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2f7f2b16beaf732/Desktop/Bignalytics Excel/Project/"/>
    </mc:Choice>
  </mc:AlternateContent>
  <xr:revisionPtr revIDLastSave="2030" documentId="8_{E6138DCB-0723-407B-9792-08A660E623D1}" xr6:coauthVersionLast="47" xr6:coauthVersionMax="47" xr10:uidLastSave="{3FD40073-B01F-4AF8-9B37-046B3EEDCC4B}"/>
  <bookViews>
    <workbookView xWindow="-120" yWindow="-120" windowWidth="29040" windowHeight="15720" activeTab="3" xr2:uid="{6E968D58-D778-43BF-85DF-426A41D87B3C}"/>
  </bookViews>
  <sheets>
    <sheet name="Sales_Data" sheetId="2" r:id="rId1"/>
    <sheet name="Overview Dashboard" sheetId="1" r:id="rId2"/>
    <sheet name="Branch Performance Dashboard" sheetId="4" r:id="rId3"/>
    <sheet name="Product Analysis Dashboard" sheetId="6" r:id="rId4"/>
    <sheet name="Report" sheetId="8" r:id="rId5"/>
    <sheet name="Analysis_page_1" sheetId="3" r:id="rId6"/>
    <sheet name="Analysis_page_2" sheetId="5" r:id="rId7"/>
    <sheet name="Anaysis_page_3" sheetId="7" r:id="rId8"/>
  </sheets>
  <definedNames>
    <definedName name="ExternalData_1" localSheetId="0" hidden="1">Sales_Data!$A$1:$Z$10001</definedName>
    <definedName name="Slicer_City1">#N/A</definedName>
    <definedName name="Slicer_Day_Name1">#N/A</definedName>
    <definedName name="Slicer_Month_Name">#N/A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1" i="7" l="1"/>
  <c r="J82" i="7"/>
  <c r="J83" i="7"/>
  <c r="J84" i="7"/>
  <c r="J80" i="7"/>
  <c r="N60" i="7"/>
  <c r="N61" i="7"/>
  <c r="N62" i="7"/>
  <c r="N63" i="7"/>
  <c r="N64" i="7"/>
  <c r="N65" i="7"/>
  <c r="N66" i="7"/>
  <c r="N67" i="7"/>
  <c r="N59" i="7"/>
  <c r="M67" i="7"/>
  <c r="M61" i="7"/>
  <c r="M62" i="7"/>
  <c r="M63" i="7"/>
  <c r="M64" i="7"/>
  <c r="M65" i="7"/>
  <c r="M66" i="7"/>
  <c r="M60" i="7"/>
  <c r="M59" i="7"/>
  <c r="H52" i="7"/>
  <c r="H51" i="7"/>
  <c r="H50" i="7"/>
  <c r="H49" i="7"/>
  <c r="H48" i="7"/>
  <c r="D33" i="7"/>
  <c r="E22" i="7"/>
  <c r="F12" i="7"/>
  <c r="J45" i="5"/>
  <c r="J44" i="5"/>
  <c r="J43" i="5"/>
  <c r="J42" i="5"/>
  <c r="S82" i="5"/>
  <c r="S81" i="5"/>
  <c r="S80" i="5"/>
  <c r="S79" i="5"/>
  <c r="R82" i="5"/>
  <c r="R81" i="5"/>
  <c r="R80" i="5"/>
  <c r="R79" i="5"/>
  <c r="Q82" i="5"/>
  <c r="Q81" i="5"/>
  <c r="Q80" i="5"/>
  <c r="Q79" i="5"/>
  <c r="P81" i="5"/>
  <c r="P80" i="5"/>
  <c r="P79" i="5"/>
  <c r="P82" i="5"/>
  <c r="K45" i="5"/>
  <c r="K44" i="5"/>
  <c r="K43" i="5"/>
  <c r="K42" i="5"/>
  <c r="M21" i="5"/>
  <c r="J21" i="5"/>
  <c r="F12" i="5"/>
  <c r="F5" i="5"/>
  <c r="D36" i="3"/>
  <c r="D44" i="3" s="1"/>
  <c r="F12" i="3"/>
  <c r="F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33BF00-1147-4ADC-8CA2-3D7F9E238775}"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<sst xmlns="http://schemas.openxmlformats.org/spreadsheetml/2006/main" count="110318" uniqueCount="12112">
  <si>
    <t>Order_ID</t>
  </si>
  <si>
    <t>Order_Date</t>
  </si>
  <si>
    <t>Customer_Name</t>
  </si>
  <si>
    <t>City</t>
  </si>
  <si>
    <t>Region</t>
  </si>
  <si>
    <t>Product_Category</t>
  </si>
  <si>
    <t>Product_Name</t>
  </si>
  <si>
    <t>Quantity</t>
  </si>
  <si>
    <t>Price</t>
  </si>
  <si>
    <t>Discount (%)</t>
  </si>
  <si>
    <t>Total_Sales</t>
  </si>
  <si>
    <t>Profit</t>
  </si>
  <si>
    <t>Payment_Mode</t>
  </si>
  <si>
    <t>Order_Status</t>
  </si>
  <si>
    <t>Delivery_Time (Days)</t>
  </si>
  <si>
    <t>Year</t>
  </si>
  <si>
    <t>Month</t>
  </si>
  <si>
    <t>Month Name</t>
  </si>
  <si>
    <t>Quarter</t>
  </si>
  <si>
    <t>Week of Year</t>
  </si>
  <si>
    <t>Week of Month</t>
  </si>
  <si>
    <t>Day of Week</t>
  </si>
  <si>
    <t>Day Name</t>
  </si>
  <si>
    <t>Week type</t>
  </si>
  <si>
    <t>Discount amount</t>
  </si>
  <si>
    <t xml:space="preserve">Profit margin </t>
  </si>
  <si>
    <t>ORD1</t>
  </si>
  <si>
    <t>Customer_295</t>
  </si>
  <si>
    <t>Mumbai</t>
  </si>
  <si>
    <t>West</t>
  </si>
  <si>
    <t>Grocery</t>
  </si>
  <si>
    <t>Wheat</t>
  </si>
  <si>
    <t>Cash</t>
  </si>
  <si>
    <t>Returned</t>
  </si>
  <si>
    <t>January</t>
  </si>
  <si>
    <t>Saturday</t>
  </si>
  <si>
    <t>Weekend</t>
  </si>
  <si>
    <t>ORD2</t>
  </si>
  <si>
    <t>Customer_388</t>
  </si>
  <si>
    <t>Delhi</t>
  </si>
  <si>
    <t>South</t>
  </si>
  <si>
    <t>Clothing</t>
  </si>
  <si>
    <t>Jeans</t>
  </si>
  <si>
    <t>UPI</t>
  </si>
  <si>
    <t>Delivered</t>
  </si>
  <si>
    <t>October</t>
  </si>
  <si>
    <t>Friday</t>
  </si>
  <si>
    <t>Weekday</t>
  </si>
  <si>
    <t>ORD3</t>
  </si>
  <si>
    <t>Customer_1250</t>
  </si>
  <si>
    <t>Indore</t>
  </si>
  <si>
    <t>North</t>
  </si>
  <si>
    <t>Electronics</t>
  </si>
  <si>
    <t>Mobile</t>
  </si>
  <si>
    <t>December</t>
  </si>
  <si>
    <t>Sunday</t>
  </si>
  <si>
    <t>ORD4</t>
  </si>
  <si>
    <t>Customer_617</t>
  </si>
  <si>
    <t>East</t>
  </si>
  <si>
    <t>Shirt</t>
  </si>
  <si>
    <t>Monday</t>
  </si>
  <si>
    <t>ORD5</t>
  </si>
  <si>
    <t>Customer_1077</t>
  </si>
  <si>
    <t>Bhopal</t>
  </si>
  <si>
    <t>Oil</t>
  </si>
  <si>
    <t>Card</t>
  </si>
  <si>
    <t>Cancelled</t>
  </si>
  <si>
    <t>February</t>
  </si>
  <si>
    <t>ORD6</t>
  </si>
  <si>
    <t>Customer_1837</t>
  </si>
  <si>
    <t>ORD7</t>
  </si>
  <si>
    <t>Customer_1790</t>
  </si>
  <si>
    <t>August</t>
  </si>
  <si>
    <t>Thursday</t>
  </si>
  <si>
    <t>ORD8</t>
  </si>
  <si>
    <t>Customer_1739</t>
  </si>
  <si>
    <t>Tuesday</t>
  </si>
  <si>
    <t>ORD9</t>
  </si>
  <si>
    <t>Customer_247</t>
  </si>
  <si>
    <t>Laptop</t>
  </si>
  <si>
    <t>September</t>
  </si>
  <si>
    <t>ORD10</t>
  </si>
  <si>
    <t>Customer_1365</t>
  </si>
  <si>
    <t>Wednesday</t>
  </si>
  <si>
    <t>ORD11</t>
  </si>
  <si>
    <t>Customer_1604</t>
  </si>
  <si>
    <t>Rice</t>
  </si>
  <si>
    <t>ORD12</t>
  </si>
  <si>
    <t>Customer_1141</t>
  </si>
  <si>
    <t>ORD13</t>
  </si>
  <si>
    <t>Customer_637</t>
  </si>
  <si>
    <t>Headphones</t>
  </si>
  <si>
    <t>November</t>
  </si>
  <si>
    <t>ORD14</t>
  </si>
  <si>
    <t>Customer_124</t>
  </si>
  <si>
    <t>June</t>
  </si>
  <si>
    <t>ORD15</t>
  </si>
  <si>
    <t>Customer_1789</t>
  </si>
  <si>
    <t>ORD16</t>
  </si>
  <si>
    <t>Customer_1736</t>
  </si>
  <si>
    <t>April</t>
  </si>
  <si>
    <t>ORD17</t>
  </si>
  <si>
    <t>Customer_1039</t>
  </si>
  <si>
    <t>ORD18</t>
  </si>
  <si>
    <t>Customer_442</t>
  </si>
  <si>
    <t>March</t>
  </si>
  <si>
    <t>ORD19</t>
  </si>
  <si>
    <t>Customer_1306</t>
  </si>
  <si>
    <t>ORD20</t>
  </si>
  <si>
    <t>Customer_1735</t>
  </si>
  <si>
    <t>ORD21</t>
  </si>
  <si>
    <t>Customer_101</t>
  </si>
  <si>
    <t>ORD22</t>
  </si>
  <si>
    <t>Customer_1948</t>
  </si>
  <si>
    <t>ORD23</t>
  </si>
  <si>
    <t>Customer_1673</t>
  </si>
  <si>
    <t>Jacket</t>
  </si>
  <si>
    <t>ORD24</t>
  </si>
  <si>
    <t>Customer_349</t>
  </si>
  <si>
    <t>ORD25</t>
  </si>
  <si>
    <t>Customer_869</t>
  </si>
  <si>
    <t>ORD26</t>
  </si>
  <si>
    <t>Customer_1584</t>
  </si>
  <si>
    <t>ORD27</t>
  </si>
  <si>
    <t>Customer_1399</t>
  </si>
  <si>
    <t>July</t>
  </si>
  <si>
    <t>ORD28</t>
  </si>
  <si>
    <t>Customer_990</t>
  </si>
  <si>
    <t>ORD29</t>
  </si>
  <si>
    <t>Customer_1405</t>
  </si>
  <si>
    <t>ORD30</t>
  </si>
  <si>
    <t>Customer_448</t>
  </si>
  <si>
    <t>ORD31</t>
  </si>
  <si>
    <t>Customer_1016</t>
  </si>
  <si>
    <t>ORD32</t>
  </si>
  <si>
    <t>Customer_1949</t>
  </si>
  <si>
    <t>ORD33</t>
  </si>
  <si>
    <t>Customer_88</t>
  </si>
  <si>
    <t>ORD34</t>
  </si>
  <si>
    <t>Customer_1501</t>
  </si>
  <si>
    <t>ORD35</t>
  </si>
  <si>
    <t>Customer_166</t>
  </si>
  <si>
    <t>ORD36</t>
  </si>
  <si>
    <t>Customer_1880</t>
  </si>
  <si>
    <t>ORD37</t>
  </si>
  <si>
    <t>Customer_1616</t>
  </si>
  <si>
    <t>ORD38</t>
  </si>
  <si>
    <t>Customer_488</t>
  </si>
  <si>
    <t>ORD39</t>
  </si>
  <si>
    <t>Customer_905</t>
  </si>
  <si>
    <t>ORD40</t>
  </si>
  <si>
    <t>Customer_1259</t>
  </si>
  <si>
    <t>ORD41</t>
  </si>
  <si>
    <t>Customer_1977</t>
  </si>
  <si>
    <t>ORD42</t>
  </si>
  <si>
    <t>ORD43</t>
  </si>
  <si>
    <t>Customer_1048</t>
  </si>
  <si>
    <t>ORD44</t>
  </si>
  <si>
    <t>Customer_1499</t>
  </si>
  <si>
    <t>ORD45</t>
  </si>
  <si>
    <t>Customer_733</t>
  </si>
  <si>
    <t>ORD46</t>
  </si>
  <si>
    <t>ORD47</t>
  </si>
  <si>
    <t>Customer_1894</t>
  </si>
  <si>
    <t>ORD48</t>
  </si>
  <si>
    <t>Customer_1421</t>
  </si>
  <si>
    <t>ORD49</t>
  </si>
  <si>
    <t>Customer_676</t>
  </si>
  <si>
    <t>ORD50</t>
  </si>
  <si>
    <t>Customer_916</t>
  </si>
  <si>
    <t>ORD51</t>
  </si>
  <si>
    <t>Customer_1187</t>
  </si>
  <si>
    <t>ORD52</t>
  </si>
  <si>
    <t>Customer_240</t>
  </si>
  <si>
    <t>ORD53</t>
  </si>
  <si>
    <t>Customer_1129</t>
  </si>
  <si>
    <t>ORD54</t>
  </si>
  <si>
    <t>Customer_1672</t>
  </si>
  <si>
    <t>ORD55</t>
  </si>
  <si>
    <t>Customer_256</t>
  </si>
  <si>
    <t>ORD56</t>
  </si>
  <si>
    <t>Customer_1846</t>
  </si>
  <si>
    <t>ORD57</t>
  </si>
  <si>
    <t>Customer_68</t>
  </si>
  <si>
    <t>ORD58</t>
  </si>
  <si>
    <t>Customer_1142</t>
  </si>
  <si>
    <t>ORD59</t>
  </si>
  <si>
    <t>Customer_1438</t>
  </si>
  <si>
    <t>ORD60</t>
  </si>
  <si>
    <t>Customer_1825</t>
  </si>
  <si>
    <t>ORD61</t>
  </si>
  <si>
    <t>Customer_196</t>
  </si>
  <si>
    <t>ORD62</t>
  </si>
  <si>
    <t>Customer_433</t>
  </si>
  <si>
    <t>ORD63</t>
  </si>
  <si>
    <t>Customer_1922</t>
  </si>
  <si>
    <t>ORD64</t>
  </si>
  <si>
    <t>Customer_1133</t>
  </si>
  <si>
    <t>ORD65</t>
  </si>
  <si>
    <t>Customer_1611</t>
  </si>
  <si>
    <t>ORD66</t>
  </si>
  <si>
    <t>Customer_120</t>
  </si>
  <si>
    <t>ORD67</t>
  </si>
  <si>
    <t>ORD68</t>
  </si>
  <si>
    <t>ORD69</t>
  </si>
  <si>
    <t>Customer_627</t>
  </si>
  <si>
    <t>ORD70</t>
  </si>
  <si>
    <t>ORD71</t>
  </si>
  <si>
    <t>Customer_1124</t>
  </si>
  <si>
    <t>ORD72</t>
  </si>
  <si>
    <t>Customer_1092</t>
  </si>
  <si>
    <t>ORD73</t>
  </si>
  <si>
    <t>Customer_1172</t>
  </si>
  <si>
    <t>ORD74</t>
  </si>
  <si>
    <t>Customer_1427</t>
  </si>
  <si>
    <t>ORD75</t>
  </si>
  <si>
    <t>Customer_475</t>
  </si>
  <si>
    <t>ORD76</t>
  </si>
  <si>
    <t>Customer_1730</t>
  </si>
  <si>
    <t>ORD77</t>
  </si>
  <si>
    <t>Customer_1305</t>
  </si>
  <si>
    <t>ORD78</t>
  </si>
  <si>
    <t>Customer_886</t>
  </si>
  <si>
    <t>ORD79</t>
  </si>
  <si>
    <t>Customer_264</t>
  </si>
  <si>
    <t>ORD80</t>
  </si>
  <si>
    <t>Customer_715</t>
  </si>
  <si>
    <t>ORD81</t>
  </si>
  <si>
    <t>ORD82</t>
  </si>
  <si>
    <t>Customer_1897</t>
  </si>
  <si>
    <t>ORD83</t>
  </si>
  <si>
    <t>Customer_805</t>
  </si>
  <si>
    <t>ORD84</t>
  </si>
  <si>
    <t>Customer_726</t>
  </si>
  <si>
    <t>ORD85</t>
  </si>
  <si>
    <t>Customer_1746</t>
  </si>
  <si>
    <t>ORD86</t>
  </si>
  <si>
    <t>Customer_435</t>
  </si>
  <si>
    <t>May</t>
  </si>
  <si>
    <t>ORD87</t>
  </si>
  <si>
    <t>Customer_415</t>
  </si>
  <si>
    <t>ORD88</t>
  </si>
  <si>
    <t>Customer_1188</t>
  </si>
  <si>
    <t>ORD89</t>
  </si>
  <si>
    <t>Customer_1391</t>
  </si>
  <si>
    <t>ORD90</t>
  </si>
  <si>
    <t>Customer_580</t>
  </si>
  <si>
    <t>ORD91</t>
  </si>
  <si>
    <t>Customer_445</t>
  </si>
  <si>
    <t>ORD92</t>
  </si>
  <si>
    <t>Customer_1401</t>
  </si>
  <si>
    <t>ORD93</t>
  </si>
  <si>
    <t>Customer_1197</t>
  </si>
  <si>
    <t>ORD94</t>
  </si>
  <si>
    <t>Customer_79</t>
  </si>
  <si>
    <t>ORD95</t>
  </si>
  <si>
    <t>Customer_850</t>
  </si>
  <si>
    <t>ORD96</t>
  </si>
  <si>
    <t>Customer_1413</t>
  </si>
  <si>
    <t>ORD97</t>
  </si>
  <si>
    <t>Customer_1275</t>
  </si>
  <si>
    <t>ORD98</t>
  </si>
  <si>
    <t>Customer_655</t>
  </si>
  <si>
    <t>ORD99</t>
  </si>
  <si>
    <t>Customer_935</t>
  </si>
  <si>
    <t>ORD100</t>
  </si>
  <si>
    <t>Customer_1414</t>
  </si>
  <si>
    <t>ORD101</t>
  </si>
  <si>
    <t>Customer_263</t>
  </si>
  <si>
    <t>ORD102</t>
  </si>
  <si>
    <t>Customer_987</t>
  </si>
  <si>
    <t>ORD103</t>
  </si>
  <si>
    <t>Customer_1419</t>
  </si>
  <si>
    <t>ORD104</t>
  </si>
  <si>
    <t>Customer_1658</t>
  </si>
  <si>
    <t>ORD105</t>
  </si>
  <si>
    <t>Customer_1224</t>
  </si>
  <si>
    <t>ORD106</t>
  </si>
  <si>
    <t>Customer_680</t>
  </si>
  <si>
    <t>ORD107</t>
  </si>
  <si>
    <t>Customer_1450</t>
  </si>
  <si>
    <t>ORD108</t>
  </si>
  <si>
    <t>Customer_1811</t>
  </si>
  <si>
    <t>ORD109</t>
  </si>
  <si>
    <t>Customer_1629</t>
  </si>
  <si>
    <t>ORD110</t>
  </si>
  <si>
    <t>Customer_1851</t>
  </si>
  <si>
    <t>ORD111</t>
  </si>
  <si>
    <t>Customer_214</t>
  </si>
  <si>
    <t>ORD112</t>
  </si>
  <si>
    <t>Customer_87</t>
  </si>
  <si>
    <t>ORD113</t>
  </si>
  <si>
    <t>Customer_1626</t>
  </si>
  <si>
    <t>ORD114</t>
  </si>
  <si>
    <t>Customer_168</t>
  </si>
  <si>
    <t>ORD115</t>
  </si>
  <si>
    <t>Customer_697</t>
  </si>
  <si>
    <t>ORD116</t>
  </si>
  <si>
    <t>Customer_315</t>
  </si>
  <si>
    <t>ORD117</t>
  </si>
  <si>
    <t>Customer_799</t>
  </si>
  <si>
    <t>ORD118</t>
  </si>
  <si>
    <t>Customer_1079</t>
  </si>
  <si>
    <t>ORD119</t>
  </si>
  <si>
    <t>Customer_510</t>
  </si>
  <si>
    <t>ORD120</t>
  </si>
  <si>
    <t>Customer_153</t>
  </si>
  <si>
    <t>ORD121</t>
  </si>
  <si>
    <t>Customer_1369</t>
  </si>
  <si>
    <t>ORD122</t>
  </si>
  <si>
    <t>Customer_1409</t>
  </si>
  <si>
    <t>ORD123</t>
  </si>
  <si>
    <t>Customer_1785</t>
  </si>
  <si>
    <t>ORD124</t>
  </si>
  <si>
    <t>Customer_1453</t>
  </si>
  <si>
    <t>ORD125</t>
  </si>
  <si>
    <t>Customer_1782</t>
  </si>
  <si>
    <t>ORD126</t>
  </si>
  <si>
    <t>Customer_1841</t>
  </si>
  <si>
    <t>ORD127</t>
  </si>
  <si>
    <t>Customer_1830</t>
  </si>
  <si>
    <t>ORD128</t>
  </si>
  <si>
    <t>Customer_410</t>
  </si>
  <si>
    <t>ORD129</t>
  </si>
  <si>
    <t>Customer_1215</t>
  </si>
  <si>
    <t>ORD130</t>
  </si>
  <si>
    <t>Customer_192</t>
  </si>
  <si>
    <t>ORD131</t>
  </si>
  <si>
    <t>Customer_516</t>
  </si>
  <si>
    <t>ORD132</t>
  </si>
  <si>
    <t>Customer_253</t>
  </si>
  <si>
    <t>ORD133</t>
  </si>
  <si>
    <t>Customer_668</t>
  </si>
  <si>
    <t>ORD134</t>
  </si>
  <si>
    <t>Customer_337</t>
  </si>
  <si>
    <t>ORD135</t>
  </si>
  <si>
    <t>Customer_297</t>
  </si>
  <si>
    <t>ORD136</t>
  </si>
  <si>
    <t>Customer_1826</t>
  </si>
  <si>
    <t>ORD137</t>
  </si>
  <si>
    <t>Customer_1314</t>
  </si>
  <si>
    <t>ORD138</t>
  </si>
  <si>
    <t>Customer_1549</t>
  </si>
  <si>
    <t>ORD139</t>
  </si>
  <si>
    <t>Customer_128</t>
  </si>
  <si>
    <t>ORD140</t>
  </si>
  <si>
    <t>Customer_340</t>
  </si>
  <si>
    <t>ORD141</t>
  </si>
  <si>
    <t>Customer_1043</t>
  </si>
  <si>
    <t>ORD142</t>
  </si>
  <si>
    <t>Customer_865</t>
  </si>
  <si>
    <t>ORD143</t>
  </si>
  <si>
    <t>Customer_1435</t>
  </si>
  <si>
    <t>ORD144</t>
  </si>
  <si>
    <t>Customer_503</t>
  </si>
  <si>
    <t>ORD145</t>
  </si>
  <si>
    <t>ORD146</t>
  </si>
  <si>
    <t>ORD147</t>
  </si>
  <si>
    <t>Customer_1038</t>
  </si>
  <si>
    <t>ORD148</t>
  </si>
  <si>
    <t>Customer_793</t>
  </si>
  <si>
    <t>ORD149</t>
  </si>
  <si>
    <t>Customer_641</t>
  </si>
  <si>
    <t>ORD150</t>
  </si>
  <si>
    <t>Customer_25</t>
  </si>
  <si>
    <t>ORD151</t>
  </si>
  <si>
    <t>Customer_134</t>
  </si>
  <si>
    <t>ORD152</t>
  </si>
  <si>
    <t>Customer_1349</t>
  </si>
  <si>
    <t>ORD153</t>
  </si>
  <si>
    <t>Customer_1945</t>
  </si>
  <si>
    <t>ORD154</t>
  </si>
  <si>
    <t>Customer_549</t>
  </si>
  <si>
    <t>ORD155</t>
  </si>
  <si>
    <t>Customer_537</t>
  </si>
  <si>
    <t>ORD156</t>
  </si>
  <si>
    <t>Customer_1618</t>
  </si>
  <si>
    <t>ORD157</t>
  </si>
  <si>
    <t>Customer_164</t>
  </si>
  <si>
    <t>ORD158</t>
  </si>
  <si>
    <t>Customer_49</t>
  </si>
  <si>
    <t>ORD159</t>
  </si>
  <si>
    <t>Customer_1440</t>
  </si>
  <si>
    <t>ORD160</t>
  </si>
  <si>
    <t>Customer_1228</t>
  </si>
  <si>
    <t>ORD161</t>
  </si>
  <si>
    <t>Customer_636</t>
  </si>
  <si>
    <t>ORD162</t>
  </si>
  <si>
    <t>Customer_851</t>
  </si>
  <si>
    <t>ORD163</t>
  </si>
  <si>
    <t>Customer_1101</t>
  </si>
  <si>
    <t>ORD164</t>
  </si>
  <si>
    <t>Customer_1720</t>
  </si>
  <si>
    <t>ORD165</t>
  </si>
  <si>
    <t>Customer_379</t>
  </si>
  <si>
    <t>ORD166</t>
  </si>
  <si>
    <t>Customer_172</t>
  </si>
  <si>
    <t>ORD167</t>
  </si>
  <si>
    <t>Customer_1416</t>
  </si>
  <si>
    <t>ORD168</t>
  </si>
  <si>
    <t>Customer_500</t>
  </si>
  <si>
    <t>ORD169</t>
  </si>
  <si>
    <t>Customer_761</t>
  </si>
  <si>
    <t>ORD170</t>
  </si>
  <si>
    <t>Customer_971</t>
  </si>
  <si>
    <t>ORD171</t>
  </si>
  <si>
    <t>Customer_1857</t>
  </si>
  <si>
    <t>ORD172</t>
  </si>
  <si>
    <t>ORD173</t>
  </si>
  <si>
    <t>Customer_125</t>
  </si>
  <si>
    <t>ORD174</t>
  </si>
  <si>
    <t>Customer_1028</t>
  </si>
  <si>
    <t>ORD175</t>
  </si>
  <si>
    <t>Customer_1256</t>
  </si>
  <si>
    <t>ORD176</t>
  </si>
  <si>
    <t>Customer_956</t>
  </si>
  <si>
    <t>ORD177</t>
  </si>
  <si>
    <t>Customer_1617</t>
  </si>
  <si>
    <t>ORD178</t>
  </si>
  <si>
    <t>Customer_156</t>
  </si>
  <si>
    <t>ORD179</t>
  </si>
  <si>
    <t>Customer_1295</t>
  </si>
  <si>
    <t>ORD180</t>
  </si>
  <si>
    <t>Customer_1941</t>
  </si>
  <si>
    <t>ORD181</t>
  </si>
  <si>
    <t>Customer_441</t>
  </si>
  <si>
    <t>ORD182</t>
  </si>
  <si>
    <t>Customer_517</t>
  </si>
  <si>
    <t>ORD183</t>
  </si>
  <si>
    <t>Customer_401</t>
  </si>
  <si>
    <t>ORD184</t>
  </si>
  <si>
    <t>Customer_213</t>
  </si>
  <si>
    <t>ORD185</t>
  </si>
  <si>
    <t>Customer_1566</t>
  </si>
  <si>
    <t>ORD186</t>
  </si>
  <si>
    <t>Customer_1444</t>
  </si>
  <si>
    <t>ORD187</t>
  </si>
  <si>
    <t>Customer_802</t>
  </si>
  <si>
    <t>ORD188</t>
  </si>
  <si>
    <t>Customer_406</t>
  </si>
  <si>
    <t>ORD189</t>
  </si>
  <si>
    <t>Customer_1516</t>
  </si>
  <si>
    <t>ORD190</t>
  </si>
  <si>
    <t>Customer_1930</t>
  </si>
  <si>
    <t>ORD191</t>
  </si>
  <si>
    <t>Customer_1227</t>
  </si>
  <si>
    <t>ORD192</t>
  </si>
  <si>
    <t>Customer_46</t>
  </si>
  <si>
    <t>ORD193</t>
  </si>
  <si>
    <t>Customer_538</t>
  </si>
  <si>
    <t>ORD194</t>
  </si>
  <si>
    <t>ORD195</t>
  </si>
  <si>
    <t>Customer_1443</t>
  </si>
  <si>
    <t>ORD196</t>
  </si>
  <si>
    <t>Customer_390</t>
  </si>
  <si>
    <t>ORD197</t>
  </si>
  <si>
    <t>Customer_1166</t>
  </si>
  <si>
    <t>ORD198</t>
  </si>
  <si>
    <t>ORD199</t>
  </si>
  <si>
    <t>Customer_496</t>
  </si>
  <si>
    <t>ORD200</t>
  </si>
  <si>
    <t>Customer_583</t>
  </si>
  <si>
    <t>ORD201</t>
  </si>
  <si>
    <t>Customer_1798</t>
  </si>
  <si>
    <t>ORD202</t>
  </si>
  <si>
    <t>Customer_491</t>
  </si>
  <si>
    <t>ORD203</t>
  </si>
  <si>
    <t>Customer_1341</t>
  </si>
  <si>
    <t>ORD204</t>
  </si>
  <si>
    <t>Customer_618</t>
  </si>
  <si>
    <t>ORD205</t>
  </si>
  <si>
    <t>Customer_756</t>
  </si>
  <si>
    <t>ORD206</t>
  </si>
  <si>
    <t>Customer_1170</t>
  </si>
  <si>
    <t>ORD207</t>
  </si>
  <si>
    <t>Customer_1630</t>
  </si>
  <si>
    <t>ORD208</t>
  </si>
  <si>
    <t>Customer_1526</t>
  </si>
  <si>
    <t>ORD209</t>
  </si>
  <si>
    <t>Customer_157</t>
  </si>
  <si>
    <t>ORD210</t>
  </si>
  <si>
    <t>Customer_898</t>
  </si>
  <si>
    <t>ORD211</t>
  </si>
  <si>
    <t>Customer_1122</t>
  </si>
  <si>
    <t>ORD212</t>
  </si>
  <si>
    <t>ORD213</t>
  </si>
  <si>
    <t>Customer_1273</t>
  </si>
  <si>
    <t>ORD214</t>
  </si>
  <si>
    <t>Customer_444</t>
  </si>
  <si>
    <t>ORD215</t>
  </si>
  <si>
    <t>Customer_455</t>
  </si>
  <si>
    <t>ORD216</t>
  </si>
  <si>
    <t>Customer_625</t>
  </si>
  <si>
    <t>ORD217</t>
  </si>
  <si>
    <t>Customer_532</t>
  </si>
  <si>
    <t>ORD218</t>
  </si>
  <si>
    <t>Customer_411</t>
  </si>
  <si>
    <t>ORD219</t>
  </si>
  <si>
    <t>Customer_1670</t>
  </si>
  <si>
    <t>ORD220</t>
  </si>
  <si>
    <t>Customer_1180</t>
  </si>
  <si>
    <t>ORD221</t>
  </si>
  <si>
    <t>Customer_1756</t>
  </si>
  <si>
    <t>ORD222</t>
  </si>
  <si>
    <t>Customer_37</t>
  </si>
  <si>
    <t>ORD223</t>
  </si>
  <si>
    <t>Customer_1711</t>
  </si>
  <si>
    <t>ORD224</t>
  </si>
  <si>
    <t>Customer_1964</t>
  </si>
  <si>
    <t>ORD225</t>
  </si>
  <si>
    <t>Customer_326</t>
  </si>
  <si>
    <t>ORD226</t>
  </si>
  <si>
    <t>Customer_1805</t>
  </si>
  <si>
    <t>ORD227</t>
  </si>
  <si>
    <t>Customer_131</t>
  </si>
  <si>
    <t>ORD228</t>
  </si>
  <si>
    <t>Customer_1613</t>
  </si>
  <si>
    <t>ORD229</t>
  </si>
  <si>
    <t>Customer_912</t>
  </si>
  <si>
    <t>ORD230</t>
  </si>
  <si>
    <t>Customer_1270</t>
  </si>
  <si>
    <t>ORD231</t>
  </si>
  <si>
    <t>Customer_498</t>
  </si>
  <si>
    <t>ORD232</t>
  </si>
  <si>
    <t>ORD233</t>
  </si>
  <si>
    <t>Customer_1829</t>
  </si>
  <si>
    <t>ORD234</t>
  </si>
  <si>
    <t>ORD235</t>
  </si>
  <si>
    <t>Customer_1929</t>
  </si>
  <si>
    <t>ORD236</t>
  </si>
  <si>
    <t>Customer_1469</t>
  </si>
  <si>
    <t>ORD237</t>
  </si>
  <si>
    <t>Customer_1014</t>
  </si>
  <si>
    <t>ORD238</t>
  </si>
  <si>
    <t>Customer_182</t>
  </si>
  <si>
    <t>ORD239</t>
  </si>
  <si>
    <t>Customer_13</t>
  </si>
  <si>
    <t>ORD240</t>
  </si>
  <si>
    <t>Customer_1994</t>
  </si>
  <si>
    <t>ORD241</t>
  </si>
  <si>
    <t>Customer_1154</t>
  </si>
  <si>
    <t>ORD242</t>
  </si>
  <si>
    <t>Customer_327</t>
  </si>
  <si>
    <t>ORD243</t>
  </si>
  <si>
    <t>Customer_1089</t>
  </si>
  <si>
    <t>ORD244</t>
  </si>
  <si>
    <t>Customer_1685</t>
  </si>
  <si>
    <t>ORD245</t>
  </si>
  <si>
    <t>Customer_1347</t>
  </si>
  <si>
    <t>ORD246</t>
  </si>
  <si>
    <t>Customer_944</t>
  </si>
  <si>
    <t>ORD247</t>
  </si>
  <si>
    <t>Customer_1022</t>
  </si>
  <si>
    <t>ORD248</t>
  </si>
  <si>
    <t>Customer_986</t>
  </si>
  <si>
    <t>ORD249</t>
  </si>
  <si>
    <t>Customer_1363</t>
  </si>
  <si>
    <t>ORD250</t>
  </si>
  <si>
    <t>ORD251</t>
  </si>
  <si>
    <t>Customer_1979</t>
  </si>
  <si>
    <t>ORD252</t>
  </si>
  <si>
    <t>Customer_216</t>
  </si>
  <si>
    <t>ORD253</t>
  </si>
  <si>
    <t>Customer_1284</t>
  </si>
  <si>
    <t>ORD254</t>
  </si>
  <si>
    <t>Customer_1476</t>
  </si>
  <si>
    <t>ORD255</t>
  </si>
  <si>
    <t>Customer_1094</t>
  </si>
  <si>
    <t>ORD256</t>
  </si>
  <si>
    <t>Customer_1088</t>
  </si>
  <si>
    <t>ORD257</t>
  </si>
  <si>
    <t>Customer_1678</t>
  </si>
  <si>
    <t>ORD258</t>
  </si>
  <si>
    <t>Customer_243</t>
  </si>
  <si>
    <t>ORD259</t>
  </si>
  <si>
    <t>Customer_1432</t>
  </si>
  <si>
    <t>ORD260</t>
  </si>
  <si>
    <t>Customer_471</t>
  </si>
  <si>
    <t>ORD261</t>
  </si>
  <si>
    <t>Customer_1651</t>
  </si>
  <si>
    <t>ORD262</t>
  </si>
  <si>
    <t>Customer_634</t>
  </si>
  <si>
    <t>ORD263</t>
  </si>
  <si>
    <t>Customer_1800</t>
  </si>
  <si>
    <t>ORD264</t>
  </si>
  <si>
    <t>Customer_1612</t>
  </si>
  <si>
    <t>ORD265</t>
  </si>
  <si>
    <t>Customer_39</t>
  </si>
  <si>
    <t>ORD266</t>
  </si>
  <si>
    <t>Customer_91</t>
  </si>
  <si>
    <t>ORD267</t>
  </si>
  <si>
    <t>Customer_1869</t>
  </si>
  <si>
    <t>ORD268</t>
  </si>
  <si>
    <t>Customer_217</t>
  </si>
  <si>
    <t>ORD269</t>
  </si>
  <si>
    <t>Customer_1465</t>
  </si>
  <si>
    <t>ORD270</t>
  </si>
  <si>
    <t>Customer_1084</t>
  </si>
  <si>
    <t>ORD271</t>
  </si>
  <si>
    <t>Customer_1763</t>
  </si>
  <si>
    <t>ORD272</t>
  </si>
  <si>
    <t>Customer_888</t>
  </si>
  <si>
    <t>ORD273</t>
  </si>
  <si>
    <t>Customer_48</t>
  </si>
  <si>
    <t>ORD274</t>
  </si>
  <si>
    <t>Customer_113</t>
  </si>
  <si>
    <t>ORD275</t>
  </si>
  <si>
    <t>Customer_1963</t>
  </si>
  <si>
    <t>ORD276</t>
  </si>
  <si>
    <t>Customer_493</t>
  </si>
  <si>
    <t>ORD277</t>
  </si>
  <si>
    <t>Customer_775</t>
  </si>
  <si>
    <t>ORD278</t>
  </si>
  <si>
    <t>Customer_1753</t>
  </si>
  <si>
    <t>ORD279</t>
  </si>
  <si>
    <t>Customer_94</t>
  </si>
  <si>
    <t>ORD280</t>
  </si>
  <si>
    <t>Customer_1968</t>
  </si>
  <si>
    <t>ORD281</t>
  </si>
  <si>
    <t>Customer_1999</t>
  </si>
  <si>
    <t>ORD282</t>
  </si>
  <si>
    <t>Customer_1550</t>
  </si>
  <si>
    <t>ORD283</t>
  </si>
  <si>
    <t>Customer_649</t>
  </si>
  <si>
    <t>ORD284</t>
  </si>
  <si>
    <t>Customer_1784</t>
  </si>
  <si>
    <t>ORD285</t>
  </si>
  <si>
    <t>Customer_1371</t>
  </si>
  <si>
    <t>ORD286</t>
  </si>
  <si>
    <t>Customer_1223</t>
  </si>
  <si>
    <t>ORD287</t>
  </si>
  <si>
    <t>Customer_1139</t>
  </si>
  <si>
    <t>ORD288</t>
  </si>
  <si>
    <t>Customer_1355</t>
  </si>
  <si>
    <t>ORD289</t>
  </si>
  <si>
    <t>Customer_1586</t>
  </si>
  <si>
    <t>ORD290</t>
  </si>
  <si>
    <t>Customer_447</t>
  </si>
  <si>
    <t>ORD291</t>
  </si>
  <si>
    <t>Customer_459</t>
  </si>
  <si>
    <t>ORD292</t>
  </si>
  <si>
    <t>Customer_1881</t>
  </si>
  <si>
    <t>ORD293</t>
  </si>
  <si>
    <t>Customer_1723</t>
  </si>
  <si>
    <t>ORD294</t>
  </si>
  <si>
    <t>Customer_989</t>
  </si>
  <si>
    <t>ORD295</t>
  </si>
  <si>
    <t>ORD296</t>
  </si>
  <si>
    <t>ORD297</t>
  </si>
  <si>
    <t>Customer_163</t>
  </si>
  <si>
    <t>ORD298</t>
  </si>
  <si>
    <t>Customer_741</t>
  </si>
  <si>
    <t>ORD299</t>
  </si>
  <si>
    <t>Customer_321</t>
  </si>
  <si>
    <t>ORD300</t>
  </si>
  <si>
    <t>Customer_1875</t>
  </si>
  <si>
    <t>ORD301</t>
  </si>
  <si>
    <t>Customer_259</t>
  </si>
  <si>
    <t>ORD302</t>
  </si>
  <si>
    <t>Customer_1548</t>
  </si>
  <si>
    <t>ORD303</t>
  </si>
  <si>
    <t>Customer_731</t>
  </si>
  <si>
    <t>ORD304</t>
  </si>
  <si>
    <t>Customer_1307</t>
  </si>
  <si>
    <t>ORD305</t>
  </si>
  <si>
    <t>Customer_857</t>
  </si>
  <si>
    <t>ORD306</t>
  </si>
  <si>
    <t>Customer_59</t>
  </si>
  <si>
    <t>ORD307</t>
  </si>
  <si>
    <t>Customer_15</t>
  </si>
  <si>
    <t>ORD308</t>
  </si>
  <si>
    <t>Customer_27</t>
  </si>
  <si>
    <t>ORD309</t>
  </si>
  <si>
    <t>Customer_873</t>
  </si>
  <si>
    <t>ORD310</t>
  </si>
  <si>
    <t>Customer_369</t>
  </si>
  <si>
    <t>ORD311</t>
  </si>
  <si>
    <t>Customer_849</t>
  </si>
  <si>
    <t>ORD312</t>
  </si>
  <si>
    <t>Customer_1083</t>
  </si>
  <si>
    <t>ORD313</t>
  </si>
  <si>
    <t>Customer_1878</t>
  </si>
  <si>
    <t>ORD314</t>
  </si>
  <si>
    <t>Customer_1606</t>
  </si>
  <si>
    <t>ORD315</t>
  </si>
  <si>
    <t>Customer_1874</t>
  </si>
  <si>
    <t>ORD316</t>
  </si>
  <si>
    <t>Customer_350</t>
  </si>
  <si>
    <t>ORD317</t>
  </si>
  <si>
    <t>Customer_70</t>
  </si>
  <si>
    <t>ORD318</t>
  </si>
  <si>
    <t>Customer_1070</t>
  </si>
  <si>
    <t>ORD319</t>
  </si>
  <si>
    <t>Customer_903</t>
  </si>
  <si>
    <t>ORD320</t>
  </si>
  <si>
    <t>Customer_567</t>
  </si>
  <si>
    <t>ORD321</t>
  </si>
  <si>
    <t>Customer_673</t>
  </si>
  <si>
    <t>ORD322</t>
  </si>
  <si>
    <t>ORD323</t>
  </si>
  <si>
    <t>Customer_909</t>
  </si>
  <si>
    <t>ORD324</t>
  </si>
  <si>
    <t>Customer_1750</t>
  </si>
  <si>
    <t>ORD325</t>
  </si>
  <si>
    <t>ORD326</t>
  </si>
  <si>
    <t>Customer_773</t>
  </si>
  <si>
    <t>ORD327</t>
  </si>
  <si>
    <t>Customer_788</t>
  </si>
  <si>
    <t>ORD328</t>
  </si>
  <si>
    <t>ORD329</t>
  </si>
  <si>
    <t>Customer_1749</t>
  </si>
  <si>
    <t>ORD330</t>
  </si>
  <si>
    <t>Customer_547</t>
  </si>
  <si>
    <t>ORD331</t>
  </si>
  <si>
    <t>Customer_1852</t>
  </si>
  <si>
    <t>ORD332</t>
  </si>
  <si>
    <t>Customer_100</t>
  </si>
  <si>
    <t>ORD333</t>
  </si>
  <si>
    <t>Customer_1799</t>
  </si>
  <si>
    <t>ORD334</t>
  </si>
  <si>
    <t>Customer_186</t>
  </si>
  <si>
    <t>ORD335</t>
  </si>
  <si>
    <t>Customer_1952</t>
  </si>
  <si>
    <t>ORD336</t>
  </si>
  <si>
    <t>ORD337</t>
  </si>
  <si>
    <t>Customer_807</t>
  </si>
  <si>
    <t>ORD338</t>
  </si>
  <si>
    <t>Customer_1515</t>
  </si>
  <si>
    <t>ORD339</t>
  </si>
  <si>
    <t>Customer_1640</t>
  </si>
  <si>
    <t>ORD340</t>
  </si>
  <si>
    <t>Customer_785</t>
  </si>
  <si>
    <t>ORD341</t>
  </si>
  <si>
    <t>Customer_246</t>
  </si>
  <si>
    <t>ORD342</t>
  </si>
  <si>
    <t>Customer_786</t>
  </si>
  <si>
    <t>ORD343</t>
  </si>
  <si>
    <t>Customer_506</t>
  </si>
  <si>
    <t>ORD344</t>
  </si>
  <si>
    <t>Customer_749</t>
  </si>
  <si>
    <t>ORD345</t>
  </si>
  <si>
    <t>Customer_1628</t>
  </si>
  <si>
    <t>ORD346</t>
  </si>
  <si>
    <t>Customer_1176</t>
  </si>
  <si>
    <t>ORD347</t>
  </si>
  <si>
    <t>Customer_1910</t>
  </si>
  <si>
    <t>ORD348</t>
  </si>
  <si>
    <t>Customer_320</t>
  </si>
  <si>
    <t>ORD349</t>
  </si>
  <si>
    <t>Customer_1292</t>
  </si>
  <si>
    <t>ORD350</t>
  </si>
  <si>
    <t>ORD351</t>
  </si>
  <si>
    <t>Customer_646</t>
  </si>
  <si>
    <t>ORD352</t>
  </si>
  <si>
    <t>Customer_409</t>
  </si>
  <si>
    <t>ORD353</t>
  </si>
  <si>
    <t>Customer_590</t>
  </si>
  <si>
    <t>ORD354</t>
  </si>
  <si>
    <t>ORD355</t>
  </si>
  <si>
    <t>Customer_1251</t>
  </si>
  <si>
    <t>ORD356</t>
  </si>
  <si>
    <t>Customer_974</t>
  </si>
  <si>
    <t>ORD357</t>
  </si>
  <si>
    <t>Customer_1134</t>
  </si>
  <si>
    <t>ORD358</t>
  </si>
  <si>
    <t>ORD359</t>
  </si>
  <si>
    <t>Customer_1189</t>
  </si>
  <si>
    <t>ORD360</t>
  </si>
  <si>
    <t>Customer_191</t>
  </si>
  <si>
    <t>ORD361</t>
  </si>
  <si>
    <t>ORD362</t>
  </si>
  <si>
    <t>Customer_1431</t>
  </si>
  <si>
    <t>ORD363</t>
  </si>
  <si>
    <t>ORD364</t>
  </si>
  <si>
    <t>Customer_1486</t>
  </si>
  <si>
    <t>ORD365</t>
  </si>
  <si>
    <t>Customer_1609</t>
  </si>
  <si>
    <t>ORD366</t>
  </si>
  <si>
    <t>Customer_1472</t>
  </si>
  <si>
    <t>ORD367</t>
  </si>
  <si>
    <t>Customer_130</t>
  </si>
  <si>
    <t>ORD368</t>
  </si>
  <si>
    <t>Customer_1263</t>
  </si>
  <si>
    <t>ORD369</t>
  </si>
  <si>
    <t>Customer_1868</t>
  </si>
  <si>
    <t>ORD370</t>
  </si>
  <si>
    <t>Customer_752</t>
  </si>
  <si>
    <t>ORD371</t>
  </si>
  <si>
    <t>ORD372</t>
  </si>
  <si>
    <t>Customer_1656</t>
  </si>
  <si>
    <t>ORD373</t>
  </si>
  <si>
    <t>ORD374</t>
  </si>
  <si>
    <t>Customer_1464</t>
  </si>
  <si>
    <t>ORD375</t>
  </si>
  <si>
    <t>Customer_1225</t>
  </si>
  <si>
    <t>ORD376</t>
  </si>
  <si>
    <t>Customer_931</t>
  </si>
  <si>
    <t>ORD377</t>
  </si>
  <si>
    <t>Customer_1407</t>
  </si>
  <si>
    <t>ORD378</t>
  </si>
  <si>
    <t>Customer_142</t>
  </si>
  <si>
    <t>ORD379</t>
  </si>
  <si>
    <t>Customer_575</t>
  </si>
  <si>
    <t>ORD380</t>
  </si>
  <si>
    <t>Customer_403</t>
  </si>
  <si>
    <t>ORD381</t>
  </si>
  <si>
    <t>Customer_868</t>
  </si>
  <si>
    <t>ORD382</t>
  </si>
  <si>
    <t>Customer_979</t>
  </si>
  <si>
    <t>ORD383</t>
  </si>
  <si>
    <t>Customer_1050</t>
  </si>
  <si>
    <t>ORD384</t>
  </si>
  <si>
    <t>Customer_1329</t>
  </si>
  <si>
    <t>ORD385</t>
  </si>
  <si>
    <t>Customer_1318</t>
  </si>
  <si>
    <t>ORD386</t>
  </si>
  <si>
    <t>Customer_738</t>
  </si>
  <si>
    <t>ORD387</t>
  </si>
  <si>
    <t>Customer_546</t>
  </si>
  <si>
    <t>ORD388</t>
  </si>
  <si>
    <t>Customer_60</t>
  </si>
  <si>
    <t>ORD389</t>
  </si>
  <si>
    <t>Customer_681</t>
  </si>
  <si>
    <t>ORD390</t>
  </si>
  <si>
    <t>Customer_1738</t>
  </si>
  <si>
    <t>ORD391</t>
  </si>
  <si>
    <t>Customer_1631</t>
  </si>
  <si>
    <t>ORD392</t>
  </si>
  <si>
    <t>Customer_1425</t>
  </si>
  <si>
    <t>ORD393</t>
  </si>
  <si>
    <t>Customer_1268</t>
  </si>
  <si>
    <t>ORD394</t>
  </si>
  <si>
    <t>ORD395</t>
  </si>
  <si>
    <t>Customer_648</t>
  </si>
  <si>
    <t>ORD396</t>
  </si>
  <si>
    <t>Customer_1645</t>
  </si>
  <si>
    <t>ORD397</t>
  </si>
  <si>
    <t>Customer_1116</t>
  </si>
  <si>
    <t>ORD398</t>
  </si>
  <si>
    <t>Customer_1641</t>
  </si>
  <si>
    <t>ORD399</t>
  </si>
  <si>
    <t>Customer_616</t>
  </si>
  <si>
    <t>ORD400</t>
  </si>
  <si>
    <t>Customer_1252</t>
  </si>
  <si>
    <t>ORD401</t>
  </si>
  <si>
    <t>Customer_462</t>
  </si>
  <si>
    <t>ORD402</t>
  </si>
  <si>
    <t>Customer_1449</t>
  </si>
  <si>
    <t>ORD403</t>
  </si>
  <si>
    <t>Customer_1646</t>
  </si>
  <si>
    <t>ORD404</t>
  </si>
  <si>
    <t>Customer_545</t>
  </si>
  <si>
    <t>ORD405</t>
  </si>
  <si>
    <t>Customer_381</t>
  </si>
  <si>
    <t>ORD406</t>
  </si>
  <si>
    <t>Customer_874</t>
  </si>
  <si>
    <t>ORD407</t>
  </si>
  <si>
    <t>Customer_199</t>
  </si>
  <si>
    <t>ORD408</t>
  </si>
  <si>
    <t>Customer_1149</t>
  </si>
  <si>
    <t>ORD409</t>
  </si>
  <si>
    <t>Customer_704</t>
  </si>
  <si>
    <t>ORD410</t>
  </si>
  <si>
    <t>Customer_1019</t>
  </si>
  <si>
    <t>ORD411</t>
  </si>
  <si>
    <t>Customer_1924</t>
  </si>
  <si>
    <t>ORD412</t>
  </si>
  <si>
    <t>Customer_685</t>
  </si>
  <si>
    <t>ORD413</t>
  </si>
  <si>
    <t>Customer_158</t>
  </si>
  <si>
    <t>ORD414</t>
  </si>
  <si>
    <t>Customer_770</t>
  </si>
  <si>
    <t>ORD415</t>
  </si>
  <si>
    <t>ORD416</t>
  </si>
  <si>
    <t>Customer_1248</t>
  </si>
  <si>
    <t>ORD417</t>
  </si>
  <si>
    <t>Customer_1554</t>
  </si>
  <si>
    <t>ORD418</t>
  </si>
  <si>
    <t>Customer_106</t>
  </si>
  <si>
    <t>ORD419</t>
  </si>
  <si>
    <t>Customer_1947</t>
  </si>
  <si>
    <t>ORD420</t>
  </si>
  <si>
    <t>Customer_1953</t>
  </si>
  <si>
    <t>ORD421</t>
  </si>
  <si>
    <t>Customer_596</t>
  </si>
  <si>
    <t>ORD422</t>
  </si>
  <si>
    <t>Customer_1734</t>
  </si>
  <si>
    <t>ORD423</t>
  </si>
  <si>
    <t>Customer_1394</t>
  </si>
  <si>
    <t>ORD424</t>
  </si>
  <si>
    <t>ORD425</t>
  </si>
  <si>
    <t>Customer_985</t>
  </si>
  <si>
    <t>ORD426</t>
  </si>
  <si>
    <t>ORD427</t>
  </si>
  <si>
    <t>Customer_914</t>
  </si>
  <si>
    <t>ORD428</t>
  </si>
  <si>
    <t>Customer_1978</t>
  </si>
  <si>
    <t>ORD429</t>
  </si>
  <si>
    <t>Customer_998</t>
  </si>
  <si>
    <t>ORD430</t>
  </si>
  <si>
    <t>Customer_1452</t>
  </si>
  <si>
    <t>ORD431</t>
  </si>
  <si>
    <t>ORD432</t>
  </si>
  <si>
    <t>ORD433</t>
  </si>
  <si>
    <t>Customer_1705</t>
  </si>
  <si>
    <t>ORD434</t>
  </si>
  <si>
    <t>Customer_19</t>
  </si>
  <si>
    <t>ORD435</t>
  </si>
  <si>
    <t>Customer_376</t>
  </si>
  <si>
    <t>ORD436</t>
  </si>
  <si>
    <t>Customer_107</t>
  </si>
  <si>
    <t>ORD437</t>
  </si>
  <si>
    <t>ORD438</t>
  </si>
  <si>
    <t>Customer_1758</t>
  </si>
  <si>
    <t>ORD439</t>
  </si>
  <si>
    <t>Customer_29</t>
  </si>
  <si>
    <t>ORD440</t>
  </si>
  <si>
    <t>Customer_1761</t>
  </si>
  <si>
    <t>ORD441</t>
  </si>
  <si>
    <t>Customer_586</t>
  </si>
  <si>
    <t>ORD442</t>
  </si>
  <si>
    <t>Customer_1614</t>
  </si>
  <si>
    <t>ORD443</t>
  </si>
  <si>
    <t>ORD444</t>
  </si>
  <si>
    <t>Customer_951</t>
  </si>
  <si>
    <t>ORD445</t>
  </si>
  <si>
    <t>ORD446</t>
  </si>
  <si>
    <t>ORD447</t>
  </si>
  <si>
    <t>Customer_702</t>
  </si>
  <si>
    <t>ORD448</t>
  </si>
  <si>
    <t>Customer_1315</t>
  </si>
  <si>
    <t>ORD449</t>
  </si>
  <si>
    <t>Customer_1120</t>
  </si>
  <si>
    <t>ORD450</t>
  </si>
  <si>
    <t>Customer_1921</t>
  </si>
  <si>
    <t>ORD451</t>
  </si>
  <si>
    <t>ORD452</t>
  </si>
  <si>
    <t>Customer_1828</t>
  </si>
  <si>
    <t>ORD453</t>
  </si>
  <si>
    <t>Customer_919</t>
  </si>
  <si>
    <t>ORD454</t>
  </si>
  <si>
    <t>ORD455</t>
  </si>
  <si>
    <t>Customer_663</t>
  </si>
  <si>
    <t>ORD456</t>
  </si>
  <si>
    <t>Customer_552</t>
  </si>
  <si>
    <t>ORD457</t>
  </si>
  <si>
    <t>Customer_1037</t>
  </si>
  <si>
    <t>ORD458</t>
  </si>
  <si>
    <t>Customer_729</t>
  </si>
  <si>
    <t>ORD459</t>
  </si>
  <si>
    <t>ORD460</t>
  </si>
  <si>
    <t>Customer_1889</t>
  </si>
  <si>
    <t>ORD461</t>
  </si>
  <si>
    <t>Customer_1634</t>
  </si>
  <si>
    <t>ORD462</t>
  </si>
  <si>
    <t>Customer_686</t>
  </si>
  <si>
    <t>ORD463</t>
  </si>
  <si>
    <t>Customer_1356</t>
  </si>
  <si>
    <t>ORD464</t>
  </si>
  <si>
    <t>Customer_478</t>
  </si>
  <si>
    <t>ORD465</t>
  </si>
  <si>
    <t>Customer_1779</t>
  </si>
  <si>
    <t>ORD466</t>
  </si>
  <si>
    <t>ORD467</t>
  </si>
  <si>
    <t>Customer_1848</t>
  </si>
  <si>
    <t>ORD468</t>
  </si>
  <si>
    <t>Customer_45</t>
  </si>
  <si>
    <t>ORD469</t>
  </si>
  <si>
    <t>Customer_1301</t>
  </si>
  <si>
    <t>ORD470</t>
  </si>
  <si>
    <t>Customer_34</t>
  </si>
  <si>
    <t>ORD471</t>
  </si>
  <si>
    <t>Customer_461</t>
  </si>
  <si>
    <t>ORD472</t>
  </si>
  <si>
    <t>ORD473</t>
  </si>
  <si>
    <t>Customer_481</t>
  </si>
  <si>
    <t>ORD474</t>
  </si>
  <si>
    <t>Customer_1886</t>
  </si>
  <si>
    <t>ORD475</t>
  </si>
  <si>
    <t>ORD476</t>
  </si>
  <si>
    <t>Customer_650</t>
  </si>
  <si>
    <t>ORD477</t>
  </si>
  <si>
    <t>ORD478</t>
  </si>
  <si>
    <t>Customer_112</t>
  </si>
  <si>
    <t>ORD479</t>
  </si>
  <si>
    <t>Customer_597</t>
  </si>
  <si>
    <t>ORD480</t>
  </si>
  <si>
    <t>Customer_981</t>
  </si>
  <si>
    <t>ORD481</t>
  </si>
  <si>
    <t>Customer_1517</t>
  </si>
  <si>
    <t>ORD482</t>
  </si>
  <si>
    <t>Customer_1352</t>
  </si>
  <si>
    <t>ORD483</t>
  </si>
  <si>
    <t>Customer_1121</t>
  </si>
  <si>
    <t>ORD484</t>
  </si>
  <si>
    <t>Customer_476</t>
  </si>
  <si>
    <t>ORD485</t>
  </si>
  <si>
    <t>ORD486</t>
  </si>
  <si>
    <t>Customer_1310</t>
  </si>
  <si>
    <t>ORD487</t>
  </si>
  <si>
    <t>ORD488</t>
  </si>
  <si>
    <t>Customer_584</t>
  </si>
  <si>
    <t>ORD489</t>
  </si>
  <si>
    <t>Customer_1277</t>
  </si>
  <si>
    <t>ORD490</t>
  </si>
  <si>
    <t>Customer_1147</t>
  </si>
  <si>
    <t>ORD491</t>
  </si>
  <si>
    <t>Customer_1388</t>
  </si>
  <si>
    <t>ORD492</t>
  </si>
  <si>
    <t>Customer_1488</t>
  </si>
  <si>
    <t>ORD493</t>
  </si>
  <si>
    <t>Customer_830</t>
  </si>
  <si>
    <t>ORD494</t>
  </si>
  <si>
    <t>ORD495</t>
  </si>
  <si>
    <t>Customer_794</t>
  </si>
  <si>
    <t>ORD496</t>
  </si>
  <si>
    <t>Customer_980</t>
  </si>
  <si>
    <t>ORD497</t>
  </si>
  <si>
    <t>Customer_257</t>
  </si>
  <si>
    <t>ORD498</t>
  </si>
  <si>
    <t>ORD499</t>
  </si>
  <si>
    <t>Customer_1030</t>
  </si>
  <si>
    <t>ORD500</t>
  </si>
  <si>
    <t>ORD501</t>
  </si>
  <si>
    <t>Customer_1035</t>
  </si>
  <si>
    <t>ORD502</t>
  </si>
  <si>
    <t>Customer_1943</t>
  </si>
  <si>
    <t>ORD503</t>
  </si>
  <si>
    <t>Customer_372</t>
  </si>
  <si>
    <t>ORD504</t>
  </si>
  <si>
    <t>ORD505</t>
  </si>
  <si>
    <t>Customer_1727</t>
  </si>
  <si>
    <t>ORD506</t>
  </si>
  <si>
    <t>ORD507</t>
  </si>
  <si>
    <t>ORD508</t>
  </si>
  <si>
    <t>Customer_31</t>
  </si>
  <si>
    <t>ORD509</t>
  </si>
  <si>
    <t>ORD510</t>
  </si>
  <si>
    <t>Customer_1353</t>
  </si>
  <si>
    <t>ORD511</t>
  </si>
  <si>
    <t>Customer_137</t>
  </si>
  <si>
    <t>ORD512</t>
  </si>
  <si>
    <t>Customer_1906</t>
  </si>
  <si>
    <t>ORD513</t>
  </si>
  <si>
    <t>Customer_1725</t>
  </si>
  <si>
    <t>ORD514</t>
  </si>
  <si>
    <t>Customer_1021</t>
  </si>
  <si>
    <t>ORD515</t>
  </si>
  <si>
    <t>Customer_1835</t>
  </si>
  <si>
    <t>ORD516</t>
  </si>
  <si>
    <t>Customer_613</t>
  </si>
  <si>
    <t>ORD517</t>
  </si>
  <si>
    <t>ORD518</t>
  </si>
  <si>
    <t>ORD519</t>
  </si>
  <si>
    <t>Customer_162</t>
  </si>
  <si>
    <t>ORD520</t>
  </si>
  <si>
    <t>Customer_1574</t>
  </si>
  <si>
    <t>ORD521</t>
  </si>
  <si>
    <t>Customer_453</t>
  </si>
  <si>
    <t>ORD522</t>
  </si>
  <si>
    <t>Customer_452</t>
  </si>
  <si>
    <t>ORD523</t>
  </si>
  <si>
    <t>Customer_1439</t>
  </si>
  <si>
    <t>ORD524</t>
  </si>
  <si>
    <t>Customer_709</t>
  </si>
  <si>
    <t>ORD525</t>
  </si>
  <si>
    <t>Customer_557</t>
  </si>
  <si>
    <t>ORD526</t>
  </si>
  <si>
    <t>Customer_1777</t>
  </si>
  <si>
    <t>ORD527</t>
  </si>
  <si>
    <t>ORD528</t>
  </si>
  <si>
    <t>ORD529</t>
  </si>
  <si>
    <t>Customer_828</t>
  </si>
  <si>
    <t>ORD530</t>
  </si>
  <si>
    <t>ORD531</t>
  </si>
  <si>
    <t>Customer_273</t>
  </si>
  <si>
    <t>ORD532</t>
  </si>
  <si>
    <t>Customer_276</t>
  </si>
  <si>
    <t>ORD533</t>
  </si>
  <si>
    <t>Customer_1919</t>
  </si>
  <si>
    <t>ORD534</t>
  </si>
  <si>
    <t>Customer_67</t>
  </si>
  <si>
    <t>ORD535</t>
  </si>
  <si>
    <t>Customer_1834</t>
  </si>
  <si>
    <t>ORD536</t>
  </si>
  <si>
    <t>Customer_1156</t>
  </si>
  <si>
    <t>ORD537</t>
  </si>
  <si>
    <t>Customer_16</t>
  </si>
  <si>
    <t>ORD538</t>
  </si>
  <si>
    <t>Customer_252</t>
  </si>
  <si>
    <t>ORD539</t>
  </si>
  <si>
    <t>Customer_1123</t>
  </si>
  <si>
    <t>ORD540</t>
  </si>
  <si>
    <t>Customer_198</t>
  </si>
  <si>
    <t>ORD541</t>
  </si>
  <si>
    <t>Customer_1836</t>
  </si>
  <si>
    <t>ORD542</t>
  </si>
  <si>
    <t>Customer_127</t>
  </si>
  <si>
    <t>ORD543</t>
  </si>
  <si>
    <t>Customer_1364</t>
  </si>
  <si>
    <t>ORD544</t>
  </si>
  <si>
    <t>Customer_1887</t>
  </si>
  <si>
    <t>ORD545</t>
  </si>
  <si>
    <t>ORD546</t>
  </si>
  <si>
    <t>Customer_598</t>
  </si>
  <si>
    <t>ORD547</t>
  </si>
  <si>
    <t>Customer_671</t>
  </si>
  <si>
    <t>ORD548</t>
  </si>
  <si>
    <t>Customer_966</t>
  </si>
  <si>
    <t>ORD549</t>
  </si>
  <si>
    <t>Customer_942</t>
  </si>
  <si>
    <t>ORD550</t>
  </si>
  <si>
    <t>Customer_1261</t>
  </si>
  <si>
    <t>ORD551</t>
  </si>
  <si>
    <t>ORD552</t>
  </si>
  <si>
    <t>Customer_507</t>
  </si>
  <si>
    <t>ORD553</t>
  </si>
  <si>
    <t>Customer_1518</t>
  </si>
  <si>
    <t>ORD554</t>
  </si>
  <si>
    <t>Customer_632</t>
  </si>
  <si>
    <t>ORD555</t>
  </si>
  <si>
    <t>ORD556</t>
  </si>
  <si>
    <t>Customer_1059</t>
  </si>
  <si>
    <t>ORD557</t>
  </si>
  <si>
    <t>ORD558</t>
  </si>
  <si>
    <t>ORD559</t>
  </si>
  <si>
    <t>ORD560</t>
  </si>
  <si>
    <t>Customer_176</t>
  </si>
  <si>
    <t>ORD561</t>
  </si>
  <si>
    <t>Customer_895</t>
  </si>
  <si>
    <t>ORD562</t>
  </si>
  <si>
    <t>ORD563</t>
  </si>
  <si>
    <t>ORD564</t>
  </si>
  <si>
    <t>Customer_187</t>
  </si>
  <si>
    <t>ORD565</t>
  </si>
  <si>
    <t>ORD566</t>
  </si>
  <si>
    <t>Customer_591</t>
  </si>
  <si>
    <t>ORD567</t>
  </si>
  <si>
    <t>Customer_838</t>
  </si>
  <si>
    <t>ORD568</t>
  </si>
  <si>
    <t>ORD569</t>
  </si>
  <si>
    <t>Customer_1507</t>
  </si>
  <si>
    <t>ORD570</t>
  </si>
  <si>
    <t>ORD571</t>
  </si>
  <si>
    <t>Customer_837</t>
  </si>
  <si>
    <t>ORD572</t>
  </si>
  <si>
    <t>Customer_706</t>
  </si>
  <si>
    <t>ORD573</t>
  </si>
  <si>
    <t>Customer_806</t>
  </si>
  <si>
    <t>ORD574</t>
  </si>
  <si>
    <t>Customer_716</t>
  </si>
  <si>
    <t>ORD575</t>
  </si>
  <si>
    <t>Customer_145</t>
  </si>
  <si>
    <t>ORD576</t>
  </si>
  <si>
    <t>Customer_832</t>
  </si>
  <si>
    <t>ORD577</t>
  </si>
  <si>
    <t>Customer_1411</t>
  </si>
  <si>
    <t>ORD578</t>
  </si>
  <si>
    <t>Customer_1697</t>
  </si>
  <si>
    <t>ORD579</t>
  </si>
  <si>
    <t>Customer_1684</t>
  </si>
  <si>
    <t>ORD580</t>
  </si>
  <si>
    <t>ORD581</t>
  </si>
  <si>
    <t>Customer_1458</t>
  </si>
  <si>
    <t>ORD582</t>
  </si>
  <si>
    <t>Customer_1299</t>
  </si>
  <si>
    <t>ORD583</t>
  </si>
  <si>
    <t>Customer_9</t>
  </si>
  <si>
    <t>ORD584</t>
  </si>
  <si>
    <t>ORD585</t>
  </si>
  <si>
    <t>Customer_1946</t>
  </si>
  <si>
    <t>ORD586</t>
  </si>
  <si>
    <t>ORD587</t>
  </si>
  <si>
    <t>ORD588</t>
  </si>
  <si>
    <t>ORD589</t>
  </si>
  <si>
    <t>ORD590</t>
  </si>
  <si>
    <t>ORD591</t>
  </si>
  <si>
    <t>Customer_99</t>
  </si>
  <si>
    <t>ORD592</t>
  </si>
  <si>
    <t>Customer_1325</t>
  </si>
  <si>
    <t>ORD593</t>
  </si>
  <si>
    <t>Customer_1861</t>
  </si>
  <si>
    <t>ORD594</t>
  </si>
  <si>
    <t>ORD595</t>
  </si>
  <si>
    <t>Customer_1726</t>
  </si>
  <si>
    <t>ORD596</t>
  </si>
  <si>
    <t>Customer_1233</t>
  </si>
  <si>
    <t>ORD597</t>
  </si>
  <si>
    <t>Customer_1976</t>
  </si>
  <si>
    <t>ORD598</t>
  </si>
  <si>
    <t>Customer_1531</t>
  </si>
  <si>
    <t>ORD599</t>
  </si>
  <si>
    <t>Customer_768</t>
  </si>
  <si>
    <t>ORD600</t>
  </si>
  <si>
    <t>Customer_745</t>
  </si>
  <si>
    <t>ORD601</t>
  </si>
  <si>
    <t>ORD602</t>
  </si>
  <si>
    <t>Customer_1879</t>
  </si>
  <si>
    <t>ORD603</t>
  </si>
  <si>
    <t>Customer_1061</t>
  </si>
  <si>
    <t>ORD604</t>
  </si>
  <si>
    <t>Customer_1113</t>
  </si>
  <si>
    <t>ORD605</t>
  </si>
  <si>
    <t>Customer_927</t>
  </si>
  <si>
    <t>ORD606</t>
  </si>
  <si>
    <t>Customer_501</t>
  </si>
  <si>
    <t>ORD607</t>
  </si>
  <si>
    <t>Customer_1639</t>
  </si>
  <si>
    <t>ORD608</t>
  </si>
  <si>
    <t>Customer_1556</t>
  </si>
  <si>
    <t>ORD609</t>
  </si>
  <si>
    <t>Customer_1190</t>
  </si>
  <si>
    <t>ORD610</t>
  </si>
  <si>
    <t>Customer_1300</t>
  </si>
  <si>
    <t>ORD611</t>
  </si>
  <si>
    <t>Customer_1381</t>
  </si>
  <si>
    <t>ORD612</t>
  </si>
  <si>
    <t>Customer_115</t>
  </si>
  <si>
    <t>ORD613</t>
  </si>
  <si>
    <t>ORD614</t>
  </si>
  <si>
    <t>Customer_1743</t>
  </si>
  <si>
    <t>ORD615</t>
  </si>
  <si>
    <t>Customer_138</t>
  </si>
  <si>
    <t>ORD616</t>
  </si>
  <si>
    <t>Customer_1592</t>
  </si>
  <si>
    <t>ORD617</t>
  </si>
  <si>
    <t>Customer_219</t>
  </si>
  <si>
    <t>ORD618</t>
  </si>
  <si>
    <t>Customer_797</t>
  </si>
  <si>
    <t>ORD619</t>
  </si>
  <si>
    <t>Customer_1844</t>
  </si>
  <si>
    <t>ORD620</t>
  </si>
  <si>
    <t>ORD621</t>
  </si>
  <si>
    <t>Customer_825</t>
  </si>
  <si>
    <t>ORD622</t>
  </si>
  <si>
    <t>Customer_249</t>
  </si>
  <si>
    <t>ORD623</t>
  </si>
  <si>
    <t>ORD624</t>
  </si>
  <si>
    <t>Customer_1702</t>
  </si>
  <si>
    <t>ORD625</t>
  </si>
  <si>
    <t>Customer_1693</t>
  </si>
  <si>
    <t>ORD626</t>
  </si>
  <si>
    <t>Customer_1567</t>
  </si>
  <si>
    <t>ORD627</t>
  </si>
  <si>
    <t>ORD628</t>
  </si>
  <si>
    <t>Customer_1511</t>
  </si>
  <si>
    <t>ORD629</t>
  </si>
  <si>
    <t>Customer_298</t>
  </si>
  <si>
    <t>ORD630</t>
  </si>
  <si>
    <t>ORD631</t>
  </si>
  <si>
    <t>Customer_146</t>
  </si>
  <si>
    <t>ORD632</t>
  </si>
  <si>
    <t>Customer_331</t>
  </si>
  <si>
    <t>ORD633</t>
  </si>
  <si>
    <t>Customer_30</t>
  </si>
  <si>
    <t>ORD634</t>
  </si>
  <si>
    <t>Customer_344</t>
  </si>
  <si>
    <t>ORD635</t>
  </si>
  <si>
    <t>ORD636</t>
  </si>
  <si>
    <t>Customer_1174</t>
  </si>
  <si>
    <t>ORD637</t>
  </si>
  <si>
    <t>ORD638</t>
  </si>
  <si>
    <t>Customer_750</t>
  </si>
  <si>
    <t>ORD639</t>
  </si>
  <si>
    <t>Customer_520</t>
  </si>
  <si>
    <t>ORD640</t>
  </si>
  <si>
    <t>ORD641</t>
  </si>
  <si>
    <t>Customer_1845</t>
  </si>
  <si>
    <t>ORD642</t>
  </si>
  <si>
    <t>Customer_563</t>
  </si>
  <si>
    <t>ORD643</t>
  </si>
  <si>
    <t>Customer_1491</t>
  </si>
  <si>
    <t>ORD644</t>
  </si>
  <si>
    <t>Customer_1495</t>
  </si>
  <si>
    <t>ORD645</t>
  </si>
  <si>
    <t>Customer_1135</t>
  </si>
  <si>
    <t>ORD646</t>
  </si>
  <si>
    <t>ORD647</t>
  </si>
  <si>
    <t>Customer_1130</t>
  </si>
  <si>
    <t>ORD648</t>
  </si>
  <si>
    <t>Customer_1547</t>
  </si>
  <si>
    <t>ORD649</t>
  </si>
  <si>
    <t>Customer_204</t>
  </si>
  <si>
    <t>ORD650</t>
  </si>
  <si>
    <t>ORD651</t>
  </si>
  <si>
    <t>Customer_530</t>
  </si>
  <si>
    <t>ORD652</t>
  </si>
  <si>
    <t>Customer_395</t>
  </si>
  <si>
    <t>ORD653</t>
  </si>
  <si>
    <t>ORD654</t>
  </si>
  <si>
    <t>Customer_1244</t>
  </si>
  <si>
    <t>ORD655</t>
  </si>
  <si>
    <t>Customer_419</t>
  </si>
  <si>
    <t>ORD656</t>
  </si>
  <si>
    <t>ORD657</t>
  </si>
  <si>
    <t>Customer_1241</t>
  </si>
  <si>
    <t>ORD658</t>
  </si>
  <si>
    <t>ORD659</t>
  </si>
  <si>
    <t>Customer_289</t>
  </si>
  <si>
    <t>ORD660</t>
  </si>
  <si>
    <t>Customer_1392</t>
  </si>
  <si>
    <t>ORD661</t>
  </si>
  <si>
    <t>Customer_922</t>
  </si>
  <si>
    <t>ORD662</t>
  </si>
  <si>
    <t>Customer_602</t>
  </si>
  <si>
    <t>ORD663</t>
  </si>
  <si>
    <t>Customer_737</t>
  </si>
  <si>
    <t>ORD664</t>
  </si>
  <si>
    <t>Customer_1538</t>
  </si>
  <si>
    <t>ORD665</t>
  </si>
  <si>
    <t>Customer_1323</t>
  </si>
  <si>
    <t>ORD666</t>
  </si>
  <si>
    <t>Customer_997</t>
  </si>
  <si>
    <t>ORD667</t>
  </si>
  <si>
    <t>ORD668</t>
  </si>
  <si>
    <t>Customer_732</t>
  </si>
  <si>
    <t>ORD669</t>
  </si>
  <si>
    <t>Customer_984</t>
  </si>
  <si>
    <t>ORD670</t>
  </si>
  <si>
    <t>ORD671</t>
  </si>
  <si>
    <t>ORD672</t>
  </si>
  <si>
    <t>Customer_1393</t>
  </si>
  <si>
    <t>ORD673</t>
  </si>
  <si>
    <t>ORD674</t>
  </si>
  <si>
    <t>ORD675</t>
  </si>
  <si>
    <t>Customer_1931</t>
  </si>
  <si>
    <t>ORD676</t>
  </si>
  <si>
    <t>Customer_1545</t>
  </si>
  <si>
    <t>ORD677</t>
  </si>
  <si>
    <t>Customer_1778</t>
  </si>
  <si>
    <t>ORD678</t>
  </si>
  <si>
    <t>ORD679</t>
  </si>
  <si>
    <t>Customer_1360</t>
  </si>
  <si>
    <t>ORD680</t>
  </si>
  <si>
    <t>Customer_422</t>
  </si>
  <si>
    <t>ORD681</t>
  </si>
  <si>
    <t>ORD682</t>
  </si>
  <si>
    <t>ORD683</t>
  </si>
  <si>
    <t>ORD684</t>
  </si>
  <si>
    <t>Customer_1081</t>
  </si>
  <si>
    <t>ORD685</t>
  </si>
  <si>
    <t>Customer_1350</t>
  </si>
  <si>
    <t>ORD686</t>
  </si>
  <si>
    <t>Customer_352</t>
  </si>
  <si>
    <t>ORD687</t>
  </si>
  <si>
    <t>ORD688</t>
  </si>
  <si>
    <t>Customer_1982</t>
  </si>
  <si>
    <t>ORD689</t>
  </si>
  <si>
    <t>Customer_801</t>
  </si>
  <si>
    <t>ORD690</t>
  </si>
  <si>
    <t>Customer_962</t>
  </si>
  <si>
    <t>ORD691</t>
  </si>
  <si>
    <t>Customer_1408</t>
  </si>
  <si>
    <t>ORD692</t>
  </si>
  <si>
    <t>Customer_1543</t>
  </si>
  <si>
    <t>ORD693</t>
  </si>
  <si>
    <t>Customer_238</t>
  </si>
  <si>
    <t>ORD694</t>
  </si>
  <si>
    <t>Customer_1788</t>
  </si>
  <si>
    <t>ORD695</t>
  </si>
  <si>
    <t>ORD696</t>
  </si>
  <si>
    <t>Customer_762</t>
  </si>
  <si>
    <t>ORD697</t>
  </si>
  <si>
    <t>Customer_1892</t>
  </si>
  <si>
    <t>ORD698</t>
  </si>
  <si>
    <t>Customer_1500</t>
  </si>
  <si>
    <t>ORD699</t>
  </si>
  <si>
    <t>ORD700</t>
  </si>
  <si>
    <t>Customer_346</t>
  </si>
  <si>
    <t>ORD701</t>
  </si>
  <si>
    <t>Customer_1575</t>
  </si>
  <si>
    <t>ORD702</t>
  </si>
  <si>
    <t>ORD703</t>
  </si>
  <si>
    <t>Customer_220</t>
  </si>
  <si>
    <t>ORD704</t>
  </si>
  <si>
    <t>Customer_1126</t>
  </si>
  <si>
    <t>ORD705</t>
  </si>
  <si>
    <t>Customer_1067</t>
  </si>
  <si>
    <t>ORD706</t>
  </si>
  <si>
    <t>Customer_720</t>
  </si>
  <si>
    <t>ORD707</t>
  </si>
  <si>
    <t>Customer_1111</t>
  </si>
  <si>
    <t>ORD708</t>
  </si>
  <si>
    <t>ORD709</t>
  </si>
  <si>
    <t>Customer_1441</t>
  </si>
  <si>
    <t>ORD710</t>
  </si>
  <si>
    <t>Customer_490</t>
  </si>
  <si>
    <t>ORD711</t>
  </si>
  <si>
    <t>Customer_62</t>
  </si>
  <si>
    <t>ORD712</t>
  </si>
  <si>
    <t>Customer_514</t>
  </si>
  <si>
    <t>ORD713</t>
  </si>
  <si>
    <t>Customer_1473</t>
  </si>
  <si>
    <t>ORD714</t>
  </si>
  <si>
    <t>Customer_1675</t>
  </si>
  <si>
    <t>ORD715</t>
  </si>
  <si>
    <t>Customer_1593</t>
  </si>
  <si>
    <t>ORD716</t>
  </si>
  <si>
    <t>Customer_1140</t>
  </si>
  <si>
    <t>ORD717</t>
  </si>
  <si>
    <t>Customer_322</t>
  </si>
  <si>
    <t>ORD718</t>
  </si>
  <si>
    <t>ORD719</t>
  </si>
  <si>
    <t>Customer_202</t>
  </si>
  <si>
    <t>ORD720</t>
  </si>
  <si>
    <t>Customer_1591</t>
  </si>
  <si>
    <t>ORD721</t>
  </si>
  <si>
    <t>Customer_946</t>
  </si>
  <si>
    <t>ORD722</t>
  </si>
  <si>
    <t>ORD723</t>
  </si>
  <si>
    <t>Customer_1169</t>
  </si>
  <si>
    <t>ORD724</t>
  </si>
  <si>
    <t>ORD725</t>
  </si>
  <si>
    <t>Customer_1216</t>
  </si>
  <si>
    <t>ORD726</t>
  </si>
  <si>
    <t>ORD727</t>
  </si>
  <si>
    <t>ORD728</t>
  </si>
  <si>
    <t>ORD729</t>
  </si>
  <si>
    <t>Customer_908</t>
  </si>
  <si>
    <t>ORD730</t>
  </si>
  <si>
    <t>ORD731</t>
  </si>
  <si>
    <t>Customer_504</t>
  </si>
  <si>
    <t>ORD732</t>
  </si>
  <si>
    <t>Customer_404</t>
  </si>
  <si>
    <t>ORD733</t>
  </si>
  <si>
    <t>ORD734</t>
  </si>
  <si>
    <t>Customer_1293</t>
  </si>
  <si>
    <t>ORD735</t>
  </si>
  <si>
    <t>ORD736</t>
  </si>
  <si>
    <t>ORD737</t>
  </si>
  <si>
    <t>ORD738</t>
  </si>
  <si>
    <t>Customer_479</t>
  </si>
  <si>
    <t>ORD739</t>
  </si>
  <si>
    <t>ORD740</t>
  </si>
  <si>
    <t>Customer_1199</t>
  </si>
  <si>
    <t>ORD741</t>
  </si>
  <si>
    <t>Customer_1974</t>
  </si>
  <si>
    <t>ORD742</t>
  </si>
  <si>
    <t>ORD743</t>
  </si>
  <si>
    <t>Customer_1158</t>
  </si>
  <si>
    <t>ORD744</t>
  </si>
  <si>
    <t>Customer_1831</t>
  </si>
  <si>
    <t>ORD745</t>
  </si>
  <si>
    <t>ORD746</t>
  </si>
  <si>
    <t>ORD747</t>
  </si>
  <si>
    <t>Customer_1838</t>
  </si>
  <si>
    <t>ORD748</t>
  </si>
  <si>
    <t>Customer_1056</t>
  </si>
  <si>
    <t>ORD749</t>
  </si>
  <si>
    <t>Customer_711</t>
  </si>
  <si>
    <t>ORD750</t>
  </si>
  <si>
    <t>ORD751</t>
  </si>
  <si>
    <t>Customer_1103</t>
  </si>
  <si>
    <t>ORD752</t>
  </si>
  <si>
    <t>Customer_1560</t>
  </si>
  <si>
    <t>ORD753</t>
  </si>
  <si>
    <t>Customer_229</t>
  </si>
  <si>
    <t>ORD754</t>
  </si>
  <si>
    <t>Customer_348</t>
  </si>
  <si>
    <t>ORD755</t>
  </si>
  <si>
    <t>Customer_1457</t>
  </si>
  <si>
    <t>ORD756</t>
  </si>
  <si>
    <t>Customer_1115</t>
  </si>
  <si>
    <t>ORD757</t>
  </si>
  <si>
    <t>Customer_746</t>
  </si>
  <si>
    <t>ORD758</t>
  </si>
  <si>
    <t>ORD759</t>
  </si>
  <si>
    <t>Customer_1451</t>
  </si>
  <si>
    <t>ORD760</t>
  </si>
  <si>
    <t>Customer_1161</t>
  </si>
  <si>
    <t>ORD761</t>
  </si>
  <si>
    <t>Customer_1532</t>
  </si>
  <si>
    <t>ORD762</t>
  </si>
  <si>
    <t>Customer_910</t>
  </si>
  <si>
    <t>ORD763</t>
  </si>
  <si>
    <t>Customer_1163</t>
  </si>
  <si>
    <t>ORD764</t>
  </si>
  <si>
    <t>Customer_940</t>
  </si>
  <si>
    <t>ORD765</t>
  </si>
  <si>
    <t>Customer_1674</t>
  </si>
  <si>
    <t>ORD766</t>
  </si>
  <si>
    <t>ORD767</t>
  </si>
  <si>
    <t>Customer_1198</t>
  </si>
  <si>
    <t>ORD768</t>
  </si>
  <si>
    <t>Customer_227</t>
  </si>
  <si>
    <t>ORD769</t>
  </si>
  <si>
    <t>Customer_1539</t>
  </si>
  <si>
    <t>ORD770</t>
  </si>
  <si>
    <t>Customer_1297</t>
  </si>
  <si>
    <t>ORD771</t>
  </si>
  <si>
    <t>ORD772</t>
  </si>
  <si>
    <t>Customer_804</t>
  </si>
  <si>
    <t>ORD773</t>
  </si>
  <si>
    <t>Customer_1138</t>
  </si>
  <si>
    <t>ORD774</t>
  </si>
  <si>
    <t>Customer_467</t>
  </si>
  <si>
    <t>ORD775</t>
  </si>
  <si>
    <t>ORD776</t>
  </si>
  <si>
    <t>Customer_1891</t>
  </si>
  <si>
    <t>ORD777</t>
  </si>
  <si>
    <t>ORD778</t>
  </si>
  <si>
    <t>Customer_1162</t>
  </si>
  <si>
    <t>ORD779</t>
  </si>
  <si>
    <t>Customer_51</t>
  </si>
  <si>
    <t>ORD780</t>
  </si>
  <si>
    <t>Customer_465</t>
  </si>
  <si>
    <t>ORD781</t>
  </si>
  <si>
    <t>ORD782</t>
  </si>
  <si>
    <t>ORD783</t>
  </si>
  <si>
    <t>Customer_339</t>
  </si>
  <si>
    <t>ORD784</t>
  </si>
  <si>
    <t>Customer_993</t>
  </si>
  <si>
    <t>ORD785</t>
  </si>
  <si>
    <t>Customer_1091</t>
  </si>
  <si>
    <t>ORD786</t>
  </si>
  <si>
    <t>ORD787</t>
  </si>
  <si>
    <t>ORD788</t>
  </si>
  <si>
    <t>Customer_383</t>
  </si>
  <si>
    <t>ORD789</t>
  </si>
  <si>
    <t>Customer_1194</t>
  </si>
  <si>
    <t>ORD790</t>
  </si>
  <si>
    <t>ORD791</t>
  </si>
  <si>
    <t>ORD792</t>
  </si>
  <si>
    <t>Customer_1240</t>
  </si>
  <si>
    <t>ORD793</t>
  </si>
  <si>
    <t>Customer_1791</t>
  </si>
  <si>
    <t>ORD794</t>
  </si>
  <si>
    <t>Customer_414</t>
  </si>
  <si>
    <t>ORD795</t>
  </si>
  <si>
    <t>Customer_290</t>
  </si>
  <si>
    <t>ORD796</t>
  </si>
  <si>
    <t>Customer_260</t>
  </si>
  <si>
    <t>ORD797</t>
  </si>
  <si>
    <t>Customer_378</t>
  </si>
  <si>
    <t>ORD798</t>
  </si>
  <si>
    <t>ORD799</t>
  </si>
  <si>
    <t>ORD800</t>
  </si>
  <si>
    <t>Customer_928</t>
  </si>
  <si>
    <t>ORD801</t>
  </si>
  <si>
    <t>ORD802</t>
  </si>
  <si>
    <t>Customer_1536</t>
  </si>
  <si>
    <t>ORD803</t>
  </si>
  <si>
    <t>Customer_1110</t>
  </si>
  <si>
    <t>ORD804</t>
  </si>
  <si>
    <t>Customer_314</t>
  </si>
  <si>
    <t>ORD805</t>
  </si>
  <si>
    <t>Customer_808</t>
  </si>
  <si>
    <t>ORD806</t>
  </si>
  <si>
    <t>ORD807</t>
  </si>
  <si>
    <t>Customer_235</t>
  </si>
  <si>
    <t>ORD808</t>
  </si>
  <si>
    <t>Customer_1642</t>
  </si>
  <si>
    <t>ORD809</t>
  </si>
  <si>
    <t>ORD810</t>
  </si>
  <si>
    <t>Customer_569</t>
  </si>
  <si>
    <t>ORD811</t>
  </si>
  <si>
    <t>Customer_1696</t>
  </si>
  <si>
    <t>ORD812</t>
  </si>
  <si>
    <t>ORD813</t>
  </si>
  <si>
    <t>Customer_714</t>
  </si>
  <si>
    <t>ORD814</t>
  </si>
  <si>
    <t>ORD815</t>
  </si>
  <si>
    <t>Customer_1504</t>
  </si>
  <si>
    <t>ORD816</t>
  </si>
  <si>
    <t>ORD817</t>
  </si>
  <si>
    <t>Customer_945</t>
  </si>
  <si>
    <t>ORD818</t>
  </si>
  <si>
    <t>Customer_896</t>
  </si>
  <si>
    <t>ORD819</t>
  </si>
  <si>
    <t>ORD820</t>
  </si>
  <si>
    <t>ORD821</t>
  </si>
  <si>
    <t>ORD822</t>
  </si>
  <si>
    <t>Customer_1222</t>
  </si>
  <si>
    <t>ORD823</t>
  </si>
  <si>
    <t>ORD824</t>
  </si>
  <si>
    <t>ORD825</t>
  </si>
  <si>
    <t>Customer_1781</t>
  </si>
  <si>
    <t>ORD826</t>
  </si>
  <si>
    <t>Customer_982</t>
  </si>
  <si>
    <t>ORD827</t>
  </si>
  <si>
    <t>Customer_1657</t>
  </si>
  <si>
    <t>ORD828</t>
  </si>
  <si>
    <t>ORD829</t>
  </si>
  <si>
    <t>ORD830</t>
  </si>
  <si>
    <t>ORD831</t>
  </si>
  <si>
    <t>ORD832</t>
  </si>
  <si>
    <t>Customer_1819</t>
  </si>
  <si>
    <t>ORD833</t>
  </si>
  <si>
    <t>ORD834</t>
  </si>
  <si>
    <t>ORD835</t>
  </si>
  <si>
    <t>ORD836</t>
  </si>
  <si>
    <t>ORD837</t>
  </si>
  <si>
    <t>ORD838</t>
  </si>
  <si>
    <t>Customer_952</t>
  </si>
  <si>
    <t>ORD839</t>
  </si>
  <si>
    <t>ORD840</t>
  </si>
  <si>
    <t>Customer_364</t>
  </si>
  <si>
    <t>ORD841</t>
  </si>
  <si>
    <t>ORD842</t>
  </si>
  <si>
    <t>Customer_1797</t>
  </si>
  <si>
    <t>ORD843</t>
  </si>
  <si>
    <t>Customer_1328</t>
  </si>
  <si>
    <t>ORD844</t>
  </si>
  <si>
    <t>Customer_814</t>
  </si>
  <si>
    <t>ORD845</t>
  </si>
  <si>
    <t>Customer_1827</t>
  </si>
  <si>
    <t>ORD846</t>
  </si>
  <si>
    <t>Customer_735</t>
  </si>
  <si>
    <t>ORD847</t>
  </si>
  <si>
    <t>ORD848</t>
  </si>
  <si>
    <t>ORD849</t>
  </si>
  <si>
    <t>ORD850</t>
  </si>
  <si>
    <t>Customer_660</t>
  </si>
  <si>
    <t>ORD851</t>
  </si>
  <si>
    <t>Customer_600</t>
  </si>
  <si>
    <t>ORD852</t>
  </si>
  <si>
    <t>Customer_792</t>
  </si>
  <si>
    <t>ORD853</t>
  </si>
  <si>
    <t>Customer_866</t>
  </si>
  <si>
    <t>ORD854</t>
  </si>
  <si>
    <t>Customer_287</t>
  </si>
  <si>
    <t>ORD855</t>
  </si>
  <si>
    <t>Customer_790</t>
  </si>
  <si>
    <t>ORD856</t>
  </si>
  <si>
    <t>Customer_1928</t>
  </si>
  <si>
    <t>ORD857</t>
  </si>
  <si>
    <t>Customer_1623</t>
  </si>
  <si>
    <t>ORD858</t>
  </si>
  <si>
    <t>Customer_366</t>
  </si>
  <si>
    <t>ORD859</t>
  </si>
  <si>
    <t>Customer_947</t>
  </si>
  <si>
    <t>ORD860</t>
  </si>
  <si>
    <t>Customer_1117</t>
  </si>
  <si>
    <t>ORD861</t>
  </si>
  <si>
    <t>Customer_1145</t>
  </si>
  <si>
    <t>ORD862</t>
  </si>
  <si>
    <t>Customer_654</t>
  </si>
  <si>
    <t>ORD863</t>
  </si>
  <si>
    <t>Customer_1973</t>
  </si>
  <si>
    <t>ORD864</t>
  </si>
  <si>
    <t>ORD865</t>
  </si>
  <si>
    <t>Customer_1579</t>
  </si>
  <si>
    <t>ORD866</t>
  </si>
  <si>
    <t>Customer_1041</t>
  </si>
  <si>
    <t>ORD867</t>
  </si>
  <si>
    <t>Customer_694</t>
  </si>
  <si>
    <t>ORD868</t>
  </si>
  <si>
    <t>Customer_1380</t>
  </si>
  <si>
    <t>ORD869</t>
  </si>
  <si>
    <t>Customer_353</t>
  </si>
  <si>
    <t>ORD870</t>
  </si>
  <si>
    <t>Customer_52</t>
  </si>
  <si>
    <t>ORD871</t>
  </si>
  <si>
    <t>Customer_1368</t>
  </si>
  <si>
    <t>ORD872</t>
  </si>
  <si>
    <t>ORD873</t>
  </si>
  <si>
    <t>ORD874</t>
  </si>
  <si>
    <t>Customer_972</t>
  </si>
  <si>
    <t>ORD875</t>
  </si>
  <si>
    <t>Customer_218</t>
  </si>
  <si>
    <t>ORD876</t>
  </si>
  <si>
    <t>Customer_900</t>
  </si>
  <si>
    <t>ORD877</t>
  </si>
  <si>
    <t>Customer_368</t>
  </si>
  <si>
    <t>ORD878</t>
  </si>
  <si>
    <t>Customer_1510</t>
  </si>
  <si>
    <t>ORD879</t>
  </si>
  <si>
    <t>Customer_1989</t>
  </si>
  <si>
    <t>ORD880</t>
  </si>
  <si>
    <t>Customer_954</t>
  </si>
  <si>
    <t>ORD881</t>
  </si>
  <si>
    <t>ORD882</t>
  </si>
  <si>
    <t>ORD883</t>
  </si>
  <si>
    <t>Customer_1955</t>
  </si>
  <si>
    <t>ORD884</t>
  </si>
  <si>
    <t>Customer_1099</t>
  </si>
  <si>
    <t>ORD885</t>
  </si>
  <si>
    <t>ORD886</t>
  </si>
  <si>
    <t>Customer_1895</t>
  </si>
  <si>
    <t>ORD887</t>
  </si>
  <si>
    <t>ORD888</t>
  </si>
  <si>
    <t>Customer_758</t>
  </si>
  <si>
    <t>ORD889</t>
  </si>
  <si>
    <t>Customer_98</t>
  </si>
  <si>
    <t>ORD890</t>
  </si>
  <si>
    <t>ORD891</t>
  </si>
  <si>
    <t>Customer_1346</t>
  </si>
  <si>
    <t>ORD892</t>
  </si>
  <si>
    <t>Customer_1044</t>
  </si>
  <si>
    <t>ORD893</t>
  </si>
  <si>
    <t>ORD894</t>
  </si>
  <si>
    <t>Customer_81</t>
  </si>
  <si>
    <t>ORD895</t>
  </si>
  <si>
    <t>ORD896</t>
  </si>
  <si>
    <t>Customer_611</t>
  </si>
  <si>
    <t>ORD897</t>
  </si>
  <si>
    <t>Customer_937</t>
  </si>
  <si>
    <t>ORD898</t>
  </si>
  <si>
    <t>Customer_1709</t>
  </si>
  <si>
    <t>ORD899</t>
  </si>
  <si>
    <t>ORD900</t>
  </si>
  <si>
    <t>ORD901</t>
  </si>
  <si>
    <t>Customer_4</t>
  </si>
  <si>
    <t>ORD902</t>
  </si>
  <si>
    <t>Customer_1965</t>
  </si>
  <si>
    <t>ORD903</t>
  </si>
  <si>
    <t>Customer_767</t>
  </si>
  <si>
    <t>ORD904</t>
  </si>
  <si>
    <t>Customer_740</t>
  </si>
  <si>
    <t>ORD905</t>
  </si>
  <si>
    <t>Customer_1006</t>
  </si>
  <si>
    <t>ORD906</t>
  </si>
  <si>
    <t>Customer_1131</t>
  </si>
  <si>
    <t>ORD907</t>
  </si>
  <si>
    <t>Customer_826</t>
  </si>
  <si>
    <t>ORD908</t>
  </si>
  <si>
    <t>Customer_1815</t>
  </si>
  <si>
    <t>ORD909</t>
  </si>
  <si>
    <t>Customer_482</t>
  </si>
  <si>
    <t>ORD910</t>
  </si>
  <si>
    <t>Customer_624</t>
  </si>
  <si>
    <t>ORD911</t>
  </si>
  <si>
    <t>Customer_662</t>
  </si>
  <si>
    <t>ORD912</t>
  </si>
  <si>
    <t>Customer_1687</t>
  </si>
  <si>
    <t>ORD913</t>
  </si>
  <si>
    <t>Customer_1752</t>
  </si>
  <si>
    <t>ORD914</t>
  </si>
  <si>
    <t>Customer_12</t>
  </si>
  <si>
    <t>ORD915</t>
  </si>
  <si>
    <t>Customer_863</t>
  </si>
  <si>
    <t>ORD916</t>
  </si>
  <si>
    <t>ORD917</t>
  </si>
  <si>
    <t>Customer_1990</t>
  </si>
  <si>
    <t>ORD918</t>
  </si>
  <si>
    <t>Customer_1445</t>
  </si>
  <si>
    <t>ORD919</t>
  </si>
  <si>
    <t>ORD920</t>
  </si>
  <si>
    <t>ORD921</t>
  </si>
  <si>
    <t>Customer_1858</t>
  </si>
  <si>
    <t>ORD922</t>
  </si>
  <si>
    <t>Customer_1783</t>
  </si>
  <si>
    <t>ORD923</t>
  </si>
  <si>
    <t>Customer_769</t>
  </si>
  <si>
    <t>ORD924</t>
  </si>
  <si>
    <t>Customer_1525</t>
  </si>
  <si>
    <t>ORD925</t>
  </si>
  <si>
    <t>Customer_407</t>
  </si>
  <si>
    <t>ORD926</t>
  </si>
  <si>
    <t>ORD927</t>
  </si>
  <si>
    <t>Customer_1157</t>
  </si>
  <si>
    <t>ORD928</t>
  </si>
  <si>
    <t>Customer_1362</t>
  </si>
  <si>
    <t>ORD929</t>
  </si>
  <si>
    <t>Customer_1177</t>
  </si>
  <si>
    <t>ORD930</t>
  </si>
  <si>
    <t>ORD931</t>
  </si>
  <si>
    <t>Customer_1514</t>
  </si>
  <si>
    <t>ORD932</t>
  </si>
  <si>
    <t>Customer_1876</t>
  </si>
  <si>
    <t>ORD933</t>
  </si>
  <si>
    <t>Customer_1873</t>
  </si>
  <si>
    <t>ORD934</t>
  </si>
  <si>
    <t>Customer_1143</t>
  </si>
  <si>
    <t>ORD935</t>
  </si>
  <si>
    <t>Customer_308</t>
  </si>
  <si>
    <t>ORD936</t>
  </si>
  <si>
    <t>ORD937</t>
  </si>
  <si>
    <t>ORD938</t>
  </si>
  <si>
    <t>Customer_1354</t>
  </si>
  <si>
    <t>ORD939</t>
  </si>
  <si>
    <t>ORD940</t>
  </si>
  <si>
    <t>ORD941</t>
  </si>
  <si>
    <t>ORD942</t>
  </si>
  <si>
    <t>ORD943</t>
  </si>
  <si>
    <t>Customer_296</t>
  </si>
  <si>
    <t>ORD944</t>
  </si>
  <si>
    <t>ORD945</t>
  </si>
  <si>
    <t>Customer_469</t>
  </si>
  <si>
    <t>ORD946</t>
  </si>
  <si>
    <t>ORD947</t>
  </si>
  <si>
    <t>Customer_1426</t>
  </si>
  <si>
    <t>ORD948</t>
  </si>
  <si>
    <t>Customer_1966</t>
  </si>
  <si>
    <t>ORD949</t>
  </si>
  <si>
    <t>Customer_1620</t>
  </si>
  <si>
    <t>ORD950</t>
  </si>
  <si>
    <t>Customer_527</t>
  </si>
  <si>
    <t>ORD951</t>
  </si>
  <si>
    <t>Customer_1522</t>
  </si>
  <si>
    <t>ORD952</t>
  </si>
  <si>
    <t>ORD953</t>
  </si>
  <si>
    <t>ORD954</t>
  </si>
  <si>
    <t>Customer_161</t>
  </si>
  <si>
    <t>ORD955</t>
  </si>
  <si>
    <t>ORD956</t>
  </si>
  <si>
    <t>Customer_382</t>
  </si>
  <si>
    <t>ORD957</t>
  </si>
  <si>
    <t>Customer_1308</t>
  </si>
  <si>
    <t>ORD958</t>
  </si>
  <si>
    <t>Customer_1313</t>
  </si>
  <si>
    <t>ORD959</t>
  </si>
  <si>
    <t>Customer_959</t>
  </si>
  <si>
    <t>ORD960</t>
  </si>
  <si>
    <t>ORD961</t>
  </si>
  <si>
    <t>ORD962</t>
  </si>
  <si>
    <t>ORD963</t>
  </si>
  <si>
    <t>Customer_1173</t>
  </si>
  <si>
    <t>ORD964</t>
  </si>
  <si>
    <t>ORD965</t>
  </si>
  <si>
    <t>Customer_1395</t>
  </si>
  <si>
    <t>ORD966</t>
  </si>
  <si>
    <t>Customer_677</t>
  </si>
  <si>
    <t>ORD967</t>
  </si>
  <si>
    <t>ORD968</t>
  </si>
  <si>
    <t>ORD969</t>
  </si>
  <si>
    <t>ORD970</t>
  </si>
  <si>
    <t>Customer_1523</t>
  </si>
  <si>
    <t>ORD971</t>
  </si>
  <si>
    <t>Customer_1562</t>
  </si>
  <si>
    <t>ORD972</t>
  </si>
  <si>
    <t>Customer_1915</t>
  </si>
  <si>
    <t>ORD973</t>
  </si>
  <si>
    <t>Customer_22</t>
  </si>
  <si>
    <t>ORD974</t>
  </si>
  <si>
    <t>ORD975</t>
  </si>
  <si>
    <t>ORD976</t>
  </si>
  <si>
    <t>ORD977</t>
  </si>
  <si>
    <t>Customer_1571</t>
  </si>
  <si>
    <t>ORD978</t>
  </si>
  <si>
    <t>Customer_69</t>
  </si>
  <si>
    <t>ORD979</t>
  </si>
  <si>
    <t>ORD980</t>
  </si>
  <si>
    <t>Customer_1108</t>
  </si>
  <si>
    <t>ORD981</t>
  </si>
  <si>
    <t>Customer_1202</t>
  </si>
  <si>
    <t>ORD982</t>
  </si>
  <si>
    <t>Customer_1434</t>
  </si>
  <si>
    <t>ORD983</t>
  </si>
  <si>
    <t>ORD984</t>
  </si>
  <si>
    <t>ORD985</t>
  </si>
  <si>
    <t>Customer_653</t>
  </si>
  <si>
    <t>ORD986</t>
  </si>
  <si>
    <t>Customer_402</t>
  </si>
  <si>
    <t>ORD987</t>
  </si>
  <si>
    <t>ORD988</t>
  </si>
  <si>
    <t>ORD989</t>
  </si>
  <si>
    <t>Customer_1078</t>
  </si>
  <si>
    <t>ORD990</t>
  </si>
  <si>
    <t>ORD991</t>
  </si>
  <si>
    <t>Customer_389</t>
  </si>
  <si>
    <t>ORD992</t>
  </si>
  <si>
    <t>Customer_1681</t>
  </si>
  <si>
    <t>ORD993</t>
  </si>
  <si>
    <t>Customer_1428</t>
  </si>
  <si>
    <t>ORD994</t>
  </si>
  <si>
    <t>ORD995</t>
  </si>
  <si>
    <t>Customer_764</t>
  </si>
  <si>
    <t>ORD996</t>
  </si>
  <si>
    <t>ORD997</t>
  </si>
  <si>
    <t>ORD998</t>
  </si>
  <si>
    <t>ORD999</t>
  </si>
  <si>
    <t>Customer_1961</t>
  </si>
  <si>
    <t>ORD1000</t>
  </si>
  <si>
    <t>Customer_1374</t>
  </si>
  <si>
    <t>ORD1001</t>
  </si>
  <si>
    <t>Customer_1424</t>
  </si>
  <si>
    <t>ORD1002</t>
  </si>
  <si>
    <t>Customer_513</t>
  </si>
  <si>
    <t>ORD1003</t>
  </si>
  <si>
    <t>ORD1004</t>
  </si>
  <si>
    <t>Customer_848</t>
  </si>
  <si>
    <t>ORD1005</t>
  </si>
  <si>
    <t>Customer_1934</t>
  </si>
  <si>
    <t>ORD1006</t>
  </si>
  <si>
    <t>Customer_1506</t>
  </si>
  <si>
    <t>ORD1007</t>
  </si>
  <si>
    <t>ORD1008</t>
  </si>
  <si>
    <t>Customer_1351</t>
  </si>
  <si>
    <t>ORD1009</t>
  </si>
  <si>
    <t>Customer_670</t>
  </si>
  <si>
    <t>ORD1010</t>
  </si>
  <si>
    <t>Customer_1699</t>
  </si>
  <si>
    <t>ORD1011</t>
  </si>
  <si>
    <t>Customer_1527</t>
  </si>
  <si>
    <t>ORD1012</t>
  </si>
  <si>
    <t>Customer_1274</t>
  </si>
  <si>
    <t>ORD1013</t>
  </si>
  <si>
    <t>Customer_558</t>
  </si>
  <si>
    <t>ORD1014</t>
  </si>
  <si>
    <t>Customer_789</t>
  </si>
  <si>
    <t>ORD1015</t>
  </si>
  <si>
    <t>ORD1016</t>
  </si>
  <si>
    <t>Customer_342</t>
  </si>
  <si>
    <t>ORD1017</t>
  </si>
  <si>
    <t>Customer_1608</t>
  </si>
  <si>
    <t>ORD1018</t>
  </si>
  <si>
    <t>Customer_880</t>
  </si>
  <si>
    <t>ORD1019</t>
  </si>
  <si>
    <t>ORD1020</t>
  </si>
  <si>
    <t>Customer_534</t>
  </si>
  <si>
    <t>ORD1021</t>
  </si>
  <si>
    <t>Customer_776</t>
  </si>
  <si>
    <t>ORD1022</t>
  </si>
  <si>
    <t>ORD1023</t>
  </si>
  <si>
    <t>Customer_135</t>
  </si>
  <si>
    <t>ORD1024</t>
  </si>
  <si>
    <t>Customer_970</t>
  </si>
  <si>
    <t>ORD1025</t>
  </si>
  <si>
    <t>Customer_1073</t>
  </si>
  <si>
    <t>ORD1026</t>
  </si>
  <si>
    <t>Customer_1769</t>
  </si>
  <si>
    <t>ORD1027</t>
  </si>
  <si>
    <t>Customer_237</t>
  </si>
  <si>
    <t>ORD1028</t>
  </si>
  <si>
    <t>Customer_643</t>
  </si>
  <si>
    <t>ORD1029</t>
  </si>
  <si>
    <t>Customer_1759</t>
  </si>
  <si>
    <t>ORD1030</t>
  </si>
  <si>
    <t>Customer_1377</t>
  </si>
  <si>
    <t>ORD1031</t>
  </si>
  <si>
    <t>Customer_440</t>
  </si>
  <si>
    <t>ORD1032</t>
  </si>
  <si>
    <t>ORD1033</t>
  </si>
  <si>
    <t>Customer_123</t>
  </si>
  <si>
    <t>ORD1034</t>
  </si>
  <si>
    <t>Customer_1988</t>
  </si>
  <si>
    <t>ORD1035</t>
  </si>
  <si>
    <t>Customer_1884</t>
  </si>
  <si>
    <t>ORD1036</t>
  </si>
  <si>
    <t>ORD1037</t>
  </si>
  <si>
    <t>Customer_1820</t>
  </si>
  <si>
    <t>ORD1038</t>
  </si>
  <si>
    <t>ORD1039</t>
  </si>
  <si>
    <t>Customer_548</t>
  </si>
  <si>
    <t>ORD1040</t>
  </si>
  <si>
    <t>ORD1041</t>
  </si>
  <si>
    <t>Customer_275</t>
  </si>
  <si>
    <t>ORD1042</t>
  </si>
  <si>
    <t>Customer_795</t>
  </si>
  <si>
    <t>ORD1043</t>
  </si>
  <si>
    <t>Customer_1326</t>
  </si>
  <si>
    <t>ORD1044</t>
  </si>
  <si>
    <t>ORD1045</t>
  </si>
  <si>
    <t>ORD1046</t>
  </si>
  <si>
    <t>ORD1047</t>
  </si>
  <si>
    <t>ORD1048</t>
  </si>
  <si>
    <t>ORD1049</t>
  </si>
  <si>
    <t>ORD1050</t>
  </si>
  <si>
    <t>Customer_1865</t>
  </si>
  <si>
    <t>ORD1051</t>
  </si>
  <si>
    <t>Customer_1296</t>
  </si>
  <si>
    <t>ORD1052</t>
  </si>
  <si>
    <t>ORD1053</t>
  </si>
  <si>
    <t>Customer_497</t>
  </si>
  <si>
    <t>ORD1054</t>
  </si>
  <si>
    <t>ORD1055</t>
  </si>
  <si>
    <t>Customer_325</t>
  </si>
  <si>
    <t>ORD1056</t>
  </si>
  <si>
    <t>ORD1057</t>
  </si>
  <si>
    <t>ORD1058</t>
  </si>
  <si>
    <t>Customer_1029</t>
  </si>
  <si>
    <t>ORD1059</t>
  </si>
  <si>
    <t>Customer_1787</t>
  </si>
  <si>
    <t>ORD1060</t>
  </si>
  <si>
    <t>ORD1061</t>
  </si>
  <si>
    <t>ORD1062</t>
  </si>
  <si>
    <t>ORD1063</t>
  </si>
  <si>
    <t>Customer_1327</t>
  </si>
  <si>
    <t>ORD1064</t>
  </si>
  <si>
    <t>Customer_466</t>
  </si>
  <si>
    <t>ORD1065</t>
  </si>
  <si>
    <t>Customer_443</t>
  </si>
  <si>
    <t>ORD1066</t>
  </si>
  <si>
    <t>Customer_1206</t>
  </si>
  <si>
    <t>ORD1067</t>
  </si>
  <si>
    <t>Customer_1015</t>
  </si>
  <si>
    <t>ORD1068</t>
  </si>
  <si>
    <t>Customer_1926</t>
  </si>
  <si>
    <t>ORD1069</t>
  </si>
  <si>
    <t>ORD1070</t>
  </si>
  <si>
    <t>Customer_1004</t>
  </si>
  <si>
    <t>ORD1071</t>
  </si>
  <si>
    <t>ORD1072</t>
  </si>
  <si>
    <t>ORD1073</t>
  </si>
  <si>
    <t>Customer_1649</t>
  </si>
  <si>
    <t>ORD1074</t>
  </si>
  <si>
    <t>Customer_408</t>
  </si>
  <si>
    <t>ORD1075</t>
  </si>
  <si>
    <t>ORD1076</t>
  </si>
  <si>
    <t>ORD1077</t>
  </si>
  <si>
    <t>Customer_1430</t>
  </si>
  <si>
    <t>ORD1078</t>
  </si>
  <si>
    <t>ORD1079</t>
  </si>
  <si>
    <t>ORD1080</t>
  </si>
  <si>
    <t>ORD1081</t>
  </si>
  <si>
    <t>Customer_899</t>
  </si>
  <si>
    <t>ORD1082</t>
  </si>
  <si>
    <t>Customer_551</t>
  </si>
  <si>
    <t>ORD1083</t>
  </si>
  <si>
    <t>ORD1084</t>
  </si>
  <si>
    <t>ORD1085</t>
  </si>
  <si>
    <t>ORD1086</t>
  </si>
  <si>
    <t>Customer_1387</t>
  </si>
  <si>
    <t>ORD1087</t>
  </si>
  <si>
    <t>ORD1088</t>
  </si>
  <si>
    <t>Customer_879</t>
  </si>
  <si>
    <t>ORD1089</t>
  </si>
  <si>
    <t>Customer_1683</t>
  </si>
  <si>
    <t>ORD1090</t>
  </si>
  <si>
    <t>Customer_323</t>
  </si>
  <si>
    <t>ORD1091</t>
  </si>
  <si>
    <t>Customer_1659</t>
  </si>
  <si>
    <t>ORD1092</t>
  </si>
  <si>
    <t>ORD1093</t>
  </si>
  <si>
    <t>Customer_1564</t>
  </si>
  <si>
    <t>ORD1094</t>
  </si>
  <si>
    <t>Customer_1959</t>
  </si>
  <si>
    <t>ORD1095</t>
  </si>
  <si>
    <t>Customer_57</t>
  </si>
  <si>
    <t>ORD1096</t>
  </si>
  <si>
    <t>Customer_1843</t>
  </si>
  <si>
    <t>ORD1097</t>
  </si>
  <si>
    <t>ORD1098</t>
  </si>
  <si>
    <t>Customer_1808</t>
  </si>
  <si>
    <t>ORD1099</t>
  </si>
  <si>
    <t>Customer_80</t>
  </si>
  <si>
    <t>ORD1100</t>
  </si>
  <si>
    <t>Customer_1107</t>
  </si>
  <si>
    <t>ORD1101</t>
  </si>
  <si>
    <t>ORD1102</t>
  </si>
  <si>
    <t>ORD1103</t>
  </si>
  <si>
    <t>ORD1104</t>
  </si>
  <si>
    <t>ORD1105</t>
  </si>
  <si>
    <t>ORD1106</t>
  </si>
  <si>
    <t>Customer_592</t>
  </si>
  <si>
    <t>ORD1107</t>
  </si>
  <si>
    <t>ORD1108</t>
  </si>
  <si>
    <t>Customer_626</t>
  </si>
  <si>
    <t>ORD1109</t>
  </si>
  <si>
    <t>Customer_1298</t>
  </si>
  <si>
    <t>ORD1110</t>
  </si>
  <si>
    <t>ORD1111</t>
  </si>
  <si>
    <t>ORD1112</t>
  </si>
  <si>
    <t>Customer_1402</t>
  </si>
  <si>
    <t>ORD1113</t>
  </si>
  <si>
    <t>ORD1114</t>
  </si>
  <si>
    <t>Customer_474</t>
  </si>
  <si>
    <t>ORD1115</t>
  </si>
  <si>
    <t>ORD1116</t>
  </si>
  <si>
    <t>Customer_1271</t>
  </si>
  <si>
    <t>ORD1117</t>
  </si>
  <si>
    <t>Customer_184</t>
  </si>
  <si>
    <t>ORD1118</t>
  </si>
  <si>
    <t>Customer_3</t>
  </si>
  <si>
    <t>ORD1119</t>
  </si>
  <si>
    <t>Customer_1771</t>
  </si>
  <si>
    <t>ORD1120</t>
  </si>
  <si>
    <t>Customer_285</t>
  </si>
  <si>
    <t>ORD1121</t>
  </si>
  <si>
    <t>Customer_1660</t>
  </si>
  <si>
    <t>ORD1122</t>
  </si>
  <si>
    <t>Customer_1340</t>
  </si>
  <si>
    <t>ORD1123</t>
  </si>
  <si>
    <t>Customer_170</t>
  </si>
  <si>
    <t>ORD1124</t>
  </si>
  <si>
    <t>Customer_819</t>
  </si>
  <si>
    <t>ORD1125</t>
  </si>
  <si>
    <t>Customer_941</t>
  </si>
  <si>
    <t>ORD1126</t>
  </si>
  <si>
    <t>Customer_1344</t>
  </si>
  <si>
    <t>ORD1127</t>
  </si>
  <si>
    <t>Customer_324</t>
  </si>
  <si>
    <t>ORD1128</t>
  </si>
  <si>
    <t>Customer_294</t>
  </si>
  <si>
    <t>ORD1129</t>
  </si>
  <si>
    <t>Customer_226</t>
  </si>
  <si>
    <t>ORD1130</t>
  </si>
  <si>
    <t>Customer_97</t>
  </si>
  <si>
    <t>ORD1131</t>
  </si>
  <si>
    <t>Customer_1304</t>
  </si>
  <si>
    <t>ORD1132</t>
  </si>
  <si>
    <t>Customer_449</t>
  </si>
  <si>
    <t>ORD1133</t>
  </si>
  <si>
    <t>ORD1134</t>
  </si>
  <si>
    <t>Customer_292</t>
  </si>
  <si>
    <t>ORD1135</t>
  </si>
  <si>
    <t>Customer_1311</t>
  </si>
  <si>
    <t>ORD1136</t>
  </si>
  <si>
    <t>Customer_1985</t>
  </si>
  <si>
    <t>ORD1137</t>
  </si>
  <si>
    <t>Customer_1184</t>
  </si>
  <si>
    <t>ORD1138</t>
  </si>
  <si>
    <t>ORD1139</t>
  </si>
  <si>
    <t>ORD1140</t>
  </si>
  <si>
    <t>ORD1141</t>
  </si>
  <si>
    <t>ORD1142</t>
  </si>
  <si>
    <t>ORD1143</t>
  </si>
  <si>
    <t>ORD1144</t>
  </si>
  <si>
    <t>ORD1145</t>
  </si>
  <si>
    <t>Customer_1587</t>
  </si>
  <si>
    <t>ORD1146</t>
  </si>
  <si>
    <t>ORD1147</t>
  </si>
  <si>
    <t>Customer_1051</t>
  </si>
  <si>
    <t>ORD1148</t>
  </si>
  <si>
    <t>Customer_1513</t>
  </si>
  <si>
    <t>ORD1149</t>
  </si>
  <si>
    <t>Customer_1181</t>
  </si>
  <si>
    <t>ORD1150</t>
  </si>
  <si>
    <t>ORD1151</t>
  </si>
  <si>
    <t>Customer_691</t>
  </si>
  <si>
    <t>ORD1152</t>
  </si>
  <si>
    <t>Customer_1490</t>
  </si>
  <si>
    <t>ORD1153</t>
  </si>
  <si>
    <t>Customer_1144</t>
  </si>
  <si>
    <t>ORD1154</t>
  </si>
  <si>
    <t>ORD1155</t>
  </si>
  <si>
    <t>Customer_1944</t>
  </si>
  <si>
    <t>ORD1156</t>
  </si>
  <si>
    <t>Customer_193</t>
  </si>
  <si>
    <t>ORD1157</t>
  </si>
  <si>
    <t>ORD1158</t>
  </si>
  <si>
    <t>Customer_1195</t>
  </si>
  <si>
    <t>ORD1159</t>
  </si>
  <si>
    <t>ORD1160</t>
  </si>
  <si>
    <t>ORD1161</t>
  </si>
  <si>
    <t>Customer_1382</t>
  </si>
  <si>
    <t>ORD1162</t>
  </si>
  <si>
    <t>ORD1163</t>
  </si>
  <si>
    <t>ORD1164</t>
  </si>
  <si>
    <t>Customer_102</t>
  </si>
  <si>
    <t>ORD1165</t>
  </si>
  <si>
    <t>Customer_1026</t>
  </si>
  <si>
    <t>ORD1166</t>
  </si>
  <si>
    <t>ORD1167</t>
  </si>
  <si>
    <t>Customer_1446</t>
  </si>
  <si>
    <t>ORD1168</t>
  </si>
  <si>
    <t>ORD1169</t>
  </si>
  <si>
    <t>ORD1170</t>
  </si>
  <si>
    <t>Customer_872</t>
  </si>
  <si>
    <t>ORD1171</t>
  </si>
  <si>
    <t>Customer_652</t>
  </si>
  <si>
    <t>ORD1172</t>
  </si>
  <si>
    <t>Customer_171</t>
  </si>
  <si>
    <t>ORD1173</t>
  </si>
  <si>
    <t>ORD1174</t>
  </si>
  <si>
    <t>Customer_754</t>
  </si>
  <si>
    <t>ORD1175</t>
  </si>
  <si>
    <t>ORD1176</t>
  </si>
  <si>
    <t>Customer_1732</t>
  </si>
  <si>
    <t>ORD1177</t>
  </si>
  <si>
    <t>Customer_1854</t>
  </si>
  <si>
    <t>ORD1178</t>
  </si>
  <si>
    <t>ORD1179</t>
  </si>
  <si>
    <t>Customer_1385</t>
  </si>
  <si>
    <t>ORD1180</t>
  </si>
  <si>
    <t>Customer_1265</t>
  </si>
  <si>
    <t>ORD1181</t>
  </si>
  <si>
    <t>Customer_1691</t>
  </si>
  <si>
    <t>ORD1182</t>
  </si>
  <si>
    <t>Customer_1466</t>
  </si>
  <si>
    <t>ORD1183</t>
  </si>
  <si>
    <t>Customer_829</t>
  </si>
  <si>
    <t>ORD1184</t>
  </si>
  <si>
    <t>ORD1185</t>
  </si>
  <si>
    <t>Customer_511</t>
  </si>
  <si>
    <t>ORD1186</t>
  </si>
  <si>
    <t>Customer_5</t>
  </si>
  <si>
    <t>ORD1187</t>
  </si>
  <si>
    <t>Customer_427</t>
  </si>
  <si>
    <t>ORD1188</t>
  </si>
  <si>
    <t>Customer_911</t>
  </si>
  <si>
    <t>ORD1189</t>
  </si>
  <si>
    <t>ORD1190</t>
  </si>
  <si>
    <t>ORD1191</t>
  </si>
  <si>
    <t>ORD1192</t>
  </si>
  <si>
    <t>ORD1193</t>
  </si>
  <si>
    <t>ORD1194</t>
  </si>
  <si>
    <t>ORD1195</t>
  </si>
  <si>
    <t>ORD1196</t>
  </si>
  <si>
    <t>ORD1197</t>
  </si>
  <si>
    <t>ORD1198</t>
  </si>
  <si>
    <t>ORD1199</t>
  </si>
  <si>
    <t>ORD1200</t>
  </si>
  <si>
    <t>Customer_717</t>
  </si>
  <si>
    <t>ORD1201</t>
  </si>
  <si>
    <t>ORD1202</t>
  </si>
  <si>
    <t>Customer_188</t>
  </si>
  <si>
    <t>ORD1203</t>
  </si>
  <si>
    <t>ORD1204</t>
  </si>
  <si>
    <t>Customer_759</t>
  </si>
  <si>
    <t>ORD1205</t>
  </si>
  <si>
    <t>ORD1206</t>
  </si>
  <si>
    <t>ORD1207</t>
  </si>
  <si>
    <t>Customer_228</t>
  </si>
  <si>
    <t>ORD1208</t>
  </si>
  <si>
    <t>ORD1209</t>
  </si>
  <si>
    <t>ORD1210</t>
  </si>
  <si>
    <t>Customer_1594</t>
  </si>
  <si>
    <t>ORD1211</t>
  </si>
  <si>
    <t>ORD1212</t>
  </si>
  <si>
    <t>ORD1213</t>
  </si>
  <si>
    <t>ORD1214</t>
  </si>
  <si>
    <t>Customer_840</t>
  </si>
  <si>
    <t>ORD1215</t>
  </si>
  <si>
    <t>ORD1216</t>
  </si>
  <si>
    <t>ORD1217</t>
  </si>
  <si>
    <t>Customer_1960</t>
  </si>
  <si>
    <t>ORD1218</t>
  </si>
  <si>
    <t>Customer_319</t>
  </si>
  <si>
    <t>ORD1219</t>
  </si>
  <si>
    <t>Customer_897</t>
  </si>
  <si>
    <t>ORD1220</t>
  </si>
  <si>
    <t>ORD1221</t>
  </si>
  <si>
    <t>ORD1222</t>
  </si>
  <si>
    <t>Customer_50</t>
  </si>
  <si>
    <t>ORD1223</t>
  </si>
  <si>
    <t>ORD1224</t>
  </si>
  <si>
    <t>ORD1225</t>
  </si>
  <si>
    <t>Customer_885</t>
  </si>
  <si>
    <t>ORD1226</t>
  </si>
  <si>
    <t>ORD1227</t>
  </si>
  <si>
    <t>Customer_175</t>
  </si>
  <si>
    <t>ORD1228</t>
  </si>
  <si>
    <t>Customer_1885</t>
  </si>
  <si>
    <t>ORD1229</t>
  </si>
  <si>
    <t>Customer_705</t>
  </si>
  <si>
    <t>ORD1230</t>
  </si>
  <si>
    <t>ORD1231</t>
  </si>
  <si>
    <t>Customer_1065</t>
  </si>
  <si>
    <t>ORD1232</t>
  </si>
  <si>
    <t>ORD1233</t>
  </si>
  <si>
    <t>Customer_333</t>
  </si>
  <si>
    <t>ORD1234</t>
  </si>
  <si>
    <t>Customer_1175</t>
  </si>
  <si>
    <t>ORD1235</t>
  </si>
  <si>
    <t>ORD1236</t>
  </si>
  <si>
    <t>Customer_338</t>
  </si>
  <si>
    <t>ORD1237</t>
  </si>
  <si>
    <t>ORD1238</t>
  </si>
  <si>
    <t>ORD1239</t>
  </si>
  <si>
    <t>ORD1240</t>
  </si>
  <si>
    <t>Customer_1336</t>
  </si>
  <si>
    <t>ORD1241</t>
  </si>
  <si>
    <t>Customer_1478</t>
  </si>
  <si>
    <t>ORD1242</t>
  </si>
  <si>
    <t>Customer_1544</t>
  </si>
  <si>
    <t>ORD1243</t>
  </si>
  <si>
    <t>ORD1244</t>
  </si>
  <si>
    <t>Customer_950</t>
  </si>
  <si>
    <t>ORD1245</t>
  </si>
  <si>
    <t>Customer_421</t>
  </si>
  <si>
    <t>ORD1246</t>
  </si>
  <si>
    <t>ORD1247</t>
  </si>
  <si>
    <t>ORD1248</t>
  </si>
  <si>
    <t>ORD1249</t>
  </si>
  <si>
    <t>Customer_1485</t>
  </si>
  <si>
    <t>ORD1250</t>
  </si>
  <si>
    <t>Customer_994</t>
  </si>
  <si>
    <t>ORD1251</t>
  </si>
  <si>
    <t>ORD1252</t>
  </si>
  <si>
    <t>Customer_827</t>
  </si>
  <si>
    <t>ORD1253</t>
  </si>
  <si>
    <t>Customer_1585</t>
  </si>
  <si>
    <t>ORD1254</t>
  </si>
  <si>
    <t>ORD1255</t>
  </si>
  <si>
    <t>ORD1256</t>
  </si>
  <si>
    <t>Customer_262</t>
  </si>
  <si>
    <t>ORD1257</t>
  </si>
  <si>
    <t>ORD1258</t>
  </si>
  <si>
    <t>Customer_174</t>
  </si>
  <si>
    <t>ORD1259</t>
  </si>
  <si>
    <t>Customer_1751</t>
  </si>
  <si>
    <t>ORD1260</t>
  </si>
  <si>
    <t>Customer_1862</t>
  </si>
  <si>
    <t>ORD1261</t>
  </si>
  <si>
    <t>Customer_1962</t>
  </si>
  <si>
    <t>ORD1262</t>
  </si>
  <si>
    <t>ORD1263</t>
  </si>
  <si>
    <t>ORD1264</t>
  </si>
  <si>
    <t>Customer_690</t>
  </si>
  <si>
    <t>ORD1265</t>
  </si>
  <si>
    <t>ORD1266</t>
  </si>
  <si>
    <t>Customer_483</t>
  </si>
  <si>
    <t>ORD1267</t>
  </si>
  <si>
    <t>Customer_1137</t>
  </si>
  <si>
    <t>ORD1268</t>
  </si>
  <si>
    <t>Customer_1775</t>
  </si>
  <si>
    <t>ORD1269</t>
  </si>
  <si>
    <t>Customer_833</t>
  </si>
  <si>
    <t>ORD1270</t>
  </si>
  <si>
    <t>ORD1271</t>
  </si>
  <si>
    <t>ORD1272</t>
  </si>
  <si>
    <t>ORD1273</t>
  </si>
  <si>
    <t>Customer_126</t>
  </si>
  <si>
    <t>ORD1274</t>
  </si>
  <si>
    <t>Customer_1269</t>
  </si>
  <si>
    <t>ORD1275</t>
  </si>
  <si>
    <t>Customer_1429</t>
  </si>
  <si>
    <t>ORD1276</t>
  </si>
  <si>
    <t>ORD1277</t>
  </si>
  <si>
    <t>ORD1278</t>
  </si>
  <si>
    <t>Customer_719</t>
  </si>
  <si>
    <t>ORD1279</t>
  </si>
  <si>
    <t>ORD1280</t>
  </si>
  <si>
    <t>Customer_1932</t>
  </si>
  <si>
    <t>ORD1281</t>
  </si>
  <si>
    <t>ORD1282</t>
  </si>
  <si>
    <t>ORD1283</t>
  </si>
  <si>
    <t>Customer_1332</t>
  </si>
  <si>
    <t>ORD1284</t>
  </si>
  <si>
    <t>Customer_143</t>
  </si>
  <si>
    <t>ORD1285</t>
  </si>
  <si>
    <t>ORD1286</t>
  </si>
  <si>
    <t>ORD1287</t>
  </si>
  <si>
    <t>Customer_1494</t>
  </si>
  <si>
    <t>ORD1288</t>
  </si>
  <si>
    <t>Customer_83</t>
  </si>
  <si>
    <t>ORD1289</t>
  </si>
  <si>
    <t>Customer_512</t>
  </si>
  <si>
    <t>ORD1290</t>
  </si>
  <si>
    <t>ORD1291</t>
  </si>
  <si>
    <t>Customer_398</t>
  </si>
  <si>
    <t>ORD1292</t>
  </si>
  <si>
    <t>ORD1293</t>
  </si>
  <si>
    <t>Customer_772</t>
  </si>
  <si>
    <t>ORD1294</t>
  </si>
  <si>
    <t>ORD1295</t>
  </si>
  <si>
    <t>ORD1296</t>
  </si>
  <si>
    <t>Customer_554</t>
  </si>
  <si>
    <t>ORD1297</t>
  </si>
  <si>
    <t>Customer_1557</t>
  </si>
  <si>
    <t>ORD1298</t>
  </si>
  <si>
    <t>Customer_1870</t>
  </si>
  <si>
    <t>ORD1299</t>
  </si>
  <si>
    <t>Customer_1182</t>
  </si>
  <si>
    <t>ORD1300</t>
  </si>
  <si>
    <t>ORD1301</t>
  </si>
  <si>
    <t>Customer_1622</t>
  </si>
  <si>
    <t>ORD1302</t>
  </si>
  <si>
    <t>Customer_1433</t>
  </si>
  <si>
    <t>ORD1303</t>
  </si>
  <si>
    <t>Customer_700</t>
  </si>
  <si>
    <t>ORD1304</t>
  </si>
  <si>
    <t>Customer_1203</t>
  </si>
  <si>
    <t>ORD1305</t>
  </si>
  <si>
    <t>Customer_1384</t>
  </si>
  <si>
    <t>ORD1306</t>
  </si>
  <si>
    <t>ORD1307</t>
  </si>
  <si>
    <t>Customer_375</t>
  </si>
  <si>
    <t>ORD1308</t>
  </si>
  <si>
    <t>Customer_71</t>
  </si>
  <si>
    <t>ORD1309</t>
  </si>
  <si>
    <t>ORD1310</t>
  </si>
  <si>
    <t>ORD1311</t>
  </si>
  <si>
    <t>ORD1312</t>
  </si>
  <si>
    <t>ORD1313</t>
  </si>
  <si>
    <t>Customer_1707</t>
  </si>
  <si>
    <t>ORD1314</t>
  </si>
  <si>
    <t>ORD1315</t>
  </si>
  <si>
    <t>Customer_867</t>
  </si>
  <si>
    <t>ORD1316</t>
  </si>
  <si>
    <t>Customer_1312</t>
  </si>
  <si>
    <t>ORD1317</t>
  </si>
  <si>
    <t>ORD1318</t>
  </si>
  <si>
    <t>Customer_1264</t>
  </si>
  <si>
    <t>ORD1319</t>
  </si>
  <si>
    <t>Customer_1710</t>
  </si>
  <si>
    <t>ORD1320</t>
  </si>
  <si>
    <t>ORD1321</t>
  </si>
  <si>
    <t>Customer_1205</t>
  </si>
  <si>
    <t>ORD1322</t>
  </si>
  <si>
    <t>Customer_1822</t>
  </si>
  <si>
    <t>ORD1323</t>
  </si>
  <si>
    <t>ORD1324</t>
  </si>
  <si>
    <t>ORD1325</t>
  </si>
  <si>
    <t>Customer_923</t>
  </si>
  <si>
    <t>ORD1326</t>
  </si>
  <si>
    <t>Customer_1266</t>
  </si>
  <si>
    <t>ORD1327</t>
  </si>
  <si>
    <t>ORD1328</t>
  </si>
  <si>
    <t>ORD1329</t>
  </si>
  <si>
    <t>Customer_960</t>
  </si>
  <si>
    <t>ORD1330</t>
  </si>
  <si>
    <t>Customer_1706</t>
  </si>
  <si>
    <t>ORD1331</t>
  </si>
  <si>
    <t>Customer_925</t>
  </si>
  <si>
    <t>ORD1332</t>
  </si>
  <si>
    <t>ORD1333</t>
  </si>
  <si>
    <t>ORD1334</t>
  </si>
  <si>
    <t>Customer_1118</t>
  </si>
  <si>
    <t>ORD1335</t>
  </si>
  <si>
    <t>ORD1336</t>
  </si>
  <si>
    <t>Customer_651</t>
  </si>
  <si>
    <t>ORD1337</t>
  </si>
  <si>
    <t>ORD1338</t>
  </si>
  <si>
    <t>ORD1339</t>
  </si>
  <si>
    <t>Customer_595</t>
  </si>
  <si>
    <t>ORD1340</t>
  </si>
  <si>
    <t>ORD1341</t>
  </si>
  <si>
    <t>ORD1342</t>
  </si>
  <si>
    <t>ORD1343</t>
  </si>
  <si>
    <t>ORD1344</t>
  </si>
  <si>
    <t>Customer_656</t>
  </si>
  <si>
    <t>ORD1345</t>
  </si>
  <si>
    <t>ORD1346</t>
  </si>
  <si>
    <t>Customer_328</t>
  </si>
  <si>
    <t>ORD1347</t>
  </si>
  <si>
    <t>ORD1348</t>
  </si>
  <si>
    <t>Customer_948</t>
  </si>
  <si>
    <t>ORD1349</t>
  </si>
  <si>
    <t>ORD1350</t>
  </si>
  <si>
    <t>ORD1351</t>
  </si>
  <si>
    <t>Customer_696</t>
  </si>
  <si>
    <t>ORD1352</t>
  </si>
  <si>
    <t>Customer_864</t>
  </si>
  <si>
    <t>ORD1353</t>
  </si>
  <si>
    <t>Customer_1467</t>
  </si>
  <si>
    <t>ORD1354</t>
  </si>
  <si>
    <t>ORD1355</t>
  </si>
  <si>
    <t>Customer_357</t>
  </si>
  <si>
    <t>ORD1356</t>
  </si>
  <si>
    <t>ORD1357</t>
  </si>
  <si>
    <t>ORD1358</t>
  </si>
  <si>
    <t>ORD1359</t>
  </si>
  <si>
    <t>Customer_1509</t>
  </si>
  <si>
    <t>ORD1360</t>
  </si>
  <si>
    <t>ORD1361</t>
  </si>
  <si>
    <t>Customer_1890</t>
  </si>
  <si>
    <t>ORD1362</t>
  </si>
  <si>
    <t>ORD1363</t>
  </si>
  <si>
    <t>ORD1364</t>
  </si>
  <si>
    <t>Customer_1204</t>
  </si>
  <si>
    <t>ORD1365</t>
  </si>
  <si>
    <t>ORD1366</t>
  </si>
  <si>
    <t>Customer_86</t>
  </si>
  <si>
    <t>ORD1367</t>
  </si>
  <si>
    <t>ORD1368</t>
  </si>
  <si>
    <t>ORD1369</t>
  </si>
  <si>
    <t>Customer_1667</t>
  </si>
  <si>
    <t>ORD1370</t>
  </si>
  <si>
    <t>Customer_1765</t>
  </si>
  <si>
    <t>ORD1371</t>
  </si>
  <si>
    <t>ORD1372</t>
  </si>
  <si>
    <t>ORD1373</t>
  </si>
  <si>
    <t>Customer_924</t>
  </si>
  <si>
    <t>ORD1374</t>
  </si>
  <si>
    <t>Customer_1899</t>
  </si>
  <si>
    <t>ORD1375</t>
  </si>
  <si>
    <t>Customer_436</t>
  </si>
  <si>
    <t>ORD1376</t>
  </si>
  <si>
    <t>ORD1377</t>
  </si>
  <si>
    <t>ORD1378</t>
  </si>
  <si>
    <t>Customer_812</t>
  </si>
  <si>
    <t>ORD1379</t>
  </si>
  <si>
    <t>Customer_1920</t>
  </si>
  <si>
    <t>ORD1380</t>
  </si>
  <si>
    <t>ORD1381</t>
  </si>
  <si>
    <t>ORD1382</t>
  </si>
  <si>
    <t>ORD1383</t>
  </si>
  <si>
    <t>ORD1384</t>
  </si>
  <si>
    <t>ORD1385</t>
  </si>
  <si>
    <t>Customer_254</t>
  </si>
  <si>
    <t>ORD1386</t>
  </si>
  <si>
    <t>Customer_1462</t>
  </si>
  <si>
    <t>ORD1387</t>
  </si>
  <si>
    <t>ORD1388</t>
  </si>
  <si>
    <t>ORD1389</t>
  </si>
  <si>
    <t>ORD1390</t>
  </si>
  <si>
    <t>ORD1391</t>
  </si>
  <si>
    <t>ORD1392</t>
  </si>
  <si>
    <t>ORD1393</t>
  </si>
  <si>
    <t>Customer_1570</t>
  </si>
  <si>
    <t>ORD1394</t>
  </si>
  <si>
    <t>Customer_1986</t>
  </si>
  <si>
    <t>ORD1395</t>
  </si>
  <si>
    <t>ORD1396</t>
  </si>
  <si>
    <t>Customer_1871</t>
  </si>
  <si>
    <t>ORD1397</t>
  </si>
  <si>
    <t>ORD1398</t>
  </si>
  <si>
    <t>ORD1399</t>
  </si>
  <si>
    <t>Customer_1033</t>
  </si>
  <si>
    <t>ORD1400</t>
  </si>
  <si>
    <t>Customer_818</t>
  </si>
  <si>
    <t>ORD1401</t>
  </si>
  <si>
    <t>ORD1402</t>
  </si>
  <si>
    <t>ORD1403</t>
  </si>
  <si>
    <t>ORD1404</t>
  </si>
  <si>
    <t>ORD1405</t>
  </si>
  <si>
    <t>Customer_666</t>
  </si>
  <si>
    <t>ORD1406</t>
  </si>
  <si>
    <t>Customer_303</t>
  </si>
  <si>
    <t>ORD1407</t>
  </si>
  <si>
    <t>ORD1408</t>
  </si>
  <si>
    <t>Customer_1519</t>
  </si>
  <si>
    <t>ORD1409</t>
  </si>
  <si>
    <t>ORD1410</t>
  </si>
  <si>
    <t>Customer_477</t>
  </si>
  <si>
    <t>ORD1411</t>
  </si>
  <si>
    <t>ORD1412</t>
  </si>
  <si>
    <t>ORD1413</t>
  </si>
  <si>
    <t>ORD1414</t>
  </si>
  <si>
    <t>ORD1415</t>
  </si>
  <si>
    <t>Customer_1209</t>
  </si>
  <si>
    <t>ORD1416</t>
  </si>
  <si>
    <t>ORD1417</t>
  </si>
  <si>
    <t>ORD1418</t>
  </si>
  <si>
    <t>Customer_765</t>
  </si>
  <si>
    <t>ORD1419</t>
  </si>
  <si>
    <t>Customer_1633</t>
  </si>
  <si>
    <t>ORD1420</t>
  </si>
  <si>
    <t>ORD1421</t>
  </si>
  <si>
    <t>Customer_938</t>
  </si>
  <si>
    <t>ORD1422</t>
  </si>
  <si>
    <t>Customer_1537</t>
  </si>
  <si>
    <t>ORD1423</t>
  </si>
  <si>
    <t>Customer_1817</t>
  </si>
  <si>
    <t>ORD1424</t>
  </si>
  <si>
    <t>Customer_1076</t>
  </si>
  <si>
    <t>ORD1425</t>
  </si>
  <si>
    <t>Customer_47</t>
  </si>
  <si>
    <t>ORD1426</t>
  </si>
  <si>
    <t>Customer_930</t>
  </si>
  <si>
    <t>ORD1427</t>
  </si>
  <si>
    <t>Customer_140</t>
  </si>
  <si>
    <t>ORD1428</t>
  </si>
  <si>
    <t>ORD1429</t>
  </si>
  <si>
    <t>ORD1430</t>
  </si>
  <si>
    <t>Customer_189</t>
  </si>
  <si>
    <t>ORD1431</t>
  </si>
  <si>
    <t>ORD1432</t>
  </si>
  <si>
    <t>Customer_796</t>
  </si>
  <si>
    <t>ORD1433</t>
  </si>
  <si>
    <t>ORD1434</t>
  </si>
  <si>
    <t>Customer_1372</t>
  </si>
  <si>
    <t>ORD1435</t>
  </si>
  <si>
    <t>Customer_701</t>
  </si>
  <si>
    <t>ORD1436</t>
  </si>
  <si>
    <t>ORD1437</t>
  </si>
  <si>
    <t>ORD1438</t>
  </si>
  <si>
    <t>Customer_1412</t>
  </si>
  <si>
    <t>ORD1439</t>
  </si>
  <si>
    <t>ORD1440</t>
  </si>
  <si>
    <t>ORD1441</t>
  </si>
  <si>
    <t>Customer_915</t>
  </si>
  <si>
    <t>ORD1442</t>
  </si>
  <si>
    <t>ORD1443</t>
  </si>
  <si>
    <t>ORD1444</t>
  </si>
  <si>
    <t>ORD1445</t>
  </si>
  <si>
    <t>Customer_1106</t>
  </si>
  <si>
    <t>ORD1446</t>
  </si>
  <si>
    <t>Customer_1938</t>
  </si>
  <si>
    <t>ORD1447</t>
  </si>
  <si>
    <t>Customer_374</t>
  </si>
  <si>
    <t>ORD1448</t>
  </si>
  <si>
    <t>Customer_521</t>
  </si>
  <si>
    <t>ORD1449</t>
  </si>
  <si>
    <t>ORD1450</t>
  </si>
  <si>
    <t>ORD1451</t>
  </si>
  <si>
    <t>Customer_608</t>
  </si>
  <si>
    <t>ORD1452</t>
  </si>
  <si>
    <t>Customer_267</t>
  </si>
  <si>
    <t>ORD1453</t>
  </si>
  <si>
    <t>Customer_766</t>
  </si>
  <si>
    <t>ORD1454</t>
  </si>
  <si>
    <t>Customer_1357</t>
  </si>
  <si>
    <t>ORD1455</t>
  </si>
  <si>
    <t>ORD1456</t>
  </si>
  <si>
    <t>ORD1457</t>
  </si>
  <si>
    <t>Customer_606</t>
  </si>
  <si>
    <t>ORD1458</t>
  </si>
  <si>
    <t>Customer_771</t>
  </si>
  <si>
    <t>ORD1459</t>
  </si>
  <si>
    <t>Customer_1207</t>
  </si>
  <si>
    <t>ORD1460</t>
  </si>
  <si>
    <t>ORD1461</t>
  </si>
  <si>
    <t>Customer_1481</t>
  </si>
  <si>
    <t>ORD1462</t>
  </si>
  <si>
    <t>Customer_561</t>
  </si>
  <si>
    <t>ORD1463</t>
  </si>
  <si>
    <t>Customer_1236</t>
  </si>
  <si>
    <t>ORD1464</t>
  </si>
  <si>
    <t>Customer_1370</t>
  </si>
  <si>
    <t>ORD1465</t>
  </si>
  <si>
    <t>Customer_1652</t>
  </si>
  <si>
    <t>ORD1466</t>
  </si>
  <si>
    <t>Customer_1933</t>
  </si>
  <si>
    <t>ORD1467</t>
  </si>
  <si>
    <t>ORD1468</t>
  </si>
  <si>
    <t>Customer_539</t>
  </si>
  <si>
    <t>ORD1469</t>
  </si>
  <si>
    <t>Customer_949</t>
  </si>
  <si>
    <t>ORD1470</t>
  </si>
  <si>
    <t>Customer_1595</t>
  </si>
  <si>
    <t>ORD1471</t>
  </si>
  <si>
    <t>ORD1472</t>
  </si>
  <si>
    <t>ORD1473</t>
  </si>
  <si>
    <t>ORD1474</t>
  </si>
  <si>
    <t>ORD1475</t>
  </si>
  <si>
    <t>Customer_1824</t>
  </si>
  <si>
    <t>ORD1476</t>
  </si>
  <si>
    <t>Customer_556</t>
  </si>
  <si>
    <t>ORD1477</t>
  </si>
  <si>
    <t>Customer_1888</t>
  </si>
  <si>
    <t>ORD1478</t>
  </si>
  <si>
    <t>Customer_957</t>
  </si>
  <si>
    <t>ORD1479</t>
  </si>
  <si>
    <t>ORD1480</t>
  </si>
  <si>
    <t>Customer_843</t>
  </si>
  <si>
    <t>ORD1481</t>
  </si>
  <si>
    <t>Customer_394</t>
  </si>
  <si>
    <t>ORD1482</t>
  </si>
  <si>
    <t>ORD1483</t>
  </si>
  <si>
    <t>Customer_1262</t>
  </si>
  <si>
    <t>ORD1484</t>
  </si>
  <si>
    <t>Customer_1087</t>
  </si>
  <si>
    <t>ORD1485</t>
  </si>
  <si>
    <t>ORD1486</t>
  </si>
  <si>
    <t>ORD1487</t>
  </si>
  <si>
    <t>ORD1488</t>
  </si>
  <si>
    <t>Customer_1074</t>
  </si>
  <si>
    <t>ORD1489</t>
  </si>
  <si>
    <t>Customer_834</t>
  </si>
  <si>
    <t>ORD1490</t>
  </si>
  <si>
    <t>ORD1491</t>
  </si>
  <si>
    <t>ORD1492</t>
  </si>
  <si>
    <t>ORD1493</t>
  </si>
  <si>
    <t>ORD1494</t>
  </si>
  <si>
    <t>ORD1495</t>
  </si>
  <si>
    <t>ORD1496</t>
  </si>
  <si>
    <t>Customer_1153</t>
  </si>
  <si>
    <t>ORD1497</t>
  </si>
  <si>
    <t>ORD1498</t>
  </si>
  <si>
    <t>Customer_755</t>
  </si>
  <si>
    <t>ORD1499</t>
  </si>
  <si>
    <t>ORD1500</t>
  </si>
  <si>
    <t>ORD1501</t>
  </si>
  <si>
    <t>Customer_1624</t>
  </si>
  <si>
    <t>ORD1502</t>
  </si>
  <si>
    <t>ORD1503</t>
  </si>
  <si>
    <t>ORD1504</t>
  </si>
  <si>
    <t>ORD1505</t>
  </si>
  <si>
    <t>Customer_1</t>
  </si>
  <si>
    <t>ORD1506</t>
  </si>
  <si>
    <t>Customer_846</t>
  </si>
  <si>
    <t>ORD1507</t>
  </si>
  <si>
    <t>Customer_1220</t>
  </si>
  <si>
    <t>ORD1508</t>
  </si>
  <si>
    <t>ORD1509</t>
  </si>
  <si>
    <t>Customer_1023</t>
  </si>
  <si>
    <t>ORD1510</t>
  </si>
  <si>
    <t>ORD1511</t>
  </si>
  <si>
    <t>ORD1512</t>
  </si>
  <si>
    <t>ORD1513</t>
  </si>
  <si>
    <t>Customer_1795</t>
  </si>
  <si>
    <t>ORD1514</t>
  </si>
  <si>
    <t>ORD1515</t>
  </si>
  <si>
    <t>Customer_1047</t>
  </si>
  <si>
    <t>ORD1516</t>
  </si>
  <si>
    <t>Customer_446</t>
  </si>
  <si>
    <t>ORD1517</t>
  </si>
  <si>
    <t>Customer_728</t>
  </si>
  <si>
    <t>ORD1518</t>
  </si>
  <si>
    <t>ORD1519</t>
  </si>
  <si>
    <t>ORD1520</t>
  </si>
  <si>
    <t>ORD1521</t>
  </si>
  <si>
    <t>Customer_93</t>
  </si>
  <si>
    <t>ORD1522</t>
  </si>
  <si>
    <t>ORD1523</t>
  </si>
  <si>
    <t>ORD1524</t>
  </si>
  <si>
    <t>Customer_385</t>
  </si>
  <si>
    <t>ORD1525</t>
  </si>
  <si>
    <t>ORD1526</t>
  </si>
  <si>
    <t>Customer_718</t>
  </si>
  <si>
    <t>ORD1527</t>
  </si>
  <si>
    <t>ORD1528</t>
  </si>
  <si>
    <t>Customer_179</t>
  </si>
  <si>
    <t>ORD1529</t>
  </si>
  <si>
    <t>ORD1530</t>
  </si>
  <si>
    <t>Customer_1600</t>
  </si>
  <si>
    <t>ORD1531</t>
  </si>
  <si>
    <t>Customer_201</t>
  </si>
  <si>
    <t>ORD1532</t>
  </si>
  <si>
    <t>Customer_85</t>
  </si>
  <si>
    <t>ORD1533</t>
  </si>
  <si>
    <t>ORD1534</t>
  </si>
  <si>
    <t>ORD1535</t>
  </si>
  <si>
    <t>Customer_1007</t>
  </si>
  <si>
    <t>ORD1536</t>
  </si>
  <si>
    <t>ORD1537</t>
  </si>
  <si>
    <t>Customer_687</t>
  </si>
  <si>
    <t>ORD1538</t>
  </si>
  <si>
    <t>ORD1539</t>
  </si>
  <si>
    <t>Customer_1331</t>
  </si>
  <si>
    <t>ORD1540</t>
  </si>
  <si>
    <t>ORD1541</t>
  </si>
  <si>
    <t>Customer_1335</t>
  </si>
  <si>
    <t>ORD1542</t>
  </si>
  <si>
    <t>ORD1543</t>
  </si>
  <si>
    <t>ORD1544</t>
  </si>
  <si>
    <t>Customer_301</t>
  </si>
  <si>
    <t>ORD1545</t>
  </si>
  <si>
    <t>ORD1546</t>
  </si>
  <si>
    <t>ORD1547</t>
  </si>
  <si>
    <t>Customer_205</t>
  </si>
  <si>
    <t>ORD1548</t>
  </si>
  <si>
    <t>Customer_509</t>
  </si>
  <si>
    <t>ORD1549</t>
  </si>
  <si>
    <t>Customer_751</t>
  </si>
  <si>
    <t>ORD1550</t>
  </si>
  <si>
    <t>ORD1551</t>
  </si>
  <si>
    <t>ORD1552</t>
  </si>
  <si>
    <t>Customer_623</t>
  </si>
  <si>
    <t>ORD1553</t>
  </si>
  <si>
    <t>Customer_1400</t>
  </si>
  <si>
    <t>ORD1554</t>
  </si>
  <si>
    <t>Customer_1058</t>
  </si>
  <si>
    <t>ORD1555</t>
  </si>
  <si>
    <t>ORD1556</t>
  </si>
  <si>
    <t>Customer_1855</t>
  </si>
  <si>
    <t>ORD1557</t>
  </si>
  <si>
    <t>Customer_853</t>
  </si>
  <si>
    <t>ORD1558</t>
  </si>
  <si>
    <t>Customer_1627</t>
  </si>
  <si>
    <t>ORD1559</t>
  </si>
  <si>
    <t>Customer_167</t>
  </si>
  <si>
    <t>ORD1560</t>
  </si>
  <si>
    <t>ORD1561</t>
  </si>
  <si>
    <t>Customer_1302</t>
  </si>
  <si>
    <t>ORD1562</t>
  </si>
  <si>
    <t>ORD1563</t>
  </si>
  <si>
    <t>ORD1564</t>
  </si>
  <si>
    <t>Customer_274</t>
  </si>
  <si>
    <t>ORD1565</t>
  </si>
  <si>
    <t>ORD1566</t>
  </si>
  <si>
    <t>ORD1567</t>
  </si>
  <si>
    <t>ORD1568</t>
  </si>
  <si>
    <t>ORD1569</t>
  </si>
  <si>
    <t>Customer_1712</t>
  </si>
  <si>
    <t>ORD1570</t>
  </si>
  <si>
    <t>Customer_270</t>
  </si>
  <si>
    <t>ORD1571</t>
  </si>
  <si>
    <t>Customer_1375</t>
  </si>
  <si>
    <t>ORD1572</t>
  </si>
  <si>
    <t>ORD1573</t>
  </si>
  <si>
    <t>ORD1574</t>
  </si>
  <si>
    <t>ORD1575</t>
  </si>
  <si>
    <t>ORD1576</t>
  </si>
  <si>
    <t>Customer_1561</t>
  </si>
  <si>
    <t>ORD1577</t>
  </si>
  <si>
    <t>ORD1578</t>
  </si>
  <si>
    <t>Customer_373</t>
  </si>
  <si>
    <t>ORD1579</t>
  </si>
  <si>
    <t>ORD1580</t>
  </si>
  <si>
    <t>ORD1581</t>
  </si>
  <si>
    <t>Customer_300</t>
  </si>
  <si>
    <t>ORD1582</t>
  </si>
  <si>
    <t>ORD1583</t>
  </si>
  <si>
    <t>ORD1584</t>
  </si>
  <si>
    <t>ORD1585</t>
  </si>
  <si>
    <t>Customer_1002</t>
  </si>
  <si>
    <t>ORD1586</t>
  </si>
  <si>
    <t>ORD1587</t>
  </si>
  <si>
    <t>ORD1588</t>
  </si>
  <si>
    <t>Customer_835</t>
  </si>
  <si>
    <t>ORD1589</t>
  </si>
  <si>
    <t>ORD1590</t>
  </si>
  <si>
    <t>Customer_492</t>
  </si>
  <si>
    <t>ORD1591</t>
  </si>
  <si>
    <t>Customer_1907</t>
  </si>
  <si>
    <t>ORD1592</t>
  </si>
  <si>
    <t>Customer_638</t>
  </si>
  <si>
    <t>ORD1593</t>
  </si>
  <si>
    <t>Customer_1221</t>
  </si>
  <si>
    <t>ORD1594</t>
  </si>
  <si>
    <t>ORD1595</t>
  </si>
  <si>
    <t>ORD1596</t>
  </si>
  <si>
    <t>Customer_878</t>
  </si>
  <si>
    <t>ORD1597</t>
  </si>
  <si>
    <t>ORD1598</t>
  </si>
  <si>
    <t>Customer_242</t>
  </si>
  <si>
    <t>ORD1599</t>
  </si>
  <si>
    <t>ORD1600</t>
  </si>
  <si>
    <t>Customer_396</t>
  </si>
  <si>
    <t>ORD1601</t>
  </si>
  <si>
    <t>ORD1602</t>
  </si>
  <si>
    <t>Customer_1410</t>
  </si>
  <si>
    <t>ORD1603</t>
  </si>
  <si>
    <t>ORD1604</t>
  </si>
  <si>
    <t>Customer_579</t>
  </si>
  <si>
    <t>ORD1605</t>
  </si>
  <si>
    <t>ORD1606</t>
  </si>
  <si>
    <t>ORD1607</t>
  </si>
  <si>
    <t>ORD1608</t>
  </si>
  <si>
    <t>Customer_438</t>
  </si>
  <si>
    <t>ORD1609</t>
  </si>
  <si>
    <t>Customer_1573</t>
  </si>
  <si>
    <t>ORD1610</t>
  </si>
  <si>
    <t>Customer_1255</t>
  </si>
  <si>
    <t>ORD1611</t>
  </si>
  <si>
    <t>Customer_1359</t>
  </si>
  <si>
    <t>ORD1612</t>
  </si>
  <si>
    <t>Customer_1689</t>
  </si>
  <si>
    <t>ORD1613</t>
  </si>
  <si>
    <t>Customer_1085</t>
  </si>
  <si>
    <t>ORD1614</t>
  </si>
  <si>
    <t>ORD1615</t>
  </si>
  <si>
    <t>ORD1616</t>
  </si>
  <si>
    <t>Customer_269</t>
  </si>
  <si>
    <t>ORD1617</t>
  </si>
  <si>
    <t>Customer_1011</t>
  </si>
  <si>
    <t>ORD1618</t>
  </si>
  <si>
    <t>ORD1619</t>
  </si>
  <si>
    <t>ORD1620</t>
  </si>
  <si>
    <t>ORD1621</t>
  </si>
  <si>
    <t>Customer_1728</t>
  </si>
  <si>
    <t>ORD1622</t>
  </si>
  <si>
    <t>Customer_1309</t>
  </si>
  <si>
    <t>ORD1623</t>
  </si>
  <si>
    <t>ORD1624</t>
  </si>
  <si>
    <t>ORD1625</t>
  </si>
  <si>
    <t>ORD1626</t>
  </si>
  <si>
    <t>Customer_1853</t>
  </si>
  <si>
    <t>ORD1627</t>
  </si>
  <si>
    <t>ORD1628</t>
  </si>
  <si>
    <t>Customer_883</t>
  </si>
  <si>
    <t>ORD1629</t>
  </si>
  <si>
    <t>Customer_1764</t>
  </si>
  <si>
    <t>ORD1630</t>
  </si>
  <si>
    <t>Customer_1796</t>
  </si>
  <si>
    <t>ORD1631</t>
  </si>
  <si>
    <t>ORD1632</t>
  </si>
  <si>
    <t>ORD1633</t>
  </si>
  <si>
    <t>ORD1634</t>
  </si>
  <si>
    <t>Customer_844</t>
  </si>
  <si>
    <t>ORD1635</t>
  </si>
  <si>
    <t>Customer_861</t>
  </si>
  <si>
    <t>ORD1636</t>
  </si>
  <si>
    <t>ORD1637</t>
  </si>
  <si>
    <t>ORD1638</t>
  </si>
  <si>
    <t>ORD1639</t>
  </si>
  <si>
    <t>ORD1640</t>
  </si>
  <si>
    <t>ORD1641</t>
  </si>
  <si>
    <t>Customer_1708</t>
  </si>
  <si>
    <t>ORD1642</t>
  </si>
  <si>
    <t>ORD1643</t>
  </si>
  <si>
    <t>Customer_1397</t>
  </si>
  <si>
    <t>ORD1644</t>
  </si>
  <si>
    <t>Customer_54</t>
  </si>
  <si>
    <t>ORD1645</t>
  </si>
  <si>
    <t>ORD1646</t>
  </si>
  <si>
    <t>ORD1647</t>
  </si>
  <si>
    <t>Customer_779</t>
  </si>
  <si>
    <t>ORD1648</t>
  </si>
  <si>
    <t>Customer_42</t>
  </si>
  <si>
    <t>ORD1649</t>
  </si>
  <si>
    <t>ORD1650</t>
  </si>
  <si>
    <t>Customer_1748</t>
  </si>
  <si>
    <t>ORD1651</t>
  </si>
  <si>
    <t>ORD1652</t>
  </si>
  <si>
    <t>ORD1653</t>
  </si>
  <si>
    <t>ORD1654</t>
  </si>
  <si>
    <t>Customer_1722</t>
  </si>
  <si>
    <t>ORD1655</t>
  </si>
  <si>
    <t>Customer_811</t>
  </si>
  <si>
    <t>ORD1656</t>
  </si>
  <si>
    <t>ORD1657</t>
  </si>
  <si>
    <t>ORD1658</t>
  </si>
  <si>
    <t>ORD1659</t>
  </si>
  <si>
    <t>ORD1660</t>
  </si>
  <si>
    <t>Customer_72</t>
  </si>
  <si>
    <t>ORD1661</t>
  </si>
  <si>
    <t>ORD1662</t>
  </si>
  <si>
    <t>ORD1663</t>
  </si>
  <si>
    <t>ORD1664</t>
  </si>
  <si>
    <t>ORD1665</t>
  </si>
  <si>
    <t>Customer_664</t>
  </si>
  <si>
    <t>ORD1666</t>
  </si>
  <si>
    <t>ORD1667</t>
  </si>
  <si>
    <t>ORD1668</t>
  </si>
  <si>
    <t>Customer_1551</t>
  </si>
  <si>
    <t>ORD1669</t>
  </si>
  <si>
    <t>Customer_1253</t>
  </si>
  <si>
    <t>ORD1670</t>
  </si>
  <si>
    <t>ORD1671</t>
  </si>
  <si>
    <t>Customer_1905</t>
  </si>
  <si>
    <t>ORD1672</t>
  </si>
  <si>
    <t>ORD1673</t>
  </si>
  <si>
    <t>Customer_1984</t>
  </si>
  <si>
    <t>ORD1674</t>
  </si>
  <si>
    <t>ORD1675</t>
  </si>
  <si>
    <t>ORD1676</t>
  </si>
  <si>
    <t>ORD1677</t>
  </si>
  <si>
    <t>ORD1678</t>
  </si>
  <si>
    <t>ORD1679</t>
  </si>
  <si>
    <t>Customer_975</t>
  </si>
  <si>
    <t>ORD1680</t>
  </si>
  <si>
    <t>ORD1681</t>
  </si>
  <si>
    <t>ORD1682</t>
  </si>
  <si>
    <t>ORD1683</t>
  </si>
  <si>
    <t>ORD1684</t>
  </si>
  <si>
    <t>ORD1685</t>
  </si>
  <si>
    <t>Customer_1996</t>
  </si>
  <si>
    <t>ORD1686</t>
  </si>
  <si>
    <t>Customer_1418</t>
  </si>
  <si>
    <t>ORD1687</t>
  </si>
  <si>
    <t>Customer_485</t>
  </si>
  <si>
    <t>ORD1688</t>
  </si>
  <si>
    <t>ORD1689</t>
  </si>
  <si>
    <t>ORD1690</t>
  </si>
  <si>
    <t>Customer_881</t>
  </si>
  <si>
    <t>ORD1691</t>
  </si>
  <si>
    <t>ORD1692</t>
  </si>
  <si>
    <t>ORD1693</t>
  </si>
  <si>
    <t>Customer_1814</t>
  </si>
  <si>
    <t>ORD1694</t>
  </si>
  <si>
    <t>Customer_747</t>
  </si>
  <si>
    <t>ORD1695</t>
  </si>
  <si>
    <t>Customer_95</t>
  </si>
  <si>
    <t>ORD1696</t>
  </si>
  <si>
    <t>ORD1697</t>
  </si>
  <si>
    <t>ORD1698</t>
  </si>
  <si>
    <t>Customer_964</t>
  </si>
  <si>
    <t>ORD1699</t>
  </si>
  <si>
    <t>ORD1700</t>
  </si>
  <si>
    <t>ORD1701</t>
  </si>
  <si>
    <t>ORD1702</t>
  </si>
  <si>
    <t>ORD1703</t>
  </si>
  <si>
    <t>Customer_1423</t>
  </si>
  <si>
    <t>ORD1704</t>
  </si>
  <si>
    <t>Customer_1981</t>
  </si>
  <si>
    <t>ORD1705</t>
  </si>
  <si>
    <t>Customer_454</t>
  </si>
  <si>
    <t>ORD1706</t>
  </si>
  <si>
    <t>ORD1707</t>
  </si>
  <si>
    <t>ORD1708</t>
  </si>
  <si>
    <t>Customer_36</t>
  </si>
  <si>
    <t>ORD1709</t>
  </si>
  <si>
    <t>ORD1710</t>
  </si>
  <si>
    <t>ORD1711</t>
  </si>
  <si>
    <t>Customer_1454</t>
  </si>
  <si>
    <t>ORD1712</t>
  </si>
  <si>
    <t>Customer_245</t>
  </si>
  <si>
    <t>ORD1713</t>
  </si>
  <si>
    <t>Customer_612</t>
  </si>
  <si>
    <t>ORD1714</t>
  </si>
  <si>
    <t>ORD1715</t>
  </si>
  <si>
    <t>Customer_1231</t>
  </si>
  <si>
    <t>ORD1716</t>
  </si>
  <si>
    <t>Customer_1285</t>
  </si>
  <si>
    <t>ORD1717</t>
  </si>
  <si>
    <t>ORD1718</t>
  </si>
  <si>
    <t>ORD1719</t>
  </si>
  <si>
    <t>Customer_1638</t>
  </si>
  <si>
    <t>ORD1720</t>
  </si>
  <si>
    <t>Customer_96</t>
  </si>
  <si>
    <t>ORD1721</t>
  </si>
  <si>
    <t>Customer_712</t>
  </si>
  <si>
    <t>ORD1722</t>
  </si>
  <si>
    <t>Customer_311</t>
  </si>
  <si>
    <t>ORD1723</t>
  </si>
  <si>
    <t>ORD1724</t>
  </si>
  <si>
    <t>ORD1725</t>
  </si>
  <si>
    <t>ORD1726</t>
  </si>
  <si>
    <t>Customer_1317</t>
  </si>
  <si>
    <t>ORD1727</t>
  </si>
  <si>
    <t>ORD1728</t>
  </si>
  <si>
    <t>Customer_133</t>
  </si>
  <si>
    <t>ORD1729</t>
  </si>
  <si>
    <t>ORD1730</t>
  </si>
  <si>
    <t>Customer_1804</t>
  </si>
  <si>
    <t>ORD1731</t>
  </si>
  <si>
    <t>ORD1732</t>
  </si>
  <si>
    <t>Customer_1615</t>
  </si>
  <si>
    <t>ORD1733</t>
  </si>
  <si>
    <t>Customer_20</t>
  </si>
  <si>
    <t>ORD1734</t>
  </si>
  <si>
    <t>ORD1735</t>
  </si>
  <si>
    <t>ORD1736</t>
  </si>
  <si>
    <t>ORD1737</t>
  </si>
  <si>
    <t>Customer_1097</t>
  </si>
  <si>
    <t>ORD1738</t>
  </si>
  <si>
    <t>ORD1739</t>
  </si>
  <si>
    <t>Customer_426</t>
  </si>
  <si>
    <t>ORD1740</t>
  </si>
  <si>
    <t>ORD1741</t>
  </si>
  <si>
    <t>ORD1742</t>
  </si>
  <si>
    <t>Customer_1017</t>
  </si>
  <si>
    <t>ORD1743</t>
  </si>
  <si>
    <t>ORD1744</t>
  </si>
  <si>
    <t>ORD1745</t>
  </si>
  <si>
    <t>Customer_244</t>
  </si>
  <si>
    <t>ORD1746</t>
  </si>
  <si>
    <t>ORD1747</t>
  </si>
  <si>
    <t>Customer_423</t>
  </si>
  <si>
    <t>ORD1748</t>
  </si>
  <si>
    <t>Customer_53</t>
  </si>
  <si>
    <t>ORD1749</t>
  </si>
  <si>
    <t>ORD1750</t>
  </si>
  <si>
    <t>Customer_958</t>
  </si>
  <si>
    <t>ORD1751</t>
  </si>
  <si>
    <t>ORD1752</t>
  </si>
  <si>
    <t>Customer_370</t>
  </si>
  <si>
    <t>ORD1753</t>
  </si>
  <si>
    <t>Customer_977</t>
  </si>
  <si>
    <t>ORD1754</t>
  </si>
  <si>
    <t>Customer_1643</t>
  </si>
  <si>
    <t>ORD1755</t>
  </si>
  <si>
    <t>ORD1756</t>
  </si>
  <si>
    <t>ORD1757</t>
  </si>
  <si>
    <t>Customer_56</t>
  </si>
  <si>
    <t>ORD1758</t>
  </si>
  <si>
    <t>ORD1759</t>
  </si>
  <si>
    <t>Customer_7</t>
  </si>
  <si>
    <t>ORD1760</t>
  </si>
  <si>
    <t>ORD1761</t>
  </si>
  <si>
    <t>ORD1762</t>
  </si>
  <si>
    <t>ORD1763</t>
  </si>
  <si>
    <t>ORD1764</t>
  </si>
  <si>
    <t>ORD1765</t>
  </si>
  <si>
    <t>Customer_1745</t>
  </si>
  <si>
    <t>ORD1766</t>
  </si>
  <si>
    <t>ORD1767</t>
  </si>
  <si>
    <t>Customer_89</t>
  </si>
  <si>
    <t>ORD1768</t>
  </si>
  <si>
    <t>Customer_1003</t>
  </si>
  <si>
    <t>ORD1769</t>
  </si>
  <si>
    <t>ORD1770</t>
  </si>
  <si>
    <t>ORD1771</t>
  </si>
  <si>
    <t>ORD1772</t>
  </si>
  <si>
    <t>ORD1773</t>
  </si>
  <si>
    <t>ORD1774</t>
  </si>
  <si>
    <t>ORD1775</t>
  </si>
  <si>
    <t>ORD1776</t>
  </si>
  <si>
    <t>Customer_622</t>
  </si>
  <si>
    <t>ORD1777</t>
  </si>
  <si>
    <t>ORD1778</t>
  </si>
  <si>
    <t>ORD1779</t>
  </si>
  <si>
    <t>ORD1780</t>
  </si>
  <si>
    <t>Customer_689</t>
  </si>
  <si>
    <t>ORD1781</t>
  </si>
  <si>
    <t>ORD1782</t>
  </si>
  <si>
    <t>ORD1783</t>
  </si>
  <si>
    <t>ORD1784</t>
  </si>
  <si>
    <t>Customer_1772</t>
  </si>
  <si>
    <t>ORD1785</t>
  </si>
  <si>
    <t>Customer_1833</t>
  </si>
  <si>
    <t>ORD1786</t>
  </si>
  <si>
    <t>ORD1787</t>
  </si>
  <si>
    <t>Customer_1714</t>
  </si>
  <si>
    <t>ORD1788</t>
  </si>
  <si>
    <t>Customer_1005</t>
  </si>
  <si>
    <t>ORD1789</t>
  </si>
  <si>
    <t>ORD1790</t>
  </si>
  <si>
    <t>Customer_1572</t>
  </si>
  <si>
    <t>ORD1791</t>
  </si>
  <si>
    <t>ORD1792</t>
  </si>
  <si>
    <t>ORD1793</t>
  </si>
  <si>
    <t>ORD1794</t>
  </si>
  <si>
    <t>ORD1795</t>
  </si>
  <si>
    <t>ORD1796</t>
  </si>
  <si>
    <t>ORD1797</t>
  </si>
  <si>
    <t>ORD1798</t>
  </si>
  <si>
    <t>ORD1799</t>
  </si>
  <si>
    <t>ORD1800</t>
  </si>
  <si>
    <t>ORD1801</t>
  </si>
  <si>
    <t>Customer_1927</t>
  </si>
  <si>
    <t>ORD1802</t>
  </si>
  <si>
    <t>ORD1803</t>
  </si>
  <si>
    <t>Customer_1680</t>
  </si>
  <si>
    <t>ORD1804</t>
  </si>
  <si>
    <t>ORD1805</t>
  </si>
  <si>
    <t>ORD1806</t>
  </si>
  <si>
    <t>ORD1807</t>
  </si>
  <si>
    <t>ORD1808</t>
  </si>
  <si>
    <t>ORD1809</t>
  </si>
  <si>
    <t>ORD1810</t>
  </si>
  <si>
    <t>ORD1811</t>
  </si>
  <si>
    <t>ORD1812</t>
  </si>
  <si>
    <t>Customer_1218</t>
  </si>
  <si>
    <t>ORD1813</t>
  </si>
  <si>
    <t>ORD1814</t>
  </si>
  <si>
    <t>ORD1815</t>
  </si>
  <si>
    <t>ORD1816</t>
  </si>
  <si>
    <t>Customer_856</t>
  </si>
  <si>
    <t>ORD1817</t>
  </si>
  <si>
    <t>Customer_760</t>
  </si>
  <si>
    <t>ORD1818</t>
  </si>
  <si>
    <t>ORD1819</t>
  </si>
  <si>
    <t>Customer_1703</t>
  </si>
  <si>
    <t>ORD1820</t>
  </si>
  <si>
    <t>Customer_969</t>
  </si>
  <si>
    <t>ORD1821</t>
  </si>
  <si>
    <t>ORD1822</t>
  </si>
  <si>
    <t>Customer_564</t>
  </si>
  <si>
    <t>ORD1823</t>
  </si>
  <si>
    <t>Customer_334</t>
  </si>
  <si>
    <t>ORD1824</t>
  </si>
  <si>
    <t>ORD1825</t>
  </si>
  <si>
    <t>ORD1826</t>
  </si>
  <si>
    <t>ORD1827</t>
  </si>
  <si>
    <t>ORD1828</t>
  </si>
  <si>
    <t>Customer_904</t>
  </si>
  <si>
    <t>ORD1829</t>
  </si>
  <si>
    <t>Customer_736</t>
  </si>
  <si>
    <t>ORD1830</t>
  </si>
  <si>
    <t>Customer_787</t>
  </si>
  <si>
    <t>ORD1831</t>
  </si>
  <si>
    <t>ORD1832</t>
  </si>
  <si>
    <t>ORD1833</t>
  </si>
  <si>
    <t>Customer_1757</t>
  </si>
  <si>
    <t>ORD1834</t>
  </si>
  <si>
    <t>Customer_1773</t>
  </si>
  <si>
    <t>ORD1835</t>
  </si>
  <si>
    <t>Customer_1320</t>
  </si>
  <si>
    <t>ORD1836</t>
  </si>
  <si>
    <t>ORD1837</t>
  </si>
  <si>
    <t>Customer_1069</t>
  </si>
  <si>
    <t>ORD1838</t>
  </si>
  <si>
    <t>ORD1839</t>
  </si>
  <si>
    <t>Customer_1597</t>
  </si>
  <si>
    <t>ORD1840</t>
  </si>
  <si>
    <t>Customer_1272</t>
  </si>
  <si>
    <t>ORD1841</t>
  </si>
  <si>
    <t>ORD1842</t>
  </si>
  <si>
    <t>Customer_780</t>
  </si>
  <si>
    <t>ORD1843</t>
  </si>
  <si>
    <t>Customer_682</t>
  </si>
  <si>
    <t>ORD1844</t>
  </si>
  <si>
    <t>ORD1845</t>
  </si>
  <si>
    <t>ORD1846</t>
  </si>
  <si>
    <t>ORD1847</t>
  </si>
  <si>
    <t>ORD1848</t>
  </si>
  <si>
    <t>ORD1849</t>
  </si>
  <si>
    <t>Customer_359</t>
  </si>
  <si>
    <t>ORD1850</t>
  </si>
  <si>
    <t>ORD1851</t>
  </si>
  <si>
    <t>ORD1852</t>
  </si>
  <si>
    <t>Customer_1060</t>
  </si>
  <si>
    <t>ORD1853</t>
  </si>
  <si>
    <t>Customer_1747</t>
  </si>
  <si>
    <t>ORD1854</t>
  </si>
  <si>
    <t>ORD1855</t>
  </si>
  <si>
    <t>ORD1856</t>
  </si>
  <si>
    <t>ORD1857</t>
  </si>
  <si>
    <t>ORD1858</t>
  </si>
  <si>
    <t>Customer_1850</t>
  </si>
  <si>
    <t>ORD1859</t>
  </si>
  <si>
    <t>ORD1860</t>
  </si>
  <si>
    <t>Customer_1455</t>
  </si>
  <si>
    <t>ORD1861</t>
  </si>
  <si>
    <t>Customer_1063</t>
  </si>
  <si>
    <t>ORD1862</t>
  </si>
  <si>
    <t>ORD1863</t>
  </si>
  <si>
    <t>ORD1864</t>
  </si>
  <si>
    <t>ORD1865</t>
  </si>
  <si>
    <t>Customer_1319</t>
  </si>
  <si>
    <t>ORD1866</t>
  </si>
  <si>
    <t>ORD1867</t>
  </si>
  <si>
    <t>ORD1868</t>
  </si>
  <si>
    <t>ORD1869</t>
  </si>
  <si>
    <t>Customer_831</t>
  </si>
  <si>
    <t>ORD1870</t>
  </si>
  <si>
    <t>ORD1871</t>
  </si>
  <si>
    <t>ORD1872</t>
  </si>
  <si>
    <t>Customer_495</t>
  </si>
  <si>
    <t>ORD1873</t>
  </si>
  <si>
    <t>ORD1874</t>
  </si>
  <si>
    <t>ORD1875</t>
  </si>
  <si>
    <t>ORD1876</t>
  </si>
  <si>
    <t>Customer_329</t>
  </si>
  <si>
    <t>ORD1877</t>
  </si>
  <si>
    <t>ORD1878</t>
  </si>
  <si>
    <t>Customer_11</t>
  </si>
  <si>
    <t>ORD1879</t>
  </si>
  <si>
    <t>ORD1880</t>
  </si>
  <si>
    <t>ORD1881</t>
  </si>
  <si>
    <t>Customer_854</t>
  </si>
  <si>
    <t>ORD1882</t>
  </si>
  <si>
    <t>ORD1883</t>
  </si>
  <si>
    <t>ORD1884</t>
  </si>
  <si>
    <t>ORD1885</t>
  </si>
  <si>
    <t>ORD1886</t>
  </si>
  <si>
    <t>ORD1887</t>
  </si>
  <si>
    <t>ORD1888</t>
  </si>
  <si>
    <t>ORD1889</t>
  </si>
  <si>
    <t>Customer_387</t>
  </si>
  <si>
    <t>ORD1890</t>
  </si>
  <si>
    <t>Customer_1245</t>
  </si>
  <si>
    <t>ORD1891</t>
  </si>
  <si>
    <t>ORD1892</t>
  </si>
  <si>
    <t>Customer_118</t>
  </si>
  <si>
    <t>ORD1893</t>
  </si>
  <si>
    <t>ORD1894</t>
  </si>
  <si>
    <t>ORD1895</t>
  </si>
  <si>
    <t>ORD1896</t>
  </si>
  <si>
    <t>ORD1897</t>
  </si>
  <si>
    <t>Customer_1654</t>
  </si>
  <si>
    <t>ORD1898</t>
  </si>
  <si>
    <t>ORD1899</t>
  </si>
  <si>
    <t>Customer_645</t>
  </si>
  <si>
    <t>ORD1900</t>
  </si>
  <si>
    <t>ORD1901</t>
  </si>
  <si>
    <t>ORD1902</t>
  </si>
  <si>
    <t>ORD1903</t>
  </si>
  <si>
    <t>ORD1904</t>
  </si>
  <si>
    <t>Customer_894</t>
  </si>
  <si>
    <t>ORD1905</t>
  </si>
  <si>
    <t>ORD1906</t>
  </si>
  <si>
    <t>ORD1907</t>
  </si>
  <si>
    <t>ORD1908</t>
  </si>
  <si>
    <t>Customer_1098</t>
  </si>
  <si>
    <t>ORD1909</t>
  </si>
  <si>
    <t>Customer_208</t>
  </si>
  <si>
    <t>ORD1910</t>
  </si>
  <si>
    <t>Customer_1146</t>
  </si>
  <si>
    <t>ORD1911</t>
  </si>
  <si>
    <t>Customer_1540</t>
  </si>
  <si>
    <t>ORD1912</t>
  </si>
  <si>
    <t>Customer_1568</t>
  </si>
  <si>
    <t>ORD1913</t>
  </si>
  <si>
    <t>Customer_144</t>
  </si>
  <si>
    <t>ORD1914</t>
  </si>
  <si>
    <t>ORD1915</t>
  </si>
  <si>
    <t>ORD1916</t>
  </si>
  <si>
    <t>Customer_1376</t>
  </si>
  <si>
    <t>ORD1917</t>
  </si>
  <si>
    <t>ORD1918</t>
  </si>
  <si>
    <t>Customer_1647</t>
  </si>
  <si>
    <t>ORD1919</t>
  </si>
  <si>
    <t>ORD1920</t>
  </si>
  <si>
    <t>ORD1921</t>
  </si>
  <si>
    <t>Customer_1470</t>
  </si>
  <si>
    <t>ORD1922</t>
  </si>
  <si>
    <t>Customer_669</t>
  </si>
  <si>
    <t>ORD1923</t>
  </si>
  <si>
    <t>ORD1924</t>
  </si>
  <si>
    <t>ORD1925</t>
  </si>
  <si>
    <t>ORD1926</t>
  </si>
  <si>
    <t>ORD1927</t>
  </si>
  <si>
    <t>ORD1928</t>
  </si>
  <si>
    <t>Customer_1704</t>
  </si>
  <si>
    <t>ORD1929</t>
  </si>
  <si>
    <t>Customer_288</t>
  </si>
  <si>
    <t>ORD1930</t>
  </si>
  <si>
    <t>ORD1931</t>
  </si>
  <si>
    <t>Customer_1396</t>
  </si>
  <si>
    <t>ORD1932</t>
  </si>
  <si>
    <t>ORD1933</t>
  </si>
  <si>
    <t>Customer_1552</t>
  </si>
  <si>
    <t>ORD1934</t>
  </si>
  <si>
    <t>ORD1935</t>
  </si>
  <si>
    <t>ORD1936</t>
  </si>
  <si>
    <t>Customer_707</t>
  </si>
  <si>
    <t>ORD1937</t>
  </si>
  <si>
    <t>ORD1938</t>
  </si>
  <si>
    <t>ORD1939</t>
  </si>
  <si>
    <t>Customer_1744</t>
  </si>
  <si>
    <t>ORD1940</t>
  </si>
  <si>
    <t>ORD1941</t>
  </si>
  <si>
    <t>Customer_1542</t>
  </si>
  <si>
    <t>ORD1942</t>
  </si>
  <si>
    <t>Customer_543</t>
  </si>
  <si>
    <t>ORD1943</t>
  </si>
  <si>
    <t>ORD1944</t>
  </si>
  <si>
    <t>ORD1945</t>
  </si>
  <si>
    <t>Customer_109</t>
  </si>
  <si>
    <t>ORD1946</t>
  </si>
  <si>
    <t>Customer_139</t>
  </si>
  <si>
    <t>ORD1947</t>
  </si>
  <si>
    <t>ORD1948</t>
  </si>
  <si>
    <t>Customer_1859</t>
  </si>
  <si>
    <t>ORD1949</t>
  </si>
  <si>
    <t>ORD1950</t>
  </si>
  <si>
    <t>Customer_1569</t>
  </si>
  <si>
    <t>ORD1951</t>
  </si>
  <si>
    <t>ORD1952</t>
  </si>
  <si>
    <t>Customer_505</t>
  </si>
  <si>
    <t>ORD1953</t>
  </si>
  <si>
    <t>ORD1954</t>
  </si>
  <si>
    <t>Customer_282</t>
  </si>
  <si>
    <t>ORD1955</t>
  </si>
  <si>
    <t>ORD1956</t>
  </si>
  <si>
    <t>Customer_207</t>
  </si>
  <si>
    <t>ORD1957</t>
  </si>
  <si>
    <t>ORD1958</t>
  </si>
  <si>
    <t>ORD1959</t>
  </si>
  <si>
    <t>ORD1960</t>
  </si>
  <si>
    <t>ORD1961</t>
  </si>
  <si>
    <t>ORD1962</t>
  </si>
  <si>
    <t>ORD1963</t>
  </si>
  <si>
    <t>ORD1964</t>
  </si>
  <si>
    <t>ORD1965</t>
  </si>
  <si>
    <t>ORD1966</t>
  </si>
  <si>
    <t>ORD1967</t>
  </si>
  <si>
    <t>Customer_710</t>
  </si>
  <si>
    <t>ORD1968</t>
  </si>
  <si>
    <t>ORD1969</t>
  </si>
  <si>
    <t>Customer_1718</t>
  </si>
  <si>
    <t>ORD1970</t>
  </si>
  <si>
    <t>ORD1971</t>
  </si>
  <si>
    <t>Customer_1754</t>
  </si>
  <si>
    <t>ORD1972</t>
  </si>
  <si>
    <t>ORD1973</t>
  </si>
  <si>
    <t>ORD1974</t>
  </si>
  <si>
    <t>ORD1975</t>
  </si>
  <si>
    <t>ORD1976</t>
  </si>
  <si>
    <t>ORD1977</t>
  </si>
  <si>
    <t>ORD1978</t>
  </si>
  <si>
    <t>ORD1979</t>
  </si>
  <si>
    <t>ORD1980</t>
  </si>
  <si>
    <t>ORD1981</t>
  </si>
  <si>
    <t>Customer_1742</t>
  </si>
  <si>
    <t>ORD1982</t>
  </si>
  <si>
    <t>ORD1983</t>
  </si>
  <si>
    <t>Customer_472</t>
  </si>
  <si>
    <t>ORD1984</t>
  </si>
  <si>
    <t>ORD1985</t>
  </si>
  <si>
    <t>ORD1986</t>
  </si>
  <si>
    <t>ORD1987</t>
  </si>
  <si>
    <t>ORD1988</t>
  </si>
  <si>
    <t>ORD1989</t>
  </si>
  <si>
    <t>Customer_418</t>
  </si>
  <si>
    <t>ORD1990</t>
  </si>
  <si>
    <t>ORD1991</t>
  </si>
  <si>
    <t>ORD1992</t>
  </si>
  <si>
    <t>ORD1993</t>
  </si>
  <si>
    <t>ORD1994</t>
  </si>
  <si>
    <t>ORD1995</t>
  </si>
  <si>
    <t>ORD1996</t>
  </si>
  <si>
    <t>ORD1997</t>
  </si>
  <si>
    <t>ORD1998</t>
  </si>
  <si>
    <t>Customer_1563</t>
  </si>
  <si>
    <t>ORD1999</t>
  </si>
  <si>
    <t>Customer_1436</t>
  </si>
  <si>
    <t>ORD2000</t>
  </si>
  <si>
    <t>ORD2001</t>
  </si>
  <si>
    <t>ORD2002</t>
  </si>
  <si>
    <t>Customer_355</t>
  </si>
  <si>
    <t>ORD2003</t>
  </si>
  <si>
    <t>ORD2004</t>
  </si>
  <si>
    <t>Customer_1404</t>
  </si>
  <si>
    <t>ORD2005</t>
  </si>
  <si>
    <t>ORD2006</t>
  </si>
  <si>
    <t>ORD2007</t>
  </si>
  <si>
    <t>ORD2008</t>
  </si>
  <si>
    <t>ORD2009</t>
  </si>
  <si>
    <t>ORD2010</t>
  </si>
  <si>
    <t>ORD2011</t>
  </si>
  <si>
    <t>ORD2012</t>
  </si>
  <si>
    <t>ORD2013</t>
  </si>
  <si>
    <t>Customer_1159</t>
  </si>
  <si>
    <t>ORD2014</t>
  </si>
  <si>
    <t>Customer_309</t>
  </si>
  <si>
    <t>ORD2015</t>
  </si>
  <si>
    <t>ORD2016</t>
  </si>
  <si>
    <t>ORD2017</t>
  </si>
  <si>
    <t>ORD2018</t>
  </si>
  <si>
    <t>Customer_1068</t>
  </si>
  <si>
    <t>ORD2019</t>
  </si>
  <si>
    <t>Customer_362</t>
  </si>
  <si>
    <t>ORD2020</t>
  </si>
  <si>
    <t>ORD2021</t>
  </si>
  <si>
    <t>Customer_1872</t>
  </si>
  <si>
    <t>ORD2022</t>
  </si>
  <si>
    <t>ORD2023</t>
  </si>
  <si>
    <t>ORD2024</t>
  </si>
  <si>
    <t>ORD2025</t>
  </si>
  <si>
    <t>ORD2026</t>
  </si>
  <si>
    <t>ORD2027</t>
  </si>
  <si>
    <t>Customer_231</t>
  </si>
  <si>
    <t>ORD2028</t>
  </si>
  <si>
    <t>ORD2029</t>
  </si>
  <si>
    <t>ORD2030</t>
  </si>
  <si>
    <t>Customer_893</t>
  </si>
  <si>
    <t>ORD2031</t>
  </si>
  <si>
    <t>ORD2032</t>
  </si>
  <si>
    <t>ORD2033</t>
  </si>
  <si>
    <t>ORD2034</t>
  </si>
  <si>
    <t>Customer_1367</t>
  </si>
  <si>
    <t>ORD2035</t>
  </si>
  <si>
    <t>ORD2036</t>
  </si>
  <si>
    <t>ORD2037</t>
  </si>
  <si>
    <t>Customer_111</t>
  </si>
  <si>
    <t>ORD2038</t>
  </si>
  <si>
    <t>Customer_1588</t>
  </si>
  <si>
    <t>ORD2039</t>
  </si>
  <si>
    <t>ORD2040</t>
  </si>
  <si>
    <t>Customer_1512</t>
  </si>
  <si>
    <t>ORD2041</t>
  </si>
  <si>
    <t>ORD2042</t>
  </si>
  <si>
    <t>Customer_420</t>
  </si>
  <si>
    <t>ORD2043</t>
  </si>
  <si>
    <t>ORD2044</t>
  </si>
  <si>
    <t>ORD2045</t>
  </si>
  <si>
    <t>ORD2046</t>
  </si>
  <si>
    <t>ORD2047</t>
  </si>
  <si>
    <t>ORD2048</t>
  </si>
  <si>
    <t>ORD2049</t>
  </si>
  <si>
    <t>ORD2050</t>
  </si>
  <si>
    <t>ORD2051</t>
  </si>
  <si>
    <t>ORD2052</t>
  </si>
  <si>
    <t>ORD2053</t>
  </si>
  <si>
    <t>Customer_917</t>
  </si>
  <si>
    <t>ORD2054</t>
  </si>
  <si>
    <t>ORD2055</t>
  </si>
  <si>
    <t>Customer_281</t>
  </si>
  <si>
    <t>ORD2056</t>
  </si>
  <si>
    <t>Customer_688</t>
  </si>
  <si>
    <t>ORD2057</t>
  </si>
  <si>
    <t>Customer_400</t>
  </si>
  <si>
    <t>ORD2058</t>
  </si>
  <si>
    <t>Customer_1378</t>
  </si>
  <si>
    <t>ORD2059</t>
  </si>
  <si>
    <t>Customer_1493</t>
  </si>
  <si>
    <t>ORD2060</t>
  </si>
  <si>
    <t>ORD2061</t>
  </si>
  <si>
    <t>Customer_918</t>
  </si>
  <si>
    <t>ORD2062</t>
  </si>
  <si>
    <t>ORD2063</t>
  </si>
  <si>
    <t>ORD2064</t>
  </si>
  <si>
    <t>Customer_181</t>
  </si>
  <si>
    <t>ORD2065</t>
  </si>
  <si>
    <t>ORD2066</t>
  </si>
  <si>
    <t>ORD2067</t>
  </si>
  <si>
    <t>ORD2068</t>
  </si>
  <si>
    <t>ORD2069</t>
  </si>
  <si>
    <t>ORD2070</t>
  </si>
  <si>
    <t>ORD2071</t>
  </si>
  <si>
    <t>ORD2072</t>
  </si>
  <si>
    <t>ORD2073</t>
  </si>
  <si>
    <t>ORD2074</t>
  </si>
  <si>
    <t>ORD2075</t>
  </si>
  <si>
    <t>Customer_160</t>
  </si>
  <si>
    <t>ORD2076</t>
  </si>
  <si>
    <t>ORD2077</t>
  </si>
  <si>
    <t>Customer_876</t>
  </si>
  <si>
    <t>ORD2078</t>
  </si>
  <si>
    <t>Customer_1055</t>
  </si>
  <si>
    <t>ORD2079</t>
  </si>
  <si>
    <t>Customer_1020</t>
  </si>
  <si>
    <t>ORD2080</t>
  </si>
  <si>
    <t>ORD2081</t>
  </si>
  <si>
    <t>Customer_1303</t>
  </si>
  <si>
    <t>ORD2082</t>
  </si>
  <si>
    <t>Customer_1132</t>
  </si>
  <si>
    <t>ORD2083</t>
  </si>
  <si>
    <t>ORD2084</t>
  </si>
  <si>
    <t>ORD2085</t>
  </si>
  <si>
    <t>Customer_1479</t>
  </si>
  <si>
    <t>ORD2086</t>
  </si>
  <si>
    <t>Customer_470</t>
  </si>
  <si>
    <t>ORD2087</t>
  </si>
  <si>
    <t>ORD2088</t>
  </si>
  <si>
    <t>Customer_943</t>
  </si>
  <si>
    <t>ORD2089</t>
  </si>
  <si>
    <t>ORD2090</t>
  </si>
  <si>
    <t>Customer_1186</t>
  </si>
  <si>
    <t>ORD2091</t>
  </si>
  <si>
    <t>ORD2092</t>
  </si>
  <si>
    <t>Customer_882</t>
  </si>
  <si>
    <t>ORD2093</t>
  </si>
  <si>
    <t>Customer_784</t>
  </si>
  <si>
    <t>ORD2094</t>
  </si>
  <si>
    <t>Customer_678</t>
  </si>
  <si>
    <t>ORD2095</t>
  </si>
  <si>
    <t>ORD2096</t>
  </si>
  <si>
    <t>Customer_1665</t>
  </si>
  <si>
    <t>ORD2097</t>
  </si>
  <si>
    <t>ORD2098</t>
  </si>
  <si>
    <t>Customer_1991</t>
  </si>
  <si>
    <t>ORD2099</t>
  </si>
  <si>
    <t>ORD2100</t>
  </si>
  <si>
    <t>ORD2101</t>
  </si>
  <si>
    <t>Customer_1191</t>
  </si>
  <si>
    <t>ORD2102</t>
  </si>
  <si>
    <t>ORD2103</t>
  </si>
  <si>
    <t>ORD2104</t>
  </si>
  <si>
    <t>ORD2105</t>
  </si>
  <si>
    <t>Customer_1482</t>
  </si>
  <si>
    <t>ORD2106</t>
  </si>
  <si>
    <t>Customer_555</t>
  </si>
  <si>
    <t>ORD2107</t>
  </si>
  <si>
    <t>ORD2108</t>
  </si>
  <si>
    <t>ORD2109</t>
  </si>
  <si>
    <t>Customer_1972</t>
  </si>
  <si>
    <t>ORD2110</t>
  </si>
  <si>
    <t>ORD2111</t>
  </si>
  <si>
    <t>Customer_1813</t>
  </si>
  <si>
    <t>ORD2112</t>
  </si>
  <si>
    <t>ORD2113</t>
  </si>
  <si>
    <t>Customer_1217</t>
  </si>
  <si>
    <t>ORD2114</t>
  </si>
  <si>
    <t>ORD2115</t>
  </si>
  <si>
    <t>ORD2116</t>
  </si>
  <si>
    <t>ORD2117</t>
  </si>
  <si>
    <t>Customer_1896</t>
  </si>
  <si>
    <t>ORD2118</t>
  </si>
  <si>
    <t>Customer_2000</t>
  </si>
  <si>
    <t>ORD2119</t>
  </si>
  <si>
    <t>Customer_640</t>
  </si>
  <si>
    <t>ORD2120</t>
  </si>
  <si>
    <t>ORD2121</t>
  </si>
  <si>
    <t>ORD2122</t>
  </si>
  <si>
    <t>Customer_1234</t>
  </si>
  <si>
    <t>ORD2123</t>
  </si>
  <si>
    <t>ORD2124</t>
  </si>
  <si>
    <t>ORD2125</t>
  </si>
  <si>
    <t>ORD2126</t>
  </si>
  <si>
    <t>ORD2127</t>
  </si>
  <si>
    <t>Customer_1925</t>
  </si>
  <si>
    <t>ORD2128</t>
  </si>
  <si>
    <t>ORD2129</t>
  </si>
  <si>
    <t>ORD2130</t>
  </si>
  <si>
    <t>Customer_1555</t>
  </si>
  <si>
    <t>ORD2131</t>
  </si>
  <si>
    <t>ORD2132</t>
  </si>
  <si>
    <t>ORD2133</t>
  </si>
  <si>
    <t>ORD2134</t>
  </si>
  <si>
    <t>ORD2135</t>
  </si>
  <si>
    <t>ORD2136</t>
  </si>
  <si>
    <t>ORD2137</t>
  </si>
  <si>
    <t>ORD2138</t>
  </si>
  <si>
    <t>Customer_936</t>
  </si>
  <si>
    <t>ORD2139</t>
  </si>
  <si>
    <t>ORD2140</t>
  </si>
  <si>
    <t>Customer_1358</t>
  </si>
  <si>
    <t>ORD2141</t>
  </si>
  <si>
    <t>Customer_1042</t>
  </si>
  <si>
    <t>ORD2142</t>
  </si>
  <si>
    <t>Customer_955</t>
  </si>
  <si>
    <t>ORD2143</t>
  </si>
  <si>
    <t>Customer_515</t>
  </si>
  <si>
    <t>ORD2144</t>
  </si>
  <si>
    <t>Customer_151</t>
  </si>
  <si>
    <t>ORD2145</t>
  </si>
  <si>
    <t>ORD2146</t>
  </si>
  <si>
    <t>Customer_1406</t>
  </si>
  <si>
    <t>ORD2147</t>
  </si>
  <si>
    <t>Customer_753</t>
  </si>
  <si>
    <t>ORD2148</t>
  </si>
  <si>
    <t>Customer_1477</t>
  </si>
  <si>
    <t>ORD2149</t>
  </si>
  <si>
    <t>Customer_428</t>
  </si>
  <si>
    <t>ORD2150</t>
  </si>
  <si>
    <t>ORD2151</t>
  </si>
  <si>
    <t>Customer_1546</t>
  </si>
  <si>
    <t>ORD2152</t>
  </si>
  <si>
    <t>Customer_258</t>
  </si>
  <si>
    <t>ORD2153</t>
  </si>
  <si>
    <t>ORD2154</t>
  </si>
  <si>
    <t>Customer_261</t>
  </si>
  <si>
    <t>ORD2155</t>
  </si>
  <si>
    <t>ORD2156</t>
  </si>
  <si>
    <t>ORD2157</t>
  </si>
  <si>
    <t>Customer_1383</t>
  </si>
  <si>
    <t>ORD2158</t>
  </si>
  <si>
    <t>Customer_1883</t>
  </si>
  <si>
    <t>ORD2159</t>
  </si>
  <si>
    <t>ORD2160</t>
  </si>
  <si>
    <t>Customer_544</t>
  </si>
  <si>
    <t>ORD2161</t>
  </si>
  <si>
    <t>Customer_412</t>
  </si>
  <si>
    <t>ORD2162</t>
  </si>
  <si>
    <t>ORD2163</t>
  </si>
  <si>
    <t>ORD2164</t>
  </si>
  <si>
    <t>Customer_519</t>
  </si>
  <si>
    <t>ORD2165</t>
  </si>
  <si>
    <t>ORD2166</t>
  </si>
  <si>
    <t>ORD2167</t>
  </si>
  <si>
    <t>ORD2168</t>
  </si>
  <si>
    <t>Customer_1100</t>
  </si>
  <si>
    <t>ORD2169</t>
  </si>
  <si>
    <t>Customer_1917</t>
  </si>
  <si>
    <t>ORD2170</t>
  </si>
  <si>
    <t>Customer_1040</t>
  </si>
  <si>
    <t>ORD2171</t>
  </si>
  <si>
    <t>Customer_858</t>
  </si>
  <si>
    <t>ORD2172</t>
  </si>
  <si>
    <t>ORD2173</t>
  </si>
  <si>
    <t>ORD2174</t>
  </si>
  <si>
    <t>ORD2175</t>
  </si>
  <si>
    <t>Customer_1008</t>
  </si>
  <si>
    <t>ORD2176</t>
  </si>
  <si>
    <t>ORD2177</t>
  </si>
  <si>
    <t>ORD2178</t>
  </si>
  <si>
    <t>Customer_1239</t>
  </si>
  <si>
    <t>ORD2179</t>
  </si>
  <si>
    <t>ORD2180</t>
  </si>
  <si>
    <t>ORD2181</t>
  </si>
  <si>
    <t>ORD2182</t>
  </si>
  <si>
    <t>ORD2183</t>
  </si>
  <si>
    <t>Customer_1565</t>
  </si>
  <si>
    <t>ORD2184</t>
  </si>
  <si>
    <t>ORD2185</t>
  </si>
  <si>
    <t>ORD2186</t>
  </si>
  <si>
    <t>ORD2187</t>
  </si>
  <si>
    <t>ORD2188</t>
  </si>
  <si>
    <t>ORD2189</t>
  </si>
  <si>
    <t>ORD2190</t>
  </si>
  <si>
    <t>ORD2191</t>
  </si>
  <si>
    <t>ORD2192</t>
  </si>
  <si>
    <t>ORD2193</t>
  </si>
  <si>
    <t>ORD2194</t>
  </si>
  <si>
    <t>ORD2195</t>
  </si>
  <si>
    <t>Customer_392</t>
  </si>
  <si>
    <t>ORD2196</t>
  </si>
  <si>
    <t>ORD2197</t>
  </si>
  <si>
    <t>ORD2198</t>
  </si>
  <si>
    <t>ORD2199</t>
  </si>
  <si>
    <t>ORD2200</t>
  </si>
  <si>
    <t>ORD2201</t>
  </si>
  <si>
    <t>ORD2202</t>
  </si>
  <si>
    <t>Customer_280</t>
  </si>
  <si>
    <t>ORD2203</t>
  </si>
  <si>
    <t>Customer_1179</t>
  </si>
  <si>
    <t>ORD2204</t>
  </si>
  <si>
    <t>ORD2205</t>
  </si>
  <si>
    <t>ORD2206</t>
  </si>
  <si>
    <t>ORD2207</t>
  </si>
  <si>
    <t>ORD2208</t>
  </si>
  <si>
    <t>Customer_439</t>
  </si>
  <si>
    <t>ORD2209</t>
  </si>
  <si>
    <t>Customer_821</t>
  </si>
  <si>
    <t>ORD2210</t>
  </si>
  <si>
    <t>Customer_1254</t>
  </si>
  <si>
    <t>ORD2211</t>
  </si>
  <si>
    <t>ORD2212</t>
  </si>
  <si>
    <t>Customer_1810</t>
  </si>
  <si>
    <t>ORD2213</t>
  </si>
  <si>
    <t>ORD2214</t>
  </si>
  <si>
    <t>Customer_1192</t>
  </si>
  <si>
    <t>ORD2215</t>
  </si>
  <si>
    <t>Customer_1201</t>
  </si>
  <si>
    <t>ORD2216</t>
  </si>
  <si>
    <t>ORD2217</t>
  </si>
  <si>
    <t>ORD2218</t>
  </si>
  <si>
    <t>Customer_996</t>
  </si>
  <si>
    <t>ORD2219</t>
  </si>
  <si>
    <t>ORD2220</t>
  </si>
  <si>
    <t>ORD2221</t>
  </si>
  <si>
    <t>ORD2222</t>
  </si>
  <si>
    <t>Customer_1864</t>
  </si>
  <si>
    <t>ORD2223</t>
  </si>
  <si>
    <t>ORD2224</t>
  </si>
  <si>
    <t>Customer_55</t>
  </si>
  <si>
    <t>ORD2225</t>
  </si>
  <si>
    <t>Customer_463</t>
  </si>
  <si>
    <t>ORD2226</t>
  </si>
  <si>
    <t>ORD2227</t>
  </si>
  <si>
    <t>ORD2228</t>
  </si>
  <si>
    <t>ORD2229</t>
  </si>
  <si>
    <t>Customer_1150</t>
  </si>
  <si>
    <t>ORD2230</t>
  </si>
  <si>
    <t>Customer_913</t>
  </si>
  <si>
    <t>ORD2231</t>
  </si>
  <si>
    <t>Customer_391</t>
  </si>
  <si>
    <t>ORD2232</t>
  </si>
  <si>
    <t>Customer_1942</t>
  </si>
  <si>
    <t>ORD2233</t>
  </si>
  <si>
    <t>ORD2234</t>
  </si>
  <si>
    <t>ORD2235</t>
  </si>
  <si>
    <t>ORD2236</t>
  </si>
  <si>
    <t>ORD2237</t>
  </si>
  <si>
    <t>ORD2238</t>
  </si>
  <si>
    <t>ORD2239</t>
  </si>
  <si>
    <t>ORD2240</t>
  </si>
  <si>
    <t>ORD2241</t>
  </si>
  <si>
    <t>ORD2242</t>
  </si>
  <si>
    <t>ORD2243</t>
  </si>
  <si>
    <t>ORD2244</t>
  </si>
  <si>
    <t>Customer_1267</t>
  </si>
  <si>
    <t>ORD2245</t>
  </si>
  <si>
    <t>ORD2246</t>
  </si>
  <si>
    <t>ORD2247</t>
  </si>
  <si>
    <t>ORD2248</t>
  </si>
  <si>
    <t>Customer_525</t>
  </si>
  <si>
    <t>ORD2249</t>
  </si>
  <si>
    <t>ORD2250</t>
  </si>
  <si>
    <t>Customer_902</t>
  </si>
  <si>
    <t>ORD2251</t>
  </si>
  <si>
    <t>Customer_212</t>
  </si>
  <si>
    <t>ORD2252</t>
  </si>
  <si>
    <t>ORD2253</t>
  </si>
  <si>
    <t>Customer_708</t>
  </si>
  <si>
    <t>ORD2254</t>
  </si>
  <si>
    <t>Customer_550</t>
  </si>
  <si>
    <t>ORD2255</t>
  </si>
  <si>
    <t>ORD2256</t>
  </si>
  <si>
    <t>ORD2257</t>
  </si>
  <si>
    <t>ORD2258</t>
  </si>
  <si>
    <t>ORD2259</t>
  </si>
  <si>
    <t>ORD2260</t>
  </si>
  <si>
    <t>ORD2261</t>
  </si>
  <si>
    <t>ORD2262</t>
  </si>
  <si>
    <t>ORD2263</t>
  </si>
  <si>
    <t>ORD2264</t>
  </si>
  <si>
    <t>Customer_531</t>
  </si>
  <si>
    <t>ORD2265</t>
  </si>
  <si>
    <t>ORD2266</t>
  </si>
  <si>
    <t>Customer_1280</t>
  </si>
  <si>
    <t>ORD2267</t>
  </si>
  <si>
    <t>Customer_255</t>
  </si>
  <si>
    <t>ORD2268</t>
  </si>
  <si>
    <t>Customer_1823</t>
  </si>
  <si>
    <t>ORD2269</t>
  </si>
  <si>
    <t>ORD2270</t>
  </si>
  <si>
    <t>ORD2271</t>
  </si>
  <si>
    <t>ORD2272</t>
  </si>
  <si>
    <t>ORD2273</t>
  </si>
  <si>
    <t>ORD2274</t>
  </si>
  <si>
    <t>ORD2275</t>
  </si>
  <si>
    <t>ORD2276</t>
  </si>
  <si>
    <t>Customer_605</t>
  </si>
  <si>
    <t>ORD2277</t>
  </si>
  <si>
    <t>Customer_28</t>
  </si>
  <si>
    <t>ORD2278</t>
  </si>
  <si>
    <t>Customer_76</t>
  </si>
  <si>
    <t>ORD2279</t>
  </si>
  <si>
    <t>ORD2280</t>
  </si>
  <si>
    <t>Customer_1802</t>
  </si>
  <si>
    <t>ORD2281</t>
  </si>
  <si>
    <t>Customer_847</t>
  </si>
  <si>
    <t>ORD2282</t>
  </si>
  <si>
    <t>ORD2283</t>
  </si>
  <si>
    <t>ORD2284</t>
  </si>
  <si>
    <t>ORD2285</t>
  </si>
  <si>
    <t>Customer_66</t>
  </si>
  <si>
    <t>ORD2286</t>
  </si>
  <si>
    <t>Customer_8</t>
  </si>
  <si>
    <t>ORD2287</t>
  </si>
  <si>
    <t>Customer_104</t>
  </si>
  <si>
    <t>ORD2288</t>
  </si>
  <si>
    <t>Customer_589</t>
  </si>
  <si>
    <t>ORD2289</t>
  </si>
  <si>
    <t>Customer_1698</t>
  </si>
  <si>
    <t>ORD2290</t>
  </si>
  <si>
    <t>ORD2291</t>
  </si>
  <si>
    <t>ORD2292</t>
  </si>
  <si>
    <t>ORD2293</t>
  </si>
  <si>
    <t>ORD2294</t>
  </si>
  <si>
    <t>ORD2295</t>
  </si>
  <si>
    <t>ORD2296</t>
  </si>
  <si>
    <t>ORD2297</t>
  </si>
  <si>
    <t>Customer_1235</t>
  </si>
  <si>
    <t>ORD2298</t>
  </si>
  <si>
    <t>Customer_1171</t>
  </si>
  <si>
    <t>ORD2299</t>
  </si>
  <si>
    <t>ORD2300</t>
  </si>
  <si>
    <t>ORD2301</t>
  </si>
  <si>
    <t>Customer_1664</t>
  </si>
  <si>
    <t>ORD2302</t>
  </si>
  <si>
    <t>Customer_1650</t>
  </si>
  <si>
    <t>ORD2303</t>
  </si>
  <si>
    <t>ORD2304</t>
  </si>
  <si>
    <t>Customer_1109</t>
  </si>
  <si>
    <t>ORD2305</t>
  </si>
  <si>
    <t>ORD2306</t>
  </si>
  <si>
    <t>Customer_1095</t>
  </si>
  <si>
    <t>ORD2307</t>
  </si>
  <si>
    <t>ORD2308</t>
  </si>
  <si>
    <t>ORD2309</t>
  </si>
  <si>
    <t>Customer_1832</t>
  </si>
  <si>
    <t>ORD2310</t>
  </si>
  <si>
    <t>Customer_1867</t>
  </si>
  <si>
    <t>ORD2311</t>
  </si>
  <si>
    <t>ORD2312</t>
  </si>
  <si>
    <t>Customer_1535</t>
  </si>
  <si>
    <t>ORD2313</t>
  </si>
  <si>
    <t>ORD2314</t>
  </si>
  <si>
    <t>ORD2315</t>
  </si>
  <si>
    <t>ORD2316</t>
  </si>
  <si>
    <t>ORD2317</t>
  </si>
  <si>
    <t>ORD2318</t>
  </si>
  <si>
    <t>Customer_1417</t>
  </si>
  <si>
    <t>ORD2319</t>
  </si>
  <si>
    <t>ORD2320</t>
  </si>
  <si>
    <t>ORD2321</t>
  </si>
  <si>
    <t>ORD2322</t>
  </si>
  <si>
    <t>ORD2323</t>
  </si>
  <si>
    <t>ORD2324</t>
  </si>
  <si>
    <t>Customer_1276</t>
  </si>
  <si>
    <t>ORD2325</t>
  </si>
  <si>
    <t>ORD2326</t>
  </si>
  <si>
    <t>ORD2327</t>
  </si>
  <si>
    <t>ORD2328</t>
  </si>
  <si>
    <t>ORD2329</t>
  </si>
  <si>
    <t>Customer_1062</t>
  </si>
  <si>
    <t>ORD2330</t>
  </si>
  <si>
    <t>ORD2331</t>
  </si>
  <si>
    <t>ORD2332</t>
  </si>
  <si>
    <t>ORD2333</t>
  </si>
  <si>
    <t>ORD2334</t>
  </si>
  <si>
    <t>ORD2335</t>
  </si>
  <si>
    <t>ORD2336</t>
  </si>
  <si>
    <t>ORD2337</t>
  </si>
  <si>
    <t>ORD2338</t>
  </si>
  <si>
    <t>ORD2339</t>
  </si>
  <si>
    <t>ORD2340</t>
  </si>
  <si>
    <t>ORD2341</t>
  </si>
  <si>
    <t>Customer_1389</t>
  </si>
  <si>
    <t>ORD2342</t>
  </si>
  <si>
    <t>ORD2343</t>
  </si>
  <si>
    <t>ORD2344</t>
  </si>
  <si>
    <t>ORD2345</t>
  </si>
  <si>
    <t>Customer_129</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</si>
  <si>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</si>
  <si>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</si>
  <si>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</si>
  <si>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</si>
  <si>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</si>
  <si>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</si>
  <si>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</si>
  <si>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</si>
  <si>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</si>
  <si>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</si>
  <si>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</si>
  <si>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</si>
  <si>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</si>
  <si>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</si>
  <si>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</si>
  <si>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</si>
  <si>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</si>
  <si>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</si>
  <si>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Customer_1589</t>
  </si>
  <si>
    <t>ORD2364</t>
  </si>
  <si>
    <t>ORD2365</t>
  </si>
  <si>
    <t>ORD2366</t>
  </si>
  <si>
    <t>ORD2367</t>
  </si>
  <si>
    <t>Customer_1969</t>
  </si>
  <si>
    <t>ORD2368</t>
  </si>
  <si>
    <t>ORD2369</t>
  </si>
  <si>
    <t>ORD2370</t>
  </si>
  <si>
    <t>ORD2371</t>
  </si>
  <si>
    <t>ORD2372</t>
  </si>
  <si>
    <t>ORD2373</t>
  </si>
  <si>
    <t>ORD2374</t>
  </si>
  <si>
    <t>ORD2375</t>
  </si>
  <si>
    <t>ORD2376</t>
  </si>
  <si>
    <t>ORD2377</t>
  </si>
  <si>
    <t>ORD2378</t>
  </si>
  <si>
    <t>Customer_644</t>
  </si>
  <si>
    <t>ORD2379</t>
  </si>
  <si>
    <t>Customer_633</t>
  </si>
  <si>
    <t>ORD2380</t>
  </si>
  <si>
    <t>Customer_225</t>
  </si>
  <si>
    <t>ORD2381</t>
  </si>
  <si>
    <t>ORD2382</t>
  </si>
  <si>
    <t>ORD2383</t>
  </si>
  <si>
    <t>ORD2384</t>
  </si>
  <si>
    <t>Customer_1345</t>
  </si>
  <si>
    <t>ORD2385</t>
  </si>
  <si>
    <t>ORD2386</t>
  </si>
  <si>
    <t>Customer_939</t>
  </si>
  <si>
    <t>ORD2387</t>
  </si>
  <si>
    <t>ORD2388</t>
  </si>
  <si>
    <t>Customer_1183</t>
  </si>
  <si>
    <t>ORD2389</t>
  </si>
  <si>
    <t>ORD2390</t>
  </si>
  <si>
    <t>ORD2391</t>
  </si>
  <si>
    <t>ORD2392</t>
  </si>
  <si>
    <t>ORD2393</t>
  </si>
  <si>
    <t>ORD2394</t>
  </si>
  <si>
    <t>ORD2395</t>
  </si>
  <si>
    <t>ORD2396</t>
  </si>
  <si>
    <t>ORD2397</t>
  </si>
  <si>
    <t>Customer_932</t>
  </si>
  <si>
    <t>ORD2398</t>
  </si>
  <si>
    <t>ORD2399</t>
  </si>
  <si>
    <t>Customer_1719</t>
  </si>
  <si>
    <t>ORD2400</t>
  </si>
  <si>
    <t>Customer_1661</t>
  </si>
  <si>
    <t>ORD2401</t>
  </si>
  <si>
    <t>Customer_437</t>
  </si>
  <si>
    <t>ORD2402</t>
  </si>
  <si>
    <t>ORD2403</t>
  </si>
  <si>
    <t>Customer_1655</t>
  </si>
  <si>
    <t>ORD2404</t>
  </si>
  <si>
    <t>ORD2405</t>
  </si>
  <si>
    <t>Customer_1034</t>
  </si>
  <si>
    <t>ORD2406</t>
  </si>
  <si>
    <t>ORD2407</t>
  </si>
  <si>
    <t>Customer_1893</t>
  </si>
  <si>
    <t>ORD2408</t>
  </si>
  <si>
    <t>ORD2409</t>
  </si>
  <si>
    <t>ORD2410</t>
  </si>
  <si>
    <t>Customer_845</t>
  </si>
  <si>
    <t>ORD2411</t>
  </si>
  <si>
    <t>ORD2412</t>
  </si>
  <si>
    <t>Customer_1520</t>
  </si>
  <si>
    <t>ORD2413</t>
  </si>
  <si>
    <t>ORD2414</t>
  </si>
  <si>
    <t>ORD2415</t>
  </si>
  <si>
    <t>ORD2416</t>
  </si>
  <si>
    <t>ORD2417</t>
  </si>
  <si>
    <t>Customer_1662</t>
  </si>
  <si>
    <t>ORD2418</t>
  </si>
  <si>
    <t>Customer_576</t>
  </si>
  <si>
    <t>ORD2419</t>
  </si>
  <si>
    <t>ORD2420</t>
  </si>
  <si>
    <t>Customer_1668</t>
  </si>
  <si>
    <t>ORD2421</t>
  </si>
  <si>
    <t>Customer_1105</t>
  </si>
  <si>
    <t>ORD2422</t>
  </si>
  <si>
    <t>Customer_693</t>
  </si>
  <si>
    <t>ORD2423</t>
  </si>
  <si>
    <t>ORD2424</t>
  </si>
  <si>
    <t>Customer_522</t>
  </si>
  <si>
    <t>ORD2425</t>
  </si>
  <si>
    <t>ORD2426</t>
  </si>
  <si>
    <t>Customer_1724</t>
  </si>
  <si>
    <t>ORD2427</t>
  </si>
  <si>
    <t>ORD2428</t>
  </si>
  <si>
    <t>ORD2429</t>
  </si>
  <si>
    <t>Customer_859</t>
  </si>
  <si>
    <t>ORD2430</t>
  </si>
  <si>
    <t>Customer_173</t>
  </si>
  <si>
    <t>ORD2431</t>
  </si>
  <si>
    <t>Customer_1442</t>
  </si>
  <si>
    <t>ORD2432</t>
  </si>
  <si>
    <t>ORD2433</t>
  </si>
  <si>
    <t>ORD2434</t>
  </si>
  <si>
    <t>Customer_152</t>
  </si>
  <si>
    <t>ORD2435</t>
  </si>
  <si>
    <t>Customer_90</t>
  </si>
  <si>
    <t>ORD2436</t>
  </si>
  <si>
    <t>ORD2437</t>
  </si>
  <si>
    <t>ORD2438</t>
  </si>
  <si>
    <t>Customer_820</t>
  </si>
  <si>
    <t>ORD2439</t>
  </si>
  <si>
    <t>ORD2440</t>
  </si>
  <si>
    <t>ORD2441</t>
  </si>
  <si>
    <t>ORD2442</t>
  </si>
  <si>
    <t>Customer_1577</t>
  </si>
  <si>
    <t>ORD2443</t>
  </si>
  <si>
    <t>Customer_178</t>
  </si>
  <si>
    <t>ORD2444</t>
  </si>
  <si>
    <t>ORD2445</t>
  </si>
  <si>
    <t>ORD2446</t>
  </si>
  <si>
    <t>ORD2447</t>
  </si>
  <si>
    <t>ORD2448</t>
  </si>
  <si>
    <t>ORD2449</t>
  </si>
  <si>
    <t>ORD2450</t>
  </si>
  <si>
    <t>ORD2451</t>
  </si>
  <si>
    <t>ORD2452</t>
  </si>
  <si>
    <t>ORD2453</t>
  </si>
  <si>
    <t>Customer_122</t>
  </si>
  <si>
    <t>ORD2454</t>
  </si>
  <si>
    <t>ORD2455</t>
  </si>
  <si>
    <t>ORD2456</t>
  </si>
  <si>
    <t>ORD2457</t>
  </si>
  <si>
    <t>ORD2458</t>
  </si>
  <si>
    <t>Customer_630</t>
  </si>
  <si>
    <t>ORD2459</t>
  </si>
  <si>
    <t>ORD2460</t>
  </si>
  <si>
    <t>ORD2461</t>
  </si>
  <si>
    <t>ORD2462</t>
  </si>
  <si>
    <t>Customer_1330</t>
  </si>
  <si>
    <t>ORD2463</t>
  </si>
  <si>
    <t>ORD2464</t>
  </si>
  <si>
    <t>Customer_336</t>
  </si>
  <si>
    <t>ORD2465</t>
  </si>
  <si>
    <t>Customer_132</t>
  </si>
  <si>
    <t>ORD2466</t>
  </si>
  <si>
    <t>Customer_44</t>
  </si>
  <si>
    <t>ORD2467</t>
  </si>
  <si>
    <t>ORD2468</t>
  </si>
  <si>
    <t>ORD2469</t>
  </si>
  <si>
    <t>Customer_1914</t>
  </si>
  <si>
    <t>ORD2470</t>
  </si>
  <si>
    <t>ORD2471</t>
  </si>
  <si>
    <t>ORD2472</t>
  </si>
  <si>
    <t>ORD2473</t>
  </si>
  <si>
    <t>ORD2474</t>
  </si>
  <si>
    <t>ORD2475</t>
  </si>
  <si>
    <t>ORD2476</t>
  </si>
  <si>
    <t>ORD2477</t>
  </si>
  <si>
    <t>ORD2478</t>
  </si>
  <si>
    <t>ORD2479</t>
  </si>
  <si>
    <t>Customer_816</t>
  </si>
  <si>
    <t>ORD2480</t>
  </si>
  <si>
    <t>ORD2481</t>
  </si>
  <si>
    <t>ORD2482</t>
  </si>
  <si>
    <t>ORD2483</t>
  </si>
  <si>
    <t>Customer_1286</t>
  </si>
  <si>
    <t>ORD2484</t>
  </si>
  <si>
    <t>ORD2485</t>
  </si>
  <si>
    <t>ORD2486</t>
  </si>
  <si>
    <t>ORD2487</t>
  </si>
  <si>
    <t>ORD2488</t>
  </si>
  <si>
    <t>Customer_313</t>
  </si>
  <si>
    <t>ORD2489</t>
  </si>
  <si>
    <t>ORD2490</t>
  </si>
  <si>
    <t>ORD2491</t>
  </si>
  <si>
    <t>ORD2492</t>
  </si>
  <si>
    <t>Customer_299</t>
  </si>
  <si>
    <t>ORD2493</t>
  </si>
  <si>
    <t>ORD2494</t>
  </si>
  <si>
    <t>ORD2495</t>
  </si>
  <si>
    <t>ORD2496</t>
  </si>
  <si>
    <t>ORD2497</t>
  </si>
  <si>
    <t>ORD2498</t>
  </si>
  <si>
    <t>ORD2499</t>
  </si>
  <si>
    <t>ORD2500</t>
  </si>
  <si>
    <t>Customer_1721</t>
  </si>
  <si>
    <t>ORD2501</t>
  </si>
  <si>
    <t>ORD2502</t>
  </si>
  <si>
    <t>ORD2503</t>
  </si>
  <si>
    <t>ORD2504</t>
  </si>
  <si>
    <t>Customer_1210</t>
  </si>
  <si>
    <t>ORD2505</t>
  </si>
  <si>
    <t>ORD2506</t>
  </si>
  <si>
    <t>Customer_1379</t>
  </si>
  <si>
    <t>ORD2507</t>
  </si>
  <si>
    <t>ORD2508</t>
  </si>
  <si>
    <t>ORD2509</t>
  </si>
  <si>
    <t>ORD2510</t>
  </si>
  <si>
    <t>ORD2511</t>
  </si>
  <si>
    <t>ORD2512</t>
  </si>
  <si>
    <t>Customer_114</t>
  </si>
  <si>
    <t>ORD2513</t>
  </si>
  <si>
    <t>Customer_661</t>
  </si>
  <si>
    <t>ORD2514</t>
  </si>
  <si>
    <t>ORD2515</t>
  </si>
  <si>
    <t>ORD2516</t>
  </si>
  <si>
    <t>Customer_1671</t>
  </si>
  <si>
    <t>ORD2517</t>
  </si>
  <si>
    <t>ORD2518</t>
  </si>
  <si>
    <t>ORD2519</t>
  </si>
  <si>
    <t>ORD2520</t>
  </si>
  <si>
    <t>ORD2521</t>
  </si>
  <si>
    <t>ORD2522</t>
  </si>
  <si>
    <t>Customer_1053</t>
  </si>
  <si>
    <t>ORD2523</t>
  </si>
  <si>
    <t>Customer_1812</t>
  </si>
  <si>
    <t>ORD2524</t>
  </si>
  <si>
    <t>ORD2525</t>
  </si>
  <si>
    <t>ORD2526</t>
  </si>
  <si>
    <t>ORD2527</t>
  </si>
  <si>
    <t>Customer_983</t>
  </si>
  <si>
    <t>ORD2528</t>
  </si>
  <si>
    <t>ORD2529</t>
  </si>
  <si>
    <t>ORD2530</t>
  </si>
  <si>
    <t>ORD2531</t>
  </si>
  <si>
    <t>Customer_870</t>
  </si>
  <si>
    <t>ORD2532</t>
  </si>
  <si>
    <t>ORD2533</t>
  </si>
  <si>
    <t>ORD2534</t>
  </si>
  <si>
    <t>ORD2535</t>
  </si>
  <si>
    <t>ORD2536</t>
  </si>
  <si>
    <t>Customer_110</t>
  </si>
  <si>
    <t>ORD2537</t>
  </si>
  <si>
    <t>ORD2538</t>
  </si>
  <si>
    <t>Customer_1064</t>
  </si>
  <si>
    <t>ORD2539</t>
  </si>
  <si>
    <t>ORD2540</t>
  </si>
  <si>
    <t>Customer_533</t>
  </si>
  <si>
    <t>ORD2541</t>
  </si>
  <si>
    <t>ORD2542</t>
  </si>
  <si>
    <t>ORD2543</t>
  </si>
  <si>
    <t>ORD2544</t>
  </si>
  <si>
    <t>ORD2545</t>
  </si>
  <si>
    <t>ORD2546</t>
  </si>
  <si>
    <t>Customer_999</t>
  </si>
  <si>
    <t>ORD2547</t>
  </si>
  <si>
    <t>Customer_63</t>
  </si>
  <si>
    <t>ORD2548</t>
  </si>
  <si>
    <t>Customer_206</t>
  </si>
  <si>
    <t>ORD2549</t>
  </si>
  <si>
    <t>ORD2550</t>
  </si>
  <si>
    <t>ORD2551</t>
  </si>
  <si>
    <t>ORD2552</t>
  </si>
  <si>
    <t>ORD2553</t>
  </si>
  <si>
    <t>ORD2554</t>
  </si>
  <si>
    <t>ORD2555</t>
  </si>
  <si>
    <t>ORD2556</t>
  </si>
  <si>
    <t>ORD2557</t>
  </si>
  <si>
    <t>ORD2558</t>
  </si>
  <si>
    <t>ORD2559</t>
  </si>
  <si>
    <t>ORD2560</t>
  </si>
  <si>
    <t>Customer_906</t>
  </si>
  <si>
    <t>ORD2561</t>
  </si>
  <si>
    <t>ORD2562</t>
  </si>
  <si>
    <t>ORD2563</t>
  </si>
  <si>
    <t>ORD2564</t>
  </si>
  <si>
    <t>ORD2565</t>
  </si>
  <si>
    <t>ORD2566</t>
  </si>
  <si>
    <t>ORD2567</t>
  </si>
  <si>
    <t>ORD2568</t>
  </si>
  <si>
    <t>Customer_358</t>
  </si>
  <si>
    <t>ORD2569</t>
  </si>
  <si>
    <t>Customer_1278</t>
  </si>
  <si>
    <t>ORD2570</t>
  </si>
  <si>
    <t>Customer_1521</t>
  </si>
  <si>
    <t>ORD2571</t>
  </si>
  <si>
    <t>ORD2572</t>
  </si>
  <si>
    <t>Customer_791</t>
  </si>
  <si>
    <t>ORD2573</t>
  </si>
  <si>
    <t>ORD2574</t>
  </si>
  <si>
    <t>ORD2575</t>
  </si>
  <si>
    <t>ORD2576</t>
  </si>
  <si>
    <t>ORD2577</t>
  </si>
  <si>
    <t>ORD2578</t>
  </si>
  <si>
    <t>ORD2579</t>
  </si>
  <si>
    <t>Customer_553</t>
  </si>
  <si>
    <t>ORD2580</t>
  </si>
  <si>
    <t>ORD2581</t>
  </si>
  <si>
    <t>ORD2582</t>
  </si>
  <si>
    <t>ORD2583</t>
  </si>
  <si>
    <t>ORD2584</t>
  </si>
  <si>
    <t>Customer_1052</t>
  </si>
  <si>
    <t>ORD2585</t>
  </si>
  <si>
    <t>ORD2586</t>
  </si>
  <si>
    <t>ORD2587</t>
  </si>
  <si>
    <t>ORD2588</t>
  </si>
  <si>
    <t>ORD2589</t>
  </si>
  <si>
    <t>ORD2590</t>
  </si>
  <si>
    <t>Customer_1148</t>
  </si>
  <si>
    <t>ORD2591</t>
  </si>
  <si>
    <t>Customer_978</t>
  </si>
  <si>
    <t>ORD2592</t>
  </si>
  <si>
    <t>Customer_284</t>
  </si>
  <si>
    <t>ORD2593</t>
  </si>
  <si>
    <t>ORD2594</t>
  </si>
  <si>
    <t>ORD2595</t>
  </si>
  <si>
    <t>ORD2596</t>
  </si>
  <si>
    <t>ORD2597</t>
  </si>
  <si>
    <t>ORD2598</t>
  </si>
  <si>
    <t>ORD2599</t>
  </si>
  <si>
    <t>Customer_508</t>
  </si>
  <si>
    <t>ORD2600</t>
  </si>
  <si>
    <t>ORD2601</t>
  </si>
  <si>
    <t>ORD2602</t>
  </si>
  <si>
    <t>Customer_1045</t>
  </si>
  <si>
    <t>ORD2603</t>
  </si>
  <si>
    <t>ORD2604</t>
  </si>
  <si>
    <t>ORD2605</t>
  </si>
  <si>
    <t>ORD2606</t>
  </si>
  <si>
    <t>ORD2607</t>
  </si>
  <si>
    <t>Customer_1987</t>
  </si>
  <si>
    <t>ORD2608</t>
  </si>
  <si>
    <t>ORD2609</t>
  </si>
  <si>
    <t>ORD2610</t>
  </si>
  <si>
    <t>Customer_1012</t>
  </si>
  <si>
    <t>ORD2611</t>
  </si>
  <si>
    <t>ORD2612</t>
  </si>
  <si>
    <t>ORD2613</t>
  </si>
  <si>
    <t>ORD2614</t>
  </si>
  <si>
    <t>Customer_1694</t>
  </si>
  <si>
    <t>ORD2615</t>
  </si>
  <si>
    <t>ORD2616</t>
  </si>
  <si>
    <t>Customer_1576</t>
  </si>
  <si>
    <t>ORD2617</t>
  </si>
  <si>
    <t>ORD2618</t>
  </si>
  <si>
    <t>ORD2619</t>
  </si>
  <si>
    <t>ORD2620</t>
  </si>
  <si>
    <t>ORD2621</t>
  </si>
  <si>
    <t>ORD2622</t>
  </si>
  <si>
    <t>Customer_1489</t>
  </si>
  <si>
    <t>ORD2623</t>
  </si>
  <si>
    <t>ORD2624</t>
  </si>
  <si>
    <t>Customer_1992</t>
  </si>
  <si>
    <t>ORD2625</t>
  </si>
  <si>
    <t>Customer_136</t>
  </si>
  <si>
    <t>ORD2626</t>
  </si>
  <si>
    <t>ORD2627</t>
  </si>
  <si>
    <t>ORD2628</t>
  </si>
  <si>
    <t>ORD2629</t>
  </si>
  <si>
    <t>Customer_397</t>
  </si>
  <si>
    <t>ORD2630</t>
  </si>
  <si>
    <t>ORD2631</t>
  </si>
  <si>
    <t>ORD2632</t>
  </si>
  <si>
    <t>Customer_933</t>
  </si>
  <si>
    <t>ORD2633</t>
  </si>
  <si>
    <t>ORD2634</t>
  </si>
  <si>
    <t>ORD2635</t>
  </si>
  <si>
    <t>ORD2636</t>
  </si>
  <si>
    <t>ORD2637</t>
  </si>
  <si>
    <t>ORD2638</t>
  </si>
  <si>
    <t>Customer_642</t>
  </si>
  <si>
    <t>ORD2639</t>
  </si>
  <si>
    <t>Customer_1127</t>
  </si>
  <si>
    <t>ORD2640</t>
  </si>
  <si>
    <t>ORD2641</t>
  </si>
  <si>
    <t>ORD2642</t>
  </si>
  <si>
    <t>ORD2643</t>
  </si>
  <si>
    <t>Customer_1644</t>
  </si>
  <si>
    <t>ORD2644</t>
  </si>
  <si>
    <t>ORD2645</t>
  </si>
  <si>
    <t>Customer_203</t>
  </si>
  <si>
    <t>ORD2646</t>
  </si>
  <si>
    <t>ORD2647</t>
  </si>
  <si>
    <t>Customer_526</t>
  </si>
  <si>
    <t>ORD2648</t>
  </si>
  <si>
    <t>Customer_976</t>
  </si>
  <si>
    <t>ORD2649</t>
  </si>
  <si>
    <t>ORD2650</t>
  </si>
  <si>
    <t>Customer_572</t>
  </si>
  <si>
    <t>ORD2651</t>
  </si>
  <si>
    <t>ORD2652</t>
  </si>
  <si>
    <t>ORD2653</t>
  </si>
  <si>
    <t>Customer_1598</t>
  </si>
  <si>
    <t>ORD2654</t>
  </si>
  <si>
    <t>ORD2655</t>
  </si>
  <si>
    <t>Customer_965</t>
  </si>
  <si>
    <t>ORD2656</t>
  </si>
  <si>
    <t>ORD2657</t>
  </si>
  <si>
    <t>Customer_1663</t>
  </si>
  <si>
    <t>ORD2658</t>
  </si>
  <si>
    <t>Customer_77</t>
  </si>
  <si>
    <t>ORD2659</t>
  </si>
  <si>
    <t>ORD2660</t>
  </si>
  <si>
    <t>ORD2661</t>
  </si>
  <si>
    <t>ORD2662</t>
  </si>
  <si>
    <t>ORD2663</t>
  </si>
  <si>
    <t>ORD2664</t>
  </si>
  <si>
    <t>ORD2665</t>
  </si>
  <si>
    <t>ORD2666</t>
  </si>
  <si>
    <t>ORD2667</t>
  </si>
  <si>
    <t>ORD2668</t>
  </si>
  <si>
    <t>ORD2669</t>
  </si>
  <si>
    <t>ORD2670</t>
  </si>
  <si>
    <t>ORD2671</t>
  </si>
  <si>
    <t>ORD2672</t>
  </si>
  <si>
    <t>Customer_1333</t>
  </si>
  <si>
    <t>ORD2673</t>
  </si>
  <si>
    <t>ORD2674</t>
  </si>
  <si>
    <t>ORD2675</t>
  </si>
  <si>
    <t>ORD2676</t>
  </si>
  <si>
    <t>Customer_763</t>
  </si>
  <si>
    <t>ORD2677</t>
  </si>
  <si>
    <t>ORD2678</t>
  </si>
  <si>
    <t>Customer_371</t>
  </si>
  <si>
    <t>ORD2679</t>
  </si>
  <si>
    <t>ORD2680</t>
  </si>
  <si>
    <t>ORD2681</t>
  </si>
  <si>
    <t>Customer_1373</t>
  </si>
  <si>
    <t>ORD2682</t>
  </si>
  <si>
    <t>ORD2683</t>
  </si>
  <si>
    <t>ORD2684</t>
  </si>
  <si>
    <t>Customer_1809</t>
  </si>
  <si>
    <t>ORD2685</t>
  </si>
  <si>
    <t>Customer_1010</t>
  </si>
  <si>
    <t>ORD2686</t>
  </si>
  <si>
    <t>Customer_658</t>
  </si>
  <si>
    <t>ORD2687</t>
  </si>
  <si>
    <t>ORD2688</t>
  </si>
  <si>
    <t>ORD2689</t>
  </si>
  <si>
    <t>ORD2690</t>
  </si>
  <si>
    <t>ORD2691</t>
  </si>
  <si>
    <t>ORD2692</t>
  </si>
  <si>
    <t>ORD2693</t>
  </si>
  <si>
    <t>Customer_405</t>
  </si>
  <si>
    <t>ORD2694</t>
  </si>
  <si>
    <t>Customer_283</t>
  </si>
  <si>
    <t>ORD2695</t>
  </si>
  <si>
    <t>ORD2696</t>
  </si>
  <si>
    <t>ORD2697</t>
  </si>
  <si>
    <t>ORD2698</t>
  </si>
  <si>
    <t>ORD2699</t>
  </si>
  <si>
    <t>ORD2700</t>
  </si>
  <si>
    <t>Customer_1806</t>
  </si>
  <si>
    <t>ORD2701</t>
  </si>
  <si>
    <t>ORD2702</t>
  </si>
  <si>
    <t>ORD2703</t>
  </si>
  <si>
    <t>Customer_1950</t>
  </si>
  <si>
    <t>ORD2704</t>
  </si>
  <si>
    <t>Customer_842</t>
  </si>
  <si>
    <t>ORD2705</t>
  </si>
  <si>
    <t>ORD2706</t>
  </si>
  <si>
    <t>ORD2707</t>
  </si>
  <si>
    <t>Customer_1102</t>
  </si>
  <si>
    <t>ORD2708</t>
  </si>
  <si>
    <t>ORD2709</t>
  </si>
  <si>
    <t>ORD2710</t>
  </si>
  <si>
    <t>ORD2711</t>
  </si>
  <si>
    <t>ORD2712</t>
  </si>
  <si>
    <t>ORD2713</t>
  </si>
  <si>
    <t>ORD2714</t>
  </si>
  <si>
    <t>ORD2715</t>
  </si>
  <si>
    <t>Customer_1803</t>
  </si>
  <si>
    <t>ORD2716</t>
  </si>
  <si>
    <t>ORD2717</t>
  </si>
  <si>
    <t>Customer_995</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</si>
  <si>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</si>
  <si>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</si>
  <si>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</si>
  <si>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</si>
  <si>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</si>
  <si>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</si>
  <si>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</si>
  <si>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</si>
  <si>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</si>
  <si>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</si>
  <si>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</si>
  <si>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</si>
  <si>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</si>
  <si>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</si>
  <si>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</si>
  <si>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</si>
  <si>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</si>
  <si>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</si>
  <si>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</si>
  <si>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</si>
  <si>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Customer_305</t>
  </si>
  <si>
    <t>ORD2738</t>
  </si>
  <si>
    <t>ORD2739</t>
  </si>
  <si>
    <t>ORD2740</t>
  </si>
  <si>
    <t>ORD2741</t>
  </si>
  <si>
    <t>Customer_1625</t>
  </si>
  <si>
    <t>ORD2742</t>
  </si>
  <si>
    <t>Customer_565</t>
  </si>
  <si>
    <t>ORD2743</t>
  </si>
  <si>
    <t>ORD2744</t>
  </si>
  <si>
    <t>ORD2745</t>
  </si>
  <si>
    <t>ORD2746</t>
  </si>
  <si>
    <t>ORD2747</t>
  </si>
  <si>
    <t>Customer_631</t>
  </si>
  <si>
    <t>ORD2748</t>
  </si>
  <si>
    <t>Customer_528</t>
  </si>
  <si>
    <t>ORD2749</t>
  </si>
  <si>
    <t>ORD2750</t>
  </si>
  <si>
    <t>ORD2751</t>
  </si>
  <si>
    <t>Customer_1936</t>
  </si>
  <si>
    <t>ORD2752</t>
  </si>
  <si>
    <t>ORD2753</t>
  </si>
  <si>
    <t>ORD2754</t>
  </si>
  <si>
    <t>ORD2755</t>
  </si>
  <si>
    <t>ORD2756</t>
  </si>
  <si>
    <t>ORD2757</t>
  </si>
  <si>
    <t>ORD2758</t>
  </si>
  <si>
    <t>ORD2759</t>
  </si>
  <si>
    <t>Customer_1648</t>
  </si>
  <si>
    <t>ORD2760</t>
  </si>
  <si>
    <t>ORD2761</t>
  </si>
  <si>
    <t>ORD2762</t>
  </si>
  <si>
    <t>ORD2763</t>
  </si>
  <si>
    <t>ORD2764</t>
  </si>
  <si>
    <t>Customer_599</t>
  </si>
  <si>
    <t>ORD2765</t>
  </si>
  <si>
    <t>ORD2766</t>
  </si>
  <si>
    <t>Customer_1786</t>
  </si>
  <si>
    <t>ORD2767</t>
  </si>
  <si>
    <t>ORD2768</t>
  </si>
  <si>
    <t>ORD2769</t>
  </si>
  <si>
    <t>Customer_1456</t>
  </si>
  <si>
    <t>ORD2770</t>
  </si>
  <si>
    <t>ORD2771</t>
  </si>
  <si>
    <t>Customer_684</t>
  </si>
  <si>
    <t>ORD2772</t>
  </si>
  <si>
    <t>ORD2773</t>
  </si>
  <si>
    <t>ORD2774</t>
  </si>
  <si>
    <t>ORD2775</t>
  </si>
  <si>
    <t>ORD2776</t>
  </si>
  <si>
    <t>ORD2777</t>
  </si>
  <si>
    <t>ORD2778</t>
  </si>
  <si>
    <t>Customer_215</t>
  </si>
  <si>
    <t>ORD2779</t>
  </si>
  <si>
    <t>ORD2780</t>
  </si>
  <si>
    <t>Customer_1677</t>
  </si>
  <si>
    <t>ORD2781</t>
  </si>
  <si>
    <t>Customer_581</t>
  </si>
  <si>
    <t>ORD2782</t>
  </si>
  <si>
    <t>Customer_365</t>
  </si>
  <si>
    <t>ORD2783</t>
  </si>
  <si>
    <t>ORD2784</t>
  </si>
  <si>
    <t>Customer_907</t>
  </si>
  <si>
    <t>ORD2785</t>
  </si>
  <si>
    <t>Customer_615</t>
  </si>
  <si>
    <t>ORD2786</t>
  </si>
  <si>
    <t>Customer_518</t>
  </si>
  <si>
    <t>ORD2787</t>
  </si>
  <si>
    <t>ORD2788</t>
  </si>
  <si>
    <t>ORD2789</t>
  </si>
  <si>
    <t>ORD2790</t>
  </si>
  <si>
    <t>Customer_318</t>
  </si>
  <si>
    <t>ORD2791</t>
  </si>
  <si>
    <t>ORD2792</t>
  </si>
  <si>
    <t>ORD2793</t>
  </si>
  <si>
    <t>Customer_345</t>
  </si>
  <si>
    <t>ORD2794</t>
  </si>
  <si>
    <t>Customer_361</t>
  </si>
  <si>
    <t>ORD2795</t>
  </si>
  <si>
    <t>ORD2796</t>
  </si>
  <si>
    <t>ORD2797</t>
  </si>
  <si>
    <t>ORD2798</t>
  </si>
  <si>
    <t>Customer_1066</t>
  </si>
  <si>
    <t>ORD2799</t>
  </si>
  <si>
    <t>ORD2800</t>
  </si>
  <si>
    <t>Customer_1607</t>
  </si>
  <si>
    <t>ORD2801</t>
  </si>
  <si>
    <t>Customer_1214</t>
  </si>
  <si>
    <t>ORD2802</t>
  </si>
  <si>
    <t>ORD2803</t>
  </si>
  <si>
    <t>ORD2804</t>
  </si>
  <si>
    <t>ORD2805</t>
  </si>
  <si>
    <t>ORD2806</t>
  </si>
  <si>
    <t>ORD2807</t>
  </si>
  <si>
    <t>Customer_1993</t>
  </si>
  <si>
    <t>ORD2808</t>
  </si>
  <si>
    <t>Customer_1770</t>
  </si>
  <si>
    <t>ORD2809</t>
  </si>
  <si>
    <t>ORD2810</t>
  </si>
  <si>
    <t>ORD2811</t>
  </si>
  <si>
    <t>ORD2812</t>
  </si>
  <si>
    <t>ORD2813</t>
  </si>
  <si>
    <t>ORD2814</t>
  </si>
  <si>
    <t>ORD2815</t>
  </si>
  <si>
    <t>ORD2816</t>
  </si>
  <si>
    <t>ORD2817</t>
  </si>
  <si>
    <t>ORD2818</t>
  </si>
  <si>
    <t>ORD2819</t>
  </si>
  <si>
    <t>ORD2820</t>
  </si>
  <si>
    <t>Customer_934</t>
  </si>
  <si>
    <t>ORD2821</t>
  </si>
  <si>
    <t>Customer_1768</t>
  </si>
  <si>
    <t>ORD2822</t>
  </si>
  <si>
    <t>ORD2823</t>
  </si>
  <si>
    <t>ORD2824</t>
  </si>
  <si>
    <t>ORD2825</t>
  </si>
  <si>
    <t>ORD2826</t>
  </si>
  <si>
    <t>Customer_1774</t>
  </si>
  <si>
    <t>ORD2827</t>
  </si>
  <si>
    <t>ORD2828</t>
  </si>
  <si>
    <t>ORD2829</t>
  </si>
  <si>
    <t>Customer_817</t>
  </si>
  <si>
    <t>ORD2830</t>
  </si>
  <si>
    <t>ORD2831</t>
  </si>
  <si>
    <t>Customer_494</t>
  </si>
  <si>
    <t>ORD2832</t>
  </si>
  <si>
    <t>ORD2833</t>
  </si>
  <si>
    <t>ORD2834</t>
  </si>
  <si>
    <t>ORD2835</t>
  </si>
  <si>
    <t>ORD2836</t>
  </si>
  <si>
    <t>Customer_803</t>
  </si>
  <si>
    <t>ORD2837</t>
  </si>
  <si>
    <t>ORD2838</t>
  </si>
  <si>
    <t>ORD2839</t>
  </si>
  <si>
    <t>ORD2840</t>
  </si>
  <si>
    <t>ORD2841</t>
  </si>
  <si>
    <t>ORD2842</t>
  </si>
  <si>
    <t>Customer_607</t>
  </si>
  <si>
    <t>ORD2843</t>
  </si>
  <si>
    <t>ORD2844</t>
  </si>
  <si>
    <t>Customer_78</t>
  </si>
  <si>
    <t>ORD2845</t>
  </si>
  <si>
    <t>ORD2846</t>
  </si>
  <si>
    <t>Customer_183</t>
  </si>
  <si>
    <t>ORD2847</t>
  </si>
  <si>
    <t>ORD2848</t>
  </si>
  <si>
    <t>Customer_1093</t>
  </si>
  <si>
    <t>ORD2849</t>
  </si>
  <si>
    <t>ORD2850</t>
  </si>
  <si>
    <t>ORD2851</t>
  </si>
  <si>
    <t>ORD2852</t>
  </si>
  <si>
    <t>ORD2853</t>
  </si>
  <si>
    <t>ORD2854</t>
  </si>
  <si>
    <t>ORD2855</t>
  </si>
  <si>
    <t>ORD2856</t>
  </si>
  <si>
    <t>ORD2857</t>
  </si>
  <si>
    <t>ORD2858</t>
  </si>
  <si>
    <t>Customer_65</t>
  </si>
  <si>
    <t>ORD2859</t>
  </si>
  <si>
    <t>ORD2860</t>
  </si>
  <si>
    <t>ORD2861</t>
  </si>
  <si>
    <t>ORD2862</t>
  </si>
  <si>
    <t>ORD2863</t>
  </si>
  <si>
    <t>Customer_26</t>
  </si>
  <si>
    <t>ORD2864</t>
  </si>
  <si>
    <t>ORD2865</t>
  </si>
  <si>
    <t>ORD2866</t>
  </si>
  <si>
    <t>ORD2867</t>
  </si>
  <si>
    <t>ORD2868</t>
  </si>
  <si>
    <t>ORD2869</t>
  </si>
  <si>
    <t>ORD2870</t>
  </si>
  <si>
    <t>ORD2871</t>
  </si>
  <si>
    <t>ORD2872</t>
  </si>
  <si>
    <t>ORD2873</t>
  </si>
  <si>
    <t>ORD2874</t>
  </si>
  <si>
    <t>Customer_524</t>
  </si>
  <si>
    <t>ORD2875</t>
  </si>
  <si>
    <t>Customer_234</t>
  </si>
  <si>
    <t>ORD2876</t>
  </si>
  <si>
    <t>ORD2877</t>
  </si>
  <si>
    <t>ORD2878</t>
  </si>
  <si>
    <t>ORD2879</t>
  </si>
  <si>
    <t>ORD2880</t>
  </si>
  <si>
    <t>ORD2881</t>
  </si>
  <si>
    <t>ORD2882</t>
  </si>
  <si>
    <t>ORD2883</t>
  </si>
  <si>
    <t>ORD2884</t>
  </si>
  <si>
    <t>ORD2885</t>
  </si>
  <si>
    <t>ORD2886</t>
  </si>
  <si>
    <t>ORD2887</t>
  </si>
  <si>
    <t>ORD2888</t>
  </si>
  <si>
    <t>ORD2889</t>
  </si>
  <si>
    <t>Customer_1460</t>
  </si>
  <si>
    <t>ORD2890</t>
  </si>
  <si>
    <t>Customer_672</t>
  </si>
  <si>
    <t>ORD2891</t>
  </si>
  <si>
    <t>ORD2892</t>
  </si>
  <si>
    <t>Customer_1211</t>
  </si>
  <si>
    <t>ORD2893</t>
  </si>
  <si>
    <t>ORD2894</t>
  </si>
  <si>
    <t>ORD2895</t>
  </si>
  <si>
    <t>Customer_268</t>
  </si>
  <si>
    <t>ORD2896</t>
  </si>
  <si>
    <t>Customer_271</t>
  </si>
  <si>
    <t>ORD2897</t>
  </si>
  <si>
    <t>ORD2898</t>
  </si>
  <si>
    <t>ORD2899</t>
  </si>
  <si>
    <t>ORD2900</t>
  </si>
  <si>
    <t>ORD2901</t>
  </si>
  <si>
    <t>ORD2902</t>
  </si>
  <si>
    <t>ORD2903</t>
  </si>
  <si>
    <t>ORD2904</t>
  </si>
  <si>
    <t>ORD2905</t>
  </si>
  <si>
    <t>ORD2906</t>
  </si>
  <si>
    <t>ORD2907</t>
  </si>
  <si>
    <t>ORD2908</t>
  </si>
  <si>
    <t>Customer_1717</t>
  </si>
  <si>
    <t>ORD2909</t>
  </si>
  <si>
    <t>ORD2910</t>
  </si>
  <si>
    <t>ORD2911</t>
  </si>
  <si>
    <t>ORD2912</t>
  </si>
  <si>
    <t>ORD2913</t>
  </si>
  <si>
    <t>ORD2914</t>
  </si>
  <si>
    <t>Customer_1086</t>
  </si>
  <si>
    <t>ORD2915</t>
  </si>
  <si>
    <t>ORD2916</t>
  </si>
  <si>
    <t>ORD2917</t>
  </si>
  <si>
    <t>ORD2918</t>
  </si>
  <si>
    <t>ORD2919</t>
  </si>
  <si>
    <t>Customer_1737</t>
  </si>
  <si>
    <t>ORD2920</t>
  </si>
  <si>
    <t>ORD2921</t>
  </si>
  <si>
    <t>Customer_1508</t>
  </si>
  <si>
    <t>ORD2922</t>
  </si>
  <si>
    <t>Customer_585</t>
  </si>
  <si>
    <t>ORD2923</t>
  </si>
  <si>
    <t>Customer_1692</t>
  </si>
  <si>
    <t>ORD2924</t>
  </si>
  <si>
    <t>ORD2925</t>
  </si>
  <si>
    <t>ORD2926</t>
  </si>
  <si>
    <t>ORD2927</t>
  </si>
  <si>
    <t>ORD2928</t>
  </si>
  <si>
    <t>ORD2929</t>
  </si>
  <si>
    <t>Customer_1970</t>
  </si>
  <si>
    <t>ORD2930</t>
  </si>
  <si>
    <t>Customer_434</t>
  </si>
  <si>
    <t>ORD2931</t>
  </si>
  <si>
    <t>Customer_195</t>
  </si>
  <si>
    <t>ORD2932</t>
  </si>
  <si>
    <t>ORD2933</t>
  </si>
  <si>
    <t>ORD2934</t>
  </si>
  <si>
    <t>ORD2935</t>
  </si>
  <si>
    <t>ORD2936</t>
  </si>
  <si>
    <t>Customer_1794</t>
  </si>
  <si>
    <t>ORD2937</t>
  </si>
  <si>
    <t>ORD2938</t>
  </si>
  <si>
    <t>ORD2939</t>
  </si>
  <si>
    <t>ORD2940</t>
  </si>
  <si>
    <t>Customer_1860</t>
  </si>
  <si>
    <t>ORD2941</t>
  </si>
  <si>
    <t>Customer_1287</t>
  </si>
  <si>
    <t>ORD2942</t>
  </si>
  <si>
    <t>ORD2943</t>
  </si>
  <si>
    <t>ORD2944</t>
  </si>
  <si>
    <t>ORD2945</t>
  </si>
  <si>
    <t>ORD2946</t>
  </si>
  <si>
    <t>ORD2947</t>
  </si>
  <si>
    <t>ORD2948</t>
  </si>
  <si>
    <t>ORD2949</t>
  </si>
  <si>
    <t>ORD2950</t>
  </si>
  <si>
    <t>ORD2951</t>
  </si>
  <si>
    <t>ORD2952</t>
  </si>
  <si>
    <t>ORD2953</t>
  </si>
  <si>
    <t>ORD2954</t>
  </si>
  <si>
    <t>ORD2955</t>
  </si>
  <si>
    <t>Customer_1018</t>
  </si>
  <si>
    <t>ORD2956</t>
  </si>
  <si>
    <t>ORD2957</t>
  </si>
  <si>
    <t>Customer_1024</t>
  </si>
  <si>
    <t>ORD2958</t>
  </si>
  <si>
    <t>Customer_473</t>
  </si>
  <si>
    <t>ORD2959</t>
  </si>
  <si>
    <t>ORD2960</t>
  </si>
  <si>
    <t>ORD2961</t>
  </si>
  <si>
    <t>ORD2962</t>
  </si>
  <si>
    <t>ORD2963</t>
  </si>
  <si>
    <t>ORD2964</t>
  </si>
  <si>
    <t>ORD2965</t>
  </si>
  <si>
    <t>Customer_540</t>
  </si>
  <si>
    <t>ORD2966</t>
  </si>
  <si>
    <t>ORD2967</t>
  </si>
  <si>
    <t>Customer_1903</t>
  </si>
  <si>
    <t>ORD2968</t>
  </si>
  <si>
    <t>ORD2969</t>
  </si>
  <si>
    <t>ORD2970</t>
  </si>
  <si>
    <t>Customer_341</t>
  </si>
  <si>
    <t>ORD2971</t>
  </si>
  <si>
    <t>Customer_683</t>
  </si>
  <si>
    <t>ORD2972</t>
  </si>
  <si>
    <t>ORD2973</t>
  </si>
  <si>
    <t>ORD2974</t>
  </si>
  <si>
    <t>Customer_149</t>
  </si>
  <si>
    <t>ORD2975</t>
  </si>
  <si>
    <t>Customer_1733</t>
  </si>
  <si>
    <t>ORD2976</t>
  </si>
  <si>
    <t>Customer_889</t>
  </si>
  <si>
    <t>ORD2977</t>
  </si>
  <si>
    <t>ORD2978</t>
  </si>
  <si>
    <t>ORD2979</t>
  </si>
  <si>
    <t>Customer_119</t>
  </si>
  <si>
    <t>ORD2980</t>
  </si>
  <si>
    <t>ORD2981</t>
  </si>
  <si>
    <t>ORD2982</t>
  </si>
  <si>
    <t>ORD2983</t>
  </si>
  <si>
    <t>Customer_1954</t>
  </si>
  <si>
    <t>ORD2984</t>
  </si>
  <si>
    <t>Customer_1676</t>
  </si>
  <si>
    <t>ORD2985</t>
  </si>
  <si>
    <t>ORD2986</t>
  </si>
  <si>
    <t>ORD2987</t>
  </si>
  <si>
    <t>Customer_783</t>
  </si>
  <si>
    <t>ORD2988</t>
  </si>
  <si>
    <t>ORD2989</t>
  </si>
  <si>
    <t>Customer_566</t>
  </si>
  <si>
    <t>ORD2990</t>
  </si>
  <si>
    <t>ORD2991</t>
  </si>
  <si>
    <t>ORD2992</t>
  </si>
  <si>
    <t>Customer_620</t>
  </si>
  <si>
    <t>ORD2993</t>
  </si>
  <si>
    <t>ORD2994</t>
  </si>
  <si>
    <t>ORD2995</t>
  </si>
  <si>
    <t>ORD2996</t>
  </si>
  <si>
    <t>ORD2997</t>
  </si>
  <si>
    <t>ORD2998</t>
  </si>
  <si>
    <t>ORD2999</t>
  </si>
  <si>
    <t>ORD3000</t>
  </si>
  <si>
    <t>Customer_1534</t>
  </si>
  <si>
    <t>ORD3001</t>
  </si>
  <si>
    <t>ORD3002</t>
  </si>
  <si>
    <t>ORD3003</t>
  </si>
  <si>
    <t>Customer_1386</t>
  </si>
  <si>
    <t>ORD3004</t>
  </si>
  <si>
    <t>ORD3005</t>
  </si>
  <si>
    <t>ORD3006</t>
  </si>
  <si>
    <t>ORD3007</t>
  </si>
  <si>
    <t>ORD3008</t>
  </si>
  <si>
    <t>ORD3009</t>
  </si>
  <si>
    <t>ORD3010</t>
  </si>
  <si>
    <t>Customer_824</t>
  </si>
  <si>
    <t>ORD3011</t>
  </si>
  <si>
    <t>ORD3012</t>
  </si>
  <si>
    <t>ORD3013</t>
  </si>
  <si>
    <t>ORD3014</t>
  </si>
  <si>
    <t>Customer_629</t>
  </si>
  <si>
    <t>ORD3015</t>
  </si>
  <si>
    <t>ORD3016</t>
  </si>
  <si>
    <t>Customer_744</t>
  </si>
  <si>
    <t>ORD3017</t>
  </si>
  <si>
    <t>Customer_177</t>
  </si>
  <si>
    <t>ORD3018</t>
  </si>
  <si>
    <t>ORD3019</t>
  </si>
  <si>
    <t>ORD3020</t>
  </si>
  <si>
    <t>ORD3021</t>
  </si>
  <si>
    <t>ORD3022</t>
  </si>
  <si>
    <t>Customer_1776</t>
  </si>
  <si>
    <t>ORD3023</t>
  </si>
  <si>
    <t>Customer_1533</t>
  </si>
  <si>
    <t>ORD3024</t>
  </si>
  <si>
    <t>Customer_1294</t>
  </si>
  <si>
    <t>ORD3025</t>
  </si>
  <si>
    <t>ORD3026</t>
  </si>
  <si>
    <t>ORD3027</t>
  </si>
  <si>
    <t>Customer_1031</t>
  </si>
  <si>
    <t>ORD3028</t>
  </si>
  <si>
    <t>ORD3029</t>
  </si>
  <si>
    <t>Customer_1498</t>
  </si>
  <si>
    <t>ORD3030</t>
  </si>
  <si>
    <t>ORD3031</t>
  </si>
  <si>
    <t>ORD3032</t>
  </si>
  <si>
    <t>ORD3033</t>
  </si>
  <si>
    <t>ORD3034</t>
  </si>
  <si>
    <t>ORD3035</t>
  </si>
  <si>
    <t>ORD3036</t>
  </si>
  <si>
    <t>Customer_1997</t>
  </si>
  <si>
    <t>ORD3037</t>
  </si>
  <si>
    <t>ORD3038</t>
  </si>
  <si>
    <t>ORD3039</t>
  </si>
  <si>
    <t>ORD3040</t>
  </si>
  <si>
    <t>Customer_1840</t>
  </si>
  <si>
    <t>ORD3041</t>
  </si>
  <si>
    <t>Customer_1497</t>
  </si>
  <si>
    <t>ORD3042</t>
  </si>
  <si>
    <t>Customer_1582</t>
  </si>
  <si>
    <t>ORD3043</t>
  </si>
  <si>
    <t>ORD3044</t>
  </si>
  <si>
    <t>ORD3045</t>
  </si>
  <si>
    <t>ORD3046</t>
  </si>
  <si>
    <t>ORD3047</t>
  </si>
  <si>
    <t>ORD3048</t>
  </si>
  <si>
    <t>ORD3049</t>
  </si>
  <si>
    <t>ORD3050</t>
  </si>
  <si>
    <t>ORD3051</t>
  </si>
  <si>
    <t>ORD3052</t>
  </si>
  <si>
    <t>ORD3053</t>
  </si>
  <si>
    <t>ORD3054</t>
  </si>
  <si>
    <t>Customer_973</t>
  </si>
  <si>
    <t>ORD3055</t>
  </si>
  <si>
    <t>ORD3056</t>
  </si>
  <si>
    <t>ORD3057</t>
  </si>
  <si>
    <t>ORD3058</t>
  </si>
  <si>
    <t>ORD3059</t>
  </si>
  <si>
    <t>ORD3060</t>
  </si>
  <si>
    <t>ORD3061</t>
  </si>
  <si>
    <t>ORD3062</t>
  </si>
  <si>
    <t>ORD3063</t>
  </si>
  <si>
    <t>ORD3064</t>
  </si>
  <si>
    <t>ORD3065</t>
  </si>
  <si>
    <t>ORD3066</t>
  </si>
  <si>
    <t>Customer_241</t>
  </si>
  <si>
    <t>ORD3067</t>
  </si>
  <si>
    <t>ORD3068</t>
  </si>
  <si>
    <t>ORD3069</t>
  </si>
  <si>
    <t>Customer_431</t>
  </si>
  <si>
    <t>ORD3070</t>
  </si>
  <si>
    <t>ORD3071</t>
  </si>
  <si>
    <t>ORD3072</t>
  </si>
  <si>
    <t>ORD3073</t>
  </si>
  <si>
    <t>ORD3074</t>
  </si>
  <si>
    <t>Customer_635</t>
  </si>
  <si>
    <t>ORD3075</t>
  </si>
  <si>
    <t>ORD3076</t>
  </si>
  <si>
    <t>ORD3077</t>
  </si>
  <si>
    <t>ORD3078</t>
  </si>
  <si>
    <t>ORD3079</t>
  </si>
  <si>
    <t>ORD3080</t>
  </si>
  <si>
    <t>ORD3081</t>
  </si>
  <si>
    <t>ORD3082</t>
  </si>
  <si>
    <t>Customer_1621</t>
  </si>
  <si>
    <t>ORD3083</t>
  </si>
  <si>
    <t>Customer_239</t>
  </si>
  <si>
    <t>ORD3084</t>
  </si>
  <si>
    <t>Customer_1792</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</si>
  <si>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</si>
  <si>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</si>
  <si>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</si>
  <si>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</si>
  <si>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</si>
  <si>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</si>
  <si>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</si>
  <si>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</si>
  <si>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</si>
  <si>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</si>
  <si>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</si>
  <si>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</si>
  <si>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</si>
  <si>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</si>
  <si>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</si>
  <si>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</si>
  <si>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</si>
  <si>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</si>
  <si>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</si>
  <si>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</si>
  <si>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</si>
  <si>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</si>
  <si>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</si>
  <si>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Customer_777</t>
  </si>
  <si>
    <t>ORD3108</t>
  </si>
  <si>
    <t>ORD3109</t>
  </si>
  <si>
    <t>ORD3110</t>
  </si>
  <si>
    <t>ORD3111</t>
  </si>
  <si>
    <t>ORD3112</t>
  </si>
  <si>
    <t>ORD3113</t>
  </si>
  <si>
    <t>ORD3114</t>
  </si>
  <si>
    <t>Customer_1816</t>
  </si>
  <si>
    <t>ORD3115</t>
  </si>
  <si>
    <t>ORD3116</t>
  </si>
  <si>
    <t>ORD3117</t>
  </si>
  <si>
    <t>ORD3118</t>
  </si>
  <si>
    <t>ORD3119</t>
  </si>
  <si>
    <t>ORD3120</t>
  </si>
  <si>
    <t>ORD3121</t>
  </si>
  <si>
    <t>ORD3122</t>
  </si>
  <si>
    <t>ORD3123</t>
  </si>
  <si>
    <t>ORD3124</t>
  </si>
  <si>
    <t>ORD3125</t>
  </si>
  <si>
    <t>ORD3126</t>
  </si>
  <si>
    <t>Customer_430</t>
  </si>
  <si>
    <t>ORD3127</t>
  </si>
  <si>
    <t>ORD3128</t>
  </si>
  <si>
    <t>ORD3129</t>
  </si>
  <si>
    <t>Customer_1842</t>
  </si>
  <si>
    <t>ORD3130</t>
  </si>
  <si>
    <t>ORD3131</t>
  </si>
  <si>
    <t>Customer_992</t>
  </si>
  <si>
    <t>ORD3132</t>
  </si>
  <si>
    <t>ORD3133</t>
  </si>
  <si>
    <t>ORD3134</t>
  </si>
  <si>
    <t>ORD3135</t>
  </si>
  <si>
    <t>ORD3136</t>
  </si>
  <si>
    <t>ORD3137</t>
  </si>
  <si>
    <t>ORD3138</t>
  </si>
  <si>
    <t>ORD3139</t>
  </si>
  <si>
    <t>ORD3140</t>
  </si>
  <si>
    <t>ORD3141</t>
  </si>
  <si>
    <t>ORD3142</t>
  </si>
  <si>
    <t>ORD3143</t>
  </si>
  <si>
    <t>ORD3144</t>
  </si>
  <si>
    <t>ORD3145</t>
  </si>
  <si>
    <t>ORD3146</t>
  </si>
  <si>
    <t>ORD3147</t>
  </si>
  <si>
    <t>Customer_386</t>
  </si>
  <si>
    <t>ORD3148</t>
  </si>
  <si>
    <t>ORD3149</t>
  </si>
  <si>
    <t>ORD3150</t>
  </si>
  <si>
    <t>Customer_286</t>
  </si>
  <si>
    <t>ORD3151</t>
  </si>
  <si>
    <t>ORD3152</t>
  </si>
  <si>
    <t>ORD3153</t>
  </si>
  <si>
    <t>Customer_1283</t>
  </si>
  <si>
    <t>ORD3154</t>
  </si>
  <si>
    <t>ORD3155</t>
  </si>
  <si>
    <t>Customer_1760</t>
  </si>
  <si>
    <t>ORD3156</t>
  </si>
  <si>
    <t>ORD3157</t>
  </si>
  <si>
    <t>ORD3158</t>
  </si>
  <si>
    <t>ORD3159</t>
  </si>
  <si>
    <t>ORD3160</t>
  </si>
  <si>
    <t>ORD3161</t>
  </si>
  <si>
    <t>ORD3162</t>
  </si>
  <si>
    <t>Customer_523</t>
  </si>
  <si>
    <t>ORD3163</t>
  </si>
  <si>
    <t>Customer_1818</t>
  </si>
  <si>
    <t>ORD3164</t>
  </si>
  <si>
    <t>ORD3165</t>
  </si>
  <si>
    <t>ORD3166</t>
  </si>
  <si>
    <t>Customer_929</t>
  </si>
  <si>
    <t>ORD3167</t>
  </si>
  <si>
    <t>ORD3168</t>
  </si>
  <si>
    <t>ORD3169</t>
  </si>
  <si>
    <t>ORD3170</t>
  </si>
  <si>
    <t>ORD3171</t>
  </si>
  <si>
    <t>ORD3172</t>
  </si>
  <si>
    <t>Customer_1877</t>
  </si>
  <si>
    <t>ORD3173</t>
  </si>
  <si>
    <t>ORD3174</t>
  </si>
  <si>
    <t>ORD3175</t>
  </si>
  <si>
    <t>ORD3176</t>
  </si>
  <si>
    <t>ORD3177</t>
  </si>
  <si>
    <t>ORD3178</t>
  </si>
  <si>
    <t>Customer_1390</t>
  </si>
  <si>
    <t>ORD3179</t>
  </si>
  <si>
    <t>ORD3180</t>
  </si>
  <si>
    <t>ORD3181</t>
  </si>
  <si>
    <t>ORD3182</t>
  </si>
  <si>
    <t>ORD3183</t>
  </si>
  <si>
    <t>ORD3184</t>
  </si>
  <si>
    <t>ORD3185</t>
  </si>
  <si>
    <t>Customer_41</t>
  </si>
  <si>
    <t>ORD3186</t>
  </si>
  <si>
    <t>ORD3187</t>
  </si>
  <si>
    <t>ORD3188</t>
  </si>
  <si>
    <t>ORD3189</t>
  </si>
  <si>
    <t>Customer_265</t>
  </si>
  <si>
    <t>ORD3190</t>
  </si>
  <si>
    <t>Customer_841</t>
  </si>
  <si>
    <t>ORD3191</t>
  </si>
  <si>
    <t>ORD3192</t>
  </si>
  <si>
    <t>ORD3193</t>
  </si>
  <si>
    <t>Customer_307</t>
  </si>
  <si>
    <t>ORD3194</t>
  </si>
  <si>
    <t>ORD3195</t>
  </si>
  <si>
    <t>ORD3196</t>
  </si>
  <si>
    <t>ORD3197</t>
  </si>
  <si>
    <t>Customer_574</t>
  </si>
  <si>
    <t>ORD3198</t>
  </si>
  <si>
    <t>ORD3199</t>
  </si>
  <si>
    <t>ORD3200</t>
  </si>
  <si>
    <t>ORD3201</t>
  </si>
  <si>
    <t>ORD3202</t>
  </si>
  <si>
    <t>ORD3203</t>
  </si>
  <si>
    <t>Customer_1902</t>
  </si>
  <si>
    <t>ORD3204</t>
  </si>
  <si>
    <t>ORD3205</t>
  </si>
  <si>
    <t>ORD3206</t>
  </si>
  <si>
    <t>ORD3207</t>
  </si>
  <si>
    <t>ORD3208</t>
  </si>
  <si>
    <t>ORD3209</t>
  </si>
  <si>
    <t>ORD3210</t>
  </si>
  <si>
    <t>ORD3211</t>
  </si>
  <si>
    <t>ORD3212</t>
  </si>
  <si>
    <t>Customer_836</t>
  </si>
  <si>
    <t>ORD3213</t>
  </si>
  <si>
    <t>ORD3214</t>
  </si>
  <si>
    <t>ORD3215</t>
  </si>
  <si>
    <t>ORD3216</t>
  </si>
  <si>
    <t>ORD3217</t>
  </si>
  <si>
    <t>ORD3218</t>
  </si>
  <si>
    <t>ORD3219</t>
  </si>
  <si>
    <t>Customer_1001</t>
  </si>
  <si>
    <t>ORD3220</t>
  </si>
  <si>
    <t>ORD3221</t>
  </si>
  <si>
    <t>ORD3222</t>
  </si>
  <si>
    <t>ORD3223</t>
  </si>
  <si>
    <t>ORD3224</t>
  </si>
  <si>
    <t>ORD3225</t>
  </si>
  <si>
    <t>ORD3226</t>
  </si>
  <si>
    <t>ORD3227</t>
  </si>
  <si>
    <t>ORD3228</t>
  </si>
  <si>
    <t>ORD3229</t>
  </si>
  <si>
    <t>ORD3230</t>
  </si>
  <si>
    <t>ORD3231</t>
  </si>
  <si>
    <t>Customer_967</t>
  </si>
  <si>
    <t>ORD3232</t>
  </si>
  <si>
    <t>ORD3233</t>
  </si>
  <si>
    <t>ORD3234</t>
  </si>
  <si>
    <t>ORD3235</t>
  </si>
  <si>
    <t>ORD3236</t>
  </si>
  <si>
    <t>ORD3237</t>
  </si>
  <si>
    <t>ORD3238</t>
  </si>
  <si>
    <t>ORD3239</t>
  </si>
  <si>
    <t>ORD3240</t>
  </si>
  <si>
    <t>ORD3241</t>
  </si>
  <si>
    <t>ORD3242</t>
  </si>
  <si>
    <t>ORD3243</t>
  </si>
  <si>
    <t>Customer_1208</t>
  </si>
  <si>
    <t>ORD3244</t>
  </si>
  <si>
    <t>ORD3245</t>
  </si>
  <si>
    <t>ORD3246</t>
  </si>
  <si>
    <t>ORD3247</t>
  </si>
  <si>
    <t>ORD3248</t>
  </si>
  <si>
    <t>ORD3249</t>
  </si>
  <si>
    <t>ORD3250</t>
  </si>
  <si>
    <t>ORD3251</t>
  </si>
  <si>
    <t>Customer_748</t>
  </si>
  <si>
    <t>ORD3252</t>
  </si>
  <si>
    <t>ORD3253</t>
  </si>
  <si>
    <t>ORD3254</t>
  </si>
  <si>
    <t>Customer_1496</t>
  </si>
  <si>
    <t>ORD3255</t>
  </si>
  <si>
    <t>ORD3256</t>
  </si>
  <si>
    <t>ORD3257</t>
  </si>
  <si>
    <t>ORD3258</t>
  </si>
  <si>
    <t>ORD3259</t>
  </si>
  <si>
    <t>ORD3260</t>
  </si>
  <si>
    <t>ORD3261</t>
  </si>
  <si>
    <t>ORD3262</t>
  </si>
  <si>
    <t>ORD3263</t>
  </si>
  <si>
    <t>Customer_614</t>
  </si>
  <si>
    <t>ORD3264</t>
  </si>
  <si>
    <t>Customer_2</t>
  </si>
  <si>
    <t>ORD3265</t>
  </si>
  <si>
    <t>ORD3266</t>
  </si>
  <si>
    <t>ORD3267</t>
  </si>
  <si>
    <t>ORD3268</t>
  </si>
  <si>
    <t>ORD3269</t>
  </si>
  <si>
    <t>ORD3270</t>
  </si>
  <si>
    <t>Customer_601</t>
  </si>
  <si>
    <t>ORD3271</t>
  </si>
  <si>
    <t>ORD3272</t>
  </si>
  <si>
    <t>ORD3273</t>
  </si>
  <si>
    <t>ORD3274</t>
  </si>
  <si>
    <t>ORD3275</t>
  </si>
  <si>
    <t>Customer_815</t>
  </si>
  <si>
    <t>ORD3276</t>
  </si>
  <si>
    <t>ORD3277</t>
  </si>
  <si>
    <t>ORD3278</t>
  </si>
  <si>
    <t>ORD3279</t>
  </si>
  <si>
    <t>ORD3280</t>
  </si>
  <si>
    <t>Customer_713</t>
  </si>
  <si>
    <t>ORD3281</t>
  </si>
  <si>
    <t>ORD3282</t>
  </si>
  <si>
    <t>ORD3283</t>
  </si>
  <si>
    <t>ORD3284</t>
  </si>
  <si>
    <t>ORD3285</t>
  </si>
  <si>
    <t>ORD3286</t>
  </si>
  <si>
    <t>Customer_251</t>
  </si>
  <si>
    <t>ORD3287</t>
  </si>
  <si>
    <t>Customer_393</t>
  </si>
  <si>
    <t>ORD3288</t>
  </si>
  <si>
    <t>ORD3289</t>
  </si>
  <si>
    <t>ORD3290</t>
  </si>
  <si>
    <t>ORD3291</t>
  </si>
  <si>
    <t>ORD3292</t>
  </si>
  <si>
    <t>ORD3293</t>
  </si>
  <si>
    <t>ORD3294</t>
  </si>
  <si>
    <t>ORD3295</t>
  </si>
  <si>
    <t>ORD3296</t>
  </si>
  <si>
    <t>ORD3297</t>
  </si>
  <si>
    <t>ORD3298</t>
  </si>
  <si>
    <t>ORD3299</t>
  </si>
  <si>
    <t>ORD3300</t>
  </si>
  <si>
    <t>Customer_1904</t>
  </si>
  <si>
    <t>ORD3301</t>
  </si>
  <si>
    <t>ORD3302</t>
  </si>
  <si>
    <t>ORD3303</t>
  </si>
  <si>
    <t>ORD3304</t>
  </si>
  <si>
    <t>ORD3305</t>
  </si>
  <si>
    <t>Customer_1541</t>
  </si>
  <si>
    <t>ORD3306</t>
  </si>
  <si>
    <t>Customer_194</t>
  </si>
  <si>
    <t>ORD3307</t>
  </si>
  <si>
    <t>ORD3308</t>
  </si>
  <si>
    <t>ORD3309</t>
  </si>
  <si>
    <t>ORD3310</t>
  </si>
  <si>
    <t>ORD3311</t>
  </si>
  <si>
    <t>Customer_117</t>
  </si>
  <si>
    <t>ORD3312</t>
  </si>
  <si>
    <t>ORD3313</t>
  </si>
  <si>
    <t>ORD3314</t>
  </si>
  <si>
    <t>ORD3315</t>
  </si>
  <si>
    <t>Customer_1715</t>
  </si>
  <si>
    <t>ORD3316</t>
  </si>
  <si>
    <t>ORD3317</t>
  </si>
  <si>
    <t>ORD3318</t>
  </si>
  <si>
    <t>Customer_852</t>
  </si>
  <si>
    <t>ORD3319</t>
  </si>
  <si>
    <t>ORD3320</t>
  </si>
  <si>
    <t>Customer_1178</t>
  </si>
  <si>
    <t>ORD3321</t>
  </si>
  <si>
    <t>ORD3322</t>
  </si>
  <si>
    <t>ORD3323</t>
  </si>
  <si>
    <t>ORD3324</t>
  </si>
  <si>
    <t>ORD3325</t>
  </si>
  <si>
    <t>ORD3326</t>
  </si>
  <si>
    <t>ORD3327</t>
  </si>
  <si>
    <t>ORD3328</t>
  </si>
  <si>
    <t>ORD3329</t>
  </si>
  <si>
    <t>ORD3330</t>
  </si>
  <si>
    <t>ORD3331</t>
  </si>
  <si>
    <t>ORD3332</t>
  </si>
  <si>
    <t>ORD3333</t>
  </si>
  <si>
    <t>ORD3334</t>
  </si>
  <si>
    <t>Customer_961</t>
  </si>
  <si>
    <t>ORD3335</t>
  </si>
  <si>
    <t>ORD3336</t>
  </si>
  <si>
    <t>Customer_839</t>
  </si>
  <si>
    <t>ORD3337</t>
  </si>
  <si>
    <t>ORD3338</t>
  </si>
  <si>
    <t>ORD3339</t>
  </si>
  <si>
    <t>ORD3340</t>
  </si>
  <si>
    <t>Customer_363</t>
  </si>
  <si>
    <t>ORD3341</t>
  </si>
  <si>
    <t>ORD3342</t>
  </si>
  <si>
    <t>Customer_562</t>
  </si>
  <si>
    <t>ORD3343</t>
  </si>
  <si>
    <t>ORD3344</t>
  </si>
  <si>
    <t>ORD3345</t>
  </si>
  <si>
    <t>ORD3346</t>
  </si>
  <si>
    <t>ORD3347</t>
  </si>
  <si>
    <t>ORD3348</t>
  </si>
  <si>
    <t>ORD3349</t>
  </si>
  <si>
    <t>Customer_603</t>
  </si>
  <si>
    <t>ORD3350</t>
  </si>
  <si>
    <t>ORD3351</t>
  </si>
  <si>
    <t>ORD3352</t>
  </si>
  <si>
    <t>ORD3353</t>
  </si>
  <si>
    <t>Customer_232</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</si>
  <si>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</si>
  <si>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</si>
  <si>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</si>
  <si>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</si>
  <si>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</si>
  <si>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</si>
  <si>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</si>
  <si>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</si>
  <si>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</si>
  <si>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</si>
  <si>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</si>
  <si>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</si>
  <si>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</si>
  <si>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</si>
  <si>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</si>
  <si>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</si>
  <si>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</si>
  <si>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</si>
  <si>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</si>
  <si>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</si>
  <si>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</si>
  <si>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Customer_1599</t>
  </si>
  <si>
    <t>ORD3375</t>
  </si>
  <si>
    <t>ORD3376</t>
  </si>
  <si>
    <t>ORD3377</t>
  </si>
  <si>
    <t>ORD3378</t>
  </si>
  <si>
    <t>ORD3379</t>
  </si>
  <si>
    <t>ORD3380</t>
  </si>
  <si>
    <t>ORD3381</t>
  </si>
  <si>
    <t>Customer_1529</t>
  </si>
  <si>
    <t>ORD3382</t>
  </si>
  <si>
    <t>ORD3383</t>
  </si>
  <si>
    <t>Customer_499</t>
  </si>
  <si>
    <t>ORD3384</t>
  </si>
  <si>
    <t>ORD3385</t>
  </si>
  <si>
    <t>ORD3386</t>
  </si>
  <si>
    <t>ORD3387</t>
  </si>
  <si>
    <t>ORD3388</t>
  </si>
  <si>
    <t>ORD3389</t>
  </si>
  <si>
    <t>Customer_317</t>
  </si>
  <si>
    <t>ORD3390</t>
  </si>
  <si>
    <t>ORD3391</t>
  </si>
  <si>
    <t>ORD3392</t>
  </si>
  <si>
    <t>ORD3393</t>
  </si>
  <si>
    <t>ORD3394</t>
  </si>
  <si>
    <t>ORD3395</t>
  </si>
  <si>
    <t>ORD3396</t>
  </si>
  <si>
    <t>ORD3397</t>
  </si>
  <si>
    <t>ORD3398</t>
  </si>
  <si>
    <t>Customer_1213</t>
  </si>
  <si>
    <t>ORD3399</t>
  </si>
  <si>
    <t>ORD3400</t>
  </si>
  <si>
    <t>Customer_921</t>
  </si>
  <si>
    <t>ORD3401</t>
  </si>
  <si>
    <t>ORD3402</t>
  </si>
  <si>
    <t>ORD3403</t>
  </si>
  <si>
    <t>ORD3404</t>
  </si>
  <si>
    <t>ORD3405</t>
  </si>
  <si>
    <t>Customer_489</t>
  </si>
  <si>
    <t>ORD3406</t>
  </si>
  <si>
    <t>ORD3407</t>
  </si>
  <si>
    <t>ORD3408</t>
  </si>
  <si>
    <t>ORD3409</t>
  </si>
  <si>
    <t>ORD3410</t>
  </si>
  <si>
    <t>Customer_953</t>
  </si>
  <si>
    <t>ORD3411</t>
  </si>
  <si>
    <t>ORD3412</t>
  </si>
  <si>
    <t>ORD3413</t>
  </si>
  <si>
    <t>Customer_1909</t>
  </si>
  <si>
    <t>ORD3414</t>
  </si>
  <si>
    <t>ORD3415</t>
  </si>
  <si>
    <t>ORD3416</t>
  </si>
  <si>
    <t>ORD3417</t>
  </si>
  <si>
    <t>Customer_610</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</si>
  <si>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</si>
  <si>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</si>
  <si>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</si>
  <si>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</si>
  <si>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</si>
  <si>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</si>
  <si>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</si>
  <si>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</si>
  <si>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</si>
  <si>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</si>
  <si>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</si>
  <si>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</si>
  <si>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</si>
  <si>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</si>
  <si>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</si>
  <si>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</si>
  <si>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</si>
  <si>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</si>
  <si>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</si>
  <si>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</si>
  <si>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</si>
  <si>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</si>
  <si>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</si>
  <si>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</si>
  <si>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Customer_222</t>
  </si>
  <si>
    <t>ORD3442</t>
  </si>
  <si>
    <t>Customer_23</t>
  </si>
  <si>
    <t>ORD3443</t>
  </si>
  <si>
    <t>Customer_380</t>
  </si>
  <si>
    <t>ORD3444</t>
  </si>
  <si>
    <t>ORD3445</t>
  </si>
  <si>
    <t>ORD3446</t>
  </si>
  <si>
    <t>Customer_1866</t>
  </si>
  <si>
    <t>ORD3447</t>
  </si>
  <si>
    <t>Customer_105</t>
  </si>
  <si>
    <t>ORD3448</t>
  </si>
  <si>
    <t>ORD3449</t>
  </si>
  <si>
    <t>ORD3450</t>
  </si>
  <si>
    <t>ORD3451</t>
  </si>
  <si>
    <t>Customer_456</t>
  </si>
  <si>
    <t>ORD3452</t>
  </si>
  <si>
    <t>ORD3453</t>
  </si>
  <si>
    <t>ORD3454</t>
  </si>
  <si>
    <t>ORD3455</t>
  </si>
  <si>
    <t>ORD3456</t>
  </si>
  <si>
    <t>ORD3457</t>
  </si>
  <si>
    <t>Customer_169</t>
  </si>
  <si>
    <t>ORD3458</t>
  </si>
  <si>
    <t>ORD3459</t>
  </si>
  <si>
    <t>ORD3460</t>
  </si>
  <si>
    <t>ORD3461</t>
  </si>
  <si>
    <t>ORD3462</t>
  </si>
  <si>
    <t>ORD3463</t>
  </si>
  <si>
    <t>ORD3464</t>
  </si>
  <si>
    <t>ORD3465</t>
  </si>
  <si>
    <t>ORD3466</t>
  </si>
  <si>
    <t>ORD3467</t>
  </si>
  <si>
    <t>ORD3468</t>
  </si>
  <si>
    <t>ORD3469</t>
  </si>
  <si>
    <t>Customer_1762</t>
  </si>
  <si>
    <t>ORD3470</t>
  </si>
  <si>
    <t>ORD3471</t>
  </si>
  <si>
    <t>ORD3472</t>
  </si>
  <si>
    <t>ORD3473</t>
  </si>
  <si>
    <t>Customer_1420</t>
  </si>
  <si>
    <t>ORD3474</t>
  </si>
  <si>
    <t>ORD3475</t>
  </si>
  <si>
    <t>ORD3476</t>
  </si>
  <si>
    <t>ORD3477</t>
  </si>
  <si>
    <t>ORD3478</t>
  </si>
  <si>
    <t>ORD3479</t>
  </si>
  <si>
    <t>ORD3480</t>
  </si>
  <si>
    <t>ORD3481</t>
  </si>
  <si>
    <t>ORD3482</t>
  </si>
  <si>
    <t>ORD3483</t>
  </si>
  <si>
    <t>Customer_1057</t>
  </si>
  <si>
    <t>ORD3484</t>
  </si>
  <si>
    <t>ORD3485</t>
  </si>
  <si>
    <t>Customer_1337</t>
  </si>
  <si>
    <t>ORD3486</t>
  </si>
  <si>
    <t>ORD3487</t>
  </si>
  <si>
    <t>ORD3488</t>
  </si>
  <si>
    <t>ORD3489</t>
  </si>
  <si>
    <t>ORD3490</t>
  </si>
  <si>
    <t>ORD3491</t>
  </si>
  <si>
    <t>ORD3492</t>
  </si>
  <si>
    <t>ORD3493</t>
  </si>
  <si>
    <t>ORD3494</t>
  </si>
  <si>
    <t>ORD3495</t>
  </si>
  <si>
    <t>ORD3496</t>
  </si>
  <si>
    <t>Customer_742</t>
  </si>
  <si>
    <t>ORD3497</t>
  </si>
  <si>
    <t>ORD3498</t>
  </si>
  <si>
    <t>ORD3499</t>
  </si>
  <si>
    <t>ORD3500</t>
  </si>
  <si>
    <t>Customer_367</t>
  </si>
  <si>
    <t>ORD3501</t>
  </si>
  <si>
    <t>ORD3502</t>
  </si>
  <si>
    <t>Customer_487</t>
  </si>
  <si>
    <t>ORD3503</t>
  </si>
  <si>
    <t>ORD3504</t>
  </si>
  <si>
    <t>ORD3505</t>
  </si>
  <si>
    <t>Customer_1688</t>
  </si>
  <si>
    <t>ORD3506</t>
  </si>
  <si>
    <t>ORD3507</t>
  </si>
  <si>
    <t>Customer_604</t>
  </si>
  <si>
    <t>ORD3508</t>
  </si>
  <si>
    <t>ORD3509</t>
  </si>
  <si>
    <t>Customer_1219</t>
  </si>
  <si>
    <t>ORD3510</t>
  </si>
  <si>
    <t>ORD3511</t>
  </si>
  <si>
    <t>ORD3512</t>
  </si>
  <si>
    <t>ORD3513</t>
  </si>
  <si>
    <t>ORD3514</t>
  </si>
  <si>
    <t>ORD3515</t>
  </si>
  <si>
    <t>ORD3516</t>
  </si>
  <si>
    <t>ORD3517</t>
  </si>
  <si>
    <t>ORD3518</t>
  </si>
  <si>
    <t>ORD3519</t>
  </si>
  <si>
    <t>Customer_1690</t>
  </si>
  <si>
    <t>ORD3520</t>
  </si>
  <si>
    <t>Customer_730</t>
  </si>
  <si>
    <t>ORD3521</t>
  </si>
  <si>
    <t>ORD3522</t>
  </si>
  <si>
    <t>ORD3523</t>
  </si>
  <si>
    <t>ORD3524</t>
  </si>
  <si>
    <t>ORD3525</t>
  </si>
  <si>
    <t>ORD3526</t>
  </si>
  <si>
    <t>Customer_73</t>
  </si>
  <si>
    <t>ORD3527</t>
  </si>
  <si>
    <t>Customer_1243</t>
  </si>
  <si>
    <t>ORD3528</t>
  </si>
  <si>
    <t>ORD3529</t>
  </si>
  <si>
    <t>ORD3530</t>
  </si>
  <si>
    <t>ORD3531</t>
  </si>
  <si>
    <t>ORD3532</t>
  </si>
  <si>
    <t>ORD3533</t>
  </si>
  <si>
    <t>Customer_1553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</si>
  <si>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</si>
  <si>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</si>
  <si>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</si>
  <si>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</si>
  <si>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</si>
  <si>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</si>
  <si>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</si>
  <si>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</si>
  <si>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</si>
  <si>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</si>
  <si>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</si>
  <si>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</si>
  <si>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</si>
  <si>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</si>
  <si>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</si>
  <si>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</si>
  <si>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</si>
  <si>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</si>
  <si>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</si>
  <si>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</si>
  <si>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</si>
  <si>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</si>
  <si>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Customer_723</t>
  </si>
  <si>
    <t>ORD3556</t>
  </si>
  <si>
    <t>ORD3557</t>
  </si>
  <si>
    <t>ORD3558</t>
  </si>
  <si>
    <t>ORD3559</t>
  </si>
  <si>
    <t>ORD3560</t>
  </si>
  <si>
    <t>ORD3561</t>
  </si>
  <si>
    <t>ORD3562</t>
  </si>
  <si>
    <t>ORD3563</t>
  </si>
  <si>
    <t>ORD3564</t>
  </si>
  <si>
    <t>ORD3565</t>
  </si>
  <si>
    <t>ORD3566</t>
  </si>
  <si>
    <t>ORD3567</t>
  </si>
  <si>
    <t>ORD3568</t>
  </si>
  <si>
    <t>ORD3569</t>
  </si>
  <si>
    <t>ORD3570</t>
  </si>
  <si>
    <t>Customer_813</t>
  </si>
  <si>
    <t>ORD3571</t>
  </si>
  <si>
    <t>ORD3572</t>
  </si>
  <si>
    <t>Customer_1911</t>
  </si>
  <si>
    <t>ORD3573</t>
  </si>
  <si>
    <t>ORD3574</t>
  </si>
  <si>
    <t>ORD3575</t>
  </si>
  <si>
    <t>ORD3576</t>
  </si>
  <si>
    <t>ORD3577</t>
  </si>
  <si>
    <t>Customer_659</t>
  </si>
  <si>
    <t>ORD3578</t>
  </si>
  <si>
    <t>ORD3579</t>
  </si>
  <si>
    <t>ORD3580</t>
  </si>
  <si>
    <t>ORD3581</t>
  </si>
  <si>
    <t>ORD3582</t>
  </si>
  <si>
    <t>ORD3583</t>
  </si>
  <si>
    <t>Customer_675</t>
  </si>
  <si>
    <t>ORD3584</t>
  </si>
  <si>
    <t>ORD3585</t>
  </si>
  <si>
    <t>ORD3586</t>
  </si>
  <si>
    <t>ORD3587</t>
  </si>
  <si>
    <t>Customer_1967</t>
  </si>
  <si>
    <t>ORD3588</t>
  </si>
  <si>
    <t>ORD3589</t>
  </si>
  <si>
    <t>ORD3590</t>
  </si>
  <si>
    <t>ORD3591</t>
  </si>
  <si>
    <t>ORD3592</t>
  </si>
  <si>
    <t>ORD3593</t>
  </si>
  <si>
    <t>ORD3594</t>
  </si>
  <si>
    <t>ORD3595</t>
  </si>
  <si>
    <t>ORD3596</t>
  </si>
  <si>
    <t>ORD3597</t>
  </si>
  <si>
    <t>Customer_1849</t>
  </si>
  <si>
    <t>ORD3598</t>
  </si>
  <si>
    <t>Customer_582</t>
  </si>
  <si>
    <t>ORD3599</t>
  </si>
  <si>
    <t>Customer_1741</t>
  </si>
  <si>
    <t>ORD3600</t>
  </si>
  <si>
    <t>ORD3601</t>
  </si>
  <si>
    <t>ORD3602</t>
  </si>
  <si>
    <t>ORD3603</t>
  </si>
  <si>
    <t>ORD3604</t>
  </si>
  <si>
    <t>ORD3605</t>
  </si>
  <si>
    <t>ORD3606</t>
  </si>
  <si>
    <t>ORD3607</t>
  </si>
  <si>
    <t>ORD3608</t>
  </si>
  <si>
    <t>Customer_588</t>
  </si>
  <si>
    <t>ORD3609</t>
  </si>
  <si>
    <t>Customer_1009</t>
  </si>
  <si>
    <t>ORD3610</t>
  </si>
  <si>
    <t>Customer_291</t>
  </si>
  <si>
    <t>ORD3611</t>
  </si>
  <si>
    <t>ORD3612</t>
  </si>
  <si>
    <t>ORD3613</t>
  </si>
  <si>
    <t>ORD3614</t>
  </si>
  <si>
    <t>ORD3615</t>
  </si>
  <si>
    <t>ORD3616</t>
  </si>
  <si>
    <t>ORD3617</t>
  </si>
  <si>
    <t>ORD3618</t>
  </si>
  <si>
    <t>ORD3619</t>
  </si>
  <si>
    <t>ORD3620</t>
  </si>
  <si>
    <t>Customer_578</t>
  </si>
  <si>
    <t>ORD3621</t>
  </si>
  <si>
    <t>ORD3622</t>
  </si>
  <si>
    <t>ORD3623</t>
  </si>
  <si>
    <t>ORD3624</t>
  </si>
  <si>
    <t>Customer_480</t>
  </si>
  <si>
    <t>ORD3625</t>
  </si>
  <si>
    <t>ORD3626</t>
  </si>
  <si>
    <t>ORD3627</t>
  </si>
  <si>
    <t>ORD3628</t>
  </si>
  <si>
    <t>ORD3629</t>
  </si>
  <si>
    <t>ORD3630</t>
  </si>
  <si>
    <t>ORD3631</t>
  </si>
  <si>
    <t>Customer_424</t>
  </si>
  <si>
    <t>ORD3632</t>
  </si>
  <si>
    <t>ORD3633</t>
  </si>
  <si>
    <t>ORD3634</t>
  </si>
  <si>
    <t>ORD3635</t>
  </si>
  <si>
    <t>ORD3636</t>
  </si>
  <si>
    <t>ORD3637</t>
  </si>
  <si>
    <t>ORD3638</t>
  </si>
  <si>
    <t>Customer_1502</t>
  </si>
  <si>
    <t>ORD3639</t>
  </si>
  <si>
    <t>Customer_1669</t>
  </si>
  <si>
    <t>ORD3640</t>
  </si>
  <si>
    <t>ORD3641</t>
  </si>
  <si>
    <t>Customer_822</t>
  </si>
  <si>
    <t>ORD3642</t>
  </si>
  <si>
    <t>ORD3643</t>
  </si>
  <si>
    <t>ORD3644</t>
  </si>
  <si>
    <t>Customer_1448</t>
  </si>
  <si>
    <t>ORD3645</t>
  </si>
  <si>
    <t>Customer_1971</t>
  </si>
  <si>
    <t>ORD3646</t>
  </si>
  <si>
    <t>ORD3647</t>
  </si>
  <si>
    <t>ORD3648</t>
  </si>
  <si>
    <t>ORD3649</t>
  </si>
  <si>
    <t>ORD3650</t>
  </si>
  <si>
    <t>Customer_1000</t>
  </si>
  <si>
    <t>ORD3651</t>
  </si>
  <si>
    <t>ORD3652</t>
  </si>
  <si>
    <t>ORD3653</t>
  </si>
  <si>
    <t>ORD3654</t>
  </si>
  <si>
    <t>ORD3655</t>
  </si>
  <si>
    <t>ORD3656</t>
  </si>
  <si>
    <t>ORD3657</t>
  </si>
  <si>
    <t>ORD3658</t>
  </si>
  <si>
    <t>ORD3659</t>
  </si>
  <si>
    <t>ORD3660</t>
  </si>
  <si>
    <t>ORD3661</t>
  </si>
  <si>
    <t>ORD3662</t>
  </si>
  <si>
    <t>ORD3663</t>
  </si>
  <si>
    <t>ORD3664</t>
  </si>
  <si>
    <t>Customer_1049</t>
  </si>
  <si>
    <t>ORD3665</t>
  </si>
  <si>
    <t>ORD3666</t>
  </si>
  <si>
    <t>Customer_1524</t>
  </si>
  <si>
    <t>ORD3667</t>
  </si>
  <si>
    <t>ORD3668</t>
  </si>
  <si>
    <t>ORD3669</t>
  </si>
  <si>
    <t>ORD3670</t>
  </si>
  <si>
    <t>ORD3671</t>
  </si>
  <si>
    <t>ORD3672</t>
  </si>
  <si>
    <t>ORD3673</t>
  </si>
  <si>
    <t>ORD3674</t>
  </si>
  <si>
    <t>ORD3675</t>
  </si>
  <si>
    <t>ORD3676</t>
  </si>
  <si>
    <t>Customer_875</t>
  </si>
  <si>
    <t>ORD3677</t>
  </si>
  <si>
    <t>ORD3678</t>
  </si>
  <si>
    <t>ORD3679</t>
  </si>
  <si>
    <t>Customer_84</t>
  </si>
  <si>
    <t>ORD3680</t>
  </si>
  <si>
    <t>ORD3681</t>
  </si>
  <si>
    <t>ORD3682</t>
  </si>
  <si>
    <t>ORD3683</t>
  </si>
  <si>
    <t>ORD3684</t>
  </si>
  <si>
    <t>ORD3685</t>
  </si>
  <si>
    <t>ORD3686</t>
  </si>
  <si>
    <t>ORD3687</t>
  </si>
  <si>
    <t>ORD3688</t>
  </si>
  <si>
    <t>ORD3689</t>
  </si>
  <si>
    <t>ORD3690</t>
  </si>
  <si>
    <t>ORD3691</t>
  </si>
  <si>
    <t>Customer_1583</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</si>
  <si>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</si>
  <si>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</si>
  <si>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</si>
  <si>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</si>
  <si>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</si>
  <si>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</si>
  <si>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</si>
  <si>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</si>
  <si>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</si>
  <si>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</si>
  <si>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</si>
  <si>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</si>
  <si>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</si>
  <si>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</si>
  <si>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</si>
  <si>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</si>
  <si>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</si>
  <si>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</si>
  <si>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</si>
  <si>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</si>
  <si>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</si>
  <si>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</si>
  <si>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</si>
  <si>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</si>
  <si>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</si>
  <si>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Customer_200</t>
  </si>
  <si>
    <t>ORD3717</t>
  </si>
  <si>
    <t>ORD3718</t>
  </si>
  <si>
    <t>ORD3719</t>
  </si>
  <si>
    <t>ORD3720</t>
  </si>
  <si>
    <t>ORD3721</t>
  </si>
  <si>
    <t>ORD3722</t>
  </si>
  <si>
    <t>ORD3723</t>
  </si>
  <si>
    <t>ORD3724</t>
  </si>
  <si>
    <t>Customer_593</t>
  </si>
  <si>
    <t>ORD3725</t>
  </si>
  <si>
    <t>ORD3726</t>
  </si>
  <si>
    <t>ORD3727</t>
  </si>
  <si>
    <t>ORD3728</t>
  </si>
  <si>
    <t>Customer_1632</t>
  </si>
  <si>
    <t>ORD3729</t>
  </si>
  <si>
    <t>Customer_1013</t>
  </si>
  <si>
    <t>ORD3730</t>
  </si>
  <si>
    <t>ORD3731</t>
  </si>
  <si>
    <t>ORD3732</t>
  </si>
  <si>
    <t>ORD3733</t>
  </si>
  <si>
    <t>ORD3734</t>
  </si>
  <si>
    <t>ORD3735</t>
  </si>
  <si>
    <t>ORD3736</t>
  </si>
  <si>
    <t>ORD3737</t>
  </si>
  <si>
    <t>Customer_1136</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</si>
  <si>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</si>
  <si>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</si>
  <si>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</si>
  <si>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</si>
  <si>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</si>
  <si>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</si>
  <si>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</si>
  <si>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</si>
  <si>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</si>
  <si>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</si>
  <si>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</si>
  <si>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</si>
  <si>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</si>
  <si>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</si>
  <si>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</si>
  <si>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</si>
  <si>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</si>
  <si>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</si>
  <si>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</si>
  <si>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</si>
  <si>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Customer_698</t>
  </si>
  <si>
    <t>ORD3758</t>
  </si>
  <si>
    <t>ORD3759</t>
  </si>
  <si>
    <t>ORD3760</t>
  </si>
  <si>
    <t>ORD3761</t>
  </si>
  <si>
    <t>ORD3762</t>
  </si>
  <si>
    <t>ORD3763</t>
  </si>
  <si>
    <t>ORD3764</t>
  </si>
  <si>
    <t>ORD3765</t>
  </si>
  <si>
    <t>ORD3766</t>
  </si>
  <si>
    <t>ORD3767</t>
  </si>
  <si>
    <t>ORD3768</t>
  </si>
  <si>
    <t>ORD3769</t>
  </si>
  <si>
    <t>ORD3770</t>
  </si>
  <si>
    <t>Customer_279</t>
  </si>
  <si>
    <t>ORD3771</t>
  </si>
  <si>
    <t>ORD3772</t>
  </si>
  <si>
    <t>Customer_1096</t>
  </si>
  <si>
    <t>ORD3773</t>
  </si>
  <si>
    <t>ORD3774</t>
  </si>
  <si>
    <t>ORD3775</t>
  </si>
  <si>
    <t>ORD3776</t>
  </si>
  <si>
    <t>Customer_432</t>
  </si>
  <si>
    <t>ORD3777</t>
  </si>
  <si>
    <t>ORD3778</t>
  </si>
  <si>
    <t>ORD3779</t>
  </si>
  <si>
    <t>ORD3780</t>
  </si>
  <si>
    <t>ORD3781</t>
  </si>
  <si>
    <t>ORD3782</t>
  </si>
  <si>
    <t>ORD3783</t>
  </si>
  <si>
    <t>ORD3784</t>
  </si>
  <si>
    <t>ORD3785</t>
  </si>
  <si>
    <t>ORD3786</t>
  </si>
  <si>
    <t>ORD3787</t>
  </si>
  <si>
    <t>ORD3788</t>
  </si>
  <si>
    <t>Customer_1398</t>
  </si>
  <si>
    <t>ORD3789</t>
  </si>
  <si>
    <t>ORD3790</t>
  </si>
  <si>
    <t>ORD3791</t>
  </si>
  <si>
    <t>Customer_1847</t>
  </si>
  <si>
    <t>ORD3792</t>
  </si>
  <si>
    <t>ORD3793</t>
  </si>
  <si>
    <t>ORD3794</t>
  </si>
  <si>
    <t>Customer_360</t>
  </si>
  <si>
    <t>ORD3795</t>
  </si>
  <si>
    <t>Customer_887</t>
  </si>
  <si>
    <t>ORD3796</t>
  </si>
  <si>
    <t>ORD3797</t>
  </si>
  <si>
    <t>ORD3798</t>
  </si>
  <si>
    <t>ORD3799</t>
  </si>
  <si>
    <t>ORD3800</t>
  </si>
  <si>
    <t>ORD3801</t>
  </si>
  <si>
    <t>Customer_1729</t>
  </si>
  <si>
    <t>ORD3802</t>
  </si>
  <si>
    <t>Customer_1590</t>
  </si>
  <si>
    <t>ORD3803</t>
  </si>
  <si>
    <t>ORD3804</t>
  </si>
  <si>
    <t>ORD3805</t>
  </si>
  <si>
    <t>ORD3806</t>
  </si>
  <si>
    <t>ORD3807</t>
  </si>
  <si>
    <t>ORD3808</t>
  </si>
  <si>
    <t>ORD3809</t>
  </si>
  <si>
    <t>ORD3810</t>
  </si>
  <si>
    <t>ORD3811</t>
  </si>
  <si>
    <t>Customer_17</t>
  </si>
  <si>
    <t>ORD3812</t>
  </si>
  <si>
    <t>ORD3813</t>
  </si>
  <si>
    <t>ORD3814</t>
  </si>
  <si>
    <t>ORD3815</t>
  </si>
  <si>
    <t>ORD3816</t>
  </si>
  <si>
    <t>Customer_1559</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</si>
  <si>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</si>
  <si>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</si>
  <si>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</si>
  <si>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</si>
  <si>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</si>
  <si>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</si>
  <si>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</si>
  <si>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</si>
  <si>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</si>
  <si>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</si>
  <si>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</si>
  <si>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</si>
  <si>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</si>
  <si>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</si>
  <si>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</si>
  <si>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</si>
  <si>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</si>
  <si>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</si>
  <si>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</si>
  <si>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</si>
  <si>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</si>
  <si>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</si>
  <si>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</si>
  <si>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</si>
  <si>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Customer_609</t>
  </si>
  <si>
    <t>ORD3841</t>
  </si>
  <si>
    <t>ORD3842</t>
  </si>
  <si>
    <t>ORD3843</t>
  </si>
  <si>
    <t>ORD3844</t>
  </si>
  <si>
    <t>ORD3845</t>
  </si>
  <si>
    <t>ORD3846</t>
  </si>
  <si>
    <t>ORD3847</t>
  </si>
  <si>
    <t>ORD3848</t>
  </si>
  <si>
    <t>ORD3849</t>
  </si>
  <si>
    <t>ORD3850</t>
  </si>
  <si>
    <t>ORD3851</t>
  </si>
  <si>
    <t>Customer_1731</t>
  </si>
  <si>
    <t>ORD3852</t>
  </si>
  <si>
    <t>Customer_1480</t>
  </si>
  <si>
    <t>ORD3853</t>
  </si>
  <si>
    <t>ORD3854</t>
  </si>
  <si>
    <t>ORD3855</t>
  </si>
  <si>
    <t>ORD3856</t>
  </si>
  <si>
    <t>ORD3857</t>
  </si>
  <si>
    <t>ORD3858</t>
  </si>
  <si>
    <t>ORD3859</t>
  </si>
  <si>
    <t>Customer_1027</t>
  </si>
  <si>
    <t>ORD3860</t>
  </si>
  <si>
    <t>ORD3861</t>
  </si>
  <si>
    <t>ORD3862</t>
  </si>
  <si>
    <t>ORD3863</t>
  </si>
  <si>
    <t>ORD3864</t>
  </si>
  <si>
    <t>ORD3865</t>
  </si>
  <si>
    <t>ORD3866</t>
  </si>
  <si>
    <t>Customer_1935</t>
  </si>
  <si>
    <t>ORD3867</t>
  </si>
  <si>
    <t>ORD3868</t>
  </si>
  <si>
    <t>ORD3869</t>
  </si>
  <si>
    <t>ORD3870</t>
  </si>
  <si>
    <t>ORD3871</t>
  </si>
  <si>
    <t>ORD3872</t>
  </si>
  <si>
    <t>ORD3873</t>
  </si>
  <si>
    <t>Customer_1958</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</si>
  <si>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</si>
  <si>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</si>
  <si>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</si>
  <si>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</si>
  <si>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</si>
  <si>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</si>
  <si>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</si>
  <si>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</si>
  <si>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</si>
  <si>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</si>
  <si>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</si>
  <si>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</si>
  <si>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</si>
  <si>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</si>
  <si>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</si>
  <si>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</si>
  <si>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</si>
  <si>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</si>
  <si>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</si>
  <si>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</si>
  <si>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</si>
  <si>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</si>
  <si>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</si>
  <si>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</si>
  <si>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</si>
  <si>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</si>
  <si>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</si>
  <si>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</si>
  <si>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</si>
  <si>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</si>
  <si>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</si>
  <si>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Customer_621</t>
  </si>
  <si>
    <t>ORD3905</t>
  </si>
  <si>
    <t>ORD3906</t>
  </si>
  <si>
    <t>ORD3907</t>
  </si>
  <si>
    <t>Customer_692</t>
  </si>
  <si>
    <t>ORD3908</t>
  </si>
  <si>
    <t>ORD3909</t>
  </si>
  <si>
    <t>Customer_1882</t>
  </si>
  <si>
    <t>ORD3910</t>
  </si>
  <si>
    <t>Customer_1901</t>
  </si>
  <si>
    <t>ORD3911</t>
  </si>
  <si>
    <t>Customer_1196</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</si>
  <si>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</si>
  <si>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</si>
  <si>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</si>
  <si>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</si>
  <si>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</si>
  <si>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</si>
  <si>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</si>
  <si>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</si>
  <si>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</si>
  <si>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</si>
  <si>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</si>
  <si>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</si>
  <si>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</si>
  <si>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</si>
  <si>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</si>
  <si>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</si>
  <si>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</si>
  <si>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</si>
  <si>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Customer_14</t>
  </si>
  <si>
    <t>ORD3930</t>
  </si>
  <si>
    <t>ORD3931</t>
  </si>
  <si>
    <t>ORD3932</t>
  </si>
  <si>
    <t>ORD3933</t>
  </si>
  <si>
    <t>Customer_1635</t>
  </si>
  <si>
    <t>ORD3934</t>
  </si>
  <si>
    <t>ORD3935</t>
  </si>
  <si>
    <t>ORD3936</t>
  </si>
  <si>
    <t>ORD3937</t>
  </si>
  <si>
    <t>ORD3938</t>
  </si>
  <si>
    <t>ORD3939</t>
  </si>
  <si>
    <t>ORD3940</t>
  </si>
  <si>
    <t>ORD3941</t>
  </si>
  <si>
    <t>ORD3942</t>
  </si>
  <si>
    <t>ORD3943</t>
  </si>
  <si>
    <t>ORD3944</t>
  </si>
  <si>
    <t>ORD3945</t>
  </si>
  <si>
    <t>Customer_1032</t>
  </si>
  <si>
    <t>ORD3946</t>
  </si>
  <si>
    <t>ORD3947</t>
  </si>
  <si>
    <t>ORD3948</t>
  </si>
  <si>
    <t>ORD3949</t>
  </si>
  <si>
    <t>Customer_647</t>
  </si>
  <si>
    <t>ORD3950</t>
  </si>
  <si>
    <t>ORD3951</t>
  </si>
  <si>
    <t>Customer_1119</t>
  </si>
  <si>
    <t>ORD3952</t>
  </si>
  <si>
    <t>ORD3953</t>
  </si>
  <si>
    <t>ORD3954</t>
  </si>
  <si>
    <t>ORD3955</t>
  </si>
  <si>
    <t>ORD3956</t>
  </si>
  <si>
    <t>ORD3957</t>
  </si>
  <si>
    <t>ORD3958</t>
  </si>
  <si>
    <t>ORD3959</t>
  </si>
  <si>
    <t>ORD3960</t>
  </si>
  <si>
    <t>ORD3961</t>
  </si>
  <si>
    <t>ORD3962</t>
  </si>
  <si>
    <t>ORD3963</t>
  </si>
  <si>
    <t>ORD3964</t>
  </si>
  <si>
    <t>ORD3965</t>
  </si>
  <si>
    <t>Customer_1422</t>
  </si>
  <si>
    <t>ORD3966</t>
  </si>
  <si>
    <t>ORD3967</t>
  </si>
  <si>
    <t>ORD3968</t>
  </si>
  <si>
    <t>ORD3969</t>
  </si>
  <si>
    <t>ORD3970</t>
  </si>
  <si>
    <t>Customer_1716</t>
  </si>
  <si>
    <t>ORD3971</t>
  </si>
  <si>
    <t>Customer_209</t>
  </si>
  <si>
    <t>ORD3972</t>
  </si>
  <si>
    <t>ORD3973</t>
  </si>
  <si>
    <t>ORD3974</t>
  </si>
  <si>
    <t>ORD3975</t>
  </si>
  <si>
    <t>Customer_1487</t>
  </si>
  <si>
    <t>ORD3976</t>
  </si>
  <si>
    <t>ORD3977</t>
  </si>
  <si>
    <t>ORD3978</t>
  </si>
  <si>
    <t>ORD3979</t>
  </si>
  <si>
    <t>Customer_486</t>
  </si>
  <si>
    <t>ORD3980</t>
  </si>
  <si>
    <t>Customer_1637</t>
  </si>
  <si>
    <t>ORD3981</t>
  </si>
  <si>
    <t>ORD3982</t>
  </si>
  <si>
    <t>ORD3983</t>
  </si>
  <si>
    <t>Customer_968</t>
  </si>
  <si>
    <t>ORD3984</t>
  </si>
  <si>
    <t>ORD3985</t>
  </si>
  <si>
    <t>Customer_10</t>
  </si>
  <si>
    <t>ORD3986</t>
  </si>
  <si>
    <t>ORD3987</t>
  </si>
  <si>
    <t>ORD3988</t>
  </si>
  <si>
    <t>ORD3989</t>
  </si>
  <si>
    <t>ORD3990</t>
  </si>
  <si>
    <t>ORD3991</t>
  </si>
  <si>
    <t>Customer_1237</t>
  </si>
  <si>
    <t>ORD3992</t>
  </si>
  <si>
    <t>ORD3993</t>
  </si>
  <si>
    <t>ORD3994</t>
  </si>
  <si>
    <t>ORD3995</t>
  </si>
  <si>
    <t>ORD3996</t>
  </si>
  <si>
    <t>ORD3997</t>
  </si>
  <si>
    <t>ORD3998</t>
  </si>
  <si>
    <t>ORD3999</t>
  </si>
  <si>
    <t>ORD4000</t>
  </si>
  <si>
    <t>ORD4001</t>
  </si>
  <si>
    <t>ORD4002</t>
  </si>
  <si>
    <t>ORD4003</t>
  </si>
  <si>
    <t>ORD4004</t>
  </si>
  <si>
    <t>Customer_1290</t>
  </si>
  <si>
    <t>ORD4005</t>
  </si>
  <si>
    <t>ORD4006</t>
  </si>
  <si>
    <t>ORD4007</t>
  </si>
  <si>
    <t>ORD4008</t>
  </si>
  <si>
    <t>Customer_332</t>
  </si>
  <si>
    <t>ORD4009</t>
  </si>
  <si>
    <t>Customer_724</t>
  </si>
  <si>
    <t>ORD4010</t>
  </si>
  <si>
    <t>ORD4011</t>
  </si>
  <si>
    <t>ORD4012</t>
  </si>
  <si>
    <t>Customer_757</t>
  </si>
  <si>
    <t>ORD4013</t>
  </si>
  <si>
    <t>ORD4014</t>
  </si>
  <si>
    <t>ORD4015</t>
  </si>
  <si>
    <t>ORD4016</t>
  </si>
  <si>
    <t>ORD4017</t>
  </si>
  <si>
    <t>ORD4018</t>
  </si>
  <si>
    <t>ORD4019</t>
  </si>
  <si>
    <t>ORD4020</t>
  </si>
  <si>
    <t>ORD4021</t>
  </si>
  <si>
    <t>ORD4022</t>
  </si>
  <si>
    <t>ORD4023</t>
  </si>
  <si>
    <t>ORD4024</t>
  </si>
  <si>
    <t>ORD4025</t>
  </si>
  <si>
    <t>ORD4026</t>
  </si>
  <si>
    <t>ORD4027</t>
  </si>
  <si>
    <t>ORD4028</t>
  </si>
  <si>
    <t>Customer_674</t>
  </si>
  <si>
    <t>ORD4029</t>
  </si>
  <si>
    <t>ORD4030</t>
  </si>
  <si>
    <t>ORD4031</t>
  </si>
  <si>
    <t>ORD4032</t>
  </si>
  <si>
    <t>ORD4033</t>
  </si>
  <si>
    <t>ORD4034</t>
  </si>
  <si>
    <t>ORD4035</t>
  </si>
  <si>
    <t>ORD4036</t>
  </si>
  <si>
    <t>Customer_871</t>
  </si>
  <si>
    <t>ORD4037</t>
  </si>
  <si>
    <t>ORD4038</t>
  </si>
  <si>
    <t>ORD4039</t>
  </si>
  <si>
    <t>ORD4040</t>
  </si>
  <si>
    <t>ORD4041</t>
  </si>
  <si>
    <t>ORD4042</t>
  </si>
  <si>
    <t>ORD4043</t>
  </si>
  <si>
    <t>ORD4044</t>
  </si>
  <si>
    <t>ORD4045</t>
  </si>
  <si>
    <t>ORD4046</t>
  </si>
  <si>
    <t>Customer_185</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</si>
  <si>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</si>
  <si>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</si>
  <si>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</si>
  <si>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</si>
  <si>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</si>
  <si>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</si>
  <si>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</si>
  <si>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</si>
  <si>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</si>
  <si>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</si>
  <si>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</si>
  <si>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</si>
  <si>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</si>
  <si>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</si>
  <si>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</si>
  <si>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</si>
  <si>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</si>
  <si>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</si>
  <si>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</si>
  <si>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</si>
  <si>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</si>
  <si>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</si>
  <si>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</si>
  <si>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</si>
  <si>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</si>
  <si>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Customer_248</t>
  </si>
  <si>
    <t>ORD4072</t>
  </si>
  <si>
    <t>ORD4073</t>
  </si>
  <si>
    <t>ORD4074</t>
  </si>
  <si>
    <t>ORD4075</t>
  </si>
  <si>
    <t>ORD4076</t>
  </si>
  <si>
    <t>ORD4077</t>
  </si>
  <si>
    <t>ORD4078</t>
  </si>
  <si>
    <t>Customer_890</t>
  </si>
  <si>
    <t>ORD4079</t>
  </si>
  <si>
    <t>ORD4080</t>
  </si>
  <si>
    <t>Customer_1995</t>
  </si>
  <si>
    <t>ORD4081</t>
  </si>
  <si>
    <t>ORD4082</t>
  </si>
  <si>
    <t>ORD4083</t>
  </si>
  <si>
    <t>ORD4084</t>
  </si>
  <si>
    <t>ORD4085</t>
  </si>
  <si>
    <t>ORD4086</t>
  </si>
  <si>
    <t>ORD4087</t>
  </si>
  <si>
    <t>ORD4088</t>
  </si>
  <si>
    <t>ORD4089</t>
  </si>
  <si>
    <t>ORD4090</t>
  </si>
  <si>
    <t>ORD4091</t>
  </si>
  <si>
    <t>ORD4092</t>
  </si>
  <si>
    <t>Customer_1025</t>
  </si>
  <si>
    <t>ORD4093</t>
  </si>
  <si>
    <t>ORD4094</t>
  </si>
  <si>
    <t>ORD4095</t>
  </si>
  <si>
    <t>Customer_1463</t>
  </si>
  <si>
    <t>ORD4096</t>
  </si>
  <si>
    <t>ORD4097</t>
  </si>
  <si>
    <t>ORD4098</t>
  </si>
  <si>
    <t>ORD4099</t>
  </si>
  <si>
    <t>ORD4100</t>
  </si>
  <si>
    <t>ORD4101</t>
  </si>
  <si>
    <t>ORD4102</t>
  </si>
  <si>
    <t>ORD4103</t>
  </si>
  <si>
    <t>ORD4104</t>
  </si>
  <si>
    <t>ORD4105</t>
  </si>
  <si>
    <t>Customer_1755</t>
  </si>
  <si>
    <t>ORD4106</t>
  </si>
  <si>
    <t>ORD4107</t>
  </si>
  <si>
    <t>ORD4108</t>
  </si>
  <si>
    <t>ORD4109</t>
  </si>
  <si>
    <t>Customer_266</t>
  </si>
  <si>
    <t>ORD4110</t>
  </si>
  <si>
    <t>ORD4111</t>
  </si>
  <si>
    <t>Customer_304</t>
  </si>
  <si>
    <t>ORD4112</t>
  </si>
  <si>
    <t>ORD4113</t>
  </si>
  <si>
    <t>Customer_1112</t>
  </si>
  <si>
    <t>ORD4114</t>
  </si>
  <si>
    <t>Customer_223</t>
  </si>
  <si>
    <t>ORD4115</t>
  </si>
  <si>
    <t>ORD4116</t>
  </si>
  <si>
    <t>ORD4117</t>
  </si>
  <si>
    <t>ORD4118</t>
  </si>
  <si>
    <t>ORD4119</t>
  </si>
  <si>
    <t>ORD4120</t>
  </si>
  <si>
    <t>ORD4121</t>
  </si>
  <si>
    <t>Customer_1713</t>
  </si>
  <si>
    <t>ORD4122</t>
  </si>
  <si>
    <t>ORD4123</t>
  </si>
  <si>
    <t>ORD4124</t>
  </si>
  <si>
    <t>ORD4125</t>
  </si>
  <si>
    <t>Customer_75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</si>
  <si>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</si>
  <si>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</si>
  <si>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</si>
  <si>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</si>
  <si>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</si>
  <si>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</si>
  <si>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</si>
  <si>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</si>
  <si>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</si>
  <si>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</si>
  <si>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</si>
  <si>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</si>
  <si>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</si>
  <si>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</si>
  <si>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</si>
  <si>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</si>
  <si>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</si>
  <si>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</si>
  <si>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</si>
  <si>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</si>
  <si>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</si>
  <si>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</si>
  <si>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</si>
  <si>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</si>
  <si>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</si>
  <si>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</si>
  <si>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</si>
  <si>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</si>
  <si>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</si>
  <si>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</si>
  <si>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</si>
  <si>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</si>
  <si>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</si>
  <si>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</si>
  <si>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</si>
  <si>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</si>
  <si>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</si>
  <si>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Customer_1530</t>
  </si>
  <si>
    <t>ORD4163</t>
  </si>
  <si>
    <t>ORD4164</t>
  </si>
  <si>
    <t>Customer_1682</t>
  </si>
  <si>
    <t>ORD4165</t>
  </si>
  <si>
    <t>ORD4166</t>
  </si>
  <si>
    <t>ORD4167</t>
  </si>
  <si>
    <t>ORD4168</t>
  </si>
  <si>
    <t>ORD4169</t>
  </si>
  <si>
    <t>ORD4170</t>
  </si>
  <si>
    <t>ORD4171</t>
  </si>
  <si>
    <t>Customer_695</t>
  </si>
  <si>
    <t>ORD4172</t>
  </si>
  <si>
    <t>ORD4173</t>
  </si>
  <si>
    <t>ORD4174</t>
  </si>
  <si>
    <t>ORD4175</t>
  </si>
  <si>
    <t>ORD4176</t>
  </si>
  <si>
    <t>ORD4177</t>
  </si>
  <si>
    <t>Customer_1342</t>
  </si>
  <si>
    <t>ORD4178</t>
  </si>
  <si>
    <t>ORD4179</t>
  </si>
  <si>
    <t>ORD4180</t>
  </si>
  <si>
    <t>ORD4181</t>
  </si>
  <si>
    <t>ORD4182</t>
  </si>
  <si>
    <t>ORD4183</t>
  </si>
  <si>
    <t>ORD4184</t>
  </si>
  <si>
    <t>ORD4185</t>
  </si>
  <si>
    <t>ORD4186</t>
  </si>
  <si>
    <t>ORD4187</t>
  </si>
  <si>
    <t>Customer_1200</t>
  </si>
  <si>
    <t>ORD4188</t>
  </si>
  <si>
    <t>ORD4189</t>
  </si>
  <si>
    <t>ORD4190</t>
  </si>
  <si>
    <t>ORD4191</t>
  </si>
  <si>
    <t>ORD4192</t>
  </si>
  <si>
    <t>ORD4193</t>
  </si>
  <si>
    <t>ORD4194</t>
  </si>
  <si>
    <t>ORD4195</t>
  </si>
  <si>
    <t>ORD4196</t>
  </si>
  <si>
    <t>ORD4197</t>
  </si>
  <si>
    <t>ORD4198</t>
  </si>
  <si>
    <t>ORD4199</t>
  </si>
  <si>
    <t>ORD4200</t>
  </si>
  <si>
    <t>Customer_1793</t>
  </si>
  <si>
    <t>ORD4201</t>
  </si>
  <si>
    <t>ORD4202</t>
  </si>
  <si>
    <t>ORD4203</t>
  </si>
  <si>
    <t>ORD4204</t>
  </si>
  <si>
    <t>ORD4205</t>
  </si>
  <si>
    <t>ORD4206</t>
  </si>
  <si>
    <t>Customer_108</t>
  </si>
  <si>
    <t>ORD4207</t>
  </si>
  <si>
    <t>ORD4208</t>
  </si>
  <si>
    <t>ORD4209</t>
  </si>
  <si>
    <t>ORD4210</t>
  </si>
  <si>
    <t>ORD4211</t>
  </si>
  <si>
    <t>ORD4212</t>
  </si>
  <si>
    <t>ORD4213</t>
  </si>
  <si>
    <t>ORD4214</t>
  </si>
  <si>
    <t>ORD4215</t>
  </si>
  <si>
    <t>ORD4216</t>
  </si>
  <si>
    <t>ORD4217</t>
  </si>
  <si>
    <t>ORD4218</t>
  </si>
  <si>
    <t>ORD4219</t>
  </si>
  <si>
    <t>ORD4220</t>
  </si>
  <si>
    <t>Customer_774</t>
  </si>
  <si>
    <t>ORD4221</t>
  </si>
  <si>
    <t>ORD4222</t>
  </si>
  <si>
    <t>ORD4223</t>
  </si>
  <si>
    <t>ORD4224</t>
  </si>
  <si>
    <t>ORD4225</t>
  </si>
  <si>
    <t>ORD4226</t>
  </si>
  <si>
    <t>ORD4227</t>
  </si>
  <si>
    <t>ORD4228</t>
  </si>
  <si>
    <t>ORD4229</t>
  </si>
  <si>
    <t>ORD4230</t>
  </si>
  <si>
    <t>ORD4231</t>
  </si>
  <si>
    <t>ORD4232</t>
  </si>
  <si>
    <t>ORD4233</t>
  </si>
  <si>
    <t>ORD4234</t>
  </si>
  <si>
    <t>ORD4235</t>
  </si>
  <si>
    <t>Customer_159</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</si>
  <si>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</si>
  <si>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</si>
  <si>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</si>
  <si>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</si>
  <si>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</si>
  <si>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</si>
  <si>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</si>
  <si>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</si>
  <si>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</si>
  <si>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</si>
  <si>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</si>
  <si>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</si>
  <si>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</si>
  <si>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</si>
  <si>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</si>
  <si>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</si>
  <si>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</si>
  <si>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</si>
  <si>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</si>
  <si>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</si>
  <si>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</si>
  <si>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</si>
  <si>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</si>
  <si>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</si>
  <si>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</si>
  <si>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</si>
  <si>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Customer_1447</t>
  </si>
  <si>
    <t>ORD4262</t>
  </si>
  <si>
    <t>ORD4263</t>
  </si>
  <si>
    <t>ORD4264</t>
  </si>
  <si>
    <t>ORD4265</t>
  </si>
  <si>
    <t>ORD4266</t>
  </si>
  <si>
    <t>ORD4267</t>
  </si>
  <si>
    <t>ORD4268</t>
  </si>
  <si>
    <t>ORD4269</t>
  </si>
  <si>
    <t>ORD4270</t>
  </si>
  <si>
    <t>ORD4271</t>
  </si>
  <si>
    <t>ORD4272</t>
  </si>
  <si>
    <t>ORD4273</t>
  </si>
  <si>
    <t>ORD4274</t>
  </si>
  <si>
    <t>ORD4275</t>
  </si>
  <si>
    <t>Customer_1437</t>
  </si>
  <si>
    <t>ORD4276</t>
  </si>
  <si>
    <t>ORD4277</t>
  </si>
  <si>
    <t>ORD4278</t>
  </si>
  <si>
    <t>ORD4279</t>
  </si>
  <si>
    <t>ORD4280</t>
  </si>
  <si>
    <t>ORD4281</t>
  </si>
  <si>
    <t>ORD4282</t>
  </si>
  <si>
    <t>ORD4283</t>
  </si>
  <si>
    <t>ORD4284</t>
  </si>
  <si>
    <t>ORD4285</t>
  </si>
  <si>
    <t>ORD4286</t>
  </si>
  <si>
    <t>ORD4287</t>
  </si>
  <si>
    <t>ORD4288</t>
  </si>
  <si>
    <t>Customer_1185</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</si>
  <si>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</si>
  <si>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</si>
  <si>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</si>
  <si>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</si>
  <si>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</si>
  <si>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</si>
  <si>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</si>
  <si>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</si>
  <si>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</si>
  <si>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</si>
  <si>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</si>
  <si>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</si>
  <si>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</si>
  <si>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</si>
  <si>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</si>
  <si>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</si>
  <si>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</si>
  <si>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</si>
  <si>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</si>
  <si>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</si>
  <si>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</si>
  <si>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</si>
  <si>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</si>
  <si>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</si>
  <si>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</si>
  <si>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</si>
  <si>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</si>
  <si>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</si>
  <si>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</si>
  <si>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</si>
  <si>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</si>
  <si>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</si>
  <si>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</si>
  <si>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Customer_665</t>
  </si>
  <si>
    <t>ORD4322</t>
  </si>
  <si>
    <t>ORD4323</t>
  </si>
  <si>
    <t>Customer_891</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</si>
  <si>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</si>
  <si>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</si>
  <si>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</si>
  <si>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</si>
  <si>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</si>
  <si>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</si>
  <si>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</si>
  <si>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</si>
  <si>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</si>
  <si>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</si>
  <si>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</si>
  <si>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</si>
  <si>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</si>
  <si>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</si>
  <si>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</si>
  <si>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</si>
  <si>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</si>
  <si>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</si>
  <si>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</si>
  <si>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</si>
  <si>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</si>
  <si>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</si>
  <si>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</si>
  <si>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</si>
  <si>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</si>
  <si>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</si>
  <si>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</si>
  <si>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</si>
  <si>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</si>
  <si>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</si>
  <si>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</si>
  <si>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</si>
  <si>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</si>
  <si>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</si>
  <si>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</si>
  <si>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</si>
  <si>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</si>
  <si>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</si>
  <si>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</si>
  <si>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</si>
  <si>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</si>
  <si>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</si>
  <si>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</si>
  <si>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</si>
  <si>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</si>
  <si>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Customer_628</t>
  </si>
  <si>
    <t>ORD4369</t>
  </si>
  <si>
    <t>ORD4370</t>
  </si>
  <si>
    <t>ORD4371</t>
  </si>
  <si>
    <t>Customer_1249</t>
  </si>
  <si>
    <t>ORD4372</t>
  </si>
  <si>
    <t>Customer_347</t>
  </si>
  <si>
    <t>ORD4373</t>
  </si>
  <si>
    <t>Customer_1951</t>
  </si>
  <si>
    <t>ORD4374</t>
  </si>
  <si>
    <t>ORD4375</t>
  </si>
  <si>
    <t>ORD4376</t>
  </si>
  <si>
    <t>ORD4377</t>
  </si>
  <si>
    <t>ORD4378</t>
  </si>
  <si>
    <t>ORD4379</t>
  </si>
  <si>
    <t>ORD4380</t>
  </si>
  <si>
    <t>ORD4381</t>
  </si>
  <si>
    <t>Customer_594</t>
  </si>
  <si>
    <t>ORD4382</t>
  </si>
  <si>
    <t>Customer_502</t>
  </si>
  <si>
    <t>ORD4383</t>
  </si>
  <si>
    <t>ORD4384</t>
  </si>
  <si>
    <t>ORD4385</t>
  </si>
  <si>
    <t>ORD4386</t>
  </si>
  <si>
    <t>Customer_293</t>
  </si>
  <si>
    <t>ORD4387</t>
  </si>
  <si>
    <t>Customer_1578</t>
  </si>
  <si>
    <t>ORD4388</t>
  </si>
  <si>
    <t>Customer_43</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</si>
  <si>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</si>
  <si>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</si>
  <si>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</si>
  <si>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</si>
  <si>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</si>
  <si>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</si>
  <si>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</si>
  <si>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</si>
  <si>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</si>
  <si>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</si>
  <si>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</si>
  <si>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</si>
  <si>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</si>
  <si>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</si>
  <si>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</si>
  <si>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</si>
  <si>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</si>
  <si>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</si>
  <si>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</si>
  <si>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</si>
  <si>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</si>
  <si>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Customer_1461</t>
  </si>
  <si>
    <t>ORD4410</t>
  </si>
  <si>
    <t>Customer_667</t>
  </si>
  <si>
    <t>ORD4411</t>
  </si>
  <si>
    <t>ORD4412</t>
  </si>
  <si>
    <t>ORD4413</t>
  </si>
  <si>
    <t>ORD4414</t>
  </si>
  <si>
    <t>ORD4415</t>
  </si>
  <si>
    <t>ORD4416</t>
  </si>
  <si>
    <t>Customer_384</t>
  </si>
  <si>
    <t>ORD4417</t>
  </si>
  <si>
    <t>ORD4418</t>
  </si>
  <si>
    <t>ORD4419</t>
  </si>
  <si>
    <t>ORD4420</t>
  </si>
  <si>
    <t>ORD4421</t>
  </si>
  <si>
    <t>ORD4422</t>
  </si>
  <si>
    <t>ORD4423</t>
  </si>
  <si>
    <t>Customer_1104</t>
  </si>
  <si>
    <t>ORD4424</t>
  </si>
  <si>
    <t>ORD4425</t>
  </si>
  <si>
    <t>ORD4426</t>
  </si>
  <si>
    <t>ORD4427</t>
  </si>
  <si>
    <t>ORD4428</t>
  </si>
  <si>
    <t>ORD4429</t>
  </si>
  <si>
    <t>ORD4430</t>
  </si>
  <si>
    <t>ORD4431</t>
  </si>
  <si>
    <t>ORD4432</t>
  </si>
  <si>
    <t>ORD4433</t>
  </si>
  <si>
    <t>ORD4434</t>
  </si>
  <si>
    <t>Customer_1601</t>
  </si>
  <si>
    <t>ORD4435</t>
  </si>
  <si>
    <t>ORD4436</t>
  </si>
  <si>
    <t>ORD4437</t>
  </si>
  <si>
    <t>ORD4438</t>
  </si>
  <si>
    <t>ORD4439</t>
  </si>
  <si>
    <t>ORD4440</t>
  </si>
  <si>
    <t>ORD4441</t>
  </si>
  <si>
    <t>ORD4442</t>
  </si>
  <si>
    <t>ORD4443</t>
  </si>
  <si>
    <t>Customer_1459</t>
  </si>
  <si>
    <t>ORD4444</t>
  </si>
  <si>
    <t>ORD4445</t>
  </si>
  <si>
    <t>ORD4446</t>
  </si>
  <si>
    <t>ORD4447</t>
  </si>
  <si>
    <t>ORD4448</t>
  </si>
  <si>
    <t>ORD4449</t>
  </si>
  <si>
    <t>Customer_1918</t>
  </si>
  <si>
    <t>ORD4450</t>
  </si>
  <si>
    <t>Customer_1334</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</si>
  <si>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</si>
  <si>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</si>
  <si>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</si>
  <si>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</si>
  <si>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</si>
  <si>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</si>
  <si>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</si>
  <si>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</si>
  <si>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</si>
  <si>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</si>
  <si>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</si>
  <si>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</si>
  <si>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</si>
  <si>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</si>
  <si>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</si>
  <si>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</si>
  <si>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</si>
  <si>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</si>
  <si>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</si>
  <si>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</si>
  <si>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</si>
  <si>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</si>
  <si>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</si>
  <si>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Customer_1246</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</si>
  <si>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</si>
  <si>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</si>
  <si>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</si>
  <si>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</si>
  <si>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</si>
  <si>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</si>
  <si>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</si>
  <si>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</si>
  <si>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</si>
  <si>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</si>
  <si>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</si>
  <si>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</si>
  <si>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</si>
  <si>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</si>
  <si>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</si>
  <si>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</si>
  <si>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</si>
  <si>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</si>
  <si>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</si>
  <si>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</si>
  <si>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</si>
  <si>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</si>
  <si>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</si>
  <si>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</si>
  <si>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</si>
  <si>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Customer_1075</t>
  </si>
  <si>
    <t>ORD4499</t>
  </si>
  <si>
    <t>ORD4500</t>
  </si>
  <si>
    <t>ORD4501</t>
  </si>
  <si>
    <t>ORD4502</t>
  </si>
  <si>
    <t>ORD4503</t>
  </si>
  <si>
    <t>ORD4504</t>
  </si>
  <si>
    <t>ORD4505</t>
  </si>
  <si>
    <t>Customer_1071</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</si>
  <si>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</si>
  <si>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</si>
  <si>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</si>
  <si>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</si>
  <si>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</si>
  <si>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</si>
  <si>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</si>
  <si>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</si>
  <si>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</si>
  <si>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</si>
  <si>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</si>
  <si>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</si>
  <si>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</si>
  <si>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</si>
  <si>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</si>
  <si>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</si>
  <si>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</si>
  <si>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</si>
  <si>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Customer_1343</t>
  </si>
  <si>
    <t>ORD4524</t>
  </si>
  <si>
    <t>ORD4525</t>
  </si>
  <si>
    <t>ORD4526</t>
  </si>
  <si>
    <t>ORD4527</t>
  </si>
  <si>
    <t>ORD4528</t>
  </si>
  <si>
    <t>ORD4529</t>
  </si>
  <si>
    <t>ORD4530</t>
  </si>
  <si>
    <t>Customer_1767</t>
  </si>
  <si>
    <t>ORD4531</t>
  </si>
  <si>
    <t>ORD4532</t>
  </si>
  <si>
    <t>Customer_782</t>
  </si>
  <si>
    <t>ORD4533</t>
  </si>
  <si>
    <t>ORD4534</t>
  </si>
  <si>
    <t>ORD4535</t>
  </si>
  <si>
    <t>ORD4536</t>
  </si>
  <si>
    <t>ORD4537</t>
  </si>
  <si>
    <t>ORD4538</t>
  </si>
  <si>
    <t>ORD4539</t>
  </si>
  <si>
    <t>ORD4540</t>
  </si>
  <si>
    <t>ORD4541</t>
  </si>
  <si>
    <t>ORD4542</t>
  </si>
  <si>
    <t>ORD4543</t>
  </si>
  <si>
    <t>Customer_458</t>
  </si>
  <si>
    <t>ORD4544</t>
  </si>
  <si>
    <t>ORD4545</t>
  </si>
  <si>
    <t>ORD4546</t>
  </si>
  <si>
    <t>ORD4547</t>
  </si>
  <si>
    <t>ORD4548</t>
  </si>
  <si>
    <t>ORD4549</t>
  </si>
  <si>
    <t>ORD4550</t>
  </si>
  <si>
    <t>ORD4551</t>
  </si>
  <si>
    <t>Customer_1701</t>
  </si>
  <si>
    <t>ORD4552</t>
  </si>
  <si>
    <t>ORD4553</t>
  </si>
  <si>
    <t>ORD4554</t>
  </si>
  <si>
    <t>ORD4555</t>
  </si>
  <si>
    <t>ORD4556</t>
  </si>
  <si>
    <t>Customer_464</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</si>
  <si>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</si>
  <si>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</si>
  <si>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</si>
  <si>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</si>
  <si>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</si>
  <si>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</si>
  <si>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</si>
  <si>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</si>
  <si>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</si>
  <si>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</si>
  <si>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</si>
  <si>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</si>
  <si>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</si>
  <si>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</si>
  <si>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</si>
  <si>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</si>
  <si>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</si>
  <si>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</si>
  <si>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</si>
  <si>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</si>
  <si>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</si>
  <si>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Customer_250</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</si>
  <si>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</si>
  <si>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</si>
  <si>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</si>
  <si>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</si>
  <si>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</si>
  <si>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</si>
  <si>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</si>
  <si>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</si>
  <si>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</si>
  <si>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</si>
  <si>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</si>
  <si>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</si>
  <si>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</si>
  <si>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</si>
  <si>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</si>
  <si>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</si>
  <si>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</si>
  <si>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</si>
  <si>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</si>
  <si>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</si>
  <si>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</si>
  <si>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</si>
  <si>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Customer_1114</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</si>
  <si>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</si>
  <si>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</si>
  <si>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</si>
  <si>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</si>
  <si>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</si>
  <si>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</si>
  <si>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</si>
  <si>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</si>
  <si>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</si>
  <si>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</si>
  <si>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</si>
  <si>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</si>
  <si>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</si>
  <si>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</si>
  <si>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</si>
  <si>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</si>
  <si>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</si>
  <si>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</si>
  <si>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</si>
  <si>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Customer_1080</t>
  </si>
  <si>
    <t>ORD4619</t>
  </si>
  <si>
    <t>ORD4620</t>
  </si>
  <si>
    <t>Customer_1288</t>
  </si>
  <si>
    <t>ORD4621</t>
  </si>
  <si>
    <t>ORD4622</t>
  </si>
  <si>
    <t>ORD4623</t>
  </si>
  <si>
    <t>ORD4624</t>
  </si>
  <si>
    <t>ORD4625</t>
  </si>
  <si>
    <t>ORD4626</t>
  </si>
  <si>
    <t>Customer_1366</t>
  </si>
  <si>
    <t>ORD4627</t>
  </si>
  <si>
    <t>ORD4628</t>
  </si>
  <si>
    <t>Customer_1165</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</si>
  <si>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</si>
  <si>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</si>
  <si>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</si>
  <si>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</si>
  <si>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</si>
  <si>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</si>
  <si>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</si>
  <si>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</si>
  <si>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</si>
  <si>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</si>
  <si>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</si>
  <si>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</si>
  <si>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</si>
  <si>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</si>
  <si>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</si>
  <si>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</si>
  <si>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</si>
  <si>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</si>
  <si>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</si>
  <si>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</si>
  <si>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</si>
  <si>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</si>
  <si>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</si>
  <si>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</si>
  <si>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</si>
  <si>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</si>
  <si>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</si>
  <si>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</si>
  <si>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</si>
  <si>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</si>
  <si>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</si>
  <si>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</si>
  <si>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</si>
  <si>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</si>
  <si>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Customer_1474</t>
  </si>
  <si>
    <t>ORD4663</t>
  </si>
  <si>
    <t>ORD4664</t>
  </si>
  <si>
    <t>Customer_1242</t>
  </si>
  <si>
    <t>ORD4665</t>
  </si>
  <si>
    <t>Customer_721</t>
  </si>
  <si>
    <t>ORD4666</t>
  </si>
  <si>
    <t>ORD4667</t>
  </si>
  <si>
    <t>ORD4668</t>
  </si>
  <si>
    <t>ORD4669</t>
  </si>
  <si>
    <t>ORD4670</t>
  </si>
  <si>
    <t>ORD4671</t>
  </si>
  <si>
    <t>ORD4672</t>
  </si>
  <si>
    <t>ORD4673</t>
  </si>
  <si>
    <t>ORD4674</t>
  </si>
  <si>
    <t>ORD4675</t>
  </si>
  <si>
    <t>ORD4676</t>
  </si>
  <si>
    <t>ORD4677</t>
  </si>
  <si>
    <t>Customer_429</t>
  </si>
  <si>
    <t>ORD4678</t>
  </si>
  <si>
    <t>ORD4679</t>
  </si>
  <si>
    <t>ORD4680</t>
  </si>
  <si>
    <t>ORD4681</t>
  </si>
  <si>
    <t>ORD4682</t>
  </si>
  <si>
    <t>ORD4683</t>
  </si>
  <si>
    <t>ORD4684</t>
  </si>
  <si>
    <t>ORD4685</t>
  </si>
  <si>
    <t>ORD4686</t>
  </si>
  <si>
    <t>ORD4687</t>
  </si>
  <si>
    <t>ORD4688</t>
  </si>
  <si>
    <t>ORD4689</t>
  </si>
  <si>
    <t>ORD4690</t>
  </si>
  <si>
    <t>Customer_920</t>
  </si>
  <si>
    <t>ORD4691</t>
  </si>
  <si>
    <t>ORD4692</t>
  </si>
  <si>
    <t>ORD4693</t>
  </si>
  <si>
    <t>ORD4694</t>
  </si>
  <si>
    <t>ORD4695</t>
  </si>
  <si>
    <t>ORD4696</t>
  </si>
  <si>
    <t>ORD4697</t>
  </si>
  <si>
    <t>ORD4698</t>
  </si>
  <si>
    <t>ORD4699</t>
  </si>
  <si>
    <t>ORD4700</t>
  </si>
  <si>
    <t>ORD4701</t>
  </si>
  <si>
    <t>ORD4702</t>
  </si>
  <si>
    <t>ORD4703</t>
  </si>
  <si>
    <t>ORD4704</t>
  </si>
  <si>
    <t>ORD4705</t>
  </si>
  <si>
    <t>Customer_1957</t>
  </si>
  <si>
    <t>ORD4706</t>
  </si>
  <si>
    <t>ORD4707</t>
  </si>
  <si>
    <t>ORD4708</t>
  </si>
  <si>
    <t>ORD4709</t>
  </si>
  <si>
    <t>ORD4710</t>
  </si>
  <si>
    <t>ORD4711</t>
  </si>
  <si>
    <t>ORD4712</t>
  </si>
  <si>
    <t>ORD4713</t>
  </si>
  <si>
    <t>ORD4714</t>
  </si>
  <si>
    <t>ORD4715</t>
  </si>
  <si>
    <t>ORD4716</t>
  </si>
  <si>
    <t>ORD4717</t>
  </si>
  <si>
    <t>ORD4718</t>
  </si>
  <si>
    <t>Customer_1940</t>
  </si>
  <si>
    <t>ORD4719</t>
  </si>
  <si>
    <t>ORD4720</t>
  </si>
  <si>
    <t>ORD4721</t>
  </si>
  <si>
    <t>ORD4722</t>
  </si>
  <si>
    <t>ORD4723</t>
  </si>
  <si>
    <t>ORD4724</t>
  </si>
  <si>
    <t>ORD4725</t>
  </si>
  <si>
    <t>ORD4726</t>
  </si>
  <si>
    <t>ORD4727</t>
  </si>
  <si>
    <t>ORD4728</t>
  </si>
  <si>
    <t>ORD4729</t>
  </si>
  <si>
    <t>ORD4730</t>
  </si>
  <si>
    <t>Customer_800</t>
  </si>
  <si>
    <t>ORD4731</t>
  </si>
  <si>
    <t>ORD4732</t>
  </si>
  <si>
    <t>ORD4733</t>
  </si>
  <si>
    <t>ORD4734</t>
  </si>
  <si>
    <t>Customer_1260</t>
  </si>
  <si>
    <t>ORD4735</t>
  </si>
  <si>
    <t>ORD4736</t>
  </si>
  <si>
    <t>Customer_1164</t>
  </si>
  <si>
    <t>ORD4737</t>
  </si>
  <si>
    <t>ORD4738</t>
  </si>
  <si>
    <t>ORD4739</t>
  </si>
  <si>
    <t>ORD4740</t>
  </si>
  <si>
    <t>ORD4741</t>
  </si>
  <si>
    <t>Customer_451</t>
  </si>
  <si>
    <t>ORD4742</t>
  </si>
  <si>
    <t>ORD4743</t>
  </si>
  <si>
    <t>Customer_1839</t>
  </si>
  <si>
    <t>ORD4744</t>
  </si>
  <si>
    <t>ORD4745</t>
  </si>
  <si>
    <t>ORD4746</t>
  </si>
  <si>
    <t>ORD4747</t>
  </si>
  <si>
    <t>ORD4748</t>
  </si>
  <si>
    <t>ORD4749</t>
  </si>
  <si>
    <t>ORD4750</t>
  </si>
  <si>
    <t>ORD4751</t>
  </si>
  <si>
    <t>ORD4752</t>
  </si>
  <si>
    <t>ORD4753</t>
  </si>
  <si>
    <t>ORD4754</t>
  </si>
  <si>
    <t>ORD4755</t>
  </si>
  <si>
    <t>ORD4756</t>
  </si>
  <si>
    <t>ORD4757</t>
  </si>
  <si>
    <t>ORD4758</t>
  </si>
  <si>
    <t>ORD4759</t>
  </si>
  <si>
    <t>Customer_1168</t>
  </si>
  <si>
    <t>ORD4760</t>
  </si>
  <si>
    <t>ORD4761</t>
  </si>
  <si>
    <t>ORD4762</t>
  </si>
  <si>
    <t>Customer_1900</t>
  </si>
  <si>
    <t>ORD4763</t>
  </si>
  <si>
    <t>ORD4764</t>
  </si>
  <si>
    <t>ORD4765</t>
  </si>
  <si>
    <t>ORD4766</t>
  </si>
  <si>
    <t>ORD4767</t>
  </si>
  <si>
    <t>Customer_356</t>
  </si>
  <si>
    <t>ORD4768</t>
  </si>
  <si>
    <t>ORD4769</t>
  </si>
  <si>
    <t>ORD4770</t>
  </si>
  <si>
    <t>ORD4771</t>
  </si>
  <si>
    <t>ORD4772</t>
  </si>
  <si>
    <t>ORD4773</t>
  </si>
  <si>
    <t>Customer_1700</t>
  </si>
  <si>
    <t>ORD4774</t>
  </si>
  <si>
    <t>Customer_725</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</si>
  <si>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</si>
  <si>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</si>
  <si>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</si>
  <si>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</si>
  <si>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</si>
  <si>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</si>
  <si>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</si>
  <si>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</si>
  <si>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</si>
  <si>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</si>
  <si>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</si>
  <si>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</si>
  <si>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</si>
  <si>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</si>
  <si>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</si>
  <si>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</si>
  <si>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</si>
  <si>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</si>
  <si>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</si>
  <si>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Customer_1923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</si>
  <si>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</si>
  <si>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</si>
  <si>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</si>
  <si>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</si>
  <si>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</si>
  <si>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</si>
  <si>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</si>
  <si>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</si>
  <si>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</si>
  <si>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</si>
  <si>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</si>
  <si>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</si>
  <si>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</si>
  <si>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</si>
  <si>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</si>
  <si>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</si>
  <si>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</si>
  <si>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</si>
  <si>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</si>
  <si>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</si>
  <si>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</si>
  <si>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</si>
  <si>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</si>
  <si>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</si>
  <si>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</si>
  <si>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</si>
  <si>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</si>
  <si>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</si>
  <si>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</si>
  <si>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</si>
  <si>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</si>
  <si>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</si>
  <si>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</si>
  <si>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Customer_1361</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</si>
  <si>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</si>
  <si>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</si>
  <si>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</si>
  <si>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</si>
  <si>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</si>
  <si>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</si>
  <si>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</si>
  <si>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</si>
  <si>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</si>
  <si>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</si>
  <si>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</si>
  <si>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</si>
  <si>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</si>
  <si>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</si>
  <si>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</si>
  <si>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</si>
  <si>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</si>
  <si>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</si>
  <si>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</si>
  <si>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</si>
  <si>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</si>
  <si>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</si>
  <si>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</si>
  <si>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</si>
  <si>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</si>
  <si>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</si>
  <si>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</si>
  <si>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</si>
  <si>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</si>
  <si>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</si>
  <si>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</si>
  <si>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</si>
  <si>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</si>
  <si>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</si>
  <si>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</si>
  <si>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</si>
  <si>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</si>
  <si>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Customer_743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</si>
  <si>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</si>
  <si>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</si>
  <si>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</si>
  <si>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</si>
  <si>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</si>
  <si>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</si>
  <si>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</si>
  <si>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</si>
  <si>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</si>
  <si>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</si>
  <si>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</si>
  <si>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</si>
  <si>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</si>
  <si>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</si>
  <si>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</si>
  <si>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</si>
  <si>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</si>
  <si>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</si>
  <si>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</si>
  <si>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</si>
  <si>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</si>
  <si>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</si>
  <si>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</si>
  <si>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</si>
  <si>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</si>
  <si>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</si>
  <si>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</si>
  <si>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</si>
  <si>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</si>
  <si>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</si>
  <si>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</si>
  <si>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</si>
  <si>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</si>
  <si>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</si>
  <si>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</si>
  <si>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</si>
  <si>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</si>
  <si>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</si>
  <si>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</si>
  <si>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</si>
  <si>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</si>
  <si>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</si>
  <si>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</si>
  <si>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</si>
  <si>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</si>
  <si>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</si>
  <si>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</si>
  <si>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</si>
  <si>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</si>
  <si>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</si>
  <si>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</si>
  <si>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</si>
  <si>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</si>
  <si>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</si>
  <si>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</si>
  <si>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</si>
  <si>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</si>
  <si>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</si>
  <si>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</si>
  <si>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</si>
  <si>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</si>
  <si>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</si>
  <si>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Customer_354</t>
  </si>
  <si>
    <t>ORD4926</t>
  </si>
  <si>
    <t>ORD4927</t>
  </si>
  <si>
    <t>ORD4928</t>
  </si>
  <si>
    <t>ORD4929</t>
  </si>
  <si>
    <t>ORD4930</t>
  </si>
  <si>
    <t>ORD4931</t>
  </si>
  <si>
    <t>ORD4932</t>
  </si>
  <si>
    <t>Customer_1913</t>
  </si>
  <si>
    <t>ORD4933</t>
  </si>
  <si>
    <t>ORD4934</t>
  </si>
  <si>
    <t>ORD4935</t>
  </si>
  <si>
    <t>ORD4936</t>
  </si>
  <si>
    <t>ORD4937</t>
  </si>
  <si>
    <t>ORD4938</t>
  </si>
  <si>
    <t>ORD4939</t>
  </si>
  <si>
    <t>ORD4940</t>
  </si>
  <si>
    <t>ORD4941</t>
  </si>
  <si>
    <t>ORD4942</t>
  </si>
  <si>
    <t>Customer_74</t>
  </si>
  <si>
    <t>ORD4943</t>
  </si>
  <si>
    <t>ORD4944</t>
  </si>
  <si>
    <t>Customer_272</t>
  </si>
  <si>
    <t>ORD4945</t>
  </si>
  <si>
    <t>ORD4946</t>
  </si>
  <si>
    <t>ORD4947</t>
  </si>
  <si>
    <t>Customer_988</t>
  </si>
  <si>
    <t>ORD4948</t>
  </si>
  <si>
    <t>ORD4949</t>
  </si>
  <si>
    <t>ORD4950</t>
  </si>
  <si>
    <t>ORD4951</t>
  </si>
  <si>
    <t>ORD4952</t>
  </si>
  <si>
    <t>ORD4953</t>
  </si>
  <si>
    <t>ORD4954</t>
  </si>
  <si>
    <t>ORD4955</t>
  </si>
  <si>
    <t>ORD4956</t>
  </si>
  <si>
    <t>ORD4957</t>
  </si>
  <si>
    <t>ORD4958</t>
  </si>
  <si>
    <t>ORD4959</t>
  </si>
  <si>
    <t>ORD4960</t>
  </si>
  <si>
    <t>ORD4961</t>
  </si>
  <si>
    <t>Customer_82</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</si>
  <si>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</si>
  <si>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</si>
  <si>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</si>
  <si>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</si>
  <si>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</si>
  <si>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</si>
  <si>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</si>
  <si>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</si>
  <si>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</si>
  <si>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</si>
  <si>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</si>
  <si>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</si>
  <si>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</si>
  <si>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</si>
  <si>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</si>
  <si>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</si>
  <si>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</si>
  <si>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</si>
  <si>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</si>
  <si>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</si>
  <si>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</si>
  <si>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</si>
  <si>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</si>
  <si>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</si>
  <si>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</si>
  <si>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</si>
  <si>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</si>
  <si>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</si>
  <si>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</si>
  <si>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</si>
  <si>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</si>
  <si>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</si>
  <si>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</si>
  <si>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</si>
  <si>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</si>
  <si>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</si>
  <si>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</si>
  <si>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</si>
  <si>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</si>
  <si>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</si>
  <si>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</si>
  <si>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</si>
  <si>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</si>
  <si>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</si>
  <si>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</si>
  <si>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</si>
  <si>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</si>
  <si>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</si>
  <si>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</si>
  <si>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</si>
  <si>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</si>
  <si>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</si>
  <si>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</si>
  <si>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</si>
  <si>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Customer_1636</t>
  </si>
  <si>
    <t>ORD5016</t>
  </si>
  <si>
    <t>ORD5017</t>
  </si>
  <si>
    <t>ORD5018</t>
  </si>
  <si>
    <t>ORD5019</t>
  </si>
  <si>
    <t>ORD5020</t>
  </si>
  <si>
    <t>ORD5021</t>
  </si>
  <si>
    <t>ORD5022</t>
  </si>
  <si>
    <t>ORD5023</t>
  </si>
  <si>
    <t>ORD5024</t>
  </si>
  <si>
    <t>Customer_1046</t>
  </si>
  <si>
    <t>ORD5025</t>
  </si>
  <si>
    <t>Customer_963</t>
  </si>
  <si>
    <t>ORD5026</t>
  </si>
  <si>
    <t>ORD5027</t>
  </si>
  <si>
    <t>ORD5028</t>
  </si>
  <si>
    <t>ORD5029</t>
  </si>
  <si>
    <t>ORD5030</t>
  </si>
  <si>
    <t>ORD5031</t>
  </si>
  <si>
    <t>ORD5032</t>
  </si>
  <si>
    <t>ORD5033</t>
  </si>
  <si>
    <t>ORD5034</t>
  </si>
  <si>
    <t>ORD5035</t>
  </si>
  <si>
    <t>ORD5036</t>
  </si>
  <si>
    <t>ORD5037</t>
  </si>
  <si>
    <t>ORD5038</t>
  </si>
  <si>
    <t>ORD5039</t>
  </si>
  <si>
    <t>ORD5040</t>
  </si>
  <si>
    <t>Customer_1492</t>
  </si>
  <si>
    <t>ORD5041</t>
  </si>
  <si>
    <t>ORD5042</t>
  </si>
  <si>
    <t>Customer_877</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</si>
  <si>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</si>
  <si>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</si>
  <si>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</si>
  <si>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</si>
  <si>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</si>
  <si>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</si>
  <si>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</si>
  <si>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</si>
  <si>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</si>
  <si>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</si>
  <si>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</si>
  <si>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</si>
  <si>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</si>
  <si>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</si>
  <si>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</si>
  <si>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</si>
  <si>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</si>
  <si>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</si>
  <si>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Customer_860</t>
  </si>
  <si>
    <t>ORD5061</t>
  </si>
  <si>
    <t>ORD5062</t>
  </si>
  <si>
    <t>ORD5063</t>
  </si>
  <si>
    <t>ORD5064</t>
  </si>
  <si>
    <t>ORD5065</t>
  </si>
  <si>
    <t>ORD5066</t>
  </si>
  <si>
    <t>ORD5067</t>
  </si>
  <si>
    <t>ORD5068</t>
  </si>
  <si>
    <t>ORD5069</t>
  </si>
  <si>
    <t>ORD5070</t>
  </si>
  <si>
    <t>ORD5071</t>
  </si>
  <si>
    <t>ORD5072</t>
  </si>
  <si>
    <t>ORD5073</t>
  </si>
  <si>
    <t>ORD5074</t>
  </si>
  <si>
    <t>ORD5075</t>
  </si>
  <si>
    <t>Customer_1257</t>
  </si>
  <si>
    <t>ORD5076</t>
  </si>
  <si>
    <t>ORD5077</t>
  </si>
  <si>
    <t>Customer_64</t>
  </si>
  <si>
    <t>ORD5078</t>
  </si>
  <si>
    <t>ORD5079</t>
  </si>
  <si>
    <t>ORD5080</t>
  </si>
  <si>
    <t>ORD5081</t>
  </si>
  <si>
    <t>ORD5082</t>
  </si>
  <si>
    <t>ORD5083</t>
  </si>
  <si>
    <t>ORD5084</t>
  </si>
  <si>
    <t>Customer_306</t>
  </si>
  <si>
    <t>ORD5085</t>
  </si>
  <si>
    <t>ORD5086</t>
  </si>
  <si>
    <t>ORD5087</t>
  </si>
  <si>
    <t>ORD5088</t>
  </si>
  <si>
    <t>ORD5089</t>
  </si>
  <si>
    <t>ORD5090</t>
  </si>
  <si>
    <t>Customer_1503</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</si>
  <si>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</si>
  <si>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</si>
  <si>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</si>
  <si>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</si>
  <si>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</si>
  <si>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</si>
  <si>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</si>
  <si>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</si>
  <si>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</si>
  <si>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</si>
  <si>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</si>
  <si>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</si>
  <si>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</si>
  <si>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</si>
  <si>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</si>
  <si>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</si>
  <si>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</si>
  <si>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</si>
  <si>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</si>
  <si>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</si>
  <si>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</si>
  <si>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</si>
  <si>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Customer_310</t>
  </si>
  <si>
    <t>ORD5113</t>
  </si>
  <si>
    <t>ORD5114</t>
  </si>
  <si>
    <t>ORD5115</t>
  </si>
  <si>
    <t>Customer_587</t>
  </si>
  <si>
    <t>ORD5116</t>
  </si>
  <si>
    <t>ORD5117</t>
  </si>
  <si>
    <t>ORD5118</t>
  </si>
  <si>
    <t>Customer_1686</t>
  </si>
  <si>
    <t>ORD5119</t>
  </si>
  <si>
    <t>ORD5120</t>
  </si>
  <si>
    <t>ORD5121</t>
  </si>
  <si>
    <t>ORD5122</t>
  </si>
  <si>
    <t>ORD5123</t>
  </si>
  <si>
    <t>ORD5124</t>
  </si>
  <si>
    <t>ORD5125</t>
  </si>
  <si>
    <t>ORD5126</t>
  </si>
  <si>
    <t>ORD5127</t>
  </si>
  <si>
    <t>ORD5128</t>
  </si>
  <si>
    <t>ORD5129</t>
  </si>
  <si>
    <t>ORD5130</t>
  </si>
  <si>
    <t>ORD5131</t>
  </si>
  <si>
    <t>ORD5132</t>
  </si>
  <si>
    <t>Customer_703</t>
  </si>
  <si>
    <t>ORD5133</t>
  </si>
  <si>
    <t>Customer_236</t>
  </si>
  <si>
    <t>ORD5134</t>
  </si>
  <si>
    <t>ORD5135</t>
  </si>
  <si>
    <t>ORD5136</t>
  </si>
  <si>
    <t>Customer_1160</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</si>
  <si>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</si>
  <si>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</si>
  <si>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</si>
  <si>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</si>
  <si>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</si>
  <si>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</si>
  <si>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</si>
  <si>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</si>
  <si>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</si>
  <si>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</si>
  <si>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</si>
  <si>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</si>
  <si>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</si>
  <si>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</si>
  <si>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</si>
  <si>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</si>
  <si>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</si>
  <si>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Customer_1912</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</si>
  <si>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</si>
  <si>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</si>
  <si>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</si>
  <si>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</si>
  <si>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</si>
  <si>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</si>
  <si>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</si>
  <si>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</si>
  <si>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</si>
  <si>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</si>
  <si>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</si>
  <si>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</si>
  <si>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</si>
  <si>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</si>
  <si>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</si>
  <si>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</si>
  <si>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</si>
  <si>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</si>
  <si>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</si>
  <si>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</si>
  <si>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</si>
  <si>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</si>
  <si>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</si>
  <si>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</si>
  <si>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</si>
  <si>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</si>
  <si>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</si>
  <si>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</si>
  <si>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</si>
  <si>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</si>
  <si>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</si>
  <si>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</si>
  <si>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</si>
  <si>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</si>
  <si>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</si>
  <si>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</si>
  <si>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Customer_529</t>
  </si>
  <si>
    <t>ORD5190</t>
  </si>
  <si>
    <t>ORD5191</t>
  </si>
  <si>
    <t>ORD5192</t>
  </si>
  <si>
    <t>ORD5193</t>
  </si>
  <si>
    <t>ORD5194</t>
  </si>
  <si>
    <t>ORD5195</t>
  </si>
  <si>
    <t>ORD5196</t>
  </si>
  <si>
    <t>ORD5197</t>
  </si>
  <si>
    <t>ORD5198</t>
  </si>
  <si>
    <t>ORD5199</t>
  </si>
  <si>
    <t>ORD5200</t>
  </si>
  <si>
    <t>Customer_197</t>
  </si>
  <si>
    <t>ORD5201</t>
  </si>
  <si>
    <t>ORD5202</t>
  </si>
  <si>
    <t>ORD5203</t>
  </si>
  <si>
    <t>ORD5204</t>
  </si>
  <si>
    <t>ORD5205</t>
  </si>
  <si>
    <t>Customer_1152</t>
  </si>
  <si>
    <t>ORD5206</t>
  </si>
  <si>
    <t>ORD5207</t>
  </si>
  <si>
    <t>ORD5208</t>
  </si>
  <si>
    <t>ORD5209</t>
  </si>
  <si>
    <t>Customer_1610</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</si>
  <si>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</si>
  <si>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</si>
  <si>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</si>
  <si>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</si>
  <si>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</si>
  <si>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</si>
  <si>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</si>
  <si>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</si>
  <si>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</si>
  <si>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</si>
  <si>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</si>
  <si>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</si>
  <si>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</si>
  <si>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</si>
  <si>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</si>
  <si>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</si>
  <si>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</si>
  <si>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</si>
  <si>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</si>
  <si>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</si>
  <si>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</si>
  <si>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</si>
  <si>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</si>
  <si>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Customer_1898</t>
  </si>
  <si>
    <t>ORD5233</t>
  </si>
  <si>
    <t>ORD5234</t>
  </si>
  <si>
    <t>Customer_1581</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</si>
  <si>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</si>
  <si>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</si>
  <si>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</si>
  <si>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</si>
  <si>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</si>
  <si>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</si>
  <si>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</si>
  <si>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</si>
  <si>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</si>
  <si>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</si>
  <si>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</si>
  <si>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</si>
  <si>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</si>
  <si>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</si>
  <si>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</si>
  <si>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</si>
  <si>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</si>
  <si>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</si>
  <si>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</si>
  <si>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</si>
  <si>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</si>
  <si>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</si>
  <si>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</si>
  <si>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</si>
  <si>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</si>
  <si>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</si>
  <si>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</si>
  <si>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</si>
  <si>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</si>
  <si>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</si>
  <si>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</si>
  <si>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Customer_92</t>
  </si>
  <si>
    <t>ORD5266</t>
  </si>
  <si>
    <t>ORD5267</t>
  </si>
  <si>
    <t>Customer_926</t>
  </si>
  <si>
    <t>ORD5268</t>
  </si>
  <si>
    <t>ORD5269</t>
  </si>
  <si>
    <t>ORD5270</t>
  </si>
  <si>
    <t>Customer_190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</si>
  <si>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</si>
  <si>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</si>
  <si>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</si>
  <si>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</si>
  <si>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</si>
  <si>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</si>
  <si>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</si>
  <si>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</si>
  <si>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</si>
  <si>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</si>
  <si>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</si>
  <si>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</si>
  <si>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</si>
  <si>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</si>
  <si>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</si>
  <si>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</si>
  <si>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</si>
  <si>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</si>
  <si>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</si>
  <si>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</si>
  <si>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</si>
  <si>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</si>
  <si>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</si>
  <si>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</si>
  <si>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</si>
  <si>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</si>
  <si>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Customer_416</t>
  </si>
  <si>
    <t>ORD5297</t>
  </si>
  <si>
    <t>Customer_1128</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</si>
  <si>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</si>
  <si>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</si>
  <si>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</si>
  <si>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</si>
  <si>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</si>
  <si>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</si>
  <si>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</si>
  <si>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</si>
  <si>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</si>
  <si>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</si>
  <si>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</si>
  <si>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</si>
  <si>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</si>
  <si>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</si>
  <si>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</si>
  <si>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</si>
  <si>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</si>
  <si>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</si>
  <si>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</si>
  <si>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</si>
  <si>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</si>
  <si>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</si>
  <si>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</si>
  <si>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</si>
  <si>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</si>
  <si>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</si>
  <si>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</si>
  <si>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</si>
  <si>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</si>
  <si>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</si>
  <si>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</si>
  <si>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</si>
  <si>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</si>
  <si>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</si>
  <si>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</si>
  <si>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Customer_560</t>
  </si>
  <si>
    <t>ORD5333</t>
  </si>
  <si>
    <t>ORD5334</t>
  </si>
  <si>
    <t>ORD5335</t>
  </si>
  <si>
    <t>ORD5336</t>
  </si>
  <si>
    <t>ORD5337</t>
  </si>
  <si>
    <t>Customer_1082</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</si>
  <si>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</si>
  <si>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</si>
  <si>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</si>
  <si>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</si>
  <si>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</si>
  <si>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</si>
  <si>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</si>
  <si>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</si>
  <si>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</si>
  <si>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</si>
  <si>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</si>
  <si>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</si>
  <si>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</si>
  <si>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</si>
  <si>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</si>
  <si>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</si>
  <si>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</si>
  <si>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Customer_1821</t>
  </si>
  <si>
    <t>ORD5355</t>
  </si>
  <si>
    <t>ORD5356</t>
  </si>
  <si>
    <t>ORD5357</t>
  </si>
  <si>
    <t>ORD5358</t>
  </si>
  <si>
    <t>Customer_1605</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</si>
  <si>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</si>
  <si>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</si>
  <si>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</si>
  <si>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</si>
  <si>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</si>
  <si>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</si>
  <si>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</si>
  <si>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</si>
  <si>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</si>
  <si>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</si>
  <si>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</si>
  <si>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</si>
  <si>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</si>
  <si>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</si>
  <si>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</si>
  <si>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</si>
  <si>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</si>
  <si>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</si>
  <si>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</si>
  <si>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</si>
  <si>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</si>
  <si>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</si>
  <si>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</si>
  <si>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</si>
  <si>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</si>
  <si>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</si>
  <si>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</si>
  <si>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</si>
  <si>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</si>
  <si>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</si>
  <si>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</si>
  <si>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</si>
  <si>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</si>
  <si>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</si>
  <si>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</si>
  <si>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</si>
  <si>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</si>
  <si>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</si>
  <si>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</si>
  <si>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</si>
  <si>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</si>
  <si>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</si>
  <si>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</si>
  <si>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</si>
  <si>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</si>
  <si>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</si>
  <si>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</si>
  <si>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</si>
  <si>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</si>
  <si>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</si>
  <si>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</si>
  <si>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</si>
  <si>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Customer_21</t>
  </si>
  <si>
    <t>ORD5411</t>
  </si>
  <si>
    <t>ORD5412</t>
  </si>
  <si>
    <t>ORD5413</t>
  </si>
  <si>
    <t>ORD5414</t>
  </si>
  <si>
    <t>Customer_571</t>
  </si>
  <si>
    <t>ORD5415</t>
  </si>
  <si>
    <t>ORD5416</t>
  </si>
  <si>
    <t>Customer_1666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</si>
  <si>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</si>
  <si>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</si>
  <si>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</si>
  <si>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</si>
  <si>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</si>
  <si>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</si>
  <si>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</si>
  <si>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</si>
  <si>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</si>
  <si>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</si>
  <si>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</si>
  <si>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</si>
  <si>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</si>
  <si>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</si>
  <si>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</si>
  <si>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</si>
  <si>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</si>
  <si>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</si>
  <si>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</si>
  <si>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</si>
  <si>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</si>
  <si>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</si>
  <si>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</si>
  <si>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</si>
  <si>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</si>
  <si>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</si>
  <si>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</si>
  <si>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</si>
  <si>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</si>
  <si>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</si>
  <si>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</si>
  <si>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Customer_1916</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</si>
  <si>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</si>
  <si>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</si>
  <si>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</si>
  <si>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</si>
  <si>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</si>
  <si>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</si>
  <si>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</si>
  <si>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</si>
  <si>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</si>
  <si>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</si>
  <si>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</si>
  <si>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</si>
  <si>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</si>
  <si>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</si>
  <si>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</si>
  <si>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</si>
  <si>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</si>
  <si>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</si>
  <si>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</si>
  <si>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</si>
  <si>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</si>
  <si>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</si>
  <si>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</si>
  <si>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</si>
  <si>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</si>
  <si>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</si>
  <si>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Customer_1338</t>
  </si>
  <si>
    <t>ORD5474</t>
  </si>
  <si>
    <t>ORD5475</t>
  </si>
  <si>
    <t>Customer_568</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</si>
  <si>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</si>
  <si>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</si>
  <si>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</si>
  <si>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</si>
  <si>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</si>
  <si>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</si>
  <si>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</si>
  <si>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</si>
  <si>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</si>
  <si>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</si>
  <si>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</si>
  <si>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</si>
  <si>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</si>
  <si>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</si>
  <si>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</si>
  <si>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</si>
  <si>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</si>
  <si>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</si>
  <si>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</si>
  <si>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</si>
  <si>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</si>
  <si>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</si>
  <si>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</si>
  <si>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</si>
  <si>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</si>
  <si>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</si>
  <si>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</si>
  <si>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</si>
  <si>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</si>
  <si>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</si>
  <si>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</si>
  <si>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</si>
  <si>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</si>
  <si>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</si>
  <si>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</si>
  <si>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</si>
  <si>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</si>
  <si>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</si>
  <si>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</si>
  <si>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</si>
  <si>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</si>
  <si>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</si>
  <si>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</si>
  <si>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</si>
  <si>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</si>
  <si>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</si>
  <si>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</si>
  <si>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</si>
  <si>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</si>
  <si>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</si>
  <si>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</si>
  <si>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</si>
  <si>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</si>
  <si>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</si>
  <si>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</si>
  <si>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</si>
  <si>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</si>
  <si>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</si>
  <si>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</si>
  <si>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</si>
  <si>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</si>
  <si>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</si>
  <si>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</si>
  <si>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</si>
  <si>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</si>
  <si>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</si>
  <si>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</si>
  <si>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</si>
  <si>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</si>
  <si>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</si>
  <si>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</si>
  <si>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</si>
  <si>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</si>
  <si>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</si>
  <si>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</si>
  <si>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</si>
  <si>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</si>
  <si>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</si>
  <si>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</si>
  <si>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Customer_1232</t>
  </si>
  <si>
    <t>ORD5555</t>
  </si>
  <si>
    <t>ORD5556</t>
  </si>
  <si>
    <t>ORD5557</t>
  </si>
  <si>
    <t>ORD5558</t>
  </si>
  <si>
    <t>ORD5559</t>
  </si>
  <si>
    <t>ORD5560</t>
  </si>
  <si>
    <t>ORD5561</t>
  </si>
  <si>
    <t>ORD5562</t>
  </si>
  <si>
    <t>ORD5563</t>
  </si>
  <si>
    <t>ORD5564</t>
  </si>
  <si>
    <t>Customer_417</t>
  </si>
  <si>
    <t>ORD5565</t>
  </si>
  <si>
    <t>ORD5566</t>
  </si>
  <si>
    <t>ORD5567</t>
  </si>
  <si>
    <t>ORD5568</t>
  </si>
  <si>
    <t>ORD5569</t>
  </si>
  <si>
    <t>ORD5570</t>
  </si>
  <si>
    <t>ORD5571</t>
  </si>
  <si>
    <t>ORD5572</t>
  </si>
  <si>
    <t>ORD5573</t>
  </si>
  <si>
    <t>ORD5574</t>
  </si>
  <si>
    <t>ORD5575</t>
  </si>
  <si>
    <t>ORD5576</t>
  </si>
  <si>
    <t>ORD5577</t>
  </si>
  <si>
    <t>ORD5578</t>
  </si>
  <si>
    <t>Customer_460</t>
  </si>
  <si>
    <t>ORD5579</t>
  </si>
  <si>
    <t>ORD5580</t>
  </si>
  <si>
    <t>Customer_1036</t>
  </si>
  <si>
    <t>ORD5581</t>
  </si>
  <si>
    <t>ORD5582</t>
  </si>
  <si>
    <t>Customer_1653</t>
  </si>
  <si>
    <t>ORD5583</t>
  </si>
  <si>
    <t>ORD5584</t>
  </si>
  <si>
    <t>ORD5585</t>
  </si>
  <si>
    <t>ORD5586</t>
  </si>
  <si>
    <t>ORD5587</t>
  </si>
  <si>
    <t>ORD5588</t>
  </si>
  <si>
    <t>ORD5589</t>
  </si>
  <si>
    <t>ORD5590</t>
  </si>
  <si>
    <t>ORD5591</t>
  </si>
  <si>
    <t>Customer_535</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</si>
  <si>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</si>
  <si>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</si>
  <si>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</si>
  <si>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</si>
  <si>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</si>
  <si>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</si>
  <si>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</si>
  <si>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</si>
  <si>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</si>
  <si>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</si>
  <si>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</si>
  <si>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</si>
  <si>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</si>
  <si>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</si>
  <si>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</si>
  <si>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</si>
  <si>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</si>
  <si>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</si>
  <si>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</si>
  <si>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Customer_1937</t>
  </si>
  <si>
    <t>ORD5611</t>
  </si>
  <si>
    <t>ORD5612</t>
  </si>
  <si>
    <t>ORD5613</t>
  </si>
  <si>
    <t>ORD5614</t>
  </si>
  <si>
    <t>ORD5615</t>
  </si>
  <si>
    <t>ORD5616</t>
  </si>
  <si>
    <t>ORD5617</t>
  </si>
  <si>
    <t>ORD5618</t>
  </si>
  <si>
    <t>ORD5619</t>
  </si>
  <si>
    <t>Customer_450</t>
  </si>
  <si>
    <t>ORD5620</t>
  </si>
  <si>
    <t>ORD5621</t>
  </si>
  <si>
    <t>ORD5622</t>
  </si>
  <si>
    <t>ORD5623</t>
  </si>
  <si>
    <t>ORD5624</t>
  </si>
  <si>
    <t>ORD5625</t>
  </si>
  <si>
    <t>ORD5626</t>
  </si>
  <si>
    <t>ORD5627</t>
  </si>
  <si>
    <t>Customer_1324</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</si>
  <si>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</si>
  <si>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</si>
  <si>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</si>
  <si>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</si>
  <si>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</si>
  <si>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</si>
  <si>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</si>
  <si>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</si>
  <si>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</si>
  <si>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</si>
  <si>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</si>
  <si>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</si>
  <si>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</si>
  <si>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</si>
  <si>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</si>
  <si>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</si>
  <si>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</si>
  <si>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</si>
  <si>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</si>
  <si>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</si>
  <si>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</si>
  <si>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</si>
  <si>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</si>
  <si>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Customer_1167</t>
  </si>
  <si>
    <t>ORD5651</t>
  </si>
  <si>
    <t>Customer_1279</t>
  </si>
  <si>
    <t>ORD5652</t>
  </si>
  <si>
    <t>ORD5653</t>
  </si>
  <si>
    <t>ORD5654</t>
  </si>
  <si>
    <t>ORD5655</t>
  </si>
  <si>
    <t>ORD5656</t>
  </si>
  <si>
    <t>ORD5657</t>
  </si>
  <si>
    <t>ORD5658</t>
  </si>
  <si>
    <t>ORD5659</t>
  </si>
  <si>
    <t>ORD5660</t>
  </si>
  <si>
    <t>Customer_862</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</si>
  <si>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</si>
  <si>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</si>
  <si>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</si>
  <si>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</si>
  <si>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</si>
  <si>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</si>
  <si>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</si>
  <si>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</si>
  <si>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</si>
  <si>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</si>
  <si>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</si>
  <si>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</si>
  <si>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</si>
  <si>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</si>
  <si>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</si>
  <si>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</si>
  <si>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</si>
  <si>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</si>
  <si>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</si>
  <si>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</si>
  <si>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</si>
  <si>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</si>
  <si>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</si>
  <si>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Customer_141</t>
  </si>
  <si>
    <t>ORD5684</t>
  </si>
  <si>
    <t>ORD5685</t>
  </si>
  <si>
    <t>ORD5686</t>
  </si>
  <si>
    <t>ORD5687</t>
  </si>
  <si>
    <t>ORD5688</t>
  </si>
  <si>
    <t>ORD5689</t>
  </si>
  <si>
    <t>ORD5690</t>
  </si>
  <si>
    <t>ORD5691</t>
  </si>
  <si>
    <t>Customer_1348</t>
  </si>
  <si>
    <t>ORD5692</t>
  </si>
  <si>
    <t>ORD5693</t>
  </si>
  <si>
    <t>ORD5694</t>
  </si>
  <si>
    <t>ORD5695</t>
  </si>
  <si>
    <t>ORD5696</t>
  </si>
  <si>
    <t>ORD5697</t>
  </si>
  <si>
    <t>Customer_823</t>
  </si>
  <si>
    <t>ORD5698</t>
  </si>
  <si>
    <t>ORD5699</t>
  </si>
  <si>
    <t>ORD5700</t>
  </si>
  <si>
    <t>ORD5701</t>
  </si>
  <si>
    <t>Customer_1980</t>
  </si>
  <si>
    <t>ORD5702</t>
  </si>
  <si>
    <t>ORD5703</t>
  </si>
  <si>
    <t>ORD5704</t>
  </si>
  <si>
    <t>ORD5705</t>
  </si>
  <si>
    <t>ORD5706</t>
  </si>
  <si>
    <t>ORD5707</t>
  </si>
  <si>
    <t>ORD5708</t>
  </si>
  <si>
    <t>ORD5709</t>
  </si>
  <si>
    <t>ORD5710</t>
  </si>
  <si>
    <t>Customer_577</t>
  </si>
  <si>
    <t>ORD5711</t>
  </si>
  <si>
    <t>ORD5712</t>
  </si>
  <si>
    <t>ORD5713</t>
  </si>
  <si>
    <t>ORD5714</t>
  </si>
  <si>
    <t>ORD5715</t>
  </si>
  <si>
    <t>ORD5716</t>
  </si>
  <si>
    <t>ORD5717</t>
  </si>
  <si>
    <t>ORD5718</t>
  </si>
  <si>
    <t>ORD5719</t>
  </si>
  <si>
    <t>ORD5720</t>
  </si>
  <si>
    <t>ORD5721</t>
  </si>
  <si>
    <t>Customer_302</t>
  </si>
  <si>
    <t>ORD5722</t>
  </si>
  <si>
    <t>Customer_1072</t>
  </si>
  <si>
    <t>ORD5723</t>
  </si>
  <si>
    <t>ORD5724</t>
  </si>
  <si>
    <t>ORD5725</t>
  </si>
  <si>
    <t>ORD5726</t>
  </si>
  <si>
    <t>ORD5727</t>
  </si>
  <si>
    <t>ORD5728</t>
  </si>
  <si>
    <t>ORD5729</t>
  </si>
  <si>
    <t>ORD5730</t>
  </si>
  <si>
    <t>ORD5731</t>
  </si>
  <si>
    <t>ORD5732</t>
  </si>
  <si>
    <t>Customer_40</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</si>
  <si>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</si>
  <si>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</si>
  <si>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</si>
  <si>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</si>
  <si>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</si>
  <si>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</si>
  <si>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</si>
  <si>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</si>
  <si>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</si>
  <si>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</si>
  <si>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</si>
  <si>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</si>
  <si>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</si>
  <si>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</si>
  <si>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</si>
  <si>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</si>
  <si>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</si>
  <si>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</si>
  <si>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</si>
  <si>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</si>
  <si>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</si>
  <si>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</si>
  <si>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</si>
  <si>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</si>
  <si>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</si>
  <si>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</si>
  <si>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</si>
  <si>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</si>
  <si>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</si>
  <si>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</si>
  <si>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</si>
  <si>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</si>
  <si>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</si>
  <si>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</si>
  <si>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</si>
  <si>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</si>
  <si>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</si>
  <si>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</si>
  <si>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</si>
  <si>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</si>
  <si>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</si>
  <si>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</si>
  <si>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</si>
  <si>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</si>
  <si>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</si>
  <si>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</si>
  <si>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</si>
  <si>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</si>
  <si>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</si>
  <si>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</si>
  <si>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</si>
  <si>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</si>
  <si>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</si>
  <si>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</si>
  <si>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</si>
  <si>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</si>
  <si>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</si>
  <si>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</si>
  <si>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</si>
  <si>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</si>
  <si>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</si>
  <si>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</si>
  <si>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</si>
  <si>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</si>
  <si>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</si>
  <si>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</si>
  <si>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</si>
  <si>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</si>
  <si>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</si>
  <si>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</si>
  <si>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</si>
  <si>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</si>
  <si>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</si>
  <si>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Customer_230</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</si>
  <si>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</si>
  <si>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</si>
  <si>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</si>
  <si>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</si>
  <si>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</si>
  <si>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</si>
  <si>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</si>
  <si>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</si>
  <si>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</si>
  <si>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</si>
  <si>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</si>
  <si>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</si>
  <si>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</si>
  <si>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</si>
  <si>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</si>
  <si>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</si>
  <si>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</si>
  <si>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</si>
  <si>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</si>
  <si>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</si>
  <si>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</si>
  <si>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Customer_1291</t>
  </si>
  <si>
    <t>ORD5827</t>
  </si>
  <si>
    <t>ORD5828</t>
  </si>
  <si>
    <t>ORD5829</t>
  </si>
  <si>
    <t>ORD5830</t>
  </si>
  <si>
    <t>ORD5831</t>
  </si>
  <si>
    <t>ORD5832</t>
  </si>
  <si>
    <t>Customer_809</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</si>
  <si>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</si>
  <si>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</si>
  <si>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</si>
  <si>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</si>
  <si>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</si>
  <si>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</si>
  <si>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</si>
  <si>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</si>
  <si>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</si>
  <si>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</si>
  <si>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</si>
  <si>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</si>
  <si>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</si>
  <si>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</si>
  <si>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</si>
  <si>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</si>
  <si>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</si>
  <si>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</si>
  <si>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</si>
  <si>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</si>
  <si>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</si>
  <si>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</si>
  <si>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</si>
  <si>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</si>
  <si>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</si>
  <si>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</si>
  <si>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</si>
  <si>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</si>
  <si>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</si>
  <si>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</si>
  <si>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Customer_1226</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</si>
  <si>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</si>
  <si>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</si>
  <si>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</si>
  <si>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</si>
  <si>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</si>
  <si>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</si>
  <si>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</si>
  <si>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</si>
  <si>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</si>
  <si>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</si>
  <si>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</si>
  <si>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</si>
  <si>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</si>
  <si>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</si>
  <si>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</si>
  <si>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</si>
  <si>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</si>
  <si>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</si>
  <si>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</si>
  <si>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</si>
  <si>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</si>
  <si>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Customer_484</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</si>
  <si>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</si>
  <si>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</si>
  <si>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</si>
  <si>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</si>
  <si>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</si>
  <si>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</si>
  <si>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</si>
  <si>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</si>
  <si>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</si>
  <si>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</si>
  <si>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</si>
  <si>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</si>
  <si>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</si>
  <si>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</si>
  <si>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</si>
  <si>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</si>
  <si>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</si>
  <si>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</si>
  <si>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</si>
  <si>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</si>
  <si>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</si>
  <si>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</si>
  <si>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</si>
  <si>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</si>
  <si>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</si>
  <si>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</si>
  <si>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</si>
  <si>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</si>
  <si>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</si>
  <si>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</si>
  <si>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</si>
  <si>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</si>
  <si>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</si>
  <si>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</si>
  <si>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</si>
  <si>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</si>
  <si>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</si>
  <si>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</si>
  <si>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</si>
  <si>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</si>
  <si>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</si>
  <si>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</si>
  <si>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</si>
  <si>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Customer_1212</t>
  </si>
  <si>
    <t>ORD5927</t>
  </si>
  <si>
    <t>ORD5928</t>
  </si>
  <si>
    <t>ORD5929</t>
  </si>
  <si>
    <t>ORD5930</t>
  </si>
  <si>
    <t>ORD5931</t>
  </si>
  <si>
    <t>ORD5932</t>
  </si>
  <si>
    <t>ORD5933</t>
  </si>
  <si>
    <t>ORD5934</t>
  </si>
  <si>
    <t>ORD5935</t>
  </si>
  <si>
    <t>ORD5936</t>
  </si>
  <si>
    <t>ORD5937</t>
  </si>
  <si>
    <t>ORD5938</t>
  </si>
  <si>
    <t>ORD5939</t>
  </si>
  <si>
    <t>ORD5940</t>
  </si>
  <si>
    <t>Customer_278</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</si>
  <si>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</si>
  <si>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</si>
  <si>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</si>
  <si>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</si>
  <si>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</si>
  <si>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</si>
  <si>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</si>
  <si>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</si>
  <si>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</si>
  <si>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</si>
  <si>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</si>
  <si>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</si>
  <si>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</si>
  <si>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</si>
  <si>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</si>
  <si>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</si>
  <si>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</si>
  <si>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</si>
  <si>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</si>
  <si>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</si>
  <si>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</si>
  <si>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</si>
  <si>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</si>
  <si>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</si>
  <si>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</si>
  <si>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</si>
  <si>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</si>
  <si>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</si>
  <si>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</si>
  <si>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</si>
  <si>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</si>
  <si>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</si>
  <si>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</si>
  <si>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</si>
  <si>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</si>
  <si>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</si>
  <si>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</si>
  <si>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</si>
  <si>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</si>
  <si>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Customer_1956</t>
  </si>
  <si>
    <t>ORD5980</t>
  </si>
  <si>
    <t>ORD5981</t>
  </si>
  <si>
    <t>Customer_312</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</si>
  <si>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</si>
  <si>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</si>
  <si>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</si>
  <si>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</si>
  <si>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</si>
  <si>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</si>
  <si>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</si>
  <si>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</si>
  <si>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</si>
  <si>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</si>
  <si>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</si>
  <si>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</si>
  <si>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</si>
  <si>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</si>
  <si>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</si>
  <si>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</si>
  <si>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</si>
  <si>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</si>
  <si>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</si>
  <si>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</si>
  <si>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</si>
  <si>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Customer_1468</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</si>
  <si>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</si>
  <si>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</si>
  <si>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</si>
  <si>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</si>
  <si>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</si>
  <si>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</si>
  <si>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</si>
  <si>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</si>
  <si>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</si>
  <si>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</si>
  <si>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</si>
  <si>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</si>
  <si>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</si>
  <si>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</si>
  <si>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</si>
  <si>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</si>
  <si>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</si>
  <si>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</si>
  <si>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</si>
  <si>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</si>
  <si>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</si>
  <si>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</si>
  <si>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</si>
  <si>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</si>
  <si>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</si>
  <si>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Customer_679</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</si>
  <si>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</si>
  <si>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</si>
  <si>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</si>
  <si>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</si>
  <si>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</si>
  <si>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</si>
  <si>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</si>
  <si>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</si>
  <si>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</si>
  <si>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</si>
  <si>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</si>
  <si>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</si>
  <si>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</si>
  <si>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</si>
  <si>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</si>
  <si>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</si>
  <si>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</si>
  <si>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</si>
  <si>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</si>
  <si>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</si>
  <si>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</si>
  <si>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</si>
  <si>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</si>
  <si>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</si>
  <si>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</si>
  <si>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</si>
  <si>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</si>
  <si>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</si>
  <si>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</si>
  <si>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Customer_1321</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</si>
  <si>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</si>
  <si>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</si>
  <si>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</si>
  <si>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</si>
  <si>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</si>
  <si>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</si>
  <si>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</si>
  <si>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</si>
  <si>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</si>
  <si>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</si>
  <si>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</si>
  <si>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</si>
  <si>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</si>
  <si>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</si>
  <si>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</si>
  <si>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</si>
  <si>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</si>
  <si>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</si>
  <si>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</si>
  <si>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</si>
  <si>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</si>
  <si>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</si>
  <si>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</si>
  <si>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</si>
  <si>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</si>
  <si>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</si>
  <si>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</si>
  <si>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</si>
  <si>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</si>
  <si>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</si>
  <si>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</si>
  <si>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</si>
  <si>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</si>
  <si>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</si>
  <si>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</si>
  <si>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</si>
  <si>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</si>
  <si>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</si>
  <si>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Customer_18</t>
  </si>
  <si>
    <t>ORD6095</t>
  </si>
  <si>
    <t>ORD6096</t>
  </si>
  <si>
    <t>ORD6097</t>
  </si>
  <si>
    <t>ORD6098</t>
  </si>
  <si>
    <t>ORD6099</t>
  </si>
  <si>
    <t>ORD6100</t>
  </si>
  <si>
    <t>ORD6101</t>
  </si>
  <si>
    <t>ORD6102</t>
  </si>
  <si>
    <t>ORD6103</t>
  </si>
  <si>
    <t>ORD6104</t>
  </si>
  <si>
    <t>ORD6105</t>
  </si>
  <si>
    <t>ORD6106</t>
  </si>
  <si>
    <t>ORD6107</t>
  </si>
  <si>
    <t>ORD6108</t>
  </si>
  <si>
    <t>Customer_1229</t>
  </si>
  <si>
    <t>ORD6109</t>
  </si>
  <si>
    <t>Customer_6</t>
  </si>
  <si>
    <t>ORD6110</t>
  </si>
  <si>
    <t>ORD6111</t>
  </si>
  <si>
    <t>ORD6112</t>
  </si>
  <si>
    <t>ORD6113</t>
  </si>
  <si>
    <t>ORD6114</t>
  </si>
  <si>
    <t>ORD6115</t>
  </si>
  <si>
    <t>ORD6116</t>
  </si>
  <si>
    <t>ORD6117</t>
  </si>
  <si>
    <t>Customer_570</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</si>
  <si>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</si>
  <si>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</si>
  <si>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</si>
  <si>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</si>
  <si>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</si>
  <si>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</si>
  <si>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</si>
  <si>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</si>
  <si>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</si>
  <si>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</si>
  <si>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</si>
  <si>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</si>
  <si>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</si>
  <si>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</si>
  <si>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</si>
  <si>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</si>
  <si>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</si>
  <si>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</si>
  <si>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Customer_1740</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</si>
  <si>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</si>
  <si>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</si>
  <si>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</si>
  <si>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</si>
  <si>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</si>
  <si>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</si>
  <si>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</si>
  <si>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</si>
  <si>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</si>
  <si>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</si>
  <si>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</si>
  <si>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</si>
  <si>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</si>
  <si>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</si>
  <si>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</si>
  <si>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</si>
  <si>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</si>
  <si>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</si>
  <si>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</si>
  <si>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</si>
  <si>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</si>
  <si>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</si>
  <si>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</si>
  <si>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</si>
  <si>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</si>
  <si>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</si>
  <si>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</si>
  <si>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Customer_536</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</si>
  <si>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</si>
  <si>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</si>
  <si>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</si>
  <si>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</si>
  <si>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</si>
  <si>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</si>
  <si>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</si>
  <si>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</si>
  <si>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</si>
  <si>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</si>
  <si>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</si>
  <si>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</si>
  <si>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</si>
  <si>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</si>
  <si>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</si>
  <si>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</si>
  <si>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</si>
  <si>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</si>
  <si>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</si>
  <si>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</si>
  <si>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</si>
  <si>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</si>
  <si>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</si>
  <si>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</si>
  <si>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</si>
  <si>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</si>
  <si>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Customer_781</t>
  </si>
  <si>
    <t>ORD6189</t>
  </si>
  <si>
    <t>Customer_1596</t>
  </si>
  <si>
    <t>ORD6190</t>
  </si>
  <si>
    <t>ORD6191</t>
  </si>
  <si>
    <t>ORD6192</t>
  </si>
  <si>
    <t>ORD6193</t>
  </si>
  <si>
    <t>ORD6194</t>
  </si>
  <si>
    <t>ORD6195</t>
  </si>
  <si>
    <t>Customer_468</t>
  </si>
  <si>
    <t>ORD6196</t>
  </si>
  <si>
    <t>ORD6197</t>
  </si>
  <si>
    <t>ORD6198</t>
  </si>
  <si>
    <t>ORD6199</t>
  </si>
  <si>
    <t>ORD6200</t>
  </si>
  <si>
    <t>Customer_892</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</si>
  <si>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</si>
  <si>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</si>
  <si>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</si>
  <si>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</si>
  <si>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</si>
  <si>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</si>
  <si>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</si>
  <si>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</si>
  <si>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</si>
  <si>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</si>
  <si>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</si>
  <si>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</si>
  <si>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</si>
  <si>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</si>
  <si>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</si>
  <si>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</si>
  <si>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</si>
  <si>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Customer_180</t>
  </si>
  <si>
    <t>ORD6218</t>
  </si>
  <si>
    <t>ORD6219</t>
  </si>
  <si>
    <t>ORD6220</t>
  </si>
  <si>
    <t>ORD6221</t>
  </si>
  <si>
    <t>ORD6222</t>
  </si>
  <si>
    <t>ORD6223</t>
  </si>
  <si>
    <t>ORD6224</t>
  </si>
  <si>
    <t>ORD6225</t>
  </si>
  <si>
    <t>ORD6226</t>
  </si>
  <si>
    <t>ORD6227</t>
  </si>
  <si>
    <t>ORD6228</t>
  </si>
  <si>
    <t>ORD6229</t>
  </si>
  <si>
    <t>ORD6230</t>
  </si>
  <si>
    <t>ORD6231</t>
  </si>
  <si>
    <t>ORD6232</t>
  </si>
  <si>
    <t>ORD6233</t>
  </si>
  <si>
    <t>Customer_1339</t>
  </si>
  <si>
    <t>ORD6234</t>
  </si>
  <si>
    <t>ORD6235</t>
  </si>
  <si>
    <t>ORD6236</t>
  </si>
  <si>
    <t>ORD6237</t>
  </si>
  <si>
    <t>ORD6238</t>
  </si>
  <si>
    <t>ORD6239</t>
  </si>
  <si>
    <t>ORD6240</t>
  </si>
  <si>
    <t>ORD6241</t>
  </si>
  <si>
    <t>ORD6242</t>
  </si>
  <si>
    <t>ORD6243</t>
  </si>
  <si>
    <t>ORD6244</t>
  </si>
  <si>
    <t>Customer_1603</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</si>
  <si>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</si>
  <si>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</si>
  <si>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</si>
  <si>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</si>
  <si>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</si>
  <si>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</si>
  <si>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</si>
  <si>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</si>
  <si>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</si>
  <si>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</si>
  <si>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</si>
  <si>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</si>
  <si>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</si>
  <si>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</si>
  <si>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</si>
  <si>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</si>
  <si>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</si>
  <si>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</si>
  <si>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</si>
  <si>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</si>
  <si>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</si>
  <si>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</si>
  <si>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</si>
  <si>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</si>
  <si>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</si>
  <si>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</si>
  <si>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</si>
  <si>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</si>
  <si>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</si>
  <si>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</si>
  <si>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</si>
  <si>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</si>
  <si>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</si>
  <si>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</si>
  <si>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</si>
  <si>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</si>
  <si>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</si>
  <si>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</si>
  <si>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</si>
  <si>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</si>
  <si>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</si>
  <si>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</si>
  <si>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</si>
  <si>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</si>
  <si>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</si>
  <si>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</si>
  <si>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</si>
  <si>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</si>
  <si>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</si>
  <si>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</si>
  <si>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</si>
  <si>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</si>
  <si>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</si>
  <si>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</si>
  <si>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</si>
  <si>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</si>
  <si>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</si>
  <si>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</si>
  <si>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</si>
  <si>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</si>
  <si>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</si>
  <si>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</si>
  <si>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</si>
  <si>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</si>
  <si>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</si>
  <si>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</si>
  <si>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</si>
  <si>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</si>
  <si>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</si>
  <si>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</si>
  <si>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</si>
  <si>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</si>
  <si>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</si>
  <si>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</si>
  <si>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</si>
  <si>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</si>
  <si>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</si>
  <si>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</si>
  <si>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</si>
  <si>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</si>
  <si>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</si>
  <si>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</si>
  <si>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</si>
  <si>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</si>
  <si>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</si>
  <si>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</si>
  <si>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</si>
  <si>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</si>
  <si>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</si>
  <si>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</si>
  <si>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</si>
  <si>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</si>
  <si>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</si>
  <si>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</si>
  <si>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</si>
  <si>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</si>
  <si>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</si>
  <si>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</si>
  <si>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</si>
  <si>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</si>
  <si>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</si>
  <si>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</si>
  <si>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</si>
  <si>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</si>
  <si>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</si>
  <si>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</si>
  <si>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</si>
  <si>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</si>
  <si>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</si>
  <si>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</si>
  <si>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</si>
  <si>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</si>
  <si>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</si>
  <si>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</si>
  <si>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</si>
  <si>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Customer_1090</t>
  </si>
  <si>
    <t>ORD6360</t>
  </si>
  <si>
    <t>ORD6361</t>
  </si>
  <si>
    <t>ORD6362</t>
  </si>
  <si>
    <t>ORD6363</t>
  </si>
  <si>
    <t>ORD6364</t>
  </si>
  <si>
    <t>ORD6365</t>
  </si>
  <si>
    <t>ORD6366</t>
  </si>
  <si>
    <t>ORD6367</t>
  </si>
  <si>
    <t>Customer_1528</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</si>
  <si>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</si>
  <si>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</si>
  <si>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</si>
  <si>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</si>
  <si>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</si>
  <si>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</si>
  <si>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</si>
  <si>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</si>
  <si>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</si>
  <si>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</si>
  <si>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</si>
  <si>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</si>
  <si>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</si>
  <si>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</si>
  <si>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</si>
  <si>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</si>
  <si>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</si>
  <si>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</si>
  <si>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</si>
  <si>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</si>
  <si>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</si>
  <si>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</si>
  <si>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</si>
  <si>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</si>
  <si>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</si>
  <si>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</si>
  <si>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</si>
  <si>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</si>
  <si>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</si>
  <si>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</si>
  <si>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</si>
  <si>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</si>
  <si>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</si>
  <si>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</si>
  <si>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</si>
  <si>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</si>
  <si>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</si>
  <si>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</si>
  <si>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</si>
  <si>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</si>
  <si>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</si>
  <si>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</si>
  <si>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</si>
  <si>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</si>
  <si>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</si>
  <si>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</si>
  <si>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</si>
  <si>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</si>
  <si>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</si>
  <si>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</si>
  <si>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</si>
  <si>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</si>
  <si>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</si>
  <si>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</si>
  <si>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</si>
  <si>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</si>
  <si>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</si>
  <si>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</si>
  <si>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</si>
  <si>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</si>
  <si>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</si>
  <si>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</si>
  <si>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</si>
  <si>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</si>
  <si>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</si>
  <si>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</si>
  <si>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</si>
  <si>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</si>
  <si>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</si>
  <si>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</si>
  <si>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</si>
  <si>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</si>
  <si>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</si>
  <si>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</si>
  <si>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</si>
  <si>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</si>
  <si>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</si>
  <si>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</si>
  <si>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</si>
  <si>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</si>
  <si>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</si>
  <si>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Customer_573</t>
  </si>
  <si>
    <t>ORD6449</t>
  </si>
  <si>
    <t>ORD6450</t>
  </si>
  <si>
    <t>Customer_727</t>
  </si>
  <si>
    <t>ORD6451</t>
  </si>
  <si>
    <t>Customer_224</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</si>
  <si>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</si>
  <si>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</si>
  <si>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</si>
  <si>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</si>
  <si>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</si>
  <si>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</si>
  <si>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</si>
  <si>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</si>
  <si>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</si>
  <si>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</si>
  <si>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</si>
  <si>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</si>
  <si>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</si>
  <si>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</si>
  <si>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</si>
  <si>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</si>
  <si>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</si>
  <si>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</si>
  <si>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</si>
  <si>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</si>
  <si>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</si>
  <si>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</si>
  <si>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</si>
  <si>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</si>
  <si>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</si>
  <si>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</si>
  <si>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</si>
  <si>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</si>
  <si>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</si>
  <si>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</si>
  <si>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</si>
  <si>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</si>
  <si>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</si>
  <si>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</si>
  <si>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</si>
  <si>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</si>
  <si>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</si>
  <si>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</si>
  <si>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</si>
  <si>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</si>
  <si>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</si>
  <si>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Customer_1807</t>
  </si>
  <si>
    <t>ORD6493</t>
  </si>
  <si>
    <t>ORD6494</t>
  </si>
  <si>
    <t>ORD6495</t>
  </si>
  <si>
    <t>ORD6496</t>
  </si>
  <si>
    <t>ORD6497</t>
  </si>
  <si>
    <t>ORD6498</t>
  </si>
  <si>
    <t>ORD6499</t>
  </si>
  <si>
    <t>ORD6500</t>
  </si>
  <si>
    <t>ORD6501</t>
  </si>
  <si>
    <t>Customer_1801</t>
  </si>
  <si>
    <t>ORD6502</t>
  </si>
  <si>
    <t>ORD6503</t>
  </si>
  <si>
    <t>ORD6504</t>
  </si>
  <si>
    <t>ORD6505</t>
  </si>
  <si>
    <t>Customer_1281</t>
  </si>
  <si>
    <t>ORD6506</t>
  </si>
  <si>
    <t>ORD6507</t>
  </si>
  <si>
    <t>ORD6508</t>
  </si>
  <si>
    <t>ORD6509</t>
  </si>
  <si>
    <t>ORD6510</t>
  </si>
  <si>
    <t>ORD6511</t>
  </si>
  <si>
    <t>ORD6512</t>
  </si>
  <si>
    <t>ORD6513</t>
  </si>
  <si>
    <t>Customer_1998</t>
  </si>
  <si>
    <t>ORD6514</t>
  </si>
  <si>
    <t>ORD6515</t>
  </si>
  <si>
    <t>ORD6516</t>
  </si>
  <si>
    <t>ORD6517</t>
  </si>
  <si>
    <t>Customer_1863</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</si>
  <si>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</si>
  <si>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</si>
  <si>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</si>
  <si>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</si>
  <si>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</si>
  <si>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</si>
  <si>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</si>
  <si>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</si>
  <si>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</si>
  <si>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</si>
  <si>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</si>
  <si>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</si>
  <si>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</si>
  <si>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</si>
  <si>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</si>
  <si>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</si>
  <si>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</si>
  <si>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</si>
  <si>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</si>
  <si>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</si>
  <si>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</si>
  <si>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</si>
  <si>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</si>
  <si>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</si>
  <si>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</si>
  <si>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Customer_58</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</si>
  <si>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</si>
  <si>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</si>
  <si>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</si>
  <si>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</si>
  <si>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</si>
  <si>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</si>
  <si>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</si>
  <si>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</si>
  <si>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</si>
  <si>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</si>
  <si>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</si>
  <si>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</si>
  <si>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</si>
  <si>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</si>
  <si>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</si>
  <si>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</si>
  <si>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</si>
  <si>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</si>
  <si>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</si>
  <si>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</si>
  <si>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</si>
  <si>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</si>
  <si>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</si>
  <si>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</si>
  <si>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</si>
  <si>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</si>
  <si>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</si>
  <si>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</si>
  <si>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</si>
  <si>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</si>
  <si>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</si>
  <si>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</si>
  <si>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Customer_1258</t>
  </si>
  <si>
    <t>ORD6575</t>
  </si>
  <si>
    <t>ORD6576</t>
  </si>
  <si>
    <t>ORD6577</t>
  </si>
  <si>
    <t>ORD6578</t>
  </si>
  <si>
    <t>ORD6579</t>
  </si>
  <si>
    <t>Customer_619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</si>
  <si>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</si>
  <si>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</si>
  <si>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</si>
  <si>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</si>
  <si>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</si>
  <si>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</si>
  <si>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</si>
  <si>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</si>
  <si>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</si>
  <si>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</si>
  <si>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</si>
  <si>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</si>
  <si>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</si>
  <si>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</si>
  <si>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</si>
  <si>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</si>
  <si>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</si>
  <si>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</si>
  <si>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Customer_739</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</si>
  <si>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</si>
  <si>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</si>
  <si>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</si>
  <si>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</si>
  <si>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</si>
  <si>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</si>
  <si>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</si>
  <si>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</si>
  <si>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</si>
  <si>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</si>
  <si>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</si>
  <si>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</si>
  <si>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</si>
  <si>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</si>
  <si>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</si>
  <si>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</si>
  <si>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</si>
  <si>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</si>
  <si>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</si>
  <si>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</si>
  <si>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</si>
  <si>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</si>
  <si>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</si>
  <si>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</si>
  <si>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</si>
  <si>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</si>
  <si>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Customer_32</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</si>
  <si>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</si>
  <si>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</si>
  <si>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</si>
  <si>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</si>
  <si>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</si>
  <si>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</si>
  <si>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</si>
  <si>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</si>
  <si>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</si>
  <si>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</si>
  <si>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</si>
  <si>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</si>
  <si>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</si>
  <si>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</si>
  <si>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</si>
  <si>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</si>
  <si>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</si>
  <si>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</si>
  <si>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</si>
  <si>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</si>
  <si>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</si>
  <si>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</si>
  <si>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</si>
  <si>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</si>
  <si>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</si>
  <si>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</si>
  <si>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</si>
  <si>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Customer_457</t>
  </si>
  <si>
    <t>ORD6651</t>
  </si>
  <si>
    <t>ORD6652</t>
  </si>
  <si>
    <t>ORD6653</t>
  </si>
  <si>
    <t>Customer_1558</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</si>
  <si>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</si>
  <si>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</si>
  <si>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</si>
  <si>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</si>
  <si>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</si>
  <si>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</si>
  <si>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</si>
  <si>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</si>
  <si>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</si>
  <si>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</si>
  <si>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</si>
  <si>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</si>
  <si>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</si>
  <si>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</si>
  <si>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</si>
  <si>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</si>
  <si>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</si>
  <si>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</si>
  <si>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</si>
  <si>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</si>
  <si>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</si>
  <si>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</si>
  <si>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</si>
  <si>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Customer_901</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</si>
  <si>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</si>
  <si>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</si>
  <si>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</si>
  <si>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</si>
  <si>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</si>
  <si>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</si>
  <si>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</si>
  <si>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</si>
  <si>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</si>
  <si>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</si>
  <si>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</si>
  <si>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</si>
  <si>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</si>
  <si>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</si>
  <si>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</si>
  <si>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</si>
  <si>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</si>
  <si>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</si>
  <si>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</si>
  <si>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</si>
  <si>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</si>
  <si>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</si>
  <si>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</si>
  <si>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</si>
  <si>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</si>
  <si>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</si>
  <si>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</si>
  <si>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</si>
  <si>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</si>
  <si>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</si>
  <si>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</si>
  <si>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</si>
  <si>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</si>
  <si>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</si>
  <si>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</si>
  <si>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</si>
  <si>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</si>
  <si>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</si>
  <si>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</si>
  <si>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Customer_810</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</si>
  <si>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</si>
  <si>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</si>
  <si>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</si>
  <si>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</si>
  <si>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</si>
  <si>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</si>
  <si>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</si>
  <si>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</si>
  <si>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</si>
  <si>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</si>
  <si>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</si>
  <si>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</si>
  <si>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</si>
  <si>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</si>
  <si>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</si>
  <si>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</si>
  <si>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</si>
  <si>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</si>
  <si>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</si>
  <si>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</si>
  <si>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</si>
  <si>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</si>
  <si>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</si>
  <si>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</si>
  <si>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</si>
  <si>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</si>
  <si>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</si>
  <si>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</si>
  <si>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</si>
  <si>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</si>
  <si>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</si>
  <si>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</si>
  <si>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</si>
  <si>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</si>
  <si>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</si>
  <si>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</si>
  <si>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</si>
  <si>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</si>
  <si>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</si>
  <si>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</si>
  <si>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</si>
  <si>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</si>
  <si>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</si>
  <si>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</si>
  <si>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</si>
  <si>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</si>
  <si>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</si>
  <si>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</si>
  <si>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</si>
  <si>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</si>
  <si>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</si>
  <si>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</si>
  <si>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</si>
  <si>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</si>
  <si>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</si>
  <si>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</si>
  <si>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</si>
  <si>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</si>
  <si>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</si>
  <si>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</si>
  <si>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</si>
  <si>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</si>
  <si>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</si>
  <si>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</si>
  <si>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Customer_335</t>
  </si>
  <si>
    <t>ORD6780</t>
  </si>
  <si>
    <t>ORD6781</t>
  </si>
  <si>
    <t>ORD6782</t>
  </si>
  <si>
    <t>ORD6783</t>
  </si>
  <si>
    <t>ORD6784</t>
  </si>
  <si>
    <t>ORD6785</t>
  </si>
  <si>
    <t>ORD6786</t>
  </si>
  <si>
    <t>ORD6787</t>
  </si>
  <si>
    <t>ORD6788</t>
  </si>
  <si>
    <t>ORD6789</t>
  </si>
  <si>
    <t>ORD6790</t>
  </si>
  <si>
    <t>ORD6791</t>
  </si>
  <si>
    <t>ORD6792</t>
  </si>
  <si>
    <t>Customer_103</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</si>
  <si>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</si>
  <si>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</si>
  <si>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</si>
  <si>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</si>
  <si>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</si>
  <si>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</si>
  <si>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</si>
  <si>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</si>
  <si>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</si>
  <si>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</si>
  <si>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</si>
  <si>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</si>
  <si>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</si>
  <si>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</si>
  <si>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</si>
  <si>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</si>
  <si>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</si>
  <si>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</si>
  <si>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</si>
  <si>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</si>
  <si>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</si>
  <si>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</si>
  <si>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</si>
  <si>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</si>
  <si>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</si>
  <si>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</si>
  <si>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</si>
  <si>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</si>
  <si>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</si>
  <si>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</si>
  <si>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</si>
  <si>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</si>
  <si>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</si>
  <si>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</si>
  <si>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</si>
  <si>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</si>
  <si>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</si>
  <si>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</si>
  <si>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</si>
  <si>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</si>
  <si>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</si>
  <si>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Customer_1054</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</si>
  <si>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</si>
  <si>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</si>
  <si>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</si>
  <si>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</si>
  <si>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</si>
  <si>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</si>
  <si>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</si>
  <si>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</si>
  <si>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</si>
  <si>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</si>
  <si>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</si>
  <si>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</si>
  <si>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</si>
  <si>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</si>
  <si>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</si>
  <si>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</si>
  <si>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</si>
  <si>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</si>
  <si>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</si>
  <si>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</si>
  <si>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</si>
  <si>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</si>
  <si>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</si>
  <si>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</si>
  <si>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</si>
  <si>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</si>
  <si>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</si>
  <si>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</si>
  <si>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</si>
  <si>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</si>
  <si>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</si>
  <si>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</si>
  <si>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</si>
  <si>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</si>
  <si>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</si>
  <si>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</si>
  <si>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</si>
  <si>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Customer_1403</t>
  </si>
  <si>
    <t>ORD6871</t>
  </si>
  <si>
    <t>ORD6872</t>
  </si>
  <si>
    <t>ORD6873</t>
  </si>
  <si>
    <t>ORD6874</t>
  </si>
  <si>
    <t>ORD6875</t>
  </si>
  <si>
    <t>ORD6876</t>
  </si>
  <si>
    <t>ORD6877</t>
  </si>
  <si>
    <t>ORD6878</t>
  </si>
  <si>
    <t>ORD6879</t>
  </si>
  <si>
    <t>ORD6880</t>
  </si>
  <si>
    <t>ORD6881</t>
  </si>
  <si>
    <t>ORD6882</t>
  </si>
  <si>
    <t>ORD6883</t>
  </si>
  <si>
    <t>ORD6884</t>
  </si>
  <si>
    <t>Customer_1505</t>
  </si>
  <si>
    <t>ORD6885</t>
  </si>
  <si>
    <t>ORD6886</t>
  </si>
  <si>
    <t>ORD6887</t>
  </si>
  <si>
    <t>ORD6888</t>
  </si>
  <si>
    <t>Customer_1151</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</si>
  <si>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</si>
  <si>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</si>
  <si>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</si>
  <si>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</si>
  <si>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</si>
  <si>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</si>
  <si>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</si>
  <si>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</si>
  <si>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</si>
  <si>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</si>
  <si>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</si>
  <si>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</si>
  <si>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</si>
  <si>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</si>
  <si>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</si>
  <si>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</si>
  <si>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</si>
  <si>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</si>
  <si>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</si>
  <si>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</si>
  <si>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Customer_330</t>
  </si>
  <si>
    <t>ORD6909</t>
  </si>
  <si>
    <t>ORD6910</t>
  </si>
  <si>
    <t>ORD6911</t>
  </si>
  <si>
    <t>ORD6912</t>
  </si>
  <si>
    <t>ORD6913</t>
  </si>
  <si>
    <t>ORD6914</t>
  </si>
  <si>
    <t>ORD6915</t>
  </si>
  <si>
    <t>ORD6916</t>
  </si>
  <si>
    <t>ORD6917</t>
  </si>
  <si>
    <t>ORD6918</t>
  </si>
  <si>
    <t>ORD6919</t>
  </si>
  <si>
    <t>ORD6920</t>
  </si>
  <si>
    <t>ORD6921</t>
  </si>
  <si>
    <t>Customer_699</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</si>
  <si>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</si>
  <si>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</si>
  <si>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</si>
  <si>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</si>
  <si>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</si>
  <si>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</si>
  <si>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</si>
  <si>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</si>
  <si>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</si>
  <si>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</si>
  <si>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</si>
  <si>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</si>
  <si>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</si>
  <si>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</si>
  <si>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</si>
  <si>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</si>
  <si>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</si>
  <si>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</si>
  <si>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</si>
  <si>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</si>
  <si>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</si>
  <si>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</si>
  <si>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</si>
  <si>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</si>
  <si>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</si>
  <si>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</si>
  <si>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</si>
  <si>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</si>
  <si>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</si>
  <si>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</si>
  <si>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</si>
  <si>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</si>
  <si>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</si>
  <si>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</si>
  <si>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</si>
  <si>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</si>
  <si>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</si>
  <si>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</si>
  <si>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</si>
  <si>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</si>
  <si>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Customer_147</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</si>
  <si>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</si>
  <si>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</si>
  <si>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</si>
  <si>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</si>
  <si>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</si>
  <si>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</si>
  <si>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</si>
  <si>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</si>
  <si>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</si>
  <si>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</si>
  <si>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</si>
  <si>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</si>
  <si>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</si>
  <si>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</si>
  <si>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</si>
  <si>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</si>
  <si>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</si>
  <si>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</si>
  <si>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</si>
  <si>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</si>
  <si>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</si>
  <si>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</si>
  <si>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</si>
  <si>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</si>
  <si>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</si>
  <si>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</si>
  <si>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</si>
  <si>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</si>
  <si>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</si>
  <si>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</si>
  <si>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</si>
  <si>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</si>
  <si>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</si>
  <si>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</si>
  <si>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</si>
  <si>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</si>
  <si>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</si>
  <si>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</si>
  <si>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</si>
  <si>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ORD7001</t>
  </si>
  <si>
    <t>ORD7002</t>
  </si>
  <si>
    <t>ORD7003</t>
  </si>
  <si>
    <t>ORD7004</t>
  </si>
  <si>
    <t>ORD7005</t>
  </si>
  <si>
    <t>ORD7006</t>
  </si>
  <si>
    <t>ORD7007</t>
  </si>
  <si>
    <t>ORD7008</t>
  </si>
  <si>
    <t>ORD7009</t>
  </si>
  <si>
    <t>ORD7010</t>
  </si>
  <si>
    <t>ORD7011</t>
  </si>
  <si>
    <t>ORD7012</t>
  </si>
  <si>
    <t>ORD7013</t>
  </si>
  <si>
    <t>ORD7014</t>
  </si>
  <si>
    <t>ORD7015</t>
  </si>
  <si>
    <t>ORD7016</t>
  </si>
  <si>
    <t>ORD7017</t>
  </si>
  <si>
    <t>ORD7018</t>
  </si>
  <si>
    <t>ORD7019</t>
  </si>
  <si>
    <t>ORD7020</t>
  </si>
  <si>
    <t>ORD7021</t>
  </si>
  <si>
    <t>ORD7022</t>
  </si>
  <si>
    <t>ORD7023</t>
  </si>
  <si>
    <t>ORD7024</t>
  </si>
  <si>
    <t>ORD7025</t>
  </si>
  <si>
    <t>ORD7026</t>
  </si>
  <si>
    <t>ORD7027</t>
  </si>
  <si>
    <t>ORD7028</t>
  </si>
  <si>
    <t>ORD7029</t>
  </si>
  <si>
    <t>ORD7030</t>
  </si>
  <si>
    <t>ORD7031</t>
  </si>
  <si>
    <t>ORD7032</t>
  </si>
  <si>
    <t>ORD7033</t>
  </si>
  <si>
    <t>ORD7034</t>
  </si>
  <si>
    <t>ORD7035</t>
  </si>
  <si>
    <t>ORD7036</t>
  </si>
  <si>
    <t>ORD7037</t>
  </si>
  <si>
    <t>ORD7038</t>
  </si>
  <si>
    <t>ORD7039</t>
  </si>
  <si>
    <t>ORD7040</t>
  </si>
  <si>
    <t>ORD7041</t>
  </si>
  <si>
    <t>ORD7042</t>
  </si>
  <si>
    <t>Customer_1238</t>
  </si>
  <si>
    <t>ORD7043</t>
  </si>
  <si>
    <t>ORD7044</t>
  </si>
  <si>
    <t>ORD7045</t>
  </si>
  <si>
    <t>ORD7046</t>
  </si>
  <si>
    <t>ORD7047</t>
  </si>
  <si>
    <t>ORD7048</t>
  </si>
  <si>
    <t>ORD7049</t>
  </si>
  <si>
    <t>Customer_413</t>
  </si>
  <si>
    <t>ORD7050</t>
  </si>
  <si>
    <t>ORD7051</t>
  </si>
  <si>
    <t>ORD7052</t>
  </si>
  <si>
    <t>Customer_148</t>
  </si>
  <si>
    <t>ORD7053</t>
  </si>
  <si>
    <t>ORD7054</t>
  </si>
  <si>
    <t>ORD7055</t>
  </si>
  <si>
    <t>ORD7056</t>
  </si>
  <si>
    <t>ORD7057</t>
  </si>
  <si>
    <t>ORD7058</t>
  </si>
  <si>
    <t>ORD7059</t>
  </si>
  <si>
    <t>ORD7060</t>
  </si>
  <si>
    <t>ORD7061</t>
  </si>
  <si>
    <t>ORD7062</t>
  </si>
  <si>
    <t>ORD7063</t>
  </si>
  <si>
    <t>ORD7064</t>
  </si>
  <si>
    <t>ORD7065</t>
  </si>
  <si>
    <t>ORD7066</t>
  </si>
  <si>
    <t>ORD7067</t>
  </si>
  <si>
    <t>ORD7068</t>
  </si>
  <si>
    <t>ORD7069</t>
  </si>
  <si>
    <t>ORD7070</t>
  </si>
  <si>
    <t>ORD7071</t>
  </si>
  <si>
    <t>ORD7072</t>
  </si>
  <si>
    <t>ORD7073</t>
  </si>
  <si>
    <t>ORD7074</t>
  </si>
  <si>
    <t>ORD7075</t>
  </si>
  <si>
    <t>ORD7076</t>
  </si>
  <si>
    <t>ORD7077</t>
  </si>
  <si>
    <t>ORD7078</t>
  </si>
  <si>
    <t>ORD7079</t>
  </si>
  <si>
    <t>ORD7080</t>
  </si>
  <si>
    <t>ORD7081</t>
  </si>
  <si>
    <t>ORD7082</t>
  </si>
  <si>
    <t>ORD7083</t>
  </si>
  <si>
    <t>ORD7084</t>
  </si>
  <si>
    <t>Customer_33</t>
  </si>
  <si>
    <t>ORD7085</t>
  </si>
  <si>
    <t>ORD7086</t>
  </si>
  <si>
    <t>ORD7087</t>
  </si>
  <si>
    <t>ORD7088</t>
  </si>
  <si>
    <t>ORD7089</t>
  </si>
  <si>
    <t>ORD7090</t>
  </si>
  <si>
    <t>ORD7091</t>
  </si>
  <si>
    <t>ORD7092</t>
  </si>
  <si>
    <t>ORD7093</t>
  </si>
  <si>
    <t>ORD7094</t>
  </si>
  <si>
    <t>ORD7095</t>
  </si>
  <si>
    <t>ORD7096</t>
  </si>
  <si>
    <t>ORD7097</t>
  </si>
  <si>
    <t>ORD7098</t>
  </si>
  <si>
    <t>ORD7099</t>
  </si>
  <si>
    <t>ORD7100</t>
  </si>
  <si>
    <t>ORD7101</t>
  </si>
  <si>
    <t>ORD7102</t>
  </si>
  <si>
    <t>ORD7103</t>
  </si>
  <si>
    <t>ORD7104</t>
  </si>
  <si>
    <t>ORD7105</t>
  </si>
  <si>
    <t>ORD7106</t>
  </si>
  <si>
    <t>ORD7107</t>
  </si>
  <si>
    <t>ORD7108</t>
  </si>
  <si>
    <t>ORD7109</t>
  </si>
  <si>
    <t>ORD7110</t>
  </si>
  <si>
    <t>ORD7111</t>
  </si>
  <si>
    <t>ORD7112</t>
  </si>
  <si>
    <t>ORD7113</t>
  </si>
  <si>
    <t>ORD7114</t>
  </si>
  <si>
    <t>ORD7115</t>
  </si>
  <si>
    <t>ORD7116</t>
  </si>
  <si>
    <t>ORD7117</t>
  </si>
  <si>
    <t>ORD7118</t>
  </si>
  <si>
    <t>ORD7119</t>
  </si>
  <si>
    <t>ORD7120</t>
  </si>
  <si>
    <t>ORD7121</t>
  </si>
  <si>
    <t>ORD7122</t>
  </si>
  <si>
    <t>ORD7123</t>
  </si>
  <si>
    <t>ORD7124</t>
  </si>
  <si>
    <t>ORD7125</t>
  </si>
  <si>
    <t>ORD7126</t>
  </si>
  <si>
    <t>ORD7127</t>
  </si>
  <si>
    <t>ORD7128</t>
  </si>
  <si>
    <t>ORD7129</t>
  </si>
  <si>
    <t>ORD7130</t>
  </si>
  <si>
    <t>ORD7131</t>
  </si>
  <si>
    <t>ORD7132</t>
  </si>
  <si>
    <t>ORD7133</t>
  </si>
  <si>
    <t>ORD7134</t>
  </si>
  <si>
    <t>ORD7135</t>
  </si>
  <si>
    <t>ORD7136</t>
  </si>
  <si>
    <t>ORD7137</t>
  </si>
  <si>
    <t>ORD7138</t>
  </si>
  <si>
    <t>Customer_343</t>
  </si>
  <si>
    <t>ORD7139</t>
  </si>
  <si>
    <t>ORD7140</t>
  </si>
  <si>
    <t>ORD7141</t>
  </si>
  <si>
    <t>ORD7142</t>
  </si>
  <si>
    <t>ORD7143</t>
  </si>
  <si>
    <t>ORD7144</t>
  </si>
  <si>
    <t>ORD7145</t>
  </si>
  <si>
    <t>ORD7146</t>
  </si>
  <si>
    <t>Customer_1289</t>
  </si>
  <si>
    <t>ORD7147</t>
  </si>
  <si>
    <t>ORD7148</t>
  </si>
  <si>
    <t>ORD7149</t>
  </si>
  <si>
    <t>ORD7150</t>
  </si>
  <si>
    <t>ORD7151</t>
  </si>
  <si>
    <t>ORD7152</t>
  </si>
  <si>
    <t>ORD7153</t>
  </si>
  <si>
    <t>ORD7154</t>
  </si>
  <si>
    <t>ORD7155</t>
  </si>
  <si>
    <t>ORD7156</t>
  </si>
  <si>
    <t>ORD7157</t>
  </si>
  <si>
    <t>ORD7158</t>
  </si>
  <si>
    <t>ORD7159</t>
  </si>
  <si>
    <t>ORD7160</t>
  </si>
  <si>
    <t>ORD7161</t>
  </si>
  <si>
    <t>ORD7162</t>
  </si>
  <si>
    <t>ORD7163</t>
  </si>
  <si>
    <t>ORD7164</t>
  </si>
  <si>
    <t>ORD7165</t>
  </si>
  <si>
    <t>ORD7166</t>
  </si>
  <si>
    <t>ORD7167</t>
  </si>
  <si>
    <t>ORD7168</t>
  </si>
  <si>
    <t>ORD7169</t>
  </si>
  <si>
    <t>ORD7170</t>
  </si>
  <si>
    <t>ORD7171</t>
  </si>
  <si>
    <t>ORD7172</t>
  </si>
  <si>
    <t>ORD7173</t>
  </si>
  <si>
    <t>ORD7174</t>
  </si>
  <si>
    <t>ORD7175</t>
  </si>
  <si>
    <t>ORD7176</t>
  </si>
  <si>
    <t>ORD7177</t>
  </si>
  <si>
    <t>ORD7178</t>
  </si>
  <si>
    <t>ORD7179</t>
  </si>
  <si>
    <t>ORD7180</t>
  </si>
  <si>
    <t>ORD7181</t>
  </si>
  <si>
    <t>ORD7182</t>
  </si>
  <si>
    <t>ORD7183</t>
  </si>
  <si>
    <t>ORD7184</t>
  </si>
  <si>
    <t>ORD7185</t>
  </si>
  <si>
    <t>ORD7186</t>
  </si>
  <si>
    <t>ORD7187</t>
  </si>
  <si>
    <t>Customer_377</t>
  </si>
  <si>
    <t>ORD7188</t>
  </si>
  <si>
    <t>ORD7189</t>
  </si>
  <si>
    <t>ORD7190</t>
  </si>
  <si>
    <t>ORD7191</t>
  </si>
  <si>
    <t>ORD7192</t>
  </si>
  <si>
    <t>ORD7193</t>
  </si>
  <si>
    <t>ORD7194</t>
  </si>
  <si>
    <t>ORD7195</t>
  </si>
  <si>
    <t>ORD7196</t>
  </si>
  <si>
    <t>ORD7197</t>
  </si>
  <si>
    <t>ORD7198</t>
  </si>
  <si>
    <t>ORD7199</t>
  </si>
  <si>
    <t>ORD7200</t>
  </si>
  <si>
    <t>ORD7201</t>
  </si>
  <si>
    <t>ORD7202</t>
  </si>
  <si>
    <t>ORD7203</t>
  </si>
  <si>
    <t>ORD7204</t>
  </si>
  <si>
    <t>ORD7205</t>
  </si>
  <si>
    <t>ORD7206</t>
  </si>
  <si>
    <t>ORD7207</t>
  </si>
  <si>
    <t>ORD7208</t>
  </si>
  <si>
    <t>ORD7209</t>
  </si>
  <si>
    <t>ORD7210</t>
  </si>
  <si>
    <t>ORD7211</t>
  </si>
  <si>
    <t>ORD7212</t>
  </si>
  <si>
    <t>ORD7213</t>
  </si>
  <si>
    <t>ORD7214</t>
  </si>
  <si>
    <t>ORD7215</t>
  </si>
  <si>
    <t>ORD7216</t>
  </si>
  <si>
    <t>ORD7217</t>
  </si>
  <si>
    <t>ORD7218</t>
  </si>
  <si>
    <t>ORD7219</t>
  </si>
  <si>
    <t>ORD7220</t>
  </si>
  <si>
    <t>ORD7221</t>
  </si>
  <si>
    <t>ORD7222</t>
  </si>
  <si>
    <t>ORD7223</t>
  </si>
  <si>
    <t>ORD7224</t>
  </si>
  <si>
    <t>ORD7225</t>
  </si>
  <si>
    <t>ORD7226</t>
  </si>
  <si>
    <t>ORD7227</t>
  </si>
  <si>
    <t>ORD7228</t>
  </si>
  <si>
    <t>ORD7229</t>
  </si>
  <si>
    <t>ORD7230</t>
  </si>
  <si>
    <t>ORD7231</t>
  </si>
  <si>
    <t>ORD7232</t>
  </si>
  <si>
    <t>ORD7233</t>
  </si>
  <si>
    <t>ORD7234</t>
  </si>
  <si>
    <t>ORD7235</t>
  </si>
  <si>
    <t>ORD7236</t>
  </si>
  <si>
    <t>ORD7237</t>
  </si>
  <si>
    <t>ORD7238</t>
  </si>
  <si>
    <t>Customer_722</t>
  </si>
  <si>
    <t>ORD7239</t>
  </si>
  <si>
    <t>ORD7240</t>
  </si>
  <si>
    <t>ORD7241</t>
  </si>
  <si>
    <t>ORD7242</t>
  </si>
  <si>
    <t>ORD7243</t>
  </si>
  <si>
    <t>ORD7244</t>
  </si>
  <si>
    <t>ORD7245</t>
  </si>
  <si>
    <t>ORD7246</t>
  </si>
  <si>
    <t>ORD7247</t>
  </si>
  <si>
    <t>ORD7248</t>
  </si>
  <si>
    <t>ORD7249</t>
  </si>
  <si>
    <t>ORD7250</t>
  </si>
  <si>
    <t>ORD7251</t>
  </si>
  <si>
    <t>ORD7252</t>
  </si>
  <si>
    <t>ORD7253</t>
  </si>
  <si>
    <t>ORD7254</t>
  </si>
  <si>
    <t>ORD7255</t>
  </si>
  <si>
    <t>ORD7256</t>
  </si>
  <si>
    <t>ORD7257</t>
  </si>
  <si>
    <t>ORD7258</t>
  </si>
  <si>
    <t>ORD7259</t>
  </si>
  <si>
    <t>ORD7260</t>
  </si>
  <si>
    <t>ORD7261</t>
  </si>
  <si>
    <t>ORD7262</t>
  </si>
  <si>
    <t>ORD7263</t>
  </si>
  <si>
    <t>ORD7264</t>
  </si>
  <si>
    <t>ORD7265</t>
  </si>
  <si>
    <t>ORD7266</t>
  </si>
  <si>
    <t>ORD7267</t>
  </si>
  <si>
    <t>ORD7268</t>
  </si>
  <si>
    <t>ORD7269</t>
  </si>
  <si>
    <t>ORD7270</t>
  </si>
  <si>
    <t>ORD7271</t>
  </si>
  <si>
    <t>ORD7272</t>
  </si>
  <si>
    <t>ORD7273</t>
  </si>
  <si>
    <t>ORD7274</t>
  </si>
  <si>
    <t>ORD7275</t>
  </si>
  <si>
    <t>ORD7276</t>
  </si>
  <si>
    <t>ORD7277</t>
  </si>
  <si>
    <t>ORD7278</t>
  </si>
  <si>
    <t>ORD7279</t>
  </si>
  <si>
    <t>ORD7280</t>
  </si>
  <si>
    <t>ORD7281</t>
  </si>
  <si>
    <t>ORD7282</t>
  </si>
  <si>
    <t>ORD7283</t>
  </si>
  <si>
    <t>ORD7284</t>
  </si>
  <si>
    <t>ORD7285</t>
  </si>
  <si>
    <t>ORD7286</t>
  </si>
  <si>
    <t>ORD7287</t>
  </si>
  <si>
    <t>ORD7288</t>
  </si>
  <si>
    <t>ORD7289</t>
  </si>
  <si>
    <t>ORD7290</t>
  </si>
  <si>
    <t>ORD7291</t>
  </si>
  <si>
    <t>ORD7292</t>
  </si>
  <si>
    <t>ORD7293</t>
  </si>
  <si>
    <t>ORD7294</t>
  </si>
  <si>
    <t>ORD7295</t>
  </si>
  <si>
    <t>ORD7296</t>
  </si>
  <si>
    <t>ORD7297</t>
  </si>
  <si>
    <t>ORD7298</t>
  </si>
  <si>
    <t>ORD7299</t>
  </si>
  <si>
    <t>ORD7300</t>
  </si>
  <si>
    <t>ORD7301</t>
  </si>
  <si>
    <t>ORD7302</t>
  </si>
  <si>
    <t>ORD7303</t>
  </si>
  <si>
    <t>ORD7304</t>
  </si>
  <si>
    <t>ORD7305</t>
  </si>
  <si>
    <t>ORD7306</t>
  </si>
  <si>
    <t>ORD7307</t>
  </si>
  <si>
    <t>ORD7308</t>
  </si>
  <si>
    <t>ORD7309</t>
  </si>
  <si>
    <t>ORD7310</t>
  </si>
  <si>
    <t>ORD7311</t>
  </si>
  <si>
    <t>ORD7312</t>
  </si>
  <si>
    <t>ORD7313</t>
  </si>
  <si>
    <t>ORD7314</t>
  </si>
  <si>
    <t>ORD7315</t>
  </si>
  <si>
    <t>ORD7316</t>
  </si>
  <si>
    <t>ORD7317</t>
  </si>
  <si>
    <t>ORD7318</t>
  </si>
  <si>
    <t>ORD7319</t>
  </si>
  <si>
    <t>ORD7320</t>
  </si>
  <si>
    <t>ORD7321</t>
  </si>
  <si>
    <t>ORD7322</t>
  </si>
  <si>
    <t>ORD7323</t>
  </si>
  <si>
    <t>ORD7324</t>
  </si>
  <si>
    <t>ORD7325</t>
  </si>
  <si>
    <t>ORD7326</t>
  </si>
  <si>
    <t>ORD7327</t>
  </si>
  <si>
    <t>ORD7328</t>
  </si>
  <si>
    <t>ORD7329</t>
  </si>
  <si>
    <t>ORD7330</t>
  </si>
  <si>
    <t>ORD7331</t>
  </si>
  <si>
    <t>ORD7332</t>
  </si>
  <si>
    <t>ORD7333</t>
  </si>
  <si>
    <t>ORD7334</t>
  </si>
  <si>
    <t>ORD7335</t>
  </si>
  <si>
    <t>ORD7336</t>
  </si>
  <si>
    <t>ORD7337</t>
  </si>
  <si>
    <t>ORD7338</t>
  </si>
  <si>
    <t>ORD7339</t>
  </si>
  <si>
    <t>ORD7340</t>
  </si>
  <si>
    <t>ORD7341</t>
  </si>
  <si>
    <t>Customer_1230</t>
  </si>
  <si>
    <t>ORD7342</t>
  </si>
  <si>
    <t>Customer_277</t>
  </si>
  <si>
    <t>ORD7343</t>
  </si>
  <si>
    <t>ORD7344</t>
  </si>
  <si>
    <t>ORD7345</t>
  </si>
  <si>
    <t>ORD7346</t>
  </si>
  <si>
    <t>ORD7347</t>
  </si>
  <si>
    <t>ORD7348</t>
  </si>
  <si>
    <t>ORD7349</t>
  </si>
  <si>
    <t>ORD7350</t>
  </si>
  <si>
    <t>ORD7351</t>
  </si>
  <si>
    <t>Customer_1282</t>
  </si>
  <si>
    <t>ORD7352</t>
  </si>
  <si>
    <t>ORD7353</t>
  </si>
  <si>
    <t>ORD7354</t>
  </si>
  <si>
    <t>ORD7355</t>
  </si>
  <si>
    <t>ORD7356</t>
  </si>
  <si>
    <t>ORD7357</t>
  </si>
  <si>
    <t>ORD7358</t>
  </si>
  <si>
    <t>ORD7359</t>
  </si>
  <si>
    <t>ORD7360</t>
  </si>
  <si>
    <t>ORD7361</t>
  </si>
  <si>
    <t>ORD7362</t>
  </si>
  <si>
    <t>ORD7363</t>
  </si>
  <si>
    <t>ORD7364</t>
  </si>
  <si>
    <t>ORD7365</t>
  </si>
  <si>
    <t>ORD7366</t>
  </si>
  <si>
    <t>ORD7367</t>
  </si>
  <si>
    <t>Customer_155</t>
  </si>
  <si>
    <t>ORD7368</t>
  </si>
  <si>
    <t>ORD7369</t>
  </si>
  <si>
    <t>ORD7370</t>
  </si>
  <si>
    <t>ORD7371</t>
  </si>
  <si>
    <t>ORD7372</t>
  </si>
  <si>
    <t>ORD7373</t>
  </si>
  <si>
    <t>ORD7374</t>
  </si>
  <si>
    <t>ORD7375</t>
  </si>
  <si>
    <t>ORD7376</t>
  </si>
  <si>
    <t>ORD7377</t>
  </si>
  <si>
    <t>ORD7378</t>
  </si>
  <si>
    <t>ORD7379</t>
  </si>
  <si>
    <t>ORD7380</t>
  </si>
  <si>
    <t>ORD7381</t>
  </si>
  <si>
    <t>ORD7382</t>
  </si>
  <si>
    <t>Customer_1780</t>
  </si>
  <si>
    <t>ORD7383</t>
  </si>
  <si>
    <t>ORD7384</t>
  </si>
  <si>
    <t>ORD7385</t>
  </si>
  <si>
    <t>ORD7386</t>
  </si>
  <si>
    <t>ORD7387</t>
  </si>
  <si>
    <t>ORD7388</t>
  </si>
  <si>
    <t>ORD7389</t>
  </si>
  <si>
    <t>ORD7390</t>
  </si>
  <si>
    <t>ORD7391</t>
  </si>
  <si>
    <t>ORD7392</t>
  </si>
  <si>
    <t>ORD7393</t>
  </si>
  <si>
    <t>ORD7394</t>
  </si>
  <si>
    <t>ORD7395</t>
  </si>
  <si>
    <t>ORD7396</t>
  </si>
  <si>
    <t>ORD7397</t>
  </si>
  <si>
    <t>ORD7398</t>
  </si>
  <si>
    <t>ORD7399</t>
  </si>
  <si>
    <t>ORD7400</t>
  </si>
  <si>
    <t>ORD7401</t>
  </si>
  <si>
    <t>ORD7402</t>
  </si>
  <si>
    <t>ORD7403</t>
  </si>
  <si>
    <t>ORD7404</t>
  </si>
  <si>
    <t>ORD7405</t>
  </si>
  <si>
    <t>ORD7406</t>
  </si>
  <si>
    <t>ORD7407</t>
  </si>
  <si>
    <t>ORD7408</t>
  </si>
  <si>
    <t>ORD7409</t>
  </si>
  <si>
    <t>ORD7410</t>
  </si>
  <si>
    <t>ORD7411</t>
  </si>
  <si>
    <t>ORD7412</t>
  </si>
  <si>
    <t>ORD7413</t>
  </si>
  <si>
    <t>ORD7414</t>
  </si>
  <si>
    <t>ORD7415</t>
  </si>
  <si>
    <t>ORD7416</t>
  </si>
  <si>
    <t>ORD7417</t>
  </si>
  <si>
    <t>ORD7418</t>
  </si>
  <si>
    <t>ORD7419</t>
  </si>
  <si>
    <t>ORD7420</t>
  </si>
  <si>
    <t>ORD7421</t>
  </si>
  <si>
    <t>ORD7422</t>
  </si>
  <si>
    <t>ORD7423</t>
  </si>
  <si>
    <t>ORD7424</t>
  </si>
  <si>
    <t>ORD7425</t>
  </si>
  <si>
    <t>ORD7426</t>
  </si>
  <si>
    <t>ORD7427</t>
  </si>
  <si>
    <t>ORD7428</t>
  </si>
  <si>
    <t>ORD7429</t>
  </si>
  <si>
    <t>ORD7430</t>
  </si>
  <si>
    <t>ORD7431</t>
  </si>
  <si>
    <t>ORD7432</t>
  </si>
  <si>
    <t>ORD7433</t>
  </si>
  <si>
    <t>ORD7434</t>
  </si>
  <si>
    <t>ORD7435</t>
  </si>
  <si>
    <t>ORD7436</t>
  </si>
  <si>
    <t>ORD7437</t>
  </si>
  <si>
    <t>ORD7438</t>
  </si>
  <si>
    <t>ORD7439</t>
  </si>
  <si>
    <t>ORD7440</t>
  </si>
  <si>
    <t>ORD7441</t>
  </si>
  <si>
    <t>ORD7442</t>
  </si>
  <si>
    <t>ORD7443</t>
  </si>
  <si>
    <t>ORD7444</t>
  </si>
  <si>
    <t>ORD7445</t>
  </si>
  <si>
    <t>ORD7446</t>
  </si>
  <si>
    <t>ORD7447</t>
  </si>
  <si>
    <t>ORD7448</t>
  </si>
  <si>
    <t>ORD7449</t>
  </si>
  <si>
    <t>ORD7450</t>
  </si>
  <si>
    <t>ORD7451</t>
  </si>
  <si>
    <t>ORD7452</t>
  </si>
  <si>
    <t>ORD7453</t>
  </si>
  <si>
    <t>ORD7454</t>
  </si>
  <si>
    <t>ORD7455</t>
  </si>
  <si>
    <t>ORD7456</t>
  </si>
  <si>
    <t>ORD7457</t>
  </si>
  <si>
    <t>ORD7458</t>
  </si>
  <si>
    <t>ORD7459</t>
  </si>
  <si>
    <t>ORD7460</t>
  </si>
  <si>
    <t>ORD7461</t>
  </si>
  <si>
    <t>ORD7462</t>
  </si>
  <si>
    <t>ORD7463</t>
  </si>
  <si>
    <t>ORD7464</t>
  </si>
  <si>
    <t>ORD7465</t>
  </si>
  <si>
    <t>ORD7466</t>
  </si>
  <si>
    <t>ORD7467</t>
  </si>
  <si>
    <t>ORD7468</t>
  </si>
  <si>
    <t>ORD7469</t>
  </si>
  <si>
    <t>ORD7470</t>
  </si>
  <si>
    <t>ORD7471</t>
  </si>
  <si>
    <t>ORD7472</t>
  </si>
  <si>
    <t>ORD7473</t>
  </si>
  <si>
    <t>ORD7474</t>
  </si>
  <si>
    <t>ORD7475</t>
  </si>
  <si>
    <t>ORD7476</t>
  </si>
  <si>
    <t>ORD7477</t>
  </si>
  <si>
    <t>ORD7478</t>
  </si>
  <si>
    <t>ORD7479</t>
  </si>
  <si>
    <t>ORD7480</t>
  </si>
  <si>
    <t>ORD7481</t>
  </si>
  <si>
    <t>ORD7482</t>
  </si>
  <si>
    <t>ORD7483</t>
  </si>
  <si>
    <t>ORD7484</t>
  </si>
  <si>
    <t>ORD7485</t>
  </si>
  <si>
    <t>ORD7486</t>
  </si>
  <si>
    <t>ORD7487</t>
  </si>
  <si>
    <t>ORD7488</t>
  </si>
  <si>
    <t>ORD7489</t>
  </si>
  <si>
    <t>ORD7490</t>
  </si>
  <si>
    <t>ORD7491</t>
  </si>
  <si>
    <t>ORD7492</t>
  </si>
  <si>
    <t>ORD7493</t>
  </si>
  <si>
    <t>ORD7494</t>
  </si>
  <si>
    <t>ORD7495</t>
  </si>
  <si>
    <t>Customer_559</t>
  </si>
  <si>
    <t>ORD7496</t>
  </si>
  <si>
    <t>ORD7497</t>
  </si>
  <si>
    <t>ORD7498</t>
  </si>
  <si>
    <t>ORD7499</t>
  </si>
  <si>
    <t>ORD7500</t>
  </si>
  <si>
    <t>ORD7501</t>
  </si>
  <si>
    <t>ORD7502</t>
  </si>
  <si>
    <t>ORD7503</t>
  </si>
  <si>
    <t>ORD7504</t>
  </si>
  <si>
    <t>ORD7505</t>
  </si>
  <si>
    <t>ORD7506</t>
  </si>
  <si>
    <t>ORD7507</t>
  </si>
  <si>
    <t>ORD7508</t>
  </si>
  <si>
    <t>ORD7509</t>
  </si>
  <si>
    <t>ORD7510</t>
  </si>
  <si>
    <t>ORD7511</t>
  </si>
  <si>
    <t>ORD7512</t>
  </si>
  <si>
    <t>ORD7513</t>
  </si>
  <si>
    <t>ORD7514</t>
  </si>
  <si>
    <t>ORD7515</t>
  </si>
  <si>
    <t>ORD7516</t>
  </si>
  <si>
    <t>ORD7517</t>
  </si>
  <si>
    <t>ORD7518</t>
  </si>
  <si>
    <t>ORD7519</t>
  </si>
  <si>
    <t>ORD7520</t>
  </si>
  <si>
    <t>ORD7521</t>
  </si>
  <si>
    <t>ORD7522</t>
  </si>
  <si>
    <t>ORD7523</t>
  </si>
  <si>
    <t>ORD7524</t>
  </si>
  <si>
    <t>ORD7525</t>
  </si>
  <si>
    <t>ORD7526</t>
  </si>
  <si>
    <t>ORD7527</t>
  </si>
  <si>
    <t>ORD7528</t>
  </si>
  <si>
    <t>ORD7529</t>
  </si>
  <si>
    <t>ORD7530</t>
  </si>
  <si>
    <t>ORD7531</t>
  </si>
  <si>
    <t>ORD7532</t>
  </si>
  <si>
    <t>ORD7533</t>
  </si>
  <si>
    <t>ORD7534</t>
  </si>
  <si>
    <t>ORD7535</t>
  </si>
  <si>
    <t>ORD7536</t>
  </si>
  <si>
    <t>ORD7537</t>
  </si>
  <si>
    <t>ORD7538</t>
  </si>
  <si>
    <t>ORD7539</t>
  </si>
  <si>
    <t>Customer_991</t>
  </si>
  <si>
    <t>ORD7540</t>
  </si>
  <si>
    <t>ORD7541</t>
  </si>
  <si>
    <t>ORD7542</t>
  </si>
  <si>
    <t>ORD7543</t>
  </si>
  <si>
    <t>ORD7544</t>
  </si>
  <si>
    <t>ORD7545</t>
  </si>
  <si>
    <t>ORD7546</t>
  </si>
  <si>
    <t>ORD7547</t>
  </si>
  <si>
    <t>ORD7548</t>
  </si>
  <si>
    <t>ORD7549</t>
  </si>
  <si>
    <t>ORD7550</t>
  </si>
  <si>
    <t>ORD7551</t>
  </si>
  <si>
    <t>ORD7552</t>
  </si>
  <si>
    <t>ORD7553</t>
  </si>
  <si>
    <t>ORD7554</t>
  </si>
  <si>
    <t>ORD7555</t>
  </si>
  <si>
    <t>ORD7556</t>
  </si>
  <si>
    <t>ORD7557</t>
  </si>
  <si>
    <t>ORD7558</t>
  </si>
  <si>
    <t>ORD7559</t>
  </si>
  <si>
    <t>ORD7560</t>
  </si>
  <si>
    <t>ORD7561</t>
  </si>
  <si>
    <t>ORD7562</t>
  </si>
  <si>
    <t>ORD7563</t>
  </si>
  <si>
    <t>Customer_1908</t>
  </si>
  <si>
    <t>ORD7564</t>
  </si>
  <si>
    <t>ORD7565</t>
  </si>
  <si>
    <t>ORD7566</t>
  </si>
  <si>
    <t>ORD7567</t>
  </si>
  <si>
    <t>ORD7568</t>
  </si>
  <si>
    <t>ORD7569</t>
  </si>
  <si>
    <t>ORD7570</t>
  </si>
  <si>
    <t>ORD7571</t>
  </si>
  <si>
    <t>ORD7572</t>
  </si>
  <si>
    <t>ORD7573</t>
  </si>
  <si>
    <t>ORD7574</t>
  </si>
  <si>
    <t>ORD7575</t>
  </si>
  <si>
    <t>ORD7576</t>
  </si>
  <si>
    <t>ORD7577</t>
  </si>
  <si>
    <t>ORD7578</t>
  </si>
  <si>
    <t>ORD7579</t>
  </si>
  <si>
    <t>ORD7580</t>
  </si>
  <si>
    <t>ORD7581</t>
  </si>
  <si>
    <t>ORD7582</t>
  </si>
  <si>
    <t>ORD7583</t>
  </si>
  <si>
    <t>ORD7584</t>
  </si>
  <si>
    <t>ORD7585</t>
  </si>
  <si>
    <t>ORD7586</t>
  </si>
  <si>
    <t>ORD7587</t>
  </si>
  <si>
    <t>ORD7588</t>
  </si>
  <si>
    <t>ORD7589</t>
  </si>
  <si>
    <t>ORD7590</t>
  </si>
  <si>
    <t>ORD7591</t>
  </si>
  <si>
    <t>ORD7592</t>
  </si>
  <si>
    <t>ORD7593</t>
  </si>
  <si>
    <t>ORD7594</t>
  </si>
  <si>
    <t>ORD7595</t>
  </si>
  <si>
    <t>ORD7596</t>
  </si>
  <si>
    <t>Customer_1939</t>
  </si>
  <si>
    <t>ORD7597</t>
  </si>
  <si>
    <t>ORD7598</t>
  </si>
  <si>
    <t>ORD7599</t>
  </si>
  <si>
    <t>ORD7600</t>
  </si>
  <si>
    <t>ORD7601</t>
  </si>
  <si>
    <t>ORD7602</t>
  </si>
  <si>
    <t>ORD7603</t>
  </si>
  <si>
    <t>ORD7604</t>
  </si>
  <si>
    <t>ORD7605</t>
  </si>
  <si>
    <t>ORD7606</t>
  </si>
  <si>
    <t>ORD7607</t>
  </si>
  <si>
    <t>ORD7608</t>
  </si>
  <si>
    <t>ORD7609</t>
  </si>
  <si>
    <t>ORD7610</t>
  </si>
  <si>
    <t>ORD7611</t>
  </si>
  <si>
    <t>ORD7612</t>
  </si>
  <si>
    <t>ORD7613</t>
  </si>
  <si>
    <t>ORD7614</t>
  </si>
  <si>
    <t>ORD7615</t>
  </si>
  <si>
    <t>ORD7616</t>
  </si>
  <si>
    <t>ORD7617</t>
  </si>
  <si>
    <t>ORD7618</t>
  </si>
  <si>
    <t>ORD7619</t>
  </si>
  <si>
    <t>ORD7620</t>
  </si>
  <si>
    <t>ORD7621</t>
  </si>
  <si>
    <t>ORD7622</t>
  </si>
  <si>
    <t>ORD7623</t>
  </si>
  <si>
    <t>ORD7624</t>
  </si>
  <si>
    <t>ORD7625</t>
  </si>
  <si>
    <t>ORD7626</t>
  </si>
  <si>
    <t>ORD7627</t>
  </si>
  <si>
    <t>ORD7628</t>
  </si>
  <si>
    <t>ORD7629</t>
  </si>
  <si>
    <t>ORD7630</t>
  </si>
  <si>
    <t>ORD7631</t>
  </si>
  <si>
    <t>ORD7632</t>
  </si>
  <si>
    <t>ORD7633</t>
  </si>
  <si>
    <t>ORD7634</t>
  </si>
  <si>
    <t>Customer_316</t>
  </si>
  <si>
    <t>ORD7635</t>
  </si>
  <si>
    <t>ORD7636</t>
  </si>
  <si>
    <t>ORD7637</t>
  </si>
  <si>
    <t>Customer_233</t>
  </si>
  <si>
    <t>ORD7638</t>
  </si>
  <si>
    <t>ORD7639</t>
  </si>
  <si>
    <t>ORD7640</t>
  </si>
  <si>
    <t>ORD7641</t>
  </si>
  <si>
    <t>ORD7642</t>
  </si>
  <si>
    <t>ORD7643</t>
  </si>
  <si>
    <t>ORD7644</t>
  </si>
  <si>
    <t>ORD7645</t>
  </si>
  <si>
    <t>ORD7646</t>
  </si>
  <si>
    <t>ORD7647</t>
  </si>
  <si>
    <t>ORD7648</t>
  </si>
  <si>
    <t>ORD7649</t>
  </si>
  <si>
    <t>ORD7650</t>
  </si>
  <si>
    <t>ORD7651</t>
  </si>
  <si>
    <t>ORD7652</t>
  </si>
  <si>
    <t>ORD7653</t>
  </si>
  <si>
    <t>ORD7654</t>
  </si>
  <si>
    <t>ORD7655</t>
  </si>
  <si>
    <t>ORD7656</t>
  </si>
  <si>
    <t>ORD7657</t>
  </si>
  <si>
    <t>ORD7658</t>
  </si>
  <si>
    <t>ORD7659</t>
  </si>
  <si>
    <t>ORD7660</t>
  </si>
  <si>
    <t>ORD7661</t>
  </si>
  <si>
    <t>ORD7662</t>
  </si>
  <si>
    <t>ORD7663</t>
  </si>
  <si>
    <t>ORD7664</t>
  </si>
  <si>
    <t>ORD7665</t>
  </si>
  <si>
    <t>ORD7666</t>
  </si>
  <si>
    <t>ORD7667</t>
  </si>
  <si>
    <t>ORD7668</t>
  </si>
  <si>
    <t>ORD7669</t>
  </si>
  <si>
    <t>ORD7670</t>
  </si>
  <si>
    <t>ORD7671</t>
  </si>
  <si>
    <t>ORD7672</t>
  </si>
  <si>
    <t>ORD7673</t>
  </si>
  <si>
    <t>ORD7674</t>
  </si>
  <si>
    <t>ORD7675</t>
  </si>
  <si>
    <t>ORD7676</t>
  </si>
  <si>
    <t>ORD7677</t>
  </si>
  <si>
    <t>ORD7678</t>
  </si>
  <si>
    <t>ORD7679</t>
  </si>
  <si>
    <t>ORD7680</t>
  </si>
  <si>
    <t>ORD7681</t>
  </si>
  <si>
    <t>ORD7682</t>
  </si>
  <si>
    <t>Customer_778</t>
  </si>
  <si>
    <t>ORD7683</t>
  </si>
  <si>
    <t>ORD7684</t>
  </si>
  <si>
    <t>ORD7685</t>
  </si>
  <si>
    <t>ORD7686</t>
  </si>
  <si>
    <t>ORD7687</t>
  </si>
  <si>
    <t>ORD7688</t>
  </si>
  <si>
    <t>ORD7689</t>
  </si>
  <si>
    <t>ORD7690</t>
  </si>
  <si>
    <t>ORD7691</t>
  </si>
  <si>
    <t>ORD7692</t>
  </si>
  <si>
    <t>ORD7693</t>
  </si>
  <si>
    <t>Customer_165</t>
  </si>
  <si>
    <t>ORD7694</t>
  </si>
  <si>
    <t>ORD7695</t>
  </si>
  <si>
    <t>ORD7696</t>
  </si>
  <si>
    <t>ORD7697</t>
  </si>
  <si>
    <t>ORD7698</t>
  </si>
  <si>
    <t>ORD7699</t>
  </si>
  <si>
    <t>ORD7700</t>
  </si>
  <si>
    <t>ORD7701</t>
  </si>
  <si>
    <t>ORD7702</t>
  </si>
  <si>
    <t>ORD7703</t>
  </si>
  <si>
    <t>ORD7704</t>
  </si>
  <si>
    <t>ORD7705</t>
  </si>
  <si>
    <t>ORD7706</t>
  </si>
  <si>
    <t>ORD7707</t>
  </si>
  <si>
    <t>Customer_61</t>
  </si>
  <si>
    <t>ORD7708</t>
  </si>
  <si>
    <t>ORD7709</t>
  </si>
  <si>
    <t>ORD7710</t>
  </si>
  <si>
    <t>ORD7711</t>
  </si>
  <si>
    <t>ORD7712</t>
  </si>
  <si>
    <t>ORD7713</t>
  </si>
  <si>
    <t>ORD7714</t>
  </si>
  <si>
    <t>ORD7715</t>
  </si>
  <si>
    <t>ORD7716</t>
  </si>
  <si>
    <t>ORD7717</t>
  </si>
  <si>
    <t>ORD7718</t>
  </si>
  <si>
    <t>ORD7719</t>
  </si>
  <si>
    <t>ORD7720</t>
  </si>
  <si>
    <t>ORD7721</t>
  </si>
  <si>
    <t>ORD7722</t>
  </si>
  <si>
    <t>ORD7723</t>
  </si>
  <si>
    <t>ORD7724</t>
  </si>
  <si>
    <t>ORD7725</t>
  </si>
  <si>
    <t>ORD7726</t>
  </si>
  <si>
    <t>ORD7727</t>
  </si>
  <si>
    <t>ORD7728</t>
  </si>
  <si>
    <t>ORD7729</t>
  </si>
  <si>
    <t>ORD7730</t>
  </si>
  <si>
    <t>ORD7731</t>
  </si>
  <si>
    <t>ORD7732</t>
  </si>
  <si>
    <t>ORD7733</t>
  </si>
  <si>
    <t>ORD7734</t>
  </si>
  <si>
    <t>ORD7735</t>
  </si>
  <si>
    <t>ORD7736</t>
  </si>
  <si>
    <t>ORD7737</t>
  </si>
  <si>
    <t>ORD7738</t>
  </si>
  <si>
    <t>ORD7739</t>
  </si>
  <si>
    <t>ORD7740</t>
  </si>
  <si>
    <t>ORD7741</t>
  </si>
  <si>
    <t>ORD7742</t>
  </si>
  <si>
    <t>ORD7743</t>
  </si>
  <si>
    <t>ORD7744</t>
  </si>
  <si>
    <t>ORD7745</t>
  </si>
  <si>
    <t>ORD7746</t>
  </si>
  <si>
    <t>ORD7747</t>
  </si>
  <si>
    <t>ORD7748</t>
  </si>
  <si>
    <t>ORD7749</t>
  </si>
  <si>
    <t>ORD7750</t>
  </si>
  <si>
    <t>ORD7751</t>
  </si>
  <si>
    <t>ORD7752</t>
  </si>
  <si>
    <t>ORD7753</t>
  </si>
  <si>
    <t>ORD7754</t>
  </si>
  <si>
    <t>ORD7755</t>
  </si>
  <si>
    <t>ORD7756</t>
  </si>
  <si>
    <t>ORD7757</t>
  </si>
  <si>
    <t>ORD7758</t>
  </si>
  <si>
    <t>ORD7759</t>
  </si>
  <si>
    <t>ORD7760</t>
  </si>
  <si>
    <t>ORD7761</t>
  </si>
  <si>
    <t>ORD7762</t>
  </si>
  <si>
    <t>ORD7763</t>
  </si>
  <si>
    <t>ORD7764</t>
  </si>
  <si>
    <t>ORD7765</t>
  </si>
  <si>
    <t>ORD7766</t>
  </si>
  <si>
    <t>ORD7767</t>
  </si>
  <si>
    <t>ORD7768</t>
  </si>
  <si>
    <t>ORD7769</t>
  </si>
  <si>
    <t>ORD7770</t>
  </si>
  <si>
    <t>ORD7771</t>
  </si>
  <si>
    <t>ORD7772</t>
  </si>
  <si>
    <t>ORD7773</t>
  </si>
  <si>
    <t>ORD7774</t>
  </si>
  <si>
    <t>ORD7775</t>
  </si>
  <si>
    <t>ORD7776</t>
  </si>
  <si>
    <t>ORD7777</t>
  </si>
  <si>
    <t>ORD7778</t>
  </si>
  <si>
    <t>ORD7779</t>
  </si>
  <si>
    <t>ORD7780</t>
  </si>
  <si>
    <t>ORD7781</t>
  </si>
  <si>
    <t>ORD7782</t>
  </si>
  <si>
    <t>ORD7783</t>
  </si>
  <si>
    <t>ORD7784</t>
  </si>
  <si>
    <t>ORD7785</t>
  </si>
  <si>
    <t>ORD7786</t>
  </si>
  <si>
    <t>ORD7787</t>
  </si>
  <si>
    <t>ORD7788</t>
  </si>
  <si>
    <t>ORD7789</t>
  </si>
  <si>
    <t>ORD7790</t>
  </si>
  <si>
    <t>ORD7791</t>
  </si>
  <si>
    <t>ORD7792</t>
  </si>
  <si>
    <t>ORD7793</t>
  </si>
  <si>
    <t>ORD7794</t>
  </si>
  <si>
    <t>ORD7795</t>
  </si>
  <si>
    <t>ORD7796</t>
  </si>
  <si>
    <t>ORD7797</t>
  </si>
  <si>
    <t>ORD7798</t>
  </si>
  <si>
    <t>ORD7799</t>
  </si>
  <si>
    <t>ORD7800</t>
  </si>
  <si>
    <t>Customer_35</t>
  </si>
  <si>
    <t>ORD7801</t>
  </si>
  <si>
    <t>ORD7802</t>
  </si>
  <si>
    <t>ORD7803</t>
  </si>
  <si>
    <t>ORD7804</t>
  </si>
  <si>
    <t>ORD7805</t>
  </si>
  <si>
    <t>Customer_24</t>
  </si>
  <si>
    <t>ORD7806</t>
  </si>
  <si>
    <t>ORD7807</t>
  </si>
  <si>
    <t>ORD7808</t>
  </si>
  <si>
    <t>ORD7809</t>
  </si>
  <si>
    <t>ORD7810</t>
  </si>
  <si>
    <t>ORD7811</t>
  </si>
  <si>
    <t>ORD7812</t>
  </si>
  <si>
    <t>ORD7813</t>
  </si>
  <si>
    <t>ORD7814</t>
  </si>
  <si>
    <t>ORD7815</t>
  </si>
  <si>
    <t>ORD7816</t>
  </si>
  <si>
    <t>ORD7817</t>
  </si>
  <si>
    <t>ORD7818</t>
  </si>
  <si>
    <t>ORD7819</t>
  </si>
  <si>
    <t>ORD7820</t>
  </si>
  <si>
    <t>ORD7821</t>
  </si>
  <si>
    <t>ORD7822</t>
  </si>
  <si>
    <t>ORD7823</t>
  </si>
  <si>
    <t>ORD7824</t>
  </si>
  <si>
    <t>ORD7825</t>
  </si>
  <si>
    <t>ORD7826</t>
  </si>
  <si>
    <t>ORD7827</t>
  </si>
  <si>
    <t>ORD7828</t>
  </si>
  <si>
    <t>ORD7829</t>
  </si>
  <si>
    <t>ORD7830</t>
  </si>
  <si>
    <t>ORD7831</t>
  </si>
  <si>
    <t>ORD7832</t>
  </si>
  <si>
    <t>ORD7833</t>
  </si>
  <si>
    <t>ORD7834</t>
  </si>
  <si>
    <t>ORD7835</t>
  </si>
  <si>
    <t>ORD7836</t>
  </si>
  <si>
    <t>ORD7837</t>
  </si>
  <si>
    <t>ORD7838</t>
  </si>
  <si>
    <t>Customer_1679</t>
  </si>
  <si>
    <t>ORD7839</t>
  </si>
  <si>
    <t>ORD7840</t>
  </si>
  <si>
    <t>ORD7841</t>
  </si>
  <si>
    <t>ORD7842</t>
  </si>
  <si>
    <t>ORD7843</t>
  </si>
  <si>
    <t>ORD7844</t>
  </si>
  <si>
    <t>Customer_1580</t>
  </si>
  <si>
    <t>ORD7845</t>
  </si>
  <si>
    <t>ORD7846</t>
  </si>
  <si>
    <t>ORD7847</t>
  </si>
  <si>
    <t>ORD7848</t>
  </si>
  <si>
    <t>ORD7849</t>
  </si>
  <si>
    <t>ORD7850</t>
  </si>
  <si>
    <t>ORD7851</t>
  </si>
  <si>
    <t>ORD7852</t>
  </si>
  <si>
    <t>ORD7853</t>
  </si>
  <si>
    <t>ORD7854</t>
  </si>
  <si>
    <t>ORD7855</t>
  </si>
  <si>
    <t>ORD7856</t>
  </si>
  <si>
    <t>ORD7857</t>
  </si>
  <si>
    <t>ORD7858</t>
  </si>
  <si>
    <t>ORD7859</t>
  </si>
  <si>
    <t>ORD7860</t>
  </si>
  <si>
    <t>ORD7861</t>
  </si>
  <si>
    <t>ORD7862</t>
  </si>
  <si>
    <t>ORD7863</t>
  </si>
  <si>
    <t>ORD7864</t>
  </si>
  <si>
    <t>ORD7865</t>
  </si>
  <si>
    <t>ORD7866</t>
  </si>
  <si>
    <t>ORD7867</t>
  </si>
  <si>
    <t>ORD7868</t>
  </si>
  <si>
    <t>ORD7869</t>
  </si>
  <si>
    <t>ORD7870</t>
  </si>
  <si>
    <t>ORD7871</t>
  </si>
  <si>
    <t>ORD7872</t>
  </si>
  <si>
    <t>ORD7873</t>
  </si>
  <si>
    <t>ORD7874</t>
  </si>
  <si>
    <t>ORD7875</t>
  </si>
  <si>
    <t>ORD7876</t>
  </si>
  <si>
    <t>ORD7877</t>
  </si>
  <si>
    <t>ORD7878</t>
  </si>
  <si>
    <t>ORD7879</t>
  </si>
  <si>
    <t>ORD7880</t>
  </si>
  <si>
    <t>ORD7881</t>
  </si>
  <si>
    <t>ORD7882</t>
  </si>
  <si>
    <t>ORD7883</t>
  </si>
  <si>
    <t>ORD7884</t>
  </si>
  <si>
    <t>ORD7885</t>
  </si>
  <si>
    <t>ORD7886</t>
  </si>
  <si>
    <t>ORD7887</t>
  </si>
  <si>
    <t>ORD7888</t>
  </si>
  <si>
    <t>ORD7889</t>
  </si>
  <si>
    <t>ORD7890</t>
  </si>
  <si>
    <t>ORD7891</t>
  </si>
  <si>
    <t>ORD7892</t>
  </si>
  <si>
    <t>ORD7893</t>
  </si>
  <si>
    <t>ORD7894</t>
  </si>
  <si>
    <t>ORD7895</t>
  </si>
  <si>
    <t>ORD7896</t>
  </si>
  <si>
    <t>ORD7897</t>
  </si>
  <si>
    <t>ORD7898</t>
  </si>
  <si>
    <t>ORD7899</t>
  </si>
  <si>
    <t>ORD7900</t>
  </si>
  <si>
    <t>ORD7901</t>
  </si>
  <si>
    <t>ORD7902</t>
  </si>
  <si>
    <t>ORD7903</t>
  </si>
  <si>
    <t>ORD7904</t>
  </si>
  <si>
    <t>ORD7905</t>
  </si>
  <si>
    <t>ORD7906</t>
  </si>
  <si>
    <t>ORD7907</t>
  </si>
  <si>
    <t>ORD7908</t>
  </si>
  <si>
    <t>ORD7909</t>
  </si>
  <si>
    <t>ORD7910</t>
  </si>
  <si>
    <t>Customer_639</t>
  </si>
  <si>
    <t>ORD7911</t>
  </si>
  <si>
    <t>ORD7912</t>
  </si>
  <si>
    <t>ORD7913</t>
  </si>
  <si>
    <t>ORD7914</t>
  </si>
  <si>
    <t>ORD7915</t>
  </si>
  <si>
    <t>ORD7916</t>
  </si>
  <si>
    <t>ORD7917</t>
  </si>
  <si>
    <t>ORD7918</t>
  </si>
  <si>
    <t>ORD7919</t>
  </si>
  <si>
    <t>ORD7920</t>
  </si>
  <si>
    <t>ORD7921</t>
  </si>
  <si>
    <t>ORD7922</t>
  </si>
  <si>
    <t>ORD7923</t>
  </si>
  <si>
    <t>ORD7924</t>
  </si>
  <si>
    <t>ORD7925</t>
  </si>
  <si>
    <t>ORD7926</t>
  </si>
  <si>
    <t>ORD7927</t>
  </si>
  <si>
    <t>ORD7928</t>
  </si>
  <si>
    <t>ORD7929</t>
  </si>
  <si>
    <t>ORD7930</t>
  </si>
  <si>
    <t>ORD7931</t>
  </si>
  <si>
    <t>ORD7932</t>
  </si>
  <si>
    <t>ORD7933</t>
  </si>
  <si>
    <t>ORD7934</t>
  </si>
  <si>
    <t>ORD7935</t>
  </si>
  <si>
    <t>ORD7936</t>
  </si>
  <si>
    <t>ORD7937</t>
  </si>
  <si>
    <t>ORD7938</t>
  </si>
  <si>
    <t>ORD7939</t>
  </si>
  <si>
    <t>ORD7940</t>
  </si>
  <si>
    <t>ORD7941</t>
  </si>
  <si>
    <t>ORD7942</t>
  </si>
  <si>
    <t>ORD7943</t>
  </si>
  <si>
    <t>ORD7944</t>
  </si>
  <si>
    <t>ORD7945</t>
  </si>
  <si>
    <t>ORD7946</t>
  </si>
  <si>
    <t>ORD7947</t>
  </si>
  <si>
    <t>ORD7948</t>
  </si>
  <si>
    <t>ORD7949</t>
  </si>
  <si>
    <t>ORD7950</t>
  </si>
  <si>
    <t>ORD7951</t>
  </si>
  <si>
    <t>ORD7952</t>
  </si>
  <si>
    <t>ORD7953</t>
  </si>
  <si>
    <t>ORD7954</t>
  </si>
  <si>
    <t>ORD7955</t>
  </si>
  <si>
    <t>ORD7956</t>
  </si>
  <si>
    <t>ORD7957</t>
  </si>
  <si>
    <t>ORD7958</t>
  </si>
  <si>
    <t>ORD7959</t>
  </si>
  <si>
    <t>ORD7960</t>
  </si>
  <si>
    <t>ORD7961</t>
  </si>
  <si>
    <t>ORD7962</t>
  </si>
  <si>
    <t>ORD7963</t>
  </si>
  <si>
    <t>ORD7964</t>
  </si>
  <si>
    <t>ORD7965</t>
  </si>
  <si>
    <t>ORD7966</t>
  </si>
  <si>
    <t>ORD7967</t>
  </si>
  <si>
    <t>ORD7968</t>
  </si>
  <si>
    <t>ORD7969</t>
  </si>
  <si>
    <t>ORD7970</t>
  </si>
  <si>
    <t>ORD7971</t>
  </si>
  <si>
    <t>ORD7972</t>
  </si>
  <si>
    <t>ORD7973</t>
  </si>
  <si>
    <t>ORD7974</t>
  </si>
  <si>
    <t>ORD7975</t>
  </si>
  <si>
    <t>ORD7976</t>
  </si>
  <si>
    <t>ORD7977</t>
  </si>
  <si>
    <t>ORD7978</t>
  </si>
  <si>
    <t>ORD7979</t>
  </si>
  <si>
    <t>ORD7980</t>
  </si>
  <si>
    <t>ORD7981</t>
  </si>
  <si>
    <t>ORD7982</t>
  </si>
  <si>
    <t>ORD7983</t>
  </si>
  <si>
    <t>ORD7984</t>
  </si>
  <si>
    <t>ORD7985</t>
  </si>
  <si>
    <t>ORD7986</t>
  </si>
  <si>
    <t>ORD7987</t>
  </si>
  <si>
    <t>ORD7988</t>
  </si>
  <si>
    <t>ORD7989</t>
  </si>
  <si>
    <t>ORD7990</t>
  </si>
  <si>
    <t>ORD7991</t>
  </si>
  <si>
    <t>ORD7992</t>
  </si>
  <si>
    <t>ORD7993</t>
  </si>
  <si>
    <t>ORD7994</t>
  </si>
  <si>
    <t>ORD7995</t>
  </si>
  <si>
    <t>ORD7996</t>
  </si>
  <si>
    <t>ORD7997</t>
  </si>
  <si>
    <t>ORD7998</t>
  </si>
  <si>
    <t>ORD7999</t>
  </si>
  <si>
    <t>ORD8000</t>
  </si>
  <si>
    <t>ORD8001</t>
  </si>
  <si>
    <t>Customer_1619</t>
  </si>
  <si>
    <t>ORD8002</t>
  </si>
  <si>
    <t>ORD8003</t>
  </si>
  <si>
    <t>ORD8004</t>
  </si>
  <si>
    <t>ORD8005</t>
  </si>
  <si>
    <t>ORD8006</t>
  </si>
  <si>
    <t>ORD8007</t>
  </si>
  <si>
    <t>ORD8008</t>
  </si>
  <si>
    <t>ORD8009</t>
  </si>
  <si>
    <t>ORD8010</t>
  </si>
  <si>
    <t>ORD8011</t>
  </si>
  <si>
    <t>ORD8012</t>
  </si>
  <si>
    <t>ORD8013</t>
  </si>
  <si>
    <t>ORD8014</t>
  </si>
  <si>
    <t>ORD8015</t>
  </si>
  <si>
    <t>ORD8016</t>
  </si>
  <si>
    <t>ORD8017</t>
  </si>
  <si>
    <t>ORD8018</t>
  </si>
  <si>
    <t>ORD8019</t>
  </si>
  <si>
    <t>ORD8020</t>
  </si>
  <si>
    <t>ORD8021</t>
  </si>
  <si>
    <t>ORD8022</t>
  </si>
  <si>
    <t>ORD8023</t>
  </si>
  <si>
    <t>ORD8024</t>
  </si>
  <si>
    <t>ORD8025</t>
  </si>
  <si>
    <t>ORD8026</t>
  </si>
  <si>
    <t>ORD8027</t>
  </si>
  <si>
    <t>ORD8028</t>
  </si>
  <si>
    <t>Customer_1484</t>
  </si>
  <si>
    <t>ORD8029</t>
  </si>
  <si>
    <t>ORD8030</t>
  </si>
  <si>
    <t>ORD8031</t>
  </si>
  <si>
    <t>ORD8032</t>
  </si>
  <si>
    <t>ORD8033</t>
  </si>
  <si>
    <t>ORD8034</t>
  </si>
  <si>
    <t>ORD8035</t>
  </si>
  <si>
    <t>ORD8036</t>
  </si>
  <si>
    <t>ORD8037</t>
  </si>
  <si>
    <t>ORD8038</t>
  </si>
  <si>
    <t>ORD8039</t>
  </si>
  <si>
    <t>ORD8040</t>
  </si>
  <si>
    <t>ORD8041</t>
  </si>
  <si>
    <t>ORD8042</t>
  </si>
  <si>
    <t>ORD8043</t>
  </si>
  <si>
    <t>ORD8044</t>
  </si>
  <si>
    <t>ORD8045</t>
  </si>
  <si>
    <t>ORD8046</t>
  </si>
  <si>
    <t>ORD8047</t>
  </si>
  <si>
    <t>ORD8048</t>
  </si>
  <si>
    <t>ORD8049</t>
  </si>
  <si>
    <t>ORD8050</t>
  </si>
  <si>
    <t>ORD8051</t>
  </si>
  <si>
    <t>ORD8052</t>
  </si>
  <si>
    <t>ORD8053</t>
  </si>
  <si>
    <t>ORD8054</t>
  </si>
  <si>
    <t>ORD8055</t>
  </si>
  <si>
    <t>ORD8056</t>
  </si>
  <si>
    <t>ORD8057</t>
  </si>
  <si>
    <t>ORD8058</t>
  </si>
  <si>
    <t>ORD8059</t>
  </si>
  <si>
    <t>ORD8060</t>
  </si>
  <si>
    <t>ORD8061</t>
  </si>
  <si>
    <t>ORD8062</t>
  </si>
  <si>
    <t>ORD8063</t>
  </si>
  <si>
    <t>ORD8064</t>
  </si>
  <si>
    <t>ORD8065</t>
  </si>
  <si>
    <t>ORD8066</t>
  </si>
  <si>
    <t>ORD8067</t>
  </si>
  <si>
    <t>ORD8068</t>
  </si>
  <si>
    <t>ORD8069</t>
  </si>
  <si>
    <t>ORD8070</t>
  </si>
  <si>
    <t>ORD8071</t>
  </si>
  <si>
    <t>ORD8072</t>
  </si>
  <si>
    <t>ORD8073</t>
  </si>
  <si>
    <t>ORD8074</t>
  </si>
  <si>
    <t>ORD8075</t>
  </si>
  <si>
    <t>ORD8076</t>
  </si>
  <si>
    <t>ORD8077</t>
  </si>
  <si>
    <t>ORD8078</t>
  </si>
  <si>
    <t>ORD8079</t>
  </si>
  <si>
    <t>ORD8080</t>
  </si>
  <si>
    <t>ORD8081</t>
  </si>
  <si>
    <t>ORD8082</t>
  </si>
  <si>
    <t>ORD8083</t>
  </si>
  <si>
    <t>ORD8084</t>
  </si>
  <si>
    <t>ORD8085</t>
  </si>
  <si>
    <t>ORD8086</t>
  </si>
  <si>
    <t>ORD8087</t>
  </si>
  <si>
    <t>ORD8088</t>
  </si>
  <si>
    <t>ORD8089</t>
  </si>
  <si>
    <t>ORD8090</t>
  </si>
  <si>
    <t>ORD8091</t>
  </si>
  <si>
    <t>ORD8092</t>
  </si>
  <si>
    <t>ORD8093</t>
  </si>
  <si>
    <t>ORD8094</t>
  </si>
  <si>
    <t>ORD8095</t>
  </si>
  <si>
    <t>ORD8096</t>
  </si>
  <si>
    <t>ORD8097</t>
  </si>
  <si>
    <t>Customer_1983</t>
  </si>
  <si>
    <t>ORD8098</t>
  </si>
  <si>
    <t>ORD8099</t>
  </si>
  <si>
    <t>ORD8100</t>
  </si>
  <si>
    <t>ORD8101</t>
  </si>
  <si>
    <t>ORD8102</t>
  </si>
  <si>
    <t>ORD8103</t>
  </si>
  <si>
    <t>Customer_657</t>
  </si>
  <si>
    <t>ORD8104</t>
  </si>
  <si>
    <t>ORD8105</t>
  </si>
  <si>
    <t>ORD8106</t>
  </si>
  <si>
    <t>ORD8107</t>
  </si>
  <si>
    <t>ORD8108</t>
  </si>
  <si>
    <t>ORD8109</t>
  </si>
  <si>
    <t>ORD8110</t>
  </si>
  <si>
    <t>ORD8111</t>
  </si>
  <si>
    <t>ORD8112</t>
  </si>
  <si>
    <t>ORD8113</t>
  </si>
  <si>
    <t>ORD8114</t>
  </si>
  <si>
    <t>ORD8115</t>
  </si>
  <si>
    <t>ORD8116</t>
  </si>
  <si>
    <t>ORD8117</t>
  </si>
  <si>
    <t>ORD8118</t>
  </si>
  <si>
    <t>ORD8119</t>
  </si>
  <si>
    <t>ORD8120</t>
  </si>
  <si>
    <t>ORD8121</t>
  </si>
  <si>
    <t>ORD8122</t>
  </si>
  <si>
    <t>ORD8123</t>
  </si>
  <si>
    <t>ORD8124</t>
  </si>
  <si>
    <t>ORD8125</t>
  </si>
  <si>
    <t>ORD8126</t>
  </si>
  <si>
    <t>ORD8127</t>
  </si>
  <si>
    <t>ORD8128</t>
  </si>
  <si>
    <t>ORD8129</t>
  </si>
  <si>
    <t>ORD8130</t>
  </si>
  <si>
    <t>ORD8131</t>
  </si>
  <si>
    <t>ORD8132</t>
  </si>
  <si>
    <t>ORD8133</t>
  </si>
  <si>
    <t>ORD8134</t>
  </si>
  <si>
    <t>ORD8135</t>
  </si>
  <si>
    <t>Customer_150</t>
  </si>
  <si>
    <t>ORD8136</t>
  </si>
  <si>
    <t>ORD8137</t>
  </si>
  <si>
    <t>ORD8138</t>
  </si>
  <si>
    <t>ORD8139</t>
  </si>
  <si>
    <t>ORD8140</t>
  </si>
  <si>
    <t>ORD8141</t>
  </si>
  <si>
    <t>ORD8142</t>
  </si>
  <si>
    <t>ORD8143</t>
  </si>
  <si>
    <t>ORD8144</t>
  </si>
  <si>
    <t>ORD8145</t>
  </si>
  <si>
    <t>ORD8146</t>
  </si>
  <si>
    <t>ORD8147</t>
  </si>
  <si>
    <t>ORD8148</t>
  </si>
  <si>
    <t>ORD8149</t>
  </si>
  <si>
    <t>ORD8150</t>
  </si>
  <si>
    <t>ORD8151</t>
  </si>
  <si>
    <t>Customer_1415</t>
  </si>
  <si>
    <t>ORD8152</t>
  </si>
  <si>
    <t>ORD8153</t>
  </si>
  <si>
    <t>ORD8154</t>
  </si>
  <si>
    <t>ORD8155</t>
  </si>
  <si>
    <t>ORD8156</t>
  </si>
  <si>
    <t>ORD8157</t>
  </si>
  <si>
    <t>ORD8158</t>
  </si>
  <si>
    <t>ORD8159</t>
  </si>
  <si>
    <t>ORD8160</t>
  </si>
  <si>
    <t>ORD8161</t>
  </si>
  <si>
    <t>ORD8162</t>
  </si>
  <si>
    <t>ORD8163</t>
  </si>
  <si>
    <t>ORD8164</t>
  </si>
  <si>
    <t>ORD8165</t>
  </si>
  <si>
    <t>ORD8166</t>
  </si>
  <si>
    <t>ORD8167</t>
  </si>
  <si>
    <t>ORD8168</t>
  </si>
  <si>
    <t>ORD8169</t>
  </si>
  <si>
    <t>ORD8170</t>
  </si>
  <si>
    <t>ORD8171</t>
  </si>
  <si>
    <t>ORD8172</t>
  </si>
  <si>
    <t>ORD8173</t>
  </si>
  <si>
    <t>ORD8174</t>
  </si>
  <si>
    <t>ORD8175</t>
  </si>
  <si>
    <t>ORD8176</t>
  </si>
  <si>
    <t>ORD8177</t>
  </si>
  <si>
    <t>ORD8178</t>
  </si>
  <si>
    <t>ORD8179</t>
  </si>
  <si>
    <t>ORD8180</t>
  </si>
  <si>
    <t>ORD8181</t>
  </si>
  <si>
    <t>ORD8182</t>
  </si>
  <si>
    <t>ORD8183</t>
  </si>
  <si>
    <t>ORD8184</t>
  </si>
  <si>
    <t>ORD8185</t>
  </si>
  <si>
    <t>ORD8186</t>
  </si>
  <si>
    <t>ORD8187</t>
  </si>
  <si>
    <t>ORD8188</t>
  </si>
  <si>
    <t>ORD8189</t>
  </si>
  <si>
    <t>ORD8190</t>
  </si>
  <si>
    <t>ORD8191</t>
  </si>
  <si>
    <t>ORD8192</t>
  </si>
  <si>
    <t>ORD8193</t>
  </si>
  <si>
    <t>ORD8194</t>
  </si>
  <si>
    <t>ORD8195</t>
  </si>
  <si>
    <t>ORD8196</t>
  </si>
  <si>
    <t>ORD8197</t>
  </si>
  <si>
    <t>ORD8198</t>
  </si>
  <si>
    <t>ORD8199</t>
  </si>
  <si>
    <t>ORD8200</t>
  </si>
  <si>
    <t>ORD8201</t>
  </si>
  <si>
    <t>ORD8202</t>
  </si>
  <si>
    <t>ORD8203</t>
  </si>
  <si>
    <t>ORD8204</t>
  </si>
  <si>
    <t>ORD8205</t>
  </si>
  <si>
    <t>ORD8206</t>
  </si>
  <si>
    <t>ORD8207</t>
  </si>
  <si>
    <t>ORD8208</t>
  </si>
  <si>
    <t>ORD8209</t>
  </si>
  <si>
    <t>ORD8210</t>
  </si>
  <si>
    <t>ORD8211</t>
  </si>
  <si>
    <t>ORD8212</t>
  </si>
  <si>
    <t>ORD8213</t>
  </si>
  <si>
    <t>ORD8214</t>
  </si>
  <si>
    <t>ORD8215</t>
  </si>
  <si>
    <t>ORD8216</t>
  </si>
  <si>
    <t>ORD8217</t>
  </si>
  <si>
    <t>ORD8218</t>
  </si>
  <si>
    <t>ORD8219</t>
  </si>
  <si>
    <t>ORD8220</t>
  </si>
  <si>
    <t>ORD8221</t>
  </si>
  <si>
    <t>ORD8222</t>
  </si>
  <si>
    <t>ORD8223</t>
  </si>
  <si>
    <t>ORD8224</t>
  </si>
  <si>
    <t>ORD8225</t>
  </si>
  <si>
    <t>ORD8226</t>
  </si>
  <si>
    <t>ORD8227</t>
  </si>
  <si>
    <t>ORD8228</t>
  </si>
  <si>
    <t>ORD8229</t>
  </si>
  <si>
    <t>ORD8230</t>
  </si>
  <si>
    <t>ORD8231</t>
  </si>
  <si>
    <t>ORD8232</t>
  </si>
  <si>
    <t>ORD8233</t>
  </si>
  <si>
    <t>ORD8234</t>
  </si>
  <si>
    <t>ORD8235</t>
  </si>
  <si>
    <t>ORD8236</t>
  </si>
  <si>
    <t>ORD8237</t>
  </si>
  <si>
    <t>ORD8238</t>
  </si>
  <si>
    <t>ORD8239</t>
  </si>
  <si>
    <t>ORD8240</t>
  </si>
  <si>
    <t>ORD8241</t>
  </si>
  <si>
    <t>ORD8242</t>
  </si>
  <si>
    <t>ORD8243</t>
  </si>
  <si>
    <t>ORD8244</t>
  </si>
  <si>
    <t>ORD8245</t>
  </si>
  <si>
    <t>ORD8246</t>
  </si>
  <si>
    <t>ORD8247</t>
  </si>
  <si>
    <t>ORD8248</t>
  </si>
  <si>
    <t>ORD8249</t>
  </si>
  <si>
    <t>ORD8250</t>
  </si>
  <si>
    <t>ORD8251</t>
  </si>
  <si>
    <t>ORD8252</t>
  </si>
  <si>
    <t>ORD8253</t>
  </si>
  <si>
    <t>ORD8254</t>
  </si>
  <si>
    <t>ORD8255</t>
  </si>
  <si>
    <t>ORD8256</t>
  </si>
  <si>
    <t>ORD8257</t>
  </si>
  <si>
    <t>ORD8258</t>
  </si>
  <si>
    <t>ORD8259</t>
  </si>
  <si>
    <t>ORD8260</t>
  </si>
  <si>
    <t>ORD8261</t>
  </si>
  <si>
    <t>ORD8262</t>
  </si>
  <si>
    <t>ORD8263</t>
  </si>
  <si>
    <t>ORD8264</t>
  </si>
  <si>
    <t>ORD8265</t>
  </si>
  <si>
    <t>ORD8266</t>
  </si>
  <si>
    <t>ORD8267</t>
  </si>
  <si>
    <t>ORD8268</t>
  </si>
  <si>
    <t>ORD8269</t>
  </si>
  <si>
    <t>ORD8270</t>
  </si>
  <si>
    <t>ORD8271</t>
  </si>
  <si>
    <t>ORD8272</t>
  </si>
  <si>
    <t>ORD8273</t>
  </si>
  <si>
    <t>ORD8274</t>
  </si>
  <si>
    <t>ORD8275</t>
  </si>
  <si>
    <t>ORD8276</t>
  </si>
  <si>
    <t>ORD8277</t>
  </si>
  <si>
    <t>ORD8278</t>
  </si>
  <si>
    <t>ORD8279</t>
  </si>
  <si>
    <t>ORD8280</t>
  </si>
  <si>
    <t>ORD8281</t>
  </si>
  <si>
    <t>ORD8282</t>
  </si>
  <si>
    <t>ORD8283</t>
  </si>
  <si>
    <t>ORD8284</t>
  </si>
  <si>
    <t>ORD8285</t>
  </si>
  <si>
    <t>ORD8286</t>
  </si>
  <si>
    <t>ORD8287</t>
  </si>
  <si>
    <t>ORD8288</t>
  </si>
  <si>
    <t>ORD8289</t>
  </si>
  <si>
    <t>ORD8290</t>
  </si>
  <si>
    <t>Customer_116</t>
  </si>
  <si>
    <t>ORD8291</t>
  </si>
  <si>
    <t>ORD8292</t>
  </si>
  <si>
    <t>ORD8293</t>
  </si>
  <si>
    <t>ORD8294</t>
  </si>
  <si>
    <t>ORD8295</t>
  </si>
  <si>
    <t>ORD8296</t>
  </si>
  <si>
    <t>ORD8297</t>
  </si>
  <si>
    <t>ORD8298</t>
  </si>
  <si>
    <t>ORD8299</t>
  </si>
  <si>
    <t>ORD8300</t>
  </si>
  <si>
    <t>ORD8301</t>
  </si>
  <si>
    <t>ORD8302</t>
  </si>
  <si>
    <t>ORD8303</t>
  </si>
  <si>
    <t>ORD8304</t>
  </si>
  <si>
    <t>ORD8305</t>
  </si>
  <si>
    <t>ORD8306</t>
  </si>
  <si>
    <t>ORD8307</t>
  </si>
  <si>
    <t>ORD8308</t>
  </si>
  <si>
    <t>ORD8309</t>
  </si>
  <si>
    <t>ORD8310</t>
  </si>
  <si>
    <t>ORD8311</t>
  </si>
  <si>
    <t>ORD8312</t>
  </si>
  <si>
    <t>ORD8313</t>
  </si>
  <si>
    <t>ORD8314</t>
  </si>
  <si>
    <t>ORD8315</t>
  </si>
  <si>
    <t>ORD8316</t>
  </si>
  <si>
    <t>ORD8317</t>
  </si>
  <si>
    <t>ORD8318</t>
  </si>
  <si>
    <t>ORD8319</t>
  </si>
  <si>
    <t>ORD8320</t>
  </si>
  <si>
    <t>ORD8321</t>
  </si>
  <si>
    <t>ORD8322</t>
  </si>
  <si>
    <t>ORD8323</t>
  </si>
  <si>
    <t>ORD8324</t>
  </si>
  <si>
    <t>ORD8325</t>
  </si>
  <si>
    <t>ORD8326</t>
  </si>
  <si>
    <t>ORD8327</t>
  </si>
  <si>
    <t>ORD8328</t>
  </si>
  <si>
    <t>ORD8329</t>
  </si>
  <si>
    <t>ORD8330</t>
  </si>
  <si>
    <t>ORD8331</t>
  </si>
  <si>
    <t>ORD8332</t>
  </si>
  <si>
    <t>ORD8333</t>
  </si>
  <si>
    <t>ORD8334</t>
  </si>
  <si>
    <t>ORD8335</t>
  </si>
  <si>
    <t>ORD8336</t>
  </si>
  <si>
    <t>ORD8337</t>
  </si>
  <si>
    <t>ORD8338</t>
  </si>
  <si>
    <t>ORD8339</t>
  </si>
  <si>
    <t>ORD8340</t>
  </si>
  <si>
    <t>ORD8341</t>
  </si>
  <si>
    <t>ORD8342</t>
  </si>
  <si>
    <t>ORD8343</t>
  </si>
  <si>
    <t>ORD8344</t>
  </si>
  <si>
    <t>ORD8345</t>
  </si>
  <si>
    <t>ORD8346</t>
  </si>
  <si>
    <t>ORD8347</t>
  </si>
  <si>
    <t>ORD8348</t>
  </si>
  <si>
    <t>ORD8349</t>
  </si>
  <si>
    <t>ORD8350</t>
  </si>
  <si>
    <t>ORD8351</t>
  </si>
  <si>
    <t>ORD8352</t>
  </si>
  <si>
    <t>ORD8353</t>
  </si>
  <si>
    <t>ORD8354</t>
  </si>
  <si>
    <t>Customer_154</t>
  </si>
  <si>
    <t>ORD8355</t>
  </si>
  <si>
    <t>ORD8356</t>
  </si>
  <si>
    <t>ORD8357</t>
  </si>
  <si>
    <t>ORD8358</t>
  </si>
  <si>
    <t>ORD8359</t>
  </si>
  <si>
    <t>ORD8360</t>
  </si>
  <si>
    <t>ORD8361</t>
  </si>
  <si>
    <t>ORD8362</t>
  </si>
  <si>
    <t>ORD8363</t>
  </si>
  <si>
    <t>ORD8364</t>
  </si>
  <si>
    <t>ORD8365</t>
  </si>
  <si>
    <t>ORD8366</t>
  </si>
  <si>
    <t>ORD8367</t>
  </si>
  <si>
    <t>ORD8368</t>
  </si>
  <si>
    <t>ORD8369</t>
  </si>
  <si>
    <t>Customer_425</t>
  </si>
  <si>
    <t>ORD8370</t>
  </si>
  <si>
    <t>ORD8371</t>
  </si>
  <si>
    <t>ORD8372</t>
  </si>
  <si>
    <t>ORD8373</t>
  </si>
  <si>
    <t>ORD8374</t>
  </si>
  <si>
    <t>ORD8375</t>
  </si>
  <si>
    <t>ORD8376</t>
  </si>
  <si>
    <t>ORD8377</t>
  </si>
  <si>
    <t>ORD8378</t>
  </si>
  <si>
    <t>ORD8379</t>
  </si>
  <si>
    <t>ORD8380</t>
  </si>
  <si>
    <t>ORD8381</t>
  </si>
  <si>
    <t>ORD8382</t>
  </si>
  <si>
    <t>ORD8383</t>
  </si>
  <si>
    <t>ORD8384</t>
  </si>
  <si>
    <t>ORD8385</t>
  </si>
  <si>
    <t>ORD8386</t>
  </si>
  <si>
    <t>ORD8387</t>
  </si>
  <si>
    <t>ORD8388</t>
  </si>
  <si>
    <t>ORD8389</t>
  </si>
  <si>
    <t>ORD8390</t>
  </si>
  <si>
    <t>ORD8391</t>
  </si>
  <si>
    <t>ORD8392</t>
  </si>
  <si>
    <t>ORD8393</t>
  </si>
  <si>
    <t>ORD8394</t>
  </si>
  <si>
    <t>ORD8395</t>
  </si>
  <si>
    <t>ORD8396</t>
  </si>
  <si>
    <t>ORD8397</t>
  </si>
  <si>
    <t>ORD8398</t>
  </si>
  <si>
    <t>ORD8399</t>
  </si>
  <si>
    <t>ORD8400</t>
  </si>
  <si>
    <t>ORD8401</t>
  </si>
  <si>
    <t>ORD8402</t>
  </si>
  <si>
    <t>ORD8403</t>
  </si>
  <si>
    <t>ORD8404</t>
  </si>
  <si>
    <t>ORD8405</t>
  </si>
  <si>
    <t>ORD8406</t>
  </si>
  <si>
    <t>ORD8407</t>
  </si>
  <si>
    <t>ORD8408</t>
  </si>
  <si>
    <t>ORD8409</t>
  </si>
  <si>
    <t>ORD8410</t>
  </si>
  <si>
    <t>ORD8411</t>
  </si>
  <si>
    <t>ORD8412</t>
  </si>
  <si>
    <t>ORD8413</t>
  </si>
  <si>
    <t>ORD8414</t>
  </si>
  <si>
    <t>ORD8415</t>
  </si>
  <si>
    <t>ORD8416</t>
  </si>
  <si>
    <t>ORD8417</t>
  </si>
  <si>
    <t>ORD8418</t>
  </si>
  <si>
    <t>ORD8419</t>
  </si>
  <si>
    <t>ORD8420</t>
  </si>
  <si>
    <t>ORD8421</t>
  </si>
  <si>
    <t>ORD8422</t>
  </si>
  <si>
    <t>ORD8423</t>
  </si>
  <si>
    <t>ORD8424</t>
  </si>
  <si>
    <t>ORD8425</t>
  </si>
  <si>
    <t>ORD8426</t>
  </si>
  <si>
    <t>ORD8427</t>
  </si>
  <si>
    <t>ORD8428</t>
  </si>
  <si>
    <t>ORD8429</t>
  </si>
  <si>
    <t>ORD8430</t>
  </si>
  <si>
    <t>ORD8431</t>
  </si>
  <si>
    <t>ORD8432</t>
  </si>
  <si>
    <t>ORD8433</t>
  </si>
  <si>
    <t>ORD8434</t>
  </si>
  <si>
    <t>ORD8435</t>
  </si>
  <si>
    <t>ORD8436</t>
  </si>
  <si>
    <t>ORD8437</t>
  </si>
  <si>
    <t>ORD8438</t>
  </si>
  <si>
    <t>ORD8439</t>
  </si>
  <si>
    <t>ORD8440</t>
  </si>
  <si>
    <t>ORD8441</t>
  </si>
  <si>
    <t>ORD8442</t>
  </si>
  <si>
    <t>ORD8443</t>
  </si>
  <si>
    <t>ORD8444</t>
  </si>
  <si>
    <t>ORD8445</t>
  </si>
  <si>
    <t>ORD8446</t>
  </si>
  <si>
    <t>ORD8447</t>
  </si>
  <si>
    <t>ORD8448</t>
  </si>
  <si>
    <t>ORD8449</t>
  </si>
  <si>
    <t>ORD8450</t>
  </si>
  <si>
    <t>ORD8451</t>
  </si>
  <si>
    <t>ORD8452</t>
  </si>
  <si>
    <t>ORD8453</t>
  </si>
  <si>
    <t>ORD8454</t>
  </si>
  <si>
    <t>ORD8455</t>
  </si>
  <si>
    <t>ORD8456</t>
  </si>
  <si>
    <t>ORD8457</t>
  </si>
  <si>
    <t>ORD8458</t>
  </si>
  <si>
    <t>ORD8459</t>
  </si>
  <si>
    <t>ORD8460</t>
  </si>
  <si>
    <t>ORD8461</t>
  </si>
  <si>
    <t>ORD8462</t>
  </si>
  <si>
    <t>ORD8463</t>
  </si>
  <si>
    <t>ORD8464</t>
  </si>
  <si>
    <t>ORD8465</t>
  </si>
  <si>
    <t>ORD8466</t>
  </si>
  <si>
    <t>ORD8467</t>
  </si>
  <si>
    <t>ORD8468</t>
  </si>
  <si>
    <t>ORD8469</t>
  </si>
  <si>
    <t>ORD8470</t>
  </si>
  <si>
    <t>ORD8471</t>
  </si>
  <si>
    <t>ORD8472</t>
  </si>
  <si>
    <t>ORD8473</t>
  </si>
  <si>
    <t>ORD8474</t>
  </si>
  <si>
    <t>ORD8475</t>
  </si>
  <si>
    <t>ORD8476</t>
  </si>
  <si>
    <t>ORD8477</t>
  </si>
  <si>
    <t>ORD8478</t>
  </si>
  <si>
    <t>ORD8479</t>
  </si>
  <si>
    <t>ORD8480</t>
  </si>
  <si>
    <t>ORD8481</t>
  </si>
  <si>
    <t>ORD8482</t>
  </si>
  <si>
    <t>ORD8483</t>
  </si>
  <si>
    <t>ORD8484</t>
  </si>
  <si>
    <t>ORD8485</t>
  </si>
  <si>
    <t>ORD8486</t>
  </si>
  <si>
    <t>ORD8487</t>
  </si>
  <si>
    <t>ORD8488</t>
  </si>
  <si>
    <t>ORD8489</t>
  </si>
  <si>
    <t>ORD8490</t>
  </si>
  <si>
    <t>ORD8491</t>
  </si>
  <si>
    <t>ORD8492</t>
  </si>
  <si>
    <t>ORD8493</t>
  </si>
  <si>
    <t>ORD8494</t>
  </si>
  <si>
    <t>ORD8495</t>
  </si>
  <si>
    <t>ORD8496</t>
  </si>
  <si>
    <t>ORD8497</t>
  </si>
  <si>
    <t>ORD8498</t>
  </si>
  <si>
    <t>ORD8499</t>
  </si>
  <si>
    <t>ORD8500</t>
  </si>
  <si>
    <t>ORD8501</t>
  </si>
  <si>
    <t>ORD8502</t>
  </si>
  <si>
    <t>ORD8503</t>
  </si>
  <si>
    <t>ORD8504</t>
  </si>
  <si>
    <t>ORD8505</t>
  </si>
  <si>
    <t>ORD8506</t>
  </si>
  <si>
    <t>ORD8507</t>
  </si>
  <si>
    <t>ORD8508</t>
  </si>
  <si>
    <t>ORD8509</t>
  </si>
  <si>
    <t>ORD8510</t>
  </si>
  <si>
    <t>ORD8511</t>
  </si>
  <si>
    <t>ORD8512</t>
  </si>
  <si>
    <t>ORD8513</t>
  </si>
  <si>
    <t>ORD8514</t>
  </si>
  <si>
    <t>ORD8515</t>
  </si>
  <si>
    <t>ORD8516</t>
  </si>
  <si>
    <t>ORD8517</t>
  </si>
  <si>
    <t>ORD8518</t>
  </si>
  <si>
    <t>ORD8519</t>
  </si>
  <si>
    <t>ORD8520</t>
  </si>
  <si>
    <t>ORD8521</t>
  </si>
  <si>
    <t>ORD8522</t>
  </si>
  <si>
    <t>Customer_798</t>
  </si>
  <si>
    <t>ORD8523</t>
  </si>
  <si>
    <t>ORD8524</t>
  </si>
  <si>
    <t>ORD8525</t>
  </si>
  <si>
    <t>ORD8526</t>
  </si>
  <si>
    <t>ORD8527</t>
  </si>
  <si>
    <t>ORD8528</t>
  </si>
  <si>
    <t>ORD8529</t>
  </si>
  <si>
    <t>ORD8530</t>
  </si>
  <si>
    <t>ORD8531</t>
  </si>
  <si>
    <t>ORD8532</t>
  </si>
  <si>
    <t>ORD8533</t>
  </si>
  <si>
    <t>ORD8534</t>
  </si>
  <si>
    <t>ORD8535</t>
  </si>
  <si>
    <t>ORD8536</t>
  </si>
  <si>
    <t>ORD8537</t>
  </si>
  <si>
    <t>ORD8538</t>
  </si>
  <si>
    <t>ORD8539</t>
  </si>
  <si>
    <t>ORD8540</t>
  </si>
  <si>
    <t>ORD8541</t>
  </si>
  <si>
    <t>ORD8542</t>
  </si>
  <si>
    <t>ORD8543</t>
  </si>
  <si>
    <t>ORD8544</t>
  </si>
  <si>
    <t>ORD8545</t>
  </si>
  <si>
    <t>ORD8546</t>
  </si>
  <si>
    <t>ORD8547</t>
  </si>
  <si>
    <t>ORD8548</t>
  </si>
  <si>
    <t>ORD8549</t>
  </si>
  <si>
    <t>ORD8550</t>
  </si>
  <si>
    <t>ORD8551</t>
  </si>
  <si>
    <t>ORD8552</t>
  </si>
  <si>
    <t>ORD8553</t>
  </si>
  <si>
    <t>ORD8554</t>
  </si>
  <si>
    <t>ORD8555</t>
  </si>
  <si>
    <t>ORD8556</t>
  </si>
  <si>
    <t>ORD8557</t>
  </si>
  <si>
    <t>ORD8558</t>
  </si>
  <si>
    <t>ORD8559</t>
  </si>
  <si>
    <t>ORD8560</t>
  </si>
  <si>
    <t>ORD8561</t>
  </si>
  <si>
    <t>ORD8562</t>
  </si>
  <si>
    <t>ORD8563</t>
  </si>
  <si>
    <t>Customer_38</t>
  </si>
  <si>
    <t>ORD8564</t>
  </si>
  <si>
    <t>ORD8565</t>
  </si>
  <si>
    <t>ORD8566</t>
  </si>
  <si>
    <t>ORD8567</t>
  </si>
  <si>
    <t>ORD8568</t>
  </si>
  <si>
    <t>ORD8569</t>
  </si>
  <si>
    <t>ORD8570</t>
  </si>
  <si>
    <t>ORD8571</t>
  </si>
  <si>
    <t>ORD8572</t>
  </si>
  <si>
    <t>ORD8573</t>
  </si>
  <si>
    <t>ORD8574</t>
  </si>
  <si>
    <t>ORD8575</t>
  </si>
  <si>
    <t>ORD8576</t>
  </si>
  <si>
    <t>ORD8577</t>
  </si>
  <si>
    <t>ORD8578</t>
  </si>
  <si>
    <t>ORD8579</t>
  </si>
  <si>
    <t>ORD8580</t>
  </si>
  <si>
    <t>ORD8581</t>
  </si>
  <si>
    <t>ORD8582</t>
  </si>
  <si>
    <t>ORD8583</t>
  </si>
  <si>
    <t>ORD8584</t>
  </si>
  <si>
    <t>ORD8585</t>
  </si>
  <si>
    <t>ORD8586</t>
  </si>
  <si>
    <t>ORD8587</t>
  </si>
  <si>
    <t>ORD8588</t>
  </si>
  <si>
    <t>ORD8589</t>
  </si>
  <si>
    <t>ORD8590</t>
  </si>
  <si>
    <t>ORD8591</t>
  </si>
  <si>
    <t>ORD8592</t>
  </si>
  <si>
    <t>ORD8593</t>
  </si>
  <si>
    <t>ORD8594</t>
  </si>
  <si>
    <t>ORD8595</t>
  </si>
  <si>
    <t>ORD8596</t>
  </si>
  <si>
    <t>ORD8597</t>
  </si>
  <si>
    <t>ORD8598</t>
  </si>
  <si>
    <t>ORD8599</t>
  </si>
  <si>
    <t>ORD8600</t>
  </si>
  <si>
    <t>ORD8601</t>
  </si>
  <si>
    <t>ORD8602</t>
  </si>
  <si>
    <t>ORD8603</t>
  </si>
  <si>
    <t>ORD8604</t>
  </si>
  <si>
    <t>ORD8605</t>
  </si>
  <si>
    <t>ORD8606</t>
  </si>
  <si>
    <t>ORD8607</t>
  </si>
  <si>
    <t>ORD8608</t>
  </si>
  <si>
    <t>ORD8609</t>
  </si>
  <si>
    <t>ORD8610</t>
  </si>
  <si>
    <t>ORD8611</t>
  </si>
  <si>
    <t>ORD8612</t>
  </si>
  <si>
    <t>ORD8613</t>
  </si>
  <si>
    <t>ORD8614</t>
  </si>
  <si>
    <t>ORD8615</t>
  </si>
  <si>
    <t>ORD8616</t>
  </si>
  <si>
    <t>ORD8617</t>
  </si>
  <si>
    <t>ORD8618</t>
  </si>
  <si>
    <t>ORD8619</t>
  </si>
  <si>
    <t>ORD8620</t>
  </si>
  <si>
    <t>ORD8621</t>
  </si>
  <si>
    <t>ORD8622</t>
  </si>
  <si>
    <t>ORD8623</t>
  </si>
  <si>
    <t>ORD8624</t>
  </si>
  <si>
    <t>ORD8625</t>
  </si>
  <si>
    <t>ORD8626</t>
  </si>
  <si>
    <t>ORD8627</t>
  </si>
  <si>
    <t>ORD8628</t>
  </si>
  <si>
    <t>ORD8629</t>
  </si>
  <si>
    <t>ORD8630</t>
  </si>
  <si>
    <t>ORD8631</t>
  </si>
  <si>
    <t>ORD8632</t>
  </si>
  <si>
    <t>ORD8633</t>
  </si>
  <si>
    <t>ORD8634</t>
  </si>
  <si>
    <t>ORD8635</t>
  </si>
  <si>
    <t>ORD8636</t>
  </si>
  <si>
    <t>ORD8637</t>
  </si>
  <si>
    <t>ORD8638</t>
  </si>
  <si>
    <t>ORD8639</t>
  </si>
  <si>
    <t>ORD8640</t>
  </si>
  <si>
    <t>ORD8641</t>
  </si>
  <si>
    <t>ORD8642</t>
  </si>
  <si>
    <t>ORD8643</t>
  </si>
  <si>
    <t>ORD8644</t>
  </si>
  <si>
    <t>ORD8645</t>
  </si>
  <si>
    <t>ORD8646</t>
  </si>
  <si>
    <t>ORD8647</t>
  </si>
  <si>
    <t>ORD8648</t>
  </si>
  <si>
    <t>ORD8649</t>
  </si>
  <si>
    <t>ORD8650</t>
  </si>
  <si>
    <t>Customer_1247</t>
  </si>
  <si>
    <t>ORD8651</t>
  </si>
  <si>
    <t>ORD8652</t>
  </si>
  <si>
    <t>ORD8653</t>
  </si>
  <si>
    <t>ORD8654</t>
  </si>
  <si>
    <t>ORD8655</t>
  </si>
  <si>
    <t>ORD8656</t>
  </si>
  <si>
    <t>ORD8657</t>
  </si>
  <si>
    <t>ORD8658</t>
  </si>
  <si>
    <t>ORD8659</t>
  </si>
  <si>
    <t>Customer_1475</t>
  </si>
  <si>
    <t>ORD8660</t>
  </si>
  <si>
    <t>ORD8661</t>
  </si>
  <si>
    <t>ORD8662</t>
  </si>
  <si>
    <t>ORD8663</t>
  </si>
  <si>
    <t>ORD8664</t>
  </si>
  <si>
    <t>ORD8665</t>
  </si>
  <si>
    <t>ORD8666</t>
  </si>
  <si>
    <t>ORD8667</t>
  </si>
  <si>
    <t>ORD8668</t>
  </si>
  <si>
    <t>ORD8669</t>
  </si>
  <si>
    <t>ORD8670</t>
  </si>
  <si>
    <t>ORD8671</t>
  </si>
  <si>
    <t>ORD8672</t>
  </si>
  <si>
    <t>ORD8673</t>
  </si>
  <si>
    <t>ORD8674</t>
  </si>
  <si>
    <t>ORD8675</t>
  </si>
  <si>
    <t>ORD8676</t>
  </si>
  <si>
    <t>ORD8677</t>
  </si>
  <si>
    <t>Customer_399</t>
  </si>
  <si>
    <t>ORD8678</t>
  </si>
  <si>
    <t>ORD8679</t>
  </si>
  <si>
    <t>ORD8680</t>
  </si>
  <si>
    <t>ORD8681</t>
  </si>
  <si>
    <t>ORD8682</t>
  </si>
  <si>
    <t>ORD8683</t>
  </si>
  <si>
    <t>ORD8684</t>
  </si>
  <si>
    <t>ORD8685</t>
  </si>
  <si>
    <t>ORD8686</t>
  </si>
  <si>
    <t>ORD8687</t>
  </si>
  <si>
    <t>ORD8688</t>
  </si>
  <si>
    <t>ORD8689</t>
  </si>
  <si>
    <t>ORD8690</t>
  </si>
  <si>
    <t>ORD8691</t>
  </si>
  <si>
    <t>ORD8692</t>
  </si>
  <si>
    <t>ORD8693</t>
  </si>
  <si>
    <t>ORD8694</t>
  </si>
  <si>
    <t>ORD8695</t>
  </si>
  <si>
    <t>ORD8696</t>
  </si>
  <si>
    <t>ORD8697</t>
  </si>
  <si>
    <t>ORD8698</t>
  </si>
  <si>
    <t>ORD8699</t>
  </si>
  <si>
    <t>ORD8700</t>
  </si>
  <si>
    <t>ORD8701</t>
  </si>
  <si>
    <t>ORD8702</t>
  </si>
  <si>
    <t>ORD8703</t>
  </si>
  <si>
    <t>ORD8704</t>
  </si>
  <si>
    <t>ORD8705</t>
  </si>
  <si>
    <t>ORD8706</t>
  </si>
  <si>
    <t>ORD8707</t>
  </si>
  <si>
    <t>ORD8708</t>
  </si>
  <si>
    <t>ORD8709</t>
  </si>
  <si>
    <t>ORD8710</t>
  </si>
  <si>
    <t>ORD8711</t>
  </si>
  <si>
    <t>ORD8712</t>
  </si>
  <si>
    <t>ORD8713</t>
  </si>
  <si>
    <t>ORD8714</t>
  </si>
  <si>
    <t>ORD8715</t>
  </si>
  <si>
    <t>ORD8716</t>
  </si>
  <si>
    <t>ORD8717</t>
  </si>
  <si>
    <t>ORD8718</t>
  </si>
  <si>
    <t>ORD8719</t>
  </si>
  <si>
    <t>ORD8720</t>
  </si>
  <si>
    <t>ORD8721</t>
  </si>
  <si>
    <t>ORD8722</t>
  </si>
  <si>
    <t>ORD8723</t>
  </si>
  <si>
    <t>ORD8724</t>
  </si>
  <si>
    <t>ORD8725</t>
  </si>
  <si>
    <t>ORD8726</t>
  </si>
  <si>
    <t>ORD8727</t>
  </si>
  <si>
    <t>ORD8728</t>
  </si>
  <si>
    <t>ORD8729</t>
  </si>
  <si>
    <t>ORD8730</t>
  </si>
  <si>
    <t>ORD8731</t>
  </si>
  <si>
    <t>Customer_211</t>
  </si>
  <si>
    <t>ORD8732</t>
  </si>
  <si>
    <t>ORD8733</t>
  </si>
  <si>
    <t>ORD8734</t>
  </si>
  <si>
    <t>ORD8735</t>
  </si>
  <si>
    <t>ORD8736</t>
  </si>
  <si>
    <t>ORD8737</t>
  </si>
  <si>
    <t>ORD8738</t>
  </si>
  <si>
    <t>ORD8739</t>
  </si>
  <si>
    <t>ORD8740</t>
  </si>
  <si>
    <t>ORD8741</t>
  </si>
  <si>
    <t>ORD8742</t>
  </si>
  <si>
    <t>ORD8743</t>
  </si>
  <si>
    <t>ORD8744</t>
  </si>
  <si>
    <t>ORD8745</t>
  </si>
  <si>
    <t>ORD8746</t>
  </si>
  <si>
    <t>ORD8747</t>
  </si>
  <si>
    <t>ORD8748</t>
  </si>
  <si>
    <t>ORD8749</t>
  </si>
  <si>
    <t>ORD8750</t>
  </si>
  <si>
    <t>ORD8751</t>
  </si>
  <si>
    <t>ORD8752</t>
  </si>
  <si>
    <t>ORD8753</t>
  </si>
  <si>
    <t>ORD8754</t>
  </si>
  <si>
    <t>ORD8755</t>
  </si>
  <si>
    <t>ORD8756</t>
  </si>
  <si>
    <t>ORD8757</t>
  </si>
  <si>
    <t>ORD8758</t>
  </si>
  <si>
    <t>ORD8759</t>
  </si>
  <si>
    <t>ORD8760</t>
  </si>
  <si>
    <t>ORD8761</t>
  </si>
  <si>
    <t>ORD8762</t>
  </si>
  <si>
    <t>ORD8763</t>
  </si>
  <si>
    <t>ORD8764</t>
  </si>
  <si>
    <t>ORD8765</t>
  </si>
  <si>
    <t>ORD8766</t>
  </si>
  <si>
    <t>ORD8767</t>
  </si>
  <si>
    <t>ORD8768</t>
  </si>
  <si>
    <t>ORD8769</t>
  </si>
  <si>
    <t>ORD8770</t>
  </si>
  <si>
    <t>ORD8771</t>
  </si>
  <si>
    <t>ORD8772</t>
  </si>
  <si>
    <t>ORD8773</t>
  </si>
  <si>
    <t>ORD8774</t>
  </si>
  <si>
    <t>ORD8775</t>
  </si>
  <si>
    <t>ORD8776</t>
  </si>
  <si>
    <t>ORD8777</t>
  </si>
  <si>
    <t>ORD8778</t>
  </si>
  <si>
    <t>ORD8779</t>
  </si>
  <si>
    <t>ORD8780</t>
  </si>
  <si>
    <t>ORD8781</t>
  </si>
  <si>
    <t>ORD8782</t>
  </si>
  <si>
    <t>ORD8783</t>
  </si>
  <si>
    <t>ORD8784</t>
  </si>
  <si>
    <t>ORD8785</t>
  </si>
  <si>
    <t>ORD8786</t>
  </si>
  <si>
    <t>ORD8787</t>
  </si>
  <si>
    <t>ORD8788</t>
  </si>
  <si>
    <t>ORD8789</t>
  </si>
  <si>
    <t>ORD8790</t>
  </si>
  <si>
    <t>ORD8791</t>
  </si>
  <si>
    <t>ORD8792</t>
  </si>
  <si>
    <t>ORD8793</t>
  </si>
  <si>
    <t>ORD8794</t>
  </si>
  <si>
    <t>ORD8795</t>
  </si>
  <si>
    <t>ORD8796</t>
  </si>
  <si>
    <t>ORD8797</t>
  </si>
  <si>
    <t>ORD8798</t>
  </si>
  <si>
    <t>ORD8799</t>
  </si>
  <si>
    <t>ORD8800</t>
  </si>
  <si>
    <t>ORD8801</t>
  </si>
  <si>
    <t>ORD8802</t>
  </si>
  <si>
    <t>ORD8803</t>
  </si>
  <si>
    <t>ORD8804</t>
  </si>
  <si>
    <t>ORD8805</t>
  </si>
  <si>
    <t>ORD8806</t>
  </si>
  <si>
    <t>ORD8807</t>
  </si>
  <si>
    <t>ORD8808</t>
  </si>
  <si>
    <t>ORD8809</t>
  </si>
  <si>
    <t>ORD8810</t>
  </si>
  <si>
    <t>ORD8811</t>
  </si>
  <si>
    <t>ORD8812</t>
  </si>
  <si>
    <t>ORD8813</t>
  </si>
  <si>
    <t>ORD8814</t>
  </si>
  <si>
    <t>ORD8815</t>
  </si>
  <si>
    <t>ORD8816</t>
  </si>
  <si>
    <t>ORD8817</t>
  </si>
  <si>
    <t>ORD8818</t>
  </si>
  <si>
    <t>ORD8819</t>
  </si>
  <si>
    <t>ORD8820</t>
  </si>
  <si>
    <t>ORD8821</t>
  </si>
  <si>
    <t>ORD8822</t>
  </si>
  <si>
    <t>ORD8823</t>
  </si>
  <si>
    <t>ORD8824</t>
  </si>
  <si>
    <t>ORD8825</t>
  </si>
  <si>
    <t>ORD8826</t>
  </si>
  <si>
    <t>ORD8827</t>
  </si>
  <si>
    <t>ORD8828</t>
  </si>
  <si>
    <t>ORD8829</t>
  </si>
  <si>
    <t>ORD8830</t>
  </si>
  <si>
    <t>ORD8831</t>
  </si>
  <si>
    <t>ORD8832</t>
  </si>
  <si>
    <t>ORD8833</t>
  </si>
  <si>
    <t>ORD8834</t>
  </si>
  <si>
    <t>ORD8835</t>
  </si>
  <si>
    <t>ORD8836</t>
  </si>
  <si>
    <t>ORD8837</t>
  </si>
  <si>
    <t>ORD8838</t>
  </si>
  <si>
    <t>ORD8839</t>
  </si>
  <si>
    <t>ORD8840</t>
  </si>
  <si>
    <t>ORD8841</t>
  </si>
  <si>
    <t>ORD8842</t>
  </si>
  <si>
    <t>ORD8843</t>
  </si>
  <si>
    <t>ORD8844</t>
  </si>
  <si>
    <t>ORD8845</t>
  </si>
  <si>
    <t>ORD8846</t>
  </si>
  <si>
    <t>ORD8847</t>
  </si>
  <si>
    <t>ORD8848</t>
  </si>
  <si>
    <t>ORD8849</t>
  </si>
  <si>
    <t>ORD8850</t>
  </si>
  <si>
    <t>ORD8851</t>
  </si>
  <si>
    <t>ORD8852</t>
  </si>
  <si>
    <t>ORD8853</t>
  </si>
  <si>
    <t>ORD8854</t>
  </si>
  <si>
    <t>ORD8855</t>
  </si>
  <si>
    <t>ORD8856</t>
  </si>
  <si>
    <t>ORD8857</t>
  </si>
  <si>
    <t>ORD8858</t>
  </si>
  <si>
    <t>ORD8859</t>
  </si>
  <si>
    <t>ORD8860</t>
  </si>
  <si>
    <t>ORD8861</t>
  </si>
  <si>
    <t>ORD8862</t>
  </si>
  <si>
    <t>ORD8863</t>
  </si>
  <si>
    <t>ORD8864</t>
  </si>
  <si>
    <t>ORD8865</t>
  </si>
  <si>
    <t>ORD8866</t>
  </si>
  <si>
    <t>ORD8867</t>
  </si>
  <si>
    <t>ORD8868</t>
  </si>
  <si>
    <t>ORD8869</t>
  </si>
  <si>
    <t>ORD8870</t>
  </si>
  <si>
    <t>ORD8871</t>
  </si>
  <si>
    <t>ORD8872</t>
  </si>
  <si>
    <t>ORD8873</t>
  </si>
  <si>
    <t>Customer_1471</t>
  </si>
  <si>
    <t>ORD8874</t>
  </si>
  <si>
    <t>ORD8875</t>
  </si>
  <si>
    <t>ORD8876</t>
  </si>
  <si>
    <t>ORD8877</t>
  </si>
  <si>
    <t>ORD8878</t>
  </si>
  <si>
    <t>ORD8879</t>
  </si>
  <si>
    <t>ORD8880</t>
  </si>
  <si>
    <t>ORD8881</t>
  </si>
  <si>
    <t>ORD8882</t>
  </si>
  <si>
    <t>ORD8883</t>
  </si>
  <si>
    <t>ORD8884</t>
  </si>
  <si>
    <t>ORD8885</t>
  </si>
  <si>
    <t>ORD8886</t>
  </si>
  <si>
    <t>ORD8887</t>
  </si>
  <si>
    <t>ORD8888</t>
  </si>
  <si>
    <t>ORD8889</t>
  </si>
  <si>
    <t>ORD8890</t>
  </si>
  <si>
    <t>ORD8891</t>
  </si>
  <si>
    <t>ORD8892</t>
  </si>
  <si>
    <t>ORD8893</t>
  </si>
  <si>
    <t>ORD8894</t>
  </si>
  <si>
    <t>ORD8895</t>
  </si>
  <si>
    <t>ORD8896</t>
  </si>
  <si>
    <t>ORD8897</t>
  </si>
  <si>
    <t>ORD8898</t>
  </si>
  <si>
    <t>ORD8899</t>
  </si>
  <si>
    <t>ORD8900</t>
  </si>
  <si>
    <t>ORD8901</t>
  </si>
  <si>
    <t>ORD8902</t>
  </si>
  <si>
    <t>ORD8903</t>
  </si>
  <si>
    <t>ORD8904</t>
  </si>
  <si>
    <t>ORD8905</t>
  </si>
  <si>
    <t>ORD8906</t>
  </si>
  <si>
    <t>ORD8907</t>
  </si>
  <si>
    <t>ORD8908</t>
  </si>
  <si>
    <t>ORD8909</t>
  </si>
  <si>
    <t>ORD8910</t>
  </si>
  <si>
    <t>ORD8911</t>
  </si>
  <si>
    <t>ORD8912</t>
  </si>
  <si>
    <t>ORD8913</t>
  </si>
  <si>
    <t>ORD8914</t>
  </si>
  <si>
    <t>ORD8915</t>
  </si>
  <si>
    <t>ORD8916</t>
  </si>
  <si>
    <t>ORD8917</t>
  </si>
  <si>
    <t>ORD8918</t>
  </si>
  <si>
    <t>ORD8919</t>
  </si>
  <si>
    <t>ORD8920</t>
  </si>
  <si>
    <t>ORD8921</t>
  </si>
  <si>
    <t>Customer_210</t>
  </si>
  <si>
    <t>ORD8922</t>
  </si>
  <si>
    <t>ORD8923</t>
  </si>
  <si>
    <t>ORD8924</t>
  </si>
  <si>
    <t>ORD8925</t>
  </si>
  <si>
    <t>ORD8926</t>
  </si>
  <si>
    <t>ORD8927</t>
  </si>
  <si>
    <t>ORD8928</t>
  </si>
  <si>
    <t>ORD8929</t>
  </si>
  <si>
    <t>ORD8930</t>
  </si>
  <si>
    <t>ORD8931</t>
  </si>
  <si>
    <t>ORD8932</t>
  </si>
  <si>
    <t>ORD8933</t>
  </si>
  <si>
    <t>ORD8934</t>
  </si>
  <si>
    <t>ORD8935</t>
  </si>
  <si>
    <t>ORD8936</t>
  </si>
  <si>
    <t>ORD8937</t>
  </si>
  <si>
    <t>ORD8938</t>
  </si>
  <si>
    <t>ORD8939</t>
  </si>
  <si>
    <t>ORD8940</t>
  </si>
  <si>
    <t>ORD8941</t>
  </si>
  <si>
    <t>ORD8942</t>
  </si>
  <si>
    <t>ORD8943</t>
  </si>
  <si>
    <t>ORD8944</t>
  </si>
  <si>
    <t>ORD8945</t>
  </si>
  <si>
    <t>ORD8946</t>
  </si>
  <si>
    <t>ORD8947</t>
  </si>
  <si>
    <t>ORD8948</t>
  </si>
  <si>
    <t>ORD8949</t>
  </si>
  <si>
    <t>ORD8950</t>
  </si>
  <si>
    <t>ORD8951</t>
  </si>
  <si>
    <t>ORD8952</t>
  </si>
  <si>
    <t>ORD8953</t>
  </si>
  <si>
    <t>ORD8954</t>
  </si>
  <si>
    <t>ORD8955</t>
  </si>
  <si>
    <t>ORD8956</t>
  </si>
  <si>
    <t>ORD8957</t>
  </si>
  <si>
    <t>ORD8958</t>
  </si>
  <si>
    <t>ORD8959</t>
  </si>
  <si>
    <t>ORD8960</t>
  </si>
  <si>
    <t>ORD8961</t>
  </si>
  <si>
    <t>ORD8962</t>
  </si>
  <si>
    <t>Customer_1316</t>
  </si>
  <si>
    <t>ORD8963</t>
  </si>
  <si>
    <t>ORD8964</t>
  </si>
  <si>
    <t>ORD8965</t>
  </si>
  <si>
    <t>ORD8966</t>
  </si>
  <si>
    <t>ORD8967</t>
  </si>
  <si>
    <t>ORD8968</t>
  </si>
  <si>
    <t>ORD8969</t>
  </si>
  <si>
    <t>ORD8970</t>
  </si>
  <si>
    <t>ORD8971</t>
  </si>
  <si>
    <t>ORD8972</t>
  </si>
  <si>
    <t>ORD8973</t>
  </si>
  <si>
    <t>ORD8974</t>
  </si>
  <si>
    <t>ORD8975</t>
  </si>
  <si>
    <t>ORD8976</t>
  </si>
  <si>
    <t>ORD8977</t>
  </si>
  <si>
    <t>ORD8978</t>
  </si>
  <si>
    <t>ORD8979</t>
  </si>
  <si>
    <t>ORD8980</t>
  </si>
  <si>
    <t>ORD8981</t>
  </si>
  <si>
    <t>ORD8982</t>
  </si>
  <si>
    <t>ORD8983</t>
  </si>
  <si>
    <t>ORD8984</t>
  </si>
  <si>
    <t>ORD8985</t>
  </si>
  <si>
    <t>ORD8986</t>
  </si>
  <si>
    <t>ORD8987</t>
  </si>
  <si>
    <t>ORD8988</t>
  </si>
  <si>
    <t>ORD8989</t>
  </si>
  <si>
    <t>ORD8990</t>
  </si>
  <si>
    <t>ORD8991</t>
  </si>
  <si>
    <t>ORD8992</t>
  </si>
  <si>
    <t>ORD8993</t>
  </si>
  <si>
    <t>ORD8994</t>
  </si>
  <si>
    <t>ORD8995</t>
  </si>
  <si>
    <t>ORD8996</t>
  </si>
  <si>
    <t>ORD8997</t>
  </si>
  <si>
    <t>ORD8998</t>
  </si>
  <si>
    <t>ORD8999</t>
  </si>
  <si>
    <t>ORD9000</t>
  </si>
  <si>
    <t>ORD9001</t>
  </si>
  <si>
    <t>ORD9002</t>
  </si>
  <si>
    <t>ORD9003</t>
  </si>
  <si>
    <t>ORD9004</t>
  </si>
  <si>
    <t>ORD9005</t>
  </si>
  <si>
    <t>ORD9006</t>
  </si>
  <si>
    <t>ORD9007</t>
  </si>
  <si>
    <t>ORD9008</t>
  </si>
  <si>
    <t>ORD9009</t>
  </si>
  <si>
    <t>ORD9010</t>
  </si>
  <si>
    <t>ORD9011</t>
  </si>
  <si>
    <t>ORD9012</t>
  </si>
  <si>
    <t>ORD9013</t>
  </si>
  <si>
    <t>ORD9014</t>
  </si>
  <si>
    <t>ORD9015</t>
  </si>
  <si>
    <t>ORD9016</t>
  </si>
  <si>
    <t>ORD9017</t>
  </si>
  <si>
    <t>ORD9018</t>
  </si>
  <si>
    <t>ORD9019</t>
  </si>
  <si>
    <t>ORD9020</t>
  </si>
  <si>
    <t>ORD9021</t>
  </si>
  <si>
    <t>ORD9022</t>
  </si>
  <si>
    <t>ORD9023</t>
  </si>
  <si>
    <t>ORD9024</t>
  </si>
  <si>
    <t>ORD9025</t>
  </si>
  <si>
    <t>ORD9026</t>
  </si>
  <si>
    <t>ORD9027</t>
  </si>
  <si>
    <t>ORD9028</t>
  </si>
  <si>
    <t>ORD9029</t>
  </si>
  <si>
    <t>ORD9030</t>
  </si>
  <si>
    <t>ORD9031</t>
  </si>
  <si>
    <t>ORD9032</t>
  </si>
  <si>
    <t>ORD9033</t>
  </si>
  <si>
    <t>ORD9034</t>
  </si>
  <si>
    <t>ORD9035</t>
  </si>
  <si>
    <t>ORD9036</t>
  </si>
  <si>
    <t>ORD9037</t>
  </si>
  <si>
    <t>ORD9038</t>
  </si>
  <si>
    <t>ORD9039</t>
  </si>
  <si>
    <t>ORD9040</t>
  </si>
  <si>
    <t>ORD9041</t>
  </si>
  <si>
    <t>ORD9042</t>
  </si>
  <si>
    <t>ORD9043</t>
  </si>
  <si>
    <t>ORD9044</t>
  </si>
  <si>
    <t>ORD9045</t>
  </si>
  <si>
    <t>ORD9046</t>
  </si>
  <si>
    <t>ORD9047</t>
  </si>
  <si>
    <t>ORD9048</t>
  </si>
  <si>
    <t>ORD9049</t>
  </si>
  <si>
    <t>ORD9050</t>
  </si>
  <si>
    <t>ORD9051</t>
  </si>
  <si>
    <t>ORD9052</t>
  </si>
  <si>
    <t>ORD9053</t>
  </si>
  <si>
    <t>ORD9054</t>
  </si>
  <si>
    <t>ORD9055</t>
  </si>
  <si>
    <t>ORD9056</t>
  </si>
  <si>
    <t>ORD9057</t>
  </si>
  <si>
    <t>ORD9058</t>
  </si>
  <si>
    <t>ORD9059</t>
  </si>
  <si>
    <t>ORD9060</t>
  </si>
  <si>
    <t>ORD9061</t>
  </si>
  <si>
    <t>ORD9062</t>
  </si>
  <si>
    <t>ORD9063</t>
  </si>
  <si>
    <t>ORD9064</t>
  </si>
  <si>
    <t>ORD9065</t>
  </si>
  <si>
    <t>ORD9066</t>
  </si>
  <si>
    <t>ORD9067</t>
  </si>
  <si>
    <t>ORD9068</t>
  </si>
  <si>
    <t>ORD9069</t>
  </si>
  <si>
    <t>ORD9070</t>
  </si>
  <si>
    <t>ORD9071</t>
  </si>
  <si>
    <t>ORD9072</t>
  </si>
  <si>
    <t>ORD9073</t>
  </si>
  <si>
    <t>ORD9074</t>
  </si>
  <si>
    <t>ORD9075</t>
  </si>
  <si>
    <t>ORD9076</t>
  </si>
  <si>
    <t>ORD9077</t>
  </si>
  <si>
    <t>ORD9078</t>
  </si>
  <si>
    <t>ORD9079</t>
  </si>
  <si>
    <t>ORD9080</t>
  </si>
  <si>
    <t>ORD9081</t>
  </si>
  <si>
    <t>ORD9082</t>
  </si>
  <si>
    <t>ORD9083</t>
  </si>
  <si>
    <t>ORD9084</t>
  </si>
  <si>
    <t>ORD9085</t>
  </si>
  <si>
    <t>ORD9086</t>
  </si>
  <si>
    <t>ORD9087</t>
  </si>
  <si>
    <t>ORD9088</t>
  </si>
  <si>
    <t>ORD9089</t>
  </si>
  <si>
    <t>ORD9090</t>
  </si>
  <si>
    <t>ORD9091</t>
  </si>
  <si>
    <t>ORD9092</t>
  </si>
  <si>
    <t>ORD9093</t>
  </si>
  <si>
    <t>ORD9094</t>
  </si>
  <si>
    <t>ORD9095</t>
  </si>
  <si>
    <t>ORD9096</t>
  </si>
  <si>
    <t>ORD9097</t>
  </si>
  <si>
    <t>ORD9098</t>
  </si>
  <si>
    <t>ORD9099</t>
  </si>
  <si>
    <t>ORD9100</t>
  </si>
  <si>
    <t>ORD9101</t>
  </si>
  <si>
    <t>ORD9102</t>
  </si>
  <si>
    <t>ORD9103</t>
  </si>
  <si>
    <t>ORD9104</t>
  </si>
  <si>
    <t>ORD9105</t>
  </si>
  <si>
    <t>ORD9106</t>
  </si>
  <si>
    <t>ORD9107</t>
  </si>
  <si>
    <t>ORD9108</t>
  </si>
  <si>
    <t>ORD9109</t>
  </si>
  <si>
    <t>ORD9110</t>
  </si>
  <si>
    <t>ORD9111</t>
  </si>
  <si>
    <t>ORD9112</t>
  </si>
  <si>
    <t>ORD9113</t>
  </si>
  <si>
    <t>ORD9114</t>
  </si>
  <si>
    <t>ORD9115</t>
  </si>
  <si>
    <t>ORD9116</t>
  </si>
  <si>
    <t>ORD9117</t>
  </si>
  <si>
    <t>ORD9118</t>
  </si>
  <si>
    <t>ORD9119</t>
  </si>
  <si>
    <t>ORD9120</t>
  </si>
  <si>
    <t>ORD9121</t>
  </si>
  <si>
    <t>ORD9122</t>
  </si>
  <si>
    <t>ORD9123</t>
  </si>
  <si>
    <t>ORD9124</t>
  </si>
  <si>
    <t>ORD9125</t>
  </si>
  <si>
    <t>ORD9126</t>
  </si>
  <si>
    <t>ORD9127</t>
  </si>
  <si>
    <t>ORD9128</t>
  </si>
  <si>
    <t>ORD9129</t>
  </si>
  <si>
    <t>ORD9130</t>
  </si>
  <si>
    <t>ORD9131</t>
  </si>
  <si>
    <t>ORD9132</t>
  </si>
  <si>
    <t>ORD9133</t>
  </si>
  <si>
    <t>ORD9134</t>
  </si>
  <si>
    <t>ORD9135</t>
  </si>
  <si>
    <t>ORD9136</t>
  </si>
  <si>
    <t>ORD9137</t>
  </si>
  <si>
    <t>ORD9138</t>
  </si>
  <si>
    <t>ORD9139</t>
  </si>
  <si>
    <t>ORD9140</t>
  </si>
  <si>
    <t>ORD9141</t>
  </si>
  <si>
    <t>ORD9142</t>
  </si>
  <si>
    <t>ORD9143</t>
  </si>
  <si>
    <t>ORD9144</t>
  </si>
  <si>
    <t>ORD9145</t>
  </si>
  <si>
    <t>ORD9146</t>
  </si>
  <si>
    <t>ORD9147</t>
  </si>
  <si>
    <t>ORD9148</t>
  </si>
  <si>
    <t>ORD9149</t>
  </si>
  <si>
    <t>ORD9150</t>
  </si>
  <si>
    <t>ORD9151</t>
  </si>
  <si>
    <t>ORD9152</t>
  </si>
  <si>
    <t>ORD9153</t>
  </si>
  <si>
    <t>ORD9154</t>
  </si>
  <si>
    <t>ORD9155</t>
  </si>
  <si>
    <t>ORD9156</t>
  </si>
  <si>
    <t>ORD9157</t>
  </si>
  <si>
    <t>Customer_1193</t>
  </si>
  <si>
    <t>ORD9158</t>
  </si>
  <si>
    <t>ORD9159</t>
  </si>
  <si>
    <t>ORD9160</t>
  </si>
  <si>
    <t>ORD9161</t>
  </si>
  <si>
    <t>ORD9162</t>
  </si>
  <si>
    <t>ORD9163</t>
  </si>
  <si>
    <t>ORD9164</t>
  </si>
  <si>
    <t>ORD9165</t>
  </si>
  <si>
    <t>ORD9166</t>
  </si>
  <si>
    <t>ORD9167</t>
  </si>
  <si>
    <t>ORD9168</t>
  </si>
  <si>
    <t>ORD9169</t>
  </si>
  <si>
    <t>ORD9170</t>
  </si>
  <si>
    <t>ORD9171</t>
  </si>
  <si>
    <t>ORD9172</t>
  </si>
  <si>
    <t>ORD9173</t>
  </si>
  <si>
    <t>ORD9174</t>
  </si>
  <si>
    <t>ORD9175</t>
  </si>
  <si>
    <t>ORD9176</t>
  </si>
  <si>
    <t>ORD9177</t>
  </si>
  <si>
    <t>ORD9178</t>
  </si>
  <si>
    <t>ORD9179</t>
  </si>
  <si>
    <t>ORD9180</t>
  </si>
  <si>
    <t>ORD9181</t>
  </si>
  <si>
    <t>ORD9182</t>
  </si>
  <si>
    <t>ORD9183</t>
  </si>
  <si>
    <t>ORD9184</t>
  </si>
  <si>
    <t>ORD9185</t>
  </si>
  <si>
    <t>ORD9186</t>
  </si>
  <si>
    <t>ORD9187</t>
  </si>
  <si>
    <t>ORD9188</t>
  </si>
  <si>
    <t>ORD9189</t>
  </si>
  <si>
    <t>ORD9190</t>
  </si>
  <si>
    <t>ORD9191</t>
  </si>
  <si>
    <t>ORD9192</t>
  </si>
  <si>
    <t>ORD9193</t>
  </si>
  <si>
    <t>ORD9194</t>
  </si>
  <si>
    <t>ORD9195</t>
  </si>
  <si>
    <t>ORD9196</t>
  </si>
  <si>
    <t>ORD9197</t>
  </si>
  <si>
    <t>ORD9198</t>
  </si>
  <si>
    <t>ORD9199</t>
  </si>
  <si>
    <t>ORD9200</t>
  </si>
  <si>
    <t>ORD9201</t>
  </si>
  <si>
    <t>ORD9202</t>
  </si>
  <si>
    <t>Customer_121</t>
  </si>
  <si>
    <t>ORD9203</t>
  </si>
  <si>
    <t>ORD9204</t>
  </si>
  <si>
    <t>ORD9205</t>
  </si>
  <si>
    <t>ORD9206</t>
  </si>
  <si>
    <t>ORD9207</t>
  </si>
  <si>
    <t>ORD9208</t>
  </si>
  <si>
    <t>ORD9209</t>
  </si>
  <si>
    <t>ORD9210</t>
  </si>
  <si>
    <t>ORD9211</t>
  </si>
  <si>
    <t>ORD9212</t>
  </si>
  <si>
    <t>ORD9213</t>
  </si>
  <si>
    <t>ORD9214</t>
  </si>
  <si>
    <t>ORD9215</t>
  </si>
  <si>
    <t>ORD9216</t>
  </si>
  <si>
    <t>ORD9217</t>
  </si>
  <si>
    <t>ORD9218</t>
  </si>
  <si>
    <t>ORD9219</t>
  </si>
  <si>
    <t>ORD9220</t>
  </si>
  <si>
    <t>ORD9221</t>
  </si>
  <si>
    <t>ORD9222</t>
  </si>
  <si>
    <t>ORD9223</t>
  </si>
  <si>
    <t>ORD9224</t>
  </si>
  <si>
    <t>ORD9225</t>
  </si>
  <si>
    <t>ORD9226</t>
  </si>
  <si>
    <t>ORD9227</t>
  </si>
  <si>
    <t>ORD9228</t>
  </si>
  <si>
    <t>ORD9229</t>
  </si>
  <si>
    <t>ORD9230</t>
  </si>
  <si>
    <t>ORD9231</t>
  </si>
  <si>
    <t>ORD9232</t>
  </si>
  <si>
    <t>ORD9233</t>
  </si>
  <si>
    <t>ORD9234</t>
  </si>
  <si>
    <t>ORD9235</t>
  </si>
  <si>
    <t>ORD9236</t>
  </si>
  <si>
    <t>ORD9237</t>
  </si>
  <si>
    <t>ORD9238</t>
  </si>
  <si>
    <t>ORD9239</t>
  </si>
  <si>
    <t>ORD9240</t>
  </si>
  <si>
    <t>ORD9241</t>
  </si>
  <si>
    <t>ORD9242</t>
  </si>
  <si>
    <t>ORD9243</t>
  </si>
  <si>
    <t>ORD9244</t>
  </si>
  <si>
    <t>ORD9245</t>
  </si>
  <si>
    <t>ORD9246</t>
  </si>
  <si>
    <t>ORD9247</t>
  </si>
  <si>
    <t>ORD9248</t>
  </si>
  <si>
    <t>ORD9249</t>
  </si>
  <si>
    <t>ORD9250</t>
  </si>
  <si>
    <t>ORD9251</t>
  </si>
  <si>
    <t>ORD9252</t>
  </si>
  <si>
    <t>ORD9253</t>
  </si>
  <si>
    <t>ORD9254</t>
  </si>
  <si>
    <t>ORD9255</t>
  </si>
  <si>
    <t>ORD9256</t>
  </si>
  <si>
    <t>ORD9257</t>
  </si>
  <si>
    <t>ORD9258</t>
  </si>
  <si>
    <t>ORD9259</t>
  </si>
  <si>
    <t>ORD9260</t>
  </si>
  <si>
    <t>ORD9261</t>
  </si>
  <si>
    <t>ORD9262</t>
  </si>
  <si>
    <t>ORD9263</t>
  </si>
  <si>
    <t>ORD9264</t>
  </si>
  <si>
    <t>ORD9265</t>
  </si>
  <si>
    <t>ORD9266</t>
  </si>
  <si>
    <t>ORD9267</t>
  </si>
  <si>
    <t>ORD9268</t>
  </si>
  <si>
    <t>ORD9269</t>
  </si>
  <si>
    <t>ORD9270</t>
  </si>
  <si>
    <t>ORD9271</t>
  </si>
  <si>
    <t>ORD9272</t>
  </si>
  <si>
    <t>ORD9273</t>
  </si>
  <si>
    <t>ORD9274</t>
  </si>
  <si>
    <t>ORD9275</t>
  </si>
  <si>
    <t>ORD9276</t>
  </si>
  <si>
    <t>ORD9277</t>
  </si>
  <si>
    <t>ORD9278</t>
  </si>
  <si>
    <t>ORD9279</t>
  </si>
  <si>
    <t>ORD9280</t>
  </si>
  <si>
    <t>ORD9281</t>
  </si>
  <si>
    <t>ORD9282</t>
  </si>
  <si>
    <t>ORD9283</t>
  </si>
  <si>
    <t>ORD9284</t>
  </si>
  <si>
    <t>ORD9285</t>
  </si>
  <si>
    <t>ORD9286</t>
  </si>
  <si>
    <t>ORD9287</t>
  </si>
  <si>
    <t>ORD9288</t>
  </si>
  <si>
    <t>ORD9289</t>
  </si>
  <si>
    <t>ORD9290</t>
  </si>
  <si>
    <t>ORD9291</t>
  </si>
  <si>
    <t>ORD9292</t>
  </si>
  <si>
    <t>ORD9293</t>
  </si>
  <si>
    <t>ORD9294</t>
  </si>
  <si>
    <t>ORD9295</t>
  </si>
  <si>
    <t>ORD9296</t>
  </si>
  <si>
    <t>ORD9297</t>
  </si>
  <si>
    <t>ORD9298</t>
  </si>
  <si>
    <t>ORD9299</t>
  </si>
  <si>
    <t>ORD9300</t>
  </si>
  <si>
    <t>ORD9301</t>
  </si>
  <si>
    <t>ORD9302</t>
  </si>
  <si>
    <t>ORD9303</t>
  </si>
  <si>
    <t>ORD9304</t>
  </si>
  <si>
    <t>ORD9305</t>
  </si>
  <si>
    <t>ORD9306</t>
  </si>
  <si>
    <t>ORD9307</t>
  </si>
  <si>
    <t>ORD9308</t>
  </si>
  <si>
    <t>ORD9309</t>
  </si>
  <si>
    <t>ORD9310</t>
  </si>
  <si>
    <t>ORD9311</t>
  </si>
  <si>
    <t>ORD9312</t>
  </si>
  <si>
    <t>ORD9313</t>
  </si>
  <si>
    <t>ORD9314</t>
  </si>
  <si>
    <t>ORD9315</t>
  </si>
  <si>
    <t>ORD9316</t>
  </si>
  <si>
    <t>ORD9317</t>
  </si>
  <si>
    <t>ORD9318</t>
  </si>
  <si>
    <t>ORD9319</t>
  </si>
  <si>
    <t>ORD9320</t>
  </si>
  <si>
    <t>ORD9321</t>
  </si>
  <si>
    <t>ORD9322</t>
  </si>
  <si>
    <t>ORD9323</t>
  </si>
  <si>
    <t>ORD9324</t>
  </si>
  <si>
    <t>ORD9325</t>
  </si>
  <si>
    <t>ORD9326</t>
  </si>
  <si>
    <t>ORD9327</t>
  </si>
  <si>
    <t>ORD9328</t>
  </si>
  <si>
    <t>ORD9329</t>
  </si>
  <si>
    <t>ORD9330</t>
  </si>
  <si>
    <t>ORD9331</t>
  </si>
  <si>
    <t>ORD9332</t>
  </si>
  <si>
    <t>ORD9333</t>
  </si>
  <si>
    <t>ORD9334</t>
  </si>
  <si>
    <t>ORD9335</t>
  </si>
  <si>
    <t>ORD9336</t>
  </si>
  <si>
    <t>ORD9337</t>
  </si>
  <si>
    <t>ORD9338</t>
  </si>
  <si>
    <t>ORD9339</t>
  </si>
  <si>
    <t>ORD9340</t>
  </si>
  <si>
    <t>ORD9341</t>
  </si>
  <si>
    <t>ORD9342</t>
  </si>
  <si>
    <t>ORD9343</t>
  </si>
  <si>
    <t>ORD9344</t>
  </si>
  <si>
    <t>ORD9345</t>
  </si>
  <si>
    <t>ORD9346</t>
  </si>
  <si>
    <t>ORD9347</t>
  </si>
  <si>
    <t>ORD9348</t>
  </si>
  <si>
    <t>ORD9349</t>
  </si>
  <si>
    <t>ORD9350</t>
  </si>
  <si>
    <t>ORD9351</t>
  </si>
  <si>
    <t>ORD9352</t>
  </si>
  <si>
    <t>ORD9353</t>
  </si>
  <si>
    <t>ORD9354</t>
  </si>
  <si>
    <t>ORD9355</t>
  </si>
  <si>
    <t>ORD9356</t>
  </si>
  <si>
    <t>ORD9357</t>
  </si>
  <si>
    <t>ORD9358</t>
  </si>
  <si>
    <t>ORD9359</t>
  </si>
  <si>
    <t>ORD9360</t>
  </si>
  <si>
    <t>ORD9361</t>
  </si>
  <si>
    <t>ORD9362</t>
  </si>
  <si>
    <t>ORD9363</t>
  </si>
  <si>
    <t>ORD9364</t>
  </si>
  <si>
    <t>ORD9365</t>
  </si>
  <si>
    <t>ORD9366</t>
  </si>
  <si>
    <t>ORD9367</t>
  </si>
  <si>
    <t>ORD9368</t>
  </si>
  <si>
    <t>ORD9369</t>
  </si>
  <si>
    <t>ORD9370</t>
  </si>
  <si>
    <t>ORD9371</t>
  </si>
  <si>
    <t>ORD9372</t>
  </si>
  <si>
    <t>ORD9373</t>
  </si>
  <si>
    <t>ORD9374</t>
  </si>
  <si>
    <t>ORD9375</t>
  </si>
  <si>
    <t>ORD9376</t>
  </si>
  <si>
    <t>ORD9377</t>
  </si>
  <si>
    <t>ORD9378</t>
  </si>
  <si>
    <t>ORD9379</t>
  </si>
  <si>
    <t>ORD9380</t>
  </si>
  <si>
    <t>ORD9381</t>
  </si>
  <si>
    <t>ORD9382</t>
  </si>
  <si>
    <t>ORD9383</t>
  </si>
  <si>
    <t>ORD9384</t>
  </si>
  <si>
    <t>ORD9385</t>
  </si>
  <si>
    <t>ORD9386</t>
  </si>
  <si>
    <t>ORD9387</t>
  </si>
  <si>
    <t>ORD9388</t>
  </si>
  <si>
    <t>ORD9389</t>
  </si>
  <si>
    <t>ORD9390</t>
  </si>
  <si>
    <t>ORD9391</t>
  </si>
  <si>
    <t>ORD9392</t>
  </si>
  <si>
    <t>ORD9393</t>
  </si>
  <si>
    <t>ORD9394</t>
  </si>
  <si>
    <t>ORD9395</t>
  </si>
  <si>
    <t>ORD9396</t>
  </si>
  <si>
    <t>ORD9397</t>
  </si>
  <si>
    <t>ORD9398</t>
  </si>
  <si>
    <t>ORD9399</t>
  </si>
  <si>
    <t>ORD9400</t>
  </si>
  <si>
    <t>ORD9401</t>
  </si>
  <si>
    <t>ORD9402</t>
  </si>
  <si>
    <t>ORD9403</t>
  </si>
  <si>
    <t>ORD9404</t>
  </si>
  <si>
    <t>ORD9405</t>
  </si>
  <si>
    <t>ORD9406</t>
  </si>
  <si>
    <t>ORD9407</t>
  </si>
  <si>
    <t>ORD9408</t>
  </si>
  <si>
    <t>ORD9409</t>
  </si>
  <si>
    <t>ORD9410</t>
  </si>
  <si>
    <t>ORD9411</t>
  </si>
  <si>
    <t>ORD9412</t>
  </si>
  <si>
    <t>ORD9413</t>
  </si>
  <si>
    <t>ORD9414</t>
  </si>
  <si>
    <t>ORD9415</t>
  </si>
  <si>
    <t>ORD9416</t>
  </si>
  <si>
    <t>ORD9417</t>
  </si>
  <si>
    <t>ORD9418</t>
  </si>
  <si>
    <t>ORD9419</t>
  </si>
  <si>
    <t>ORD9420</t>
  </si>
  <si>
    <t>ORD9421</t>
  </si>
  <si>
    <t>ORD9422</t>
  </si>
  <si>
    <t>ORD9423</t>
  </si>
  <si>
    <t>ORD9424</t>
  </si>
  <si>
    <t>ORD9425</t>
  </si>
  <si>
    <t>ORD9426</t>
  </si>
  <si>
    <t>ORD9427</t>
  </si>
  <si>
    <t>ORD9428</t>
  </si>
  <si>
    <t>ORD9429</t>
  </si>
  <si>
    <t>ORD9430</t>
  </si>
  <si>
    <t>ORD9431</t>
  </si>
  <si>
    <t>ORD9432</t>
  </si>
  <si>
    <t>ORD9433</t>
  </si>
  <si>
    <t>ORD9434</t>
  </si>
  <si>
    <t>ORD9435</t>
  </si>
  <si>
    <t>ORD9436</t>
  </si>
  <si>
    <t>ORD9437</t>
  </si>
  <si>
    <t>ORD9438</t>
  </si>
  <si>
    <t>ORD9439</t>
  </si>
  <si>
    <t>ORD9440</t>
  </si>
  <si>
    <t>ORD9441</t>
  </si>
  <si>
    <t>ORD9442</t>
  </si>
  <si>
    <t>ORD9443</t>
  </si>
  <si>
    <t>ORD9444</t>
  </si>
  <si>
    <t>ORD9445</t>
  </si>
  <si>
    <t>ORD9446</t>
  </si>
  <si>
    <t>ORD9447</t>
  </si>
  <si>
    <t>ORD9448</t>
  </si>
  <si>
    <t>ORD9449</t>
  </si>
  <si>
    <t>ORD9450</t>
  </si>
  <si>
    <t>ORD9451</t>
  </si>
  <si>
    <t>ORD9452</t>
  </si>
  <si>
    <t>ORD9453</t>
  </si>
  <si>
    <t>ORD9454</t>
  </si>
  <si>
    <t>ORD9455</t>
  </si>
  <si>
    <t>ORD9456</t>
  </si>
  <si>
    <t>ORD9457</t>
  </si>
  <si>
    <t>ORD9458</t>
  </si>
  <si>
    <t>ORD9459</t>
  </si>
  <si>
    <t>ORD9460</t>
  </si>
  <si>
    <t>ORD9461</t>
  </si>
  <si>
    <t>ORD9462</t>
  </si>
  <si>
    <t>ORD9463</t>
  </si>
  <si>
    <t>ORD9464</t>
  </si>
  <si>
    <t>ORD9465</t>
  </si>
  <si>
    <t>Customer_351</t>
  </si>
  <si>
    <t>ORD9466</t>
  </si>
  <si>
    <t>ORD9467</t>
  </si>
  <si>
    <t>ORD9468</t>
  </si>
  <si>
    <t>ORD9469</t>
  </si>
  <si>
    <t>ORD9470</t>
  </si>
  <si>
    <t>ORD9471</t>
  </si>
  <si>
    <t>ORD9472</t>
  </si>
  <si>
    <t>ORD9473</t>
  </si>
  <si>
    <t>ORD9474</t>
  </si>
  <si>
    <t>ORD9475</t>
  </si>
  <si>
    <t>ORD9476</t>
  </si>
  <si>
    <t>ORD9477</t>
  </si>
  <si>
    <t>ORD9478</t>
  </si>
  <si>
    <t>ORD9479</t>
  </si>
  <si>
    <t>Customer_1125</t>
  </si>
  <si>
    <t>ORD9480</t>
  </si>
  <si>
    <t>ORD9481</t>
  </si>
  <si>
    <t>ORD9482</t>
  </si>
  <si>
    <t>ORD9483</t>
  </si>
  <si>
    <t>ORD9484</t>
  </si>
  <si>
    <t>ORD9485</t>
  </si>
  <si>
    <t>ORD9486</t>
  </si>
  <si>
    <t>ORD9487</t>
  </si>
  <si>
    <t>ORD9488</t>
  </si>
  <si>
    <t>ORD9489</t>
  </si>
  <si>
    <t>ORD9490</t>
  </si>
  <si>
    <t>ORD9491</t>
  </si>
  <si>
    <t>ORD9492</t>
  </si>
  <si>
    <t>ORD9493</t>
  </si>
  <si>
    <t>ORD9494</t>
  </si>
  <si>
    <t>ORD9495</t>
  </si>
  <si>
    <t>ORD9496</t>
  </si>
  <si>
    <t>ORD9497</t>
  </si>
  <si>
    <t>ORD9498</t>
  </si>
  <si>
    <t>ORD9499</t>
  </si>
  <si>
    <t>ORD9500</t>
  </si>
  <si>
    <t>ORD9501</t>
  </si>
  <si>
    <t>ORD9502</t>
  </si>
  <si>
    <t>ORD9503</t>
  </si>
  <si>
    <t>ORD9504</t>
  </si>
  <si>
    <t>ORD9505</t>
  </si>
  <si>
    <t>ORD9506</t>
  </si>
  <si>
    <t>ORD9507</t>
  </si>
  <si>
    <t>ORD9508</t>
  </si>
  <si>
    <t>ORD9509</t>
  </si>
  <si>
    <t>ORD9510</t>
  </si>
  <si>
    <t>ORD9511</t>
  </si>
  <si>
    <t>ORD9512</t>
  </si>
  <si>
    <t>ORD9513</t>
  </si>
  <si>
    <t>ORD9514</t>
  </si>
  <si>
    <t>ORD9515</t>
  </si>
  <si>
    <t>ORD9516</t>
  </si>
  <si>
    <t>ORD9517</t>
  </si>
  <si>
    <t>ORD9518</t>
  </si>
  <si>
    <t>ORD9519</t>
  </si>
  <si>
    <t>ORD9520</t>
  </si>
  <si>
    <t>ORD9521</t>
  </si>
  <si>
    <t>ORD9522</t>
  </si>
  <si>
    <t>ORD9523</t>
  </si>
  <si>
    <t>ORD9524</t>
  </si>
  <si>
    <t>ORD9525</t>
  </si>
  <si>
    <t>ORD9526</t>
  </si>
  <si>
    <t>ORD9527</t>
  </si>
  <si>
    <t>ORD9528</t>
  </si>
  <si>
    <t>ORD9529</t>
  </si>
  <si>
    <t>ORD9530</t>
  </si>
  <si>
    <t>ORD9531</t>
  </si>
  <si>
    <t>ORD9532</t>
  </si>
  <si>
    <t>ORD9533</t>
  </si>
  <si>
    <t>ORD9534</t>
  </si>
  <si>
    <t>ORD9535</t>
  </si>
  <si>
    <t>ORD9536</t>
  </si>
  <si>
    <t>ORD9537</t>
  </si>
  <si>
    <t>ORD9538</t>
  </si>
  <si>
    <t>ORD9539</t>
  </si>
  <si>
    <t>ORD9540</t>
  </si>
  <si>
    <t>ORD9541</t>
  </si>
  <si>
    <t>Customer_884</t>
  </si>
  <si>
    <t>ORD9542</t>
  </si>
  <si>
    <t>ORD9543</t>
  </si>
  <si>
    <t>ORD9544</t>
  </si>
  <si>
    <t>ORD9545</t>
  </si>
  <si>
    <t>ORD9546</t>
  </si>
  <si>
    <t>ORD9547</t>
  </si>
  <si>
    <t>ORD9548</t>
  </si>
  <si>
    <t>ORD9549</t>
  </si>
  <si>
    <t>ORD9550</t>
  </si>
  <si>
    <t>ORD9551</t>
  </si>
  <si>
    <t>ORD9552</t>
  </si>
  <si>
    <t>ORD9553</t>
  </si>
  <si>
    <t>ORD9554</t>
  </si>
  <si>
    <t>ORD9555</t>
  </si>
  <si>
    <t>ORD9556</t>
  </si>
  <si>
    <t>ORD9557</t>
  </si>
  <si>
    <t>ORD9558</t>
  </si>
  <si>
    <t>ORD9559</t>
  </si>
  <si>
    <t>ORD9560</t>
  </si>
  <si>
    <t>ORD9561</t>
  </si>
  <si>
    <t>ORD9562</t>
  </si>
  <si>
    <t>ORD9563</t>
  </si>
  <si>
    <t>ORD9564</t>
  </si>
  <si>
    <t>ORD9565</t>
  </si>
  <si>
    <t>ORD9566</t>
  </si>
  <si>
    <t>ORD9567</t>
  </si>
  <si>
    <t>ORD9568</t>
  </si>
  <si>
    <t>ORD9569</t>
  </si>
  <si>
    <t>ORD9570</t>
  </si>
  <si>
    <t>ORD9571</t>
  </si>
  <si>
    <t>ORD9572</t>
  </si>
  <si>
    <t>ORD9573</t>
  </si>
  <si>
    <t>ORD9574</t>
  </si>
  <si>
    <t>ORD9575</t>
  </si>
  <si>
    <t>ORD9576</t>
  </si>
  <si>
    <t>ORD9577</t>
  </si>
  <si>
    <t>ORD9578</t>
  </si>
  <si>
    <t>ORD9579</t>
  </si>
  <si>
    <t>ORD9580</t>
  </si>
  <si>
    <t>ORD9581</t>
  </si>
  <si>
    <t>ORD9582</t>
  </si>
  <si>
    <t>ORD9583</t>
  </si>
  <si>
    <t>ORD9584</t>
  </si>
  <si>
    <t>ORD9585</t>
  </si>
  <si>
    <t>ORD9586</t>
  </si>
  <si>
    <t>ORD9587</t>
  </si>
  <si>
    <t>ORD9588</t>
  </si>
  <si>
    <t>ORD9589</t>
  </si>
  <si>
    <t>ORD9590</t>
  </si>
  <si>
    <t>ORD9591</t>
  </si>
  <si>
    <t>ORD9592</t>
  </si>
  <si>
    <t>ORD9593</t>
  </si>
  <si>
    <t>ORD9594</t>
  </si>
  <si>
    <t>ORD9595</t>
  </si>
  <si>
    <t>ORD9596</t>
  </si>
  <si>
    <t>ORD9597</t>
  </si>
  <si>
    <t>ORD9598</t>
  </si>
  <si>
    <t>ORD9599</t>
  </si>
  <si>
    <t>ORD9600</t>
  </si>
  <si>
    <t>ORD9601</t>
  </si>
  <si>
    <t>ORD9602</t>
  </si>
  <si>
    <t>ORD9603</t>
  </si>
  <si>
    <t>ORD9604</t>
  </si>
  <si>
    <t>ORD9605</t>
  </si>
  <si>
    <t>ORD9606</t>
  </si>
  <si>
    <t>ORD9607</t>
  </si>
  <si>
    <t>ORD9608</t>
  </si>
  <si>
    <t>ORD9609</t>
  </si>
  <si>
    <t>ORD9610</t>
  </si>
  <si>
    <t>ORD9611</t>
  </si>
  <si>
    <t>ORD9612</t>
  </si>
  <si>
    <t>ORD9613</t>
  </si>
  <si>
    <t>ORD9614</t>
  </si>
  <si>
    <t>ORD9615</t>
  </si>
  <si>
    <t>ORD9616</t>
  </si>
  <si>
    <t>ORD9617</t>
  </si>
  <si>
    <t>ORD9618</t>
  </si>
  <si>
    <t>ORD9619</t>
  </si>
  <si>
    <t>ORD9620</t>
  </si>
  <si>
    <t>ORD9621</t>
  </si>
  <si>
    <t>ORD9622</t>
  </si>
  <si>
    <t>ORD9623</t>
  </si>
  <si>
    <t>ORD9624</t>
  </si>
  <si>
    <t>ORD9625</t>
  </si>
  <si>
    <t>ORD9626</t>
  </si>
  <si>
    <t>ORD9627</t>
  </si>
  <si>
    <t>ORD9628</t>
  </si>
  <si>
    <t>ORD9629</t>
  </si>
  <si>
    <t>ORD9630</t>
  </si>
  <si>
    <t>ORD9631</t>
  </si>
  <si>
    <t>ORD9632</t>
  </si>
  <si>
    <t>ORD9633</t>
  </si>
  <si>
    <t>ORD9634</t>
  </si>
  <si>
    <t>ORD9635</t>
  </si>
  <si>
    <t>ORD9636</t>
  </si>
  <si>
    <t>ORD9637</t>
  </si>
  <si>
    <t>ORD9638</t>
  </si>
  <si>
    <t>ORD9639</t>
  </si>
  <si>
    <t>ORD9640</t>
  </si>
  <si>
    <t>ORD9641</t>
  </si>
  <si>
    <t>ORD9642</t>
  </si>
  <si>
    <t>ORD9643</t>
  </si>
  <si>
    <t>ORD9644</t>
  </si>
  <si>
    <t>ORD9645</t>
  </si>
  <si>
    <t>ORD9646</t>
  </si>
  <si>
    <t>ORD9647</t>
  </si>
  <si>
    <t>ORD9648</t>
  </si>
  <si>
    <t>ORD9649</t>
  </si>
  <si>
    <t>ORD9650</t>
  </si>
  <si>
    <t>ORD9651</t>
  </si>
  <si>
    <t>ORD9652</t>
  </si>
  <si>
    <t>ORD9653</t>
  </si>
  <si>
    <t>ORD9654</t>
  </si>
  <si>
    <t>ORD9655</t>
  </si>
  <si>
    <t>ORD9656</t>
  </si>
  <si>
    <t>ORD9657</t>
  </si>
  <si>
    <t>ORD9658</t>
  </si>
  <si>
    <t>ORD9659</t>
  </si>
  <si>
    <t>ORD9660</t>
  </si>
  <si>
    <t>ORD9661</t>
  </si>
  <si>
    <t>ORD9662</t>
  </si>
  <si>
    <t>ORD9663</t>
  </si>
  <si>
    <t>ORD9664</t>
  </si>
  <si>
    <t>ORD9665</t>
  </si>
  <si>
    <t>ORD9666</t>
  </si>
  <si>
    <t>ORD9667</t>
  </si>
  <si>
    <t>ORD9668</t>
  </si>
  <si>
    <t>ORD9669</t>
  </si>
  <si>
    <t>ORD9670</t>
  </si>
  <si>
    <t>ORD9671</t>
  </si>
  <si>
    <t>ORD9672</t>
  </si>
  <si>
    <t>ORD9673</t>
  </si>
  <si>
    <t>ORD9674</t>
  </si>
  <si>
    <t>ORD9675</t>
  </si>
  <si>
    <t>ORD9676</t>
  </si>
  <si>
    <t>ORD9677</t>
  </si>
  <si>
    <t>ORD9678</t>
  </si>
  <si>
    <t>ORD9679</t>
  </si>
  <si>
    <t>ORD9680</t>
  </si>
  <si>
    <t>ORD9681</t>
  </si>
  <si>
    <t>ORD9682</t>
  </si>
  <si>
    <t>ORD9683</t>
  </si>
  <si>
    <t>ORD9684</t>
  </si>
  <si>
    <t>ORD9685</t>
  </si>
  <si>
    <t>ORD9686</t>
  </si>
  <si>
    <t>ORD9687</t>
  </si>
  <si>
    <t>ORD9688</t>
  </si>
  <si>
    <t>ORD9689</t>
  </si>
  <si>
    <t>ORD9690</t>
  </si>
  <si>
    <t>ORD9691</t>
  </si>
  <si>
    <t>ORD9692</t>
  </si>
  <si>
    <t>ORD9693</t>
  </si>
  <si>
    <t>ORD9694</t>
  </si>
  <si>
    <t>ORD9695</t>
  </si>
  <si>
    <t>ORD9696</t>
  </si>
  <si>
    <t>ORD9697</t>
  </si>
  <si>
    <t>ORD9698</t>
  </si>
  <si>
    <t>ORD9699</t>
  </si>
  <si>
    <t>ORD9700</t>
  </si>
  <si>
    <t>ORD9701</t>
  </si>
  <si>
    <t>ORD9702</t>
  </si>
  <si>
    <t>ORD9703</t>
  </si>
  <si>
    <t>ORD9704</t>
  </si>
  <si>
    <t>ORD9705</t>
  </si>
  <si>
    <t>ORD9706</t>
  </si>
  <si>
    <t>ORD9707</t>
  </si>
  <si>
    <t>ORD9708</t>
  </si>
  <si>
    <t>ORD9709</t>
  </si>
  <si>
    <t>ORD9710</t>
  </si>
  <si>
    <t>ORD9711</t>
  </si>
  <si>
    <t>ORD9712</t>
  </si>
  <si>
    <t>ORD9713</t>
  </si>
  <si>
    <t>ORD9714</t>
  </si>
  <si>
    <t>ORD9715</t>
  </si>
  <si>
    <t>ORD9716</t>
  </si>
  <si>
    <t>ORD9717</t>
  </si>
  <si>
    <t>ORD9718</t>
  </si>
  <si>
    <t>ORD9719</t>
  </si>
  <si>
    <t>ORD9720</t>
  </si>
  <si>
    <t>ORD9721</t>
  </si>
  <si>
    <t>ORD9722</t>
  </si>
  <si>
    <t>ORD9723</t>
  </si>
  <si>
    <t>ORD9724</t>
  </si>
  <si>
    <t>ORD9725</t>
  </si>
  <si>
    <t>ORD9726</t>
  </si>
  <si>
    <t>ORD9727</t>
  </si>
  <si>
    <t>ORD9728</t>
  </si>
  <si>
    <t>ORD9729</t>
  </si>
  <si>
    <t>ORD9730</t>
  </si>
  <si>
    <t>ORD9731</t>
  </si>
  <si>
    <t>ORD9732</t>
  </si>
  <si>
    <t>ORD9733</t>
  </si>
  <si>
    <t>ORD9734</t>
  </si>
  <si>
    <t>ORD9735</t>
  </si>
  <si>
    <t>ORD9736</t>
  </si>
  <si>
    <t>ORD9737</t>
  </si>
  <si>
    <t>ORD9738</t>
  </si>
  <si>
    <t>ORD9739</t>
  </si>
  <si>
    <t>ORD9740</t>
  </si>
  <si>
    <t>ORD9741</t>
  </si>
  <si>
    <t>ORD9742</t>
  </si>
  <si>
    <t>ORD9743</t>
  </si>
  <si>
    <t>ORD9744</t>
  </si>
  <si>
    <t>ORD9745</t>
  </si>
  <si>
    <t>ORD9746</t>
  </si>
  <si>
    <t>ORD9747</t>
  </si>
  <si>
    <t>ORD9748</t>
  </si>
  <si>
    <t>ORD9749</t>
  </si>
  <si>
    <t>ORD9750</t>
  </si>
  <si>
    <t>ORD9751</t>
  </si>
  <si>
    <t>ORD9752</t>
  </si>
  <si>
    <t>ORD9753</t>
  </si>
  <si>
    <t>ORD9754</t>
  </si>
  <si>
    <t>ORD9755</t>
  </si>
  <si>
    <t>ORD9756</t>
  </si>
  <si>
    <t>ORD9757</t>
  </si>
  <si>
    <t>ORD9758</t>
  </si>
  <si>
    <t>ORD9759</t>
  </si>
  <si>
    <t>ORD9760</t>
  </si>
  <si>
    <t>ORD9761</t>
  </si>
  <si>
    <t>ORD9762</t>
  </si>
  <si>
    <t>ORD9763</t>
  </si>
  <si>
    <t>ORD9764</t>
  </si>
  <si>
    <t>ORD9765</t>
  </si>
  <si>
    <t>ORD9766</t>
  </si>
  <si>
    <t>ORD9767</t>
  </si>
  <si>
    <t>ORD9768</t>
  </si>
  <si>
    <t>ORD9769</t>
  </si>
  <si>
    <t>ORD9770</t>
  </si>
  <si>
    <t>ORD9771</t>
  </si>
  <si>
    <t>ORD9772</t>
  </si>
  <si>
    <t>ORD9773</t>
  </si>
  <si>
    <t>ORD9774</t>
  </si>
  <si>
    <t>ORD9775</t>
  </si>
  <si>
    <t>ORD9776</t>
  </si>
  <si>
    <t>ORD9777</t>
  </si>
  <si>
    <t>ORD9778</t>
  </si>
  <si>
    <t>ORD9779</t>
  </si>
  <si>
    <t>ORD9780</t>
  </si>
  <si>
    <t>ORD9781</t>
  </si>
  <si>
    <t>ORD9782</t>
  </si>
  <si>
    <t>ORD9783</t>
  </si>
  <si>
    <t>ORD9784</t>
  </si>
  <si>
    <t>ORD9785</t>
  </si>
  <si>
    <t>ORD9786</t>
  </si>
  <si>
    <t>ORD9787</t>
  </si>
  <si>
    <t>ORD9788</t>
  </si>
  <si>
    <t>ORD9789</t>
  </si>
  <si>
    <t>ORD9790</t>
  </si>
  <si>
    <t>ORD9791</t>
  </si>
  <si>
    <t>ORD9792</t>
  </si>
  <si>
    <t>ORD9793</t>
  </si>
  <si>
    <t>ORD9794</t>
  </si>
  <si>
    <t>ORD9795</t>
  </si>
  <si>
    <t>ORD9796</t>
  </si>
  <si>
    <t>ORD9797</t>
  </si>
  <si>
    <t>ORD9798</t>
  </si>
  <si>
    <t>ORD9799</t>
  </si>
  <si>
    <t>ORD9800</t>
  </si>
  <si>
    <t>ORD9801</t>
  </si>
  <si>
    <t>ORD9802</t>
  </si>
  <si>
    <t>ORD9803</t>
  </si>
  <si>
    <t>ORD9804</t>
  </si>
  <si>
    <t>ORD9805</t>
  </si>
  <si>
    <t>ORD9806</t>
  </si>
  <si>
    <t>ORD9807</t>
  </si>
  <si>
    <t>ORD9808</t>
  </si>
  <si>
    <t>ORD9809</t>
  </si>
  <si>
    <t>ORD9810</t>
  </si>
  <si>
    <t>ORD9811</t>
  </si>
  <si>
    <t>ORD9812</t>
  </si>
  <si>
    <t>ORD9813</t>
  </si>
  <si>
    <t>ORD9814</t>
  </si>
  <si>
    <t>ORD9815</t>
  </si>
  <si>
    <t>ORD9816</t>
  </si>
  <si>
    <t>ORD9817</t>
  </si>
  <si>
    <t>ORD9818</t>
  </si>
  <si>
    <t>ORD9819</t>
  </si>
  <si>
    <t>ORD9820</t>
  </si>
  <si>
    <t>ORD9821</t>
  </si>
  <si>
    <t>ORD9822</t>
  </si>
  <si>
    <t>ORD9823</t>
  </si>
  <si>
    <t>ORD9824</t>
  </si>
  <si>
    <t>ORD9825</t>
  </si>
  <si>
    <t>ORD9826</t>
  </si>
  <si>
    <t>ORD9827</t>
  </si>
  <si>
    <t>ORD9828</t>
  </si>
  <si>
    <t>ORD9829</t>
  </si>
  <si>
    <t>ORD9830</t>
  </si>
  <si>
    <t>ORD9831</t>
  </si>
  <si>
    <t>ORD9832</t>
  </si>
  <si>
    <t>Customer_1155</t>
  </si>
  <si>
    <t>ORD9833</t>
  </si>
  <si>
    <t>ORD9834</t>
  </si>
  <si>
    <t>ORD9835</t>
  </si>
  <si>
    <t>ORD9836</t>
  </si>
  <si>
    <t>ORD9837</t>
  </si>
  <si>
    <t>ORD9838</t>
  </si>
  <si>
    <t>ORD9839</t>
  </si>
  <si>
    <t>ORD9840</t>
  </si>
  <si>
    <t>ORD9841</t>
  </si>
  <si>
    <t>ORD9842</t>
  </si>
  <si>
    <t>ORD9843</t>
  </si>
  <si>
    <t>ORD9844</t>
  </si>
  <si>
    <t>ORD9845</t>
  </si>
  <si>
    <t>ORD9846</t>
  </si>
  <si>
    <t>ORD9847</t>
  </si>
  <si>
    <t>ORD9848</t>
  </si>
  <si>
    <t>ORD9849</t>
  </si>
  <si>
    <t>ORD9850</t>
  </si>
  <si>
    <t>ORD9851</t>
  </si>
  <si>
    <t>ORD9852</t>
  </si>
  <si>
    <t>ORD9853</t>
  </si>
  <si>
    <t>ORD9854</t>
  </si>
  <si>
    <t>ORD9855</t>
  </si>
  <si>
    <t>ORD9856</t>
  </si>
  <si>
    <t>ORD9857</t>
  </si>
  <si>
    <t>ORD9858</t>
  </si>
  <si>
    <t>ORD9859</t>
  </si>
  <si>
    <t>ORD9860</t>
  </si>
  <si>
    <t>ORD9861</t>
  </si>
  <si>
    <t>ORD9862</t>
  </si>
  <si>
    <t>ORD9863</t>
  </si>
  <si>
    <t>ORD9864</t>
  </si>
  <si>
    <t>ORD9865</t>
  </si>
  <si>
    <t>ORD9866</t>
  </si>
  <si>
    <t>ORD9867</t>
  </si>
  <si>
    <t>ORD9868</t>
  </si>
  <si>
    <t>ORD9869</t>
  </si>
  <si>
    <t>ORD9870</t>
  </si>
  <si>
    <t>ORD9871</t>
  </si>
  <si>
    <t>ORD9872</t>
  </si>
  <si>
    <t>ORD9873</t>
  </si>
  <si>
    <t>ORD9874</t>
  </si>
  <si>
    <t>ORD9875</t>
  </si>
  <si>
    <t>ORD9876</t>
  </si>
  <si>
    <t>ORD9877</t>
  </si>
  <si>
    <t>ORD9878</t>
  </si>
  <si>
    <t>ORD9879</t>
  </si>
  <si>
    <t>ORD9880</t>
  </si>
  <si>
    <t>ORD9881</t>
  </si>
  <si>
    <t>ORD9882</t>
  </si>
  <si>
    <t>ORD9883</t>
  </si>
  <si>
    <t>ORD9884</t>
  </si>
  <si>
    <t>ORD9885</t>
  </si>
  <si>
    <t>ORD9886</t>
  </si>
  <si>
    <t>ORD9887</t>
  </si>
  <si>
    <t>ORD9888</t>
  </si>
  <si>
    <t>ORD9889</t>
  </si>
  <si>
    <t>ORD9890</t>
  </si>
  <si>
    <t>ORD9891</t>
  </si>
  <si>
    <t>ORD9892</t>
  </si>
  <si>
    <t>ORD9893</t>
  </si>
  <si>
    <t>ORD9894</t>
  </si>
  <si>
    <t>ORD9895</t>
  </si>
  <si>
    <t>ORD9896</t>
  </si>
  <si>
    <t>ORD9897</t>
  </si>
  <si>
    <t>ORD9898</t>
  </si>
  <si>
    <t>ORD9899</t>
  </si>
  <si>
    <t>ORD9900</t>
  </si>
  <si>
    <t>ORD9901</t>
  </si>
  <si>
    <t>ORD9902</t>
  </si>
  <si>
    <t>ORD9903</t>
  </si>
  <si>
    <t>ORD9904</t>
  </si>
  <si>
    <t>ORD9905</t>
  </si>
  <si>
    <t>ORD9906</t>
  </si>
  <si>
    <t>ORD9907</t>
  </si>
  <si>
    <t>ORD9908</t>
  </si>
  <si>
    <t>ORD9909</t>
  </si>
  <si>
    <t>ORD9910</t>
  </si>
  <si>
    <t>ORD9911</t>
  </si>
  <si>
    <t>ORD9912</t>
  </si>
  <si>
    <t>ORD9913</t>
  </si>
  <si>
    <t>ORD9914</t>
  </si>
  <si>
    <t>ORD9915</t>
  </si>
  <si>
    <t>ORD9916</t>
  </si>
  <si>
    <t>ORD9917</t>
  </si>
  <si>
    <t>ORD9918</t>
  </si>
  <si>
    <t>ORD9919</t>
  </si>
  <si>
    <t>ORD9920</t>
  </si>
  <si>
    <t>ORD9921</t>
  </si>
  <si>
    <t>ORD9922</t>
  </si>
  <si>
    <t>ORD9923</t>
  </si>
  <si>
    <t>ORD9924</t>
  </si>
  <si>
    <t>ORD9925</t>
  </si>
  <si>
    <t>ORD9926</t>
  </si>
  <si>
    <t>ORD9927</t>
  </si>
  <si>
    <t>ORD9928</t>
  </si>
  <si>
    <t>ORD9929</t>
  </si>
  <si>
    <t>ORD9930</t>
  </si>
  <si>
    <t>ORD9931</t>
  </si>
  <si>
    <t>ORD9932</t>
  </si>
  <si>
    <t>ORD9933</t>
  </si>
  <si>
    <t>ORD9934</t>
  </si>
  <si>
    <t>ORD9935</t>
  </si>
  <si>
    <t>ORD9936</t>
  </si>
  <si>
    <t>ORD9937</t>
  </si>
  <si>
    <t>ORD9938</t>
  </si>
  <si>
    <t>ORD9939</t>
  </si>
  <si>
    <t>ORD9940</t>
  </si>
  <si>
    <t>ORD9941</t>
  </si>
  <si>
    <t>ORD9942</t>
  </si>
  <si>
    <t>ORD9943</t>
  </si>
  <si>
    <t>ORD9944</t>
  </si>
  <si>
    <t>ORD9945</t>
  </si>
  <si>
    <t>ORD9946</t>
  </si>
  <si>
    <t>ORD9947</t>
  </si>
  <si>
    <t>ORD9948</t>
  </si>
  <si>
    <t>ORD9949</t>
  </si>
  <si>
    <t>ORD9950</t>
  </si>
  <si>
    <t>ORD9951</t>
  </si>
  <si>
    <t>ORD9952</t>
  </si>
  <si>
    <t>ORD9953</t>
  </si>
  <si>
    <t>Customer_1975</t>
  </si>
  <si>
    <t>ORD9954</t>
  </si>
  <si>
    <t>ORD9955</t>
  </si>
  <si>
    <t>ORD9956</t>
  </si>
  <si>
    <t>ORD9957</t>
  </si>
  <si>
    <t>ORD9958</t>
  </si>
  <si>
    <t>ORD9959</t>
  </si>
  <si>
    <t>ORD9960</t>
  </si>
  <si>
    <t>ORD9961</t>
  </si>
  <si>
    <t>ORD9962</t>
  </si>
  <si>
    <t>ORD9963</t>
  </si>
  <si>
    <t>ORD9964</t>
  </si>
  <si>
    <t>ORD9965</t>
  </si>
  <si>
    <t>ORD9966</t>
  </si>
  <si>
    <t>ORD9967</t>
  </si>
  <si>
    <t>ORD9968</t>
  </si>
  <si>
    <t>ORD9969</t>
  </si>
  <si>
    <t>ORD9970</t>
  </si>
  <si>
    <t>ORD9971</t>
  </si>
  <si>
    <t>ORD9972</t>
  </si>
  <si>
    <t>ORD9973</t>
  </si>
  <si>
    <t>ORD9974</t>
  </si>
  <si>
    <t>ORD9975</t>
  </si>
  <si>
    <t>ORD9976</t>
  </si>
  <si>
    <t>ORD9977</t>
  </si>
  <si>
    <t>ORD9978</t>
  </si>
  <si>
    <t>ORD9979</t>
  </si>
  <si>
    <t>ORD9980</t>
  </si>
  <si>
    <t>ORD9981</t>
  </si>
  <si>
    <t>ORD9982</t>
  </si>
  <si>
    <t>ORD9983</t>
  </si>
  <si>
    <t>ORD9984</t>
  </si>
  <si>
    <t>ORD9985</t>
  </si>
  <si>
    <t>ORD9986</t>
  </si>
  <si>
    <t>ORD9987</t>
  </si>
  <si>
    <t>ORD9988</t>
  </si>
  <si>
    <t>ORD9989</t>
  </si>
  <si>
    <t>ORD9990</t>
  </si>
  <si>
    <t>ORD9991</t>
  </si>
  <si>
    <t>ORD9992</t>
  </si>
  <si>
    <t>ORD9993</t>
  </si>
  <si>
    <t>ORD9994</t>
  </si>
  <si>
    <t>ORD9995</t>
  </si>
  <si>
    <t>ORD9996</t>
  </si>
  <si>
    <t>ORD9997</t>
  </si>
  <si>
    <t>ORD9998</t>
  </si>
  <si>
    <t>ORD9999</t>
  </si>
  <si>
    <t>ORD10000</t>
  </si>
  <si>
    <t>Sum of Total_Sales</t>
  </si>
  <si>
    <t xml:space="preserve">Total Sales </t>
  </si>
  <si>
    <t xml:space="preserve">Change into crore </t>
  </si>
  <si>
    <t>Sum of Profit</t>
  </si>
  <si>
    <t>Total profit</t>
  </si>
  <si>
    <t xml:space="preserve">Average of Profit margin </t>
  </si>
  <si>
    <t>Profit Margin</t>
  </si>
  <si>
    <t xml:space="preserve">Total Orders  </t>
  </si>
  <si>
    <t>Count of Order_ID</t>
  </si>
  <si>
    <t xml:space="preserve">Total Returned order </t>
  </si>
  <si>
    <t xml:space="preserve">Total retuend order </t>
  </si>
  <si>
    <t xml:space="preserve">Total Orders </t>
  </si>
  <si>
    <t>Return Rate</t>
  </si>
  <si>
    <t xml:space="preserve">Sales Chart with monthly trend </t>
  </si>
  <si>
    <t>Row Labels</t>
  </si>
  <si>
    <t>Grand Total</t>
  </si>
  <si>
    <t>Sales by category</t>
  </si>
  <si>
    <t xml:space="preserve">Sales by product </t>
  </si>
  <si>
    <t>Order Statsus</t>
  </si>
  <si>
    <t>Count of Order_Status</t>
  </si>
  <si>
    <t xml:space="preserve">Profit vs sales by month </t>
  </si>
  <si>
    <t>Sum of Quantity</t>
  </si>
  <si>
    <t xml:space="preserve">Gross Profit </t>
  </si>
  <si>
    <t xml:space="preserve">Avg order value </t>
  </si>
  <si>
    <t xml:space="preserve">Total Order </t>
  </si>
  <si>
    <t xml:space="preserve">Charts </t>
  </si>
  <si>
    <t xml:space="preserve">Return Rate by branch </t>
  </si>
  <si>
    <t>Column Labels</t>
  </si>
  <si>
    <t>Branch vs Weekday and weekend</t>
  </si>
  <si>
    <t>Count of Week type</t>
  </si>
  <si>
    <t>Sum of Quarter</t>
  </si>
  <si>
    <t xml:space="preserve">Avg Delivery days </t>
  </si>
  <si>
    <t>Average of Delivery_Time (Days)</t>
  </si>
  <si>
    <t>Return Impact = Return Qty × Price</t>
  </si>
  <si>
    <t>Sum of Price</t>
  </si>
  <si>
    <t xml:space="preserve">retuen Impact </t>
  </si>
  <si>
    <t>Return Impact</t>
  </si>
  <si>
    <t xml:space="preserve">Return Impact In percentage </t>
  </si>
  <si>
    <t>Return Impact % = Return Amount / Total Sales</t>
  </si>
  <si>
    <t xml:space="preserve">Return Amount:- </t>
  </si>
  <si>
    <t xml:space="preserve">Total_sales:- </t>
  </si>
  <si>
    <t xml:space="preserve">return Impact = </t>
  </si>
  <si>
    <t xml:space="preserve">Profit per unit </t>
  </si>
  <si>
    <t>Profit per Unit = Profit / Quantity Sold</t>
  </si>
  <si>
    <t>Sell-through = Sold Qty / Available Stock</t>
  </si>
  <si>
    <t xml:space="preserve">Self through </t>
  </si>
  <si>
    <t xml:space="preserve">Top Product by sales </t>
  </si>
  <si>
    <t xml:space="preserve">profit vs sales by product </t>
  </si>
  <si>
    <t xml:space="preserve">Low performing product </t>
  </si>
  <si>
    <t>Product with 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</si>
</sst>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 &quot;Cr&quot;"/>
    <numFmt numFmtId="165" formatCode="&quot;₹&quot;0.00,,\ &quot;Cr&quot;"/>
    <numFmt numFmtId="166" formatCode="0.00,\ &quot;K&quot;"/>
    <numFmt numFmtId="167" formatCode="&quot;₹&quot;0.00\ &quot;Lakhs&quot;"/>
    <numFmt numFmtId="168" formatCode="&quot;₹&quot;0.00\ &quot;L&quot;"/>
    <numFmt numFmtId="169"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4" fontId="0" fillId="0" borderId="0" xfId="0" applyNumberFormat="1"/>
    <xf numFmtId="0" fontId="0" fillId="2" borderId="0" xfId="0" applyFill="1"/>
    <xf numFmtId="164" fontId="0" fillId="0" borderId="0" xfId="0" applyNumberFormat="1"/>
    <xf numFmtId="164" fontId="0" fillId="3" borderId="1" xfId="0" applyNumberFormat="1" applyFill="1" applyBorder="1"/>
    <xf numFmtId="9" fontId="0" fillId="0" borderId="0" xfId="1" applyFont="1"/>
    <xf numFmtId="10" fontId="0" fillId="0" borderId="0" xfId="0" applyNumberFormat="1"/>
    <xf numFmtId="0" fontId="2" fillId="4" borderId="2" xfId="0" applyFont="1" applyFill="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0" applyNumberFormat="1"/>
    <xf numFmtId="2" fontId="0" fillId="0" borderId="0" xfId="0" applyNumberFormat="1"/>
    <xf numFmtId="169" fontId="0" fillId="0" borderId="0" xfId="0" applyNumberFormat="1"/>
    <xf numFmtId="0" fontId="0" fillId="2" borderId="1" xfId="0" applyFill="1" applyBorder="1"/>
    <xf numFmtId="0" fontId="2" fillId="4" borderId="3" xfId="0" applyFont="1" applyFill="1" applyBorder="1"/>
    <xf numFmtId="10" fontId="0" fillId="0" borderId="0" xfId="1" applyNumberFormat="1" applyFont="1"/>
  </cellXfs>
  <cellStyles count="2">
    <cellStyle name="Normal" xfId="0" builtinId="0"/>
    <cellStyle name="Percent" xfId="1" builtinId="5"/>
  </cellStyles>
  <dxfs count="21">
    <dxf>
      <numFmt numFmtId="169" formatCode="0.0"/>
    </dxf>
    <dxf>
      <numFmt numFmtId="165" formatCode="&quot;₹&quot;0.00,,\ &quot;Cr&quot;"/>
    </dxf>
    <dxf>
      <numFmt numFmtId="0" formatCode="General"/>
    </dxf>
    <dxf>
      <numFmt numFmtId="165" formatCode="&quot;₹&quot;0.00,,\ &quot;Cr&quot;"/>
    </dxf>
    <dxf>
      <numFmt numFmtId="14" formatCode="0.00%"/>
    </dxf>
    <dxf>
      <numFmt numFmtId="165" formatCode="&quot;₹&quot;0.00,,\ &quot;Cr&quot;"/>
    </dxf>
    <dxf>
      <numFmt numFmtId="165" formatCode="&quot;₹&quot;0.00,,\ &quot;Cr&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theme="5"/>
        </patternFill>
      </fill>
    </dxf>
    <dxf>
      <fill>
        <patternFill>
          <bgColor theme="5"/>
        </patternFill>
      </fill>
    </dxf>
    <dxf>
      <fill>
        <patternFill>
          <bgColor theme="5" tint="0.39994506668294322"/>
        </patternFill>
      </fill>
    </dxf>
  </dxfs>
  <tableStyles count="2" defaultTableStyle="TableStyleMedium2" defaultPivotStyle="PivotStyleLight16">
    <tableStyle name="Slicer Style 1" pivot="0" table="0" count="1" xr9:uid="{DB137516-372C-419D-A6CB-D8816AFE8D71}">
      <tableStyleElement type="wholeTable" dxfId="20"/>
    </tableStyle>
    <tableStyle name="Slicer Style 2" pivot="0" table="0" count="3" xr9:uid="{6BA4D2C7-E725-4065-89B8-6A667817D11B}">
      <tableStyleElement type="wholeTable" dxfId="19"/>
      <tableStyleElement type="headerRow" dxfId="18"/>
    </tableStyle>
  </tableStyles>
  <extLst>
    <ext xmlns:x14="http://schemas.microsoft.com/office/spreadsheetml/2009/9/main" uri="{46F421CA-312F-682f-3DD2-61675219B42D}">
      <x14:dxfs count="1">
        <dxf>
          <fill>
            <patternFill>
              <bgColor theme="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Analysis.xlsx]Analysis_page_1!PivotTable7</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gradFill>
            <a:gsLst>
              <a:gs pos="0">
                <a:schemeClr val="accent2"/>
              </a:gs>
              <a:gs pos="100000">
                <a:schemeClr val="accent2">
                  <a:lumMod val="50000"/>
                </a:schemeClr>
              </a:gs>
            </a:gsLst>
            <a:lin ang="5400000" scaled="1"/>
          </a:gradFill>
          <a:ln>
            <a:solidFill>
              <a:schemeClr val="tx1"/>
            </a:solidFill>
          </a:ln>
          <a:effectLst/>
        </c:spPr>
        <c:marker>
          <c:symbol val="none"/>
        </c:marker>
        <c:dLbl>
          <c:idx val="0"/>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gs>
              <a:gs pos="100000">
                <a:schemeClr val="accent2">
                  <a:lumMod val="50000"/>
                </a:schemeClr>
              </a:gs>
            </a:gsLst>
            <a:lin ang="5400000" scaled="1"/>
          </a:gradFill>
          <a:ln>
            <a:solidFill>
              <a:schemeClr val="tx1"/>
            </a:solidFill>
          </a:ln>
          <a:effectLst/>
        </c:spPr>
        <c:marker>
          <c:symbol val="none"/>
        </c:marker>
        <c:dLbl>
          <c:idx val="0"/>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2"/>
              </a:gs>
              <a:gs pos="100000">
                <a:schemeClr val="accent2">
                  <a:lumMod val="50000"/>
                </a:schemeClr>
              </a:gs>
            </a:gsLst>
            <a:lin ang="5400000" scaled="1"/>
          </a:gradFill>
          <a:ln>
            <a:solidFill>
              <a:schemeClr val="tx1"/>
            </a:solidFill>
          </a:ln>
          <a:effectLst/>
        </c:spPr>
        <c:marker>
          <c:symbol val="none"/>
        </c:marker>
        <c:dLbl>
          <c:idx val="0"/>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gs>
              <a:gs pos="100000">
                <a:schemeClr val="accent2">
                  <a:lumMod val="50000"/>
                </a:schemeClr>
              </a:gs>
            </a:gsLst>
            <a:lin ang="5400000" scaled="1"/>
          </a:gradFill>
          <a:ln>
            <a:solidFill>
              <a:schemeClr val="tx1"/>
            </a:solidFill>
          </a:ln>
          <a:effectLst/>
        </c:spPr>
        <c:marker>
          <c:symbol val="none"/>
        </c:marker>
        <c:dLbl>
          <c:idx val="0"/>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gs>
              <a:gs pos="100000">
                <a:schemeClr val="accent2">
                  <a:lumMod val="50000"/>
                </a:schemeClr>
              </a:gs>
            </a:gsLst>
            <a:lin ang="5400000" scaled="1"/>
          </a:gradFill>
          <a:ln>
            <a:solidFill>
              <a:schemeClr val="tx1"/>
            </a:solidFill>
          </a:ln>
          <a:effectLst/>
        </c:spPr>
        <c:marker>
          <c:symbol val="none"/>
        </c:marker>
        <c:dLbl>
          <c:idx val="0"/>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2"/>
              </a:gs>
              <a:gs pos="100000">
                <a:schemeClr val="accent2">
                  <a:lumMod val="50000"/>
                </a:schemeClr>
              </a:gs>
            </a:gsLst>
            <a:lin ang="5400000" scaled="1"/>
          </a:gradFill>
          <a:ln>
            <a:solidFill>
              <a:schemeClr val="tx1"/>
            </a:solidFill>
          </a:ln>
          <a:effectLst/>
        </c:spPr>
        <c:marker>
          <c:symbol val="none"/>
        </c:marker>
        <c:dLbl>
          <c:idx val="0"/>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2"/>
              </a:gs>
              <a:gs pos="100000">
                <a:schemeClr val="accent2">
                  <a:lumMod val="50000"/>
                </a:schemeClr>
              </a:gs>
            </a:gsLst>
            <a:lin ang="5400000" scaled="1"/>
          </a:gradFill>
          <a:ln>
            <a:solidFill>
              <a:schemeClr val="tx1"/>
            </a:solidFill>
          </a:ln>
          <a:effectLst/>
        </c:spPr>
        <c:marker>
          <c:symbol val="none"/>
        </c:marker>
        <c:dLbl>
          <c:idx val="0"/>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7073342049341E-2"/>
          <c:y val="6.3157913772494079E-2"/>
          <c:w val="0.93204995150406011"/>
          <c:h val="0.65817915327706844"/>
        </c:manualLayout>
      </c:layout>
      <c:barChart>
        <c:barDir val="col"/>
        <c:grouping val="clustered"/>
        <c:varyColors val="0"/>
        <c:ser>
          <c:idx val="0"/>
          <c:order val="0"/>
          <c:tx>
            <c:strRef>
              <c:f>Analysis_page_1!$H$52</c:f>
              <c:strCache>
                <c:ptCount val="1"/>
                <c:pt idx="0">
                  <c:v>Total</c:v>
                </c:pt>
              </c:strCache>
            </c:strRef>
          </c:tx>
          <c:spPr>
            <a:gradFill>
              <a:gsLst>
                <a:gs pos="0">
                  <a:schemeClr val="accent2"/>
                </a:gs>
                <a:gs pos="100000">
                  <a:schemeClr val="accent2">
                    <a:lumMod val="50000"/>
                  </a:schemeClr>
                </a:gs>
              </a:gsLst>
              <a:lin ang="5400000" scaled="1"/>
            </a:gradFill>
            <a:ln>
              <a:solidFill>
                <a:schemeClr val="tx1"/>
              </a:solidFill>
            </a:ln>
            <a:effectLst/>
          </c:spPr>
          <c:invertIfNegative val="0"/>
          <c:dLbls>
            <c:spPr>
              <a:solidFill>
                <a:schemeClr val="bg1">
                  <a:lumMod val="85000"/>
                </a:schemeClr>
              </a:solid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Analysis_page_1!$G$53:$G$65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Analysis_page_1!$H$53:$H$65</c:f>
              <c:numCache>
                <c:formatCode>"₹"0.00,,\ "Cr"</c:formatCode>
                <c:ptCount val="12"/>
                <c:pt idx="0">
                  <c:v>10091138.160000002</c:v>
                </c:pt>
                <c:pt idx="1">
                  <c:v>9722501.2500000056</c:v>
                </c:pt>
                <c:pt idx="2">
                  <c:v>10275347.350000011</c:v>
                </c:pt>
                <c:pt idx="3">
                  <c:v>9989100.0899999999</c:v>
                </c:pt>
                <c:pt idx="4">
                  <c:v>9772075.8299999926</c:v>
                </c:pt>
                <c:pt idx="5">
                  <c:v>10599745.220000001</c:v>
                </c:pt>
                <c:pt idx="6">
                  <c:v>10556553.149999995</c:v>
                </c:pt>
                <c:pt idx="7">
                  <c:v>9413819.5099999961</c:v>
                </c:pt>
                <c:pt idx="8">
                  <c:v>9814727.9700000025</c:v>
                </c:pt>
                <c:pt idx="9">
                  <c:v>10050614.989999987</c:v>
                </c:pt>
                <c:pt idx="10">
                  <c:v>9911026.1900000125</c:v>
                </c:pt>
                <c:pt idx="11">
                  <c:v>10530191.009999979</c:v>
                </c:pt>
              </c:numCache>
            </c:numRef>
          </c:val>
          <c:extLst>
            <c:ext xmlns:c16="http://schemas.microsoft.com/office/drawing/2014/chart" uri="{C3380CC4-5D6E-409C-BE32-E72D297353CC}">
              <c16:uniqueId val="{00000004-D4EB-402E-8C04-7EB87166AE3D}"/>
            </c:ext>
          </c:extLst>
        </c:ser>
        <c:dLbls>
          <c:dLblPos val="outEnd"/>
          <c:showLegendKey val="0"/>
          <c:showVal val="1"/>
          <c:showCatName val="0"/>
          <c:showSerName val="0"/>
          <c:showPercent val="0"/>
          <c:showBubbleSize val="0"/>
        </c:dLbls>
        <c:gapWidth val="101"/>
        <c:overlap val="-27"/>
        <c:axId val="106596703"/>
        <c:axId val="106609663"/>
      </c:barChart>
      <c:catAx>
        <c:axId val="106596703"/>
        <c:scaling>
          <c:orientation val="minMax"/>
        </c:scaling>
        <c:delete val="0"/>
        <c:axPos val="b"/>
        <c:numFmt formatCode="General" sourceLinked="1"/>
        <c:majorTickMark val="none"/>
        <c:minorTickMark val="none"/>
        <c:tickLblPos val="nextTo"/>
        <c:spPr>
          <a:solidFill>
            <a:schemeClr val="tx1">
              <a:alpha val="0"/>
            </a:schemeClr>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09663"/>
        <c:crosses val="autoZero"/>
        <c:auto val="1"/>
        <c:lblAlgn val="ctr"/>
        <c:lblOffset val="100"/>
        <c:noMultiLvlLbl val="0"/>
      </c:catAx>
      <c:valAx>
        <c:axId val="106609663"/>
        <c:scaling>
          <c:orientation val="minMax"/>
        </c:scaling>
        <c:delete val="1"/>
        <c:axPos val="l"/>
        <c:numFmt formatCode="&quot;₹&quot;0.00,,\ &quot;Cr&quot;" sourceLinked="1"/>
        <c:majorTickMark val="none"/>
        <c:minorTickMark val="none"/>
        <c:tickLblPos val="nextTo"/>
        <c:crossAx val="106596703"/>
        <c:crosses val="autoZero"/>
        <c:crossBetween val="between"/>
      </c:valAx>
      <c:spPr>
        <a:gradFill>
          <a:gsLst>
            <a:gs pos="0">
              <a:schemeClr val="accent2">
                <a:lumMod val="20000"/>
                <a:lumOff val="80000"/>
              </a:schemeClr>
            </a:gs>
            <a:gs pos="100000">
              <a:schemeClr val="bg1">
                <a:lumMod val="95000"/>
              </a:schemeClr>
            </a:gs>
          </a:gsLst>
          <a:lin ang="5400000" scaled="1"/>
        </a:grad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a:solidFill>
              <a:schemeClr val="tx1">
                <a:lumMod val="75000"/>
                <a:lumOff val="25000"/>
              </a:schemeClr>
            </a:solidFill>
          </a:ln>
          <a:effectLst/>
        </c:spPr>
        <c:marker>
          <c:symbol val="none"/>
        </c:marker>
        <c:dLbl>
          <c:idx val="0"/>
          <c:spPr>
            <a:gradFill>
              <a:gsLst>
                <a:gs pos="0">
                  <a:schemeClr val="accent2">
                    <a:lumMod val="20000"/>
                    <a:lumOff val="80000"/>
                  </a:schemeClr>
                </a:gs>
                <a:gs pos="100000">
                  <a:schemeClr val="bg1">
                    <a:lumMod val="95000"/>
                  </a:schemeClr>
                </a:gs>
              </a:gsLst>
              <a:lin ang="5400000" scaled="1"/>
            </a:grad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6350">
            <a:solidFill>
              <a:schemeClr val="tx1">
                <a:lumMod val="75000"/>
                <a:lumOff val="25000"/>
              </a:schemeClr>
            </a:solidFill>
          </a:ln>
          <a:effectLst/>
        </c:spPr>
        <c:dLbl>
          <c:idx val="0"/>
          <c:layout>
            <c:manualLayout>
              <c:x val="0.11588604538870111"/>
              <c:y val="-0.18333333333333338"/>
            </c:manualLayout>
          </c:layout>
          <c:spPr>
            <a:no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6350">
            <a:solidFill>
              <a:schemeClr val="tx1">
                <a:lumMod val="75000"/>
                <a:lumOff val="25000"/>
              </a:schemeClr>
            </a:solidFill>
          </a:ln>
          <a:effectLst/>
        </c:spPr>
        <c:dLbl>
          <c:idx val="0"/>
          <c:layout>
            <c:manualLayout>
              <c:x val="0.35248672139063253"/>
              <c:y val="-2.2222222222222223E-2"/>
            </c:manualLayout>
          </c:layout>
          <c:spPr>
            <a:no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50000"/>
            </a:schemeClr>
          </a:solidFill>
          <a:ln w="6350">
            <a:solidFill>
              <a:schemeClr val="tx1">
                <a:lumMod val="75000"/>
                <a:lumOff val="25000"/>
              </a:schemeClr>
            </a:solidFill>
          </a:ln>
          <a:effectLst/>
        </c:spPr>
        <c:dLbl>
          <c:idx val="0"/>
          <c:layout>
            <c:manualLayout>
              <c:x val="-8.2085948816996615E-2"/>
              <c:y val="-0.19111130848640812"/>
            </c:manualLayout>
          </c:layout>
          <c:spPr>
            <a:no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024420474722166"/>
          <c:y val="0.14497097862767155"/>
          <c:w val="0.71774105856275461"/>
          <c:h val="0.84939527559055128"/>
        </c:manualLayout>
      </c:layout>
      <c:doughnutChart>
        <c:varyColors val="1"/>
        <c:ser>
          <c:idx val="0"/>
          <c:order val="0"/>
          <c:tx>
            <c:strRef>
              <c:f>Analysis_page_1!$E$73</c:f>
              <c:strCache>
                <c:ptCount val="1"/>
                <c:pt idx="0">
                  <c:v>Total</c:v>
                </c:pt>
              </c:strCache>
            </c:strRef>
          </c:tx>
          <c:spPr>
            <a:ln w="6350">
              <a:solidFill>
                <a:schemeClr val="tx1">
                  <a:lumMod val="75000"/>
                  <a:lumOff val="25000"/>
                </a:schemeClr>
              </a:solidFill>
            </a:ln>
          </c:spPr>
          <c:dPt>
            <c:idx val="0"/>
            <c:bubble3D val="0"/>
            <c:spPr>
              <a:solidFill>
                <a:schemeClr val="accent2">
                  <a:lumMod val="40000"/>
                  <a:lumOff val="60000"/>
                </a:schemeClr>
              </a:solidFill>
              <a:ln w="6350">
                <a:solidFill>
                  <a:schemeClr val="tx1">
                    <a:lumMod val="75000"/>
                    <a:lumOff val="25000"/>
                  </a:schemeClr>
                </a:solidFill>
              </a:ln>
              <a:effectLst/>
            </c:spPr>
            <c:extLst>
              <c:ext xmlns:c16="http://schemas.microsoft.com/office/drawing/2014/chart" uri="{C3380CC4-5D6E-409C-BE32-E72D297353CC}">
                <c16:uniqueId val="{00000001-9791-497D-9E7D-D2A981F3EEB6}"/>
              </c:ext>
            </c:extLst>
          </c:dPt>
          <c:dPt>
            <c:idx val="1"/>
            <c:bubble3D val="0"/>
            <c:spPr>
              <a:solidFill>
                <a:schemeClr val="accent2"/>
              </a:solidFill>
              <a:ln w="6350">
                <a:solidFill>
                  <a:schemeClr val="tx1">
                    <a:lumMod val="75000"/>
                    <a:lumOff val="25000"/>
                  </a:schemeClr>
                </a:solidFill>
              </a:ln>
              <a:effectLst/>
            </c:spPr>
            <c:extLst>
              <c:ext xmlns:c16="http://schemas.microsoft.com/office/drawing/2014/chart" uri="{C3380CC4-5D6E-409C-BE32-E72D297353CC}">
                <c16:uniqueId val="{00000003-9791-497D-9E7D-D2A981F3EEB6}"/>
              </c:ext>
            </c:extLst>
          </c:dPt>
          <c:dPt>
            <c:idx val="2"/>
            <c:bubble3D val="0"/>
            <c:spPr>
              <a:solidFill>
                <a:schemeClr val="accent2">
                  <a:lumMod val="50000"/>
                </a:schemeClr>
              </a:solidFill>
              <a:ln w="6350">
                <a:solidFill>
                  <a:schemeClr val="tx1">
                    <a:lumMod val="75000"/>
                    <a:lumOff val="25000"/>
                  </a:schemeClr>
                </a:solidFill>
              </a:ln>
              <a:effectLst/>
            </c:spPr>
            <c:extLst>
              <c:ext xmlns:c16="http://schemas.microsoft.com/office/drawing/2014/chart" uri="{C3380CC4-5D6E-409C-BE32-E72D297353CC}">
                <c16:uniqueId val="{00000005-9791-497D-9E7D-D2A981F3EEB6}"/>
              </c:ext>
            </c:extLst>
          </c:dPt>
          <c:dLbls>
            <c:dLbl>
              <c:idx val="0"/>
              <c:layout>
                <c:manualLayout>
                  <c:x val="0.11588604538870111"/>
                  <c:y val="-0.18333333333333338"/>
                </c:manualLayout>
              </c:layout>
              <c:spPr>
                <a:no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91-497D-9E7D-D2A981F3EEB6}"/>
                </c:ext>
              </c:extLst>
            </c:dLbl>
            <c:dLbl>
              <c:idx val="1"/>
              <c:layout>
                <c:manualLayout>
                  <c:x val="0.35248672139063253"/>
                  <c:y val="-2.2222222222222223E-2"/>
                </c:manualLayout>
              </c:layout>
              <c:spPr>
                <a:no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91-497D-9E7D-D2A981F3EEB6}"/>
                </c:ext>
              </c:extLst>
            </c:dLbl>
            <c:dLbl>
              <c:idx val="2"/>
              <c:layout>
                <c:manualLayout>
                  <c:x val="-8.2085948816996615E-2"/>
                  <c:y val="-0.19111130848640812"/>
                </c:manualLayout>
              </c:layout>
              <c:spPr>
                <a:no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91-497D-9E7D-D2A981F3EEB6}"/>
                </c:ext>
              </c:extLst>
            </c:dLbl>
            <c:spPr>
              <a:gradFill>
                <a:gsLst>
                  <a:gs pos="0">
                    <a:schemeClr val="accent2">
                      <a:lumMod val="20000"/>
                      <a:lumOff val="80000"/>
                    </a:schemeClr>
                  </a:gs>
                  <a:gs pos="100000">
                    <a:schemeClr val="bg1">
                      <a:lumMod val="95000"/>
                    </a:schemeClr>
                  </a:gs>
                </a:gsLst>
                <a:lin ang="5400000" scaled="1"/>
              </a:gradFill>
              <a:ln>
                <a:noFill/>
              </a:ln>
              <a:effectLst>
                <a:glow rad="508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accent2"/>
                  </a:solidFill>
                  <a:round/>
                </a:ln>
                <a:effectLst/>
              </c:spPr>
            </c:leaderLines>
            <c:extLst>
              <c:ext xmlns:c15="http://schemas.microsoft.com/office/drawing/2012/chart" uri="{CE6537A1-D6FC-4f65-9D91-7224C49458BB}"/>
            </c:extLst>
          </c:dLbls>
          <c:cat>
            <c:strRef>
              <c:f>Analysis_page_1!$D$74:$D$77</c:f>
              <c:strCache>
                <c:ptCount val="3"/>
                <c:pt idx="0">
                  <c:v>Clothing</c:v>
                </c:pt>
                <c:pt idx="1">
                  <c:v>Electronics</c:v>
                </c:pt>
                <c:pt idx="2">
                  <c:v>Grocery</c:v>
                </c:pt>
              </c:strCache>
            </c:strRef>
          </c:cat>
          <c:val>
            <c:numRef>
              <c:f>Analysis_page_1!$E$74:$E$77</c:f>
              <c:numCache>
                <c:formatCode>"₹"0.00,,\ "Cr"</c:formatCode>
                <c:ptCount val="3"/>
                <c:pt idx="0">
                  <c:v>38996271.230000079</c:v>
                </c:pt>
                <c:pt idx="1">
                  <c:v>40267300.489999972</c:v>
                </c:pt>
                <c:pt idx="2">
                  <c:v>41463269.000000045</c:v>
                </c:pt>
              </c:numCache>
            </c:numRef>
          </c:val>
          <c:extLst>
            <c:ext xmlns:c16="http://schemas.microsoft.com/office/drawing/2014/chart" uri="{C3380CC4-5D6E-409C-BE32-E72D297353CC}">
              <c16:uniqueId val="{00000006-9791-497D-9E7D-D2A981F3EEB6}"/>
            </c:ext>
          </c:extLst>
        </c:ser>
        <c:dLbls>
          <c:showLegendKey val="0"/>
          <c:showVal val="0"/>
          <c:showCatName val="0"/>
          <c:showSerName val="0"/>
          <c:showPercent val="0"/>
          <c:showBubbleSize val="0"/>
          <c:showLeaderLines val="1"/>
        </c:dLbls>
        <c:firstSliceAng val="0"/>
        <c:holeSize val="6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50000"/>
                </a:schemeClr>
              </a:gs>
            </a:gsLst>
            <a:lin ang="10800000" scaled="0"/>
          </a:gradFill>
          <a:ln>
            <a:solidFill>
              <a:schemeClr val="tx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2117838718436"/>
          <c:y val="1.9047619047619049E-2"/>
          <c:w val="0.8346914652909766"/>
          <c:h val="0.96190476190476182"/>
        </c:manualLayout>
      </c:layout>
      <c:barChart>
        <c:barDir val="bar"/>
        <c:grouping val="clustered"/>
        <c:varyColors val="0"/>
        <c:ser>
          <c:idx val="0"/>
          <c:order val="0"/>
          <c:tx>
            <c:strRef>
              <c:f>Analysis_page_1!$E$83</c:f>
              <c:strCache>
                <c:ptCount val="1"/>
                <c:pt idx="0">
                  <c:v>Total</c:v>
                </c:pt>
              </c:strCache>
            </c:strRef>
          </c:tx>
          <c:spPr>
            <a:gradFill>
              <a:gsLst>
                <a:gs pos="0">
                  <a:schemeClr val="accent2"/>
                </a:gs>
                <a:gs pos="100000">
                  <a:schemeClr val="accent2">
                    <a:lumMod val="50000"/>
                  </a:schemeClr>
                </a:gs>
              </a:gsLst>
              <a:lin ang="10800000" scaled="0"/>
            </a:gradFill>
            <a:ln>
              <a:solidFill>
                <a:schemeClr val="tx1"/>
              </a:solid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Analysis_page_1!$D$84:$D$93</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Analysis_page_1!$E$84:$E$93</c:f>
              <c:numCache>
                <c:formatCode>"₹"0.00,,\ "Cr"</c:formatCode>
                <c:ptCount val="9"/>
                <c:pt idx="0">
                  <c:v>13275163.390000006</c:v>
                </c:pt>
                <c:pt idx="1">
                  <c:v>12740583.149999987</c:v>
                </c:pt>
                <c:pt idx="2">
                  <c:v>12650092.499999989</c:v>
                </c:pt>
                <c:pt idx="3">
                  <c:v>13960500.530000012</c:v>
                </c:pt>
                <c:pt idx="4">
                  <c:v>13031636.569999997</c:v>
                </c:pt>
                <c:pt idx="5">
                  <c:v>13859595.509999968</c:v>
                </c:pt>
                <c:pt idx="6">
                  <c:v>14593100.399999987</c:v>
                </c:pt>
                <c:pt idx="7">
                  <c:v>13605595.580000009</c:v>
                </c:pt>
                <c:pt idx="8">
                  <c:v>13010573.090000007</c:v>
                </c:pt>
              </c:numCache>
            </c:numRef>
          </c:val>
          <c:extLst>
            <c:ext xmlns:c16="http://schemas.microsoft.com/office/drawing/2014/chart" uri="{C3380CC4-5D6E-409C-BE32-E72D297353CC}">
              <c16:uniqueId val="{00000000-C04F-4ABF-8AFF-53ED7E780A24}"/>
            </c:ext>
          </c:extLst>
        </c:ser>
        <c:dLbls>
          <c:dLblPos val="outEnd"/>
          <c:showLegendKey val="0"/>
          <c:showVal val="1"/>
          <c:showCatName val="0"/>
          <c:showSerName val="0"/>
          <c:showPercent val="0"/>
          <c:showBubbleSize val="0"/>
        </c:dLbls>
        <c:gapWidth val="52"/>
        <c:axId val="602089967"/>
        <c:axId val="602088047"/>
      </c:barChart>
      <c:catAx>
        <c:axId val="602089967"/>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88047"/>
        <c:crosses val="autoZero"/>
        <c:auto val="1"/>
        <c:lblAlgn val="ctr"/>
        <c:lblOffset val="100"/>
        <c:noMultiLvlLbl val="0"/>
      </c:catAx>
      <c:valAx>
        <c:axId val="602088047"/>
        <c:scaling>
          <c:orientation val="minMax"/>
        </c:scaling>
        <c:delete val="1"/>
        <c:axPos val="b"/>
        <c:numFmt formatCode="&quot;₹&quot;0.00,,\ &quot;Cr&quot;" sourceLinked="1"/>
        <c:majorTickMark val="none"/>
        <c:minorTickMark val="none"/>
        <c:tickLblPos val="nextTo"/>
        <c:crossAx val="602089967"/>
        <c:crosses val="autoZero"/>
        <c:crossBetween val="between"/>
      </c:valAx>
      <c:spPr>
        <a:gradFill>
          <a:gsLst>
            <a:gs pos="0">
              <a:schemeClr val="accent2">
                <a:lumMod val="20000"/>
                <a:lumOff val="80000"/>
              </a:schemeClr>
            </a:gs>
            <a:gs pos="100000">
              <a:schemeClr val="bg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Analysis.xlsx]Analysis_page_1!PivotTable10</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a:solidFill>
              <a:schemeClr val="tx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6350">
            <a:solidFill>
              <a:schemeClr val="tx1"/>
            </a:solidFill>
          </a:ln>
          <a:effectLst/>
        </c:spPr>
        <c:dLbl>
          <c:idx val="0"/>
          <c:layout>
            <c:manualLayout>
              <c:x val="0.17241385636483786"/>
              <c:y val="-0.17382603709201266"/>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50000"/>
            </a:schemeClr>
          </a:solidFill>
          <a:ln w="6350">
            <a:solidFill>
              <a:schemeClr val="tx1"/>
            </a:solidFill>
          </a:ln>
          <a:effectLst/>
        </c:spPr>
        <c:dLbl>
          <c:idx val="0"/>
          <c:layout>
            <c:manualLayout>
              <c:x val="0.36812688250870784"/>
              <c:y val="5.9940012790350283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20000"/>
              <a:lumOff val="80000"/>
            </a:schemeClr>
          </a:solidFill>
          <a:ln w="6350">
            <a:solidFill>
              <a:schemeClr val="tx1"/>
            </a:solidFill>
          </a:ln>
          <a:effectLst/>
        </c:spPr>
        <c:dLbl>
          <c:idx val="0"/>
          <c:layout>
            <c:manualLayout>
              <c:x val="-0.16309418845322499"/>
              <c:y val="-0.1978020422081523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856850634709745"/>
          <c:y val="0.14910148976890059"/>
          <c:w val="0.63820315334999866"/>
          <c:h val="0.82092850383592486"/>
        </c:manualLayout>
      </c:layout>
      <c:doughnutChart>
        <c:varyColors val="1"/>
        <c:ser>
          <c:idx val="0"/>
          <c:order val="0"/>
          <c:tx>
            <c:strRef>
              <c:f>Analysis_page_1!$E$99</c:f>
              <c:strCache>
                <c:ptCount val="1"/>
                <c:pt idx="0">
                  <c:v>Total</c:v>
                </c:pt>
              </c:strCache>
            </c:strRef>
          </c:tx>
          <c:spPr>
            <a:ln w="6350">
              <a:solidFill>
                <a:schemeClr val="tx1"/>
              </a:solidFill>
            </a:ln>
          </c:spPr>
          <c:dPt>
            <c:idx val="0"/>
            <c:bubble3D val="0"/>
            <c:spPr>
              <a:solidFill>
                <a:schemeClr val="accent2"/>
              </a:solidFill>
              <a:ln w="6350">
                <a:solidFill>
                  <a:schemeClr val="tx1"/>
                </a:solidFill>
              </a:ln>
              <a:effectLst/>
            </c:spPr>
            <c:extLst>
              <c:ext xmlns:c16="http://schemas.microsoft.com/office/drawing/2014/chart" uri="{C3380CC4-5D6E-409C-BE32-E72D297353CC}">
                <c16:uniqueId val="{00000001-5F5F-49FB-8935-00E6C61069A3}"/>
              </c:ext>
            </c:extLst>
          </c:dPt>
          <c:dPt>
            <c:idx val="1"/>
            <c:bubble3D val="0"/>
            <c:spPr>
              <a:solidFill>
                <a:schemeClr val="accent2">
                  <a:lumMod val="50000"/>
                </a:schemeClr>
              </a:solidFill>
              <a:ln w="6350">
                <a:solidFill>
                  <a:schemeClr val="tx1"/>
                </a:solidFill>
              </a:ln>
              <a:effectLst/>
            </c:spPr>
            <c:extLst>
              <c:ext xmlns:c16="http://schemas.microsoft.com/office/drawing/2014/chart" uri="{C3380CC4-5D6E-409C-BE32-E72D297353CC}">
                <c16:uniqueId val="{00000003-5F5F-49FB-8935-00E6C61069A3}"/>
              </c:ext>
            </c:extLst>
          </c:dPt>
          <c:dPt>
            <c:idx val="2"/>
            <c:bubble3D val="0"/>
            <c:spPr>
              <a:solidFill>
                <a:schemeClr val="accent2">
                  <a:lumMod val="20000"/>
                  <a:lumOff val="80000"/>
                </a:schemeClr>
              </a:solidFill>
              <a:ln w="6350">
                <a:solidFill>
                  <a:schemeClr val="tx1"/>
                </a:solidFill>
              </a:ln>
              <a:effectLst/>
            </c:spPr>
            <c:extLst>
              <c:ext xmlns:c16="http://schemas.microsoft.com/office/drawing/2014/chart" uri="{C3380CC4-5D6E-409C-BE32-E72D297353CC}">
                <c16:uniqueId val="{00000005-5F5F-49FB-8935-00E6C61069A3}"/>
              </c:ext>
            </c:extLst>
          </c:dPt>
          <c:dLbls>
            <c:dLbl>
              <c:idx val="0"/>
              <c:layout>
                <c:manualLayout>
                  <c:x val="0.17241385636483786"/>
                  <c:y val="-0.1738260370920126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5F-49FB-8935-00E6C61069A3}"/>
                </c:ext>
              </c:extLst>
            </c:dLbl>
            <c:dLbl>
              <c:idx val="1"/>
              <c:layout>
                <c:manualLayout>
                  <c:x val="0.36812688250870784"/>
                  <c:y val="5.994001279035028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5F-49FB-8935-00E6C61069A3}"/>
                </c:ext>
              </c:extLst>
            </c:dLbl>
            <c:dLbl>
              <c:idx val="2"/>
              <c:layout>
                <c:manualLayout>
                  <c:x val="-0.16309418845322499"/>
                  <c:y val="-0.197802042208152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5F-49FB-8935-00E6C61069A3}"/>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Analysis_page_1!$D$100:$D$103</c:f>
              <c:strCache>
                <c:ptCount val="3"/>
                <c:pt idx="0">
                  <c:v>Cancelled</c:v>
                </c:pt>
                <c:pt idx="1">
                  <c:v>Delivered</c:v>
                </c:pt>
                <c:pt idx="2">
                  <c:v>Returned</c:v>
                </c:pt>
              </c:strCache>
            </c:strRef>
          </c:cat>
          <c:val>
            <c:numRef>
              <c:f>Analysis_page_1!$E$100:$E$103</c:f>
              <c:numCache>
                <c:formatCode>General</c:formatCode>
                <c:ptCount val="3"/>
                <c:pt idx="0">
                  <c:v>3294</c:v>
                </c:pt>
                <c:pt idx="1">
                  <c:v>3284</c:v>
                </c:pt>
                <c:pt idx="2">
                  <c:v>3422</c:v>
                </c:pt>
              </c:numCache>
            </c:numRef>
          </c:val>
          <c:extLst>
            <c:ext xmlns:c16="http://schemas.microsoft.com/office/drawing/2014/chart" uri="{C3380CC4-5D6E-409C-BE32-E72D297353CC}">
              <c16:uniqueId val="{00000006-5F5F-49FB-8935-00E6C61069A3}"/>
            </c:ext>
          </c:extLst>
        </c:ser>
        <c:dLbls>
          <c:showLegendKey val="0"/>
          <c:showVal val="0"/>
          <c:showCatName val="0"/>
          <c:showSerName val="0"/>
          <c:showPercent val="0"/>
          <c:showBubbleSize val="0"/>
          <c:showLeaderLines val="0"/>
        </c:dLbls>
        <c:firstSliceAng val="0"/>
        <c:holeSize val="6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lumMod val="95000"/>
          </a:schemeClr>
        </a:gs>
      </a:gsLst>
      <a:lin ang="5400000" scaled="1"/>
    </a:gra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gs>
              <a:gs pos="100000">
                <a:schemeClr val="accent2">
                  <a:lumMod val="50000"/>
                </a:schemeClr>
              </a:gs>
            </a:gsLst>
            <a:lin ang="5400000" scaled="1"/>
          </a:gra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Analysis_page_1!$D$114</c:f>
              <c:strCache>
                <c:ptCount val="1"/>
                <c:pt idx="0">
                  <c:v>Sum of Total_Sales</c:v>
                </c:pt>
              </c:strCache>
            </c:strRef>
          </c:tx>
          <c:spPr>
            <a:gradFill>
              <a:gsLst>
                <a:gs pos="0">
                  <a:schemeClr val="accent2"/>
                </a:gs>
                <a:gs pos="100000">
                  <a:schemeClr val="accent2">
                    <a:lumMod val="50000"/>
                  </a:schemeClr>
                </a:gs>
              </a:gsLst>
              <a:lin ang="5400000" scaled="1"/>
            </a:gradFill>
            <a:ln w="12700">
              <a:solidFill>
                <a:schemeClr val="tx1"/>
              </a:solidFill>
            </a:ln>
            <a:effectLst/>
          </c:spPr>
          <c:invertIfNegative val="0"/>
          <c:cat>
            <c:strRef>
              <c:f>Analysis_page_1!$C$115:$C$127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Analysis_page_1!$D$115:$D$127</c:f>
              <c:numCache>
                <c:formatCode>"₹"0.00,,\ "Cr"</c:formatCode>
                <c:ptCount val="12"/>
                <c:pt idx="0">
                  <c:v>10091138.160000002</c:v>
                </c:pt>
                <c:pt idx="1">
                  <c:v>9722501.2500000056</c:v>
                </c:pt>
                <c:pt idx="2">
                  <c:v>10275347.350000011</c:v>
                </c:pt>
                <c:pt idx="3">
                  <c:v>9989100.0899999999</c:v>
                </c:pt>
                <c:pt idx="4">
                  <c:v>9772075.8299999926</c:v>
                </c:pt>
                <c:pt idx="5">
                  <c:v>10599745.220000001</c:v>
                </c:pt>
                <c:pt idx="6">
                  <c:v>10556553.149999995</c:v>
                </c:pt>
                <c:pt idx="7">
                  <c:v>9413819.5099999961</c:v>
                </c:pt>
                <c:pt idx="8">
                  <c:v>9814727.9700000025</c:v>
                </c:pt>
                <c:pt idx="9">
                  <c:v>10050614.989999987</c:v>
                </c:pt>
                <c:pt idx="10">
                  <c:v>9911026.1900000125</c:v>
                </c:pt>
                <c:pt idx="11">
                  <c:v>10530191.009999979</c:v>
                </c:pt>
              </c:numCache>
            </c:numRef>
          </c:val>
          <c:extLst>
            <c:ext xmlns:c16="http://schemas.microsoft.com/office/drawing/2014/chart" uri="{C3380CC4-5D6E-409C-BE32-E72D297353CC}">
              <c16:uniqueId val="{00000000-5436-426F-B163-C28B44C7E2FF}"/>
            </c:ext>
          </c:extLst>
        </c:ser>
        <c:ser>
          <c:idx val="1"/>
          <c:order val="1"/>
          <c:tx>
            <c:strRef>
              <c:f>Analysis_page_1!$E$114</c:f>
              <c:strCache>
                <c:ptCount val="1"/>
                <c:pt idx="0">
                  <c:v>Sum of Profit</c:v>
                </c:pt>
              </c:strCache>
            </c:strRef>
          </c:tx>
          <c:spPr>
            <a:solidFill>
              <a:schemeClr val="accent2">
                <a:lumMod val="50000"/>
              </a:schemeClr>
            </a:solidFill>
            <a:ln>
              <a:noFill/>
            </a:ln>
            <a:effectLst/>
          </c:spPr>
          <c:invertIfNegative val="0"/>
          <c:cat>
            <c:strRef>
              <c:f>Analysis_page_1!$C$115:$C$127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Analysis_page_1!$E$115:$E$127</c:f>
              <c:numCache>
                <c:formatCode>"₹"0.00,,\ "Cr"</c:formatCode>
                <c:ptCount val="12"/>
                <c:pt idx="0">
                  <c:v>1276298.4300000004</c:v>
                </c:pt>
                <c:pt idx="1">
                  <c:v>1229053.8699999996</c:v>
                </c:pt>
                <c:pt idx="2">
                  <c:v>1296277.1300000006</c:v>
                </c:pt>
                <c:pt idx="3">
                  <c:v>1243917.2499999995</c:v>
                </c:pt>
                <c:pt idx="4">
                  <c:v>1242496.23</c:v>
                </c:pt>
                <c:pt idx="5">
                  <c:v>1310244.3599999999</c:v>
                </c:pt>
                <c:pt idx="6">
                  <c:v>1317860.2799999993</c:v>
                </c:pt>
                <c:pt idx="7">
                  <c:v>1159445.0100000009</c:v>
                </c:pt>
                <c:pt idx="8">
                  <c:v>1232001.8600000006</c:v>
                </c:pt>
                <c:pt idx="9">
                  <c:v>1215543.2800000003</c:v>
                </c:pt>
                <c:pt idx="10">
                  <c:v>1221014.8899999992</c:v>
                </c:pt>
                <c:pt idx="11">
                  <c:v>1354050.5199999996</c:v>
                </c:pt>
              </c:numCache>
            </c:numRef>
          </c:val>
          <c:extLst>
            <c:ext xmlns:c16="http://schemas.microsoft.com/office/drawing/2014/chart" uri="{C3380CC4-5D6E-409C-BE32-E72D297353CC}">
              <c16:uniqueId val="{00000001-5436-426F-B163-C28B44C7E2FF}"/>
            </c:ext>
          </c:extLst>
        </c:ser>
        <c:dLbls>
          <c:showLegendKey val="0"/>
          <c:showVal val="0"/>
          <c:showCatName val="0"/>
          <c:showSerName val="0"/>
          <c:showPercent val="0"/>
          <c:showBubbleSize val="0"/>
        </c:dLbls>
        <c:gapWidth val="59"/>
        <c:overlap val="-27"/>
        <c:axId val="959213967"/>
        <c:axId val="959215407"/>
      </c:barChart>
      <c:catAx>
        <c:axId val="95921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5407"/>
        <c:crosses val="autoZero"/>
        <c:auto val="1"/>
        <c:lblAlgn val="ctr"/>
        <c:lblOffset val="100"/>
        <c:noMultiLvlLbl val="0"/>
      </c:catAx>
      <c:valAx>
        <c:axId val="959215407"/>
        <c:scaling>
          <c:orientation val="minMax"/>
        </c:scaling>
        <c:delete val="0"/>
        <c:axPos val="l"/>
        <c:majorGridlines>
          <c:spPr>
            <a:ln w="9525" cap="flat" cmpd="sng" algn="ctr">
              <a:solidFill>
                <a:schemeClr val="accent2">
                  <a:lumMod val="60000"/>
                  <a:lumOff val="40000"/>
                </a:schemeClr>
              </a:solidFill>
              <a:round/>
            </a:ln>
            <a:effectLst/>
          </c:spPr>
        </c:majorGridlines>
        <c:numFmt formatCode="&quot;₹&quot;0.0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lumMod val="9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21394539183735E-2"/>
          <c:y val="0.15579898021935637"/>
          <c:w val="0.9480099477029198"/>
          <c:h val="0.69962038294479034"/>
        </c:manualLayout>
      </c:layout>
      <c:barChart>
        <c:barDir val="col"/>
        <c:grouping val="clustered"/>
        <c:varyColors val="0"/>
        <c:ser>
          <c:idx val="0"/>
          <c:order val="0"/>
          <c:tx>
            <c:strRef>
              <c:f>Analysis_page_2!$J$41</c:f>
              <c:strCache>
                <c:ptCount val="1"/>
                <c:pt idx="0">
                  <c:v>Sum of Total_Sales</c:v>
                </c:pt>
              </c:strCache>
            </c:strRef>
          </c:tx>
          <c:spPr>
            <a:gradFill>
              <a:gsLst>
                <a:gs pos="0">
                  <a:schemeClr val="accent2">
                    <a:lumMod val="50000"/>
                  </a:schemeClr>
                </a:gs>
                <a:gs pos="100000">
                  <a:schemeClr val="accent2"/>
                </a:gs>
              </a:gsLst>
              <a:lin ang="5400000" scaled="0"/>
            </a:gradFill>
            <a:ln>
              <a:solidFill>
                <a:schemeClr val="accent2">
                  <a:lumMod val="50000"/>
                </a:schemeClr>
              </a:solid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Analysis_page_2!$I$42:$I$45</c:f>
              <c:strCache>
                <c:ptCount val="4"/>
                <c:pt idx="0">
                  <c:v>Bhopal</c:v>
                </c:pt>
                <c:pt idx="1">
                  <c:v>Delhi</c:v>
                </c:pt>
                <c:pt idx="2">
                  <c:v>Indore</c:v>
                </c:pt>
                <c:pt idx="3">
                  <c:v>Mumbai</c:v>
                </c:pt>
              </c:strCache>
            </c:strRef>
          </c:cat>
          <c:val>
            <c:numRef>
              <c:f>Analysis_page_2!$J$42:$J$45</c:f>
              <c:numCache>
                <c:formatCode>"₹"0.00\ "L"</c:formatCode>
                <c:ptCount val="4"/>
                <c:pt idx="0">
                  <c:v>312.70308039999998</c:v>
                </c:pt>
                <c:pt idx="1">
                  <c:v>302.44840699999997</c:v>
                </c:pt>
                <c:pt idx="2">
                  <c:v>306.0182489</c:v>
                </c:pt>
                <c:pt idx="3">
                  <c:v>286.0986709</c:v>
                </c:pt>
              </c:numCache>
            </c:numRef>
          </c:val>
          <c:extLst>
            <c:ext xmlns:c16="http://schemas.microsoft.com/office/drawing/2014/chart" uri="{C3380CC4-5D6E-409C-BE32-E72D297353CC}">
              <c16:uniqueId val="{00000000-DE8E-426C-95A4-FFE37FD99280}"/>
            </c:ext>
          </c:extLst>
        </c:ser>
        <c:ser>
          <c:idx val="1"/>
          <c:order val="1"/>
          <c:tx>
            <c:strRef>
              <c:f>Analysis_page_2!$K$41</c:f>
              <c:strCache>
                <c:ptCount val="1"/>
                <c:pt idx="0">
                  <c:v>Sum of Profit</c:v>
                </c:pt>
              </c:strCache>
            </c:strRef>
          </c:tx>
          <c:spPr>
            <a:gradFill>
              <a:gsLst>
                <a:gs pos="0">
                  <a:schemeClr val="accent2"/>
                </a:gs>
                <a:gs pos="100000">
                  <a:schemeClr val="accent2">
                    <a:lumMod val="50000"/>
                  </a:schemeClr>
                </a:gs>
              </a:gsLst>
              <a:lin ang="5400000" scaled="0"/>
            </a:gradFill>
            <a:ln>
              <a:solidFill>
                <a:schemeClr val="tx1"/>
              </a:solid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Analysis_page_2!$I$42:$I$45</c:f>
              <c:strCache>
                <c:ptCount val="4"/>
                <c:pt idx="0">
                  <c:v>Bhopal</c:v>
                </c:pt>
                <c:pt idx="1">
                  <c:v>Delhi</c:v>
                </c:pt>
                <c:pt idx="2">
                  <c:v>Indore</c:v>
                </c:pt>
                <c:pt idx="3">
                  <c:v>Mumbai</c:v>
                </c:pt>
              </c:strCache>
            </c:strRef>
          </c:cat>
          <c:val>
            <c:numRef>
              <c:f>Analysis_page_2!$K$42:$K$45</c:f>
              <c:numCache>
                <c:formatCode>"₹"0.00\ "L"</c:formatCode>
                <c:ptCount val="4"/>
                <c:pt idx="0">
                  <c:v>39.090333900000005</c:v>
                </c:pt>
                <c:pt idx="1">
                  <c:v>38.187411300000001</c:v>
                </c:pt>
                <c:pt idx="2">
                  <c:v>38.269114600000101</c:v>
                </c:pt>
                <c:pt idx="3">
                  <c:v>35.4351713</c:v>
                </c:pt>
              </c:numCache>
            </c:numRef>
          </c:val>
          <c:extLst>
            <c:ext xmlns:c16="http://schemas.microsoft.com/office/drawing/2014/chart" uri="{C3380CC4-5D6E-409C-BE32-E72D297353CC}">
              <c16:uniqueId val="{00000001-DE8E-426C-95A4-FFE37FD99280}"/>
            </c:ext>
          </c:extLst>
        </c:ser>
        <c:dLbls>
          <c:showLegendKey val="0"/>
          <c:showVal val="0"/>
          <c:showCatName val="0"/>
          <c:showSerName val="0"/>
          <c:showPercent val="0"/>
          <c:showBubbleSize val="0"/>
        </c:dLbls>
        <c:gapWidth val="99"/>
        <c:overlap val="-27"/>
        <c:axId val="5956895"/>
        <c:axId val="5957375"/>
      </c:barChart>
      <c:catAx>
        <c:axId val="595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5"/>
        <c:crosses val="autoZero"/>
        <c:auto val="1"/>
        <c:lblAlgn val="ctr"/>
        <c:lblOffset val="100"/>
        <c:noMultiLvlLbl val="0"/>
      </c:catAx>
      <c:valAx>
        <c:axId val="5957375"/>
        <c:scaling>
          <c:orientation val="minMax"/>
        </c:scaling>
        <c:delete val="1"/>
        <c:axPos val="l"/>
        <c:numFmt formatCode="&quot;₹&quot;0.00\ &quot;L&quot;" sourceLinked="1"/>
        <c:majorTickMark val="none"/>
        <c:minorTickMark val="none"/>
        <c:tickLblPos val="nextTo"/>
        <c:crossAx val="5956895"/>
        <c:crosses val="autoZero"/>
        <c:crossBetween val="between"/>
      </c:valAx>
      <c:spPr>
        <a:gradFill>
          <a:gsLst>
            <a:gs pos="0">
              <a:schemeClr val="accent2">
                <a:lumMod val="20000"/>
                <a:lumOff val="80000"/>
              </a:schemeClr>
            </a:gs>
            <a:gs pos="100000">
              <a:schemeClr val="bg1"/>
            </a:gs>
          </a:gsLst>
          <a:lin ang="5400000" scaled="0"/>
        </a:gradFill>
        <a:ln>
          <a:noFill/>
        </a:ln>
        <a:effectLst/>
      </c:spPr>
    </c:plotArea>
    <c:legend>
      <c:legendPos val="tr"/>
      <c:layout>
        <c:manualLayout>
          <c:xMode val="edge"/>
          <c:yMode val="edge"/>
          <c:x val="0.63516976022503979"/>
          <c:y val="3.6018951073312745E-2"/>
          <c:w val="0.34963024312614055"/>
          <c:h val="8.25448476119482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Analysis.xlsx]Analysis_page_2!PivotTable19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tx1"/>
            </a:solid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solidFill>
              <a:schemeClr val="tx1"/>
            </a:solid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solidFill>
              <a:schemeClr val="tx1"/>
            </a:solid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45847392210435E-2"/>
          <c:y val="1.0698862993093847E-2"/>
          <c:w val="0.95490830521557912"/>
          <c:h val="0.85693876120698476"/>
        </c:manualLayout>
      </c:layout>
      <c:barChart>
        <c:barDir val="col"/>
        <c:grouping val="clustered"/>
        <c:varyColors val="0"/>
        <c:ser>
          <c:idx val="0"/>
          <c:order val="0"/>
          <c:tx>
            <c:strRef>
              <c:f>Analysis_page_2!$D$53:$D$54</c:f>
              <c:strCache>
                <c:ptCount val="1"/>
                <c:pt idx="0">
                  <c:v>Cancelled</c:v>
                </c:pt>
              </c:strCache>
            </c:strRef>
          </c:tx>
          <c:spPr>
            <a:solidFill>
              <a:schemeClr val="accent2"/>
            </a:solidFill>
            <a:ln>
              <a:solidFill>
                <a:schemeClr val="tx1"/>
              </a:solid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Analysis_page_2!$C$55:$C$59</c:f>
              <c:strCache>
                <c:ptCount val="4"/>
                <c:pt idx="0">
                  <c:v>Bhopal</c:v>
                </c:pt>
                <c:pt idx="1">
                  <c:v>Delhi</c:v>
                </c:pt>
                <c:pt idx="2">
                  <c:v>Indore</c:v>
                </c:pt>
                <c:pt idx="3">
                  <c:v>Mumbai</c:v>
                </c:pt>
              </c:strCache>
            </c:strRef>
          </c:cat>
          <c:val>
            <c:numRef>
              <c:f>Analysis_page_2!$D$55:$D$59</c:f>
              <c:numCache>
                <c:formatCode>General</c:formatCode>
                <c:ptCount val="4"/>
                <c:pt idx="0">
                  <c:v>855</c:v>
                </c:pt>
                <c:pt idx="1">
                  <c:v>847</c:v>
                </c:pt>
                <c:pt idx="2">
                  <c:v>816</c:v>
                </c:pt>
                <c:pt idx="3">
                  <c:v>776</c:v>
                </c:pt>
              </c:numCache>
            </c:numRef>
          </c:val>
          <c:extLst>
            <c:ext xmlns:c16="http://schemas.microsoft.com/office/drawing/2014/chart" uri="{C3380CC4-5D6E-409C-BE32-E72D297353CC}">
              <c16:uniqueId val="{00000000-7D5C-4C64-933D-3D0A5BFA2CDE}"/>
            </c:ext>
          </c:extLst>
        </c:ser>
        <c:ser>
          <c:idx val="1"/>
          <c:order val="1"/>
          <c:tx>
            <c:strRef>
              <c:f>Analysis_page_2!$E$53:$E$54</c:f>
              <c:strCache>
                <c:ptCount val="1"/>
                <c:pt idx="0">
                  <c:v>Delivered</c:v>
                </c:pt>
              </c:strCache>
            </c:strRef>
          </c:tx>
          <c:spPr>
            <a:solidFill>
              <a:schemeClr val="accent2">
                <a:lumMod val="60000"/>
                <a:lumOff val="40000"/>
              </a:schemeClr>
            </a:solidFill>
            <a:ln>
              <a:solidFill>
                <a:schemeClr val="tx1"/>
              </a:solid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Analysis_page_2!$C$55:$C$59</c:f>
              <c:strCache>
                <c:ptCount val="4"/>
                <c:pt idx="0">
                  <c:v>Bhopal</c:v>
                </c:pt>
                <c:pt idx="1">
                  <c:v>Delhi</c:v>
                </c:pt>
                <c:pt idx="2">
                  <c:v>Indore</c:v>
                </c:pt>
                <c:pt idx="3">
                  <c:v>Mumbai</c:v>
                </c:pt>
              </c:strCache>
            </c:strRef>
          </c:cat>
          <c:val>
            <c:numRef>
              <c:f>Analysis_page_2!$E$55:$E$59</c:f>
              <c:numCache>
                <c:formatCode>General</c:formatCode>
                <c:ptCount val="4"/>
                <c:pt idx="0">
                  <c:v>823</c:v>
                </c:pt>
                <c:pt idx="1">
                  <c:v>834</c:v>
                </c:pt>
                <c:pt idx="2">
                  <c:v>829</c:v>
                </c:pt>
                <c:pt idx="3">
                  <c:v>798</c:v>
                </c:pt>
              </c:numCache>
            </c:numRef>
          </c:val>
          <c:extLst>
            <c:ext xmlns:c16="http://schemas.microsoft.com/office/drawing/2014/chart" uri="{C3380CC4-5D6E-409C-BE32-E72D297353CC}">
              <c16:uniqueId val="{00000001-7D5C-4C64-933D-3D0A5BFA2CDE}"/>
            </c:ext>
          </c:extLst>
        </c:ser>
        <c:ser>
          <c:idx val="2"/>
          <c:order val="2"/>
          <c:tx>
            <c:strRef>
              <c:f>Analysis_page_2!$F$53:$F$54</c:f>
              <c:strCache>
                <c:ptCount val="1"/>
                <c:pt idx="0">
                  <c:v>Returned</c:v>
                </c:pt>
              </c:strCache>
            </c:strRef>
          </c:tx>
          <c:spPr>
            <a:solidFill>
              <a:schemeClr val="accent2">
                <a:lumMod val="50000"/>
              </a:schemeClr>
            </a:solidFill>
            <a:ln>
              <a:solidFill>
                <a:schemeClr val="tx1"/>
              </a:solid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Analysis_page_2!$C$55:$C$59</c:f>
              <c:strCache>
                <c:ptCount val="4"/>
                <c:pt idx="0">
                  <c:v>Bhopal</c:v>
                </c:pt>
                <c:pt idx="1">
                  <c:v>Delhi</c:v>
                </c:pt>
                <c:pt idx="2">
                  <c:v>Indore</c:v>
                </c:pt>
                <c:pt idx="3">
                  <c:v>Mumbai</c:v>
                </c:pt>
              </c:strCache>
            </c:strRef>
          </c:cat>
          <c:val>
            <c:numRef>
              <c:f>Analysis_page_2!$F$55:$F$59</c:f>
              <c:numCache>
                <c:formatCode>General</c:formatCode>
                <c:ptCount val="4"/>
                <c:pt idx="0">
                  <c:v>894</c:v>
                </c:pt>
                <c:pt idx="1">
                  <c:v>856</c:v>
                </c:pt>
                <c:pt idx="2">
                  <c:v>825</c:v>
                </c:pt>
                <c:pt idx="3">
                  <c:v>847</c:v>
                </c:pt>
              </c:numCache>
            </c:numRef>
          </c:val>
          <c:extLst>
            <c:ext xmlns:c16="http://schemas.microsoft.com/office/drawing/2014/chart" uri="{C3380CC4-5D6E-409C-BE32-E72D297353CC}">
              <c16:uniqueId val="{00000002-7D5C-4C64-933D-3D0A5BFA2CDE}"/>
            </c:ext>
          </c:extLst>
        </c:ser>
        <c:dLbls>
          <c:dLblPos val="outEnd"/>
          <c:showLegendKey val="0"/>
          <c:showVal val="1"/>
          <c:showCatName val="0"/>
          <c:showSerName val="0"/>
          <c:showPercent val="0"/>
          <c:showBubbleSize val="0"/>
        </c:dLbls>
        <c:gapWidth val="219"/>
        <c:overlap val="-27"/>
        <c:axId val="107256527"/>
        <c:axId val="107257007"/>
      </c:barChart>
      <c:catAx>
        <c:axId val="10725652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7007"/>
        <c:crosses val="autoZero"/>
        <c:auto val="1"/>
        <c:lblAlgn val="ctr"/>
        <c:lblOffset val="100"/>
        <c:noMultiLvlLbl val="0"/>
      </c:catAx>
      <c:valAx>
        <c:axId val="107257007"/>
        <c:scaling>
          <c:orientation val="minMax"/>
        </c:scaling>
        <c:delete val="1"/>
        <c:axPos val="l"/>
        <c:numFmt formatCode="General" sourceLinked="1"/>
        <c:majorTickMark val="none"/>
        <c:minorTickMark val="none"/>
        <c:tickLblPos val="nextTo"/>
        <c:crossAx val="107256527"/>
        <c:crosses val="autoZero"/>
        <c:crossBetween val="between"/>
      </c:valAx>
      <c:spPr>
        <a:noFill/>
        <a:ln w="25400">
          <a:noFill/>
        </a:ln>
        <a:effectLst/>
      </c:spPr>
    </c:plotArea>
    <c:legend>
      <c:legendPos val="tr"/>
      <c:layout>
        <c:manualLayout>
          <c:xMode val="edge"/>
          <c:yMode val="edge"/>
          <c:x val="0.66109153210572236"/>
          <c:y val="3.7810897874848905E-2"/>
          <c:w val="0.32661073295307186"/>
          <c:h val="0.136279010684307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Analysis.xlsx]Analysis_page_2!PivotTable1</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20000"/>
                  <a:lumOff val="80000"/>
                </a:schemeClr>
              </a:gs>
              <a:gs pos="100000">
                <a:schemeClr val="accent2">
                  <a:lumMod val="50000"/>
                </a:schemeClr>
              </a:gs>
            </a:gsLst>
            <a:lin ang="10800000" scaled="0"/>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gs>
              <a:gs pos="100000">
                <a:schemeClr val="accent2">
                  <a:lumMod val="50000"/>
                </a:schemeClr>
              </a:gs>
            </a:gsLst>
            <a:lin ang="10800000" scaled="0"/>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8114610673665"/>
          <c:y val="8.7674929308268326E-2"/>
          <c:w val="0.81752996500437447"/>
          <c:h val="0.90609945279363246"/>
        </c:manualLayout>
      </c:layout>
      <c:barChart>
        <c:barDir val="bar"/>
        <c:grouping val="clustered"/>
        <c:varyColors val="0"/>
        <c:ser>
          <c:idx val="0"/>
          <c:order val="0"/>
          <c:tx>
            <c:strRef>
              <c:f>Analysis_page_2!$D$92:$D$93</c:f>
              <c:strCache>
                <c:ptCount val="1"/>
                <c:pt idx="0">
                  <c:v>Weekday</c:v>
                </c:pt>
              </c:strCache>
            </c:strRef>
          </c:tx>
          <c:spPr>
            <a:gradFill>
              <a:gsLst>
                <a:gs pos="0">
                  <a:schemeClr val="accent2">
                    <a:lumMod val="20000"/>
                    <a:lumOff val="80000"/>
                  </a:schemeClr>
                </a:gs>
                <a:gs pos="100000">
                  <a:schemeClr val="accent2">
                    <a:lumMod val="50000"/>
                  </a:schemeClr>
                </a:gs>
              </a:gsLst>
              <a:lin ang="108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Analysis_page_2!$C$94:$C$97</c:f>
              <c:strCache>
                <c:ptCount val="4"/>
                <c:pt idx="0">
                  <c:v>Bhopal</c:v>
                </c:pt>
                <c:pt idx="1">
                  <c:v>Delhi</c:v>
                </c:pt>
                <c:pt idx="2">
                  <c:v>Indore</c:v>
                </c:pt>
                <c:pt idx="3">
                  <c:v>Mumbai</c:v>
                </c:pt>
              </c:strCache>
            </c:strRef>
          </c:cat>
          <c:val>
            <c:numRef>
              <c:f>Analysis_page_2!$D$94:$D$97</c:f>
              <c:numCache>
                <c:formatCode>General</c:formatCode>
                <c:ptCount val="4"/>
                <c:pt idx="0">
                  <c:v>1881</c:v>
                </c:pt>
                <c:pt idx="1">
                  <c:v>1785</c:v>
                </c:pt>
                <c:pt idx="2">
                  <c:v>1773</c:v>
                </c:pt>
                <c:pt idx="3">
                  <c:v>1704</c:v>
                </c:pt>
              </c:numCache>
            </c:numRef>
          </c:val>
          <c:extLst>
            <c:ext xmlns:c16="http://schemas.microsoft.com/office/drawing/2014/chart" uri="{C3380CC4-5D6E-409C-BE32-E72D297353CC}">
              <c16:uniqueId val="{00000000-40C6-4BDD-8C4F-18E6A4AE2B78}"/>
            </c:ext>
          </c:extLst>
        </c:ser>
        <c:ser>
          <c:idx val="1"/>
          <c:order val="1"/>
          <c:tx>
            <c:strRef>
              <c:f>Analysis_page_2!$E$92:$E$93</c:f>
              <c:strCache>
                <c:ptCount val="1"/>
                <c:pt idx="0">
                  <c:v>Weekend</c:v>
                </c:pt>
              </c:strCache>
            </c:strRef>
          </c:tx>
          <c:spPr>
            <a:gradFill>
              <a:gsLst>
                <a:gs pos="0">
                  <a:schemeClr val="accent2"/>
                </a:gs>
                <a:gs pos="100000">
                  <a:schemeClr val="accent2">
                    <a:lumMod val="50000"/>
                  </a:schemeClr>
                </a:gs>
              </a:gsLst>
              <a:lin ang="108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Analysis_page_2!$C$94:$C$97</c:f>
              <c:strCache>
                <c:ptCount val="4"/>
                <c:pt idx="0">
                  <c:v>Bhopal</c:v>
                </c:pt>
                <c:pt idx="1">
                  <c:v>Delhi</c:v>
                </c:pt>
                <c:pt idx="2">
                  <c:v>Indore</c:v>
                </c:pt>
                <c:pt idx="3">
                  <c:v>Mumbai</c:v>
                </c:pt>
              </c:strCache>
            </c:strRef>
          </c:cat>
          <c:val>
            <c:numRef>
              <c:f>Analysis_page_2!$E$94:$E$97</c:f>
              <c:numCache>
                <c:formatCode>General</c:formatCode>
                <c:ptCount val="4"/>
                <c:pt idx="0">
                  <c:v>691</c:v>
                </c:pt>
                <c:pt idx="1">
                  <c:v>752</c:v>
                </c:pt>
                <c:pt idx="2">
                  <c:v>697</c:v>
                </c:pt>
                <c:pt idx="3">
                  <c:v>717</c:v>
                </c:pt>
              </c:numCache>
            </c:numRef>
          </c:val>
          <c:extLst>
            <c:ext xmlns:c16="http://schemas.microsoft.com/office/drawing/2014/chart" uri="{C3380CC4-5D6E-409C-BE32-E72D297353CC}">
              <c16:uniqueId val="{00000000-3BAA-4908-A634-602836064250}"/>
            </c:ext>
          </c:extLst>
        </c:ser>
        <c:dLbls>
          <c:dLblPos val="outEnd"/>
          <c:showLegendKey val="0"/>
          <c:showVal val="1"/>
          <c:showCatName val="0"/>
          <c:showSerName val="0"/>
          <c:showPercent val="0"/>
          <c:showBubbleSize val="0"/>
        </c:dLbls>
        <c:gapWidth val="182"/>
        <c:axId val="70184944"/>
        <c:axId val="70183024"/>
      </c:barChart>
      <c:catAx>
        <c:axId val="7018494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83024"/>
        <c:crosses val="autoZero"/>
        <c:auto val="1"/>
        <c:lblAlgn val="ctr"/>
        <c:lblOffset val="100"/>
        <c:noMultiLvlLbl val="0"/>
      </c:catAx>
      <c:valAx>
        <c:axId val="70183024"/>
        <c:scaling>
          <c:orientation val="minMax"/>
        </c:scaling>
        <c:delete val="1"/>
        <c:axPos val="b"/>
        <c:numFmt formatCode="General" sourceLinked="1"/>
        <c:majorTickMark val="none"/>
        <c:minorTickMark val="none"/>
        <c:tickLblPos val="nextTo"/>
        <c:crossAx val="70184944"/>
        <c:crosses val="autoZero"/>
        <c:crossBetween val="between"/>
      </c:valAx>
      <c:spPr>
        <a:noFill/>
        <a:ln>
          <a:noFill/>
        </a:ln>
        <a:effectLst/>
      </c:spPr>
    </c:plotArea>
    <c:legend>
      <c:legendPos val="tr"/>
      <c:layout>
        <c:manualLayout>
          <c:xMode val="edge"/>
          <c:yMode val="edge"/>
          <c:x val="0.58088451443569555"/>
          <c:y val="3.1173090014138347E-2"/>
          <c:w val="0.14133770778652668"/>
          <c:h val="0.17534985861653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95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Analysis.xlsx]Analysis_page_2!PivotTable20</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05339761593255E-2"/>
          <c:y val="0.134799264817869"/>
          <c:w val="0.87624804286686397"/>
          <c:h val="0.69860407944315928"/>
        </c:manualLayout>
      </c:layout>
      <c:barChart>
        <c:barDir val="bar"/>
        <c:grouping val="clustered"/>
        <c:varyColors val="0"/>
        <c:ser>
          <c:idx val="0"/>
          <c:order val="0"/>
          <c:tx>
            <c:strRef>
              <c:f>Analysis_page_2!$D$75:$D$76</c:f>
              <c:strCache>
                <c:ptCount val="1"/>
                <c:pt idx="0">
                  <c:v>Clothing</c:v>
                </c:pt>
              </c:strCache>
            </c:strRef>
          </c:tx>
          <c:spPr>
            <a:solidFill>
              <a:schemeClr val="accent2">
                <a:lumMod val="40000"/>
                <a:lumOff val="60000"/>
              </a:schemeClr>
            </a:solidFill>
            <a:ln>
              <a:solidFill>
                <a:schemeClr val="tx1"/>
              </a:solidFill>
            </a:ln>
            <a:effectLst/>
          </c:spPr>
          <c:invertIfNegative val="0"/>
          <c:cat>
            <c:strRef>
              <c:f>Analysis_page_2!$C$77:$C$80</c:f>
              <c:strCache>
                <c:ptCount val="4"/>
                <c:pt idx="0">
                  <c:v>Bhopal</c:v>
                </c:pt>
                <c:pt idx="1">
                  <c:v>Delhi</c:v>
                </c:pt>
                <c:pt idx="2">
                  <c:v>Indore</c:v>
                </c:pt>
                <c:pt idx="3">
                  <c:v>Mumbai</c:v>
                </c:pt>
              </c:strCache>
            </c:strRef>
          </c:cat>
          <c:val>
            <c:numRef>
              <c:f>Analysis_page_2!$D$77:$D$80</c:f>
              <c:numCache>
                <c:formatCode>General</c:formatCode>
                <c:ptCount val="4"/>
                <c:pt idx="0">
                  <c:v>2090</c:v>
                </c:pt>
                <c:pt idx="1">
                  <c:v>2113</c:v>
                </c:pt>
                <c:pt idx="2">
                  <c:v>2170</c:v>
                </c:pt>
                <c:pt idx="3">
                  <c:v>1894</c:v>
                </c:pt>
              </c:numCache>
            </c:numRef>
          </c:val>
          <c:extLst>
            <c:ext xmlns:c16="http://schemas.microsoft.com/office/drawing/2014/chart" uri="{C3380CC4-5D6E-409C-BE32-E72D297353CC}">
              <c16:uniqueId val="{00000000-7E24-4957-8C70-CA0D30F2E8F9}"/>
            </c:ext>
          </c:extLst>
        </c:ser>
        <c:ser>
          <c:idx val="1"/>
          <c:order val="1"/>
          <c:tx>
            <c:strRef>
              <c:f>Analysis_page_2!$E$75:$E$76</c:f>
              <c:strCache>
                <c:ptCount val="1"/>
                <c:pt idx="0">
                  <c:v>Electronics</c:v>
                </c:pt>
              </c:strCache>
            </c:strRef>
          </c:tx>
          <c:spPr>
            <a:solidFill>
              <a:schemeClr val="accent2"/>
            </a:solidFill>
            <a:ln>
              <a:solidFill>
                <a:schemeClr val="tx1"/>
              </a:solidFill>
            </a:ln>
            <a:effectLst/>
          </c:spPr>
          <c:invertIfNegative val="0"/>
          <c:cat>
            <c:strRef>
              <c:f>Analysis_page_2!$C$77:$C$80</c:f>
              <c:strCache>
                <c:ptCount val="4"/>
                <c:pt idx="0">
                  <c:v>Bhopal</c:v>
                </c:pt>
                <c:pt idx="1">
                  <c:v>Delhi</c:v>
                </c:pt>
                <c:pt idx="2">
                  <c:v>Indore</c:v>
                </c:pt>
                <c:pt idx="3">
                  <c:v>Mumbai</c:v>
                </c:pt>
              </c:strCache>
            </c:strRef>
          </c:cat>
          <c:val>
            <c:numRef>
              <c:f>Analysis_page_2!$E$77:$E$80</c:f>
              <c:numCache>
                <c:formatCode>General</c:formatCode>
                <c:ptCount val="4"/>
                <c:pt idx="0">
                  <c:v>2123</c:v>
                </c:pt>
                <c:pt idx="1">
                  <c:v>2077</c:v>
                </c:pt>
                <c:pt idx="2">
                  <c:v>1981</c:v>
                </c:pt>
                <c:pt idx="3">
                  <c:v>2113</c:v>
                </c:pt>
              </c:numCache>
            </c:numRef>
          </c:val>
          <c:extLst>
            <c:ext xmlns:c16="http://schemas.microsoft.com/office/drawing/2014/chart" uri="{C3380CC4-5D6E-409C-BE32-E72D297353CC}">
              <c16:uniqueId val="{00000001-7E24-4957-8C70-CA0D30F2E8F9}"/>
            </c:ext>
          </c:extLst>
        </c:ser>
        <c:ser>
          <c:idx val="2"/>
          <c:order val="2"/>
          <c:tx>
            <c:strRef>
              <c:f>Analysis_page_2!$F$75:$F$76</c:f>
              <c:strCache>
                <c:ptCount val="1"/>
                <c:pt idx="0">
                  <c:v>Grocery</c:v>
                </c:pt>
              </c:strCache>
            </c:strRef>
          </c:tx>
          <c:spPr>
            <a:solidFill>
              <a:schemeClr val="accent2">
                <a:lumMod val="50000"/>
              </a:schemeClr>
            </a:solidFill>
            <a:ln>
              <a:solidFill>
                <a:schemeClr val="tx1"/>
              </a:solidFill>
            </a:ln>
            <a:effectLst/>
          </c:spPr>
          <c:invertIfNegative val="0"/>
          <c:cat>
            <c:strRef>
              <c:f>Analysis_page_2!$C$77:$C$80</c:f>
              <c:strCache>
                <c:ptCount val="4"/>
                <c:pt idx="0">
                  <c:v>Bhopal</c:v>
                </c:pt>
                <c:pt idx="1">
                  <c:v>Delhi</c:v>
                </c:pt>
                <c:pt idx="2">
                  <c:v>Indore</c:v>
                </c:pt>
                <c:pt idx="3">
                  <c:v>Mumbai</c:v>
                </c:pt>
              </c:strCache>
            </c:strRef>
          </c:cat>
          <c:val>
            <c:numRef>
              <c:f>Analysis_page_2!$F$77:$F$80</c:f>
              <c:numCache>
                <c:formatCode>General</c:formatCode>
                <c:ptCount val="4"/>
                <c:pt idx="0">
                  <c:v>2167</c:v>
                </c:pt>
                <c:pt idx="1">
                  <c:v>2191</c:v>
                </c:pt>
                <c:pt idx="2">
                  <c:v>2026</c:v>
                </c:pt>
                <c:pt idx="3">
                  <c:v>2046</c:v>
                </c:pt>
              </c:numCache>
            </c:numRef>
          </c:val>
          <c:extLst>
            <c:ext xmlns:c16="http://schemas.microsoft.com/office/drawing/2014/chart" uri="{C3380CC4-5D6E-409C-BE32-E72D297353CC}">
              <c16:uniqueId val="{00000002-7E24-4957-8C70-CA0D30F2E8F9}"/>
            </c:ext>
          </c:extLst>
        </c:ser>
        <c:dLbls>
          <c:showLegendKey val="0"/>
          <c:showVal val="0"/>
          <c:showCatName val="0"/>
          <c:showSerName val="0"/>
          <c:showPercent val="0"/>
          <c:showBubbleSize val="0"/>
        </c:dLbls>
        <c:gapWidth val="182"/>
        <c:axId val="1922564736"/>
        <c:axId val="1922562336"/>
      </c:barChart>
      <c:catAx>
        <c:axId val="192256473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22562336"/>
        <c:crosses val="autoZero"/>
        <c:auto val="1"/>
        <c:lblAlgn val="ctr"/>
        <c:lblOffset val="100"/>
        <c:noMultiLvlLbl val="0"/>
      </c:catAx>
      <c:valAx>
        <c:axId val="1922562336"/>
        <c:scaling>
          <c:orientation val="minMax"/>
        </c:scaling>
        <c:delete val="0"/>
        <c:axPos val="b"/>
        <c:majorGridlines>
          <c:spPr>
            <a:ln w="9525" cap="flat" cmpd="sng" algn="ctr">
              <a:solidFill>
                <a:schemeClr val="accent2"/>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22564736"/>
        <c:crosses val="autoZero"/>
        <c:crossBetween val="between"/>
      </c:valAx>
      <c:spPr>
        <a:noFill/>
        <a:ln>
          <a:noFill/>
        </a:ln>
        <a:effectLst/>
      </c:spPr>
    </c:plotArea>
    <c:legend>
      <c:legendPos val="tr"/>
      <c:layout>
        <c:manualLayout>
          <c:xMode val="edge"/>
          <c:yMode val="edge"/>
          <c:x val="0.56763385826771651"/>
          <c:y val="2.7777777777777776E-2"/>
          <c:w val="0.41569947506561672"/>
          <c:h val="0.1047470107903178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Anaysis_page_3!$H$47</c:f>
              <c:strCache>
                <c:ptCount val="1"/>
                <c:pt idx="0">
                  <c:v>Sum of Total_Sales</c:v>
                </c:pt>
              </c:strCache>
            </c:strRef>
          </c:tx>
          <c:spPr>
            <a:gradFill>
              <a:gsLst>
                <a:gs pos="0">
                  <a:schemeClr val="accent2">
                    <a:lumMod val="50000"/>
                  </a:schemeClr>
                </a:gs>
                <a:gs pos="100000">
                  <a:schemeClr val="accent2"/>
                </a:gs>
              </a:gsLst>
              <a:lin ang="5400000" scaled="0"/>
            </a:gradFill>
            <a:ln>
              <a:solidFill>
                <a:schemeClr val="tx1"/>
              </a:solid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Anaysis_page_3!$G$48:$G$52</c:f>
              <c:strCache>
                <c:ptCount val="5"/>
                <c:pt idx="0">
                  <c:v>Headphones</c:v>
                </c:pt>
                <c:pt idx="1">
                  <c:v>Laptop</c:v>
                </c:pt>
                <c:pt idx="2">
                  <c:v>Oil</c:v>
                </c:pt>
                <c:pt idx="3">
                  <c:v>Rice</c:v>
                </c:pt>
                <c:pt idx="4">
                  <c:v>Shirt</c:v>
                </c:pt>
              </c:strCache>
            </c:strRef>
          </c:cat>
          <c:val>
            <c:numRef>
              <c:f>Anaysis_page_3!$H$48:$H$52</c:f>
              <c:numCache>
                <c:formatCode>"₹"0.00\ "Cr"</c:formatCode>
                <c:ptCount val="5"/>
                <c:pt idx="0">
                  <c:v>1.327516339</c:v>
                </c:pt>
                <c:pt idx="1">
                  <c:v>1.396050053</c:v>
                </c:pt>
                <c:pt idx="2">
                  <c:v>1.385959551</c:v>
                </c:pt>
                <c:pt idx="3">
                  <c:v>1.4593100400000001</c:v>
                </c:pt>
                <c:pt idx="4">
                  <c:v>1.3605595580000001</c:v>
                </c:pt>
              </c:numCache>
            </c:numRef>
          </c:val>
          <c:extLst>
            <c:ext xmlns:c16="http://schemas.microsoft.com/office/drawing/2014/chart" uri="{C3380CC4-5D6E-409C-BE32-E72D297353CC}">
              <c16:uniqueId val="{00000000-1F04-43EB-8A50-FA7918DE0942}"/>
            </c:ext>
          </c:extLst>
        </c:ser>
        <c:dLbls>
          <c:showLegendKey val="0"/>
          <c:showVal val="0"/>
          <c:showCatName val="0"/>
          <c:showSerName val="0"/>
          <c:showPercent val="0"/>
          <c:showBubbleSize val="0"/>
        </c:dLbls>
        <c:gapWidth val="219"/>
        <c:overlap val="-27"/>
        <c:axId val="66910320"/>
        <c:axId val="66908400"/>
      </c:barChart>
      <c:catAx>
        <c:axId val="669103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8400"/>
        <c:crosses val="autoZero"/>
        <c:auto val="1"/>
        <c:lblAlgn val="ctr"/>
        <c:lblOffset val="100"/>
        <c:noMultiLvlLbl val="0"/>
      </c:catAx>
      <c:valAx>
        <c:axId val="66908400"/>
        <c:scaling>
          <c:orientation val="minMax"/>
        </c:scaling>
        <c:delete val="1"/>
        <c:axPos val="l"/>
        <c:majorGridlines>
          <c:spPr>
            <a:ln w="9525" cap="flat" cmpd="sng" algn="ctr">
              <a:solidFill>
                <a:schemeClr val="accent2"/>
              </a:solidFill>
              <a:round/>
            </a:ln>
            <a:effectLst/>
          </c:spPr>
        </c:majorGridlines>
        <c:numFmt formatCode="&quot;₹&quot;0.00\ &quot;Cr&quot;" sourceLinked="1"/>
        <c:majorTickMark val="none"/>
        <c:minorTickMark val="none"/>
        <c:tickLblPos val="nextTo"/>
        <c:crossAx val="669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Anaysis_page_3!$M$58</c:f>
              <c:strCache>
                <c:ptCount val="1"/>
                <c:pt idx="0">
                  <c:v>Sum of Profit</c:v>
                </c:pt>
              </c:strCache>
            </c:strRef>
          </c:tx>
          <c:spPr>
            <a:gradFill>
              <a:gsLst>
                <a:gs pos="0">
                  <a:schemeClr val="accent2">
                    <a:lumMod val="50000"/>
                  </a:schemeClr>
                </a:gs>
                <a:gs pos="100000">
                  <a:schemeClr val="accent2"/>
                </a:gs>
              </a:gsLst>
              <a:lin ang="5400000" scaled="0"/>
            </a:gradFill>
            <a:ln>
              <a:solidFill>
                <a:schemeClr val="tx1"/>
              </a:solidFill>
            </a:ln>
            <a:effectLst/>
          </c:spPr>
          <c:invertIfNegative val="0"/>
          <c:cat>
            <c:strRef>
              <c:f>Anaysis_page_3!$L$59:$L$67</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Anaysis_page_3!$M$59:$M$67</c:f>
              <c:numCache>
                <c:formatCode>"₹"0.00\ "L"</c:formatCode>
                <c:ptCount val="9"/>
                <c:pt idx="0">
                  <c:v>16.709573799999998</c:v>
                </c:pt>
                <c:pt idx="1">
                  <c:v>16.043528899999998</c:v>
                </c:pt>
                <c:pt idx="2">
                  <c:v>15.668859400000018</c:v>
                </c:pt>
                <c:pt idx="3">
                  <c:v>17.822351699999992</c:v>
                </c:pt>
                <c:pt idx="4">
                  <c:v>16.084938299999994</c:v>
                </c:pt>
                <c:pt idx="5">
                  <c:v>17.262091100000003</c:v>
                </c:pt>
                <c:pt idx="6">
                  <c:v>18.27960839999999</c:v>
                </c:pt>
                <c:pt idx="7">
                  <c:v>16.838687099999984</c:v>
                </c:pt>
                <c:pt idx="8">
                  <c:v>16.272392400000005</c:v>
                </c:pt>
              </c:numCache>
            </c:numRef>
          </c:val>
          <c:extLst>
            <c:ext xmlns:c16="http://schemas.microsoft.com/office/drawing/2014/chart" uri="{C3380CC4-5D6E-409C-BE32-E72D297353CC}">
              <c16:uniqueId val="{00000000-A695-4376-8DAE-A3A609452B3C}"/>
            </c:ext>
          </c:extLst>
        </c:ser>
        <c:dLbls>
          <c:showLegendKey val="0"/>
          <c:showVal val="0"/>
          <c:showCatName val="0"/>
          <c:showSerName val="0"/>
          <c:showPercent val="0"/>
          <c:showBubbleSize val="0"/>
        </c:dLbls>
        <c:gapWidth val="219"/>
        <c:axId val="1929953296"/>
        <c:axId val="1929946576"/>
      </c:barChart>
      <c:lineChart>
        <c:grouping val="standard"/>
        <c:varyColors val="0"/>
        <c:ser>
          <c:idx val="1"/>
          <c:order val="1"/>
          <c:tx>
            <c:strRef>
              <c:f>Anaysis_page_3!$N$58</c:f>
              <c:strCache>
                <c:ptCount val="1"/>
                <c:pt idx="0">
                  <c:v>Sum of Total_Sales</c:v>
                </c:pt>
              </c:strCache>
            </c:strRef>
          </c:tx>
          <c:spPr>
            <a:ln w="28575" cap="rnd">
              <a:solidFill>
                <a:schemeClr val="accent2"/>
              </a:solidFill>
              <a:round/>
              <a:headEnd type="none"/>
              <a:tailEnd type="none"/>
            </a:ln>
            <a:effectLst/>
          </c:spPr>
          <c:marker>
            <c:symbol val="circle"/>
            <c:size val="5"/>
            <c:spPr>
              <a:solidFill>
                <a:schemeClr val="accent2">
                  <a:lumMod val="20000"/>
                  <a:lumOff val="80000"/>
                </a:schemeClr>
              </a:solidFill>
              <a:ln w="15875">
                <a:solidFill>
                  <a:schemeClr val="accent2">
                    <a:lumMod val="20000"/>
                    <a:lumOff val="80000"/>
                  </a:schemeClr>
                </a:solidFill>
              </a:ln>
              <a:effectLst/>
            </c:spPr>
          </c:marker>
          <c:cat>
            <c:strRef>
              <c:f>Anaysis_page_3!$L$59:$L$67</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Anaysis_page_3!$N$59:$N$67</c:f>
              <c:numCache>
                <c:formatCode>"₹"0.00\ "L"</c:formatCode>
                <c:ptCount val="9"/>
                <c:pt idx="0">
                  <c:v>132.75163390000006</c:v>
                </c:pt>
                <c:pt idx="1">
                  <c:v>127.40583149999988</c:v>
                </c:pt>
                <c:pt idx="2">
                  <c:v>126.50092499999988</c:v>
                </c:pt>
                <c:pt idx="3">
                  <c:v>139.60500530000013</c:v>
                </c:pt>
                <c:pt idx="4">
                  <c:v>130.31636569999998</c:v>
                </c:pt>
                <c:pt idx="5">
                  <c:v>138.59595509999968</c:v>
                </c:pt>
                <c:pt idx="6">
                  <c:v>145.93100399999986</c:v>
                </c:pt>
                <c:pt idx="7">
                  <c:v>136.05595580000011</c:v>
                </c:pt>
                <c:pt idx="8">
                  <c:v>130.10573090000008</c:v>
                </c:pt>
              </c:numCache>
            </c:numRef>
          </c:val>
          <c:smooth val="1"/>
          <c:extLst>
            <c:ext xmlns:c16="http://schemas.microsoft.com/office/drawing/2014/chart" uri="{C3380CC4-5D6E-409C-BE32-E72D297353CC}">
              <c16:uniqueId val="{00000001-A695-4376-8DAE-A3A609452B3C}"/>
            </c:ext>
          </c:extLst>
        </c:ser>
        <c:dLbls>
          <c:showLegendKey val="0"/>
          <c:showVal val="0"/>
          <c:showCatName val="0"/>
          <c:showSerName val="0"/>
          <c:showPercent val="0"/>
          <c:showBubbleSize val="0"/>
        </c:dLbls>
        <c:marker val="1"/>
        <c:smooth val="0"/>
        <c:axId val="88837504"/>
        <c:axId val="88848064"/>
      </c:lineChart>
      <c:catAx>
        <c:axId val="192995329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46576"/>
        <c:crosses val="autoZero"/>
        <c:auto val="1"/>
        <c:lblAlgn val="ctr"/>
        <c:lblOffset val="100"/>
        <c:noMultiLvlLbl val="0"/>
      </c:catAx>
      <c:valAx>
        <c:axId val="1929946576"/>
        <c:scaling>
          <c:orientation val="minMax"/>
        </c:scaling>
        <c:delete val="0"/>
        <c:axPos val="l"/>
        <c:majorGridlines>
          <c:spPr>
            <a:ln w="9525" cap="flat" cmpd="sng" algn="ctr">
              <a:solidFill>
                <a:schemeClr val="accent2"/>
              </a:solidFill>
              <a:round/>
            </a:ln>
            <a:effectLst/>
          </c:spPr>
        </c:majorGridlines>
        <c:numFmt formatCode="&quot;₹&quot;0.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53296"/>
        <c:crosses val="autoZero"/>
        <c:crossBetween val="between"/>
      </c:valAx>
      <c:valAx>
        <c:axId val="88848064"/>
        <c:scaling>
          <c:orientation val="minMax"/>
        </c:scaling>
        <c:delete val="0"/>
        <c:axPos val="r"/>
        <c:numFmt formatCode="&quot;₹&quot;0.00\ &quot;L&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37504"/>
        <c:crosses val="max"/>
        <c:crossBetween val="between"/>
      </c:valAx>
      <c:catAx>
        <c:axId val="88837504"/>
        <c:scaling>
          <c:orientation val="minMax"/>
        </c:scaling>
        <c:delete val="1"/>
        <c:axPos val="b"/>
        <c:numFmt formatCode="General" sourceLinked="1"/>
        <c:majorTickMark val="out"/>
        <c:minorTickMark val="none"/>
        <c:tickLblPos val="nextTo"/>
        <c:crossAx val="888480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90479450004725"/>
          <c:y val="5.9728498275056364E-2"/>
          <c:w val="0.82134367603442493"/>
          <c:h val="0.88054300344988723"/>
        </c:manualLayout>
      </c:layout>
      <c:barChart>
        <c:barDir val="bar"/>
        <c:grouping val="clustered"/>
        <c:varyColors val="0"/>
        <c:ser>
          <c:idx val="0"/>
          <c:order val="0"/>
          <c:tx>
            <c:strRef>
              <c:f>Anaysis_page_3!$J$79</c:f>
              <c:strCache>
                <c:ptCount val="1"/>
                <c:pt idx="0">
                  <c:v>Sum of Total_Sales</c:v>
                </c:pt>
              </c:strCache>
            </c:strRef>
          </c:tx>
          <c:spPr>
            <a:gradFill>
              <a:gsLst>
                <a:gs pos="0">
                  <a:schemeClr val="accent2">
                    <a:lumMod val="50000"/>
                  </a:schemeClr>
                </a:gs>
                <a:gs pos="100000">
                  <a:schemeClr val="accent2"/>
                </a:gs>
              </a:gsLst>
              <a:lin ang="10800000" scaled="0"/>
            </a:gradFill>
            <a:ln>
              <a:solidFill>
                <a:schemeClr val="tx1"/>
              </a:solid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Anaysis_page_3!$I$80:$I$84</c:f>
              <c:strCache>
                <c:ptCount val="5"/>
                <c:pt idx="0">
                  <c:v>Headphones</c:v>
                </c:pt>
                <c:pt idx="1">
                  <c:v>Jacket</c:v>
                </c:pt>
                <c:pt idx="2">
                  <c:v>Jeans</c:v>
                </c:pt>
                <c:pt idx="3">
                  <c:v>Mobile</c:v>
                </c:pt>
                <c:pt idx="4">
                  <c:v>Wheat</c:v>
                </c:pt>
              </c:strCache>
            </c:strRef>
          </c:cat>
          <c:val>
            <c:numRef>
              <c:f>Anaysis_page_3!$J$80:$J$84</c:f>
              <c:numCache>
                <c:formatCode>"₹"0.00\ "Cr"</c:formatCode>
                <c:ptCount val="5"/>
                <c:pt idx="0">
                  <c:v>1.3275163390000007</c:v>
                </c:pt>
                <c:pt idx="1">
                  <c:v>1.2740583149999987</c:v>
                </c:pt>
                <c:pt idx="2">
                  <c:v>1.265009249999999</c:v>
                </c:pt>
                <c:pt idx="3">
                  <c:v>1.3031636569999996</c:v>
                </c:pt>
                <c:pt idx="4">
                  <c:v>1.3010573090000008</c:v>
                </c:pt>
              </c:numCache>
            </c:numRef>
          </c:val>
          <c:extLst>
            <c:ext xmlns:c16="http://schemas.microsoft.com/office/drawing/2014/chart" uri="{C3380CC4-5D6E-409C-BE32-E72D297353CC}">
              <c16:uniqueId val="{00000000-A4C1-4646-BBE3-C69599792CDE}"/>
            </c:ext>
          </c:extLst>
        </c:ser>
        <c:dLbls>
          <c:dLblPos val="outEnd"/>
          <c:showLegendKey val="0"/>
          <c:showVal val="1"/>
          <c:showCatName val="0"/>
          <c:showSerName val="0"/>
          <c:showPercent val="0"/>
          <c:showBubbleSize val="0"/>
        </c:dLbls>
        <c:gapWidth val="182"/>
        <c:axId val="1042538896"/>
        <c:axId val="1042548496"/>
      </c:barChart>
      <c:catAx>
        <c:axId val="104253889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548496"/>
        <c:crosses val="autoZero"/>
        <c:auto val="1"/>
        <c:lblAlgn val="ctr"/>
        <c:lblOffset val="100"/>
        <c:noMultiLvlLbl val="0"/>
      </c:catAx>
      <c:valAx>
        <c:axId val="1042548496"/>
        <c:scaling>
          <c:orientation val="minMax"/>
        </c:scaling>
        <c:delete val="1"/>
        <c:axPos val="b"/>
        <c:majorGridlines>
          <c:spPr>
            <a:ln w="9525" cap="flat" cmpd="sng" algn="ctr">
              <a:solidFill>
                <a:schemeClr val="accent2"/>
              </a:solidFill>
              <a:round/>
            </a:ln>
            <a:effectLst/>
          </c:spPr>
        </c:majorGridlines>
        <c:numFmt formatCode="&quot;₹&quot;0.00\ &quot;Cr&quot;" sourceLinked="1"/>
        <c:majorTickMark val="none"/>
        <c:minorTickMark val="none"/>
        <c:tickLblPos val="nextTo"/>
        <c:crossAx val="1042538896"/>
        <c:crosses val="autoZero"/>
        <c:crossBetween val="between"/>
      </c:valAx>
      <c:spPr>
        <a:gradFill>
          <a:gsLst>
            <a:gs pos="0">
              <a:schemeClr val="accent2">
                <a:lumMod val="20000"/>
                <a:lumOff val="80000"/>
              </a:schemeClr>
            </a:gs>
            <a:gs pos="100000">
              <a:schemeClr val="bg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Anaysis_page_3!$I$96</c:f>
              <c:strCache>
                <c:ptCount val="1"/>
                <c:pt idx="0">
                  <c:v>Returned</c:v>
                </c:pt>
              </c:strCache>
            </c:strRef>
          </c:tx>
          <c:spPr>
            <a:ln w="28575" cap="rnd">
              <a:solidFill>
                <a:schemeClr val="accent2"/>
              </a:solidFill>
              <a:round/>
            </a:ln>
            <a:effectLst/>
          </c:spPr>
          <c:marker>
            <c:symbol val="circle"/>
            <c:size val="5"/>
            <c:spPr>
              <a:solidFill>
                <a:schemeClr val="accent2">
                  <a:lumMod val="50000"/>
                </a:schemeClr>
              </a:solidFill>
              <a:ln w="1587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Anaysis_page_3!$H$97:$H$105</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Anaysis_page_3!$I$97:$I$105</c:f>
              <c:numCache>
                <c:formatCode>General</c:formatCode>
                <c:ptCount val="9"/>
                <c:pt idx="0">
                  <c:v>395</c:v>
                </c:pt>
                <c:pt idx="1">
                  <c:v>375</c:v>
                </c:pt>
                <c:pt idx="2">
                  <c:v>401</c:v>
                </c:pt>
                <c:pt idx="3">
                  <c:v>393</c:v>
                </c:pt>
                <c:pt idx="4">
                  <c:v>364</c:v>
                </c:pt>
                <c:pt idx="5">
                  <c:v>379</c:v>
                </c:pt>
                <c:pt idx="6">
                  <c:v>371</c:v>
                </c:pt>
                <c:pt idx="7">
                  <c:v>382</c:v>
                </c:pt>
                <c:pt idx="8">
                  <c:v>362</c:v>
                </c:pt>
              </c:numCache>
            </c:numRef>
          </c:val>
          <c:smooth val="1"/>
          <c:extLst>
            <c:ext xmlns:c16="http://schemas.microsoft.com/office/drawing/2014/chart" uri="{C3380CC4-5D6E-409C-BE32-E72D297353CC}">
              <c16:uniqueId val="{00000000-65DD-426B-994B-AB4F57F6C384}"/>
            </c:ext>
          </c:extLst>
        </c:ser>
        <c:dLbls>
          <c:dLblPos val="t"/>
          <c:showLegendKey val="0"/>
          <c:showVal val="1"/>
          <c:showCatName val="0"/>
          <c:showSerName val="0"/>
          <c:showPercent val="0"/>
          <c:showBubbleSize val="0"/>
        </c:dLbls>
        <c:marker val="1"/>
        <c:smooth val="0"/>
        <c:axId val="1052514464"/>
        <c:axId val="1056981936"/>
      </c:lineChart>
      <c:catAx>
        <c:axId val="105251446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81936"/>
        <c:crosses val="autoZero"/>
        <c:auto val="1"/>
        <c:lblAlgn val="ctr"/>
        <c:lblOffset val="100"/>
        <c:noMultiLvlLbl val="0"/>
      </c:catAx>
      <c:valAx>
        <c:axId val="1056981936"/>
        <c:scaling>
          <c:orientation val="minMax"/>
        </c:scaling>
        <c:delete val="0"/>
        <c:axPos val="l"/>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144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100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Analysis_page_1!$H$52</c:f>
              <c:strCache>
                <c:ptCount val="1"/>
                <c:pt idx="0">
                  <c:v>Total</c:v>
                </c:pt>
              </c:strCache>
            </c:strRef>
          </c:tx>
          <c:spPr>
            <a:solidFill>
              <a:schemeClr val="accent1"/>
            </a:solidFill>
            <a:ln>
              <a:noFill/>
            </a:ln>
            <a:effectLst/>
          </c:spPr>
          <c:invertIfNegative val="0"/>
          <c:cat>
            <c:strRef>
              <c:f>Analysis_page_1!$G$53:$G$65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Analysis_page_1!$H$53:$H$65</c:f>
              <c:numCache>
                <c:formatCode>"₹"0.00,,\ "Cr"</c:formatCode>
                <c:ptCount val="12"/>
                <c:pt idx="0">
                  <c:v>10091138.160000002</c:v>
                </c:pt>
                <c:pt idx="1">
                  <c:v>9722501.2500000056</c:v>
                </c:pt>
                <c:pt idx="2">
                  <c:v>10275347.350000011</c:v>
                </c:pt>
                <c:pt idx="3">
                  <c:v>9989100.0899999999</c:v>
                </c:pt>
                <c:pt idx="4">
                  <c:v>9772075.8299999926</c:v>
                </c:pt>
                <c:pt idx="5">
                  <c:v>10599745.220000001</c:v>
                </c:pt>
                <c:pt idx="6">
                  <c:v>10556553.149999995</c:v>
                </c:pt>
                <c:pt idx="7">
                  <c:v>9413819.5099999961</c:v>
                </c:pt>
                <c:pt idx="8">
                  <c:v>9814727.9700000025</c:v>
                </c:pt>
                <c:pt idx="9">
                  <c:v>10050614.989999987</c:v>
                </c:pt>
                <c:pt idx="10">
                  <c:v>9911026.1900000125</c:v>
                </c:pt>
                <c:pt idx="11">
                  <c:v>10530191.009999979</c:v>
                </c:pt>
              </c:numCache>
            </c:numRef>
          </c:val>
          <c:extLst>
            <c:ext xmlns:c16="http://schemas.microsoft.com/office/drawing/2014/chart" uri="{C3380CC4-5D6E-409C-BE32-E72D297353CC}">
              <c16:uniqueId val="{00000000-4F65-4C62-88E0-1D6FB86F547A}"/>
            </c:ext>
          </c:extLst>
        </c:ser>
        <c:dLbls>
          <c:showLegendKey val="0"/>
          <c:showVal val="0"/>
          <c:showCatName val="0"/>
          <c:showSerName val="0"/>
          <c:showPercent val="0"/>
          <c:showBubbleSize val="0"/>
        </c:dLbls>
        <c:gapWidth val="219"/>
        <c:overlap val="-27"/>
        <c:axId val="106596703"/>
        <c:axId val="106609663"/>
      </c:barChart>
      <c:catAx>
        <c:axId val="10659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09663"/>
        <c:crosses val="autoZero"/>
        <c:auto val="1"/>
        <c:lblAlgn val="ctr"/>
        <c:lblOffset val="100"/>
        <c:noMultiLvlLbl val="0"/>
      </c:catAx>
      <c:valAx>
        <c:axId val="106609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Analysis_page_1!$E$73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6B-499D-84CF-D89861F4FC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6B-499D-84CF-D89861F4FC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6B-499D-84CF-D89861F4FC22}"/>
              </c:ext>
            </c:extLst>
          </c:dPt>
          <c:cat>
            <c:strRef>
              <c:f>Analysis_page_1!$D$74:$D$77</c:f>
              <c:strCache>
                <c:ptCount val="3"/>
                <c:pt idx="0">
                  <c:v>Clothing</c:v>
                </c:pt>
                <c:pt idx="1">
                  <c:v>Electronics</c:v>
                </c:pt>
                <c:pt idx="2">
                  <c:v>Grocery</c:v>
                </c:pt>
              </c:strCache>
            </c:strRef>
          </c:cat>
          <c:val>
            <c:numRef>
              <c:f>Analysis_page_1!$E$74:$E$77</c:f>
              <c:numCache>
                <c:formatCode>"₹"0.00,,\ "Cr"</c:formatCode>
                <c:ptCount val="3"/>
                <c:pt idx="0">
                  <c:v>38996271.230000079</c:v>
                </c:pt>
                <c:pt idx="1">
                  <c:v>40267300.489999972</c:v>
                </c:pt>
                <c:pt idx="2">
                  <c:v>41463269.000000045</c:v>
                </c:pt>
              </c:numCache>
            </c:numRef>
          </c:val>
          <c:extLst>
            <c:ext xmlns:c16="http://schemas.microsoft.com/office/drawing/2014/chart" uri="{C3380CC4-5D6E-409C-BE32-E72D297353CC}">
              <c16:uniqueId val="{00000000-9F11-409F-92D3-11E52EE5DE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Analysis_page_1!$E$83</c:f>
              <c:strCache>
                <c:ptCount val="1"/>
                <c:pt idx="0">
                  <c:v>Total</c:v>
                </c:pt>
              </c:strCache>
            </c:strRef>
          </c:tx>
          <c:spPr>
            <a:solidFill>
              <a:schemeClr val="accent1"/>
            </a:solidFill>
            <a:ln>
              <a:noFill/>
            </a:ln>
            <a:effectLst/>
          </c:spPr>
          <c:invertIfNegative val="0"/>
          <c:cat>
            <c:strRef>
              <c:f>Analysis_page_1!$D$84:$D$93</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Analysis_page_1!$E$84:$E$93</c:f>
              <c:numCache>
                <c:formatCode>"₹"0.00,,\ "Cr"</c:formatCode>
                <c:ptCount val="9"/>
                <c:pt idx="0">
                  <c:v>13275163.390000006</c:v>
                </c:pt>
                <c:pt idx="1">
                  <c:v>12740583.149999987</c:v>
                </c:pt>
                <c:pt idx="2">
                  <c:v>12650092.499999989</c:v>
                </c:pt>
                <c:pt idx="3">
                  <c:v>13960500.530000012</c:v>
                </c:pt>
                <c:pt idx="4">
                  <c:v>13031636.569999997</c:v>
                </c:pt>
                <c:pt idx="5">
                  <c:v>13859595.509999968</c:v>
                </c:pt>
                <c:pt idx="6">
                  <c:v>14593100.399999987</c:v>
                </c:pt>
                <c:pt idx="7">
                  <c:v>13605595.580000009</c:v>
                </c:pt>
                <c:pt idx="8">
                  <c:v>13010573.090000007</c:v>
                </c:pt>
              </c:numCache>
            </c:numRef>
          </c:val>
          <c:extLst>
            <c:ext xmlns:c16="http://schemas.microsoft.com/office/drawing/2014/chart" uri="{C3380CC4-5D6E-409C-BE32-E72D297353CC}">
              <c16:uniqueId val="{00000000-64D1-4714-BBDC-87AE9AB0ED82}"/>
            </c:ext>
          </c:extLst>
        </c:ser>
        <c:dLbls>
          <c:showLegendKey val="0"/>
          <c:showVal val="0"/>
          <c:showCatName val="0"/>
          <c:showSerName val="0"/>
          <c:showPercent val="0"/>
          <c:showBubbleSize val="0"/>
        </c:dLbls>
        <c:gapWidth val="182"/>
        <c:axId val="602089967"/>
        <c:axId val="602088047"/>
      </c:barChart>
      <c:catAx>
        <c:axId val="60208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88047"/>
        <c:crosses val="autoZero"/>
        <c:auto val="1"/>
        <c:lblAlgn val="ctr"/>
        <c:lblOffset val="100"/>
        <c:noMultiLvlLbl val="0"/>
      </c:catAx>
      <c:valAx>
        <c:axId val="6020880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8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Analysis_page_1!$E$99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BA-4ADD-A578-5EBB5BB06F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BA-4ADD-A578-5EBB5BB06F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BA-4ADD-A578-5EBB5BB06F11}"/>
              </c:ext>
            </c:extLst>
          </c:dPt>
          <c:cat>
            <c:strRef>
              <c:f>Analysis_page_1!$D$100:$D$103</c:f>
              <c:strCache>
                <c:ptCount val="3"/>
                <c:pt idx="0">
                  <c:v>Cancelled</c:v>
                </c:pt>
                <c:pt idx="1">
                  <c:v>Delivered</c:v>
                </c:pt>
                <c:pt idx="2">
                  <c:v>Returned</c:v>
                </c:pt>
              </c:strCache>
            </c:strRef>
          </c:cat>
          <c:val>
            <c:numRef>
              <c:f>Analysis_page_1!$E$100:$E$103</c:f>
              <c:numCache>
                <c:formatCode>General</c:formatCode>
                <c:ptCount val="3"/>
                <c:pt idx="0">
                  <c:v>3294</c:v>
                </c:pt>
                <c:pt idx="1">
                  <c:v>3284</c:v>
                </c:pt>
                <c:pt idx="2">
                  <c:v>3422</c:v>
                </c:pt>
              </c:numCache>
            </c:numRef>
          </c:val>
          <c:extLst>
            <c:ext xmlns:c16="http://schemas.microsoft.com/office/drawing/2014/chart" uri="{C3380CC4-5D6E-409C-BE32-E72D297353CC}">
              <c16:uniqueId val="{00000000-7179-478E-B731-A6D4C99494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Analysis.xlsx]Analysis_page_1!PivotTable13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Analysis_page_1!$D$114</c:f>
              <c:strCache>
                <c:ptCount val="1"/>
                <c:pt idx="0">
                  <c:v>Sum of Total_Sales</c:v>
                </c:pt>
              </c:strCache>
            </c:strRef>
          </c:tx>
          <c:spPr>
            <a:solidFill>
              <a:schemeClr val="accent1"/>
            </a:solidFill>
            <a:ln>
              <a:noFill/>
            </a:ln>
            <a:effectLst/>
          </c:spPr>
          <c:invertIfNegative val="0"/>
          <c:cat>
            <c:strRef>
              <c:f>Analysis_page_1!$C$115:$C$127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Analysis_page_1!$D$115:$D$127</c:f>
              <c:numCache>
                <c:formatCode>"₹"0.00,,\ "Cr"</c:formatCode>
                <c:ptCount val="12"/>
                <c:pt idx="0">
                  <c:v>10091138.160000002</c:v>
                </c:pt>
                <c:pt idx="1">
                  <c:v>9722501.2500000056</c:v>
                </c:pt>
                <c:pt idx="2">
                  <c:v>10275347.350000011</c:v>
                </c:pt>
                <c:pt idx="3">
                  <c:v>9989100.0899999999</c:v>
                </c:pt>
                <c:pt idx="4">
                  <c:v>9772075.8299999926</c:v>
                </c:pt>
                <c:pt idx="5">
                  <c:v>10599745.220000001</c:v>
                </c:pt>
                <c:pt idx="6">
                  <c:v>10556553.149999995</c:v>
                </c:pt>
                <c:pt idx="7">
                  <c:v>9413819.5099999961</c:v>
                </c:pt>
                <c:pt idx="8">
                  <c:v>9814727.9700000025</c:v>
                </c:pt>
                <c:pt idx="9">
                  <c:v>10050614.989999987</c:v>
                </c:pt>
                <c:pt idx="10">
                  <c:v>9911026.1900000125</c:v>
                </c:pt>
                <c:pt idx="11">
                  <c:v>10530191.009999979</c:v>
                </c:pt>
              </c:numCache>
            </c:numRef>
          </c:val>
          <c:extLst>
            <c:ext xmlns:c16="http://schemas.microsoft.com/office/drawing/2014/chart" uri="{C3380CC4-5D6E-409C-BE32-E72D297353CC}">
              <c16:uniqueId val="{00000000-2E3C-46E5-9FD8-9052C857E22D}"/>
            </c:ext>
          </c:extLst>
        </c:ser>
        <c:ser>
          <c:idx val="1"/>
          <c:order val="1"/>
          <c:tx>
            <c:strRef>
              <c:f>Analysis_page_1!$E$114</c:f>
              <c:strCache>
                <c:ptCount val="1"/>
                <c:pt idx="0">
                  <c:v>Sum of Profit</c:v>
                </c:pt>
              </c:strCache>
            </c:strRef>
          </c:tx>
          <c:spPr>
            <a:solidFill>
              <a:schemeClr val="accent2"/>
            </a:solidFill>
            <a:ln>
              <a:noFill/>
            </a:ln>
            <a:effectLst/>
          </c:spPr>
          <c:invertIfNegative val="0"/>
          <c:cat>
            <c:strRef>
              <c:f>Analysis_page_1!$C$115:$C$127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Analysis_page_1!$E$115:$E$127</c:f>
              <c:numCache>
                <c:formatCode>"₹"0.00,,\ "Cr"</c:formatCode>
                <c:ptCount val="12"/>
                <c:pt idx="0">
                  <c:v>1276298.4300000004</c:v>
                </c:pt>
                <c:pt idx="1">
                  <c:v>1229053.8699999996</c:v>
                </c:pt>
                <c:pt idx="2">
                  <c:v>1296277.1300000006</c:v>
                </c:pt>
                <c:pt idx="3">
                  <c:v>1243917.2499999995</c:v>
                </c:pt>
                <c:pt idx="4">
                  <c:v>1242496.23</c:v>
                </c:pt>
                <c:pt idx="5">
                  <c:v>1310244.3599999999</c:v>
                </c:pt>
                <c:pt idx="6">
                  <c:v>1317860.2799999993</c:v>
                </c:pt>
                <c:pt idx="7">
                  <c:v>1159445.0100000009</c:v>
                </c:pt>
                <c:pt idx="8">
                  <c:v>1232001.8600000006</c:v>
                </c:pt>
                <c:pt idx="9">
                  <c:v>1215543.2800000003</c:v>
                </c:pt>
                <c:pt idx="10">
                  <c:v>1221014.8899999992</c:v>
                </c:pt>
                <c:pt idx="11">
                  <c:v>1354050.5199999996</c:v>
                </c:pt>
              </c:numCache>
            </c:numRef>
          </c:val>
          <c:extLst>
            <c:ext xmlns:c16="http://schemas.microsoft.com/office/drawing/2014/chart" uri="{C3380CC4-5D6E-409C-BE32-E72D297353CC}">
              <c16:uniqueId val="{00000001-2E3C-46E5-9FD8-9052C857E22D}"/>
            </c:ext>
          </c:extLst>
        </c:ser>
        <c:dLbls>
          <c:showLegendKey val="0"/>
          <c:showVal val="0"/>
          <c:showCatName val="0"/>
          <c:showSerName val="0"/>
          <c:showPercent val="0"/>
          <c:showBubbleSize val="0"/>
        </c:dLbls>
        <c:gapWidth val="219"/>
        <c:overlap val="-27"/>
        <c:axId val="959213967"/>
        <c:axId val="959215407"/>
      </c:barChart>
      <c:catAx>
        <c:axId val="95921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5407"/>
        <c:crosses val="autoZero"/>
        <c:auto val="1"/>
        <c:lblAlgn val="ctr"/>
        <c:lblOffset val="100"/>
        <c:noMultiLvlLbl val="0"/>
      </c:catAx>
      <c:valAx>
        <c:axId val="959215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Analysis_page_2!$J$41</c:f>
              <c:strCache>
                <c:ptCount val="1"/>
                <c:pt idx="0">
                  <c:v>Sum of Total_Sales</c:v>
                </c:pt>
              </c:strCache>
            </c:strRef>
          </c:tx>
          <c:spPr>
            <a:solidFill>
              <a:schemeClr val="accent1"/>
            </a:solidFill>
            <a:ln>
              <a:noFill/>
            </a:ln>
            <a:effectLst/>
          </c:spPr>
          <c:invertIfNegative val="0"/>
          <c:cat>
            <c:strRef>
              <c:f>Analysis_page_2!$I$42:$I$45</c:f>
              <c:strCache>
                <c:ptCount val="4"/>
                <c:pt idx="0">
                  <c:v>Bhopal</c:v>
                </c:pt>
                <c:pt idx="1">
                  <c:v>Delhi</c:v>
                </c:pt>
                <c:pt idx="2">
                  <c:v>Indore</c:v>
                </c:pt>
                <c:pt idx="3">
                  <c:v>Mumbai</c:v>
                </c:pt>
              </c:strCache>
            </c:strRef>
          </c:cat>
          <c:val>
            <c:numRef>
              <c:f>Analysis_page_2!$J$42:$J$45</c:f>
              <c:numCache>
                <c:formatCode>"₹"0.00\ "L"</c:formatCode>
                <c:ptCount val="4"/>
                <c:pt idx="0">
                  <c:v>312.70308039999998</c:v>
                </c:pt>
                <c:pt idx="1">
                  <c:v>302.44840699999997</c:v>
                </c:pt>
                <c:pt idx="2">
                  <c:v>306.0182489</c:v>
                </c:pt>
                <c:pt idx="3">
                  <c:v>286.0986709</c:v>
                </c:pt>
              </c:numCache>
            </c:numRef>
          </c:val>
          <c:extLst>
            <c:ext xmlns:c16="http://schemas.microsoft.com/office/drawing/2014/chart" uri="{C3380CC4-5D6E-409C-BE32-E72D297353CC}">
              <c16:uniqueId val="{00000000-C586-4551-ACF0-F3B44689B34E}"/>
            </c:ext>
          </c:extLst>
        </c:ser>
        <c:ser>
          <c:idx val="1"/>
          <c:order val="1"/>
          <c:tx>
            <c:strRef>
              <c:f>Analysis_page_2!$K$41</c:f>
              <c:strCache>
                <c:ptCount val="1"/>
                <c:pt idx="0">
                  <c:v>Sum of Profit</c:v>
                </c:pt>
              </c:strCache>
            </c:strRef>
          </c:tx>
          <c:spPr>
            <a:solidFill>
              <a:schemeClr val="accent2"/>
            </a:solidFill>
            <a:ln>
              <a:noFill/>
            </a:ln>
            <a:effectLst/>
          </c:spPr>
          <c:invertIfNegative val="0"/>
          <c:cat>
            <c:strRef>
              <c:f>Analysis_page_2!$I$42:$I$45</c:f>
              <c:strCache>
                <c:ptCount val="4"/>
                <c:pt idx="0">
                  <c:v>Bhopal</c:v>
                </c:pt>
                <c:pt idx="1">
                  <c:v>Delhi</c:v>
                </c:pt>
                <c:pt idx="2">
                  <c:v>Indore</c:v>
                </c:pt>
                <c:pt idx="3">
                  <c:v>Mumbai</c:v>
                </c:pt>
              </c:strCache>
            </c:strRef>
          </c:cat>
          <c:val>
            <c:numRef>
              <c:f>Analysis_page_2!$K$42:$K$45</c:f>
              <c:numCache>
                <c:formatCode>"₹"0.00\ "L"</c:formatCode>
                <c:ptCount val="4"/>
                <c:pt idx="0">
                  <c:v>39.090333900000005</c:v>
                </c:pt>
                <c:pt idx="1">
                  <c:v>38.187411300000001</c:v>
                </c:pt>
                <c:pt idx="2">
                  <c:v>38.269114600000101</c:v>
                </c:pt>
                <c:pt idx="3">
                  <c:v>35.4351713</c:v>
                </c:pt>
              </c:numCache>
            </c:numRef>
          </c:val>
          <c:extLst>
            <c:ext xmlns:c16="http://schemas.microsoft.com/office/drawing/2014/chart" uri="{C3380CC4-5D6E-409C-BE32-E72D297353CC}">
              <c16:uniqueId val="{00000001-C586-4551-ACF0-F3B44689B34E}"/>
            </c:ext>
          </c:extLst>
        </c:ser>
        <c:dLbls>
          <c:showLegendKey val="0"/>
          <c:showVal val="0"/>
          <c:showCatName val="0"/>
          <c:showSerName val="0"/>
          <c:showPercent val="0"/>
          <c:showBubbleSize val="0"/>
        </c:dLbls>
        <c:gapWidth val="219"/>
        <c:overlap val="-27"/>
        <c:axId val="5956895"/>
        <c:axId val="5957375"/>
      </c:barChart>
      <c:catAx>
        <c:axId val="595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5"/>
        <c:crosses val="autoZero"/>
        <c:auto val="1"/>
        <c:lblAlgn val="ctr"/>
        <c:lblOffset val="100"/>
        <c:noMultiLvlLbl val="0"/>
      </c:catAx>
      <c:valAx>
        <c:axId val="5957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Analysis.xlsx]Analysis_page_2!PivotTable19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Analysis_page_2!$D$53:$D$54</c:f>
              <c:strCache>
                <c:ptCount val="1"/>
                <c:pt idx="0">
                  <c:v>Cancelled</c:v>
                </c:pt>
              </c:strCache>
            </c:strRef>
          </c:tx>
          <c:spPr>
            <a:solidFill>
              <a:schemeClr val="accent1"/>
            </a:solidFill>
            <a:ln>
              <a:noFill/>
            </a:ln>
            <a:effectLst/>
          </c:spPr>
          <c:invertIfNegative val="0"/>
          <c:cat>
            <c:strRef>
              <c:f>Analysis_page_2!$C$55:$C$59</c:f>
              <c:strCache>
                <c:ptCount val="4"/>
                <c:pt idx="0">
                  <c:v>Bhopal</c:v>
                </c:pt>
                <c:pt idx="1">
                  <c:v>Delhi</c:v>
                </c:pt>
                <c:pt idx="2">
                  <c:v>Indore</c:v>
                </c:pt>
                <c:pt idx="3">
                  <c:v>Mumbai</c:v>
                </c:pt>
              </c:strCache>
            </c:strRef>
          </c:cat>
          <c:val>
            <c:numRef>
              <c:f>Analysis_page_2!$D$55:$D$59</c:f>
              <c:numCache>
                <c:formatCode>General</c:formatCode>
                <c:ptCount val="4"/>
                <c:pt idx="0">
                  <c:v>855</c:v>
                </c:pt>
                <c:pt idx="1">
                  <c:v>847</c:v>
                </c:pt>
                <c:pt idx="2">
                  <c:v>816</c:v>
                </c:pt>
                <c:pt idx="3">
                  <c:v>776</c:v>
                </c:pt>
              </c:numCache>
            </c:numRef>
          </c:val>
          <c:extLst>
            <c:ext xmlns:c16="http://schemas.microsoft.com/office/drawing/2014/chart" uri="{C3380CC4-5D6E-409C-BE32-E72D297353CC}">
              <c16:uniqueId val="{00000000-13DE-48C4-98C9-37410E4E0CC6}"/>
            </c:ext>
          </c:extLst>
        </c:ser>
        <c:ser>
          <c:idx val="1"/>
          <c:order val="1"/>
          <c:tx>
            <c:strRef>
              <c:f>Analysis_page_2!$E$53:$E$54</c:f>
              <c:strCache>
                <c:ptCount val="1"/>
                <c:pt idx="0">
                  <c:v>Delivered</c:v>
                </c:pt>
              </c:strCache>
            </c:strRef>
          </c:tx>
          <c:spPr>
            <a:solidFill>
              <a:schemeClr val="accent2"/>
            </a:solidFill>
            <a:ln>
              <a:noFill/>
            </a:ln>
            <a:effectLst/>
          </c:spPr>
          <c:invertIfNegative val="0"/>
          <c:cat>
            <c:strRef>
              <c:f>Analysis_page_2!$C$55:$C$59</c:f>
              <c:strCache>
                <c:ptCount val="4"/>
                <c:pt idx="0">
                  <c:v>Bhopal</c:v>
                </c:pt>
                <c:pt idx="1">
                  <c:v>Delhi</c:v>
                </c:pt>
                <c:pt idx="2">
                  <c:v>Indore</c:v>
                </c:pt>
                <c:pt idx="3">
                  <c:v>Mumbai</c:v>
                </c:pt>
              </c:strCache>
            </c:strRef>
          </c:cat>
          <c:val>
            <c:numRef>
              <c:f>Analysis_page_2!$E$55:$E$59</c:f>
              <c:numCache>
                <c:formatCode>General</c:formatCode>
                <c:ptCount val="4"/>
                <c:pt idx="0">
                  <c:v>823</c:v>
                </c:pt>
                <c:pt idx="1">
                  <c:v>834</c:v>
                </c:pt>
                <c:pt idx="2">
                  <c:v>829</c:v>
                </c:pt>
                <c:pt idx="3">
                  <c:v>798</c:v>
                </c:pt>
              </c:numCache>
            </c:numRef>
          </c:val>
          <c:extLst>
            <c:ext xmlns:c16="http://schemas.microsoft.com/office/drawing/2014/chart" uri="{C3380CC4-5D6E-409C-BE32-E72D297353CC}">
              <c16:uniqueId val="{00000001-13DE-48C4-98C9-37410E4E0CC6}"/>
            </c:ext>
          </c:extLst>
        </c:ser>
        <c:ser>
          <c:idx val="2"/>
          <c:order val="2"/>
          <c:tx>
            <c:strRef>
              <c:f>Analysis_page_2!$F$53:$F$54</c:f>
              <c:strCache>
                <c:ptCount val="1"/>
                <c:pt idx="0">
                  <c:v>Returned</c:v>
                </c:pt>
              </c:strCache>
            </c:strRef>
          </c:tx>
          <c:spPr>
            <a:solidFill>
              <a:schemeClr val="accent3"/>
            </a:solidFill>
            <a:ln>
              <a:noFill/>
            </a:ln>
            <a:effectLst/>
          </c:spPr>
          <c:invertIfNegative val="0"/>
          <c:cat>
            <c:strRef>
              <c:f>Analysis_page_2!$C$55:$C$59</c:f>
              <c:strCache>
                <c:ptCount val="4"/>
                <c:pt idx="0">
                  <c:v>Bhopal</c:v>
                </c:pt>
                <c:pt idx="1">
                  <c:v>Delhi</c:v>
                </c:pt>
                <c:pt idx="2">
                  <c:v>Indore</c:v>
                </c:pt>
                <c:pt idx="3">
                  <c:v>Mumbai</c:v>
                </c:pt>
              </c:strCache>
            </c:strRef>
          </c:cat>
          <c:val>
            <c:numRef>
              <c:f>Analysis_page_2!$F$55:$F$59</c:f>
              <c:numCache>
                <c:formatCode>General</c:formatCode>
                <c:ptCount val="4"/>
                <c:pt idx="0">
                  <c:v>894</c:v>
                </c:pt>
                <c:pt idx="1">
                  <c:v>856</c:v>
                </c:pt>
                <c:pt idx="2">
                  <c:v>825</c:v>
                </c:pt>
                <c:pt idx="3">
                  <c:v>847</c:v>
                </c:pt>
              </c:numCache>
            </c:numRef>
          </c:val>
          <c:extLst>
            <c:ext xmlns:c16="http://schemas.microsoft.com/office/drawing/2014/chart" uri="{C3380CC4-5D6E-409C-BE32-E72D297353CC}">
              <c16:uniqueId val="{00000002-13DE-48C4-98C9-37410E4E0CC6}"/>
            </c:ext>
          </c:extLst>
        </c:ser>
        <c:dLbls>
          <c:showLegendKey val="0"/>
          <c:showVal val="0"/>
          <c:showCatName val="0"/>
          <c:showSerName val="0"/>
          <c:showPercent val="0"/>
          <c:showBubbleSize val="0"/>
        </c:dLbls>
        <c:gapWidth val="219"/>
        <c:overlap val="-27"/>
        <c:axId val="107256527"/>
        <c:axId val="107257007"/>
      </c:barChart>
      <c:catAx>
        <c:axId val="10725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7007"/>
        <c:crosses val="autoZero"/>
        <c:auto val="1"/>
        <c:lblAlgn val="ctr"/>
        <c:lblOffset val="100"/>
        <c:noMultiLvlLbl val="0"/>
      </c:catAx>
      <c:valAx>
        <c:axId val="10725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Analysis_page_2!$O$79</c:f>
              <c:strCache>
                <c:ptCount val="1"/>
                <c:pt idx="0">
                  <c:v>Bhopal</c:v>
                </c:pt>
              </c:strCache>
            </c:strRef>
          </c:tx>
          <c:spPr>
            <a:solidFill>
              <a:schemeClr val="accent1"/>
            </a:solidFill>
            <a:ln>
              <a:noFill/>
            </a:ln>
            <a:effectLst/>
          </c:spPr>
          <c:invertIfNegative val="0"/>
          <c:cat>
            <c:strRef>
              <c:f>Analysis_page_2!$P$78:$S$78</c:f>
              <c:strCache>
                <c:ptCount val="4"/>
                <c:pt idx="0">
                  <c:v>Clothing</c:v>
                </c:pt>
                <c:pt idx="1">
                  <c:v>Electronics</c:v>
                </c:pt>
                <c:pt idx="2">
                  <c:v>Grocery</c:v>
                </c:pt>
                <c:pt idx="3">
                  <c:v>Grand Total</c:v>
                </c:pt>
              </c:strCache>
            </c:strRef>
          </c:cat>
          <c:val>
            <c:numRef>
              <c:f>Analysis_page_2!$P$79:$S$79</c:f>
              <c:numCache>
                <c:formatCode>"₹"0.00\ "L"</c:formatCode>
                <c:ptCount val="4"/>
                <c:pt idx="0">
                  <c:v>102.2853357</c:v>
                </c:pt>
                <c:pt idx="1">
                  <c:v>99.779992100000015</c:v>
                </c:pt>
                <c:pt idx="2">
                  <c:v>110.6377526</c:v>
                </c:pt>
                <c:pt idx="3">
                  <c:v>312.70308039999998</c:v>
                </c:pt>
              </c:numCache>
            </c:numRef>
          </c:val>
          <c:extLst>
            <c:ext xmlns:c16="http://schemas.microsoft.com/office/drawing/2014/chart" uri="{C3380CC4-5D6E-409C-BE32-E72D297353CC}">
              <c16:uniqueId val="{00000000-2D26-4958-898D-58417C1DF8D3}"/>
            </c:ext>
          </c:extLst>
        </c:ser>
        <c:ser>
          <c:idx val="1"/>
          <c:order val="1"/>
          <c:tx>
            <c:strRef>
              <c:f>Analysis_page_2!$O$80</c:f>
              <c:strCache>
                <c:ptCount val="1"/>
                <c:pt idx="0">
                  <c:v>Delhi</c:v>
                </c:pt>
              </c:strCache>
            </c:strRef>
          </c:tx>
          <c:spPr>
            <a:solidFill>
              <a:schemeClr val="accent2"/>
            </a:solidFill>
            <a:ln>
              <a:noFill/>
            </a:ln>
            <a:effectLst/>
          </c:spPr>
          <c:invertIfNegative val="0"/>
          <c:cat>
            <c:strRef>
              <c:f>Analysis_page_2!$P$78:$S$78</c:f>
              <c:strCache>
                <c:ptCount val="4"/>
                <c:pt idx="0">
                  <c:v>Clothing</c:v>
                </c:pt>
                <c:pt idx="1">
                  <c:v>Electronics</c:v>
                </c:pt>
                <c:pt idx="2">
                  <c:v>Grocery</c:v>
                </c:pt>
                <c:pt idx="3">
                  <c:v>Grand Total</c:v>
                </c:pt>
              </c:strCache>
            </c:strRef>
          </c:cat>
          <c:val>
            <c:numRef>
              <c:f>Analysis_page_2!$P$80:$S$80</c:f>
              <c:numCache>
                <c:formatCode>"₹"0.00\ "L"</c:formatCode>
                <c:ptCount val="4"/>
                <c:pt idx="0">
                  <c:v>98.128327100000106</c:v>
                </c:pt>
                <c:pt idx="1">
                  <c:v>98.949717799999988</c:v>
                </c:pt>
                <c:pt idx="2">
                  <c:v>105.37036210000001</c:v>
                </c:pt>
                <c:pt idx="3">
                  <c:v>302.44840699999997</c:v>
                </c:pt>
              </c:numCache>
            </c:numRef>
          </c:val>
          <c:extLst>
            <c:ext xmlns:c16="http://schemas.microsoft.com/office/drawing/2014/chart" uri="{C3380CC4-5D6E-409C-BE32-E72D297353CC}">
              <c16:uniqueId val="{00000001-2D26-4958-898D-58417C1DF8D3}"/>
            </c:ext>
          </c:extLst>
        </c:ser>
        <c:ser>
          <c:idx val="2"/>
          <c:order val="2"/>
          <c:tx>
            <c:strRef>
              <c:f>Analysis_page_2!$O$81</c:f>
              <c:strCache>
                <c:ptCount val="1"/>
                <c:pt idx="0">
                  <c:v>Indore</c:v>
                </c:pt>
              </c:strCache>
            </c:strRef>
          </c:tx>
          <c:spPr>
            <a:solidFill>
              <a:schemeClr val="accent3"/>
            </a:solidFill>
            <a:ln>
              <a:noFill/>
            </a:ln>
            <a:effectLst/>
          </c:spPr>
          <c:invertIfNegative val="0"/>
          <c:cat>
            <c:strRef>
              <c:f>Analysis_page_2!$P$78:$S$78</c:f>
              <c:strCache>
                <c:ptCount val="4"/>
                <c:pt idx="0">
                  <c:v>Clothing</c:v>
                </c:pt>
                <c:pt idx="1">
                  <c:v>Electronics</c:v>
                </c:pt>
                <c:pt idx="2">
                  <c:v>Grocery</c:v>
                </c:pt>
                <c:pt idx="3">
                  <c:v>Grand Total</c:v>
                </c:pt>
              </c:strCache>
            </c:strRef>
          </c:cat>
          <c:val>
            <c:numRef>
              <c:f>Analysis_page_2!$P$81:$S$81</c:f>
              <c:numCache>
                <c:formatCode>"₹"0.00\ "L"</c:formatCode>
                <c:ptCount val="4"/>
                <c:pt idx="0">
                  <c:v>101.45501779999999</c:v>
                </c:pt>
                <c:pt idx="1">
                  <c:v>101.6457381</c:v>
                </c:pt>
                <c:pt idx="2">
                  <c:v>102.91749300000001</c:v>
                </c:pt>
                <c:pt idx="3">
                  <c:v>306.0182489</c:v>
                </c:pt>
              </c:numCache>
            </c:numRef>
          </c:val>
          <c:extLst>
            <c:ext xmlns:c16="http://schemas.microsoft.com/office/drawing/2014/chart" uri="{C3380CC4-5D6E-409C-BE32-E72D297353CC}">
              <c16:uniqueId val="{00000002-2D26-4958-898D-58417C1DF8D3}"/>
            </c:ext>
          </c:extLst>
        </c:ser>
        <c:ser>
          <c:idx val="3"/>
          <c:order val="3"/>
          <c:tx>
            <c:strRef>
              <c:f>Analysis_page_2!$O$82</c:f>
              <c:strCache>
                <c:ptCount val="1"/>
                <c:pt idx="0">
                  <c:v>Mumbai</c:v>
                </c:pt>
              </c:strCache>
            </c:strRef>
          </c:tx>
          <c:spPr>
            <a:solidFill>
              <a:schemeClr val="accent4"/>
            </a:solidFill>
            <a:ln>
              <a:noFill/>
            </a:ln>
            <a:effectLst/>
          </c:spPr>
          <c:invertIfNegative val="0"/>
          <c:cat>
            <c:strRef>
              <c:f>Analysis_page_2!$P$78:$S$78</c:f>
              <c:strCache>
                <c:ptCount val="4"/>
                <c:pt idx="0">
                  <c:v>Clothing</c:v>
                </c:pt>
                <c:pt idx="1">
                  <c:v>Electronics</c:v>
                </c:pt>
                <c:pt idx="2">
                  <c:v>Grocery</c:v>
                </c:pt>
                <c:pt idx="3">
                  <c:v>Grand Total</c:v>
                </c:pt>
              </c:strCache>
            </c:strRef>
          </c:cat>
          <c:val>
            <c:numRef>
              <c:f>Analysis_page_2!$P$82:$S$82</c:f>
              <c:numCache>
                <c:formatCode>"₹"0.00\ "L"</c:formatCode>
                <c:ptCount val="4"/>
                <c:pt idx="0">
                  <c:v>88.094031700000087</c:v>
                </c:pt>
                <c:pt idx="1">
                  <c:v>102.29755689999999</c:v>
                </c:pt>
                <c:pt idx="2">
                  <c:v>95.707082299999897</c:v>
                </c:pt>
                <c:pt idx="3">
                  <c:v>286.0986709</c:v>
                </c:pt>
              </c:numCache>
            </c:numRef>
          </c:val>
          <c:extLst>
            <c:ext xmlns:c16="http://schemas.microsoft.com/office/drawing/2014/chart" uri="{C3380CC4-5D6E-409C-BE32-E72D297353CC}">
              <c16:uniqueId val="{00000003-2D26-4958-898D-58417C1DF8D3}"/>
            </c:ext>
          </c:extLst>
        </c:ser>
        <c:dLbls>
          <c:showLegendKey val="0"/>
          <c:showVal val="0"/>
          <c:showCatName val="0"/>
          <c:showSerName val="0"/>
          <c:showPercent val="0"/>
          <c:showBubbleSize val="0"/>
        </c:dLbls>
        <c:gapWidth val="182"/>
        <c:axId val="2107683087"/>
        <c:axId val="2107699887"/>
      </c:barChart>
      <c:catAx>
        <c:axId val="210768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99887"/>
        <c:crosses val="autoZero"/>
        <c:auto val="1"/>
        <c:lblAlgn val="ctr"/>
        <c:lblOffset val="100"/>
        <c:noMultiLvlLbl val="0"/>
      </c:catAx>
      <c:valAx>
        <c:axId val="21076998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83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Analysis.xlsx]Analysis_page_2!PivotTable1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Analysis_page_2!$D$92:$D$93</c:f>
              <c:strCache>
                <c:ptCount val="1"/>
                <c:pt idx="0">
                  <c:v>Weekday</c:v>
                </c:pt>
              </c:strCache>
            </c:strRef>
          </c:tx>
          <c:spPr>
            <a:solidFill>
              <a:schemeClr val="accent1"/>
            </a:solidFill>
            <a:ln>
              <a:noFill/>
            </a:ln>
            <a:effectLst/>
          </c:spPr>
          <c:invertIfNegative val="0"/>
          <c:cat>
            <c:strRef>
              <c:f>Analysis_page_2!$C$94:$C$97</c:f>
              <c:strCache>
                <c:ptCount val="4"/>
                <c:pt idx="0">
                  <c:v>Bhopal</c:v>
                </c:pt>
                <c:pt idx="1">
                  <c:v>Delhi</c:v>
                </c:pt>
                <c:pt idx="2">
                  <c:v>Indore</c:v>
                </c:pt>
                <c:pt idx="3">
                  <c:v>Mumbai</c:v>
                </c:pt>
              </c:strCache>
            </c:strRef>
          </c:cat>
          <c:val>
            <c:numRef>
              <c:f>Analysis_page_2!$D$94:$D$97</c:f>
              <c:numCache>
                <c:formatCode>General</c:formatCode>
                <c:ptCount val="4"/>
                <c:pt idx="0">
                  <c:v>1881</c:v>
                </c:pt>
                <c:pt idx="1">
                  <c:v>1785</c:v>
                </c:pt>
                <c:pt idx="2">
                  <c:v>1773</c:v>
                </c:pt>
                <c:pt idx="3">
                  <c:v>1704</c:v>
                </c:pt>
              </c:numCache>
            </c:numRef>
          </c:val>
          <c:extLst>
            <c:ext xmlns:c16="http://schemas.microsoft.com/office/drawing/2014/chart" uri="{C3380CC4-5D6E-409C-BE32-E72D297353CC}">
              <c16:uniqueId val="{00000000-5DE9-4665-A2E9-BED65BB31841}"/>
            </c:ext>
          </c:extLst>
        </c:ser>
        <c:ser>
          <c:idx val="1"/>
          <c:order val="1"/>
          <c:tx>
            <c:strRef>
              <c:f>Analysis_page_2!$E$92:$E$93</c:f>
              <c:strCache>
                <c:ptCount val="1"/>
                <c:pt idx="0">
                  <c:v>Weekend</c:v>
                </c:pt>
              </c:strCache>
            </c:strRef>
          </c:tx>
          <c:spPr>
            <a:solidFill>
              <a:schemeClr val="accent2"/>
            </a:solidFill>
            <a:ln>
              <a:noFill/>
            </a:ln>
            <a:effectLst/>
          </c:spPr>
          <c:invertIfNegative val="0"/>
          <c:cat>
            <c:strRef>
              <c:f>Analysis_page_2!$C$94:$C$97</c:f>
              <c:strCache>
                <c:ptCount val="4"/>
                <c:pt idx="0">
                  <c:v>Bhopal</c:v>
                </c:pt>
                <c:pt idx="1">
                  <c:v>Delhi</c:v>
                </c:pt>
                <c:pt idx="2">
                  <c:v>Indore</c:v>
                </c:pt>
                <c:pt idx="3">
                  <c:v>Mumbai</c:v>
                </c:pt>
              </c:strCache>
            </c:strRef>
          </c:cat>
          <c:val>
            <c:numRef>
              <c:f>Analysis_page_2!$E$94:$E$97</c:f>
              <c:numCache>
                <c:formatCode>General</c:formatCode>
                <c:ptCount val="4"/>
                <c:pt idx="0">
                  <c:v>691</c:v>
                </c:pt>
                <c:pt idx="1">
                  <c:v>752</c:v>
                </c:pt>
                <c:pt idx="2">
                  <c:v>697</c:v>
                </c:pt>
                <c:pt idx="3">
                  <c:v>717</c:v>
                </c:pt>
              </c:numCache>
            </c:numRef>
          </c:val>
          <c:extLst>
            <c:ext xmlns:c16="http://schemas.microsoft.com/office/drawing/2014/chart" uri="{C3380CC4-5D6E-409C-BE32-E72D297353CC}">
              <c16:uniqueId val="{00000000-2B50-466B-8821-618FFA8EB651}"/>
            </c:ext>
          </c:extLst>
        </c:ser>
        <c:dLbls>
          <c:showLegendKey val="0"/>
          <c:showVal val="0"/>
          <c:showCatName val="0"/>
          <c:showSerName val="0"/>
          <c:showPercent val="0"/>
          <c:showBubbleSize val="0"/>
        </c:dLbls>
        <c:gapWidth val="182"/>
        <c:axId val="70184944"/>
        <c:axId val="70183024"/>
      </c:barChart>
      <c:catAx>
        <c:axId val="7018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83024"/>
        <c:crosses val="autoZero"/>
        <c:auto val="1"/>
        <c:lblAlgn val="ctr"/>
        <c:lblOffset val="100"/>
        <c:noMultiLvlLbl val="0"/>
      </c:catAx>
      <c:valAx>
        <c:axId val="70183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8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Operations Analysis.xlsx]Analysis_page_2!PivotTable20</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Analysis_page_2!$D$75:$D$76</c:f>
              <c:strCache>
                <c:ptCount val="1"/>
                <c:pt idx="0">
                  <c:v>Clothing</c:v>
                </c:pt>
              </c:strCache>
            </c:strRef>
          </c:tx>
          <c:spPr>
            <a:solidFill>
              <a:schemeClr val="accent1"/>
            </a:solidFill>
            <a:ln>
              <a:noFill/>
            </a:ln>
            <a:effectLst/>
          </c:spPr>
          <c:invertIfNegative val="0"/>
          <c:cat>
            <c:strRef>
              <c:f>Analysis_page_2!$C$77:$C$80</c:f>
              <c:strCache>
                <c:ptCount val="4"/>
                <c:pt idx="0">
                  <c:v>Bhopal</c:v>
                </c:pt>
                <c:pt idx="1">
                  <c:v>Delhi</c:v>
                </c:pt>
                <c:pt idx="2">
                  <c:v>Indore</c:v>
                </c:pt>
                <c:pt idx="3">
                  <c:v>Mumbai</c:v>
                </c:pt>
              </c:strCache>
            </c:strRef>
          </c:cat>
          <c:val>
            <c:numRef>
              <c:f>Analysis_page_2!$D$77:$D$80</c:f>
              <c:numCache>
                <c:formatCode>General</c:formatCode>
                <c:ptCount val="4"/>
                <c:pt idx="0">
                  <c:v>2090</c:v>
                </c:pt>
                <c:pt idx="1">
                  <c:v>2113</c:v>
                </c:pt>
                <c:pt idx="2">
                  <c:v>2170</c:v>
                </c:pt>
                <c:pt idx="3">
                  <c:v>1894</c:v>
                </c:pt>
              </c:numCache>
            </c:numRef>
          </c:val>
          <c:extLst>
            <c:ext xmlns:c16="http://schemas.microsoft.com/office/drawing/2014/chart" uri="{C3380CC4-5D6E-409C-BE32-E72D297353CC}">
              <c16:uniqueId val="{00000000-8A4E-4EB9-B836-7089F0C1A72D}"/>
            </c:ext>
          </c:extLst>
        </c:ser>
        <c:ser>
          <c:idx val="1"/>
          <c:order val="1"/>
          <c:tx>
            <c:strRef>
              <c:f>Analysis_page_2!$E$75:$E$76</c:f>
              <c:strCache>
                <c:ptCount val="1"/>
                <c:pt idx="0">
                  <c:v>Electronics</c:v>
                </c:pt>
              </c:strCache>
            </c:strRef>
          </c:tx>
          <c:spPr>
            <a:solidFill>
              <a:schemeClr val="accent2"/>
            </a:solidFill>
            <a:ln>
              <a:noFill/>
            </a:ln>
            <a:effectLst/>
          </c:spPr>
          <c:invertIfNegative val="0"/>
          <c:cat>
            <c:strRef>
              <c:f>Analysis_page_2!$C$77:$C$80</c:f>
              <c:strCache>
                <c:ptCount val="4"/>
                <c:pt idx="0">
                  <c:v>Bhopal</c:v>
                </c:pt>
                <c:pt idx="1">
                  <c:v>Delhi</c:v>
                </c:pt>
                <c:pt idx="2">
                  <c:v>Indore</c:v>
                </c:pt>
                <c:pt idx="3">
                  <c:v>Mumbai</c:v>
                </c:pt>
              </c:strCache>
            </c:strRef>
          </c:cat>
          <c:val>
            <c:numRef>
              <c:f>Analysis_page_2!$E$77:$E$80</c:f>
              <c:numCache>
                <c:formatCode>General</c:formatCode>
                <c:ptCount val="4"/>
                <c:pt idx="0">
                  <c:v>2123</c:v>
                </c:pt>
                <c:pt idx="1">
                  <c:v>2077</c:v>
                </c:pt>
                <c:pt idx="2">
                  <c:v>1981</c:v>
                </c:pt>
                <c:pt idx="3">
                  <c:v>2113</c:v>
                </c:pt>
              </c:numCache>
            </c:numRef>
          </c:val>
          <c:extLst>
            <c:ext xmlns:c16="http://schemas.microsoft.com/office/drawing/2014/chart" uri="{C3380CC4-5D6E-409C-BE32-E72D297353CC}">
              <c16:uniqueId val="{00000001-8A4E-4EB9-B836-7089F0C1A72D}"/>
            </c:ext>
          </c:extLst>
        </c:ser>
        <c:ser>
          <c:idx val="2"/>
          <c:order val="2"/>
          <c:tx>
            <c:strRef>
              <c:f>Analysis_page_2!$F$75:$F$76</c:f>
              <c:strCache>
                <c:ptCount val="1"/>
                <c:pt idx="0">
                  <c:v>Grocery</c:v>
                </c:pt>
              </c:strCache>
            </c:strRef>
          </c:tx>
          <c:spPr>
            <a:solidFill>
              <a:schemeClr val="accent3"/>
            </a:solidFill>
            <a:ln>
              <a:noFill/>
            </a:ln>
            <a:effectLst/>
          </c:spPr>
          <c:invertIfNegative val="0"/>
          <c:cat>
            <c:strRef>
              <c:f>Analysis_page_2!$C$77:$C$80</c:f>
              <c:strCache>
                <c:ptCount val="4"/>
                <c:pt idx="0">
                  <c:v>Bhopal</c:v>
                </c:pt>
                <c:pt idx="1">
                  <c:v>Delhi</c:v>
                </c:pt>
                <c:pt idx="2">
                  <c:v>Indore</c:v>
                </c:pt>
                <c:pt idx="3">
                  <c:v>Mumbai</c:v>
                </c:pt>
              </c:strCache>
            </c:strRef>
          </c:cat>
          <c:val>
            <c:numRef>
              <c:f>Analysis_page_2!$F$77:$F$80</c:f>
              <c:numCache>
                <c:formatCode>General</c:formatCode>
                <c:ptCount val="4"/>
                <c:pt idx="0">
                  <c:v>2167</c:v>
                </c:pt>
                <c:pt idx="1">
                  <c:v>2191</c:v>
                </c:pt>
                <c:pt idx="2">
                  <c:v>2026</c:v>
                </c:pt>
                <c:pt idx="3">
                  <c:v>2046</c:v>
                </c:pt>
              </c:numCache>
            </c:numRef>
          </c:val>
          <c:extLst>
            <c:ext xmlns:c16="http://schemas.microsoft.com/office/drawing/2014/chart" uri="{C3380CC4-5D6E-409C-BE32-E72D297353CC}">
              <c16:uniqueId val="{00000002-8A4E-4EB9-B836-7089F0C1A72D}"/>
            </c:ext>
          </c:extLst>
        </c:ser>
        <c:dLbls>
          <c:showLegendKey val="0"/>
          <c:showVal val="0"/>
          <c:showCatName val="0"/>
          <c:showSerName val="0"/>
          <c:showPercent val="0"/>
          <c:showBubbleSize val="0"/>
        </c:dLbls>
        <c:gapWidth val="182"/>
        <c:axId val="1922564736"/>
        <c:axId val="1922562336"/>
      </c:barChart>
      <c:catAx>
        <c:axId val="192256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62336"/>
        <c:crosses val="autoZero"/>
        <c:auto val="1"/>
        <c:lblAlgn val="ctr"/>
        <c:lblOffset val="100"/>
        <c:noMultiLvlLbl val="0"/>
      </c:catAx>
      <c:valAx>
        <c:axId val="192256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6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908114068679712E-2"/>
          <c:y val="0.11251842492709607"/>
          <c:w val="0.88838887202430239"/>
          <c:h val="0.85393590521197893"/>
        </c:manualLayout>
      </c:layout>
      <c:barChart>
        <c:barDir val="bar"/>
        <c:grouping val="clustered"/>
        <c:varyColors val="0"/>
        <c:ser>
          <c:idx val="0"/>
          <c:order val="0"/>
          <c:tx>
            <c:strRef>
              <c:f>Analysis_page_2!$P$78</c:f>
              <c:strCache>
                <c:ptCount val="1"/>
                <c:pt idx="0">
                  <c:v>Clothing</c:v>
                </c:pt>
              </c:strCache>
            </c:strRef>
          </c:tx>
          <c:spPr>
            <a:solidFill>
              <a:schemeClr val="accent2">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Analysis_page_2!$O$79:$O$82</c:f>
              <c:strCache>
                <c:ptCount val="4"/>
                <c:pt idx="0">
                  <c:v>Bhopal</c:v>
                </c:pt>
                <c:pt idx="1">
                  <c:v>Delhi</c:v>
                </c:pt>
                <c:pt idx="2">
                  <c:v>Indore</c:v>
                </c:pt>
                <c:pt idx="3">
                  <c:v>Mumbai</c:v>
                </c:pt>
              </c:strCache>
            </c:strRef>
          </c:cat>
          <c:val>
            <c:numRef>
              <c:f>Analysis_page_2!$P$79:$P$82</c:f>
              <c:numCache>
                <c:formatCode>"₹"0.00\ "L"</c:formatCode>
                <c:ptCount val="4"/>
                <c:pt idx="0">
                  <c:v>102.2853357</c:v>
                </c:pt>
                <c:pt idx="1">
                  <c:v>98.128327100000106</c:v>
                </c:pt>
                <c:pt idx="2">
                  <c:v>101.45501779999999</c:v>
                </c:pt>
                <c:pt idx="3">
                  <c:v>88.094031700000087</c:v>
                </c:pt>
              </c:numCache>
            </c:numRef>
          </c:val>
          <c:extLst>
            <c:ext xmlns:c16="http://schemas.microsoft.com/office/drawing/2014/chart" uri="{C3380CC4-5D6E-409C-BE32-E72D297353CC}">
              <c16:uniqueId val="{00000000-BE6E-4AF0-9583-823A85F54637}"/>
            </c:ext>
          </c:extLst>
        </c:ser>
        <c:ser>
          <c:idx val="1"/>
          <c:order val="1"/>
          <c:tx>
            <c:strRef>
              <c:f>Analysis_page_2!$Q$78</c:f>
              <c:strCache>
                <c:ptCount val="1"/>
                <c:pt idx="0">
                  <c:v>Electronics</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Analysis_page_2!$O$79:$O$82</c:f>
              <c:strCache>
                <c:ptCount val="4"/>
                <c:pt idx="0">
                  <c:v>Bhopal</c:v>
                </c:pt>
                <c:pt idx="1">
                  <c:v>Delhi</c:v>
                </c:pt>
                <c:pt idx="2">
                  <c:v>Indore</c:v>
                </c:pt>
                <c:pt idx="3">
                  <c:v>Mumbai</c:v>
                </c:pt>
              </c:strCache>
            </c:strRef>
          </c:cat>
          <c:val>
            <c:numRef>
              <c:f>Analysis_page_2!$Q$79:$Q$82</c:f>
              <c:numCache>
                <c:formatCode>"₹"0.00\ "L"</c:formatCode>
                <c:ptCount val="4"/>
                <c:pt idx="0">
                  <c:v>99.779992100000015</c:v>
                </c:pt>
                <c:pt idx="1">
                  <c:v>98.949717799999988</c:v>
                </c:pt>
                <c:pt idx="2">
                  <c:v>101.6457381</c:v>
                </c:pt>
                <c:pt idx="3">
                  <c:v>102.29755689999999</c:v>
                </c:pt>
              </c:numCache>
            </c:numRef>
          </c:val>
          <c:extLst>
            <c:ext xmlns:c16="http://schemas.microsoft.com/office/drawing/2014/chart" uri="{C3380CC4-5D6E-409C-BE32-E72D297353CC}">
              <c16:uniqueId val="{00000001-BE6E-4AF0-9583-823A85F54637}"/>
            </c:ext>
          </c:extLst>
        </c:ser>
        <c:ser>
          <c:idx val="2"/>
          <c:order val="2"/>
          <c:tx>
            <c:strRef>
              <c:f>Analysis_page_2!$R$78</c:f>
              <c:strCache>
                <c:ptCount val="1"/>
                <c:pt idx="0">
                  <c:v>Grocery</c:v>
                </c:pt>
              </c:strCache>
            </c:strRef>
          </c:tx>
          <c:spPr>
            <a:solidFill>
              <a:schemeClr val="accent2">
                <a:lumMod val="20000"/>
                <a:lumOff val="8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Analysis_page_2!$O$79:$O$82</c:f>
              <c:strCache>
                <c:ptCount val="4"/>
                <c:pt idx="0">
                  <c:v>Bhopal</c:v>
                </c:pt>
                <c:pt idx="1">
                  <c:v>Delhi</c:v>
                </c:pt>
                <c:pt idx="2">
                  <c:v>Indore</c:v>
                </c:pt>
                <c:pt idx="3">
                  <c:v>Mumbai</c:v>
                </c:pt>
              </c:strCache>
            </c:strRef>
          </c:cat>
          <c:val>
            <c:numRef>
              <c:f>Analysis_page_2!$R$79:$R$82</c:f>
              <c:numCache>
                <c:formatCode>"₹"0.00\ "L"</c:formatCode>
                <c:ptCount val="4"/>
                <c:pt idx="0">
                  <c:v>110.6377526</c:v>
                </c:pt>
                <c:pt idx="1">
                  <c:v>105.37036210000001</c:v>
                </c:pt>
                <c:pt idx="2">
                  <c:v>102.91749300000001</c:v>
                </c:pt>
                <c:pt idx="3">
                  <c:v>95.707082299999897</c:v>
                </c:pt>
              </c:numCache>
            </c:numRef>
          </c:val>
          <c:extLst>
            <c:ext xmlns:c16="http://schemas.microsoft.com/office/drawing/2014/chart" uri="{C3380CC4-5D6E-409C-BE32-E72D297353CC}">
              <c16:uniqueId val="{00000002-BE6E-4AF0-9583-823A85F54637}"/>
            </c:ext>
          </c:extLst>
        </c:ser>
        <c:ser>
          <c:idx val="3"/>
          <c:order val="3"/>
          <c:tx>
            <c:strRef>
              <c:f>Analysis_page_2!$S$78</c:f>
              <c:strCache>
                <c:ptCount val="1"/>
                <c:pt idx="0">
                  <c:v>Grand Total</c:v>
                </c:pt>
              </c:strCache>
            </c:strRef>
          </c:tx>
          <c:spPr>
            <a:solidFill>
              <a:schemeClr val="accent2">
                <a:lumMod val="50000"/>
              </a:schemeClr>
            </a:solidFill>
            <a:ln>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Analysis_page_2!$O$79:$O$82</c:f>
              <c:strCache>
                <c:ptCount val="4"/>
                <c:pt idx="0">
                  <c:v>Bhopal</c:v>
                </c:pt>
                <c:pt idx="1">
                  <c:v>Delhi</c:v>
                </c:pt>
                <c:pt idx="2">
                  <c:v>Indore</c:v>
                </c:pt>
                <c:pt idx="3">
                  <c:v>Mumbai</c:v>
                </c:pt>
              </c:strCache>
            </c:strRef>
          </c:cat>
          <c:val>
            <c:numRef>
              <c:f>Analysis_page_2!$S$79:$S$82</c:f>
              <c:numCache>
                <c:formatCode>"₹"0.00\ "L"</c:formatCode>
                <c:ptCount val="4"/>
                <c:pt idx="0">
                  <c:v>312.70308039999998</c:v>
                </c:pt>
                <c:pt idx="1">
                  <c:v>302.44840699999997</c:v>
                </c:pt>
                <c:pt idx="2">
                  <c:v>306.0182489</c:v>
                </c:pt>
                <c:pt idx="3">
                  <c:v>286.0986709</c:v>
                </c:pt>
              </c:numCache>
            </c:numRef>
          </c:val>
          <c:extLst>
            <c:ext xmlns:c16="http://schemas.microsoft.com/office/drawing/2014/chart" uri="{C3380CC4-5D6E-409C-BE32-E72D297353CC}">
              <c16:uniqueId val="{00000003-BE6E-4AF0-9583-823A85F54637}"/>
            </c:ext>
          </c:extLst>
        </c:ser>
        <c:dLbls>
          <c:dLblPos val="outEnd"/>
          <c:showLegendKey val="0"/>
          <c:showVal val="1"/>
          <c:showCatName val="0"/>
          <c:showSerName val="0"/>
          <c:showPercent val="0"/>
          <c:showBubbleSize val="0"/>
        </c:dLbls>
        <c:gapWidth val="182"/>
        <c:axId val="2107683087"/>
        <c:axId val="2107699887"/>
      </c:barChart>
      <c:catAx>
        <c:axId val="2107683087"/>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99887"/>
        <c:crosses val="autoZero"/>
        <c:auto val="1"/>
        <c:lblAlgn val="ctr"/>
        <c:lblOffset val="100"/>
        <c:noMultiLvlLbl val="0"/>
      </c:catAx>
      <c:valAx>
        <c:axId val="2107699887"/>
        <c:scaling>
          <c:orientation val="minMax"/>
        </c:scaling>
        <c:delete val="1"/>
        <c:axPos val="b"/>
        <c:numFmt formatCode="&quot;₹&quot;0.00\ &quot;L&quot;" sourceLinked="1"/>
        <c:majorTickMark val="none"/>
        <c:minorTickMark val="none"/>
        <c:tickLblPos val="nextTo"/>
        <c:crossAx val="2107683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95000">
          <a:schemeClr val="bg1"/>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Anaysis_page_3!$H$47</c:f>
              <c:strCache>
                <c:ptCount val="1"/>
                <c:pt idx="0">
                  <c:v>Sum of Total_Sales</c:v>
                </c:pt>
              </c:strCache>
            </c:strRef>
          </c:tx>
          <c:spPr>
            <a:solidFill>
              <a:schemeClr val="accent1"/>
            </a:solidFill>
            <a:ln>
              <a:noFill/>
            </a:ln>
            <a:effectLst/>
          </c:spPr>
          <c:invertIfNegative val="0"/>
          <c:cat>
            <c:strRef>
              <c:f>Anaysis_page_3!$G$48:$G$52</c:f>
              <c:strCache>
                <c:ptCount val="5"/>
                <c:pt idx="0">
                  <c:v>Headphones</c:v>
                </c:pt>
                <c:pt idx="1">
                  <c:v>Laptop</c:v>
                </c:pt>
                <c:pt idx="2">
                  <c:v>Oil</c:v>
                </c:pt>
                <c:pt idx="3">
                  <c:v>Rice</c:v>
                </c:pt>
                <c:pt idx="4">
                  <c:v>Shirt</c:v>
                </c:pt>
              </c:strCache>
            </c:strRef>
          </c:cat>
          <c:val>
            <c:numRef>
              <c:f>Anaysis_page_3!$H$48:$H$52</c:f>
              <c:numCache>
                <c:formatCode>"₹"0.00\ "Cr"</c:formatCode>
                <c:ptCount val="5"/>
                <c:pt idx="0">
                  <c:v>1.327516339</c:v>
                </c:pt>
                <c:pt idx="1">
                  <c:v>1.396050053</c:v>
                </c:pt>
                <c:pt idx="2">
                  <c:v>1.385959551</c:v>
                </c:pt>
                <c:pt idx="3">
                  <c:v>1.4593100400000001</c:v>
                </c:pt>
                <c:pt idx="4">
                  <c:v>1.3605595580000001</c:v>
                </c:pt>
              </c:numCache>
            </c:numRef>
          </c:val>
          <c:extLst>
            <c:ext xmlns:c16="http://schemas.microsoft.com/office/drawing/2014/chart" uri="{C3380CC4-5D6E-409C-BE32-E72D297353CC}">
              <c16:uniqueId val="{00000000-703A-4822-AD4E-42FC21E87F91}"/>
            </c:ext>
          </c:extLst>
        </c:ser>
        <c:dLbls>
          <c:showLegendKey val="0"/>
          <c:showVal val="0"/>
          <c:showCatName val="0"/>
          <c:showSerName val="0"/>
          <c:showPercent val="0"/>
          <c:showBubbleSize val="0"/>
        </c:dLbls>
        <c:gapWidth val="219"/>
        <c:overlap val="-27"/>
        <c:axId val="66910320"/>
        <c:axId val="66908400"/>
      </c:barChart>
      <c:catAx>
        <c:axId val="669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8400"/>
        <c:crosses val="autoZero"/>
        <c:auto val="1"/>
        <c:lblAlgn val="ctr"/>
        <c:lblOffset val="100"/>
        <c:noMultiLvlLbl val="0"/>
      </c:catAx>
      <c:valAx>
        <c:axId val="66908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Anaysis_page_3!$M$58</c:f>
              <c:strCache>
                <c:ptCount val="1"/>
                <c:pt idx="0">
                  <c:v>Sum of Profit</c:v>
                </c:pt>
              </c:strCache>
            </c:strRef>
          </c:tx>
          <c:spPr>
            <a:solidFill>
              <a:schemeClr val="accent1"/>
            </a:solidFill>
            <a:ln>
              <a:noFill/>
            </a:ln>
            <a:effectLst/>
          </c:spPr>
          <c:invertIfNegative val="0"/>
          <c:cat>
            <c:strRef>
              <c:f>Anaysis_page_3!$L$59:$L$67</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Anaysis_page_3!$M$59:$M$67</c:f>
              <c:numCache>
                <c:formatCode>"₹"0.00\ "L"</c:formatCode>
                <c:ptCount val="9"/>
                <c:pt idx="0">
                  <c:v>16.709573799999998</c:v>
                </c:pt>
                <c:pt idx="1">
                  <c:v>16.043528899999998</c:v>
                </c:pt>
                <c:pt idx="2">
                  <c:v>15.668859400000018</c:v>
                </c:pt>
                <c:pt idx="3">
                  <c:v>17.822351699999992</c:v>
                </c:pt>
                <c:pt idx="4">
                  <c:v>16.084938299999994</c:v>
                </c:pt>
                <c:pt idx="5">
                  <c:v>17.262091100000003</c:v>
                </c:pt>
                <c:pt idx="6">
                  <c:v>18.27960839999999</c:v>
                </c:pt>
                <c:pt idx="7">
                  <c:v>16.838687099999984</c:v>
                </c:pt>
                <c:pt idx="8">
                  <c:v>16.272392400000005</c:v>
                </c:pt>
              </c:numCache>
            </c:numRef>
          </c:val>
          <c:extLst>
            <c:ext xmlns:c16="http://schemas.microsoft.com/office/drawing/2014/chart" uri="{C3380CC4-5D6E-409C-BE32-E72D297353CC}">
              <c16:uniqueId val="{00000000-D887-49AF-9654-8EEAE93EBF2F}"/>
            </c:ext>
          </c:extLst>
        </c:ser>
        <c:dLbls>
          <c:showLegendKey val="0"/>
          <c:showVal val="0"/>
          <c:showCatName val="0"/>
          <c:showSerName val="0"/>
          <c:showPercent val="0"/>
          <c:showBubbleSize val="0"/>
        </c:dLbls>
        <c:gapWidth val="219"/>
        <c:axId val="1929953296"/>
        <c:axId val="1929946576"/>
      </c:barChart>
      <c:lineChart>
        <c:grouping val="standard"/>
        <c:varyColors val="0"/>
        <c:ser>
          <c:idx val="1"/>
          <c:order val="1"/>
          <c:tx>
            <c:strRef>
              <c:f>Anaysis_page_3!$N$58</c:f>
              <c:strCache>
                <c:ptCount val="1"/>
                <c:pt idx="0">
                  <c:v>Sum of Total_Sales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Anaysis_page_3!$L$59:$L$67</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Anaysis_page_3!$N$59:$N$67</c:f>
              <c:numCache>
                <c:formatCode>"₹"0.00\ "L"</c:formatCode>
                <c:ptCount val="9"/>
                <c:pt idx="0">
                  <c:v>132.75163390000006</c:v>
                </c:pt>
                <c:pt idx="1">
                  <c:v>127.40583149999988</c:v>
                </c:pt>
                <c:pt idx="2">
                  <c:v>126.50092499999988</c:v>
                </c:pt>
                <c:pt idx="3">
                  <c:v>139.60500530000013</c:v>
                </c:pt>
                <c:pt idx="4">
                  <c:v>130.31636569999998</c:v>
                </c:pt>
                <c:pt idx="5">
                  <c:v>138.59595509999968</c:v>
                </c:pt>
                <c:pt idx="6">
                  <c:v>145.93100399999986</c:v>
                </c:pt>
                <c:pt idx="7">
                  <c:v>136.05595580000011</c:v>
                </c:pt>
                <c:pt idx="8">
                  <c:v>130.10573090000008</c:v>
                </c:pt>
              </c:numCache>
            </c:numRef>
          </c:val>
          <c:smooth val="0"/>
          <c:extLst>
            <c:ext xmlns:c16="http://schemas.microsoft.com/office/drawing/2014/chart" uri="{C3380CC4-5D6E-409C-BE32-E72D297353CC}">
              <c16:uniqueId val="{00000001-D887-49AF-9654-8EEAE93EBF2F}"/>
            </c:ext>
          </c:extLst>
        </c:ser>
        <c:dLbls>
          <c:showLegendKey val="0"/>
          <c:showVal val="0"/>
          <c:showCatName val="0"/>
          <c:showSerName val="0"/>
          <c:showPercent val="0"/>
          <c:showBubbleSize val="0"/>
        </c:dLbls>
        <c:marker val="1"/>
        <c:smooth val="0"/>
        <c:axId val="779811968"/>
        <c:axId val="779811488"/>
      </c:lineChart>
      <c:catAx>
        <c:axId val="192995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46576"/>
        <c:crosses val="autoZero"/>
        <c:auto val="1"/>
        <c:lblAlgn val="ctr"/>
        <c:lblOffset val="100"/>
        <c:noMultiLvlLbl val="0"/>
      </c:catAx>
      <c:valAx>
        <c:axId val="1929946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53296"/>
        <c:crosses val="autoZero"/>
        <c:crossBetween val="between"/>
      </c:valAx>
      <c:valAx>
        <c:axId val="779811488"/>
        <c:scaling>
          <c:orientation val="minMax"/>
        </c:scaling>
        <c:delete val="0"/>
        <c:axPos val="r"/>
        <c:numFmt formatCode="&quot;₹&quot;0.00\ &quot;L&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811968"/>
        <c:crosses val="max"/>
        <c:crossBetween val="between"/>
      </c:valAx>
      <c:catAx>
        <c:axId val="779811968"/>
        <c:scaling>
          <c:orientation val="minMax"/>
        </c:scaling>
        <c:delete val="1"/>
        <c:axPos val="b"/>
        <c:numFmt formatCode="General" sourceLinked="1"/>
        <c:majorTickMark val="out"/>
        <c:minorTickMark val="none"/>
        <c:tickLblPos val="nextTo"/>
        <c:crossAx val="779811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Anaysis_page_3!$J$79</c:f>
              <c:strCache>
                <c:ptCount val="1"/>
                <c:pt idx="0">
                  <c:v>Sum of Total_Sales</c:v>
                </c:pt>
              </c:strCache>
            </c:strRef>
          </c:tx>
          <c:spPr>
            <a:solidFill>
              <a:schemeClr val="accent1"/>
            </a:solidFill>
            <a:ln>
              <a:noFill/>
            </a:ln>
            <a:effectLst/>
          </c:spPr>
          <c:invertIfNegative val="0"/>
          <c:cat>
            <c:strRef>
              <c:f>Anaysis_page_3!$I$80:$I$84</c:f>
              <c:strCache>
                <c:ptCount val="5"/>
                <c:pt idx="0">
                  <c:v>Headphones</c:v>
                </c:pt>
                <c:pt idx="1">
                  <c:v>Jacket</c:v>
                </c:pt>
                <c:pt idx="2">
                  <c:v>Jeans</c:v>
                </c:pt>
                <c:pt idx="3">
                  <c:v>Mobile</c:v>
                </c:pt>
                <c:pt idx="4">
                  <c:v>Wheat</c:v>
                </c:pt>
              </c:strCache>
            </c:strRef>
          </c:cat>
          <c:val>
            <c:numRef>
              <c:f>Anaysis_page_3!$J$80:$J$84</c:f>
              <c:numCache>
                <c:formatCode>"₹"0.00\ "Cr"</c:formatCode>
                <c:ptCount val="5"/>
                <c:pt idx="0">
                  <c:v>1.3275163390000007</c:v>
                </c:pt>
                <c:pt idx="1">
                  <c:v>1.2740583149999987</c:v>
                </c:pt>
                <c:pt idx="2">
                  <c:v>1.265009249999999</c:v>
                </c:pt>
                <c:pt idx="3">
                  <c:v>1.3031636569999996</c:v>
                </c:pt>
                <c:pt idx="4">
                  <c:v>1.3010573090000008</c:v>
                </c:pt>
              </c:numCache>
            </c:numRef>
          </c:val>
          <c:extLst>
            <c:ext xmlns:c16="http://schemas.microsoft.com/office/drawing/2014/chart" uri="{C3380CC4-5D6E-409C-BE32-E72D297353CC}">
              <c16:uniqueId val="{00000000-7BC0-49D2-9299-4A030A684353}"/>
            </c:ext>
          </c:extLst>
        </c:ser>
        <c:dLbls>
          <c:showLegendKey val="0"/>
          <c:showVal val="0"/>
          <c:showCatName val="0"/>
          <c:showSerName val="0"/>
          <c:showPercent val="0"/>
          <c:showBubbleSize val="0"/>
        </c:dLbls>
        <c:gapWidth val="182"/>
        <c:axId val="1042538896"/>
        <c:axId val="1042548496"/>
      </c:barChart>
      <c:catAx>
        <c:axId val="104253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548496"/>
        <c:crosses val="autoZero"/>
        <c:auto val="1"/>
        <c:lblAlgn val="ctr"/>
        <c:lblOffset val="100"/>
        <c:noMultiLvlLbl val="0"/>
      </c:catAx>
      <c:valAx>
        <c:axId val="10425484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53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Anaysis_page_3!$I$96</c:f>
              <c:strCache>
                <c:ptCount val="1"/>
                <c:pt idx="0">
                  <c:v>Returned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Anaysis_page_3!$H$97:$H$105</c:f>
              <c:strCache>
                <c:ptCount val="9"/>
                <c:pt idx="0">
                  <c:v>Headphones</c:v>
                </c:pt>
                <c:pt idx="1">
                  <c:v>Jacket</c:v>
                </c:pt>
                <c:pt idx="2">
                  <c:v>Jeans</c:v>
                </c:pt>
                <c:pt idx="3">
                  <c:v>Laptop</c:v>
                </c:pt>
                <c:pt idx="4">
                  <c:v>Mobile</c:v>
                </c:pt>
                <c:pt idx="5">
                  <c:v>Oil</c:v>
                </c:pt>
                <c:pt idx="6">
                  <c:v>Rice</c:v>
                </c:pt>
                <c:pt idx="7">
                  <c:v>Shirt</c:v>
                </c:pt>
                <c:pt idx="8">
                  <c:v>Wheat</c:v>
                </c:pt>
              </c:strCache>
            </c:strRef>
          </c:cat>
          <c:val>
            <c:numRef>
              <c:f>Anaysis_page_3!$I$97:$I$105</c:f>
              <c:numCache>
                <c:formatCode>General</c:formatCode>
                <c:ptCount val="9"/>
                <c:pt idx="0">
                  <c:v>395</c:v>
                </c:pt>
                <c:pt idx="1">
                  <c:v>375</c:v>
                </c:pt>
                <c:pt idx="2">
                  <c:v>401</c:v>
                </c:pt>
                <c:pt idx="3">
                  <c:v>393</c:v>
                </c:pt>
                <c:pt idx="4">
                  <c:v>364</c:v>
                </c:pt>
                <c:pt idx="5">
                  <c:v>379</c:v>
                </c:pt>
                <c:pt idx="6">
                  <c:v>371</c:v>
                </c:pt>
                <c:pt idx="7">
                  <c:v>382</c:v>
                </c:pt>
                <c:pt idx="8">
                  <c:v>362</c:v>
                </c:pt>
              </c:numCache>
            </c:numRef>
          </c:val>
          <c:smooth val="0"/>
          <c:extLst>
            <c:ext xmlns:c16="http://schemas.microsoft.com/office/drawing/2014/chart" uri="{C3380CC4-5D6E-409C-BE32-E72D297353CC}">
              <c16:uniqueId val="{00000000-C2E4-4D61-A155-2501C4AD0A78}"/>
            </c:ext>
          </c:extLst>
        </c:ser>
        <c:dLbls>
          <c:showLegendKey val="0"/>
          <c:showVal val="0"/>
          <c:showCatName val="0"/>
          <c:showSerName val="0"/>
          <c:showPercent val="0"/>
          <c:showBubbleSize val="0"/>
        </c:dLbls>
        <c:marker val="1"/>
        <c:smooth val="0"/>
        <c:axId val="1052514464"/>
        <c:axId val="1056981936"/>
      </c:lineChart>
      <c:catAx>
        <c:axId val="105251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81936"/>
        <c:crosses val="autoZero"/>
        <c:auto val="1"/>
        <c:lblAlgn val="ctr"/>
        <c:lblOffset val="100"/>
        <c:noMultiLvlLbl val="0"/>
      </c:catAx>
      <c:valAx>
        <c:axId val="105698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144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5.png"/><Relationship Id="rId7" Type="http://schemas.openxmlformats.org/officeDocument/2006/relationships/chart" Target="../charts/chart6.xml"/><Relationship Id="rId12" Type="http://schemas.openxmlformats.org/officeDocument/2006/relationships/image" Target="../media/image13.pn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6.png"/><Relationship Id="rId11"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chart" Target="../charts/chart9.xml"/><Relationship Id="rId4" Type="http://schemas.openxmlformats.org/officeDocument/2006/relationships/image" Target="../media/image10.png"/><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5.png"/><Relationship Id="rId7" Type="http://schemas.openxmlformats.org/officeDocument/2006/relationships/chart" Target="../charts/chart10.xml"/><Relationship Id="rId12" Type="http://schemas.openxmlformats.org/officeDocument/2006/relationships/image" Target="../media/image16.pn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4.png"/><Relationship Id="rId11" Type="http://schemas.openxmlformats.org/officeDocument/2006/relationships/image" Target="../media/image15.png"/><Relationship Id="rId5" Type="http://schemas.openxmlformats.org/officeDocument/2006/relationships/image" Target="../media/image6.png"/><Relationship Id="rId10" Type="http://schemas.openxmlformats.org/officeDocument/2006/relationships/chart" Target="../charts/chart13.xml"/><Relationship Id="rId4" Type="http://schemas.openxmlformats.org/officeDocument/2006/relationships/image" Target="../media/image10.png"/><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1.png"/><Relationship Id="rId7" Type="http://schemas.openxmlformats.org/officeDocument/2006/relationships/chart" Target="../charts/chart14.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7.png"/><Relationship Id="rId11" Type="http://schemas.openxmlformats.org/officeDocument/2006/relationships/chart" Target="../charts/chart18.xml"/><Relationship Id="rId5" Type="http://schemas.openxmlformats.org/officeDocument/2006/relationships/image" Target="../media/image3.png"/><Relationship Id="rId10" Type="http://schemas.openxmlformats.org/officeDocument/2006/relationships/chart" Target="../charts/chart17.xml"/><Relationship Id="rId4" Type="http://schemas.openxmlformats.org/officeDocument/2006/relationships/image" Target="../media/image2.svg"/><Relationship Id="rId9"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322581</xdr:colOff>
      <xdr:row>0</xdr:row>
      <xdr:rowOff>93132</xdr:rowOff>
    </xdr:from>
    <xdr:to>
      <xdr:col>23</xdr:col>
      <xdr:colOff>612564</xdr:colOff>
      <xdr:row>36</xdr:row>
      <xdr:rowOff>16932</xdr:rowOff>
    </xdr:to>
    <xdr:sp macro="" textlink="">
      <xdr:nvSpPr>
        <xdr:cNvPr id="2" name="Rectangle: Rounded Corners 1">
          <a:extLst>
            <a:ext uri="{FF2B5EF4-FFF2-40B4-BE49-F238E27FC236}">
              <a16:creationId xmlns:a16="http://schemas.microsoft.com/office/drawing/2014/main" id="{FBFB2CCC-02E0-2DD9-61F2-E1F1CCBDBE4A}"/>
            </a:ext>
          </a:extLst>
        </xdr:cNvPr>
        <xdr:cNvSpPr/>
      </xdr:nvSpPr>
      <xdr:spPr>
        <a:xfrm>
          <a:off x="322581" y="93132"/>
          <a:ext cx="14408150" cy="6781800"/>
        </a:xfrm>
        <a:prstGeom prst="roundRect">
          <a:avLst>
            <a:gd name="adj" fmla="val 1077"/>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75000"/>
              </a:schemeClr>
            </a:solidFill>
          </a:endParaRPr>
        </a:p>
      </xdr:txBody>
    </xdr:sp>
    <xdr:clientData/>
  </xdr:twoCellAnchor>
  <xdr:twoCellAnchor>
    <xdr:from>
      <xdr:col>0</xdr:col>
      <xdr:colOff>466725</xdr:colOff>
      <xdr:row>0</xdr:row>
      <xdr:rowOff>171450</xdr:rowOff>
    </xdr:from>
    <xdr:to>
      <xdr:col>4</xdr:col>
      <xdr:colOff>419100</xdr:colOff>
      <xdr:row>36</xdr:row>
      <xdr:rowOff>0</xdr:rowOff>
    </xdr:to>
    <xdr:sp macro="" textlink="">
      <xdr:nvSpPr>
        <xdr:cNvPr id="3" name="Rectangle: Rounded Corners 2">
          <a:extLst>
            <a:ext uri="{FF2B5EF4-FFF2-40B4-BE49-F238E27FC236}">
              <a16:creationId xmlns:a16="http://schemas.microsoft.com/office/drawing/2014/main" id="{9FAD5016-A6D2-84EB-3EEB-CD5728E688A3}"/>
            </a:ext>
          </a:extLst>
        </xdr:cNvPr>
        <xdr:cNvSpPr/>
      </xdr:nvSpPr>
      <xdr:spPr>
        <a:xfrm>
          <a:off x="466725" y="171450"/>
          <a:ext cx="2407708" cy="6686550"/>
        </a:xfrm>
        <a:prstGeom prst="roundRect">
          <a:avLst>
            <a:gd name="adj" fmla="val 3506"/>
          </a:avLst>
        </a:prstGeom>
        <a:gradFill>
          <a:gsLst>
            <a:gs pos="0">
              <a:schemeClr val="accent2">
                <a:lumMod val="40000"/>
                <a:lumOff val="60000"/>
              </a:schemeClr>
            </a:gs>
            <a:gs pos="100000">
              <a:schemeClr val="accent2"/>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529168</xdr:colOff>
      <xdr:row>1</xdr:row>
      <xdr:rowOff>52916</xdr:rowOff>
    </xdr:from>
    <xdr:to>
      <xdr:col>16</xdr:col>
      <xdr:colOff>433918</xdr:colOff>
      <xdr:row>3</xdr:row>
      <xdr:rowOff>167216</xdr:rowOff>
    </xdr:to>
    <xdr:sp macro="" textlink="">
      <xdr:nvSpPr>
        <xdr:cNvPr id="4" name="Rectangle: Rounded Corners 3">
          <a:extLst>
            <a:ext uri="{FF2B5EF4-FFF2-40B4-BE49-F238E27FC236}">
              <a16:creationId xmlns:a16="http://schemas.microsoft.com/office/drawing/2014/main" id="{50A9D8CE-9E94-A81E-4E6F-D6C2AEC9F081}"/>
            </a:ext>
          </a:extLst>
        </xdr:cNvPr>
        <xdr:cNvSpPr/>
      </xdr:nvSpPr>
      <xdr:spPr>
        <a:xfrm>
          <a:off x="2984501" y="243416"/>
          <a:ext cx="7270750" cy="4953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r>
            <a:rPr lang="en-IN" sz="3600" b="1">
              <a:effectLst/>
            </a:rPr>
            <a:t>Sales &amp; Operations Analysis</a:t>
          </a:r>
          <a:endParaRPr lang="en-IN" sz="3600" b="1"/>
        </a:p>
      </xdr:txBody>
    </xdr:sp>
    <xdr:clientData/>
  </xdr:twoCellAnchor>
  <xdr:twoCellAnchor>
    <xdr:from>
      <xdr:col>4</xdr:col>
      <xdr:colOff>504825</xdr:colOff>
      <xdr:row>5</xdr:row>
      <xdr:rowOff>38100</xdr:rowOff>
    </xdr:from>
    <xdr:to>
      <xdr:col>8</xdr:col>
      <xdr:colOff>190500</xdr:colOff>
      <xdr:row>10</xdr:row>
      <xdr:rowOff>47625</xdr:rowOff>
    </xdr:to>
    <xdr:sp macro="" textlink="">
      <xdr:nvSpPr>
        <xdr:cNvPr id="12" name="Rectangle: Rounded Corners 11">
          <a:extLst>
            <a:ext uri="{FF2B5EF4-FFF2-40B4-BE49-F238E27FC236}">
              <a16:creationId xmlns:a16="http://schemas.microsoft.com/office/drawing/2014/main" id="{E2EC24BC-BEBE-208B-4C81-57A2C67BA3EA}"/>
            </a:ext>
          </a:extLst>
        </xdr:cNvPr>
        <xdr:cNvSpPr/>
      </xdr:nvSpPr>
      <xdr:spPr>
        <a:xfrm>
          <a:off x="2943225" y="990600"/>
          <a:ext cx="2124075"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₹3.95 Cr </a:t>
          </a:r>
        </a:p>
      </xdr:txBody>
    </xdr:sp>
    <xdr:clientData/>
  </xdr:twoCellAnchor>
  <xdr:twoCellAnchor>
    <xdr:from>
      <xdr:col>8</xdr:col>
      <xdr:colOff>447675</xdr:colOff>
      <xdr:row>5</xdr:row>
      <xdr:rowOff>28575</xdr:rowOff>
    </xdr:from>
    <xdr:to>
      <xdr:col>12</xdr:col>
      <xdr:colOff>133350</xdr:colOff>
      <xdr:row>10</xdr:row>
      <xdr:rowOff>38100</xdr:rowOff>
    </xdr:to>
    <xdr:sp macro="" textlink="">
      <xdr:nvSpPr>
        <xdr:cNvPr id="13" name="Rectangle: Rounded Corners 12">
          <a:extLst>
            <a:ext uri="{FF2B5EF4-FFF2-40B4-BE49-F238E27FC236}">
              <a16:creationId xmlns:a16="http://schemas.microsoft.com/office/drawing/2014/main" id="{8E075165-77DB-49D9-8FF3-AA77E26CF9F2}"/>
            </a:ext>
          </a:extLst>
        </xdr:cNvPr>
        <xdr:cNvSpPr/>
      </xdr:nvSpPr>
      <xdr:spPr>
        <a:xfrm>
          <a:off x="5324475" y="981075"/>
          <a:ext cx="2124075"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₹49.25 L </a:t>
          </a:r>
        </a:p>
      </xdr:txBody>
    </xdr:sp>
    <xdr:clientData/>
  </xdr:twoCellAnchor>
  <xdr:twoCellAnchor>
    <xdr:from>
      <xdr:col>12</xdr:col>
      <xdr:colOff>381000</xdr:colOff>
      <xdr:row>5</xdr:row>
      <xdr:rowOff>28576</xdr:rowOff>
    </xdr:from>
    <xdr:to>
      <xdr:col>16</xdr:col>
      <xdr:colOff>66675</xdr:colOff>
      <xdr:row>10</xdr:row>
      <xdr:rowOff>38101</xdr:rowOff>
    </xdr:to>
    <xdr:sp macro="" textlink="">
      <xdr:nvSpPr>
        <xdr:cNvPr id="14" name="Rectangle: Rounded Corners 13">
          <a:extLst>
            <a:ext uri="{FF2B5EF4-FFF2-40B4-BE49-F238E27FC236}">
              <a16:creationId xmlns:a16="http://schemas.microsoft.com/office/drawing/2014/main" id="{4900CD43-100B-4D48-BB1E-0853F76B422F}"/>
            </a:ext>
          </a:extLst>
        </xdr:cNvPr>
        <xdr:cNvSpPr/>
      </xdr:nvSpPr>
      <xdr:spPr>
        <a:xfrm>
          <a:off x="7696200" y="981076"/>
          <a:ext cx="2124075"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12.49% </a:t>
          </a:r>
        </a:p>
      </xdr:txBody>
    </xdr:sp>
    <xdr:clientData/>
  </xdr:twoCellAnchor>
  <xdr:twoCellAnchor>
    <xdr:from>
      <xdr:col>16</xdr:col>
      <xdr:colOff>285750</xdr:colOff>
      <xdr:row>5</xdr:row>
      <xdr:rowOff>4763</xdr:rowOff>
    </xdr:from>
    <xdr:to>
      <xdr:col>19</xdr:col>
      <xdr:colOff>581025</xdr:colOff>
      <xdr:row>10</xdr:row>
      <xdr:rowOff>14288</xdr:rowOff>
    </xdr:to>
    <xdr:sp macro="" textlink="">
      <xdr:nvSpPr>
        <xdr:cNvPr id="15" name="Rectangle: Rounded Corners 14">
          <a:extLst>
            <a:ext uri="{FF2B5EF4-FFF2-40B4-BE49-F238E27FC236}">
              <a16:creationId xmlns:a16="http://schemas.microsoft.com/office/drawing/2014/main" id="{A8372E21-1283-4EDF-B643-D076D65F3574}"/>
            </a:ext>
          </a:extLst>
        </xdr:cNvPr>
        <xdr:cNvSpPr/>
      </xdr:nvSpPr>
      <xdr:spPr>
        <a:xfrm>
          <a:off x="10039350" y="957263"/>
          <a:ext cx="2124075"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10000 </a:t>
          </a:r>
        </a:p>
      </xdr:txBody>
    </xdr:sp>
    <xdr:clientData/>
  </xdr:twoCellAnchor>
  <xdr:twoCellAnchor>
    <xdr:from>
      <xdr:col>20</xdr:col>
      <xdr:colOff>247650</xdr:colOff>
      <xdr:row>5</xdr:row>
      <xdr:rowOff>4764</xdr:rowOff>
    </xdr:from>
    <xdr:to>
      <xdr:col>23</xdr:col>
      <xdr:colOff>542925</xdr:colOff>
      <xdr:row>10</xdr:row>
      <xdr:rowOff>14289</xdr:rowOff>
    </xdr:to>
    <xdr:sp macro="" textlink="">
      <xdr:nvSpPr>
        <xdr:cNvPr id="16" name="Rectangle: Rounded Corners 15">
          <a:extLst>
            <a:ext uri="{FF2B5EF4-FFF2-40B4-BE49-F238E27FC236}">
              <a16:creationId xmlns:a16="http://schemas.microsoft.com/office/drawing/2014/main" id="{8572259A-EFAA-448F-9B09-C22C98F27141}"/>
            </a:ext>
          </a:extLst>
        </xdr:cNvPr>
        <xdr:cNvSpPr/>
      </xdr:nvSpPr>
      <xdr:spPr>
        <a:xfrm>
          <a:off x="12439650" y="957264"/>
          <a:ext cx="2124075" cy="962025"/>
        </a:xfrm>
        <a:prstGeom prst="roundRect">
          <a:avLst/>
        </a:prstGeom>
        <a:gradFill>
          <a:gsLst>
            <a:gs pos="0">
              <a:schemeClr val="accent2">
                <a:lumMod val="60000"/>
                <a:lumOff val="4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34.22</a:t>
          </a:r>
          <a:r>
            <a:rPr lang="en-IN" sz="2400" b="1" i="0" u="none" strike="noStrike">
              <a:solidFill>
                <a:schemeClr val="bg1"/>
              </a:solidFill>
              <a:effectLst/>
              <a:latin typeface="+mn-lt"/>
              <a:ea typeface="+mn-ea"/>
              <a:cs typeface="+mn-cs"/>
            </a:rPr>
            <a:t> </a:t>
          </a:r>
        </a:p>
      </xdr:txBody>
    </xdr:sp>
    <xdr:clientData/>
  </xdr:twoCellAnchor>
  <xdr:twoCellAnchor>
    <xdr:from>
      <xdr:col>5</xdr:col>
      <xdr:colOff>238125</xdr:colOff>
      <xdr:row>5</xdr:row>
      <xdr:rowOff>66675</xdr:rowOff>
    </xdr:from>
    <xdr:to>
      <xdr:col>7</xdr:col>
      <xdr:colOff>342900</xdr:colOff>
      <xdr:row>6</xdr:row>
      <xdr:rowOff>152400</xdr:rowOff>
    </xdr:to>
    <xdr:sp macro="" textlink="">
      <xdr:nvSpPr>
        <xdr:cNvPr id="18" name="Rectangle 17">
          <a:extLst>
            <a:ext uri="{FF2B5EF4-FFF2-40B4-BE49-F238E27FC236}">
              <a16:creationId xmlns:a16="http://schemas.microsoft.com/office/drawing/2014/main" id="{08DE702F-8D72-003E-9CAC-27B3A3612082}"/>
            </a:ext>
          </a:extLst>
        </xdr:cNvPr>
        <xdr:cNvSpPr/>
      </xdr:nvSpPr>
      <xdr:spPr>
        <a:xfrm>
          <a:off x="3286125" y="1019175"/>
          <a:ext cx="1323975" cy="2762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Sales</a:t>
          </a:r>
        </a:p>
      </xdr:txBody>
    </xdr:sp>
    <xdr:clientData/>
  </xdr:twoCellAnchor>
  <xdr:twoCellAnchor>
    <xdr:from>
      <xdr:col>8</xdr:col>
      <xdr:colOff>581025</xdr:colOff>
      <xdr:row>5</xdr:row>
      <xdr:rowOff>66675</xdr:rowOff>
    </xdr:from>
    <xdr:to>
      <xdr:col>11</xdr:col>
      <xdr:colOff>552450</xdr:colOff>
      <xdr:row>6</xdr:row>
      <xdr:rowOff>95250</xdr:rowOff>
    </xdr:to>
    <xdr:sp macro="" textlink="">
      <xdr:nvSpPr>
        <xdr:cNvPr id="23" name="Rectangle 22">
          <a:extLst>
            <a:ext uri="{FF2B5EF4-FFF2-40B4-BE49-F238E27FC236}">
              <a16:creationId xmlns:a16="http://schemas.microsoft.com/office/drawing/2014/main" id="{372649F1-FFD5-B31F-9786-94EE9F47958D}"/>
            </a:ext>
          </a:extLst>
        </xdr:cNvPr>
        <xdr:cNvSpPr/>
      </xdr:nvSpPr>
      <xdr:spPr>
        <a:xfrm>
          <a:off x="5457825" y="1019175"/>
          <a:ext cx="18002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Total Profit</a:t>
          </a:r>
        </a:p>
      </xdr:txBody>
    </xdr:sp>
    <xdr:clientData/>
  </xdr:twoCellAnchor>
  <xdr:twoCellAnchor editAs="oneCell">
    <xdr:from>
      <xdr:col>10</xdr:col>
      <xdr:colOff>550335</xdr:colOff>
      <xdr:row>6</xdr:row>
      <xdr:rowOff>61673</xdr:rowOff>
    </xdr:from>
    <xdr:to>
      <xdr:col>12</xdr:col>
      <xdr:colOff>94579</xdr:colOff>
      <xdr:row>10</xdr:row>
      <xdr:rowOff>63501</xdr:rowOff>
    </xdr:to>
    <xdr:pic>
      <xdr:nvPicPr>
        <xdr:cNvPr id="25" name="Graphic 24" descr="Bar graph with upward trend with solid fill">
          <a:extLst>
            <a:ext uri="{FF2B5EF4-FFF2-40B4-BE49-F238E27FC236}">
              <a16:creationId xmlns:a16="http://schemas.microsoft.com/office/drawing/2014/main" id="{96E652B5-5A42-1829-5923-D45F28410E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88668" y="1204673"/>
          <a:ext cx="771911" cy="763828"/>
        </a:xfrm>
        <a:prstGeom prst="rect">
          <a:avLst/>
        </a:prstGeom>
      </xdr:spPr>
    </xdr:pic>
    <xdr:clientData/>
  </xdr:twoCellAnchor>
  <xdr:twoCellAnchor>
    <xdr:from>
      <xdr:col>12</xdr:col>
      <xdr:colOff>542925</xdr:colOff>
      <xdr:row>5</xdr:row>
      <xdr:rowOff>76200</xdr:rowOff>
    </xdr:from>
    <xdr:to>
      <xdr:col>15</xdr:col>
      <xdr:colOff>514350</xdr:colOff>
      <xdr:row>6</xdr:row>
      <xdr:rowOff>104775</xdr:rowOff>
    </xdr:to>
    <xdr:sp macro="" textlink="">
      <xdr:nvSpPr>
        <xdr:cNvPr id="26" name="Rectangle 25">
          <a:extLst>
            <a:ext uri="{FF2B5EF4-FFF2-40B4-BE49-F238E27FC236}">
              <a16:creationId xmlns:a16="http://schemas.microsoft.com/office/drawing/2014/main" id="{F0F48185-AB70-48FF-95DD-19939E5DF982}"/>
            </a:ext>
          </a:extLst>
        </xdr:cNvPr>
        <xdr:cNvSpPr/>
      </xdr:nvSpPr>
      <xdr:spPr>
        <a:xfrm>
          <a:off x="7858125" y="1028700"/>
          <a:ext cx="18002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Profit Margin</a:t>
          </a:r>
        </a:p>
      </xdr:txBody>
    </xdr:sp>
    <xdr:clientData/>
  </xdr:twoCellAnchor>
  <xdr:twoCellAnchor editAs="oneCell">
    <xdr:from>
      <xdr:col>14</xdr:col>
      <xdr:colOff>495300</xdr:colOff>
      <xdr:row>6</xdr:row>
      <xdr:rowOff>28575</xdr:rowOff>
    </xdr:from>
    <xdr:to>
      <xdr:col>16</xdr:col>
      <xdr:colOff>9525</xdr:colOff>
      <xdr:row>10</xdr:row>
      <xdr:rowOff>0</xdr:rowOff>
    </xdr:to>
    <xdr:pic>
      <xdr:nvPicPr>
        <xdr:cNvPr id="28" name="Picture 27">
          <a:extLst>
            <a:ext uri="{FF2B5EF4-FFF2-40B4-BE49-F238E27FC236}">
              <a16:creationId xmlns:a16="http://schemas.microsoft.com/office/drawing/2014/main" id="{36A6C339-3BF4-C34C-6C8D-C1288B7223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29700" y="1171575"/>
          <a:ext cx="733425" cy="733425"/>
        </a:xfrm>
        <a:prstGeom prst="rect">
          <a:avLst/>
        </a:prstGeom>
      </xdr:spPr>
    </xdr:pic>
    <xdr:clientData/>
  </xdr:twoCellAnchor>
  <xdr:twoCellAnchor>
    <xdr:from>
      <xdr:col>16</xdr:col>
      <xdr:colOff>476250</xdr:colOff>
      <xdr:row>5</xdr:row>
      <xdr:rowOff>38100</xdr:rowOff>
    </xdr:from>
    <xdr:to>
      <xdr:col>19</xdr:col>
      <xdr:colOff>447675</xdr:colOff>
      <xdr:row>6</xdr:row>
      <xdr:rowOff>66675</xdr:rowOff>
    </xdr:to>
    <xdr:sp macro="" textlink="">
      <xdr:nvSpPr>
        <xdr:cNvPr id="29" name="Rectangle 28">
          <a:extLst>
            <a:ext uri="{FF2B5EF4-FFF2-40B4-BE49-F238E27FC236}">
              <a16:creationId xmlns:a16="http://schemas.microsoft.com/office/drawing/2014/main" id="{9B506879-773D-4CE5-8E62-BD1287C4827F}"/>
            </a:ext>
          </a:extLst>
        </xdr:cNvPr>
        <xdr:cNvSpPr/>
      </xdr:nvSpPr>
      <xdr:spPr>
        <a:xfrm>
          <a:off x="10229850" y="990600"/>
          <a:ext cx="18002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Total</a:t>
          </a:r>
          <a:r>
            <a:rPr lang="en-IN" sz="1600" b="1" baseline="0">
              <a:solidFill>
                <a:schemeClr val="tx1"/>
              </a:solidFill>
              <a:latin typeface="+mn-lt"/>
              <a:ea typeface="+mn-ea"/>
              <a:cs typeface="+mn-cs"/>
            </a:rPr>
            <a:t> Ordes </a:t>
          </a:r>
          <a:endParaRPr lang="en-IN" sz="1600" b="1">
            <a:solidFill>
              <a:schemeClr val="tx1"/>
            </a:solidFill>
            <a:latin typeface="+mn-lt"/>
            <a:ea typeface="+mn-ea"/>
            <a:cs typeface="+mn-cs"/>
          </a:endParaRPr>
        </a:p>
      </xdr:txBody>
    </xdr:sp>
    <xdr:clientData/>
  </xdr:twoCellAnchor>
  <xdr:twoCellAnchor editAs="oneCell">
    <xdr:from>
      <xdr:col>18</xdr:col>
      <xdr:colOff>381000</xdr:colOff>
      <xdr:row>6</xdr:row>
      <xdr:rowOff>19050</xdr:rowOff>
    </xdr:from>
    <xdr:to>
      <xdr:col>19</xdr:col>
      <xdr:colOff>542925</xdr:colOff>
      <xdr:row>10</xdr:row>
      <xdr:rowOff>28575</xdr:rowOff>
    </xdr:to>
    <xdr:pic>
      <xdr:nvPicPr>
        <xdr:cNvPr id="31" name="Picture 30">
          <a:extLst>
            <a:ext uri="{FF2B5EF4-FFF2-40B4-BE49-F238E27FC236}">
              <a16:creationId xmlns:a16="http://schemas.microsoft.com/office/drawing/2014/main" id="{A9AF7ECA-333A-6266-1EAE-3CDDFFDEA6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53800" y="1162050"/>
          <a:ext cx="771525" cy="771525"/>
        </a:xfrm>
        <a:prstGeom prst="rect">
          <a:avLst/>
        </a:prstGeom>
      </xdr:spPr>
    </xdr:pic>
    <xdr:clientData/>
  </xdr:twoCellAnchor>
  <xdr:twoCellAnchor>
    <xdr:from>
      <xdr:col>20</xdr:col>
      <xdr:colOff>409575</xdr:colOff>
      <xdr:row>5</xdr:row>
      <xdr:rowOff>38100</xdr:rowOff>
    </xdr:from>
    <xdr:to>
      <xdr:col>23</xdr:col>
      <xdr:colOff>381000</xdr:colOff>
      <xdr:row>6</xdr:row>
      <xdr:rowOff>66675</xdr:rowOff>
    </xdr:to>
    <xdr:sp macro="" textlink="">
      <xdr:nvSpPr>
        <xdr:cNvPr id="32" name="Rectangle 31">
          <a:extLst>
            <a:ext uri="{FF2B5EF4-FFF2-40B4-BE49-F238E27FC236}">
              <a16:creationId xmlns:a16="http://schemas.microsoft.com/office/drawing/2014/main" id="{9DA558CE-9E65-4D5A-BCE4-44FC159C6AEA}"/>
            </a:ext>
          </a:extLst>
        </xdr:cNvPr>
        <xdr:cNvSpPr/>
      </xdr:nvSpPr>
      <xdr:spPr>
        <a:xfrm>
          <a:off x="12686242" y="990600"/>
          <a:ext cx="1812925" cy="219075"/>
        </a:xfrm>
        <a:prstGeom prst="rect">
          <a:avLst/>
        </a:prstGeom>
        <a:gradFill>
          <a:gsLst>
            <a:gs pos="0">
              <a:schemeClr val="accent2">
                <a:lumMod val="60000"/>
                <a:lumOff val="40000"/>
              </a:schemeClr>
            </a:gs>
            <a:gs pos="100000">
              <a:schemeClr val="accent2">
                <a:lumMod val="40000"/>
                <a:lumOff val="6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Return Rate</a:t>
          </a:r>
        </a:p>
      </xdr:txBody>
    </xdr:sp>
    <xdr:clientData/>
  </xdr:twoCellAnchor>
  <xdr:twoCellAnchor editAs="oneCell">
    <xdr:from>
      <xdr:col>22</xdr:col>
      <xdr:colOff>328433</xdr:colOff>
      <xdr:row>6</xdr:row>
      <xdr:rowOff>43971</xdr:rowOff>
    </xdr:from>
    <xdr:to>
      <xdr:col>23</xdr:col>
      <xdr:colOff>438150</xdr:colOff>
      <xdr:row>10</xdr:row>
      <xdr:rowOff>1288</xdr:rowOff>
    </xdr:to>
    <xdr:pic>
      <xdr:nvPicPr>
        <xdr:cNvPr id="34" name="Picture 33">
          <a:extLst>
            <a:ext uri="{FF2B5EF4-FFF2-40B4-BE49-F238E27FC236}">
              <a16:creationId xmlns:a16="http://schemas.microsoft.com/office/drawing/2014/main" id="{1184F815-1DA8-303B-5ED9-2EB9EED0522D}"/>
            </a:ext>
          </a:extLst>
        </xdr:cNvPr>
        <xdr:cNvPicPr>
          <a:picLocks noChangeAspect="1"/>
        </xdr:cNvPicPr>
      </xdr:nvPicPr>
      <xdr:blipFill>
        <a:blip xmlns:r="http://schemas.openxmlformats.org/officeDocument/2006/relationships" r:embed="rId5"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13739633" y="1186971"/>
          <a:ext cx="719317" cy="719317"/>
        </a:xfrm>
        <a:prstGeom prst="rect">
          <a:avLst/>
        </a:prstGeom>
        <a:ln>
          <a:noFill/>
        </a:ln>
      </xdr:spPr>
    </xdr:pic>
    <xdr:clientData/>
  </xdr:twoCellAnchor>
  <xdr:twoCellAnchor editAs="oneCell">
    <xdr:from>
      <xdr:col>21</xdr:col>
      <xdr:colOff>487680</xdr:colOff>
      <xdr:row>6</xdr:row>
      <xdr:rowOff>171450</xdr:rowOff>
    </xdr:from>
    <xdr:to>
      <xdr:col>22</xdr:col>
      <xdr:colOff>173355</xdr:colOff>
      <xdr:row>8</xdr:row>
      <xdr:rowOff>85725</xdr:rowOff>
    </xdr:to>
    <xdr:pic>
      <xdr:nvPicPr>
        <xdr:cNvPr id="35" name="Picture 34">
          <a:extLst>
            <a:ext uri="{FF2B5EF4-FFF2-40B4-BE49-F238E27FC236}">
              <a16:creationId xmlns:a16="http://schemas.microsoft.com/office/drawing/2014/main" id="{D835C443-FFA6-AA51-7784-21DF7383C0F8}"/>
            </a:ext>
          </a:extLst>
        </xdr:cNvPr>
        <xdr:cNvPicPr>
          <a:picLocks noChangeAspect="1"/>
        </xdr:cNvPicPr>
      </xdr:nvPicPr>
      <xdr:blipFill>
        <a:blip xmlns:r="http://schemas.openxmlformats.org/officeDocument/2006/relationships" r:embed="rId6">
          <a:grayscl/>
        </a:blip>
        <a:stretch>
          <a:fillRect/>
        </a:stretch>
      </xdr:blipFill>
      <xdr:spPr>
        <a:xfrm>
          <a:off x="13289280" y="1314450"/>
          <a:ext cx="295275" cy="295275"/>
        </a:xfrm>
        <a:prstGeom prst="rect">
          <a:avLst/>
        </a:prstGeom>
      </xdr:spPr>
    </xdr:pic>
    <xdr:clientData/>
  </xdr:twoCellAnchor>
  <xdr:twoCellAnchor>
    <xdr:from>
      <xdr:col>4</xdr:col>
      <xdr:colOff>486834</xdr:colOff>
      <xdr:row>10</xdr:row>
      <xdr:rowOff>116417</xdr:rowOff>
    </xdr:from>
    <xdr:to>
      <xdr:col>14</xdr:col>
      <xdr:colOff>116416</xdr:colOff>
      <xdr:row>23</xdr:row>
      <xdr:rowOff>42333</xdr:rowOff>
    </xdr:to>
    <xdr:sp macro="" textlink="">
      <xdr:nvSpPr>
        <xdr:cNvPr id="6" name="Rectangle: Rounded Corners 5">
          <a:extLst>
            <a:ext uri="{FF2B5EF4-FFF2-40B4-BE49-F238E27FC236}">
              <a16:creationId xmlns:a16="http://schemas.microsoft.com/office/drawing/2014/main" id="{A6EB5056-E118-53CE-C1FF-FD7911AB36E3}"/>
            </a:ext>
          </a:extLst>
        </xdr:cNvPr>
        <xdr:cNvSpPr/>
      </xdr:nvSpPr>
      <xdr:spPr>
        <a:xfrm>
          <a:off x="2942167" y="2021417"/>
          <a:ext cx="5767916" cy="2402416"/>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4</xdr:col>
      <xdr:colOff>529168</xdr:colOff>
      <xdr:row>11</xdr:row>
      <xdr:rowOff>52917</xdr:rowOff>
    </xdr:from>
    <xdr:to>
      <xdr:col>14</xdr:col>
      <xdr:colOff>137583</xdr:colOff>
      <xdr:row>22</xdr:row>
      <xdr:rowOff>169333</xdr:rowOff>
    </xdr:to>
    <xdr:graphicFrame macro="">
      <xdr:nvGraphicFramePr>
        <xdr:cNvPr id="7" name="Chart 6">
          <a:extLst>
            <a:ext uri="{FF2B5EF4-FFF2-40B4-BE49-F238E27FC236}">
              <a16:creationId xmlns:a16="http://schemas.microsoft.com/office/drawing/2014/main" id="{8FFD741F-F7E9-4A08-9429-9BB0A23B7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17992</xdr:colOff>
      <xdr:row>5</xdr:row>
      <xdr:rowOff>77258</xdr:rowOff>
    </xdr:from>
    <xdr:to>
      <xdr:col>7</xdr:col>
      <xdr:colOff>603251</xdr:colOff>
      <xdr:row>6</xdr:row>
      <xdr:rowOff>105833</xdr:rowOff>
    </xdr:to>
    <xdr:sp macro="" textlink="">
      <xdr:nvSpPr>
        <xdr:cNvPr id="8" name="Rectangle 7">
          <a:extLst>
            <a:ext uri="{FF2B5EF4-FFF2-40B4-BE49-F238E27FC236}">
              <a16:creationId xmlns:a16="http://schemas.microsoft.com/office/drawing/2014/main" id="{82F8E8AA-BF95-4DA5-86A0-698533747501}"/>
            </a:ext>
          </a:extLst>
        </xdr:cNvPr>
        <xdr:cNvSpPr/>
      </xdr:nvSpPr>
      <xdr:spPr>
        <a:xfrm>
          <a:off x="3087159" y="1029758"/>
          <a:ext cx="18129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Gross</a:t>
          </a:r>
          <a:r>
            <a:rPr lang="en-IN" sz="1600" b="1" baseline="0">
              <a:solidFill>
                <a:schemeClr val="tx1"/>
              </a:solidFill>
              <a:latin typeface="+mn-lt"/>
              <a:ea typeface="+mn-ea"/>
              <a:cs typeface="+mn-cs"/>
            </a:rPr>
            <a:t> Revenue</a:t>
          </a:r>
          <a:endParaRPr lang="en-IN" sz="1600" b="1">
            <a:solidFill>
              <a:schemeClr val="tx1"/>
            </a:solidFill>
            <a:latin typeface="+mn-lt"/>
            <a:ea typeface="+mn-ea"/>
            <a:cs typeface="+mn-cs"/>
          </a:endParaRPr>
        </a:p>
      </xdr:txBody>
    </xdr:sp>
    <xdr:clientData/>
  </xdr:twoCellAnchor>
  <xdr:twoCellAnchor>
    <xdr:from>
      <xdr:col>4</xdr:col>
      <xdr:colOff>604308</xdr:colOff>
      <xdr:row>10</xdr:row>
      <xdr:rowOff>155576</xdr:rowOff>
    </xdr:from>
    <xdr:to>
      <xdr:col>8</xdr:col>
      <xdr:colOff>349249</xdr:colOff>
      <xdr:row>11</xdr:row>
      <xdr:rowOff>179918</xdr:rowOff>
    </xdr:to>
    <xdr:sp macro="" textlink="">
      <xdr:nvSpPr>
        <xdr:cNvPr id="9" name="Rectangle 8">
          <a:extLst>
            <a:ext uri="{FF2B5EF4-FFF2-40B4-BE49-F238E27FC236}">
              <a16:creationId xmlns:a16="http://schemas.microsoft.com/office/drawing/2014/main" id="{32C9B489-BBFE-4CD0-9F22-93F4402D1430}"/>
            </a:ext>
          </a:extLst>
        </xdr:cNvPr>
        <xdr:cNvSpPr/>
      </xdr:nvSpPr>
      <xdr:spPr>
        <a:xfrm>
          <a:off x="3059641" y="2060576"/>
          <a:ext cx="2200275" cy="214842"/>
        </a:xfrm>
        <a:prstGeom prst="rect">
          <a:avLst/>
        </a:prstGeom>
        <a:gradFill>
          <a:gsLst>
            <a:gs pos="0">
              <a:schemeClr val="accent2">
                <a:lumMod val="20000"/>
                <a:lumOff val="80000"/>
              </a:schemeClr>
            </a:gs>
            <a:gs pos="100000">
              <a:schemeClr val="bg1"/>
            </a:gs>
          </a:gsLst>
          <a:lin ang="5400000" scaled="0"/>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Monthly</a:t>
          </a:r>
          <a:r>
            <a:rPr lang="en-IN" sz="1600" b="1" baseline="0">
              <a:solidFill>
                <a:schemeClr val="tx1"/>
              </a:solidFill>
              <a:latin typeface="+mn-lt"/>
              <a:ea typeface="+mn-ea"/>
              <a:cs typeface="+mn-cs"/>
            </a:rPr>
            <a:t> Sales Trend</a:t>
          </a:r>
          <a:endParaRPr lang="en-IN" sz="1600" b="1">
            <a:solidFill>
              <a:schemeClr val="tx1"/>
            </a:solidFill>
            <a:latin typeface="+mn-lt"/>
            <a:ea typeface="+mn-ea"/>
            <a:cs typeface="+mn-cs"/>
          </a:endParaRPr>
        </a:p>
      </xdr:txBody>
    </xdr:sp>
    <xdr:clientData/>
  </xdr:twoCellAnchor>
  <xdr:twoCellAnchor>
    <xdr:from>
      <xdr:col>14</xdr:col>
      <xdr:colOff>184150</xdr:colOff>
      <xdr:row>10</xdr:row>
      <xdr:rowOff>120651</xdr:rowOff>
    </xdr:from>
    <xdr:to>
      <xdr:col>19</xdr:col>
      <xdr:colOff>31750</xdr:colOff>
      <xdr:row>23</xdr:row>
      <xdr:rowOff>46567</xdr:rowOff>
    </xdr:to>
    <xdr:sp macro="" textlink="">
      <xdr:nvSpPr>
        <xdr:cNvPr id="11" name="Rectangle: Rounded Corners 10">
          <a:extLst>
            <a:ext uri="{FF2B5EF4-FFF2-40B4-BE49-F238E27FC236}">
              <a16:creationId xmlns:a16="http://schemas.microsoft.com/office/drawing/2014/main" id="{395F3074-1658-4A20-82FA-BEBF95E49C03}"/>
            </a:ext>
          </a:extLst>
        </xdr:cNvPr>
        <xdr:cNvSpPr/>
      </xdr:nvSpPr>
      <xdr:spPr>
        <a:xfrm>
          <a:off x="8777817" y="2025651"/>
          <a:ext cx="2916766" cy="2402416"/>
        </a:xfrm>
        <a:prstGeom prst="roundRect">
          <a:avLst>
            <a:gd name="adj" fmla="val 6535"/>
          </a:avLst>
        </a:prstGeom>
        <a:gradFill>
          <a:gsLst>
            <a:gs pos="0">
              <a:schemeClr val="accent2">
                <a:lumMod val="20000"/>
                <a:lumOff val="80000"/>
              </a:schemeClr>
            </a:gs>
            <a:gs pos="100000">
              <a:schemeClr val="bg1">
                <a:lumMod val="95000"/>
              </a:schemeClr>
            </a:gs>
          </a:gsLst>
          <a:lin ang="5400000" scaled="1"/>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14</xdr:col>
      <xdr:colOff>333163</xdr:colOff>
      <xdr:row>11</xdr:row>
      <xdr:rowOff>158749</xdr:rowOff>
    </xdr:from>
    <xdr:to>
      <xdr:col>18</xdr:col>
      <xdr:colOff>508000</xdr:colOff>
      <xdr:row>22</xdr:row>
      <xdr:rowOff>179916</xdr:rowOff>
    </xdr:to>
    <xdr:graphicFrame macro="">
      <xdr:nvGraphicFramePr>
        <xdr:cNvPr id="10" name="Chart 9">
          <a:extLst>
            <a:ext uri="{FF2B5EF4-FFF2-40B4-BE49-F238E27FC236}">
              <a16:creationId xmlns:a16="http://schemas.microsoft.com/office/drawing/2014/main" id="{45FC1154-9B90-48F0-9D2E-B6CA62B22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116417</xdr:colOff>
      <xdr:row>10</xdr:row>
      <xdr:rowOff>114301</xdr:rowOff>
    </xdr:from>
    <xdr:to>
      <xdr:col>23</xdr:col>
      <xdr:colOff>554566</xdr:colOff>
      <xdr:row>23</xdr:row>
      <xdr:rowOff>40217</xdr:rowOff>
    </xdr:to>
    <xdr:sp macro="" textlink="">
      <xdr:nvSpPr>
        <xdr:cNvPr id="17" name="Rectangle: Rounded Corners 16">
          <a:extLst>
            <a:ext uri="{FF2B5EF4-FFF2-40B4-BE49-F238E27FC236}">
              <a16:creationId xmlns:a16="http://schemas.microsoft.com/office/drawing/2014/main" id="{15E0681C-635F-4DEE-A12F-F7D822F39C85}"/>
            </a:ext>
          </a:extLst>
        </xdr:cNvPr>
        <xdr:cNvSpPr/>
      </xdr:nvSpPr>
      <xdr:spPr>
        <a:xfrm>
          <a:off x="11779250" y="2019301"/>
          <a:ext cx="2893483" cy="2402416"/>
        </a:xfrm>
        <a:prstGeom prst="roundRect">
          <a:avLst>
            <a:gd name="adj" fmla="val 6535"/>
          </a:avLst>
        </a:prstGeom>
        <a:gradFill>
          <a:gsLst>
            <a:gs pos="0">
              <a:schemeClr val="accent2">
                <a:lumMod val="20000"/>
                <a:lumOff val="80000"/>
              </a:schemeClr>
            </a:gs>
            <a:gs pos="100000">
              <a:schemeClr val="bg1">
                <a:lumMod val="95000"/>
              </a:schemeClr>
            </a:gs>
          </a:gsLst>
          <a:lin ang="5400000" scaled="1"/>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14</xdr:col>
      <xdr:colOff>301624</xdr:colOff>
      <xdr:row>10</xdr:row>
      <xdr:rowOff>149226</xdr:rowOff>
    </xdr:from>
    <xdr:to>
      <xdr:col>18</xdr:col>
      <xdr:colOff>46566</xdr:colOff>
      <xdr:row>11</xdr:row>
      <xdr:rowOff>173568</xdr:rowOff>
    </xdr:to>
    <xdr:sp macro="" textlink="">
      <xdr:nvSpPr>
        <xdr:cNvPr id="19" name="Rectangle 18">
          <a:extLst>
            <a:ext uri="{FF2B5EF4-FFF2-40B4-BE49-F238E27FC236}">
              <a16:creationId xmlns:a16="http://schemas.microsoft.com/office/drawing/2014/main" id="{A5CA30AF-1959-49AF-B51D-B89B7DC79A00}"/>
            </a:ext>
          </a:extLst>
        </xdr:cNvPr>
        <xdr:cNvSpPr/>
      </xdr:nvSpPr>
      <xdr:spPr>
        <a:xfrm>
          <a:off x="8895291" y="2054226"/>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Sales</a:t>
          </a:r>
          <a:r>
            <a:rPr lang="en-IN" sz="1600" b="1" baseline="0">
              <a:solidFill>
                <a:schemeClr val="tx1"/>
              </a:solidFill>
              <a:latin typeface="+mn-lt"/>
              <a:ea typeface="+mn-ea"/>
              <a:cs typeface="+mn-cs"/>
            </a:rPr>
            <a:t> by Category</a:t>
          </a:r>
          <a:endParaRPr lang="en-IN" sz="1600" b="1">
            <a:solidFill>
              <a:schemeClr val="tx1"/>
            </a:solidFill>
            <a:latin typeface="+mn-lt"/>
            <a:ea typeface="+mn-ea"/>
            <a:cs typeface="+mn-cs"/>
          </a:endParaRPr>
        </a:p>
      </xdr:txBody>
    </xdr:sp>
    <xdr:clientData/>
  </xdr:twoCellAnchor>
  <xdr:twoCellAnchor>
    <xdr:from>
      <xdr:col>4</xdr:col>
      <xdr:colOff>501650</xdr:colOff>
      <xdr:row>23</xdr:row>
      <xdr:rowOff>110067</xdr:rowOff>
    </xdr:from>
    <xdr:to>
      <xdr:col>14</xdr:col>
      <xdr:colOff>131232</xdr:colOff>
      <xdr:row>35</xdr:row>
      <xdr:rowOff>95250</xdr:rowOff>
    </xdr:to>
    <xdr:sp macro="" textlink="">
      <xdr:nvSpPr>
        <xdr:cNvPr id="21" name="Rectangle: Rounded Corners 20">
          <a:extLst>
            <a:ext uri="{FF2B5EF4-FFF2-40B4-BE49-F238E27FC236}">
              <a16:creationId xmlns:a16="http://schemas.microsoft.com/office/drawing/2014/main" id="{36E60DFD-E7F1-4242-A604-AB230819EE25}"/>
            </a:ext>
          </a:extLst>
        </xdr:cNvPr>
        <xdr:cNvSpPr/>
      </xdr:nvSpPr>
      <xdr:spPr>
        <a:xfrm>
          <a:off x="2956983" y="4491567"/>
          <a:ext cx="5767916" cy="2271183"/>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4</xdr:col>
      <xdr:colOff>592667</xdr:colOff>
      <xdr:row>24</xdr:row>
      <xdr:rowOff>116417</xdr:rowOff>
    </xdr:from>
    <xdr:to>
      <xdr:col>13</xdr:col>
      <xdr:colOff>592667</xdr:colOff>
      <xdr:row>35</xdr:row>
      <xdr:rowOff>21167</xdr:rowOff>
    </xdr:to>
    <xdr:graphicFrame macro="">
      <xdr:nvGraphicFramePr>
        <xdr:cNvPr id="20" name="Chart 19">
          <a:extLst>
            <a:ext uri="{FF2B5EF4-FFF2-40B4-BE49-F238E27FC236}">
              <a16:creationId xmlns:a16="http://schemas.microsoft.com/office/drawing/2014/main" id="{650DC873-D56E-43F1-BB7C-31EE1CCCF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68791</xdr:colOff>
      <xdr:row>23</xdr:row>
      <xdr:rowOff>128059</xdr:rowOff>
    </xdr:from>
    <xdr:to>
      <xdr:col>8</xdr:col>
      <xdr:colOff>427566</xdr:colOff>
      <xdr:row>24</xdr:row>
      <xdr:rowOff>152401</xdr:rowOff>
    </xdr:to>
    <xdr:sp macro="" textlink="">
      <xdr:nvSpPr>
        <xdr:cNvPr id="24" name="Rectangle 23">
          <a:extLst>
            <a:ext uri="{FF2B5EF4-FFF2-40B4-BE49-F238E27FC236}">
              <a16:creationId xmlns:a16="http://schemas.microsoft.com/office/drawing/2014/main" id="{763B4F5D-CA77-438C-A408-46D55A326F81}"/>
            </a:ext>
          </a:extLst>
        </xdr:cNvPr>
        <xdr:cNvSpPr/>
      </xdr:nvSpPr>
      <xdr:spPr>
        <a:xfrm>
          <a:off x="3137958" y="4509559"/>
          <a:ext cx="2200275" cy="214842"/>
        </a:xfrm>
        <a:prstGeom prst="rect">
          <a:avLst/>
        </a:prstGeom>
        <a:gradFill>
          <a:gsLst>
            <a:gs pos="0">
              <a:schemeClr val="accent2">
                <a:lumMod val="20000"/>
                <a:lumOff val="80000"/>
              </a:schemeClr>
            </a:gs>
            <a:gs pos="100000">
              <a:schemeClr val="bg1"/>
            </a:gs>
          </a:gsLst>
          <a:lin ang="5400000" scaled="0"/>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Sales</a:t>
          </a:r>
          <a:r>
            <a:rPr lang="en-IN" sz="1600" b="1" baseline="0">
              <a:solidFill>
                <a:schemeClr val="tx1"/>
              </a:solidFill>
              <a:latin typeface="+mn-lt"/>
              <a:ea typeface="+mn-ea"/>
              <a:cs typeface="+mn-cs"/>
            </a:rPr>
            <a:t> by Product</a:t>
          </a:r>
          <a:endParaRPr lang="en-IN" sz="1600" b="1">
            <a:solidFill>
              <a:schemeClr val="tx1"/>
            </a:solidFill>
            <a:latin typeface="+mn-lt"/>
            <a:ea typeface="+mn-ea"/>
            <a:cs typeface="+mn-cs"/>
          </a:endParaRPr>
        </a:p>
      </xdr:txBody>
    </xdr:sp>
    <xdr:clientData/>
  </xdr:twoCellAnchor>
  <xdr:twoCellAnchor>
    <xdr:from>
      <xdr:col>19</xdr:col>
      <xdr:colOff>174415</xdr:colOff>
      <xdr:row>11</xdr:row>
      <xdr:rowOff>146047</xdr:rowOff>
    </xdr:from>
    <xdr:to>
      <xdr:col>23</xdr:col>
      <xdr:colOff>444500</xdr:colOff>
      <xdr:row>22</xdr:row>
      <xdr:rowOff>169332</xdr:rowOff>
    </xdr:to>
    <xdr:graphicFrame macro="">
      <xdr:nvGraphicFramePr>
        <xdr:cNvPr id="27" name="Chart 26">
          <a:extLst>
            <a:ext uri="{FF2B5EF4-FFF2-40B4-BE49-F238E27FC236}">
              <a16:creationId xmlns:a16="http://schemas.microsoft.com/office/drawing/2014/main" id="{279E61E9-4B61-452D-A2FB-D2885CFC6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168275</xdr:colOff>
      <xdr:row>10</xdr:row>
      <xdr:rowOff>153459</xdr:rowOff>
    </xdr:from>
    <xdr:to>
      <xdr:col>22</xdr:col>
      <xdr:colOff>527050</xdr:colOff>
      <xdr:row>11</xdr:row>
      <xdr:rowOff>177801</xdr:rowOff>
    </xdr:to>
    <xdr:sp macro="" textlink="">
      <xdr:nvSpPr>
        <xdr:cNvPr id="30" name="Rectangle 29">
          <a:extLst>
            <a:ext uri="{FF2B5EF4-FFF2-40B4-BE49-F238E27FC236}">
              <a16:creationId xmlns:a16="http://schemas.microsoft.com/office/drawing/2014/main" id="{97AAA702-FE0B-4029-8DAE-860217B51A80}"/>
            </a:ext>
          </a:extLst>
        </xdr:cNvPr>
        <xdr:cNvSpPr/>
      </xdr:nvSpPr>
      <xdr:spPr>
        <a:xfrm>
          <a:off x="11831108" y="2058459"/>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Order</a:t>
          </a:r>
          <a:r>
            <a:rPr lang="en-IN" sz="1600" b="1" baseline="0">
              <a:solidFill>
                <a:schemeClr val="tx1"/>
              </a:solidFill>
              <a:latin typeface="+mn-lt"/>
              <a:ea typeface="+mn-ea"/>
              <a:cs typeface="+mn-cs"/>
            </a:rPr>
            <a:t> Status</a:t>
          </a:r>
          <a:endParaRPr lang="en-IN" sz="1600" b="1">
            <a:solidFill>
              <a:schemeClr val="tx1"/>
            </a:solidFill>
            <a:latin typeface="+mn-lt"/>
            <a:ea typeface="+mn-ea"/>
            <a:cs typeface="+mn-cs"/>
          </a:endParaRPr>
        </a:p>
      </xdr:txBody>
    </xdr:sp>
    <xdr:clientData/>
  </xdr:twoCellAnchor>
  <xdr:twoCellAnchor>
    <xdr:from>
      <xdr:col>14</xdr:col>
      <xdr:colOff>177799</xdr:colOff>
      <xdr:row>23</xdr:row>
      <xdr:rowOff>103717</xdr:rowOff>
    </xdr:from>
    <xdr:to>
      <xdr:col>23</xdr:col>
      <xdr:colOff>550333</xdr:colOff>
      <xdr:row>35</xdr:row>
      <xdr:rowOff>88900</xdr:rowOff>
    </xdr:to>
    <xdr:sp macro="" textlink="">
      <xdr:nvSpPr>
        <xdr:cNvPr id="33" name="Rectangle: Rounded Corners 32">
          <a:extLst>
            <a:ext uri="{FF2B5EF4-FFF2-40B4-BE49-F238E27FC236}">
              <a16:creationId xmlns:a16="http://schemas.microsoft.com/office/drawing/2014/main" id="{FE436F62-2A50-4DD4-B652-FD3E8C37BDC1}"/>
            </a:ext>
          </a:extLst>
        </xdr:cNvPr>
        <xdr:cNvSpPr/>
      </xdr:nvSpPr>
      <xdr:spPr>
        <a:xfrm>
          <a:off x="8771466" y="4485217"/>
          <a:ext cx="5897034" cy="2271183"/>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14</xdr:col>
      <xdr:colOff>201082</xdr:colOff>
      <xdr:row>25</xdr:row>
      <xdr:rowOff>0</xdr:rowOff>
    </xdr:from>
    <xdr:to>
      <xdr:col>23</xdr:col>
      <xdr:colOff>518583</xdr:colOff>
      <xdr:row>35</xdr:row>
      <xdr:rowOff>42333</xdr:rowOff>
    </xdr:to>
    <xdr:graphicFrame macro="">
      <xdr:nvGraphicFramePr>
        <xdr:cNvPr id="36" name="Chart 35">
          <a:extLst>
            <a:ext uri="{FF2B5EF4-FFF2-40B4-BE49-F238E27FC236}">
              <a16:creationId xmlns:a16="http://schemas.microsoft.com/office/drawing/2014/main" id="{6E46CBB3-1B0A-4D48-B742-3F0174D05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295274</xdr:colOff>
      <xdr:row>23</xdr:row>
      <xdr:rowOff>164042</xdr:rowOff>
    </xdr:from>
    <xdr:to>
      <xdr:col>18</xdr:col>
      <xdr:colOff>40216</xdr:colOff>
      <xdr:row>24</xdr:row>
      <xdr:rowOff>188384</xdr:rowOff>
    </xdr:to>
    <xdr:sp macro="" textlink="">
      <xdr:nvSpPr>
        <xdr:cNvPr id="37" name="Rectangle 36">
          <a:extLst>
            <a:ext uri="{FF2B5EF4-FFF2-40B4-BE49-F238E27FC236}">
              <a16:creationId xmlns:a16="http://schemas.microsoft.com/office/drawing/2014/main" id="{152E2C36-726A-47CE-8967-FDA0E870862A}"/>
            </a:ext>
          </a:extLst>
        </xdr:cNvPr>
        <xdr:cNvSpPr/>
      </xdr:nvSpPr>
      <xdr:spPr>
        <a:xfrm>
          <a:off x="8888941" y="4545542"/>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Sales</a:t>
          </a:r>
          <a:r>
            <a:rPr lang="en-IN" sz="1600" b="1" baseline="0">
              <a:solidFill>
                <a:schemeClr val="tx1"/>
              </a:solidFill>
              <a:latin typeface="+mn-lt"/>
              <a:ea typeface="+mn-ea"/>
              <a:cs typeface="+mn-cs"/>
            </a:rPr>
            <a:t> vs Profit</a:t>
          </a:r>
          <a:endParaRPr lang="en-IN" sz="1600" b="1">
            <a:solidFill>
              <a:schemeClr val="tx1"/>
            </a:solidFill>
            <a:latin typeface="+mn-lt"/>
            <a:ea typeface="+mn-ea"/>
            <a:cs typeface="+mn-cs"/>
          </a:endParaRPr>
        </a:p>
      </xdr:txBody>
    </xdr:sp>
    <xdr:clientData/>
  </xdr:twoCellAnchor>
  <xdr:twoCellAnchor editAs="oneCell">
    <xdr:from>
      <xdr:col>16</xdr:col>
      <xdr:colOff>518581</xdr:colOff>
      <xdr:row>1</xdr:row>
      <xdr:rowOff>10582</xdr:rowOff>
    </xdr:from>
    <xdr:to>
      <xdr:col>23</xdr:col>
      <xdr:colOff>518582</xdr:colOff>
      <xdr:row>4</xdr:row>
      <xdr:rowOff>95249</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10D8AF6A-CD49-4C4C-9D0E-B9876E5E7B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39914" y="201082"/>
              <a:ext cx="4296835" cy="656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571500</xdr:colOff>
      <xdr:row>16</xdr:row>
      <xdr:rowOff>42335</xdr:rowOff>
    </xdr:from>
    <xdr:to>
      <xdr:col>4</xdr:col>
      <xdr:colOff>349251</xdr:colOff>
      <xdr:row>35</xdr:row>
      <xdr:rowOff>148167</xdr:rowOff>
    </xdr:to>
    <mc:AlternateContent xmlns:mc="http://schemas.openxmlformats.org/markup-compatibility/2006" xmlns:a14="http://schemas.microsoft.com/office/drawing/2010/main">
      <mc:Choice Requires="a14">
        <xdr:graphicFrame macro="">
          <xdr:nvGraphicFramePr>
            <xdr:cNvPr id="40" name="Month Name 1">
              <a:extLst>
                <a:ext uri="{FF2B5EF4-FFF2-40B4-BE49-F238E27FC236}">
                  <a16:creationId xmlns:a16="http://schemas.microsoft.com/office/drawing/2014/main" id="{A6F142D3-2347-4C3C-9E58-29484018EA68}"/>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571500" y="3090335"/>
              <a:ext cx="2233084" cy="3725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514349</xdr:colOff>
      <xdr:row>5</xdr:row>
      <xdr:rowOff>180976</xdr:rowOff>
    </xdr:from>
    <xdr:to>
      <xdr:col>8</xdr:col>
      <xdr:colOff>104774</xdr:colOff>
      <xdr:row>10</xdr:row>
      <xdr:rowOff>38101</xdr:rowOff>
    </xdr:to>
    <xdr:pic>
      <xdr:nvPicPr>
        <xdr:cNvPr id="22" name="Graphic 21" descr="Money with solid fill">
          <a:extLst>
            <a:ext uri="{FF2B5EF4-FFF2-40B4-BE49-F238E27FC236}">
              <a16:creationId xmlns:a16="http://schemas.microsoft.com/office/drawing/2014/main" id="{0DA56A66-BE59-2627-98D2-11CE4BEAC0E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20490069">
          <a:off x="4171949" y="1133476"/>
          <a:ext cx="809625" cy="809625"/>
        </a:xfrm>
        <a:prstGeom prst="rect">
          <a:avLst/>
        </a:prstGeom>
      </xdr:spPr>
    </xdr:pic>
    <xdr:clientData/>
  </xdr:twoCellAnchor>
  <xdr:twoCellAnchor editAs="oneCell">
    <xdr:from>
      <xdr:col>0</xdr:col>
      <xdr:colOff>550333</xdr:colOff>
      <xdr:row>1</xdr:row>
      <xdr:rowOff>74083</xdr:rowOff>
    </xdr:from>
    <xdr:to>
      <xdr:col>4</xdr:col>
      <xdr:colOff>370417</xdr:colOff>
      <xdr:row>13</xdr:row>
      <xdr:rowOff>95250</xdr:rowOff>
    </xdr:to>
    <mc:AlternateContent xmlns:mc="http://schemas.openxmlformats.org/markup-compatibility/2006" xmlns:a14="http://schemas.microsoft.com/office/drawing/2010/main">
      <mc:Choice Requires="a14">
        <xdr:graphicFrame macro="">
          <xdr:nvGraphicFramePr>
            <xdr:cNvPr id="5" name="Day Name 3">
              <a:extLst>
                <a:ext uri="{FF2B5EF4-FFF2-40B4-BE49-F238E27FC236}">
                  <a16:creationId xmlns:a16="http://schemas.microsoft.com/office/drawing/2014/main" id="{39CA526B-1551-4BB4-8B21-ACDBDE6DA923}"/>
                </a:ext>
              </a:extLst>
            </xdr:cNvPr>
            <xdr:cNvGraphicFramePr/>
          </xdr:nvGraphicFramePr>
          <xdr:xfrm>
            <a:off x="0" y="0"/>
            <a:ext cx="0" cy="0"/>
          </xdr:xfrm>
          <a:graphic>
            <a:graphicData uri="http://schemas.microsoft.com/office/drawing/2010/slicer">
              <sle:slicer xmlns:sle="http://schemas.microsoft.com/office/drawing/2010/slicer" name="Day Name 3"/>
            </a:graphicData>
          </a:graphic>
        </xdr:graphicFrame>
      </mc:Choice>
      <mc:Fallback xmlns="">
        <xdr:sp macro="" textlink="">
          <xdr:nvSpPr>
            <xdr:cNvPr id="0" name=""/>
            <xdr:cNvSpPr>
              <a:spLocks noTextEdit="1"/>
            </xdr:cNvSpPr>
          </xdr:nvSpPr>
          <xdr:spPr>
            <a:xfrm>
              <a:off x="550333" y="264583"/>
              <a:ext cx="2275417" cy="2307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592669</xdr:colOff>
      <xdr:row>12</xdr:row>
      <xdr:rowOff>158751</xdr:rowOff>
    </xdr:from>
    <xdr:to>
      <xdr:col>1</xdr:col>
      <xdr:colOff>585156</xdr:colOff>
      <xdr:row>16</xdr:row>
      <xdr:rowOff>127000</xdr:rowOff>
    </xdr:to>
    <xdr:pic>
      <xdr:nvPicPr>
        <xdr:cNvPr id="43" name="Picture 42">
          <a:extLst>
            <a:ext uri="{FF2B5EF4-FFF2-40B4-BE49-F238E27FC236}">
              <a16:creationId xmlns:a16="http://schemas.microsoft.com/office/drawing/2014/main" id="{53239057-D29B-699C-A844-3DBFA6DCFF4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92669" y="2444751"/>
          <a:ext cx="606320" cy="730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401049</xdr:colOff>
      <xdr:row>1</xdr:row>
      <xdr:rowOff>80209</xdr:rowOff>
    </xdr:from>
    <xdr:to>
      <xdr:col>24</xdr:col>
      <xdr:colOff>176794</xdr:colOff>
      <xdr:row>37</xdr:row>
      <xdr:rowOff>4009</xdr:rowOff>
    </xdr:to>
    <xdr:sp macro="" textlink="">
      <xdr:nvSpPr>
        <xdr:cNvPr id="2" name="Rectangle: Rounded Corners 1">
          <a:extLst>
            <a:ext uri="{FF2B5EF4-FFF2-40B4-BE49-F238E27FC236}">
              <a16:creationId xmlns:a16="http://schemas.microsoft.com/office/drawing/2014/main" id="{D91EB836-A7ED-42E0-9FBE-F7EFE849FA56}"/>
            </a:ext>
          </a:extLst>
        </xdr:cNvPr>
        <xdr:cNvSpPr/>
      </xdr:nvSpPr>
      <xdr:spPr>
        <a:xfrm>
          <a:off x="401049" y="270709"/>
          <a:ext cx="14454271" cy="6781800"/>
        </a:xfrm>
        <a:prstGeom prst="roundRect">
          <a:avLst>
            <a:gd name="adj" fmla="val 1077"/>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75000"/>
              </a:schemeClr>
            </a:solidFill>
          </a:endParaRPr>
        </a:p>
      </xdr:txBody>
    </xdr:sp>
    <xdr:clientData/>
  </xdr:twoCellAnchor>
  <xdr:twoCellAnchor>
    <xdr:from>
      <xdr:col>0</xdr:col>
      <xdr:colOff>495065</xdr:colOff>
      <xdr:row>1</xdr:row>
      <xdr:rowOff>68292</xdr:rowOff>
    </xdr:from>
    <xdr:to>
      <xdr:col>4</xdr:col>
      <xdr:colOff>464373</xdr:colOff>
      <xdr:row>36</xdr:row>
      <xdr:rowOff>87342</xdr:rowOff>
    </xdr:to>
    <xdr:sp macro="" textlink="">
      <xdr:nvSpPr>
        <xdr:cNvPr id="3" name="Rectangle: Rounded Corners 2">
          <a:extLst>
            <a:ext uri="{FF2B5EF4-FFF2-40B4-BE49-F238E27FC236}">
              <a16:creationId xmlns:a16="http://schemas.microsoft.com/office/drawing/2014/main" id="{4C201EB1-706C-4CE0-A866-FA52C7DD2089}"/>
            </a:ext>
          </a:extLst>
        </xdr:cNvPr>
        <xdr:cNvSpPr/>
      </xdr:nvSpPr>
      <xdr:spPr>
        <a:xfrm>
          <a:off x="495065" y="258792"/>
          <a:ext cx="2415729" cy="6686550"/>
        </a:xfrm>
        <a:prstGeom prst="roundRect">
          <a:avLst>
            <a:gd name="adj" fmla="val 3506"/>
          </a:avLst>
        </a:prstGeom>
        <a:gradFill>
          <a:gsLst>
            <a:gs pos="0">
              <a:schemeClr val="accent2">
                <a:lumMod val="40000"/>
                <a:lumOff val="60000"/>
              </a:schemeClr>
            </a:gs>
            <a:gs pos="100000">
              <a:schemeClr val="accent2"/>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1</xdr:row>
      <xdr:rowOff>110288</xdr:rowOff>
    </xdr:from>
    <xdr:to>
      <xdr:col>16</xdr:col>
      <xdr:colOff>502987</xdr:colOff>
      <xdr:row>4</xdr:row>
      <xdr:rowOff>34088</xdr:rowOff>
    </xdr:to>
    <xdr:sp macro="" textlink="">
      <xdr:nvSpPr>
        <xdr:cNvPr id="4" name="Rectangle: Rounded Corners 3">
          <a:extLst>
            <a:ext uri="{FF2B5EF4-FFF2-40B4-BE49-F238E27FC236}">
              <a16:creationId xmlns:a16="http://schemas.microsoft.com/office/drawing/2014/main" id="{51CBDFC9-BA6C-48C3-A3CC-D47AE0E7C263}"/>
            </a:ext>
          </a:extLst>
        </xdr:cNvPr>
        <xdr:cNvSpPr/>
      </xdr:nvSpPr>
      <xdr:spPr>
        <a:xfrm>
          <a:off x="3017921" y="300788"/>
          <a:ext cx="7270750" cy="4953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r>
            <a:rPr lang="en-IN" sz="3600" b="1">
              <a:effectLst/>
            </a:rPr>
            <a:t>Sales &amp; Operations Analysis</a:t>
          </a:r>
          <a:endParaRPr lang="en-IN" sz="3600" b="1"/>
        </a:p>
      </xdr:txBody>
    </xdr:sp>
    <xdr:clientData/>
  </xdr:twoCellAnchor>
  <xdr:twoCellAnchor>
    <xdr:from>
      <xdr:col>4</xdr:col>
      <xdr:colOff>541421</xdr:colOff>
      <xdr:row>5</xdr:row>
      <xdr:rowOff>5013</xdr:rowOff>
    </xdr:from>
    <xdr:to>
      <xdr:col>8</xdr:col>
      <xdr:colOff>236009</xdr:colOff>
      <xdr:row>10</xdr:row>
      <xdr:rowOff>14538</xdr:rowOff>
    </xdr:to>
    <xdr:sp macro="" textlink="">
      <xdr:nvSpPr>
        <xdr:cNvPr id="5" name="Rectangle: Rounded Corners 4">
          <a:extLst>
            <a:ext uri="{FF2B5EF4-FFF2-40B4-BE49-F238E27FC236}">
              <a16:creationId xmlns:a16="http://schemas.microsoft.com/office/drawing/2014/main" id="{AE63F294-0682-4454-88A2-092BBF773E11}"/>
            </a:ext>
          </a:extLst>
        </xdr:cNvPr>
        <xdr:cNvSpPr/>
      </xdr:nvSpPr>
      <xdr:spPr>
        <a:xfrm>
          <a:off x="2987842" y="957513"/>
          <a:ext cx="2141009"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₹3.95 Cr </a:t>
          </a:r>
        </a:p>
      </xdr:txBody>
    </xdr:sp>
    <xdr:clientData/>
  </xdr:twoCellAnchor>
  <xdr:twoCellAnchor>
    <xdr:from>
      <xdr:col>5</xdr:col>
      <xdr:colOff>56817</xdr:colOff>
      <xdr:row>5</xdr:row>
      <xdr:rowOff>59210</xdr:rowOff>
    </xdr:from>
    <xdr:to>
      <xdr:col>8</xdr:col>
      <xdr:colOff>34926</xdr:colOff>
      <xdr:row>6</xdr:row>
      <xdr:rowOff>87785</xdr:rowOff>
    </xdr:to>
    <xdr:sp macro="" textlink="">
      <xdr:nvSpPr>
        <xdr:cNvPr id="7" name="Rectangle 6">
          <a:extLst>
            <a:ext uri="{FF2B5EF4-FFF2-40B4-BE49-F238E27FC236}">
              <a16:creationId xmlns:a16="http://schemas.microsoft.com/office/drawing/2014/main" id="{E23F32E8-6604-4E0F-BCB0-423EC8A8A1E7}"/>
            </a:ext>
          </a:extLst>
        </xdr:cNvPr>
        <xdr:cNvSpPr/>
      </xdr:nvSpPr>
      <xdr:spPr>
        <a:xfrm>
          <a:off x="3114843" y="1011710"/>
          <a:ext cx="18129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Gross</a:t>
          </a:r>
          <a:r>
            <a:rPr lang="en-IN" sz="1600" b="1" baseline="0">
              <a:solidFill>
                <a:schemeClr val="tx1"/>
              </a:solidFill>
              <a:latin typeface="+mn-lt"/>
              <a:ea typeface="+mn-ea"/>
              <a:cs typeface="+mn-cs"/>
            </a:rPr>
            <a:t> Revenue</a:t>
          </a:r>
          <a:endParaRPr lang="en-IN" sz="1600" b="1">
            <a:solidFill>
              <a:schemeClr val="tx1"/>
            </a:solidFill>
            <a:latin typeface="+mn-lt"/>
            <a:ea typeface="+mn-ea"/>
            <a:cs typeface="+mn-cs"/>
          </a:endParaRPr>
        </a:p>
      </xdr:txBody>
    </xdr:sp>
    <xdr:clientData/>
  </xdr:twoCellAnchor>
  <xdr:twoCellAnchor editAs="oneCell">
    <xdr:from>
      <xdr:col>6</xdr:col>
      <xdr:colOff>555401</xdr:colOff>
      <xdr:row>5</xdr:row>
      <xdr:rowOff>162928</xdr:rowOff>
    </xdr:from>
    <xdr:to>
      <xdr:col>8</xdr:col>
      <xdr:colOff>150283</xdr:colOff>
      <xdr:row>10</xdr:row>
      <xdr:rowOff>20053</xdr:rowOff>
    </xdr:to>
    <xdr:pic>
      <xdr:nvPicPr>
        <xdr:cNvPr id="6" name="Graphic 5" descr="Money with solid fill">
          <a:extLst>
            <a:ext uri="{FF2B5EF4-FFF2-40B4-BE49-F238E27FC236}">
              <a16:creationId xmlns:a16="http://schemas.microsoft.com/office/drawing/2014/main" id="{BD298D9D-125E-46AA-B6C2-8A08785692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490069">
          <a:off x="4225033" y="1115428"/>
          <a:ext cx="818092" cy="809625"/>
        </a:xfrm>
        <a:prstGeom prst="rect">
          <a:avLst/>
        </a:prstGeom>
      </xdr:spPr>
    </xdr:pic>
    <xdr:clientData/>
  </xdr:twoCellAnchor>
  <xdr:twoCellAnchor>
    <xdr:from>
      <xdr:col>8</xdr:col>
      <xdr:colOff>502375</xdr:colOff>
      <xdr:row>4</xdr:row>
      <xdr:rowOff>185485</xdr:rowOff>
    </xdr:from>
    <xdr:to>
      <xdr:col>12</xdr:col>
      <xdr:colOff>196962</xdr:colOff>
      <xdr:row>10</xdr:row>
      <xdr:rowOff>4510</xdr:rowOff>
    </xdr:to>
    <xdr:sp macro="" textlink="">
      <xdr:nvSpPr>
        <xdr:cNvPr id="8" name="Rectangle: Rounded Corners 7">
          <a:extLst>
            <a:ext uri="{FF2B5EF4-FFF2-40B4-BE49-F238E27FC236}">
              <a16:creationId xmlns:a16="http://schemas.microsoft.com/office/drawing/2014/main" id="{1427227F-C167-4378-A79D-623FC0AEF0E8}"/>
            </a:ext>
          </a:extLst>
        </xdr:cNvPr>
        <xdr:cNvSpPr/>
      </xdr:nvSpPr>
      <xdr:spPr>
        <a:xfrm>
          <a:off x="5395217" y="947485"/>
          <a:ext cx="2141008"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4.0 Days</a:t>
          </a:r>
        </a:p>
      </xdr:txBody>
    </xdr:sp>
    <xdr:clientData/>
  </xdr:twoCellAnchor>
  <xdr:twoCellAnchor>
    <xdr:from>
      <xdr:col>8</xdr:col>
      <xdr:colOff>584534</xdr:colOff>
      <xdr:row>5</xdr:row>
      <xdr:rowOff>48125</xdr:rowOff>
    </xdr:from>
    <xdr:to>
      <xdr:col>11</xdr:col>
      <xdr:colOff>562643</xdr:colOff>
      <xdr:row>6</xdr:row>
      <xdr:rowOff>76700</xdr:rowOff>
    </xdr:to>
    <xdr:sp macro="" textlink="">
      <xdr:nvSpPr>
        <xdr:cNvPr id="9" name="Rectangle 8">
          <a:extLst>
            <a:ext uri="{FF2B5EF4-FFF2-40B4-BE49-F238E27FC236}">
              <a16:creationId xmlns:a16="http://schemas.microsoft.com/office/drawing/2014/main" id="{DA7AE9EB-BAC8-49FD-BE95-5B5790CB7CEE}"/>
            </a:ext>
          </a:extLst>
        </xdr:cNvPr>
        <xdr:cNvSpPr/>
      </xdr:nvSpPr>
      <xdr:spPr>
        <a:xfrm>
          <a:off x="5477376" y="1000625"/>
          <a:ext cx="18129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Avg.</a:t>
          </a:r>
          <a:r>
            <a:rPr lang="en-IN" sz="1600" b="1" baseline="0">
              <a:solidFill>
                <a:schemeClr val="tx1"/>
              </a:solidFill>
              <a:latin typeface="+mn-lt"/>
              <a:ea typeface="+mn-ea"/>
              <a:cs typeface="+mn-cs"/>
            </a:rPr>
            <a:t> Delivery Time</a:t>
          </a:r>
          <a:endParaRPr lang="en-IN" sz="1600" b="1">
            <a:solidFill>
              <a:schemeClr val="tx1"/>
            </a:solidFill>
            <a:latin typeface="+mn-lt"/>
            <a:ea typeface="+mn-ea"/>
            <a:cs typeface="+mn-cs"/>
          </a:endParaRPr>
        </a:p>
      </xdr:txBody>
    </xdr:sp>
    <xdr:clientData/>
  </xdr:twoCellAnchor>
  <xdr:twoCellAnchor>
    <xdr:from>
      <xdr:col>12</xdr:col>
      <xdr:colOff>463328</xdr:colOff>
      <xdr:row>5</xdr:row>
      <xdr:rowOff>0</xdr:rowOff>
    </xdr:from>
    <xdr:to>
      <xdr:col>16</xdr:col>
      <xdr:colOff>157915</xdr:colOff>
      <xdr:row>10</xdr:row>
      <xdr:rowOff>9525</xdr:rowOff>
    </xdr:to>
    <xdr:sp macro="" textlink="">
      <xdr:nvSpPr>
        <xdr:cNvPr id="11" name="Rectangle: Rounded Corners 10">
          <a:extLst>
            <a:ext uri="{FF2B5EF4-FFF2-40B4-BE49-F238E27FC236}">
              <a16:creationId xmlns:a16="http://schemas.microsoft.com/office/drawing/2014/main" id="{91FE322E-55B6-49A3-8FB7-A7CCBCF19DC0}"/>
            </a:ext>
          </a:extLst>
        </xdr:cNvPr>
        <xdr:cNvSpPr/>
      </xdr:nvSpPr>
      <xdr:spPr>
        <a:xfrm>
          <a:off x="7802591" y="952500"/>
          <a:ext cx="2141008"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55415  </a:t>
          </a:r>
        </a:p>
      </xdr:txBody>
    </xdr:sp>
    <xdr:clientData/>
  </xdr:twoCellAnchor>
  <xdr:twoCellAnchor>
    <xdr:from>
      <xdr:col>13</xdr:col>
      <xdr:colOff>41610</xdr:colOff>
      <xdr:row>5</xdr:row>
      <xdr:rowOff>67676</xdr:rowOff>
    </xdr:from>
    <xdr:to>
      <xdr:col>16</xdr:col>
      <xdr:colOff>19719</xdr:colOff>
      <xdr:row>6</xdr:row>
      <xdr:rowOff>96251</xdr:rowOff>
    </xdr:to>
    <xdr:sp macro="" textlink="">
      <xdr:nvSpPr>
        <xdr:cNvPr id="12" name="Rectangle 11">
          <a:extLst>
            <a:ext uri="{FF2B5EF4-FFF2-40B4-BE49-F238E27FC236}">
              <a16:creationId xmlns:a16="http://schemas.microsoft.com/office/drawing/2014/main" id="{D8EA3456-6E9F-4C45-90ED-B8970C770916}"/>
            </a:ext>
          </a:extLst>
        </xdr:cNvPr>
        <xdr:cNvSpPr/>
      </xdr:nvSpPr>
      <xdr:spPr>
        <a:xfrm>
          <a:off x="7992478" y="1020176"/>
          <a:ext cx="18129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Total</a:t>
          </a:r>
          <a:r>
            <a:rPr lang="en-IN" sz="1600" b="1" baseline="0">
              <a:solidFill>
                <a:schemeClr val="tx1"/>
              </a:solidFill>
              <a:latin typeface="+mn-lt"/>
              <a:ea typeface="+mn-ea"/>
              <a:cs typeface="+mn-cs"/>
            </a:rPr>
            <a:t> Quantity</a:t>
          </a:r>
          <a:endParaRPr lang="en-IN" sz="1600" b="1">
            <a:solidFill>
              <a:schemeClr val="tx1"/>
            </a:solidFill>
            <a:latin typeface="+mn-lt"/>
            <a:ea typeface="+mn-ea"/>
            <a:cs typeface="+mn-cs"/>
          </a:endParaRPr>
        </a:p>
      </xdr:txBody>
    </xdr:sp>
    <xdr:clientData/>
  </xdr:twoCellAnchor>
  <xdr:twoCellAnchor>
    <xdr:from>
      <xdr:col>20</xdr:col>
      <xdr:colOff>381000</xdr:colOff>
      <xdr:row>4</xdr:row>
      <xdr:rowOff>150393</xdr:rowOff>
    </xdr:from>
    <xdr:to>
      <xdr:col>24</xdr:col>
      <xdr:colOff>71354</xdr:colOff>
      <xdr:row>9</xdr:row>
      <xdr:rowOff>159918</xdr:rowOff>
    </xdr:to>
    <xdr:sp macro="" textlink="">
      <xdr:nvSpPr>
        <xdr:cNvPr id="14" name="Rectangle: Rounded Corners 13">
          <a:extLst>
            <a:ext uri="{FF2B5EF4-FFF2-40B4-BE49-F238E27FC236}">
              <a16:creationId xmlns:a16="http://schemas.microsoft.com/office/drawing/2014/main" id="{DC013A21-BA0F-4DB9-8FF9-CA12C56D5F5F}"/>
            </a:ext>
          </a:extLst>
        </xdr:cNvPr>
        <xdr:cNvSpPr/>
      </xdr:nvSpPr>
      <xdr:spPr>
        <a:xfrm>
          <a:off x="12613105" y="912393"/>
          <a:ext cx="2136775" cy="962025"/>
        </a:xfrm>
        <a:prstGeom prst="roundRect">
          <a:avLst/>
        </a:prstGeom>
        <a:gradFill>
          <a:gsLst>
            <a:gs pos="0">
              <a:schemeClr val="accent2">
                <a:lumMod val="60000"/>
                <a:lumOff val="4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34.22</a:t>
          </a:r>
          <a:r>
            <a:rPr lang="en-IN" sz="2400" b="1" i="0" u="none" strike="noStrike">
              <a:solidFill>
                <a:schemeClr val="bg1"/>
              </a:solidFill>
              <a:effectLst/>
              <a:latin typeface="+mn-lt"/>
              <a:ea typeface="+mn-ea"/>
              <a:cs typeface="+mn-cs"/>
            </a:rPr>
            <a:t> </a:t>
          </a:r>
        </a:p>
      </xdr:txBody>
    </xdr:sp>
    <xdr:clientData/>
  </xdr:twoCellAnchor>
  <xdr:twoCellAnchor>
    <xdr:from>
      <xdr:col>20</xdr:col>
      <xdr:colOff>542925</xdr:colOff>
      <xdr:row>4</xdr:row>
      <xdr:rowOff>183729</xdr:rowOff>
    </xdr:from>
    <xdr:to>
      <xdr:col>23</xdr:col>
      <xdr:colOff>521034</xdr:colOff>
      <xdr:row>6</xdr:row>
      <xdr:rowOff>21804</xdr:rowOff>
    </xdr:to>
    <xdr:sp macro="" textlink="">
      <xdr:nvSpPr>
        <xdr:cNvPr id="15" name="Rectangle 14">
          <a:extLst>
            <a:ext uri="{FF2B5EF4-FFF2-40B4-BE49-F238E27FC236}">
              <a16:creationId xmlns:a16="http://schemas.microsoft.com/office/drawing/2014/main" id="{4F9849A9-B6FD-4716-B866-39A595DBCECB}"/>
            </a:ext>
          </a:extLst>
        </xdr:cNvPr>
        <xdr:cNvSpPr/>
      </xdr:nvSpPr>
      <xdr:spPr>
        <a:xfrm>
          <a:off x="12775030" y="945729"/>
          <a:ext cx="1812925" cy="219075"/>
        </a:xfrm>
        <a:prstGeom prst="rect">
          <a:avLst/>
        </a:prstGeom>
        <a:gradFill>
          <a:gsLst>
            <a:gs pos="0">
              <a:schemeClr val="accent2">
                <a:lumMod val="60000"/>
                <a:lumOff val="40000"/>
              </a:schemeClr>
            </a:gs>
            <a:gs pos="100000">
              <a:schemeClr val="accent2">
                <a:lumMod val="40000"/>
                <a:lumOff val="6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Return Rate</a:t>
          </a:r>
        </a:p>
      </xdr:txBody>
    </xdr:sp>
    <xdr:clientData/>
  </xdr:twoCellAnchor>
  <xdr:twoCellAnchor editAs="oneCell">
    <xdr:from>
      <xdr:col>22</xdr:col>
      <xdr:colOff>466238</xdr:colOff>
      <xdr:row>5</xdr:row>
      <xdr:rowOff>189600</xdr:rowOff>
    </xdr:from>
    <xdr:to>
      <xdr:col>23</xdr:col>
      <xdr:colOff>578184</xdr:colOff>
      <xdr:row>9</xdr:row>
      <xdr:rowOff>146917</xdr:rowOff>
    </xdr:to>
    <xdr:pic>
      <xdr:nvPicPr>
        <xdr:cNvPr id="16" name="Picture 15">
          <a:extLst>
            <a:ext uri="{FF2B5EF4-FFF2-40B4-BE49-F238E27FC236}">
              <a16:creationId xmlns:a16="http://schemas.microsoft.com/office/drawing/2014/main" id="{08A00AA7-D27A-4AEF-A344-2C08427B175F}"/>
            </a:ext>
          </a:extLst>
        </xdr:cNvPr>
        <xdr:cNvPicPr>
          <a:picLocks noChangeAspect="1"/>
        </xdr:cNvPicPr>
      </xdr:nvPicPr>
      <xdr:blipFill>
        <a:blip xmlns:r="http://schemas.openxmlformats.org/officeDocument/2006/relationships" r:embed="rId3"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13921554" y="1142100"/>
          <a:ext cx="723551" cy="719317"/>
        </a:xfrm>
        <a:prstGeom prst="rect">
          <a:avLst/>
        </a:prstGeom>
        <a:ln>
          <a:noFill/>
        </a:ln>
      </xdr:spPr>
    </xdr:pic>
    <xdr:clientData/>
  </xdr:twoCellAnchor>
  <xdr:twoCellAnchor>
    <xdr:from>
      <xdr:col>16</xdr:col>
      <xdr:colOff>424281</xdr:colOff>
      <xdr:row>4</xdr:row>
      <xdr:rowOff>180473</xdr:rowOff>
    </xdr:from>
    <xdr:to>
      <xdr:col>20</xdr:col>
      <xdr:colOff>114635</xdr:colOff>
      <xdr:row>9</xdr:row>
      <xdr:rowOff>189998</xdr:rowOff>
    </xdr:to>
    <xdr:sp macro="" textlink="">
      <xdr:nvSpPr>
        <xdr:cNvPr id="17" name="Rectangle: Rounded Corners 16">
          <a:extLst>
            <a:ext uri="{FF2B5EF4-FFF2-40B4-BE49-F238E27FC236}">
              <a16:creationId xmlns:a16="http://schemas.microsoft.com/office/drawing/2014/main" id="{EF4DC636-96E1-4703-9C17-5E0EE1D83839}"/>
            </a:ext>
          </a:extLst>
        </xdr:cNvPr>
        <xdr:cNvSpPr/>
      </xdr:nvSpPr>
      <xdr:spPr>
        <a:xfrm>
          <a:off x="10209965" y="942473"/>
          <a:ext cx="2136775"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12.07 K   </a:t>
          </a:r>
        </a:p>
      </xdr:txBody>
    </xdr:sp>
    <xdr:clientData/>
  </xdr:twoCellAnchor>
  <xdr:twoCellAnchor>
    <xdr:from>
      <xdr:col>16</xdr:col>
      <xdr:colOff>544931</xdr:colOff>
      <xdr:row>5</xdr:row>
      <xdr:rowOff>9523</xdr:rowOff>
    </xdr:from>
    <xdr:to>
      <xdr:col>19</xdr:col>
      <xdr:colOff>523040</xdr:colOff>
      <xdr:row>6</xdr:row>
      <xdr:rowOff>38098</xdr:rowOff>
    </xdr:to>
    <xdr:sp macro="" textlink="">
      <xdr:nvSpPr>
        <xdr:cNvPr id="18" name="Rectangle 17">
          <a:extLst>
            <a:ext uri="{FF2B5EF4-FFF2-40B4-BE49-F238E27FC236}">
              <a16:creationId xmlns:a16="http://schemas.microsoft.com/office/drawing/2014/main" id="{41BE9F1F-B77C-4DBD-9144-AF89AA8EFFEC}"/>
            </a:ext>
          </a:extLst>
        </xdr:cNvPr>
        <xdr:cNvSpPr/>
      </xdr:nvSpPr>
      <xdr:spPr>
        <a:xfrm>
          <a:off x="10330615" y="962023"/>
          <a:ext cx="18129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Avg.</a:t>
          </a:r>
          <a:r>
            <a:rPr lang="en-IN" sz="1600" b="1" baseline="0">
              <a:solidFill>
                <a:schemeClr val="tx1"/>
              </a:solidFill>
              <a:latin typeface="+mn-lt"/>
              <a:ea typeface="+mn-ea"/>
              <a:cs typeface="+mn-cs"/>
            </a:rPr>
            <a:t> Order Value</a:t>
          </a:r>
          <a:endParaRPr lang="en-IN" sz="1600" b="1">
            <a:solidFill>
              <a:schemeClr val="tx1"/>
            </a:solidFill>
            <a:latin typeface="+mn-lt"/>
            <a:ea typeface="+mn-ea"/>
            <a:cs typeface="+mn-cs"/>
          </a:endParaRPr>
        </a:p>
      </xdr:txBody>
    </xdr:sp>
    <xdr:clientData/>
  </xdr:twoCellAnchor>
  <xdr:twoCellAnchor editAs="oneCell">
    <xdr:from>
      <xdr:col>18</xdr:col>
      <xdr:colOff>581526</xdr:colOff>
      <xdr:row>6</xdr:row>
      <xdr:rowOff>30079</xdr:rowOff>
    </xdr:from>
    <xdr:to>
      <xdr:col>20</xdr:col>
      <xdr:colOff>40106</xdr:colOff>
      <xdr:row>9</xdr:row>
      <xdr:rowOff>140369</xdr:rowOff>
    </xdr:to>
    <xdr:pic>
      <xdr:nvPicPr>
        <xdr:cNvPr id="20" name="Picture 19">
          <a:extLst>
            <a:ext uri="{FF2B5EF4-FFF2-40B4-BE49-F238E27FC236}">
              <a16:creationId xmlns:a16="http://schemas.microsoft.com/office/drawing/2014/main" id="{0A6D090F-9D1D-D05C-76AB-E313E3ADA434}"/>
            </a:ext>
          </a:extLst>
        </xdr:cNvPr>
        <xdr:cNvPicPr>
          <a:picLocks noChangeAspect="1"/>
        </xdr:cNvPicPr>
      </xdr:nvPicPr>
      <xdr:blipFill>
        <a:blip xmlns:r="http://schemas.openxmlformats.org/officeDocument/2006/relationships" r:embed="rId4"/>
        <a:stretch>
          <a:fillRect/>
        </a:stretch>
      </xdr:blipFill>
      <xdr:spPr>
        <a:xfrm>
          <a:off x="11590421" y="1173079"/>
          <a:ext cx="681790" cy="681790"/>
        </a:xfrm>
        <a:prstGeom prst="rect">
          <a:avLst/>
        </a:prstGeom>
      </xdr:spPr>
    </xdr:pic>
    <xdr:clientData/>
  </xdr:twoCellAnchor>
  <xdr:twoCellAnchor editAs="oneCell">
    <xdr:from>
      <xdr:col>15</xdr:col>
      <xdr:colOff>50132</xdr:colOff>
      <xdr:row>6</xdr:row>
      <xdr:rowOff>80209</xdr:rowOff>
    </xdr:from>
    <xdr:to>
      <xdr:col>16</xdr:col>
      <xdr:colOff>110292</xdr:colOff>
      <xdr:row>9</xdr:row>
      <xdr:rowOff>180474</xdr:rowOff>
    </xdr:to>
    <xdr:pic>
      <xdr:nvPicPr>
        <xdr:cNvPr id="21" name="Picture 20">
          <a:extLst>
            <a:ext uri="{FF2B5EF4-FFF2-40B4-BE49-F238E27FC236}">
              <a16:creationId xmlns:a16="http://schemas.microsoft.com/office/drawing/2014/main" id="{22A0AFB7-2FB2-3B51-F597-86DA4CA99D83}"/>
            </a:ext>
          </a:extLst>
        </xdr:cNvPr>
        <xdr:cNvPicPr>
          <a:picLocks noChangeAspect="1"/>
        </xdr:cNvPicPr>
      </xdr:nvPicPr>
      <xdr:blipFill>
        <a:blip xmlns:r="http://schemas.openxmlformats.org/officeDocument/2006/relationships" r:embed="rId5"/>
        <a:stretch>
          <a:fillRect/>
        </a:stretch>
      </xdr:blipFill>
      <xdr:spPr>
        <a:xfrm>
          <a:off x="9224211" y="1223209"/>
          <a:ext cx="671765" cy="671765"/>
        </a:xfrm>
        <a:prstGeom prst="rect">
          <a:avLst/>
        </a:prstGeom>
      </xdr:spPr>
    </xdr:pic>
    <xdr:clientData/>
  </xdr:twoCellAnchor>
  <xdr:twoCellAnchor editAs="oneCell">
    <xdr:from>
      <xdr:col>22</xdr:col>
      <xdr:colOff>30079</xdr:colOff>
      <xdr:row>6</xdr:row>
      <xdr:rowOff>130341</xdr:rowOff>
    </xdr:from>
    <xdr:to>
      <xdr:col>22</xdr:col>
      <xdr:colOff>329587</xdr:colOff>
      <xdr:row>8</xdr:row>
      <xdr:rowOff>44616</xdr:rowOff>
    </xdr:to>
    <xdr:pic>
      <xdr:nvPicPr>
        <xdr:cNvPr id="22" name="Picture 21">
          <a:extLst>
            <a:ext uri="{FF2B5EF4-FFF2-40B4-BE49-F238E27FC236}">
              <a16:creationId xmlns:a16="http://schemas.microsoft.com/office/drawing/2014/main" id="{8F3D381C-FD96-4420-8EC6-C68F94D9C26B}"/>
            </a:ext>
          </a:extLst>
        </xdr:cNvPr>
        <xdr:cNvPicPr>
          <a:picLocks noChangeAspect="1"/>
        </xdr:cNvPicPr>
      </xdr:nvPicPr>
      <xdr:blipFill>
        <a:blip xmlns:r="http://schemas.openxmlformats.org/officeDocument/2006/relationships" r:embed="rId6">
          <a:grayscl/>
        </a:blip>
        <a:stretch>
          <a:fillRect/>
        </a:stretch>
      </xdr:blipFill>
      <xdr:spPr>
        <a:xfrm>
          <a:off x="13485395" y="1273341"/>
          <a:ext cx="299508" cy="295275"/>
        </a:xfrm>
        <a:prstGeom prst="rect">
          <a:avLst/>
        </a:prstGeom>
      </xdr:spPr>
    </xdr:pic>
    <xdr:clientData/>
  </xdr:twoCellAnchor>
  <xdr:twoCellAnchor>
    <xdr:from>
      <xdr:col>4</xdr:col>
      <xdr:colOff>571500</xdr:colOff>
      <xdr:row>10</xdr:row>
      <xdr:rowOff>80209</xdr:rowOff>
    </xdr:from>
    <xdr:to>
      <xdr:col>13</xdr:col>
      <xdr:colOff>391027</xdr:colOff>
      <xdr:row>22</xdr:row>
      <xdr:rowOff>0</xdr:rowOff>
    </xdr:to>
    <xdr:sp macro="" textlink="">
      <xdr:nvSpPr>
        <xdr:cNvPr id="23" name="Rectangle: Rounded Corners 22">
          <a:extLst>
            <a:ext uri="{FF2B5EF4-FFF2-40B4-BE49-F238E27FC236}">
              <a16:creationId xmlns:a16="http://schemas.microsoft.com/office/drawing/2014/main" id="{8DF8B941-6C97-4979-9B8F-0D4A5BE1A465}"/>
            </a:ext>
          </a:extLst>
        </xdr:cNvPr>
        <xdr:cNvSpPr/>
      </xdr:nvSpPr>
      <xdr:spPr>
        <a:xfrm>
          <a:off x="3017921" y="1985209"/>
          <a:ext cx="5323974" cy="2205791"/>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5</xdr:col>
      <xdr:colOff>90236</xdr:colOff>
      <xdr:row>10</xdr:row>
      <xdr:rowOff>130342</xdr:rowOff>
    </xdr:from>
    <xdr:to>
      <xdr:col>13</xdr:col>
      <xdr:colOff>210553</xdr:colOff>
      <xdr:row>21</xdr:row>
      <xdr:rowOff>150395</xdr:rowOff>
    </xdr:to>
    <xdr:graphicFrame macro="">
      <xdr:nvGraphicFramePr>
        <xdr:cNvPr id="24" name="Chart 23">
          <a:extLst>
            <a:ext uri="{FF2B5EF4-FFF2-40B4-BE49-F238E27FC236}">
              <a16:creationId xmlns:a16="http://schemas.microsoft.com/office/drawing/2014/main" id="{21252581-ECD5-4DA8-81BF-20B0D0FFD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110291</xdr:colOff>
      <xdr:row>10</xdr:row>
      <xdr:rowOff>130341</xdr:rowOff>
    </xdr:from>
    <xdr:to>
      <xdr:col>8</xdr:col>
      <xdr:colOff>475750</xdr:colOff>
      <xdr:row>11</xdr:row>
      <xdr:rowOff>154683</xdr:rowOff>
    </xdr:to>
    <xdr:sp macro="" textlink="">
      <xdr:nvSpPr>
        <xdr:cNvPr id="25" name="Rectangle 24">
          <a:extLst>
            <a:ext uri="{FF2B5EF4-FFF2-40B4-BE49-F238E27FC236}">
              <a16:creationId xmlns:a16="http://schemas.microsoft.com/office/drawing/2014/main" id="{78C863FA-05E6-4668-BB4A-1EB64A6DB0B0}"/>
            </a:ext>
          </a:extLst>
        </xdr:cNvPr>
        <xdr:cNvSpPr/>
      </xdr:nvSpPr>
      <xdr:spPr>
        <a:xfrm>
          <a:off x="3168317" y="2035341"/>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Sales</a:t>
          </a:r>
          <a:r>
            <a:rPr lang="en-IN" sz="1600" b="1" baseline="0">
              <a:solidFill>
                <a:schemeClr val="tx1"/>
              </a:solidFill>
              <a:latin typeface="+mn-lt"/>
              <a:ea typeface="+mn-ea"/>
              <a:cs typeface="+mn-cs"/>
            </a:rPr>
            <a:t> by Branch</a:t>
          </a:r>
          <a:endParaRPr lang="en-IN" sz="1600" b="1">
            <a:solidFill>
              <a:schemeClr val="tx1"/>
            </a:solidFill>
            <a:latin typeface="+mn-lt"/>
            <a:ea typeface="+mn-ea"/>
            <a:cs typeface="+mn-cs"/>
          </a:endParaRPr>
        </a:p>
      </xdr:txBody>
    </xdr:sp>
    <xdr:clientData/>
  </xdr:twoCellAnchor>
  <xdr:twoCellAnchor>
    <xdr:from>
      <xdr:col>13</xdr:col>
      <xdr:colOff>483269</xdr:colOff>
      <xdr:row>10</xdr:row>
      <xdr:rowOff>82214</xdr:rowOff>
    </xdr:from>
    <xdr:to>
      <xdr:col>24</xdr:col>
      <xdr:colOff>90237</xdr:colOff>
      <xdr:row>22</xdr:row>
      <xdr:rowOff>10026</xdr:rowOff>
    </xdr:to>
    <xdr:sp macro="" textlink="">
      <xdr:nvSpPr>
        <xdr:cNvPr id="26" name="Rectangle: Rounded Corners 25">
          <a:extLst>
            <a:ext uri="{FF2B5EF4-FFF2-40B4-BE49-F238E27FC236}">
              <a16:creationId xmlns:a16="http://schemas.microsoft.com/office/drawing/2014/main" id="{2B5A6329-B651-4B9C-B80B-A9741C6C9576}"/>
            </a:ext>
          </a:extLst>
        </xdr:cNvPr>
        <xdr:cNvSpPr/>
      </xdr:nvSpPr>
      <xdr:spPr>
        <a:xfrm>
          <a:off x="8434137" y="1987214"/>
          <a:ext cx="6334626" cy="2213812"/>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13</xdr:col>
      <xdr:colOff>551448</xdr:colOff>
      <xdr:row>10</xdr:row>
      <xdr:rowOff>160419</xdr:rowOff>
    </xdr:from>
    <xdr:to>
      <xdr:col>24</xdr:col>
      <xdr:colOff>20053</xdr:colOff>
      <xdr:row>21</xdr:row>
      <xdr:rowOff>80211</xdr:rowOff>
    </xdr:to>
    <xdr:graphicFrame macro="">
      <xdr:nvGraphicFramePr>
        <xdr:cNvPr id="27" name="Chart 26">
          <a:extLst>
            <a:ext uri="{FF2B5EF4-FFF2-40B4-BE49-F238E27FC236}">
              <a16:creationId xmlns:a16="http://schemas.microsoft.com/office/drawing/2014/main" id="{CCAB7FEB-2976-4305-B894-DE6B95746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573506</xdr:colOff>
      <xdr:row>22</xdr:row>
      <xdr:rowOff>70183</xdr:rowOff>
    </xdr:from>
    <xdr:to>
      <xdr:col>16</xdr:col>
      <xdr:colOff>150395</xdr:colOff>
      <xdr:row>36</xdr:row>
      <xdr:rowOff>100262</xdr:rowOff>
    </xdr:to>
    <xdr:sp macro="" textlink="">
      <xdr:nvSpPr>
        <xdr:cNvPr id="28" name="Rectangle: Rounded Corners 27">
          <a:extLst>
            <a:ext uri="{FF2B5EF4-FFF2-40B4-BE49-F238E27FC236}">
              <a16:creationId xmlns:a16="http://schemas.microsoft.com/office/drawing/2014/main" id="{DBB5750C-196F-46DD-835A-F84A6D1321FA}"/>
            </a:ext>
          </a:extLst>
        </xdr:cNvPr>
        <xdr:cNvSpPr/>
      </xdr:nvSpPr>
      <xdr:spPr>
        <a:xfrm>
          <a:off x="3019927" y="4261183"/>
          <a:ext cx="6916152" cy="2697079"/>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16</xdr:col>
      <xdr:colOff>224591</xdr:colOff>
      <xdr:row>22</xdr:row>
      <xdr:rowOff>92241</xdr:rowOff>
    </xdr:from>
    <xdr:to>
      <xdr:col>24</xdr:col>
      <xdr:colOff>0</xdr:colOff>
      <xdr:row>36</xdr:row>
      <xdr:rowOff>122320</xdr:rowOff>
    </xdr:to>
    <xdr:sp macro="" textlink="">
      <xdr:nvSpPr>
        <xdr:cNvPr id="13" name="Rectangle: Rounded Corners 12">
          <a:extLst>
            <a:ext uri="{FF2B5EF4-FFF2-40B4-BE49-F238E27FC236}">
              <a16:creationId xmlns:a16="http://schemas.microsoft.com/office/drawing/2014/main" id="{F6415AAB-E071-4590-BEA7-956C0B974349}"/>
            </a:ext>
          </a:extLst>
        </xdr:cNvPr>
        <xdr:cNvSpPr/>
      </xdr:nvSpPr>
      <xdr:spPr>
        <a:xfrm>
          <a:off x="10010275" y="4283241"/>
          <a:ext cx="4668251" cy="2697079"/>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16</xdr:col>
      <xdr:colOff>294774</xdr:colOff>
      <xdr:row>22</xdr:row>
      <xdr:rowOff>152400</xdr:rowOff>
    </xdr:from>
    <xdr:to>
      <xdr:col>23</xdr:col>
      <xdr:colOff>585537</xdr:colOff>
      <xdr:row>35</xdr:row>
      <xdr:rowOff>120316</xdr:rowOff>
    </xdr:to>
    <xdr:graphicFrame macro="">
      <xdr:nvGraphicFramePr>
        <xdr:cNvPr id="19" name="Chart 18">
          <a:extLst>
            <a:ext uri="{FF2B5EF4-FFF2-40B4-BE49-F238E27FC236}">
              <a16:creationId xmlns:a16="http://schemas.microsoft.com/office/drawing/2014/main" id="{2E6D9451-2381-4337-9492-FBCFAE9BC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593559</xdr:colOff>
      <xdr:row>10</xdr:row>
      <xdr:rowOff>142372</xdr:rowOff>
    </xdr:from>
    <xdr:to>
      <xdr:col>17</xdr:col>
      <xdr:colOff>347413</xdr:colOff>
      <xdr:row>11</xdr:row>
      <xdr:rowOff>166714</xdr:rowOff>
    </xdr:to>
    <xdr:sp macro="" textlink="">
      <xdr:nvSpPr>
        <xdr:cNvPr id="29" name="Rectangle 28">
          <a:extLst>
            <a:ext uri="{FF2B5EF4-FFF2-40B4-BE49-F238E27FC236}">
              <a16:creationId xmlns:a16="http://schemas.microsoft.com/office/drawing/2014/main" id="{9165048E-4CF0-4DD0-A0B5-3316B0DA5404}"/>
            </a:ext>
          </a:extLst>
        </xdr:cNvPr>
        <xdr:cNvSpPr/>
      </xdr:nvSpPr>
      <xdr:spPr>
        <a:xfrm>
          <a:off x="8544427" y="2047372"/>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Branch</a:t>
          </a:r>
          <a:r>
            <a:rPr lang="en-IN" sz="1600" b="1" baseline="0">
              <a:solidFill>
                <a:schemeClr val="tx1"/>
              </a:solidFill>
              <a:latin typeface="+mn-lt"/>
              <a:ea typeface="+mn-ea"/>
              <a:cs typeface="+mn-cs"/>
            </a:rPr>
            <a:t> by Order Status</a:t>
          </a:r>
          <a:endParaRPr lang="en-IN" sz="1600" b="1">
            <a:solidFill>
              <a:schemeClr val="tx1"/>
            </a:solidFill>
            <a:latin typeface="+mn-lt"/>
            <a:ea typeface="+mn-ea"/>
            <a:cs typeface="+mn-cs"/>
          </a:endParaRPr>
        </a:p>
      </xdr:txBody>
    </xdr:sp>
    <xdr:clientData/>
  </xdr:twoCellAnchor>
  <xdr:twoCellAnchor editAs="oneCell">
    <xdr:from>
      <xdr:col>0</xdr:col>
      <xdr:colOff>581526</xdr:colOff>
      <xdr:row>16</xdr:row>
      <xdr:rowOff>120316</xdr:rowOff>
    </xdr:from>
    <xdr:to>
      <xdr:col>4</xdr:col>
      <xdr:colOff>391026</xdr:colOff>
      <xdr:row>36</xdr:row>
      <xdr:rowOff>2</xdr:rowOff>
    </xdr:to>
    <mc:AlternateContent xmlns:mc="http://schemas.openxmlformats.org/markup-compatibility/2006" xmlns:a14="http://schemas.microsoft.com/office/drawing/2010/main">
      <mc:Choice Requires="a14">
        <xdr:graphicFrame macro="">
          <xdr:nvGraphicFramePr>
            <xdr:cNvPr id="31" name="Month Name 3">
              <a:extLst>
                <a:ext uri="{FF2B5EF4-FFF2-40B4-BE49-F238E27FC236}">
                  <a16:creationId xmlns:a16="http://schemas.microsoft.com/office/drawing/2014/main" id="{06196B78-3011-4B82-AF3F-49575C57781B}"/>
                </a:ext>
              </a:extLst>
            </xdr:cNvPr>
            <xdr:cNvGraphicFramePr/>
          </xdr:nvGraphicFramePr>
          <xdr:xfrm>
            <a:off x="0" y="0"/>
            <a:ext cx="0" cy="0"/>
          </xdr:xfrm>
          <a:graphic>
            <a:graphicData uri="http://schemas.microsoft.com/office/drawing/2010/slicer">
              <sle:slicer xmlns:sle="http://schemas.microsoft.com/office/drawing/2010/slicer" name="Month Name 3"/>
            </a:graphicData>
          </a:graphic>
        </xdr:graphicFrame>
      </mc:Choice>
      <mc:Fallback xmlns="">
        <xdr:sp macro="" textlink="">
          <xdr:nvSpPr>
            <xdr:cNvPr id="0" name=""/>
            <xdr:cNvSpPr>
              <a:spLocks noTextEdit="1"/>
            </xdr:cNvSpPr>
          </xdr:nvSpPr>
          <xdr:spPr>
            <a:xfrm>
              <a:off x="581526" y="3168316"/>
              <a:ext cx="2255921" cy="3689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545195</xdr:colOff>
      <xdr:row>1</xdr:row>
      <xdr:rowOff>98372</xdr:rowOff>
    </xdr:from>
    <xdr:to>
      <xdr:col>24</xdr:col>
      <xdr:colOff>50132</xdr:colOff>
      <xdr:row>4</xdr:row>
      <xdr:rowOff>120316</xdr:rowOff>
    </xdr:to>
    <mc:AlternateContent xmlns:mc="http://schemas.openxmlformats.org/markup-compatibility/2006" xmlns:a14="http://schemas.microsoft.com/office/drawing/2010/main">
      <mc:Choice Requires="a14">
        <xdr:graphicFrame macro="">
          <xdr:nvGraphicFramePr>
            <xdr:cNvPr id="32" name="City 2">
              <a:extLst>
                <a:ext uri="{FF2B5EF4-FFF2-40B4-BE49-F238E27FC236}">
                  <a16:creationId xmlns:a16="http://schemas.microsoft.com/office/drawing/2014/main" id="{728C678D-90F8-42DA-A62E-DC92ACBF1B3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0330879" y="288872"/>
              <a:ext cx="4397779" cy="593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62164</xdr:colOff>
      <xdr:row>22</xdr:row>
      <xdr:rowOff>150395</xdr:rowOff>
    </xdr:from>
    <xdr:to>
      <xdr:col>16</xdr:col>
      <xdr:colOff>40105</xdr:colOff>
      <xdr:row>35</xdr:row>
      <xdr:rowOff>130342</xdr:rowOff>
    </xdr:to>
    <xdr:graphicFrame macro="">
      <xdr:nvGraphicFramePr>
        <xdr:cNvPr id="34" name="Chart 33">
          <a:extLst>
            <a:ext uri="{FF2B5EF4-FFF2-40B4-BE49-F238E27FC236}">
              <a16:creationId xmlns:a16="http://schemas.microsoft.com/office/drawing/2014/main" id="{00E417D4-6916-43BC-8C62-66989E475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64170</xdr:colOff>
      <xdr:row>22</xdr:row>
      <xdr:rowOff>144378</xdr:rowOff>
    </xdr:from>
    <xdr:to>
      <xdr:col>8</xdr:col>
      <xdr:colOff>429629</xdr:colOff>
      <xdr:row>23</xdr:row>
      <xdr:rowOff>168720</xdr:rowOff>
    </xdr:to>
    <xdr:sp macro="" textlink="">
      <xdr:nvSpPr>
        <xdr:cNvPr id="33" name="Rectangle 32">
          <a:extLst>
            <a:ext uri="{FF2B5EF4-FFF2-40B4-BE49-F238E27FC236}">
              <a16:creationId xmlns:a16="http://schemas.microsoft.com/office/drawing/2014/main" id="{FC84AF22-D461-4690-BD19-6BD330F30448}"/>
            </a:ext>
          </a:extLst>
        </xdr:cNvPr>
        <xdr:cNvSpPr/>
      </xdr:nvSpPr>
      <xdr:spPr>
        <a:xfrm>
          <a:off x="3122196" y="4335378"/>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Branch</a:t>
          </a:r>
          <a:r>
            <a:rPr lang="en-IN" sz="1600" b="1" baseline="0">
              <a:solidFill>
                <a:schemeClr val="tx1"/>
              </a:solidFill>
              <a:latin typeface="+mn-lt"/>
              <a:ea typeface="+mn-ea"/>
              <a:cs typeface="+mn-cs"/>
            </a:rPr>
            <a:t> by Order Status</a:t>
          </a:r>
          <a:endParaRPr lang="en-IN" sz="1600" b="1">
            <a:solidFill>
              <a:schemeClr val="tx1"/>
            </a:solidFill>
            <a:latin typeface="+mn-lt"/>
            <a:ea typeface="+mn-ea"/>
            <a:cs typeface="+mn-cs"/>
          </a:endParaRPr>
        </a:p>
      </xdr:txBody>
    </xdr:sp>
    <xdr:clientData/>
  </xdr:twoCellAnchor>
  <xdr:twoCellAnchor>
    <xdr:from>
      <xdr:col>16</xdr:col>
      <xdr:colOff>266701</xdr:colOff>
      <xdr:row>22</xdr:row>
      <xdr:rowOff>156410</xdr:rowOff>
    </xdr:from>
    <xdr:to>
      <xdr:col>20</xdr:col>
      <xdr:colOff>20555</xdr:colOff>
      <xdr:row>23</xdr:row>
      <xdr:rowOff>180752</xdr:rowOff>
    </xdr:to>
    <xdr:sp macro="" textlink="">
      <xdr:nvSpPr>
        <xdr:cNvPr id="35" name="Rectangle 34">
          <a:extLst>
            <a:ext uri="{FF2B5EF4-FFF2-40B4-BE49-F238E27FC236}">
              <a16:creationId xmlns:a16="http://schemas.microsoft.com/office/drawing/2014/main" id="{FD3F879A-B1A5-47B5-82D5-6B13608F81D8}"/>
            </a:ext>
          </a:extLst>
        </xdr:cNvPr>
        <xdr:cNvSpPr/>
      </xdr:nvSpPr>
      <xdr:spPr>
        <a:xfrm>
          <a:off x="10052385" y="4347410"/>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Weekday</a:t>
          </a:r>
          <a:r>
            <a:rPr lang="en-IN" sz="1600" b="1" baseline="0">
              <a:solidFill>
                <a:schemeClr val="tx1"/>
              </a:solidFill>
              <a:latin typeface="+mn-lt"/>
              <a:ea typeface="+mn-ea"/>
              <a:cs typeface="+mn-cs"/>
            </a:rPr>
            <a:t> Vs Weekend</a:t>
          </a:r>
          <a:endParaRPr lang="en-IN" sz="1600" b="1">
            <a:solidFill>
              <a:schemeClr val="tx1"/>
            </a:solidFill>
            <a:latin typeface="+mn-lt"/>
            <a:ea typeface="+mn-ea"/>
            <a:cs typeface="+mn-cs"/>
          </a:endParaRPr>
        </a:p>
      </xdr:txBody>
    </xdr:sp>
    <xdr:clientData/>
  </xdr:twoCellAnchor>
  <xdr:twoCellAnchor editAs="oneCell">
    <xdr:from>
      <xdr:col>10</xdr:col>
      <xdr:colOff>552894</xdr:colOff>
      <xdr:row>6</xdr:row>
      <xdr:rowOff>83216</xdr:rowOff>
    </xdr:from>
    <xdr:to>
      <xdr:col>12</xdr:col>
      <xdr:colOff>130341</xdr:colOff>
      <xdr:row>10</xdr:row>
      <xdr:rowOff>121873</xdr:rowOff>
    </xdr:to>
    <xdr:pic>
      <xdr:nvPicPr>
        <xdr:cNvPr id="36" name="Picture 35">
          <a:extLst>
            <a:ext uri="{FF2B5EF4-FFF2-40B4-BE49-F238E27FC236}">
              <a16:creationId xmlns:a16="http://schemas.microsoft.com/office/drawing/2014/main" id="{49ADEA3B-F100-882A-3239-E802DF2AB211}"/>
            </a:ext>
          </a:extLst>
        </xdr:cNvPr>
        <xdr:cNvPicPr>
          <a:picLocks noChangeAspect="1"/>
        </xdr:cNvPicPr>
      </xdr:nvPicPr>
      <xdr:blipFill>
        <a:blip xmlns:r="http://schemas.openxmlformats.org/officeDocument/2006/relationships" r:embed="rId11"/>
        <a:stretch>
          <a:fillRect/>
        </a:stretch>
      </xdr:blipFill>
      <xdr:spPr>
        <a:xfrm>
          <a:off x="6668947" y="1226216"/>
          <a:ext cx="800657" cy="800657"/>
        </a:xfrm>
        <a:prstGeom prst="rect">
          <a:avLst/>
        </a:prstGeom>
      </xdr:spPr>
    </xdr:pic>
    <xdr:clientData/>
  </xdr:twoCellAnchor>
  <xdr:twoCellAnchor editAs="oneCell">
    <xdr:from>
      <xdr:col>0</xdr:col>
      <xdr:colOff>585302</xdr:colOff>
      <xdr:row>1</xdr:row>
      <xdr:rowOff>148503</xdr:rowOff>
    </xdr:from>
    <xdr:to>
      <xdr:col>4</xdr:col>
      <xdr:colOff>411079</xdr:colOff>
      <xdr:row>13</xdr:row>
      <xdr:rowOff>130343</xdr:rowOff>
    </xdr:to>
    <mc:AlternateContent xmlns:mc="http://schemas.openxmlformats.org/markup-compatibility/2006" xmlns:a14="http://schemas.microsoft.com/office/drawing/2010/main">
      <mc:Choice Requires="a14">
        <xdr:graphicFrame macro="">
          <xdr:nvGraphicFramePr>
            <xdr:cNvPr id="37" name="Day Name 5">
              <a:extLst>
                <a:ext uri="{FF2B5EF4-FFF2-40B4-BE49-F238E27FC236}">
                  <a16:creationId xmlns:a16="http://schemas.microsoft.com/office/drawing/2014/main" id="{FB6961F0-F3B8-4ACA-952A-6041E9C17668}"/>
                </a:ext>
              </a:extLst>
            </xdr:cNvPr>
            <xdr:cNvGraphicFramePr/>
          </xdr:nvGraphicFramePr>
          <xdr:xfrm>
            <a:off x="0" y="0"/>
            <a:ext cx="0" cy="0"/>
          </xdr:xfrm>
          <a:graphic>
            <a:graphicData uri="http://schemas.microsoft.com/office/drawing/2010/slicer">
              <sle:slicer xmlns:sle="http://schemas.microsoft.com/office/drawing/2010/slicer" name="Day Name 5"/>
            </a:graphicData>
          </a:graphic>
        </xdr:graphicFrame>
      </mc:Choice>
      <mc:Fallback xmlns="">
        <xdr:sp macro="" textlink="">
          <xdr:nvSpPr>
            <xdr:cNvPr id="0" name=""/>
            <xdr:cNvSpPr>
              <a:spLocks noTextEdit="1"/>
            </xdr:cNvSpPr>
          </xdr:nvSpPr>
          <xdr:spPr>
            <a:xfrm>
              <a:off x="585302" y="339003"/>
              <a:ext cx="2272198" cy="22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180467</xdr:colOff>
      <xdr:row>12</xdr:row>
      <xdr:rowOff>170447</xdr:rowOff>
    </xdr:from>
    <xdr:to>
      <xdr:col>3</xdr:col>
      <xdr:colOff>190499</xdr:colOff>
      <xdr:row>16</xdr:row>
      <xdr:rowOff>157144</xdr:rowOff>
    </xdr:to>
    <xdr:pic>
      <xdr:nvPicPr>
        <xdr:cNvPr id="38" name="Picture 37">
          <a:extLst>
            <a:ext uri="{FF2B5EF4-FFF2-40B4-BE49-F238E27FC236}">
              <a16:creationId xmlns:a16="http://schemas.microsoft.com/office/drawing/2014/main" id="{5C73FBAC-B264-4E6A-BEAA-5C3F0E33D7C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03678" y="2456447"/>
          <a:ext cx="621637" cy="7486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171450</xdr:colOff>
      <xdr:row>3</xdr:row>
      <xdr:rowOff>152400</xdr:rowOff>
    </xdr:from>
    <xdr:to>
      <xdr:col>15</xdr:col>
      <xdr:colOff>483658</xdr:colOff>
      <xdr:row>8</xdr:row>
      <xdr:rowOff>161925</xdr:rowOff>
    </xdr:to>
    <xdr:sp macro="" textlink="">
      <xdr:nvSpPr>
        <xdr:cNvPr id="19" name="Rectangle: Rounded Corners 18">
          <a:extLst>
            <a:ext uri="{FF2B5EF4-FFF2-40B4-BE49-F238E27FC236}">
              <a16:creationId xmlns:a16="http://schemas.microsoft.com/office/drawing/2014/main" id="{33E0D55B-7FCA-4581-B731-B54BA26F8B0E}"/>
            </a:ext>
          </a:extLst>
        </xdr:cNvPr>
        <xdr:cNvSpPr/>
      </xdr:nvSpPr>
      <xdr:spPr>
        <a:xfrm>
          <a:off x="7486650" y="723900"/>
          <a:ext cx="2141008"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12.49% </a:t>
          </a:r>
        </a:p>
      </xdr:txBody>
    </xdr:sp>
    <xdr:clientData/>
  </xdr:twoCellAnchor>
  <xdr:twoCellAnchor>
    <xdr:from>
      <xdr:col>0</xdr:col>
      <xdr:colOff>116412</xdr:colOff>
      <xdr:row>0</xdr:row>
      <xdr:rowOff>21166</xdr:rowOff>
    </xdr:from>
    <xdr:to>
      <xdr:col>23</xdr:col>
      <xdr:colOff>549883</xdr:colOff>
      <xdr:row>35</xdr:row>
      <xdr:rowOff>135466</xdr:rowOff>
    </xdr:to>
    <xdr:sp macro="" textlink="">
      <xdr:nvSpPr>
        <xdr:cNvPr id="2" name="Rectangle: Rounded Corners 1">
          <a:extLst>
            <a:ext uri="{FF2B5EF4-FFF2-40B4-BE49-F238E27FC236}">
              <a16:creationId xmlns:a16="http://schemas.microsoft.com/office/drawing/2014/main" id="{6921BF45-8405-41CE-8C43-4FDC16D23C5E}"/>
            </a:ext>
          </a:extLst>
        </xdr:cNvPr>
        <xdr:cNvSpPr/>
      </xdr:nvSpPr>
      <xdr:spPr>
        <a:xfrm>
          <a:off x="116412" y="21166"/>
          <a:ext cx="14551638" cy="6781800"/>
        </a:xfrm>
        <a:prstGeom prst="roundRect">
          <a:avLst>
            <a:gd name="adj" fmla="val 1077"/>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75000"/>
              </a:schemeClr>
            </a:solidFill>
          </a:endParaRPr>
        </a:p>
      </xdr:txBody>
    </xdr:sp>
    <xdr:clientData/>
  </xdr:twoCellAnchor>
  <xdr:twoCellAnchor>
    <xdr:from>
      <xdr:col>0</xdr:col>
      <xdr:colOff>184251</xdr:colOff>
      <xdr:row>0</xdr:row>
      <xdr:rowOff>28188</xdr:rowOff>
    </xdr:from>
    <xdr:to>
      <xdr:col>4</xdr:col>
      <xdr:colOff>161580</xdr:colOff>
      <xdr:row>35</xdr:row>
      <xdr:rowOff>47238</xdr:rowOff>
    </xdr:to>
    <xdr:sp macro="" textlink="">
      <xdr:nvSpPr>
        <xdr:cNvPr id="3" name="Rectangle: Rounded Corners 2">
          <a:extLst>
            <a:ext uri="{FF2B5EF4-FFF2-40B4-BE49-F238E27FC236}">
              <a16:creationId xmlns:a16="http://schemas.microsoft.com/office/drawing/2014/main" id="{276A831A-FDB9-43D8-874C-B8DAD65BE091}"/>
            </a:ext>
          </a:extLst>
        </xdr:cNvPr>
        <xdr:cNvSpPr/>
      </xdr:nvSpPr>
      <xdr:spPr>
        <a:xfrm>
          <a:off x="184251" y="28188"/>
          <a:ext cx="2432662" cy="6686550"/>
        </a:xfrm>
        <a:prstGeom prst="roundRect">
          <a:avLst>
            <a:gd name="adj" fmla="val 3506"/>
          </a:avLst>
        </a:prstGeom>
        <a:gradFill>
          <a:gsLst>
            <a:gs pos="0">
              <a:schemeClr val="accent2">
                <a:lumMod val="40000"/>
                <a:lumOff val="60000"/>
              </a:schemeClr>
            </a:gs>
            <a:gs pos="100000">
              <a:schemeClr val="accent2"/>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268707</xdr:colOff>
      <xdr:row>0</xdr:row>
      <xdr:rowOff>70184</xdr:rowOff>
    </xdr:from>
    <xdr:to>
      <xdr:col>16</xdr:col>
      <xdr:colOff>224257</xdr:colOff>
      <xdr:row>2</xdr:row>
      <xdr:rowOff>184484</xdr:rowOff>
    </xdr:to>
    <xdr:sp macro="" textlink="">
      <xdr:nvSpPr>
        <xdr:cNvPr id="4" name="Rectangle: Rounded Corners 3">
          <a:extLst>
            <a:ext uri="{FF2B5EF4-FFF2-40B4-BE49-F238E27FC236}">
              <a16:creationId xmlns:a16="http://schemas.microsoft.com/office/drawing/2014/main" id="{8CD38247-A810-4FE4-9048-079FB536F3C3}"/>
            </a:ext>
          </a:extLst>
        </xdr:cNvPr>
        <xdr:cNvSpPr/>
      </xdr:nvSpPr>
      <xdr:spPr>
        <a:xfrm>
          <a:off x="2707107" y="70184"/>
          <a:ext cx="7270750" cy="4953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r>
            <a:rPr lang="en-IN" sz="3600" b="1">
              <a:effectLst/>
            </a:rPr>
            <a:t>Sales &amp; Operations Analysis</a:t>
          </a:r>
          <a:endParaRPr lang="en-IN" sz="3600" b="1"/>
        </a:p>
      </xdr:txBody>
    </xdr:sp>
    <xdr:clientData/>
  </xdr:twoCellAnchor>
  <xdr:twoCellAnchor>
    <xdr:from>
      <xdr:col>4</xdr:col>
      <xdr:colOff>238628</xdr:colOff>
      <xdr:row>3</xdr:row>
      <xdr:rowOff>156662</xdr:rowOff>
    </xdr:from>
    <xdr:to>
      <xdr:col>7</xdr:col>
      <xdr:colOff>550837</xdr:colOff>
      <xdr:row>8</xdr:row>
      <xdr:rowOff>166187</xdr:rowOff>
    </xdr:to>
    <xdr:sp macro="" textlink="">
      <xdr:nvSpPr>
        <xdr:cNvPr id="5" name="Rectangle: Rounded Corners 4">
          <a:extLst>
            <a:ext uri="{FF2B5EF4-FFF2-40B4-BE49-F238E27FC236}">
              <a16:creationId xmlns:a16="http://schemas.microsoft.com/office/drawing/2014/main" id="{762BF321-0A0C-47A3-A17B-84BEB62D73BD}"/>
            </a:ext>
          </a:extLst>
        </xdr:cNvPr>
        <xdr:cNvSpPr/>
      </xdr:nvSpPr>
      <xdr:spPr>
        <a:xfrm>
          <a:off x="2693961" y="728162"/>
          <a:ext cx="2153709"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₹3.95 Cr </a:t>
          </a:r>
        </a:p>
      </xdr:txBody>
    </xdr:sp>
    <xdr:clientData/>
  </xdr:twoCellAnchor>
  <xdr:twoCellAnchor>
    <xdr:from>
      <xdr:col>4</xdr:col>
      <xdr:colOff>365629</xdr:colOff>
      <xdr:row>4</xdr:row>
      <xdr:rowOff>19106</xdr:rowOff>
    </xdr:from>
    <xdr:to>
      <xdr:col>7</xdr:col>
      <xdr:colOff>349754</xdr:colOff>
      <xdr:row>5</xdr:row>
      <xdr:rowOff>47681</xdr:rowOff>
    </xdr:to>
    <xdr:sp macro="" textlink="">
      <xdr:nvSpPr>
        <xdr:cNvPr id="6" name="Rectangle 5">
          <a:extLst>
            <a:ext uri="{FF2B5EF4-FFF2-40B4-BE49-F238E27FC236}">
              <a16:creationId xmlns:a16="http://schemas.microsoft.com/office/drawing/2014/main" id="{16DFADE9-1519-4BCF-826F-83025D00DD6E}"/>
            </a:ext>
          </a:extLst>
        </xdr:cNvPr>
        <xdr:cNvSpPr/>
      </xdr:nvSpPr>
      <xdr:spPr>
        <a:xfrm>
          <a:off x="2804029" y="781106"/>
          <a:ext cx="18129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Gross</a:t>
          </a:r>
          <a:r>
            <a:rPr lang="en-IN" sz="1600" b="1" baseline="0">
              <a:solidFill>
                <a:schemeClr val="tx1"/>
              </a:solidFill>
              <a:latin typeface="+mn-lt"/>
              <a:ea typeface="+mn-ea"/>
              <a:cs typeface="+mn-cs"/>
            </a:rPr>
            <a:t> Revenue</a:t>
          </a:r>
          <a:endParaRPr lang="en-IN" sz="1600" b="1">
            <a:solidFill>
              <a:schemeClr val="tx1"/>
            </a:solidFill>
            <a:latin typeface="+mn-lt"/>
            <a:ea typeface="+mn-ea"/>
            <a:cs typeface="+mn-cs"/>
          </a:endParaRPr>
        </a:p>
      </xdr:txBody>
    </xdr:sp>
    <xdr:clientData/>
  </xdr:twoCellAnchor>
  <xdr:twoCellAnchor editAs="oneCell">
    <xdr:from>
      <xdr:col>6</xdr:col>
      <xdr:colOff>256619</xdr:colOff>
      <xdr:row>4</xdr:row>
      <xdr:rowOff>122824</xdr:rowOff>
    </xdr:from>
    <xdr:to>
      <xdr:col>7</xdr:col>
      <xdr:colOff>465111</xdr:colOff>
      <xdr:row>8</xdr:row>
      <xdr:rowOff>170449</xdr:rowOff>
    </xdr:to>
    <xdr:pic>
      <xdr:nvPicPr>
        <xdr:cNvPr id="7" name="Graphic 6" descr="Money with solid fill">
          <a:extLst>
            <a:ext uri="{FF2B5EF4-FFF2-40B4-BE49-F238E27FC236}">
              <a16:creationId xmlns:a16="http://schemas.microsoft.com/office/drawing/2014/main" id="{A47999AA-5AB1-4E48-AFF1-1DDF854798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490069">
          <a:off x="3914219" y="884824"/>
          <a:ext cx="818092" cy="809625"/>
        </a:xfrm>
        <a:prstGeom prst="rect">
          <a:avLst/>
        </a:prstGeom>
      </xdr:spPr>
    </xdr:pic>
    <xdr:clientData/>
  </xdr:twoCellAnchor>
  <xdr:twoCellAnchor>
    <xdr:from>
      <xdr:col>16</xdr:col>
      <xdr:colOff>141317</xdr:colOff>
      <xdr:row>3</xdr:row>
      <xdr:rowOff>125747</xdr:rowOff>
    </xdr:from>
    <xdr:to>
      <xdr:col>19</xdr:col>
      <xdr:colOff>453525</xdr:colOff>
      <xdr:row>8</xdr:row>
      <xdr:rowOff>135272</xdr:rowOff>
    </xdr:to>
    <xdr:sp macro="" textlink="">
      <xdr:nvSpPr>
        <xdr:cNvPr id="8" name="Rectangle: Rounded Corners 7">
          <a:extLst>
            <a:ext uri="{FF2B5EF4-FFF2-40B4-BE49-F238E27FC236}">
              <a16:creationId xmlns:a16="http://schemas.microsoft.com/office/drawing/2014/main" id="{C20E3A45-14DF-49F1-8E18-4B89182ADCF2}"/>
            </a:ext>
          </a:extLst>
        </xdr:cNvPr>
        <xdr:cNvSpPr/>
      </xdr:nvSpPr>
      <xdr:spPr>
        <a:xfrm>
          <a:off x="9962650" y="697247"/>
          <a:ext cx="2153708" cy="962025"/>
        </a:xfrm>
        <a:prstGeom prst="roundRect">
          <a:avLst/>
        </a:prstGeom>
        <a:gradFill>
          <a:gsLst>
            <a:gs pos="0">
              <a:schemeClr val="accent2">
                <a:lumMod val="60000"/>
                <a:lumOff val="4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₹88.27 L </a:t>
          </a:r>
        </a:p>
      </xdr:txBody>
    </xdr:sp>
    <xdr:clientData/>
  </xdr:twoCellAnchor>
  <xdr:twoCellAnchor>
    <xdr:from>
      <xdr:col>16</xdr:col>
      <xdr:colOff>226265</xdr:colOff>
      <xdr:row>3</xdr:row>
      <xdr:rowOff>177355</xdr:rowOff>
    </xdr:from>
    <xdr:to>
      <xdr:col>19</xdr:col>
      <xdr:colOff>210390</xdr:colOff>
      <xdr:row>5</xdr:row>
      <xdr:rowOff>15430</xdr:rowOff>
    </xdr:to>
    <xdr:sp macro="" textlink="">
      <xdr:nvSpPr>
        <xdr:cNvPr id="9" name="Rectangle 8">
          <a:extLst>
            <a:ext uri="{FF2B5EF4-FFF2-40B4-BE49-F238E27FC236}">
              <a16:creationId xmlns:a16="http://schemas.microsoft.com/office/drawing/2014/main" id="{36CCE9AF-DAC8-42D7-BE19-840F14E10814}"/>
            </a:ext>
          </a:extLst>
        </xdr:cNvPr>
        <xdr:cNvSpPr/>
      </xdr:nvSpPr>
      <xdr:spPr>
        <a:xfrm>
          <a:off x="10047598" y="748855"/>
          <a:ext cx="1825625" cy="219075"/>
        </a:xfrm>
        <a:prstGeom prst="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Return</a:t>
          </a:r>
          <a:r>
            <a:rPr lang="en-IN" sz="1600" b="1" baseline="0">
              <a:solidFill>
                <a:schemeClr val="tx1"/>
              </a:solidFill>
              <a:latin typeface="+mn-lt"/>
              <a:ea typeface="+mn-ea"/>
              <a:cs typeface="+mn-cs"/>
            </a:rPr>
            <a:t> Impact</a:t>
          </a:r>
          <a:endParaRPr lang="en-IN" sz="1600" b="1">
            <a:solidFill>
              <a:schemeClr val="tx1"/>
            </a:solidFill>
            <a:latin typeface="+mn-lt"/>
            <a:ea typeface="+mn-ea"/>
            <a:cs typeface="+mn-cs"/>
          </a:endParaRPr>
        </a:p>
      </xdr:txBody>
    </xdr:sp>
    <xdr:clientData/>
  </xdr:twoCellAnchor>
  <xdr:twoCellAnchor>
    <xdr:from>
      <xdr:col>20</xdr:col>
      <xdr:colOff>110291</xdr:colOff>
      <xdr:row>3</xdr:row>
      <xdr:rowOff>110289</xdr:rowOff>
    </xdr:from>
    <xdr:to>
      <xdr:col>23</xdr:col>
      <xdr:colOff>418266</xdr:colOff>
      <xdr:row>8</xdr:row>
      <xdr:rowOff>119814</xdr:rowOff>
    </xdr:to>
    <xdr:sp macro="" textlink="">
      <xdr:nvSpPr>
        <xdr:cNvPr id="12" name="Rectangle: Rounded Corners 11">
          <a:extLst>
            <a:ext uri="{FF2B5EF4-FFF2-40B4-BE49-F238E27FC236}">
              <a16:creationId xmlns:a16="http://schemas.microsoft.com/office/drawing/2014/main" id="{57073EEF-304A-43A3-9CFE-B4810C91D8F0}"/>
            </a:ext>
          </a:extLst>
        </xdr:cNvPr>
        <xdr:cNvSpPr/>
      </xdr:nvSpPr>
      <xdr:spPr>
        <a:xfrm>
          <a:off x="12302291" y="681789"/>
          <a:ext cx="2136775" cy="962025"/>
        </a:xfrm>
        <a:prstGeom prst="roundRect">
          <a:avLst/>
        </a:prstGeom>
        <a:gradFill>
          <a:gsLst>
            <a:gs pos="0">
              <a:schemeClr val="accent2">
                <a:lumMod val="60000"/>
                <a:lumOff val="4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34.22</a:t>
          </a:r>
          <a:r>
            <a:rPr lang="en-IN" sz="2400" b="1" i="0" u="none" strike="noStrike">
              <a:solidFill>
                <a:schemeClr val="bg1"/>
              </a:solidFill>
              <a:effectLst/>
              <a:latin typeface="+mn-lt"/>
              <a:ea typeface="+mn-ea"/>
              <a:cs typeface="+mn-cs"/>
            </a:rPr>
            <a:t> </a:t>
          </a:r>
        </a:p>
      </xdr:txBody>
    </xdr:sp>
    <xdr:clientData/>
  </xdr:twoCellAnchor>
  <xdr:twoCellAnchor>
    <xdr:from>
      <xdr:col>20</xdr:col>
      <xdr:colOff>272216</xdr:colOff>
      <xdr:row>3</xdr:row>
      <xdr:rowOff>143625</xdr:rowOff>
    </xdr:from>
    <xdr:to>
      <xdr:col>23</xdr:col>
      <xdr:colOff>256341</xdr:colOff>
      <xdr:row>4</xdr:row>
      <xdr:rowOff>172200</xdr:rowOff>
    </xdr:to>
    <xdr:sp macro="" textlink="">
      <xdr:nvSpPr>
        <xdr:cNvPr id="13" name="Rectangle 12">
          <a:extLst>
            <a:ext uri="{FF2B5EF4-FFF2-40B4-BE49-F238E27FC236}">
              <a16:creationId xmlns:a16="http://schemas.microsoft.com/office/drawing/2014/main" id="{F2EF7AAD-E162-4B12-B4F3-213918F12936}"/>
            </a:ext>
          </a:extLst>
        </xdr:cNvPr>
        <xdr:cNvSpPr/>
      </xdr:nvSpPr>
      <xdr:spPr>
        <a:xfrm>
          <a:off x="12464216" y="715125"/>
          <a:ext cx="1812925" cy="219075"/>
        </a:xfrm>
        <a:prstGeom prst="rect">
          <a:avLst/>
        </a:prstGeom>
        <a:gradFill>
          <a:gsLst>
            <a:gs pos="0">
              <a:schemeClr val="accent2">
                <a:lumMod val="60000"/>
                <a:lumOff val="40000"/>
              </a:schemeClr>
            </a:gs>
            <a:gs pos="100000">
              <a:schemeClr val="accent2">
                <a:lumMod val="40000"/>
                <a:lumOff val="6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Return Rate</a:t>
          </a:r>
        </a:p>
      </xdr:txBody>
    </xdr:sp>
    <xdr:clientData/>
  </xdr:twoCellAnchor>
  <xdr:twoCellAnchor editAs="oneCell">
    <xdr:from>
      <xdr:col>22</xdr:col>
      <xdr:colOff>199540</xdr:colOff>
      <xdr:row>4</xdr:row>
      <xdr:rowOff>149496</xdr:rowOff>
    </xdr:from>
    <xdr:to>
      <xdr:col>23</xdr:col>
      <xdr:colOff>313491</xdr:colOff>
      <xdr:row>8</xdr:row>
      <xdr:rowOff>106813</xdr:rowOff>
    </xdr:to>
    <xdr:pic>
      <xdr:nvPicPr>
        <xdr:cNvPr id="14" name="Picture 13">
          <a:extLst>
            <a:ext uri="{FF2B5EF4-FFF2-40B4-BE49-F238E27FC236}">
              <a16:creationId xmlns:a16="http://schemas.microsoft.com/office/drawing/2014/main" id="{80BD7D25-A593-45F0-89D5-8A44225A2988}"/>
            </a:ext>
          </a:extLst>
        </xdr:cNvPr>
        <xdr:cNvPicPr>
          <a:picLocks noChangeAspect="1"/>
        </xdr:cNvPicPr>
      </xdr:nvPicPr>
      <xdr:blipFill>
        <a:blip xmlns:r="http://schemas.openxmlformats.org/officeDocument/2006/relationships" r:embed="rId3"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13610740" y="911496"/>
          <a:ext cx="723551" cy="719317"/>
        </a:xfrm>
        <a:prstGeom prst="rect">
          <a:avLst/>
        </a:prstGeom>
        <a:ln>
          <a:noFill/>
        </a:ln>
      </xdr:spPr>
    </xdr:pic>
    <xdr:clientData/>
  </xdr:twoCellAnchor>
  <xdr:twoCellAnchor>
    <xdr:from>
      <xdr:col>8</xdr:col>
      <xdr:colOff>207602</xdr:colOff>
      <xdr:row>3</xdr:row>
      <xdr:rowOff>172119</xdr:rowOff>
    </xdr:from>
    <xdr:to>
      <xdr:col>11</xdr:col>
      <xdr:colOff>515577</xdr:colOff>
      <xdr:row>8</xdr:row>
      <xdr:rowOff>181644</xdr:rowOff>
    </xdr:to>
    <xdr:sp macro="" textlink="">
      <xdr:nvSpPr>
        <xdr:cNvPr id="15" name="Rectangle: Rounded Corners 14">
          <a:extLst>
            <a:ext uri="{FF2B5EF4-FFF2-40B4-BE49-F238E27FC236}">
              <a16:creationId xmlns:a16="http://schemas.microsoft.com/office/drawing/2014/main" id="{3605516B-F3AA-40A7-9A62-C317E9EEDF7B}"/>
            </a:ext>
          </a:extLst>
        </xdr:cNvPr>
        <xdr:cNvSpPr/>
      </xdr:nvSpPr>
      <xdr:spPr>
        <a:xfrm>
          <a:off x="5118269" y="743619"/>
          <a:ext cx="2149475"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12.07 K   </a:t>
          </a:r>
        </a:p>
      </xdr:txBody>
    </xdr:sp>
    <xdr:clientData/>
  </xdr:twoCellAnchor>
  <xdr:twoCellAnchor>
    <xdr:from>
      <xdr:col>8</xdr:col>
      <xdr:colOff>319117</xdr:colOff>
      <xdr:row>4</xdr:row>
      <xdr:rowOff>1169</xdr:rowOff>
    </xdr:from>
    <xdr:to>
      <xdr:col>11</xdr:col>
      <xdr:colOff>303242</xdr:colOff>
      <xdr:row>5</xdr:row>
      <xdr:rowOff>29744</xdr:rowOff>
    </xdr:to>
    <xdr:sp macro="" textlink="">
      <xdr:nvSpPr>
        <xdr:cNvPr id="16" name="Rectangle 15">
          <a:extLst>
            <a:ext uri="{FF2B5EF4-FFF2-40B4-BE49-F238E27FC236}">
              <a16:creationId xmlns:a16="http://schemas.microsoft.com/office/drawing/2014/main" id="{6E203BE8-B17C-4058-8DEC-5C0FA9E16A18}"/>
            </a:ext>
          </a:extLst>
        </xdr:cNvPr>
        <xdr:cNvSpPr/>
      </xdr:nvSpPr>
      <xdr:spPr>
        <a:xfrm>
          <a:off x="5229784" y="763169"/>
          <a:ext cx="18256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Avg.</a:t>
          </a:r>
          <a:r>
            <a:rPr lang="en-IN" sz="1600" b="1" baseline="0">
              <a:solidFill>
                <a:schemeClr val="tx1"/>
              </a:solidFill>
              <a:latin typeface="+mn-lt"/>
              <a:ea typeface="+mn-ea"/>
              <a:cs typeface="+mn-cs"/>
            </a:rPr>
            <a:t> Order Value</a:t>
          </a:r>
          <a:endParaRPr lang="en-IN" sz="1600" b="1">
            <a:solidFill>
              <a:schemeClr val="tx1"/>
            </a:solidFill>
            <a:latin typeface="+mn-lt"/>
            <a:ea typeface="+mn-ea"/>
            <a:cs typeface="+mn-cs"/>
          </a:endParaRPr>
        </a:p>
      </xdr:txBody>
    </xdr:sp>
    <xdr:clientData/>
  </xdr:twoCellAnchor>
  <xdr:twoCellAnchor>
    <xdr:from>
      <xdr:col>12</xdr:col>
      <xdr:colOff>172343</xdr:colOff>
      <xdr:row>3</xdr:row>
      <xdr:rowOff>141204</xdr:rowOff>
    </xdr:from>
    <xdr:to>
      <xdr:col>15</xdr:col>
      <xdr:colOff>484551</xdr:colOff>
      <xdr:row>8</xdr:row>
      <xdr:rowOff>150729</xdr:rowOff>
    </xdr:to>
    <xdr:sp macro="" textlink="">
      <xdr:nvSpPr>
        <xdr:cNvPr id="20" name="Rectangle: Rounded Corners 19">
          <a:extLst>
            <a:ext uri="{FF2B5EF4-FFF2-40B4-BE49-F238E27FC236}">
              <a16:creationId xmlns:a16="http://schemas.microsoft.com/office/drawing/2014/main" id="{497C2B38-F19D-4C5D-AC80-F8E24B9C22BC}"/>
            </a:ext>
          </a:extLst>
        </xdr:cNvPr>
        <xdr:cNvSpPr/>
      </xdr:nvSpPr>
      <xdr:spPr>
        <a:xfrm>
          <a:off x="7538343" y="712704"/>
          <a:ext cx="2153708" cy="962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2400" b="1" i="0" u="none" strike="noStrike">
              <a:solidFill>
                <a:schemeClr val="tx1"/>
              </a:solidFill>
              <a:effectLst/>
              <a:latin typeface="+mn-lt"/>
              <a:ea typeface="+mn-ea"/>
              <a:cs typeface="+mn-cs"/>
            </a:rPr>
            <a:t>604.15   </a:t>
          </a:r>
        </a:p>
      </xdr:txBody>
    </xdr:sp>
    <xdr:clientData/>
  </xdr:twoCellAnchor>
  <xdr:twoCellAnchor editAs="oneCell">
    <xdr:from>
      <xdr:col>10</xdr:col>
      <xdr:colOff>359724</xdr:colOff>
      <xdr:row>5</xdr:row>
      <xdr:rowOff>21725</xdr:rowOff>
    </xdr:from>
    <xdr:to>
      <xdr:col>11</xdr:col>
      <xdr:colOff>431913</xdr:colOff>
      <xdr:row>8</xdr:row>
      <xdr:rowOff>132015</xdr:rowOff>
    </xdr:to>
    <xdr:pic>
      <xdr:nvPicPr>
        <xdr:cNvPr id="17" name="Picture 16">
          <a:extLst>
            <a:ext uri="{FF2B5EF4-FFF2-40B4-BE49-F238E27FC236}">
              <a16:creationId xmlns:a16="http://schemas.microsoft.com/office/drawing/2014/main" id="{97312743-0437-466C-B9A1-12B4D3713D28}"/>
            </a:ext>
          </a:extLst>
        </xdr:cNvPr>
        <xdr:cNvPicPr>
          <a:picLocks noChangeAspect="1"/>
        </xdr:cNvPicPr>
      </xdr:nvPicPr>
      <xdr:blipFill>
        <a:blip xmlns:r="http://schemas.openxmlformats.org/officeDocument/2006/relationships" r:embed="rId4"/>
        <a:stretch>
          <a:fillRect/>
        </a:stretch>
      </xdr:blipFill>
      <xdr:spPr>
        <a:xfrm>
          <a:off x="6498057" y="974225"/>
          <a:ext cx="686023" cy="681790"/>
        </a:xfrm>
        <a:prstGeom prst="rect">
          <a:avLst/>
        </a:prstGeom>
      </xdr:spPr>
    </xdr:pic>
    <xdr:clientData/>
  </xdr:twoCellAnchor>
  <xdr:twoCellAnchor>
    <xdr:from>
      <xdr:col>12</xdr:col>
      <xdr:colOff>334715</xdr:colOff>
      <xdr:row>4</xdr:row>
      <xdr:rowOff>6406</xdr:rowOff>
    </xdr:from>
    <xdr:to>
      <xdr:col>15</xdr:col>
      <xdr:colOff>318840</xdr:colOff>
      <xdr:row>5</xdr:row>
      <xdr:rowOff>34981</xdr:rowOff>
    </xdr:to>
    <xdr:sp macro="" textlink="">
      <xdr:nvSpPr>
        <xdr:cNvPr id="11" name="Rectangle 10">
          <a:extLst>
            <a:ext uri="{FF2B5EF4-FFF2-40B4-BE49-F238E27FC236}">
              <a16:creationId xmlns:a16="http://schemas.microsoft.com/office/drawing/2014/main" id="{DC572676-6658-4B60-B95A-56605B1227D1}"/>
            </a:ext>
          </a:extLst>
        </xdr:cNvPr>
        <xdr:cNvSpPr/>
      </xdr:nvSpPr>
      <xdr:spPr>
        <a:xfrm>
          <a:off x="7700715" y="768406"/>
          <a:ext cx="1825625"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1"/>
              </a:solidFill>
              <a:latin typeface="+mn-lt"/>
              <a:ea typeface="+mn-ea"/>
              <a:cs typeface="+mn-cs"/>
            </a:rPr>
            <a:t>Profit</a:t>
          </a:r>
          <a:r>
            <a:rPr lang="en-IN" sz="1600" b="1" baseline="0">
              <a:solidFill>
                <a:schemeClr val="tx1"/>
              </a:solidFill>
              <a:latin typeface="+mn-lt"/>
              <a:ea typeface="+mn-ea"/>
              <a:cs typeface="+mn-cs"/>
            </a:rPr>
            <a:t> per Unit</a:t>
          </a:r>
          <a:endParaRPr lang="en-IN" sz="1600" b="1">
            <a:solidFill>
              <a:schemeClr val="tx1"/>
            </a:solidFill>
            <a:latin typeface="+mn-lt"/>
            <a:ea typeface="+mn-ea"/>
            <a:cs typeface="+mn-cs"/>
          </a:endParaRPr>
        </a:p>
      </xdr:txBody>
    </xdr:sp>
    <xdr:clientData/>
  </xdr:twoCellAnchor>
  <xdr:twoCellAnchor editAs="oneCell">
    <xdr:from>
      <xdr:col>21</xdr:col>
      <xdr:colOff>359834</xdr:colOff>
      <xdr:row>5</xdr:row>
      <xdr:rowOff>74084</xdr:rowOff>
    </xdr:from>
    <xdr:to>
      <xdr:col>22</xdr:col>
      <xdr:colOff>45509</xdr:colOff>
      <xdr:row>6</xdr:row>
      <xdr:rowOff>178859</xdr:rowOff>
    </xdr:to>
    <xdr:pic>
      <xdr:nvPicPr>
        <xdr:cNvPr id="21" name="Picture 20">
          <a:extLst>
            <a:ext uri="{FF2B5EF4-FFF2-40B4-BE49-F238E27FC236}">
              <a16:creationId xmlns:a16="http://schemas.microsoft.com/office/drawing/2014/main" id="{EF3A4AA3-FD7C-4FEB-9911-29BEA939613B}"/>
            </a:ext>
          </a:extLst>
        </xdr:cNvPr>
        <xdr:cNvPicPr>
          <a:picLocks noChangeAspect="1"/>
        </xdr:cNvPicPr>
      </xdr:nvPicPr>
      <xdr:blipFill>
        <a:blip xmlns:r="http://schemas.openxmlformats.org/officeDocument/2006/relationships" r:embed="rId5">
          <a:grayscl/>
        </a:blip>
        <a:stretch>
          <a:fillRect/>
        </a:stretch>
      </xdr:blipFill>
      <xdr:spPr>
        <a:xfrm>
          <a:off x="13250334" y="1026584"/>
          <a:ext cx="299508" cy="295275"/>
        </a:xfrm>
        <a:prstGeom prst="rect">
          <a:avLst/>
        </a:prstGeom>
      </xdr:spPr>
    </xdr:pic>
    <xdr:clientData/>
  </xdr:twoCellAnchor>
  <xdr:twoCellAnchor editAs="oneCell">
    <xdr:from>
      <xdr:col>18</xdr:col>
      <xdr:colOff>306920</xdr:colOff>
      <xdr:row>4</xdr:row>
      <xdr:rowOff>74085</xdr:rowOff>
    </xdr:from>
    <xdr:to>
      <xdr:col>19</xdr:col>
      <xdr:colOff>486837</xdr:colOff>
      <xdr:row>8</xdr:row>
      <xdr:rowOff>105835</xdr:rowOff>
    </xdr:to>
    <xdr:pic>
      <xdr:nvPicPr>
        <xdr:cNvPr id="22" name="Picture 21">
          <a:extLst>
            <a:ext uri="{FF2B5EF4-FFF2-40B4-BE49-F238E27FC236}">
              <a16:creationId xmlns:a16="http://schemas.microsoft.com/office/drawing/2014/main" id="{284FC799-B2FD-76D0-394D-6A83A30EE70D}"/>
            </a:ext>
          </a:extLst>
        </xdr:cNvPr>
        <xdr:cNvPicPr>
          <a:picLocks noChangeAspect="1"/>
        </xdr:cNvPicPr>
      </xdr:nvPicPr>
      <xdr:blipFill>
        <a:blip xmlns:r="http://schemas.openxmlformats.org/officeDocument/2006/relationships" r:embed="rId6"/>
        <a:stretch>
          <a:fillRect/>
        </a:stretch>
      </xdr:blipFill>
      <xdr:spPr>
        <a:xfrm>
          <a:off x="11355920" y="836085"/>
          <a:ext cx="793750" cy="793750"/>
        </a:xfrm>
        <a:prstGeom prst="rect">
          <a:avLst/>
        </a:prstGeom>
      </xdr:spPr>
    </xdr:pic>
    <xdr:clientData/>
  </xdr:twoCellAnchor>
  <xdr:twoCellAnchor>
    <xdr:from>
      <xdr:col>4</xdr:col>
      <xdr:colOff>232834</xdr:colOff>
      <xdr:row>9</xdr:row>
      <xdr:rowOff>63500</xdr:rowOff>
    </xdr:from>
    <xdr:to>
      <xdr:col>13</xdr:col>
      <xdr:colOff>32308</xdr:colOff>
      <xdr:row>20</xdr:row>
      <xdr:rowOff>173791</xdr:rowOff>
    </xdr:to>
    <xdr:sp macro="" textlink="">
      <xdr:nvSpPr>
        <xdr:cNvPr id="24" name="Rectangle: Rounded Corners 23">
          <a:extLst>
            <a:ext uri="{FF2B5EF4-FFF2-40B4-BE49-F238E27FC236}">
              <a16:creationId xmlns:a16="http://schemas.microsoft.com/office/drawing/2014/main" id="{2530E585-B103-4E05-B398-E8F556AD6070}"/>
            </a:ext>
          </a:extLst>
        </xdr:cNvPr>
        <xdr:cNvSpPr/>
      </xdr:nvSpPr>
      <xdr:spPr>
        <a:xfrm>
          <a:off x="2688167" y="1778000"/>
          <a:ext cx="5323974" cy="2205791"/>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4</xdr:col>
      <xdr:colOff>383230</xdr:colOff>
      <xdr:row>9</xdr:row>
      <xdr:rowOff>113632</xdr:rowOff>
    </xdr:from>
    <xdr:to>
      <xdr:col>8</xdr:col>
      <xdr:colOff>128171</xdr:colOff>
      <xdr:row>10</xdr:row>
      <xdr:rowOff>137974</xdr:rowOff>
    </xdr:to>
    <xdr:sp macro="" textlink="">
      <xdr:nvSpPr>
        <xdr:cNvPr id="25" name="Rectangle 24">
          <a:extLst>
            <a:ext uri="{FF2B5EF4-FFF2-40B4-BE49-F238E27FC236}">
              <a16:creationId xmlns:a16="http://schemas.microsoft.com/office/drawing/2014/main" id="{4D812850-F4D9-4F79-85A9-D3A8ADD1284C}"/>
            </a:ext>
          </a:extLst>
        </xdr:cNvPr>
        <xdr:cNvSpPr/>
      </xdr:nvSpPr>
      <xdr:spPr>
        <a:xfrm>
          <a:off x="2838563" y="1828132"/>
          <a:ext cx="2200275"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Top</a:t>
          </a:r>
          <a:r>
            <a:rPr lang="en-IN" sz="1600" b="1" baseline="0">
              <a:solidFill>
                <a:schemeClr val="tx1"/>
              </a:solidFill>
              <a:latin typeface="+mn-lt"/>
              <a:ea typeface="+mn-ea"/>
              <a:cs typeface="+mn-cs"/>
            </a:rPr>
            <a:t> 5 Product by Sales</a:t>
          </a:r>
          <a:endParaRPr lang="en-IN" sz="1600" b="1">
            <a:solidFill>
              <a:schemeClr val="tx1"/>
            </a:solidFill>
            <a:latin typeface="+mn-lt"/>
            <a:ea typeface="+mn-ea"/>
            <a:cs typeface="+mn-cs"/>
          </a:endParaRPr>
        </a:p>
      </xdr:txBody>
    </xdr:sp>
    <xdr:clientData/>
  </xdr:twoCellAnchor>
  <xdr:twoCellAnchor>
    <xdr:from>
      <xdr:col>4</xdr:col>
      <xdr:colOff>317498</xdr:colOff>
      <xdr:row>10</xdr:row>
      <xdr:rowOff>116417</xdr:rowOff>
    </xdr:from>
    <xdr:to>
      <xdr:col>12</xdr:col>
      <xdr:colOff>550333</xdr:colOff>
      <xdr:row>20</xdr:row>
      <xdr:rowOff>42334</xdr:rowOff>
    </xdr:to>
    <xdr:graphicFrame macro="">
      <xdr:nvGraphicFramePr>
        <xdr:cNvPr id="26" name="Chart 25">
          <a:extLst>
            <a:ext uri="{FF2B5EF4-FFF2-40B4-BE49-F238E27FC236}">
              <a16:creationId xmlns:a16="http://schemas.microsoft.com/office/drawing/2014/main" id="{C3E5E54E-5335-4B16-8BE3-08A26892A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120650</xdr:colOff>
      <xdr:row>9</xdr:row>
      <xdr:rowOff>67734</xdr:rowOff>
    </xdr:from>
    <xdr:to>
      <xdr:col>23</xdr:col>
      <xdr:colOff>444500</xdr:colOff>
      <xdr:row>20</xdr:row>
      <xdr:rowOff>178025</xdr:rowOff>
    </xdr:to>
    <xdr:sp macro="" textlink="">
      <xdr:nvSpPr>
        <xdr:cNvPr id="27" name="Rectangle: Rounded Corners 26">
          <a:extLst>
            <a:ext uri="{FF2B5EF4-FFF2-40B4-BE49-F238E27FC236}">
              <a16:creationId xmlns:a16="http://schemas.microsoft.com/office/drawing/2014/main" id="{E9E38108-B469-4D67-AE28-9C09F1B0EB35}"/>
            </a:ext>
          </a:extLst>
        </xdr:cNvPr>
        <xdr:cNvSpPr/>
      </xdr:nvSpPr>
      <xdr:spPr>
        <a:xfrm>
          <a:off x="8100483" y="1782234"/>
          <a:ext cx="6462184" cy="2205791"/>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13</xdr:col>
      <xdr:colOff>190498</xdr:colOff>
      <xdr:row>10</xdr:row>
      <xdr:rowOff>95250</xdr:rowOff>
    </xdr:from>
    <xdr:to>
      <xdr:col>23</xdr:col>
      <xdr:colOff>338666</xdr:colOff>
      <xdr:row>20</xdr:row>
      <xdr:rowOff>105834</xdr:rowOff>
    </xdr:to>
    <xdr:graphicFrame macro="">
      <xdr:nvGraphicFramePr>
        <xdr:cNvPr id="29" name="Chart 28">
          <a:extLst>
            <a:ext uri="{FF2B5EF4-FFF2-40B4-BE49-F238E27FC236}">
              <a16:creationId xmlns:a16="http://schemas.microsoft.com/office/drawing/2014/main" id="{B924D1BB-4EB9-48F1-8BC2-AD1C73FBF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260463</xdr:colOff>
      <xdr:row>9</xdr:row>
      <xdr:rowOff>128449</xdr:rowOff>
    </xdr:from>
    <xdr:to>
      <xdr:col>17</xdr:col>
      <xdr:colOff>475800</xdr:colOff>
      <xdr:row>10</xdr:row>
      <xdr:rowOff>152791</xdr:rowOff>
    </xdr:to>
    <xdr:sp macro="" textlink="">
      <xdr:nvSpPr>
        <xdr:cNvPr id="28" name="Rectangle 27">
          <a:extLst>
            <a:ext uri="{FF2B5EF4-FFF2-40B4-BE49-F238E27FC236}">
              <a16:creationId xmlns:a16="http://schemas.microsoft.com/office/drawing/2014/main" id="{10867BD8-D362-47B7-857F-B1A0417DE760}"/>
            </a:ext>
          </a:extLst>
        </xdr:cNvPr>
        <xdr:cNvSpPr/>
      </xdr:nvSpPr>
      <xdr:spPr>
        <a:xfrm>
          <a:off x="8240296" y="1842949"/>
          <a:ext cx="2670671" cy="214842"/>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Sales</a:t>
          </a:r>
          <a:r>
            <a:rPr lang="en-IN" sz="1600" b="1" baseline="0">
              <a:solidFill>
                <a:schemeClr val="tx1"/>
              </a:solidFill>
              <a:latin typeface="+mn-lt"/>
              <a:ea typeface="+mn-ea"/>
              <a:cs typeface="+mn-cs"/>
            </a:rPr>
            <a:t> vs Profit by product</a:t>
          </a:r>
          <a:endParaRPr lang="en-IN" sz="1600" b="1">
            <a:solidFill>
              <a:schemeClr val="tx1"/>
            </a:solidFill>
            <a:latin typeface="+mn-lt"/>
            <a:ea typeface="+mn-ea"/>
            <a:cs typeface="+mn-cs"/>
          </a:endParaRPr>
        </a:p>
      </xdr:txBody>
    </xdr:sp>
    <xdr:clientData/>
  </xdr:twoCellAnchor>
  <xdr:twoCellAnchor>
    <xdr:from>
      <xdr:col>4</xdr:col>
      <xdr:colOff>226484</xdr:colOff>
      <xdr:row>21</xdr:row>
      <xdr:rowOff>57150</xdr:rowOff>
    </xdr:from>
    <xdr:to>
      <xdr:col>13</xdr:col>
      <xdr:colOff>25958</xdr:colOff>
      <xdr:row>35</xdr:row>
      <xdr:rowOff>31750</xdr:rowOff>
    </xdr:to>
    <xdr:sp macro="" textlink="">
      <xdr:nvSpPr>
        <xdr:cNvPr id="30" name="Rectangle: Rounded Corners 29">
          <a:extLst>
            <a:ext uri="{FF2B5EF4-FFF2-40B4-BE49-F238E27FC236}">
              <a16:creationId xmlns:a16="http://schemas.microsoft.com/office/drawing/2014/main" id="{1B269294-9C11-4A1C-BE95-835A38427414}"/>
            </a:ext>
          </a:extLst>
        </xdr:cNvPr>
        <xdr:cNvSpPr/>
      </xdr:nvSpPr>
      <xdr:spPr>
        <a:xfrm>
          <a:off x="2681817" y="4057650"/>
          <a:ext cx="5323974" cy="2641600"/>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4</xdr:col>
      <xdr:colOff>317500</xdr:colOff>
      <xdr:row>21</xdr:row>
      <xdr:rowOff>84668</xdr:rowOff>
    </xdr:from>
    <xdr:to>
      <xdr:col>12</xdr:col>
      <xdr:colOff>391582</xdr:colOff>
      <xdr:row>34</xdr:row>
      <xdr:rowOff>137584</xdr:rowOff>
    </xdr:to>
    <xdr:graphicFrame macro="">
      <xdr:nvGraphicFramePr>
        <xdr:cNvPr id="32" name="Chart 31">
          <a:extLst>
            <a:ext uri="{FF2B5EF4-FFF2-40B4-BE49-F238E27FC236}">
              <a16:creationId xmlns:a16="http://schemas.microsoft.com/office/drawing/2014/main" id="{53790186-342D-4E3B-B0B0-7D0B9CB39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321735</xdr:colOff>
      <xdr:row>21</xdr:row>
      <xdr:rowOff>88900</xdr:rowOff>
    </xdr:from>
    <xdr:to>
      <xdr:col>10</xdr:col>
      <xdr:colOff>381000</xdr:colOff>
      <xdr:row>22</xdr:row>
      <xdr:rowOff>126999</xdr:rowOff>
    </xdr:to>
    <xdr:sp macro="" textlink="">
      <xdr:nvSpPr>
        <xdr:cNvPr id="31" name="Rectangle 30">
          <a:extLst>
            <a:ext uri="{FF2B5EF4-FFF2-40B4-BE49-F238E27FC236}">
              <a16:creationId xmlns:a16="http://schemas.microsoft.com/office/drawing/2014/main" id="{977A5F12-0C73-4179-87AF-9070655C7435}"/>
            </a:ext>
          </a:extLst>
        </xdr:cNvPr>
        <xdr:cNvSpPr/>
      </xdr:nvSpPr>
      <xdr:spPr>
        <a:xfrm>
          <a:off x="2777068" y="4089400"/>
          <a:ext cx="3742265" cy="228599"/>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Low</a:t>
          </a:r>
          <a:r>
            <a:rPr lang="en-IN" sz="1600" b="1" baseline="0">
              <a:solidFill>
                <a:schemeClr val="tx1"/>
              </a:solidFill>
              <a:latin typeface="+mn-lt"/>
              <a:ea typeface="+mn-ea"/>
              <a:cs typeface="+mn-cs"/>
            </a:rPr>
            <a:t> Performing product by Sales</a:t>
          </a:r>
          <a:endParaRPr lang="en-IN" sz="1600" b="1">
            <a:solidFill>
              <a:schemeClr val="tx1"/>
            </a:solidFill>
            <a:latin typeface="+mn-lt"/>
            <a:ea typeface="+mn-ea"/>
            <a:cs typeface="+mn-cs"/>
          </a:endParaRPr>
        </a:p>
      </xdr:txBody>
    </xdr:sp>
    <xdr:clientData/>
  </xdr:twoCellAnchor>
  <xdr:twoCellAnchor>
    <xdr:from>
      <xdr:col>13</xdr:col>
      <xdr:colOff>114300</xdr:colOff>
      <xdr:row>21</xdr:row>
      <xdr:rowOff>61383</xdr:rowOff>
    </xdr:from>
    <xdr:to>
      <xdr:col>23</xdr:col>
      <xdr:colOff>444500</xdr:colOff>
      <xdr:row>35</xdr:row>
      <xdr:rowOff>35983</xdr:rowOff>
    </xdr:to>
    <xdr:sp macro="" textlink="">
      <xdr:nvSpPr>
        <xdr:cNvPr id="33" name="Rectangle: Rounded Corners 32">
          <a:extLst>
            <a:ext uri="{FF2B5EF4-FFF2-40B4-BE49-F238E27FC236}">
              <a16:creationId xmlns:a16="http://schemas.microsoft.com/office/drawing/2014/main" id="{D1EBA3CB-9D7C-4566-8E23-F6788853F9C2}"/>
            </a:ext>
          </a:extLst>
        </xdr:cNvPr>
        <xdr:cNvSpPr/>
      </xdr:nvSpPr>
      <xdr:spPr>
        <a:xfrm>
          <a:off x="8094133" y="4061883"/>
          <a:ext cx="6468534" cy="2641600"/>
        </a:xfrm>
        <a:prstGeom prst="roundRect">
          <a:avLst>
            <a:gd name="adj" fmla="val 6535"/>
          </a:avLst>
        </a:prstGeom>
        <a:gradFill>
          <a:gsLst>
            <a:gs pos="0">
              <a:schemeClr val="accent2">
                <a:lumMod val="20000"/>
                <a:lumOff val="80000"/>
              </a:schemeClr>
            </a:gs>
            <a:gs pos="100000">
              <a:schemeClr val="bg1"/>
            </a:gs>
          </a:gsLst>
          <a:lin ang="5400000" scaled="0"/>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400" b="1" i="0" u="none" strike="noStrike">
            <a:solidFill>
              <a:schemeClr val="tx1"/>
            </a:solidFill>
            <a:effectLst/>
            <a:latin typeface="+mn-lt"/>
            <a:ea typeface="+mn-ea"/>
            <a:cs typeface="+mn-cs"/>
          </a:endParaRPr>
        </a:p>
      </xdr:txBody>
    </xdr:sp>
    <xdr:clientData/>
  </xdr:twoCellAnchor>
  <xdr:twoCellAnchor>
    <xdr:from>
      <xdr:col>13</xdr:col>
      <xdr:colOff>211667</xdr:colOff>
      <xdr:row>22</xdr:row>
      <xdr:rowOff>116417</xdr:rowOff>
    </xdr:from>
    <xdr:to>
      <xdr:col>23</xdr:col>
      <xdr:colOff>328083</xdr:colOff>
      <xdr:row>34</xdr:row>
      <xdr:rowOff>95249</xdr:rowOff>
    </xdr:to>
    <xdr:graphicFrame macro="">
      <xdr:nvGraphicFramePr>
        <xdr:cNvPr id="35" name="Chart 34">
          <a:extLst>
            <a:ext uri="{FF2B5EF4-FFF2-40B4-BE49-F238E27FC236}">
              <a16:creationId xmlns:a16="http://schemas.microsoft.com/office/drawing/2014/main" id="{B9F2926A-918B-48FC-843E-A69D0E20C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209551</xdr:colOff>
      <xdr:row>21</xdr:row>
      <xdr:rowOff>93133</xdr:rowOff>
    </xdr:from>
    <xdr:to>
      <xdr:col>20</xdr:col>
      <xdr:colOff>459503</xdr:colOff>
      <xdr:row>22</xdr:row>
      <xdr:rowOff>131232</xdr:rowOff>
    </xdr:to>
    <xdr:sp macro="" textlink="">
      <xdr:nvSpPr>
        <xdr:cNvPr id="34" name="Rectangle 33">
          <a:extLst>
            <a:ext uri="{FF2B5EF4-FFF2-40B4-BE49-F238E27FC236}">
              <a16:creationId xmlns:a16="http://schemas.microsoft.com/office/drawing/2014/main" id="{238A031D-A4FC-4AF3-98A5-D08C3675D16C}"/>
            </a:ext>
          </a:extLst>
        </xdr:cNvPr>
        <xdr:cNvSpPr/>
      </xdr:nvSpPr>
      <xdr:spPr>
        <a:xfrm>
          <a:off x="8189384" y="4093633"/>
          <a:ext cx="4546786" cy="228599"/>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600" b="1">
              <a:solidFill>
                <a:schemeClr val="tx1"/>
              </a:solidFill>
              <a:latin typeface="+mn-lt"/>
              <a:ea typeface="+mn-ea"/>
              <a:cs typeface="+mn-cs"/>
            </a:rPr>
            <a:t>Low</a:t>
          </a:r>
          <a:r>
            <a:rPr lang="en-IN" sz="1600" b="1" baseline="0">
              <a:solidFill>
                <a:schemeClr val="tx1"/>
              </a:solidFill>
              <a:latin typeface="+mn-lt"/>
              <a:ea typeface="+mn-ea"/>
              <a:cs typeface="+mn-cs"/>
            </a:rPr>
            <a:t> Performing product by Quantity</a:t>
          </a:r>
          <a:endParaRPr lang="en-IN" sz="1600" b="1">
            <a:solidFill>
              <a:schemeClr val="tx1"/>
            </a:solidFill>
            <a:latin typeface="+mn-lt"/>
            <a:ea typeface="+mn-ea"/>
            <a:cs typeface="+mn-cs"/>
          </a:endParaRPr>
        </a:p>
      </xdr:txBody>
    </xdr:sp>
    <xdr:clientData/>
  </xdr:twoCellAnchor>
  <xdr:twoCellAnchor editAs="oneCell">
    <xdr:from>
      <xdr:col>0</xdr:col>
      <xdr:colOff>253999</xdr:colOff>
      <xdr:row>15</xdr:row>
      <xdr:rowOff>105833</xdr:rowOff>
    </xdr:from>
    <xdr:to>
      <xdr:col>4</xdr:col>
      <xdr:colOff>95249</xdr:colOff>
      <xdr:row>34</xdr:row>
      <xdr:rowOff>158750</xdr:rowOff>
    </xdr:to>
    <mc:AlternateContent xmlns:mc="http://schemas.openxmlformats.org/markup-compatibility/2006" xmlns:a14="http://schemas.microsoft.com/office/drawing/2010/main">
      <mc:Choice Requires="a14">
        <xdr:graphicFrame macro="">
          <xdr:nvGraphicFramePr>
            <xdr:cNvPr id="36" name="Month Name 5">
              <a:extLst>
                <a:ext uri="{FF2B5EF4-FFF2-40B4-BE49-F238E27FC236}">
                  <a16:creationId xmlns:a16="http://schemas.microsoft.com/office/drawing/2014/main" id="{A1E2B3DD-C2FE-409E-8D0B-37A860F0E466}"/>
                </a:ext>
              </a:extLst>
            </xdr:cNvPr>
            <xdr:cNvGraphicFramePr/>
          </xdr:nvGraphicFramePr>
          <xdr:xfrm>
            <a:off x="0" y="0"/>
            <a:ext cx="0" cy="0"/>
          </xdr:xfrm>
          <a:graphic>
            <a:graphicData uri="http://schemas.microsoft.com/office/drawing/2010/slicer">
              <sle:slicer xmlns:sle="http://schemas.microsoft.com/office/drawing/2010/slicer" name="Month Name 5"/>
            </a:graphicData>
          </a:graphic>
        </xdr:graphicFrame>
      </mc:Choice>
      <mc:Fallback xmlns="">
        <xdr:sp macro="" textlink="">
          <xdr:nvSpPr>
            <xdr:cNvPr id="0" name=""/>
            <xdr:cNvSpPr>
              <a:spLocks noTextEdit="1"/>
            </xdr:cNvSpPr>
          </xdr:nvSpPr>
          <xdr:spPr>
            <a:xfrm>
              <a:off x="253999" y="2963333"/>
              <a:ext cx="2296583" cy="3672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300667</xdr:colOff>
      <xdr:row>0</xdr:row>
      <xdr:rowOff>28188</xdr:rowOff>
    </xdr:from>
    <xdr:to>
      <xdr:col>23</xdr:col>
      <xdr:colOff>359832</xdr:colOff>
      <xdr:row>3</xdr:row>
      <xdr:rowOff>74083</xdr:rowOff>
    </xdr:to>
    <mc:AlternateContent xmlns:mc="http://schemas.openxmlformats.org/markup-compatibility/2006" xmlns:a14="http://schemas.microsoft.com/office/drawing/2010/main">
      <mc:Choice Requires="a14">
        <xdr:graphicFrame macro="">
          <xdr:nvGraphicFramePr>
            <xdr:cNvPr id="37" name="Region 3">
              <a:extLst>
                <a:ext uri="{FF2B5EF4-FFF2-40B4-BE49-F238E27FC236}">
                  <a16:creationId xmlns:a16="http://schemas.microsoft.com/office/drawing/2014/main" id="{3DC92D21-3362-436A-98AD-6B3F358DB84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122000" y="28188"/>
              <a:ext cx="4355999" cy="617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222251</xdr:colOff>
      <xdr:row>0</xdr:row>
      <xdr:rowOff>84667</xdr:rowOff>
    </xdr:from>
    <xdr:to>
      <xdr:col>4</xdr:col>
      <xdr:colOff>105835</xdr:colOff>
      <xdr:row>12</xdr:row>
      <xdr:rowOff>116417</xdr:rowOff>
    </xdr:to>
    <mc:AlternateContent xmlns:mc="http://schemas.openxmlformats.org/markup-compatibility/2006" xmlns:a14="http://schemas.microsoft.com/office/drawing/2010/main">
      <mc:Choice Requires="a14">
        <xdr:graphicFrame macro="">
          <xdr:nvGraphicFramePr>
            <xdr:cNvPr id="38" name="Day Name 1">
              <a:extLst>
                <a:ext uri="{FF2B5EF4-FFF2-40B4-BE49-F238E27FC236}">
                  <a16:creationId xmlns:a16="http://schemas.microsoft.com/office/drawing/2014/main" id="{7381EA37-32F3-4398-96AB-1BDBCA0D38AE}"/>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222251" y="84667"/>
              <a:ext cx="2338917" cy="231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389580</xdr:colOff>
      <xdr:row>5</xdr:row>
      <xdr:rowOff>40105</xdr:rowOff>
    </xdr:from>
    <xdr:to>
      <xdr:col>15</xdr:col>
      <xdr:colOff>412976</xdr:colOff>
      <xdr:row>8</xdr:row>
      <xdr:rowOff>105834</xdr:rowOff>
    </xdr:to>
    <xdr:pic>
      <xdr:nvPicPr>
        <xdr:cNvPr id="39" name="Picture 38">
          <a:extLst>
            <a:ext uri="{FF2B5EF4-FFF2-40B4-BE49-F238E27FC236}">
              <a16:creationId xmlns:a16="http://schemas.microsoft.com/office/drawing/2014/main" id="{DD77E568-2E5E-2D18-1028-F041E1EEA480}"/>
            </a:ext>
          </a:extLst>
        </xdr:cNvPr>
        <xdr:cNvPicPr>
          <a:picLocks noChangeAspect="1"/>
        </xdr:cNvPicPr>
      </xdr:nvPicPr>
      <xdr:blipFill>
        <a:blip xmlns:r="http://schemas.openxmlformats.org/officeDocument/2006/relationships" r:embed="rId11"/>
        <a:stretch>
          <a:fillRect/>
        </a:stretch>
      </xdr:blipFill>
      <xdr:spPr>
        <a:xfrm>
          <a:off x="8983247" y="992605"/>
          <a:ext cx="637229" cy="637229"/>
        </a:xfrm>
        <a:prstGeom prst="rect">
          <a:avLst/>
        </a:prstGeom>
      </xdr:spPr>
    </xdr:pic>
    <xdr:clientData/>
  </xdr:twoCellAnchor>
  <xdr:twoCellAnchor editAs="oneCell">
    <xdr:from>
      <xdr:col>3</xdr:col>
      <xdr:colOff>31749</xdr:colOff>
      <xdr:row>11</xdr:row>
      <xdr:rowOff>105833</xdr:rowOff>
    </xdr:from>
    <xdr:to>
      <xdr:col>4</xdr:col>
      <xdr:colOff>95115</xdr:colOff>
      <xdr:row>15</xdr:row>
      <xdr:rowOff>159448</xdr:rowOff>
    </xdr:to>
    <xdr:pic>
      <xdr:nvPicPr>
        <xdr:cNvPr id="40" name="Picture 39">
          <a:extLst>
            <a:ext uri="{FF2B5EF4-FFF2-40B4-BE49-F238E27FC236}">
              <a16:creationId xmlns:a16="http://schemas.microsoft.com/office/drawing/2014/main" id="{DC37B061-FDCF-4DE9-AD5C-094FF78E6CF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873249" y="2201333"/>
          <a:ext cx="677199" cy="8156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133350</xdr:rowOff>
    </xdr:from>
    <xdr:to>
      <xdr:col>4</xdr:col>
      <xdr:colOff>123825</xdr:colOff>
      <xdr:row>3</xdr:row>
      <xdr:rowOff>9526</xdr:rowOff>
    </xdr:to>
    <xdr:sp macro="" textlink="">
      <xdr:nvSpPr>
        <xdr:cNvPr id="2" name="Rectangle: Rounded Corners 1">
          <a:extLst>
            <a:ext uri="{FF2B5EF4-FFF2-40B4-BE49-F238E27FC236}">
              <a16:creationId xmlns:a16="http://schemas.microsoft.com/office/drawing/2014/main" id="{E05B70F3-F00B-9CD5-07B6-414A80F81ACD}"/>
            </a:ext>
          </a:extLst>
        </xdr:cNvPr>
        <xdr:cNvSpPr/>
      </xdr:nvSpPr>
      <xdr:spPr>
        <a:xfrm>
          <a:off x="152400" y="133350"/>
          <a:ext cx="2409825" cy="44767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1">
              <a:solidFill>
                <a:schemeClr val="bg1"/>
              </a:solidFill>
              <a:latin typeface="+mn-lt"/>
              <a:ea typeface="+mn-ea"/>
              <a:cs typeface="+mn-cs"/>
            </a:rPr>
            <a:t>Summary </a:t>
          </a:r>
        </a:p>
      </xdr:txBody>
    </xdr:sp>
    <xdr:clientData/>
  </xdr:twoCellAnchor>
  <xdr:twoCellAnchor>
    <xdr:from>
      <xdr:col>0</xdr:col>
      <xdr:colOff>409575</xdr:colOff>
      <xdr:row>3</xdr:row>
      <xdr:rowOff>66675</xdr:rowOff>
    </xdr:from>
    <xdr:to>
      <xdr:col>4</xdr:col>
      <xdr:colOff>314325</xdr:colOff>
      <xdr:row>5</xdr:row>
      <xdr:rowOff>47625</xdr:rowOff>
    </xdr:to>
    <xdr:sp macro="" textlink="">
      <xdr:nvSpPr>
        <xdr:cNvPr id="3" name="Rectangle: Rounded Corners 2">
          <a:extLst>
            <a:ext uri="{FF2B5EF4-FFF2-40B4-BE49-F238E27FC236}">
              <a16:creationId xmlns:a16="http://schemas.microsoft.com/office/drawing/2014/main" id="{22EBC6A0-6C4B-319C-46E0-85905EA31A8F}"/>
            </a:ext>
          </a:extLst>
        </xdr:cNvPr>
        <xdr:cNvSpPr/>
      </xdr:nvSpPr>
      <xdr:spPr>
        <a:xfrm>
          <a:off x="409575" y="638175"/>
          <a:ext cx="2343150" cy="36195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1. The Revenue Reality </a:t>
          </a:r>
          <a:r>
            <a:rPr lang="en-IN" sz="1600"/>
            <a:t>Check</a:t>
          </a:r>
        </a:p>
      </xdr:txBody>
    </xdr:sp>
    <xdr:clientData/>
  </xdr:twoCellAnchor>
  <xdr:twoCellAnchor>
    <xdr:from>
      <xdr:col>0</xdr:col>
      <xdr:colOff>581025</xdr:colOff>
      <xdr:row>5</xdr:row>
      <xdr:rowOff>123825</xdr:rowOff>
    </xdr:from>
    <xdr:to>
      <xdr:col>15</xdr:col>
      <xdr:colOff>238125</xdr:colOff>
      <xdr:row>10</xdr:row>
      <xdr:rowOff>57150</xdr:rowOff>
    </xdr:to>
    <xdr:sp macro="" textlink="">
      <xdr:nvSpPr>
        <xdr:cNvPr id="4" name="Rectangle: Rounded Corners 3">
          <a:extLst>
            <a:ext uri="{FF2B5EF4-FFF2-40B4-BE49-F238E27FC236}">
              <a16:creationId xmlns:a16="http://schemas.microsoft.com/office/drawing/2014/main" id="{372DA7E8-C864-8189-A56E-C54079738E9B}"/>
            </a:ext>
          </a:extLst>
        </xdr:cNvPr>
        <xdr:cNvSpPr/>
      </xdr:nvSpPr>
      <xdr:spPr>
        <a:xfrm>
          <a:off x="581025" y="1076325"/>
          <a:ext cx="8801100" cy="8858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There is a major difference between "Booked Sales" and "Real Sales." While the raw data shows a revenue of </a:t>
          </a:r>
          <a:r>
            <a:rPr lang="en-IN" sz="1400" b="1"/>
            <a:t>12.07 Cr</a:t>
          </a:r>
          <a:r>
            <a:rPr lang="en-IN" sz="1400"/>
            <a:t>, the actual money earned is only </a:t>
          </a:r>
          <a:r>
            <a:rPr lang="en-IN" sz="1400" b="1"/>
            <a:t>3.95 Cr</a:t>
          </a:r>
          <a:r>
            <a:rPr lang="en-IN" sz="1400"/>
            <a:t>. This is because over 67% of orders are either cancelled or returned. Similarly, the real profit is </a:t>
          </a:r>
          <a:r>
            <a:rPr lang="en-IN" sz="1400" b="1"/>
            <a:t>49.43 Lakhs</a:t>
          </a:r>
          <a:r>
            <a:rPr lang="en-IN" sz="1400"/>
            <a:t>, not the 1.52 Cr shown in initial reports.</a:t>
          </a:r>
        </a:p>
      </xdr:txBody>
    </xdr:sp>
    <xdr:clientData/>
  </xdr:twoCellAnchor>
  <xdr:twoCellAnchor>
    <xdr:from>
      <xdr:col>0</xdr:col>
      <xdr:colOff>371475</xdr:colOff>
      <xdr:row>10</xdr:row>
      <xdr:rowOff>142875</xdr:rowOff>
    </xdr:from>
    <xdr:to>
      <xdr:col>5</xdr:col>
      <xdr:colOff>238125</xdr:colOff>
      <xdr:row>12</xdr:row>
      <xdr:rowOff>123825</xdr:rowOff>
    </xdr:to>
    <xdr:sp macro="" textlink="">
      <xdr:nvSpPr>
        <xdr:cNvPr id="5" name="Rectangle: Rounded Corners 4">
          <a:extLst>
            <a:ext uri="{FF2B5EF4-FFF2-40B4-BE49-F238E27FC236}">
              <a16:creationId xmlns:a16="http://schemas.microsoft.com/office/drawing/2014/main" id="{772EEB39-6E08-4B7F-A62E-7C0EDBA97F73}"/>
            </a:ext>
          </a:extLst>
        </xdr:cNvPr>
        <xdr:cNvSpPr/>
      </xdr:nvSpPr>
      <xdr:spPr>
        <a:xfrm>
          <a:off x="371475" y="2047875"/>
          <a:ext cx="2914650" cy="36195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tx1"/>
              </a:solidFill>
              <a:latin typeface="+mn-lt"/>
              <a:ea typeface="+mn-ea"/>
              <a:cs typeface="+mn-cs"/>
            </a:rPr>
            <a:t>2. Regional Data Issues</a:t>
          </a:r>
        </a:p>
      </xdr:txBody>
    </xdr:sp>
    <xdr:clientData/>
  </xdr:twoCellAnchor>
  <xdr:twoCellAnchor>
    <xdr:from>
      <xdr:col>0</xdr:col>
      <xdr:colOff>495300</xdr:colOff>
      <xdr:row>12</xdr:row>
      <xdr:rowOff>180976</xdr:rowOff>
    </xdr:from>
    <xdr:to>
      <xdr:col>15</xdr:col>
      <xdr:colOff>152400</xdr:colOff>
      <xdr:row>16</xdr:row>
      <xdr:rowOff>85726</xdr:rowOff>
    </xdr:to>
    <xdr:sp macro="" textlink="">
      <xdr:nvSpPr>
        <xdr:cNvPr id="6" name="Rectangle: Rounded Corners 5">
          <a:extLst>
            <a:ext uri="{FF2B5EF4-FFF2-40B4-BE49-F238E27FC236}">
              <a16:creationId xmlns:a16="http://schemas.microsoft.com/office/drawing/2014/main" id="{0DF7BBB7-592C-4F3D-ADDC-D380A0172603}"/>
            </a:ext>
          </a:extLst>
        </xdr:cNvPr>
        <xdr:cNvSpPr/>
      </xdr:nvSpPr>
      <xdr:spPr>
        <a:xfrm>
          <a:off x="495300" y="2466976"/>
          <a:ext cx="8801100" cy="66675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The current "Region" data is not based on actual locations. If we use these regions for analysis, we will get </a:t>
          </a:r>
          <a:r>
            <a:rPr lang="en-IN" sz="1400" b="1"/>
            <a:t>wrong insights</a:t>
          </a:r>
          <a:r>
            <a:rPr lang="en-IN" sz="1400"/>
            <a:t>. We must fix the regional mapping to understand branch performance correctly.</a:t>
          </a:r>
        </a:p>
      </xdr:txBody>
    </xdr:sp>
    <xdr:clientData/>
  </xdr:twoCellAnchor>
  <xdr:twoCellAnchor>
    <xdr:from>
      <xdr:col>0</xdr:col>
      <xdr:colOff>119062</xdr:colOff>
      <xdr:row>17</xdr:row>
      <xdr:rowOff>71437</xdr:rowOff>
    </xdr:from>
    <xdr:to>
      <xdr:col>5</xdr:col>
      <xdr:colOff>300037</xdr:colOff>
      <xdr:row>19</xdr:row>
      <xdr:rowOff>138113</xdr:rowOff>
    </xdr:to>
    <xdr:sp macro="" textlink="">
      <xdr:nvSpPr>
        <xdr:cNvPr id="7" name="Rectangle: Rounded Corners 6">
          <a:extLst>
            <a:ext uri="{FF2B5EF4-FFF2-40B4-BE49-F238E27FC236}">
              <a16:creationId xmlns:a16="http://schemas.microsoft.com/office/drawing/2014/main" id="{8A0E3957-69CA-486E-9992-29AF34D3B57F}"/>
            </a:ext>
          </a:extLst>
        </xdr:cNvPr>
        <xdr:cNvSpPr/>
      </xdr:nvSpPr>
      <xdr:spPr>
        <a:xfrm>
          <a:off x="119062" y="3309937"/>
          <a:ext cx="3228975" cy="44767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1">
              <a:solidFill>
                <a:schemeClr val="bg1"/>
              </a:solidFill>
              <a:latin typeface="+mn-lt"/>
              <a:ea typeface="+mn-ea"/>
              <a:cs typeface="+mn-cs"/>
            </a:rPr>
            <a:t>CRITICAL RED FLAGS </a:t>
          </a:r>
        </a:p>
      </xdr:txBody>
    </xdr:sp>
    <xdr:clientData/>
  </xdr:twoCellAnchor>
  <xdr:twoCellAnchor>
    <xdr:from>
      <xdr:col>0</xdr:col>
      <xdr:colOff>409575</xdr:colOff>
      <xdr:row>20</xdr:row>
      <xdr:rowOff>104776</xdr:rowOff>
    </xdr:from>
    <xdr:to>
      <xdr:col>11</xdr:col>
      <xdr:colOff>209550</xdr:colOff>
      <xdr:row>22</xdr:row>
      <xdr:rowOff>76200</xdr:rowOff>
    </xdr:to>
    <xdr:sp macro="" textlink="">
      <xdr:nvSpPr>
        <xdr:cNvPr id="8" name="Rectangle: Rounded Corners 7">
          <a:extLst>
            <a:ext uri="{FF2B5EF4-FFF2-40B4-BE49-F238E27FC236}">
              <a16:creationId xmlns:a16="http://schemas.microsoft.com/office/drawing/2014/main" id="{520F4EB6-5694-45C5-9A82-02318B61FD26}"/>
            </a:ext>
          </a:extLst>
        </xdr:cNvPr>
        <xdr:cNvSpPr/>
      </xdr:nvSpPr>
      <xdr:spPr>
        <a:xfrm>
          <a:off x="409575" y="3914776"/>
          <a:ext cx="6505575" cy="35242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Low Efficiency:</a:t>
          </a:r>
          <a:r>
            <a:rPr lang="en-IN" sz="1400"/>
            <a:t> The profit margin is only </a:t>
          </a:r>
          <a:r>
            <a:rPr lang="en-IN" sz="1400" b="1"/>
            <a:t>12.49%</a:t>
          </a:r>
          <a:r>
            <a:rPr lang="en-IN" sz="1400"/>
            <a:t>, which is very low for a retail business.</a:t>
          </a:r>
        </a:p>
      </xdr:txBody>
    </xdr:sp>
    <xdr:clientData/>
  </xdr:twoCellAnchor>
  <xdr:twoCellAnchor>
    <xdr:from>
      <xdr:col>0</xdr:col>
      <xdr:colOff>409575</xdr:colOff>
      <xdr:row>22</xdr:row>
      <xdr:rowOff>133350</xdr:rowOff>
    </xdr:from>
    <xdr:to>
      <xdr:col>11</xdr:col>
      <xdr:colOff>209550</xdr:colOff>
      <xdr:row>25</xdr:row>
      <xdr:rowOff>171449</xdr:rowOff>
    </xdr:to>
    <xdr:sp macro="" textlink="">
      <xdr:nvSpPr>
        <xdr:cNvPr id="9" name="Rectangle: Rounded Corners 8">
          <a:extLst>
            <a:ext uri="{FF2B5EF4-FFF2-40B4-BE49-F238E27FC236}">
              <a16:creationId xmlns:a16="http://schemas.microsoft.com/office/drawing/2014/main" id="{1D2CA756-4C8D-4A4F-9AB0-BBA7C1060A17}"/>
            </a:ext>
          </a:extLst>
        </xdr:cNvPr>
        <xdr:cNvSpPr/>
      </xdr:nvSpPr>
      <xdr:spPr>
        <a:xfrm>
          <a:off x="409575" y="4324350"/>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High Failure Rate:</a:t>
          </a:r>
          <a:r>
            <a:rPr lang="en-IN" sz="1400"/>
            <a:t> Only </a:t>
          </a:r>
          <a:r>
            <a:rPr lang="en-IN" sz="1400" b="1"/>
            <a:t>33%</a:t>
          </a:r>
          <a:r>
            <a:rPr lang="en-IN" sz="1400"/>
            <a:t> of products are successfully delivered. This means 2 out of every 3 orders fail.</a:t>
          </a:r>
        </a:p>
      </xdr:txBody>
    </xdr:sp>
    <xdr:clientData/>
  </xdr:twoCellAnchor>
  <xdr:twoCellAnchor>
    <xdr:from>
      <xdr:col>0</xdr:col>
      <xdr:colOff>381000</xdr:colOff>
      <xdr:row>26</xdr:row>
      <xdr:rowOff>47625</xdr:rowOff>
    </xdr:from>
    <xdr:to>
      <xdr:col>11</xdr:col>
      <xdr:colOff>180975</xdr:colOff>
      <xdr:row>29</xdr:row>
      <xdr:rowOff>85724</xdr:rowOff>
    </xdr:to>
    <xdr:sp macro="" textlink="">
      <xdr:nvSpPr>
        <xdr:cNvPr id="10" name="Rectangle: Rounded Corners 9">
          <a:extLst>
            <a:ext uri="{FF2B5EF4-FFF2-40B4-BE49-F238E27FC236}">
              <a16:creationId xmlns:a16="http://schemas.microsoft.com/office/drawing/2014/main" id="{DBC9F78E-82FD-4B78-B638-8E518535BF7D}"/>
            </a:ext>
          </a:extLst>
        </xdr:cNvPr>
        <xdr:cNvSpPr/>
      </xdr:nvSpPr>
      <xdr:spPr>
        <a:xfrm>
          <a:off x="381000" y="5000625"/>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The Return Crisis:</a:t>
          </a:r>
          <a:r>
            <a:rPr lang="en-IN" sz="1400"/>
            <a:t> The </a:t>
          </a:r>
          <a:r>
            <a:rPr lang="en-IN" sz="1400" b="1"/>
            <a:t>34.22% Return Rate</a:t>
          </a:r>
          <a:r>
            <a:rPr lang="en-IN" sz="1400"/>
            <a:t> is higher than the delivery rate. This is the biggest threat to the company’s profit.</a:t>
          </a:r>
        </a:p>
      </xdr:txBody>
    </xdr:sp>
    <xdr:clientData/>
  </xdr:twoCellAnchor>
  <xdr:twoCellAnchor>
    <xdr:from>
      <xdr:col>0</xdr:col>
      <xdr:colOff>361950</xdr:colOff>
      <xdr:row>29</xdr:row>
      <xdr:rowOff>152400</xdr:rowOff>
    </xdr:from>
    <xdr:to>
      <xdr:col>11</xdr:col>
      <xdr:colOff>161925</xdr:colOff>
      <xdr:row>32</xdr:row>
      <xdr:rowOff>190499</xdr:rowOff>
    </xdr:to>
    <xdr:sp macro="" textlink="">
      <xdr:nvSpPr>
        <xdr:cNvPr id="11" name="Rectangle: Rounded Corners 10">
          <a:extLst>
            <a:ext uri="{FF2B5EF4-FFF2-40B4-BE49-F238E27FC236}">
              <a16:creationId xmlns:a16="http://schemas.microsoft.com/office/drawing/2014/main" id="{3F4F1663-0AA8-4070-9420-FF3BF24ED5A8}"/>
            </a:ext>
          </a:extLst>
        </xdr:cNvPr>
        <xdr:cNvSpPr/>
      </xdr:nvSpPr>
      <xdr:spPr>
        <a:xfrm>
          <a:off x="361950" y="5676900"/>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Low Margin Top-Seller:</a:t>
          </a:r>
          <a:r>
            <a:rPr lang="en-IN" sz="1400"/>
            <a:t> Rice is our highest-selling product, but it brings in very little profit.</a:t>
          </a:r>
        </a:p>
      </xdr:txBody>
    </xdr:sp>
    <xdr:clientData/>
  </xdr:twoCellAnchor>
  <xdr:twoCellAnchor>
    <xdr:from>
      <xdr:col>0</xdr:col>
      <xdr:colOff>114300</xdr:colOff>
      <xdr:row>33</xdr:row>
      <xdr:rowOff>76200</xdr:rowOff>
    </xdr:from>
    <xdr:to>
      <xdr:col>6</xdr:col>
      <xdr:colOff>447675</xdr:colOff>
      <xdr:row>35</xdr:row>
      <xdr:rowOff>142876</xdr:rowOff>
    </xdr:to>
    <xdr:sp macro="" textlink="">
      <xdr:nvSpPr>
        <xdr:cNvPr id="12" name="Rectangle: Rounded Corners 11">
          <a:extLst>
            <a:ext uri="{FF2B5EF4-FFF2-40B4-BE49-F238E27FC236}">
              <a16:creationId xmlns:a16="http://schemas.microsoft.com/office/drawing/2014/main" id="{3E602F73-2753-49AA-B63E-31DA7A62A448}"/>
            </a:ext>
          </a:extLst>
        </xdr:cNvPr>
        <xdr:cNvSpPr/>
      </xdr:nvSpPr>
      <xdr:spPr>
        <a:xfrm>
          <a:off x="114300" y="6362700"/>
          <a:ext cx="3990975" cy="44767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1">
              <a:solidFill>
                <a:schemeClr val="bg1"/>
              </a:solidFill>
              <a:latin typeface="+mn-lt"/>
              <a:ea typeface="+mn-ea"/>
              <a:cs typeface="+mn-cs"/>
            </a:rPr>
            <a:t>SALES &amp; CITY ANALYSIS</a:t>
          </a:r>
        </a:p>
      </xdr:txBody>
    </xdr:sp>
    <xdr:clientData/>
  </xdr:twoCellAnchor>
  <xdr:twoCellAnchor>
    <xdr:from>
      <xdr:col>0</xdr:col>
      <xdr:colOff>323850</xdr:colOff>
      <xdr:row>45</xdr:row>
      <xdr:rowOff>28576</xdr:rowOff>
    </xdr:from>
    <xdr:to>
      <xdr:col>11</xdr:col>
      <xdr:colOff>123825</xdr:colOff>
      <xdr:row>48</xdr:row>
      <xdr:rowOff>95250</xdr:rowOff>
    </xdr:to>
    <xdr:sp macro="" textlink="">
      <xdr:nvSpPr>
        <xdr:cNvPr id="13" name="Rectangle: Rounded Corners 12">
          <a:extLst>
            <a:ext uri="{FF2B5EF4-FFF2-40B4-BE49-F238E27FC236}">
              <a16:creationId xmlns:a16="http://schemas.microsoft.com/office/drawing/2014/main" id="{ABEEE252-1ABD-44D9-9DA1-A80A1E7030B6}"/>
            </a:ext>
          </a:extLst>
        </xdr:cNvPr>
        <xdr:cNvSpPr/>
      </xdr:nvSpPr>
      <xdr:spPr>
        <a:xfrm>
          <a:off x="323850" y="8601076"/>
          <a:ext cx="6505575" cy="63817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Peak Months:</a:t>
          </a:r>
          <a:r>
            <a:rPr lang="en-IN" sz="1400"/>
            <a:t> June, July, and December are the most profitable. We should keep high stock and offer smart discounts during these months.</a:t>
          </a:r>
        </a:p>
      </xdr:txBody>
    </xdr:sp>
    <xdr:clientData/>
  </xdr:twoCellAnchor>
  <xdr:twoCellAnchor>
    <xdr:from>
      <xdr:col>0</xdr:col>
      <xdr:colOff>361950</xdr:colOff>
      <xdr:row>39</xdr:row>
      <xdr:rowOff>95251</xdr:rowOff>
    </xdr:from>
    <xdr:to>
      <xdr:col>11</xdr:col>
      <xdr:colOff>161925</xdr:colOff>
      <xdr:row>44</xdr:row>
      <xdr:rowOff>161925</xdr:rowOff>
    </xdr:to>
    <xdr:sp macro="" textlink="">
      <xdr:nvSpPr>
        <xdr:cNvPr id="14" name="Rectangle: Rounded Corners 13">
          <a:extLst>
            <a:ext uri="{FF2B5EF4-FFF2-40B4-BE49-F238E27FC236}">
              <a16:creationId xmlns:a16="http://schemas.microsoft.com/office/drawing/2014/main" id="{4C560885-B1C6-417D-B47F-9464407D8079}"/>
            </a:ext>
          </a:extLst>
        </xdr:cNvPr>
        <xdr:cNvSpPr/>
      </xdr:nvSpPr>
      <xdr:spPr>
        <a:xfrm>
          <a:off x="361950" y="7524751"/>
          <a:ext cx="6505575" cy="101917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a:t>Category Winners by City:</a:t>
          </a:r>
          <a:endParaRPr lang="en-IN" sz="1400"/>
        </a:p>
        <a:p>
          <a:r>
            <a:rPr lang="en-IN" sz="1400" b="1"/>
            <a:t>	Mumbai:</a:t>
          </a:r>
          <a:r>
            <a:rPr lang="en-IN" sz="1400"/>
            <a:t> Best for Electronics.</a:t>
          </a:r>
        </a:p>
        <a:p>
          <a:r>
            <a:rPr lang="en-IN" sz="1400" b="1"/>
            <a:t>	Delhi &amp; Bhopal:</a:t>
          </a:r>
          <a:r>
            <a:rPr lang="en-IN" sz="1400"/>
            <a:t> Best for Grocery.</a:t>
          </a:r>
        </a:p>
        <a:p>
          <a:r>
            <a:rPr lang="en-IN" sz="1400" b="1"/>
            <a:t>	Indore:</a:t>
          </a:r>
          <a:r>
            <a:rPr lang="en-IN" sz="1400"/>
            <a:t> Best for Clothing.</a:t>
          </a:r>
        </a:p>
      </xdr:txBody>
    </xdr:sp>
    <xdr:clientData/>
  </xdr:twoCellAnchor>
  <xdr:twoCellAnchor>
    <xdr:from>
      <xdr:col>0</xdr:col>
      <xdr:colOff>400050</xdr:colOff>
      <xdr:row>36</xdr:row>
      <xdr:rowOff>19051</xdr:rowOff>
    </xdr:from>
    <xdr:to>
      <xdr:col>11</xdr:col>
      <xdr:colOff>200025</xdr:colOff>
      <xdr:row>39</xdr:row>
      <xdr:rowOff>47625</xdr:rowOff>
    </xdr:to>
    <xdr:sp macro="" textlink="">
      <xdr:nvSpPr>
        <xdr:cNvPr id="15" name="Rectangle: Rounded Corners 14">
          <a:extLst>
            <a:ext uri="{FF2B5EF4-FFF2-40B4-BE49-F238E27FC236}">
              <a16:creationId xmlns:a16="http://schemas.microsoft.com/office/drawing/2014/main" id="{93C0CE07-2429-4F4E-993E-C9801331C424}"/>
            </a:ext>
          </a:extLst>
        </xdr:cNvPr>
        <xdr:cNvSpPr/>
      </xdr:nvSpPr>
      <xdr:spPr>
        <a:xfrm>
          <a:off x="400050" y="6877051"/>
          <a:ext cx="6505575" cy="60007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Top Cities:</a:t>
          </a:r>
          <a:r>
            <a:rPr lang="en-IN" sz="1400"/>
            <a:t> </a:t>
          </a:r>
          <a:r>
            <a:rPr lang="en-IN" sz="1400" b="1"/>
            <a:t>Indore and Bhopal</a:t>
          </a:r>
          <a:r>
            <a:rPr lang="en-IN" sz="1400"/>
            <a:t> are leading in sales. Notably, </a:t>
          </a:r>
          <a:r>
            <a:rPr lang="en-IN" sz="1400" b="1"/>
            <a:t>Indore</a:t>
          </a:r>
          <a:r>
            <a:rPr lang="en-IN" sz="1400"/>
            <a:t> is the only city where successful deliveries are higher than returns and cancellations.</a:t>
          </a:r>
        </a:p>
      </xdr:txBody>
    </xdr:sp>
    <xdr:clientData/>
  </xdr:twoCellAnchor>
  <xdr:twoCellAnchor>
    <xdr:from>
      <xdr:col>16</xdr:col>
      <xdr:colOff>323850</xdr:colOff>
      <xdr:row>0</xdr:row>
      <xdr:rowOff>123825</xdr:rowOff>
    </xdr:from>
    <xdr:to>
      <xdr:col>22</xdr:col>
      <xdr:colOff>180975</xdr:colOff>
      <xdr:row>3</xdr:row>
      <xdr:rowOff>1</xdr:rowOff>
    </xdr:to>
    <xdr:sp macro="" textlink="">
      <xdr:nvSpPr>
        <xdr:cNvPr id="16" name="Rectangle: Rounded Corners 15">
          <a:extLst>
            <a:ext uri="{FF2B5EF4-FFF2-40B4-BE49-F238E27FC236}">
              <a16:creationId xmlns:a16="http://schemas.microsoft.com/office/drawing/2014/main" id="{453388A1-1544-4E6A-9236-27ECAADAA89B}"/>
            </a:ext>
          </a:extLst>
        </xdr:cNvPr>
        <xdr:cNvSpPr/>
      </xdr:nvSpPr>
      <xdr:spPr>
        <a:xfrm>
          <a:off x="10077450" y="123825"/>
          <a:ext cx="3514725" cy="44767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1">
              <a:solidFill>
                <a:schemeClr val="bg1"/>
              </a:solidFill>
              <a:latin typeface="+mn-lt"/>
              <a:ea typeface="+mn-ea"/>
              <a:cs typeface="+mn-cs"/>
            </a:rPr>
            <a:t>RECOMMENDATIONS </a:t>
          </a:r>
        </a:p>
      </xdr:txBody>
    </xdr:sp>
    <xdr:clientData/>
  </xdr:twoCellAnchor>
  <xdr:twoCellAnchor>
    <xdr:from>
      <xdr:col>16</xdr:col>
      <xdr:colOff>95250</xdr:colOff>
      <xdr:row>0</xdr:row>
      <xdr:rowOff>142875</xdr:rowOff>
    </xdr:from>
    <xdr:to>
      <xdr:col>16</xdr:col>
      <xdr:colOff>95250</xdr:colOff>
      <xdr:row>49</xdr:row>
      <xdr:rowOff>142875</xdr:rowOff>
    </xdr:to>
    <xdr:cxnSp macro="">
      <xdr:nvCxnSpPr>
        <xdr:cNvPr id="18" name="Straight Connector 17">
          <a:extLst>
            <a:ext uri="{FF2B5EF4-FFF2-40B4-BE49-F238E27FC236}">
              <a16:creationId xmlns:a16="http://schemas.microsoft.com/office/drawing/2014/main" id="{EC11BCD6-3EBE-24D7-45AD-8964C4DE06D1}"/>
            </a:ext>
          </a:extLst>
        </xdr:cNvPr>
        <xdr:cNvCxnSpPr/>
      </xdr:nvCxnSpPr>
      <xdr:spPr>
        <a:xfrm>
          <a:off x="9848850" y="142875"/>
          <a:ext cx="0" cy="93345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581025</xdr:colOff>
      <xdr:row>3</xdr:row>
      <xdr:rowOff>76200</xdr:rowOff>
    </xdr:from>
    <xdr:to>
      <xdr:col>27</xdr:col>
      <xdr:colOff>381000</xdr:colOff>
      <xdr:row>6</xdr:row>
      <xdr:rowOff>114299</xdr:rowOff>
    </xdr:to>
    <xdr:sp macro="" textlink="">
      <xdr:nvSpPr>
        <xdr:cNvPr id="23" name="Rectangle: Rounded Corners 22">
          <a:extLst>
            <a:ext uri="{FF2B5EF4-FFF2-40B4-BE49-F238E27FC236}">
              <a16:creationId xmlns:a16="http://schemas.microsoft.com/office/drawing/2014/main" id="{2510D855-5251-4EDE-9FFF-8C21A8EA9915}"/>
            </a:ext>
          </a:extLst>
        </xdr:cNvPr>
        <xdr:cNvSpPr/>
      </xdr:nvSpPr>
      <xdr:spPr>
        <a:xfrm>
          <a:off x="10334625" y="647700"/>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Stop Data Manipulation:</a:t>
          </a:r>
          <a:r>
            <a:rPr lang="en-IN" sz="1400"/>
            <a:t> Always report "Net Revenue" (Delivered Only) instead of "Gross Revenue" to see the true health of the business.</a:t>
          </a:r>
        </a:p>
      </xdr:txBody>
    </xdr:sp>
    <xdr:clientData/>
  </xdr:twoCellAnchor>
  <xdr:twoCellAnchor>
    <xdr:from>
      <xdr:col>16</xdr:col>
      <xdr:colOff>590550</xdr:colOff>
      <xdr:row>6</xdr:row>
      <xdr:rowOff>171450</xdr:rowOff>
    </xdr:from>
    <xdr:to>
      <xdr:col>27</xdr:col>
      <xdr:colOff>390525</xdr:colOff>
      <xdr:row>10</xdr:row>
      <xdr:rowOff>19049</xdr:rowOff>
    </xdr:to>
    <xdr:sp macro="" textlink="">
      <xdr:nvSpPr>
        <xdr:cNvPr id="24" name="Rectangle: Rounded Corners 23">
          <a:extLst>
            <a:ext uri="{FF2B5EF4-FFF2-40B4-BE49-F238E27FC236}">
              <a16:creationId xmlns:a16="http://schemas.microsoft.com/office/drawing/2014/main" id="{BD177A32-6108-4A8D-A769-4CD656D261B0}"/>
            </a:ext>
          </a:extLst>
        </xdr:cNvPr>
        <xdr:cNvSpPr/>
      </xdr:nvSpPr>
      <xdr:spPr>
        <a:xfrm>
          <a:off x="10344150" y="1314450"/>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Focus on Indore:</a:t>
          </a:r>
          <a:r>
            <a:rPr lang="en-IN" sz="1400"/>
            <a:t> Study the Indore branch to see why their delivery success is better than other cities.</a:t>
          </a:r>
        </a:p>
      </xdr:txBody>
    </xdr:sp>
    <xdr:clientData/>
  </xdr:twoCellAnchor>
  <xdr:twoCellAnchor>
    <xdr:from>
      <xdr:col>16</xdr:col>
      <xdr:colOff>590550</xdr:colOff>
      <xdr:row>10</xdr:row>
      <xdr:rowOff>76200</xdr:rowOff>
    </xdr:from>
    <xdr:to>
      <xdr:col>27</xdr:col>
      <xdr:colOff>390525</xdr:colOff>
      <xdr:row>13</xdr:row>
      <xdr:rowOff>114299</xdr:rowOff>
    </xdr:to>
    <xdr:sp macro="" textlink="">
      <xdr:nvSpPr>
        <xdr:cNvPr id="25" name="Rectangle: Rounded Corners 24">
          <a:extLst>
            <a:ext uri="{FF2B5EF4-FFF2-40B4-BE49-F238E27FC236}">
              <a16:creationId xmlns:a16="http://schemas.microsoft.com/office/drawing/2014/main" id="{AAF9E90F-8E95-4CD0-A61F-0AA1E6CB1D89}"/>
            </a:ext>
          </a:extLst>
        </xdr:cNvPr>
        <xdr:cNvSpPr/>
      </xdr:nvSpPr>
      <xdr:spPr>
        <a:xfrm>
          <a:off x="10344150" y="1981200"/>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Fix Returns:</a:t>
          </a:r>
          <a:r>
            <a:rPr lang="en-IN" sz="1400"/>
            <a:t> Investigate why Jeans and Electronics are coming back. Reducing returns by even 10% will double our real profit.</a:t>
          </a:r>
        </a:p>
      </xdr:txBody>
    </xdr:sp>
    <xdr:clientData/>
  </xdr:twoCellAnchor>
  <xdr:twoCellAnchor>
    <xdr:from>
      <xdr:col>17</xdr:col>
      <xdr:colOff>0</xdr:colOff>
      <xdr:row>13</xdr:row>
      <xdr:rowOff>171450</xdr:rowOff>
    </xdr:from>
    <xdr:to>
      <xdr:col>27</xdr:col>
      <xdr:colOff>409575</xdr:colOff>
      <xdr:row>17</xdr:row>
      <xdr:rowOff>19049</xdr:rowOff>
    </xdr:to>
    <xdr:sp macro="" textlink="">
      <xdr:nvSpPr>
        <xdr:cNvPr id="26" name="Rectangle: Rounded Corners 25">
          <a:extLst>
            <a:ext uri="{FF2B5EF4-FFF2-40B4-BE49-F238E27FC236}">
              <a16:creationId xmlns:a16="http://schemas.microsoft.com/office/drawing/2014/main" id="{DD07D5F8-5197-42D8-A70A-8F875BFC67F1}"/>
            </a:ext>
          </a:extLst>
        </xdr:cNvPr>
        <xdr:cNvSpPr/>
      </xdr:nvSpPr>
      <xdr:spPr>
        <a:xfrm>
          <a:off x="10363200" y="2647950"/>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Stock Management:</a:t>
          </a:r>
          <a:r>
            <a:rPr lang="en-IN" sz="1400"/>
            <a:t> Ensure Mumbai has enough Electronics and Indore has enough Clothing stock year-round.</a:t>
          </a:r>
        </a:p>
      </xdr:txBody>
    </xdr:sp>
    <xdr:clientData/>
  </xdr:twoCellAnchor>
  <xdr:twoCellAnchor>
    <xdr:from>
      <xdr:col>16</xdr:col>
      <xdr:colOff>304800</xdr:colOff>
      <xdr:row>18</xdr:row>
      <xdr:rowOff>19050</xdr:rowOff>
    </xdr:from>
    <xdr:to>
      <xdr:col>23</xdr:col>
      <xdr:colOff>552450</xdr:colOff>
      <xdr:row>20</xdr:row>
      <xdr:rowOff>85726</xdr:rowOff>
    </xdr:to>
    <xdr:sp macro="" textlink="">
      <xdr:nvSpPr>
        <xdr:cNvPr id="27" name="Rectangle: Rounded Corners 26">
          <a:extLst>
            <a:ext uri="{FF2B5EF4-FFF2-40B4-BE49-F238E27FC236}">
              <a16:creationId xmlns:a16="http://schemas.microsoft.com/office/drawing/2014/main" id="{257827FE-AFF8-43AA-9FE4-2B2DF5E9F28A}"/>
            </a:ext>
          </a:extLst>
        </xdr:cNvPr>
        <xdr:cNvSpPr/>
      </xdr:nvSpPr>
      <xdr:spPr>
        <a:xfrm>
          <a:off x="10058400" y="3448050"/>
          <a:ext cx="4514850" cy="44767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1">
              <a:solidFill>
                <a:schemeClr val="bg1"/>
              </a:solidFill>
              <a:latin typeface="+mn-lt"/>
              <a:ea typeface="+mn-ea"/>
              <a:cs typeface="+mn-cs"/>
            </a:rPr>
            <a:t>PRODUCT PERFORMANCE</a:t>
          </a:r>
        </a:p>
      </xdr:txBody>
    </xdr:sp>
    <xdr:clientData/>
  </xdr:twoCellAnchor>
  <xdr:twoCellAnchor>
    <xdr:from>
      <xdr:col>16</xdr:col>
      <xdr:colOff>523875</xdr:colOff>
      <xdr:row>21</xdr:row>
      <xdr:rowOff>1</xdr:rowOff>
    </xdr:from>
    <xdr:to>
      <xdr:col>27</xdr:col>
      <xdr:colOff>323850</xdr:colOff>
      <xdr:row>22</xdr:row>
      <xdr:rowOff>161925</xdr:rowOff>
    </xdr:to>
    <xdr:sp macro="" textlink="">
      <xdr:nvSpPr>
        <xdr:cNvPr id="28" name="Rectangle: Rounded Corners 27">
          <a:extLst>
            <a:ext uri="{FF2B5EF4-FFF2-40B4-BE49-F238E27FC236}">
              <a16:creationId xmlns:a16="http://schemas.microsoft.com/office/drawing/2014/main" id="{BF3A3E29-2A99-4AB0-B20E-A028A8E4DE89}"/>
            </a:ext>
          </a:extLst>
        </xdr:cNvPr>
        <xdr:cNvSpPr/>
      </xdr:nvSpPr>
      <xdr:spPr>
        <a:xfrm>
          <a:off x="10277475" y="4000501"/>
          <a:ext cx="6505575" cy="35242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The Stars (High Sales):</a:t>
          </a:r>
          <a:r>
            <a:rPr lang="en-IN" sz="1400"/>
            <a:t> Headphones, Laptop, Oil, Rice, and Shirt.</a:t>
          </a:r>
        </a:p>
      </xdr:txBody>
    </xdr:sp>
    <xdr:clientData/>
  </xdr:twoCellAnchor>
  <xdr:twoCellAnchor>
    <xdr:from>
      <xdr:col>16</xdr:col>
      <xdr:colOff>533400</xdr:colOff>
      <xdr:row>23</xdr:row>
      <xdr:rowOff>28576</xdr:rowOff>
    </xdr:from>
    <xdr:to>
      <xdr:col>27</xdr:col>
      <xdr:colOff>333375</xdr:colOff>
      <xdr:row>25</xdr:row>
      <xdr:rowOff>0</xdr:rowOff>
    </xdr:to>
    <xdr:sp macro="" textlink="">
      <xdr:nvSpPr>
        <xdr:cNvPr id="29" name="Rectangle: Rounded Corners 28">
          <a:extLst>
            <a:ext uri="{FF2B5EF4-FFF2-40B4-BE49-F238E27FC236}">
              <a16:creationId xmlns:a16="http://schemas.microsoft.com/office/drawing/2014/main" id="{49B7F83C-F0AC-42E0-AD58-F62D5659A335}"/>
            </a:ext>
          </a:extLst>
        </xdr:cNvPr>
        <xdr:cNvSpPr/>
      </xdr:nvSpPr>
      <xdr:spPr>
        <a:xfrm>
          <a:off x="10287000" y="4410076"/>
          <a:ext cx="6505575" cy="35242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The Underperformers:</a:t>
          </a:r>
          <a:r>
            <a:rPr lang="en-IN" sz="1400"/>
            <a:t> Jacket, Jeans, Mobile, and Wheat are not performing well.</a:t>
          </a:r>
        </a:p>
      </xdr:txBody>
    </xdr:sp>
    <xdr:clientData/>
  </xdr:twoCellAnchor>
  <xdr:twoCellAnchor>
    <xdr:from>
      <xdr:col>16</xdr:col>
      <xdr:colOff>523875</xdr:colOff>
      <xdr:row>25</xdr:row>
      <xdr:rowOff>66675</xdr:rowOff>
    </xdr:from>
    <xdr:to>
      <xdr:col>27</xdr:col>
      <xdr:colOff>323850</xdr:colOff>
      <xdr:row>28</xdr:row>
      <xdr:rowOff>104774</xdr:rowOff>
    </xdr:to>
    <xdr:sp macro="" textlink="">
      <xdr:nvSpPr>
        <xdr:cNvPr id="30" name="Rectangle: Rounded Corners 29">
          <a:extLst>
            <a:ext uri="{FF2B5EF4-FFF2-40B4-BE49-F238E27FC236}">
              <a16:creationId xmlns:a16="http://schemas.microsoft.com/office/drawing/2014/main" id="{79B4B11A-DE1E-4680-BC27-9ACF5DFC9AFA}"/>
            </a:ext>
          </a:extLst>
        </xdr:cNvPr>
        <xdr:cNvSpPr/>
      </xdr:nvSpPr>
      <xdr:spPr>
        <a:xfrm>
          <a:off x="10277475" y="4829175"/>
          <a:ext cx="6505575" cy="60959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High-Risk Items:</a:t>
          </a:r>
          <a:r>
            <a:rPr lang="en-IN" sz="1400"/>
            <a:t> </a:t>
          </a:r>
          <a:r>
            <a:rPr lang="en-IN" sz="1400" b="1"/>
            <a:t>Jeans, Headphones, and Laptops</a:t>
          </a:r>
          <a:r>
            <a:rPr lang="en-IN" sz="1400"/>
            <a:t> have the highest return rates. We need to check the quality or packaging of these items immediately.</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9</xdr:col>
      <xdr:colOff>9525</xdr:colOff>
      <xdr:row>7</xdr:row>
      <xdr:rowOff>47625</xdr:rowOff>
    </xdr:to>
    <xdr:pic>
      <xdr:nvPicPr>
        <xdr:cNvPr id="5" name="Graphic 4" descr="Money with solid fill">
          <a:extLst>
            <a:ext uri="{FF2B5EF4-FFF2-40B4-BE49-F238E27FC236}">
              <a16:creationId xmlns:a16="http://schemas.microsoft.com/office/drawing/2014/main" id="{7A3910DA-D00B-43D2-8279-BE173474DA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490069">
          <a:off x="7343775" y="571500"/>
          <a:ext cx="809625" cy="809625"/>
        </a:xfrm>
        <a:prstGeom prst="rect">
          <a:avLst/>
        </a:prstGeom>
      </xdr:spPr>
    </xdr:pic>
    <xdr:clientData/>
  </xdr:twoCellAnchor>
  <xdr:twoCellAnchor editAs="oneCell">
    <xdr:from>
      <xdr:col>7</xdr:col>
      <xdr:colOff>552450</xdr:colOff>
      <xdr:row>9</xdr:row>
      <xdr:rowOff>66675</xdr:rowOff>
    </xdr:from>
    <xdr:to>
      <xdr:col>8</xdr:col>
      <xdr:colOff>161925</xdr:colOff>
      <xdr:row>13</xdr:row>
      <xdr:rowOff>104775</xdr:rowOff>
    </xdr:to>
    <xdr:pic>
      <xdr:nvPicPr>
        <xdr:cNvPr id="6" name="Graphic 5" descr="Bar graph with upward trend with solid fill">
          <a:extLst>
            <a:ext uri="{FF2B5EF4-FFF2-40B4-BE49-F238E27FC236}">
              <a16:creationId xmlns:a16="http://schemas.microsoft.com/office/drawing/2014/main" id="{FE275E02-00DC-44A2-A38A-F0CC29F12B7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00950" y="1781175"/>
          <a:ext cx="800100" cy="800100"/>
        </a:xfrm>
        <a:prstGeom prst="rect">
          <a:avLst/>
        </a:prstGeom>
      </xdr:spPr>
    </xdr:pic>
    <xdr:clientData/>
  </xdr:twoCellAnchor>
  <xdr:twoCellAnchor editAs="oneCell">
    <xdr:from>
      <xdr:col>8</xdr:col>
      <xdr:colOff>0</xdr:colOff>
      <xdr:row>20</xdr:row>
      <xdr:rowOff>0</xdr:rowOff>
    </xdr:from>
    <xdr:to>
      <xdr:col>8</xdr:col>
      <xdr:colOff>733425</xdr:colOff>
      <xdr:row>23</xdr:row>
      <xdr:rowOff>161925</xdr:rowOff>
    </xdr:to>
    <xdr:pic>
      <xdr:nvPicPr>
        <xdr:cNvPr id="7" name="Picture 6">
          <a:extLst>
            <a:ext uri="{FF2B5EF4-FFF2-40B4-BE49-F238E27FC236}">
              <a16:creationId xmlns:a16="http://schemas.microsoft.com/office/drawing/2014/main" id="{B2245C8E-787F-4B2E-A5E6-F80966BA6A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29575" y="3810000"/>
          <a:ext cx="733425" cy="733425"/>
        </a:xfrm>
        <a:prstGeom prst="rect">
          <a:avLst/>
        </a:prstGeom>
      </xdr:spPr>
    </xdr:pic>
    <xdr:clientData/>
  </xdr:twoCellAnchor>
  <xdr:twoCellAnchor editAs="oneCell">
    <xdr:from>
      <xdr:col>8</xdr:col>
      <xdr:colOff>0</xdr:colOff>
      <xdr:row>27</xdr:row>
      <xdr:rowOff>0</xdr:rowOff>
    </xdr:from>
    <xdr:to>
      <xdr:col>9</xdr:col>
      <xdr:colOff>66675</xdr:colOff>
      <xdr:row>31</xdr:row>
      <xdr:rowOff>104775</xdr:rowOff>
    </xdr:to>
    <xdr:pic>
      <xdr:nvPicPr>
        <xdr:cNvPr id="8" name="Picture 7">
          <a:extLst>
            <a:ext uri="{FF2B5EF4-FFF2-40B4-BE49-F238E27FC236}">
              <a16:creationId xmlns:a16="http://schemas.microsoft.com/office/drawing/2014/main" id="{34449F17-3C27-4800-86DB-8C5703EB111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20000" y="5143500"/>
          <a:ext cx="866775" cy="866775"/>
        </a:xfrm>
        <a:prstGeom prst="rect">
          <a:avLst/>
        </a:prstGeom>
      </xdr:spPr>
    </xdr:pic>
    <xdr:clientData/>
  </xdr:twoCellAnchor>
  <xdr:twoCellAnchor>
    <xdr:from>
      <xdr:col>8</xdr:col>
      <xdr:colOff>419100</xdr:colOff>
      <xdr:row>50</xdr:row>
      <xdr:rowOff>100012</xdr:rowOff>
    </xdr:from>
    <xdr:to>
      <xdr:col>14</xdr:col>
      <xdr:colOff>19050</xdr:colOff>
      <xdr:row>64</xdr:row>
      <xdr:rowOff>176212</xdr:rowOff>
    </xdr:to>
    <xdr:graphicFrame macro="">
      <xdr:nvGraphicFramePr>
        <xdr:cNvPr id="2" name="Chart 1">
          <a:extLst>
            <a:ext uri="{FF2B5EF4-FFF2-40B4-BE49-F238E27FC236}">
              <a16:creationId xmlns:a16="http://schemas.microsoft.com/office/drawing/2014/main" id="{8590EC97-91E3-2F1D-A07B-B84D019EF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523875</xdr:colOff>
      <xdr:row>70</xdr:row>
      <xdr:rowOff>166687</xdr:rowOff>
    </xdr:from>
    <xdr:to>
      <xdr:col>10</xdr:col>
      <xdr:colOff>1028700</xdr:colOff>
      <xdr:row>79</xdr:row>
      <xdr:rowOff>114300</xdr:rowOff>
    </xdr:to>
    <xdr:graphicFrame macro="">
      <xdr:nvGraphicFramePr>
        <xdr:cNvPr id="3" name="Chart 2">
          <a:extLst>
            <a:ext uri="{FF2B5EF4-FFF2-40B4-BE49-F238E27FC236}">
              <a16:creationId xmlns:a16="http://schemas.microsoft.com/office/drawing/2014/main" id="{558ABC25-CA2E-2A4A-D00D-5C9B1B94B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176212</xdr:colOff>
      <xdr:row>82</xdr:row>
      <xdr:rowOff>61912</xdr:rowOff>
    </xdr:from>
    <xdr:to>
      <xdr:col>10</xdr:col>
      <xdr:colOff>866775</xdr:colOff>
      <xdr:row>92</xdr:row>
      <xdr:rowOff>180975</xdr:rowOff>
    </xdr:to>
    <xdr:graphicFrame macro="">
      <xdr:nvGraphicFramePr>
        <xdr:cNvPr id="4" name="Chart 3">
          <a:extLst>
            <a:ext uri="{FF2B5EF4-FFF2-40B4-BE49-F238E27FC236}">
              <a16:creationId xmlns:a16="http://schemas.microsoft.com/office/drawing/2014/main" id="{DF3E9061-6898-33BD-8D95-E49E74E1C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190500</xdr:colOff>
      <xdr:row>96</xdr:row>
      <xdr:rowOff>61913</xdr:rowOff>
    </xdr:from>
    <xdr:to>
      <xdr:col>10</xdr:col>
      <xdr:colOff>0</xdr:colOff>
      <xdr:row>106</xdr:row>
      <xdr:rowOff>152401</xdr:rowOff>
    </xdr:to>
    <xdr:graphicFrame macro="">
      <xdr:nvGraphicFramePr>
        <xdr:cNvPr id="9" name="Chart 8">
          <a:extLst>
            <a:ext uri="{FF2B5EF4-FFF2-40B4-BE49-F238E27FC236}">
              <a16:creationId xmlns:a16="http://schemas.microsoft.com/office/drawing/2014/main" id="{4A8AE63F-07F9-01C4-B0EA-48814D112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428625</xdr:colOff>
      <xdr:row>111</xdr:row>
      <xdr:rowOff>119062</xdr:rowOff>
    </xdr:from>
    <xdr:to>
      <xdr:col>11</xdr:col>
      <xdr:colOff>57150</xdr:colOff>
      <xdr:row>126</xdr:row>
      <xdr:rowOff>4762</xdr:rowOff>
    </xdr:to>
    <xdr:graphicFrame macro="">
      <xdr:nvGraphicFramePr>
        <xdr:cNvPr id="10" name="Chart 9">
          <a:extLst>
            <a:ext uri="{FF2B5EF4-FFF2-40B4-BE49-F238E27FC236}">
              <a16:creationId xmlns:a16="http://schemas.microsoft.com/office/drawing/2014/main" id="{8919A142-DBFE-04E6-07BB-CFC9350C3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209550</xdr:colOff>
      <xdr:row>111</xdr:row>
      <xdr:rowOff>95250</xdr:rowOff>
    </xdr:from>
    <xdr:to>
      <xdr:col>15</xdr:col>
      <xdr:colOff>209550</xdr:colOff>
      <xdr:row>124</xdr:row>
      <xdr:rowOff>142875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48627C5F-0723-6F70-D527-DD9355299DA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115800" y="21240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923925</xdr:colOff>
      <xdr:row>125</xdr:row>
      <xdr:rowOff>142875</xdr:rowOff>
    </xdr:from>
    <xdr:to>
      <xdr:col>12</xdr:col>
      <xdr:colOff>409575</xdr:colOff>
      <xdr:row>139</xdr:row>
      <xdr:rowOff>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867E508B-873F-B847-E2F4-1AC1044F99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87025" y="23955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114</xdr:row>
      <xdr:rowOff>161925</xdr:rowOff>
    </xdr:from>
    <xdr:to>
      <xdr:col>18</xdr:col>
      <xdr:colOff>419100</xdr:colOff>
      <xdr:row>134</xdr:row>
      <xdr:rowOff>95250</xdr:rowOff>
    </xdr:to>
    <mc:AlternateContent xmlns:mc="http://schemas.openxmlformats.org/markup-compatibility/2006" xmlns:a14="http://schemas.microsoft.com/office/drawing/2010/main">
      <mc:Choice Requires="a14">
        <xdr:graphicFrame macro="">
          <xdr:nvGraphicFramePr>
            <xdr:cNvPr id="13" name="Month Name">
              <a:extLst>
                <a:ext uri="{FF2B5EF4-FFF2-40B4-BE49-F238E27FC236}">
                  <a16:creationId xmlns:a16="http://schemas.microsoft.com/office/drawing/2014/main" id="{6707DC62-C074-B48A-61F9-DEA614CFF10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154150" y="21878925"/>
              <a:ext cx="1828800" cy="374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133350</xdr:colOff>
      <xdr:row>65</xdr:row>
      <xdr:rowOff>95250</xdr:rowOff>
    </xdr:from>
    <xdr:to>
      <xdr:col>14</xdr:col>
      <xdr:colOff>133350</xdr:colOff>
      <xdr:row>78</xdr:row>
      <xdr:rowOff>142875</xdr:rowOff>
    </xdr:to>
    <mc:AlternateContent xmlns:mc="http://schemas.openxmlformats.org/markup-compatibility/2006" xmlns:a14="http://schemas.microsoft.com/office/drawing/2010/main">
      <mc:Choice Requires="a14">
        <xdr:graphicFrame macro="">
          <xdr:nvGraphicFramePr>
            <xdr:cNvPr id="14" name="Month Name 4">
              <a:extLst>
                <a:ext uri="{FF2B5EF4-FFF2-40B4-BE49-F238E27FC236}">
                  <a16:creationId xmlns:a16="http://schemas.microsoft.com/office/drawing/2014/main" id="{DFB94696-0D4D-0540-8520-81507BCFAF98}"/>
                </a:ext>
              </a:extLst>
            </xdr:cNvPr>
            <xdr:cNvGraphicFramePr/>
          </xdr:nvGraphicFramePr>
          <xdr:xfrm>
            <a:off x="0" y="0"/>
            <a:ext cx="0" cy="0"/>
          </xdr:xfrm>
          <a:graphic>
            <a:graphicData uri="http://schemas.microsoft.com/office/drawing/2010/slicer">
              <sle:slicer xmlns:sle="http://schemas.microsoft.com/office/drawing/2010/slicer" name="Month Name 4"/>
            </a:graphicData>
          </a:graphic>
        </xdr:graphicFrame>
      </mc:Choice>
      <mc:Fallback xmlns="">
        <xdr:sp macro="" textlink="">
          <xdr:nvSpPr>
            <xdr:cNvPr id="0" name=""/>
            <xdr:cNvSpPr>
              <a:spLocks noTextEdit="1"/>
            </xdr:cNvSpPr>
          </xdr:nvSpPr>
          <xdr:spPr>
            <a:xfrm>
              <a:off x="11734800" y="12477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85725</xdr:colOff>
      <xdr:row>87</xdr:row>
      <xdr:rowOff>0</xdr:rowOff>
    </xdr:from>
    <xdr:to>
      <xdr:col>14</xdr:col>
      <xdr:colOff>85725</xdr:colOff>
      <xdr:row>100</xdr:row>
      <xdr:rowOff>47625</xdr:rowOff>
    </xdr:to>
    <mc:AlternateContent xmlns:mc="http://schemas.openxmlformats.org/markup-compatibility/2006" xmlns:a14="http://schemas.microsoft.com/office/drawing/2010/main">
      <mc:Choice Requires="a14">
        <xdr:graphicFrame macro="">
          <xdr:nvGraphicFramePr>
            <xdr:cNvPr id="15" name="Day Name 2">
              <a:extLst>
                <a:ext uri="{FF2B5EF4-FFF2-40B4-BE49-F238E27FC236}">
                  <a16:creationId xmlns:a16="http://schemas.microsoft.com/office/drawing/2014/main" id="{61001820-5256-517F-455E-F8B50D9B15B7}"/>
                </a:ext>
              </a:extLst>
            </xdr:cNvPr>
            <xdr:cNvGraphicFramePr/>
          </xdr:nvGraphicFramePr>
          <xdr:xfrm>
            <a:off x="0" y="0"/>
            <a:ext cx="0" cy="0"/>
          </xdr:xfrm>
          <a:graphic>
            <a:graphicData uri="http://schemas.microsoft.com/office/drawing/2010/slicer">
              <sle:slicer xmlns:sle="http://schemas.microsoft.com/office/drawing/2010/slicer" name="Day Name 2"/>
            </a:graphicData>
          </a:graphic>
        </xdr:graphicFrame>
      </mc:Choice>
      <mc:Fallback xmlns="">
        <xdr:sp macro="" textlink="">
          <xdr:nvSpPr>
            <xdr:cNvPr id="0" name=""/>
            <xdr:cNvSpPr>
              <a:spLocks noTextEdit="1"/>
            </xdr:cNvSpPr>
          </xdr:nvSpPr>
          <xdr:spPr>
            <a:xfrm>
              <a:off x="11687175" y="1657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11</xdr:col>
      <xdr:colOff>228600</xdr:colOff>
      <xdr:row>34</xdr:row>
      <xdr:rowOff>42862</xdr:rowOff>
    </xdr:from>
    <xdr:to>
      <xdr:col>18</xdr:col>
      <xdr:colOff>219075</xdr:colOff>
      <xdr:row>48</xdr:row>
      <xdr:rowOff>119062</xdr:rowOff>
    </xdr:to>
    <xdr:graphicFrame macro="">
      <xdr:nvGraphicFramePr>
        <xdr:cNvPr id="2" name="Chart 1">
          <a:extLst>
            <a:ext uri="{FF2B5EF4-FFF2-40B4-BE49-F238E27FC236}">
              <a16:creationId xmlns:a16="http://schemas.microsoft.com/office/drawing/2014/main" id="{07C5FFB3-743B-70C9-2C5D-BF040C12B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528637</xdr:colOff>
      <xdr:row>50</xdr:row>
      <xdr:rowOff>119062</xdr:rowOff>
    </xdr:from>
    <xdr:to>
      <xdr:col>14</xdr:col>
      <xdr:colOff>128587</xdr:colOff>
      <xdr:row>65</xdr:row>
      <xdr:rowOff>4762</xdr:rowOff>
    </xdr:to>
    <xdr:graphicFrame macro="">
      <xdr:nvGraphicFramePr>
        <xdr:cNvPr id="3" name="Chart 2">
          <a:extLst>
            <a:ext uri="{FF2B5EF4-FFF2-40B4-BE49-F238E27FC236}">
              <a16:creationId xmlns:a16="http://schemas.microsoft.com/office/drawing/2014/main" id="{C929DAED-D03B-60FE-D707-A804F2321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223837</xdr:colOff>
      <xdr:row>69</xdr:row>
      <xdr:rowOff>42862</xdr:rowOff>
    </xdr:from>
    <xdr:to>
      <xdr:col>24</xdr:col>
      <xdr:colOff>114300</xdr:colOff>
      <xdr:row>82</xdr:row>
      <xdr:rowOff>152400</xdr:rowOff>
    </xdr:to>
    <xdr:graphicFrame macro="">
      <xdr:nvGraphicFramePr>
        <xdr:cNvPr id="10" name="Chart 9">
          <a:extLst>
            <a:ext uri="{FF2B5EF4-FFF2-40B4-BE49-F238E27FC236}">
              <a16:creationId xmlns:a16="http://schemas.microsoft.com/office/drawing/2014/main" id="{AE2C8FD1-60BC-7C99-6C39-74A77EC3A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84</xdr:row>
      <xdr:rowOff>4762</xdr:rowOff>
    </xdr:from>
    <xdr:to>
      <xdr:col>13</xdr:col>
      <xdr:colOff>1876425</xdr:colOff>
      <xdr:row>98</xdr:row>
      <xdr:rowOff>80962</xdr:rowOff>
    </xdr:to>
    <xdr:graphicFrame macro="">
      <xdr:nvGraphicFramePr>
        <xdr:cNvPr id="4" name="Chart 3">
          <a:extLst>
            <a:ext uri="{FF2B5EF4-FFF2-40B4-BE49-F238E27FC236}">
              <a16:creationId xmlns:a16="http://schemas.microsoft.com/office/drawing/2014/main" id="{3E803A51-9C77-78B5-1607-3895C1C83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66675</xdr:colOff>
      <xdr:row>99</xdr:row>
      <xdr:rowOff>180975</xdr:rowOff>
    </xdr:from>
    <xdr:to>
      <xdr:col>13</xdr:col>
      <xdr:colOff>1895475</xdr:colOff>
      <xdr:row>113</xdr:row>
      <xdr:rowOff>38100</xdr:rowOff>
    </xdr:to>
    <mc:AlternateContent xmlns:mc="http://schemas.openxmlformats.org/markup-compatibility/2006" xmlns:a14="http://schemas.microsoft.com/office/drawing/2010/main">
      <mc:Choice Requires="a14">
        <xdr:graphicFrame macro="">
          <xdr:nvGraphicFramePr>
            <xdr:cNvPr id="5" name="Month Name 2">
              <a:extLst>
                <a:ext uri="{FF2B5EF4-FFF2-40B4-BE49-F238E27FC236}">
                  <a16:creationId xmlns:a16="http://schemas.microsoft.com/office/drawing/2014/main" id="{3083A982-3D62-D7B5-F5DF-9529020B587F}"/>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12696825" y="19040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89</xdr:row>
      <xdr:rowOff>28575</xdr:rowOff>
    </xdr:from>
    <xdr:to>
      <xdr:col>17</xdr:col>
      <xdr:colOff>428625</xdr:colOff>
      <xdr:row>102</xdr:row>
      <xdr:rowOff>76200</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C8245577-CD82-E78D-1897-86894B36743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859125" y="16983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333375</xdr:colOff>
      <xdr:row>68</xdr:row>
      <xdr:rowOff>185737</xdr:rowOff>
    </xdr:from>
    <xdr:to>
      <xdr:col>12</xdr:col>
      <xdr:colOff>285750</xdr:colOff>
      <xdr:row>83</xdr:row>
      <xdr:rowOff>71437</xdr:rowOff>
    </xdr:to>
    <xdr:graphicFrame macro="">
      <xdr:nvGraphicFramePr>
        <xdr:cNvPr id="7" name="Chart 6">
          <a:extLst>
            <a:ext uri="{FF2B5EF4-FFF2-40B4-BE49-F238E27FC236}">
              <a16:creationId xmlns:a16="http://schemas.microsoft.com/office/drawing/2014/main" id="{835CE1A3-B21F-1D6E-1E4A-A897F817F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457200</xdr:colOff>
      <xdr:row>118</xdr:row>
      <xdr:rowOff>85725</xdr:rowOff>
    </xdr:from>
    <xdr:to>
      <xdr:col>15</xdr:col>
      <xdr:colOff>607594</xdr:colOff>
      <xdr:row>131</xdr:row>
      <xdr:rowOff>75697</xdr:rowOff>
    </xdr:to>
    <xdr:graphicFrame macro="">
      <xdr:nvGraphicFramePr>
        <xdr:cNvPr id="8" name="Chart 7">
          <a:extLst>
            <a:ext uri="{FF2B5EF4-FFF2-40B4-BE49-F238E27FC236}">
              <a16:creationId xmlns:a16="http://schemas.microsoft.com/office/drawing/2014/main" id="{CE47D1BD-596F-465F-B6B9-3DB1F9C87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1104900</xdr:colOff>
      <xdr:row>87</xdr:row>
      <xdr:rowOff>38100</xdr:rowOff>
    </xdr:from>
    <xdr:to>
      <xdr:col>8</xdr:col>
      <xdr:colOff>342900</xdr:colOff>
      <xdr:row>100</xdr:row>
      <xdr:rowOff>85725</xdr:rowOff>
    </xdr:to>
    <mc:AlternateContent xmlns:mc="http://schemas.openxmlformats.org/markup-compatibility/2006" xmlns:a14="http://schemas.microsoft.com/office/drawing/2010/main">
      <mc:Choice Requires="a14">
        <xdr:graphicFrame macro="">
          <xdr:nvGraphicFramePr>
            <xdr:cNvPr id="9" name="Day Name 4">
              <a:extLst>
                <a:ext uri="{FF2B5EF4-FFF2-40B4-BE49-F238E27FC236}">
                  <a16:creationId xmlns:a16="http://schemas.microsoft.com/office/drawing/2014/main" id="{BE54AD0B-C3F7-B3D5-5D85-AA46E8D7AA54}"/>
                </a:ext>
              </a:extLst>
            </xdr:cNvPr>
            <xdr:cNvGraphicFramePr/>
          </xdr:nvGraphicFramePr>
          <xdr:xfrm>
            <a:off x="0" y="0"/>
            <a:ext cx="0" cy="0"/>
          </xdr:xfrm>
          <a:graphic>
            <a:graphicData uri="http://schemas.microsoft.com/office/drawing/2010/slicer">
              <sle:slicer xmlns:sle="http://schemas.microsoft.com/office/drawing/2010/slicer" name="Day Name 4"/>
            </a:graphicData>
          </a:graphic>
        </xdr:graphicFrame>
      </mc:Choice>
      <mc:Fallback xmlns="">
        <xdr:sp macro="" textlink="">
          <xdr:nvSpPr>
            <xdr:cNvPr id="0" name=""/>
            <xdr:cNvSpPr>
              <a:spLocks noTextEdit="1"/>
            </xdr:cNvSpPr>
          </xdr:nvSpPr>
          <xdr:spPr>
            <a:xfrm>
              <a:off x="6791325" y="16611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723900</xdr:colOff>
      <xdr:row>34</xdr:row>
      <xdr:rowOff>119062</xdr:rowOff>
    </xdr:from>
    <xdr:to>
      <xdr:col>14</xdr:col>
      <xdr:colOff>476250</xdr:colOff>
      <xdr:row>49</xdr:row>
      <xdr:rowOff>4762</xdr:rowOff>
    </xdr:to>
    <xdr:graphicFrame macro="">
      <xdr:nvGraphicFramePr>
        <xdr:cNvPr id="3" name="Chart 2">
          <a:extLst>
            <a:ext uri="{FF2B5EF4-FFF2-40B4-BE49-F238E27FC236}">
              <a16:creationId xmlns:a16="http://schemas.microsoft.com/office/drawing/2014/main" id="{4191123E-7809-1151-74E6-CACDDFEDB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50</xdr:row>
      <xdr:rowOff>52387</xdr:rowOff>
    </xdr:from>
    <xdr:to>
      <xdr:col>23</xdr:col>
      <xdr:colOff>152400</xdr:colOff>
      <xdr:row>65</xdr:row>
      <xdr:rowOff>66675</xdr:rowOff>
    </xdr:to>
    <xdr:graphicFrame macro="">
      <xdr:nvGraphicFramePr>
        <xdr:cNvPr id="6" name="Chart 5">
          <a:extLst>
            <a:ext uri="{FF2B5EF4-FFF2-40B4-BE49-F238E27FC236}">
              <a16:creationId xmlns:a16="http://schemas.microsoft.com/office/drawing/2014/main" id="{5D4F241A-DDF1-66A8-8FCD-56F585B3D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509587</xdr:colOff>
      <xdr:row>72</xdr:row>
      <xdr:rowOff>90487</xdr:rowOff>
    </xdr:from>
    <xdr:to>
      <xdr:col>16</xdr:col>
      <xdr:colOff>414337</xdr:colOff>
      <xdr:row>86</xdr:row>
      <xdr:rowOff>166687</xdr:rowOff>
    </xdr:to>
    <xdr:graphicFrame macro="">
      <xdr:nvGraphicFramePr>
        <xdr:cNvPr id="7" name="Chart 6">
          <a:extLst>
            <a:ext uri="{FF2B5EF4-FFF2-40B4-BE49-F238E27FC236}">
              <a16:creationId xmlns:a16="http://schemas.microsoft.com/office/drawing/2014/main" id="{774FA241-D6EA-5A1E-1D53-641E665F5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500061</xdr:colOff>
      <xdr:row>90</xdr:row>
      <xdr:rowOff>42862</xdr:rowOff>
    </xdr:from>
    <xdr:to>
      <xdr:col>19</xdr:col>
      <xdr:colOff>47624</xdr:colOff>
      <xdr:row>104</xdr:row>
      <xdr:rowOff>119062</xdr:rowOff>
    </xdr:to>
    <xdr:graphicFrame macro="">
      <xdr:nvGraphicFramePr>
        <xdr:cNvPr id="8" name="Chart 7">
          <a:extLst>
            <a:ext uri="{FF2B5EF4-FFF2-40B4-BE49-F238E27FC236}">
              <a16:creationId xmlns:a16="http://schemas.microsoft.com/office/drawing/2014/main" id="{53C635B9-3DD4-5EA2-ABB2-46360921D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1038225</xdr:colOff>
      <xdr:row>104</xdr:row>
      <xdr:rowOff>133350</xdr:rowOff>
    </xdr:from>
    <xdr:to>
      <xdr:col>12</xdr:col>
      <xdr:colOff>257175</xdr:colOff>
      <xdr:row>114</xdr:row>
      <xdr:rowOff>0</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5D163859-CD15-C8E6-710C-096438140D9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963275" y="19945350"/>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781050</xdr:colOff>
      <xdr:row>107</xdr:row>
      <xdr:rowOff>104775</xdr:rowOff>
    </xdr:from>
    <xdr:to>
      <xdr:col>5</xdr:col>
      <xdr:colOff>228600</xdr:colOff>
      <xdr:row>120</xdr:row>
      <xdr:rowOff>152400</xdr:rowOff>
    </xdr:to>
    <mc:AlternateContent xmlns:mc="http://schemas.openxmlformats.org/markup-compatibility/2006" xmlns:a14="http://schemas.microsoft.com/office/drawing/2010/main">
      <mc:Choice Requires="a14">
        <xdr:graphicFrame macro="">
          <xdr:nvGraphicFramePr>
            <xdr:cNvPr id="10" name="Day Name">
              <a:extLst>
                <a:ext uri="{FF2B5EF4-FFF2-40B4-BE49-F238E27FC236}">
                  <a16:creationId xmlns:a16="http://schemas.microsoft.com/office/drawing/2014/main" id="{BBBFB98B-5599-50F5-B31E-C30D4458FD73}"/>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4581525" y="20488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shpkar Roy" refreshedDate="46134.656446064815" createdVersion="8" refreshedVersion="8" minRefreshableVersion="3" recordCount="10000" xr:uid="{3DD3A030-16E3-4AE0-A544-EE286D8AA3E0}">
  <cacheSource type="worksheet">
    <worksheetSource name="Sales_Data"/>
  </cacheSource>
  <cacheFields count="26">
    <cacheField name="Order_ID" numFmtId="0">
      <sharedItems count="10000">
        <s v="ORD1"/>
        <s v="ORD2"/>
        <s v="ORD3"/>
        <s v="ORD4"/>
        <s v="ORD5"/>
        <s v="ORD6"/>
        <s v="ORD7"/>
        <s v="ORD8"/>
        <s v="ORD9"/>
        <s v="ORD10"/>
        <s v="ORD11"/>
        <s v="ORD12"/>
        <s v="ORD13"/>
        <s v="ORD14"/>
        <s v="ORD15"/>
        <s v="ORD16"/>
        <s v="ORD17"/>
        <s v="ORD18"/>
        <s v="ORD19"/>
        <s v="ORD20"/>
        <s v="ORD21"/>
        <s v="ORD22"/>
        <s v="ORD23"/>
        <s v="ORD24"/>
        <s v="ORD25"/>
        <s v="ORD26"/>
        <s v="ORD27"/>
        <s v="ORD28"/>
        <s v="ORD29"/>
        <s v="ORD30"/>
        <s v="ORD31"/>
        <s v="ORD32"/>
        <s v="ORD33"/>
        <s v="ORD34"/>
        <s v="ORD35"/>
        <s v="ORD36"/>
        <s v="ORD37"/>
        <s v="ORD38"/>
        <s v="ORD39"/>
        <s v="ORD40"/>
        <s v="ORD41"/>
        <s v="ORD42"/>
        <s v="ORD43"/>
        <s v="ORD44"/>
        <s v="ORD45"/>
        <s v="ORD46"/>
        <s v="ORD47"/>
        <s v="ORD48"/>
        <s v="ORD49"/>
        <s v="ORD50"/>
        <s v="ORD51"/>
        <s v="ORD52"/>
        <s v="ORD53"/>
        <s v="ORD54"/>
        <s v="ORD55"/>
        <s v="ORD56"/>
        <s v="ORD57"/>
        <s v="ORD58"/>
        <s v="ORD59"/>
        <s v="ORD60"/>
        <s v="ORD61"/>
        <s v="ORD62"/>
        <s v="ORD63"/>
        <s v="ORD64"/>
        <s v="ORD65"/>
        <s v="ORD66"/>
        <s v="ORD67"/>
        <s v="ORD68"/>
        <s v="ORD69"/>
        <s v="ORD70"/>
        <s v="ORD71"/>
        <s v="ORD72"/>
        <s v="ORD73"/>
        <s v="ORD74"/>
        <s v="ORD75"/>
        <s v="ORD76"/>
        <s v="ORD77"/>
        <s v="ORD78"/>
        <s v="ORD79"/>
        <s v="ORD80"/>
        <s v="ORD81"/>
        <s v="ORD82"/>
        <s v="ORD83"/>
        <s v="ORD84"/>
        <s v="ORD85"/>
        <s v="ORD86"/>
        <s v="ORD87"/>
        <s v="ORD88"/>
        <s v="ORD89"/>
        <s v="ORD90"/>
        <s v="ORD91"/>
        <s v="ORD92"/>
        <s v="ORD93"/>
        <s v="ORD94"/>
        <s v="ORD95"/>
        <s v="ORD96"/>
        <s v="ORD97"/>
        <s v="ORD98"/>
        <s v="ORD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7"/>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 v="ORD3001"/>
        <s v="ORD3002"/>
        <s v="ORD3003"/>
        <s v="ORD3004"/>
        <s v="ORD3005"/>
        <s v="ORD3006"/>
        <s v="ORD3007"/>
        <s v="ORD3008"/>
        <s v="ORD3009"/>
        <s v="ORD3010"/>
        <s v="ORD3011"/>
        <s v="ORD3012"/>
        <s v="ORD3013"/>
        <s v="ORD3014"/>
        <s v="ORD3015"/>
        <s v="ORD3016"/>
        <s v="ORD3017"/>
        <s v="ORD3018"/>
        <s v="ORD3019"/>
        <s v="ORD3020"/>
        <s v="ORD3021"/>
        <s v="ORD3022"/>
        <s v="ORD3023"/>
        <s v="ORD3024"/>
        <s v="ORD3025"/>
        <s v="ORD3026"/>
        <s v="ORD3027"/>
        <s v="ORD3028"/>
        <s v="ORD3029"/>
        <s v="ORD3030"/>
        <s v="ORD3031"/>
        <s v="ORD3032"/>
        <s v="ORD3033"/>
        <s v="ORD3034"/>
        <s v="ORD3035"/>
        <s v="ORD3036"/>
        <s v="ORD3037"/>
        <s v="ORD3038"/>
        <s v="ORD3039"/>
        <s v="ORD3040"/>
        <s v="ORD3041"/>
        <s v="ORD3042"/>
        <s v="ORD3043"/>
        <s v="ORD3044"/>
        <s v="ORD3045"/>
        <s v="ORD3046"/>
        <s v="ORD3047"/>
        <s v="ORD3048"/>
        <s v="ORD3049"/>
        <s v="ORD3050"/>
        <s v="ORD3051"/>
        <s v="ORD3052"/>
        <s v="ORD3053"/>
        <s v="ORD3054"/>
        <s v="ORD3055"/>
        <s v="ORD3056"/>
        <s v="ORD3057"/>
        <s v="ORD3058"/>
        <s v="ORD3059"/>
        <s v="ORD3060"/>
        <s v="ORD3061"/>
        <s v="ORD3062"/>
        <s v="ORD3063"/>
        <s v="ORD3064"/>
        <s v="ORD3065"/>
        <s v="ORD3066"/>
        <s v="ORD3067"/>
        <s v="ORD3068"/>
        <s v="ORD3069"/>
        <s v="ORD3070"/>
        <s v="ORD3071"/>
        <s v="ORD3072"/>
        <s v="ORD3073"/>
        <s v="ORD3074"/>
        <s v="ORD3075"/>
        <s v="ORD3076"/>
        <s v="ORD3077"/>
        <s v="ORD3078"/>
        <s v="ORD3079"/>
        <s v="ORD3080"/>
        <s v="ORD3081"/>
        <s v="ORD3082"/>
        <s v="ORD3083"/>
        <s v="ORD3084"/>
        <s v="ORD3085"/>
        <s v="ORD3086"/>
        <s v="ORD3087"/>
        <s v="ORD3088"/>
        <s v="ORD3089"/>
        <s v="ORD3090"/>
        <s v="ORD3091"/>
        <s v="ORD3092"/>
        <s v="ORD3093"/>
        <s v="ORD3094"/>
        <s v="ORD3095"/>
        <s v="ORD3096"/>
        <s v="ORD3097"/>
        <s v="ORD3098"/>
        <s v="ORD3099"/>
        <s v="ORD3100"/>
        <s v="ORD3101"/>
        <s v="ORD3102"/>
        <s v="ORD3103"/>
        <s v="ORD3104"/>
        <s v="ORD3105"/>
        <s v="ORD3106"/>
        <s v="ORD3107"/>
        <s v="ORD3108"/>
        <s v="ORD3109"/>
        <s v="ORD3110"/>
        <s v="ORD3111"/>
        <s v="ORD3112"/>
        <s v="ORD3113"/>
        <s v="ORD3114"/>
        <s v="ORD3115"/>
        <s v="ORD3116"/>
        <s v="ORD3117"/>
        <s v="ORD3118"/>
        <s v="ORD3119"/>
        <s v="ORD3120"/>
        <s v="ORD3121"/>
        <s v="ORD3122"/>
        <s v="ORD3123"/>
        <s v="ORD3124"/>
        <s v="ORD3125"/>
        <s v="ORD3126"/>
        <s v="ORD3127"/>
        <s v="ORD3128"/>
        <s v="ORD3129"/>
        <s v="ORD3130"/>
        <s v="ORD3131"/>
        <s v="ORD3132"/>
        <s v="ORD3133"/>
        <s v="ORD3134"/>
        <s v="ORD3135"/>
        <s v="ORD3136"/>
        <s v="ORD3137"/>
        <s v="ORD3138"/>
        <s v="ORD3139"/>
        <s v="ORD3140"/>
        <s v="ORD3141"/>
        <s v="ORD3142"/>
        <s v="ORD3143"/>
        <s v="ORD3144"/>
        <s v="ORD3145"/>
        <s v="ORD3146"/>
        <s v="ORD3147"/>
        <s v="ORD3148"/>
        <s v="ORD3149"/>
        <s v="ORD3150"/>
        <s v="ORD3151"/>
        <s v="ORD3152"/>
        <s v="ORD3153"/>
        <s v="ORD3154"/>
        <s v="ORD3155"/>
        <s v="ORD3156"/>
        <s v="ORD3157"/>
        <s v="ORD3158"/>
        <s v="ORD3159"/>
        <s v="ORD3160"/>
        <s v="ORD3161"/>
        <s v="ORD3162"/>
        <s v="ORD3163"/>
        <s v="ORD3164"/>
        <s v="ORD3165"/>
        <s v="ORD3166"/>
        <s v="ORD3167"/>
        <s v="ORD3168"/>
        <s v="ORD3169"/>
        <s v="ORD3170"/>
        <s v="ORD3171"/>
        <s v="ORD3172"/>
        <s v="ORD3173"/>
        <s v="ORD3174"/>
        <s v="ORD3175"/>
        <s v="ORD3176"/>
        <s v="ORD3177"/>
        <s v="ORD3178"/>
        <s v="ORD3179"/>
        <s v="ORD3180"/>
        <s v="ORD3181"/>
        <s v="ORD3182"/>
        <s v="ORD3183"/>
        <s v="ORD3184"/>
        <s v="ORD3185"/>
        <s v="ORD3186"/>
        <s v="ORD3187"/>
        <s v="ORD3188"/>
        <s v="ORD3189"/>
        <s v="ORD3190"/>
        <s v="ORD3191"/>
        <s v="ORD3192"/>
        <s v="ORD3193"/>
        <s v="ORD3194"/>
        <s v="ORD3195"/>
        <s v="ORD3196"/>
        <s v="ORD3197"/>
        <s v="ORD3198"/>
        <s v="ORD3199"/>
        <s v="ORD3200"/>
        <s v="ORD3201"/>
        <s v="ORD3202"/>
        <s v="ORD3203"/>
        <s v="ORD3204"/>
        <s v="ORD3205"/>
        <s v="ORD3206"/>
        <s v="ORD3207"/>
        <s v="ORD3208"/>
        <s v="ORD3209"/>
        <s v="ORD3210"/>
        <s v="ORD3211"/>
        <s v="ORD3212"/>
        <s v="ORD3213"/>
        <s v="ORD3214"/>
        <s v="ORD3215"/>
        <s v="ORD3216"/>
        <s v="ORD3217"/>
        <s v="ORD3218"/>
        <s v="ORD3219"/>
        <s v="ORD3220"/>
        <s v="ORD3221"/>
        <s v="ORD3222"/>
        <s v="ORD3223"/>
        <s v="ORD3224"/>
        <s v="ORD3225"/>
        <s v="ORD3226"/>
        <s v="ORD3227"/>
        <s v="ORD3228"/>
        <s v="ORD3229"/>
        <s v="ORD3230"/>
        <s v="ORD3231"/>
        <s v="ORD3232"/>
        <s v="ORD3233"/>
        <s v="ORD3234"/>
        <s v="ORD3235"/>
        <s v="ORD3236"/>
        <s v="ORD3237"/>
        <s v="ORD3238"/>
        <s v="ORD3239"/>
        <s v="ORD3240"/>
        <s v="ORD3241"/>
        <s v="ORD3242"/>
        <s v="ORD3243"/>
        <s v="ORD3244"/>
        <s v="ORD3245"/>
        <s v="ORD3246"/>
        <s v="ORD3247"/>
        <s v="ORD3248"/>
        <s v="ORD3249"/>
        <s v="ORD3250"/>
        <s v="ORD3251"/>
        <s v="ORD3252"/>
        <s v="ORD3253"/>
        <s v="ORD3254"/>
        <s v="ORD3255"/>
        <s v="ORD3256"/>
        <s v="ORD3257"/>
        <s v="ORD3258"/>
        <s v="ORD3259"/>
        <s v="ORD3260"/>
        <s v="ORD3261"/>
        <s v="ORD3262"/>
        <s v="ORD3263"/>
        <s v="ORD3264"/>
        <s v="ORD3265"/>
        <s v="ORD3266"/>
        <s v="ORD3267"/>
        <s v="ORD3268"/>
        <s v="ORD3269"/>
        <s v="ORD3270"/>
        <s v="ORD3271"/>
        <s v="ORD3272"/>
        <s v="ORD3273"/>
        <s v="ORD3274"/>
        <s v="ORD3275"/>
        <s v="ORD3276"/>
        <s v="ORD3277"/>
        <s v="ORD3278"/>
        <s v="ORD3279"/>
        <s v="ORD3280"/>
        <s v="ORD3281"/>
        <s v="ORD3282"/>
        <s v="ORD3283"/>
        <s v="ORD3284"/>
        <s v="ORD3285"/>
        <s v="ORD3286"/>
        <s v="ORD3287"/>
        <s v="ORD3288"/>
        <s v="ORD3289"/>
        <s v="ORD3290"/>
        <s v="ORD3291"/>
        <s v="ORD3292"/>
        <s v="ORD3293"/>
        <s v="ORD3294"/>
        <s v="ORD3295"/>
        <s v="ORD3296"/>
        <s v="ORD3297"/>
        <s v="ORD3298"/>
        <s v="ORD3299"/>
        <s v="ORD3300"/>
        <s v="ORD3301"/>
        <s v="ORD3302"/>
        <s v="ORD3303"/>
        <s v="ORD3304"/>
        <s v="ORD3305"/>
        <s v="ORD3306"/>
        <s v="ORD3307"/>
        <s v="ORD3308"/>
        <s v="ORD3309"/>
        <s v="ORD3310"/>
        <s v="ORD3311"/>
        <s v="ORD3312"/>
        <s v="ORD3313"/>
        <s v="ORD3314"/>
        <s v="ORD3315"/>
        <s v="ORD3316"/>
        <s v="ORD3317"/>
        <s v="ORD3318"/>
        <s v="ORD3319"/>
        <s v="ORD3320"/>
        <s v="ORD3321"/>
        <s v="ORD3322"/>
        <s v="ORD3323"/>
        <s v="ORD3324"/>
        <s v="ORD3325"/>
        <s v="ORD3326"/>
        <s v="ORD3327"/>
        <s v="ORD3328"/>
        <s v="ORD3329"/>
        <s v="ORD3330"/>
        <s v="ORD3331"/>
        <s v="ORD3332"/>
        <s v="ORD3333"/>
        <s v="ORD3334"/>
        <s v="ORD3335"/>
        <s v="ORD3336"/>
        <s v="ORD3337"/>
        <s v="ORD3338"/>
        <s v="ORD3339"/>
        <s v="ORD3340"/>
        <s v="ORD3341"/>
        <s v="ORD3342"/>
        <s v="ORD3343"/>
        <s v="ORD3344"/>
        <s v="ORD3345"/>
        <s v="ORD3346"/>
        <s v="ORD3347"/>
        <s v="ORD3348"/>
        <s v="ORD3349"/>
        <s v="ORD3350"/>
        <s v="ORD3351"/>
        <s v="ORD3352"/>
        <s v="ORD3353"/>
        <s v="ORD3354"/>
        <s v="ORD3355"/>
        <s v="ORD3356"/>
        <s v="ORD3357"/>
        <s v="ORD3358"/>
        <s v="ORD3359"/>
        <s v="ORD3360"/>
        <s v="ORD3361"/>
        <s v="ORD3362"/>
        <s v="ORD3363"/>
        <s v="ORD3364"/>
        <s v="ORD3365"/>
        <s v="ORD3366"/>
        <s v="ORD3367"/>
        <s v="ORD3368"/>
        <s v="ORD3369"/>
        <s v="ORD3370"/>
        <s v="ORD3371"/>
        <s v="ORD3372"/>
        <s v="ORD3373"/>
        <s v="ORD3374"/>
        <s v="ORD3375"/>
        <s v="ORD3376"/>
        <s v="ORD3377"/>
        <s v="ORD3378"/>
        <s v="ORD3379"/>
        <s v="ORD3380"/>
        <s v="ORD3381"/>
        <s v="ORD3382"/>
        <s v="ORD3383"/>
        <s v="ORD3384"/>
        <s v="ORD3385"/>
        <s v="ORD3386"/>
        <s v="ORD3387"/>
        <s v="ORD3388"/>
        <s v="ORD3389"/>
        <s v="ORD3390"/>
        <s v="ORD3391"/>
        <s v="ORD3392"/>
        <s v="ORD3393"/>
        <s v="ORD3394"/>
        <s v="ORD3395"/>
        <s v="ORD3396"/>
        <s v="ORD3397"/>
        <s v="ORD3398"/>
        <s v="ORD3399"/>
        <s v="ORD3400"/>
        <s v="ORD3401"/>
        <s v="ORD3402"/>
        <s v="ORD3403"/>
        <s v="ORD3404"/>
        <s v="ORD3405"/>
        <s v="ORD3406"/>
        <s v="ORD3407"/>
        <s v="ORD3408"/>
        <s v="ORD3409"/>
        <s v="ORD3410"/>
        <s v="ORD3411"/>
        <s v="ORD3412"/>
        <s v="ORD3413"/>
        <s v="ORD3414"/>
        <s v="ORD3415"/>
        <s v="ORD3416"/>
        <s v="ORD3417"/>
        <s v="ORD3418"/>
        <s v="ORD3419"/>
        <s v="ORD3420"/>
        <s v="ORD3421"/>
        <s v="ORD3422"/>
        <s v="ORD3423"/>
        <s v="ORD3424"/>
        <s v="ORD3425"/>
        <s v="ORD3426"/>
        <s v="ORD3427"/>
        <s v="ORD3428"/>
        <s v="ORD3429"/>
        <s v="ORD3430"/>
        <s v="ORD3431"/>
        <s v="ORD3432"/>
        <s v="ORD3433"/>
        <s v="ORD3434"/>
        <s v="ORD3435"/>
        <s v="ORD3436"/>
        <s v="ORD3437"/>
        <s v="ORD3438"/>
        <s v="ORD3439"/>
        <s v="ORD3440"/>
        <s v="ORD3441"/>
        <s v="ORD3442"/>
        <s v="ORD3443"/>
        <s v="ORD3444"/>
        <s v="ORD3445"/>
        <s v="ORD3446"/>
        <s v="ORD3447"/>
        <s v="ORD3448"/>
        <s v="ORD3449"/>
        <s v="ORD3450"/>
        <s v="ORD3451"/>
        <s v="ORD3452"/>
        <s v="ORD3453"/>
        <s v="ORD3454"/>
        <s v="ORD3455"/>
        <s v="ORD3456"/>
        <s v="ORD3457"/>
        <s v="ORD3458"/>
        <s v="ORD3459"/>
        <s v="ORD3460"/>
        <s v="ORD3461"/>
        <s v="ORD3462"/>
        <s v="ORD3463"/>
        <s v="ORD3464"/>
        <s v="ORD3465"/>
        <s v="ORD3466"/>
        <s v="ORD3467"/>
        <s v="ORD3468"/>
        <s v="ORD3469"/>
        <s v="ORD3470"/>
        <s v="ORD3471"/>
        <s v="ORD3472"/>
        <s v="ORD3473"/>
        <s v="ORD3474"/>
        <s v="ORD3475"/>
        <s v="ORD3476"/>
        <s v="ORD3477"/>
        <s v="ORD3478"/>
        <s v="ORD3479"/>
        <s v="ORD3480"/>
        <s v="ORD3481"/>
        <s v="ORD3482"/>
        <s v="ORD3483"/>
        <s v="ORD3484"/>
        <s v="ORD3485"/>
        <s v="ORD3486"/>
        <s v="ORD3487"/>
        <s v="ORD3488"/>
        <s v="ORD3489"/>
        <s v="ORD3490"/>
        <s v="ORD3491"/>
        <s v="ORD3492"/>
        <s v="ORD3493"/>
        <s v="ORD3494"/>
        <s v="ORD3495"/>
        <s v="ORD3496"/>
        <s v="ORD3497"/>
        <s v="ORD3498"/>
        <s v="ORD3499"/>
        <s v="ORD3500"/>
        <s v="ORD3501"/>
        <s v="ORD3502"/>
        <s v="ORD3503"/>
        <s v="ORD3504"/>
        <s v="ORD3505"/>
        <s v="ORD3506"/>
        <s v="ORD3507"/>
        <s v="ORD3508"/>
        <s v="ORD3509"/>
        <s v="ORD3510"/>
        <s v="ORD3511"/>
        <s v="ORD3512"/>
        <s v="ORD3513"/>
        <s v="ORD3514"/>
        <s v="ORD3515"/>
        <s v="ORD3516"/>
        <s v="ORD3517"/>
        <s v="ORD3518"/>
        <s v="ORD3519"/>
        <s v="ORD3520"/>
        <s v="ORD3521"/>
        <s v="ORD3522"/>
        <s v="ORD3523"/>
        <s v="ORD3524"/>
        <s v="ORD3525"/>
        <s v="ORD3526"/>
        <s v="ORD3527"/>
        <s v="ORD3528"/>
        <s v="ORD3529"/>
        <s v="ORD3530"/>
        <s v="ORD3531"/>
        <s v="ORD3532"/>
        <s v="ORD3533"/>
        <s v="ORD3534"/>
        <s v="ORD3535"/>
        <s v="ORD3536"/>
        <s v="ORD3537"/>
        <s v="ORD3538"/>
        <s v="ORD3539"/>
        <s v="ORD3540"/>
        <s v="ORD3541"/>
        <s v="ORD3542"/>
        <s v="ORD3543"/>
        <s v="ORD3544"/>
        <s v="ORD3545"/>
        <s v="ORD3546"/>
        <s v="ORD3547"/>
        <s v="ORD3548"/>
        <s v="ORD3549"/>
        <s v="ORD3550"/>
        <s v="ORD3551"/>
        <s v="ORD3552"/>
        <s v="ORD3553"/>
        <s v="ORD3554"/>
        <s v="ORD3555"/>
        <s v="ORD3556"/>
        <s v="ORD3557"/>
        <s v="ORD3558"/>
        <s v="ORD3559"/>
        <s v="ORD3560"/>
        <s v="ORD3561"/>
        <s v="ORD3562"/>
        <s v="ORD3563"/>
        <s v="ORD3564"/>
        <s v="ORD3565"/>
        <s v="ORD3566"/>
        <s v="ORD3567"/>
        <s v="ORD3568"/>
        <s v="ORD3569"/>
        <s v="ORD3570"/>
        <s v="ORD3571"/>
        <s v="ORD3572"/>
        <s v="ORD3573"/>
        <s v="ORD3574"/>
        <s v="ORD3575"/>
        <s v="ORD3576"/>
        <s v="ORD3577"/>
        <s v="ORD3578"/>
        <s v="ORD3579"/>
        <s v="ORD3580"/>
        <s v="ORD3581"/>
        <s v="ORD3582"/>
        <s v="ORD3583"/>
        <s v="ORD3584"/>
        <s v="ORD3585"/>
        <s v="ORD3586"/>
        <s v="ORD3587"/>
        <s v="ORD3588"/>
        <s v="ORD3589"/>
        <s v="ORD3590"/>
        <s v="ORD3591"/>
        <s v="ORD3592"/>
        <s v="ORD3593"/>
        <s v="ORD3594"/>
        <s v="ORD3595"/>
        <s v="ORD3596"/>
        <s v="ORD3597"/>
        <s v="ORD3598"/>
        <s v="ORD3599"/>
        <s v="ORD3600"/>
        <s v="ORD3601"/>
        <s v="ORD3602"/>
        <s v="ORD3603"/>
        <s v="ORD3604"/>
        <s v="ORD3605"/>
        <s v="ORD3606"/>
        <s v="ORD3607"/>
        <s v="ORD3608"/>
        <s v="ORD3609"/>
        <s v="ORD3610"/>
        <s v="ORD3611"/>
        <s v="ORD3612"/>
        <s v="ORD3613"/>
        <s v="ORD3614"/>
        <s v="ORD3615"/>
        <s v="ORD3616"/>
        <s v="ORD3617"/>
        <s v="ORD3618"/>
        <s v="ORD3619"/>
        <s v="ORD3620"/>
        <s v="ORD3621"/>
        <s v="ORD3622"/>
        <s v="ORD3623"/>
        <s v="ORD3624"/>
        <s v="ORD3625"/>
        <s v="ORD3626"/>
        <s v="ORD3627"/>
        <s v="ORD3628"/>
        <s v="ORD3629"/>
        <s v="ORD3630"/>
        <s v="ORD3631"/>
        <s v="ORD3632"/>
        <s v="ORD3633"/>
        <s v="ORD3634"/>
        <s v="ORD3635"/>
        <s v="ORD3636"/>
        <s v="ORD3637"/>
        <s v="ORD3638"/>
        <s v="ORD3639"/>
        <s v="ORD3640"/>
        <s v="ORD3641"/>
        <s v="ORD3642"/>
        <s v="ORD3643"/>
        <s v="ORD3644"/>
        <s v="ORD3645"/>
        <s v="ORD3646"/>
        <s v="ORD3647"/>
        <s v="ORD3648"/>
        <s v="ORD3649"/>
        <s v="ORD3650"/>
        <s v="ORD3651"/>
        <s v="ORD3652"/>
        <s v="ORD3653"/>
        <s v="ORD3654"/>
        <s v="ORD3655"/>
        <s v="ORD3656"/>
        <s v="ORD3657"/>
        <s v="ORD3658"/>
        <s v="ORD3659"/>
        <s v="ORD3660"/>
        <s v="ORD3661"/>
        <s v="ORD3662"/>
        <s v="ORD3663"/>
        <s v="ORD3664"/>
        <s v="ORD3665"/>
        <s v="ORD3666"/>
        <s v="ORD3667"/>
        <s v="ORD3668"/>
        <s v="ORD3669"/>
        <s v="ORD3670"/>
        <s v="ORD3671"/>
        <s v="ORD3672"/>
        <s v="ORD3673"/>
        <s v="ORD3674"/>
        <s v="ORD3675"/>
        <s v="ORD3676"/>
        <s v="ORD3677"/>
        <s v="ORD3678"/>
        <s v="ORD3679"/>
        <s v="ORD3680"/>
        <s v="ORD3681"/>
        <s v="ORD3682"/>
        <s v="ORD3683"/>
        <s v="ORD3684"/>
        <s v="ORD3685"/>
        <s v="ORD3686"/>
        <s v="ORD3687"/>
        <s v="ORD3688"/>
        <s v="ORD3689"/>
        <s v="ORD3690"/>
        <s v="ORD3691"/>
        <s v="ORD3692"/>
        <s v="ORD3693"/>
        <s v="ORD3694"/>
        <s v="ORD3695"/>
        <s v="ORD3696"/>
        <s v="ORD3697"/>
        <s v="ORD3698"/>
        <s v="ORD3699"/>
        <s v="ORD3700"/>
        <s v="ORD3701"/>
        <s v="ORD3702"/>
        <s v="ORD3703"/>
        <s v="ORD3704"/>
        <s v="ORD3705"/>
        <s v="ORD3706"/>
        <s v="ORD3707"/>
        <s v="ORD3708"/>
        <s v="ORD3709"/>
        <s v="ORD3710"/>
        <s v="ORD3711"/>
        <s v="ORD3712"/>
        <s v="ORD3713"/>
        <s v="ORD3714"/>
        <s v="ORD3715"/>
        <s v="ORD3716"/>
        <s v="ORD3717"/>
        <s v="ORD3718"/>
        <s v="ORD3719"/>
        <s v="ORD3720"/>
        <s v="ORD3721"/>
        <s v="ORD3722"/>
        <s v="ORD3723"/>
        <s v="ORD3724"/>
        <s v="ORD3725"/>
        <s v="ORD3726"/>
        <s v="ORD3727"/>
        <s v="ORD3728"/>
        <s v="ORD3729"/>
        <s v="ORD3730"/>
        <s v="ORD3731"/>
        <s v="ORD3732"/>
        <s v="ORD3733"/>
        <s v="ORD3734"/>
        <s v="ORD3735"/>
        <s v="ORD3736"/>
        <s v="ORD3737"/>
        <s v="ORD3738"/>
        <s v="ORD3739"/>
        <s v="ORD3740"/>
        <s v="ORD3741"/>
        <s v="ORD3742"/>
        <s v="ORD3743"/>
        <s v="ORD3744"/>
        <s v="ORD3745"/>
        <s v="ORD3746"/>
        <s v="ORD3747"/>
        <s v="ORD3748"/>
        <s v="ORD3749"/>
        <s v="ORD3750"/>
        <s v="ORD3751"/>
        <s v="ORD3752"/>
        <s v="ORD3753"/>
        <s v="ORD3754"/>
        <s v="ORD3755"/>
        <s v="ORD3756"/>
        <s v="ORD3757"/>
        <s v="ORD3758"/>
        <s v="ORD3759"/>
        <s v="ORD3760"/>
        <s v="ORD3761"/>
        <s v="ORD3762"/>
        <s v="ORD3763"/>
        <s v="ORD3764"/>
        <s v="ORD3765"/>
        <s v="ORD3766"/>
        <s v="ORD3767"/>
        <s v="ORD3768"/>
        <s v="ORD3769"/>
        <s v="ORD3770"/>
        <s v="ORD3771"/>
        <s v="ORD3772"/>
        <s v="ORD3773"/>
        <s v="ORD3774"/>
        <s v="ORD3775"/>
        <s v="ORD3776"/>
        <s v="ORD3777"/>
        <s v="ORD3778"/>
        <s v="ORD3779"/>
        <s v="ORD3780"/>
        <s v="ORD3781"/>
        <s v="ORD3782"/>
        <s v="ORD3783"/>
        <s v="ORD3784"/>
        <s v="ORD3785"/>
        <s v="ORD3786"/>
        <s v="ORD3787"/>
        <s v="ORD3788"/>
        <s v="ORD3789"/>
        <s v="ORD3790"/>
        <s v="ORD3791"/>
        <s v="ORD3792"/>
        <s v="ORD3793"/>
        <s v="ORD3794"/>
        <s v="ORD3795"/>
        <s v="ORD3796"/>
        <s v="ORD3797"/>
        <s v="ORD3798"/>
        <s v="ORD3799"/>
        <s v="ORD3800"/>
        <s v="ORD3801"/>
        <s v="ORD3802"/>
        <s v="ORD3803"/>
        <s v="ORD3804"/>
        <s v="ORD3805"/>
        <s v="ORD3806"/>
        <s v="ORD3807"/>
        <s v="ORD3808"/>
        <s v="ORD3809"/>
        <s v="ORD3810"/>
        <s v="ORD3811"/>
        <s v="ORD3812"/>
        <s v="ORD3813"/>
        <s v="ORD3814"/>
        <s v="ORD3815"/>
        <s v="ORD3816"/>
        <s v="ORD3817"/>
        <s v="ORD3818"/>
        <s v="ORD3819"/>
        <s v="ORD3820"/>
        <s v="ORD3821"/>
        <s v="ORD3822"/>
        <s v="ORD3823"/>
        <s v="ORD3824"/>
        <s v="ORD3825"/>
        <s v="ORD3826"/>
        <s v="ORD3827"/>
        <s v="ORD3828"/>
        <s v="ORD3829"/>
        <s v="ORD3830"/>
        <s v="ORD3831"/>
        <s v="ORD3832"/>
        <s v="ORD3833"/>
        <s v="ORD3834"/>
        <s v="ORD3835"/>
        <s v="ORD3836"/>
        <s v="ORD3837"/>
        <s v="ORD3838"/>
        <s v="ORD3839"/>
        <s v="ORD3840"/>
        <s v="ORD3841"/>
        <s v="ORD3842"/>
        <s v="ORD3843"/>
        <s v="ORD3844"/>
        <s v="ORD3845"/>
        <s v="ORD3846"/>
        <s v="ORD3847"/>
        <s v="ORD3848"/>
        <s v="ORD3849"/>
        <s v="ORD3850"/>
        <s v="ORD3851"/>
        <s v="ORD3852"/>
        <s v="ORD3853"/>
        <s v="ORD3854"/>
        <s v="ORD3855"/>
        <s v="ORD3856"/>
        <s v="ORD3857"/>
        <s v="ORD3858"/>
        <s v="ORD3859"/>
        <s v="ORD3860"/>
        <s v="ORD3861"/>
        <s v="ORD3862"/>
        <s v="ORD3863"/>
        <s v="ORD3864"/>
        <s v="ORD3865"/>
        <s v="ORD3866"/>
        <s v="ORD3867"/>
        <s v="ORD3868"/>
        <s v="ORD3869"/>
        <s v="ORD3870"/>
        <s v="ORD3871"/>
        <s v="ORD3872"/>
        <s v="ORD3873"/>
        <s v="ORD3874"/>
        <s v="ORD3875"/>
        <s v="ORD3876"/>
        <s v="ORD3877"/>
        <s v="ORD3878"/>
        <s v="ORD3879"/>
        <s v="ORD3880"/>
        <s v="ORD3881"/>
        <s v="ORD3882"/>
        <s v="ORD3883"/>
        <s v="ORD3884"/>
        <s v="ORD3885"/>
        <s v="ORD3886"/>
        <s v="ORD3887"/>
        <s v="ORD3888"/>
        <s v="ORD3889"/>
        <s v="ORD3890"/>
        <s v="ORD3891"/>
        <s v="ORD3892"/>
        <s v="ORD3893"/>
        <s v="ORD3894"/>
        <s v="ORD3895"/>
        <s v="ORD3896"/>
        <s v="ORD3897"/>
        <s v="ORD3898"/>
        <s v="ORD3899"/>
        <s v="ORD3900"/>
        <s v="ORD3901"/>
        <s v="ORD3902"/>
        <s v="ORD3903"/>
        <s v="ORD3904"/>
        <s v="ORD3905"/>
        <s v="ORD3906"/>
        <s v="ORD3907"/>
        <s v="ORD3908"/>
        <s v="ORD3909"/>
        <s v="ORD3910"/>
        <s v="ORD3911"/>
        <s v="ORD3912"/>
        <s v="ORD3913"/>
        <s v="ORD3914"/>
        <s v="ORD3915"/>
        <s v="ORD3916"/>
        <s v="ORD3917"/>
        <s v="ORD3918"/>
        <s v="ORD3919"/>
        <s v="ORD3920"/>
        <s v="ORD3921"/>
        <s v="ORD3922"/>
        <s v="ORD3923"/>
        <s v="ORD3924"/>
        <s v="ORD3925"/>
        <s v="ORD3926"/>
        <s v="ORD3927"/>
        <s v="ORD3928"/>
        <s v="ORD3929"/>
        <s v="ORD3930"/>
        <s v="ORD3931"/>
        <s v="ORD3932"/>
        <s v="ORD3933"/>
        <s v="ORD3934"/>
        <s v="ORD3935"/>
        <s v="ORD3936"/>
        <s v="ORD3937"/>
        <s v="ORD3938"/>
        <s v="ORD3939"/>
        <s v="ORD3940"/>
        <s v="ORD3941"/>
        <s v="ORD3942"/>
        <s v="ORD3943"/>
        <s v="ORD3944"/>
        <s v="ORD3945"/>
        <s v="ORD3946"/>
        <s v="ORD3947"/>
        <s v="ORD3948"/>
        <s v="ORD3949"/>
        <s v="ORD3950"/>
        <s v="ORD3951"/>
        <s v="ORD3952"/>
        <s v="ORD3953"/>
        <s v="ORD3954"/>
        <s v="ORD3955"/>
        <s v="ORD3956"/>
        <s v="ORD3957"/>
        <s v="ORD3958"/>
        <s v="ORD3959"/>
        <s v="ORD3960"/>
        <s v="ORD3961"/>
        <s v="ORD3962"/>
        <s v="ORD3963"/>
        <s v="ORD3964"/>
        <s v="ORD3965"/>
        <s v="ORD3966"/>
        <s v="ORD3967"/>
        <s v="ORD3968"/>
        <s v="ORD3969"/>
        <s v="ORD3970"/>
        <s v="ORD3971"/>
        <s v="ORD3972"/>
        <s v="ORD3973"/>
        <s v="ORD3974"/>
        <s v="ORD3975"/>
        <s v="ORD3976"/>
        <s v="ORD3977"/>
        <s v="ORD3978"/>
        <s v="ORD3979"/>
        <s v="ORD3980"/>
        <s v="ORD3981"/>
        <s v="ORD3982"/>
        <s v="ORD3983"/>
        <s v="ORD3984"/>
        <s v="ORD3985"/>
        <s v="ORD3986"/>
        <s v="ORD3987"/>
        <s v="ORD3988"/>
        <s v="ORD3989"/>
        <s v="ORD3990"/>
        <s v="ORD3991"/>
        <s v="ORD3992"/>
        <s v="ORD3993"/>
        <s v="ORD3994"/>
        <s v="ORD3995"/>
        <s v="ORD3996"/>
        <s v="ORD3997"/>
        <s v="ORD3998"/>
        <s v="ORD3999"/>
        <s v="ORD4000"/>
        <s v="ORD4001"/>
        <s v="ORD4002"/>
        <s v="ORD4003"/>
        <s v="ORD4004"/>
        <s v="ORD4005"/>
        <s v="ORD4006"/>
        <s v="ORD4007"/>
        <s v="ORD4008"/>
        <s v="ORD4009"/>
        <s v="ORD4010"/>
        <s v="ORD4011"/>
        <s v="ORD4012"/>
        <s v="ORD4013"/>
        <s v="ORD4014"/>
        <s v="ORD4015"/>
        <s v="ORD4016"/>
        <s v="ORD4017"/>
        <s v="ORD4018"/>
        <s v="ORD4019"/>
        <s v="ORD4020"/>
        <s v="ORD4021"/>
        <s v="ORD4022"/>
        <s v="ORD4023"/>
        <s v="ORD4024"/>
        <s v="ORD4025"/>
        <s v="ORD4026"/>
        <s v="ORD4027"/>
        <s v="ORD4028"/>
        <s v="ORD4029"/>
        <s v="ORD4030"/>
        <s v="ORD4031"/>
        <s v="ORD4032"/>
        <s v="ORD4033"/>
        <s v="ORD4034"/>
        <s v="ORD4035"/>
        <s v="ORD4036"/>
        <s v="ORD4037"/>
        <s v="ORD4038"/>
        <s v="ORD4039"/>
        <s v="ORD4040"/>
        <s v="ORD4041"/>
        <s v="ORD4042"/>
        <s v="ORD4043"/>
        <s v="ORD4044"/>
        <s v="ORD4045"/>
        <s v="ORD4046"/>
        <s v="ORD4047"/>
        <s v="ORD4048"/>
        <s v="ORD4049"/>
        <s v="ORD4050"/>
        <s v="ORD4051"/>
        <s v="ORD4052"/>
        <s v="ORD4053"/>
        <s v="ORD4054"/>
        <s v="ORD4055"/>
        <s v="ORD4056"/>
        <s v="ORD4057"/>
        <s v="ORD4058"/>
        <s v="ORD4059"/>
        <s v="ORD4060"/>
        <s v="ORD4061"/>
        <s v="ORD4062"/>
        <s v="ORD4063"/>
        <s v="ORD4064"/>
        <s v="ORD4065"/>
        <s v="ORD4066"/>
        <s v="ORD4067"/>
        <s v="ORD4068"/>
        <s v="ORD4069"/>
        <s v="ORD4070"/>
        <s v="ORD4071"/>
        <s v="ORD4072"/>
        <s v="ORD4073"/>
        <s v="ORD4074"/>
        <s v="ORD4075"/>
        <s v="ORD4076"/>
        <s v="ORD4077"/>
        <s v="ORD4078"/>
        <s v="ORD4079"/>
        <s v="ORD4080"/>
        <s v="ORD4081"/>
        <s v="ORD4082"/>
        <s v="ORD4083"/>
        <s v="ORD4084"/>
        <s v="ORD4085"/>
        <s v="ORD4086"/>
        <s v="ORD4087"/>
        <s v="ORD4088"/>
        <s v="ORD4089"/>
        <s v="ORD4090"/>
        <s v="ORD4091"/>
        <s v="ORD4092"/>
        <s v="ORD4093"/>
        <s v="ORD4094"/>
        <s v="ORD4095"/>
        <s v="ORD4096"/>
        <s v="ORD4097"/>
        <s v="ORD4098"/>
        <s v="ORD4099"/>
        <s v="ORD4100"/>
        <s v="ORD4101"/>
        <s v="ORD4102"/>
        <s v="ORD4103"/>
        <s v="ORD4104"/>
        <s v="ORD4105"/>
        <s v="ORD4106"/>
        <s v="ORD4107"/>
        <s v="ORD4108"/>
        <s v="ORD4109"/>
        <s v="ORD4110"/>
        <s v="ORD4111"/>
        <s v="ORD4112"/>
        <s v="ORD4113"/>
        <s v="ORD4114"/>
        <s v="ORD4115"/>
        <s v="ORD4116"/>
        <s v="ORD4117"/>
        <s v="ORD4118"/>
        <s v="ORD4119"/>
        <s v="ORD4120"/>
        <s v="ORD4121"/>
        <s v="ORD4122"/>
        <s v="ORD4123"/>
        <s v="ORD4124"/>
        <s v="ORD4125"/>
        <s v="ORD4126"/>
        <s v="ORD4127"/>
        <s v="ORD4128"/>
        <s v="ORD4129"/>
        <s v="ORD4130"/>
        <s v="ORD4131"/>
        <s v="ORD4132"/>
        <s v="ORD4133"/>
        <s v="ORD4134"/>
        <s v="ORD4135"/>
        <s v="ORD4136"/>
        <s v="ORD4137"/>
        <s v="ORD4138"/>
        <s v="ORD4139"/>
        <s v="ORD4140"/>
        <s v="ORD4141"/>
        <s v="ORD4142"/>
        <s v="ORD4143"/>
        <s v="ORD4144"/>
        <s v="ORD4145"/>
        <s v="ORD4146"/>
        <s v="ORD4147"/>
        <s v="ORD4148"/>
        <s v="ORD4149"/>
        <s v="ORD4150"/>
        <s v="ORD4151"/>
        <s v="ORD4152"/>
        <s v="ORD4153"/>
        <s v="ORD4154"/>
        <s v="ORD4155"/>
        <s v="ORD4156"/>
        <s v="ORD4157"/>
        <s v="ORD4158"/>
        <s v="ORD4159"/>
        <s v="ORD4160"/>
        <s v="ORD4161"/>
        <s v="ORD4162"/>
        <s v="ORD4163"/>
        <s v="ORD4164"/>
        <s v="ORD4165"/>
        <s v="ORD4166"/>
        <s v="ORD4167"/>
        <s v="ORD4168"/>
        <s v="ORD4169"/>
        <s v="ORD4170"/>
        <s v="ORD4171"/>
        <s v="ORD4172"/>
        <s v="ORD4173"/>
        <s v="ORD4174"/>
        <s v="ORD4175"/>
        <s v="ORD4176"/>
        <s v="ORD4177"/>
        <s v="ORD4178"/>
        <s v="ORD4179"/>
        <s v="ORD4180"/>
        <s v="ORD4181"/>
        <s v="ORD4182"/>
        <s v="ORD4183"/>
        <s v="ORD4184"/>
        <s v="ORD4185"/>
        <s v="ORD4186"/>
        <s v="ORD4187"/>
        <s v="ORD4188"/>
        <s v="ORD4189"/>
        <s v="ORD4190"/>
        <s v="ORD4191"/>
        <s v="ORD4192"/>
        <s v="ORD4193"/>
        <s v="ORD4194"/>
        <s v="ORD4195"/>
        <s v="ORD4196"/>
        <s v="ORD4197"/>
        <s v="ORD4198"/>
        <s v="ORD4199"/>
        <s v="ORD4200"/>
        <s v="ORD4201"/>
        <s v="ORD4202"/>
        <s v="ORD4203"/>
        <s v="ORD4204"/>
        <s v="ORD4205"/>
        <s v="ORD4206"/>
        <s v="ORD4207"/>
        <s v="ORD4208"/>
        <s v="ORD4209"/>
        <s v="ORD4210"/>
        <s v="ORD4211"/>
        <s v="ORD4212"/>
        <s v="ORD4213"/>
        <s v="ORD4214"/>
        <s v="ORD4215"/>
        <s v="ORD4216"/>
        <s v="ORD4217"/>
        <s v="ORD4218"/>
        <s v="ORD4219"/>
        <s v="ORD4220"/>
        <s v="ORD4221"/>
        <s v="ORD4222"/>
        <s v="ORD4223"/>
        <s v="ORD4224"/>
        <s v="ORD4225"/>
        <s v="ORD4226"/>
        <s v="ORD4227"/>
        <s v="ORD4228"/>
        <s v="ORD4229"/>
        <s v="ORD4230"/>
        <s v="ORD4231"/>
        <s v="ORD4232"/>
        <s v="ORD4233"/>
        <s v="ORD4234"/>
        <s v="ORD4235"/>
        <s v="ORD4236"/>
        <s v="ORD4237"/>
        <s v="ORD4238"/>
        <s v="ORD4239"/>
        <s v="ORD4240"/>
        <s v="ORD4241"/>
        <s v="ORD4242"/>
        <s v="ORD4243"/>
        <s v="ORD4244"/>
        <s v="ORD4245"/>
        <s v="ORD4246"/>
        <s v="ORD4247"/>
        <s v="ORD4248"/>
        <s v="ORD4249"/>
        <s v="ORD4250"/>
        <s v="ORD4251"/>
        <s v="ORD4252"/>
        <s v="ORD4253"/>
        <s v="ORD4254"/>
        <s v="ORD4255"/>
        <s v="ORD4256"/>
        <s v="ORD4257"/>
        <s v="ORD4258"/>
        <s v="ORD4259"/>
        <s v="ORD4260"/>
        <s v="ORD4261"/>
        <s v="ORD4262"/>
        <s v="ORD4263"/>
        <s v="ORD4264"/>
        <s v="ORD4265"/>
        <s v="ORD4266"/>
        <s v="ORD4267"/>
        <s v="ORD4268"/>
        <s v="ORD4269"/>
        <s v="ORD4270"/>
        <s v="ORD4271"/>
        <s v="ORD4272"/>
        <s v="ORD4273"/>
        <s v="ORD4274"/>
        <s v="ORD4275"/>
        <s v="ORD4276"/>
        <s v="ORD4277"/>
        <s v="ORD4278"/>
        <s v="ORD4279"/>
        <s v="ORD4280"/>
        <s v="ORD4281"/>
        <s v="ORD4282"/>
        <s v="ORD4283"/>
        <s v="ORD4284"/>
        <s v="ORD4285"/>
        <s v="ORD4286"/>
        <s v="ORD4287"/>
        <s v="ORD4288"/>
        <s v="ORD4289"/>
        <s v="ORD4290"/>
        <s v="ORD4291"/>
        <s v="ORD4292"/>
        <s v="ORD4293"/>
        <s v="ORD4294"/>
        <s v="ORD4295"/>
        <s v="ORD4296"/>
        <s v="ORD4297"/>
        <s v="ORD4298"/>
        <s v="ORD4299"/>
        <s v="ORD4300"/>
        <s v="ORD4301"/>
        <s v="ORD4302"/>
        <s v="ORD4303"/>
        <s v="ORD4304"/>
        <s v="ORD4305"/>
        <s v="ORD4306"/>
        <s v="ORD4307"/>
        <s v="ORD4308"/>
        <s v="ORD4309"/>
        <s v="ORD4310"/>
        <s v="ORD4311"/>
        <s v="ORD4312"/>
        <s v="ORD4313"/>
        <s v="ORD4314"/>
        <s v="ORD4315"/>
        <s v="ORD4316"/>
        <s v="ORD4317"/>
        <s v="ORD4318"/>
        <s v="ORD4319"/>
        <s v="ORD4320"/>
        <s v="ORD4321"/>
        <s v="ORD4322"/>
        <s v="ORD4323"/>
        <s v="ORD4324"/>
        <s v="ORD4325"/>
        <s v="ORD4326"/>
        <s v="ORD4327"/>
        <s v="ORD4328"/>
        <s v="ORD4329"/>
        <s v="ORD4330"/>
        <s v="ORD4331"/>
        <s v="ORD4332"/>
        <s v="ORD4333"/>
        <s v="ORD4334"/>
        <s v="ORD4335"/>
        <s v="ORD4336"/>
        <s v="ORD4337"/>
        <s v="ORD4338"/>
        <s v="ORD4339"/>
        <s v="ORD4340"/>
        <s v="ORD4341"/>
        <s v="ORD4342"/>
        <s v="ORD4343"/>
        <s v="ORD4344"/>
        <s v="ORD4345"/>
        <s v="ORD4346"/>
        <s v="ORD4347"/>
        <s v="ORD4348"/>
        <s v="ORD4349"/>
        <s v="ORD4350"/>
        <s v="ORD4351"/>
        <s v="ORD4352"/>
        <s v="ORD4353"/>
        <s v="ORD4354"/>
        <s v="ORD4355"/>
        <s v="ORD4356"/>
        <s v="ORD4357"/>
        <s v="ORD4358"/>
        <s v="ORD4359"/>
        <s v="ORD4360"/>
        <s v="ORD4361"/>
        <s v="ORD4362"/>
        <s v="ORD4363"/>
        <s v="ORD4364"/>
        <s v="ORD4365"/>
        <s v="ORD4366"/>
        <s v="ORD4367"/>
        <s v="ORD4368"/>
        <s v="ORD4369"/>
        <s v="ORD4370"/>
        <s v="ORD4371"/>
        <s v="ORD4372"/>
        <s v="ORD4373"/>
        <s v="ORD4374"/>
        <s v="ORD4375"/>
        <s v="ORD4376"/>
        <s v="ORD4377"/>
        <s v="ORD4378"/>
        <s v="ORD4379"/>
        <s v="ORD4380"/>
        <s v="ORD4381"/>
        <s v="ORD4382"/>
        <s v="ORD4383"/>
        <s v="ORD4384"/>
        <s v="ORD4385"/>
        <s v="ORD4386"/>
        <s v="ORD4387"/>
        <s v="ORD4388"/>
        <s v="ORD4389"/>
        <s v="ORD4390"/>
        <s v="ORD4391"/>
        <s v="ORD4392"/>
        <s v="ORD4393"/>
        <s v="ORD4394"/>
        <s v="ORD4395"/>
        <s v="ORD4396"/>
        <s v="ORD4397"/>
        <s v="ORD4398"/>
        <s v="ORD4399"/>
        <s v="ORD4400"/>
        <s v="ORD4401"/>
        <s v="ORD4402"/>
        <s v="ORD4403"/>
        <s v="ORD4404"/>
        <s v="ORD4405"/>
        <s v="ORD4406"/>
        <s v="ORD4407"/>
        <s v="ORD4408"/>
        <s v="ORD4409"/>
        <s v="ORD4410"/>
        <s v="ORD4411"/>
        <s v="ORD4412"/>
        <s v="ORD4413"/>
        <s v="ORD4414"/>
        <s v="ORD4415"/>
        <s v="ORD4416"/>
        <s v="ORD4417"/>
        <s v="ORD4418"/>
        <s v="ORD4419"/>
        <s v="ORD4420"/>
        <s v="ORD4421"/>
        <s v="ORD4422"/>
        <s v="ORD4423"/>
        <s v="ORD4424"/>
        <s v="ORD4425"/>
        <s v="ORD4426"/>
        <s v="ORD4427"/>
        <s v="ORD4428"/>
        <s v="ORD4429"/>
        <s v="ORD4430"/>
        <s v="ORD4431"/>
        <s v="ORD4432"/>
        <s v="ORD4433"/>
        <s v="ORD4434"/>
        <s v="ORD4435"/>
        <s v="ORD4436"/>
        <s v="ORD4437"/>
        <s v="ORD4438"/>
        <s v="ORD4439"/>
        <s v="ORD4440"/>
        <s v="ORD4441"/>
        <s v="ORD4442"/>
        <s v="ORD4443"/>
        <s v="ORD4444"/>
        <s v="ORD4445"/>
        <s v="ORD4446"/>
        <s v="ORD4447"/>
        <s v="ORD4448"/>
        <s v="ORD4449"/>
        <s v="ORD4450"/>
        <s v="ORD4451"/>
        <s v="ORD4452"/>
        <s v="ORD4453"/>
        <s v="ORD4454"/>
        <s v="ORD4455"/>
        <s v="ORD4456"/>
        <s v="ORD4457"/>
        <s v="ORD4458"/>
        <s v="ORD4459"/>
        <s v="ORD4460"/>
        <s v="ORD4461"/>
        <s v="ORD4462"/>
        <s v="ORD4463"/>
        <s v="ORD4464"/>
        <s v="ORD4465"/>
        <s v="ORD4466"/>
        <s v="ORD4467"/>
        <s v="ORD4468"/>
        <s v="ORD4469"/>
        <s v="ORD4470"/>
        <s v="ORD4471"/>
        <s v="ORD4472"/>
        <s v="ORD4473"/>
        <s v="ORD4474"/>
        <s v="ORD4475"/>
        <s v="ORD4476"/>
        <s v="ORD4477"/>
        <s v="ORD4478"/>
        <s v="ORD4479"/>
        <s v="ORD4480"/>
        <s v="ORD4481"/>
        <s v="ORD4482"/>
        <s v="ORD4483"/>
        <s v="ORD4484"/>
        <s v="ORD4485"/>
        <s v="ORD4486"/>
        <s v="ORD4487"/>
        <s v="ORD4488"/>
        <s v="ORD4489"/>
        <s v="ORD4490"/>
        <s v="ORD4491"/>
        <s v="ORD4492"/>
        <s v="ORD4493"/>
        <s v="ORD4494"/>
        <s v="ORD4495"/>
        <s v="ORD4496"/>
        <s v="ORD4497"/>
        <s v="ORD4498"/>
        <s v="ORD4499"/>
        <s v="ORD4500"/>
        <s v="ORD4501"/>
        <s v="ORD4502"/>
        <s v="ORD4503"/>
        <s v="ORD4504"/>
        <s v="ORD4505"/>
        <s v="ORD4506"/>
        <s v="ORD4507"/>
        <s v="ORD4508"/>
        <s v="ORD4509"/>
        <s v="ORD4510"/>
        <s v="ORD4511"/>
        <s v="ORD4512"/>
        <s v="ORD4513"/>
        <s v="ORD4514"/>
        <s v="ORD4515"/>
        <s v="ORD4516"/>
        <s v="ORD4517"/>
        <s v="ORD4518"/>
        <s v="ORD4519"/>
        <s v="ORD4520"/>
        <s v="ORD4521"/>
        <s v="ORD4522"/>
        <s v="ORD4523"/>
        <s v="ORD4524"/>
        <s v="ORD4525"/>
        <s v="ORD4526"/>
        <s v="ORD4527"/>
        <s v="ORD4528"/>
        <s v="ORD4529"/>
        <s v="ORD4530"/>
        <s v="ORD4531"/>
        <s v="ORD4532"/>
        <s v="ORD4533"/>
        <s v="ORD4534"/>
        <s v="ORD4535"/>
        <s v="ORD4536"/>
        <s v="ORD4537"/>
        <s v="ORD4538"/>
        <s v="ORD4539"/>
        <s v="ORD4540"/>
        <s v="ORD4541"/>
        <s v="ORD4542"/>
        <s v="ORD4543"/>
        <s v="ORD4544"/>
        <s v="ORD4545"/>
        <s v="ORD4546"/>
        <s v="ORD4547"/>
        <s v="ORD4548"/>
        <s v="ORD4549"/>
        <s v="ORD4550"/>
        <s v="ORD4551"/>
        <s v="ORD4552"/>
        <s v="ORD4553"/>
        <s v="ORD4554"/>
        <s v="ORD4555"/>
        <s v="ORD4556"/>
        <s v="ORD4557"/>
        <s v="ORD4558"/>
        <s v="ORD4559"/>
        <s v="ORD4560"/>
        <s v="ORD4561"/>
        <s v="ORD4562"/>
        <s v="ORD4563"/>
        <s v="ORD4564"/>
        <s v="ORD4565"/>
        <s v="ORD4566"/>
        <s v="ORD4567"/>
        <s v="ORD4568"/>
        <s v="ORD4569"/>
        <s v="ORD4570"/>
        <s v="ORD4571"/>
        <s v="ORD4572"/>
        <s v="ORD4573"/>
        <s v="ORD4574"/>
        <s v="ORD4575"/>
        <s v="ORD4576"/>
        <s v="ORD4577"/>
        <s v="ORD4578"/>
        <s v="ORD4579"/>
        <s v="ORD4580"/>
        <s v="ORD4581"/>
        <s v="ORD4582"/>
        <s v="ORD4583"/>
        <s v="ORD4584"/>
        <s v="ORD4585"/>
        <s v="ORD4586"/>
        <s v="ORD4587"/>
        <s v="ORD4588"/>
        <s v="ORD4589"/>
        <s v="ORD4590"/>
        <s v="ORD4591"/>
        <s v="ORD4592"/>
        <s v="ORD4593"/>
        <s v="ORD4594"/>
        <s v="ORD4595"/>
        <s v="ORD4596"/>
        <s v="ORD4597"/>
        <s v="ORD4598"/>
        <s v="ORD4599"/>
        <s v="ORD4600"/>
        <s v="ORD4601"/>
        <s v="ORD4602"/>
        <s v="ORD4603"/>
        <s v="ORD4604"/>
        <s v="ORD4605"/>
        <s v="ORD4606"/>
        <s v="ORD4607"/>
        <s v="ORD4608"/>
        <s v="ORD4609"/>
        <s v="ORD4610"/>
        <s v="ORD4611"/>
        <s v="ORD4612"/>
        <s v="ORD4613"/>
        <s v="ORD4614"/>
        <s v="ORD4615"/>
        <s v="ORD4616"/>
        <s v="ORD4617"/>
        <s v="ORD4618"/>
        <s v="ORD4619"/>
        <s v="ORD4620"/>
        <s v="ORD4621"/>
        <s v="ORD4622"/>
        <s v="ORD4623"/>
        <s v="ORD4624"/>
        <s v="ORD4625"/>
        <s v="ORD4626"/>
        <s v="ORD4627"/>
        <s v="ORD4628"/>
        <s v="ORD4629"/>
        <s v="ORD4630"/>
        <s v="ORD4631"/>
        <s v="ORD4632"/>
        <s v="ORD4633"/>
        <s v="ORD4634"/>
        <s v="ORD4635"/>
        <s v="ORD4636"/>
        <s v="ORD4637"/>
        <s v="ORD4638"/>
        <s v="ORD4639"/>
        <s v="ORD4640"/>
        <s v="ORD4641"/>
        <s v="ORD4642"/>
        <s v="ORD4643"/>
        <s v="ORD4644"/>
        <s v="ORD4645"/>
        <s v="ORD4646"/>
        <s v="ORD4647"/>
        <s v="ORD4648"/>
        <s v="ORD4649"/>
        <s v="ORD4650"/>
        <s v="ORD4651"/>
        <s v="ORD4652"/>
        <s v="ORD4653"/>
        <s v="ORD4654"/>
        <s v="ORD4655"/>
        <s v="ORD4656"/>
        <s v="ORD4657"/>
        <s v="ORD4658"/>
        <s v="ORD4659"/>
        <s v="ORD4660"/>
        <s v="ORD4661"/>
        <s v="ORD4662"/>
        <s v="ORD4663"/>
        <s v="ORD4664"/>
        <s v="ORD4665"/>
        <s v="ORD4666"/>
        <s v="ORD4667"/>
        <s v="ORD4668"/>
        <s v="ORD4669"/>
        <s v="ORD4670"/>
        <s v="ORD4671"/>
        <s v="ORD4672"/>
        <s v="ORD4673"/>
        <s v="ORD4674"/>
        <s v="ORD4675"/>
        <s v="ORD4676"/>
        <s v="ORD4677"/>
        <s v="ORD4678"/>
        <s v="ORD4679"/>
        <s v="ORD4680"/>
        <s v="ORD4681"/>
        <s v="ORD4682"/>
        <s v="ORD4683"/>
        <s v="ORD4684"/>
        <s v="ORD4685"/>
        <s v="ORD4686"/>
        <s v="ORD4687"/>
        <s v="ORD4688"/>
        <s v="ORD4689"/>
        <s v="ORD4690"/>
        <s v="ORD4691"/>
        <s v="ORD4692"/>
        <s v="ORD4693"/>
        <s v="ORD4694"/>
        <s v="ORD4695"/>
        <s v="ORD4696"/>
        <s v="ORD4697"/>
        <s v="ORD4698"/>
        <s v="ORD4699"/>
        <s v="ORD4700"/>
        <s v="ORD4701"/>
        <s v="ORD4702"/>
        <s v="ORD4703"/>
        <s v="ORD4704"/>
        <s v="ORD4705"/>
        <s v="ORD4706"/>
        <s v="ORD4707"/>
        <s v="ORD4708"/>
        <s v="ORD4709"/>
        <s v="ORD4710"/>
        <s v="ORD4711"/>
        <s v="ORD4712"/>
        <s v="ORD4713"/>
        <s v="ORD4714"/>
        <s v="ORD4715"/>
        <s v="ORD4716"/>
        <s v="ORD4717"/>
        <s v="ORD4718"/>
        <s v="ORD4719"/>
        <s v="ORD4720"/>
        <s v="ORD4721"/>
        <s v="ORD4722"/>
        <s v="ORD4723"/>
        <s v="ORD4724"/>
        <s v="ORD4725"/>
        <s v="ORD4726"/>
        <s v="ORD4727"/>
        <s v="ORD4728"/>
        <s v="ORD4729"/>
        <s v="ORD4730"/>
        <s v="ORD4731"/>
        <s v="ORD4732"/>
        <s v="ORD4733"/>
        <s v="ORD4734"/>
        <s v="ORD4735"/>
        <s v="ORD4736"/>
        <s v="ORD4737"/>
        <s v="ORD4738"/>
        <s v="ORD4739"/>
        <s v="ORD4740"/>
        <s v="ORD4741"/>
        <s v="ORD4742"/>
        <s v="ORD4743"/>
        <s v="ORD4744"/>
        <s v="ORD4745"/>
        <s v="ORD4746"/>
        <s v="ORD4747"/>
        <s v="ORD4748"/>
        <s v="ORD4749"/>
        <s v="ORD4750"/>
        <s v="ORD4751"/>
        <s v="ORD4752"/>
        <s v="ORD4753"/>
        <s v="ORD4754"/>
        <s v="ORD4755"/>
        <s v="ORD4756"/>
        <s v="ORD4757"/>
        <s v="ORD4758"/>
        <s v="ORD4759"/>
        <s v="ORD4760"/>
        <s v="ORD4761"/>
        <s v="ORD4762"/>
        <s v="ORD4763"/>
        <s v="ORD4764"/>
        <s v="ORD4765"/>
        <s v="ORD4766"/>
        <s v="ORD4767"/>
        <s v="ORD4768"/>
        <s v="ORD4769"/>
        <s v="ORD4770"/>
        <s v="ORD4771"/>
        <s v="ORD4772"/>
        <s v="ORD4773"/>
        <s v="ORD4774"/>
        <s v="ORD4775"/>
        <s v="ORD4776"/>
        <s v="ORD4777"/>
        <s v="ORD4778"/>
        <s v="ORD4779"/>
        <s v="ORD4780"/>
        <s v="ORD4781"/>
        <s v="ORD4782"/>
        <s v="ORD4783"/>
        <s v="ORD4784"/>
        <s v="ORD4785"/>
        <s v="ORD4786"/>
        <s v="ORD4787"/>
        <s v="ORD4788"/>
        <s v="ORD4789"/>
        <s v="ORD4790"/>
        <s v="ORD4791"/>
        <s v="ORD4792"/>
        <s v="ORD4793"/>
        <s v="ORD4794"/>
        <s v="ORD4795"/>
        <s v="ORD4796"/>
        <s v="ORD4797"/>
        <s v="ORD4798"/>
        <s v="ORD4799"/>
        <s v="ORD4800"/>
        <s v="ORD4801"/>
        <s v="ORD4802"/>
        <s v="ORD4803"/>
        <s v="ORD4804"/>
        <s v="ORD4805"/>
        <s v="ORD4806"/>
        <s v="ORD4807"/>
        <s v="ORD4808"/>
        <s v="ORD4809"/>
        <s v="ORD4810"/>
        <s v="ORD4811"/>
        <s v="ORD4812"/>
        <s v="ORD4813"/>
        <s v="ORD4814"/>
        <s v="ORD4815"/>
        <s v="ORD4816"/>
        <s v="ORD4817"/>
        <s v="ORD4818"/>
        <s v="ORD4819"/>
        <s v="ORD4820"/>
        <s v="ORD4821"/>
        <s v="ORD4822"/>
        <s v="ORD4823"/>
        <s v="ORD4824"/>
        <s v="ORD4825"/>
        <s v="ORD4826"/>
        <s v="ORD4827"/>
        <s v="ORD4828"/>
        <s v="ORD4829"/>
        <s v="ORD4830"/>
        <s v="ORD4831"/>
        <s v="ORD4832"/>
        <s v="ORD4833"/>
        <s v="ORD4834"/>
        <s v="ORD4835"/>
        <s v="ORD4836"/>
        <s v="ORD4837"/>
        <s v="ORD4838"/>
        <s v="ORD4839"/>
        <s v="ORD4840"/>
        <s v="ORD4841"/>
        <s v="ORD4842"/>
        <s v="ORD4843"/>
        <s v="ORD4844"/>
        <s v="ORD4845"/>
        <s v="ORD4846"/>
        <s v="ORD4847"/>
        <s v="ORD4848"/>
        <s v="ORD4849"/>
        <s v="ORD4850"/>
        <s v="ORD4851"/>
        <s v="ORD4852"/>
        <s v="ORD4853"/>
        <s v="ORD4854"/>
        <s v="ORD4855"/>
        <s v="ORD4856"/>
        <s v="ORD4857"/>
        <s v="ORD4858"/>
        <s v="ORD4859"/>
        <s v="ORD4860"/>
        <s v="ORD4861"/>
        <s v="ORD4862"/>
        <s v="ORD4863"/>
        <s v="ORD4864"/>
        <s v="ORD4865"/>
        <s v="ORD4866"/>
        <s v="ORD4867"/>
        <s v="ORD4868"/>
        <s v="ORD4869"/>
        <s v="ORD4870"/>
        <s v="ORD4871"/>
        <s v="ORD4872"/>
        <s v="ORD4873"/>
        <s v="ORD4874"/>
        <s v="ORD4875"/>
        <s v="ORD4876"/>
        <s v="ORD4877"/>
        <s v="ORD4878"/>
        <s v="ORD4879"/>
        <s v="ORD4880"/>
        <s v="ORD4881"/>
        <s v="ORD4882"/>
        <s v="ORD4883"/>
        <s v="ORD4884"/>
        <s v="ORD4885"/>
        <s v="ORD4886"/>
        <s v="ORD4887"/>
        <s v="ORD4888"/>
        <s v="ORD4889"/>
        <s v="ORD4890"/>
        <s v="ORD4891"/>
        <s v="ORD4892"/>
        <s v="ORD4893"/>
        <s v="ORD4894"/>
        <s v="ORD4895"/>
        <s v="ORD4896"/>
        <s v="ORD4897"/>
        <s v="ORD4898"/>
        <s v="ORD4899"/>
        <s v="ORD4900"/>
        <s v="ORD4901"/>
        <s v="ORD4902"/>
        <s v="ORD4903"/>
        <s v="ORD4904"/>
        <s v="ORD4905"/>
        <s v="ORD4906"/>
        <s v="ORD4907"/>
        <s v="ORD4908"/>
        <s v="ORD4909"/>
        <s v="ORD4910"/>
        <s v="ORD4911"/>
        <s v="ORD4912"/>
        <s v="ORD4913"/>
        <s v="ORD4914"/>
        <s v="ORD4915"/>
        <s v="ORD4916"/>
        <s v="ORD4917"/>
        <s v="ORD4918"/>
        <s v="ORD4919"/>
        <s v="ORD4920"/>
        <s v="ORD4921"/>
        <s v="ORD4922"/>
        <s v="ORD4923"/>
        <s v="ORD4924"/>
        <s v="ORD4925"/>
        <s v="ORD4926"/>
        <s v="ORD4927"/>
        <s v="ORD4928"/>
        <s v="ORD4929"/>
        <s v="ORD4930"/>
        <s v="ORD4931"/>
        <s v="ORD4932"/>
        <s v="ORD4933"/>
        <s v="ORD4934"/>
        <s v="ORD4935"/>
        <s v="ORD4936"/>
        <s v="ORD4937"/>
        <s v="ORD4938"/>
        <s v="ORD4939"/>
        <s v="ORD4940"/>
        <s v="ORD4941"/>
        <s v="ORD4942"/>
        <s v="ORD4943"/>
        <s v="ORD4944"/>
        <s v="ORD4945"/>
        <s v="ORD4946"/>
        <s v="ORD4947"/>
        <s v="ORD4948"/>
        <s v="ORD4949"/>
        <s v="ORD4950"/>
        <s v="ORD4951"/>
        <s v="ORD4952"/>
        <s v="ORD4953"/>
        <s v="ORD4954"/>
        <s v="ORD4955"/>
        <s v="ORD4956"/>
        <s v="ORD4957"/>
        <s v="ORD4958"/>
        <s v="ORD4959"/>
        <s v="ORD4960"/>
        <s v="ORD4961"/>
        <s v="ORD4962"/>
        <s v="ORD4963"/>
        <s v="ORD4964"/>
        <s v="ORD4965"/>
        <s v="ORD4966"/>
        <s v="ORD4967"/>
        <s v="ORD4968"/>
        <s v="ORD4969"/>
        <s v="ORD4970"/>
        <s v="ORD4971"/>
        <s v="ORD4972"/>
        <s v="ORD4973"/>
        <s v="ORD4974"/>
        <s v="ORD4975"/>
        <s v="ORD4976"/>
        <s v="ORD4977"/>
        <s v="ORD4978"/>
        <s v="ORD4979"/>
        <s v="ORD4980"/>
        <s v="ORD4981"/>
        <s v="ORD4982"/>
        <s v="ORD4983"/>
        <s v="ORD4984"/>
        <s v="ORD4985"/>
        <s v="ORD4986"/>
        <s v="ORD4987"/>
        <s v="ORD4988"/>
        <s v="ORD4989"/>
        <s v="ORD4990"/>
        <s v="ORD4991"/>
        <s v="ORD4992"/>
        <s v="ORD4993"/>
        <s v="ORD4994"/>
        <s v="ORD4995"/>
        <s v="ORD4996"/>
        <s v="ORD4997"/>
        <s v="ORD4998"/>
        <s v="ORD4999"/>
        <s v="ORD5000"/>
        <s v="ORD5001"/>
        <s v="ORD5002"/>
        <s v="ORD5003"/>
        <s v="ORD5004"/>
        <s v="ORD5005"/>
        <s v="ORD5006"/>
        <s v="ORD5007"/>
        <s v="ORD5008"/>
        <s v="ORD5009"/>
        <s v="ORD5010"/>
        <s v="ORD5011"/>
        <s v="ORD5012"/>
        <s v="ORD5013"/>
        <s v="ORD5014"/>
        <s v="ORD5015"/>
        <s v="ORD5016"/>
        <s v="ORD5017"/>
        <s v="ORD5018"/>
        <s v="ORD5019"/>
        <s v="ORD5020"/>
        <s v="ORD5021"/>
        <s v="ORD5022"/>
        <s v="ORD5023"/>
        <s v="ORD5024"/>
        <s v="ORD5025"/>
        <s v="ORD5026"/>
        <s v="ORD5027"/>
        <s v="ORD5028"/>
        <s v="ORD5029"/>
        <s v="ORD5030"/>
        <s v="ORD5031"/>
        <s v="ORD5032"/>
        <s v="ORD5033"/>
        <s v="ORD5034"/>
        <s v="ORD5035"/>
        <s v="ORD5036"/>
        <s v="ORD5037"/>
        <s v="ORD5038"/>
        <s v="ORD5039"/>
        <s v="ORD5040"/>
        <s v="ORD5041"/>
        <s v="ORD5042"/>
        <s v="ORD5043"/>
        <s v="ORD5044"/>
        <s v="ORD5045"/>
        <s v="ORD5046"/>
        <s v="ORD5047"/>
        <s v="ORD5048"/>
        <s v="ORD5049"/>
        <s v="ORD5050"/>
        <s v="ORD5051"/>
        <s v="ORD5052"/>
        <s v="ORD5053"/>
        <s v="ORD5054"/>
        <s v="ORD5055"/>
        <s v="ORD5056"/>
        <s v="ORD5057"/>
        <s v="ORD5058"/>
        <s v="ORD5059"/>
        <s v="ORD5060"/>
        <s v="ORD5061"/>
        <s v="ORD5062"/>
        <s v="ORD5063"/>
        <s v="ORD5064"/>
        <s v="ORD5065"/>
        <s v="ORD5066"/>
        <s v="ORD5067"/>
        <s v="ORD5068"/>
        <s v="ORD5069"/>
        <s v="ORD5070"/>
        <s v="ORD5071"/>
        <s v="ORD5072"/>
        <s v="ORD5073"/>
        <s v="ORD5074"/>
        <s v="ORD5075"/>
        <s v="ORD5076"/>
        <s v="ORD5077"/>
        <s v="ORD5078"/>
        <s v="ORD5079"/>
        <s v="ORD5080"/>
        <s v="ORD5081"/>
        <s v="ORD5082"/>
        <s v="ORD5083"/>
        <s v="ORD5084"/>
        <s v="ORD5085"/>
        <s v="ORD5086"/>
        <s v="ORD5087"/>
        <s v="ORD5088"/>
        <s v="ORD5089"/>
        <s v="ORD5090"/>
        <s v="ORD5091"/>
        <s v="ORD5092"/>
        <s v="ORD5093"/>
        <s v="ORD5094"/>
        <s v="ORD5095"/>
        <s v="ORD5096"/>
        <s v="ORD5097"/>
        <s v="ORD5098"/>
        <s v="ORD5099"/>
        <s v="ORD5100"/>
        <s v="ORD5101"/>
        <s v="ORD5102"/>
        <s v="ORD5103"/>
        <s v="ORD5104"/>
        <s v="ORD5105"/>
        <s v="ORD5106"/>
        <s v="ORD5107"/>
        <s v="ORD5108"/>
        <s v="ORD5109"/>
        <s v="ORD5110"/>
        <s v="ORD5111"/>
        <s v="ORD5112"/>
        <s v="ORD5113"/>
        <s v="ORD5114"/>
        <s v="ORD5115"/>
        <s v="ORD5116"/>
        <s v="ORD5117"/>
        <s v="ORD5118"/>
        <s v="ORD5119"/>
        <s v="ORD5120"/>
        <s v="ORD5121"/>
        <s v="ORD5122"/>
        <s v="ORD5123"/>
        <s v="ORD5124"/>
        <s v="ORD5125"/>
        <s v="ORD5126"/>
        <s v="ORD5127"/>
        <s v="ORD5128"/>
        <s v="ORD5129"/>
        <s v="ORD5130"/>
        <s v="ORD5131"/>
        <s v="ORD5132"/>
        <s v="ORD5133"/>
        <s v="ORD5134"/>
        <s v="ORD5135"/>
        <s v="ORD5136"/>
        <s v="ORD5137"/>
        <s v="ORD5138"/>
        <s v="ORD5139"/>
        <s v="ORD5140"/>
        <s v="ORD5141"/>
        <s v="ORD5142"/>
        <s v="ORD5143"/>
        <s v="ORD5144"/>
        <s v="ORD5145"/>
        <s v="ORD5146"/>
        <s v="ORD5147"/>
        <s v="ORD5148"/>
        <s v="ORD5149"/>
        <s v="ORD5150"/>
        <s v="ORD5151"/>
        <s v="ORD5152"/>
        <s v="ORD5153"/>
        <s v="ORD5154"/>
        <s v="ORD5155"/>
        <s v="ORD5156"/>
        <s v="ORD5157"/>
        <s v="ORD5158"/>
        <s v="ORD5159"/>
        <s v="ORD5160"/>
        <s v="ORD5161"/>
        <s v="ORD5162"/>
        <s v="ORD5163"/>
        <s v="ORD5164"/>
        <s v="ORD5165"/>
        <s v="ORD5166"/>
        <s v="ORD5167"/>
        <s v="ORD5168"/>
        <s v="ORD5169"/>
        <s v="ORD5170"/>
        <s v="ORD5171"/>
        <s v="ORD5172"/>
        <s v="ORD5173"/>
        <s v="ORD5174"/>
        <s v="ORD5175"/>
        <s v="ORD5176"/>
        <s v="ORD5177"/>
        <s v="ORD5178"/>
        <s v="ORD5179"/>
        <s v="ORD5180"/>
        <s v="ORD5181"/>
        <s v="ORD5182"/>
        <s v="ORD5183"/>
        <s v="ORD5184"/>
        <s v="ORD5185"/>
        <s v="ORD5186"/>
        <s v="ORD5187"/>
        <s v="ORD5188"/>
        <s v="ORD5189"/>
        <s v="ORD5190"/>
        <s v="ORD5191"/>
        <s v="ORD5192"/>
        <s v="ORD5193"/>
        <s v="ORD5194"/>
        <s v="ORD5195"/>
        <s v="ORD5196"/>
        <s v="ORD5197"/>
        <s v="ORD5198"/>
        <s v="ORD5199"/>
        <s v="ORD5200"/>
        <s v="ORD5201"/>
        <s v="ORD5202"/>
        <s v="ORD5203"/>
        <s v="ORD5204"/>
        <s v="ORD5205"/>
        <s v="ORD5206"/>
        <s v="ORD5207"/>
        <s v="ORD5208"/>
        <s v="ORD5209"/>
        <s v="ORD5210"/>
        <s v="ORD5211"/>
        <s v="ORD5212"/>
        <s v="ORD5213"/>
        <s v="ORD5214"/>
        <s v="ORD5215"/>
        <s v="ORD5216"/>
        <s v="ORD5217"/>
        <s v="ORD5218"/>
        <s v="ORD5219"/>
        <s v="ORD5220"/>
        <s v="ORD5221"/>
        <s v="ORD5222"/>
        <s v="ORD5223"/>
        <s v="ORD5224"/>
        <s v="ORD5225"/>
        <s v="ORD5226"/>
        <s v="ORD5227"/>
        <s v="ORD5228"/>
        <s v="ORD5229"/>
        <s v="ORD5230"/>
        <s v="ORD5231"/>
        <s v="ORD5232"/>
        <s v="ORD5233"/>
        <s v="ORD5234"/>
        <s v="ORD5235"/>
        <s v="ORD5236"/>
        <s v="ORD5237"/>
        <s v="ORD5238"/>
        <s v="ORD5239"/>
        <s v="ORD5240"/>
        <s v="ORD5241"/>
        <s v="ORD5242"/>
        <s v="ORD5243"/>
        <s v="ORD5244"/>
        <s v="ORD5245"/>
        <s v="ORD5246"/>
        <s v="ORD5247"/>
        <s v="ORD5248"/>
        <s v="ORD5249"/>
        <s v="ORD5250"/>
        <s v="ORD5251"/>
        <s v="ORD5252"/>
        <s v="ORD5253"/>
        <s v="ORD5254"/>
        <s v="ORD5255"/>
        <s v="ORD5256"/>
        <s v="ORD5257"/>
        <s v="ORD5258"/>
        <s v="ORD5259"/>
        <s v="ORD5260"/>
        <s v="ORD5261"/>
        <s v="ORD5262"/>
        <s v="ORD5263"/>
        <s v="ORD5264"/>
        <s v="ORD5265"/>
        <s v="ORD5266"/>
        <s v="ORD5267"/>
        <s v="ORD5268"/>
        <s v="ORD5269"/>
        <s v="ORD5270"/>
        <s v="ORD5271"/>
        <s v="ORD5272"/>
        <s v="ORD5273"/>
        <s v="ORD5274"/>
        <s v="ORD5275"/>
        <s v="ORD5276"/>
        <s v="ORD5277"/>
        <s v="ORD5278"/>
        <s v="ORD5279"/>
        <s v="ORD5280"/>
        <s v="ORD5281"/>
        <s v="ORD5282"/>
        <s v="ORD5283"/>
        <s v="ORD5284"/>
        <s v="ORD5285"/>
        <s v="ORD5286"/>
        <s v="ORD5287"/>
        <s v="ORD5288"/>
        <s v="ORD5289"/>
        <s v="ORD5290"/>
        <s v="ORD5291"/>
        <s v="ORD5292"/>
        <s v="ORD5293"/>
        <s v="ORD5294"/>
        <s v="ORD5295"/>
        <s v="ORD5296"/>
        <s v="ORD5297"/>
        <s v="ORD5298"/>
        <s v="ORD5299"/>
        <s v="ORD5300"/>
        <s v="ORD5301"/>
        <s v="ORD5302"/>
        <s v="ORD5303"/>
        <s v="ORD5304"/>
        <s v="ORD5305"/>
        <s v="ORD5306"/>
        <s v="ORD5307"/>
        <s v="ORD5308"/>
        <s v="ORD5309"/>
        <s v="ORD5310"/>
        <s v="ORD5311"/>
        <s v="ORD5312"/>
        <s v="ORD5313"/>
        <s v="ORD5314"/>
        <s v="ORD5315"/>
        <s v="ORD5316"/>
        <s v="ORD5317"/>
        <s v="ORD5318"/>
        <s v="ORD5319"/>
        <s v="ORD5320"/>
        <s v="ORD5321"/>
        <s v="ORD5322"/>
        <s v="ORD5323"/>
        <s v="ORD5324"/>
        <s v="ORD5325"/>
        <s v="ORD5326"/>
        <s v="ORD5327"/>
        <s v="ORD5328"/>
        <s v="ORD5329"/>
        <s v="ORD5330"/>
        <s v="ORD5331"/>
        <s v="ORD5332"/>
        <s v="ORD5333"/>
        <s v="ORD5334"/>
        <s v="ORD5335"/>
        <s v="ORD5336"/>
        <s v="ORD5337"/>
        <s v="ORD5338"/>
        <s v="ORD5339"/>
        <s v="ORD5340"/>
        <s v="ORD5341"/>
        <s v="ORD5342"/>
        <s v="ORD5343"/>
        <s v="ORD5344"/>
        <s v="ORD5345"/>
        <s v="ORD5346"/>
        <s v="ORD5347"/>
        <s v="ORD5348"/>
        <s v="ORD5349"/>
        <s v="ORD5350"/>
        <s v="ORD5351"/>
        <s v="ORD5352"/>
        <s v="ORD5353"/>
        <s v="ORD5354"/>
        <s v="ORD5355"/>
        <s v="ORD5356"/>
        <s v="ORD5357"/>
        <s v="ORD5358"/>
        <s v="ORD5359"/>
        <s v="ORD5360"/>
        <s v="ORD5361"/>
        <s v="ORD5362"/>
        <s v="ORD5363"/>
        <s v="ORD5364"/>
        <s v="ORD5365"/>
        <s v="ORD5366"/>
        <s v="ORD5367"/>
        <s v="ORD5368"/>
        <s v="ORD5369"/>
        <s v="ORD5370"/>
        <s v="ORD5371"/>
        <s v="ORD5372"/>
        <s v="ORD5373"/>
        <s v="ORD5374"/>
        <s v="ORD5375"/>
        <s v="ORD5376"/>
        <s v="ORD5377"/>
        <s v="ORD5378"/>
        <s v="ORD5379"/>
        <s v="ORD5380"/>
        <s v="ORD5381"/>
        <s v="ORD5382"/>
        <s v="ORD5383"/>
        <s v="ORD5384"/>
        <s v="ORD5385"/>
        <s v="ORD5386"/>
        <s v="ORD5387"/>
        <s v="ORD5388"/>
        <s v="ORD5389"/>
        <s v="ORD5390"/>
        <s v="ORD5391"/>
        <s v="ORD5392"/>
        <s v="ORD5393"/>
        <s v="ORD5394"/>
        <s v="ORD5395"/>
        <s v="ORD5396"/>
        <s v="ORD5397"/>
        <s v="ORD5398"/>
        <s v="ORD5399"/>
        <s v="ORD5400"/>
        <s v="ORD5401"/>
        <s v="ORD5402"/>
        <s v="ORD5403"/>
        <s v="ORD5404"/>
        <s v="ORD5405"/>
        <s v="ORD5406"/>
        <s v="ORD5407"/>
        <s v="ORD5408"/>
        <s v="ORD5409"/>
        <s v="ORD5410"/>
        <s v="ORD5411"/>
        <s v="ORD5412"/>
        <s v="ORD5413"/>
        <s v="ORD5414"/>
        <s v="ORD5415"/>
        <s v="ORD5416"/>
        <s v="ORD5417"/>
        <s v="ORD5418"/>
        <s v="ORD5419"/>
        <s v="ORD5420"/>
        <s v="ORD5421"/>
        <s v="ORD5422"/>
        <s v="ORD5423"/>
        <s v="ORD5424"/>
        <s v="ORD5425"/>
        <s v="ORD5426"/>
        <s v="ORD5427"/>
        <s v="ORD5428"/>
        <s v="ORD5429"/>
        <s v="ORD5430"/>
        <s v="ORD5431"/>
        <s v="ORD5432"/>
        <s v="ORD5433"/>
        <s v="ORD5434"/>
        <s v="ORD5435"/>
        <s v="ORD5436"/>
        <s v="ORD5437"/>
        <s v="ORD5438"/>
        <s v="ORD5439"/>
        <s v="ORD5440"/>
        <s v="ORD5441"/>
        <s v="ORD5442"/>
        <s v="ORD5443"/>
        <s v="ORD5444"/>
        <s v="ORD5445"/>
        <s v="ORD5446"/>
        <s v="ORD5447"/>
        <s v="ORD5448"/>
        <s v="ORD5449"/>
        <s v="ORD5450"/>
        <s v="ORD5451"/>
        <s v="ORD5452"/>
        <s v="ORD5453"/>
        <s v="ORD5454"/>
        <s v="ORD5455"/>
        <s v="ORD5456"/>
        <s v="ORD5457"/>
        <s v="ORD5458"/>
        <s v="ORD5459"/>
        <s v="ORD5460"/>
        <s v="ORD5461"/>
        <s v="ORD5462"/>
        <s v="ORD5463"/>
        <s v="ORD5464"/>
        <s v="ORD5465"/>
        <s v="ORD5466"/>
        <s v="ORD5467"/>
        <s v="ORD5468"/>
        <s v="ORD5469"/>
        <s v="ORD5470"/>
        <s v="ORD5471"/>
        <s v="ORD5472"/>
        <s v="ORD5473"/>
        <s v="ORD5474"/>
        <s v="ORD5475"/>
        <s v="ORD5476"/>
        <s v="ORD5477"/>
        <s v="ORD5478"/>
        <s v="ORD5479"/>
        <s v="ORD5480"/>
        <s v="ORD5481"/>
        <s v="ORD5482"/>
        <s v="ORD5483"/>
        <s v="ORD5484"/>
        <s v="ORD5485"/>
        <s v="ORD5486"/>
        <s v="ORD5487"/>
        <s v="ORD5488"/>
        <s v="ORD5489"/>
        <s v="ORD5490"/>
        <s v="ORD5491"/>
        <s v="ORD5492"/>
        <s v="ORD5493"/>
        <s v="ORD5494"/>
        <s v="ORD5495"/>
        <s v="ORD5496"/>
        <s v="ORD5497"/>
        <s v="ORD5498"/>
        <s v="ORD5499"/>
        <s v="ORD5500"/>
        <s v="ORD5501"/>
        <s v="ORD5502"/>
        <s v="ORD5503"/>
        <s v="ORD5504"/>
        <s v="ORD5505"/>
        <s v="ORD5506"/>
        <s v="ORD5507"/>
        <s v="ORD5508"/>
        <s v="ORD5509"/>
        <s v="ORD5510"/>
        <s v="ORD5511"/>
        <s v="ORD5512"/>
        <s v="ORD5513"/>
        <s v="ORD5514"/>
        <s v="ORD5515"/>
        <s v="ORD5516"/>
        <s v="ORD5517"/>
        <s v="ORD5518"/>
        <s v="ORD5519"/>
        <s v="ORD5520"/>
        <s v="ORD5521"/>
        <s v="ORD5522"/>
        <s v="ORD5523"/>
        <s v="ORD5524"/>
        <s v="ORD5525"/>
        <s v="ORD5526"/>
        <s v="ORD5527"/>
        <s v="ORD5528"/>
        <s v="ORD5529"/>
        <s v="ORD5530"/>
        <s v="ORD5531"/>
        <s v="ORD5532"/>
        <s v="ORD5533"/>
        <s v="ORD5534"/>
        <s v="ORD5535"/>
        <s v="ORD5536"/>
        <s v="ORD5537"/>
        <s v="ORD5538"/>
        <s v="ORD5539"/>
        <s v="ORD5540"/>
        <s v="ORD5541"/>
        <s v="ORD5542"/>
        <s v="ORD5543"/>
        <s v="ORD5544"/>
        <s v="ORD5545"/>
        <s v="ORD5546"/>
        <s v="ORD5547"/>
        <s v="ORD5548"/>
        <s v="ORD5549"/>
        <s v="ORD5550"/>
        <s v="ORD5551"/>
        <s v="ORD5552"/>
        <s v="ORD5553"/>
        <s v="ORD5554"/>
        <s v="ORD5555"/>
        <s v="ORD5556"/>
        <s v="ORD5557"/>
        <s v="ORD5558"/>
        <s v="ORD5559"/>
        <s v="ORD5560"/>
        <s v="ORD5561"/>
        <s v="ORD5562"/>
        <s v="ORD5563"/>
        <s v="ORD5564"/>
        <s v="ORD5565"/>
        <s v="ORD5566"/>
        <s v="ORD5567"/>
        <s v="ORD5568"/>
        <s v="ORD5569"/>
        <s v="ORD5570"/>
        <s v="ORD5571"/>
        <s v="ORD5572"/>
        <s v="ORD5573"/>
        <s v="ORD5574"/>
        <s v="ORD5575"/>
        <s v="ORD5576"/>
        <s v="ORD5577"/>
        <s v="ORD5578"/>
        <s v="ORD5579"/>
        <s v="ORD5580"/>
        <s v="ORD5581"/>
        <s v="ORD5582"/>
        <s v="ORD5583"/>
        <s v="ORD5584"/>
        <s v="ORD5585"/>
        <s v="ORD5586"/>
        <s v="ORD5587"/>
        <s v="ORD5588"/>
        <s v="ORD5589"/>
        <s v="ORD5590"/>
        <s v="ORD5591"/>
        <s v="ORD5592"/>
        <s v="ORD5593"/>
        <s v="ORD5594"/>
        <s v="ORD5595"/>
        <s v="ORD5596"/>
        <s v="ORD5597"/>
        <s v="ORD5598"/>
        <s v="ORD5599"/>
        <s v="ORD5600"/>
        <s v="ORD5601"/>
        <s v="ORD5602"/>
        <s v="ORD5603"/>
        <s v="ORD5604"/>
        <s v="ORD5605"/>
        <s v="ORD5606"/>
        <s v="ORD5607"/>
        <s v="ORD5608"/>
        <s v="ORD5609"/>
        <s v="ORD5610"/>
        <s v="ORD5611"/>
        <s v="ORD5612"/>
        <s v="ORD5613"/>
        <s v="ORD5614"/>
        <s v="ORD5615"/>
        <s v="ORD5616"/>
        <s v="ORD5617"/>
        <s v="ORD5618"/>
        <s v="ORD5619"/>
        <s v="ORD5620"/>
        <s v="ORD5621"/>
        <s v="ORD5622"/>
        <s v="ORD5623"/>
        <s v="ORD5624"/>
        <s v="ORD5625"/>
        <s v="ORD5626"/>
        <s v="ORD5627"/>
        <s v="ORD5628"/>
        <s v="ORD5629"/>
        <s v="ORD5630"/>
        <s v="ORD5631"/>
        <s v="ORD5632"/>
        <s v="ORD5633"/>
        <s v="ORD5634"/>
        <s v="ORD5635"/>
        <s v="ORD5636"/>
        <s v="ORD5637"/>
        <s v="ORD5638"/>
        <s v="ORD5639"/>
        <s v="ORD5640"/>
        <s v="ORD5641"/>
        <s v="ORD5642"/>
        <s v="ORD5643"/>
        <s v="ORD5644"/>
        <s v="ORD5645"/>
        <s v="ORD5646"/>
        <s v="ORD5647"/>
        <s v="ORD5648"/>
        <s v="ORD5649"/>
        <s v="ORD5650"/>
        <s v="ORD5651"/>
        <s v="ORD5652"/>
        <s v="ORD5653"/>
        <s v="ORD5654"/>
        <s v="ORD5655"/>
        <s v="ORD5656"/>
        <s v="ORD5657"/>
        <s v="ORD5658"/>
        <s v="ORD5659"/>
        <s v="ORD5660"/>
        <s v="ORD5661"/>
        <s v="ORD5662"/>
        <s v="ORD5663"/>
        <s v="ORD5664"/>
        <s v="ORD5665"/>
        <s v="ORD5666"/>
        <s v="ORD5667"/>
        <s v="ORD5668"/>
        <s v="ORD5669"/>
        <s v="ORD5670"/>
        <s v="ORD5671"/>
        <s v="ORD5672"/>
        <s v="ORD5673"/>
        <s v="ORD5674"/>
        <s v="ORD5675"/>
        <s v="ORD5676"/>
        <s v="ORD5677"/>
        <s v="ORD5678"/>
        <s v="ORD5679"/>
        <s v="ORD5680"/>
        <s v="ORD5681"/>
        <s v="ORD5682"/>
        <s v="ORD5683"/>
        <s v="ORD5684"/>
        <s v="ORD5685"/>
        <s v="ORD5686"/>
        <s v="ORD5687"/>
        <s v="ORD5688"/>
        <s v="ORD5689"/>
        <s v="ORD5690"/>
        <s v="ORD5691"/>
        <s v="ORD5692"/>
        <s v="ORD5693"/>
        <s v="ORD5694"/>
        <s v="ORD5695"/>
        <s v="ORD5696"/>
        <s v="ORD5697"/>
        <s v="ORD5698"/>
        <s v="ORD5699"/>
        <s v="ORD5700"/>
        <s v="ORD5701"/>
        <s v="ORD5702"/>
        <s v="ORD5703"/>
        <s v="ORD5704"/>
        <s v="ORD5705"/>
        <s v="ORD5706"/>
        <s v="ORD5707"/>
        <s v="ORD5708"/>
        <s v="ORD5709"/>
        <s v="ORD5710"/>
        <s v="ORD5711"/>
        <s v="ORD5712"/>
        <s v="ORD5713"/>
        <s v="ORD5714"/>
        <s v="ORD5715"/>
        <s v="ORD5716"/>
        <s v="ORD5717"/>
        <s v="ORD5718"/>
        <s v="ORD5719"/>
        <s v="ORD5720"/>
        <s v="ORD5721"/>
        <s v="ORD5722"/>
        <s v="ORD5723"/>
        <s v="ORD5724"/>
        <s v="ORD5725"/>
        <s v="ORD5726"/>
        <s v="ORD5727"/>
        <s v="ORD5728"/>
        <s v="ORD5729"/>
        <s v="ORD5730"/>
        <s v="ORD5731"/>
        <s v="ORD5732"/>
        <s v="ORD5733"/>
        <s v="ORD5734"/>
        <s v="ORD5735"/>
        <s v="ORD5736"/>
        <s v="ORD5737"/>
        <s v="ORD5738"/>
        <s v="ORD5739"/>
        <s v="ORD5740"/>
        <s v="ORD5741"/>
        <s v="ORD5742"/>
        <s v="ORD5743"/>
        <s v="ORD5744"/>
        <s v="ORD5745"/>
        <s v="ORD5746"/>
        <s v="ORD5747"/>
        <s v="ORD5748"/>
        <s v="ORD5749"/>
        <s v="ORD5750"/>
        <s v="ORD5751"/>
        <s v="ORD5752"/>
        <s v="ORD5753"/>
        <s v="ORD5754"/>
        <s v="ORD5755"/>
        <s v="ORD5756"/>
        <s v="ORD5757"/>
        <s v="ORD5758"/>
        <s v="ORD5759"/>
        <s v="ORD5760"/>
        <s v="ORD5761"/>
        <s v="ORD5762"/>
        <s v="ORD5763"/>
        <s v="ORD5764"/>
        <s v="ORD5765"/>
        <s v="ORD5766"/>
        <s v="ORD5767"/>
        <s v="ORD5768"/>
        <s v="ORD5769"/>
        <s v="ORD5770"/>
        <s v="ORD5771"/>
        <s v="ORD5772"/>
        <s v="ORD5773"/>
        <s v="ORD5774"/>
        <s v="ORD5775"/>
        <s v="ORD5776"/>
        <s v="ORD5777"/>
        <s v="ORD5778"/>
        <s v="ORD5779"/>
        <s v="ORD5780"/>
        <s v="ORD5781"/>
        <s v="ORD5782"/>
        <s v="ORD5783"/>
        <s v="ORD5784"/>
        <s v="ORD5785"/>
        <s v="ORD5786"/>
        <s v="ORD5787"/>
        <s v="ORD5788"/>
        <s v="ORD5789"/>
        <s v="ORD5790"/>
        <s v="ORD5791"/>
        <s v="ORD5792"/>
        <s v="ORD5793"/>
        <s v="ORD5794"/>
        <s v="ORD5795"/>
        <s v="ORD5796"/>
        <s v="ORD5797"/>
        <s v="ORD5798"/>
        <s v="ORD5799"/>
        <s v="ORD5800"/>
        <s v="ORD5801"/>
        <s v="ORD5802"/>
        <s v="ORD5803"/>
        <s v="ORD5804"/>
        <s v="ORD5805"/>
        <s v="ORD5806"/>
        <s v="ORD5807"/>
        <s v="ORD5808"/>
        <s v="ORD5809"/>
        <s v="ORD5810"/>
        <s v="ORD5811"/>
        <s v="ORD5812"/>
        <s v="ORD5813"/>
        <s v="ORD5814"/>
        <s v="ORD5815"/>
        <s v="ORD5816"/>
        <s v="ORD5817"/>
        <s v="ORD5818"/>
        <s v="ORD5819"/>
        <s v="ORD5820"/>
        <s v="ORD5821"/>
        <s v="ORD5822"/>
        <s v="ORD5823"/>
        <s v="ORD5824"/>
        <s v="ORD5825"/>
        <s v="ORD5826"/>
        <s v="ORD5827"/>
        <s v="ORD5828"/>
        <s v="ORD5829"/>
        <s v="ORD5830"/>
        <s v="ORD5831"/>
        <s v="ORD5832"/>
        <s v="ORD5833"/>
        <s v="ORD5834"/>
        <s v="ORD5835"/>
        <s v="ORD5836"/>
        <s v="ORD5837"/>
        <s v="ORD5838"/>
        <s v="ORD5839"/>
        <s v="ORD5840"/>
        <s v="ORD5841"/>
        <s v="ORD5842"/>
        <s v="ORD5843"/>
        <s v="ORD5844"/>
        <s v="ORD5845"/>
        <s v="ORD5846"/>
        <s v="ORD5847"/>
        <s v="ORD5848"/>
        <s v="ORD5849"/>
        <s v="ORD5850"/>
        <s v="ORD5851"/>
        <s v="ORD5852"/>
        <s v="ORD5853"/>
        <s v="ORD5854"/>
        <s v="ORD5855"/>
        <s v="ORD5856"/>
        <s v="ORD5857"/>
        <s v="ORD5858"/>
        <s v="ORD5859"/>
        <s v="ORD5860"/>
        <s v="ORD5861"/>
        <s v="ORD5862"/>
        <s v="ORD5863"/>
        <s v="ORD5864"/>
        <s v="ORD5865"/>
        <s v="ORD5866"/>
        <s v="ORD5867"/>
        <s v="ORD5868"/>
        <s v="ORD5869"/>
        <s v="ORD5870"/>
        <s v="ORD5871"/>
        <s v="ORD5872"/>
        <s v="ORD5873"/>
        <s v="ORD5874"/>
        <s v="ORD5875"/>
        <s v="ORD5876"/>
        <s v="ORD5877"/>
        <s v="ORD5878"/>
        <s v="ORD5879"/>
        <s v="ORD5880"/>
        <s v="ORD5881"/>
        <s v="ORD5882"/>
        <s v="ORD5883"/>
        <s v="ORD5884"/>
        <s v="ORD5885"/>
        <s v="ORD5886"/>
        <s v="ORD5887"/>
        <s v="ORD5888"/>
        <s v="ORD5889"/>
        <s v="ORD5890"/>
        <s v="ORD5891"/>
        <s v="ORD5892"/>
        <s v="ORD5893"/>
        <s v="ORD5894"/>
        <s v="ORD5895"/>
        <s v="ORD5896"/>
        <s v="ORD5897"/>
        <s v="ORD5898"/>
        <s v="ORD5899"/>
        <s v="ORD5900"/>
        <s v="ORD5901"/>
        <s v="ORD5902"/>
        <s v="ORD5903"/>
        <s v="ORD5904"/>
        <s v="ORD5905"/>
        <s v="ORD5906"/>
        <s v="ORD5907"/>
        <s v="ORD5908"/>
        <s v="ORD5909"/>
        <s v="ORD5910"/>
        <s v="ORD5911"/>
        <s v="ORD5912"/>
        <s v="ORD5913"/>
        <s v="ORD5914"/>
        <s v="ORD5915"/>
        <s v="ORD5916"/>
        <s v="ORD5917"/>
        <s v="ORD5918"/>
        <s v="ORD5919"/>
        <s v="ORD5920"/>
        <s v="ORD5921"/>
        <s v="ORD5922"/>
        <s v="ORD5923"/>
        <s v="ORD5924"/>
        <s v="ORD5925"/>
        <s v="ORD5926"/>
        <s v="ORD5927"/>
        <s v="ORD5928"/>
        <s v="ORD5929"/>
        <s v="ORD5930"/>
        <s v="ORD5931"/>
        <s v="ORD5932"/>
        <s v="ORD5933"/>
        <s v="ORD5934"/>
        <s v="ORD5935"/>
        <s v="ORD5936"/>
        <s v="ORD5937"/>
        <s v="ORD5938"/>
        <s v="ORD5939"/>
        <s v="ORD5940"/>
        <s v="ORD5941"/>
        <s v="ORD5942"/>
        <s v="ORD5943"/>
        <s v="ORD5944"/>
        <s v="ORD5945"/>
        <s v="ORD5946"/>
        <s v="ORD5947"/>
        <s v="ORD5948"/>
        <s v="ORD5949"/>
        <s v="ORD5950"/>
        <s v="ORD5951"/>
        <s v="ORD5952"/>
        <s v="ORD5953"/>
        <s v="ORD5954"/>
        <s v="ORD5955"/>
        <s v="ORD5956"/>
        <s v="ORD5957"/>
        <s v="ORD5958"/>
        <s v="ORD5959"/>
        <s v="ORD5960"/>
        <s v="ORD5961"/>
        <s v="ORD5962"/>
        <s v="ORD5963"/>
        <s v="ORD5964"/>
        <s v="ORD5965"/>
        <s v="ORD5966"/>
        <s v="ORD5967"/>
        <s v="ORD5968"/>
        <s v="ORD5969"/>
        <s v="ORD5970"/>
        <s v="ORD5971"/>
        <s v="ORD5972"/>
        <s v="ORD5973"/>
        <s v="ORD5974"/>
        <s v="ORD5975"/>
        <s v="ORD5976"/>
        <s v="ORD5977"/>
        <s v="ORD5978"/>
        <s v="ORD5979"/>
        <s v="ORD5980"/>
        <s v="ORD5981"/>
        <s v="ORD5982"/>
        <s v="ORD5983"/>
        <s v="ORD5984"/>
        <s v="ORD5985"/>
        <s v="ORD5986"/>
        <s v="ORD5987"/>
        <s v="ORD5988"/>
        <s v="ORD5989"/>
        <s v="ORD5990"/>
        <s v="ORD5991"/>
        <s v="ORD5992"/>
        <s v="ORD5993"/>
        <s v="ORD5994"/>
        <s v="ORD5995"/>
        <s v="ORD5996"/>
        <s v="ORD5997"/>
        <s v="ORD5998"/>
        <s v="ORD5999"/>
        <s v="ORD6000"/>
        <s v="ORD6001"/>
        <s v="ORD6002"/>
        <s v="ORD6003"/>
        <s v="ORD6004"/>
        <s v="ORD6005"/>
        <s v="ORD6006"/>
        <s v="ORD6007"/>
        <s v="ORD6008"/>
        <s v="ORD6009"/>
        <s v="ORD6010"/>
        <s v="ORD6011"/>
        <s v="ORD6012"/>
        <s v="ORD6013"/>
        <s v="ORD6014"/>
        <s v="ORD6015"/>
        <s v="ORD6016"/>
        <s v="ORD6017"/>
        <s v="ORD6018"/>
        <s v="ORD6019"/>
        <s v="ORD6020"/>
        <s v="ORD6021"/>
        <s v="ORD6022"/>
        <s v="ORD6023"/>
        <s v="ORD6024"/>
        <s v="ORD6025"/>
        <s v="ORD6026"/>
        <s v="ORD6027"/>
        <s v="ORD6028"/>
        <s v="ORD6029"/>
        <s v="ORD6030"/>
        <s v="ORD6031"/>
        <s v="ORD6032"/>
        <s v="ORD6033"/>
        <s v="ORD6034"/>
        <s v="ORD6035"/>
        <s v="ORD6036"/>
        <s v="ORD6037"/>
        <s v="ORD6038"/>
        <s v="ORD6039"/>
        <s v="ORD6040"/>
        <s v="ORD6041"/>
        <s v="ORD6042"/>
        <s v="ORD6043"/>
        <s v="ORD6044"/>
        <s v="ORD6045"/>
        <s v="ORD6046"/>
        <s v="ORD6047"/>
        <s v="ORD6048"/>
        <s v="ORD6049"/>
        <s v="ORD6050"/>
        <s v="ORD6051"/>
        <s v="ORD6052"/>
        <s v="ORD6053"/>
        <s v="ORD6054"/>
        <s v="ORD6055"/>
        <s v="ORD6056"/>
        <s v="ORD6057"/>
        <s v="ORD6058"/>
        <s v="ORD6059"/>
        <s v="ORD6060"/>
        <s v="ORD6061"/>
        <s v="ORD6062"/>
        <s v="ORD6063"/>
        <s v="ORD6064"/>
        <s v="ORD6065"/>
        <s v="ORD6066"/>
        <s v="ORD6067"/>
        <s v="ORD6068"/>
        <s v="ORD6069"/>
        <s v="ORD6070"/>
        <s v="ORD6071"/>
        <s v="ORD6072"/>
        <s v="ORD6073"/>
        <s v="ORD6074"/>
        <s v="ORD6075"/>
        <s v="ORD6076"/>
        <s v="ORD6077"/>
        <s v="ORD6078"/>
        <s v="ORD6079"/>
        <s v="ORD6080"/>
        <s v="ORD6081"/>
        <s v="ORD6082"/>
        <s v="ORD6083"/>
        <s v="ORD6084"/>
        <s v="ORD6085"/>
        <s v="ORD6086"/>
        <s v="ORD6087"/>
        <s v="ORD6088"/>
        <s v="ORD6089"/>
        <s v="ORD6090"/>
        <s v="ORD6091"/>
        <s v="ORD6092"/>
        <s v="ORD6093"/>
        <s v="ORD6094"/>
        <s v="ORD6095"/>
        <s v="ORD6096"/>
        <s v="ORD6097"/>
        <s v="ORD6098"/>
        <s v="ORD6099"/>
        <s v="ORD6100"/>
        <s v="ORD6101"/>
        <s v="ORD6102"/>
        <s v="ORD6103"/>
        <s v="ORD6104"/>
        <s v="ORD6105"/>
        <s v="ORD6106"/>
        <s v="ORD6107"/>
        <s v="ORD6108"/>
        <s v="ORD6109"/>
        <s v="ORD6110"/>
        <s v="ORD6111"/>
        <s v="ORD6112"/>
        <s v="ORD6113"/>
        <s v="ORD6114"/>
        <s v="ORD6115"/>
        <s v="ORD6116"/>
        <s v="ORD6117"/>
        <s v="ORD6118"/>
        <s v="ORD6119"/>
        <s v="ORD6120"/>
        <s v="ORD6121"/>
        <s v="ORD6122"/>
        <s v="ORD6123"/>
        <s v="ORD6124"/>
        <s v="ORD6125"/>
        <s v="ORD6126"/>
        <s v="ORD6127"/>
        <s v="ORD6128"/>
        <s v="ORD6129"/>
        <s v="ORD6130"/>
        <s v="ORD6131"/>
        <s v="ORD6132"/>
        <s v="ORD6133"/>
        <s v="ORD6134"/>
        <s v="ORD6135"/>
        <s v="ORD6136"/>
        <s v="ORD6137"/>
        <s v="ORD6138"/>
        <s v="ORD6139"/>
        <s v="ORD6140"/>
        <s v="ORD6141"/>
        <s v="ORD6142"/>
        <s v="ORD6143"/>
        <s v="ORD6144"/>
        <s v="ORD6145"/>
        <s v="ORD6146"/>
        <s v="ORD6147"/>
        <s v="ORD6148"/>
        <s v="ORD6149"/>
        <s v="ORD6150"/>
        <s v="ORD6151"/>
        <s v="ORD6152"/>
        <s v="ORD6153"/>
        <s v="ORD6154"/>
        <s v="ORD6155"/>
        <s v="ORD6156"/>
        <s v="ORD6157"/>
        <s v="ORD6158"/>
        <s v="ORD6159"/>
        <s v="ORD6160"/>
        <s v="ORD6161"/>
        <s v="ORD6162"/>
        <s v="ORD6163"/>
        <s v="ORD6164"/>
        <s v="ORD6165"/>
        <s v="ORD6166"/>
        <s v="ORD6167"/>
        <s v="ORD6168"/>
        <s v="ORD6169"/>
        <s v="ORD6170"/>
        <s v="ORD6171"/>
        <s v="ORD6172"/>
        <s v="ORD6173"/>
        <s v="ORD6174"/>
        <s v="ORD6175"/>
        <s v="ORD6176"/>
        <s v="ORD6177"/>
        <s v="ORD6178"/>
        <s v="ORD6179"/>
        <s v="ORD6180"/>
        <s v="ORD6181"/>
        <s v="ORD6182"/>
        <s v="ORD6183"/>
        <s v="ORD6184"/>
        <s v="ORD6185"/>
        <s v="ORD6186"/>
        <s v="ORD6187"/>
        <s v="ORD6188"/>
        <s v="ORD6189"/>
        <s v="ORD6190"/>
        <s v="ORD6191"/>
        <s v="ORD6192"/>
        <s v="ORD6193"/>
        <s v="ORD6194"/>
        <s v="ORD6195"/>
        <s v="ORD6196"/>
        <s v="ORD6197"/>
        <s v="ORD6198"/>
        <s v="ORD6199"/>
        <s v="ORD6200"/>
        <s v="ORD6201"/>
        <s v="ORD6202"/>
        <s v="ORD6203"/>
        <s v="ORD6204"/>
        <s v="ORD6205"/>
        <s v="ORD6206"/>
        <s v="ORD6207"/>
        <s v="ORD6208"/>
        <s v="ORD6209"/>
        <s v="ORD6210"/>
        <s v="ORD6211"/>
        <s v="ORD6212"/>
        <s v="ORD6213"/>
        <s v="ORD6214"/>
        <s v="ORD6215"/>
        <s v="ORD6216"/>
        <s v="ORD6217"/>
        <s v="ORD6218"/>
        <s v="ORD6219"/>
        <s v="ORD6220"/>
        <s v="ORD6221"/>
        <s v="ORD6222"/>
        <s v="ORD6223"/>
        <s v="ORD6224"/>
        <s v="ORD6225"/>
        <s v="ORD6226"/>
        <s v="ORD6227"/>
        <s v="ORD6228"/>
        <s v="ORD6229"/>
        <s v="ORD6230"/>
        <s v="ORD6231"/>
        <s v="ORD6232"/>
        <s v="ORD6233"/>
        <s v="ORD6234"/>
        <s v="ORD6235"/>
        <s v="ORD6236"/>
        <s v="ORD6237"/>
        <s v="ORD6238"/>
        <s v="ORD6239"/>
        <s v="ORD6240"/>
        <s v="ORD6241"/>
        <s v="ORD6242"/>
        <s v="ORD6243"/>
        <s v="ORD6244"/>
        <s v="ORD6245"/>
        <s v="ORD6246"/>
        <s v="ORD6247"/>
        <s v="ORD6248"/>
        <s v="ORD6249"/>
        <s v="ORD6250"/>
        <s v="ORD6251"/>
        <s v="ORD6252"/>
        <s v="ORD6253"/>
        <s v="ORD6254"/>
        <s v="ORD6255"/>
        <s v="ORD6256"/>
        <s v="ORD6257"/>
        <s v="ORD6258"/>
        <s v="ORD6259"/>
        <s v="ORD6260"/>
        <s v="ORD6261"/>
        <s v="ORD6262"/>
        <s v="ORD6263"/>
        <s v="ORD6264"/>
        <s v="ORD6265"/>
        <s v="ORD6266"/>
        <s v="ORD6267"/>
        <s v="ORD6268"/>
        <s v="ORD6269"/>
        <s v="ORD6270"/>
        <s v="ORD6271"/>
        <s v="ORD6272"/>
        <s v="ORD6273"/>
        <s v="ORD6274"/>
        <s v="ORD6275"/>
        <s v="ORD6276"/>
        <s v="ORD6277"/>
        <s v="ORD6278"/>
        <s v="ORD6279"/>
        <s v="ORD6280"/>
        <s v="ORD6281"/>
        <s v="ORD6282"/>
        <s v="ORD6283"/>
        <s v="ORD6284"/>
        <s v="ORD6285"/>
        <s v="ORD6286"/>
        <s v="ORD6287"/>
        <s v="ORD6288"/>
        <s v="ORD6289"/>
        <s v="ORD6290"/>
        <s v="ORD6291"/>
        <s v="ORD6292"/>
        <s v="ORD6293"/>
        <s v="ORD6294"/>
        <s v="ORD6295"/>
        <s v="ORD6296"/>
        <s v="ORD6297"/>
        <s v="ORD6298"/>
        <s v="ORD6299"/>
        <s v="ORD6300"/>
        <s v="ORD6301"/>
        <s v="ORD6302"/>
        <s v="ORD6303"/>
        <s v="ORD6304"/>
        <s v="ORD6305"/>
        <s v="ORD6306"/>
        <s v="ORD6307"/>
        <s v="ORD6308"/>
        <s v="ORD6309"/>
        <s v="ORD6310"/>
        <s v="ORD6311"/>
        <s v="ORD6312"/>
        <s v="ORD6313"/>
        <s v="ORD6314"/>
        <s v="ORD6315"/>
        <s v="ORD6316"/>
        <s v="ORD6317"/>
        <s v="ORD6318"/>
        <s v="ORD6319"/>
        <s v="ORD6320"/>
        <s v="ORD6321"/>
        <s v="ORD6322"/>
        <s v="ORD6323"/>
        <s v="ORD6324"/>
        <s v="ORD6325"/>
        <s v="ORD6326"/>
        <s v="ORD6327"/>
        <s v="ORD6328"/>
        <s v="ORD6329"/>
        <s v="ORD6330"/>
        <s v="ORD6331"/>
        <s v="ORD6332"/>
        <s v="ORD6333"/>
        <s v="ORD6334"/>
        <s v="ORD6335"/>
        <s v="ORD6336"/>
        <s v="ORD6337"/>
        <s v="ORD6338"/>
        <s v="ORD6339"/>
        <s v="ORD6340"/>
        <s v="ORD6341"/>
        <s v="ORD6342"/>
        <s v="ORD6343"/>
        <s v="ORD6344"/>
        <s v="ORD6345"/>
        <s v="ORD6346"/>
        <s v="ORD6347"/>
        <s v="ORD6348"/>
        <s v="ORD6349"/>
        <s v="ORD6350"/>
        <s v="ORD6351"/>
        <s v="ORD6352"/>
        <s v="ORD6353"/>
        <s v="ORD6354"/>
        <s v="ORD6355"/>
        <s v="ORD6356"/>
        <s v="ORD6357"/>
        <s v="ORD6358"/>
        <s v="ORD6359"/>
        <s v="ORD6360"/>
        <s v="ORD6361"/>
        <s v="ORD6362"/>
        <s v="ORD6363"/>
        <s v="ORD6364"/>
        <s v="ORD6365"/>
        <s v="ORD6366"/>
        <s v="ORD6367"/>
        <s v="ORD6368"/>
        <s v="ORD6369"/>
        <s v="ORD6370"/>
        <s v="ORD6371"/>
        <s v="ORD6372"/>
        <s v="ORD6373"/>
        <s v="ORD6374"/>
        <s v="ORD6375"/>
        <s v="ORD6376"/>
        <s v="ORD6377"/>
        <s v="ORD6378"/>
        <s v="ORD6379"/>
        <s v="ORD6380"/>
        <s v="ORD6381"/>
        <s v="ORD6382"/>
        <s v="ORD6383"/>
        <s v="ORD6384"/>
        <s v="ORD6385"/>
        <s v="ORD6386"/>
        <s v="ORD6387"/>
        <s v="ORD6388"/>
        <s v="ORD6389"/>
        <s v="ORD6390"/>
        <s v="ORD6391"/>
        <s v="ORD6392"/>
        <s v="ORD6393"/>
        <s v="ORD6394"/>
        <s v="ORD6395"/>
        <s v="ORD6396"/>
        <s v="ORD6397"/>
        <s v="ORD6398"/>
        <s v="ORD6399"/>
        <s v="ORD6400"/>
        <s v="ORD6401"/>
        <s v="ORD6402"/>
        <s v="ORD6403"/>
        <s v="ORD6404"/>
        <s v="ORD6405"/>
        <s v="ORD6406"/>
        <s v="ORD6407"/>
        <s v="ORD6408"/>
        <s v="ORD6409"/>
        <s v="ORD6410"/>
        <s v="ORD6411"/>
        <s v="ORD6412"/>
        <s v="ORD6413"/>
        <s v="ORD6414"/>
        <s v="ORD6415"/>
        <s v="ORD6416"/>
        <s v="ORD6417"/>
        <s v="ORD6418"/>
        <s v="ORD6419"/>
        <s v="ORD6420"/>
        <s v="ORD6421"/>
        <s v="ORD6422"/>
        <s v="ORD6423"/>
        <s v="ORD6424"/>
        <s v="ORD6425"/>
        <s v="ORD6426"/>
        <s v="ORD6427"/>
        <s v="ORD6428"/>
        <s v="ORD6429"/>
        <s v="ORD6430"/>
        <s v="ORD6431"/>
        <s v="ORD6432"/>
        <s v="ORD6433"/>
        <s v="ORD6434"/>
        <s v="ORD6435"/>
        <s v="ORD6436"/>
        <s v="ORD6437"/>
        <s v="ORD6438"/>
        <s v="ORD6439"/>
        <s v="ORD6440"/>
        <s v="ORD6441"/>
        <s v="ORD6442"/>
        <s v="ORD6443"/>
        <s v="ORD6444"/>
        <s v="ORD6445"/>
        <s v="ORD6446"/>
        <s v="ORD6447"/>
        <s v="ORD6448"/>
        <s v="ORD6449"/>
        <s v="ORD6450"/>
        <s v="ORD6451"/>
        <s v="ORD6452"/>
        <s v="ORD6453"/>
        <s v="ORD6454"/>
        <s v="ORD6455"/>
        <s v="ORD6456"/>
        <s v="ORD6457"/>
        <s v="ORD6458"/>
        <s v="ORD6459"/>
        <s v="ORD6460"/>
        <s v="ORD6461"/>
        <s v="ORD6462"/>
        <s v="ORD6463"/>
        <s v="ORD6464"/>
        <s v="ORD6465"/>
        <s v="ORD6466"/>
        <s v="ORD6467"/>
        <s v="ORD6468"/>
        <s v="ORD6469"/>
        <s v="ORD6470"/>
        <s v="ORD6471"/>
        <s v="ORD6472"/>
        <s v="ORD6473"/>
        <s v="ORD6474"/>
        <s v="ORD6475"/>
        <s v="ORD6476"/>
        <s v="ORD6477"/>
        <s v="ORD6478"/>
        <s v="ORD6479"/>
        <s v="ORD6480"/>
        <s v="ORD6481"/>
        <s v="ORD6482"/>
        <s v="ORD6483"/>
        <s v="ORD6484"/>
        <s v="ORD6485"/>
        <s v="ORD6486"/>
        <s v="ORD6487"/>
        <s v="ORD6488"/>
        <s v="ORD6489"/>
        <s v="ORD6490"/>
        <s v="ORD6491"/>
        <s v="ORD6492"/>
        <s v="ORD6493"/>
        <s v="ORD6494"/>
        <s v="ORD6495"/>
        <s v="ORD6496"/>
        <s v="ORD6497"/>
        <s v="ORD6498"/>
        <s v="ORD6499"/>
        <s v="ORD6500"/>
        <s v="ORD6501"/>
        <s v="ORD6502"/>
        <s v="ORD6503"/>
        <s v="ORD6504"/>
        <s v="ORD6505"/>
        <s v="ORD6506"/>
        <s v="ORD6507"/>
        <s v="ORD6508"/>
        <s v="ORD6509"/>
        <s v="ORD6510"/>
        <s v="ORD6511"/>
        <s v="ORD6512"/>
        <s v="ORD6513"/>
        <s v="ORD6514"/>
        <s v="ORD6515"/>
        <s v="ORD6516"/>
        <s v="ORD6517"/>
        <s v="ORD6518"/>
        <s v="ORD6519"/>
        <s v="ORD6520"/>
        <s v="ORD6521"/>
        <s v="ORD6522"/>
        <s v="ORD6523"/>
        <s v="ORD6524"/>
        <s v="ORD6525"/>
        <s v="ORD6526"/>
        <s v="ORD6527"/>
        <s v="ORD6528"/>
        <s v="ORD6529"/>
        <s v="ORD6530"/>
        <s v="ORD6531"/>
        <s v="ORD6532"/>
        <s v="ORD6533"/>
        <s v="ORD6534"/>
        <s v="ORD6535"/>
        <s v="ORD6536"/>
        <s v="ORD6537"/>
        <s v="ORD6538"/>
        <s v="ORD6539"/>
        <s v="ORD6540"/>
        <s v="ORD6541"/>
        <s v="ORD6542"/>
        <s v="ORD6543"/>
        <s v="ORD6544"/>
        <s v="ORD6545"/>
        <s v="ORD6546"/>
        <s v="ORD6547"/>
        <s v="ORD6548"/>
        <s v="ORD6549"/>
        <s v="ORD6550"/>
        <s v="ORD6551"/>
        <s v="ORD6552"/>
        <s v="ORD6553"/>
        <s v="ORD6554"/>
        <s v="ORD6555"/>
        <s v="ORD6556"/>
        <s v="ORD6557"/>
        <s v="ORD6558"/>
        <s v="ORD6559"/>
        <s v="ORD6560"/>
        <s v="ORD6561"/>
        <s v="ORD6562"/>
        <s v="ORD6563"/>
        <s v="ORD6564"/>
        <s v="ORD6565"/>
        <s v="ORD6566"/>
        <s v="ORD6567"/>
        <s v="ORD6568"/>
        <s v="ORD6569"/>
        <s v="ORD6570"/>
        <s v="ORD6571"/>
        <s v="ORD6572"/>
        <s v="ORD6573"/>
        <s v="ORD6574"/>
        <s v="ORD6575"/>
        <s v="ORD6576"/>
        <s v="ORD6577"/>
        <s v="ORD6578"/>
        <s v="ORD6579"/>
        <s v="ORD6580"/>
        <s v="ORD6581"/>
        <s v="ORD6582"/>
        <s v="ORD6583"/>
        <s v="ORD6584"/>
        <s v="ORD6585"/>
        <s v="ORD6586"/>
        <s v="ORD6587"/>
        <s v="ORD6588"/>
        <s v="ORD6589"/>
        <s v="ORD6590"/>
        <s v="ORD6591"/>
        <s v="ORD6592"/>
        <s v="ORD6593"/>
        <s v="ORD6594"/>
        <s v="ORD6595"/>
        <s v="ORD6596"/>
        <s v="ORD6597"/>
        <s v="ORD6598"/>
        <s v="ORD6599"/>
        <s v="ORD6600"/>
        <s v="ORD6601"/>
        <s v="ORD6602"/>
        <s v="ORD6603"/>
        <s v="ORD6604"/>
        <s v="ORD6605"/>
        <s v="ORD6606"/>
        <s v="ORD6607"/>
        <s v="ORD6608"/>
        <s v="ORD6609"/>
        <s v="ORD6610"/>
        <s v="ORD6611"/>
        <s v="ORD6612"/>
        <s v="ORD6613"/>
        <s v="ORD6614"/>
        <s v="ORD6615"/>
        <s v="ORD6616"/>
        <s v="ORD6617"/>
        <s v="ORD6618"/>
        <s v="ORD6619"/>
        <s v="ORD6620"/>
        <s v="ORD6621"/>
        <s v="ORD6622"/>
        <s v="ORD6623"/>
        <s v="ORD6624"/>
        <s v="ORD6625"/>
        <s v="ORD6626"/>
        <s v="ORD6627"/>
        <s v="ORD6628"/>
        <s v="ORD6629"/>
        <s v="ORD6630"/>
        <s v="ORD6631"/>
        <s v="ORD6632"/>
        <s v="ORD6633"/>
        <s v="ORD6634"/>
        <s v="ORD6635"/>
        <s v="ORD6636"/>
        <s v="ORD6637"/>
        <s v="ORD6638"/>
        <s v="ORD6639"/>
        <s v="ORD6640"/>
        <s v="ORD6641"/>
        <s v="ORD6642"/>
        <s v="ORD6643"/>
        <s v="ORD6644"/>
        <s v="ORD6645"/>
        <s v="ORD6646"/>
        <s v="ORD6647"/>
        <s v="ORD6648"/>
        <s v="ORD6649"/>
        <s v="ORD6650"/>
        <s v="ORD6651"/>
        <s v="ORD6652"/>
        <s v="ORD6653"/>
        <s v="ORD6654"/>
        <s v="ORD6655"/>
        <s v="ORD6656"/>
        <s v="ORD6657"/>
        <s v="ORD6658"/>
        <s v="ORD6659"/>
        <s v="ORD6660"/>
        <s v="ORD6661"/>
        <s v="ORD6662"/>
        <s v="ORD6663"/>
        <s v="ORD6664"/>
        <s v="ORD6665"/>
        <s v="ORD6666"/>
        <s v="ORD6667"/>
        <s v="ORD6668"/>
        <s v="ORD6669"/>
        <s v="ORD6670"/>
        <s v="ORD6671"/>
        <s v="ORD6672"/>
        <s v="ORD6673"/>
        <s v="ORD6674"/>
        <s v="ORD6675"/>
        <s v="ORD6676"/>
        <s v="ORD6677"/>
        <s v="ORD6678"/>
        <s v="ORD6679"/>
        <s v="ORD6680"/>
        <s v="ORD6681"/>
        <s v="ORD6682"/>
        <s v="ORD6683"/>
        <s v="ORD6684"/>
        <s v="ORD6685"/>
        <s v="ORD6686"/>
        <s v="ORD6687"/>
        <s v="ORD6688"/>
        <s v="ORD6689"/>
        <s v="ORD6690"/>
        <s v="ORD6691"/>
        <s v="ORD6692"/>
        <s v="ORD6693"/>
        <s v="ORD6694"/>
        <s v="ORD6695"/>
        <s v="ORD6696"/>
        <s v="ORD6697"/>
        <s v="ORD6698"/>
        <s v="ORD6699"/>
        <s v="ORD6700"/>
        <s v="ORD6701"/>
        <s v="ORD6702"/>
        <s v="ORD6703"/>
        <s v="ORD6704"/>
        <s v="ORD6705"/>
        <s v="ORD6706"/>
        <s v="ORD6707"/>
        <s v="ORD6708"/>
        <s v="ORD6709"/>
        <s v="ORD6710"/>
        <s v="ORD6711"/>
        <s v="ORD6712"/>
        <s v="ORD6713"/>
        <s v="ORD6714"/>
        <s v="ORD6715"/>
        <s v="ORD6716"/>
        <s v="ORD6717"/>
        <s v="ORD6718"/>
        <s v="ORD6719"/>
        <s v="ORD6720"/>
        <s v="ORD6721"/>
        <s v="ORD6722"/>
        <s v="ORD6723"/>
        <s v="ORD6724"/>
        <s v="ORD6725"/>
        <s v="ORD6726"/>
        <s v="ORD6727"/>
        <s v="ORD6728"/>
        <s v="ORD6729"/>
        <s v="ORD6730"/>
        <s v="ORD6731"/>
        <s v="ORD6732"/>
        <s v="ORD6733"/>
        <s v="ORD6734"/>
        <s v="ORD6735"/>
        <s v="ORD6736"/>
        <s v="ORD6737"/>
        <s v="ORD6738"/>
        <s v="ORD6739"/>
        <s v="ORD6740"/>
        <s v="ORD6741"/>
        <s v="ORD6742"/>
        <s v="ORD6743"/>
        <s v="ORD6744"/>
        <s v="ORD6745"/>
        <s v="ORD6746"/>
        <s v="ORD6747"/>
        <s v="ORD6748"/>
        <s v="ORD6749"/>
        <s v="ORD6750"/>
        <s v="ORD6751"/>
        <s v="ORD6752"/>
        <s v="ORD6753"/>
        <s v="ORD6754"/>
        <s v="ORD6755"/>
        <s v="ORD6756"/>
        <s v="ORD6757"/>
        <s v="ORD6758"/>
        <s v="ORD6759"/>
        <s v="ORD6760"/>
        <s v="ORD6761"/>
        <s v="ORD6762"/>
        <s v="ORD6763"/>
        <s v="ORD6764"/>
        <s v="ORD6765"/>
        <s v="ORD6766"/>
        <s v="ORD6767"/>
        <s v="ORD6768"/>
        <s v="ORD6769"/>
        <s v="ORD6770"/>
        <s v="ORD6771"/>
        <s v="ORD6772"/>
        <s v="ORD6773"/>
        <s v="ORD6774"/>
        <s v="ORD6775"/>
        <s v="ORD6776"/>
        <s v="ORD6777"/>
        <s v="ORD6778"/>
        <s v="ORD6779"/>
        <s v="ORD6780"/>
        <s v="ORD6781"/>
        <s v="ORD6782"/>
        <s v="ORD6783"/>
        <s v="ORD6784"/>
        <s v="ORD6785"/>
        <s v="ORD6786"/>
        <s v="ORD6787"/>
        <s v="ORD6788"/>
        <s v="ORD6789"/>
        <s v="ORD6790"/>
        <s v="ORD6791"/>
        <s v="ORD6792"/>
        <s v="ORD6793"/>
        <s v="ORD6794"/>
        <s v="ORD6795"/>
        <s v="ORD6796"/>
        <s v="ORD6797"/>
        <s v="ORD6798"/>
        <s v="ORD6799"/>
        <s v="ORD6800"/>
        <s v="ORD6801"/>
        <s v="ORD6802"/>
        <s v="ORD6803"/>
        <s v="ORD6804"/>
        <s v="ORD6805"/>
        <s v="ORD6806"/>
        <s v="ORD6807"/>
        <s v="ORD6808"/>
        <s v="ORD6809"/>
        <s v="ORD6810"/>
        <s v="ORD6811"/>
        <s v="ORD6812"/>
        <s v="ORD6813"/>
        <s v="ORD6814"/>
        <s v="ORD6815"/>
        <s v="ORD6816"/>
        <s v="ORD6817"/>
        <s v="ORD6818"/>
        <s v="ORD6819"/>
        <s v="ORD6820"/>
        <s v="ORD6821"/>
        <s v="ORD6822"/>
        <s v="ORD6823"/>
        <s v="ORD6824"/>
        <s v="ORD6825"/>
        <s v="ORD6826"/>
        <s v="ORD6827"/>
        <s v="ORD6828"/>
        <s v="ORD6829"/>
        <s v="ORD6830"/>
        <s v="ORD6831"/>
        <s v="ORD6832"/>
        <s v="ORD6833"/>
        <s v="ORD6834"/>
        <s v="ORD6835"/>
        <s v="ORD6836"/>
        <s v="ORD6837"/>
        <s v="ORD6838"/>
        <s v="ORD6839"/>
        <s v="ORD6840"/>
        <s v="ORD6841"/>
        <s v="ORD6842"/>
        <s v="ORD6843"/>
        <s v="ORD6844"/>
        <s v="ORD6845"/>
        <s v="ORD6846"/>
        <s v="ORD6847"/>
        <s v="ORD6848"/>
        <s v="ORD6849"/>
        <s v="ORD6850"/>
        <s v="ORD6851"/>
        <s v="ORD6852"/>
        <s v="ORD6853"/>
        <s v="ORD6854"/>
        <s v="ORD6855"/>
        <s v="ORD6856"/>
        <s v="ORD6857"/>
        <s v="ORD6858"/>
        <s v="ORD6859"/>
        <s v="ORD6860"/>
        <s v="ORD6861"/>
        <s v="ORD6862"/>
        <s v="ORD6863"/>
        <s v="ORD6864"/>
        <s v="ORD6865"/>
        <s v="ORD6866"/>
        <s v="ORD6867"/>
        <s v="ORD6868"/>
        <s v="ORD6869"/>
        <s v="ORD6870"/>
        <s v="ORD6871"/>
        <s v="ORD6872"/>
        <s v="ORD6873"/>
        <s v="ORD6874"/>
        <s v="ORD6875"/>
        <s v="ORD6876"/>
        <s v="ORD6877"/>
        <s v="ORD6878"/>
        <s v="ORD6879"/>
        <s v="ORD6880"/>
        <s v="ORD6881"/>
        <s v="ORD6882"/>
        <s v="ORD6883"/>
        <s v="ORD6884"/>
        <s v="ORD6885"/>
        <s v="ORD6886"/>
        <s v="ORD6887"/>
        <s v="ORD6888"/>
        <s v="ORD6889"/>
        <s v="ORD6890"/>
        <s v="ORD6891"/>
        <s v="ORD6892"/>
        <s v="ORD6893"/>
        <s v="ORD6894"/>
        <s v="ORD6895"/>
        <s v="ORD6896"/>
        <s v="ORD6897"/>
        <s v="ORD6898"/>
        <s v="ORD6899"/>
        <s v="ORD6900"/>
        <s v="ORD6901"/>
        <s v="ORD6902"/>
        <s v="ORD6903"/>
        <s v="ORD6904"/>
        <s v="ORD6905"/>
        <s v="ORD6906"/>
        <s v="ORD6907"/>
        <s v="ORD6908"/>
        <s v="ORD6909"/>
        <s v="ORD6910"/>
        <s v="ORD6911"/>
        <s v="ORD6912"/>
        <s v="ORD6913"/>
        <s v="ORD6914"/>
        <s v="ORD6915"/>
        <s v="ORD6916"/>
        <s v="ORD6917"/>
        <s v="ORD6918"/>
        <s v="ORD6919"/>
        <s v="ORD6920"/>
        <s v="ORD6921"/>
        <s v="ORD6922"/>
        <s v="ORD6923"/>
        <s v="ORD6924"/>
        <s v="ORD6925"/>
        <s v="ORD6926"/>
        <s v="ORD6927"/>
        <s v="ORD6928"/>
        <s v="ORD6929"/>
        <s v="ORD6930"/>
        <s v="ORD6931"/>
        <s v="ORD6932"/>
        <s v="ORD6933"/>
        <s v="ORD6934"/>
        <s v="ORD6935"/>
        <s v="ORD6936"/>
        <s v="ORD6937"/>
        <s v="ORD6938"/>
        <s v="ORD6939"/>
        <s v="ORD6940"/>
        <s v="ORD6941"/>
        <s v="ORD6942"/>
        <s v="ORD6943"/>
        <s v="ORD6944"/>
        <s v="ORD6945"/>
        <s v="ORD6946"/>
        <s v="ORD6947"/>
        <s v="ORD6948"/>
        <s v="ORD6949"/>
        <s v="ORD6950"/>
        <s v="ORD6951"/>
        <s v="ORD6952"/>
        <s v="ORD6953"/>
        <s v="ORD6954"/>
        <s v="ORD6955"/>
        <s v="ORD6956"/>
        <s v="ORD6957"/>
        <s v="ORD6958"/>
        <s v="ORD6959"/>
        <s v="ORD6960"/>
        <s v="ORD6961"/>
        <s v="ORD6962"/>
        <s v="ORD6963"/>
        <s v="ORD6964"/>
        <s v="ORD6965"/>
        <s v="ORD6966"/>
        <s v="ORD6967"/>
        <s v="ORD6968"/>
        <s v="ORD6969"/>
        <s v="ORD6970"/>
        <s v="ORD6971"/>
        <s v="ORD6972"/>
        <s v="ORD6973"/>
        <s v="ORD6974"/>
        <s v="ORD6975"/>
        <s v="ORD6976"/>
        <s v="ORD6977"/>
        <s v="ORD6978"/>
        <s v="ORD6979"/>
        <s v="ORD6980"/>
        <s v="ORD6981"/>
        <s v="ORD6982"/>
        <s v="ORD6983"/>
        <s v="ORD6984"/>
        <s v="ORD6985"/>
        <s v="ORD6986"/>
        <s v="ORD6987"/>
        <s v="ORD6988"/>
        <s v="ORD6989"/>
        <s v="ORD6990"/>
        <s v="ORD6991"/>
        <s v="ORD6992"/>
        <s v="ORD6993"/>
        <s v="ORD6994"/>
        <s v="ORD6995"/>
        <s v="ORD6996"/>
        <s v="ORD6997"/>
        <s v="ORD6998"/>
        <s v="ORD6999"/>
        <s v="ORD7000"/>
        <s v="ORD7001"/>
        <s v="ORD7002"/>
        <s v="ORD7003"/>
        <s v="ORD7004"/>
        <s v="ORD7005"/>
        <s v="ORD7006"/>
        <s v="ORD7007"/>
        <s v="ORD7008"/>
        <s v="ORD7009"/>
        <s v="ORD7010"/>
        <s v="ORD7011"/>
        <s v="ORD7012"/>
        <s v="ORD7013"/>
        <s v="ORD7014"/>
        <s v="ORD7015"/>
        <s v="ORD7016"/>
        <s v="ORD7017"/>
        <s v="ORD7018"/>
        <s v="ORD7019"/>
        <s v="ORD7020"/>
        <s v="ORD7021"/>
        <s v="ORD7022"/>
        <s v="ORD7023"/>
        <s v="ORD7024"/>
        <s v="ORD7025"/>
        <s v="ORD7026"/>
        <s v="ORD7027"/>
        <s v="ORD7028"/>
        <s v="ORD7029"/>
        <s v="ORD7030"/>
        <s v="ORD7031"/>
        <s v="ORD7032"/>
        <s v="ORD7033"/>
        <s v="ORD7034"/>
        <s v="ORD7035"/>
        <s v="ORD7036"/>
        <s v="ORD7037"/>
        <s v="ORD7038"/>
        <s v="ORD7039"/>
        <s v="ORD7040"/>
        <s v="ORD7041"/>
        <s v="ORD7042"/>
        <s v="ORD7043"/>
        <s v="ORD7044"/>
        <s v="ORD7045"/>
        <s v="ORD7046"/>
        <s v="ORD7047"/>
        <s v="ORD7048"/>
        <s v="ORD7049"/>
        <s v="ORD7050"/>
        <s v="ORD7051"/>
        <s v="ORD7052"/>
        <s v="ORD7053"/>
        <s v="ORD7054"/>
        <s v="ORD7055"/>
        <s v="ORD7056"/>
        <s v="ORD7057"/>
        <s v="ORD7058"/>
        <s v="ORD7059"/>
        <s v="ORD7060"/>
        <s v="ORD7061"/>
        <s v="ORD7062"/>
        <s v="ORD7063"/>
        <s v="ORD7064"/>
        <s v="ORD7065"/>
        <s v="ORD7066"/>
        <s v="ORD7067"/>
        <s v="ORD7068"/>
        <s v="ORD7069"/>
        <s v="ORD7070"/>
        <s v="ORD7071"/>
        <s v="ORD7072"/>
        <s v="ORD7073"/>
        <s v="ORD7074"/>
        <s v="ORD7075"/>
        <s v="ORD7076"/>
        <s v="ORD7077"/>
        <s v="ORD7078"/>
        <s v="ORD7079"/>
        <s v="ORD7080"/>
        <s v="ORD7081"/>
        <s v="ORD7082"/>
        <s v="ORD7083"/>
        <s v="ORD7084"/>
        <s v="ORD7085"/>
        <s v="ORD7086"/>
        <s v="ORD7087"/>
        <s v="ORD7088"/>
        <s v="ORD7089"/>
        <s v="ORD7090"/>
        <s v="ORD7091"/>
        <s v="ORD7092"/>
        <s v="ORD7093"/>
        <s v="ORD7094"/>
        <s v="ORD7095"/>
        <s v="ORD7096"/>
        <s v="ORD7097"/>
        <s v="ORD7098"/>
        <s v="ORD7099"/>
        <s v="ORD7100"/>
        <s v="ORD7101"/>
        <s v="ORD7102"/>
        <s v="ORD7103"/>
        <s v="ORD7104"/>
        <s v="ORD7105"/>
        <s v="ORD7106"/>
        <s v="ORD7107"/>
        <s v="ORD7108"/>
        <s v="ORD7109"/>
        <s v="ORD7110"/>
        <s v="ORD7111"/>
        <s v="ORD7112"/>
        <s v="ORD7113"/>
        <s v="ORD7114"/>
        <s v="ORD7115"/>
        <s v="ORD7116"/>
        <s v="ORD7117"/>
        <s v="ORD7118"/>
        <s v="ORD7119"/>
        <s v="ORD7120"/>
        <s v="ORD7121"/>
        <s v="ORD7122"/>
        <s v="ORD7123"/>
        <s v="ORD7124"/>
        <s v="ORD7125"/>
        <s v="ORD7126"/>
        <s v="ORD7127"/>
        <s v="ORD7128"/>
        <s v="ORD7129"/>
        <s v="ORD7130"/>
        <s v="ORD7131"/>
        <s v="ORD7132"/>
        <s v="ORD7133"/>
        <s v="ORD7134"/>
        <s v="ORD7135"/>
        <s v="ORD7136"/>
        <s v="ORD7137"/>
        <s v="ORD7138"/>
        <s v="ORD7139"/>
        <s v="ORD7140"/>
        <s v="ORD7141"/>
        <s v="ORD7142"/>
        <s v="ORD7143"/>
        <s v="ORD7144"/>
        <s v="ORD7145"/>
        <s v="ORD7146"/>
        <s v="ORD7147"/>
        <s v="ORD7148"/>
        <s v="ORD7149"/>
        <s v="ORD7150"/>
        <s v="ORD7151"/>
        <s v="ORD7152"/>
        <s v="ORD7153"/>
        <s v="ORD7154"/>
        <s v="ORD7155"/>
        <s v="ORD7156"/>
        <s v="ORD7157"/>
        <s v="ORD7158"/>
        <s v="ORD7159"/>
        <s v="ORD7160"/>
        <s v="ORD7161"/>
        <s v="ORD7162"/>
        <s v="ORD7163"/>
        <s v="ORD7164"/>
        <s v="ORD7165"/>
        <s v="ORD7166"/>
        <s v="ORD7167"/>
        <s v="ORD7168"/>
        <s v="ORD7169"/>
        <s v="ORD7170"/>
        <s v="ORD7171"/>
        <s v="ORD7172"/>
        <s v="ORD7173"/>
        <s v="ORD7174"/>
        <s v="ORD7175"/>
        <s v="ORD7176"/>
        <s v="ORD7177"/>
        <s v="ORD7178"/>
        <s v="ORD7179"/>
        <s v="ORD7180"/>
        <s v="ORD7181"/>
        <s v="ORD7182"/>
        <s v="ORD7183"/>
        <s v="ORD7184"/>
        <s v="ORD7185"/>
        <s v="ORD7186"/>
        <s v="ORD7187"/>
        <s v="ORD7188"/>
        <s v="ORD7189"/>
        <s v="ORD7190"/>
        <s v="ORD7191"/>
        <s v="ORD7192"/>
        <s v="ORD7193"/>
        <s v="ORD7194"/>
        <s v="ORD7195"/>
        <s v="ORD7196"/>
        <s v="ORD7197"/>
        <s v="ORD7198"/>
        <s v="ORD7199"/>
        <s v="ORD7200"/>
        <s v="ORD7201"/>
        <s v="ORD7202"/>
        <s v="ORD7203"/>
        <s v="ORD7204"/>
        <s v="ORD7205"/>
        <s v="ORD7206"/>
        <s v="ORD7207"/>
        <s v="ORD7208"/>
        <s v="ORD7209"/>
        <s v="ORD7210"/>
        <s v="ORD7211"/>
        <s v="ORD7212"/>
        <s v="ORD7213"/>
        <s v="ORD7214"/>
        <s v="ORD7215"/>
        <s v="ORD7216"/>
        <s v="ORD7217"/>
        <s v="ORD7218"/>
        <s v="ORD7219"/>
        <s v="ORD7220"/>
        <s v="ORD7221"/>
        <s v="ORD7222"/>
        <s v="ORD7223"/>
        <s v="ORD7224"/>
        <s v="ORD7225"/>
        <s v="ORD7226"/>
        <s v="ORD7227"/>
        <s v="ORD7228"/>
        <s v="ORD7229"/>
        <s v="ORD7230"/>
        <s v="ORD7231"/>
        <s v="ORD7232"/>
        <s v="ORD7233"/>
        <s v="ORD7234"/>
        <s v="ORD7235"/>
        <s v="ORD7236"/>
        <s v="ORD7237"/>
        <s v="ORD7238"/>
        <s v="ORD7239"/>
        <s v="ORD7240"/>
        <s v="ORD7241"/>
        <s v="ORD7242"/>
        <s v="ORD7243"/>
        <s v="ORD7244"/>
        <s v="ORD7245"/>
        <s v="ORD7246"/>
        <s v="ORD7247"/>
        <s v="ORD7248"/>
        <s v="ORD7249"/>
        <s v="ORD7250"/>
        <s v="ORD7251"/>
        <s v="ORD7252"/>
        <s v="ORD7253"/>
        <s v="ORD7254"/>
        <s v="ORD7255"/>
        <s v="ORD7256"/>
        <s v="ORD7257"/>
        <s v="ORD7258"/>
        <s v="ORD7259"/>
        <s v="ORD7260"/>
        <s v="ORD7261"/>
        <s v="ORD7262"/>
        <s v="ORD7263"/>
        <s v="ORD7264"/>
        <s v="ORD7265"/>
        <s v="ORD7266"/>
        <s v="ORD7267"/>
        <s v="ORD7268"/>
        <s v="ORD7269"/>
        <s v="ORD7270"/>
        <s v="ORD7271"/>
        <s v="ORD7272"/>
        <s v="ORD7273"/>
        <s v="ORD7274"/>
        <s v="ORD7275"/>
        <s v="ORD7276"/>
        <s v="ORD7277"/>
        <s v="ORD7278"/>
        <s v="ORD7279"/>
        <s v="ORD7280"/>
        <s v="ORD7281"/>
        <s v="ORD7282"/>
        <s v="ORD7283"/>
        <s v="ORD7284"/>
        <s v="ORD7285"/>
        <s v="ORD7286"/>
        <s v="ORD7287"/>
        <s v="ORD7288"/>
        <s v="ORD7289"/>
        <s v="ORD7290"/>
        <s v="ORD7291"/>
        <s v="ORD7292"/>
        <s v="ORD7293"/>
        <s v="ORD7294"/>
        <s v="ORD7295"/>
        <s v="ORD7296"/>
        <s v="ORD7297"/>
        <s v="ORD7298"/>
        <s v="ORD7299"/>
        <s v="ORD7300"/>
        <s v="ORD7301"/>
        <s v="ORD7302"/>
        <s v="ORD7303"/>
        <s v="ORD7304"/>
        <s v="ORD7305"/>
        <s v="ORD7306"/>
        <s v="ORD7307"/>
        <s v="ORD7308"/>
        <s v="ORD7309"/>
        <s v="ORD7310"/>
        <s v="ORD7311"/>
        <s v="ORD7312"/>
        <s v="ORD7313"/>
        <s v="ORD7314"/>
        <s v="ORD7315"/>
        <s v="ORD7316"/>
        <s v="ORD7317"/>
        <s v="ORD7318"/>
        <s v="ORD7319"/>
        <s v="ORD7320"/>
        <s v="ORD7321"/>
        <s v="ORD7322"/>
        <s v="ORD7323"/>
        <s v="ORD7324"/>
        <s v="ORD7325"/>
        <s v="ORD7326"/>
        <s v="ORD7327"/>
        <s v="ORD7328"/>
        <s v="ORD7329"/>
        <s v="ORD7330"/>
        <s v="ORD7331"/>
        <s v="ORD7332"/>
        <s v="ORD7333"/>
        <s v="ORD7334"/>
        <s v="ORD7335"/>
        <s v="ORD7336"/>
        <s v="ORD7337"/>
        <s v="ORD7338"/>
        <s v="ORD7339"/>
        <s v="ORD7340"/>
        <s v="ORD7341"/>
        <s v="ORD7342"/>
        <s v="ORD7343"/>
        <s v="ORD7344"/>
        <s v="ORD7345"/>
        <s v="ORD7346"/>
        <s v="ORD7347"/>
        <s v="ORD7348"/>
        <s v="ORD7349"/>
        <s v="ORD7350"/>
        <s v="ORD7351"/>
        <s v="ORD7352"/>
        <s v="ORD7353"/>
        <s v="ORD7354"/>
        <s v="ORD7355"/>
        <s v="ORD7356"/>
        <s v="ORD7357"/>
        <s v="ORD7358"/>
        <s v="ORD7359"/>
        <s v="ORD7360"/>
        <s v="ORD7361"/>
        <s v="ORD7362"/>
        <s v="ORD7363"/>
        <s v="ORD7364"/>
        <s v="ORD7365"/>
        <s v="ORD7366"/>
        <s v="ORD7367"/>
        <s v="ORD7368"/>
        <s v="ORD7369"/>
        <s v="ORD7370"/>
        <s v="ORD7371"/>
        <s v="ORD7372"/>
        <s v="ORD7373"/>
        <s v="ORD7374"/>
        <s v="ORD7375"/>
        <s v="ORD7376"/>
        <s v="ORD7377"/>
        <s v="ORD7378"/>
        <s v="ORD7379"/>
        <s v="ORD7380"/>
        <s v="ORD7381"/>
        <s v="ORD7382"/>
        <s v="ORD7383"/>
        <s v="ORD7384"/>
        <s v="ORD7385"/>
        <s v="ORD7386"/>
        <s v="ORD7387"/>
        <s v="ORD7388"/>
        <s v="ORD7389"/>
        <s v="ORD7390"/>
        <s v="ORD7391"/>
        <s v="ORD7392"/>
        <s v="ORD7393"/>
        <s v="ORD7394"/>
        <s v="ORD7395"/>
        <s v="ORD7396"/>
        <s v="ORD7397"/>
        <s v="ORD7398"/>
        <s v="ORD7399"/>
        <s v="ORD7400"/>
        <s v="ORD7401"/>
        <s v="ORD7402"/>
        <s v="ORD7403"/>
        <s v="ORD7404"/>
        <s v="ORD7405"/>
        <s v="ORD7406"/>
        <s v="ORD7407"/>
        <s v="ORD7408"/>
        <s v="ORD7409"/>
        <s v="ORD7410"/>
        <s v="ORD7411"/>
        <s v="ORD7412"/>
        <s v="ORD7413"/>
        <s v="ORD7414"/>
        <s v="ORD7415"/>
        <s v="ORD7416"/>
        <s v="ORD7417"/>
        <s v="ORD7418"/>
        <s v="ORD7419"/>
        <s v="ORD7420"/>
        <s v="ORD7421"/>
        <s v="ORD7422"/>
        <s v="ORD7423"/>
        <s v="ORD7424"/>
        <s v="ORD7425"/>
        <s v="ORD7426"/>
        <s v="ORD7427"/>
        <s v="ORD7428"/>
        <s v="ORD7429"/>
        <s v="ORD7430"/>
        <s v="ORD7431"/>
        <s v="ORD7432"/>
        <s v="ORD7433"/>
        <s v="ORD7434"/>
        <s v="ORD7435"/>
        <s v="ORD7436"/>
        <s v="ORD7437"/>
        <s v="ORD7438"/>
        <s v="ORD7439"/>
        <s v="ORD7440"/>
        <s v="ORD7441"/>
        <s v="ORD7442"/>
        <s v="ORD7443"/>
        <s v="ORD7444"/>
        <s v="ORD7445"/>
        <s v="ORD7446"/>
        <s v="ORD7447"/>
        <s v="ORD7448"/>
        <s v="ORD7449"/>
        <s v="ORD7450"/>
        <s v="ORD7451"/>
        <s v="ORD7452"/>
        <s v="ORD7453"/>
        <s v="ORD7454"/>
        <s v="ORD7455"/>
        <s v="ORD7456"/>
        <s v="ORD7457"/>
        <s v="ORD7458"/>
        <s v="ORD7459"/>
        <s v="ORD7460"/>
        <s v="ORD7461"/>
        <s v="ORD7462"/>
        <s v="ORD7463"/>
        <s v="ORD7464"/>
        <s v="ORD7465"/>
        <s v="ORD7466"/>
        <s v="ORD7467"/>
        <s v="ORD7468"/>
        <s v="ORD7469"/>
        <s v="ORD7470"/>
        <s v="ORD7471"/>
        <s v="ORD7472"/>
        <s v="ORD7473"/>
        <s v="ORD7474"/>
        <s v="ORD7475"/>
        <s v="ORD7476"/>
        <s v="ORD7477"/>
        <s v="ORD7478"/>
        <s v="ORD7479"/>
        <s v="ORD7480"/>
        <s v="ORD7481"/>
        <s v="ORD7482"/>
        <s v="ORD7483"/>
        <s v="ORD7484"/>
        <s v="ORD7485"/>
        <s v="ORD7486"/>
        <s v="ORD7487"/>
        <s v="ORD7488"/>
        <s v="ORD7489"/>
        <s v="ORD7490"/>
        <s v="ORD7491"/>
        <s v="ORD7492"/>
        <s v="ORD7493"/>
        <s v="ORD7494"/>
        <s v="ORD7495"/>
        <s v="ORD7496"/>
        <s v="ORD7497"/>
        <s v="ORD7498"/>
        <s v="ORD7499"/>
        <s v="ORD7500"/>
        <s v="ORD7501"/>
        <s v="ORD7502"/>
        <s v="ORD7503"/>
        <s v="ORD7504"/>
        <s v="ORD7505"/>
        <s v="ORD7506"/>
        <s v="ORD7507"/>
        <s v="ORD7508"/>
        <s v="ORD7509"/>
        <s v="ORD7510"/>
        <s v="ORD7511"/>
        <s v="ORD7512"/>
        <s v="ORD7513"/>
        <s v="ORD7514"/>
        <s v="ORD7515"/>
        <s v="ORD7516"/>
        <s v="ORD7517"/>
        <s v="ORD7518"/>
        <s v="ORD7519"/>
        <s v="ORD7520"/>
        <s v="ORD7521"/>
        <s v="ORD7522"/>
        <s v="ORD7523"/>
        <s v="ORD7524"/>
        <s v="ORD7525"/>
        <s v="ORD7526"/>
        <s v="ORD7527"/>
        <s v="ORD7528"/>
        <s v="ORD7529"/>
        <s v="ORD7530"/>
        <s v="ORD7531"/>
        <s v="ORD7532"/>
        <s v="ORD7533"/>
        <s v="ORD7534"/>
        <s v="ORD7535"/>
        <s v="ORD7536"/>
        <s v="ORD7537"/>
        <s v="ORD7538"/>
        <s v="ORD7539"/>
        <s v="ORD7540"/>
        <s v="ORD7541"/>
        <s v="ORD7542"/>
        <s v="ORD7543"/>
        <s v="ORD7544"/>
        <s v="ORD7545"/>
        <s v="ORD7546"/>
        <s v="ORD7547"/>
        <s v="ORD7548"/>
        <s v="ORD7549"/>
        <s v="ORD7550"/>
        <s v="ORD7551"/>
        <s v="ORD7552"/>
        <s v="ORD7553"/>
        <s v="ORD7554"/>
        <s v="ORD7555"/>
        <s v="ORD7556"/>
        <s v="ORD7557"/>
        <s v="ORD7558"/>
        <s v="ORD7559"/>
        <s v="ORD7560"/>
        <s v="ORD7561"/>
        <s v="ORD7562"/>
        <s v="ORD7563"/>
        <s v="ORD7564"/>
        <s v="ORD7565"/>
        <s v="ORD7566"/>
        <s v="ORD7567"/>
        <s v="ORD7568"/>
        <s v="ORD7569"/>
        <s v="ORD7570"/>
        <s v="ORD7571"/>
        <s v="ORD7572"/>
        <s v="ORD7573"/>
        <s v="ORD7574"/>
        <s v="ORD7575"/>
        <s v="ORD7576"/>
        <s v="ORD7577"/>
        <s v="ORD7578"/>
        <s v="ORD7579"/>
        <s v="ORD7580"/>
        <s v="ORD7581"/>
        <s v="ORD7582"/>
        <s v="ORD7583"/>
        <s v="ORD7584"/>
        <s v="ORD7585"/>
        <s v="ORD7586"/>
        <s v="ORD7587"/>
        <s v="ORD7588"/>
        <s v="ORD7589"/>
        <s v="ORD7590"/>
        <s v="ORD7591"/>
        <s v="ORD7592"/>
        <s v="ORD7593"/>
        <s v="ORD7594"/>
        <s v="ORD7595"/>
        <s v="ORD7596"/>
        <s v="ORD7597"/>
        <s v="ORD7598"/>
        <s v="ORD7599"/>
        <s v="ORD7600"/>
        <s v="ORD7601"/>
        <s v="ORD7602"/>
        <s v="ORD7603"/>
        <s v="ORD7604"/>
        <s v="ORD7605"/>
        <s v="ORD7606"/>
        <s v="ORD7607"/>
        <s v="ORD7608"/>
        <s v="ORD7609"/>
        <s v="ORD7610"/>
        <s v="ORD7611"/>
        <s v="ORD7612"/>
        <s v="ORD7613"/>
        <s v="ORD7614"/>
        <s v="ORD7615"/>
        <s v="ORD7616"/>
        <s v="ORD7617"/>
        <s v="ORD7618"/>
        <s v="ORD7619"/>
        <s v="ORD7620"/>
        <s v="ORD7621"/>
        <s v="ORD7622"/>
        <s v="ORD7623"/>
        <s v="ORD7624"/>
        <s v="ORD7625"/>
        <s v="ORD7626"/>
        <s v="ORD7627"/>
        <s v="ORD7628"/>
        <s v="ORD7629"/>
        <s v="ORD7630"/>
        <s v="ORD7631"/>
        <s v="ORD7632"/>
        <s v="ORD7633"/>
        <s v="ORD7634"/>
        <s v="ORD7635"/>
        <s v="ORD7636"/>
        <s v="ORD7637"/>
        <s v="ORD7638"/>
        <s v="ORD7639"/>
        <s v="ORD7640"/>
        <s v="ORD7641"/>
        <s v="ORD7642"/>
        <s v="ORD7643"/>
        <s v="ORD7644"/>
        <s v="ORD7645"/>
        <s v="ORD7646"/>
        <s v="ORD7647"/>
        <s v="ORD7648"/>
        <s v="ORD7649"/>
        <s v="ORD7650"/>
        <s v="ORD7651"/>
        <s v="ORD7652"/>
        <s v="ORD7653"/>
        <s v="ORD7654"/>
        <s v="ORD7655"/>
        <s v="ORD7656"/>
        <s v="ORD7657"/>
        <s v="ORD7658"/>
        <s v="ORD7659"/>
        <s v="ORD7660"/>
        <s v="ORD7661"/>
        <s v="ORD7662"/>
        <s v="ORD7663"/>
        <s v="ORD7664"/>
        <s v="ORD7665"/>
        <s v="ORD7666"/>
        <s v="ORD7667"/>
        <s v="ORD7668"/>
        <s v="ORD7669"/>
        <s v="ORD7670"/>
        <s v="ORD7671"/>
        <s v="ORD7672"/>
        <s v="ORD7673"/>
        <s v="ORD7674"/>
        <s v="ORD7675"/>
        <s v="ORD7676"/>
        <s v="ORD7677"/>
        <s v="ORD7678"/>
        <s v="ORD7679"/>
        <s v="ORD7680"/>
        <s v="ORD7681"/>
        <s v="ORD7682"/>
        <s v="ORD7683"/>
        <s v="ORD7684"/>
        <s v="ORD7685"/>
        <s v="ORD7686"/>
        <s v="ORD7687"/>
        <s v="ORD7688"/>
        <s v="ORD7689"/>
        <s v="ORD7690"/>
        <s v="ORD7691"/>
        <s v="ORD7692"/>
        <s v="ORD7693"/>
        <s v="ORD7694"/>
        <s v="ORD7695"/>
        <s v="ORD7696"/>
        <s v="ORD7697"/>
        <s v="ORD7698"/>
        <s v="ORD7699"/>
        <s v="ORD7700"/>
        <s v="ORD7701"/>
        <s v="ORD7702"/>
        <s v="ORD7703"/>
        <s v="ORD7704"/>
        <s v="ORD7705"/>
        <s v="ORD7706"/>
        <s v="ORD7707"/>
        <s v="ORD7708"/>
        <s v="ORD7709"/>
        <s v="ORD7710"/>
        <s v="ORD7711"/>
        <s v="ORD7712"/>
        <s v="ORD7713"/>
        <s v="ORD7714"/>
        <s v="ORD7715"/>
        <s v="ORD7716"/>
        <s v="ORD7717"/>
        <s v="ORD7718"/>
        <s v="ORD7719"/>
        <s v="ORD7720"/>
        <s v="ORD7721"/>
        <s v="ORD7722"/>
        <s v="ORD7723"/>
        <s v="ORD7724"/>
        <s v="ORD7725"/>
        <s v="ORD7726"/>
        <s v="ORD7727"/>
        <s v="ORD7728"/>
        <s v="ORD7729"/>
        <s v="ORD7730"/>
        <s v="ORD7731"/>
        <s v="ORD7732"/>
        <s v="ORD7733"/>
        <s v="ORD7734"/>
        <s v="ORD7735"/>
        <s v="ORD7736"/>
        <s v="ORD7737"/>
        <s v="ORD7738"/>
        <s v="ORD7739"/>
        <s v="ORD7740"/>
        <s v="ORD7741"/>
        <s v="ORD7742"/>
        <s v="ORD7743"/>
        <s v="ORD7744"/>
        <s v="ORD7745"/>
        <s v="ORD7746"/>
        <s v="ORD7747"/>
        <s v="ORD7748"/>
        <s v="ORD7749"/>
        <s v="ORD7750"/>
        <s v="ORD7751"/>
        <s v="ORD7752"/>
        <s v="ORD7753"/>
        <s v="ORD7754"/>
        <s v="ORD7755"/>
        <s v="ORD7756"/>
        <s v="ORD7757"/>
        <s v="ORD7758"/>
        <s v="ORD7759"/>
        <s v="ORD7760"/>
        <s v="ORD7761"/>
        <s v="ORD7762"/>
        <s v="ORD7763"/>
        <s v="ORD7764"/>
        <s v="ORD7765"/>
        <s v="ORD7766"/>
        <s v="ORD7767"/>
        <s v="ORD7768"/>
        <s v="ORD7769"/>
        <s v="ORD7770"/>
        <s v="ORD7771"/>
        <s v="ORD7772"/>
        <s v="ORD7773"/>
        <s v="ORD7774"/>
        <s v="ORD7775"/>
        <s v="ORD7776"/>
        <s v="ORD7777"/>
        <s v="ORD7778"/>
        <s v="ORD7779"/>
        <s v="ORD7780"/>
        <s v="ORD7781"/>
        <s v="ORD7782"/>
        <s v="ORD7783"/>
        <s v="ORD7784"/>
        <s v="ORD7785"/>
        <s v="ORD7786"/>
        <s v="ORD7787"/>
        <s v="ORD7788"/>
        <s v="ORD7789"/>
        <s v="ORD7790"/>
        <s v="ORD7791"/>
        <s v="ORD7792"/>
        <s v="ORD7793"/>
        <s v="ORD7794"/>
        <s v="ORD7795"/>
        <s v="ORD7796"/>
        <s v="ORD7797"/>
        <s v="ORD7798"/>
        <s v="ORD7799"/>
        <s v="ORD7800"/>
        <s v="ORD7801"/>
        <s v="ORD7802"/>
        <s v="ORD7803"/>
        <s v="ORD7804"/>
        <s v="ORD7805"/>
        <s v="ORD7806"/>
        <s v="ORD7807"/>
        <s v="ORD7808"/>
        <s v="ORD7809"/>
        <s v="ORD7810"/>
        <s v="ORD7811"/>
        <s v="ORD7812"/>
        <s v="ORD7813"/>
        <s v="ORD7814"/>
        <s v="ORD7815"/>
        <s v="ORD7816"/>
        <s v="ORD7817"/>
        <s v="ORD7818"/>
        <s v="ORD7819"/>
        <s v="ORD7820"/>
        <s v="ORD7821"/>
        <s v="ORD7822"/>
        <s v="ORD7823"/>
        <s v="ORD7824"/>
        <s v="ORD7825"/>
        <s v="ORD7826"/>
        <s v="ORD7827"/>
        <s v="ORD7828"/>
        <s v="ORD7829"/>
        <s v="ORD7830"/>
        <s v="ORD7831"/>
        <s v="ORD7832"/>
        <s v="ORD7833"/>
        <s v="ORD7834"/>
        <s v="ORD7835"/>
        <s v="ORD7836"/>
        <s v="ORD7837"/>
        <s v="ORD7838"/>
        <s v="ORD7839"/>
        <s v="ORD7840"/>
        <s v="ORD7841"/>
        <s v="ORD7842"/>
        <s v="ORD7843"/>
        <s v="ORD7844"/>
        <s v="ORD7845"/>
        <s v="ORD7846"/>
        <s v="ORD7847"/>
        <s v="ORD7848"/>
        <s v="ORD7849"/>
        <s v="ORD7850"/>
        <s v="ORD7851"/>
        <s v="ORD7852"/>
        <s v="ORD7853"/>
        <s v="ORD7854"/>
        <s v="ORD7855"/>
        <s v="ORD7856"/>
        <s v="ORD7857"/>
        <s v="ORD7858"/>
        <s v="ORD7859"/>
        <s v="ORD7860"/>
        <s v="ORD7861"/>
        <s v="ORD7862"/>
        <s v="ORD7863"/>
        <s v="ORD7864"/>
        <s v="ORD7865"/>
        <s v="ORD7866"/>
        <s v="ORD7867"/>
        <s v="ORD7868"/>
        <s v="ORD7869"/>
        <s v="ORD7870"/>
        <s v="ORD7871"/>
        <s v="ORD7872"/>
        <s v="ORD7873"/>
        <s v="ORD7874"/>
        <s v="ORD7875"/>
        <s v="ORD7876"/>
        <s v="ORD7877"/>
        <s v="ORD7878"/>
        <s v="ORD7879"/>
        <s v="ORD7880"/>
        <s v="ORD7881"/>
        <s v="ORD7882"/>
        <s v="ORD7883"/>
        <s v="ORD7884"/>
        <s v="ORD7885"/>
        <s v="ORD7886"/>
        <s v="ORD7887"/>
        <s v="ORD7888"/>
        <s v="ORD7889"/>
        <s v="ORD7890"/>
        <s v="ORD7891"/>
        <s v="ORD7892"/>
        <s v="ORD7893"/>
        <s v="ORD7894"/>
        <s v="ORD7895"/>
        <s v="ORD7896"/>
        <s v="ORD7897"/>
        <s v="ORD7898"/>
        <s v="ORD7899"/>
        <s v="ORD7900"/>
        <s v="ORD7901"/>
        <s v="ORD7902"/>
        <s v="ORD7903"/>
        <s v="ORD7904"/>
        <s v="ORD7905"/>
        <s v="ORD7906"/>
        <s v="ORD7907"/>
        <s v="ORD7908"/>
        <s v="ORD7909"/>
        <s v="ORD7910"/>
        <s v="ORD7911"/>
        <s v="ORD7912"/>
        <s v="ORD7913"/>
        <s v="ORD7914"/>
        <s v="ORD7915"/>
        <s v="ORD7916"/>
        <s v="ORD7917"/>
        <s v="ORD7918"/>
        <s v="ORD7919"/>
        <s v="ORD7920"/>
        <s v="ORD7921"/>
        <s v="ORD7922"/>
        <s v="ORD7923"/>
        <s v="ORD7924"/>
        <s v="ORD7925"/>
        <s v="ORD7926"/>
        <s v="ORD7927"/>
        <s v="ORD7928"/>
        <s v="ORD7929"/>
        <s v="ORD7930"/>
        <s v="ORD7931"/>
        <s v="ORD7932"/>
        <s v="ORD7933"/>
        <s v="ORD7934"/>
        <s v="ORD7935"/>
        <s v="ORD7936"/>
        <s v="ORD7937"/>
        <s v="ORD7938"/>
        <s v="ORD7939"/>
        <s v="ORD7940"/>
        <s v="ORD7941"/>
        <s v="ORD7942"/>
        <s v="ORD7943"/>
        <s v="ORD7944"/>
        <s v="ORD7945"/>
        <s v="ORD7946"/>
        <s v="ORD7947"/>
        <s v="ORD7948"/>
        <s v="ORD7949"/>
        <s v="ORD7950"/>
        <s v="ORD7951"/>
        <s v="ORD7952"/>
        <s v="ORD7953"/>
        <s v="ORD7954"/>
        <s v="ORD7955"/>
        <s v="ORD7956"/>
        <s v="ORD7957"/>
        <s v="ORD7958"/>
        <s v="ORD7959"/>
        <s v="ORD7960"/>
        <s v="ORD7961"/>
        <s v="ORD7962"/>
        <s v="ORD7963"/>
        <s v="ORD7964"/>
        <s v="ORD7965"/>
        <s v="ORD7966"/>
        <s v="ORD7967"/>
        <s v="ORD7968"/>
        <s v="ORD7969"/>
        <s v="ORD7970"/>
        <s v="ORD7971"/>
        <s v="ORD7972"/>
        <s v="ORD7973"/>
        <s v="ORD7974"/>
        <s v="ORD7975"/>
        <s v="ORD7976"/>
        <s v="ORD7977"/>
        <s v="ORD7978"/>
        <s v="ORD7979"/>
        <s v="ORD7980"/>
        <s v="ORD7981"/>
        <s v="ORD7982"/>
        <s v="ORD7983"/>
        <s v="ORD7984"/>
        <s v="ORD7985"/>
        <s v="ORD7986"/>
        <s v="ORD7987"/>
        <s v="ORD7988"/>
        <s v="ORD7989"/>
        <s v="ORD7990"/>
        <s v="ORD7991"/>
        <s v="ORD7992"/>
        <s v="ORD7993"/>
        <s v="ORD7994"/>
        <s v="ORD7995"/>
        <s v="ORD7996"/>
        <s v="ORD7997"/>
        <s v="ORD7998"/>
        <s v="ORD7999"/>
        <s v="ORD8000"/>
        <s v="ORD8001"/>
        <s v="ORD8002"/>
        <s v="ORD8003"/>
        <s v="ORD8004"/>
        <s v="ORD8005"/>
        <s v="ORD8006"/>
        <s v="ORD8007"/>
        <s v="ORD8008"/>
        <s v="ORD8009"/>
        <s v="ORD8010"/>
        <s v="ORD8011"/>
        <s v="ORD8012"/>
        <s v="ORD8013"/>
        <s v="ORD8014"/>
        <s v="ORD8015"/>
        <s v="ORD8016"/>
        <s v="ORD8017"/>
        <s v="ORD8018"/>
        <s v="ORD8019"/>
        <s v="ORD8020"/>
        <s v="ORD8021"/>
        <s v="ORD8022"/>
        <s v="ORD8023"/>
        <s v="ORD8024"/>
        <s v="ORD8025"/>
        <s v="ORD8026"/>
        <s v="ORD8027"/>
        <s v="ORD8028"/>
        <s v="ORD8029"/>
        <s v="ORD8030"/>
        <s v="ORD8031"/>
        <s v="ORD8032"/>
        <s v="ORD8033"/>
        <s v="ORD8034"/>
        <s v="ORD8035"/>
        <s v="ORD8036"/>
        <s v="ORD8037"/>
        <s v="ORD8038"/>
        <s v="ORD8039"/>
        <s v="ORD8040"/>
        <s v="ORD8041"/>
        <s v="ORD8042"/>
        <s v="ORD8043"/>
        <s v="ORD8044"/>
        <s v="ORD8045"/>
        <s v="ORD8046"/>
        <s v="ORD8047"/>
        <s v="ORD8048"/>
        <s v="ORD8049"/>
        <s v="ORD8050"/>
        <s v="ORD8051"/>
        <s v="ORD8052"/>
        <s v="ORD8053"/>
        <s v="ORD8054"/>
        <s v="ORD8055"/>
        <s v="ORD8056"/>
        <s v="ORD8057"/>
        <s v="ORD8058"/>
        <s v="ORD8059"/>
        <s v="ORD8060"/>
        <s v="ORD8061"/>
        <s v="ORD8062"/>
        <s v="ORD8063"/>
        <s v="ORD8064"/>
        <s v="ORD8065"/>
        <s v="ORD8066"/>
        <s v="ORD8067"/>
        <s v="ORD8068"/>
        <s v="ORD8069"/>
        <s v="ORD8070"/>
        <s v="ORD8071"/>
        <s v="ORD8072"/>
        <s v="ORD8073"/>
        <s v="ORD8074"/>
        <s v="ORD8075"/>
        <s v="ORD8076"/>
        <s v="ORD8077"/>
        <s v="ORD8078"/>
        <s v="ORD8079"/>
        <s v="ORD8080"/>
        <s v="ORD8081"/>
        <s v="ORD8082"/>
        <s v="ORD8083"/>
        <s v="ORD8084"/>
        <s v="ORD8085"/>
        <s v="ORD8086"/>
        <s v="ORD8087"/>
        <s v="ORD8088"/>
        <s v="ORD8089"/>
        <s v="ORD8090"/>
        <s v="ORD8091"/>
        <s v="ORD8092"/>
        <s v="ORD8093"/>
        <s v="ORD8094"/>
        <s v="ORD8095"/>
        <s v="ORD8096"/>
        <s v="ORD8097"/>
        <s v="ORD8098"/>
        <s v="ORD8099"/>
        <s v="ORD8100"/>
        <s v="ORD8101"/>
        <s v="ORD8102"/>
        <s v="ORD8103"/>
        <s v="ORD8104"/>
        <s v="ORD8105"/>
        <s v="ORD8106"/>
        <s v="ORD8107"/>
        <s v="ORD8108"/>
        <s v="ORD8109"/>
        <s v="ORD8110"/>
        <s v="ORD8111"/>
        <s v="ORD8112"/>
        <s v="ORD8113"/>
        <s v="ORD8114"/>
        <s v="ORD8115"/>
        <s v="ORD8116"/>
        <s v="ORD8117"/>
        <s v="ORD8118"/>
        <s v="ORD8119"/>
        <s v="ORD8120"/>
        <s v="ORD8121"/>
        <s v="ORD8122"/>
        <s v="ORD8123"/>
        <s v="ORD8124"/>
        <s v="ORD8125"/>
        <s v="ORD8126"/>
        <s v="ORD8127"/>
        <s v="ORD8128"/>
        <s v="ORD8129"/>
        <s v="ORD8130"/>
        <s v="ORD8131"/>
        <s v="ORD8132"/>
        <s v="ORD8133"/>
        <s v="ORD8134"/>
        <s v="ORD8135"/>
        <s v="ORD8136"/>
        <s v="ORD8137"/>
        <s v="ORD8138"/>
        <s v="ORD8139"/>
        <s v="ORD8140"/>
        <s v="ORD8141"/>
        <s v="ORD8142"/>
        <s v="ORD8143"/>
        <s v="ORD8144"/>
        <s v="ORD8145"/>
        <s v="ORD8146"/>
        <s v="ORD8147"/>
        <s v="ORD8148"/>
        <s v="ORD8149"/>
        <s v="ORD8150"/>
        <s v="ORD8151"/>
        <s v="ORD8152"/>
        <s v="ORD8153"/>
        <s v="ORD8154"/>
        <s v="ORD8155"/>
        <s v="ORD8156"/>
        <s v="ORD8157"/>
        <s v="ORD8158"/>
        <s v="ORD8159"/>
        <s v="ORD8160"/>
        <s v="ORD8161"/>
        <s v="ORD8162"/>
        <s v="ORD8163"/>
        <s v="ORD8164"/>
        <s v="ORD8165"/>
        <s v="ORD8166"/>
        <s v="ORD8167"/>
        <s v="ORD8168"/>
        <s v="ORD8169"/>
        <s v="ORD8170"/>
        <s v="ORD8171"/>
        <s v="ORD8172"/>
        <s v="ORD8173"/>
        <s v="ORD8174"/>
        <s v="ORD8175"/>
        <s v="ORD8176"/>
        <s v="ORD8177"/>
        <s v="ORD8178"/>
        <s v="ORD8179"/>
        <s v="ORD8180"/>
        <s v="ORD8181"/>
        <s v="ORD8182"/>
        <s v="ORD8183"/>
        <s v="ORD8184"/>
        <s v="ORD8185"/>
        <s v="ORD8186"/>
        <s v="ORD8187"/>
        <s v="ORD8188"/>
        <s v="ORD8189"/>
        <s v="ORD8190"/>
        <s v="ORD8191"/>
        <s v="ORD8192"/>
        <s v="ORD8193"/>
        <s v="ORD8194"/>
        <s v="ORD8195"/>
        <s v="ORD8196"/>
        <s v="ORD8197"/>
        <s v="ORD8198"/>
        <s v="ORD8199"/>
        <s v="ORD8200"/>
        <s v="ORD8201"/>
        <s v="ORD8202"/>
        <s v="ORD8203"/>
        <s v="ORD8204"/>
        <s v="ORD8205"/>
        <s v="ORD8206"/>
        <s v="ORD8207"/>
        <s v="ORD8208"/>
        <s v="ORD8209"/>
        <s v="ORD8210"/>
        <s v="ORD8211"/>
        <s v="ORD8212"/>
        <s v="ORD8213"/>
        <s v="ORD8214"/>
        <s v="ORD8215"/>
        <s v="ORD8216"/>
        <s v="ORD8217"/>
        <s v="ORD8218"/>
        <s v="ORD8219"/>
        <s v="ORD8220"/>
        <s v="ORD8221"/>
        <s v="ORD8222"/>
        <s v="ORD8223"/>
        <s v="ORD8224"/>
        <s v="ORD8225"/>
        <s v="ORD8226"/>
        <s v="ORD8227"/>
        <s v="ORD8228"/>
        <s v="ORD8229"/>
        <s v="ORD8230"/>
        <s v="ORD8231"/>
        <s v="ORD8232"/>
        <s v="ORD8233"/>
        <s v="ORD8234"/>
        <s v="ORD8235"/>
        <s v="ORD8236"/>
        <s v="ORD8237"/>
        <s v="ORD8238"/>
        <s v="ORD8239"/>
        <s v="ORD8240"/>
        <s v="ORD8241"/>
        <s v="ORD8242"/>
        <s v="ORD8243"/>
        <s v="ORD8244"/>
        <s v="ORD8245"/>
        <s v="ORD8246"/>
        <s v="ORD8247"/>
        <s v="ORD8248"/>
        <s v="ORD8249"/>
        <s v="ORD8250"/>
        <s v="ORD8251"/>
        <s v="ORD8252"/>
        <s v="ORD8253"/>
        <s v="ORD8254"/>
        <s v="ORD8255"/>
        <s v="ORD8256"/>
        <s v="ORD8257"/>
        <s v="ORD8258"/>
        <s v="ORD8259"/>
        <s v="ORD8260"/>
        <s v="ORD8261"/>
        <s v="ORD8262"/>
        <s v="ORD8263"/>
        <s v="ORD8264"/>
        <s v="ORD8265"/>
        <s v="ORD8266"/>
        <s v="ORD8267"/>
        <s v="ORD8268"/>
        <s v="ORD8269"/>
        <s v="ORD8270"/>
        <s v="ORD8271"/>
        <s v="ORD8272"/>
        <s v="ORD8273"/>
        <s v="ORD8274"/>
        <s v="ORD8275"/>
        <s v="ORD8276"/>
        <s v="ORD8277"/>
        <s v="ORD8278"/>
        <s v="ORD8279"/>
        <s v="ORD8280"/>
        <s v="ORD8281"/>
        <s v="ORD8282"/>
        <s v="ORD8283"/>
        <s v="ORD8284"/>
        <s v="ORD8285"/>
        <s v="ORD8286"/>
        <s v="ORD8287"/>
        <s v="ORD8288"/>
        <s v="ORD8289"/>
        <s v="ORD8290"/>
        <s v="ORD8291"/>
        <s v="ORD8292"/>
        <s v="ORD8293"/>
        <s v="ORD8294"/>
        <s v="ORD8295"/>
        <s v="ORD8296"/>
        <s v="ORD8297"/>
        <s v="ORD8298"/>
        <s v="ORD8299"/>
        <s v="ORD8300"/>
        <s v="ORD8301"/>
        <s v="ORD8302"/>
        <s v="ORD8303"/>
        <s v="ORD8304"/>
        <s v="ORD8305"/>
        <s v="ORD8306"/>
        <s v="ORD8307"/>
        <s v="ORD8308"/>
        <s v="ORD8309"/>
        <s v="ORD8310"/>
        <s v="ORD8311"/>
        <s v="ORD8312"/>
        <s v="ORD8313"/>
        <s v="ORD8314"/>
        <s v="ORD8315"/>
        <s v="ORD8316"/>
        <s v="ORD8317"/>
        <s v="ORD8318"/>
        <s v="ORD8319"/>
        <s v="ORD8320"/>
        <s v="ORD8321"/>
        <s v="ORD8322"/>
        <s v="ORD8323"/>
        <s v="ORD8324"/>
        <s v="ORD8325"/>
        <s v="ORD8326"/>
        <s v="ORD8327"/>
        <s v="ORD8328"/>
        <s v="ORD8329"/>
        <s v="ORD8330"/>
        <s v="ORD8331"/>
        <s v="ORD8332"/>
        <s v="ORD8333"/>
        <s v="ORD8334"/>
        <s v="ORD8335"/>
        <s v="ORD8336"/>
        <s v="ORD8337"/>
        <s v="ORD8338"/>
        <s v="ORD8339"/>
        <s v="ORD8340"/>
        <s v="ORD8341"/>
        <s v="ORD8342"/>
        <s v="ORD8343"/>
        <s v="ORD8344"/>
        <s v="ORD8345"/>
        <s v="ORD8346"/>
        <s v="ORD8347"/>
        <s v="ORD8348"/>
        <s v="ORD8349"/>
        <s v="ORD8350"/>
        <s v="ORD8351"/>
        <s v="ORD8352"/>
        <s v="ORD8353"/>
        <s v="ORD8354"/>
        <s v="ORD8355"/>
        <s v="ORD8356"/>
        <s v="ORD8357"/>
        <s v="ORD8358"/>
        <s v="ORD8359"/>
        <s v="ORD8360"/>
        <s v="ORD8361"/>
        <s v="ORD8362"/>
        <s v="ORD8363"/>
        <s v="ORD8364"/>
        <s v="ORD8365"/>
        <s v="ORD8366"/>
        <s v="ORD8367"/>
        <s v="ORD8368"/>
        <s v="ORD8369"/>
        <s v="ORD8370"/>
        <s v="ORD8371"/>
        <s v="ORD8372"/>
        <s v="ORD8373"/>
        <s v="ORD8374"/>
        <s v="ORD8375"/>
        <s v="ORD8376"/>
        <s v="ORD8377"/>
        <s v="ORD8378"/>
        <s v="ORD8379"/>
        <s v="ORD8380"/>
        <s v="ORD8381"/>
        <s v="ORD8382"/>
        <s v="ORD8383"/>
        <s v="ORD8384"/>
        <s v="ORD8385"/>
        <s v="ORD8386"/>
        <s v="ORD8387"/>
        <s v="ORD8388"/>
        <s v="ORD8389"/>
        <s v="ORD8390"/>
        <s v="ORD8391"/>
        <s v="ORD8392"/>
        <s v="ORD8393"/>
        <s v="ORD8394"/>
        <s v="ORD8395"/>
        <s v="ORD8396"/>
        <s v="ORD8397"/>
        <s v="ORD8398"/>
        <s v="ORD8399"/>
        <s v="ORD8400"/>
        <s v="ORD8401"/>
        <s v="ORD8402"/>
        <s v="ORD8403"/>
        <s v="ORD8404"/>
        <s v="ORD8405"/>
        <s v="ORD8406"/>
        <s v="ORD8407"/>
        <s v="ORD8408"/>
        <s v="ORD8409"/>
        <s v="ORD8410"/>
        <s v="ORD8411"/>
        <s v="ORD8412"/>
        <s v="ORD8413"/>
        <s v="ORD8414"/>
        <s v="ORD8415"/>
        <s v="ORD8416"/>
        <s v="ORD8417"/>
        <s v="ORD8418"/>
        <s v="ORD8419"/>
        <s v="ORD8420"/>
        <s v="ORD8421"/>
        <s v="ORD8422"/>
        <s v="ORD8423"/>
        <s v="ORD8424"/>
        <s v="ORD8425"/>
        <s v="ORD8426"/>
        <s v="ORD8427"/>
        <s v="ORD8428"/>
        <s v="ORD8429"/>
        <s v="ORD8430"/>
        <s v="ORD8431"/>
        <s v="ORD8432"/>
        <s v="ORD8433"/>
        <s v="ORD8434"/>
        <s v="ORD8435"/>
        <s v="ORD8436"/>
        <s v="ORD8437"/>
        <s v="ORD8438"/>
        <s v="ORD8439"/>
        <s v="ORD8440"/>
        <s v="ORD8441"/>
        <s v="ORD8442"/>
        <s v="ORD8443"/>
        <s v="ORD8444"/>
        <s v="ORD8445"/>
        <s v="ORD8446"/>
        <s v="ORD8447"/>
        <s v="ORD8448"/>
        <s v="ORD8449"/>
        <s v="ORD8450"/>
        <s v="ORD8451"/>
        <s v="ORD8452"/>
        <s v="ORD8453"/>
        <s v="ORD8454"/>
        <s v="ORD8455"/>
        <s v="ORD8456"/>
        <s v="ORD8457"/>
        <s v="ORD8458"/>
        <s v="ORD8459"/>
        <s v="ORD8460"/>
        <s v="ORD8461"/>
        <s v="ORD8462"/>
        <s v="ORD8463"/>
        <s v="ORD8464"/>
        <s v="ORD8465"/>
        <s v="ORD8466"/>
        <s v="ORD8467"/>
        <s v="ORD8468"/>
        <s v="ORD8469"/>
        <s v="ORD8470"/>
        <s v="ORD8471"/>
        <s v="ORD8472"/>
        <s v="ORD8473"/>
        <s v="ORD8474"/>
        <s v="ORD8475"/>
        <s v="ORD8476"/>
        <s v="ORD8477"/>
        <s v="ORD8478"/>
        <s v="ORD8479"/>
        <s v="ORD8480"/>
        <s v="ORD8481"/>
        <s v="ORD8482"/>
        <s v="ORD8483"/>
        <s v="ORD8484"/>
        <s v="ORD8485"/>
        <s v="ORD8486"/>
        <s v="ORD8487"/>
        <s v="ORD8488"/>
        <s v="ORD8489"/>
        <s v="ORD8490"/>
        <s v="ORD8491"/>
        <s v="ORD8492"/>
        <s v="ORD8493"/>
        <s v="ORD8494"/>
        <s v="ORD8495"/>
        <s v="ORD8496"/>
        <s v="ORD8497"/>
        <s v="ORD8498"/>
        <s v="ORD8499"/>
        <s v="ORD8500"/>
        <s v="ORD8501"/>
        <s v="ORD8502"/>
        <s v="ORD8503"/>
        <s v="ORD8504"/>
        <s v="ORD8505"/>
        <s v="ORD8506"/>
        <s v="ORD8507"/>
        <s v="ORD8508"/>
        <s v="ORD8509"/>
        <s v="ORD8510"/>
        <s v="ORD8511"/>
        <s v="ORD8512"/>
        <s v="ORD8513"/>
        <s v="ORD8514"/>
        <s v="ORD8515"/>
        <s v="ORD8516"/>
        <s v="ORD8517"/>
        <s v="ORD8518"/>
        <s v="ORD8519"/>
        <s v="ORD8520"/>
        <s v="ORD8521"/>
        <s v="ORD8522"/>
        <s v="ORD8523"/>
        <s v="ORD8524"/>
        <s v="ORD8525"/>
        <s v="ORD8526"/>
        <s v="ORD8527"/>
        <s v="ORD8528"/>
        <s v="ORD8529"/>
        <s v="ORD8530"/>
        <s v="ORD8531"/>
        <s v="ORD8532"/>
        <s v="ORD8533"/>
        <s v="ORD8534"/>
        <s v="ORD8535"/>
        <s v="ORD8536"/>
        <s v="ORD8537"/>
        <s v="ORD8538"/>
        <s v="ORD8539"/>
        <s v="ORD8540"/>
        <s v="ORD8541"/>
        <s v="ORD8542"/>
        <s v="ORD8543"/>
        <s v="ORD8544"/>
        <s v="ORD8545"/>
        <s v="ORD8546"/>
        <s v="ORD8547"/>
        <s v="ORD8548"/>
        <s v="ORD8549"/>
        <s v="ORD8550"/>
        <s v="ORD8551"/>
        <s v="ORD8552"/>
        <s v="ORD8553"/>
        <s v="ORD8554"/>
        <s v="ORD8555"/>
        <s v="ORD8556"/>
        <s v="ORD8557"/>
        <s v="ORD8558"/>
        <s v="ORD8559"/>
        <s v="ORD8560"/>
        <s v="ORD8561"/>
        <s v="ORD8562"/>
        <s v="ORD8563"/>
        <s v="ORD8564"/>
        <s v="ORD8565"/>
        <s v="ORD8566"/>
        <s v="ORD8567"/>
        <s v="ORD8568"/>
        <s v="ORD8569"/>
        <s v="ORD8570"/>
        <s v="ORD8571"/>
        <s v="ORD8572"/>
        <s v="ORD8573"/>
        <s v="ORD8574"/>
        <s v="ORD8575"/>
        <s v="ORD8576"/>
        <s v="ORD8577"/>
        <s v="ORD8578"/>
        <s v="ORD8579"/>
        <s v="ORD8580"/>
        <s v="ORD8581"/>
        <s v="ORD8582"/>
        <s v="ORD8583"/>
        <s v="ORD8584"/>
        <s v="ORD8585"/>
        <s v="ORD8586"/>
        <s v="ORD8587"/>
        <s v="ORD8588"/>
        <s v="ORD8589"/>
        <s v="ORD8590"/>
        <s v="ORD8591"/>
        <s v="ORD8592"/>
        <s v="ORD8593"/>
        <s v="ORD8594"/>
        <s v="ORD8595"/>
        <s v="ORD8596"/>
        <s v="ORD8597"/>
        <s v="ORD8598"/>
        <s v="ORD8599"/>
        <s v="ORD8600"/>
        <s v="ORD8601"/>
        <s v="ORD8602"/>
        <s v="ORD8603"/>
        <s v="ORD8604"/>
        <s v="ORD8605"/>
        <s v="ORD8606"/>
        <s v="ORD8607"/>
        <s v="ORD8608"/>
        <s v="ORD8609"/>
        <s v="ORD8610"/>
        <s v="ORD8611"/>
        <s v="ORD8612"/>
        <s v="ORD8613"/>
        <s v="ORD8614"/>
        <s v="ORD8615"/>
        <s v="ORD8616"/>
        <s v="ORD8617"/>
        <s v="ORD8618"/>
        <s v="ORD8619"/>
        <s v="ORD8620"/>
        <s v="ORD8621"/>
        <s v="ORD8622"/>
        <s v="ORD8623"/>
        <s v="ORD8624"/>
        <s v="ORD8625"/>
        <s v="ORD8626"/>
        <s v="ORD8627"/>
        <s v="ORD8628"/>
        <s v="ORD8629"/>
        <s v="ORD8630"/>
        <s v="ORD8631"/>
        <s v="ORD8632"/>
        <s v="ORD8633"/>
        <s v="ORD8634"/>
        <s v="ORD8635"/>
        <s v="ORD8636"/>
        <s v="ORD8637"/>
        <s v="ORD8638"/>
        <s v="ORD8639"/>
        <s v="ORD8640"/>
        <s v="ORD8641"/>
        <s v="ORD8642"/>
        <s v="ORD8643"/>
        <s v="ORD8644"/>
        <s v="ORD8645"/>
        <s v="ORD8646"/>
        <s v="ORD8647"/>
        <s v="ORD8648"/>
        <s v="ORD8649"/>
        <s v="ORD8650"/>
        <s v="ORD8651"/>
        <s v="ORD8652"/>
        <s v="ORD8653"/>
        <s v="ORD8654"/>
        <s v="ORD8655"/>
        <s v="ORD8656"/>
        <s v="ORD8657"/>
        <s v="ORD8658"/>
        <s v="ORD8659"/>
        <s v="ORD8660"/>
        <s v="ORD8661"/>
        <s v="ORD8662"/>
        <s v="ORD8663"/>
        <s v="ORD8664"/>
        <s v="ORD8665"/>
        <s v="ORD8666"/>
        <s v="ORD8667"/>
        <s v="ORD8668"/>
        <s v="ORD8669"/>
        <s v="ORD8670"/>
        <s v="ORD8671"/>
        <s v="ORD8672"/>
        <s v="ORD8673"/>
        <s v="ORD8674"/>
        <s v="ORD8675"/>
        <s v="ORD8676"/>
        <s v="ORD8677"/>
        <s v="ORD8678"/>
        <s v="ORD8679"/>
        <s v="ORD8680"/>
        <s v="ORD8681"/>
        <s v="ORD8682"/>
        <s v="ORD8683"/>
        <s v="ORD8684"/>
        <s v="ORD8685"/>
        <s v="ORD8686"/>
        <s v="ORD8687"/>
        <s v="ORD8688"/>
        <s v="ORD8689"/>
        <s v="ORD8690"/>
        <s v="ORD8691"/>
        <s v="ORD8692"/>
        <s v="ORD8693"/>
        <s v="ORD8694"/>
        <s v="ORD8695"/>
        <s v="ORD8696"/>
        <s v="ORD8697"/>
        <s v="ORD8698"/>
        <s v="ORD8699"/>
        <s v="ORD8700"/>
        <s v="ORD8701"/>
        <s v="ORD8702"/>
        <s v="ORD8703"/>
        <s v="ORD8704"/>
        <s v="ORD8705"/>
        <s v="ORD8706"/>
        <s v="ORD8707"/>
        <s v="ORD8708"/>
        <s v="ORD8709"/>
        <s v="ORD8710"/>
        <s v="ORD8711"/>
        <s v="ORD8712"/>
        <s v="ORD8713"/>
        <s v="ORD8714"/>
        <s v="ORD8715"/>
        <s v="ORD8716"/>
        <s v="ORD8717"/>
        <s v="ORD8718"/>
        <s v="ORD8719"/>
        <s v="ORD8720"/>
        <s v="ORD8721"/>
        <s v="ORD8722"/>
        <s v="ORD8723"/>
        <s v="ORD8724"/>
        <s v="ORD8725"/>
        <s v="ORD8726"/>
        <s v="ORD8727"/>
        <s v="ORD8728"/>
        <s v="ORD8729"/>
        <s v="ORD8730"/>
        <s v="ORD8731"/>
        <s v="ORD8732"/>
        <s v="ORD8733"/>
        <s v="ORD8734"/>
        <s v="ORD8735"/>
        <s v="ORD8736"/>
        <s v="ORD8737"/>
        <s v="ORD8738"/>
        <s v="ORD8739"/>
        <s v="ORD8740"/>
        <s v="ORD8741"/>
        <s v="ORD8742"/>
        <s v="ORD8743"/>
        <s v="ORD8744"/>
        <s v="ORD8745"/>
        <s v="ORD8746"/>
        <s v="ORD8747"/>
        <s v="ORD8748"/>
        <s v="ORD8749"/>
        <s v="ORD8750"/>
        <s v="ORD8751"/>
        <s v="ORD8752"/>
        <s v="ORD8753"/>
        <s v="ORD8754"/>
        <s v="ORD8755"/>
        <s v="ORD8756"/>
        <s v="ORD8757"/>
        <s v="ORD8758"/>
        <s v="ORD8759"/>
        <s v="ORD8760"/>
        <s v="ORD8761"/>
        <s v="ORD8762"/>
        <s v="ORD8763"/>
        <s v="ORD8764"/>
        <s v="ORD8765"/>
        <s v="ORD8766"/>
        <s v="ORD8767"/>
        <s v="ORD8768"/>
        <s v="ORD8769"/>
        <s v="ORD8770"/>
        <s v="ORD8771"/>
        <s v="ORD8772"/>
        <s v="ORD8773"/>
        <s v="ORD8774"/>
        <s v="ORD8775"/>
        <s v="ORD8776"/>
        <s v="ORD8777"/>
        <s v="ORD8778"/>
        <s v="ORD8779"/>
        <s v="ORD8780"/>
        <s v="ORD8781"/>
        <s v="ORD8782"/>
        <s v="ORD8783"/>
        <s v="ORD8784"/>
        <s v="ORD8785"/>
        <s v="ORD8786"/>
        <s v="ORD8787"/>
        <s v="ORD8788"/>
        <s v="ORD8789"/>
        <s v="ORD8790"/>
        <s v="ORD8791"/>
        <s v="ORD8792"/>
        <s v="ORD8793"/>
        <s v="ORD8794"/>
        <s v="ORD8795"/>
        <s v="ORD8796"/>
        <s v="ORD8797"/>
        <s v="ORD8798"/>
        <s v="ORD8799"/>
        <s v="ORD8800"/>
        <s v="ORD8801"/>
        <s v="ORD8802"/>
        <s v="ORD8803"/>
        <s v="ORD8804"/>
        <s v="ORD8805"/>
        <s v="ORD8806"/>
        <s v="ORD8807"/>
        <s v="ORD8808"/>
        <s v="ORD8809"/>
        <s v="ORD8810"/>
        <s v="ORD8811"/>
        <s v="ORD8812"/>
        <s v="ORD8813"/>
        <s v="ORD8814"/>
        <s v="ORD8815"/>
        <s v="ORD8816"/>
        <s v="ORD8817"/>
        <s v="ORD8818"/>
        <s v="ORD8819"/>
        <s v="ORD8820"/>
        <s v="ORD8821"/>
        <s v="ORD8822"/>
        <s v="ORD8823"/>
        <s v="ORD8824"/>
        <s v="ORD8825"/>
        <s v="ORD8826"/>
        <s v="ORD8827"/>
        <s v="ORD8828"/>
        <s v="ORD8829"/>
        <s v="ORD8830"/>
        <s v="ORD8831"/>
        <s v="ORD8832"/>
        <s v="ORD8833"/>
        <s v="ORD8834"/>
        <s v="ORD8835"/>
        <s v="ORD8836"/>
        <s v="ORD8837"/>
        <s v="ORD8838"/>
        <s v="ORD8839"/>
        <s v="ORD8840"/>
        <s v="ORD8841"/>
        <s v="ORD8842"/>
        <s v="ORD8843"/>
        <s v="ORD8844"/>
        <s v="ORD8845"/>
        <s v="ORD8846"/>
        <s v="ORD8847"/>
        <s v="ORD8848"/>
        <s v="ORD8849"/>
        <s v="ORD8850"/>
        <s v="ORD8851"/>
        <s v="ORD8852"/>
        <s v="ORD8853"/>
        <s v="ORD8854"/>
        <s v="ORD8855"/>
        <s v="ORD8856"/>
        <s v="ORD8857"/>
        <s v="ORD8858"/>
        <s v="ORD8859"/>
        <s v="ORD8860"/>
        <s v="ORD8861"/>
        <s v="ORD8862"/>
        <s v="ORD8863"/>
        <s v="ORD8864"/>
        <s v="ORD8865"/>
        <s v="ORD8866"/>
        <s v="ORD8867"/>
        <s v="ORD8868"/>
        <s v="ORD8869"/>
        <s v="ORD8870"/>
        <s v="ORD8871"/>
        <s v="ORD8872"/>
        <s v="ORD8873"/>
        <s v="ORD8874"/>
        <s v="ORD8875"/>
        <s v="ORD8876"/>
        <s v="ORD8877"/>
        <s v="ORD8878"/>
        <s v="ORD8879"/>
        <s v="ORD8880"/>
        <s v="ORD8881"/>
        <s v="ORD8882"/>
        <s v="ORD8883"/>
        <s v="ORD8884"/>
        <s v="ORD8885"/>
        <s v="ORD8886"/>
        <s v="ORD8887"/>
        <s v="ORD8888"/>
        <s v="ORD8889"/>
        <s v="ORD8890"/>
        <s v="ORD8891"/>
        <s v="ORD8892"/>
        <s v="ORD8893"/>
        <s v="ORD8894"/>
        <s v="ORD8895"/>
        <s v="ORD8896"/>
        <s v="ORD8897"/>
        <s v="ORD8898"/>
        <s v="ORD8899"/>
        <s v="ORD8900"/>
        <s v="ORD8901"/>
        <s v="ORD8902"/>
        <s v="ORD8903"/>
        <s v="ORD8904"/>
        <s v="ORD8905"/>
        <s v="ORD8906"/>
        <s v="ORD8907"/>
        <s v="ORD8908"/>
        <s v="ORD8909"/>
        <s v="ORD8910"/>
        <s v="ORD8911"/>
        <s v="ORD8912"/>
        <s v="ORD8913"/>
        <s v="ORD8914"/>
        <s v="ORD8915"/>
        <s v="ORD8916"/>
        <s v="ORD8917"/>
        <s v="ORD8918"/>
        <s v="ORD8919"/>
        <s v="ORD8920"/>
        <s v="ORD8921"/>
        <s v="ORD8922"/>
        <s v="ORD8923"/>
        <s v="ORD8924"/>
        <s v="ORD8925"/>
        <s v="ORD8926"/>
        <s v="ORD8927"/>
        <s v="ORD8928"/>
        <s v="ORD8929"/>
        <s v="ORD8930"/>
        <s v="ORD8931"/>
        <s v="ORD8932"/>
        <s v="ORD8933"/>
        <s v="ORD8934"/>
        <s v="ORD8935"/>
        <s v="ORD8936"/>
        <s v="ORD8937"/>
        <s v="ORD8938"/>
        <s v="ORD8939"/>
        <s v="ORD8940"/>
        <s v="ORD8941"/>
        <s v="ORD8942"/>
        <s v="ORD8943"/>
        <s v="ORD8944"/>
        <s v="ORD8945"/>
        <s v="ORD8946"/>
        <s v="ORD8947"/>
        <s v="ORD8948"/>
        <s v="ORD8949"/>
        <s v="ORD8950"/>
        <s v="ORD8951"/>
        <s v="ORD8952"/>
        <s v="ORD8953"/>
        <s v="ORD8954"/>
        <s v="ORD8955"/>
        <s v="ORD8956"/>
        <s v="ORD8957"/>
        <s v="ORD8958"/>
        <s v="ORD8959"/>
        <s v="ORD8960"/>
        <s v="ORD8961"/>
        <s v="ORD8962"/>
        <s v="ORD8963"/>
        <s v="ORD8964"/>
        <s v="ORD8965"/>
        <s v="ORD8966"/>
        <s v="ORD8967"/>
        <s v="ORD8968"/>
        <s v="ORD8969"/>
        <s v="ORD8970"/>
        <s v="ORD8971"/>
        <s v="ORD8972"/>
        <s v="ORD8973"/>
        <s v="ORD8974"/>
        <s v="ORD8975"/>
        <s v="ORD8976"/>
        <s v="ORD8977"/>
        <s v="ORD8978"/>
        <s v="ORD8979"/>
        <s v="ORD8980"/>
        <s v="ORD8981"/>
        <s v="ORD8982"/>
        <s v="ORD8983"/>
        <s v="ORD8984"/>
        <s v="ORD8985"/>
        <s v="ORD8986"/>
        <s v="ORD8987"/>
        <s v="ORD8988"/>
        <s v="ORD8989"/>
        <s v="ORD8990"/>
        <s v="ORD8991"/>
        <s v="ORD8992"/>
        <s v="ORD8993"/>
        <s v="ORD8994"/>
        <s v="ORD8995"/>
        <s v="ORD8996"/>
        <s v="ORD8997"/>
        <s v="ORD8998"/>
        <s v="ORD8999"/>
        <s v="ORD9000"/>
        <s v="ORD9001"/>
        <s v="ORD9002"/>
        <s v="ORD9003"/>
        <s v="ORD9004"/>
        <s v="ORD9005"/>
        <s v="ORD9006"/>
        <s v="ORD9007"/>
        <s v="ORD9008"/>
        <s v="ORD9009"/>
        <s v="ORD9010"/>
        <s v="ORD9011"/>
        <s v="ORD9012"/>
        <s v="ORD9013"/>
        <s v="ORD9014"/>
        <s v="ORD9015"/>
        <s v="ORD9016"/>
        <s v="ORD9017"/>
        <s v="ORD9018"/>
        <s v="ORD9019"/>
        <s v="ORD9020"/>
        <s v="ORD9021"/>
        <s v="ORD9022"/>
        <s v="ORD9023"/>
        <s v="ORD9024"/>
        <s v="ORD9025"/>
        <s v="ORD9026"/>
        <s v="ORD9027"/>
        <s v="ORD9028"/>
        <s v="ORD9029"/>
        <s v="ORD9030"/>
        <s v="ORD9031"/>
        <s v="ORD9032"/>
        <s v="ORD9033"/>
        <s v="ORD9034"/>
        <s v="ORD9035"/>
        <s v="ORD9036"/>
        <s v="ORD9037"/>
        <s v="ORD9038"/>
        <s v="ORD9039"/>
        <s v="ORD9040"/>
        <s v="ORD9041"/>
        <s v="ORD9042"/>
        <s v="ORD9043"/>
        <s v="ORD9044"/>
        <s v="ORD9045"/>
        <s v="ORD9046"/>
        <s v="ORD9047"/>
        <s v="ORD9048"/>
        <s v="ORD9049"/>
        <s v="ORD9050"/>
        <s v="ORD9051"/>
        <s v="ORD9052"/>
        <s v="ORD9053"/>
        <s v="ORD9054"/>
        <s v="ORD9055"/>
        <s v="ORD9056"/>
        <s v="ORD9057"/>
        <s v="ORD9058"/>
        <s v="ORD9059"/>
        <s v="ORD9060"/>
        <s v="ORD9061"/>
        <s v="ORD9062"/>
        <s v="ORD9063"/>
        <s v="ORD9064"/>
        <s v="ORD9065"/>
        <s v="ORD9066"/>
        <s v="ORD9067"/>
        <s v="ORD9068"/>
        <s v="ORD9069"/>
        <s v="ORD9070"/>
        <s v="ORD9071"/>
        <s v="ORD9072"/>
        <s v="ORD9073"/>
        <s v="ORD9074"/>
        <s v="ORD9075"/>
        <s v="ORD9076"/>
        <s v="ORD9077"/>
        <s v="ORD9078"/>
        <s v="ORD9079"/>
        <s v="ORD9080"/>
        <s v="ORD9081"/>
        <s v="ORD9082"/>
        <s v="ORD9083"/>
        <s v="ORD9084"/>
        <s v="ORD9085"/>
        <s v="ORD9086"/>
        <s v="ORD9087"/>
        <s v="ORD9088"/>
        <s v="ORD9089"/>
        <s v="ORD9090"/>
        <s v="ORD9091"/>
        <s v="ORD9092"/>
        <s v="ORD9093"/>
        <s v="ORD9094"/>
        <s v="ORD9095"/>
        <s v="ORD9096"/>
        <s v="ORD9097"/>
        <s v="ORD9098"/>
        <s v="ORD9099"/>
        <s v="ORD9100"/>
        <s v="ORD9101"/>
        <s v="ORD9102"/>
        <s v="ORD9103"/>
        <s v="ORD9104"/>
        <s v="ORD9105"/>
        <s v="ORD9106"/>
        <s v="ORD9107"/>
        <s v="ORD9108"/>
        <s v="ORD9109"/>
        <s v="ORD9110"/>
        <s v="ORD9111"/>
        <s v="ORD9112"/>
        <s v="ORD9113"/>
        <s v="ORD9114"/>
        <s v="ORD9115"/>
        <s v="ORD9116"/>
        <s v="ORD9117"/>
        <s v="ORD9118"/>
        <s v="ORD9119"/>
        <s v="ORD9120"/>
        <s v="ORD9121"/>
        <s v="ORD9122"/>
        <s v="ORD9123"/>
        <s v="ORD9124"/>
        <s v="ORD9125"/>
        <s v="ORD9126"/>
        <s v="ORD9127"/>
        <s v="ORD9128"/>
        <s v="ORD9129"/>
        <s v="ORD9130"/>
        <s v="ORD9131"/>
        <s v="ORD9132"/>
        <s v="ORD9133"/>
        <s v="ORD9134"/>
        <s v="ORD9135"/>
        <s v="ORD9136"/>
        <s v="ORD9137"/>
        <s v="ORD9138"/>
        <s v="ORD9139"/>
        <s v="ORD9140"/>
        <s v="ORD9141"/>
        <s v="ORD9142"/>
        <s v="ORD9143"/>
        <s v="ORD9144"/>
        <s v="ORD9145"/>
        <s v="ORD9146"/>
        <s v="ORD9147"/>
        <s v="ORD9148"/>
        <s v="ORD9149"/>
        <s v="ORD9150"/>
        <s v="ORD9151"/>
        <s v="ORD9152"/>
        <s v="ORD9153"/>
        <s v="ORD9154"/>
        <s v="ORD9155"/>
        <s v="ORD9156"/>
        <s v="ORD9157"/>
        <s v="ORD9158"/>
        <s v="ORD9159"/>
        <s v="ORD9160"/>
        <s v="ORD9161"/>
        <s v="ORD9162"/>
        <s v="ORD9163"/>
        <s v="ORD9164"/>
        <s v="ORD9165"/>
        <s v="ORD9166"/>
        <s v="ORD9167"/>
        <s v="ORD9168"/>
        <s v="ORD9169"/>
        <s v="ORD9170"/>
        <s v="ORD9171"/>
        <s v="ORD9172"/>
        <s v="ORD9173"/>
        <s v="ORD9174"/>
        <s v="ORD9175"/>
        <s v="ORD9176"/>
        <s v="ORD9177"/>
        <s v="ORD9178"/>
        <s v="ORD9179"/>
        <s v="ORD9180"/>
        <s v="ORD9181"/>
        <s v="ORD9182"/>
        <s v="ORD9183"/>
        <s v="ORD9184"/>
        <s v="ORD9185"/>
        <s v="ORD9186"/>
        <s v="ORD9187"/>
        <s v="ORD9188"/>
        <s v="ORD9189"/>
        <s v="ORD9190"/>
        <s v="ORD9191"/>
        <s v="ORD9192"/>
        <s v="ORD9193"/>
        <s v="ORD9194"/>
        <s v="ORD9195"/>
        <s v="ORD9196"/>
        <s v="ORD9197"/>
        <s v="ORD9198"/>
        <s v="ORD9199"/>
        <s v="ORD9200"/>
        <s v="ORD9201"/>
        <s v="ORD9202"/>
        <s v="ORD9203"/>
        <s v="ORD9204"/>
        <s v="ORD9205"/>
        <s v="ORD9206"/>
        <s v="ORD9207"/>
        <s v="ORD9208"/>
        <s v="ORD9209"/>
        <s v="ORD9210"/>
        <s v="ORD9211"/>
        <s v="ORD9212"/>
        <s v="ORD9213"/>
        <s v="ORD9214"/>
        <s v="ORD9215"/>
        <s v="ORD9216"/>
        <s v="ORD9217"/>
        <s v="ORD9218"/>
        <s v="ORD9219"/>
        <s v="ORD9220"/>
        <s v="ORD9221"/>
        <s v="ORD9222"/>
        <s v="ORD9223"/>
        <s v="ORD9224"/>
        <s v="ORD9225"/>
        <s v="ORD9226"/>
        <s v="ORD9227"/>
        <s v="ORD9228"/>
        <s v="ORD9229"/>
        <s v="ORD9230"/>
        <s v="ORD9231"/>
        <s v="ORD9232"/>
        <s v="ORD9233"/>
        <s v="ORD9234"/>
        <s v="ORD9235"/>
        <s v="ORD9236"/>
        <s v="ORD9237"/>
        <s v="ORD9238"/>
        <s v="ORD9239"/>
        <s v="ORD9240"/>
        <s v="ORD9241"/>
        <s v="ORD9242"/>
        <s v="ORD9243"/>
        <s v="ORD9244"/>
        <s v="ORD9245"/>
        <s v="ORD9246"/>
        <s v="ORD9247"/>
        <s v="ORD9248"/>
        <s v="ORD9249"/>
        <s v="ORD9250"/>
        <s v="ORD9251"/>
        <s v="ORD9252"/>
        <s v="ORD9253"/>
        <s v="ORD9254"/>
        <s v="ORD9255"/>
        <s v="ORD9256"/>
        <s v="ORD9257"/>
        <s v="ORD9258"/>
        <s v="ORD9259"/>
        <s v="ORD9260"/>
        <s v="ORD9261"/>
        <s v="ORD9262"/>
        <s v="ORD9263"/>
        <s v="ORD9264"/>
        <s v="ORD9265"/>
        <s v="ORD9266"/>
        <s v="ORD9267"/>
        <s v="ORD9268"/>
        <s v="ORD9269"/>
        <s v="ORD9270"/>
        <s v="ORD9271"/>
        <s v="ORD9272"/>
        <s v="ORD9273"/>
        <s v="ORD9274"/>
        <s v="ORD9275"/>
        <s v="ORD9276"/>
        <s v="ORD9277"/>
        <s v="ORD9278"/>
        <s v="ORD9279"/>
        <s v="ORD9280"/>
        <s v="ORD9281"/>
        <s v="ORD9282"/>
        <s v="ORD9283"/>
        <s v="ORD9284"/>
        <s v="ORD9285"/>
        <s v="ORD9286"/>
        <s v="ORD9287"/>
        <s v="ORD9288"/>
        <s v="ORD9289"/>
        <s v="ORD9290"/>
        <s v="ORD9291"/>
        <s v="ORD9292"/>
        <s v="ORD9293"/>
        <s v="ORD9294"/>
        <s v="ORD9295"/>
        <s v="ORD9296"/>
        <s v="ORD9297"/>
        <s v="ORD9298"/>
        <s v="ORD9299"/>
        <s v="ORD9300"/>
        <s v="ORD9301"/>
        <s v="ORD9302"/>
        <s v="ORD9303"/>
        <s v="ORD9304"/>
        <s v="ORD9305"/>
        <s v="ORD9306"/>
        <s v="ORD9307"/>
        <s v="ORD9308"/>
        <s v="ORD9309"/>
        <s v="ORD9310"/>
        <s v="ORD9311"/>
        <s v="ORD9312"/>
        <s v="ORD9313"/>
        <s v="ORD9314"/>
        <s v="ORD9315"/>
        <s v="ORD9316"/>
        <s v="ORD9317"/>
        <s v="ORD9318"/>
        <s v="ORD9319"/>
        <s v="ORD9320"/>
        <s v="ORD9321"/>
        <s v="ORD9322"/>
        <s v="ORD9323"/>
        <s v="ORD9324"/>
        <s v="ORD9325"/>
        <s v="ORD9326"/>
        <s v="ORD9327"/>
        <s v="ORD9328"/>
        <s v="ORD9329"/>
        <s v="ORD9330"/>
        <s v="ORD9331"/>
        <s v="ORD9332"/>
        <s v="ORD9333"/>
        <s v="ORD9334"/>
        <s v="ORD9335"/>
        <s v="ORD9336"/>
        <s v="ORD9337"/>
        <s v="ORD9338"/>
        <s v="ORD9339"/>
        <s v="ORD9340"/>
        <s v="ORD9341"/>
        <s v="ORD9342"/>
        <s v="ORD9343"/>
        <s v="ORD9344"/>
        <s v="ORD9345"/>
        <s v="ORD9346"/>
        <s v="ORD9347"/>
        <s v="ORD9348"/>
        <s v="ORD9349"/>
        <s v="ORD9350"/>
        <s v="ORD9351"/>
        <s v="ORD9352"/>
        <s v="ORD9353"/>
        <s v="ORD9354"/>
        <s v="ORD9355"/>
        <s v="ORD9356"/>
        <s v="ORD9357"/>
        <s v="ORD9358"/>
        <s v="ORD9359"/>
        <s v="ORD9360"/>
        <s v="ORD9361"/>
        <s v="ORD9362"/>
        <s v="ORD9363"/>
        <s v="ORD9364"/>
        <s v="ORD9365"/>
        <s v="ORD9366"/>
        <s v="ORD9367"/>
        <s v="ORD9368"/>
        <s v="ORD9369"/>
        <s v="ORD9370"/>
        <s v="ORD9371"/>
        <s v="ORD9372"/>
        <s v="ORD9373"/>
        <s v="ORD9374"/>
        <s v="ORD9375"/>
        <s v="ORD9376"/>
        <s v="ORD9377"/>
        <s v="ORD9378"/>
        <s v="ORD9379"/>
        <s v="ORD9380"/>
        <s v="ORD9381"/>
        <s v="ORD9382"/>
        <s v="ORD9383"/>
        <s v="ORD9384"/>
        <s v="ORD9385"/>
        <s v="ORD9386"/>
        <s v="ORD9387"/>
        <s v="ORD9388"/>
        <s v="ORD9389"/>
        <s v="ORD9390"/>
        <s v="ORD9391"/>
        <s v="ORD9392"/>
        <s v="ORD9393"/>
        <s v="ORD9394"/>
        <s v="ORD9395"/>
        <s v="ORD9396"/>
        <s v="ORD9397"/>
        <s v="ORD9398"/>
        <s v="ORD9399"/>
        <s v="ORD9400"/>
        <s v="ORD9401"/>
        <s v="ORD9402"/>
        <s v="ORD9403"/>
        <s v="ORD9404"/>
        <s v="ORD9405"/>
        <s v="ORD9406"/>
        <s v="ORD9407"/>
        <s v="ORD9408"/>
        <s v="ORD9409"/>
        <s v="ORD9410"/>
        <s v="ORD9411"/>
        <s v="ORD9412"/>
        <s v="ORD9413"/>
        <s v="ORD9414"/>
        <s v="ORD9415"/>
        <s v="ORD9416"/>
        <s v="ORD9417"/>
        <s v="ORD9418"/>
        <s v="ORD9419"/>
        <s v="ORD9420"/>
        <s v="ORD9421"/>
        <s v="ORD9422"/>
        <s v="ORD9423"/>
        <s v="ORD9424"/>
        <s v="ORD9425"/>
        <s v="ORD9426"/>
        <s v="ORD9427"/>
        <s v="ORD9428"/>
        <s v="ORD9429"/>
        <s v="ORD9430"/>
        <s v="ORD9431"/>
        <s v="ORD9432"/>
        <s v="ORD9433"/>
        <s v="ORD9434"/>
        <s v="ORD9435"/>
        <s v="ORD9436"/>
        <s v="ORD9437"/>
        <s v="ORD9438"/>
        <s v="ORD9439"/>
        <s v="ORD9440"/>
        <s v="ORD9441"/>
        <s v="ORD9442"/>
        <s v="ORD9443"/>
        <s v="ORD9444"/>
        <s v="ORD9445"/>
        <s v="ORD9446"/>
        <s v="ORD9447"/>
        <s v="ORD9448"/>
        <s v="ORD9449"/>
        <s v="ORD9450"/>
        <s v="ORD9451"/>
        <s v="ORD9452"/>
        <s v="ORD9453"/>
        <s v="ORD9454"/>
        <s v="ORD9455"/>
        <s v="ORD9456"/>
        <s v="ORD9457"/>
        <s v="ORD9458"/>
        <s v="ORD9459"/>
        <s v="ORD9460"/>
        <s v="ORD9461"/>
        <s v="ORD9462"/>
        <s v="ORD9463"/>
        <s v="ORD9464"/>
        <s v="ORD9465"/>
        <s v="ORD9466"/>
        <s v="ORD9467"/>
        <s v="ORD9468"/>
        <s v="ORD9469"/>
        <s v="ORD9470"/>
        <s v="ORD9471"/>
        <s v="ORD9472"/>
        <s v="ORD9473"/>
        <s v="ORD9474"/>
        <s v="ORD9475"/>
        <s v="ORD9476"/>
        <s v="ORD9477"/>
        <s v="ORD9478"/>
        <s v="ORD9479"/>
        <s v="ORD9480"/>
        <s v="ORD9481"/>
        <s v="ORD9482"/>
        <s v="ORD9483"/>
        <s v="ORD9484"/>
        <s v="ORD9485"/>
        <s v="ORD9486"/>
        <s v="ORD9487"/>
        <s v="ORD9488"/>
        <s v="ORD9489"/>
        <s v="ORD9490"/>
        <s v="ORD9491"/>
        <s v="ORD9492"/>
        <s v="ORD9493"/>
        <s v="ORD9494"/>
        <s v="ORD9495"/>
        <s v="ORD9496"/>
        <s v="ORD9497"/>
        <s v="ORD9498"/>
        <s v="ORD9499"/>
        <s v="ORD9500"/>
        <s v="ORD9501"/>
        <s v="ORD9502"/>
        <s v="ORD9503"/>
        <s v="ORD9504"/>
        <s v="ORD9505"/>
        <s v="ORD9506"/>
        <s v="ORD9507"/>
        <s v="ORD9508"/>
        <s v="ORD9509"/>
        <s v="ORD9510"/>
        <s v="ORD9511"/>
        <s v="ORD9512"/>
        <s v="ORD9513"/>
        <s v="ORD9514"/>
        <s v="ORD9515"/>
        <s v="ORD9516"/>
        <s v="ORD9517"/>
        <s v="ORD9518"/>
        <s v="ORD9519"/>
        <s v="ORD9520"/>
        <s v="ORD9521"/>
        <s v="ORD9522"/>
        <s v="ORD9523"/>
        <s v="ORD9524"/>
        <s v="ORD9525"/>
        <s v="ORD9526"/>
        <s v="ORD9527"/>
        <s v="ORD9528"/>
        <s v="ORD9529"/>
        <s v="ORD9530"/>
        <s v="ORD9531"/>
        <s v="ORD9532"/>
        <s v="ORD9533"/>
        <s v="ORD9534"/>
        <s v="ORD9535"/>
        <s v="ORD9536"/>
        <s v="ORD9537"/>
        <s v="ORD9538"/>
        <s v="ORD9539"/>
        <s v="ORD9540"/>
        <s v="ORD9541"/>
        <s v="ORD9542"/>
        <s v="ORD9543"/>
        <s v="ORD9544"/>
        <s v="ORD9545"/>
        <s v="ORD9546"/>
        <s v="ORD9547"/>
        <s v="ORD9548"/>
        <s v="ORD9549"/>
        <s v="ORD9550"/>
        <s v="ORD9551"/>
        <s v="ORD9552"/>
        <s v="ORD9553"/>
        <s v="ORD9554"/>
        <s v="ORD9555"/>
        <s v="ORD9556"/>
        <s v="ORD9557"/>
        <s v="ORD9558"/>
        <s v="ORD9559"/>
        <s v="ORD9560"/>
        <s v="ORD9561"/>
        <s v="ORD9562"/>
        <s v="ORD9563"/>
        <s v="ORD9564"/>
        <s v="ORD9565"/>
        <s v="ORD9566"/>
        <s v="ORD9567"/>
        <s v="ORD9568"/>
        <s v="ORD9569"/>
        <s v="ORD9570"/>
        <s v="ORD9571"/>
        <s v="ORD9572"/>
        <s v="ORD9573"/>
        <s v="ORD9574"/>
        <s v="ORD9575"/>
        <s v="ORD9576"/>
        <s v="ORD9577"/>
        <s v="ORD9578"/>
        <s v="ORD9579"/>
        <s v="ORD9580"/>
        <s v="ORD9581"/>
        <s v="ORD9582"/>
        <s v="ORD9583"/>
        <s v="ORD9584"/>
        <s v="ORD9585"/>
        <s v="ORD9586"/>
        <s v="ORD9587"/>
        <s v="ORD9588"/>
        <s v="ORD9589"/>
        <s v="ORD9590"/>
        <s v="ORD9591"/>
        <s v="ORD9592"/>
        <s v="ORD9593"/>
        <s v="ORD9594"/>
        <s v="ORD9595"/>
        <s v="ORD9596"/>
        <s v="ORD9597"/>
        <s v="ORD9598"/>
        <s v="ORD9599"/>
        <s v="ORD9600"/>
        <s v="ORD9601"/>
        <s v="ORD9602"/>
        <s v="ORD9603"/>
        <s v="ORD9604"/>
        <s v="ORD9605"/>
        <s v="ORD9606"/>
        <s v="ORD9607"/>
        <s v="ORD9608"/>
        <s v="ORD9609"/>
        <s v="ORD9610"/>
        <s v="ORD9611"/>
        <s v="ORD9612"/>
        <s v="ORD9613"/>
        <s v="ORD9614"/>
        <s v="ORD9615"/>
        <s v="ORD9616"/>
        <s v="ORD9617"/>
        <s v="ORD9618"/>
        <s v="ORD9619"/>
        <s v="ORD9620"/>
        <s v="ORD9621"/>
        <s v="ORD9622"/>
        <s v="ORD9623"/>
        <s v="ORD9624"/>
        <s v="ORD9625"/>
        <s v="ORD9626"/>
        <s v="ORD9627"/>
        <s v="ORD9628"/>
        <s v="ORD9629"/>
        <s v="ORD9630"/>
        <s v="ORD9631"/>
        <s v="ORD9632"/>
        <s v="ORD9633"/>
        <s v="ORD9634"/>
        <s v="ORD9635"/>
        <s v="ORD9636"/>
        <s v="ORD9637"/>
        <s v="ORD9638"/>
        <s v="ORD9639"/>
        <s v="ORD9640"/>
        <s v="ORD9641"/>
        <s v="ORD9642"/>
        <s v="ORD9643"/>
        <s v="ORD9644"/>
        <s v="ORD9645"/>
        <s v="ORD9646"/>
        <s v="ORD9647"/>
        <s v="ORD9648"/>
        <s v="ORD9649"/>
        <s v="ORD9650"/>
        <s v="ORD9651"/>
        <s v="ORD9652"/>
        <s v="ORD9653"/>
        <s v="ORD9654"/>
        <s v="ORD9655"/>
        <s v="ORD9656"/>
        <s v="ORD9657"/>
        <s v="ORD9658"/>
        <s v="ORD9659"/>
        <s v="ORD9660"/>
        <s v="ORD9661"/>
        <s v="ORD9662"/>
        <s v="ORD9663"/>
        <s v="ORD9664"/>
        <s v="ORD9665"/>
        <s v="ORD9666"/>
        <s v="ORD9667"/>
        <s v="ORD9668"/>
        <s v="ORD9669"/>
        <s v="ORD9670"/>
        <s v="ORD9671"/>
        <s v="ORD9672"/>
        <s v="ORD9673"/>
        <s v="ORD9674"/>
        <s v="ORD9675"/>
        <s v="ORD9676"/>
        <s v="ORD9677"/>
        <s v="ORD9678"/>
        <s v="ORD9679"/>
        <s v="ORD9680"/>
        <s v="ORD9681"/>
        <s v="ORD9682"/>
        <s v="ORD9683"/>
        <s v="ORD9684"/>
        <s v="ORD9685"/>
        <s v="ORD9686"/>
        <s v="ORD9687"/>
        <s v="ORD9688"/>
        <s v="ORD9689"/>
        <s v="ORD9690"/>
        <s v="ORD9691"/>
        <s v="ORD9692"/>
        <s v="ORD9693"/>
        <s v="ORD9694"/>
        <s v="ORD9695"/>
        <s v="ORD9696"/>
        <s v="ORD9697"/>
        <s v="ORD9698"/>
        <s v="ORD9699"/>
        <s v="ORD9700"/>
        <s v="ORD9701"/>
        <s v="ORD9702"/>
        <s v="ORD9703"/>
        <s v="ORD9704"/>
        <s v="ORD9705"/>
        <s v="ORD9706"/>
        <s v="ORD9707"/>
        <s v="ORD9708"/>
        <s v="ORD9709"/>
        <s v="ORD9710"/>
        <s v="ORD9711"/>
        <s v="ORD9712"/>
        <s v="ORD9713"/>
        <s v="ORD9714"/>
        <s v="ORD9715"/>
        <s v="ORD9716"/>
        <s v="ORD9717"/>
        <s v="ORD9718"/>
        <s v="ORD9719"/>
        <s v="ORD9720"/>
        <s v="ORD9721"/>
        <s v="ORD9722"/>
        <s v="ORD9723"/>
        <s v="ORD9724"/>
        <s v="ORD9725"/>
        <s v="ORD9726"/>
        <s v="ORD9727"/>
        <s v="ORD9728"/>
        <s v="ORD9729"/>
        <s v="ORD9730"/>
        <s v="ORD9731"/>
        <s v="ORD9732"/>
        <s v="ORD9733"/>
        <s v="ORD9734"/>
        <s v="ORD9735"/>
        <s v="ORD9736"/>
        <s v="ORD9737"/>
        <s v="ORD9738"/>
        <s v="ORD9739"/>
        <s v="ORD9740"/>
        <s v="ORD9741"/>
        <s v="ORD9742"/>
        <s v="ORD9743"/>
        <s v="ORD9744"/>
        <s v="ORD9745"/>
        <s v="ORD9746"/>
        <s v="ORD9747"/>
        <s v="ORD9748"/>
        <s v="ORD9749"/>
        <s v="ORD9750"/>
        <s v="ORD9751"/>
        <s v="ORD9752"/>
        <s v="ORD9753"/>
        <s v="ORD9754"/>
        <s v="ORD9755"/>
        <s v="ORD9756"/>
        <s v="ORD9757"/>
        <s v="ORD9758"/>
        <s v="ORD9759"/>
        <s v="ORD9760"/>
        <s v="ORD9761"/>
        <s v="ORD9762"/>
        <s v="ORD9763"/>
        <s v="ORD9764"/>
        <s v="ORD9765"/>
        <s v="ORD9766"/>
        <s v="ORD9767"/>
        <s v="ORD9768"/>
        <s v="ORD9769"/>
        <s v="ORD9770"/>
        <s v="ORD9771"/>
        <s v="ORD9772"/>
        <s v="ORD9773"/>
        <s v="ORD9774"/>
        <s v="ORD9775"/>
        <s v="ORD9776"/>
        <s v="ORD9777"/>
        <s v="ORD9778"/>
        <s v="ORD9779"/>
        <s v="ORD9780"/>
        <s v="ORD9781"/>
        <s v="ORD9782"/>
        <s v="ORD9783"/>
        <s v="ORD9784"/>
        <s v="ORD9785"/>
        <s v="ORD9786"/>
        <s v="ORD9787"/>
        <s v="ORD9788"/>
        <s v="ORD9789"/>
        <s v="ORD9790"/>
        <s v="ORD9791"/>
        <s v="ORD9792"/>
        <s v="ORD9793"/>
        <s v="ORD9794"/>
        <s v="ORD9795"/>
        <s v="ORD9796"/>
        <s v="ORD9797"/>
        <s v="ORD9798"/>
        <s v="ORD9799"/>
        <s v="ORD9800"/>
        <s v="ORD9801"/>
        <s v="ORD9802"/>
        <s v="ORD9803"/>
        <s v="ORD9804"/>
        <s v="ORD9805"/>
        <s v="ORD9806"/>
        <s v="ORD9807"/>
        <s v="ORD9808"/>
        <s v="ORD9809"/>
        <s v="ORD9810"/>
        <s v="ORD9811"/>
        <s v="ORD9812"/>
        <s v="ORD9813"/>
        <s v="ORD9814"/>
        <s v="ORD9815"/>
        <s v="ORD9816"/>
        <s v="ORD9817"/>
        <s v="ORD9818"/>
        <s v="ORD9819"/>
        <s v="ORD9820"/>
        <s v="ORD9821"/>
        <s v="ORD9822"/>
        <s v="ORD9823"/>
        <s v="ORD9824"/>
        <s v="ORD9825"/>
        <s v="ORD9826"/>
        <s v="ORD9827"/>
        <s v="ORD9828"/>
        <s v="ORD9829"/>
        <s v="ORD9830"/>
        <s v="ORD9831"/>
        <s v="ORD9832"/>
        <s v="ORD9833"/>
        <s v="ORD9834"/>
        <s v="ORD9835"/>
        <s v="ORD9836"/>
        <s v="ORD9837"/>
        <s v="ORD9838"/>
        <s v="ORD9839"/>
        <s v="ORD9840"/>
        <s v="ORD9841"/>
        <s v="ORD9842"/>
        <s v="ORD9843"/>
        <s v="ORD9844"/>
        <s v="ORD9845"/>
        <s v="ORD9846"/>
        <s v="ORD9847"/>
        <s v="ORD9848"/>
        <s v="ORD9849"/>
        <s v="ORD9850"/>
        <s v="ORD9851"/>
        <s v="ORD9852"/>
        <s v="ORD9853"/>
        <s v="ORD9854"/>
        <s v="ORD9855"/>
        <s v="ORD9856"/>
        <s v="ORD9857"/>
        <s v="ORD9858"/>
        <s v="ORD9859"/>
        <s v="ORD9860"/>
        <s v="ORD9861"/>
        <s v="ORD9862"/>
        <s v="ORD9863"/>
        <s v="ORD9864"/>
        <s v="ORD9865"/>
        <s v="ORD9866"/>
        <s v="ORD9867"/>
        <s v="ORD9868"/>
        <s v="ORD9869"/>
        <s v="ORD9870"/>
        <s v="ORD9871"/>
        <s v="ORD9872"/>
        <s v="ORD9873"/>
        <s v="ORD9874"/>
        <s v="ORD9875"/>
        <s v="ORD9876"/>
        <s v="ORD9877"/>
        <s v="ORD9878"/>
        <s v="ORD9879"/>
        <s v="ORD9880"/>
        <s v="ORD9881"/>
        <s v="ORD9882"/>
        <s v="ORD9883"/>
        <s v="ORD9884"/>
        <s v="ORD9885"/>
        <s v="ORD9886"/>
        <s v="ORD9887"/>
        <s v="ORD9888"/>
        <s v="ORD9889"/>
        <s v="ORD9890"/>
        <s v="ORD9891"/>
        <s v="ORD9892"/>
        <s v="ORD9893"/>
        <s v="ORD9894"/>
        <s v="ORD9895"/>
        <s v="ORD9896"/>
        <s v="ORD9897"/>
        <s v="ORD9898"/>
        <s v="ORD9899"/>
        <s v="ORD9900"/>
        <s v="ORD9901"/>
        <s v="ORD9902"/>
        <s v="ORD9903"/>
        <s v="ORD9904"/>
        <s v="ORD9905"/>
        <s v="ORD9906"/>
        <s v="ORD9907"/>
        <s v="ORD9908"/>
        <s v="ORD9909"/>
        <s v="ORD9910"/>
        <s v="ORD9911"/>
        <s v="ORD9912"/>
        <s v="ORD9913"/>
        <s v="ORD9914"/>
        <s v="ORD9915"/>
        <s v="ORD9916"/>
        <s v="ORD9917"/>
        <s v="ORD9918"/>
        <s v="ORD9919"/>
        <s v="ORD9920"/>
        <s v="ORD9921"/>
        <s v="ORD9922"/>
        <s v="ORD9923"/>
        <s v="ORD9924"/>
        <s v="ORD9925"/>
        <s v="ORD9926"/>
        <s v="ORD9927"/>
        <s v="ORD9928"/>
        <s v="ORD9929"/>
        <s v="ORD9930"/>
        <s v="ORD9931"/>
        <s v="ORD9932"/>
        <s v="ORD9933"/>
        <s v="ORD9934"/>
        <s v="ORD9935"/>
        <s v="ORD9936"/>
        <s v="ORD9937"/>
        <s v="ORD9938"/>
        <s v="ORD9939"/>
        <s v="ORD9940"/>
        <s v="ORD9941"/>
        <s v="ORD9942"/>
        <s v="ORD9943"/>
        <s v="ORD9944"/>
        <s v="ORD9945"/>
        <s v="ORD9946"/>
        <s v="ORD9947"/>
        <s v="ORD9948"/>
        <s v="ORD9949"/>
        <s v="ORD9950"/>
        <s v="ORD9951"/>
        <s v="ORD9952"/>
        <s v="ORD9953"/>
        <s v="ORD9954"/>
        <s v="ORD9955"/>
        <s v="ORD9956"/>
        <s v="ORD9957"/>
        <s v="ORD9958"/>
        <s v="ORD9959"/>
        <s v="ORD9960"/>
        <s v="ORD9961"/>
        <s v="ORD9962"/>
        <s v="ORD9963"/>
        <s v="ORD9964"/>
        <s v="ORD9965"/>
        <s v="ORD9966"/>
        <s v="ORD9967"/>
        <s v="ORD9968"/>
        <s v="ORD9969"/>
        <s v="ORD9970"/>
        <s v="ORD9971"/>
        <s v="ORD9972"/>
        <s v="ORD9973"/>
        <s v="ORD9974"/>
        <s v="ORD9975"/>
        <s v="ORD9976"/>
        <s v="ORD9977"/>
        <s v="ORD9978"/>
        <s v="ORD9979"/>
        <s v="ORD9980"/>
        <s v="ORD9981"/>
        <s v="ORD9982"/>
        <s v="ORD9983"/>
        <s v="ORD9984"/>
        <s v="ORD9985"/>
        <s v="ORD9986"/>
        <s v="ORD9987"/>
        <s v="ORD9988"/>
        <s v="ORD9989"/>
        <s v="ORD9990"/>
        <s v="ORD9991"/>
        <s v="ORD9992"/>
        <s v="ORD9993"/>
        <s v="ORD9994"/>
        <s v="ORD9995"/>
        <s v="ORD9996"/>
        <s v="ORD9997"/>
        <s v="ORD9998"/>
        <s v="ORD9999"/>
        <s v="ORD10000"/>
      </sharedItems>
    </cacheField>
    <cacheField name="Order_Date" numFmtId="14">
      <sharedItems containsSemiMixedTypes="0" containsNonDate="0" containsDate="1" containsString="0" minDate="2023-01-01T00:00:00" maxDate="2024-01-02T00:00:00"/>
    </cacheField>
    <cacheField name="Customer_Name" numFmtId="0">
      <sharedItems/>
    </cacheField>
    <cacheField name="City" numFmtId="0">
      <sharedItems count="4">
        <s v="Mumbai"/>
        <s v="Delhi"/>
        <s v="Indore"/>
        <s v="Bhopal"/>
      </sharedItems>
    </cacheField>
    <cacheField name="Region" numFmtId="0">
      <sharedItems count="4">
        <s v="West"/>
        <s v="South"/>
        <s v="North"/>
        <s v="East"/>
      </sharedItems>
    </cacheField>
    <cacheField name="Product_Category" numFmtId="0">
      <sharedItems count="3">
        <s v="Grocery"/>
        <s v="Clothing"/>
        <s v="Electronics"/>
      </sharedItems>
    </cacheField>
    <cacheField name="Product_Name" numFmtId="0">
      <sharedItems count="9">
        <s v="Wheat"/>
        <s v="Jeans"/>
        <s v="Mobile"/>
        <s v="Shirt"/>
        <s v="Oil"/>
        <s v="Laptop"/>
        <s v="Rice"/>
        <s v="Headphones"/>
        <s v="Jacket"/>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100" maxValue="5000"/>
    </cacheField>
    <cacheField name="Discount (%)" numFmtId="0">
      <sharedItems containsSemiMixedTypes="0" containsString="0" containsNumber="1" containsInteger="1" minValue="0" maxValue="30"/>
    </cacheField>
    <cacheField name="Total_Sales" numFmtId="0">
      <sharedItems containsSemiMixedTypes="0" containsString="0" containsNumber="1" minValue="90.88" maxValue="49940"/>
    </cacheField>
    <cacheField name="Profit" numFmtId="0">
      <sharedItems containsSemiMixedTypes="0" containsString="0" containsNumber="1" minValue="6.87" maxValue="9387.2000000000007" count="9824">
        <n v="4107.1899999999996"/>
        <n v="884.61"/>
        <n v="422.38"/>
        <n v="3357.65"/>
        <n v="951.34"/>
        <n v="2945.93"/>
        <n v="537.79999999999995"/>
        <n v="425.5"/>
        <n v="161.18"/>
        <n v="1280.54"/>
        <n v="2100.1999999999998"/>
        <n v="234.02"/>
        <n v="2466.14"/>
        <n v="556.16"/>
        <n v="1097.1400000000001"/>
        <n v="742.78"/>
        <n v="3116.37"/>
        <n v="2746.63"/>
        <n v="2786.84"/>
        <n v="892.74"/>
        <n v="541.66"/>
        <n v="265.08"/>
        <n v="438.93"/>
        <n v="792.81"/>
        <n v="175.34"/>
        <n v="3351.06"/>
        <n v="598.45000000000005"/>
        <n v="160"/>
        <n v="875.15"/>
        <n v="265.76"/>
        <n v="1037.06"/>
        <n v="1362.77"/>
        <n v="2897.08"/>
        <n v="548.64"/>
        <n v="345.29"/>
        <n v="36.28"/>
        <n v="266.7"/>
        <n v="1240.18"/>
        <n v="385.99"/>
        <n v="3449"/>
        <n v="831.98"/>
        <n v="933.06"/>
        <n v="156.63999999999999"/>
        <n v="6327.79"/>
        <n v="4381.8999999999996"/>
        <n v="2468.2399999999998"/>
        <n v="592.22"/>
        <n v="3094.24"/>
        <n v="1211.08"/>
        <n v="270.79000000000002"/>
        <n v="992.4"/>
        <n v="570.04999999999995"/>
        <n v="231.71"/>
        <n v="2341.98"/>
        <n v="705.35"/>
        <n v="2069.85"/>
        <n v="2404.14"/>
        <n v="180.18"/>
        <n v="1467.65"/>
        <n v="3778.04"/>
        <n v="504.49"/>
        <n v="1028.2"/>
        <n v="2943.02"/>
        <n v="533.89"/>
        <n v="241.74"/>
        <n v="460.51"/>
        <n v="2291.2600000000002"/>
        <n v="1730.27"/>
        <n v="469.36"/>
        <n v="286.16000000000003"/>
        <n v="329.92"/>
        <n v="396.1"/>
        <n v="201.96"/>
        <n v="1434.82"/>
        <n v="507.74"/>
        <n v="278.02"/>
        <n v="2000.99"/>
        <n v="1139.02"/>
        <n v="410.06"/>
        <n v="2520.5500000000002"/>
        <n v="3715.82"/>
        <n v="949.34"/>
        <n v="50.48"/>
        <n v="1308.81"/>
        <n v="872.52"/>
        <n v="4851.1400000000003"/>
        <n v="5300.52"/>
        <n v="1515.89"/>
        <n v="2382.69"/>
        <n v="125.23"/>
        <n v="2855.28"/>
        <n v="22.99"/>
        <n v="2388.79"/>
        <n v="2849.17"/>
        <n v="2801.33"/>
        <n v="3934.16"/>
        <n v="493.56"/>
        <n v="120.7"/>
        <n v="595.71"/>
        <n v="670.22"/>
        <n v="1715.63"/>
        <n v="133.22"/>
        <n v="897.19"/>
        <n v="318.26"/>
        <n v="699.78"/>
        <n v="1593.34"/>
        <n v="877.12"/>
        <n v="765.45"/>
        <n v="974.82"/>
        <n v="425.66"/>
        <n v="958.22"/>
        <n v="876.81"/>
        <n v="481.41"/>
        <n v="391.43"/>
        <n v="142.08000000000001"/>
        <n v="324.02999999999997"/>
        <n v="1108.6199999999999"/>
        <n v="2350.9499999999998"/>
        <n v="111.22"/>
        <n v="714.22"/>
        <n v="1587.79"/>
        <n v="283.62"/>
        <n v="1798.42"/>
        <n v="547.46"/>
        <n v="4559.21"/>
        <n v="2888.66"/>
        <n v="86.02"/>
        <n v="1064.1600000000001"/>
        <n v="77.510000000000005"/>
        <n v="2128.69"/>
        <n v="805.68"/>
        <n v="3742.45"/>
        <n v="994.89"/>
        <n v="372.83"/>
        <n v="2867.39"/>
        <n v="5078.68"/>
        <n v="473.65"/>
        <n v="1703.32"/>
        <n v="1828.61"/>
        <n v="878.39"/>
        <n v="5462.81"/>
        <n v="664.06"/>
        <n v="193.31"/>
        <n v="932.38"/>
        <n v="815.74"/>
        <n v="1128.8"/>
        <n v="2187.5300000000002"/>
        <n v="1697.36"/>
        <n v="1623.21"/>
        <n v="423.92"/>
        <n v="1554.99"/>
        <n v="47.22"/>
        <n v="245.79"/>
        <n v="156.13999999999999"/>
        <n v="1467.03"/>
        <n v="2089.5500000000002"/>
        <n v="83.23"/>
        <n v="447.56"/>
        <n v="992.13"/>
        <n v="712.58"/>
        <n v="282.61"/>
        <n v="2100.0100000000002"/>
        <n v="1259.49"/>
        <n v="7942.97"/>
        <n v="237.64"/>
        <n v="673.83"/>
        <n v="286.43"/>
        <n v="2618.5300000000002"/>
        <n v="1647.37"/>
        <n v="707.41"/>
        <n v="567.48"/>
        <n v="180.8"/>
        <n v="1363.77"/>
        <n v="1186.17"/>
        <n v="379.08"/>
        <n v="651.61"/>
        <n v="3521.61"/>
        <n v="3117.85"/>
        <n v="1587.43"/>
        <n v="439.19"/>
        <n v="568.48"/>
        <n v="244.21"/>
        <n v="2116.0500000000002"/>
        <n v="683.4"/>
        <n v="5882.21"/>
        <n v="5265.34"/>
        <n v="2630.52"/>
        <n v="47.66"/>
        <n v="704.68"/>
        <n v="3727.69"/>
        <n v="1000.3"/>
        <n v="821.09"/>
        <n v="513.15"/>
        <n v="71.47"/>
        <n v="61.42"/>
        <n v="2270.0300000000002"/>
        <n v="766.3"/>
        <n v="390.39"/>
        <n v="4405.47"/>
        <n v="1796.66"/>
        <n v="799.28"/>
        <n v="519.46"/>
        <n v="82.21"/>
        <n v="326.18"/>
        <n v="988.28"/>
        <n v="1231.81"/>
        <n v="186.87"/>
        <n v="3129.63"/>
        <n v="301.52999999999997"/>
        <n v="9255.73"/>
        <n v="530.29999999999995"/>
        <n v="876.43"/>
        <n v="2895.39"/>
        <n v="1958.4"/>
        <n v="916.59"/>
        <n v="624.22"/>
        <n v="1261.83"/>
        <n v="556.64"/>
        <n v="702.04"/>
        <n v="49.25"/>
        <n v="2337.8200000000002"/>
        <n v="1187.73"/>
        <n v="1650.58"/>
        <n v="2036.22"/>
        <n v="2678.51"/>
        <n v="2615.87"/>
        <n v="766.07"/>
        <n v="1022.64"/>
        <n v="896.03"/>
        <n v="3558.24"/>
        <n v="2759.38"/>
        <n v="517.88"/>
        <n v="243.05"/>
        <n v="2477.4499999999998"/>
        <n v="1818.46"/>
        <n v="650.29999999999995"/>
        <n v="2328.62"/>
        <n v="115.55"/>
        <n v="294.2"/>
        <n v="88.32"/>
        <n v="1215.9100000000001"/>
        <n v="399.82"/>
        <n v="4208.41"/>
        <n v="1859"/>
        <n v="187.79"/>
        <n v="1958.65"/>
        <n v="228.21"/>
        <n v="3976.43"/>
        <n v="1714.79"/>
        <n v="2089.64"/>
        <n v="38.82"/>
        <n v="3097.7"/>
        <n v="82"/>
        <n v="835.39"/>
        <n v="1023.83"/>
        <n v="1545.43"/>
        <n v="1472.16"/>
        <n v="421.04"/>
        <n v="1085.01"/>
        <n v="366.17"/>
        <n v="1939.72"/>
        <n v="218.96"/>
        <n v="4667.28"/>
        <n v="301.7"/>
        <n v="909.25"/>
        <n v="69.13"/>
        <n v="161.5"/>
        <n v="4696.3999999999996"/>
        <n v="1410.35"/>
        <n v="230.62"/>
        <n v="107.49"/>
        <n v="640.14"/>
        <n v="817.36"/>
        <n v="1502.07"/>
        <n v="1341.64"/>
        <n v="803.74"/>
        <n v="5368.69"/>
        <n v="386.54"/>
        <n v="1588.33"/>
        <n v="372.47"/>
        <n v="33.6"/>
        <n v="932.03"/>
        <n v="1665.92"/>
        <n v="465.94"/>
        <n v="767.67"/>
        <n v="884.65"/>
        <n v="325.51"/>
        <n v="432.18"/>
        <n v="599.95000000000005"/>
        <n v="4850.8500000000004"/>
        <n v="1541.24"/>
        <n v="793.93"/>
        <n v="599.98"/>
        <n v="2940.52"/>
        <n v="993.22"/>
        <n v="2948.26"/>
        <n v="564.30999999999995"/>
        <n v="1051.1199999999999"/>
        <n v="4625.6400000000003"/>
        <n v="3875.62"/>
        <n v="516.58000000000004"/>
        <n v="799.41"/>
        <n v="3908.15"/>
        <n v="3226.76"/>
        <n v="244.47"/>
        <n v="3904.06"/>
        <n v="565.5"/>
        <n v="2135.56"/>
        <n v="3644.35"/>
        <n v="1977.97"/>
        <n v="962.04"/>
        <n v="3134.64"/>
        <n v="407.54"/>
        <n v="1150.26"/>
        <n v="1324.2"/>
        <n v="458.36"/>
        <n v="629.65"/>
        <n v="289.08999999999997"/>
        <n v="185.3"/>
        <n v="402.3"/>
        <n v="990.93"/>
        <n v="170.48"/>
        <n v="1596.68"/>
        <n v="2411.85"/>
        <n v="573.41999999999996"/>
        <n v="4462.66"/>
        <n v="4985.03"/>
        <n v="187.6"/>
        <n v="4470.3599999999997"/>
        <n v="582.41"/>
        <n v="1424.18"/>
        <n v="824.06"/>
        <n v="18.22"/>
        <n v="157.83000000000001"/>
        <n v="470.06"/>
        <n v="922.08"/>
        <n v="2502.21"/>
        <n v="963.61"/>
        <n v="2879.54"/>
        <n v="1763.98"/>
        <n v="2630.01"/>
        <n v="129.44999999999999"/>
        <n v="352.59"/>
        <n v="296.38"/>
        <n v="2163.87"/>
        <n v="3437.68"/>
        <n v="118.03"/>
        <n v="158.9"/>
        <n v="1656.15"/>
        <n v="1452.33"/>
        <n v="2266.3000000000002"/>
        <n v="465.07"/>
        <n v="3213.63"/>
        <n v="834.21"/>
        <n v="3609.25"/>
        <n v="3441.45"/>
        <n v="2094.14"/>
        <n v="549.48"/>
        <n v="866.7"/>
        <n v="333.64"/>
        <n v="1332.57"/>
        <n v="1225.47"/>
        <n v="4045.28"/>
        <n v="1283.01"/>
        <n v="1223.5"/>
        <n v="2379.64"/>
        <n v="247.34"/>
        <n v="538.4"/>
        <n v="849.07"/>
        <n v="3133.15"/>
        <n v="581.37"/>
        <n v="849.03"/>
        <n v="18.649999999999999"/>
        <n v="1972.76"/>
        <n v="479.23"/>
        <n v="2245.1999999999998"/>
        <n v="2128.11"/>
        <n v="463.91"/>
        <n v="1717.99"/>
        <n v="1391.21"/>
        <n v="545.33000000000004"/>
        <n v="2144.59"/>
        <n v="1224.03"/>
        <n v="1858.23"/>
        <n v="1237.31"/>
        <n v="1344.64"/>
        <n v="1471.72"/>
        <n v="1755.44"/>
        <n v="59.94"/>
        <n v="2023"/>
        <n v="1509.73"/>
        <n v="362.99"/>
        <n v="3050.82"/>
        <n v="1001.39"/>
        <n v="1326.36"/>
        <n v="1979.92"/>
        <n v="1813.25"/>
        <n v="1397.6"/>
        <n v="1689.55"/>
        <n v="5068.49"/>
        <n v="573.27"/>
        <n v="3167.47"/>
        <n v="158.38999999999999"/>
        <n v="333.21"/>
        <n v="1077.82"/>
        <n v="1000.41"/>
        <n v="2600.46"/>
        <n v="1085.92"/>
        <n v="539"/>
        <n v="2015.79"/>
        <n v="160.13"/>
        <n v="1098.57"/>
        <n v="3758.5"/>
        <n v="2580.63"/>
        <n v="140.26"/>
        <n v="289.88"/>
        <n v="1222.0899999999999"/>
        <n v="1584.89"/>
        <n v="1949.4"/>
        <n v="1386.24"/>
        <n v="498.56"/>
        <n v="354.06"/>
        <n v="464.44"/>
        <n v="535.27"/>
        <n v="2336.77"/>
        <n v="1204.8599999999999"/>
        <n v="1213.82"/>
        <n v="130.16999999999999"/>
        <n v="913.12"/>
        <n v="1072.6600000000001"/>
        <n v="2083.9499999999998"/>
        <n v="3596.95"/>
        <n v="819.63"/>
        <n v="2926.74"/>
        <n v="3877.92"/>
        <n v="2250.42"/>
        <n v="2200.59"/>
        <n v="42.88"/>
        <n v="1730"/>
        <n v="4760.26"/>
        <n v="4192.84"/>
        <n v="926.08"/>
        <n v="314.55"/>
        <n v="966.53"/>
        <n v="1010.41"/>
        <n v="1262.99"/>
        <n v="5137.5"/>
        <n v="1122.06"/>
        <n v="421.39"/>
        <n v="307"/>
        <n v="126.22"/>
        <n v="72.38"/>
        <n v="1987.94"/>
        <n v="311.43"/>
        <n v="611.76"/>
        <n v="253.57"/>
        <n v="3205.33"/>
        <n v="251.86"/>
        <n v="1906.65"/>
        <n v="233.21"/>
        <n v="336.18"/>
        <n v="96.78"/>
        <n v="2697.63"/>
        <n v="82.05"/>
        <n v="1384.72"/>
        <n v="3124.02"/>
        <n v="2439.8000000000002"/>
        <n v="2358.11"/>
        <n v="1230.76"/>
        <n v="389.67"/>
        <n v="1146.3499999999999"/>
        <n v="1173.1600000000001"/>
        <n v="1297.3"/>
        <n v="2928.64"/>
        <n v="2045.55"/>
        <n v="444.13"/>
        <n v="19.86"/>
        <n v="515.97"/>
        <n v="2853.35"/>
        <n v="651.6"/>
        <n v="381.42"/>
        <n v="1903.93"/>
        <n v="4938.3599999999997"/>
        <n v="1481.72"/>
        <n v="621.69000000000005"/>
        <n v="3482.19"/>
        <n v="1301.32"/>
        <n v="2534.85"/>
        <n v="1231.3"/>
        <n v="2214.11"/>
        <n v="203.52"/>
        <n v="517.32000000000005"/>
        <n v="386.67"/>
        <n v="2718.7"/>
        <n v="25.11"/>
        <n v="1200.3800000000001"/>
        <n v="325.37"/>
        <n v="163.96"/>
        <n v="158.02000000000001"/>
        <n v="805.19"/>
        <n v="537.37"/>
        <n v="2040.91"/>
        <n v="987.19"/>
        <n v="168.95"/>
        <n v="1832.73"/>
        <n v="1480.62"/>
        <n v="784.11"/>
        <n v="1222.76"/>
        <n v="466.43"/>
        <n v="3875.48"/>
        <n v="3568.19"/>
        <n v="350.13"/>
        <n v="199.47"/>
        <n v="3813.06"/>
        <n v="701.18"/>
        <n v="682.62"/>
        <n v="778.53"/>
        <n v="3469.27"/>
        <n v="1746.96"/>
        <n v="572.38"/>
        <n v="834.16"/>
        <n v="259.19"/>
        <n v="4022.14"/>
        <n v="145.16"/>
        <n v="3266.46"/>
        <n v="604.62"/>
        <n v="1407.39"/>
        <n v="4628.74"/>
        <n v="125.38"/>
        <n v="2948.89"/>
        <n v="2552.63"/>
        <n v="1391.1"/>
        <n v="314.64999999999998"/>
        <n v="238.7"/>
        <n v="67.58"/>
        <n v="130.51"/>
        <n v="1147.31"/>
        <n v="1120.8499999999999"/>
        <n v="826.66"/>
        <n v="488.48"/>
        <n v="645.41999999999996"/>
        <n v="142.63"/>
        <n v="853.16"/>
        <n v="76.540000000000006"/>
        <n v="213.47"/>
        <n v="397.41"/>
        <n v="1180.6400000000001"/>
        <n v="2300.9499999999998"/>
        <n v="699.21"/>
        <n v="22.19"/>
        <n v="4217.62"/>
        <n v="484.65"/>
        <n v="579.61"/>
        <n v="687.19"/>
        <n v="2114.52"/>
        <n v="239.47"/>
        <n v="3163.04"/>
        <n v="613.6"/>
        <n v="391.7"/>
        <n v="1453.27"/>
        <n v="1797.87"/>
        <n v="627.12"/>
        <n v="63.52"/>
        <n v="350.4"/>
        <n v="483.8"/>
        <n v="2546.16"/>
        <n v="103.55"/>
        <n v="277.54000000000002"/>
        <n v="3848.72"/>
        <n v="1006.83"/>
        <n v="1211.56"/>
        <n v="1290.24"/>
        <n v="1688.57"/>
        <n v="1472.17"/>
        <n v="245.8"/>
        <n v="524.92999999999995"/>
        <n v="1859.82"/>
        <n v="77.95"/>
        <n v="78.42"/>
        <n v="164.62"/>
        <n v="722.55"/>
        <n v="3498.65"/>
        <n v="1684.23"/>
        <n v="2616.08"/>
        <n v="1727.02"/>
        <n v="171.25"/>
        <n v="1288.68"/>
        <n v="134.27000000000001"/>
        <n v="2312.3200000000002"/>
        <n v="800.52"/>
        <n v="303.08"/>
        <n v="151.81"/>
        <n v="2839.19"/>
        <n v="2270.1"/>
        <n v="2982.4"/>
        <n v="4393.09"/>
        <n v="2030.84"/>
        <n v="191.83"/>
        <n v="1310.07"/>
        <n v="759.01"/>
        <n v="1764.33"/>
        <n v="4445.03"/>
        <n v="582.95000000000005"/>
        <n v="824.66"/>
        <n v="3277.29"/>
        <n v="642.04"/>
        <n v="1960.39"/>
        <n v="227.67"/>
        <n v="1018.54"/>
        <n v="1798.01"/>
        <n v="479.21"/>
        <n v="961.56"/>
        <n v="774.5"/>
        <n v="4113.7"/>
        <n v="4775.34"/>
        <n v="3277.01"/>
        <n v="104.05"/>
        <n v="101.63"/>
        <n v="131.87"/>
        <n v="401.06"/>
        <n v="4439.4799999999996"/>
        <n v="576.61"/>
        <n v="131.54"/>
        <n v="2203.1"/>
        <n v="592.9"/>
        <n v="763.71"/>
        <n v="2271.5"/>
        <n v="6826.85"/>
        <n v="178.18"/>
        <n v="1732.5"/>
        <n v="420.72"/>
        <n v="403.53"/>
        <n v="1318.56"/>
        <n v="1383.52"/>
        <n v="373.44"/>
        <n v="3948.62"/>
        <n v="1323.01"/>
        <n v="1790.79"/>
        <n v="3140.21"/>
        <n v="3467.84"/>
        <n v="1135.54"/>
        <n v="583.45000000000005"/>
        <n v="1284.48"/>
        <n v="1047.7"/>
        <n v="2532.19"/>
        <n v="2508.9699999999998"/>
        <n v="3907.98"/>
        <n v="746.19"/>
        <n v="58.83"/>
        <n v="268.2"/>
        <n v="1066.6500000000001"/>
        <n v="616.29999999999995"/>
        <n v="2310.14"/>
        <n v="477.8"/>
        <n v="899.87"/>
        <n v="1124.5899999999999"/>
        <n v="238.32"/>
        <n v="359.61"/>
        <n v="845.65"/>
        <n v="188.77"/>
        <n v="928.03"/>
        <n v="5243.92"/>
        <n v="4210.33"/>
        <n v="439.77"/>
        <n v="1107.9000000000001"/>
        <n v="1144.42"/>
        <n v="630.49"/>
        <n v="743.47"/>
        <n v="381.23"/>
        <n v="2725.74"/>
        <n v="224.52"/>
        <n v="352.21"/>
        <n v="2223.7199999999998"/>
        <n v="1722.5"/>
        <n v="1242.3499999999999"/>
        <n v="541.66999999999996"/>
        <n v="431.25"/>
        <n v="398.58"/>
        <n v="1699.36"/>
        <n v="1290.9100000000001"/>
        <n v="359.21"/>
        <n v="751.15"/>
        <n v="1937.42"/>
        <n v="5192.8500000000004"/>
        <n v="265.83"/>
        <n v="157.44"/>
        <n v="1760.91"/>
        <n v="1415.1"/>
        <n v="6656.78"/>
        <n v="1030.03"/>
        <n v="1237.74"/>
        <n v="1559.25"/>
        <n v="109.42"/>
        <n v="761.68"/>
        <n v="715.38"/>
        <n v="492.15"/>
        <n v="65.56"/>
        <n v="1626.47"/>
        <n v="2949.77"/>
        <n v="1243.5899999999999"/>
        <n v="1312.31"/>
        <n v="859.57"/>
        <n v="821.22"/>
        <n v="1676.77"/>
        <n v="1965.66"/>
        <n v="3709.59"/>
        <n v="1620.44"/>
        <n v="127.86"/>
        <n v="4173.26"/>
        <n v="1261.57"/>
        <n v="1084.0999999999999"/>
        <n v="318.8"/>
        <n v="244.49"/>
        <n v="1296.05"/>
        <n v="992.81"/>
        <n v="2341.79"/>
        <n v="1086.67"/>
        <n v="509.01"/>
        <n v="3633.24"/>
        <n v="2710.94"/>
        <n v="2094.5"/>
        <n v="379.81"/>
        <n v="666.1"/>
        <n v="510.47"/>
        <n v="404.86"/>
        <n v="5747.05"/>
        <n v="79.75"/>
        <n v="2180.66"/>
        <n v="2149.9699999999998"/>
        <n v="525.66"/>
        <n v="1637.38"/>
        <n v="2535.29"/>
        <n v="828.5"/>
        <n v="3295.49"/>
        <n v="1104.96"/>
        <n v="1069.3399999999999"/>
        <n v="2265.73"/>
        <n v="274.97000000000003"/>
        <n v="456.42"/>
        <n v="1883.55"/>
        <n v="3405.25"/>
        <n v="858.05"/>
        <n v="1357.56"/>
        <n v="1028.8900000000001"/>
        <n v="568.65"/>
        <n v="759.33"/>
        <n v="936.31"/>
        <n v="65.459999999999994"/>
        <n v="211.62"/>
        <n v="914.92"/>
        <n v="786.48"/>
        <n v="1784.24"/>
        <n v="4442.92"/>
        <n v="1227.8800000000001"/>
        <n v="302.7"/>
        <n v="1130.76"/>
        <n v="1858.29"/>
        <n v="2874.52"/>
        <n v="159.08000000000001"/>
        <n v="224.45"/>
        <n v="2642.62"/>
        <n v="448.15"/>
        <n v="904.72"/>
        <n v="953.83"/>
        <n v="1773.13"/>
        <n v="411"/>
        <n v="2020.8"/>
        <n v="2028.51"/>
        <n v="1120.55"/>
        <n v="1424.14"/>
        <n v="1194.67"/>
        <n v="123.56"/>
        <n v="1533.02"/>
        <n v="2008.84"/>
        <n v="1200.7"/>
        <n v="53.59"/>
        <n v="2387.34"/>
        <n v="340.87"/>
        <n v="1308.17"/>
        <n v="3390.78"/>
        <n v="2692.3"/>
        <n v="491.92"/>
        <n v="420.54"/>
        <n v="4852.79"/>
        <n v="384.55"/>
        <n v="1316.93"/>
        <n v="952.34"/>
        <n v="71.8"/>
        <n v="66.3"/>
        <n v="783.74"/>
        <n v="496.38"/>
        <n v="2140.64"/>
        <n v="686.15"/>
        <n v="478.43"/>
        <n v="36.72"/>
        <n v="838.53"/>
        <n v="2053.84"/>
        <n v="219.6"/>
        <n v="2235.34"/>
        <n v="97.82"/>
        <n v="492.48"/>
        <n v="905.28"/>
        <n v="329.35"/>
        <n v="1507.44"/>
        <n v="1695.63"/>
        <n v="1312.33"/>
        <n v="3129.17"/>
        <n v="1441.27"/>
        <n v="1999.56"/>
        <n v="1643.11"/>
        <n v="1540.17"/>
        <n v="1809.25"/>
        <n v="118.98"/>
        <n v="770.02"/>
        <n v="649.63"/>
        <n v="247.8"/>
        <n v="2158.5"/>
        <n v="414.42"/>
        <n v="733.41"/>
        <n v="856.63"/>
        <n v="1710.23"/>
        <n v="1875.67"/>
        <n v="220.53"/>
        <n v="142.34"/>
        <n v="423.49"/>
        <n v="6298.69"/>
        <n v="5191.74"/>
        <n v="2194.25"/>
        <n v="1089.1400000000001"/>
        <n v="1861.66"/>
        <n v="2032.66"/>
        <n v="1401.12"/>
        <n v="469.55"/>
        <n v="361.07"/>
        <n v="1196.5899999999999"/>
        <n v="2522.5300000000002"/>
        <n v="1136.45"/>
        <n v="2490.7399999999998"/>
        <n v="860.18"/>
        <n v="320.99"/>
        <n v="529.16"/>
        <n v="797.54"/>
        <n v="1979.46"/>
        <n v="1220.45"/>
        <n v="2970.09"/>
        <n v="2483.14"/>
        <n v="5498.2"/>
        <n v="1272.51"/>
        <n v="29.02"/>
        <n v="894.53"/>
        <n v="1216.77"/>
        <n v="3308.95"/>
        <n v="404.12"/>
        <n v="1033.79"/>
        <n v="4926.74"/>
        <n v="1991.05"/>
        <n v="3210.05"/>
        <n v="748.67"/>
        <n v="1294.78"/>
        <n v="618.97"/>
        <n v="174.04"/>
        <n v="258.29000000000002"/>
        <n v="663.11"/>
        <n v="1317"/>
        <n v="546.67999999999995"/>
        <n v="3197.42"/>
        <n v="2385.6999999999998"/>
        <n v="686.49"/>
        <n v="4189.37"/>
        <n v="797.26"/>
        <n v="1187.57"/>
        <n v="1230.71"/>
        <n v="672.34"/>
        <n v="2495.8200000000002"/>
        <n v="328.22"/>
        <n v="1752.17"/>
        <n v="53.89"/>
        <n v="228.13"/>
        <n v="2725.27"/>
        <n v="1164.4100000000001"/>
        <n v="1003.47"/>
        <n v="1254.76"/>
        <n v="3658.84"/>
        <n v="4367.5600000000004"/>
        <n v="98.04"/>
        <n v="3426.28"/>
        <n v="1065.3699999999999"/>
        <n v="2504.8200000000002"/>
        <n v="3496.22"/>
        <n v="4289.58"/>
        <n v="620.66999999999996"/>
        <n v="2224.9899999999998"/>
        <n v="289.31"/>
        <n v="3269.98"/>
        <n v="968.73"/>
        <n v="158.44999999999999"/>
        <n v="518.44000000000005"/>
        <n v="44.54"/>
        <n v="1786.7"/>
        <n v="3250.2"/>
        <n v="1558.02"/>
        <n v="325.41000000000003"/>
        <n v="2026.37"/>
        <n v="513.20000000000005"/>
        <n v="2166.58"/>
        <n v="699.49"/>
        <n v="689.29"/>
        <n v="3866.76"/>
        <n v="835.69"/>
        <n v="4673.6000000000004"/>
        <n v="1520.71"/>
        <n v="6438.71"/>
        <n v="76.14"/>
        <n v="633.87"/>
        <n v="75.78"/>
        <n v="105.08"/>
        <n v="335.35"/>
        <n v="269.19"/>
        <n v="1838.49"/>
        <n v="1907.03"/>
        <n v="454.7"/>
        <n v="465.98"/>
        <n v="1734.99"/>
        <n v="2241.9499999999998"/>
        <n v="830.16"/>
        <n v="2057.0100000000002"/>
        <n v="1867.31"/>
        <n v="2005.38"/>
        <n v="2933.66"/>
        <n v="1502.63"/>
        <n v="499.19"/>
        <n v="207.08"/>
        <n v="3218.95"/>
        <n v="323.7"/>
        <n v="263.24"/>
        <n v="1752.58"/>
        <n v="217.94"/>
        <n v="777.01"/>
        <n v="2166.46"/>
        <n v="2398.04"/>
        <n v="149.29"/>
        <n v="3142.04"/>
        <n v="275.20999999999998"/>
        <n v="85.94"/>
        <n v="576.79999999999995"/>
        <n v="3124.03"/>
        <n v="521.67999999999995"/>
        <n v="338.97"/>
        <n v="1440.99"/>
        <n v="2133.6"/>
        <n v="909.8"/>
        <n v="510.43"/>
        <n v="1692.35"/>
        <n v="84.11"/>
        <n v="1391.02"/>
        <n v="1231.0999999999999"/>
        <n v="3808.12"/>
        <n v="276.63"/>
        <n v="985.56"/>
        <n v="2573.9"/>
        <n v="1966.09"/>
        <n v="222.97"/>
        <n v="615.27"/>
        <n v="2415.94"/>
        <n v="1719.64"/>
        <n v="483.02"/>
        <n v="3338.45"/>
        <n v="6423.29"/>
        <n v="172.06"/>
        <n v="1393.13"/>
        <n v="354.92"/>
        <n v="279.06"/>
        <n v="2617.15"/>
        <n v="807"/>
        <n v="2199.4699999999998"/>
        <n v="181.19"/>
        <n v="317.58"/>
        <n v="1061.76"/>
        <n v="2515.46"/>
        <n v="3746.75"/>
        <n v="262.60000000000002"/>
        <n v="1863.91"/>
        <n v="3809.28"/>
        <n v="3058.17"/>
        <n v="330.79"/>
        <n v="46.34"/>
        <n v="2188.44"/>
        <n v="1049.5899999999999"/>
        <n v="744.14"/>
        <n v="369.72"/>
        <n v="420.25"/>
        <n v="769.32"/>
        <n v="929.3"/>
        <n v="1300.01"/>
        <n v="549.71"/>
        <n v="1285.81"/>
        <n v="412.52"/>
        <n v="740.07"/>
        <n v="199.77"/>
        <n v="2662.82"/>
        <n v="997.05"/>
        <n v="2026.36"/>
        <n v="1760.34"/>
        <n v="1614.02"/>
        <n v="199.12"/>
        <n v="601.08000000000004"/>
        <n v="3165.19"/>
        <n v="3086.7"/>
        <n v="1692.11"/>
        <n v="433.17"/>
        <n v="247"/>
        <n v="1528.2"/>
        <n v="4735.6000000000004"/>
        <n v="3705.13"/>
        <n v="1253.47"/>
        <n v="1675.91"/>
        <n v="56.3"/>
        <n v="350.12"/>
        <n v="182.6"/>
        <n v="6254.72"/>
        <n v="1299.32"/>
        <n v="1008.1"/>
        <n v="1032.6199999999999"/>
        <n v="1103.7"/>
        <n v="391.46"/>
        <n v="858.49"/>
        <n v="2171.4699999999998"/>
        <n v="323.74"/>
        <n v="1237.27"/>
        <n v="2680.57"/>
        <n v="1997.24"/>
        <n v="794.74"/>
        <n v="234.17"/>
        <n v="2702.08"/>
        <n v="3460.42"/>
        <n v="1393.71"/>
        <n v="2280.94"/>
        <n v="909.27"/>
        <n v="2161.91"/>
        <n v="271.66000000000003"/>
        <n v="1223.49"/>
        <n v="2997.87"/>
        <n v="459.83"/>
        <n v="1386.71"/>
        <n v="1750.96"/>
        <n v="425.71"/>
        <n v="1545.63"/>
        <n v="74.37"/>
        <n v="398.64"/>
        <n v="5497.96"/>
        <n v="4123.26"/>
        <n v="294.75"/>
        <n v="1876.25"/>
        <n v="295.25"/>
        <n v="593.05999999999995"/>
        <n v="60.89"/>
        <n v="1600.36"/>
        <n v="3149.64"/>
        <n v="1763.85"/>
        <n v="1271.45"/>
        <n v="1704.06"/>
        <n v="125.71"/>
        <n v="906.05"/>
        <n v="677.68"/>
        <n v="3836.51"/>
        <n v="198.58"/>
        <n v="1287.26"/>
        <n v="3157.72"/>
        <n v="1883.18"/>
        <n v="128.38999999999999"/>
        <n v="62.78"/>
        <n v="2036.94"/>
        <n v="71.91"/>
        <n v="277.3"/>
        <n v="1492.35"/>
        <n v="171.43"/>
        <n v="3394.53"/>
        <n v="1164.72"/>
        <n v="2535.19"/>
        <n v="139.30000000000001"/>
        <n v="3939.75"/>
        <n v="981.83"/>
        <n v="1240.93"/>
        <n v="238.55"/>
        <n v="662.62"/>
        <n v="4143.63"/>
        <n v="2682.57"/>
        <n v="270.64999999999998"/>
        <n v="376.47"/>
        <n v="655.14"/>
        <n v="549.51"/>
        <n v="2217.0100000000002"/>
        <n v="2332.17"/>
        <n v="1736.49"/>
        <n v="762.9"/>
        <n v="243.06"/>
        <n v="422.28"/>
        <n v="5602.99"/>
        <n v="3631.48"/>
        <n v="3303.91"/>
        <n v="815.56"/>
        <n v="537.77"/>
        <n v="54.44"/>
        <n v="3266.39"/>
        <n v="192.19"/>
        <n v="1161.03"/>
        <n v="4700.8999999999996"/>
        <n v="203"/>
        <n v="1779.82"/>
        <n v="3032.3"/>
        <n v="1570.22"/>
        <n v="36.39"/>
        <n v="3491.98"/>
        <n v="671.31"/>
        <n v="1624.45"/>
        <n v="3153.6"/>
        <n v="1285.4000000000001"/>
        <n v="1185.48"/>
        <n v="130.71"/>
        <n v="5586.72"/>
        <n v="885.51"/>
        <n v="381.86"/>
        <n v="997.64"/>
        <n v="1060.0999999999999"/>
        <n v="881.25"/>
        <n v="175.73"/>
        <n v="331.23"/>
        <n v="1355.65"/>
        <n v="3530.89"/>
        <n v="2001.31"/>
        <n v="454.56"/>
        <n v="963.99"/>
        <n v="554.29999999999995"/>
        <n v="155.37"/>
        <n v="540.15"/>
        <n v="2433.1799999999998"/>
        <n v="2396"/>
        <n v="388.54"/>
        <n v="4951.3100000000004"/>
        <n v="3385.41"/>
        <n v="857.05"/>
        <n v="2288.48"/>
        <n v="682.59"/>
        <n v="790.55"/>
        <n v="1725.89"/>
        <n v="3650.7"/>
        <n v="824.61"/>
        <n v="3545.68"/>
        <n v="515.25"/>
        <n v="403.05"/>
        <n v="930.31"/>
        <n v="100.25"/>
        <n v="5703.67"/>
        <n v="74.92"/>
        <n v="718.08"/>
        <n v="3658.19"/>
        <n v="750.74"/>
        <n v="650.66"/>
        <n v="383.15"/>
        <n v="4602.1400000000003"/>
        <n v="102.95"/>
        <n v="131.57"/>
        <n v="103.24"/>
        <n v="1957.97"/>
        <n v="3738.9"/>
        <n v="5011.8"/>
        <n v="143.29"/>
        <n v="2421.16"/>
        <n v="2284.39"/>
        <n v="652.85"/>
        <n v="1116.17"/>
        <n v="5585.73"/>
        <n v="470.58"/>
        <n v="3542.03"/>
        <n v="3141.33"/>
        <n v="1243.3599999999999"/>
        <n v="309.8"/>
        <n v="200.31"/>
        <n v="1022.54"/>
        <n v="199.68"/>
        <n v="3405.71"/>
        <n v="1261.8800000000001"/>
        <n v="3193.44"/>
        <n v="644.59"/>
        <n v="872.31"/>
        <n v="3005.63"/>
        <n v="172.32"/>
        <n v="2070.56"/>
        <n v="2947.08"/>
        <n v="1470"/>
        <n v="688.97"/>
        <n v="542.32000000000005"/>
        <n v="2911.41"/>
        <n v="2629.76"/>
        <n v="1826.37"/>
        <n v="204.71"/>
        <n v="85.91"/>
        <n v="3098.88"/>
        <n v="1803.94"/>
        <n v="2591.41"/>
        <n v="1694.7"/>
        <n v="4190.2"/>
        <n v="28.71"/>
        <n v="823.06"/>
        <n v="770.48"/>
        <n v="1420.18"/>
        <n v="1910.19"/>
        <n v="1158.2"/>
        <n v="543.24"/>
        <n v="2305"/>
        <n v="536.32000000000005"/>
        <n v="1054.51"/>
        <n v="2945.38"/>
        <n v="2252.2199999999998"/>
        <n v="115.8"/>
        <n v="81.790000000000006"/>
        <n v="1015.8"/>
        <n v="1074.05"/>
        <n v="4268.8"/>
        <n v="427.15"/>
        <n v="1228.6199999999999"/>
        <n v="1028.27"/>
        <n v="229.81"/>
        <n v="8489.94"/>
        <n v="1501.31"/>
        <n v="1187"/>
        <n v="901.03"/>
        <n v="345.22"/>
        <n v="949.32"/>
        <n v="502.3"/>
        <n v="2284.0100000000002"/>
        <n v="5943.68"/>
        <n v="645.17999999999995"/>
        <n v="2915.82"/>
        <n v="1981.48"/>
        <n v="1366.51"/>
        <n v="283.83999999999997"/>
        <n v="21.48"/>
        <n v="215.36"/>
        <n v="5139.5600000000004"/>
        <n v="1493.22"/>
        <n v="813.62"/>
        <n v="193.65"/>
        <n v="251.51"/>
        <n v="1173.21"/>
        <n v="749.27"/>
        <n v="393.25"/>
        <n v="3723.28"/>
        <n v="859.44"/>
        <n v="947.81"/>
        <n v="1074.1500000000001"/>
        <n v="301.77"/>
        <n v="3574.64"/>
        <n v="106.18"/>
        <n v="1583.61"/>
        <n v="2208.41"/>
        <n v="3025.57"/>
        <n v="1276.04"/>
        <n v="3073.07"/>
        <n v="520.79"/>
        <n v="2870.06"/>
        <n v="601.65"/>
        <n v="4913.22"/>
        <n v="508.45"/>
        <n v="2268.77"/>
        <n v="1427.74"/>
        <n v="2205.7399999999998"/>
        <n v="732.59"/>
        <n v="1188.56"/>
        <n v="233.67"/>
        <n v="1794.78"/>
        <n v="1984.17"/>
        <n v="1243.77"/>
        <n v="2028.2"/>
        <n v="5262.45"/>
        <n v="628.58000000000004"/>
        <n v="4765.37"/>
        <n v="773.35"/>
        <n v="49.03"/>
        <n v="734.5"/>
        <n v="104.2"/>
        <n v="4512.22"/>
        <n v="778.23"/>
        <n v="376.54"/>
        <n v="6337.99"/>
        <n v="402.46"/>
        <n v="2140.67"/>
        <n v="2167.87"/>
        <n v="652.11"/>
        <n v="2386.08"/>
        <n v="2701.48"/>
        <n v="198.51"/>
        <n v="2746.65"/>
        <n v="462.09"/>
        <n v="71.790000000000006"/>
        <n v="183.97"/>
        <n v="271.45"/>
        <n v="415"/>
        <n v="469.14"/>
        <n v="197.54"/>
        <n v="4533.3500000000004"/>
        <n v="2559.19"/>
        <n v="2288.85"/>
        <n v="639"/>
        <n v="2577.37"/>
        <n v="5800.78"/>
        <n v="2374"/>
        <n v="2664.12"/>
        <n v="1243"/>
        <n v="1375.57"/>
        <n v="415.73"/>
        <n v="206.14"/>
        <n v="581.34"/>
        <n v="880.96"/>
        <n v="1877.77"/>
        <n v="2624.45"/>
        <n v="550.29"/>
        <n v="507.01"/>
        <n v="960.13"/>
        <n v="1996.28"/>
        <n v="5451.14"/>
        <n v="671.66"/>
        <n v="2013.88"/>
        <n v="357.09"/>
        <n v="1512.04"/>
        <n v="481.75"/>
        <n v="1255.26"/>
        <n v="1166.4100000000001"/>
        <n v="1809.82"/>
        <n v="1270.0999999999999"/>
        <n v="360.71"/>
        <n v="627.98"/>
        <n v="4324.24"/>
        <n v="2003.96"/>
        <n v="1944.93"/>
        <n v="1398.34"/>
        <n v="1481.66"/>
        <n v="3022.94"/>
        <n v="2952.78"/>
        <n v="521.57000000000005"/>
        <n v="374.93"/>
        <n v="100.6"/>
        <n v="514.78"/>
        <n v="1860.76"/>
        <n v="93.86"/>
        <n v="447.02"/>
        <n v="3632.01"/>
        <n v="1243.68"/>
        <n v="861.4"/>
        <n v="1812.9"/>
        <n v="602.80999999999995"/>
        <n v="426.83"/>
        <n v="2530"/>
        <n v="130"/>
        <n v="3718.15"/>
        <n v="104.24"/>
        <n v="5074.74"/>
        <n v="2296.1"/>
        <n v="963.94"/>
        <n v="1159.95"/>
        <n v="1217.82"/>
        <n v="1271.9000000000001"/>
        <n v="4452.4399999999996"/>
        <n v="951.77"/>
        <n v="3425.32"/>
        <n v="187.56"/>
        <n v="4177.57"/>
        <n v="429.24"/>
        <n v="562.33000000000004"/>
        <n v="2384.21"/>
        <n v="179.44"/>
        <n v="370.53"/>
        <n v="808.5"/>
        <n v="1921.64"/>
        <n v="4533.2"/>
        <n v="7639.81"/>
        <n v="132.41999999999999"/>
        <n v="2888.18"/>
        <n v="156.32"/>
        <n v="474.04"/>
        <n v="584.87"/>
        <n v="828.45"/>
        <n v="1850.88"/>
        <n v="535.23"/>
        <n v="1555.23"/>
        <n v="2279.8000000000002"/>
        <n v="29.41"/>
        <n v="2170.8000000000002"/>
        <n v="149.47999999999999"/>
        <n v="428.34"/>
        <n v="657.68"/>
        <n v="5204.55"/>
        <n v="2056.0500000000002"/>
        <n v="1931.69"/>
        <n v="2016.11"/>
        <n v="379.45"/>
        <n v="194.71"/>
        <n v="2068.7399999999998"/>
        <n v="1809.66"/>
        <n v="226.91"/>
        <n v="617.97"/>
        <n v="1009.66"/>
        <n v="1074.49"/>
        <n v="5942.78"/>
        <n v="667.49"/>
        <n v="4082.34"/>
        <n v="559.02"/>
        <n v="69.900000000000006"/>
        <n v="1048.6099999999999"/>
        <n v="546.41999999999996"/>
        <n v="2211.19"/>
        <n v="1281.46"/>
        <n v="825.32"/>
        <n v="689.81"/>
        <n v="1064.01"/>
        <n v="1633.84"/>
        <n v="210.93"/>
        <n v="1708.7"/>
        <n v="632.25"/>
        <n v="771.67"/>
        <n v="2364.66"/>
        <n v="1412.09"/>
        <n v="1326.08"/>
        <n v="1588.99"/>
        <n v="7313.64"/>
        <n v="1842.57"/>
        <n v="597.62"/>
        <n v="5454"/>
        <n v="2150.9299999999998"/>
        <n v="122.45"/>
        <n v="544.28"/>
        <n v="1091.81"/>
        <n v="81.5"/>
        <n v="1040"/>
        <n v="2891.6"/>
        <n v="922.38"/>
        <n v="231.44"/>
        <n v="316.56"/>
        <n v="410.59"/>
        <n v="2559.2800000000002"/>
        <n v="3384.15"/>
        <n v="2827.88"/>
        <n v="4976.16"/>
        <n v="559.61"/>
        <n v="440.56"/>
        <n v="628.89"/>
        <n v="260.52"/>
        <n v="469.5"/>
        <n v="4119.72"/>
        <n v="1197.83"/>
        <n v="1515.32"/>
        <n v="1237.9000000000001"/>
        <n v="402.29"/>
        <n v="163.43"/>
        <n v="1615.88"/>
        <n v="684.31"/>
        <n v="2280.52"/>
        <n v="2301.4"/>
        <n v="473.53"/>
        <n v="2200.3200000000002"/>
        <n v="500.48"/>
        <n v="304.60000000000002"/>
        <n v="3189.3"/>
        <n v="694.38"/>
        <n v="170.09"/>
        <n v="321.36"/>
        <n v="1862.38"/>
        <n v="1733.05"/>
        <n v="1324.63"/>
        <n v="3879.61"/>
        <n v="265.07"/>
        <n v="2236.12"/>
        <n v="3167.13"/>
        <n v="3545.07"/>
        <n v="1820.33"/>
        <n v="296.99"/>
        <n v="823.46"/>
        <n v="2557.8200000000002"/>
        <n v="590.51"/>
        <n v="2129.21"/>
        <n v="33.840000000000003"/>
        <n v="1108.55"/>
        <n v="163.41"/>
        <n v="1021.25"/>
        <n v="476.06"/>
        <n v="377.51"/>
        <n v="1573.25"/>
        <n v="272.32"/>
        <n v="2298.09"/>
        <n v="669.92"/>
        <n v="1876.37"/>
        <n v="285.92"/>
        <n v="4538.3"/>
        <n v="1026.9100000000001"/>
        <n v="333.8"/>
        <n v="352.71"/>
        <n v="2018.17"/>
        <n v="6430.94"/>
        <n v="1922.31"/>
        <n v="283.45999999999998"/>
        <n v="427.54"/>
        <n v="274.58"/>
        <n v="4239.84"/>
        <n v="2138.4"/>
        <n v="1895.59"/>
        <n v="1822.71"/>
        <n v="419.19"/>
        <n v="2698.04"/>
        <n v="1413.77"/>
        <n v="318.77"/>
        <n v="564.65"/>
        <n v="2441.9899999999998"/>
        <n v="90.68"/>
        <n v="4950"/>
        <n v="2534.29"/>
        <n v="707"/>
        <n v="382.5"/>
        <n v="1496.46"/>
        <n v="640.66"/>
        <n v="186.15"/>
        <n v="3280.1"/>
        <n v="1744.48"/>
        <n v="735.53"/>
        <n v="1319.27"/>
        <n v="1342.84"/>
        <n v="1762.74"/>
        <n v="1726.06"/>
        <n v="506.21"/>
        <n v="259.91000000000003"/>
        <n v="1737.66"/>
        <n v="1431.3"/>
        <n v="225.09"/>
        <n v="812.7"/>
        <n v="110.11"/>
        <n v="327.41000000000003"/>
        <n v="2149.87"/>
        <n v="736.42"/>
        <n v="956.71"/>
        <n v="1940.01"/>
        <n v="166.73"/>
        <n v="617.13"/>
        <n v="131.4"/>
        <n v="205.25"/>
        <n v="154.22"/>
        <n v="3530.78"/>
        <n v="1039.74"/>
        <n v="841.13"/>
        <n v="2101.64"/>
        <n v="1195.6300000000001"/>
        <n v="346.03"/>
        <n v="1528.9"/>
        <n v="891.08"/>
        <n v="509.19"/>
        <n v="627.11"/>
        <n v="198.96"/>
        <n v="2468.23"/>
        <n v="301.44"/>
        <n v="738.87"/>
        <n v="395.68"/>
        <n v="1018.29"/>
        <n v="2112.81"/>
        <n v="1561.55"/>
        <n v="2274.17"/>
        <n v="140.94999999999999"/>
        <n v="1883.59"/>
        <n v="445.36"/>
        <n v="81.099999999999994"/>
        <n v="2114.2800000000002"/>
        <n v="2339.4"/>
        <n v="491.4"/>
        <n v="1223.17"/>
        <n v="1279.8"/>
        <n v="835.3"/>
        <n v="1158.3"/>
        <n v="3887.16"/>
        <n v="2881.8"/>
        <n v="2987.83"/>
        <n v="603.66999999999996"/>
        <n v="1603.93"/>
        <n v="1781"/>
        <n v="1444"/>
        <n v="783.26"/>
        <n v="147.13999999999999"/>
        <n v="125.26"/>
        <n v="1880.93"/>
        <n v="456.16"/>
        <n v="417.7"/>
        <n v="916.83"/>
        <n v="178.24"/>
        <n v="334.41"/>
        <n v="3111.02"/>
        <n v="1167.18"/>
        <n v="3180.25"/>
        <n v="1208.68"/>
        <n v="1104.97"/>
        <n v="3146.95"/>
        <n v="89.62"/>
        <n v="380.1"/>
        <n v="1644.49"/>
        <n v="4795.6000000000004"/>
        <n v="131.53"/>
        <n v="2648.09"/>
        <n v="787.6"/>
        <n v="252.25"/>
        <n v="3678.76"/>
        <n v="1390.62"/>
        <n v="2983.71"/>
        <n v="1048.47"/>
        <n v="269.24"/>
        <n v="2676.53"/>
        <n v="118.45"/>
        <n v="66.56"/>
        <n v="31.37"/>
        <n v="1603.67"/>
        <n v="864.81"/>
        <n v="1208.47"/>
        <n v="3996.95"/>
        <n v="733.73"/>
        <n v="417.22"/>
        <n v="2712.58"/>
        <n v="1666.35"/>
        <n v="1035.3900000000001"/>
        <n v="1854.59"/>
        <n v="780.75"/>
        <n v="2017.29"/>
        <n v="367.04"/>
        <n v="2559.4"/>
        <n v="308.19"/>
        <n v="1180.9000000000001"/>
        <n v="240.64"/>
        <n v="43.88"/>
        <n v="1338.77"/>
        <n v="4300.59"/>
        <n v="546.07000000000005"/>
        <n v="599.36"/>
        <n v="1670.17"/>
        <n v="800.18"/>
        <n v="6716.46"/>
        <n v="494.9"/>
        <n v="554.21"/>
        <n v="1209.1300000000001"/>
        <n v="1207.81"/>
        <n v="1989.77"/>
        <n v="490.43"/>
        <n v="3845.49"/>
        <n v="719.75"/>
        <n v="372.01"/>
        <n v="3479.23"/>
        <n v="5704"/>
        <n v="808.86"/>
        <n v="447.68"/>
        <n v="430.18"/>
        <n v="678.13"/>
        <n v="482.16"/>
        <n v="2427.0500000000002"/>
        <n v="1132.93"/>
        <n v="1495.3"/>
        <n v="1777.36"/>
        <n v="1987.32"/>
        <n v="1031.1400000000001"/>
        <n v="1659.17"/>
        <n v="1815.27"/>
        <n v="163.44"/>
        <n v="1338.1"/>
        <n v="210.07"/>
        <n v="285.02999999999997"/>
        <n v="393.73"/>
        <n v="5648.8"/>
        <n v="407.2"/>
        <n v="817.95"/>
        <n v="938.26"/>
        <n v="752.33"/>
        <n v="2407.5"/>
        <n v="1645.58"/>
        <n v="2047.44"/>
        <n v="785.27"/>
        <n v="893.65"/>
        <n v="3026.5"/>
        <n v="2872.1"/>
        <n v="212.75"/>
        <n v="2987.75"/>
        <n v="480.24"/>
        <n v="666.79"/>
        <n v="557.16"/>
        <n v="1142.21"/>
        <n v="135.63999999999999"/>
        <n v="2276.09"/>
        <n v="1692.57"/>
        <n v="544.20000000000005"/>
        <n v="2196.37"/>
        <n v="37.36"/>
        <n v="672.75"/>
        <n v="3133.57"/>
        <n v="1372.74"/>
        <n v="527.08000000000004"/>
        <n v="1980.67"/>
        <n v="384.21"/>
        <n v="304.54000000000002"/>
        <n v="1874.32"/>
        <n v="28.95"/>
        <n v="139.88"/>
        <n v="1987.98"/>
        <n v="2385.5500000000002"/>
        <n v="482.83"/>
        <n v="4537.97"/>
        <n v="1444.05"/>
        <n v="1799.63"/>
        <n v="2025.17"/>
        <n v="446.9"/>
        <n v="756.63"/>
        <n v="3766.34"/>
        <n v="810.83"/>
        <n v="463.94"/>
        <n v="2251.69"/>
        <n v="58.95"/>
        <n v="3705.4"/>
        <n v="652.48"/>
        <n v="434.02"/>
        <n v="568.91"/>
        <n v="3232.42"/>
        <n v="716.11"/>
        <n v="110.06"/>
        <n v="1324.1"/>
        <n v="2311.41"/>
        <n v="741.62"/>
        <n v="2506.02"/>
        <n v="2059.0500000000002"/>
        <n v="156.18"/>
        <n v="4484.05"/>
        <n v="254.23"/>
        <n v="834.03"/>
        <n v="649.19000000000005"/>
        <n v="487.66"/>
        <n v="493.55"/>
        <n v="3065.67"/>
        <n v="536.04"/>
        <n v="1945.38"/>
        <n v="41.19"/>
        <n v="2015.61"/>
        <n v="2512.25"/>
        <n v="3082.15"/>
        <n v="163.11000000000001"/>
        <n v="2692.02"/>
        <n v="2077.8200000000002"/>
        <n v="3034.91"/>
        <n v="1906.46"/>
        <n v="542.64"/>
        <n v="1478.87"/>
        <n v="585"/>
        <n v="290.31"/>
        <n v="129.1"/>
        <n v="467.31"/>
        <n v="5317.64"/>
        <n v="2213.44"/>
        <n v="1809.75"/>
        <n v="241.32"/>
        <n v="196.76"/>
        <n v="844.42"/>
        <n v="677.84"/>
        <n v="2096.66"/>
        <n v="1119.32"/>
        <n v="2959.76"/>
        <n v="259.56"/>
        <n v="96.46"/>
        <n v="1361.11"/>
        <n v="2697.78"/>
        <n v="2364.33"/>
        <n v="1027.78"/>
        <n v="2373.12"/>
        <n v="3350.39"/>
        <n v="311.79000000000002"/>
        <n v="1826.2"/>
        <n v="510.11"/>
        <n v="2608.36"/>
        <n v="674.67"/>
        <n v="1031.92"/>
        <n v="633.52"/>
        <n v="311.02"/>
        <n v="297.55"/>
        <n v="190.43"/>
        <n v="2116.98"/>
        <n v="317.47000000000003"/>
        <n v="860.41"/>
        <n v="2718.52"/>
        <n v="3648.58"/>
        <n v="2370.46"/>
        <n v="2739.63"/>
        <n v="161.15"/>
        <n v="1193.44"/>
        <n v="2691.73"/>
        <n v="5947.64"/>
        <n v="557.34"/>
        <n v="897.09"/>
        <n v="649.02"/>
        <n v="1378.8"/>
        <n v="2909.94"/>
        <n v="49.13"/>
        <n v="2391.62"/>
        <n v="1898.01"/>
        <n v="4301.62"/>
        <n v="5339.86"/>
        <n v="168.62"/>
        <n v="5789.48"/>
        <n v="1357.25"/>
        <n v="1587.59"/>
        <n v="1513.66"/>
        <n v="1809.28"/>
        <n v="2985.47"/>
        <n v="455.53"/>
        <n v="150.12"/>
        <n v="1227"/>
        <n v="334.36"/>
        <n v="485.21"/>
        <n v="159.56"/>
        <n v="1507.46"/>
        <n v="2688"/>
        <n v="532.72"/>
        <n v="2470"/>
        <n v="317.92"/>
        <n v="277.38"/>
        <n v="1318.68"/>
        <n v="718.72"/>
        <n v="61.95"/>
        <n v="189.15"/>
        <n v="127.41"/>
        <n v="1163.96"/>
        <n v="2689.17"/>
        <n v="420.38"/>
        <n v="47.21"/>
        <n v="1048.27"/>
        <n v="1180.49"/>
        <n v="3031.07"/>
        <n v="250.24"/>
        <n v="961.92"/>
        <n v="99.08"/>
        <n v="450.9"/>
        <n v="160.76"/>
        <n v="1000.82"/>
        <n v="1335.18"/>
        <n v="1738.36"/>
        <n v="4827.47"/>
        <n v="561.58000000000004"/>
        <n v="1364.72"/>
        <n v="260.44"/>
        <n v="413.1"/>
        <n v="1023.07"/>
        <n v="966.66"/>
        <n v="4750.97"/>
        <n v="1096.43"/>
        <n v="1577.57"/>
        <n v="1494.41"/>
        <n v="2401.46"/>
        <n v="80.760000000000005"/>
        <n v="952.22"/>
        <n v="109.79"/>
        <n v="1481.58"/>
        <n v="1397.27"/>
        <n v="2305.17"/>
        <n v="83.66"/>
        <n v="4568.78"/>
        <n v="483.43"/>
        <n v="1541.09"/>
        <n v="5413.86"/>
        <n v="94.83"/>
        <n v="1713.6"/>
        <n v="1940.68"/>
        <n v="236.22"/>
        <n v="578.63"/>
        <n v="312.64"/>
        <n v="406.63"/>
        <n v="607.70000000000005"/>
        <n v="227.42"/>
        <n v="315.2"/>
        <n v="396.12"/>
        <n v="4039.14"/>
        <n v="701.19"/>
        <n v="2513.94"/>
        <n v="344.29"/>
        <n v="476.51"/>
        <n v="2154.98"/>
        <n v="2050.9899999999998"/>
        <n v="1296.81"/>
        <n v="139.91"/>
        <n v="229.77"/>
        <n v="2375.2800000000002"/>
        <n v="1338.84"/>
        <n v="1978.13"/>
        <n v="357.99"/>
        <n v="6965.47"/>
        <n v="213.62"/>
        <n v="474.19"/>
        <n v="2393.87"/>
        <n v="1202.53"/>
        <n v="405.11"/>
        <n v="212.65"/>
        <n v="126.35"/>
        <n v="1020"/>
        <n v="152.43"/>
        <n v="358.51"/>
        <n v="624.09"/>
        <n v="4834.1000000000004"/>
        <n v="681.88"/>
        <n v="618.22"/>
        <n v="1856.96"/>
        <n v="1885.65"/>
        <n v="3350.51"/>
        <n v="501.6"/>
        <n v="1091.54"/>
        <n v="1299.05"/>
        <n v="5051.79"/>
        <n v="2784.02"/>
        <n v="1427"/>
        <n v="547.30999999999995"/>
        <n v="603.05999999999995"/>
        <n v="3146.09"/>
        <n v="585.92999999999995"/>
        <n v="777.35"/>
        <n v="1806.73"/>
        <n v="4592.32"/>
        <n v="2915.87"/>
        <n v="526.09"/>
        <n v="895.29"/>
        <n v="574.28"/>
        <n v="35.36"/>
        <n v="325.25"/>
        <n v="948.12"/>
        <n v="1073.3699999999999"/>
        <n v="495.36"/>
        <n v="1039.42"/>
        <n v="728.67"/>
        <n v="135.44"/>
        <n v="67.790000000000006"/>
        <n v="1502.06"/>
        <n v="607.72"/>
        <n v="717.43"/>
        <n v="117.2"/>
        <n v="1657.46"/>
        <n v="562.63"/>
        <n v="909.54"/>
        <n v="525.66999999999996"/>
        <n v="823.05"/>
        <n v="5309.46"/>
        <n v="2621.95"/>
        <n v="308.10000000000002"/>
        <n v="2010.4"/>
        <n v="144.85"/>
        <n v="1957.35"/>
        <n v="532.54999999999995"/>
        <n v="2597.75"/>
        <n v="1454.93"/>
        <n v="304.81"/>
        <n v="391.35"/>
        <n v="348.36"/>
        <n v="55.45"/>
        <n v="1867.54"/>
        <n v="3004.33"/>
        <n v="4379.99"/>
        <n v="403.19"/>
        <n v="311.70999999999998"/>
        <n v="871.5"/>
        <n v="336.44"/>
        <n v="1259.1199999999999"/>
        <n v="2606.1799999999998"/>
        <n v="194.06"/>
        <n v="3550.78"/>
        <n v="58.46"/>
        <n v="1079.22"/>
        <n v="503.59"/>
        <n v="1652.08"/>
        <n v="669.67"/>
        <n v="402.73"/>
        <n v="844.33"/>
        <n v="4698.7299999999996"/>
        <n v="1651.34"/>
        <n v="2243.6"/>
        <n v="3946.32"/>
        <n v="2045.37"/>
        <n v="578.98"/>
        <n v="484.12"/>
        <n v="1217.9100000000001"/>
        <n v="171.69"/>
        <n v="579.72"/>
        <n v="1552.3"/>
        <n v="5206.55"/>
        <n v="372.81"/>
        <n v="1315.02"/>
        <n v="283"/>
        <n v="1403.12"/>
        <n v="504.05"/>
        <n v="1099.49"/>
        <n v="294.77999999999997"/>
        <n v="1059.3599999999999"/>
        <n v="437.7"/>
        <n v="4011.35"/>
        <n v="410.21"/>
        <n v="1654.95"/>
        <n v="1100.1300000000001"/>
        <n v="3311.89"/>
        <n v="181.97"/>
        <n v="1491.34"/>
        <n v="4343.3999999999996"/>
        <n v="428.18"/>
        <n v="1928.49"/>
        <n v="76.08"/>
        <n v="2767.29"/>
        <n v="3599.86"/>
        <n v="584.98"/>
        <n v="1083.3699999999999"/>
        <n v="1897.21"/>
        <n v="1150.5899999999999"/>
        <n v="821.69"/>
        <n v="3361.73"/>
        <n v="905.23"/>
        <n v="129.35"/>
        <n v="847.45"/>
        <n v="3680.83"/>
        <n v="1715.57"/>
        <n v="1799.34"/>
        <n v="624.36"/>
        <n v="377.71"/>
        <n v="1966.77"/>
        <n v="3890.67"/>
        <n v="273.58"/>
        <n v="802.07"/>
        <n v="2516.63"/>
        <n v="190.4"/>
        <n v="282.56"/>
        <n v="1647.91"/>
        <n v="73.91"/>
        <n v="320.7"/>
        <n v="2870.41"/>
        <n v="304.17"/>
        <n v="3345.66"/>
        <n v="2109.17"/>
        <n v="2137.0500000000002"/>
        <n v="641.09"/>
        <n v="768.51"/>
        <n v="362.58"/>
        <n v="1073.55"/>
        <n v="3610.82"/>
        <n v="932.06"/>
        <n v="178.69"/>
        <n v="731.8"/>
        <n v="2126.3000000000002"/>
        <n v="104.72"/>
        <n v="74.67"/>
        <n v="1834.57"/>
        <n v="451.92"/>
        <n v="362.4"/>
        <n v="648.55999999999995"/>
        <n v="1380.71"/>
        <n v="2021.16"/>
        <n v="2704.08"/>
        <n v="123.38"/>
        <n v="1944.73"/>
        <n v="1833.7"/>
        <n v="1529.59"/>
        <n v="979.97"/>
        <n v="85.86"/>
        <n v="2259.89"/>
        <n v="141.25"/>
        <n v="1024.1300000000001"/>
        <n v="4506.3599999999997"/>
        <n v="545.77"/>
        <n v="923.33"/>
        <n v="2753.51"/>
        <n v="2349.75"/>
        <n v="1485.63"/>
        <n v="157.34"/>
        <n v="576.17999999999995"/>
        <n v="533.41"/>
        <n v="2388.9299999999998"/>
        <n v="609.45000000000005"/>
        <n v="1376.59"/>
        <n v="2542.2399999999998"/>
        <n v="3102.1"/>
        <n v="224.87"/>
        <n v="6142.77"/>
        <n v="1937.85"/>
        <n v="119.49"/>
        <n v="3121.06"/>
        <n v="734.33"/>
        <n v="39.54"/>
        <n v="953.73"/>
        <n v="861.34"/>
        <n v="5221.18"/>
        <n v="2313.12"/>
        <n v="357.2"/>
        <n v="2011.78"/>
        <n v="4684.93"/>
        <n v="626.97"/>
        <n v="336.45"/>
        <n v="2315.79"/>
        <n v="3051.62"/>
        <n v="2566.98"/>
        <n v="1227.3800000000001"/>
        <n v="3485.67"/>
        <n v="1625.55"/>
        <n v="933.43"/>
        <n v="224.47"/>
        <n v="869.75"/>
        <n v="1886.59"/>
        <n v="87.94"/>
        <n v="474.99"/>
        <n v="2675.79"/>
        <n v="2825.76"/>
        <n v="7742.32"/>
        <n v="326.07"/>
        <n v="1950.45"/>
        <n v="673.64"/>
        <n v="1853.92"/>
        <n v="4112.97"/>
        <n v="177.91"/>
        <n v="117.73"/>
        <n v="215.73"/>
        <n v="310.52"/>
        <n v="2735.89"/>
        <n v="839.12"/>
        <n v="483.06"/>
        <n v="969.18"/>
        <n v="2873.87"/>
        <n v="139.32"/>
        <n v="575.98"/>
        <n v="832.09"/>
        <n v="4367.3"/>
        <n v="1094.8800000000001"/>
        <n v="4060.79"/>
        <n v="470.14"/>
        <n v="880.65"/>
        <n v="563.75"/>
        <n v="880.48"/>
        <n v="547.65"/>
        <n v="669.45"/>
        <n v="410.37"/>
        <n v="8802.16"/>
        <n v="296.89999999999998"/>
        <n v="79.2"/>
        <n v="5442.96"/>
        <n v="874.71"/>
        <n v="2826.6"/>
        <n v="1087.42"/>
        <n v="788.62"/>
        <n v="113.11"/>
        <n v="336.56"/>
        <n v="296.2"/>
        <n v="212.71"/>
        <n v="2307.08"/>
        <n v="1746.63"/>
        <n v="597.29999999999995"/>
        <n v="1413.28"/>
        <n v="490.95"/>
        <n v="100.63"/>
        <n v="772.43"/>
        <n v="422.08"/>
        <n v="939.67"/>
        <n v="1377.04"/>
        <n v="863.53"/>
        <n v="1182.7"/>
        <n v="1266.1400000000001"/>
        <n v="604.54"/>
        <n v="2320.9299999999998"/>
        <n v="97.45"/>
        <n v="667.9"/>
        <n v="1718.7"/>
        <n v="1793.13"/>
        <n v="819.07"/>
        <n v="4448.8"/>
        <n v="267.63"/>
        <n v="531.9"/>
        <n v="140.72999999999999"/>
        <n v="5851.45"/>
        <n v="1206.26"/>
        <n v="955.65"/>
        <n v="3676.18"/>
        <n v="134.47"/>
        <n v="2277.38"/>
        <n v="873.69"/>
        <n v="72.63"/>
        <n v="378.94"/>
        <n v="131.76"/>
        <n v="655.88"/>
        <n v="1193.58"/>
        <n v="5432.69"/>
        <n v="213.15"/>
        <n v="2254.52"/>
        <n v="213.57"/>
        <n v="123.44"/>
        <n v="731.22"/>
        <n v="2215.4699999999998"/>
        <n v="2749.02"/>
        <n v="931.43"/>
        <n v="23.97"/>
        <n v="1471.5"/>
        <n v="1124.23"/>
        <n v="1340.26"/>
        <n v="75.099999999999994"/>
        <n v="474.03"/>
        <n v="662.31"/>
        <n v="5021.6899999999996"/>
        <n v="323.14"/>
        <n v="2393.2399999999998"/>
        <n v="444.4"/>
        <n v="4774.12"/>
        <n v="495.23"/>
        <n v="1356.63"/>
        <n v="3211.16"/>
        <n v="531.04999999999995"/>
        <n v="3615.73"/>
        <n v="1355.09"/>
        <n v="4018.9"/>
        <n v="2384.96"/>
        <n v="953.71"/>
        <n v="4501.74"/>
        <n v="5439.15"/>
        <n v="2543.66"/>
        <n v="952.06"/>
        <n v="3393.23"/>
        <n v="54.47"/>
        <n v="1327.95"/>
        <n v="747.02"/>
        <n v="408.04"/>
        <n v="3628.7"/>
        <n v="1207.31"/>
        <n v="4023.55"/>
        <n v="1184.22"/>
        <n v="350.93"/>
        <n v="1734.12"/>
        <n v="43.69"/>
        <n v="7743.45"/>
        <n v="1099.3800000000001"/>
        <n v="1825.17"/>
        <n v="127.99"/>
        <n v="1500.96"/>
        <n v="2055.06"/>
        <n v="4888.84"/>
        <n v="3206.71"/>
        <n v="833.01"/>
        <n v="5143.09"/>
        <n v="2452.3000000000002"/>
        <n v="82.09"/>
        <n v="368.55"/>
        <n v="163.6"/>
        <n v="723.23"/>
        <n v="422.61"/>
        <n v="1450.1"/>
        <n v="4153.8599999999997"/>
        <n v="80.5"/>
        <n v="1288.6400000000001"/>
        <n v="1279.55"/>
        <n v="1368.29"/>
        <n v="2583.63"/>
        <n v="1442.01"/>
        <n v="306.92"/>
        <n v="415.14"/>
        <n v="949.79"/>
        <n v="581.4"/>
        <n v="497.27"/>
        <n v="1476.15"/>
        <n v="301"/>
        <n v="212.33"/>
        <n v="2327.4499999999998"/>
        <n v="2022.69"/>
        <n v="3952.95"/>
        <n v="927.79"/>
        <n v="2363.94"/>
        <n v="1326.86"/>
        <n v="2582.79"/>
        <n v="2686.32"/>
        <n v="3781.94"/>
        <n v="1936.04"/>
        <n v="67.83"/>
        <n v="332.83"/>
        <n v="2403.44"/>
        <n v="2264.52"/>
        <n v="680.36"/>
        <n v="896.54"/>
        <n v="6504.75"/>
        <n v="476.18"/>
        <n v="567.23"/>
        <n v="394.1"/>
        <n v="1261.71"/>
        <n v="714.19"/>
        <n v="486.69"/>
        <n v="1180.77"/>
        <n v="3284.59"/>
        <n v="593.75"/>
        <n v="762.33"/>
        <n v="368.98"/>
        <n v="180.42"/>
        <n v="4426.2700000000004"/>
        <n v="255.5"/>
        <n v="786.41"/>
        <n v="672.73"/>
        <n v="3635.28"/>
        <n v="255.53"/>
        <n v="664.12"/>
        <n v="1291.32"/>
        <n v="429.28"/>
        <n v="1091.08"/>
        <n v="995.08"/>
        <n v="1713.59"/>
        <n v="709.29"/>
        <n v="6775.77"/>
        <n v="1973.8"/>
        <n v="343.07"/>
        <n v="231.57"/>
        <n v="351.86"/>
        <n v="717.25"/>
        <n v="5102.28"/>
        <n v="1266.03"/>
        <n v="679.67"/>
        <n v="411.95"/>
        <n v="297.06"/>
        <n v="1008.2"/>
        <n v="2980.5"/>
        <n v="776.32"/>
        <n v="1496.11"/>
        <n v="270.73"/>
        <n v="2024.53"/>
        <n v="2464.1"/>
        <n v="2394.1799999999998"/>
        <n v="1738.62"/>
        <n v="100.29"/>
        <n v="1359.31"/>
        <n v="672.86"/>
        <n v="202.16"/>
        <n v="977.24"/>
        <n v="1292.98"/>
        <n v="80.260000000000005"/>
        <n v="740.57"/>
        <n v="2531"/>
        <n v="3535.91"/>
        <n v="220.07"/>
        <n v="453.74"/>
        <n v="529.97"/>
        <n v="2136.12"/>
        <n v="1782.37"/>
        <n v="436.83"/>
        <n v="1366.61"/>
        <n v="189.17"/>
        <n v="1806.37"/>
        <n v="847.78"/>
        <n v="930.52"/>
        <n v="497.62"/>
        <n v="3036.64"/>
        <n v="953.27"/>
        <n v="340.56"/>
        <n v="4929.9399999999996"/>
        <n v="731.11"/>
        <n v="1387.55"/>
        <n v="2226.86"/>
        <n v="2280.8200000000002"/>
        <n v="2173.0500000000002"/>
        <n v="1053.98"/>
        <n v="243.63"/>
        <n v="252.27"/>
        <n v="2513.71"/>
        <n v="1236.8900000000001"/>
        <n v="2109.94"/>
        <n v="493.68"/>
        <n v="2925.19"/>
        <n v="398.35"/>
        <n v="862.08"/>
        <n v="451.24"/>
        <n v="2285.94"/>
        <n v="586.70000000000005"/>
        <n v="4965.2299999999996"/>
        <n v="3142.17"/>
        <n v="2002.39"/>
        <n v="4706.1000000000004"/>
        <n v="501.04"/>
        <n v="1644.97"/>
        <n v="691.4"/>
        <n v="74.77"/>
        <n v="697.3"/>
        <n v="2940.32"/>
        <n v="940.11"/>
        <n v="253.61"/>
        <n v="2102.16"/>
        <n v="553.99"/>
        <n v="561.41"/>
        <n v="123.78"/>
        <n v="530.5"/>
        <n v="1618.95"/>
        <n v="830.44"/>
        <n v="296.85000000000002"/>
        <n v="2271.5100000000002"/>
        <n v="1355.4"/>
        <n v="27.65"/>
        <n v="3731.87"/>
        <n v="603.71"/>
        <n v="4648.6000000000004"/>
        <n v="84.37"/>
        <n v="183.69"/>
        <n v="792.1"/>
        <n v="5452.59"/>
        <n v="731.16"/>
        <n v="1691.22"/>
        <n v="944.77"/>
        <n v="3132.58"/>
        <n v="62.91"/>
        <n v="1273.1199999999999"/>
        <n v="3131.2"/>
        <n v="3054.75"/>
        <n v="123.76"/>
        <n v="3032.05"/>
        <n v="2608.5100000000002"/>
        <n v="960.85"/>
        <n v="1351.24"/>
        <n v="1439.67"/>
        <n v="1111.28"/>
        <n v="3380.89"/>
        <n v="1419.47"/>
        <n v="3822.37"/>
        <n v="745.43"/>
        <n v="978.83"/>
        <n v="244.58"/>
        <n v="1723.44"/>
        <n v="3026.63"/>
        <n v="113.38"/>
        <n v="1825.16"/>
        <n v="420.71"/>
        <n v="1178.25"/>
        <n v="2662.34"/>
        <n v="1592.73"/>
        <n v="164.89"/>
        <n v="249.35"/>
        <n v="2533.06"/>
        <n v="195.11"/>
        <n v="5099.25"/>
        <n v="703.93"/>
        <n v="5135.91"/>
        <n v="98.13"/>
        <n v="787.95"/>
        <n v="846.87"/>
        <n v="2911.47"/>
        <n v="633.08000000000004"/>
        <n v="3235.6"/>
        <n v="165.35"/>
        <n v="1943.68"/>
        <n v="438.64"/>
        <n v="334.53"/>
        <n v="4434.95"/>
        <n v="1538.29"/>
        <n v="3110.62"/>
        <n v="1322.08"/>
        <n v="2370.21"/>
        <n v="851.51"/>
        <n v="596.9"/>
        <n v="1878.58"/>
        <n v="401.53"/>
        <n v="1475.23"/>
        <n v="1617.52"/>
        <n v="179.73"/>
        <n v="1805.57"/>
        <n v="1238.1400000000001"/>
        <n v="109.49"/>
        <n v="79.98"/>
        <n v="234.5"/>
        <n v="845.66"/>
        <n v="2429.44"/>
        <n v="649.37"/>
        <n v="1248.3399999999999"/>
        <n v="1131.02"/>
        <n v="785.18"/>
        <n v="68.31"/>
        <n v="328.41"/>
        <n v="359.31"/>
        <n v="2521.88"/>
        <n v="1934.6"/>
        <n v="1512.02"/>
        <n v="1925.97"/>
        <n v="3052.8"/>
        <n v="698.8"/>
        <n v="1866.94"/>
        <n v="887.3"/>
        <n v="478.24"/>
        <n v="270.02999999999997"/>
        <n v="2689.66"/>
        <n v="1316.52"/>
        <n v="685.11"/>
        <n v="2280.1"/>
        <n v="4151"/>
        <n v="6382.61"/>
        <n v="3084.64"/>
        <n v="205.04"/>
        <n v="963.71"/>
        <n v="1381.5"/>
        <n v="547.15"/>
        <n v="6037.27"/>
        <n v="6976.58"/>
        <n v="768.9"/>
        <n v="544.70000000000005"/>
        <n v="1448.35"/>
        <n v="1712.39"/>
        <n v="4885.1400000000003"/>
        <n v="613.36"/>
        <n v="4980.47"/>
        <n v="4001.13"/>
        <n v="1242.1199999999999"/>
        <n v="1117.8499999999999"/>
        <n v="1733.12"/>
        <n v="3351.3"/>
        <n v="154.97"/>
        <n v="367.01"/>
        <n v="710.5"/>
        <n v="3240.25"/>
        <n v="291.58999999999997"/>
        <n v="950.98"/>
        <n v="724.41"/>
        <n v="2595.3000000000002"/>
        <n v="21.08"/>
        <n v="4442.47"/>
        <n v="2335.7399999999998"/>
        <n v="2821.48"/>
        <n v="334.58"/>
        <n v="1379.01"/>
        <n v="2106.17"/>
        <n v="1457.36"/>
        <n v="438.11"/>
        <n v="1030.92"/>
        <n v="3379.11"/>
        <n v="23.56"/>
        <n v="824.68"/>
        <n v="101.15"/>
        <n v="438.81"/>
        <n v="3601.03"/>
        <n v="6414.66"/>
        <n v="799.02"/>
        <n v="321.18"/>
        <n v="3193.57"/>
        <n v="3199.52"/>
        <n v="1483.69"/>
        <n v="3542.37"/>
        <n v="3262.45"/>
        <n v="271.98"/>
        <n v="273.18"/>
        <n v="568.29999999999995"/>
        <n v="790.97"/>
        <n v="2067.4899999999998"/>
        <n v="128.72"/>
        <n v="3825.39"/>
        <n v="1162.55"/>
        <n v="1019.99"/>
        <n v="1062.68"/>
        <n v="175.39"/>
        <n v="810.36"/>
        <n v="1864.85"/>
        <n v="235.62"/>
        <n v="3550.68"/>
        <n v="805.3"/>
        <n v="113.58"/>
        <n v="971.73"/>
        <n v="813.36"/>
        <n v="612.19000000000005"/>
        <n v="3829.26"/>
        <n v="386.58"/>
        <n v="3847.5"/>
        <n v="3616.99"/>
        <n v="396.65"/>
        <n v="655.26"/>
        <n v="586"/>
        <n v="1391.8"/>
        <n v="478.69"/>
        <n v="195.67"/>
        <n v="363.03"/>
        <n v="171.55"/>
        <n v="2124.81"/>
        <n v="1224.31"/>
        <n v="1771.07"/>
        <n v="1489.48"/>
        <n v="950.88"/>
        <n v="688.18"/>
        <n v="698.52"/>
        <n v="270.42"/>
        <n v="837.87"/>
        <n v="125.98"/>
        <n v="1214.6500000000001"/>
        <n v="248.31"/>
        <n v="829.1"/>
        <n v="1994.37"/>
        <n v="312.91000000000003"/>
        <n v="1525.02"/>
        <n v="1703.49"/>
        <n v="4194.2700000000004"/>
        <n v="4115.3999999999996"/>
        <n v="742.59"/>
        <n v="2828.33"/>
        <n v="574.80999999999995"/>
        <n v="1955.93"/>
        <n v="466.44"/>
        <n v="2609.58"/>
        <n v="2399.12"/>
        <n v="3766.7"/>
        <n v="1269.26"/>
        <n v="590.58000000000004"/>
        <n v="241.28"/>
        <n v="679.7"/>
        <n v="269.63"/>
        <n v="511.56"/>
        <n v="364.36"/>
        <n v="540.73"/>
        <n v="3400.83"/>
        <n v="2552.7199999999998"/>
        <n v="1059.1600000000001"/>
        <n v="1195.83"/>
        <n v="230.01"/>
        <n v="894.4"/>
        <n v="592.69000000000005"/>
        <n v="1113.54"/>
        <n v="290.19"/>
        <n v="171.02"/>
        <n v="790.23"/>
        <n v="219.79"/>
        <n v="180.65"/>
        <n v="4365.1499999999996"/>
        <n v="1238.0999999999999"/>
        <n v="476.3"/>
        <n v="1208.0899999999999"/>
        <n v="1923.39"/>
        <n v="638.36"/>
        <n v="84.86"/>
        <n v="57.6"/>
        <n v="89.19"/>
        <n v="2351.33"/>
        <n v="48.67"/>
        <n v="201.76"/>
        <n v="651.46"/>
        <n v="1877.85"/>
        <n v="1911.83"/>
        <n v="1097.71"/>
        <n v="515.48"/>
        <n v="1347.35"/>
        <n v="3140.87"/>
        <n v="2936.41"/>
        <n v="1861.04"/>
        <n v="3118.08"/>
        <n v="2327.9299999999998"/>
        <n v="3094.01"/>
        <n v="656.25"/>
        <n v="958.49"/>
        <n v="1945.24"/>
        <n v="696.44"/>
        <n v="3186.43"/>
        <n v="850.74"/>
        <n v="5074.04"/>
        <n v="404.9"/>
        <n v="115.16"/>
        <n v="335.55"/>
        <n v="186.53"/>
        <n v="2539"/>
        <n v="840.81"/>
        <n v="1383.4"/>
        <n v="1585.01"/>
        <n v="129.4"/>
        <n v="642.25"/>
        <n v="1683.11"/>
        <n v="1930.75"/>
        <n v="1180.17"/>
        <n v="109.94"/>
        <n v="393.36"/>
        <n v="303.72000000000003"/>
        <n v="1275.0999999999999"/>
        <n v="587.91"/>
        <n v="1001.73"/>
        <n v="754.29"/>
        <n v="504.23"/>
        <n v="1424.73"/>
        <n v="2751.35"/>
        <n v="465.01"/>
        <n v="703.16"/>
        <n v="905.97"/>
        <n v="422.92"/>
        <n v="43.12"/>
        <n v="875.31"/>
        <n v="1093.3800000000001"/>
        <n v="467.68"/>
        <n v="1211.1500000000001"/>
        <n v="394.08"/>
        <n v="1252.4000000000001"/>
        <n v="4150.24"/>
        <n v="3499.39"/>
        <n v="1074.77"/>
        <n v="977.66"/>
        <n v="354.94"/>
        <n v="297.10000000000002"/>
        <n v="1086.8"/>
        <n v="289.22000000000003"/>
        <n v="456.62"/>
        <n v="278.77999999999997"/>
        <n v="446.32"/>
        <n v="1085.8399999999999"/>
        <n v="1100.6500000000001"/>
        <n v="24.39"/>
        <n v="3502.5"/>
        <n v="90.18"/>
        <n v="380.03"/>
        <n v="5784.9"/>
        <n v="947.07"/>
        <n v="161.36000000000001"/>
        <n v="3917.22"/>
        <n v="958.6"/>
        <n v="2131.6999999999998"/>
        <n v="1053.0999999999999"/>
        <n v="436.97"/>
        <n v="2516.2199999999998"/>
        <n v="458.31"/>
        <n v="973.17"/>
        <n v="1199.32"/>
        <n v="5299.12"/>
        <n v="2735.1"/>
        <n v="378.49"/>
        <n v="857.95"/>
        <n v="1932.74"/>
        <n v="625.84"/>
        <n v="1182.24"/>
        <n v="1736.97"/>
        <n v="3425.66"/>
        <n v="1676.3"/>
        <n v="2069.41"/>
        <n v="4528.84"/>
        <n v="2023.95"/>
        <n v="2643.7"/>
        <n v="138.78"/>
        <n v="2139.58"/>
        <n v="1119.47"/>
        <n v="2651.85"/>
        <n v="250.07"/>
        <n v="340.86"/>
        <n v="2627.11"/>
        <n v="2640.61"/>
        <n v="1279.99"/>
        <n v="2431.87"/>
        <n v="2679.53"/>
        <n v="232.71"/>
        <n v="459.56"/>
        <n v="170.04"/>
        <n v="1208.04"/>
        <n v="346.61"/>
        <n v="1235.68"/>
        <n v="2027.78"/>
        <n v="1734.48"/>
        <n v="2203.77"/>
        <n v="4161.38"/>
        <n v="1054.05"/>
        <n v="96.58"/>
        <n v="482.5"/>
        <n v="1717"/>
        <n v="4116.03"/>
        <n v="1708.15"/>
        <n v="3422.31"/>
        <n v="2925"/>
        <n v="4402.55"/>
        <n v="238.64"/>
        <n v="3593.08"/>
        <n v="478.65"/>
        <n v="138.91"/>
        <n v="733.89"/>
        <n v="2685.79"/>
        <n v="1004.84"/>
        <n v="502.24"/>
        <n v="1398.22"/>
        <n v="1543.07"/>
        <n v="222.49"/>
        <n v="2238.59"/>
        <n v="217.13"/>
        <n v="36.880000000000003"/>
        <n v="4265"/>
        <n v="4069.51"/>
        <n v="1192.1600000000001"/>
        <n v="4996.6400000000003"/>
        <n v="39.15"/>
        <n v="245.04"/>
        <n v="612.42999999999995"/>
        <n v="914.53"/>
        <n v="2308.9499999999998"/>
        <n v="798.46"/>
        <n v="6665.1"/>
        <n v="4091.48"/>
        <n v="1263.28"/>
        <n v="1894.61"/>
        <n v="86.45"/>
        <n v="2862.22"/>
        <n v="1332.61"/>
        <n v="2015.54"/>
        <n v="4081.41"/>
        <n v="49.4"/>
        <n v="698.49"/>
        <n v="2650.82"/>
        <n v="1905.32"/>
        <n v="178.19"/>
        <n v="1159.29"/>
        <n v="2554.25"/>
        <n v="452.93"/>
        <n v="182.32"/>
        <n v="3723.55"/>
        <n v="924.56"/>
        <n v="155.86000000000001"/>
        <n v="2284.69"/>
        <n v="300.5"/>
        <n v="767.68"/>
        <n v="1923.03"/>
        <n v="4007.66"/>
        <n v="327.14999999999998"/>
        <n v="1603.38"/>
        <n v="1125.55"/>
        <n v="3515.09"/>
        <n v="174.11"/>
        <n v="382.14"/>
        <n v="726.44"/>
        <n v="102.51"/>
        <n v="797.28"/>
        <n v="691.5"/>
        <n v="626.4"/>
        <n v="859.48"/>
        <n v="1262.3"/>
        <n v="756.74"/>
        <n v="1561.7"/>
        <n v="4362.04"/>
        <n v="815.1"/>
        <n v="2143.1999999999998"/>
        <n v="708.26"/>
        <n v="403.37"/>
        <n v="1214.55"/>
        <n v="720.62"/>
        <n v="967.5"/>
        <n v="1060.94"/>
        <n v="236.88"/>
        <n v="261.35000000000002"/>
        <n v="48.57"/>
        <n v="1813.88"/>
        <n v="1022.34"/>
        <n v="7.61"/>
        <n v="838.34"/>
        <n v="525.32000000000005"/>
        <n v="92.16"/>
        <n v="927.72"/>
        <n v="4121.8100000000004"/>
        <n v="2040.02"/>
        <n v="2588.7399999999998"/>
        <n v="937.67"/>
        <n v="239.9"/>
        <n v="834.4"/>
        <n v="741.92"/>
        <n v="78.89"/>
        <n v="232.85"/>
        <n v="203.88"/>
        <n v="1127.71"/>
        <n v="760.67"/>
        <n v="663"/>
        <n v="2549.6999999999998"/>
        <n v="2551.81"/>
        <n v="452.21"/>
        <n v="1117.2"/>
        <n v="3352.09"/>
        <n v="958.29"/>
        <n v="344.11"/>
        <n v="421.84"/>
        <n v="54.56"/>
        <n v="619.55999999999995"/>
        <n v="595.64"/>
        <n v="1828.99"/>
        <n v="1720.2"/>
        <n v="103.17"/>
        <n v="2556.94"/>
        <n v="2640.57"/>
        <n v="700.15"/>
        <n v="154.28"/>
        <n v="922.93"/>
        <n v="736.96"/>
        <n v="1350.68"/>
        <n v="675.11"/>
        <n v="2058.12"/>
        <n v="900.04"/>
        <n v="2361.2199999999998"/>
        <n v="3721.31"/>
        <n v="989.02"/>
        <n v="2104.39"/>
        <n v="2671.25"/>
        <n v="1133.18"/>
        <n v="780.78"/>
        <n v="382.07"/>
        <n v="759.67"/>
        <n v="335.05"/>
        <n v="257.06"/>
        <n v="1763.18"/>
        <n v="3981.2"/>
        <n v="1182.93"/>
        <n v="554.91"/>
        <n v="858.63"/>
        <n v="485.51"/>
        <n v="2307.6799999999998"/>
        <n v="2397.52"/>
        <n v="350.69"/>
        <n v="1295.1099999999999"/>
        <n v="1547.03"/>
        <n v="3079.04"/>
        <n v="2373.58"/>
        <n v="4639.8599999999997"/>
        <n v="2445.81"/>
        <n v="558.82000000000005"/>
        <n v="4096.01"/>
        <n v="256.14"/>
        <n v="837.29"/>
        <n v="268.87"/>
        <n v="691.3"/>
        <n v="2934.81"/>
        <n v="1058.95"/>
        <n v="446.31"/>
        <n v="5919.66"/>
        <n v="1004.68"/>
        <n v="238.25"/>
        <n v="3434.91"/>
        <n v="4775.87"/>
        <n v="3101.21"/>
        <n v="225.26"/>
        <n v="91.95"/>
        <n v="2606.0100000000002"/>
        <n v="2245.5100000000002"/>
        <n v="1473.08"/>
        <n v="3753.86"/>
        <n v="1806.82"/>
        <n v="4165.79"/>
        <n v="4522.37"/>
        <n v="118.8"/>
        <n v="291.62"/>
        <n v="1808.9"/>
        <n v="452.59"/>
        <n v="5122.01"/>
        <n v="71.42"/>
        <n v="4911.33"/>
        <n v="169.85"/>
        <n v="179.37"/>
        <n v="1440.76"/>
        <n v="3670.58"/>
        <n v="1378.61"/>
        <n v="1502.35"/>
        <n v="1436.81"/>
        <n v="53.62"/>
        <n v="241.88"/>
        <n v="906.86"/>
        <n v="6445.85"/>
        <n v="2201.1799999999998"/>
        <n v="309.67"/>
        <n v="1502.95"/>
        <n v="1945.55"/>
        <n v="3964.44"/>
        <n v="4374.82"/>
        <n v="151.41"/>
        <n v="2036.49"/>
        <n v="3422.84"/>
        <n v="1235.1199999999999"/>
        <n v="908.93"/>
        <n v="577.48"/>
        <n v="2748.18"/>
        <n v="3821.67"/>
        <n v="1743.39"/>
        <n v="1705.39"/>
        <n v="1679.43"/>
        <n v="3606.16"/>
        <n v="2331.44"/>
        <n v="108.11"/>
        <n v="111.27"/>
        <n v="1630.99"/>
        <n v="867.18"/>
        <n v="111.6"/>
        <n v="7657.26"/>
        <n v="225.95"/>
        <n v="1016"/>
        <n v="970.43"/>
        <n v="1121.52"/>
        <n v="262.64"/>
        <n v="2915.37"/>
        <n v="703.58"/>
        <n v="2464.17"/>
        <n v="2766.6"/>
        <n v="1239.28"/>
        <n v="834.29"/>
        <n v="2002.73"/>
        <n v="73.510000000000005"/>
        <n v="1851.59"/>
        <n v="234.53"/>
        <n v="311.02999999999997"/>
        <n v="812.8"/>
        <n v="2529.08"/>
        <n v="614.32000000000005"/>
        <n v="1092.53"/>
        <n v="220.5"/>
        <n v="1376.48"/>
        <n v="817.73"/>
        <n v="290.45"/>
        <n v="1618.98"/>
        <n v="2088.04"/>
        <n v="2734.72"/>
        <n v="2428.62"/>
        <n v="4720.3100000000004"/>
        <n v="1627.1"/>
        <n v="1490.95"/>
        <n v="111.9"/>
        <n v="581.42999999999995"/>
        <n v="1535.19"/>
        <n v="969.36"/>
        <n v="5858.62"/>
        <n v="2470.0500000000002"/>
        <n v="340.72"/>
        <n v="44.56"/>
        <n v="464.06"/>
        <n v="2663.75"/>
        <n v="27.36"/>
        <n v="165.66"/>
        <n v="1433.79"/>
        <n v="239.08"/>
        <n v="686.23"/>
        <n v="44.39"/>
        <n v="894.06"/>
        <n v="1816.51"/>
        <n v="2280.65"/>
        <n v="372.03"/>
        <n v="5845.6"/>
        <n v="1241.76"/>
        <n v="483.82"/>
        <n v="1236.07"/>
        <n v="135.52000000000001"/>
        <n v="368.21"/>
        <n v="936.32"/>
        <n v="1958.48"/>
        <n v="1774.16"/>
        <n v="3942.2"/>
        <n v="1311.63"/>
        <n v="2785.69"/>
        <n v="605.71"/>
        <n v="2058.38"/>
        <n v="3399.44"/>
        <n v="1539.53"/>
        <n v="983.86"/>
        <n v="637.71"/>
        <n v="3302.38"/>
        <n v="1601.24"/>
        <n v="171.64"/>
        <n v="743.66"/>
        <n v="1142.74"/>
        <n v="642.63"/>
        <n v="3550.07"/>
        <n v="43.59"/>
        <n v="1615.57"/>
        <n v="1449.93"/>
        <n v="1809.08"/>
        <n v="1234.8900000000001"/>
        <n v="1638.18"/>
        <n v="1538.77"/>
        <n v="2787.39"/>
        <n v="2782.53"/>
        <n v="545.39"/>
        <n v="747.86"/>
        <n v="260.70999999999998"/>
        <n v="4326.67"/>
        <n v="553.88"/>
        <n v="5724.01"/>
        <n v="482.68"/>
        <n v="48.55"/>
        <n v="1141.24"/>
        <n v="1971.18"/>
        <n v="2264.42"/>
        <n v="82.96"/>
        <n v="6375"/>
        <n v="879.83"/>
        <n v="1178.8"/>
        <n v="1143.47"/>
        <n v="4828.97"/>
        <n v="92.59"/>
        <n v="138.97"/>
        <n v="2056.0700000000002"/>
        <n v="1554.06"/>
        <n v="2587.5500000000002"/>
        <n v="748.41"/>
        <n v="4755.08"/>
        <n v="852.55"/>
        <n v="1711.43"/>
        <n v="1864.84"/>
        <n v="228.28"/>
        <n v="498.96"/>
        <n v="1217.02"/>
        <n v="200.08"/>
        <n v="709.25"/>
        <n v="641.94000000000005"/>
        <n v="1976.2"/>
        <n v="65.55"/>
        <n v="925.84"/>
        <n v="6244.79"/>
        <n v="984.96"/>
        <n v="1771.04"/>
        <n v="3316.78"/>
        <n v="567.78"/>
        <n v="653.16999999999996"/>
        <n v="1635.26"/>
        <n v="1500.58"/>
        <n v="1159.9000000000001"/>
        <n v="1365.87"/>
        <n v="818.8"/>
        <n v="599.83000000000004"/>
        <n v="1541.61"/>
        <n v="351.17"/>
        <n v="3014.65"/>
        <n v="528.39"/>
        <n v="138.16"/>
        <n v="170.76"/>
        <n v="533.66"/>
        <n v="153.49"/>
        <n v="1642.27"/>
        <n v="3377.21"/>
        <n v="2527.37"/>
        <n v="3988.72"/>
        <n v="700"/>
        <n v="757.16"/>
        <n v="2473.96"/>
        <n v="194.08"/>
        <n v="484.55"/>
        <n v="46.54"/>
        <n v="262.14999999999998"/>
        <n v="2738.74"/>
        <n v="595.45000000000005"/>
        <n v="205.29"/>
        <n v="1393.66"/>
        <n v="4804.7299999999996"/>
        <n v="467.94"/>
        <n v="801.19"/>
        <n v="597.33000000000004"/>
        <n v="1047.55"/>
        <n v="2194.84"/>
        <n v="863.81"/>
        <n v="878.8"/>
        <n v="675.61"/>
        <n v="924.77"/>
        <n v="250.38"/>
        <n v="178.09"/>
        <n v="202.23"/>
        <n v="325.88"/>
        <n v="80.41"/>
        <n v="2386.04"/>
        <n v="62.27"/>
        <n v="316.37"/>
        <n v="2471.5500000000002"/>
        <n v="51.85"/>
        <n v="128.44"/>
        <n v="1932.06"/>
        <n v="765.03"/>
        <n v="2687.62"/>
        <n v="430.59"/>
        <n v="319.22000000000003"/>
        <n v="742.35"/>
        <n v="982.34"/>
        <n v="1514.97"/>
        <n v="4005.93"/>
        <n v="2961.03"/>
        <n v="4011.48"/>
        <n v="2561.09"/>
        <n v="3719.72"/>
        <n v="144.91999999999999"/>
        <n v="286.52"/>
        <n v="1397.31"/>
        <n v="1241.1600000000001"/>
        <n v="379.83"/>
        <n v="382.57"/>
        <n v="1014.41"/>
        <n v="3261.08"/>
        <n v="204.2"/>
        <n v="323.51"/>
        <n v="2084.2600000000002"/>
        <n v="130.93"/>
        <n v="142.56"/>
        <n v="1027.17"/>
        <n v="2152.13"/>
        <n v="319.36"/>
        <n v="1120.8399999999999"/>
        <n v="228.81"/>
        <n v="232.81"/>
        <n v="14.54"/>
        <n v="2609.86"/>
        <n v="363.21"/>
        <n v="1488.07"/>
        <n v="100.86"/>
        <n v="1816.76"/>
        <n v="1884.12"/>
        <n v="280.52999999999997"/>
        <n v="3187.9"/>
        <n v="99.29"/>
        <n v="105.64"/>
        <n v="146"/>
        <n v="296.75"/>
        <n v="943.24"/>
        <n v="4107.6899999999996"/>
        <n v="764"/>
        <n v="890.05"/>
        <n v="953.63"/>
        <n v="3238.07"/>
        <n v="694.89"/>
        <n v="1138.42"/>
        <n v="306.79000000000002"/>
        <n v="4956.82"/>
        <n v="998.19"/>
        <n v="205.01"/>
        <n v="2220.5100000000002"/>
        <n v="367.81"/>
        <n v="256.23"/>
        <n v="1016.03"/>
        <n v="46.88"/>
        <n v="404.76"/>
        <n v="1227.6300000000001"/>
        <n v="1650.75"/>
        <n v="266.20999999999998"/>
        <n v="1159.67"/>
        <n v="2479.4699999999998"/>
        <n v="779.71"/>
        <n v="1218.45"/>
        <n v="844.52"/>
        <n v="509.46"/>
        <n v="1281.98"/>
        <n v="232.57"/>
        <n v="257.58999999999997"/>
        <n v="1718.63"/>
        <n v="582.05999999999995"/>
        <n v="1184.3399999999999"/>
        <n v="3264.77"/>
        <n v="397.57"/>
        <n v="1169.18"/>
        <n v="336.87"/>
        <n v="1195.5999999999999"/>
        <n v="1080.95"/>
        <n v="1016.21"/>
        <n v="527.37"/>
        <n v="6625.28"/>
        <n v="234.16"/>
        <n v="231.75"/>
        <n v="276.3"/>
        <n v="92.5"/>
        <n v="150.46"/>
        <n v="188.72"/>
        <n v="460.82"/>
        <n v="851.73"/>
        <n v="668.62"/>
        <n v="574.12"/>
        <n v="2729.69"/>
        <n v="1095.53"/>
        <n v="1036.53"/>
        <n v="1222.49"/>
        <n v="966.49"/>
        <n v="1094.3699999999999"/>
        <n v="2691.49"/>
        <n v="93.04"/>
        <n v="3316"/>
        <n v="412.58"/>
        <n v="366.89"/>
        <n v="2723.68"/>
        <n v="1454.01"/>
        <n v="478.23"/>
        <n v="2284.4499999999998"/>
        <n v="185.29"/>
        <n v="5499.63"/>
        <n v="445.19"/>
        <n v="1098.8699999999999"/>
        <n v="959.73"/>
        <n v="151"/>
        <n v="453.49"/>
        <n v="850.92"/>
        <n v="1364.48"/>
        <n v="2373.5700000000002"/>
        <n v="648.63"/>
        <n v="1120.96"/>
        <n v="241.53"/>
        <n v="1569.19"/>
        <n v="1116.18"/>
        <n v="1819.74"/>
        <n v="836.14"/>
        <n v="504.77"/>
        <n v="83.25"/>
        <n v="540.12"/>
        <n v="2259.29"/>
        <n v="723.25"/>
        <n v="3324.18"/>
        <n v="215.87"/>
        <n v="1790.14"/>
        <n v="972.03"/>
        <n v="1164.71"/>
        <n v="396.8"/>
        <n v="1884.28"/>
        <n v="2094.65"/>
        <n v="393.59"/>
        <n v="494.31"/>
        <n v="415.95"/>
        <n v="1756.09"/>
        <n v="491.04"/>
        <n v="4730.25"/>
        <n v="956.82"/>
        <n v="186.79"/>
        <n v="3130.29"/>
        <n v="1382.04"/>
        <n v="1085.3399999999999"/>
        <n v="3478.52"/>
        <n v="2107.4899999999998"/>
        <n v="1704.77"/>
        <n v="1246.32"/>
        <n v="1364.42"/>
        <n v="3451.4"/>
        <n v="1870.65"/>
        <n v="2228.4899999999998"/>
        <n v="6157.14"/>
        <n v="1833.16"/>
        <n v="2549.46"/>
        <n v="127.26"/>
        <n v="2153.16"/>
        <n v="927.24"/>
        <n v="2227.63"/>
        <n v="1263.45"/>
        <n v="706.27"/>
        <n v="1696.34"/>
        <n v="1476.53"/>
        <n v="2824.76"/>
        <n v="71.56"/>
        <n v="161.80000000000001"/>
        <n v="59.97"/>
        <n v="359.32"/>
        <n v="256.36"/>
        <n v="411.29"/>
        <n v="2784.76"/>
        <n v="304.36"/>
        <n v="1800.17"/>
        <n v="797.03"/>
        <n v="2717.74"/>
        <n v="4667.3599999999997"/>
        <n v="452.07"/>
        <n v="2000.28"/>
        <n v="176.18"/>
        <n v="1688.2"/>
        <n v="291.37"/>
        <n v="2445.63"/>
        <n v="465.4"/>
        <n v="575.45000000000005"/>
        <n v="1236.73"/>
        <n v="1326.95"/>
        <n v="435.1"/>
        <n v="2972.96"/>
        <n v="2950.98"/>
        <n v="822.55"/>
        <n v="1213.01"/>
        <n v="249.21"/>
        <n v="358.88"/>
        <n v="407.34"/>
        <n v="742.06"/>
        <n v="3081.11"/>
        <n v="2372.62"/>
        <n v="6860.04"/>
        <n v="1895.16"/>
        <n v="2516.75"/>
        <n v="238.41"/>
        <n v="151.74"/>
        <n v="6206.97"/>
        <n v="467.35"/>
        <n v="792.3"/>
        <n v="6577.35"/>
        <n v="731.76"/>
        <n v="1810.32"/>
        <n v="1989.48"/>
        <n v="4639.2299999999996"/>
        <n v="719.16"/>
        <n v="291.76"/>
        <n v="67.33"/>
        <n v="1315.28"/>
        <n v="313.72000000000003"/>
        <n v="263.01"/>
        <n v="1328.51"/>
        <n v="1602.06"/>
        <n v="1174.9100000000001"/>
        <n v="306.77999999999997"/>
        <n v="1051.1300000000001"/>
        <n v="1743.74"/>
        <n v="1516.24"/>
        <n v="4503.71"/>
        <n v="1075.48"/>
        <n v="1952.36"/>
        <n v="344.97"/>
        <n v="3112.55"/>
        <n v="151.47"/>
        <n v="4916.33"/>
        <n v="344.69"/>
        <n v="3506.91"/>
        <n v="95.32"/>
        <n v="399.92"/>
        <n v="615.26"/>
        <n v="5885.48"/>
        <n v="1118.18"/>
        <n v="852.83"/>
        <n v="4684.8900000000003"/>
        <n v="572.42999999999995"/>
        <n v="546.48"/>
        <n v="2770.66"/>
        <n v="2167.79"/>
        <n v="1336.12"/>
        <n v="752.98"/>
        <n v="220.41"/>
        <n v="536.01"/>
        <n v="1883.61"/>
        <n v="2204.31"/>
        <n v="1190.46"/>
        <n v="704.51"/>
        <n v="1411.23"/>
        <n v="2000.03"/>
        <n v="1522.91"/>
        <n v="1022.91"/>
        <n v="26.12"/>
        <n v="361.64"/>
        <n v="1973.32"/>
        <n v="2291.12"/>
        <n v="1042.47"/>
        <n v="375.06"/>
        <n v="2094.92"/>
        <n v="2454.77"/>
        <n v="4813.67"/>
        <n v="844.71"/>
        <n v="1192.27"/>
        <n v="675.37"/>
        <n v="2905.29"/>
        <n v="417.28"/>
        <n v="1003.82"/>
        <n v="2201.83"/>
        <n v="1684.88"/>
        <n v="2811.81"/>
        <n v="382.59"/>
        <n v="2122.52"/>
        <n v="851.15"/>
        <n v="1372.68"/>
        <n v="3800.9"/>
        <n v="864.92"/>
        <n v="156.13"/>
        <n v="2956.72"/>
        <n v="1216.94"/>
        <n v="127.82"/>
        <n v="3453.97"/>
        <n v="351.66"/>
        <n v="754.25"/>
        <n v="4656.92"/>
        <n v="1994.7"/>
        <n v="592.99"/>
        <n v="1063.5"/>
        <n v="227.52"/>
        <n v="97.43"/>
        <n v="1615.21"/>
        <n v="57.75"/>
        <n v="4890.01"/>
        <n v="188.23"/>
        <n v="62.99"/>
        <n v="8080.91"/>
        <n v="2281.3000000000002"/>
        <n v="1123.51"/>
        <n v="395.09"/>
        <n v="1477.48"/>
        <n v="515.16"/>
        <n v="613.74"/>
        <n v="518.20000000000005"/>
        <n v="16.739999999999998"/>
        <n v="48.71"/>
        <n v="3266.13"/>
        <n v="2019.33"/>
        <n v="132.22"/>
        <n v="1681.17"/>
        <n v="3886.61"/>
        <n v="1754.36"/>
        <n v="52.91"/>
        <n v="416.02"/>
        <n v="166"/>
        <n v="79.58"/>
        <n v="288.3"/>
        <n v="313.17"/>
        <n v="1034.56"/>
        <n v="1383.88"/>
        <n v="422.06"/>
        <n v="7224.83"/>
        <n v="606.12"/>
        <n v="259.2"/>
        <n v="4954.1099999999997"/>
        <n v="118.58"/>
        <n v="2875.4"/>
        <n v="361.54"/>
        <n v="824.11"/>
        <n v="834.12"/>
        <n v="849.83"/>
        <n v="1339.37"/>
        <n v="6052.18"/>
        <n v="385.22"/>
        <n v="864.07"/>
        <n v="122.72"/>
        <n v="4146.46"/>
        <n v="435.56"/>
        <n v="387.68"/>
        <n v="1881.66"/>
        <n v="689.82"/>
        <n v="3575.8"/>
        <n v="2113.8200000000002"/>
        <n v="2847.63"/>
        <n v="274.19"/>
        <n v="3015.96"/>
        <n v="2020.58"/>
        <n v="1483.12"/>
        <n v="1425.32"/>
        <n v="1753.3"/>
        <n v="409.64"/>
        <n v="4968.6499999999996"/>
        <n v="80.59"/>
        <n v="1244.8800000000001"/>
        <n v="1741.48"/>
        <n v="94.55"/>
        <n v="2754.2"/>
        <n v="2630.09"/>
        <n v="317.51"/>
        <n v="379.4"/>
        <n v="472.8"/>
        <n v="825.35"/>
        <n v="2293.37"/>
        <n v="98.41"/>
        <n v="1874.18"/>
        <n v="403.28"/>
        <n v="2693.51"/>
        <n v="1230.3499999999999"/>
        <n v="1252.17"/>
        <n v="1059.3699999999999"/>
        <n v="1424.21"/>
        <n v="2757.6"/>
        <n v="350.57"/>
        <n v="567.72"/>
        <n v="305.16000000000003"/>
        <n v="429.03"/>
        <n v="1714.99"/>
        <n v="920.81"/>
        <n v="1447.81"/>
        <n v="866.88"/>
        <n v="2448.73"/>
        <n v="873.56"/>
        <n v="4357.63"/>
        <n v="452.63"/>
        <n v="2120.67"/>
        <n v="1068.46"/>
        <n v="2751.97"/>
        <n v="118.73"/>
        <n v="549.54999999999995"/>
        <n v="2135.7199999999998"/>
        <n v="1351.35"/>
        <n v="2591.79"/>
        <n v="4542.5"/>
        <n v="452.9"/>
        <n v="65.92"/>
        <n v="1981.78"/>
        <n v="70.63"/>
        <n v="802.22"/>
        <n v="716.15"/>
        <n v="3745.89"/>
        <n v="1568.08"/>
        <n v="891.81"/>
        <n v="668.19"/>
        <n v="3620.07"/>
        <n v="332"/>
        <n v="2413.06"/>
        <n v="151.19999999999999"/>
        <n v="1504"/>
        <n v="224.41"/>
        <n v="139.24"/>
        <n v="436.3"/>
        <n v="4267.4799999999996"/>
        <n v="23.71"/>
        <n v="791.84"/>
        <n v="1879.16"/>
        <n v="2508.9899999999998"/>
        <n v="359.52"/>
        <n v="307.60000000000002"/>
        <n v="373.35"/>
        <n v="244.08"/>
        <n v="346.09"/>
        <n v="1864"/>
        <n v="1569.06"/>
        <n v="362.34"/>
        <n v="2038.76"/>
        <n v="1005.4"/>
        <n v="1685.27"/>
        <n v="1281.32"/>
        <n v="1771.4"/>
        <n v="156.72"/>
        <n v="756.26"/>
        <n v="31.91"/>
        <n v="1824.47"/>
        <n v="1611.23"/>
        <n v="2392.4499999999998"/>
        <n v="724.89"/>
        <n v="261.73"/>
        <n v="322.68"/>
        <n v="2029.03"/>
        <n v="3968.73"/>
        <n v="539.99"/>
        <n v="1324.67"/>
        <n v="4811.1099999999997"/>
        <n v="2043.89"/>
        <n v="207.94"/>
        <n v="1715"/>
        <n v="585.70000000000005"/>
        <n v="938.87"/>
        <n v="222.2"/>
        <n v="58.1"/>
        <n v="342.78"/>
        <n v="3892.96"/>
        <n v="650.45000000000005"/>
        <n v="6912.51"/>
        <n v="434.54"/>
        <n v="716.66"/>
        <n v="165.75"/>
        <n v="3116.43"/>
        <n v="2094.3000000000002"/>
        <n v="722.09"/>
        <n v="2877.81"/>
        <n v="363.1"/>
        <n v="487.69"/>
        <n v="1723.79"/>
        <n v="3104.97"/>
        <n v="800.01"/>
        <n v="689.6"/>
        <n v="2413.25"/>
        <n v="1370.88"/>
        <n v="395.35"/>
        <n v="4713.1099999999997"/>
        <n v="637.79999999999995"/>
        <n v="271.23"/>
        <n v="966.32"/>
        <n v="1175.8499999999999"/>
        <n v="1893.36"/>
        <n v="2319.44"/>
        <n v="186.42"/>
        <n v="3395.68"/>
        <n v="1943.4"/>
        <n v="612.76"/>
        <n v="3822.79"/>
        <n v="1776.06"/>
        <n v="4872.87"/>
        <n v="2960.58"/>
        <n v="3341.05"/>
        <n v="737.61"/>
        <n v="722.95"/>
        <n v="6888.27"/>
        <n v="2212.8200000000002"/>
        <n v="2478.2199999999998"/>
        <n v="1141.8599999999999"/>
        <n v="111.96"/>
        <n v="111.45"/>
        <n v="193.88"/>
        <n v="4424.32"/>
        <n v="406.11"/>
        <n v="443.79"/>
        <n v="2372.36"/>
        <n v="475.49"/>
        <n v="56.42"/>
        <n v="425.39"/>
        <n v="3429.92"/>
        <n v="1625.29"/>
        <n v="889.9"/>
        <n v="2447.17"/>
        <n v="442.02"/>
        <n v="996.24"/>
        <n v="772.32"/>
        <n v="4140.5200000000004"/>
        <n v="3958.94"/>
        <n v="2852.72"/>
        <n v="352.52"/>
        <n v="1140.6600000000001"/>
        <n v="2586.5700000000002"/>
        <n v="218.87"/>
        <n v="288.52"/>
        <n v="1719.15"/>
        <n v="3856.62"/>
        <n v="779.89"/>
        <n v="1363.56"/>
        <n v="630.29999999999995"/>
        <n v="701.86"/>
        <n v="256.56"/>
        <n v="2501.2199999999998"/>
        <n v="1166.97"/>
        <n v="2266.7199999999998"/>
        <n v="1357.13"/>
        <n v="3736.18"/>
        <n v="1174.3699999999999"/>
        <n v="178.99"/>
        <n v="1411.32"/>
        <n v="5441.27"/>
        <n v="972.45"/>
        <n v="907.27"/>
        <n v="133.61000000000001"/>
        <n v="6289.68"/>
        <n v="972.08"/>
        <n v="1360.22"/>
        <n v="661.41"/>
        <n v="914.95"/>
        <n v="1429.22"/>
        <n v="6141.51"/>
        <n v="5318.06"/>
        <n v="1415.11"/>
        <n v="227.61"/>
        <n v="2536.48"/>
        <n v="2047.91"/>
        <n v="758.19"/>
        <n v="1163.82"/>
        <n v="1864.11"/>
        <n v="602.26"/>
        <n v="1821.46"/>
        <n v="1109.52"/>
        <n v="288.01"/>
        <n v="1243.5999999999999"/>
        <n v="437.95"/>
        <n v="622.66999999999996"/>
        <n v="3334.6"/>
        <n v="404.81"/>
        <n v="38.28"/>
        <n v="686.57"/>
        <n v="3870.84"/>
        <n v="1341.17"/>
        <n v="3170.94"/>
        <n v="1839.14"/>
        <n v="384.79"/>
        <n v="698.58"/>
        <n v="647.59"/>
        <n v="1661.84"/>
        <n v="1030.49"/>
        <n v="1316.1"/>
        <n v="454.72"/>
        <n v="2974.73"/>
        <n v="609.95000000000005"/>
        <n v="211.99"/>
        <n v="559.51"/>
        <n v="2515.09"/>
        <n v="1301.3900000000001"/>
        <n v="651.48"/>
        <n v="257.02"/>
        <n v="6444.71"/>
        <n v="1041.8"/>
        <n v="284.75"/>
        <n v="3136.99"/>
        <n v="189.9"/>
        <n v="2843.68"/>
        <n v="794.92"/>
        <n v="1413.94"/>
        <n v="2722.68"/>
        <n v="485.74"/>
        <n v="2300.41"/>
        <n v="16.59"/>
        <n v="2487.67"/>
        <n v="5089.92"/>
        <n v="2151.54"/>
        <n v="663.26"/>
        <n v="2617.37"/>
        <n v="3855.57"/>
        <n v="920.79"/>
        <n v="1839.55"/>
        <n v="1586.37"/>
        <n v="1152.1300000000001"/>
        <n v="1275.21"/>
        <n v="1683.93"/>
        <n v="947.71"/>
        <n v="1119"/>
        <n v="336.12"/>
        <n v="722.28"/>
        <n v="2110.0500000000002"/>
        <n v="354.28"/>
        <n v="54.07"/>
        <n v="1656.87"/>
        <n v="2829.05"/>
        <n v="2564.7600000000002"/>
        <n v="190.93"/>
        <n v="1528.09"/>
        <n v="1105.3"/>
        <n v="527.57000000000005"/>
        <n v="3073.41"/>
        <n v="876.14"/>
        <n v="204.45"/>
        <n v="4277.1899999999996"/>
        <n v="70.5"/>
        <n v="26.31"/>
        <n v="79.290000000000006"/>
        <n v="2483.38"/>
        <n v="4913.1099999999997"/>
        <n v="1105.31"/>
        <n v="3137.09"/>
        <n v="314.26"/>
        <n v="4234.1499999999996"/>
        <n v="109.47"/>
        <n v="402.38"/>
        <n v="355.68"/>
        <n v="427.52"/>
        <n v="2709.44"/>
        <n v="1484.76"/>
        <n v="1474.94"/>
        <n v="838.38"/>
        <n v="3479.81"/>
        <n v="6141.87"/>
        <n v="2797.45"/>
        <n v="541.91999999999996"/>
        <n v="1378.34"/>
        <n v="686.86"/>
        <n v="3366.8"/>
        <n v="1297.49"/>
        <n v="1675.08"/>
        <n v="4298.76"/>
        <n v="645.77"/>
        <n v="865.94"/>
        <n v="1022.68"/>
        <n v="1680.17"/>
        <n v="589.1"/>
        <n v="1915.29"/>
        <n v="331.04"/>
        <n v="271.13"/>
        <n v="1735.91"/>
        <n v="1436.9"/>
        <n v="1704.88"/>
        <n v="1974.29"/>
        <n v="111.66"/>
        <n v="721.48"/>
        <n v="4145.3900000000003"/>
        <n v="49.63"/>
        <n v="895.65"/>
        <n v="3023.35"/>
        <n v="1169.6500000000001"/>
        <n v="1897.9"/>
        <n v="607.36"/>
        <n v="232.19"/>
        <n v="4441.38"/>
        <n v="4480.41"/>
        <n v="2720.6"/>
        <n v="31.45"/>
        <n v="687.98"/>
        <n v="3255.43"/>
        <n v="2662.78"/>
        <n v="937.32"/>
        <n v="1849.26"/>
        <n v="22.04"/>
        <n v="236.93"/>
        <n v="249.37"/>
        <n v="1044.46"/>
        <n v="4678.6400000000003"/>
        <n v="919.74"/>
        <n v="1632.37"/>
        <n v="4176.37"/>
        <n v="3705.03"/>
        <n v="1557.49"/>
        <n v="1881.17"/>
        <n v="1873.78"/>
        <n v="586.4"/>
        <n v="138.36000000000001"/>
        <n v="582.83000000000004"/>
        <n v="420.85"/>
        <n v="462.02"/>
        <n v="4219.74"/>
        <n v="1804.62"/>
        <n v="996.9"/>
        <n v="493.12"/>
        <n v="2757"/>
        <n v="311.49"/>
        <n v="4069.73"/>
        <n v="53.36"/>
        <n v="340.09"/>
        <n v="392.32"/>
        <n v="635.36"/>
        <n v="228.42"/>
        <n v="124.2"/>
        <n v="3289.16"/>
        <n v="576.21"/>
        <n v="24.01"/>
        <n v="405.89"/>
        <n v="3500.97"/>
        <n v="421.85"/>
        <n v="1336.9"/>
        <n v="602.75"/>
        <n v="338.59"/>
        <n v="177.64"/>
        <n v="14.56"/>
        <n v="2201.75"/>
        <n v="1354.99"/>
        <n v="476.69"/>
        <n v="970.37"/>
        <n v="625.95000000000005"/>
        <n v="1958.14"/>
        <n v="1688.89"/>
        <n v="248.51"/>
        <n v="2160.61"/>
        <n v="2112.0500000000002"/>
        <n v="294.76"/>
        <n v="1398.64"/>
        <n v="903.07"/>
        <n v="3429.25"/>
        <n v="1578.73"/>
        <n v="614.65"/>
        <n v="238.88"/>
        <n v="2266.5500000000002"/>
        <n v="3894.78"/>
        <n v="3467.69"/>
        <n v="1244.55"/>
        <n v="2154.17"/>
        <n v="807.53"/>
        <n v="1067.77"/>
        <n v="1132.8800000000001"/>
        <n v="4942.0600000000004"/>
        <n v="2187.36"/>
        <n v="457.87"/>
        <n v="1160.76"/>
        <n v="1461.65"/>
        <n v="1300.56"/>
        <n v="75.19"/>
        <n v="630.32000000000005"/>
        <n v="4670.58"/>
        <n v="4306.7299999999996"/>
        <n v="2146.44"/>
        <n v="701.15"/>
        <n v="2028.89"/>
        <n v="1607.63"/>
        <n v="718.47"/>
        <n v="1459.64"/>
        <n v="689.61"/>
        <n v="4528.53"/>
        <n v="4049.22"/>
        <n v="1046.76"/>
        <n v="422.03"/>
        <n v="1812.15"/>
        <n v="1161.49"/>
        <n v="1521.4"/>
        <n v="947.76"/>
        <n v="700.84"/>
        <n v="189.19"/>
        <n v="2210.59"/>
        <n v="543.21"/>
        <n v="312.49"/>
        <n v="2671.16"/>
        <n v="790.36"/>
        <n v="1928.76"/>
        <n v="2506.09"/>
        <n v="910.75"/>
        <n v="265.44"/>
        <n v="2604.0500000000002"/>
        <n v="323.04000000000002"/>
        <n v="1402.17"/>
        <n v="2881.65"/>
        <n v="177.02"/>
        <n v="416.61"/>
        <n v="61.68"/>
        <n v="4791.9399999999996"/>
        <n v="2359.2199999999998"/>
        <n v="371.33"/>
        <n v="421.64"/>
        <n v="3438.94"/>
        <n v="7.75"/>
        <n v="577.05999999999995"/>
        <n v="3769.55"/>
        <n v="2322.4499999999998"/>
        <n v="1465.75"/>
        <n v="515.9"/>
        <n v="2356.17"/>
        <n v="2448.34"/>
        <n v="2177.9"/>
        <n v="5693.93"/>
        <n v="1981.4"/>
        <n v="930.54"/>
        <n v="366.51"/>
        <n v="1890.51"/>
        <n v="654.87"/>
        <n v="1357.57"/>
        <n v="1572.62"/>
        <n v="278.97000000000003"/>
        <n v="107.44"/>
        <n v="1901.28"/>
        <n v="553.42999999999995"/>
        <n v="2489.59"/>
        <n v="32.549999999999997"/>
        <n v="3640.28"/>
        <n v="2392.39"/>
        <n v="1227.79"/>
        <n v="1869.06"/>
        <n v="2458.02"/>
        <n v="143.43"/>
        <n v="59.36"/>
        <n v="184.55"/>
        <n v="425.57"/>
        <n v="1224.3"/>
        <n v="2026.54"/>
        <n v="377.22"/>
        <n v="306.19"/>
        <n v="3027.04"/>
        <n v="446.05"/>
        <n v="1871.63"/>
        <n v="3194.78"/>
        <n v="2378.46"/>
        <n v="173.17"/>
        <n v="4912.0200000000004"/>
        <n v="562.79"/>
        <n v="2925.58"/>
        <n v="1005.33"/>
        <n v="1331.19"/>
        <n v="36.619999999999997"/>
        <n v="260.48"/>
        <n v="4264.75"/>
        <n v="608.29999999999995"/>
        <n v="527.47"/>
        <n v="5026.34"/>
        <n v="832.41"/>
        <n v="2753.07"/>
        <n v="1321.76"/>
        <n v="2561"/>
        <n v="2252.52"/>
        <n v="1687.38"/>
        <n v="1033.05"/>
        <n v="110.36"/>
        <n v="102.66"/>
        <n v="1339.73"/>
        <n v="1826.25"/>
        <n v="810.8"/>
        <n v="2839.1"/>
        <n v="299.70999999999998"/>
        <n v="6128.44"/>
        <n v="3010.99"/>
        <n v="522.35"/>
        <n v="65.16"/>
        <n v="1499.34"/>
        <n v="276.42"/>
        <n v="3502.21"/>
        <n v="2163.71"/>
        <n v="2485.0300000000002"/>
        <n v="1590.25"/>
        <n v="618.39"/>
        <n v="6002.72"/>
        <n v="847.65"/>
        <n v="1806.23"/>
        <n v="49.92"/>
        <n v="606.25"/>
        <n v="301.25"/>
        <n v="1173.94"/>
        <n v="1186.78"/>
        <n v="4181.33"/>
        <n v="2176.84"/>
        <n v="684.57"/>
        <n v="394"/>
        <n v="1168.33"/>
        <n v="1599.56"/>
        <n v="5429.02"/>
        <n v="1084.46"/>
        <n v="257.18"/>
        <n v="85.88"/>
        <n v="85.95"/>
        <n v="1014.3"/>
        <n v="473.27"/>
        <n v="744.39"/>
        <n v="1704.3"/>
        <n v="990.57"/>
        <n v="1435.98"/>
        <n v="2208.4"/>
        <n v="156.65"/>
        <n v="616.70000000000005"/>
        <n v="2700.51"/>
        <n v="3600.66"/>
        <n v="9387.2000000000007"/>
        <n v="1333"/>
        <n v="1804.21"/>
        <n v="2897.88"/>
        <n v="5671.84"/>
        <n v="4730.62"/>
        <n v="953.51"/>
        <n v="2020.69"/>
        <n v="541.4"/>
        <n v="113.33"/>
        <n v="254.34"/>
        <n v="2152.7199999999998"/>
        <n v="355.44"/>
        <n v="210.03"/>
        <n v="1367.72"/>
        <n v="877.31"/>
        <n v="2873.21"/>
        <n v="219.98"/>
        <n v="130.12"/>
        <n v="705.72"/>
        <n v="644.45000000000005"/>
        <n v="5383.18"/>
        <n v="1013.74"/>
        <n v="1516.6"/>
        <n v="4168.34"/>
        <n v="729.17"/>
        <n v="1110.51"/>
        <n v="5614.58"/>
        <n v="2087.5100000000002"/>
        <n v="2034.41"/>
        <n v="3468.23"/>
        <n v="3248.55"/>
        <n v="3800.18"/>
        <n v="1931.05"/>
        <n v="697.51"/>
        <n v="344.43"/>
        <n v="356.43"/>
        <n v="2532.9"/>
        <n v="809.93"/>
        <n v="1643.66"/>
        <n v="130.28"/>
        <n v="1403.73"/>
        <n v="1230.27"/>
        <n v="564.35"/>
        <n v="361.1"/>
        <n v="2505.31"/>
        <n v="4018.08"/>
        <n v="1065.79"/>
        <n v="3273.28"/>
        <n v="603.67999999999995"/>
        <n v="2084.9899999999998"/>
        <n v="1714.28"/>
        <n v="2237.9899999999998"/>
        <n v="3180.6"/>
        <n v="3019.81"/>
        <n v="1745.46"/>
        <n v="319.08"/>
        <n v="3376.94"/>
        <n v="1095.8699999999999"/>
        <n v="385.88"/>
        <n v="219.56"/>
        <n v="1350.64"/>
        <n v="642.6"/>
        <n v="63.25"/>
        <n v="1000.84"/>
        <n v="862.05"/>
        <n v="1041.8699999999999"/>
        <n v="4847.1499999999996"/>
        <n v="1467.45"/>
        <n v="1118.67"/>
        <n v="1178.6500000000001"/>
        <n v="55.03"/>
        <n v="643.21"/>
        <n v="663.7"/>
        <n v="1249.93"/>
        <n v="3461.03"/>
        <n v="4409.3100000000004"/>
        <n v="2244.8200000000002"/>
        <n v="970.07"/>
        <n v="738.52"/>
        <n v="6.87"/>
        <n v="119.55"/>
        <n v="1835.46"/>
        <n v="2630.24"/>
        <n v="469.09"/>
        <n v="980.37"/>
        <n v="233.8"/>
        <n v="328.31"/>
        <n v="1981.55"/>
        <n v="346.8"/>
        <n v="1280.7"/>
        <n v="1202.68"/>
        <n v="2155.73"/>
        <n v="659.32"/>
        <n v="2884.45"/>
        <n v="3797.78"/>
        <n v="279.69"/>
        <n v="6607.08"/>
        <n v="138.94"/>
        <n v="677.88"/>
        <n v="807.1"/>
        <n v="1325.48"/>
        <n v="138.77000000000001"/>
        <n v="1187.94"/>
        <n v="4151.66"/>
        <n v="2084.85"/>
        <n v="3507.54"/>
        <n v="1695.79"/>
        <n v="404.89"/>
        <n v="132.78"/>
        <n v="1636.66"/>
        <n v="2238.1"/>
        <n v="2106.71"/>
        <n v="6847.56"/>
        <n v="159.37"/>
        <n v="260.67"/>
        <n v="1207.3900000000001"/>
        <n v="1777.73"/>
        <n v="127.22"/>
        <n v="963.83"/>
        <n v="1242.53"/>
        <n v="1992.58"/>
        <n v="55.12"/>
        <n v="1056.8499999999999"/>
        <n v="583.54999999999995"/>
        <n v="723.91"/>
        <n v="281.37"/>
        <n v="1084.26"/>
        <n v="103.13"/>
        <n v="432.07"/>
        <n v="1378.84"/>
        <n v="677.17"/>
        <n v="2924.6"/>
        <n v="2025.82"/>
        <n v="1455.89"/>
        <n v="544.24"/>
        <n v="2938.41"/>
        <n v="508.28"/>
        <n v="399.45"/>
        <n v="66.02"/>
        <n v="1486.08"/>
        <n v="2166.61"/>
        <n v="509.33"/>
        <n v="3043.32"/>
        <n v="198.08"/>
        <n v="371.26"/>
        <n v="677.02"/>
        <n v="3050.22"/>
        <n v="1364.45"/>
        <n v="445.17"/>
        <n v="1603.13"/>
        <n v="3013.03"/>
        <n v="2893.53"/>
        <n v="795.7"/>
        <n v="1171.72"/>
        <n v="5003.3599999999997"/>
        <n v="552.99"/>
        <n v="365"/>
        <n v="687.63"/>
        <n v="5070.1400000000003"/>
        <n v="2923.3"/>
        <n v="4048.73"/>
        <n v="22.4"/>
        <n v="3003.81"/>
        <n v="1818.4"/>
        <n v="280.64999999999998"/>
        <n v="199.24"/>
        <n v="3340.12"/>
        <n v="554.20000000000005"/>
        <n v="418.57"/>
        <n v="922.16"/>
        <n v="991.27"/>
        <n v="821.5"/>
        <n v="4046.64"/>
        <n v="179.48"/>
        <n v="573.16"/>
        <n v="143.87"/>
        <n v="51.46"/>
        <n v="719.68"/>
        <n v="232.36"/>
        <n v="1449.56"/>
        <n v="1633.24"/>
        <n v="466.75"/>
        <n v="3209.3"/>
        <n v="82.51"/>
        <n v="1134.6300000000001"/>
        <n v="1657.04"/>
        <n v="2913.45"/>
        <n v="551"/>
        <n v="389.9"/>
        <n v="225.87"/>
        <n v="2602.04"/>
        <n v="581.58000000000004"/>
        <n v="1420.05"/>
        <n v="1130.2"/>
        <n v="526.94000000000005"/>
        <n v="108.77"/>
        <n v="674.57"/>
        <n v="2596.89"/>
        <n v="297.33999999999997"/>
        <n v="580.83000000000004"/>
        <n v="383.4"/>
        <n v="847.64"/>
        <n v="436.33"/>
        <n v="523.88"/>
        <n v="955.63"/>
        <n v="552.20000000000005"/>
        <n v="3607.6"/>
        <n v="2624.04"/>
        <n v="3565.63"/>
        <n v="511.37"/>
        <n v="1229.8399999999999"/>
        <n v="1065.3399999999999"/>
        <n v="976.53"/>
        <n v="902.58"/>
        <n v="770.06"/>
        <n v="239.3"/>
        <n v="2138.6999999999998"/>
        <n v="351.05"/>
        <n v="1424.89"/>
        <n v="2132.7800000000002"/>
        <n v="689.32"/>
        <n v="1134.67"/>
        <n v="669.09"/>
        <n v="1467.2"/>
        <n v="189.47"/>
        <n v="3394.84"/>
        <n v="731.75"/>
        <n v="511.58"/>
        <n v="947.28"/>
        <n v="479.13"/>
        <n v="330.25"/>
        <n v="457.25"/>
        <n v="349.87"/>
        <n v="254.73"/>
        <n v="2842.38"/>
        <n v="581.98"/>
        <n v="429.32"/>
        <n v="634.08000000000004"/>
        <n v="85.54"/>
        <n v="2045.84"/>
        <n v="575.5"/>
        <n v="1119.8699999999999"/>
        <n v="1718.8"/>
        <n v="137.63999999999999"/>
        <n v="6588.4"/>
        <n v="2467.04"/>
        <n v="1786.29"/>
        <n v="4894.87"/>
        <n v="464.94"/>
        <n v="517.29"/>
        <n v="4201.28"/>
        <n v="6078.12"/>
        <n v="902.73"/>
        <n v="1909.92"/>
        <n v="1507.02"/>
        <n v="4834.6400000000003"/>
        <n v="128.26"/>
        <n v="164.8"/>
        <n v="725.52"/>
        <n v="241.67"/>
        <n v="3236.48"/>
        <n v="57.58"/>
        <n v="1720.08"/>
        <n v="1132.95"/>
        <n v="190.21"/>
        <n v="1375.38"/>
        <n v="704.95"/>
        <n v="223.74"/>
        <n v="486.53"/>
        <n v="1032.3"/>
        <n v="1273.99"/>
        <n v="348.8"/>
        <n v="2115.1"/>
        <n v="844.88"/>
        <n v="743.65"/>
        <n v="599.96"/>
        <n v="115.21"/>
        <n v="223.29"/>
        <n v="828.26"/>
        <n v="1574.16"/>
        <n v="5270.12"/>
        <n v="1470.52"/>
        <n v="493.27"/>
        <n v="6031.8"/>
        <n v="1370.49"/>
        <n v="1259.8900000000001"/>
        <n v="1528.75"/>
        <n v="1419.33"/>
        <n v="693.08"/>
        <n v="3148.39"/>
        <n v="240.73"/>
        <n v="684.65"/>
        <n v="1501.8"/>
        <n v="2241.25"/>
        <n v="1756.05"/>
        <n v="970.51"/>
        <n v="1573.65"/>
        <n v="997.7"/>
        <n v="1251.7"/>
        <n v="1319.71"/>
        <n v="530.98"/>
        <n v="3073.29"/>
        <n v="2118.11"/>
        <n v="467.93"/>
        <n v="5765.65"/>
        <n v="4140.4399999999996"/>
        <n v="421.55"/>
        <n v="979.98"/>
        <n v="748.08"/>
        <n v="1926.68"/>
        <n v="350.14"/>
        <n v="1487.35"/>
        <n v="3783.68"/>
        <n v="6963.78"/>
        <n v="621.72"/>
        <n v="332.41"/>
        <n v="961.59"/>
        <n v="643.73"/>
        <n v="2311.21"/>
        <n v="1597.23"/>
        <n v="417.92"/>
        <n v="18.73"/>
        <n v="1128.79"/>
        <n v="491.28"/>
        <n v="4384.32"/>
        <n v="271.72000000000003"/>
        <n v="758.62"/>
        <n v="7826.57"/>
        <n v="148.19"/>
        <n v="1553.19"/>
        <n v="323"/>
        <n v="654.01"/>
        <n v="1335.31"/>
        <n v="748.32"/>
        <n v="352.85"/>
        <n v="156.80000000000001"/>
        <n v="2076.98"/>
        <n v="1753.63"/>
        <n v="805.94"/>
        <n v="720.31"/>
        <n v="1386.83"/>
        <n v="2358.23"/>
        <n v="2587.4699999999998"/>
        <n v="708.16"/>
        <n v="624.07000000000005"/>
        <n v="3243.96"/>
        <n v="3462.49"/>
        <n v="3553.52"/>
        <n v="874.36"/>
        <n v="620.47"/>
        <n v="383.33"/>
        <n v="1853.79"/>
        <n v="1047.76"/>
        <n v="1284.2"/>
        <n v="2560.94"/>
        <n v="161.12"/>
        <n v="825.78"/>
        <n v="477.53"/>
        <n v="1090.45"/>
        <n v="3645.41"/>
        <n v="150.04"/>
        <n v="578.17999999999995"/>
        <n v="163.01"/>
        <n v="776.56"/>
        <n v="1456.79"/>
        <n v="2071.71"/>
        <n v="562.62"/>
        <n v="628.04"/>
        <n v="1029.4000000000001"/>
        <n v="69.34"/>
        <n v="260.26"/>
        <n v="718.05"/>
        <n v="8.5399999999999991"/>
        <n v="177.92"/>
        <n v="741.55"/>
        <n v="731.48"/>
        <n v="1233.82"/>
        <n v="800.61"/>
        <n v="482.56"/>
        <n v="935.3"/>
        <n v="1852.06"/>
        <n v="2057.7600000000002"/>
        <n v="42.92"/>
        <n v="258.06"/>
        <n v="408.35"/>
        <n v="270.8"/>
        <n v="696.14"/>
        <n v="318.62"/>
        <n v="1183.43"/>
        <n v="176.25"/>
        <n v="152.83000000000001"/>
        <n v="120.36"/>
        <n v="1330.71"/>
        <n v="2151.81"/>
        <n v="180.07"/>
        <n v="664.14"/>
        <n v="499.42"/>
        <n v="1172.24"/>
        <n v="1771.49"/>
        <n v="1145.47"/>
        <n v="1375.16"/>
        <n v="409.08"/>
        <n v="2048.84"/>
        <n v="2302.81"/>
        <n v="2122.1799999999998"/>
        <n v="296.7"/>
        <n v="531.55999999999995"/>
        <n v="514.16999999999996"/>
        <n v="3971.3"/>
        <n v="320.35000000000002"/>
        <n v="128.18"/>
        <n v="470.13"/>
        <n v="4227.99"/>
        <n v="750.13"/>
        <n v="2489.23"/>
        <n v="244.04"/>
        <n v="178.49"/>
        <n v="1480.3"/>
        <n v="216.2"/>
        <n v="257.5"/>
        <n v="2851.1"/>
        <n v="1275.97"/>
        <n v="5265.88"/>
        <n v="1109.72"/>
        <n v="73.03"/>
        <n v="508.24"/>
        <n v="3370.79"/>
        <n v="405.67"/>
        <n v="1084.51"/>
        <n v="600.25"/>
        <n v="89.4"/>
        <n v="369.52"/>
        <n v="2250.1"/>
        <n v="3116.88"/>
        <n v="773.55"/>
        <n v="670.06"/>
        <n v="714.12"/>
        <n v="2089.4899999999998"/>
        <n v="182.8"/>
        <n v="500.19"/>
        <n v="4849.32"/>
        <n v="210.88"/>
        <n v="1201.44"/>
        <n v="3223.94"/>
        <n v="405.03"/>
        <n v="1060.97"/>
        <n v="887.59"/>
        <n v="302.97000000000003"/>
        <n v="5948.24"/>
        <n v="2367"/>
        <n v="1917.19"/>
        <n v="5666.96"/>
        <n v="172.39"/>
        <n v="564.01"/>
        <n v="663.24"/>
        <n v="345.34"/>
        <n v="5226.22"/>
        <n v="1111"/>
        <n v="760.11"/>
        <n v="2002.06"/>
        <n v="333.07"/>
        <n v="239.38"/>
        <n v="224.5"/>
        <n v="837.08"/>
        <n v="2286.69"/>
        <n v="4108.71"/>
        <n v="1107.3699999999999"/>
        <n v="1194.8900000000001"/>
        <n v="709.53"/>
        <n v="231.7"/>
        <n v="165.55"/>
        <n v="3089.5"/>
        <n v="949.02"/>
        <n v="266.91000000000003"/>
        <n v="1048.68"/>
        <n v="1197.42"/>
        <n v="1398.8"/>
        <n v="196.57"/>
        <n v="2263.56"/>
        <n v="3420.58"/>
        <n v="426.77"/>
        <n v="166.9"/>
        <n v="2334.84"/>
        <n v="5135.68"/>
        <n v="225.8"/>
        <n v="2416.2199999999998"/>
        <n v="1523.56"/>
        <n v="20.51"/>
        <n v="308.63"/>
        <n v="794.21"/>
        <n v="1397.72"/>
        <n v="326.06"/>
        <n v="2735.15"/>
        <n v="55.51"/>
        <n v="170.49"/>
        <n v="80.05"/>
        <n v="1879.43"/>
        <n v="5640.66"/>
        <n v="70.33"/>
        <n v="317.31"/>
        <n v="539.20000000000005"/>
        <n v="1624.01"/>
        <n v="1286.01"/>
        <n v="159.81"/>
        <n v="951.24"/>
        <n v="3637.21"/>
        <n v="4272.9399999999996"/>
        <n v="3068.89"/>
        <n v="1521.95"/>
        <n v="3478.9"/>
        <n v="886.7"/>
        <n v="130.99"/>
        <n v="5373.27"/>
        <n v="1998.77"/>
        <n v="1097.81"/>
        <n v="588.97"/>
        <n v="132.51"/>
        <n v="730.59"/>
        <n v="580.21"/>
        <n v="3628.01"/>
        <n v="4072.56"/>
        <n v="278.68"/>
        <n v="1130.05"/>
        <n v="1123.3900000000001"/>
        <n v="471.82"/>
        <n v="679.15"/>
        <n v="1749.59"/>
        <n v="373.62"/>
        <n v="905.55"/>
        <n v="3945.26"/>
        <n v="2227.0100000000002"/>
        <n v="533.29"/>
        <n v="1566.64"/>
        <n v="7239.33"/>
        <n v="37.659999999999997"/>
        <n v="2612.4899999999998"/>
        <n v="1411.69"/>
        <n v="142.44999999999999"/>
        <n v="1795.37"/>
        <n v="5181.3100000000004"/>
        <n v="473.91"/>
        <n v="926.77"/>
        <n v="2510.9299999999998"/>
        <n v="4703.0200000000004"/>
        <n v="2101.61"/>
        <n v="3230.55"/>
        <n v="1335.08"/>
        <n v="2864.44"/>
        <n v="2803.64"/>
        <n v="1887.68"/>
        <n v="2253.96"/>
        <n v="366.63"/>
        <n v="65.94"/>
        <n v="3049.86"/>
        <n v="1006.33"/>
        <n v="259.39"/>
        <n v="462.91"/>
        <n v="1550.97"/>
        <n v="169.67"/>
        <n v="343.99"/>
        <n v="2917.97"/>
        <n v="3376.54"/>
        <n v="118.88"/>
        <n v="2027.91"/>
        <n v="2837.63"/>
        <n v="406.62"/>
        <n v="675.19"/>
        <n v="86.77"/>
        <n v="4045.93"/>
        <n v="447.12"/>
        <n v="2640.65"/>
        <n v="158.44"/>
        <n v="3098.39"/>
        <n v="2701.54"/>
        <n v="2398.5500000000002"/>
        <n v="3117.53"/>
        <n v="693.3"/>
        <n v="369.47"/>
        <n v="5234.5200000000004"/>
        <n v="853.95"/>
        <n v="276.55"/>
        <n v="3276.91"/>
        <n v="4216.16"/>
        <n v="2135.14"/>
        <n v="350.75"/>
        <n v="3889.88"/>
        <n v="96.43"/>
        <n v="1048.19"/>
        <n v="433.69"/>
        <n v="1978.03"/>
        <n v="1337.65"/>
        <n v="2059.8000000000002"/>
        <n v="2581.12"/>
        <n v="85.49"/>
        <n v="658.62"/>
        <n v="3231.8"/>
        <n v="1335.36"/>
        <n v="683.22"/>
        <n v="2160.34"/>
        <n v="1047.6099999999999"/>
        <n v="853.56"/>
        <n v="759.93"/>
        <n v="557.71"/>
        <n v="1608.59"/>
        <n v="1903.03"/>
        <n v="1795.74"/>
        <n v="674.49"/>
        <n v="4005.03"/>
        <n v="466.39"/>
        <n v="1524.57"/>
        <n v="2425.46"/>
        <n v="3129.71"/>
        <n v="1033.2"/>
        <n v="3143.13"/>
        <n v="1244.18"/>
        <n v="1715.23"/>
        <n v="188.09"/>
        <n v="2016.74"/>
        <n v="147.72"/>
        <n v="1338.93"/>
        <n v="364.49"/>
        <n v="269.10000000000002"/>
        <n v="675.29"/>
        <n v="502.01"/>
        <n v="772.85"/>
        <n v="701.34"/>
        <n v="699.76"/>
        <n v="2009.8"/>
        <n v="2854.01"/>
        <n v="160.99"/>
        <n v="454.2"/>
        <n v="62.2"/>
        <n v="228.45"/>
        <n v="1082.1199999999999"/>
        <n v="1875.16"/>
        <n v="5038.59"/>
        <n v="1530.69"/>
        <n v="865.04"/>
        <n v="1050.9100000000001"/>
        <n v="1600.96"/>
        <n v="2229.16"/>
        <n v="1797.38"/>
        <n v="698.3"/>
        <n v="1359.21"/>
        <n v="2445.16"/>
        <n v="10.51"/>
        <n v="2148.9699999999998"/>
        <n v="458.94"/>
        <n v="1258.6500000000001"/>
        <n v="893.59"/>
        <n v="1619.6"/>
        <n v="2570.89"/>
        <n v="2436.2800000000002"/>
        <n v="662.03"/>
        <n v="1785.66"/>
        <n v="189.07"/>
        <n v="244.92"/>
        <n v="3829.14"/>
        <n v="3732.55"/>
        <n v="1274.4000000000001"/>
        <n v="94.59"/>
        <n v="161.29"/>
        <n v="7156.75"/>
        <n v="1445.56"/>
        <n v="407.83"/>
        <n v="552.85"/>
        <n v="250.52"/>
        <n v="266.89999999999998"/>
        <n v="1114.3399999999999"/>
        <n v="1260.93"/>
        <n v="2717.32"/>
        <n v="776.46"/>
        <n v="1123.32"/>
        <n v="2848.28"/>
        <n v="58.06"/>
        <n v="2704.35"/>
        <n v="867.01"/>
        <n v="1744.69"/>
        <n v="578.94000000000005"/>
        <n v="77.61"/>
        <n v="529.63"/>
        <n v="244.85"/>
        <n v="4123.1099999999997"/>
        <n v="511.91"/>
        <n v="4840.1400000000003"/>
        <n v="3134.54"/>
        <n v="176.09"/>
        <n v="4532.05"/>
        <n v="928.48"/>
        <n v="408.01"/>
        <n v="383.31"/>
        <n v="507.19"/>
        <n v="1178.3900000000001"/>
        <n v="858.07"/>
        <n v="1379.16"/>
        <n v="3104.78"/>
        <n v="3215.61"/>
        <n v="1758.96"/>
        <n v="868.46"/>
        <n v="17.47"/>
        <n v="1146.44"/>
        <n v="2174.3000000000002"/>
        <n v="397.44"/>
        <n v="363.86"/>
        <n v="1452.39"/>
        <n v="4885.47"/>
        <n v="1475.18"/>
        <n v="699.17"/>
        <n v="116.46"/>
        <n v="5105.79"/>
        <n v="1458.95"/>
        <n v="1694.16"/>
        <n v="6744.85"/>
        <n v="1361.6"/>
        <n v="64.62"/>
        <n v="1294.72"/>
        <n v="1457.14"/>
        <n v="2430.59"/>
        <n v="4570.75"/>
        <n v="453.13"/>
        <n v="494.91"/>
        <n v="452.52"/>
        <n v="212.39"/>
        <n v="402.32"/>
        <n v="715.48"/>
        <n v="438.48"/>
        <n v="3173.05"/>
        <n v="3084.81"/>
        <n v="1478.57"/>
        <n v="231.92"/>
        <n v="3705.84"/>
        <n v="1705.82"/>
        <n v="2932.07"/>
        <n v="1290.4100000000001"/>
        <n v="167.85"/>
        <n v="2652.76"/>
        <n v="5218.12"/>
        <n v="273.70999999999998"/>
        <n v="4327.59"/>
        <n v="2289.63"/>
        <n v="16.22"/>
        <n v="2531.98"/>
        <n v="554.16999999999996"/>
        <n v="441.97"/>
        <n v="2480.0500000000002"/>
        <n v="915.44"/>
        <n v="692.01"/>
        <n v="407.85"/>
        <n v="5663.52"/>
        <n v="381.38"/>
        <n v="187.32"/>
        <n v="1184.51"/>
        <n v="4714.1400000000003"/>
        <n v="2406.25"/>
        <n v="131.04"/>
        <n v="667.35"/>
        <n v="209.55"/>
        <n v="1681.97"/>
        <n v="5144.38"/>
        <n v="2717.36"/>
        <n v="1892.14"/>
        <n v="4320.18"/>
        <n v="378.02"/>
        <n v="180.3"/>
        <n v="1260.4100000000001"/>
        <n v="1518.35"/>
        <n v="1149.95"/>
        <n v="1151.03"/>
        <n v="2743.53"/>
        <n v="1815.52"/>
        <n v="302.43"/>
        <n v="1957.08"/>
        <n v="2696.2"/>
        <n v="400.06"/>
        <n v="700.45"/>
        <n v="277.7"/>
        <n v="2451.75"/>
        <n v="2292.81"/>
        <n v="540.76"/>
        <n v="88.19"/>
        <n v="1341.09"/>
        <n v="119.3"/>
        <n v="1944.78"/>
        <n v="379.13"/>
        <n v="2871.59"/>
        <n v="1972.06"/>
        <n v="609.6"/>
        <n v="5583.06"/>
        <n v="355.78"/>
        <n v="148.76"/>
        <n v="314.10000000000002"/>
        <n v="3305.36"/>
        <n v="994.4"/>
        <n v="546.45000000000005"/>
        <n v="988.54"/>
        <n v="154.99"/>
        <n v="856.64"/>
        <n v="232.53"/>
        <n v="2360.42"/>
        <n v="51.08"/>
        <n v="1955.02"/>
        <n v="3626.24"/>
        <n v="1453.77"/>
        <n v="176.27"/>
        <n v="2772.01"/>
        <n v="212"/>
        <n v="2344.5700000000002"/>
        <n v="660.19"/>
        <n v="1916.72"/>
        <n v="422.35"/>
        <n v="1102.49"/>
        <n v="3312.73"/>
        <n v="519.57000000000005"/>
        <n v="2112.83"/>
        <n v="2704.26"/>
        <n v="1610.77"/>
        <n v="5593.7"/>
        <n v="1143.7"/>
        <n v="630.97"/>
        <n v="83.79"/>
        <n v="174.24"/>
        <n v="912.68"/>
        <n v="90.33"/>
        <n v="379.91"/>
        <n v="620.14"/>
        <n v="1022.94"/>
        <n v="2004.12"/>
        <n v="588.77"/>
        <n v="398.85"/>
        <n v="1682.32"/>
        <n v="1101.7"/>
        <n v="1132.43"/>
        <n v="428.47"/>
        <n v="2058.06"/>
        <n v="104.38"/>
        <n v="716.43"/>
        <n v="7661.41"/>
        <n v="794.14"/>
        <n v="300.08999999999997"/>
        <n v="2405.77"/>
        <n v="2433.16"/>
        <n v="1283.83"/>
        <n v="3275.32"/>
        <n v="1395.23"/>
        <n v="1901.77"/>
        <n v="739.54"/>
        <n v="196.26"/>
        <n v="2869.9"/>
        <n v="878.09"/>
        <n v="471.3"/>
        <n v="5467.3"/>
        <n v="121.07"/>
        <n v="2112.4699999999998"/>
        <n v="1754.64"/>
        <n v="2452.5700000000002"/>
        <n v="5410.41"/>
        <n v="511.17"/>
        <n v="2575.25"/>
        <n v="824.16"/>
        <n v="3185.22"/>
        <n v="1541.81"/>
        <n v="102.92"/>
        <n v="669.51"/>
        <n v="281.41000000000003"/>
        <n v="659.55"/>
        <n v="2351.44"/>
        <n v="1771.08"/>
        <n v="512.27"/>
        <n v="1116.51"/>
        <n v="5738.71"/>
        <n v="1938.91"/>
        <n v="2106.63"/>
        <n v="4032.44"/>
        <n v="109.84"/>
        <n v="526.85"/>
        <n v="441.17"/>
        <n v="4550.59"/>
        <n v="732.72"/>
        <n v="3216.64"/>
        <n v="174.17"/>
        <n v="1061.8"/>
        <n v="2290.13"/>
        <n v="4658.08"/>
        <n v="991.87"/>
        <n v="162.46"/>
        <n v="129.16"/>
        <n v="698.81"/>
        <n v="1561.83"/>
        <n v="1341.56"/>
        <n v="1364.61"/>
        <n v="1448.37"/>
        <n v="1964.72"/>
        <n v="312.72000000000003"/>
        <n v="4387.8100000000004"/>
        <n v="222.23"/>
        <n v="2165.4699999999998"/>
        <n v="1820.23"/>
        <n v="703.05"/>
        <n v="378.26"/>
        <n v="589.71"/>
        <n v="5613.8"/>
        <n v="432.29"/>
        <n v="2687.58"/>
        <n v="255.13"/>
        <n v="1170.6099999999999"/>
        <n v="2768.9"/>
        <n v="99.43"/>
        <n v="364.26"/>
        <n v="6321.52"/>
        <n v="3671.27"/>
        <n v="810.25"/>
        <n v="199.08"/>
        <n v="1218.83"/>
        <n v="582.82000000000005"/>
        <n v="772.5"/>
        <n v="661.99"/>
        <n v="2574.13"/>
        <n v="924.33"/>
        <n v="1008.54"/>
        <n v="3337.94"/>
        <n v="2296.9499999999998"/>
        <n v="324.93"/>
        <n v="578.79999999999995"/>
        <n v="514.82000000000005"/>
        <n v="987.4"/>
        <n v="761.12"/>
        <n v="1145.18"/>
        <n v="548.69000000000005"/>
        <n v="346.49"/>
        <n v="2516.58"/>
        <n v="1202.3599999999999"/>
        <n v="3277.52"/>
        <n v="215.51"/>
        <n v="387.4"/>
        <n v="3720.07"/>
        <n v="745.25"/>
        <n v="404.59"/>
        <n v="5139.8999999999996"/>
        <n v="4077.17"/>
        <n v="390.11"/>
        <n v="385.02"/>
        <n v="3190.33"/>
        <n v="3354.78"/>
        <n v="2484.7800000000002"/>
        <n v="2495.5"/>
        <n v="815.7"/>
        <n v="1314.73"/>
        <n v="1544.34"/>
        <n v="798.04"/>
        <n v="1660.62"/>
        <n v="689.39"/>
        <n v="5136.42"/>
        <n v="4202.32"/>
        <n v="2502.19"/>
        <n v="5836.56"/>
        <n v="396.05"/>
        <n v="1439.55"/>
        <n v="2065.1999999999998"/>
        <n v="207.87"/>
        <n v="1251.57"/>
        <n v="368.71"/>
        <n v="4397.38"/>
        <n v="929.94"/>
        <n v="4382.63"/>
        <n v="2743.85"/>
        <n v="172.42"/>
        <n v="2873.06"/>
        <n v="2361.7800000000002"/>
        <n v="1965.44"/>
        <n v="166.6"/>
        <n v="2358.8000000000002"/>
        <n v="984.12"/>
        <n v="496.93"/>
        <n v="4731.17"/>
        <n v="1185.93"/>
        <n v="1406.21"/>
        <n v="3577.37"/>
        <n v="1088.4100000000001"/>
        <n v="4232.29"/>
        <n v="1228.76"/>
        <n v="2083.5300000000002"/>
        <n v="1024.07"/>
        <n v="1762.56"/>
        <n v="3685.89"/>
        <n v="1240.26"/>
        <n v="4664.96"/>
        <n v="294.33999999999997"/>
        <n v="5996.79"/>
        <n v="752.43"/>
        <n v="378.61"/>
        <n v="325.22000000000003"/>
        <n v="5808.46"/>
        <n v="1188.9100000000001"/>
        <n v="795.33"/>
        <n v="5473.9"/>
        <n v="3586.54"/>
        <n v="263.62"/>
        <n v="385.69"/>
        <n v="1967.66"/>
        <n v="705.75"/>
        <n v="1325.17"/>
        <n v="3321.59"/>
        <n v="1073.74"/>
        <n v="2136.46"/>
        <n v="325.58"/>
        <n v="13"/>
        <n v="243.84"/>
        <n v="9244.19"/>
        <n v="1116.6300000000001"/>
        <n v="81.52"/>
        <n v="306.69"/>
        <n v="229.71"/>
        <n v="2721.95"/>
        <n v="124.05"/>
        <n v="307.63"/>
        <n v="845.4"/>
        <n v="4125.26"/>
        <n v="481.6"/>
        <n v="517.6"/>
        <n v="4248.16"/>
        <n v="687.41"/>
        <n v="395.8"/>
        <n v="275.61"/>
        <n v="122.43"/>
        <n v="3870.31"/>
        <n v="2101.38"/>
        <n v="261.77"/>
        <n v="736.94"/>
        <n v="814.39"/>
        <n v="396.82"/>
        <n v="1002.62"/>
        <n v="1638.6"/>
        <n v="1552.49"/>
        <n v="287.36"/>
        <n v="1205.01"/>
        <n v="336.84"/>
        <n v="167.84"/>
        <n v="738.45"/>
        <n v="399.98"/>
        <n v="2902.86"/>
        <n v="1124.3599999999999"/>
        <n v="1420.16"/>
        <n v="1999.74"/>
        <n v="1668.72"/>
        <n v="855.88"/>
        <n v="31.2"/>
        <n v="427.65"/>
        <n v="473.24"/>
        <n v="1761.7"/>
        <n v="1810.86"/>
        <n v="97.68"/>
        <n v="569.95000000000005"/>
        <n v="2145.04"/>
        <n v="2352.59"/>
        <n v="3544.9"/>
        <n v="779.45"/>
        <n v="482.13"/>
        <n v="1404.1"/>
        <n v="1282.57"/>
        <n v="3442.62"/>
        <n v="651.14"/>
        <n v="3367.07"/>
        <n v="1081.9100000000001"/>
        <n v="332.2"/>
        <n v="1274.82"/>
        <n v="352.29"/>
        <n v="2223.4899999999998"/>
        <n v="1981.59"/>
        <n v="1964.73"/>
        <n v="211.45"/>
        <n v="3389.74"/>
        <n v="3798.02"/>
        <n v="1368.99"/>
        <n v="270.02"/>
        <n v="22.21"/>
        <n v="3260.81"/>
        <n v="7176.66"/>
        <n v="1571.75"/>
        <n v="979.95"/>
        <n v="3807.65"/>
        <n v="2588.7600000000002"/>
        <n v="1123.57"/>
        <n v="101.49"/>
        <n v="610.22"/>
        <n v="956.32"/>
        <n v="34.4"/>
        <n v="1730.68"/>
        <n v="1534.67"/>
        <n v="919.69"/>
        <n v="1627.72"/>
        <n v="3666.85"/>
        <n v="3116.4"/>
        <n v="238.17"/>
        <n v="1650.43"/>
        <n v="477.11"/>
        <n v="3553.58"/>
        <n v="627.24"/>
        <n v="327.88"/>
        <n v="458.87"/>
        <n v="3204.5"/>
        <n v="186.99"/>
        <n v="1324.31"/>
        <n v="140.94"/>
        <n v="1734.02"/>
        <n v="1223.55"/>
        <n v="266.13"/>
        <n v="373.73"/>
        <n v="989.51"/>
        <n v="54.86"/>
        <n v="7189.95"/>
        <n v="2930.2"/>
        <n v="260.95999999999998"/>
        <n v="566.75"/>
        <n v="2937.95"/>
        <n v="1018.12"/>
        <n v="339.35"/>
        <n v="940.05"/>
        <n v="341.39"/>
        <n v="3785.22"/>
        <n v="1811.26"/>
        <n v="567.79"/>
        <n v="1729.67"/>
        <n v="1117.6400000000001"/>
        <n v="2638.51"/>
        <n v="281.25"/>
        <n v="2789.96"/>
        <n v="1010.6"/>
        <n v="1934.34"/>
        <n v="218.63"/>
        <n v="792"/>
        <n v="475.48"/>
        <n v="498.52"/>
        <n v="1553.93"/>
        <n v="1832.67"/>
        <n v="1169.29"/>
        <n v="2375.11"/>
        <n v="291.39999999999998"/>
        <n v="1877.58"/>
        <n v="2892.86"/>
        <n v="1967"/>
        <n v="1331.69"/>
        <n v="6323.84"/>
        <n v="2822.68"/>
        <n v="4268.57"/>
        <n v="866.92"/>
        <n v="857.43"/>
        <n v="302.38"/>
        <n v="294.22000000000003"/>
        <n v="2052.11"/>
        <n v="2425.5100000000002"/>
        <n v="407.26"/>
        <n v="5638.01"/>
        <n v="341.36"/>
        <n v="1868.97"/>
        <n v="2063.5100000000002"/>
        <n v="280.56"/>
        <n v="1692.33"/>
        <n v="768.28"/>
        <n v="126.59"/>
        <n v="1982.14"/>
        <n v="275.82"/>
        <n v="3854.2"/>
        <n v="2215.3000000000002"/>
        <n v="894.61"/>
        <n v="249.63"/>
        <n v="380.93"/>
        <n v="873.94"/>
        <n v="451.3"/>
        <n v="2237.71"/>
        <n v="1360.8"/>
        <n v="38.99"/>
        <n v="865.52"/>
        <n v="609.33000000000004"/>
        <n v="531.42999999999995"/>
        <n v="1360.87"/>
        <n v="1223.81"/>
        <n v="242.61"/>
        <n v="4589.76"/>
        <n v="1069.5899999999999"/>
        <n v="1153.68"/>
        <n v="1138.49"/>
        <n v="235.65"/>
        <n v="485.7"/>
        <n v="2180.58"/>
        <n v="2093.8000000000002"/>
        <n v="77.97"/>
        <n v="779.21"/>
        <n v="1071.6300000000001"/>
        <n v="2600.04"/>
        <n v="397.82"/>
        <n v="1223.02"/>
        <n v="1992.56"/>
        <n v="695.13"/>
        <n v="1506.91"/>
        <n v="2194.06"/>
        <n v="145.58000000000001"/>
        <n v="1211.73"/>
        <n v="1014.4"/>
        <n v="53.69"/>
        <n v="2271.58"/>
        <n v="871.88"/>
        <n v="2175.9299999999998"/>
        <n v="1431.41"/>
        <n v="1476.05"/>
        <n v="4152.41"/>
        <n v="5988.69"/>
        <n v="189.18"/>
        <n v="2128.44"/>
        <n v="1267.8499999999999"/>
        <n v="1324.4"/>
        <n v="2899.31"/>
        <n v="2573.36"/>
        <n v="2791.08"/>
        <n v="2829.89"/>
        <n v="365.57"/>
        <n v="469.71"/>
        <n v="136.65"/>
        <n v="2507.37"/>
        <n v="3672.42"/>
        <n v="1184.1300000000001"/>
        <n v="694.66"/>
        <n v="684.84"/>
        <n v="375.73"/>
        <n v="187.74"/>
        <n v="4916.83"/>
        <n v="298.43"/>
        <n v="256.02"/>
        <n v="1390.88"/>
        <n v="1349.01"/>
        <n v="447.9"/>
        <n v="243.39"/>
        <n v="638.95000000000005"/>
        <n v="658.59"/>
        <n v="3950.07"/>
        <n v="759.84"/>
        <n v="150.05000000000001"/>
        <n v="2644.03"/>
        <n v="100.94"/>
        <n v="409.75"/>
        <n v="1271.1099999999999"/>
        <n v="3501.07"/>
        <n v="702.71"/>
        <n v="2303.42"/>
        <n v="2208.71"/>
        <n v="474.32"/>
        <n v="1716.78"/>
        <n v="434.6"/>
        <n v="160.12"/>
        <n v="3790.78"/>
        <n v="506.13"/>
        <n v="708.77"/>
        <n v="1959.94"/>
        <n v="1166.02"/>
        <n v="1652.17"/>
        <n v="1895.53"/>
        <n v="1906.94"/>
        <n v="578.07000000000005"/>
        <n v="3259.82"/>
        <n v="3031.86"/>
        <n v="452.8"/>
        <n v="24.03"/>
        <n v="2814.92"/>
        <n v="936.3"/>
        <n v="708.64"/>
        <n v="4398.3500000000004"/>
        <n v="957.58"/>
        <n v="173.67"/>
        <n v="334.19"/>
        <n v="2297.16"/>
        <n v="274.60000000000002"/>
        <n v="1576.33"/>
        <n v="1297.24"/>
        <n v="204.57"/>
        <n v="3170.49"/>
        <n v="1470.49"/>
        <n v="229.92"/>
        <n v="349.21"/>
        <n v="438.95"/>
        <n v="916.77"/>
        <n v="3098.4"/>
        <n v="1194.58"/>
        <n v="798.4"/>
        <n v="3957.22"/>
        <n v="1284.8599999999999"/>
        <n v="249.17"/>
        <n v="3386.48"/>
        <n v="765.6"/>
        <n v="1991.07"/>
        <n v="1773.3"/>
        <n v="353.3"/>
        <n v="733.82"/>
        <n v="881.17"/>
        <n v="690.79"/>
        <n v="2290.0700000000002"/>
        <n v="383.63"/>
        <n v="630.38"/>
        <n v="452.77"/>
        <n v="3095.24"/>
        <n v="3434.5"/>
        <n v="201.84"/>
        <n v="1282.3900000000001"/>
        <n v="429.35"/>
        <n v="528.30999999999995"/>
        <n v="433.91"/>
        <n v="961.49"/>
        <n v="3378.19"/>
        <n v="4919.95"/>
        <n v="2857.66"/>
        <n v="2821.01"/>
        <n v="1131.67"/>
        <n v="2259.35"/>
        <n v="3564.19"/>
        <n v="4467.9799999999996"/>
        <n v="2302.3000000000002"/>
        <n v="429.55"/>
        <n v="2613.59"/>
        <n v="663.88"/>
        <n v="56.72"/>
        <n v="3107.47"/>
        <n v="464.93"/>
        <n v="479.43"/>
        <n v="60.25"/>
        <n v="1338.56"/>
        <n v="191.52"/>
        <n v="131.07"/>
        <n v="1586.99"/>
        <n v="2061.6"/>
        <n v="5115.8900000000003"/>
        <n v="315.36"/>
        <n v="2991.14"/>
        <n v="1596.21"/>
        <n v="774.01"/>
        <n v="1707.54"/>
        <n v="134.31"/>
        <n v="1907.41"/>
        <n v="1528.12"/>
        <n v="651.07000000000005"/>
        <n v="2108.31"/>
        <n v="700.17"/>
        <n v="171.01"/>
        <n v="2703.18"/>
        <n v="541.24"/>
        <n v="1242.51"/>
        <n v="1610.89"/>
        <n v="424.75"/>
        <n v="172.02"/>
        <n v="572.71"/>
        <n v="1314.51"/>
        <n v="3784.38"/>
        <n v="381.63"/>
        <n v="440.78"/>
        <n v="851.83"/>
        <n v="277.95"/>
        <n v="364.6"/>
        <n v="728.03"/>
        <n v="1259.9100000000001"/>
        <n v="1442.84"/>
        <n v="89.37"/>
        <n v="134.38999999999999"/>
        <n v="8511"/>
        <n v="3268.18"/>
        <n v="233.59"/>
        <n v="1067.55"/>
        <n v="2503.61"/>
        <n v="1819.75"/>
        <n v="1269.93"/>
        <n v="295.12"/>
        <n v="286.44"/>
        <n v="64.78"/>
        <n v="3294.41"/>
        <n v="1283.79"/>
        <n v="1503.58"/>
        <n v="2116.34"/>
        <n v="1613.26"/>
        <n v="236.85"/>
        <n v="684.13"/>
        <n v="6009.35"/>
        <n v="1573.64"/>
        <n v="6118.83"/>
        <n v="2872.72"/>
        <n v="2835.79"/>
        <n v="863.25"/>
        <n v="928.36"/>
        <n v="493.39"/>
        <n v="1549.76"/>
        <n v="949.24"/>
        <n v="449.01"/>
        <n v="3074.86"/>
        <n v="181.54"/>
        <n v="4435.99"/>
        <n v="1108.1500000000001"/>
        <n v="735.61"/>
        <n v="3378.8"/>
        <n v="1554.98"/>
        <n v="565.54"/>
        <n v="1158.8900000000001"/>
        <n v="1846.33"/>
        <n v="1101.73"/>
        <n v="2312.16"/>
        <n v="1923.05"/>
        <n v="6183.19"/>
        <n v="1417.51"/>
        <n v="605.74"/>
        <n v="286.04000000000002"/>
        <n v="348.94"/>
        <n v="1353.89"/>
        <n v="86.84"/>
        <n v="1723.45"/>
        <n v="724.12"/>
        <n v="712.12"/>
        <n v="1365.06"/>
        <n v="2106.39"/>
        <n v="4188.95"/>
        <n v="6034.38"/>
        <n v="1837.16"/>
        <n v="2723.37"/>
        <n v="2310.4699999999998"/>
        <n v="4375.38"/>
        <n v="875.8"/>
        <n v="1092.8699999999999"/>
        <n v="1124.0999999999999"/>
        <n v="624.55999999999995"/>
        <n v="65.89"/>
        <n v="1253.4100000000001"/>
        <n v="2251.35"/>
        <n v="1034.98"/>
        <n v="1024.47"/>
        <n v="679.13"/>
        <n v="711.13"/>
        <n v="789.33"/>
        <n v="806.43"/>
        <n v="397.47"/>
        <n v="5622.63"/>
        <n v="1739.31"/>
        <n v="479.31"/>
        <n v="3238.84"/>
        <n v="1321.39"/>
        <n v="194.58"/>
        <n v="566.45000000000005"/>
        <n v="85.14"/>
        <n v="5451.8"/>
        <n v="3251.04"/>
        <n v="3306.83"/>
        <n v="1661.26"/>
        <n v="1303.67"/>
        <n v="654.20000000000005"/>
        <n v="1566.44"/>
        <n v="2047.38"/>
        <n v="2074.64"/>
        <n v="1448.56"/>
        <n v="4277.29"/>
        <n v="154.32"/>
        <n v="1540.24"/>
        <n v="1367.6"/>
        <n v="3287.72"/>
        <n v="3087.38"/>
        <n v="2012.67"/>
        <n v="919.65"/>
        <n v="222.73"/>
        <n v="1144.24"/>
        <n v="2218.5300000000002"/>
        <n v="833.34"/>
        <n v="1885.07"/>
        <n v="273.75"/>
        <n v="357.92"/>
        <n v="302.75"/>
        <n v="2938.27"/>
        <n v="2333.34"/>
        <n v="1671.61"/>
        <n v="44.09"/>
        <n v="1369.83"/>
        <n v="437.58"/>
        <n v="1334.2"/>
        <n v="3324.75"/>
        <n v="776.2"/>
        <n v="1232.77"/>
        <n v="156.35"/>
        <n v="426.37"/>
        <n v="673.73"/>
        <n v="4055.31"/>
        <n v="1988"/>
        <n v="1856.6"/>
        <n v="2361.86"/>
        <n v="874.73"/>
        <n v="2583.1"/>
        <n v="2877.65"/>
        <n v="2695.84"/>
        <n v="2615.9"/>
        <n v="3284.39"/>
        <n v="983.61"/>
        <n v="409.29"/>
        <n v="1062.5"/>
        <n v="3170.98"/>
        <n v="106.47"/>
        <n v="1293.98"/>
        <n v="594.71"/>
        <n v="805.9"/>
        <n v="1808.33"/>
        <n v="904.48"/>
        <n v="2097.42"/>
        <n v="230.43"/>
        <n v="175.89"/>
        <n v="1249.76"/>
        <n v="1480.5"/>
        <n v="1386.27"/>
        <n v="3765.78"/>
        <n v="486.42"/>
        <n v="4560.76"/>
        <n v="2854.72"/>
        <n v="649.70000000000005"/>
        <n v="1242.0899999999999"/>
        <n v="1328.68"/>
        <n v="740.91"/>
        <n v="2037.56"/>
        <n v="1534.61"/>
        <n v="2928.66"/>
        <n v="988.52"/>
        <n v="2185.64"/>
        <n v="130.47999999999999"/>
        <n v="1461.66"/>
        <n v="1176.0899999999999"/>
        <n v="1703.28"/>
        <n v="558.16"/>
        <n v="136.88999999999999"/>
        <n v="1046.77"/>
        <n v="1550.32"/>
        <n v="7386.52"/>
        <n v="638.14"/>
        <n v="194.56"/>
        <n v="987.52"/>
        <n v="1690.97"/>
        <n v="1523.43"/>
        <n v="24.11"/>
        <n v="768.32"/>
        <n v="155"/>
        <n v="1538.14"/>
        <n v="2565.1"/>
        <n v="2053.61"/>
        <n v="2369.13"/>
        <n v="2154.4"/>
        <n v="832.71"/>
        <n v="44.51"/>
        <n v="369.86"/>
        <n v="1754.15"/>
        <n v="781.36"/>
        <n v="2258.39"/>
        <n v="1861.62"/>
        <n v="1450.15"/>
        <n v="2483.12"/>
        <n v="164.6"/>
        <n v="7382.91"/>
        <n v="2171.39"/>
        <n v="660.52"/>
        <n v="936.51"/>
        <n v="196.63"/>
        <n v="2428.8000000000002"/>
        <n v="375.15"/>
        <n v="167.06"/>
        <n v="93.94"/>
        <n v="1305.21"/>
        <n v="2387.0500000000002"/>
        <n v="3809.33"/>
        <n v="1687.94"/>
        <n v="276.32"/>
        <n v="2569.66"/>
        <n v="60.91"/>
        <n v="216.02"/>
        <n v="2218.06"/>
        <n v="3370.92"/>
        <n v="1159.81"/>
        <n v="503.92"/>
        <n v="2027.82"/>
        <n v="681.71"/>
        <n v="2358.4899999999998"/>
        <n v="109.77"/>
        <n v="3253.67"/>
        <n v="718.14"/>
        <n v="585.75"/>
        <n v="633.11"/>
        <n v="3517.32"/>
        <n v="4013.72"/>
        <n v="810.18"/>
        <n v="1012.71"/>
        <n v="778.68"/>
        <n v="1887.98"/>
        <n v="772.24"/>
        <n v="434.68"/>
        <n v="2406.2600000000002"/>
        <n v="1806.28"/>
        <n v="140.78"/>
        <n v="1681.22"/>
        <n v="274.42"/>
        <n v="1216.79"/>
        <n v="622.09"/>
        <n v="323.52999999999997"/>
        <n v="3805.47"/>
        <n v="3391.5"/>
        <n v="1060.32"/>
        <n v="2688.8"/>
        <n v="4337.63"/>
        <n v="1596.69"/>
        <n v="4682.95"/>
        <n v="3545"/>
        <n v="866.6"/>
        <n v="2253.19"/>
        <n v="410.53"/>
        <n v="669.65"/>
        <n v="1216.54"/>
        <n v="1701.63"/>
        <n v="4158.34"/>
        <n v="148.54"/>
        <n v="186.94"/>
        <n v="983.71"/>
        <n v="132.72"/>
        <n v="607.62"/>
        <n v="3074.21"/>
        <n v="1666.27"/>
        <n v="263"/>
        <n v="962.09"/>
        <n v="931.22"/>
        <n v="85.15"/>
        <n v="100.17"/>
        <n v="777.1"/>
        <n v="111.04"/>
        <n v="3337.55"/>
        <n v="1286.0999999999999"/>
        <n v="389.62"/>
        <n v="599.28"/>
        <n v="1253.3599999999999"/>
        <n v="97.48"/>
        <n v="4527.57"/>
        <n v="29.07"/>
        <n v="536.15"/>
        <n v="515.27"/>
        <n v="2401.35"/>
        <n v="108.13"/>
        <n v="37.89"/>
        <n v="1336.19"/>
        <n v="639.96"/>
        <n v="406.4"/>
        <n v="134.09"/>
        <n v="358.63"/>
        <n v="4458.24"/>
        <n v="983.37"/>
        <n v="2049.61"/>
        <n v="4655.03"/>
        <n v="407.35"/>
        <n v="3167.64"/>
        <n v="832.82"/>
        <n v="84.43"/>
        <n v="6533.64"/>
        <n v="2748.33"/>
        <n v="741.68"/>
        <n v="175.83"/>
        <n v="125.49"/>
        <n v="474.67"/>
        <n v="4811.49"/>
        <n v="6681.69"/>
        <n v="513.71"/>
        <n v="1403.21"/>
        <n v="759.53"/>
        <n v="2139.39"/>
        <n v="3082.62"/>
        <n v="1906.81"/>
        <n v="333.81"/>
        <n v="2502.88"/>
        <n v="96.68"/>
        <n v="181.88"/>
        <n v="1057.6500000000001"/>
        <n v="106.48"/>
        <n v="2357.5500000000002"/>
        <n v="389.46"/>
        <n v="4372.91"/>
        <n v="1524.36"/>
        <n v="1101.71"/>
        <n v="4430.8999999999996"/>
        <n v="3078.32"/>
        <n v="166.75"/>
        <n v="104.31"/>
        <n v="1486.87"/>
        <n v="406.13"/>
        <n v="2996.29"/>
        <n v="1365.9"/>
        <n v="170.32"/>
        <n v="745.35"/>
        <n v="601.21"/>
        <n v="1736.47"/>
        <n v="188.45"/>
        <n v="492"/>
        <n v="449.2"/>
        <n v="68.459999999999994"/>
        <n v="4769.1000000000004"/>
        <n v="1965.64"/>
        <n v="571.70000000000005"/>
        <n v="427.63"/>
        <n v="124.11"/>
        <n v="543.86"/>
        <n v="323.94"/>
        <n v="3198.4"/>
        <n v="2092.81"/>
        <n v="6524.71"/>
        <n v="948.86"/>
        <n v="101.26"/>
        <n v="670.99"/>
        <n v="729.25"/>
        <n v="1631.3"/>
        <n v="171.36"/>
        <n v="3017.8"/>
        <n v="5149.12"/>
        <n v="635.39"/>
        <n v="1381.13"/>
        <n v="3634.76"/>
        <n v="1603.77"/>
        <n v="646.19000000000005"/>
        <n v="760.44"/>
        <n v="2842.93"/>
        <n v="647.01"/>
        <n v="391.41"/>
        <n v="1393.89"/>
        <n v="1969.02"/>
        <n v="8908.09"/>
        <n v="385.82"/>
        <n v="568.08000000000004"/>
        <n v="730.17"/>
        <n v="3532.94"/>
        <n v="2499.11"/>
        <n v="1130.19"/>
        <n v="1371.75"/>
        <n v="696.55"/>
        <n v="1252.94"/>
        <n v="2123.7199999999998"/>
        <n v="2807.61"/>
        <n v="3290.93"/>
        <n v="5168.71"/>
        <n v="188.83"/>
        <n v="3873.06"/>
        <n v="391.2"/>
        <n v="2144.8000000000002"/>
        <n v="1620.92"/>
        <n v="157.53"/>
        <n v="1250.69"/>
        <n v="1460.35"/>
        <n v="255.64"/>
        <n v="131.74"/>
        <n v="1230.53"/>
        <n v="519.29"/>
        <n v="2522.0500000000002"/>
        <n v="2415.19"/>
        <n v="114.03"/>
        <n v="366.87"/>
        <n v="1423.35"/>
        <n v="3148.02"/>
        <n v="970.06"/>
        <n v="1410.08"/>
        <n v="2062.19"/>
        <n v="762.54"/>
        <n v="6499.22"/>
        <n v="630.44000000000005"/>
        <n v="2206.66"/>
        <n v="2567.85"/>
        <n v="135.76"/>
        <n v="4597.1000000000004"/>
        <n v="2034.91"/>
        <n v="2576.6999999999998"/>
        <n v="2119.98"/>
        <n v="1117.0899999999999"/>
        <n v="614.46"/>
        <n v="2072.8200000000002"/>
        <n v="601.54999999999995"/>
        <n v="834.55"/>
        <n v="1180.1199999999999"/>
        <n v="294.16000000000003"/>
        <n v="591.33000000000004"/>
        <n v="178.6"/>
        <n v="783.38"/>
        <n v="4132.8900000000003"/>
        <n v="5772.82"/>
        <n v="53.76"/>
        <n v="670.04"/>
        <n v="3050.88"/>
        <n v="286.05"/>
        <n v="328.73"/>
        <n v="2399.17"/>
        <n v="2659.49"/>
        <n v="1351.63"/>
        <n v="1025.52"/>
        <n v="933.22"/>
        <n v="630.6"/>
        <n v="1213.48"/>
        <n v="2131.39"/>
        <n v="568.39"/>
        <n v="1286.8399999999999"/>
        <n v="2159.79"/>
        <n v="4929.28"/>
        <n v="204.68"/>
        <n v="609.65"/>
        <n v="701.79"/>
        <n v="727.13"/>
        <n v="858.42"/>
        <n v="80.819999999999993"/>
        <n v="741"/>
        <n v="1363.98"/>
        <n v="1557.96"/>
        <n v="301.69"/>
        <n v="353.17"/>
        <n v="2232.6799999999998"/>
        <n v="96.32"/>
        <n v="1245.82"/>
        <n v="803.3"/>
        <n v="1258.82"/>
        <n v="68.87"/>
        <n v="390.29"/>
        <n v="1498.99"/>
        <n v="1856.02"/>
        <n v="586.39"/>
        <n v="2193.67"/>
        <n v="1046.25"/>
        <n v="4381.13"/>
        <n v="250.47"/>
        <n v="436.16"/>
        <n v="764.37"/>
        <n v="860.05"/>
        <n v="1579.05"/>
        <n v="4513.79"/>
        <n v="1550.27"/>
        <n v="260.51"/>
        <n v="1474.52"/>
        <n v="1340.53"/>
        <n v="1155.1600000000001"/>
        <n v="762.76"/>
        <n v="1563.43"/>
        <n v="3496.18"/>
        <n v="2359.1799999999998"/>
        <n v="55.2"/>
        <n v="5311.71"/>
        <n v="2998.95"/>
        <n v="136.93"/>
        <n v="317.69"/>
        <n v="774.2"/>
        <n v="1407.61"/>
        <n v="2536.52"/>
        <n v="1137.9100000000001"/>
        <n v="471.86"/>
        <n v="3303.17"/>
        <n v="4091.35"/>
        <n v="1351.53"/>
        <n v="1090"/>
        <n v="3673.33"/>
        <n v="6471.41"/>
        <n v="1364.95"/>
        <n v="1270.21"/>
        <n v="49.48"/>
        <n v="304.97000000000003"/>
        <n v="2197.5500000000002"/>
        <n v="249.49"/>
        <n v="48.18"/>
        <n v="3269.65"/>
        <n v="527.9"/>
        <n v="3009.26"/>
        <n v="3183.07"/>
        <n v="257.25"/>
        <n v="485.8"/>
        <n v="519.20000000000005"/>
        <n v="2645"/>
        <n v="717.44"/>
        <n v="499.53"/>
        <n v="1286.6400000000001"/>
        <n v="3279.64"/>
        <n v="4952.2"/>
        <n v="2143.85"/>
        <n v="1901.73"/>
        <n v="105.39"/>
        <n v="1842.91"/>
        <n v="164.49"/>
        <n v="886.44"/>
        <n v="830.28"/>
        <n v="548.6"/>
        <n v="1715.99"/>
        <n v="884.16"/>
        <n v="136.63"/>
        <n v="3941.58"/>
        <n v="157.77000000000001"/>
        <n v="2509.16"/>
        <n v="1004.42"/>
        <n v="308.39"/>
        <n v="5019.18"/>
        <n v="483.34"/>
        <n v="147.32"/>
        <n v="1305.76"/>
        <n v="993.36"/>
        <n v="647.17999999999995"/>
        <n v="2890.1"/>
        <n v="470.65"/>
        <n v="1209.8"/>
        <n v="130.55000000000001"/>
        <n v="2198.41"/>
        <n v="848.72"/>
        <n v="4084.31"/>
        <n v="1468.94"/>
        <n v="2348.09"/>
        <n v="46.17"/>
        <n v="1864.2"/>
        <n v="1701.1"/>
        <n v="1022.15"/>
        <n v="4595.45"/>
        <n v="1466.32"/>
        <n v="17.350000000000001"/>
        <n v="2976.97"/>
        <n v="702.24"/>
        <n v="32.57"/>
        <n v="4271.3599999999997"/>
        <n v="76.44"/>
        <n v="2174.31"/>
        <n v="5739.06"/>
        <n v="1410.32"/>
        <n v="1990.85"/>
        <n v="2146.38"/>
        <n v="3326.38"/>
        <n v="2388.88"/>
        <n v="1149.3"/>
        <n v="1505.25"/>
        <n v="2347.64"/>
        <n v="1104.45"/>
        <n v="18.03"/>
        <n v="4661.5600000000004"/>
        <n v="649.99"/>
        <n v="1827.35"/>
        <n v="581.92999999999995"/>
        <n v="3341.83"/>
        <n v="77.81"/>
        <n v="400.75"/>
        <n v="163.12"/>
        <n v="657.48"/>
        <n v="1040.01"/>
        <n v="3601.35"/>
        <n v="228.22"/>
        <n v="226.46"/>
        <n v="3455.76"/>
        <n v="441"/>
        <n v="1539.88"/>
        <n v="228.3"/>
        <n v="120.9"/>
        <n v="528.63"/>
        <n v="1590.49"/>
        <n v="540.21"/>
        <n v="474.75"/>
        <n v="3050.49"/>
        <n v="201.43"/>
        <n v="663.98"/>
        <n v="908.8"/>
        <n v="3660.89"/>
        <n v="508.64"/>
        <n v="85.01"/>
        <n v="3014.28"/>
        <n v="484.86"/>
        <n v="3915.41"/>
        <n v="263.58"/>
        <n v="2936.93"/>
        <n v="1881"/>
        <n v="341.54"/>
        <n v="2706.56"/>
        <n v="1769.51"/>
        <n v="164.65"/>
        <n v="3123.38"/>
        <n v="1678.51"/>
        <n v="584.12"/>
        <n v="245.37"/>
        <n v="1403.85"/>
        <n v="251.11"/>
        <n v="1239.68"/>
        <n v="45.28"/>
        <n v="388.77"/>
        <n v="330.67"/>
        <n v="2424.02"/>
        <n v="227.2"/>
        <n v="223.37"/>
        <n v="1273.9100000000001"/>
        <n v="1762.07"/>
        <n v="694.15"/>
        <n v="931.01"/>
        <n v="944.94"/>
        <n v="918.41"/>
        <n v="521.25"/>
        <n v="725.91"/>
        <n v="2274.6"/>
        <n v="1943.86"/>
        <n v="1703.46"/>
        <n v="1347.16"/>
        <n v="1474.25"/>
        <n v="1775.99"/>
        <n v="960.07"/>
        <n v="1004.56"/>
        <n v="1494.01"/>
        <n v="410.6"/>
        <n v="664.55"/>
        <n v="580.08000000000004"/>
        <n v="323.63"/>
        <n v="2085.67"/>
        <n v="1128.2"/>
        <n v="6244.04"/>
        <n v="245.42"/>
        <n v="1174.01"/>
        <n v="2920.98"/>
        <n v="1131.53"/>
        <n v="1913.77"/>
        <n v="640.88"/>
        <n v="407.73"/>
        <n v="446.37"/>
        <n v="876.55"/>
        <n v="2379.2399999999998"/>
        <n v="1150.3699999999999"/>
        <n v="645.35"/>
        <n v="1765.04"/>
        <n v="83.36"/>
        <n v="300.67"/>
        <n v="955.64"/>
        <n v="2280.8000000000002"/>
        <n v="1313.65"/>
        <n v="1908.67"/>
        <n v="98.94"/>
        <n v="1282.6199999999999"/>
        <n v="1402.76"/>
        <n v="1441.08"/>
        <n v="4625.3500000000004"/>
        <n v="630.1"/>
        <n v="309.87"/>
        <n v="1471.26"/>
        <n v="2996.4"/>
        <n v="183.87"/>
        <n v="1446"/>
        <n v="1181.29"/>
        <n v="484.09"/>
        <n v="1419.18"/>
        <n v="8331.81"/>
        <n v="1098.1600000000001"/>
        <n v="3645.45"/>
        <n v="225.98"/>
        <n v="1423.43"/>
        <n v="579.07000000000005"/>
        <n v="614.4"/>
        <n v="1208.6400000000001"/>
        <n v="306.81"/>
        <n v="2902.71"/>
        <n v="6641.13"/>
        <n v="484.06"/>
        <n v="143.32"/>
        <n v="5859.99"/>
        <n v="955.42"/>
        <n v="434.42"/>
        <n v="251.91"/>
        <n v="155.24"/>
        <n v="1904.06"/>
        <n v="3227.5"/>
        <n v="1270.48"/>
        <n v="608.27"/>
        <n v="3072.7"/>
        <n v="4194.2"/>
        <n v="574.79999999999995"/>
        <n v="1417.88"/>
        <n v="1354.13"/>
        <n v="1715.3"/>
        <n v="207.86"/>
        <n v="101.8"/>
        <n v="2409.17"/>
        <n v="2269.54"/>
        <n v="742.42"/>
        <n v="445.5"/>
        <n v="14.21"/>
        <n v="378.41"/>
        <n v="248.06"/>
        <n v="1401.39"/>
        <n v="418.63"/>
        <n v="2784.46"/>
        <n v="1938.42"/>
        <n v="822.13"/>
        <n v="3732.21"/>
        <n v="7856.23"/>
        <n v="2301.3200000000002"/>
        <n v="157.68"/>
        <n v="1859.44"/>
        <n v="496.73"/>
        <n v="748.19"/>
        <n v="2256.31"/>
        <n v="3193.67"/>
        <n v="678.99"/>
        <n v="2887.33"/>
        <n v="1106.8599999999999"/>
        <n v="1008.53"/>
        <n v="696.35"/>
        <n v="4150.54"/>
        <n v="165.81"/>
        <n v="3403.12"/>
        <n v="974.55"/>
        <n v="158.68"/>
        <n v="739.21"/>
        <n v="667.42"/>
        <n v="3457.07"/>
        <n v="358.75"/>
        <n v="246.04"/>
        <n v="1131.07"/>
        <n v="1231.06"/>
        <n v="793.98"/>
        <n v="157.25"/>
        <n v="957.81"/>
        <n v="2390.27"/>
        <n v="49.71"/>
        <n v="33.51"/>
        <n v="1538.98"/>
        <n v="463.52"/>
        <n v="539.59"/>
        <n v="5351.8"/>
        <n v="1196.0899999999999"/>
        <n v="769.15"/>
        <n v="2122.94"/>
        <n v="4642.6400000000003"/>
        <n v="1238.1500000000001"/>
        <n v="1293.78"/>
        <n v="1448.24"/>
        <n v="336.36"/>
        <n v="236.94"/>
        <n v="1435.13"/>
        <n v="1782.41"/>
        <n v="211.35"/>
        <n v="3189.93"/>
        <n v="258.81"/>
        <n v="374.84"/>
        <n v="2864.34"/>
        <n v="859.64"/>
        <n v="3916.27"/>
        <n v="592.53"/>
        <n v="2048.33"/>
        <n v="625.27"/>
        <n v="3698.58"/>
        <n v="156.30000000000001"/>
        <n v="469.02"/>
        <n v="2755.4"/>
        <n v="2713.23"/>
        <n v="1727.59"/>
        <n v="5986.3"/>
        <n v="1391.81"/>
        <n v="8513.82"/>
        <n v="944.01"/>
        <n v="572.30999999999995"/>
        <n v="426.75"/>
        <n v="917.31"/>
        <n v="534.1"/>
        <n v="1358.21"/>
        <n v="2927.96"/>
        <n v="2534.5"/>
        <n v="353.26"/>
        <n v="1459.19"/>
        <n v="1102.8800000000001"/>
        <n v="6109.53"/>
        <n v="887.23"/>
        <n v="456.1"/>
        <n v="919.78"/>
        <n v="5529.88"/>
        <n v="82.69"/>
        <n v="224.23"/>
        <n v="1315.26"/>
        <n v="946.97"/>
        <n v="213.54"/>
        <n v="1290.75"/>
        <n v="2469.88"/>
        <n v="287.25"/>
        <n v="4890.07"/>
        <n v="81.489999999999995"/>
        <n v="657.22"/>
        <n v="2678.93"/>
        <n v="2307.4"/>
        <n v="515.05999999999995"/>
        <n v="2804.14"/>
        <n v="476.81"/>
        <n v="260.8"/>
        <n v="1293.1300000000001"/>
        <n v="1809.6"/>
        <n v="2218.9499999999998"/>
        <n v="282.07"/>
        <n v="1525.36"/>
        <n v="1309.92"/>
        <n v="3635.13"/>
        <n v="2701.5"/>
        <n v="2505.46"/>
        <n v="55.42"/>
        <n v="297.45"/>
        <n v="5958.79"/>
        <n v="951.41"/>
        <n v="3627.49"/>
        <n v="1216.97"/>
        <n v="1873.21"/>
        <n v="449.34"/>
        <n v="225.21"/>
        <n v="1339.99"/>
        <n v="916.07"/>
        <n v="919.14"/>
        <n v="3990.85"/>
        <n v="389.61"/>
        <n v="355.41"/>
        <n v="1818.48"/>
        <n v="2269.62"/>
        <n v="1413.24"/>
        <n v="2427.1799999999998"/>
        <n v="316.67"/>
        <n v="392.73"/>
        <n v="156.44"/>
        <n v="2194.56"/>
        <n v="2138.92"/>
        <n v="419.14"/>
        <n v="402.04"/>
        <n v="1458.63"/>
        <n v="1416.67"/>
        <n v="142.24"/>
        <n v="3317.01"/>
        <n v="1153.1199999999999"/>
        <n v="1774.42"/>
        <n v="1848.22"/>
        <n v="1158.3499999999999"/>
        <n v="1984.29"/>
        <n v="3445.08"/>
        <n v="3686.17"/>
        <n v="473.89"/>
        <n v="1049.1300000000001"/>
        <n v="479.67"/>
        <n v="3821.64"/>
        <n v="282.89999999999998"/>
        <n v="66.13"/>
        <n v="835.22"/>
        <n v="1331.51"/>
        <n v="4336.09"/>
        <n v="989.49"/>
        <n v="360.53"/>
        <n v="1439.01"/>
        <n v="971.06"/>
        <n v="1518.83"/>
        <n v="95.16"/>
        <n v="577.34"/>
        <n v="5368.06"/>
        <n v="477.78"/>
        <n v="3128.2"/>
        <n v="176.97"/>
        <n v="1757.83"/>
        <n v="1699.28"/>
        <n v="150.15"/>
        <n v="483.1"/>
        <n v="5790.78"/>
        <n v="327.96"/>
        <n v="1022.21"/>
        <n v="655.02"/>
        <n v="3655.06"/>
        <n v="604.28"/>
        <n v="1413.83"/>
        <n v="99.5"/>
        <n v="2475.5"/>
        <n v="154.27000000000001"/>
        <n v="422.22"/>
        <n v="473.5"/>
        <n v="291.16000000000003"/>
        <n v="5085.71"/>
        <n v="772.16"/>
        <n v="830.4"/>
        <n v="153.68"/>
        <n v="2151.41"/>
        <n v="4670.45"/>
        <n v="2830.14"/>
        <n v="1237.33"/>
        <n v="615.42999999999995"/>
        <n v="449.6"/>
        <n v="1281.4000000000001"/>
        <n v="4345.2"/>
        <n v="1833.03"/>
        <n v="1880.69"/>
        <n v="1972.22"/>
        <n v="908.38"/>
        <n v="23.7"/>
        <n v="60.15"/>
        <n v="647.55999999999995"/>
        <n v="4014.76"/>
        <n v="273.11"/>
        <n v="1381.73"/>
        <n v="2395.35"/>
        <n v="80.739999999999995"/>
        <n v="405.48"/>
        <n v="2001.58"/>
        <n v="232.6"/>
        <n v="1090.7"/>
        <n v="650.22"/>
        <n v="1586.76"/>
        <n v="2089.88"/>
        <n v="1114.4000000000001"/>
        <n v="5840.54"/>
        <n v="2315.4299999999998"/>
        <n v="1407.31"/>
        <n v="293.36"/>
        <n v="6931.41"/>
        <n v="2540.88"/>
        <n v="1387.17"/>
        <n v="1327.75"/>
        <n v="1535.38"/>
        <n v="496.36"/>
        <n v="148.82"/>
        <n v="1815.23"/>
        <n v="2033.93"/>
        <n v="1103.9100000000001"/>
        <n v="940.04"/>
        <n v="215.13"/>
        <n v="1952.95"/>
        <n v="232.95"/>
        <n v="19.96"/>
        <n v="216.7"/>
        <n v="1506.03"/>
        <n v="1607.42"/>
        <n v="156.07"/>
        <n v="1368.12"/>
        <n v="1775.51"/>
        <n v="868.98"/>
        <n v="57.32"/>
        <n v="215.62"/>
        <n v="2437.85"/>
        <n v="3684.12"/>
        <n v="1442.51"/>
        <n v="1029.73"/>
        <n v="569.89"/>
        <n v="1553.9"/>
        <n v="1495.04"/>
        <n v="1045.74"/>
        <n v="1740"/>
        <n v="460.32"/>
        <n v="1553.62"/>
        <n v="554.1"/>
        <n v="1942.12"/>
        <n v="4215.72"/>
        <n v="2463.02"/>
        <n v="161.38"/>
        <n v="353.82"/>
        <n v="3243.42"/>
        <n v="448.68"/>
        <n v="833.25"/>
        <n v="260"/>
        <n v="217.22"/>
        <n v="213.92"/>
        <n v="538.86"/>
        <n v="712.99"/>
        <n v="1554.02"/>
        <n v="887.43"/>
        <n v="1563.13"/>
        <n v="488.71"/>
        <n v="5513.52"/>
        <n v="345.51"/>
        <n v="1041.17"/>
        <n v="492.63"/>
        <n v="1495.38"/>
        <n v="165.9"/>
        <n v="4490.6899999999996"/>
        <n v="3098.14"/>
        <n v="1154.6199999999999"/>
        <n v="1646.94"/>
        <n v="401.2"/>
        <n v="1341.03"/>
        <n v="2607.7199999999998"/>
        <n v="5644.05"/>
        <n v="909.18"/>
        <n v="2541.11"/>
        <n v="5140.04"/>
        <n v="1278.81"/>
        <n v="1799.14"/>
        <n v="1498.02"/>
        <n v="1343.42"/>
        <n v="1270.57"/>
        <n v="993.77"/>
        <n v="3012"/>
        <n v="685.59"/>
        <n v="935.59"/>
        <n v="1253.81"/>
        <n v="2416.9699999999998"/>
        <n v="1347.14"/>
        <n v="812.09"/>
        <n v="1370.93"/>
        <n v="5956.69"/>
        <n v="1128.03"/>
        <n v="159.6"/>
        <n v="2480.96"/>
        <n v="7661.67"/>
        <n v="2619.77"/>
        <n v="1210.0999999999999"/>
        <n v="565.21"/>
        <n v="894.64"/>
        <n v="1698.27"/>
        <n v="2087.13"/>
        <n v="1479.07"/>
        <n v="943.91"/>
        <n v="710.58"/>
        <n v="2634.46"/>
        <n v="150.75"/>
        <n v="382.91"/>
        <n v="107.81"/>
        <n v="631.69000000000005"/>
        <n v="1896.33"/>
        <n v="7036.95"/>
        <n v="566.61"/>
        <n v="3284.56"/>
        <n v="25.59"/>
        <n v="1277.2"/>
        <n v="892.38"/>
        <n v="1640.66"/>
        <n v="921.21"/>
        <n v="2177.6799999999998"/>
        <n v="837.01"/>
        <n v="1680.82"/>
        <n v="627.95000000000005"/>
        <n v="768.05"/>
        <n v="2676.52"/>
        <n v="335.45"/>
        <n v="513.74"/>
        <n v="1296.54"/>
        <n v="1529.36"/>
        <n v="1298.25"/>
        <n v="2910.65"/>
        <n v="2645.33"/>
        <n v="403.7"/>
        <n v="2835.92"/>
        <n v="609.39"/>
        <n v="56.58"/>
        <n v="1000"/>
        <n v="1007.25"/>
        <n v="1704"/>
        <n v="1211.32"/>
        <n v="4115.59"/>
        <n v="1779.35"/>
        <n v="740.83"/>
        <n v="1151.4100000000001"/>
        <n v="55.15"/>
        <n v="1429.4"/>
        <n v="390.28"/>
        <n v="746.21"/>
        <n v="610.03"/>
        <n v="4774.3"/>
        <n v="3785.66"/>
        <n v="889.57"/>
        <n v="509.81"/>
        <n v="520.82000000000005"/>
        <n v="3138.45"/>
        <n v="388.96"/>
        <n v="2238.04"/>
        <n v="1981.27"/>
        <n v="2301.69"/>
        <n v="2881.99"/>
        <n v="97.29"/>
        <n v="434.53"/>
        <n v="7056.45"/>
        <n v="747.59"/>
        <n v="214.76"/>
        <n v="909.46"/>
        <n v="315.37"/>
        <n v="3197.9"/>
        <n v="828.75"/>
        <n v="3777.4"/>
        <n v="1518.58"/>
        <n v="381.15"/>
        <n v="2091.94"/>
        <n v="4262.54"/>
        <n v="2956.5"/>
        <n v="2224.12"/>
        <n v="247.86"/>
        <n v="366.45"/>
        <n v="1186.79"/>
        <n v="829.21"/>
        <n v="804.75"/>
        <n v="578.54"/>
        <n v="394.9"/>
        <n v="115.59"/>
        <n v="3161.72"/>
        <n v="812.93"/>
        <n v="115.91"/>
        <n v="1250.6300000000001"/>
        <n v="861.37"/>
        <n v="1533.72"/>
        <n v="7114.99"/>
        <n v="1955.18"/>
        <n v="792.99"/>
        <n v="125.93"/>
        <n v="524.22"/>
        <n v="1195.1099999999999"/>
        <n v="419.85"/>
        <n v="246.48"/>
        <n v="978.91"/>
        <n v="601.95000000000005"/>
        <n v="845.7"/>
        <n v="2456.5500000000002"/>
        <n v="385.38"/>
        <n v="332.99"/>
        <n v="5299.81"/>
        <n v="210.67"/>
        <n v="3433.84"/>
        <n v="1207.26"/>
        <n v="163.52000000000001"/>
        <n v="1192.5"/>
        <n v="3200.76"/>
        <n v="4217.32"/>
        <n v="2503.02"/>
        <n v="2318.63"/>
        <n v="764.58"/>
        <n v="528.58000000000004"/>
        <n v="526.91"/>
        <n v="259.99"/>
        <n v="1269.5899999999999"/>
        <n v="6669.97"/>
        <n v="2533.9699999999998"/>
        <n v="208.97"/>
        <n v="195.14"/>
        <n v="7452.73"/>
        <n v="2262.06"/>
        <n v="312.22000000000003"/>
        <n v="3814.62"/>
        <n v="1661.76"/>
        <n v="248.73"/>
        <n v="676.11"/>
        <n v="963.87"/>
        <n v="594.84"/>
        <n v="3214.82"/>
        <n v="656.96"/>
        <n v="1673.69"/>
        <n v="969.5"/>
        <n v="347.49"/>
        <n v="513.49"/>
        <n v="915.47"/>
        <n v="974.44"/>
        <n v="79.5"/>
        <n v="184.91"/>
        <n v="4155.42"/>
        <n v="2599.25"/>
        <n v="1025.81"/>
        <n v="2146.34"/>
        <n v="209.31"/>
        <n v="3170.41"/>
        <n v="934.87"/>
        <n v="1632.72"/>
        <n v="769.82"/>
        <n v="2178"/>
        <n v="4191.76"/>
        <n v="1420.08"/>
        <n v="1152.96"/>
        <n v="1421.57"/>
        <n v="508.73"/>
        <n v="303.11"/>
        <n v="642.95000000000005"/>
        <n v="37.49"/>
        <n v="556.49"/>
        <n v="128.63999999999999"/>
        <n v="834.96"/>
        <n v="1606.87"/>
        <n v="71.099999999999994"/>
        <n v="1008.52"/>
        <n v="300.11"/>
        <n v="5996.38"/>
        <n v="3617.26"/>
        <n v="14.24"/>
        <n v="375.07"/>
        <n v="1021.23"/>
        <n v="2275.12"/>
        <n v="801.78"/>
        <n v="3373.36"/>
        <n v="1664.1"/>
        <n v="45.72"/>
        <n v="1097.1099999999999"/>
        <n v="807.27"/>
        <n v="1049.8699999999999"/>
        <n v="1857.64"/>
        <n v="918.87"/>
        <n v="1249.96"/>
        <n v="4816.1099999999997"/>
        <n v="3056.59"/>
        <n v="45.46"/>
        <n v="3213.95"/>
        <n v="198.62"/>
        <n v="1147.4100000000001"/>
        <n v="229.99"/>
        <n v="808.95"/>
        <n v="1447.68"/>
        <n v="1816.02"/>
        <n v="4666.87"/>
        <n v="1020.3"/>
        <n v="2190.46"/>
        <n v="1852.18"/>
        <n v="310.41000000000003"/>
        <n v="971.76"/>
        <n v="355.73"/>
        <n v="632.75"/>
        <n v="268.88"/>
        <n v="673.69"/>
        <n v="1511.1"/>
        <n v="491.69"/>
        <n v="2189.5"/>
        <n v="47.35"/>
        <n v="1924.12"/>
        <n v="117.28"/>
        <n v="6059.18"/>
        <n v="727.02"/>
        <n v="294.83"/>
        <n v="2548.29"/>
        <n v="315.98"/>
        <n v="1394.52"/>
        <n v="573.6"/>
        <n v="4097.8599999999997"/>
        <n v="3369.27"/>
        <n v="256.41000000000003"/>
        <n v="1106.0999999999999"/>
        <n v="715.36"/>
        <n v="87.51"/>
        <n v="3920.61"/>
        <n v="2663.69"/>
        <n v="1270.8"/>
        <n v="802.31"/>
        <n v="19.809999999999999"/>
        <n v="4207.22"/>
        <n v="1452.72"/>
        <n v="479.76"/>
        <n v="2588.7199999999998"/>
        <n v="610.92999999999995"/>
        <n v="1400.24"/>
        <n v="1144.8599999999999"/>
        <n v="536.5"/>
        <n v="1420.67"/>
        <n v="773.29"/>
        <n v="138.94999999999999"/>
        <n v="1547.22"/>
        <n v="1430.52"/>
        <n v="1589.19"/>
        <n v="8335.34"/>
        <n v="846.77"/>
        <n v="956.83"/>
        <n v="231.89"/>
        <n v="199.21"/>
        <n v="768.67"/>
        <n v="842.34"/>
        <n v="1753.89"/>
        <n v="1138.1500000000001"/>
        <n v="137.13"/>
        <n v="778.48"/>
        <n v="4020.43"/>
        <n v="299.51"/>
        <n v="291.48"/>
        <n v="4759.54"/>
        <n v="498.17"/>
        <n v="1028.26"/>
        <n v="235.55"/>
        <n v="318.57"/>
        <n v="621.61"/>
        <n v="687.05"/>
        <n v="325.76"/>
        <n v="111.2"/>
        <n v="838.14"/>
        <n v="3567.83"/>
        <n v="1235.73"/>
        <n v="3303.39"/>
        <n v="2890.41"/>
        <n v="1121.1600000000001"/>
        <n v="3605.59"/>
        <n v="1959.81"/>
        <n v="497.23"/>
        <n v="3615.92"/>
        <n v="100.02"/>
        <n v="1045.04"/>
        <n v="2702.19"/>
        <n v="3787.78"/>
        <n v="1015.33"/>
        <n v="714.61"/>
        <n v="328.02"/>
        <n v="304.92"/>
        <n v="1171.92"/>
        <n v="371.04"/>
        <n v="193.02"/>
        <n v="133.41"/>
        <n v="299.58999999999997"/>
        <n v="3009.35"/>
        <n v="1839.69"/>
        <n v="1362.26"/>
        <n v="40.74"/>
        <n v="2106.4"/>
        <n v="2458.31"/>
        <n v="1563.42"/>
        <n v="520.83000000000004"/>
        <n v="879.08"/>
        <n v="610.77"/>
        <n v="216.38"/>
        <n v="49.43"/>
        <n v="1677.71"/>
        <n v="3021.2"/>
        <n v="630.23"/>
        <n v="1623.42"/>
        <n v="468.7"/>
        <n v="4138.3900000000003"/>
        <n v="2964.13"/>
        <n v="3239.57"/>
        <n v="534.94000000000005"/>
        <n v="1769.87"/>
        <n v="1737.33"/>
        <n v="1125.07"/>
        <n v="147.38999999999999"/>
        <n v="968.81"/>
        <n v="3008.82"/>
        <n v="929.48"/>
        <n v="732.15"/>
        <n v="1051.6099999999999"/>
        <n v="445.67"/>
        <n v="789.79"/>
        <n v="150.08000000000001"/>
        <n v="345.77"/>
        <n v="2666.65"/>
        <n v="715.02"/>
        <n v="6064.31"/>
        <n v="1611.82"/>
        <n v="6266.14"/>
        <n v="3623.2"/>
        <n v="3022.46"/>
        <n v="1603.39"/>
        <n v="687.08"/>
        <n v="702.27"/>
        <n v="298.11"/>
        <n v="941.63"/>
        <n v="2441.8000000000002"/>
        <n v="2462.81"/>
        <n v="749"/>
        <n v="1674.46"/>
        <n v="1193.23"/>
        <n v="191.42"/>
        <n v="1204.3699999999999"/>
        <n v="912.62"/>
        <n v="1154.54"/>
        <n v="2374.19"/>
        <n v="385.95"/>
        <n v="286.39999999999998"/>
        <n v="89.11"/>
        <n v="557.21"/>
        <n v="1578.43"/>
        <n v="43.93"/>
        <n v="1504.81"/>
        <n v="2195.63"/>
        <n v="1834.82"/>
        <n v="14.69"/>
        <n v="843.02"/>
        <n v="5184.9399999999996"/>
        <n v="1402.93"/>
        <n v="875.42"/>
        <n v="183.89"/>
        <n v="1782.22"/>
        <n v="1168.8"/>
        <n v="5209.93"/>
        <n v="1708.6"/>
        <n v="1021.78"/>
        <n v="506.47"/>
        <n v="306"/>
        <n v="5784.57"/>
        <n v="588.85"/>
        <n v="4422.22"/>
        <n v="243.52"/>
        <n v="5587.69"/>
        <n v="89.41"/>
        <n v="410.19"/>
        <n v="24.5"/>
        <n v="503.68"/>
        <n v="95.33"/>
        <n v="3801.67"/>
        <n v="722.82"/>
        <n v="132.55000000000001"/>
        <n v="3182.02"/>
        <n v="1199.6300000000001"/>
        <n v="348.95"/>
        <n v="635.23"/>
        <n v="1239.3399999999999"/>
        <n v="3168.17"/>
        <n v="329.21"/>
        <n v="726.78"/>
        <n v="388.62"/>
        <n v="1184.8499999999999"/>
        <n v="1508.76"/>
        <n v="2234"/>
        <n v="780.33"/>
        <n v="757.26"/>
        <n v="2051.59"/>
        <n v="3063.12"/>
        <n v="69.63"/>
        <n v="6008"/>
        <n v="67.34"/>
        <n v="127.02"/>
        <n v="2619.84"/>
        <n v="587.23"/>
        <n v="270.2"/>
        <n v="688.8"/>
        <n v="459.94"/>
        <n v="1571.74"/>
        <n v="514.15"/>
        <n v="3907.56"/>
        <n v="509.88"/>
        <n v="839.13"/>
        <n v="1502.09"/>
        <n v="269.42"/>
        <n v="4923.55"/>
        <n v="1010.36"/>
        <n v="676.42"/>
        <n v="1635.59"/>
        <n v="2429.73"/>
        <n v="699.27"/>
        <n v="1003.88"/>
        <n v="1143.4000000000001"/>
        <n v="309.72000000000003"/>
        <n v="2608.25"/>
        <n v="592.46"/>
        <n v="232.46"/>
        <n v="1076.23"/>
        <n v="388.5"/>
        <n v="3212.59"/>
        <n v="66.41"/>
        <n v="570.67999999999995"/>
        <n v="674.99"/>
        <n v="705.18"/>
        <n v="738.41"/>
        <n v="6902.37"/>
        <n v="4019.57"/>
        <n v="607.15"/>
        <n v="231.62"/>
        <n v="381.29"/>
        <n v="2629.63"/>
        <n v="433.62"/>
        <n v="1486.38"/>
        <n v="246.91"/>
        <n v="2210.3000000000002"/>
        <n v="1398.3"/>
        <n v="1269.98"/>
        <n v="82.63"/>
        <n v="1060.31"/>
        <n v="423.05"/>
        <n v="3329.75"/>
        <n v="2875.91"/>
        <n v="2069.08"/>
        <n v="2338.4899999999998"/>
        <n v="3405.45"/>
        <n v="24.75"/>
        <n v="358.89"/>
        <n v="139.06"/>
        <n v="508.58"/>
        <n v="1263.77"/>
        <n v="169.42"/>
        <n v="1327.24"/>
        <n v="4695.79"/>
        <n v="1889.68"/>
        <n v="23.65"/>
        <n v="3989.81"/>
        <n v="1166.21"/>
        <n v="308.48"/>
        <n v="1032.2"/>
        <n v="1126.79"/>
        <n v="826.58"/>
        <n v="1785.5"/>
        <n v="354.1"/>
        <n v="314.95"/>
        <n v="1427.24"/>
        <n v="663.97"/>
        <n v="2587.62"/>
        <n v="578.29"/>
        <n v="2077.15"/>
        <n v="268.95999999999998"/>
        <n v="231.24"/>
        <n v="264.72000000000003"/>
        <n v="970.55"/>
        <n v="209.66"/>
        <n v="755.09"/>
        <n v="375.78"/>
        <n v="2816.68"/>
        <n v="2353.6799999999998"/>
        <n v="83.75"/>
        <n v="4326.57"/>
        <n v="426.27"/>
        <n v="3102.61"/>
        <n v="677.3"/>
        <n v="1797.25"/>
        <n v="1206.48"/>
        <n v="2352.2199999999998"/>
        <n v="695.25"/>
        <n v="1437.87"/>
        <n v="2699.29"/>
        <n v="710.1"/>
        <n v="131.85"/>
        <n v="865.8"/>
        <n v="394.19"/>
        <n v="206.61"/>
        <n v="1389.29"/>
        <n v="2203.63"/>
        <n v="401.87"/>
        <n v="175.56"/>
        <n v="1525.26"/>
        <n v="1018.8"/>
        <n v="1129.3"/>
        <n v="1137.3"/>
        <n v="1706.47"/>
        <n v="145.07"/>
        <n v="3366.98"/>
        <n v="1718.39"/>
        <n v="167.33"/>
        <n v="300.98"/>
        <n v="111.83"/>
        <n v="2049.69"/>
        <n v="1231.79"/>
        <n v="2951.62"/>
        <n v="143.49"/>
        <n v="3426.52"/>
        <n v="1324.47"/>
        <n v="468.37"/>
        <n v="247.79"/>
        <n v="2345.2600000000002"/>
        <n v="450.79"/>
        <n v="1048.05"/>
        <n v="2488.5300000000002"/>
        <n v="1555.2"/>
        <n v="4999.88"/>
        <n v="1530.09"/>
        <n v="763.45"/>
        <n v="773.74"/>
        <n v="4079.02"/>
        <n v="453.16"/>
        <n v="5751.77"/>
        <n v="1770.19"/>
        <n v="3364.68"/>
        <n v="528.86"/>
        <n v="847.26"/>
        <n v="262.11"/>
        <n v="1824.28"/>
        <n v="808.61"/>
        <n v="4008.58"/>
        <n v="1006.2"/>
        <n v="826.1"/>
        <n v="1292.2"/>
        <n v="72.13"/>
        <n v="126.65"/>
        <n v="919.72"/>
        <n v="359.12"/>
        <n v="2542.58"/>
        <n v="1341.51"/>
        <n v="1026.3399999999999"/>
        <n v="3114.01"/>
        <n v="3059.28"/>
        <n v="2744.51"/>
        <n v="1359.53"/>
        <n v="579.99"/>
        <n v="290.52999999999997"/>
        <n v="78.09"/>
        <n v="1337.1"/>
        <n v="1628.31"/>
        <n v="1587.32"/>
        <n v="305.89"/>
        <n v="2686.69"/>
        <n v="1494.68"/>
        <n v="264.33"/>
        <n v="1900.45"/>
        <n v="2328.1"/>
        <n v="714.23"/>
        <n v="66.75"/>
        <n v="453.43"/>
        <n v="642.70000000000005"/>
        <n v="525.52"/>
        <n v="1288.21"/>
        <n v="1211.53"/>
        <n v="828.03"/>
        <n v="383.8"/>
        <n v="2651.04"/>
        <n v="315.95999999999998"/>
        <n v="2088.42"/>
        <n v="323.88"/>
        <n v="474.25"/>
        <n v="139.69999999999999"/>
        <n v="275.89"/>
        <n v="1645.44"/>
        <n v="776.07"/>
        <n v="472.86"/>
        <n v="1392.74"/>
        <n v="136.78"/>
        <n v="3481.42"/>
        <n v="1135.3800000000001"/>
        <n v="1232.03"/>
        <n v="6050.21"/>
        <n v="359.65"/>
        <n v="442.95"/>
        <n v="2439.25"/>
        <n v="2372.2399999999998"/>
        <n v="3053.31"/>
        <n v="464.28"/>
        <n v="1572.38"/>
        <n v="710.35"/>
        <n v="864.76"/>
        <n v="5474.93"/>
        <n v="1347.13"/>
        <n v="260.5"/>
        <n v="44.57"/>
        <n v="971.86"/>
        <n v="447.43"/>
        <n v="3517.67"/>
        <n v="319.31"/>
        <n v="75.709999999999994"/>
        <n v="6919.33"/>
        <n v="2395.23"/>
        <n v="888.84"/>
        <n v="3006.26"/>
        <n v="875.48"/>
        <n v="3474.63"/>
        <n v="992.75"/>
        <n v="580.34"/>
        <n v="279.31"/>
        <n v="4537.68"/>
        <n v="438.25"/>
        <n v="2871.35"/>
        <n v="1572.69"/>
        <n v="211.68"/>
        <n v="1363.53"/>
        <n v="2051.0700000000002"/>
        <n v="1726.31"/>
        <n v="263.79000000000002"/>
        <n v="3397.42"/>
        <n v="6289.14"/>
        <n v="3572.39"/>
        <n v="284.97000000000003"/>
        <n v="2772.1"/>
        <n v="1425.37"/>
        <n v="1936.67"/>
        <n v="1794.77"/>
        <n v="4899.0200000000004"/>
        <n v="1318.5"/>
        <n v="3773"/>
        <n v="531.74"/>
        <n v="2547.27"/>
        <n v="367.23"/>
        <n v="388.61"/>
        <n v="186.78"/>
        <n v="1694.1"/>
        <n v="3217.9"/>
        <n v="5716.45"/>
        <n v="1177.2"/>
        <n v="2058.44"/>
        <n v="598"/>
        <n v="987.93"/>
        <n v="752.32"/>
        <n v="1337.25"/>
        <n v="2349.7800000000002"/>
        <n v="721.15"/>
        <n v="337.42"/>
        <n v="1165.42"/>
        <n v="1444.36"/>
        <n v="2380.6999999999998"/>
        <n v="2075.25"/>
        <n v="160.25"/>
        <n v="510.68"/>
        <n v="2341.9699999999998"/>
        <n v="1675.59"/>
        <n v="1514.52"/>
        <n v="2974.45"/>
        <n v="220.96"/>
        <n v="302.01"/>
        <n v="278.11"/>
        <n v="2623.24"/>
        <n v="1947.6"/>
        <n v="103.43"/>
        <n v="48.29"/>
        <n v="310.16000000000003"/>
        <n v="127.1"/>
        <n v="349.37"/>
        <n v="1283.1199999999999"/>
        <n v="440.16"/>
        <n v="227.14"/>
        <n v="923.45"/>
        <n v="47.17"/>
        <n v="413.75"/>
        <n v="57.83"/>
        <n v="1257.92"/>
        <n v="40.729999999999997"/>
        <n v="6194.64"/>
        <n v="2106.64"/>
        <n v="2347.89"/>
        <n v="179.68"/>
        <n v="1720.68"/>
        <n v="1127.6300000000001"/>
        <n v="1439.59"/>
        <n v="635.24"/>
        <n v="220.66"/>
        <n v="997.93"/>
        <n v="3555"/>
        <n v="1734.11"/>
        <n v="2865.14"/>
        <n v="3150.8"/>
        <n v="752.93"/>
        <n v="1127.3699999999999"/>
        <n v="756.43"/>
        <n v="2876.01"/>
        <n v="2604.46"/>
        <n v="3361.23"/>
        <n v="445.46"/>
        <n v="3614.92"/>
        <n v="1935.6"/>
        <n v="954.72"/>
        <n v="3110.99"/>
        <n v="2359.38"/>
        <n v="151.18"/>
        <n v="1131.6199999999999"/>
        <n v="463.64"/>
        <n v="3647.83"/>
        <n v="1063.17"/>
        <n v="403.91"/>
        <n v="3318.97"/>
        <n v="590.01"/>
        <n v="693.54"/>
        <n v="1156.69"/>
        <n v="45.37"/>
        <n v="3782.56"/>
        <n v="4579.99"/>
        <n v="1673.79"/>
        <n v="3495.46"/>
        <n v="843.96"/>
        <n v="791.96"/>
        <n v="1025.05"/>
        <n v="2702.94"/>
        <n v="3235.31"/>
        <n v="1083.1500000000001"/>
        <n v="1299.76"/>
        <n v="44.08"/>
        <n v="2111.34"/>
        <n v="67.849999999999994"/>
        <n v="502.84"/>
        <n v="1596.47"/>
        <n v="63.43"/>
        <n v="74.61"/>
        <n v="1634.49"/>
        <n v="180.25"/>
        <n v="116.25"/>
        <n v="74.06"/>
        <n v="1382.72"/>
        <n v="2975.3"/>
        <n v="1975.14"/>
        <n v="4140.63"/>
        <n v="3026.46"/>
        <n v="2540.64"/>
        <n v="570.51"/>
        <n v="888.53"/>
        <n v="988.08"/>
        <n v="276.02999999999997"/>
        <n v="2783.3"/>
        <n v="1995.63"/>
        <n v="1319.55"/>
        <n v="370.14"/>
        <n v="219.23"/>
        <n v="5133.3100000000004"/>
        <n v="2078.5300000000002"/>
        <n v="3063.61"/>
        <n v="781.01"/>
        <n v="950.8"/>
        <n v="3151.88"/>
        <n v="304.64"/>
        <n v="1503.75"/>
        <n v="3397.66"/>
        <n v="844.59"/>
        <n v="1130.96"/>
        <n v="6218.04"/>
        <n v="4680.76"/>
        <n v="1011.69"/>
        <n v="1190.69"/>
        <n v="3895.03"/>
        <n v="980.33"/>
        <n v="2314.4699999999998"/>
        <n v="6280.34"/>
        <n v="1451.77"/>
        <n v="4453.33"/>
        <n v="857.55"/>
        <n v="972.65"/>
        <n v="2160.5500000000002"/>
        <n v="323.07"/>
        <n v="1650.73"/>
        <n v="192.93"/>
        <n v="1418.59"/>
        <n v="920.15"/>
        <n v="3318.89"/>
        <n v="1693.38"/>
        <n v="2935"/>
        <n v="171.89"/>
        <n v="1364.98"/>
        <n v="1610.73"/>
        <n v="1060.95"/>
        <n v="5077.09"/>
        <n v="656"/>
        <n v="878.41"/>
        <n v="786.59"/>
        <n v="2084.06"/>
        <n v="2267.9499999999998"/>
        <n v="2300.6799999999998"/>
        <n v="2839.95"/>
        <n v="1021.76"/>
        <n v="3743.24"/>
        <n v="2227.12"/>
        <n v="3949.58"/>
        <n v="970.29"/>
        <n v="1539.25"/>
        <n v="859.34"/>
        <n v="1250.74"/>
        <n v="2429.42"/>
        <n v="2756.48"/>
        <n v="1991.8"/>
        <n v="3087.39"/>
        <n v="3880.09"/>
        <n v="3723.27"/>
        <n v="1320.02"/>
        <n v="351.33"/>
        <n v="2237.91"/>
        <n v="268.27999999999997"/>
        <n v="533.24"/>
        <n v="2042.96"/>
        <n v="235.79"/>
        <n v="907.76"/>
        <n v="794.5"/>
        <n v="916.37"/>
        <n v="3845.84"/>
        <n v="1274.79"/>
        <n v="839.83"/>
        <n v="1277.55"/>
        <n v="849.28"/>
        <n v="1409.14"/>
        <n v="811.69"/>
        <n v="2543.2199999999998"/>
        <n v="2171.02"/>
        <n v="267.73"/>
        <n v="1016.57"/>
        <n v="4580.1499999999996"/>
        <n v="540.17999999999995"/>
        <n v="484.32"/>
        <n v="517.53"/>
        <n v="481.22"/>
        <n v="2979.07"/>
        <n v="2527.89"/>
        <n v="1031.8599999999999"/>
        <n v="290.32"/>
        <n v="626.79999999999995"/>
        <n v="181.86"/>
        <n v="1370.62"/>
        <n v="717.47"/>
        <n v="700.76"/>
        <n v="4062.44"/>
        <n v="4165.96"/>
        <n v="1450.55"/>
        <n v="3720.16"/>
        <n v="468.59"/>
        <n v="775.94"/>
        <n v="2557.9699999999998"/>
        <n v="417.27"/>
        <n v="2010.18"/>
        <n v="432.81"/>
        <n v="2226.8200000000002"/>
        <n v="931.81"/>
        <n v="3432.51"/>
        <n v="3564.51"/>
        <n v="1006.14"/>
        <n v="2090.63"/>
        <n v="1286.72"/>
        <n v="2924.56"/>
        <n v="3743.88"/>
        <n v="657.47"/>
        <n v="790.18"/>
        <n v="3621.64"/>
        <n v="215.28"/>
        <n v="1370.55"/>
        <n v="6297.55"/>
        <n v="985.71"/>
        <n v="2145.9899999999998"/>
        <n v="389.83"/>
        <n v="5647.87"/>
        <n v="309.39"/>
        <n v="712.44"/>
        <n v="451.56"/>
        <n v="1957.07"/>
        <n v="564.27"/>
        <n v="1191.76"/>
        <n v="462.01"/>
        <n v="2040.6"/>
        <n v="3339.23"/>
        <n v="243.4"/>
        <n v="844.14"/>
        <n v="2670.97"/>
        <n v="347.99"/>
        <n v="3115.43"/>
        <n v="504.79"/>
        <n v="1098.97"/>
        <n v="1287.07"/>
        <n v="528.1"/>
        <n v="558.48"/>
        <n v="1197"/>
        <n v="5958.78"/>
        <n v="309.98"/>
        <n v="4622.9399999999996"/>
        <n v="27.56"/>
        <n v="1124.6400000000001"/>
        <n v="5556.08"/>
        <n v="2230.04"/>
        <n v="4436.22"/>
        <n v="2299.6999999999998"/>
        <n v="3893.02"/>
        <n v="699.62"/>
        <n v="1215.83"/>
        <n v="2915.96"/>
        <n v="2286.4899999999998"/>
        <n v="772.89"/>
        <n v="1319.22"/>
        <n v="4152.67"/>
        <n v="263.17"/>
        <n v="226.21"/>
        <n v="418.4"/>
        <n v="2147.1999999999998"/>
        <n v="191.39"/>
        <n v="6071.77"/>
        <n v="237.6"/>
        <n v="121.91"/>
        <n v="3192.72"/>
        <n v="749.74"/>
        <n v="998.67"/>
        <n v="364.84"/>
        <n v="487.02"/>
        <n v="1353.63"/>
        <n v="171.21"/>
        <n v="26.61"/>
        <n v="573.75"/>
        <n v="874.47"/>
        <n v="4452.41"/>
        <n v="980.1"/>
        <n v="302.72000000000003"/>
        <n v="555.86"/>
        <n v="1116.4100000000001"/>
        <n v="278.33"/>
        <n v="5710.74"/>
        <n v="3049.44"/>
        <n v="1820.88"/>
        <n v="164.03"/>
        <n v="493.53"/>
        <n v="2235.87"/>
        <n v="668.55"/>
        <n v="1087.5"/>
        <n v="1847.41"/>
        <n v="2823.31"/>
        <n v="1812.6"/>
        <n v="3260.09"/>
        <n v="890.23"/>
        <n v="141.04"/>
        <n v="1118.8499999999999"/>
        <n v="646.61"/>
        <n v="445.69"/>
        <n v="223.43"/>
        <n v="3459.88"/>
        <n v="1012.59"/>
        <n v="1125.3699999999999"/>
        <n v="815.88"/>
        <n v="1166.78"/>
        <n v="4289.0200000000004"/>
        <n v="406.27"/>
        <n v="80.73"/>
        <n v="127.87"/>
        <n v="241.48"/>
        <n v="144.91"/>
        <n v="2847.76"/>
        <n v="304.52"/>
        <n v="1106.94"/>
        <n v="3331.7"/>
        <n v="188.17"/>
        <n v="1874.77"/>
        <n v="2524.9"/>
        <n v="1194.18"/>
        <n v="69.77"/>
        <n v="287.04000000000002"/>
        <n v="1335.62"/>
        <n v="949.2"/>
        <n v="486.56"/>
        <n v="394.43"/>
        <n v="725.05"/>
        <n v="1481.14"/>
        <n v="769.77"/>
        <n v="349.49"/>
        <n v="857.46"/>
        <n v="929.25"/>
        <n v="77.16"/>
        <n v="3867.99"/>
        <n v="123.84"/>
        <n v="1591.01"/>
        <n v="1611.71"/>
        <n v="919.61"/>
        <n v="3677.02"/>
        <n v="2647.35"/>
        <n v="632.69000000000005"/>
        <n v="4109.09"/>
        <n v="393.1"/>
        <n v="3703.35"/>
        <n v="1043.07"/>
        <n v="65.040000000000006"/>
        <n v="1139.95"/>
        <n v="2327.27"/>
        <n v="70.650000000000006"/>
        <n v="442.69"/>
        <n v="214.66"/>
        <n v="2914.05"/>
        <n v="3377.83"/>
        <n v="2602.06"/>
        <n v="1318.78"/>
        <n v="1447.89"/>
        <n v="1280.77"/>
        <n v="548.66999999999996"/>
        <n v="4715.58"/>
        <n v="235.38"/>
        <n v="818.14"/>
        <n v="3827.16"/>
        <n v="503.81"/>
        <n v="2234.2199999999998"/>
        <n v="1189.53"/>
        <n v="673.21"/>
        <n v="896.27"/>
        <n v="420.63"/>
        <n v="412.42"/>
        <n v="250.31"/>
        <n v="1907.36"/>
        <n v="1663"/>
        <n v="2212.5500000000002"/>
        <n v="2023.83"/>
        <n v="705.29"/>
        <n v="1190.8800000000001"/>
        <n v="613.79999999999995"/>
        <n v="3409.32"/>
        <n v="426.31"/>
        <n v="331.44"/>
        <n v="258.55"/>
        <n v="486.66"/>
        <n v="1186.8"/>
        <n v="779.19"/>
        <n v="5828.77"/>
        <n v="1371.61"/>
        <n v="1132.22"/>
        <n v="451.09"/>
        <n v="1088.78"/>
        <n v="2696.19"/>
        <n v="1151.6400000000001"/>
        <n v="1251.18"/>
        <n v="404.96"/>
        <n v="1207.6099999999999"/>
        <n v="78.72"/>
        <n v="147.59"/>
        <n v="1141.1300000000001"/>
        <n v="33.89"/>
        <n v="588.74"/>
        <n v="5941.57"/>
        <n v="504.47"/>
        <n v="2854.37"/>
        <n v="2316.62"/>
        <n v="488.34"/>
        <n v="1200.3599999999999"/>
        <n v="3031.18"/>
        <n v="314.66000000000003"/>
        <n v="1028.0999999999999"/>
        <n v="217.84"/>
        <n v="1331.52"/>
        <n v="2145.1999999999998"/>
        <n v="454.09"/>
        <n v="111.87"/>
        <n v="4349.21"/>
        <n v="246.31"/>
        <n v="1593.9"/>
        <n v="3084.59"/>
        <n v="962.46"/>
        <n v="3911.94"/>
        <n v="3583.09"/>
        <n v="658.79"/>
        <n v="1929.97"/>
        <n v="1918.62"/>
        <n v="1745.74"/>
        <n v="2459.09"/>
        <n v="100.28"/>
        <n v="75.31"/>
        <n v="414.63"/>
        <n v="89.03"/>
        <n v="1657.19"/>
        <n v="180.98"/>
        <n v="277.22000000000003"/>
        <n v="1828.46"/>
        <n v="3548.94"/>
        <n v="321.93"/>
        <n v="1659.04"/>
        <n v="431.85"/>
        <n v="1048.51"/>
        <n v="121.94"/>
        <n v="616.24"/>
        <n v="3453.63"/>
        <n v="1209.67"/>
        <n v="712.76"/>
        <n v="731.59"/>
        <n v="990.92"/>
        <n v="434.69"/>
        <n v="1665.66"/>
        <n v="104.84"/>
        <n v="1530.46"/>
        <n v="957.72"/>
        <n v="3069.93"/>
        <n v="1073.73"/>
        <n v="208.61"/>
        <n v="1706.34"/>
        <n v="585.41"/>
        <n v="1464.92"/>
        <n v="356.05"/>
        <n v="154.29"/>
        <n v="2697.04"/>
        <n v="1475.83"/>
        <n v="412.54"/>
        <n v="198.23"/>
        <n v="634.67999999999995"/>
        <n v="3572.72"/>
        <n v="914.44"/>
        <n v="350.36"/>
        <n v="2437.42"/>
        <n v="832.52"/>
        <n v="1757.12"/>
        <n v="570.12"/>
        <n v="798.86"/>
        <n v="885.22"/>
        <n v="95.89"/>
        <n v="668.85"/>
        <n v="518.92999999999995"/>
        <n v="488.89"/>
        <n v="490.66"/>
        <n v="353.19"/>
        <n v="214.18"/>
        <n v="133.11000000000001"/>
        <n v="239.74"/>
        <n v="2010.26"/>
        <n v="195.77"/>
        <n v="1125.03"/>
        <n v="576.37"/>
        <n v="3336.76"/>
        <n v="676.34"/>
        <n v="3420.85"/>
        <n v="423.81"/>
        <n v="89.46"/>
        <n v="173.61"/>
        <n v="418.1"/>
        <n v="2328.8000000000002"/>
        <n v="2163.6999999999998"/>
        <n v="145.97999999999999"/>
        <n v="2088.1"/>
        <n v="4738.3"/>
        <n v="1895.96"/>
        <n v="505.82"/>
        <n v="5817.04"/>
        <n v="569.41999999999996"/>
        <n v="5715.51"/>
        <n v="696.28"/>
        <n v="1473.3"/>
        <n v="1610.53"/>
        <n v="4044.64"/>
        <n v="141.38999999999999"/>
        <n v="1607.79"/>
        <n v="4032.09"/>
        <n v="654.65"/>
        <n v="2348.7800000000002"/>
        <n v="150.51"/>
        <n v="1180.3900000000001"/>
        <n v="1202.31"/>
        <n v="2744.05"/>
        <n v="3083.94"/>
        <n v="604.79999999999995"/>
        <n v="1418.6"/>
        <n v="699.01"/>
        <n v="452.11"/>
        <n v="255.1"/>
        <n v="310.98"/>
        <n v="2761.5"/>
        <n v="1681.2"/>
        <n v="911.86"/>
        <n v="602.53"/>
        <n v="1470.42"/>
        <n v="930.77"/>
        <n v="1353.26"/>
        <n v="1679.09"/>
        <n v="94.29"/>
        <n v="3929.93"/>
        <n v="663.67"/>
        <n v="723.05"/>
        <n v="2819.5"/>
        <n v="531.33000000000004"/>
        <n v="380.7"/>
        <n v="159.88"/>
        <n v="2581.17"/>
        <n v="3184.95"/>
        <n v="901.44"/>
        <n v="1259.08"/>
        <n v="1590.42"/>
        <n v="81.53"/>
        <n v="223.54"/>
        <n v="604.08000000000004"/>
        <n v="795.56"/>
        <n v="2277.69"/>
        <n v="1122.98"/>
        <n v="1655.95"/>
        <n v="1493.21"/>
        <n v="2296.6799999999998"/>
        <n v="1569.94"/>
        <n v="2499.41"/>
        <n v="2696.78"/>
        <n v="62.75"/>
        <n v="2554.2399999999998"/>
        <n v="263.83999999999997"/>
        <n v="253.05"/>
        <n v="712.69"/>
        <n v="3830.18"/>
        <n v="3402.4"/>
        <n v="4315.93"/>
        <n v="646.51"/>
        <n v="583.70000000000005"/>
        <n v="32.79"/>
        <n v="4150.3900000000003"/>
        <n v="77.52"/>
        <n v="1124.3499999999999"/>
        <n v="2186.17"/>
        <n v="2947.29"/>
        <n v="1905.53"/>
        <n v="403.06"/>
        <n v="152.28"/>
        <n v="399.96"/>
        <n v="1882.15"/>
        <n v="461.12"/>
        <n v="1754.67"/>
        <n v="1256.6500000000001"/>
        <n v="926.81"/>
        <n v="904.92"/>
        <n v="2963.1"/>
        <n v="473.44"/>
        <n v="378.1"/>
        <n v="518.01"/>
        <n v="2371.4899999999998"/>
        <n v="657.03"/>
        <n v="513.98"/>
        <n v="3188.52"/>
        <n v="4544.8100000000004"/>
        <n v="611.07000000000005"/>
        <n v="125.68"/>
        <n v="854.38"/>
        <n v="1101.3599999999999"/>
        <n v="2997.24"/>
        <n v="5452.24"/>
        <n v="186.46"/>
        <n v="193.79"/>
        <n v="549.4"/>
        <n v="1116.01"/>
        <n v="1091.45"/>
        <n v="1516.34"/>
        <n v="192.04"/>
        <n v="3492.84"/>
        <n v="493.16"/>
        <n v="3784.81"/>
        <n v="1109.2"/>
        <n v="2303.08"/>
        <n v="527.71"/>
        <n v="4359.3100000000004"/>
        <n v="1747.13"/>
        <n v="3811.54"/>
        <n v="155.35"/>
        <n v="899.39"/>
        <n v="1144.23"/>
        <n v="233.07"/>
        <n v="1134.8900000000001"/>
        <n v="2498.7600000000002"/>
        <n v="1394.92"/>
        <n v="3376.75"/>
        <n v="3733.29"/>
        <n v="2789.94"/>
        <n v="721.62"/>
        <n v="6291.07"/>
        <n v="246.11"/>
        <n v="2150.52"/>
        <n v="3156.21"/>
        <n v="3616.05"/>
        <n v="43.01"/>
        <n v="55.53"/>
        <n v="190.92"/>
        <n v="2965.7"/>
        <n v="456.97"/>
        <n v="772.06"/>
        <n v="2664.51"/>
        <n v="868.66"/>
        <n v="2936.03"/>
        <n v="353.52"/>
        <n v="5138.26"/>
        <n v="1595.42"/>
        <n v="183.05"/>
        <n v="2117.61"/>
        <n v="1427.05"/>
        <n v="2071.04"/>
        <n v="2154.41"/>
        <n v="2051.5700000000002"/>
        <n v="3370.13"/>
        <n v="939.83"/>
        <n v="3481.58"/>
        <n v="5606.9"/>
        <n v="1306.8599999999999"/>
        <n v="4504.0200000000004"/>
        <n v="2285.85"/>
        <n v="821.25"/>
        <n v="61.74"/>
        <n v="2600.7800000000002"/>
        <n v="3357.84"/>
        <n v="2740.37"/>
        <n v="1339.12"/>
        <n v="991.08"/>
        <n v="465.64"/>
        <n v="505.98"/>
        <n v="1141.5"/>
        <n v="1064.8900000000001"/>
        <n v="285.77"/>
        <n v="559.62"/>
        <n v="1027.1199999999999"/>
        <n v="4346.95"/>
        <n v="1165.46"/>
        <n v="508.18"/>
        <n v="3099.51"/>
        <n v="6177.99"/>
        <n v="5885.96"/>
        <n v="1734.37"/>
        <n v="4193.17"/>
        <n v="195.22"/>
        <n v="2145.4499999999998"/>
        <n v="1034.08"/>
        <n v="1173.95"/>
        <n v="4535.5"/>
        <n v="1431.13"/>
        <n v="1448.92"/>
        <n v="1092.08"/>
        <n v="531.03"/>
        <n v="102.69"/>
        <n v="258.83"/>
        <n v="3620.25"/>
        <n v="3384.6"/>
        <n v="924.36"/>
        <n v="1705.19"/>
        <n v="431.08"/>
        <n v="239.25"/>
        <n v="1398.94"/>
        <n v="198.36"/>
        <n v="654.02"/>
        <n v="70.73"/>
        <n v="1213.57"/>
        <n v="408.5"/>
        <n v="432.45"/>
        <n v="1196.05"/>
        <n v="915.89"/>
        <n v="2137.21"/>
        <n v="596.98"/>
        <n v="653.02"/>
        <n v="637.30999999999995"/>
        <n v="2779.05"/>
        <n v="1509.92"/>
        <n v="3140.76"/>
        <n v="2046.95"/>
        <n v="123.15"/>
        <n v="67.02"/>
        <n v="3827.43"/>
        <n v="45.31"/>
        <n v="227.76"/>
        <n v="1803.75"/>
        <n v="3017.48"/>
        <n v="570.54"/>
        <n v="67.52"/>
        <n v="3152.94"/>
        <n v="3532.11"/>
        <n v="1446.42"/>
        <n v="5631.56"/>
        <n v="293.89"/>
        <n v="510.53"/>
        <n v="277.72000000000003"/>
        <n v="5438.48"/>
        <n v="3708.24"/>
        <n v="208.04"/>
        <n v="3801.21"/>
        <n v="1494.1"/>
        <n v="2274.8000000000002"/>
        <n v="1452.18"/>
        <n v="3977.99"/>
        <n v="446.83"/>
        <n v="1912.03"/>
        <n v="268.33999999999997"/>
        <n v="903.21"/>
        <n v="51.05"/>
        <n v="1569.76"/>
        <n v="295.61"/>
        <n v="2594.59"/>
        <n v="401.76"/>
        <n v="1945.18"/>
        <n v="1248.49"/>
        <n v="1380.9"/>
        <n v="1373.94"/>
        <n v="2471.04"/>
        <n v="1552.9"/>
        <n v="369.16"/>
        <n v="634.23"/>
        <n v="389.71"/>
        <n v="826.89"/>
        <n v="946.29"/>
        <n v="2867.09"/>
        <n v="1780.46"/>
        <n v="2442.12"/>
        <n v="3752.53"/>
        <n v="6954.35"/>
        <n v="2871.71"/>
        <n v="2836.67"/>
        <n v="402.39"/>
        <n v="753.92"/>
        <n v="1274.26"/>
        <n v="128.11000000000001"/>
        <n v="2126.87"/>
        <n v="1008.81"/>
        <n v="155.91"/>
        <n v="1918.13"/>
        <n v="1429.91"/>
        <n v="4125.97"/>
        <n v="44.73"/>
        <n v="959.27"/>
        <n v="810.46"/>
        <n v="1836.94"/>
        <n v="2564.84"/>
        <n v="186.52"/>
        <n v="1086.54"/>
        <n v="353.88"/>
        <n v="809.53"/>
        <n v="1506.47"/>
        <n v="1230.6500000000001"/>
        <n v="3293.09"/>
        <n v="1961.91"/>
        <n v="1973.12"/>
        <n v="1392.42"/>
        <n v="596.88"/>
        <n v="1126.1099999999999"/>
        <n v="1023.73"/>
        <n v="702.05"/>
        <n v="535.70000000000005"/>
        <n v="549.04999999999995"/>
        <n v="927.58"/>
        <n v="1197.99"/>
        <n v="1571.66"/>
        <n v="84.98"/>
        <n v="3161.14"/>
        <n v="597.34"/>
        <n v="1550.04"/>
        <n v="1789.35"/>
        <n v="1888.99"/>
        <n v="2483.83"/>
        <n v="1331.85"/>
        <n v="769.52"/>
        <n v="797.47"/>
        <n v="104.36"/>
        <n v="1543.03"/>
        <n v="997.43"/>
        <n v="566.92999999999995"/>
        <n v="1193.0999999999999"/>
        <n v="188.32"/>
        <n v="1404.71"/>
        <n v="745.65"/>
        <n v="1986.5"/>
        <n v="1533.25"/>
        <n v="1699.51"/>
        <n v="141.43"/>
        <n v="47.78"/>
        <n v="1428.88"/>
        <n v="849.43"/>
        <n v="1977.85"/>
        <n v="1978.33"/>
        <n v="2395.0100000000002"/>
        <n v="12.78"/>
        <n v="385.44"/>
        <n v="883.36"/>
        <n v="433.46"/>
        <n v="2233.19"/>
        <n v="450.3"/>
        <n v="2095.85"/>
        <n v="44.05"/>
        <n v="111.76"/>
        <n v="2258.59"/>
        <n v="1404.38"/>
        <n v="563.29999999999995"/>
        <n v="1550.67"/>
        <n v="1559.94"/>
        <n v="3777.36"/>
        <n v="941.69"/>
        <n v="420.33"/>
        <n v="1928.63"/>
        <n v="312.56"/>
        <n v="322.39999999999998"/>
        <n v="520.98"/>
        <n v="257.22000000000003"/>
        <n v="169.41"/>
        <n v="171.44"/>
        <n v="322.37"/>
        <n v="2099.9699999999998"/>
        <n v="2452.61"/>
        <n v="911.58"/>
        <n v="564.49"/>
        <n v="2576.9699999999998"/>
        <n v="2393.85"/>
        <n v="1303.95"/>
        <n v="492.76"/>
        <n v="1949"/>
        <n v="1129.92"/>
        <n v="422.12"/>
        <n v="851.14"/>
        <n v="3072.87"/>
        <n v="3071.13"/>
        <n v="247.06"/>
        <n v="768.68"/>
        <n v="902.74"/>
        <n v="1336.82"/>
        <n v="1459.22"/>
        <n v="2345.66"/>
        <n v="1612.85"/>
        <n v="4003.04"/>
        <n v="281.32"/>
        <n v="138.63999999999999"/>
        <n v="1018.6"/>
        <n v="2163.0500000000002"/>
        <n v="3764.16"/>
        <n v="2019.49"/>
        <n v="772.47"/>
        <n v="1380.57"/>
        <n v="46.37"/>
        <n v="530.62"/>
        <n v="2171.63"/>
        <n v="1576.18"/>
        <n v="4224.66"/>
        <n v="1449.32"/>
        <n v="992.82"/>
        <n v="292.43"/>
        <n v="2496.48"/>
        <n v="832.65"/>
        <n v="275.95"/>
        <n v="1572.94"/>
        <n v="3140.72"/>
        <n v="2715.34"/>
        <n v="941.43"/>
        <n v="421.57"/>
        <n v="160.38"/>
        <n v="552.49"/>
        <n v="387.98"/>
        <n v="4879.9799999999996"/>
        <n v="1839.19"/>
        <n v="2099.4299999999998"/>
        <n v="930.17"/>
        <n v="6876.1"/>
        <n v="1189.44"/>
        <n v="509.41"/>
        <n v="1112.1300000000001"/>
        <n v="748.09"/>
        <n v="1156.26"/>
        <n v="2213.09"/>
        <n v="316.91000000000003"/>
        <n v="267.79000000000002"/>
        <n v="417.03"/>
        <n v="6723"/>
        <n v="4320.6000000000004"/>
        <n v="1204.98"/>
        <n v="1364.94"/>
        <n v="2373.2800000000002"/>
        <n v="3721.67"/>
        <n v="548.73"/>
        <n v="217.3"/>
        <n v="16.25"/>
        <n v="97.06"/>
        <n v="3073.43"/>
        <n v="469.72"/>
        <n v="1963.17"/>
        <n v="862.57"/>
        <n v="140.18"/>
        <n v="75.569999999999993"/>
        <n v="1553.45"/>
        <n v="338.85"/>
        <n v="78.459999999999994"/>
        <n v="140.58000000000001"/>
        <n v="3999.96"/>
        <n v="4211.74"/>
        <n v="307.07"/>
        <n v="748.9"/>
        <n v="5989.56"/>
        <n v="7552.62"/>
        <n v="501.51"/>
        <n v="250.98"/>
        <n v="221.77"/>
        <n v="2768.71"/>
        <n v="339.17"/>
        <n v="650.54999999999995"/>
        <n v="2142.04"/>
        <n v="285.99"/>
        <n v="1303.6600000000001"/>
        <n v="79.819999999999993"/>
        <n v="376.2"/>
        <n v="2586.1799999999998"/>
        <n v="631.96"/>
        <n v="263.93"/>
        <n v="7343.6"/>
        <n v="519.09"/>
        <n v="33"/>
        <n v="2544.5500000000002"/>
        <n v="1716.45"/>
        <n v="326.02999999999997"/>
        <n v="77.83"/>
        <n v="4794.93"/>
        <n v="2593.36"/>
        <n v="666.04"/>
        <n v="685.43"/>
        <n v="49.75"/>
        <n v="141.81"/>
        <n v="2509.73"/>
        <n v="321.92"/>
        <n v="373.92"/>
        <n v="2930.77"/>
        <n v="3844.74"/>
        <n v="604.94000000000005"/>
        <n v="1207.71"/>
        <n v="4551.6099999999997"/>
        <n v="84.19"/>
        <n v="98.19"/>
        <n v="1025.76"/>
        <n v="589.41"/>
        <n v="3368.33"/>
        <n v="3233.78"/>
        <n v="1175.78"/>
        <n v="394.04"/>
        <n v="584.45000000000005"/>
        <n v="293.04000000000002"/>
        <n v="1379.73"/>
        <n v="609.24"/>
        <n v="18.940000000000001"/>
        <n v="1072.21"/>
        <n v="1730.65"/>
        <n v="2901.23"/>
        <n v="537.98"/>
        <n v="2481.7199999999998"/>
        <n v="145.13999999999999"/>
        <n v="603.48"/>
        <n v="5318.87"/>
        <n v="867.79"/>
        <n v="537.66999999999996"/>
        <n v="90.93"/>
        <n v="725.45"/>
        <n v="743.57"/>
        <n v="1090.98"/>
        <n v="1916.91"/>
        <n v="326.47000000000003"/>
        <n v="2075.08"/>
        <n v="2127.87"/>
        <n v="1722.02"/>
        <n v="3895.94"/>
        <n v="319.72000000000003"/>
        <n v="749.09"/>
        <n v="1600.85"/>
        <n v="372.23"/>
        <n v="628.12"/>
        <n v="1410.45"/>
        <n v="120.74"/>
        <n v="4516.7"/>
        <n v="79.87"/>
        <n v="2793.13"/>
        <n v="159.53"/>
        <n v="474.14"/>
        <n v="6279.66"/>
        <n v="2301.7600000000002"/>
        <n v="1851.15"/>
        <n v="1866.33"/>
        <n v="1128.31"/>
        <n v="435.04"/>
        <n v="3533.84"/>
        <n v="1883.65"/>
        <n v="498.42"/>
        <n v="1559.13"/>
        <n v="82.59"/>
        <n v="1717.24"/>
        <n v="4238.8100000000004"/>
        <n v="541.84"/>
        <n v="3334.54"/>
        <n v="3207.79"/>
        <n v="78.989999999999995"/>
        <n v="752.27"/>
        <n v="382.73"/>
        <n v="1677.94"/>
        <n v="619.19000000000005"/>
        <n v="1896.05"/>
        <n v="2297.5100000000002"/>
        <n v="779.76"/>
        <n v="2702.5"/>
        <n v="2303.9299999999998"/>
        <n v="1408.84"/>
        <n v="2522.38"/>
        <n v="210.22"/>
        <n v="1244.4100000000001"/>
        <n v="1445.12"/>
        <n v="2051.5300000000002"/>
        <n v="418.33"/>
        <n v="5919.03"/>
        <n v="3266.34"/>
        <n v="2912.93"/>
        <n v="1661.91"/>
        <n v="1326.17"/>
        <n v="1312.64"/>
        <n v="2636.24"/>
        <n v="1640.51"/>
        <n v="548.17999999999995"/>
        <n v="2860.53"/>
        <n v="4148.3599999999997"/>
        <n v="2194.85"/>
        <n v="565.55999999999995"/>
        <n v="5887.29"/>
        <n v="8516.65"/>
        <n v="399.74"/>
        <n v="1004.7"/>
        <n v="1395.09"/>
        <n v="1044.77"/>
        <n v="4163.29"/>
        <n v="55.3"/>
        <n v="584.29"/>
        <n v="799.32"/>
        <n v="322.06"/>
        <n v="572.48"/>
        <n v="514.1"/>
        <n v="669.97"/>
        <n v="944.82"/>
        <n v="1651.58"/>
        <n v="4138.01"/>
        <n v="86.8"/>
        <n v="392.39"/>
        <n v="851.24"/>
        <n v="2037.25"/>
        <n v="852.49"/>
        <n v="704.89"/>
        <n v="632.67999999999995"/>
        <n v="157.06"/>
        <n v="728.59"/>
        <n v="2599.48"/>
        <n v="554.29"/>
        <n v="1194.3800000000001"/>
        <n v="420.07"/>
        <n v="962.74"/>
        <n v="2427.29"/>
        <n v="1601.03"/>
        <n v="1652.73"/>
        <n v="4889.3900000000003"/>
        <n v="2425.0100000000002"/>
        <n v="2817.87"/>
        <n v="1261.26"/>
        <n v="4404.3999999999996"/>
        <n v="939.61"/>
        <n v="404.62"/>
        <n v="222.06"/>
        <n v="4803.93"/>
        <n v="658.06"/>
        <n v="4506.8900000000003"/>
        <n v="3889.19"/>
        <n v="1492.96"/>
        <n v="717.79"/>
        <n v="1860.72"/>
        <n v="2448.1999999999998"/>
        <n v="260.85000000000002"/>
        <n v="336.28"/>
        <n v="4555.49"/>
        <n v="1182.6199999999999"/>
        <n v="1326.65"/>
        <n v="227.51"/>
        <n v="137"/>
        <n v="4077.52"/>
        <n v="903.14"/>
        <n v="954.3"/>
        <n v="2773.5"/>
        <n v="423.1"/>
        <n v="521.63"/>
        <n v="498.44"/>
        <n v="1044.3"/>
        <n v="3360.16"/>
        <n v="2676.78"/>
        <n v="867"/>
        <n v="1811.57"/>
        <n v="985.7"/>
        <n v="366.11"/>
        <n v="5028.84"/>
        <n v="4143.18"/>
        <n v="1128.8699999999999"/>
        <n v="797.01"/>
        <n v="245.24"/>
        <n v="52.81"/>
        <n v="996.93"/>
        <n v="2777.77"/>
        <n v="5240.2299999999996"/>
        <n v="304.32"/>
        <n v="4317.72"/>
        <n v="350.04"/>
        <n v="875.97"/>
        <n v="4387.74"/>
        <n v="741.47"/>
        <n v="1960.28"/>
        <n v="3535.32"/>
        <n v="1211.4000000000001"/>
        <n v="926.23"/>
        <n v="2301.19"/>
        <n v="170.63"/>
        <n v="135.86000000000001"/>
        <n v="808.03"/>
        <n v="4330.08"/>
        <n v="388.76"/>
        <n v="2111.91"/>
        <n v="2689.64"/>
        <n v="2652.66"/>
        <n v="1104.23"/>
        <n v="79"/>
        <n v="161.59"/>
        <n v="486.91"/>
        <n v="215.71"/>
        <n v="304.62"/>
        <n v="691.69"/>
        <n v="474.09"/>
        <n v="2871.43"/>
        <n v="777.77"/>
        <n v="623.67999999999995"/>
        <n v="87.16"/>
        <n v="1402.72"/>
        <n v="452.78"/>
        <n v="128.24"/>
        <n v="474.69"/>
        <n v="3387.21"/>
        <n v="292.41000000000003"/>
        <n v="197.79"/>
        <n v="1263.6500000000001"/>
        <n v="608.55999999999995"/>
        <n v="2693.23"/>
        <n v="885.4"/>
        <n v="3307.2"/>
        <n v="1633.62"/>
        <n v="1371.82"/>
        <n v="861.06"/>
        <n v="2417.37"/>
        <n v="3970.31"/>
        <n v="231.84"/>
        <n v="1827.82"/>
        <n v="712.47"/>
        <n v="1168.79"/>
        <n v="1759.15"/>
        <n v="1377.98"/>
        <n v="1136.93"/>
        <n v="305.60000000000002"/>
        <n v="514.49"/>
        <n v="729"/>
        <n v="7714.92"/>
        <n v="24.92"/>
        <n v="1887.39"/>
        <n v="3331.13"/>
        <n v="2403.86"/>
        <n v="339.39"/>
        <n v="1657.7"/>
        <n v="165.34"/>
        <n v="3558.46"/>
        <n v="553.29"/>
        <n v="1609.89"/>
        <n v="1716.07"/>
        <n v="2633.32"/>
        <n v="2184.91"/>
        <n v="579.23"/>
        <n v="1612.81"/>
        <n v="662.48"/>
        <n v="348.89"/>
        <n v="68.97"/>
        <n v="485.45"/>
        <n v="154.78"/>
        <n v="2460.6799999999998"/>
        <n v="4478.5"/>
        <n v="1112.71"/>
        <n v="1741.36"/>
        <n v="242.29"/>
        <n v="2638.53"/>
        <n v="4113.43"/>
        <n v="1441.15"/>
        <n v="1769.03"/>
        <n v="283.97000000000003"/>
        <n v="4512.97"/>
        <n v="4227.3"/>
        <n v="582.9"/>
        <n v="1448.98"/>
        <n v="1689.98"/>
        <n v="836.64"/>
        <n v="1798.85"/>
        <n v="2782.04"/>
        <n v="143.65"/>
        <n v="3088.62"/>
        <n v="294.68"/>
        <n v="2004.75"/>
        <n v="1096.19"/>
        <n v="383.23"/>
        <n v="1974.35"/>
        <n v="2558.61"/>
        <n v="3728.48"/>
        <n v="1522.64"/>
        <n v="483.77"/>
        <n v="1840.91"/>
        <n v="574.82000000000005"/>
        <n v="472.68"/>
        <n v="73.430000000000007"/>
        <n v="334.77"/>
        <n v="597.89"/>
        <n v="1142.76"/>
        <n v="1348.65"/>
        <n v="2283.25"/>
        <n v="2771.32"/>
        <n v="1861.52"/>
        <n v="14.91"/>
        <n v="326.20999999999998"/>
        <n v="872.87"/>
        <n v="2499.0700000000002"/>
        <n v="2208.6"/>
        <n v="2097.09"/>
        <n v="214.91"/>
        <n v="5934.03"/>
        <n v="2824.63"/>
        <n v="921.79"/>
        <n v="3028.01"/>
        <n v="112.92"/>
        <n v="807.91"/>
        <n v="534.91999999999996"/>
        <n v="1064.43"/>
        <n v="1510.05"/>
        <n v="280.22000000000003"/>
        <n v="445.97"/>
        <n v="579.11"/>
        <n v="1715.76"/>
        <n v="298.2"/>
        <n v="168.66"/>
        <n v="16.27"/>
        <n v="106.07"/>
        <n v="659.76"/>
        <n v="2468.46"/>
        <n v="401.66"/>
        <n v="544.39"/>
        <n v="73.36"/>
        <n v="1533.68"/>
        <n v="2658.24"/>
        <n v="2671.59"/>
        <n v="1907.66"/>
        <n v="3444.62"/>
        <n v="787.92"/>
        <n v="2711.06"/>
        <n v="1288.19"/>
        <n v="1992.35"/>
        <n v="379.55"/>
        <n v="1067.24"/>
        <n v="1869.07"/>
        <n v="4436.8900000000003"/>
        <n v="844.91"/>
        <n v="1679.97"/>
        <n v="3415.78"/>
        <n v="150.86000000000001"/>
        <n v="997.98"/>
        <n v="302.70999999999998"/>
        <n v="1262.56"/>
        <n v="6003.35"/>
        <n v="581.39"/>
        <n v="693.31"/>
        <n v="3763.43"/>
        <n v="303.45"/>
        <n v="64.66"/>
        <n v="1725.72"/>
        <n v="30.8"/>
        <n v="1508.36"/>
        <n v="309.17"/>
        <n v="1337.12"/>
        <n v="1256.04"/>
        <n v="4603.53"/>
        <n v="127.88"/>
        <n v="1234.95"/>
        <n v="7069.1"/>
        <n v="252.93"/>
        <n v="376.15"/>
        <n v="1643.58"/>
        <n v="960.86"/>
        <n v="1022.43"/>
        <n v="4434.13"/>
        <n v="4867.88"/>
        <n v="681.07"/>
        <n v="144.69999999999999"/>
        <n v="1850.77"/>
        <n v="2534.88"/>
        <n v="552.95000000000005"/>
        <n v="1025.3800000000001"/>
        <n v="457.3"/>
        <n v="2225.0500000000002"/>
        <n v="3395.48"/>
        <n v="89.07"/>
        <n v="1898.59"/>
        <n v="1259.4000000000001"/>
        <n v="1459.33"/>
        <n v="534.48"/>
        <n v="3427.03"/>
        <n v="5788.76"/>
        <n v="1565.6"/>
        <n v="149.88999999999999"/>
        <n v="1477.29"/>
        <n v="989.78"/>
        <n v="2478.3000000000002"/>
        <n v="1869.57"/>
        <n v="351.92"/>
        <n v="417.44"/>
        <n v="311.64"/>
        <n v="2033.95"/>
        <n v="1216.75"/>
        <n v="213.58"/>
        <n v="791.94"/>
        <n v="426.47"/>
        <n v="2135.0100000000002"/>
        <n v="2235.39"/>
        <n v="977.6"/>
        <n v="1966.39"/>
        <n v="1863.45"/>
        <n v="1018.64"/>
        <n v="834.74"/>
        <n v="2859.26"/>
        <n v="6139.35"/>
        <n v="3544.42"/>
        <n v="1336.63"/>
        <n v="3581.05"/>
        <n v="2881.54"/>
        <n v="21.83"/>
        <n v="370.45"/>
        <n v="754.74"/>
        <n v="3905.47"/>
        <n v="559.91999999999996"/>
        <n v="921.85"/>
        <n v="195.83"/>
        <n v="1341.3"/>
        <n v="2176.87"/>
        <n v="271.18"/>
        <n v="345.56"/>
        <n v="1894.07"/>
        <n v="168.81"/>
        <n v="3909.53"/>
        <n v="912.12"/>
        <n v="122.2"/>
        <n v="291.70999999999998"/>
        <n v="2079.66"/>
        <n v="1766.91"/>
        <n v="587.09"/>
        <n v="643.26"/>
        <n v="5874.25"/>
        <n v="831.27"/>
        <n v="158.87"/>
        <n v="1534.23"/>
        <n v="370.39"/>
        <n v="769.64"/>
        <n v="898.23"/>
        <n v="2322.2800000000002"/>
        <n v="1290.53"/>
        <n v="345.61"/>
        <n v="4730.79"/>
        <n v="228.95"/>
        <n v="350.98"/>
        <n v="570.72"/>
        <n v="2249.7399999999998"/>
        <n v="2194.79"/>
        <n v="1754.68"/>
        <n v="512.19000000000005"/>
        <n v="669.36"/>
        <n v="1473.28"/>
        <n v="1787.15"/>
        <n v="1328.88"/>
        <n v="159.21"/>
        <n v="2942.63"/>
        <n v="3898.85"/>
        <n v="1321.51"/>
        <n v="1285.49"/>
        <n v="559.5"/>
        <n v="732.6"/>
        <n v="860.68"/>
        <n v="1119.6300000000001"/>
        <n v="2845.08"/>
        <n v="2107.65"/>
        <n v="151.6"/>
        <n v="220.92"/>
        <n v="195.43"/>
        <n v="1638.88"/>
        <n v="1745.88"/>
        <n v="121.58"/>
        <n v="626.42999999999995"/>
        <n v="298.95"/>
        <n v="1132.73"/>
        <n v="319.63"/>
        <n v="1674.59"/>
        <n v="1821.16"/>
        <n v="237.77"/>
        <n v="137.87"/>
        <n v="181.91"/>
        <n v="369.12"/>
        <n v="170.34"/>
        <n v="559.04"/>
        <n v="1002.55"/>
        <n v="310.35000000000002"/>
        <n v="2567.9899999999998"/>
        <n v="657.92"/>
        <n v="627.16"/>
        <n v="363.93"/>
        <n v="781"/>
        <n v="2085.54"/>
        <n v="2502.1"/>
        <n v="844.84"/>
        <n v="187.88"/>
        <n v="7267.15"/>
        <n v="1086.48"/>
        <n v="1134"/>
        <n v="727.09"/>
        <n v="1579.17"/>
        <n v="2152.67"/>
        <n v="2374.77"/>
        <n v="2444.02"/>
        <n v="625.02"/>
        <n v="1650.36"/>
        <n v="2041.95"/>
        <n v="636.5"/>
        <n v="1071.83"/>
        <n v="617.92999999999995"/>
        <n v="749.78"/>
        <n v="3408.55"/>
        <n v="447.99"/>
        <n v="162.65"/>
        <n v="2596.96"/>
        <n v="5403.62"/>
        <n v="1095.97"/>
        <n v="619.20000000000005"/>
        <n v="925.76"/>
        <n v="1223.48"/>
        <n v="378.57"/>
        <n v="4758.17"/>
        <n v="997.75"/>
        <n v="1161.8499999999999"/>
        <n v="1920.76"/>
        <n v="228.46"/>
        <n v="2018.79"/>
        <n v="1005.46"/>
        <n v="1841.06"/>
        <n v="1148.3499999999999"/>
        <n v="742.71"/>
        <n v="942.98"/>
        <n v="1033.48"/>
        <n v="1330.85"/>
        <n v="495.83"/>
        <n v="2665.44"/>
        <n v="5221.59"/>
        <n v="1363.43"/>
        <n v="2531.88"/>
        <n v="2272.4899999999998"/>
        <n v="853.3"/>
        <n v="37.840000000000003"/>
        <n v="76.959999999999994"/>
        <n v="391.13"/>
        <n v="77.349999999999994"/>
        <n v="126.68"/>
        <n v="4192.8100000000004"/>
        <n v="1295.5"/>
        <n v="3342.82"/>
        <n v="639.77"/>
        <n v="399.83"/>
        <n v="3171.6"/>
        <n v="1223.97"/>
        <n v="294.89999999999998"/>
        <n v="3128.22"/>
        <n v="1466.8"/>
        <n v="3000.21"/>
        <n v="298.47000000000003"/>
        <n v="3197.6"/>
        <n v="226.25"/>
        <n v="1125.9100000000001"/>
        <n v="394.85"/>
        <n v="185.8"/>
        <n v="4674.75"/>
        <n v="5952.21"/>
        <n v="2190.2600000000002"/>
        <n v="182.64"/>
        <n v="801.23"/>
        <n v="195.96"/>
        <n v="1109.8800000000001"/>
        <n v="719.93"/>
        <n v="209.74"/>
        <n v="171.16"/>
        <n v="1075.43"/>
        <n v="1744.14"/>
        <n v="2769.17"/>
        <n v="864.35"/>
        <n v="1089.2"/>
        <n v="319.26"/>
        <n v="2050.96"/>
        <n v="1582.32"/>
        <n v="1900.58"/>
        <n v="1333.6"/>
        <n v="1325.94"/>
        <n v="326"/>
        <n v="3142.2"/>
        <n v="2951.79"/>
        <n v="1166.03"/>
        <n v="160.83000000000001"/>
        <n v="211.48"/>
        <n v="119.38"/>
        <n v="1434.66"/>
        <n v="3821.18"/>
        <n v="429.49"/>
        <n v="656.39"/>
        <n v="128.91999999999999"/>
        <n v="3644.03"/>
        <n v="1362.3"/>
        <n v="155.11000000000001"/>
        <n v="6739.94"/>
        <n v="608.13"/>
        <n v="365.22"/>
        <n v="1734.45"/>
        <n v="1834.29"/>
        <n v="85.45"/>
        <n v="322.47000000000003"/>
        <n v="1340.42"/>
        <n v="2900.75"/>
        <n v="1726.97"/>
        <n v="1133.27"/>
        <n v="466.89"/>
        <n v="173.03"/>
        <n v="1867.08"/>
        <n v="91.77"/>
        <n v="3479.9"/>
        <n v="1406.29"/>
        <n v="2790.42"/>
        <n v="1601.14"/>
        <n v="4862.6899999999996"/>
        <n v="641.08000000000004"/>
        <n v="1763.64"/>
        <n v="2166.81"/>
        <n v="317.64999999999998"/>
        <n v="459.34"/>
        <n v="789.84"/>
        <n v="1275.8800000000001"/>
        <n v="329.82"/>
        <n v="1189.08"/>
        <n v="1210.32"/>
        <n v="1410.72"/>
        <n v="917.37"/>
        <n v="2774.23"/>
        <n v="1377.46"/>
        <n v="209.96"/>
        <n v="2413.66"/>
        <n v="995.95"/>
        <n v="2690.66"/>
        <n v="897.01"/>
        <n v="1078.78"/>
        <n v="5137.67"/>
        <n v="811.57"/>
        <n v="1210.76"/>
        <n v="3551.37"/>
        <n v="836.53"/>
        <n v="643.24"/>
        <n v="437.29"/>
        <n v="697.02"/>
        <n v="305.01"/>
        <n v="3075.22"/>
        <n v="2356.89"/>
        <n v="2113.1999999999998"/>
        <n v="77.13"/>
        <n v="944.98"/>
        <n v="1559.84"/>
        <n v="1704.38"/>
        <n v="444.54"/>
        <n v="82.34"/>
        <n v="1114.31"/>
        <n v="863.11"/>
        <n v="2034.67"/>
        <n v="760.49"/>
        <n v="623.04"/>
        <n v="104.12"/>
        <n v="2191.89"/>
        <n v="1075.6099999999999"/>
        <n v="293.08"/>
        <n v="2680.25"/>
        <n v="1461.07"/>
        <n v="345.33"/>
        <n v="1281.8399999999999"/>
        <n v="169.45"/>
        <n v="2393.52"/>
        <n v="2618.29"/>
        <n v="649.45000000000005"/>
        <n v="768.86"/>
        <n v="741.78"/>
        <n v="1734.95"/>
        <n v="1234.2"/>
        <n v="215.41"/>
        <n v="1213.07"/>
        <n v="1965.08"/>
        <n v="1872.42"/>
        <n v="340.83"/>
        <n v="1307.07"/>
        <n v="275.39999999999998"/>
        <n v="550.27"/>
        <n v="1503.86"/>
        <n v="619.82000000000005"/>
        <n v="2039.82"/>
        <n v="4975.72"/>
        <n v="1217.75"/>
        <n v="1843.4"/>
        <n v="874.67"/>
        <n v="175.78"/>
        <n v="313.79000000000002"/>
        <n v="1535.91"/>
        <n v="106.2"/>
        <n v="629.98"/>
        <n v="642.75"/>
        <n v="347.57"/>
        <n v="927.47"/>
        <n v="2013.45"/>
        <n v="2946.32"/>
        <n v="1074.23"/>
        <n v="2430.35"/>
        <n v="5215.2700000000004"/>
        <n v="1926.69"/>
        <n v="158.5"/>
        <n v="2195.3200000000002"/>
        <n v="2013.16"/>
        <n v="1599.95"/>
        <n v="506.54"/>
        <n v="1940.04"/>
        <n v="1376.27"/>
        <n v="2687.51"/>
        <n v="2770.78"/>
        <n v="98.77"/>
        <n v="5078.4399999999996"/>
        <n v="47.05"/>
        <n v="2400.83"/>
        <n v="307.24"/>
        <n v="162.21"/>
        <n v="276.25"/>
        <n v="1714.37"/>
        <n v="2849.6"/>
        <n v="584.66999999999996"/>
        <n v="233.57"/>
        <n v="398.96"/>
        <n v="912.67"/>
        <n v="1500.64"/>
        <n v="453.23"/>
        <n v="143.34"/>
        <n v="1792.79"/>
        <n v="1944.67"/>
        <n v="1942.82"/>
        <n v="49.2"/>
        <n v="1498.26"/>
        <n v="871.34"/>
        <n v="537.28"/>
        <n v="343.38"/>
        <n v="3113"/>
        <n v="978.89"/>
        <n v="594.21"/>
        <n v="985.8"/>
        <n v="1432.7"/>
        <n v="1279.74"/>
        <n v="1561.34"/>
        <n v="870.64"/>
        <n v="1009.67"/>
        <n v="1158.51"/>
        <n v="3394.93"/>
        <n v="1555.15"/>
        <n v="2479.56"/>
        <n v="206.35"/>
        <n v="1246.8800000000001"/>
        <n v="403.59"/>
        <n v="536.66"/>
        <n v="503.43"/>
        <n v="1393.18"/>
        <n v="119.03"/>
        <n v="272.05"/>
        <n v="5759.24"/>
        <n v="4006.27"/>
        <n v="4038.49"/>
        <n v="973.28"/>
        <n v="542.30999999999995"/>
        <n v="2247.73"/>
        <n v="524.1"/>
        <n v="2288.59"/>
        <n v="563.92999999999995"/>
        <n v="83.17"/>
        <n v="1338.57"/>
        <n v="3746.97"/>
        <n v="1041.78"/>
        <n v="725.65"/>
        <n v="2037.32"/>
        <n v="2749.6"/>
        <n v="461.69"/>
        <n v="204.18"/>
        <n v="7063.31"/>
        <n v="4199.42"/>
        <n v="2710.36"/>
        <n v="65.83"/>
        <n v="143.82"/>
        <n v="77.040000000000006"/>
        <n v="184.92"/>
        <n v="3984.53"/>
        <n v="1151.79"/>
        <n v="5593.3"/>
        <n v="1176.1199999999999"/>
        <n v="3176.4"/>
        <n v="747.83"/>
        <n v="6269.76"/>
        <n v="3278.67"/>
        <n v="1732.32"/>
        <n v="154.44"/>
        <n v="2657.75"/>
        <n v="5470.33"/>
        <n v="1489.11"/>
        <n v="1395.83"/>
        <n v="1060.92"/>
        <n v="1320.24"/>
        <n v="498.26"/>
        <n v="923.59"/>
        <n v="713.16"/>
        <n v="2099.89"/>
        <n v="554.35"/>
        <n v="3097.87"/>
        <n v="1489.27"/>
        <n v="2349.66"/>
        <n v="774.3"/>
        <n v="2454.89"/>
        <n v="405.81"/>
        <n v="2214.14"/>
        <n v="1212.94"/>
        <n v="964.2"/>
        <n v="2745.72"/>
        <n v="163.81"/>
        <n v="2146.06"/>
        <n v="895.32"/>
        <n v="639.13"/>
        <n v="1296.4000000000001"/>
        <n v="2312.38"/>
        <n v="496.79"/>
        <n v="549.45000000000005"/>
        <n v="1810.52"/>
        <n v="1894.81"/>
        <n v="913.14"/>
        <n v="257.02999999999997"/>
        <n v="663.52"/>
        <n v="446.22"/>
        <n v="4026.11"/>
        <n v="4819.17"/>
        <n v="160.86000000000001"/>
        <n v="520.51"/>
        <n v="1673.66"/>
        <n v="873.87"/>
        <n v="1285.8900000000001"/>
        <n v="183.86"/>
        <n v="1558.44"/>
        <n v="20.16"/>
        <n v="1176.99"/>
        <n v="1621.65"/>
        <n v="54.84"/>
        <n v="3005.78"/>
        <n v="262.67"/>
        <n v="2738.11"/>
        <n v="4650.49"/>
        <n v="1745.24"/>
        <n v="1712.84"/>
        <n v="1357.75"/>
        <n v="3573.16"/>
        <n v="1575.77"/>
        <n v="2018.86"/>
        <n v="6728.45"/>
        <n v="1191.3699999999999"/>
        <n v="1431.04"/>
        <n v="941.97"/>
        <n v="2667.87"/>
        <n v="1362.99"/>
        <n v="651.51"/>
        <n v="481.85"/>
        <n v="747.2"/>
        <n v="851.03"/>
        <n v="637.70000000000005"/>
        <n v="2131.33"/>
        <n v="308.62"/>
        <n v="3473.32"/>
        <n v="1573.98"/>
        <n v="194.76"/>
        <n v="1099.8499999999999"/>
        <n v="952.68"/>
        <n v="789.97"/>
        <n v="877.1"/>
        <n v="281.58999999999997"/>
        <n v="294.38"/>
        <n v="2476.0100000000002"/>
        <n v="578.1"/>
        <n v="6790.76"/>
        <n v="1334.1"/>
        <n v="432.66"/>
        <n v="576.09"/>
        <n v="2322"/>
        <n v="276.17"/>
        <n v="136.31"/>
        <n v="481.5"/>
        <n v="197.43"/>
        <n v="22.06"/>
        <n v="310.22000000000003"/>
        <n v="4669.01"/>
        <n v="630.46"/>
        <n v="145.27000000000001"/>
        <n v="2221.31"/>
        <n v="1327.13"/>
        <n v="3837.66"/>
        <n v="1097.5899999999999"/>
        <n v="1970.8"/>
        <n v="427.83"/>
        <n v="15.93"/>
        <n v="542.07000000000005"/>
        <n v="617.72"/>
        <n v="548.22"/>
        <n v="4582.41"/>
        <n v="960.65"/>
        <n v="3352.42"/>
        <n v="243.51"/>
        <n v="2525.48"/>
        <n v="1123.79"/>
        <n v="2763.4"/>
        <n v="1387.05"/>
        <n v="1316.31"/>
        <n v="1962.29"/>
        <n v="1256.44"/>
        <n v="4539.79"/>
        <n v="321.33"/>
        <n v="1525.98"/>
        <n v="476.39"/>
        <n v="109.54"/>
        <n v="2334.9499999999998"/>
        <n v="2404.69"/>
        <n v="2831.49"/>
        <n v="13.26"/>
        <n v="1192.45"/>
        <n v="182.37"/>
        <n v="274.83"/>
        <n v="1228.28"/>
        <n v="1248.28"/>
        <n v="1397.21"/>
        <n v="3011.58"/>
        <n v="400.92"/>
        <n v="338.73"/>
        <n v="3391.2"/>
        <n v="217.56"/>
        <n v="149.12"/>
        <n v="1700.42"/>
        <n v="1122.54"/>
        <n v="1638.32"/>
        <n v="1775.59"/>
        <n v="973.43"/>
        <n v="1644.28"/>
        <n v="571.27"/>
        <n v="480.43"/>
        <n v="319.87"/>
        <n v="297.69"/>
        <n v="188.82"/>
        <n v="2449.3000000000002"/>
        <n v="2813.87"/>
        <n v="5133.97"/>
        <n v="1242.71"/>
        <n v="90.56"/>
        <n v="1001.64"/>
        <n v="876"/>
        <n v="416.96"/>
        <n v="686.1"/>
        <n v="2945.22"/>
        <n v="705.93"/>
        <n v="2104.1799999999998"/>
        <n v="373.1"/>
        <n v="4520.5200000000004"/>
        <n v="944.33"/>
        <n v="208.89"/>
        <n v="893.25"/>
        <n v="1466.08"/>
        <n v="1399.44"/>
        <n v="518.95000000000005"/>
        <n v="2499.39"/>
        <n v="460.36"/>
        <n v="289.98"/>
        <n v="1941.17"/>
        <n v="657.32"/>
        <n v="93.43"/>
        <n v="519.41999999999996"/>
        <n v="747.16"/>
        <n v="2487.35"/>
        <n v="3272.92"/>
        <n v="216.47"/>
        <n v="1732.13"/>
        <n v="801.5"/>
        <n v="3082.65"/>
        <n v="3593.26"/>
        <n v="403.49"/>
        <n v="1473.76"/>
        <n v="1181.92"/>
        <n v="1711.89"/>
        <n v="2265.61"/>
        <n v="2008.61"/>
        <n v="361.89"/>
        <n v="3147.34"/>
        <n v="856.45"/>
        <n v="1889.36"/>
        <n v="175.62"/>
        <n v="430.92"/>
        <n v="2025.04"/>
        <n v="409.66"/>
        <n v="687.13"/>
        <n v="4410.24"/>
        <n v="1314.32"/>
        <n v="727.32"/>
        <n v="1478.17"/>
        <n v="154.41999999999999"/>
        <n v="3431.03"/>
        <n v="3950.38"/>
        <n v="600.28"/>
        <n v="3743.5"/>
        <n v="1307.53"/>
        <n v="2485.4299999999998"/>
        <n v="278.48"/>
        <n v="379.31"/>
        <n v="1068.31"/>
        <n v="2365.0500000000002"/>
        <n v="124.41"/>
        <n v="6019.09"/>
        <n v="2794.04"/>
        <n v="2101.71"/>
        <n v="1094.94"/>
        <n v="66.959999999999994"/>
        <n v="263.49"/>
        <n v="2119.7399999999998"/>
        <n v="2542.42"/>
        <n v="2487.44"/>
        <n v="523.16"/>
        <n v="2935.59"/>
        <n v="1500.4"/>
        <n v="389.93"/>
        <n v="3977.74"/>
        <n v="1765.27"/>
        <n v="693.91"/>
        <n v="68.67"/>
        <n v="6000.07"/>
        <n v="1297.71"/>
        <n v="1628.11"/>
        <n v="1005.79"/>
        <n v="41.1"/>
        <n v="3011.28"/>
        <n v="2028.62"/>
        <n v="81.91"/>
        <n v="2155.31"/>
        <n v="3617.11"/>
        <n v="375.09"/>
        <n v="565.79999999999995"/>
        <n v="2438.9"/>
        <n v="1192.08"/>
        <n v="2485.4"/>
        <n v="1501.89"/>
        <n v="65.37"/>
        <n v="1381.82"/>
        <n v="4197.1400000000003"/>
        <n v="476.09"/>
        <n v="1487.06"/>
        <n v="1740.2"/>
        <n v="160.47999999999999"/>
        <n v="886.75"/>
        <n v="5572.94"/>
        <n v="268.26"/>
        <n v="2414.62"/>
        <n v="689.01"/>
        <n v="2075.71"/>
        <n v="652.29"/>
        <n v="1492.11"/>
        <n v="5747.37"/>
        <n v="302.04000000000002"/>
        <n v="353.32"/>
        <n v="851.07"/>
        <n v="407.28"/>
        <n v="2859.89"/>
        <n v="2872.51"/>
        <n v="1158.97"/>
        <n v="298.58999999999997"/>
        <n v="430.5"/>
        <n v="320.29000000000002"/>
        <n v="8337.31"/>
        <n v="373.84"/>
        <n v="143.41999999999999"/>
        <n v="1565.68"/>
        <n v="3151.16"/>
        <n v="4124.8"/>
        <n v="493.31"/>
        <n v="452.27"/>
        <n v="736.54"/>
        <n v="875.33"/>
        <n v="161.16999999999999"/>
        <n v="574.97"/>
        <n v="93.02"/>
        <n v="1505.48"/>
        <n v="1916.14"/>
        <n v="3671.56"/>
        <n v="2871.3"/>
        <n v="4219.8"/>
        <n v="2656.04"/>
        <n v="4807.63"/>
        <n v="347.44"/>
        <n v="1652.66"/>
        <n v="605.13"/>
        <n v="1511.4"/>
        <n v="2679.25"/>
        <n v="512.07000000000005"/>
        <n v="191.72"/>
        <n v="1448.6"/>
        <n v="5150.0200000000004"/>
        <n v="509.6"/>
        <n v="3201.76"/>
        <n v="1213.18"/>
        <n v="7992.06"/>
        <n v="494.25"/>
        <n v="2374.9899999999998"/>
        <n v="4671.82"/>
        <n v="3462.76"/>
        <n v="413.8"/>
        <n v="3635.59"/>
        <n v="2894.58"/>
        <n v="144.6"/>
        <n v="7521.67"/>
        <n v="1573.17"/>
        <n v="402.67"/>
        <n v="1888.94"/>
        <n v="114.42"/>
        <n v="678.46"/>
        <n v="4525.84"/>
        <n v="2646.56"/>
        <n v="2515.92"/>
        <n v="28.94"/>
        <n v="1880.59"/>
        <n v="598.57000000000005"/>
        <n v="1484.28"/>
        <n v="270.33"/>
        <n v="2650.58"/>
        <n v="2920.07"/>
        <n v="1296.6400000000001"/>
        <n v="2633.49"/>
        <n v="962.51"/>
        <n v="119.58"/>
        <n v="904.36"/>
        <n v="4217.1400000000003"/>
        <n v="3167.17"/>
        <n v="325.23"/>
        <n v="959.79"/>
        <n v="1679.48"/>
        <n v="822.78"/>
        <n v="1386.05"/>
        <n v="1874.93"/>
        <n v="820.25"/>
        <n v="786.62"/>
        <n v="2019.5"/>
        <n v="1477.84"/>
        <n v="1528.84"/>
        <n v="4922.76"/>
        <n v="1084.67"/>
        <n v="3626.1"/>
        <n v="2006.5"/>
        <n v="955.53"/>
        <n v="1316.67"/>
        <n v="1119.8900000000001"/>
        <n v="279.12"/>
        <n v="310.33999999999997"/>
        <n v="2729.63"/>
        <n v="3650.95"/>
        <n v="828.38"/>
        <n v="544.05999999999995"/>
        <n v="408.06"/>
        <n v="527.09"/>
        <n v="78.81"/>
        <n v="888.23"/>
        <n v="1692.94"/>
        <n v="430.16"/>
        <n v="780.2"/>
        <n v="46.61"/>
        <n v="1939.03"/>
        <n v="1024.3900000000001"/>
        <n v="2406.1799999999998"/>
        <n v="769.62"/>
        <n v="3350.36"/>
        <n v="35.979999999999997"/>
        <n v="1925.49"/>
        <n v="1769.92"/>
        <n v="368.22"/>
        <n v="4644.7700000000004"/>
        <n v="219.36"/>
        <n v="399.8"/>
        <n v="6919.81"/>
        <n v="1170.72"/>
        <n v="2592.17"/>
        <n v="1732.52"/>
        <n v="1052.92"/>
        <n v="2254.4499999999998"/>
        <n v="3492.05"/>
        <n v="168.75"/>
        <n v="2598.9699999999998"/>
        <n v="953.59"/>
        <n v="6413.92"/>
        <n v="1539.63"/>
        <n v="2230.0500000000002"/>
        <n v="293.47000000000003"/>
        <n v="805.41"/>
        <n v="3162.61"/>
        <n v="1805.15"/>
        <n v="1457.63"/>
        <n v="1246.6099999999999"/>
        <n v="6057.81"/>
        <n v="196.77"/>
        <n v="2255.67"/>
        <n v="118.77"/>
        <n v="258.91000000000003"/>
        <n v="6848.49"/>
        <n v="3600.73"/>
        <n v="400.43"/>
        <n v="54.79"/>
        <n v="1751.26"/>
        <n v="4967.59"/>
        <n v="1585.2"/>
        <n v="4363.5200000000004"/>
        <n v="618"/>
        <n v="401.71"/>
        <n v="1291.8"/>
        <n v="364.59"/>
        <n v="190.83"/>
        <n v="2493.54"/>
        <n v="776.59"/>
        <n v="175.07"/>
        <n v="1152.54"/>
        <n v="1104.3900000000001"/>
        <n v="1432.51"/>
        <n v="1056.57"/>
        <n v="358.1"/>
        <n v="2620.4699999999998"/>
        <n v="614.47"/>
        <n v="1786.41"/>
        <n v="376.14"/>
        <n v="201.29"/>
        <n v="4365.26"/>
        <n v="181.27"/>
        <n v="1279.73"/>
        <n v="2259.4499999999998"/>
        <n v="3933.71"/>
        <n v="3012.71"/>
        <n v="864.49"/>
        <n v="756.06"/>
        <n v="1243.3"/>
        <n v="3287.23"/>
        <n v="737.41"/>
        <n v="512.6"/>
        <n v="342.08"/>
        <n v="828.24"/>
        <n v="842.47"/>
        <n v="627.51"/>
        <n v="363.53"/>
        <n v="347.02"/>
        <n v="1225.57"/>
        <n v="4639.3599999999997"/>
        <n v="1913.08"/>
        <n v="3097.12"/>
        <n v="218.23"/>
        <n v="4434.72"/>
        <n v="481.96"/>
        <n v="2238.81"/>
        <n v="789.36"/>
        <n v="658.73"/>
        <n v="4131.28"/>
        <n v="121.96"/>
        <n v="371.74"/>
        <n v="112.08"/>
        <n v="1605.7"/>
        <n v="1199.28"/>
        <n v="2323.36"/>
        <n v="1064.6600000000001"/>
        <n v="2751.77"/>
        <n v="7428.33"/>
        <n v="1034.05"/>
        <n v="4128.8900000000003"/>
        <n v="27.8"/>
        <n v="753.21"/>
        <n v="572.26"/>
        <n v="2235.41"/>
        <n v="3545.35"/>
        <n v="3302.94"/>
        <n v="964.02"/>
        <n v="1598.49"/>
        <n v="36.69"/>
        <n v="2244.94"/>
        <n v="913.31"/>
        <n v="1424.52"/>
        <n v="612.02"/>
        <n v="1394.61"/>
        <n v="137.69999999999999"/>
        <n v="2689.2"/>
        <n v="2489.2600000000002"/>
        <n v="862.8"/>
        <n v="4772.66"/>
        <n v="2079.3000000000002"/>
        <n v="683.52"/>
        <n v="4476.97"/>
        <n v="1085.04"/>
        <n v="4540.18"/>
        <n v="2459.7600000000002"/>
        <n v="667.81"/>
        <n v="4129.4799999999996"/>
        <n v="894.62"/>
        <n v="4621.88"/>
        <n v="1119.42"/>
        <n v="5247.87"/>
        <n v="935.6"/>
        <n v="4226.1400000000003"/>
        <n v="29.85"/>
        <n v="340.95"/>
        <n v="370.89"/>
        <n v="1364.33"/>
        <n v="70.45"/>
        <n v="717.71"/>
        <n v="726.8"/>
        <n v="1368.43"/>
        <n v="739.23"/>
        <n v="1336.52"/>
        <n v="554.83000000000004"/>
        <n v="49.26"/>
        <n v="2943.72"/>
        <n v="2027.96"/>
        <n v="907.05"/>
        <n v="1103.73"/>
        <n v="836.78"/>
        <n v="1613.09"/>
        <n v="3333.04"/>
        <n v="917.41"/>
        <n v="1433.66"/>
        <n v="2945.37"/>
        <n v="1917.98"/>
        <n v="513.32000000000005"/>
        <n v="389.23"/>
        <n v="525.34"/>
        <n v="376.74"/>
        <n v="1037.71"/>
        <n v="4090.67"/>
        <n v="60.53"/>
        <n v="1374.89"/>
        <n v="65.569999999999993"/>
        <n v="1966.15"/>
        <n v="232.58"/>
        <n v="2350.83"/>
        <n v="1106.31"/>
        <n v="4274.4399999999996"/>
        <n v="1901.82"/>
        <n v="7413.5"/>
        <n v="1200.27"/>
        <n v="1634.27"/>
        <n v="1689.17"/>
        <n v="2124.91"/>
        <n v="2971.78"/>
        <n v="5544.09"/>
        <n v="5009.0200000000004"/>
        <n v="392.35"/>
        <n v="86.6"/>
        <n v="5870.58"/>
        <n v="327.58"/>
        <n v="4317.13"/>
        <n v="158.36000000000001"/>
        <n v="1951.06"/>
        <n v="97.05"/>
        <n v="743.1"/>
        <n v="3423.9"/>
        <n v="2625.64"/>
        <n v="586.22"/>
        <n v="2174.9699999999998"/>
        <n v="242.17"/>
        <n v="4263.0200000000004"/>
        <n v="4186.68"/>
        <n v="2095.89"/>
        <n v="2087.7199999999998"/>
        <n v="813.85"/>
        <n v="2514.61"/>
        <n v="1582.45"/>
        <n v="5666.07"/>
        <n v="1705.88"/>
        <n v="86.37"/>
        <n v="2856"/>
        <n v="34.33"/>
        <n v="2037.81"/>
        <n v="179.95"/>
        <n v="161.30000000000001"/>
        <n v="2788.15"/>
        <n v="329.18"/>
        <n v="533.97"/>
        <n v="2567.9"/>
        <n v="3160.46"/>
        <n v="21.52"/>
        <n v="1003.07"/>
        <n v="1536.66"/>
        <n v="585.42999999999995"/>
        <n v="359.85"/>
        <n v="350.2"/>
        <n v="570.69000000000005"/>
        <n v="330.63"/>
        <n v="1130.9100000000001"/>
        <n v="454.66"/>
        <n v="2264.2399999999998"/>
        <n v="2710.53"/>
        <n v="550.23"/>
        <n v="975.41"/>
        <n v="6419.33"/>
        <n v="346.11"/>
        <n v="2212.42"/>
        <n v="1668.56"/>
        <n v="1632.09"/>
        <n v="2345.52"/>
        <n v="1141.19"/>
        <n v="4704.83"/>
        <n v="1109.97"/>
        <n v="373.01"/>
        <n v="108.04"/>
        <n v="8823.2099999999991"/>
        <n v="1955.96"/>
        <n v="325.08999999999997"/>
        <n v="1518.25"/>
        <n v="1429.89"/>
        <n v="2881.03"/>
        <n v="257.93"/>
        <n v="1698.68"/>
        <n v="2969.82"/>
        <n v="1276.8499999999999"/>
        <n v="180.86"/>
        <n v="2988.53"/>
        <n v="468.16"/>
        <n v="2322.9299999999998"/>
        <n v="1627.93"/>
        <n v="1501.35"/>
        <n v="5502"/>
        <n v="1048.81"/>
        <n v="47.45"/>
        <n v="2521.38"/>
        <n v="846.04"/>
        <n v="147.01"/>
        <n v="792.73"/>
        <n v="1118.23"/>
        <n v="262.17"/>
        <n v="3923.98"/>
        <n v="711.42"/>
        <n v="1138.81"/>
        <n v="1737.6"/>
        <n v="426.57"/>
        <n v="111.53"/>
        <n v="3893.21"/>
        <n v="2156.0700000000002"/>
        <n v="284.52"/>
        <n v="1801.13"/>
        <n v="2016.23"/>
        <n v="646.75"/>
        <n v="817.54"/>
        <n v="3567.73"/>
        <n v="58.54"/>
        <n v="1301.48"/>
        <n v="1663.97"/>
        <n v="2975.45"/>
        <n v="2428.4499999999998"/>
        <n v="35.42"/>
        <n v="571.91999999999996"/>
        <n v="110.33"/>
        <n v="809.15"/>
        <n v="102.91"/>
        <n v="1186.57"/>
        <n v="2581.83"/>
        <n v="211.16"/>
        <n v="421.37"/>
        <n v="3330.38"/>
        <n v="2636.05"/>
        <n v="2468.09"/>
        <n v="3583.14"/>
        <n v="55.69"/>
        <n v="894.46"/>
        <n v="841.88"/>
        <n v="125.61"/>
        <n v="2124.9499999999998"/>
        <n v="876.46"/>
        <n v="406.34"/>
        <n v="548"/>
        <n v="2820.82"/>
        <n v="2655.52"/>
        <n v="198.37"/>
        <n v="872.2"/>
        <n v="904.23"/>
        <n v="560.32000000000005"/>
        <n v="1245.23"/>
        <n v="1249.99"/>
        <n v="4986.33"/>
        <n v="2687.71"/>
        <n v="1686.66"/>
        <n v="644.30999999999995"/>
        <n v="1334.11"/>
        <n v="1850.54"/>
        <n v="348.63"/>
        <n v="1698.63"/>
        <n v="738.22"/>
        <n v="1063.44"/>
        <n v="3314.43"/>
        <n v="3436.65"/>
        <n v="2558.1"/>
        <n v="3201.53"/>
        <n v="475.77"/>
        <n v="3192.69"/>
        <n v="656.37"/>
        <n v="2394.37"/>
        <n v="237.41"/>
        <n v="962.72"/>
        <n v="1240.56"/>
        <n v="2296.67"/>
        <n v="781.89"/>
        <n v="345.63"/>
        <n v="1966.11"/>
        <n v="1055.79"/>
        <n v="1663.52"/>
        <n v="3990.28"/>
        <n v="788.77"/>
        <n v="296.12"/>
        <n v="1027.24"/>
        <n v="540.09"/>
        <n v="1806.7"/>
        <n v="1057.01"/>
        <n v="4231.22"/>
        <n v="4642.92"/>
        <n v="1273.82"/>
        <n v="3576.06"/>
        <n v="1909.64"/>
        <n v="908.98"/>
        <n v="7024.59"/>
        <n v="331.36"/>
        <n v="1124.81"/>
        <n v="81.849999999999994"/>
        <n v="2620.92"/>
        <n v="1360.83"/>
        <n v="1367.42"/>
        <n v="143.36000000000001"/>
        <n v="1509.74"/>
        <n v="425.88"/>
        <n v="808.83"/>
        <n v="2234.31"/>
        <n v="859.7"/>
        <n v="1619.47"/>
        <n v="4312.05"/>
        <n v="4902.12"/>
        <n v="759.6"/>
        <n v="1163.75"/>
        <n v="203.92"/>
        <n v="6634.64"/>
        <n v="2474.7600000000002"/>
        <n v="421.03"/>
        <n v="3948.08"/>
        <n v="2574.17"/>
        <n v="674.51"/>
        <n v="748.79"/>
        <n v="647.54999999999995"/>
        <n v="1882.94"/>
        <n v="2666.12"/>
        <n v="589.53"/>
        <n v="1288.97"/>
        <n v="412.68"/>
        <n v="1757.79"/>
        <n v="1285.3900000000001"/>
        <n v="26.92"/>
        <n v="1142.18"/>
        <n v="2872.34"/>
        <n v="34.270000000000003"/>
        <n v="3684.58"/>
        <n v="1941.72"/>
        <n v="158.53"/>
        <n v="941.42"/>
        <n v="880.26"/>
        <n v="1848.13"/>
        <n v="308.73"/>
        <n v="1034.0999999999999"/>
        <n v="4906.8999999999996"/>
        <n v="137.9"/>
        <n v="1058.02"/>
        <n v="923.68"/>
        <n v="1848.5"/>
        <n v="1743.93"/>
        <n v="2895.68"/>
        <n v="1886.79"/>
        <n v="881.67"/>
        <n v="645.03"/>
        <n v="889.15"/>
        <n v="421.44"/>
        <n v="216.64"/>
        <n v="1255.6500000000001"/>
        <n v="2629.2"/>
        <n v="1526.85"/>
        <n v="1355.54"/>
        <n v="2528.5700000000002"/>
        <n v="1425.59"/>
        <n v="620.01"/>
        <n v="448.65"/>
        <n v="251.2"/>
        <n v="2042.99"/>
        <n v="1372.82"/>
        <n v="5619.85"/>
        <n v="247.99"/>
        <n v="1357.16"/>
        <n v="1090.4000000000001"/>
        <n v="57.84"/>
        <n v="1786.02"/>
        <n v="500.03"/>
        <n v="3909.28"/>
        <n v="1653.2"/>
        <n v="1057.67"/>
        <n v="901.06"/>
        <n v="1262.8399999999999"/>
        <n v="1562.54"/>
        <n v="605.86"/>
        <n v="1212.79"/>
        <n v="428.66"/>
        <n v="4890.8500000000004"/>
        <n v="1154.83"/>
        <n v="2189.71"/>
        <n v="937.02"/>
        <n v="302"/>
        <n v="2069.6"/>
        <n v="31.17"/>
        <n v="856.17"/>
        <n v="491.33"/>
        <n v="402.01"/>
        <n v="3828.47"/>
        <n v="1254.08"/>
        <n v="1274.99"/>
        <n v="1272.95"/>
        <n v="533.78"/>
        <n v="1993.44"/>
        <n v="546.15"/>
        <n v="4041.42"/>
        <n v="2818.35"/>
        <n v="679.46"/>
        <n v="182.46"/>
        <n v="2436.69"/>
        <n v="1590.89"/>
        <n v="1397.45"/>
        <n v="4518.38"/>
        <n v="512.29"/>
        <n v="208.39"/>
        <n v="510.51"/>
        <n v="1421.69"/>
        <n v="478.83"/>
        <n v="3150.76"/>
        <n v="944.35"/>
        <n v="1044.01"/>
        <n v="189.63"/>
        <n v="1211.83"/>
        <n v="316.79000000000002"/>
        <n v="4017.05"/>
        <n v="505.14"/>
        <n v="5320.15"/>
        <n v="491.74"/>
        <n v="263.33999999999997"/>
        <n v="1752.67"/>
        <n v="3393.95"/>
        <n v="317.39"/>
        <n v="808.56"/>
        <n v="3171.47"/>
        <n v="1422.59"/>
        <n v="907.45"/>
        <n v="1656.81"/>
        <n v="1716.74"/>
        <n v="356.08"/>
        <n v="208.93"/>
        <n v="729.46"/>
        <n v="1403.95"/>
        <n v="4374.42"/>
        <n v="1888.13"/>
        <n v="5756.14"/>
        <n v="195.87"/>
        <n v="664.44"/>
        <n v="674.15"/>
        <n v="1302"/>
        <n v="2067.0500000000002"/>
        <n v="1359.6"/>
        <n v="429.5"/>
        <n v="570.9"/>
        <n v="4490.34"/>
        <n v="220.93"/>
        <n v="4350.09"/>
        <n v="320.63"/>
        <n v="112.48"/>
        <n v="2365.9"/>
        <n v="2259.58"/>
        <n v="2617.21"/>
        <n v="2749.97"/>
        <n v="1939.84"/>
        <n v="2002.33"/>
        <n v="164.97"/>
        <n v="4572.25"/>
        <n v="2823.52"/>
        <n v="5772.89"/>
        <n v="4517.1499999999996"/>
        <n v="496.81"/>
        <n v="625.28"/>
        <n v="634.36"/>
        <n v="609.92999999999995"/>
        <n v="4663.26"/>
        <n v="2397.7399999999998"/>
        <n v="2285.35"/>
        <n v="4655.09"/>
        <n v="2210"/>
        <n v="2775.29"/>
        <n v="272.97000000000003"/>
        <n v="3859.81"/>
        <n v="1600.74"/>
        <n v="1490.56"/>
        <n v="1004.49"/>
        <n v="2655.67"/>
        <n v="1327.29"/>
        <n v="2777.98"/>
        <n v="1737.44"/>
        <n v="225.58"/>
        <n v="522.5"/>
        <n v="997.74"/>
        <n v="1378.2"/>
        <n v="843.46"/>
        <n v="1424.87"/>
        <n v="1269.28"/>
        <n v="1744.56"/>
        <n v="1083.47"/>
        <n v="1777.12"/>
        <n v="1503.92"/>
        <n v="200.32"/>
        <n v="785.32"/>
        <n v="1385.97"/>
        <n v="468.52"/>
        <n v="1818.41"/>
        <n v="3294.84"/>
        <n v="2306.9499999999998"/>
        <n v="189.94"/>
        <n v="1005.03"/>
        <n v="342.89"/>
        <n v="78.180000000000007"/>
        <n v="480.04"/>
        <n v="1812.59"/>
        <n v="1399.36"/>
        <n v="1114.01"/>
        <n v="3169.97"/>
        <n v="623.85"/>
        <n v="1880.18"/>
        <n v="198.94"/>
        <n v="300.14"/>
        <n v="4759.46"/>
        <n v="1313.11"/>
        <n v="4370.9399999999996"/>
        <n v="593.13"/>
        <n v="4844.72"/>
        <n v="398.56"/>
        <n v="1148.6400000000001"/>
        <n v="505.81"/>
        <n v="571.45000000000005"/>
        <n v="176.57"/>
        <n v="56.45"/>
        <n v="2165.6999999999998"/>
        <n v="5646.55"/>
        <n v="3355.58"/>
        <n v="1696.04"/>
        <n v="3688.76"/>
        <n v="83.38"/>
        <n v="1645.11"/>
        <n v="3814.79"/>
        <n v="7680.42"/>
        <n v="5905.62"/>
      </sharedItems>
    </cacheField>
    <cacheField name="Payment_Mode" numFmtId="0">
      <sharedItems/>
    </cacheField>
    <cacheField name="Order_Status" numFmtId="0">
      <sharedItems count="3">
        <s v="Returned"/>
        <s v="Delivered"/>
        <s v="Cancelled"/>
      </sharedItems>
    </cacheField>
    <cacheField name="Delivery_Time (Days)" numFmtId="0">
      <sharedItems containsSemiMixedTypes="0" containsString="0" containsNumber="1" containsInteger="1" minValue="1" maxValue="7"/>
    </cacheField>
    <cacheField name="Year" numFmtId="0">
      <sharedItems containsSemiMixedTypes="0" containsString="0" containsNumber="1" containsInteger="1" minValue="2023" maxValue="2024"/>
    </cacheField>
    <cacheField name="Month" numFmtId="0">
      <sharedItems containsSemiMixedTypes="0" containsString="0" containsNumber="1" containsInteger="1" minValue="1" maxValue="12"/>
    </cacheField>
    <cacheField name="Month Name" numFmtId="0">
      <sharedItems count="12">
        <s v="January"/>
        <s v="October"/>
        <s v="December"/>
        <s v="February"/>
        <s v="August"/>
        <s v="September"/>
        <s v="November"/>
        <s v="June"/>
        <s v="April"/>
        <s v="March"/>
        <s v="July"/>
        <s v="May"/>
      </sharedItems>
    </cacheField>
    <cacheField name="Quarter" numFmtId="0">
      <sharedItems containsSemiMixedTypes="0" containsString="0" containsNumber="1" containsInteger="1" minValue="1" maxValue="4"/>
    </cacheField>
    <cacheField name="Week of Year" numFmtId="0">
      <sharedItems containsSemiMixedTypes="0" containsString="0" containsNumber="1" containsInteger="1" minValue="1" maxValue="53"/>
    </cacheField>
    <cacheField name="Week of Month" numFmtId="0">
      <sharedItems containsSemiMixedTypes="0" containsString="0" containsNumber="1" containsInteger="1" minValue="1" maxValue="6"/>
    </cacheField>
    <cacheField name="Day of Week" numFmtId="0">
      <sharedItems containsSemiMixedTypes="0" containsString="0" containsNumber="1" containsInteger="1" minValue="0" maxValue="6"/>
    </cacheField>
    <cacheField name="Day Name" numFmtId="0">
      <sharedItems count="7">
        <s v="Saturday"/>
        <s v="Friday"/>
        <s v="Sunday"/>
        <s v="Monday"/>
        <s v="Thursday"/>
        <s v="Tuesday"/>
        <s v="Wednesday"/>
      </sharedItems>
    </cacheField>
    <cacheField name="Week type" numFmtId="0">
      <sharedItems count="2">
        <s v="Weekend"/>
        <s v="Weekday"/>
      </sharedItems>
    </cacheField>
    <cacheField name="Discount amount" numFmtId="0">
      <sharedItems containsSemiMixedTypes="0" containsString="0" containsNumber="1" containsInteger="1" minValue="0" maxValue="1437820"/>
    </cacheField>
    <cacheField name="Profit margin " numFmtId="0">
      <sharedItems containsSemiMixedTypes="0" containsString="0" containsNumber="1" minValue="0.05" maxValue="0.2"/>
    </cacheField>
  </cacheFields>
  <extLst>
    <ext xmlns:x14="http://schemas.microsoft.com/office/spreadsheetml/2009/9/main" uri="{725AE2AE-9491-48be-B2B4-4EB974FC3084}">
      <x14:pivotCacheDefinition pivotCacheId="685845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d v="2023-01-21T00:00:00"/>
    <s v="Customer_295"/>
    <x v="0"/>
    <x v="0"/>
    <x v="0"/>
    <x v="0"/>
    <n v="7"/>
    <n v="3758"/>
    <n v="15"/>
    <n v="22360.1"/>
    <x v="0"/>
    <s v="Cash"/>
    <x v="0"/>
    <n v="6"/>
    <n v="2023"/>
    <n v="1"/>
    <x v="0"/>
    <n v="1"/>
    <n v="3"/>
    <n v="3"/>
    <n v="6"/>
    <x v="0"/>
    <x v="0"/>
    <n v="394590"/>
    <n v="0.18"/>
  </r>
  <r>
    <x v="1"/>
    <d v="2023-10-13T00:00:00"/>
    <s v="Customer_388"/>
    <x v="1"/>
    <x v="1"/>
    <x v="1"/>
    <x v="1"/>
    <n v="6"/>
    <n v="1370"/>
    <n v="10"/>
    <n v="7398"/>
    <x v="1"/>
    <s v="UPI"/>
    <x v="1"/>
    <n v="4"/>
    <n v="2023"/>
    <n v="10"/>
    <x v="1"/>
    <n v="4"/>
    <n v="41"/>
    <n v="2"/>
    <n v="5"/>
    <x v="1"/>
    <x v="1"/>
    <n v="82200"/>
    <n v="0.12"/>
  </r>
  <r>
    <x v="2"/>
    <d v="2023-12-17T00:00:00"/>
    <s v="Customer_1250"/>
    <x v="2"/>
    <x v="2"/>
    <x v="2"/>
    <x v="2"/>
    <n v="5"/>
    <n v="575"/>
    <n v="22"/>
    <n v="2242.5"/>
    <x v="2"/>
    <s v="UPI"/>
    <x v="1"/>
    <n v="4"/>
    <n v="2023"/>
    <n v="12"/>
    <x v="2"/>
    <n v="4"/>
    <n v="51"/>
    <n v="4"/>
    <n v="0"/>
    <x v="2"/>
    <x v="0"/>
    <n v="63250"/>
    <n v="0.19"/>
  </r>
  <r>
    <x v="3"/>
    <d v="2023-01-02T00:00:00"/>
    <s v="Customer_617"/>
    <x v="1"/>
    <x v="3"/>
    <x v="1"/>
    <x v="3"/>
    <n v="9"/>
    <n v="2573"/>
    <n v="17"/>
    <n v="19220.310000000001"/>
    <x v="3"/>
    <s v="Cash"/>
    <x v="0"/>
    <n v="3"/>
    <n v="2023"/>
    <n v="1"/>
    <x v="0"/>
    <n v="1"/>
    <n v="1"/>
    <n v="1"/>
    <n v="1"/>
    <x v="3"/>
    <x v="1"/>
    <n v="393669"/>
    <n v="0.17"/>
  </r>
  <r>
    <x v="4"/>
    <d v="2023-02-13T00:00:00"/>
    <s v="Customer_1077"/>
    <x v="3"/>
    <x v="2"/>
    <x v="0"/>
    <x v="4"/>
    <n v="2"/>
    <n v="3265"/>
    <n v="3"/>
    <n v="6334.1"/>
    <x v="4"/>
    <s v="Card"/>
    <x v="2"/>
    <n v="2"/>
    <n v="2023"/>
    <n v="2"/>
    <x v="3"/>
    <n v="1"/>
    <n v="7"/>
    <n v="3"/>
    <n v="1"/>
    <x v="3"/>
    <x v="1"/>
    <n v="19590"/>
    <n v="0.15"/>
  </r>
  <r>
    <x v="5"/>
    <d v="2023-02-19T00:00:00"/>
    <s v="Customer_1837"/>
    <x v="0"/>
    <x v="2"/>
    <x v="1"/>
    <x v="1"/>
    <n v="10"/>
    <n v="2726"/>
    <n v="8"/>
    <n v="25079.200000000001"/>
    <x v="5"/>
    <s v="UPI"/>
    <x v="1"/>
    <n v="3"/>
    <n v="2023"/>
    <n v="2"/>
    <x v="3"/>
    <n v="1"/>
    <n v="8"/>
    <n v="4"/>
    <n v="0"/>
    <x v="2"/>
    <x v="0"/>
    <n v="218080"/>
    <n v="0.12"/>
  </r>
  <r>
    <x v="6"/>
    <d v="2023-08-17T00:00:00"/>
    <s v="Customer_1790"/>
    <x v="0"/>
    <x v="3"/>
    <x v="1"/>
    <x v="3"/>
    <n v="7"/>
    <n v="1635"/>
    <n v="28"/>
    <n v="8240.4"/>
    <x v="6"/>
    <s v="Card"/>
    <x v="0"/>
    <n v="6"/>
    <n v="2023"/>
    <n v="8"/>
    <x v="4"/>
    <n v="3"/>
    <n v="33"/>
    <n v="3"/>
    <n v="4"/>
    <x v="4"/>
    <x v="1"/>
    <n v="320460"/>
    <n v="7.0000000000000007E-2"/>
  </r>
  <r>
    <x v="7"/>
    <d v="2023-02-07T00:00:00"/>
    <s v="Customer_1739"/>
    <x v="2"/>
    <x v="2"/>
    <x v="1"/>
    <x v="1"/>
    <n v="2"/>
    <n v="2360"/>
    <n v="30"/>
    <n v="3304"/>
    <x v="7"/>
    <s v="Card"/>
    <x v="1"/>
    <n v="5"/>
    <n v="2023"/>
    <n v="2"/>
    <x v="3"/>
    <n v="1"/>
    <n v="6"/>
    <n v="2"/>
    <n v="2"/>
    <x v="5"/>
    <x v="1"/>
    <n v="141600"/>
    <n v="0.13"/>
  </r>
  <r>
    <x v="8"/>
    <d v="2023-09-03T00:00:00"/>
    <s v="Customer_247"/>
    <x v="1"/>
    <x v="1"/>
    <x v="2"/>
    <x v="5"/>
    <n v="2"/>
    <n v="1457"/>
    <n v="29"/>
    <n v="2068.94"/>
    <x v="8"/>
    <s v="Card"/>
    <x v="1"/>
    <n v="7"/>
    <n v="2023"/>
    <n v="9"/>
    <x v="5"/>
    <n v="3"/>
    <n v="36"/>
    <n v="2"/>
    <n v="0"/>
    <x v="2"/>
    <x v="0"/>
    <n v="84506"/>
    <n v="0.08"/>
  </r>
  <r>
    <x v="9"/>
    <d v="2023-09-27T00:00:00"/>
    <s v="Customer_1365"/>
    <x v="2"/>
    <x v="3"/>
    <x v="0"/>
    <x v="0"/>
    <n v="8"/>
    <n v="882"/>
    <n v="0"/>
    <n v="7056"/>
    <x v="9"/>
    <s v="Cash"/>
    <x v="1"/>
    <n v="2"/>
    <n v="2023"/>
    <n v="9"/>
    <x v="5"/>
    <n v="3"/>
    <n v="39"/>
    <n v="5"/>
    <n v="3"/>
    <x v="6"/>
    <x v="1"/>
    <n v="0"/>
    <n v="0.18"/>
  </r>
  <r>
    <x v="10"/>
    <d v="2023-02-15T00:00:00"/>
    <s v="Customer_1604"/>
    <x v="0"/>
    <x v="0"/>
    <x v="0"/>
    <x v="6"/>
    <n v="6"/>
    <n v="2867"/>
    <n v="26"/>
    <n v="12729.48"/>
    <x v="10"/>
    <s v="Cash"/>
    <x v="0"/>
    <n v="3"/>
    <n v="2023"/>
    <n v="2"/>
    <x v="3"/>
    <n v="1"/>
    <n v="7"/>
    <n v="3"/>
    <n v="3"/>
    <x v="6"/>
    <x v="1"/>
    <n v="447252"/>
    <n v="0.16"/>
  </r>
  <r>
    <x v="11"/>
    <d v="2023-12-10T00:00:00"/>
    <s v="Customer_1141"/>
    <x v="0"/>
    <x v="0"/>
    <x v="0"/>
    <x v="4"/>
    <n v="1"/>
    <n v="4447"/>
    <n v="23"/>
    <n v="3424.19"/>
    <x v="11"/>
    <s v="UPI"/>
    <x v="0"/>
    <n v="6"/>
    <n v="2023"/>
    <n v="12"/>
    <x v="2"/>
    <n v="4"/>
    <n v="50"/>
    <n v="3"/>
    <n v="0"/>
    <x v="2"/>
    <x v="0"/>
    <n v="102281"/>
    <n v="7.0000000000000007E-2"/>
  </r>
  <r>
    <x v="12"/>
    <d v="2023-11-13T00:00:00"/>
    <s v="Customer_637"/>
    <x v="1"/>
    <x v="1"/>
    <x v="2"/>
    <x v="7"/>
    <n v="8"/>
    <n v="2036"/>
    <n v="15"/>
    <n v="13844.8"/>
    <x v="12"/>
    <s v="UPI"/>
    <x v="0"/>
    <n v="6"/>
    <n v="2023"/>
    <n v="11"/>
    <x v="6"/>
    <n v="4"/>
    <n v="46"/>
    <n v="3"/>
    <n v="1"/>
    <x v="3"/>
    <x v="1"/>
    <n v="244320"/>
    <n v="0.18"/>
  </r>
  <r>
    <x v="13"/>
    <d v="2023-06-28T00:00:00"/>
    <s v="Customer_124"/>
    <x v="2"/>
    <x v="0"/>
    <x v="0"/>
    <x v="4"/>
    <n v="7"/>
    <n v="1006"/>
    <n v="20"/>
    <n v="5633.6"/>
    <x v="13"/>
    <s v="Cash"/>
    <x v="1"/>
    <n v="5"/>
    <n v="2023"/>
    <n v="6"/>
    <x v="7"/>
    <n v="2"/>
    <n v="26"/>
    <n v="5"/>
    <n v="3"/>
    <x v="6"/>
    <x v="1"/>
    <n v="140840"/>
    <n v="0.1"/>
  </r>
  <r>
    <x v="14"/>
    <d v="2023-08-17T00:00:00"/>
    <s v="Customer_1789"/>
    <x v="2"/>
    <x v="2"/>
    <x v="0"/>
    <x v="4"/>
    <n v="7"/>
    <n v="1714"/>
    <n v="26"/>
    <n v="8878.52"/>
    <x v="14"/>
    <s v="Card"/>
    <x v="1"/>
    <n v="5"/>
    <n v="2023"/>
    <n v="8"/>
    <x v="4"/>
    <n v="3"/>
    <n v="33"/>
    <n v="3"/>
    <n v="4"/>
    <x v="4"/>
    <x v="1"/>
    <n v="311948"/>
    <n v="0.12"/>
  </r>
  <r>
    <x v="15"/>
    <d v="2023-04-02T00:00:00"/>
    <s v="Customer_1736"/>
    <x v="0"/>
    <x v="1"/>
    <x v="2"/>
    <x v="5"/>
    <n v="2"/>
    <n v="4957"/>
    <n v="11"/>
    <n v="8823.4599999999991"/>
    <x v="15"/>
    <s v="Card"/>
    <x v="2"/>
    <n v="2"/>
    <n v="2023"/>
    <n v="4"/>
    <x v="8"/>
    <n v="2"/>
    <n v="14"/>
    <n v="2"/>
    <n v="0"/>
    <x v="2"/>
    <x v="0"/>
    <n v="109054"/>
    <n v="0.08"/>
  </r>
  <r>
    <x v="16"/>
    <d v="2023-04-06T00:00:00"/>
    <s v="Customer_1039"/>
    <x v="3"/>
    <x v="2"/>
    <x v="0"/>
    <x v="0"/>
    <n v="10"/>
    <n v="1764"/>
    <n v="7"/>
    <n v="16405.2"/>
    <x v="16"/>
    <s v="Cash"/>
    <x v="0"/>
    <n v="1"/>
    <n v="2023"/>
    <n v="4"/>
    <x v="8"/>
    <n v="2"/>
    <n v="14"/>
    <n v="2"/>
    <n v="4"/>
    <x v="4"/>
    <x v="1"/>
    <n v="123480"/>
    <n v="0.19"/>
  </r>
  <r>
    <x v="17"/>
    <d v="2023-03-01T00:00:00"/>
    <s v="Customer_442"/>
    <x v="1"/>
    <x v="0"/>
    <x v="0"/>
    <x v="6"/>
    <n v="10"/>
    <n v="2686"/>
    <n v="9"/>
    <n v="24442.6"/>
    <x v="17"/>
    <s v="Cash"/>
    <x v="0"/>
    <n v="5"/>
    <n v="2023"/>
    <n v="3"/>
    <x v="9"/>
    <n v="1"/>
    <n v="9"/>
    <n v="1"/>
    <n v="3"/>
    <x v="6"/>
    <x v="1"/>
    <n v="241740"/>
    <n v="0.11"/>
  </r>
  <r>
    <x v="18"/>
    <d v="2023-10-28T00:00:00"/>
    <s v="Customer_1306"/>
    <x v="1"/>
    <x v="0"/>
    <x v="2"/>
    <x v="2"/>
    <n v="10"/>
    <n v="1479"/>
    <n v="5"/>
    <n v="14050.5"/>
    <x v="18"/>
    <s v="Cash"/>
    <x v="0"/>
    <n v="2"/>
    <n v="2023"/>
    <n v="10"/>
    <x v="1"/>
    <n v="4"/>
    <n v="43"/>
    <n v="4"/>
    <n v="6"/>
    <x v="0"/>
    <x v="0"/>
    <n v="73950"/>
    <n v="0.2"/>
  </r>
  <r>
    <x v="19"/>
    <d v="2023-09-02T00:00:00"/>
    <s v="Customer_1735"/>
    <x v="3"/>
    <x v="2"/>
    <x v="2"/>
    <x v="5"/>
    <n v="2"/>
    <n v="3272"/>
    <n v="3"/>
    <n v="6347.68"/>
    <x v="19"/>
    <s v="Cash"/>
    <x v="2"/>
    <n v="1"/>
    <n v="2023"/>
    <n v="9"/>
    <x v="5"/>
    <n v="3"/>
    <n v="35"/>
    <n v="1"/>
    <n v="6"/>
    <x v="0"/>
    <x v="0"/>
    <n v="19632"/>
    <n v="0.14000000000000001"/>
  </r>
  <r>
    <x v="20"/>
    <d v="2023-06-04T00:00:00"/>
    <s v="Customer_101"/>
    <x v="0"/>
    <x v="0"/>
    <x v="0"/>
    <x v="0"/>
    <n v="7"/>
    <n v="888"/>
    <n v="16"/>
    <n v="5221.4399999999996"/>
    <x v="20"/>
    <s v="UPI"/>
    <x v="1"/>
    <n v="7"/>
    <n v="2023"/>
    <n v="6"/>
    <x v="7"/>
    <n v="2"/>
    <n v="23"/>
    <n v="2"/>
    <n v="0"/>
    <x v="2"/>
    <x v="0"/>
    <n v="99456"/>
    <n v="0.1"/>
  </r>
  <r>
    <x v="21"/>
    <d v="2023-08-04T00:00:00"/>
    <s v="Customer_1948"/>
    <x v="0"/>
    <x v="1"/>
    <x v="1"/>
    <x v="1"/>
    <n v="10"/>
    <n v="660"/>
    <n v="22"/>
    <n v="5148"/>
    <x v="21"/>
    <s v="UPI"/>
    <x v="1"/>
    <n v="3"/>
    <n v="2023"/>
    <n v="8"/>
    <x v="4"/>
    <n v="3"/>
    <n v="31"/>
    <n v="1"/>
    <n v="5"/>
    <x v="1"/>
    <x v="1"/>
    <n v="145200"/>
    <n v="0.05"/>
  </r>
  <r>
    <x v="22"/>
    <d v="2023-01-29T00:00:00"/>
    <s v="Customer_1673"/>
    <x v="3"/>
    <x v="3"/>
    <x v="1"/>
    <x v="8"/>
    <n v="1"/>
    <n v="4543"/>
    <n v="4"/>
    <n v="4361.28"/>
    <x v="22"/>
    <s v="UPI"/>
    <x v="1"/>
    <n v="3"/>
    <n v="2023"/>
    <n v="1"/>
    <x v="0"/>
    <n v="1"/>
    <n v="5"/>
    <n v="5"/>
    <n v="0"/>
    <x v="2"/>
    <x v="0"/>
    <n v="18172"/>
    <n v="0.1"/>
  </r>
  <r>
    <x v="23"/>
    <d v="2023-02-02T00:00:00"/>
    <s v="Customer_349"/>
    <x v="0"/>
    <x v="3"/>
    <x v="1"/>
    <x v="8"/>
    <n v="3"/>
    <n v="2827"/>
    <n v="18"/>
    <n v="6954.42"/>
    <x v="23"/>
    <s v="UPI"/>
    <x v="0"/>
    <n v="3"/>
    <n v="2023"/>
    <n v="2"/>
    <x v="3"/>
    <n v="1"/>
    <n v="5"/>
    <n v="1"/>
    <n v="4"/>
    <x v="4"/>
    <x v="1"/>
    <n v="152658"/>
    <n v="0.11"/>
  </r>
  <r>
    <x v="24"/>
    <d v="2023-06-13T00:00:00"/>
    <s v="Customer_869"/>
    <x v="1"/>
    <x v="0"/>
    <x v="1"/>
    <x v="3"/>
    <n v="1"/>
    <n v="3134"/>
    <n v="9"/>
    <n v="2851.94"/>
    <x v="24"/>
    <s v="Card"/>
    <x v="0"/>
    <n v="2"/>
    <n v="2023"/>
    <n v="6"/>
    <x v="7"/>
    <n v="2"/>
    <n v="24"/>
    <n v="3"/>
    <n v="2"/>
    <x v="5"/>
    <x v="1"/>
    <n v="28206"/>
    <n v="0.06"/>
  </r>
  <r>
    <x v="25"/>
    <d v="2023-10-15T00:00:00"/>
    <s v="Customer_1584"/>
    <x v="1"/>
    <x v="0"/>
    <x v="1"/>
    <x v="3"/>
    <n v="10"/>
    <n v="4642"/>
    <n v="24"/>
    <n v="35279.199999999997"/>
    <x v="25"/>
    <s v="Cash"/>
    <x v="0"/>
    <n v="5"/>
    <n v="2023"/>
    <n v="10"/>
    <x v="1"/>
    <n v="4"/>
    <n v="42"/>
    <n v="3"/>
    <n v="0"/>
    <x v="2"/>
    <x v="0"/>
    <n v="1114080"/>
    <n v="0.09"/>
  </r>
  <r>
    <x v="26"/>
    <d v="2023-07-17T00:00:00"/>
    <s v="Customer_1399"/>
    <x v="0"/>
    <x v="0"/>
    <x v="0"/>
    <x v="6"/>
    <n v="3"/>
    <n v="1451"/>
    <n v="0"/>
    <n v="4353"/>
    <x v="26"/>
    <s v="Card"/>
    <x v="2"/>
    <n v="3"/>
    <n v="2023"/>
    <n v="7"/>
    <x v="10"/>
    <n v="3"/>
    <n v="29"/>
    <n v="4"/>
    <n v="1"/>
    <x v="3"/>
    <x v="1"/>
    <n v="0"/>
    <n v="0.14000000000000001"/>
  </r>
  <r>
    <x v="27"/>
    <d v="2023-10-29T00:00:00"/>
    <s v="Customer_990"/>
    <x v="3"/>
    <x v="2"/>
    <x v="2"/>
    <x v="2"/>
    <n v="9"/>
    <n v="128"/>
    <n v="11"/>
    <n v="1025.28"/>
    <x v="27"/>
    <s v="Card"/>
    <x v="2"/>
    <n v="2"/>
    <n v="2023"/>
    <n v="10"/>
    <x v="1"/>
    <n v="4"/>
    <n v="44"/>
    <n v="5"/>
    <n v="0"/>
    <x v="2"/>
    <x v="0"/>
    <n v="12672"/>
    <n v="0.16"/>
  </r>
  <r>
    <x v="28"/>
    <d v="2023-07-23T00:00:00"/>
    <s v="Customer_1405"/>
    <x v="2"/>
    <x v="3"/>
    <x v="1"/>
    <x v="8"/>
    <n v="9"/>
    <n v="1178"/>
    <n v="12"/>
    <n v="9329.76"/>
    <x v="28"/>
    <s v="Card"/>
    <x v="1"/>
    <n v="1"/>
    <n v="2023"/>
    <n v="7"/>
    <x v="10"/>
    <n v="3"/>
    <n v="30"/>
    <n v="5"/>
    <n v="0"/>
    <x v="2"/>
    <x v="0"/>
    <n v="127224"/>
    <n v="0.09"/>
  </r>
  <r>
    <x v="29"/>
    <d v="2023-10-14T00:00:00"/>
    <s v="Customer_448"/>
    <x v="2"/>
    <x v="1"/>
    <x v="0"/>
    <x v="0"/>
    <n v="1"/>
    <n v="2048"/>
    <n v="7"/>
    <n v="1904.64"/>
    <x v="29"/>
    <s v="Card"/>
    <x v="0"/>
    <n v="6"/>
    <n v="2023"/>
    <n v="10"/>
    <x v="1"/>
    <n v="4"/>
    <n v="41"/>
    <n v="2"/>
    <n v="6"/>
    <x v="0"/>
    <x v="0"/>
    <n v="14336"/>
    <n v="0.14000000000000001"/>
  </r>
  <r>
    <x v="30"/>
    <d v="2023-06-19T00:00:00"/>
    <s v="Customer_1016"/>
    <x v="0"/>
    <x v="1"/>
    <x v="2"/>
    <x v="2"/>
    <n v="4"/>
    <n v="1584"/>
    <n v="7"/>
    <n v="5892.48"/>
    <x v="30"/>
    <s v="Cash"/>
    <x v="1"/>
    <n v="4"/>
    <n v="2023"/>
    <n v="6"/>
    <x v="7"/>
    <n v="2"/>
    <n v="25"/>
    <n v="4"/>
    <n v="1"/>
    <x v="3"/>
    <x v="1"/>
    <n v="44352"/>
    <n v="0.18"/>
  </r>
  <r>
    <x v="31"/>
    <d v="2023-10-17T00:00:00"/>
    <s v="Customer_1949"/>
    <x v="3"/>
    <x v="1"/>
    <x v="0"/>
    <x v="0"/>
    <n v="6"/>
    <n v="3300"/>
    <n v="27"/>
    <n v="14454"/>
    <x v="31"/>
    <s v="Cash"/>
    <x v="0"/>
    <n v="6"/>
    <n v="2023"/>
    <n v="10"/>
    <x v="1"/>
    <n v="4"/>
    <n v="42"/>
    <n v="3"/>
    <n v="2"/>
    <x v="5"/>
    <x v="1"/>
    <n v="534600"/>
    <n v="0.09"/>
  </r>
  <r>
    <x v="32"/>
    <d v="2023-04-20T00:00:00"/>
    <s v="Customer_88"/>
    <x v="1"/>
    <x v="1"/>
    <x v="1"/>
    <x v="8"/>
    <n v="5"/>
    <n v="4835"/>
    <n v="26"/>
    <n v="17889.5"/>
    <x v="32"/>
    <s v="UPI"/>
    <x v="0"/>
    <n v="7"/>
    <n v="2023"/>
    <n v="4"/>
    <x v="8"/>
    <n v="2"/>
    <n v="16"/>
    <n v="4"/>
    <n v="4"/>
    <x v="4"/>
    <x v="1"/>
    <n v="628550"/>
    <n v="0.16"/>
  </r>
  <r>
    <x v="33"/>
    <d v="2023-10-15T00:00:00"/>
    <s v="Customer_1501"/>
    <x v="1"/>
    <x v="3"/>
    <x v="1"/>
    <x v="3"/>
    <n v="3"/>
    <n v="2465"/>
    <n v="29"/>
    <n v="5250.45"/>
    <x v="33"/>
    <s v="UPI"/>
    <x v="2"/>
    <n v="7"/>
    <n v="2023"/>
    <n v="10"/>
    <x v="1"/>
    <n v="4"/>
    <n v="42"/>
    <n v="3"/>
    <n v="0"/>
    <x v="2"/>
    <x v="0"/>
    <n v="214455"/>
    <n v="0.1"/>
  </r>
  <r>
    <x v="34"/>
    <d v="2023-08-07T00:00:00"/>
    <s v="Customer_166"/>
    <x v="1"/>
    <x v="1"/>
    <x v="1"/>
    <x v="1"/>
    <n v="1"/>
    <n v="4700"/>
    <n v="2"/>
    <n v="4606"/>
    <x v="34"/>
    <s v="Card"/>
    <x v="0"/>
    <n v="4"/>
    <n v="2023"/>
    <n v="8"/>
    <x v="4"/>
    <n v="3"/>
    <n v="32"/>
    <n v="2"/>
    <n v="1"/>
    <x v="3"/>
    <x v="1"/>
    <n v="9400"/>
    <n v="7.0000000000000007E-2"/>
  </r>
  <r>
    <x v="35"/>
    <d v="2023-06-21T00:00:00"/>
    <s v="Customer_1880"/>
    <x v="1"/>
    <x v="0"/>
    <x v="0"/>
    <x v="4"/>
    <n v="1"/>
    <n v="704"/>
    <n v="15"/>
    <n v="598.4"/>
    <x v="35"/>
    <s v="UPI"/>
    <x v="1"/>
    <n v="5"/>
    <n v="2023"/>
    <n v="6"/>
    <x v="7"/>
    <n v="2"/>
    <n v="25"/>
    <n v="4"/>
    <n v="3"/>
    <x v="6"/>
    <x v="1"/>
    <n v="10560"/>
    <n v="0.06"/>
  </r>
  <r>
    <x v="36"/>
    <d v="2023-07-31T00:00:00"/>
    <s v="Customer_1616"/>
    <x v="2"/>
    <x v="3"/>
    <x v="1"/>
    <x v="8"/>
    <n v="4"/>
    <n v="1192"/>
    <n v="13"/>
    <n v="4148.16"/>
    <x v="36"/>
    <s v="Card"/>
    <x v="1"/>
    <n v="5"/>
    <n v="2023"/>
    <n v="7"/>
    <x v="10"/>
    <n v="3"/>
    <n v="31"/>
    <n v="6"/>
    <n v="1"/>
    <x v="3"/>
    <x v="1"/>
    <n v="61984"/>
    <n v="0.06"/>
  </r>
  <r>
    <x v="37"/>
    <d v="2023-10-28T00:00:00"/>
    <s v="Customer_488"/>
    <x v="1"/>
    <x v="2"/>
    <x v="0"/>
    <x v="4"/>
    <n v="7"/>
    <n v="2599"/>
    <n v="24"/>
    <n v="13826.68"/>
    <x v="37"/>
    <s v="Card"/>
    <x v="1"/>
    <n v="1"/>
    <n v="2023"/>
    <n v="10"/>
    <x v="1"/>
    <n v="4"/>
    <n v="43"/>
    <n v="4"/>
    <n v="6"/>
    <x v="0"/>
    <x v="0"/>
    <n v="436632"/>
    <n v="0.09"/>
  </r>
  <r>
    <x v="38"/>
    <d v="2023-02-25T00:00:00"/>
    <s v="Customer_905"/>
    <x v="3"/>
    <x v="1"/>
    <x v="0"/>
    <x v="6"/>
    <n v="5"/>
    <n v="1977"/>
    <n v="22"/>
    <n v="7710.3"/>
    <x v="38"/>
    <s v="Card"/>
    <x v="1"/>
    <n v="5"/>
    <n v="2023"/>
    <n v="2"/>
    <x v="3"/>
    <n v="1"/>
    <n v="8"/>
    <n v="4"/>
    <n v="6"/>
    <x v="0"/>
    <x v="0"/>
    <n v="217470"/>
    <n v="0.05"/>
  </r>
  <r>
    <x v="39"/>
    <d v="2024-01-01T00:00:00"/>
    <s v="Customer_1259"/>
    <x v="2"/>
    <x v="0"/>
    <x v="0"/>
    <x v="4"/>
    <n v="10"/>
    <n v="4686"/>
    <n v="20"/>
    <n v="37488"/>
    <x v="39"/>
    <s v="UPI"/>
    <x v="2"/>
    <n v="4"/>
    <n v="2024"/>
    <n v="1"/>
    <x v="0"/>
    <n v="1"/>
    <n v="1"/>
    <n v="1"/>
    <n v="1"/>
    <x v="3"/>
    <x v="1"/>
    <n v="937200"/>
    <n v="0.09"/>
  </r>
  <r>
    <x v="40"/>
    <d v="2023-10-03T00:00:00"/>
    <s v="Customer_1977"/>
    <x v="0"/>
    <x v="2"/>
    <x v="2"/>
    <x v="2"/>
    <n v="5"/>
    <n v="2159"/>
    <n v="19"/>
    <n v="8743.9500000000007"/>
    <x v="40"/>
    <s v="UPI"/>
    <x v="2"/>
    <n v="6"/>
    <n v="2023"/>
    <n v="10"/>
    <x v="1"/>
    <n v="4"/>
    <n v="40"/>
    <n v="1"/>
    <n v="2"/>
    <x v="5"/>
    <x v="1"/>
    <n v="205105"/>
    <n v="0.1"/>
  </r>
  <r>
    <x v="41"/>
    <d v="2023-08-07T00:00:00"/>
    <s v="Customer_488"/>
    <x v="0"/>
    <x v="3"/>
    <x v="1"/>
    <x v="8"/>
    <n v="9"/>
    <n v="1661"/>
    <n v="20"/>
    <n v="11959.2"/>
    <x v="41"/>
    <s v="UPI"/>
    <x v="0"/>
    <n v="2"/>
    <n v="2023"/>
    <n v="8"/>
    <x v="4"/>
    <n v="3"/>
    <n v="32"/>
    <n v="2"/>
    <n v="1"/>
    <x v="3"/>
    <x v="1"/>
    <n v="298980"/>
    <n v="0.08"/>
  </r>
  <r>
    <x v="42"/>
    <d v="2023-04-15T00:00:00"/>
    <s v="Customer_1048"/>
    <x v="3"/>
    <x v="2"/>
    <x v="0"/>
    <x v="6"/>
    <n v="1"/>
    <n v="4254"/>
    <n v="30"/>
    <n v="2977.8"/>
    <x v="42"/>
    <s v="Cash"/>
    <x v="1"/>
    <n v="6"/>
    <n v="2023"/>
    <n v="4"/>
    <x v="8"/>
    <n v="2"/>
    <n v="15"/>
    <n v="3"/>
    <n v="6"/>
    <x v="0"/>
    <x v="0"/>
    <n v="127620"/>
    <n v="0.05"/>
  </r>
  <r>
    <x v="43"/>
    <d v="2023-08-23T00:00:00"/>
    <s v="Customer_1499"/>
    <x v="1"/>
    <x v="2"/>
    <x v="0"/>
    <x v="4"/>
    <n v="8"/>
    <n v="4141"/>
    <n v="1"/>
    <n v="32796.720000000001"/>
    <x v="43"/>
    <s v="Card"/>
    <x v="0"/>
    <n v="2"/>
    <n v="2023"/>
    <n v="8"/>
    <x v="4"/>
    <n v="3"/>
    <n v="34"/>
    <n v="4"/>
    <n v="3"/>
    <x v="6"/>
    <x v="1"/>
    <n v="33128"/>
    <n v="0.19"/>
  </r>
  <r>
    <x v="44"/>
    <d v="2023-07-26T00:00:00"/>
    <s v="Customer_733"/>
    <x v="2"/>
    <x v="0"/>
    <x v="0"/>
    <x v="4"/>
    <n v="9"/>
    <n v="2901"/>
    <n v="2"/>
    <n v="25586.82"/>
    <x v="44"/>
    <s v="Cash"/>
    <x v="0"/>
    <n v="3"/>
    <n v="2023"/>
    <n v="7"/>
    <x v="10"/>
    <n v="3"/>
    <n v="30"/>
    <n v="5"/>
    <n v="3"/>
    <x v="6"/>
    <x v="1"/>
    <n v="52218"/>
    <n v="0.17"/>
  </r>
  <r>
    <x v="45"/>
    <d v="2023-11-26T00:00:00"/>
    <s v="Customer_1948"/>
    <x v="3"/>
    <x v="0"/>
    <x v="2"/>
    <x v="2"/>
    <n v="3"/>
    <n v="4886"/>
    <n v="14"/>
    <n v="12605.88"/>
    <x v="45"/>
    <s v="UPI"/>
    <x v="2"/>
    <n v="4"/>
    <n v="2023"/>
    <n v="11"/>
    <x v="6"/>
    <n v="4"/>
    <n v="48"/>
    <n v="5"/>
    <n v="0"/>
    <x v="2"/>
    <x v="0"/>
    <n v="205212"/>
    <n v="0.2"/>
  </r>
  <r>
    <x v="46"/>
    <d v="2023-10-02T00:00:00"/>
    <s v="Customer_1894"/>
    <x v="3"/>
    <x v="1"/>
    <x v="0"/>
    <x v="4"/>
    <n v="1"/>
    <n v="4229"/>
    <n v="6"/>
    <n v="3975.26"/>
    <x v="46"/>
    <s v="Card"/>
    <x v="1"/>
    <n v="6"/>
    <n v="2023"/>
    <n v="10"/>
    <x v="1"/>
    <n v="4"/>
    <n v="40"/>
    <n v="1"/>
    <n v="1"/>
    <x v="3"/>
    <x v="1"/>
    <n v="25374"/>
    <n v="0.15"/>
  </r>
  <r>
    <x v="47"/>
    <d v="2023-04-20T00:00:00"/>
    <s v="Customer_1421"/>
    <x v="1"/>
    <x v="0"/>
    <x v="0"/>
    <x v="0"/>
    <n v="6"/>
    <n v="3899"/>
    <n v="22"/>
    <n v="18247.32"/>
    <x v="47"/>
    <s v="UPI"/>
    <x v="0"/>
    <n v="5"/>
    <n v="2023"/>
    <n v="4"/>
    <x v="8"/>
    <n v="2"/>
    <n v="16"/>
    <n v="4"/>
    <n v="4"/>
    <x v="4"/>
    <x v="1"/>
    <n v="514668"/>
    <n v="0.17"/>
  </r>
  <r>
    <x v="48"/>
    <d v="2023-12-23T00:00:00"/>
    <s v="Customer_676"/>
    <x v="0"/>
    <x v="2"/>
    <x v="1"/>
    <x v="3"/>
    <n v="10"/>
    <n v="1243"/>
    <n v="3"/>
    <n v="12057.1"/>
    <x v="48"/>
    <s v="UPI"/>
    <x v="2"/>
    <n v="1"/>
    <n v="2023"/>
    <n v="12"/>
    <x v="2"/>
    <n v="4"/>
    <n v="51"/>
    <n v="4"/>
    <n v="6"/>
    <x v="0"/>
    <x v="0"/>
    <n v="37290"/>
    <n v="0.1"/>
  </r>
  <r>
    <x v="49"/>
    <d v="2023-08-28T00:00:00"/>
    <s v="Customer_916"/>
    <x v="0"/>
    <x v="0"/>
    <x v="0"/>
    <x v="6"/>
    <n v="8"/>
    <n v="421"/>
    <n v="24"/>
    <n v="2559.6799999999998"/>
    <x v="49"/>
    <s v="Cash"/>
    <x v="0"/>
    <n v="2"/>
    <n v="2023"/>
    <n v="8"/>
    <x v="4"/>
    <n v="3"/>
    <n v="35"/>
    <n v="5"/>
    <n v="1"/>
    <x v="3"/>
    <x v="1"/>
    <n v="80832"/>
    <n v="0.11"/>
  </r>
  <r>
    <x v="50"/>
    <d v="2023-04-24T00:00:00"/>
    <s v="Customer_1187"/>
    <x v="2"/>
    <x v="1"/>
    <x v="1"/>
    <x v="3"/>
    <n v="9"/>
    <n v="1458"/>
    <n v="24"/>
    <n v="9972.7199999999993"/>
    <x v="50"/>
    <s v="Cash"/>
    <x v="1"/>
    <n v="7"/>
    <n v="2023"/>
    <n v="4"/>
    <x v="8"/>
    <n v="2"/>
    <n v="17"/>
    <n v="5"/>
    <n v="1"/>
    <x v="3"/>
    <x v="1"/>
    <n v="314928"/>
    <n v="0.1"/>
  </r>
  <r>
    <x v="51"/>
    <d v="2023-01-05T00:00:00"/>
    <s v="Customer_240"/>
    <x v="2"/>
    <x v="1"/>
    <x v="2"/>
    <x v="5"/>
    <n v="4"/>
    <n v="1512"/>
    <n v="23"/>
    <n v="4656.96"/>
    <x v="51"/>
    <s v="Cash"/>
    <x v="0"/>
    <n v="4"/>
    <n v="2023"/>
    <n v="1"/>
    <x v="0"/>
    <n v="1"/>
    <n v="1"/>
    <n v="1"/>
    <n v="4"/>
    <x v="4"/>
    <x v="1"/>
    <n v="139104"/>
    <n v="0.12"/>
  </r>
  <r>
    <x v="52"/>
    <d v="2023-09-18T00:00:00"/>
    <s v="Customer_1129"/>
    <x v="2"/>
    <x v="2"/>
    <x v="0"/>
    <x v="6"/>
    <n v="5"/>
    <n v="809"/>
    <n v="3"/>
    <n v="3923.65"/>
    <x v="52"/>
    <s v="UPI"/>
    <x v="2"/>
    <n v="5"/>
    <n v="2023"/>
    <n v="9"/>
    <x v="5"/>
    <n v="3"/>
    <n v="38"/>
    <n v="4"/>
    <n v="1"/>
    <x v="3"/>
    <x v="1"/>
    <n v="12135"/>
    <n v="0.06"/>
  </r>
  <r>
    <x v="53"/>
    <d v="2023-02-13T00:00:00"/>
    <s v="Customer_1672"/>
    <x v="0"/>
    <x v="0"/>
    <x v="2"/>
    <x v="5"/>
    <n v="6"/>
    <n v="4167"/>
    <n v="12"/>
    <n v="22001.759999999998"/>
    <x v="53"/>
    <s v="Card"/>
    <x v="2"/>
    <n v="4"/>
    <n v="2023"/>
    <n v="2"/>
    <x v="3"/>
    <n v="1"/>
    <n v="7"/>
    <n v="3"/>
    <n v="1"/>
    <x v="3"/>
    <x v="1"/>
    <n v="300024"/>
    <n v="0.11"/>
  </r>
  <r>
    <x v="54"/>
    <d v="2023-08-09T00:00:00"/>
    <s v="Customer_256"/>
    <x v="3"/>
    <x v="3"/>
    <x v="1"/>
    <x v="1"/>
    <n v="5"/>
    <n v="974"/>
    <n v="16"/>
    <n v="4090.8"/>
    <x v="54"/>
    <s v="Card"/>
    <x v="2"/>
    <n v="7"/>
    <n v="2023"/>
    <n v="8"/>
    <x v="4"/>
    <n v="3"/>
    <n v="32"/>
    <n v="2"/>
    <n v="3"/>
    <x v="6"/>
    <x v="1"/>
    <n v="77920"/>
    <n v="0.17"/>
  </r>
  <r>
    <x v="55"/>
    <d v="2023-06-04T00:00:00"/>
    <s v="Customer_1846"/>
    <x v="1"/>
    <x v="3"/>
    <x v="0"/>
    <x v="4"/>
    <n v="9"/>
    <n v="4515"/>
    <n v="4"/>
    <n v="39009.599999999999"/>
    <x v="55"/>
    <s v="Card"/>
    <x v="1"/>
    <n v="7"/>
    <n v="2023"/>
    <n v="6"/>
    <x v="7"/>
    <n v="2"/>
    <n v="23"/>
    <n v="2"/>
    <n v="0"/>
    <x v="2"/>
    <x v="0"/>
    <n v="162540"/>
    <n v="0.05"/>
  </r>
  <r>
    <x v="56"/>
    <d v="2023-06-29T00:00:00"/>
    <s v="Customer_68"/>
    <x v="2"/>
    <x v="0"/>
    <x v="0"/>
    <x v="4"/>
    <n v="9"/>
    <n v="3768"/>
    <n v="15"/>
    <n v="28825.200000000001"/>
    <x v="56"/>
    <s v="Card"/>
    <x v="0"/>
    <n v="5"/>
    <n v="2023"/>
    <n v="6"/>
    <x v="7"/>
    <n v="2"/>
    <n v="26"/>
    <n v="5"/>
    <n v="4"/>
    <x v="4"/>
    <x v="1"/>
    <n v="508680"/>
    <n v="0.08"/>
  </r>
  <r>
    <x v="57"/>
    <d v="2023-12-06T00:00:00"/>
    <s v="Customer_1142"/>
    <x v="3"/>
    <x v="2"/>
    <x v="2"/>
    <x v="5"/>
    <n v="7"/>
    <n v="267"/>
    <n v="26"/>
    <n v="1383.06"/>
    <x v="57"/>
    <s v="Cash"/>
    <x v="2"/>
    <n v="3"/>
    <n v="2023"/>
    <n v="12"/>
    <x v="2"/>
    <n v="4"/>
    <n v="49"/>
    <n v="2"/>
    <n v="3"/>
    <x v="6"/>
    <x v="1"/>
    <n v="48594"/>
    <n v="0.13"/>
  </r>
  <r>
    <x v="58"/>
    <d v="2023-10-14T00:00:00"/>
    <s v="Customer_1438"/>
    <x v="3"/>
    <x v="3"/>
    <x v="0"/>
    <x v="0"/>
    <n v="8"/>
    <n v="1292"/>
    <n v="8"/>
    <n v="9509.1200000000008"/>
    <x v="58"/>
    <s v="UPI"/>
    <x v="1"/>
    <n v="3"/>
    <n v="2023"/>
    <n v="10"/>
    <x v="1"/>
    <n v="4"/>
    <n v="41"/>
    <n v="2"/>
    <n v="6"/>
    <x v="0"/>
    <x v="0"/>
    <n v="82688"/>
    <n v="0.15"/>
  </r>
  <r>
    <x v="59"/>
    <d v="2023-12-18T00:00:00"/>
    <s v="Customer_1825"/>
    <x v="1"/>
    <x v="0"/>
    <x v="2"/>
    <x v="7"/>
    <n v="8"/>
    <n v="4114"/>
    <n v="12"/>
    <n v="28962.560000000001"/>
    <x v="59"/>
    <s v="Card"/>
    <x v="2"/>
    <n v="4"/>
    <n v="2023"/>
    <n v="12"/>
    <x v="2"/>
    <n v="4"/>
    <n v="51"/>
    <n v="4"/>
    <n v="1"/>
    <x v="3"/>
    <x v="1"/>
    <n v="394944"/>
    <n v="0.13"/>
  </r>
  <r>
    <x v="60"/>
    <d v="2023-04-18T00:00:00"/>
    <s v="Customer_196"/>
    <x v="3"/>
    <x v="0"/>
    <x v="1"/>
    <x v="3"/>
    <n v="7"/>
    <n v="1022"/>
    <n v="2"/>
    <n v="7010.92"/>
    <x v="60"/>
    <s v="Card"/>
    <x v="2"/>
    <n v="1"/>
    <n v="2023"/>
    <n v="4"/>
    <x v="8"/>
    <n v="2"/>
    <n v="16"/>
    <n v="4"/>
    <n v="2"/>
    <x v="5"/>
    <x v="1"/>
    <n v="14308"/>
    <n v="7.0000000000000007E-2"/>
  </r>
  <r>
    <x v="61"/>
    <d v="2023-08-20T00:00:00"/>
    <s v="Customer_433"/>
    <x v="0"/>
    <x v="0"/>
    <x v="2"/>
    <x v="5"/>
    <n v="7"/>
    <n v="1721"/>
    <n v="13"/>
    <n v="10480.89"/>
    <x v="61"/>
    <s v="Cash"/>
    <x v="1"/>
    <n v="1"/>
    <n v="2023"/>
    <n v="8"/>
    <x v="4"/>
    <n v="3"/>
    <n v="34"/>
    <n v="4"/>
    <n v="0"/>
    <x v="2"/>
    <x v="0"/>
    <n v="156611"/>
    <n v="0.1"/>
  </r>
  <r>
    <x v="62"/>
    <d v="2023-08-13T00:00:00"/>
    <s v="Customer_1922"/>
    <x v="0"/>
    <x v="0"/>
    <x v="0"/>
    <x v="4"/>
    <n v="6"/>
    <n v="4264"/>
    <n v="20"/>
    <n v="20467.2"/>
    <x v="62"/>
    <s v="Card"/>
    <x v="0"/>
    <n v="5"/>
    <n v="2023"/>
    <n v="8"/>
    <x v="4"/>
    <n v="3"/>
    <n v="33"/>
    <n v="3"/>
    <n v="0"/>
    <x v="2"/>
    <x v="0"/>
    <n v="511680"/>
    <n v="0.14000000000000001"/>
  </r>
  <r>
    <x v="63"/>
    <d v="2023-06-11T00:00:00"/>
    <s v="Customer_1133"/>
    <x v="2"/>
    <x v="0"/>
    <x v="2"/>
    <x v="7"/>
    <n v="7"/>
    <n v="1163"/>
    <n v="18"/>
    <n v="6675.62"/>
    <x v="63"/>
    <s v="Cash"/>
    <x v="0"/>
    <n v="1"/>
    <n v="2023"/>
    <n v="6"/>
    <x v="7"/>
    <n v="2"/>
    <n v="24"/>
    <n v="3"/>
    <n v="0"/>
    <x v="2"/>
    <x v="0"/>
    <n v="146538"/>
    <n v="0.08"/>
  </r>
  <r>
    <x v="64"/>
    <d v="2023-11-06T00:00:00"/>
    <s v="Customer_1611"/>
    <x v="3"/>
    <x v="1"/>
    <x v="1"/>
    <x v="8"/>
    <n v="6"/>
    <n v="369"/>
    <n v="5"/>
    <n v="2103.3000000000002"/>
    <x v="64"/>
    <s v="Cash"/>
    <x v="1"/>
    <n v="5"/>
    <n v="2023"/>
    <n v="11"/>
    <x v="6"/>
    <n v="4"/>
    <n v="45"/>
    <n v="2"/>
    <n v="1"/>
    <x v="3"/>
    <x v="1"/>
    <n v="11070"/>
    <n v="0.11"/>
  </r>
  <r>
    <x v="65"/>
    <d v="2023-04-16T00:00:00"/>
    <s v="Customer_120"/>
    <x v="1"/>
    <x v="1"/>
    <x v="1"/>
    <x v="3"/>
    <n v="2"/>
    <n v="4895"/>
    <n v="6"/>
    <n v="9202.6"/>
    <x v="65"/>
    <s v="UPI"/>
    <x v="2"/>
    <n v="7"/>
    <n v="2023"/>
    <n v="4"/>
    <x v="8"/>
    <n v="2"/>
    <n v="16"/>
    <n v="4"/>
    <n v="0"/>
    <x v="2"/>
    <x v="0"/>
    <n v="58740"/>
    <n v="0.05"/>
  </r>
  <r>
    <x v="66"/>
    <d v="2023-04-16T00:00:00"/>
    <s v="Customer_1499"/>
    <x v="1"/>
    <x v="1"/>
    <x v="1"/>
    <x v="1"/>
    <n v="8"/>
    <n v="3154"/>
    <n v="25"/>
    <n v="18924"/>
    <x v="66"/>
    <s v="Card"/>
    <x v="1"/>
    <n v="2"/>
    <n v="2023"/>
    <n v="4"/>
    <x v="8"/>
    <n v="2"/>
    <n v="16"/>
    <n v="4"/>
    <n v="0"/>
    <x v="2"/>
    <x v="0"/>
    <n v="630800"/>
    <n v="0.12"/>
  </r>
  <r>
    <x v="67"/>
    <d v="2023-07-04T00:00:00"/>
    <s v="Customer_433"/>
    <x v="3"/>
    <x v="3"/>
    <x v="1"/>
    <x v="8"/>
    <n v="4"/>
    <n v="3606"/>
    <n v="14"/>
    <n v="12404.64"/>
    <x v="67"/>
    <s v="Cash"/>
    <x v="2"/>
    <n v="1"/>
    <n v="2023"/>
    <n v="7"/>
    <x v="10"/>
    <n v="3"/>
    <n v="27"/>
    <n v="2"/>
    <n v="2"/>
    <x v="5"/>
    <x v="1"/>
    <n v="201936"/>
    <n v="0.14000000000000001"/>
  </r>
  <r>
    <x v="68"/>
    <d v="2023-02-18T00:00:00"/>
    <s v="Customer_627"/>
    <x v="0"/>
    <x v="3"/>
    <x v="0"/>
    <x v="4"/>
    <n v="1"/>
    <n v="3148"/>
    <n v="0"/>
    <n v="3148"/>
    <x v="68"/>
    <s v="Card"/>
    <x v="2"/>
    <n v="3"/>
    <n v="2023"/>
    <n v="2"/>
    <x v="3"/>
    <n v="1"/>
    <n v="7"/>
    <n v="3"/>
    <n v="6"/>
    <x v="0"/>
    <x v="0"/>
    <n v="0"/>
    <n v="0.15"/>
  </r>
  <r>
    <x v="69"/>
    <d v="2023-09-02T00:00:00"/>
    <s v="Customer_1048"/>
    <x v="0"/>
    <x v="0"/>
    <x v="0"/>
    <x v="6"/>
    <n v="8"/>
    <n v="505"/>
    <n v="25"/>
    <n v="3030"/>
    <x v="69"/>
    <s v="Cash"/>
    <x v="2"/>
    <n v="7"/>
    <n v="2023"/>
    <n v="9"/>
    <x v="5"/>
    <n v="3"/>
    <n v="35"/>
    <n v="1"/>
    <n v="6"/>
    <x v="0"/>
    <x v="0"/>
    <n v="101000"/>
    <n v="0.09"/>
  </r>
  <r>
    <x v="70"/>
    <d v="2023-09-21T00:00:00"/>
    <s v="Customer_1124"/>
    <x v="3"/>
    <x v="3"/>
    <x v="0"/>
    <x v="0"/>
    <n v="10"/>
    <n v="853"/>
    <n v="26"/>
    <n v="6312.2"/>
    <x v="70"/>
    <s v="Card"/>
    <x v="0"/>
    <n v="3"/>
    <n v="2023"/>
    <n v="9"/>
    <x v="5"/>
    <n v="3"/>
    <n v="38"/>
    <n v="4"/>
    <n v="4"/>
    <x v="4"/>
    <x v="1"/>
    <n v="221780"/>
    <n v="0.05"/>
  </r>
  <r>
    <x v="71"/>
    <d v="2023-02-14T00:00:00"/>
    <s v="Customer_1092"/>
    <x v="0"/>
    <x v="1"/>
    <x v="0"/>
    <x v="6"/>
    <n v="2"/>
    <n v="2142"/>
    <n v="26"/>
    <n v="3170.16"/>
    <x v="71"/>
    <s v="Card"/>
    <x v="2"/>
    <n v="6"/>
    <n v="2023"/>
    <n v="2"/>
    <x v="3"/>
    <n v="1"/>
    <n v="7"/>
    <n v="3"/>
    <n v="2"/>
    <x v="5"/>
    <x v="1"/>
    <n v="111384"/>
    <n v="0.12"/>
  </r>
  <r>
    <x v="72"/>
    <d v="2023-04-30T00:00:00"/>
    <s v="Customer_1172"/>
    <x v="2"/>
    <x v="2"/>
    <x v="1"/>
    <x v="8"/>
    <n v="8"/>
    <n v="232"/>
    <n v="30"/>
    <n v="1299.2"/>
    <x v="72"/>
    <s v="Card"/>
    <x v="0"/>
    <n v="6"/>
    <n v="2023"/>
    <n v="4"/>
    <x v="8"/>
    <n v="2"/>
    <n v="18"/>
    <n v="6"/>
    <n v="0"/>
    <x v="2"/>
    <x v="0"/>
    <n v="55680"/>
    <n v="0.16"/>
  </r>
  <r>
    <x v="73"/>
    <d v="2023-01-31T00:00:00"/>
    <s v="Customer_1427"/>
    <x v="2"/>
    <x v="1"/>
    <x v="0"/>
    <x v="6"/>
    <n v="3"/>
    <n v="3771"/>
    <n v="1"/>
    <n v="11199.87"/>
    <x v="73"/>
    <s v="Cash"/>
    <x v="2"/>
    <n v="4"/>
    <n v="2023"/>
    <n v="1"/>
    <x v="0"/>
    <n v="1"/>
    <n v="5"/>
    <n v="5"/>
    <n v="2"/>
    <x v="5"/>
    <x v="1"/>
    <n v="11313"/>
    <n v="0.13"/>
  </r>
  <r>
    <x v="74"/>
    <d v="2023-07-10T00:00:00"/>
    <s v="Customer_475"/>
    <x v="0"/>
    <x v="1"/>
    <x v="2"/>
    <x v="2"/>
    <n v="1"/>
    <n v="3078"/>
    <n v="9"/>
    <n v="2800.98"/>
    <x v="74"/>
    <s v="UPI"/>
    <x v="1"/>
    <n v="5"/>
    <n v="2023"/>
    <n v="7"/>
    <x v="10"/>
    <n v="3"/>
    <n v="28"/>
    <n v="3"/>
    <n v="1"/>
    <x v="3"/>
    <x v="1"/>
    <n v="27702"/>
    <n v="0.18"/>
  </r>
  <r>
    <x v="75"/>
    <d v="2023-08-20T00:00:00"/>
    <s v="Customer_1730"/>
    <x v="1"/>
    <x v="1"/>
    <x v="1"/>
    <x v="8"/>
    <n v="3"/>
    <n v="743"/>
    <n v="25"/>
    <n v="1671.75"/>
    <x v="75"/>
    <s v="Cash"/>
    <x v="0"/>
    <n v="5"/>
    <n v="2023"/>
    <n v="8"/>
    <x v="4"/>
    <n v="3"/>
    <n v="34"/>
    <n v="4"/>
    <n v="0"/>
    <x v="2"/>
    <x v="0"/>
    <n v="55725"/>
    <n v="0.17"/>
  </r>
  <r>
    <x v="76"/>
    <d v="2023-03-18T00:00:00"/>
    <s v="Customer_1305"/>
    <x v="1"/>
    <x v="2"/>
    <x v="0"/>
    <x v="4"/>
    <n v="10"/>
    <n v="1204"/>
    <n v="16"/>
    <n v="10113.6"/>
    <x v="76"/>
    <s v="UPI"/>
    <x v="0"/>
    <n v="4"/>
    <n v="2023"/>
    <n v="3"/>
    <x v="9"/>
    <n v="1"/>
    <n v="11"/>
    <n v="3"/>
    <n v="6"/>
    <x v="0"/>
    <x v="0"/>
    <n v="192640"/>
    <n v="0.2"/>
  </r>
  <r>
    <x v="77"/>
    <d v="2023-04-03T00:00:00"/>
    <s v="Customer_886"/>
    <x v="2"/>
    <x v="0"/>
    <x v="2"/>
    <x v="7"/>
    <n v="10"/>
    <n v="1730"/>
    <n v="15"/>
    <n v="14705"/>
    <x v="77"/>
    <s v="Cash"/>
    <x v="0"/>
    <n v="4"/>
    <n v="2023"/>
    <n v="4"/>
    <x v="8"/>
    <n v="2"/>
    <n v="14"/>
    <n v="2"/>
    <n v="1"/>
    <x v="3"/>
    <x v="1"/>
    <n v="259500"/>
    <n v="0.08"/>
  </r>
  <r>
    <x v="78"/>
    <d v="2023-04-30T00:00:00"/>
    <s v="Customer_264"/>
    <x v="0"/>
    <x v="0"/>
    <x v="1"/>
    <x v="3"/>
    <n v="3"/>
    <n v="2558"/>
    <n v="10"/>
    <n v="6906.6"/>
    <x v="78"/>
    <s v="Cash"/>
    <x v="2"/>
    <n v="2"/>
    <n v="2023"/>
    <n v="4"/>
    <x v="8"/>
    <n v="2"/>
    <n v="18"/>
    <n v="6"/>
    <n v="0"/>
    <x v="2"/>
    <x v="0"/>
    <n v="76740"/>
    <n v="0.06"/>
  </r>
  <r>
    <x v="79"/>
    <d v="2023-10-09T00:00:00"/>
    <s v="Customer_715"/>
    <x v="1"/>
    <x v="0"/>
    <x v="1"/>
    <x v="8"/>
    <n v="7"/>
    <n v="4392"/>
    <n v="2"/>
    <n v="30129.119999999999"/>
    <x v="79"/>
    <s v="UPI"/>
    <x v="1"/>
    <n v="5"/>
    <n v="2023"/>
    <n v="10"/>
    <x v="1"/>
    <n v="4"/>
    <n v="41"/>
    <n v="2"/>
    <n v="1"/>
    <x v="3"/>
    <x v="1"/>
    <n v="61488"/>
    <n v="0.08"/>
  </r>
  <r>
    <x v="80"/>
    <d v="2023-06-26T00:00:00"/>
    <s v="Customer_88"/>
    <x v="2"/>
    <x v="1"/>
    <x v="1"/>
    <x v="3"/>
    <n v="5"/>
    <n v="4851"/>
    <n v="3"/>
    <n v="23527.35"/>
    <x v="80"/>
    <s v="Card"/>
    <x v="1"/>
    <n v="7"/>
    <n v="2023"/>
    <n v="6"/>
    <x v="7"/>
    <n v="2"/>
    <n v="26"/>
    <n v="5"/>
    <n v="1"/>
    <x v="3"/>
    <x v="1"/>
    <n v="72765"/>
    <n v="0.16"/>
  </r>
  <r>
    <x v="81"/>
    <d v="2023-08-10T00:00:00"/>
    <s v="Customer_1897"/>
    <x v="2"/>
    <x v="3"/>
    <x v="2"/>
    <x v="2"/>
    <n v="5"/>
    <n v="1182"/>
    <n v="19"/>
    <n v="4787.1000000000004"/>
    <x v="81"/>
    <s v="UPI"/>
    <x v="1"/>
    <n v="7"/>
    <n v="2023"/>
    <n v="8"/>
    <x v="4"/>
    <n v="3"/>
    <n v="32"/>
    <n v="2"/>
    <n v="4"/>
    <x v="4"/>
    <x v="1"/>
    <n v="112290"/>
    <n v="0.2"/>
  </r>
  <r>
    <x v="82"/>
    <d v="2023-03-01T00:00:00"/>
    <s v="Customer_805"/>
    <x v="0"/>
    <x v="0"/>
    <x v="0"/>
    <x v="0"/>
    <n v="3"/>
    <n v="195"/>
    <n v="9"/>
    <n v="532.35"/>
    <x v="82"/>
    <s v="Cash"/>
    <x v="0"/>
    <n v="7"/>
    <n v="2023"/>
    <n v="3"/>
    <x v="9"/>
    <n v="1"/>
    <n v="9"/>
    <n v="1"/>
    <n v="3"/>
    <x v="6"/>
    <x v="1"/>
    <n v="5265"/>
    <n v="0.09"/>
  </r>
  <r>
    <x v="83"/>
    <d v="2023-11-24T00:00:00"/>
    <s v="Customer_726"/>
    <x v="1"/>
    <x v="1"/>
    <x v="0"/>
    <x v="4"/>
    <n v="10"/>
    <n v="2010"/>
    <n v="28"/>
    <n v="14472"/>
    <x v="83"/>
    <s v="Card"/>
    <x v="1"/>
    <n v="1"/>
    <n v="2023"/>
    <n v="11"/>
    <x v="6"/>
    <n v="4"/>
    <n v="47"/>
    <n v="4"/>
    <n v="5"/>
    <x v="1"/>
    <x v="1"/>
    <n v="562800"/>
    <n v="0.09"/>
  </r>
  <r>
    <x v="84"/>
    <d v="2023-12-26T00:00:00"/>
    <s v="Customer_1746"/>
    <x v="1"/>
    <x v="0"/>
    <x v="0"/>
    <x v="4"/>
    <n v="5"/>
    <n v="2402"/>
    <n v="19"/>
    <n v="9728.1"/>
    <x v="84"/>
    <s v="Cash"/>
    <x v="1"/>
    <n v="2"/>
    <n v="2023"/>
    <n v="12"/>
    <x v="2"/>
    <n v="4"/>
    <n v="52"/>
    <n v="5"/>
    <n v="2"/>
    <x v="5"/>
    <x v="1"/>
    <n v="228190"/>
    <n v="0.09"/>
  </r>
  <r>
    <x v="85"/>
    <d v="2023-05-20T00:00:00"/>
    <s v="Customer_435"/>
    <x v="3"/>
    <x v="3"/>
    <x v="2"/>
    <x v="2"/>
    <n v="10"/>
    <n v="3516"/>
    <n v="6"/>
    <n v="33050.400000000001"/>
    <x v="85"/>
    <s v="Cash"/>
    <x v="2"/>
    <n v="4"/>
    <n v="2023"/>
    <n v="5"/>
    <x v="11"/>
    <n v="2"/>
    <n v="20"/>
    <n v="3"/>
    <n v="6"/>
    <x v="0"/>
    <x v="0"/>
    <n v="210960"/>
    <n v="0.15"/>
  </r>
  <r>
    <x v="86"/>
    <d v="2023-04-24T00:00:00"/>
    <s v="Customer_415"/>
    <x v="3"/>
    <x v="2"/>
    <x v="1"/>
    <x v="8"/>
    <n v="10"/>
    <n v="3264"/>
    <n v="18"/>
    <n v="26764.799999999999"/>
    <x v="86"/>
    <s v="UPI"/>
    <x v="2"/>
    <n v="7"/>
    <n v="2023"/>
    <n v="4"/>
    <x v="8"/>
    <n v="2"/>
    <n v="17"/>
    <n v="5"/>
    <n v="1"/>
    <x v="3"/>
    <x v="1"/>
    <n v="587520"/>
    <n v="0.2"/>
  </r>
  <r>
    <x v="87"/>
    <d v="2023-03-14T00:00:00"/>
    <s v="Customer_1188"/>
    <x v="0"/>
    <x v="3"/>
    <x v="2"/>
    <x v="5"/>
    <n v="4"/>
    <n v="2834"/>
    <n v="22"/>
    <n v="8842.08"/>
    <x v="87"/>
    <s v="Cash"/>
    <x v="1"/>
    <n v="5"/>
    <n v="2023"/>
    <n v="3"/>
    <x v="9"/>
    <n v="1"/>
    <n v="11"/>
    <n v="3"/>
    <n v="2"/>
    <x v="5"/>
    <x v="1"/>
    <n v="249392"/>
    <n v="0.17"/>
  </r>
  <r>
    <x v="88"/>
    <d v="2023-09-27T00:00:00"/>
    <s v="Customer_1391"/>
    <x v="2"/>
    <x v="2"/>
    <x v="1"/>
    <x v="3"/>
    <n v="5"/>
    <n v="3578"/>
    <n v="26"/>
    <n v="13238.6"/>
    <x v="88"/>
    <s v="Card"/>
    <x v="1"/>
    <n v="3"/>
    <n v="2023"/>
    <n v="9"/>
    <x v="5"/>
    <n v="3"/>
    <n v="39"/>
    <n v="5"/>
    <n v="3"/>
    <x v="6"/>
    <x v="1"/>
    <n v="465140"/>
    <n v="0.18"/>
  </r>
  <r>
    <x v="89"/>
    <d v="2023-05-30T00:00:00"/>
    <s v="Customer_580"/>
    <x v="3"/>
    <x v="3"/>
    <x v="0"/>
    <x v="0"/>
    <n v="2"/>
    <n v="936"/>
    <n v="16"/>
    <n v="1572.48"/>
    <x v="89"/>
    <s v="UPI"/>
    <x v="0"/>
    <n v="1"/>
    <n v="2023"/>
    <n v="5"/>
    <x v="11"/>
    <n v="2"/>
    <n v="22"/>
    <n v="5"/>
    <n v="2"/>
    <x v="5"/>
    <x v="1"/>
    <n v="29952"/>
    <n v="0.08"/>
  </r>
  <r>
    <x v="90"/>
    <d v="2023-05-23T00:00:00"/>
    <s v="Customer_445"/>
    <x v="2"/>
    <x v="0"/>
    <x v="1"/>
    <x v="8"/>
    <n v="10"/>
    <n v="2830"/>
    <n v="23"/>
    <n v="21791"/>
    <x v="90"/>
    <s v="Card"/>
    <x v="0"/>
    <n v="2"/>
    <n v="2023"/>
    <n v="5"/>
    <x v="11"/>
    <n v="2"/>
    <n v="21"/>
    <n v="4"/>
    <n v="2"/>
    <x v="5"/>
    <x v="1"/>
    <n v="650900"/>
    <n v="0.13"/>
  </r>
  <r>
    <x v="91"/>
    <d v="2023-05-14T00:00:00"/>
    <s v="Customer_1401"/>
    <x v="2"/>
    <x v="2"/>
    <x v="0"/>
    <x v="6"/>
    <n v="2"/>
    <n v="262"/>
    <n v="28"/>
    <n v="377.28"/>
    <x v="91"/>
    <s v="Cash"/>
    <x v="0"/>
    <n v="5"/>
    <n v="2023"/>
    <n v="5"/>
    <x v="11"/>
    <n v="2"/>
    <n v="20"/>
    <n v="3"/>
    <n v="0"/>
    <x v="2"/>
    <x v="0"/>
    <n v="14672"/>
    <n v="0.06"/>
  </r>
  <r>
    <x v="92"/>
    <d v="2023-05-10T00:00:00"/>
    <s v="Customer_1197"/>
    <x v="3"/>
    <x v="3"/>
    <x v="0"/>
    <x v="6"/>
    <n v="4"/>
    <n v="4035"/>
    <n v="8"/>
    <n v="14848.8"/>
    <x v="92"/>
    <s v="UPI"/>
    <x v="1"/>
    <n v="5"/>
    <n v="2023"/>
    <n v="5"/>
    <x v="11"/>
    <n v="2"/>
    <n v="19"/>
    <n v="2"/>
    <n v="3"/>
    <x v="6"/>
    <x v="1"/>
    <n v="129120"/>
    <n v="0.16"/>
  </r>
  <r>
    <x v="93"/>
    <d v="2023-05-26T00:00:00"/>
    <s v="Customer_79"/>
    <x v="3"/>
    <x v="1"/>
    <x v="2"/>
    <x v="7"/>
    <n v="5"/>
    <n v="4216"/>
    <n v="1"/>
    <n v="20869.2"/>
    <x v="93"/>
    <s v="UPI"/>
    <x v="2"/>
    <n v="1"/>
    <n v="2023"/>
    <n v="5"/>
    <x v="11"/>
    <n v="2"/>
    <n v="21"/>
    <n v="4"/>
    <n v="5"/>
    <x v="1"/>
    <x v="1"/>
    <n v="21080"/>
    <n v="0.14000000000000001"/>
  </r>
  <r>
    <x v="94"/>
    <d v="2023-10-24T00:00:00"/>
    <s v="Customer_850"/>
    <x v="0"/>
    <x v="1"/>
    <x v="2"/>
    <x v="5"/>
    <n v="7"/>
    <n v="3424"/>
    <n v="10"/>
    <n v="21571.200000000001"/>
    <x v="94"/>
    <s v="Card"/>
    <x v="0"/>
    <n v="1"/>
    <n v="2023"/>
    <n v="10"/>
    <x v="1"/>
    <n v="4"/>
    <n v="43"/>
    <n v="4"/>
    <n v="2"/>
    <x v="5"/>
    <x v="1"/>
    <n v="239680"/>
    <n v="0.13"/>
  </r>
  <r>
    <x v="95"/>
    <d v="2023-08-24T00:00:00"/>
    <s v="Customer_1413"/>
    <x v="0"/>
    <x v="0"/>
    <x v="2"/>
    <x v="2"/>
    <n v="9"/>
    <n v="4840"/>
    <n v="15"/>
    <n v="37026"/>
    <x v="95"/>
    <s v="UPI"/>
    <x v="2"/>
    <n v="6"/>
    <n v="2023"/>
    <n v="8"/>
    <x v="4"/>
    <n v="3"/>
    <n v="34"/>
    <n v="4"/>
    <n v="4"/>
    <x v="4"/>
    <x v="1"/>
    <n v="653400"/>
    <n v="0.11"/>
  </r>
  <r>
    <x v="96"/>
    <d v="2023-03-13T00:00:00"/>
    <s v="Customer_1275"/>
    <x v="3"/>
    <x v="0"/>
    <x v="0"/>
    <x v="4"/>
    <n v="3"/>
    <n v="2520"/>
    <n v="25"/>
    <n v="5670"/>
    <x v="96"/>
    <s v="Card"/>
    <x v="0"/>
    <n v="4"/>
    <n v="2023"/>
    <n v="3"/>
    <x v="9"/>
    <n v="1"/>
    <n v="11"/>
    <n v="3"/>
    <n v="1"/>
    <x v="3"/>
    <x v="1"/>
    <n v="189000"/>
    <n v="0.09"/>
  </r>
  <r>
    <x v="97"/>
    <d v="2023-02-17T00:00:00"/>
    <s v="Customer_655"/>
    <x v="1"/>
    <x v="3"/>
    <x v="1"/>
    <x v="8"/>
    <n v="8"/>
    <n v="171"/>
    <n v="28"/>
    <n v="984.96"/>
    <x v="97"/>
    <s v="Cash"/>
    <x v="2"/>
    <n v="7"/>
    <n v="2023"/>
    <n v="2"/>
    <x v="3"/>
    <n v="1"/>
    <n v="7"/>
    <n v="3"/>
    <n v="5"/>
    <x v="1"/>
    <x v="1"/>
    <n v="38304"/>
    <n v="0.12"/>
  </r>
  <r>
    <x v="98"/>
    <d v="2023-03-31T00:00:00"/>
    <s v="Customer_935"/>
    <x v="0"/>
    <x v="3"/>
    <x v="2"/>
    <x v="2"/>
    <n v="1"/>
    <n v="4434"/>
    <n v="19"/>
    <n v="3591.54"/>
    <x v="98"/>
    <s v="Cash"/>
    <x v="2"/>
    <n v="1"/>
    <n v="2023"/>
    <n v="3"/>
    <x v="9"/>
    <n v="1"/>
    <n v="13"/>
    <n v="5"/>
    <n v="5"/>
    <x v="1"/>
    <x v="1"/>
    <n v="84246"/>
    <n v="0.17"/>
  </r>
  <r>
    <x v="99"/>
    <d v="2023-06-13T00:00:00"/>
    <s v="Customer_1414"/>
    <x v="3"/>
    <x v="3"/>
    <x v="2"/>
    <x v="5"/>
    <n v="8"/>
    <n v="1300"/>
    <n v="18"/>
    <n v="8528"/>
    <x v="99"/>
    <s v="UPI"/>
    <x v="2"/>
    <n v="1"/>
    <n v="2023"/>
    <n v="6"/>
    <x v="7"/>
    <n v="2"/>
    <n v="24"/>
    <n v="3"/>
    <n v="2"/>
    <x v="5"/>
    <x v="1"/>
    <n v="187200"/>
    <n v="0.08"/>
  </r>
  <r>
    <x v="100"/>
    <d v="2023-05-22T00:00:00"/>
    <s v="Customer_263"/>
    <x v="1"/>
    <x v="3"/>
    <x v="2"/>
    <x v="5"/>
    <n v="5"/>
    <n v="2509"/>
    <n v="28"/>
    <n v="9032.4"/>
    <x v="100"/>
    <s v="Card"/>
    <x v="1"/>
    <n v="2"/>
    <n v="2023"/>
    <n v="5"/>
    <x v="11"/>
    <n v="2"/>
    <n v="21"/>
    <n v="4"/>
    <n v="1"/>
    <x v="3"/>
    <x v="1"/>
    <n v="351260"/>
    <n v="0.19"/>
  </r>
  <r>
    <x v="101"/>
    <d v="2023-01-04T00:00:00"/>
    <s v="Customer_987"/>
    <x v="1"/>
    <x v="3"/>
    <x v="0"/>
    <x v="0"/>
    <n v="2"/>
    <n v="1133"/>
    <n v="1"/>
    <n v="2243.34"/>
    <x v="101"/>
    <s v="Cash"/>
    <x v="0"/>
    <n v="7"/>
    <n v="2023"/>
    <n v="1"/>
    <x v="0"/>
    <n v="1"/>
    <n v="1"/>
    <n v="1"/>
    <n v="3"/>
    <x v="6"/>
    <x v="1"/>
    <n v="2266"/>
    <n v="0.06"/>
  </r>
  <r>
    <x v="102"/>
    <d v="2023-10-02T00:00:00"/>
    <s v="Customer_1419"/>
    <x v="0"/>
    <x v="2"/>
    <x v="0"/>
    <x v="0"/>
    <n v="5"/>
    <n v="1442"/>
    <n v="2"/>
    <n v="7065.8"/>
    <x v="102"/>
    <s v="UPI"/>
    <x v="0"/>
    <n v="5"/>
    <n v="2023"/>
    <n v="10"/>
    <x v="1"/>
    <n v="4"/>
    <n v="40"/>
    <n v="1"/>
    <n v="1"/>
    <x v="3"/>
    <x v="1"/>
    <n v="14420"/>
    <n v="0.13"/>
  </r>
  <r>
    <x v="103"/>
    <d v="2023-11-22T00:00:00"/>
    <s v="Customer_1658"/>
    <x v="1"/>
    <x v="2"/>
    <x v="0"/>
    <x v="4"/>
    <n v="2"/>
    <n v="933"/>
    <n v="2"/>
    <n v="1828.68"/>
    <x v="103"/>
    <s v="Card"/>
    <x v="1"/>
    <n v="6"/>
    <n v="2023"/>
    <n v="11"/>
    <x v="6"/>
    <n v="4"/>
    <n v="47"/>
    <n v="4"/>
    <n v="3"/>
    <x v="6"/>
    <x v="1"/>
    <n v="3732"/>
    <n v="0.17"/>
  </r>
  <r>
    <x v="104"/>
    <d v="2023-06-15T00:00:00"/>
    <s v="Customer_1224"/>
    <x v="1"/>
    <x v="0"/>
    <x v="0"/>
    <x v="4"/>
    <n v="3"/>
    <n v="1535"/>
    <n v="18"/>
    <n v="3776.1"/>
    <x v="104"/>
    <s v="Card"/>
    <x v="1"/>
    <n v="5"/>
    <n v="2023"/>
    <n v="6"/>
    <x v="7"/>
    <n v="2"/>
    <n v="24"/>
    <n v="3"/>
    <n v="4"/>
    <x v="4"/>
    <x v="1"/>
    <n v="82890"/>
    <n v="0.19"/>
  </r>
  <r>
    <x v="105"/>
    <d v="2023-08-19T00:00:00"/>
    <s v="Customer_680"/>
    <x v="1"/>
    <x v="0"/>
    <x v="1"/>
    <x v="1"/>
    <n v="4"/>
    <n v="3274"/>
    <n v="22"/>
    <n v="10214.879999999999"/>
    <x v="105"/>
    <s v="Cash"/>
    <x v="1"/>
    <n v="7"/>
    <n v="2023"/>
    <n v="8"/>
    <x v="4"/>
    <n v="3"/>
    <n v="33"/>
    <n v="3"/>
    <n v="6"/>
    <x v="0"/>
    <x v="0"/>
    <n v="288112"/>
    <n v="0.16"/>
  </r>
  <r>
    <x v="106"/>
    <d v="2023-06-24T00:00:00"/>
    <s v="Customer_1450"/>
    <x v="0"/>
    <x v="3"/>
    <x v="2"/>
    <x v="2"/>
    <n v="10"/>
    <n v="854"/>
    <n v="27"/>
    <n v="6234.2"/>
    <x v="106"/>
    <s v="UPI"/>
    <x v="1"/>
    <n v="6"/>
    <n v="2023"/>
    <n v="6"/>
    <x v="7"/>
    <n v="2"/>
    <n v="25"/>
    <n v="4"/>
    <n v="6"/>
    <x v="0"/>
    <x v="0"/>
    <n v="230580"/>
    <n v="0.14000000000000001"/>
  </r>
  <r>
    <x v="107"/>
    <d v="2023-11-21T00:00:00"/>
    <s v="Customer_1811"/>
    <x v="2"/>
    <x v="0"/>
    <x v="1"/>
    <x v="8"/>
    <n v="2"/>
    <n v="4620"/>
    <n v="11"/>
    <n v="8223.6"/>
    <x v="107"/>
    <s v="UPI"/>
    <x v="0"/>
    <n v="6"/>
    <n v="2023"/>
    <n v="11"/>
    <x v="6"/>
    <n v="4"/>
    <n v="47"/>
    <n v="4"/>
    <n v="2"/>
    <x v="5"/>
    <x v="1"/>
    <n v="101640"/>
    <n v="0.09"/>
  </r>
  <r>
    <x v="108"/>
    <d v="2023-10-10T00:00:00"/>
    <s v="Customer_1629"/>
    <x v="1"/>
    <x v="2"/>
    <x v="0"/>
    <x v="4"/>
    <n v="7"/>
    <n v="985"/>
    <n v="21"/>
    <n v="5447.05"/>
    <x v="108"/>
    <s v="Cash"/>
    <x v="1"/>
    <n v="1"/>
    <n v="2023"/>
    <n v="10"/>
    <x v="1"/>
    <n v="4"/>
    <n v="41"/>
    <n v="2"/>
    <n v="2"/>
    <x v="5"/>
    <x v="1"/>
    <n v="144795"/>
    <n v="0.18"/>
  </r>
  <r>
    <x v="109"/>
    <d v="2023-11-06T00:00:00"/>
    <s v="Customer_1851"/>
    <x v="0"/>
    <x v="2"/>
    <x v="1"/>
    <x v="3"/>
    <n v="6"/>
    <n v="726"/>
    <n v="19"/>
    <n v="3528.36"/>
    <x v="109"/>
    <s v="Card"/>
    <x v="2"/>
    <n v="6"/>
    <n v="2023"/>
    <n v="11"/>
    <x v="6"/>
    <n v="4"/>
    <n v="45"/>
    <n v="2"/>
    <n v="1"/>
    <x v="3"/>
    <x v="1"/>
    <n v="82764"/>
    <n v="0.12"/>
  </r>
  <r>
    <x v="110"/>
    <d v="2023-02-16T00:00:00"/>
    <s v="Customer_214"/>
    <x v="2"/>
    <x v="2"/>
    <x v="2"/>
    <x v="2"/>
    <n v="4"/>
    <n v="4228"/>
    <n v="3"/>
    <n v="16404.64"/>
    <x v="110"/>
    <s v="Cash"/>
    <x v="1"/>
    <n v="5"/>
    <n v="2023"/>
    <n v="2"/>
    <x v="3"/>
    <n v="1"/>
    <n v="7"/>
    <n v="3"/>
    <n v="4"/>
    <x v="4"/>
    <x v="1"/>
    <n v="50736"/>
    <n v="0.06"/>
  </r>
  <r>
    <x v="111"/>
    <d v="2023-06-02T00:00:00"/>
    <s v="Customer_87"/>
    <x v="2"/>
    <x v="3"/>
    <x v="2"/>
    <x v="2"/>
    <n v="3"/>
    <n v="3033"/>
    <n v="26"/>
    <n v="6733.26"/>
    <x v="111"/>
    <s v="Card"/>
    <x v="1"/>
    <n v="4"/>
    <n v="2023"/>
    <n v="6"/>
    <x v="7"/>
    <n v="2"/>
    <n v="22"/>
    <n v="1"/>
    <n v="5"/>
    <x v="1"/>
    <x v="1"/>
    <n v="236574"/>
    <n v="0.13"/>
  </r>
  <r>
    <x v="112"/>
    <d v="2023-10-28T00:00:00"/>
    <s v="Customer_1626"/>
    <x v="1"/>
    <x v="1"/>
    <x v="2"/>
    <x v="7"/>
    <n v="2"/>
    <n v="1480"/>
    <n v="14"/>
    <n v="2545.6"/>
    <x v="112"/>
    <s v="Card"/>
    <x v="0"/>
    <n v="1"/>
    <n v="2023"/>
    <n v="10"/>
    <x v="1"/>
    <n v="4"/>
    <n v="43"/>
    <n v="4"/>
    <n v="6"/>
    <x v="0"/>
    <x v="0"/>
    <n v="41440"/>
    <n v="0.19"/>
  </r>
  <r>
    <x v="113"/>
    <d v="2023-07-19T00:00:00"/>
    <s v="Customer_168"/>
    <x v="0"/>
    <x v="2"/>
    <x v="2"/>
    <x v="2"/>
    <n v="2"/>
    <n v="2202"/>
    <n v="22"/>
    <n v="3435.12"/>
    <x v="113"/>
    <s v="Cash"/>
    <x v="1"/>
    <n v="2"/>
    <n v="2023"/>
    <n v="7"/>
    <x v="10"/>
    <n v="3"/>
    <n v="29"/>
    <n v="4"/>
    <n v="3"/>
    <x v="6"/>
    <x v="1"/>
    <n v="96888"/>
    <n v="0.11"/>
  </r>
  <r>
    <x v="114"/>
    <d v="2023-09-19T00:00:00"/>
    <s v="Customer_697"/>
    <x v="0"/>
    <x v="1"/>
    <x v="2"/>
    <x v="7"/>
    <n v="3"/>
    <n v="522"/>
    <n v="0"/>
    <n v="1566"/>
    <x v="114"/>
    <s v="Cash"/>
    <x v="1"/>
    <n v="3"/>
    <n v="2023"/>
    <n v="9"/>
    <x v="5"/>
    <n v="3"/>
    <n v="38"/>
    <n v="4"/>
    <n v="2"/>
    <x v="5"/>
    <x v="1"/>
    <n v="0"/>
    <n v="0.09"/>
  </r>
  <r>
    <x v="115"/>
    <d v="2023-01-23T00:00:00"/>
    <s v="Customer_315"/>
    <x v="2"/>
    <x v="3"/>
    <x v="1"/>
    <x v="3"/>
    <n v="4"/>
    <n v="1168"/>
    <n v="5"/>
    <n v="4438.3999999999996"/>
    <x v="115"/>
    <s v="UPI"/>
    <x v="0"/>
    <n v="3"/>
    <n v="2023"/>
    <n v="1"/>
    <x v="0"/>
    <n v="1"/>
    <n v="4"/>
    <n v="4"/>
    <n v="1"/>
    <x v="3"/>
    <x v="1"/>
    <n v="23360"/>
    <n v="7.0000000000000007E-2"/>
  </r>
  <r>
    <x v="116"/>
    <d v="2023-05-20T00:00:00"/>
    <s v="Customer_799"/>
    <x v="2"/>
    <x v="2"/>
    <x v="1"/>
    <x v="3"/>
    <n v="5"/>
    <n v="4257"/>
    <n v="23"/>
    <n v="16389.45"/>
    <x v="116"/>
    <s v="UPI"/>
    <x v="1"/>
    <n v="1"/>
    <n v="2023"/>
    <n v="5"/>
    <x v="11"/>
    <n v="2"/>
    <n v="20"/>
    <n v="3"/>
    <n v="6"/>
    <x v="0"/>
    <x v="0"/>
    <n v="489555"/>
    <n v="7.0000000000000007E-2"/>
  </r>
  <r>
    <x v="117"/>
    <d v="2023-09-19T00:00:00"/>
    <s v="Customer_1079"/>
    <x v="1"/>
    <x v="2"/>
    <x v="2"/>
    <x v="7"/>
    <n v="4"/>
    <n v="4452"/>
    <n v="5"/>
    <n v="16917.599999999999"/>
    <x v="117"/>
    <s v="Card"/>
    <x v="2"/>
    <n v="4"/>
    <n v="2023"/>
    <n v="9"/>
    <x v="5"/>
    <n v="3"/>
    <n v="38"/>
    <n v="4"/>
    <n v="2"/>
    <x v="5"/>
    <x v="1"/>
    <n v="89040"/>
    <n v="0.14000000000000001"/>
  </r>
  <r>
    <x v="118"/>
    <d v="2023-02-26T00:00:00"/>
    <s v="Customer_510"/>
    <x v="3"/>
    <x v="3"/>
    <x v="2"/>
    <x v="5"/>
    <n v="2"/>
    <n v="1149"/>
    <n v="8"/>
    <n v="2114.16"/>
    <x v="118"/>
    <s v="Card"/>
    <x v="0"/>
    <n v="6"/>
    <n v="2023"/>
    <n v="2"/>
    <x v="3"/>
    <n v="1"/>
    <n v="9"/>
    <n v="5"/>
    <n v="0"/>
    <x v="2"/>
    <x v="0"/>
    <n v="18384"/>
    <n v="0.05"/>
  </r>
  <r>
    <x v="119"/>
    <d v="2023-05-23T00:00:00"/>
    <s v="Customer_153"/>
    <x v="3"/>
    <x v="2"/>
    <x v="1"/>
    <x v="1"/>
    <n v="5"/>
    <n v="2101"/>
    <n v="15"/>
    <n v="8929.25"/>
    <x v="119"/>
    <s v="UPI"/>
    <x v="0"/>
    <n v="5"/>
    <n v="2023"/>
    <n v="5"/>
    <x v="11"/>
    <n v="2"/>
    <n v="21"/>
    <n v="4"/>
    <n v="2"/>
    <x v="5"/>
    <x v="1"/>
    <n v="157575"/>
    <n v="0.08"/>
  </r>
  <r>
    <x v="120"/>
    <d v="2023-06-26T00:00:00"/>
    <s v="Customer_1369"/>
    <x v="0"/>
    <x v="0"/>
    <x v="1"/>
    <x v="8"/>
    <n v="10"/>
    <n v="1942"/>
    <n v="26"/>
    <n v="14370.8"/>
    <x v="120"/>
    <s v="Cash"/>
    <x v="2"/>
    <n v="4"/>
    <n v="2023"/>
    <n v="6"/>
    <x v="7"/>
    <n v="2"/>
    <n v="26"/>
    <n v="5"/>
    <n v="1"/>
    <x v="3"/>
    <x v="1"/>
    <n v="504920"/>
    <n v="0.11"/>
  </r>
  <r>
    <x v="121"/>
    <d v="2023-12-10T00:00:00"/>
    <s v="Customer_1409"/>
    <x v="1"/>
    <x v="0"/>
    <x v="1"/>
    <x v="3"/>
    <n v="4"/>
    <n v="694"/>
    <n v="24"/>
    <n v="2109.7600000000002"/>
    <x v="121"/>
    <s v="UPI"/>
    <x v="1"/>
    <n v="1"/>
    <n v="2023"/>
    <n v="12"/>
    <x v="2"/>
    <n v="4"/>
    <n v="50"/>
    <n v="3"/>
    <n v="0"/>
    <x v="2"/>
    <x v="0"/>
    <n v="66624"/>
    <n v="0.13"/>
  </r>
  <r>
    <x v="122"/>
    <d v="2023-04-16T00:00:00"/>
    <s v="Customer_1785"/>
    <x v="0"/>
    <x v="2"/>
    <x v="1"/>
    <x v="3"/>
    <n v="7"/>
    <n v="1864"/>
    <n v="27"/>
    <n v="9525.0400000000009"/>
    <x v="122"/>
    <s v="UPI"/>
    <x v="1"/>
    <n v="3"/>
    <n v="2023"/>
    <n v="4"/>
    <x v="8"/>
    <n v="2"/>
    <n v="16"/>
    <n v="4"/>
    <n v="0"/>
    <x v="2"/>
    <x v="0"/>
    <n v="352296"/>
    <n v="0.19"/>
  </r>
  <r>
    <x v="123"/>
    <d v="2023-07-17T00:00:00"/>
    <s v="Customer_1453"/>
    <x v="3"/>
    <x v="1"/>
    <x v="1"/>
    <x v="3"/>
    <n v="1"/>
    <n v="3593"/>
    <n v="6"/>
    <n v="3377.42"/>
    <x v="123"/>
    <s v="Cash"/>
    <x v="0"/>
    <n v="1"/>
    <n v="2023"/>
    <n v="7"/>
    <x v="10"/>
    <n v="3"/>
    <n v="29"/>
    <n v="4"/>
    <n v="1"/>
    <x v="3"/>
    <x v="1"/>
    <n v="21558"/>
    <n v="0.16"/>
  </r>
  <r>
    <x v="124"/>
    <d v="2023-02-13T00:00:00"/>
    <s v="Customer_1782"/>
    <x v="0"/>
    <x v="3"/>
    <x v="0"/>
    <x v="0"/>
    <n v="10"/>
    <n v="4374"/>
    <n v="12"/>
    <n v="38491.199999999997"/>
    <x v="124"/>
    <s v="UPI"/>
    <x v="1"/>
    <n v="4"/>
    <n v="2023"/>
    <n v="2"/>
    <x v="3"/>
    <n v="1"/>
    <n v="7"/>
    <n v="3"/>
    <n v="1"/>
    <x v="3"/>
    <x v="1"/>
    <n v="524880"/>
    <n v="0.12"/>
  </r>
  <r>
    <x v="125"/>
    <d v="2023-03-27T00:00:00"/>
    <s v="Customer_1841"/>
    <x v="2"/>
    <x v="1"/>
    <x v="0"/>
    <x v="4"/>
    <n v="5"/>
    <n v="4805"/>
    <n v="13"/>
    <n v="20901.75"/>
    <x v="125"/>
    <s v="UPI"/>
    <x v="1"/>
    <n v="5"/>
    <n v="2023"/>
    <n v="3"/>
    <x v="9"/>
    <n v="1"/>
    <n v="13"/>
    <n v="5"/>
    <n v="1"/>
    <x v="3"/>
    <x v="1"/>
    <n v="312325"/>
    <n v="0.14000000000000001"/>
  </r>
  <r>
    <x v="126"/>
    <d v="2023-01-17T00:00:00"/>
    <s v="Customer_1830"/>
    <x v="3"/>
    <x v="1"/>
    <x v="1"/>
    <x v="1"/>
    <n v="1"/>
    <n v="903"/>
    <n v="1"/>
    <n v="893.97"/>
    <x v="126"/>
    <s v="UPI"/>
    <x v="2"/>
    <n v="1"/>
    <n v="2023"/>
    <n v="1"/>
    <x v="0"/>
    <n v="1"/>
    <n v="3"/>
    <n v="3"/>
    <n v="2"/>
    <x v="5"/>
    <x v="1"/>
    <n v="903"/>
    <n v="0.1"/>
  </r>
  <r>
    <x v="127"/>
    <d v="2023-11-16T00:00:00"/>
    <s v="Customer_410"/>
    <x v="2"/>
    <x v="2"/>
    <x v="1"/>
    <x v="8"/>
    <n v="10"/>
    <n v="1719"/>
    <n v="30"/>
    <n v="12033"/>
    <x v="127"/>
    <s v="Cash"/>
    <x v="2"/>
    <n v="3"/>
    <n v="2023"/>
    <n v="11"/>
    <x v="6"/>
    <n v="4"/>
    <n v="46"/>
    <n v="3"/>
    <n v="4"/>
    <x v="4"/>
    <x v="1"/>
    <n v="515700"/>
    <n v="0.09"/>
  </r>
  <r>
    <x v="128"/>
    <d v="2023-03-12T00:00:00"/>
    <s v="Customer_1215"/>
    <x v="2"/>
    <x v="3"/>
    <x v="0"/>
    <x v="6"/>
    <n v="1"/>
    <n v="529"/>
    <n v="4"/>
    <n v="507.84"/>
    <x v="128"/>
    <s v="UPI"/>
    <x v="0"/>
    <n v="6"/>
    <n v="2023"/>
    <n v="3"/>
    <x v="9"/>
    <n v="1"/>
    <n v="11"/>
    <n v="3"/>
    <n v="0"/>
    <x v="2"/>
    <x v="0"/>
    <n v="2116"/>
    <n v="0.15"/>
  </r>
  <r>
    <x v="129"/>
    <d v="2023-12-07T00:00:00"/>
    <s v="Customer_192"/>
    <x v="3"/>
    <x v="2"/>
    <x v="2"/>
    <x v="7"/>
    <n v="10"/>
    <n v="2178"/>
    <n v="0"/>
    <n v="21780"/>
    <x v="129"/>
    <s v="Cash"/>
    <x v="0"/>
    <n v="2"/>
    <n v="2023"/>
    <n v="12"/>
    <x v="2"/>
    <n v="4"/>
    <n v="49"/>
    <n v="2"/>
    <n v="4"/>
    <x v="4"/>
    <x v="1"/>
    <n v="0"/>
    <n v="0.1"/>
  </r>
  <r>
    <x v="130"/>
    <d v="2023-09-14T00:00:00"/>
    <s v="Customer_516"/>
    <x v="0"/>
    <x v="0"/>
    <x v="0"/>
    <x v="0"/>
    <n v="8"/>
    <n v="646"/>
    <n v="16"/>
    <n v="4341.12"/>
    <x v="130"/>
    <s v="Cash"/>
    <x v="0"/>
    <n v="2"/>
    <n v="2023"/>
    <n v="9"/>
    <x v="5"/>
    <n v="3"/>
    <n v="37"/>
    <n v="3"/>
    <n v="4"/>
    <x v="4"/>
    <x v="1"/>
    <n v="82688"/>
    <n v="0.19"/>
  </r>
  <r>
    <x v="131"/>
    <d v="2023-03-09T00:00:00"/>
    <s v="Customer_253"/>
    <x v="0"/>
    <x v="2"/>
    <x v="0"/>
    <x v="6"/>
    <n v="8"/>
    <n v="4655"/>
    <n v="24"/>
    <n v="28302.400000000001"/>
    <x v="131"/>
    <s v="UPI"/>
    <x v="2"/>
    <n v="2"/>
    <n v="2023"/>
    <n v="3"/>
    <x v="9"/>
    <n v="1"/>
    <n v="10"/>
    <n v="2"/>
    <n v="4"/>
    <x v="4"/>
    <x v="1"/>
    <n v="893760"/>
    <n v="0.13"/>
  </r>
  <r>
    <x v="132"/>
    <d v="2023-10-23T00:00:00"/>
    <s v="Customer_668"/>
    <x v="1"/>
    <x v="3"/>
    <x v="1"/>
    <x v="3"/>
    <n v="8"/>
    <n v="1137"/>
    <n v="12"/>
    <n v="8004.48"/>
    <x v="132"/>
    <s v="UPI"/>
    <x v="1"/>
    <n v="3"/>
    <n v="2023"/>
    <n v="10"/>
    <x v="1"/>
    <n v="4"/>
    <n v="43"/>
    <n v="4"/>
    <n v="1"/>
    <x v="3"/>
    <x v="1"/>
    <n v="109152"/>
    <n v="0.12"/>
  </r>
  <r>
    <x v="133"/>
    <d v="2023-12-27T00:00:00"/>
    <s v="Customer_337"/>
    <x v="1"/>
    <x v="3"/>
    <x v="1"/>
    <x v="3"/>
    <n v="1"/>
    <n v="3802"/>
    <n v="28"/>
    <n v="2737.44"/>
    <x v="133"/>
    <s v="Cash"/>
    <x v="1"/>
    <n v="6"/>
    <n v="2023"/>
    <n v="12"/>
    <x v="2"/>
    <n v="4"/>
    <n v="52"/>
    <n v="5"/>
    <n v="3"/>
    <x v="6"/>
    <x v="1"/>
    <n v="106456"/>
    <n v="0.14000000000000001"/>
  </r>
  <r>
    <x v="134"/>
    <d v="2023-07-30T00:00:00"/>
    <s v="Customer_297"/>
    <x v="3"/>
    <x v="2"/>
    <x v="0"/>
    <x v="0"/>
    <n v="8"/>
    <n v="2892"/>
    <n v="21"/>
    <n v="18277.439999999999"/>
    <x v="134"/>
    <s v="Card"/>
    <x v="1"/>
    <n v="2"/>
    <n v="2023"/>
    <n v="7"/>
    <x v="10"/>
    <n v="3"/>
    <n v="31"/>
    <n v="6"/>
    <n v="0"/>
    <x v="2"/>
    <x v="0"/>
    <n v="485856"/>
    <n v="0.16"/>
  </r>
  <r>
    <x v="135"/>
    <d v="2023-02-13T00:00:00"/>
    <s v="Customer_1826"/>
    <x v="0"/>
    <x v="0"/>
    <x v="2"/>
    <x v="7"/>
    <n v="9"/>
    <n v="3142"/>
    <n v="8"/>
    <n v="26015.759999999998"/>
    <x v="135"/>
    <s v="Card"/>
    <x v="0"/>
    <n v="4"/>
    <n v="2023"/>
    <n v="2"/>
    <x v="3"/>
    <n v="1"/>
    <n v="7"/>
    <n v="3"/>
    <n v="1"/>
    <x v="3"/>
    <x v="1"/>
    <n v="226224"/>
    <n v="0.2"/>
  </r>
  <r>
    <x v="136"/>
    <d v="2023-04-19T00:00:00"/>
    <s v="Customer_1314"/>
    <x v="2"/>
    <x v="2"/>
    <x v="2"/>
    <x v="7"/>
    <n v="9"/>
    <n v="734"/>
    <n v="25"/>
    <n v="4954.5"/>
    <x v="136"/>
    <s v="Cash"/>
    <x v="0"/>
    <n v="2"/>
    <n v="2023"/>
    <n v="4"/>
    <x v="8"/>
    <n v="2"/>
    <n v="16"/>
    <n v="4"/>
    <n v="3"/>
    <x v="6"/>
    <x v="1"/>
    <n v="165150"/>
    <n v="0.1"/>
  </r>
  <r>
    <x v="137"/>
    <d v="2023-11-23T00:00:00"/>
    <s v="Customer_1549"/>
    <x v="1"/>
    <x v="0"/>
    <x v="1"/>
    <x v="1"/>
    <n v="9"/>
    <n v="1204"/>
    <n v="3"/>
    <n v="10510.92"/>
    <x v="137"/>
    <s v="UPI"/>
    <x v="2"/>
    <n v="2"/>
    <n v="2023"/>
    <n v="11"/>
    <x v="6"/>
    <n v="4"/>
    <n v="47"/>
    <n v="4"/>
    <n v="4"/>
    <x v="4"/>
    <x v="1"/>
    <n v="32508"/>
    <n v="0.16"/>
  </r>
  <r>
    <x v="138"/>
    <d v="2023-01-25T00:00:00"/>
    <s v="Customer_128"/>
    <x v="2"/>
    <x v="2"/>
    <x v="2"/>
    <x v="2"/>
    <n v="8"/>
    <n v="2233"/>
    <n v="4"/>
    <n v="17149.439999999999"/>
    <x v="138"/>
    <s v="UPI"/>
    <x v="1"/>
    <n v="5"/>
    <n v="2023"/>
    <n v="1"/>
    <x v="0"/>
    <n v="1"/>
    <n v="4"/>
    <n v="4"/>
    <n v="3"/>
    <x v="6"/>
    <x v="1"/>
    <n v="71456"/>
    <n v="0.11"/>
  </r>
  <r>
    <x v="139"/>
    <d v="2023-08-23T00:00:00"/>
    <s v="Customer_340"/>
    <x v="3"/>
    <x v="3"/>
    <x v="2"/>
    <x v="5"/>
    <n v="2"/>
    <n v="4418"/>
    <n v="15"/>
    <n v="7510.6"/>
    <x v="139"/>
    <s v="Card"/>
    <x v="2"/>
    <n v="5"/>
    <n v="2023"/>
    <n v="8"/>
    <x v="4"/>
    <n v="3"/>
    <n v="34"/>
    <n v="4"/>
    <n v="3"/>
    <x v="6"/>
    <x v="1"/>
    <n v="132540"/>
    <n v="0.12"/>
  </r>
  <r>
    <x v="140"/>
    <d v="2023-09-18T00:00:00"/>
    <s v="Customer_1043"/>
    <x v="0"/>
    <x v="0"/>
    <x v="2"/>
    <x v="5"/>
    <n v="9"/>
    <n v="3875"/>
    <n v="10"/>
    <n v="31387.5"/>
    <x v="140"/>
    <s v="UPI"/>
    <x v="2"/>
    <n v="2"/>
    <n v="2023"/>
    <n v="9"/>
    <x v="5"/>
    <n v="3"/>
    <n v="38"/>
    <n v="4"/>
    <n v="1"/>
    <x v="3"/>
    <x v="1"/>
    <n v="348750"/>
    <n v="0.17"/>
  </r>
  <r>
    <x v="141"/>
    <d v="2023-08-10T00:00:00"/>
    <s v="Customer_865"/>
    <x v="2"/>
    <x v="3"/>
    <x v="0"/>
    <x v="0"/>
    <n v="1"/>
    <n v="4897"/>
    <n v="19"/>
    <n v="3966.57"/>
    <x v="141"/>
    <s v="Cash"/>
    <x v="2"/>
    <n v="1"/>
    <n v="2023"/>
    <n v="8"/>
    <x v="4"/>
    <n v="3"/>
    <n v="32"/>
    <n v="2"/>
    <n v="4"/>
    <x v="4"/>
    <x v="1"/>
    <n v="93043"/>
    <n v="0.17"/>
  </r>
  <r>
    <x v="142"/>
    <d v="2023-10-25T00:00:00"/>
    <s v="Customer_1435"/>
    <x v="2"/>
    <x v="2"/>
    <x v="2"/>
    <x v="2"/>
    <n v="1"/>
    <n v="3988"/>
    <n v="28"/>
    <n v="2871.36"/>
    <x v="142"/>
    <s v="Cash"/>
    <x v="0"/>
    <n v="1"/>
    <n v="2023"/>
    <n v="10"/>
    <x v="1"/>
    <n v="4"/>
    <n v="43"/>
    <n v="4"/>
    <n v="3"/>
    <x v="6"/>
    <x v="1"/>
    <n v="111664"/>
    <n v="7.0000000000000007E-2"/>
  </r>
  <r>
    <x v="143"/>
    <d v="2023-01-31T00:00:00"/>
    <s v="Customer_503"/>
    <x v="2"/>
    <x v="1"/>
    <x v="1"/>
    <x v="3"/>
    <n v="6"/>
    <n v="2277"/>
    <n v="28"/>
    <n v="9836.64"/>
    <x v="143"/>
    <s v="UPI"/>
    <x v="0"/>
    <n v="2"/>
    <n v="2023"/>
    <n v="1"/>
    <x v="0"/>
    <n v="1"/>
    <n v="5"/>
    <n v="5"/>
    <n v="2"/>
    <x v="5"/>
    <x v="1"/>
    <n v="382536"/>
    <n v="0.09"/>
  </r>
  <r>
    <x v="144"/>
    <d v="2023-08-23T00:00:00"/>
    <s v="Customer_1306"/>
    <x v="3"/>
    <x v="0"/>
    <x v="0"/>
    <x v="4"/>
    <n v="3"/>
    <n v="1713"/>
    <n v="13"/>
    <n v="4470.93"/>
    <x v="144"/>
    <s v="Card"/>
    <x v="1"/>
    <n v="7"/>
    <n v="2023"/>
    <n v="8"/>
    <x v="4"/>
    <n v="3"/>
    <n v="34"/>
    <n v="4"/>
    <n v="3"/>
    <x v="6"/>
    <x v="1"/>
    <n v="66807"/>
    <n v="0.18"/>
  </r>
  <r>
    <x v="145"/>
    <d v="2023-11-01T00:00:00"/>
    <s v="Customer_1187"/>
    <x v="3"/>
    <x v="3"/>
    <x v="0"/>
    <x v="0"/>
    <n v="8"/>
    <n v="1247"/>
    <n v="14"/>
    <n v="8579.36"/>
    <x v="145"/>
    <s v="Cash"/>
    <x v="2"/>
    <n v="1"/>
    <n v="2023"/>
    <n v="11"/>
    <x v="6"/>
    <n v="4"/>
    <n v="44"/>
    <n v="1"/>
    <n v="3"/>
    <x v="6"/>
    <x v="1"/>
    <n v="139664"/>
    <n v="0.13"/>
  </r>
  <r>
    <x v="146"/>
    <d v="2023-10-04T00:00:00"/>
    <s v="Customer_1038"/>
    <x v="3"/>
    <x v="2"/>
    <x v="2"/>
    <x v="5"/>
    <n v="8"/>
    <n v="2658"/>
    <n v="25"/>
    <n v="15948"/>
    <x v="146"/>
    <s v="Card"/>
    <x v="2"/>
    <n v="7"/>
    <n v="2023"/>
    <n v="10"/>
    <x v="1"/>
    <n v="4"/>
    <n v="40"/>
    <n v="1"/>
    <n v="3"/>
    <x v="6"/>
    <x v="1"/>
    <n v="531600"/>
    <n v="0.14000000000000001"/>
  </r>
  <r>
    <x v="147"/>
    <d v="2023-04-16T00:00:00"/>
    <s v="Customer_793"/>
    <x v="2"/>
    <x v="0"/>
    <x v="1"/>
    <x v="1"/>
    <n v="6"/>
    <n v="2788"/>
    <n v="5"/>
    <n v="15891.6"/>
    <x v="147"/>
    <s v="Cash"/>
    <x v="2"/>
    <n v="7"/>
    <n v="2023"/>
    <n v="4"/>
    <x v="8"/>
    <n v="2"/>
    <n v="16"/>
    <n v="4"/>
    <n v="0"/>
    <x v="2"/>
    <x v="0"/>
    <n v="83640"/>
    <n v="0.11"/>
  </r>
  <r>
    <x v="148"/>
    <d v="2023-03-16T00:00:00"/>
    <s v="Customer_641"/>
    <x v="2"/>
    <x v="0"/>
    <x v="0"/>
    <x v="0"/>
    <n v="8"/>
    <n v="1964"/>
    <n v="23"/>
    <n v="12098.24"/>
    <x v="148"/>
    <s v="Card"/>
    <x v="1"/>
    <n v="4"/>
    <n v="2023"/>
    <n v="3"/>
    <x v="9"/>
    <n v="1"/>
    <n v="11"/>
    <n v="3"/>
    <n v="4"/>
    <x v="4"/>
    <x v="1"/>
    <n v="361376"/>
    <n v="0.13"/>
  </r>
  <r>
    <x v="149"/>
    <d v="2023-02-27T00:00:00"/>
    <s v="Customer_25"/>
    <x v="2"/>
    <x v="1"/>
    <x v="1"/>
    <x v="8"/>
    <n v="1"/>
    <n v="4819"/>
    <n v="25"/>
    <n v="3614.25"/>
    <x v="149"/>
    <s v="Cash"/>
    <x v="0"/>
    <n v="3"/>
    <n v="2023"/>
    <n v="2"/>
    <x v="3"/>
    <n v="1"/>
    <n v="9"/>
    <n v="5"/>
    <n v="1"/>
    <x v="3"/>
    <x v="1"/>
    <n v="120475"/>
    <n v="0.12"/>
  </r>
  <r>
    <x v="150"/>
    <d v="2023-03-24T00:00:00"/>
    <s v="Customer_134"/>
    <x v="2"/>
    <x v="3"/>
    <x v="0"/>
    <x v="6"/>
    <n v="7"/>
    <n v="1313"/>
    <n v="5"/>
    <n v="8731.4500000000007"/>
    <x v="150"/>
    <s v="Card"/>
    <x v="0"/>
    <n v="3"/>
    <n v="2023"/>
    <n v="3"/>
    <x v="9"/>
    <n v="1"/>
    <n v="12"/>
    <n v="4"/>
    <n v="5"/>
    <x v="1"/>
    <x v="1"/>
    <n v="45955"/>
    <n v="0.18"/>
  </r>
  <r>
    <x v="151"/>
    <d v="2023-10-25T00:00:00"/>
    <s v="Customer_1349"/>
    <x v="1"/>
    <x v="2"/>
    <x v="0"/>
    <x v="4"/>
    <n v="3"/>
    <n v="364"/>
    <n v="21"/>
    <n v="862.68"/>
    <x v="151"/>
    <s v="Cash"/>
    <x v="2"/>
    <n v="7"/>
    <n v="2023"/>
    <n v="10"/>
    <x v="1"/>
    <n v="4"/>
    <n v="43"/>
    <n v="4"/>
    <n v="3"/>
    <x v="6"/>
    <x v="1"/>
    <n v="22932"/>
    <n v="0.05"/>
  </r>
  <r>
    <x v="152"/>
    <d v="2023-03-02T00:00:00"/>
    <s v="Customer_1945"/>
    <x v="1"/>
    <x v="2"/>
    <x v="0"/>
    <x v="0"/>
    <n v="2"/>
    <n v="1943"/>
    <n v="27"/>
    <n v="2836.78"/>
    <x v="152"/>
    <s v="Cash"/>
    <x v="2"/>
    <n v="3"/>
    <n v="2023"/>
    <n v="3"/>
    <x v="9"/>
    <n v="1"/>
    <n v="9"/>
    <n v="1"/>
    <n v="4"/>
    <x v="4"/>
    <x v="1"/>
    <n v="104922"/>
    <n v="0.09"/>
  </r>
  <r>
    <x v="153"/>
    <d v="2023-02-26T00:00:00"/>
    <s v="Customer_549"/>
    <x v="1"/>
    <x v="3"/>
    <x v="2"/>
    <x v="7"/>
    <n v="9"/>
    <n v="386"/>
    <n v="28"/>
    <n v="2501.2800000000002"/>
    <x v="153"/>
    <s v="Card"/>
    <x v="1"/>
    <n v="4"/>
    <n v="2023"/>
    <n v="2"/>
    <x v="3"/>
    <n v="1"/>
    <n v="9"/>
    <n v="5"/>
    <n v="0"/>
    <x v="2"/>
    <x v="0"/>
    <n v="97272"/>
    <n v="0.06"/>
  </r>
  <r>
    <x v="154"/>
    <d v="2023-01-17T00:00:00"/>
    <s v="Customer_537"/>
    <x v="1"/>
    <x v="1"/>
    <x v="2"/>
    <x v="5"/>
    <n v="3"/>
    <n v="2824"/>
    <n v="11"/>
    <n v="7540.08"/>
    <x v="154"/>
    <s v="Card"/>
    <x v="1"/>
    <n v="5"/>
    <n v="2023"/>
    <n v="1"/>
    <x v="0"/>
    <n v="1"/>
    <n v="3"/>
    <n v="3"/>
    <n v="2"/>
    <x v="5"/>
    <x v="1"/>
    <n v="93192"/>
    <n v="0.19"/>
  </r>
  <r>
    <x v="155"/>
    <d v="2023-07-10T00:00:00"/>
    <s v="Customer_1618"/>
    <x v="3"/>
    <x v="0"/>
    <x v="0"/>
    <x v="6"/>
    <n v="3"/>
    <n v="4103"/>
    <n v="14"/>
    <n v="10585.74"/>
    <x v="155"/>
    <s v="Card"/>
    <x v="0"/>
    <n v="2"/>
    <n v="2023"/>
    <n v="7"/>
    <x v="10"/>
    <n v="3"/>
    <n v="28"/>
    <n v="3"/>
    <n v="1"/>
    <x v="3"/>
    <x v="1"/>
    <n v="172326"/>
    <n v="0.2"/>
  </r>
  <r>
    <x v="156"/>
    <d v="2023-01-09T00:00:00"/>
    <s v="Customer_164"/>
    <x v="0"/>
    <x v="1"/>
    <x v="0"/>
    <x v="6"/>
    <n v="3"/>
    <n v="253"/>
    <n v="7"/>
    <n v="705.87"/>
    <x v="156"/>
    <s v="Card"/>
    <x v="1"/>
    <n v="5"/>
    <n v="2023"/>
    <n v="1"/>
    <x v="0"/>
    <n v="1"/>
    <n v="2"/>
    <n v="2"/>
    <n v="1"/>
    <x v="3"/>
    <x v="1"/>
    <n v="5313"/>
    <n v="0.12"/>
  </r>
  <r>
    <x v="157"/>
    <d v="2023-12-28T00:00:00"/>
    <s v="Customer_49"/>
    <x v="0"/>
    <x v="2"/>
    <x v="1"/>
    <x v="8"/>
    <n v="10"/>
    <n v="278"/>
    <n v="9"/>
    <n v="2529.8000000000002"/>
    <x v="157"/>
    <s v="Card"/>
    <x v="1"/>
    <n v="3"/>
    <n v="2023"/>
    <n v="12"/>
    <x v="2"/>
    <n v="4"/>
    <n v="52"/>
    <n v="5"/>
    <n v="4"/>
    <x v="4"/>
    <x v="1"/>
    <n v="25020"/>
    <n v="0.18"/>
  </r>
  <r>
    <x v="158"/>
    <d v="2023-06-20T00:00:00"/>
    <s v="Customer_1440"/>
    <x v="2"/>
    <x v="3"/>
    <x v="2"/>
    <x v="5"/>
    <n v="2"/>
    <n v="3069"/>
    <n v="1"/>
    <n v="6076.62"/>
    <x v="158"/>
    <s v="Card"/>
    <x v="0"/>
    <n v="7"/>
    <n v="2023"/>
    <n v="6"/>
    <x v="7"/>
    <n v="2"/>
    <n v="25"/>
    <n v="4"/>
    <n v="2"/>
    <x v="5"/>
    <x v="1"/>
    <n v="6138"/>
    <n v="0.16"/>
  </r>
  <r>
    <x v="159"/>
    <d v="2023-01-31T00:00:00"/>
    <s v="Customer_1228"/>
    <x v="1"/>
    <x v="3"/>
    <x v="1"/>
    <x v="8"/>
    <n v="5"/>
    <n v="3017"/>
    <n v="26"/>
    <n v="11162.9"/>
    <x v="159"/>
    <s v="Card"/>
    <x v="0"/>
    <n v="5"/>
    <n v="2023"/>
    <n v="1"/>
    <x v="0"/>
    <n v="1"/>
    <n v="5"/>
    <n v="5"/>
    <n v="2"/>
    <x v="5"/>
    <x v="1"/>
    <n v="392210"/>
    <n v="0.06"/>
  </r>
  <r>
    <x v="160"/>
    <d v="2023-07-22T00:00:00"/>
    <s v="Customer_636"/>
    <x v="0"/>
    <x v="2"/>
    <x v="2"/>
    <x v="2"/>
    <n v="1"/>
    <n v="3602"/>
    <n v="12"/>
    <n v="3169.76"/>
    <x v="160"/>
    <s v="UPI"/>
    <x v="1"/>
    <n v="6"/>
    <n v="2023"/>
    <n v="7"/>
    <x v="10"/>
    <n v="3"/>
    <n v="29"/>
    <n v="4"/>
    <n v="6"/>
    <x v="0"/>
    <x v="0"/>
    <n v="43224"/>
    <n v="0.09"/>
  </r>
  <r>
    <x v="161"/>
    <d v="2023-10-05T00:00:00"/>
    <s v="Customer_851"/>
    <x v="1"/>
    <x v="0"/>
    <x v="2"/>
    <x v="5"/>
    <n v="4"/>
    <n v="3769"/>
    <n v="22"/>
    <n v="11759.28"/>
    <x v="161"/>
    <s v="Cash"/>
    <x v="1"/>
    <n v="3"/>
    <n v="2023"/>
    <n v="10"/>
    <x v="1"/>
    <n v="4"/>
    <n v="40"/>
    <n v="1"/>
    <n v="4"/>
    <x v="4"/>
    <x v="1"/>
    <n v="331672"/>
    <n v="0.18"/>
  </r>
  <r>
    <x v="162"/>
    <d v="2023-03-22T00:00:00"/>
    <s v="Customer_1101"/>
    <x v="3"/>
    <x v="3"/>
    <x v="1"/>
    <x v="1"/>
    <n v="4"/>
    <n v="3295"/>
    <n v="15"/>
    <n v="11203"/>
    <x v="162"/>
    <s v="UPI"/>
    <x v="1"/>
    <n v="1"/>
    <n v="2023"/>
    <n v="3"/>
    <x v="9"/>
    <n v="1"/>
    <n v="12"/>
    <n v="4"/>
    <n v="3"/>
    <x v="6"/>
    <x v="1"/>
    <n v="197700"/>
    <n v="0.11"/>
  </r>
  <r>
    <x v="163"/>
    <d v="2023-08-19T00:00:00"/>
    <s v="Customer_1720"/>
    <x v="1"/>
    <x v="3"/>
    <x v="0"/>
    <x v="0"/>
    <n v="10"/>
    <n v="4936"/>
    <n v="13"/>
    <n v="42943.199999999997"/>
    <x v="163"/>
    <s v="UPI"/>
    <x v="1"/>
    <n v="2"/>
    <n v="2023"/>
    <n v="8"/>
    <x v="4"/>
    <n v="3"/>
    <n v="33"/>
    <n v="3"/>
    <n v="6"/>
    <x v="0"/>
    <x v="0"/>
    <n v="641680"/>
    <n v="0.18"/>
  </r>
  <r>
    <x v="164"/>
    <d v="2023-12-08T00:00:00"/>
    <s v="Customer_379"/>
    <x v="3"/>
    <x v="3"/>
    <x v="2"/>
    <x v="2"/>
    <n v="1"/>
    <n v="2378"/>
    <n v="13"/>
    <n v="2068.86"/>
    <x v="164"/>
    <s v="UPI"/>
    <x v="2"/>
    <n v="3"/>
    <n v="2023"/>
    <n v="12"/>
    <x v="2"/>
    <n v="4"/>
    <n v="49"/>
    <n v="2"/>
    <n v="5"/>
    <x v="1"/>
    <x v="1"/>
    <n v="30914"/>
    <n v="0.11"/>
  </r>
  <r>
    <x v="165"/>
    <d v="2023-02-03T00:00:00"/>
    <s v="Customer_172"/>
    <x v="1"/>
    <x v="2"/>
    <x v="1"/>
    <x v="8"/>
    <n v="3"/>
    <n v="1434"/>
    <n v="20"/>
    <n v="3441.6"/>
    <x v="165"/>
    <s v="Card"/>
    <x v="2"/>
    <n v="7"/>
    <n v="2023"/>
    <n v="2"/>
    <x v="3"/>
    <n v="1"/>
    <n v="5"/>
    <n v="1"/>
    <n v="5"/>
    <x v="1"/>
    <x v="1"/>
    <n v="86040"/>
    <n v="0.2"/>
  </r>
  <r>
    <x v="166"/>
    <d v="2023-05-06T00:00:00"/>
    <s v="Customer_1416"/>
    <x v="1"/>
    <x v="2"/>
    <x v="1"/>
    <x v="1"/>
    <n v="10"/>
    <n v="202"/>
    <n v="28"/>
    <n v="1454.4"/>
    <x v="166"/>
    <s v="UPI"/>
    <x v="0"/>
    <n v="1"/>
    <n v="2023"/>
    <n v="5"/>
    <x v="11"/>
    <n v="2"/>
    <n v="18"/>
    <n v="1"/>
    <n v="6"/>
    <x v="0"/>
    <x v="0"/>
    <n v="56560"/>
    <n v="0.2"/>
  </r>
  <r>
    <x v="167"/>
    <d v="2023-06-15T00:00:00"/>
    <s v="Customer_500"/>
    <x v="1"/>
    <x v="3"/>
    <x v="0"/>
    <x v="6"/>
    <n v="6"/>
    <n v="4249"/>
    <n v="3"/>
    <n v="24729.18"/>
    <x v="167"/>
    <s v="Card"/>
    <x v="2"/>
    <n v="2"/>
    <n v="2023"/>
    <n v="6"/>
    <x v="7"/>
    <n v="2"/>
    <n v="24"/>
    <n v="3"/>
    <n v="4"/>
    <x v="4"/>
    <x v="1"/>
    <n v="76482"/>
    <n v="0.11"/>
  </r>
  <r>
    <x v="168"/>
    <d v="2023-11-24T00:00:00"/>
    <s v="Customer_761"/>
    <x v="0"/>
    <x v="1"/>
    <x v="1"/>
    <x v="1"/>
    <n v="5"/>
    <n v="4966"/>
    <n v="20"/>
    <n v="19864"/>
    <x v="168"/>
    <s v="Cash"/>
    <x v="2"/>
    <n v="2"/>
    <n v="2023"/>
    <n v="11"/>
    <x v="6"/>
    <n v="4"/>
    <n v="47"/>
    <n v="4"/>
    <n v="5"/>
    <x v="1"/>
    <x v="1"/>
    <n v="496600"/>
    <n v="0.08"/>
  </r>
  <r>
    <x v="169"/>
    <d v="2023-10-12T00:00:00"/>
    <s v="Customer_971"/>
    <x v="0"/>
    <x v="3"/>
    <x v="1"/>
    <x v="1"/>
    <n v="7"/>
    <n v="680"/>
    <n v="9"/>
    <n v="4331.6000000000004"/>
    <x v="169"/>
    <s v="Cash"/>
    <x v="0"/>
    <n v="6"/>
    <n v="2023"/>
    <n v="10"/>
    <x v="1"/>
    <n v="4"/>
    <n v="41"/>
    <n v="2"/>
    <n v="4"/>
    <x v="4"/>
    <x v="1"/>
    <n v="42840"/>
    <n v="0.16"/>
  </r>
  <r>
    <x v="170"/>
    <d v="2023-03-25T00:00:00"/>
    <s v="Customer_1857"/>
    <x v="1"/>
    <x v="1"/>
    <x v="1"/>
    <x v="1"/>
    <n v="7"/>
    <n v="1085"/>
    <n v="9"/>
    <n v="6911.45"/>
    <x v="170"/>
    <s v="Cash"/>
    <x v="0"/>
    <n v="5"/>
    <n v="2023"/>
    <n v="3"/>
    <x v="9"/>
    <n v="1"/>
    <n v="12"/>
    <n v="4"/>
    <n v="6"/>
    <x v="0"/>
    <x v="0"/>
    <n v="68355"/>
    <n v="0.08"/>
  </r>
  <r>
    <x v="171"/>
    <d v="2023-03-13T00:00:00"/>
    <s v="Customer_627"/>
    <x v="1"/>
    <x v="3"/>
    <x v="1"/>
    <x v="8"/>
    <n v="1"/>
    <n v="1511"/>
    <n v="30"/>
    <n v="1057.7"/>
    <x v="171"/>
    <s v="UPI"/>
    <x v="2"/>
    <n v="5"/>
    <n v="2023"/>
    <n v="3"/>
    <x v="9"/>
    <n v="1"/>
    <n v="11"/>
    <n v="3"/>
    <n v="1"/>
    <x v="3"/>
    <x v="1"/>
    <n v="45330"/>
    <n v="0.17"/>
  </r>
  <r>
    <x v="172"/>
    <d v="2023-01-23T00:00:00"/>
    <s v="Customer_125"/>
    <x v="0"/>
    <x v="1"/>
    <x v="2"/>
    <x v="5"/>
    <n v="3"/>
    <n v="4213"/>
    <n v="4"/>
    <n v="12133.44"/>
    <x v="172"/>
    <s v="Cash"/>
    <x v="0"/>
    <n v="1"/>
    <n v="2023"/>
    <n v="1"/>
    <x v="0"/>
    <n v="1"/>
    <n v="4"/>
    <n v="4"/>
    <n v="1"/>
    <x v="3"/>
    <x v="1"/>
    <n v="50556"/>
    <n v="0.11"/>
  </r>
  <r>
    <x v="173"/>
    <d v="2023-07-07T00:00:00"/>
    <s v="Customer_1028"/>
    <x v="2"/>
    <x v="3"/>
    <x v="2"/>
    <x v="2"/>
    <n v="9"/>
    <n v="1226"/>
    <n v="13"/>
    <n v="9599.58"/>
    <x v="173"/>
    <s v="Card"/>
    <x v="2"/>
    <n v="4"/>
    <n v="2023"/>
    <n v="7"/>
    <x v="10"/>
    <n v="3"/>
    <n v="27"/>
    <n v="2"/>
    <n v="5"/>
    <x v="1"/>
    <x v="1"/>
    <n v="143442"/>
    <n v="0.12"/>
  </r>
  <r>
    <x v="174"/>
    <d v="2023-08-05T00:00:00"/>
    <s v="Customer_1256"/>
    <x v="2"/>
    <x v="1"/>
    <x v="0"/>
    <x v="6"/>
    <n v="1"/>
    <n v="3994"/>
    <n v="20"/>
    <n v="3195.2"/>
    <x v="174"/>
    <s v="Cash"/>
    <x v="1"/>
    <n v="1"/>
    <n v="2023"/>
    <n v="8"/>
    <x v="4"/>
    <n v="3"/>
    <n v="31"/>
    <n v="1"/>
    <n v="6"/>
    <x v="0"/>
    <x v="0"/>
    <n v="79880"/>
    <n v="0.12"/>
  </r>
  <r>
    <x v="175"/>
    <d v="2023-06-17T00:00:00"/>
    <s v="Customer_956"/>
    <x v="0"/>
    <x v="2"/>
    <x v="0"/>
    <x v="4"/>
    <n v="1"/>
    <n v="4116"/>
    <n v="8"/>
    <n v="3786.72"/>
    <x v="175"/>
    <s v="Cash"/>
    <x v="2"/>
    <n v="3"/>
    <n v="2023"/>
    <n v="6"/>
    <x v="7"/>
    <n v="2"/>
    <n v="24"/>
    <n v="3"/>
    <n v="6"/>
    <x v="0"/>
    <x v="0"/>
    <n v="32928"/>
    <n v="0.17"/>
  </r>
  <r>
    <x v="176"/>
    <d v="2023-04-05T00:00:00"/>
    <s v="Customer_1617"/>
    <x v="0"/>
    <x v="3"/>
    <x v="1"/>
    <x v="3"/>
    <n v="10"/>
    <n v="2471"/>
    <n v="6"/>
    <n v="23227.4"/>
    <x v="176"/>
    <s v="Card"/>
    <x v="1"/>
    <n v="5"/>
    <n v="2023"/>
    <n v="4"/>
    <x v="8"/>
    <n v="2"/>
    <n v="14"/>
    <n v="2"/>
    <n v="3"/>
    <x v="6"/>
    <x v="1"/>
    <n v="148260"/>
    <n v="0.15"/>
  </r>
  <r>
    <x v="177"/>
    <d v="2023-01-16T00:00:00"/>
    <s v="Customer_156"/>
    <x v="0"/>
    <x v="2"/>
    <x v="2"/>
    <x v="5"/>
    <n v="9"/>
    <n v="1988"/>
    <n v="12"/>
    <n v="15744.96"/>
    <x v="177"/>
    <s v="Card"/>
    <x v="0"/>
    <n v="7"/>
    <n v="2023"/>
    <n v="1"/>
    <x v="0"/>
    <n v="1"/>
    <n v="3"/>
    <n v="3"/>
    <n v="1"/>
    <x v="3"/>
    <x v="1"/>
    <n v="214704"/>
    <n v="0.2"/>
  </r>
  <r>
    <x v="178"/>
    <d v="2023-04-03T00:00:00"/>
    <s v="Customer_1295"/>
    <x v="1"/>
    <x v="0"/>
    <x v="0"/>
    <x v="6"/>
    <n v="10"/>
    <n v="2103"/>
    <n v="12"/>
    <n v="18506.400000000001"/>
    <x v="178"/>
    <s v="UPI"/>
    <x v="0"/>
    <n v="1"/>
    <n v="2023"/>
    <n v="4"/>
    <x v="8"/>
    <n v="2"/>
    <n v="14"/>
    <n v="2"/>
    <n v="1"/>
    <x v="3"/>
    <x v="1"/>
    <n v="252360"/>
    <n v="0.09"/>
  </r>
  <r>
    <x v="179"/>
    <d v="2023-11-04T00:00:00"/>
    <s v="Customer_1941"/>
    <x v="2"/>
    <x v="3"/>
    <x v="0"/>
    <x v="6"/>
    <n v="4"/>
    <n v="2080"/>
    <n v="0"/>
    <n v="8320"/>
    <x v="179"/>
    <s v="Cash"/>
    <x v="2"/>
    <n v="7"/>
    <n v="2023"/>
    <n v="11"/>
    <x v="6"/>
    <n v="4"/>
    <n v="44"/>
    <n v="1"/>
    <n v="6"/>
    <x v="0"/>
    <x v="0"/>
    <n v="0"/>
    <n v="0.05"/>
  </r>
  <r>
    <x v="180"/>
    <d v="2023-06-07T00:00:00"/>
    <s v="Customer_441"/>
    <x v="3"/>
    <x v="0"/>
    <x v="0"/>
    <x v="6"/>
    <n v="6"/>
    <n v="510"/>
    <n v="3"/>
    <n v="2968.2"/>
    <x v="180"/>
    <s v="Cash"/>
    <x v="1"/>
    <n v="7"/>
    <n v="2023"/>
    <n v="6"/>
    <x v="7"/>
    <n v="2"/>
    <n v="23"/>
    <n v="2"/>
    <n v="3"/>
    <x v="6"/>
    <x v="1"/>
    <n v="9180"/>
    <n v="0.19"/>
  </r>
  <r>
    <x v="181"/>
    <d v="2023-05-26T00:00:00"/>
    <s v="Customer_517"/>
    <x v="1"/>
    <x v="3"/>
    <x v="1"/>
    <x v="3"/>
    <n v="4"/>
    <n v="935"/>
    <n v="9"/>
    <n v="3403.4"/>
    <x v="181"/>
    <s v="Card"/>
    <x v="2"/>
    <n v="3"/>
    <n v="2023"/>
    <n v="5"/>
    <x v="11"/>
    <n v="2"/>
    <n v="21"/>
    <n v="4"/>
    <n v="5"/>
    <x v="1"/>
    <x v="1"/>
    <n v="33660"/>
    <n v="7.0000000000000007E-2"/>
  </r>
  <r>
    <x v="182"/>
    <d v="2023-08-16T00:00:00"/>
    <s v="Customer_401"/>
    <x v="3"/>
    <x v="0"/>
    <x v="2"/>
    <x v="5"/>
    <n v="4"/>
    <n v="4651"/>
    <n v="12"/>
    <n v="16371.52"/>
    <x v="182"/>
    <s v="UPI"/>
    <x v="0"/>
    <n v="2"/>
    <n v="2023"/>
    <n v="8"/>
    <x v="4"/>
    <n v="3"/>
    <n v="33"/>
    <n v="3"/>
    <n v="3"/>
    <x v="6"/>
    <x v="1"/>
    <n v="223248"/>
    <n v="0.13"/>
  </r>
  <r>
    <x v="183"/>
    <d v="2023-08-21T00:00:00"/>
    <s v="Customer_213"/>
    <x v="0"/>
    <x v="2"/>
    <x v="1"/>
    <x v="8"/>
    <n v="1"/>
    <n v="4393"/>
    <n v="4"/>
    <n v="4217.28"/>
    <x v="183"/>
    <s v="Cash"/>
    <x v="2"/>
    <n v="4"/>
    <n v="2023"/>
    <n v="8"/>
    <x v="4"/>
    <n v="3"/>
    <n v="34"/>
    <n v="4"/>
    <n v="1"/>
    <x v="3"/>
    <x v="1"/>
    <n v="17572"/>
    <n v="0.16"/>
  </r>
  <r>
    <x v="184"/>
    <d v="2023-08-01T00:00:00"/>
    <s v="Customer_1566"/>
    <x v="3"/>
    <x v="0"/>
    <x v="1"/>
    <x v="1"/>
    <n v="8"/>
    <n v="4685"/>
    <n v="7"/>
    <n v="34856.400000000001"/>
    <x v="184"/>
    <s v="UPI"/>
    <x v="1"/>
    <n v="2"/>
    <n v="2023"/>
    <n v="8"/>
    <x v="4"/>
    <n v="3"/>
    <n v="31"/>
    <n v="1"/>
    <n v="2"/>
    <x v="5"/>
    <x v="1"/>
    <n v="262360"/>
    <n v="0.17"/>
  </r>
  <r>
    <x v="185"/>
    <d v="2023-02-16T00:00:00"/>
    <s v="Customer_1444"/>
    <x v="0"/>
    <x v="0"/>
    <x v="1"/>
    <x v="1"/>
    <n v="7"/>
    <n v="4151"/>
    <n v="8"/>
    <n v="26732.44"/>
    <x v="185"/>
    <s v="Card"/>
    <x v="0"/>
    <n v="6"/>
    <n v="2023"/>
    <n v="2"/>
    <x v="3"/>
    <n v="1"/>
    <n v="7"/>
    <n v="3"/>
    <n v="4"/>
    <x v="4"/>
    <x v="1"/>
    <n v="232456"/>
    <n v="0.2"/>
  </r>
  <r>
    <x v="186"/>
    <d v="2023-09-03T00:00:00"/>
    <s v="Customer_802"/>
    <x v="2"/>
    <x v="1"/>
    <x v="2"/>
    <x v="7"/>
    <n v="9"/>
    <n v="4915"/>
    <n v="28"/>
    <n v="31849.200000000001"/>
    <x v="186"/>
    <s v="UPI"/>
    <x v="1"/>
    <n v="5"/>
    <n v="2023"/>
    <n v="9"/>
    <x v="5"/>
    <n v="3"/>
    <n v="36"/>
    <n v="2"/>
    <n v="0"/>
    <x v="2"/>
    <x v="0"/>
    <n v="1238580"/>
    <n v="0.08"/>
  </r>
  <r>
    <x v="187"/>
    <d v="2023-01-07T00:00:00"/>
    <s v="Customer_406"/>
    <x v="2"/>
    <x v="1"/>
    <x v="0"/>
    <x v="0"/>
    <n v="5"/>
    <n v="146"/>
    <n v="14"/>
    <n v="627.79999999999995"/>
    <x v="187"/>
    <s v="Card"/>
    <x v="1"/>
    <n v="2"/>
    <n v="2023"/>
    <n v="1"/>
    <x v="0"/>
    <n v="1"/>
    <n v="1"/>
    <n v="1"/>
    <n v="6"/>
    <x v="0"/>
    <x v="0"/>
    <n v="10220"/>
    <n v="0.08"/>
  </r>
  <r>
    <x v="188"/>
    <d v="2023-02-15T00:00:00"/>
    <s v="Customer_1516"/>
    <x v="1"/>
    <x v="3"/>
    <x v="0"/>
    <x v="0"/>
    <n v="6"/>
    <n v="1158"/>
    <n v="12"/>
    <n v="6114.24"/>
    <x v="188"/>
    <s v="UPI"/>
    <x v="1"/>
    <n v="6"/>
    <n v="2023"/>
    <n v="2"/>
    <x v="3"/>
    <n v="1"/>
    <n v="7"/>
    <n v="3"/>
    <n v="3"/>
    <x v="6"/>
    <x v="1"/>
    <n v="83376"/>
    <n v="0.12"/>
  </r>
  <r>
    <x v="189"/>
    <d v="2023-05-05T00:00:00"/>
    <s v="Customer_1930"/>
    <x v="0"/>
    <x v="1"/>
    <x v="2"/>
    <x v="5"/>
    <n v="8"/>
    <n v="2743"/>
    <n v="2"/>
    <n v="21505.119999999999"/>
    <x v="189"/>
    <s v="Card"/>
    <x v="2"/>
    <n v="2"/>
    <n v="2023"/>
    <n v="5"/>
    <x v="11"/>
    <n v="2"/>
    <n v="18"/>
    <n v="1"/>
    <n v="5"/>
    <x v="1"/>
    <x v="1"/>
    <n v="43888"/>
    <n v="0.17"/>
  </r>
  <r>
    <x v="190"/>
    <d v="2023-03-15T00:00:00"/>
    <s v="Customer_1227"/>
    <x v="3"/>
    <x v="2"/>
    <x v="1"/>
    <x v="1"/>
    <n v="5"/>
    <n v="2043"/>
    <n v="25"/>
    <n v="7661.25"/>
    <x v="190"/>
    <s v="UPI"/>
    <x v="2"/>
    <n v="2"/>
    <n v="2023"/>
    <n v="3"/>
    <x v="9"/>
    <n v="1"/>
    <n v="11"/>
    <n v="3"/>
    <n v="3"/>
    <x v="6"/>
    <x v="1"/>
    <n v="255375"/>
    <n v="0.13"/>
  </r>
  <r>
    <x v="191"/>
    <d v="2023-11-01T00:00:00"/>
    <s v="Customer_46"/>
    <x v="0"/>
    <x v="3"/>
    <x v="1"/>
    <x v="1"/>
    <n v="1"/>
    <n v="4804"/>
    <n v="14"/>
    <n v="4131.4399999999996"/>
    <x v="191"/>
    <s v="Card"/>
    <x v="0"/>
    <n v="1"/>
    <n v="2023"/>
    <n v="11"/>
    <x v="6"/>
    <n v="4"/>
    <n v="44"/>
    <n v="1"/>
    <n v="3"/>
    <x v="6"/>
    <x v="1"/>
    <n v="67256"/>
    <n v="0.2"/>
  </r>
  <r>
    <x v="192"/>
    <d v="2023-06-12T00:00:00"/>
    <s v="Customer_538"/>
    <x v="2"/>
    <x v="3"/>
    <x v="2"/>
    <x v="5"/>
    <n v="4"/>
    <n v="1116"/>
    <n v="5"/>
    <n v="4240.8"/>
    <x v="192"/>
    <s v="UPI"/>
    <x v="0"/>
    <n v="5"/>
    <n v="2023"/>
    <n v="6"/>
    <x v="7"/>
    <n v="2"/>
    <n v="24"/>
    <n v="3"/>
    <n v="1"/>
    <x v="3"/>
    <x v="1"/>
    <n v="22320"/>
    <n v="0.12"/>
  </r>
  <r>
    <x v="193"/>
    <d v="2023-04-27T00:00:00"/>
    <s v="Customer_500"/>
    <x v="2"/>
    <x v="3"/>
    <x v="2"/>
    <x v="7"/>
    <n v="3"/>
    <n v="213"/>
    <n v="11"/>
    <n v="568.71"/>
    <x v="193"/>
    <s v="UPI"/>
    <x v="2"/>
    <n v="5"/>
    <n v="2023"/>
    <n v="4"/>
    <x v="8"/>
    <n v="2"/>
    <n v="17"/>
    <n v="5"/>
    <n v="4"/>
    <x v="4"/>
    <x v="1"/>
    <n v="7029"/>
    <n v="0.13"/>
  </r>
  <r>
    <x v="194"/>
    <d v="2023-04-16T00:00:00"/>
    <s v="Customer_1443"/>
    <x v="3"/>
    <x v="0"/>
    <x v="0"/>
    <x v="0"/>
    <n v="1"/>
    <n v="544"/>
    <n v="4"/>
    <n v="522.24"/>
    <x v="194"/>
    <s v="Card"/>
    <x v="1"/>
    <n v="3"/>
    <n v="2023"/>
    <n v="4"/>
    <x v="8"/>
    <n v="2"/>
    <n v="16"/>
    <n v="4"/>
    <n v="0"/>
    <x v="2"/>
    <x v="0"/>
    <n v="2176"/>
    <n v="0.12"/>
  </r>
  <r>
    <x v="195"/>
    <d v="2023-06-07T00:00:00"/>
    <s v="Customer_390"/>
    <x v="1"/>
    <x v="0"/>
    <x v="2"/>
    <x v="7"/>
    <n v="5"/>
    <n v="2934"/>
    <n v="22"/>
    <n v="11442.6"/>
    <x v="195"/>
    <s v="Cash"/>
    <x v="1"/>
    <n v="2"/>
    <n v="2023"/>
    <n v="6"/>
    <x v="7"/>
    <n v="2"/>
    <n v="23"/>
    <n v="2"/>
    <n v="3"/>
    <x v="6"/>
    <x v="1"/>
    <n v="322740"/>
    <n v="0.2"/>
  </r>
  <r>
    <x v="196"/>
    <d v="2023-03-27T00:00:00"/>
    <s v="Customer_1166"/>
    <x v="3"/>
    <x v="1"/>
    <x v="1"/>
    <x v="8"/>
    <n v="6"/>
    <n v="813"/>
    <n v="7"/>
    <n v="4536.54"/>
    <x v="196"/>
    <s v="Card"/>
    <x v="2"/>
    <n v="4"/>
    <n v="2023"/>
    <n v="3"/>
    <x v="9"/>
    <n v="1"/>
    <n v="13"/>
    <n v="5"/>
    <n v="1"/>
    <x v="3"/>
    <x v="1"/>
    <n v="34146"/>
    <n v="0.17"/>
  </r>
  <r>
    <x v="197"/>
    <d v="2023-12-19T00:00:00"/>
    <s v="Customer_295"/>
    <x v="3"/>
    <x v="3"/>
    <x v="1"/>
    <x v="1"/>
    <n v="1"/>
    <n v="2389"/>
    <n v="10"/>
    <n v="2150.1"/>
    <x v="197"/>
    <s v="UPI"/>
    <x v="0"/>
    <n v="4"/>
    <n v="2023"/>
    <n v="12"/>
    <x v="2"/>
    <n v="4"/>
    <n v="51"/>
    <n v="4"/>
    <n v="2"/>
    <x v="5"/>
    <x v="1"/>
    <n v="23890"/>
    <n v="0.18"/>
  </r>
  <r>
    <x v="198"/>
    <d v="2023-10-27T00:00:00"/>
    <s v="Customer_496"/>
    <x v="2"/>
    <x v="1"/>
    <x v="2"/>
    <x v="2"/>
    <n v="10"/>
    <n v="3755"/>
    <n v="27"/>
    <n v="27411.5"/>
    <x v="198"/>
    <s v="UPI"/>
    <x v="0"/>
    <n v="1"/>
    <n v="2023"/>
    <n v="10"/>
    <x v="1"/>
    <n v="4"/>
    <n v="43"/>
    <n v="4"/>
    <n v="5"/>
    <x v="1"/>
    <x v="1"/>
    <n v="1013850"/>
    <n v="0.16"/>
  </r>
  <r>
    <x v="199"/>
    <d v="2023-09-28T00:00:00"/>
    <s v="Customer_583"/>
    <x v="2"/>
    <x v="3"/>
    <x v="1"/>
    <x v="8"/>
    <n v="10"/>
    <n v="1168"/>
    <n v="20"/>
    <n v="9344"/>
    <x v="199"/>
    <s v="UPI"/>
    <x v="2"/>
    <n v="5"/>
    <n v="2023"/>
    <n v="9"/>
    <x v="5"/>
    <n v="3"/>
    <n v="39"/>
    <n v="5"/>
    <n v="4"/>
    <x v="4"/>
    <x v="1"/>
    <n v="233600"/>
    <n v="0.19"/>
  </r>
  <r>
    <x v="200"/>
    <d v="2023-01-04T00:00:00"/>
    <s v="Customer_1798"/>
    <x v="0"/>
    <x v="0"/>
    <x v="2"/>
    <x v="7"/>
    <n v="7"/>
    <n v="1030"/>
    <n v="7"/>
    <n v="6705.3"/>
    <x v="200"/>
    <s v="UPI"/>
    <x v="2"/>
    <n v="4"/>
    <n v="2023"/>
    <n v="1"/>
    <x v="0"/>
    <n v="1"/>
    <n v="1"/>
    <n v="1"/>
    <n v="3"/>
    <x v="6"/>
    <x v="1"/>
    <n v="50470"/>
    <n v="0.12"/>
  </r>
  <r>
    <x v="201"/>
    <d v="2023-12-01T00:00:00"/>
    <s v="Customer_491"/>
    <x v="2"/>
    <x v="0"/>
    <x v="1"/>
    <x v="3"/>
    <n v="3"/>
    <n v="2812"/>
    <n v="29"/>
    <n v="5989.56"/>
    <x v="201"/>
    <s v="UPI"/>
    <x v="2"/>
    <n v="3"/>
    <n v="2023"/>
    <n v="12"/>
    <x v="2"/>
    <n v="4"/>
    <n v="48"/>
    <n v="1"/>
    <n v="5"/>
    <x v="1"/>
    <x v="1"/>
    <n v="244644"/>
    <n v="0.09"/>
  </r>
  <r>
    <x v="202"/>
    <d v="2023-03-22T00:00:00"/>
    <s v="Customer_1341"/>
    <x v="0"/>
    <x v="1"/>
    <x v="2"/>
    <x v="7"/>
    <n v="4"/>
    <n v="398"/>
    <n v="0"/>
    <n v="1592"/>
    <x v="202"/>
    <s v="Cash"/>
    <x v="1"/>
    <n v="2"/>
    <n v="2023"/>
    <n v="3"/>
    <x v="9"/>
    <n v="1"/>
    <n v="12"/>
    <n v="4"/>
    <n v="3"/>
    <x v="6"/>
    <x v="1"/>
    <n v="0"/>
    <n v="0.05"/>
  </r>
  <r>
    <x v="203"/>
    <d v="2023-05-08T00:00:00"/>
    <s v="Customer_618"/>
    <x v="1"/>
    <x v="1"/>
    <x v="2"/>
    <x v="7"/>
    <n v="8"/>
    <n v="718"/>
    <n v="21"/>
    <n v="4537.76"/>
    <x v="203"/>
    <s v="UPI"/>
    <x v="1"/>
    <n v="7"/>
    <n v="2023"/>
    <n v="5"/>
    <x v="11"/>
    <n v="2"/>
    <n v="19"/>
    <n v="2"/>
    <n v="1"/>
    <x v="3"/>
    <x v="1"/>
    <n v="120624"/>
    <n v="7.0000000000000007E-2"/>
  </r>
  <r>
    <x v="204"/>
    <d v="2023-02-25T00:00:00"/>
    <s v="Customer_756"/>
    <x v="3"/>
    <x v="3"/>
    <x v="1"/>
    <x v="8"/>
    <n v="4"/>
    <n v="4845"/>
    <n v="18"/>
    <n v="15891.6"/>
    <x v="204"/>
    <s v="Cash"/>
    <x v="1"/>
    <n v="5"/>
    <n v="2023"/>
    <n v="2"/>
    <x v="3"/>
    <n v="1"/>
    <n v="8"/>
    <n v="4"/>
    <n v="6"/>
    <x v="0"/>
    <x v="0"/>
    <n v="348840"/>
    <n v="0.06"/>
  </r>
  <r>
    <x v="205"/>
    <d v="2023-03-02T00:00:00"/>
    <s v="Customer_1170"/>
    <x v="1"/>
    <x v="3"/>
    <x v="1"/>
    <x v="3"/>
    <n v="10"/>
    <n v="1184"/>
    <n v="14"/>
    <n v="10182.4"/>
    <x v="205"/>
    <s v="Card"/>
    <x v="2"/>
    <n v="5"/>
    <n v="2023"/>
    <n v="3"/>
    <x v="9"/>
    <n v="1"/>
    <n v="9"/>
    <n v="1"/>
    <n v="4"/>
    <x v="4"/>
    <x v="1"/>
    <n v="165760"/>
    <n v="0.12"/>
  </r>
  <r>
    <x v="206"/>
    <d v="2023-12-14T00:00:00"/>
    <s v="Customer_1630"/>
    <x v="2"/>
    <x v="1"/>
    <x v="2"/>
    <x v="2"/>
    <n v="7"/>
    <n v="317"/>
    <n v="26"/>
    <n v="1642.06"/>
    <x v="206"/>
    <s v="UPI"/>
    <x v="1"/>
    <n v="5"/>
    <n v="2023"/>
    <n v="12"/>
    <x v="2"/>
    <n v="4"/>
    <n v="50"/>
    <n v="3"/>
    <n v="4"/>
    <x v="4"/>
    <x v="1"/>
    <n v="57694"/>
    <n v="0.11"/>
  </r>
  <r>
    <x v="207"/>
    <d v="2023-05-08T00:00:00"/>
    <s v="Customer_1526"/>
    <x v="1"/>
    <x v="0"/>
    <x v="0"/>
    <x v="0"/>
    <n v="10"/>
    <n v="4625"/>
    <n v="29"/>
    <n v="32837.5"/>
    <x v="207"/>
    <s v="Card"/>
    <x v="1"/>
    <n v="5"/>
    <n v="2023"/>
    <n v="5"/>
    <x v="11"/>
    <n v="2"/>
    <n v="19"/>
    <n v="2"/>
    <n v="1"/>
    <x v="3"/>
    <x v="1"/>
    <n v="1341250"/>
    <n v="0.1"/>
  </r>
  <r>
    <x v="208"/>
    <d v="2023-04-24T00:00:00"/>
    <s v="Customer_157"/>
    <x v="1"/>
    <x v="3"/>
    <x v="2"/>
    <x v="7"/>
    <n v="8"/>
    <n v="281"/>
    <n v="20"/>
    <n v="1798.4"/>
    <x v="208"/>
    <s v="Cash"/>
    <x v="0"/>
    <n v="7"/>
    <n v="2023"/>
    <n v="4"/>
    <x v="8"/>
    <n v="2"/>
    <n v="17"/>
    <n v="5"/>
    <n v="1"/>
    <x v="3"/>
    <x v="1"/>
    <n v="44960"/>
    <n v="0.17"/>
  </r>
  <r>
    <x v="209"/>
    <d v="2023-02-23T00:00:00"/>
    <s v="Customer_898"/>
    <x v="2"/>
    <x v="0"/>
    <x v="0"/>
    <x v="4"/>
    <n v="10"/>
    <n v="4935"/>
    <n v="0"/>
    <n v="49350"/>
    <x v="209"/>
    <s v="UPI"/>
    <x v="1"/>
    <n v="7"/>
    <n v="2023"/>
    <n v="2"/>
    <x v="3"/>
    <n v="1"/>
    <n v="8"/>
    <n v="4"/>
    <n v="4"/>
    <x v="4"/>
    <x v="1"/>
    <n v="0"/>
    <n v="0.19"/>
  </r>
  <r>
    <x v="210"/>
    <d v="2023-04-17T00:00:00"/>
    <s v="Customer_1122"/>
    <x v="2"/>
    <x v="0"/>
    <x v="0"/>
    <x v="4"/>
    <n v="10"/>
    <n v="686"/>
    <n v="24"/>
    <n v="5213.6000000000004"/>
    <x v="210"/>
    <s v="UPI"/>
    <x v="2"/>
    <n v="6"/>
    <n v="2023"/>
    <n v="4"/>
    <x v="8"/>
    <n v="2"/>
    <n v="16"/>
    <n v="4"/>
    <n v="1"/>
    <x v="3"/>
    <x v="1"/>
    <n v="164640"/>
    <n v="0.1"/>
  </r>
  <r>
    <x v="211"/>
    <d v="2023-10-01T00:00:00"/>
    <s v="Customer_134"/>
    <x v="3"/>
    <x v="2"/>
    <x v="2"/>
    <x v="2"/>
    <n v="8"/>
    <n v="2269"/>
    <n v="18"/>
    <n v="14884.64"/>
    <x v="211"/>
    <s v="Cash"/>
    <x v="0"/>
    <n v="7"/>
    <n v="2023"/>
    <n v="10"/>
    <x v="1"/>
    <n v="4"/>
    <n v="40"/>
    <n v="1"/>
    <n v="0"/>
    <x v="2"/>
    <x v="0"/>
    <n v="326736"/>
    <n v="0.06"/>
  </r>
  <r>
    <x v="212"/>
    <d v="2023-06-15T00:00:00"/>
    <s v="Customer_1273"/>
    <x v="3"/>
    <x v="0"/>
    <x v="0"/>
    <x v="0"/>
    <n v="10"/>
    <n v="3987"/>
    <n v="9"/>
    <n v="36281.699999999997"/>
    <x v="212"/>
    <s v="Cash"/>
    <x v="2"/>
    <n v="2"/>
    <n v="2023"/>
    <n v="6"/>
    <x v="7"/>
    <n v="2"/>
    <n v="24"/>
    <n v="3"/>
    <n v="4"/>
    <x v="4"/>
    <x v="1"/>
    <n v="358830"/>
    <n v="0.08"/>
  </r>
  <r>
    <x v="213"/>
    <d v="2023-11-09T00:00:00"/>
    <s v="Customer_444"/>
    <x v="3"/>
    <x v="0"/>
    <x v="1"/>
    <x v="3"/>
    <n v="5"/>
    <n v="3691"/>
    <n v="3"/>
    <n v="17901.349999999999"/>
    <x v="213"/>
    <s v="Card"/>
    <x v="0"/>
    <n v="7"/>
    <n v="2023"/>
    <n v="11"/>
    <x v="6"/>
    <n v="4"/>
    <n v="45"/>
    <n v="2"/>
    <n v="4"/>
    <x v="4"/>
    <x v="1"/>
    <n v="55365"/>
    <n v="0.11"/>
  </r>
  <r>
    <x v="214"/>
    <d v="2023-08-03T00:00:00"/>
    <s v="Customer_455"/>
    <x v="2"/>
    <x v="1"/>
    <x v="2"/>
    <x v="2"/>
    <n v="7"/>
    <n v="1046"/>
    <n v="5"/>
    <n v="6955.9"/>
    <x v="214"/>
    <s v="UPI"/>
    <x v="1"/>
    <n v="7"/>
    <n v="2023"/>
    <n v="8"/>
    <x v="4"/>
    <n v="3"/>
    <n v="31"/>
    <n v="1"/>
    <n v="4"/>
    <x v="4"/>
    <x v="1"/>
    <n v="36610"/>
    <n v="0.13"/>
  </r>
  <r>
    <x v="215"/>
    <d v="2023-03-13T00:00:00"/>
    <s v="Customer_625"/>
    <x v="0"/>
    <x v="2"/>
    <x v="2"/>
    <x v="2"/>
    <n v="2"/>
    <n v="1930"/>
    <n v="13"/>
    <n v="3358.2"/>
    <x v="215"/>
    <s v="UPI"/>
    <x v="1"/>
    <n v="4"/>
    <n v="2023"/>
    <n v="3"/>
    <x v="9"/>
    <n v="1"/>
    <n v="11"/>
    <n v="3"/>
    <n v="1"/>
    <x v="3"/>
    <x v="1"/>
    <n v="50180"/>
    <n v="0.19"/>
  </r>
  <r>
    <x v="216"/>
    <d v="2023-06-24T00:00:00"/>
    <s v="Customer_532"/>
    <x v="3"/>
    <x v="3"/>
    <x v="1"/>
    <x v="3"/>
    <n v="5"/>
    <n v="1942"/>
    <n v="30"/>
    <n v="6797"/>
    <x v="216"/>
    <s v="Card"/>
    <x v="1"/>
    <n v="7"/>
    <n v="2023"/>
    <n v="6"/>
    <x v="7"/>
    <n v="2"/>
    <n v="25"/>
    <n v="4"/>
    <n v="6"/>
    <x v="0"/>
    <x v="0"/>
    <n v="291300"/>
    <n v="0.19"/>
  </r>
  <r>
    <x v="217"/>
    <d v="2023-10-01T00:00:00"/>
    <s v="Customer_411"/>
    <x v="3"/>
    <x v="3"/>
    <x v="1"/>
    <x v="1"/>
    <n v="6"/>
    <n v="1189"/>
    <n v="25"/>
    <n v="5350.5"/>
    <x v="217"/>
    <s v="Card"/>
    <x v="1"/>
    <n v="7"/>
    <n v="2023"/>
    <n v="10"/>
    <x v="1"/>
    <n v="4"/>
    <n v="40"/>
    <n v="1"/>
    <n v="0"/>
    <x v="2"/>
    <x v="0"/>
    <n v="178350"/>
    <n v="0.1"/>
  </r>
  <r>
    <x v="218"/>
    <d v="2023-09-08T00:00:00"/>
    <s v="Customer_1670"/>
    <x v="2"/>
    <x v="3"/>
    <x v="2"/>
    <x v="2"/>
    <n v="2"/>
    <n v="2796"/>
    <n v="25"/>
    <n v="4194"/>
    <x v="218"/>
    <s v="Card"/>
    <x v="2"/>
    <n v="3"/>
    <n v="2023"/>
    <n v="9"/>
    <x v="5"/>
    <n v="3"/>
    <n v="36"/>
    <n v="2"/>
    <n v="5"/>
    <x v="1"/>
    <x v="1"/>
    <n v="139800"/>
    <n v="0.17"/>
  </r>
  <r>
    <x v="219"/>
    <d v="2023-11-13T00:00:00"/>
    <s v="Customer_1180"/>
    <x v="0"/>
    <x v="3"/>
    <x v="2"/>
    <x v="2"/>
    <n v="1"/>
    <n v="1013"/>
    <n v="4"/>
    <n v="972.48"/>
    <x v="219"/>
    <s v="Cash"/>
    <x v="0"/>
    <n v="2"/>
    <n v="2023"/>
    <n v="11"/>
    <x v="6"/>
    <n v="4"/>
    <n v="46"/>
    <n v="3"/>
    <n v="1"/>
    <x v="3"/>
    <x v="1"/>
    <n v="4052"/>
    <n v="0.05"/>
  </r>
  <r>
    <x v="220"/>
    <d v="2023-06-09T00:00:00"/>
    <s v="Customer_1756"/>
    <x v="3"/>
    <x v="1"/>
    <x v="2"/>
    <x v="5"/>
    <n v="6"/>
    <n v="2100"/>
    <n v="5"/>
    <n v="11970"/>
    <x v="220"/>
    <s v="UPI"/>
    <x v="2"/>
    <n v="4"/>
    <n v="2023"/>
    <n v="6"/>
    <x v="7"/>
    <n v="2"/>
    <n v="23"/>
    <n v="2"/>
    <n v="5"/>
    <x v="1"/>
    <x v="1"/>
    <n v="63000"/>
    <n v="0.2"/>
  </r>
  <r>
    <x v="221"/>
    <d v="2023-11-21T00:00:00"/>
    <s v="Customer_37"/>
    <x v="0"/>
    <x v="3"/>
    <x v="2"/>
    <x v="7"/>
    <n v="9"/>
    <n v="1084"/>
    <n v="6"/>
    <n v="9170.64"/>
    <x v="221"/>
    <s v="UPI"/>
    <x v="1"/>
    <n v="6"/>
    <n v="2023"/>
    <n v="11"/>
    <x v="6"/>
    <n v="4"/>
    <n v="47"/>
    <n v="4"/>
    <n v="2"/>
    <x v="5"/>
    <x v="1"/>
    <n v="58536"/>
    <n v="0.13"/>
  </r>
  <r>
    <x v="222"/>
    <d v="2023-03-25T00:00:00"/>
    <s v="Customer_1711"/>
    <x v="3"/>
    <x v="0"/>
    <x v="1"/>
    <x v="3"/>
    <n v="5"/>
    <n v="1872"/>
    <n v="1"/>
    <n v="9266.4"/>
    <x v="222"/>
    <s v="UPI"/>
    <x v="2"/>
    <n v="1"/>
    <n v="2023"/>
    <n v="3"/>
    <x v="9"/>
    <n v="1"/>
    <n v="12"/>
    <n v="4"/>
    <n v="6"/>
    <x v="0"/>
    <x v="0"/>
    <n v="9360"/>
    <n v="0.18"/>
  </r>
  <r>
    <x v="223"/>
    <d v="2023-05-11T00:00:00"/>
    <s v="Customer_1964"/>
    <x v="2"/>
    <x v="3"/>
    <x v="2"/>
    <x v="2"/>
    <n v="4"/>
    <n v="3913"/>
    <n v="28"/>
    <n v="11269.44"/>
    <x v="223"/>
    <s v="Cash"/>
    <x v="1"/>
    <n v="7"/>
    <n v="2023"/>
    <n v="5"/>
    <x v="11"/>
    <n v="2"/>
    <n v="19"/>
    <n v="2"/>
    <n v="4"/>
    <x v="4"/>
    <x v="1"/>
    <n v="438256"/>
    <n v="0.18"/>
  </r>
  <r>
    <x v="224"/>
    <d v="2023-03-16T00:00:00"/>
    <s v="Customer_326"/>
    <x v="3"/>
    <x v="1"/>
    <x v="1"/>
    <x v="8"/>
    <n v="5"/>
    <n v="3629"/>
    <n v="11"/>
    <n v="16149.05"/>
    <x v="224"/>
    <s v="Card"/>
    <x v="2"/>
    <n v="4"/>
    <n v="2023"/>
    <n v="3"/>
    <x v="9"/>
    <n v="1"/>
    <n v="11"/>
    <n v="3"/>
    <n v="4"/>
    <x v="4"/>
    <x v="1"/>
    <n v="199595"/>
    <n v="0.17"/>
  </r>
  <r>
    <x v="225"/>
    <d v="2023-01-25T00:00:00"/>
    <s v="Customer_1805"/>
    <x v="2"/>
    <x v="1"/>
    <x v="1"/>
    <x v="8"/>
    <n v="5"/>
    <n v="4033"/>
    <n v="25"/>
    <n v="15123.75"/>
    <x v="225"/>
    <s v="UPI"/>
    <x v="2"/>
    <n v="2"/>
    <n v="2023"/>
    <n v="1"/>
    <x v="0"/>
    <n v="1"/>
    <n v="4"/>
    <n v="4"/>
    <n v="3"/>
    <x v="6"/>
    <x v="1"/>
    <n v="504125"/>
    <n v="0.17"/>
  </r>
  <r>
    <x v="226"/>
    <d v="2023-09-03T00:00:00"/>
    <s v="Customer_131"/>
    <x v="1"/>
    <x v="2"/>
    <x v="1"/>
    <x v="3"/>
    <n v="3"/>
    <n v="4790"/>
    <n v="18"/>
    <n v="11783.4"/>
    <x v="226"/>
    <s v="Card"/>
    <x v="0"/>
    <n v="4"/>
    <n v="2023"/>
    <n v="9"/>
    <x v="5"/>
    <n v="3"/>
    <n v="36"/>
    <n v="2"/>
    <n v="0"/>
    <x v="2"/>
    <x v="0"/>
    <n v="258660"/>
    <n v="7.0000000000000007E-2"/>
  </r>
  <r>
    <x v="227"/>
    <d v="2023-08-18T00:00:00"/>
    <s v="Customer_1613"/>
    <x v="0"/>
    <x v="2"/>
    <x v="1"/>
    <x v="8"/>
    <n v="9"/>
    <n v="1073"/>
    <n v="6"/>
    <n v="9077.58"/>
    <x v="227"/>
    <s v="UPI"/>
    <x v="2"/>
    <n v="1"/>
    <n v="2023"/>
    <n v="8"/>
    <x v="4"/>
    <n v="3"/>
    <n v="33"/>
    <n v="3"/>
    <n v="5"/>
    <x v="1"/>
    <x v="1"/>
    <n v="57942"/>
    <n v="0.11"/>
  </r>
  <r>
    <x v="228"/>
    <d v="2023-01-28T00:00:00"/>
    <s v="Customer_912"/>
    <x v="2"/>
    <x v="0"/>
    <x v="1"/>
    <x v="3"/>
    <n v="6"/>
    <n v="3485"/>
    <n v="16"/>
    <n v="17564.400000000001"/>
    <x v="228"/>
    <s v="UPI"/>
    <x v="2"/>
    <n v="2"/>
    <n v="2023"/>
    <n v="1"/>
    <x v="0"/>
    <n v="1"/>
    <n v="4"/>
    <n v="4"/>
    <n v="6"/>
    <x v="0"/>
    <x v="0"/>
    <n v="334560"/>
    <n v="0.05"/>
  </r>
  <r>
    <x v="229"/>
    <d v="2023-01-25T00:00:00"/>
    <s v="Customer_1270"/>
    <x v="1"/>
    <x v="0"/>
    <x v="1"/>
    <x v="3"/>
    <n v="7"/>
    <n v="4351"/>
    <n v="21"/>
    <n v="24061.03"/>
    <x v="229"/>
    <s v="UPI"/>
    <x v="0"/>
    <n v="5"/>
    <n v="2023"/>
    <n v="1"/>
    <x v="0"/>
    <n v="1"/>
    <n v="4"/>
    <n v="4"/>
    <n v="3"/>
    <x v="6"/>
    <x v="1"/>
    <n v="639597"/>
    <n v="0.15"/>
  </r>
  <r>
    <x v="230"/>
    <d v="2023-06-20T00:00:00"/>
    <s v="Customer_498"/>
    <x v="0"/>
    <x v="0"/>
    <x v="2"/>
    <x v="5"/>
    <n v="3"/>
    <n v="4814"/>
    <n v="3"/>
    <n v="14008.74"/>
    <x v="230"/>
    <s v="UPI"/>
    <x v="0"/>
    <n v="1"/>
    <n v="2023"/>
    <n v="6"/>
    <x v="7"/>
    <n v="2"/>
    <n v="25"/>
    <n v="4"/>
    <n v="2"/>
    <x v="5"/>
    <x v="1"/>
    <n v="43326"/>
    <n v="0.2"/>
  </r>
  <r>
    <x v="231"/>
    <d v="2023-03-18T00:00:00"/>
    <s v="Customer_1739"/>
    <x v="2"/>
    <x v="2"/>
    <x v="2"/>
    <x v="2"/>
    <n v="1"/>
    <n v="2970"/>
    <n v="9"/>
    <n v="2702.7"/>
    <x v="231"/>
    <s v="UPI"/>
    <x v="1"/>
    <n v="6"/>
    <n v="2023"/>
    <n v="3"/>
    <x v="9"/>
    <n v="1"/>
    <n v="11"/>
    <n v="3"/>
    <n v="6"/>
    <x v="0"/>
    <x v="0"/>
    <n v="26730"/>
    <n v="0.19"/>
  </r>
  <r>
    <x v="232"/>
    <d v="2023-08-15T00:00:00"/>
    <s v="Customer_1829"/>
    <x v="1"/>
    <x v="2"/>
    <x v="1"/>
    <x v="3"/>
    <n v="1"/>
    <n v="1393"/>
    <n v="2"/>
    <n v="1365.14"/>
    <x v="232"/>
    <s v="Cash"/>
    <x v="1"/>
    <n v="1"/>
    <n v="2023"/>
    <n v="8"/>
    <x v="4"/>
    <n v="3"/>
    <n v="33"/>
    <n v="3"/>
    <n v="2"/>
    <x v="5"/>
    <x v="1"/>
    <n v="2786"/>
    <n v="0.18"/>
  </r>
  <r>
    <x v="233"/>
    <d v="2023-11-12T00:00:00"/>
    <s v="Customer_1736"/>
    <x v="3"/>
    <x v="3"/>
    <x v="2"/>
    <x v="7"/>
    <n v="7"/>
    <n v="4616"/>
    <n v="4"/>
    <n v="31019.52"/>
    <x v="233"/>
    <s v="Card"/>
    <x v="1"/>
    <n v="2"/>
    <n v="2023"/>
    <n v="11"/>
    <x v="6"/>
    <n v="4"/>
    <n v="46"/>
    <n v="3"/>
    <n v="0"/>
    <x v="2"/>
    <x v="0"/>
    <n v="129248"/>
    <n v="0.08"/>
  </r>
  <r>
    <x v="234"/>
    <d v="2023-11-04T00:00:00"/>
    <s v="Customer_1929"/>
    <x v="0"/>
    <x v="1"/>
    <x v="0"/>
    <x v="0"/>
    <n v="5"/>
    <n v="4839"/>
    <n v="17"/>
    <n v="20081.849999999999"/>
    <x v="234"/>
    <s v="Card"/>
    <x v="2"/>
    <n v="7"/>
    <n v="2023"/>
    <n v="11"/>
    <x v="6"/>
    <n v="4"/>
    <n v="44"/>
    <n v="1"/>
    <n v="6"/>
    <x v="0"/>
    <x v="0"/>
    <n v="411315"/>
    <n v="0.09"/>
  </r>
  <r>
    <x v="235"/>
    <d v="2023-08-12T00:00:00"/>
    <s v="Customer_1469"/>
    <x v="0"/>
    <x v="0"/>
    <x v="1"/>
    <x v="8"/>
    <n v="2"/>
    <n v="2859"/>
    <n v="7"/>
    <n v="5317.74"/>
    <x v="235"/>
    <s v="Card"/>
    <x v="2"/>
    <n v="6"/>
    <n v="2023"/>
    <n v="8"/>
    <x v="4"/>
    <n v="3"/>
    <n v="32"/>
    <n v="2"/>
    <n v="6"/>
    <x v="0"/>
    <x v="0"/>
    <n v="40026"/>
    <n v="0.12"/>
  </r>
  <r>
    <x v="236"/>
    <d v="2023-01-03T00:00:00"/>
    <s v="Customer_1014"/>
    <x v="3"/>
    <x v="1"/>
    <x v="2"/>
    <x v="2"/>
    <n v="8"/>
    <n v="2041"/>
    <n v="16"/>
    <n v="13715.52"/>
    <x v="236"/>
    <s v="Cash"/>
    <x v="0"/>
    <n v="6"/>
    <n v="2023"/>
    <n v="1"/>
    <x v="0"/>
    <n v="1"/>
    <n v="1"/>
    <n v="1"/>
    <n v="2"/>
    <x v="5"/>
    <x v="1"/>
    <n v="261248"/>
    <n v="0.17"/>
  </r>
  <r>
    <x v="237"/>
    <d v="2023-08-27T00:00:00"/>
    <s v="Customer_182"/>
    <x v="2"/>
    <x v="2"/>
    <x v="0"/>
    <x v="4"/>
    <n v="5"/>
    <n v="418"/>
    <n v="30"/>
    <n v="1463"/>
    <x v="237"/>
    <s v="Card"/>
    <x v="2"/>
    <n v="1"/>
    <n v="2023"/>
    <n v="8"/>
    <x v="4"/>
    <n v="3"/>
    <n v="35"/>
    <n v="5"/>
    <n v="0"/>
    <x v="2"/>
    <x v="0"/>
    <n v="62700"/>
    <n v="0.08"/>
  </r>
  <r>
    <x v="238"/>
    <d v="2023-08-16T00:00:00"/>
    <s v="Customer_13"/>
    <x v="1"/>
    <x v="1"/>
    <x v="0"/>
    <x v="6"/>
    <n v="1"/>
    <n v="4550"/>
    <n v="11"/>
    <n v="4049.5"/>
    <x v="238"/>
    <s v="Cash"/>
    <x v="0"/>
    <n v="7"/>
    <n v="2023"/>
    <n v="8"/>
    <x v="4"/>
    <n v="3"/>
    <n v="33"/>
    <n v="3"/>
    <n v="3"/>
    <x v="6"/>
    <x v="1"/>
    <n v="50050"/>
    <n v="7.0000000000000007E-2"/>
  </r>
  <r>
    <x v="239"/>
    <d v="2023-08-25T00:00:00"/>
    <s v="Customer_1994"/>
    <x v="0"/>
    <x v="0"/>
    <x v="1"/>
    <x v="8"/>
    <n v="1"/>
    <n v="2406"/>
    <n v="30"/>
    <n v="1684.2"/>
    <x v="239"/>
    <s v="UPI"/>
    <x v="1"/>
    <n v="4"/>
    <n v="2023"/>
    <n v="8"/>
    <x v="4"/>
    <n v="3"/>
    <n v="34"/>
    <n v="4"/>
    <n v="5"/>
    <x v="1"/>
    <x v="1"/>
    <n v="72180"/>
    <n v="0.05"/>
  </r>
  <r>
    <x v="240"/>
    <d v="2023-11-26T00:00:00"/>
    <s v="Customer_1154"/>
    <x v="3"/>
    <x v="3"/>
    <x v="1"/>
    <x v="8"/>
    <n v="5"/>
    <n v="2998"/>
    <n v="4"/>
    <n v="14390.4"/>
    <x v="240"/>
    <s v="UPI"/>
    <x v="0"/>
    <n v="4"/>
    <n v="2023"/>
    <n v="11"/>
    <x v="6"/>
    <n v="4"/>
    <n v="48"/>
    <n v="5"/>
    <n v="0"/>
    <x v="2"/>
    <x v="0"/>
    <n v="59960"/>
    <n v="0.08"/>
  </r>
  <r>
    <x v="241"/>
    <d v="2023-12-06T00:00:00"/>
    <s v="Customer_327"/>
    <x v="1"/>
    <x v="0"/>
    <x v="2"/>
    <x v="2"/>
    <n v="5"/>
    <n v="677"/>
    <n v="20"/>
    <n v="2708"/>
    <x v="241"/>
    <s v="Card"/>
    <x v="0"/>
    <n v="5"/>
    <n v="2023"/>
    <n v="12"/>
    <x v="2"/>
    <n v="4"/>
    <n v="49"/>
    <n v="2"/>
    <n v="3"/>
    <x v="6"/>
    <x v="1"/>
    <n v="67700"/>
    <n v="0.15"/>
  </r>
  <r>
    <x v="242"/>
    <d v="2023-02-17T00:00:00"/>
    <s v="Customer_1089"/>
    <x v="2"/>
    <x v="2"/>
    <x v="0"/>
    <x v="0"/>
    <n v="9"/>
    <n v="2447"/>
    <n v="2"/>
    <n v="21582.54"/>
    <x v="242"/>
    <s v="UPI"/>
    <x v="1"/>
    <n v="4"/>
    <n v="2023"/>
    <n v="2"/>
    <x v="3"/>
    <n v="1"/>
    <n v="7"/>
    <n v="3"/>
    <n v="5"/>
    <x v="1"/>
    <x v="1"/>
    <n v="44046"/>
    <n v="0.19"/>
  </r>
  <r>
    <x v="243"/>
    <d v="2023-11-09T00:00:00"/>
    <s v="Customer_1685"/>
    <x v="2"/>
    <x v="1"/>
    <x v="1"/>
    <x v="1"/>
    <n v="5"/>
    <n v="2665"/>
    <n v="8"/>
    <n v="12259"/>
    <x v="243"/>
    <s v="UPI"/>
    <x v="2"/>
    <n v="7"/>
    <n v="2023"/>
    <n v="11"/>
    <x v="6"/>
    <n v="4"/>
    <n v="45"/>
    <n v="2"/>
    <n v="4"/>
    <x v="4"/>
    <x v="1"/>
    <n v="106600"/>
    <n v="0.15"/>
  </r>
  <r>
    <x v="244"/>
    <d v="2023-05-22T00:00:00"/>
    <s v="Customer_1347"/>
    <x v="0"/>
    <x v="1"/>
    <x v="0"/>
    <x v="0"/>
    <n v="6"/>
    <n v="196"/>
    <n v="0"/>
    <n v="1176"/>
    <x v="244"/>
    <s v="Cash"/>
    <x v="0"/>
    <n v="4"/>
    <n v="2023"/>
    <n v="5"/>
    <x v="11"/>
    <n v="2"/>
    <n v="21"/>
    <n v="4"/>
    <n v="1"/>
    <x v="3"/>
    <x v="1"/>
    <n v="0"/>
    <n v="0.16"/>
  </r>
  <r>
    <x v="245"/>
    <d v="2023-08-10T00:00:00"/>
    <s v="Customer_944"/>
    <x v="0"/>
    <x v="2"/>
    <x v="0"/>
    <x v="4"/>
    <n v="6"/>
    <n v="3828"/>
    <n v="10"/>
    <n v="20671.2"/>
    <x v="245"/>
    <s v="Card"/>
    <x v="1"/>
    <n v="4"/>
    <n v="2023"/>
    <n v="8"/>
    <x v="4"/>
    <n v="3"/>
    <n v="32"/>
    <n v="2"/>
    <n v="4"/>
    <x v="4"/>
    <x v="1"/>
    <n v="229680"/>
    <n v="0.09"/>
  </r>
  <r>
    <x v="246"/>
    <d v="2023-07-24T00:00:00"/>
    <s v="Customer_1022"/>
    <x v="0"/>
    <x v="0"/>
    <x v="0"/>
    <x v="6"/>
    <n v="9"/>
    <n v="355"/>
    <n v="10"/>
    <n v="2875.5"/>
    <x v="246"/>
    <s v="Card"/>
    <x v="2"/>
    <n v="5"/>
    <n v="2023"/>
    <n v="7"/>
    <x v="10"/>
    <n v="3"/>
    <n v="30"/>
    <n v="5"/>
    <n v="1"/>
    <x v="3"/>
    <x v="1"/>
    <n v="31950"/>
    <n v="0.08"/>
  </r>
  <r>
    <x v="247"/>
    <d v="2023-09-13T00:00:00"/>
    <s v="Customer_986"/>
    <x v="3"/>
    <x v="3"/>
    <x v="1"/>
    <x v="8"/>
    <n v="6"/>
    <n v="4515"/>
    <n v="16"/>
    <n v="22755.599999999999"/>
    <x v="247"/>
    <s v="Card"/>
    <x v="1"/>
    <n v="3"/>
    <n v="2023"/>
    <n v="9"/>
    <x v="5"/>
    <n v="3"/>
    <n v="37"/>
    <n v="3"/>
    <n v="3"/>
    <x v="6"/>
    <x v="1"/>
    <n v="433440"/>
    <n v="0.17"/>
  </r>
  <r>
    <x v="248"/>
    <d v="2023-11-19T00:00:00"/>
    <s v="Customer_1363"/>
    <x v="2"/>
    <x v="0"/>
    <x v="2"/>
    <x v="2"/>
    <n v="10"/>
    <n v="2419"/>
    <n v="11"/>
    <n v="21529.1"/>
    <x v="248"/>
    <s v="Card"/>
    <x v="2"/>
    <n v="2"/>
    <n v="2023"/>
    <n v="11"/>
    <x v="6"/>
    <n v="4"/>
    <n v="47"/>
    <n v="4"/>
    <n v="0"/>
    <x v="2"/>
    <x v="0"/>
    <n v="266090"/>
    <n v="0.08"/>
  </r>
  <r>
    <x v="249"/>
    <d v="2023-01-27T00:00:00"/>
    <s v="Customer_1711"/>
    <x v="2"/>
    <x v="1"/>
    <x v="2"/>
    <x v="2"/>
    <n v="5"/>
    <n v="3855"/>
    <n v="7"/>
    <n v="17925.75"/>
    <x v="249"/>
    <s v="Card"/>
    <x v="0"/>
    <n v="1"/>
    <n v="2023"/>
    <n v="1"/>
    <x v="0"/>
    <n v="1"/>
    <n v="4"/>
    <n v="4"/>
    <n v="5"/>
    <x v="1"/>
    <x v="1"/>
    <n v="134925"/>
    <n v="0.12"/>
  </r>
  <r>
    <x v="250"/>
    <d v="2023-11-07T00:00:00"/>
    <s v="Customer_1979"/>
    <x v="0"/>
    <x v="0"/>
    <x v="0"/>
    <x v="0"/>
    <n v="1"/>
    <n v="471"/>
    <n v="4"/>
    <n v="452.16"/>
    <x v="250"/>
    <s v="Card"/>
    <x v="1"/>
    <n v="1"/>
    <n v="2023"/>
    <n v="11"/>
    <x v="6"/>
    <n v="4"/>
    <n v="45"/>
    <n v="2"/>
    <n v="2"/>
    <x v="5"/>
    <x v="1"/>
    <n v="1884"/>
    <n v="0.09"/>
  </r>
  <r>
    <x v="251"/>
    <d v="2023-12-21T00:00:00"/>
    <s v="Customer_216"/>
    <x v="3"/>
    <x v="1"/>
    <x v="2"/>
    <x v="7"/>
    <n v="10"/>
    <n v="2502"/>
    <n v="22"/>
    <n v="19515.599999999999"/>
    <x v="251"/>
    <s v="Card"/>
    <x v="0"/>
    <n v="1"/>
    <n v="2023"/>
    <n v="12"/>
    <x v="2"/>
    <n v="4"/>
    <n v="51"/>
    <n v="4"/>
    <n v="4"/>
    <x v="4"/>
    <x v="1"/>
    <n v="550440"/>
    <n v="0.16"/>
  </r>
  <r>
    <x v="252"/>
    <d v="2023-07-18T00:00:00"/>
    <s v="Customer_1284"/>
    <x v="2"/>
    <x v="2"/>
    <x v="1"/>
    <x v="1"/>
    <n v="2"/>
    <n v="619"/>
    <n v="29"/>
    <n v="878.98"/>
    <x v="252"/>
    <s v="Card"/>
    <x v="1"/>
    <n v="3"/>
    <n v="2023"/>
    <n v="7"/>
    <x v="10"/>
    <n v="3"/>
    <n v="29"/>
    <n v="4"/>
    <n v="2"/>
    <x v="5"/>
    <x v="1"/>
    <n v="35902"/>
    <n v="0.09"/>
  </r>
  <r>
    <x v="253"/>
    <d v="2023-10-29T00:00:00"/>
    <s v="Customer_1476"/>
    <x v="3"/>
    <x v="0"/>
    <x v="1"/>
    <x v="3"/>
    <n v="7"/>
    <n v="1690"/>
    <n v="25"/>
    <n v="8872.5"/>
    <x v="253"/>
    <s v="Card"/>
    <x v="1"/>
    <n v="2"/>
    <n v="2023"/>
    <n v="10"/>
    <x v="1"/>
    <n v="4"/>
    <n v="44"/>
    <n v="5"/>
    <n v="0"/>
    <x v="2"/>
    <x v="0"/>
    <n v="295750"/>
    <n v="0.09"/>
  </r>
  <r>
    <x v="254"/>
    <d v="2023-01-25T00:00:00"/>
    <s v="Customer_1094"/>
    <x v="0"/>
    <x v="0"/>
    <x v="2"/>
    <x v="2"/>
    <n v="3"/>
    <n v="4438"/>
    <n v="2"/>
    <n v="13047.72"/>
    <x v="254"/>
    <s v="Card"/>
    <x v="0"/>
    <n v="7"/>
    <n v="2023"/>
    <n v="1"/>
    <x v="0"/>
    <n v="1"/>
    <n v="4"/>
    <n v="4"/>
    <n v="3"/>
    <x v="6"/>
    <x v="1"/>
    <n v="26628"/>
    <n v="0.08"/>
  </r>
  <r>
    <x v="255"/>
    <d v="2023-05-20T00:00:00"/>
    <s v="Customer_1088"/>
    <x v="2"/>
    <x v="2"/>
    <x v="1"/>
    <x v="8"/>
    <n v="5"/>
    <n v="3013"/>
    <n v="21"/>
    <n v="11901.35"/>
    <x v="255"/>
    <s v="Card"/>
    <x v="0"/>
    <n v="4"/>
    <n v="2023"/>
    <n v="5"/>
    <x v="11"/>
    <n v="2"/>
    <n v="20"/>
    <n v="3"/>
    <n v="6"/>
    <x v="0"/>
    <x v="0"/>
    <n v="316365"/>
    <n v="0.13"/>
  </r>
  <r>
    <x v="256"/>
    <d v="2023-06-06T00:00:00"/>
    <s v="Customer_1678"/>
    <x v="2"/>
    <x v="1"/>
    <x v="2"/>
    <x v="7"/>
    <n v="9"/>
    <n v="1802"/>
    <n v="24"/>
    <n v="12325.68"/>
    <x v="256"/>
    <s v="UPI"/>
    <x v="0"/>
    <n v="3"/>
    <n v="2023"/>
    <n v="6"/>
    <x v="7"/>
    <n v="2"/>
    <n v="23"/>
    <n v="2"/>
    <n v="2"/>
    <x v="5"/>
    <x v="1"/>
    <n v="389232"/>
    <n v="0.12"/>
  </r>
  <r>
    <x v="257"/>
    <d v="2023-10-21T00:00:00"/>
    <s v="Customer_243"/>
    <x v="2"/>
    <x v="2"/>
    <x v="2"/>
    <x v="7"/>
    <n v="1"/>
    <n v="3020"/>
    <n v="26"/>
    <n v="2234.8000000000002"/>
    <x v="257"/>
    <s v="Cash"/>
    <x v="0"/>
    <n v="4"/>
    <n v="2023"/>
    <n v="10"/>
    <x v="1"/>
    <n v="4"/>
    <n v="42"/>
    <n v="3"/>
    <n v="6"/>
    <x v="0"/>
    <x v="0"/>
    <n v="78520"/>
    <n v="0.19"/>
  </r>
  <r>
    <x v="258"/>
    <d v="2023-12-01T00:00:00"/>
    <s v="Customer_1432"/>
    <x v="1"/>
    <x v="2"/>
    <x v="0"/>
    <x v="0"/>
    <n v="6"/>
    <n v="2309"/>
    <n v="20"/>
    <n v="11083.2"/>
    <x v="258"/>
    <s v="Card"/>
    <x v="1"/>
    <n v="1"/>
    <n v="2023"/>
    <n v="12"/>
    <x v="2"/>
    <n v="4"/>
    <n v="48"/>
    <n v="1"/>
    <n v="5"/>
    <x v="1"/>
    <x v="1"/>
    <n v="277080"/>
    <n v="0.1"/>
  </r>
  <r>
    <x v="259"/>
    <d v="2023-04-22T00:00:00"/>
    <s v="Customer_471"/>
    <x v="1"/>
    <x v="3"/>
    <x v="0"/>
    <x v="6"/>
    <n v="3"/>
    <n v="992"/>
    <n v="22"/>
    <n v="2321.2800000000002"/>
    <x v="259"/>
    <s v="Cash"/>
    <x v="1"/>
    <n v="3"/>
    <n v="2023"/>
    <n v="4"/>
    <x v="8"/>
    <n v="2"/>
    <n v="16"/>
    <n v="4"/>
    <n v="6"/>
    <x v="0"/>
    <x v="0"/>
    <n v="65472"/>
    <n v="0.16"/>
  </r>
  <r>
    <x v="260"/>
    <d v="2023-02-14T00:00:00"/>
    <s v="Customer_1651"/>
    <x v="3"/>
    <x v="3"/>
    <x v="0"/>
    <x v="6"/>
    <n v="10"/>
    <n v="2491"/>
    <n v="26"/>
    <n v="18433.400000000001"/>
    <x v="260"/>
    <s v="Card"/>
    <x v="2"/>
    <n v="7"/>
    <n v="2023"/>
    <n v="2"/>
    <x v="3"/>
    <n v="1"/>
    <n v="7"/>
    <n v="3"/>
    <n v="2"/>
    <x v="5"/>
    <x v="1"/>
    <n v="647660"/>
    <n v="0.11"/>
  </r>
  <r>
    <x v="261"/>
    <d v="2023-07-13T00:00:00"/>
    <s v="Customer_634"/>
    <x v="2"/>
    <x v="0"/>
    <x v="2"/>
    <x v="2"/>
    <n v="2"/>
    <n v="1475"/>
    <n v="8"/>
    <n v="2714"/>
    <x v="261"/>
    <s v="Card"/>
    <x v="2"/>
    <n v="7"/>
    <n v="2023"/>
    <n v="7"/>
    <x v="10"/>
    <n v="3"/>
    <n v="28"/>
    <n v="3"/>
    <n v="4"/>
    <x v="4"/>
    <x v="1"/>
    <n v="23600"/>
    <n v="0.08"/>
  </r>
  <r>
    <x v="262"/>
    <d v="2023-01-09T00:00:00"/>
    <s v="Customer_1800"/>
    <x v="3"/>
    <x v="2"/>
    <x v="0"/>
    <x v="0"/>
    <n v="6"/>
    <n v="4935"/>
    <n v="13"/>
    <n v="25760.7"/>
    <x v="262"/>
    <s v="Cash"/>
    <x v="1"/>
    <n v="4"/>
    <n v="2023"/>
    <n v="1"/>
    <x v="0"/>
    <n v="1"/>
    <n v="2"/>
    <n v="2"/>
    <n v="1"/>
    <x v="3"/>
    <x v="1"/>
    <n v="384930"/>
    <n v="0.18"/>
  </r>
  <r>
    <x v="263"/>
    <d v="2023-02-12T00:00:00"/>
    <s v="Customer_1612"/>
    <x v="3"/>
    <x v="0"/>
    <x v="0"/>
    <x v="0"/>
    <n v="2"/>
    <n v="1714"/>
    <n v="21"/>
    <n v="2708.12"/>
    <x v="263"/>
    <s v="UPI"/>
    <x v="2"/>
    <n v="7"/>
    <n v="2023"/>
    <n v="2"/>
    <x v="3"/>
    <n v="1"/>
    <n v="7"/>
    <n v="3"/>
    <n v="0"/>
    <x v="2"/>
    <x v="0"/>
    <n v="71988"/>
    <n v="0.11"/>
  </r>
  <r>
    <x v="264"/>
    <d v="2023-05-04T00:00:00"/>
    <s v="Customer_39"/>
    <x v="0"/>
    <x v="0"/>
    <x v="1"/>
    <x v="3"/>
    <n v="3"/>
    <n v="1957"/>
    <n v="8"/>
    <n v="5401.32"/>
    <x v="264"/>
    <s v="Card"/>
    <x v="1"/>
    <n v="3"/>
    <n v="2023"/>
    <n v="5"/>
    <x v="11"/>
    <n v="2"/>
    <n v="18"/>
    <n v="1"/>
    <n v="4"/>
    <x v="4"/>
    <x v="1"/>
    <n v="46968"/>
    <n v="0.17"/>
  </r>
  <r>
    <x v="265"/>
    <d v="2023-09-02T00:00:00"/>
    <s v="Customer_91"/>
    <x v="1"/>
    <x v="0"/>
    <x v="1"/>
    <x v="1"/>
    <n v="2"/>
    <n v="272"/>
    <n v="24"/>
    <n v="413.44"/>
    <x v="265"/>
    <s v="Card"/>
    <x v="2"/>
    <n v="3"/>
    <n v="2023"/>
    <n v="9"/>
    <x v="5"/>
    <n v="3"/>
    <n v="35"/>
    <n v="1"/>
    <n v="6"/>
    <x v="0"/>
    <x v="0"/>
    <n v="13056"/>
    <n v="0.17"/>
  </r>
  <r>
    <x v="266"/>
    <d v="2023-07-28T00:00:00"/>
    <s v="Customer_1869"/>
    <x v="3"/>
    <x v="1"/>
    <x v="2"/>
    <x v="2"/>
    <n v="6"/>
    <n v="194"/>
    <n v="24"/>
    <n v="884.64"/>
    <x v="266"/>
    <s v="Card"/>
    <x v="1"/>
    <n v="5"/>
    <n v="2023"/>
    <n v="7"/>
    <x v="10"/>
    <n v="3"/>
    <n v="30"/>
    <n v="5"/>
    <n v="5"/>
    <x v="1"/>
    <x v="1"/>
    <n v="27936"/>
    <n v="0.18"/>
  </r>
  <r>
    <x v="267"/>
    <d v="2023-03-30T00:00:00"/>
    <s v="Customer_217"/>
    <x v="2"/>
    <x v="2"/>
    <x v="0"/>
    <x v="6"/>
    <n v="8"/>
    <n v="4867"/>
    <n v="20"/>
    <n v="31148.799999999999"/>
    <x v="267"/>
    <s v="Card"/>
    <x v="0"/>
    <n v="3"/>
    <n v="2023"/>
    <n v="3"/>
    <x v="9"/>
    <n v="1"/>
    <n v="13"/>
    <n v="5"/>
    <n v="4"/>
    <x v="4"/>
    <x v="1"/>
    <n v="778720"/>
    <n v="0.15"/>
  </r>
  <r>
    <x v="268"/>
    <d v="2023-05-07T00:00:00"/>
    <s v="Customer_1465"/>
    <x v="1"/>
    <x v="3"/>
    <x v="2"/>
    <x v="7"/>
    <n v="9"/>
    <n v="1157"/>
    <n v="16"/>
    <n v="8746.92"/>
    <x v="268"/>
    <s v="Cash"/>
    <x v="1"/>
    <n v="2"/>
    <n v="2023"/>
    <n v="5"/>
    <x v="11"/>
    <n v="2"/>
    <n v="19"/>
    <n v="2"/>
    <n v="0"/>
    <x v="2"/>
    <x v="0"/>
    <n v="166608"/>
    <n v="0.16"/>
  </r>
  <r>
    <x v="269"/>
    <d v="2023-03-19T00:00:00"/>
    <s v="Customer_1084"/>
    <x v="2"/>
    <x v="0"/>
    <x v="1"/>
    <x v="1"/>
    <n v="3"/>
    <n v="1030"/>
    <n v="19"/>
    <n v="2502.9"/>
    <x v="269"/>
    <s v="Cash"/>
    <x v="1"/>
    <n v="7"/>
    <n v="2023"/>
    <n v="3"/>
    <x v="9"/>
    <n v="1"/>
    <n v="12"/>
    <n v="4"/>
    <n v="0"/>
    <x v="2"/>
    <x v="0"/>
    <n v="58710"/>
    <n v="0.09"/>
  </r>
  <r>
    <x v="270"/>
    <d v="2023-12-15T00:00:00"/>
    <s v="Customer_1763"/>
    <x v="0"/>
    <x v="1"/>
    <x v="0"/>
    <x v="6"/>
    <n v="1"/>
    <n v="793"/>
    <n v="23"/>
    <n v="610.61"/>
    <x v="270"/>
    <s v="UPI"/>
    <x v="2"/>
    <n v="5"/>
    <n v="2023"/>
    <n v="12"/>
    <x v="2"/>
    <n v="4"/>
    <n v="50"/>
    <n v="3"/>
    <n v="5"/>
    <x v="1"/>
    <x v="1"/>
    <n v="18239"/>
    <n v="0.18"/>
  </r>
  <r>
    <x v="271"/>
    <d v="2023-01-17T00:00:00"/>
    <s v="Customer_888"/>
    <x v="0"/>
    <x v="0"/>
    <x v="0"/>
    <x v="6"/>
    <n v="10"/>
    <n v="772"/>
    <n v="10"/>
    <n v="6948"/>
    <x v="271"/>
    <s v="Cash"/>
    <x v="1"/>
    <n v="5"/>
    <n v="2023"/>
    <n v="1"/>
    <x v="0"/>
    <n v="1"/>
    <n v="3"/>
    <n v="3"/>
    <n v="2"/>
    <x v="5"/>
    <x v="1"/>
    <n v="77200"/>
    <n v="0.09"/>
  </r>
  <r>
    <x v="272"/>
    <d v="2023-10-03T00:00:00"/>
    <s v="Customer_48"/>
    <x v="1"/>
    <x v="1"/>
    <x v="0"/>
    <x v="0"/>
    <n v="3"/>
    <n v="4226"/>
    <n v="3"/>
    <n v="12297.66"/>
    <x v="272"/>
    <s v="Cash"/>
    <x v="2"/>
    <n v="5"/>
    <n v="2023"/>
    <n v="10"/>
    <x v="1"/>
    <n v="4"/>
    <n v="40"/>
    <n v="1"/>
    <n v="2"/>
    <x v="5"/>
    <x v="1"/>
    <n v="38034"/>
    <n v="7.0000000000000007E-2"/>
  </r>
  <r>
    <x v="273"/>
    <d v="2023-12-10T00:00:00"/>
    <s v="Customer_113"/>
    <x v="2"/>
    <x v="3"/>
    <x v="1"/>
    <x v="3"/>
    <n v="2"/>
    <n v="4912"/>
    <n v="8"/>
    <n v="9038.08"/>
    <x v="273"/>
    <s v="Cash"/>
    <x v="0"/>
    <n v="1"/>
    <n v="2023"/>
    <n v="12"/>
    <x v="2"/>
    <n v="4"/>
    <n v="50"/>
    <n v="3"/>
    <n v="0"/>
    <x v="2"/>
    <x v="0"/>
    <n v="78592"/>
    <n v="0.17"/>
  </r>
  <r>
    <x v="274"/>
    <d v="2023-12-05T00:00:00"/>
    <s v="Customer_1963"/>
    <x v="0"/>
    <x v="1"/>
    <x v="1"/>
    <x v="1"/>
    <n v="8"/>
    <n v="1747"/>
    <n v="25"/>
    <n v="10482"/>
    <x v="274"/>
    <s v="Cash"/>
    <x v="0"/>
    <n v="1"/>
    <n v="2023"/>
    <n v="12"/>
    <x v="2"/>
    <n v="4"/>
    <n v="49"/>
    <n v="2"/>
    <n v="2"/>
    <x v="5"/>
    <x v="1"/>
    <n v="349400"/>
    <n v="0.13"/>
  </r>
  <r>
    <x v="275"/>
    <d v="2023-06-25T00:00:00"/>
    <s v="Customer_493"/>
    <x v="1"/>
    <x v="1"/>
    <x v="2"/>
    <x v="5"/>
    <n v="4"/>
    <n v="2990"/>
    <n v="22"/>
    <n v="9328.7999999999993"/>
    <x v="275"/>
    <s v="UPI"/>
    <x v="2"/>
    <n v="1"/>
    <n v="2023"/>
    <n v="6"/>
    <x v="7"/>
    <n v="2"/>
    <n v="26"/>
    <n v="5"/>
    <n v="0"/>
    <x v="2"/>
    <x v="0"/>
    <n v="263120"/>
    <n v="0.09"/>
  </r>
  <r>
    <x v="276"/>
    <d v="2023-07-03T00:00:00"/>
    <s v="Customer_775"/>
    <x v="2"/>
    <x v="2"/>
    <x v="1"/>
    <x v="8"/>
    <n v="10"/>
    <n v="4170"/>
    <n v="26"/>
    <n v="30858"/>
    <x v="276"/>
    <s v="Card"/>
    <x v="0"/>
    <n v="5"/>
    <n v="2023"/>
    <n v="7"/>
    <x v="10"/>
    <n v="3"/>
    <n v="27"/>
    <n v="2"/>
    <n v="1"/>
    <x v="3"/>
    <x v="1"/>
    <n v="1084200"/>
    <n v="0.17"/>
  </r>
  <r>
    <x v="277"/>
    <d v="2023-10-24T00:00:00"/>
    <s v="Customer_1753"/>
    <x v="0"/>
    <x v="0"/>
    <x v="2"/>
    <x v="7"/>
    <n v="2"/>
    <n v="2049"/>
    <n v="14"/>
    <n v="3524.28"/>
    <x v="277"/>
    <s v="UPI"/>
    <x v="0"/>
    <n v="6"/>
    <n v="2023"/>
    <n v="10"/>
    <x v="1"/>
    <n v="4"/>
    <n v="43"/>
    <n v="4"/>
    <n v="2"/>
    <x v="5"/>
    <x v="1"/>
    <n v="57372"/>
    <n v="0.11"/>
  </r>
  <r>
    <x v="278"/>
    <d v="2023-11-08T00:00:00"/>
    <s v="Customer_94"/>
    <x v="2"/>
    <x v="2"/>
    <x v="2"/>
    <x v="2"/>
    <n v="4"/>
    <n v="4985"/>
    <n v="28"/>
    <n v="14356.8"/>
    <x v="278"/>
    <s v="UPI"/>
    <x v="0"/>
    <n v="2"/>
    <n v="2023"/>
    <n v="11"/>
    <x v="6"/>
    <n v="4"/>
    <n v="45"/>
    <n v="2"/>
    <n v="3"/>
    <x v="6"/>
    <x v="1"/>
    <n v="558320"/>
    <n v="0.11"/>
  </r>
  <r>
    <x v="279"/>
    <d v="2023-11-04T00:00:00"/>
    <s v="Customer_1968"/>
    <x v="0"/>
    <x v="2"/>
    <x v="1"/>
    <x v="3"/>
    <n v="9"/>
    <n v="280"/>
    <n v="15"/>
    <n v="2142"/>
    <x v="279"/>
    <s v="UPI"/>
    <x v="2"/>
    <n v="1"/>
    <n v="2023"/>
    <n v="11"/>
    <x v="6"/>
    <n v="4"/>
    <n v="44"/>
    <n v="1"/>
    <n v="6"/>
    <x v="0"/>
    <x v="0"/>
    <n v="37800"/>
    <n v="0.17"/>
  </r>
  <r>
    <x v="280"/>
    <d v="2023-03-14T00:00:00"/>
    <s v="Customer_1999"/>
    <x v="0"/>
    <x v="1"/>
    <x v="0"/>
    <x v="4"/>
    <n v="1"/>
    <n v="393"/>
    <n v="24"/>
    <n v="298.68"/>
    <x v="280"/>
    <s v="Card"/>
    <x v="2"/>
    <n v="4"/>
    <n v="2023"/>
    <n v="3"/>
    <x v="9"/>
    <n v="1"/>
    <n v="11"/>
    <n v="3"/>
    <n v="2"/>
    <x v="5"/>
    <x v="1"/>
    <n v="9432"/>
    <n v="0.11"/>
  </r>
  <r>
    <x v="281"/>
    <d v="2023-05-21T00:00:00"/>
    <s v="Customer_1550"/>
    <x v="3"/>
    <x v="1"/>
    <x v="0"/>
    <x v="4"/>
    <n v="9"/>
    <n v="1690"/>
    <n v="30"/>
    <n v="10647"/>
    <x v="281"/>
    <s v="Card"/>
    <x v="1"/>
    <n v="2"/>
    <n v="2023"/>
    <n v="5"/>
    <x v="11"/>
    <n v="2"/>
    <n v="21"/>
    <n v="4"/>
    <n v="0"/>
    <x v="2"/>
    <x v="0"/>
    <n v="456300"/>
    <n v="0.09"/>
  </r>
  <r>
    <x v="282"/>
    <d v="2023-04-29T00:00:00"/>
    <s v="Customer_649"/>
    <x v="3"/>
    <x v="0"/>
    <x v="2"/>
    <x v="7"/>
    <n v="9"/>
    <n v="1412"/>
    <n v="23"/>
    <n v="9785.16"/>
    <x v="282"/>
    <s v="Card"/>
    <x v="0"/>
    <n v="1"/>
    <n v="2023"/>
    <n v="4"/>
    <x v="8"/>
    <n v="2"/>
    <n v="17"/>
    <n v="5"/>
    <n v="6"/>
    <x v="0"/>
    <x v="0"/>
    <n v="292284"/>
    <n v="0.17"/>
  </r>
  <r>
    <x v="283"/>
    <d v="2023-04-24T00:00:00"/>
    <s v="Customer_1784"/>
    <x v="0"/>
    <x v="1"/>
    <x v="0"/>
    <x v="0"/>
    <n v="4"/>
    <n v="1512"/>
    <n v="7"/>
    <n v="5624.64"/>
    <x v="283"/>
    <s v="Cash"/>
    <x v="2"/>
    <n v="5"/>
    <n v="2023"/>
    <n v="4"/>
    <x v="8"/>
    <n v="2"/>
    <n v="17"/>
    <n v="5"/>
    <n v="1"/>
    <x v="3"/>
    <x v="1"/>
    <n v="42336"/>
    <n v="0.08"/>
  </r>
  <r>
    <x v="284"/>
    <d v="2023-04-08T00:00:00"/>
    <s v="Customer_1371"/>
    <x v="2"/>
    <x v="3"/>
    <x v="1"/>
    <x v="1"/>
    <n v="5"/>
    <n v="1034"/>
    <n v="7"/>
    <n v="4808.1000000000004"/>
    <x v="284"/>
    <s v="UPI"/>
    <x v="1"/>
    <n v="4"/>
    <n v="2023"/>
    <n v="4"/>
    <x v="8"/>
    <n v="2"/>
    <n v="14"/>
    <n v="2"/>
    <n v="6"/>
    <x v="0"/>
    <x v="0"/>
    <n v="36190"/>
    <n v="0.16"/>
  </r>
  <r>
    <x v="285"/>
    <d v="2023-03-30T00:00:00"/>
    <s v="Customer_1223"/>
    <x v="1"/>
    <x v="0"/>
    <x v="2"/>
    <x v="7"/>
    <n v="2"/>
    <n v="3334"/>
    <n v="9"/>
    <n v="6067.88"/>
    <x v="285"/>
    <s v="Card"/>
    <x v="2"/>
    <n v="7"/>
    <n v="2023"/>
    <n v="3"/>
    <x v="9"/>
    <n v="1"/>
    <n v="13"/>
    <n v="5"/>
    <n v="4"/>
    <x v="4"/>
    <x v="1"/>
    <n v="60012"/>
    <n v="0.15"/>
  </r>
  <r>
    <x v="286"/>
    <d v="2023-10-16T00:00:00"/>
    <s v="Customer_1139"/>
    <x v="3"/>
    <x v="3"/>
    <x v="1"/>
    <x v="1"/>
    <n v="4"/>
    <n v="1528"/>
    <n v="16"/>
    <n v="5134.08"/>
    <x v="286"/>
    <s v="Card"/>
    <x v="1"/>
    <n v="3"/>
    <n v="2023"/>
    <n v="10"/>
    <x v="1"/>
    <n v="4"/>
    <n v="42"/>
    <n v="3"/>
    <n v="1"/>
    <x v="3"/>
    <x v="1"/>
    <n v="97792"/>
    <n v="0.06"/>
  </r>
  <r>
    <x v="287"/>
    <d v="2023-11-24T00:00:00"/>
    <s v="Customer_1355"/>
    <x v="1"/>
    <x v="3"/>
    <x v="0"/>
    <x v="0"/>
    <n v="3"/>
    <n v="1140"/>
    <n v="9"/>
    <n v="3112.2"/>
    <x v="287"/>
    <s v="Card"/>
    <x v="2"/>
    <n v="7"/>
    <n v="2023"/>
    <n v="11"/>
    <x v="6"/>
    <n v="4"/>
    <n v="47"/>
    <n v="4"/>
    <n v="5"/>
    <x v="1"/>
    <x v="1"/>
    <n v="30780"/>
    <n v="0.14000000000000001"/>
  </r>
  <r>
    <x v="288"/>
    <d v="2023-09-29T00:00:00"/>
    <s v="Customer_1586"/>
    <x v="3"/>
    <x v="0"/>
    <x v="2"/>
    <x v="5"/>
    <n v="4"/>
    <n v="1216"/>
    <n v="3"/>
    <n v="4718.08"/>
    <x v="288"/>
    <s v="UPI"/>
    <x v="2"/>
    <n v="4"/>
    <n v="2023"/>
    <n v="9"/>
    <x v="5"/>
    <n v="3"/>
    <n v="39"/>
    <n v="5"/>
    <n v="5"/>
    <x v="1"/>
    <x v="1"/>
    <n v="14592"/>
    <n v="0.13"/>
  </r>
  <r>
    <x v="289"/>
    <d v="2023-06-08T00:00:00"/>
    <s v="Customer_447"/>
    <x v="0"/>
    <x v="1"/>
    <x v="2"/>
    <x v="7"/>
    <n v="9"/>
    <n v="3831"/>
    <n v="0"/>
    <n v="34479"/>
    <x v="289"/>
    <s v="UPI"/>
    <x v="2"/>
    <n v="6"/>
    <n v="2023"/>
    <n v="6"/>
    <x v="7"/>
    <n v="2"/>
    <n v="23"/>
    <n v="2"/>
    <n v="4"/>
    <x v="4"/>
    <x v="1"/>
    <n v="0"/>
    <n v="0.14000000000000001"/>
  </r>
  <r>
    <x v="290"/>
    <d v="2023-09-16T00:00:00"/>
    <s v="Customer_459"/>
    <x v="1"/>
    <x v="1"/>
    <x v="1"/>
    <x v="3"/>
    <n v="4"/>
    <n v="2440"/>
    <n v="21"/>
    <n v="7710.4"/>
    <x v="290"/>
    <s v="UPI"/>
    <x v="2"/>
    <n v="4"/>
    <n v="2023"/>
    <n v="9"/>
    <x v="5"/>
    <n v="3"/>
    <n v="37"/>
    <n v="3"/>
    <n v="6"/>
    <x v="0"/>
    <x v="0"/>
    <n v="204960"/>
    <n v="0.2"/>
  </r>
  <r>
    <x v="291"/>
    <d v="2023-02-12T00:00:00"/>
    <s v="Customer_1881"/>
    <x v="2"/>
    <x v="1"/>
    <x v="0"/>
    <x v="4"/>
    <n v="10"/>
    <n v="1043"/>
    <n v="7"/>
    <n v="9699.9"/>
    <x v="291"/>
    <s v="Cash"/>
    <x v="1"/>
    <n v="7"/>
    <n v="2023"/>
    <n v="2"/>
    <x v="3"/>
    <n v="1"/>
    <n v="7"/>
    <n v="3"/>
    <n v="0"/>
    <x v="2"/>
    <x v="0"/>
    <n v="73010"/>
    <n v="0.08"/>
  </r>
  <r>
    <x v="292"/>
    <d v="2023-04-02T00:00:00"/>
    <s v="Customer_1723"/>
    <x v="1"/>
    <x v="3"/>
    <x v="1"/>
    <x v="3"/>
    <n v="6"/>
    <n v="930"/>
    <n v="10"/>
    <n v="5022"/>
    <x v="292"/>
    <s v="Cash"/>
    <x v="2"/>
    <n v="7"/>
    <n v="2023"/>
    <n v="4"/>
    <x v="8"/>
    <n v="2"/>
    <n v="14"/>
    <n v="2"/>
    <n v="0"/>
    <x v="2"/>
    <x v="0"/>
    <n v="55800"/>
    <n v="0.12"/>
  </r>
  <r>
    <x v="293"/>
    <d v="2023-01-06T00:00:00"/>
    <s v="Customer_989"/>
    <x v="2"/>
    <x v="1"/>
    <x v="0"/>
    <x v="6"/>
    <n v="7"/>
    <n v="4491"/>
    <n v="28"/>
    <n v="22634.639999999999"/>
    <x v="293"/>
    <s v="Cash"/>
    <x v="0"/>
    <n v="7"/>
    <n v="2023"/>
    <n v="1"/>
    <x v="0"/>
    <n v="1"/>
    <n v="1"/>
    <n v="1"/>
    <n v="5"/>
    <x v="1"/>
    <x v="1"/>
    <n v="880236"/>
    <n v="0.13"/>
  </r>
  <r>
    <x v="294"/>
    <d v="2023-07-09T00:00:00"/>
    <s v="Customer_124"/>
    <x v="2"/>
    <x v="0"/>
    <x v="1"/>
    <x v="3"/>
    <n v="3"/>
    <n v="3653"/>
    <n v="27"/>
    <n v="8000.07"/>
    <x v="294"/>
    <s v="Card"/>
    <x v="0"/>
    <n v="6"/>
    <n v="2023"/>
    <n v="7"/>
    <x v="10"/>
    <n v="3"/>
    <n v="28"/>
    <n v="3"/>
    <n v="0"/>
    <x v="2"/>
    <x v="0"/>
    <n v="295893"/>
    <n v="0.12"/>
  </r>
  <r>
    <x v="295"/>
    <d v="2023-11-22T00:00:00"/>
    <s v="Customer_1421"/>
    <x v="3"/>
    <x v="2"/>
    <x v="2"/>
    <x v="7"/>
    <n v="9"/>
    <n v="1931"/>
    <n v="3"/>
    <n v="16857.63"/>
    <x v="295"/>
    <s v="Card"/>
    <x v="0"/>
    <n v="6"/>
    <n v="2023"/>
    <n v="11"/>
    <x v="6"/>
    <n v="4"/>
    <n v="47"/>
    <n v="4"/>
    <n v="3"/>
    <x v="6"/>
    <x v="1"/>
    <n v="52137"/>
    <n v="0.17"/>
  </r>
  <r>
    <x v="296"/>
    <d v="2023-11-22T00:00:00"/>
    <s v="Customer_163"/>
    <x v="1"/>
    <x v="2"/>
    <x v="2"/>
    <x v="7"/>
    <n v="9"/>
    <n v="546"/>
    <n v="29"/>
    <n v="3488.94"/>
    <x v="296"/>
    <s v="Card"/>
    <x v="1"/>
    <n v="4"/>
    <n v="2023"/>
    <n v="11"/>
    <x v="6"/>
    <n v="4"/>
    <n v="47"/>
    <n v="4"/>
    <n v="3"/>
    <x v="6"/>
    <x v="1"/>
    <n v="142506"/>
    <n v="0.16"/>
  </r>
  <r>
    <x v="297"/>
    <d v="2023-01-20T00:00:00"/>
    <s v="Customer_741"/>
    <x v="0"/>
    <x v="1"/>
    <x v="0"/>
    <x v="6"/>
    <n v="5"/>
    <n v="3618"/>
    <n v="22"/>
    <n v="14110.2"/>
    <x v="297"/>
    <s v="Card"/>
    <x v="2"/>
    <n v="1"/>
    <n v="2023"/>
    <n v="1"/>
    <x v="0"/>
    <n v="1"/>
    <n v="3"/>
    <n v="3"/>
    <n v="5"/>
    <x v="1"/>
    <x v="1"/>
    <n v="397980"/>
    <n v="7.0000000000000007E-2"/>
  </r>
  <r>
    <x v="298"/>
    <d v="2023-03-03T00:00:00"/>
    <s v="Customer_321"/>
    <x v="0"/>
    <x v="1"/>
    <x v="1"/>
    <x v="1"/>
    <n v="6"/>
    <n v="4593"/>
    <n v="11"/>
    <n v="24526.62"/>
    <x v="298"/>
    <s v="Card"/>
    <x v="2"/>
    <n v="6"/>
    <n v="2023"/>
    <n v="3"/>
    <x v="9"/>
    <n v="1"/>
    <n v="9"/>
    <n v="1"/>
    <n v="5"/>
    <x v="1"/>
    <x v="1"/>
    <n v="303138"/>
    <n v="0.19"/>
  </r>
  <r>
    <x v="299"/>
    <d v="2023-01-30T00:00:00"/>
    <s v="Customer_1875"/>
    <x v="2"/>
    <x v="3"/>
    <x v="0"/>
    <x v="4"/>
    <n v="6"/>
    <n v="4618"/>
    <n v="7"/>
    <n v="25768.44"/>
    <x v="299"/>
    <s v="Cash"/>
    <x v="1"/>
    <n v="4"/>
    <n v="2023"/>
    <n v="1"/>
    <x v="0"/>
    <n v="1"/>
    <n v="5"/>
    <n v="5"/>
    <n v="1"/>
    <x v="3"/>
    <x v="1"/>
    <n v="193956"/>
    <n v="0.15"/>
  </r>
  <r>
    <x v="300"/>
    <d v="2023-10-02T00:00:00"/>
    <s v="Customer_259"/>
    <x v="0"/>
    <x v="3"/>
    <x v="0"/>
    <x v="4"/>
    <n v="6"/>
    <n v="803"/>
    <n v="30"/>
    <n v="3372.6"/>
    <x v="300"/>
    <s v="UPI"/>
    <x v="1"/>
    <n v="2"/>
    <n v="2023"/>
    <n v="10"/>
    <x v="1"/>
    <n v="4"/>
    <n v="40"/>
    <n v="1"/>
    <n v="1"/>
    <x v="3"/>
    <x v="1"/>
    <n v="144540"/>
    <n v="0.15"/>
  </r>
  <r>
    <x v="301"/>
    <d v="2023-03-23T00:00:00"/>
    <s v="Customer_1548"/>
    <x v="3"/>
    <x v="2"/>
    <x v="2"/>
    <x v="5"/>
    <n v="5"/>
    <n v="926"/>
    <n v="2"/>
    <n v="4537.3999999999996"/>
    <x v="301"/>
    <s v="UPI"/>
    <x v="2"/>
    <n v="2"/>
    <n v="2023"/>
    <n v="3"/>
    <x v="9"/>
    <n v="1"/>
    <n v="12"/>
    <n v="4"/>
    <n v="4"/>
    <x v="4"/>
    <x v="1"/>
    <n v="9260"/>
    <n v="0.18"/>
  </r>
  <r>
    <x v="302"/>
    <d v="2023-02-21T00:00:00"/>
    <s v="Customer_731"/>
    <x v="3"/>
    <x v="2"/>
    <x v="1"/>
    <x v="1"/>
    <n v="9"/>
    <n v="4197"/>
    <n v="17"/>
    <n v="31351.59"/>
    <x v="302"/>
    <s v="UPI"/>
    <x v="1"/>
    <n v="4"/>
    <n v="2023"/>
    <n v="2"/>
    <x v="3"/>
    <n v="1"/>
    <n v="8"/>
    <n v="4"/>
    <n v="2"/>
    <x v="5"/>
    <x v="1"/>
    <n v="642141"/>
    <n v="0.12"/>
  </r>
  <r>
    <x v="303"/>
    <d v="2023-10-04T00:00:00"/>
    <s v="Customer_1307"/>
    <x v="1"/>
    <x v="2"/>
    <x v="1"/>
    <x v="8"/>
    <n v="10"/>
    <n v="3352"/>
    <n v="26"/>
    <n v="24804.799999999999"/>
    <x v="303"/>
    <s v="Card"/>
    <x v="1"/>
    <n v="1"/>
    <n v="2023"/>
    <n v="10"/>
    <x v="1"/>
    <n v="4"/>
    <n v="40"/>
    <n v="1"/>
    <n v="3"/>
    <x v="6"/>
    <x v="1"/>
    <n v="871520"/>
    <n v="0.13"/>
  </r>
  <r>
    <x v="304"/>
    <d v="2023-03-05T00:00:00"/>
    <s v="Customer_857"/>
    <x v="1"/>
    <x v="0"/>
    <x v="0"/>
    <x v="4"/>
    <n v="2"/>
    <n v="961"/>
    <n v="20"/>
    <n v="1537.6"/>
    <x v="304"/>
    <s v="Cash"/>
    <x v="1"/>
    <n v="7"/>
    <n v="2023"/>
    <n v="3"/>
    <x v="9"/>
    <n v="1"/>
    <n v="10"/>
    <n v="2"/>
    <n v="0"/>
    <x v="2"/>
    <x v="0"/>
    <n v="38440"/>
    <n v="0.16"/>
  </r>
  <r>
    <x v="305"/>
    <d v="2023-09-02T00:00:00"/>
    <s v="Customer_59"/>
    <x v="3"/>
    <x v="2"/>
    <x v="1"/>
    <x v="1"/>
    <n v="6"/>
    <n v="4217"/>
    <n v="6"/>
    <n v="23783.88"/>
    <x v="305"/>
    <s v="Card"/>
    <x v="1"/>
    <n v="7"/>
    <n v="2023"/>
    <n v="9"/>
    <x v="5"/>
    <n v="3"/>
    <n v="35"/>
    <n v="1"/>
    <n v="6"/>
    <x v="0"/>
    <x v="0"/>
    <n v="151812"/>
    <n v="0.16"/>
  </r>
  <r>
    <x v="306"/>
    <d v="2023-10-21T00:00:00"/>
    <s v="Customer_15"/>
    <x v="1"/>
    <x v="2"/>
    <x v="0"/>
    <x v="6"/>
    <n v="5"/>
    <n v="1834"/>
    <n v="29"/>
    <n v="6510.7"/>
    <x v="306"/>
    <s v="Cash"/>
    <x v="0"/>
    <n v="5"/>
    <n v="2023"/>
    <n v="10"/>
    <x v="1"/>
    <n v="4"/>
    <n v="42"/>
    <n v="3"/>
    <n v="6"/>
    <x v="0"/>
    <x v="0"/>
    <n v="265930"/>
    <n v="0.09"/>
  </r>
  <r>
    <x v="307"/>
    <d v="2023-08-28T00:00:00"/>
    <s v="Customer_27"/>
    <x v="3"/>
    <x v="1"/>
    <x v="2"/>
    <x v="2"/>
    <n v="9"/>
    <n v="2309"/>
    <n v="13"/>
    <n v="18079.47"/>
    <x v="307"/>
    <s v="Card"/>
    <x v="1"/>
    <n v="2"/>
    <n v="2023"/>
    <n v="8"/>
    <x v="4"/>
    <n v="3"/>
    <n v="35"/>
    <n v="5"/>
    <n v="1"/>
    <x v="3"/>
    <x v="1"/>
    <n v="270153"/>
    <n v="0.12"/>
  </r>
  <r>
    <x v="308"/>
    <d v="2023-12-25T00:00:00"/>
    <s v="Customer_873"/>
    <x v="0"/>
    <x v="1"/>
    <x v="0"/>
    <x v="6"/>
    <n v="10"/>
    <n v="2218"/>
    <n v="6"/>
    <n v="20849.2"/>
    <x v="308"/>
    <s v="Cash"/>
    <x v="2"/>
    <n v="2"/>
    <n v="2023"/>
    <n v="12"/>
    <x v="2"/>
    <n v="4"/>
    <n v="52"/>
    <n v="5"/>
    <n v="1"/>
    <x v="3"/>
    <x v="1"/>
    <n v="133080"/>
    <n v="0.17"/>
  </r>
  <r>
    <x v="309"/>
    <d v="2023-09-01T00:00:00"/>
    <s v="Customer_369"/>
    <x v="2"/>
    <x v="0"/>
    <x v="0"/>
    <x v="4"/>
    <n v="10"/>
    <n v="3866"/>
    <n v="16"/>
    <n v="32474.400000000001"/>
    <x v="309"/>
    <s v="Cash"/>
    <x v="2"/>
    <n v="1"/>
    <n v="2023"/>
    <n v="9"/>
    <x v="5"/>
    <n v="3"/>
    <n v="35"/>
    <n v="1"/>
    <n v="5"/>
    <x v="1"/>
    <x v="1"/>
    <n v="618560"/>
    <n v="0.06"/>
  </r>
  <r>
    <x v="310"/>
    <d v="2023-05-25T00:00:00"/>
    <s v="Customer_849"/>
    <x v="1"/>
    <x v="3"/>
    <x v="1"/>
    <x v="8"/>
    <n v="4"/>
    <n v="2496"/>
    <n v="14"/>
    <n v="8586.24"/>
    <x v="310"/>
    <s v="UPI"/>
    <x v="2"/>
    <n v="2"/>
    <n v="2023"/>
    <n v="5"/>
    <x v="11"/>
    <n v="2"/>
    <n v="21"/>
    <n v="4"/>
    <n v="4"/>
    <x v="4"/>
    <x v="1"/>
    <n v="139776"/>
    <n v="0.11"/>
  </r>
  <r>
    <x v="311"/>
    <d v="2023-01-06T00:00:00"/>
    <s v="Customer_1083"/>
    <x v="2"/>
    <x v="1"/>
    <x v="1"/>
    <x v="3"/>
    <n v="7"/>
    <n v="4603"/>
    <n v="29"/>
    <n v="22876.91"/>
    <x v="311"/>
    <s v="UPI"/>
    <x v="0"/>
    <n v="5"/>
    <n v="2023"/>
    <n v="1"/>
    <x v="0"/>
    <n v="1"/>
    <n v="1"/>
    <n v="1"/>
    <n v="5"/>
    <x v="1"/>
    <x v="1"/>
    <n v="934409"/>
    <n v="0.14000000000000001"/>
  </r>
  <r>
    <x v="312"/>
    <d v="2023-11-12T00:00:00"/>
    <s v="Customer_1878"/>
    <x v="3"/>
    <x v="3"/>
    <x v="0"/>
    <x v="4"/>
    <n v="1"/>
    <n v="2897"/>
    <n v="3"/>
    <n v="2810.09"/>
    <x v="312"/>
    <s v="Cash"/>
    <x v="1"/>
    <n v="6"/>
    <n v="2023"/>
    <n v="11"/>
    <x v="6"/>
    <n v="4"/>
    <n v="46"/>
    <n v="3"/>
    <n v="0"/>
    <x v="2"/>
    <x v="0"/>
    <n v="8691"/>
    <n v="0.15"/>
  </r>
  <r>
    <x v="313"/>
    <d v="2023-10-10T00:00:00"/>
    <s v="Customer_1606"/>
    <x v="0"/>
    <x v="2"/>
    <x v="0"/>
    <x v="4"/>
    <n v="9"/>
    <n v="2916"/>
    <n v="23"/>
    <n v="20207.88"/>
    <x v="313"/>
    <s v="Card"/>
    <x v="1"/>
    <n v="2"/>
    <n v="2023"/>
    <n v="10"/>
    <x v="1"/>
    <n v="4"/>
    <n v="41"/>
    <n v="2"/>
    <n v="2"/>
    <x v="5"/>
    <x v="1"/>
    <n v="603612"/>
    <n v="0.06"/>
  </r>
  <r>
    <x v="314"/>
    <d v="2023-01-18T00:00:00"/>
    <s v="Customer_1874"/>
    <x v="3"/>
    <x v="1"/>
    <x v="2"/>
    <x v="7"/>
    <n v="6"/>
    <n v="1733"/>
    <n v="11"/>
    <n v="9254.2199999999993"/>
    <x v="314"/>
    <s v="UPI"/>
    <x v="1"/>
    <n v="7"/>
    <n v="2023"/>
    <n v="1"/>
    <x v="0"/>
    <n v="1"/>
    <n v="3"/>
    <n v="3"/>
    <n v="3"/>
    <x v="6"/>
    <x v="1"/>
    <n v="114378"/>
    <n v="0.14000000000000001"/>
  </r>
  <r>
    <x v="315"/>
    <d v="2023-02-19T00:00:00"/>
    <s v="Customer_350"/>
    <x v="1"/>
    <x v="3"/>
    <x v="0"/>
    <x v="6"/>
    <n v="1"/>
    <n v="3289"/>
    <n v="30"/>
    <n v="2302.3000000000002"/>
    <x v="315"/>
    <s v="Cash"/>
    <x v="1"/>
    <n v="1"/>
    <n v="2023"/>
    <n v="2"/>
    <x v="3"/>
    <n v="1"/>
    <n v="8"/>
    <n v="4"/>
    <n v="0"/>
    <x v="2"/>
    <x v="0"/>
    <n v="98670"/>
    <n v="0.2"/>
  </r>
  <r>
    <x v="316"/>
    <d v="2023-09-14T00:00:00"/>
    <s v="Customer_70"/>
    <x v="2"/>
    <x v="0"/>
    <x v="1"/>
    <x v="3"/>
    <n v="1"/>
    <n v="4439"/>
    <n v="13"/>
    <n v="3861.93"/>
    <x v="316"/>
    <s v="Card"/>
    <x v="0"/>
    <n v="1"/>
    <n v="2023"/>
    <n v="9"/>
    <x v="5"/>
    <n v="3"/>
    <n v="37"/>
    <n v="3"/>
    <n v="4"/>
    <x v="4"/>
    <x v="1"/>
    <n v="57707"/>
    <n v="0.16"/>
  </r>
  <r>
    <x v="317"/>
    <d v="2023-01-17T00:00:00"/>
    <s v="Customer_1070"/>
    <x v="0"/>
    <x v="2"/>
    <x v="1"/>
    <x v="3"/>
    <n v="9"/>
    <n v="186"/>
    <n v="10"/>
    <n v="1506.6"/>
    <x v="317"/>
    <s v="Card"/>
    <x v="2"/>
    <n v="5"/>
    <n v="2023"/>
    <n v="1"/>
    <x v="0"/>
    <n v="1"/>
    <n v="3"/>
    <n v="3"/>
    <n v="2"/>
    <x v="5"/>
    <x v="1"/>
    <n v="16740"/>
    <n v="0.19"/>
  </r>
  <r>
    <x v="318"/>
    <d v="2023-07-15T00:00:00"/>
    <s v="Customer_903"/>
    <x v="2"/>
    <x v="3"/>
    <x v="2"/>
    <x v="7"/>
    <n v="7"/>
    <n v="381"/>
    <n v="5"/>
    <n v="2533.65"/>
    <x v="318"/>
    <s v="Card"/>
    <x v="0"/>
    <n v="3"/>
    <n v="2023"/>
    <n v="7"/>
    <x v="10"/>
    <n v="3"/>
    <n v="28"/>
    <n v="3"/>
    <n v="6"/>
    <x v="0"/>
    <x v="0"/>
    <n v="13335"/>
    <n v="7.0000000000000007E-2"/>
  </r>
  <r>
    <x v="319"/>
    <d v="2023-08-16T00:00:00"/>
    <s v="Customer_567"/>
    <x v="0"/>
    <x v="2"/>
    <x v="1"/>
    <x v="1"/>
    <n v="5"/>
    <n v="1105"/>
    <n v="21"/>
    <n v="4364.75"/>
    <x v="319"/>
    <s v="Cash"/>
    <x v="2"/>
    <n v="6"/>
    <n v="2023"/>
    <n v="8"/>
    <x v="4"/>
    <n v="3"/>
    <n v="33"/>
    <n v="3"/>
    <n v="3"/>
    <x v="6"/>
    <x v="1"/>
    <n v="116025"/>
    <n v="0.09"/>
  </r>
  <r>
    <x v="320"/>
    <d v="2023-08-27T00:00:00"/>
    <s v="Customer_673"/>
    <x v="0"/>
    <x v="0"/>
    <x v="0"/>
    <x v="6"/>
    <n v="3"/>
    <n v="2972"/>
    <n v="19"/>
    <n v="7221.96"/>
    <x v="320"/>
    <s v="Cash"/>
    <x v="0"/>
    <n v="7"/>
    <n v="2023"/>
    <n v="8"/>
    <x v="4"/>
    <n v="3"/>
    <n v="35"/>
    <n v="5"/>
    <n v="0"/>
    <x v="2"/>
    <x v="0"/>
    <n v="169404"/>
    <n v="0.14000000000000001"/>
  </r>
  <r>
    <x v="321"/>
    <d v="2023-08-23T00:00:00"/>
    <s v="Customer_1341"/>
    <x v="2"/>
    <x v="2"/>
    <x v="2"/>
    <x v="5"/>
    <n v="1"/>
    <n v="1420"/>
    <n v="25"/>
    <n v="1065"/>
    <x v="321"/>
    <s v="Cash"/>
    <x v="0"/>
    <n v="4"/>
    <n v="2023"/>
    <n v="8"/>
    <x v="4"/>
    <n v="3"/>
    <n v="34"/>
    <n v="4"/>
    <n v="3"/>
    <x v="6"/>
    <x v="1"/>
    <n v="35500"/>
    <n v="0.16"/>
  </r>
  <r>
    <x v="322"/>
    <d v="2023-10-08T00:00:00"/>
    <s v="Customer_909"/>
    <x v="1"/>
    <x v="1"/>
    <x v="0"/>
    <x v="4"/>
    <n v="9"/>
    <n v="2964"/>
    <n v="30"/>
    <n v="18673.2"/>
    <x v="322"/>
    <s v="UPI"/>
    <x v="1"/>
    <n v="3"/>
    <n v="2023"/>
    <n v="10"/>
    <x v="1"/>
    <n v="4"/>
    <n v="41"/>
    <n v="2"/>
    <n v="0"/>
    <x v="2"/>
    <x v="0"/>
    <n v="800280"/>
    <n v="0.09"/>
  </r>
  <r>
    <x v="323"/>
    <d v="2023-12-12T00:00:00"/>
    <s v="Customer_1750"/>
    <x v="3"/>
    <x v="2"/>
    <x v="0"/>
    <x v="0"/>
    <n v="10"/>
    <n v="2204"/>
    <n v="24"/>
    <n v="16750.400000000001"/>
    <x v="323"/>
    <s v="Card"/>
    <x v="2"/>
    <n v="7"/>
    <n v="2023"/>
    <n v="12"/>
    <x v="2"/>
    <n v="4"/>
    <n v="50"/>
    <n v="3"/>
    <n v="2"/>
    <x v="5"/>
    <x v="1"/>
    <n v="528960"/>
    <n v="0.14000000000000001"/>
  </r>
  <r>
    <x v="324"/>
    <d v="2023-07-07T00:00:00"/>
    <s v="Customer_1964"/>
    <x v="3"/>
    <x v="0"/>
    <x v="0"/>
    <x v="0"/>
    <n v="6"/>
    <n v="1679"/>
    <n v="4"/>
    <n v="9671.0400000000009"/>
    <x v="324"/>
    <s v="Cash"/>
    <x v="0"/>
    <n v="7"/>
    <n v="2023"/>
    <n v="7"/>
    <x v="10"/>
    <n v="3"/>
    <n v="27"/>
    <n v="2"/>
    <n v="5"/>
    <x v="1"/>
    <x v="1"/>
    <n v="40296"/>
    <n v="0.06"/>
  </r>
  <r>
    <x v="325"/>
    <d v="2023-01-26T00:00:00"/>
    <s v="Customer_773"/>
    <x v="3"/>
    <x v="3"/>
    <x v="0"/>
    <x v="6"/>
    <n v="6"/>
    <n v="4818"/>
    <n v="11"/>
    <n v="25728.12"/>
    <x v="325"/>
    <s v="UPI"/>
    <x v="1"/>
    <n v="7"/>
    <n v="2023"/>
    <n v="1"/>
    <x v="0"/>
    <n v="1"/>
    <n v="4"/>
    <n v="4"/>
    <n v="4"/>
    <x v="4"/>
    <x v="1"/>
    <n v="317988"/>
    <n v="0.17"/>
  </r>
  <r>
    <x v="326"/>
    <d v="2023-11-30T00:00:00"/>
    <s v="Customer_788"/>
    <x v="0"/>
    <x v="3"/>
    <x v="1"/>
    <x v="8"/>
    <n v="7"/>
    <n v="4407"/>
    <n v="1"/>
    <n v="30540.51"/>
    <x v="326"/>
    <s v="Card"/>
    <x v="0"/>
    <n v="3"/>
    <n v="2023"/>
    <n v="11"/>
    <x v="6"/>
    <n v="4"/>
    <n v="48"/>
    <n v="5"/>
    <n v="4"/>
    <x v="4"/>
    <x v="1"/>
    <n v="30849"/>
    <n v="0.16"/>
  </r>
  <r>
    <x v="327"/>
    <d v="2023-10-25T00:00:00"/>
    <s v="Customer_1259"/>
    <x v="1"/>
    <x v="3"/>
    <x v="1"/>
    <x v="3"/>
    <n v="4"/>
    <n v="664"/>
    <n v="5"/>
    <n v="2523.1999999999998"/>
    <x v="327"/>
    <s v="Card"/>
    <x v="1"/>
    <n v="4"/>
    <n v="2023"/>
    <n v="10"/>
    <x v="1"/>
    <n v="4"/>
    <n v="43"/>
    <n v="4"/>
    <n v="3"/>
    <x v="6"/>
    <x v="1"/>
    <n v="13280"/>
    <n v="7.0000000000000007E-2"/>
  </r>
  <r>
    <x v="328"/>
    <d v="2023-09-07T00:00:00"/>
    <s v="Customer_1749"/>
    <x v="2"/>
    <x v="1"/>
    <x v="1"/>
    <x v="3"/>
    <n v="6"/>
    <n v="4556"/>
    <n v="12"/>
    <n v="24055.68"/>
    <x v="328"/>
    <s v="Cash"/>
    <x v="2"/>
    <n v="1"/>
    <n v="2023"/>
    <n v="9"/>
    <x v="5"/>
    <n v="3"/>
    <n v="36"/>
    <n v="2"/>
    <n v="4"/>
    <x v="4"/>
    <x v="1"/>
    <n v="328032"/>
    <n v="0.19"/>
  </r>
  <r>
    <x v="329"/>
    <d v="2023-04-09T00:00:00"/>
    <s v="Customer_547"/>
    <x v="2"/>
    <x v="3"/>
    <x v="1"/>
    <x v="1"/>
    <n v="6"/>
    <n v="1431"/>
    <n v="9"/>
    <n v="7813.26"/>
    <x v="329"/>
    <s v="UPI"/>
    <x v="0"/>
    <n v="3"/>
    <n v="2023"/>
    <n v="4"/>
    <x v="8"/>
    <n v="2"/>
    <n v="15"/>
    <n v="3"/>
    <n v="0"/>
    <x v="2"/>
    <x v="0"/>
    <n v="77274"/>
    <n v="7.0000000000000007E-2"/>
  </r>
  <r>
    <x v="330"/>
    <d v="2023-10-07T00:00:00"/>
    <s v="Customer_1852"/>
    <x v="3"/>
    <x v="1"/>
    <x v="2"/>
    <x v="7"/>
    <n v="9"/>
    <n v="2445"/>
    <n v="17"/>
    <n v="18264.150000000001"/>
    <x v="330"/>
    <s v="Card"/>
    <x v="2"/>
    <n v="3"/>
    <n v="2023"/>
    <n v="10"/>
    <x v="1"/>
    <n v="4"/>
    <n v="40"/>
    <n v="1"/>
    <n v="6"/>
    <x v="0"/>
    <x v="0"/>
    <n v="374085"/>
    <n v="0.08"/>
  </r>
  <r>
    <x v="331"/>
    <d v="2023-09-09T00:00:00"/>
    <s v="Customer_100"/>
    <x v="3"/>
    <x v="0"/>
    <x v="2"/>
    <x v="5"/>
    <n v="5"/>
    <n v="3180"/>
    <n v="27"/>
    <n v="11607"/>
    <x v="331"/>
    <s v="Card"/>
    <x v="2"/>
    <n v="3"/>
    <n v="2023"/>
    <n v="9"/>
    <x v="5"/>
    <n v="3"/>
    <n v="36"/>
    <n v="2"/>
    <n v="6"/>
    <x v="0"/>
    <x v="0"/>
    <n v="429300"/>
    <n v="7.0000000000000007E-2"/>
  </r>
  <r>
    <x v="332"/>
    <d v="2023-02-07T00:00:00"/>
    <s v="Customer_1799"/>
    <x v="0"/>
    <x v="2"/>
    <x v="1"/>
    <x v="3"/>
    <n v="1"/>
    <n v="379"/>
    <n v="26"/>
    <n v="280.45999999999998"/>
    <x v="332"/>
    <s v="Cash"/>
    <x v="0"/>
    <n v="1"/>
    <n v="2023"/>
    <n v="2"/>
    <x v="3"/>
    <n v="1"/>
    <n v="6"/>
    <n v="2"/>
    <n v="2"/>
    <x v="5"/>
    <x v="1"/>
    <n v="9854"/>
    <n v="0.06"/>
  </r>
  <r>
    <x v="333"/>
    <d v="2023-09-10T00:00:00"/>
    <s v="Customer_186"/>
    <x v="2"/>
    <x v="1"/>
    <x v="0"/>
    <x v="6"/>
    <n v="5"/>
    <n v="566"/>
    <n v="30"/>
    <n v="1981"/>
    <x v="333"/>
    <s v="Cash"/>
    <x v="2"/>
    <n v="6"/>
    <n v="2023"/>
    <n v="9"/>
    <x v="5"/>
    <n v="3"/>
    <n v="37"/>
    <n v="3"/>
    <n v="0"/>
    <x v="2"/>
    <x v="0"/>
    <n v="84900"/>
    <n v="0.08"/>
  </r>
  <r>
    <x v="334"/>
    <d v="2023-01-12T00:00:00"/>
    <s v="Customer_1952"/>
    <x v="3"/>
    <x v="1"/>
    <x v="0"/>
    <x v="4"/>
    <n v="5"/>
    <n v="998"/>
    <n v="25"/>
    <n v="3742.5"/>
    <x v="334"/>
    <s v="UPI"/>
    <x v="1"/>
    <n v="6"/>
    <n v="2023"/>
    <n v="1"/>
    <x v="0"/>
    <n v="1"/>
    <n v="2"/>
    <n v="2"/>
    <n v="4"/>
    <x v="4"/>
    <x v="1"/>
    <n v="124750"/>
    <n v="0.13"/>
  </r>
  <r>
    <x v="335"/>
    <d v="2023-11-04T00:00:00"/>
    <s v="Customer_459"/>
    <x v="2"/>
    <x v="3"/>
    <x v="1"/>
    <x v="8"/>
    <n v="4"/>
    <n v="3348"/>
    <n v="20"/>
    <n v="10713.6"/>
    <x v="335"/>
    <s v="Card"/>
    <x v="2"/>
    <n v="5"/>
    <n v="2023"/>
    <n v="11"/>
    <x v="6"/>
    <n v="4"/>
    <n v="44"/>
    <n v="1"/>
    <n v="6"/>
    <x v="0"/>
    <x v="0"/>
    <n v="267840"/>
    <n v="0.09"/>
  </r>
  <r>
    <x v="336"/>
    <d v="2023-06-23T00:00:00"/>
    <s v="Customer_807"/>
    <x v="1"/>
    <x v="2"/>
    <x v="2"/>
    <x v="5"/>
    <n v="9"/>
    <n v="4886"/>
    <n v="4"/>
    <n v="42215.040000000001"/>
    <x v="336"/>
    <s v="UPI"/>
    <x v="1"/>
    <n v="3"/>
    <n v="2023"/>
    <n v="6"/>
    <x v="7"/>
    <n v="2"/>
    <n v="25"/>
    <n v="4"/>
    <n v="5"/>
    <x v="1"/>
    <x v="1"/>
    <n v="175896"/>
    <n v="0.06"/>
  </r>
  <r>
    <x v="337"/>
    <d v="2023-09-16T00:00:00"/>
    <s v="Customer_1515"/>
    <x v="1"/>
    <x v="3"/>
    <x v="0"/>
    <x v="6"/>
    <n v="7"/>
    <n v="3651"/>
    <n v="29"/>
    <n v="18145.47"/>
    <x v="337"/>
    <s v="Card"/>
    <x v="2"/>
    <n v="5"/>
    <n v="2023"/>
    <n v="9"/>
    <x v="5"/>
    <n v="3"/>
    <n v="37"/>
    <n v="3"/>
    <n v="6"/>
    <x v="0"/>
    <x v="0"/>
    <n v="741153"/>
    <n v="0.05"/>
  </r>
  <r>
    <x v="338"/>
    <d v="2023-11-22T00:00:00"/>
    <s v="Customer_1640"/>
    <x v="0"/>
    <x v="0"/>
    <x v="1"/>
    <x v="8"/>
    <n v="8"/>
    <n v="3102"/>
    <n v="4"/>
    <n v="23823.360000000001"/>
    <x v="338"/>
    <s v="Card"/>
    <x v="1"/>
    <n v="1"/>
    <n v="2023"/>
    <n v="11"/>
    <x v="6"/>
    <n v="4"/>
    <n v="47"/>
    <n v="4"/>
    <n v="3"/>
    <x v="6"/>
    <x v="1"/>
    <n v="99264"/>
    <n v="0.12"/>
  </r>
  <r>
    <x v="339"/>
    <d v="2023-10-05T00:00:00"/>
    <s v="Customer_785"/>
    <x v="0"/>
    <x v="0"/>
    <x v="2"/>
    <x v="2"/>
    <n v="6"/>
    <n v="2538"/>
    <n v="4"/>
    <n v="14618.88"/>
    <x v="339"/>
    <s v="UPI"/>
    <x v="2"/>
    <n v="2"/>
    <n v="2023"/>
    <n v="10"/>
    <x v="1"/>
    <n v="4"/>
    <n v="40"/>
    <n v="1"/>
    <n v="4"/>
    <x v="4"/>
    <x v="1"/>
    <n v="60912"/>
    <n v="0.12"/>
  </r>
  <r>
    <x v="340"/>
    <d v="2023-11-12T00:00:00"/>
    <s v="Customer_246"/>
    <x v="0"/>
    <x v="2"/>
    <x v="1"/>
    <x v="3"/>
    <n v="8"/>
    <n v="3423"/>
    <n v="24"/>
    <n v="20811.84"/>
    <x v="340"/>
    <s v="UPI"/>
    <x v="1"/>
    <n v="6"/>
    <n v="2023"/>
    <n v="11"/>
    <x v="6"/>
    <n v="4"/>
    <n v="46"/>
    <n v="3"/>
    <n v="0"/>
    <x v="2"/>
    <x v="0"/>
    <n v="657216"/>
    <n v="0.13"/>
  </r>
  <r>
    <x v="341"/>
    <d v="2023-03-30T00:00:00"/>
    <s v="Customer_786"/>
    <x v="1"/>
    <x v="2"/>
    <x v="1"/>
    <x v="1"/>
    <n v="1"/>
    <n v="798"/>
    <n v="13"/>
    <n v="694.26"/>
    <x v="341"/>
    <s v="Card"/>
    <x v="2"/>
    <n v="2"/>
    <n v="2023"/>
    <n v="3"/>
    <x v="9"/>
    <n v="1"/>
    <n v="13"/>
    <n v="5"/>
    <n v="4"/>
    <x v="4"/>
    <x v="1"/>
    <n v="10374"/>
    <n v="0.19"/>
  </r>
  <r>
    <x v="342"/>
    <d v="2023-04-13T00:00:00"/>
    <s v="Customer_506"/>
    <x v="0"/>
    <x v="3"/>
    <x v="1"/>
    <x v="1"/>
    <n v="2"/>
    <n v="3460"/>
    <n v="4"/>
    <n v="6643.2"/>
    <x v="342"/>
    <s v="UPI"/>
    <x v="1"/>
    <n v="2"/>
    <n v="2023"/>
    <n v="4"/>
    <x v="8"/>
    <n v="2"/>
    <n v="15"/>
    <n v="3"/>
    <n v="4"/>
    <x v="4"/>
    <x v="1"/>
    <n v="27680"/>
    <n v="0.05"/>
  </r>
  <r>
    <x v="343"/>
    <d v="2023-11-13T00:00:00"/>
    <s v="Customer_749"/>
    <x v="2"/>
    <x v="0"/>
    <x v="2"/>
    <x v="7"/>
    <n v="1"/>
    <n v="3285"/>
    <n v="27"/>
    <n v="2398.0500000000002"/>
    <x v="343"/>
    <s v="UPI"/>
    <x v="2"/>
    <n v="2"/>
    <n v="2023"/>
    <n v="11"/>
    <x v="6"/>
    <n v="4"/>
    <n v="46"/>
    <n v="3"/>
    <n v="1"/>
    <x v="3"/>
    <x v="1"/>
    <n v="88695"/>
    <n v="0.12"/>
  </r>
  <r>
    <x v="344"/>
    <d v="2023-05-04T00:00:00"/>
    <s v="Customer_1628"/>
    <x v="1"/>
    <x v="1"/>
    <x v="2"/>
    <x v="5"/>
    <n v="9"/>
    <n v="1661"/>
    <n v="2"/>
    <n v="14650.02"/>
    <x v="344"/>
    <s v="UPI"/>
    <x v="0"/>
    <n v="6"/>
    <n v="2023"/>
    <n v="5"/>
    <x v="11"/>
    <n v="2"/>
    <n v="18"/>
    <n v="1"/>
    <n v="4"/>
    <x v="4"/>
    <x v="1"/>
    <n v="29898"/>
    <n v="0.15"/>
  </r>
  <r>
    <x v="345"/>
    <d v="2023-08-13T00:00:00"/>
    <s v="Customer_1176"/>
    <x v="3"/>
    <x v="2"/>
    <x v="2"/>
    <x v="7"/>
    <n v="7"/>
    <n v="4691"/>
    <n v="30"/>
    <n v="22985.9"/>
    <x v="345"/>
    <s v="UPI"/>
    <x v="1"/>
    <n v="1"/>
    <n v="2023"/>
    <n v="8"/>
    <x v="4"/>
    <n v="3"/>
    <n v="33"/>
    <n v="3"/>
    <n v="0"/>
    <x v="2"/>
    <x v="0"/>
    <n v="985110"/>
    <n v="0.15"/>
  </r>
  <r>
    <x v="346"/>
    <d v="2023-07-16T00:00:00"/>
    <s v="Customer_1910"/>
    <x v="2"/>
    <x v="3"/>
    <x v="0"/>
    <x v="0"/>
    <n v="10"/>
    <n v="190"/>
    <n v="13"/>
    <n v="1653"/>
    <x v="346"/>
    <s v="Cash"/>
    <x v="1"/>
    <n v="4"/>
    <n v="2023"/>
    <n v="7"/>
    <x v="10"/>
    <n v="3"/>
    <n v="29"/>
    <n v="4"/>
    <n v="0"/>
    <x v="2"/>
    <x v="0"/>
    <n v="24700"/>
    <n v="7.0000000000000007E-2"/>
  </r>
  <r>
    <x v="347"/>
    <d v="2023-07-14T00:00:00"/>
    <s v="Customer_320"/>
    <x v="3"/>
    <x v="0"/>
    <x v="2"/>
    <x v="5"/>
    <n v="7"/>
    <n v="519"/>
    <n v="15"/>
    <n v="3088.05"/>
    <x v="347"/>
    <s v="Cash"/>
    <x v="1"/>
    <n v="6"/>
    <n v="2023"/>
    <n v="7"/>
    <x v="10"/>
    <n v="3"/>
    <n v="28"/>
    <n v="3"/>
    <n v="5"/>
    <x v="1"/>
    <x v="1"/>
    <n v="54495"/>
    <n v="0.05"/>
  </r>
  <r>
    <x v="348"/>
    <d v="2023-01-08T00:00:00"/>
    <s v="Customer_1292"/>
    <x v="2"/>
    <x v="2"/>
    <x v="1"/>
    <x v="1"/>
    <n v="4"/>
    <n v="4842"/>
    <n v="29"/>
    <n v="13751.28"/>
    <x v="348"/>
    <s v="UPI"/>
    <x v="2"/>
    <n v="3"/>
    <n v="2023"/>
    <n v="1"/>
    <x v="0"/>
    <n v="1"/>
    <n v="2"/>
    <n v="2"/>
    <n v="0"/>
    <x v="2"/>
    <x v="0"/>
    <n v="561672"/>
    <n v="0.12"/>
  </r>
  <r>
    <x v="349"/>
    <d v="2023-03-01T00:00:00"/>
    <s v="Customer_496"/>
    <x v="0"/>
    <x v="3"/>
    <x v="2"/>
    <x v="2"/>
    <n v="4"/>
    <n v="2550"/>
    <n v="7"/>
    <n v="9486"/>
    <x v="349"/>
    <s v="Cash"/>
    <x v="1"/>
    <n v="3"/>
    <n v="2023"/>
    <n v="3"/>
    <x v="9"/>
    <n v="1"/>
    <n v="9"/>
    <n v="1"/>
    <n v="3"/>
    <x v="6"/>
    <x v="1"/>
    <n v="71400"/>
    <n v="0.15"/>
  </r>
  <r>
    <x v="350"/>
    <d v="2023-10-26T00:00:00"/>
    <s v="Customer_646"/>
    <x v="1"/>
    <x v="2"/>
    <x v="1"/>
    <x v="8"/>
    <n v="4"/>
    <n v="4516"/>
    <n v="1"/>
    <n v="17883.36"/>
    <x v="350"/>
    <s v="UPI"/>
    <x v="0"/>
    <n v="7"/>
    <n v="2023"/>
    <n v="10"/>
    <x v="1"/>
    <n v="4"/>
    <n v="43"/>
    <n v="4"/>
    <n v="4"/>
    <x v="4"/>
    <x v="1"/>
    <n v="18064"/>
    <n v="0.13"/>
  </r>
  <r>
    <x v="351"/>
    <d v="2023-03-13T00:00:00"/>
    <s v="Customer_409"/>
    <x v="2"/>
    <x v="2"/>
    <x v="0"/>
    <x v="6"/>
    <n v="1"/>
    <n v="3945"/>
    <n v="22"/>
    <n v="3077.1"/>
    <x v="351"/>
    <s v="Cash"/>
    <x v="0"/>
    <n v="2"/>
    <n v="2023"/>
    <n v="3"/>
    <x v="9"/>
    <n v="1"/>
    <n v="11"/>
    <n v="3"/>
    <n v="1"/>
    <x v="3"/>
    <x v="1"/>
    <n v="86790"/>
    <n v="0.15"/>
  </r>
  <r>
    <x v="352"/>
    <d v="2023-12-31T00:00:00"/>
    <s v="Customer_590"/>
    <x v="1"/>
    <x v="3"/>
    <x v="1"/>
    <x v="3"/>
    <n v="6"/>
    <n v="4656"/>
    <n v="13"/>
    <n v="24304.32"/>
    <x v="352"/>
    <s v="Card"/>
    <x v="2"/>
    <n v="4"/>
    <n v="2023"/>
    <n v="12"/>
    <x v="2"/>
    <n v="4"/>
    <n v="53"/>
    <n v="6"/>
    <n v="0"/>
    <x v="2"/>
    <x v="0"/>
    <n v="363168"/>
    <n v="0.13"/>
  </r>
  <r>
    <x v="353"/>
    <d v="2023-07-30T00:00:00"/>
    <s v="Customer_1176"/>
    <x v="2"/>
    <x v="0"/>
    <x v="2"/>
    <x v="5"/>
    <n v="5"/>
    <n v="1538"/>
    <n v="28"/>
    <n v="5536.8"/>
    <x v="353"/>
    <s v="Card"/>
    <x v="0"/>
    <n v="2"/>
    <n v="2023"/>
    <n v="7"/>
    <x v="10"/>
    <n v="3"/>
    <n v="31"/>
    <n v="6"/>
    <n v="0"/>
    <x v="2"/>
    <x v="0"/>
    <n v="215320"/>
    <n v="0.15"/>
  </r>
  <r>
    <x v="354"/>
    <d v="2023-05-03T00:00:00"/>
    <s v="Customer_1251"/>
    <x v="3"/>
    <x v="0"/>
    <x v="2"/>
    <x v="5"/>
    <n v="10"/>
    <n v="3391"/>
    <n v="15"/>
    <n v="28823.5"/>
    <x v="354"/>
    <s v="Cash"/>
    <x v="2"/>
    <n v="6"/>
    <n v="2023"/>
    <n v="5"/>
    <x v="11"/>
    <n v="2"/>
    <n v="18"/>
    <n v="1"/>
    <n v="3"/>
    <x v="6"/>
    <x v="1"/>
    <n v="508650"/>
    <n v="0.13"/>
  </r>
  <r>
    <x v="355"/>
    <d v="2023-07-14T00:00:00"/>
    <s v="Customer_974"/>
    <x v="3"/>
    <x v="1"/>
    <x v="1"/>
    <x v="1"/>
    <n v="5"/>
    <n v="4214"/>
    <n v="1"/>
    <n v="20859.3"/>
    <x v="355"/>
    <s v="Cash"/>
    <x v="0"/>
    <n v="6"/>
    <n v="2023"/>
    <n v="7"/>
    <x v="10"/>
    <n v="3"/>
    <n v="28"/>
    <n v="3"/>
    <n v="5"/>
    <x v="1"/>
    <x v="1"/>
    <n v="21070"/>
    <n v="0.16"/>
  </r>
  <r>
    <x v="356"/>
    <d v="2023-01-23T00:00:00"/>
    <s v="Customer_1134"/>
    <x v="0"/>
    <x v="0"/>
    <x v="1"/>
    <x v="1"/>
    <n v="10"/>
    <n v="4114"/>
    <n v="23"/>
    <n v="31677.8"/>
    <x v="356"/>
    <s v="UPI"/>
    <x v="2"/>
    <n v="6"/>
    <n v="2023"/>
    <n v="1"/>
    <x v="0"/>
    <n v="1"/>
    <n v="4"/>
    <n v="4"/>
    <n v="1"/>
    <x v="3"/>
    <x v="1"/>
    <n v="946220"/>
    <n v="7.0000000000000007E-2"/>
  </r>
  <r>
    <x v="357"/>
    <d v="2023-01-13T00:00:00"/>
    <s v="Customer_13"/>
    <x v="3"/>
    <x v="2"/>
    <x v="0"/>
    <x v="4"/>
    <n v="6"/>
    <n v="1622"/>
    <n v="3"/>
    <n v="9440.0400000000009"/>
    <x v="357"/>
    <s v="Cash"/>
    <x v="1"/>
    <n v="7"/>
    <n v="2023"/>
    <n v="1"/>
    <x v="0"/>
    <n v="1"/>
    <n v="2"/>
    <n v="2"/>
    <n v="5"/>
    <x v="1"/>
    <x v="1"/>
    <n v="29196"/>
    <n v="0.06"/>
  </r>
  <r>
    <x v="358"/>
    <d v="2023-01-11T00:00:00"/>
    <s v="Customer_1189"/>
    <x v="2"/>
    <x v="3"/>
    <x v="2"/>
    <x v="2"/>
    <n v="7"/>
    <n v="1361"/>
    <n v="14"/>
    <n v="8193.2199999999993"/>
    <x v="358"/>
    <s v="Cash"/>
    <x v="1"/>
    <n v="5"/>
    <n v="2023"/>
    <n v="1"/>
    <x v="0"/>
    <n v="1"/>
    <n v="2"/>
    <n v="2"/>
    <n v="3"/>
    <x v="6"/>
    <x v="1"/>
    <n v="133378"/>
    <n v="0.11"/>
  </r>
  <r>
    <x v="359"/>
    <d v="2023-10-10T00:00:00"/>
    <s v="Customer_191"/>
    <x v="3"/>
    <x v="3"/>
    <x v="1"/>
    <x v="8"/>
    <n v="8"/>
    <n v="363"/>
    <n v="11"/>
    <n v="2584.56"/>
    <x v="359"/>
    <s v="Cash"/>
    <x v="2"/>
    <n v="5"/>
    <n v="2023"/>
    <n v="10"/>
    <x v="1"/>
    <n v="4"/>
    <n v="41"/>
    <n v="2"/>
    <n v="2"/>
    <x v="5"/>
    <x v="1"/>
    <n v="31944"/>
    <n v="0.13"/>
  </r>
  <r>
    <x v="360"/>
    <d v="2023-05-01T00:00:00"/>
    <s v="Customer_1515"/>
    <x v="0"/>
    <x v="1"/>
    <x v="1"/>
    <x v="3"/>
    <n v="9"/>
    <n v="1088"/>
    <n v="26"/>
    <n v="7246.08"/>
    <x v="360"/>
    <s v="Card"/>
    <x v="2"/>
    <n v="7"/>
    <n v="2023"/>
    <n v="5"/>
    <x v="11"/>
    <n v="2"/>
    <n v="18"/>
    <n v="1"/>
    <n v="1"/>
    <x v="3"/>
    <x v="1"/>
    <n v="254592"/>
    <n v="0.18"/>
  </r>
  <r>
    <x v="361"/>
    <d v="2023-05-23T00:00:00"/>
    <s v="Customer_1431"/>
    <x v="3"/>
    <x v="2"/>
    <x v="0"/>
    <x v="4"/>
    <n v="10"/>
    <n v="1963"/>
    <n v="29"/>
    <n v="13937.3"/>
    <x v="361"/>
    <s v="Cash"/>
    <x v="0"/>
    <n v="1"/>
    <n v="2023"/>
    <n v="5"/>
    <x v="11"/>
    <n v="2"/>
    <n v="21"/>
    <n v="4"/>
    <n v="2"/>
    <x v="5"/>
    <x v="1"/>
    <n v="569270"/>
    <n v="0.09"/>
  </r>
  <r>
    <x v="362"/>
    <d v="2023-10-19T00:00:00"/>
    <s v="Customer_39"/>
    <x v="3"/>
    <x v="3"/>
    <x v="2"/>
    <x v="7"/>
    <n v="7"/>
    <n v="4893"/>
    <n v="15"/>
    <n v="29113.35"/>
    <x v="362"/>
    <s v="Cash"/>
    <x v="1"/>
    <n v="5"/>
    <n v="2023"/>
    <n v="10"/>
    <x v="1"/>
    <n v="4"/>
    <n v="42"/>
    <n v="3"/>
    <n v="4"/>
    <x v="4"/>
    <x v="1"/>
    <n v="513765"/>
    <n v="0.14000000000000001"/>
  </r>
  <r>
    <x v="363"/>
    <d v="2023-01-26T00:00:00"/>
    <s v="Customer_1486"/>
    <x v="3"/>
    <x v="1"/>
    <x v="0"/>
    <x v="0"/>
    <n v="5"/>
    <n v="1883"/>
    <n v="5"/>
    <n v="8944.25"/>
    <x v="363"/>
    <s v="Card"/>
    <x v="2"/>
    <n v="2"/>
    <n v="2023"/>
    <n v="1"/>
    <x v="0"/>
    <n v="1"/>
    <n v="4"/>
    <n v="4"/>
    <n v="4"/>
    <x v="4"/>
    <x v="1"/>
    <n v="47075"/>
    <n v="0.14000000000000001"/>
  </r>
  <r>
    <x v="364"/>
    <d v="2023-07-25T00:00:00"/>
    <s v="Customer_1609"/>
    <x v="0"/>
    <x v="2"/>
    <x v="2"/>
    <x v="5"/>
    <n v="5"/>
    <n v="4129"/>
    <n v="15"/>
    <n v="17548.25"/>
    <x v="364"/>
    <s v="Cash"/>
    <x v="0"/>
    <n v="3"/>
    <n v="2023"/>
    <n v="7"/>
    <x v="10"/>
    <n v="3"/>
    <n v="30"/>
    <n v="5"/>
    <n v="2"/>
    <x v="5"/>
    <x v="1"/>
    <n v="309675"/>
    <n v="7.0000000000000007E-2"/>
  </r>
  <r>
    <x v="365"/>
    <d v="2023-03-03T00:00:00"/>
    <s v="Customer_1472"/>
    <x v="1"/>
    <x v="3"/>
    <x v="2"/>
    <x v="5"/>
    <n v="7"/>
    <n v="2343"/>
    <n v="18"/>
    <n v="13448.82"/>
    <x v="365"/>
    <s v="UPI"/>
    <x v="1"/>
    <n v="6"/>
    <n v="2023"/>
    <n v="3"/>
    <x v="9"/>
    <n v="1"/>
    <n v="9"/>
    <n v="1"/>
    <n v="5"/>
    <x v="1"/>
    <x v="1"/>
    <n v="295218"/>
    <n v="0.18"/>
  </r>
  <r>
    <x v="366"/>
    <d v="2023-12-05T00:00:00"/>
    <s v="Customer_130"/>
    <x v="0"/>
    <x v="0"/>
    <x v="1"/>
    <x v="8"/>
    <n v="4"/>
    <n v="776"/>
    <n v="21"/>
    <n v="2452.16"/>
    <x v="366"/>
    <s v="Card"/>
    <x v="1"/>
    <n v="2"/>
    <n v="2023"/>
    <n v="12"/>
    <x v="2"/>
    <n v="4"/>
    <n v="49"/>
    <n v="2"/>
    <n v="2"/>
    <x v="5"/>
    <x v="1"/>
    <n v="65184"/>
    <n v="0.1"/>
  </r>
  <r>
    <x v="367"/>
    <d v="2023-11-19T00:00:00"/>
    <s v="Customer_1263"/>
    <x v="2"/>
    <x v="1"/>
    <x v="0"/>
    <x v="0"/>
    <n v="7"/>
    <n v="464"/>
    <n v="2"/>
    <n v="3183.04"/>
    <x v="367"/>
    <s v="Card"/>
    <x v="0"/>
    <n v="6"/>
    <n v="2023"/>
    <n v="11"/>
    <x v="6"/>
    <n v="4"/>
    <n v="47"/>
    <n v="4"/>
    <n v="0"/>
    <x v="2"/>
    <x v="0"/>
    <n v="6496"/>
    <n v="0.17"/>
  </r>
  <r>
    <x v="368"/>
    <d v="2023-05-29T00:00:00"/>
    <s v="Customer_1868"/>
    <x v="0"/>
    <x v="1"/>
    <x v="0"/>
    <x v="6"/>
    <n v="4"/>
    <n v="2391"/>
    <n v="24"/>
    <n v="7268.64"/>
    <x v="368"/>
    <s v="Card"/>
    <x v="1"/>
    <n v="7"/>
    <n v="2023"/>
    <n v="5"/>
    <x v="11"/>
    <n v="2"/>
    <n v="22"/>
    <n v="5"/>
    <n v="1"/>
    <x v="3"/>
    <x v="1"/>
    <n v="229536"/>
    <n v="0.12"/>
  </r>
  <r>
    <x v="369"/>
    <d v="2023-05-24T00:00:00"/>
    <s v="Customer_752"/>
    <x v="0"/>
    <x v="3"/>
    <x v="1"/>
    <x v="1"/>
    <n v="8"/>
    <n v="3572"/>
    <n v="1"/>
    <n v="28290.240000000002"/>
    <x v="369"/>
    <s v="UPI"/>
    <x v="0"/>
    <n v="6"/>
    <n v="2023"/>
    <n v="5"/>
    <x v="11"/>
    <n v="2"/>
    <n v="21"/>
    <n v="4"/>
    <n v="3"/>
    <x v="6"/>
    <x v="1"/>
    <n v="28576"/>
    <n v="0.11"/>
  </r>
  <r>
    <x v="370"/>
    <d v="2023-10-31T00:00:00"/>
    <s v="Customer_37"/>
    <x v="2"/>
    <x v="3"/>
    <x v="1"/>
    <x v="1"/>
    <n v="3"/>
    <n v="2487"/>
    <n v="6"/>
    <n v="7013.34"/>
    <x v="370"/>
    <s v="Cash"/>
    <x v="0"/>
    <n v="6"/>
    <n v="2023"/>
    <n v="10"/>
    <x v="1"/>
    <n v="4"/>
    <n v="44"/>
    <n v="5"/>
    <n v="2"/>
    <x v="5"/>
    <x v="1"/>
    <n v="44766"/>
    <n v="0.08"/>
  </r>
  <r>
    <x v="371"/>
    <d v="2023-08-26T00:00:00"/>
    <s v="Customer_1656"/>
    <x v="1"/>
    <x v="2"/>
    <x v="2"/>
    <x v="5"/>
    <n v="7"/>
    <n v="1898"/>
    <n v="4"/>
    <n v="12754.56"/>
    <x v="371"/>
    <s v="Card"/>
    <x v="0"/>
    <n v="2"/>
    <n v="2023"/>
    <n v="8"/>
    <x v="4"/>
    <n v="3"/>
    <n v="34"/>
    <n v="4"/>
    <n v="6"/>
    <x v="0"/>
    <x v="0"/>
    <n v="53144"/>
    <n v="7.0000000000000007E-2"/>
  </r>
  <r>
    <x v="372"/>
    <d v="2023-11-22T00:00:00"/>
    <s v="Customer_590"/>
    <x v="3"/>
    <x v="1"/>
    <x v="2"/>
    <x v="2"/>
    <n v="1"/>
    <n v="255"/>
    <n v="24"/>
    <n v="193.8"/>
    <x v="372"/>
    <s v="Cash"/>
    <x v="1"/>
    <n v="4"/>
    <n v="2023"/>
    <n v="11"/>
    <x v="6"/>
    <n v="4"/>
    <n v="47"/>
    <n v="4"/>
    <n v="3"/>
    <x v="6"/>
    <x v="1"/>
    <n v="6120"/>
    <n v="0.1"/>
  </r>
  <r>
    <x v="373"/>
    <d v="2023-06-22T00:00:00"/>
    <s v="Customer_1464"/>
    <x v="3"/>
    <x v="0"/>
    <x v="2"/>
    <x v="5"/>
    <n v="8"/>
    <n v="1880"/>
    <n v="24"/>
    <n v="11430.4"/>
    <x v="373"/>
    <s v="Cash"/>
    <x v="0"/>
    <n v="4"/>
    <n v="2023"/>
    <n v="6"/>
    <x v="7"/>
    <n v="2"/>
    <n v="25"/>
    <n v="4"/>
    <n v="4"/>
    <x v="4"/>
    <x v="1"/>
    <n v="360960"/>
    <n v="0.17"/>
  </r>
  <r>
    <x v="374"/>
    <d v="2023-06-20T00:00:00"/>
    <s v="Customer_1225"/>
    <x v="1"/>
    <x v="1"/>
    <x v="2"/>
    <x v="7"/>
    <n v="1"/>
    <n v="3433"/>
    <n v="15"/>
    <n v="2918.05"/>
    <x v="374"/>
    <s v="Cash"/>
    <x v="2"/>
    <n v="1"/>
    <n v="2023"/>
    <n v="6"/>
    <x v="7"/>
    <n v="2"/>
    <n v="25"/>
    <n v="4"/>
    <n v="2"/>
    <x v="5"/>
    <x v="1"/>
    <n v="51495"/>
    <n v="0.16"/>
  </r>
  <r>
    <x v="375"/>
    <d v="2023-09-10T00:00:00"/>
    <s v="Customer_931"/>
    <x v="3"/>
    <x v="3"/>
    <x v="0"/>
    <x v="0"/>
    <n v="5"/>
    <n v="2618"/>
    <n v="11"/>
    <n v="11650.1"/>
    <x v="375"/>
    <s v="UPI"/>
    <x v="0"/>
    <n v="5"/>
    <n v="2023"/>
    <n v="9"/>
    <x v="5"/>
    <n v="3"/>
    <n v="37"/>
    <n v="3"/>
    <n v="0"/>
    <x v="2"/>
    <x v="0"/>
    <n v="143990"/>
    <n v="0.19"/>
  </r>
  <r>
    <x v="376"/>
    <d v="2023-10-23T00:00:00"/>
    <s v="Customer_1407"/>
    <x v="0"/>
    <x v="2"/>
    <x v="0"/>
    <x v="0"/>
    <n v="6"/>
    <n v="1940"/>
    <n v="6"/>
    <n v="10941.6"/>
    <x v="376"/>
    <s v="Card"/>
    <x v="1"/>
    <n v="5"/>
    <n v="2023"/>
    <n v="10"/>
    <x v="1"/>
    <n v="4"/>
    <n v="43"/>
    <n v="4"/>
    <n v="1"/>
    <x v="3"/>
    <x v="1"/>
    <n v="69840"/>
    <n v="0.19"/>
  </r>
  <r>
    <x v="377"/>
    <d v="2023-04-05T00:00:00"/>
    <s v="Customer_142"/>
    <x v="3"/>
    <x v="1"/>
    <x v="0"/>
    <x v="6"/>
    <n v="5"/>
    <n v="811"/>
    <n v="14"/>
    <n v="3487.3"/>
    <x v="377"/>
    <s v="Cash"/>
    <x v="2"/>
    <n v="5"/>
    <n v="2023"/>
    <n v="4"/>
    <x v="8"/>
    <n v="2"/>
    <n v="14"/>
    <n v="2"/>
    <n v="3"/>
    <x v="6"/>
    <x v="1"/>
    <n v="56770"/>
    <n v="0.13"/>
  </r>
  <r>
    <x v="378"/>
    <d v="2023-05-12T00:00:00"/>
    <s v="Customer_575"/>
    <x v="3"/>
    <x v="3"/>
    <x v="0"/>
    <x v="0"/>
    <n v="4"/>
    <n v="831"/>
    <n v="28"/>
    <n v="2393.2800000000002"/>
    <x v="318"/>
    <s v="Cash"/>
    <x v="2"/>
    <n v="7"/>
    <n v="2023"/>
    <n v="5"/>
    <x v="11"/>
    <n v="2"/>
    <n v="19"/>
    <n v="2"/>
    <n v="5"/>
    <x v="1"/>
    <x v="1"/>
    <n v="93072"/>
    <n v="0.08"/>
  </r>
  <r>
    <x v="379"/>
    <d v="2023-09-07T00:00:00"/>
    <s v="Customer_403"/>
    <x v="2"/>
    <x v="1"/>
    <x v="2"/>
    <x v="7"/>
    <n v="8"/>
    <n v="3775"/>
    <n v="22"/>
    <n v="23556"/>
    <x v="378"/>
    <s v="Card"/>
    <x v="2"/>
    <n v="3"/>
    <n v="2023"/>
    <n v="9"/>
    <x v="5"/>
    <n v="3"/>
    <n v="36"/>
    <n v="2"/>
    <n v="4"/>
    <x v="4"/>
    <x v="1"/>
    <n v="664400"/>
    <n v="7.0000000000000007E-2"/>
  </r>
  <r>
    <x v="380"/>
    <d v="2023-04-26T00:00:00"/>
    <s v="Customer_868"/>
    <x v="1"/>
    <x v="1"/>
    <x v="0"/>
    <x v="0"/>
    <n v="5"/>
    <n v="1904"/>
    <n v="9"/>
    <n v="8663.2000000000007"/>
    <x v="379"/>
    <s v="Card"/>
    <x v="1"/>
    <n v="6"/>
    <n v="2023"/>
    <n v="4"/>
    <x v="8"/>
    <n v="2"/>
    <n v="17"/>
    <n v="5"/>
    <n v="3"/>
    <x v="6"/>
    <x v="1"/>
    <n v="85680"/>
    <n v="0.16"/>
  </r>
  <r>
    <x v="381"/>
    <d v="2023-04-03T00:00:00"/>
    <s v="Customer_979"/>
    <x v="3"/>
    <x v="3"/>
    <x v="1"/>
    <x v="1"/>
    <n v="1"/>
    <n v="4878"/>
    <n v="13"/>
    <n v="4243.8599999999997"/>
    <x v="380"/>
    <s v="Cash"/>
    <x v="0"/>
    <n v="5"/>
    <n v="2023"/>
    <n v="4"/>
    <x v="8"/>
    <n v="2"/>
    <n v="14"/>
    <n v="2"/>
    <n v="1"/>
    <x v="3"/>
    <x v="1"/>
    <n v="63414"/>
    <n v="0.13"/>
  </r>
  <r>
    <x v="382"/>
    <d v="2023-03-19T00:00:00"/>
    <s v="Customer_1050"/>
    <x v="1"/>
    <x v="2"/>
    <x v="0"/>
    <x v="4"/>
    <n v="7"/>
    <n v="4143"/>
    <n v="8"/>
    <n v="26680.92"/>
    <x v="381"/>
    <s v="Card"/>
    <x v="0"/>
    <n v="7"/>
    <n v="2023"/>
    <n v="3"/>
    <x v="9"/>
    <n v="1"/>
    <n v="12"/>
    <n v="4"/>
    <n v="0"/>
    <x v="2"/>
    <x v="0"/>
    <n v="232008"/>
    <n v="0.08"/>
  </r>
  <r>
    <x v="383"/>
    <d v="2023-02-02T00:00:00"/>
    <s v="Customer_1329"/>
    <x v="1"/>
    <x v="3"/>
    <x v="1"/>
    <x v="8"/>
    <n v="8"/>
    <n v="1178"/>
    <n v="30"/>
    <n v="6596.8"/>
    <x v="382"/>
    <s v="UPI"/>
    <x v="1"/>
    <n v="2"/>
    <n v="2023"/>
    <n v="2"/>
    <x v="3"/>
    <n v="1"/>
    <n v="5"/>
    <n v="1"/>
    <n v="4"/>
    <x v="4"/>
    <x v="1"/>
    <n v="282720"/>
    <n v="0.19"/>
  </r>
  <r>
    <x v="384"/>
    <d v="2023-02-26T00:00:00"/>
    <s v="Customer_1318"/>
    <x v="0"/>
    <x v="0"/>
    <x v="2"/>
    <x v="7"/>
    <n v="7"/>
    <n v="3125"/>
    <n v="24"/>
    <n v="16625"/>
    <x v="383"/>
    <s v="Cash"/>
    <x v="2"/>
    <n v="1"/>
    <n v="2023"/>
    <n v="2"/>
    <x v="3"/>
    <n v="1"/>
    <n v="9"/>
    <n v="5"/>
    <n v="0"/>
    <x v="2"/>
    <x v="0"/>
    <n v="525000"/>
    <n v="0.11"/>
  </r>
  <r>
    <x v="385"/>
    <d v="2023-10-30T00:00:00"/>
    <s v="Customer_738"/>
    <x v="2"/>
    <x v="0"/>
    <x v="1"/>
    <x v="8"/>
    <n v="5"/>
    <n v="3841"/>
    <n v="13"/>
    <n v="16708.349999999999"/>
    <x v="384"/>
    <s v="UPI"/>
    <x v="0"/>
    <n v="4"/>
    <n v="2023"/>
    <n v="10"/>
    <x v="1"/>
    <n v="4"/>
    <n v="44"/>
    <n v="5"/>
    <n v="1"/>
    <x v="3"/>
    <x v="1"/>
    <n v="249665"/>
    <n v="7.0000000000000007E-2"/>
  </r>
  <r>
    <x v="386"/>
    <d v="2023-02-03T00:00:00"/>
    <s v="Customer_546"/>
    <x v="3"/>
    <x v="1"/>
    <x v="2"/>
    <x v="2"/>
    <n v="7"/>
    <n v="2317"/>
    <n v="17"/>
    <n v="13461.77"/>
    <x v="385"/>
    <s v="UPI"/>
    <x v="1"/>
    <n v="6"/>
    <n v="2023"/>
    <n v="2"/>
    <x v="3"/>
    <n v="1"/>
    <n v="5"/>
    <n v="1"/>
    <n v="5"/>
    <x v="1"/>
    <x v="1"/>
    <n v="275723"/>
    <n v="0.1"/>
  </r>
  <r>
    <x v="387"/>
    <d v="2023-06-08T00:00:00"/>
    <s v="Customer_60"/>
    <x v="3"/>
    <x v="2"/>
    <x v="0"/>
    <x v="4"/>
    <n v="3"/>
    <n v="4186"/>
    <n v="14"/>
    <n v="10799.88"/>
    <x v="386"/>
    <s v="Cash"/>
    <x v="0"/>
    <n v="3"/>
    <n v="2023"/>
    <n v="6"/>
    <x v="7"/>
    <n v="2"/>
    <n v="23"/>
    <n v="2"/>
    <n v="4"/>
    <x v="4"/>
    <x v="1"/>
    <n v="175812"/>
    <n v="0.14000000000000001"/>
  </r>
  <r>
    <x v="388"/>
    <d v="2023-02-15T00:00:00"/>
    <s v="Customer_681"/>
    <x v="2"/>
    <x v="0"/>
    <x v="1"/>
    <x v="1"/>
    <n v="8"/>
    <n v="3730"/>
    <n v="9"/>
    <n v="27154.400000000001"/>
    <x v="387"/>
    <s v="Card"/>
    <x v="0"/>
    <n v="4"/>
    <n v="2023"/>
    <n v="2"/>
    <x v="3"/>
    <n v="1"/>
    <n v="7"/>
    <n v="3"/>
    <n v="3"/>
    <x v="6"/>
    <x v="1"/>
    <n v="268560"/>
    <n v="0.06"/>
  </r>
  <r>
    <x v="389"/>
    <d v="2023-02-02T00:00:00"/>
    <s v="Customer_1738"/>
    <x v="2"/>
    <x v="2"/>
    <x v="1"/>
    <x v="8"/>
    <n v="1"/>
    <n v="1154"/>
    <n v="2"/>
    <n v="1130.92"/>
    <x v="388"/>
    <s v="Card"/>
    <x v="2"/>
    <n v="2"/>
    <n v="2023"/>
    <n v="2"/>
    <x v="3"/>
    <n v="1"/>
    <n v="5"/>
    <n v="1"/>
    <n v="4"/>
    <x v="4"/>
    <x v="1"/>
    <n v="2308"/>
    <n v="0.05"/>
  </r>
  <r>
    <x v="390"/>
    <d v="2023-07-05T00:00:00"/>
    <s v="Customer_1631"/>
    <x v="0"/>
    <x v="3"/>
    <x v="2"/>
    <x v="2"/>
    <n v="5"/>
    <n v="3667"/>
    <n v="9"/>
    <n v="16684.849999999999"/>
    <x v="389"/>
    <s v="Cash"/>
    <x v="1"/>
    <n v="6"/>
    <n v="2023"/>
    <n v="7"/>
    <x v="10"/>
    <n v="3"/>
    <n v="27"/>
    <n v="2"/>
    <n v="3"/>
    <x v="6"/>
    <x v="1"/>
    <n v="165015"/>
    <n v="0.12"/>
  </r>
  <r>
    <x v="391"/>
    <d v="2023-01-09T00:00:00"/>
    <s v="Customer_1425"/>
    <x v="1"/>
    <x v="1"/>
    <x v="1"/>
    <x v="1"/>
    <n v="9"/>
    <n v="2764"/>
    <n v="28"/>
    <n v="17910.72"/>
    <x v="390"/>
    <s v="Cash"/>
    <x v="2"/>
    <n v="1"/>
    <n v="2023"/>
    <n v="1"/>
    <x v="0"/>
    <n v="1"/>
    <n v="2"/>
    <n v="2"/>
    <n v="1"/>
    <x v="3"/>
    <x v="1"/>
    <n v="696528"/>
    <n v="0.08"/>
  </r>
  <r>
    <x v="392"/>
    <d v="2023-07-08T00:00:00"/>
    <s v="Customer_1268"/>
    <x v="1"/>
    <x v="0"/>
    <x v="1"/>
    <x v="3"/>
    <n v="1"/>
    <n v="2354"/>
    <n v="21"/>
    <n v="1859.66"/>
    <x v="391"/>
    <s v="UPI"/>
    <x v="2"/>
    <n v="4"/>
    <n v="2023"/>
    <n v="7"/>
    <x v="10"/>
    <n v="3"/>
    <n v="27"/>
    <n v="2"/>
    <n v="6"/>
    <x v="0"/>
    <x v="0"/>
    <n v="49434"/>
    <n v="0.2"/>
  </r>
  <r>
    <x v="393"/>
    <d v="2023-01-26T00:00:00"/>
    <s v="Customer_1273"/>
    <x v="1"/>
    <x v="1"/>
    <x v="2"/>
    <x v="7"/>
    <n v="8"/>
    <n v="4445"/>
    <n v="25"/>
    <n v="26670"/>
    <x v="392"/>
    <s v="Cash"/>
    <x v="0"/>
    <n v="4"/>
    <n v="2023"/>
    <n v="1"/>
    <x v="0"/>
    <n v="1"/>
    <n v="4"/>
    <n v="4"/>
    <n v="4"/>
    <x v="4"/>
    <x v="1"/>
    <n v="889000"/>
    <n v="0.11"/>
  </r>
  <r>
    <x v="394"/>
    <d v="2023-08-27T00:00:00"/>
    <s v="Customer_648"/>
    <x v="0"/>
    <x v="1"/>
    <x v="1"/>
    <x v="3"/>
    <n v="9"/>
    <n v="1626"/>
    <n v="25"/>
    <n v="10975.5"/>
    <x v="393"/>
    <s v="UPI"/>
    <x v="2"/>
    <n v="4"/>
    <n v="2023"/>
    <n v="8"/>
    <x v="4"/>
    <n v="3"/>
    <n v="35"/>
    <n v="5"/>
    <n v="0"/>
    <x v="2"/>
    <x v="0"/>
    <n v="365850"/>
    <n v="0.09"/>
  </r>
  <r>
    <x v="395"/>
    <d v="2023-04-16T00:00:00"/>
    <s v="Customer_1645"/>
    <x v="2"/>
    <x v="3"/>
    <x v="1"/>
    <x v="3"/>
    <n v="6"/>
    <n v="1916"/>
    <n v="4"/>
    <n v="11036.16"/>
    <x v="394"/>
    <s v="UPI"/>
    <x v="2"/>
    <n v="2"/>
    <n v="2023"/>
    <n v="4"/>
    <x v="8"/>
    <n v="2"/>
    <n v="16"/>
    <n v="4"/>
    <n v="0"/>
    <x v="2"/>
    <x v="0"/>
    <n v="45984"/>
    <n v="0.12"/>
  </r>
  <r>
    <x v="396"/>
    <d v="2023-08-24T00:00:00"/>
    <s v="Customer_1116"/>
    <x v="1"/>
    <x v="2"/>
    <x v="1"/>
    <x v="8"/>
    <n v="9"/>
    <n v="2273"/>
    <n v="22"/>
    <n v="15956.46"/>
    <x v="395"/>
    <s v="Card"/>
    <x v="1"/>
    <n v="3"/>
    <n v="2023"/>
    <n v="8"/>
    <x v="4"/>
    <n v="3"/>
    <n v="34"/>
    <n v="4"/>
    <n v="4"/>
    <x v="4"/>
    <x v="1"/>
    <n v="450054"/>
    <n v="0.12"/>
  </r>
  <r>
    <x v="397"/>
    <d v="2023-11-15T00:00:00"/>
    <s v="Customer_1641"/>
    <x v="3"/>
    <x v="1"/>
    <x v="2"/>
    <x v="7"/>
    <n v="8"/>
    <n v="4194"/>
    <n v="5"/>
    <n v="31874.400000000001"/>
    <x v="396"/>
    <s v="Card"/>
    <x v="0"/>
    <n v="2"/>
    <n v="2023"/>
    <n v="11"/>
    <x v="6"/>
    <n v="4"/>
    <n v="46"/>
    <n v="3"/>
    <n v="3"/>
    <x v="6"/>
    <x v="1"/>
    <n v="167760"/>
    <n v="0.06"/>
  </r>
  <r>
    <x v="398"/>
    <d v="2023-07-05T00:00:00"/>
    <s v="Customer_616"/>
    <x v="1"/>
    <x v="0"/>
    <x v="2"/>
    <x v="2"/>
    <n v="3"/>
    <n v="4844"/>
    <n v="17"/>
    <n v="12061.56"/>
    <x v="397"/>
    <s v="Cash"/>
    <x v="0"/>
    <n v="4"/>
    <n v="2023"/>
    <n v="7"/>
    <x v="10"/>
    <n v="3"/>
    <n v="27"/>
    <n v="2"/>
    <n v="3"/>
    <x v="6"/>
    <x v="1"/>
    <n v="247044"/>
    <n v="0.12"/>
  </r>
  <r>
    <x v="399"/>
    <d v="2023-06-26T00:00:00"/>
    <s v="Customer_1252"/>
    <x v="3"/>
    <x v="1"/>
    <x v="0"/>
    <x v="0"/>
    <n v="4"/>
    <n v="4209"/>
    <n v="11"/>
    <n v="14984.04"/>
    <x v="398"/>
    <s v="Card"/>
    <x v="0"/>
    <n v="7"/>
    <n v="2023"/>
    <n v="6"/>
    <x v="7"/>
    <n v="2"/>
    <n v="26"/>
    <n v="5"/>
    <n v="1"/>
    <x v="3"/>
    <x v="1"/>
    <n v="185196"/>
    <n v="0.11"/>
  </r>
  <r>
    <x v="400"/>
    <d v="2023-02-19T00:00:00"/>
    <s v="Customer_462"/>
    <x v="3"/>
    <x v="1"/>
    <x v="2"/>
    <x v="2"/>
    <n v="10"/>
    <n v="4771"/>
    <n v="26"/>
    <n v="35305.4"/>
    <x v="399"/>
    <s v="UPI"/>
    <x v="2"/>
    <n v="1"/>
    <n v="2023"/>
    <n v="2"/>
    <x v="3"/>
    <n v="1"/>
    <n v="8"/>
    <n v="4"/>
    <n v="0"/>
    <x v="2"/>
    <x v="0"/>
    <n v="1240460"/>
    <n v="0.14000000000000001"/>
  </r>
  <r>
    <x v="401"/>
    <d v="2023-05-29T00:00:00"/>
    <s v="Customer_1449"/>
    <x v="3"/>
    <x v="1"/>
    <x v="0"/>
    <x v="4"/>
    <n v="3"/>
    <n v="1401"/>
    <n v="13"/>
    <n v="3656.61"/>
    <x v="400"/>
    <s v="UPI"/>
    <x v="0"/>
    <n v="3"/>
    <n v="2023"/>
    <n v="5"/>
    <x v="11"/>
    <n v="2"/>
    <n v="22"/>
    <n v="5"/>
    <n v="1"/>
    <x v="3"/>
    <x v="1"/>
    <n v="54639"/>
    <n v="0.16"/>
  </r>
  <r>
    <x v="402"/>
    <d v="2023-09-02T00:00:00"/>
    <s v="Customer_1646"/>
    <x v="2"/>
    <x v="0"/>
    <x v="1"/>
    <x v="3"/>
    <n v="10"/>
    <n v="3557"/>
    <n v="19"/>
    <n v="28811.7"/>
    <x v="401"/>
    <s v="UPI"/>
    <x v="1"/>
    <n v="4"/>
    <n v="2023"/>
    <n v="9"/>
    <x v="5"/>
    <n v="3"/>
    <n v="35"/>
    <n v="1"/>
    <n v="6"/>
    <x v="0"/>
    <x v="0"/>
    <n v="675830"/>
    <n v="0.11"/>
  </r>
  <r>
    <x v="403"/>
    <d v="2023-07-06T00:00:00"/>
    <s v="Customer_545"/>
    <x v="3"/>
    <x v="3"/>
    <x v="2"/>
    <x v="5"/>
    <n v="1"/>
    <n v="1224"/>
    <n v="1"/>
    <n v="1211.76"/>
    <x v="402"/>
    <s v="Cash"/>
    <x v="1"/>
    <n v="5"/>
    <n v="2023"/>
    <n v="7"/>
    <x v="10"/>
    <n v="3"/>
    <n v="27"/>
    <n v="2"/>
    <n v="4"/>
    <x v="4"/>
    <x v="1"/>
    <n v="1224"/>
    <n v="0.13"/>
  </r>
  <r>
    <x v="404"/>
    <d v="2023-07-04T00:00:00"/>
    <s v="Customer_381"/>
    <x v="1"/>
    <x v="1"/>
    <x v="2"/>
    <x v="5"/>
    <n v="6"/>
    <n v="797"/>
    <n v="28"/>
    <n v="3443.04"/>
    <x v="403"/>
    <s v="UPI"/>
    <x v="1"/>
    <n v="5"/>
    <n v="2023"/>
    <n v="7"/>
    <x v="10"/>
    <n v="3"/>
    <n v="27"/>
    <n v="2"/>
    <n v="2"/>
    <x v="5"/>
    <x v="1"/>
    <n v="133896"/>
    <n v="0.1"/>
  </r>
  <r>
    <x v="405"/>
    <d v="2023-12-28T00:00:00"/>
    <s v="Customer_874"/>
    <x v="2"/>
    <x v="2"/>
    <x v="1"/>
    <x v="1"/>
    <n v="5"/>
    <n v="1266"/>
    <n v="9"/>
    <n v="5760.3"/>
    <x v="404"/>
    <s v="Card"/>
    <x v="0"/>
    <n v="3"/>
    <n v="2023"/>
    <n v="12"/>
    <x v="2"/>
    <n v="4"/>
    <n v="52"/>
    <n v="5"/>
    <n v="4"/>
    <x v="4"/>
    <x v="1"/>
    <n v="56970"/>
    <n v="0.19"/>
  </r>
  <r>
    <x v="406"/>
    <d v="2023-04-10T00:00:00"/>
    <s v="Customer_199"/>
    <x v="1"/>
    <x v="2"/>
    <x v="0"/>
    <x v="6"/>
    <n v="6"/>
    <n v="1642"/>
    <n v="14"/>
    <n v="8472.7199999999993"/>
    <x v="405"/>
    <s v="Card"/>
    <x v="1"/>
    <n v="6"/>
    <n v="2023"/>
    <n v="4"/>
    <x v="8"/>
    <n v="2"/>
    <n v="15"/>
    <n v="3"/>
    <n v="1"/>
    <x v="3"/>
    <x v="1"/>
    <n v="137928"/>
    <n v="0.12"/>
  </r>
  <r>
    <x v="407"/>
    <d v="2023-05-29T00:00:00"/>
    <s v="Customer_1149"/>
    <x v="0"/>
    <x v="2"/>
    <x v="2"/>
    <x v="7"/>
    <n v="5"/>
    <n v="3943"/>
    <n v="3"/>
    <n v="19123.55"/>
    <x v="406"/>
    <s v="Cash"/>
    <x v="2"/>
    <n v="5"/>
    <n v="2023"/>
    <n v="5"/>
    <x v="11"/>
    <n v="2"/>
    <n v="22"/>
    <n v="5"/>
    <n v="1"/>
    <x v="3"/>
    <x v="1"/>
    <n v="59145"/>
    <n v="0.14000000000000001"/>
  </r>
  <r>
    <x v="408"/>
    <d v="2023-05-18T00:00:00"/>
    <s v="Customer_704"/>
    <x v="1"/>
    <x v="1"/>
    <x v="2"/>
    <x v="2"/>
    <n v="10"/>
    <n v="583"/>
    <n v="0"/>
    <n v="5830"/>
    <x v="407"/>
    <s v="UPI"/>
    <x v="1"/>
    <n v="3"/>
    <n v="2023"/>
    <n v="5"/>
    <x v="11"/>
    <n v="2"/>
    <n v="20"/>
    <n v="3"/>
    <n v="4"/>
    <x v="4"/>
    <x v="1"/>
    <n v="0"/>
    <n v="0.19"/>
  </r>
  <r>
    <x v="409"/>
    <d v="2023-06-21T00:00:00"/>
    <s v="Customer_1019"/>
    <x v="1"/>
    <x v="3"/>
    <x v="1"/>
    <x v="1"/>
    <n v="6"/>
    <n v="2100"/>
    <n v="15"/>
    <n v="10710"/>
    <x v="408"/>
    <s v="Cash"/>
    <x v="2"/>
    <n v="4"/>
    <n v="2023"/>
    <n v="6"/>
    <x v="7"/>
    <n v="2"/>
    <n v="25"/>
    <n v="4"/>
    <n v="3"/>
    <x v="6"/>
    <x v="1"/>
    <n v="189000"/>
    <n v="0.05"/>
  </r>
  <r>
    <x v="410"/>
    <d v="2023-06-18T00:00:00"/>
    <s v="Customer_1924"/>
    <x v="0"/>
    <x v="0"/>
    <x v="2"/>
    <x v="5"/>
    <n v="7"/>
    <n v="2990"/>
    <n v="23"/>
    <n v="16116.1"/>
    <x v="409"/>
    <s v="Cash"/>
    <x v="2"/>
    <n v="4"/>
    <n v="2023"/>
    <n v="6"/>
    <x v="7"/>
    <n v="2"/>
    <n v="25"/>
    <n v="4"/>
    <n v="0"/>
    <x v="2"/>
    <x v="0"/>
    <n v="481390"/>
    <n v="0.13"/>
  </r>
  <r>
    <x v="411"/>
    <d v="2023-05-15T00:00:00"/>
    <s v="Customer_685"/>
    <x v="3"/>
    <x v="3"/>
    <x v="2"/>
    <x v="7"/>
    <n v="2"/>
    <n v="1428"/>
    <n v="10"/>
    <n v="2570.4"/>
    <x v="410"/>
    <s v="Card"/>
    <x v="2"/>
    <n v="5"/>
    <n v="2023"/>
    <n v="5"/>
    <x v="11"/>
    <n v="2"/>
    <n v="20"/>
    <n v="3"/>
    <n v="1"/>
    <x v="3"/>
    <x v="1"/>
    <n v="28560"/>
    <n v="0.06"/>
  </r>
  <r>
    <x v="412"/>
    <d v="2023-05-21T00:00:00"/>
    <s v="Customer_158"/>
    <x v="1"/>
    <x v="2"/>
    <x v="0"/>
    <x v="0"/>
    <n v="7"/>
    <n v="2633"/>
    <n v="1"/>
    <n v="18246.689999999999"/>
    <x v="411"/>
    <s v="Cash"/>
    <x v="0"/>
    <n v="1"/>
    <n v="2023"/>
    <n v="5"/>
    <x v="11"/>
    <n v="2"/>
    <n v="21"/>
    <n v="4"/>
    <n v="0"/>
    <x v="2"/>
    <x v="0"/>
    <n v="18431"/>
    <n v="0.06"/>
  </r>
  <r>
    <x v="413"/>
    <d v="2023-09-25T00:00:00"/>
    <s v="Customer_770"/>
    <x v="0"/>
    <x v="0"/>
    <x v="1"/>
    <x v="1"/>
    <n v="7"/>
    <n v="3364"/>
    <n v="4"/>
    <n v="22606.080000000002"/>
    <x v="412"/>
    <s v="UPI"/>
    <x v="2"/>
    <n v="7"/>
    <n v="2023"/>
    <n v="9"/>
    <x v="5"/>
    <n v="3"/>
    <n v="39"/>
    <n v="5"/>
    <n v="1"/>
    <x v="3"/>
    <x v="1"/>
    <n v="94192"/>
    <n v="0.17"/>
  </r>
  <r>
    <x v="414"/>
    <d v="2023-11-27T00:00:00"/>
    <s v="Customer_1405"/>
    <x v="2"/>
    <x v="1"/>
    <x v="2"/>
    <x v="2"/>
    <n v="8"/>
    <n v="3164"/>
    <n v="22"/>
    <n v="19743.36"/>
    <x v="413"/>
    <s v="Cash"/>
    <x v="0"/>
    <n v="6"/>
    <n v="2023"/>
    <n v="11"/>
    <x v="6"/>
    <n v="4"/>
    <n v="48"/>
    <n v="5"/>
    <n v="1"/>
    <x v="3"/>
    <x v="1"/>
    <n v="556864"/>
    <n v="0.13"/>
  </r>
  <r>
    <x v="415"/>
    <d v="2023-04-02T00:00:00"/>
    <s v="Customer_1248"/>
    <x v="2"/>
    <x v="3"/>
    <x v="1"/>
    <x v="1"/>
    <n v="7"/>
    <n v="302"/>
    <n v="23"/>
    <n v="1627.78"/>
    <x v="414"/>
    <s v="Cash"/>
    <x v="2"/>
    <n v="7"/>
    <n v="2023"/>
    <n v="4"/>
    <x v="8"/>
    <n v="2"/>
    <n v="14"/>
    <n v="2"/>
    <n v="0"/>
    <x v="2"/>
    <x v="0"/>
    <n v="48622"/>
    <n v="0.09"/>
  </r>
  <r>
    <x v="416"/>
    <d v="2023-02-23T00:00:00"/>
    <s v="Customer_1554"/>
    <x v="2"/>
    <x v="3"/>
    <x v="1"/>
    <x v="8"/>
    <n v="9"/>
    <n v="317"/>
    <n v="29"/>
    <n v="2025.63"/>
    <x v="415"/>
    <s v="Card"/>
    <x v="2"/>
    <n v="4"/>
    <n v="2023"/>
    <n v="2"/>
    <x v="3"/>
    <n v="1"/>
    <n v="8"/>
    <n v="4"/>
    <n v="4"/>
    <x v="4"/>
    <x v="1"/>
    <n v="82737"/>
    <n v="0.14000000000000001"/>
  </r>
  <r>
    <x v="417"/>
    <d v="2023-10-20T00:00:00"/>
    <s v="Customer_106"/>
    <x v="3"/>
    <x v="2"/>
    <x v="0"/>
    <x v="6"/>
    <n v="8"/>
    <n v="1568"/>
    <n v="8"/>
    <n v="11540.48"/>
    <x v="416"/>
    <s v="Card"/>
    <x v="1"/>
    <n v="6"/>
    <n v="2023"/>
    <n v="10"/>
    <x v="1"/>
    <n v="4"/>
    <n v="42"/>
    <n v="3"/>
    <n v="5"/>
    <x v="1"/>
    <x v="1"/>
    <n v="100352"/>
    <n v="0.11"/>
  </r>
  <r>
    <x v="418"/>
    <d v="2023-02-28T00:00:00"/>
    <s v="Customer_1947"/>
    <x v="2"/>
    <x v="2"/>
    <x v="2"/>
    <x v="2"/>
    <n v="7"/>
    <n v="3463"/>
    <n v="19"/>
    <n v="19635.21"/>
    <x v="417"/>
    <s v="Card"/>
    <x v="0"/>
    <n v="7"/>
    <n v="2023"/>
    <n v="2"/>
    <x v="3"/>
    <n v="1"/>
    <n v="9"/>
    <n v="5"/>
    <n v="2"/>
    <x v="5"/>
    <x v="1"/>
    <n v="460579"/>
    <n v="0.08"/>
  </r>
  <r>
    <x v="419"/>
    <d v="2023-12-09T00:00:00"/>
    <s v="Customer_1953"/>
    <x v="2"/>
    <x v="3"/>
    <x v="1"/>
    <x v="1"/>
    <n v="5"/>
    <n v="2787"/>
    <n v="8"/>
    <n v="12820.2"/>
    <x v="418"/>
    <s v="Cash"/>
    <x v="0"/>
    <n v="3"/>
    <n v="2023"/>
    <n v="12"/>
    <x v="2"/>
    <n v="4"/>
    <n v="49"/>
    <n v="2"/>
    <n v="6"/>
    <x v="0"/>
    <x v="0"/>
    <n v="111480"/>
    <n v="0.15"/>
  </r>
  <r>
    <x v="420"/>
    <d v="2023-04-28T00:00:00"/>
    <s v="Customer_596"/>
    <x v="1"/>
    <x v="0"/>
    <x v="2"/>
    <x v="7"/>
    <n v="8"/>
    <n v="1882"/>
    <n v="30"/>
    <n v="10539.2"/>
    <x v="419"/>
    <s v="Cash"/>
    <x v="0"/>
    <n v="6"/>
    <n v="2023"/>
    <n v="4"/>
    <x v="8"/>
    <n v="2"/>
    <n v="17"/>
    <n v="5"/>
    <n v="5"/>
    <x v="1"/>
    <x v="1"/>
    <n v="451680"/>
    <n v="0.13"/>
  </r>
  <r>
    <x v="421"/>
    <d v="2023-08-31T00:00:00"/>
    <s v="Customer_1734"/>
    <x v="2"/>
    <x v="3"/>
    <x v="0"/>
    <x v="0"/>
    <n v="2"/>
    <n v="2750"/>
    <n v="12"/>
    <n v="4840"/>
    <x v="420"/>
    <s v="UPI"/>
    <x v="1"/>
    <n v="5"/>
    <n v="2023"/>
    <n v="8"/>
    <x v="4"/>
    <n v="3"/>
    <n v="35"/>
    <n v="5"/>
    <n v="4"/>
    <x v="4"/>
    <x v="1"/>
    <n v="66000"/>
    <n v="0.1"/>
  </r>
  <r>
    <x v="422"/>
    <d v="2023-02-22T00:00:00"/>
    <s v="Customer_1394"/>
    <x v="1"/>
    <x v="3"/>
    <x v="2"/>
    <x v="2"/>
    <n v="5"/>
    <n v="451"/>
    <n v="16"/>
    <n v="1894.2"/>
    <x v="421"/>
    <s v="Cash"/>
    <x v="2"/>
    <n v="4"/>
    <n v="2023"/>
    <n v="2"/>
    <x v="3"/>
    <n v="1"/>
    <n v="8"/>
    <n v="4"/>
    <n v="3"/>
    <x v="6"/>
    <x v="1"/>
    <n v="36080"/>
    <n v="0.19"/>
  </r>
  <r>
    <x v="423"/>
    <d v="2023-05-16T00:00:00"/>
    <s v="Customer_1079"/>
    <x v="0"/>
    <x v="2"/>
    <x v="1"/>
    <x v="8"/>
    <n v="8"/>
    <n v="581"/>
    <n v="2"/>
    <n v="4555.04"/>
    <x v="422"/>
    <s v="Cash"/>
    <x v="1"/>
    <n v="1"/>
    <n v="2023"/>
    <n v="5"/>
    <x v="11"/>
    <n v="2"/>
    <n v="20"/>
    <n v="3"/>
    <n v="2"/>
    <x v="5"/>
    <x v="1"/>
    <n v="9296"/>
    <n v="0.1"/>
  </r>
  <r>
    <x v="424"/>
    <d v="2023-03-22T00:00:00"/>
    <s v="Customer_985"/>
    <x v="2"/>
    <x v="3"/>
    <x v="2"/>
    <x v="5"/>
    <n v="6"/>
    <n v="881"/>
    <n v="18"/>
    <n v="4334.5200000000004"/>
    <x v="423"/>
    <s v="Cash"/>
    <x v="2"/>
    <n v="2"/>
    <n v="2023"/>
    <n v="3"/>
    <x v="9"/>
    <n v="1"/>
    <n v="12"/>
    <n v="4"/>
    <n v="3"/>
    <x v="6"/>
    <x v="1"/>
    <n v="95148"/>
    <n v="0.12"/>
  </r>
  <r>
    <x v="425"/>
    <d v="2023-11-11T00:00:00"/>
    <s v="Customer_1252"/>
    <x v="1"/>
    <x v="1"/>
    <x v="2"/>
    <x v="7"/>
    <n v="8"/>
    <n v="4119"/>
    <n v="23"/>
    <n v="25373.040000000001"/>
    <x v="424"/>
    <s v="Cash"/>
    <x v="2"/>
    <n v="4"/>
    <n v="2023"/>
    <n v="11"/>
    <x v="6"/>
    <n v="4"/>
    <n v="45"/>
    <n v="2"/>
    <n v="6"/>
    <x v="0"/>
    <x v="0"/>
    <n v="757896"/>
    <n v="0.09"/>
  </r>
  <r>
    <x v="426"/>
    <d v="2023-01-29T00:00:00"/>
    <s v="Customer_914"/>
    <x v="3"/>
    <x v="3"/>
    <x v="1"/>
    <x v="3"/>
    <n v="5"/>
    <n v="4091"/>
    <n v="23"/>
    <n v="15750.35"/>
    <x v="425"/>
    <s v="UPI"/>
    <x v="0"/>
    <n v="2"/>
    <n v="2023"/>
    <n v="1"/>
    <x v="0"/>
    <n v="1"/>
    <n v="5"/>
    <n v="5"/>
    <n v="0"/>
    <x v="2"/>
    <x v="0"/>
    <n v="470465"/>
    <n v="0.08"/>
  </r>
  <r>
    <x v="427"/>
    <d v="2023-02-05T00:00:00"/>
    <s v="Customer_1978"/>
    <x v="1"/>
    <x v="3"/>
    <x v="2"/>
    <x v="5"/>
    <n v="5"/>
    <n v="4166"/>
    <n v="13"/>
    <n v="18122.099999999999"/>
    <x v="426"/>
    <s v="Cash"/>
    <x v="2"/>
    <n v="1"/>
    <n v="2023"/>
    <n v="2"/>
    <x v="3"/>
    <n v="1"/>
    <n v="6"/>
    <n v="2"/>
    <n v="0"/>
    <x v="2"/>
    <x v="0"/>
    <n v="270790"/>
    <n v="7.0000000000000007E-2"/>
  </r>
  <r>
    <x v="428"/>
    <d v="2023-01-03T00:00:00"/>
    <s v="Customer_998"/>
    <x v="3"/>
    <x v="0"/>
    <x v="0"/>
    <x v="0"/>
    <n v="7"/>
    <n v="295"/>
    <n v="7"/>
    <n v="1920.45"/>
    <x v="427"/>
    <s v="Cash"/>
    <x v="2"/>
    <n v="6"/>
    <n v="2023"/>
    <n v="1"/>
    <x v="0"/>
    <n v="1"/>
    <n v="1"/>
    <n v="1"/>
    <n v="2"/>
    <x v="5"/>
    <x v="1"/>
    <n v="14455"/>
    <n v="7.0000000000000007E-2"/>
  </r>
  <r>
    <x v="429"/>
    <d v="2023-06-17T00:00:00"/>
    <s v="Customer_1452"/>
    <x v="0"/>
    <x v="1"/>
    <x v="0"/>
    <x v="4"/>
    <n v="4"/>
    <n v="2237"/>
    <n v="21"/>
    <n v="7068.92"/>
    <x v="428"/>
    <s v="UPI"/>
    <x v="1"/>
    <n v="2"/>
    <n v="2023"/>
    <n v="6"/>
    <x v="7"/>
    <n v="2"/>
    <n v="24"/>
    <n v="3"/>
    <n v="6"/>
    <x v="0"/>
    <x v="0"/>
    <n v="187908"/>
    <n v="0.13"/>
  </r>
  <r>
    <x v="430"/>
    <d v="2023-10-20T00:00:00"/>
    <s v="Customer_1549"/>
    <x v="1"/>
    <x v="2"/>
    <x v="0"/>
    <x v="4"/>
    <n v="8"/>
    <n v="2225"/>
    <n v="1"/>
    <n v="17622"/>
    <x v="429"/>
    <s v="Cash"/>
    <x v="0"/>
    <n v="3"/>
    <n v="2023"/>
    <n v="10"/>
    <x v="1"/>
    <n v="4"/>
    <n v="42"/>
    <n v="3"/>
    <n v="5"/>
    <x v="1"/>
    <x v="1"/>
    <n v="17800"/>
    <n v="0.06"/>
  </r>
  <r>
    <x v="431"/>
    <d v="2023-11-05T00:00:00"/>
    <s v="Customer_1678"/>
    <x v="1"/>
    <x v="1"/>
    <x v="0"/>
    <x v="6"/>
    <n v="5"/>
    <n v="2644"/>
    <n v="1"/>
    <n v="13087.8"/>
    <x v="430"/>
    <s v="UPI"/>
    <x v="0"/>
    <n v="3"/>
    <n v="2023"/>
    <n v="11"/>
    <x v="6"/>
    <n v="4"/>
    <n v="45"/>
    <n v="2"/>
    <n v="0"/>
    <x v="2"/>
    <x v="0"/>
    <n v="13220"/>
    <n v="0.16"/>
  </r>
  <r>
    <x v="432"/>
    <d v="2023-10-26T00:00:00"/>
    <s v="Customer_1705"/>
    <x v="2"/>
    <x v="0"/>
    <x v="2"/>
    <x v="5"/>
    <n v="10"/>
    <n v="3449"/>
    <n v="10"/>
    <n v="31041"/>
    <x v="431"/>
    <s v="UPI"/>
    <x v="2"/>
    <n v="3"/>
    <n v="2023"/>
    <n v="10"/>
    <x v="1"/>
    <n v="4"/>
    <n v="43"/>
    <n v="4"/>
    <n v="4"/>
    <x v="4"/>
    <x v="1"/>
    <n v="344900"/>
    <n v="0.12"/>
  </r>
  <r>
    <x v="433"/>
    <d v="2023-11-19T00:00:00"/>
    <s v="Customer_19"/>
    <x v="1"/>
    <x v="3"/>
    <x v="2"/>
    <x v="2"/>
    <n v="3"/>
    <n v="3108"/>
    <n v="19"/>
    <n v="7552.44"/>
    <x v="432"/>
    <s v="Cash"/>
    <x v="2"/>
    <n v="7"/>
    <n v="2023"/>
    <n v="11"/>
    <x v="6"/>
    <n v="4"/>
    <n v="47"/>
    <n v="4"/>
    <n v="0"/>
    <x v="2"/>
    <x v="0"/>
    <n v="177156"/>
    <n v="0.11"/>
  </r>
  <r>
    <x v="434"/>
    <d v="2023-01-12T00:00:00"/>
    <s v="Customer_376"/>
    <x v="2"/>
    <x v="1"/>
    <x v="0"/>
    <x v="6"/>
    <n v="4"/>
    <n v="4708"/>
    <n v="17"/>
    <n v="15630.56"/>
    <x v="433"/>
    <s v="Card"/>
    <x v="2"/>
    <n v="1"/>
    <n v="2023"/>
    <n v="1"/>
    <x v="0"/>
    <n v="1"/>
    <n v="2"/>
    <n v="2"/>
    <n v="4"/>
    <x v="4"/>
    <x v="1"/>
    <n v="320144"/>
    <n v="0.19"/>
  </r>
  <r>
    <x v="435"/>
    <d v="2023-10-22T00:00:00"/>
    <s v="Customer_107"/>
    <x v="3"/>
    <x v="1"/>
    <x v="1"/>
    <x v="1"/>
    <n v="6"/>
    <n v="3462"/>
    <n v="6"/>
    <n v="19525.68"/>
    <x v="434"/>
    <s v="Card"/>
    <x v="0"/>
    <n v="5"/>
    <n v="2023"/>
    <n v="10"/>
    <x v="1"/>
    <n v="4"/>
    <n v="43"/>
    <n v="4"/>
    <n v="0"/>
    <x v="2"/>
    <x v="0"/>
    <n v="124632"/>
    <n v="0.2"/>
  </r>
  <r>
    <x v="436"/>
    <d v="2023-06-01T00:00:00"/>
    <s v="Customer_1292"/>
    <x v="2"/>
    <x v="1"/>
    <x v="1"/>
    <x v="3"/>
    <n v="8"/>
    <n v="2462"/>
    <n v="23"/>
    <n v="15165.92"/>
    <x v="435"/>
    <s v="Cash"/>
    <x v="0"/>
    <n v="5"/>
    <n v="2023"/>
    <n v="6"/>
    <x v="7"/>
    <n v="2"/>
    <n v="22"/>
    <n v="1"/>
    <n v="4"/>
    <x v="4"/>
    <x v="1"/>
    <n v="453008"/>
    <n v="0.15"/>
  </r>
  <r>
    <x v="437"/>
    <d v="2023-12-13T00:00:00"/>
    <s v="Customer_1758"/>
    <x v="1"/>
    <x v="2"/>
    <x v="2"/>
    <x v="5"/>
    <n v="5"/>
    <n v="3058"/>
    <n v="7"/>
    <n v="14219.7"/>
    <x v="436"/>
    <s v="Cash"/>
    <x v="0"/>
    <n v="3"/>
    <n v="2023"/>
    <n v="12"/>
    <x v="2"/>
    <n v="4"/>
    <n v="50"/>
    <n v="3"/>
    <n v="3"/>
    <x v="6"/>
    <x v="1"/>
    <n v="107030"/>
    <n v="0.15"/>
  </r>
  <r>
    <x v="438"/>
    <d v="2023-11-28T00:00:00"/>
    <s v="Customer_29"/>
    <x v="0"/>
    <x v="2"/>
    <x v="0"/>
    <x v="4"/>
    <n v="3"/>
    <n v="234"/>
    <n v="4"/>
    <n v="673.92"/>
    <x v="437"/>
    <s v="UPI"/>
    <x v="0"/>
    <n v="3"/>
    <n v="2023"/>
    <n v="11"/>
    <x v="6"/>
    <n v="4"/>
    <n v="48"/>
    <n v="5"/>
    <n v="2"/>
    <x v="5"/>
    <x v="1"/>
    <n v="2808"/>
    <n v="0.06"/>
  </r>
  <r>
    <x v="439"/>
    <d v="2023-01-26T00:00:00"/>
    <s v="Customer_1761"/>
    <x v="2"/>
    <x v="1"/>
    <x v="1"/>
    <x v="8"/>
    <n v="8"/>
    <n v="2329"/>
    <n v="6"/>
    <n v="17514.080000000002"/>
    <x v="438"/>
    <s v="UPI"/>
    <x v="2"/>
    <n v="1"/>
    <n v="2023"/>
    <n v="1"/>
    <x v="0"/>
    <n v="1"/>
    <n v="4"/>
    <n v="4"/>
    <n v="4"/>
    <x v="4"/>
    <x v="1"/>
    <n v="111792"/>
    <n v="0.1"/>
  </r>
  <r>
    <x v="440"/>
    <d v="2023-10-07T00:00:00"/>
    <s v="Customer_586"/>
    <x v="2"/>
    <x v="2"/>
    <x v="0"/>
    <x v="0"/>
    <n v="10"/>
    <n v="4679"/>
    <n v="17"/>
    <n v="38835.699999999997"/>
    <x v="439"/>
    <s v="Cash"/>
    <x v="1"/>
    <n v="2"/>
    <n v="2023"/>
    <n v="10"/>
    <x v="1"/>
    <n v="4"/>
    <n v="40"/>
    <n v="1"/>
    <n v="6"/>
    <x v="0"/>
    <x v="0"/>
    <n v="795430"/>
    <n v="0.12"/>
  </r>
  <r>
    <x v="441"/>
    <d v="2023-07-10T00:00:00"/>
    <s v="Customer_1614"/>
    <x v="0"/>
    <x v="3"/>
    <x v="2"/>
    <x v="7"/>
    <n v="8"/>
    <n v="3609"/>
    <n v="16"/>
    <n v="24252.48"/>
    <x v="440"/>
    <s v="Cash"/>
    <x v="2"/>
    <n v="1"/>
    <n v="2023"/>
    <n v="7"/>
    <x v="10"/>
    <n v="3"/>
    <n v="28"/>
    <n v="3"/>
    <n v="1"/>
    <x v="3"/>
    <x v="1"/>
    <n v="461952"/>
    <n v="0.17"/>
  </r>
  <r>
    <x v="442"/>
    <d v="2023-04-28T00:00:00"/>
    <s v="Customer_704"/>
    <x v="1"/>
    <x v="0"/>
    <x v="2"/>
    <x v="2"/>
    <n v="8"/>
    <n v="805"/>
    <n v="14"/>
    <n v="5538.4"/>
    <x v="441"/>
    <s v="Cash"/>
    <x v="0"/>
    <n v="5"/>
    <n v="2023"/>
    <n v="4"/>
    <x v="8"/>
    <n v="2"/>
    <n v="17"/>
    <n v="5"/>
    <n v="5"/>
    <x v="1"/>
    <x v="1"/>
    <n v="90160"/>
    <n v="0.17"/>
  </r>
  <r>
    <x v="443"/>
    <d v="2023-06-01T00:00:00"/>
    <s v="Customer_951"/>
    <x v="0"/>
    <x v="1"/>
    <x v="2"/>
    <x v="7"/>
    <n v="4"/>
    <n v="1214"/>
    <n v="18"/>
    <n v="3981.92"/>
    <x v="442"/>
    <s v="Card"/>
    <x v="0"/>
    <n v="2"/>
    <n v="2023"/>
    <n v="6"/>
    <x v="7"/>
    <n v="2"/>
    <n v="22"/>
    <n v="1"/>
    <n v="4"/>
    <x v="4"/>
    <x v="1"/>
    <n v="87408"/>
    <n v="0.08"/>
  </r>
  <r>
    <x v="444"/>
    <d v="2023-01-25T00:00:00"/>
    <s v="Customer_648"/>
    <x v="1"/>
    <x v="3"/>
    <x v="2"/>
    <x v="2"/>
    <n v="5"/>
    <n v="1553"/>
    <n v="11"/>
    <n v="6910.85"/>
    <x v="443"/>
    <s v="Cash"/>
    <x v="1"/>
    <n v="2"/>
    <n v="2023"/>
    <n v="1"/>
    <x v="0"/>
    <n v="1"/>
    <n v="4"/>
    <n v="4"/>
    <n v="3"/>
    <x v="6"/>
    <x v="1"/>
    <n v="85415"/>
    <n v="0.14000000000000001"/>
  </r>
  <r>
    <x v="445"/>
    <d v="2023-08-19T00:00:00"/>
    <s v="Customer_1953"/>
    <x v="0"/>
    <x v="0"/>
    <x v="2"/>
    <x v="7"/>
    <n v="10"/>
    <n v="1779"/>
    <n v="25"/>
    <n v="13342.5"/>
    <x v="444"/>
    <s v="Card"/>
    <x v="0"/>
    <n v="7"/>
    <n v="2023"/>
    <n v="8"/>
    <x v="4"/>
    <n v="3"/>
    <n v="33"/>
    <n v="3"/>
    <n v="6"/>
    <x v="0"/>
    <x v="0"/>
    <n v="444750"/>
    <n v="0.08"/>
  </r>
  <r>
    <x v="446"/>
    <d v="2023-07-19T00:00:00"/>
    <s v="Customer_702"/>
    <x v="1"/>
    <x v="1"/>
    <x v="0"/>
    <x v="4"/>
    <n v="6"/>
    <n v="1976"/>
    <n v="26"/>
    <n v="8773.44"/>
    <x v="445"/>
    <s v="UPI"/>
    <x v="1"/>
    <n v="3"/>
    <n v="2023"/>
    <n v="7"/>
    <x v="10"/>
    <n v="3"/>
    <n v="29"/>
    <n v="4"/>
    <n v="3"/>
    <x v="6"/>
    <x v="1"/>
    <n v="308256"/>
    <n v="0.14000000000000001"/>
  </r>
  <r>
    <x v="447"/>
    <d v="2023-10-25T00:00:00"/>
    <s v="Customer_1315"/>
    <x v="0"/>
    <x v="3"/>
    <x v="2"/>
    <x v="2"/>
    <n v="9"/>
    <n v="3336"/>
    <n v="5"/>
    <n v="28522.799999999999"/>
    <x v="446"/>
    <s v="Card"/>
    <x v="2"/>
    <n v="2"/>
    <n v="2023"/>
    <n v="10"/>
    <x v="1"/>
    <n v="4"/>
    <n v="43"/>
    <n v="4"/>
    <n v="3"/>
    <x v="6"/>
    <x v="1"/>
    <n v="150120"/>
    <n v="0.18"/>
  </r>
  <r>
    <x v="448"/>
    <d v="2023-08-26T00:00:00"/>
    <s v="Customer_1120"/>
    <x v="1"/>
    <x v="2"/>
    <x v="2"/>
    <x v="2"/>
    <n v="5"/>
    <n v="4586"/>
    <n v="8"/>
    <n v="21095.599999999999"/>
    <x v="447"/>
    <s v="UPI"/>
    <x v="2"/>
    <n v="5"/>
    <n v="2023"/>
    <n v="8"/>
    <x v="4"/>
    <n v="3"/>
    <n v="34"/>
    <n v="4"/>
    <n v="6"/>
    <x v="0"/>
    <x v="0"/>
    <n v="183440"/>
    <n v="0.05"/>
  </r>
  <r>
    <x v="449"/>
    <d v="2023-10-08T00:00:00"/>
    <s v="Customer_1921"/>
    <x v="0"/>
    <x v="3"/>
    <x v="0"/>
    <x v="0"/>
    <n v="1"/>
    <n v="4000"/>
    <n v="30"/>
    <n v="2800"/>
    <x v="448"/>
    <s v="UPI"/>
    <x v="2"/>
    <n v="4"/>
    <n v="2023"/>
    <n v="10"/>
    <x v="1"/>
    <n v="4"/>
    <n v="41"/>
    <n v="2"/>
    <n v="0"/>
    <x v="2"/>
    <x v="0"/>
    <n v="120000"/>
    <n v="0.15"/>
  </r>
  <r>
    <x v="450"/>
    <d v="2023-02-10T00:00:00"/>
    <s v="Customer_1094"/>
    <x v="3"/>
    <x v="1"/>
    <x v="0"/>
    <x v="4"/>
    <n v="1"/>
    <n v="4163"/>
    <n v="20"/>
    <n v="3330.4"/>
    <x v="449"/>
    <s v="Card"/>
    <x v="1"/>
    <n v="6"/>
    <n v="2023"/>
    <n v="2"/>
    <x v="3"/>
    <n v="1"/>
    <n v="6"/>
    <n v="2"/>
    <n v="5"/>
    <x v="1"/>
    <x v="1"/>
    <n v="83260"/>
    <n v="0.09"/>
  </r>
  <r>
    <x v="451"/>
    <d v="2023-04-05T00:00:00"/>
    <s v="Customer_1828"/>
    <x v="0"/>
    <x v="0"/>
    <x v="1"/>
    <x v="3"/>
    <n v="3"/>
    <n v="336"/>
    <n v="13"/>
    <n v="876.96"/>
    <x v="450"/>
    <s v="Cash"/>
    <x v="2"/>
    <n v="4"/>
    <n v="2023"/>
    <n v="4"/>
    <x v="8"/>
    <n v="2"/>
    <n v="14"/>
    <n v="2"/>
    <n v="3"/>
    <x v="6"/>
    <x v="1"/>
    <n v="13104"/>
    <n v="0.14000000000000001"/>
  </r>
  <r>
    <x v="452"/>
    <d v="2023-04-08T00:00:00"/>
    <s v="Customer_919"/>
    <x v="2"/>
    <x v="0"/>
    <x v="2"/>
    <x v="2"/>
    <n v="8"/>
    <n v="213"/>
    <n v="30"/>
    <n v="1192.8"/>
    <x v="451"/>
    <s v="Card"/>
    <x v="2"/>
    <n v="3"/>
    <n v="2023"/>
    <n v="4"/>
    <x v="8"/>
    <n v="2"/>
    <n v="14"/>
    <n v="2"/>
    <n v="6"/>
    <x v="0"/>
    <x v="0"/>
    <n v="51120"/>
    <n v="0.06"/>
  </r>
  <r>
    <x v="453"/>
    <d v="2023-09-11T00:00:00"/>
    <s v="Customer_1399"/>
    <x v="0"/>
    <x v="2"/>
    <x v="0"/>
    <x v="0"/>
    <n v="8"/>
    <n v="4270"/>
    <n v="8"/>
    <n v="31427.200000000001"/>
    <x v="452"/>
    <s v="Card"/>
    <x v="0"/>
    <n v="5"/>
    <n v="2023"/>
    <n v="9"/>
    <x v="5"/>
    <n v="3"/>
    <n v="37"/>
    <n v="3"/>
    <n v="1"/>
    <x v="3"/>
    <x v="1"/>
    <n v="273280"/>
    <n v="0.06"/>
  </r>
  <r>
    <x v="454"/>
    <d v="2023-05-17T00:00:00"/>
    <s v="Customer_663"/>
    <x v="0"/>
    <x v="3"/>
    <x v="1"/>
    <x v="3"/>
    <n v="6"/>
    <n v="872"/>
    <n v="14"/>
    <n v="4499.5200000000004"/>
    <x v="453"/>
    <s v="UPI"/>
    <x v="2"/>
    <n v="5"/>
    <n v="2023"/>
    <n v="5"/>
    <x v="11"/>
    <n v="2"/>
    <n v="20"/>
    <n v="3"/>
    <n v="3"/>
    <x v="6"/>
    <x v="1"/>
    <n v="73248"/>
    <n v="7.0000000000000007E-2"/>
  </r>
  <r>
    <x v="455"/>
    <d v="2023-12-02T00:00:00"/>
    <s v="Customer_552"/>
    <x v="0"/>
    <x v="3"/>
    <x v="2"/>
    <x v="2"/>
    <n v="5"/>
    <n v="817"/>
    <n v="14"/>
    <n v="3513.1"/>
    <x v="454"/>
    <s v="Cash"/>
    <x v="0"/>
    <n v="7"/>
    <n v="2023"/>
    <n v="12"/>
    <x v="2"/>
    <n v="4"/>
    <n v="48"/>
    <n v="1"/>
    <n v="6"/>
    <x v="0"/>
    <x v="0"/>
    <n v="57190"/>
    <n v="0.17"/>
  </r>
  <r>
    <x v="456"/>
    <d v="2023-06-06T00:00:00"/>
    <s v="Customer_1037"/>
    <x v="1"/>
    <x v="0"/>
    <x v="1"/>
    <x v="3"/>
    <n v="5"/>
    <n v="407"/>
    <n v="27"/>
    <n v="1485.55"/>
    <x v="455"/>
    <s v="Card"/>
    <x v="0"/>
    <n v="2"/>
    <n v="2023"/>
    <n v="6"/>
    <x v="7"/>
    <n v="2"/>
    <n v="23"/>
    <n v="2"/>
    <n v="2"/>
    <x v="5"/>
    <x v="1"/>
    <n v="54945"/>
    <n v="0.17"/>
  </r>
  <r>
    <x v="457"/>
    <d v="2023-07-09T00:00:00"/>
    <s v="Customer_729"/>
    <x v="2"/>
    <x v="1"/>
    <x v="1"/>
    <x v="3"/>
    <n v="10"/>
    <n v="3407"/>
    <n v="8"/>
    <n v="31344.400000000001"/>
    <x v="456"/>
    <s v="UPI"/>
    <x v="1"/>
    <n v="3"/>
    <n v="2023"/>
    <n v="7"/>
    <x v="10"/>
    <n v="3"/>
    <n v="28"/>
    <n v="3"/>
    <n v="0"/>
    <x v="2"/>
    <x v="0"/>
    <n v="272560"/>
    <n v="0.1"/>
  </r>
  <r>
    <x v="458"/>
    <d v="2023-03-09T00:00:00"/>
    <s v="Customer_259"/>
    <x v="1"/>
    <x v="3"/>
    <x v="1"/>
    <x v="8"/>
    <n v="1"/>
    <n v="2559"/>
    <n v="6"/>
    <n v="2405.46"/>
    <x v="457"/>
    <s v="Cash"/>
    <x v="0"/>
    <n v="7"/>
    <n v="2023"/>
    <n v="3"/>
    <x v="9"/>
    <n v="1"/>
    <n v="10"/>
    <n v="2"/>
    <n v="4"/>
    <x v="4"/>
    <x v="1"/>
    <n v="15354"/>
    <n v="0.1"/>
  </r>
  <r>
    <x v="459"/>
    <d v="2023-10-20T00:00:00"/>
    <s v="Customer_1889"/>
    <x v="2"/>
    <x v="1"/>
    <x v="0"/>
    <x v="6"/>
    <n v="10"/>
    <n v="3941"/>
    <n v="15"/>
    <n v="33498.5"/>
    <x v="458"/>
    <s v="UPI"/>
    <x v="0"/>
    <n v="2"/>
    <n v="2023"/>
    <n v="10"/>
    <x v="1"/>
    <n v="4"/>
    <n v="42"/>
    <n v="3"/>
    <n v="5"/>
    <x v="1"/>
    <x v="1"/>
    <n v="591150"/>
    <n v="0.06"/>
  </r>
  <r>
    <x v="460"/>
    <d v="2023-08-02T00:00:00"/>
    <s v="Customer_1634"/>
    <x v="1"/>
    <x v="0"/>
    <x v="2"/>
    <x v="2"/>
    <n v="1"/>
    <n v="2178"/>
    <n v="7"/>
    <n v="2025.54"/>
    <x v="459"/>
    <s v="Card"/>
    <x v="2"/>
    <n v="5"/>
    <n v="2023"/>
    <n v="8"/>
    <x v="4"/>
    <n v="3"/>
    <n v="31"/>
    <n v="1"/>
    <n v="3"/>
    <x v="6"/>
    <x v="1"/>
    <n v="15246"/>
    <n v="0.12"/>
  </r>
  <r>
    <x v="461"/>
    <d v="2023-05-25T00:00:00"/>
    <s v="Customer_686"/>
    <x v="2"/>
    <x v="3"/>
    <x v="0"/>
    <x v="0"/>
    <n v="5"/>
    <n v="1539"/>
    <n v="29"/>
    <n v="5463.45"/>
    <x v="460"/>
    <s v="Cash"/>
    <x v="0"/>
    <n v="4"/>
    <n v="2023"/>
    <n v="5"/>
    <x v="11"/>
    <n v="2"/>
    <n v="21"/>
    <n v="4"/>
    <n v="4"/>
    <x v="4"/>
    <x v="1"/>
    <n v="223155"/>
    <n v="0.06"/>
  </r>
  <r>
    <x v="462"/>
    <d v="2023-02-20T00:00:00"/>
    <s v="Customer_1356"/>
    <x v="3"/>
    <x v="3"/>
    <x v="0"/>
    <x v="6"/>
    <n v="3"/>
    <n v="430"/>
    <n v="6"/>
    <n v="1212.5999999999999"/>
    <x v="461"/>
    <s v="Card"/>
    <x v="1"/>
    <n v="5"/>
    <n v="2023"/>
    <n v="2"/>
    <x v="3"/>
    <n v="1"/>
    <n v="8"/>
    <n v="4"/>
    <n v="1"/>
    <x v="3"/>
    <x v="1"/>
    <n v="7740"/>
    <n v="0.08"/>
  </r>
  <r>
    <x v="463"/>
    <d v="2023-07-13T00:00:00"/>
    <s v="Customer_478"/>
    <x v="0"/>
    <x v="1"/>
    <x v="0"/>
    <x v="0"/>
    <n v="8"/>
    <n v="3218"/>
    <n v="25"/>
    <n v="19308"/>
    <x v="462"/>
    <s v="UPI"/>
    <x v="2"/>
    <n v="6"/>
    <n v="2023"/>
    <n v="7"/>
    <x v="10"/>
    <n v="3"/>
    <n v="28"/>
    <n v="3"/>
    <n v="4"/>
    <x v="4"/>
    <x v="1"/>
    <n v="643600"/>
    <n v="0.14000000000000001"/>
  </r>
  <r>
    <x v="464"/>
    <d v="2023-01-11T00:00:00"/>
    <s v="Customer_1779"/>
    <x v="3"/>
    <x v="3"/>
    <x v="0"/>
    <x v="6"/>
    <n v="3"/>
    <n v="281"/>
    <n v="13"/>
    <n v="733.41"/>
    <x v="463"/>
    <s v="Cash"/>
    <x v="2"/>
    <n v="2"/>
    <n v="2023"/>
    <n v="1"/>
    <x v="0"/>
    <n v="1"/>
    <n v="2"/>
    <n v="2"/>
    <n v="3"/>
    <x v="6"/>
    <x v="1"/>
    <n v="10959"/>
    <n v="0.11"/>
  </r>
  <r>
    <x v="465"/>
    <d v="2023-04-10T00:00:00"/>
    <s v="Customer_1800"/>
    <x v="3"/>
    <x v="1"/>
    <x v="0"/>
    <x v="4"/>
    <n v="9"/>
    <n v="1573"/>
    <n v="10"/>
    <n v="12741.3"/>
    <x v="464"/>
    <s v="UPI"/>
    <x v="0"/>
    <n v="4"/>
    <n v="2023"/>
    <n v="4"/>
    <x v="8"/>
    <n v="2"/>
    <n v="15"/>
    <n v="3"/>
    <n v="1"/>
    <x v="3"/>
    <x v="1"/>
    <n v="141570"/>
    <n v="0.11"/>
  </r>
  <r>
    <x v="466"/>
    <d v="2023-08-12T00:00:00"/>
    <s v="Customer_1848"/>
    <x v="2"/>
    <x v="0"/>
    <x v="2"/>
    <x v="2"/>
    <n v="6"/>
    <n v="4239"/>
    <n v="26"/>
    <n v="18821.16"/>
    <x v="465"/>
    <s v="Cash"/>
    <x v="1"/>
    <n v="2"/>
    <n v="2023"/>
    <n v="8"/>
    <x v="4"/>
    <n v="3"/>
    <n v="32"/>
    <n v="2"/>
    <n v="6"/>
    <x v="0"/>
    <x v="0"/>
    <n v="661284"/>
    <n v="0.17"/>
  </r>
  <r>
    <x v="467"/>
    <d v="2023-01-20T00:00:00"/>
    <s v="Customer_45"/>
    <x v="3"/>
    <x v="2"/>
    <x v="1"/>
    <x v="3"/>
    <n v="4"/>
    <n v="4206"/>
    <n v="21"/>
    <n v="13290.96"/>
    <x v="466"/>
    <s v="Card"/>
    <x v="2"/>
    <n v="1"/>
    <n v="2023"/>
    <n v="1"/>
    <x v="0"/>
    <n v="1"/>
    <n v="3"/>
    <n v="3"/>
    <n v="5"/>
    <x v="1"/>
    <x v="1"/>
    <n v="353304"/>
    <n v="0.18"/>
  </r>
  <r>
    <x v="468"/>
    <d v="2023-01-01T00:00:00"/>
    <s v="Customer_1301"/>
    <x v="2"/>
    <x v="3"/>
    <x v="2"/>
    <x v="5"/>
    <n v="6"/>
    <n v="2731"/>
    <n v="7"/>
    <n v="15238.98"/>
    <x v="467"/>
    <s v="Cash"/>
    <x v="1"/>
    <n v="6"/>
    <n v="2023"/>
    <n v="1"/>
    <x v="0"/>
    <n v="1"/>
    <n v="1"/>
    <n v="1"/>
    <n v="0"/>
    <x v="2"/>
    <x v="0"/>
    <n v="114702"/>
    <n v="0.15"/>
  </r>
  <r>
    <x v="469"/>
    <d v="2023-10-28T00:00:00"/>
    <s v="Customer_34"/>
    <x v="0"/>
    <x v="1"/>
    <x v="1"/>
    <x v="3"/>
    <n v="3"/>
    <n v="2742"/>
    <n v="6"/>
    <n v="7732.44"/>
    <x v="468"/>
    <s v="Cash"/>
    <x v="1"/>
    <n v="2"/>
    <n v="2023"/>
    <n v="10"/>
    <x v="1"/>
    <n v="4"/>
    <n v="43"/>
    <n v="4"/>
    <n v="6"/>
    <x v="0"/>
    <x v="0"/>
    <n v="49356"/>
    <n v="0.16"/>
  </r>
  <r>
    <x v="470"/>
    <d v="2023-03-20T00:00:00"/>
    <s v="Customer_461"/>
    <x v="3"/>
    <x v="3"/>
    <x v="0"/>
    <x v="0"/>
    <n v="6"/>
    <n v="959"/>
    <n v="23"/>
    <n v="4430.58"/>
    <x v="469"/>
    <s v="Cash"/>
    <x v="1"/>
    <n v="7"/>
    <n v="2023"/>
    <n v="3"/>
    <x v="9"/>
    <n v="1"/>
    <n v="12"/>
    <n v="4"/>
    <n v="1"/>
    <x v="3"/>
    <x v="1"/>
    <n v="132342"/>
    <n v="0.09"/>
  </r>
  <r>
    <x v="471"/>
    <d v="2023-04-12T00:00:00"/>
    <s v="Customer_381"/>
    <x v="1"/>
    <x v="2"/>
    <x v="1"/>
    <x v="1"/>
    <n v="6"/>
    <n v="3023"/>
    <n v="22"/>
    <n v="14147.64"/>
    <x v="470"/>
    <s v="UPI"/>
    <x v="0"/>
    <n v="2"/>
    <n v="2023"/>
    <n v="4"/>
    <x v="8"/>
    <n v="2"/>
    <n v="15"/>
    <n v="3"/>
    <n v="3"/>
    <x v="6"/>
    <x v="1"/>
    <n v="399036"/>
    <n v="0.08"/>
  </r>
  <r>
    <x v="472"/>
    <d v="2023-02-22T00:00:00"/>
    <s v="Customer_481"/>
    <x v="2"/>
    <x v="2"/>
    <x v="0"/>
    <x v="6"/>
    <n v="2"/>
    <n v="4392"/>
    <n v="2"/>
    <n v="8608.32"/>
    <x v="471"/>
    <s v="UPI"/>
    <x v="0"/>
    <n v="4"/>
    <n v="2023"/>
    <n v="2"/>
    <x v="3"/>
    <n v="1"/>
    <n v="8"/>
    <n v="4"/>
    <n v="3"/>
    <x v="6"/>
    <x v="1"/>
    <n v="17568"/>
    <n v="0.14000000000000001"/>
  </r>
  <r>
    <x v="473"/>
    <d v="2023-09-05T00:00:00"/>
    <s v="Customer_1886"/>
    <x v="1"/>
    <x v="0"/>
    <x v="1"/>
    <x v="8"/>
    <n v="7"/>
    <n v="1308"/>
    <n v="11"/>
    <n v="8148.84"/>
    <x v="472"/>
    <s v="Cash"/>
    <x v="2"/>
    <n v="2"/>
    <n v="2023"/>
    <n v="9"/>
    <x v="5"/>
    <n v="3"/>
    <n v="36"/>
    <n v="2"/>
    <n v="2"/>
    <x v="5"/>
    <x v="1"/>
    <n v="100716"/>
    <n v="0.16"/>
  </r>
  <r>
    <x v="474"/>
    <d v="2023-09-24T00:00:00"/>
    <s v="Customer_1705"/>
    <x v="2"/>
    <x v="3"/>
    <x v="0"/>
    <x v="4"/>
    <n v="7"/>
    <n v="3086"/>
    <n v="13"/>
    <n v="18793.740000000002"/>
    <x v="473"/>
    <s v="UPI"/>
    <x v="2"/>
    <n v="1"/>
    <n v="2023"/>
    <n v="9"/>
    <x v="5"/>
    <n v="3"/>
    <n v="39"/>
    <n v="5"/>
    <n v="0"/>
    <x v="2"/>
    <x v="0"/>
    <n v="280826"/>
    <n v="0.16"/>
  </r>
  <r>
    <x v="475"/>
    <d v="2023-09-12T00:00:00"/>
    <s v="Customer_650"/>
    <x v="0"/>
    <x v="3"/>
    <x v="0"/>
    <x v="6"/>
    <n v="10"/>
    <n v="1381"/>
    <n v="22"/>
    <n v="10771.8"/>
    <x v="474"/>
    <s v="Card"/>
    <x v="2"/>
    <n v="4"/>
    <n v="2023"/>
    <n v="9"/>
    <x v="5"/>
    <n v="3"/>
    <n v="37"/>
    <n v="3"/>
    <n v="2"/>
    <x v="5"/>
    <x v="1"/>
    <n v="303820"/>
    <n v="0.19"/>
  </r>
  <r>
    <x v="476"/>
    <d v="2023-09-07T00:00:00"/>
    <s v="Customer_888"/>
    <x v="0"/>
    <x v="3"/>
    <x v="1"/>
    <x v="3"/>
    <n v="2"/>
    <n v="1964"/>
    <n v="9"/>
    <n v="3574.48"/>
    <x v="475"/>
    <s v="Card"/>
    <x v="0"/>
    <n v="7"/>
    <n v="2023"/>
    <n v="9"/>
    <x v="5"/>
    <n v="3"/>
    <n v="36"/>
    <n v="2"/>
    <n v="4"/>
    <x v="4"/>
    <x v="1"/>
    <n v="35352"/>
    <n v="0.12"/>
  </r>
  <r>
    <x v="477"/>
    <d v="2024-01-01T00:00:00"/>
    <s v="Customer_112"/>
    <x v="0"/>
    <x v="1"/>
    <x v="0"/>
    <x v="4"/>
    <n v="2"/>
    <n v="197"/>
    <n v="25"/>
    <n v="295.5"/>
    <x v="476"/>
    <s v="Cash"/>
    <x v="2"/>
    <n v="3"/>
    <n v="2024"/>
    <n v="1"/>
    <x v="0"/>
    <n v="1"/>
    <n v="1"/>
    <n v="1"/>
    <n v="1"/>
    <x v="3"/>
    <x v="1"/>
    <n v="9850"/>
    <n v="7.0000000000000007E-2"/>
  </r>
  <r>
    <x v="478"/>
    <d v="2023-03-03T00:00:00"/>
    <s v="Customer_597"/>
    <x v="0"/>
    <x v="1"/>
    <x v="2"/>
    <x v="7"/>
    <n v="4"/>
    <n v="1630"/>
    <n v="9"/>
    <n v="5933.2"/>
    <x v="477"/>
    <s v="Cash"/>
    <x v="0"/>
    <n v="6"/>
    <n v="2023"/>
    <n v="3"/>
    <x v="9"/>
    <n v="1"/>
    <n v="9"/>
    <n v="1"/>
    <n v="5"/>
    <x v="1"/>
    <x v="1"/>
    <n v="58680"/>
    <n v="0.09"/>
  </r>
  <r>
    <x v="479"/>
    <d v="2023-10-22T00:00:00"/>
    <s v="Customer_981"/>
    <x v="3"/>
    <x v="3"/>
    <x v="2"/>
    <x v="2"/>
    <n v="9"/>
    <n v="3938"/>
    <n v="26"/>
    <n v="26227.08"/>
    <x v="478"/>
    <s v="Card"/>
    <x v="0"/>
    <n v="5"/>
    <n v="2023"/>
    <n v="10"/>
    <x v="1"/>
    <n v="4"/>
    <n v="43"/>
    <n v="4"/>
    <n v="0"/>
    <x v="2"/>
    <x v="0"/>
    <n v="921492"/>
    <n v="0.11"/>
  </r>
  <r>
    <x v="480"/>
    <d v="2023-01-15T00:00:00"/>
    <s v="Customer_1517"/>
    <x v="3"/>
    <x v="3"/>
    <x v="0"/>
    <x v="4"/>
    <n v="2"/>
    <n v="2457"/>
    <n v="15"/>
    <n v="4176.8999999999996"/>
    <x v="479"/>
    <s v="UPI"/>
    <x v="1"/>
    <n v="7"/>
    <n v="2023"/>
    <n v="1"/>
    <x v="0"/>
    <n v="1"/>
    <n v="3"/>
    <n v="3"/>
    <n v="0"/>
    <x v="2"/>
    <x v="0"/>
    <n v="73710"/>
    <n v="0.16"/>
  </r>
  <r>
    <x v="481"/>
    <d v="2023-01-17T00:00:00"/>
    <s v="Customer_1352"/>
    <x v="0"/>
    <x v="1"/>
    <x v="2"/>
    <x v="2"/>
    <n v="2"/>
    <n v="3509"/>
    <n v="16"/>
    <n v="5895.12"/>
    <x v="480"/>
    <s v="Cash"/>
    <x v="2"/>
    <n v="1"/>
    <n v="2023"/>
    <n v="1"/>
    <x v="0"/>
    <n v="1"/>
    <n v="3"/>
    <n v="3"/>
    <n v="2"/>
    <x v="5"/>
    <x v="1"/>
    <n v="112288"/>
    <n v="0.06"/>
  </r>
  <r>
    <x v="482"/>
    <d v="2023-01-14T00:00:00"/>
    <s v="Customer_1121"/>
    <x v="1"/>
    <x v="0"/>
    <x v="1"/>
    <x v="3"/>
    <n v="9"/>
    <n v="1196"/>
    <n v="3"/>
    <n v="10441.08"/>
    <x v="481"/>
    <s v="UPI"/>
    <x v="1"/>
    <n v="3"/>
    <n v="2023"/>
    <n v="1"/>
    <x v="0"/>
    <n v="1"/>
    <n v="2"/>
    <n v="2"/>
    <n v="6"/>
    <x v="0"/>
    <x v="0"/>
    <n v="32292"/>
    <n v="0.18"/>
  </r>
  <r>
    <x v="483"/>
    <d v="2023-11-07T00:00:00"/>
    <s v="Customer_476"/>
    <x v="3"/>
    <x v="0"/>
    <x v="0"/>
    <x v="4"/>
    <n v="8"/>
    <n v="3820"/>
    <n v="4"/>
    <n v="29337.599999999999"/>
    <x v="482"/>
    <s v="UPI"/>
    <x v="2"/>
    <n v="4"/>
    <n v="2023"/>
    <n v="11"/>
    <x v="6"/>
    <n v="4"/>
    <n v="45"/>
    <n v="2"/>
    <n v="2"/>
    <x v="5"/>
    <x v="1"/>
    <n v="122240"/>
    <n v="0.17"/>
  </r>
  <r>
    <x v="484"/>
    <d v="2023-06-11T00:00:00"/>
    <s v="Customer_775"/>
    <x v="1"/>
    <x v="0"/>
    <x v="0"/>
    <x v="4"/>
    <n v="6"/>
    <n v="1986"/>
    <n v="21"/>
    <n v="9413.64"/>
    <x v="483"/>
    <s v="Card"/>
    <x v="2"/>
    <n v="7"/>
    <n v="2023"/>
    <n v="6"/>
    <x v="7"/>
    <n v="2"/>
    <n v="24"/>
    <n v="3"/>
    <n v="0"/>
    <x v="2"/>
    <x v="0"/>
    <n v="250236"/>
    <n v="0.16"/>
  </r>
  <r>
    <x v="485"/>
    <d v="2023-10-27T00:00:00"/>
    <s v="Customer_1310"/>
    <x v="1"/>
    <x v="1"/>
    <x v="1"/>
    <x v="3"/>
    <n v="7"/>
    <n v="1066"/>
    <n v="3"/>
    <n v="7238.14"/>
    <x v="484"/>
    <s v="UPI"/>
    <x v="1"/>
    <n v="6"/>
    <n v="2023"/>
    <n v="10"/>
    <x v="1"/>
    <n v="4"/>
    <n v="43"/>
    <n v="4"/>
    <n v="5"/>
    <x v="1"/>
    <x v="1"/>
    <n v="22386"/>
    <n v="0.09"/>
  </r>
  <r>
    <x v="486"/>
    <d v="2023-11-20T00:00:00"/>
    <s v="Customer_217"/>
    <x v="3"/>
    <x v="2"/>
    <x v="0"/>
    <x v="4"/>
    <n v="9"/>
    <n v="2573"/>
    <n v="15"/>
    <n v="19683.45"/>
    <x v="485"/>
    <s v="UPI"/>
    <x v="0"/>
    <n v="2"/>
    <n v="2023"/>
    <n v="11"/>
    <x v="6"/>
    <n v="4"/>
    <n v="47"/>
    <n v="4"/>
    <n v="1"/>
    <x v="3"/>
    <x v="1"/>
    <n v="347355"/>
    <n v="0.18"/>
  </r>
  <r>
    <x v="487"/>
    <d v="2023-07-06T00:00:00"/>
    <s v="Customer_584"/>
    <x v="2"/>
    <x v="3"/>
    <x v="2"/>
    <x v="2"/>
    <n v="5"/>
    <n v="4170"/>
    <n v="5"/>
    <n v="19807.5"/>
    <x v="486"/>
    <s v="Card"/>
    <x v="0"/>
    <n v="5"/>
    <n v="2023"/>
    <n v="7"/>
    <x v="10"/>
    <n v="3"/>
    <n v="27"/>
    <n v="2"/>
    <n v="4"/>
    <x v="4"/>
    <x v="1"/>
    <n v="104250"/>
    <n v="7.0000000000000007E-2"/>
  </r>
  <r>
    <x v="488"/>
    <d v="2023-04-11T00:00:00"/>
    <s v="Customer_1277"/>
    <x v="3"/>
    <x v="3"/>
    <x v="1"/>
    <x v="8"/>
    <n v="7"/>
    <n v="4918"/>
    <n v="3"/>
    <n v="33393.22"/>
    <x v="487"/>
    <s v="Cash"/>
    <x v="2"/>
    <n v="3"/>
    <n v="2023"/>
    <n v="4"/>
    <x v="8"/>
    <n v="2"/>
    <n v="15"/>
    <n v="3"/>
    <n v="2"/>
    <x v="5"/>
    <x v="1"/>
    <n v="103278"/>
    <n v="0.08"/>
  </r>
  <r>
    <x v="489"/>
    <d v="2023-12-05T00:00:00"/>
    <s v="Customer_1147"/>
    <x v="3"/>
    <x v="3"/>
    <x v="0"/>
    <x v="4"/>
    <n v="5"/>
    <n v="2645"/>
    <n v="22"/>
    <n v="10315.5"/>
    <x v="488"/>
    <s v="Cash"/>
    <x v="0"/>
    <n v="6"/>
    <n v="2023"/>
    <n v="12"/>
    <x v="2"/>
    <n v="4"/>
    <n v="49"/>
    <n v="2"/>
    <n v="2"/>
    <x v="5"/>
    <x v="1"/>
    <n v="290950"/>
    <n v="0.12"/>
  </r>
  <r>
    <x v="490"/>
    <d v="2023-05-01T00:00:00"/>
    <s v="Customer_1388"/>
    <x v="3"/>
    <x v="3"/>
    <x v="0"/>
    <x v="6"/>
    <n v="7"/>
    <n v="2505"/>
    <n v="25"/>
    <n v="13151.25"/>
    <x v="489"/>
    <s v="Card"/>
    <x v="0"/>
    <n v="7"/>
    <n v="2023"/>
    <n v="5"/>
    <x v="11"/>
    <n v="2"/>
    <n v="18"/>
    <n v="1"/>
    <n v="1"/>
    <x v="3"/>
    <x v="1"/>
    <n v="438375"/>
    <n v="0.17"/>
  </r>
  <r>
    <x v="491"/>
    <d v="2023-04-09T00:00:00"/>
    <s v="Customer_1488"/>
    <x v="3"/>
    <x v="2"/>
    <x v="2"/>
    <x v="2"/>
    <n v="1"/>
    <n v="2900"/>
    <n v="12"/>
    <n v="2552"/>
    <x v="490"/>
    <s v="Card"/>
    <x v="0"/>
    <n v="3"/>
    <n v="2023"/>
    <n v="4"/>
    <x v="8"/>
    <n v="2"/>
    <n v="15"/>
    <n v="3"/>
    <n v="0"/>
    <x v="2"/>
    <x v="0"/>
    <n v="34800"/>
    <n v="0.08"/>
  </r>
  <r>
    <x v="492"/>
    <d v="2023-04-05T00:00:00"/>
    <s v="Customer_830"/>
    <x v="1"/>
    <x v="1"/>
    <x v="2"/>
    <x v="7"/>
    <n v="2"/>
    <n v="2076"/>
    <n v="21"/>
    <n v="3280.08"/>
    <x v="491"/>
    <s v="Cash"/>
    <x v="0"/>
    <n v="7"/>
    <n v="2023"/>
    <n v="4"/>
    <x v="8"/>
    <n v="2"/>
    <n v="14"/>
    <n v="2"/>
    <n v="3"/>
    <x v="6"/>
    <x v="1"/>
    <n v="87192"/>
    <n v="0.16"/>
  </r>
  <r>
    <x v="493"/>
    <d v="2023-01-02T00:00:00"/>
    <s v="Customer_1413"/>
    <x v="2"/>
    <x v="3"/>
    <x v="0"/>
    <x v="0"/>
    <n v="8"/>
    <n v="485"/>
    <n v="24"/>
    <n v="2948.8"/>
    <x v="492"/>
    <s v="Card"/>
    <x v="1"/>
    <n v="7"/>
    <n v="2023"/>
    <n v="1"/>
    <x v="0"/>
    <n v="1"/>
    <n v="1"/>
    <n v="1"/>
    <n v="1"/>
    <x v="3"/>
    <x v="1"/>
    <n v="93120"/>
    <n v="0.13"/>
  </r>
  <r>
    <x v="494"/>
    <d v="2023-03-26T00:00:00"/>
    <s v="Customer_794"/>
    <x v="2"/>
    <x v="0"/>
    <x v="1"/>
    <x v="1"/>
    <n v="10"/>
    <n v="2500"/>
    <n v="12"/>
    <n v="22000"/>
    <x v="493"/>
    <s v="Cash"/>
    <x v="0"/>
    <n v="5"/>
    <n v="2023"/>
    <n v="3"/>
    <x v="9"/>
    <n v="1"/>
    <n v="13"/>
    <n v="5"/>
    <n v="0"/>
    <x v="2"/>
    <x v="0"/>
    <n v="300000"/>
    <n v="0.12"/>
  </r>
  <r>
    <x v="495"/>
    <d v="2023-09-23T00:00:00"/>
    <s v="Customer_980"/>
    <x v="2"/>
    <x v="2"/>
    <x v="2"/>
    <x v="2"/>
    <n v="2"/>
    <n v="235"/>
    <n v="9"/>
    <n v="427.7"/>
    <x v="494"/>
    <s v="UPI"/>
    <x v="2"/>
    <n v="3"/>
    <n v="2023"/>
    <n v="9"/>
    <x v="5"/>
    <n v="3"/>
    <n v="38"/>
    <n v="4"/>
    <n v="6"/>
    <x v="0"/>
    <x v="0"/>
    <n v="4230"/>
    <n v="0.06"/>
  </r>
  <r>
    <x v="496"/>
    <d v="2023-09-23T00:00:00"/>
    <s v="Customer_257"/>
    <x v="0"/>
    <x v="3"/>
    <x v="2"/>
    <x v="5"/>
    <n v="10"/>
    <n v="1869"/>
    <n v="12"/>
    <n v="16447.2"/>
    <x v="495"/>
    <s v="Cash"/>
    <x v="2"/>
    <n v="6"/>
    <n v="2023"/>
    <n v="9"/>
    <x v="5"/>
    <n v="3"/>
    <n v="38"/>
    <n v="4"/>
    <n v="6"/>
    <x v="0"/>
    <x v="0"/>
    <n v="224280"/>
    <n v="7.0000000000000007E-2"/>
  </r>
  <r>
    <x v="497"/>
    <d v="2023-07-06T00:00:00"/>
    <s v="Customer_1630"/>
    <x v="0"/>
    <x v="3"/>
    <x v="2"/>
    <x v="7"/>
    <n v="6"/>
    <n v="438"/>
    <n v="8"/>
    <n v="2417.7600000000002"/>
    <x v="496"/>
    <s v="UPI"/>
    <x v="2"/>
    <n v="5"/>
    <n v="2023"/>
    <n v="7"/>
    <x v="10"/>
    <n v="3"/>
    <n v="27"/>
    <n v="2"/>
    <n v="4"/>
    <x v="4"/>
    <x v="1"/>
    <n v="21024"/>
    <n v="0.13"/>
  </r>
  <r>
    <x v="498"/>
    <d v="2023-08-16T00:00:00"/>
    <s v="Customer_1030"/>
    <x v="1"/>
    <x v="0"/>
    <x v="1"/>
    <x v="8"/>
    <n v="1"/>
    <n v="1044"/>
    <n v="21"/>
    <n v="824.76"/>
    <x v="497"/>
    <s v="Cash"/>
    <x v="2"/>
    <n v="1"/>
    <n v="2023"/>
    <n v="8"/>
    <x v="4"/>
    <n v="3"/>
    <n v="33"/>
    <n v="3"/>
    <n v="3"/>
    <x v="6"/>
    <x v="1"/>
    <n v="21924"/>
    <n v="0.2"/>
  </r>
  <r>
    <x v="499"/>
    <d v="2023-08-09T00:00:00"/>
    <s v="Customer_1826"/>
    <x v="0"/>
    <x v="0"/>
    <x v="0"/>
    <x v="0"/>
    <n v="3"/>
    <n v="553"/>
    <n v="22"/>
    <n v="1294.02"/>
    <x v="498"/>
    <s v="Cash"/>
    <x v="2"/>
    <n v="2"/>
    <n v="2023"/>
    <n v="8"/>
    <x v="4"/>
    <n v="3"/>
    <n v="32"/>
    <n v="2"/>
    <n v="3"/>
    <x v="6"/>
    <x v="1"/>
    <n v="36498"/>
    <n v="0.12"/>
  </r>
  <r>
    <x v="500"/>
    <d v="2023-03-12T00:00:00"/>
    <s v="Customer_1035"/>
    <x v="0"/>
    <x v="0"/>
    <x v="2"/>
    <x v="5"/>
    <n v="2"/>
    <n v="2950"/>
    <n v="10"/>
    <n v="5310"/>
    <x v="499"/>
    <s v="UPI"/>
    <x v="0"/>
    <n v="2"/>
    <n v="2023"/>
    <n v="3"/>
    <x v="9"/>
    <n v="1"/>
    <n v="11"/>
    <n v="3"/>
    <n v="0"/>
    <x v="2"/>
    <x v="0"/>
    <n v="59000"/>
    <n v="0.15"/>
  </r>
  <r>
    <x v="501"/>
    <d v="2023-01-18T00:00:00"/>
    <s v="Customer_1943"/>
    <x v="1"/>
    <x v="2"/>
    <x v="0"/>
    <x v="6"/>
    <n v="1"/>
    <n v="4100"/>
    <n v="21"/>
    <n v="3239"/>
    <x v="500"/>
    <s v="UPI"/>
    <x v="2"/>
    <n v="3"/>
    <n v="2023"/>
    <n v="1"/>
    <x v="0"/>
    <n v="1"/>
    <n v="3"/>
    <n v="3"/>
    <n v="3"/>
    <x v="6"/>
    <x v="1"/>
    <n v="86100"/>
    <n v="0.17"/>
  </r>
  <r>
    <x v="502"/>
    <d v="2023-03-19T00:00:00"/>
    <s v="Customer_372"/>
    <x v="2"/>
    <x v="1"/>
    <x v="0"/>
    <x v="4"/>
    <n v="6"/>
    <n v="2766"/>
    <n v="27"/>
    <n v="12115.08"/>
    <x v="501"/>
    <s v="UPI"/>
    <x v="0"/>
    <n v="4"/>
    <n v="2023"/>
    <n v="3"/>
    <x v="9"/>
    <n v="1"/>
    <n v="12"/>
    <n v="4"/>
    <n v="0"/>
    <x v="2"/>
    <x v="0"/>
    <n v="448092"/>
    <n v="0.17"/>
  </r>
  <r>
    <x v="503"/>
    <d v="2023-01-06T00:00:00"/>
    <s v="Customer_39"/>
    <x v="3"/>
    <x v="3"/>
    <x v="1"/>
    <x v="1"/>
    <n v="10"/>
    <n v="1756"/>
    <n v="17"/>
    <n v="14574.8"/>
    <x v="502"/>
    <s v="Card"/>
    <x v="2"/>
    <n v="4"/>
    <n v="2023"/>
    <n v="1"/>
    <x v="0"/>
    <n v="1"/>
    <n v="1"/>
    <n v="1"/>
    <n v="5"/>
    <x v="1"/>
    <x v="1"/>
    <n v="298520"/>
    <n v="7.0000000000000007E-2"/>
  </r>
  <r>
    <x v="504"/>
    <d v="2023-01-12T00:00:00"/>
    <s v="Customer_1727"/>
    <x v="3"/>
    <x v="3"/>
    <x v="0"/>
    <x v="6"/>
    <n v="1"/>
    <n v="1507"/>
    <n v="5"/>
    <n v="1431.65"/>
    <x v="503"/>
    <s v="Card"/>
    <x v="0"/>
    <n v="2"/>
    <n v="2023"/>
    <n v="1"/>
    <x v="0"/>
    <n v="1"/>
    <n v="2"/>
    <n v="2"/>
    <n v="4"/>
    <x v="4"/>
    <x v="1"/>
    <n v="7535"/>
    <n v="0.12"/>
  </r>
  <r>
    <x v="505"/>
    <d v="2023-06-24T00:00:00"/>
    <s v="Customer_130"/>
    <x v="0"/>
    <x v="3"/>
    <x v="1"/>
    <x v="1"/>
    <n v="8"/>
    <n v="2043"/>
    <n v="30"/>
    <n v="11440.8"/>
    <x v="504"/>
    <s v="Cash"/>
    <x v="1"/>
    <n v="2"/>
    <n v="2023"/>
    <n v="6"/>
    <x v="7"/>
    <n v="2"/>
    <n v="25"/>
    <n v="4"/>
    <n v="6"/>
    <x v="0"/>
    <x v="0"/>
    <n v="490320"/>
    <n v="0.16"/>
  </r>
  <r>
    <x v="506"/>
    <d v="2023-01-19T00:00:00"/>
    <s v="Customer_618"/>
    <x v="3"/>
    <x v="2"/>
    <x v="2"/>
    <x v="2"/>
    <n v="5"/>
    <n v="4663"/>
    <n v="24"/>
    <n v="17719.400000000001"/>
    <x v="505"/>
    <s v="Card"/>
    <x v="2"/>
    <n v="6"/>
    <n v="2023"/>
    <n v="1"/>
    <x v="0"/>
    <n v="1"/>
    <n v="3"/>
    <n v="3"/>
    <n v="4"/>
    <x v="4"/>
    <x v="1"/>
    <n v="559560"/>
    <n v="0.08"/>
  </r>
  <r>
    <x v="507"/>
    <d v="2023-12-30T00:00:00"/>
    <s v="Customer_31"/>
    <x v="2"/>
    <x v="2"/>
    <x v="1"/>
    <x v="8"/>
    <n v="6"/>
    <n v="1492"/>
    <n v="18"/>
    <n v="7340.64"/>
    <x v="506"/>
    <s v="Cash"/>
    <x v="0"/>
    <n v="3"/>
    <n v="2023"/>
    <n v="12"/>
    <x v="2"/>
    <n v="4"/>
    <n v="52"/>
    <n v="5"/>
    <n v="6"/>
    <x v="0"/>
    <x v="0"/>
    <n v="161136"/>
    <n v="0.11"/>
  </r>
  <r>
    <x v="508"/>
    <d v="2023-12-26T00:00:00"/>
    <s v="Customer_1270"/>
    <x v="1"/>
    <x v="3"/>
    <x v="2"/>
    <x v="7"/>
    <n v="10"/>
    <n v="784"/>
    <n v="10"/>
    <n v="7056"/>
    <x v="507"/>
    <s v="UPI"/>
    <x v="2"/>
    <n v="5"/>
    <n v="2023"/>
    <n v="12"/>
    <x v="2"/>
    <n v="4"/>
    <n v="52"/>
    <n v="5"/>
    <n v="2"/>
    <x v="5"/>
    <x v="1"/>
    <n v="78400"/>
    <n v="0.17"/>
  </r>
  <r>
    <x v="509"/>
    <d v="2023-01-19T00:00:00"/>
    <s v="Customer_1353"/>
    <x v="0"/>
    <x v="2"/>
    <x v="1"/>
    <x v="8"/>
    <n v="2"/>
    <n v="3341"/>
    <n v="15"/>
    <n v="5679.7"/>
    <x v="508"/>
    <s v="Cash"/>
    <x v="2"/>
    <n v="1"/>
    <n v="2023"/>
    <n v="1"/>
    <x v="0"/>
    <n v="1"/>
    <n v="3"/>
    <n v="3"/>
    <n v="4"/>
    <x v="4"/>
    <x v="1"/>
    <n v="100230"/>
    <n v="0.08"/>
  </r>
  <r>
    <x v="510"/>
    <d v="2023-05-17T00:00:00"/>
    <s v="Customer_137"/>
    <x v="2"/>
    <x v="2"/>
    <x v="2"/>
    <x v="5"/>
    <n v="10"/>
    <n v="4629"/>
    <n v="0"/>
    <n v="46290"/>
    <x v="509"/>
    <s v="Cash"/>
    <x v="0"/>
    <n v="6"/>
    <n v="2023"/>
    <n v="5"/>
    <x v="11"/>
    <n v="2"/>
    <n v="20"/>
    <n v="3"/>
    <n v="3"/>
    <x v="6"/>
    <x v="1"/>
    <n v="0"/>
    <n v="0.08"/>
  </r>
  <r>
    <x v="511"/>
    <d v="2023-08-11T00:00:00"/>
    <s v="Customer_1906"/>
    <x v="0"/>
    <x v="1"/>
    <x v="1"/>
    <x v="1"/>
    <n v="7"/>
    <n v="3389"/>
    <n v="15"/>
    <n v="20164.55"/>
    <x v="510"/>
    <s v="Card"/>
    <x v="2"/>
    <n v="7"/>
    <n v="2023"/>
    <n v="8"/>
    <x v="4"/>
    <n v="3"/>
    <n v="32"/>
    <n v="2"/>
    <n v="5"/>
    <x v="1"/>
    <x v="1"/>
    <n v="355845"/>
    <n v="0.18"/>
  </r>
  <r>
    <x v="512"/>
    <d v="2023-09-01T00:00:00"/>
    <s v="Customer_1725"/>
    <x v="2"/>
    <x v="1"/>
    <x v="0"/>
    <x v="4"/>
    <n v="3"/>
    <n v="2185"/>
    <n v="16"/>
    <n v="5506.2"/>
    <x v="511"/>
    <s v="Cash"/>
    <x v="0"/>
    <n v="1"/>
    <n v="2023"/>
    <n v="9"/>
    <x v="5"/>
    <n v="3"/>
    <n v="35"/>
    <n v="1"/>
    <n v="5"/>
    <x v="1"/>
    <x v="1"/>
    <n v="104880"/>
    <n v="0.06"/>
  </r>
  <r>
    <x v="513"/>
    <d v="2023-07-11T00:00:00"/>
    <s v="Customer_1021"/>
    <x v="0"/>
    <x v="1"/>
    <x v="2"/>
    <x v="5"/>
    <n v="1"/>
    <n v="2398"/>
    <n v="26"/>
    <n v="1774.52"/>
    <x v="512"/>
    <s v="Card"/>
    <x v="0"/>
    <n v="4"/>
    <n v="2023"/>
    <n v="7"/>
    <x v="10"/>
    <n v="3"/>
    <n v="28"/>
    <n v="3"/>
    <n v="2"/>
    <x v="5"/>
    <x v="1"/>
    <n v="62348"/>
    <n v="0.11"/>
  </r>
  <r>
    <x v="514"/>
    <d v="2023-06-13T00:00:00"/>
    <s v="Customer_1835"/>
    <x v="0"/>
    <x v="0"/>
    <x v="1"/>
    <x v="3"/>
    <n v="9"/>
    <n v="2920"/>
    <n v="10"/>
    <n v="23652"/>
    <x v="513"/>
    <s v="Card"/>
    <x v="2"/>
    <n v="1"/>
    <n v="2023"/>
    <n v="6"/>
    <x v="7"/>
    <n v="2"/>
    <n v="24"/>
    <n v="3"/>
    <n v="2"/>
    <x v="5"/>
    <x v="1"/>
    <n v="262800"/>
    <n v="0.16"/>
  </r>
  <r>
    <x v="515"/>
    <d v="2023-02-10T00:00:00"/>
    <s v="Customer_613"/>
    <x v="0"/>
    <x v="2"/>
    <x v="2"/>
    <x v="2"/>
    <n v="5"/>
    <n v="2205"/>
    <n v="25"/>
    <n v="8268.75"/>
    <x v="514"/>
    <s v="UPI"/>
    <x v="1"/>
    <n v="1"/>
    <n v="2023"/>
    <n v="2"/>
    <x v="3"/>
    <n v="1"/>
    <n v="6"/>
    <n v="2"/>
    <n v="5"/>
    <x v="1"/>
    <x v="1"/>
    <n v="275625"/>
    <n v="0.08"/>
  </r>
  <r>
    <x v="516"/>
    <d v="2023-01-23T00:00:00"/>
    <s v="Customer_849"/>
    <x v="2"/>
    <x v="0"/>
    <x v="2"/>
    <x v="2"/>
    <n v="5"/>
    <n v="1700"/>
    <n v="10"/>
    <n v="7650"/>
    <x v="515"/>
    <s v="Card"/>
    <x v="0"/>
    <n v="3"/>
    <n v="2023"/>
    <n v="1"/>
    <x v="0"/>
    <n v="1"/>
    <n v="4"/>
    <n v="4"/>
    <n v="1"/>
    <x v="3"/>
    <x v="1"/>
    <n v="85000"/>
    <n v="0.09"/>
  </r>
  <r>
    <x v="517"/>
    <d v="2023-04-30T00:00:00"/>
    <s v="Customer_1405"/>
    <x v="0"/>
    <x v="0"/>
    <x v="0"/>
    <x v="4"/>
    <n v="6"/>
    <n v="3057"/>
    <n v="30"/>
    <n v="12839.4"/>
    <x v="516"/>
    <s v="Cash"/>
    <x v="1"/>
    <n v="1"/>
    <n v="2023"/>
    <n v="4"/>
    <x v="8"/>
    <n v="2"/>
    <n v="18"/>
    <n v="6"/>
    <n v="0"/>
    <x v="2"/>
    <x v="0"/>
    <n v="550260"/>
    <n v="0.06"/>
  </r>
  <r>
    <x v="518"/>
    <d v="2023-06-12T00:00:00"/>
    <s v="Customer_162"/>
    <x v="2"/>
    <x v="1"/>
    <x v="0"/>
    <x v="0"/>
    <n v="10"/>
    <n v="3687"/>
    <n v="26"/>
    <n v="27283.8"/>
    <x v="517"/>
    <s v="Card"/>
    <x v="1"/>
    <n v="6"/>
    <n v="2023"/>
    <n v="6"/>
    <x v="7"/>
    <n v="2"/>
    <n v="24"/>
    <n v="3"/>
    <n v="1"/>
    <x v="3"/>
    <x v="1"/>
    <n v="958620"/>
    <n v="0.13"/>
  </r>
  <r>
    <x v="519"/>
    <d v="2023-09-03T00:00:00"/>
    <s v="Customer_1574"/>
    <x v="1"/>
    <x v="0"/>
    <x v="0"/>
    <x v="6"/>
    <n v="3"/>
    <n v="3618"/>
    <n v="15"/>
    <n v="9225.9"/>
    <x v="518"/>
    <s v="UPI"/>
    <x v="0"/>
    <n v="2"/>
    <n v="2023"/>
    <n v="9"/>
    <x v="5"/>
    <n v="3"/>
    <n v="36"/>
    <n v="2"/>
    <n v="0"/>
    <x v="2"/>
    <x v="0"/>
    <n v="162810"/>
    <n v="0.19"/>
  </r>
  <r>
    <x v="520"/>
    <d v="2023-09-07T00:00:00"/>
    <s v="Customer_453"/>
    <x v="2"/>
    <x v="2"/>
    <x v="0"/>
    <x v="6"/>
    <n v="3"/>
    <n v="1423"/>
    <n v="28"/>
    <n v="3073.68"/>
    <x v="519"/>
    <s v="Cash"/>
    <x v="2"/>
    <n v="2"/>
    <n v="2023"/>
    <n v="9"/>
    <x v="5"/>
    <n v="3"/>
    <n v="36"/>
    <n v="2"/>
    <n v="4"/>
    <x v="4"/>
    <x v="1"/>
    <n v="119532"/>
    <n v="0.19"/>
  </r>
  <r>
    <x v="521"/>
    <d v="2023-10-10T00:00:00"/>
    <s v="Customer_452"/>
    <x v="1"/>
    <x v="1"/>
    <x v="1"/>
    <x v="1"/>
    <n v="2"/>
    <n v="4388"/>
    <n v="29"/>
    <n v="6230.96"/>
    <x v="520"/>
    <s v="Card"/>
    <x v="1"/>
    <n v="3"/>
    <n v="2023"/>
    <n v="10"/>
    <x v="1"/>
    <n v="4"/>
    <n v="41"/>
    <n v="2"/>
    <n v="2"/>
    <x v="5"/>
    <x v="1"/>
    <n v="254504"/>
    <n v="0.13"/>
  </r>
  <r>
    <x v="522"/>
    <d v="2023-07-24T00:00:00"/>
    <s v="Customer_1439"/>
    <x v="2"/>
    <x v="1"/>
    <x v="1"/>
    <x v="8"/>
    <n v="4"/>
    <n v="602"/>
    <n v="21"/>
    <n v="1902.32"/>
    <x v="521"/>
    <s v="Card"/>
    <x v="2"/>
    <n v="2"/>
    <n v="2023"/>
    <n v="7"/>
    <x v="10"/>
    <n v="3"/>
    <n v="30"/>
    <n v="5"/>
    <n v="1"/>
    <x v="3"/>
    <x v="1"/>
    <n v="50568"/>
    <n v="0.14000000000000001"/>
  </r>
  <r>
    <x v="523"/>
    <d v="2023-02-17T00:00:00"/>
    <s v="Customer_709"/>
    <x v="1"/>
    <x v="2"/>
    <x v="0"/>
    <x v="4"/>
    <n v="9"/>
    <n v="2697"/>
    <n v="4"/>
    <n v="23302.080000000002"/>
    <x v="522"/>
    <s v="Cash"/>
    <x v="0"/>
    <n v="2"/>
    <n v="2023"/>
    <n v="2"/>
    <x v="3"/>
    <n v="1"/>
    <n v="7"/>
    <n v="3"/>
    <n v="5"/>
    <x v="1"/>
    <x v="1"/>
    <n v="97092"/>
    <n v="0.17"/>
  </r>
  <r>
    <x v="524"/>
    <d v="2023-05-15T00:00:00"/>
    <s v="Customer_557"/>
    <x v="0"/>
    <x v="3"/>
    <x v="2"/>
    <x v="7"/>
    <n v="4"/>
    <n v="376"/>
    <n v="5"/>
    <n v="1428.8"/>
    <x v="523"/>
    <s v="Card"/>
    <x v="0"/>
    <n v="5"/>
    <n v="2023"/>
    <n v="5"/>
    <x v="11"/>
    <n v="2"/>
    <n v="20"/>
    <n v="3"/>
    <n v="1"/>
    <x v="3"/>
    <x v="1"/>
    <n v="7520"/>
    <n v="0.1"/>
  </r>
  <r>
    <x v="525"/>
    <d v="2023-10-06T00:00:00"/>
    <s v="Customer_1777"/>
    <x v="3"/>
    <x v="1"/>
    <x v="1"/>
    <x v="1"/>
    <n v="8"/>
    <n v="2944"/>
    <n v="16"/>
    <n v="19783.68"/>
    <x v="524"/>
    <s v="UPI"/>
    <x v="2"/>
    <n v="2"/>
    <n v="2023"/>
    <n v="10"/>
    <x v="1"/>
    <n v="4"/>
    <n v="40"/>
    <n v="1"/>
    <n v="5"/>
    <x v="1"/>
    <x v="1"/>
    <n v="376832"/>
    <n v="0.17"/>
  </r>
  <r>
    <x v="526"/>
    <d v="2023-06-14T00:00:00"/>
    <s v="Customer_905"/>
    <x v="0"/>
    <x v="3"/>
    <x v="2"/>
    <x v="2"/>
    <n v="3"/>
    <n v="2278"/>
    <n v="26"/>
    <n v="5057.16"/>
    <x v="525"/>
    <s v="UPI"/>
    <x v="1"/>
    <n v="4"/>
    <n v="2023"/>
    <n v="6"/>
    <x v="7"/>
    <n v="2"/>
    <n v="24"/>
    <n v="3"/>
    <n v="3"/>
    <x v="6"/>
    <x v="1"/>
    <n v="177684"/>
    <n v="0.12"/>
  </r>
  <r>
    <x v="527"/>
    <d v="2023-04-20T00:00:00"/>
    <s v="Customer_1318"/>
    <x v="2"/>
    <x v="3"/>
    <x v="0"/>
    <x v="6"/>
    <n v="3"/>
    <n v="3145"/>
    <n v="24"/>
    <n v="7170.6"/>
    <x v="526"/>
    <s v="UPI"/>
    <x v="2"/>
    <n v="5"/>
    <n v="2023"/>
    <n v="4"/>
    <x v="8"/>
    <n v="2"/>
    <n v="16"/>
    <n v="4"/>
    <n v="4"/>
    <x v="4"/>
    <x v="1"/>
    <n v="226440"/>
    <n v="0.2"/>
  </r>
  <r>
    <x v="528"/>
    <d v="2023-03-18T00:00:00"/>
    <s v="Customer_828"/>
    <x v="3"/>
    <x v="0"/>
    <x v="2"/>
    <x v="7"/>
    <n v="4"/>
    <n v="4673"/>
    <n v="13"/>
    <n v="16262.04"/>
    <x v="478"/>
    <s v="Card"/>
    <x v="0"/>
    <n v="7"/>
    <n v="2023"/>
    <n v="3"/>
    <x v="9"/>
    <n v="1"/>
    <n v="11"/>
    <n v="3"/>
    <n v="6"/>
    <x v="0"/>
    <x v="0"/>
    <n v="242996"/>
    <n v="0.18"/>
  </r>
  <r>
    <x v="529"/>
    <d v="2023-03-22T00:00:00"/>
    <s v="Customer_979"/>
    <x v="2"/>
    <x v="0"/>
    <x v="2"/>
    <x v="2"/>
    <n v="8"/>
    <n v="4406"/>
    <n v="2"/>
    <n v="34543.040000000001"/>
    <x v="527"/>
    <s v="Card"/>
    <x v="0"/>
    <n v="2"/>
    <n v="2023"/>
    <n v="3"/>
    <x v="9"/>
    <n v="1"/>
    <n v="12"/>
    <n v="4"/>
    <n v="3"/>
    <x v="6"/>
    <x v="1"/>
    <n v="70496"/>
    <n v="0.13"/>
  </r>
  <r>
    <x v="530"/>
    <d v="2023-03-17T00:00:00"/>
    <s v="Customer_273"/>
    <x v="1"/>
    <x v="2"/>
    <x v="1"/>
    <x v="3"/>
    <n v="9"/>
    <n v="148"/>
    <n v="19"/>
    <n v="1078.92"/>
    <x v="528"/>
    <s v="Cash"/>
    <x v="0"/>
    <n v="1"/>
    <n v="2023"/>
    <n v="3"/>
    <x v="9"/>
    <n v="1"/>
    <n v="11"/>
    <n v="3"/>
    <n v="5"/>
    <x v="1"/>
    <x v="1"/>
    <n v="25308"/>
    <n v="0.12"/>
  </r>
  <r>
    <x v="531"/>
    <d v="2023-01-29T00:00:00"/>
    <s v="Customer_276"/>
    <x v="2"/>
    <x v="0"/>
    <x v="1"/>
    <x v="1"/>
    <n v="6"/>
    <n v="3462"/>
    <n v="18"/>
    <n v="17033.04"/>
    <x v="529"/>
    <s v="UPI"/>
    <x v="0"/>
    <n v="5"/>
    <n v="2023"/>
    <n v="1"/>
    <x v="0"/>
    <n v="1"/>
    <n v="5"/>
    <n v="5"/>
    <n v="0"/>
    <x v="2"/>
    <x v="0"/>
    <n v="373896"/>
    <n v="0.17"/>
  </r>
  <r>
    <x v="532"/>
    <d v="2023-03-14T00:00:00"/>
    <s v="Customer_1919"/>
    <x v="1"/>
    <x v="3"/>
    <x v="0"/>
    <x v="0"/>
    <n v="8"/>
    <n v="4911"/>
    <n v="11"/>
    <n v="34966.32"/>
    <x v="530"/>
    <s v="Card"/>
    <x v="2"/>
    <n v="1"/>
    <n v="2023"/>
    <n v="3"/>
    <x v="9"/>
    <n v="1"/>
    <n v="11"/>
    <n v="3"/>
    <n v="2"/>
    <x v="5"/>
    <x v="1"/>
    <n v="432168"/>
    <n v="7.0000000000000007E-2"/>
  </r>
  <r>
    <x v="533"/>
    <d v="2023-01-23T00:00:00"/>
    <s v="Customer_67"/>
    <x v="1"/>
    <x v="0"/>
    <x v="0"/>
    <x v="0"/>
    <n v="6"/>
    <n v="2352"/>
    <n v="24"/>
    <n v="10725.12"/>
    <x v="531"/>
    <s v="UPI"/>
    <x v="1"/>
    <n v="6"/>
    <n v="2023"/>
    <n v="1"/>
    <x v="0"/>
    <n v="1"/>
    <n v="4"/>
    <n v="4"/>
    <n v="1"/>
    <x v="3"/>
    <x v="1"/>
    <n v="338688"/>
    <n v="0.13"/>
  </r>
  <r>
    <x v="534"/>
    <d v="2023-06-03T00:00:00"/>
    <s v="Customer_1834"/>
    <x v="0"/>
    <x v="1"/>
    <x v="1"/>
    <x v="1"/>
    <n v="4"/>
    <n v="1822"/>
    <n v="14"/>
    <n v="6267.68"/>
    <x v="532"/>
    <s v="UPI"/>
    <x v="2"/>
    <n v="4"/>
    <n v="2023"/>
    <n v="6"/>
    <x v="7"/>
    <n v="2"/>
    <n v="22"/>
    <n v="1"/>
    <n v="6"/>
    <x v="0"/>
    <x v="0"/>
    <n v="102032"/>
    <n v="0.05"/>
  </r>
  <r>
    <x v="535"/>
    <d v="2023-05-21T00:00:00"/>
    <s v="Customer_1156"/>
    <x v="2"/>
    <x v="1"/>
    <x v="1"/>
    <x v="8"/>
    <n v="1"/>
    <n v="4163"/>
    <n v="24"/>
    <n v="3163.88"/>
    <x v="533"/>
    <s v="Card"/>
    <x v="2"/>
    <n v="7"/>
    <n v="2023"/>
    <n v="5"/>
    <x v="11"/>
    <n v="2"/>
    <n v="21"/>
    <n v="4"/>
    <n v="0"/>
    <x v="2"/>
    <x v="0"/>
    <n v="99912"/>
    <n v="0.08"/>
  </r>
  <r>
    <x v="536"/>
    <d v="2023-09-15T00:00:00"/>
    <s v="Customer_16"/>
    <x v="3"/>
    <x v="3"/>
    <x v="1"/>
    <x v="1"/>
    <n v="2"/>
    <n v="269"/>
    <n v="23"/>
    <n v="414.26"/>
    <x v="534"/>
    <s v="Cash"/>
    <x v="1"/>
    <n v="6"/>
    <n v="2023"/>
    <n v="9"/>
    <x v="5"/>
    <n v="3"/>
    <n v="37"/>
    <n v="3"/>
    <n v="5"/>
    <x v="1"/>
    <x v="1"/>
    <n v="12374"/>
    <n v="0.16"/>
  </r>
  <r>
    <x v="537"/>
    <d v="2023-05-30T00:00:00"/>
    <s v="Customer_252"/>
    <x v="3"/>
    <x v="3"/>
    <x v="2"/>
    <x v="5"/>
    <n v="2"/>
    <n v="1080"/>
    <n v="12"/>
    <n v="1900.8"/>
    <x v="535"/>
    <s v="Cash"/>
    <x v="0"/>
    <n v="2"/>
    <n v="2023"/>
    <n v="5"/>
    <x v="11"/>
    <n v="2"/>
    <n v="22"/>
    <n v="5"/>
    <n v="2"/>
    <x v="5"/>
    <x v="1"/>
    <n v="25920"/>
    <n v="7.0000000000000007E-2"/>
  </r>
  <r>
    <x v="538"/>
    <d v="2023-06-19T00:00:00"/>
    <s v="Customer_1123"/>
    <x v="2"/>
    <x v="1"/>
    <x v="1"/>
    <x v="1"/>
    <n v="3"/>
    <n v="3392"/>
    <n v="10"/>
    <n v="9158.4"/>
    <x v="536"/>
    <s v="UPI"/>
    <x v="2"/>
    <n v="3"/>
    <n v="2023"/>
    <n v="6"/>
    <x v="7"/>
    <n v="2"/>
    <n v="25"/>
    <n v="4"/>
    <n v="1"/>
    <x v="3"/>
    <x v="1"/>
    <n v="101760"/>
    <n v="0.13"/>
  </r>
  <r>
    <x v="539"/>
    <d v="2023-03-23T00:00:00"/>
    <s v="Customer_198"/>
    <x v="1"/>
    <x v="1"/>
    <x v="1"/>
    <x v="1"/>
    <n v="6"/>
    <n v="2236"/>
    <n v="3"/>
    <n v="13013.52"/>
    <x v="537"/>
    <s v="Cash"/>
    <x v="0"/>
    <n v="4"/>
    <n v="2023"/>
    <n v="3"/>
    <x v="9"/>
    <n v="1"/>
    <n v="12"/>
    <n v="4"/>
    <n v="4"/>
    <x v="4"/>
    <x v="1"/>
    <n v="40248"/>
    <n v="0.09"/>
  </r>
  <r>
    <x v="540"/>
    <d v="2023-08-19T00:00:00"/>
    <s v="Customer_1836"/>
    <x v="0"/>
    <x v="0"/>
    <x v="0"/>
    <x v="4"/>
    <n v="4"/>
    <n v="4329"/>
    <n v="17"/>
    <n v="14372.28"/>
    <x v="538"/>
    <s v="Cash"/>
    <x v="0"/>
    <n v="2"/>
    <n v="2023"/>
    <n v="8"/>
    <x v="4"/>
    <n v="3"/>
    <n v="33"/>
    <n v="3"/>
    <n v="6"/>
    <x v="0"/>
    <x v="0"/>
    <n v="294372"/>
    <n v="0.06"/>
  </r>
  <r>
    <x v="541"/>
    <d v="2023-10-12T00:00:00"/>
    <s v="Customer_127"/>
    <x v="1"/>
    <x v="3"/>
    <x v="0"/>
    <x v="4"/>
    <n v="7"/>
    <n v="917"/>
    <n v="19"/>
    <n v="5199.3900000000003"/>
    <x v="539"/>
    <s v="Card"/>
    <x v="0"/>
    <n v="2"/>
    <n v="2023"/>
    <n v="10"/>
    <x v="1"/>
    <n v="4"/>
    <n v="41"/>
    <n v="2"/>
    <n v="4"/>
    <x v="4"/>
    <x v="1"/>
    <n v="121961"/>
    <n v="0.09"/>
  </r>
  <r>
    <x v="542"/>
    <d v="2023-03-01T00:00:00"/>
    <s v="Customer_1364"/>
    <x v="0"/>
    <x v="0"/>
    <x v="0"/>
    <x v="6"/>
    <n v="8"/>
    <n v="751"/>
    <n v="12"/>
    <n v="5287.04"/>
    <x v="540"/>
    <s v="UPI"/>
    <x v="1"/>
    <n v="7"/>
    <n v="2023"/>
    <n v="3"/>
    <x v="9"/>
    <n v="1"/>
    <n v="9"/>
    <n v="1"/>
    <n v="3"/>
    <x v="6"/>
    <x v="1"/>
    <n v="72096"/>
    <n v="0.12"/>
  </r>
  <r>
    <x v="543"/>
    <d v="2023-11-08T00:00:00"/>
    <s v="Customer_1887"/>
    <x v="3"/>
    <x v="0"/>
    <x v="1"/>
    <x v="8"/>
    <n v="1"/>
    <n v="2741"/>
    <n v="3"/>
    <n v="2658.77"/>
    <x v="541"/>
    <s v="Card"/>
    <x v="0"/>
    <n v="7"/>
    <n v="2023"/>
    <n v="11"/>
    <x v="6"/>
    <n v="4"/>
    <n v="45"/>
    <n v="2"/>
    <n v="3"/>
    <x v="6"/>
    <x v="1"/>
    <n v="8223"/>
    <n v="0.05"/>
  </r>
  <r>
    <x v="544"/>
    <d v="2023-01-12T00:00:00"/>
    <s v="Customer_1631"/>
    <x v="3"/>
    <x v="0"/>
    <x v="1"/>
    <x v="3"/>
    <n v="6"/>
    <n v="2561"/>
    <n v="26"/>
    <n v="11370.84"/>
    <x v="542"/>
    <s v="UPI"/>
    <x v="1"/>
    <n v="3"/>
    <n v="2023"/>
    <n v="1"/>
    <x v="0"/>
    <n v="1"/>
    <n v="2"/>
    <n v="2"/>
    <n v="4"/>
    <x v="4"/>
    <x v="1"/>
    <n v="399516"/>
    <n v="0.08"/>
  </r>
  <r>
    <x v="545"/>
    <d v="2023-05-12T00:00:00"/>
    <s v="Customer_598"/>
    <x v="3"/>
    <x v="0"/>
    <x v="2"/>
    <x v="7"/>
    <n v="3"/>
    <n v="177"/>
    <n v="3"/>
    <n v="515.07000000000005"/>
    <x v="543"/>
    <s v="Card"/>
    <x v="2"/>
    <n v="1"/>
    <n v="2023"/>
    <n v="5"/>
    <x v="11"/>
    <n v="2"/>
    <n v="19"/>
    <n v="2"/>
    <n v="5"/>
    <x v="1"/>
    <x v="1"/>
    <n v="1593"/>
    <n v="0.15"/>
  </r>
  <r>
    <x v="546"/>
    <d v="2023-07-15T00:00:00"/>
    <s v="Customer_671"/>
    <x v="0"/>
    <x v="2"/>
    <x v="1"/>
    <x v="3"/>
    <n v="1"/>
    <n v="3546"/>
    <n v="26"/>
    <n v="2624.04"/>
    <x v="544"/>
    <s v="UPI"/>
    <x v="0"/>
    <n v="3"/>
    <n v="2023"/>
    <n v="7"/>
    <x v="10"/>
    <n v="3"/>
    <n v="28"/>
    <n v="3"/>
    <n v="6"/>
    <x v="0"/>
    <x v="0"/>
    <n v="92196"/>
    <n v="0.08"/>
  </r>
  <r>
    <x v="547"/>
    <d v="2023-12-25T00:00:00"/>
    <s v="Customer_966"/>
    <x v="3"/>
    <x v="2"/>
    <x v="1"/>
    <x v="8"/>
    <n v="2"/>
    <n v="1586"/>
    <n v="27"/>
    <n v="2315.56"/>
    <x v="545"/>
    <s v="Card"/>
    <x v="2"/>
    <n v="6"/>
    <n v="2023"/>
    <n v="12"/>
    <x v="2"/>
    <n v="4"/>
    <n v="52"/>
    <n v="5"/>
    <n v="1"/>
    <x v="3"/>
    <x v="1"/>
    <n v="85644"/>
    <n v="0.17"/>
  </r>
  <r>
    <x v="548"/>
    <d v="2023-11-16T00:00:00"/>
    <s v="Customer_942"/>
    <x v="0"/>
    <x v="1"/>
    <x v="0"/>
    <x v="0"/>
    <n v="6"/>
    <n v="1313"/>
    <n v="13"/>
    <n v="6853.86"/>
    <x v="546"/>
    <s v="Cash"/>
    <x v="0"/>
    <n v="7"/>
    <n v="2023"/>
    <n v="11"/>
    <x v="6"/>
    <n v="4"/>
    <n v="46"/>
    <n v="3"/>
    <n v="4"/>
    <x v="4"/>
    <x v="1"/>
    <n v="102414"/>
    <n v="0.17"/>
  </r>
  <r>
    <x v="549"/>
    <d v="2023-04-12T00:00:00"/>
    <s v="Customer_1261"/>
    <x v="3"/>
    <x v="3"/>
    <x v="2"/>
    <x v="7"/>
    <n v="9"/>
    <n v="1973"/>
    <n v="19"/>
    <n v="14383.17"/>
    <x v="547"/>
    <s v="UPI"/>
    <x v="1"/>
    <n v="1"/>
    <n v="2023"/>
    <n v="4"/>
    <x v="8"/>
    <n v="2"/>
    <n v="15"/>
    <n v="3"/>
    <n v="3"/>
    <x v="6"/>
    <x v="1"/>
    <n v="337383"/>
    <n v="0.16"/>
  </r>
  <r>
    <x v="550"/>
    <d v="2023-11-15T00:00:00"/>
    <s v="Customer_1295"/>
    <x v="1"/>
    <x v="0"/>
    <x v="2"/>
    <x v="2"/>
    <n v="9"/>
    <n v="701"/>
    <n v="14"/>
    <n v="5425.74"/>
    <x v="548"/>
    <s v="UPI"/>
    <x v="0"/>
    <n v="7"/>
    <n v="2023"/>
    <n v="11"/>
    <x v="6"/>
    <n v="4"/>
    <n v="46"/>
    <n v="3"/>
    <n v="3"/>
    <x v="6"/>
    <x v="1"/>
    <n v="88326"/>
    <n v="0.13"/>
  </r>
  <r>
    <x v="551"/>
    <d v="2023-12-18T00:00:00"/>
    <s v="Customer_507"/>
    <x v="0"/>
    <x v="0"/>
    <x v="1"/>
    <x v="8"/>
    <n v="1"/>
    <n v="254"/>
    <n v="10"/>
    <n v="228.6"/>
    <x v="549"/>
    <s v="Card"/>
    <x v="2"/>
    <n v="7"/>
    <n v="2023"/>
    <n v="12"/>
    <x v="2"/>
    <n v="4"/>
    <n v="51"/>
    <n v="4"/>
    <n v="1"/>
    <x v="3"/>
    <x v="1"/>
    <n v="2540"/>
    <n v="0.1"/>
  </r>
  <r>
    <x v="552"/>
    <d v="2023-07-01T00:00:00"/>
    <s v="Customer_1518"/>
    <x v="2"/>
    <x v="2"/>
    <x v="0"/>
    <x v="6"/>
    <n v="7"/>
    <n v="4416"/>
    <n v="28"/>
    <n v="22256.639999999999"/>
    <x v="550"/>
    <s v="Card"/>
    <x v="2"/>
    <n v="4"/>
    <n v="2023"/>
    <n v="7"/>
    <x v="10"/>
    <n v="3"/>
    <n v="26"/>
    <n v="1"/>
    <n v="6"/>
    <x v="0"/>
    <x v="0"/>
    <n v="865536"/>
    <n v="0.19"/>
  </r>
  <r>
    <x v="553"/>
    <d v="2023-12-12T00:00:00"/>
    <s v="Customer_632"/>
    <x v="0"/>
    <x v="1"/>
    <x v="2"/>
    <x v="2"/>
    <n v="2"/>
    <n v="2328"/>
    <n v="26"/>
    <n v="3445.44"/>
    <x v="551"/>
    <s v="Cash"/>
    <x v="2"/>
    <n v="7"/>
    <n v="2023"/>
    <n v="12"/>
    <x v="2"/>
    <n v="4"/>
    <n v="50"/>
    <n v="3"/>
    <n v="2"/>
    <x v="5"/>
    <x v="1"/>
    <n v="121056"/>
    <n v="0.14000000000000001"/>
  </r>
  <r>
    <x v="554"/>
    <d v="2023-04-17T00:00:00"/>
    <s v="Customer_998"/>
    <x v="3"/>
    <x v="3"/>
    <x v="1"/>
    <x v="8"/>
    <n v="2"/>
    <n v="2831"/>
    <n v="16"/>
    <n v="4756.08"/>
    <x v="552"/>
    <s v="UPI"/>
    <x v="2"/>
    <n v="2"/>
    <n v="2023"/>
    <n v="4"/>
    <x v="8"/>
    <n v="2"/>
    <n v="16"/>
    <n v="4"/>
    <n v="1"/>
    <x v="3"/>
    <x v="1"/>
    <n v="90592"/>
    <n v="0.12"/>
  </r>
  <r>
    <x v="555"/>
    <d v="2023-08-18T00:00:00"/>
    <s v="Customer_1059"/>
    <x v="2"/>
    <x v="3"/>
    <x v="2"/>
    <x v="2"/>
    <n v="1"/>
    <n v="4742"/>
    <n v="26"/>
    <n v="3509.08"/>
    <x v="553"/>
    <s v="Cash"/>
    <x v="1"/>
    <n v="4"/>
    <n v="2023"/>
    <n v="8"/>
    <x v="4"/>
    <n v="3"/>
    <n v="33"/>
    <n v="3"/>
    <n v="5"/>
    <x v="1"/>
    <x v="1"/>
    <n v="123292"/>
    <n v="0.2"/>
  </r>
  <r>
    <x v="556"/>
    <d v="2023-07-09T00:00:00"/>
    <s v="Customer_1761"/>
    <x v="1"/>
    <x v="0"/>
    <x v="2"/>
    <x v="7"/>
    <n v="9"/>
    <n v="1352"/>
    <n v="11"/>
    <n v="10829.52"/>
    <x v="554"/>
    <s v="Cash"/>
    <x v="1"/>
    <n v="6"/>
    <n v="2023"/>
    <n v="7"/>
    <x v="10"/>
    <n v="3"/>
    <n v="28"/>
    <n v="3"/>
    <n v="0"/>
    <x v="2"/>
    <x v="0"/>
    <n v="133848"/>
    <n v="0.2"/>
  </r>
  <r>
    <x v="557"/>
    <d v="2023-04-25T00:00:00"/>
    <s v="Customer_1310"/>
    <x v="1"/>
    <x v="1"/>
    <x v="1"/>
    <x v="8"/>
    <n v="3"/>
    <n v="1258"/>
    <n v="1"/>
    <n v="3736.26"/>
    <x v="555"/>
    <s v="UPI"/>
    <x v="2"/>
    <n v="1"/>
    <n v="2023"/>
    <n v="4"/>
    <x v="8"/>
    <n v="2"/>
    <n v="17"/>
    <n v="5"/>
    <n v="2"/>
    <x v="5"/>
    <x v="1"/>
    <n v="3774"/>
    <n v="0.06"/>
  </r>
  <r>
    <x v="558"/>
    <d v="2023-03-11T00:00:00"/>
    <s v="Customer_1609"/>
    <x v="2"/>
    <x v="2"/>
    <x v="0"/>
    <x v="6"/>
    <n v="8"/>
    <n v="2633"/>
    <n v="24"/>
    <n v="16008.64"/>
    <x v="556"/>
    <s v="UPI"/>
    <x v="1"/>
    <n v="6"/>
    <n v="2023"/>
    <n v="3"/>
    <x v="9"/>
    <n v="1"/>
    <n v="10"/>
    <n v="2"/>
    <n v="6"/>
    <x v="0"/>
    <x v="0"/>
    <n v="505536"/>
    <n v="0.2"/>
  </r>
  <r>
    <x v="559"/>
    <d v="2023-02-01T00:00:00"/>
    <s v="Customer_176"/>
    <x v="0"/>
    <x v="1"/>
    <x v="2"/>
    <x v="5"/>
    <n v="2"/>
    <n v="2688"/>
    <n v="9"/>
    <n v="4892.16"/>
    <x v="557"/>
    <s v="UPI"/>
    <x v="1"/>
    <n v="7"/>
    <n v="2023"/>
    <n v="2"/>
    <x v="3"/>
    <n v="1"/>
    <n v="5"/>
    <n v="1"/>
    <n v="3"/>
    <x v="6"/>
    <x v="1"/>
    <n v="48384"/>
    <n v="0.13"/>
  </r>
  <r>
    <x v="560"/>
    <d v="2023-01-28T00:00:00"/>
    <s v="Customer_895"/>
    <x v="3"/>
    <x v="3"/>
    <x v="2"/>
    <x v="2"/>
    <n v="1"/>
    <n v="2700"/>
    <n v="19"/>
    <n v="2187"/>
    <x v="558"/>
    <s v="UPI"/>
    <x v="2"/>
    <n v="6"/>
    <n v="2023"/>
    <n v="1"/>
    <x v="0"/>
    <n v="1"/>
    <n v="4"/>
    <n v="4"/>
    <n v="6"/>
    <x v="0"/>
    <x v="0"/>
    <n v="51300"/>
    <n v="0.18"/>
  </r>
  <r>
    <x v="561"/>
    <d v="2023-12-28T00:00:00"/>
    <s v="Customer_409"/>
    <x v="0"/>
    <x v="2"/>
    <x v="0"/>
    <x v="4"/>
    <n v="6"/>
    <n v="4000"/>
    <n v="26"/>
    <n v="17760"/>
    <x v="559"/>
    <s v="Card"/>
    <x v="0"/>
    <n v="7"/>
    <n v="2023"/>
    <n v="12"/>
    <x v="2"/>
    <n v="4"/>
    <n v="52"/>
    <n v="5"/>
    <n v="4"/>
    <x v="4"/>
    <x v="1"/>
    <n v="624000"/>
    <n v="0.08"/>
  </r>
  <r>
    <x v="562"/>
    <d v="2023-11-21T00:00:00"/>
    <s v="Customer_1275"/>
    <x v="1"/>
    <x v="0"/>
    <x v="1"/>
    <x v="3"/>
    <n v="5"/>
    <n v="3930"/>
    <n v="4"/>
    <n v="18864"/>
    <x v="560"/>
    <s v="Cash"/>
    <x v="0"/>
    <n v="6"/>
    <n v="2023"/>
    <n v="11"/>
    <x v="6"/>
    <n v="4"/>
    <n v="47"/>
    <n v="4"/>
    <n v="2"/>
    <x v="5"/>
    <x v="1"/>
    <n v="78600"/>
    <n v="0.1"/>
  </r>
  <r>
    <x v="563"/>
    <d v="2023-12-18T00:00:00"/>
    <s v="Customer_187"/>
    <x v="3"/>
    <x v="2"/>
    <x v="2"/>
    <x v="7"/>
    <n v="3"/>
    <n v="1606"/>
    <n v="10"/>
    <n v="4336.2"/>
    <x v="561"/>
    <s v="Cash"/>
    <x v="1"/>
    <n v="1"/>
    <n v="2023"/>
    <n v="12"/>
    <x v="2"/>
    <n v="4"/>
    <n v="51"/>
    <n v="4"/>
    <n v="1"/>
    <x v="3"/>
    <x v="1"/>
    <n v="48180"/>
    <n v="0.14000000000000001"/>
  </r>
  <r>
    <x v="564"/>
    <d v="2023-09-25T00:00:00"/>
    <s v="Customer_668"/>
    <x v="1"/>
    <x v="0"/>
    <x v="1"/>
    <x v="1"/>
    <n v="1"/>
    <n v="420"/>
    <n v="24"/>
    <n v="319.2"/>
    <x v="562"/>
    <s v="Cash"/>
    <x v="1"/>
    <n v="7"/>
    <n v="2023"/>
    <n v="9"/>
    <x v="5"/>
    <n v="3"/>
    <n v="39"/>
    <n v="5"/>
    <n v="1"/>
    <x v="3"/>
    <x v="1"/>
    <n v="10080"/>
    <n v="0.2"/>
  </r>
  <r>
    <x v="565"/>
    <d v="2023-11-20T00:00:00"/>
    <s v="Customer_591"/>
    <x v="0"/>
    <x v="3"/>
    <x v="1"/>
    <x v="1"/>
    <n v="1"/>
    <n v="2395"/>
    <n v="1"/>
    <n v="2371.0500000000002"/>
    <x v="563"/>
    <s v="Card"/>
    <x v="0"/>
    <n v="5"/>
    <n v="2023"/>
    <n v="11"/>
    <x v="6"/>
    <n v="4"/>
    <n v="47"/>
    <n v="4"/>
    <n v="1"/>
    <x v="3"/>
    <x v="1"/>
    <n v="2395"/>
    <n v="0.15"/>
  </r>
  <r>
    <x v="566"/>
    <d v="2023-06-24T00:00:00"/>
    <s v="Customer_838"/>
    <x v="2"/>
    <x v="3"/>
    <x v="1"/>
    <x v="1"/>
    <n v="2"/>
    <n v="2459"/>
    <n v="30"/>
    <n v="3442.6"/>
    <x v="564"/>
    <s v="UPI"/>
    <x v="1"/>
    <n v="1"/>
    <n v="2023"/>
    <n v="6"/>
    <x v="7"/>
    <n v="2"/>
    <n v="25"/>
    <n v="4"/>
    <n v="6"/>
    <x v="0"/>
    <x v="0"/>
    <n v="147540"/>
    <n v="0.14000000000000001"/>
  </r>
  <r>
    <x v="567"/>
    <d v="2023-02-11T00:00:00"/>
    <s v="Customer_1604"/>
    <x v="2"/>
    <x v="0"/>
    <x v="0"/>
    <x v="6"/>
    <n v="7"/>
    <n v="4054"/>
    <n v="19"/>
    <n v="22986.18"/>
    <x v="565"/>
    <s v="UPI"/>
    <x v="0"/>
    <n v="2"/>
    <n v="2023"/>
    <n v="2"/>
    <x v="3"/>
    <n v="1"/>
    <n v="6"/>
    <n v="2"/>
    <n v="6"/>
    <x v="0"/>
    <x v="0"/>
    <n v="539182"/>
    <n v="0.11"/>
  </r>
  <r>
    <x v="568"/>
    <d v="2023-03-13T00:00:00"/>
    <s v="Customer_1507"/>
    <x v="3"/>
    <x v="3"/>
    <x v="0"/>
    <x v="6"/>
    <n v="1"/>
    <n v="2212"/>
    <n v="23"/>
    <n v="1703.24"/>
    <x v="566"/>
    <s v="Card"/>
    <x v="0"/>
    <n v="3"/>
    <n v="2023"/>
    <n v="3"/>
    <x v="9"/>
    <n v="1"/>
    <n v="11"/>
    <n v="3"/>
    <n v="1"/>
    <x v="3"/>
    <x v="1"/>
    <n v="50876"/>
    <n v="0.06"/>
  </r>
  <r>
    <x v="569"/>
    <d v="2023-02-04T00:00:00"/>
    <s v="Customer_1435"/>
    <x v="0"/>
    <x v="0"/>
    <x v="0"/>
    <x v="6"/>
    <n v="2"/>
    <n v="948"/>
    <n v="8"/>
    <n v="1744.32"/>
    <x v="567"/>
    <s v="Card"/>
    <x v="2"/>
    <n v="6"/>
    <n v="2023"/>
    <n v="2"/>
    <x v="3"/>
    <n v="1"/>
    <n v="5"/>
    <n v="1"/>
    <n v="6"/>
    <x v="0"/>
    <x v="0"/>
    <n v="15168"/>
    <n v="0.16"/>
  </r>
  <r>
    <x v="570"/>
    <d v="2023-12-26T00:00:00"/>
    <s v="Customer_837"/>
    <x v="3"/>
    <x v="1"/>
    <x v="2"/>
    <x v="7"/>
    <n v="9"/>
    <n v="2665"/>
    <n v="13"/>
    <n v="20866.95"/>
    <x v="568"/>
    <s v="UPI"/>
    <x v="2"/>
    <n v="3"/>
    <n v="2023"/>
    <n v="12"/>
    <x v="2"/>
    <n v="4"/>
    <n v="52"/>
    <n v="5"/>
    <n v="2"/>
    <x v="5"/>
    <x v="1"/>
    <n v="311805"/>
    <n v="0.18"/>
  </r>
  <r>
    <x v="571"/>
    <d v="2023-12-19T00:00:00"/>
    <s v="Customer_706"/>
    <x v="2"/>
    <x v="3"/>
    <x v="1"/>
    <x v="3"/>
    <n v="8"/>
    <n v="1433"/>
    <n v="5"/>
    <n v="10890.8"/>
    <x v="569"/>
    <s v="Card"/>
    <x v="1"/>
    <n v="4"/>
    <n v="2023"/>
    <n v="12"/>
    <x v="2"/>
    <n v="4"/>
    <n v="51"/>
    <n v="4"/>
    <n v="2"/>
    <x v="5"/>
    <x v="1"/>
    <n v="57320"/>
    <n v="0.09"/>
  </r>
  <r>
    <x v="572"/>
    <d v="2023-01-11T00:00:00"/>
    <s v="Customer_806"/>
    <x v="0"/>
    <x v="2"/>
    <x v="1"/>
    <x v="1"/>
    <n v="4"/>
    <n v="3273"/>
    <n v="29"/>
    <n v="9295.32"/>
    <x v="570"/>
    <s v="UPI"/>
    <x v="2"/>
    <n v="7"/>
    <n v="2023"/>
    <n v="1"/>
    <x v="0"/>
    <n v="1"/>
    <n v="2"/>
    <n v="2"/>
    <n v="3"/>
    <x v="6"/>
    <x v="1"/>
    <n v="379668"/>
    <n v="0.13"/>
  </r>
  <r>
    <x v="573"/>
    <d v="2023-09-02T00:00:00"/>
    <s v="Customer_716"/>
    <x v="3"/>
    <x v="3"/>
    <x v="0"/>
    <x v="6"/>
    <n v="4"/>
    <n v="3993"/>
    <n v="12"/>
    <n v="14055.36"/>
    <x v="571"/>
    <s v="Cash"/>
    <x v="2"/>
    <n v="4"/>
    <n v="2023"/>
    <n v="9"/>
    <x v="5"/>
    <n v="3"/>
    <n v="35"/>
    <n v="1"/>
    <n v="6"/>
    <x v="0"/>
    <x v="0"/>
    <n v="191664"/>
    <n v="0.09"/>
  </r>
  <r>
    <x v="574"/>
    <d v="2023-12-07T00:00:00"/>
    <s v="Customer_145"/>
    <x v="2"/>
    <x v="1"/>
    <x v="2"/>
    <x v="7"/>
    <n v="5"/>
    <n v="3162"/>
    <n v="17"/>
    <n v="13122.3"/>
    <x v="572"/>
    <s v="Card"/>
    <x v="1"/>
    <n v="3"/>
    <n v="2023"/>
    <n v="12"/>
    <x v="2"/>
    <n v="4"/>
    <n v="49"/>
    <n v="2"/>
    <n v="4"/>
    <x v="4"/>
    <x v="1"/>
    <n v="268770"/>
    <n v="0.13"/>
  </r>
  <r>
    <x v="575"/>
    <d v="2023-04-24T00:00:00"/>
    <s v="Customer_832"/>
    <x v="3"/>
    <x v="0"/>
    <x v="1"/>
    <x v="1"/>
    <n v="5"/>
    <n v="3725"/>
    <n v="25"/>
    <n v="13968.75"/>
    <x v="573"/>
    <s v="Cash"/>
    <x v="0"/>
    <n v="3"/>
    <n v="2023"/>
    <n v="4"/>
    <x v="8"/>
    <n v="2"/>
    <n v="17"/>
    <n v="5"/>
    <n v="1"/>
    <x v="3"/>
    <x v="1"/>
    <n v="465625"/>
    <n v="0.11"/>
  </r>
  <r>
    <x v="576"/>
    <d v="2023-04-25T00:00:00"/>
    <s v="Customer_1411"/>
    <x v="1"/>
    <x v="1"/>
    <x v="2"/>
    <x v="2"/>
    <n v="2"/>
    <n v="1120"/>
    <n v="10"/>
    <n v="2016"/>
    <x v="574"/>
    <s v="Cash"/>
    <x v="0"/>
    <n v="4"/>
    <n v="2023"/>
    <n v="4"/>
    <x v="8"/>
    <n v="2"/>
    <n v="17"/>
    <n v="5"/>
    <n v="2"/>
    <x v="5"/>
    <x v="1"/>
    <n v="22400"/>
    <n v="0.12"/>
  </r>
  <r>
    <x v="577"/>
    <d v="2023-01-19T00:00:00"/>
    <s v="Customer_1697"/>
    <x v="3"/>
    <x v="0"/>
    <x v="2"/>
    <x v="7"/>
    <n v="2"/>
    <n v="3069"/>
    <n v="20"/>
    <n v="4910.3999999999996"/>
    <x v="575"/>
    <s v="Cash"/>
    <x v="2"/>
    <n v="6"/>
    <n v="2023"/>
    <n v="1"/>
    <x v="0"/>
    <n v="1"/>
    <n v="3"/>
    <n v="3"/>
    <n v="4"/>
    <x v="4"/>
    <x v="1"/>
    <n v="122760"/>
    <n v="0.11"/>
  </r>
  <r>
    <x v="578"/>
    <d v="2023-08-02T00:00:00"/>
    <s v="Customer_1684"/>
    <x v="2"/>
    <x v="2"/>
    <x v="1"/>
    <x v="3"/>
    <n v="6"/>
    <n v="2060"/>
    <n v="1"/>
    <n v="12236.4"/>
    <x v="576"/>
    <s v="UPI"/>
    <x v="2"/>
    <n v="6"/>
    <n v="2023"/>
    <n v="8"/>
    <x v="4"/>
    <n v="3"/>
    <n v="31"/>
    <n v="1"/>
    <n v="3"/>
    <x v="6"/>
    <x v="1"/>
    <n v="12360"/>
    <n v="0.15"/>
  </r>
  <r>
    <x v="579"/>
    <d v="2023-11-08T00:00:00"/>
    <s v="Customer_1789"/>
    <x v="2"/>
    <x v="1"/>
    <x v="2"/>
    <x v="2"/>
    <n v="4"/>
    <n v="310"/>
    <n v="20"/>
    <n v="992"/>
    <x v="577"/>
    <s v="Cash"/>
    <x v="2"/>
    <n v="7"/>
    <n v="2023"/>
    <n v="11"/>
    <x v="6"/>
    <n v="4"/>
    <n v="45"/>
    <n v="2"/>
    <n v="3"/>
    <x v="6"/>
    <x v="1"/>
    <n v="24800"/>
    <n v="0.08"/>
  </r>
  <r>
    <x v="580"/>
    <d v="2023-02-22T00:00:00"/>
    <s v="Customer_1458"/>
    <x v="1"/>
    <x v="1"/>
    <x v="1"/>
    <x v="3"/>
    <n v="5"/>
    <n v="128"/>
    <n v="18"/>
    <n v="524.79999999999995"/>
    <x v="578"/>
    <s v="Card"/>
    <x v="2"/>
    <n v="4"/>
    <n v="2023"/>
    <n v="2"/>
    <x v="3"/>
    <n v="1"/>
    <n v="8"/>
    <n v="4"/>
    <n v="3"/>
    <x v="6"/>
    <x v="1"/>
    <n v="11520"/>
    <n v="0.15"/>
  </r>
  <r>
    <x v="581"/>
    <d v="2023-12-15T00:00:00"/>
    <s v="Customer_1299"/>
    <x v="0"/>
    <x v="1"/>
    <x v="0"/>
    <x v="4"/>
    <n v="1"/>
    <n v="3113"/>
    <n v="0"/>
    <n v="3113"/>
    <x v="579"/>
    <s v="UPI"/>
    <x v="0"/>
    <n v="1"/>
    <n v="2023"/>
    <n v="12"/>
    <x v="2"/>
    <n v="4"/>
    <n v="50"/>
    <n v="3"/>
    <n v="5"/>
    <x v="1"/>
    <x v="1"/>
    <n v="0"/>
    <n v="0.05"/>
  </r>
  <r>
    <x v="582"/>
    <d v="2023-06-23T00:00:00"/>
    <s v="Customer_9"/>
    <x v="0"/>
    <x v="1"/>
    <x v="1"/>
    <x v="3"/>
    <n v="2"/>
    <n v="3192"/>
    <n v="6"/>
    <n v="6000.96"/>
    <x v="580"/>
    <s v="UPI"/>
    <x v="0"/>
    <n v="5"/>
    <n v="2023"/>
    <n v="6"/>
    <x v="7"/>
    <n v="2"/>
    <n v="25"/>
    <n v="4"/>
    <n v="5"/>
    <x v="1"/>
    <x v="1"/>
    <n v="38304"/>
    <n v="0.12"/>
  </r>
  <r>
    <x v="583"/>
    <d v="2023-11-19T00:00:00"/>
    <s v="Customer_1758"/>
    <x v="3"/>
    <x v="3"/>
    <x v="1"/>
    <x v="1"/>
    <n v="7"/>
    <n v="4211"/>
    <n v="22"/>
    <n v="22992.06"/>
    <x v="581"/>
    <s v="Card"/>
    <x v="0"/>
    <n v="1"/>
    <n v="2023"/>
    <n v="11"/>
    <x v="6"/>
    <n v="4"/>
    <n v="47"/>
    <n v="4"/>
    <n v="0"/>
    <x v="2"/>
    <x v="0"/>
    <n v="648494"/>
    <n v="0.15"/>
  </r>
  <r>
    <x v="584"/>
    <d v="2023-07-27T00:00:00"/>
    <s v="Customer_1946"/>
    <x v="1"/>
    <x v="0"/>
    <x v="1"/>
    <x v="8"/>
    <n v="3"/>
    <n v="3932"/>
    <n v="21"/>
    <n v="9318.84"/>
    <x v="582"/>
    <s v="Card"/>
    <x v="0"/>
    <n v="4"/>
    <n v="2023"/>
    <n v="7"/>
    <x v="10"/>
    <n v="3"/>
    <n v="30"/>
    <n v="5"/>
    <n v="4"/>
    <x v="4"/>
    <x v="1"/>
    <n v="247716"/>
    <n v="0.18"/>
  </r>
  <r>
    <x v="585"/>
    <d v="2023-01-21T00:00:00"/>
    <s v="Customer_321"/>
    <x v="1"/>
    <x v="1"/>
    <x v="2"/>
    <x v="2"/>
    <n v="7"/>
    <n v="2504"/>
    <n v="11"/>
    <n v="15599.92"/>
    <x v="583"/>
    <s v="Card"/>
    <x v="2"/>
    <n v="7"/>
    <n v="2023"/>
    <n v="1"/>
    <x v="0"/>
    <n v="1"/>
    <n v="3"/>
    <n v="3"/>
    <n v="6"/>
    <x v="0"/>
    <x v="0"/>
    <n v="192808"/>
    <n v="0.17"/>
  </r>
  <r>
    <x v="586"/>
    <d v="2023-08-26T00:00:00"/>
    <s v="Customer_1738"/>
    <x v="0"/>
    <x v="1"/>
    <x v="2"/>
    <x v="7"/>
    <n v="7"/>
    <n v="2283"/>
    <n v="28"/>
    <n v="11506.32"/>
    <x v="584"/>
    <s v="Card"/>
    <x v="0"/>
    <n v="4"/>
    <n v="2023"/>
    <n v="8"/>
    <x v="4"/>
    <n v="3"/>
    <n v="34"/>
    <n v="4"/>
    <n v="6"/>
    <x v="0"/>
    <x v="0"/>
    <n v="447468"/>
    <n v="0.15"/>
  </r>
  <r>
    <x v="587"/>
    <d v="2023-01-12T00:00:00"/>
    <s v="Customer_186"/>
    <x v="0"/>
    <x v="1"/>
    <x v="2"/>
    <x v="7"/>
    <n v="2"/>
    <n v="916"/>
    <n v="9"/>
    <n v="1667.12"/>
    <x v="585"/>
    <s v="Card"/>
    <x v="1"/>
    <n v="1"/>
    <n v="2023"/>
    <n v="1"/>
    <x v="0"/>
    <n v="1"/>
    <n v="2"/>
    <n v="2"/>
    <n v="4"/>
    <x v="4"/>
    <x v="1"/>
    <n v="16488"/>
    <n v="0.1"/>
  </r>
  <r>
    <x v="588"/>
    <d v="2023-11-20T00:00:00"/>
    <s v="Customer_264"/>
    <x v="0"/>
    <x v="0"/>
    <x v="0"/>
    <x v="6"/>
    <n v="9"/>
    <n v="958"/>
    <n v="15"/>
    <n v="7328.7"/>
    <x v="586"/>
    <s v="Cash"/>
    <x v="0"/>
    <n v="7"/>
    <n v="2023"/>
    <n v="11"/>
    <x v="6"/>
    <n v="4"/>
    <n v="47"/>
    <n v="4"/>
    <n v="1"/>
    <x v="3"/>
    <x v="1"/>
    <n v="129330"/>
    <n v="0.18"/>
  </r>
  <r>
    <x v="589"/>
    <d v="2023-11-03T00:00:00"/>
    <s v="Customer_793"/>
    <x v="0"/>
    <x v="2"/>
    <x v="0"/>
    <x v="0"/>
    <n v="6"/>
    <n v="122"/>
    <n v="0"/>
    <n v="732"/>
    <x v="587"/>
    <s v="Cash"/>
    <x v="2"/>
    <n v="7"/>
    <n v="2023"/>
    <n v="11"/>
    <x v="6"/>
    <n v="4"/>
    <n v="44"/>
    <n v="1"/>
    <n v="5"/>
    <x v="1"/>
    <x v="1"/>
    <n v="0"/>
    <n v="0.18"/>
  </r>
  <r>
    <x v="590"/>
    <d v="2023-04-28T00:00:00"/>
    <s v="Customer_99"/>
    <x v="2"/>
    <x v="0"/>
    <x v="0"/>
    <x v="0"/>
    <n v="5"/>
    <n v="4589"/>
    <n v="13"/>
    <n v="19962.150000000001"/>
    <x v="588"/>
    <s v="Cash"/>
    <x v="0"/>
    <n v="1"/>
    <n v="2023"/>
    <n v="4"/>
    <x v="8"/>
    <n v="2"/>
    <n v="17"/>
    <n v="5"/>
    <n v="5"/>
    <x v="1"/>
    <x v="1"/>
    <n v="298285"/>
    <n v="0.12"/>
  </r>
  <r>
    <x v="591"/>
    <d v="2023-12-03T00:00:00"/>
    <s v="Customer_1325"/>
    <x v="3"/>
    <x v="1"/>
    <x v="0"/>
    <x v="0"/>
    <n v="5"/>
    <n v="2005"/>
    <n v="26"/>
    <n v="7418.5"/>
    <x v="589"/>
    <s v="Cash"/>
    <x v="1"/>
    <n v="4"/>
    <n v="2023"/>
    <n v="12"/>
    <x v="2"/>
    <n v="4"/>
    <n v="49"/>
    <n v="2"/>
    <n v="0"/>
    <x v="2"/>
    <x v="0"/>
    <n v="260650"/>
    <n v="0.11"/>
  </r>
  <r>
    <x v="592"/>
    <d v="2023-09-29T00:00:00"/>
    <s v="Customer_1861"/>
    <x v="2"/>
    <x v="1"/>
    <x v="2"/>
    <x v="5"/>
    <n v="5"/>
    <n v="404"/>
    <n v="16"/>
    <n v="1696.8"/>
    <x v="590"/>
    <s v="Cash"/>
    <x v="0"/>
    <n v="5"/>
    <n v="2023"/>
    <n v="9"/>
    <x v="5"/>
    <n v="3"/>
    <n v="39"/>
    <n v="5"/>
    <n v="5"/>
    <x v="1"/>
    <x v="1"/>
    <n v="32320"/>
    <n v="0.18"/>
  </r>
  <r>
    <x v="593"/>
    <d v="2023-01-07T00:00:00"/>
    <s v="Customer_850"/>
    <x v="3"/>
    <x v="3"/>
    <x v="2"/>
    <x v="5"/>
    <n v="7"/>
    <n v="326"/>
    <n v="5"/>
    <n v="2167.9"/>
    <x v="591"/>
    <s v="Cash"/>
    <x v="1"/>
    <n v="6"/>
    <n v="2023"/>
    <n v="1"/>
    <x v="0"/>
    <n v="1"/>
    <n v="1"/>
    <n v="1"/>
    <n v="6"/>
    <x v="0"/>
    <x v="0"/>
    <n v="11410"/>
    <n v="7.0000000000000007E-2"/>
  </r>
  <r>
    <x v="594"/>
    <d v="2023-09-05T00:00:00"/>
    <s v="Customer_1726"/>
    <x v="0"/>
    <x v="1"/>
    <x v="0"/>
    <x v="4"/>
    <n v="10"/>
    <n v="4527"/>
    <n v="26"/>
    <n v="33499.800000000003"/>
    <x v="592"/>
    <s v="UPI"/>
    <x v="2"/>
    <n v="3"/>
    <n v="2023"/>
    <n v="9"/>
    <x v="5"/>
    <n v="3"/>
    <n v="36"/>
    <n v="2"/>
    <n v="2"/>
    <x v="5"/>
    <x v="1"/>
    <n v="1177020"/>
    <n v="0.08"/>
  </r>
  <r>
    <x v="595"/>
    <d v="2023-11-11T00:00:00"/>
    <s v="Customer_1233"/>
    <x v="0"/>
    <x v="0"/>
    <x v="1"/>
    <x v="3"/>
    <n v="3"/>
    <n v="4925"/>
    <n v="0"/>
    <n v="14775"/>
    <x v="593"/>
    <s v="Card"/>
    <x v="0"/>
    <n v="4"/>
    <n v="2023"/>
    <n v="11"/>
    <x v="6"/>
    <n v="4"/>
    <n v="45"/>
    <n v="2"/>
    <n v="6"/>
    <x v="0"/>
    <x v="0"/>
    <n v="0"/>
    <n v="0.15"/>
  </r>
  <r>
    <x v="596"/>
    <d v="2023-06-02T00:00:00"/>
    <s v="Customer_1976"/>
    <x v="0"/>
    <x v="2"/>
    <x v="2"/>
    <x v="7"/>
    <n v="7"/>
    <n v="4310"/>
    <n v="3"/>
    <n v="29264.9"/>
    <x v="594"/>
    <s v="UPI"/>
    <x v="2"/>
    <n v="6"/>
    <n v="2023"/>
    <n v="6"/>
    <x v="7"/>
    <n v="2"/>
    <n v="22"/>
    <n v="1"/>
    <n v="5"/>
    <x v="1"/>
    <x v="1"/>
    <n v="90510"/>
    <n v="0.1"/>
  </r>
  <r>
    <x v="597"/>
    <d v="2023-08-21T00:00:00"/>
    <s v="Customer_1531"/>
    <x v="2"/>
    <x v="0"/>
    <x v="1"/>
    <x v="8"/>
    <n v="7"/>
    <n v="4407"/>
    <n v="10"/>
    <n v="27764.1"/>
    <x v="595"/>
    <s v="Card"/>
    <x v="1"/>
    <n v="3"/>
    <n v="2023"/>
    <n v="8"/>
    <x v="4"/>
    <n v="3"/>
    <n v="34"/>
    <n v="4"/>
    <n v="1"/>
    <x v="3"/>
    <x v="1"/>
    <n v="308490"/>
    <n v="0.16"/>
  </r>
  <r>
    <x v="598"/>
    <d v="2023-05-19T00:00:00"/>
    <s v="Customer_768"/>
    <x v="2"/>
    <x v="1"/>
    <x v="1"/>
    <x v="1"/>
    <n v="8"/>
    <n v="1733"/>
    <n v="25"/>
    <n v="10398"/>
    <x v="596"/>
    <s v="UPI"/>
    <x v="2"/>
    <n v="2"/>
    <n v="2023"/>
    <n v="5"/>
    <x v="11"/>
    <n v="2"/>
    <n v="20"/>
    <n v="3"/>
    <n v="5"/>
    <x v="1"/>
    <x v="1"/>
    <n v="346600"/>
    <n v="0.2"/>
  </r>
  <r>
    <x v="599"/>
    <d v="2023-08-18T00:00:00"/>
    <s v="Customer_745"/>
    <x v="0"/>
    <x v="0"/>
    <x v="0"/>
    <x v="0"/>
    <n v="8"/>
    <n v="509"/>
    <n v="15"/>
    <n v="3461.2"/>
    <x v="597"/>
    <s v="UPI"/>
    <x v="2"/>
    <n v="3"/>
    <n v="2023"/>
    <n v="8"/>
    <x v="4"/>
    <n v="3"/>
    <n v="33"/>
    <n v="3"/>
    <n v="5"/>
    <x v="1"/>
    <x v="1"/>
    <n v="61080"/>
    <n v="0.06"/>
  </r>
  <r>
    <x v="600"/>
    <d v="2023-05-03T00:00:00"/>
    <s v="Customer_1921"/>
    <x v="3"/>
    <x v="1"/>
    <x v="1"/>
    <x v="3"/>
    <n v="6"/>
    <n v="2874"/>
    <n v="30"/>
    <n v="12070.8"/>
    <x v="598"/>
    <s v="Cash"/>
    <x v="0"/>
    <n v="2"/>
    <n v="2023"/>
    <n v="5"/>
    <x v="11"/>
    <n v="2"/>
    <n v="18"/>
    <n v="1"/>
    <n v="3"/>
    <x v="6"/>
    <x v="1"/>
    <n v="517320"/>
    <n v="0.11"/>
  </r>
  <r>
    <x v="601"/>
    <d v="2023-10-17T00:00:00"/>
    <s v="Customer_1879"/>
    <x v="2"/>
    <x v="1"/>
    <x v="2"/>
    <x v="5"/>
    <n v="10"/>
    <n v="743"/>
    <n v="9"/>
    <n v="6761.3"/>
    <x v="599"/>
    <s v="UPI"/>
    <x v="0"/>
    <n v="2"/>
    <n v="2023"/>
    <n v="10"/>
    <x v="1"/>
    <n v="4"/>
    <n v="42"/>
    <n v="3"/>
    <n v="2"/>
    <x v="5"/>
    <x v="1"/>
    <n v="66870"/>
    <n v="0.11"/>
  </r>
  <r>
    <x v="602"/>
    <d v="2023-09-05T00:00:00"/>
    <s v="Customer_1061"/>
    <x v="1"/>
    <x v="2"/>
    <x v="2"/>
    <x v="7"/>
    <n v="5"/>
    <n v="3985"/>
    <n v="26"/>
    <n v="14744.5"/>
    <x v="600"/>
    <s v="Card"/>
    <x v="2"/>
    <n v="1"/>
    <n v="2023"/>
    <n v="9"/>
    <x v="5"/>
    <n v="3"/>
    <n v="36"/>
    <n v="2"/>
    <n v="2"/>
    <x v="5"/>
    <x v="1"/>
    <n v="518050"/>
    <n v="0.12"/>
  </r>
  <r>
    <x v="603"/>
    <d v="2023-12-04T00:00:00"/>
    <s v="Customer_1113"/>
    <x v="0"/>
    <x v="3"/>
    <x v="1"/>
    <x v="3"/>
    <n v="6"/>
    <n v="4728"/>
    <n v="13"/>
    <n v="24680.16"/>
    <x v="601"/>
    <s v="Cash"/>
    <x v="2"/>
    <n v="3"/>
    <n v="2023"/>
    <n v="12"/>
    <x v="2"/>
    <n v="4"/>
    <n v="49"/>
    <n v="2"/>
    <n v="1"/>
    <x v="3"/>
    <x v="1"/>
    <n v="368784"/>
    <n v="0.18"/>
  </r>
  <r>
    <x v="604"/>
    <d v="2023-08-28T00:00:00"/>
    <s v="Customer_927"/>
    <x v="2"/>
    <x v="3"/>
    <x v="1"/>
    <x v="8"/>
    <n v="4"/>
    <n v="996"/>
    <n v="7"/>
    <n v="3705.12"/>
    <x v="602"/>
    <s v="Card"/>
    <x v="0"/>
    <n v="1"/>
    <n v="2023"/>
    <n v="8"/>
    <x v="4"/>
    <n v="3"/>
    <n v="35"/>
    <n v="5"/>
    <n v="1"/>
    <x v="3"/>
    <x v="1"/>
    <n v="27888"/>
    <n v="0.16"/>
  </r>
  <r>
    <x v="605"/>
    <d v="2023-04-20T00:00:00"/>
    <s v="Customer_501"/>
    <x v="3"/>
    <x v="0"/>
    <x v="1"/>
    <x v="3"/>
    <n v="4"/>
    <n v="3088"/>
    <n v="16"/>
    <n v="10375.68"/>
    <x v="603"/>
    <s v="Cash"/>
    <x v="0"/>
    <n v="6"/>
    <n v="2023"/>
    <n v="4"/>
    <x v="8"/>
    <n v="2"/>
    <n v="16"/>
    <n v="4"/>
    <n v="4"/>
    <x v="4"/>
    <x v="1"/>
    <n v="197632"/>
    <n v="0.08"/>
  </r>
  <r>
    <x v="606"/>
    <d v="2023-02-24T00:00:00"/>
    <s v="Customer_1639"/>
    <x v="1"/>
    <x v="0"/>
    <x v="0"/>
    <x v="4"/>
    <n v="7"/>
    <n v="4605"/>
    <n v="25"/>
    <n v="24176.25"/>
    <x v="604"/>
    <s v="Card"/>
    <x v="2"/>
    <n v="3"/>
    <n v="2023"/>
    <n v="2"/>
    <x v="3"/>
    <n v="1"/>
    <n v="8"/>
    <n v="4"/>
    <n v="5"/>
    <x v="1"/>
    <x v="1"/>
    <n v="805875"/>
    <n v="0.14000000000000001"/>
  </r>
  <r>
    <x v="607"/>
    <d v="2023-07-09T00:00:00"/>
    <s v="Customer_1556"/>
    <x v="1"/>
    <x v="2"/>
    <x v="0"/>
    <x v="6"/>
    <n v="9"/>
    <n v="1454"/>
    <n v="28"/>
    <n v="9421.92"/>
    <x v="605"/>
    <s v="Cash"/>
    <x v="2"/>
    <n v="6"/>
    <n v="2023"/>
    <n v="7"/>
    <x v="10"/>
    <n v="3"/>
    <n v="28"/>
    <n v="3"/>
    <n v="0"/>
    <x v="2"/>
    <x v="0"/>
    <n v="366408"/>
    <n v="7.0000000000000007E-2"/>
  </r>
  <r>
    <x v="608"/>
    <d v="2023-02-19T00:00:00"/>
    <s v="Customer_1190"/>
    <x v="1"/>
    <x v="2"/>
    <x v="1"/>
    <x v="8"/>
    <n v="6"/>
    <n v="3090"/>
    <n v="7"/>
    <n v="17242.2"/>
    <x v="606"/>
    <s v="Cash"/>
    <x v="2"/>
    <n v="1"/>
    <n v="2023"/>
    <n v="2"/>
    <x v="3"/>
    <n v="1"/>
    <n v="8"/>
    <n v="4"/>
    <n v="0"/>
    <x v="2"/>
    <x v="0"/>
    <n v="129780"/>
    <n v="0.11"/>
  </r>
  <r>
    <x v="609"/>
    <d v="2023-02-09T00:00:00"/>
    <s v="Customer_1300"/>
    <x v="2"/>
    <x v="1"/>
    <x v="1"/>
    <x v="3"/>
    <n v="5"/>
    <n v="321"/>
    <n v="21"/>
    <n v="1267.95"/>
    <x v="607"/>
    <s v="Cash"/>
    <x v="2"/>
    <n v="6"/>
    <n v="2023"/>
    <n v="2"/>
    <x v="3"/>
    <n v="1"/>
    <n v="6"/>
    <n v="2"/>
    <n v="4"/>
    <x v="4"/>
    <x v="1"/>
    <n v="33705"/>
    <n v="0.18"/>
  </r>
  <r>
    <x v="610"/>
    <d v="2023-12-09T00:00:00"/>
    <s v="Customer_1381"/>
    <x v="1"/>
    <x v="1"/>
    <x v="1"/>
    <x v="1"/>
    <n v="5"/>
    <n v="2035"/>
    <n v="3"/>
    <n v="9869.75"/>
    <x v="608"/>
    <s v="Card"/>
    <x v="0"/>
    <n v="5"/>
    <n v="2023"/>
    <n v="12"/>
    <x v="2"/>
    <n v="4"/>
    <n v="49"/>
    <n v="2"/>
    <n v="6"/>
    <x v="0"/>
    <x v="0"/>
    <n v="30525"/>
    <n v="0.1"/>
  </r>
  <r>
    <x v="611"/>
    <d v="2023-04-25T00:00:00"/>
    <s v="Customer_115"/>
    <x v="3"/>
    <x v="0"/>
    <x v="0"/>
    <x v="6"/>
    <n v="10"/>
    <n v="3398"/>
    <n v="19"/>
    <n v="27523.8"/>
    <x v="609"/>
    <s v="Cash"/>
    <x v="2"/>
    <n v="6"/>
    <n v="2023"/>
    <n v="4"/>
    <x v="8"/>
    <n v="2"/>
    <n v="17"/>
    <n v="5"/>
    <n v="2"/>
    <x v="5"/>
    <x v="1"/>
    <n v="645620"/>
    <n v="7.0000000000000007E-2"/>
  </r>
  <r>
    <x v="612"/>
    <d v="2023-09-19T00:00:00"/>
    <s v="Customer_1352"/>
    <x v="1"/>
    <x v="1"/>
    <x v="1"/>
    <x v="8"/>
    <n v="7"/>
    <n v="1456"/>
    <n v="28"/>
    <n v="7338.24"/>
    <x v="610"/>
    <s v="UPI"/>
    <x v="2"/>
    <n v="6"/>
    <n v="2023"/>
    <n v="9"/>
    <x v="5"/>
    <n v="3"/>
    <n v="38"/>
    <n v="4"/>
    <n v="2"/>
    <x v="5"/>
    <x v="1"/>
    <n v="285376"/>
    <n v="7.0000000000000007E-2"/>
  </r>
  <r>
    <x v="613"/>
    <d v="2023-01-22T00:00:00"/>
    <s v="Customer_1743"/>
    <x v="1"/>
    <x v="1"/>
    <x v="0"/>
    <x v="6"/>
    <n v="7"/>
    <n v="783"/>
    <n v="12"/>
    <n v="4823.28"/>
    <x v="611"/>
    <s v="Card"/>
    <x v="1"/>
    <n v="2"/>
    <n v="2023"/>
    <n v="1"/>
    <x v="0"/>
    <n v="1"/>
    <n v="4"/>
    <n v="4"/>
    <n v="0"/>
    <x v="2"/>
    <x v="0"/>
    <n v="65772"/>
    <n v="0.2"/>
  </r>
  <r>
    <x v="614"/>
    <d v="2023-07-17T00:00:00"/>
    <s v="Customer_138"/>
    <x v="3"/>
    <x v="2"/>
    <x v="0"/>
    <x v="6"/>
    <n v="2"/>
    <n v="4255"/>
    <n v="3"/>
    <n v="8254.7000000000007"/>
    <x v="612"/>
    <s v="Cash"/>
    <x v="2"/>
    <n v="7"/>
    <n v="2023"/>
    <n v="7"/>
    <x v="10"/>
    <n v="3"/>
    <n v="29"/>
    <n v="4"/>
    <n v="1"/>
    <x v="3"/>
    <x v="1"/>
    <n v="25530"/>
    <n v="0.09"/>
  </r>
  <r>
    <x v="615"/>
    <d v="2023-02-07T00:00:00"/>
    <s v="Customer_1592"/>
    <x v="0"/>
    <x v="0"/>
    <x v="0"/>
    <x v="0"/>
    <n v="8"/>
    <n v="3573"/>
    <n v="16"/>
    <n v="24010.560000000001"/>
    <x v="613"/>
    <s v="Cash"/>
    <x v="2"/>
    <n v="1"/>
    <n v="2023"/>
    <n v="2"/>
    <x v="3"/>
    <n v="1"/>
    <n v="6"/>
    <n v="2"/>
    <n v="2"/>
    <x v="5"/>
    <x v="1"/>
    <n v="457344"/>
    <n v="0.17"/>
  </r>
  <r>
    <x v="616"/>
    <d v="2023-10-23T00:00:00"/>
    <s v="Customer_219"/>
    <x v="2"/>
    <x v="3"/>
    <x v="1"/>
    <x v="8"/>
    <n v="10"/>
    <n v="4176"/>
    <n v="16"/>
    <n v="35078.400000000001"/>
    <x v="614"/>
    <s v="UPI"/>
    <x v="1"/>
    <n v="2"/>
    <n v="2023"/>
    <n v="10"/>
    <x v="1"/>
    <n v="4"/>
    <n v="43"/>
    <n v="4"/>
    <n v="1"/>
    <x v="3"/>
    <x v="1"/>
    <n v="668160"/>
    <n v="0.14000000000000001"/>
  </r>
  <r>
    <x v="617"/>
    <d v="2023-06-10T00:00:00"/>
    <s v="Customer_797"/>
    <x v="0"/>
    <x v="2"/>
    <x v="0"/>
    <x v="4"/>
    <n v="10"/>
    <n v="2427"/>
    <n v="3"/>
    <n v="23541.9"/>
    <x v="615"/>
    <s v="Card"/>
    <x v="1"/>
    <n v="4"/>
    <n v="2023"/>
    <n v="6"/>
    <x v="7"/>
    <n v="2"/>
    <n v="23"/>
    <n v="2"/>
    <n v="6"/>
    <x v="0"/>
    <x v="0"/>
    <n v="72810"/>
    <n v="0.14000000000000001"/>
  </r>
  <r>
    <x v="618"/>
    <d v="2023-01-12T00:00:00"/>
    <s v="Customer_1844"/>
    <x v="2"/>
    <x v="2"/>
    <x v="2"/>
    <x v="2"/>
    <n v="3"/>
    <n v="727"/>
    <n v="30"/>
    <n v="1526.7"/>
    <x v="616"/>
    <s v="Card"/>
    <x v="2"/>
    <n v="7"/>
    <n v="2023"/>
    <n v="1"/>
    <x v="0"/>
    <n v="1"/>
    <n v="2"/>
    <n v="2"/>
    <n v="4"/>
    <x v="4"/>
    <x v="1"/>
    <n v="65430"/>
    <n v="7.0000000000000007E-2"/>
  </r>
  <r>
    <x v="619"/>
    <d v="2023-02-07T00:00:00"/>
    <s v="Customer_1318"/>
    <x v="3"/>
    <x v="2"/>
    <x v="1"/>
    <x v="1"/>
    <n v="1"/>
    <n v="892"/>
    <n v="15"/>
    <n v="758.2"/>
    <x v="617"/>
    <s v="Card"/>
    <x v="2"/>
    <n v="7"/>
    <n v="2023"/>
    <n v="2"/>
    <x v="3"/>
    <n v="1"/>
    <n v="6"/>
    <n v="2"/>
    <n v="2"/>
    <x v="5"/>
    <x v="1"/>
    <n v="13380"/>
    <n v="0.13"/>
  </r>
  <r>
    <x v="620"/>
    <d v="2023-10-22T00:00:00"/>
    <s v="Customer_825"/>
    <x v="3"/>
    <x v="3"/>
    <x v="2"/>
    <x v="5"/>
    <n v="2"/>
    <n v="835"/>
    <n v="29"/>
    <n v="1185.7"/>
    <x v="618"/>
    <s v="UPI"/>
    <x v="0"/>
    <n v="2"/>
    <n v="2023"/>
    <n v="10"/>
    <x v="1"/>
    <n v="4"/>
    <n v="43"/>
    <n v="4"/>
    <n v="0"/>
    <x v="2"/>
    <x v="0"/>
    <n v="48430"/>
    <n v="0.11"/>
  </r>
  <r>
    <x v="621"/>
    <d v="2023-01-11T00:00:00"/>
    <s v="Customer_249"/>
    <x v="0"/>
    <x v="2"/>
    <x v="0"/>
    <x v="0"/>
    <n v="2"/>
    <n v="3479"/>
    <n v="21"/>
    <n v="5496.82"/>
    <x v="619"/>
    <s v="UPI"/>
    <x v="2"/>
    <n v="3"/>
    <n v="2023"/>
    <n v="1"/>
    <x v="0"/>
    <n v="1"/>
    <n v="2"/>
    <n v="2"/>
    <n v="3"/>
    <x v="6"/>
    <x v="1"/>
    <n v="146118"/>
    <n v="7.0000000000000007E-2"/>
  </r>
  <r>
    <x v="622"/>
    <d v="2023-02-15T00:00:00"/>
    <s v="Customer_462"/>
    <x v="2"/>
    <x v="0"/>
    <x v="0"/>
    <x v="6"/>
    <n v="7"/>
    <n v="4419"/>
    <n v="6"/>
    <n v="29077.02"/>
    <x v="620"/>
    <s v="Cash"/>
    <x v="1"/>
    <n v="5"/>
    <n v="2023"/>
    <n v="2"/>
    <x v="3"/>
    <n v="1"/>
    <n v="7"/>
    <n v="3"/>
    <n v="3"/>
    <x v="6"/>
    <x v="1"/>
    <n v="185598"/>
    <n v="0.15"/>
  </r>
  <r>
    <x v="623"/>
    <d v="2023-01-03T00:00:00"/>
    <s v="Customer_1702"/>
    <x v="0"/>
    <x v="1"/>
    <x v="2"/>
    <x v="7"/>
    <n v="2"/>
    <n v="3062"/>
    <n v="23"/>
    <n v="4715.4799999999996"/>
    <x v="621"/>
    <s v="Cash"/>
    <x v="0"/>
    <n v="3"/>
    <n v="2023"/>
    <n v="1"/>
    <x v="0"/>
    <n v="1"/>
    <n v="1"/>
    <n v="1"/>
    <n v="2"/>
    <x v="5"/>
    <x v="1"/>
    <n v="140852"/>
    <n v="0.12"/>
  </r>
  <r>
    <x v="624"/>
    <d v="2023-05-04T00:00:00"/>
    <s v="Customer_1693"/>
    <x v="0"/>
    <x v="3"/>
    <x v="2"/>
    <x v="5"/>
    <n v="9"/>
    <n v="174"/>
    <n v="10"/>
    <n v="1409.4"/>
    <x v="622"/>
    <s v="Card"/>
    <x v="2"/>
    <n v="1"/>
    <n v="2023"/>
    <n v="5"/>
    <x v="11"/>
    <n v="2"/>
    <n v="18"/>
    <n v="1"/>
    <n v="4"/>
    <x v="4"/>
    <x v="1"/>
    <n v="15660"/>
    <n v="0.09"/>
  </r>
  <r>
    <x v="625"/>
    <d v="2023-03-25T00:00:00"/>
    <s v="Customer_1567"/>
    <x v="1"/>
    <x v="2"/>
    <x v="0"/>
    <x v="6"/>
    <n v="4"/>
    <n v="4845"/>
    <n v="5"/>
    <n v="18411"/>
    <x v="623"/>
    <s v="Cash"/>
    <x v="0"/>
    <n v="2"/>
    <n v="2023"/>
    <n v="3"/>
    <x v="9"/>
    <n v="1"/>
    <n v="12"/>
    <n v="4"/>
    <n v="6"/>
    <x v="0"/>
    <x v="0"/>
    <n v="96900"/>
    <n v="0.12"/>
  </r>
  <r>
    <x v="626"/>
    <d v="2023-05-23T00:00:00"/>
    <s v="Customer_752"/>
    <x v="0"/>
    <x v="1"/>
    <x v="0"/>
    <x v="0"/>
    <n v="10"/>
    <n v="602"/>
    <n v="4"/>
    <n v="5779.2"/>
    <x v="624"/>
    <s v="UPI"/>
    <x v="1"/>
    <n v="3"/>
    <n v="2023"/>
    <n v="5"/>
    <x v="11"/>
    <n v="2"/>
    <n v="21"/>
    <n v="4"/>
    <n v="2"/>
    <x v="5"/>
    <x v="1"/>
    <n v="24080"/>
    <n v="0.1"/>
  </r>
  <r>
    <x v="627"/>
    <d v="2023-05-17T00:00:00"/>
    <s v="Customer_1511"/>
    <x v="2"/>
    <x v="2"/>
    <x v="1"/>
    <x v="3"/>
    <n v="10"/>
    <n v="1290"/>
    <n v="29"/>
    <n v="9159"/>
    <x v="625"/>
    <s v="Cash"/>
    <x v="2"/>
    <n v="7"/>
    <n v="2023"/>
    <n v="5"/>
    <x v="11"/>
    <n v="2"/>
    <n v="20"/>
    <n v="3"/>
    <n v="3"/>
    <x v="6"/>
    <x v="1"/>
    <n v="374100"/>
    <n v="0.08"/>
  </r>
  <r>
    <x v="628"/>
    <d v="2023-07-19T00:00:00"/>
    <s v="Customer_298"/>
    <x v="2"/>
    <x v="0"/>
    <x v="1"/>
    <x v="1"/>
    <n v="3"/>
    <n v="4556"/>
    <n v="9"/>
    <n v="12437.88"/>
    <x v="626"/>
    <s v="UPI"/>
    <x v="2"/>
    <n v="6"/>
    <n v="2023"/>
    <n v="7"/>
    <x v="10"/>
    <n v="3"/>
    <n v="29"/>
    <n v="4"/>
    <n v="3"/>
    <x v="6"/>
    <x v="1"/>
    <n v="123012"/>
    <n v="0.18"/>
  </r>
  <r>
    <x v="629"/>
    <d v="2023-03-26T00:00:00"/>
    <s v="Customer_137"/>
    <x v="2"/>
    <x v="0"/>
    <x v="0"/>
    <x v="6"/>
    <n v="10"/>
    <n v="4068"/>
    <n v="15"/>
    <n v="34578"/>
    <x v="627"/>
    <s v="Cash"/>
    <x v="2"/>
    <n v="1"/>
    <n v="2023"/>
    <n v="3"/>
    <x v="9"/>
    <n v="1"/>
    <n v="13"/>
    <n v="5"/>
    <n v="0"/>
    <x v="2"/>
    <x v="0"/>
    <n v="610200"/>
    <n v="0.2"/>
  </r>
  <r>
    <x v="630"/>
    <d v="2023-10-13T00:00:00"/>
    <s v="Customer_146"/>
    <x v="0"/>
    <x v="1"/>
    <x v="1"/>
    <x v="8"/>
    <n v="3"/>
    <n v="418"/>
    <n v="16"/>
    <n v="1053.3599999999999"/>
    <x v="628"/>
    <s v="Cash"/>
    <x v="1"/>
    <n v="2"/>
    <n v="2023"/>
    <n v="10"/>
    <x v="1"/>
    <n v="4"/>
    <n v="41"/>
    <n v="2"/>
    <n v="5"/>
    <x v="1"/>
    <x v="1"/>
    <n v="20064"/>
    <n v="0.17"/>
  </r>
  <r>
    <x v="631"/>
    <d v="2023-11-28T00:00:00"/>
    <s v="Customer_331"/>
    <x v="1"/>
    <x v="0"/>
    <x v="2"/>
    <x v="2"/>
    <n v="9"/>
    <n v="1722"/>
    <n v="20"/>
    <n v="12398.4"/>
    <x v="629"/>
    <s v="UPI"/>
    <x v="2"/>
    <n v="5"/>
    <n v="2023"/>
    <n v="11"/>
    <x v="6"/>
    <n v="4"/>
    <n v="48"/>
    <n v="5"/>
    <n v="2"/>
    <x v="5"/>
    <x v="1"/>
    <n v="309960"/>
    <n v="0.14000000000000001"/>
  </r>
  <r>
    <x v="632"/>
    <d v="2023-03-15T00:00:00"/>
    <s v="Customer_30"/>
    <x v="1"/>
    <x v="2"/>
    <x v="0"/>
    <x v="4"/>
    <n v="4"/>
    <n v="1719"/>
    <n v="7"/>
    <n v="6394.68"/>
    <x v="630"/>
    <s v="UPI"/>
    <x v="1"/>
    <n v="1"/>
    <n v="2023"/>
    <n v="3"/>
    <x v="9"/>
    <n v="1"/>
    <n v="11"/>
    <n v="3"/>
    <n v="3"/>
    <x v="6"/>
    <x v="1"/>
    <n v="48132"/>
    <n v="7.0000000000000007E-2"/>
  </r>
  <r>
    <x v="633"/>
    <d v="2023-03-09T00:00:00"/>
    <s v="Customer_344"/>
    <x v="2"/>
    <x v="2"/>
    <x v="2"/>
    <x v="5"/>
    <n v="6"/>
    <n v="582"/>
    <n v="12"/>
    <n v="3072.96"/>
    <x v="631"/>
    <s v="Cash"/>
    <x v="2"/>
    <n v="5"/>
    <n v="2023"/>
    <n v="3"/>
    <x v="9"/>
    <n v="1"/>
    <n v="10"/>
    <n v="2"/>
    <n v="4"/>
    <x v="4"/>
    <x v="1"/>
    <n v="41904"/>
    <n v="0.13"/>
  </r>
  <r>
    <x v="634"/>
    <d v="2023-12-15T00:00:00"/>
    <s v="Customer_979"/>
    <x v="2"/>
    <x v="3"/>
    <x v="0"/>
    <x v="6"/>
    <n v="7"/>
    <n v="1914"/>
    <n v="9"/>
    <n v="12192.18"/>
    <x v="632"/>
    <s v="UPI"/>
    <x v="1"/>
    <n v="5"/>
    <n v="2023"/>
    <n v="12"/>
    <x v="2"/>
    <n v="4"/>
    <n v="50"/>
    <n v="3"/>
    <n v="5"/>
    <x v="1"/>
    <x v="1"/>
    <n v="120582"/>
    <n v="0.11"/>
  </r>
  <r>
    <x v="635"/>
    <d v="2023-05-19T00:00:00"/>
    <s v="Customer_1174"/>
    <x v="0"/>
    <x v="2"/>
    <x v="2"/>
    <x v="7"/>
    <n v="4"/>
    <n v="4106"/>
    <n v="25"/>
    <n v="12318"/>
    <x v="633"/>
    <s v="UPI"/>
    <x v="2"/>
    <n v="2"/>
    <n v="2023"/>
    <n v="5"/>
    <x v="11"/>
    <n v="2"/>
    <n v="20"/>
    <n v="3"/>
    <n v="5"/>
    <x v="1"/>
    <x v="1"/>
    <n v="410600"/>
    <n v="0.11"/>
  </r>
  <r>
    <x v="636"/>
    <d v="2023-03-16T00:00:00"/>
    <s v="Customer_591"/>
    <x v="0"/>
    <x v="3"/>
    <x v="1"/>
    <x v="3"/>
    <n v="2"/>
    <n v="2954"/>
    <n v="19"/>
    <n v="4785.4799999999996"/>
    <x v="634"/>
    <s v="Cash"/>
    <x v="0"/>
    <n v="1"/>
    <n v="2023"/>
    <n v="3"/>
    <x v="9"/>
    <n v="1"/>
    <n v="11"/>
    <n v="3"/>
    <n v="4"/>
    <x v="4"/>
    <x v="1"/>
    <n v="112252"/>
    <n v="0.08"/>
  </r>
  <r>
    <x v="637"/>
    <d v="2023-12-29T00:00:00"/>
    <s v="Customer_750"/>
    <x v="2"/>
    <x v="3"/>
    <x v="2"/>
    <x v="5"/>
    <n v="10"/>
    <n v="2637"/>
    <n v="17"/>
    <n v="21887.1"/>
    <x v="635"/>
    <s v="UPI"/>
    <x v="0"/>
    <n v="4"/>
    <n v="2023"/>
    <n v="12"/>
    <x v="2"/>
    <n v="4"/>
    <n v="52"/>
    <n v="5"/>
    <n v="5"/>
    <x v="1"/>
    <x v="1"/>
    <n v="448290"/>
    <n v="0.18"/>
  </r>
  <r>
    <x v="638"/>
    <d v="2023-03-05T00:00:00"/>
    <s v="Customer_520"/>
    <x v="3"/>
    <x v="1"/>
    <x v="0"/>
    <x v="4"/>
    <n v="10"/>
    <n v="2315"/>
    <n v="28"/>
    <n v="16668"/>
    <x v="636"/>
    <s v="Card"/>
    <x v="0"/>
    <n v="4"/>
    <n v="2023"/>
    <n v="3"/>
    <x v="9"/>
    <n v="1"/>
    <n v="10"/>
    <n v="2"/>
    <n v="0"/>
    <x v="2"/>
    <x v="0"/>
    <n v="648200"/>
    <n v="0.08"/>
  </r>
  <r>
    <x v="639"/>
    <d v="2023-12-21T00:00:00"/>
    <s v="Customer_198"/>
    <x v="0"/>
    <x v="3"/>
    <x v="0"/>
    <x v="4"/>
    <n v="9"/>
    <n v="3725"/>
    <n v="24"/>
    <n v="25479"/>
    <x v="637"/>
    <s v="Cash"/>
    <x v="0"/>
    <n v="6"/>
    <n v="2023"/>
    <n v="12"/>
    <x v="2"/>
    <n v="4"/>
    <n v="51"/>
    <n v="4"/>
    <n v="4"/>
    <x v="4"/>
    <x v="1"/>
    <n v="804600"/>
    <n v="7.0000000000000007E-2"/>
  </r>
  <r>
    <x v="640"/>
    <d v="2023-12-07T00:00:00"/>
    <s v="Customer_1845"/>
    <x v="3"/>
    <x v="1"/>
    <x v="0"/>
    <x v="4"/>
    <n v="10"/>
    <n v="4309"/>
    <n v="29"/>
    <n v="30593.9"/>
    <x v="638"/>
    <s v="Cash"/>
    <x v="1"/>
    <n v="1"/>
    <n v="2023"/>
    <n v="12"/>
    <x v="2"/>
    <n v="4"/>
    <n v="49"/>
    <n v="2"/>
    <n v="4"/>
    <x v="4"/>
    <x v="1"/>
    <n v="1249610"/>
    <n v="0.1"/>
  </r>
  <r>
    <x v="641"/>
    <d v="2023-01-20T00:00:00"/>
    <s v="Customer_563"/>
    <x v="0"/>
    <x v="1"/>
    <x v="0"/>
    <x v="0"/>
    <n v="6"/>
    <n v="4457"/>
    <n v="17"/>
    <n v="22195.86"/>
    <x v="639"/>
    <s v="Card"/>
    <x v="0"/>
    <n v="6"/>
    <n v="2023"/>
    <n v="1"/>
    <x v="0"/>
    <n v="1"/>
    <n v="3"/>
    <n v="3"/>
    <n v="5"/>
    <x v="1"/>
    <x v="1"/>
    <n v="454614"/>
    <n v="0.16"/>
  </r>
  <r>
    <x v="642"/>
    <d v="2023-05-13T00:00:00"/>
    <s v="Customer_1491"/>
    <x v="1"/>
    <x v="3"/>
    <x v="2"/>
    <x v="7"/>
    <n v="3"/>
    <n v="4028"/>
    <n v="19"/>
    <n v="9788.0400000000009"/>
    <x v="640"/>
    <s v="Card"/>
    <x v="1"/>
    <n v="7"/>
    <n v="2023"/>
    <n v="5"/>
    <x v="11"/>
    <n v="2"/>
    <n v="19"/>
    <n v="2"/>
    <n v="6"/>
    <x v="0"/>
    <x v="0"/>
    <n v="229596"/>
    <n v="0.12"/>
  </r>
  <r>
    <x v="643"/>
    <d v="2023-06-19T00:00:00"/>
    <s v="Customer_1495"/>
    <x v="0"/>
    <x v="1"/>
    <x v="1"/>
    <x v="3"/>
    <n v="8"/>
    <n v="908"/>
    <n v="11"/>
    <n v="6464.96"/>
    <x v="641"/>
    <s v="UPI"/>
    <x v="2"/>
    <n v="3"/>
    <n v="2023"/>
    <n v="6"/>
    <x v="7"/>
    <n v="2"/>
    <n v="25"/>
    <n v="4"/>
    <n v="1"/>
    <x v="3"/>
    <x v="1"/>
    <n v="79904"/>
    <n v="0.09"/>
  </r>
  <r>
    <x v="644"/>
    <d v="2023-04-01T00:00:00"/>
    <s v="Customer_1135"/>
    <x v="1"/>
    <x v="3"/>
    <x v="1"/>
    <x v="3"/>
    <n v="9"/>
    <n v="797"/>
    <n v="10"/>
    <n v="6455.7"/>
    <x v="642"/>
    <s v="UPI"/>
    <x v="1"/>
    <n v="1"/>
    <n v="2023"/>
    <n v="4"/>
    <x v="8"/>
    <n v="2"/>
    <n v="13"/>
    <n v="1"/>
    <n v="6"/>
    <x v="0"/>
    <x v="0"/>
    <n v="71730"/>
    <n v="0.2"/>
  </r>
  <r>
    <x v="645"/>
    <d v="2023-12-08T00:00:00"/>
    <s v="Customer_120"/>
    <x v="2"/>
    <x v="3"/>
    <x v="2"/>
    <x v="5"/>
    <n v="2"/>
    <n v="4061"/>
    <n v="23"/>
    <n v="6253.94"/>
    <x v="643"/>
    <s v="Cash"/>
    <x v="0"/>
    <n v="1"/>
    <n v="2023"/>
    <n v="12"/>
    <x v="2"/>
    <n v="4"/>
    <n v="49"/>
    <n v="2"/>
    <n v="5"/>
    <x v="1"/>
    <x v="1"/>
    <n v="186806"/>
    <n v="0.17"/>
  </r>
  <r>
    <x v="646"/>
    <d v="2023-10-23T00:00:00"/>
    <s v="Customer_1130"/>
    <x v="1"/>
    <x v="0"/>
    <x v="1"/>
    <x v="1"/>
    <n v="8"/>
    <n v="3705"/>
    <n v="27"/>
    <n v="21637.200000000001"/>
    <x v="644"/>
    <s v="Cash"/>
    <x v="2"/>
    <n v="2"/>
    <n v="2023"/>
    <n v="10"/>
    <x v="1"/>
    <n v="4"/>
    <n v="43"/>
    <n v="4"/>
    <n v="1"/>
    <x v="3"/>
    <x v="1"/>
    <n v="800280"/>
    <n v="0.12"/>
  </r>
  <r>
    <x v="647"/>
    <d v="2023-02-09T00:00:00"/>
    <s v="Customer_1547"/>
    <x v="0"/>
    <x v="2"/>
    <x v="0"/>
    <x v="0"/>
    <n v="10"/>
    <n v="3931"/>
    <n v="24"/>
    <n v="29875.599999999999"/>
    <x v="645"/>
    <s v="Card"/>
    <x v="2"/>
    <n v="1"/>
    <n v="2023"/>
    <n v="2"/>
    <x v="3"/>
    <n v="1"/>
    <n v="6"/>
    <n v="2"/>
    <n v="4"/>
    <x v="4"/>
    <x v="1"/>
    <n v="943440"/>
    <n v="0.08"/>
  </r>
  <r>
    <x v="648"/>
    <d v="2023-07-07T00:00:00"/>
    <s v="Customer_204"/>
    <x v="0"/>
    <x v="0"/>
    <x v="2"/>
    <x v="2"/>
    <n v="10"/>
    <n v="3024"/>
    <n v="14"/>
    <n v="26006.400000000001"/>
    <x v="646"/>
    <s v="UPI"/>
    <x v="1"/>
    <n v="3"/>
    <n v="2023"/>
    <n v="7"/>
    <x v="10"/>
    <n v="3"/>
    <n v="27"/>
    <n v="2"/>
    <n v="5"/>
    <x v="1"/>
    <x v="1"/>
    <n v="423360"/>
    <n v="0.15"/>
  </r>
  <r>
    <x v="649"/>
    <d v="2023-12-21T00:00:00"/>
    <s v="Customer_34"/>
    <x v="0"/>
    <x v="1"/>
    <x v="2"/>
    <x v="7"/>
    <n v="2"/>
    <n v="3411"/>
    <n v="27"/>
    <n v="4980.0600000000004"/>
    <x v="647"/>
    <s v="Card"/>
    <x v="1"/>
    <n v="1"/>
    <n v="2023"/>
    <n v="12"/>
    <x v="2"/>
    <n v="4"/>
    <n v="51"/>
    <n v="4"/>
    <n v="4"/>
    <x v="4"/>
    <x v="1"/>
    <n v="184194"/>
    <n v="0.15"/>
  </r>
  <r>
    <x v="650"/>
    <d v="2023-06-15T00:00:00"/>
    <s v="Customer_530"/>
    <x v="2"/>
    <x v="3"/>
    <x v="1"/>
    <x v="3"/>
    <n v="2"/>
    <n v="311"/>
    <n v="19"/>
    <n v="503.82"/>
    <x v="648"/>
    <s v="Card"/>
    <x v="0"/>
    <n v="1"/>
    <n v="2023"/>
    <n v="6"/>
    <x v="7"/>
    <n v="2"/>
    <n v="24"/>
    <n v="3"/>
    <n v="4"/>
    <x v="4"/>
    <x v="1"/>
    <n v="11818"/>
    <n v="0.12"/>
  </r>
  <r>
    <x v="651"/>
    <d v="2023-01-23T00:00:00"/>
    <s v="Customer_395"/>
    <x v="1"/>
    <x v="0"/>
    <x v="1"/>
    <x v="8"/>
    <n v="10"/>
    <n v="582"/>
    <n v="17"/>
    <n v="4830.6000000000004"/>
    <x v="649"/>
    <s v="Cash"/>
    <x v="2"/>
    <n v="7"/>
    <n v="2023"/>
    <n v="1"/>
    <x v="0"/>
    <n v="1"/>
    <n v="4"/>
    <n v="4"/>
    <n v="1"/>
    <x v="3"/>
    <x v="1"/>
    <n v="98940"/>
    <n v="0.06"/>
  </r>
  <r>
    <x v="652"/>
    <d v="2023-11-25T00:00:00"/>
    <s v="Customer_1531"/>
    <x v="1"/>
    <x v="2"/>
    <x v="2"/>
    <x v="2"/>
    <n v="5"/>
    <n v="1939"/>
    <n v="13"/>
    <n v="8434.65"/>
    <x v="650"/>
    <s v="Card"/>
    <x v="1"/>
    <n v="6"/>
    <n v="2023"/>
    <n v="11"/>
    <x v="6"/>
    <n v="4"/>
    <n v="47"/>
    <n v="4"/>
    <n v="6"/>
    <x v="0"/>
    <x v="0"/>
    <n v="126035"/>
    <n v="0.13"/>
  </r>
  <r>
    <x v="653"/>
    <d v="2023-09-07T00:00:00"/>
    <s v="Customer_1244"/>
    <x v="1"/>
    <x v="3"/>
    <x v="1"/>
    <x v="3"/>
    <n v="6"/>
    <n v="1263"/>
    <n v="23"/>
    <n v="5835.06"/>
    <x v="651"/>
    <s v="Cash"/>
    <x v="2"/>
    <n v="7"/>
    <n v="2023"/>
    <n v="9"/>
    <x v="5"/>
    <n v="3"/>
    <n v="36"/>
    <n v="2"/>
    <n v="4"/>
    <x v="4"/>
    <x v="1"/>
    <n v="174294"/>
    <n v="0.11"/>
  </r>
  <r>
    <x v="654"/>
    <d v="2023-04-07T00:00:00"/>
    <s v="Customer_419"/>
    <x v="1"/>
    <x v="0"/>
    <x v="0"/>
    <x v="4"/>
    <n v="6"/>
    <n v="4922"/>
    <n v="23"/>
    <n v="22739.64"/>
    <x v="652"/>
    <s v="Card"/>
    <x v="1"/>
    <n v="4"/>
    <n v="2023"/>
    <n v="4"/>
    <x v="8"/>
    <n v="2"/>
    <n v="14"/>
    <n v="2"/>
    <n v="5"/>
    <x v="1"/>
    <x v="1"/>
    <n v="679236"/>
    <n v="0.1"/>
  </r>
  <r>
    <x v="655"/>
    <d v="2023-05-27T00:00:00"/>
    <s v="Customer_253"/>
    <x v="1"/>
    <x v="1"/>
    <x v="2"/>
    <x v="7"/>
    <n v="1"/>
    <n v="2945"/>
    <n v="9"/>
    <n v="2679.95"/>
    <x v="653"/>
    <s v="Cash"/>
    <x v="1"/>
    <n v="6"/>
    <n v="2023"/>
    <n v="5"/>
    <x v="11"/>
    <n v="2"/>
    <n v="21"/>
    <n v="4"/>
    <n v="6"/>
    <x v="0"/>
    <x v="0"/>
    <n v="26505"/>
    <n v="0.18"/>
  </r>
  <r>
    <x v="656"/>
    <d v="2023-11-18T00:00:00"/>
    <s v="Customer_1241"/>
    <x v="2"/>
    <x v="0"/>
    <x v="0"/>
    <x v="0"/>
    <n v="10"/>
    <n v="1685"/>
    <n v="20"/>
    <n v="13480"/>
    <x v="654"/>
    <s v="Cash"/>
    <x v="0"/>
    <n v="4"/>
    <n v="2023"/>
    <n v="11"/>
    <x v="6"/>
    <n v="4"/>
    <n v="46"/>
    <n v="3"/>
    <n v="6"/>
    <x v="0"/>
    <x v="0"/>
    <n v="337000"/>
    <n v="7.0000000000000007E-2"/>
  </r>
  <r>
    <x v="657"/>
    <d v="2023-06-25T00:00:00"/>
    <s v="Customer_500"/>
    <x v="0"/>
    <x v="0"/>
    <x v="1"/>
    <x v="8"/>
    <n v="7"/>
    <n v="1040"/>
    <n v="6"/>
    <n v="6843.2"/>
    <x v="655"/>
    <s v="Cash"/>
    <x v="0"/>
    <n v="5"/>
    <n v="2023"/>
    <n v="6"/>
    <x v="7"/>
    <n v="2"/>
    <n v="26"/>
    <n v="5"/>
    <n v="0"/>
    <x v="2"/>
    <x v="0"/>
    <n v="43680"/>
    <n v="0.16"/>
  </r>
  <r>
    <x v="658"/>
    <d v="2023-06-16T00:00:00"/>
    <s v="Customer_289"/>
    <x v="3"/>
    <x v="3"/>
    <x v="2"/>
    <x v="2"/>
    <n v="4"/>
    <n v="497"/>
    <n v="12"/>
    <n v="1749.44"/>
    <x v="656"/>
    <s v="Cash"/>
    <x v="2"/>
    <n v="1"/>
    <n v="2023"/>
    <n v="6"/>
    <x v="7"/>
    <n v="2"/>
    <n v="24"/>
    <n v="3"/>
    <n v="5"/>
    <x v="1"/>
    <x v="1"/>
    <n v="23856"/>
    <n v="0.14000000000000001"/>
  </r>
  <r>
    <x v="659"/>
    <d v="2023-08-05T00:00:00"/>
    <s v="Customer_1392"/>
    <x v="2"/>
    <x v="3"/>
    <x v="0"/>
    <x v="0"/>
    <n v="8"/>
    <n v="623"/>
    <n v="13"/>
    <n v="4336.08"/>
    <x v="657"/>
    <s v="Cash"/>
    <x v="2"/>
    <n v="2"/>
    <n v="2023"/>
    <n v="8"/>
    <x v="4"/>
    <n v="3"/>
    <n v="31"/>
    <n v="1"/>
    <n v="6"/>
    <x v="0"/>
    <x v="0"/>
    <n v="64792"/>
    <n v="0.08"/>
  </r>
  <r>
    <x v="660"/>
    <d v="2023-01-20T00:00:00"/>
    <s v="Customer_922"/>
    <x v="1"/>
    <x v="1"/>
    <x v="2"/>
    <x v="2"/>
    <n v="6"/>
    <n v="2421"/>
    <n v="15"/>
    <n v="12347.1"/>
    <x v="658"/>
    <s v="UPI"/>
    <x v="1"/>
    <n v="6"/>
    <n v="2023"/>
    <n v="1"/>
    <x v="0"/>
    <n v="1"/>
    <n v="3"/>
    <n v="3"/>
    <n v="5"/>
    <x v="1"/>
    <x v="1"/>
    <n v="217890"/>
    <n v="7.0000000000000007E-2"/>
  </r>
  <r>
    <x v="661"/>
    <d v="2023-08-30T00:00:00"/>
    <s v="Customer_602"/>
    <x v="3"/>
    <x v="0"/>
    <x v="0"/>
    <x v="0"/>
    <n v="5"/>
    <n v="582"/>
    <n v="19"/>
    <n v="2357.1"/>
    <x v="659"/>
    <s v="Cash"/>
    <x v="2"/>
    <n v="3"/>
    <n v="2023"/>
    <n v="8"/>
    <x v="4"/>
    <n v="3"/>
    <n v="35"/>
    <n v="5"/>
    <n v="3"/>
    <x v="6"/>
    <x v="1"/>
    <n v="55290"/>
    <n v="0.08"/>
  </r>
  <r>
    <x v="662"/>
    <d v="2023-11-12T00:00:00"/>
    <s v="Customer_737"/>
    <x v="1"/>
    <x v="0"/>
    <x v="0"/>
    <x v="6"/>
    <n v="7"/>
    <n v="1169"/>
    <n v="9"/>
    <n v="7446.53"/>
    <x v="660"/>
    <s v="UPI"/>
    <x v="0"/>
    <n v="2"/>
    <n v="2023"/>
    <n v="11"/>
    <x v="6"/>
    <n v="4"/>
    <n v="46"/>
    <n v="3"/>
    <n v="0"/>
    <x v="2"/>
    <x v="0"/>
    <n v="73647"/>
    <n v="0.12"/>
  </r>
  <r>
    <x v="663"/>
    <d v="2023-03-24T00:00:00"/>
    <s v="Customer_1538"/>
    <x v="1"/>
    <x v="0"/>
    <x v="2"/>
    <x v="5"/>
    <n v="10"/>
    <n v="3429"/>
    <n v="7"/>
    <n v="31889.7"/>
    <x v="661"/>
    <s v="Cash"/>
    <x v="2"/>
    <n v="7"/>
    <n v="2023"/>
    <n v="3"/>
    <x v="9"/>
    <n v="1"/>
    <n v="12"/>
    <n v="4"/>
    <n v="5"/>
    <x v="1"/>
    <x v="1"/>
    <n v="240030"/>
    <n v="0.16"/>
  </r>
  <r>
    <x v="664"/>
    <d v="2023-06-02T00:00:00"/>
    <s v="Customer_1323"/>
    <x v="2"/>
    <x v="1"/>
    <x v="1"/>
    <x v="8"/>
    <n v="7"/>
    <n v="4823"/>
    <n v="25"/>
    <n v="25320.75"/>
    <x v="662"/>
    <s v="UPI"/>
    <x v="1"/>
    <n v="7"/>
    <n v="2023"/>
    <n v="6"/>
    <x v="7"/>
    <n v="2"/>
    <n v="22"/>
    <n v="1"/>
    <n v="5"/>
    <x v="1"/>
    <x v="1"/>
    <n v="844025"/>
    <n v="0.17"/>
  </r>
  <r>
    <x v="665"/>
    <d v="2023-12-11T00:00:00"/>
    <s v="Customer_997"/>
    <x v="1"/>
    <x v="3"/>
    <x v="1"/>
    <x v="8"/>
    <n v="1"/>
    <n v="2806"/>
    <n v="16"/>
    <n v="2357.04"/>
    <x v="663"/>
    <s v="Cash"/>
    <x v="2"/>
    <n v="2"/>
    <n v="2023"/>
    <n v="12"/>
    <x v="2"/>
    <n v="4"/>
    <n v="50"/>
    <n v="3"/>
    <n v="1"/>
    <x v="3"/>
    <x v="1"/>
    <n v="44896"/>
    <n v="0.19"/>
  </r>
  <r>
    <x v="666"/>
    <d v="2023-12-03T00:00:00"/>
    <s v="Customer_415"/>
    <x v="0"/>
    <x v="0"/>
    <x v="0"/>
    <x v="0"/>
    <n v="8"/>
    <n v="1636"/>
    <n v="29"/>
    <n v="9292.48"/>
    <x v="664"/>
    <s v="Cash"/>
    <x v="2"/>
    <n v="5"/>
    <n v="2023"/>
    <n v="12"/>
    <x v="2"/>
    <n v="4"/>
    <n v="49"/>
    <n v="2"/>
    <n v="0"/>
    <x v="2"/>
    <x v="0"/>
    <n v="379552"/>
    <n v="0.12"/>
  </r>
  <r>
    <x v="667"/>
    <d v="2023-06-05T00:00:00"/>
    <s v="Customer_732"/>
    <x v="1"/>
    <x v="2"/>
    <x v="1"/>
    <x v="1"/>
    <n v="9"/>
    <n v="750"/>
    <n v="5"/>
    <n v="6412.5"/>
    <x v="665"/>
    <s v="UPI"/>
    <x v="0"/>
    <n v="6"/>
    <n v="2023"/>
    <n v="6"/>
    <x v="7"/>
    <n v="2"/>
    <n v="23"/>
    <n v="2"/>
    <n v="1"/>
    <x v="3"/>
    <x v="1"/>
    <n v="33750"/>
    <n v="0.18"/>
  </r>
  <r>
    <x v="668"/>
    <d v="2023-10-05T00:00:00"/>
    <s v="Customer_984"/>
    <x v="3"/>
    <x v="3"/>
    <x v="2"/>
    <x v="5"/>
    <n v="1"/>
    <n v="4957"/>
    <n v="25"/>
    <n v="3717.75"/>
    <x v="666"/>
    <s v="Card"/>
    <x v="2"/>
    <n v="2"/>
    <n v="2023"/>
    <n v="10"/>
    <x v="1"/>
    <n v="4"/>
    <n v="40"/>
    <n v="1"/>
    <n v="4"/>
    <x v="4"/>
    <x v="1"/>
    <n v="123925"/>
    <n v="0.17"/>
  </r>
  <r>
    <x v="669"/>
    <d v="2023-06-06T00:00:00"/>
    <s v="Customer_297"/>
    <x v="1"/>
    <x v="3"/>
    <x v="1"/>
    <x v="8"/>
    <n v="10"/>
    <n v="1022"/>
    <n v="29"/>
    <n v="7256.2"/>
    <x v="667"/>
    <s v="Card"/>
    <x v="2"/>
    <n v="7"/>
    <n v="2023"/>
    <n v="6"/>
    <x v="7"/>
    <n v="2"/>
    <n v="23"/>
    <n v="2"/>
    <n v="2"/>
    <x v="5"/>
    <x v="1"/>
    <n v="296380"/>
    <n v="0.1"/>
  </r>
  <r>
    <x v="670"/>
    <d v="2023-06-09T00:00:00"/>
    <s v="Customer_478"/>
    <x v="1"/>
    <x v="3"/>
    <x v="0"/>
    <x v="4"/>
    <n v="2"/>
    <n v="2344"/>
    <n v="17"/>
    <n v="3891.04"/>
    <x v="668"/>
    <s v="Cash"/>
    <x v="0"/>
    <n v="6"/>
    <n v="2023"/>
    <n v="6"/>
    <x v="7"/>
    <n v="2"/>
    <n v="23"/>
    <n v="2"/>
    <n v="5"/>
    <x v="1"/>
    <x v="1"/>
    <n v="79696"/>
    <n v="0.1"/>
  </r>
  <r>
    <x v="671"/>
    <d v="2023-07-30T00:00:00"/>
    <s v="Customer_1393"/>
    <x v="3"/>
    <x v="2"/>
    <x v="0"/>
    <x v="6"/>
    <n v="9"/>
    <n v="2583"/>
    <n v="24"/>
    <n v="17667.72"/>
    <x v="669"/>
    <s v="Cash"/>
    <x v="0"/>
    <n v="2"/>
    <n v="2023"/>
    <n v="7"/>
    <x v="10"/>
    <n v="3"/>
    <n v="31"/>
    <n v="6"/>
    <n v="0"/>
    <x v="2"/>
    <x v="0"/>
    <n v="557928"/>
    <n v="0.15"/>
  </r>
  <r>
    <x v="672"/>
    <d v="2023-01-26T00:00:00"/>
    <s v="Customer_1121"/>
    <x v="3"/>
    <x v="1"/>
    <x v="0"/>
    <x v="6"/>
    <n v="2"/>
    <n v="1791"/>
    <n v="19"/>
    <n v="2901.42"/>
    <x v="670"/>
    <s v="UPI"/>
    <x v="0"/>
    <n v="2"/>
    <n v="2023"/>
    <n v="1"/>
    <x v="0"/>
    <n v="1"/>
    <n v="4"/>
    <n v="4"/>
    <n v="4"/>
    <x v="4"/>
    <x v="1"/>
    <n v="68058"/>
    <n v="0.08"/>
  </r>
  <r>
    <x v="673"/>
    <d v="2023-02-28T00:00:00"/>
    <s v="Customer_1549"/>
    <x v="2"/>
    <x v="3"/>
    <x v="0"/>
    <x v="0"/>
    <n v="1"/>
    <n v="3095"/>
    <n v="5"/>
    <n v="2940.25"/>
    <x v="671"/>
    <s v="Cash"/>
    <x v="0"/>
    <n v="4"/>
    <n v="2023"/>
    <n v="2"/>
    <x v="3"/>
    <n v="1"/>
    <n v="9"/>
    <n v="5"/>
    <n v="2"/>
    <x v="5"/>
    <x v="1"/>
    <n v="15475"/>
    <n v="0.12"/>
  </r>
  <r>
    <x v="674"/>
    <d v="2023-08-16T00:00:00"/>
    <s v="Customer_1931"/>
    <x v="1"/>
    <x v="2"/>
    <x v="0"/>
    <x v="6"/>
    <n v="10"/>
    <n v="1291"/>
    <n v="3"/>
    <n v="12522.7"/>
    <x v="672"/>
    <s v="Card"/>
    <x v="1"/>
    <n v="3"/>
    <n v="2023"/>
    <n v="8"/>
    <x v="4"/>
    <n v="3"/>
    <n v="33"/>
    <n v="3"/>
    <n v="3"/>
    <x v="6"/>
    <x v="1"/>
    <n v="38730"/>
    <n v="0.18"/>
  </r>
  <r>
    <x v="675"/>
    <d v="2023-05-23T00:00:00"/>
    <s v="Customer_1545"/>
    <x v="3"/>
    <x v="2"/>
    <x v="0"/>
    <x v="4"/>
    <n v="10"/>
    <n v="1010"/>
    <n v="13"/>
    <n v="8787"/>
    <x v="673"/>
    <s v="Card"/>
    <x v="2"/>
    <n v="7"/>
    <n v="2023"/>
    <n v="5"/>
    <x v="11"/>
    <n v="2"/>
    <n v="21"/>
    <n v="4"/>
    <n v="2"/>
    <x v="5"/>
    <x v="1"/>
    <n v="131300"/>
    <n v="0.2"/>
  </r>
  <r>
    <x v="676"/>
    <d v="2023-03-24T00:00:00"/>
    <s v="Customer_1778"/>
    <x v="1"/>
    <x v="3"/>
    <x v="2"/>
    <x v="5"/>
    <n v="5"/>
    <n v="4941"/>
    <n v="19"/>
    <n v="20011.05"/>
    <x v="674"/>
    <s v="Card"/>
    <x v="2"/>
    <n v="6"/>
    <n v="2023"/>
    <n v="3"/>
    <x v="9"/>
    <n v="1"/>
    <n v="12"/>
    <n v="4"/>
    <n v="5"/>
    <x v="1"/>
    <x v="1"/>
    <n v="469395"/>
    <n v="0.06"/>
  </r>
  <r>
    <x v="677"/>
    <d v="2023-05-20T00:00:00"/>
    <s v="Customer_1612"/>
    <x v="3"/>
    <x v="1"/>
    <x v="2"/>
    <x v="5"/>
    <n v="2"/>
    <n v="4949"/>
    <n v="20"/>
    <n v="7918.4"/>
    <x v="675"/>
    <s v="Card"/>
    <x v="1"/>
    <n v="5"/>
    <n v="2023"/>
    <n v="5"/>
    <x v="11"/>
    <n v="2"/>
    <n v="20"/>
    <n v="3"/>
    <n v="6"/>
    <x v="0"/>
    <x v="0"/>
    <n v="197960"/>
    <n v="7.0000000000000007E-2"/>
  </r>
  <r>
    <x v="678"/>
    <d v="2023-04-04T00:00:00"/>
    <s v="Customer_1360"/>
    <x v="2"/>
    <x v="0"/>
    <x v="0"/>
    <x v="4"/>
    <n v="5"/>
    <n v="1422"/>
    <n v="14"/>
    <n v="6114.6"/>
    <x v="676"/>
    <s v="UPI"/>
    <x v="0"/>
    <n v="5"/>
    <n v="2023"/>
    <n v="4"/>
    <x v="8"/>
    <n v="2"/>
    <n v="14"/>
    <n v="2"/>
    <n v="2"/>
    <x v="5"/>
    <x v="1"/>
    <n v="99540"/>
    <n v="7.0000000000000007E-2"/>
  </r>
  <r>
    <x v="679"/>
    <d v="2023-03-20T00:00:00"/>
    <s v="Customer_422"/>
    <x v="1"/>
    <x v="2"/>
    <x v="0"/>
    <x v="0"/>
    <n v="3"/>
    <n v="782"/>
    <n v="14"/>
    <n v="2017.56"/>
    <x v="677"/>
    <s v="Cash"/>
    <x v="2"/>
    <n v="1"/>
    <n v="2023"/>
    <n v="3"/>
    <x v="9"/>
    <n v="1"/>
    <n v="12"/>
    <n v="4"/>
    <n v="1"/>
    <x v="3"/>
    <x v="1"/>
    <n v="32844"/>
    <n v="0.2"/>
  </r>
  <r>
    <x v="680"/>
    <d v="2023-08-17T00:00:00"/>
    <s v="Customer_433"/>
    <x v="2"/>
    <x v="3"/>
    <x v="0"/>
    <x v="6"/>
    <n v="3"/>
    <n v="4466"/>
    <n v="30"/>
    <n v="9378.6"/>
    <x v="678"/>
    <s v="Card"/>
    <x v="2"/>
    <n v="4"/>
    <n v="2023"/>
    <n v="8"/>
    <x v="4"/>
    <n v="3"/>
    <n v="33"/>
    <n v="3"/>
    <n v="4"/>
    <x v="4"/>
    <x v="1"/>
    <n v="401940"/>
    <n v="0.18"/>
  </r>
  <r>
    <x v="681"/>
    <d v="2023-02-14T00:00:00"/>
    <s v="Customer_503"/>
    <x v="2"/>
    <x v="3"/>
    <x v="2"/>
    <x v="2"/>
    <n v="6"/>
    <n v="3228"/>
    <n v="1"/>
    <n v="19174.32"/>
    <x v="679"/>
    <s v="Card"/>
    <x v="1"/>
    <n v="7"/>
    <n v="2023"/>
    <n v="2"/>
    <x v="3"/>
    <n v="1"/>
    <n v="7"/>
    <n v="3"/>
    <n v="2"/>
    <x v="5"/>
    <x v="1"/>
    <n v="19368"/>
    <n v="7.0000000000000007E-2"/>
  </r>
  <r>
    <x v="682"/>
    <d v="2023-10-06T00:00:00"/>
    <s v="Customer_1945"/>
    <x v="2"/>
    <x v="2"/>
    <x v="2"/>
    <x v="5"/>
    <n v="5"/>
    <n v="748"/>
    <n v="29"/>
    <n v="2655.4"/>
    <x v="680"/>
    <s v="UPI"/>
    <x v="2"/>
    <n v="7"/>
    <n v="2023"/>
    <n v="10"/>
    <x v="1"/>
    <n v="4"/>
    <n v="40"/>
    <n v="1"/>
    <n v="5"/>
    <x v="1"/>
    <x v="1"/>
    <n v="108460"/>
    <n v="0.14000000000000001"/>
  </r>
  <r>
    <x v="683"/>
    <d v="2023-10-01T00:00:00"/>
    <s v="Customer_1081"/>
    <x v="1"/>
    <x v="1"/>
    <x v="1"/>
    <x v="3"/>
    <n v="2"/>
    <n v="4873"/>
    <n v="30"/>
    <n v="6822.2"/>
    <x v="681"/>
    <s v="Card"/>
    <x v="2"/>
    <n v="1"/>
    <n v="2023"/>
    <n v="10"/>
    <x v="1"/>
    <n v="4"/>
    <n v="40"/>
    <n v="1"/>
    <n v="0"/>
    <x v="2"/>
    <x v="0"/>
    <n v="292380"/>
    <n v="0.11"/>
  </r>
  <r>
    <x v="684"/>
    <d v="2023-03-12T00:00:00"/>
    <s v="Customer_1350"/>
    <x v="1"/>
    <x v="2"/>
    <x v="0"/>
    <x v="0"/>
    <n v="4"/>
    <n v="3171"/>
    <n v="19"/>
    <n v="10274.040000000001"/>
    <x v="682"/>
    <s v="Card"/>
    <x v="0"/>
    <n v="6"/>
    <n v="2023"/>
    <n v="3"/>
    <x v="9"/>
    <n v="1"/>
    <n v="11"/>
    <n v="3"/>
    <n v="0"/>
    <x v="2"/>
    <x v="0"/>
    <n v="240996"/>
    <n v="0.19"/>
  </r>
  <r>
    <x v="685"/>
    <d v="2023-01-29T00:00:00"/>
    <s v="Customer_352"/>
    <x v="1"/>
    <x v="3"/>
    <x v="1"/>
    <x v="1"/>
    <n v="8"/>
    <n v="4756"/>
    <n v="5"/>
    <n v="36145.599999999999"/>
    <x v="683"/>
    <s v="Cash"/>
    <x v="2"/>
    <n v="6"/>
    <n v="2023"/>
    <n v="1"/>
    <x v="0"/>
    <n v="1"/>
    <n v="5"/>
    <n v="5"/>
    <n v="0"/>
    <x v="2"/>
    <x v="0"/>
    <n v="190240"/>
    <n v="0.14000000000000001"/>
  </r>
  <r>
    <x v="686"/>
    <d v="2023-02-26T00:00:00"/>
    <s v="Customer_797"/>
    <x v="3"/>
    <x v="1"/>
    <x v="2"/>
    <x v="2"/>
    <n v="3"/>
    <n v="1568"/>
    <n v="6"/>
    <n v="4421.76"/>
    <x v="684"/>
    <s v="Cash"/>
    <x v="2"/>
    <n v="1"/>
    <n v="2023"/>
    <n v="2"/>
    <x v="3"/>
    <n v="1"/>
    <n v="9"/>
    <n v="5"/>
    <n v="0"/>
    <x v="2"/>
    <x v="0"/>
    <n v="28224"/>
    <n v="0.06"/>
  </r>
  <r>
    <x v="687"/>
    <d v="2023-09-06T00:00:00"/>
    <s v="Customer_1982"/>
    <x v="1"/>
    <x v="3"/>
    <x v="1"/>
    <x v="1"/>
    <n v="4"/>
    <n v="569"/>
    <n v="5"/>
    <n v="2162.1999999999998"/>
    <x v="685"/>
    <s v="Cash"/>
    <x v="0"/>
    <n v="6"/>
    <n v="2023"/>
    <n v="9"/>
    <x v="5"/>
    <n v="3"/>
    <n v="36"/>
    <n v="2"/>
    <n v="3"/>
    <x v="6"/>
    <x v="1"/>
    <n v="11380"/>
    <n v="7.0000000000000007E-2"/>
  </r>
  <r>
    <x v="688"/>
    <d v="2023-08-16T00:00:00"/>
    <s v="Customer_801"/>
    <x v="2"/>
    <x v="3"/>
    <x v="0"/>
    <x v="0"/>
    <n v="8"/>
    <n v="3984"/>
    <n v="9"/>
    <n v="29003.52"/>
    <x v="686"/>
    <s v="UPI"/>
    <x v="2"/>
    <n v="3"/>
    <n v="2023"/>
    <n v="8"/>
    <x v="4"/>
    <n v="3"/>
    <n v="33"/>
    <n v="3"/>
    <n v="3"/>
    <x v="6"/>
    <x v="1"/>
    <n v="286848"/>
    <n v="0.06"/>
  </r>
  <r>
    <x v="689"/>
    <d v="2023-05-11T00:00:00"/>
    <s v="Customer_962"/>
    <x v="3"/>
    <x v="2"/>
    <x v="0"/>
    <x v="6"/>
    <n v="6"/>
    <n v="4162"/>
    <n v="23"/>
    <n v="19228.439999999999"/>
    <x v="687"/>
    <s v="UPI"/>
    <x v="1"/>
    <n v="4"/>
    <n v="2023"/>
    <n v="5"/>
    <x v="11"/>
    <n v="2"/>
    <n v="19"/>
    <n v="2"/>
    <n v="4"/>
    <x v="4"/>
    <x v="1"/>
    <n v="574356"/>
    <n v="7.0000000000000007E-2"/>
  </r>
  <r>
    <x v="690"/>
    <d v="2023-05-03T00:00:00"/>
    <s v="Customer_1408"/>
    <x v="1"/>
    <x v="0"/>
    <x v="1"/>
    <x v="8"/>
    <n v="8"/>
    <n v="4436"/>
    <n v="1"/>
    <n v="35133.120000000003"/>
    <x v="688"/>
    <s v="Cash"/>
    <x v="1"/>
    <n v="6"/>
    <n v="2023"/>
    <n v="5"/>
    <x v="11"/>
    <n v="2"/>
    <n v="18"/>
    <n v="1"/>
    <n v="3"/>
    <x v="6"/>
    <x v="1"/>
    <n v="35488"/>
    <n v="0.19"/>
  </r>
  <r>
    <x v="691"/>
    <d v="2023-07-01T00:00:00"/>
    <s v="Customer_1543"/>
    <x v="1"/>
    <x v="1"/>
    <x v="1"/>
    <x v="8"/>
    <n v="6"/>
    <n v="2560"/>
    <n v="29"/>
    <n v="10905.6"/>
    <x v="689"/>
    <s v="Cash"/>
    <x v="1"/>
    <n v="5"/>
    <n v="2023"/>
    <n v="7"/>
    <x v="10"/>
    <n v="3"/>
    <n v="26"/>
    <n v="1"/>
    <n v="6"/>
    <x v="0"/>
    <x v="0"/>
    <n v="445440"/>
    <n v="0.09"/>
  </r>
  <r>
    <x v="692"/>
    <d v="2023-05-08T00:00:00"/>
    <s v="Customer_238"/>
    <x v="2"/>
    <x v="3"/>
    <x v="0"/>
    <x v="0"/>
    <n v="8"/>
    <n v="2010"/>
    <n v="4"/>
    <n v="15436.8"/>
    <x v="690"/>
    <s v="UPI"/>
    <x v="0"/>
    <n v="2"/>
    <n v="2023"/>
    <n v="5"/>
    <x v="11"/>
    <n v="2"/>
    <n v="19"/>
    <n v="2"/>
    <n v="1"/>
    <x v="3"/>
    <x v="1"/>
    <n v="64320"/>
    <n v="0.08"/>
  </r>
  <r>
    <x v="693"/>
    <d v="2023-12-12T00:00:00"/>
    <s v="Customer_1788"/>
    <x v="0"/>
    <x v="0"/>
    <x v="0"/>
    <x v="0"/>
    <n v="4"/>
    <n v="4342"/>
    <n v="11"/>
    <n v="15457.52"/>
    <x v="691"/>
    <s v="UPI"/>
    <x v="0"/>
    <n v="2"/>
    <n v="2023"/>
    <n v="12"/>
    <x v="2"/>
    <n v="4"/>
    <n v="50"/>
    <n v="3"/>
    <n v="2"/>
    <x v="5"/>
    <x v="1"/>
    <n v="191048"/>
    <n v="0.1"/>
  </r>
  <r>
    <x v="694"/>
    <d v="2023-06-21T00:00:00"/>
    <s v="Customer_898"/>
    <x v="1"/>
    <x v="2"/>
    <x v="2"/>
    <x v="5"/>
    <n v="1"/>
    <n v="2921"/>
    <n v="28"/>
    <n v="2103.12"/>
    <x v="692"/>
    <s v="Cash"/>
    <x v="0"/>
    <n v="1"/>
    <n v="2023"/>
    <n v="6"/>
    <x v="7"/>
    <n v="2"/>
    <n v="25"/>
    <n v="4"/>
    <n v="3"/>
    <x v="6"/>
    <x v="1"/>
    <n v="81788"/>
    <n v="0.05"/>
  </r>
  <r>
    <x v="695"/>
    <d v="2023-03-05T00:00:00"/>
    <s v="Customer_762"/>
    <x v="0"/>
    <x v="2"/>
    <x v="0"/>
    <x v="4"/>
    <n v="8"/>
    <n v="1475"/>
    <n v="25"/>
    <n v="8850"/>
    <x v="693"/>
    <s v="Card"/>
    <x v="1"/>
    <n v="3"/>
    <n v="2023"/>
    <n v="3"/>
    <x v="9"/>
    <n v="1"/>
    <n v="10"/>
    <n v="2"/>
    <n v="0"/>
    <x v="2"/>
    <x v="0"/>
    <n v="295000"/>
    <n v="0.09"/>
  </r>
  <r>
    <x v="696"/>
    <d v="2023-12-09T00:00:00"/>
    <s v="Customer_1892"/>
    <x v="1"/>
    <x v="2"/>
    <x v="1"/>
    <x v="8"/>
    <n v="2"/>
    <n v="4781"/>
    <n v="3"/>
    <n v="9275.14"/>
    <x v="694"/>
    <s v="Card"/>
    <x v="0"/>
    <n v="7"/>
    <n v="2023"/>
    <n v="12"/>
    <x v="2"/>
    <n v="4"/>
    <n v="49"/>
    <n v="2"/>
    <n v="6"/>
    <x v="0"/>
    <x v="0"/>
    <n v="28686"/>
    <n v="0.08"/>
  </r>
  <r>
    <x v="697"/>
    <d v="2023-02-19T00:00:00"/>
    <s v="Customer_1500"/>
    <x v="0"/>
    <x v="2"/>
    <x v="0"/>
    <x v="6"/>
    <n v="4"/>
    <n v="1034"/>
    <n v="27"/>
    <n v="3019.28"/>
    <x v="695"/>
    <s v="UPI"/>
    <x v="0"/>
    <n v="2"/>
    <n v="2023"/>
    <n v="2"/>
    <x v="3"/>
    <n v="1"/>
    <n v="8"/>
    <n v="4"/>
    <n v="0"/>
    <x v="2"/>
    <x v="0"/>
    <n v="111672"/>
    <n v="0.16"/>
  </r>
  <r>
    <x v="698"/>
    <d v="2023-05-12T00:00:00"/>
    <s v="Customer_931"/>
    <x v="0"/>
    <x v="1"/>
    <x v="2"/>
    <x v="5"/>
    <n v="3"/>
    <n v="231"/>
    <n v="20"/>
    <n v="554.4"/>
    <x v="696"/>
    <s v="Cash"/>
    <x v="0"/>
    <n v="7"/>
    <n v="2023"/>
    <n v="5"/>
    <x v="11"/>
    <n v="2"/>
    <n v="19"/>
    <n v="2"/>
    <n v="5"/>
    <x v="1"/>
    <x v="1"/>
    <n v="13860"/>
    <n v="0.12"/>
  </r>
  <r>
    <x v="699"/>
    <d v="2023-07-16T00:00:00"/>
    <s v="Customer_346"/>
    <x v="0"/>
    <x v="1"/>
    <x v="1"/>
    <x v="3"/>
    <n v="7"/>
    <n v="3281"/>
    <n v="14"/>
    <n v="19751.62"/>
    <x v="697"/>
    <s v="Card"/>
    <x v="0"/>
    <n v="3"/>
    <n v="2023"/>
    <n v="7"/>
    <x v="10"/>
    <n v="3"/>
    <n v="29"/>
    <n v="4"/>
    <n v="0"/>
    <x v="2"/>
    <x v="0"/>
    <n v="321538"/>
    <n v="0.08"/>
  </r>
  <r>
    <x v="700"/>
    <d v="2023-05-14T00:00:00"/>
    <s v="Customer_1575"/>
    <x v="2"/>
    <x v="2"/>
    <x v="2"/>
    <x v="7"/>
    <n v="8"/>
    <n v="2619"/>
    <n v="1"/>
    <n v="20742.48"/>
    <x v="698"/>
    <s v="Cash"/>
    <x v="2"/>
    <n v="1"/>
    <n v="2023"/>
    <n v="5"/>
    <x v="11"/>
    <n v="2"/>
    <n v="20"/>
    <n v="3"/>
    <n v="0"/>
    <x v="2"/>
    <x v="0"/>
    <n v="20952"/>
    <n v="0.14000000000000001"/>
  </r>
  <r>
    <x v="701"/>
    <d v="2023-01-23T00:00:00"/>
    <s v="Customer_46"/>
    <x v="1"/>
    <x v="2"/>
    <x v="2"/>
    <x v="2"/>
    <n v="3"/>
    <n v="3095"/>
    <n v="4"/>
    <n v="8913.6"/>
    <x v="699"/>
    <s v="Cash"/>
    <x v="2"/>
    <n v="7"/>
    <n v="2023"/>
    <n v="1"/>
    <x v="0"/>
    <n v="1"/>
    <n v="4"/>
    <n v="4"/>
    <n v="1"/>
    <x v="3"/>
    <x v="1"/>
    <n v="37140"/>
    <n v="0.14000000000000001"/>
  </r>
  <r>
    <x v="702"/>
    <d v="2023-03-07T00:00:00"/>
    <s v="Customer_220"/>
    <x v="3"/>
    <x v="0"/>
    <x v="2"/>
    <x v="7"/>
    <n v="2"/>
    <n v="4981"/>
    <n v="9"/>
    <n v="9065.42"/>
    <x v="700"/>
    <s v="Cash"/>
    <x v="0"/>
    <n v="1"/>
    <n v="2023"/>
    <n v="3"/>
    <x v="9"/>
    <n v="1"/>
    <n v="10"/>
    <n v="2"/>
    <n v="2"/>
    <x v="5"/>
    <x v="1"/>
    <n v="89658"/>
    <n v="0.14000000000000001"/>
  </r>
  <r>
    <x v="703"/>
    <d v="2023-12-21T00:00:00"/>
    <s v="Customer_1126"/>
    <x v="3"/>
    <x v="0"/>
    <x v="0"/>
    <x v="4"/>
    <n v="4"/>
    <n v="2943"/>
    <n v="10"/>
    <n v="10594.8"/>
    <x v="701"/>
    <s v="Card"/>
    <x v="2"/>
    <n v="3"/>
    <n v="2023"/>
    <n v="12"/>
    <x v="2"/>
    <n v="4"/>
    <n v="51"/>
    <n v="4"/>
    <n v="4"/>
    <x v="4"/>
    <x v="1"/>
    <n v="117720"/>
    <n v="0.08"/>
  </r>
  <r>
    <x v="704"/>
    <d v="2023-03-02T00:00:00"/>
    <s v="Customer_1067"/>
    <x v="3"/>
    <x v="0"/>
    <x v="1"/>
    <x v="3"/>
    <n v="6"/>
    <n v="3137"/>
    <n v="23"/>
    <n v="14492.94"/>
    <x v="702"/>
    <s v="Card"/>
    <x v="2"/>
    <n v="7"/>
    <n v="2023"/>
    <n v="3"/>
    <x v="9"/>
    <n v="1"/>
    <n v="9"/>
    <n v="1"/>
    <n v="4"/>
    <x v="4"/>
    <x v="1"/>
    <n v="432906"/>
    <n v="0.06"/>
  </r>
  <r>
    <x v="705"/>
    <d v="2023-04-23T00:00:00"/>
    <s v="Customer_720"/>
    <x v="1"/>
    <x v="2"/>
    <x v="1"/>
    <x v="3"/>
    <n v="9"/>
    <n v="3314"/>
    <n v="16"/>
    <n v="25053.84"/>
    <x v="703"/>
    <s v="UPI"/>
    <x v="0"/>
    <n v="1"/>
    <n v="2023"/>
    <n v="4"/>
    <x v="8"/>
    <n v="2"/>
    <n v="17"/>
    <n v="5"/>
    <n v="0"/>
    <x v="2"/>
    <x v="0"/>
    <n v="477216"/>
    <n v="7.0000000000000007E-2"/>
  </r>
  <r>
    <x v="706"/>
    <d v="2023-02-13T00:00:00"/>
    <s v="Customer_1111"/>
    <x v="0"/>
    <x v="2"/>
    <x v="2"/>
    <x v="2"/>
    <n v="9"/>
    <n v="4250"/>
    <n v="19"/>
    <n v="30982.5"/>
    <x v="704"/>
    <s v="Card"/>
    <x v="1"/>
    <n v="7"/>
    <n v="2023"/>
    <n v="2"/>
    <x v="3"/>
    <n v="1"/>
    <n v="7"/>
    <n v="3"/>
    <n v="1"/>
    <x v="3"/>
    <x v="1"/>
    <n v="726750"/>
    <n v="0.06"/>
  </r>
  <r>
    <x v="707"/>
    <d v="2023-07-16T00:00:00"/>
    <s v="Customer_253"/>
    <x v="1"/>
    <x v="1"/>
    <x v="0"/>
    <x v="6"/>
    <n v="9"/>
    <n v="3541"/>
    <n v="25"/>
    <n v="23901.75"/>
    <x v="705"/>
    <s v="Card"/>
    <x v="2"/>
    <n v="3"/>
    <n v="2023"/>
    <n v="7"/>
    <x v="10"/>
    <n v="3"/>
    <n v="29"/>
    <n v="4"/>
    <n v="0"/>
    <x v="2"/>
    <x v="0"/>
    <n v="796725"/>
    <n v="0.16"/>
  </r>
  <r>
    <x v="708"/>
    <d v="2023-04-28T00:00:00"/>
    <s v="Customer_1441"/>
    <x v="2"/>
    <x v="3"/>
    <x v="1"/>
    <x v="8"/>
    <n v="9"/>
    <n v="2336"/>
    <n v="17"/>
    <n v="17449.919999999998"/>
    <x v="706"/>
    <s v="Card"/>
    <x v="0"/>
    <n v="3"/>
    <n v="2023"/>
    <n v="4"/>
    <x v="8"/>
    <n v="2"/>
    <n v="17"/>
    <n v="5"/>
    <n v="5"/>
    <x v="1"/>
    <x v="1"/>
    <n v="357408"/>
    <n v="0.09"/>
  </r>
  <r>
    <x v="709"/>
    <d v="2023-02-11T00:00:00"/>
    <s v="Customer_490"/>
    <x v="1"/>
    <x v="3"/>
    <x v="1"/>
    <x v="8"/>
    <n v="2"/>
    <n v="854"/>
    <n v="27"/>
    <n v="1246.8399999999999"/>
    <x v="707"/>
    <s v="UPI"/>
    <x v="0"/>
    <n v="2"/>
    <n v="2023"/>
    <n v="2"/>
    <x v="3"/>
    <n v="1"/>
    <n v="6"/>
    <n v="2"/>
    <n v="6"/>
    <x v="0"/>
    <x v="0"/>
    <n v="46116"/>
    <n v="0.1"/>
  </r>
  <r>
    <x v="710"/>
    <d v="2023-11-23T00:00:00"/>
    <s v="Customer_62"/>
    <x v="2"/>
    <x v="1"/>
    <x v="1"/>
    <x v="3"/>
    <n v="10"/>
    <n v="3960"/>
    <n v="1"/>
    <n v="39204"/>
    <x v="708"/>
    <s v="Cash"/>
    <x v="1"/>
    <n v="4"/>
    <n v="2023"/>
    <n v="11"/>
    <x v="6"/>
    <n v="4"/>
    <n v="47"/>
    <n v="4"/>
    <n v="4"/>
    <x v="4"/>
    <x v="1"/>
    <n v="39600"/>
    <n v="0.11"/>
  </r>
  <r>
    <x v="711"/>
    <d v="2023-01-11T00:00:00"/>
    <s v="Customer_514"/>
    <x v="3"/>
    <x v="0"/>
    <x v="2"/>
    <x v="5"/>
    <n v="3"/>
    <n v="2872"/>
    <n v="5"/>
    <n v="8185.2"/>
    <x v="709"/>
    <s v="Cash"/>
    <x v="2"/>
    <n v="6"/>
    <n v="2023"/>
    <n v="1"/>
    <x v="0"/>
    <n v="1"/>
    <n v="2"/>
    <n v="2"/>
    <n v="3"/>
    <x v="6"/>
    <x v="1"/>
    <n v="43080"/>
    <n v="0.15"/>
  </r>
  <r>
    <x v="712"/>
    <d v="2023-12-20T00:00:00"/>
    <s v="Customer_1473"/>
    <x v="2"/>
    <x v="1"/>
    <x v="2"/>
    <x v="5"/>
    <n v="5"/>
    <n v="1728"/>
    <n v="28"/>
    <n v="6220.8"/>
    <x v="710"/>
    <s v="Card"/>
    <x v="2"/>
    <n v="1"/>
    <n v="2023"/>
    <n v="12"/>
    <x v="2"/>
    <n v="4"/>
    <n v="51"/>
    <n v="4"/>
    <n v="3"/>
    <x v="6"/>
    <x v="1"/>
    <n v="241920"/>
    <n v="0.17"/>
  </r>
  <r>
    <x v="713"/>
    <d v="2023-12-31T00:00:00"/>
    <s v="Customer_1675"/>
    <x v="1"/>
    <x v="1"/>
    <x v="0"/>
    <x v="0"/>
    <n v="5"/>
    <n v="696"/>
    <n v="2"/>
    <n v="3410.4"/>
    <x v="711"/>
    <s v="UPI"/>
    <x v="1"/>
    <n v="2"/>
    <n v="2023"/>
    <n v="12"/>
    <x v="2"/>
    <n v="4"/>
    <n v="53"/>
    <n v="6"/>
    <n v="0"/>
    <x v="2"/>
    <x v="0"/>
    <n v="6960"/>
    <n v="0.09"/>
  </r>
  <r>
    <x v="714"/>
    <d v="2023-05-20T00:00:00"/>
    <s v="Customer_1593"/>
    <x v="3"/>
    <x v="0"/>
    <x v="1"/>
    <x v="3"/>
    <n v="1"/>
    <n v="1458"/>
    <n v="9"/>
    <n v="1326.78"/>
    <x v="712"/>
    <s v="Cash"/>
    <x v="2"/>
    <n v="4"/>
    <n v="2023"/>
    <n v="5"/>
    <x v="11"/>
    <n v="2"/>
    <n v="20"/>
    <n v="3"/>
    <n v="6"/>
    <x v="0"/>
    <x v="0"/>
    <n v="13122"/>
    <n v="0.18"/>
  </r>
  <r>
    <x v="715"/>
    <d v="2023-11-02T00:00:00"/>
    <s v="Customer_1140"/>
    <x v="2"/>
    <x v="2"/>
    <x v="0"/>
    <x v="6"/>
    <n v="6"/>
    <n v="3595"/>
    <n v="7"/>
    <n v="20060.099999999999"/>
    <x v="713"/>
    <s v="UPI"/>
    <x v="2"/>
    <n v="3"/>
    <n v="2023"/>
    <n v="11"/>
    <x v="6"/>
    <n v="4"/>
    <n v="44"/>
    <n v="1"/>
    <n v="4"/>
    <x v="4"/>
    <x v="1"/>
    <n v="150990"/>
    <n v="0.06"/>
  </r>
  <r>
    <x v="716"/>
    <d v="2023-12-12T00:00:00"/>
    <s v="Customer_322"/>
    <x v="1"/>
    <x v="2"/>
    <x v="1"/>
    <x v="8"/>
    <n v="4"/>
    <n v="1762"/>
    <n v="28"/>
    <n v="5074.5600000000004"/>
    <x v="714"/>
    <s v="Cash"/>
    <x v="0"/>
    <n v="4"/>
    <n v="2023"/>
    <n v="12"/>
    <x v="2"/>
    <n v="4"/>
    <n v="50"/>
    <n v="3"/>
    <n v="2"/>
    <x v="5"/>
    <x v="1"/>
    <n v="197344"/>
    <n v="0.2"/>
  </r>
  <r>
    <x v="717"/>
    <d v="2023-07-12T00:00:00"/>
    <s v="Customer_187"/>
    <x v="1"/>
    <x v="2"/>
    <x v="0"/>
    <x v="4"/>
    <n v="5"/>
    <n v="4503"/>
    <n v="5"/>
    <n v="21389.25"/>
    <x v="715"/>
    <s v="Card"/>
    <x v="1"/>
    <n v="5"/>
    <n v="2023"/>
    <n v="7"/>
    <x v="10"/>
    <n v="3"/>
    <n v="28"/>
    <n v="3"/>
    <n v="3"/>
    <x v="6"/>
    <x v="1"/>
    <n v="112575"/>
    <n v="0.11"/>
  </r>
  <r>
    <x v="718"/>
    <d v="2023-03-25T00:00:00"/>
    <s v="Customer_202"/>
    <x v="2"/>
    <x v="2"/>
    <x v="0"/>
    <x v="6"/>
    <n v="8"/>
    <n v="1518"/>
    <n v="28"/>
    <n v="8743.68"/>
    <x v="716"/>
    <s v="Cash"/>
    <x v="1"/>
    <n v="6"/>
    <n v="2023"/>
    <n v="3"/>
    <x v="9"/>
    <n v="1"/>
    <n v="12"/>
    <n v="4"/>
    <n v="6"/>
    <x v="0"/>
    <x v="0"/>
    <n v="340032"/>
    <n v="0.12"/>
  </r>
  <r>
    <x v="719"/>
    <d v="2023-04-05T00:00:00"/>
    <s v="Customer_1591"/>
    <x v="3"/>
    <x v="2"/>
    <x v="1"/>
    <x v="8"/>
    <n v="9"/>
    <n v="350"/>
    <n v="13"/>
    <n v="2740.5"/>
    <x v="717"/>
    <s v="Card"/>
    <x v="1"/>
    <n v="7"/>
    <n v="2023"/>
    <n v="4"/>
    <x v="8"/>
    <n v="2"/>
    <n v="14"/>
    <n v="2"/>
    <n v="3"/>
    <x v="6"/>
    <x v="1"/>
    <n v="40950"/>
    <n v="0.19"/>
  </r>
  <r>
    <x v="720"/>
    <d v="2023-05-22T00:00:00"/>
    <s v="Customer_946"/>
    <x v="3"/>
    <x v="3"/>
    <x v="1"/>
    <x v="8"/>
    <n v="9"/>
    <n v="4108"/>
    <n v="1"/>
    <n v="36602.28"/>
    <x v="718"/>
    <s v="Cash"/>
    <x v="0"/>
    <n v="7"/>
    <n v="2023"/>
    <n v="5"/>
    <x v="11"/>
    <n v="2"/>
    <n v="21"/>
    <n v="4"/>
    <n v="1"/>
    <x v="3"/>
    <x v="1"/>
    <n v="36972"/>
    <n v="0.1"/>
  </r>
  <r>
    <x v="721"/>
    <d v="2023-12-08T00:00:00"/>
    <s v="Customer_1369"/>
    <x v="3"/>
    <x v="0"/>
    <x v="1"/>
    <x v="3"/>
    <n v="9"/>
    <n v="2350"/>
    <n v="24"/>
    <n v="16074"/>
    <x v="719"/>
    <s v="UPI"/>
    <x v="0"/>
    <n v="4"/>
    <n v="2023"/>
    <n v="12"/>
    <x v="2"/>
    <n v="4"/>
    <n v="49"/>
    <n v="2"/>
    <n v="5"/>
    <x v="1"/>
    <x v="1"/>
    <n v="507600"/>
    <n v="0.17"/>
  </r>
  <r>
    <x v="722"/>
    <d v="2023-08-03T00:00:00"/>
    <s v="Customer_1169"/>
    <x v="1"/>
    <x v="1"/>
    <x v="2"/>
    <x v="5"/>
    <n v="5"/>
    <n v="3314"/>
    <n v="2"/>
    <n v="16238.6"/>
    <x v="720"/>
    <s v="Cash"/>
    <x v="2"/>
    <n v="5"/>
    <n v="2023"/>
    <n v="8"/>
    <x v="4"/>
    <n v="3"/>
    <n v="31"/>
    <n v="1"/>
    <n v="4"/>
    <x v="4"/>
    <x v="1"/>
    <n v="33140"/>
    <n v="0.13"/>
  </r>
  <r>
    <x v="723"/>
    <d v="2023-12-21T00:00:00"/>
    <s v="Customer_1299"/>
    <x v="1"/>
    <x v="2"/>
    <x v="0"/>
    <x v="0"/>
    <n v="8"/>
    <n v="373"/>
    <n v="8"/>
    <n v="2745.28"/>
    <x v="721"/>
    <s v="UPI"/>
    <x v="0"/>
    <n v="7"/>
    <n v="2023"/>
    <n v="12"/>
    <x v="2"/>
    <n v="4"/>
    <n v="51"/>
    <n v="4"/>
    <n v="4"/>
    <x v="4"/>
    <x v="1"/>
    <n v="23872"/>
    <n v="0.14000000000000001"/>
  </r>
  <r>
    <x v="724"/>
    <d v="2023-05-23T00:00:00"/>
    <s v="Customer_1216"/>
    <x v="0"/>
    <x v="3"/>
    <x v="1"/>
    <x v="1"/>
    <n v="10"/>
    <n v="652"/>
    <n v="7"/>
    <n v="6063.6"/>
    <x v="722"/>
    <s v="UPI"/>
    <x v="1"/>
    <n v="5"/>
    <n v="2023"/>
    <n v="5"/>
    <x v="11"/>
    <n v="2"/>
    <n v="21"/>
    <n v="4"/>
    <n v="2"/>
    <x v="5"/>
    <x v="1"/>
    <n v="45640"/>
    <n v="0.11"/>
  </r>
  <r>
    <x v="725"/>
    <d v="2023-03-26T00:00:00"/>
    <s v="Customer_1947"/>
    <x v="3"/>
    <x v="0"/>
    <x v="2"/>
    <x v="5"/>
    <n v="1"/>
    <n v="4900"/>
    <n v="15"/>
    <n v="4165"/>
    <x v="723"/>
    <s v="Cash"/>
    <x v="0"/>
    <n v="4"/>
    <n v="2023"/>
    <n v="3"/>
    <x v="9"/>
    <n v="1"/>
    <n v="13"/>
    <n v="5"/>
    <n v="0"/>
    <x v="2"/>
    <x v="0"/>
    <n v="73500"/>
    <n v="0.12"/>
  </r>
  <r>
    <x v="726"/>
    <d v="2023-07-15T00:00:00"/>
    <s v="Customer_828"/>
    <x v="3"/>
    <x v="0"/>
    <x v="1"/>
    <x v="1"/>
    <n v="6"/>
    <n v="771"/>
    <n v="0"/>
    <n v="4626"/>
    <x v="724"/>
    <s v="UPI"/>
    <x v="1"/>
    <n v="4"/>
    <n v="2023"/>
    <n v="7"/>
    <x v="10"/>
    <n v="3"/>
    <n v="28"/>
    <n v="3"/>
    <n v="6"/>
    <x v="0"/>
    <x v="0"/>
    <n v="0"/>
    <n v="0.09"/>
  </r>
  <r>
    <x v="727"/>
    <d v="2023-02-20T00:00:00"/>
    <s v="Customer_91"/>
    <x v="1"/>
    <x v="0"/>
    <x v="1"/>
    <x v="3"/>
    <n v="8"/>
    <n v="4002"/>
    <n v="10"/>
    <n v="28814.400000000001"/>
    <x v="725"/>
    <s v="Card"/>
    <x v="0"/>
    <n v="7"/>
    <n v="2023"/>
    <n v="2"/>
    <x v="3"/>
    <n v="1"/>
    <n v="8"/>
    <n v="4"/>
    <n v="1"/>
    <x v="3"/>
    <x v="1"/>
    <n v="320160"/>
    <n v="0.2"/>
  </r>
  <r>
    <x v="728"/>
    <d v="2023-02-12T00:00:00"/>
    <s v="Customer_908"/>
    <x v="0"/>
    <x v="2"/>
    <x v="2"/>
    <x v="7"/>
    <n v="7"/>
    <n v="108"/>
    <n v="22"/>
    <n v="589.67999999999995"/>
    <x v="726"/>
    <s v="Card"/>
    <x v="2"/>
    <n v="7"/>
    <n v="2023"/>
    <n v="2"/>
    <x v="3"/>
    <n v="1"/>
    <n v="7"/>
    <n v="3"/>
    <n v="0"/>
    <x v="2"/>
    <x v="0"/>
    <n v="16632"/>
    <n v="0.14000000000000001"/>
  </r>
  <r>
    <x v="729"/>
    <d v="2023-02-15T00:00:00"/>
    <s v="Customer_1077"/>
    <x v="1"/>
    <x v="1"/>
    <x v="2"/>
    <x v="2"/>
    <n v="5"/>
    <n v="2824"/>
    <n v="10"/>
    <n v="12708"/>
    <x v="727"/>
    <s v="UPI"/>
    <x v="2"/>
    <n v="6"/>
    <n v="2023"/>
    <n v="2"/>
    <x v="3"/>
    <n v="1"/>
    <n v="7"/>
    <n v="3"/>
    <n v="3"/>
    <x v="6"/>
    <x v="1"/>
    <n v="141200"/>
    <n v="0.17"/>
  </r>
  <r>
    <x v="730"/>
    <d v="2023-09-23T00:00:00"/>
    <s v="Customer_504"/>
    <x v="1"/>
    <x v="1"/>
    <x v="0"/>
    <x v="0"/>
    <n v="10"/>
    <n v="2496"/>
    <n v="4"/>
    <n v="23961.599999999999"/>
    <x v="728"/>
    <s v="UPI"/>
    <x v="2"/>
    <n v="7"/>
    <n v="2023"/>
    <n v="9"/>
    <x v="5"/>
    <n v="3"/>
    <n v="38"/>
    <n v="4"/>
    <n v="6"/>
    <x v="0"/>
    <x v="0"/>
    <n v="99840"/>
    <n v="0.09"/>
  </r>
  <r>
    <x v="731"/>
    <d v="2023-12-17T00:00:00"/>
    <s v="Customer_404"/>
    <x v="3"/>
    <x v="1"/>
    <x v="2"/>
    <x v="7"/>
    <n v="2"/>
    <n v="3643"/>
    <n v="27"/>
    <n v="5318.78"/>
    <x v="729"/>
    <s v="UPI"/>
    <x v="0"/>
    <n v="4"/>
    <n v="2023"/>
    <n v="12"/>
    <x v="2"/>
    <n v="4"/>
    <n v="51"/>
    <n v="4"/>
    <n v="0"/>
    <x v="2"/>
    <x v="0"/>
    <n v="196722"/>
    <n v="0.1"/>
  </r>
  <r>
    <x v="732"/>
    <d v="2023-08-18T00:00:00"/>
    <s v="Customer_1507"/>
    <x v="0"/>
    <x v="0"/>
    <x v="0"/>
    <x v="0"/>
    <n v="7"/>
    <n v="2618"/>
    <n v="7"/>
    <n v="17043.18"/>
    <x v="730"/>
    <s v="UPI"/>
    <x v="0"/>
    <n v="7"/>
    <n v="2023"/>
    <n v="8"/>
    <x v="4"/>
    <n v="3"/>
    <n v="33"/>
    <n v="3"/>
    <n v="5"/>
    <x v="1"/>
    <x v="1"/>
    <n v="128282"/>
    <n v="0.1"/>
  </r>
  <r>
    <x v="733"/>
    <d v="2023-03-01T00:00:00"/>
    <s v="Customer_1293"/>
    <x v="0"/>
    <x v="0"/>
    <x v="0"/>
    <x v="6"/>
    <n v="6"/>
    <n v="2180"/>
    <n v="3"/>
    <n v="12687.6"/>
    <x v="731"/>
    <s v="Cash"/>
    <x v="1"/>
    <n v="7"/>
    <n v="2023"/>
    <n v="3"/>
    <x v="9"/>
    <n v="1"/>
    <n v="9"/>
    <n v="1"/>
    <n v="3"/>
    <x v="6"/>
    <x v="1"/>
    <n v="39240"/>
    <n v="0.2"/>
  </r>
  <r>
    <x v="734"/>
    <d v="2023-07-29T00:00:00"/>
    <s v="Customer_517"/>
    <x v="3"/>
    <x v="1"/>
    <x v="1"/>
    <x v="1"/>
    <n v="2"/>
    <n v="3703"/>
    <n v="18"/>
    <n v="6072.92"/>
    <x v="732"/>
    <s v="Cash"/>
    <x v="1"/>
    <n v="3"/>
    <n v="2023"/>
    <n v="7"/>
    <x v="10"/>
    <n v="3"/>
    <n v="30"/>
    <n v="5"/>
    <n v="6"/>
    <x v="0"/>
    <x v="0"/>
    <n v="133308"/>
    <n v="0.14000000000000001"/>
  </r>
  <r>
    <x v="735"/>
    <d v="2023-04-21T00:00:00"/>
    <s v="Customer_1554"/>
    <x v="0"/>
    <x v="1"/>
    <x v="1"/>
    <x v="1"/>
    <n v="8"/>
    <n v="2963"/>
    <n v="17"/>
    <n v="19674.32"/>
    <x v="733"/>
    <s v="Cash"/>
    <x v="0"/>
    <n v="2"/>
    <n v="2023"/>
    <n v="4"/>
    <x v="8"/>
    <n v="2"/>
    <n v="16"/>
    <n v="4"/>
    <n v="5"/>
    <x v="1"/>
    <x v="1"/>
    <n v="402968"/>
    <n v="0.17"/>
  </r>
  <r>
    <x v="736"/>
    <d v="2023-10-21T00:00:00"/>
    <s v="Customer_491"/>
    <x v="3"/>
    <x v="1"/>
    <x v="0"/>
    <x v="6"/>
    <n v="2"/>
    <n v="4355"/>
    <n v="7"/>
    <n v="8100.3"/>
    <x v="734"/>
    <s v="Card"/>
    <x v="1"/>
    <n v="6"/>
    <n v="2023"/>
    <n v="10"/>
    <x v="1"/>
    <n v="4"/>
    <n v="42"/>
    <n v="3"/>
    <n v="6"/>
    <x v="0"/>
    <x v="0"/>
    <n v="60970"/>
    <n v="0.14000000000000001"/>
  </r>
  <r>
    <x v="737"/>
    <d v="2023-07-03T00:00:00"/>
    <s v="Customer_479"/>
    <x v="3"/>
    <x v="3"/>
    <x v="2"/>
    <x v="5"/>
    <n v="10"/>
    <n v="634"/>
    <n v="13"/>
    <n v="5515.8"/>
    <x v="735"/>
    <s v="Card"/>
    <x v="1"/>
    <n v="4"/>
    <n v="2023"/>
    <n v="7"/>
    <x v="10"/>
    <n v="3"/>
    <n v="27"/>
    <n v="2"/>
    <n v="1"/>
    <x v="3"/>
    <x v="1"/>
    <n v="82420"/>
    <n v="0.19"/>
  </r>
  <r>
    <x v="738"/>
    <d v="2023-08-02T00:00:00"/>
    <s v="Customer_112"/>
    <x v="3"/>
    <x v="3"/>
    <x v="0"/>
    <x v="4"/>
    <n v="5"/>
    <n v="3659"/>
    <n v="26"/>
    <n v="13538.3"/>
    <x v="736"/>
    <s v="Card"/>
    <x v="2"/>
    <n v="3"/>
    <n v="2023"/>
    <n v="8"/>
    <x v="4"/>
    <n v="3"/>
    <n v="31"/>
    <n v="1"/>
    <n v="3"/>
    <x v="6"/>
    <x v="1"/>
    <n v="475670"/>
    <n v="0.17"/>
  </r>
  <r>
    <x v="739"/>
    <d v="2023-01-12T00:00:00"/>
    <s v="Customer_1199"/>
    <x v="3"/>
    <x v="3"/>
    <x v="0"/>
    <x v="0"/>
    <n v="5"/>
    <n v="615"/>
    <n v="24"/>
    <n v="2337"/>
    <x v="737"/>
    <s v="UPI"/>
    <x v="1"/>
    <n v="7"/>
    <n v="2023"/>
    <n v="1"/>
    <x v="0"/>
    <n v="1"/>
    <n v="2"/>
    <n v="2"/>
    <n v="4"/>
    <x v="4"/>
    <x v="1"/>
    <n v="73800"/>
    <n v="0.12"/>
  </r>
  <r>
    <x v="740"/>
    <d v="2023-08-09T00:00:00"/>
    <s v="Customer_1974"/>
    <x v="2"/>
    <x v="2"/>
    <x v="1"/>
    <x v="1"/>
    <n v="2"/>
    <n v="3459"/>
    <n v="13"/>
    <n v="6018.66"/>
    <x v="738"/>
    <s v="UPI"/>
    <x v="0"/>
    <n v="2"/>
    <n v="2023"/>
    <n v="8"/>
    <x v="4"/>
    <n v="3"/>
    <n v="32"/>
    <n v="2"/>
    <n v="3"/>
    <x v="6"/>
    <x v="1"/>
    <n v="89934"/>
    <n v="0.08"/>
  </r>
  <r>
    <x v="741"/>
    <d v="2023-08-17T00:00:00"/>
    <s v="Customer_1931"/>
    <x v="1"/>
    <x v="0"/>
    <x v="1"/>
    <x v="1"/>
    <n v="5"/>
    <n v="3762"/>
    <n v="29"/>
    <n v="13355.1"/>
    <x v="739"/>
    <s v="Cash"/>
    <x v="0"/>
    <n v="7"/>
    <n v="2023"/>
    <n v="8"/>
    <x v="4"/>
    <n v="3"/>
    <n v="33"/>
    <n v="3"/>
    <n v="4"/>
    <x v="4"/>
    <x v="1"/>
    <n v="545490"/>
    <n v="0.14000000000000001"/>
  </r>
  <r>
    <x v="742"/>
    <d v="2023-02-02T00:00:00"/>
    <s v="Customer_1158"/>
    <x v="0"/>
    <x v="1"/>
    <x v="1"/>
    <x v="1"/>
    <n v="6"/>
    <n v="4369"/>
    <n v="9"/>
    <n v="23854.74"/>
    <x v="740"/>
    <s v="Card"/>
    <x v="2"/>
    <n v="5"/>
    <n v="2023"/>
    <n v="2"/>
    <x v="3"/>
    <n v="1"/>
    <n v="5"/>
    <n v="1"/>
    <n v="4"/>
    <x v="4"/>
    <x v="1"/>
    <n v="235926"/>
    <n v="0.14000000000000001"/>
  </r>
  <r>
    <x v="743"/>
    <d v="2023-03-05T00:00:00"/>
    <s v="Customer_1831"/>
    <x v="3"/>
    <x v="3"/>
    <x v="0"/>
    <x v="6"/>
    <n v="4"/>
    <n v="1142"/>
    <n v="0"/>
    <n v="4568"/>
    <x v="741"/>
    <s v="Cash"/>
    <x v="1"/>
    <n v="4"/>
    <n v="2023"/>
    <n v="3"/>
    <x v="9"/>
    <n v="1"/>
    <n v="10"/>
    <n v="2"/>
    <n v="0"/>
    <x v="2"/>
    <x v="0"/>
    <n v="0"/>
    <n v="0.19"/>
  </r>
  <r>
    <x v="744"/>
    <d v="2023-12-29T00:00:00"/>
    <s v="Customer_634"/>
    <x v="2"/>
    <x v="2"/>
    <x v="2"/>
    <x v="2"/>
    <n v="6"/>
    <n v="1453"/>
    <n v="13"/>
    <n v="7584.66"/>
    <x v="742"/>
    <s v="UPI"/>
    <x v="0"/>
    <n v="6"/>
    <n v="2023"/>
    <n v="12"/>
    <x v="2"/>
    <n v="4"/>
    <n v="52"/>
    <n v="5"/>
    <n v="5"/>
    <x v="1"/>
    <x v="1"/>
    <n v="113334"/>
    <n v="0.18"/>
  </r>
  <r>
    <x v="745"/>
    <d v="2023-02-15T00:00:00"/>
    <s v="Customer_1176"/>
    <x v="3"/>
    <x v="3"/>
    <x v="2"/>
    <x v="7"/>
    <n v="5"/>
    <n v="4568"/>
    <n v="18"/>
    <n v="18728.8"/>
    <x v="743"/>
    <s v="Card"/>
    <x v="0"/>
    <n v="7"/>
    <n v="2023"/>
    <n v="2"/>
    <x v="3"/>
    <n v="1"/>
    <n v="7"/>
    <n v="3"/>
    <n v="3"/>
    <x v="6"/>
    <x v="1"/>
    <n v="411120"/>
    <n v="0.05"/>
  </r>
  <r>
    <x v="746"/>
    <d v="2023-05-13T00:00:00"/>
    <s v="Customer_1838"/>
    <x v="0"/>
    <x v="3"/>
    <x v="2"/>
    <x v="5"/>
    <n v="3"/>
    <n v="4459"/>
    <n v="23"/>
    <n v="10300.290000000001"/>
    <x v="744"/>
    <s v="UPI"/>
    <x v="1"/>
    <n v="7"/>
    <n v="2023"/>
    <n v="5"/>
    <x v="11"/>
    <n v="2"/>
    <n v="19"/>
    <n v="2"/>
    <n v="6"/>
    <x v="0"/>
    <x v="0"/>
    <n v="307671"/>
    <n v="0.06"/>
  </r>
  <r>
    <x v="747"/>
    <d v="2023-12-22T00:00:00"/>
    <s v="Customer_1056"/>
    <x v="3"/>
    <x v="0"/>
    <x v="1"/>
    <x v="1"/>
    <n v="4"/>
    <n v="1742"/>
    <n v="5"/>
    <n v="6619.6"/>
    <x v="745"/>
    <s v="UPI"/>
    <x v="0"/>
    <n v="2"/>
    <n v="2023"/>
    <n v="12"/>
    <x v="2"/>
    <n v="4"/>
    <n v="51"/>
    <n v="4"/>
    <n v="5"/>
    <x v="1"/>
    <x v="1"/>
    <n v="34840"/>
    <n v="0.11"/>
  </r>
  <r>
    <x v="748"/>
    <d v="2023-02-19T00:00:00"/>
    <s v="Customer_711"/>
    <x v="3"/>
    <x v="3"/>
    <x v="1"/>
    <x v="3"/>
    <n v="7"/>
    <n v="1162"/>
    <n v="27"/>
    <n v="5937.82"/>
    <x v="746"/>
    <s v="Card"/>
    <x v="1"/>
    <n v="7"/>
    <n v="2023"/>
    <n v="2"/>
    <x v="3"/>
    <n v="1"/>
    <n v="8"/>
    <n v="4"/>
    <n v="0"/>
    <x v="2"/>
    <x v="0"/>
    <n v="219618"/>
    <n v="0.16"/>
  </r>
  <r>
    <x v="749"/>
    <d v="2023-11-18T00:00:00"/>
    <s v="Customer_1077"/>
    <x v="3"/>
    <x v="0"/>
    <x v="2"/>
    <x v="2"/>
    <n v="1"/>
    <n v="1278"/>
    <n v="7"/>
    <n v="1188.54"/>
    <x v="747"/>
    <s v="UPI"/>
    <x v="1"/>
    <n v="3"/>
    <n v="2023"/>
    <n v="11"/>
    <x v="6"/>
    <n v="4"/>
    <n v="46"/>
    <n v="3"/>
    <n v="6"/>
    <x v="0"/>
    <x v="0"/>
    <n v="8946"/>
    <n v="0.06"/>
  </r>
  <r>
    <x v="750"/>
    <d v="2023-07-04T00:00:00"/>
    <s v="Customer_1103"/>
    <x v="2"/>
    <x v="0"/>
    <x v="2"/>
    <x v="5"/>
    <n v="1"/>
    <n v="3065"/>
    <n v="17"/>
    <n v="2543.9499999999998"/>
    <x v="748"/>
    <s v="Cash"/>
    <x v="2"/>
    <n v="2"/>
    <n v="2023"/>
    <n v="7"/>
    <x v="10"/>
    <n v="3"/>
    <n v="27"/>
    <n v="2"/>
    <n v="2"/>
    <x v="5"/>
    <x v="1"/>
    <n v="52105"/>
    <n v="0.08"/>
  </r>
  <r>
    <x v="751"/>
    <d v="2023-03-11T00:00:00"/>
    <s v="Customer_1560"/>
    <x v="1"/>
    <x v="2"/>
    <x v="1"/>
    <x v="1"/>
    <n v="3"/>
    <n v="2037"/>
    <n v="20"/>
    <n v="4888.8"/>
    <x v="749"/>
    <s v="UPI"/>
    <x v="1"/>
    <n v="2"/>
    <n v="2023"/>
    <n v="3"/>
    <x v="9"/>
    <n v="1"/>
    <n v="10"/>
    <n v="2"/>
    <n v="6"/>
    <x v="0"/>
    <x v="0"/>
    <n v="122220"/>
    <n v="0.19"/>
  </r>
  <r>
    <x v="752"/>
    <d v="2023-07-07T00:00:00"/>
    <s v="Customer_229"/>
    <x v="0"/>
    <x v="0"/>
    <x v="2"/>
    <x v="2"/>
    <n v="4"/>
    <n v="3422"/>
    <n v="20"/>
    <n v="10950.4"/>
    <x v="750"/>
    <s v="Cash"/>
    <x v="1"/>
    <n v="2"/>
    <n v="2023"/>
    <n v="7"/>
    <x v="10"/>
    <n v="3"/>
    <n v="27"/>
    <n v="2"/>
    <n v="5"/>
    <x v="1"/>
    <x v="1"/>
    <n v="273760"/>
    <n v="7.0000000000000007E-2"/>
  </r>
  <r>
    <x v="753"/>
    <d v="2023-01-09T00:00:00"/>
    <s v="Customer_348"/>
    <x v="0"/>
    <x v="2"/>
    <x v="2"/>
    <x v="7"/>
    <n v="10"/>
    <n v="3759"/>
    <n v="17"/>
    <n v="31199.7"/>
    <x v="751"/>
    <s v="Cash"/>
    <x v="1"/>
    <n v="7"/>
    <n v="2023"/>
    <n v="1"/>
    <x v="0"/>
    <n v="1"/>
    <n v="2"/>
    <n v="2"/>
    <n v="1"/>
    <x v="3"/>
    <x v="1"/>
    <n v="639030"/>
    <n v="0.06"/>
  </r>
  <r>
    <x v="754"/>
    <d v="2023-11-21T00:00:00"/>
    <s v="Customer_1457"/>
    <x v="3"/>
    <x v="0"/>
    <x v="2"/>
    <x v="7"/>
    <n v="7"/>
    <n v="4448"/>
    <n v="26"/>
    <n v="23040.639999999999"/>
    <x v="752"/>
    <s v="UPI"/>
    <x v="1"/>
    <n v="6"/>
    <n v="2023"/>
    <n v="11"/>
    <x v="6"/>
    <n v="4"/>
    <n v="47"/>
    <n v="4"/>
    <n v="2"/>
    <x v="5"/>
    <x v="1"/>
    <n v="809536"/>
    <n v="0.19"/>
  </r>
  <r>
    <x v="755"/>
    <d v="2023-09-04T00:00:00"/>
    <s v="Customer_1115"/>
    <x v="0"/>
    <x v="1"/>
    <x v="1"/>
    <x v="8"/>
    <n v="7"/>
    <n v="3738"/>
    <n v="20"/>
    <n v="20932.8"/>
    <x v="753"/>
    <s v="Card"/>
    <x v="0"/>
    <n v="1"/>
    <n v="2023"/>
    <n v="9"/>
    <x v="5"/>
    <n v="3"/>
    <n v="36"/>
    <n v="2"/>
    <n v="1"/>
    <x v="3"/>
    <x v="1"/>
    <n v="523320"/>
    <n v="0.06"/>
  </r>
  <r>
    <x v="756"/>
    <d v="2023-12-18T00:00:00"/>
    <s v="Customer_746"/>
    <x v="2"/>
    <x v="1"/>
    <x v="1"/>
    <x v="8"/>
    <n v="4"/>
    <n v="1134"/>
    <n v="3"/>
    <n v="4399.92"/>
    <x v="754"/>
    <s v="Card"/>
    <x v="0"/>
    <n v="1"/>
    <n v="2023"/>
    <n v="12"/>
    <x v="2"/>
    <n v="4"/>
    <n v="51"/>
    <n v="4"/>
    <n v="1"/>
    <x v="3"/>
    <x v="1"/>
    <n v="13608"/>
    <n v="7.0000000000000007E-2"/>
  </r>
  <r>
    <x v="757"/>
    <d v="2023-04-17T00:00:00"/>
    <s v="Customer_1656"/>
    <x v="1"/>
    <x v="1"/>
    <x v="1"/>
    <x v="8"/>
    <n v="7"/>
    <n v="2400"/>
    <n v="24"/>
    <n v="12768"/>
    <x v="755"/>
    <s v="Cash"/>
    <x v="2"/>
    <n v="3"/>
    <n v="2023"/>
    <n v="4"/>
    <x v="8"/>
    <n v="2"/>
    <n v="16"/>
    <n v="4"/>
    <n v="1"/>
    <x v="3"/>
    <x v="1"/>
    <n v="403200"/>
    <n v="0.09"/>
  </r>
  <r>
    <x v="758"/>
    <d v="2023-03-28T00:00:00"/>
    <s v="Customer_1451"/>
    <x v="1"/>
    <x v="3"/>
    <x v="0"/>
    <x v="6"/>
    <n v="8"/>
    <n v="2354"/>
    <n v="25"/>
    <n v="14124"/>
    <x v="756"/>
    <s v="Card"/>
    <x v="0"/>
    <n v="2"/>
    <n v="2023"/>
    <n v="3"/>
    <x v="9"/>
    <n v="1"/>
    <n v="13"/>
    <n v="5"/>
    <n v="2"/>
    <x v="5"/>
    <x v="1"/>
    <n v="470800"/>
    <n v="0.13"/>
  </r>
  <r>
    <x v="759"/>
    <d v="2023-08-01T00:00:00"/>
    <s v="Customer_1161"/>
    <x v="1"/>
    <x v="2"/>
    <x v="1"/>
    <x v="8"/>
    <n v="5"/>
    <n v="3324"/>
    <n v="2"/>
    <n v="16287.6"/>
    <x v="757"/>
    <s v="Card"/>
    <x v="1"/>
    <n v="3"/>
    <n v="2023"/>
    <n v="8"/>
    <x v="4"/>
    <n v="3"/>
    <n v="31"/>
    <n v="1"/>
    <n v="2"/>
    <x v="5"/>
    <x v="1"/>
    <n v="33240"/>
    <n v="0.18"/>
  </r>
  <r>
    <x v="760"/>
    <d v="2023-09-03T00:00:00"/>
    <s v="Customer_1532"/>
    <x v="3"/>
    <x v="2"/>
    <x v="0"/>
    <x v="4"/>
    <n v="5"/>
    <n v="463"/>
    <n v="21"/>
    <n v="1828.85"/>
    <x v="758"/>
    <s v="Cash"/>
    <x v="1"/>
    <n v="4"/>
    <n v="2023"/>
    <n v="9"/>
    <x v="5"/>
    <n v="3"/>
    <n v="36"/>
    <n v="2"/>
    <n v="0"/>
    <x v="2"/>
    <x v="0"/>
    <n v="48615"/>
    <n v="0.09"/>
  </r>
  <r>
    <x v="761"/>
    <d v="2023-09-29T00:00:00"/>
    <s v="Customer_910"/>
    <x v="1"/>
    <x v="2"/>
    <x v="2"/>
    <x v="7"/>
    <n v="7"/>
    <n v="334"/>
    <n v="17"/>
    <n v="1940.54"/>
    <x v="759"/>
    <s v="Card"/>
    <x v="0"/>
    <n v="1"/>
    <n v="2023"/>
    <n v="9"/>
    <x v="5"/>
    <n v="3"/>
    <n v="39"/>
    <n v="5"/>
    <n v="5"/>
    <x v="1"/>
    <x v="1"/>
    <n v="39746"/>
    <n v="0.12"/>
  </r>
  <r>
    <x v="762"/>
    <d v="2024-01-01T00:00:00"/>
    <s v="Customer_1163"/>
    <x v="1"/>
    <x v="3"/>
    <x v="2"/>
    <x v="7"/>
    <n v="10"/>
    <n v="1724"/>
    <n v="21"/>
    <n v="13619.6"/>
    <x v="760"/>
    <s v="Cash"/>
    <x v="0"/>
    <n v="5"/>
    <n v="2024"/>
    <n v="1"/>
    <x v="0"/>
    <n v="1"/>
    <n v="1"/>
    <n v="1"/>
    <n v="1"/>
    <x v="3"/>
    <x v="1"/>
    <n v="362040"/>
    <n v="0.19"/>
  </r>
  <r>
    <x v="763"/>
    <d v="2023-02-07T00:00:00"/>
    <s v="Customer_940"/>
    <x v="1"/>
    <x v="0"/>
    <x v="0"/>
    <x v="6"/>
    <n v="4"/>
    <n v="2836"/>
    <n v="30"/>
    <n v="7940.8"/>
    <x v="761"/>
    <s v="Card"/>
    <x v="1"/>
    <n v="6"/>
    <n v="2023"/>
    <n v="2"/>
    <x v="3"/>
    <n v="1"/>
    <n v="6"/>
    <n v="2"/>
    <n v="2"/>
    <x v="5"/>
    <x v="1"/>
    <n v="340320"/>
    <n v="0.06"/>
  </r>
  <r>
    <x v="764"/>
    <d v="2023-06-23T00:00:00"/>
    <s v="Customer_1674"/>
    <x v="1"/>
    <x v="2"/>
    <x v="1"/>
    <x v="3"/>
    <n v="4"/>
    <n v="4437"/>
    <n v="11"/>
    <n v="15795.72"/>
    <x v="762"/>
    <s v="UPI"/>
    <x v="0"/>
    <n v="1"/>
    <n v="2023"/>
    <n v="6"/>
    <x v="7"/>
    <n v="2"/>
    <n v="25"/>
    <n v="4"/>
    <n v="5"/>
    <x v="1"/>
    <x v="1"/>
    <n v="195228"/>
    <n v="0.06"/>
  </r>
  <r>
    <x v="765"/>
    <d v="2023-11-05T00:00:00"/>
    <s v="Customer_1399"/>
    <x v="1"/>
    <x v="1"/>
    <x v="0"/>
    <x v="0"/>
    <n v="3"/>
    <n v="3000"/>
    <n v="2"/>
    <n v="8820"/>
    <x v="763"/>
    <s v="Cash"/>
    <x v="0"/>
    <n v="2"/>
    <n v="2023"/>
    <n v="11"/>
    <x v="6"/>
    <n v="4"/>
    <n v="45"/>
    <n v="2"/>
    <n v="0"/>
    <x v="2"/>
    <x v="0"/>
    <n v="18000"/>
    <n v="0.11"/>
  </r>
  <r>
    <x v="766"/>
    <d v="2023-10-17T00:00:00"/>
    <s v="Customer_1198"/>
    <x v="2"/>
    <x v="2"/>
    <x v="0"/>
    <x v="0"/>
    <n v="6"/>
    <n v="2294"/>
    <n v="26"/>
    <n v="10185.36"/>
    <x v="764"/>
    <s v="Card"/>
    <x v="2"/>
    <n v="6"/>
    <n v="2023"/>
    <n v="10"/>
    <x v="1"/>
    <n v="4"/>
    <n v="42"/>
    <n v="3"/>
    <n v="2"/>
    <x v="5"/>
    <x v="1"/>
    <n v="357864"/>
    <n v="0.17"/>
  </r>
  <r>
    <x v="767"/>
    <d v="2023-06-11T00:00:00"/>
    <s v="Customer_227"/>
    <x v="3"/>
    <x v="0"/>
    <x v="1"/>
    <x v="8"/>
    <n v="1"/>
    <n v="2827"/>
    <n v="21"/>
    <n v="2233.33"/>
    <x v="765"/>
    <s v="UPI"/>
    <x v="0"/>
    <n v="3"/>
    <n v="2023"/>
    <n v="6"/>
    <x v="7"/>
    <n v="2"/>
    <n v="24"/>
    <n v="3"/>
    <n v="0"/>
    <x v="2"/>
    <x v="0"/>
    <n v="59367"/>
    <n v="0.18"/>
  </r>
  <r>
    <x v="768"/>
    <d v="2023-06-30T00:00:00"/>
    <s v="Customer_1539"/>
    <x v="3"/>
    <x v="1"/>
    <x v="1"/>
    <x v="8"/>
    <n v="7"/>
    <n v="1821"/>
    <n v="5"/>
    <n v="12109.65"/>
    <x v="766"/>
    <s v="Cash"/>
    <x v="0"/>
    <n v="4"/>
    <n v="2023"/>
    <n v="6"/>
    <x v="7"/>
    <n v="2"/>
    <n v="26"/>
    <n v="5"/>
    <n v="5"/>
    <x v="1"/>
    <x v="1"/>
    <n v="63735"/>
    <n v="0.17"/>
  </r>
  <r>
    <x v="769"/>
    <d v="2023-10-06T00:00:00"/>
    <s v="Customer_1297"/>
    <x v="1"/>
    <x v="3"/>
    <x v="1"/>
    <x v="3"/>
    <n v="10"/>
    <n v="4871"/>
    <n v="26"/>
    <n v="36045.4"/>
    <x v="767"/>
    <s v="UPI"/>
    <x v="0"/>
    <n v="5"/>
    <n v="2023"/>
    <n v="10"/>
    <x v="1"/>
    <n v="4"/>
    <n v="40"/>
    <n v="1"/>
    <n v="5"/>
    <x v="1"/>
    <x v="1"/>
    <n v="1266460"/>
    <n v="0.06"/>
  </r>
  <r>
    <x v="770"/>
    <d v="2023-08-11T00:00:00"/>
    <s v="Customer_1427"/>
    <x v="1"/>
    <x v="1"/>
    <x v="0"/>
    <x v="6"/>
    <n v="8"/>
    <n v="1369"/>
    <n v="1"/>
    <n v="10842.48"/>
    <x v="768"/>
    <s v="Cash"/>
    <x v="2"/>
    <n v="6"/>
    <n v="2023"/>
    <n v="8"/>
    <x v="4"/>
    <n v="3"/>
    <n v="32"/>
    <n v="2"/>
    <n v="5"/>
    <x v="1"/>
    <x v="1"/>
    <n v="10952"/>
    <n v="0.1"/>
  </r>
  <r>
    <x v="771"/>
    <d v="2023-06-20T00:00:00"/>
    <s v="Customer_804"/>
    <x v="0"/>
    <x v="2"/>
    <x v="1"/>
    <x v="8"/>
    <n v="10"/>
    <n v="941"/>
    <n v="19"/>
    <n v="7622.1"/>
    <x v="769"/>
    <s v="UPI"/>
    <x v="0"/>
    <n v="4"/>
    <n v="2023"/>
    <n v="6"/>
    <x v="7"/>
    <n v="2"/>
    <n v="25"/>
    <n v="4"/>
    <n v="2"/>
    <x v="5"/>
    <x v="1"/>
    <n v="178790"/>
    <n v="0.19"/>
  </r>
  <r>
    <x v="772"/>
    <d v="2023-11-20T00:00:00"/>
    <s v="Customer_1138"/>
    <x v="3"/>
    <x v="1"/>
    <x v="0"/>
    <x v="6"/>
    <n v="3"/>
    <n v="3228"/>
    <n v="19"/>
    <n v="7844.04"/>
    <x v="770"/>
    <s v="UPI"/>
    <x v="0"/>
    <n v="3"/>
    <n v="2023"/>
    <n v="11"/>
    <x v="6"/>
    <n v="4"/>
    <n v="47"/>
    <n v="4"/>
    <n v="1"/>
    <x v="3"/>
    <x v="1"/>
    <n v="183996"/>
    <n v="0.15"/>
  </r>
  <r>
    <x v="773"/>
    <d v="2023-06-20T00:00:00"/>
    <s v="Customer_467"/>
    <x v="2"/>
    <x v="3"/>
    <x v="1"/>
    <x v="8"/>
    <n v="1"/>
    <n v="773"/>
    <n v="7"/>
    <n v="718.89"/>
    <x v="771"/>
    <s v="Card"/>
    <x v="1"/>
    <n v="4"/>
    <n v="2023"/>
    <n v="6"/>
    <x v="7"/>
    <n v="2"/>
    <n v="25"/>
    <n v="4"/>
    <n v="2"/>
    <x v="5"/>
    <x v="1"/>
    <n v="5411"/>
    <n v="0.17"/>
  </r>
  <r>
    <x v="774"/>
    <d v="2023-06-26T00:00:00"/>
    <s v="Customer_1215"/>
    <x v="0"/>
    <x v="2"/>
    <x v="1"/>
    <x v="8"/>
    <n v="6"/>
    <n v="2834"/>
    <n v="23"/>
    <n v="13093.08"/>
    <x v="772"/>
    <s v="Cash"/>
    <x v="1"/>
    <n v="3"/>
    <n v="2023"/>
    <n v="6"/>
    <x v="7"/>
    <n v="2"/>
    <n v="26"/>
    <n v="5"/>
    <n v="1"/>
    <x v="3"/>
    <x v="1"/>
    <n v="391092"/>
    <n v="0.12"/>
  </r>
  <r>
    <x v="775"/>
    <d v="2023-07-22T00:00:00"/>
    <s v="Customer_1891"/>
    <x v="3"/>
    <x v="2"/>
    <x v="2"/>
    <x v="2"/>
    <n v="5"/>
    <n v="3523"/>
    <n v="16"/>
    <n v="14796.6"/>
    <x v="773"/>
    <s v="UPI"/>
    <x v="0"/>
    <n v="2"/>
    <n v="2023"/>
    <n v="7"/>
    <x v="10"/>
    <n v="3"/>
    <n v="29"/>
    <n v="4"/>
    <n v="6"/>
    <x v="0"/>
    <x v="0"/>
    <n v="281840"/>
    <n v="0.14000000000000001"/>
  </r>
  <r>
    <x v="776"/>
    <d v="2023-12-27T00:00:00"/>
    <s v="Customer_1135"/>
    <x v="1"/>
    <x v="1"/>
    <x v="1"/>
    <x v="1"/>
    <n v="2"/>
    <n v="4431"/>
    <n v="28"/>
    <n v="6380.64"/>
    <x v="774"/>
    <s v="Cash"/>
    <x v="1"/>
    <n v="4"/>
    <n v="2023"/>
    <n v="12"/>
    <x v="2"/>
    <n v="4"/>
    <n v="52"/>
    <n v="5"/>
    <n v="3"/>
    <x v="6"/>
    <x v="1"/>
    <n v="248136"/>
    <n v="0.19"/>
  </r>
  <r>
    <x v="777"/>
    <d v="2023-10-22T00:00:00"/>
    <s v="Customer_1162"/>
    <x v="0"/>
    <x v="1"/>
    <x v="1"/>
    <x v="8"/>
    <n v="1"/>
    <n v="1057"/>
    <n v="19"/>
    <n v="856.17"/>
    <x v="775"/>
    <s v="UPI"/>
    <x v="0"/>
    <n v="5"/>
    <n v="2023"/>
    <n v="10"/>
    <x v="1"/>
    <n v="4"/>
    <n v="43"/>
    <n v="4"/>
    <n v="0"/>
    <x v="2"/>
    <x v="0"/>
    <n v="20083"/>
    <n v="0.06"/>
  </r>
  <r>
    <x v="778"/>
    <d v="2023-06-12T00:00:00"/>
    <s v="Customer_51"/>
    <x v="1"/>
    <x v="0"/>
    <x v="2"/>
    <x v="2"/>
    <n v="4"/>
    <n v="4844"/>
    <n v="30"/>
    <n v="13563.2"/>
    <x v="776"/>
    <s v="UPI"/>
    <x v="2"/>
    <n v="6"/>
    <n v="2023"/>
    <n v="6"/>
    <x v="7"/>
    <n v="2"/>
    <n v="24"/>
    <n v="3"/>
    <n v="1"/>
    <x v="3"/>
    <x v="1"/>
    <n v="581280"/>
    <n v="0.18"/>
  </r>
  <r>
    <x v="779"/>
    <d v="2023-02-28T00:00:00"/>
    <s v="Customer_465"/>
    <x v="2"/>
    <x v="2"/>
    <x v="1"/>
    <x v="8"/>
    <n v="4"/>
    <n v="1695"/>
    <n v="4"/>
    <n v="6508.8"/>
    <x v="777"/>
    <s v="UPI"/>
    <x v="2"/>
    <n v="3"/>
    <n v="2023"/>
    <n v="2"/>
    <x v="3"/>
    <n v="1"/>
    <n v="9"/>
    <n v="5"/>
    <n v="2"/>
    <x v="5"/>
    <x v="1"/>
    <n v="27120"/>
    <n v="0.05"/>
  </r>
  <r>
    <x v="780"/>
    <d v="2023-02-11T00:00:00"/>
    <s v="Customer_88"/>
    <x v="1"/>
    <x v="0"/>
    <x v="2"/>
    <x v="2"/>
    <n v="8"/>
    <n v="1138"/>
    <n v="20"/>
    <n v="7283.2"/>
    <x v="778"/>
    <s v="Card"/>
    <x v="2"/>
    <n v="6"/>
    <n v="2023"/>
    <n v="2"/>
    <x v="3"/>
    <n v="1"/>
    <n v="6"/>
    <n v="2"/>
    <n v="6"/>
    <x v="0"/>
    <x v="0"/>
    <n v="182080"/>
    <n v="0.18"/>
  </r>
  <r>
    <x v="781"/>
    <d v="2023-09-03T00:00:00"/>
    <s v="Customer_597"/>
    <x v="3"/>
    <x v="0"/>
    <x v="2"/>
    <x v="5"/>
    <n v="7"/>
    <n v="4266"/>
    <n v="2"/>
    <n v="29264.76"/>
    <x v="779"/>
    <s v="UPI"/>
    <x v="2"/>
    <n v="6"/>
    <n v="2023"/>
    <n v="9"/>
    <x v="5"/>
    <n v="3"/>
    <n v="36"/>
    <n v="2"/>
    <n v="0"/>
    <x v="2"/>
    <x v="0"/>
    <n v="59724"/>
    <n v="0.12"/>
  </r>
  <r>
    <x v="782"/>
    <d v="2023-08-24T00:00:00"/>
    <s v="Customer_339"/>
    <x v="3"/>
    <x v="2"/>
    <x v="0"/>
    <x v="4"/>
    <n v="10"/>
    <n v="2358"/>
    <n v="8"/>
    <n v="21693.599999999999"/>
    <x v="780"/>
    <s v="UPI"/>
    <x v="1"/>
    <n v="2"/>
    <n v="2023"/>
    <n v="8"/>
    <x v="4"/>
    <n v="3"/>
    <n v="34"/>
    <n v="4"/>
    <n v="4"/>
    <x v="4"/>
    <x v="1"/>
    <n v="188640"/>
    <n v="0.12"/>
  </r>
  <r>
    <x v="783"/>
    <d v="2023-04-23T00:00:00"/>
    <s v="Customer_993"/>
    <x v="3"/>
    <x v="1"/>
    <x v="0"/>
    <x v="0"/>
    <n v="2"/>
    <n v="1715"/>
    <n v="5"/>
    <n v="3258.5"/>
    <x v="781"/>
    <s v="UPI"/>
    <x v="0"/>
    <n v="4"/>
    <n v="2023"/>
    <n v="4"/>
    <x v="8"/>
    <n v="2"/>
    <n v="17"/>
    <n v="5"/>
    <n v="0"/>
    <x v="2"/>
    <x v="0"/>
    <n v="17150"/>
    <n v="0.15"/>
  </r>
  <r>
    <x v="784"/>
    <d v="2023-11-29T00:00:00"/>
    <s v="Customer_1091"/>
    <x v="1"/>
    <x v="3"/>
    <x v="2"/>
    <x v="5"/>
    <n v="1"/>
    <n v="2307"/>
    <n v="8"/>
    <n v="2122.44"/>
    <x v="782"/>
    <s v="Cash"/>
    <x v="2"/>
    <n v="6"/>
    <n v="2023"/>
    <n v="11"/>
    <x v="6"/>
    <n v="4"/>
    <n v="48"/>
    <n v="5"/>
    <n v="3"/>
    <x v="6"/>
    <x v="1"/>
    <n v="18456"/>
    <n v="0.2"/>
  </r>
  <r>
    <x v="785"/>
    <d v="2023-04-20T00:00:00"/>
    <s v="Customer_1409"/>
    <x v="1"/>
    <x v="2"/>
    <x v="0"/>
    <x v="6"/>
    <n v="10"/>
    <n v="3133"/>
    <n v="12"/>
    <n v="27570.400000000001"/>
    <x v="783"/>
    <s v="Card"/>
    <x v="2"/>
    <n v="1"/>
    <n v="2023"/>
    <n v="4"/>
    <x v="8"/>
    <n v="2"/>
    <n v="16"/>
    <n v="4"/>
    <n v="4"/>
    <x v="4"/>
    <x v="1"/>
    <n v="375960"/>
    <n v="0.18"/>
  </r>
  <r>
    <x v="786"/>
    <d v="2023-09-05T00:00:00"/>
    <s v="Customer_1641"/>
    <x v="3"/>
    <x v="0"/>
    <x v="0"/>
    <x v="4"/>
    <n v="3"/>
    <n v="2668"/>
    <n v="20"/>
    <n v="6403.2"/>
    <x v="784"/>
    <s v="Card"/>
    <x v="2"/>
    <n v="5"/>
    <n v="2023"/>
    <n v="9"/>
    <x v="5"/>
    <n v="3"/>
    <n v="36"/>
    <n v="2"/>
    <n v="2"/>
    <x v="5"/>
    <x v="1"/>
    <n v="160080"/>
    <n v="0.06"/>
  </r>
  <r>
    <x v="787"/>
    <d v="2023-09-10T00:00:00"/>
    <s v="Customer_383"/>
    <x v="3"/>
    <x v="0"/>
    <x v="2"/>
    <x v="5"/>
    <n v="5"/>
    <n v="4822"/>
    <n v="9"/>
    <n v="21940.1"/>
    <x v="785"/>
    <s v="UPI"/>
    <x v="2"/>
    <n v="2"/>
    <n v="2023"/>
    <n v="9"/>
    <x v="5"/>
    <n v="3"/>
    <n v="37"/>
    <n v="3"/>
    <n v="0"/>
    <x v="2"/>
    <x v="0"/>
    <n v="216990"/>
    <n v="0.06"/>
  </r>
  <r>
    <x v="788"/>
    <d v="2023-03-13T00:00:00"/>
    <s v="Customer_1194"/>
    <x v="3"/>
    <x v="2"/>
    <x v="0"/>
    <x v="6"/>
    <n v="5"/>
    <n v="3926"/>
    <n v="3"/>
    <n v="19041.099999999999"/>
    <x v="786"/>
    <s v="UPI"/>
    <x v="1"/>
    <n v="4"/>
    <n v="2023"/>
    <n v="3"/>
    <x v="9"/>
    <n v="1"/>
    <n v="11"/>
    <n v="3"/>
    <n v="1"/>
    <x v="3"/>
    <x v="1"/>
    <n v="58890"/>
    <n v="0.05"/>
  </r>
  <r>
    <x v="789"/>
    <d v="2023-12-29T00:00:00"/>
    <s v="Customer_919"/>
    <x v="2"/>
    <x v="0"/>
    <x v="0"/>
    <x v="0"/>
    <n v="3"/>
    <n v="237"/>
    <n v="11"/>
    <n v="632.79"/>
    <x v="787"/>
    <s v="Card"/>
    <x v="2"/>
    <n v="6"/>
    <n v="2023"/>
    <n v="12"/>
    <x v="2"/>
    <n v="4"/>
    <n v="52"/>
    <n v="5"/>
    <n v="5"/>
    <x v="1"/>
    <x v="1"/>
    <n v="7821"/>
    <n v="0.11"/>
  </r>
  <r>
    <x v="790"/>
    <d v="2023-06-10T00:00:00"/>
    <s v="Customer_1829"/>
    <x v="0"/>
    <x v="3"/>
    <x v="0"/>
    <x v="4"/>
    <n v="2"/>
    <n v="254"/>
    <n v="3"/>
    <n v="492.76"/>
    <x v="788"/>
    <s v="UPI"/>
    <x v="0"/>
    <n v="1"/>
    <n v="2023"/>
    <n v="6"/>
    <x v="7"/>
    <n v="2"/>
    <n v="23"/>
    <n v="2"/>
    <n v="6"/>
    <x v="0"/>
    <x v="0"/>
    <n v="1524"/>
    <n v="0.13"/>
  </r>
  <r>
    <x v="791"/>
    <d v="2023-02-22T00:00:00"/>
    <s v="Customer_1240"/>
    <x v="2"/>
    <x v="1"/>
    <x v="1"/>
    <x v="8"/>
    <n v="7"/>
    <n v="1658"/>
    <n v="8"/>
    <n v="10677.52"/>
    <x v="789"/>
    <s v="UPI"/>
    <x v="2"/>
    <n v="4"/>
    <n v="2023"/>
    <n v="2"/>
    <x v="3"/>
    <n v="1"/>
    <n v="8"/>
    <n v="4"/>
    <n v="3"/>
    <x v="6"/>
    <x v="1"/>
    <n v="92848"/>
    <n v="7.0000000000000007E-2"/>
  </r>
  <r>
    <x v="792"/>
    <d v="2023-12-01T00:00:00"/>
    <s v="Customer_1791"/>
    <x v="2"/>
    <x v="3"/>
    <x v="2"/>
    <x v="5"/>
    <n v="5"/>
    <n v="1722"/>
    <n v="13"/>
    <n v="7490.7"/>
    <x v="790"/>
    <s v="Card"/>
    <x v="1"/>
    <n v="3"/>
    <n v="2023"/>
    <n v="12"/>
    <x v="2"/>
    <n v="4"/>
    <n v="48"/>
    <n v="1"/>
    <n v="5"/>
    <x v="1"/>
    <x v="1"/>
    <n v="111930"/>
    <n v="7.0000000000000007E-2"/>
  </r>
  <r>
    <x v="793"/>
    <d v="2023-01-25T00:00:00"/>
    <s v="Customer_414"/>
    <x v="3"/>
    <x v="2"/>
    <x v="1"/>
    <x v="3"/>
    <n v="8"/>
    <n v="2637"/>
    <n v="7"/>
    <n v="19619.28"/>
    <x v="791"/>
    <s v="Card"/>
    <x v="1"/>
    <n v="7"/>
    <n v="2023"/>
    <n v="1"/>
    <x v="0"/>
    <n v="1"/>
    <n v="4"/>
    <n v="4"/>
    <n v="3"/>
    <x v="6"/>
    <x v="1"/>
    <n v="147672"/>
    <n v="0.11"/>
  </r>
  <r>
    <x v="794"/>
    <d v="2023-06-29T00:00:00"/>
    <s v="Customer_290"/>
    <x v="1"/>
    <x v="0"/>
    <x v="1"/>
    <x v="1"/>
    <n v="2"/>
    <n v="2902"/>
    <n v="19"/>
    <n v="4701.24"/>
    <x v="792"/>
    <s v="UPI"/>
    <x v="2"/>
    <n v="6"/>
    <n v="2023"/>
    <n v="6"/>
    <x v="7"/>
    <n v="2"/>
    <n v="26"/>
    <n v="5"/>
    <n v="4"/>
    <x v="4"/>
    <x v="1"/>
    <n v="110276"/>
    <n v="0.15"/>
  </r>
  <r>
    <x v="795"/>
    <d v="2023-01-23T00:00:00"/>
    <s v="Customer_260"/>
    <x v="0"/>
    <x v="0"/>
    <x v="0"/>
    <x v="0"/>
    <n v="3"/>
    <n v="1782"/>
    <n v="10"/>
    <n v="4811.3999999999996"/>
    <x v="793"/>
    <s v="Cash"/>
    <x v="0"/>
    <n v="1"/>
    <n v="2023"/>
    <n v="1"/>
    <x v="0"/>
    <n v="1"/>
    <n v="4"/>
    <n v="4"/>
    <n v="1"/>
    <x v="3"/>
    <x v="1"/>
    <n v="53460"/>
    <n v="0.1"/>
  </r>
  <r>
    <x v="796"/>
    <d v="2023-10-02T00:00:00"/>
    <s v="Customer_378"/>
    <x v="2"/>
    <x v="0"/>
    <x v="2"/>
    <x v="5"/>
    <n v="2"/>
    <n v="432"/>
    <n v="26"/>
    <n v="639.36"/>
    <x v="794"/>
    <s v="Cash"/>
    <x v="0"/>
    <n v="7"/>
    <n v="2023"/>
    <n v="10"/>
    <x v="1"/>
    <n v="4"/>
    <n v="40"/>
    <n v="1"/>
    <n v="1"/>
    <x v="3"/>
    <x v="1"/>
    <n v="22464"/>
    <n v="0.06"/>
  </r>
  <r>
    <x v="797"/>
    <d v="2023-09-08T00:00:00"/>
    <s v="Customer_625"/>
    <x v="1"/>
    <x v="2"/>
    <x v="0"/>
    <x v="0"/>
    <n v="2"/>
    <n v="4502"/>
    <n v="10"/>
    <n v="8103.6"/>
    <x v="795"/>
    <s v="UPI"/>
    <x v="1"/>
    <n v="7"/>
    <n v="2023"/>
    <n v="9"/>
    <x v="5"/>
    <n v="3"/>
    <n v="36"/>
    <n v="2"/>
    <n v="5"/>
    <x v="1"/>
    <x v="1"/>
    <n v="90040"/>
    <n v="0.1"/>
  </r>
  <r>
    <x v="798"/>
    <d v="2023-06-22T00:00:00"/>
    <s v="Customer_1868"/>
    <x v="1"/>
    <x v="3"/>
    <x v="2"/>
    <x v="2"/>
    <n v="5"/>
    <n v="4286"/>
    <n v="14"/>
    <n v="18429.8"/>
    <x v="796"/>
    <s v="UPI"/>
    <x v="1"/>
    <n v="1"/>
    <n v="2023"/>
    <n v="6"/>
    <x v="7"/>
    <n v="2"/>
    <n v="25"/>
    <n v="4"/>
    <n v="4"/>
    <x v="4"/>
    <x v="1"/>
    <n v="300020"/>
    <n v="0.11"/>
  </r>
  <r>
    <x v="799"/>
    <d v="2023-07-25T00:00:00"/>
    <s v="Customer_928"/>
    <x v="2"/>
    <x v="0"/>
    <x v="2"/>
    <x v="5"/>
    <n v="1"/>
    <n v="2385"/>
    <n v="21"/>
    <n v="1884.15"/>
    <x v="797"/>
    <s v="Cash"/>
    <x v="0"/>
    <n v="1"/>
    <n v="2023"/>
    <n v="7"/>
    <x v="10"/>
    <n v="3"/>
    <n v="30"/>
    <n v="5"/>
    <n v="2"/>
    <x v="5"/>
    <x v="1"/>
    <n v="50085"/>
    <n v="0.12"/>
  </r>
  <r>
    <x v="800"/>
    <d v="2023-05-11T00:00:00"/>
    <s v="Customer_1486"/>
    <x v="3"/>
    <x v="3"/>
    <x v="2"/>
    <x v="5"/>
    <n v="8"/>
    <n v="3826"/>
    <n v="7"/>
    <n v="28465.439999999999"/>
    <x v="798"/>
    <s v="Cash"/>
    <x v="2"/>
    <n v="1"/>
    <n v="2023"/>
    <n v="5"/>
    <x v="11"/>
    <n v="2"/>
    <n v="19"/>
    <n v="2"/>
    <n v="4"/>
    <x v="4"/>
    <x v="1"/>
    <n v="214256"/>
    <n v="0.08"/>
  </r>
  <r>
    <x v="801"/>
    <d v="2023-01-09T00:00:00"/>
    <s v="Customer_1536"/>
    <x v="2"/>
    <x v="0"/>
    <x v="2"/>
    <x v="7"/>
    <n v="1"/>
    <n v="2160"/>
    <n v="24"/>
    <n v="1641.6"/>
    <x v="799"/>
    <s v="Cash"/>
    <x v="2"/>
    <n v="2"/>
    <n v="2023"/>
    <n v="1"/>
    <x v="0"/>
    <n v="1"/>
    <n v="2"/>
    <n v="2"/>
    <n v="1"/>
    <x v="3"/>
    <x v="1"/>
    <n v="51840"/>
    <n v="0.06"/>
  </r>
  <r>
    <x v="802"/>
    <d v="2023-08-16T00:00:00"/>
    <s v="Customer_1110"/>
    <x v="3"/>
    <x v="0"/>
    <x v="2"/>
    <x v="2"/>
    <n v="9"/>
    <n v="748"/>
    <n v="9"/>
    <n v="6126.12"/>
    <x v="800"/>
    <s v="Card"/>
    <x v="0"/>
    <n v="7"/>
    <n v="2023"/>
    <n v="8"/>
    <x v="4"/>
    <n v="3"/>
    <n v="33"/>
    <n v="3"/>
    <n v="3"/>
    <x v="6"/>
    <x v="1"/>
    <n v="60588"/>
    <n v="0.08"/>
  </r>
  <r>
    <x v="803"/>
    <d v="2023-09-17T00:00:00"/>
    <s v="Customer_314"/>
    <x v="2"/>
    <x v="2"/>
    <x v="1"/>
    <x v="1"/>
    <n v="3"/>
    <n v="1871"/>
    <n v="12"/>
    <n v="4939.4399999999996"/>
    <x v="801"/>
    <s v="UPI"/>
    <x v="1"/>
    <n v="6"/>
    <n v="2023"/>
    <n v="9"/>
    <x v="5"/>
    <n v="3"/>
    <n v="38"/>
    <n v="4"/>
    <n v="0"/>
    <x v="2"/>
    <x v="0"/>
    <n v="67356"/>
    <n v="0.18"/>
  </r>
  <r>
    <x v="804"/>
    <d v="2023-07-07T00:00:00"/>
    <s v="Customer_808"/>
    <x v="0"/>
    <x v="1"/>
    <x v="2"/>
    <x v="5"/>
    <n v="6"/>
    <n v="545"/>
    <n v="0"/>
    <n v="3270"/>
    <x v="802"/>
    <s v="Cash"/>
    <x v="2"/>
    <n v="3"/>
    <n v="2023"/>
    <n v="7"/>
    <x v="10"/>
    <n v="3"/>
    <n v="27"/>
    <n v="2"/>
    <n v="5"/>
    <x v="1"/>
    <x v="1"/>
    <n v="0"/>
    <n v="0.1"/>
  </r>
  <r>
    <x v="805"/>
    <d v="2023-04-01T00:00:00"/>
    <s v="Customer_1906"/>
    <x v="0"/>
    <x v="0"/>
    <x v="1"/>
    <x v="1"/>
    <n v="7"/>
    <n v="2304"/>
    <n v="16"/>
    <n v="13547.52"/>
    <x v="803"/>
    <s v="Card"/>
    <x v="0"/>
    <n v="7"/>
    <n v="2023"/>
    <n v="4"/>
    <x v="8"/>
    <n v="2"/>
    <n v="13"/>
    <n v="1"/>
    <n v="6"/>
    <x v="0"/>
    <x v="0"/>
    <n v="258048"/>
    <n v="0.11"/>
  </r>
  <r>
    <x v="806"/>
    <d v="2023-12-25T00:00:00"/>
    <s v="Customer_235"/>
    <x v="1"/>
    <x v="1"/>
    <x v="1"/>
    <x v="3"/>
    <n v="3"/>
    <n v="4704"/>
    <n v="28"/>
    <n v="10160.64"/>
    <x v="804"/>
    <s v="UPI"/>
    <x v="1"/>
    <n v="1"/>
    <n v="2023"/>
    <n v="12"/>
    <x v="2"/>
    <n v="4"/>
    <n v="52"/>
    <n v="5"/>
    <n v="1"/>
    <x v="3"/>
    <x v="1"/>
    <n v="395136"/>
    <n v="0.17"/>
  </r>
  <r>
    <x v="807"/>
    <d v="2023-07-30T00:00:00"/>
    <s v="Customer_1642"/>
    <x v="1"/>
    <x v="2"/>
    <x v="0"/>
    <x v="0"/>
    <n v="8"/>
    <n v="2632"/>
    <n v="12"/>
    <n v="18529.28"/>
    <x v="805"/>
    <s v="UPI"/>
    <x v="2"/>
    <n v="3"/>
    <n v="2023"/>
    <n v="7"/>
    <x v="10"/>
    <n v="3"/>
    <n v="31"/>
    <n v="6"/>
    <n v="0"/>
    <x v="2"/>
    <x v="0"/>
    <n v="252672"/>
    <n v="7.0000000000000007E-2"/>
  </r>
  <r>
    <x v="808"/>
    <d v="2023-04-26T00:00:00"/>
    <s v="Customer_1630"/>
    <x v="3"/>
    <x v="1"/>
    <x v="1"/>
    <x v="1"/>
    <n v="10"/>
    <n v="4321"/>
    <n v="21"/>
    <n v="34135.9"/>
    <x v="806"/>
    <s v="UPI"/>
    <x v="0"/>
    <n v="1"/>
    <n v="2023"/>
    <n v="4"/>
    <x v="8"/>
    <n v="2"/>
    <n v="17"/>
    <n v="5"/>
    <n v="3"/>
    <x v="6"/>
    <x v="1"/>
    <n v="907410"/>
    <n v="0.09"/>
  </r>
  <r>
    <x v="809"/>
    <d v="2023-05-07T00:00:00"/>
    <s v="Customer_569"/>
    <x v="2"/>
    <x v="1"/>
    <x v="0"/>
    <x v="4"/>
    <n v="5"/>
    <n v="4742"/>
    <n v="7"/>
    <n v="22050.3"/>
    <x v="807"/>
    <s v="UPI"/>
    <x v="0"/>
    <n v="4"/>
    <n v="2023"/>
    <n v="5"/>
    <x v="11"/>
    <n v="2"/>
    <n v="19"/>
    <n v="2"/>
    <n v="0"/>
    <x v="2"/>
    <x v="0"/>
    <n v="165970"/>
    <n v="7.0000000000000007E-2"/>
  </r>
  <r>
    <x v="810"/>
    <d v="2023-02-24T00:00:00"/>
    <s v="Customer_1696"/>
    <x v="1"/>
    <x v="2"/>
    <x v="1"/>
    <x v="3"/>
    <n v="9"/>
    <n v="3756"/>
    <n v="26"/>
    <n v="25014.959999999999"/>
    <x v="808"/>
    <s v="Card"/>
    <x v="0"/>
    <n v="4"/>
    <n v="2023"/>
    <n v="2"/>
    <x v="3"/>
    <n v="1"/>
    <n v="8"/>
    <n v="4"/>
    <n v="5"/>
    <x v="1"/>
    <x v="1"/>
    <n v="878904"/>
    <n v="0.08"/>
  </r>
  <r>
    <x v="811"/>
    <d v="2023-06-29T00:00:00"/>
    <s v="Customer_1499"/>
    <x v="1"/>
    <x v="0"/>
    <x v="0"/>
    <x v="0"/>
    <n v="7"/>
    <n v="2213"/>
    <n v="13"/>
    <n v="13477.17"/>
    <x v="809"/>
    <s v="Card"/>
    <x v="2"/>
    <n v="2"/>
    <n v="2023"/>
    <n v="6"/>
    <x v="7"/>
    <n v="2"/>
    <n v="26"/>
    <n v="5"/>
    <n v="4"/>
    <x v="4"/>
    <x v="1"/>
    <n v="201383"/>
    <n v="0.12"/>
  </r>
  <r>
    <x v="812"/>
    <d v="2023-07-13T00:00:00"/>
    <s v="Customer_714"/>
    <x v="2"/>
    <x v="2"/>
    <x v="1"/>
    <x v="1"/>
    <n v="9"/>
    <n v="1290"/>
    <n v="17"/>
    <n v="9636.2999999999993"/>
    <x v="810"/>
    <s v="Cash"/>
    <x v="2"/>
    <n v="2"/>
    <n v="2023"/>
    <n v="7"/>
    <x v="10"/>
    <n v="3"/>
    <n v="28"/>
    <n v="3"/>
    <n v="4"/>
    <x v="4"/>
    <x v="1"/>
    <n v="197370"/>
    <n v="0.16"/>
  </r>
  <r>
    <x v="813"/>
    <d v="2023-04-06T00:00:00"/>
    <s v="Customer_1228"/>
    <x v="0"/>
    <x v="3"/>
    <x v="1"/>
    <x v="1"/>
    <n v="8"/>
    <n v="2290"/>
    <n v="22"/>
    <n v="14289.6"/>
    <x v="811"/>
    <s v="Cash"/>
    <x v="1"/>
    <n v="3"/>
    <n v="2023"/>
    <n v="4"/>
    <x v="8"/>
    <n v="2"/>
    <n v="14"/>
    <n v="2"/>
    <n v="4"/>
    <x v="4"/>
    <x v="1"/>
    <n v="403040"/>
    <n v="0.13"/>
  </r>
  <r>
    <x v="814"/>
    <d v="2023-08-17T00:00:00"/>
    <s v="Customer_1504"/>
    <x v="2"/>
    <x v="3"/>
    <x v="1"/>
    <x v="1"/>
    <n v="1"/>
    <n v="765"/>
    <n v="8"/>
    <n v="703.8"/>
    <x v="812"/>
    <s v="Card"/>
    <x v="2"/>
    <n v="4"/>
    <n v="2023"/>
    <n v="8"/>
    <x v="4"/>
    <n v="3"/>
    <n v="33"/>
    <n v="3"/>
    <n v="4"/>
    <x v="4"/>
    <x v="1"/>
    <n v="6120"/>
    <n v="0.17"/>
  </r>
  <r>
    <x v="815"/>
    <d v="2023-03-21T00:00:00"/>
    <s v="Customer_1187"/>
    <x v="3"/>
    <x v="3"/>
    <x v="2"/>
    <x v="2"/>
    <n v="3"/>
    <n v="1867"/>
    <n v="6"/>
    <n v="5264.94"/>
    <x v="813"/>
    <s v="Card"/>
    <x v="0"/>
    <n v="2"/>
    <n v="2023"/>
    <n v="3"/>
    <x v="9"/>
    <n v="1"/>
    <n v="12"/>
    <n v="4"/>
    <n v="2"/>
    <x v="5"/>
    <x v="1"/>
    <n v="33606"/>
    <n v="0.15"/>
  </r>
  <r>
    <x v="816"/>
    <d v="2023-12-19T00:00:00"/>
    <s v="Customer_945"/>
    <x v="0"/>
    <x v="2"/>
    <x v="0"/>
    <x v="6"/>
    <n v="4"/>
    <n v="2240"/>
    <n v="17"/>
    <n v="7436.8"/>
    <x v="814"/>
    <s v="Card"/>
    <x v="0"/>
    <n v="6"/>
    <n v="2023"/>
    <n v="12"/>
    <x v="2"/>
    <n v="4"/>
    <n v="51"/>
    <n v="4"/>
    <n v="2"/>
    <x v="5"/>
    <x v="1"/>
    <n v="152320"/>
    <n v="0.09"/>
  </r>
  <r>
    <x v="817"/>
    <d v="2023-07-31T00:00:00"/>
    <s v="Customer_896"/>
    <x v="1"/>
    <x v="3"/>
    <x v="1"/>
    <x v="8"/>
    <n v="3"/>
    <n v="709"/>
    <n v="17"/>
    <n v="1765.41"/>
    <x v="815"/>
    <s v="UPI"/>
    <x v="1"/>
    <n v="6"/>
    <n v="2023"/>
    <n v="7"/>
    <x v="10"/>
    <n v="3"/>
    <n v="31"/>
    <n v="6"/>
    <n v="1"/>
    <x v="3"/>
    <x v="1"/>
    <n v="36159"/>
    <n v="0.14000000000000001"/>
  </r>
  <r>
    <x v="818"/>
    <d v="2023-12-07T00:00:00"/>
    <s v="Customer_1861"/>
    <x v="3"/>
    <x v="0"/>
    <x v="2"/>
    <x v="5"/>
    <n v="7"/>
    <n v="3245"/>
    <n v="23"/>
    <n v="17490.55"/>
    <x v="816"/>
    <s v="UPI"/>
    <x v="0"/>
    <n v="2"/>
    <n v="2023"/>
    <n v="12"/>
    <x v="2"/>
    <n v="4"/>
    <n v="49"/>
    <n v="2"/>
    <n v="4"/>
    <x v="4"/>
    <x v="1"/>
    <n v="522445"/>
    <n v="0.12"/>
  </r>
  <r>
    <x v="819"/>
    <d v="2023-02-24T00:00:00"/>
    <s v="Customer_1364"/>
    <x v="1"/>
    <x v="3"/>
    <x v="2"/>
    <x v="5"/>
    <n v="1"/>
    <n v="3981"/>
    <n v="26"/>
    <n v="2945.94"/>
    <x v="817"/>
    <s v="Card"/>
    <x v="1"/>
    <n v="2"/>
    <n v="2023"/>
    <n v="2"/>
    <x v="3"/>
    <n v="1"/>
    <n v="8"/>
    <n v="4"/>
    <n v="5"/>
    <x v="1"/>
    <x v="1"/>
    <n v="103506"/>
    <n v="0.14000000000000001"/>
  </r>
  <r>
    <x v="820"/>
    <d v="2023-08-04T00:00:00"/>
    <s v="Customer_1306"/>
    <x v="1"/>
    <x v="0"/>
    <x v="2"/>
    <x v="7"/>
    <n v="2"/>
    <n v="2852"/>
    <n v="1"/>
    <n v="5646.96"/>
    <x v="818"/>
    <s v="Cash"/>
    <x v="0"/>
    <n v="1"/>
    <n v="2023"/>
    <n v="8"/>
    <x v="4"/>
    <n v="3"/>
    <n v="31"/>
    <n v="1"/>
    <n v="5"/>
    <x v="1"/>
    <x v="1"/>
    <n v="5704"/>
    <n v="0.13"/>
  </r>
  <r>
    <x v="821"/>
    <d v="2023-11-22T00:00:00"/>
    <s v="Customer_1222"/>
    <x v="1"/>
    <x v="0"/>
    <x v="1"/>
    <x v="1"/>
    <n v="5"/>
    <n v="3291"/>
    <n v="26"/>
    <n v="12176.7"/>
    <x v="819"/>
    <s v="UPI"/>
    <x v="0"/>
    <n v="3"/>
    <n v="2023"/>
    <n v="11"/>
    <x v="6"/>
    <n v="4"/>
    <n v="47"/>
    <n v="4"/>
    <n v="3"/>
    <x v="6"/>
    <x v="1"/>
    <n v="427830"/>
    <n v="7.0000000000000007E-2"/>
  </r>
  <r>
    <x v="822"/>
    <d v="2023-08-11T00:00:00"/>
    <s v="Customer_1977"/>
    <x v="3"/>
    <x v="3"/>
    <x v="0"/>
    <x v="4"/>
    <n v="5"/>
    <n v="4799"/>
    <n v="17"/>
    <n v="19915.849999999999"/>
    <x v="820"/>
    <s v="Card"/>
    <x v="0"/>
    <n v="3"/>
    <n v="2023"/>
    <n v="8"/>
    <x v="4"/>
    <n v="3"/>
    <n v="32"/>
    <n v="2"/>
    <n v="5"/>
    <x v="1"/>
    <x v="1"/>
    <n v="407915"/>
    <n v="0.09"/>
  </r>
  <r>
    <x v="823"/>
    <d v="2023-03-29T00:00:00"/>
    <s v="Customer_1761"/>
    <x v="2"/>
    <x v="2"/>
    <x v="1"/>
    <x v="8"/>
    <n v="6"/>
    <n v="3379"/>
    <n v="9"/>
    <n v="18449.34"/>
    <x v="821"/>
    <s v="Cash"/>
    <x v="2"/>
    <n v="3"/>
    <n v="2023"/>
    <n v="3"/>
    <x v="9"/>
    <n v="1"/>
    <n v="13"/>
    <n v="5"/>
    <n v="3"/>
    <x v="6"/>
    <x v="1"/>
    <n v="182466"/>
    <n v="0.1"/>
  </r>
  <r>
    <x v="824"/>
    <d v="2023-06-23T00:00:00"/>
    <s v="Customer_1781"/>
    <x v="0"/>
    <x v="3"/>
    <x v="1"/>
    <x v="3"/>
    <n v="3"/>
    <n v="762"/>
    <n v="12"/>
    <n v="2011.68"/>
    <x v="822"/>
    <s v="Cash"/>
    <x v="0"/>
    <n v="3"/>
    <n v="2023"/>
    <n v="6"/>
    <x v="7"/>
    <n v="2"/>
    <n v="25"/>
    <n v="4"/>
    <n v="5"/>
    <x v="1"/>
    <x v="1"/>
    <n v="27432"/>
    <n v="0.11"/>
  </r>
  <r>
    <x v="825"/>
    <d v="2023-12-06T00:00:00"/>
    <s v="Customer_982"/>
    <x v="0"/>
    <x v="1"/>
    <x v="1"/>
    <x v="8"/>
    <n v="10"/>
    <n v="193"/>
    <n v="24"/>
    <n v="1466.8"/>
    <x v="823"/>
    <s v="UPI"/>
    <x v="0"/>
    <n v="4"/>
    <n v="2023"/>
    <n v="12"/>
    <x v="2"/>
    <n v="4"/>
    <n v="49"/>
    <n v="2"/>
    <n v="3"/>
    <x v="6"/>
    <x v="1"/>
    <n v="46320"/>
    <n v="0.1"/>
  </r>
  <r>
    <x v="826"/>
    <d v="2023-07-05T00:00:00"/>
    <s v="Customer_1657"/>
    <x v="2"/>
    <x v="0"/>
    <x v="1"/>
    <x v="8"/>
    <n v="4"/>
    <n v="255"/>
    <n v="19"/>
    <n v="826.2"/>
    <x v="427"/>
    <s v="Cash"/>
    <x v="0"/>
    <n v="7"/>
    <n v="2023"/>
    <n v="7"/>
    <x v="10"/>
    <n v="3"/>
    <n v="27"/>
    <n v="2"/>
    <n v="3"/>
    <x v="6"/>
    <x v="1"/>
    <n v="19380"/>
    <n v="0.16"/>
  </r>
  <r>
    <x v="827"/>
    <d v="2023-05-12T00:00:00"/>
    <s v="Customer_1126"/>
    <x v="1"/>
    <x v="3"/>
    <x v="0"/>
    <x v="0"/>
    <n v="1"/>
    <n v="3082"/>
    <n v="13"/>
    <n v="2681.34"/>
    <x v="824"/>
    <s v="UPI"/>
    <x v="1"/>
    <n v="1"/>
    <n v="2023"/>
    <n v="5"/>
    <x v="11"/>
    <n v="2"/>
    <n v="19"/>
    <n v="2"/>
    <n v="5"/>
    <x v="1"/>
    <x v="1"/>
    <n v="40066"/>
    <n v="0.16"/>
  </r>
  <r>
    <x v="828"/>
    <d v="2023-09-13T00:00:00"/>
    <s v="Customer_928"/>
    <x v="2"/>
    <x v="0"/>
    <x v="2"/>
    <x v="2"/>
    <n v="10"/>
    <n v="4981"/>
    <n v="28"/>
    <n v="35863.199999999997"/>
    <x v="825"/>
    <s v="Cash"/>
    <x v="1"/>
    <n v="5"/>
    <n v="2023"/>
    <n v="9"/>
    <x v="5"/>
    <n v="3"/>
    <n v="37"/>
    <n v="3"/>
    <n v="3"/>
    <x v="6"/>
    <x v="1"/>
    <n v="1394680"/>
    <n v="0.18"/>
  </r>
  <r>
    <x v="829"/>
    <d v="2023-12-15T00:00:00"/>
    <s v="Customer_297"/>
    <x v="1"/>
    <x v="3"/>
    <x v="0"/>
    <x v="4"/>
    <n v="8"/>
    <n v="3478"/>
    <n v="1"/>
    <n v="27545.759999999998"/>
    <x v="826"/>
    <s v="Cash"/>
    <x v="1"/>
    <n v="4"/>
    <n v="2023"/>
    <n v="12"/>
    <x v="2"/>
    <n v="4"/>
    <n v="50"/>
    <n v="3"/>
    <n v="5"/>
    <x v="1"/>
    <x v="1"/>
    <n v="27824"/>
    <n v="0.19"/>
  </r>
  <r>
    <x v="830"/>
    <d v="2023-07-27T00:00:00"/>
    <s v="Customer_453"/>
    <x v="2"/>
    <x v="2"/>
    <x v="1"/>
    <x v="8"/>
    <n v="6"/>
    <n v="3680"/>
    <n v="10"/>
    <n v="19872"/>
    <x v="827"/>
    <s v="Card"/>
    <x v="1"/>
    <n v="4"/>
    <n v="2023"/>
    <n v="7"/>
    <x v="10"/>
    <n v="3"/>
    <n v="30"/>
    <n v="5"/>
    <n v="4"/>
    <x v="4"/>
    <x v="1"/>
    <n v="220800"/>
    <n v="0.11"/>
  </r>
  <r>
    <x v="831"/>
    <d v="2023-05-09T00:00:00"/>
    <s v="Customer_1819"/>
    <x v="0"/>
    <x v="0"/>
    <x v="1"/>
    <x v="1"/>
    <n v="5"/>
    <n v="4638"/>
    <n v="23"/>
    <n v="17856.3"/>
    <x v="828"/>
    <s v="UPI"/>
    <x v="1"/>
    <n v="3"/>
    <n v="2023"/>
    <n v="5"/>
    <x v="11"/>
    <n v="2"/>
    <n v="19"/>
    <n v="2"/>
    <n v="2"/>
    <x v="5"/>
    <x v="1"/>
    <n v="533370"/>
    <n v="0.06"/>
  </r>
  <r>
    <x v="832"/>
    <d v="2023-08-21T00:00:00"/>
    <s v="Customer_320"/>
    <x v="3"/>
    <x v="1"/>
    <x v="1"/>
    <x v="3"/>
    <n v="4"/>
    <n v="4740"/>
    <n v="25"/>
    <n v="14220"/>
    <x v="829"/>
    <s v="UPI"/>
    <x v="1"/>
    <n v="5"/>
    <n v="2023"/>
    <n v="8"/>
    <x v="4"/>
    <n v="3"/>
    <n v="34"/>
    <n v="4"/>
    <n v="1"/>
    <x v="3"/>
    <x v="1"/>
    <n v="474000"/>
    <n v="0.13"/>
  </r>
  <r>
    <x v="833"/>
    <d v="2023-02-03T00:00:00"/>
    <s v="Customer_1197"/>
    <x v="3"/>
    <x v="2"/>
    <x v="2"/>
    <x v="5"/>
    <n v="4"/>
    <n v="2907"/>
    <n v="7"/>
    <n v="10814.04"/>
    <x v="830"/>
    <s v="Card"/>
    <x v="2"/>
    <n v="1"/>
    <n v="2023"/>
    <n v="2"/>
    <x v="3"/>
    <n v="1"/>
    <n v="5"/>
    <n v="1"/>
    <n v="5"/>
    <x v="1"/>
    <x v="1"/>
    <n v="81396"/>
    <n v="0.19"/>
  </r>
  <r>
    <x v="834"/>
    <d v="2023-10-19T00:00:00"/>
    <s v="Customer_1837"/>
    <x v="3"/>
    <x v="3"/>
    <x v="2"/>
    <x v="5"/>
    <n v="7"/>
    <n v="3172"/>
    <n v="26"/>
    <n v="16430.96"/>
    <x v="831"/>
    <s v="UPI"/>
    <x v="0"/>
    <n v="7"/>
    <n v="2023"/>
    <n v="10"/>
    <x v="1"/>
    <n v="4"/>
    <n v="42"/>
    <n v="3"/>
    <n v="4"/>
    <x v="4"/>
    <x v="1"/>
    <n v="577304"/>
    <n v="0.09"/>
  </r>
  <r>
    <x v="835"/>
    <d v="2023-01-06T00:00:00"/>
    <s v="Customer_172"/>
    <x v="2"/>
    <x v="0"/>
    <x v="2"/>
    <x v="2"/>
    <n v="2"/>
    <n v="4106"/>
    <n v="20"/>
    <n v="6569.6"/>
    <x v="832"/>
    <s v="Card"/>
    <x v="0"/>
    <n v="2"/>
    <n v="2023"/>
    <n v="1"/>
    <x v="0"/>
    <n v="1"/>
    <n v="1"/>
    <n v="1"/>
    <n v="5"/>
    <x v="1"/>
    <x v="1"/>
    <n v="164240"/>
    <n v="7.0000000000000007E-2"/>
  </r>
  <r>
    <x v="836"/>
    <d v="2023-05-01T00:00:00"/>
    <s v="Customer_176"/>
    <x v="0"/>
    <x v="1"/>
    <x v="2"/>
    <x v="7"/>
    <n v="3"/>
    <n v="2491"/>
    <n v="26"/>
    <n v="5530.02"/>
    <x v="833"/>
    <s v="Card"/>
    <x v="2"/>
    <n v="3"/>
    <n v="2023"/>
    <n v="5"/>
    <x v="11"/>
    <n v="2"/>
    <n v="18"/>
    <n v="1"/>
    <n v="1"/>
    <x v="3"/>
    <x v="1"/>
    <n v="194298"/>
    <n v="7.0000000000000007E-2"/>
  </r>
  <r>
    <x v="837"/>
    <d v="2023-01-19T00:00:00"/>
    <s v="Customer_952"/>
    <x v="0"/>
    <x v="2"/>
    <x v="2"/>
    <x v="7"/>
    <n v="7"/>
    <n v="1132"/>
    <n v="12"/>
    <n v="6973.12"/>
    <x v="834"/>
    <s v="Card"/>
    <x v="1"/>
    <n v="4"/>
    <n v="2023"/>
    <n v="1"/>
    <x v="0"/>
    <n v="1"/>
    <n v="3"/>
    <n v="3"/>
    <n v="4"/>
    <x v="4"/>
    <x v="1"/>
    <n v="95088"/>
    <n v="0.17"/>
  </r>
  <r>
    <x v="838"/>
    <d v="2023-12-10T00:00:00"/>
    <s v="Customer_944"/>
    <x v="1"/>
    <x v="1"/>
    <x v="0"/>
    <x v="0"/>
    <n v="4"/>
    <n v="4766"/>
    <n v="26"/>
    <n v="14107.36"/>
    <x v="835"/>
    <s v="Card"/>
    <x v="1"/>
    <n v="7"/>
    <n v="2023"/>
    <n v="12"/>
    <x v="2"/>
    <n v="4"/>
    <n v="50"/>
    <n v="3"/>
    <n v="0"/>
    <x v="2"/>
    <x v="0"/>
    <n v="495664"/>
    <n v="0.18"/>
  </r>
  <r>
    <x v="839"/>
    <d v="2023-04-20T00:00:00"/>
    <s v="Customer_364"/>
    <x v="3"/>
    <x v="1"/>
    <x v="2"/>
    <x v="2"/>
    <n v="2"/>
    <n v="4007"/>
    <n v="20"/>
    <n v="6411.2"/>
    <x v="836"/>
    <s v="Cash"/>
    <x v="1"/>
    <n v="1"/>
    <n v="2023"/>
    <n v="4"/>
    <x v="8"/>
    <n v="2"/>
    <n v="16"/>
    <n v="4"/>
    <n v="4"/>
    <x v="4"/>
    <x v="1"/>
    <n v="160280"/>
    <n v="0.18"/>
  </r>
  <r>
    <x v="840"/>
    <d v="2023-03-15T00:00:00"/>
    <s v="Customer_1761"/>
    <x v="3"/>
    <x v="1"/>
    <x v="2"/>
    <x v="5"/>
    <n v="7"/>
    <n v="3860"/>
    <n v="19"/>
    <n v="21886.2"/>
    <x v="837"/>
    <s v="Cash"/>
    <x v="1"/>
    <n v="6"/>
    <n v="2023"/>
    <n v="3"/>
    <x v="9"/>
    <n v="1"/>
    <n v="11"/>
    <n v="3"/>
    <n v="3"/>
    <x v="6"/>
    <x v="1"/>
    <n v="513380"/>
    <n v="0.11"/>
  </r>
  <r>
    <x v="841"/>
    <d v="2023-07-16T00:00:00"/>
    <s v="Customer_1797"/>
    <x v="1"/>
    <x v="2"/>
    <x v="1"/>
    <x v="3"/>
    <n v="4"/>
    <n v="1681"/>
    <n v="15"/>
    <n v="5715.4"/>
    <x v="838"/>
    <s v="UPI"/>
    <x v="0"/>
    <n v="7"/>
    <n v="2023"/>
    <n v="7"/>
    <x v="10"/>
    <n v="3"/>
    <n v="29"/>
    <n v="4"/>
    <n v="0"/>
    <x v="2"/>
    <x v="0"/>
    <n v="100860"/>
    <n v="0.15"/>
  </r>
  <r>
    <x v="842"/>
    <d v="2023-08-25T00:00:00"/>
    <s v="Customer_1328"/>
    <x v="3"/>
    <x v="3"/>
    <x v="1"/>
    <x v="8"/>
    <n v="9"/>
    <n v="664"/>
    <n v="20"/>
    <n v="4780.8"/>
    <x v="839"/>
    <s v="Cash"/>
    <x v="1"/>
    <n v="2"/>
    <n v="2023"/>
    <n v="8"/>
    <x v="4"/>
    <n v="3"/>
    <n v="34"/>
    <n v="4"/>
    <n v="5"/>
    <x v="1"/>
    <x v="1"/>
    <n v="119520"/>
    <n v="7.0000000000000007E-2"/>
  </r>
  <r>
    <x v="843"/>
    <d v="2023-07-26T00:00:00"/>
    <s v="Customer_814"/>
    <x v="1"/>
    <x v="0"/>
    <x v="1"/>
    <x v="3"/>
    <n v="8"/>
    <n v="1172"/>
    <n v="22"/>
    <n v="7313.28"/>
    <x v="840"/>
    <s v="Card"/>
    <x v="2"/>
    <n v="7"/>
    <n v="2023"/>
    <n v="7"/>
    <x v="10"/>
    <n v="3"/>
    <n v="30"/>
    <n v="5"/>
    <n v="3"/>
    <x v="6"/>
    <x v="1"/>
    <n v="206272"/>
    <n v="7.0000000000000007E-2"/>
  </r>
  <r>
    <x v="844"/>
    <d v="2023-12-06T00:00:00"/>
    <s v="Customer_1827"/>
    <x v="2"/>
    <x v="3"/>
    <x v="1"/>
    <x v="3"/>
    <n v="3"/>
    <n v="2852"/>
    <n v="29"/>
    <n v="6074.76"/>
    <x v="841"/>
    <s v="UPI"/>
    <x v="1"/>
    <n v="6"/>
    <n v="2023"/>
    <n v="12"/>
    <x v="2"/>
    <n v="4"/>
    <n v="49"/>
    <n v="2"/>
    <n v="3"/>
    <x v="6"/>
    <x v="1"/>
    <n v="248124"/>
    <n v="0.13"/>
  </r>
  <r>
    <x v="845"/>
    <d v="2023-09-09T00:00:00"/>
    <s v="Customer_735"/>
    <x v="0"/>
    <x v="2"/>
    <x v="1"/>
    <x v="3"/>
    <n v="9"/>
    <n v="2312"/>
    <n v="26"/>
    <n v="15397.92"/>
    <x v="842"/>
    <s v="Cash"/>
    <x v="2"/>
    <n v="6"/>
    <n v="2023"/>
    <n v="9"/>
    <x v="5"/>
    <n v="3"/>
    <n v="36"/>
    <n v="2"/>
    <n v="6"/>
    <x v="0"/>
    <x v="0"/>
    <n v="541008"/>
    <n v="0.13"/>
  </r>
  <r>
    <x v="846"/>
    <d v="2023-04-30T00:00:00"/>
    <s v="Customer_1161"/>
    <x v="0"/>
    <x v="0"/>
    <x v="2"/>
    <x v="7"/>
    <n v="8"/>
    <n v="2818"/>
    <n v="28"/>
    <n v="16231.68"/>
    <x v="843"/>
    <s v="Card"/>
    <x v="2"/>
    <n v="3"/>
    <n v="2023"/>
    <n v="4"/>
    <x v="8"/>
    <n v="2"/>
    <n v="18"/>
    <n v="6"/>
    <n v="0"/>
    <x v="2"/>
    <x v="0"/>
    <n v="631232"/>
    <n v="0.08"/>
  </r>
  <r>
    <x v="847"/>
    <d v="2023-03-19T00:00:00"/>
    <s v="Customer_1626"/>
    <x v="3"/>
    <x v="0"/>
    <x v="2"/>
    <x v="2"/>
    <n v="7"/>
    <n v="3947"/>
    <n v="16"/>
    <n v="23208.36"/>
    <x v="844"/>
    <s v="Card"/>
    <x v="1"/>
    <n v="5"/>
    <n v="2023"/>
    <n v="3"/>
    <x v="9"/>
    <n v="1"/>
    <n v="12"/>
    <n v="4"/>
    <n v="0"/>
    <x v="2"/>
    <x v="0"/>
    <n v="442064"/>
    <n v="0.13"/>
  </r>
  <r>
    <x v="848"/>
    <d v="2023-04-18T00:00:00"/>
    <s v="Customer_1244"/>
    <x v="2"/>
    <x v="0"/>
    <x v="1"/>
    <x v="3"/>
    <n v="4"/>
    <n v="3631"/>
    <n v="7"/>
    <n v="13507.32"/>
    <x v="845"/>
    <s v="Card"/>
    <x v="1"/>
    <n v="7"/>
    <n v="2023"/>
    <n v="4"/>
    <x v="8"/>
    <n v="2"/>
    <n v="16"/>
    <n v="4"/>
    <n v="2"/>
    <x v="5"/>
    <x v="1"/>
    <n v="101668"/>
    <n v="0.18"/>
  </r>
  <r>
    <x v="849"/>
    <d v="2023-07-13T00:00:00"/>
    <s v="Customer_660"/>
    <x v="1"/>
    <x v="0"/>
    <x v="1"/>
    <x v="3"/>
    <n v="7"/>
    <n v="4159"/>
    <n v="1"/>
    <n v="28821.87"/>
    <x v="846"/>
    <s v="UPI"/>
    <x v="1"/>
    <n v="4"/>
    <n v="2023"/>
    <n v="7"/>
    <x v="10"/>
    <n v="3"/>
    <n v="28"/>
    <n v="3"/>
    <n v="4"/>
    <x v="4"/>
    <x v="1"/>
    <n v="29113"/>
    <n v="0.19"/>
  </r>
  <r>
    <x v="850"/>
    <d v="2023-08-02T00:00:00"/>
    <s v="Customer_600"/>
    <x v="0"/>
    <x v="0"/>
    <x v="1"/>
    <x v="3"/>
    <n v="3"/>
    <n v="2950"/>
    <n v="7"/>
    <n v="8230.5"/>
    <x v="847"/>
    <s v="Card"/>
    <x v="1"/>
    <n v="4"/>
    <n v="2023"/>
    <n v="8"/>
    <x v="4"/>
    <n v="3"/>
    <n v="31"/>
    <n v="1"/>
    <n v="3"/>
    <x v="6"/>
    <x v="1"/>
    <n v="61950"/>
    <n v="0.15"/>
  </r>
  <r>
    <x v="851"/>
    <d v="2023-09-16T00:00:00"/>
    <s v="Customer_792"/>
    <x v="3"/>
    <x v="1"/>
    <x v="0"/>
    <x v="6"/>
    <n v="3"/>
    <n v="126"/>
    <n v="28"/>
    <n v="272.16000000000003"/>
    <x v="848"/>
    <s v="Card"/>
    <x v="2"/>
    <n v="6"/>
    <n v="2023"/>
    <n v="9"/>
    <x v="5"/>
    <n v="3"/>
    <n v="37"/>
    <n v="3"/>
    <n v="6"/>
    <x v="0"/>
    <x v="0"/>
    <n v="10584"/>
    <n v="0.11"/>
  </r>
  <r>
    <x v="852"/>
    <d v="2023-11-05T00:00:00"/>
    <s v="Customer_866"/>
    <x v="0"/>
    <x v="1"/>
    <x v="1"/>
    <x v="3"/>
    <n v="4"/>
    <n v="2272"/>
    <n v="28"/>
    <n v="6543.36"/>
    <x v="849"/>
    <s v="UPI"/>
    <x v="0"/>
    <n v="3"/>
    <n v="2023"/>
    <n v="11"/>
    <x v="6"/>
    <n v="4"/>
    <n v="45"/>
    <n v="2"/>
    <n v="0"/>
    <x v="2"/>
    <x v="0"/>
    <n v="254464"/>
    <n v="0.14000000000000001"/>
  </r>
  <r>
    <x v="853"/>
    <d v="2023-11-17T00:00:00"/>
    <s v="Customer_287"/>
    <x v="0"/>
    <x v="2"/>
    <x v="0"/>
    <x v="6"/>
    <n v="8"/>
    <n v="1409"/>
    <n v="21"/>
    <n v="8904.8799999999992"/>
    <x v="850"/>
    <s v="UPI"/>
    <x v="1"/>
    <n v="5"/>
    <n v="2023"/>
    <n v="11"/>
    <x v="6"/>
    <n v="4"/>
    <n v="46"/>
    <n v="3"/>
    <n v="5"/>
    <x v="1"/>
    <x v="1"/>
    <n v="236712"/>
    <n v="0.14000000000000001"/>
  </r>
  <r>
    <x v="854"/>
    <d v="2023-07-04T00:00:00"/>
    <s v="Customer_790"/>
    <x v="2"/>
    <x v="0"/>
    <x v="2"/>
    <x v="7"/>
    <n v="7"/>
    <n v="4800"/>
    <n v="18"/>
    <n v="27552"/>
    <x v="851"/>
    <s v="Cash"/>
    <x v="2"/>
    <n v="6"/>
    <n v="2023"/>
    <n v="7"/>
    <x v="10"/>
    <n v="3"/>
    <n v="27"/>
    <n v="2"/>
    <n v="2"/>
    <x v="5"/>
    <x v="1"/>
    <n v="604800"/>
    <n v="0.12"/>
  </r>
  <r>
    <x v="855"/>
    <d v="2023-10-02T00:00:00"/>
    <s v="Customer_1928"/>
    <x v="2"/>
    <x v="0"/>
    <x v="1"/>
    <x v="3"/>
    <n v="6"/>
    <n v="1594"/>
    <n v="22"/>
    <n v="7459.92"/>
    <x v="852"/>
    <s v="Cash"/>
    <x v="1"/>
    <n v="3"/>
    <n v="2023"/>
    <n v="10"/>
    <x v="1"/>
    <n v="4"/>
    <n v="40"/>
    <n v="1"/>
    <n v="1"/>
    <x v="3"/>
    <x v="1"/>
    <n v="210408"/>
    <n v="0.05"/>
  </r>
  <r>
    <x v="856"/>
    <d v="2023-10-04T00:00:00"/>
    <s v="Customer_1623"/>
    <x v="1"/>
    <x v="0"/>
    <x v="2"/>
    <x v="5"/>
    <n v="3"/>
    <n v="3132"/>
    <n v="9"/>
    <n v="8550.36"/>
    <x v="853"/>
    <s v="UPI"/>
    <x v="0"/>
    <n v="2"/>
    <n v="2023"/>
    <n v="10"/>
    <x v="1"/>
    <n v="4"/>
    <n v="40"/>
    <n v="1"/>
    <n v="3"/>
    <x v="6"/>
    <x v="1"/>
    <n v="84564"/>
    <n v="0.12"/>
  </r>
  <r>
    <x v="857"/>
    <d v="2023-05-25T00:00:00"/>
    <s v="Customer_366"/>
    <x v="1"/>
    <x v="3"/>
    <x v="0"/>
    <x v="0"/>
    <n v="7"/>
    <n v="3880"/>
    <n v="5"/>
    <n v="25802"/>
    <x v="854"/>
    <s v="Card"/>
    <x v="2"/>
    <n v="5"/>
    <n v="2023"/>
    <n v="5"/>
    <x v="11"/>
    <n v="2"/>
    <n v="21"/>
    <n v="4"/>
    <n v="4"/>
    <x v="4"/>
    <x v="1"/>
    <n v="135800"/>
    <n v="0.19"/>
  </r>
  <r>
    <x v="858"/>
    <d v="2023-09-30T00:00:00"/>
    <s v="Customer_947"/>
    <x v="3"/>
    <x v="3"/>
    <x v="1"/>
    <x v="8"/>
    <n v="10"/>
    <n v="2402"/>
    <n v="5"/>
    <n v="22819"/>
    <x v="855"/>
    <s v="Cash"/>
    <x v="1"/>
    <n v="1"/>
    <n v="2023"/>
    <n v="9"/>
    <x v="5"/>
    <n v="3"/>
    <n v="39"/>
    <n v="5"/>
    <n v="6"/>
    <x v="0"/>
    <x v="0"/>
    <n v="120100"/>
    <n v="0.09"/>
  </r>
  <r>
    <x v="859"/>
    <d v="2023-06-20T00:00:00"/>
    <s v="Customer_1117"/>
    <x v="3"/>
    <x v="3"/>
    <x v="2"/>
    <x v="5"/>
    <n v="8"/>
    <n v="3830"/>
    <n v="17"/>
    <n v="25431.200000000001"/>
    <x v="856"/>
    <s v="Cash"/>
    <x v="2"/>
    <n v="3"/>
    <n v="2023"/>
    <n v="6"/>
    <x v="7"/>
    <n v="2"/>
    <n v="25"/>
    <n v="4"/>
    <n v="2"/>
    <x v="5"/>
    <x v="1"/>
    <n v="520880"/>
    <n v="0.13"/>
  </r>
  <r>
    <x v="860"/>
    <d v="2023-02-19T00:00:00"/>
    <s v="Customer_1145"/>
    <x v="0"/>
    <x v="0"/>
    <x v="2"/>
    <x v="5"/>
    <n v="2"/>
    <n v="2695"/>
    <n v="12"/>
    <n v="4743.2"/>
    <x v="857"/>
    <s v="UPI"/>
    <x v="0"/>
    <n v="2"/>
    <n v="2023"/>
    <n v="2"/>
    <x v="3"/>
    <n v="1"/>
    <n v="8"/>
    <n v="4"/>
    <n v="0"/>
    <x v="2"/>
    <x v="0"/>
    <n v="64680"/>
    <n v="0.16"/>
  </r>
  <r>
    <x v="861"/>
    <d v="2023-05-12T00:00:00"/>
    <s v="Customer_654"/>
    <x v="0"/>
    <x v="1"/>
    <x v="0"/>
    <x v="6"/>
    <n v="8"/>
    <n v="1723"/>
    <n v="12"/>
    <n v="12129.92"/>
    <x v="858"/>
    <s v="Cash"/>
    <x v="2"/>
    <n v="5"/>
    <n v="2023"/>
    <n v="5"/>
    <x v="11"/>
    <n v="2"/>
    <n v="19"/>
    <n v="2"/>
    <n v="5"/>
    <x v="1"/>
    <x v="1"/>
    <n v="165408"/>
    <n v="0.11"/>
  </r>
  <r>
    <x v="862"/>
    <d v="2023-07-23T00:00:00"/>
    <s v="Customer_1973"/>
    <x v="3"/>
    <x v="2"/>
    <x v="1"/>
    <x v="3"/>
    <n v="6"/>
    <n v="793"/>
    <n v="6"/>
    <n v="4472.5200000000004"/>
    <x v="859"/>
    <s v="Card"/>
    <x v="1"/>
    <n v="6"/>
    <n v="2023"/>
    <n v="7"/>
    <x v="10"/>
    <n v="3"/>
    <n v="30"/>
    <n v="5"/>
    <n v="0"/>
    <x v="2"/>
    <x v="0"/>
    <n v="28548"/>
    <n v="0.14000000000000001"/>
  </r>
  <r>
    <x v="863"/>
    <d v="2023-10-16T00:00:00"/>
    <s v="Customer_1169"/>
    <x v="0"/>
    <x v="2"/>
    <x v="0"/>
    <x v="0"/>
    <n v="8"/>
    <n v="367"/>
    <n v="5"/>
    <n v="2789.2"/>
    <x v="860"/>
    <s v="Cash"/>
    <x v="0"/>
    <n v="1"/>
    <n v="2023"/>
    <n v="10"/>
    <x v="1"/>
    <n v="4"/>
    <n v="42"/>
    <n v="3"/>
    <n v="1"/>
    <x v="3"/>
    <x v="1"/>
    <n v="14680"/>
    <n v="0.06"/>
  </r>
  <r>
    <x v="864"/>
    <d v="2023-05-25T00:00:00"/>
    <s v="Customer_1579"/>
    <x v="3"/>
    <x v="0"/>
    <x v="0"/>
    <x v="6"/>
    <n v="1"/>
    <n v="2905"/>
    <n v="1"/>
    <n v="2875.95"/>
    <x v="861"/>
    <s v="UPI"/>
    <x v="0"/>
    <n v="3"/>
    <n v="2023"/>
    <n v="5"/>
    <x v="11"/>
    <n v="2"/>
    <n v="21"/>
    <n v="4"/>
    <n v="4"/>
    <x v="4"/>
    <x v="1"/>
    <n v="2905"/>
    <n v="0.09"/>
  </r>
  <r>
    <x v="865"/>
    <d v="2023-09-25T00:00:00"/>
    <s v="Customer_1041"/>
    <x v="2"/>
    <x v="1"/>
    <x v="1"/>
    <x v="1"/>
    <n v="2"/>
    <n v="2263"/>
    <n v="20"/>
    <n v="3620.8"/>
    <x v="862"/>
    <s v="UPI"/>
    <x v="0"/>
    <n v="4"/>
    <n v="2023"/>
    <n v="9"/>
    <x v="5"/>
    <n v="3"/>
    <n v="39"/>
    <n v="5"/>
    <n v="1"/>
    <x v="3"/>
    <x v="1"/>
    <n v="90520"/>
    <n v="0.18"/>
  </r>
  <r>
    <x v="866"/>
    <d v="2023-05-19T00:00:00"/>
    <s v="Customer_694"/>
    <x v="1"/>
    <x v="1"/>
    <x v="1"/>
    <x v="1"/>
    <n v="5"/>
    <n v="2572"/>
    <n v="27"/>
    <n v="9387.7999999999993"/>
    <x v="863"/>
    <s v="Card"/>
    <x v="1"/>
    <n v="6"/>
    <n v="2023"/>
    <n v="5"/>
    <x v="11"/>
    <n v="2"/>
    <n v="20"/>
    <n v="3"/>
    <n v="5"/>
    <x v="1"/>
    <x v="1"/>
    <n v="347220"/>
    <n v="0.14000000000000001"/>
  </r>
  <r>
    <x v="867"/>
    <d v="2023-12-10T00:00:00"/>
    <s v="Customer_1380"/>
    <x v="1"/>
    <x v="3"/>
    <x v="1"/>
    <x v="8"/>
    <n v="1"/>
    <n v="4187"/>
    <n v="13"/>
    <n v="3642.69"/>
    <x v="864"/>
    <s v="Card"/>
    <x v="0"/>
    <n v="6"/>
    <n v="2023"/>
    <n v="12"/>
    <x v="2"/>
    <n v="4"/>
    <n v="50"/>
    <n v="3"/>
    <n v="0"/>
    <x v="2"/>
    <x v="0"/>
    <n v="54431"/>
    <n v="0.15"/>
  </r>
  <r>
    <x v="868"/>
    <d v="2023-04-23T00:00:00"/>
    <s v="Customer_353"/>
    <x v="3"/>
    <x v="1"/>
    <x v="1"/>
    <x v="8"/>
    <n v="7"/>
    <n v="3744"/>
    <n v="27"/>
    <n v="19131.84"/>
    <x v="865"/>
    <s v="Cash"/>
    <x v="0"/>
    <n v="6"/>
    <n v="2023"/>
    <n v="4"/>
    <x v="8"/>
    <n v="2"/>
    <n v="17"/>
    <n v="5"/>
    <n v="0"/>
    <x v="2"/>
    <x v="0"/>
    <n v="707616"/>
    <n v="0.17"/>
  </r>
  <r>
    <x v="869"/>
    <d v="2023-03-22T00:00:00"/>
    <s v="Customer_52"/>
    <x v="1"/>
    <x v="1"/>
    <x v="1"/>
    <x v="3"/>
    <n v="5"/>
    <n v="3428"/>
    <n v="8"/>
    <n v="15768.8"/>
    <x v="866"/>
    <s v="Cash"/>
    <x v="0"/>
    <n v="6"/>
    <n v="2023"/>
    <n v="3"/>
    <x v="9"/>
    <n v="1"/>
    <n v="12"/>
    <n v="4"/>
    <n v="3"/>
    <x v="6"/>
    <x v="1"/>
    <n v="137120"/>
    <n v="0.15"/>
  </r>
  <r>
    <x v="870"/>
    <d v="2023-10-05T00:00:00"/>
    <s v="Customer_1368"/>
    <x v="3"/>
    <x v="2"/>
    <x v="2"/>
    <x v="7"/>
    <n v="2"/>
    <n v="4116"/>
    <n v="7"/>
    <n v="7655.76"/>
    <x v="867"/>
    <s v="Cash"/>
    <x v="0"/>
    <n v="1"/>
    <n v="2023"/>
    <n v="10"/>
    <x v="1"/>
    <n v="4"/>
    <n v="40"/>
    <n v="1"/>
    <n v="4"/>
    <x v="4"/>
    <x v="1"/>
    <n v="57624"/>
    <n v="0.09"/>
  </r>
  <r>
    <x v="871"/>
    <d v="2023-06-04T00:00:00"/>
    <s v="Customer_1623"/>
    <x v="3"/>
    <x v="0"/>
    <x v="2"/>
    <x v="5"/>
    <n v="7"/>
    <n v="4818"/>
    <n v="21"/>
    <n v="26643.54"/>
    <x v="868"/>
    <s v="Card"/>
    <x v="1"/>
    <n v="5"/>
    <n v="2023"/>
    <n v="6"/>
    <x v="7"/>
    <n v="2"/>
    <n v="23"/>
    <n v="2"/>
    <n v="0"/>
    <x v="2"/>
    <x v="0"/>
    <n v="708246"/>
    <n v="0.16"/>
  </r>
  <r>
    <x v="872"/>
    <d v="2023-06-25T00:00:00"/>
    <s v="Customer_832"/>
    <x v="1"/>
    <x v="3"/>
    <x v="1"/>
    <x v="8"/>
    <n v="6"/>
    <n v="1016"/>
    <n v="8"/>
    <n v="5608.32"/>
    <x v="869"/>
    <s v="Card"/>
    <x v="1"/>
    <n v="4"/>
    <n v="2023"/>
    <n v="6"/>
    <x v="7"/>
    <n v="2"/>
    <n v="26"/>
    <n v="5"/>
    <n v="0"/>
    <x v="2"/>
    <x v="0"/>
    <n v="48768"/>
    <n v="0.14000000000000001"/>
  </r>
  <r>
    <x v="873"/>
    <d v="2023-09-24T00:00:00"/>
    <s v="Customer_972"/>
    <x v="2"/>
    <x v="2"/>
    <x v="1"/>
    <x v="3"/>
    <n v="2"/>
    <n v="4893"/>
    <n v="2"/>
    <n v="9590.2800000000007"/>
    <x v="870"/>
    <s v="Card"/>
    <x v="0"/>
    <n v="6"/>
    <n v="2023"/>
    <n v="9"/>
    <x v="5"/>
    <n v="3"/>
    <n v="39"/>
    <n v="5"/>
    <n v="0"/>
    <x v="2"/>
    <x v="0"/>
    <n v="19572"/>
    <n v="0.12"/>
  </r>
  <r>
    <x v="874"/>
    <d v="2023-06-28T00:00:00"/>
    <s v="Customer_218"/>
    <x v="0"/>
    <x v="0"/>
    <x v="0"/>
    <x v="4"/>
    <n v="6"/>
    <n v="1801"/>
    <n v="10"/>
    <n v="9725.4"/>
    <x v="871"/>
    <s v="Card"/>
    <x v="0"/>
    <n v="2"/>
    <n v="2023"/>
    <n v="6"/>
    <x v="7"/>
    <n v="2"/>
    <n v="26"/>
    <n v="5"/>
    <n v="3"/>
    <x v="6"/>
    <x v="1"/>
    <n v="108060"/>
    <n v="0.13"/>
  </r>
  <r>
    <x v="875"/>
    <d v="2023-11-18T00:00:00"/>
    <s v="Customer_900"/>
    <x v="0"/>
    <x v="3"/>
    <x v="2"/>
    <x v="2"/>
    <n v="10"/>
    <n v="566"/>
    <n v="3"/>
    <n v="5490.2"/>
    <x v="872"/>
    <s v="UPI"/>
    <x v="0"/>
    <n v="1"/>
    <n v="2023"/>
    <n v="11"/>
    <x v="6"/>
    <n v="4"/>
    <n v="46"/>
    <n v="3"/>
    <n v="6"/>
    <x v="0"/>
    <x v="0"/>
    <n v="16980"/>
    <n v="0.12"/>
  </r>
  <r>
    <x v="876"/>
    <d v="2023-07-04T00:00:00"/>
    <s v="Customer_368"/>
    <x v="3"/>
    <x v="1"/>
    <x v="0"/>
    <x v="6"/>
    <n v="7"/>
    <n v="3402"/>
    <n v="27"/>
    <n v="17384.22"/>
    <x v="873"/>
    <s v="Card"/>
    <x v="0"/>
    <n v="4"/>
    <n v="2023"/>
    <n v="7"/>
    <x v="10"/>
    <n v="3"/>
    <n v="27"/>
    <n v="2"/>
    <n v="2"/>
    <x v="5"/>
    <x v="1"/>
    <n v="642978"/>
    <n v="0.14000000000000001"/>
  </r>
  <r>
    <x v="877"/>
    <d v="2023-04-16T00:00:00"/>
    <s v="Customer_1510"/>
    <x v="1"/>
    <x v="0"/>
    <x v="2"/>
    <x v="7"/>
    <n v="5"/>
    <n v="1248"/>
    <n v="26"/>
    <n v="4617.6000000000004"/>
    <x v="874"/>
    <s v="Card"/>
    <x v="0"/>
    <n v="3"/>
    <n v="2023"/>
    <n v="4"/>
    <x v="8"/>
    <n v="2"/>
    <n v="16"/>
    <n v="4"/>
    <n v="0"/>
    <x v="2"/>
    <x v="0"/>
    <n v="162240"/>
    <n v="7.0000000000000007E-2"/>
  </r>
  <r>
    <x v="878"/>
    <d v="2023-12-25T00:00:00"/>
    <s v="Customer_1989"/>
    <x v="0"/>
    <x v="0"/>
    <x v="1"/>
    <x v="3"/>
    <n v="10"/>
    <n v="2073"/>
    <n v="27"/>
    <n v="15132.9"/>
    <x v="875"/>
    <s v="Card"/>
    <x v="2"/>
    <n v="2"/>
    <n v="2023"/>
    <n v="12"/>
    <x v="2"/>
    <n v="4"/>
    <n v="52"/>
    <n v="5"/>
    <n v="1"/>
    <x v="3"/>
    <x v="1"/>
    <n v="559710"/>
    <n v="0.12"/>
  </r>
  <r>
    <x v="879"/>
    <d v="2023-02-10T00:00:00"/>
    <s v="Customer_954"/>
    <x v="1"/>
    <x v="0"/>
    <x v="2"/>
    <x v="7"/>
    <n v="5"/>
    <n v="124"/>
    <n v="14"/>
    <n v="533.20000000000005"/>
    <x v="876"/>
    <s v="Cash"/>
    <x v="1"/>
    <n v="1"/>
    <n v="2023"/>
    <n v="2"/>
    <x v="3"/>
    <n v="1"/>
    <n v="6"/>
    <n v="2"/>
    <n v="5"/>
    <x v="1"/>
    <x v="1"/>
    <n v="8680"/>
    <n v="0.1"/>
  </r>
  <r>
    <x v="880"/>
    <d v="2023-07-06T00:00:00"/>
    <s v="Customer_1113"/>
    <x v="0"/>
    <x v="1"/>
    <x v="2"/>
    <x v="2"/>
    <n v="1"/>
    <n v="1912"/>
    <n v="24"/>
    <n v="1453.12"/>
    <x v="877"/>
    <s v="Card"/>
    <x v="1"/>
    <n v="1"/>
    <n v="2023"/>
    <n v="7"/>
    <x v="10"/>
    <n v="3"/>
    <n v="27"/>
    <n v="2"/>
    <n v="4"/>
    <x v="4"/>
    <x v="1"/>
    <n v="45888"/>
    <n v="0.16"/>
  </r>
  <r>
    <x v="881"/>
    <d v="2023-10-10T00:00:00"/>
    <s v="Customer_1250"/>
    <x v="2"/>
    <x v="0"/>
    <x v="1"/>
    <x v="3"/>
    <n v="5"/>
    <n v="4534"/>
    <n v="7"/>
    <n v="21083.1"/>
    <x v="878"/>
    <s v="UPI"/>
    <x v="1"/>
    <n v="4"/>
    <n v="2023"/>
    <n v="10"/>
    <x v="1"/>
    <n v="4"/>
    <n v="41"/>
    <n v="2"/>
    <n v="2"/>
    <x v="5"/>
    <x v="1"/>
    <n v="158690"/>
    <n v="0.13"/>
  </r>
  <r>
    <x v="882"/>
    <d v="2023-09-24T00:00:00"/>
    <s v="Customer_1955"/>
    <x v="1"/>
    <x v="0"/>
    <x v="2"/>
    <x v="5"/>
    <n v="6"/>
    <n v="1967"/>
    <n v="11"/>
    <n v="10503.78"/>
    <x v="879"/>
    <s v="Card"/>
    <x v="2"/>
    <n v="5"/>
    <n v="2023"/>
    <n v="9"/>
    <x v="5"/>
    <n v="3"/>
    <n v="39"/>
    <n v="5"/>
    <n v="0"/>
    <x v="2"/>
    <x v="0"/>
    <n v="129822"/>
    <n v="0.11"/>
  </r>
  <r>
    <x v="883"/>
    <d v="2023-01-19T00:00:00"/>
    <s v="Customer_1099"/>
    <x v="1"/>
    <x v="0"/>
    <x v="0"/>
    <x v="0"/>
    <n v="2"/>
    <n v="4928"/>
    <n v="2"/>
    <n v="9658.8799999999992"/>
    <x v="880"/>
    <s v="Card"/>
    <x v="1"/>
    <n v="6"/>
    <n v="2023"/>
    <n v="1"/>
    <x v="0"/>
    <n v="1"/>
    <n v="3"/>
    <n v="3"/>
    <n v="4"/>
    <x v="4"/>
    <x v="1"/>
    <n v="19712"/>
    <n v="0.1"/>
  </r>
  <r>
    <x v="884"/>
    <d v="2023-11-30T00:00:00"/>
    <s v="Customer_138"/>
    <x v="0"/>
    <x v="2"/>
    <x v="2"/>
    <x v="2"/>
    <n v="10"/>
    <n v="1748"/>
    <n v="10"/>
    <n v="15732"/>
    <x v="881"/>
    <s v="Card"/>
    <x v="0"/>
    <n v="6"/>
    <n v="2023"/>
    <n v="11"/>
    <x v="6"/>
    <n v="4"/>
    <n v="48"/>
    <n v="5"/>
    <n v="4"/>
    <x v="4"/>
    <x v="1"/>
    <n v="174800"/>
    <n v="0.08"/>
  </r>
  <r>
    <x v="885"/>
    <d v="2023-02-15T00:00:00"/>
    <s v="Customer_1895"/>
    <x v="1"/>
    <x v="2"/>
    <x v="2"/>
    <x v="7"/>
    <n v="8"/>
    <n v="2844"/>
    <n v="12"/>
    <n v="20021.759999999998"/>
    <x v="882"/>
    <s v="UPI"/>
    <x v="2"/>
    <n v="2"/>
    <n v="2023"/>
    <n v="2"/>
    <x v="3"/>
    <n v="1"/>
    <n v="7"/>
    <n v="3"/>
    <n v="3"/>
    <x v="6"/>
    <x v="1"/>
    <n v="273024"/>
    <n v="0.18"/>
  </r>
  <r>
    <x v="886"/>
    <d v="2023-11-16T00:00:00"/>
    <s v="Customer_246"/>
    <x v="3"/>
    <x v="2"/>
    <x v="0"/>
    <x v="6"/>
    <n v="7"/>
    <n v="4550"/>
    <n v="21"/>
    <n v="25161.5"/>
    <x v="883"/>
    <s v="Card"/>
    <x v="1"/>
    <n v="1"/>
    <n v="2023"/>
    <n v="11"/>
    <x v="6"/>
    <n v="4"/>
    <n v="46"/>
    <n v="3"/>
    <n v="4"/>
    <x v="4"/>
    <x v="1"/>
    <n v="668850"/>
    <n v="0.17"/>
  </r>
  <r>
    <x v="887"/>
    <d v="2023-06-19T00:00:00"/>
    <s v="Customer_758"/>
    <x v="2"/>
    <x v="1"/>
    <x v="1"/>
    <x v="8"/>
    <n v="2"/>
    <n v="366"/>
    <n v="27"/>
    <n v="534.36"/>
    <x v="884"/>
    <s v="UPI"/>
    <x v="2"/>
    <n v="1"/>
    <n v="2023"/>
    <n v="6"/>
    <x v="7"/>
    <n v="2"/>
    <n v="25"/>
    <n v="4"/>
    <n v="1"/>
    <x v="3"/>
    <x v="1"/>
    <n v="19764"/>
    <n v="0.18"/>
  </r>
  <r>
    <x v="888"/>
    <d v="2023-01-02T00:00:00"/>
    <s v="Customer_98"/>
    <x v="2"/>
    <x v="1"/>
    <x v="1"/>
    <x v="3"/>
    <n v="10"/>
    <n v="3585"/>
    <n v="13"/>
    <n v="31189.5"/>
    <x v="885"/>
    <s v="Card"/>
    <x v="1"/>
    <n v="6"/>
    <n v="2023"/>
    <n v="1"/>
    <x v="0"/>
    <n v="1"/>
    <n v="1"/>
    <n v="1"/>
    <n v="1"/>
    <x v="3"/>
    <x v="1"/>
    <n v="466050"/>
    <n v="0.11"/>
  </r>
  <r>
    <x v="889"/>
    <d v="2024-01-01T00:00:00"/>
    <s v="Customer_575"/>
    <x v="1"/>
    <x v="1"/>
    <x v="0"/>
    <x v="6"/>
    <n v="2"/>
    <n v="3414"/>
    <n v="14"/>
    <n v="5872.08"/>
    <x v="886"/>
    <s v="UPI"/>
    <x v="1"/>
    <n v="5"/>
    <n v="2024"/>
    <n v="1"/>
    <x v="0"/>
    <n v="1"/>
    <n v="1"/>
    <n v="1"/>
    <n v="1"/>
    <x v="3"/>
    <x v="1"/>
    <n v="95592"/>
    <n v="0.18"/>
  </r>
  <r>
    <x v="890"/>
    <d v="2023-05-13T00:00:00"/>
    <s v="Customer_1346"/>
    <x v="2"/>
    <x v="3"/>
    <x v="1"/>
    <x v="3"/>
    <n v="10"/>
    <n v="2895"/>
    <n v="26"/>
    <n v="21423"/>
    <x v="887"/>
    <s v="UPI"/>
    <x v="2"/>
    <n v="2"/>
    <n v="2023"/>
    <n v="5"/>
    <x v="11"/>
    <n v="2"/>
    <n v="19"/>
    <n v="2"/>
    <n v="6"/>
    <x v="0"/>
    <x v="0"/>
    <n v="752700"/>
    <n v="0.12"/>
  </r>
  <r>
    <x v="891"/>
    <d v="2023-02-07T00:00:00"/>
    <s v="Customer_1044"/>
    <x v="1"/>
    <x v="3"/>
    <x v="2"/>
    <x v="5"/>
    <n v="7"/>
    <n v="4535"/>
    <n v="26"/>
    <n v="23491.3"/>
    <x v="888"/>
    <s v="Cash"/>
    <x v="2"/>
    <n v="3"/>
    <n v="2023"/>
    <n v="2"/>
    <x v="3"/>
    <n v="1"/>
    <n v="6"/>
    <n v="2"/>
    <n v="2"/>
    <x v="5"/>
    <x v="1"/>
    <n v="825370"/>
    <n v="0.15"/>
  </r>
  <r>
    <x v="892"/>
    <d v="2023-08-30T00:00:00"/>
    <s v="Customer_580"/>
    <x v="1"/>
    <x v="2"/>
    <x v="0"/>
    <x v="6"/>
    <n v="7"/>
    <n v="3639"/>
    <n v="8"/>
    <n v="23435.16"/>
    <x v="889"/>
    <s v="Cash"/>
    <x v="1"/>
    <n v="3"/>
    <n v="2023"/>
    <n v="8"/>
    <x v="4"/>
    <n v="3"/>
    <n v="35"/>
    <n v="5"/>
    <n v="3"/>
    <x v="6"/>
    <x v="1"/>
    <n v="203784"/>
    <n v="0.18"/>
  </r>
  <r>
    <x v="893"/>
    <d v="2023-12-25T00:00:00"/>
    <s v="Customer_81"/>
    <x v="3"/>
    <x v="2"/>
    <x v="2"/>
    <x v="5"/>
    <n v="4"/>
    <n v="1442"/>
    <n v="11"/>
    <n v="5133.5200000000004"/>
    <x v="890"/>
    <s v="Card"/>
    <x v="1"/>
    <n v="6"/>
    <n v="2023"/>
    <n v="12"/>
    <x v="2"/>
    <n v="4"/>
    <n v="52"/>
    <n v="5"/>
    <n v="1"/>
    <x v="3"/>
    <x v="1"/>
    <n v="63448"/>
    <n v="0.12"/>
  </r>
  <r>
    <x v="894"/>
    <d v="2023-10-07T00:00:00"/>
    <s v="Customer_1924"/>
    <x v="3"/>
    <x v="3"/>
    <x v="0"/>
    <x v="4"/>
    <n v="9"/>
    <n v="1439"/>
    <n v="4"/>
    <n v="12432.96"/>
    <x v="891"/>
    <s v="UPI"/>
    <x v="0"/>
    <n v="3"/>
    <n v="2023"/>
    <n v="10"/>
    <x v="1"/>
    <n v="4"/>
    <n v="40"/>
    <n v="1"/>
    <n v="6"/>
    <x v="0"/>
    <x v="0"/>
    <n v="51804"/>
    <n v="0.18"/>
  </r>
  <r>
    <x v="895"/>
    <d v="2023-06-13T00:00:00"/>
    <s v="Customer_611"/>
    <x v="2"/>
    <x v="0"/>
    <x v="0"/>
    <x v="4"/>
    <n v="1"/>
    <n v="2358"/>
    <n v="22"/>
    <n v="1839.24"/>
    <x v="892"/>
    <s v="UPI"/>
    <x v="1"/>
    <n v="3"/>
    <n v="2023"/>
    <n v="6"/>
    <x v="7"/>
    <n v="2"/>
    <n v="24"/>
    <n v="3"/>
    <n v="2"/>
    <x v="5"/>
    <x v="1"/>
    <n v="51876"/>
    <n v="0.16"/>
  </r>
  <r>
    <x v="896"/>
    <d v="2023-07-19T00:00:00"/>
    <s v="Customer_937"/>
    <x v="3"/>
    <x v="3"/>
    <x v="0"/>
    <x v="6"/>
    <n v="10"/>
    <n v="4888"/>
    <n v="12"/>
    <n v="43014.400000000001"/>
    <x v="893"/>
    <s v="UPI"/>
    <x v="0"/>
    <n v="2"/>
    <n v="2023"/>
    <n v="7"/>
    <x v="10"/>
    <n v="3"/>
    <n v="29"/>
    <n v="4"/>
    <n v="3"/>
    <x v="6"/>
    <x v="1"/>
    <n v="586560"/>
    <n v="0.08"/>
  </r>
  <r>
    <x v="897"/>
    <d v="2023-06-09T00:00:00"/>
    <s v="Customer_1709"/>
    <x v="0"/>
    <x v="2"/>
    <x v="0"/>
    <x v="4"/>
    <n v="8"/>
    <n v="2154"/>
    <n v="10"/>
    <n v="15508.8"/>
    <x v="894"/>
    <s v="Card"/>
    <x v="0"/>
    <n v="2"/>
    <n v="2023"/>
    <n v="6"/>
    <x v="7"/>
    <n v="2"/>
    <n v="23"/>
    <n v="2"/>
    <n v="5"/>
    <x v="1"/>
    <x v="1"/>
    <n v="172320"/>
    <n v="0.06"/>
  </r>
  <r>
    <x v="898"/>
    <d v="2023-04-23T00:00:00"/>
    <s v="Customer_685"/>
    <x v="0"/>
    <x v="0"/>
    <x v="1"/>
    <x v="1"/>
    <n v="1"/>
    <n v="2810"/>
    <n v="21"/>
    <n v="2219.9"/>
    <x v="895"/>
    <s v="Cash"/>
    <x v="0"/>
    <n v="1"/>
    <n v="2023"/>
    <n v="4"/>
    <x v="8"/>
    <n v="2"/>
    <n v="17"/>
    <n v="5"/>
    <n v="0"/>
    <x v="2"/>
    <x v="0"/>
    <n v="59010"/>
    <n v="7.0000000000000007E-2"/>
  </r>
  <r>
    <x v="899"/>
    <d v="2023-09-24T00:00:00"/>
    <s v="Customer_928"/>
    <x v="2"/>
    <x v="2"/>
    <x v="0"/>
    <x v="0"/>
    <n v="6"/>
    <n v="1974"/>
    <n v="22"/>
    <n v="9238.32"/>
    <x v="896"/>
    <s v="UPI"/>
    <x v="0"/>
    <n v="5"/>
    <n v="2023"/>
    <n v="9"/>
    <x v="5"/>
    <n v="3"/>
    <n v="39"/>
    <n v="5"/>
    <n v="0"/>
    <x v="2"/>
    <x v="0"/>
    <n v="260568"/>
    <n v="0.06"/>
  </r>
  <r>
    <x v="900"/>
    <d v="2023-08-18T00:00:00"/>
    <s v="Customer_4"/>
    <x v="2"/>
    <x v="1"/>
    <x v="1"/>
    <x v="8"/>
    <n v="3"/>
    <n v="206"/>
    <n v="22"/>
    <n v="482.04"/>
    <x v="897"/>
    <s v="Cash"/>
    <x v="0"/>
    <n v="2"/>
    <n v="2023"/>
    <n v="8"/>
    <x v="4"/>
    <n v="3"/>
    <n v="33"/>
    <n v="3"/>
    <n v="5"/>
    <x v="1"/>
    <x v="1"/>
    <n v="13596"/>
    <n v="0.09"/>
  </r>
  <r>
    <x v="901"/>
    <d v="2023-04-21T00:00:00"/>
    <s v="Customer_1965"/>
    <x v="0"/>
    <x v="2"/>
    <x v="1"/>
    <x v="1"/>
    <n v="5"/>
    <n v="3562"/>
    <n v="26"/>
    <n v="13179.4"/>
    <x v="898"/>
    <s v="Card"/>
    <x v="1"/>
    <n v="5"/>
    <n v="2023"/>
    <n v="4"/>
    <x v="8"/>
    <n v="2"/>
    <n v="16"/>
    <n v="4"/>
    <n v="5"/>
    <x v="1"/>
    <x v="1"/>
    <n v="463060"/>
    <n v="0.14000000000000001"/>
  </r>
  <r>
    <x v="902"/>
    <d v="2023-11-18T00:00:00"/>
    <s v="Customer_767"/>
    <x v="1"/>
    <x v="0"/>
    <x v="0"/>
    <x v="4"/>
    <n v="10"/>
    <n v="2106"/>
    <n v="6"/>
    <n v="19796.400000000001"/>
    <x v="899"/>
    <s v="Card"/>
    <x v="1"/>
    <n v="5"/>
    <n v="2023"/>
    <n v="11"/>
    <x v="6"/>
    <n v="4"/>
    <n v="46"/>
    <n v="3"/>
    <n v="6"/>
    <x v="0"/>
    <x v="0"/>
    <n v="126360"/>
    <n v="0.16"/>
  </r>
  <r>
    <x v="903"/>
    <d v="2023-09-28T00:00:00"/>
    <s v="Customer_740"/>
    <x v="2"/>
    <x v="2"/>
    <x v="2"/>
    <x v="5"/>
    <n v="6"/>
    <n v="1471"/>
    <n v="3"/>
    <n v="8561.2199999999993"/>
    <x v="900"/>
    <s v="Cash"/>
    <x v="0"/>
    <n v="2"/>
    <n v="2023"/>
    <n v="9"/>
    <x v="5"/>
    <n v="3"/>
    <n v="39"/>
    <n v="5"/>
    <n v="4"/>
    <x v="4"/>
    <x v="1"/>
    <n v="26478"/>
    <n v="0.18"/>
  </r>
  <r>
    <x v="904"/>
    <d v="2023-03-28T00:00:00"/>
    <s v="Customer_1006"/>
    <x v="2"/>
    <x v="1"/>
    <x v="2"/>
    <x v="5"/>
    <n v="1"/>
    <n v="2051"/>
    <n v="5"/>
    <n v="1948.45"/>
    <x v="901"/>
    <s v="Card"/>
    <x v="0"/>
    <n v="3"/>
    <n v="2023"/>
    <n v="3"/>
    <x v="9"/>
    <n v="1"/>
    <n v="13"/>
    <n v="5"/>
    <n v="2"/>
    <x v="5"/>
    <x v="1"/>
    <n v="10255"/>
    <n v="0.17"/>
  </r>
  <r>
    <x v="905"/>
    <d v="2023-01-04T00:00:00"/>
    <s v="Customer_1131"/>
    <x v="2"/>
    <x v="0"/>
    <x v="0"/>
    <x v="0"/>
    <n v="5"/>
    <n v="2559"/>
    <n v="7"/>
    <n v="11899.35"/>
    <x v="902"/>
    <s v="Cash"/>
    <x v="1"/>
    <n v="6"/>
    <n v="2023"/>
    <n v="1"/>
    <x v="0"/>
    <n v="1"/>
    <n v="1"/>
    <n v="1"/>
    <n v="3"/>
    <x v="6"/>
    <x v="1"/>
    <n v="89565"/>
    <n v="0.17"/>
  </r>
  <r>
    <x v="906"/>
    <d v="2023-04-13T00:00:00"/>
    <s v="Customer_826"/>
    <x v="0"/>
    <x v="2"/>
    <x v="0"/>
    <x v="6"/>
    <n v="9"/>
    <n v="1141"/>
    <n v="12"/>
    <n v="9036.7199999999993"/>
    <x v="903"/>
    <s v="UPI"/>
    <x v="0"/>
    <n v="4"/>
    <n v="2023"/>
    <n v="4"/>
    <x v="8"/>
    <n v="2"/>
    <n v="15"/>
    <n v="3"/>
    <n v="4"/>
    <x v="4"/>
    <x v="1"/>
    <n v="123228"/>
    <n v="0.06"/>
  </r>
  <r>
    <x v="907"/>
    <d v="2023-04-26T00:00:00"/>
    <s v="Customer_1815"/>
    <x v="0"/>
    <x v="1"/>
    <x v="2"/>
    <x v="7"/>
    <n v="3"/>
    <n v="4212"/>
    <n v="2"/>
    <n v="12383.28"/>
    <x v="904"/>
    <s v="Cash"/>
    <x v="2"/>
    <n v="7"/>
    <n v="2023"/>
    <n v="4"/>
    <x v="8"/>
    <n v="2"/>
    <n v="17"/>
    <n v="5"/>
    <n v="3"/>
    <x v="6"/>
    <x v="1"/>
    <n v="25272"/>
    <n v="0.17"/>
  </r>
  <r>
    <x v="908"/>
    <d v="2023-01-23T00:00:00"/>
    <s v="Customer_482"/>
    <x v="1"/>
    <x v="2"/>
    <x v="1"/>
    <x v="3"/>
    <n v="4"/>
    <n v="1926"/>
    <n v="7"/>
    <n v="7164.72"/>
    <x v="905"/>
    <s v="UPI"/>
    <x v="2"/>
    <n v="6"/>
    <n v="2023"/>
    <n v="1"/>
    <x v="0"/>
    <n v="1"/>
    <n v="4"/>
    <n v="4"/>
    <n v="1"/>
    <x v="3"/>
    <x v="1"/>
    <n v="53928"/>
    <n v="0.1"/>
  </r>
  <r>
    <x v="909"/>
    <d v="2023-12-14T00:00:00"/>
    <s v="Customer_624"/>
    <x v="3"/>
    <x v="3"/>
    <x v="2"/>
    <x v="2"/>
    <n v="8"/>
    <n v="1685"/>
    <n v="28"/>
    <n v="9705.6"/>
    <x v="906"/>
    <s v="Card"/>
    <x v="1"/>
    <n v="7"/>
    <n v="2023"/>
    <n v="12"/>
    <x v="2"/>
    <n v="4"/>
    <n v="50"/>
    <n v="3"/>
    <n v="4"/>
    <x v="4"/>
    <x v="1"/>
    <n v="377440"/>
    <n v="7.0000000000000007E-2"/>
  </r>
  <r>
    <x v="910"/>
    <d v="2023-12-19T00:00:00"/>
    <s v="Customer_662"/>
    <x v="3"/>
    <x v="0"/>
    <x v="1"/>
    <x v="3"/>
    <n v="8"/>
    <n v="4208"/>
    <n v="8"/>
    <n v="30970.880000000001"/>
    <x v="907"/>
    <s v="Cash"/>
    <x v="1"/>
    <n v="6"/>
    <n v="2023"/>
    <n v="12"/>
    <x v="2"/>
    <n v="4"/>
    <n v="51"/>
    <n v="4"/>
    <n v="2"/>
    <x v="5"/>
    <x v="1"/>
    <n v="269312"/>
    <n v="0.12"/>
  </r>
  <r>
    <x v="911"/>
    <d v="2023-08-01T00:00:00"/>
    <s v="Customer_1687"/>
    <x v="1"/>
    <x v="3"/>
    <x v="1"/>
    <x v="3"/>
    <n v="2"/>
    <n v="2925"/>
    <n v="7"/>
    <n v="5440.5"/>
    <x v="908"/>
    <s v="Cash"/>
    <x v="0"/>
    <n v="2"/>
    <n v="2023"/>
    <n v="8"/>
    <x v="4"/>
    <n v="3"/>
    <n v="31"/>
    <n v="1"/>
    <n v="2"/>
    <x v="5"/>
    <x v="1"/>
    <n v="40950"/>
    <n v="0.15"/>
  </r>
  <r>
    <x v="912"/>
    <d v="2023-03-22T00:00:00"/>
    <s v="Customer_1752"/>
    <x v="3"/>
    <x v="0"/>
    <x v="0"/>
    <x v="0"/>
    <n v="8"/>
    <n v="4063"/>
    <n v="15"/>
    <n v="27628.400000000001"/>
    <x v="909"/>
    <s v="UPI"/>
    <x v="1"/>
    <n v="1"/>
    <n v="2023"/>
    <n v="3"/>
    <x v="9"/>
    <n v="1"/>
    <n v="12"/>
    <n v="4"/>
    <n v="3"/>
    <x v="6"/>
    <x v="1"/>
    <n v="487560"/>
    <n v="0.17"/>
  </r>
  <r>
    <x v="913"/>
    <d v="2023-05-19T00:00:00"/>
    <s v="Customer_12"/>
    <x v="3"/>
    <x v="1"/>
    <x v="2"/>
    <x v="2"/>
    <n v="3"/>
    <n v="4867"/>
    <n v="18"/>
    <n v="11972.82"/>
    <x v="910"/>
    <s v="UPI"/>
    <x v="1"/>
    <n v="5"/>
    <n v="2023"/>
    <n v="5"/>
    <x v="11"/>
    <n v="2"/>
    <n v="20"/>
    <n v="3"/>
    <n v="5"/>
    <x v="1"/>
    <x v="1"/>
    <n v="262818"/>
    <n v="0.13"/>
  </r>
  <r>
    <x v="914"/>
    <d v="2023-04-28T00:00:00"/>
    <s v="Customer_863"/>
    <x v="0"/>
    <x v="3"/>
    <x v="0"/>
    <x v="0"/>
    <n v="9"/>
    <n v="4638"/>
    <n v="9"/>
    <n v="37985.22"/>
    <x v="911"/>
    <s v="UPI"/>
    <x v="0"/>
    <n v="6"/>
    <n v="2023"/>
    <n v="4"/>
    <x v="8"/>
    <n v="2"/>
    <n v="17"/>
    <n v="5"/>
    <n v="5"/>
    <x v="1"/>
    <x v="1"/>
    <n v="375678"/>
    <n v="0.17"/>
  </r>
  <r>
    <x v="915"/>
    <d v="2023-06-12T00:00:00"/>
    <s v="Customer_12"/>
    <x v="1"/>
    <x v="1"/>
    <x v="1"/>
    <x v="3"/>
    <n v="3"/>
    <n v="305"/>
    <n v="13"/>
    <n v="796.05"/>
    <x v="912"/>
    <s v="Card"/>
    <x v="0"/>
    <n v="7"/>
    <n v="2023"/>
    <n v="6"/>
    <x v="7"/>
    <n v="2"/>
    <n v="24"/>
    <n v="3"/>
    <n v="1"/>
    <x v="3"/>
    <x v="1"/>
    <n v="11895"/>
    <n v="0.1"/>
  </r>
  <r>
    <x v="916"/>
    <d v="2023-08-07T00:00:00"/>
    <s v="Customer_1990"/>
    <x v="0"/>
    <x v="3"/>
    <x v="0"/>
    <x v="0"/>
    <n v="3"/>
    <n v="2119"/>
    <n v="0"/>
    <n v="6357"/>
    <x v="913"/>
    <s v="UPI"/>
    <x v="0"/>
    <n v="5"/>
    <n v="2023"/>
    <n v="8"/>
    <x v="4"/>
    <n v="3"/>
    <n v="32"/>
    <n v="2"/>
    <n v="1"/>
    <x v="3"/>
    <x v="1"/>
    <n v="0"/>
    <n v="0.1"/>
  </r>
  <r>
    <x v="917"/>
    <d v="2023-04-17T00:00:00"/>
    <s v="Customer_1445"/>
    <x v="3"/>
    <x v="3"/>
    <x v="0"/>
    <x v="0"/>
    <n v="1"/>
    <n v="1205"/>
    <n v="4"/>
    <n v="1156.8"/>
    <x v="914"/>
    <s v="Cash"/>
    <x v="0"/>
    <n v="1"/>
    <n v="2023"/>
    <n v="4"/>
    <x v="8"/>
    <n v="2"/>
    <n v="16"/>
    <n v="4"/>
    <n v="1"/>
    <x v="3"/>
    <x v="1"/>
    <n v="4820"/>
    <n v="7.0000000000000007E-2"/>
  </r>
  <r>
    <x v="918"/>
    <d v="2023-05-01T00:00:00"/>
    <s v="Customer_498"/>
    <x v="0"/>
    <x v="2"/>
    <x v="0"/>
    <x v="0"/>
    <n v="6"/>
    <n v="125"/>
    <n v="13"/>
    <n v="652.5"/>
    <x v="915"/>
    <s v="Cash"/>
    <x v="1"/>
    <n v="5"/>
    <n v="2023"/>
    <n v="5"/>
    <x v="11"/>
    <n v="2"/>
    <n v="18"/>
    <n v="1"/>
    <n v="1"/>
    <x v="3"/>
    <x v="1"/>
    <n v="9750"/>
    <n v="0.16"/>
  </r>
  <r>
    <x v="919"/>
    <d v="2023-06-23T00:00:00"/>
    <s v="Customer_1240"/>
    <x v="2"/>
    <x v="1"/>
    <x v="0"/>
    <x v="4"/>
    <n v="2"/>
    <n v="4085"/>
    <n v="21"/>
    <n v="6454.3"/>
    <x v="916"/>
    <s v="Cash"/>
    <x v="0"/>
    <n v="4"/>
    <n v="2023"/>
    <n v="6"/>
    <x v="7"/>
    <n v="2"/>
    <n v="25"/>
    <n v="4"/>
    <n v="5"/>
    <x v="1"/>
    <x v="1"/>
    <n v="171570"/>
    <n v="0.05"/>
  </r>
  <r>
    <x v="920"/>
    <d v="2023-05-18T00:00:00"/>
    <s v="Customer_1858"/>
    <x v="0"/>
    <x v="2"/>
    <x v="0"/>
    <x v="4"/>
    <n v="8"/>
    <n v="306"/>
    <n v="25"/>
    <n v="1836"/>
    <x v="917"/>
    <s v="Cash"/>
    <x v="2"/>
    <n v="1"/>
    <n v="2023"/>
    <n v="5"/>
    <x v="11"/>
    <n v="2"/>
    <n v="20"/>
    <n v="3"/>
    <n v="4"/>
    <x v="4"/>
    <x v="1"/>
    <n v="61200"/>
    <n v="0.15"/>
  </r>
  <r>
    <x v="921"/>
    <d v="2023-12-27T00:00:00"/>
    <s v="Customer_1783"/>
    <x v="1"/>
    <x v="0"/>
    <x v="1"/>
    <x v="3"/>
    <n v="6"/>
    <n v="1694"/>
    <n v="2"/>
    <n v="9960.7199999999993"/>
    <x v="918"/>
    <s v="UPI"/>
    <x v="1"/>
    <n v="2"/>
    <n v="2023"/>
    <n v="12"/>
    <x v="2"/>
    <n v="4"/>
    <n v="52"/>
    <n v="5"/>
    <n v="3"/>
    <x v="6"/>
    <x v="1"/>
    <n v="20328"/>
    <n v="0.18"/>
  </r>
  <r>
    <x v="922"/>
    <d v="2023-03-31T00:00:00"/>
    <s v="Customer_769"/>
    <x v="1"/>
    <x v="0"/>
    <x v="2"/>
    <x v="2"/>
    <n v="4"/>
    <n v="3151"/>
    <n v="22"/>
    <n v="9831.1200000000008"/>
    <x v="919"/>
    <s v="Cash"/>
    <x v="0"/>
    <n v="2"/>
    <n v="2023"/>
    <n v="3"/>
    <x v="9"/>
    <n v="1"/>
    <n v="13"/>
    <n v="5"/>
    <n v="5"/>
    <x v="1"/>
    <x v="1"/>
    <n v="277288"/>
    <n v="0.19"/>
  </r>
  <r>
    <x v="923"/>
    <d v="2023-02-09T00:00:00"/>
    <s v="Customer_1525"/>
    <x v="1"/>
    <x v="0"/>
    <x v="2"/>
    <x v="2"/>
    <n v="6"/>
    <n v="1052"/>
    <n v="15"/>
    <n v="5365.2"/>
    <x v="920"/>
    <s v="Card"/>
    <x v="1"/>
    <n v="7"/>
    <n v="2023"/>
    <n v="2"/>
    <x v="3"/>
    <n v="1"/>
    <n v="6"/>
    <n v="2"/>
    <n v="4"/>
    <x v="4"/>
    <x v="1"/>
    <n v="94680"/>
    <n v="0.08"/>
  </r>
  <r>
    <x v="924"/>
    <d v="2023-03-26T00:00:00"/>
    <s v="Customer_407"/>
    <x v="3"/>
    <x v="1"/>
    <x v="0"/>
    <x v="0"/>
    <n v="9"/>
    <n v="1134"/>
    <n v="22"/>
    <n v="7960.68"/>
    <x v="921"/>
    <s v="Card"/>
    <x v="1"/>
    <n v="6"/>
    <n v="2023"/>
    <n v="3"/>
    <x v="9"/>
    <n v="1"/>
    <n v="13"/>
    <n v="5"/>
    <n v="0"/>
    <x v="2"/>
    <x v="0"/>
    <n v="224532"/>
    <n v="0.06"/>
  </r>
  <r>
    <x v="925"/>
    <d v="2023-09-05T00:00:00"/>
    <s v="Customer_131"/>
    <x v="3"/>
    <x v="3"/>
    <x v="1"/>
    <x v="8"/>
    <n v="5"/>
    <n v="3166"/>
    <n v="13"/>
    <n v="13772.1"/>
    <x v="922"/>
    <s v="Cash"/>
    <x v="2"/>
    <n v="6"/>
    <n v="2023"/>
    <n v="9"/>
    <x v="5"/>
    <n v="3"/>
    <n v="36"/>
    <n v="2"/>
    <n v="2"/>
    <x v="5"/>
    <x v="1"/>
    <n v="205790"/>
    <n v="0.13"/>
  </r>
  <r>
    <x v="926"/>
    <d v="2023-06-07T00:00:00"/>
    <s v="Customer_1157"/>
    <x v="2"/>
    <x v="1"/>
    <x v="2"/>
    <x v="5"/>
    <n v="7"/>
    <n v="1768"/>
    <n v="3"/>
    <n v="12004.72"/>
    <x v="923"/>
    <s v="UPI"/>
    <x v="1"/>
    <n v="6"/>
    <n v="2023"/>
    <n v="6"/>
    <x v="7"/>
    <n v="2"/>
    <n v="23"/>
    <n v="2"/>
    <n v="3"/>
    <x v="6"/>
    <x v="1"/>
    <n v="37128"/>
    <n v="0.19"/>
  </r>
  <r>
    <x v="927"/>
    <d v="2023-05-08T00:00:00"/>
    <s v="Customer_1362"/>
    <x v="2"/>
    <x v="3"/>
    <x v="2"/>
    <x v="7"/>
    <n v="10"/>
    <n v="1134"/>
    <n v="25"/>
    <n v="8505"/>
    <x v="924"/>
    <s v="UPI"/>
    <x v="0"/>
    <n v="6"/>
    <n v="2023"/>
    <n v="5"/>
    <x v="11"/>
    <n v="2"/>
    <n v="19"/>
    <n v="2"/>
    <n v="1"/>
    <x v="3"/>
    <x v="1"/>
    <n v="283500"/>
    <n v="0.1"/>
  </r>
  <r>
    <x v="928"/>
    <d v="2023-04-25T00:00:00"/>
    <s v="Customer_1177"/>
    <x v="3"/>
    <x v="1"/>
    <x v="2"/>
    <x v="2"/>
    <n v="6"/>
    <n v="3995"/>
    <n v="19"/>
    <n v="19415.7"/>
    <x v="925"/>
    <s v="Card"/>
    <x v="2"/>
    <n v="2"/>
    <n v="2023"/>
    <n v="4"/>
    <x v="8"/>
    <n v="2"/>
    <n v="17"/>
    <n v="5"/>
    <n v="2"/>
    <x v="5"/>
    <x v="1"/>
    <n v="455430"/>
    <n v="0.11"/>
  </r>
  <r>
    <x v="929"/>
    <d v="2023-08-15T00:00:00"/>
    <s v="Customer_52"/>
    <x v="0"/>
    <x v="0"/>
    <x v="0"/>
    <x v="0"/>
    <n v="10"/>
    <n v="4641"/>
    <n v="22"/>
    <n v="36199.800000000003"/>
    <x v="926"/>
    <s v="Cash"/>
    <x v="0"/>
    <n v="1"/>
    <n v="2023"/>
    <n v="8"/>
    <x v="4"/>
    <n v="3"/>
    <n v="33"/>
    <n v="3"/>
    <n v="2"/>
    <x v="5"/>
    <x v="1"/>
    <n v="1021020"/>
    <n v="0.05"/>
  </r>
  <r>
    <x v="930"/>
    <d v="2023-04-02T00:00:00"/>
    <s v="Customer_1514"/>
    <x v="0"/>
    <x v="3"/>
    <x v="1"/>
    <x v="1"/>
    <n v="6"/>
    <n v="2165"/>
    <n v="21"/>
    <n v="10262.1"/>
    <x v="927"/>
    <s v="UPI"/>
    <x v="0"/>
    <n v="3"/>
    <n v="2023"/>
    <n v="4"/>
    <x v="8"/>
    <n v="2"/>
    <n v="14"/>
    <n v="2"/>
    <n v="0"/>
    <x v="2"/>
    <x v="0"/>
    <n v="272790"/>
    <n v="0.2"/>
  </r>
  <r>
    <x v="931"/>
    <d v="2023-10-15T00:00:00"/>
    <s v="Customer_1876"/>
    <x v="0"/>
    <x v="0"/>
    <x v="1"/>
    <x v="1"/>
    <n v="7"/>
    <n v="4607"/>
    <n v="0"/>
    <n v="32249"/>
    <x v="928"/>
    <s v="UPI"/>
    <x v="0"/>
    <n v="1"/>
    <n v="2023"/>
    <n v="10"/>
    <x v="1"/>
    <n v="4"/>
    <n v="42"/>
    <n v="3"/>
    <n v="0"/>
    <x v="2"/>
    <x v="0"/>
    <n v="0"/>
    <n v="0.09"/>
  </r>
  <r>
    <x v="932"/>
    <d v="2023-04-10T00:00:00"/>
    <s v="Customer_1873"/>
    <x v="0"/>
    <x v="3"/>
    <x v="1"/>
    <x v="8"/>
    <n v="5"/>
    <n v="3699"/>
    <n v="20"/>
    <n v="14796"/>
    <x v="929"/>
    <s v="UPI"/>
    <x v="1"/>
    <n v="3"/>
    <n v="2023"/>
    <n v="4"/>
    <x v="8"/>
    <n v="2"/>
    <n v="15"/>
    <n v="3"/>
    <n v="1"/>
    <x v="3"/>
    <x v="1"/>
    <n v="369900"/>
    <n v="0.1"/>
  </r>
  <r>
    <x v="933"/>
    <d v="2023-01-08T00:00:00"/>
    <s v="Customer_1143"/>
    <x v="1"/>
    <x v="2"/>
    <x v="2"/>
    <x v="7"/>
    <n v="5"/>
    <n v="1603"/>
    <n v="5"/>
    <n v="7614.25"/>
    <x v="930"/>
    <s v="Card"/>
    <x v="0"/>
    <n v="6"/>
    <n v="2023"/>
    <n v="1"/>
    <x v="0"/>
    <n v="1"/>
    <n v="2"/>
    <n v="2"/>
    <n v="0"/>
    <x v="2"/>
    <x v="0"/>
    <n v="40075"/>
    <n v="7.0000000000000007E-2"/>
  </r>
  <r>
    <x v="934"/>
    <d v="2023-08-01T00:00:00"/>
    <s v="Customer_308"/>
    <x v="1"/>
    <x v="3"/>
    <x v="1"/>
    <x v="1"/>
    <n v="7"/>
    <n v="355"/>
    <n v="20"/>
    <n v="1988"/>
    <x v="931"/>
    <s v="Card"/>
    <x v="2"/>
    <n v="3"/>
    <n v="2023"/>
    <n v="8"/>
    <x v="4"/>
    <n v="3"/>
    <n v="31"/>
    <n v="1"/>
    <n v="2"/>
    <x v="5"/>
    <x v="1"/>
    <n v="49700"/>
    <n v="0.1"/>
  </r>
  <r>
    <x v="935"/>
    <d v="2023-11-25T00:00:00"/>
    <s v="Customer_648"/>
    <x v="3"/>
    <x v="3"/>
    <x v="2"/>
    <x v="2"/>
    <n v="8"/>
    <n v="2750"/>
    <n v="0"/>
    <n v="22000"/>
    <x v="932"/>
    <s v="Card"/>
    <x v="0"/>
    <n v="6"/>
    <n v="2023"/>
    <n v="11"/>
    <x v="6"/>
    <n v="4"/>
    <n v="47"/>
    <n v="4"/>
    <n v="6"/>
    <x v="0"/>
    <x v="0"/>
    <n v="0"/>
    <n v="0.15"/>
  </r>
  <r>
    <x v="936"/>
    <d v="2023-02-24T00:00:00"/>
    <s v="Customer_1135"/>
    <x v="1"/>
    <x v="1"/>
    <x v="0"/>
    <x v="0"/>
    <n v="2"/>
    <n v="3288"/>
    <n v="6"/>
    <n v="6181.44"/>
    <x v="933"/>
    <s v="UPI"/>
    <x v="1"/>
    <n v="5"/>
    <n v="2023"/>
    <n v="2"/>
    <x v="3"/>
    <n v="1"/>
    <n v="8"/>
    <n v="4"/>
    <n v="5"/>
    <x v="1"/>
    <x v="1"/>
    <n v="39456"/>
    <n v="0.05"/>
  </r>
  <r>
    <x v="937"/>
    <d v="2023-07-16T00:00:00"/>
    <s v="Customer_1354"/>
    <x v="3"/>
    <x v="1"/>
    <x v="2"/>
    <x v="5"/>
    <n v="2"/>
    <n v="1209"/>
    <n v="28"/>
    <n v="1740.96"/>
    <x v="934"/>
    <s v="UPI"/>
    <x v="1"/>
    <n v="5"/>
    <n v="2023"/>
    <n v="7"/>
    <x v="10"/>
    <n v="3"/>
    <n v="29"/>
    <n v="4"/>
    <n v="0"/>
    <x v="2"/>
    <x v="0"/>
    <n v="67704"/>
    <n v="0.15"/>
  </r>
  <r>
    <x v="938"/>
    <d v="2023-03-23T00:00:00"/>
    <s v="Customer_1215"/>
    <x v="1"/>
    <x v="1"/>
    <x v="2"/>
    <x v="5"/>
    <n v="6"/>
    <n v="4895"/>
    <n v="28"/>
    <n v="21146.400000000001"/>
    <x v="935"/>
    <s v="UPI"/>
    <x v="1"/>
    <n v="5"/>
    <n v="2023"/>
    <n v="3"/>
    <x v="9"/>
    <n v="1"/>
    <n v="12"/>
    <n v="4"/>
    <n v="4"/>
    <x v="4"/>
    <x v="1"/>
    <n v="822360"/>
    <n v="0.08"/>
  </r>
  <r>
    <x v="939"/>
    <d v="2023-05-23T00:00:00"/>
    <s v="Customer_1947"/>
    <x v="2"/>
    <x v="3"/>
    <x v="1"/>
    <x v="3"/>
    <n v="2"/>
    <n v="2136"/>
    <n v="13"/>
    <n v="3716.64"/>
    <x v="936"/>
    <s v="Card"/>
    <x v="1"/>
    <n v="5"/>
    <n v="2023"/>
    <n v="5"/>
    <x v="11"/>
    <n v="2"/>
    <n v="21"/>
    <n v="4"/>
    <n v="2"/>
    <x v="5"/>
    <x v="1"/>
    <n v="55536"/>
    <n v="0.06"/>
  </r>
  <r>
    <x v="940"/>
    <d v="2023-02-21T00:00:00"/>
    <s v="Customer_731"/>
    <x v="2"/>
    <x v="2"/>
    <x v="0"/>
    <x v="0"/>
    <n v="5"/>
    <n v="2388"/>
    <n v="15"/>
    <n v="10149"/>
    <x v="937"/>
    <s v="Card"/>
    <x v="1"/>
    <n v="2"/>
    <n v="2023"/>
    <n v="2"/>
    <x v="3"/>
    <n v="1"/>
    <n v="8"/>
    <n v="4"/>
    <n v="2"/>
    <x v="5"/>
    <x v="1"/>
    <n v="179100"/>
    <n v="0.08"/>
  </r>
  <r>
    <x v="941"/>
    <d v="2023-09-09T00:00:00"/>
    <s v="Customer_337"/>
    <x v="1"/>
    <x v="2"/>
    <x v="2"/>
    <x v="7"/>
    <n v="8"/>
    <n v="2241"/>
    <n v="24"/>
    <n v="13625.28"/>
    <x v="938"/>
    <s v="Card"/>
    <x v="2"/>
    <n v="3"/>
    <n v="2023"/>
    <n v="9"/>
    <x v="5"/>
    <n v="3"/>
    <n v="36"/>
    <n v="2"/>
    <n v="6"/>
    <x v="0"/>
    <x v="0"/>
    <n v="430272"/>
    <n v="0.16"/>
  </r>
  <r>
    <x v="942"/>
    <d v="2023-09-18T00:00:00"/>
    <s v="Customer_296"/>
    <x v="3"/>
    <x v="1"/>
    <x v="1"/>
    <x v="1"/>
    <n v="10"/>
    <n v="2524"/>
    <n v="24"/>
    <n v="19182.400000000001"/>
    <x v="939"/>
    <s v="Card"/>
    <x v="2"/>
    <n v="6"/>
    <n v="2023"/>
    <n v="9"/>
    <x v="5"/>
    <n v="3"/>
    <n v="38"/>
    <n v="4"/>
    <n v="1"/>
    <x v="3"/>
    <x v="1"/>
    <n v="605760"/>
    <n v="0.13"/>
  </r>
  <r>
    <x v="943"/>
    <d v="2023-02-28T00:00:00"/>
    <s v="Customer_39"/>
    <x v="0"/>
    <x v="3"/>
    <x v="1"/>
    <x v="8"/>
    <n v="2"/>
    <n v="772"/>
    <n v="25"/>
    <n v="1158"/>
    <x v="940"/>
    <s v="Card"/>
    <x v="1"/>
    <n v="6"/>
    <n v="2023"/>
    <n v="2"/>
    <x v="3"/>
    <n v="1"/>
    <n v="9"/>
    <n v="5"/>
    <n v="2"/>
    <x v="5"/>
    <x v="1"/>
    <n v="38600"/>
    <n v="0.13"/>
  </r>
  <r>
    <x v="944"/>
    <d v="2023-06-17T00:00:00"/>
    <s v="Customer_469"/>
    <x v="1"/>
    <x v="2"/>
    <x v="0"/>
    <x v="0"/>
    <n v="7"/>
    <n v="3191"/>
    <n v="12"/>
    <n v="19656.560000000001"/>
    <x v="941"/>
    <s v="UPI"/>
    <x v="2"/>
    <n v="5"/>
    <n v="2023"/>
    <n v="6"/>
    <x v="7"/>
    <n v="2"/>
    <n v="24"/>
    <n v="3"/>
    <n v="6"/>
    <x v="0"/>
    <x v="0"/>
    <n v="268044"/>
    <n v="0.16"/>
  </r>
  <r>
    <x v="945"/>
    <d v="2023-08-14T00:00:00"/>
    <s v="Customer_1554"/>
    <x v="2"/>
    <x v="1"/>
    <x v="1"/>
    <x v="1"/>
    <n v="4"/>
    <n v="414"/>
    <n v="7"/>
    <n v="1540.08"/>
    <x v="942"/>
    <s v="Card"/>
    <x v="0"/>
    <n v="1"/>
    <n v="2023"/>
    <n v="8"/>
    <x v="4"/>
    <n v="3"/>
    <n v="33"/>
    <n v="3"/>
    <n v="1"/>
    <x v="3"/>
    <x v="1"/>
    <n v="11592"/>
    <n v="0.18"/>
  </r>
  <r>
    <x v="946"/>
    <d v="2023-07-27T00:00:00"/>
    <s v="Customer_1426"/>
    <x v="0"/>
    <x v="0"/>
    <x v="2"/>
    <x v="2"/>
    <n v="9"/>
    <n v="152"/>
    <n v="6"/>
    <n v="1285.92"/>
    <x v="943"/>
    <s v="Card"/>
    <x v="2"/>
    <n v="7"/>
    <n v="2023"/>
    <n v="7"/>
    <x v="10"/>
    <n v="3"/>
    <n v="30"/>
    <n v="5"/>
    <n v="4"/>
    <x v="4"/>
    <x v="1"/>
    <n v="8208"/>
    <n v="7.0000000000000007E-2"/>
  </r>
  <r>
    <x v="947"/>
    <d v="2023-11-01T00:00:00"/>
    <s v="Customer_1966"/>
    <x v="1"/>
    <x v="1"/>
    <x v="2"/>
    <x v="7"/>
    <n v="5"/>
    <n v="1421"/>
    <n v="29"/>
    <n v="5044.55"/>
    <x v="944"/>
    <s v="Card"/>
    <x v="1"/>
    <n v="1"/>
    <n v="2023"/>
    <n v="11"/>
    <x v="6"/>
    <n v="4"/>
    <n v="44"/>
    <n v="1"/>
    <n v="3"/>
    <x v="6"/>
    <x v="1"/>
    <n v="206045"/>
    <n v="0.11"/>
  </r>
  <r>
    <x v="948"/>
    <d v="2023-08-11T00:00:00"/>
    <s v="Customer_1620"/>
    <x v="0"/>
    <x v="2"/>
    <x v="0"/>
    <x v="6"/>
    <n v="9"/>
    <n v="4642"/>
    <n v="1"/>
    <n v="41360.22"/>
    <x v="945"/>
    <s v="UPI"/>
    <x v="2"/>
    <n v="4"/>
    <n v="2023"/>
    <n v="8"/>
    <x v="4"/>
    <n v="3"/>
    <n v="32"/>
    <n v="2"/>
    <n v="5"/>
    <x v="1"/>
    <x v="1"/>
    <n v="41778"/>
    <n v="0.08"/>
  </r>
  <r>
    <x v="949"/>
    <d v="2023-05-23T00:00:00"/>
    <s v="Customer_527"/>
    <x v="3"/>
    <x v="2"/>
    <x v="2"/>
    <x v="7"/>
    <n v="3"/>
    <n v="2978"/>
    <n v="29"/>
    <n v="6343.14"/>
    <x v="946"/>
    <s v="Card"/>
    <x v="0"/>
    <n v="6"/>
    <n v="2023"/>
    <n v="5"/>
    <x v="11"/>
    <n v="2"/>
    <n v="21"/>
    <n v="4"/>
    <n v="2"/>
    <x v="5"/>
    <x v="1"/>
    <n v="259086"/>
    <n v="0.08"/>
  </r>
  <r>
    <x v="950"/>
    <d v="2023-02-07T00:00:00"/>
    <s v="Customer_1522"/>
    <x v="0"/>
    <x v="2"/>
    <x v="2"/>
    <x v="2"/>
    <n v="2"/>
    <n v="1202"/>
    <n v="4"/>
    <n v="2307.84"/>
    <x v="947"/>
    <s v="Card"/>
    <x v="0"/>
    <n v="4"/>
    <n v="2023"/>
    <n v="2"/>
    <x v="3"/>
    <n v="1"/>
    <n v="6"/>
    <n v="2"/>
    <n v="2"/>
    <x v="5"/>
    <x v="1"/>
    <n v="9616"/>
    <n v="0.15"/>
  </r>
  <r>
    <x v="951"/>
    <d v="2023-01-20T00:00:00"/>
    <s v="Customer_339"/>
    <x v="2"/>
    <x v="1"/>
    <x v="0"/>
    <x v="4"/>
    <n v="10"/>
    <n v="1468"/>
    <n v="29"/>
    <n v="10422.799999999999"/>
    <x v="948"/>
    <s v="UPI"/>
    <x v="0"/>
    <n v="3"/>
    <n v="2023"/>
    <n v="1"/>
    <x v="0"/>
    <n v="1"/>
    <n v="3"/>
    <n v="3"/>
    <n v="5"/>
    <x v="1"/>
    <x v="1"/>
    <n v="425720"/>
    <n v="0.14000000000000001"/>
  </r>
  <r>
    <x v="952"/>
    <d v="2023-06-25T00:00:00"/>
    <s v="Customer_51"/>
    <x v="3"/>
    <x v="1"/>
    <x v="2"/>
    <x v="7"/>
    <n v="4"/>
    <n v="4589"/>
    <n v="8"/>
    <n v="16887.52"/>
    <x v="949"/>
    <s v="Cash"/>
    <x v="1"/>
    <n v="3"/>
    <n v="2023"/>
    <n v="6"/>
    <x v="7"/>
    <n v="2"/>
    <n v="26"/>
    <n v="5"/>
    <n v="0"/>
    <x v="2"/>
    <x v="0"/>
    <n v="146848"/>
    <n v="0.13"/>
  </r>
  <r>
    <x v="953"/>
    <d v="2023-12-19T00:00:00"/>
    <s v="Customer_161"/>
    <x v="2"/>
    <x v="3"/>
    <x v="1"/>
    <x v="3"/>
    <n v="10"/>
    <n v="1319"/>
    <n v="5"/>
    <n v="12530.5"/>
    <x v="950"/>
    <s v="Card"/>
    <x v="2"/>
    <n v="6"/>
    <n v="2023"/>
    <n v="12"/>
    <x v="2"/>
    <n v="4"/>
    <n v="51"/>
    <n v="4"/>
    <n v="2"/>
    <x v="5"/>
    <x v="1"/>
    <n v="65950"/>
    <n v="7.0000000000000007E-2"/>
  </r>
  <r>
    <x v="954"/>
    <d v="2023-01-11T00:00:00"/>
    <s v="Customer_264"/>
    <x v="0"/>
    <x v="0"/>
    <x v="0"/>
    <x v="0"/>
    <n v="8"/>
    <n v="644"/>
    <n v="1"/>
    <n v="5100.4799999999996"/>
    <x v="951"/>
    <s v="UPI"/>
    <x v="1"/>
    <n v="5"/>
    <n v="2023"/>
    <n v="1"/>
    <x v="0"/>
    <n v="1"/>
    <n v="2"/>
    <n v="2"/>
    <n v="3"/>
    <x v="6"/>
    <x v="1"/>
    <n v="5152"/>
    <n v="0.1"/>
  </r>
  <r>
    <x v="955"/>
    <d v="2023-03-16T00:00:00"/>
    <s v="Customer_382"/>
    <x v="2"/>
    <x v="2"/>
    <x v="1"/>
    <x v="1"/>
    <n v="4"/>
    <n v="4691"/>
    <n v="22"/>
    <n v="14635.92"/>
    <x v="952"/>
    <s v="Card"/>
    <x v="1"/>
    <n v="1"/>
    <n v="2023"/>
    <n v="3"/>
    <x v="9"/>
    <n v="1"/>
    <n v="11"/>
    <n v="3"/>
    <n v="4"/>
    <x v="4"/>
    <x v="1"/>
    <n v="412808"/>
    <n v="0.12"/>
  </r>
  <r>
    <x v="956"/>
    <d v="2023-08-24T00:00:00"/>
    <s v="Customer_1308"/>
    <x v="0"/>
    <x v="0"/>
    <x v="1"/>
    <x v="8"/>
    <n v="2"/>
    <n v="376"/>
    <n v="24"/>
    <n v="571.52"/>
    <x v="953"/>
    <s v="Card"/>
    <x v="1"/>
    <n v="4"/>
    <n v="2023"/>
    <n v="8"/>
    <x v="4"/>
    <n v="3"/>
    <n v="34"/>
    <n v="4"/>
    <n v="4"/>
    <x v="4"/>
    <x v="1"/>
    <n v="18048"/>
    <n v="0.15"/>
  </r>
  <r>
    <x v="957"/>
    <d v="2023-12-04T00:00:00"/>
    <s v="Customer_1313"/>
    <x v="0"/>
    <x v="1"/>
    <x v="1"/>
    <x v="3"/>
    <n v="5"/>
    <n v="1586"/>
    <n v="12"/>
    <n v="6978.4"/>
    <x v="954"/>
    <s v="Card"/>
    <x v="2"/>
    <n v="4"/>
    <n v="2023"/>
    <n v="12"/>
    <x v="2"/>
    <n v="4"/>
    <n v="49"/>
    <n v="2"/>
    <n v="1"/>
    <x v="3"/>
    <x v="1"/>
    <n v="95160"/>
    <n v="0.2"/>
  </r>
  <r>
    <x v="958"/>
    <d v="2023-12-18T00:00:00"/>
    <s v="Customer_959"/>
    <x v="2"/>
    <x v="3"/>
    <x v="0"/>
    <x v="6"/>
    <n v="5"/>
    <n v="2398"/>
    <n v="17"/>
    <n v="9951.7000000000007"/>
    <x v="955"/>
    <s v="Card"/>
    <x v="1"/>
    <n v="2"/>
    <n v="2023"/>
    <n v="12"/>
    <x v="2"/>
    <n v="4"/>
    <n v="51"/>
    <n v="4"/>
    <n v="1"/>
    <x v="3"/>
    <x v="1"/>
    <n v="203830"/>
    <n v="0.12"/>
  </r>
  <r>
    <x v="959"/>
    <d v="2023-12-01T00:00:00"/>
    <s v="Customer_1894"/>
    <x v="2"/>
    <x v="3"/>
    <x v="2"/>
    <x v="7"/>
    <n v="6"/>
    <n v="4877"/>
    <n v="20"/>
    <n v="23409.599999999999"/>
    <x v="956"/>
    <s v="Card"/>
    <x v="2"/>
    <n v="1"/>
    <n v="2023"/>
    <n v="12"/>
    <x v="2"/>
    <n v="4"/>
    <n v="48"/>
    <n v="1"/>
    <n v="5"/>
    <x v="1"/>
    <x v="1"/>
    <n v="585240"/>
    <n v="0.16"/>
  </r>
  <r>
    <x v="960"/>
    <d v="2023-04-13T00:00:00"/>
    <s v="Customer_697"/>
    <x v="0"/>
    <x v="2"/>
    <x v="1"/>
    <x v="3"/>
    <n v="7"/>
    <n v="913"/>
    <n v="14"/>
    <n v="5496.26"/>
    <x v="957"/>
    <s v="Card"/>
    <x v="1"/>
    <n v="7"/>
    <n v="2023"/>
    <n v="4"/>
    <x v="8"/>
    <n v="2"/>
    <n v="15"/>
    <n v="3"/>
    <n v="4"/>
    <x v="4"/>
    <x v="1"/>
    <n v="89474"/>
    <n v="0.05"/>
  </r>
  <r>
    <x v="961"/>
    <d v="2023-02-08T00:00:00"/>
    <s v="Customer_1371"/>
    <x v="2"/>
    <x v="2"/>
    <x v="0"/>
    <x v="6"/>
    <n v="3"/>
    <n v="2833"/>
    <n v="3"/>
    <n v="8244.0300000000007"/>
    <x v="958"/>
    <s v="Cash"/>
    <x v="0"/>
    <n v="1"/>
    <n v="2023"/>
    <n v="2"/>
    <x v="3"/>
    <n v="1"/>
    <n v="6"/>
    <n v="2"/>
    <n v="3"/>
    <x v="6"/>
    <x v="1"/>
    <n v="25497"/>
    <n v="0.12"/>
  </r>
  <r>
    <x v="962"/>
    <d v="2023-09-29T00:00:00"/>
    <s v="Customer_1173"/>
    <x v="2"/>
    <x v="3"/>
    <x v="0"/>
    <x v="4"/>
    <n v="9"/>
    <n v="3701"/>
    <n v="23"/>
    <n v="25647.93"/>
    <x v="959"/>
    <s v="Cash"/>
    <x v="1"/>
    <n v="7"/>
    <n v="2023"/>
    <n v="9"/>
    <x v="5"/>
    <n v="3"/>
    <n v="39"/>
    <n v="5"/>
    <n v="5"/>
    <x v="1"/>
    <x v="1"/>
    <n v="766107"/>
    <n v="0.1"/>
  </r>
  <r>
    <x v="963"/>
    <d v="2023-04-03T00:00:00"/>
    <s v="Customer_1548"/>
    <x v="0"/>
    <x v="1"/>
    <x v="2"/>
    <x v="7"/>
    <n v="5"/>
    <n v="3407"/>
    <n v="15"/>
    <n v="14479.75"/>
    <x v="960"/>
    <s v="Cash"/>
    <x v="1"/>
    <n v="1"/>
    <n v="2023"/>
    <n v="4"/>
    <x v="8"/>
    <n v="2"/>
    <n v="14"/>
    <n v="2"/>
    <n v="1"/>
    <x v="3"/>
    <x v="1"/>
    <n v="255525"/>
    <n v="0.14000000000000001"/>
  </r>
  <r>
    <x v="964"/>
    <d v="2023-03-17T00:00:00"/>
    <s v="Customer_1395"/>
    <x v="2"/>
    <x v="1"/>
    <x v="1"/>
    <x v="8"/>
    <n v="5"/>
    <n v="729"/>
    <n v="8"/>
    <n v="3353.4"/>
    <x v="961"/>
    <s v="Cash"/>
    <x v="2"/>
    <n v="2"/>
    <n v="2023"/>
    <n v="3"/>
    <x v="9"/>
    <n v="1"/>
    <n v="11"/>
    <n v="3"/>
    <n v="5"/>
    <x v="1"/>
    <x v="1"/>
    <n v="29160"/>
    <n v="7.0000000000000007E-2"/>
  </r>
  <r>
    <x v="965"/>
    <d v="2023-08-25T00:00:00"/>
    <s v="Customer_677"/>
    <x v="3"/>
    <x v="3"/>
    <x v="2"/>
    <x v="2"/>
    <n v="2"/>
    <n v="2340"/>
    <n v="17"/>
    <n v="3884.4"/>
    <x v="962"/>
    <s v="Card"/>
    <x v="2"/>
    <n v="7"/>
    <n v="2023"/>
    <n v="8"/>
    <x v="4"/>
    <n v="3"/>
    <n v="34"/>
    <n v="4"/>
    <n v="5"/>
    <x v="1"/>
    <x v="1"/>
    <n v="79560"/>
    <n v="0.16"/>
  </r>
  <r>
    <x v="966"/>
    <d v="2023-10-12T00:00:00"/>
    <s v="Customer_740"/>
    <x v="3"/>
    <x v="0"/>
    <x v="1"/>
    <x v="8"/>
    <n v="4"/>
    <n v="4212"/>
    <n v="13"/>
    <n v="14657.76"/>
    <x v="963"/>
    <s v="Cash"/>
    <x v="0"/>
    <n v="5"/>
    <n v="2023"/>
    <n v="10"/>
    <x v="1"/>
    <n v="4"/>
    <n v="41"/>
    <n v="2"/>
    <n v="4"/>
    <x v="4"/>
    <x v="1"/>
    <n v="219024"/>
    <n v="0.16"/>
  </r>
  <r>
    <x v="967"/>
    <d v="2023-01-23T00:00:00"/>
    <s v="Customer_344"/>
    <x v="3"/>
    <x v="2"/>
    <x v="1"/>
    <x v="1"/>
    <n v="7"/>
    <n v="3517"/>
    <n v="10"/>
    <n v="22157.1"/>
    <x v="964"/>
    <s v="Cash"/>
    <x v="2"/>
    <n v="2"/>
    <n v="2023"/>
    <n v="1"/>
    <x v="0"/>
    <n v="1"/>
    <n v="4"/>
    <n v="4"/>
    <n v="1"/>
    <x v="3"/>
    <x v="1"/>
    <n v="246190"/>
    <n v="0.08"/>
  </r>
  <r>
    <x v="968"/>
    <d v="2023-03-05T00:00:00"/>
    <s v="Customer_469"/>
    <x v="1"/>
    <x v="1"/>
    <x v="2"/>
    <x v="7"/>
    <n v="10"/>
    <n v="561"/>
    <n v="20"/>
    <n v="4488"/>
    <x v="965"/>
    <s v="UPI"/>
    <x v="1"/>
    <n v="1"/>
    <n v="2023"/>
    <n v="3"/>
    <x v="9"/>
    <n v="1"/>
    <n v="10"/>
    <n v="2"/>
    <n v="0"/>
    <x v="2"/>
    <x v="0"/>
    <n v="112200"/>
    <n v="0.11"/>
  </r>
  <r>
    <x v="969"/>
    <d v="2023-12-24T00:00:00"/>
    <s v="Customer_1523"/>
    <x v="3"/>
    <x v="2"/>
    <x v="2"/>
    <x v="2"/>
    <n v="10"/>
    <n v="2522"/>
    <n v="24"/>
    <n v="19167.2"/>
    <x v="966"/>
    <s v="UPI"/>
    <x v="1"/>
    <n v="1"/>
    <n v="2023"/>
    <n v="12"/>
    <x v="2"/>
    <n v="4"/>
    <n v="52"/>
    <n v="5"/>
    <n v="0"/>
    <x v="2"/>
    <x v="0"/>
    <n v="605280"/>
    <n v="0.17"/>
  </r>
  <r>
    <x v="970"/>
    <d v="2023-05-23T00:00:00"/>
    <s v="Customer_1562"/>
    <x v="2"/>
    <x v="1"/>
    <x v="2"/>
    <x v="7"/>
    <n v="9"/>
    <n v="4890"/>
    <n v="27"/>
    <n v="32127.3"/>
    <x v="967"/>
    <s v="UPI"/>
    <x v="0"/>
    <n v="4"/>
    <n v="2023"/>
    <n v="5"/>
    <x v="11"/>
    <n v="2"/>
    <n v="21"/>
    <n v="4"/>
    <n v="2"/>
    <x v="5"/>
    <x v="1"/>
    <n v="1188270"/>
    <n v="0.2"/>
  </r>
  <r>
    <x v="971"/>
    <d v="2023-07-02T00:00:00"/>
    <s v="Customer_1915"/>
    <x v="0"/>
    <x v="2"/>
    <x v="2"/>
    <x v="5"/>
    <n v="2"/>
    <n v="585"/>
    <n v="9"/>
    <n v="1064.7"/>
    <x v="968"/>
    <s v="Cash"/>
    <x v="0"/>
    <n v="5"/>
    <n v="2023"/>
    <n v="7"/>
    <x v="10"/>
    <n v="3"/>
    <n v="27"/>
    <n v="2"/>
    <n v="0"/>
    <x v="2"/>
    <x v="0"/>
    <n v="10530"/>
    <n v="0.16"/>
  </r>
  <r>
    <x v="972"/>
    <d v="2023-01-04T00:00:00"/>
    <s v="Customer_22"/>
    <x v="3"/>
    <x v="1"/>
    <x v="2"/>
    <x v="2"/>
    <n v="4"/>
    <n v="3318"/>
    <n v="0"/>
    <n v="13272"/>
    <x v="969"/>
    <s v="Cash"/>
    <x v="1"/>
    <n v="5"/>
    <n v="2023"/>
    <n v="1"/>
    <x v="0"/>
    <n v="1"/>
    <n v="1"/>
    <n v="1"/>
    <n v="3"/>
    <x v="6"/>
    <x v="1"/>
    <n v="0"/>
    <n v="0.1"/>
  </r>
  <r>
    <x v="973"/>
    <d v="2023-02-02T00:00:00"/>
    <s v="Customer_388"/>
    <x v="1"/>
    <x v="2"/>
    <x v="1"/>
    <x v="1"/>
    <n v="1"/>
    <n v="2272"/>
    <n v="17"/>
    <n v="1885.76"/>
    <x v="970"/>
    <s v="UPI"/>
    <x v="1"/>
    <n v="7"/>
    <n v="2023"/>
    <n v="2"/>
    <x v="3"/>
    <n v="1"/>
    <n v="5"/>
    <n v="1"/>
    <n v="4"/>
    <x v="4"/>
    <x v="1"/>
    <n v="38624"/>
    <n v="0.19"/>
  </r>
  <r>
    <x v="974"/>
    <d v="2023-12-28T00:00:00"/>
    <s v="Customer_445"/>
    <x v="0"/>
    <x v="3"/>
    <x v="2"/>
    <x v="2"/>
    <n v="1"/>
    <n v="2703"/>
    <n v="19"/>
    <n v="2189.4299999999998"/>
    <x v="971"/>
    <s v="UPI"/>
    <x v="0"/>
    <n v="4"/>
    <n v="2023"/>
    <n v="12"/>
    <x v="2"/>
    <n v="4"/>
    <n v="52"/>
    <n v="5"/>
    <n v="4"/>
    <x v="4"/>
    <x v="1"/>
    <n v="51357"/>
    <n v="0.13"/>
  </r>
  <r>
    <x v="975"/>
    <d v="2023-03-08T00:00:00"/>
    <s v="Customer_145"/>
    <x v="2"/>
    <x v="2"/>
    <x v="1"/>
    <x v="1"/>
    <n v="8"/>
    <n v="2045"/>
    <n v="1"/>
    <n v="16196.4"/>
    <x v="972"/>
    <s v="UPI"/>
    <x v="0"/>
    <n v="6"/>
    <n v="2023"/>
    <n v="3"/>
    <x v="9"/>
    <n v="1"/>
    <n v="10"/>
    <n v="2"/>
    <n v="3"/>
    <x v="6"/>
    <x v="1"/>
    <n v="16360"/>
    <n v="0.16"/>
  </r>
  <r>
    <x v="976"/>
    <d v="2023-02-10T00:00:00"/>
    <s v="Customer_1571"/>
    <x v="3"/>
    <x v="0"/>
    <x v="1"/>
    <x v="1"/>
    <n v="7"/>
    <n v="752"/>
    <n v="16"/>
    <n v="4421.76"/>
    <x v="973"/>
    <s v="Cash"/>
    <x v="1"/>
    <n v="7"/>
    <n v="2023"/>
    <n v="2"/>
    <x v="3"/>
    <n v="1"/>
    <n v="6"/>
    <n v="2"/>
    <n v="5"/>
    <x v="1"/>
    <x v="1"/>
    <n v="84224"/>
    <n v="0.18"/>
  </r>
  <r>
    <x v="977"/>
    <d v="2023-03-23T00:00:00"/>
    <s v="Customer_69"/>
    <x v="1"/>
    <x v="2"/>
    <x v="0"/>
    <x v="4"/>
    <n v="6"/>
    <n v="3240"/>
    <n v="24"/>
    <n v="14774.4"/>
    <x v="974"/>
    <s v="Card"/>
    <x v="0"/>
    <n v="2"/>
    <n v="2023"/>
    <n v="3"/>
    <x v="9"/>
    <n v="1"/>
    <n v="12"/>
    <n v="4"/>
    <n v="4"/>
    <x v="4"/>
    <x v="1"/>
    <n v="466560"/>
    <n v="0.15"/>
  </r>
  <r>
    <x v="978"/>
    <d v="2023-10-10T00:00:00"/>
    <s v="Customer_1613"/>
    <x v="3"/>
    <x v="3"/>
    <x v="0"/>
    <x v="6"/>
    <n v="2"/>
    <n v="550"/>
    <n v="13"/>
    <n v="957"/>
    <x v="975"/>
    <s v="Card"/>
    <x v="2"/>
    <n v="6"/>
    <n v="2023"/>
    <n v="10"/>
    <x v="1"/>
    <n v="4"/>
    <n v="41"/>
    <n v="2"/>
    <n v="2"/>
    <x v="5"/>
    <x v="1"/>
    <n v="14300"/>
    <n v="0.19"/>
  </r>
  <r>
    <x v="979"/>
    <d v="2023-07-06T00:00:00"/>
    <s v="Customer_1108"/>
    <x v="2"/>
    <x v="3"/>
    <x v="1"/>
    <x v="1"/>
    <n v="4"/>
    <n v="553"/>
    <n v="28"/>
    <n v="1592.64"/>
    <x v="976"/>
    <s v="UPI"/>
    <x v="1"/>
    <n v="4"/>
    <n v="2023"/>
    <n v="7"/>
    <x v="10"/>
    <n v="3"/>
    <n v="27"/>
    <n v="2"/>
    <n v="4"/>
    <x v="4"/>
    <x v="1"/>
    <n v="61936"/>
    <n v="0.2"/>
  </r>
  <r>
    <x v="980"/>
    <d v="2023-11-23T00:00:00"/>
    <s v="Customer_1202"/>
    <x v="3"/>
    <x v="2"/>
    <x v="2"/>
    <x v="7"/>
    <n v="4"/>
    <n v="2956"/>
    <n v="19"/>
    <n v="9577.44"/>
    <x v="977"/>
    <s v="Card"/>
    <x v="2"/>
    <n v="6"/>
    <n v="2023"/>
    <n v="11"/>
    <x v="6"/>
    <n v="4"/>
    <n v="47"/>
    <n v="4"/>
    <n v="4"/>
    <x v="4"/>
    <x v="1"/>
    <n v="224656"/>
    <n v="0.11"/>
  </r>
  <r>
    <x v="981"/>
    <d v="2024-01-01T00:00:00"/>
    <s v="Customer_1434"/>
    <x v="0"/>
    <x v="1"/>
    <x v="0"/>
    <x v="4"/>
    <n v="6"/>
    <n v="2613"/>
    <n v="6"/>
    <n v="14737.32"/>
    <x v="978"/>
    <s v="Cash"/>
    <x v="0"/>
    <n v="5"/>
    <n v="2024"/>
    <n v="1"/>
    <x v="0"/>
    <n v="1"/>
    <n v="1"/>
    <n v="1"/>
    <n v="1"/>
    <x v="3"/>
    <x v="1"/>
    <n v="94068"/>
    <n v="0.17"/>
  </r>
  <r>
    <x v="982"/>
    <d v="2023-01-07T00:00:00"/>
    <s v="Customer_1591"/>
    <x v="1"/>
    <x v="3"/>
    <x v="2"/>
    <x v="5"/>
    <n v="7"/>
    <n v="4121"/>
    <n v="0"/>
    <n v="28847"/>
    <x v="979"/>
    <s v="Cash"/>
    <x v="1"/>
    <n v="2"/>
    <n v="2023"/>
    <n v="1"/>
    <x v="0"/>
    <n v="1"/>
    <n v="1"/>
    <n v="1"/>
    <n v="6"/>
    <x v="0"/>
    <x v="0"/>
    <n v="0"/>
    <n v="0.13"/>
  </r>
  <r>
    <x v="983"/>
    <d v="2023-06-21T00:00:00"/>
    <s v="Customer_1973"/>
    <x v="3"/>
    <x v="2"/>
    <x v="2"/>
    <x v="2"/>
    <n v="4"/>
    <n v="836"/>
    <n v="20"/>
    <n v="2675.2"/>
    <x v="980"/>
    <s v="UPI"/>
    <x v="1"/>
    <n v="1"/>
    <n v="2023"/>
    <n v="6"/>
    <x v="7"/>
    <n v="2"/>
    <n v="25"/>
    <n v="4"/>
    <n v="3"/>
    <x v="6"/>
    <x v="1"/>
    <n v="66880"/>
    <n v="0.1"/>
  </r>
  <r>
    <x v="984"/>
    <d v="2023-01-21T00:00:00"/>
    <s v="Customer_653"/>
    <x v="3"/>
    <x v="2"/>
    <x v="1"/>
    <x v="3"/>
    <n v="9"/>
    <n v="3034"/>
    <n v="10"/>
    <n v="24575.4"/>
    <x v="981"/>
    <s v="Cash"/>
    <x v="1"/>
    <n v="6"/>
    <n v="2023"/>
    <n v="1"/>
    <x v="0"/>
    <n v="1"/>
    <n v="3"/>
    <n v="3"/>
    <n v="6"/>
    <x v="0"/>
    <x v="0"/>
    <n v="273060"/>
    <n v="0.08"/>
  </r>
  <r>
    <x v="985"/>
    <d v="2023-05-02T00:00:00"/>
    <s v="Customer_402"/>
    <x v="1"/>
    <x v="0"/>
    <x v="2"/>
    <x v="5"/>
    <n v="10"/>
    <n v="2844"/>
    <n v="6"/>
    <n v="26733.599999999999"/>
    <x v="982"/>
    <s v="Card"/>
    <x v="0"/>
    <n v="7"/>
    <n v="2023"/>
    <n v="5"/>
    <x v="11"/>
    <n v="2"/>
    <n v="18"/>
    <n v="1"/>
    <n v="2"/>
    <x v="5"/>
    <x v="1"/>
    <n v="170640"/>
    <n v="0.14000000000000001"/>
  </r>
  <r>
    <x v="986"/>
    <d v="2023-06-07T00:00:00"/>
    <s v="Customer_1525"/>
    <x v="3"/>
    <x v="3"/>
    <x v="0"/>
    <x v="0"/>
    <n v="5"/>
    <n v="3425"/>
    <n v="8"/>
    <n v="15755"/>
    <x v="983"/>
    <s v="Card"/>
    <x v="2"/>
    <n v="4"/>
    <n v="2023"/>
    <n v="6"/>
    <x v="7"/>
    <n v="2"/>
    <n v="23"/>
    <n v="2"/>
    <n v="3"/>
    <x v="6"/>
    <x v="1"/>
    <n v="137000"/>
    <n v="0.19"/>
  </r>
  <r>
    <x v="987"/>
    <d v="2023-12-09T00:00:00"/>
    <s v="Customer_1525"/>
    <x v="2"/>
    <x v="2"/>
    <x v="1"/>
    <x v="3"/>
    <n v="1"/>
    <n v="4231"/>
    <n v="2"/>
    <n v="4146.38"/>
    <x v="984"/>
    <s v="Card"/>
    <x v="1"/>
    <n v="7"/>
    <n v="2023"/>
    <n v="12"/>
    <x v="2"/>
    <n v="4"/>
    <n v="49"/>
    <n v="2"/>
    <n v="6"/>
    <x v="0"/>
    <x v="0"/>
    <n v="8462"/>
    <n v="0.08"/>
  </r>
  <r>
    <x v="988"/>
    <d v="2023-10-02T00:00:00"/>
    <s v="Customer_1078"/>
    <x v="2"/>
    <x v="0"/>
    <x v="0"/>
    <x v="0"/>
    <n v="1"/>
    <n v="801"/>
    <n v="20"/>
    <n v="640.79999999999995"/>
    <x v="985"/>
    <s v="Card"/>
    <x v="2"/>
    <n v="5"/>
    <n v="2023"/>
    <n v="10"/>
    <x v="1"/>
    <n v="4"/>
    <n v="40"/>
    <n v="1"/>
    <n v="1"/>
    <x v="3"/>
    <x v="1"/>
    <n v="16020"/>
    <n v="7.0000000000000007E-2"/>
  </r>
  <r>
    <x v="989"/>
    <d v="2023-06-26T00:00:00"/>
    <s v="Customer_586"/>
    <x v="2"/>
    <x v="0"/>
    <x v="1"/>
    <x v="1"/>
    <n v="5"/>
    <n v="3463"/>
    <n v="4"/>
    <n v="16622.400000000001"/>
    <x v="986"/>
    <s v="UPI"/>
    <x v="1"/>
    <n v="3"/>
    <n v="2023"/>
    <n v="6"/>
    <x v="7"/>
    <n v="2"/>
    <n v="26"/>
    <n v="5"/>
    <n v="1"/>
    <x v="3"/>
    <x v="1"/>
    <n v="69260"/>
    <n v="0.13"/>
  </r>
  <r>
    <x v="990"/>
    <d v="2023-01-26T00:00:00"/>
    <s v="Customer_389"/>
    <x v="2"/>
    <x v="1"/>
    <x v="0"/>
    <x v="4"/>
    <n v="2"/>
    <n v="4336"/>
    <n v="22"/>
    <n v="6764.16"/>
    <x v="987"/>
    <s v="Card"/>
    <x v="2"/>
    <n v="4"/>
    <n v="2023"/>
    <n v="1"/>
    <x v="0"/>
    <n v="1"/>
    <n v="4"/>
    <n v="4"/>
    <n v="4"/>
    <x v="4"/>
    <x v="1"/>
    <n v="190784"/>
    <n v="0.16"/>
  </r>
  <r>
    <x v="991"/>
    <d v="2023-09-05T00:00:00"/>
    <s v="Customer_1681"/>
    <x v="1"/>
    <x v="1"/>
    <x v="0"/>
    <x v="6"/>
    <n v="6"/>
    <n v="1375"/>
    <n v="27"/>
    <n v="6022.5"/>
    <x v="988"/>
    <s v="Card"/>
    <x v="0"/>
    <n v="6"/>
    <n v="2023"/>
    <n v="9"/>
    <x v="5"/>
    <n v="3"/>
    <n v="36"/>
    <n v="2"/>
    <n v="2"/>
    <x v="5"/>
    <x v="1"/>
    <n v="222750"/>
    <n v="0.12"/>
  </r>
  <r>
    <x v="992"/>
    <d v="2023-09-02T00:00:00"/>
    <s v="Customer_1428"/>
    <x v="2"/>
    <x v="3"/>
    <x v="0"/>
    <x v="6"/>
    <n v="4"/>
    <n v="1582"/>
    <n v="20"/>
    <n v="5062.3999999999996"/>
    <x v="989"/>
    <s v="Card"/>
    <x v="1"/>
    <n v="1"/>
    <n v="2023"/>
    <n v="9"/>
    <x v="5"/>
    <n v="3"/>
    <n v="35"/>
    <n v="1"/>
    <n v="6"/>
    <x v="0"/>
    <x v="0"/>
    <n v="126560"/>
    <n v="7.0000000000000007E-2"/>
  </r>
  <r>
    <x v="993"/>
    <d v="2023-06-13T00:00:00"/>
    <s v="Customer_46"/>
    <x v="0"/>
    <x v="0"/>
    <x v="2"/>
    <x v="5"/>
    <n v="1"/>
    <n v="3197"/>
    <n v="21"/>
    <n v="2525.63"/>
    <x v="990"/>
    <s v="UPI"/>
    <x v="1"/>
    <n v="7"/>
    <n v="2023"/>
    <n v="6"/>
    <x v="7"/>
    <n v="2"/>
    <n v="24"/>
    <n v="3"/>
    <n v="2"/>
    <x v="5"/>
    <x v="1"/>
    <n v="67137"/>
    <n v="0.17"/>
  </r>
  <r>
    <x v="994"/>
    <d v="2023-09-11T00:00:00"/>
    <s v="Customer_764"/>
    <x v="1"/>
    <x v="3"/>
    <x v="0"/>
    <x v="6"/>
    <n v="3"/>
    <n v="1745"/>
    <n v="7"/>
    <n v="4868.55"/>
    <x v="991"/>
    <s v="Cash"/>
    <x v="2"/>
    <n v="6"/>
    <n v="2023"/>
    <n v="9"/>
    <x v="5"/>
    <n v="3"/>
    <n v="37"/>
    <n v="3"/>
    <n v="1"/>
    <x v="3"/>
    <x v="1"/>
    <n v="36645"/>
    <n v="0.16"/>
  </r>
  <r>
    <x v="995"/>
    <d v="2023-07-28T00:00:00"/>
    <s v="Customer_69"/>
    <x v="3"/>
    <x v="1"/>
    <x v="2"/>
    <x v="7"/>
    <n v="4"/>
    <n v="1353"/>
    <n v="3"/>
    <n v="5249.64"/>
    <x v="992"/>
    <s v="Cash"/>
    <x v="0"/>
    <n v="6"/>
    <n v="2023"/>
    <n v="7"/>
    <x v="10"/>
    <n v="3"/>
    <n v="30"/>
    <n v="5"/>
    <n v="5"/>
    <x v="1"/>
    <x v="1"/>
    <n v="16236"/>
    <n v="0.18"/>
  </r>
  <r>
    <x v="996"/>
    <d v="2023-07-14T00:00:00"/>
    <s v="Customer_214"/>
    <x v="2"/>
    <x v="3"/>
    <x v="0"/>
    <x v="0"/>
    <n v="5"/>
    <n v="2727"/>
    <n v="24"/>
    <n v="10362.6"/>
    <x v="993"/>
    <s v="UPI"/>
    <x v="0"/>
    <n v="7"/>
    <n v="2023"/>
    <n v="7"/>
    <x v="10"/>
    <n v="3"/>
    <n v="28"/>
    <n v="3"/>
    <n v="5"/>
    <x v="1"/>
    <x v="1"/>
    <n v="327240"/>
    <n v="0.13"/>
  </r>
  <r>
    <x v="997"/>
    <d v="2023-07-27T00:00:00"/>
    <s v="Customer_1815"/>
    <x v="1"/>
    <x v="1"/>
    <x v="0"/>
    <x v="4"/>
    <n v="2"/>
    <n v="2056"/>
    <n v="17"/>
    <n v="3412.96"/>
    <x v="994"/>
    <s v="Card"/>
    <x v="1"/>
    <n v="1"/>
    <n v="2023"/>
    <n v="7"/>
    <x v="10"/>
    <n v="3"/>
    <n v="30"/>
    <n v="5"/>
    <n v="4"/>
    <x v="4"/>
    <x v="1"/>
    <n v="69904"/>
    <n v="0.16"/>
  </r>
  <r>
    <x v="998"/>
    <d v="2023-11-25T00:00:00"/>
    <s v="Customer_1961"/>
    <x v="1"/>
    <x v="3"/>
    <x v="0"/>
    <x v="4"/>
    <n v="9"/>
    <n v="2469"/>
    <n v="27"/>
    <n v="16221.33"/>
    <x v="995"/>
    <s v="UPI"/>
    <x v="2"/>
    <n v="6"/>
    <n v="2023"/>
    <n v="11"/>
    <x v="6"/>
    <n v="4"/>
    <n v="47"/>
    <n v="4"/>
    <n v="6"/>
    <x v="0"/>
    <x v="0"/>
    <n v="599967"/>
    <n v="0.08"/>
  </r>
  <r>
    <x v="999"/>
    <d v="2023-08-03T00:00:00"/>
    <s v="Customer_1374"/>
    <x v="3"/>
    <x v="0"/>
    <x v="2"/>
    <x v="7"/>
    <n v="2"/>
    <n v="1153"/>
    <n v="2"/>
    <n v="2259.88"/>
    <x v="996"/>
    <s v="UPI"/>
    <x v="2"/>
    <n v="6"/>
    <n v="2023"/>
    <n v="8"/>
    <x v="4"/>
    <n v="3"/>
    <n v="31"/>
    <n v="1"/>
    <n v="4"/>
    <x v="4"/>
    <x v="1"/>
    <n v="4612"/>
    <n v="0.18"/>
  </r>
  <r>
    <x v="1000"/>
    <d v="2023-02-24T00:00:00"/>
    <s v="Customer_1424"/>
    <x v="3"/>
    <x v="3"/>
    <x v="2"/>
    <x v="5"/>
    <n v="4"/>
    <n v="2334"/>
    <n v="28"/>
    <n v="6721.92"/>
    <x v="997"/>
    <s v="Cash"/>
    <x v="1"/>
    <n v="2"/>
    <n v="2023"/>
    <n v="2"/>
    <x v="3"/>
    <n v="1"/>
    <n v="8"/>
    <n v="4"/>
    <n v="5"/>
    <x v="1"/>
    <x v="1"/>
    <n v="261408"/>
    <n v="0.11"/>
  </r>
  <r>
    <x v="1001"/>
    <d v="2023-09-15T00:00:00"/>
    <s v="Customer_513"/>
    <x v="1"/>
    <x v="1"/>
    <x v="1"/>
    <x v="8"/>
    <n v="6"/>
    <n v="179"/>
    <n v="3"/>
    <n v="1041.78"/>
    <x v="998"/>
    <s v="UPI"/>
    <x v="0"/>
    <n v="4"/>
    <n v="2023"/>
    <n v="9"/>
    <x v="5"/>
    <n v="3"/>
    <n v="37"/>
    <n v="3"/>
    <n v="5"/>
    <x v="1"/>
    <x v="1"/>
    <n v="3222"/>
    <n v="0.19"/>
  </r>
  <r>
    <x v="1002"/>
    <d v="2023-10-26T00:00:00"/>
    <s v="Customer_238"/>
    <x v="2"/>
    <x v="1"/>
    <x v="0"/>
    <x v="6"/>
    <n v="6"/>
    <n v="3567"/>
    <n v="5"/>
    <n v="20331.900000000001"/>
    <x v="999"/>
    <s v="Cash"/>
    <x v="1"/>
    <n v="6"/>
    <n v="2023"/>
    <n v="10"/>
    <x v="1"/>
    <n v="4"/>
    <n v="43"/>
    <n v="4"/>
    <n v="4"/>
    <x v="4"/>
    <x v="1"/>
    <n v="107010"/>
    <n v="0.13"/>
  </r>
  <r>
    <x v="1003"/>
    <d v="2023-01-31T00:00:00"/>
    <s v="Customer_848"/>
    <x v="2"/>
    <x v="2"/>
    <x v="0"/>
    <x v="0"/>
    <n v="6"/>
    <n v="3033"/>
    <n v="22"/>
    <n v="14194.44"/>
    <x v="1000"/>
    <s v="Card"/>
    <x v="0"/>
    <n v="2"/>
    <n v="2023"/>
    <n v="1"/>
    <x v="0"/>
    <n v="1"/>
    <n v="5"/>
    <n v="5"/>
    <n v="2"/>
    <x v="5"/>
    <x v="1"/>
    <n v="400356"/>
    <n v="7.0000000000000007E-2"/>
  </r>
  <r>
    <x v="1004"/>
    <d v="2023-11-09T00:00:00"/>
    <s v="Customer_1934"/>
    <x v="3"/>
    <x v="3"/>
    <x v="2"/>
    <x v="2"/>
    <n v="10"/>
    <n v="4465"/>
    <n v="24"/>
    <n v="33934"/>
    <x v="1001"/>
    <s v="Card"/>
    <x v="1"/>
    <n v="2"/>
    <n v="2023"/>
    <n v="11"/>
    <x v="6"/>
    <n v="4"/>
    <n v="45"/>
    <n v="2"/>
    <n v="4"/>
    <x v="4"/>
    <x v="1"/>
    <n v="1071600"/>
    <n v="0.06"/>
  </r>
  <r>
    <x v="1005"/>
    <d v="2023-05-30T00:00:00"/>
    <s v="Customer_1506"/>
    <x v="2"/>
    <x v="1"/>
    <x v="1"/>
    <x v="8"/>
    <n v="9"/>
    <n v="1102"/>
    <n v="0"/>
    <n v="9918"/>
    <x v="1002"/>
    <s v="Cash"/>
    <x v="2"/>
    <n v="7"/>
    <n v="2023"/>
    <n v="5"/>
    <x v="11"/>
    <n v="2"/>
    <n v="22"/>
    <n v="5"/>
    <n v="2"/>
    <x v="5"/>
    <x v="1"/>
    <n v="0"/>
    <n v="0.18"/>
  </r>
  <r>
    <x v="1006"/>
    <d v="2023-06-02T00:00:00"/>
    <s v="Customer_1800"/>
    <x v="0"/>
    <x v="2"/>
    <x v="0"/>
    <x v="0"/>
    <n v="9"/>
    <n v="2996"/>
    <n v="19"/>
    <n v="21840.84"/>
    <x v="1003"/>
    <s v="UPI"/>
    <x v="1"/>
    <n v="3"/>
    <n v="2023"/>
    <n v="6"/>
    <x v="7"/>
    <n v="2"/>
    <n v="22"/>
    <n v="1"/>
    <n v="5"/>
    <x v="1"/>
    <x v="1"/>
    <n v="512316"/>
    <n v="7.0000000000000007E-2"/>
  </r>
  <r>
    <x v="1007"/>
    <d v="2023-02-12T00:00:00"/>
    <s v="Customer_1351"/>
    <x v="2"/>
    <x v="1"/>
    <x v="2"/>
    <x v="7"/>
    <n v="4"/>
    <n v="605"/>
    <n v="7"/>
    <n v="2250.6"/>
    <x v="1004"/>
    <s v="Card"/>
    <x v="2"/>
    <n v="4"/>
    <n v="2023"/>
    <n v="2"/>
    <x v="3"/>
    <n v="1"/>
    <n v="7"/>
    <n v="3"/>
    <n v="0"/>
    <x v="2"/>
    <x v="0"/>
    <n v="16940"/>
    <n v="0.09"/>
  </r>
  <r>
    <x v="1008"/>
    <d v="2023-09-23T00:00:00"/>
    <s v="Customer_670"/>
    <x v="2"/>
    <x v="1"/>
    <x v="2"/>
    <x v="5"/>
    <n v="2"/>
    <n v="3039"/>
    <n v="16"/>
    <n v="5105.5200000000004"/>
    <x v="1005"/>
    <s v="Card"/>
    <x v="1"/>
    <n v="2"/>
    <n v="2023"/>
    <n v="9"/>
    <x v="5"/>
    <n v="3"/>
    <n v="38"/>
    <n v="4"/>
    <n v="6"/>
    <x v="0"/>
    <x v="0"/>
    <n v="97248"/>
    <n v="0.12"/>
  </r>
  <r>
    <x v="1009"/>
    <d v="2023-01-24T00:00:00"/>
    <s v="Customer_1699"/>
    <x v="1"/>
    <x v="3"/>
    <x v="2"/>
    <x v="2"/>
    <n v="8"/>
    <n v="4805"/>
    <n v="20"/>
    <n v="30752"/>
    <x v="1006"/>
    <s v="UPI"/>
    <x v="0"/>
    <n v="4"/>
    <n v="2023"/>
    <n v="1"/>
    <x v="0"/>
    <n v="1"/>
    <n v="4"/>
    <n v="4"/>
    <n v="2"/>
    <x v="5"/>
    <x v="1"/>
    <n v="768800"/>
    <n v="0.1"/>
  </r>
  <r>
    <x v="1010"/>
    <d v="2023-12-26T00:00:00"/>
    <s v="Customer_1527"/>
    <x v="3"/>
    <x v="0"/>
    <x v="2"/>
    <x v="2"/>
    <n v="9"/>
    <n v="3668"/>
    <n v="20"/>
    <n v="26409.599999999999"/>
    <x v="1007"/>
    <s v="Cash"/>
    <x v="0"/>
    <n v="5"/>
    <n v="2023"/>
    <n v="12"/>
    <x v="2"/>
    <n v="4"/>
    <n v="52"/>
    <n v="5"/>
    <n v="2"/>
    <x v="5"/>
    <x v="1"/>
    <n v="660240"/>
    <n v="0.12"/>
  </r>
  <r>
    <x v="1011"/>
    <d v="2023-06-02T00:00:00"/>
    <s v="Customer_1274"/>
    <x v="3"/>
    <x v="3"/>
    <x v="2"/>
    <x v="5"/>
    <n v="7"/>
    <n v="3774"/>
    <n v="15"/>
    <n v="22455.3"/>
    <x v="1008"/>
    <s v="UPI"/>
    <x v="0"/>
    <n v="1"/>
    <n v="2023"/>
    <n v="6"/>
    <x v="7"/>
    <n v="2"/>
    <n v="22"/>
    <n v="1"/>
    <n v="5"/>
    <x v="1"/>
    <x v="1"/>
    <n v="396270"/>
    <n v="0.08"/>
  </r>
  <r>
    <x v="1012"/>
    <d v="2023-07-29T00:00:00"/>
    <s v="Customer_558"/>
    <x v="1"/>
    <x v="2"/>
    <x v="2"/>
    <x v="5"/>
    <n v="5"/>
    <n v="1005"/>
    <n v="15"/>
    <n v="4271.25"/>
    <x v="1009"/>
    <s v="UPI"/>
    <x v="0"/>
    <n v="7"/>
    <n v="2023"/>
    <n v="7"/>
    <x v="10"/>
    <n v="3"/>
    <n v="30"/>
    <n v="5"/>
    <n v="6"/>
    <x v="0"/>
    <x v="0"/>
    <n v="75375"/>
    <n v="0.1"/>
  </r>
  <r>
    <x v="1013"/>
    <d v="2023-06-12T00:00:00"/>
    <s v="Customer_789"/>
    <x v="1"/>
    <x v="3"/>
    <x v="2"/>
    <x v="5"/>
    <n v="4"/>
    <n v="1351"/>
    <n v="15"/>
    <n v="4593.3999999999996"/>
    <x v="1010"/>
    <s v="Cash"/>
    <x v="1"/>
    <n v="2"/>
    <n v="2023"/>
    <n v="6"/>
    <x v="7"/>
    <n v="2"/>
    <n v="24"/>
    <n v="3"/>
    <n v="1"/>
    <x v="3"/>
    <x v="1"/>
    <n v="81060"/>
    <n v="0.05"/>
  </r>
  <r>
    <x v="1014"/>
    <d v="2023-06-28T00:00:00"/>
    <s v="Customer_1518"/>
    <x v="3"/>
    <x v="3"/>
    <x v="0"/>
    <x v="0"/>
    <n v="4"/>
    <n v="2221"/>
    <n v="7"/>
    <n v="8262.1200000000008"/>
    <x v="1011"/>
    <s v="Cash"/>
    <x v="2"/>
    <n v="4"/>
    <n v="2023"/>
    <n v="6"/>
    <x v="7"/>
    <n v="2"/>
    <n v="26"/>
    <n v="5"/>
    <n v="3"/>
    <x v="6"/>
    <x v="1"/>
    <n v="62188"/>
    <n v="0.18"/>
  </r>
  <r>
    <x v="1015"/>
    <d v="2023-03-24T00:00:00"/>
    <s v="Customer_342"/>
    <x v="0"/>
    <x v="0"/>
    <x v="1"/>
    <x v="8"/>
    <n v="10"/>
    <n v="3450"/>
    <n v="29"/>
    <n v="24495"/>
    <x v="1012"/>
    <s v="Card"/>
    <x v="1"/>
    <n v="3"/>
    <n v="2023"/>
    <n v="3"/>
    <x v="9"/>
    <n v="1"/>
    <n v="12"/>
    <n v="4"/>
    <n v="5"/>
    <x v="1"/>
    <x v="1"/>
    <n v="1000500"/>
    <n v="0.19"/>
  </r>
  <r>
    <x v="1016"/>
    <d v="2023-05-04T00:00:00"/>
    <s v="Customer_1608"/>
    <x v="0"/>
    <x v="2"/>
    <x v="2"/>
    <x v="7"/>
    <n v="8"/>
    <n v="2774"/>
    <n v="9"/>
    <n v="20194.72"/>
    <x v="1013"/>
    <s v="UPI"/>
    <x v="2"/>
    <n v="2"/>
    <n v="2023"/>
    <n v="5"/>
    <x v="11"/>
    <n v="2"/>
    <n v="18"/>
    <n v="1"/>
    <n v="4"/>
    <x v="4"/>
    <x v="1"/>
    <n v="199728"/>
    <n v="0.18"/>
  </r>
  <r>
    <x v="1017"/>
    <d v="2023-08-24T00:00:00"/>
    <s v="Customer_880"/>
    <x v="3"/>
    <x v="2"/>
    <x v="1"/>
    <x v="8"/>
    <n v="6"/>
    <n v="2983"/>
    <n v="2"/>
    <n v="17540.04"/>
    <x v="1014"/>
    <s v="Card"/>
    <x v="2"/>
    <n v="5"/>
    <n v="2023"/>
    <n v="8"/>
    <x v="4"/>
    <n v="3"/>
    <n v="34"/>
    <n v="4"/>
    <n v="4"/>
    <x v="4"/>
    <x v="1"/>
    <n v="35796"/>
    <n v="7.0000000000000007E-2"/>
  </r>
  <r>
    <x v="1018"/>
    <d v="2023-05-30T00:00:00"/>
    <s v="Customer_1169"/>
    <x v="0"/>
    <x v="1"/>
    <x v="0"/>
    <x v="6"/>
    <n v="5"/>
    <n v="2019"/>
    <n v="14"/>
    <n v="8681.7000000000007"/>
    <x v="1015"/>
    <s v="Cash"/>
    <x v="0"/>
    <n v="5"/>
    <n v="2023"/>
    <n v="5"/>
    <x v="11"/>
    <n v="2"/>
    <n v="22"/>
    <n v="5"/>
    <n v="2"/>
    <x v="5"/>
    <x v="1"/>
    <n v="141330"/>
    <n v="0.19"/>
  </r>
  <r>
    <x v="1019"/>
    <d v="2023-05-13T00:00:00"/>
    <s v="Customer_534"/>
    <x v="0"/>
    <x v="0"/>
    <x v="2"/>
    <x v="7"/>
    <n v="1"/>
    <n v="1269"/>
    <n v="16"/>
    <n v="1065.96"/>
    <x v="1016"/>
    <s v="Cash"/>
    <x v="1"/>
    <n v="2"/>
    <n v="2023"/>
    <n v="5"/>
    <x v="11"/>
    <n v="2"/>
    <n v="19"/>
    <n v="2"/>
    <n v="6"/>
    <x v="0"/>
    <x v="0"/>
    <n v="20304"/>
    <n v="0.05"/>
  </r>
  <r>
    <x v="1020"/>
    <d v="2023-07-04T00:00:00"/>
    <s v="Customer_776"/>
    <x v="0"/>
    <x v="0"/>
    <x v="2"/>
    <x v="7"/>
    <n v="1"/>
    <n v="4950"/>
    <n v="10"/>
    <n v="4455"/>
    <x v="1017"/>
    <s v="Cash"/>
    <x v="0"/>
    <n v="5"/>
    <n v="2023"/>
    <n v="7"/>
    <x v="10"/>
    <n v="3"/>
    <n v="27"/>
    <n v="2"/>
    <n v="2"/>
    <x v="5"/>
    <x v="1"/>
    <n v="49500"/>
    <n v="0.08"/>
  </r>
  <r>
    <x v="1021"/>
    <d v="2023-01-25T00:00:00"/>
    <s v="Customer_1427"/>
    <x v="3"/>
    <x v="1"/>
    <x v="2"/>
    <x v="5"/>
    <n v="1"/>
    <n v="1570"/>
    <n v="26"/>
    <n v="1161.8"/>
    <x v="1018"/>
    <s v="Card"/>
    <x v="2"/>
    <n v="2"/>
    <n v="2023"/>
    <n v="1"/>
    <x v="0"/>
    <n v="1"/>
    <n v="4"/>
    <n v="4"/>
    <n v="3"/>
    <x v="6"/>
    <x v="1"/>
    <n v="40820"/>
    <n v="0.16"/>
  </r>
  <r>
    <x v="1022"/>
    <d v="2023-07-29T00:00:00"/>
    <s v="Customer_135"/>
    <x v="3"/>
    <x v="0"/>
    <x v="1"/>
    <x v="3"/>
    <n v="10"/>
    <n v="4528"/>
    <n v="15"/>
    <n v="38488"/>
    <x v="1019"/>
    <s v="Cash"/>
    <x v="1"/>
    <n v="7"/>
    <n v="2023"/>
    <n v="7"/>
    <x v="10"/>
    <n v="3"/>
    <n v="30"/>
    <n v="5"/>
    <n v="6"/>
    <x v="0"/>
    <x v="0"/>
    <n v="679200"/>
    <n v="0.16"/>
  </r>
  <r>
    <x v="1023"/>
    <d v="2023-03-31T00:00:00"/>
    <s v="Customer_970"/>
    <x v="3"/>
    <x v="0"/>
    <x v="2"/>
    <x v="2"/>
    <n v="5"/>
    <n v="2365"/>
    <n v="5"/>
    <n v="11233.75"/>
    <x v="1020"/>
    <s v="UPI"/>
    <x v="0"/>
    <n v="6"/>
    <n v="2023"/>
    <n v="3"/>
    <x v="9"/>
    <n v="1"/>
    <n v="13"/>
    <n v="5"/>
    <n v="5"/>
    <x v="1"/>
    <x v="1"/>
    <n v="59125"/>
    <n v="0.12"/>
  </r>
  <r>
    <x v="1024"/>
    <d v="2023-04-25T00:00:00"/>
    <s v="Customer_1073"/>
    <x v="0"/>
    <x v="2"/>
    <x v="0"/>
    <x v="6"/>
    <n v="4"/>
    <n v="4331"/>
    <n v="28"/>
    <n v="12473.28"/>
    <x v="1021"/>
    <s v="Cash"/>
    <x v="2"/>
    <n v="1"/>
    <n v="2023"/>
    <n v="4"/>
    <x v="8"/>
    <n v="2"/>
    <n v="17"/>
    <n v="5"/>
    <n v="2"/>
    <x v="5"/>
    <x v="1"/>
    <n v="485072"/>
    <n v="0.08"/>
  </r>
  <r>
    <x v="1025"/>
    <d v="2023-08-21T00:00:00"/>
    <s v="Customer_1769"/>
    <x v="2"/>
    <x v="0"/>
    <x v="1"/>
    <x v="8"/>
    <n v="3"/>
    <n v="3449"/>
    <n v="20"/>
    <n v="8277.6"/>
    <x v="1022"/>
    <s v="Cash"/>
    <x v="2"/>
    <n v="5"/>
    <n v="2023"/>
    <n v="8"/>
    <x v="4"/>
    <n v="3"/>
    <n v="34"/>
    <n v="4"/>
    <n v="1"/>
    <x v="3"/>
    <x v="1"/>
    <n v="206940"/>
    <n v="0.12"/>
  </r>
  <r>
    <x v="1026"/>
    <d v="2023-05-06T00:00:00"/>
    <s v="Customer_237"/>
    <x v="3"/>
    <x v="1"/>
    <x v="1"/>
    <x v="8"/>
    <n v="10"/>
    <n v="2085"/>
    <n v="6"/>
    <n v="19599"/>
    <x v="1023"/>
    <s v="Card"/>
    <x v="2"/>
    <n v="3"/>
    <n v="2023"/>
    <n v="5"/>
    <x v="11"/>
    <n v="2"/>
    <n v="18"/>
    <n v="1"/>
    <n v="6"/>
    <x v="0"/>
    <x v="0"/>
    <n v="125100"/>
    <n v="0.06"/>
  </r>
  <r>
    <x v="1027"/>
    <d v="2023-09-09T00:00:00"/>
    <s v="Customer_643"/>
    <x v="0"/>
    <x v="0"/>
    <x v="2"/>
    <x v="2"/>
    <n v="3"/>
    <n v="818"/>
    <n v="1"/>
    <n v="2429.46"/>
    <x v="1024"/>
    <s v="Cash"/>
    <x v="0"/>
    <n v="4"/>
    <n v="2023"/>
    <n v="9"/>
    <x v="5"/>
    <n v="3"/>
    <n v="36"/>
    <n v="2"/>
    <n v="6"/>
    <x v="0"/>
    <x v="0"/>
    <n v="2454"/>
    <n v="0.16"/>
  </r>
  <r>
    <x v="1028"/>
    <d v="2023-05-11T00:00:00"/>
    <s v="Customer_1759"/>
    <x v="3"/>
    <x v="2"/>
    <x v="2"/>
    <x v="5"/>
    <n v="5"/>
    <n v="4342"/>
    <n v="27"/>
    <n v="15848.3"/>
    <x v="1025"/>
    <s v="Card"/>
    <x v="2"/>
    <n v="6"/>
    <n v="2023"/>
    <n v="5"/>
    <x v="11"/>
    <n v="2"/>
    <n v="19"/>
    <n v="2"/>
    <n v="4"/>
    <x v="4"/>
    <x v="1"/>
    <n v="586170"/>
    <n v="0.05"/>
  </r>
  <r>
    <x v="1029"/>
    <d v="2023-06-13T00:00:00"/>
    <s v="Customer_1377"/>
    <x v="1"/>
    <x v="2"/>
    <x v="1"/>
    <x v="8"/>
    <n v="4"/>
    <n v="3747"/>
    <n v="0"/>
    <n v="14988"/>
    <x v="1026"/>
    <s v="UPI"/>
    <x v="1"/>
    <n v="7"/>
    <n v="2023"/>
    <n v="6"/>
    <x v="7"/>
    <n v="2"/>
    <n v="24"/>
    <n v="3"/>
    <n v="2"/>
    <x v="5"/>
    <x v="1"/>
    <n v="0"/>
    <n v="0.14000000000000001"/>
  </r>
  <r>
    <x v="1030"/>
    <d v="2023-03-20T00:00:00"/>
    <s v="Customer_440"/>
    <x v="0"/>
    <x v="2"/>
    <x v="1"/>
    <x v="8"/>
    <n v="1"/>
    <n v="1785"/>
    <n v="9"/>
    <n v="1624.35"/>
    <x v="1027"/>
    <s v="UPI"/>
    <x v="1"/>
    <n v="3"/>
    <n v="2023"/>
    <n v="3"/>
    <x v="9"/>
    <n v="1"/>
    <n v="12"/>
    <n v="4"/>
    <n v="1"/>
    <x v="3"/>
    <x v="1"/>
    <n v="16065"/>
    <n v="0.2"/>
  </r>
  <r>
    <x v="1031"/>
    <d v="2023-10-02T00:00:00"/>
    <s v="Customer_1401"/>
    <x v="2"/>
    <x v="3"/>
    <x v="0"/>
    <x v="0"/>
    <n v="4"/>
    <n v="4887"/>
    <n v="29"/>
    <n v="13879.08"/>
    <x v="1028"/>
    <s v="Card"/>
    <x v="2"/>
    <n v="7"/>
    <n v="2023"/>
    <n v="10"/>
    <x v="1"/>
    <n v="4"/>
    <n v="40"/>
    <n v="1"/>
    <n v="1"/>
    <x v="3"/>
    <x v="1"/>
    <n v="566892"/>
    <n v="0.09"/>
  </r>
  <r>
    <x v="1032"/>
    <d v="2023-07-23T00:00:00"/>
    <s v="Customer_123"/>
    <x v="2"/>
    <x v="3"/>
    <x v="2"/>
    <x v="7"/>
    <n v="9"/>
    <n v="3501"/>
    <n v="10"/>
    <n v="28358.1"/>
    <x v="1029"/>
    <s v="Card"/>
    <x v="2"/>
    <n v="5"/>
    <n v="2023"/>
    <n v="7"/>
    <x v="10"/>
    <n v="3"/>
    <n v="30"/>
    <n v="5"/>
    <n v="0"/>
    <x v="2"/>
    <x v="0"/>
    <n v="315090"/>
    <n v="0.09"/>
  </r>
  <r>
    <x v="1033"/>
    <d v="2023-02-13T00:00:00"/>
    <s v="Customer_1988"/>
    <x v="3"/>
    <x v="1"/>
    <x v="2"/>
    <x v="2"/>
    <n v="5"/>
    <n v="2374"/>
    <n v="3"/>
    <n v="11513.9"/>
    <x v="1030"/>
    <s v="Card"/>
    <x v="1"/>
    <n v="2"/>
    <n v="2023"/>
    <n v="2"/>
    <x v="3"/>
    <n v="1"/>
    <n v="7"/>
    <n v="3"/>
    <n v="1"/>
    <x v="3"/>
    <x v="1"/>
    <n v="35610"/>
    <n v="0.17"/>
  </r>
  <r>
    <x v="1034"/>
    <d v="2023-03-31T00:00:00"/>
    <s v="Customer_1884"/>
    <x v="2"/>
    <x v="3"/>
    <x v="2"/>
    <x v="7"/>
    <n v="4"/>
    <n v="4475"/>
    <n v="28"/>
    <n v="12888"/>
    <x v="1031"/>
    <s v="UPI"/>
    <x v="2"/>
    <n v="5"/>
    <n v="2023"/>
    <n v="3"/>
    <x v="9"/>
    <n v="1"/>
    <n v="13"/>
    <n v="5"/>
    <n v="5"/>
    <x v="1"/>
    <x v="1"/>
    <n v="501200"/>
    <n v="0.06"/>
  </r>
  <r>
    <x v="1035"/>
    <d v="2023-10-17T00:00:00"/>
    <s v="Customer_1759"/>
    <x v="2"/>
    <x v="3"/>
    <x v="2"/>
    <x v="5"/>
    <n v="10"/>
    <n v="173"/>
    <n v="2"/>
    <n v="1695.4"/>
    <x v="1032"/>
    <s v="Cash"/>
    <x v="0"/>
    <n v="5"/>
    <n v="2023"/>
    <n v="10"/>
    <x v="1"/>
    <n v="4"/>
    <n v="42"/>
    <n v="3"/>
    <n v="2"/>
    <x v="5"/>
    <x v="1"/>
    <n v="3460"/>
    <n v="0.14000000000000001"/>
  </r>
  <r>
    <x v="1036"/>
    <d v="2023-01-13T00:00:00"/>
    <s v="Customer_1820"/>
    <x v="3"/>
    <x v="0"/>
    <x v="1"/>
    <x v="3"/>
    <n v="6"/>
    <n v="3440"/>
    <n v="28"/>
    <n v="14860.8"/>
    <x v="1033"/>
    <s v="Card"/>
    <x v="0"/>
    <n v="2"/>
    <n v="2023"/>
    <n v="1"/>
    <x v="0"/>
    <n v="1"/>
    <n v="2"/>
    <n v="2"/>
    <n v="5"/>
    <x v="1"/>
    <x v="1"/>
    <n v="577920"/>
    <n v="0.18"/>
  </r>
  <r>
    <x v="1037"/>
    <d v="2023-12-25T00:00:00"/>
    <s v="Customer_1251"/>
    <x v="3"/>
    <x v="2"/>
    <x v="1"/>
    <x v="3"/>
    <n v="8"/>
    <n v="3614"/>
    <n v="14"/>
    <n v="24864.32"/>
    <x v="1034"/>
    <s v="Card"/>
    <x v="2"/>
    <n v="3"/>
    <n v="2023"/>
    <n v="12"/>
    <x v="2"/>
    <n v="4"/>
    <n v="52"/>
    <n v="5"/>
    <n v="1"/>
    <x v="3"/>
    <x v="1"/>
    <n v="404768"/>
    <n v="0.14000000000000001"/>
  </r>
  <r>
    <x v="1038"/>
    <d v="2023-06-02T00:00:00"/>
    <s v="Customer_548"/>
    <x v="1"/>
    <x v="0"/>
    <x v="1"/>
    <x v="8"/>
    <n v="9"/>
    <n v="1162"/>
    <n v="24"/>
    <n v="7948.08"/>
    <x v="1035"/>
    <s v="Card"/>
    <x v="1"/>
    <n v="5"/>
    <n v="2023"/>
    <n v="6"/>
    <x v="7"/>
    <n v="2"/>
    <n v="22"/>
    <n v="1"/>
    <n v="5"/>
    <x v="1"/>
    <x v="1"/>
    <n v="250992"/>
    <n v="0.18"/>
  </r>
  <r>
    <x v="1039"/>
    <d v="2023-07-17T00:00:00"/>
    <s v="Customer_956"/>
    <x v="2"/>
    <x v="2"/>
    <x v="0"/>
    <x v="6"/>
    <n v="9"/>
    <n v="1432"/>
    <n v="1"/>
    <n v="12759.12"/>
    <x v="1036"/>
    <s v="Card"/>
    <x v="2"/>
    <n v="2"/>
    <n v="2023"/>
    <n v="7"/>
    <x v="10"/>
    <n v="3"/>
    <n v="29"/>
    <n v="4"/>
    <n v="1"/>
    <x v="3"/>
    <x v="1"/>
    <n v="12888"/>
    <n v="0.18"/>
  </r>
  <r>
    <x v="1040"/>
    <d v="2023-10-08T00:00:00"/>
    <s v="Customer_275"/>
    <x v="2"/>
    <x v="0"/>
    <x v="1"/>
    <x v="8"/>
    <n v="3"/>
    <n v="4798"/>
    <n v="24"/>
    <n v="10939.44"/>
    <x v="1037"/>
    <s v="Card"/>
    <x v="2"/>
    <n v="3"/>
    <n v="2023"/>
    <n v="10"/>
    <x v="1"/>
    <n v="4"/>
    <n v="41"/>
    <n v="2"/>
    <n v="0"/>
    <x v="2"/>
    <x v="0"/>
    <n v="345456"/>
    <n v="0.08"/>
  </r>
  <r>
    <x v="1041"/>
    <d v="2023-10-09T00:00:00"/>
    <s v="Customer_795"/>
    <x v="3"/>
    <x v="3"/>
    <x v="2"/>
    <x v="7"/>
    <n v="4"/>
    <n v="3133"/>
    <n v="10"/>
    <n v="11278.8"/>
    <x v="1038"/>
    <s v="UPI"/>
    <x v="1"/>
    <n v="4"/>
    <n v="2023"/>
    <n v="10"/>
    <x v="1"/>
    <n v="4"/>
    <n v="41"/>
    <n v="2"/>
    <n v="1"/>
    <x v="3"/>
    <x v="1"/>
    <n v="125320"/>
    <n v="0.19"/>
  </r>
  <r>
    <x v="1042"/>
    <d v="2023-11-17T00:00:00"/>
    <s v="Customer_1326"/>
    <x v="0"/>
    <x v="2"/>
    <x v="2"/>
    <x v="5"/>
    <n v="1"/>
    <n v="4640"/>
    <n v="23"/>
    <n v="3572.8"/>
    <x v="1039"/>
    <s v="UPI"/>
    <x v="0"/>
    <n v="1"/>
    <n v="2023"/>
    <n v="11"/>
    <x v="6"/>
    <n v="4"/>
    <n v="46"/>
    <n v="3"/>
    <n v="5"/>
    <x v="1"/>
    <x v="1"/>
    <n v="106720"/>
    <n v="0.08"/>
  </r>
  <r>
    <x v="1043"/>
    <d v="2023-05-26T00:00:00"/>
    <s v="Customer_409"/>
    <x v="0"/>
    <x v="2"/>
    <x v="1"/>
    <x v="8"/>
    <n v="8"/>
    <n v="2280"/>
    <n v="20"/>
    <n v="14592"/>
    <x v="1040"/>
    <s v="Cash"/>
    <x v="1"/>
    <n v="4"/>
    <n v="2023"/>
    <n v="5"/>
    <x v="11"/>
    <n v="2"/>
    <n v="21"/>
    <n v="4"/>
    <n v="5"/>
    <x v="1"/>
    <x v="1"/>
    <n v="364800"/>
    <n v="0.08"/>
  </r>
  <r>
    <x v="1044"/>
    <d v="2023-08-24T00:00:00"/>
    <s v="Customer_1364"/>
    <x v="3"/>
    <x v="0"/>
    <x v="0"/>
    <x v="0"/>
    <n v="6"/>
    <n v="2795"/>
    <n v="8"/>
    <n v="15428.4"/>
    <x v="1041"/>
    <s v="Card"/>
    <x v="2"/>
    <n v="2"/>
    <n v="2023"/>
    <n v="8"/>
    <x v="4"/>
    <n v="3"/>
    <n v="34"/>
    <n v="4"/>
    <n v="4"/>
    <x v="4"/>
    <x v="1"/>
    <n v="134160"/>
    <n v="0.19"/>
  </r>
  <r>
    <x v="1045"/>
    <d v="2023-12-15T00:00:00"/>
    <s v="Customer_1307"/>
    <x v="0"/>
    <x v="0"/>
    <x v="1"/>
    <x v="8"/>
    <n v="10"/>
    <n v="802"/>
    <n v="23"/>
    <n v="6175.4"/>
    <x v="1042"/>
    <s v="Card"/>
    <x v="2"/>
    <n v="3"/>
    <n v="2023"/>
    <n v="12"/>
    <x v="2"/>
    <n v="4"/>
    <n v="50"/>
    <n v="3"/>
    <n v="5"/>
    <x v="1"/>
    <x v="1"/>
    <n v="184460"/>
    <n v="7.0000000000000007E-2"/>
  </r>
  <r>
    <x v="1046"/>
    <d v="2023-04-26T00:00:00"/>
    <s v="Customer_530"/>
    <x v="1"/>
    <x v="0"/>
    <x v="2"/>
    <x v="2"/>
    <n v="4"/>
    <n v="2585"/>
    <n v="23"/>
    <n v="7961.8"/>
    <x v="1043"/>
    <s v="Cash"/>
    <x v="1"/>
    <n v="4"/>
    <n v="2023"/>
    <n v="4"/>
    <x v="8"/>
    <n v="2"/>
    <n v="17"/>
    <n v="5"/>
    <n v="3"/>
    <x v="6"/>
    <x v="1"/>
    <n v="237820"/>
    <n v="0.17"/>
  </r>
  <r>
    <x v="1047"/>
    <d v="2023-03-20T00:00:00"/>
    <s v="Customer_172"/>
    <x v="3"/>
    <x v="1"/>
    <x v="2"/>
    <x v="5"/>
    <n v="4"/>
    <n v="4618"/>
    <n v="1"/>
    <n v="18287.28"/>
    <x v="1044"/>
    <s v="UPI"/>
    <x v="1"/>
    <n v="3"/>
    <n v="2023"/>
    <n v="3"/>
    <x v="9"/>
    <n v="1"/>
    <n v="12"/>
    <n v="4"/>
    <n v="1"/>
    <x v="3"/>
    <x v="1"/>
    <n v="18472"/>
    <n v="0.1"/>
  </r>
  <r>
    <x v="1048"/>
    <d v="2023-03-20T00:00:00"/>
    <s v="Customer_1982"/>
    <x v="1"/>
    <x v="3"/>
    <x v="1"/>
    <x v="1"/>
    <n v="6"/>
    <n v="1455"/>
    <n v="16"/>
    <n v="7333.2"/>
    <x v="1045"/>
    <s v="Card"/>
    <x v="1"/>
    <n v="1"/>
    <n v="2023"/>
    <n v="3"/>
    <x v="9"/>
    <n v="1"/>
    <n v="12"/>
    <n v="4"/>
    <n v="1"/>
    <x v="3"/>
    <x v="1"/>
    <n v="139680"/>
    <n v="0.06"/>
  </r>
  <r>
    <x v="1049"/>
    <d v="2023-03-30T00:00:00"/>
    <s v="Customer_1865"/>
    <x v="0"/>
    <x v="2"/>
    <x v="0"/>
    <x v="0"/>
    <n v="4"/>
    <n v="4621"/>
    <n v="27"/>
    <n v="13493.32"/>
    <x v="1046"/>
    <s v="UPI"/>
    <x v="0"/>
    <n v="1"/>
    <n v="2023"/>
    <n v="3"/>
    <x v="9"/>
    <n v="1"/>
    <n v="13"/>
    <n v="5"/>
    <n v="4"/>
    <x v="4"/>
    <x v="1"/>
    <n v="499068"/>
    <n v="0.11"/>
  </r>
  <r>
    <x v="1050"/>
    <d v="2023-03-26T00:00:00"/>
    <s v="Customer_1296"/>
    <x v="3"/>
    <x v="0"/>
    <x v="1"/>
    <x v="8"/>
    <n v="9"/>
    <n v="159"/>
    <n v="9"/>
    <n v="1302.21"/>
    <x v="1047"/>
    <s v="Card"/>
    <x v="0"/>
    <n v="5"/>
    <n v="2023"/>
    <n v="3"/>
    <x v="9"/>
    <n v="1"/>
    <n v="13"/>
    <n v="5"/>
    <n v="0"/>
    <x v="2"/>
    <x v="0"/>
    <n v="12879"/>
    <n v="0.06"/>
  </r>
  <r>
    <x v="1051"/>
    <d v="2023-05-15T00:00:00"/>
    <s v="Customer_808"/>
    <x v="1"/>
    <x v="1"/>
    <x v="2"/>
    <x v="7"/>
    <n v="4"/>
    <n v="589"/>
    <n v="14"/>
    <n v="2026.16"/>
    <x v="1048"/>
    <s v="Card"/>
    <x v="2"/>
    <n v="3"/>
    <n v="2023"/>
    <n v="5"/>
    <x v="11"/>
    <n v="2"/>
    <n v="20"/>
    <n v="3"/>
    <n v="1"/>
    <x v="3"/>
    <x v="1"/>
    <n v="32984"/>
    <n v="0.2"/>
  </r>
  <r>
    <x v="1052"/>
    <d v="2023-12-12T00:00:00"/>
    <s v="Customer_497"/>
    <x v="3"/>
    <x v="2"/>
    <x v="0"/>
    <x v="4"/>
    <n v="10"/>
    <n v="4163"/>
    <n v="21"/>
    <n v="32887.699999999997"/>
    <x v="1049"/>
    <s v="Cash"/>
    <x v="0"/>
    <n v="2"/>
    <n v="2023"/>
    <n v="12"/>
    <x v="2"/>
    <n v="4"/>
    <n v="50"/>
    <n v="3"/>
    <n v="2"/>
    <x v="5"/>
    <x v="1"/>
    <n v="874230"/>
    <n v="0.17"/>
  </r>
  <r>
    <x v="1053"/>
    <d v="2023-10-05T00:00:00"/>
    <s v="Customer_1346"/>
    <x v="0"/>
    <x v="3"/>
    <x v="2"/>
    <x v="2"/>
    <n v="9"/>
    <n v="4968"/>
    <n v="12"/>
    <n v="39346.559999999998"/>
    <x v="1050"/>
    <s v="UPI"/>
    <x v="1"/>
    <n v="4"/>
    <n v="2023"/>
    <n v="10"/>
    <x v="1"/>
    <n v="4"/>
    <n v="40"/>
    <n v="1"/>
    <n v="4"/>
    <x v="4"/>
    <x v="1"/>
    <n v="536544"/>
    <n v="0.1"/>
  </r>
  <r>
    <x v="1054"/>
    <d v="2023-06-10T00:00:00"/>
    <s v="Customer_325"/>
    <x v="0"/>
    <x v="1"/>
    <x v="1"/>
    <x v="3"/>
    <n v="4"/>
    <n v="1531"/>
    <n v="24"/>
    <n v="4654.24"/>
    <x v="1051"/>
    <s v="Card"/>
    <x v="1"/>
    <n v="3"/>
    <n v="2023"/>
    <n v="6"/>
    <x v="7"/>
    <n v="2"/>
    <n v="23"/>
    <n v="2"/>
    <n v="6"/>
    <x v="0"/>
    <x v="0"/>
    <n v="146976"/>
    <n v="0.06"/>
  </r>
  <r>
    <x v="1055"/>
    <d v="2023-03-12T00:00:00"/>
    <s v="Customer_618"/>
    <x v="3"/>
    <x v="2"/>
    <x v="0"/>
    <x v="6"/>
    <n v="7"/>
    <n v="4464"/>
    <n v="19"/>
    <n v="25310.880000000001"/>
    <x v="1052"/>
    <s v="Cash"/>
    <x v="2"/>
    <n v="1"/>
    <n v="2023"/>
    <n v="3"/>
    <x v="9"/>
    <n v="1"/>
    <n v="11"/>
    <n v="3"/>
    <n v="0"/>
    <x v="2"/>
    <x v="0"/>
    <n v="593712"/>
    <n v="7.0000000000000007E-2"/>
  </r>
  <r>
    <x v="1056"/>
    <d v="2023-01-06T00:00:00"/>
    <s v="Customer_1783"/>
    <x v="1"/>
    <x v="3"/>
    <x v="0"/>
    <x v="4"/>
    <n v="2"/>
    <n v="1065"/>
    <n v="25"/>
    <n v="1597.5"/>
    <x v="1053"/>
    <s v="UPI"/>
    <x v="1"/>
    <n v="7"/>
    <n v="2023"/>
    <n v="1"/>
    <x v="0"/>
    <n v="1"/>
    <n v="1"/>
    <n v="1"/>
    <n v="5"/>
    <x v="1"/>
    <x v="1"/>
    <n v="53250"/>
    <n v="0.18"/>
  </r>
  <r>
    <x v="1057"/>
    <d v="2023-11-28T00:00:00"/>
    <s v="Customer_1029"/>
    <x v="3"/>
    <x v="3"/>
    <x v="2"/>
    <x v="2"/>
    <n v="6"/>
    <n v="611"/>
    <n v="14"/>
    <n v="3152.76"/>
    <x v="1054"/>
    <s v="Card"/>
    <x v="0"/>
    <n v="4"/>
    <n v="2023"/>
    <n v="11"/>
    <x v="6"/>
    <n v="4"/>
    <n v="48"/>
    <n v="5"/>
    <n v="2"/>
    <x v="5"/>
    <x v="1"/>
    <n v="51324"/>
    <n v="0.19"/>
  </r>
  <r>
    <x v="1058"/>
    <d v="2023-07-26T00:00:00"/>
    <s v="Customer_1787"/>
    <x v="0"/>
    <x v="0"/>
    <x v="1"/>
    <x v="3"/>
    <n v="2"/>
    <n v="233"/>
    <n v="12"/>
    <n v="410.08"/>
    <x v="1055"/>
    <s v="UPI"/>
    <x v="2"/>
    <n v="1"/>
    <n v="2023"/>
    <n v="7"/>
    <x v="10"/>
    <n v="3"/>
    <n v="30"/>
    <n v="5"/>
    <n v="3"/>
    <x v="6"/>
    <x v="1"/>
    <n v="5592"/>
    <n v="0.15"/>
  </r>
  <r>
    <x v="1059"/>
    <d v="2023-10-03T00:00:00"/>
    <s v="Customer_680"/>
    <x v="3"/>
    <x v="3"/>
    <x v="1"/>
    <x v="1"/>
    <n v="10"/>
    <n v="2440"/>
    <n v="5"/>
    <n v="23180"/>
    <x v="1056"/>
    <s v="Cash"/>
    <x v="1"/>
    <n v="2"/>
    <n v="2023"/>
    <n v="10"/>
    <x v="1"/>
    <n v="4"/>
    <n v="40"/>
    <n v="1"/>
    <n v="2"/>
    <x v="5"/>
    <x v="1"/>
    <n v="122000"/>
    <n v="7.0000000000000007E-2"/>
  </r>
  <r>
    <x v="1060"/>
    <d v="2023-12-18T00:00:00"/>
    <s v="Customer_1566"/>
    <x v="1"/>
    <x v="1"/>
    <x v="2"/>
    <x v="5"/>
    <n v="8"/>
    <n v="3509"/>
    <n v="16"/>
    <n v="23580.48"/>
    <x v="1057"/>
    <s v="UPI"/>
    <x v="0"/>
    <n v="1"/>
    <n v="2023"/>
    <n v="12"/>
    <x v="2"/>
    <n v="4"/>
    <n v="51"/>
    <n v="4"/>
    <n v="1"/>
    <x v="3"/>
    <x v="1"/>
    <n v="449152"/>
    <n v="0.13"/>
  </r>
  <r>
    <x v="1061"/>
    <d v="2023-01-16T00:00:00"/>
    <s v="Customer_16"/>
    <x v="2"/>
    <x v="0"/>
    <x v="1"/>
    <x v="8"/>
    <n v="7"/>
    <n v="3296"/>
    <n v="7"/>
    <n v="21456.959999999999"/>
    <x v="1058"/>
    <s v="Card"/>
    <x v="0"/>
    <n v="4"/>
    <n v="2023"/>
    <n v="1"/>
    <x v="0"/>
    <n v="1"/>
    <n v="3"/>
    <n v="3"/>
    <n v="1"/>
    <x v="3"/>
    <x v="1"/>
    <n v="161504"/>
    <n v="0.08"/>
  </r>
  <r>
    <x v="1062"/>
    <d v="2023-07-16T00:00:00"/>
    <s v="Customer_1327"/>
    <x v="2"/>
    <x v="3"/>
    <x v="0"/>
    <x v="6"/>
    <n v="4"/>
    <n v="2683"/>
    <n v="5"/>
    <n v="10195.4"/>
    <x v="1059"/>
    <s v="UPI"/>
    <x v="2"/>
    <n v="7"/>
    <n v="2023"/>
    <n v="7"/>
    <x v="10"/>
    <n v="3"/>
    <n v="29"/>
    <n v="4"/>
    <n v="0"/>
    <x v="2"/>
    <x v="0"/>
    <n v="53660"/>
    <n v="0.12"/>
  </r>
  <r>
    <x v="1063"/>
    <d v="2023-08-14T00:00:00"/>
    <s v="Customer_466"/>
    <x v="1"/>
    <x v="3"/>
    <x v="2"/>
    <x v="7"/>
    <n v="7"/>
    <n v="3253"/>
    <n v="30"/>
    <n v="15939.7"/>
    <x v="1060"/>
    <s v="Cash"/>
    <x v="1"/>
    <n v="1"/>
    <n v="2023"/>
    <n v="8"/>
    <x v="4"/>
    <n v="3"/>
    <n v="33"/>
    <n v="3"/>
    <n v="1"/>
    <x v="3"/>
    <x v="1"/>
    <n v="683130"/>
    <n v="0.11"/>
  </r>
  <r>
    <x v="1064"/>
    <d v="2023-12-10T00:00:00"/>
    <s v="Customer_443"/>
    <x v="0"/>
    <x v="2"/>
    <x v="0"/>
    <x v="6"/>
    <n v="3"/>
    <n v="714"/>
    <n v="28"/>
    <n v="1542.24"/>
    <x v="1061"/>
    <s v="Card"/>
    <x v="1"/>
    <n v="2"/>
    <n v="2023"/>
    <n v="12"/>
    <x v="2"/>
    <n v="4"/>
    <n v="50"/>
    <n v="3"/>
    <n v="0"/>
    <x v="2"/>
    <x v="0"/>
    <n v="59976"/>
    <n v="0.08"/>
  </r>
  <r>
    <x v="1065"/>
    <d v="2023-04-14T00:00:00"/>
    <s v="Customer_1206"/>
    <x v="2"/>
    <x v="1"/>
    <x v="1"/>
    <x v="1"/>
    <n v="3"/>
    <n v="1802"/>
    <n v="3"/>
    <n v="5243.82"/>
    <x v="1062"/>
    <s v="Cash"/>
    <x v="2"/>
    <n v="7"/>
    <n v="2023"/>
    <n v="4"/>
    <x v="8"/>
    <n v="2"/>
    <n v="15"/>
    <n v="3"/>
    <n v="5"/>
    <x v="1"/>
    <x v="1"/>
    <n v="16218"/>
    <n v="0.17"/>
  </r>
  <r>
    <x v="1066"/>
    <d v="2023-01-11T00:00:00"/>
    <s v="Customer_1015"/>
    <x v="2"/>
    <x v="3"/>
    <x v="0"/>
    <x v="0"/>
    <n v="3"/>
    <n v="4227"/>
    <n v="30"/>
    <n v="8876.7000000000007"/>
    <x v="1063"/>
    <s v="Cash"/>
    <x v="2"/>
    <n v="3"/>
    <n v="2023"/>
    <n v="1"/>
    <x v="0"/>
    <n v="1"/>
    <n v="2"/>
    <n v="2"/>
    <n v="3"/>
    <x v="6"/>
    <x v="1"/>
    <n v="380430"/>
    <n v="0.08"/>
  </r>
  <r>
    <x v="1067"/>
    <d v="2023-09-20T00:00:00"/>
    <s v="Customer_1926"/>
    <x v="3"/>
    <x v="1"/>
    <x v="0"/>
    <x v="4"/>
    <n v="9"/>
    <n v="2835"/>
    <n v="21"/>
    <n v="20156.849999999999"/>
    <x v="1064"/>
    <s v="UPI"/>
    <x v="2"/>
    <n v="1"/>
    <n v="2023"/>
    <n v="9"/>
    <x v="5"/>
    <n v="3"/>
    <n v="38"/>
    <n v="4"/>
    <n v="3"/>
    <x v="6"/>
    <x v="1"/>
    <n v="535815"/>
    <n v="0.19"/>
  </r>
  <r>
    <x v="1068"/>
    <d v="2023-03-16T00:00:00"/>
    <s v="Customer_1252"/>
    <x v="2"/>
    <x v="1"/>
    <x v="2"/>
    <x v="2"/>
    <n v="4"/>
    <n v="432"/>
    <n v="22"/>
    <n v="1347.84"/>
    <x v="1065"/>
    <s v="UPI"/>
    <x v="0"/>
    <n v="2"/>
    <n v="2023"/>
    <n v="3"/>
    <x v="9"/>
    <n v="1"/>
    <n v="11"/>
    <n v="3"/>
    <n v="4"/>
    <x v="4"/>
    <x v="1"/>
    <n v="38016"/>
    <n v="0.15"/>
  </r>
  <r>
    <x v="1069"/>
    <d v="2023-12-20T00:00:00"/>
    <s v="Customer_1004"/>
    <x v="1"/>
    <x v="3"/>
    <x v="0"/>
    <x v="0"/>
    <n v="4"/>
    <n v="2254"/>
    <n v="19"/>
    <n v="7302.96"/>
    <x v="1066"/>
    <s v="Cash"/>
    <x v="0"/>
    <n v="1"/>
    <n v="2023"/>
    <n v="12"/>
    <x v="2"/>
    <n v="4"/>
    <n v="51"/>
    <n v="4"/>
    <n v="3"/>
    <x v="6"/>
    <x v="1"/>
    <n v="171304"/>
    <n v="0.18"/>
  </r>
  <r>
    <x v="1070"/>
    <d v="2023-07-13T00:00:00"/>
    <s v="Customer_600"/>
    <x v="3"/>
    <x v="3"/>
    <x v="2"/>
    <x v="7"/>
    <n v="10"/>
    <n v="3164"/>
    <n v="30"/>
    <n v="22148"/>
    <x v="1067"/>
    <s v="Cash"/>
    <x v="1"/>
    <n v="3"/>
    <n v="2023"/>
    <n v="7"/>
    <x v="10"/>
    <n v="3"/>
    <n v="28"/>
    <n v="3"/>
    <n v="4"/>
    <x v="4"/>
    <x v="1"/>
    <n v="949200"/>
    <n v="0.14000000000000001"/>
  </r>
  <r>
    <x v="1071"/>
    <d v="2023-07-09T00:00:00"/>
    <s v="Customer_1782"/>
    <x v="0"/>
    <x v="1"/>
    <x v="1"/>
    <x v="8"/>
    <n v="3"/>
    <n v="3574"/>
    <n v="7"/>
    <n v="9971.4599999999991"/>
    <x v="1068"/>
    <s v="UPI"/>
    <x v="0"/>
    <n v="2"/>
    <n v="2023"/>
    <n v="7"/>
    <x v="10"/>
    <n v="3"/>
    <n v="28"/>
    <n v="3"/>
    <n v="0"/>
    <x v="2"/>
    <x v="0"/>
    <n v="75054"/>
    <n v="0.19"/>
  </r>
  <r>
    <x v="1072"/>
    <d v="2023-06-04T00:00:00"/>
    <s v="Customer_1649"/>
    <x v="1"/>
    <x v="3"/>
    <x v="0"/>
    <x v="6"/>
    <n v="10"/>
    <n v="2789"/>
    <n v="16"/>
    <n v="23427.599999999999"/>
    <x v="1015"/>
    <s v="Card"/>
    <x v="1"/>
    <n v="3"/>
    <n v="2023"/>
    <n v="6"/>
    <x v="7"/>
    <n v="2"/>
    <n v="23"/>
    <n v="2"/>
    <n v="0"/>
    <x v="2"/>
    <x v="0"/>
    <n v="446240"/>
    <n v="7.0000000000000007E-2"/>
  </r>
  <r>
    <x v="1073"/>
    <d v="2023-08-09T00:00:00"/>
    <s v="Customer_408"/>
    <x v="0"/>
    <x v="1"/>
    <x v="2"/>
    <x v="7"/>
    <n v="3"/>
    <n v="508"/>
    <n v="21"/>
    <n v="1203.96"/>
    <x v="1069"/>
    <s v="Cash"/>
    <x v="0"/>
    <n v="4"/>
    <n v="2023"/>
    <n v="8"/>
    <x v="4"/>
    <n v="3"/>
    <n v="32"/>
    <n v="2"/>
    <n v="3"/>
    <x v="6"/>
    <x v="1"/>
    <n v="32004"/>
    <n v="0.11"/>
  </r>
  <r>
    <x v="1074"/>
    <d v="2023-12-01T00:00:00"/>
    <s v="Customer_1799"/>
    <x v="1"/>
    <x v="0"/>
    <x v="0"/>
    <x v="4"/>
    <n v="3"/>
    <n v="471"/>
    <n v="20"/>
    <n v="1130.4000000000001"/>
    <x v="1070"/>
    <s v="Card"/>
    <x v="0"/>
    <n v="2"/>
    <n v="2023"/>
    <n v="12"/>
    <x v="2"/>
    <n v="4"/>
    <n v="48"/>
    <n v="1"/>
    <n v="5"/>
    <x v="1"/>
    <x v="1"/>
    <n v="28260"/>
    <n v="0.06"/>
  </r>
  <r>
    <x v="1075"/>
    <d v="2023-05-07T00:00:00"/>
    <s v="Customer_1526"/>
    <x v="0"/>
    <x v="1"/>
    <x v="1"/>
    <x v="1"/>
    <n v="6"/>
    <n v="3583"/>
    <n v="13"/>
    <n v="18703.259999999998"/>
    <x v="1071"/>
    <s v="Cash"/>
    <x v="2"/>
    <n v="5"/>
    <n v="2023"/>
    <n v="5"/>
    <x v="11"/>
    <n v="2"/>
    <n v="19"/>
    <n v="2"/>
    <n v="0"/>
    <x v="2"/>
    <x v="0"/>
    <n v="279474"/>
    <n v="0.11"/>
  </r>
  <r>
    <x v="1076"/>
    <d v="2023-12-30T00:00:00"/>
    <s v="Customer_1430"/>
    <x v="1"/>
    <x v="2"/>
    <x v="0"/>
    <x v="6"/>
    <n v="1"/>
    <n v="605"/>
    <n v="23"/>
    <n v="465.85"/>
    <x v="1072"/>
    <s v="Card"/>
    <x v="1"/>
    <n v="3"/>
    <n v="2023"/>
    <n v="12"/>
    <x v="2"/>
    <n v="4"/>
    <n v="52"/>
    <n v="5"/>
    <n v="6"/>
    <x v="0"/>
    <x v="0"/>
    <n v="13915"/>
    <n v="0.15"/>
  </r>
  <r>
    <x v="1077"/>
    <d v="2023-07-30T00:00:00"/>
    <s v="Customer_1858"/>
    <x v="2"/>
    <x v="3"/>
    <x v="1"/>
    <x v="1"/>
    <n v="1"/>
    <n v="1958"/>
    <n v="15"/>
    <n v="1664.3"/>
    <x v="1073"/>
    <s v="UPI"/>
    <x v="2"/>
    <n v="5"/>
    <n v="2023"/>
    <n v="7"/>
    <x v="10"/>
    <n v="3"/>
    <n v="31"/>
    <n v="6"/>
    <n v="0"/>
    <x v="2"/>
    <x v="0"/>
    <n v="29370"/>
    <n v="0.17"/>
  </r>
  <r>
    <x v="1078"/>
    <d v="2023-12-25T00:00:00"/>
    <s v="Customer_1039"/>
    <x v="3"/>
    <x v="3"/>
    <x v="0"/>
    <x v="0"/>
    <n v="7"/>
    <n v="2119"/>
    <n v="15"/>
    <n v="12608.05"/>
    <x v="1074"/>
    <s v="Card"/>
    <x v="2"/>
    <n v="2"/>
    <n v="2023"/>
    <n v="12"/>
    <x v="2"/>
    <n v="4"/>
    <n v="52"/>
    <n v="5"/>
    <n v="1"/>
    <x v="3"/>
    <x v="1"/>
    <n v="222495"/>
    <n v="0.12"/>
  </r>
  <r>
    <x v="1079"/>
    <d v="2023-10-01T00:00:00"/>
    <s v="Customer_1115"/>
    <x v="1"/>
    <x v="1"/>
    <x v="1"/>
    <x v="1"/>
    <n v="1"/>
    <n v="2233"/>
    <n v="15"/>
    <n v="1898.05"/>
    <x v="1075"/>
    <s v="Cash"/>
    <x v="0"/>
    <n v="7"/>
    <n v="2023"/>
    <n v="10"/>
    <x v="1"/>
    <n v="4"/>
    <n v="40"/>
    <n v="1"/>
    <n v="0"/>
    <x v="2"/>
    <x v="0"/>
    <n v="33495"/>
    <n v="0.09"/>
  </r>
  <r>
    <x v="1080"/>
    <d v="2023-04-18T00:00:00"/>
    <s v="Customer_899"/>
    <x v="0"/>
    <x v="1"/>
    <x v="0"/>
    <x v="0"/>
    <n v="8"/>
    <n v="3866"/>
    <n v="8"/>
    <n v="28453.759999999998"/>
    <x v="1076"/>
    <s v="Card"/>
    <x v="0"/>
    <n v="7"/>
    <n v="2023"/>
    <n v="4"/>
    <x v="8"/>
    <n v="2"/>
    <n v="16"/>
    <n v="4"/>
    <n v="2"/>
    <x v="5"/>
    <x v="1"/>
    <n v="247424"/>
    <n v="0.12"/>
  </r>
  <r>
    <x v="1081"/>
    <d v="2023-11-08T00:00:00"/>
    <s v="Customer_551"/>
    <x v="1"/>
    <x v="3"/>
    <x v="2"/>
    <x v="2"/>
    <n v="7"/>
    <n v="1913"/>
    <n v="13"/>
    <n v="11650.17"/>
    <x v="1077"/>
    <s v="Cash"/>
    <x v="2"/>
    <n v="1"/>
    <n v="2023"/>
    <n v="11"/>
    <x v="6"/>
    <n v="4"/>
    <n v="45"/>
    <n v="2"/>
    <n v="3"/>
    <x v="6"/>
    <x v="1"/>
    <n v="174083"/>
    <n v="0.1"/>
  </r>
  <r>
    <x v="1082"/>
    <d v="2023-09-28T00:00:00"/>
    <s v="Customer_974"/>
    <x v="2"/>
    <x v="3"/>
    <x v="1"/>
    <x v="8"/>
    <n v="9"/>
    <n v="4138"/>
    <n v="30"/>
    <n v="26069.4"/>
    <x v="1078"/>
    <s v="UPI"/>
    <x v="1"/>
    <n v="4"/>
    <n v="2023"/>
    <n v="9"/>
    <x v="5"/>
    <n v="3"/>
    <n v="39"/>
    <n v="5"/>
    <n v="4"/>
    <x v="4"/>
    <x v="1"/>
    <n v="1117260"/>
    <n v="0.1"/>
  </r>
  <r>
    <x v="1083"/>
    <d v="2023-11-30T00:00:00"/>
    <s v="Customer_1672"/>
    <x v="1"/>
    <x v="2"/>
    <x v="2"/>
    <x v="5"/>
    <n v="2"/>
    <n v="1629"/>
    <n v="17"/>
    <n v="2704.14"/>
    <x v="1079"/>
    <s v="Cash"/>
    <x v="2"/>
    <n v="7"/>
    <n v="2023"/>
    <n v="11"/>
    <x v="6"/>
    <n v="4"/>
    <n v="48"/>
    <n v="5"/>
    <n v="4"/>
    <x v="4"/>
    <x v="1"/>
    <n v="55386"/>
    <n v="0.05"/>
  </r>
  <r>
    <x v="1084"/>
    <d v="2023-12-16T00:00:00"/>
    <s v="Customer_276"/>
    <x v="3"/>
    <x v="1"/>
    <x v="0"/>
    <x v="0"/>
    <n v="7"/>
    <n v="4033"/>
    <n v="13"/>
    <n v="24560.97"/>
    <x v="1080"/>
    <s v="UPI"/>
    <x v="0"/>
    <n v="7"/>
    <n v="2023"/>
    <n v="12"/>
    <x v="2"/>
    <n v="4"/>
    <n v="50"/>
    <n v="3"/>
    <n v="6"/>
    <x v="0"/>
    <x v="0"/>
    <n v="367003"/>
    <n v="0.16"/>
  </r>
  <r>
    <x v="1085"/>
    <d v="2023-10-28T00:00:00"/>
    <s v="Customer_1387"/>
    <x v="0"/>
    <x v="0"/>
    <x v="0"/>
    <x v="0"/>
    <n v="5"/>
    <n v="1403"/>
    <n v="30"/>
    <n v="4910.5"/>
    <x v="1081"/>
    <s v="Cash"/>
    <x v="2"/>
    <n v="4"/>
    <n v="2023"/>
    <n v="10"/>
    <x v="1"/>
    <n v="4"/>
    <n v="43"/>
    <n v="4"/>
    <n v="6"/>
    <x v="0"/>
    <x v="0"/>
    <n v="210450"/>
    <n v="0.2"/>
  </r>
  <r>
    <x v="1086"/>
    <d v="2023-07-19T00:00:00"/>
    <s v="Customer_1626"/>
    <x v="1"/>
    <x v="0"/>
    <x v="2"/>
    <x v="2"/>
    <n v="7"/>
    <n v="1128"/>
    <n v="4"/>
    <n v="7580.16"/>
    <x v="1082"/>
    <s v="UPI"/>
    <x v="1"/>
    <n v="5"/>
    <n v="2023"/>
    <n v="7"/>
    <x v="10"/>
    <n v="3"/>
    <n v="29"/>
    <n v="4"/>
    <n v="3"/>
    <x v="6"/>
    <x v="1"/>
    <n v="31584"/>
    <n v="0.16"/>
  </r>
  <r>
    <x v="1087"/>
    <d v="2023-05-26T00:00:00"/>
    <s v="Customer_879"/>
    <x v="0"/>
    <x v="2"/>
    <x v="0"/>
    <x v="6"/>
    <n v="2"/>
    <n v="1649"/>
    <n v="5"/>
    <n v="3133.1"/>
    <x v="1083"/>
    <s v="Card"/>
    <x v="1"/>
    <n v="5"/>
    <n v="2023"/>
    <n v="5"/>
    <x v="11"/>
    <n v="2"/>
    <n v="21"/>
    <n v="4"/>
    <n v="5"/>
    <x v="1"/>
    <x v="1"/>
    <n v="16490"/>
    <n v="0.08"/>
  </r>
  <r>
    <x v="1088"/>
    <d v="2023-04-07T00:00:00"/>
    <s v="Customer_1683"/>
    <x v="1"/>
    <x v="1"/>
    <x v="1"/>
    <x v="1"/>
    <n v="6"/>
    <n v="2235"/>
    <n v="12"/>
    <n v="11800.8"/>
    <x v="1084"/>
    <s v="UPI"/>
    <x v="1"/>
    <n v="4"/>
    <n v="2023"/>
    <n v="4"/>
    <x v="8"/>
    <n v="2"/>
    <n v="14"/>
    <n v="2"/>
    <n v="5"/>
    <x v="1"/>
    <x v="1"/>
    <n v="160920"/>
    <n v="0.06"/>
  </r>
  <r>
    <x v="1089"/>
    <d v="2023-01-17T00:00:00"/>
    <s v="Customer_323"/>
    <x v="3"/>
    <x v="3"/>
    <x v="2"/>
    <x v="7"/>
    <n v="8"/>
    <n v="3050"/>
    <n v="9"/>
    <n v="22204"/>
    <x v="1085"/>
    <s v="Card"/>
    <x v="2"/>
    <n v="3"/>
    <n v="2023"/>
    <n v="1"/>
    <x v="0"/>
    <n v="1"/>
    <n v="3"/>
    <n v="3"/>
    <n v="2"/>
    <x v="5"/>
    <x v="1"/>
    <n v="219600"/>
    <n v="0.19"/>
  </r>
  <r>
    <x v="1090"/>
    <d v="2023-03-05T00:00:00"/>
    <s v="Customer_1659"/>
    <x v="2"/>
    <x v="0"/>
    <x v="1"/>
    <x v="3"/>
    <n v="9"/>
    <n v="2749"/>
    <n v="1"/>
    <n v="24493.59"/>
    <x v="1086"/>
    <s v="Cash"/>
    <x v="2"/>
    <n v="5"/>
    <n v="2023"/>
    <n v="3"/>
    <x v="9"/>
    <n v="1"/>
    <n v="10"/>
    <n v="2"/>
    <n v="0"/>
    <x v="2"/>
    <x v="0"/>
    <n v="24741"/>
    <n v="0.11"/>
  </r>
  <r>
    <x v="1091"/>
    <d v="2023-01-09T00:00:00"/>
    <s v="Customer_1458"/>
    <x v="1"/>
    <x v="2"/>
    <x v="1"/>
    <x v="8"/>
    <n v="2"/>
    <n v="1677"/>
    <n v="21"/>
    <n v="2649.66"/>
    <x v="1087"/>
    <s v="Card"/>
    <x v="2"/>
    <n v="7"/>
    <n v="2023"/>
    <n v="1"/>
    <x v="0"/>
    <n v="1"/>
    <n v="2"/>
    <n v="2"/>
    <n v="1"/>
    <x v="3"/>
    <x v="1"/>
    <n v="70434"/>
    <n v="0.1"/>
  </r>
  <r>
    <x v="1092"/>
    <d v="2024-01-01T00:00:00"/>
    <s v="Customer_1564"/>
    <x v="0"/>
    <x v="2"/>
    <x v="0"/>
    <x v="6"/>
    <n v="4"/>
    <n v="1298"/>
    <n v="21"/>
    <n v="4101.68"/>
    <x v="1088"/>
    <s v="UPI"/>
    <x v="2"/>
    <n v="3"/>
    <n v="2024"/>
    <n v="1"/>
    <x v="0"/>
    <n v="1"/>
    <n v="1"/>
    <n v="1"/>
    <n v="1"/>
    <x v="3"/>
    <x v="1"/>
    <n v="109032"/>
    <n v="0.09"/>
  </r>
  <r>
    <x v="1093"/>
    <d v="2023-03-29T00:00:00"/>
    <s v="Customer_1959"/>
    <x v="3"/>
    <x v="2"/>
    <x v="1"/>
    <x v="1"/>
    <n v="4"/>
    <n v="3885"/>
    <n v="27"/>
    <n v="11344.2"/>
    <x v="1089"/>
    <s v="UPI"/>
    <x v="0"/>
    <n v="4"/>
    <n v="2023"/>
    <n v="3"/>
    <x v="9"/>
    <n v="1"/>
    <n v="13"/>
    <n v="5"/>
    <n v="3"/>
    <x v="6"/>
    <x v="1"/>
    <n v="419580"/>
    <n v="0.06"/>
  </r>
  <r>
    <x v="1094"/>
    <d v="2023-05-08T00:00:00"/>
    <s v="Customer_57"/>
    <x v="1"/>
    <x v="1"/>
    <x v="1"/>
    <x v="8"/>
    <n v="2"/>
    <n v="4152"/>
    <n v="6"/>
    <n v="7805.76"/>
    <x v="1090"/>
    <s v="UPI"/>
    <x v="0"/>
    <n v="5"/>
    <n v="2023"/>
    <n v="5"/>
    <x v="11"/>
    <n v="2"/>
    <n v="19"/>
    <n v="2"/>
    <n v="1"/>
    <x v="3"/>
    <x v="1"/>
    <n v="49824"/>
    <n v="7.0000000000000007E-2"/>
  </r>
  <r>
    <x v="1095"/>
    <d v="2023-04-29T00:00:00"/>
    <s v="Customer_1843"/>
    <x v="0"/>
    <x v="1"/>
    <x v="0"/>
    <x v="6"/>
    <n v="6"/>
    <n v="4969"/>
    <n v="27"/>
    <n v="21764.22"/>
    <x v="1091"/>
    <s v="Cash"/>
    <x v="2"/>
    <n v="5"/>
    <n v="2023"/>
    <n v="4"/>
    <x v="8"/>
    <n v="2"/>
    <n v="17"/>
    <n v="5"/>
    <n v="6"/>
    <x v="0"/>
    <x v="0"/>
    <n v="804978"/>
    <n v="0.1"/>
  </r>
  <r>
    <x v="1096"/>
    <d v="2023-10-21T00:00:00"/>
    <s v="Customer_1108"/>
    <x v="1"/>
    <x v="0"/>
    <x v="0"/>
    <x v="4"/>
    <n v="7"/>
    <n v="3788"/>
    <n v="4"/>
    <n v="25455.360000000001"/>
    <x v="1092"/>
    <s v="Cash"/>
    <x v="0"/>
    <n v="5"/>
    <n v="2023"/>
    <n v="10"/>
    <x v="1"/>
    <n v="4"/>
    <n v="42"/>
    <n v="3"/>
    <n v="6"/>
    <x v="0"/>
    <x v="0"/>
    <n v="106064"/>
    <n v="0.09"/>
  </r>
  <r>
    <x v="1097"/>
    <d v="2023-12-11T00:00:00"/>
    <s v="Customer_1808"/>
    <x v="3"/>
    <x v="3"/>
    <x v="1"/>
    <x v="3"/>
    <n v="4"/>
    <n v="3189"/>
    <n v="7"/>
    <n v="11863.08"/>
    <x v="1093"/>
    <s v="UPI"/>
    <x v="1"/>
    <n v="5"/>
    <n v="2023"/>
    <n v="12"/>
    <x v="2"/>
    <n v="4"/>
    <n v="50"/>
    <n v="3"/>
    <n v="1"/>
    <x v="3"/>
    <x v="1"/>
    <n v="89292"/>
    <n v="0.15"/>
  </r>
  <r>
    <x v="1098"/>
    <d v="2023-02-16T00:00:00"/>
    <s v="Customer_80"/>
    <x v="2"/>
    <x v="2"/>
    <x v="1"/>
    <x v="3"/>
    <n v="1"/>
    <n v="4282"/>
    <n v="8"/>
    <n v="3939.44"/>
    <x v="1094"/>
    <s v="Card"/>
    <x v="1"/>
    <n v="5"/>
    <n v="2023"/>
    <n v="2"/>
    <x v="3"/>
    <n v="1"/>
    <n v="7"/>
    <n v="3"/>
    <n v="4"/>
    <x v="4"/>
    <x v="1"/>
    <n v="34256"/>
    <n v="0.19"/>
  </r>
  <r>
    <x v="1099"/>
    <d v="2023-03-07T00:00:00"/>
    <s v="Customer_1107"/>
    <x v="0"/>
    <x v="1"/>
    <x v="2"/>
    <x v="7"/>
    <n v="2"/>
    <n v="1316"/>
    <n v="11"/>
    <n v="2342.48"/>
    <x v="1095"/>
    <s v="Cash"/>
    <x v="2"/>
    <n v="3"/>
    <n v="2023"/>
    <n v="3"/>
    <x v="9"/>
    <n v="1"/>
    <n v="10"/>
    <n v="2"/>
    <n v="2"/>
    <x v="5"/>
    <x v="1"/>
    <n v="28952"/>
    <n v="0.1"/>
  </r>
  <r>
    <x v="1100"/>
    <d v="2023-03-08T00:00:00"/>
    <s v="Customer_213"/>
    <x v="1"/>
    <x v="2"/>
    <x v="0"/>
    <x v="6"/>
    <n v="6"/>
    <n v="411"/>
    <n v="5"/>
    <n v="2342.6999999999998"/>
    <x v="1096"/>
    <s v="Cash"/>
    <x v="1"/>
    <n v="7"/>
    <n v="2023"/>
    <n v="3"/>
    <x v="9"/>
    <n v="1"/>
    <n v="10"/>
    <n v="2"/>
    <n v="3"/>
    <x v="6"/>
    <x v="1"/>
    <n v="12330"/>
    <n v="0.18"/>
  </r>
  <r>
    <x v="1101"/>
    <d v="2023-02-13T00:00:00"/>
    <s v="Customer_677"/>
    <x v="3"/>
    <x v="2"/>
    <x v="2"/>
    <x v="5"/>
    <n v="9"/>
    <n v="4955"/>
    <n v="5"/>
    <n v="42365.25"/>
    <x v="1097"/>
    <s v="UPI"/>
    <x v="0"/>
    <n v="6"/>
    <n v="2023"/>
    <n v="2"/>
    <x v="3"/>
    <n v="1"/>
    <n v="7"/>
    <n v="3"/>
    <n v="1"/>
    <x v="3"/>
    <x v="1"/>
    <n v="222975"/>
    <n v="0.13"/>
  </r>
  <r>
    <x v="1102"/>
    <d v="2023-12-25T00:00:00"/>
    <s v="Customer_142"/>
    <x v="2"/>
    <x v="0"/>
    <x v="2"/>
    <x v="7"/>
    <n v="10"/>
    <n v="2394"/>
    <n v="11"/>
    <n v="21306.6"/>
    <x v="1098"/>
    <s v="Cash"/>
    <x v="2"/>
    <n v="1"/>
    <n v="2023"/>
    <n v="12"/>
    <x v="2"/>
    <n v="4"/>
    <n v="52"/>
    <n v="5"/>
    <n v="1"/>
    <x v="3"/>
    <x v="1"/>
    <n v="263340"/>
    <n v="0.17"/>
  </r>
  <r>
    <x v="1103"/>
    <d v="2023-08-27T00:00:00"/>
    <s v="Customer_586"/>
    <x v="3"/>
    <x v="0"/>
    <x v="1"/>
    <x v="1"/>
    <n v="7"/>
    <n v="3107"/>
    <n v="11"/>
    <n v="19356.61"/>
    <x v="1099"/>
    <s v="Card"/>
    <x v="2"/>
    <n v="4"/>
    <n v="2023"/>
    <n v="8"/>
    <x v="4"/>
    <n v="3"/>
    <n v="35"/>
    <n v="5"/>
    <n v="0"/>
    <x v="2"/>
    <x v="0"/>
    <n v="239239"/>
    <n v="0.17"/>
  </r>
  <r>
    <x v="1104"/>
    <d v="2023-02-27T00:00:00"/>
    <s v="Customer_1296"/>
    <x v="2"/>
    <x v="0"/>
    <x v="0"/>
    <x v="4"/>
    <n v="8"/>
    <n v="2153"/>
    <n v="17"/>
    <n v="14295.92"/>
    <x v="1100"/>
    <s v="UPI"/>
    <x v="1"/>
    <n v="6"/>
    <n v="2023"/>
    <n v="2"/>
    <x v="3"/>
    <n v="1"/>
    <n v="9"/>
    <n v="5"/>
    <n v="1"/>
    <x v="3"/>
    <x v="1"/>
    <n v="292808"/>
    <n v="0.06"/>
  </r>
  <r>
    <x v="1105"/>
    <d v="2023-12-16T00:00:00"/>
    <s v="Customer_592"/>
    <x v="0"/>
    <x v="0"/>
    <x v="2"/>
    <x v="7"/>
    <n v="7"/>
    <n v="496"/>
    <n v="18"/>
    <n v="2847.04"/>
    <x v="1101"/>
    <s v="UPI"/>
    <x v="1"/>
    <n v="5"/>
    <n v="2023"/>
    <n v="12"/>
    <x v="2"/>
    <n v="4"/>
    <n v="50"/>
    <n v="3"/>
    <n v="6"/>
    <x v="0"/>
    <x v="0"/>
    <n v="62496"/>
    <n v="0.19"/>
  </r>
  <r>
    <x v="1106"/>
    <d v="2023-05-31T00:00:00"/>
    <s v="Customer_1224"/>
    <x v="0"/>
    <x v="3"/>
    <x v="2"/>
    <x v="5"/>
    <n v="8"/>
    <n v="104"/>
    <n v="5"/>
    <n v="790.4"/>
    <x v="1102"/>
    <s v="UPI"/>
    <x v="0"/>
    <n v="5"/>
    <n v="2023"/>
    <n v="5"/>
    <x v="11"/>
    <n v="2"/>
    <n v="22"/>
    <n v="5"/>
    <n v="3"/>
    <x v="6"/>
    <x v="1"/>
    <n v="4160"/>
    <n v="7.0000000000000007E-2"/>
  </r>
  <r>
    <x v="1107"/>
    <d v="2023-10-16T00:00:00"/>
    <s v="Customer_626"/>
    <x v="1"/>
    <x v="0"/>
    <x v="1"/>
    <x v="8"/>
    <n v="10"/>
    <n v="2704"/>
    <n v="21"/>
    <n v="21361.599999999999"/>
    <x v="1103"/>
    <s v="Card"/>
    <x v="1"/>
    <n v="7"/>
    <n v="2023"/>
    <n v="10"/>
    <x v="1"/>
    <n v="4"/>
    <n v="42"/>
    <n v="3"/>
    <n v="1"/>
    <x v="3"/>
    <x v="1"/>
    <n v="567840"/>
    <n v="0.15"/>
  </r>
  <r>
    <x v="1108"/>
    <d v="2023-12-10T00:00:00"/>
    <s v="Customer_1298"/>
    <x v="0"/>
    <x v="1"/>
    <x v="0"/>
    <x v="0"/>
    <n v="1"/>
    <n v="3923"/>
    <n v="23"/>
    <n v="3020.71"/>
    <x v="1104"/>
    <s v="UPI"/>
    <x v="2"/>
    <n v="4"/>
    <n v="2023"/>
    <n v="12"/>
    <x v="2"/>
    <n v="4"/>
    <n v="50"/>
    <n v="3"/>
    <n v="0"/>
    <x v="2"/>
    <x v="0"/>
    <n v="90229"/>
    <n v="0.06"/>
  </r>
  <r>
    <x v="1109"/>
    <d v="2023-12-01T00:00:00"/>
    <s v="Customer_263"/>
    <x v="1"/>
    <x v="3"/>
    <x v="2"/>
    <x v="7"/>
    <n v="2"/>
    <n v="3906"/>
    <n v="13"/>
    <n v="6796.44"/>
    <x v="1105"/>
    <s v="UPI"/>
    <x v="1"/>
    <n v="4"/>
    <n v="2023"/>
    <n v="12"/>
    <x v="2"/>
    <n v="4"/>
    <n v="48"/>
    <n v="1"/>
    <n v="5"/>
    <x v="1"/>
    <x v="1"/>
    <n v="101556"/>
    <n v="0.17"/>
  </r>
  <r>
    <x v="1110"/>
    <d v="2023-02-05T00:00:00"/>
    <s v="Customer_1897"/>
    <x v="3"/>
    <x v="2"/>
    <x v="2"/>
    <x v="5"/>
    <n v="8"/>
    <n v="4698"/>
    <n v="18"/>
    <n v="30818.880000000001"/>
    <x v="1106"/>
    <s v="UPI"/>
    <x v="0"/>
    <n v="2"/>
    <n v="2023"/>
    <n v="2"/>
    <x v="3"/>
    <n v="1"/>
    <n v="6"/>
    <n v="2"/>
    <n v="0"/>
    <x v="2"/>
    <x v="0"/>
    <n v="676512"/>
    <n v="0.15"/>
  </r>
  <r>
    <x v="1111"/>
    <d v="2023-06-24T00:00:00"/>
    <s v="Customer_1402"/>
    <x v="2"/>
    <x v="3"/>
    <x v="1"/>
    <x v="8"/>
    <n v="4"/>
    <n v="1061"/>
    <n v="7"/>
    <n v="3946.92"/>
    <x v="1107"/>
    <s v="UPI"/>
    <x v="2"/>
    <n v="2"/>
    <n v="2023"/>
    <n v="6"/>
    <x v="7"/>
    <n v="2"/>
    <n v="25"/>
    <n v="4"/>
    <n v="6"/>
    <x v="0"/>
    <x v="0"/>
    <n v="29708"/>
    <n v="0.05"/>
  </r>
  <r>
    <x v="1112"/>
    <d v="2023-12-26T00:00:00"/>
    <s v="Customer_985"/>
    <x v="1"/>
    <x v="3"/>
    <x v="0"/>
    <x v="4"/>
    <n v="8"/>
    <n v="1952"/>
    <n v="8"/>
    <n v="14366.72"/>
    <x v="1108"/>
    <s v="UPI"/>
    <x v="0"/>
    <n v="5"/>
    <n v="2023"/>
    <n v="12"/>
    <x v="2"/>
    <n v="4"/>
    <n v="52"/>
    <n v="5"/>
    <n v="2"/>
    <x v="5"/>
    <x v="1"/>
    <n v="124928"/>
    <n v="0.12"/>
  </r>
  <r>
    <x v="1113"/>
    <d v="2023-02-09T00:00:00"/>
    <s v="Customer_474"/>
    <x v="3"/>
    <x v="1"/>
    <x v="1"/>
    <x v="1"/>
    <n v="10"/>
    <n v="2658"/>
    <n v="21"/>
    <n v="20998.2"/>
    <x v="1109"/>
    <s v="Card"/>
    <x v="1"/>
    <n v="1"/>
    <n v="2023"/>
    <n v="2"/>
    <x v="3"/>
    <n v="1"/>
    <n v="6"/>
    <n v="2"/>
    <n v="4"/>
    <x v="4"/>
    <x v="1"/>
    <n v="558180"/>
    <n v="0.14000000000000001"/>
  </r>
  <r>
    <x v="1114"/>
    <d v="2023-06-28T00:00:00"/>
    <s v="Customer_808"/>
    <x v="3"/>
    <x v="0"/>
    <x v="1"/>
    <x v="3"/>
    <n v="9"/>
    <n v="1182"/>
    <n v="15"/>
    <n v="9042.2999999999993"/>
    <x v="1110"/>
    <s v="UPI"/>
    <x v="2"/>
    <n v="2"/>
    <n v="2023"/>
    <n v="6"/>
    <x v="7"/>
    <n v="2"/>
    <n v="26"/>
    <n v="5"/>
    <n v="3"/>
    <x v="6"/>
    <x v="1"/>
    <n v="159570"/>
    <n v="0.17"/>
  </r>
  <r>
    <x v="1115"/>
    <d v="2023-08-16T00:00:00"/>
    <s v="Customer_1271"/>
    <x v="2"/>
    <x v="1"/>
    <x v="1"/>
    <x v="1"/>
    <n v="1"/>
    <n v="364"/>
    <n v="28"/>
    <n v="262.08"/>
    <x v="1111"/>
    <s v="Cash"/>
    <x v="2"/>
    <n v="1"/>
    <n v="2023"/>
    <n v="8"/>
    <x v="4"/>
    <n v="3"/>
    <n v="33"/>
    <n v="3"/>
    <n v="3"/>
    <x v="6"/>
    <x v="1"/>
    <n v="10192"/>
    <n v="0.14000000000000001"/>
  </r>
  <r>
    <x v="1116"/>
    <d v="2023-12-23T00:00:00"/>
    <s v="Customer_184"/>
    <x v="1"/>
    <x v="2"/>
    <x v="2"/>
    <x v="7"/>
    <n v="8"/>
    <n v="3168"/>
    <n v="23"/>
    <n v="19514.88"/>
    <x v="1112"/>
    <s v="UPI"/>
    <x v="2"/>
    <n v="3"/>
    <n v="2023"/>
    <n v="12"/>
    <x v="2"/>
    <n v="4"/>
    <n v="51"/>
    <n v="4"/>
    <n v="6"/>
    <x v="0"/>
    <x v="0"/>
    <n v="582912"/>
    <n v="0.18"/>
  </r>
  <r>
    <x v="1117"/>
    <d v="2023-09-19T00:00:00"/>
    <s v="Customer_3"/>
    <x v="2"/>
    <x v="3"/>
    <x v="2"/>
    <x v="2"/>
    <n v="1"/>
    <n v="4624"/>
    <n v="22"/>
    <n v="3606.72"/>
    <x v="1113"/>
    <s v="UPI"/>
    <x v="2"/>
    <n v="7"/>
    <n v="2023"/>
    <n v="9"/>
    <x v="5"/>
    <n v="3"/>
    <n v="38"/>
    <n v="4"/>
    <n v="2"/>
    <x v="5"/>
    <x v="1"/>
    <n v="101728"/>
    <n v="0.19"/>
  </r>
  <r>
    <x v="1118"/>
    <d v="2023-12-23T00:00:00"/>
    <s v="Customer_1771"/>
    <x v="2"/>
    <x v="1"/>
    <x v="0"/>
    <x v="0"/>
    <n v="8"/>
    <n v="2926"/>
    <n v="27"/>
    <n v="17087.84"/>
    <x v="1114"/>
    <s v="Card"/>
    <x v="1"/>
    <n v="5"/>
    <n v="2023"/>
    <n v="12"/>
    <x v="2"/>
    <n v="4"/>
    <n v="51"/>
    <n v="4"/>
    <n v="6"/>
    <x v="0"/>
    <x v="0"/>
    <n v="632016"/>
    <n v="0.1"/>
  </r>
  <r>
    <x v="1119"/>
    <d v="2023-07-31T00:00:00"/>
    <s v="Customer_285"/>
    <x v="1"/>
    <x v="1"/>
    <x v="1"/>
    <x v="8"/>
    <n v="5"/>
    <n v="3727"/>
    <n v="1"/>
    <n v="18448.650000000001"/>
    <x v="1115"/>
    <s v="Card"/>
    <x v="0"/>
    <n v="3"/>
    <n v="2023"/>
    <n v="7"/>
    <x v="10"/>
    <n v="3"/>
    <n v="31"/>
    <n v="6"/>
    <n v="1"/>
    <x v="3"/>
    <x v="1"/>
    <n v="18635"/>
    <n v="0.17"/>
  </r>
  <r>
    <x v="1120"/>
    <d v="2023-01-14T00:00:00"/>
    <s v="Customer_1660"/>
    <x v="2"/>
    <x v="2"/>
    <x v="2"/>
    <x v="2"/>
    <n v="6"/>
    <n v="2124"/>
    <n v="29"/>
    <n v="9048.24"/>
    <x v="1116"/>
    <s v="Cash"/>
    <x v="1"/>
    <n v="3"/>
    <n v="2023"/>
    <n v="1"/>
    <x v="0"/>
    <n v="1"/>
    <n v="2"/>
    <n v="2"/>
    <n v="6"/>
    <x v="0"/>
    <x v="0"/>
    <n v="369576"/>
    <n v="0.14000000000000001"/>
  </r>
  <r>
    <x v="1121"/>
    <d v="2023-06-17T00:00:00"/>
    <s v="Customer_1340"/>
    <x v="3"/>
    <x v="2"/>
    <x v="1"/>
    <x v="8"/>
    <n v="6"/>
    <n v="1286"/>
    <n v="7"/>
    <n v="7175.88"/>
    <x v="1117"/>
    <s v="UPI"/>
    <x v="2"/>
    <n v="5"/>
    <n v="2023"/>
    <n v="6"/>
    <x v="7"/>
    <n v="2"/>
    <n v="24"/>
    <n v="3"/>
    <n v="6"/>
    <x v="0"/>
    <x v="0"/>
    <n v="54012"/>
    <n v="0.17"/>
  </r>
  <r>
    <x v="1122"/>
    <d v="2023-03-23T00:00:00"/>
    <s v="Customer_170"/>
    <x v="1"/>
    <x v="3"/>
    <x v="2"/>
    <x v="7"/>
    <n v="2"/>
    <n v="422"/>
    <n v="18"/>
    <n v="692.08"/>
    <x v="1118"/>
    <s v="Cash"/>
    <x v="0"/>
    <n v="5"/>
    <n v="2023"/>
    <n v="3"/>
    <x v="9"/>
    <n v="1"/>
    <n v="12"/>
    <n v="4"/>
    <n v="4"/>
    <x v="4"/>
    <x v="1"/>
    <n v="15192"/>
    <n v="0.19"/>
  </r>
  <r>
    <x v="1123"/>
    <d v="2023-01-19T00:00:00"/>
    <s v="Customer_819"/>
    <x v="0"/>
    <x v="1"/>
    <x v="2"/>
    <x v="2"/>
    <n v="10"/>
    <n v="4430"/>
    <n v="25"/>
    <n v="33225"/>
    <x v="1119"/>
    <s v="Card"/>
    <x v="0"/>
    <n v="7"/>
    <n v="2023"/>
    <n v="1"/>
    <x v="0"/>
    <n v="1"/>
    <n v="3"/>
    <n v="3"/>
    <n v="4"/>
    <x v="4"/>
    <x v="1"/>
    <n v="1107500"/>
    <n v="0.17"/>
  </r>
  <r>
    <x v="1124"/>
    <d v="2023-05-05T00:00:00"/>
    <s v="Customer_941"/>
    <x v="3"/>
    <x v="0"/>
    <x v="0"/>
    <x v="6"/>
    <n v="4"/>
    <n v="3672"/>
    <n v="4"/>
    <n v="14100.48"/>
    <x v="1120"/>
    <s v="UPI"/>
    <x v="0"/>
    <n v="5"/>
    <n v="2023"/>
    <n v="5"/>
    <x v="11"/>
    <n v="2"/>
    <n v="18"/>
    <n v="1"/>
    <n v="5"/>
    <x v="1"/>
    <x v="1"/>
    <n v="58752"/>
    <n v="0.06"/>
  </r>
  <r>
    <x v="1125"/>
    <d v="2023-03-21T00:00:00"/>
    <s v="Customer_1344"/>
    <x v="1"/>
    <x v="1"/>
    <x v="2"/>
    <x v="7"/>
    <n v="7"/>
    <n v="1194"/>
    <n v="22"/>
    <n v="6519.24"/>
    <x v="1121"/>
    <s v="Card"/>
    <x v="2"/>
    <n v="1"/>
    <n v="2023"/>
    <n v="3"/>
    <x v="9"/>
    <n v="1"/>
    <n v="12"/>
    <n v="4"/>
    <n v="2"/>
    <x v="5"/>
    <x v="1"/>
    <n v="183876"/>
    <n v="0.06"/>
  </r>
  <r>
    <x v="1126"/>
    <d v="2023-09-26T00:00:00"/>
    <s v="Customer_324"/>
    <x v="3"/>
    <x v="2"/>
    <x v="1"/>
    <x v="8"/>
    <n v="3"/>
    <n v="2397"/>
    <n v="17"/>
    <n v="5968.53"/>
    <x v="1122"/>
    <s v="Cash"/>
    <x v="0"/>
    <n v="2"/>
    <n v="2023"/>
    <n v="9"/>
    <x v="5"/>
    <n v="3"/>
    <n v="39"/>
    <n v="5"/>
    <n v="2"/>
    <x v="5"/>
    <x v="1"/>
    <n v="122247"/>
    <n v="0.17"/>
  </r>
  <r>
    <x v="1127"/>
    <d v="2023-01-10T00:00:00"/>
    <s v="Customer_294"/>
    <x v="3"/>
    <x v="2"/>
    <x v="1"/>
    <x v="3"/>
    <n v="8"/>
    <n v="2111"/>
    <n v="1"/>
    <n v="16719.12"/>
    <x v="1123"/>
    <s v="Cash"/>
    <x v="2"/>
    <n v="2"/>
    <n v="2023"/>
    <n v="1"/>
    <x v="0"/>
    <n v="1"/>
    <n v="2"/>
    <n v="2"/>
    <n v="2"/>
    <x v="5"/>
    <x v="1"/>
    <n v="16888"/>
    <n v="0.06"/>
  </r>
  <r>
    <x v="1128"/>
    <d v="2023-06-27T00:00:00"/>
    <s v="Customer_226"/>
    <x v="2"/>
    <x v="2"/>
    <x v="1"/>
    <x v="3"/>
    <n v="3"/>
    <n v="4248"/>
    <n v="30"/>
    <n v="8920.7999999999993"/>
    <x v="1124"/>
    <s v="UPI"/>
    <x v="0"/>
    <n v="4"/>
    <n v="2023"/>
    <n v="6"/>
    <x v="7"/>
    <n v="2"/>
    <n v="26"/>
    <n v="5"/>
    <n v="2"/>
    <x v="5"/>
    <x v="1"/>
    <n v="382320"/>
    <n v="0.1"/>
  </r>
  <r>
    <x v="1129"/>
    <d v="2023-05-29T00:00:00"/>
    <s v="Customer_97"/>
    <x v="1"/>
    <x v="2"/>
    <x v="1"/>
    <x v="8"/>
    <n v="1"/>
    <n v="1510"/>
    <n v="22"/>
    <n v="1177.8"/>
    <x v="1125"/>
    <s v="UPI"/>
    <x v="0"/>
    <n v="3"/>
    <n v="2023"/>
    <n v="5"/>
    <x v="11"/>
    <n v="2"/>
    <n v="22"/>
    <n v="5"/>
    <n v="1"/>
    <x v="3"/>
    <x v="1"/>
    <n v="33220"/>
    <n v="0.15"/>
  </r>
  <r>
    <x v="1130"/>
    <d v="2023-11-14T00:00:00"/>
    <s v="Customer_1304"/>
    <x v="1"/>
    <x v="0"/>
    <x v="1"/>
    <x v="3"/>
    <n v="3"/>
    <n v="1156"/>
    <n v="8"/>
    <n v="3190.56"/>
    <x v="1126"/>
    <s v="Cash"/>
    <x v="1"/>
    <n v="7"/>
    <n v="2023"/>
    <n v="11"/>
    <x v="6"/>
    <n v="4"/>
    <n v="46"/>
    <n v="3"/>
    <n v="2"/>
    <x v="5"/>
    <x v="1"/>
    <n v="27744"/>
    <n v="0.1"/>
  </r>
  <r>
    <x v="1131"/>
    <d v="2023-05-19T00:00:00"/>
    <s v="Customer_449"/>
    <x v="1"/>
    <x v="3"/>
    <x v="0"/>
    <x v="4"/>
    <n v="8"/>
    <n v="2236"/>
    <n v="28"/>
    <n v="12879.36"/>
    <x v="1127"/>
    <s v="Cash"/>
    <x v="0"/>
    <n v="1"/>
    <n v="2023"/>
    <n v="5"/>
    <x v="11"/>
    <n v="2"/>
    <n v="20"/>
    <n v="3"/>
    <n v="5"/>
    <x v="1"/>
    <x v="1"/>
    <n v="500864"/>
    <n v="0.11"/>
  </r>
  <r>
    <x v="1132"/>
    <d v="2023-05-23T00:00:00"/>
    <s v="Customer_538"/>
    <x v="3"/>
    <x v="3"/>
    <x v="0"/>
    <x v="6"/>
    <n v="9"/>
    <n v="4033"/>
    <n v="1"/>
    <n v="35934.03"/>
    <x v="1128"/>
    <s v="Cash"/>
    <x v="2"/>
    <n v="2"/>
    <n v="2023"/>
    <n v="5"/>
    <x v="11"/>
    <n v="2"/>
    <n v="21"/>
    <n v="4"/>
    <n v="2"/>
    <x v="5"/>
    <x v="1"/>
    <n v="36297"/>
    <n v="0.1"/>
  </r>
  <r>
    <x v="1133"/>
    <d v="2023-05-24T00:00:00"/>
    <s v="Customer_292"/>
    <x v="0"/>
    <x v="0"/>
    <x v="1"/>
    <x v="1"/>
    <n v="10"/>
    <n v="1946"/>
    <n v="30"/>
    <n v="13622"/>
    <x v="1129"/>
    <s v="Cash"/>
    <x v="0"/>
    <n v="6"/>
    <n v="2023"/>
    <n v="5"/>
    <x v="11"/>
    <n v="2"/>
    <n v="21"/>
    <n v="4"/>
    <n v="3"/>
    <x v="6"/>
    <x v="1"/>
    <n v="583800"/>
    <n v="0.15"/>
  </r>
  <r>
    <x v="1134"/>
    <d v="2023-06-07T00:00:00"/>
    <s v="Customer_1311"/>
    <x v="3"/>
    <x v="1"/>
    <x v="1"/>
    <x v="3"/>
    <n v="2"/>
    <n v="3969"/>
    <n v="3"/>
    <n v="7699.86"/>
    <x v="1130"/>
    <s v="UPI"/>
    <x v="1"/>
    <n v="5"/>
    <n v="2023"/>
    <n v="6"/>
    <x v="7"/>
    <n v="2"/>
    <n v="23"/>
    <n v="2"/>
    <n v="3"/>
    <x v="6"/>
    <x v="1"/>
    <n v="23814"/>
    <n v="0.06"/>
  </r>
  <r>
    <x v="1135"/>
    <d v="2023-04-23T00:00:00"/>
    <s v="Customer_1985"/>
    <x v="0"/>
    <x v="1"/>
    <x v="2"/>
    <x v="2"/>
    <n v="5"/>
    <n v="2259"/>
    <n v="22"/>
    <n v="8810.1"/>
    <x v="1131"/>
    <s v="Card"/>
    <x v="2"/>
    <n v="6"/>
    <n v="2023"/>
    <n v="4"/>
    <x v="8"/>
    <n v="2"/>
    <n v="17"/>
    <n v="5"/>
    <n v="0"/>
    <x v="2"/>
    <x v="0"/>
    <n v="248490"/>
    <n v="0.11"/>
  </r>
  <r>
    <x v="1136"/>
    <d v="2023-12-28T00:00:00"/>
    <s v="Customer_1184"/>
    <x v="2"/>
    <x v="1"/>
    <x v="1"/>
    <x v="8"/>
    <n v="2"/>
    <n v="3597"/>
    <n v="4"/>
    <n v="6906.24"/>
    <x v="1132"/>
    <s v="Cash"/>
    <x v="1"/>
    <n v="3"/>
    <n v="2023"/>
    <n v="12"/>
    <x v="2"/>
    <n v="4"/>
    <n v="52"/>
    <n v="5"/>
    <n v="4"/>
    <x v="4"/>
    <x v="1"/>
    <n v="28776"/>
    <n v="0.08"/>
  </r>
  <r>
    <x v="1137"/>
    <d v="2023-04-14T00:00:00"/>
    <s v="Customer_243"/>
    <x v="0"/>
    <x v="3"/>
    <x v="1"/>
    <x v="3"/>
    <n v="3"/>
    <n v="304"/>
    <n v="0"/>
    <n v="912"/>
    <x v="1133"/>
    <s v="UPI"/>
    <x v="0"/>
    <n v="7"/>
    <n v="2023"/>
    <n v="4"/>
    <x v="8"/>
    <n v="2"/>
    <n v="15"/>
    <n v="3"/>
    <n v="5"/>
    <x v="1"/>
    <x v="1"/>
    <n v="0"/>
    <n v="0.17"/>
  </r>
  <r>
    <x v="1138"/>
    <d v="2023-10-11T00:00:00"/>
    <s v="Customer_1188"/>
    <x v="2"/>
    <x v="0"/>
    <x v="1"/>
    <x v="3"/>
    <n v="4"/>
    <n v="1058"/>
    <n v="30"/>
    <n v="2962.4"/>
    <x v="1134"/>
    <s v="Card"/>
    <x v="0"/>
    <n v="2"/>
    <n v="2023"/>
    <n v="10"/>
    <x v="1"/>
    <n v="4"/>
    <n v="41"/>
    <n v="2"/>
    <n v="3"/>
    <x v="6"/>
    <x v="1"/>
    <n v="126960"/>
    <n v="0.18"/>
  </r>
  <r>
    <x v="1139"/>
    <d v="2023-10-31T00:00:00"/>
    <s v="Customer_1296"/>
    <x v="1"/>
    <x v="0"/>
    <x v="2"/>
    <x v="7"/>
    <n v="10"/>
    <n v="4548"/>
    <n v="5"/>
    <n v="43206"/>
    <x v="1135"/>
    <s v="UPI"/>
    <x v="0"/>
    <n v="5"/>
    <n v="2023"/>
    <n v="10"/>
    <x v="1"/>
    <n v="4"/>
    <n v="44"/>
    <n v="5"/>
    <n v="2"/>
    <x v="5"/>
    <x v="1"/>
    <n v="227400"/>
    <n v="0.06"/>
  </r>
  <r>
    <x v="1140"/>
    <d v="2023-03-06T00:00:00"/>
    <s v="Customer_378"/>
    <x v="0"/>
    <x v="0"/>
    <x v="1"/>
    <x v="3"/>
    <n v="6"/>
    <n v="3420"/>
    <n v="15"/>
    <n v="17442"/>
    <x v="1136"/>
    <s v="UPI"/>
    <x v="1"/>
    <n v="3"/>
    <n v="2023"/>
    <n v="3"/>
    <x v="9"/>
    <n v="1"/>
    <n v="10"/>
    <n v="2"/>
    <n v="1"/>
    <x v="3"/>
    <x v="1"/>
    <n v="307800"/>
    <n v="0.14000000000000001"/>
  </r>
  <r>
    <x v="1141"/>
    <d v="2023-11-05T00:00:00"/>
    <s v="Customer_1630"/>
    <x v="1"/>
    <x v="2"/>
    <x v="0"/>
    <x v="4"/>
    <n v="1"/>
    <n v="3662"/>
    <n v="8"/>
    <n v="3369.04"/>
    <x v="1137"/>
    <s v="Card"/>
    <x v="1"/>
    <n v="1"/>
    <n v="2023"/>
    <n v="11"/>
    <x v="6"/>
    <n v="4"/>
    <n v="45"/>
    <n v="2"/>
    <n v="0"/>
    <x v="2"/>
    <x v="0"/>
    <n v="29296"/>
    <n v="0.12"/>
  </r>
  <r>
    <x v="1142"/>
    <d v="2023-03-23T00:00:00"/>
    <s v="Customer_1790"/>
    <x v="0"/>
    <x v="1"/>
    <x v="2"/>
    <x v="2"/>
    <n v="9"/>
    <n v="2968"/>
    <n v="0"/>
    <n v="26712"/>
    <x v="1138"/>
    <s v="Card"/>
    <x v="1"/>
    <n v="7"/>
    <n v="2023"/>
    <n v="3"/>
    <x v="9"/>
    <n v="1"/>
    <n v="12"/>
    <n v="4"/>
    <n v="4"/>
    <x v="4"/>
    <x v="1"/>
    <n v="0"/>
    <n v="0.19"/>
  </r>
  <r>
    <x v="1143"/>
    <d v="2023-08-01T00:00:00"/>
    <s v="Customer_1693"/>
    <x v="0"/>
    <x v="0"/>
    <x v="0"/>
    <x v="0"/>
    <n v="9"/>
    <n v="2562"/>
    <n v="26"/>
    <n v="17062.919999999998"/>
    <x v="1139"/>
    <s v="Card"/>
    <x v="1"/>
    <n v="2"/>
    <n v="2023"/>
    <n v="8"/>
    <x v="4"/>
    <n v="3"/>
    <n v="31"/>
    <n v="1"/>
    <n v="2"/>
    <x v="5"/>
    <x v="1"/>
    <n v="599508"/>
    <n v="0.2"/>
  </r>
  <r>
    <x v="1144"/>
    <d v="2023-12-12T00:00:00"/>
    <s v="Customer_1587"/>
    <x v="0"/>
    <x v="1"/>
    <x v="2"/>
    <x v="5"/>
    <n v="6"/>
    <n v="1537"/>
    <n v="17"/>
    <n v="7654.26"/>
    <x v="1140"/>
    <s v="Card"/>
    <x v="2"/>
    <n v="6"/>
    <n v="2023"/>
    <n v="12"/>
    <x v="2"/>
    <n v="4"/>
    <n v="50"/>
    <n v="3"/>
    <n v="2"/>
    <x v="5"/>
    <x v="1"/>
    <n v="156774"/>
    <n v="0.11"/>
  </r>
  <r>
    <x v="1145"/>
    <d v="2023-11-05T00:00:00"/>
    <s v="Customer_971"/>
    <x v="3"/>
    <x v="2"/>
    <x v="1"/>
    <x v="1"/>
    <n v="6"/>
    <n v="3028"/>
    <n v="23"/>
    <n v="13989.36"/>
    <x v="1141"/>
    <s v="UPI"/>
    <x v="0"/>
    <n v="2"/>
    <n v="2023"/>
    <n v="11"/>
    <x v="6"/>
    <n v="4"/>
    <n v="45"/>
    <n v="2"/>
    <n v="0"/>
    <x v="2"/>
    <x v="0"/>
    <n v="417864"/>
    <n v="0.16"/>
  </r>
  <r>
    <x v="1146"/>
    <d v="2023-02-28T00:00:00"/>
    <s v="Customer_1051"/>
    <x v="2"/>
    <x v="0"/>
    <x v="0"/>
    <x v="4"/>
    <n v="2"/>
    <n v="4194"/>
    <n v="16"/>
    <n v="7045.92"/>
    <x v="1142"/>
    <s v="Cash"/>
    <x v="1"/>
    <n v="2"/>
    <n v="2023"/>
    <n v="2"/>
    <x v="3"/>
    <n v="1"/>
    <n v="9"/>
    <n v="5"/>
    <n v="2"/>
    <x v="5"/>
    <x v="1"/>
    <n v="134208"/>
    <n v="0.1"/>
  </r>
  <r>
    <x v="1147"/>
    <d v="2023-12-24T00:00:00"/>
    <s v="Customer_1513"/>
    <x v="1"/>
    <x v="2"/>
    <x v="0"/>
    <x v="0"/>
    <n v="3"/>
    <n v="1558"/>
    <n v="0"/>
    <n v="4674"/>
    <x v="1143"/>
    <s v="Card"/>
    <x v="2"/>
    <n v="6"/>
    <n v="2023"/>
    <n v="12"/>
    <x v="2"/>
    <n v="4"/>
    <n v="52"/>
    <n v="5"/>
    <n v="0"/>
    <x v="2"/>
    <x v="0"/>
    <n v="0"/>
    <n v="0.17"/>
  </r>
  <r>
    <x v="1148"/>
    <d v="2023-05-02T00:00:00"/>
    <s v="Customer_1181"/>
    <x v="2"/>
    <x v="2"/>
    <x v="0"/>
    <x v="6"/>
    <n v="4"/>
    <n v="4497"/>
    <n v="9"/>
    <n v="16369.08"/>
    <x v="1144"/>
    <s v="Card"/>
    <x v="0"/>
    <n v="6"/>
    <n v="2023"/>
    <n v="5"/>
    <x v="11"/>
    <n v="2"/>
    <n v="18"/>
    <n v="1"/>
    <n v="2"/>
    <x v="5"/>
    <x v="1"/>
    <n v="161892"/>
    <n v="0.11"/>
  </r>
  <r>
    <x v="1149"/>
    <d v="2023-07-09T00:00:00"/>
    <s v="Customer_1504"/>
    <x v="2"/>
    <x v="1"/>
    <x v="2"/>
    <x v="2"/>
    <n v="9"/>
    <n v="3101"/>
    <n v="1"/>
    <n v="27629.91"/>
    <x v="1145"/>
    <s v="UPI"/>
    <x v="0"/>
    <n v="2"/>
    <n v="2023"/>
    <n v="7"/>
    <x v="10"/>
    <n v="3"/>
    <n v="28"/>
    <n v="3"/>
    <n v="0"/>
    <x v="2"/>
    <x v="0"/>
    <n v="27909"/>
    <n v="0.13"/>
  </r>
  <r>
    <x v="1150"/>
    <d v="2023-06-10T00:00:00"/>
    <s v="Customer_691"/>
    <x v="2"/>
    <x v="3"/>
    <x v="0"/>
    <x v="4"/>
    <n v="7"/>
    <n v="2260"/>
    <n v="14"/>
    <n v="13605.2"/>
    <x v="1146"/>
    <s v="UPI"/>
    <x v="2"/>
    <n v="7"/>
    <n v="2023"/>
    <n v="6"/>
    <x v="7"/>
    <n v="2"/>
    <n v="23"/>
    <n v="2"/>
    <n v="6"/>
    <x v="0"/>
    <x v="0"/>
    <n v="221480"/>
    <n v="0.06"/>
  </r>
  <r>
    <x v="1151"/>
    <d v="2023-09-21T00:00:00"/>
    <s v="Customer_1490"/>
    <x v="1"/>
    <x v="1"/>
    <x v="1"/>
    <x v="3"/>
    <n v="4"/>
    <n v="4770"/>
    <n v="0"/>
    <n v="19080"/>
    <x v="1147"/>
    <s v="Card"/>
    <x v="0"/>
    <n v="6"/>
    <n v="2023"/>
    <n v="9"/>
    <x v="5"/>
    <n v="3"/>
    <n v="38"/>
    <n v="4"/>
    <n v="4"/>
    <x v="4"/>
    <x v="1"/>
    <n v="0"/>
    <n v="0.19"/>
  </r>
  <r>
    <x v="1152"/>
    <d v="2023-01-19T00:00:00"/>
    <s v="Customer_1144"/>
    <x v="1"/>
    <x v="1"/>
    <x v="2"/>
    <x v="2"/>
    <n v="8"/>
    <n v="591"/>
    <n v="3"/>
    <n v="4586.16"/>
    <x v="1148"/>
    <s v="UPI"/>
    <x v="0"/>
    <n v="3"/>
    <n v="2023"/>
    <n v="1"/>
    <x v="0"/>
    <n v="1"/>
    <n v="3"/>
    <n v="3"/>
    <n v="4"/>
    <x v="4"/>
    <x v="1"/>
    <n v="14184"/>
    <n v="0.11"/>
  </r>
  <r>
    <x v="1153"/>
    <d v="2023-06-05T00:00:00"/>
    <s v="Customer_596"/>
    <x v="2"/>
    <x v="3"/>
    <x v="0"/>
    <x v="6"/>
    <n v="5"/>
    <n v="1406"/>
    <n v="0"/>
    <n v="7030"/>
    <x v="1149"/>
    <s v="Card"/>
    <x v="2"/>
    <n v="6"/>
    <n v="2023"/>
    <n v="6"/>
    <x v="7"/>
    <n v="2"/>
    <n v="23"/>
    <n v="2"/>
    <n v="1"/>
    <x v="3"/>
    <x v="1"/>
    <n v="0"/>
    <n v="0.06"/>
  </r>
  <r>
    <x v="1154"/>
    <d v="2023-10-08T00:00:00"/>
    <s v="Customer_1944"/>
    <x v="3"/>
    <x v="2"/>
    <x v="2"/>
    <x v="2"/>
    <n v="2"/>
    <n v="4038"/>
    <n v="9"/>
    <n v="7349.16"/>
    <x v="1150"/>
    <s v="Card"/>
    <x v="1"/>
    <n v="6"/>
    <n v="2023"/>
    <n v="10"/>
    <x v="1"/>
    <n v="4"/>
    <n v="41"/>
    <n v="2"/>
    <n v="0"/>
    <x v="2"/>
    <x v="0"/>
    <n v="72684"/>
    <n v="0.13"/>
  </r>
  <r>
    <x v="1155"/>
    <d v="2023-01-06T00:00:00"/>
    <s v="Customer_193"/>
    <x v="0"/>
    <x v="0"/>
    <x v="0"/>
    <x v="4"/>
    <n v="5"/>
    <n v="127"/>
    <n v="8"/>
    <n v="584.20000000000005"/>
    <x v="1151"/>
    <s v="Cash"/>
    <x v="1"/>
    <n v="6"/>
    <n v="2023"/>
    <n v="1"/>
    <x v="0"/>
    <n v="1"/>
    <n v="1"/>
    <n v="1"/>
    <n v="5"/>
    <x v="1"/>
    <x v="1"/>
    <n v="5080"/>
    <n v="0.17"/>
  </r>
  <r>
    <x v="1156"/>
    <d v="2024-01-01T00:00:00"/>
    <s v="Customer_422"/>
    <x v="3"/>
    <x v="0"/>
    <x v="2"/>
    <x v="7"/>
    <n v="6"/>
    <n v="4840"/>
    <n v="0"/>
    <n v="29040"/>
    <x v="1152"/>
    <s v="Card"/>
    <x v="1"/>
    <n v="7"/>
    <n v="2024"/>
    <n v="1"/>
    <x v="0"/>
    <n v="1"/>
    <n v="1"/>
    <n v="1"/>
    <n v="1"/>
    <x v="3"/>
    <x v="1"/>
    <n v="0"/>
    <n v="0.2"/>
  </r>
  <r>
    <x v="1157"/>
    <d v="2023-07-16T00:00:00"/>
    <s v="Customer_1195"/>
    <x v="1"/>
    <x v="1"/>
    <x v="1"/>
    <x v="1"/>
    <n v="6"/>
    <n v="295"/>
    <n v="28"/>
    <n v="1274.4000000000001"/>
    <x v="1153"/>
    <s v="UPI"/>
    <x v="1"/>
    <n v="1"/>
    <n v="2023"/>
    <n v="7"/>
    <x v="10"/>
    <n v="3"/>
    <n v="29"/>
    <n v="4"/>
    <n v="0"/>
    <x v="2"/>
    <x v="0"/>
    <n v="49560"/>
    <n v="0.06"/>
  </r>
  <r>
    <x v="1158"/>
    <d v="2023-08-06T00:00:00"/>
    <s v="Customer_1139"/>
    <x v="3"/>
    <x v="1"/>
    <x v="1"/>
    <x v="1"/>
    <n v="9"/>
    <n v="948"/>
    <n v="9"/>
    <n v="7764.12"/>
    <x v="1154"/>
    <s v="Card"/>
    <x v="1"/>
    <n v="5"/>
    <n v="2023"/>
    <n v="8"/>
    <x v="4"/>
    <n v="3"/>
    <n v="32"/>
    <n v="2"/>
    <n v="0"/>
    <x v="2"/>
    <x v="0"/>
    <n v="76788"/>
    <n v="0.09"/>
  </r>
  <r>
    <x v="1159"/>
    <d v="2023-02-07T00:00:00"/>
    <s v="Customer_1177"/>
    <x v="2"/>
    <x v="0"/>
    <x v="0"/>
    <x v="0"/>
    <n v="10"/>
    <n v="4578"/>
    <n v="13"/>
    <n v="39828.6"/>
    <x v="1155"/>
    <s v="Card"/>
    <x v="2"/>
    <n v="3"/>
    <n v="2023"/>
    <n v="2"/>
    <x v="3"/>
    <n v="1"/>
    <n v="6"/>
    <n v="2"/>
    <n v="2"/>
    <x v="5"/>
    <x v="1"/>
    <n v="595140"/>
    <n v="0.09"/>
  </r>
  <r>
    <x v="1160"/>
    <d v="2023-02-24T00:00:00"/>
    <s v="Customer_1382"/>
    <x v="1"/>
    <x v="1"/>
    <x v="2"/>
    <x v="7"/>
    <n v="2"/>
    <n v="2620"/>
    <n v="12"/>
    <n v="4611.2"/>
    <x v="1156"/>
    <s v="Card"/>
    <x v="0"/>
    <n v="7"/>
    <n v="2023"/>
    <n v="2"/>
    <x v="3"/>
    <n v="1"/>
    <n v="8"/>
    <n v="4"/>
    <n v="5"/>
    <x v="1"/>
    <x v="1"/>
    <n v="62880"/>
    <n v="0.16"/>
  </r>
  <r>
    <x v="1161"/>
    <d v="2023-12-16T00:00:00"/>
    <s v="Customer_193"/>
    <x v="1"/>
    <x v="0"/>
    <x v="1"/>
    <x v="8"/>
    <n v="1"/>
    <n v="4992"/>
    <n v="29"/>
    <n v="3544.32"/>
    <x v="1157"/>
    <s v="UPI"/>
    <x v="1"/>
    <n v="4"/>
    <n v="2023"/>
    <n v="12"/>
    <x v="2"/>
    <n v="4"/>
    <n v="50"/>
    <n v="3"/>
    <n v="6"/>
    <x v="0"/>
    <x v="0"/>
    <n v="144768"/>
    <n v="0.18"/>
  </r>
  <r>
    <x v="1162"/>
    <d v="2023-07-08T00:00:00"/>
    <s v="Customer_944"/>
    <x v="3"/>
    <x v="2"/>
    <x v="0"/>
    <x v="0"/>
    <n v="4"/>
    <n v="1097"/>
    <n v="2"/>
    <n v="4300.24"/>
    <x v="1158"/>
    <s v="UPI"/>
    <x v="2"/>
    <n v="1"/>
    <n v="2023"/>
    <n v="7"/>
    <x v="10"/>
    <n v="3"/>
    <n v="27"/>
    <n v="2"/>
    <n v="6"/>
    <x v="0"/>
    <x v="0"/>
    <n v="8776"/>
    <n v="0.09"/>
  </r>
  <r>
    <x v="1163"/>
    <d v="2023-01-20T00:00:00"/>
    <s v="Customer_102"/>
    <x v="2"/>
    <x v="3"/>
    <x v="2"/>
    <x v="7"/>
    <n v="8"/>
    <n v="3251"/>
    <n v="5"/>
    <n v="24707.599999999999"/>
    <x v="1159"/>
    <s v="Cash"/>
    <x v="1"/>
    <n v="1"/>
    <n v="2023"/>
    <n v="1"/>
    <x v="0"/>
    <n v="1"/>
    <n v="3"/>
    <n v="3"/>
    <n v="5"/>
    <x v="1"/>
    <x v="1"/>
    <n v="130040"/>
    <n v="0.19"/>
  </r>
  <r>
    <x v="1164"/>
    <d v="2023-06-07T00:00:00"/>
    <s v="Customer_1026"/>
    <x v="0"/>
    <x v="0"/>
    <x v="2"/>
    <x v="5"/>
    <n v="3"/>
    <n v="279"/>
    <n v="29"/>
    <n v="594.27"/>
    <x v="1160"/>
    <s v="Card"/>
    <x v="0"/>
    <n v="4"/>
    <n v="2023"/>
    <n v="6"/>
    <x v="7"/>
    <n v="2"/>
    <n v="23"/>
    <n v="2"/>
    <n v="3"/>
    <x v="6"/>
    <x v="1"/>
    <n v="24273"/>
    <n v="0.17"/>
  </r>
  <r>
    <x v="1165"/>
    <d v="2023-12-18T00:00:00"/>
    <s v="Customer_1134"/>
    <x v="0"/>
    <x v="0"/>
    <x v="2"/>
    <x v="7"/>
    <n v="3"/>
    <n v="285"/>
    <n v="0"/>
    <n v="855"/>
    <x v="1161"/>
    <s v="Cash"/>
    <x v="0"/>
    <n v="7"/>
    <n v="2023"/>
    <n v="12"/>
    <x v="2"/>
    <n v="4"/>
    <n v="51"/>
    <n v="4"/>
    <n v="1"/>
    <x v="3"/>
    <x v="1"/>
    <n v="0"/>
    <n v="0.15"/>
  </r>
  <r>
    <x v="1166"/>
    <d v="2023-07-30T00:00:00"/>
    <s v="Customer_1446"/>
    <x v="1"/>
    <x v="0"/>
    <x v="0"/>
    <x v="6"/>
    <n v="8"/>
    <n v="108"/>
    <n v="30"/>
    <n v="604.79999999999995"/>
    <x v="1162"/>
    <s v="Cash"/>
    <x v="0"/>
    <n v="2"/>
    <n v="2023"/>
    <n v="7"/>
    <x v="10"/>
    <n v="3"/>
    <n v="31"/>
    <n v="6"/>
    <n v="0"/>
    <x v="2"/>
    <x v="0"/>
    <n v="25920"/>
    <n v="0.17"/>
  </r>
  <r>
    <x v="1167"/>
    <d v="2023-09-10T00:00:00"/>
    <s v="Customer_1592"/>
    <x v="0"/>
    <x v="1"/>
    <x v="0"/>
    <x v="6"/>
    <n v="10"/>
    <n v="4662"/>
    <n v="18"/>
    <n v="38228.400000000001"/>
    <x v="1163"/>
    <s v="Cash"/>
    <x v="1"/>
    <n v="6"/>
    <n v="2023"/>
    <n v="9"/>
    <x v="5"/>
    <n v="3"/>
    <n v="37"/>
    <n v="3"/>
    <n v="0"/>
    <x v="2"/>
    <x v="0"/>
    <n v="839160"/>
    <n v="0.05"/>
  </r>
  <r>
    <x v="1168"/>
    <d v="2023-08-24T00:00:00"/>
    <s v="Customer_1469"/>
    <x v="0"/>
    <x v="1"/>
    <x v="0"/>
    <x v="4"/>
    <n v="7"/>
    <n v="3652"/>
    <n v="21"/>
    <n v="20195.560000000001"/>
    <x v="1164"/>
    <s v="Cash"/>
    <x v="1"/>
    <n v="1"/>
    <n v="2023"/>
    <n v="8"/>
    <x v="4"/>
    <n v="3"/>
    <n v="34"/>
    <n v="4"/>
    <n v="4"/>
    <x v="4"/>
    <x v="1"/>
    <n v="536844"/>
    <n v="0.19"/>
  </r>
  <r>
    <x v="1169"/>
    <d v="2023-09-14T00:00:00"/>
    <s v="Customer_872"/>
    <x v="1"/>
    <x v="3"/>
    <x v="1"/>
    <x v="3"/>
    <n v="7"/>
    <n v="4154"/>
    <n v="1"/>
    <n v="28787.22"/>
    <x v="1165"/>
    <s v="UPI"/>
    <x v="0"/>
    <n v="3"/>
    <n v="2023"/>
    <n v="9"/>
    <x v="5"/>
    <n v="3"/>
    <n v="37"/>
    <n v="3"/>
    <n v="4"/>
    <x v="4"/>
    <x v="1"/>
    <n v="29078"/>
    <n v="0.17"/>
  </r>
  <r>
    <x v="1170"/>
    <d v="2023-08-15T00:00:00"/>
    <s v="Customer_652"/>
    <x v="2"/>
    <x v="2"/>
    <x v="0"/>
    <x v="0"/>
    <n v="3"/>
    <n v="321"/>
    <n v="22"/>
    <n v="751.14"/>
    <x v="1166"/>
    <s v="UPI"/>
    <x v="0"/>
    <n v="4"/>
    <n v="2023"/>
    <n v="8"/>
    <x v="4"/>
    <n v="3"/>
    <n v="33"/>
    <n v="3"/>
    <n v="2"/>
    <x v="5"/>
    <x v="1"/>
    <n v="21186"/>
    <n v="0.19"/>
  </r>
  <r>
    <x v="1171"/>
    <d v="2023-02-28T00:00:00"/>
    <s v="Customer_171"/>
    <x v="1"/>
    <x v="3"/>
    <x v="0"/>
    <x v="0"/>
    <n v="10"/>
    <n v="2684"/>
    <n v="3"/>
    <n v="26034.799999999999"/>
    <x v="1167"/>
    <s v="UPI"/>
    <x v="2"/>
    <n v="6"/>
    <n v="2023"/>
    <n v="2"/>
    <x v="3"/>
    <n v="1"/>
    <n v="9"/>
    <n v="5"/>
    <n v="2"/>
    <x v="5"/>
    <x v="1"/>
    <n v="80520"/>
    <n v="0.09"/>
  </r>
  <r>
    <x v="1172"/>
    <d v="2023-05-16T00:00:00"/>
    <s v="Customer_1405"/>
    <x v="1"/>
    <x v="0"/>
    <x v="1"/>
    <x v="1"/>
    <n v="7"/>
    <n v="4097"/>
    <n v="30"/>
    <n v="20075.3"/>
    <x v="1168"/>
    <s v="Card"/>
    <x v="0"/>
    <n v="2"/>
    <n v="2023"/>
    <n v="5"/>
    <x v="11"/>
    <n v="2"/>
    <n v="20"/>
    <n v="3"/>
    <n v="2"/>
    <x v="5"/>
    <x v="1"/>
    <n v="860370"/>
    <n v="0.11"/>
  </r>
  <r>
    <x v="1173"/>
    <d v="2023-03-19T00:00:00"/>
    <s v="Customer_754"/>
    <x v="0"/>
    <x v="2"/>
    <x v="1"/>
    <x v="3"/>
    <n v="2"/>
    <n v="2517"/>
    <n v="19"/>
    <n v="4077.54"/>
    <x v="1169"/>
    <s v="UPI"/>
    <x v="1"/>
    <n v="7"/>
    <n v="2023"/>
    <n v="3"/>
    <x v="9"/>
    <n v="1"/>
    <n v="12"/>
    <n v="4"/>
    <n v="0"/>
    <x v="2"/>
    <x v="0"/>
    <n v="95646"/>
    <n v="0.16"/>
  </r>
  <r>
    <x v="1174"/>
    <d v="2023-09-22T00:00:00"/>
    <s v="Customer_276"/>
    <x v="0"/>
    <x v="2"/>
    <x v="0"/>
    <x v="4"/>
    <n v="3"/>
    <n v="4878"/>
    <n v="24"/>
    <n v="11121.84"/>
    <x v="1170"/>
    <s v="UPI"/>
    <x v="0"/>
    <n v="6"/>
    <n v="2023"/>
    <n v="9"/>
    <x v="5"/>
    <n v="3"/>
    <n v="38"/>
    <n v="4"/>
    <n v="5"/>
    <x v="1"/>
    <x v="1"/>
    <n v="351216"/>
    <n v="0.1"/>
  </r>
  <r>
    <x v="1175"/>
    <d v="2023-10-25T00:00:00"/>
    <s v="Customer_1732"/>
    <x v="0"/>
    <x v="0"/>
    <x v="2"/>
    <x v="5"/>
    <n v="10"/>
    <n v="4731"/>
    <n v="1"/>
    <n v="46836.9"/>
    <x v="1171"/>
    <s v="Cash"/>
    <x v="0"/>
    <n v="7"/>
    <n v="2023"/>
    <n v="10"/>
    <x v="1"/>
    <n v="4"/>
    <n v="43"/>
    <n v="4"/>
    <n v="3"/>
    <x v="6"/>
    <x v="1"/>
    <n v="47310"/>
    <n v="0.12"/>
  </r>
  <r>
    <x v="1176"/>
    <d v="2023-01-05T00:00:00"/>
    <s v="Customer_1854"/>
    <x v="1"/>
    <x v="2"/>
    <x v="1"/>
    <x v="8"/>
    <n v="4"/>
    <n v="877"/>
    <n v="18"/>
    <n v="2876.56"/>
    <x v="1172"/>
    <s v="Card"/>
    <x v="0"/>
    <n v="1"/>
    <n v="2023"/>
    <n v="1"/>
    <x v="0"/>
    <n v="1"/>
    <n v="1"/>
    <n v="1"/>
    <n v="4"/>
    <x v="4"/>
    <x v="1"/>
    <n v="63144"/>
    <n v="0.16"/>
  </r>
  <r>
    <x v="1177"/>
    <d v="2023-08-27T00:00:00"/>
    <s v="Customer_986"/>
    <x v="1"/>
    <x v="1"/>
    <x v="1"/>
    <x v="3"/>
    <n v="7"/>
    <n v="4490"/>
    <n v="17"/>
    <n v="26086.9"/>
    <x v="1173"/>
    <s v="UPI"/>
    <x v="1"/>
    <n v="4"/>
    <n v="2023"/>
    <n v="8"/>
    <x v="4"/>
    <n v="3"/>
    <n v="35"/>
    <n v="5"/>
    <n v="0"/>
    <x v="2"/>
    <x v="0"/>
    <n v="534310"/>
    <n v="0.14000000000000001"/>
  </r>
  <r>
    <x v="1178"/>
    <d v="2023-12-31T00:00:00"/>
    <s v="Customer_1385"/>
    <x v="0"/>
    <x v="3"/>
    <x v="2"/>
    <x v="5"/>
    <n v="9"/>
    <n v="2626"/>
    <n v="16"/>
    <n v="19852.560000000001"/>
    <x v="1174"/>
    <s v="Card"/>
    <x v="0"/>
    <n v="7"/>
    <n v="2023"/>
    <n v="12"/>
    <x v="2"/>
    <n v="4"/>
    <n v="53"/>
    <n v="6"/>
    <n v="0"/>
    <x v="2"/>
    <x v="0"/>
    <n v="378144"/>
    <n v="0.16"/>
  </r>
  <r>
    <x v="1179"/>
    <d v="2023-02-11T00:00:00"/>
    <s v="Customer_1265"/>
    <x v="2"/>
    <x v="1"/>
    <x v="1"/>
    <x v="8"/>
    <n v="7"/>
    <n v="2376"/>
    <n v="30"/>
    <n v="11642.4"/>
    <x v="1175"/>
    <s v="UPI"/>
    <x v="1"/>
    <n v="6"/>
    <n v="2023"/>
    <n v="2"/>
    <x v="3"/>
    <n v="1"/>
    <n v="6"/>
    <n v="2"/>
    <n v="6"/>
    <x v="0"/>
    <x v="0"/>
    <n v="498960"/>
    <n v="0.11"/>
  </r>
  <r>
    <x v="1180"/>
    <d v="2023-02-15T00:00:00"/>
    <s v="Customer_1691"/>
    <x v="1"/>
    <x v="1"/>
    <x v="1"/>
    <x v="8"/>
    <n v="2"/>
    <n v="1602"/>
    <n v="6"/>
    <n v="3011.76"/>
    <x v="1176"/>
    <s v="Cash"/>
    <x v="2"/>
    <n v="5"/>
    <n v="2023"/>
    <n v="2"/>
    <x v="3"/>
    <n v="1"/>
    <n v="7"/>
    <n v="3"/>
    <n v="3"/>
    <x v="6"/>
    <x v="1"/>
    <n v="19224"/>
    <n v="0.1"/>
  </r>
  <r>
    <x v="1181"/>
    <d v="2023-12-25T00:00:00"/>
    <s v="Customer_1466"/>
    <x v="1"/>
    <x v="0"/>
    <x v="0"/>
    <x v="6"/>
    <n v="3"/>
    <n v="894"/>
    <n v="8"/>
    <n v="2467.44"/>
    <x v="1177"/>
    <s v="Cash"/>
    <x v="1"/>
    <n v="3"/>
    <n v="2023"/>
    <n v="12"/>
    <x v="2"/>
    <n v="4"/>
    <n v="52"/>
    <n v="5"/>
    <n v="1"/>
    <x v="3"/>
    <x v="1"/>
    <n v="21456"/>
    <n v="0.08"/>
  </r>
  <r>
    <x v="1182"/>
    <d v="2023-05-01T00:00:00"/>
    <s v="Customer_829"/>
    <x v="3"/>
    <x v="0"/>
    <x v="1"/>
    <x v="8"/>
    <n v="4"/>
    <n v="2232"/>
    <n v="11"/>
    <n v="7945.92"/>
    <x v="1178"/>
    <s v="Card"/>
    <x v="2"/>
    <n v="7"/>
    <n v="2023"/>
    <n v="5"/>
    <x v="11"/>
    <n v="2"/>
    <n v="18"/>
    <n v="1"/>
    <n v="1"/>
    <x v="3"/>
    <x v="1"/>
    <n v="98208"/>
    <n v="0.13"/>
  </r>
  <r>
    <x v="1183"/>
    <d v="2023-07-07T00:00:00"/>
    <s v="Customer_1516"/>
    <x v="3"/>
    <x v="0"/>
    <x v="1"/>
    <x v="1"/>
    <n v="10"/>
    <n v="394"/>
    <n v="29"/>
    <n v="2797.4"/>
    <x v="1179"/>
    <s v="UPI"/>
    <x v="2"/>
    <n v="5"/>
    <n v="2023"/>
    <n v="7"/>
    <x v="10"/>
    <n v="3"/>
    <n v="27"/>
    <n v="2"/>
    <n v="5"/>
    <x v="1"/>
    <x v="1"/>
    <n v="114260"/>
    <n v="7.0000000000000007E-2"/>
  </r>
  <r>
    <x v="1184"/>
    <d v="2023-06-28T00:00:00"/>
    <s v="Customer_511"/>
    <x v="2"/>
    <x v="2"/>
    <x v="2"/>
    <x v="7"/>
    <n v="9"/>
    <n v="3685"/>
    <n v="25"/>
    <n v="24873.75"/>
    <x v="1180"/>
    <s v="Card"/>
    <x v="2"/>
    <n v="3"/>
    <n v="2023"/>
    <n v="6"/>
    <x v="7"/>
    <n v="2"/>
    <n v="26"/>
    <n v="5"/>
    <n v="3"/>
    <x v="6"/>
    <x v="1"/>
    <n v="829125"/>
    <n v="0.14000000000000001"/>
  </r>
  <r>
    <x v="1185"/>
    <d v="2023-05-14T00:00:00"/>
    <s v="Customer_5"/>
    <x v="3"/>
    <x v="0"/>
    <x v="0"/>
    <x v="0"/>
    <n v="9"/>
    <n v="1858"/>
    <n v="25"/>
    <n v="12541.5"/>
    <x v="1181"/>
    <s v="UPI"/>
    <x v="0"/>
    <n v="1"/>
    <n v="2023"/>
    <n v="5"/>
    <x v="11"/>
    <n v="2"/>
    <n v="20"/>
    <n v="3"/>
    <n v="0"/>
    <x v="2"/>
    <x v="0"/>
    <n v="418050"/>
    <n v="0.1"/>
  </r>
  <r>
    <x v="1186"/>
    <d v="2023-09-16T00:00:00"/>
    <s v="Customer_427"/>
    <x v="2"/>
    <x v="2"/>
    <x v="0"/>
    <x v="6"/>
    <n v="6"/>
    <n v="3576"/>
    <n v="13"/>
    <n v="18666.72"/>
    <x v="1182"/>
    <s v="Cash"/>
    <x v="2"/>
    <n v="3"/>
    <n v="2023"/>
    <n v="9"/>
    <x v="5"/>
    <n v="3"/>
    <n v="37"/>
    <n v="3"/>
    <n v="6"/>
    <x v="0"/>
    <x v="0"/>
    <n v="278928"/>
    <n v="0.17"/>
  </r>
  <r>
    <x v="1187"/>
    <d v="2023-03-02T00:00:00"/>
    <s v="Customer_911"/>
    <x v="1"/>
    <x v="3"/>
    <x v="1"/>
    <x v="3"/>
    <n v="4"/>
    <n v="2406"/>
    <n v="14"/>
    <n v="8276.64"/>
    <x v="1183"/>
    <s v="Cash"/>
    <x v="2"/>
    <n v="7"/>
    <n v="2023"/>
    <n v="3"/>
    <x v="9"/>
    <n v="1"/>
    <n v="9"/>
    <n v="1"/>
    <n v="4"/>
    <x v="4"/>
    <x v="1"/>
    <n v="134736"/>
    <n v="0.08"/>
  </r>
  <r>
    <x v="1188"/>
    <d v="2023-02-12T00:00:00"/>
    <s v="Customer_592"/>
    <x v="3"/>
    <x v="3"/>
    <x v="2"/>
    <x v="7"/>
    <n v="4"/>
    <n v="3976"/>
    <n v="28"/>
    <n v="11450.88"/>
    <x v="1184"/>
    <s v="UPI"/>
    <x v="2"/>
    <n v="5"/>
    <n v="2023"/>
    <n v="2"/>
    <x v="3"/>
    <n v="1"/>
    <n v="7"/>
    <n v="3"/>
    <n v="0"/>
    <x v="2"/>
    <x v="0"/>
    <n v="445312"/>
    <n v="0.08"/>
  </r>
  <r>
    <x v="1189"/>
    <d v="2023-04-16T00:00:00"/>
    <s v="Customer_107"/>
    <x v="3"/>
    <x v="3"/>
    <x v="0"/>
    <x v="6"/>
    <n v="7"/>
    <n v="3660"/>
    <n v="12"/>
    <n v="22545.599999999999"/>
    <x v="1185"/>
    <s v="UPI"/>
    <x v="0"/>
    <n v="3"/>
    <n v="2023"/>
    <n v="4"/>
    <x v="8"/>
    <n v="2"/>
    <n v="16"/>
    <n v="4"/>
    <n v="0"/>
    <x v="2"/>
    <x v="0"/>
    <n v="307440"/>
    <n v="0.13"/>
  </r>
  <r>
    <x v="1190"/>
    <d v="2023-08-09T00:00:00"/>
    <s v="Customer_1050"/>
    <x v="0"/>
    <x v="1"/>
    <x v="1"/>
    <x v="8"/>
    <n v="3"/>
    <n v="405"/>
    <n v="14"/>
    <n v="1044.9000000000001"/>
    <x v="1186"/>
    <s v="Card"/>
    <x v="1"/>
    <n v="2"/>
    <n v="2023"/>
    <n v="8"/>
    <x v="4"/>
    <n v="3"/>
    <n v="32"/>
    <n v="2"/>
    <n v="3"/>
    <x v="6"/>
    <x v="1"/>
    <n v="17010"/>
    <n v="0.16"/>
  </r>
  <r>
    <x v="1191"/>
    <d v="2023-01-30T00:00:00"/>
    <s v="Customer_1130"/>
    <x v="0"/>
    <x v="2"/>
    <x v="1"/>
    <x v="1"/>
    <n v="6"/>
    <n v="2836"/>
    <n v="13"/>
    <n v="14803.92"/>
    <x v="1187"/>
    <s v="Cash"/>
    <x v="2"/>
    <n v="3"/>
    <n v="2023"/>
    <n v="1"/>
    <x v="0"/>
    <n v="1"/>
    <n v="5"/>
    <n v="5"/>
    <n v="1"/>
    <x v="3"/>
    <x v="1"/>
    <n v="221208"/>
    <n v="0.14000000000000001"/>
  </r>
  <r>
    <x v="1192"/>
    <d v="2023-09-01T00:00:00"/>
    <s v="Customer_1081"/>
    <x v="1"/>
    <x v="1"/>
    <x v="0"/>
    <x v="0"/>
    <n v="6"/>
    <n v="3459"/>
    <n v="28"/>
    <n v="14942.88"/>
    <x v="1188"/>
    <s v="UPI"/>
    <x v="0"/>
    <n v="1"/>
    <n v="2023"/>
    <n v="9"/>
    <x v="5"/>
    <n v="3"/>
    <n v="35"/>
    <n v="1"/>
    <n v="5"/>
    <x v="1"/>
    <x v="1"/>
    <n v="581112"/>
    <n v="0.2"/>
  </r>
  <r>
    <x v="1193"/>
    <d v="2023-08-27T00:00:00"/>
    <s v="Customer_1827"/>
    <x v="2"/>
    <x v="2"/>
    <x v="0"/>
    <x v="4"/>
    <n v="5"/>
    <n v="1964"/>
    <n v="16"/>
    <n v="8248.7999999999993"/>
    <x v="1189"/>
    <s v="Cash"/>
    <x v="0"/>
    <n v="5"/>
    <n v="2023"/>
    <n v="8"/>
    <x v="4"/>
    <n v="3"/>
    <n v="35"/>
    <n v="5"/>
    <n v="0"/>
    <x v="2"/>
    <x v="0"/>
    <n v="157120"/>
    <n v="0.18"/>
  </r>
  <r>
    <x v="1194"/>
    <d v="2023-11-21T00:00:00"/>
    <s v="Customer_1683"/>
    <x v="3"/>
    <x v="1"/>
    <x v="2"/>
    <x v="7"/>
    <n v="5"/>
    <n v="2683"/>
    <n v="4"/>
    <n v="12878.4"/>
    <x v="1190"/>
    <s v="UPI"/>
    <x v="0"/>
    <n v="6"/>
    <n v="2023"/>
    <n v="11"/>
    <x v="6"/>
    <n v="4"/>
    <n v="47"/>
    <n v="4"/>
    <n v="2"/>
    <x v="5"/>
    <x v="1"/>
    <n v="53660"/>
    <n v="0.05"/>
  </r>
  <r>
    <x v="1195"/>
    <d v="2023-02-16T00:00:00"/>
    <s v="Customer_49"/>
    <x v="1"/>
    <x v="3"/>
    <x v="2"/>
    <x v="7"/>
    <n v="3"/>
    <n v="1920"/>
    <n v="16"/>
    <n v="4838.3999999999996"/>
    <x v="1191"/>
    <s v="Card"/>
    <x v="1"/>
    <n v="7"/>
    <n v="2023"/>
    <n v="2"/>
    <x v="3"/>
    <n v="1"/>
    <n v="7"/>
    <n v="3"/>
    <n v="4"/>
    <x v="4"/>
    <x v="1"/>
    <n v="92160"/>
    <n v="0.11"/>
  </r>
  <r>
    <x v="1196"/>
    <d v="2023-05-16T00:00:00"/>
    <s v="Customer_60"/>
    <x v="1"/>
    <x v="1"/>
    <x v="0"/>
    <x v="4"/>
    <n v="8"/>
    <n v="2932"/>
    <n v="20"/>
    <n v="18764.8"/>
    <x v="1192"/>
    <s v="Cash"/>
    <x v="1"/>
    <n v="5"/>
    <n v="2023"/>
    <n v="5"/>
    <x v="11"/>
    <n v="2"/>
    <n v="20"/>
    <n v="3"/>
    <n v="2"/>
    <x v="5"/>
    <x v="1"/>
    <n v="469120"/>
    <n v="0.16"/>
  </r>
  <r>
    <x v="1197"/>
    <d v="2023-09-13T00:00:00"/>
    <s v="Customer_214"/>
    <x v="3"/>
    <x v="1"/>
    <x v="0"/>
    <x v="6"/>
    <n v="7"/>
    <n v="4439"/>
    <n v="22"/>
    <n v="24236.94"/>
    <x v="1193"/>
    <s v="UPI"/>
    <x v="0"/>
    <n v="4"/>
    <n v="2023"/>
    <n v="9"/>
    <x v="5"/>
    <n v="3"/>
    <n v="37"/>
    <n v="3"/>
    <n v="3"/>
    <x v="6"/>
    <x v="1"/>
    <n v="683606"/>
    <n v="0.11"/>
  </r>
  <r>
    <x v="1198"/>
    <d v="2023-11-14T00:00:00"/>
    <s v="Customer_530"/>
    <x v="0"/>
    <x v="1"/>
    <x v="1"/>
    <x v="3"/>
    <n v="6"/>
    <n v="3594"/>
    <n v="10"/>
    <n v="19407.599999999999"/>
    <x v="1194"/>
    <s v="Card"/>
    <x v="1"/>
    <n v="6"/>
    <n v="2023"/>
    <n v="11"/>
    <x v="6"/>
    <n v="4"/>
    <n v="46"/>
    <n v="3"/>
    <n v="2"/>
    <x v="5"/>
    <x v="1"/>
    <n v="215640"/>
    <n v="0.09"/>
  </r>
  <r>
    <x v="1199"/>
    <d v="2023-02-03T00:00:00"/>
    <s v="Customer_717"/>
    <x v="3"/>
    <x v="2"/>
    <x v="0"/>
    <x v="0"/>
    <n v="1"/>
    <n v="1933"/>
    <n v="20"/>
    <n v="1546.4"/>
    <x v="1195"/>
    <s v="Card"/>
    <x v="2"/>
    <n v="7"/>
    <n v="2023"/>
    <n v="2"/>
    <x v="3"/>
    <n v="1"/>
    <n v="5"/>
    <n v="1"/>
    <n v="5"/>
    <x v="1"/>
    <x v="1"/>
    <n v="38660"/>
    <n v="0.13"/>
  </r>
  <r>
    <x v="1200"/>
    <d v="2023-10-11T00:00:00"/>
    <s v="Customer_1953"/>
    <x v="2"/>
    <x v="2"/>
    <x v="0"/>
    <x v="0"/>
    <n v="1"/>
    <n v="883"/>
    <n v="14"/>
    <n v="759.38"/>
    <x v="1196"/>
    <s v="Cash"/>
    <x v="2"/>
    <n v="5"/>
    <n v="2023"/>
    <n v="10"/>
    <x v="1"/>
    <n v="4"/>
    <n v="41"/>
    <n v="2"/>
    <n v="3"/>
    <x v="6"/>
    <x v="1"/>
    <n v="12362"/>
    <n v="0.11"/>
  </r>
  <r>
    <x v="1201"/>
    <d v="2023-02-03T00:00:00"/>
    <s v="Customer_188"/>
    <x v="1"/>
    <x v="0"/>
    <x v="2"/>
    <x v="2"/>
    <n v="6"/>
    <n v="3852"/>
    <n v="5"/>
    <n v="21956.400000000001"/>
    <x v="1197"/>
    <s v="Card"/>
    <x v="0"/>
    <n v="2"/>
    <n v="2023"/>
    <n v="2"/>
    <x v="3"/>
    <n v="1"/>
    <n v="5"/>
    <n v="1"/>
    <n v="5"/>
    <x v="1"/>
    <x v="1"/>
    <n v="115560"/>
    <n v="0.14000000000000001"/>
  </r>
  <r>
    <x v="1202"/>
    <d v="2023-02-01T00:00:00"/>
    <s v="Customer_1051"/>
    <x v="3"/>
    <x v="1"/>
    <x v="0"/>
    <x v="0"/>
    <n v="6"/>
    <n v="4475"/>
    <n v="18"/>
    <n v="22017"/>
    <x v="1198"/>
    <s v="Card"/>
    <x v="2"/>
    <n v="2"/>
    <n v="2023"/>
    <n v="2"/>
    <x v="3"/>
    <n v="1"/>
    <n v="5"/>
    <n v="1"/>
    <n v="3"/>
    <x v="6"/>
    <x v="1"/>
    <n v="483300"/>
    <n v="0.08"/>
  </r>
  <r>
    <x v="1203"/>
    <d v="2023-04-15T00:00:00"/>
    <s v="Customer_759"/>
    <x v="0"/>
    <x v="1"/>
    <x v="2"/>
    <x v="5"/>
    <n v="8"/>
    <n v="2327"/>
    <n v="19"/>
    <n v="15078.96"/>
    <x v="1199"/>
    <s v="Cash"/>
    <x v="0"/>
    <n v="5"/>
    <n v="2023"/>
    <n v="4"/>
    <x v="8"/>
    <n v="2"/>
    <n v="15"/>
    <n v="3"/>
    <n v="6"/>
    <x v="0"/>
    <x v="0"/>
    <n v="353704"/>
    <n v="0.17"/>
  </r>
  <r>
    <x v="1204"/>
    <d v="2023-08-31T00:00:00"/>
    <s v="Customer_226"/>
    <x v="3"/>
    <x v="0"/>
    <x v="0"/>
    <x v="0"/>
    <n v="9"/>
    <n v="3698"/>
    <n v="14"/>
    <n v="28622.52"/>
    <x v="1200"/>
    <s v="Cash"/>
    <x v="1"/>
    <n v="6"/>
    <n v="2023"/>
    <n v="8"/>
    <x v="4"/>
    <n v="3"/>
    <n v="35"/>
    <n v="5"/>
    <n v="4"/>
    <x v="4"/>
    <x v="1"/>
    <n v="465948"/>
    <n v="0.06"/>
  </r>
  <r>
    <x v="1205"/>
    <d v="2023-02-22T00:00:00"/>
    <s v="Customer_275"/>
    <x v="2"/>
    <x v="0"/>
    <x v="2"/>
    <x v="5"/>
    <n v="7"/>
    <n v="4381"/>
    <n v="20"/>
    <n v="24533.599999999999"/>
    <x v="1201"/>
    <s v="Cash"/>
    <x v="0"/>
    <n v="7"/>
    <n v="2023"/>
    <n v="2"/>
    <x v="3"/>
    <n v="1"/>
    <n v="8"/>
    <n v="4"/>
    <n v="3"/>
    <x v="6"/>
    <x v="1"/>
    <n v="613340"/>
    <n v="0.17"/>
  </r>
  <r>
    <x v="1206"/>
    <d v="2023-07-16T00:00:00"/>
    <s v="Customer_228"/>
    <x v="2"/>
    <x v="3"/>
    <x v="0"/>
    <x v="0"/>
    <n v="1"/>
    <n v="780"/>
    <n v="30"/>
    <n v="546"/>
    <x v="1202"/>
    <s v="Cash"/>
    <x v="1"/>
    <n v="3"/>
    <n v="2023"/>
    <n v="7"/>
    <x v="10"/>
    <n v="3"/>
    <n v="29"/>
    <n v="4"/>
    <n v="0"/>
    <x v="2"/>
    <x v="0"/>
    <n v="23400"/>
    <n v="0.05"/>
  </r>
  <r>
    <x v="1207"/>
    <d v="2023-10-27T00:00:00"/>
    <s v="Customer_1099"/>
    <x v="1"/>
    <x v="3"/>
    <x v="2"/>
    <x v="5"/>
    <n v="7"/>
    <n v="1928"/>
    <n v="7"/>
    <n v="12551.28"/>
    <x v="1203"/>
    <s v="Cash"/>
    <x v="2"/>
    <n v="4"/>
    <n v="2023"/>
    <n v="10"/>
    <x v="1"/>
    <n v="4"/>
    <n v="43"/>
    <n v="4"/>
    <n v="5"/>
    <x v="1"/>
    <x v="1"/>
    <n v="94472"/>
    <n v="7.0000000000000007E-2"/>
  </r>
  <r>
    <x v="1208"/>
    <d v="2023-05-30T00:00:00"/>
    <s v="Customer_475"/>
    <x v="1"/>
    <x v="0"/>
    <x v="1"/>
    <x v="1"/>
    <n v="5"/>
    <n v="2408"/>
    <n v="15"/>
    <n v="10234"/>
    <x v="1204"/>
    <s v="Cash"/>
    <x v="1"/>
    <n v="7"/>
    <n v="2023"/>
    <n v="5"/>
    <x v="11"/>
    <n v="2"/>
    <n v="22"/>
    <n v="5"/>
    <n v="2"/>
    <x v="5"/>
    <x v="1"/>
    <n v="180600"/>
    <n v="0.08"/>
  </r>
  <r>
    <x v="1209"/>
    <d v="2023-02-23T00:00:00"/>
    <s v="Customer_1594"/>
    <x v="2"/>
    <x v="3"/>
    <x v="1"/>
    <x v="1"/>
    <n v="5"/>
    <n v="2148"/>
    <n v="14"/>
    <n v="9236.4"/>
    <x v="1205"/>
    <s v="Card"/>
    <x v="1"/>
    <n v="3"/>
    <n v="2023"/>
    <n v="2"/>
    <x v="3"/>
    <n v="1"/>
    <n v="8"/>
    <n v="4"/>
    <n v="4"/>
    <x v="4"/>
    <x v="1"/>
    <n v="150360"/>
    <n v="0.15"/>
  </r>
  <r>
    <x v="1210"/>
    <d v="2023-04-12T00:00:00"/>
    <s v="Customer_850"/>
    <x v="1"/>
    <x v="3"/>
    <x v="2"/>
    <x v="5"/>
    <n v="3"/>
    <n v="4661"/>
    <n v="2"/>
    <n v="13703.34"/>
    <x v="1206"/>
    <s v="Card"/>
    <x v="2"/>
    <n v="5"/>
    <n v="2023"/>
    <n v="4"/>
    <x v="8"/>
    <n v="2"/>
    <n v="15"/>
    <n v="3"/>
    <n v="3"/>
    <x v="6"/>
    <x v="1"/>
    <n v="27966"/>
    <n v="0.14000000000000001"/>
  </r>
  <r>
    <x v="1211"/>
    <d v="2023-11-09T00:00:00"/>
    <s v="Customer_931"/>
    <x v="0"/>
    <x v="3"/>
    <x v="2"/>
    <x v="2"/>
    <n v="5"/>
    <n v="1862"/>
    <n v="2"/>
    <n v="9123.7999999999993"/>
    <x v="1207"/>
    <s v="UPI"/>
    <x v="0"/>
    <n v="5"/>
    <n v="2023"/>
    <n v="11"/>
    <x v="6"/>
    <n v="4"/>
    <n v="45"/>
    <n v="2"/>
    <n v="4"/>
    <x v="4"/>
    <x v="1"/>
    <n v="18620"/>
    <n v="0.13"/>
  </r>
  <r>
    <x v="1212"/>
    <d v="2023-06-05T00:00:00"/>
    <s v="Customer_928"/>
    <x v="1"/>
    <x v="3"/>
    <x v="0"/>
    <x v="4"/>
    <n v="6"/>
    <n v="729"/>
    <n v="19"/>
    <n v="3542.94"/>
    <x v="1208"/>
    <s v="UPI"/>
    <x v="0"/>
    <n v="6"/>
    <n v="2023"/>
    <n v="6"/>
    <x v="7"/>
    <n v="2"/>
    <n v="23"/>
    <n v="2"/>
    <n v="1"/>
    <x v="3"/>
    <x v="1"/>
    <n v="83106"/>
    <n v="0.15"/>
  </r>
  <r>
    <x v="1213"/>
    <d v="2023-10-30T00:00:00"/>
    <s v="Customer_840"/>
    <x v="3"/>
    <x v="2"/>
    <x v="1"/>
    <x v="8"/>
    <n v="6"/>
    <n v="2164"/>
    <n v="2"/>
    <n v="12724.32"/>
    <x v="1209"/>
    <s v="UPI"/>
    <x v="0"/>
    <n v="1"/>
    <n v="2023"/>
    <n v="10"/>
    <x v="1"/>
    <n v="4"/>
    <n v="44"/>
    <n v="5"/>
    <n v="1"/>
    <x v="3"/>
    <x v="1"/>
    <n v="25968"/>
    <n v="0.18"/>
  </r>
  <r>
    <x v="1214"/>
    <d v="2023-06-10T00:00:00"/>
    <s v="Customer_888"/>
    <x v="0"/>
    <x v="0"/>
    <x v="2"/>
    <x v="2"/>
    <n v="6"/>
    <n v="2247"/>
    <n v="21"/>
    <n v="10650.78"/>
    <x v="1210"/>
    <s v="UPI"/>
    <x v="1"/>
    <n v="4"/>
    <n v="2023"/>
    <n v="6"/>
    <x v="7"/>
    <n v="2"/>
    <n v="23"/>
    <n v="2"/>
    <n v="6"/>
    <x v="0"/>
    <x v="0"/>
    <n v="283122"/>
    <n v="0.05"/>
  </r>
  <r>
    <x v="1215"/>
    <d v="2023-10-08T00:00:00"/>
    <s v="Customer_1241"/>
    <x v="1"/>
    <x v="3"/>
    <x v="0"/>
    <x v="4"/>
    <n v="3"/>
    <n v="3516"/>
    <n v="25"/>
    <n v="7911"/>
    <x v="1211"/>
    <s v="Card"/>
    <x v="0"/>
    <n v="6"/>
    <n v="2023"/>
    <n v="10"/>
    <x v="1"/>
    <n v="4"/>
    <n v="41"/>
    <n v="2"/>
    <n v="0"/>
    <x v="2"/>
    <x v="0"/>
    <n v="263700"/>
    <n v="0.13"/>
  </r>
  <r>
    <x v="1216"/>
    <d v="2023-08-16T00:00:00"/>
    <s v="Customer_1960"/>
    <x v="3"/>
    <x v="2"/>
    <x v="1"/>
    <x v="1"/>
    <n v="10"/>
    <n v="1895"/>
    <n v="9"/>
    <n v="17244.5"/>
    <x v="1212"/>
    <s v="UPI"/>
    <x v="0"/>
    <n v="4"/>
    <n v="2023"/>
    <n v="8"/>
    <x v="4"/>
    <n v="3"/>
    <n v="33"/>
    <n v="3"/>
    <n v="3"/>
    <x v="6"/>
    <x v="1"/>
    <n v="170550"/>
    <n v="0.17"/>
  </r>
  <r>
    <x v="1217"/>
    <d v="2023-03-23T00:00:00"/>
    <s v="Customer_319"/>
    <x v="3"/>
    <x v="2"/>
    <x v="2"/>
    <x v="2"/>
    <n v="10"/>
    <n v="1798"/>
    <n v="23"/>
    <n v="13844.6"/>
    <x v="1213"/>
    <s v="Cash"/>
    <x v="0"/>
    <n v="6"/>
    <n v="2023"/>
    <n v="3"/>
    <x v="9"/>
    <n v="1"/>
    <n v="12"/>
    <n v="4"/>
    <n v="4"/>
    <x v="4"/>
    <x v="1"/>
    <n v="413540"/>
    <n v="0.16"/>
  </r>
  <r>
    <x v="1218"/>
    <d v="2023-09-03T00:00:00"/>
    <s v="Customer_897"/>
    <x v="3"/>
    <x v="3"/>
    <x v="0"/>
    <x v="6"/>
    <n v="1"/>
    <n v="1294"/>
    <n v="16"/>
    <n v="1086.96"/>
    <x v="1214"/>
    <s v="UPI"/>
    <x v="0"/>
    <n v="5"/>
    <n v="2023"/>
    <n v="9"/>
    <x v="5"/>
    <n v="3"/>
    <n v="36"/>
    <n v="2"/>
    <n v="0"/>
    <x v="2"/>
    <x v="0"/>
    <n v="20704"/>
    <n v="0.11"/>
  </r>
  <r>
    <x v="1219"/>
    <d v="2023-06-20T00:00:00"/>
    <s v="Customer_513"/>
    <x v="2"/>
    <x v="1"/>
    <x v="1"/>
    <x v="1"/>
    <n v="4"/>
    <n v="338"/>
    <n v="14"/>
    <n v="1162.72"/>
    <x v="1215"/>
    <s v="UPI"/>
    <x v="1"/>
    <n v="7"/>
    <n v="2023"/>
    <n v="6"/>
    <x v="7"/>
    <n v="2"/>
    <n v="25"/>
    <n v="4"/>
    <n v="2"/>
    <x v="5"/>
    <x v="1"/>
    <n v="18928"/>
    <n v="7.0000000000000007E-2"/>
  </r>
  <r>
    <x v="1220"/>
    <d v="2023-12-16T00:00:00"/>
    <s v="Customer_1078"/>
    <x v="3"/>
    <x v="1"/>
    <x v="2"/>
    <x v="5"/>
    <n v="3"/>
    <n v="2716"/>
    <n v="29"/>
    <n v="5785.08"/>
    <x v="1216"/>
    <s v="Cash"/>
    <x v="0"/>
    <n v="2"/>
    <n v="2023"/>
    <n v="12"/>
    <x v="2"/>
    <n v="4"/>
    <n v="50"/>
    <n v="3"/>
    <n v="6"/>
    <x v="0"/>
    <x v="0"/>
    <n v="236292"/>
    <n v="0.18"/>
  </r>
  <r>
    <x v="1221"/>
    <d v="2023-10-29T00:00:00"/>
    <s v="Customer_50"/>
    <x v="0"/>
    <x v="1"/>
    <x v="2"/>
    <x v="2"/>
    <n v="3"/>
    <n v="3838"/>
    <n v="15"/>
    <n v="9786.9"/>
    <x v="1217"/>
    <s v="UPI"/>
    <x v="0"/>
    <n v="2"/>
    <n v="2023"/>
    <n v="10"/>
    <x v="1"/>
    <n v="4"/>
    <n v="44"/>
    <n v="5"/>
    <n v="0"/>
    <x v="2"/>
    <x v="0"/>
    <n v="172710"/>
    <n v="0.11"/>
  </r>
  <r>
    <x v="1222"/>
    <d v="2023-08-28T00:00:00"/>
    <s v="Customer_1500"/>
    <x v="3"/>
    <x v="3"/>
    <x v="2"/>
    <x v="5"/>
    <n v="9"/>
    <n v="4058"/>
    <n v="25"/>
    <n v="27391.5"/>
    <x v="1218"/>
    <s v="Card"/>
    <x v="0"/>
    <n v="2"/>
    <n v="2023"/>
    <n v="8"/>
    <x v="4"/>
    <n v="3"/>
    <n v="35"/>
    <n v="5"/>
    <n v="1"/>
    <x v="3"/>
    <x v="1"/>
    <n v="913050"/>
    <n v="0.16"/>
  </r>
  <r>
    <x v="1223"/>
    <d v="2023-01-16T00:00:00"/>
    <s v="Customer_1510"/>
    <x v="3"/>
    <x v="0"/>
    <x v="2"/>
    <x v="5"/>
    <n v="3"/>
    <n v="3685"/>
    <n v="16"/>
    <n v="9286.2000000000007"/>
    <x v="329"/>
    <s v="Card"/>
    <x v="0"/>
    <n v="5"/>
    <n v="2023"/>
    <n v="1"/>
    <x v="0"/>
    <n v="1"/>
    <n v="3"/>
    <n v="3"/>
    <n v="1"/>
    <x v="3"/>
    <x v="1"/>
    <n v="176880"/>
    <n v="0.06"/>
  </r>
  <r>
    <x v="1224"/>
    <d v="2023-02-19T00:00:00"/>
    <s v="Customer_885"/>
    <x v="1"/>
    <x v="2"/>
    <x v="1"/>
    <x v="8"/>
    <n v="1"/>
    <n v="4003"/>
    <n v="30"/>
    <n v="2802.1"/>
    <x v="1219"/>
    <s v="UPI"/>
    <x v="0"/>
    <n v="5"/>
    <n v="2023"/>
    <n v="2"/>
    <x v="3"/>
    <n v="1"/>
    <n v="8"/>
    <n v="4"/>
    <n v="0"/>
    <x v="2"/>
    <x v="0"/>
    <n v="120090"/>
    <n v="0.15"/>
  </r>
  <r>
    <x v="1225"/>
    <d v="2023-12-07T00:00:00"/>
    <s v="Customer_1819"/>
    <x v="3"/>
    <x v="3"/>
    <x v="2"/>
    <x v="2"/>
    <n v="5"/>
    <n v="4881"/>
    <n v="14"/>
    <n v="20988.3"/>
    <x v="1220"/>
    <s v="Card"/>
    <x v="0"/>
    <n v="7"/>
    <n v="2023"/>
    <n v="12"/>
    <x v="2"/>
    <n v="4"/>
    <n v="49"/>
    <n v="2"/>
    <n v="4"/>
    <x v="4"/>
    <x v="1"/>
    <n v="341670"/>
    <n v="0.06"/>
  </r>
  <r>
    <x v="1226"/>
    <d v="2023-04-11T00:00:00"/>
    <s v="Customer_175"/>
    <x v="2"/>
    <x v="2"/>
    <x v="2"/>
    <x v="7"/>
    <n v="2"/>
    <n v="3278"/>
    <n v="6"/>
    <n v="6162.64"/>
    <x v="1221"/>
    <s v="Card"/>
    <x v="1"/>
    <n v="2"/>
    <n v="2023"/>
    <n v="4"/>
    <x v="8"/>
    <n v="2"/>
    <n v="15"/>
    <n v="3"/>
    <n v="2"/>
    <x v="5"/>
    <x v="1"/>
    <n v="39336"/>
    <n v="0.17"/>
  </r>
  <r>
    <x v="1227"/>
    <d v="2023-09-06T00:00:00"/>
    <s v="Customer_1885"/>
    <x v="3"/>
    <x v="0"/>
    <x v="2"/>
    <x v="5"/>
    <n v="1"/>
    <n v="2180"/>
    <n v="28"/>
    <n v="1569.6"/>
    <x v="1222"/>
    <s v="UPI"/>
    <x v="1"/>
    <n v="5"/>
    <n v="2023"/>
    <n v="9"/>
    <x v="5"/>
    <n v="3"/>
    <n v="36"/>
    <n v="2"/>
    <n v="3"/>
    <x v="6"/>
    <x v="1"/>
    <n v="61040"/>
    <n v="0.15"/>
  </r>
  <r>
    <x v="1228"/>
    <d v="2023-09-07T00:00:00"/>
    <s v="Customer_705"/>
    <x v="3"/>
    <x v="1"/>
    <x v="1"/>
    <x v="8"/>
    <n v="10"/>
    <n v="4872"/>
    <n v="12"/>
    <n v="42873.599999999999"/>
    <x v="1223"/>
    <s v="UPI"/>
    <x v="1"/>
    <n v="7"/>
    <n v="2023"/>
    <n v="9"/>
    <x v="5"/>
    <n v="3"/>
    <n v="36"/>
    <n v="2"/>
    <n v="4"/>
    <x v="4"/>
    <x v="1"/>
    <n v="584640"/>
    <n v="0.2"/>
  </r>
  <r>
    <x v="1229"/>
    <d v="2023-11-18T00:00:00"/>
    <s v="Customer_1393"/>
    <x v="0"/>
    <x v="2"/>
    <x v="1"/>
    <x v="3"/>
    <n v="6"/>
    <n v="4059"/>
    <n v="14"/>
    <n v="20944.439999999999"/>
    <x v="1224"/>
    <s v="UPI"/>
    <x v="2"/>
    <n v="6"/>
    <n v="2023"/>
    <n v="11"/>
    <x v="6"/>
    <n v="4"/>
    <n v="46"/>
    <n v="3"/>
    <n v="6"/>
    <x v="0"/>
    <x v="0"/>
    <n v="340956"/>
    <n v="7.0000000000000007E-2"/>
  </r>
  <r>
    <x v="1230"/>
    <d v="2023-07-03T00:00:00"/>
    <s v="Customer_1065"/>
    <x v="2"/>
    <x v="1"/>
    <x v="2"/>
    <x v="7"/>
    <n v="2"/>
    <n v="4957"/>
    <n v="6"/>
    <n v="9319.16"/>
    <x v="1225"/>
    <s v="Card"/>
    <x v="0"/>
    <n v="3"/>
    <n v="2023"/>
    <n v="7"/>
    <x v="10"/>
    <n v="3"/>
    <n v="27"/>
    <n v="2"/>
    <n v="1"/>
    <x v="3"/>
    <x v="1"/>
    <n v="59484"/>
    <n v="0.13"/>
  </r>
  <r>
    <x v="1231"/>
    <d v="2023-03-24T00:00:00"/>
    <s v="Customer_1216"/>
    <x v="3"/>
    <x v="0"/>
    <x v="2"/>
    <x v="5"/>
    <n v="9"/>
    <n v="959"/>
    <n v="4"/>
    <n v="8285.76"/>
    <x v="1226"/>
    <s v="UPI"/>
    <x v="0"/>
    <n v="7"/>
    <n v="2023"/>
    <n v="3"/>
    <x v="9"/>
    <n v="1"/>
    <n v="12"/>
    <n v="4"/>
    <n v="5"/>
    <x v="1"/>
    <x v="1"/>
    <n v="34524"/>
    <n v="0.11"/>
  </r>
  <r>
    <x v="1232"/>
    <d v="2023-03-01T00:00:00"/>
    <s v="Customer_333"/>
    <x v="2"/>
    <x v="2"/>
    <x v="0"/>
    <x v="6"/>
    <n v="4"/>
    <n v="2038"/>
    <n v="21"/>
    <n v="6440.08"/>
    <x v="1227"/>
    <s v="Cash"/>
    <x v="1"/>
    <n v="1"/>
    <n v="2023"/>
    <n v="3"/>
    <x v="9"/>
    <n v="1"/>
    <n v="9"/>
    <n v="1"/>
    <n v="3"/>
    <x v="6"/>
    <x v="1"/>
    <n v="171192"/>
    <n v="0.05"/>
  </r>
  <r>
    <x v="1233"/>
    <d v="2023-08-26T00:00:00"/>
    <s v="Customer_1175"/>
    <x v="1"/>
    <x v="1"/>
    <x v="2"/>
    <x v="5"/>
    <n v="9"/>
    <n v="1653"/>
    <n v="18"/>
    <n v="12199.14"/>
    <x v="1228"/>
    <s v="Card"/>
    <x v="2"/>
    <n v="1"/>
    <n v="2023"/>
    <n v="8"/>
    <x v="4"/>
    <n v="3"/>
    <n v="34"/>
    <n v="4"/>
    <n v="6"/>
    <x v="0"/>
    <x v="0"/>
    <n v="267786"/>
    <n v="0.08"/>
  </r>
  <r>
    <x v="1234"/>
    <d v="2023-03-01T00:00:00"/>
    <s v="Customer_496"/>
    <x v="0"/>
    <x v="1"/>
    <x v="1"/>
    <x v="1"/>
    <n v="1"/>
    <n v="4402"/>
    <n v="1"/>
    <n v="4357.9799999999996"/>
    <x v="1229"/>
    <s v="Cash"/>
    <x v="0"/>
    <n v="2"/>
    <n v="2023"/>
    <n v="3"/>
    <x v="9"/>
    <n v="1"/>
    <n v="9"/>
    <n v="1"/>
    <n v="3"/>
    <x v="6"/>
    <x v="1"/>
    <n v="4402"/>
    <n v="0.12"/>
  </r>
  <r>
    <x v="1235"/>
    <d v="2023-03-06T00:00:00"/>
    <s v="Customer_338"/>
    <x v="3"/>
    <x v="1"/>
    <x v="2"/>
    <x v="5"/>
    <n v="5"/>
    <n v="3274"/>
    <n v="4"/>
    <n v="15715.2"/>
    <x v="1230"/>
    <s v="Cash"/>
    <x v="2"/>
    <n v="2"/>
    <n v="2023"/>
    <n v="3"/>
    <x v="9"/>
    <n v="1"/>
    <n v="10"/>
    <n v="2"/>
    <n v="1"/>
    <x v="3"/>
    <x v="1"/>
    <n v="65480"/>
    <n v="0.15"/>
  </r>
  <r>
    <x v="1236"/>
    <d v="2023-04-29T00:00:00"/>
    <s v="Customer_1734"/>
    <x v="0"/>
    <x v="1"/>
    <x v="0"/>
    <x v="4"/>
    <n v="10"/>
    <n v="4385"/>
    <n v="2"/>
    <n v="42973"/>
    <x v="1231"/>
    <s v="Cash"/>
    <x v="2"/>
    <n v="7"/>
    <n v="2023"/>
    <n v="4"/>
    <x v="8"/>
    <n v="2"/>
    <n v="17"/>
    <n v="5"/>
    <n v="6"/>
    <x v="0"/>
    <x v="0"/>
    <n v="87700"/>
    <n v="0.14000000000000001"/>
  </r>
  <r>
    <x v="1237"/>
    <d v="2023-01-09T00:00:00"/>
    <s v="Customer_686"/>
    <x v="3"/>
    <x v="1"/>
    <x v="2"/>
    <x v="5"/>
    <n v="6"/>
    <n v="2194"/>
    <n v="20"/>
    <n v="10531.2"/>
    <x v="1232"/>
    <s v="Card"/>
    <x v="2"/>
    <n v="4"/>
    <n v="2023"/>
    <n v="1"/>
    <x v="0"/>
    <n v="1"/>
    <n v="2"/>
    <n v="2"/>
    <n v="1"/>
    <x v="3"/>
    <x v="1"/>
    <n v="263280"/>
    <n v="0.06"/>
  </r>
  <r>
    <x v="1238"/>
    <d v="2023-02-18T00:00:00"/>
    <s v="Customer_653"/>
    <x v="3"/>
    <x v="1"/>
    <x v="0"/>
    <x v="4"/>
    <n v="9"/>
    <n v="2322"/>
    <n v="20"/>
    <n v="16718.400000000001"/>
    <x v="1233"/>
    <s v="Card"/>
    <x v="0"/>
    <n v="7"/>
    <n v="2023"/>
    <n v="2"/>
    <x v="3"/>
    <n v="1"/>
    <n v="7"/>
    <n v="3"/>
    <n v="6"/>
    <x v="0"/>
    <x v="0"/>
    <n v="417960"/>
    <n v="0.17"/>
  </r>
  <r>
    <x v="1239"/>
    <d v="2023-12-13T00:00:00"/>
    <s v="Customer_1336"/>
    <x v="2"/>
    <x v="1"/>
    <x v="0"/>
    <x v="4"/>
    <n v="7"/>
    <n v="4206"/>
    <n v="0"/>
    <n v="29442"/>
    <x v="1234"/>
    <s v="Card"/>
    <x v="2"/>
    <n v="3"/>
    <n v="2023"/>
    <n v="12"/>
    <x v="2"/>
    <n v="4"/>
    <n v="50"/>
    <n v="3"/>
    <n v="3"/>
    <x v="6"/>
    <x v="1"/>
    <n v="0"/>
    <n v="7.0000000000000007E-2"/>
  </r>
  <r>
    <x v="1240"/>
    <d v="2023-05-09T00:00:00"/>
    <s v="Customer_1478"/>
    <x v="0"/>
    <x v="3"/>
    <x v="2"/>
    <x v="7"/>
    <n v="6"/>
    <n v="2363"/>
    <n v="18"/>
    <n v="11625.96"/>
    <x v="1235"/>
    <s v="Card"/>
    <x v="0"/>
    <n v="1"/>
    <n v="2023"/>
    <n v="5"/>
    <x v="11"/>
    <n v="2"/>
    <n v="19"/>
    <n v="2"/>
    <n v="2"/>
    <x v="5"/>
    <x v="1"/>
    <n v="255204"/>
    <n v="0.12"/>
  </r>
  <r>
    <x v="1241"/>
    <d v="2023-04-30T00:00:00"/>
    <s v="Customer_1544"/>
    <x v="0"/>
    <x v="3"/>
    <x v="1"/>
    <x v="8"/>
    <n v="4"/>
    <n v="920"/>
    <n v="23"/>
    <n v="2833.6"/>
    <x v="1236"/>
    <s v="Card"/>
    <x v="2"/>
    <n v="6"/>
    <n v="2023"/>
    <n v="4"/>
    <x v="8"/>
    <n v="2"/>
    <n v="18"/>
    <n v="6"/>
    <n v="0"/>
    <x v="2"/>
    <x v="0"/>
    <n v="84640"/>
    <n v="0.1"/>
  </r>
  <r>
    <x v="1242"/>
    <d v="2023-03-10T00:00:00"/>
    <s v="Customer_720"/>
    <x v="3"/>
    <x v="1"/>
    <x v="1"/>
    <x v="3"/>
    <n v="1"/>
    <n v="179"/>
    <n v="30"/>
    <n v="125.3"/>
    <x v="1237"/>
    <s v="Card"/>
    <x v="1"/>
    <n v="2"/>
    <n v="2023"/>
    <n v="3"/>
    <x v="9"/>
    <n v="1"/>
    <n v="10"/>
    <n v="2"/>
    <n v="5"/>
    <x v="1"/>
    <x v="1"/>
    <n v="5370"/>
    <n v="0.17"/>
  </r>
  <r>
    <x v="1243"/>
    <d v="2023-01-03T00:00:00"/>
    <s v="Customer_950"/>
    <x v="3"/>
    <x v="1"/>
    <x v="2"/>
    <x v="7"/>
    <n v="9"/>
    <n v="390"/>
    <n v="3"/>
    <n v="3404.7"/>
    <x v="1238"/>
    <s v="Cash"/>
    <x v="2"/>
    <n v="2"/>
    <n v="2023"/>
    <n v="1"/>
    <x v="0"/>
    <n v="1"/>
    <n v="1"/>
    <n v="1"/>
    <n v="2"/>
    <x v="5"/>
    <x v="1"/>
    <n v="10530"/>
    <n v="0.06"/>
  </r>
  <r>
    <x v="1244"/>
    <d v="2023-06-03T00:00:00"/>
    <s v="Customer_421"/>
    <x v="2"/>
    <x v="1"/>
    <x v="0"/>
    <x v="0"/>
    <n v="8"/>
    <n v="4231"/>
    <n v="4"/>
    <n v="32494.080000000002"/>
    <x v="1239"/>
    <s v="UPI"/>
    <x v="0"/>
    <n v="4"/>
    <n v="2023"/>
    <n v="6"/>
    <x v="7"/>
    <n v="2"/>
    <n v="22"/>
    <n v="1"/>
    <n v="6"/>
    <x v="0"/>
    <x v="0"/>
    <n v="135392"/>
    <n v="0.16"/>
  </r>
  <r>
    <x v="1245"/>
    <d v="2023-06-04T00:00:00"/>
    <s v="Customer_433"/>
    <x v="1"/>
    <x v="1"/>
    <x v="2"/>
    <x v="7"/>
    <n v="7"/>
    <n v="2652"/>
    <n v="27"/>
    <n v="13551.72"/>
    <x v="1240"/>
    <s v="Cash"/>
    <x v="0"/>
    <n v="2"/>
    <n v="2023"/>
    <n v="6"/>
    <x v="7"/>
    <n v="2"/>
    <n v="23"/>
    <n v="2"/>
    <n v="0"/>
    <x v="2"/>
    <x v="0"/>
    <n v="501228"/>
    <n v="0.11"/>
  </r>
  <r>
    <x v="1246"/>
    <d v="2023-05-27T00:00:00"/>
    <s v="Customer_1084"/>
    <x v="1"/>
    <x v="0"/>
    <x v="2"/>
    <x v="2"/>
    <n v="5"/>
    <n v="3182"/>
    <n v="29"/>
    <n v="11296.1"/>
    <x v="1241"/>
    <s v="UPI"/>
    <x v="0"/>
    <n v="5"/>
    <n v="2023"/>
    <n v="5"/>
    <x v="11"/>
    <n v="2"/>
    <n v="21"/>
    <n v="4"/>
    <n v="6"/>
    <x v="0"/>
    <x v="0"/>
    <n v="461390"/>
    <n v="7.0000000000000007E-2"/>
  </r>
  <r>
    <x v="1247"/>
    <d v="2023-11-11T00:00:00"/>
    <s v="Customer_903"/>
    <x v="0"/>
    <x v="2"/>
    <x v="0"/>
    <x v="4"/>
    <n v="7"/>
    <n v="491"/>
    <n v="19"/>
    <n v="2783.97"/>
    <x v="1242"/>
    <s v="Card"/>
    <x v="1"/>
    <n v="1"/>
    <n v="2023"/>
    <n v="11"/>
    <x v="6"/>
    <n v="4"/>
    <n v="45"/>
    <n v="2"/>
    <n v="6"/>
    <x v="0"/>
    <x v="0"/>
    <n v="65303"/>
    <n v="7.0000000000000007E-2"/>
  </r>
  <r>
    <x v="1248"/>
    <d v="2023-04-21T00:00:00"/>
    <s v="Customer_1485"/>
    <x v="2"/>
    <x v="2"/>
    <x v="2"/>
    <x v="2"/>
    <n v="9"/>
    <n v="218"/>
    <n v="19"/>
    <n v="1589.22"/>
    <x v="1243"/>
    <s v="Cash"/>
    <x v="2"/>
    <n v="5"/>
    <n v="2023"/>
    <n v="4"/>
    <x v="8"/>
    <n v="2"/>
    <n v="16"/>
    <n v="4"/>
    <n v="5"/>
    <x v="1"/>
    <x v="1"/>
    <n v="37278"/>
    <n v="0.16"/>
  </r>
  <r>
    <x v="1249"/>
    <d v="2023-09-10T00:00:00"/>
    <s v="Customer_994"/>
    <x v="1"/>
    <x v="2"/>
    <x v="2"/>
    <x v="5"/>
    <n v="2"/>
    <n v="4930"/>
    <n v="7"/>
    <n v="9169.7999999999993"/>
    <x v="1244"/>
    <s v="UPI"/>
    <x v="0"/>
    <n v="2"/>
    <n v="2023"/>
    <n v="9"/>
    <x v="5"/>
    <n v="3"/>
    <n v="37"/>
    <n v="3"/>
    <n v="0"/>
    <x v="2"/>
    <x v="0"/>
    <n v="69020"/>
    <n v="0.13"/>
  </r>
  <r>
    <x v="1250"/>
    <d v="2023-02-20T00:00:00"/>
    <s v="Customer_1388"/>
    <x v="0"/>
    <x v="0"/>
    <x v="1"/>
    <x v="3"/>
    <n v="3"/>
    <n v="4820"/>
    <n v="2"/>
    <n v="14170.8"/>
    <x v="1245"/>
    <s v="Card"/>
    <x v="1"/>
    <n v="2"/>
    <n v="2023"/>
    <n v="2"/>
    <x v="3"/>
    <n v="1"/>
    <n v="8"/>
    <n v="4"/>
    <n v="1"/>
    <x v="3"/>
    <x v="1"/>
    <n v="28920"/>
    <n v="0.05"/>
  </r>
  <r>
    <x v="1251"/>
    <d v="2023-02-06T00:00:00"/>
    <s v="Customer_827"/>
    <x v="2"/>
    <x v="3"/>
    <x v="2"/>
    <x v="2"/>
    <n v="4"/>
    <n v="837"/>
    <n v="1"/>
    <n v="3314.52"/>
    <x v="1246"/>
    <s v="UPI"/>
    <x v="2"/>
    <n v="7"/>
    <n v="2023"/>
    <n v="2"/>
    <x v="3"/>
    <n v="1"/>
    <n v="6"/>
    <n v="2"/>
    <n v="1"/>
    <x v="3"/>
    <x v="1"/>
    <n v="3348"/>
    <n v="0.12"/>
  </r>
  <r>
    <x v="1252"/>
    <d v="2023-10-07T00:00:00"/>
    <s v="Customer_1585"/>
    <x v="2"/>
    <x v="1"/>
    <x v="1"/>
    <x v="3"/>
    <n v="7"/>
    <n v="3996"/>
    <n v="3"/>
    <n v="27132.84"/>
    <x v="1247"/>
    <s v="Cash"/>
    <x v="1"/>
    <n v="3"/>
    <n v="2023"/>
    <n v="10"/>
    <x v="1"/>
    <n v="4"/>
    <n v="40"/>
    <n v="1"/>
    <n v="6"/>
    <x v="0"/>
    <x v="0"/>
    <n v="83916"/>
    <n v="0.14000000000000001"/>
  </r>
  <r>
    <x v="1253"/>
    <d v="2023-03-04T00:00:00"/>
    <s v="Customer_1738"/>
    <x v="0"/>
    <x v="3"/>
    <x v="0"/>
    <x v="6"/>
    <n v="1"/>
    <n v="4938"/>
    <n v="9"/>
    <n v="4493.58"/>
    <x v="1248"/>
    <s v="Cash"/>
    <x v="0"/>
    <n v="3"/>
    <n v="2023"/>
    <n v="3"/>
    <x v="9"/>
    <n v="1"/>
    <n v="9"/>
    <n v="1"/>
    <n v="6"/>
    <x v="0"/>
    <x v="0"/>
    <n v="44442"/>
    <n v="0.19"/>
  </r>
  <r>
    <x v="1254"/>
    <d v="2023-02-25T00:00:00"/>
    <s v="Customer_897"/>
    <x v="1"/>
    <x v="1"/>
    <x v="0"/>
    <x v="4"/>
    <n v="2"/>
    <n v="3603"/>
    <n v="3"/>
    <n v="6989.82"/>
    <x v="1249"/>
    <s v="Cash"/>
    <x v="1"/>
    <n v="6"/>
    <n v="2023"/>
    <n v="2"/>
    <x v="3"/>
    <n v="1"/>
    <n v="8"/>
    <n v="4"/>
    <n v="6"/>
    <x v="0"/>
    <x v="0"/>
    <n v="21618"/>
    <n v="0.14000000000000001"/>
  </r>
  <r>
    <x v="1255"/>
    <d v="2023-04-19T00:00:00"/>
    <s v="Customer_262"/>
    <x v="3"/>
    <x v="3"/>
    <x v="2"/>
    <x v="7"/>
    <n v="5"/>
    <n v="2820"/>
    <n v="25"/>
    <n v="10575"/>
    <x v="1250"/>
    <s v="Card"/>
    <x v="1"/>
    <n v="3"/>
    <n v="2023"/>
    <n v="4"/>
    <x v="8"/>
    <n v="2"/>
    <n v="16"/>
    <n v="4"/>
    <n v="3"/>
    <x v="6"/>
    <x v="1"/>
    <n v="352500"/>
    <n v="0.1"/>
  </r>
  <r>
    <x v="1256"/>
    <d v="2023-12-02T00:00:00"/>
    <s v="Customer_584"/>
    <x v="3"/>
    <x v="2"/>
    <x v="0"/>
    <x v="4"/>
    <n v="5"/>
    <n v="652"/>
    <n v="24"/>
    <n v="2477.6"/>
    <x v="1251"/>
    <s v="UPI"/>
    <x v="1"/>
    <n v="5"/>
    <n v="2023"/>
    <n v="12"/>
    <x v="2"/>
    <n v="4"/>
    <n v="48"/>
    <n v="1"/>
    <n v="6"/>
    <x v="0"/>
    <x v="0"/>
    <n v="78240"/>
    <n v="0.12"/>
  </r>
  <r>
    <x v="1257"/>
    <d v="2023-06-29T00:00:00"/>
    <s v="Customer_174"/>
    <x v="1"/>
    <x v="2"/>
    <x v="0"/>
    <x v="6"/>
    <n v="8"/>
    <n v="4511"/>
    <n v="13"/>
    <n v="31396.560000000001"/>
    <x v="1252"/>
    <s v="UPI"/>
    <x v="2"/>
    <n v="6"/>
    <n v="2023"/>
    <n v="6"/>
    <x v="7"/>
    <n v="2"/>
    <n v="26"/>
    <n v="5"/>
    <n v="4"/>
    <x v="4"/>
    <x v="1"/>
    <n v="469144"/>
    <n v="0.11"/>
  </r>
  <r>
    <x v="1258"/>
    <d v="2023-11-13T00:00:00"/>
    <s v="Customer_1751"/>
    <x v="3"/>
    <x v="0"/>
    <x v="2"/>
    <x v="7"/>
    <n v="2"/>
    <n v="880"/>
    <n v="15"/>
    <n v="1496"/>
    <x v="1253"/>
    <s v="Cash"/>
    <x v="1"/>
    <n v="4"/>
    <n v="2023"/>
    <n v="11"/>
    <x v="6"/>
    <n v="4"/>
    <n v="46"/>
    <n v="3"/>
    <n v="1"/>
    <x v="3"/>
    <x v="1"/>
    <n v="26400"/>
    <n v="7.0000000000000007E-2"/>
  </r>
  <r>
    <x v="1259"/>
    <d v="2023-06-07T00:00:00"/>
    <s v="Customer_1862"/>
    <x v="3"/>
    <x v="1"/>
    <x v="1"/>
    <x v="3"/>
    <n v="5"/>
    <n v="3865"/>
    <n v="23"/>
    <n v="14880.25"/>
    <x v="1254"/>
    <s v="Cash"/>
    <x v="1"/>
    <n v="2"/>
    <n v="2023"/>
    <n v="6"/>
    <x v="7"/>
    <n v="2"/>
    <n v="23"/>
    <n v="2"/>
    <n v="3"/>
    <x v="6"/>
    <x v="1"/>
    <n v="444475"/>
    <n v="0.11"/>
  </r>
  <r>
    <x v="1260"/>
    <d v="2023-03-25T00:00:00"/>
    <s v="Customer_1962"/>
    <x v="2"/>
    <x v="1"/>
    <x v="1"/>
    <x v="3"/>
    <n v="10"/>
    <n v="4967"/>
    <n v="17"/>
    <n v="41226.1"/>
    <x v="1255"/>
    <s v="Cash"/>
    <x v="0"/>
    <n v="1"/>
    <n v="2023"/>
    <n v="3"/>
    <x v="9"/>
    <n v="1"/>
    <n v="12"/>
    <n v="4"/>
    <n v="6"/>
    <x v="0"/>
    <x v="0"/>
    <n v="844390"/>
    <n v="0.05"/>
  </r>
  <r>
    <x v="1261"/>
    <d v="2023-03-21T00:00:00"/>
    <s v="Customer_1314"/>
    <x v="3"/>
    <x v="3"/>
    <x v="1"/>
    <x v="1"/>
    <n v="10"/>
    <n v="2771"/>
    <n v="10"/>
    <n v="24939"/>
    <x v="1256"/>
    <s v="Card"/>
    <x v="0"/>
    <n v="5"/>
    <n v="2023"/>
    <n v="3"/>
    <x v="9"/>
    <n v="1"/>
    <n v="12"/>
    <n v="4"/>
    <n v="2"/>
    <x v="5"/>
    <x v="1"/>
    <n v="277100"/>
    <n v="0.12"/>
  </r>
  <r>
    <x v="1262"/>
    <d v="2023-09-09T00:00:00"/>
    <s v="Customer_652"/>
    <x v="0"/>
    <x v="0"/>
    <x v="1"/>
    <x v="8"/>
    <n v="2"/>
    <n v="4069"/>
    <n v="9"/>
    <n v="7405.58"/>
    <x v="1257"/>
    <s v="UPI"/>
    <x v="0"/>
    <n v="7"/>
    <n v="2023"/>
    <n v="9"/>
    <x v="5"/>
    <n v="3"/>
    <n v="36"/>
    <n v="2"/>
    <n v="6"/>
    <x v="0"/>
    <x v="0"/>
    <n v="73242"/>
    <n v="0.17"/>
  </r>
  <r>
    <x v="1263"/>
    <d v="2023-03-02T00:00:00"/>
    <s v="Customer_690"/>
    <x v="0"/>
    <x v="0"/>
    <x v="1"/>
    <x v="3"/>
    <n v="7"/>
    <n v="2292"/>
    <n v="4"/>
    <n v="15402.24"/>
    <x v="1258"/>
    <s v="Card"/>
    <x v="0"/>
    <n v="5"/>
    <n v="2023"/>
    <n v="3"/>
    <x v="9"/>
    <n v="1"/>
    <n v="9"/>
    <n v="1"/>
    <n v="4"/>
    <x v="4"/>
    <x v="1"/>
    <n v="64176"/>
    <n v="0.2"/>
  </r>
  <r>
    <x v="1264"/>
    <d v="2023-09-12T00:00:00"/>
    <s v="Customer_1501"/>
    <x v="1"/>
    <x v="1"/>
    <x v="2"/>
    <x v="2"/>
    <n v="8"/>
    <n v="788"/>
    <n v="2"/>
    <n v="6177.92"/>
    <x v="1259"/>
    <s v="Card"/>
    <x v="2"/>
    <n v="3"/>
    <n v="2023"/>
    <n v="9"/>
    <x v="5"/>
    <n v="3"/>
    <n v="37"/>
    <n v="3"/>
    <n v="2"/>
    <x v="5"/>
    <x v="1"/>
    <n v="12608"/>
    <n v="0.08"/>
  </r>
  <r>
    <x v="1265"/>
    <d v="2023-01-31T00:00:00"/>
    <s v="Customer_483"/>
    <x v="1"/>
    <x v="3"/>
    <x v="2"/>
    <x v="7"/>
    <n v="6"/>
    <n v="2915"/>
    <n v="13"/>
    <n v="15216.3"/>
    <x v="1260"/>
    <s v="Cash"/>
    <x v="2"/>
    <n v="4"/>
    <n v="2023"/>
    <n v="1"/>
    <x v="0"/>
    <n v="1"/>
    <n v="5"/>
    <n v="5"/>
    <n v="2"/>
    <x v="5"/>
    <x v="1"/>
    <n v="227370"/>
    <n v="0.19"/>
  </r>
  <r>
    <x v="1266"/>
    <d v="2023-10-31T00:00:00"/>
    <s v="Customer_1137"/>
    <x v="1"/>
    <x v="3"/>
    <x v="0"/>
    <x v="6"/>
    <n v="5"/>
    <n v="2165"/>
    <n v="7"/>
    <n v="10067.25"/>
    <x v="1261"/>
    <s v="UPI"/>
    <x v="1"/>
    <n v="5"/>
    <n v="2023"/>
    <n v="10"/>
    <x v="1"/>
    <n v="4"/>
    <n v="44"/>
    <n v="5"/>
    <n v="2"/>
    <x v="5"/>
    <x v="1"/>
    <n v="75775"/>
    <n v="0.06"/>
  </r>
  <r>
    <x v="1267"/>
    <d v="2023-09-06T00:00:00"/>
    <s v="Customer_1775"/>
    <x v="2"/>
    <x v="0"/>
    <x v="1"/>
    <x v="3"/>
    <n v="10"/>
    <n v="3637"/>
    <n v="18"/>
    <n v="29823.4"/>
    <x v="1262"/>
    <s v="UPI"/>
    <x v="2"/>
    <n v="4"/>
    <n v="2023"/>
    <n v="9"/>
    <x v="5"/>
    <n v="3"/>
    <n v="36"/>
    <n v="2"/>
    <n v="3"/>
    <x v="6"/>
    <x v="1"/>
    <n v="654660"/>
    <n v="0.16"/>
  </r>
  <r>
    <x v="1268"/>
    <d v="2023-01-27T00:00:00"/>
    <s v="Customer_833"/>
    <x v="1"/>
    <x v="1"/>
    <x v="2"/>
    <x v="5"/>
    <n v="2"/>
    <n v="1789"/>
    <n v="20"/>
    <n v="2862.4"/>
    <x v="1263"/>
    <s v="UPI"/>
    <x v="1"/>
    <n v="5"/>
    <n v="2023"/>
    <n v="1"/>
    <x v="0"/>
    <n v="1"/>
    <n v="4"/>
    <n v="4"/>
    <n v="5"/>
    <x v="1"/>
    <x v="1"/>
    <n v="71560"/>
    <n v="0.18"/>
  </r>
  <r>
    <x v="1269"/>
    <d v="2023-11-16T00:00:00"/>
    <s v="Customer_1458"/>
    <x v="2"/>
    <x v="1"/>
    <x v="0"/>
    <x v="6"/>
    <n v="10"/>
    <n v="3601"/>
    <n v="3"/>
    <n v="34929.699999999997"/>
    <x v="1264"/>
    <s v="Cash"/>
    <x v="1"/>
    <n v="1"/>
    <n v="2023"/>
    <n v="11"/>
    <x v="6"/>
    <n v="4"/>
    <n v="46"/>
    <n v="3"/>
    <n v="4"/>
    <x v="4"/>
    <x v="1"/>
    <n v="108030"/>
    <n v="0.06"/>
  </r>
  <r>
    <x v="1270"/>
    <d v="2023-04-30T00:00:00"/>
    <s v="Customer_227"/>
    <x v="2"/>
    <x v="1"/>
    <x v="1"/>
    <x v="8"/>
    <n v="4"/>
    <n v="2941"/>
    <n v="27"/>
    <n v="8587.7199999999993"/>
    <x v="1265"/>
    <s v="UPI"/>
    <x v="2"/>
    <n v="5"/>
    <n v="2023"/>
    <n v="4"/>
    <x v="8"/>
    <n v="2"/>
    <n v="18"/>
    <n v="6"/>
    <n v="0"/>
    <x v="2"/>
    <x v="0"/>
    <n v="317628"/>
    <n v="0.17"/>
  </r>
  <r>
    <x v="1271"/>
    <d v="2023-05-29T00:00:00"/>
    <s v="Customer_1441"/>
    <x v="2"/>
    <x v="2"/>
    <x v="0"/>
    <x v="6"/>
    <n v="9"/>
    <n v="3897"/>
    <n v="4"/>
    <n v="33670.080000000002"/>
    <x v="1266"/>
    <s v="Cash"/>
    <x v="1"/>
    <n v="7"/>
    <n v="2023"/>
    <n v="5"/>
    <x v="11"/>
    <n v="2"/>
    <n v="22"/>
    <n v="5"/>
    <n v="1"/>
    <x v="3"/>
    <x v="1"/>
    <n v="140292"/>
    <n v="7.0000000000000007E-2"/>
  </r>
  <r>
    <x v="1272"/>
    <d v="2023-12-17T00:00:00"/>
    <s v="Customer_126"/>
    <x v="1"/>
    <x v="0"/>
    <x v="1"/>
    <x v="3"/>
    <n v="4"/>
    <n v="1613"/>
    <n v="22"/>
    <n v="5032.5600000000004"/>
    <x v="1267"/>
    <s v="Cash"/>
    <x v="0"/>
    <n v="2"/>
    <n v="2023"/>
    <n v="12"/>
    <x v="2"/>
    <n v="4"/>
    <n v="51"/>
    <n v="4"/>
    <n v="0"/>
    <x v="2"/>
    <x v="0"/>
    <n v="141944"/>
    <n v="0.15"/>
  </r>
  <r>
    <x v="1273"/>
    <d v="2023-11-25T00:00:00"/>
    <s v="Customer_1269"/>
    <x v="1"/>
    <x v="3"/>
    <x v="1"/>
    <x v="8"/>
    <n v="6"/>
    <n v="1773"/>
    <n v="6"/>
    <n v="9999.7199999999993"/>
    <x v="1268"/>
    <s v="Cash"/>
    <x v="0"/>
    <n v="6"/>
    <n v="2023"/>
    <n v="11"/>
    <x v="6"/>
    <n v="4"/>
    <n v="47"/>
    <n v="4"/>
    <n v="6"/>
    <x v="0"/>
    <x v="0"/>
    <n v="63828"/>
    <n v="0.12"/>
  </r>
  <r>
    <x v="1274"/>
    <d v="2023-09-24T00:00:00"/>
    <s v="Customer_1429"/>
    <x v="2"/>
    <x v="2"/>
    <x v="0"/>
    <x v="6"/>
    <n v="7"/>
    <n v="249"/>
    <n v="24"/>
    <n v="1324.68"/>
    <x v="1269"/>
    <s v="UPI"/>
    <x v="1"/>
    <n v="5"/>
    <n v="2023"/>
    <n v="9"/>
    <x v="5"/>
    <n v="3"/>
    <n v="39"/>
    <n v="5"/>
    <n v="0"/>
    <x v="2"/>
    <x v="0"/>
    <n v="41832"/>
    <n v="0.18"/>
  </r>
  <r>
    <x v="1275"/>
    <d v="2023-12-29T00:00:00"/>
    <s v="Customer_352"/>
    <x v="0"/>
    <x v="2"/>
    <x v="2"/>
    <x v="7"/>
    <n v="8"/>
    <n v="1602"/>
    <n v="2"/>
    <n v="12559.68"/>
    <x v="1270"/>
    <s v="Cash"/>
    <x v="1"/>
    <n v="4"/>
    <n v="2023"/>
    <n v="12"/>
    <x v="2"/>
    <n v="4"/>
    <n v="52"/>
    <n v="5"/>
    <n v="5"/>
    <x v="1"/>
    <x v="1"/>
    <n v="25632"/>
    <n v="0.14000000000000001"/>
  </r>
  <r>
    <x v="1276"/>
    <d v="2023-02-23T00:00:00"/>
    <s v="Customer_1629"/>
    <x v="3"/>
    <x v="2"/>
    <x v="2"/>
    <x v="7"/>
    <n v="9"/>
    <n v="1674"/>
    <n v="1"/>
    <n v="14915.34"/>
    <x v="1271"/>
    <s v="UPI"/>
    <x v="1"/>
    <n v="5"/>
    <n v="2023"/>
    <n v="2"/>
    <x v="3"/>
    <n v="1"/>
    <n v="8"/>
    <n v="4"/>
    <n v="4"/>
    <x v="4"/>
    <x v="1"/>
    <n v="15066"/>
    <n v="0.13"/>
  </r>
  <r>
    <x v="1277"/>
    <d v="2023-04-16T00:00:00"/>
    <s v="Customer_719"/>
    <x v="3"/>
    <x v="0"/>
    <x v="1"/>
    <x v="8"/>
    <n v="3"/>
    <n v="4688"/>
    <n v="3"/>
    <n v="13642.08"/>
    <x v="1272"/>
    <s v="Cash"/>
    <x v="0"/>
    <n v="5"/>
    <n v="2023"/>
    <n v="4"/>
    <x v="8"/>
    <n v="2"/>
    <n v="16"/>
    <n v="4"/>
    <n v="0"/>
    <x v="2"/>
    <x v="0"/>
    <n v="42192"/>
    <n v="0.09"/>
  </r>
  <r>
    <x v="1278"/>
    <d v="2023-08-18T00:00:00"/>
    <s v="Customer_1175"/>
    <x v="2"/>
    <x v="0"/>
    <x v="2"/>
    <x v="7"/>
    <n v="9"/>
    <n v="1282"/>
    <n v="6"/>
    <n v="10845.72"/>
    <x v="1273"/>
    <s v="Cash"/>
    <x v="2"/>
    <n v="4"/>
    <n v="2023"/>
    <n v="8"/>
    <x v="4"/>
    <n v="3"/>
    <n v="33"/>
    <n v="3"/>
    <n v="5"/>
    <x v="1"/>
    <x v="1"/>
    <n v="69228"/>
    <n v="0.19"/>
  </r>
  <r>
    <x v="1279"/>
    <d v="2023-02-06T00:00:00"/>
    <s v="Customer_1932"/>
    <x v="1"/>
    <x v="3"/>
    <x v="0"/>
    <x v="4"/>
    <n v="8"/>
    <n v="4795"/>
    <n v="10"/>
    <n v="34524"/>
    <x v="1274"/>
    <s v="Cash"/>
    <x v="0"/>
    <n v="4"/>
    <n v="2023"/>
    <n v="2"/>
    <x v="3"/>
    <n v="1"/>
    <n v="6"/>
    <n v="2"/>
    <n v="1"/>
    <x v="3"/>
    <x v="1"/>
    <n v="383600"/>
    <n v="0.15"/>
  </r>
  <r>
    <x v="1280"/>
    <d v="2023-08-29T00:00:00"/>
    <s v="Customer_1233"/>
    <x v="1"/>
    <x v="0"/>
    <x v="1"/>
    <x v="3"/>
    <n v="2"/>
    <n v="2783"/>
    <n v="20"/>
    <n v="4452.8"/>
    <x v="1275"/>
    <s v="Cash"/>
    <x v="1"/>
    <n v="1"/>
    <n v="2023"/>
    <n v="8"/>
    <x v="4"/>
    <n v="3"/>
    <n v="35"/>
    <n v="5"/>
    <n v="2"/>
    <x v="5"/>
    <x v="1"/>
    <n v="111320"/>
    <n v="0.14000000000000001"/>
  </r>
  <r>
    <x v="1281"/>
    <d v="2023-05-27T00:00:00"/>
    <s v="Customer_369"/>
    <x v="1"/>
    <x v="1"/>
    <x v="1"/>
    <x v="1"/>
    <n v="10"/>
    <n v="3405"/>
    <n v="6"/>
    <n v="32007"/>
    <x v="1276"/>
    <s v="Card"/>
    <x v="2"/>
    <n v="6"/>
    <n v="2023"/>
    <n v="5"/>
    <x v="11"/>
    <n v="2"/>
    <n v="21"/>
    <n v="4"/>
    <n v="6"/>
    <x v="0"/>
    <x v="0"/>
    <n v="204300"/>
    <n v="0.15"/>
  </r>
  <r>
    <x v="1282"/>
    <d v="2023-08-17T00:00:00"/>
    <s v="Customer_1332"/>
    <x v="0"/>
    <x v="2"/>
    <x v="0"/>
    <x v="6"/>
    <n v="3"/>
    <n v="3322"/>
    <n v="30"/>
    <n v="6976.2"/>
    <x v="1277"/>
    <s v="Card"/>
    <x v="1"/>
    <n v="4"/>
    <n v="2023"/>
    <n v="8"/>
    <x v="4"/>
    <n v="3"/>
    <n v="33"/>
    <n v="3"/>
    <n v="4"/>
    <x v="4"/>
    <x v="1"/>
    <n v="298980"/>
    <n v="0.11"/>
  </r>
  <r>
    <x v="1283"/>
    <d v="2023-10-03T00:00:00"/>
    <s v="Customer_143"/>
    <x v="3"/>
    <x v="0"/>
    <x v="0"/>
    <x v="0"/>
    <n v="1"/>
    <n v="664"/>
    <n v="10"/>
    <n v="597.6"/>
    <x v="1278"/>
    <s v="Cash"/>
    <x v="1"/>
    <n v="1"/>
    <n v="2023"/>
    <n v="10"/>
    <x v="1"/>
    <n v="4"/>
    <n v="40"/>
    <n v="1"/>
    <n v="2"/>
    <x v="5"/>
    <x v="1"/>
    <n v="6640"/>
    <n v="0.08"/>
  </r>
  <r>
    <x v="1284"/>
    <d v="2023-09-12T00:00:00"/>
    <s v="Customer_1751"/>
    <x v="2"/>
    <x v="0"/>
    <x v="2"/>
    <x v="5"/>
    <n v="2"/>
    <n v="2835"/>
    <n v="22"/>
    <n v="4422.6000000000004"/>
    <x v="1279"/>
    <s v="Card"/>
    <x v="2"/>
    <n v="4"/>
    <n v="2023"/>
    <n v="9"/>
    <x v="5"/>
    <n v="3"/>
    <n v="37"/>
    <n v="3"/>
    <n v="2"/>
    <x v="5"/>
    <x v="1"/>
    <n v="124740"/>
    <n v="0.17"/>
  </r>
  <r>
    <x v="1285"/>
    <d v="2023-09-03T00:00:00"/>
    <s v="Customer_1190"/>
    <x v="3"/>
    <x v="1"/>
    <x v="2"/>
    <x v="5"/>
    <n v="1"/>
    <n v="2274"/>
    <n v="25"/>
    <n v="1705.5"/>
    <x v="1280"/>
    <s v="UPI"/>
    <x v="1"/>
    <n v="7"/>
    <n v="2023"/>
    <n v="9"/>
    <x v="5"/>
    <n v="3"/>
    <n v="36"/>
    <n v="2"/>
    <n v="0"/>
    <x v="2"/>
    <x v="0"/>
    <n v="56850"/>
    <n v="0.06"/>
  </r>
  <r>
    <x v="1286"/>
    <d v="2023-05-03T00:00:00"/>
    <s v="Customer_1494"/>
    <x v="2"/>
    <x v="3"/>
    <x v="0"/>
    <x v="0"/>
    <n v="10"/>
    <n v="2581"/>
    <n v="11"/>
    <n v="22970.9"/>
    <x v="1281"/>
    <s v="UPI"/>
    <x v="2"/>
    <n v="7"/>
    <n v="2023"/>
    <n v="5"/>
    <x v="11"/>
    <n v="2"/>
    <n v="18"/>
    <n v="1"/>
    <n v="3"/>
    <x v="6"/>
    <x v="1"/>
    <n v="283910"/>
    <n v="0.2"/>
  </r>
  <r>
    <x v="1287"/>
    <d v="2023-08-31T00:00:00"/>
    <s v="Customer_83"/>
    <x v="0"/>
    <x v="0"/>
    <x v="0"/>
    <x v="6"/>
    <n v="6"/>
    <n v="2855"/>
    <n v="15"/>
    <n v="14560.5"/>
    <x v="1282"/>
    <s v="Cash"/>
    <x v="0"/>
    <n v="1"/>
    <n v="2023"/>
    <n v="8"/>
    <x v="4"/>
    <n v="3"/>
    <n v="35"/>
    <n v="5"/>
    <n v="4"/>
    <x v="4"/>
    <x v="1"/>
    <n v="256950"/>
    <n v="0.05"/>
  </r>
  <r>
    <x v="1288"/>
    <d v="2023-04-15T00:00:00"/>
    <s v="Customer_512"/>
    <x v="1"/>
    <x v="2"/>
    <x v="0"/>
    <x v="4"/>
    <n v="5"/>
    <n v="1382"/>
    <n v="15"/>
    <n v="5873.5"/>
    <x v="1283"/>
    <s v="UPI"/>
    <x v="0"/>
    <n v="6"/>
    <n v="2023"/>
    <n v="4"/>
    <x v="8"/>
    <n v="2"/>
    <n v="15"/>
    <n v="3"/>
    <n v="6"/>
    <x v="0"/>
    <x v="0"/>
    <n v="103650"/>
    <n v="0.06"/>
  </r>
  <r>
    <x v="1289"/>
    <d v="2023-05-10T00:00:00"/>
    <s v="Customer_1380"/>
    <x v="2"/>
    <x v="2"/>
    <x v="0"/>
    <x v="0"/>
    <n v="10"/>
    <n v="3181"/>
    <n v="0"/>
    <n v="31810"/>
    <x v="1284"/>
    <s v="Card"/>
    <x v="0"/>
    <n v="4"/>
    <n v="2023"/>
    <n v="5"/>
    <x v="11"/>
    <n v="2"/>
    <n v="19"/>
    <n v="2"/>
    <n v="3"/>
    <x v="6"/>
    <x v="1"/>
    <n v="0"/>
    <n v="0.2"/>
  </r>
  <r>
    <x v="1290"/>
    <d v="2023-09-14T00:00:00"/>
    <s v="Customer_398"/>
    <x v="3"/>
    <x v="0"/>
    <x v="0"/>
    <x v="0"/>
    <n v="2"/>
    <n v="3898"/>
    <n v="22"/>
    <n v="6080.88"/>
    <x v="1285"/>
    <s v="UPI"/>
    <x v="1"/>
    <n v="1"/>
    <n v="2023"/>
    <n v="9"/>
    <x v="5"/>
    <n v="3"/>
    <n v="37"/>
    <n v="3"/>
    <n v="4"/>
    <x v="4"/>
    <x v="1"/>
    <n v="171512"/>
    <n v="7.0000000000000007E-2"/>
  </r>
  <r>
    <x v="1291"/>
    <d v="2023-09-18T00:00:00"/>
    <s v="Customer_409"/>
    <x v="1"/>
    <x v="3"/>
    <x v="2"/>
    <x v="7"/>
    <n v="7"/>
    <n v="3249"/>
    <n v="2"/>
    <n v="22288.14"/>
    <x v="1286"/>
    <s v="Card"/>
    <x v="2"/>
    <n v="4"/>
    <n v="2023"/>
    <n v="9"/>
    <x v="5"/>
    <n v="3"/>
    <n v="38"/>
    <n v="4"/>
    <n v="1"/>
    <x v="3"/>
    <x v="1"/>
    <n v="45486"/>
    <n v="0.1"/>
  </r>
  <r>
    <x v="1292"/>
    <d v="2023-08-24T00:00:00"/>
    <s v="Customer_772"/>
    <x v="2"/>
    <x v="0"/>
    <x v="2"/>
    <x v="2"/>
    <n v="7"/>
    <n v="3001"/>
    <n v="11"/>
    <n v="18696.23"/>
    <x v="1287"/>
    <s v="Cash"/>
    <x v="1"/>
    <n v="2"/>
    <n v="2023"/>
    <n v="8"/>
    <x v="4"/>
    <n v="3"/>
    <n v="34"/>
    <n v="4"/>
    <n v="4"/>
    <x v="4"/>
    <x v="1"/>
    <n v="231077"/>
    <n v="0.12"/>
  </r>
  <r>
    <x v="1293"/>
    <d v="2023-12-13T00:00:00"/>
    <s v="Customer_1374"/>
    <x v="2"/>
    <x v="0"/>
    <x v="2"/>
    <x v="2"/>
    <n v="1"/>
    <n v="4775"/>
    <n v="0"/>
    <n v="4775"/>
    <x v="1288"/>
    <s v="Cash"/>
    <x v="2"/>
    <n v="6"/>
    <n v="2023"/>
    <n v="12"/>
    <x v="2"/>
    <n v="4"/>
    <n v="50"/>
    <n v="3"/>
    <n v="3"/>
    <x v="6"/>
    <x v="1"/>
    <n v="0"/>
    <n v="0.14000000000000001"/>
  </r>
  <r>
    <x v="1294"/>
    <d v="2023-03-02T00:00:00"/>
    <s v="Customer_9"/>
    <x v="2"/>
    <x v="2"/>
    <x v="0"/>
    <x v="6"/>
    <n v="5"/>
    <n v="3370"/>
    <n v="25"/>
    <n v="12637.5"/>
    <x v="1289"/>
    <s v="UPI"/>
    <x v="0"/>
    <n v="7"/>
    <n v="2023"/>
    <n v="3"/>
    <x v="9"/>
    <n v="1"/>
    <n v="9"/>
    <n v="1"/>
    <n v="4"/>
    <x v="4"/>
    <x v="1"/>
    <n v="421250"/>
    <n v="0.19"/>
  </r>
  <r>
    <x v="1295"/>
    <d v="2023-06-14T00:00:00"/>
    <s v="Customer_554"/>
    <x v="3"/>
    <x v="0"/>
    <x v="1"/>
    <x v="3"/>
    <n v="10"/>
    <n v="3038"/>
    <n v="18"/>
    <n v="24911.599999999999"/>
    <x v="1290"/>
    <s v="Cash"/>
    <x v="0"/>
    <n v="5"/>
    <n v="2023"/>
    <n v="6"/>
    <x v="7"/>
    <n v="2"/>
    <n v="24"/>
    <n v="3"/>
    <n v="3"/>
    <x v="6"/>
    <x v="1"/>
    <n v="546840"/>
    <n v="0.11"/>
  </r>
  <r>
    <x v="1296"/>
    <d v="2023-01-04T00:00:00"/>
    <s v="Customer_1557"/>
    <x v="3"/>
    <x v="1"/>
    <x v="0"/>
    <x v="0"/>
    <n v="7"/>
    <n v="396"/>
    <n v="21"/>
    <n v="2189.88"/>
    <x v="1291"/>
    <s v="Cash"/>
    <x v="2"/>
    <n v="6"/>
    <n v="2023"/>
    <n v="1"/>
    <x v="0"/>
    <n v="1"/>
    <n v="1"/>
    <n v="1"/>
    <n v="3"/>
    <x v="6"/>
    <x v="1"/>
    <n v="58212"/>
    <n v="0.09"/>
  </r>
  <r>
    <x v="1297"/>
    <d v="2023-01-17T00:00:00"/>
    <s v="Customer_1870"/>
    <x v="2"/>
    <x v="0"/>
    <x v="2"/>
    <x v="5"/>
    <n v="4"/>
    <n v="3909"/>
    <n v="10"/>
    <n v="14072.4"/>
    <x v="1292"/>
    <s v="UPI"/>
    <x v="0"/>
    <n v="4"/>
    <n v="2023"/>
    <n v="1"/>
    <x v="0"/>
    <n v="1"/>
    <n v="3"/>
    <n v="3"/>
    <n v="2"/>
    <x v="5"/>
    <x v="1"/>
    <n v="156360"/>
    <n v="0.2"/>
  </r>
  <r>
    <x v="1298"/>
    <d v="2023-01-05T00:00:00"/>
    <s v="Customer_1182"/>
    <x v="2"/>
    <x v="0"/>
    <x v="1"/>
    <x v="3"/>
    <n v="1"/>
    <n v="4936"/>
    <n v="9"/>
    <n v="4491.76"/>
    <x v="1293"/>
    <s v="UPI"/>
    <x v="2"/>
    <n v="3"/>
    <n v="2023"/>
    <n v="1"/>
    <x v="0"/>
    <n v="1"/>
    <n v="1"/>
    <n v="1"/>
    <n v="4"/>
    <x v="4"/>
    <x v="1"/>
    <n v="44424"/>
    <n v="0.1"/>
  </r>
  <r>
    <x v="1299"/>
    <d v="2023-09-06T00:00:00"/>
    <s v="Customer_1829"/>
    <x v="2"/>
    <x v="3"/>
    <x v="1"/>
    <x v="8"/>
    <n v="3"/>
    <n v="195"/>
    <n v="7"/>
    <n v="544.04999999999995"/>
    <x v="1294"/>
    <s v="Cash"/>
    <x v="1"/>
    <n v="6"/>
    <n v="2023"/>
    <n v="9"/>
    <x v="5"/>
    <n v="3"/>
    <n v="36"/>
    <n v="2"/>
    <n v="3"/>
    <x v="6"/>
    <x v="1"/>
    <n v="4095"/>
    <n v="0.13"/>
  </r>
  <r>
    <x v="1300"/>
    <d v="2023-02-18T00:00:00"/>
    <s v="Customer_1622"/>
    <x v="3"/>
    <x v="0"/>
    <x v="0"/>
    <x v="0"/>
    <n v="8"/>
    <n v="157"/>
    <n v="23"/>
    <n v="967.12"/>
    <x v="1295"/>
    <s v="Cash"/>
    <x v="2"/>
    <n v="6"/>
    <n v="2023"/>
    <n v="2"/>
    <x v="3"/>
    <n v="1"/>
    <n v="7"/>
    <n v="3"/>
    <n v="6"/>
    <x v="0"/>
    <x v="0"/>
    <n v="28888"/>
    <n v="0.19"/>
  </r>
  <r>
    <x v="1301"/>
    <d v="2023-01-04T00:00:00"/>
    <s v="Customer_1433"/>
    <x v="1"/>
    <x v="0"/>
    <x v="0"/>
    <x v="4"/>
    <n v="2"/>
    <n v="1174"/>
    <n v="25"/>
    <n v="1761"/>
    <x v="1296"/>
    <s v="Cash"/>
    <x v="0"/>
    <n v="4"/>
    <n v="2023"/>
    <n v="1"/>
    <x v="0"/>
    <n v="1"/>
    <n v="1"/>
    <n v="1"/>
    <n v="3"/>
    <x v="6"/>
    <x v="1"/>
    <n v="58700"/>
    <n v="0.15"/>
  </r>
  <r>
    <x v="1302"/>
    <d v="2023-03-05T00:00:00"/>
    <s v="Customer_700"/>
    <x v="1"/>
    <x v="0"/>
    <x v="0"/>
    <x v="4"/>
    <n v="4"/>
    <n v="1958"/>
    <n v="21"/>
    <n v="6187.28"/>
    <x v="1297"/>
    <s v="Card"/>
    <x v="2"/>
    <n v="5"/>
    <n v="2023"/>
    <n v="3"/>
    <x v="9"/>
    <n v="1"/>
    <n v="10"/>
    <n v="2"/>
    <n v="0"/>
    <x v="2"/>
    <x v="0"/>
    <n v="164472"/>
    <n v="7.0000000000000007E-2"/>
  </r>
  <r>
    <x v="1303"/>
    <d v="2023-12-19T00:00:00"/>
    <s v="Customer_1203"/>
    <x v="0"/>
    <x v="0"/>
    <x v="1"/>
    <x v="3"/>
    <n v="1"/>
    <n v="3963"/>
    <n v="7"/>
    <n v="3685.59"/>
    <x v="1298"/>
    <s v="Cash"/>
    <x v="0"/>
    <n v="6"/>
    <n v="2023"/>
    <n v="12"/>
    <x v="2"/>
    <n v="4"/>
    <n v="51"/>
    <n v="4"/>
    <n v="2"/>
    <x v="5"/>
    <x v="1"/>
    <n v="27741"/>
    <n v="0.13"/>
  </r>
  <r>
    <x v="1304"/>
    <d v="2023-05-13T00:00:00"/>
    <s v="Customer_1384"/>
    <x v="0"/>
    <x v="2"/>
    <x v="2"/>
    <x v="7"/>
    <n v="1"/>
    <n v="1853"/>
    <n v="8"/>
    <n v="1704.76"/>
    <x v="1299"/>
    <s v="Card"/>
    <x v="2"/>
    <n v="2"/>
    <n v="2023"/>
    <n v="5"/>
    <x v="11"/>
    <n v="2"/>
    <n v="19"/>
    <n v="2"/>
    <n v="6"/>
    <x v="0"/>
    <x v="0"/>
    <n v="14824"/>
    <n v="0.12"/>
  </r>
  <r>
    <x v="1305"/>
    <d v="2023-12-20T00:00:00"/>
    <s v="Customer_911"/>
    <x v="0"/>
    <x v="2"/>
    <x v="1"/>
    <x v="3"/>
    <n v="9"/>
    <n v="3086"/>
    <n v="12"/>
    <n v="24441.119999999999"/>
    <x v="1300"/>
    <s v="Cash"/>
    <x v="0"/>
    <n v="2"/>
    <n v="2023"/>
    <n v="12"/>
    <x v="2"/>
    <n v="4"/>
    <n v="51"/>
    <n v="4"/>
    <n v="3"/>
    <x v="6"/>
    <x v="1"/>
    <n v="333288"/>
    <n v="0.19"/>
  </r>
  <r>
    <x v="1306"/>
    <d v="2023-12-27T00:00:00"/>
    <s v="Customer_375"/>
    <x v="3"/>
    <x v="1"/>
    <x v="0"/>
    <x v="4"/>
    <n v="8"/>
    <n v="4474"/>
    <n v="10"/>
    <n v="32212.799999999999"/>
    <x v="1301"/>
    <s v="Card"/>
    <x v="2"/>
    <n v="4"/>
    <n v="2023"/>
    <n v="12"/>
    <x v="2"/>
    <n v="4"/>
    <n v="52"/>
    <n v="5"/>
    <n v="3"/>
    <x v="6"/>
    <x v="1"/>
    <n v="357920"/>
    <n v="0.08"/>
  </r>
  <r>
    <x v="1307"/>
    <d v="2023-07-27T00:00:00"/>
    <s v="Customer_71"/>
    <x v="0"/>
    <x v="3"/>
    <x v="2"/>
    <x v="7"/>
    <n v="8"/>
    <n v="4279"/>
    <n v="1"/>
    <n v="33889.68"/>
    <x v="1302"/>
    <s v="Card"/>
    <x v="0"/>
    <n v="7"/>
    <n v="2023"/>
    <n v="7"/>
    <x v="10"/>
    <n v="3"/>
    <n v="30"/>
    <n v="5"/>
    <n v="4"/>
    <x v="4"/>
    <x v="1"/>
    <n v="34232"/>
    <n v="7.0000000000000007E-2"/>
  </r>
  <r>
    <x v="1308"/>
    <d v="2023-10-19T00:00:00"/>
    <s v="Customer_1639"/>
    <x v="2"/>
    <x v="0"/>
    <x v="2"/>
    <x v="7"/>
    <n v="3"/>
    <n v="2995"/>
    <n v="13"/>
    <n v="7816.95"/>
    <x v="1303"/>
    <s v="UPI"/>
    <x v="0"/>
    <n v="3"/>
    <n v="2023"/>
    <n v="10"/>
    <x v="1"/>
    <n v="4"/>
    <n v="42"/>
    <n v="3"/>
    <n v="4"/>
    <x v="4"/>
    <x v="1"/>
    <n v="116805"/>
    <n v="0.08"/>
  </r>
  <r>
    <x v="1309"/>
    <d v="2023-12-06T00:00:00"/>
    <s v="Customer_1227"/>
    <x v="3"/>
    <x v="2"/>
    <x v="2"/>
    <x v="5"/>
    <n v="8"/>
    <n v="4033"/>
    <n v="24"/>
    <n v="24520.639999999999"/>
    <x v="1304"/>
    <s v="UPI"/>
    <x v="2"/>
    <n v="1"/>
    <n v="2023"/>
    <n v="12"/>
    <x v="2"/>
    <n v="4"/>
    <n v="49"/>
    <n v="2"/>
    <n v="3"/>
    <x v="6"/>
    <x v="1"/>
    <n v="774336"/>
    <n v="0.11"/>
  </r>
  <r>
    <x v="1310"/>
    <d v="2023-11-02T00:00:00"/>
    <s v="Customer_1173"/>
    <x v="2"/>
    <x v="0"/>
    <x v="0"/>
    <x v="4"/>
    <n v="10"/>
    <n v="3534"/>
    <n v="6"/>
    <n v="33219.599999999999"/>
    <x v="1305"/>
    <s v="UPI"/>
    <x v="1"/>
    <n v="3"/>
    <n v="2023"/>
    <n v="11"/>
    <x v="6"/>
    <n v="4"/>
    <n v="44"/>
    <n v="1"/>
    <n v="4"/>
    <x v="4"/>
    <x v="1"/>
    <n v="212040"/>
    <n v="0.17"/>
  </r>
  <r>
    <x v="1311"/>
    <d v="2023-12-03T00:00:00"/>
    <s v="Customer_866"/>
    <x v="0"/>
    <x v="3"/>
    <x v="0"/>
    <x v="6"/>
    <n v="10"/>
    <n v="3203"/>
    <n v="2"/>
    <n v="31389.4"/>
    <x v="1306"/>
    <s v="UPI"/>
    <x v="0"/>
    <n v="6"/>
    <n v="2023"/>
    <n v="12"/>
    <x v="2"/>
    <n v="4"/>
    <n v="49"/>
    <n v="2"/>
    <n v="0"/>
    <x v="2"/>
    <x v="0"/>
    <n v="64060"/>
    <n v="0.08"/>
  </r>
  <r>
    <x v="1312"/>
    <d v="2023-05-17T00:00:00"/>
    <s v="Customer_1707"/>
    <x v="3"/>
    <x v="3"/>
    <x v="1"/>
    <x v="8"/>
    <n v="6"/>
    <n v="3034"/>
    <n v="22"/>
    <n v="14199.12"/>
    <x v="1307"/>
    <s v="Cash"/>
    <x v="0"/>
    <n v="5"/>
    <n v="2023"/>
    <n v="5"/>
    <x v="11"/>
    <n v="2"/>
    <n v="20"/>
    <n v="3"/>
    <n v="3"/>
    <x v="6"/>
    <x v="1"/>
    <n v="400488"/>
    <n v="0.19"/>
  </r>
  <r>
    <x v="1313"/>
    <d v="2023-09-17T00:00:00"/>
    <s v="Customer_319"/>
    <x v="0"/>
    <x v="3"/>
    <x v="2"/>
    <x v="5"/>
    <n v="9"/>
    <n v="1153"/>
    <n v="18"/>
    <n v="8509.14"/>
    <x v="1308"/>
    <s v="Card"/>
    <x v="0"/>
    <n v="5"/>
    <n v="2023"/>
    <n v="9"/>
    <x v="5"/>
    <n v="3"/>
    <n v="38"/>
    <n v="4"/>
    <n v="0"/>
    <x v="2"/>
    <x v="0"/>
    <n v="186786"/>
    <n v="0.15"/>
  </r>
  <r>
    <x v="1314"/>
    <d v="2023-04-03T00:00:00"/>
    <s v="Customer_867"/>
    <x v="1"/>
    <x v="0"/>
    <x v="2"/>
    <x v="7"/>
    <n v="3"/>
    <n v="3121"/>
    <n v="14"/>
    <n v="8052.18"/>
    <x v="1309"/>
    <s v="UPI"/>
    <x v="2"/>
    <n v="2"/>
    <n v="2023"/>
    <n v="4"/>
    <x v="8"/>
    <n v="2"/>
    <n v="14"/>
    <n v="2"/>
    <n v="1"/>
    <x v="3"/>
    <x v="1"/>
    <n v="131082"/>
    <n v="0.17"/>
  </r>
  <r>
    <x v="1315"/>
    <d v="2023-02-08T00:00:00"/>
    <s v="Customer_1312"/>
    <x v="3"/>
    <x v="2"/>
    <x v="0"/>
    <x v="0"/>
    <n v="4"/>
    <n v="848"/>
    <n v="5"/>
    <n v="3222.4"/>
    <x v="1310"/>
    <s v="Cash"/>
    <x v="2"/>
    <n v="4"/>
    <n v="2023"/>
    <n v="2"/>
    <x v="3"/>
    <n v="1"/>
    <n v="6"/>
    <n v="2"/>
    <n v="3"/>
    <x v="6"/>
    <x v="1"/>
    <n v="16960"/>
    <n v="0.13"/>
  </r>
  <r>
    <x v="1316"/>
    <d v="2023-04-21T00:00:00"/>
    <s v="Customer_944"/>
    <x v="0"/>
    <x v="2"/>
    <x v="2"/>
    <x v="7"/>
    <n v="8"/>
    <n v="355"/>
    <n v="17"/>
    <n v="2357.1999999999998"/>
    <x v="1311"/>
    <s v="UPI"/>
    <x v="1"/>
    <n v="2"/>
    <n v="2023"/>
    <n v="4"/>
    <x v="8"/>
    <n v="2"/>
    <n v="16"/>
    <n v="4"/>
    <n v="5"/>
    <x v="1"/>
    <x v="1"/>
    <n v="48280"/>
    <n v="0.09"/>
  </r>
  <r>
    <x v="1317"/>
    <d v="2023-08-28T00:00:00"/>
    <s v="Customer_1264"/>
    <x v="1"/>
    <x v="1"/>
    <x v="0"/>
    <x v="0"/>
    <n v="9"/>
    <n v="578"/>
    <n v="16"/>
    <n v="4369.68"/>
    <x v="1312"/>
    <s v="Card"/>
    <x v="0"/>
    <n v="7"/>
    <n v="2023"/>
    <n v="8"/>
    <x v="4"/>
    <n v="3"/>
    <n v="35"/>
    <n v="5"/>
    <n v="1"/>
    <x v="3"/>
    <x v="1"/>
    <n v="83232"/>
    <n v="0.13"/>
  </r>
  <r>
    <x v="1318"/>
    <d v="2023-03-20T00:00:00"/>
    <s v="Customer_1710"/>
    <x v="0"/>
    <x v="0"/>
    <x v="2"/>
    <x v="2"/>
    <n v="5"/>
    <n v="1480"/>
    <n v="26"/>
    <n v="5476"/>
    <x v="1313"/>
    <s v="Cash"/>
    <x v="0"/>
    <n v="1"/>
    <n v="2023"/>
    <n v="3"/>
    <x v="9"/>
    <n v="1"/>
    <n v="12"/>
    <n v="4"/>
    <n v="1"/>
    <x v="3"/>
    <x v="1"/>
    <n v="192400"/>
    <n v="0.16"/>
  </r>
  <r>
    <x v="1319"/>
    <d v="2023-03-19T00:00:00"/>
    <s v="Customer_714"/>
    <x v="1"/>
    <x v="1"/>
    <x v="2"/>
    <x v="2"/>
    <n v="7"/>
    <n v="2630"/>
    <n v="16"/>
    <n v="15464.4"/>
    <x v="1314"/>
    <s v="Card"/>
    <x v="1"/>
    <n v="4"/>
    <n v="2023"/>
    <n v="3"/>
    <x v="9"/>
    <n v="1"/>
    <n v="12"/>
    <n v="4"/>
    <n v="0"/>
    <x v="2"/>
    <x v="0"/>
    <n v="294560"/>
    <n v="0.12"/>
  </r>
  <r>
    <x v="1320"/>
    <d v="2023-07-20T00:00:00"/>
    <s v="Customer_1205"/>
    <x v="2"/>
    <x v="1"/>
    <x v="2"/>
    <x v="2"/>
    <n v="6"/>
    <n v="3537"/>
    <n v="6"/>
    <n v="19948.68"/>
    <x v="1315"/>
    <s v="Cash"/>
    <x v="0"/>
    <n v="5"/>
    <n v="2023"/>
    <n v="7"/>
    <x v="10"/>
    <n v="3"/>
    <n v="29"/>
    <n v="4"/>
    <n v="4"/>
    <x v="4"/>
    <x v="1"/>
    <n v="127332"/>
    <n v="0.13"/>
  </r>
  <r>
    <x v="1321"/>
    <d v="2023-09-07T00:00:00"/>
    <s v="Customer_1822"/>
    <x v="2"/>
    <x v="2"/>
    <x v="0"/>
    <x v="0"/>
    <n v="5"/>
    <n v="2429"/>
    <n v="23"/>
    <n v="9351.65"/>
    <x v="1316"/>
    <s v="Cash"/>
    <x v="0"/>
    <n v="5"/>
    <n v="2023"/>
    <n v="9"/>
    <x v="5"/>
    <n v="3"/>
    <n v="36"/>
    <n v="2"/>
    <n v="4"/>
    <x v="4"/>
    <x v="1"/>
    <n v="279335"/>
    <n v="0.06"/>
  </r>
  <r>
    <x v="1322"/>
    <d v="2023-11-21T00:00:00"/>
    <s v="Customer_828"/>
    <x v="1"/>
    <x v="0"/>
    <x v="2"/>
    <x v="7"/>
    <n v="4"/>
    <n v="1414"/>
    <n v="9"/>
    <n v="5146.96"/>
    <x v="1317"/>
    <s v="Cash"/>
    <x v="0"/>
    <n v="3"/>
    <n v="2023"/>
    <n v="11"/>
    <x v="6"/>
    <n v="4"/>
    <n v="47"/>
    <n v="4"/>
    <n v="2"/>
    <x v="5"/>
    <x v="1"/>
    <n v="50904"/>
    <n v="0.1"/>
  </r>
  <r>
    <x v="1323"/>
    <d v="2023-05-09T00:00:00"/>
    <s v="Customer_366"/>
    <x v="2"/>
    <x v="0"/>
    <x v="0"/>
    <x v="0"/>
    <n v="5"/>
    <n v="3400"/>
    <n v="8"/>
    <n v="15640"/>
    <x v="1318"/>
    <s v="UPI"/>
    <x v="1"/>
    <n v="1"/>
    <n v="2023"/>
    <n v="5"/>
    <x v="11"/>
    <n v="2"/>
    <n v="19"/>
    <n v="2"/>
    <n v="2"/>
    <x v="5"/>
    <x v="1"/>
    <n v="136000"/>
    <n v="0.06"/>
  </r>
  <r>
    <x v="1324"/>
    <d v="2023-11-29T00:00:00"/>
    <s v="Customer_923"/>
    <x v="0"/>
    <x v="3"/>
    <x v="0"/>
    <x v="6"/>
    <n v="4"/>
    <n v="2728"/>
    <n v="4"/>
    <n v="10475.52"/>
    <x v="1319"/>
    <s v="Cash"/>
    <x v="0"/>
    <n v="4"/>
    <n v="2023"/>
    <n v="11"/>
    <x v="6"/>
    <n v="4"/>
    <n v="48"/>
    <n v="5"/>
    <n v="3"/>
    <x v="6"/>
    <x v="1"/>
    <n v="43648"/>
    <n v="0.19"/>
  </r>
  <r>
    <x v="1325"/>
    <d v="2023-10-31T00:00:00"/>
    <s v="Customer_1266"/>
    <x v="0"/>
    <x v="3"/>
    <x v="0"/>
    <x v="4"/>
    <n v="7"/>
    <n v="4572"/>
    <n v="6"/>
    <n v="30083.759999999998"/>
    <x v="1320"/>
    <s v="UPI"/>
    <x v="1"/>
    <n v="4"/>
    <n v="2023"/>
    <n v="10"/>
    <x v="1"/>
    <n v="4"/>
    <n v="44"/>
    <n v="5"/>
    <n v="2"/>
    <x v="5"/>
    <x v="1"/>
    <n v="192024"/>
    <n v="0.18"/>
  </r>
  <r>
    <x v="1326"/>
    <d v="2023-04-16T00:00:00"/>
    <s v="Customer_1929"/>
    <x v="3"/>
    <x v="3"/>
    <x v="0"/>
    <x v="4"/>
    <n v="5"/>
    <n v="2471"/>
    <n v="17"/>
    <n v="10254.65"/>
    <x v="1321"/>
    <s v="Card"/>
    <x v="2"/>
    <n v="4"/>
    <n v="2023"/>
    <n v="4"/>
    <x v="8"/>
    <n v="2"/>
    <n v="16"/>
    <n v="4"/>
    <n v="0"/>
    <x v="2"/>
    <x v="0"/>
    <n v="210035"/>
    <n v="7.0000000000000007E-2"/>
  </r>
  <r>
    <x v="1327"/>
    <d v="2023-02-17T00:00:00"/>
    <s v="Customer_1527"/>
    <x v="0"/>
    <x v="3"/>
    <x v="0"/>
    <x v="6"/>
    <n v="10"/>
    <n v="4833"/>
    <n v="26"/>
    <n v="35764.199999999997"/>
    <x v="1322"/>
    <s v="Cash"/>
    <x v="1"/>
    <n v="2"/>
    <n v="2023"/>
    <n v="2"/>
    <x v="3"/>
    <n v="1"/>
    <n v="7"/>
    <n v="3"/>
    <n v="5"/>
    <x v="1"/>
    <x v="1"/>
    <n v="1256580"/>
    <n v="0.06"/>
  </r>
  <r>
    <x v="1328"/>
    <d v="2023-01-03T00:00:00"/>
    <s v="Customer_960"/>
    <x v="3"/>
    <x v="2"/>
    <x v="1"/>
    <x v="3"/>
    <n v="6"/>
    <n v="1248"/>
    <n v="9"/>
    <n v="6814.08"/>
    <x v="1323"/>
    <s v="Card"/>
    <x v="2"/>
    <n v="7"/>
    <n v="2023"/>
    <n v="1"/>
    <x v="0"/>
    <n v="1"/>
    <n v="1"/>
    <n v="1"/>
    <n v="2"/>
    <x v="5"/>
    <x v="1"/>
    <n v="67392"/>
    <n v="0.05"/>
  </r>
  <r>
    <x v="1329"/>
    <d v="2023-08-23T00:00:00"/>
    <s v="Customer_1706"/>
    <x v="3"/>
    <x v="3"/>
    <x v="0"/>
    <x v="6"/>
    <n v="7"/>
    <n v="4560"/>
    <n v="23"/>
    <n v="24578.400000000001"/>
    <x v="1324"/>
    <s v="Cash"/>
    <x v="0"/>
    <n v="2"/>
    <n v="2023"/>
    <n v="8"/>
    <x v="4"/>
    <n v="3"/>
    <n v="34"/>
    <n v="4"/>
    <n v="3"/>
    <x v="6"/>
    <x v="1"/>
    <n v="734160"/>
    <n v="0.06"/>
  </r>
  <r>
    <x v="1330"/>
    <d v="2023-07-01T00:00:00"/>
    <s v="Customer_925"/>
    <x v="2"/>
    <x v="1"/>
    <x v="0"/>
    <x v="6"/>
    <n v="5"/>
    <n v="670"/>
    <n v="8"/>
    <n v="3082"/>
    <x v="1325"/>
    <s v="Card"/>
    <x v="2"/>
    <n v="3"/>
    <n v="2023"/>
    <n v="7"/>
    <x v="10"/>
    <n v="3"/>
    <n v="26"/>
    <n v="1"/>
    <n v="6"/>
    <x v="0"/>
    <x v="0"/>
    <n v="26800"/>
    <n v="0.16"/>
  </r>
  <r>
    <x v="1331"/>
    <d v="2023-05-22T00:00:00"/>
    <s v="Customer_660"/>
    <x v="2"/>
    <x v="1"/>
    <x v="0"/>
    <x v="6"/>
    <n v="5"/>
    <n v="1767"/>
    <n v="22"/>
    <n v="6891.3"/>
    <x v="1326"/>
    <s v="Card"/>
    <x v="1"/>
    <n v="2"/>
    <n v="2023"/>
    <n v="5"/>
    <x v="11"/>
    <n v="2"/>
    <n v="21"/>
    <n v="4"/>
    <n v="1"/>
    <x v="3"/>
    <x v="1"/>
    <n v="194370"/>
    <n v="0.18"/>
  </r>
  <r>
    <x v="1332"/>
    <d v="2023-04-10T00:00:00"/>
    <s v="Customer_1340"/>
    <x v="3"/>
    <x v="2"/>
    <x v="2"/>
    <x v="5"/>
    <n v="7"/>
    <n v="1573"/>
    <n v="7"/>
    <n v="10240.23"/>
    <x v="1327"/>
    <s v="Card"/>
    <x v="1"/>
    <n v="5"/>
    <n v="2023"/>
    <n v="4"/>
    <x v="8"/>
    <n v="2"/>
    <n v="15"/>
    <n v="3"/>
    <n v="1"/>
    <x v="3"/>
    <x v="1"/>
    <n v="77077"/>
    <n v="0.11"/>
  </r>
  <r>
    <x v="1333"/>
    <d v="2023-07-23T00:00:00"/>
    <s v="Customer_1118"/>
    <x v="1"/>
    <x v="1"/>
    <x v="1"/>
    <x v="3"/>
    <n v="8"/>
    <n v="2467"/>
    <n v="2"/>
    <n v="19341.28"/>
    <x v="1328"/>
    <s v="UPI"/>
    <x v="2"/>
    <n v="1"/>
    <n v="2023"/>
    <n v="7"/>
    <x v="10"/>
    <n v="3"/>
    <n v="30"/>
    <n v="5"/>
    <n v="0"/>
    <x v="2"/>
    <x v="0"/>
    <n v="39472"/>
    <n v="0.09"/>
  </r>
  <r>
    <x v="1334"/>
    <d v="2023-05-10T00:00:00"/>
    <s v="Customer_349"/>
    <x v="3"/>
    <x v="1"/>
    <x v="0"/>
    <x v="0"/>
    <n v="6"/>
    <n v="1840"/>
    <n v="15"/>
    <n v="9384"/>
    <x v="1329"/>
    <s v="Cash"/>
    <x v="1"/>
    <n v="1"/>
    <n v="2023"/>
    <n v="5"/>
    <x v="11"/>
    <n v="2"/>
    <n v="19"/>
    <n v="2"/>
    <n v="3"/>
    <x v="6"/>
    <x v="1"/>
    <n v="165600"/>
    <n v="0.14000000000000001"/>
  </r>
  <r>
    <x v="1335"/>
    <d v="2023-12-09T00:00:00"/>
    <s v="Customer_651"/>
    <x v="2"/>
    <x v="3"/>
    <x v="2"/>
    <x v="7"/>
    <n v="4"/>
    <n v="1804"/>
    <n v="10"/>
    <n v="6494.4"/>
    <x v="1330"/>
    <s v="UPI"/>
    <x v="1"/>
    <n v="1"/>
    <n v="2023"/>
    <n v="12"/>
    <x v="2"/>
    <n v="4"/>
    <n v="49"/>
    <n v="2"/>
    <n v="6"/>
    <x v="0"/>
    <x v="0"/>
    <n v="72160"/>
    <n v="0.06"/>
  </r>
  <r>
    <x v="1336"/>
    <d v="2023-01-12T00:00:00"/>
    <s v="Customer_1133"/>
    <x v="3"/>
    <x v="1"/>
    <x v="2"/>
    <x v="7"/>
    <n v="3"/>
    <n v="3764"/>
    <n v="23"/>
    <n v="8694.84"/>
    <x v="1331"/>
    <s v="Card"/>
    <x v="2"/>
    <n v="7"/>
    <n v="2023"/>
    <n v="1"/>
    <x v="0"/>
    <n v="1"/>
    <n v="2"/>
    <n v="2"/>
    <n v="4"/>
    <x v="4"/>
    <x v="1"/>
    <n v="259716"/>
    <n v="7.0000000000000007E-2"/>
  </r>
  <r>
    <x v="1337"/>
    <d v="2023-12-11T00:00:00"/>
    <s v="Customer_1131"/>
    <x v="0"/>
    <x v="1"/>
    <x v="2"/>
    <x v="7"/>
    <n v="10"/>
    <n v="2972"/>
    <n v="12"/>
    <n v="26153.599999999999"/>
    <x v="1332"/>
    <s v="Cash"/>
    <x v="0"/>
    <n v="7"/>
    <n v="2023"/>
    <n v="12"/>
    <x v="2"/>
    <n v="4"/>
    <n v="50"/>
    <n v="3"/>
    <n v="1"/>
    <x v="3"/>
    <x v="1"/>
    <n v="356640"/>
    <n v="0.17"/>
  </r>
  <r>
    <x v="1338"/>
    <d v="2023-06-25T00:00:00"/>
    <s v="Customer_595"/>
    <x v="2"/>
    <x v="1"/>
    <x v="2"/>
    <x v="5"/>
    <n v="5"/>
    <n v="4634"/>
    <n v="1"/>
    <n v="22938.3"/>
    <x v="1333"/>
    <s v="UPI"/>
    <x v="1"/>
    <n v="2"/>
    <n v="2023"/>
    <n v="6"/>
    <x v="7"/>
    <n v="2"/>
    <n v="26"/>
    <n v="5"/>
    <n v="0"/>
    <x v="2"/>
    <x v="0"/>
    <n v="23170"/>
    <n v="0.09"/>
  </r>
  <r>
    <x v="1339"/>
    <d v="2023-11-02T00:00:00"/>
    <s v="Customer_1131"/>
    <x v="1"/>
    <x v="1"/>
    <x v="1"/>
    <x v="1"/>
    <n v="10"/>
    <n v="3954"/>
    <n v="10"/>
    <n v="35586"/>
    <x v="1334"/>
    <s v="Cash"/>
    <x v="0"/>
    <n v="6"/>
    <n v="2023"/>
    <n v="11"/>
    <x v="6"/>
    <n v="4"/>
    <n v="44"/>
    <n v="1"/>
    <n v="4"/>
    <x v="4"/>
    <x v="1"/>
    <n v="395400"/>
    <n v="0.05"/>
  </r>
  <r>
    <x v="1340"/>
    <d v="2023-03-03T00:00:00"/>
    <s v="Customer_1889"/>
    <x v="1"/>
    <x v="3"/>
    <x v="1"/>
    <x v="1"/>
    <n v="4"/>
    <n v="2022"/>
    <n v="12"/>
    <n v="7117.44"/>
    <x v="1335"/>
    <s v="Cash"/>
    <x v="2"/>
    <n v="3"/>
    <n v="2023"/>
    <n v="3"/>
    <x v="9"/>
    <n v="1"/>
    <n v="9"/>
    <n v="1"/>
    <n v="5"/>
    <x v="1"/>
    <x v="1"/>
    <n v="97056"/>
    <n v="0.2"/>
  </r>
  <r>
    <x v="1341"/>
    <d v="2023-07-25T00:00:00"/>
    <s v="Customer_1873"/>
    <x v="3"/>
    <x v="1"/>
    <x v="0"/>
    <x v="4"/>
    <n v="6"/>
    <n v="3517"/>
    <n v="8"/>
    <n v="19413.84"/>
    <x v="1336"/>
    <s v="Card"/>
    <x v="2"/>
    <n v="5"/>
    <n v="2023"/>
    <n v="7"/>
    <x v="10"/>
    <n v="3"/>
    <n v="30"/>
    <n v="5"/>
    <n v="2"/>
    <x v="5"/>
    <x v="1"/>
    <n v="168816"/>
    <n v="0.08"/>
  </r>
  <r>
    <x v="1342"/>
    <d v="2023-09-27T00:00:00"/>
    <s v="Customer_1977"/>
    <x v="0"/>
    <x v="2"/>
    <x v="1"/>
    <x v="8"/>
    <n v="6"/>
    <n v="4047"/>
    <n v="23"/>
    <n v="18697.14"/>
    <x v="1337"/>
    <s v="Card"/>
    <x v="1"/>
    <n v="6"/>
    <n v="2023"/>
    <n v="9"/>
    <x v="5"/>
    <n v="3"/>
    <n v="39"/>
    <n v="5"/>
    <n v="3"/>
    <x v="6"/>
    <x v="1"/>
    <n v="558486"/>
    <n v="0.16"/>
  </r>
  <r>
    <x v="1343"/>
    <d v="2023-12-23T00:00:00"/>
    <s v="Customer_656"/>
    <x v="2"/>
    <x v="3"/>
    <x v="1"/>
    <x v="8"/>
    <n v="8"/>
    <n v="3747"/>
    <n v="24"/>
    <n v="22781.759999999998"/>
    <x v="1338"/>
    <s v="Card"/>
    <x v="1"/>
    <n v="5"/>
    <n v="2023"/>
    <n v="12"/>
    <x v="2"/>
    <n v="4"/>
    <n v="51"/>
    <n v="4"/>
    <n v="6"/>
    <x v="0"/>
    <x v="0"/>
    <n v="719424"/>
    <n v="0.13"/>
  </r>
  <r>
    <x v="1344"/>
    <d v="2023-05-14T00:00:00"/>
    <s v="Customer_1103"/>
    <x v="3"/>
    <x v="2"/>
    <x v="2"/>
    <x v="5"/>
    <n v="4"/>
    <n v="2224"/>
    <n v="6"/>
    <n v="8362.24"/>
    <x v="1339"/>
    <s v="UPI"/>
    <x v="0"/>
    <n v="6"/>
    <n v="2023"/>
    <n v="5"/>
    <x v="11"/>
    <n v="2"/>
    <n v="20"/>
    <n v="3"/>
    <n v="0"/>
    <x v="2"/>
    <x v="0"/>
    <n v="53376"/>
    <n v="0.06"/>
  </r>
  <r>
    <x v="1345"/>
    <d v="2023-02-13T00:00:00"/>
    <s v="Customer_328"/>
    <x v="2"/>
    <x v="0"/>
    <x v="2"/>
    <x v="7"/>
    <n v="8"/>
    <n v="351"/>
    <n v="14"/>
    <n v="2414.88"/>
    <x v="1340"/>
    <s v="Cash"/>
    <x v="1"/>
    <n v="6"/>
    <n v="2023"/>
    <n v="2"/>
    <x v="3"/>
    <n v="1"/>
    <n v="7"/>
    <n v="3"/>
    <n v="1"/>
    <x v="3"/>
    <x v="1"/>
    <n v="39312"/>
    <n v="0.16"/>
  </r>
  <r>
    <x v="1346"/>
    <d v="2023-01-14T00:00:00"/>
    <s v="Customer_1122"/>
    <x v="3"/>
    <x v="1"/>
    <x v="0"/>
    <x v="4"/>
    <n v="4"/>
    <n v="227"/>
    <n v="7"/>
    <n v="844.44"/>
    <x v="1341"/>
    <s v="Cash"/>
    <x v="2"/>
    <n v="7"/>
    <n v="2023"/>
    <n v="1"/>
    <x v="0"/>
    <n v="1"/>
    <n v="2"/>
    <n v="2"/>
    <n v="6"/>
    <x v="0"/>
    <x v="0"/>
    <n v="6356"/>
    <n v="0.12"/>
  </r>
  <r>
    <x v="1347"/>
    <d v="2023-09-14T00:00:00"/>
    <s v="Customer_948"/>
    <x v="0"/>
    <x v="2"/>
    <x v="2"/>
    <x v="5"/>
    <n v="10"/>
    <n v="472"/>
    <n v="3"/>
    <n v="4578.3999999999996"/>
    <x v="1342"/>
    <s v="Cash"/>
    <x v="1"/>
    <n v="5"/>
    <n v="2023"/>
    <n v="9"/>
    <x v="5"/>
    <n v="3"/>
    <n v="37"/>
    <n v="3"/>
    <n v="4"/>
    <x v="4"/>
    <x v="1"/>
    <n v="14160"/>
    <n v="0.11"/>
  </r>
  <r>
    <x v="1348"/>
    <d v="2023-02-07T00:00:00"/>
    <s v="Customer_1736"/>
    <x v="1"/>
    <x v="1"/>
    <x v="1"/>
    <x v="3"/>
    <n v="9"/>
    <n v="2662"/>
    <n v="0"/>
    <n v="23958"/>
    <x v="1343"/>
    <s v="Card"/>
    <x v="0"/>
    <n v="2"/>
    <n v="2023"/>
    <n v="2"/>
    <x v="3"/>
    <n v="1"/>
    <n v="6"/>
    <n v="2"/>
    <n v="2"/>
    <x v="5"/>
    <x v="1"/>
    <n v="0"/>
    <n v="0.08"/>
  </r>
  <r>
    <x v="1349"/>
    <d v="2023-12-06T00:00:00"/>
    <s v="Customer_927"/>
    <x v="2"/>
    <x v="1"/>
    <x v="2"/>
    <x v="5"/>
    <n v="3"/>
    <n v="611"/>
    <n v="25"/>
    <n v="1374.75"/>
    <x v="1344"/>
    <s v="Card"/>
    <x v="1"/>
    <n v="1"/>
    <n v="2023"/>
    <n v="12"/>
    <x v="2"/>
    <n v="4"/>
    <n v="49"/>
    <n v="2"/>
    <n v="3"/>
    <x v="6"/>
    <x v="1"/>
    <n v="45825"/>
    <n v="7.0000000000000007E-2"/>
  </r>
  <r>
    <x v="1350"/>
    <d v="2023-06-01T00:00:00"/>
    <s v="Customer_696"/>
    <x v="0"/>
    <x v="1"/>
    <x v="1"/>
    <x v="1"/>
    <n v="8"/>
    <n v="1472"/>
    <n v="26"/>
    <n v="8714.24"/>
    <x v="1345"/>
    <s v="UPI"/>
    <x v="1"/>
    <n v="5"/>
    <n v="2023"/>
    <n v="6"/>
    <x v="7"/>
    <n v="2"/>
    <n v="22"/>
    <n v="1"/>
    <n v="4"/>
    <x v="4"/>
    <x v="1"/>
    <n v="306176"/>
    <n v="0.05"/>
  </r>
  <r>
    <x v="1351"/>
    <d v="2023-08-05T00:00:00"/>
    <s v="Customer_864"/>
    <x v="0"/>
    <x v="3"/>
    <x v="0"/>
    <x v="4"/>
    <n v="9"/>
    <n v="3913"/>
    <n v="5"/>
    <n v="33456.15"/>
    <x v="1346"/>
    <s v="Cash"/>
    <x v="1"/>
    <n v="7"/>
    <n v="2023"/>
    <n v="8"/>
    <x v="4"/>
    <n v="3"/>
    <n v="31"/>
    <n v="1"/>
    <n v="6"/>
    <x v="0"/>
    <x v="0"/>
    <n v="176085"/>
    <n v="0.11"/>
  </r>
  <r>
    <x v="1352"/>
    <d v="2023-08-04T00:00:00"/>
    <s v="Customer_1467"/>
    <x v="2"/>
    <x v="1"/>
    <x v="2"/>
    <x v="2"/>
    <n v="2"/>
    <n v="4894"/>
    <n v="29"/>
    <n v="6949.48"/>
    <x v="1347"/>
    <s v="Cash"/>
    <x v="1"/>
    <n v="2"/>
    <n v="2023"/>
    <n v="8"/>
    <x v="4"/>
    <n v="3"/>
    <n v="31"/>
    <n v="1"/>
    <n v="5"/>
    <x v="1"/>
    <x v="1"/>
    <n v="283852"/>
    <n v="0.18"/>
  </r>
  <r>
    <x v="1353"/>
    <d v="2023-04-09T00:00:00"/>
    <s v="Customer_1946"/>
    <x v="3"/>
    <x v="1"/>
    <x v="2"/>
    <x v="5"/>
    <n v="4"/>
    <n v="2702"/>
    <n v="4"/>
    <n v="10375.68"/>
    <x v="1348"/>
    <s v="Card"/>
    <x v="0"/>
    <n v="3"/>
    <n v="2023"/>
    <n v="4"/>
    <x v="8"/>
    <n v="2"/>
    <n v="15"/>
    <n v="3"/>
    <n v="0"/>
    <x v="2"/>
    <x v="0"/>
    <n v="43232"/>
    <n v="0.08"/>
  </r>
  <r>
    <x v="1354"/>
    <d v="2023-09-30T00:00:00"/>
    <s v="Customer_357"/>
    <x v="2"/>
    <x v="3"/>
    <x v="1"/>
    <x v="8"/>
    <n v="8"/>
    <n v="1870"/>
    <n v="16"/>
    <n v="12566.4"/>
    <x v="1349"/>
    <s v="Card"/>
    <x v="1"/>
    <n v="3"/>
    <n v="2023"/>
    <n v="9"/>
    <x v="5"/>
    <n v="3"/>
    <n v="39"/>
    <n v="5"/>
    <n v="6"/>
    <x v="0"/>
    <x v="0"/>
    <n v="239360"/>
    <n v="0.14000000000000001"/>
  </r>
  <r>
    <x v="1355"/>
    <d v="2023-11-06T00:00:00"/>
    <s v="Customer_1672"/>
    <x v="3"/>
    <x v="3"/>
    <x v="2"/>
    <x v="7"/>
    <n v="4"/>
    <n v="2706"/>
    <n v="0"/>
    <n v="10824"/>
    <x v="1350"/>
    <s v="Cash"/>
    <x v="1"/>
    <n v="5"/>
    <n v="2023"/>
    <n v="11"/>
    <x v="6"/>
    <n v="4"/>
    <n v="45"/>
    <n v="2"/>
    <n v="1"/>
    <x v="3"/>
    <x v="1"/>
    <n v="0"/>
    <n v="0.06"/>
  </r>
  <r>
    <x v="1356"/>
    <d v="2023-10-23T00:00:00"/>
    <s v="Customer_228"/>
    <x v="1"/>
    <x v="3"/>
    <x v="2"/>
    <x v="7"/>
    <n v="7"/>
    <n v="1634"/>
    <n v="29"/>
    <n v="8120.98"/>
    <x v="1351"/>
    <s v="Cash"/>
    <x v="0"/>
    <n v="3"/>
    <n v="2023"/>
    <n v="10"/>
    <x v="1"/>
    <n v="4"/>
    <n v="43"/>
    <n v="4"/>
    <n v="1"/>
    <x v="3"/>
    <x v="1"/>
    <n v="331702"/>
    <n v="0.05"/>
  </r>
  <r>
    <x v="1357"/>
    <d v="2023-05-19T00:00:00"/>
    <s v="Customer_981"/>
    <x v="3"/>
    <x v="3"/>
    <x v="1"/>
    <x v="1"/>
    <n v="5"/>
    <n v="4589"/>
    <n v="5"/>
    <n v="21797.75"/>
    <x v="1352"/>
    <s v="Cash"/>
    <x v="2"/>
    <n v="1"/>
    <n v="2023"/>
    <n v="5"/>
    <x v="11"/>
    <n v="2"/>
    <n v="20"/>
    <n v="3"/>
    <n v="5"/>
    <x v="1"/>
    <x v="1"/>
    <n v="114725"/>
    <n v="0.12"/>
  </r>
  <r>
    <x v="1358"/>
    <d v="2023-06-04T00:00:00"/>
    <s v="Customer_1509"/>
    <x v="2"/>
    <x v="3"/>
    <x v="2"/>
    <x v="2"/>
    <n v="5"/>
    <n v="174"/>
    <n v="4"/>
    <n v="835.2"/>
    <x v="1353"/>
    <s v="Cash"/>
    <x v="0"/>
    <n v="1"/>
    <n v="2023"/>
    <n v="6"/>
    <x v="7"/>
    <n v="2"/>
    <n v="23"/>
    <n v="2"/>
    <n v="0"/>
    <x v="2"/>
    <x v="0"/>
    <n v="3480"/>
    <n v="0.16"/>
  </r>
  <r>
    <x v="1359"/>
    <d v="2023-10-18T00:00:00"/>
    <s v="Customer_1099"/>
    <x v="3"/>
    <x v="0"/>
    <x v="1"/>
    <x v="1"/>
    <n v="9"/>
    <n v="4765"/>
    <n v="11"/>
    <n v="38167.65"/>
    <x v="1354"/>
    <s v="UPI"/>
    <x v="2"/>
    <n v="7"/>
    <n v="2023"/>
    <n v="10"/>
    <x v="1"/>
    <n v="4"/>
    <n v="42"/>
    <n v="3"/>
    <n v="3"/>
    <x v="6"/>
    <x v="1"/>
    <n v="471735"/>
    <n v="0.1"/>
  </r>
  <r>
    <x v="1360"/>
    <d v="2023-04-01T00:00:00"/>
    <s v="Customer_1890"/>
    <x v="2"/>
    <x v="3"/>
    <x v="1"/>
    <x v="3"/>
    <n v="3"/>
    <n v="606"/>
    <n v="19"/>
    <n v="1472.58"/>
    <x v="1355"/>
    <s v="Cash"/>
    <x v="0"/>
    <n v="7"/>
    <n v="2023"/>
    <n v="4"/>
    <x v="8"/>
    <n v="2"/>
    <n v="13"/>
    <n v="1"/>
    <n v="6"/>
    <x v="0"/>
    <x v="0"/>
    <n v="34542"/>
    <n v="7.0000000000000007E-2"/>
  </r>
  <r>
    <x v="1361"/>
    <d v="2023-12-03T00:00:00"/>
    <s v="Customer_775"/>
    <x v="2"/>
    <x v="1"/>
    <x v="0"/>
    <x v="0"/>
    <n v="10"/>
    <n v="4618"/>
    <n v="15"/>
    <n v="39253"/>
    <x v="1356"/>
    <s v="Card"/>
    <x v="0"/>
    <n v="1"/>
    <n v="2023"/>
    <n v="12"/>
    <x v="2"/>
    <n v="4"/>
    <n v="49"/>
    <n v="2"/>
    <n v="0"/>
    <x v="2"/>
    <x v="0"/>
    <n v="692700"/>
    <n v="0.13"/>
  </r>
  <r>
    <x v="1362"/>
    <d v="2023-11-26T00:00:00"/>
    <s v="Customer_1425"/>
    <x v="2"/>
    <x v="1"/>
    <x v="2"/>
    <x v="7"/>
    <n v="10"/>
    <n v="1605"/>
    <n v="6"/>
    <n v="15087"/>
    <x v="1357"/>
    <s v="UPI"/>
    <x v="0"/>
    <n v="7"/>
    <n v="2023"/>
    <n v="11"/>
    <x v="6"/>
    <n v="4"/>
    <n v="48"/>
    <n v="5"/>
    <n v="0"/>
    <x v="2"/>
    <x v="0"/>
    <n v="96300"/>
    <n v="0.15"/>
  </r>
  <r>
    <x v="1363"/>
    <d v="2023-10-05T00:00:00"/>
    <s v="Customer_1204"/>
    <x v="0"/>
    <x v="3"/>
    <x v="1"/>
    <x v="8"/>
    <n v="2"/>
    <n v="4740"/>
    <n v="20"/>
    <n v="7584"/>
    <x v="1358"/>
    <s v="UPI"/>
    <x v="0"/>
    <n v="6"/>
    <n v="2023"/>
    <n v="10"/>
    <x v="1"/>
    <n v="4"/>
    <n v="40"/>
    <n v="1"/>
    <n v="4"/>
    <x v="4"/>
    <x v="1"/>
    <n v="189600"/>
    <n v="0.13"/>
  </r>
  <r>
    <x v="1364"/>
    <d v="2023-09-21T00:00:00"/>
    <s v="Customer_545"/>
    <x v="3"/>
    <x v="3"/>
    <x v="1"/>
    <x v="8"/>
    <n v="6"/>
    <n v="2794"/>
    <n v="21"/>
    <n v="13243.56"/>
    <x v="1359"/>
    <s v="Card"/>
    <x v="1"/>
    <n v="1"/>
    <n v="2023"/>
    <n v="9"/>
    <x v="5"/>
    <n v="3"/>
    <n v="38"/>
    <n v="4"/>
    <n v="4"/>
    <x v="4"/>
    <x v="1"/>
    <n v="352044"/>
    <n v="0.09"/>
  </r>
  <r>
    <x v="1365"/>
    <d v="2023-02-16T00:00:00"/>
    <s v="Customer_86"/>
    <x v="0"/>
    <x v="1"/>
    <x v="0"/>
    <x v="4"/>
    <n v="4"/>
    <n v="2397"/>
    <n v="30"/>
    <n v="6711.6"/>
    <x v="1360"/>
    <s v="Cash"/>
    <x v="0"/>
    <n v="6"/>
    <n v="2023"/>
    <n v="2"/>
    <x v="3"/>
    <n v="1"/>
    <n v="7"/>
    <n v="3"/>
    <n v="4"/>
    <x v="4"/>
    <x v="1"/>
    <n v="287640"/>
    <n v="0.18"/>
  </r>
  <r>
    <x v="1366"/>
    <d v="2023-02-11T00:00:00"/>
    <s v="Customer_1465"/>
    <x v="0"/>
    <x v="2"/>
    <x v="2"/>
    <x v="5"/>
    <n v="7"/>
    <n v="2810"/>
    <n v="17"/>
    <n v="16326.1"/>
    <x v="1361"/>
    <s v="Cash"/>
    <x v="0"/>
    <n v="5"/>
    <n v="2023"/>
    <n v="2"/>
    <x v="3"/>
    <n v="1"/>
    <n v="6"/>
    <n v="2"/>
    <n v="6"/>
    <x v="0"/>
    <x v="0"/>
    <n v="334390"/>
    <n v="0.08"/>
  </r>
  <r>
    <x v="1367"/>
    <d v="2023-01-30T00:00:00"/>
    <s v="Customer_1019"/>
    <x v="2"/>
    <x v="2"/>
    <x v="1"/>
    <x v="3"/>
    <n v="10"/>
    <n v="3763"/>
    <n v="11"/>
    <n v="33490.699999999997"/>
    <x v="1362"/>
    <s v="Card"/>
    <x v="2"/>
    <n v="2"/>
    <n v="2023"/>
    <n v="1"/>
    <x v="0"/>
    <n v="1"/>
    <n v="5"/>
    <n v="5"/>
    <n v="1"/>
    <x v="3"/>
    <x v="1"/>
    <n v="413930"/>
    <n v="0.13"/>
  </r>
  <r>
    <x v="1368"/>
    <d v="2023-06-17T00:00:00"/>
    <s v="Customer_1667"/>
    <x v="0"/>
    <x v="1"/>
    <x v="1"/>
    <x v="1"/>
    <n v="3"/>
    <n v="2820"/>
    <n v="24"/>
    <n v="6429.6"/>
    <x v="1363"/>
    <s v="Cash"/>
    <x v="2"/>
    <n v="4"/>
    <n v="2023"/>
    <n v="6"/>
    <x v="7"/>
    <n v="2"/>
    <n v="24"/>
    <n v="3"/>
    <n v="6"/>
    <x v="0"/>
    <x v="0"/>
    <n v="203040"/>
    <n v="0.15"/>
  </r>
  <r>
    <x v="1369"/>
    <d v="2023-06-17T00:00:00"/>
    <s v="Customer_1765"/>
    <x v="3"/>
    <x v="2"/>
    <x v="2"/>
    <x v="2"/>
    <n v="8"/>
    <n v="3599"/>
    <n v="21"/>
    <n v="22745.68"/>
    <x v="1364"/>
    <s v="Cash"/>
    <x v="1"/>
    <n v="1"/>
    <n v="2023"/>
    <n v="6"/>
    <x v="7"/>
    <n v="2"/>
    <n v="24"/>
    <n v="3"/>
    <n v="6"/>
    <x v="0"/>
    <x v="0"/>
    <n v="604632"/>
    <n v="0.15"/>
  </r>
  <r>
    <x v="1370"/>
    <d v="2023-06-07T00:00:00"/>
    <s v="Customer_1706"/>
    <x v="2"/>
    <x v="1"/>
    <x v="2"/>
    <x v="7"/>
    <n v="1"/>
    <n v="2786"/>
    <n v="21"/>
    <n v="2200.94"/>
    <x v="1365"/>
    <s v="UPI"/>
    <x v="2"/>
    <n v="5"/>
    <n v="2023"/>
    <n v="6"/>
    <x v="7"/>
    <n v="2"/>
    <n v="23"/>
    <n v="2"/>
    <n v="3"/>
    <x v="6"/>
    <x v="1"/>
    <n v="58506"/>
    <n v="0.09"/>
  </r>
  <r>
    <x v="1371"/>
    <d v="2023-10-08T00:00:00"/>
    <s v="Customer_1906"/>
    <x v="0"/>
    <x v="2"/>
    <x v="1"/>
    <x v="3"/>
    <n v="9"/>
    <n v="3111"/>
    <n v="4"/>
    <n v="26879.040000000001"/>
    <x v="1366"/>
    <s v="Card"/>
    <x v="2"/>
    <n v="7"/>
    <n v="2023"/>
    <n v="10"/>
    <x v="1"/>
    <n v="4"/>
    <n v="41"/>
    <n v="2"/>
    <n v="0"/>
    <x v="2"/>
    <x v="0"/>
    <n v="111996"/>
    <n v="0.16"/>
  </r>
  <r>
    <x v="1372"/>
    <d v="2023-12-03T00:00:00"/>
    <s v="Customer_924"/>
    <x v="1"/>
    <x v="0"/>
    <x v="2"/>
    <x v="2"/>
    <n v="4"/>
    <n v="867"/>
    <n v="17"/>
    <n v="2878.44"/>
    <x v="1367"/>
    <s v="Card"/>
    <x v="2"/>
    <n v="5"/>
    <n v="2023"/>
    <n v="12"/>
    <x v="2"/>
    <n v="4"/>
    <n v="49"/>
    <n v="2"/>
    <n v="0"/>
    <x v="2"/>
    <x v="0"/>
    <n v="58956"/>
    <n v="0.15"/>
  </r>
  <r>
    <x v="1373"/>
    <d v="2023-02-24T00:00:00"/>
    <s v="Customer_1899"/>
    <x v="1"/>
    <x v="3"/>
    <x v="1"/>
    <x v="1"/>
    <n v="5"/>
    <n v="1024"/>
    <n v="14"/>
    <n v="4403.2"/>
    <x v="1368"/>
    <s v="Card"/>
    <x v="0"/>
    <n v="2"/>
    <n v="2023"/>
    <n v="2"/>
    <x v="3"/>
    <n v="1"/>
    <n v="8"/>
    <n v="4"/>
    <n v="5"/>
    <x v="1"/>
    <x v="1"/>
    <n v="71680"/>
    <n v="0.13"/>
  </r>
  <r>
    <x v="1374"/>
    <d v="2023-07-15T00:00:00"/>
    <s v="Customer_436"/>
    <x v="2"/>
    <x v="1"/>
    <x v="1"/>
    <x v="3"/>
    <n v="4"/>
    <n v="3572"/>
    <n v="6"/>
    <n v="13430.72"/>
    <x v="1369"/>
    <s v="UPI"/>
    <x v="2"/>
    <n v="7"/>
    <n v="2023"/>
    <n v="7"/>
    <x v="10"/>
    <n v="3"/>
    <n v="28"/>
    <n v="3"/>
    <n v="6"/>
    <x v="0"/>
    <x v="0"/>
    <n v="85728"/>
    <n v="0.18"/>
  </r>
  <r>
    <x v="1375"/>
    <d v="2023-01-27T00:00:00"/>
    <s v="Customer_1510"/>
    <x v="0"/>
    <x v="3"/>
    <x v="2"/>
    <x v="2"/>
    <n v="1"/>
    <n v="1336"/>
    <n v="4"/>
    <n v="1282.56"/>
    <x v="1370"/>
    <s v="UPI"/>
    <x v="0"/>
    <n v="3"/>
    <n v="2023"/>
    <n v="1"/>
    <x v="0"/>
    <n v="1"/>
    <n v="4"/>
    <n v="4"/>
    <n v="5"/>
    <x v="1"/>
    <x v="1"/>
    <n v="5344"/>
    <n v="0.14000000000000001"/>
  </r>
  <r>
    <x v="1376"/>
    <d v="2023-12-01T00:00:00"/>
    <s v="Customer_864"/>
    <x v="1"/>
    <x v="2"/>
    <x v="0"/>
    <x v="6"/>
    <n v="10"/>
    <n v="417"/>
    <n v="18"/>
    <n v="3419.4"/>
    <x v="1371"/>
    <s v="UPI"/>
    <x v="0"/>
    <n v="4"/>
    <n v="2023"/>
    <n v="12"/>
    <x v="2"/>
    <n v="4"/>
    <n v="48"/>
    <n v="1"/>
    <n v="5"/>
    <x v="1"/>
    <x v="1"/>
    <n v="75060"/>
    <n v="0.11"/>
  </r>
  <r>
    <x v="1377"/>
    <d v="2023-04-08T00:00:00"/>
    <s v="Customer_812"/>
    <x v="2"/>
    <x v="2"/>
    <x v="0"/>
    <x v="6"/>
    <n v="3"/>
    <n v="3494"/>
    <n v="15"/>
    <n v="8909.7000000000007"/>
    <x v="1372"/>
    <s v="UPI"/>
    <x v="1"/>
    <n v="3"/>
    <n v="2023"/>
    <n v="4"/>
    <x v="8"/>
    <n v="2"/>
    <n v="14"/>
    <n v="2"/>
    <n v="6"/>
    <x v="0"/>
    <x v="0"/>
    <n v="157230"/>
    <n v="0.09"/>
  </r>
  <r>
    <x v="1378"/>
    <d v="2023-10-03T00:00:00"/>
    <s v="Customer_1920"/>
    <x v="2"/>
    <x v="1"/>
    <x v="2"/>
    <x v="7"/>
    <n v="5"/>
    <n v="4596"/>
    <n v="9"/>
    <n v="20911.8"/>
    <x v="1373"/>
    <s v="Card"/>
    <x v="0"/>
    <n v="2"/>
    <n v="2023"/>
    <n v="10"/>
    <x v="1"/>
    <n v="4"/>
    <n v="40"/>
    <n v="1"/>
    <n v="2"/>
    <x v="5"/>
    <x v="1"/>
    <n v="206820"/>
    <n v="0.09"/>
  </r>
  <r>
    <x v="1379"/>
    <d v="2023-11-27T00:00:00"/>
    <s v="Customer_483"/>
    <x v="2"/>
    <x v="2"/>
    <x v="0"/>
    <x v="4"/>
    <n v="8"/>
    <n v="3637"/>
    <n v="5"/>
    <n v="27641.200000000001"/>
    <x v="1374"/>
    <s v="Cash"/>
    <x v="0"/>
    <n v="2"/>
    <n v="2023"/>
    <n v="11"/>
    <x v="6"/>
    <n v="4"/>
    <n v="48"/>
    <n v="5"/>
    <n v="1"/>
    <x v="3"/>
    <x v="1"/>
    <n v="145480"/>
    <n v="0.16"/>
  </r>
  <r>
    <x v="1380"/>
    <d v="2023-02-11T00:00:00"/>
    <s v="Customer_1411"/>
    <x v="1"/>
    <x v="2"/>
    <x v="0"/>
    <x v="4"/>
    <n v="10"/>
    <n v="4759"/>
    <n v="7"/>
    <n v="44258.7"/>
    <x v="1375"/>
    <s v="UPI"/>
    <x v="0"/>
    <n v="6"/>
    <n v="2023"/>
    <n v="2"/>
    <x v="3"/>
    <n v="1"/>
    <n v="6"/>
    <n v="2"/>
    <n v="6"/>
    <x v="0"/>
    <x v="0"/>
    <n v="333130"/>
    <n v="0.17"/>
  </r>
  <r>
    <x v="1381"/>
    <d v="2023-02-27T00:00:00"/>
    <s v="Customer_652"/>
    <x v="1"/>
    <x v="1"/>
    <x v="1"/>
    <x v="8"/>
    <n v="1"/>
    <n v="895"/>
    <n v="17"/>
    <n v="742.85"/>
    <x v="1376"/>
    <s v="Card"/>
    <x v="2"/>
    <n v="6"/>
    <n v="2023"/>
    <n v="2"/>
    <x v="3"/>
    <n v="1"/>
    <n v="9"/>
    <n v="5"/>
    <n v="1"/>
    <x v="3"/>
    <x v="1"/>
    <n v="15215"/>
    <n v="0.18"/>
  </r>
  <r>
    <x v="1382"/>
    <d v="2023-02-18T00:00:00"/>
    <s v="Customer_795"/>
    <x v="1"/>
    <x v="3"/>
    <x v="0"/>
    <x v="6"/>
    <n v="9"/>
    <n v="4444"/>
    <n v="14"/>
    <n v="34396.559999999998"/>
    <x v="1377"/>
    <s v="Card"/>
    <x v="2"/>
    <n v="5"/>
    <n v="2023"/>
    <n v="2"/>
    <x v="3"/>
    <n v="1"/>
    <n v="7"/>
    <n v="3"/>
    <n v="6"/>
    <x v="0"/>
    <x v="0"/>
    <n v="559944"/>
    <n v="0.08"/>
  </r>
  <r>
    <x v="1383"/>
    <d v="2023-01-27T00:00:00"/>
    <s v="Customer_1438"/>
    <x v="0"/>
    <x v="0"/>
    <x v="0"/>
    <x v="0"/>
    <n v="1"/>
    <n v="2412"/>
    <n v="15"/>
    <n v="2050.1999999999998"/>
    <x v="1378"/>
    <s v="Card"/>
    <x v="2"/>
    <n v="6"/>
    <n v="2023"/>
    <n v="1"/>
    <x v="0"/>
    <n v="1"/>
    <n v="4"/>
    <n v="4"/>
    <n v="5"/>
    <x v="1"/>
    <x v="1"/>
    <n v="36180"/>
    <n v="0.08"/>
  </r>
  <r>
    <x v="1384"/>
    <d v="2023-09-29T00:00:00"/>
    <s v="Customer_254"/>
    <x v="1"/>
    <x v="3"/>
    <x v="2"/>
    <x v="7"/>
    <n v="3"/>
    <n v="1035"/>
    <n v="3"/>
    <n v="3011.85"/>
    <x v="1379"/>
    <s v="Cash"/>
    <x v="0"/>
    <n v="4"/>
    <n v="2023"/>
    <n v="9"/>
    <x v="5"/>
    <n v="3"/>
    <n v="39"/>
    <n v="5"/>
    <n v="5"/>
    <x v="1"/>
    <x v="1"/>
    <n v="9315"/>
    <n v="0.16"/>
  </r>
  <r>
    <x v="1385"/>
    <d v="2023-02-24T00:00:00"/>
    <s v="Customer_1462"/>
    <x v="3"/>
    <x v="3"/>
    <x v="2"/>
    <x v="5"/>
    <n v="6"/>
    <n v="1211"/>
    <n v="16"/>
    <n v="6103.44"/>
    <x v="1380"/>
    <s v="Card"/>
    <x v="1"/>
    <n v="3"/>
    <n v="2023"/>
    <n v="2"/>
    <x v="3"/>
    <n v="1"/>
    <n v="8"/>
    <n v="4"/>
    <n v="5"/>
    <x v="1"/>
    <x v="1"/>
    <n v="116256"/>
    <n v="0.1"/>
  </r>
  <r>
    <x v="1386"/>
    <d v="2023-09-20T00:00:00"/>
    <s v="Customer_1852"/>
    <x v="0"/>
    <x v="1"/>
    <x v="0"/>
    <x v="6"/>
    <n v="6"/>
    <n v="1180"/>
    <n v="0"/>
    <n v="7080"/>
    <x v="1381"/>
    <s v="Cash"/>
    <x v="1"/>
    <n v="3"/>
    <n v="2023"/>
    <n v="9"/>
    <x v="5"/>
    <n v="3"/>
    <n v="38"/>
    <n v="4"/>
    <n v="3"/>
    <x v="6"/>
    <x v="1"/>
    <n v="0"/>
    <n v="0.12"/>
  </r>
  <r>
    <x v="1387"/>
    <d v="2023-01-19T00:00:00"/>
    <s v="Customer_348"/>
    <x v="1"/>
    <x v="1"/>
    <x v="1"/>
    <x v="8"/>
    <n v="10"/>
    <n v="2614"/>
    <n v="28"/>
    <n v="18820.8"/>
    <x v="1382"/>
    <s v="Cash"/>
    <x v="2"/>
    <n v="6"/>
    <n v="2023"/>
    <n v="1"/>
    <x v="0"/>
    <n v="1"/>
    <n v="3"/>
    <n v="3"/>
    <n v="4"/>
    <x v="4"/>
    <x v="1"/>
    <n v="731920"/>
    <n v="0.1"/>
  </r>
  <r>
    <x v="1388"/>
    <d v="2023-02-21T00:00:00"/>
    <s v="Customer_671"/>
    <x v="2"/>
    <x v="3"/>
    <x v="2"/>
    <x v="7"/>
    <n v="7"/>
    <n v="507"/>
    <n v="7"/>
    <n v="3300.57"/>
    <x v="1383"/>
    <s v="Card"/>
    <x v="2"/>
    <n v="1"/>
    <n v="2023"/>
    <n v="2"/>
    <x v="3"/>
    <n v="1"/>
    <n v="8"/>
    <n v="4"/>
    <n v="2"/>
    <x v="5"/>
    <x v="1"/>
    <n v="24843"/>
    <n v="0.16"/>
  </r>
  <r>
    <x v="1389"/>
    <d v="2023-11-01T00:00:00"/>
    <s v="Customer_552"/>
    <x v="2"/>
    <x v="0"/>
    <x v="0"/>
    <x v="6"/>
    <n v="7"/>
    <n v="3115"/>
    <n v="22"/>
    <n v="17007.900000000001"/>
    <x v="1384"/>
    <s v="UPI"/>
    <x v="0"/>
    <n v="2"/>
    <n v="2023"/>
    <n v="11"/>
    <x v="6"/>
    <n v="4"/>
    <n v="44"/>
    <n v="1"/>
    <n v="3"/>
    <x v="6"/>
    <x v="1"/>
    <n v="479710"/>
    <n v="0.09"/>
  </r>
  <r>
    <x v="1390"/>
    <d v="2023-04-13T00:00:00"/>
    <s v="Customer_1336"/>
    <x v="0"/>
    <x v="3"/>
    <x v="1"/>
    <x v="1"/>
    <n v="9"/>
    <n v="2461"/>
    <n v="0"/>
    <n v="22149"/>
    <x v="1385"/>
    <s v="UPI"/>
    <x v="1"/>
    <n v="7"/>
    <n v="2023"/>
    <n v="4"/>
    <x v="8"/>
    <n v="2"/>
    <n v="15"/>
    <n v="3"/>
    <n v="4"/>
    <x v="4"/>
    <x v="1"/>
    <n v="0"/>
    <n v="0.1"/>
  </r>
  <r>
    <x v="1391"/>
    <d v="2023-10-28T00:00:00"/>
    <s v="Customer_199"/>
    <x v="1"/>
    <x v="3"/>
    <x v="0"/>
    <x v="4"/>
    <n v="1"/>
    <n v="272"/>
    <n v="23"/>
    <n v="209.44"/>
    <x v="1386"/>
    <s v="UPI"/>
    <x v="0"/>
    <n v="2"/>
    <n v="2023"/>
    <n v="10"/>
    <x v="1"/>
    <n v="4"/>
    <n v="43"/>
    <n v="4"/>
    <n v="6"/>
    <x v="0"/>
    <x v="0"/>
    <n v="6256"/>
    <n v="0.14000000000000001"/>
  </r>
  <r>
    <x v="1392"/>
    <d v="2023-10-08T00:00:00"/>
    <s v="Customer_1570"/>
    <x v="1"/>
    <x v="1"/>
    <x v="0"/>
    <x v="0"/>
    <n v="6"/>
    <n v="2279"/>
    <n v="3"/>
    <n v="13263.78"/>
    <x v="1387"/>
    <s v="Cash"/>
    <x v="0"/>
    <n v="5"/>
    <n v="2023"/>
    <n v="10"/>
    <x v="1"/>
    <n v="4"/>
    <n v="41"/>
    <n v="2"/>
    <n v="0"/>
    <x v="2"/>
    <x v="0"/>
    <n v="41022"/>
    <n v="0.16"/>
  </r>
  <r>
    <x v="1393"/>
    <d v="2023-07-28T00:00:00"/>
    <s v="Customer_1986"/>
    <x v="2"/>
    <x v="1"/>
    <x v="0"/>
    <x v="4"/>
    <n v="9"/>
    <n v="229"/>
    <n v="30"/>
    <n v="1442.7"/>
    <x v="1388"/>
    <s v="Cash"/>
    <x v="0"/>
    <n v="5"/>
    <n v="2023"/>
    <n v="7"/>
    <x v="10"/>
    <n v="3"/>
    <n v="30"/>
    <n v="5"/>
    <n v="5"/>
    <x v="1"/>
    <x v="1"/>
    <n v="61830"/>
    <n v="0.1"/>
  </r>
  <r>
    <x v="1394"/>
    <d v="2023-05-04T00:00:00"/>
    <s v="Customer_1349"/>
    <x v="2"/>
    <x v="2"/>
    <x v="2"/>
    <x v="2"/>
    <n v="2"/>
    <n v="2082"/>
    <n v="8"/>
    <n v="3830.88"/>
    <x v="1389"/>
    <s v="UPI"/>
    <x v="2"/>
    <n v="1"/>
    <n v="2023"/>
    <n v="5"/>
    <x v="11"/>
    <n v="2"/>
    <n v="18"/>
    <n v="1"/>
    <n v="4"/>
    <x v="4"/>
    <x v="1"/>
    <n v="33312"/>
    <n v="0.11"/>
  </r>
  <r>
    <x v="1395"/>
    <d v="2023-06-25T00:00:00"/>
    <s v="Customer_1871"/>
    <x v="1"/>
    <x v="2"/>
    <x v="1"/>
    <x v="1"/>
    <n v="4"/>
    <n v="1448"/>
    <n v="17"/>
    <n v="4807.3599999999997"/>
    <x v="1390"/>
    <s v="UPI"/>
    <x v="2"/>
    <n v="1"/>
    <n v="2023"/>
    <n v="6"/>
    <x v="7"/>
    <n v="2"/>
    <n v="26"/>
    <n v="5"/>
    <n v="0"/>
    <x v="2"/>
    <x v="0"/>
    <n v="98464"/>
    <n v="0.14000000000000001"/>
  </r>
  <r>
    <x v="1396"/>
    <d v="2023-04-10T00:00:00"/>
    <s v="Customer_873"/>
    <x v="3"/>
    <x v="0"/>
    <x v="1"/>
    <x v="1"/>
    <n v="8"/>
    <n v="4280"/>
    <n v="23"/>
    <n v="26364.799999999999"/>
    <x v="1391"/>
    <s v="UPI"/>
    <x v="0"/>
    <n v="7"/>
    <n v="2023"/>
    <n v="4"/>
    <x v="8"/>
    <n v="2"/>
    <n v="15"/>
    <n v="3"/>
    <n v="1"/>
    <x v="3"/>
    <x v="1"/>
    <n v="787520"/>
    <n v="0.2"/>
  </r>
  <r>
    <x v="1397"/>
    <d v="2023-10-15T00:00:00"/>
    <s v="Customer_287"/>
    <x v="1"/>
    <x v="2"/>
    <x v="0"/>
    <x v="4"/>
    <n v="8"/>
    <n v="4100"/>
    <n v="23"/>
    <n v="25256"/>
    <x v="1392"/>
    <s v="Card"/>
    <x v="1"/>
    <n v="4"/>
    <n v="2023"/>
    <n v="10"/>
    <x v="1"/>
    <n v="4"/>
    <n v="42"/>
    <n v="3"/>
    <n v="0"/>
    <x v="2"/>
    <x v="0"/>
    <n v="754400"/>
    <n v="0.08"/>
  </r>
  <r>
    <x v="1398"/>
    <d v="2023-10-05T00:00:00"/>
    <s v="Customer_1033"/>
    <x v="1"/>
    <x v="3"/>
    <x v="0"/>
    <x v="0"/>
    <n v="10"/>
    <n v="2637"/>
    <n v="2"/>
    <n v="25842.6"/>
    <x v="1393"/>
    <s v="UPI"/>
    <x v="1"/>
    <n v="1"/>
    <n v="2023"/>
    <n v="10"/>
    <x v="1"/>
    <n v="4"/>
    <n v="40"/>
    <n v="1"/>
    <n v="4"/>
    <x v="4"/>
    <x v="1"/>
    <n v="52740"/>
    <n v="7.0000000000000007E-2"/>
  </r>
  <r>
    <x v="1399"/>
    <d v="2023-05-12T00:00:00"/>
    <s v="Customer_818"/>
    <x v="1"/>
    <x v="1"/>
    <x v="0"/>
    <x v="6"/>
    <n v="7"/>
    <n v="2972"/>
    <n v="11"/>
    <n v="18515.560000000001"/>
    <x v="1394"/>
    <s v="UPI"/>
    <x v="1"/>
    <n v="3"/>
    <n v="2023"/>
    <n v="5"/>
    <x v="11"/>
    <n v="2"/>
    <n v="19"/>
    <n v="2"/>
    <n v="5"/>
    <x v="1"/>
    <x v="1"/>
    <n v="228844"/>
    <n v="0.11"/>
  </r>
  <r>
    <x v="1400"/>
    <d v="2023-09-24T00:00:00"/>
    <s v="Customer_1851"/>
    <x v="2"/>
    <x v="0"/>
    <x v="0"/>
    <x v="6"/>
    <n v="3"/>
    <n v="1128"/>
    <n v="19"/>
    <n v="2741.04"/>
    <x v="1395"/>
    <s v="Card"/>
    <x v="0"/>
    <n v="7"/>
    <n v="2023"/>
    <n v="9"/>
    <x v="5"/>
    <n v="3"/>
    <n v="39"/>
    <n v="5"/>
    <n v="0"/>
    <x v="2"/>
    <x v="0"/>
    <n v="64296"/>
    <n v="0.14000000000000001"/>
  </r>
  <r>
    <x v="1401"/>
    <d v="2023-10-23T00:00:00"/>
    <s v="Customer_1894"/>
    <x v="0"/>
    <x v="1"/>
    <x v="0"/>
    <x v="6"/>
    <n v="1"/>
    <n v="1487"/>
    <n v="13"/>
    <n v="1293.69"/>
    <x v="1396"/>
    <s v="Cash"/>
    <x v="0"/>
    <n v="2"/>
    <n v="2023"/>
    <n v="10"/>
    <x v="1"/>
    <n v="4"/>
    <n v="43"/>
    <n v="4"/>
    <n v="1"/>
    <x v="3"/>
    <x v="1"/>
    <n v="19331"/>
    <n v="0.15"/>
  </r>
  <r>
    <x v="1402"/>
    <d v="2023-01-14T00:00:00"/>
    <s v="Customer_1928"/>
    <x v="3"/>
    <x v="3"/>
    <x v="1"/>
    <x v="3"/>
    <n v="8"/>
    <n v="3141"/>
    <n v="27"/>
    <n v="18343.439999999999"/>
    <x v="1397"/>
    <s v="UPI"/>
    <x v="1"/>
    <n v="6"/>
    <n v="2023"/>
    <n v="1"/>
    <x v="0"/>
    <n v="1"/>
    <n v="2"/>
    <n v="2"/>
    <n v="6"/>
    <x v="0"/>
    <x v="0"/>
    <n v="678456"/>
    <n v="0.11"/>
  </r>
  <r>
    <x v="1403"/>
    <d v="2023-03-29T00:00:00"/>
    <s v="Customer_1749"/>
    <x v="2"/>
    <x v="1"/>
    <x v="0"/>
    <x v="6"/>
    <n v="5"/>
    <n v="2964"/>
    <n v="2"/>
    <n v="14523.6"/>
    <x v="1398"/>
    <s v="Cash"/>
    <x v="0"/>
    <n v="1"/>
    <n v="2023"/>
    <n v="3"/>
    <x v="9"/>
    <n v="1"/>
    <n v="13"/>
    <n v="5"/>
    <n v="3"/>
    <x v="6"/>
    <x v="1"/>
    <n v="29640"/>
    <n v="0.12"/>
  </r>
  <r>
    <x v="1404"/>
    <d v="2023-12-14T00:00:00"/>
    <s v="Customer_666"/>
    <x v="1"/>
    <x v="3"/>
    <x v="0"/>
    <x v="0"/>
    <n v="10"/>
    <n v="1524"/>
    <n v="17"/>
    <n v="12649.2"/>
    <x v="216"/>
    <s v="Card"/>
    <x v="1"/>
    <n v="4"/>
    <n v="2023"/>
    <n v="12"/>
    <x v="2"/>
    <n v="4"/>
    <n v="50"/>
    <n v="3"/>
    <n v="4"/>
    <x v="4"/>
    <x v="1"/>
    <n v="259080"/>
    <n v="0.1"/>
  </r>
  <r>
    <x v="1405"/>
    <d v="2023-07-22T00:00:00"/>
    <s v="Customer_303"/>
    <x v="0"/>
    <x v="1"/>
    <x v="2"/>
    <x v="2"/>
    <n v="3"/>
    <n v="568"/>
    <n v="18"/>
    <n v="1397.28"/>
    <x v="1399"/>
    <s v="Card"/>
    <x v="0"/>
    <n v="4"/>
    <n v="2023"/>
    <n v="7"/>
    <x v="10"/>
    <n v="3"/>
    <n v="29"/>
    <n v="4"/>
    <n v="6"/>
    <x v="0"/>
    <x v="0"/>
    <n v="30672"/>
    <n v="0.16"/>
  </r>
  <r>
    <x v="1406"/>
    <d v="2023-03-16T00:00:00"/>
    <s v="Customer_1513"/>
    <x v="3"/>
    <x v="1"/>
    <x v="0"/>
    <x v="6"/>
    <n v="4"/>
    <n v="3374"/>
    <n v="16"/>
    <n v="11336.64"/>
    <x v="1400"/>
    <s v="UPI"/>
    <x v="1"/>
    <n v="5"/>
    <n v="2023"/>
    <n v="3"/>
    <x v="9"/>
    <n v="1"/>
    <n v="11"/>
    <n v="3"/>
    <n v="4"/>
    <x v="4"/>
    <x v="1"/>
    <n v="215936"/>
    <n v="0.05"/>
  </r>
  <r>
    <x v="1407"/>
    <d v="2023-12-22T00:00:00"/>
    <s v="Customer_1519"/>
    <x v="0"/>
    <x v="2"/>
    <x v="2"/>
    <x v="7"/>
    <n v="4"/>
    <n v="4985"/>
    <n v="16"/>
    <n v="16749.599999999999"/>
    <x v="1401"/>
    <s v="Card"/>
    <x v="2"/>
    <n v="6"/>
    <n v="2023"/>
    <n v="12"/>
    <x v="2"/>
    <n v="4"/>
    <n v="51"/>
    <n v="4"/>
    <n v="5"/>
    <x v="1"/>
    <x v="1"/>
    <n v="319040"/>
    <n v="0.06"/>
  </r>
  <r>
    <x v="1408"/>
    <d v="2023-05-17T00:00:00"/>
    <s v="Customer_1203"/>
    <x v="0"/>
    <x v="3"/>
    <x v="2"/>
    <x v="7"/>
    <n v="6"/>
    <n v="1568"/>
    <n v="7"/>
    <n v="8749.44"/>
    <x v="1402"/>
    <s v="UPI"/>
    <x v="2"/>
    <n v="1"/>
    <n v="2023"/>
    <n v="5"/>
    <x v="11"/>
    <n v="2"/>
    <n v="20"/>
    <n v="3"/>
    <n v="3"/>
    <x v="6"/>
    <x v="1"/>
    <n v="65856"/>
    <n v="0.12"/>
  </r>
  <r>
    <x v="1409"/>
    <d v="2023-10-27T00:00:00"/>
    <s v="Customer_477"/>
    <x v="1"/>
    <x v="2"/>
    <x v="2"/>
    <x v="2"/>
    <n v="9"/>
    <n v="4184"/>
    <n v="21"/>
    <n v="29748.240000000002"/>
    <x v="1403"/>
    <s v="Cash"/>
    <x v="0"/>
    <n v="4"/>
    <n v="2023"/>
    <n v="10"/>
    <x v="1"/>
    <n v="4"/>
    <n v="43"/>
    <n v="4"/>
    <n v="5"/>
    <x v="1"/>
    <x v="1"/>
    <n v="790776"/>
    <n v="0.2"/>
  </r>
  <r>
    <x v="1410"/>
    <d v="2023-04-16T00:00:00"/>
    <s v="Customer_668"/>
    <x v="0"/>
    <x v="0"/>
    <x v="0"/>
    <x v="6"/>
    <n v="3"/>
    <n v="3034"/>
    <n v="22"/>
    <n v="7099.56"/>
    <x v="1404"/>
    <s v="Cash"/>
    <x v="0"/>
    <n v="2"/>
    <n v="2023"/>
    <n v="4"/>
    <x v="8"/>
    <n v="2"/>
    <n v="16"/>
    <n v="4"/>
    <n v="0"/>
    <x v="2"/>
    <x v="0"/>
    <n v="200244"/>
    <n v="0.09"/>
  </r>
  <r>
    <x v="1411"/>
    <d v="2023-07-10T00:00:00"/>
    <s v="Customer_1543"/>
    <x v="1"/>
    <x v="3"/>
    <x v="0"/>
    <x v="6"/>
    <n v="6"/>
    <n v="4361"/>
    <n v="0"/>
    <n v="26166"/>
    <x v="1405"/>
    <s v="UPI"/>
    <x v="2"/>
    <n v="1"/>
    <n v="2023"/>
    <n v="7"/>
    <x v="10"/>
    <n v="3"/>
    <n v="28"/>
    <n v="3"/>
    <n v="1"/>
    <x v="3"/>
    <x v="1"/>
    <n v="0"/>
    <n v="0.16"/>
  </r>
  <r>
    <x v="1412"/>
    <d v="2023-11-09T00:00:00"/>
    <s v="Customer_378"/>
    <x v="0"/>
    <x v="1"/>
    <x v="2"/>
    <x v="2"/>
    <n v="6"/>
    <n v="1640"/>
    <n v="30"/>
    <n v="6888"/>
    <x v="1406"/>
    <s v="UPI"/>
    <x v="2"/>
    <n v="3"/>
    <n v="2023"/>
    <n v="11"/>
    <x v="6"/>
    <n v="4"/>
    <n v="45"/>
    <n v="2"/>
    <n v="4"/>
    <x v="4"/>
    <x v="1"/>
    <n v="295200"/>
    <n v="0.08"/>
  </r>
  <r>
    <x v="1413"/>
    <d v="2023-04-07T00:00:00"/>
    <s v="Customer_1959"/>
    <x v="3"/>
    <x v="1"/>
    <x v="0"/>
    <x v="0"/>
    <n v="5"/>
    <n v="273"/>
    <n v="0"/>
    <n v="1365"/>
    <x v="1407"/>
    <s v="Cash"/>
    <x v="1"/>
    <n v="3"/>
    <n v="2023"/>
    <n v="4"/>
    <x v="8"/>
    <n v="2"/>
    <n v="14"/>
    <n v="2"/>
    <n v="5"/>
    <x v="1"/>
    <x v="1"/>
    <n v="0"/>
    <n v="0.05"/>
  </r>
  <r>
    <x v="1414"/>
    <d v="2023-12-21T00:00:00"/>
    <s v="Customer_1209"/>
    <x v="0"/>
    <x v="3"/>
    <x v="2"/>
    <x v="7"/>
    <n v="9"/>
    <n v="726"/>
    <n v="14"/>
    <n v="5619.24"/>
    <x v="1408"/>
    <s v="UPI"/>
    <x v="2"/>
    <n v="6"/>
    <n v="2023"/>
    <n v="12"/>
    <x v="2"/>
    <n v="4"/>
    <n v="51"/>
    <n v="4"/>
    <n v="4"/>
    <x v="4"/>
    <x v="1"/>
    <n v="91476"/>
    <n v="0.19"/>
  </r>
  <r>
    <x v="1415"/>
    <d v="2023-05-23T00:00:00"/>
    <s v="Customer_70"/>
    <x v="3"/>
    <x v="2"/>
    <x v="0"/>
    <x v="0"/>
    <n v="4"/>
    <n v="892"/>
    <n v="3"/>
    <n v="3460.96"/>
    <x v="1409"/>
    <s v="UPI"/>
    <x v="2"/>
    <n v="5"/>
    <n v="2023"/>
    <n v="5"/>
    <x v="11"/>
    <n v="2"/>
    <n v="21"/>
    <n v="4"/>
    <n v="2"/>
    <x v="5"/>
    <x v="1"/>
    <n v="10704"/>
    <n v="0.16"/>
  </r>
  <r>
    <x v="1416"/>
    <d v="2023-02-22T00:00:00"/>
    <s v="Customer_1083"/>
    <x v="3"/>
    <x v="0"/>
    <x v="1"/>
    <x v="1"/>
    <n v="6"/>
    <n v="3027"/>
    <n v="27"/>
    <n v="13258.26"/>
    <x v="1410"/>
    <s v="UPI"/>
    <x v="1"/>
    <n v="1"/>
    <n v="2023"/>
    <n v="2"/>
    <x v="3"/>
    <n v="1"/>
    <n v="8"/>
    <n v="4"/>
    <n v="3"/>
    <x v="6"/>
    <x v="1"/>
    <n v="490374"/>
    <n v="0.17"/>
  </r>
  <r>
    <x v="1417"/>
    <d v="2023-11-01T00:00:00"/>
    <s v="Customer_765"/>
    <x v="3"/>
    <x v="2"/>
    <x v="1"/>
    <x v="8"/>
    <n v="4"/>
    <n v="3078"/>
    <n v="26"/>
    <n v="9110.8799999999992"/>
    <x v="1411"/>
    <s v="UPI"/>
    <x v="1"/>
    <n v="4"/>
    <n v="2023"/>
    <n v="11"/>
    <x v="6"/>
    <n v="4"/>
    <n v="44"/>
    <n v="1"/>
    <n v="3"/>
    <x v="6"/>
    <x v="1"/>
    <n v="320112"/>
    <n v="0.14000000000000001"/>
  </r>
  <r>
    <x v="1418"/>
    <d v="2023-09-09T00:00:00"/>
    <s v="Customer_1633"/>
    <x v="0"/>
    <x v="1"/>
    <x v="1"/>
    <x v="1"/>
    <n v="9"/>
    <n v="2021"/>
    <n v="25"/>
    <n v="13641.75"/>
    <x v="1412"/>
    <s v="UPI"/>
    <x v="1"/>
    <n v="3"/>
    <n v="2023"/>
    <n v="9"/>
    <x v="5"/>
    <n v="3"/>
    <n v="36"/>
    <n v="2"/>
    <n v="6"/>
    <x v="0"/>
    <x v="0"/>
    <n v="454725"/>
    <n v="0.06"/>
  </r>
  <r>
    <x v="1419"/>
    <d v="2023-06-01T00:00:00"/>
    <s v="Customer_408"/>
    <x v="3"/>
    <x v="1"/>
    <x v="2"/>
    <x v="2"/>
    <n v="5"/>
    <n v="1399"/>
    <n v="8"/>
    <n v="6435.4"/>
    <x v="1413"/>
    <s v="Cash"/>
    <x v="1"/>
    <n v="5"/>
    <n v="2023"/>
    <n v="6"/>
    <x v="7"/>
    <n v="2"/>
    <n v="22"/>
    <n v="1"/>
    <n v="4"/>
    <x v="4"/>
    <x v="1"/>
    <n v="55960"/>
    <n v="0.11"/>
  </r>
  <r>
    <x v="1420"/>
    <d v="2023-09-08T00:00:00"/>
    <s v="Customer_938"/>
    <x v="0"/>
    <x v="1"/>
    <x v="0"/>
    <x v="0"/>
    <n v="3"/>
    <n v="3305"/>
    <n v="22"/>
    <n v="7733.7"/>
    <x v="1414"/>
    <s v="UPI"/>
    <x v="2"/>
    <n v="1"/>
    <n v="2023"/>
    <n v="9"/>
    <x v="5"/>
    <n v="3"/>
    <n v="36"/>
    <n v="2"/>
    <n v="5"/>
    <x v="1"/>
    <x v="1"/>
    <n v="218130"/>
    <n v="0.14000000000000001"/>
  </r>
  <r>
    <x v="1421"/>
    <d v="2023-09-23T00:00:00"/>
    <s v="Customer_1537"/>
    <x v="3"/>
    <x v="2"/>
    <x v="2"/>
    <x v="7"/>
    <n v="9"/>
    <n v="1916"/>
    <n v="26"/>
    <n v="12760.56"/>
    <x v="1415"/>
    <s v="Cash"/>
    <x v="1"/>
    <n v="2"/>
    <n v="2023"/>
    <n v="9"/>
    <x v="5"/>
    <n v="3"/>
    <n v="38"/>
    <n v="4"/>
    <n v="6"/>
    <x v="0"/>
    <x v="0"/>
    <n v="448344"/>
    <n v="0.13"/>
  </r>
  <r>
    <x v="1422"/>
    <d v="2023-04-26T00:00:00"/>
    <s v="Customer_1817"/>
    <x v="0"/>
    <x v="0"/>
    <x v="0"/>
    <x v="4"/>
    <n v="1"/>
    <n v="2355"/>
    <n v="2"/>
    <n v="2307.9"/>
    <x v="1416"/>
    <s v="UPI"/>
    <x v="2"/>
    <n v="2"/>
    <n v="2023"/>
    <n v="4"/>
    <x v="8"/>
    <n v="2"/>
    <n v="17"/>
    <n v="5"/>
    <n v="3"/>
    <x v="6"/>
    <x v="1"/>
    <n v="4710"/>
    <n v="0.09"/>
  </r>
  <r>
    <x v="1423"/>
    <d v="2023-02-03T00:00:00"/>
    <s v="Customer_1076"/>
    <x v="3"/>
    <x v="3"/>
    <x v="0"/>
    <x v="0"/>
    <n v="9"/>
    <n v="3644"/>
    <n v="28"/>
    <n v="23613.119999999999"/>
    <x v="1417"/>
    <s v="Cash"/>
    <x v="0"/>
    <n v="1"/>
    <n v="2023"/>
    <n v="2"/>
    <x v="3"/>
    <n v="1"/>
    <n v="5"/>
    <n v="1"/>
    <n v="5"/>
    <x v="1"/>
    <x v="1"/>
    <n v="918288"/>
    <n v="7.0000000000000007E-2"/>
  </r>
  <r>
    <x v="1424"/>
    <d v="2023-05-27T00:00:00"/>
    <s v="Customer_47"/>
    <x v="0"/>
    <x v="3"/>
    <x v="1"/>
    <x v="3"/>
    <n v="2"/>
    <n v="2223"/>
    <n v="27"/>
    <n v="3245.58"/>
    <x v="1418"/>
    <s v="UPI"/>
    <x v="1"/>
    <n v="1"/>
    <n v="2023"/>
    <n v="5"/>
    <x v="11"/>
    <n v="2"/>
    <n v="21"/>
    <n v="4"/>
    <n v="6"/>
    <x v="0"/>
    <x v="0"/>
    <n v="120042"/>
    <n v="0.19"/>
  </r>
  <r>
    <x v="1425"/>
    <d v="2023-10-12T00:00:00"/>
    <s v="Customer_930"/>
    <x v="3"/>
    <x v="1"/>
    <x v="1"/>
    <x v="3"/>
    <n v="8"/>
    <n v="1020"/>
    <n v="15"/>
    <n v="6936"/>
    <x v="1419"/>
    <s v="Card"/>
    <x v="1"/>
    <n v="7"/>
    <n v="2023"/>
    <n v="10"/>
    <x v="1"/>
    <n v="4"/>
    <n v="41"/>
    <n v="2"/>
    <n v="4"/>
    <x v="4"/>
    <x v="1"/>
    <n v="122400"/>
    <n v="0.11"/>
  </r>
  <r>
    <x v="1426"/>
    <d v="2023-11-04T00:00:00"/>
    <s v="Customer_140"/>
    <x v="1"/>
    <x v="3"/>
    <x v="2"/>
    <x v="7"/>
    <n v="7"/>
    <n v="2863"/>
    <n v="22"/>
    <n v="15631.98"/>
    <x v="1420"/>
    <s v="Card"/>
    <x v="2"/>
    <n v="6"/>
    <n v="2023"/>
    <n v="11"/>
    <x v="6"/>
    <n v="4"/>
    <n v="44"/>
    <n v="1"/>
    <n v="6"/>
    <x v="0"/>
    <x v="0"/>
    <n v="440902"/>
    <n v="0.15"/>
  </r>
  <r>
    <x v="1427"/>
    <d v="2023-05-23T00:00:00"/>
    <s v="Customer_443"/>
    <x v="1"/>
    <x v="0"/>
    <x v="1"/>
    <x v="3"/>
    <n v="7"/>
    <n v="3871"/>
    <n v="29"/>
    <n v="19238.87"/>
    <x v="1421"/>
    <s v="Cash"/>
    <x v="2"/>
    <n v="6"/>
    <n v="2023"/>
    <n v="5"/>
    <x v="11"/>
    <n v="2"/>
    <n v="21"/>
    <n v="4"/>
    <n v="2"/>
    <x v="5"/>
    <x v="1"/>
    <n v="785813"/>
    <n v="7.0000000000000007E-2"/>
  </r>
  <r>
    <x v="1428"/>
    <d v="2023-02-19T00:00:00"/>
    <s v="Customer_1458"/>
    <x v="3"/>
    <x v="0"/>
    <x v="0"/>
    <x v="4"/>
    <n v="5"/>
    <n v="2211"/>
    <n v="22"/>
    <n v="8622.9"/>
    <x v="1422"/>
    <s v="Card"/>
    <x v="2"/>
    <n v="5"/>
    <n v="2023"/>
    <n v="2"/>
    <x v="3"/>
    <n v="1"/>
    <n v="8"/>
    <n v="4"/>
    <n v="0"/>
    <x v="2"/>
    <x v="0"/>
    <n v="243210"/>
    <n v="0.15"/>
  </r>
  <r>
    <x v="1429"/>
    <d v="2023-06-23T00:00:00"/>
    <s v="Customer_189"/>
    <x v="0"/>
    <x v="1"/>
    <x v="0"/>
    <x v="0"/>
    <n v="9"/>
    <n v="1294"/>
    <n v="17"/>
    <n v="9666.18"/>
    <x v="1423"/>
    <s v="Cash"/>
    <x v="1"/>
    <n v="7"/>
    <n v="2023"/>
    <n v="6"/>
    <x v="7"/>
    <n v="2"/>
    <n v="25"/>
    <n v="4"/>
    <n v="5"/>
    <x v="1"/>
    <x v="1"/>
    <n v="197982"/>
    <n v="0.16"/>
  </r>
  <r>
    <x v="1430"/>
    <d v="2023-04-06T00:00:00"/>
    <s v="Customer_681"/>
    <x v="0"/>
    <x v="1"/>
    <x v="2"/>
    <x v="7"/>
    <n v="10"/>
    <n v="4914"/>
    <n v="7"/>
    <n v="45700.2"/>
    <x v="1424"/>
    <s v="Cash"/>
    <x v="2"/>
    <n v="1"/>
    <n v="2023"/>
    <n v="4"/>
    <x v="8"/>
    <n v="2"/>
    <n v="14"/>
    <n v="2"/>
    <n v="4"/>
    <x v="4"/>
    <x v="1"/>
    <n v="343980"/>
    <n v="0.16"/>
  </r>
  <r>
    <x v="1431"/>
    <d v="2023-01-22T00:00:00"/>
    <s v="Customer_796"/>
    <x v="2"/>
    <x v="1"/>
    <x v="2"/>
    <x v="2"/>
    <n v="6"/>
    <n v="4581"/>
    <n v="19"/>
    <n v="22263.66"/>
    <x v="1425"/>
    <s v="UPI"/>
    <x v="0"/>
    <n v="2"/>
    <n v="2023"/>
    <n v="1"/>
    <x v="0"/>
    <n v="1"/>
    <n v="4"/>
    <n v="4"/>
    <n v="0"/>
    <x v="2"/>
    <x v="0"/>
    <n v="522234"/>
    <n v="0.08"/>
  </r>
  <r>
    <x v="1432"/>
    <d v="2023-11-05T00:00:00"/>
    <s v="Customer_1176"/>
    <x v="0"/>
    <x v="1"/>
    <x v="2"/>
    <x v="5"/>
    <n v="2"/>
    <n v="2658"/>
    <n v="26"/>
    <n v="3933.84"/>
    <x v="1426"/>
    <s v="Cash"/>
    <x v="2"/>
    <n v="1"/>
    <n v="2023"/>
    <n v="11"/>
    <x v="6"/>
    <n v="4"/>
    <n v="45"/>
    <n v="2"/>
    <n v="0"/>
    <x v="2"/>
    <x v="0"/>
    <n v="138216"/>
    <n v="0.15"/>
  </r>
  <r>
    <x v="1433"/>
    <d v="2023-04-25T00:00:00"/>
    <s v="Customer_1372"/>
    <x v="3"/>
    <x v="0"/>
    <x v="2"/>
    <x v="7"/>
    <n v="8"/>
    <n v="4433"/>
    <n v="0"/>
    <n v="35464"/>
    <x v="1427"/>
    <s v="Card"/>
    <x v="2"/>
    <n v="7"/>
    <n v="2023"/>
    <n v="4"/>
    <x v="8"/>
    <n v="2"/>
    <n v="17"/>
    <n v="5"/>
    <n v="2"/>
    <x v="5"/>
    <x v="1"/>
    <n v="0"/>
    <n v="0.15"/>
  </r>
  <r>
    <x v="1434"/>
    <d v="2023-05-24T00:00:00"/>
    <s v="Customer_701"/>
    <x v="1"/>
    <x v="0"/>
    <x v="0"/>
    <x v="4"/>
    <n v="10"/>
    <n v="3496"/>
    <n v="8"/>
    <n v="32163.200000000001"/>
    <x v="1428"/>
    <s v="Card"/>
    <x v="1"/>
    <n v="2"/>
    <n v="2023"/>
    <n v="5"/>
    <x v="11"/>
    <n v="2"/>
    <n v="21"/>
    <n v="4"/>
    <n v="3"/>
    <x v="6"/>
    <x v="1"/>
    <n v="279680"/>
    <n v="7.0000000000000007E-2"/>
  </r>
  <r>
    <x v="1435"/>
    <d v="2023-06-05T00:00:00"/>
    <s v="Customer_1500"/>
    <x v="0"/>
    <x v="1"/>
    <x v="0"/>
    <x v="4"/>
    <n v="3"/>
    <n v="607"/>
    <n v="13"/>
    <n v="1584.27"/>
    <x v="1429"/>
    <s v="Card"/>
    <x v="1"/>
    <n v="4"/>
    <n v="2023"/>
    <n v="6"/>
    <x v="7"/>
    <n v="2"/>
    <n v="23"/>
    <n v="2"/>
    <n v="1"/>
    <x v="3"/>
    <x v="1"/>
    <n v="23673"/>
    <n v="0.08"/>
  </r>
  <r>
    <x v="1436"/>
    <d v="2023-12-24T00:00:00"/>
    <s v="Customer_1705"/>
    <x v="1"/>
    <x v="1"/>
    <x v="0"/>
    <x v="4"/>
    <n v="1"/>
    <n v="4179"/>
    <n v="14"/>
    <n v="3593.94"/>
    <x v="1430"/>
    <s v="UPI"/>
    <x v="0"/>
    <n v="2"/>
    <n v="2023"/>
    <n v="12"/>
    <x v="2"/>
    <n v="4"/>
    <n v="52"/>
    <n v="5"/>
    <n v="0"/>
    <x v="2"/>
    <x v="0"/>
    <n v="58506"/>
    <n v="0.15"/>
  </r>
  <r>
    <x v="1437"/>
    <d v="2023-02-12T00:00:00"/>
    <s v="Customer_1412"/>
    <x v="1"/>
    <x v="3"/>
    <x v="1"/>
    <x v="1"/>
    <n v="6"/>
    <n v="1166"/>
    <n v="18"/>
    <n v="5736.72"/>
    <x v="1431"/>
    <s v="Cash"/>
    <x v="0"/>
    <n v="3"/>
    <n v="2023"/>
    <n v="2"/>
    <x v="3"/>
    <n v="1"/>
    <n v="7"/>
    <n v="3"/>
    <n v="0"/>
    <x v="2"/>
    <x v="0"/>
    <n v="125928"/>
    <n v="0.19"/>
  </r>
  <r>
    <x v="1438"/>
    <d v="2023-06-30T00:00:00"/>
    <s v="Customer_1439"/>
    <x v="3"/>
    <x v="1"/>
    <x v="0"/>
    <x v="6"/>
    <n v="3"/>
    <n v="199"/>
    <n v="6"/>
    <n v="561.17999999999995"/>
    <x v="1432"/>
    <s v="Cash"/>
    <x v="0"/>
    <n v="5"/>
    <n v="2023"/>
    <n v="6"/>
    <x v="7"/>
    <n v="2"/>
    <n v="26"/>
    <n v="5"/>
    <n v="5"/>
    <x v="1"/>
    <x v="1"/>
    <n v="3582"/>
    <n v="0.15"/>
  </r>
  <r>
    <x v="1439"/>
    <d v="2023-07-18T00:00:00"/>
    <s v="Customer_375"/>
    <x v="1"/>
    <x v="0"/>
    <x v="0"/>
    <x v="4"/>
    <n v="2"/>
    <n v="3449"/>
    <n v="15"/>
    <n v="5863.3"/>
    <x v="1433"/>
    <s v="Cash"/>
    <x v="0"/>
    <n v="5"/>
    <n v="2023"/>
    <n v="7"/>
    <x v="10"/>
    <n v="3"/>
    <n v="29"/>
    <n v="4"/>
    <n v="2"/>
    <x v="5"/>
    <x v="1"/>
    <n v="103470"/>
    <n v="0.18"/>
  </r>
  <r>
    <x v="1440"/>
    <d v="2023-01-22T00:00:00"/>
    <s v="Customer_915"/>
    <x v="2"/>
    <x v="1"/>
    <x v="0"/>
    <x v="0"/>
    <n v="10"/>
    <n v="3187"/>
    <n v="17"/>
    <n v="26452.1"/>
    <x v="1434"/>
    <s v="Card"/>
    <x v="0"/>
    <n v="4"/>
    <n v="2023"/>
    <n v="1"/>
    <x v="0"/>
    <n v="1"/>
    <n v="4"/>
    <n v="4"/>
    <n v="0"/>
    <x v="2"/>
    <x v="0"/>
    <n v="541790"/>
    <n v="0.11"/>
  </r>
  <r>
    <x v="1441"/>
    <d v="2023-07-30T00:00:00"/>
    <s v="Customer_756"/>
    <x v="3"/>
    <x v="2"/>
    <x v="2"/>
    <x v="7"/>
    <n v="3"/>
    <n v="4255"/>
    <n v="29"/>
    <n v="9063.15"/>
    <x v="1435"/>
    <s v="UPI"/>
    <x v="1"/>
    <n v="2"/>
    <n v="2023"/>
    <n v="7"/>
    <x v="10"/>
    <n v="3"/>
    <n v="31"/>
    <n v="6"/>
    <n v="0"/>
    <x v="2"/>
    <x v="0"/>
    <n v="370185"/>
    <n v="0.1"/>
  </r>
  <r>
    <x v="1442"/>
    <d v="2023-10-16T00:00:00"/>
    <s v="Customer_479"/>
    <x v="1"/>
    <x v="2"/>
    <x v="2"/>
    <x v="7"/>
    <n v="5"/>
    <n v="500"/>
    <n v="17"/>
    <n v="2075"/>
    <x v="1436"/>
    <s v="Cash"/>
    <x v="1"/>
    <n v="1"/>
    <n v="2023"/>
    <n v="10"/>
    <x v="1"/>
    <n v="4"/>
    <n v="42"/>
    <n v="3"/>
    <n v="1"/>
    <x v="3"/>
    <x v="1"/>
    <n v="42500"/>
    <n v="0.11"/>
  </r>
  <r>
    <x v="1443"/>
    <d v="2023-06-01T00:00:00"/>
    <s v="Customer_516"/>
    <x v="3"/>
    <x v="2"/>
    <x v="1"/>
    <x v="1"/>
    <n v="1"/>
    <n v="3389"/>
    <n v="25"/>
    <n v="2541.75"/>
    <x v="1437"/>
    <s v="UPI"/>
    <x v="2"/>
    <n v="4"/>
    <n v="2023"/>
    <n v="6"/>
    <x v="7"/>
    <n v="2"/>
    <n v="22"/>
    <n v="1"/>
    <n v="4"/>
    <x v="4"/>
    <x v="1"/>
    <n v="84725"/>
    <n v="0.12"/>
  </r>
  <r>
    <x v="1444"/>
    <d v="2023-07-01T00:00:00"/>
    <s v="Customer_1106"/>
    <x v="0"/>
    <x v="2"/>
    <x v="2"/>
    <x v="5"/>
    <n v="1"/>
    <n v="2911"/>
    <n v="13"/>
    <n v="2532.5700000000002"/>
    <x v="1438"/>
    <s v="Cash"/>
    <x v="1"/>
    <n v="1"/>
    <n v="2023"/>
    <n v="7"/>
    <x v="10"/>
    <n v="3"/>
    <n v="26"/>
    <n v="1"/>
    <n v="6"/>
    <x v="0"/>
    <x v="0"/>
    <n v="37843"/>
    <n v="0.16"/>
  </r>
  <r>
    <x v="1445"/>
    <d v="2023-09-10T00:00:00"/>
    <s v="Customer_1938"/>
    <x v="1"/>
    <x v="1"/>
    <x v="1"/>
    <x v="3"/>
    <n v="10"/>
    <n v="2026"/>
    <n v="2"/>
    <n v="19854.8"/>
    <x v="1439"/>
    <s v="UPI"/>
    <x v="1"/>
    <n v="1"/>
    <n v="2023"/>
    <n v="9"/>
    <x v="5"/>
    <n v="3"/>
    <n v="37"/>
    <n v="3"/>
    <n v="0"/>
    <x v="2"/>
    <x v="0"/>
    <n v="40520"/>
    <n v="0.13"/>
  </r>
  <r>
    <x v="1446"/>
    <d v="2023-06-13T00:00:00"/>
    <s v="Customer_374"/>
    <x v="2"/>
    <x v="2"/>
    <x v="2"/>
    <x v="5"/>
    <n v="8"/>
    <n v="3427"/>
    <n v="25"/>
    <n v="20562"/>
    <x v="1440"/>
    <s v="UPI"/>
    <x v="2"/>
    <n v="7"/>
    <n v="2023"/>
    <n v="6"/>
    <x v="7"/>
    <n v="2"/>
    <n v="24"/>
    <n v="3"/>
    <n v="2"/>
    <x v="5"/>
    <x v="1"/>
    <n v="685400"/>
    <n v="0.16"/>
  </r>
  <r>
    <x v="1447"/>
    <d v="2023-09-01T00:00:00"/>
    <s v="Customer_521"/>
    <x v="0"/>
    <x v="1"/>
    <x v="0"/>
    <x v="4"/>
    <n v="8"/>
    <n v="4118"/>
    <n v="13"/>
    <n v="28661.279999999999"/>
    <x v="1441"/>
    <s v="Card"/>
    <x v="1"/>
    <n v="5"/>
    <n v="2023"/>
    <n v="9"/>
    <x v="5"/>
    <n v="3"/>
    <n v="35"/>
    <n v="1"/>
    <n v="5"/>
    <x v="1"/>
    <x v="1"/>
    <n v="428272"/>
    <n v="0.1"/>
  </r>
  <r>
    <x v="1448"/>
    <d v="2023-05-12T00:00:00"/>
    <s v="Customer_1765"/>
    <x v="1"/>
    <x v="0"/>
    <x v="0"/>
    <x v="0"/>
    <n v="7"/>
    <n v="4973"/>
    <n v="24"/>
    <n v="26456.36"/>
    <x v="1442"/>
    <s v="UPI"/>
    <x v="2"/>
    <n v="1"/>
    <n v="2023"/>
    <n v="5"/>
    <x v="11"/>
    <n v="2"/>
    <n v="19"/>
    <n v="2"/>
    <n v="5"/>
    <x v="1"/>
    <x v="1"/>
    <n v="835464"/>
    <n v="0.19"/>
  </r>
  <r>
    <x v="1449"/>
    <d v="2023-05-08T00:00:00"/>
    <s v="Customer_575"/>
    <x v="0"/>
    <x v="1"/>
    <x v="2"/>
    <x v="7"/>
    <n v="1"/>
    <n v="4431"/>
    <n v="14"/>
    <n v="3810.66"/>
    <x v="1443"/>
    <s v="UPI"/>
    <x v="1"/>
    <n v="5"/>
    <n v="2023"/>
    <n v="5"/>
    <x v="11"/>
    <n v="2"/>
    <n v="19"/>
    <n v="2"/>
    <n v="1"/>
    <x v="3"/>
    <x v="1"/>
    <n v="62034"/>
    <n v="0.15"/>
  </r>
  <r>
    <x v="1450"/>
    <d v="2023-02-27T00:00:00"/>
    <s v="Customer_608"/>
    <x v="2"/>
    <x v="3"/>
    <x v="0"/>
    <x v="4"/>
    <n v="1"/>
    <n v="4175"/>
    <n v="12"/>
    <n v="3674"/>
    <x v="1444"/>
    <s v="Cash"/>
    <x v="1"/>
    <n v="4"/>
    <n v="2023"/>
    <n v="2"/>
    <x v="3"/>
    <n v="1"/>
    <n v="9"/>
    <n v="5"/>
    <n v="1"/>
    <x v="3"/>
    <x v="1"/>
    <n v="50100"/>
    <n v="0.12"/>
  </r>
  <r>
    <x v="1451"/>
    <d v="2023-11-15T00:00:00"/>
    <s v="Customer_267"/>
    <x v="2"/>
    <x v="3"/>
    <x v="1"/>
    <x v="8"/>
    <n v="6"/>
    <n v="938"/>
    <n v="30"/>
    <n v="3939.6"/>
    <x v="1445"/>
    <s v="Card"/>
    <x v="0"/>
    <n v="7"/>
    <n v="2023"/>
    <n v="11"/>
    <x v="6"/>
    <n v="4"/>
    <n v="46"/>
    <n v="3"/>
    <n v="3"/>
    <x v="6"/>
    <x v="1"/>
    <n v="168840"/>
    <n v="0.16"/>
  </r>
  <r>
    <x v="1452"/>
    <d v="2023-07-18T00:00:00"/>
    <s v="Customer_766"/>
    <x v="0"/>
    <x v="2"/>
    <x v="1"/>
    <x v="3"/>
    <n v="9"/>
    <n v="347"/>
    <n v="15"/>
    <n v="2654.55"/>
    <x v="1446"/>
    <s v="Cash"/>
    <x v="2"/>
    <n v="6"/>
    <n v="2023"/>
    <n v="7"/>
    <x v="10"/>
    <n v="3"/>
    <n v="29"/>
    <n v="4"/>
    <n v="2"/>
    <x v="5"/>
    <x v="1"/>
    <n v="46845"/>
    <n v="0.1"/>
  </r>
  <r>
    <x v="1453"/>
    <d v="2023-09-13T00:00:00"/>
    <s v="Customer_1357"/>
    <x v="2"/>
    <x v="0"/>
    <x v="1"/>
    <x v="8"/>
    <n v="4"/>
    <n v="2184"/>
    <n v="27"/>
    <n v="6377.28"/>
    <x v="1447"/>
    <s v="Card"/>
    <x v="0"/>
    <n v="5"/>
    <n v="2023"/>
    <n v="9"/>
    <x v="5"/>
    <n v="3"/>
    <n v="37"/>
    <n v="3"/>
    <n v="3"/>
    <x v="6"/>
    <x v="1"/>
    <n v="235872"/>
    <n v="7.0000000000000007E-2"/>
  </r>
  <r>
    <x v="1454"/>
    <d v="2023-02-03T00:00:00"/>
    <s v="Customer_1843"/>
    <x v="2"/>
    <x v="2"/>
    <x v="2"/>
    <x v="7"/>
    <n v="9"/>
    <n v="4964"/>
    <n v="14"/>
    <n v="38421.360000000001"/>
    <x v="1448"/>
    <s v="Cash"/>
    <x v="1"/>
    <n v="1"/>
    <n v="2023"/>
    <n v="2"/>
    <x v="3"/>
    <n v="1"/>
    <n v="5"/>
    <n v="1"/>
    <n v="5"/>
    <x v="1"/>
    <x v="1"/>
    <n v="625464"/>
    <n v="0.11"/>
  </r>
  <r>
    <x v="1455"/>
    <d v="2023-01-31T00:00:00"/>
    <s v="Customer_637"/>
    <x v="3"/>
    <x v="1"/>
    <x v="0"/>
    <x v="4"/>
    <n v="2"/>
    <n v="4127"/>
    <n v="16"/>
    <n v="6933.36"/>
    <x v="1449"/>
    <s v="Card"/>
    <x v="1"/>
    <n v="5"/>
    <n v="2023"/>
    <n v="1"/>
    <x v="0"/>
    <n v="1"/>
    <n v="5"/>
    <n v="5"/>
    <n v="2"/>
    <x v="5"/>
    <x v="1"/>
    <n v="132064"/>
    <n v="0.17"/>
  </r>
  <r>
    <x v="1456"/>
    <d v="2023-10-06T00:00:00"/>
    <s v="Customer_606"/>
    <x v="3"/>
    <x v="3"/>
    <x v="0"/>
    <x v="4"/>
    <n v="6"/>
    <n v="2301"/>
    <n v="12"/>
    <n v="12149.28"/>
    <x v="1450"/>
    <s v="Card"/>
    <x v="2"/>
    <n v="4"/>
    <n v="2023"/>
    <n v="10"/>
    <x v="1"/>
    <n v="4"/>
    <n v="40"/>
    <n v="1"/>
    <n v="5"/>
    <x v="1"/>
    <x v="1"/>
    <n v="165672"/>
    <n v="0.12"/>
  </r>
  <r>
    <x v="1457"/>
    <d v="2023-02-07T00:00:00"/>
    <s v="Customer_771"/>
    <x v="3"/>
    <x v="2"/>
    <x v="0"/>
    <x v="6"/>
    <n v="3"/>
    <n v="4021"/>
    <n v="7"/>
    <n v="11218.59"/>
    <x v="1451"/>
    <s v="Card"/>
    <x v="0"/>
    <n v="4"/>
    <n v="2023"/>
    <n v="2"/>
    <x v="3"/>
    <n v="1"/>
    <n v="6"/>
    <n v="2"/>
    <n v="2"/>
    <x v="5"/>
    <x v="1"/>
    <n v="84441"/>
    <n v="0.11"/>
  </r>
  <r>
    <x v="1458"/>
    <d v="2023-07-18T00:00:00"/>
    <s v="Customer_1207"/>
    <x v="2"/>
    <x v="3"/>
    <x v="1"/>
    <x v="1"/>
    <n v="2"/>
    <n v="3496"/>
    <n v="22"/>
    <n v="5453.76"/>
    <x v="1452"/>
    <s v="UPI"/>
    <x v="0"/>
    <n v="1"/>
    <n v="2023"/>
    <n v="7"/>
    <x v="10"/>
    <n v="3"/>
    <n v="29"/>
    <n v="4"/>
    <n v="2"/>
    <x v="5"/>
    <x v="1"/>
    <n v="153824"/>
    <n v="7.0000000000000007E-2"/>
  </r>
  <r>
    <x v="1459"/>
    <d v="2023-07-24T00:00:00"/>
    <s v="Customer_898"/>
    <x v="1"/>
    <x v="2"/>
    <x v="0"/>
    <x v="4"/>
    <n v="8"/>
    <n v="261"/>
    <n v="27"/>
    <n v="1524.24"/>
    <x v="1453"/>
    <s v="UPI"/>
    <x v="2"/>
    <n v="4"/>
    <n v="2023"/>
    <n v="7"/>
    <x v="10"/>
    <n v="3"/>
    <n v="30"/>
    <n v="5"/>
    <n v="1"/>
    <x v="3"/>
    <x v="1"/>
    <n v="56376"/>
    <n v="0.11"/>
  </r>
  <r>
    <x v="1460"/>
    <d v="2023-02-11T00:00:00"/>
    <s v="Customer_1481"/>
    <x v="1"/>
    <x v="3"/>
    <x v="2"/>
    <x v="5"/>
    <n v="4"/>
    <n v="4657"/>
    <n v="0"/>
    <n v="18628"/>
    <x v="1454"/>
    <s v="UPI"/>
    <x v="0"/>
    <n v="6"/>
    <n v="2023"/>
    <n v="2"/>
    <x v="3"/>
    <n v="1"/>
    <n v="6"/>
    <n v="2"/>
    <n v="6"/>
    <x v="0"/>
    <x v="0"/>
    <n v="0"/>
    <n v="0.09"/>
  </r>
  <r>
    <x v="1461"/>
    <d v="2023-06-20T00:00:00"/>
    <s v="Customer_561"/>
    <x v="0"/>
    <x v="0"/>
    <x v="1"/>
    <x v="8"/>
    <n v="4"/>
    <n v="2850"/>
    <n v="20"/>
    <n v="9120"/>
    <x v="1455"/>
    <s v="Cash"/>
    <x v="0"/>
    <n v="7"/>
    <n v="2023"/>
    <n v="6"/>
    <x v="7"/>
    <n v="2"/>
    <n v="25"/>
    <n v="4"/>
    <n v="2"/>
    <x v="5"/>
    <x v="1"/>
    <n v="228000"/>
    <n v="0.08"/>
  </r>
  <r>
    <x v="1462"/>
    <d v="2023-12-21T00:00:00"/>
    <s v="Customer_1236"/>
    <x v="0"/>
    <x v="3"/>
    <x v="2"/>
    <x v="7"/>
    <n v="1"/>
    <n v="1713"/>
    <n v="23"/>
    <n v="1319.01"/>
    <x v="455"/>
    <s v="UPI"/>
    <x v="0"/>
    <n v="7"/>
    <n v="2023"/>
    <n v="12"/>
    <x v="2"/>
    <n v="4"/>
    <n v="51"/>
    <n v="4"/>
    <n v="4"/>
    <x v="4"/>
    <x v="1"/>
    <n v="39399"/>
    <n v="0.19"/>
  </r>
  <r>
    <x v="1463"/>
    <d v="2023-02-09T00:00:00"/>
    <s v="Customer_1370"/>
    <x v="2"/>
    <x v="3"/>
    <x v="2"/>
    <x v="7"/>
    <n v="8"/>
    <n v="1541"/>
    <n v="6"/>
    <n v="11588.32"/>
    <x v="1456"/>
    <s v="Cash"/>
    <x v="0"/>
    <n v="4"/>
    <n v="2023"/>
    <n v="2"/>
    <x v="3"/>
    <n v="1"/>
    <n v="6"/>
    <n v="2"/>
    <n v="4"/>
    <x v="4"/>
    <x v="1"/>
    <n v="73968"/>
    <n v="0.2"/>
  </r>
  <r>
    <x v="1464"/>
    <d v="2023-04-28T00:00:00"/>
    <s v="Customer_1652"/>
    <x v="2"/>
    <x v="2"/>
    <x v="0"/>
    <x v="0"/>
    <n v="8"/>
    <n v="2843"/>
    <n v="16"/>
    <n v="19104.96"/>
    <x v="1457"/>
    <s v="Cash"/>
    <x v="0"/>
    <n v="3"/>
    <n v="2023"/>
    <n v="4"/>
    <x v="8"/>
    <n v="2"/>
    <n v="17"/>
    <n v="5"/>
    <n v="5"/>
    <x v="1"/>
    <x v="1"/>
    <n v="363904"/>
    <n v="0.12"/>
  </r>
  <r>
    <x v="1465"/>
    <d v="2023-12-27T00:00:00"/>
    <s v="Customer_1933"/>
    <x v="3"/>
    <x v="0"/>
    <x v="2"/>
    <x v="7"/>
    <n v="4"/>
    <n v="830"/>
    <n v="0"/>
    <n v="3320"/>
    <x v="1458"/>
    <s v="Cash"/>
    <x v="1"/>
    <n v="2"/>
    <n v="2023"/>
    <n v="12"/>
    <x v="2"/>
    <n v="4"/>
    <n v="52"/>
    <n v="5"/>
    <n v="3"/>
    <x v="6"/>
    <x v="1"/>
    <n v="0"/>
    <n v="0.14000000000000001"/>
  </r>
  <r>
    <x v="1466"/>
    <d v="2023-03-29T00:00:00"/>
    <s v="Customer_238"/>
    <x v="1"/>
    <x v="2"/>
    <x v="0"/>
    <x v="0"/>
    <n v="6"/>
    <n v="3608"/>
    <n v="17"/>
    <n v="17967.84"/>
    <x v="1459"/>
    <s v="Cash"/>
    <x v="2"/>
    <n v="4"/>
    <n v="2023"/>
    <n v="3"/>
    <x v="9"/>
    <n v="1"/>
    <n v="13"/>
    <n v="5"/>
    <n v="3"/>
    <x v="6"/>
    <x v="1"/>
    <n v="368016"/>
    <n v="0.12"/>
  </r>
  <r>
    <x v="1467"/>
    <d v="2023-01-12T00:00:00"/>
    <s v="Customer_539"/>
    <x v="2"/>
    <x v="1"/>
    <x v="1"/>
    <x v="1"/>
    <n v="3"/>
    <n v="1972"/>
    <n v="30"/>
    <n v="4141.2"/>
    <x v="1460"/>
    <s v="UPI"/>
    <x v="0"/>
    <n v="1"/>
    <n v="2023"/>
    <n v="1"/>
    <x v="0"/>
    <n v="1"/>
    <n v="2"/>
    <n v="2"/>
    <n v="4"/>
    <x v="4"/>
    <x v="1"/>
    <n v="177480"/>
    <n v="0.12"/>
  </r>
  <r>
    <x v="1468"/>
    <d v="2023-10-23T00:00:00"/>
    <s v="Customer_949"/>
    <x v="2"/>
    <x v="0"/>
    <x v="2"/>
    <x v="5"/>
    <n v="5"/>
    <n v="1165"/>
    <n v="30"/>
    <n v="4077.5"/>
    <x v="1461"/>
    <s v="Cash"/>
    <x v="0"/>
    <n v="4"/>
    <n v="2023"/>
    <n v="10"/>
    <x v="1"/>
    <n v="4"/>
    <n v="43"/>
    <n v="4"/>
    <n v="1"/>
    <x v="3"/>
    <x v="1"/>
    <n v="174750"/>
    <n v="7.0000000000000007E-2"/>
  </r>
  <r>
    <x v="1469"/>
    <d v="2023-03-18T00:00:00"/>
    <s v="Customer_1595"/>
    <x v="2"/>
    <x v="1"/>
    <x v="0"/>
    <x v="0"/>
    <n v="6"/>
    <n v="4992"/>
    <n v="9"/>
    <n v="27256.32"/>
    <x v="1462"/>
    <s v="Card"/>
    <x v="1"/>
    <n v="2"/>
    <n v="2023"/>
    <n v="3"/>
    <x v="9"/>
    <n v="1"/>
    <n v="11"/>
    <n v="3"/>
    <n v="6"/>
    <x v="0"/>
    <x v="0"/>
    <n v="269568"/>
    <n v="0.12"/>
  </r>
  <r>
    <x v="1470"/>
    <d v="2023-08-22T00:00:00"/>
    <s v="Customer_1771"/>
    <x v="1"/>
    <x v="2"/>
    <x v="1"/>
    <x v="3"/>
    <n v="1"/>
    <n v="4639"/>
    <n v="18"/>
    <n v="3803.98"/>
    <x v="1463"/>
    <s v="Card"/>
    <x v="2"/>
    <n v="4"/>
    <n v="2023"/>
    <n v="8"/>
    <x v="4"/>
    <n v="3"/>
    <n v="34"/>
    <n v="4"/>
    <n v="2"/>
    <x v="5"/>
    <x v="1"/>
    <n v="83502"/>
    <n v="0.18"/>
  </r>
  <r>
    <x v="1471"/>
    <d v="2024-01-01T00:00:00"/>
    <s v="Customer_15"/>
    <x v="3"/>
    <x v="3"/>
    <x v="0"/>
    <x v="4"/>
    <n v="2"/>
    <n v="1523"/>
    <n v="5"/>
    <n v="2893.7"/>
    <x v="1464"/>
    <s v="UPI"/>
    <x v="1"/>
    <n v="6"/>
    <n v="2024"/>
    <n v="1"/>
    <x v="0"/>
    <n v="1"/>
    <n v="1"/>
    <n v="1"/>
    <n v="1"/>
    <x v="3"/>
    <x v="1"/>
    <n v="15230"/>
    <n v="0.06"/>
  </r>
  <r>
    <x v="1472"/>
    <d v="2023-10-17T00:00:00"/>
    <s v="Customer_184"/>
    <x v="3"/>
    <x v="1"/>
    <x v="2"/>
    <x v="2"/>
    <n v="3"/>
    <n v="2291"/>
    <n v="27"/>
    <n v="5017.29"/>
    <x v="1465"/>
    <s v="Card"/>
    <x v="0"/>
    <n v="2"/>
    <n v="2023"/>
    <n v="10"/>
    <x v="1"/>
    <n v="4"/>
    <n v="42"/>
    <n v="3"/>
    <n v="2"/>
    <x v="5"/>
    <x v="1"/>
    <n v="185571"/>
    <n v="0.06"/>
  </r>
  <r>
    <x v="1473"/>
    <d v="2023-07-13T00:00:00"/>
    <s v="Customer_613"/>
    <x v="0"/>
    <x v="3"/>
    <x v="0"/>
    <x v="0"/>
    <n v="8"/>
    <n v="1953"/>
    <n v="15"/>
    <n v="13280.4"/>
    <x v="1466"/>
    <s v="UPI"/>
    <x v="0"/>
    <n v="1"/>
    <n v="2023"/>
    <n v="7"/>
    <x v="10"/>
    <n v="3"/>
    <n v="28"/>
    <n v="3"/>
    <n v="4"/>
    <x v="4"/>
    <x v="1"/>
    <n v="234360"/>
    <n v="0.14000000000000001"/>
  </r>
  <r>
    <x v="1474"/>
    <d v="2023-11-14T00:00:00"/>
    <s v="Customer_1824"/>
    <x v="3"/>
    <x v="2"/>
    <x v="1"/>
    <x v="3"/>
    <n v="9"/>
    <n v="1472"/>
    <n v="6"/>
    <n v="12453.12"/>
    <x v="1467"/>
    <s v="Cash"/>
    <x v="1"/>
    <n v="1"/>
    <n v="2023"/>
    <n v="11"/>
    <x v="6"/>
    <n v="4"/>
    <n v="46"/>
    <n v="3"/>
    <n v="2"/>
    <x v="5"/>
    <x v="1"/>
    <n v="79488"/>
    <n v="0.14000000000000001"/>
  </r>
  <r>
    <x v="1475"/>
    <d v="2023-03-21T00:00:00"/>
    <s v="Customer_556"/>
    <x v="2"/>
    <x v="0"/>
    <x v="2"/>
    <x v="7"/>
    <n v="7"/>
    <n v="3769"/>
    <n v="16"/>
    <n v="22161.72"/>
    <x v="1468"/>
    <s v="UPI"/>
    <x v="0"/>
    <n v="6"/>
    <n v="2023"/>
    <n v="3"/>
    <x v="9"/>
    <n v="1"/>
    <n v="12"/>
    <n v="4"/>
    <n v="2"/>
    <x v="5"/>
    <x v="1"/>
    <n v="422128"/>
    <n v="0.06"/>
  </r>
  <r>
    <x v="1476"/>
    <d v="2023-12-30T00:00:00"/>
    <s v="Customer_1888"/>
    <x v="3"/>
    <x v="3"/>
    <x v="2"/>
    <x v="2"/>
    <n v="9"/>
    <n v="4296"/>
    <n v="19"/>
    <n v="31317.84"/>
    <x v="1469"/>
    <s v="Card"/>
    <x v="0"/>
    <n v="5"/>
    <n v="2023"/>
    <n v="12"/>
    <x v="2"/>
    <n v="4"/>
    <n v="52"/>
    <n v="5"/>
    <n v="6"/>
    <x v="0"/>
    <x v="0"/>
    <n v="734616"/>
    <n v="0.12"/>
  </r>
  <r>
    <x v="1477"/>
    <d v="2023-07-21T00:00:00"/>
    <s v="Customer_957"/>
    <x v="0"/>
    <x v="3"/>
    <x v="2"/>
    <x v="7"/>
    <n v="1"/>
    <n v="3363"/>
    <n v="29"/>
    <n v="2387.73"/>
    <x v="1470"/>
    <s v="Cash"/>
    <x v="0"/>
    <n v="5"/>
    <n v="2023"/>
    <n v="7"/>
    <x v="10"/>
    <n v="3"/>
    <n v="29"/>
    <n v="4"/>
    <n v="5"/>
    <x v="1"/>
    <x v="1"/>
    <n v="97527"/>
    <n v="0.11"/>
  </r>
  <r>
    <x v="1478"/>
    <d v="2023-11-22T00:00:00"/>
    <s v="Customer_1656"/>
    <x v="3"/>
    <x v="0"/>
    <x v="1"/>
    <x v="1"/>
    <n v="8"/>
    <n v="2218"/>
    <n v="15"/>
    <n v="15082.4"/>
    <x v="1471"/>
    <s v="UPI"/>
    <x v="0"/>
    <n v="2"/>
    <n v="2023"/>
    <n v="11"/>
    <x v="6"/>
    <n v="4"/>
    <n v="47"/>
    <n v="4"/>
    <n v="3"/>
    <x v="6"/>
    <x v="1"/>
    <n v="266160"/>
    <n v="0.15"/>
  </r>
  <r>
    <x v="1479"/>
    <d v="2023-02-19T00:00:00"/>
    <s v="Customer_843"/>
    <x v="1"/>
    <x v="3"/>
    <x v="0"/>
    <x v="0"/>
    <n v="4"/>
    <n v="4991"/>
    <n v="1"/>
    <n v="19764.36"/>
    <x v="1472"/>
    <s v="Card"/>
    <x v="0"/>
    <n v="3"/>
    <n v="2023"/>
    <n v="2"/>
    <x v="3"/>
    <n v="1"/>
    <n v="8"/>
    <n v="4"/>
    <n v="0"/>
    <x v="2"/>
    <x v="0"/>
    <n v="19964"/>
    <n v="0.16"/>
  </r>
  <r>
    <x v="1480"/>
    <d v="2023-02-25T00:00:00"/>
    <s v="Customer_394"/>
    <x v="1"/>
    <x v="0"/>
    <x v="2"/>
    <x v="7"/>
    <n v="9"/>
    <n v="2768"/>
    <n v="21"/>
    <n v="19680.48"/>
    <x v="1473"/>
    <s v="Cash"/>
    <x v="1"/>
    <n v="4"/>
    <n v="2023"/>
    <n v="2"/>
    <x v="3"/>
    <n v="1"/>
    <n v="8"/>
    <n v="4"/>
    <n v="6"/>
    <x v="0"/>
    <x v="0"/>
    <n v="523152"/>
    <n v="0.18"/>
  </r>
  <r>
    <x v="1481"/>
    <d v="2023-10-22T00:00:00"/>
    <s v="Customer_427"/>
    <x v="0"/>
    <x v="0"/>
    <x v="1"/>
    <x v="3"/>
    <n v="7"/>
    <n v="3078"/>
    <n v="17"/>
    <n v="17883.18"/>
    <x v="1474"/>
    <s v="Cash"/>
    <x v="1"/>
    <n v="4"/>
    <n v="2023"/>
    <n v="10"/>
    <x v="1"/>
    <n v="4"/>
    <n v="43"/>
    <n v="4"/>
    <n v="0"/>
    <x v="2"/>
    <x v="0"/>
    <n v="366282"/>
    <n v="0.1"/>
  </r>
  <r>
    <x v="1482"/>
    <d v="2023-09-30T00:00:00"/>
    <s v="Customer_1262"/>
    <x v="1"/>
    <x v="2"/>
    <x v="0"/>
    <x v="0"/>
    <n v="3"/>
    <n v="672"/>
    <n v="21"/>
    <n v="1592.64"/>
    <x v="1475"/>
    <s v="Card"/>
    <x v="1"/>
    <n v="7"/>
    <n v="2023"/>
    <n v="9"/>
    <x v="5"/>
    <n v="3"/>
    <n v="39"/>
    <n v="5"/>
    <n v="6"/>
    <x v="0"/>
    <x v="0"/>
    <n v="42336"/>
    <n v="0.19"/>
  </r>
  <r>
    <x v="1483"/>
    <d v="2023-04-15T00:00:00"/>
    <s v="Customer_1087"/>
    <x v="3"/>
    <x v="0"/>
    <x v="0"/>
    <x v="6"/>
    <n v="6"/>
    <n v="2813"/>
    <n v="10"/>
    <n v="15190.2"/>
    <x v="1476"/>
    <s v="UPI"/>
    <x v="2"/>
    <n v="7"/>
    <n v="2023"/>
    <n v="4"/>
    <x v="8"/>
    <n v="2"/>
    <n v="15"/>
    <n v="3"/>
    <n v="6"/>
    <x v="0"/>
    <x v="0"/>
    <n v="168780"/>
    <n v="0.05"/>
  </r>
  <r>
    <x v="1484"/>
    <d v="2023-08-28T00:00:00"/>
    <s v="Customer_1360"/>
    <x v="1"/>
    <x v="0"/>
    <x v="2"/>
    <x v="2"/>
    <n v="7"/>
    <n v="4194"/>
    <n v="29"/>
    <n v="20844.18"/>
    <x v="1477"/>
    <s v="UPI"/>
    <x v="1"/>
    <n v="4"/>
    <n v="2023"/>
    <n v="8"/>
    <x v="4"/>
    <n v="3"/>
    <n v="35"/>
    <n v="5"/>
    <n v="1"/>
    <x v="3"/>
    <x v="1"/>
    <n v="851382"/>
    <n v="0.12"/>
  </r>
  <r>
    <x v="1485"/>
    <d v="2023-01-27T00:00:00"/>
    <s v="Customer_158"/>
    <x v="2"/>
    <x v="1"/>
    <x v="1"/>
    <x v="3"/>
    <n v="4"/>
    <n v="1449"/>
    <n v="24"/>
    <n v="4404.96"/>
    <x v="1478"/>
    <s v="UPI"/>
    <x v="2"/>
    <n v="1"/>
    <n v="2023"/>
    <n v="1"/>
    <x v="0"/>
    <n v="1"/>
    <n v="4"/>
    <n v="4"/>
    <n v="5"/>
    <x v="1"/>
    <x v="1"/>
    <n v="139104"/>
    <n v="0.13"/>
  </r>
  <r>
    <x v="1486"/>
    <d v="2023-11-05T00:00:00"/>
    <s v="Customer_1734"/>
    <x v="1"/>
    <x v="1"/>
    <x v="2"/>
    <x v="2"/>
    <n v="9"/>
    <n v="2081"/>
    <n v="17"/>
    <n v="15545.07"/>
    <x v="1479"/>
    <s v="Card"/>
    <x v="2"/>
    <n v="3"/>
    <n v="2023"/>
    <n v="11"/>
    <x v="6"/>
    <n v="4"/>
    <n v="45"/>
    <n v="2"/>
    <n v="0"/>
    <x v="2"/>
    <x v="0"/>
    <n v="318393"/>
    <n v="0.14000000000000001"/>
  </r>
  <r>
    <x v="1487"/>
    <d v="2023-01-21T00:00:00"/>
    <s v="Customer_1074"/>
    <x v="0"/>
    <x v="3"/>
    <x v="1"/>
    <x v="3"/>
    <n v="1"/>
    <n v="642"/>
    <n v="15"/>
    <n v="545.70000000000005"/>
    <x v="1480"/>
    <s v="Card"/>
    <x v="2"/>
    <n v="5"/>
    <n v="2023"/>
    <n v="1"/>
    <x v="0"/>
    <n v="1"/>
    <n v="3"/>
    <n v="3"/>
    <n v="6"/>
    <x v="0"/>
    <x v="0"/>
    <n v="9630"/>
    <n v="0.06"/>
  </r>
  <r>
    <x v="1488"/>
    <d v="2023-03-20T00:00:00"/>
    <s v="Customer_834"/>
    <x v="1"/>
    <x v="3"/>
    <x v="1"/>
    <x v="1"/>
    <n v="4"/>
    <n v="3775"/>
    <n v="24"/>
    <n v="11476"/>
    <x v="1481"/>
    <s v="Cash"/>
    <x v="2"/>
    <n v="3"/>
    <n v="2023"/>
    <n v="3"/>
    <x v="9"/>
    <n v="1"/>
    <n v="12"/>
    <n v="4"/>
    <n v="1"/>
    <x v="3"/>
    <x v="1"/>
    <n v="362400"/>
    <n v="0.1"/>
  </r>
  <r>
    <x v="1489"/>
    <d v="2023-01-03T00:00:00"/>
    <s v="Customer_249"/>
    <x v="1"/>
    <x v="3"/>
    <x v="2"/>
    <x v="2"/>
    <n v="1"/>
    <n v="2570"/>
    <n v="30"/>
    <n v="1799"/>
    <x v="1482"/>
    <s v="UPI"/>
    <x v="1"/>
    <n v="6"/>
    <n v="2023"/>
    <n v="1"/>
    <x v="0"/>
    <n v="1"/>
    <n v="1"/>
    <n v="1"/>
    <n v="2"/>
    <x v="5"/>
    <x v="1"/>
    <n v="77100"/>
    <n v="0.09"/>
  </r>
  <r>
    <x v="1490"/>
    <d v="2023-11-08T00:00:00"/>
    <s v="Customer_1799"/>
    <x v="0"/>
    <x v="3"/>
    <x v="0"/>
    <x v="4"/>
    <n v="6"/>
    <n v="1524"/>
    <n v="30"/>
    <n v="6400.8"/>
    <x v="1483"/>
    <s v="Cash"/>
    <x v="0"/>
    <n v="4"/>
    <n v="2023"/>
    <n v="11"/>
    <x v="6"/>
    <n v="4"/>
    <n v="45"/>
    <n v="2"/>
    <n v="3"/>
    <x v="6"/>
    <x v="1"/>
    <n v="274320"/>
    <n v="0.16"/>
  </r>
  <r>
    <x v="1491"/>
    <d v="2023-02-10T00:00:00"/>
    <s v="Customer_1761"/>
    <x v="2"/>
    <x v="3"/>
    <x v="2"/>
    <x v="5"/>
    <n v="3"/>
    <n v="2534"/>
    <n v="7"/>
    <n v="7069.86"/>
    <x v="1484"/>
    <s v="Card"/>
    <x v="1"/>
    <n v="7"/>
    <n v="2023"/>
    <n v="2"/>
    <x v="3"/>
    <n v="1"/>
    <n v="6"/>
    <n v="2"/>
    <n v="5"/>
    <x v="1"/>
    <x v="1"/>
    <n v="53214"/>
    <n v="7.0000000000000007E-2"/>
  </r>
  <r>
    <x v="1492"/>
    <d v="2023-11-15T00:00:00"/>
    <s v="Customer_1041"/>
    <x v="1"/>
    <x v="2"/>
    <x v="0"/>
    <x v="4"/>
    <n v="1"/>
    <n v="2874"/>
    <n v="6"/>
    <n v="2701.56"/>
    <x v="1485"/>
    <s v="UPI"/>
    <x v="1"/>
    <n v="3"/>
    <n v="2023"/>
    <n v="11"/>
    <x v="6"/>
    <n v="4"/>
    <n v="46"/>
    <n v="3"/>
    <n v="3"/>
    <x v="6"/>
    <x v="1"/>
    <n v="17244"/>
    <n v="0.14000000000000001"/>
  </r>
  <r>
    <x v="1493"/>
    <d v="2023-07-14T00:00:00"/>
    <s v="Customer_1142"/>
    <x v="2"/>
    <x v="3"/>
    <x v="1"/>
    <x v="3"/>
    <n v="6"/>
    <n v="2656"/>
    <n v="14"/>
    <n v="13704.96"/>
    <x v="1486"/>
    <s v="Card"/>
    <x v="2"/>
    <n v="1"/>
    <n v="2023"/>
    <n v="7"/>
    <x v="10"/>
    <n v="3"/>
    <n v="28"/>
    <n v="3"/>
    <n v="5"/>
    <x v="1"/>
    <x v="1"/>
    <n v="223104"/>
    <n v="0.11"/>
  </r>
  <r>
    <x v="1494"/>
    <d v="2023-08-23T00:00:00"/>
    <s v="Customer_448"/>
    <x v="3"/>
    <x v="3"/>
    <x v="2"/>
    <x v="2"/>
    <n v="1"/>
    <n v="4363"/>
    <n v="13"/>
    <n v="3795.81"/>
    <x v="1487"/>
    <s v="Cash"/>
    <x v="2"/>
    <n v="1"/>
    <n v="2023"/>
    <n v="8"/>
    <x v="4"/>
    <n v="3"/>
    <n v="34"/>
    <n v="4"/>
    <n v="3"/>
    <x v="6"/>
    <x v="1"/>
    <n v="56719"/>
    <n v="7.0000000000000007E-2"/>
  </r>
  <r>
    <x v="1495"/>
    <d v="2023-02-17T00:00:00"/>
    <s v="Customer_1153"/>
    <x v="2"/>
    <x v="2"/>
    <x v="1"/>
    <x v="3"/>
    <n v="3"/>
    <n v="4517"/>
    <n v="6"/>
    <n v="12737.94"/>
    <x v="1488"/>
    <s v="Cash"/>
    <x v="1"/>
    <n v="1"/>
    <n v="2023"/>
    <n v="2"/>
    <x v="3"/>
    <n v="1"/>
    <n v="7"/>
    <n v="3"/>
    <n v="5"/>
    <x v="1"/>
    <x v="1"/>
    <n v="81306"/>
    <n v="0.18"/>
  </r>
  <r>
    <x v="1496"/>
    <d v="2023-07-06T00:00:00"/>
    <s v="Customer_254"/>
    <x v="3"/>
    <x v="2"/>
    <x v="0"/>
    <x v="4"/>
    <n v="7"/>
    <n v="1901"/>
    <n v="13"/>
    <n v="11577.09"/>
    <x v="1489"/>
    <s v="Card"/>
    <x v="0"/>
    <n v="5"/>
    <n v="2023"/>
    <n v="7"/>
    <x v="10"/>
    <n v="3"/>
    <n v="27"/>
    <n v="2"/>
    <n v="4"/>
    <x v="4"/>
    <x v="1"/>
    <n v="172991"/>
    <n v="0.06"/>
  </r>
  <r>
    <x v="1497"/>
    <d v="2023-10-29T00:00:00"/>
    <s v="Customer_755"/>
    <x v="1"/>
    <x v="0"/>
    <x v="2"/>
    <x v="2"/>
    <n v="8"/>
    <n v="2694"/>
    <n v="11"/>
    <n v="19181.28"/>
    <x v="1490"/>
    <s v="Card"/>
    <x v="1"/>
    <n v="7"/>
    <n v="2023"/>
    <n v="10"/>
    <x v="1"/>
    <n v="4"/>
    <n v="44"/>
    <n v="5"/>
    <n v="0"/>
    <x v="2"/>
    <x v="0"/>
    <n v="237072"/>
    <n v="0.1"/>
  </r>
  <r>
    <x v="1498"/>
    <d v="2023-12-15T00:00:00"/>
    <s v="Customer_1673"/>
    <x v="2"/>
    <x v="0"/>
    <x v="1"/>
    <x v="3"/>
    <n v="6"/>
    <n v="538"/>
    <n v="19"/>
    <n v="2614.6799999999998"/>
    <x v="1491"/>
    <s v="UPI"/>
    <x v="1"/>
    <n v="3"/>
    <n v="2023"/>
    <n v="12"/>
    <x v="2"/>
    <n v="4"/>
    <n v="50"/>
    <n v="3"/>
    <n v="5"/>
    <x v="1"/>
    <x v="1"/>
    <n v="61332"/>
    <n v="0.11"/>
  </r>
  <r>
    <x v="1499"/>
    <d v="2023-03-31T00:00:00"/>
    <s v="Customer_1566"/>
    <x v="2"/>
    <x v="0"/>
    <x v="1"/>
    <x v="3"/>
    <n v="9"/>
    <n v="3344"/>
    <n v="14"/>
    <n v="25882.560000000001"/>
    <x v="1492"/>
    <s v="Card"/>
    <x v="2"/>
    <n v="3"/>
    <n v="2023"/>
    <n v="3"/>
    <x v="9"/>
    <n v="1"/>
    <n v="13"/>
    <n v="5"/>
    <n v="5"/>
    <x v="1"/>
    <x v="1"/>
    <n v="421344"/>
    <n v="0.18"/>
  </r>
  <r>
    <x v="1500"/>
    <d v="2023-02-16T00:00:00"/>
    <s v="Customer_1624"/>
    <x v="0"/>
    <x v="3"/>
    <x v="0"/>
    <x v="6"/>
    <n v="9"/>
    <n v="969"/>
    <n v="26"/>
    <n v="6453.54"/>
    <x v="1493"/>
    <s v="Cash"/>
    <x v="2"/>
    <n v="7"/>
    <n v="2023"/>
    <n v="2"/>
    <x v="3"/>
    <n v="1"/>
    <n v="7"/>
    <n v="3"/>
    <n v="4"/>
    <x v="4"/>
    <x v="1"/>
    <n v="226746"/>
    <n v="0.16"/>
  </r>
  <r>
    <x v="1501"/>
    <d v="2023-06-23T00:00:00"/>
    <s v="Customer_971"/>
    <x v="2"/>
    <x v="2"/>
    <x v="2"/>
    <x v="2"/>
    <n v="10"/>
    <n v="397"/>
    <n v="16"/>
    <n v="3334.8"/>
    <x v="1494"/>
    <s v="Card"/>
    <x v="1"/>
    <n v="2"/>
    <n v="2023"/>
    <n v="6"/>
    <x v="7"/>
    <n v="2"/>
    <n v="25"/>
    <n v="4"/>
    <n v="5"/>
    <x v="1"/>
    <x v="1"/>
    <n v="63520"/>
    <n v="0.1"/>
  </r>
  <r>
    <x v="1502"/>
    <d v="2023-01-08T00:00:00"/>
    <s v="Customer_1785"/>
    <x v="1"/>
    <x v="2"/>
    <x v="1"/>
    <x v="1"/>
    <n v="1"/>
    <n v="2025"/>
    <n v="3"/>
    <n v="1964.25"/>
    <x v="1495"/>
    <s v="Cash"/>
    <x v="1"/>
    <n v="7"/>
    <n v="2023"/>
    <n v="1"/>
    <x v="0"/>
    <n v="1"/>
    <n v="2"/>
    <n v="2"/>
    <n v="0"/>
    <x v="2"/>
    <x v="0"/>
    <n v="6075"/>
    <n v="0.18"/>
  </r>
  <r>
    <x v="1503"/>
    <d v="2023-11-13T00:00:00"/>
    <s v="Customer_339"/>
    <x v="0"/>
    <x v="2"/>
    <x v="0"/>
    <x v="0"/>
    <n v="7"/>
    <n v="2541"/>
    <n v="27"/>
    <n v="12984.51"/>
    <x v="1496"/>
    <s v="Cash"/>
    <x v="2"/>
    <n v="2"/>
    <n v="2023"/>
    <n v="11"/>
    <x v="6"/>
    <n v="4"/>
    <n v="46"/>
    <n v="3"/>
    <n v="1"/>
    <x v="3"/>
    <x v="1"/>
    <n v="480249"/>
    <n v="0.16"/>
  </r>
  <r>
    <x v="1504"/>
    <d v="2023-06-21T00:00:00"/>
    <s v="Customer_1"/>
    <x v="1"/>
    <x v="3"/>
    <x v="0"/>
    <x v="6"/>
    <n v="10"/>
    <n v="4958"/>
    <n v="29"/>
    <n v="35201.800000000003"/>
    <x v="1497"/>
    <s v="Cash"/>
    <x v="1"/>
    <n v="7"/>
    <n v="2023"/>
    <n v="6"/>
    <x v="7"/>
    <n v="2"/>
    <n v="25"/>
    <n v="4"/>
    <n v="3"/>
    <x v="6"/>
    <x v="1"/>
    <n v="1437820"/>
    <n v="0.18"/>
  </r>
  <r>
    <x v="1505"/>
    <d v="2023-06-29T00:00:00"/>
    <s v="Customer_846"/>
    <x v="3"/>
    <x v="0"/>
    <x v="2"/>
    <x v="7"/>
    <n v="8"/>
    <n v="3315"/>
    <n v="17"/>
    <n v="22011.599999999999"/>
    <x v="1498"/>
    <s v="UPI"/>
    <x v="2"/>
    <n v="5"/>
    <n v="2023"/>
    <n v="6"/>
    <x v="7"/>
    <n v="2"/>
    <n v="26"/>
    <n v="5"/>
    <n v="4"/>
    <x v="4"/>
    <x v="1"/>
    <n v="450840"/>
    <n v="0.09"/>
  </r>
  <r>
    <x v="1506"/>
    <d v="2023-11-18T00:00:00"/>
    <s v="Customer_1220"/>
    <x v="3"/>
    <x v="3"/>
    <x v="0"/>
    <x v="0"/>
    <n v="2"/>
    <n v="939"/>
    <n v="22"/>
    <n v="1464.84"/>
    <x v="1499"/>
    <s v="Card"/>
    <x v="1"/>
    <n v="5"/>
    <n v="2023"/>
    <n v="11"/>
    <x v="6"/>
    <n v="4"/>
    <n v="46"/>
    <n v="3"/>
    <n v="6"/>
    <x v="0"/>
    <x v="0"/>
    <n v="41316"/>
    <n v="0.19"/>
  </r>
  <r>
    <x v="1507"/>
    <d v="2023-03-19T00:00:00"/>
    <s v="Customer_1073"/>
    <x v="1"/>
    <x v="0"/>
    <x v="1"/>
    <x v="3"/>
    <n v="6"/>
    <n v="1262"/>
    <n v="12"/>
    <n v="6663.36"/>
    <x v="1500"/>
    <s v="Cash"/>
    <x v="1"/>
    <n v="2"/>
    <n v="2023"/>
    <n v="3"/>
    <x v="9"/>
    <n v="1"/>
    <n v="12"/>
    <n v="4"/>
    <n v="0"/>
    <x v="2"/>
    <x v="0"/>
    <n v="90864"/>
    <n v="0.06"/>
  </r>
  <r>
    <x v="1508"/>
    <d v="2023-12-13T00:00:00"/>
    <s v="Customer_1023"/>
    <x v="2"/>
    <x v="1"/>
    <x v="1"/>
    <x v="1"/>
    <n v="4"/>
    <n v="496"/>
    <n v="14"/>
    <n v="1706.24"/>
    <x v="1501"/>
    <s v="UPI"/>
    <x v="0"/>
    <n v="6"/>
    <n v="2023"/>
    <n v="12"/>
    <x v="2"/>
    <n v="4"/>
    <n v="50"/>
    <n v="3"/>
    <n v="3"/>
    <x v="6"/>
    <x v="1"/>
    <n v="27776"/>
    <n v="0.16"/>
  </r>
  <r>
    <x v="1509"/>
    <d v="2023-10-02T00:00:00"/>
    <s v="Customer_1"/>
    <x v="1"/>
    <x v="0"/>
    <x v="1"/>
    <x v="3"/>
    <n v="7"/>
    <n v="4197"/>
    <n v="16"/>
    <n v="24678.36"/>
    <x v="1502"/>
    <s v="Cash"/>
    <x v="0"/>
    <n v="2"/>
    <n v="2023"/>
    <n v="10"/>
    <x v="1"/>
    <n v="4"/>
    <n v="40"/>
    <n v="1"/>
    <n v="1"/>
    <x v="3"/>
    <x v="1"/>
    <n v="470064"/>
    <n v="0.17"/>
  </r>
  <r>
    <x v="1510"/>
    <d v="2023-08-07T00:00:00"/>
    <s v="Customer_1928"/>
    <x v="3"/>
    <x v="2"/>
    <x v="0"/>
    <x v="6"/>
    <n v="3"/>
    <n v="4399"/>
    <n v="9"/>
    <n v="12009.27"/>
    <x v="1503"/>
    <s v="UPI"/>
    <x v="1"/>
    <n v="2"/>
    <n v="2023"/>
    <n v="8"/>
    <x v="4"/>
    <n v="3"/>
    <n v="32"/>
    <n v="2"/>
    <n v="1"/>
    <x v="3"/>
    <x v="1"/>
    <n v="118773"/>
    <n v="0.18"/>
  </r>
  <r>
    <x v="1511"/>
    <d v="2023-11-04T00:00:00"/>
    <s v="Customer_765"/>
    <x v="0"/>
    <x v="2"/>
    <x v="0"/>
    <x v="0"/>
    <n v="9"/>
    <n v="4012"/>
    <n v="4"/>
    <n v="34663.68"/>
    <x v="1504"/>
    <s v="Cash"/>
    <x v="0"/>
    <n v="3"/>
    <n v="2023"/>
    <n v="11"/>
    <x v="6"/>
    <n v="4"/>
    <n v="44"/>
    <n v="1"/>
    <n v="6"/>
    <x v="0"/>
    <x v="0"/>
    <n v="144432"/>
    <n v="0.05"/>
  </r>
  <r>
    <x v="1512"/>
    <d v="2023-07-26T00:00:00"/>
    <s v="Customer_1795"/>
    <x v="2"/>
    <x v="2"/>
    <x v="1"/>
    <x v="8"/>
    <n v="7"/>
    <n v="2457"/>
    <n v="13"/>
    <n v="14963.13"/>
    <x v="1505"/>
    <s v="UPI"/>
    <x v="0"/>
    <n v="7"/>
    <n v="2023"/>
    <n v="7"/>
    <x v="10"/>
    <n v="3"/>
    <n v="30"/>
    <n v="5"/>
    <n v="3"/>
    <x v="6"/>
    <x v="1"/>
    <n v="223587"/>
    <n v="0.12"/>
  </r>
  <r>
    <x v="1513"/>
    <d v="2023-05-12T00:00:00"/>
    <s v="Customer_1169"/>
    <x v="0"/>
    <x v="0"/>
    <x v="1"/>
    <x v="3"/>
    <n v="7"/>
    <n v="1381"/>
    <n v="30"/>
    <n v="6766.9"/>
    <x v="1506"/>
    <s v="Cash"/>
    <x v="1"/>
    <n v="3"/>
    <n v="2023"/>
    <n v="5"/>
    <x v="11"/>
    <n v="2"/>
    <n v="19"/>
    <n v="2"/>
    <n v="5"/>
    <x v="1"/>
    <x v="1"/>
    <n v="290010"/>
    <n v="0.06"/>
  </r>
  <r>
    <x v="1514"/>
    <d v="2023-10-03T00:00:00"/>
    <s v="Customer_1047"/>
    <x v="2"/>
    <x v="2"/>
    <x v="1"/>
    <x v="1"/>
    <n v="6"/>
    <n v="3127"/>
    <n v="28"/>
    <n v="13508.64"/>
    <x v="1507"/>
    <s v="Card"/>
    <x v="0"/>
    <n v="3"/>
    <n v="2023"/>
    <n v="10"/>
    <x v="1"/>
    <n v="4"/>
    <n v="40"/>
    <n v="1"/>
    <n v="2"/>
    <x v="5"/>
    <x v="1"/>
    <n v="525336"/>
    <n v="0.2"/>
  </r>
  <r>
    <x v="1515"/>
    <d v="2023-06-26T00:00:00"/>
    <s v="Customer_446"/>
    <x v="2"/>
    <x v="2"/>
    <x v="1"/>
    <x v="3"/>
    <n v="9"/>
    <n v="2723"/>
    <n v="23"/>
    <n v="18870.39"/>
    <x v="1508"/>
    <s v="UPI"/>
    <x v="0"/>
    <n v="4"/>
    <n v="2023"/>
    <n v="6"/>
    <x v="7"/>
    <n v="2"/>
    <n v="26"/>
    <n v="5"/>
    <n v="1"/>
    <x v="3"/>
    <x v="1"/>
    <n v="563661"/>
    <n v="7.0000000000000007E-2"/>
  </r>
  <r>
    <x v="1516"/>
    <d v="2023-03-25T00:00:00"/>
    <s v="Customer_728"/>
    <x v="0"/>
    <x v="0"/>
    <x v="2"/>
    <x v="7"/>
    <n v="3"/>
    <n v="1494"/>
    <n v="3"/>
    <n v="4347.54"/>
    <x v="1509"/>
    <s v="Card"/>
    <x v="0"/>
    <n v="3"/>
    <n v="2023"/>
    <n v="3"/>
    <x v="9"/>
    <n v="1"/>
    <n v="12"/>
    <n v="4"/>
    <n v="6"/>
    <x v="0"/>
    <x v="0"/>
    <n v="13446"/>
    <n v="7.0000000000000007E-2"/>
  </r>
  <r>
    <x v="1517"/>
    <d v="2023-11-08T00:00:00"/>
    <s v="Customer_1006"/>
    <x v="1"/>
    <x v="0"/>
    <x v="1"/>
    <x v="8"/>
    <n v="8"/>
    <n v="952"/>
    <n v="25"/>
    <n v="5712"/>
    <x v="1510"/>
    <s v="Cash"/>
    <x v="1"/>
    <n v="2"/>
    <n v="2023"/>
    <n v="11"/>
    <x v="6"/>
    <n v="4"/>
    <n v="45"/>
    <n v="2"/>
    <n v="3"/>
    <x v="6"/>
    <x v="1"/>
    <n v="190400"/>
    <n v="0.1"/>
  </r>
  <r>
    <x v="1518"/>
    <d v="2023-11-06T00:00:00"/>
    <s v="Customer_1377"/>
    <x v="1"/>
    <x v="3"/>
    <x v="1"/>
    <x v="8"/>
    <n v="10"/>
    <n v="2825"/>
    <n v="3"/>
    <n v="27402.5"/>
    <x v="1511"/>
    <s v="Cash"/>
    <x v="1"/>
    <n v="3"/>
    <n v="2023"/>
    <n v="11"/>
    <x v="6"/>
    <n v="4"/>
    <n v="45"/>
    <n v="2"/>
    <n v="1"/>
    <x v="3"/>
    <x v="1"/>
    <n v="84750"/>
    <n v="0.09"/>
  </r>
  <r>
    <x v="1519"/>
    <d v="2023-02-12T00:00:00"/>
    <s v="Customer_676"/>
    <x v="0"/>
    <x v="1"/>
    <x v="0"/>
    <x v="6"/>
    <n v="1"/>
    <n v="1289"/>
    <n v="22"/>
    <n v="1005.42"/>
    <x v="1512"/>
    <s v="Card"/>
    <x v="2"/>
    <n v="1"/>
    <n v="2023"/>
    <n v="2"/>
    <x v="3"/>
    <n v="1"/>
    <n v="7"/>
    <n v="3"/>
    <n v="0"/>
    <x v="2"/>
    <x v="0"/>
    <n v="28358"/>
    <n v="0.09"/>
  </r>
  <r>
    <x v="1520"/>
    <d v="2023-06-15T00:00:00"/>
    <s v="Customer_93"/>
    <x v="0"/>
    <x v="3"/>
    <x v="1"/>
    <x v="3"/>
    <n v="8"/>
    <n v="3493"/>
    <n v="5"/>
    <n v="26546.799999999999"/>
    <x v="1513"/>
    <s v="Cash"/>
    <x v="1"/>
    <n v="2"/>
    <n v="2023"/>
    <n v="6"/>
    <x v="7"/>
    <n v="2"/>
    <n v="24"/>
    <n v="3"/>
    <n v="4"/>
    <x v="4"/>
    <x v="1"/>
    <n v="139720"/>
    <n v="0.19"/>
  </r>
  <r>
    <x v="1521"/>
    <d v="2023-10-05T00:00:00"/>
    <s v="Customer_1440"/>
    <x v="2"/>
    <x v="1"/>
    <x v="1"/>
    <x v="8"/>
    <n v="6"/>
    <n v="2807"/>
    <n v="9"/>
    <n v="15326.22"/>
    <x v="1514"/>
    <s v="UPI"/>
    <x v="1"/>
    <n v="4"/>
    <n v="2023"/>
    <n v="10"/>
    <x v="1"/>
    <n v="4"/>
    <n v="40"/>
    <n v="1"/>
    <n v="4"/>
    <x v="4"/>
    <x v="1"/>
    <n v="151578"/>
    <n v="0.17"/>
  </r>
  <r>
    <x v="1522"/>
    <d v="2023-02-26T00:00:00"/>
    <s v="Customer_865"/>
    <x v="2"/>
    <x v="3"/>
    <x v="0"/>
    <x v="6"/>
    <n v="5"/>
    <n v="2084"/>
    <n v="30"/>
    <n v="7294"/>
    <x v="1515"/>
    <s v="UPI"/>
    <x v="1"/>
    <n v="4"/>
    <n v="2023"/>
    <n v="2"/>
    <x v="3"/>
    <n v="1"/>
    <n v="9"/>
    <n v="5"/>
    <n v="0"/>
    <x v="2"/>
    <x v="0"/>
    <n v="312600"/>
    <n v="0.1"/>
  </r>
  <r>
    <x v="1523"/>
    <d v="2023-10-19T00:00:00"/>
    <s v="Customer_385"/>
    <x v="2"/>
    <x v="1"/>
    <x v="0"/>
    <x v="4"/>
    <n v="2"/>
    <n v="1376"/>
    <n v="1"/>
    <n v="2724.48"/>
    <x v="1516"/>
    <s v="UPI"/>
    <x v="1"/>
    <n v="1"/>
    <n v="2023"/>
    <n v="10"/>
    <x v="1"/>
    <n v="4"/>
    <n v="42"/>
    <n v="3"/>
    <n v="4"/>
    <x v="4"/>
    <x v="1"/>
    <n v="2752"/>
    <n v="0.14000000000000001"/>
  </r>
  <r>
    <x v="1524"/>
    <d v="2023-03-13T00:00:00"/>
    <s v="Customer_1462"/>
    <x v="2"/>
    <x v="0"/>
    <x v="2"/>
    <x v="2"/>
    <n v="6"/>
    <n v="3667"/>
    <n v="26"/>
    <n v="16281.48"/>
    <x v="1517"/>
    <s v="Cash"/>
    <x v="1"/>
    <n v="2"/>
    <n v="2023"/>
    <n v="3"/>
    <x v="9"/>
    <n v="1"/>
    <n v="11"/>
    <n v="3"/>
    <n v="1"/>
    <x v="3"/>
    <x v="1"/>
    <n v="572052"/>
    <n v="0.09"/>
  </r>
  <r>
    <x v="1525"/>
    <d v="2023-02-05T00:00:00"/>
    <s v="Customer_718"/>
    <x v="3"/>
    <x v="0"/>
    <x v="1"/>
    <x v="3"/>
    <n v="4"/>
    <n v="1326"/>
    <n v="18"/>
    <n v="4349.28"/>
    <x v="1518"/>
    <s v="Cash"/>
    <x v="1"/>
    <n v="5"/>
    <n v="2023"/>
    <n v="2"/>
    <x v="3"/>
    <n v="1"/>
    <n v="6"/>
    <n v="2"/>
    <n v="0"/>
    <x v="2"/>
    <x v="0"/>
    <n v="95472"/>
    <n v="0.15"/>
  </r>
  <r>
    <x v="1526"/>
    <d v="2023-04-26T00:00:00"/>
    <s v="Customer_551"/>
    <x v="0"/>
    <x v="1"/>
    <x v="1"/>
    <x v="3"/>
    <n v="1"/>
    <n v="2462"/>
    <n v="15"/>
    <n v="2092.6999999999998"/>
    <x v="1519"/>
    <s v="Card"/>
    <x v="2"/>
    <n v="1"/>
    <n v="2023"/>
    <n v="4"/>
    <x v="8"/>
    <n v="2"/>
    <n v="17"/>
    <n v="5"/>
    <n v="3"/>
    <x v="6"/>
    <x v="1"/>
    <n v="36930"/>
    <n v="0.09"/>
  </r>
  <r>
    <x v="1527"/>
    <d v="2023-12-28T00:00:00"/>
    <s v="Customer_179"/>
    <x v="3"/>
    <x v="3"/>
    <x v="2"/>
    <x v="7"/>
    <n v="8"/>
    <n v="3228"/>
    <n v="1"/>
    <n v="25565.759999999998"/>
    <x v="1520"/>
    <s v="Cash"/>
    <x v="2"/>
    <n v="6"/>
    <n v="2023"/>
    <n v="12"/>
    <x v="2"/>
    <n v="4"/>
    <n v="52"/>
    <n v="5"/>
    <n v="4"/>
    <x v="4"/>
    <x v="1"/>
    <n v="25824"/>
    <n v="0.13"/>
  </r>
  <r>
    <x v="1528"/>
    <d v="2023-07-22T00:00:00"/>
    <s v="Customer_375"/>
    <x v="1"/>
    <x v="2"/>
    <x v="0"/>
    <x v="6"/>
    <n v="10"/>
    <n v="2770"/>
    <n v="28"/>
    <n v="19944"/>
    <x v="1521"/>
    <s v="Cash"/>
    <x v="0"/>
    <n v="7"/>
    <n v="2023"/>
    <n v="7"/>
    <x v="10"/>
    <n v="3"/>
    <n v="29"/>
    <n v="4"/>
    <n v="6"/>
    <x v="0"/>
    <x v="0"/>
    <n v="775600"/>
    <n v="0.09"/>
  </r>
  <r>
    <x v="1529"/>
    <d v="2023-07-23T00:00:00"/>
    <s v="Customer_1600"/>
    <x v="1"/>
    <x v="3"/>
    <x v="2"/>
    <x v="2"/>
    <n v="8"/>
    <n v="659"/>
    <n v="10"/>
    <n v="4744.8"/>
    <x v="1522"/>
    <s v="Card"/>
    <x v="0"/>
    <n v="2"/>
    <n v="2023"/>
    <n v="7"/>
    <x v="10"/>
    <n v="3"/>
    <n v="30"/>
    <n v="5"/>
    <n v="0"/>
    <x v="2"/>
    <x v="0"/>
    <n v="52720"/>
    <n v="0.16"/>
  </r>
  <r>
    <x v="1530"/>
    <d v="2023-03-29T00:00:00"/>
    <s v="Customer_201"/>
    <x v="3"/>
    <x v="0"/>
    <x v="2"/>
    <x v="2"/>
    <n v="5"/>
    <n v="3046"/>
    <n v="19"/>
    <n v="12336.3"/>
    <x v="1523"/>
    <s v="Card"/>
    <x v="2"/>
    <n v="1"/>
    <n v="2023"/>
    <n v="3"/>
    <x v="9"/>
    <n v="1"/>
    <n v="13"/>
    <n v="5"/>
    <n v="3"/>
    <x v="6"/>
    <x v="1"/>
    <n v="289370"/>
    <n v="0.11"/>
  </r>
  <r>
    <x v="1531"/>
    <d v="2023-12-28T00:00:00"/>
    <s v="Customer_85"/>
    <x v="0"/>
    <x v="2"/>
    <x v="1"/>
    <x v="1"/>
    <n v="6"/>
    <n v="2196"/>
    <n v="10"/>
    <n v="11858.4"/>
    <x v="1524"/>
    <s v="Card"/>
    <x v="2"/>
    <n v="6"/>
    <n v="2023"/>
    <n v="12"/>
    <x v="2"/>
    <n v="4"/>
    <n v="52"/>
    <n v="5"/>
    <n v="4"/>
    <x v="4"/>
    <x v="1"/>
    <n v="131760"/>
    <n v="0.11"/>
  </r>
  <r>
    <x v="1532"/>
    <d v="2023-09-25T00:00:00"/>
    <s v="Customer_469"/>
    <x v="3"/>
    <x v="0"/>
    <x v="1"/>
    <x v="1"/>
    <n v="10"/>
    <n v="3064"/>
    <n v="1"/>
    <n v="30333.599999999999"/>
    <x v="1525"/>
    <s v="Cash"/>
    <x v="0"/>
    <n v="3"/>
    <n v="2023"/>
    <n v="9"/>
    <x v="5"/>
    <n v="3"/>
    <n v="39"/>
    <n v="5"/>
    <n v="1"/>
    <x v="3"/>
    <x v="1"/>
    <n v="30640"/>
    <n v="0.06"/>
  </r>
  <r>
    <x v="1533"/>
    <d v="2023-12-29T00:00:00"/>
    <s v="Customer_872"/>
    <x v="3"/>
    <x v="1"/>
    <x v="1"/>
    <x v="1"/>
    <n v="10"/>
    <n v="2906"/>
    <n v="23"/>
    <n v="22376.2"/>
    <x v="1526"/>
    <s v="UPI"/>
    <x v="1"/>
    <n v="4"/>
    <n v="2023"/>
    <n v="12"/>
    <x v="2"/>
    <n v="4"/>
    <n v="52"/>
    <n v="5"/>
    <n v="5"/>
    <x v="1"/>
    <x v="1"/>
    <n v="668380"/>
    <n v="0.08"/>
  </r>
  <r>
    <x v="1534"/>
    <d v="2023-09-20T00:00:00"/>
    <s v="Customer_1007"/>
    <x v="0"/>
    <x v="0"/>
    <x v="2"/>
    <x v="7"/>
    <n v="3"/>
    <n v="1476"/>
    <n v="2"/>
    <n v="4339.4399999999996"/>
    <x v="1527"/>
    <s v="UPI"/>
    <x v="0"/>
    <n v="6"/>
    <n v="2023"/>
    <n v="9"/>
    <x v="5"/>
    <n v="3"/>
    <n v="38"/>
    <n v="4"/>
    <n v="3"/>
    <x v="6"/>
    <x v="1"/>
    <n v="8856"/>
    <n v="0.12"/>
  </r>
  <r>
    <x v="1535"/>
    <d v="2023-04-05T00:00:00"/>
    <s v="Customer_981"/>
    <x v="3"/>
    <x v="3"/>
    <x v="2"/>
    <x v="2"/>
    <n v="2"/>
    <n v="1748"/>
    <n v="23"/>
    <n v="2691.92"/>
    <x v="1528"/>
    <s v="Cash"/>
    <x v="0"/>
    <n v="7"/>
    <n v="2023"/>
    <n v="4"/>
    <x v="8"/>
    <n v="2"/>
    <n v="14"/>
    <n v="2"/>
    <n v="3"/>
    <x v="6"/>
    <x v="1"/>
    <n v="80408"/>
    <n v="0.1"/>
  </r>
  <r>
    <x v="1536"/>
    <d v="2023-01-12T00:00:00"/>
    <s v="Customer_687"/>
    <x v="0"/>
    <x v="1"/>
    <x v="2"/>
    <x v="2"/>
    <n v="7"/>
    <n v="4561"/>
    <n v="6"/>
    <n v="30011.38"/>
    <x v="1529"/>
    <s v="Card"/>
    <x v="0"/>
    <n v="4"/>
    <n v="2023"/>
    <n v="1"/>
    <x v="0"/>
    <n v="1"/>
    <n v="2"/>
    <n v="2"/>
    <n v="4"/>
    <x v="4"/>
    <x v="1"/>
    <n v="191562"/>
    <n v="0.06"/>
  </r>
  <r>
    <x v="1537"/>
    <d v="2023-12-17T00:00:00"/>
    <s v="Customer_113"/>
    <x v="2"/>
    <x v="0"/>
    <x v="2"/>
    <x v="2"/>
    <n v="7"/>
    <n v="1151"/>
    <n v="0"/>
    <n v="8057"/>
    <x v="1530"/>
    <s v="UPI"/>
    <x v="1"/>
    <n v="5"/>
    <n v="2023"/>
    <n v="12"/>
    <x v="2"/>
    <n v="4"/>
    <n v="51"/>
    <n v="4"/>
    <n v="0"/>
    <x v="2"/>
    <x v="0"/>
    <n v="0"/>
    <n v="0.18"/>
  </r>
  <r>
    <x v="1538"/>
    <d v="2023-07-28T00:00:00"/>
    <s v="Customer_1331"/>
    <x v="3"/>
    <x v="0"/>
    <x v="2"/>
    <x v="2"/>
    <n v="1"/>
    <n v="2077"/>
    <n v="8"/>
    <n v="1910.84"/>
    <x v="1531"/>
    <s v="Cash"/>
    <x v="1"/>
    <n v="5"/>
    <n v="2023"/>
    <n v="7"/>
    <x v="10"/>
    <n v="3"/>
    <n v="30"/>
    <n v="5"/>
    <n v="5"/>
    <x v="1"/>
    <x v="1"/>
    <n v="16616"/>
    <n v="0.12"/>
  </r>
  <r>
    <x v="1539"/>
    <d v="2023-02-25T00:00:00"/>
    <s v="Customer_1624"/>
    <x v="2"/>
    <x v="1"/>
    <x v="1"/>
    <x v="3"/>
    <n v="4"/>
    <n v="3405"/>
    <n v="14"/>
    <n v="11713.2"/>
    <x v="1532"/>
    <s v="Cash"/>
    <x v="2"/>
    <n v="7"/>
    <n v="2023"/>
    <n v="2"/>
    <x v="3"/>
    <n v="1"/>
    <n v="8"/>
    <n v="4"/>
    <n v="6"/>
    <x v="0"/>
    <x v="0"/>
    <n v="190680"/>
    <n v="7.0000000000000007E-2"/>
  </r>
  <r>
    <x v="1540"/>
    <d v="2023-08-22T00:00:00"/>
    <s v="Customer_1335"/>
    <x v="2"/>
    <x v="3"/>
    <x v="2"/>
    <x v="7"/>
    <n v="6"/>
    <n v="197"/>
    <n v="6"/>
    <n v="1111.08"/>
    <x v="1533"/>
    <s v="Card"/>
    <x v="0"/>
    <n v="3"/>
    <n v="2023"/>
    <n v="8"/>
    <x v="4"/>
    <n v="3"/>
    <n v="34"/>
    <n v="4"/>
    <n v="2"/>
    <x v="5"/>
    <x v="1"/>
    <n v="7092"/>
    <n v="0.1"/>
  </r>
  <r>
    <x v="1541"/>
    <d v="2023-04-29T00:00:00"/>
    <s v="Customer_634"/>
    <x v="0"/>
    <x v="0"/>
    <x v="1"/>
    <x v="3"/>
    <n v="2"/>
    <n v="1555"/>
    <n v="7"/>
    <n v="2892.3"/>
    <x v="1534"/>
    <s v="Card"/>
    <x v="0"/>
    <n v="7"/>
    <n v="2023"/>
    <n v="4"/>
    <x v="8"/>
    <n v="2"/>
    <n v="17"/>
    <n v="5"/>
    <n v="6"/>
    <x v="0"/>
    <x v="0"/>
    <n v="21770"/>
    <n v="0.11"/>
  </r>
  <r>
    <x v="1542"/>
    <d v="2023-12-08T00:00:00"/>
    <s v="Customer_5"/>
    <x v="1"/>
    <x v="2"/>
    <x v="0"/>
    <x v="4"/>
    <n v="10"/>
    <n v="1930"/>
    <n v="19"/>
    <n v="15633"/>
    <x v="1535"/>
    <s v="UPI"/>
    <x v="0"/>
    <n v="4"/>
    <n v="2023"/>
    <n v="12"/>
    <x v="2"/>
    <n v="4"/>
    <n v="49"/>
    <n v="2"/>
    <n v="5"/>
    <x v="1"/>
    <x v="1"/>
    <n v="366700"/>
    <n v="0.14000000000000001"/>
  </r>
  <r>
    <x v="1543"/>
    <d v="2023-12-08T00:00:00"/>
    <s v="Customer_301"/>
    <x v="2"/>
    <x v="1"/>
    <x v="2"/>
    <x v="2"/>
    <n v="4"/>
    <n v="1399"/>
    <n v="29"/>
    <n v="3973.16"/>
    <x v="1536"/>
    <s v="Card"/>
    <x v="0"/>
    <n v="2"/>
    <n v="2023"/>
    <n v="12"/>
    <x v="2"/>
    <n v="4"/>
    <n v="49"/>
    <n v="2"/>
    <n v="5"/>
    <x v="1"/>
    <x v="1"/>
    <n v="162284"/>
    <n v="0.19"/>
  </r>
  <r>
    <x v="1544"/>
    <d v="2023-09-12T00:00:00"/>
    <s v="Customer_510"/>
    <x v="3"/>
    <x v="1"/>
    <x v="2"/>
    <x v="2"/>
    <n v="4"/>
    <n v="1480"/>
    <n v="1"/>
    <n v="5860.8"/>
    <x v="1537"/>
    <s v="Card"/>
    <x v="1"/>
    <n v="6"/>
    <n v="2023"/>
    <n v="9"/>
    <x v="5"/>
    <n v="3"/>
    <n v="37"/>
    <n v="3"/>
    <n v="2"/>
    <x v="5"/>
    <x v="1"/>
    <n v="5920"/>
    <n v="0.16"/>
  </r>
  <r>
    <x v="1545"/>
    <d v="2023-03-05T00:00:00"/>
    <s v="Customer_101"/>
    <x v="2"/>
    <x v="1"/>
    <x v="0"/>
    <x v="6"/>
    <n v="2"/>
    <n v="4947"/>
    <n v="0"/>
    <n v="9894"/>
    <x v="1538"/>
    <s v="Cash"/>
    <x v="0"/>
    <n v="7"/>
    <n v="2023"/>
    <n v="3"/>
    <x v="9"/>
    <n v="1"/>
    <n v="10"/>
    <n v="2"/>
    <n v="0"/>
    <x v="2"/>
    <x v="0"/>
    <n v="0"/>
    <n v="0.2"/>
  </r>
  <r>
    <x v="1546"/>
    <d v="2023-09-28T00:00:00"/>
    <s v="Customer_205"/>
    <x v="1"/>
    <x v="3"/>
    <x v="0"/>
    <x v="6"/>
    <n v="6"/>
    <n v="386"/>
    <n v="23"/>
    <n v="1783.32"/>
    <x v="1539"/>
    <s v="Cash"/>
    <x v="0"/>
    <n v="5"/>
    <n v="2023"/>
    <n v="9"/>
    <x v="5"/>
    <n v="3"/>
    <n v="39"/>
    <n v="5"/>
    <n v="4"/>
    <x v="4"/>
    <x v="1"/>
    <n v="53268"/>
    <n v="0.09"/>
  </r>
  <r>
    <x v="1547"/>
    <d v="2023-11-17T00:00:00"/>
    <s v="Customer_509"/>
    <x v="1"/>
    <x v="2"/>
    <x v="1"/>
    <x v="3"/>
    <n v="3"/>
    <n v="2967"/>
    <n v="19"/>
    <n v="7209.81"/>
    <x v="1540"/>
    <s v="Cash"/>
    <x v="1"/>
    <n v="2"/>
    <n v="2023"/>
    <n v="11"/>
    <x v="6"/>
    <n v="4"/>
    <n v="46"/>
    <n v="3"/>
    <n v="5"/>
    <x v="1"/>
    <x v="1"/>
    <n v="169119"/>
    <n v="0.09"/>
  </r>
  <r>
    <x v="1548"/>
    <d v="2023-03-15T00:00:00"/>
    <s v="Customer_751"/>
    <x v="0"/>
    <x v="1"/>
    <x v="1"/>
    <x v="3"/>
    <n v="1"/>
    <n v="1511"/>
    <n v="14"/>
    <n v="1299.46"/>
    <x v="1541"/>
    <s v="UPI"/>
    <x v="1"/>
    <n v="2"/>
    <n v="2023"/>
    <n v="3"/>
    <x v="9"/>
    <n v="1"/>
    <n v="11"/>
    <n v="3"/>
    <n v="3"/>
    <x v="6"/>
    <x v="1"/>
    <n v="21154"/>
    <n v="0.1"/>
  </r>
  <r>
    <x v="1549"/>
    <d v="2023-03-13T00:00:00"/>
    <s v="Customer_1990"/>
    <x v="1"/>
    <x v="1"/>
    <x v="1"/>
    <x v="8"/>
    <n v="2"/>
    <n v="1084"/>
    <n v="14"/>
    <n v="1864.48"/>
    <x v="1542"/>
    <s v="UPI"/>
    <x v="1"/>
    <n v="5"/>
    <n v="2023"/>
    <n v="3"/>
    <x v="9"/>
    <n v="1"/>
    <n v="11"/>
    <n v="3"/>
    <n v="1"/>
    <x v="3"/>
    <x v="1"/>
    <n v="30352"/>
    <n v="0.11"/>
  </r>
  <r>
    <x v="1550"/>
    <d v="2023-01-08T00:00:00"/>
    <s v="Customer_1182"/>
    <x v="1"/>
    <x v="0"/>
    <x v="0"/>
    <x v="6"/>
    <n v="3"/>
    <n v="816"/>
    <n v="8"/>
    <n v="2252.16"/>
    <x v="1543"/>
    <s v="UPI"/>
    <x v="0"/>
    <n v="5"/>
    <n v="2023"/>
    <n v="1"/>
    <x v="0"/>
    <n v="1"/>
    <n v="2"/>
    <n v="2"/>
    <n v="0"/>
    <x v="2"/>
    <x v="0"/>
    <n v="19584"/>
    <n v="7.0000000000000007E-2"/>
  </r>
  <r>
    <x v="1551"/>
    <d v="2023-11-17T00:00:00"/>
    <s v="Customer_623"/>
    <x v="0"/>
    <x v="2"/>
    <x v="1"/>
    <x v="8"/>
    <n v="5"/>
    <n v="3773"/>
    <n v="1"/>
    <n v="18676.349999999999"/>
    <x v="1544"/>
    <s v="Cash"/>
    <x v="2"/>
    <n v="2"/>
    <n v="2023"/>
    <n v="11"/>
    <x v="6"/>
    <n v="4"/>
    <n v="46"/>
    <n v="3"/>
    <n v="5"/>
    <x v="1"/>
    <x v="1"/>
    <n v="18865"/>
    <n v="0.19"/>
  </r>
  <r>
    <x v="1552"/>
    <d v="2023-02-28T00:00:00"/>
    <s v="Customer_1400"/>
    <x v="2"/>
    <x v="1"/>
    <x v="2"/>
    <x v="2"/>
    <n v="6"/>
    <n v="1359"/>
    <n v="9"/>
    <n v="7420.14"/>
    <x v="1545"/>
    <s v="Card"/>
    <x v="0"/>
    <n v="6"/>
    <n v="2023"/>
    <n v="2"/>
    <x v="3"/>
    <n v="1"/>
    <n v="9"/>
    <n v="5"/>
    <n v="2"/>
    <x v="5"/>
    <x v="1"/>
    <n v="73386"/>
    <n v="0.14000000000000001"/>
  </r>
  <r>
    <x v="1553"/>
    <d v="2023-08-18T00:00:00"/>
    <s v="Customer_1058"/>
    <x v="3"/>
    <x v="1"/>
    <x v="2"/>
    <x v="2"/>
    <n v="4"/>
    <n v="4852"/>
    <n v="26"/>
    <n v="14361.92"/>
    <x v="1546"/>
    <s v="Card"/>
    <x v="1"/>
    <n v="2"/>
    <n v="2023"/>
    <n v="8"/>
    <x v="4"/>
    <n v="3"/>
    <n v="33"/>
    <n v="3"/>
    <n v="5"/>
    <x v="1"/>
    <x v="1"/>
    <n v="504608"/>
    <n v="0.06"/>
  </r>
  <r>
    <x v="1554"/>
    <d v="2023-10-24T00:00:00"/>
    <s v="Customer_168"/>
    <x v="1"/>
    <x v="2"/>
    <x v="0"/>
    <x v="6"/>
    <n v="8"/>
    <n v="4892"/>
    <n v="4"/>
    <n v="37570.559999999998"/>
    <x v="1547"/>
    <s v="Card"/>
    <x v="0"/>
    <n v="3"/>
    <n v="2023"/>
    <n v="10"/>
    <x v="1"/>
    <n v="4"/>
    <n v="43"/>
    <n v="4"/>
    <n v="2"/>
    <x v="5"/>
    <x v="1"/>
    <n v="156544"/>
    <n v="0.06"/>
  </r>
  <r>
    <x v="1555"/>
    <d v="2023-02-16T00:00:00"/>
    <s v="Customer_1855"/>
    <x v="1"/>
    <x v="0"/>
    <x v="0"/>
    <x v="4"/>
    <n v="4"/>
    <n v="3490"/>
    <n v="5"/>
    <n v="13262"/>
    <x v="1548"/>
    <s v="Cash"/>
    <x v="2"/>
    <n v="4"/>
    <n v="2023"/>
    <n v="2"/>
    <x v="3"/>
    <n v="1"/>
    <n v="7"/>
    <n v="3"/>
    <n v="4"/>
    <x v="4"/>
    <x v="1"/>
    <n v="69800"/>
    <n v="0.09"/>
  </r>
  <r>
    <x v="1556"/>
    <d v="2023-10-15T00:00:00"/>
    <s v="Customer_853"/>
    <x v="1"/>
    <x v="1"/>
    <x v="2"/>
    <x v="2"/>
    <n v="1"/>
    <n v="2815"/>
    <n v="11"/>
    <n v="2505.35"/>
    <x v="1549"/>
    <s v="Cash"/>
    <x v="0"/>
    <n v="6"/>
    <n v="2023"/>
    <n v="10"/>
    <x v="1"/>
    <n v="4"/>
    <n v="42"/>
    <n v="3"/>
    <n v="0"/>
    <x v="2"/>
    <x v="0"/>
    <n v="30965"/>
    <n v="0.14000000000000001"/>
  </r>
  <r>
    <x v="1557"/>
    <d v="2023-10-18T00:00:00"/>
    <s v="Customer_1627"/>
    <x v="2"/>
    <x v="0"/>
    <x v="1"/>
    <x v="8"/>
    <n v="8"/>
    <n v="3433"/>
    <n v="4"/>
    <n v="26365.439999999999"/>
    <x v="1550"/>
    <s v="Card"/>
    <x v="2"/>
    <n v="6"/>
    <n v="2023"/>
    <n v="10"/>
    <x v="1"/>
    <n v="4"/>
    <n v="42"/>
    <n v="3"/>
    <n v="3"/>
    <x v="6"/>
    <x v="1"/>
    <n v="109856"/>
    <n v="0.06"/>
  </r>
  <r>
    <x v="1558"/>
    <d v="2023-11-12T00:00:00"/>
    <s v="Customer_167"/>
    <x v="3"/>
    <x v="3"/>
    <x v="2"/>
    <x v="7"/>
    <n v="8"/>
    <n v="909"/>
    <n v="19"/>
    <n v="5890.32"/>
    <x v="1551"/>
    <s v="UPI"/>
    <x v="2"/>
    <n v="1"/>
    <n v="2023"/>
    <n v="11"/>
    <x v="6"/>
    <n v="4"/>
    <n v="46"/>
    <n v="3"/>
    <n v="0"/>
    <x v="2"/>
    <x v="0"/>
    <n v="138168"/>
    <n v="0.15"/>
  </r>
  <r>
    <x v="1559"/>
    <d v="2023-01-20T00:00:00"/>
    <s v="Customer_1222"/>
    <x v="0"/>
    <x v="0"/>
    <x v="0"/>
    <x v="0"/>
    <n v="6"/>
    <n v="990"/>
    <n v="2"/>
    <n v="5821.2"/>
    <x v="1552"/>
    <s v="UPI"/>
    <x v="0"/>
    <n v="1"/>
    <n v="2023"/>
    <n v="1"/>
    <x v="0"/>
    <n v="1"/>
    <n v="3"/>
    <n v="3"/>
    <n v="5"/>
    <x v="1"/>
    <x v="1"/>
    <n v="11880"/>
    <n v="0.09"/>
  </r>
  <r>
    <x v="1560"/>
    <d v="2023-04-15T00:00:00"/>
    <s v="Customer_1302"/>
    <x v="2"/>
    <x v="1"/>
    <x v="2"/>
    <x v="5"/>
    <n v="7"/>
    <n v="1487"/>
    <n v="4"/>
    <n v="9992.64"/>
    <x v="1553"/>
    <s v="UPI"/>
    <x v="2"/>
    <n v="7"/>
    <n v="2023"/>
    <n v="4"/>
    <x v="8"/>
    <n v="2"/>
    <n v="15"/>
    <n v="3"/>
    <n v="6"/>
    <x v="0"/>
    <x v="0"/>
    <n v="41636"/>
    <n v="0.06"/>
  </r>
  <r>
    <x v="1561"/>
    <d v="2023-08-31T00:00:00"/>
    <s v="Customer_1161"/>
    <x v="1"/>
    <x v="2"/>
    <x v="0"/>
    <x v="6"/>
    <n v="8"/>
    <n v="292"/>
    <n v="19"/>
    <n v="1892.16"/>
    <x v="1554"/>
    <s v="Cash"/>
    <x v="2"/>
    <n v="1"/>
    <n v="2023"/>
    <n v="8"/>
    <x v="4"/>
    <n v="3"/>
    <n v="35"/>
    <n v="5"/>
    <n v="4"/>
    <x v="4"/>
    <x v="1"/>
    <n v="44384"/>
    <n v="0.11"/>
  </r>
  <r>
    <x v="1562"/>
    <d v="2023-06-11T00:00:00"/>
    <s v="Customer_352"/>
    <x v="1"/>
    <x v="1"/>
    <x v="1"/>
    <x v="3"/>
    <n v="6"/>
    <n v="3322"/>
    <n v="14"/>
    <n v="17141.52"/>
    <x v="1555"/>
    <s v="UPI"/>
    <x v="1"/>
    <n v="1"/>
    <n v="2023"/>
    <n v="6"/>
    <x v="7"/>
    <n v="2"/>
    <n v="24"/>
    <n v="3"/>
    <n v="0"/>
    <x v="2"/>
    <x v="0"/>
    <n v="279048"/>
    <n v="0.14000000000000001"/>
  </r>
  <r>
    <x v="1563"/>
    <d v="2023-07-26T00:00:00"/>
    <s v="Customer_274"/>
    <x v="3"/>
    <x v="2"/>
    <x v="1"/>
    <x v="8"/>
    <n v="3"/>
    <n v="1099"/>
    <n v="4"/>
    <n v="3165.12"/>
    <x v="1556"/>
    <s v="Cash"/>
    <x v="0"/>
    <n v="4"/>
    <n v="2023"/>
    <n v="7"/>
    <x v="10"/>
    <n v="3"/>
    <n v="30"/>
    <n v="5"/>
    <n v="3"/>
    <x v="6"/>
    <x v="1"/>
    <n v="13188"/>
    <n v="0.1"/>
  </r>
  <r>
    <x v="1564"/>
    <d v="2023-07-05T00:00:00"/>
    <s v="Customer_143"/>
    <x v="2"/>
    <x v="1"/>
    <x v="2"/>
    <x v="2"/>
    <n v="4"/>
    <n v="1147"/>
    <n v="13"/>
    <n v="3991.56"/>
    <x v="1557"/>
    <s v="Card"/>
    <x v="1"/>
    <n v="3"/>
    <n v="2023"/>
    <n v="7"/>
    <x v="10"/>
    <n v="3"/>
    <n v="27"/>
    <n v="2"/>
    <n v="3"/>
    <x v="6"/>
    <x v="1"/>
    <n v="59644"/>
    <n v="0.19"/>
  </r>
  <r>
    <x v="1565"/>
    <d v="2023-03-30T00:00:00"/>
    <s v="Customer_1177"/>
    <x v="3"/>
    <x v="0"/>
    <x v="1"/>
    <x v="1"/>
    <n v="2"/>
    <n v="1524"/>
    <n v="17"/>
    <n v="2529.84"/>
    <x v="1558"/>
    <s v="UPI"/>
    <x v="0"/>
    <n v="4"/>
    <n v="2023"/>
    <n v="3"/>
    <x v="9"/>
    <n v="1"/>
    <n v="13"/>
    <n v="5"/>
    <n v="4"/>
    <x v="4"/>
    <x v="1"/>
    <n v="51816"/>
    <n v="0.16"/>
  </r>
  <r>
    <x v="1566"/>
    <d v="2023-06-27T00:00:00"/>
    <s v="Customer_1395"/>
    <x v="1"/>
    <x v="0"/>
    <x v="2"/>
    <x v="5"/>
    <n v="4"/>
    <n v="2786"/>
    <n v="13"/>
    <n v="9695.2800000000007"/>
    <x v="1559"/>
    <s v="Cash"/>
    <x v="2"/>
    <n v="6"/>
    <n v="2023"/>
    <n v="6"/>
    <x v="7"/>
    <n v="2"/>
    <n v="26"/>
    <n v="5"/>
    <n v="2"/>
    <x v="5"/>
    <x v="1"/>
    <n v="144872"/>
    <n v="0.11"/>
  </r>
  <r>
    <x v="1567"/>
    <d v="2023-05-12T00:00:00"/>
    <s v="Customer_1868"/>
    <x v="0"/>
    <x v="3"/>
    <x v="2"/>
    <x v="5"/>
    <n v="6"/>
    <n v="3942"/>
    <n v="13"/>
    <n v="20577.240000000002"/>
    <x v="1560"/>
    <s v="Card"/>
    <x v="2"/>
    <n v="5"/>
    <n v="2023"/>
    <n v="5"/>
    <x v="11"/>
    <n v="2"/>
    <n v="19"/>
    <n v="2"/>
    <n v="5"/>
    <x v="1"/>
    <x v="1"/>
    <n v="307476"/>
    <n v="0.1"/>
  </r>
  <r>
    <x v="1568"/>
    <d v="2023-08-20T00:00:00"/>
    <s v="Customer_1712"/>
    <x v="0"/>
    <x v="2"/>
    <x v="2"/>
    <x v="2"/>
    <n v="3"/>
    <n v="3962"/>
    <n v="29"/>
    <n v="8439.06"/>
    <x v="1561"/>
    <s v="UPI"/>
    <x v="2"/>
    <n v="6"/>
    <n v="2023"/>
    <n v="8"/>
    <x v="4"/>
    <n v="3"/>
    <n v="34"/>
    <n v="4"/>
    <n v="0"/>
    <x v="2"/>
    <x v="0"/>
    <n v="344694"/>
    <n v="0.19"/>
  </r>
  <r>
    <x v="1569"/>
    <d v="2023-08-05T00:00:00"/>
    <s v="Customer_270"/>
    <x v="2"/>
    <x v="2"/>
    <x v="0"/>
    <x v="4"/>
    <n v="8"/>
    <n v="2590"/>
    <n v="21"/>
    <n v="16368.8"/>
    <x v="1562"/>
    <s v="Card"/>
    <x v="2"/>
    <n v="5"/>
    <n v="2023"/>
    <n v="8"/>
    <x v="4"/>
    <n v="3"/>
    <n v="31"/>
    <n v="1"/>
    <n v="6"/>
    <x v="0"/>
    <x v="0"/>
    <n v="435120"/>
    <n v="0.14000000000000001"/>
  </r>
  <r>
    <x v="1570"/>
    <d v="2023-10-23T00:00:00"/>
    <s v="Customer_1375"/>
    <x v="3"/>
    <x v="1"/>
    <x v="2"/>
    <x v="5"/>
    <n v="9"/>
    <n v="159"/>
    <n v="25"/>
    <n v="1073.25"/>
    <x v="1563"/>
    <s v="UPI"/>
    <x v="2"/>
    <n v="3"/>
    <n v="2023"/>
    <n v="10"/>
    <x v="1"/>
    <n v="4"/>
    <n v="43"/>
    <n v="4"/>
    <n v="1"/>
    <x v="3"/>
    <x v="1"/>
    <n v="35775"/>
    <n v="0.13"/>
  </r>
  <r>
    <x v="1571"/>
    <d v="2023-07-18T00:00:00"/>
    <s v="Customer_364"/>
    <x v="2"/>
    <x v="3"/>
    <x v="2"/>
    <x v="2"/>
    <n v="10"/>
    <n v="3350"/>
    <n v="22"/>
    <n v="26130"/>
    <x v="1564"/>
    <s v="Card"/>
    <x v="1"/>
    <n v="5"/>
    <n v="2023"/>
    <n v="7"/>
    <x v="10"/>
    <n v="3"/>
    <n v="29"/>
    <n v="4"/>
    <n v="2"/>
    <x v="5"/>
    <x v="1"/>
    <n v="737000"/>
    <n v="7.0000000000000007E-2"/>
  </r>
  <r>
    <x v="1572"/>
    <d v="2023-02-22T00:00:00"/>
    <s v="Customer_37"/>
    <x v="0"/>
    <x v="2"/>
    <x v="0"/>
    <x v="6"/>
    <n v="1"/>
    <n v="3087"/>
    <n v="1"/>
    <n v="3056.13"/>
    <x v="1565"/>
    <s v="UPI"/>
    <x v="2"/>
    <n v="6"/>
    <n v="2023"/>
    <n v="2"/>
    <x v="3"/>
    <n v="1"/>
    <n v="8"/>
    <n v="4"/>
    <n v="3"/>
    <x v="6"/>
    <x v="1"/>
    <n v="3087"/>
    <n v="0.15"/>
  </r>
  <r>
    <x v="1573"/>
    <d v="2023-05-01T00:00:00"/>
    <s v="Customer_1977"/>
    <x v="0"/>
    <x v="2"/>
    <x v="0"/>
    <x v="6"/>
    <n v="1"/>
    <n v="1413"/>
    <n v="17"/>
    <n v="1172.79"/>
    <x v="1566"/>
    <s v="Cash"/>
    <x v="2"/>
    <n v="5"/>
    <n v="2023"/>
    <n v="5"/>
    <x v="11"/>
    <n v="2"/>
    <n v="18"/>
    <n v="1"/>
    <n v="1"/>
    <x v="3"/>
    <x v="1"/>
    <n v="24021"/>
    <n v="7.0000000000000007E-2"/>
  </r>
  <r>
    <x v="1574"/>
    <d v="2023-02-25T00:00:00"/>
    <s v="Customer_641"/>
    <x v="1"/>
    <x v="2"/>
    <x v="1"/>
    <x v="8"/>
    <n v="10"/>
    <n v="3445"/>
    <n v="5"/>
    <n v="32727.5"/>
    <x v="1567"/>
    <s v="Card"/>
    <x v="0"/>
    <n v="6"/>
    <n v="2023"/>
    <n v="2"/>
    <x v="3"/>
    <n v="1"/>
    <n v="8"/>
    <n v="4"/>
    <n v="6"/>
    <x v="0"/>
    <x v="0"/>
    <n v="172250"/>
    <n v="0.06"/>
  </r>
  <r>
    <x v="1575"/>
    <d v="2023-01-16T00:00:00"/>
    <s v="Customer_1561"/>
    <x v="1"/>
    <x v="0"/>
    <x v="1"/>
    <x v="8"/>
    <n v="5"/>
    <n v="2452"/>
    <n v="19"/>
    <n v="9930.6"/>
    <x v="838"/>
    <s v="Card"/>
    <x v="1"/>
    <n v="5"/>
    <n v="2023"/>
    <n v="1"/>
    <x v="0"/>
    <n v="1"/>
    <n v="3"/>
    <n v="3"/>
    <n v="1"/>
    <x v="3"/>
    <x v="1"/>
    <n v="232940"/>
    <n v="0.09"/>
  </r>
  <r>
    <x v="1576"/>
    <d v="2023-11-25T00:00:00"/>
    <s v="Customer_1699"/>
    <x v="1"/>
    <x v="0"/>
    <x v="0"/>
    <x v="0"/>
    <n v="7"/>
    <n v="4470"/>
    <n v="17"/>
    <n v="25970.7"/>
    <x v="1568"/>
    <s v="UPI"/>
    <x v="0"/>
    <n v="4"/>
    <n v="2023"/>
    <n v="11"/>
    <x v="6"/>
    <n v="4"/>
    <n v="47"/>
    <n v="4"/>
    <n v="6"/>
    <x v="0"/>
    <x v="0"/>
    <n v="531930"/>
    <n v="0.09"/>
  </r>
  <r>
    <x v="1577"/>
    <d v="2023-05-02T00:00:00"/>
    <s v="Customer_373"/>
    <x v="3"/>
    <x v="3"/>
    <x v="0"/>
    <x v="4"/>
    <n v="4"/>
    <n v="1019"/>
    <n v="22"/>
    <n v="3179.28"/>
    <x v="1569"/>
    <s v="Cash"/>
    <x v="0"/>
    <n v="2"/>
    <n v="2023"/>
    <n v="5"/>
    <x v="11"/>
    <n v="2"/>
    <n v="18"/>
    <n v="1"/>
    <n v="2"/>
    <x v="5"/>
    <x v="1"/>
    <n v="89672"/>
    <n v="0.15"/>
  </r>
  <r>
    <x v="1578"/>
    <d v="2023-01-20T00:00:00"/>
    <s v="Customer_410"/>
    <x v="1"/>
    <x v="3"/>
    <x v="0"/>
    <x v="6"/>
    <n v="9"/>
    <n v="805"/>
    <n v="0"/>
    <n v="7245"/>
    <x v="1570"/>
    <s v="Cash"/>
    <x v="1"/>
    <n v="7"/>
    <n v="2023"/>
    <n v="1"/>
    <x v="0"/>
    <n v="1"/>
    <n v="3"/>
    <n v="3"/>
    <n v="5"/>
    <x v="1"/>
    <x v="1"/>
    <n v="0"/>
    <n v="0.17"/>
  </r>
  <r>
    <x v="1579"/>
    <d v="2023-12-05T00:00:00"/>
    <s v="Customer_1344"/>
    <x v="3"/>
    <x v="2"/>
    <x v="1"/>
    <x v="3"/>
    <n v="8"/>
    <n v="2608"/>
    <n v="13"/>
    <n v="18151.68"/>
    <x v="1571"/>
    <s v="Card"/>
    <x v="1"/>
    <n v="3"/>
    <n v="2023"/>
    <n v="12"/>
    <x v="2"/>
    <n v="4"/>
    <n v="49"/>
    <n v="2"/>
    <n v="2"/>
    <x v="5"/>
    <x v="1"/>
    <n v="271232"/>
    <n v="7.0000000000000007E-2"/>
  </r>
  <r>
    <x v="1580"/>
    <d v="2023-06-04T00:00:00"/>
    <s v="Customer_300"/>
    <x v="1"/>
    <x v="3"/>
    <x v="0"/>
    <x v="6"/>
    <n v="3"/>
    <n v="3709"/>
    <n v="11"/>
    <n v="9903.0300000000007"/>
    <x v="1572"/>
    <s v="Cash"/>
    <x v="0"/>
    <n v="6"/>
    <n v="2023"/>
    <n v="6"/>
    <x v="7"/>
    <n v="2"/>
    <n v="23"/>
    <n v="2"/>
    <n v="0"/>
    <x v="2"/>
    <x v="0"/>
    <n v="122397"/>
    <n v="0.08"/>
  </r>
  <r>
    <x v="1581"/>
    <d v="2023-12-31T00:00:00"/>
    <s v="Customer_595"/>
    <x v="2"/>
    <x v="0"/>
    <x v="0"/>
    <x v="6"/>
    <n v="4"/>
    <n v="2738"/>
    <n v="7"/>
    <n v="10185.36"/>
    <x v="1573"/>
    <s v="Card"/>
    <x v="2"/>
    <n v="3"/>
    <n v="2023"/>
    <n v="12"/>
    <x v="2"/>
    <n v="4"/>
    <n v="53"/>
    <n v="6"/>
    <n v="0"/>
    <x v="2"/>
    <x v="0"/>
    <n v="76664"/>
    <n v="0.11"/>
  </r>
  <r>
    <x v="1582"/>
    <d v="2023-08-10T00:00:00"/>
    <s v="Customer_1384"/>
    <x v="1"/>
    <x v="2"/>
    <x v="2"/>
    <x v="5"/>
    <n v="10"/>
    <n v="4330"/>
    <n v="23"/>
    <n v="33341"/>
    <x v="1574"/>
    <s v="UPI"/>
    <x v="1"/>
    <n v="4"/>
    <n v="2023"/>
    <n v="8"/>
    <x v="4"/>
    <n v="3"/>
    <n v="32"/>
    <n v="2"/>
    <n v="4"/>
    <x v="4"/>
    <x v="1"/>
    <n v="995900"/>
    <n v="0.12"/>
  </r>
  <r>
    <x v="1583"/>
    <d v="2023-06-24T00:00:00"/>
    <s v="Customer_1606"/>
    <x v="3"/>
    <x v="0"/>
    <x v="0"/>
    <x v="4"/>
    <n v="5"/>
    <n v="3314"/>
    <n v="1"/>
    <n v="16404.3"/>
    <x v="1575"/>
    <s v="Cash"/>
    <x v="0"/>
    <n v="6"/>
    <n v="2023"/>
    <n v="6"/>
    <x v="7"/>
    <n v="2"/>
    <n v="25"/>
    <n v="4"/>
    <n v="6"/>
    <x v="0"/>
    <x v="0"/>
    <n v="16570"/>
    <n v="0.18"/>
  </r>
  <r>
    <x v="1584"/>
    <d v="2023-03-03T00:00:00"/>
    <s v="Customer_1002"/>
    <x v="2"/>
    <x v="2"/>
    <x v="2"/>
    <x v="7"/>
    <n v="8"/>
    <n v="2652"/>
    <n v="0"/>
    <n v="21216"/>
    <x v="1576"/>
    <s v="Card"/>
    <x v="1"/>
    <n v="6"/>
    <n v="2023"/>
    <n v="3"/>
    <x v="9"/>
    <n v="1"/>
    <n v="9"/>
    <n v="1"/>
    <n v="5"/>
    <x v="1"/>
    <x v="1"/>
    <n v="0"/>
    <n v="0.14000000000000001"/>
  </r>
  <r>
    <x v="1585"/>
    <d v="2023-01-22T00:00:00"/>
    <s v="Customer_819"/>
    <x v="3"/>
    <x v="0"/>
    <x v="2"/>
    <x v="5"/>
    <n v="3"/>
    <n v="1915"/>
    <n v="17"/>
    <n v="4768.3500000000004"/>
    <x v="1577"/>
    <s v="Cash"/>
    <x v="2"/>
    <n v="1"/>
    <n v="2023"/>
    <n v="1"/>
    <x v="0"/>
    <n v="1"/>
    <n v="4"/>
    <n v="4"/>
    <n v="0"/>
    <x v="2"/>
    <x v="0"/>
    <n v="97665"/>
    <n v="0.13"/>
  </r>
  <r>
    <x v="1586"/>
    <d v="2023-12-09T00:00:00"/>
    <s v="Customer_1562"/>
    <x v="2"/>
    <x v="1"/>
    <x v="2"/>
    <x v="5"/>
    <n v="5"/>
    <n v="2219"/>
    <n v="25"/>
    <n v="8321.25"/>
    <x v="1578"/>
    <s v="UPI"/>
    <x v="1"/>
    <n v="6"/>
    <n v="2023"/>
    <n v="12"/>
    <x v="2"/>
    <n v="4"/>
    <n v="49"/>
    <n v="2"/>
    <n v="6"/>
    <x v="0"/>
    <x v="0"/>
    <n v="277375"/>
    <n v="0.19"/>
  </r>
  <r>
    <x v="1587"/>
    <d v="2023-11-07T00:00:00"/>
    <s v="Customer_835"/>
    <x v="3"/>
    <x v="2"/>
    <x v="0"/>
    <x v="6"/>
    <n v="5"/>
    <n v="3920"/>
    <n v="26"/>
    <n v="14504"/>
    <x v="1579"/>
    <s v="Cash"/>
    <x v="0"/>
    <n v="2"/>
    <n v="2023"/>
    <n v="11"/>
    <x v="6"/>
    <n v="4"/>
    <n v="45"/>
    <n v="2"/>
    <n v="2"/>
    <x v="5"/>
    <x v="1"/>
    <n v="509600"/>
    <n v="0.12"/>
  </r>
  <r>
    <x v="1588"/>
    <d v="2023-11-02T00:00:00"/>
    <s v="Customer_938"/>
    <x v="2"/>
    <x v="1"/>
    <x v="2"/>
    <x v="2"/>
    <n v="5"/>
    <n v="1849"/>
    <n v="7"/>
    <n v="8597.85"/>
    <x v="1580"/>
    <s v="Cash"/>
    <x v="1"/>
    <n v="1"/>
    <n v="2023"/>
    <n v="11"/>
    <x v="6"/>
    <n v="4"/>
    <n v="44"/>
    <n v="1"/>
    <n v="4"/>
    <x v="4"/>
    <x v="1"/>
    <n v="64715"/>
    <n v="0.17"/>
  </r>
  <r>
    <x v="1589"/>
    <d v="2023-05-10T00:00:00"/>
    <s v="Customer_492"/>
    <x v="0"/>
    <x v="3"/>
    <x v="1"/>
    <x v="3"/>
    <n v="4"/>
    <n v="2457"/>
    <n v="11"/>
    <n v="8746.92"/>
    <x v="1581"/>
    <s v="Card"/>
    <x v="1"/>
    <n v="2"/>
    <n v="2023"/>
    <n v="5"/>
    <x v="11"/>
    <n v="2"/>
    <n v="19"/>
    <n v="2"/>
    <n v="3"/>
    <x v="6"/>
    <x v="1"/>
    <n v="108108"/>
    <n v="0.09"/>
  </r>
  <r>
    <x v="1590"/>
    <d v="2023-08-27T00:00:00"/>
    <s v="Customer_1907"/>
    <x v="2"/>
    <x v="2"/>
    <x v="2"/>
    <x v="2"/>
    <n v="2"/>
    <n v="1546"/>
    <n v="14"/>
    <n v="2659.12"/>
    <x v="1582"/>
    <s v="Card"/>
    <x v="2"/>
    <n v="2"/>
    <n v="2023"/>
    <n v="8"/>
    <x v="4"/>
    <n v="3"/>
    <n v="35"/>
    <n v="5"/>
    <n v="0"/>
    <x v="2"/>
    <x v="0"/>
    <n v="43288"/>
    <n v="0.06"/>
  </r>
  <r>
    <x v="1591"/>
    <d v="2023-12-28T00:00:00"/>
    <s v="Customer_638"/>
    <x v="1"/>
    <x v="0"/>
    <x v="1"/>
    <x v="1"/>
    <n v="5"/>
    <n v="255"/>
    <n v="8"/>
    <n v="1173"/>
    <x v="1583"/>
    <s v="Cash"/>
    <x v="1"/>
    <n v="5"/>
    <n v="2023"/>
    <n v="12"/>
    <x v="2"/>
    <n v="4"/>
    <n v="52"/>
    <n v="5"/>
    <n v="4"/>
    <x v="4"/>
    <x v="1"/>
    <n v="10200"/>
    <n v="0.11"/>
  </r>
  <r>
    <x v="1592"/>
    <d v="2023-09-06T00:00:00"/>
    <s v="Customer_1221"/>
    <x v="2"/>
    <x v="3"/>
    <x v="1"/>
    <x v="1"/>
    <n v="4"/>
    <n v="4952"/>
    <n v="16"/>
    <n v="16638.72"/>
    <x v="1584"/>
    <s v="Card"/>
    <x v="0"/>
    <n v="2"/>
    <n v="2023"/>
    <n v="9"/>
    <x v="5"/>
    <n v="3"/>
    <n v="36"/>
    <n v="2"/>
    <n v="3"/>
    <x v="6"/>
    <x v="1"/>
    <n v="316928"/>
    <n v="0.11"/>
  </r>
  <r>
    <x v="1593"/>
    <d v="2023-08-01T00:00:00"/>
    <s v="Customer_771"/>
    <x v="2"/>
    <x v="1"/>
    <x v="2"/>
    <x v="5"/>
    <n v="9"/>
    <n v="682"/>
    <n v="5"/>
    <n v="5831.1"/>
    <x v="1585"/>
    <s v="Card"/>
    <x v="0"/>
    <n v="4"/>
    <n v="2023"/>
    <n v="8"/>
    <x v="4"/>
    <n v="3"/>
    <n v="31"/>
    <n v="1"/>
    <n v="2"/>
    <x v="5"/>
    <x v="1"/>
    <n v="30690"/>
    <n v="0.08"/>
  </r>
  <r>
    <x v="1594"/>
    <d v="2023-02-26T00:00:00"/>
    <s v="Customer_240"/>
    <x v="0"/>
    <x v="1"/>
    <x v="0"/>
    <x v="6"/>
    <n v="3"/>
    <n v="2242"/>
    <n v="21"/>
    <n v="5313.54"/>
    <x v="1586"/>
    <s v="UPI"/>
    <x v="2"/>
    <n v="1"/>
    <n v="2023"/>
    <n v="2"/>
    <x v="3"/>
    <n v="1"/>
    <n v="9"/>
    <n v="5"/>
    <n v="0"/>
    <x v="2"/>
    <x v="0"/>
    <n v="141246"/>
    <n v="0.08"/>
  </r>
  <r>
    <x v="1595"/>
    <d v="2023-04-13T00:00:00"/>
    <s v="Customer_878"/>
    <x v="0"/>
    <x v="1"/>
    <x v="2"/>
    <x v="5"/>
    <n v="3"/>
    <n v="3342"/>
    <n v="18"/>
    <n v="8221.32"/>
    <x v="1587"/>
    <s v="UPI"/>
    <x v="0"/>
    <n v="6"/>
    <n v="2023"/>
    <n v="4"/>
    <x v="8"/>
    <n v="2"/>
    <n v="15"/>
    <n v="3"/>
    <n v="4"/>
    <x v="4"/>
    <x v="1"/>
    <n v="180468"/>
    <n v="0.11"/>
  </r>
  <r>
    <x v="1596"/>
    <d v="2023-04-25T00:00:00"/>
    <s v="Customer_1865"/>
    <x v="2"/>
    <x v="3"/>
    <x v="0"/>
    <x v="4"/>
    <n v="6"/>
    <n v="239"/>
    <n v="9"/>
    <n v="1304.94"/>
    <x v="1588"/>
    <s v="Card"/>
    <x v="2"/>
    <n v="5"/>
    <n v="2023"/>
    <n v="4"/>
    <x v="8"/>
    <n v="2"/>
    <n v="17"/>
    <n v="5"/>
    <n v="2"/>
    <x v="5"/>
    <x v="1"/>
    <n v="12906"/>
    <n v="0.14000000000000001"/>
  </r>
  <r>
    <x v="1597"/>
    <d v="2023-11-06T00:00:00"/>
    <s v="Customer_242"/>
    <x v="3"/>
    <x v="3"/>
    <x v="1"/>
    <x v="8"/>
    <n v="4"/>
    <n v="593"/>
    <n v="1"/>
    <n v="2348.2800000000002"/>
    <x v="1589"/>
    <s v="UPI"/>
    <x v="2"/>
    <n v="7"/>
    <n v="2023"/>
    <n v="11"/>
    <x v="6"/>
    <n v="4"/>
    <n v="45"/>
    <n v="2"/>
    <n v="1"/>
    <x v="3"/>
    <x v="1"/>
    <n v="2372"/>
    <n v="0.14000000000000001"/>
  </r>
  <r>
    <x v="1598"/>
    <d v="2023-11-20T00:00:00"/>
    <s v="Customer_331"/>
    <x v="3"/>
    <x v="3"/>
    <x v="0"/>
    <x v="6"/>
    <n v="10"/>
    <n v="2401"/>
    <n v="6"/>
    <n v="22569.4"/>
    <x v="1590"/>
    <s v="Card"/>
    <x v="2"/>
    <n v="1"/>
    <n v="2023"/>
    <n v="11"/>
    <x v="6"/>
    <n v="4"/>
    <n v="47"/>
    <n v="4"/>
    <n v="1"/>
    <x v="3"/>
    <x v="1"/>
    <n v="144060"/>
    <n v="0.14000000000000001"/>
  </r>
  <r>
    <x v="1599"/>
    <d v="2023-09-04T00:00:00"/>
    <s v="Customer_396"/>
    <x v="2"/>
    <x v="0"/>
    <x v="1"/>
    <x v="3"/>
    <n v="5"/>
    <n v="2860"/>
    <n v="18"/>
    <n v="11726"/>
    <x v="1591"/>
    <s v="Card"/>
    <x v="0"/>
    <n v="1"/>
    <n v="2023"/>
    <n v="9"/>
    <x v="5"/>
    <n v="3"/>
    <n v="36"/>
    <n v="2"/>
    <n v="1"/>
    <x v="3"/>
    <x v="1"/>
    <n v="257400"/>
    <n v="0.1"/>
  </r>
  <r>
    <x v="1600"/>
    <d v="2023-05-06T00:00:00"/>
    <s v="Customer_957"/>
    <x v="2"/>
    <x v="0"/>
    <x v="1"/>
    <x v="1"/>
    <n v="7"/>
    <n v="3474"/>
    <n v="14"/>
    <n v="20913.48"/>
    <x v="1592"/>
    <s v="Card"/>
    <x v="1"/>
    <n v="4"/>
    <n v="2023"/>
    <n v="5"/>
    <x v="11"/>
    <n v="2"/>
    <n v="18"/>
    <n v="1"/>
    <n v="6"/>
    <x v="0"/>
    <x v="0"/>
    <n v="340452"/>
    <n v="0.15"/>
  </r>
  <r>
    <x v="1601"/>
    <d v="2023-08-14T00:00:00"/>
    <s v="Customer_1410"/>
    <x v="2"/>
    <x v="2"/>
    <x v="1"/>
    <x v="8"/>
    <n v="5"/>
    <n v="4894"/>
    <n v="6"/>
    <n v="23001.8"/>
    <x v="1593"/>
    <s v="Card"/>
    <x v="1"/>
    <n v="6"/>
    <n v="2023"/>
    <n v="8"/>
    <x v="4"/>
    <n v="3"/>
    <n v="33"/>
    <n v="3"/>
    <n v="1"/>
    <x v="3"/>
    <x v="1"/>
    <n v="146820"/>
    <n v="0.05"/>
  </r>
  <r>
    <x v="1602"/>
    <d v="2023-03-02T00:00:00"/>
    <s v="Customer_1341"/>
    <x v="3"/>
    <x v="1"/>
    <x v="2"/>
    <x v="2"/>
    <n v="10"/>
    <n v="2059"/>
    <n v="10"/>
    <n v="18531"/>
    <x v="1594"/>
    <s v="Cash"/>
    <x v="2"/>
    <n v="2"/>
    <n v="2023"/>
    <n v="3"/>
    <x v="9"/>
    <n v="1"/>
    <n v="9"/>
    <n v="1"/>
    <n v="4"/>
    <x v="4"/>
    <x v="1"/>
    <n v="205900"/>
    <n v="0.06"/>
  </r>
  <r>
    <x v="1603"/>
    <d v="2023-02-17T00:00:00"/>
    <s v="Customer_579"/>
    <x v="2"/>
    <x v="0"/>
    <x v="1"/>
    <x v="1"/>
    <n v="6"/>
    <n v="4693"/>
    <n v="17"/>
    <n v="23371.14"/>
    <x v="1595"/>
    <s v="UPI"/>
    <x v="1"/>
    <n v="6"/>
    <n v="2023"/>
    <n v="2"/>
    <x v="3"/>
    <n v="1"/>
    <n v="7"/>
    <n v="3"/>
    <n v="5"/>
    <x v="1"/>
    <x v="1"/>
    <n v="478686"/>
    <n v="0.13"/>
  </r>
  <r>
    <x v="1604"/>
    <d v="2023-07-26T00:00:00"/>
    <s v="Customer_1137"/>
    <x v="3"/>
    <x v="0"/>
    <x v="2"/>
    <x v="2"/>
    <n v="3"/>
    <n v="378"/>
    <n v="25"/>
    <n v="850.5"/>
    <x v="1596"/>
    <s v="Cash"/>
    <x v="0"/>
    <n v="6"/>
    <n v="2023"/>
    <n v="7"/>
    <x v="10"/>
    <n v="3"/>
    <n v="30"/>
    <n v="5"/>
    <n v="3"/>
    <x v="6"/>
    <x v="1"/>
    <n v="28350"/>
    <n v="0.11"/>
  </r>
  <r>
    <x v="1605"/>
    <d v="2023-05-04T00:00:00"/>
    <s v="Customer_12"/>
    <x v="0"/>
    <x v="3"/>
    <x v="1"/>
    <x v="1"/>
    <n v="2"/>
    <n v="2220"/>
    <n v="22"/>
    <n v="3463.2"/>
    <x v="1597"/>
    <s v="Cash"/>
    <x v="0"/>
    <n v="5"/>
    <n v="2023"/>
    <n v="5"/>
    <x v="11"/>
    <n v="2"/>
    <n v="18"/>
    <n v="1"/>
    <n v="4"/>
    <x v="4"/>
    <x v="1"/>
    <n v="97680"/>
    <n v="0.11"/>
  </r>
  <r>
    <x v="1606"/>
    <d v="2023-05-09T00:00:00"/>
    <s v="Customer_1808"/>
    <x v="1"/>
    <x v="2"/>
    <x v="2"/>
    <x v="5"/>
    <n v="9"/>
    <n v="2680"/>
    <n v="13"/>
    <n v="20984.400000000001"/>
    <x v="1598"/>
    <s v="Cash"/>
    <x v="2"/>
    <n v="2"/>
    <n v="2023"/>
    <n v="5"/>
    <x v="11"/>
    <n v="2"/>
    <n v="19"/>
    <n v="2"/>
    <n v="2"/>
    <x v="5"/>
    <x v="1"/>
    <n v="313560"/>
    <n v="0.08"/>
  </r>
  <r>
    <x v="1607"/>
    <d v="2023-05-18T00:00:00"/>
    <s v="Customer_438"/>
    <x v="1"/>
    <x v="1"/>
    <x v="1"/>
    <x v="8"/>
    <n v="8"/>
    <n v="3583"/>
    <n v="13"/>
    <n v="24937.68"/>
    <x v="1599"/>
    <s v="UPI"/>
    <x v="1"/>
    <n v="6"/>
    <n v="2023"/>
    <n v="5"/>
    <x v="11"/>
    <n v="2"/>
    <n v="20"/>
    <n v="3"/>
    <n v="4"/>
    <x v="4"/>
    <x v="1"/>
    <n v="372632"/>
    <n v="0.19"/>
  </r>
  <r>
    <x v="1608"/>
    <d v="2023-12-08T00:00:00"/>
    <s v="Customer_1573"/>
    <x v="2"/>
    <x v="2"/>
    <x v="1"/>
    <x v="8"/>
    <n v="1"/>
    <n v="2263"/>
    <n v="23"/>
    <n v="1742.51"/>
    <x v="1600"/>
    <s v="Cash"/>
    <x v="1"/>
    <n v="3"/>
    <n v="2023"/>
    <n v="12"/>
    <x v="2"/>
    <n v="4"/>
    <n v="49"/>
    <n v="2"/>
    <n v="5"/>
    <x v="1"/>
    <x v="1"/>
    <n v="52049"/>
    <n v="0.08"/>
  </r>
  <r>
    <x v="1609"/>
    <d v="2023-10-18T00:00:00"/>
    <s v="Customer_1255"/>
    <x v="1"/>
    <x v="2"/>
    <x v="1"/>
    <x v="8"/>
    <n v="10"/>
    <n v="1851"/>
    <n v="13"/>
    <n v="16103.7"/>
    <x v="1601"/>
    <s v="Card"/>
    <x v="1"/>
    <n v="2"/>
    <n v="2023"/>
    <n v="10"/>
    <x v="1"/>
    <n v="4"/>
    <n v="42"/>
    <n v="3"/>
    <n v="3"/>
    <x v="6"/>
    <x v="1"/>
    <n v="240630"/>
    <n v="0.16"/>
  </r>
  <r>
    <x v="1610"/>
    <d v="2023-06-14T00:00:00"/>
    <s v="Customer_1359"/>
    <x v="2"/>
    <x v="2"/>
    <x v="2"/>
    <x v="2"/>
    <n v="3"/>
    <n v="1683"/>
    <n v="17"/>
    <n v="4190.67"/>
    <x v="1602"/>
    <s v="Cash"/>
    <x v="1"/>
    <n v="4"/>
    <n v="2023"/>
    <n v="6"/>
    <x v="7"/>
    <n v="2"/>
    <n v="24"/>
    <n v="3"/>
    <n v="3"/>
    <x v="6"/>
    <x v="1"/>
    <n v="85833"/>
    <n v="0.19"/>
  </r>
  <r>
    <x v="1611"/>
    <d v="2023-06-11T00:00:00"/>
    <s v="Customer_1689"/>
    <x v="1"/>
    <x v="0"/>
    <x v="0"/>
    <x v="0"/>
    <n v="4"/>
    <n v="616"/>
    <n v="21"/>
    <n v="1946.56"/>
    <x v="1603"/>
    <s v="Cash"/>
    <x v="2"/>
    <n v="5"/>
    <n v="2023"/>
    <n v="6"/>
    <x v="7"/>
    <n v="2"/>
    <n v="24"/>
    <n v="3"/>
    <n v="0"/>
    <x v="2"/>
    <x v="0"/>
    <n v="51744"/>
    <n v="0.13"/>
  </r>
  <r>
    <x v="1612"/>
    <d v="2023-12-08T00:00:00"/>
    <s v="Customer_1085"/>
    <x v="1"/>
    <x v="2"/>
    <x v="2"/>
    <x v="2"/>
    <n v="9"/>
    <n v="3523"/>
    <n v="1"/>
    <n v="31389.93"/>
    <x v="1604"/>
    <s v="Card"/>
    <x v="0"/>
    <n v="3"/>
    <n v="2023"/>
    <n v="12"/>
    <x v="2"/>
    <n v="4"/>
    <n v="49"/>
    <n v="2"/>
    <n v="5"/>
    <x v="1"/>
    <x v="1"/>
    <n v="31707"/>
    <n v="0.12"/>
  </r>
  <r>
    <x v="1613"/>
    <d v="2023-12-21T00:00:00"/>
    <s v="Customer_826"/>
    <x v="3"/>
    <x v="0"/>
    <x v="1"/>
    <x v="8"/>
    <n v="6"/>
    <n v="2071"/>
    <n v="7"/>
    <n v="11556.18"/>
    <x v="1605"/>
    <s v="Card"/>
    <x v="0"/>
    <n v="2"/>
    <n v="2023"/>
    <n v="12"/>
    <x v="2"/>
    <n v="4"/>
    <n v="51"/>
    <n v="4"/>
    <n v="4"/>
    <x v="4"/>
    <x v="1"/>
    <n v="86982"/>
    <n v="0.12"/>
  </r>
  <r>
    <x v="1614"/>
    <d v="2023-11-19T00:00:00"/>
    <s v="Customer_1929"/>
    <x v="3"/>
    <x v="2"/>
    <x v="0"/>
    <x v="0"/>
    <n v="5"/>
    <n v="3803"/>
    <n v="11"/>
    <n v="16923.349999999999"/>
    <x v="1606"/>
    <s v="Cash"/>
    <x v="1"/>
    <n v="5"/>
    <n v="2023"/>
    <n v="11"/>
    <x v="6"/>
    <n v="4"/>
    <n v="47"/>
    <n v="4"/>
    <n v="0"/>
    <x v="2"/>
    <x v="0"/>
    <n v="209165"/>
    <n v="0.18"/>
  </r>
  <r>
    <x v="1615"/>
    <d v="2023-02-27T00:00:00"/>
    <s v="Customer_269"/>
    <x v="2"/>
    <x v="2"/>
    <x v="0"/>
    <x v="4"/>
    <n v="6"/>
    <n v="3238"/>
    <n v="15"/>
    <n v="16513.8"/>
    <x v="1607"/>
    <s v="Card"/>
    <x v="2"/>
    <n v="7"/>
    <n v="2023"/>
    <n v="2"/>
    <x v="3"/>
    <n v="1"/>
    <n v="9"/>
    <n v="5"/>
    <n v="1"/>
    <x v="3"/>
    <x v="1"/>
    <n v="291420"/>
    <n v="0.06"/>
  </r>
  <r>
    <x v="1616"/>
    <d v="2023-02-01T00:00:00"/>
    <s v="Customer_1011"/>
    <x v="0"/>
    <x v="3"/>
    <x v="1"/>
    <x v="3"/>
    <n v="2"/>
    <n v="1489"/>
    <n v="16"/>
    <n v="2501.52"/>
    <x v="1608"/>
    <s v="UPI"/>
    <x v="1"/>
    <n v="6"/>
    <n v="2023"/>
    <n v="2"/>
    <x v="3"/>
    <n v="1"/>
    <n v="5"/>
    <n v="1"/>
    <n v="3"/>
    <x v="6"/>
    <x v="1"/>
    <n v="47648"/>
    <n v="0.11"/>
  </r>
  <r>
    <x v="1617"/>
    <d v="2023-03-31T00:00:00"/>
    <s v="Customer_135"/>
    <x v="1"/>
    <x v="2"/>
    <x v="1"/>
    <x v="1"/>
    <n v="10"/>
    <n v="4291"/>
    <n v="26"/>
    <n v="31753.4"/>
    <x v="1609"/>
    <s v="Cash"/>
    <x v="1"/>
    <n v="1"/>
    <n v="2023"/>
    <n v="3"/>
    <x v="9"/>
    <n v="1"/>
    <n v="13"/>
    <n v="5"/>
    <n v="5"/>
    <x v="1"/>
    <x v="1"/>
    <n v="1115660"/>
    <n v="0.08"/>
  </r>
  <r>
    <x v="1618"/>
    <d v="2023-03-29T00:00:00"/>
    <s v="Customer_324"/>
    <x v="2"/>
    <x v="1"/>
    <x v="0"/>
    <x v="6"/>
    <n v="2"/>
    <n v="644"/>
    <n v="9"/>
    <n v="1172.08"/>
    <x v="1610"/>
    <s v="Cash"/>
    <x v="1"/>
    <n v="7"/>
    <n v="2023"/>
    <n v="3"/>
    <x v="9"/>
    <n v="1"/>
    <n v="13"/>
    <n v="5"/>
    <n v="3"/>
    <x v="6"/>
    <x v="1"/>
    <n v="11592"/>
    <n v="0.1"/>
  </r>
  <r>
    <x v="1619"/>
    <d v="2023-09-11T00:00:00"/>
    <s v="Customer_1617"/>
    <x v="1"/>
    <x v="1"/>
    <x v="0"/>
    <x v="0"/>
    <n v="1"/>
    <n v="417"/>
    <n v="20"/>
    <n v="333.6"/>
    <x v="1611"/>
    <s v="Cash"/>
    <x v="2"/>
    <n v="6"/>
    <n v="2023"/>
    <n v="9"/>
    <x v="5"/>
    <n v="3"/>
    <n v="37"/>
    <n v="3"/>
    <n v="1"/>
    <x v="3"/>
    <x v="1"/>
    <n v="8340"/>
    <n v="0.2"/>
  </r>
  <r>
    <x v="1620"/>
    <d v="2023-10-11T00:00:00"/>
    <s v="Customer_1728"/>
    <x v="1"/>
    <x v="0"/>
    <x v="0"/>
    <x v="4"/>
    <n v="4"/>
    <n v="187"/>
    <n v="20"/>
    <n v="598.4"/>
    <x v="1612"/>
    <s v="Card"/>
    <x v="0"/>
    <n v="5"/>
    <n v="2023"/>
    <n v="10"/>
    <x v="1"/>
    <n v="4"/>
    <n v="41"/>
    <n v="2"/>
    <n v="3"/>
    <x v="6"/>
    <x v="1"/>
    <n v="14960"/>
    <n v="0.05"/>
  </r>
  <r>
    <x v="1621"/>
    <d v="2023-03-19T00:00:00"/>
    <s v="Customer_1309"/>
    <x v="2"/>
    <x v="1"/>
    <x v="0"/>
    <x v="4"/>
    <n v="5"/>
    <n v="4232"/>
    <n v="17"/>
    <n v="17562.8"/>
    <x v="1613"/>
    <s v="Card"/>
    <x v="1"/>
    <n v="5"/>
    <n v="2023"/>
    <n v="3"/>
    <x v="9"/>
    <n v="1"/>
    <n v="12"/>
    <n v="4"/>
    <n v="0"/>
    <x v="2"/>
    <x v="0"/>
    <n v="359720"/>
    <n v="0.09"/>
  </r>
  <r>
    <x v="1622"/>
    <d v="2023-02-10T00:00:00"/>
    <s v="Customer_1087"/>
    <x v="3"/>
    <x v="3"/>
    <x v="0"/>
    <x v="4"/>
    <n v="5"/>
    <n v="1564"/>
    <n v="12"/>
    <n v="6881.6"/>
    <x v="1614"/>
    <s v="Card"/>
    <x v="2"/>
    <n v="5"/>
    <n v="2023"/>
    <n v="2"/>
    <x v="3"/>
    <n v="1"/>
    <n v="6"/>
    <n v="2"/>
    <n v="5"/>
    <x v="1"/>
    <x v="1"/>
    <n v="93840"/>
    <n v="0.13"/>
  </r>
  <r>
    <x v="1623"/>
    <d v="2023-05-20T00:00:00"/>
    <s v="Customer_496"/>
    <x v="2"/>
    <x v="3"/>
    <x v="0"/>
    <x v="4"/>
    <n v="5"/>
    <n v="4778"/>
    <n v="9"/>
    <n v="21739.9"/>
    <x v="1615"/>
    <s v="UPI"/>
    <x v="2"/>
    <n v="4"/>
    <n v="2023"/>
    <n v="5"/>
    <x v="11"/>
    <n v="2"/>
    <n v="20"/>
    <n v="3"/>
    <n v="6"/>
    <x v="0"/>
    <x v="0"/>
    <n v="215010"/>
    <n v="0.06"/>
  </r>
  <r>
    <x v="1624"/>
    <d v="2023-11-09T00:00:00"/>
    <s v="Customer_94"/>
    <x v="2"/>
    <x v="2"/>
    <x v="1"/>
    <x v="3"/>
    <n v="10"/>
    <n v="2962"/>
    <n v="1"/>
    <n v="29323.8"/>
    <x v="1616"/>
    <s v="Card"/>
    <x v="1"/>
    <n v="2"/>
    <n v="2023"/>
    <n v="11"/>
    <x v="6"/>
    <n v="4"/>
    <n v="45"/>
    <n v="2"/>
    <n v="4"/>
    <x v="4"/>
    <x v="1"/>
    <n v="29620"/>
    <n v="0.14000000000000001"/>
  </r>
  <r>
    <x v="1625"/>
    <d v="2023-02-05T00:00:00"/>
    <s v="Customer_1853"/>
    <x v="2"/>
    <x v="0"/>
    <x v="1"/>
    <x v="3"/>
    <n v="7"/>
    <n v="1720"/>
    <n v="1"/>
    <n v="11919.6"/>
    <x v="1617"/>
    <s v="Cash"/>
    <x v="2"/>
    <n v="4"/>
    <n v="2023"/>
    <n v="2"/>
    <x v="3"/>
    <n v="1"/>
    <n v="6"/>
    <n v="2"/>
    <n v="0"/>
    <x v="2"/>
    <x v="0"/>
    <n v="12040"/>
    <n v="0.06"/>
  </r>
  <r>
    <x v="1626"/>
    <d v="2023-09-21T00:00:00"/>
    <s v="Customer_100"/>
    <x v="1"/>
    <x v="1"/>
    <x v="1"/>
    <x v="3"/>
    <n v="3"/>
    <n v="1778"/>
    <n v="15"/>
    <n v="4533.8999999999996"/>
    <x v="1618"/>
    <s v="UPI"/>
    <x v="0"/>
    <n v="7"/>
    <n v="2023"/>
    <n v="9"/>
    <x v="5"/>
    <n v="3"/>
    <n v="38"/>
    <n v="4"/>
    <n v="4"/>
    <x v="4"/>
    <x v="1"/>
    <n v="80010"/>
    <n v="0.09"/>
  </r>
  <r>
    <x v="1627"/>
    <d v="2023-10-29T00:00:00"/>
    <s v="Customer_883"/>
    <x v="2"/>
    <x v="3"/>
    <x v="2"/>
    <x v="5"/>
    <n v="9"/>
    <n v="2716"/>
    <n v="9"/>
    <n v="22244.04"/>
    <x v="1619"/>
    <s v="Card"/>
    <x v="1"/>
    <n v="1"/>
    <n v="2023"/>
    <n v="10"/>
    <x v="1"/>
    <n v="4"/>
    <n v="44"/>
    <n v="5"/>
    <n v="0"/>
    <x v="2"/>
    <x v="0"/>
    <n v="219996"/>
    <n v="0.12"/>
  </r>
  <r>
    <x v="1628"/>
    <d v="2023-05-30T00:00:00"/>
    <s v="Customer_1764"/>
    <x v="1"/>
    <x v="0"/>
    <x v="1"/>
    <x v="3"/>
    <n v="3"/>
    <n v="4223"/>
    <n v="3"/>
    <n v="12288.93"/>
    <x v="1620"/>
    <s v="UPI"/>
    <x v="0"/>
    <n v="1"/>
    <n v="2023"/>
    <n v="5"/>
    <x v="11"/>
    <n v="2"/>
    <n v="22"/>
    <n v="5"/>
    <n v="2"/>
    <x v="5"/>
    <x v="1"/>
    <n v="38007"/>
    <n v="0.14000000000000001"/>
  </r>
  <r>
    <x v="1629"/>
    <d v="2023-07-30T00:00:00"/>
    <s v="Customer_1796"/>
    <x v="2"/>
    <x v="3"/>
    <x v="0"/>
    <x v="6"/>
    <n v="6"/>
    <n v="2440"/>
    <n v="20"/>
    <n v="11712"/>
    <x v="1621"/>
    <s v="Card"/>
    <x v="1"/>
    <n v="1"/>
    <n v="2023"/>
    <n v="7"/>
    <x v="10"/>
    <n v="3"/>
    <n v="31"/>
    <n v="6"/>
    <n v="0"/>
    <x v="2"/>
    <x v="0"/>
    <n v="292800"/>
    <n v="0.09"/>
  </r>
  <r>
    <x v="1630"/>
    <d v="2023-01-06T00:00:00"/>
    <s v="Customer_461"/>
    <x v="3"/>
    <x v="3"/>
    <x v="0"/>
    <x v="4"/>
    <n v="5"/>
    <n v="2389"/>
    <n v="6"/>
    <n v="11228.3"/>
    <x v="1622"/>
    <s v="Cash"/>
    <x v="2"/>
    <n v="1"/>
    <n v="2023"/>
    <n v="1"/>
    <x v="0"/>
    <n v="1"/>
    <n v="1"/>
    <n v="1"/>
    <n v="5"/>
    <x v="1"/>
    <x v="1"/>
    <n v="71670"/>
    <n v="0.17"/>
  </r>
  <r>
    <x v="1631"/>
    <d v="2023-01-22T00:00:00"/>
    <s v="Customer_846"/>
    <x v="3"/>
    <x v="0"/>
    <x v="1"/>
    <x v="1"/>
    <n v="1"/>
    <n v="4745"/>
    <n v="15"/>
    <n v="4033.25"/>
    <x v="1623"/>
    <s v="Cash"/>
    <x v="1"/>
    <n v="5"/>
    <n v="2023"/>
    <n v="1"/>
    <x v="0"/>
    <n v="1"/>
    <n v="4"/>
    <n v="4"/>
    <n v="0"/>
    <x v="2"/>
    <x v="0"/>
    <n v="71175"/>
    <n v="0.19"/>
  </r>
  <r>
    <x v="1632"/>
    <d v="2023-02-19T00:00:00"/>
    <s v="Customer_838"/>
    <x v="3"/>
    <x v="3"/>
    <x v="1"/>
    <x v="1"/>
    <n v="10"/>
    <n v="1545"/>
    <n v="30"/>
    <n v="10815"/>
    <x v="1624"/>
    <s v="Cash"/>
    <x v="0"/>
    <n v="2"/>
    <n v="2023"/>
    <n v="2"/>
    <x v="3"/>
    <n v="1"/>
    <n v="8"/>
    <n v="4"/>
    <n v="0"/>
    <x v="2"/>
    <x v="0"/>
    <n v="463500"/>
    <n v="0.19"/>
  </r>
  <r>
    <x v="1633"/>
    <d v="2023-02-18T00:00:00"/>
    <s v="Customer_844"/>
    <x v="1"/>
    <x v="0"/>
    <x v="1"/>
    <x v="8"/>
    <n v="9"/>
    <n v="354"/>
    <n v="30"/>
    <n v="2230.1999999999998"/>
    <x v="1625"/>
    <s v="UPI"/>
    <x v="1"/>
    <n v="3"/>
    <n v="2023"/>
    <n v="2"/>
    <x v="3"/>
    <n v="1"/>
    <n v="7"/>
    <n v="3"/>
    <n v="6"/>
    <x v="0"/>
    <x v="0"/>
    <n v="95580"/>
    <n v="0.16"/>
  </r>
  <r>
    <x v="1634"/>
    <d v="2023-09-27T00:00:00"/>
    <s v="Customer_861"/>
    <x v="1"/>
    <x v="1"/>
    <x v="2"/>
    <x v="7"/>
    <n v="9"/>
    <n v="1854"/>
    <n v="16"/>
    <n v="14016.24"/>
    <x v="1626"/>
    <s v="UPI"/>
    <x v="0"/>
    <n v="2"/>
    <n v="2023"/>
    <n v="9"/>
    <x v="5"/>
    <n v="3"/>
    <n v="39"/>
    <n v="5"/>
    <n v="3"/>
    <x v="6"/>
    <x v="1"/>
    <n v="266976"/>
    <n v="0.18"/>
  </r>
  <r>
    <x v="1635"/>
    <d v="2023-09-09T00:00:00"/>
    <s v="Customer_1778"/>
    <x v="3"/>
    <x v="2"/>
    <x v="2"/>
    <x v="2"/>
    <n v="4"/>
    <n v="612"/>
    <n v="3"/>
    <n v="2374.56"/>
    <x v="1627"/>
    <s v="UPI"/>
    <x v="0"/>
    <n v="5"/>
    <n v="2023"/>
    <n v="9"/>
    <x v="5"/>
    <n v="3"/>
    <n v="36"/>
    <n v="2"/>
    <n v="6"/>
    <x v="0"/>
    <x v="0"/>
    <n v="7344"/>
    <n v="0.13"/>
  </r>
  <r>
    <x v="1636"/>
    <d v="2023-05-05T00:00:00"/>
    <s v="Customer_923"/>
    <x v="1"/>
    <x v="3"/>
    <x v="1"/>
    <x v="1"/>
    <n v="4"/>
    <n v="2989"/>
    <n v="25"/>
    <n v="8967"/>
    <x v="1628"/>
    <s v="Cash"/>
    <x v="1"/>
    <n v="1"/>
    <n v="2023"/>
    <n v="5"/>
    <x v="11"/>
    <n v="2"/>
    <n v="18"/>
    <n v="1"/>
    <n v="5"/>
    <x v="1"/>
    <x v="1"/>
    <n v="298900"/>
    <n v="0.13"/>
  </r>
  <r>
    <x v="1637"/>
    <d v="2023-03-12T00:00:00"/>
    <s v="Customer_935"/>
    <x v="2"/>
    <x v="0"/>
    <x v="0"/>
    <x v="6"/>
    <n v="1"/>
    <n v="2071"/>
    <n v="23"/>
    <n v="1594.67"/>
    <x v="1629"/>
    <s v="Card"/>
    <x v="0"/>
    <n v="4"/>
    <n v="2023"/>
    <n v="3"/>
    <x v="9"/>
    <n v="1"/>
    <n v="11"/>
    <n v="3"/>
    <n v="0"/>
    <x v="2"/>
    <x v="0"/>
    <n v="47633"/>
    <n v="0.15"/>
  </r>
  <r>
    <x v="1638"/>
    <d v="2023-03-22T00:00:00"/>
    <s v="Customer_1938"/>
    <x v="2"/>
    <x v="0"/>
    <x v="2"/>
    <x v="5"/>
    <n v="3"/>
    <n v="312"/>
    <n v="22"/>
    <n v="730.08"/>
    <x v="1630"/>
    <s v="UPI"/>
    <x v="0"/>
    <n v="5"/>
    <n v="2023"/>
    <n v="3"/>
    <x v="9"/>
    <n v="1"/>
    <n v="12"/>
    <n v="4"/>
    <n v="3"/>
    <x v="6"/>
    <x v="1"/>
    <n v="20592"/>
    <n v="0.06"/>
  </r>
  <r>
    <x v="1639"/>
    <d v="2023-07-18T00:00:00"/>
    <s v="Customer_1550"/>
    <x v="2"/>
    <x v="0"/>
    <x v="2"/>
    <x v="5"/>
    <n v="6"/>
    <n v="2263"/>
    <n v="1"/>
    <n v="13442.22"/>
    <x v="1631"/>
    <s v="Card"/>
    <x v="2"/>
    <n v="3"/>
    <n v="2023"/>
    <n v="7"/>
    <x v="10"/>
    <n v="3"/>
    <n v="29"/>
    <n v="4"/>
    <n v="2"/>
    <x v="5"/>
    <x v="1"/>
    <n v="13578"/>
    <n v="0.1"/>
  </r>
  <r>
    <x v="1640"/>
    <d v="2023-03-15T00:00:00"/>
    <s v="Customer_1708"/>
    <x v="3"/>
    <x v="1"/>
    <x v="0"/>
    <x v="6"/>
    <n v="8"/>
    <n v="3140"/>
    <n v="11"/>
    <n v="22356.799999999999"/>
    <x v="1632"/>
    <s v="UPI"/>
    <x v="1"/>
    <n v="5"/>
    <n v="2023"/>
    <n v="3"/>
    <x v="9"/>
    <n v="1"/>
    <n v="11"/>
    <n v="3"/>
    <n v="3"/>
    <x v="6"/>
    <x v="1"/>
    <n v="276320"/>
    <n v="0.19"/>
  </r>
  <r>
    <x v="1641"/>
    <d v="2023-12-14T00:00:00"/>
    <s v="Customer_552"/>
    <x v="0"/>
    <x v="2"/>
    <x v="1"/>
    <x v="3"/>
    <n v="5"/>
    <n v="731"/>
    <n v="12"/>
    <n v="3216.4"/>
    <x v="1633"/>
    <s v="Card"/>
    <x v="1"/>
    <n v="2"/>
    <n v="2023"/>
    <n v="12"/>
    <x v="2"/>
    <n v="4"/>
    <n v="50"/>
    <n v="3"/>
    <n v="4"/>
    <x v="4"/>
    <x v="1"/>
    <n v="43860"/>
    <n v="0.17"/>
  </r>
  <r>
    <x v="1642"/>
    <d v="2023-12-19T00:00:00"/>
    <s v="Customer_1397"/>
    <x v="0"/>
    <x v="0"/>
    <x v="1"/>
    <x v="1"/>
    <n v="6"/>
    <n v="548"/>
    <n v="1"/>
    <n v="3255.12"/>
    <x v="1634"/>
    <s v="UPI"/>
    <x v="1"/>
    <n v="1"/>
    <n v="2023"/>
    <n v="12"/>
    <x v="2"/>
    <n v="4"/>
    <n v="51"/>
    <n v="4"/>
    <n v="2"/>
    <x v="5"/>
    <x v="1"/>
    <n v="3288"/>
    <n v="0.18"/>
  </r>
  <r>
    <x v="1643"/>
    <d v="2023-06-13T00:00:00"/>
    <s v="Customer_54"/>
    <x v="2"/>
    <x v="1"/>
    <x v="1"/>
    <x v="1"/>
    <n v="3"/>
    <n v="4898"/>
    <n v="18"/>
    <n v="12049.08"/>
    <x v="1635"/>
    <s v="UPI"/>
    <x v="0"/>
    <n v="5"/>
    <n v="2023"/>
    <n v="6"/>
    <x v="7"/>
    <n v="2"/>
    <n v="24"/>
    <n v="3"/>
    <n v="2"/>
    <x v="5"/>
    <x v="1"/>
    <n v="264492"/>
    <n v="0.14000000000000001"/>
  </r>
  <r>
    <x v="1644"/>
    <d v="2023-12-02T00:00:00"/>
    <s v="Customer_1056"/>
    <x v="2"/>
    <x v="1"/>
    <x v="2"/>
    <x v="7"/>
    <n v="7"/>
    <n v="2246"/>
    <n v="29"/>
    <n v="11162.62"/>
    <x v="1636"/>
    <s v="Card"/>
    <x v="0"/>
    <n v="2"/>
    <n v="2023"/>
    <n v="12"/>
    <x v="2"/>
    <n v="4"/>
    <n v="48"/>
    <n v="1"/>
    <n v="6"/>
    <x v="0"/>
    <x v="0"/>
    <n v="455938"/>
    <n v="7.0000000000000007E-2"/>
  </r>
  <r>
    <x v="1645"/>
    <d v="2023-12-25T00:00:00"/>
    <s v="Customer_547"/>
    <x v="3"/>
    <x v="1"/>
    <x v="0"/>
    <x v="4"/>
    <n v="9"/>
    <n v="4807"/>
    <n v="20"/>
    <n v="34610.400000000001"/>
    <x v="1637"/>
    <s v="Cash"/>
    <x v="0"/>
    <n v="3"/>
    <n v="2023"/>
    <n v="12"/>
    <x v="2"/>
    <n v="4"/>
    <n v="52"/>
    <n v="5"/>
    <n v="1"/>
    <x v="3"/>
    <x v="1"/>
    <n v="865260"/>
    <n v="0.19"/>
  </r>
  <r>
    <x v="1646"/>
    <d v="2023-11-22T00:00:00"/>
    <s v="Customer_779"/>
    <x v="2"/>
    <x v="3"/>
    <x v="1"/>
    <x v="3"/>
    <n v="2"/>
    <n v="3601"/>
    <n v="20"/>
    <n v="5761.6"/>
    <x v="1638"/>
    <s v="Card"/>
    <x v="0"/>
    <n v="6"/>
    <n v="2023"/>
    <n v="11"/>
    <x v="6"/>
    <n v="4"/>
    <n v="47"/>
    <n v="4"/>
    <n v="3"/>
    <x v="6"/>
    <x v="1"/>
    <n v="144040"/>
    <n v="0.09"/>
  </r>
  <r>
    <x v="1647"/>
    <d v="2023-11-13T00:00:00"/>
    <s v="Customer_42"/>
    <x v="0"/>
    <x v="2"/>
    <x v="0"/>
    <x v="0"/>
    <n v="6"/>
    <n v="1256"/>
    <n v="25"/>
    <n v="5652"/>
    <x v="1639"/>
    <s v="Cash"/>
    <x v="0"/>
    <n v="3"/>
    <n v="2023"/>
    <n v="11"/>
    <x v="6"/>
    <n v="4"/>
    <n v="46"/>
    <n v="3"/>
    <n v="1"/>
    <x v="3"/>
    <x v="1"/>
    <n v="188400"/>
    <n v="0.1"/>
  </r>
  <r>
    <x v="1648"/>
    <d v="2023-10-12T00:00:00"/>
    <s v="Customer_732"/>
    <x v="0"/>
    <x v="3"/>
    <x v="2"/>
    <x v="2"/>
    <n v="3"/>
    <n v="2650"/>
    <n v="6"/>
    <n v="7473"/>
    <x v="1640"/>
    <s v="Card"/>
    <x v="1"/>
    <n v="6"/>
    <n v="2023"/>
    <n v="10"/>
    <x v="1"/>
    <n v="4"/>
    <n v="41"/>
    <n v="2"/>
    <n v="4"/>
    <x v="4"/>
    <x v="1"/>
    <n v="47700"/>
    <n v="0.16"/>
  </r>
  <r>
    <x v="1649"/>
    <d v="2023-10-28T00:00:00"/>
    <s v="Customer_1748"/>
    <x v="2"/>
    <x v="2"/>
    <x v="2"/>
    <x v="5"/>
    <n v="2"/>
    <n v="4367"/>
    <n v="0"/>
    <n v="8734"/>
    <x v="1641"/>
    <s v="UPI"/>
    <x v="1"/>
    <n v="6"/>
    <n v="2023"/>
    <n v="10"/>
    <x v="1"/>
    <n v="4"/>
    <n v="43"/>
    <n v="4"/>
    <n v="6"/>
    <x v="0"/>
    <x v="0"/>
    <n v="0"/>
    <n v="0.14000000000000001"/>
  </r>
  <r>
    <x v="1650"/>
    <d v="2023-11-11T00:00:00"/>
    <s v="Customer_1875"/>
    <x v="2"/>
    <x v="0"/>
    <x v="2"/>
    <x v="5"/>
    <n v="8"/>
    <n v="1360"/>
    <n v="0"/>
    <n v="10880"/>
    <x v="1642"/>
    <s v="UPI"/>
    <x v="2"/>
    <n v="2"/>
    <n v="2023"/>
    <n v="11"/>
    <x v="6"/>
    <n v="4"/>
    <n v="45"/>
    <n v="2"/>
    <n v="6"/>
    <x v="0"/>
    <x v="0"/>
    <n v="0"/>
    <n v="0.18"/>
  </r>
  <r>
    <x v="1651"/>
    <d v="2023-06-01T00:00:00"/>
    <s v="Customer_1976"/>
    <x v="3"/>
    <x v="1"/>
    <x v="1"/>
    <x v="1"/>
    <n v="1"/>
    <n v="3925"/>
    <n v="16"/>
    <n v="3297"/>
    <x v="1643"/>
    <s v="Cash"/>
    <x v="0"/>
    <n v="6"/>
    <n v="2023"/>
    <n v="6"/>
    <x v="7"/>
    <n v="2"/>
    <n v="22"/>
    <n v="1"/>
    <n v="4"/>
    <x v="4"/>
    <x v="1"/>
    <n v="62800"/>
    <n v="0.15"/>
  </r>
  <r>
    <x v="1652"/>
    <d v="2023-11-25T00:00:00"/>
    <s v="Customer_1297"/>
    <x v="2"/>
    <x v="2"/>
    <x v="0"/>
    <x v="6"/>
    <n v="9"/>
    <n v="3065"/>
    <n v="13"/>
    <n v="23998.95"/>
    <x v="1644"/>
    <s v="Card"/>
    <x v="0"/>
    <n v="1"/>
    <n v="2023"/>
    <n v="11"/>
    <x v="6"/>
    <n v="4"/>
    <n v="47"/>
    <n v="4"/>
    <n v="6"/>
    <x v="0"/>
    <x v="0"/>
    <n v="358605"/>
    <n v="0.16"/>
  </r>
  <r>
    <x v="1653"/>
    <d v="2023-12-06T00:00:00"/>
    <s v="Customer_1722"/>
    <x v="0"/>
    <x v="0"/>
    <x v="2"/>
    <x v="7"/>
    <n v="2"/>
    <n v="4268"/>
    <n v="18"/>
    <n v="6999.52"/>
    <x v="1645"/>
    <s v="UPI"/>
    <x v="0"/>
    <n v="3"/>
    <n v="2023"/>
    <n v="12"/>
    <x v="2"/>
    <n v="4"/>
    <n v="49"/>
    <n v="2"/>
    <n v="3"/>
    <x v="6"/>
    <x v="1"/>
    <n v="153648"/>
    <n v="0.1"/>
  </r>
  <r>
    <x v="1654"/>
    <d v="2023-01-10T00:00:00"/>
    <s v="Customer_811"/>
    <x v="2"/>
    <x v="2"/>
    <x v="1"/>
    <x v="8"/>
    <n v="9"/>
    <n v="355"/>
    <n v="16"/>
    <n v="2683.8"/>
    <x v="1646"/>
    <s v="Cash"/>
    <x v="0"/>
    <n v="1"/>
    <n v="2023"/>
    <n v="1"/>
    <x v="0"/>
    <n v="1"/>
    <n v="2"/>
    <n v="2"/>
    <n v="2"/>
    <x v="5"/>
    <x v="1"/>
    <n v="51120"/>
    <n v="0.14000000000000001"/>
  </r>
  <r>
    <x v="1655"/>
    <d v="2023-08-23T00:00:00"/>
    <s v="Customer_972"/>
    <x v="2"/>
    <x v="0"/>
    <x v="0"/>
    <x v="6"/>
    <n v="8"/>
    <n v="2524"/>
    <n v="3"/>
    <n v="19586.240000000002"/>
    <x v="1647"/>
    <s v="Cash"/>
    <x v="0"/>
    <n v="6"/>
    <n v="2023"/>
    <n v="8"/>
    <x v="4"/>
    <n v="3"/>
    <n v="34"/>
    <n v="4"/>
    <n v="3"/>
    <x v="6"/>
    <x v="1"/>
    <n v="60576"/>
    <n v="0.18"/>
  </r>
  <r>
    <x v="1656"/>
    <d v="2023-08-23T00:00:00"/>
    <s v="Customer_586"/>
    <x v="1"/>
    <x v="3"/>
    <x v="0"/>
    <x v="6"/>
    <n v="8"/>
    <n v="4730"/>
    <n v="23"/>
    <n v="29136.799999999999"/>
    <x v="1648"/>
    <s v="Card"/>
    <x v="2"/>
    <n v="6"/>
    <n v="2023"/>
    <n v="8"/>
    <x v="4"/>
    <n v="3"/>
    <n v="34"/>
    <n v="4"/>
    <n v="3"/>
    <x v="6"/>
    <x v="1"/>
    <n v="870320"/>
    <n v="0.2"/>
  </r>
  <r>
    <x v="1657"/>
    <d v="2023-11-14T00:00:00"/>
    <s v="Customer_1730"/>
    <x v="0"/>
    <x v="2"/>
    <x v="2"/>
    <x v="2"/>
    <n v="2"/>
    <n v="3852"/>
    <n v="17"/>
    <n v="6394.32"/>
    <x v="1649"/>
    <s v="UPI"/>
    <x v="2"/>
    <n v="3"/>
    <n v="2023"/>
    <n v="11"/>
    <x v="6"/>
    <n v="4"/>
    <n v="46"/>
    <n v="3"/>
    <n v="2"/>
    <x v="5"/>
    <x v="1"/>
    <n v="130968"/>
    <n v="0.13"/>
  </r>
  <r>
    <x v="1658"/>
    <d v="2023-09-16T00:00:00"/>
    <s v="Customer_188"/>
    <x v="3"/>
    <x v="1"/>
    <x v="0"/>
    <x v="6"/>
    <n v="3"/>
    <n v="2843"/>
    <n v="7"/>
    <n v="7931.97"/>
    <x v="1650"/>
    <s v="Cash"/>
    <x v="2"/>
    <n v="7"/>
    <n v="2023"/>
    <n v="9"/>
    <x v="5"/>
    <n v="3"/>
    <n v="37"/>
    <n v="3"/>
    <n v="6"/>
    <x v="0"/>
    <x v="0"/>
    <n v="59703"/>
    <n v="0.06"/>
  </r>
  <r>
    <x v="1659"/>
    <d v="2023-06-14T00:00:00"/>
    <s v="Customer_72"/>
    <x v="0"/>
    <x v="3"/>
    <x v="2"/>
    <x v="7"/>
    <n v="4"/>
    <n v="936"/>
    <n v="24"/>
    <n v="2845.44"/>
    <x v="1651"/>
    <s v="UPI"/>
    <x v="2"/>
    <n v="3"/>
    <n v="2023"/>
    <n v="6"/>
    <x v="7"/>
    <n v="2"/>
    <n v="24"/>
    <n v="3"/>
    <n v="3"/>
    <x v="6"/>
    <x v="1"/>
    <n v="89856"/>
    <n v="0.15"/>
  </r>
  <r>
    <x v="1660"/>
    <d v="2023-03-04T00:00:00"/>
    <s v="Customer_880"/>
    <x v="0"/>
    <x v="2"/>
    <x v="2"/>
    <x v="2"/>
    <n v="9"/>
    <n v="943"/>
    <n v="15"/>
    <n v="7213.95"/>
    <x v="1652"/>
    <s v="UPI"/>
    <x v="2"/>
    <n v="3"/>
    <n v="2023"/>
    <n v="3"/>
    <x v="9"/>
    <n v="1"/>
    <n v="9"/>
    <n v="1"/>
    <n v="6"/>
    <x v="0"/>
    <x v="0"/>
    <n v="127305"/>
    <n v="0.09"/>
  </r>
  <r>
    <x v="1661"/>
    <d v="2023-10-22T00:00:00"/>
    <s v="Customer_1567"/>
    <x v="2"/>
    <x v="1"/>
    <x v="0"/>
    <x v="0"/>
    <n v="6"/>
    <n v="1196"/>
    <n v="12"/>
    <n v="6314.88"/>
    <x v="1653"/>
    <s v="UPI"/>
    <x v="0"/>
    <n v="4"/>
    <n v="2023"/>
    <n v="10"/>
    <x v="1"/>
    <n v="4"/>
    <n v="43"/>
    <n v="4"/>
    <n v="0"/>
    <x v="2"/>
    <x v="0"/>
    <n v="86112"/>
    <n v="0.08"/>
  </r>
  <r>
    <x v="1662"/>
    <d v="2023-06-18T00:00:00"/>
    <s v="Customer_1384"/>
    <x v="0"/>
    <x v="2"/>
    <x v="0"/>
    <x v="0"/>
    <n v="5"/>
    <n v="3619"/>
    <n v="25"/>
    <n v="13571.25"/>
    <x v="1654"/>
    <s v="UPI"/>
    <x v="1"/>
    <n v="6"/>
    <n v="2023"/>
    <n v="6"/>
    <x v="7"/>
    <n v="2"/>
    <n v="25"/>
    <n v="4"/>
    <n v="0"/>
    <x v="2"/>
    <x v="0"/>
    <n v="452375"/>
    <n v="0.18"/>
  </r>
  <r>
    <x v="1663"/>
    <d v="2023-09-01T00:00:00"/>
    <s v="Customer_715"/>
    <x v="0"/>
    <x v="3"/>
    <x v="0"/>
    <x v="6"/>
    <n v="7"/>
    <n v="1812"/>
    <n v="2"/>
    <n v="12430.32"/>
    <x v="1655"/>
    <s v="Card"/>
    <x v="0"/>
    <n v="7"/>
    <n v="2023"/>
    <n v="9"/>
    <x v="5"/>
    <n v="3"/>
    <n v="35"/>
    <n v="1"/>
    <n v="5"/>
    <x v="1"/>
    <x v="1"/>
    <n v="25368"/>
    <n v="0.09"/>
  </r>
  <r>
    <x v="1664"/>
    <d v="2023-11-22T00:00:00"/>
    <s v="Customer_664"/>
    <x v="3"/>
    <x v="2"/>
    <x v="0"/>
    <x v="6"/>
    <n v="8"/>
    <n v="3199"/>
    <n v="4"/>
    <n v="24568.32"/>
    <x v="1656"/>
    <s v="Cash"/>
    <x v="1"/>
    <n v="7"/>
    <n v="2023"/>
    <n v="11"/>
    <x v="6"/>
    <n v="4"/>
    <n v="47"/>
    <n v="4"/>
    <n v="3"/>
    <x v="6"/>
    <x v="1"/>
    <n v="102368"/>
    <n v="0.06"/>
  </r>
  <r>
    <x v="1665"/>
    <d v="2023-10-15T00:00:00"/>
    <s v="Customer_1876"/>
    <x v="2"/>
    <x v="3"/>
    <x v="0"/>
    <x v="4"/>
    <n v="4"/>
    <n v="4122"/>
    <n v="18"/>
    <n v="13520.16"/>
    <x v="1657"/>
    <s v="Cash"/>
    <x v="0"/>
    <n v="1"/>
    <n v="2023"/>
    <n v="10"/>
    <x v="1"/>
    <n v="4"/>
    <n v="42"/>
    <n v="3"/>
    <n v="0"/>
    <x v="2"/>
    <x v="0"/>
    <n v="296784"/>
    <n v="0.13"/>
  </r>
  <r>
    <x v="1666"/>
    <d v="2023-10-10T00:00:00"/>
    <s v="Customer_797"/>
    <x v="1"/>
    <x v="3"/>
    <x v="1"/>
    <x v="1"/>
    <n v="7"/>
    <n v="3643"/>
    <n v="30"/>
    <n v="17850.7"/>
    <x v="1658"/>
    <s v="Cash"/>
    <x v="2"/>
    <n v="4"/>
    <n v="2023"/>
    <n v="10"/>
    <x v="1"/>
    <n v="4"/>
    <n v="41"/>
    <n v="2"/>
    <n v="2"/>
    <x v="5"/>
    <x v="1"/>
    <n v="765030"/>
    <n v="0.11"/>
  </r>
  <r>
    <x v="1667"/>
    <d v="2023-08-22T00:00:00"/>
    <s v="Customer_1551"/>
    <x v="0"/>
    <x v="2"/>
    <x v="0"/>
    <x v="4"/>
    <n v="4"/>
    <n v="4930"/>
    <n v="19"/>
    <n v="15973.2"/>
    <x v="1659"/>
    <s v="Card"/>
    <x v="1"/>
    <n v="6"/>
    <n v="2023"/>
    <n v="8"/>
    <x v="4"/>
    <n v="3"/>
    <n v="34"/>
    <n v="4"/>
    <n v="2"/>
    <x v="5"/>
    <x v="1"/>
    <n v="374680"/>
    <n v="0.06"/>
  </r>
  <r>
    <x v="1668"/>
    <d v="2023-01-08T00:00:00"/>
    <s v="Customer_1253"/>
    <x v="0"/>
    <x v="3"/>
    <x v="1"/>
    <x v="3"/>
    <n v="5"/>
    <n v="4543"/>
    <n v="20"/>
    <n v="18172"/>
    <x v="1660"/>
    <s v="Cash"/>
    <x v="0"/>
    <n v="5"/>
    <n v="2023"/>
    <n v="1"/>
    <x v="0"/>
    <n v="1"/>
    <n v="2"/>
    <n v="2"/>
    <n v="0"/>
    <x v="2"/>
    <x v="0"/>
    <n v="454300"/>
    <n v="0.09"/>
  </r>
  <r>
    <x v="1669"/>
    <d v="2023-06-30T00:00:00"/>
    <s v="Customer_1126"/>
    <x v="1"/>
    <x v="2"/>
    <x v="2"/>
    <x v="7"/>
    <n v="6"/>
    <n v="3597"/>
    <n v="26"/>
    <n v="15970.68"/>
    <x v="1661"/>
    <s v="Cash"/>
    <x v="1"/>
    <n v="5"/>
    <n v="2023"/>
    <n v="6"/>
    <x v="7"/>
    <n v="2"/>
    <n v="26"/>
    <n v="5"/>
    <n v="5"/>
    <x v="1"/>
    <x v="1"/>
    <n v="561132"/>
    <n v="0.11"/>
  </r>
  <r>
    <x v="1670"/>
    <d v="2023-10-28T00:00:00"/>
    <s v="Customer_1905"/>
    <x v="3"/>
    <x v="3"/>
    <x v="0"/>
    <x v="0"/>
    <n v="3"/>
    <n v="636"/>
    <n v="27"/>
    <n v="1392.84"/>
    <x v="1662"/>
    <s v="UPI"/>
    <x v="0"/>
    <n v="4"/>
    <n v="2023"/>
    <n v="10"/>
    <x v="1"/>
    <n v="4"/>
    <n v="43"/>
    <n v="4"/>
    <n v="6"/>
    <x v="0"/>
    <x v="0"/>
    <n v="51516"/>
    <n v="0.12"/>
  </r>
  <r>
    <x v="1671"/>
    <d v="2023-08-06T00:00:00"/>
    <s v="Customer_511"/>
    <x v="2"/>
    <x v="3"/>
    <x v="1"/>
    <x v="3"/>
    <n v="10"/>
    <n v="2477"/>
    <n v="26"/>
    <n v="18329.8"/>
    <x v="1663"/>
    <s v="Card"/>
    <x v="0"/>
    <n v="6"/>
    <n v="2023"/>
    <n v="8"/>
    <x v="4"/>
    <n v="3"/>
    <n v="32"/>
    <n v="2"/>
    <n v="0"/>
    <x v="2"/>
    <x v="0"/>
    <n v="644020"/>
    <n v="7.0000000000000007E-2"/>
  </r>
  <r>
    <x v="1672"/>
    <d v="2023-10-08T00:00:00"/>
    <s v="Customer_1984"/>
    <x v="2"/>
    <x v="2"/>
    <x v="0"/>
    <x v="0"/>
    <n v="2"/>
    <n v="2477"/>
    <n v="17"/>
    <n v="4111.82"/>
    <x v="1664"/>
    <s v="UPI"/>
    <x v="0"/>
    <n v="5"/>
    <n v="2023"/>
    <n v="10"/>
    <x v="1"/>
    <n v="4"/>
    <n v="41"/>
    <n v="2"/>
    <n v="0"/>
    <x v="2"/>
    <x v="0"/>
    <n v="84218"/>
    <n v="0.05"/>
  </r>
  <r>
    <x v="1673"/>
    <d v="2023-05-17T00:00:00"/>
    <s v="Customer_228"/>
    <x v="1"/>
    <x v="3"/>
    <x v="2"/>
    <x v="5"/>
    <n v="9"/>
    <n v="577"/>
    <n v="2"/>
    <n v="5089.1400000000003"/>
    <x v="1665"/>
    <s v="UPI"/>
    <x v="2"/>
    <n v="1"/>
    <n v="2023"/>
    <n v="5"/>
    <x v="11"/>
    <n v="2"/>
    <n v="20"/>
    <n v="3"/>
    <n v="3"/>
    <x v="6"/>
    <x v="1"/>
    <n v="10386"/>
    <n v="0.06"/>
  </r>
  <r>
    <x v="1674"/>
    <d v="2023-12-31T00:00:00"/>
    <s v="Customer_1752"/>
    <x v="3"/>
    <x v="2"/>
    <x v="0"/>
    <x v="0"/>
    <n v="10"/>
    <n v="854"/>
    <n v="23"/>
    <n v="6575.8"/>
    <x v="1666"/>
    <s v="UPI"/>
    <x v="0"/>
    <n v="1"/>
    <n v="2023"/>
    <n v="12"/>
    <x v="2"/>
    <n v="4"/>
    <n v="53"/>
    <n v="6"/>
    <n v="0"/>
    <x v="2"/>
    <x v="0"/>
    <n v="196420"/>
    <n v="0.06"/>
  </r>
  <r>
    <x v="1675"/>
    <d v="2023-06-04T00:00:00"/>
    <s v="Customer_1899"/>
    <x v="2"/>
    <x v="0"/>
    <x v="0"/>
    <x v="6"/>
    <n v="9"/>
    <n v="3979"/>
    <n v="18"/>
    <n v="29365.02"/>
    <x v="1667"/>
    <s v="Card"/>
    <x v="0"/>
    <n v="2"/>
    <n v="2023"/>
    <n v="6"/>
    <x v="7"/>
    <n v="2"/>
    <n v="23"/>
    <n v="2"/>
    <n v="0"/>
    <x v="2"/>
    <x v="0"/>
    <n v="644598"/>
    <n v="0.19"/>
  </r>
  <r>
    <x v="1676"/>
    <d v="2023-02-07T00:00:00"/>
    <s v="Customer_101"/>
    <x v="1"/>
    <x v="0"/>
    <x v="1"/>
    <x v="3"/>
    <n v="10"/>
    <n v="702"/>
    <n v="15"/>
    <n v="5967"/>
    <x v="1668"/>
    <s v="UPI"/>
    <x v="2"/>
    <n v="5"/>
    <n v="2023"/>
    <n v="2"/>
    <x v="3"/>
    <n v="1"/>
    <n v="6"/>
    <n v="2"/>
    <n v="2"/>
    <x v="5"/>
    <x v="1"/>
    <n v="105300"/>
    <n v="7.0000000000000007E-2"/>
  </r>
  <r>
    <x v="1677"/>
    <d v="2023-08-15T00:00:00"/>
    <s v="Customer_1504"/>
    <x v="0"/>
    <x v="1"/>
    <x v="0"/>
    <x v="4"/>
    <n v="6"/>
    <n v="2303"/>
    <n v="16"/>
    <n v="11607.12"/>
    <x v="1669"/>
    <s v="Card"/>
    <x v="0"/>
    <n v="7"/>
    <n v="2023"/>
    <n v="8"/>
    <x v="4"/>
    <n v="3"/>
    <n v="33"/>
    <n v="3"/>
    <n v="2"/>
    <x v="5"/>
    <x v="1"/>
    <n v="221088"/>
    <n v="7.0000000000000007E-2"/>
  </r>
  <r>
    <x v="1678"/>
    <d v="2023-09-13T00:00:00"/>
    <s v="Customer_975"/>
    <x v="2"/>
    <x v="1"/>
    <x v="1"/>
    <x v="8"/>
    <n v="7"/>
    <n v="2457"/>
    <n v="8"/>
    <n v="15823.08"/>
    <x v="1670"/>
    <s v="Card"/>
    <x v="2"/>
    <n v="5"/>
    <n v="2023"/>
    <n v="9"/>
    <x v="5"/>
    <n v="3"/>
    <n v="37"/>
    <n v="3"/>
    <n v="3"/>
    <x v="6"/>
    <x v="1"/>
    <n v="137592"/>
    <n v="0.06"/>
  </r>
  <r>
    <x v="1679"/>
    <d v="2023-07-27T00:00:00"/>
    <s v="Customer_422"/>
    <x v="0"/>
    <x v="2"/>
    <x v="2"/>
    <x v="5"/>
    <n v="4"/>
    <n v="3760"/>
    <n v="3"/>
    <n v="14588.8"/>
    <x v="1671"/>
    <s v="UPI"/>
    <x v="0"/>
    <n v="7"/>
    <n v="2023"/>
    <n v="7"/>
    <x v="10"/>
    <n v="3"/>
    <n v="30"/>
    <n v="5"/>
    <n v="4"/>
    <x v="4"/>
    <x v="1"/>
    <n v="45120"/>
    <n v="0.05"/>
  </r>
  <r>
    <x v="1680"/>
    <d v="2023-01-18T00:00:00"/>
    <s v="Customer_911"/>
    <x v="0"/>
    <x v="2"/>
    <x v="1"/>
    <x v="1"/>
    <n v="8"/>
    <n v="2263"/>
    <n v="16"/>
    <n v="15207.36"/>
    <x v="1672"/>
    <s v="Card"/>
    <x v="2"/>
    <n v="6"/>
    <n v="2023"/>
    <n v="1"/>
    <x v="0"/>
    <n v="1"/>
    <n v="3"/>
    <n v="3"/>
    <n v="3"/>
    <x v="6"/>
    <x v="1"/>
    <n v="289664"/>
    <n v="0.16"/>
  </r>
  <r>
    <x v="1681"/>
    <d v="2023-07-18T00:00:00"/>
    <s v="Customer_1531"/>
    <x v="0"/>
    <x v="0"/>
    <x v="2"/>
    <x v="7"/>
    <n v="9"/>
    <n v="2900"/>
    <n v="2"/>
    <n v="25578"/>
    <x v="1673"/>
    <s v="Cash"/>
    <x v="0"/>
    <n v="6"/>
    <n v="2023"/>
    <n v="7"/>
    <x v="10"/>
    <n v="3"/>
    <n v="29"/>
    <n v="4"/>
    <n v="2"/>
    <x v="5"/>
    <x v="1"/>
    <n v="52200"/>
    <n v="0.06"/>
  </r>
  <r>
    <x v="1682"/>
    <d v="2023-05-28T00:00:00"/>
    <s v="Customer_493"/>
    <x v="1"/>
    <x v="1"/>
    <x v="2"/>
    <x v="5"/>
    <n v="5"/>
    <n v="4028"/>
    <n v="29"/>
    <n v="14299.4"/>
    <x v="1674"/>
    <s v="Card"/>
    <x v="1"/>
    <n v="1"/>
    <n v="2023"/>
    <n v="5"/>
    <x v="11"/>
    <n v="2"/>
    <n v="22"/>
    <n v="5"/>
    <n v="0"/>
    <x v="2"/>
    <x v="0"/>
    <n v="584060"/>
    <n v="0.14000000000000001"/>
  </r>
  <r>
    <x v="1683"/>
    <d v="2023-11-06T00:00:00"/>
    <s v="Customer_1562"/>
    <x v="3"/>
    <x v="3"/>
    <x v="1"/>
    <x v="3"/>
    <n v="6"/>
    <n v="724"/>
    <n v="2"/>
    <n v="4257.12"/>
    <x v="1675"/>
    <s v="Card"/>
    <x v="0"/>
    <n v="2"/>
    <n v="2023"/>
    <n v="11"/>
    <x v="6"/>
    <n v="4"/>
    <n v="45"/>
    <n v="2"/>
    <n v="1"/>
    <x v="3"/>
    <x v="1"/>
    <n v="8688"/>
    <n v="0.18"/>
  </r>
  <r>
    <x v="1684"/>
    <d v="2023-05-04T00:00:00"/>
    <s v="Customer_1996"/>
    <x v="1"/>
    <x v="1"/>
    <x v="2"/>
    <x v="7"/>
    <n v="2"/>
    <n v="3180"/>
    <n v="9"/>
    <n v="5787.6"/>
    <x v="1676"/>
    <s v="UPI"/>
    <x v="2"/>
    <n v="3"/>
    <n v="2023"/>
    <n v="5"/>
    <x v="11"/>
    <n v="2"/>
    <n v="18"/>
    <n v="1"/>
    <n v="4"/>
    <x v="4"/>
    <x v="1"/>
    <n v="57240"/>
    <n v="0.15"/>
  </r>
  <r>
    <x v="1685"/>
    <d v="2023-05-28T00:00:00"/>
    <s v="Customer_1418"/>
    <x v="0"/>
    <x v="1"/>
    <x v="2"/>
    <x v="2"/>
    <n v="10"/>
    <n v="3540"/>
    <n v="18"/>
    <n v="29028"/>
    <x v="1677"/>
    <s v="UPI"/>
    <x v="1"/>
    <n v="2"/>
    <n v="2023"/>
    <n v="5"/>
    <x v="11"/>
    <n v="2"/>
    <n v="22"/>
    <n v="5"/>
    <n v="0"/>
    <x v="2"/>
    <x v="0"/>
    <n v="637200"/>
    <n v="0.1"/>
  </r>
  <r>
    <x v="1686"/>
    <d v="2023-07-20T00:00:00"/>
    <s v="Customer_485"/>
    <x v="3"/>
    <x v="1"/>
    <x v="0"/>
    <x v="4"/>
    <n v="10"/>
    <n v="4599"/>
    <n v="24"/>
    <n v="34952.400000000001"/>
    <x v="1678"/>
    <s v="Card"/>
    <x v="2"/>
    <n v="4"/>
    <n v="2023"/>
    <n v="7"/>
    <x v="10"/>
    <n v="3"/>
    <n v="29"/>
    <n v="4"/>
    <n v="4"/>
    <x v="4"/>
    <x v="1"/>
    <n v="1103760"/>
    <n v="0.08"/>
  </r>
  <r>
    <x v="1687"/>
    <d v="2023-03-22T00:00:00"/>
    <s v="Customer_685"/>
    <x v="0"/>
    <x v="2"/>
    <x v="2"/>
    <x v="7"/>
    <n v="1"/>
    <n v="2527"/>
    <n v="12"/>
    <n v="2223.7600000000002"/>
    <x v="1679"/>
    <s v="Card"/>
    <x v="2"/>
    <n v="1"/>
    <n v="2023"/>
    <n v="3"/>
    <x v="9"/>
    <n v="1"/>
    <n v="12"/>
    <n v="4"/>
    <n v="3"/>
    <x v="6"/>
    <x v="1"/>
    <n v="30324"/>
    <n v="0.1"/>
  </r>
  <r>
    <x v="1688"/>
    <d v="2023-06-01T00:00:00"/>
    <s v="Customer_545"/>
    <x v="3"/>
    <x v="0"/>
    <x v="1"/>
    <x v="8"/>
    <n v="7"/>
    <n v="4073"/>
    <n v="6"/>
    <n v="26800.34"/>
    <x v="1680"/>
    <s v="Card"/>
    <x v="0"/>
    <n v="1"/>
    <n v="2023"/>
    <n v="6"/>
    <x v="7"/>
    <n v="2"/>
    <n v="22"/>
    <n v="1"/>
    <n v="4"/>
    <x v="4"/>
    <x v="1"/>
    <n v="171066"/>
    <n v="0.11"/>
  </r>
  <r>
    <x v="1689"/>
    <d v="2023-09-22T00:00:00"/>
    <s v="Customer_881"/>
    <x v="0"/>
    <x v="1"/>
    <x v="0"/>
    <x v="4"/>
    <n v="5"/>
    <n v="2309"/>
    <n v="29"/>
    <n v="8196.9500000000007"/>
    <x v="1681"/>
    <s v="Card"/>
    <x v="0"/>
    <n v="7"/>
    <n v="2023"/>
    <n v="9"/>
    <x v="5"/>
    <n v="3"/>
    <n v="38"/>
    <n v="4"/>
    <n v="5"/>
    <x v="1"/>
    <x v="1"/>
    <n v="334805"/>
    <n v="0.06"/>
  </r>
  <r>
    <x v="1690"/>
    <d v="2023-09-04T00:00:00"/>
    <s v="Customer_1869"/>
    <x v="3"/>
    <x v="2"/>
    <x v="2"/>
    <x v="2"/>
    <n v="4"/>
    <n v="3755"/>
    <n v="26"/>
    <n v="11114.8"/>
    <x v="1682"/>
    <s v="Card"/>
    <x v="0"/>
    <n v="7"/>
    <n v="2023"/>
    <n v="9"/>
    <x v="5"/>
    <n v="3"/>
    <n v="36"/>
    <n v="2"/>
    <n v="1"/>
    <x v="3"/>
    <x v="1"/>
    <n v="390520"/>
    <n v="0.06"/>
  </r>
  <r>
    <x v="1691"/>
    <d v="2023-05-25T00:00:00"/>
    <s v="Customer_738"/>
    <x v="2"/>
    <x v="0"/>
    <x v="0"/>
    <x v="0"/>
    <n v="3"/>
    <n v="3625"/>
    <n v="24"/>
    <n v="8265"/>
    <x v="1683"/>
    <s v="Cash"/>
    <x v="2"/>
    <n v="6"/>
    <n v="2023"/>
    <n v="5"/>
    <x v="11"/>
    <n v="2"/>
    <n v="21"/>
    <n v="4"/>
    <n v="4"/>
    <x v="4"/>
    <x v="1"/>
    <n v="261000"/>
    <n v="7.0000000000000007E-2"/>
  </r>
  <r>
    <x v="1692"/>
    <d v="2023-09-29T00:00:00"/>
    <s v="Customer_1814"/>
    <x v="0"/>
    <x v="3"/>
    <x v="2"/>
    <x v="5"/>
    <n v="6"/>
    <n v="4721"/>
    <n v="30"/>
    <n v="19828.2"/>
    <x v="1684"/>
    <s v="Cash"/>
    <x v="0"/>
    <n v="3"/>
    <n v="2023"/>
    <n v="9"/>
    <x v="5"/>
    <n v="3"/>
    <n v="39"/>
    <n v="5"/>
    <n v="5"/>
    <x v="1"/>
    <x v="1"/>
    <n v="849780"/>
    <n v="0.06"/>
  </r>
  <r>
    <x v="1693"/>
    <d v="2023-07-26T00:00:00"/>
    <s v="Customer_747"/>
    <x v="2"/>
    <x v="0"/>
    <x v="2"/>
    <x v="2"/>
    <n v="7"/>
    <n v="166"/>
    <n v="4"/>
    <n v="1115.52"/>
    <x v="1685"/>
    <s v="Cash"/>
    <x v="0"/>
    <n v="4"/>
    <n v="2023"/>
    <n v="7"/>
    <x v="10"/>
    <n v="3"/>
    <n v="30"/>
    <n v="5"/>
    <n v="3"/>
    <x v="6"/>
    <x v="1"/>
    <n v="4648"/>
    <n v="0.12"/>
  </r>
  <r>
    <x v="1694"/>
    <d v="2023-10-11T00:00:00"/>
    <s v="Customer_95"/>
    <x v="0"/>
    <x v="1"/>
    <x v="0"/>
    <x v="4"/>
    <n v="6"/>
    <n v="3127"/>
    <n v="24"/>
    <n v="14259.12"/>
    <x v="1686"/>
    <s v="Card"/>
    <x v="2"/>
    <n v="4"/>
    <n v="2023"/>
    <n v="10"/>
    <x v="1"/>
    <n v="4"/>
    <n v="41"/>
    <n v="2"/>
    <n v="3"/>
    <x v="6"/>
    <x v="1"/>
    <n v="450288"/>
    <n v="0.16"/>
  </r>
  <r>
    <x v="1695"/>
    <d v="2023-07-21T00:00:00"/>
    <s v="Customer_590"/>
    <x v="3"/>
    <x v="0"/>
    <x v="2"/>
    <x v="7"/>
    <n v="10"/>
    <n v="1435"/>
    <n v="21"/>
    <n v="11336.5"/>
    <x v="1687"/>
    <s v="Card"/>
    <x v="0"/>
    <n v="6"/>
    <n v="2023"/>
    <n v="7"/>
    <x v="10"/>
    <n v="3"/>
    <n v="29"/>
    <n v="4"/>
    <n v="5"/>
    <x v="1"/>
    <x v="1"/>
    <n v="301350"/>
    <n v="0.15"/>
  </r>
  <r>
    <x v="1696"/>
    <d v="2023-12-03T00:00:00"/>
    <s v="Customer_1135"/>
    <x v="3"/>
    <x v="3"/>
    <x v="2"/>
    <x v="7"/>
    <n v="3"/>
    <n v="1609"/>
    <n v="16"/>
    <n v="4054.68"/>
    <x v="1688"/>
    <s v="UPI"/>
    <x v="0"/>
    <n v="4"/>
    <n v="2023"/>
    <n v="12"/>
    <x v="2"/>
    <n v="4"/>
    <n v="49"/>
    <n v="2"/>
    <n v="0"/>
    <x v="2"/>
    <x v="0"/>
    <n v="77232"/>
    <n v="0.13"/>
  </r>
  <r>
    <x v="1697"/>
    <d v="2023-08-21T00:00:00"/>
    <s v="Customer_964"/>
    <x v="2"/>
    <x v="2"/>
    <x v="0"/>
    <x v="0"/>
    <n v="3"/>
    <n v="4431"/>
    <n v="12"/>
    <n v="11697.84"/>
    <x v="1689"/>
    <s v="Cash"/>
    <x v="1"/>
    <n v="2"/>
    <n v="2023"/>
    <n v="8"/>
    <x v="4"/>
    <n v="3"/>
    <n v="34"/>
    <n v="4"/>
    <n v="1"/>
    <x v="3"/>
    <x v="1"/>
    <n v="159516"/>
    <n v="0.19"/>
  </r>
  <r>
    <x v="1698"/>
    <d v="2023-09-24T00:00:00"/>
    <s v="Customer_1518"/>
    <x v="0"/>
    <x v="3"/>
    <x v="0"/>
    <x v="0"/>
    <n v="1"/>
    <n v="426"/>
    <n v="9"/>
    <n v="387.66"/>
    <x v="1690"/>
    <s v="Cash"/>
    <x v="1"/>
    <n v="3"/>
    <n v="2023"/>
    <n v="9"/>
    <x v="5"/>
    <n v="3"/>
    <n v="39"/>
    <n v="5"/>
    <n v="0"/>
    <x v="2"/>
    <x v="0"/>
    <n v="3834"/>
    <n v="0.1"/>
  </r>
  <r>
    <x v="1699"/>
    <d v="2023-07-21T00:00:00"/>
    <s v="Customer_1275"/>
    <x v="1"/>
    <x v="3"/>
    <x v="0"/>
    <x v="4"/>
    <n v="2"/>
    <n v="2789"/>
    <n v="24"/>
    <n v="4239.28"/>
    <x v="1691"/>
    <s v="Card"/>
    <x v="1"/>
    <n v="3"/>
    <n v="2023"/>
    <n v="7"/>
    <x v="10"/>
    <n v="3"/>
    <n v="29"/>
    <n v="4"/>
    <n v="5"/>
    <x v="1"/>
    <x v="1"/>
    <n v="133872"/>
    <n v="0.16"/>
  </r>
  <r>
    <x v="1700"/>
    <d v="2023-01-23T00:00:00"/>
    <s v="Customer_1826"/>
    <x v="1"/>
    <x v="0"/>
    <x v="1"/>
    <x v="3"/>
    <n v="10"/>
    <n v="2497"/>
    <n v="0"/>
    <n v="24970"/>
    <x v="1692"/>
    <s v="Card"/>
    <x v="1"/>
    <n v="2"/>
    <n v="2023"/>
    <n v="1"/>
    <x v="0"/>
    <n v="1"/>
    <n v="4"/>
    <n v="4"/>
    <n v="1"/>
    <x v="3"/>
    <x v="1"/>
    <n v="0"/>
    <n v="0.13"/>
  </r>
  <r>
    <x v="1701"/>
    <d v="2023-03-30T00:00:00"/>
    <s v="Customer_158"/>
    <x v="1"/>
    <x v="2"/>
    <x v="2"/>
    <x v="7"/>
    <n v="2"/>
    <n v="3768"/>
    <n v="8"/>
    <n v="6933.12"/>
    <x v="1693"/>
    <s v="Card"/>
    <x v="0"/>
    <n v="5"/>
    <n v="2023"/>
    <n v="3"/>
    <x v="9"/>
    <n v="1"/>
    <n v="13"/>
    <n v="5"/>
    <n v="4"/>
    <x v="4"/>
    <x v="1"/>
    <n v="60288"/>
    <n v="0.2"/>
  </r>
  <r>
    <x v="1702"/>
    <d v="2023-12-20T00:00:00"/>
    <s v="Customer_1423"/>
    <x v="3"/>
    <x v="1"/>
    <x v="1"/>
    <x v="3"/>
    <n v="3"/>
    <n v="4736"/>
    <n v="26"/>
    <n v="10513.92"/>
    <x v="1694"/>
    <s v="UPI"/>
    <x v="0"/>
    <n v="7"/>
    <n v="2023"/>
    <n v="12"/>
    <x v="2"/>
    <n v="4"/>
    <n v="51"/>
    <n v="4"/>
    <n v="3"/>
    <x v="6"/>
    <x v="1"/>
    <n v="369408"/>
    <n v="0.05"/>
  </r>
  <r>
    <x v="1703"/>
    <d v="2023-11-17T00:00:00"/>
    <s v="Customer_1981"/>
    <x v="3"/>
    <x v="1"/>
    <x v="2"/>
    <x v="5"/>
    <n v="4"/>
    <n v="3540"/>
    <n v="19"/>
    <n v="11469.6"/>
    <x v="1695"/>
    <s v="UPI"/>
    <x v="0"/>
    <n v="6"/>
    <n v="2023"/>
    <n v="11"/>
    <x v="6"/>
    <n v="4"/>
    <n v="46"/>
    <n v="3"/>
    <n v="5"/>
    <x v="1"/>
    <x v="1"/>
    <n v="269040"/>
    <n v="0.17"/>
  </r>
  <r>
    <x v="1704"/>
    <d v="2023-10-23T00:00:00"/>
    <s v="Customer_454"/>
    <x v="1"/>
    <x v="1"/>
    <x v="2"/>
    <x v="5"/>
    <n v="2"/>
    <n v="1688"/>
    <n v="24"/>
    <n v="2565.7600000000002"/>
    <x v="1696"/>
    <s v="UPI"/>
    <x v="1"/>
    <n v="5"/>
    <n v="2023"/>
    <n v="10"/>
    <x v="1"/>
    <n v="4"/>
    <n v="43"/>
    <n v="4"/>
    <n v="1"/>
    <x v="3"/>
    <x v="1"/>
    <n v="81024"/>
    <n v="0.15"/>
  </r>
  <r>
    <x v="1705"/>
    <d v="2023-01-17T00:00:00"/>
    <s v="Customer_732"/>
    <x v="3"/>
    <x v="0"/>
    <x v="1"/>
    <x v="1"/>
    <n v="1"/>
    <n v="4128"/>
    <n v="25"/>
    <n v="3096"/>
    <x v="1697"/>
    <s v="UPI"/>
    <x v="0"/>
    <n v="3"/>
    <n v="2023"/>
    <n v="1"/>
    <x v="0"/>
    <n v="1"/>
    <n v="3"/>
    <n v="3"/>
    <n v="2"/>
    <x v="5"/>
    <x v="1"/>
    <n v="103200"/>
    <n v="0.1"/>
  </r>
  <r>
    <x v="1706"/>
    <d v="2023-09-10T00:00:00"/>
    <s v="Customer_1999"/>
    <x v="3"/>
    <x v="3"/>
    <x v="0"/>
    <x v="0"/>
    <n v="8"/>
    <n v="2031"/>
    <n v="28"/>
    <n v="11698.56"/>
    <x v="1698"/>
    <s v="Card"/>
    <x v="1"/>
    <n v="2"/>
    <n v="2023"/>
    <n v="9"/>
    <x v="5"/>
    <n v="3"/>
    <n v="37"/>
    <n v="3"/>
    <n v="0"/>
    <x v="2"/>
    <x v="0"/>
    <n v="454944"/>
    <n v="0.16"/>
  </r>
  <r>
    <x v="1707"/>
    <d v="2023-09-11T00:00:00"/>
    <s v="Customer_36"/>
    <x v="2"/>
    <x v="2"/>
    <x v="0"/>
    <x v="6"/>
    <n v="3"/>
    <n v="105"/>
    <n v="21"/>
    <n v="248.85"/>
    <x v="1699"/>
    <s v="Cash"/>
    <x v="0"/>
    <n v="2"/>
    <n v="2023"/>
    <n v="9"/>
    <x v="5"/>
    <n v="3"/>
    <n v="37"/>
    <n v="3"/>
    <n v="1"/>
    <x v="3"/>
    <x v="1"/>
    <n v="6615"/>
    <n v="0.12"/>
  </r>
  <r>
    <x v="1708"/>
    <d v="2023-06-23T00:00:00"/>
    <s v="Customer_5"/>
    <x v="3"/>
    <x v="3"/>
    <x v="0"/>
    <x v="4"/>
    <n v="5"/>
    <n v="398"/>
    <n v="19"/>
    <n v="1611.9"/>
    <x v="1700"/>
    <s v="Cash"/>
    <x v="0"/>
    <n v="4"/>
    <n v="2023"/>
    <n v="6"/>
    <x v="7"/>
    <n v="2"/>
    <n v="25"/>
    <n v="4"/>
    <n v="5"/>
    <x v="1"/>
    <x v="1"/>
    <n v="37810"/>
    <n v="0.09"/>
  </r>
  <r>
    <x v="1709"/>
    <d v="2023-04-20T00:00:00"/>
    <s v="Customer_1973"/>
    <x v="2"/>
    <x v="1"/>
    <x v="1"/>
    <x v="3"/>
    <n v="8"/>
    <n v="2268"/>
    <n v="14"/>
    <n v="15603.84"/>
    <x v="1701"/>
    <s v="Card"/>
    <x v="2"/>
    <n v="3"/>
    <n v="2023"/>
    <n v="4"/>
    <x v="8"/>
    <n v="2"/>
    <n v="16"/>
    <n v="4"/>
    <n v="4"/>
    <x v="4"/>
    <x v="1"/>
    <n v="254016"/>
    <n v="0.13"/>
  </r>
  <r>
    <x v="1710"/>
    <d v="2023-08-17T00:00:00"/>
    <s v="Customer_1454"/>
    <x v="3"/>
    <x v="2"/>
    <x v="2"/>
    <x v="7"/>
    <n v="5"/>
    <n v="3572"/>
    <n v="11"/>
    <n v="15895.4"/>
    <x v="1702"/>
    <s v="UPI"/>
    <x v="2"/>
    <n v="7"/>
    <n v="2023"/>
    <n v="8"/>
    <x v="4"/>
    <n v="3"/>
    <n v="33"/>
    <n v="3"/>
    <n v="4"/>
    <x v="4"/>
    <x v="1"/>
    <n v="196460"/>
    <n v="0.15"/>
  </r>
  <r>
    <x v="1711"/>
    <d v="2023-04-06T00:00:00"/>
    <s v="Customer_245"/>
    <x v="0"/>
    <x v="2"/>
    <x v="2"/>
    <x v="7"/>
    <n v="7"/>
    <n v="425"/>
    <n v="6"/>
    <n v="2796.5"/>
    <x v="1703"/>
    <s v="Card"/>
    <x v="0"/>
    <n v="1"/>
    <n v="2023"/>
    <n v="4"/>
    <x v="8"/>
    <n v="2"/>
    <n v="14"/>
    <n v="2"/>
    <n v="4"/>
    <x v="4"/>
    <x v="1"/>
    <n v="17850"/>
    <n v="0.17"/>
  </r>
  <r>
    <x v="1712"/>
    <d v="2023-05-08T00:00:00"/>
    <s v="Customer_612"/>
    <x v="3"/>
    <x v="3"/>
    <x v="0"/>
    <x v="6"/>
    <n v="10"/>
    <n v="3026"/>
    <n v="7"/>
    <n v="28141.8"/>
    <x v="1704"/>
    <s v="Cash"/>
    <x v="0"/>
    <n v="1"/>
    <n v="2023"/>
    <n v="5"/>
    <x v="11"/>
    <n v="2"/>
    <n v="19"/>
    <n v="2"/>
    <n v="1"/>
    <x v="3"/>
    <x v="1"/>
    <n v="211820"/>
    <n v="0.16"/>
  </r>
  <r>
    <x v="1713"/>
    <d v="2023-06-01T00:00:00"/>
    <s v="Customer_127"/>
    <x v="1"/>
    <x v="0"/>
    <x v="1"/>
    <x v="8"/>
    <n v="7"/>
    <n v="4205"/>
    <n v="17"/>
    <n v="24431.05"/>
    <x v="1705"/>
    <s v="UPI"/>
    <x v="1"/>
    <n v="6"/>
    <n v="2023"/>
    <n v="6"/>
    <x v="7"/>
    <n v="2"/>
    <n v="22"/>
    <n v="1"/>
    <n v="4"/>
    <x v="4"/>
    <x v="1"/>
    <n v="500395"/>
    <n v="0.06"/>
  </r>
  <r>
    <x v="1714"/>
    <d v="2023-10-09T00:00:00"/>
    <s v="Customer_1231"/>
    <x v="1"/>
    <x v="2"/>
    <x v="1"/>
    <x v="1"/>
    <n v="4"/>
    <n v="2557"/>
    <n v="7"/>
    <n v="9512.0400000000009"/>
    <x v="1706"/>
    <s v="Cash"/>
    <x v="1"/>
    <n v="7"/>
    <n v="2023"/>
    <n v="10"/>
    <x v="1"/>
    <n v="4"/>
    <n v="41"/>
    <n v="2"/>
    <n v="1"/>
    <x v="3"/>
    <x v="1"/>
    <n v="71596"/>
    <n v="0.19"/>
  </r>
  <r>
    <x v="1715"/>
    <d v="2023-06-27T00:00:00"/>
    <s v="Customer_1285"/>
    <x v="1"/>
    <x v="0"/>
    <x v="0"/>
    <x v="0"/>
    <n v="3"/>
    <n v="4128"/>
    <n v="0"/>
    <n v="12384"/>
    <x v="1707"/>
    <s v="UPI"/>
    <x v="2"/>
    <n v="7"/>
    <n v="2023"/>
    <n v="6"/>
    <x v="7"/>
    <n v="2"/>
    <n v="26"/>
    <n v="5"/>
    <n v="2"/>
    <x v="5"/>
    <x v="1"/>
    <n v="0"/>
    <n v="0.16"/>
  </r>
  <r>
    <x v="1716"/>
    <d v="2023-11-04T00:00:00"/>
    <s v="Customer_916"/>
    <x v="1"/>
    <x v="0"/>
    <x v="1"/>
    <x v="3"/>
    <n v="10"/>
    <n v="652"/>
    <n v="0"/>
    <n v="6520"/>
    <x v="1708"/>
    <s v="UPI"/>
    <x v="0"/>
    <n v="3"/>
    <n v="2023"/>
    <n v="11"/>
    <x v="6"/>
    <n v="4"/>
    <n v="44"/>
    <n v="1"/>
    <n v="6"/>
    <x v="0"/>
    <x v="0"/>
    <n v="0"/>
    <n v="7.0000000000000007E-2"/>
  </r>
  <r>
    <x v="1717"/>
    <d v="2023-03-09T00:00:00"/>
    <s v="Customer_1326"/>
    <x v="1"/>
    <x v="3"/>
    <x v="1"/>
    <x v="1"/>
    <n v="3"/>
    <n v="2825"/>
    <n v="24"/>
    <n v="6441"/>
    <x v="1709"/>
    <s v="Cash"/>
    <x v="2"/>
    <n v="1"/>
    <n v="2023"/>
    <n v="3"/>
    <x v="9"/>
    <n v="1"/>
    <n v="10"/>
    <n v="2"/>
    <n v="4"/>
    <x v="4"/>
    <x v="1"/>
    <n v="203400"/>
    <n v="0.12"/>
  </r>
  <r>
    <x v="1718"/>
    <d v="2023-03-20T00:00:00"/>
    <s v="Customer_1638"/>
    <x v="3"/>
    <x v="2"/>
    <x v="0"/>
    <x v="0"/>
    <n v="7"/>
    <n v="3484"/>
    <n v="12"/>
    <n v="21461.439999999999"/>
    <x v="1710"/>
    <s v="Cash"/>
    <x v="2"/>
    <n v="4"/>
    <n v="2023"/>
    <n v="3"/>
    <x v="9"/>
    <n v="1"/>
    <n v="12"/>
    <n v="4"/>
    <n v="1"/>
    <x v="3"/>
    <x v="1"/>
    <n v="292656"/>
    <n v="0.18"/>
  </r>
  <r>
    <x v="1719"/>
    <d v="2023-02-03T00:00:00"/>
    <s v="Customer_96"/>
    <x v="3"/>
    <x v="3"/>
    <x v="1"/>
    <x v="8"/>
    <n v="4"/>
    <n v="2092"/>
    <n v="21"/>
    <n v="6610.72"/>
    <x v="1711"/>
    <s v="UPI"/>
    <x v="2"/>
    <n v="5"/>
    <n v="2023"/>
    <n v="2"/>
    <x v="3"/>
    <n v="1"/>
    <n v="5"/>
    <n v="1"/>
    <n v="5"/>
    <x v="1"/>
    <x v="1"/>
    <n v="175728"/>
    <n v="0.12"/>
  </r>
  <r>
    <x v="1720"/>
    <d v="2023-06-01T00:00:00"/>
    <s v="Customer_712"/>
    <x v="0"/>
    <x v="1"/>
    <x v="1"/>
    <x v="8"/>
    <n v="2"/>
    <n v="1844"/>
    <n v="29"/>
    <n v="2618.48"/>
    <x v="1712"/>
    <s v="Card"/>
    <x v="0"/>
    <n v="4"/>
    <n v="2023"/>
    <n v="6"/>
    <x v="7"/>
    <n v="2"/>
    <n v="22"/>
    <n v="1"/>
    <n v="4"/>
    <x v="4"/>
    <x v="1"/>
    <n v="106952"/>
    <n v="0.18"/>
  </r>
  <r>
    <x v="1721"/>
    <d v="2023-12-30T00:00:00"/>
    <s v="Customer_311"/>
    <x v="0"/>
    <x v="2"/>
    <x v="2"/>
    <x v="5"/>
    <n v="10"/>
    <n v="1681"/>
    <n v="0"/>
    <n v="16810"/>
    <x v="1713"/>
    <s v="Cash"/>
    <x v="0"/>
    <n v="4"/>
    <n v="2023"/>
    <n v="12"/>
    <x v="2"/>
    <n v="4"/>
    <n v="52"/>
    <n v="5"/>
    <n v="6"/>
    <x v="0"/>
    <x v="0"/>
    <n v="0"/>
    <n v="0.13"/>
  </r>
  <r>
    <x v="1722"/>
    <d v="2023-10-24T00:00:00"/>
    <s v="Customer_704"/>
    <x v="1"/>
    <x v="2"/>
    <x v="1"/>
    <x v="3"/>
    <n v="1"/>
    <n v="685"/>
    <n v="26"/>
    <n v="506.9"/>
    <x v="1714"/>
    <s v="Card"/>
    <x v="1"/>
    <n v="3"/>
    <n v="2023"/>
    <n v="10"/>
    <x v="1"/>
    <n v="4"/>
    <n v="43"/>
    <n v="4"/>
    <n v="2"/>
    <x v="5"/>
    <x v="1"/>
    <n v="17810"/>
    <n v="0.12"/>
  </r>
  <r>
    <x v="1723"/>
    <d v="2023-11-08T00:00:00"/>
    <s v="Customer_1691"/>
    <x v="2"/>
    <x v="0"/>
    <x v="0"/>
    <x v="4"/>
    <n v="7"/>
    <n v="3401"/>
    <n v="16"/>
    <n v="19997.88"/>
    <x v="1715"/>
    <s v="Cash"/>
    <x v="1"/>
    <n v="6"/>
    <n v="2023"/>
    <n v="11"/>
    <x v="6"/>
    <n v="4"/>
    <n v="45"/>
    <n v="2"/>
    <n v="3"/>
    <x v="6"/>
    <x v="1"/>
    <n v="380912"/>
    <n v="0.19"/>
  </r>
  <r>
    <x v="1724"/>
    <d v="2023-05-10T00:00:00"/>
    <s v="Customer_227"/>
    <x v="1"/>
    <x v="1"/>
    <x v="1"/>
    <x v="3"/>
    <n v="2"/>
    <n v="4206"/>
    <n v="29"/>
    <n v="5972.52"/>
    <x v="1716"/>
    <s v="Cash"/>
    <x v="2"/>
    <n v="6"/>
    <n v="2023"/>
    <n v="5"/>
    <x v="11"/>
    <n v="2"/>
    <n v="19"/>
    <n v="2"/>
    <n v="3"/>
    <x v="6"/>
    <x v="1"/>
    <n v="243948"/>
    <n v="0.11"/>
  </r>
  <r>
    <x v="1725"/>
    <d v="2023-07-28T00:00:00"/>
    <s v="Customer_1317"/>
    <x v="2"/>
    <x v="3"/>
    <x v="2"/>
    <x v="7"/>
    <n v="7"/>
    <n v="1129"/>
    <n v="20"/>
    <n v="6322.4"/>
    <x v="1717"/>
    <s v="UPI"/>
    <x v="1"/>
    <n v="7"/>
    <n v="2023"/>
    <n v="7"/>
    <x v="10"/>
    <n v="3"/>
    <n v="30"/>
    <n v="5"/>
    <n v="5"/>
    <x v="1"/>
    <x v="1"/>
    <n v="158060"/>
    <n v="7.0000000000000007E-2"/>
  </r>
  <r>
    <x v="1726"/>
    <d v="2023-01-31T00:00:00"/>
    <s v="Customer_1388"/>
    <x v="1"/>
    <x v="3"/>
    <x v="2"/>
    <x v="7"/>
    <n v="8"/>
    <n v="487"/>
    <n v="8"/>
    <n v="3584.32"/>
    <x v="1718"/>
    <s v="Cash"/>
    <x v="0"/>
    <n v="4"/>
    <n v="2023"/>
    <n v="1"/>
    <x v="0"/>
    <n v="1"/>
    <n v="5"/>
    <n v="5"/>
    <n v="2"/>
    <x v="5"/>
    <x v="1"/>
    <n v="31168"/>
    <n v="0.16"/>
  </r>
  <r>
    <x v="1727"/>
    <d v="2023-09-17T00:00:00"/>
    <s v="Customer_133"/>
    <x v="3"/>
    <x v="1"/>
    <x v="1"/>
    <x v="1"/>
    <n v="7"/>
    <n v="2947"/>
    <n v="7"/>
    <n v="19184.97"/>
    <x v="1719"/>
    <s v="UPI"/>
    <x v="0"/>
    <n v="7"/>
    <n v="2023"/>
    <n v="9"/>
    <x v="5"/>
    <n v="3"/>
    <n v="38"/>
    <n v="4"/>
    <n v="0"/>
    <x v="2"/>
    <x v="0"/>
    <n v="144403"/>
    <n v="0.17"/>
  </r>
  <r>
    <x v="1728"/>
    <d v="2023-05-02T00:00:00"/>
    <s v="Customer_1691"/>
    <x v="0"/>
    <x v="2"/>
    <x v="1"/>
    <x v="8"/>
    <n v="2"/>
    <n v="4532"/>
    <n v="6"/>
    <n v="8520.16"/>
    <x v="1720"/>
    <s v="Card"/>
    <x v="1"/>
    <n v="6"/>
    <n v="2023"/>
    <n v="5"/>
    <x v="11"/>
    <n v="2"/>
    <n v="18"/>
    <n v="1"/>
    <n v="2"/>
    <x v="5"/>
    <x v="1"/>
    <n v="54384"/>
    <n v="0.08"/>
  </r>
  <r>
    <x v="1729"/>
    <d v="2023-04-22T00:00:00"/>
    <s v="Customer_1804"/>
    <x v="3"/>
    <x v="0"/>
    <x v="0"/>
    <x v="4"/>
    <n v="3"/>
    <n v="363"/>
    <n v="30"/>
    <n v="762.3"/>
    <x v="1721"/>
    <s v="Card"/>
    <x v="2"/>
    <n v="4"/>
    <n v="2023"/>
    <n v="4"/>
    <x v="8"/>
    <n v="2"/>
    <n v="16"/>
    <n v="4"/>
    <n v="6"/>
    <x v="0"/>
    <x v="0"/>
    <n v="32670"/>
    <n v="0.14000000000000001"/>
  </r>
  <r>
    <x v="1730"/>
    <d v="2023-07-14T00:00:00"/>
    <s v="Customer_168"/>
    <x v="2"/>
    <x v="1"/>
    <x v="1"/>
    <x v="8"/>
    <n v="4"/>
    <n v="3841"/>
    <n v="26"/>
    <n v="11369.36"/>
    <x v="1722"/>
    <s v="Card"/>
    <x v="2"/>
    <n v="1"/>
    <n v="2023"/>
    <n v="7"/>
    <x v="10"/>
    <n v="3"/>
    <n v="28"/>
    <n v="3"/>
    <n v="5"/>
    <x v="1"/>
    <x v="1"/>
    <n v="399464"/>
    <n v="0.12"/>
  </r>
  <r>
    <x v="1731"/>
    <d v="2023-05-30T00:00:00"/>
    <s v="Customer_1615"/>
    <x v="1"/>
    <x v="2"/>
    <x v="2"/>
    <x v="5"/>
    <n v="10"/>
    <n v="1741"/>
    <n v="22"/>
    <n v="13579.8"/>
    <x v="1723"/>
    <s v="Cash"/>
    <x v="0"/>
    <n v="6"/>
    <n v="2023"/>
    <n v="5"/>
    <x v="11"/>
    <n v="2"/>
    <n v="22"/>
    <n v="5"/>
    <n v="2"/>
    <x v="5"/>
    <x v="1"/>
    <n v="383020"/>
    <n v="0.17"/>
  </r>
  <r>
    <x v="1732"/>
    <d v="2023-11-23T00:00:00"/>
    <s v="Customer_20"/>
    <x v="3"/>
    <x v="3"/>
    <x v="0"/>
    <x v="6"/>
    <n v="7"/>
    <n v="2374"/>
    <n v="24"/>
    <n v="12629.68"/>
    <x v="1724"/>
    <s v="Card"/>
    <x v="2"/>
    <n v="2"/>
    <n v="2023"/>
    <n v="11"/>
    <x v="6"/>
    <n v="4"/>
    <n v="47"/>
    <n v="4"/>
    <n v="4"/>
    <x v="4"/>
    <x v="1"/>
    <n v="398832"/>
    <n v="0.06"/>
  </r>
  <r>
    <x v="1733"/>
    <d v="2023-09-07T00:00:00"/>
    <s v="Customer_401"/>
    <x v="3"/>
    <x v="1"/>
    <x v="0"/>
    <x v="4"/>
    <n v="8"/>
    <n v="2030"/>
    <n v="22"/>
    <n v="12667.2"/>
    <x v="1725"/>
    <s v="Card"/>
    <x v="1"/>
    <n v="3"/>
    <n v="2023"/>
    <n v="9"/>
    <x v="5"/>
    <n v="3"/>
    <n v="36"/>
    <n v="2"/>
    <n v="4"/>
    <x v="4"/>
    <x v="1"/>
    <n v="357280"/>
    <n v="0.2"/>
  </r>
  <r>
    <x v="1734"/>
    <d v="2023-02-26T00:00:00"/>
    <s v="Customer_1926"/>
    <x v="0"/>
    <x v="0"/>
    <x v="1"/>
    <x v="3"/>
    <n v="3"/>
    <n v="4281"/>
    <n v="17"/>
    <n v="10659.69"/>
    <x v="1726"/>
    <s v="Card"/>
    <x v="2"/>
    <n v="1"/>
    <n v="2023"/>
    <n v="2"/>
    <x v="3"/>
    <n v="1"/>
    <n v="9"/>
    <n v="5"/>
    <n v="0"/>
    <x v="2"/>
    <x v="0"/>
    <n v="218331"/>
    <n v="0.19"/>
  </r>
  <r>
    <x v="1735"/>
    <d v="2023-07-28T00:00:00"/>
    <s v="Customer_59"/>
    <x v="3"/>
    <x v="2"/>
    <x v="2"/>
    <x v="2"/>
    <n v="3"/>
    <n v="590"/>
    <n v="14"/>
    <n v="1522.2"/>
    <x v="1727"/>
    <s v="Cash"/>
    <x v="1"/>
    <n v="6"/>
    <n v="2023"/>
    <n v="7"/>
    <x v="10"/>
    <n v="3"/>
    <n v="30"/>
    <n v="5"/>
    <n v="5"/>
    <x v="1"/>
    <x v="1"/>
    <n v="24780"/>
    <n v="0.1"/>
  </r>
  <r>
    <x v="1736"/>
    <d v="2023-04-21T00:00:00"/>
    <s v="Customer_1097"/>
    <x v="3"/>
    <x v="1"/>
    <x v="1"/>
    <x v="1"/>
    <n v="10"/>
    <n v="2902"/>
    <n v="18"/>
    <n v="23796.400000000001"/>
    <x v="1728"/>
    <s v="Card"/>
    <x v="0"/>
    <n v="7"/>
    <n v="2023"/>
    <n v="4"/>
    <x v="8"/>
    <n v="2"/>
    <n v="16"/>
    <n v="4"/>
    <n v="5"/>
    <x v="1"/>
    <x v="1"/>
    <n v="522360"/>
    <n v="0.19"/>
  </r>
  <r>
    <x v="1737"/>
    <d v="2023-08-25T00:00:00"/>
    <s v="Customer_1673"/>
    <x v="0"/>
    <x v="3"/>
    <x v="2"/>
    <x v="2"/>
    <n v="4"/>
    <n v="556"/>
    <n v="26"/>
    <n v="1645.76"/>
    <x v="1729"/>
    <s v="Cash"/>
    <x v="0"/>
    <n v="1"/>
    <n v="2023"/>
    <n v="8"/>
    <x v="4"/>
    <n v="3"/>
    <n v="34"/>
    <n v="4"/>
    <n v="5"/>
    <x v="1"/>
    <x v="1"/>
    <n v="57824"/>
    <n v="0.15"/>
  </r>
  <r>
    <x v="1738"/>
    <d v="2023-06-29T00:00:00"/>
    <s v="Customer_426"/>
    <x v="2"/>
    <x v="1"/>
    <x v="2"/>
    <x v="5"/>
    <n v="4"/>
    <n v="4530"/>
    <n v="10"/>
    <n v="16308"/>
    <x v="1730"/>
    <s v="Card"/>
    <x v="2"/>
    <n v="5"/>
    <n v="2023"/>
    <n v="6"/>
    <x v="7"/>
    <n v="2"/>
    <n v="26"/>
    <n v="5"/>
    <n v="4"/>
    <x v="4"/>
    <x v="1"/>
    <n v="181200"/>
    <n v="0.05"/>
  </r>
  <r>
    <x v="1739"/>
    <d v="2023-11-21T00:00:00"/>
    <s v="Customer_720"/>
    <x v="3"/>
    <x v="3"/>
    <x v="1"/>
    <x v="8"/>
    <n v="3"/>
    <n v="1860"/>
    <n v="5"/>
    <n v="5301"/>
    <x v="1731"/>
    <s v="Card"/>
    <x v="0"/>
    <n v="7"/>
    <n v="2023"/>
    <n v="11"/>
    <x v="6"/>
    <n v="4"/>
    <n v="47"/>
    <n v="4"/>
    <n v="2"/>
    <x v="5"/>
    <x v="1"/>
    <n v="27900"/>
    <n v="0.12"/>
  </r>
  <r>
    <x v="1740"/>
    <d v="2023-04-22T00:00:00"/>
    <s v="Customer_1518"/>
    <x v="3"/>
    <x v="3"/>
    <x v="2"/>
    <x v="2"/>
    <n v="1"/>
    <n v="4848"/>
    <n v="24"/>
    <n v="3684.48"/>
    <x v="1732"/>
    <s v="UPI"/>
    <x v="1"/>
    <n v="2"/>
    <n v="2023"/>
    <n v="4"/>
    <x v="8"/>
    <n v="2"/>
    <n v="16"/>
    <n v="4"/>
    <n v="6"/>
    <x v="0"/>
    <x v="0"/>
    <n v="116352"/>
    <n v="0.13"/>
  </r>
  <r>
    <x v="1741"/>
    <d v="2023-05-30T00:00:00"/>
    <s v="Customer_1017"/>
    <x v="2"/>
    <x v="1"/>
    <x v="2"/>
    <x v="5"/>
    <n v="9"/>
    <n v="493"/>
    <n v="0"/>
    <n v="4437"/>
    <x v="1733"/>
    <s v="Cash"/>
    <x v="1"/>
    <n v="5"/>
    <n v="2023"/>
    <n v="5"/>
    <x v="11"/>
    <n v="2"/>
    <n v="22"/>
    <n v="5"/>
    <n v="2"/>
    <x v="5"/>
    <x v="1"/>
    <n v="0"/>
    <n v="0.11"/>
  </r>
  <r>
    <x v="1742"/>
    <d v="2023-11-23T00:00:00"/>
    <s v="Customer_259"/>
    <x v="0"/>
    <x v="2"/>
    <x v="0"/>
    <x v="4"/>
    <n v="6"/>
    <n v="3655"/>
    <n v="11"/>
    <n v="19517.7"/>
    <x v="1734"/>
    <s v="UPI"/>
    <x v="2"/>
    <n v="5"/>
    <n v="2023"/>
    <n v="11"/>
    <x v="6"/>
    <n v="4"/>
    <n v="47"/>
    <n v="4"/>
    <n v="4"/>
    <x v="4"/>
    <x v="1"/>
    <n v="241230"/>
    <n v="0.16"/>
  </r>
  <r>
    <x v="1743"/>
    <d v="2023-10-10T00:00:00"/>
    <s v="Customer_1021"/>
    <x v="0"/>
    <x v="1"/>
    <x v="0"/>
    <x v="6"/>
    <n v="9"/>
    <n v="347"/>
    <n v="12"/>
    <n v="2748.24"/>
    <x v="1735"/>
    <s v="UPI"/>
    <x v="2"/>
    <n v="3"/>
    <n v="2023"/>
    <n v="10"/>
    <x v="1"/>
    <n v="4"/>
    <n v="41"/>
    <n v="2"/>
    <n v="2"/>
    <x v="5"/>
    <x v="1"/>
    <n v="37476"/>
    <n v="0.2"/>
  </r>
  <r>
    <x v="1744"/>
    <d v="2023-10-27T00:00:00"/>
    <s v="Customer_244"/>
    <x v="1"/>
    <x v="1"/>
    <x v="1"/>
    <x v="3"/>
    <n v="10"/>
    <n v="2376"/>
    <n v="26"/>
    <n v="17582.400000000001"/>
    <x v="1736"/>
    <s v="Cash"/>
    <x v="1"/>
    <n v="1"/>
    <n v="2023"/>
    <n v="10"/>
    <x v="1"/>
    <n v="4"/>
    <n v="43"/>
    <n v="4"/>
    <n v="5"/>
    <x v="1"/>
    <x v="1"/>
    <n v="617760"/>
    <n v="0.11"/>
  </r>
  <r>
    <x v="1745"/>
    <d v="2023-01-21T00:00:00"/>
    <s v="Customer_1875"/>
    <x v="2"/>
    <x v="1"/>
    <x v="2"/>
    <x v="2"/>
    <n v="2"/>
    <n v="446"/>
    <n v="25"/>
    <n v="669"/>
    <x v="1737"/>
    <s v="UPI"/>
    <x v="1"/>
    <n v="7"/>
    <n v="2023"/>
    <n v="1"/>
    <x v="0"/>
    <n v="1"/>
    <n v="3"/>
    <n v="3"/>
    <n v="6"/>
    <x v="0"/>
    <x v="0"/>
    <n v="22300"/>
    <n v="0.06"/>
  </r>
  <r>
    <x v="1746"/>
    <d v="2023-05-28T00:00:00"/>
    <s v="Customer_423"/>
    <x v="0"/>
    <x v="3"/>
    <x v="0"/>
    <x v="4"/>
    <n v="3"/>
    <n v="4620"/>
    <n v="10"/>
    <n v="12474"/>
    <x v="1738"/>
    <s v="UPI"/>
    <x v="2"/>
    <n v="3"/>
    <n v="2023"/>
    <n v="5"/>
    <x v="11"/>
    <n v="2"/>
    <n v="22"/>
    <n v="5"/>
    <n v="0"/>
    <x v="2"/>
    <x v="0"/>
    <n v="138600"/>
    <n v="0.16"/>
  </r>
  <r>
    <x v="1747"/>
    <d v="2023-04-29T00:00:00"/>
    <s v="Customer_53"/>
    <x v="3"/>
    <x v="3"/>
    <x v="0"/>
    <x v="6"/>
    <n v="9"/>
    <n v="2779"/>
    <n v="20"/>
    <n v="20008.8"/>
    <x v="1739"/>
    <s v="Cash"/>
    <x v="0"/>
    <n v="5"/>
    <n v="2023"/>
    <n v="4"/>
    <x v="8"/>
    <n v="2"/>
    <n v="17"/>
    <n v="5"/>
    <n v="6"/>
    <x v="0"/>
    <x v="0"/>
    <n v="500220"/>
    <n v="0.13"/>
  </r>
  <r>
    <x v="1748"/>
    <d v="2023-09-22T00:00:00"/>
    <s v="Customer_600"/>
    <x v="0"/>
    <x v="3"/>
    <x v="2"/>
    <x v="7"/>
    <n v="6"/>
    <n v="4705"/>
    <n v="9"/>
    <n v="25689.3"/>
    <x v="1740"/>
    <s v="Card"/>
    <x v="0"/>
    <n v="5"/>
    <n v="2023"/>
    <n v="9"/>
    <x v="5"/>
    <n v="3"/>
    <n v="38"/>
    <n v="4"/>
    <n v="5"/>
    <x v="1"/>
    <x v="1"/>
    <n v="254070"/>
    <n v="0.12"/>
  </r>
  <r>
    <x v="1749"/>
    <d v="2023-04-08T00:00:00"/>
    <s v="Customer_958"/>
    <x v="1"/>
    <x v="2"/>
    <x v="0"/>
    <x v="4"/>
    <n v="2"/>
    <n v="575"/>
    <n v="18"/>
    <n v="943"/>
    <x v="1741"/>
    <s v="Card"/>
    <x v="1"/>
    <n v="5"/>
    <n v="2023"/>
    <n v="4"/>
    <x v="8"/>
    <n v="2"/>
    <n v="14"/>
    <n v="2"/>
    <n v="6"/>
    <x v="0"/>
    <x v="0"/>
    <n v="20700"/>
    <n v="0.17"/>
  </r>
  <r>
    <x v="1750"/>
    <d v="2023-11-05T00:00:00"/>
    <s v="Customer_379"/>
    <x v="1"/>
    <x v="0"/>
    <x v="2"/>
    <x v="7"/>
    <n v="5"/>
    <n v="4514"/>
    <n v="16"/>
    <n v="18958.8"/>
    <x v="1742"/>
    <s v="Card"/>
    <x v="0"/>
    <n v="3"/>
    <n v="2023"/>
    <n v="11"/>
    <x v="6"/>
    <n v="4"/>
    <n v="45"/>
    <n v="2"/>
    <n v="0"/>
    <x v="2"/>
    <x v="0"/>
    <n v="361120"/>
    <n v="0.14000000000000001"/>
  </r>
  <r>
    <x v="1751"/>
    <d v="2023-11-12T00:00:00"/>
    <s v="Customer_370"/>
    <x v="1"/>
    <x v="1"/>
    <x v="1"/>
    <x v="8"/>
    <n v="5"/>
    <n v="4307"/>
    <n v="11"/>
    <n v="19166.150000000001"/>
    <x v="1743"/>
    <s v="Cash"/>
    <x v="2"/>
    <n v="1"/>
    <n v="2023"/>
    <n v="11"/>
    <x v="6"/>
    <n v="4"/>
    <n v="46"/>
    <n v="3"/>
    <n v="0"/>
    <x v="2"/>
    <x v="0"/>
    <n v="236885"/>
    <n v="0.11"/>
  </r>
  <r>
    <x v="1752"/>
    <d v="2023-08-13T00:00:00"/>
    <s v="Customer_977"/>
    <x v="1"/>
    <x v="3"/>
    <x v="2"/>
    <x v="7"/>
    <n v="4"/>
    <n v="4779"/>
    <n v="6"/>
    <n v="17969.04"/>
    <x v="1744"/>
    <s v="Cash"/>
    <x v="0"/>
    <n v="7"/>
    <n v="2023"/>
    <n v="8"/>
    <x v="4"/>
    <n v="3"/>
    <n v="33"/>
    <n v="3"/>
    <n v="0"/>
    <x v="2"/>
    <x v="0"/>
    <n v="114696"/>
    <n v="0.17"/>
  </r>
  <r>
    <x v="1753"/>
    <d v="2023-04-21T00:00:00"/>
    <s v="Customer_1643"/>
    <x v="1"/>
    <x v="0"/>
    <x v="0"/>
    <x v="4"/>
    <n v="5"/>
    <n v="4665"/>
    <n v="2"/>
    <n v="22858.5"/>
    <x v="1745"/>
    <s v="Card"/>
    <x v="2"/>
    <n v="6"/>
    <n v="2023"/>
    <n v="4"/>
    <x v="8"/>
    <n v="2"/>
    <n v="16"/>
    <n v="4"/>
    <n v="5"/>
    <x v="1"/>
    <x v="1"/>
    <n v="46650"/>
    <n v="0.08"/>
  </r>
  <r>
    <x v="1754"/>
    <d v="2023-04-13T00:00:00"/>
    <s v="Customer_296"/>
    <x v="0"/>
    <x v="2"/>
    <x v="0"/>
    <x v="0"/>
    <n v="3"/>
    <n v="1944"/>
    <n v="17"/>
    <n v="4840.5600000000004"/>
    <x v="1746"/>
    <s v="UPI"/>
    <x v="0"/>
    <n v="1"/>
    <n v="2023"/>
    <n v="4"/>
    <x v="8"/>
    <n v="2"/>
    <n v="15"/>
    <n v="3"/>
    <n v="4"/>
    <x v="4"/>
    <x v="1"/>
    <n v="99144"/>
    <n v="0.11"/>
  </r>
  <r>
    <x v="1755"/>
    <d v="2023-05-16T00:00:00"/>
    <s v="Customer_1920"/>
    <x v="2"/>
    <x v="2"/>
    <x v="2"/>
    <x v="5"/>
    <n v="7"/>
    <n v="3527"/>
    <n v="8"/>
    <n v="22713.88"/>
    <x v="1747"/>
    <s v="Cash"/>
    <x v="2"/>
    <n v="6"/>
    <n v="2023"/>
    <n v="5"/>
    <x v="11"/>
    <n v="2"/>
    <n v="20"/>
    <n v="3"/>
    <n v="2"/>
    <x v="5"/>
    <x v="1"/>
    <n v="197512"/>
    <n v="7.0000000000000007E-2"/>
  </r>
  <r>
    <x v="1756"/>
    <d v="2023-08-15T00:00:00"/>
    <s v="Customer_56"/>
    <x v="3"/>
    <x v="0"/>
    <x v="0"/>
    <x v="4"/>
    <n v="5"/>
    <n v="2128"/>
    <n v="8"/>
    <n v="9788.7999999999993"/>
    <x v="1748"/>
    <s v="Card"/>
    <x v="0"/>
    <n v="2"/>
    <n v="2023"/>
    <n v="8"/>
    <x v="4"/>
    <n v="3"/>
    <n v="33"/>
    <n v="3"/>
    <n v="2"/>
    <x v="5"/>
    <x v="1"/>
    <n v="85120"/>
    <n v="0.06"/>
  </r>
  <r>
    <x v="1757"/>
    <d v="2023-01-15T00:00:00"/>
    <s v="Customer_471"/>
    <x v="1"/>
    <x v="0"/>
    <x v="0"/>
    <x v="0"/>
    <n v="1"/>
    <n v="2428"/>
    <n v="27"/>
    <n v="1772.44"/>
    <x v="1749"/>
    <s v="Cash"/>
    <x v="0"/>
    <n v="7"/>
    <n v="2023"/>
    <n v="1"/>
    <x v="0"/>
    <n v="1"/>
    <n v="3"/>
    <n v="3"/>
    <n v="0"/>
    <x v="2"/>
    <x v="0"/>
    <n v="65556"/>
    <n v="0.16"/>
  </r>
  <r>
    <x v="1758"/>
    <d v="2023-07-12T00:00:00"/>
    <s v="Customer_7"/>
    <x v="1"/>
    <x v="2"/>
    <x v="1"/>
    <x v="3"/>
    <n v="2"/>
    <n v="1117"/>
    <n v="30"/>
    <n v="1563.8"/>
    <x v="1750"/>
    <s v="UPI"/>
    <x v="0"/>
    <n v="1"/>
    <n v="2023"/>
    <n v="7"/>
    <x v="10"/>
    <n v="3"/>
    <n v="28"/>
    <n v="3"/>
    <n v="3"/>
    <x v="6"/>
    <x v="1"/>
    <n v="67020"/>
    <n v="0.08"/>
  </r>
  <r>
    <x v="1759"/>
    <d v="2023-04-20T00:00:00"/>
    <s v="Customer_1887"/>
    <x v="0"/>
    <x v="3"/>
    <x v="1"/>
    <x v="8"/>
    <n v="1"/>
    <n v="4679"/>
    <n v="8"/>
    <n v="4304.68"/>
    <x v="1751"/>
    <s v="UPI"/>
    <x v="0"/>
    <n v="2"/>
    <n v="2023"/>
    <n v="4"/>
    <x v="8"/>
    <n v="2"/>
    <n v="16"/>
    <n v="4"/>
    <n v="4"/>
    <x v="4"/>
    <x v="1"/>
    <n v="37432"/>
    <n v="0.11"/>
  </r>
  <r>
    <x v="1760"/>
    <d v="2023-08-04T00:00:00"/>
    <s v="Customer_1011"/>
    <x v="3"/>
    <x v="3"/>
    <x v="1"/>
    <x v="8"/>
    <n v="9"/>
    <n v="3250"/>
    <n v="6"/>
    <n v="27495"/>
    <x v="1752"/>
    <s v="Card"/>
    <x v="0"/>
    <n v="5"/>
    <n v="2023"/>
    <n v="8"/>
    <x v="4"/>
    <n v="3"/>
    <n v="31"/>
    <n v="1"/>
    <n v="5"/>
    <x v="1"/>
    <x v="1"/>
    <n v="175500"/>
    <n v="0.19"/>
  </r>
  <r>
    <x v="1761"/>
    <d v="2023-11-24T00:00:00"/>
    <s v="Customer_598"/>
    <x v="0"/>
    <x v="1"/>
    <x v="1"/>
    <x v="1"/>
    <n v="6"/>
    <n v="3810"/>
    <n v="14"/>
    <n v="19659.599999999999"/>
    <x v="1753"/>
    <s v="UPI"/>
    <x v="0"/>
    <n v="4"/>
    <n v="2023"/>
    <n v="11"/>
    <x v="6"/>
    <n v="4"/>
    <n v="47"/>
    <n v="4"/>
    <n v="5"/>
    <x v="1"/>
    <x v="1"/>
    <n v="320040"/>
    <n v="0.11"/>
  </r>
  <r>
    <x v="1762"/>
    <d v="2023-04-07T00:00:00"/>
    <s v="Customer_401"/>
    <x v="0"/>
    <x v="2"/>
    <x v="1"/>
    <x v="1"/>
    <n v="8"/>
    <n v="1534"/>
    <n v="21"/>
    <n v="9694.8799999999992"/>
    <x v="1754"/>
    <s v="Cash"/>
    <x v="0"/>
    <n v="1"/>
    <n v="2023"/>
    <n v="4"/>
    <x v="8"/>
    <n v="2"/>
    <n v="14"/>
    <n v="2"/>
    <n v="5"/>
    <x v="1"/>
    <x v="1"/>
    <n v="257712"/>
    <n v="0.19"/>
  </r>
  <r>
    <x v="1763"/>
    <d v="2023-07-20T00:00:00"/>
    <s v="Customer_849"/>
    <x v="1"/>
    <x v="1"/>
    <x v="0"/>
    <x v="4"/>
    <n v="7"/>
    <n v="355"/>
    <n v="13"/>
    <n v="2161.9499999999998"/>
    <x v="1755"/>
    <s v="UPI"/>
    <x v="1"/>
    <n v="4"/>
    <n v="2023"/>
    <n v="7"/>
    <x v="10"/>
    <n v="3"/>
    <n v="29"/>
    <n v="4"/>
    <n v="4"/>
    <x v="4"/>
    <x v="1"/>
    <n v="32305"/>
    <n v="0.11"/>
  </r>
  <r>
    <x v="1764"/>
    <d v="2023-12-31T00:00:00"/>
    <s v="Customer_1745"/>
    <x v="0"/>
    <x v="0"/>
    <x v="1"/>
    <x v="1"/>
    <n v="1"/>
    <n v="1470"/>
    <n v="20"/>
    <n v="1176"/>
    <x v="1756"/>
    <s v="UPI"/>
    <x v="2"/>
    <n v="2"/>
    <n v="2023"/>
    <n v="12"/>
    <x v="2"/>
    <n v="4"/>
    <n v="53"/>
    <n v="6"/>
    <n v="0"/>
    <x v="2"/>
    <x v="0"/>
    <n v="29400"/>
    <n v="0.17"/>
  </r>
  <r>
    <x v="1765"/>
    <d v="2023-11-04T00:00:00"/>
    <s v="Customer_1050"/>
    <x v="2"/>
    <x v="1"/>
    <x v="1"/>
    <x v="3"/>
    <n v="4"/>
    <n v="2594"/>
    <n v="2"/>
    <n v="10168.48"/>
    <x v="1757"/>
    <s v="UPI"/>
    <x v="2"/>
    <n v="5"/>
    <n v="2023"/>
    <n v="11"/>
    <x v="6"/>
    <n v="4"/>
    <n v="44"/>
    <n v="1"/>
    <n v="6"/>
    <x v="0"/>
    <x v="0"/>
    <n v="20752"/>
    <n v="0.08"/>
  </r>
  <r>
    <x v="1766"/>
    <d v="2023-02-13T00:00:00"/>
    <s v="Customer_89"/>
    <x v="1"/>
    <x v="3"/>
    <x v="2"/>
    <x v="5"/>
    <n v="2"/>
    <n v="2539"/>
    <n v="29"/>
    <n v="3605.38"/>
    <x v="1758"/>
    <s v="Card"/>
    <x v="0"/>
    <n v="7"/>
    <n v="2023"/>
    <n v="2"/>
    <x v="3"/>
    <n v="1"/>
    <n v="7"/>
    <n v="3"/>
    <n v="1"/>
    <x v="3"/>
    <x v="1"/>
    <n v="147262"/>
    <n v="0.19"/>
  </r>
  <r>
    <x v="1767"/>
    <d v="2023-09-03T00:00:00"/>
    <s v="Customer_1003"/>
    <x v="3"/>
    <x v="1"/>
    <x v="0"/>
    <x v="6"/>
    <n v="4"/>
    <n v="4490"/>
    <n v="15"/>
    <n v="15266"/>
    <x v="1759"/>
    <s v="UPI"/>
    <x v="1"/>
    <n v="2"/>
    <n v="2023"/>
    <n v="9"/>
    <x v="5"/>
    <n v="3"/>
    <n v="36"/>
    <n v="2"/>
    <n v="0"/>
    <x v="2"/>
    <x v="0"/>
    <n v="269400"/>
    <n v="0.14000000000000001"/>
  </r>
  <r>
    <x v="1768"/>
    <d v="2023-06-16T00:00:00"/>
    <s v="Customer_716"/>
    <x v="0"/>
    <x v="0"/>
    <x v="2"/>
    <x v="2"/>
    <n v="5"/>
    <n v="2775"/>
    <n v="29"/>
    <n v="9851.25"/>
    <x v="1760"/>
    <s v="Card"/>
    <x v="2"/>
    <n v="2"/>
    <n v="2023"/>
    <n v="6"/>
    <x v="7"/>
    <n v="2"/>
    <n v="24"/>
    <n v="3"/>
    <n v="5"/>
    <x v="1"/>
    <x v="1"/>
    <n v="402375"/>
    <n v="0.11"/>
  </r>
  <r>
    <x v="1769"/>
    <d v="2023-04-01T00:00:00"/>
    <s v="Customer_298"/>
    <x v="2"/>
    <x v="1"/>
    <x v="2"/>
    <x v="7"/>
    <n v="6"/>
    <n v="4378"/>
    <n v="30"/>
    <n v="18387.599999999999"/>
    <x v="1761"/>
    <s v="Cash"/>
    <x v="1"/>
    <n v="3"/>
    <n v="2023"/>
    <n v="4"/>
    <x v="8"/>
    <n v="2"/>
    <n v="13"/>
    <n v="1"/>
    <n v="6"/>
    <x v="0"/>
    <x v="0"/>
    <n v="788040"/>
    <n v="0.16"/>
  </r>
  <r>
    <x v="1770"/>
    <d v="2023-11-04T00:00:00"/>
    <s v="Customer_945"/>
    <x v="1"/>
    <x v="3"/>
    <x v="2"/>
    <x v="2"/>
    <n v="2"/>
    <n v="2041"/>
    <n v="7"/>
    <n v="3796.26"/>
    <x v="1762"/>
    <s v="Card"/>
    <x v="0"/>
    <n v="3"/>
    <n v="2023"/>
    <n v="11"/>
    <x v="6"/>
    <n v="4"/>
    <n v="44"/>
    <n v="1"/>
    <n v="6"/>
    <x v="0"/>
    <x v="0"/>
    <n v="28574"/>
    <n v="7.0000000000000007E-2"/>
  </r>
  <r>
    <x v="1771"/>
    <d v="2023-07-02T00:00:00"/>
    <s v="Customer_1658"/>
    <x v="0"/>
    <x v="3"/>
    <x v="2"/>
    <x v="7"/>
    <n v="10"/>
    <n v="198"/>
    <n v="16"/>
    <n v="1663.2"/>
    <x v="1763"/>
    <s v="Card"/>
    <x v="2"/>
    <n v="7"/>
    <n v="2023"/>
    <n v="7"/>
    <x v="10"/>
    <n v="3"/>
    <n v="27"/>
    <n v="2"/>
    <n v="0"/>
    <x v="2"/>
    <x v="0"/>
    <n v="31680"/>
    <n v="0.06"/>
  </r>
  <r>
    <x v="1772"/>
    <d v="2023-05-06T00:00:00"/>
    <s v="Customer_700"/>
    <x v="0"/>
    <x v="2"/>
    <x v="0"/>
    <x v="0"/>
    <n v="9"/>
    <n v="1435"/>
    <n v="13"/>
    <n v="11236.05"/>
    <x v="1764"/>
    <s v="Card"/>
    <x v="2"/>
    <n v="1"/>
    <n v="2023"/>
    <n v="5"/>
    <x v="11"/>
    <n v="2"/>
    <n v="18"/>
    <n v="1"/>
    <n v="6"/>
    <x v="0"/>
    <x v="0"/>
    <n v="167895"/>
    <n v="0.12"/>
  </r>
  <r>
    <x v="1773"/>
    <d v="2023-10-12T00:00:00"/>
    <s v="Customer_886"/>
    <x v="3"/>
    <x v="2"/>
    <x v="2"/>
    <x v="5"/>
    <n v="9"/>
    <n v="2992"/>
    <n v="22"/>
    <n v="21003.84"/>
    <x v="1765"/>
    <s v="Cash"/>
    <x v="1"/>
    <n v="7"/>
    <n v="2023"/>
    <n v="10"/>
    <x v="1"/>
    <n v="4"/>
    <n v="41"/>
    <n v="2"/>
    <n v="4"/>
    <x v="4"/>
    <x v="1"/>
    <n v="592416"/>
    <n v="0.13"/>
  </r>
  <r>
    <x v="1774"/>
    <d v="2023-06-20T00:00:00"/>
    <s v="Customer_885"/>
    <x v="3"/>
    <x v="3"/>
    <x v="0"/>
    <x v="4"/>
    <n v="4"/>
    <n v="4760"/>
    <n v="24"/>
    <n v="14470.4"/>
    <x v="1766"/>
    <s v="Cash"/>
    <x v="2"/>
    <n v="4"/>
    <n v="2023"/>
    <n v="6"/>
    <x v="7"/>
    <n v="2"/>
    <n v="25"/>
    <n v="4"/>
    <n v="2"/>
    <x v="5"/>
    <x v="1"/>
    <n v="456960"/>
    <n v="0.16"/>
  </r>
  <r>
    <x v="1775"/>
    <d v="2023-09-24T00:00:00"/>
    <s v="Customer_622"/>
    <x v="2"/>
    <x v="0"/>
    <x v="0"/>
    <x v="6"/>
    <n v="8"/>
    <n v="1784"/>
    <n v="29"/>
    <n v="10133.120000000001"/>
    <x v="1767"/>
    <s v="UPI"/>
    <x v="2"/>
    <n v="2"/>
    <n v="2023"/>
    <n v="9"/>
    <x v="5"/>
    <n v="3"/>
    <n v="39"/>
    <n v="5"/>
    <n v="0"/>
    <x v="2"/>
    <x v="0"/>
    <n v="413888"/>
    <n v="0.1"/>
  </r>
  <r>
    <x v="1776"/>
    <d v="2023-03-04T00:00:00"/>
    <s v="Customer_911"/>
    <x v="2"/>
    <x v="2"/>
    <x v="0"/>
    <x v="6"/>
    <n v="8"/>
    <n v="1710"/>
    <n v="2"/>
    <n v="13406.4"/>
    <x v="1768"/>
    <s v="Card"/>
    <x v="2"/>
    <n v="5"/>
    <n v="2023"/>
    <n v="3"/>
    <x v="9"/>
    <n v="1"/>
    <n v="9"/>
    <n v="1"/>
    <n v="6"/>
    <x v="0"/>
    <x v="0"/>
    <n v="27360"/>
    <n v="0.18"/>
  </r>
  <r>
    <x v="1777"/>
    <d v="2023-04-21T00:00:00"/>
    <s v="Customer_170"/>
    <x v="3"/>
    <x v="1"/>
    <x v="1"/>
    <x v="3"/>
    <n v="9"/>
    <n v="4617"/>
    <n v="29"/>
    <n v="29502.63"/>
    <x v="1769"/>
    <s v="UPI"/>
    <x v="2"/>
    <n v="7"/>
    <n v="2023"/>
    <n v="4"/>
    <x v="8"/>
    <n v="2"/>
    <n v="16"/>
    <n v="4"/>
    <n v="5"/>
    <x v="1"/>
    <x v="1"/>
    <n v="1205037"/>
    <n v="0.11"/>
  </r>
  <r>
    <x v="1778"/>
    <d v="2023-02-14T00:00:00"/>
    <s v="Customer_1275"/>
    <x v="0"/>
    <x v="0"/>
    <x v="2"/>
    <x v="7"/>
    <n v="8"/>
    <n v="706"/>
    <n v="20"/>
    <n v="4518.3999999999996"/>
    <x v="1770"/>
    <s v="UPI"/>
    <x v="1"/>
    <n v="5"/>
    <n v="2023"/>
    <n v="2"/>
    <x v="3"/>
    <n v="1"/>
    <n v="7"/>
    <n v="3"/>
    <n v="2"/>
    <x v="5"/>
    <x v="1"/>
    <n v="112960"/>
    <n v="7.0000000000000007E-2"/>
  </r>
  <r>
    <x v="1779"/>
    <d v="2023-07-07T00:00:00"/>
    <s v="Customer_689"/>
    <x v="3"/>
    <x v="3"/>
    <x v="1"/>
    <x v="1"/>
    <n v="6"/>
    <n v="3987"/>
    <n v="19"/>
    <n v="19376.82"/>
    <x v="1771"/>
    <s v="Cash"/>
    <x v="1"/>
    <n v="2"/>
    <n v="2023"/>
    <n v="7"/>
    <x v="10"/>
    <n v="3"/>
    <n v="27"/>
    <n v="2"/>
    <n v="5"/>
    <x v="1"/>
    <x v="1"/>
    <n v="454518"/>
    <n v="0.09"/>
  </r>
  <r>
    <x v="1780"/>
    <d v="2023-04-11T00:00:00"/>
    <s v="Customer_1430"/>
    <x v="2"/>
    <x v="1"/>
    <x v="0"/>
    <x v="0"/>
    <n v="6"/>
    <n v="914"/>
    <n v="11"/>
    <n v="4880.76"/>
    <x v="1772"/>
    <s v="Card"/>
    <x v="2"/>
    <n v="3"/>
    <n v="2023"/>
    <n v="4"/>
    <x v="8"/>
    <n v="2"/>
    <n v="15"/>
    <n v="3"/>
    <n v="2"/>
    <x v="5"/>
    <x v="1"/>
    <n v="60324"/>
    <n v="0.1"/>
  </r>
  <r>
    <x v="1781"/>
    <d v="2023-07-16T00:00:00"/>
    <s v="Customer_1504"/>
    <x v="3"/>
    <x v="3"/>
    <x v="2"/>
    <x v="7"/>
    <n v="10"/>
    <n v="4125"/>
    <n v="24"/>
    <n v="31350"/>
    <x v="1773"/>
    <s v="Cash"/>
    <x v="0"/>
    <n v="6"/>
    <n v="2023"/>
    <n v="7"/>
    <x v="10"/>
    <n v="3"/>
    <n v="29"/>
    <n v="4"/>
    <n v="0"/>
    <x v="2"/>
    <x v="0"/>
    <n v="990000"/>
    <n v="0.08"/>
  </r>
  <r>
    <x v="1782"/>
    <d v="2023-10-24T00:00:00"/>
    <s v="Customer_1115"/>
    <x v="0"/>
    <x v="0"/>
    <x v="2"/>
    <x v="7"/>
    <n v="3"/>
    <n v="3757"/>
    <n v="28"/>
    <n v="8115.12"/>
    <x v="1774"/>
    <s v="Cash"/>
    <x v="0"/>
    <n v="6"/>
    <n v="2023"/>
    <n v="10"/>
    <x v="1"/>
    <n v="4"/>
    <n v="43"/>
    <n v="4"/>
    <n v="2"/>
    <x v="5"/>
    <x v="1"/>
    <n v="315588"/>
    <n v="0.08"/>
  </r>
  <r>
    <x v="1783"/>
    <d v="2023-12-20T00:00:00"/>
    <s v="Customer_1772"/>
    <x v="3"/>
    <x v="1"/>
    <x v="0"/>
    <x v="4"/>
    <n v="4"/>
    <n v="1708"/>
    <n v="7"/>
    <n v="6353.76"/>
    <x v="1775"/>
    <s v="UPI"/>
    <x v="0"/>
    <n v="3"/>
    <n v="2023"/>
    <n v="12"/>
    <x v="2"/>
    <n v="4"/>
    <n v="51"/>
    <n v="4"/>
    <n v="3"/>
    <x v="6"/>
    <x v="1"/>
    <n v="47824"/>
    <n v="0.16"/>
  </r>
  <r>
    <x v="1784"/>
    <d v="2023-09-05T00:00:00"/>
    <s v="Customer_1833"/>
    <x v="2"/>
    <x v="1"/>
    <x v="2"/>
    <x v="5"/>
    <n v="6"/>
    <n v="1821"/>
    <n v="10"/>
    <n v="9833.4"/>
    <x v="1776"/>
    <s v="Card"/>
    <x v="1"/>
    <n v="1"/>
    <n v="2023"/>
    <n v="9"/>
    <x v="5"/>
    <n v="3"/>
    <n v="36"/>
    <n v="2"/>
    <n v="2"/>
    <x v="5"/>
    <x v="1"/>
    <n v="109260"/>
    <n v="0.06"/>
  </r>
  <r>
    <x v="1785"/>
    <d v="2023-11-30T00:00:00"/>
    <s v="Customer_1604"/>
    <x v="2"/>
    <x v="3"/>
    <x v="1"/>
    <x v="3"/>
    <n v="3"/>
    <n v="822"/>
    <n v="13"/>
    <n v="2145.42"/>
    <x v="1777"/>
    <s v="UPI"/>
    <x v="0"/>
    <n v="2"/>
    <n v="2023"/>
    <n v="11"/>
    <x v="6"/>
    <n v="4"/>
    <n v="48"/>
    <n v="5"/>
    <n v="4"/>
    <x v="4"/>
    <x v="1"/>
    <n v="32058"/>
    <n v="0.14000000000000001"/>
  </r>
  <r>
    <x v="1786"/>
    <d v="2023-07-29T00:00:00"/>
    <s v="Customer_1714"/>
    <x v="0"/>
    <x v="3"/>
    <x v="2"/>
    <x v="2"/>
    <n v="5"/>
    <n v="945"/>
    <n v="21"/>
    <n v="3732.75"/>
    <x v="1778"/>
    <s v="Card"/>
    <x v="0"/>
    <n v="4"/>
    <n v="2023"/>
    <n v="7"/>
    <x v="10"/>
    <n v="3"/>
    <n v="30"/>
    <n v="5"/>
    <n v="6"/>
    <x v="0"/>
    <x v="0"/>
    <n v="99225"/>
    <n v="0.08"/>
  </r>
  <r>
    <x v="1787"/>
    <d v="2023-02-08T00:00:00"/>
    <s v="Customer_1005"/>
    <x v="2"/>
    <x v="2"/>
    <x v="0"/>
    <x v="4"/>
    <n v="4"/>
    <n v="352"/>
    <n v="13"/>
    <n v="1224.96"/>
    <x v="1779"/>
    <s v="Cash"/>
    <x v="2"/>
    <n v="7"/>
    <n v="2023"/>
    <n v="2"/>
    <x v="3"/>
    <n v="1"/>
    <n v="6"/>
    <n v="2"/>
    <n v="3"/>
    <x v="6"/>
    <x v="1"/>
    <n v="18304"/>
    <n v="0.16"/>
  </r>
  <r>
    <x v="1788"/>
    <d v="2023-04-09T00:00:00"/>
    <s v="Customer_569"/>
    <x v="2"/>
    <x v="0"/>
    <x v="0"/>
    <x v="0"/>
    <n v="5"/>
    <n v="2941"/>
    <n v="23"/>
    <n v="11322.85"/>
    <x v="1780"/>
    <s v="Card"/>
    <x v="2"/>
    <n v="2"/>
    <n v="2023"/>
    <n v="4"/>
    <x v="8"/>
    <n v="2"/>
    <n v="15"/>
    <n v="3"/>
    <n v="0"/>
    <x v="2"/>
    <x v="0"/>
    <n v="338215"/>
    <n v="0.19"/>
  </r>
  <r>
    <x v="1789"/>
    <d v="2023-05-13T00:00:00"/>
    <s v="Customer_1572"/>
    <x v="0"/>
    <x v="2"/>
    <x v="2"/>
    <x v="5"/>
    <n v="5"/>
    <n v="1357"/>
    <n v="27"/>
    <n v="4953.05"/>
    <x v="1781"/>
    <s v="Cash"/>
    <x v="1"/>
    <n v="1"/>
    <n v="2023"/>
    <n v="5"/>
    <x v="11"/>
    <n v="2"/>
    <n v="19"/>
    <n v="2"/>
    <n v="6"/>
    <x v="0"/>
    <x v="0"/>
    <n v="183195"/>
    <n v="0.06"/>
  </r>
  <r>
    <x v="1790"/>
    <d v="2023-01-17T00:00:00"/>
    <s v="Customer_1174"/>
    <x v="0"/>
    <x v="0"/>
    <x v="0"/>
    <x v="4"/>
    <n v="7"/>
    <n v="1586"/>
    <n v="5"/>
    <n v="10546.9"/>
    <x v="1782"/>
    <s v="UPI"/>
    <x v="0"/>
    <n v="5"/>
    <n v="2023"/>
    <n v="1"/>
    <x v="0"/>
    <n v="1"/>
    <n v="3"/>
    <n v="3"/>
    <n v="2"/>
    <x v="5"/>
    <x v="1"/>
    <n v="55510"/>
    <n v="0.08"/>
  </r>
  <r>
    <x v="1791"/>
    <d v="2023-03-27T00:00:00"/>
    <s v="Customer_1764"/>
    <x v="0"/>
    <x v="2"/>
    <x v="2"/>
    <x v="5"/>
    <n v="7"/>
    <n v="3427"/>
    <n v="19"/>
    <n v="19431.09"/>
    <x v="1783"/>
    <s v="UPI"/>
    <x v="0"/>
    <n v="1"/>
    <n v="2023"/>
    <n v="3"/>
    <x v="9"/>
    <n v="1"/>
    <n v="13"/>
    <n v="5"/>
    <n v="1"/>
    <x v="3"/>
    <x v="1"/>
    <n v="455791"/>
    <n v="0.14000000000000001"/>
  </r>
  <r>
    <x v="1792"/>
    <d v="2023-01-12T00:00:00"/>
    <s v="Customer_1135"/>
    <x v="3"/>
    <x v="1"/>
    <x v="0"/>
    <x v="0"/>
    <n v="9"/>
    <n v="2189"/>
    <n v="7"/>
    <n v="18321.93"/>
    <x v="1784"/>
    <s v="Cash"/>
    <x v="1"/>
    <n v="2"/>
    <n v="2023"/>
    <n v="1"/>
    <x v="0"/>
    <n v="1"/>
    <n v="2"/>
    <n v="2"/>
    <n v="4"/>
    <x v="4"/>
    <x v="1"/>
    <n v="137907"/>
    <n v="0.2"/>
  </r>
  <r>
    <x v="1793"/>
    <d v="2023-10-17T00:00:00"/>
    <s v="Customer_766"/>
    <x v="3"/>
    <x v="3"/>
    <x v="0"/>
    <x v="4"/>
    <n v="5"/>
    <n v="3556"/>
    <n v="17"/>
    <n v="14757.4"/>
    <x v="1785"/>
    <s v="Cash"/>
    <x v="1"/>
    <n v="5"/>
    <n v="2023"/>
    <n v="10"/>
    <x v="1"/>
    <n v="4"/>
    <n v="42"/>
    <n v="3"/>
    <n v="2"/>
    <x v="5"/>
    <x v="1"/>
    <n v="302260"/>
    <n v="0.16"/>
  </r>
  <r>
    <x v="1794"/>
    <d v="2023-03-22T00:00:00"/>
    <s v="Customer_1312"/>
    <x v="1"/>
    <x v="3"/>
    <x v="2"/>
    <x v="5"/>
    <n v="6"/>
    <n v="2958"/>
    <n v="5"/>
    <n v="16860.599999999999"/>
    <x v="1786"/>
    <s v="Card"/>
    <x v="2"/>
    <n v="4"/>
    <n v="2023"/>
    <n v="3"/>
    <x v="9"/>
    <n v="1"/>
    <n v="12"/>
    <n v="4"/>
    <n v="3"/>
    <x v="6"/>
    <x v="1"/>
    <n v="88740"/>
    <n v="0.16"/>
  </r>
  <r>
    <x v="1795"/>
    <d v="2023-08-03T00:00:00"/>
    <s v="Customer_1974"/>
    <x v="1"/>
    <x v="3"/>
    <x v="0"/>
    <x v="0"/>
    <n v="2"/>
    <n v="859"/>
    <n v="26"/>
    <n v="1271.32"/>
    <x v="1787"/>
    <s v="Card"/>
    <x v="2"/>
    <n v="1"/>
    <n v="2023"/>
    <n v="8"/>
    <x v="4"/>
    <n v="3"/>
    <n v="31"/>
    <n v="1"/>
    <n v="4"/>
    <x v="4"/>
    <x v="1"/>
    <n v="44668"/>
    <n v="0.13"/>
  </r>
  <r>
    <x v="1796"/>
    <d v="2023-09-23T00:00:00"/>
    <s v="Customer_1649"/>
    <x v="2"/>
    <x v="0"/>
    <x v="1"/>
    <x v="1"/>
    <n v="4"/>
    <n v="4811"/>
    <n v="19"/>
    <n v="15587.64"/>
    <x v="1788"/>
    <s v="UPI"/>
    <x v="1"/>
    <n v="2"/>
    <n v="2023"/>
    <n v="9"/>
    <x v="5"/>
    <n v="3"/>
    <n v="38"/>
    <n v="4"/>
    <n v="6"/>
    <x v="0"/>
    <x v="0"/>
    <n v="365636"/>
    <n v="0.08"/>
  </r>
  <r>
    <x v="1797"/>
    <d v="2023-05-17T00:00:00"/>
    <s v="Customer_551"/>
    <x v="1"/>
    <x v="2"/>
    <x v="1"/>
    <x v="8"/>
    <n v="7"/>
    <n v="3015"/>
    <n v="22"/>
    <n v="16461.900000000001"/>
    <x v="1789"/>
    <s v="Cash"/>
    <x v="0"/>
    <n v="6"/>
    <n v="2023"/>
    <n v="5"/>
    <x v="11"/>
    <n v="2"/>
    <n v="20"/>
    <n v="3"/>
    <n v="3"/>
    <x v="6"/>
    <x v="1"/>
    <n v="464310"/>
    <n v="0.16"/>
  </r>
  <r>
    <x v="1798"/>
    <d v="2023-08-23T00:00:00"/>
    <s v="Customer_987"/>
    <x v="2"/>
    <x v="3"/>
    <x v="1"/>
    <x v="8"/>
    <n v="10"/>
    <n v="4263"/>
    <n v="23"/>
    <n v="32825.1"/>
    <x v="1790"/>
    <s v="Cash"/>
    <x v="1"/>
    <n v="3"/>
    <n v="2023"/>
    <n v="8"/>
    <x v="4"/>
    <n v="3"/>
    <n v="34"/>
    <n v="4"/>
    <n v="3"/>
    <x v="6"/>
    <x v="1"/>
    <n v="980490"/>
    <n v="0.18"/>
  </r>
  <r>
    <x v="1799"/>
    <d v="2023-08-26T00:00:00"/>
    <s v="Customer_1781"/>
    <x v="1"/>
    <x v="2"/>
    <x v="1"/>
    <x v="8"/>
    <n v="1"/>
    <n v="3387"/>
    <n v="0"/>
    <n v="3387"/>
    <x v="1791"/>
    <s v="UPI"/>
    <x v="0"/>
    <n v="1"/>
    <n v="2023"/>
    <n v="8"/>
    <x v="4"/>
    <n v="3"/>
    <n v="34"/>
    <n v="4"/>
    <n v="6"/>
    <x v="0"/>
    <x v="0"/>
    <n v="0"/>
    <n v="0.16"/>
  </r>
  <r>
    <x v="1800"/>
    <d v="2023-09-04T00:00:00"/>
    <s v="Customer_1927"/>
    <x v="1"/>
    <x v="1"/>
    <x v="0"/>
    <x v="6"/>
    <n v="5"/>
    <n v="3045"/>
    <n v="6"/>
    <n v="14311.5"/>
    <x v="1792"/>
    <s v="UPI"/>
    <x v="1"/>
    <n v="3"/>
    <n v="2023"/>
    <n v="9"/>
    <x v="5"/>
    <n v="3"/>
    <n v="36"/>
    <n v="2"/>
    <n v="1"/>
    <x v="3"/>
    <x v="1"/>
    <n v="91350"/>
    <n v="0.06"/>
  </r>
  <r>
    <x v="1801"/>
    <d v="2023-03-08T00:00:00"/>
    <s v="Customer_966"/>
    <x v="1"/>
    <x v="3"/>
    <x v="0"/>
    <x v="4"/>
    <n v="2"/>
    <n v="2442"/>
    <n v="14"/>
    <n v="4200.24"/>
    <x v="1793"/>
    <s v="Cash"/>
    <x v="1"/>
    <n v="5"/>
    <n v="2023"/>
    <n v="3"/>
    <x v="9"/>
    <n v="1"/>
    <n v="10"/>
    <n v="2"/>
    <n v="3"/>
    <x v="6"/>
    <x v="1"/>
    <n v="68376"/>
    <n v="0.15"/>
  </r>
  <r>
    <x v="1802"/>
    <d v="2023-09-18T00:00:00"/>
    <s v="Customer_1680"/>
    <x v="3"/>
    <x v="1"/>
    <x v="2"/>
    <x v="2"/>
    <n v="3"/>
    <n v="3896"/>
    <n v="4"/>
    <n v="11220.48"/>
    <x v="1794"/>
    <s v="Card"/>
    <x v="2"/>
    <n v="4"/>
    <n v="2023"/>
    <n v="9"/>
    <x v="5"/>
    <n v="3"/>
    <n v="38"/>
    <n v="4"/>
    <n v="1"/>
    <x v="3"/>
    <x v="1"/>
    <n v="46752"/>
    <n v="0.12"/>
  </r>
  <r>
    <x v="1803"/>
    <d v="2023-05-21T00:00:00"/>
    <s v="Customer_747"/>
    <x v="0"/>
    <x v="3"/>
    <x v="2"/>
    <x v="7"/>
    <n v="7"/>
    <n v="4697"/>
    <n v="2"/>
    <n v="32221.42"/>
    <x v="1795"/>
    <s v="UPI"/>
    <x v="2"/>
    <n v="2"/>
    <n v="2023"/>
    <n v="5"/>
    <x v="11"/>
    <n v="2"/>
    <n v="21"/>
    <n v="4"/>
    <n v="0"/>
    <x v="2"/>
    <x v="0"/>
    <n v="65758"/>
    <n v="0.09"/>
  </r>
  <r>
    <x v="1804"/>
    <d v="2023-07-04T00:00:00"/>
    <s v="Customer_1335"/>
    <x v="1"/>
    <x v="0"/>
    <x v="0"/>
    <x v="4"/>
    <n v="5"/>
    <n v="256"/>
    <n v="27"/>
    <n v="934.4"/>
    <x v="1796"/>
    <s v="UPI"/>
    <x v="0"/>
    <n v="4"/>
    <n v="2023"/>
    <n v="7"/>
    <x v="10"/>
    <n v="3"/>
    <n v="27"/>
    <n v="2"/>
    <n v="2"/>
    <x v="5"/>
    <x v="1"/>
    <n v="34560"/>
    <n v="0.05"/>
  </r>
  <r>
    <x v="1805"/>
    <d v="2023-09-03T00:00:00"/>
    <s v="Customer_944"/>
    <x v="2"/>
    <x v="0"/>
    <x v="0"/>
    <x v="0"/>
    <n v="7"/>
    <n v="2910"/>
    <n v="18"/>
    <n v="16703.400000000001"/>
    <x v="1797"/>
    <s v="Cash"/>
    <x v="0"/>
    <n v="3"/>
    <n v="2023"/>
    <n v="9"/>
    <x v="5"/>
    <n v="3"/>
    <n v="36"/>
    <n v="2"/>
    <n v="0"/>
    <x v="2"/>
    <x v="0"/>
    <n v="366660"/>
    <n v="0.14000000000000001"/>
  </r>
  <r>
    <x v="1806"/>
    <d v="2023-12-12T00:00:00"/>
    <s v="Customer_1675"/>
    <x v="3"/>
    <x v="0"/>
    <x v="1"/>
    <x v="3"/>
    <n v="8"/>
    <n v="2204"/>
    <n v="9"/>
    <n v="16045.12"/>
    <x v="1798"/>
    <s v="Card"/>
    <x v="1"/>
    <n v="4"/>
    <n v="2023"/>
    <n v="12"/>
    <x v="2"/>
    <n v="4"/>
    <n v="50"/>
    <n v="3"/>
    <n v="2"/>
    <x v="5"/>
    <x v="1"/>
    <n v="158688"/>
    <n v="0.12"/>
  </r>
  <r>
    <x v="1807"/>
    <d v="2023-03-21T00:00:00"/>
    <s v="Customer_517"/>
    <x v="3"/>
    <x v="3"/>
    <x v="1"/>
    <x v="3"/>
    <n v="6"/>
    <n v="4545"/>
    <n v="12"/>
    <n v="23997.599999999999"/>
    <x v="1799"/>
    <s v="Cash"/>
    <x v="1"/>
    <n v="1"/>
    <n v="2023"/>
    <n v="3"/>
    <x v="9"/>
    <n v="1"/>
    <n v="12"/>
    <n v="4"/>
    <n v="2"/>
    <x v="5"/>
    <x v="1"/>
    <n v="327240"/>
    <n v="0.18"/>
  </r>
  <r>
    <x v="1808"/>
    <d v="2023-05-06T00:00:00"/>
    <s v="Customer_942"/>
    <x v="0"/>
    <x v="3"/>
    <x v="1"/>
    <x v="8"/>
    <n v="9"/>
    <n v="4920"/>
    <n v="8"/>
    <n v="40737.599999999999"/>
    <x v="1800"/>
    <s v="UPI"/>
    <x v="0"/>
    <n v="1"/>
    <n v="2023"/>
    <n v="5"/>
    <x v="11"/>
    <n v="2"/>
    <n v="18"/>
    <n v="1"/>
    <n v="6"/>
    <x v="0"/>
    <x v="0"/>
    <n v="354240"/>
    <n v="0.13"/>
  </r>
  <r>
    <x v="1809"/>
    <d v="2023-05-28T00:00:00"/>
    <s v="Customer_477"/>
    <x v="0"/>
    <x v="1"/>
    <x v="2"/>
    <x v="7"/>
    <n v="1"/>
    <n v="945"/>
    <n v="3"/>
    <n v="916.65"/>
    <x v="1801"/>
    <s v="Cash"/>
    <x v="0"/>
    <n v="7"/>
    <n v="2023"/>
    <n v="5"/>
    <x v="11"/>
    <n v="2"/>
    <n v="22"/>
    <n v="5"/>
    <n v="0"/>
    <x v="2"/>
    <x v="0"/>
    <n v="2835"/>
    <n v="0.18"/>
  </r>
  <r>
    <x v="1810"/>
    <d v="2023-09-12T00:00:00"/>
    <s v="Customer_1073"/>
    <x v="3"/>
    <x v="2"/>
    <x v="2"/>
    <x v="7"/>
    <n v="9"/>
    <n v="4952"/>
    <n v="30"/>
    <n v="31197.599999999999"/>
    <x v="1802"/>
    <s v="Cash"/>
    <x v="0"/>
    <n v="7"/>
    <n v="2023"/>
    <n v="9"/>
    <x v="5"/>
    <n v="3"/>
    <n v="37"/>
    <n v="3"/>
    <n v="2"/>
    <x v="5"/>
    <x v="1"/>
    <n v="1337040"/>
    <n v="0.19"/>
  </r>
  <r>
    <x v="1811"/>
    <d v="2023-12-20T00:00:00"/>
    <s v="Customer_1218"/>
    <x v="2"/>
    <x v="1"/>
    <x v="0"/>
    <x v="4"/>
    <n v="9"/>
    <n v="2479"/>
    <n v="20"/>
    <n v="17848.8"/>
    <x v="1803"/>
    <s v="UPI"/>
    <x v="1"/>
    <n v="3"/>
    <n v="2023"/>
    <n v="12"/>
    <x v="2"/>
    <n v="4"/>
    <n v="51"/>
    <n v="4"/>
    <n v="3"/>
    <x v="6"/>
    <x v="1"/>
    <n v="446220"/>
    <n v="0.08"/>
  </r>
  <r>
    <x v="1812"/>
    <d v="2023-01-19T00:00:00"/>
    <s v="Customer_916"/>
    <x v="3"/>
    <x v="3"/>
    <x v="0"/>
    <x v="0"/>
    <n v="6"/>
    <n v="3844"/>
    <n v="18"/>
    <n v="18912.48"/>
    <x v="1804"/>
    <s v="UPI"/>
    <x v="0"/>
    <n v="5"/>
    <n v="2023"/>
    <n v="1"/>
    <x v="0"/>
    <n v="1"/>
    <n v="3"/>
    <n v="3"/>
    <n v="4"/>
    <x v="4"/>
    <x v="1"/>
    <n v="415152"/>
    <n v="0.08"/>
  </r>
  <r>
    <x v="1813"/>
    <d v="2023-07-25T00:00:00"/>
    <s v="Customer_1182"/>
    <x v="0"/>
    <x v="2"/>
    <x v="2"/>
    <x v="5"/>
    <n v="9"/>
    <n v="1457"/>
    <n v="8"/>
    <n v="12063.96"/>
    <x v="1805"/>
    <s v="Cash"/>
    <x v="2"/>
    <n v="7"/>
    <n v="2023"/>
    <n v="7"/>
    <x v="10"/>
    <n v="3"/>
    <n v="30"/>
    <n v="5"/>
    <n v="2"/>
    <x v="5"/>
    <x v="1"/>
    <n v="104904"/>
    <n v="0.13"/>
  </r>
  <r>
    <x v="1814"/>
    <d v="2023-01-08T00:00:00"/>
    <s v="Customer_1023"/>
    <x v="0"/>
    <x v="3"/>
    <x v="2"/>
    <x v="5"/>
    <n v="7"/>
    <n v="2521"/>
    <n v="24"/>
    <n v="13411.72"/>
    <x v="1806"/>
    <s v="UPI"/>
    <x v="1"/>
    <n v="5"/>
    <n v="2023"/>
    <n v="1"/>
    <x v="0"/>
    <n v="1"/>
    <n v="2"/>
    <n v="2"/>
    <n v="0"/>
    <x v="2"/>
    <x v="0"/>
    <n v="423528"/>
    <n v="0.13"/>
  </r>
  <r>
    <x v="1815"/>
    <d v="2023-09-06T00:00:00"/>
    <s v="Customer_856"/>
    <x v="0"/>
    <x v="2"/>
    <x v="0"/>
    <x v="0"/>
    <n v="7"/>
    <n v="3767"/>
    <n v="3"/>
    <n v="25577.93"/>
    <x v="1807"/>
    <s v="Card"/>
    <x v="2"/>
    <n v="1"/>
    <n v="2023"/>
    <n v="9"/>
    <x v="5"/>
    <n v="3"/>
    <n v="36"/>
    <n v="2"/>
    <n v="3"/>
    <x v="6"/>
    <x v="1"/>
    <n v="79107"/>
    <n v="0.12"/>
  </r>
  <r>
    <x v="1816"/>
    <d v="2023-12-20T00:00:00"/>
    <s v="Customer_760"/>
    <x v="3"/>
    <x v="0"/>
    <x v="0"/>
    <x v="6"/>
    <n v="1"/>
    <n v="4540"/>
    <n v="30"/>
    <n v="3178"/>
    <x v="1808"/>
    <s v="Card"/>
    <x v="2"/>
    <n v="3"/>
    <n v="2023"/>
    <n v="12"/>
    <x v="2"/>
    <n v="4"/>
    <n v="51"/>
    <n v="4"/>
    <n v="3"/>
    <x v="6"/>
    <x v="1"/>
    <n v="136200"/>
    <n v="0.14000000000000001"/>
  </r>
  <r>
    <x v="1817"/>
    <d v="2023-06-13T00:00:00"/>
    <s v="Customer_31"/>
    <x v="0"/>
    <x v="0"/>
    <x v="1"/>
    <x v="1"/>
    <n v="7"/>
    <n v="154"/>
    <n v="20"/>
    <n v="862.4"/>
    <x v="1809"/>
    <s v="Cash"/>
    <x v="1"/>
    <n v="2"/>
    <n v="2023"/>
    <n v="6"/>
    <x v="7"/>
    <n v="2"/>
    <n v="24"/>
    <n v="3"/>
    <n v="2"/>
    <x v="5"/>
    <x v="1"/>
    <n v="21560"/>
    <n v="0.17"/>
  </r>
  <r>
    <x v="1818"/>
    <d v="2023-05-22T00:00:00"/>
    <s v="Customer_1703"/>
    <x v="0"/>
    <x v="1"/>
    <x v="0"/>
    <x v="4"/>
    <n v="7"/>
    <n v="898"/>
    <n v="0"/>
    <n v="6286"/>
    <x v="1810"/>
    <s v="Cash"/>
    <x v="1"/>
    <n v="2"/>
    <n v="2023"/>
    <n v="5"/>
    <x v="11"/>
    <n v="2"/>
    <n v="21"/>
    <n v="4"/>
    <n v="1"/>
    <x v="3"/>
    <x v="1"/>
    <n v="0"/>
    <n v="0.2"/>
  </r>
  <r>
    <x v="1819"/>
    <d v="2023-08-31T00:00:00"/>
    <s v="Customer_969"/>
    <x v="1"/>
    <x v="3"/>
    <x v="2"/>
    <x v="2"/>
    <n v="5"/>
    <n v="434"/>
    <n v="16"/>
    <n v="1822.8"/>
    <x v="1811"/>
    <s v="UPI"/>
    <x v="1"/>
    <n v="4"/>
    <n v="2023"/>
    <n v="8"/>
    <x v="4"/>
    <n v="3"/>
    <n v="35"/>
    <n v="5"/>
    <n v="4"/>
    <x v="4"/>
    <x v="1"/>
    <n v="34720"/>
    <n v="0.18"/>
  </r>
  <r>
    <x v="1820"/>
    <d v="2023-06-02T00:00:00"/>
    <s v="Customer_1029"/>
    <x v="3"/>
    <x v="2"/>
    <x v="2"/>
    <x v="7"/>
    <n v="4"/>
    <n v="771"/>
    <n v="11"/>
    <n v="2744.76"/>
    <x v="1812"/>
    <s v="Card"/>
    <x v="0"/>
    <n v="2"/>
    <n v="2023"/>
    <n v="6"/>
    <x v="7"/>
    <n v="2"/>
    <n v="22"/>
    <n v="1"/>
    <n v="5"/>
    <x v="1"/>
    <x v="1"/>
    <n v="33924"/>
    <n v="0.18"/>
  </r>
  <r>
    <x v="1821"/>
    <d v="2023-11-27T00:00:00"/>
    <s v="Customer_564"/>
    <x v="1"/>
    <x v="1"/>
    <x v="1"/>
    <x v="8"/>
    <n v="4"/>
    <n v="316"/>
    <n v="22"/>
    <n v="985.92"/>
    <x v="1813"/>
    <s v="UPI"/>
    <x v="0"/>
    <n v="3"/>
    <n v="2023"/>
    <n v="11"/>
    <x v="6"/>
    <n v="4"/>
    <n v="48"/>
    <n v="5"/>
    <n v="1"/>
    <x v="3"/>
    <x v="1"/>
    <n v="27808"/>
    <n v="0.16"/>
  </r>
  <r>
    <x v="1822"/>
    <d v="2023-11-21T00:00:00"/>
    <s v="Customer_334"/>
    <x v="0"/>
    <x v="2"/>
    <x v="1"/>
    <x v="3"/>
    <n v="8"/>
    <n v="1127"/>
    <n v="6"/>
    <n v="8475.0400000000009"/>
    <x v="1814"/>
    <s v="UPI"/>
    <x v="1"/>
    <n v="2"/>
    <n v="2023"/>
    <n v="11"/>
    <x v="6"/>
    <n v="4"/>
    <n v="47"/>
    <n v="4"/>
    <n v="2"/>
    <x v="5"/>
    <x v="1"/>
    <n v="54096"/>
    <n v="0.18"/>
  </r>
  <r>
    <x v="1823"/>
    <d v="2023-01-28T00:00:00"/>
    <s v="Customer_1382"/>
    <x v="3"/>
    <x v="3"/>
    <x v="2"/>
    <x v="5"/>
    <n v="10"/>
    <n v="2432"/>
    <n v="21"/>
    <n v="19212.8"/>
    <x v="1815"/>
    <s v="UPI"/>
    <x v="2"/>
    <n v="3"/>
    <n v="2023"/>
    <n v="1"/>
    <x v="0"/>
    <n v="1"/>
    <n v="4"/>
    <n v="4"/>
    <n v="6"/>
    <x v="0"/>
    <x v="0"/>
    <n v="510720"/>
    <n v="0.14000000000000001"/>
  </r>
  <r>
    <x v="1824"/>
    <d v="2023-03-14T00:00:00"/>
    <s v="Customer_1797"/>
    <x v="0"/>
    <x v="0"/>
    <x v="2"/>
    <x v="2"/>
    <n v="4"/>
    <n v="1240"/>
    <n v="18"/>
    <n v="4067.2"/>
    <x v="1816"/>
    <s v="Card"/>
    <x v="1"/>
    <n v="5"/>
    <n v="2023"/>
    <n v="3"/>
    <x v="9"/>
    <n v="1"/>
    <n v="11"/>
    <n v="3"/>
    <n v="2"/>
    <x v="5"/>
    <x v="1"/>
    <n v="89280"/>
    <n v="0.13"/>
  </r>
  <r>
    <x v="1825"/>
    <d v="2023-01-14T00:00:00"/>
    <s v="Customer_1059"/>
    <x v="1"/>
    <x v="3"/>
    <x v="2"/>
    <x v="7"/>
    <n v="5"/>
    <n v="2757"/>
    <n v="3"/>
    <n v="13371.45"/>
    <x v="1817"/>
    <s v="Cash"/>
    <x v="2"/>
    <n v="2"/>
    <n v="2023"/>
    <n v="1"/>
    <x v="0"/>
    <n v="1"/>
    <n v="2"/>
    <n v="2"/>
    <n v="6"/>
    <x v="0"/>
    <x v="0"/>
    <n v="41355"/>
    <n v="0.18"/>
  </r>
  <r>
    <x v="1826"/>
    <d v="2023-11-13T00:00:00"/>
    <s v="Customer_158"/>
    <x v="2"/>
    <x v="0"/>
    <x v="2"/>
    <x v="2"/>
    <n v="3"/>
    <n v="701"/>
    <n v="6"/>
    <n v="1976.82"/>
    <x v="1818"/>
    <s v="Cash"/>
    <x v="2"/>
    <n v="4"/>
    <n v="2023"/>
    <n v="11"/>
    <x v="6"/>
    <n v="4"/>
    <n v="46"/>
    <n v="3"/>
    <n v="1"/>
    <x v="3"/>
    <x v="1"/>
    <n v="12618"/>
    <n v="0.16"/>
  </r>
  <r>
    <x v="1827"/>
    <d v="2023-06-30T00:00:00"/>
    <s v="Customer_904"/>
    <x v="0"/>
    <x v="1"/>
    <x v="1"/>
    <x v="8"/>
    <n v="2"/>
    <n v="1047"/>
    <n v="19"/>
    <n v="1696.14"/>
    <x v="1819"/>
    <s v="Cash"/>
    <x v="1"/>
    <n v="1"/>
    <n v="2023"/>
    <n v="6"/>
    <x v="7"/>
    <n v="2"/>
    <n v="26"/>
    <n v="5"/>
    <n v="5"/>
    <x v="1"/>
    <x v="1"/>
    <n v="39786"/>
    <n v="0.16"/>
  </r>
  <r>
    <x v="1828"/>
    <d v="2023-08-16T00:00:00"/>
    <s v="Customer_736"/>
    <x v="1"/>
    <x v="3"/>
    <x v="1"/>
    <x v="3"/>
    <n v="8"/>
    <n v="1614"/>
    <n v="11"/>
    <n v="11491.68"/>
    <x v="1820"/>
    <s v="UPI"/>
    <x v="1"/>
    <n v="5"/>
    <n v="2023"/>
    <n v="8"/>
    <x v="4"/>
    <n v="3"/>
    <n v="33"/>
    <n v="3"/>
    <n v="3"/>
    <x v="6"/>
    <x v="1"/>
    <n v="142032"/>
    <n v="0.11"/>
  </r>
  <r>
    <x v="1829"/>
    <d v="2023-02-01T00:00:00"/>
    <s v="Customer_787"/>
    <x v="1"/>
    <x v="0"/>
    <x v="0"/>
    <x v="4"/>
    <n v="2"/>
    <n v="4325"/>
    <n v="29"/>
    <n v="6141.5"/>
    <x v="1821"/>
    <s v="UPI"/>
    <x v="1"/>
    <n v="3"/>
    <n v="2023"/>
    <n v="2"/>
    <x v="3"/>
    <n v="1"/>
    <n v="5"/>
    <n v="1"/>
    <n v="3"/>
    <x v="6"/>
    <x v="1"/>
    <n v="250850"/>
    <n v="0.12"/>
  </r>
  <r>
    <x v="1830"/>
    <d v="2023-04-15T00:00:00"/>
    <s v="Customer_1544"/>
    <x v="3"/>
    <x v="2"/>
    <x v="0"/>
    <x v="0"/>
    <n v="1"/>
    <n v="768"/>
    <n v="19"/>
    <n v="622.08000000000004"/>
    <x v="1822"/>
    <s v="Cash"/>
    <x v="2"/>
    <n v="7"/>
    <n v="2023"/>
    <n v="4"/>
    <x v="8"/>
    <n v="2"/>
    <n v="15"/>
    <n v="3"/>
    <n v="6"/>
    <x v="0"/>
    <x v="0"/>
    <n v="14592"/>
    <n v="0.1"/>
  </r>
  <r>
    <x v="1831"/>
    <d v="2023-01-19T00:00:00"/>
    <s v="Customer_1452"/>
    <x v="3"/>
    <x v="3"/>
    <x v="2"/>
    <x v="7"/>
    <n v="1"/>
    <n v="1474"/>
    <n v="15"/>
    <n v="1252.9000000000001"/>
    <x v="1823"/>
    <s v="Card"/>
    <x v="1"/>
    <n v="3"/>
    <n v="2023"/>
    <n v="1"/>
    <x v="0"/>
    <n v="1"/>
    <n v="3"/>
    <n v="3"/>
    <n v="4"/>
    <x v="4"/>
    <x v="1"/>
    <n v="22110"/>
    <n v="0.15"/>
  </r>
  <r>
    <x v="1832"/>
    <d v="2023-01-29T00:00:00"/>
    <s v="Customer_1757"/>
    <x v="2"/>
    <x v="2"/>
    <x v="0"/>
    <x v="6"/>
    <n v="1"/>
    <n v="1714"/>
    <n v="19"/>
    <n v="1388.34"/>
    <x v="1824"/>
    <s v="UPI"/>
    <x v="0"/>
    <n v="6"/>
    <n v="2023"/>
    <n v="1"/>
    <x v="0"/>
    <n v="1"/>
    <n v="5"/>
    <n v="5"/>
    <n v="0"/>
    <x v="2"/>
    <x v="0"/>
    <n v="32566"/>
    <n v="0.09"/>
  </r>
  <r>
    <x v="1833"/>
    <d v="2023-12-14T00:00:00"/>
    <s v="Customer_1773"/>
    <x v="3"/>
    <x v="1"/>
    <x v="1"/>
    <x v="8"/>
    <n v="4"/>
    <n v="4924"/>
    <n v="21"/>
    <n v="15559.84"/>
    <x v="1825"/>
    <s v="Cash"/>
    <x v="0"/>
    <n v="3"/>
    <n v="2023"/>
    <n v="12"/>
    <x v="2"/>
    <n v="4"/>
    <n v="50"/>
    <n v="3"/>
    <n v="4"/>
    <x v="4"/>
    <x v="1"/>
    <n v="413616"/>
    <n v="7.0000000000000007E-2"/>
  </r>
  <r>
    <x v="1834"/>
    <d v="2023-06-11T00:00:00"/>
    <s v="Customer_1320"/>
    <x v="1"/>
    <x v="3"/>
    <x v="2"/>
    <x v="7"/>
    <n v="9"/>
    <n v="2202"/>
    <n v="2"/>
    <n v="19421.64"/>
    <x v="1826"/>
    <s v="Card"/>
    <x v="0"/>
    <n v="4"/>
    <n v="2023"/>
    <n v="6"/>
    <x v="7"/>
    <n v="2"/>
    <n v="24"/>
    <n v="3"/>
    <n v="0"/>
    <x v="2"/>
    <x v="0"/>
    <n v="39636"/>
    <n v="0.14000000000000001"/>
  </r>
  <r>
    <x v="1835"/>
    <d v="2023-10-16T00:00:00"/>
    <s v="Customer_1964"/>
    <x v="3"/>
    <x v="0"/>
    <x v="2"/>
    <x v="2"/>
    <n v="3"/>
    <n v="904"/>
    <n v="21"/>
    <n v="2142.48"/>
    <x v="1827"/>
    <s v="Cash"/>
    <x v="2"/>
    <n v="6"/>
    <n v="2023"/>
    <n v="10"/>
    <x v="1"/>
    <n v="4"/>
    <n v="42"/>
    <n v="3"/>
    <n v="1"/>
    <x v="3"/>
    <x v="1"/>
    <n v="56952"/>
    <n v="0.2"/>
  </r>
  <r>
    <x v="1836"/>
    <d v="2023-11-06T00:00:00"/>
    <s v="Customer_1069"/>
    <x v="1"/>
    <x v="3"/>
    <x v="2"/>
    <x v="5"/>
    <n v="5"/>
    <n v="140"/>
    <n v="30"/>
    <n v="490"/>
    <x v="1828"/>
    <s v="Cash"/>
    <x v="0"/>
    <n v="3"/>
    <n v="2023"/>
    <n v="11"/>
    <x v="6"/>
    <n v="4"/>
    <n v="45"/>
    <n v="2"/>
    <n v="1"/>
    <x v="3"/>
    <x v="1"/>
    <n v="21000"/>
    <n v="0.1"/>
  </r>
  <r>
    <x v="1837"/>
    <d v="2023-12-21T00:00:00"/>
    <s v="Customer_179"/>
    <x v="0"/>
    <x v="1"/>
    <x v="2"/>
    <x v="2"/>
    <n v="5"/>
    <n v="1591"/>
    <n v="28"/>
    <n v="5727.6"/>
    <x v="1829"/>
    <s v="Card"/>
    <x v="2"/>
    <n v="2"/>
    <n v="2023"/>
    <n v="12"/>
    <x v="2"/>
    <n v="4"/>
    <n v="51"/>
    <n v="4"/>
    <n v="4"/>
    <x v="4"/>
    <x v="1"/>
    <n v="222740"/>
    <n v="0.18"/>
  </r>
  <r>
    <x v="1838"/>
    <d v="2023-04-13T00:00:00"/>
    <s v="Customer_1597"/>
    <x v="0"/>
    <x v="2"/>
    <x v="1"/>
    <x v="1"/>
    <n v="6"/>
    <n v="1672"/>
    <n v="7"/>
    <n v="9329.76"/>
    <x v="1830"/>
    <s v="UPI"/>
    <x v="1"/>
    <n v="5"/>
    <n v="2023"/>
    <n v="4"/>
    <x v="8"/>
    <n v="2"/>
    <n v="15"/>
    <n v="3"/>
    <n v="4"/>
    <x v="4"/>
    <x v="1"/>
    <n v="70224"/>
    <n v="0.13"/>
  </r>
  <r>
    <x v="1839"/>
    <d v="2023-06-06T00:00:00"/>
    <s v="Customer_1272"/>
    <x v="0"/>
    <x v="3"/>
    <x v="0"/>
    <x v="0"/>
    <n v="6"/>
    <n v="4603"/>
    <n v="26"/>
    <n v="20437.32"/>
    <x v="1831"/>
    <s v="UPI"/>
    <x v="2"/>
    <n v="3"/>
    <n v="2023"/>
    <n v="6"/>
    <x v="7"/>
    <n v="2"/>
    <n v="23"/>
    <n v="2"/>
    <n v="2"/>
    <x v="5"/>
    <x v="1"/>
    <n v="718068"/>
    <n v="0.15"/>
  </r>
  <r>
    <x v="1840"/>
    <d v="2023-08-13T00:00:00"/>
    <s v="Customer_511"/>
    <x v="2"/>
    <x v="2"/>
    <x v="0"/>
    <x v="0"/>
    <n v="10"/>
    <n v="219"/>
    <n v="3"/>
    <n v="2124.3000000000002"/>
    <x v="1832"/>
    <s v="Card"/>
    <x v="0"/>
    <n v="5"/>
    <n v="2023"/>
    <n v="8"/>
    <x v="4"/>
    <n v="3"/>
    <n v="33"/>
    <n v="3"/>
    <n v="0"/>
    <x v="2"/>
    <x v="0"/>
    <n v="6570"/>
    <n v="0.12"/>
  </r>
  <r>
    <x v="1841"/>
    <d v="2023-03-09T00:00:00"/>
    <s v="Customer_780"/>
    <x v="3"/>
    <x v="1"/>
    <x v="1"/>
    <x v="8"/>
    <n v="6"/>
    <n v="1849"/>
    <n v="2"/>
    <n v="10872.12"/>
    <x v="1833"/>
    <s v="UPI"/>
    <x v="2"/>
    <n v="7"/>
    <n v="2023"/>
    <n v="3"/>
    <x v="9"/>
    <n v="1"/>
    <n v="10"/>
    <n v="2"/>
    <n v="4"/>
    <x v="4"/>
    <x v="1"/>
    <n v="22188"/>
    <n v="0.09"/>
  </r>
  <r>
    <x v="1842"/>
    <d v="2023-06-09T00:00:00"/>
    <s v="Customer_682"/>
    <x v="2"/>
    <x v="1"/>
    <x v="0"/>
    <x v="6"/>
    <n v="2"/>
    <n v="691"/>
    <n v="26"/>
    <n v="1022.68"/>
    <x v="1834"/>
    <s v="Card"/>
    <x v="1"/>
    <n v="2"/>
    <n v="2023"/>
    <n v="6"/>
    <x v="7"/>
    <n v="2"/>
    <n v="23"/>
    <n v="2"/>
    <n v="5"/>
    <x v="1"/>
    <x v="1"/>
    <n v="35932"/>
    <n v="0.1"/>
  </r>
  <r>
    <x v="1843"/>
    <d v="2023-11-19T00:00:00"/>
    <s v="Customer_52"/>
    <x v="1"/>
    <x v="0"/>
    <x v="0"/>
    <x v="4"/>
    <n v="1"/>
    <n v="2676"/>
    <n v="10"/>
    <n v="2408.4"/>
    <x v="1835"/>
    <s v="Card"/>
    <x v="2"/>
    <n v="6"/>
    <n v="2023"/>
    <n v="11"/>
    <x v="6"/>
    <n v="4"/>
    <n v="47"/>
    <n v="4"/>
    <n v="0"/>
    <x v="2"/>
    <x v="0"/>
    <n v="26760"/>
    <n v="0.19"/>
  </r>
  <r>
    <x v="1844"/>
    <d v="2023-01-03T00:00:00"/>
    <s v="Customer_799"/>
    <x v="1"/>
    <x v="2"/>
    <x v="0"/>
    <x v="4"/>
    <n v="2"/>
    <n v="1224"/>
    <n v="0"/>
    <n v="2448"/>
    <x v="1836"/>
    <s v="UPI"/>
    <x v="2"/>
    <n v="6"/>
    <n v="2023"/>
    <n v="1"/>
    <x v="0"/>
    <n v="1"/>
    <n v="1"/>
    <n v="1"/>
    <n v="2"/>
    <x v="5"/>
    <x v="1"/>
    <n v="0"/>
    <n v="7.0000000000000007E-2"/>
  </r>
  <r>
    <x v="1845"/>
    <d v="2023-05-24T00:00:00"/>
    <s v="Customer_1515"/>
    <x v="1"/>
    <x v="2"/>
    <x v="0"/>
    <x v="6"/>
    <n v="5"/>
    <n v="1939"/>
    <n v="24"/>
    <n v="7368.2"/>
    <x v="1837"/>
    <s v="UPI"/>
    <x v="2"/>
    <n v="5"/>
    <n v="2023"/>
    <n v="5"/>
    <x v="11"/>
    <n v="2"/>
    <n v="21"/>
    <n v="4"/>
    <n v="3"/>
    <x v="6"/>
    <x v="1"/>
    <n v="232680"/>
    <n v="0.14000000000000001"/>
  </r>
  <r>
    <x v="1846"/>
    <d v="2023-02-10T00:00:00"/>
    <s v="Customer_1293"/>
    <x v="1"/>
    <x v="2"/>
    <x v="1"/>
    <x v="8"/>
    <n v="4"/>
    <n v="4129"/>
    <n v="1"/>
    <n v="16350.84"/>
    <x v="1838"/>
    <s v="UPI"/>
    <x v="1"/>
    <n v="4"/>
    <n v="2023"/>
    <n v="2"/>
    <x v="3"/>
    <n v="1"/>
    <n v="6"/>
    <n v="2"/>
    <n v="5"/>
    <x v="1"/>
    <x v="1"/>
    <n v="16516"/>
    <n v="0.08"/>
  </r>
  <r>
    <x v="1847"/>
    <d v="2023-04-01T00:00:00"/>
    <s v="Customer_1081"/>
    <x v="3"/>
    <x v="1"/>
    <x v="2"/>
    <x v="2"/>
    <n v="7"/>
    <n v="2673"/>
    <n v="20"/>
    <n v="14968.8"/>
    <x v="1839"/>
    <s v="Card"/>
    <x v="0"/>
    <n v="4"/>
    <n v="2023"/>
    <n v="4"/>
    <x v="8"/>
    <n v="2"/>
    <n v="13"/>
    <n v="1"/>
    <n v="6"/>
    <x v="0"/>
    <x v="0"/>
    <n v="374220"/>
    <n v="0.12"/>
  </r>
  <r>
    <x v="1848"/>
    <d v="2023-02-14T00:00:00"/>
    <s v="Customer_359"/>
    <x v="1"/>
    <x v="0"/>
    <x v="2"/>
    <x v="5"/>
    <n v="10"/>
    <n v="3242"/>
    <n v="3"/>
    <n v="31447.4"/>
    <x v="1840"/>
    <s v="UPI"/>
    <x v="0"/>
    <n v="4"/>
    <n v="2023"/>
    <n v="2"/>
    <x v="3"/>
    <n v="1"/>
    <n v="7"/>
    <n v="3"/>
    <n v="2"/>
    <x v="5"/>
    <x v="1"/>
    <n v="97260"/>
    <n v="0.15"/>
  </r>
  <r>
    <x v="1849"/>
    <d v="2023-09-09T00:00:00"/>
    <s v="Customer_1857"/>
    <x v="1"/>
    <x v="2"/>
    <x v="1"/>
    <x v="8"/>
    <n v="3"/>
    <n v="1556"/>
    <n v="15"/>
    <n v="3967.8"/>
    <x v="1841"/>
    <s v="UPI"/>
    <x v="2"/>
    <n v="5"/>
    <n v="2023"/>
    <n v="9"/>
    <x v="5"/>
    <n v="3"/>
    <n v="36"/>
    <n v="2"/>
    <n v="6"/>
    <x v="0"/>
    <x v="0"/>
    <n v="70020"/>
    <n v="0.14000000000000001"/>
  </r>
  <r>
    <x v="1850"/>
    <d v="2023-07-31T00:00:00"/>
    <s v="Customer_1041"/>
    <x v="1"/>
    <x v="3"/>
    <x v="1"/>
    <x v="3"/>
    <n v="4"/>
    <n v="3043"/>
    <n v="20"/>
    <n v="9737.6"/>
    <x v="1842"/>
    <s v="Cash"/>
    <x v="0"/>
    <n v="2"/>
    <n v="2023"/>
    <n v="7"/>
    <x v="10"/>
    <n v="3"/>
    <n v="31"/>
    <n v="6"/>
    <n v="1"/>
    <x v="3"/>
    <x v="1"/>
    <n v="243440"/>
    <n v="0.14000000000000001"/>
  </r>
  <r>
    <x v="1851"/>
    <d v="2023-07-28T00:00:00"/>
    <s v="Customer_1060"/>
    <x v="2"/>
    <x v="2"/>
    <x v="0"/>
    <x v="4"/>
    <n v="1"/>
    <n v="2376"/>
    <n v="18"/>
    <n v="1948.32"/>
    <x v="1843"/>
    <s v="UPI"/>
    <x v="2"/>
    <n v="1"/>
    <n v="2023"/>
    <n v="7"/>
    <x v="10"/>
    <n v="3"/>
    <n v="30"/>
    <n v="5"/>
    <n v="5"/>
    <x v="1"/>
    <x v="1"/>
    <n v="42768"/>
    <n v="0.13"/>
  </r>
  <r>
    <x v="1852"/>
    <d v="2023-03-22T00:00:00"/>
    <s v="Customer_1747"/>
    <x v="2"/>
    <x v="0"/>
    <x v="2"/>
    <x v="2"/>
    <n v="8"/>
    <n v="426"/>
    <n v="25"/>
    <n v="2556"/>
    <x v="1844"/>
    <s v="Card"/>
    <x v="0"/>
    <n v="2"/>
    <n v="2023"/>
    <n v="3"/>
    <x v="9"/>
    <n v="1"/>
    <n v="12"/>
    <n v="4"/>
    <n v="3"/>
    <x v="6"/>
    <x v="1"/>
    <n v="85200"/>
    <n v="0.16"/>
  </r>
  <r>
    <x v="1853"/>
    <d v="2023-06-26T00:00:00"/>
    <s v="Customer_1452"/>
    <x v="0"/>
    <x v="0"/>
    <x v="2"/>
    <x v="7"/>
    <n v="3"/>
    <n v="3797"/>
    <n v="1"/>
    <n v="11277.09"/>
    <x v="1845"/>
    <s v="Cash"/>
    <x v="2"/>
    <n v="4"/>
    <n v="2023"/>
    <n v="6"/>
    <x v="7"/>
    <n v="2"/>
    <n v="26"/>
    <n v="5"/>
    <n v="1"/>
    <x v="3"/>
    <x v="1"/>
    <n v="11391"/>
    <n v="0.09"/>
  </r>
  <r>
    <x v="1854"/>
    <d v="2023-09-11T00:00:00"/>
    <s v="Customer_1118"/>
    <x v="2"/>
    <x v="3"/>
    <x v="2"/>
    <x v="5"/>
    <n v="7"/>
    <n v="3078"/>
    <n v="30"/>
    <n v="15082.2"/>
    <x v="1846"/>
    <s v="UPI"/>
    <x v="1"/>
    <n v="7"/>
    <n v="2023"/>
    <n v="9"/>
    <x v="5"/>
    <n v="3"/>
    <n v="37"/>
    <n v="3"/>
    <n v="1"/>
    <x v="3"/>
    <x v="1"/>
    <n v="646380"/>
    <n v="0.06"/>
  </r>
  <r>
    <x v="1855"/>
    <d v="2023-12-19T00:00:00"/>
    <s v="Customer_1799"/>
    <x v="0"/>
    <x v="2"/>
    <x v="0"/>
    <x v="0"/>
    <n v="7"/>
    <n v="4123"/>
    <n v="13"/>
    <n v="25109.07"/>
    <x v="1847"/>
    <s v="Card"/>
    <x v="0"/>
    <n v="1"/>
    <n v="2023"/>
    <n v="12"/>
    <x v="2"/>
    <n v="4"/>
    <n v="51"/>
    <n v="4"/>
    <n v="2"/>
    <x v="5"/>
    <x v="1"/>
    <n v="375193"/>
    <n v="0.19"/>
  </r>
  <r>
    <x v="1856"/>
    <d v="2023-12-21T00:00:00"/>
    <s v="Customer_263"/>
    <x v="1"/>
    <x v="3"/>
    <x v="1"/>
    <x v="1"/>
    <n v="7"/>
    <n v="1559"/>
    <n v="22"/>
    <n v="8512.14"/>
    <x v="1848"/>
    <s v="UPI"/>
    <x v="1"/>
    <n v="2"/>
    <n v="2023"/>
    <n v="12"/>
    <x v="2"/>
    <n v="4"/>
    <n v="51"/>
    <n v="4"/>
    <n v="4"/>
    <x v="4"/>
    <x v="1"/>
    <n v="240086"/>
    <n v="0.13"/>
  </r>
  <r>
    <x v="1857"/>
    <d v="2023-12-15T00:00:00"/>
    <s v="Customer_1850"/>
    <x v="2"/>
    <x v="3"/>
    <x v="1"/>
    <x v="3"/>
    <n v="8"/>
    <n v="2511"/>
    <n v="26"/>
    <n v="14865.12"/>
    <x v="1849"/>
    <s v="Card"/>
    <x v="0"/>
    <n v="2"/>
    <n v="2023"/>
    <n v="12"/>
    <x v="2"/>
    <n v="4"/>
    <n v="50"/>
    <n v="3"/>
    <n v="5"/>
    <x v="1"/>
    <x v="1"/>
    <n v="522288"/>
    <n v="0.11"/>
  </r>
  <r>
    <x v="1858"/>
    <d v="2023-07-13T00:00:00"/>
    <s v="Customer_444"/>
    <x v="1"/>
    <x v="2"/>
    <x v="2"/>
    <x v="7"/>
    <n v="6"/>
    <n v="4730"/>
    <n v="14"/>
    <n v="24406.799999999999"/>
    <x v="1850"/>
    <s v="UPI"/>
    <x v="2"/>
    <n v="5"/>
    <n v="2023"/>
    <n v="7"/>
    <x v="10"/>
    <n v="3"/>
    <n v="28"/>
    <n v="3"/>
    <n v="4"/>
    <x v="4"/>
    <x v="1"/>
    <n v="397320"/>
    <n v="0.06"/>
  </r>
  <r>
    <x v="1859"/>
    <d v="2023-08-28T00:00:00"/>
    <s v="Customer_1455"/>
    <x v="0"/>
    <x v="2"/>
    <x v="0"/>
    <x v="6"/>
    <n v="7"/>
    <n v="4060"/>
    <n v="16"/>
    <n v="23872.799999999999"/>
    <x v="1851"/>
    <s v="Card"/>
    <x v="0"/>
    <n v="7"/>
    <n v="2023"/>
    <n v="8"/>
    <x v="4"/>
    <n v="3"/>
    <n v="35"/>
    <n v="5"/>
    <n v="1"/>
    <x v="3"/>
    <x v="1"/>
    <n v="454720"/>
    <n v="0.1"/>
  </r>
  <r>
    <x v="1860"/>
    <d v="2023-12-28T00:00:00"/>
    <s v="Customer_1063"/>
    <x v="3"/>
    <x v="1"/>
    <x v="2"/>
    <x v="2"/>
    <n v="4"/>
    <n v="351"/>
    <n v="9"/>
    <n v="1277.6400000000001"/>
    <x v="1852"/>
    <s v="Cash"/>
    <x v="1"/>
    <n v="7"/>
    <n v="2023"/>
    <n v="12"/>
    <x v="2"/>
    <n v="4"/>
    <n v="52"/>
    <n v="5"/>
    <n v="4"/>
    <x v="4"/>
    <x v="1"/>
    <n v="12636"/>
    <n v="0.06"/>
  </r>
  <r>
    <x v="1861"/>
    <d v="2023-07-14T00:00:00"/>
    <s v="Customer_395"/>
    <x v="3"/>
    <x v="3"/>
    <x v="0"/>
    <x v="6"/>
    <n v="3"/>
    <n v="2643"/>
    <n v="7"/>
    <n v="7373.97"/>
    <x v="1853"/>
    <s v="UPI"/>
    <x v="2"/>
    <n v="1"/>
    <n v="2023"/>
    <n v="7"/>
    <x v="10"/>
    <n v="3"/>
    <n v="28"/>
    <n v="3"/>
    <n v="5"/>
    <x v="1"/>
    <x v="1"/>
    <n v="55503"/>
    <n v="0.13"/>
  </r>
  <r>
    <x v="1862"/>
    <d v="2023-08-26T00:00:00"/>
    <s v="Customer_1537"/>
    <x v="1"/>
    <x v="3"/>
    <x v="0"/>
    <x v="4"/>
    <n v="1"/>
    <n v="678"/>
    <n v="7"/>
    <n v="630.54"/>
    <x v="1854"/>
    <s v="Card"/>
    <x v="0"/>
    <n v="4"/>
    <n v="2023"/>
    <n v="8"/>
    <x v="4"/>
    <n v="3"/>
    <n v="34"/>
    <n v="4"/>
    <n v="6"/>
    <x v="0"/>
    <x v="0"/>
    <n v="4746"/>
    <n v="0.17"/>
  </r>
  <r>
    <x v="1863"/>
    <d v="2023-09-01T00:00:00"/>
    <s v="Customer_1083"/>
    <x v="2"/>
    <x v="1"/>
    <x v="2"/>
    <x v="2"/>
    <n v="9"/>
    <n v="1467"/>
    <n v="0"/>
    <n v="13203"/>
    <x v="1855"/>
    <s v="Cash"/>
    <x v="1"/>
    <n v="7"/>
    <n v="2023"/>
    <n v="9"/>
    <x v="5"/>
    <n v="3"/>
    <n v="35"/>
    <n v="1"/>
    <n v="5"/>
    <x v="1"/>
    <x v="1"/>
    <n v="0"/>
    <n v="0.11"/>
  </r>
  <r>
    <x v="1864"/>
    <d v="2023-11-21T00:00:00"/>
    <s v="Customer_1319"/>
    <x v="3"/>
    <x v="3"/>
    <x v="0"/>
    <x v="4"/>
    <n v="8"/>
    <n v="3699"/>
    <n v="10"/>
    <n v="26632.799999999999"/>
    <x v="1856"/>
    <s v="UPI"/>
    <x v="1"/>
    <n v="1"/>
    <n v="2023"/>
    <n v="11"/>
    <x v="6"/>
    <n v="4"/>
    <n v="47"/>
    <n v="4"/>
    <n v="2"/>
    <x v="5"/>
    <x v="1"/>
    <n v="295920"/>
    <n v="0.05"/>
  </r>
  <r>
    <x v="1865"/>
    <d v="2023-08-11T00:00:00"/>
    <s v="Customer_1861"/>
    <x v="1"/>
    <x v="1"/>
    <x v="1"/>
    <x v="3"/>
    <n v="7"/>
    <n v="4214"/>
    <n v="24"/>
    <n v="22418.48"/>
    <x v="1857"/>
    <s v="Cash"/>
    <x v="0"/>
    <n v="2"/>
    <n v="2023"/>
    <n v="8"/>
    <x v="4"/>
    <n v="3"/>
    <n v="32"/>
    <n v="2"/>
    <n v="5"/>
    <x v="1"/>
    <x v="1"/>
    <n v="707952"/>
    <n v="0.1"/>
  </r>
  <r>
    <x v="1866"/>
    <d v="2023-05-02T00:00:00"/>
    <s v="Customer_1764"/>
    <x v="0"/>
    <x v="2"/>
    <x v="2"/>
    <x v="7"/>
    <n v="1"/>
    <n v="2057"/>
    <n v="21"/>
    <n v="1625.03"/>
    <x v="1858"/>
    <s v="UPI"/>
    <x v="2"/>
    <n v="2"/>
    <n v="2023"/>
    <n v="5"/>
    <x v="11"/>
    <n v="2"/>
    <n v="18"/>
    <n v="1"/>
    <n v="2"/>
    <x v="5"/>
    <x v="1"/>
    <n v="43197"/>
    <n v="0.05"/>
  </r>
  <r>
    <x v="1867"/>
    <d v="2023-01-09T00:00:00"/>
    <s v="Customer_1865"/>
    <x v="2"/>
    <x v="1"/>
    <x v="0"/>
    <x v="4"/>
    <n v="9"/>
    <n v="3561"/>
    <n v="4"/>
    <n v="30767.040000000001"/>
    <x v="1859"/>
    <s v="UPI"/>
    <x v="0"/>
    <n v="6"/>
    <n v="2023"/>
    <n v="1"/>
    <x v="0"/>
    <n v="1"/>
    <n v="2"/>
    <n v="2"/>
    <n v="1"/>
    <x v="3"/>
    <x v="1"/>
    <n v="128196"/>
    <n v="0.15"/>
  </r>
  <r>
    <x v="1868"/>
    <d v="2023-08-25T00:00:00"/>
    <s v="Customer_831"/>
    <x v="0"/>
    <x v="3"/>
    <x v="2"/>
    <x v="7"/>
    <n v="7"/>
    <n v="456"/>
    <n v="18"/>
    <n v="2617.44"/>
    <x v="1860"/>
    <s v="UPI"/>
    <x v="1"/>
    <n v="7"/>
    <n v="2023"/>
    <n v="8"/>
    <x v="4"/>
    <n v="3"/>
    <n v="34"/>
    <n v="4"/>
    <n v="5"/>
    <x v="1"/>
    <x v="1"/>
    <n v="57456"/>
    <n v="0.18"/>
  </r>
  <r>
    <x v="1869"/>
    <d v="2023-12-20T00:00:00"/>
    <s v="Customer_1858"/>
    <x v="1"/>
    <x v="2"/>
    <x v="1"/>
    <x v="8"/>
    <n v="7"/>
    <n v="2105"/>
    <n v="16"/>
    <n v="12377.4"/>
    <x v="1861"/>
    <s v="Cash"/>
    <x v="2"/>
    <n v="3"/>
    <n v="2023"/>
    <n v="12"/>
    <x v="2"/>
    <n v="4"/>
    <n v="51"/>
    <n v="4"/>
    <n v="3"/>
    <x v="6"/>
    <x v="1"/>
    <n v="235760"/>
    <n v="0.12"/>
  </r>
  <r>
    <x v="1870"/>
    <d v="2023-09-06T00:00:00"/>
    <s v="Customer_1089"/>
    <x v="3"/>
    <x v="2"/>
    <x v="2"/>
    <x v="2"/>
    <n v="8"/>
    <n v="3685"/>
    <n v="3"/>
    <n v="28595.599999999999"/>
    <x v="1862"/>
    <s v="Card"/>
    <x v="0"/>
    <n v="2"/>
    <n v="2023"/>
    <n v="9"/>
    <x v="5"/>
    <n v="3"/>
    <n v="36"/>
    <n v="2"/>
    <n v="3"/>
    <x v="6"/>
    <x v="1"/>
    <n v="88440"/>
    <n v="0.19"/>
  </r>
  <r>
    <x v="1871"/>
    <d v="2023-07-19T00:00:00"/>
    <s v="Customer_495"/>
    <x v="3"/>
    <x v="3"/>
    <x v="1"/>
    <x v="1"/>
    <n v="1"/>
    <n v="879"/>
    <n v="1"/>
    <n v="870.21"/>
    <x v="1863"/>
    <s v="Cash"/>
    <x v="0"/>
    <n v="4"/>
    <n v="2023"/>
    <n v="7"/>
    <x v="10"/>
    <n v="3"/>
    <n v="29"/>
    <n v="4"/>
    <n v="3"/>
    <x v="6"/>
    <x v="1"/>
    <n v="879"/>
    <n v="0.11"/>
  </r>
  <r>
    <x v="1872"/>
    <d v="2023-01-13T00:00:00"/>
    <s v="Customer_516"/>
    <x v="0"/>
    <x v="1"/>
    <x v="2"/>
    <x v="2"/>
    <n v="3"/>
    <n v="4476"/>
    <n v="27"/>
    <n v="9802.44"/>
    <x v="1864"/>
    <s v="UPI"/>
    <x v="2"/>
    <n v="1"/>
    <n v="2023"/>
    <n v="1"/>
    <x v="0"/>
    <n v="1"/>
    <n v="2"/>
    <n v="2"/>
    <n v="5"/>
    <x v="1"/>
    <x v="1"/>
    <n v="362556"/>
    <n v="0.17"/>
  </r>
  <r>
    <x v="1873"/>
    <d v="2023-11-03T00:00:00"/>
    <s v="Customer_681"/>
    <x v="0"/>
    <x v="3"/>
    <x v="0"/>
    <x v="0"/>
    <n v="6"/>
    <n v="2729"/>
    <n v="20"/>
    <n v="13099.2"/>
    <x v="1865"/>
    <s v="UPI"/>
    <x v="1"/>
    <n v="6"/>
    <n v="2023"/>
    <n v="11"/>
    <x v="6"/>
    <n v="4"/>
    <n v="44"/>
    <n v="1"/>
    <n v="5"/>
    <x v="1"/>
    <x v="1"/>
    <n v="327480"/>
    <n v="0.15"/>
  </r>
  <r>
    <x v="1874"/>
    <d v="2023-09-22T00:00:00"/>
    <s v="Customer_498"/>
    <x v="1"/>
    <x v="3"/>
    <x v="2"/>
    <x v="2"/>
    <n v="1"/>
    <n v="1839"/>
    <n v="21"/>
    <n v="1452.81"/>
    <x v="1866"/>
    <s v="Card"/>
    <x v="0"/>
    <n v="6"/>
    <n v="2023"/>
    <n v="9"/>
    <x v="5"/>
    <n v="3"/>
    <n v="38"/>
    <n v="4"/>
    <n v="5"/>
    <x v="1"/>
    <x v="1"/>
    <n v="38619"/>
    <n v="0.16"/>
  </r>
  <r>
    <x v="1875"/>
    <d v="2023-09-14T00:00:00"/>
    <s v="Customer_329"/>
    <x v="3"/>
    <x v="2"/>
    <x v="2"/>
    <x v="2"/>
    <n v="3"/>
    <n v="1567"/>
    <n v="13"/>
    <n v="4089.87"/>
    <x v="1867"/>
    <s v="Card"/>
    <x v="1"/>
    <n v="6"/>
    <n v="2023"/>
    <n v="9"/>
    <x v="5"/>
    <n v="3"/>
    <n v="37"/>
    <n v="3"/>
    <n v="4"/>
    <x v="4"/>
    <x v="1"/>
    <n v="61113"/>
    <n v="0.14000000000000001"/>
  </r>
  <r>
    <x v="1876"/>
    <d v="2023-07-25T00:00:00"/>
    <s v="Customer_1387"/>
    <x v="3"/>
    <x v="0"/>
    <x v="2"/>
    <x v="5"/>
    <n v="7"/>
    <n v="1154"/>
    <n v="24"/>
    <n v="6139.28"/>
    <x v="1868"/>
    <s v="Cash"/>
    <x v="1"/>
    <n v="6"/>
    <n v="2023"/>
    <n v="7"/>
    <x v="10"/>
    <n v="3"/>
    <n v="30"/>
    <n v="5"/>
    <n v="2"/>
    <x v="5"/>
    <x v="1"/>
    <n v="193872"/>
    <n v="0.05"/>
  </r>
  <r>
    <x v="1877"/>
    <d v="2023-12-13T00:00:00"/>
    <s v="Customer_11"/>
    <x v="0"/>
    <x v="1"/>
    <x v="0"/>
    <x v="0"/>
    <n v="9"/>
    <n v="1080"/>
    <n v="26"/>
    <n v="7192.8"/>
    <x v="1869"/>
    <s v="UPI"/>
    <x v="1"/>
    <n v="7"/>
    <n v="2023"/>
    <n v="12"/>
    <x v="2"/>
    <n v="4"/>
    <n v="50"/>
    <n v="3"/>
    <n v="3"/>
    <x v="6"/>
    <x v="1"/>
    <n v="252720"/>
    <n v="0.06"/>
  </r>
  <r>
    <x v="1878"/>
    <d v="2023-11-01T00:00:00"/>
    <s v="Customer_1116"/>
    <x v="2"/>
    <x v="0"/>
    <x v="1"/>
    <x v="3"/>
    <n v="2"/>
    <n v="4419"/>
    <n v="22"/>
    <n v="6893.64"/>
    <x v="1870"/>
    <s v="Cash"/>
    <x v="1"/>
    <n v="4"/>
    <n v="2023"/>
    <n v="11"/>
    <x v="6"/>
    <n v="4"/>
    <n v="44"/>
    <n v="1"/>
    <n v="3"/>
    <x v="6"/>
    <x v="1"/>
    <n v="194436"/>
    <n v="0.09"/>
  </r>
  <r>
    <x v="1879"/>
    <d v="2023-05-08T00:00:00"/>
    <s v="Customer_885"/>
    <x v="0"/>
    <x v="1"/>
    <x v="1"/>
    <x v="3"/>
    <n v="4"/>
    <n v="608"/>
    <n v="18"/>
    <n v="1994.24"/>
    <x v="1871"/>
    <s v="UPI"/>
    <x v="0"/>
    <n v="2"/>
    <n v="2023"/>
    <n v="5"/>
    <x v="11"/>
    <n v="2"/>
    <n v="19"/>
    <n v="2"/>
    <n v="1"/>
    <x v="3"/>
    <x v="1"/>
    <n v="43776"/>
    <n v="0.11"/>
  </r>
  <r>
    <x v="1880"/>
    <d v="2023-08-05T00:00:00"/>
    <s v="Customer_854"/>
    <x v="2"/>
    <x v="2"/>
    <x v="2"/>
    <x v="2"/>
    <n v="10"/>
    <n v="334"/>
    <n v="2"/>
    <n v="3273.2"/>
    <x v="1872"/>
    <s v="Cash"/>
    <x v="1"/>
    <n v="6"/>
    <n v="2023"/>
    <n v="8"/>
    <x v="4"/>
    <n v="3"/>
    <n v="31"/>
    <n v="1"/>
    <n v="6"/>
    <x v="0"/>
    <x v="0"/>
    <n v="6680"/>
    <n v="0.1"/>
  </r>
  <r>
    <x v="1881"/>
    <d v="2023-08-20T00:00:00"/>
    <s v="Customer_711"/>
    <x v="0"/>
    <x v="1"/>
    <x v="2"/>
    <x v="5"/>
    <n v="1"/>
    <n v="2467"/>
    <n v="15"/>
    <n v="2096.9499999999998"/>
    <x v="1873"/>
    <s v="Cash"/>
    <x v="1"/>
    <n v="7"/>
    <n v="2023"/>
    <n v="8"/>
    <x v="4"/>
    <n v="3"/>
    <n v="34"/>
    <n v="4"/>
    <n v="0"/>
    <x v="2"/>
    <x v="0"/>
    <n v="37005"/>
    <n v="0.19"/>
  </r>
  <r>
    <x v="1882"/>
    <d v="2023-01-17T00:00:00"/>
    <s v="Customer_850"/>
    <x v="1"/>
    <x v="3"/>
    <x v="1"/>
    <x v="1"/>
    <n v="9"/>
    <n v="4832"/>
    <n v="26"/>
    <n v="32181.119999999999"/>
    <x v="1874"/>
    <s v="Card"/>
    <x v="2"/>
    <n v="1"/>
    <n v="2023"/>
    <n v="1"/>
    <x v="0"/>
    <n v="1"/>
    <n v="3"/>
    <n v="3"/>
    <n v="2"/>
    <x v="5"/>
    <x v="1"/>
    <n v="1130688"/>
    <n v="0.13"/>
  </r>
  <r>
    <x v="1883"/>
    <d v="2023-08-09T00:00:00"/>
    <s v="Customer_864"/>
    <x v="3"/>
    <x v="0"/>
    <x v="2"/>
    <x v="7"/>
    <n v="6"/>
    <n v="1128"/>
    <n v="5"/>
    <n v="6429.6"/>
    <x v="1875"/>
    <s v="Card"/>
    <x v="0"/>
    <n v="3"/>
    <n v="2023"/>
    <n v="8"/>
    <x v="4"/>
    <n v="3"/>
    <n v="32"/>
    <n v="2"/>
    <n v="3"/>
    <x v="6"/>
    <x v="1"/>
    <n v="33840"/>
    <n v="0.11"/>
  </r>
  <r>
    <x v="1884"/>
    <d v="2023-09-08T00:00:00"/>
    <s v="Customer_1921"/>
    <x v="3"/>
    <x v="1"/>
    <x v="1"/>
    <x v="8"/>
    <n v="5"/>
    <n v="3506"/>
    <n v="15"/>
    <n v="14900.5"/>
    <x v="1876"/>
    <s v="Cash"/>
    <x v="0"/>
    <n v="7"/>
    <n v="2023"/>
    <n v="9"/>
    <x v="5"/>
    <n v="3"/>
    <n v="36"/>
    <n v="2"/>
    <n v="5"/>
    <x v="1"/>
    <x v="1"/>
    <n v="262950"/>
    <n v="0.17"/>
  </r>
  <r>
    <x v="1885"/>
    <d v="2023-03-27T00:00:00"/>
    <s v="Customer_1296"/>
    <x v="2"/>
    <x v="3"/>
    <x v="0"/>
    <x v="0"/>
    <n v="5"/>
    <n v="386"/>
    <n v="5"/>
    <n v="1833.5"/>
    <x v="1877"/>
    <s v="UPI"/>
    <x v="2"/>
    <n v="3"/>
    <n v="2023"/>
    <n v="3"/>
    <x v="9"/>
    <n v="1"/>
    <n v="13"/>
    <n v="5"/>
    <n v="1"/>
    <x v="3"/>
    <x v="1"/>
    <n v="9650"/>
    <n v="0.19"/>
  </r>
  <r>
    <x v="1886"/>
    <d v="2023-07-27T00:00:00"/>
    <s v="Customer_916"/>
    <x v="1"/>
    <x v="2"/>
    <x v="2"/>
    <x v="5"/>
    <n v="9"/>
    <n v="919"/>
    <n v="17"/>
    <n v="6864.93"/>
    <x v="1878"/>
    <s v="Card"/>
    <x v="1"/>
    <n v="7"/>
    <n v="2023"/>
    <n v="7"/>
    <x v="10"/>
    <n v="3"/>
    <n v="30"/>
    <n v="5"/>
    <n v="4"/>
    <x v="4"/>
    <x v="1"/>
    <n v="140607"/>
    <n v="7.0000000000000007E-2"/>
  </r>
  <r>
    <x v="1887"/>
    <d v="2023-12-09T00:00:00"/>
    <s v="Customer_979"/>
    <x v="2"/>
    <x v="2"/>
    <x v="1"/>
    <x v="3"/>
    <n v="8"/>
    <n v="2667"/>
    <n v="12"/>
    <n v="18775.68"/>
    <x v="1879"/>
    <s v="Card"/>
    <x v="0"/>
    <n v="4"/>
    <n v="2023"/>
    <n v="12"/>
    <x v="2"/>
    <n v="4"/>
    <n v="49"/>
    <n v="2"/>
    <n v="6"/>
    <x v="0"/>
    <x v="0"/>
    <n v="256032"/>
    <n v="0.11"/>
  </r>
  <r>
    <x v="1888"/>
    <d v="2023-01-18T00:00:00"/>
    <s v="Customer_387"/>
    <x v="3"/>
    <x v="0"/>
    <x v="2"/>
    <x v="5"/>
    <n v="6"/>
    <n v="1855"/>
    <n v="6"/>
    <n v="10462.200000000001"/>
    <x v="1880"/>
    <s v="UPI"/>
    <x v="2"/>
    <n v="3"/>
    <n v="2023"/>
    <n v="1"/>
    <x v="0"/>
    <n v="1"/>
    <n v="3"/>
    <n v="3"/>
    <n v="3"/>
    <x v="6"/>
    <x v="1"/>
    <n v="66780"/>
    <n v="0.2"/>
  </r>
  <r>
    <x v="1889"/>
    <d v="2023-06-14T00:00:00"/>
    <s v="Customer_1245"/>
    <x v="3"/>
    <x v="3"/>
    <x v="1"/>
    <x v="1"/>
    <n v="4"/>
    <n v="2488"/>
    <n v="3"/>
    <n v="9653.44"/>
    <x v="1881"/>
    <s v="Card"/>
    <x v="1"/>
    <n v="2"/>
    <n v="2023"/>
    <n v="6"/>
    <x v="7"/>
    <n v="2"/>
    <n v="24"/>
    <n v="3"/>
    <n v="3"/>
    <x v="6"/>
    <x v="1"/>
    <n v="29856"/>
    <n v="0.13"/>
  </r>
  <r>
    <x v="1890"/>
    <d v="2023-12-30T00:00:00"/>
    <s v="Customer_1600"/>
    <x v="3"/>
    <x v="2"/>
    <x v="1"/>
    <x v="8"/>
    <n v="8"/>
    <n v="131"/>
    <n v="28"/>
    <n v="754.56"/>
    <x v="1882"/>
    <s v="UPI"/>
    <x v="0"/>
    <n v="4"/>
    <n v="2023"/>
    <n v="12"/>
    <x v="2"/>
    <n v="4"/>
    <n v="52"/>
    <n v="5"/>
    <n v="6"/>
    <x v="0"/>
    <x v="0"/>
    <n v="29344"/>
    <n v="0.19"/>
  </r>
  <r>
    <x v="1891"/>
    <d v="2023-01-04T00:00:00"/>
    <s v="Customer_118"/>
    <x v="3"/>
    <x v="3"/>
    <x v="0"/>
    <x v="4"/>
    <n v="1"/>
    <n v="1540"/>
    <n v="4"/>
    <n v="1478.4"/>
    <x v="1883"/>
    <s v="Card"/>
    <x v="0"/>
    <n v="7"/>
    <n v="2023"/>
    <n v="1"/>
    <x v="0"/>
    <n v="1"/>
    <n v="1"/>
    <n v="1"/>
    <n v="3"/>
    <x v="6"/>
    <x v="1"/>
    <n v="6160"/>
    <n v="0.16"/>
  </r>
  <r>
    <x v="1892"/>
    <d v="2023-03-09T00:00:00"/>
    <s v="Customer_759"/>
    <x v="3"/>
    <x v="3"/>
    <x v="0"/>
    <x v="4"/>
    <n v="7"/>
    <n v="2122"/>
    <n v="14"/>
    <n v="12774.44"/>
    <x v="1884"/>
    <s v="Cash"/>
    <x v="0"/>
    <n v="4"/>
    <n v="2023"/>
    <n v="3"/>
    <x v="9"/>
    <n v="1"/>
    <n v="10"/>
    <n v="2"/>
    <n v="4"/>
    <x v="4"/>
    <x v="1"/>
    <n v="207956"/>
    <n v="0.19"/>
  </r>
  <r>
    <x v="1893"/>
    <d v="2023-09-02T00:00:00"/>
    <s v="Customer_993"/>
    <x v="3"/>
    <x v="0"/>
    <x v="0"/>
    <x v="4"/>
    <n v="5"/>
    <n v="4186"/>
    <n v="4"/>
    <n v="20092.8"/>
    <x v="1885"/>
    <s v="Cash"/>
    <x v="2"/>
    <n v="3"/>
    <n v="2023"/>
    <n v="9"/>
    <x v="5"/>
    <n v="3"/>
    <n v="35"/>
    <n v="1"/>
    <n v="6"/>
    <x v="0"/>
    <x v="0"/>
    <n v="83720"/>
    <n v="7.0000000000000007E-2"/>
  </r>
  <r>
    <x v="1894"/>
    <d v="2023-01-07T00:00:00"/>
    <s v="Customer_663"/>
    <x v="0"/>
    <x v="2"/>
    <x v="1"/>
    <x v="3"/>
    <n v="7"/>
    <n v="2541"/>
    <n v="15"/>
    <n v="15118.95"/>
    <x v="1886"/>
    <s v="Card"/>
    <x v="1"/>
    <n v="7"/>
    <n v="2023"/>
    <n v="1"/>
    <x v="0"/>
    <n v="1"/>
    <n v="1"/>
    <n v="1"/>
    <n v="6"/>
    <x v="0"/>
    <x v="0"/>
    <n v="266805"/>
    <n v="0.13"/>
  </r>
  <r>
    <x v="1895"/>
    <d v="2023-10-05T00:00:00"/>
    <s v="Customer_1886"/>
    <x v="0"/>
    <x v="1"/>
    <x v="2"/>
    <x v="5"/>
    <n v="3"/>
    <n v="1371"/>
    <n v="15"/>
    <n v="3496.05"/>
    <x v="1887"/>
    <s v="Card"/>
    <x v="1"/>
    <n v="2"/>
    <n v="2023"/>
    <n v="10"/>
    <x v="1"/>
    <n v="4"/>
    <n v="40"/>
    <n v="1"/>
    <n v="4"/>
    <x v="4"/>
    <x v="1"/>
    <n v="61695"/>
    <n v="0.1"/>
  </r>
  <r>
    <x v="1896"/>
    <d v="2023-06-10T00:00:00"/>
    <s v="Customer_1654"/>
    <x v="2"/>
    <x v="1"/>
    <x v="0"/>
    <x v="4"/>
    <n v="10"/>
    <n v="3956"/>
    <n v="6"/>
    <n v="37186.400000000001"/>
    <x v="1888"/>
    <s v="Card"/>
    <x v="0"/>
    <n v="4"/>
    <n v="2023"/>
    <n v="6"/>
    <x v="7"/>
    <n v="2"/>
    <n v="23"/>
    <n v="2"/>
    <n v="6"/>
    <x v="0"/>
    <x v="0"/>
    <n v="237360"/>
    <n v="0.19"/>
  </r>
  <r>
    <x v="1897"/>
    <d v="2023-03-11T00:00:00"/>
    <s v="Customer_811"/>
    <x v="2"/>
    <x v="2"/>
    <x v="0"/>
    <x v="4"/>
    <n v="3"/>
    <n v="1475"/>
    <n v="20"/>
    <n v="3540"/>
    <x v="1889"/>
    <s v="UPI"/>
    <x v="0"/>
    <n v="6"/>
    <n v="2023"/>
    <n v="3"/>
    <x v="9"/>
    <n v="1"/>
    <n v="10"/>
    <n v="2"/>
    <n v="6"/>
    <x v="0"/>
    <x v="0"/>
    <n v="88500"/>
    <n v="0.06"/>
  </r>
  <r>
    <x v="1898"/>
    <d v="2023-01-11T00:00:00"/>
    <s v="Customer_645"/>
    <x v="0"/>
    <x v="3"/>
    <x v="0"/>
    <x v="6"/>
    <n v="7"/>
    <n v="1481"/>
    <n v="29"/>
    <n v="7360.57"/>
    <x v="1890"/>
    <s v="UPI"/>
    <x v="1"/>
    <n v="1"/>
    <n v="2023"/>
    <n v="1"/>
    <x v="0"/>
    <n v="1"/>
    <n v="2"/>
    <n v="2"/>
    <n v="3"/>
    <x v="6"/>
    <x v="1"/>
    <n v="300643"/>
    <n v="0.06"/>
  </r>
  <r>
    <x v="1899"/>
    <d v="2023-02-26T00:00:00"/>
    <s v="Customer_1394"/>
    <x v="0"/>
    <x v="1"/>
    <x v="2"/>
    <x v="5"/>
    <n v="9"/>
    <n v="3911"/>
    <n v="22"/>
    <n v="27455.22"/>
    <x v="1891"/>
    <s v="UPI"/>
    <x v="2"/>
    <n v="4"/>
    <n v="2023"/>
    <n v="2"/>
    <x v="3"/>
    <n v="1"/>
    <n v="9"/>
    <n v="5"/>
    <n v="0"/>
    <x v="2"/>
    <x v="0"/>
    <n v="774378"/>
    <n v="0.09"/>
  </r>
  <r>
    <x v="1900"/>
    <d v="2023-11-03T00:00:00"/>
    <s v="Customer_1870"/>
    <x v="2"/>
    <x v="3"/>
    <x v="1"/>
    <x v="3"/>
    <n v="5"/>
    <n v="1723"/>
    <n v="4"/>
    <n v="8270.4"/>
    <x v="1892"/>
    <s v="Card"/>
    <x v="0"/>
    <n v="7"/>
    <n v="2023"/>
    <n v="11"/>
    <x v="6"/>
    <n v="4"/>
    <n v="44"/>
    <n v="1"/>
    <n v="5"/>
    <x v="1"/>
    <x v="1"/>
    <n v="34460"/>
    <n v="0.15"/>
  </r>
  <r>
    <x v="1901"/>
    <d v="2023-05-21T00:00:00"/>
    <s v="Customer_1862"/>
    <x v="0"/>
    <x v="1"/>
    <x v="2"/>
    <x v="5"/>
    <n v="6"/>
    <n v="692"/>
    <n v="22"/>
    <n v="3238.56"/>
    <x v="1893"/>
    <s v="Cash"/>
    <x v="2"/>
    <n v="2"/>
    <n v="2023"/>
    <n v="5"/>
    <x v="11"/>
    <n v="2"/>
    <n v="21"/>
    <n v="4"/>
    <n v="0"/>
    <x v="2"/>
    <x v="0"/>
    <n v="91344"/>
    <n v="0.13"/>
  </r>
  <r>
    <x v="1902"/>
    <d v="2023-02-07T00:00:00"/>
    <s v="Customer_1707"/>
    <x v="1"/>
    <x v="1"/>
    <x v="0"/>
    <x v="4"/>
    <n v="4"/>
    <n v="319"/>
    <n v="6"/>
    <n v="1199.44"/>
    <x v="1894"/>
    <s v="Cash"/>
    <x v="1"/>
    <n v="7"/>
    <n v="2023"/>
    <n v="2"/>
    <x v="3"/>
    <n v="1"/>
    <n v="6"/>
    <n v="2"/>
    <n v="2"/>
    <x v="5"/>
    <x v="1"/>
    <n v="7656"/>
    <n v="0.18"/>
  </r>
  <r>
    <x v="1903"/>
    <d v="2023-11-29T00:00:00"/>
    <s v="Customer_894"/>
    <x v="2"/>
    <x v="1"/>
    <x v="1"/>
    <x v="1"/>
    <n v="3"/>
    <n v="930"/>
    <n v="29"/>
    <n v="1980.9"/>
    <x v="1895"/>
    <s v="Cash"/>
    <x v="2"/>
    <n v="7"/>
    <n v="2023"/>
    <n v="11"/>
    <x v="6"/>
    <n v="4"/>
    <n v="48"/>
    <n v="5"/>
    <n v="3"/>
    <x v="6"/>
    <x v="1"/>
    <n v="80910"/>
    <n v="0.06"/>
  </r>
  <r>
    <x v="1904"/>
    <d v="2023-01-19T00:00:00"/>
    <s v="Customer_1584"/>
    <x v="0"/>
    <x v="2"/>
    <x v="0"/>
    <x v="6"/>
    <n v="3"/>
    <n v="2688"/>
    <n v="2"/>
    <n v="7902.72"/>
    <x v="1896"/>
    <s v="UPI"/>
    <x v="1"/>
    <n v="2"/>
    <n v="2023"/>
    <n v="1"/>
    <x v="0"/>
    <n v="1"/>
    <n v="3"/>
    <n v="3"/>
    <n v="4"/>
    <x v="4"/>
    <x v="1"/>
    <n v="16128"/>
    <n v="0.13"/>
  </r>
  <r>
    <x v="1905"/>
    <d v="2023-10-04T00:00:00"/>
    <s v="Customer_350"/>
    <x v="2"/>
    <x v="2"/>
    <x v="0"/>
    <x v="4"/>
    <n v="3"/>
    <n v="1076"/>
    <n v="18"/>
    <n v="2646.96"/>
    <x v="1897"/>
    <s v="Card"/>
    <x v="2"/>
    <n v="6"/>
    <n v="2023"/>
    <n v="10"/>
    <x v="1"/>
    <n v="4"/>
    <n v="40"/>
    <n v="1"/>
    <n v="3"/>
    <x v="6"/>
    <x v="1"/>
    <n v="58104"/>
    <n v="0.06"/>
  </r>
  <r>
    <x v="1906"/>
    <d v="2023-07-29T00:00:00"/>
    <s v="Customer_686"/>
    <x v="2"/>
    <x v="3"/>
    <x v="2"/>
    <x v="5"/>
    <n v="2"/>
    <n v="1686"/>
    <n v="28"/>
    <n v="2427.84"/>
    <x v="1898"/>
    <s v="Card"/>
    <x v="0"/>
    <n v="5"/>
    <n v="2023"/>
    <n v="7"/>
    <x v="10"/>
    <n v="3"/>
    <n v="30"/>
    <n v="5"/>
    <n v="6"/>
    <x v="0"/>
    <x v="0"/>
    <n v="94416"/>
    <n v="0.15"/>
  </r>
  <r>
    <x v="1907"/>
    <d v="2023-01-23T00:00:00"/>
    <s v="Customer_1098"/>
    <x v="0"/>
    <x v="1"/>
    <x v="1"/>
    <x v="1"/>
    <n v="2"/>
    <n v="2252"/>
    <n v="12"/>
    <n v="3963.52"/>
    <x v="1899"/>
    <s v="Card"/>
    <x v="1"/>
    <n v="6"/>
    <n v="2023"/>
    <n v="1"/>
    <x v="0"/>
    <n v="1"/>
    <n v="4"/>
    <n v="4"/>
    <n v="1"/>
    <x v="3"/>
    <x v="1"/>
    <n v="54048"/>
    <n v="0.16"/>
  </r>
  <r>
    <x v="1908"/>
    <d v="2023-07-01T00:00:00"/>
    <s v="Customer_208"/>
    <x v="2"/>
    <x v="1"/>
    <x v="1"/>
    <x v="8"/>
    <n v="8"/>
    <n v="4190"/>
    <n v="8"/>
    <n v="30838.400000000001"/>
    <x v="1900"/>
    <s v="Card"/>
    <x v="0"/>
    <n v="5"/>
    <n v="2023"/>
    <n v="7"/>
    <x v="10"/>
    <n v="3"/>
    <n v="26"/>
    <n v="1"/>
    <n v="6"/>
    <x v="0"/>
    <x v="0"/>
    <n v="268160"/>
    <n v="0.16"/>
  </r>
  <r>
    <x v="1909"/>
    <d v="2023-08-17T00:00:00"/>
    <s v="Customer_1146"/>
    <x v="1"/>
    <x v="0"/>
    <x v="0"/>
    <x v="0"/>
    <n v="1"/>
    <n v="3571"/>
    <n v="1"/>
    <n v="3535.29"/>
    <x v="1901"/>
    <s v="UPI"/>
    <x v="0"/>
    <n v="2"/>
    <n v="2023"/>
    <n v="8"/>
    <x v="4"/>
    <n v="3"/>
    <n v="33"/>
    <n v="3"/>
    <n v="4"/>
    <x v="4"/>
    <x v="1"/>
    <n v="3571"/>
    <n v="0.19"/>
  </r>
  <r>
    <x v="1910"/>
    <d v="2023-04-12T00:00:00"/>
    <s v="Customer_1540"/>
    <x v="2"/>
    <x v="2"/>
    <x v="2"/>
    <x v="7"/>
    <n v="6"/>
    <n v="1725"/>
    <n v="25"/>
    <n v="7762.5"/>
    <x v="1902"/>
    <s v="Card"/>
    <x v="1"/>
    <n v="2"/>
    <n v="2023"/>
    <n v="4"/>
    <x v="8"/>
    <n v="2"/>
    <n v="15"/>
    <n v="3"/>
    <n v="3"/>
    <x v="6"/>
    <x v="1"/>
    <n v="258750"/>
    <n v="0.08"/>
  </r>
  <r>
    <x v="1911"/>
    <d v="2023-12-28T00:00:00"/>
    <s v="Customer_1568"/>
    <x v="0"/>
    <x v="1"/>
    <x v="2"/>
    <x v="7"/>
    <n v="3"/>
    <n v="4657"/>
    <n v="5"/>
    <n v="13272.45"/>
    <x v="1903"/>
    <s v="UPI"/>
    <x v="2"/>
    <n v="7"/>
    <n v="2023"/>
    <n v="12"/>
    <x v="2"/>
    <n v="4"/>
    <n v="52"/>
    <n v="5"/>
    <n v="4"/>
    <x v="4"/>
    <x v="1"/>
    <n v="69855"/>
    <n v="0.14000000000000001"/>
  </r>
  <r>
    <x v="1912"/>
    <d v="2023-09-07T00:00:00"/>
    <s v="Customer_144"/>
    <x v="0"/>
    <x v="3"/>
    <x v="0"/>
    <x v="4"/>
    <n v="6"/>
    <n v="4009"/>
    <n v="8"/>
    <n v="22129.68"/>
    <x v="1904"/>
    <s v="Cash"/>
    <x v="1"/>
    <n v="1"/>
    <n v="2023"/>
    <n v="9"/>
    <x v="5"/>
    <n v="3"/>
    <n v="36"/>
    <n v="2"/>
    <n v="4"/>
    <x v="4"/>
    <x v="1"/>
    <n v="192432"/>
    <n v="0.09"/>
  </r>
  <r>
    <x v="1913"/>
    <d v="2023-03-21T00:00:00"/>
    <s v="Customer_1022"/>
    <x v="2"/>
    <x v="2"/>
    <x v="1"/>
    <x v="1"/>
    <n v="5"/>
    <n v="4671"/>
    <n v="16"/>
    <n v="19618.2"/>
    <x v="1905"/>
    <s v="UPI"/>
    <x v="1"/>
    <n v="6"/>
    <n v="2023"/>
    <n v="3"/>
    <x v="9"/>
    <n v="1"/>
    <n v="12"/>
    <n v="4"/>
    <n v="2"/>
    <x v="5"/>
    <x v="1"/>
    <n v="373680"/>
    <n v="0.17"/>
  </r>
  <r>
    <x v="1914"/>
    <d v="2023-04-08T00:00:00"/>
    <s v="Customer_814"/>
    <x v="3"/>
    <x v="2"/>
    <x v="0"/>
    <x v="0"/>
    <n v="7"/>
    <n v="1165"/>
    <n v="8"/>
    <n v="7502.6"/>
    <x v="1906"/>
    <s v="Card"/>
    <x v="1"/>
    <n v="7"/>
    <n v="2023"/>
    <n v="4"/>
    <x v="8"/>
    <n v="2"/>
    <n v="14"/>
    <n v="2"/>
    <n v="6"/>
    <x v="0"/>
    <x v="0"/>
    <n v="65240"/>
    <n v="7.0000000000000007E-2"/>
  </r>
  <r>
    <x v="1915"/>
    <d v="2023-08-14T00:00:00"/>
    <s v="Customer_1376"/>
    <x v="2"/>
    <x v="1"/>
    <x v="2"/>
    <x v="2"/>
    <n v="8"/>
    <n v="1627"/>
    <n v="17"/>
    <n v="10803.28"/>
    <x v="1907"/>
    <s v="Cash"/>
    <x v="2"/>
    <n v="2"/>
    <n v="2023"/>
    <n v="8"/>
    <x v="4"/>
    <n v="3"/>
    <n v="33"/>
    <n v="3"/>
    <n v="1"/>
    <x v="3"/>
    <x v="1"/>
    <n v="221272"/>
    <n v="0.1"/>
  </r>
  <r>
    <x v="1916"/>
    <d v="2023-12-22T00:00:00"/>
    <s v="Customer_510"/>
    <x v="1"/>
    <x v="3"/>
    <x v="2"/>
    <x v="5"/>
    <n v="6"/>
    <n v="3278"/>
    <n v="7"/>
    <n v="18291.240000000002"/>
    <x v="1908"/>
    <s v="Cash"/>
    <x v="0"/>
    <n v="5"/>
    <n v="2023"/>
    <n v="12"/>
    <x v="2"/>
    <n v="4"/>
    <n v="51"/>
    <n v="4"/>
    <n v="5"/>
    <x v="1"/>
    <x v="1"/>
    <n v="137676"/>
    <n v="7.0000000000000007E-2"/>
  </r>
  <r>
    <x v="1917"/>
    <d v="2023-03-30T00:00:00"/>
    <s v="Customer_1647"/>
    <x v="2"/>
    <x v="2"/>
    <x v="2"/>
    <x v="7"/>
    <n v="9"/>
    <n v="4076"/>
    <n v="8"/>
    <n v="33749.279999999999"/>
    <x v="1909"/>
    <s v="Card"/>
    <x v="1"/>
    <n v="5"/>
    <n v="2023"/>
    <n v="3"/>
    <x v="9"/>
    <n v="1"/>
    <n v="13"/>
    <n v="5"/>
    <n v="4"/>
    <x v="4"/>
    <x v="1"/>
    <n v="293472"/>
    <n v="0.15"/>
  </r>
  <r>
    <x v="1918"/>
    <d v="2023-02-25T00:00:00"/>
    <s v="Customer_1349"/>
    <x v="0"/>
    <x v="3"/>
    <x v="2"/>
    <x v="5"/>
    <n v="8"/>
    <n v="4619"/>
    <n v="1"/>
    <n v="36582.480000000003"/>
    <x v="1910"/>
    <s v="Card"/>
    <x v="1"/>
    <n v="3"/>
    <n v="2023"/>
    <n v="2"/>
    <x v="3"/>
    <n v="1"/>
    <n v="8"/>
    <n v="4"/>
    <n v="6"/>
    <x v="0"/>
    <x v="0"/>
    <n v="36952"/>
    <n v="0.08"/>
  </r>
  <r>
    <x v="1919"/>
    <d v="2023-09-20T00:00:00"/>
    <s v="Customer_1014"/>
    <x v="0"/>
    <x v="0"/>
    <x v="1"/>
    <x v="1"/>
    <n v="4"/>
    <n v="2293"/>
    <n v="22"/>
    <n v="7154.16"/>
    <x v="1911"/>
    <s v="Cash"/>
    <x v="0"/>
    <n v="7"/>
    <n v="2023"/>
    <n v="9"/>
    <x v="5"/>
    <n v="3"/>
    <n v="38"/>
    <n v="4"/>
    <n v="3"/>
    <x v="6"/>
    <x v="1"/>
    <n v="201784"/>
    <n v="0.2"/>
  </r>
  <r>
    <x v="1920"/>
    <d v="2023-01-19T00:00:00"/>
    <s v="Customer_1470"/>
    <x v="2"/>
    <x v="1"/>
    <x v="2"/>
    <x v="7"/>
    <n v="4"/>
    <n v="1359"/>
    <n v="13"/>
    <n v="4729.32"/>
    <x v="1912"/>
    <s v="Cash"/>
    <x v="0"/>
    <n v="6"/>
    <n v="2023"/>
    <n v="1"/>
    <x v="0"/>
    <n v="1"/>
    <n v="3"/>
    <n v="3"/>
    <n v="4"/>
    <x v="4"/>
    <x v="1"/>
    <n v="70668"/>
    <n v="0.12"/>
  </r>
  <r>
    <x v="1921"/>
    <d v="2023-03-29T00:00:00"/>
    <s v="Customer_669"/>
    <x v="1"/>
    <x v="3"/>
    <x v="1"/>
    <x v="1"/>
    <n v="4"/>
    <n v="1211"/>
    <n v="16"/>
    <n v="4068.96"/>
    <x v="1913"/>
    <s v="UPI"/>
    <x v="0"/>
    <n v="6"/>
    <n v="2023"/>
    <n v="3"/>
    <x v="9"/>
    <n v="1"/>
    <n v="13"/>
    <n v="5"/>
    <n v="3"/>
    <x v="6"/>
    <x v="1"/>
    <n v="77504"/>
    <n v="0.15"/>
  </r>
  <r>
    <x v="1922"/>
    <d v="2023-11-12T00:00:00"/>
    <s v="Customer_217"/>
    <x v="0"/>
    <x v="1"/>
    <x v="1"/>
    <x v="1"/>
    <n v="8"/>
    <n v="2858"/>
    <n v="9"/>
    <n v="20806.240000000002"/>
    <x v="1914"/>
    <s v="Card"/>
    <x v="1"/>
    <n v="4"/>
    <n v="2023"/>
    <n v="11"/>
    <x v="6"/>
    <n v="4"/>
    <n v="46"/>
    <n v="3"/>
    <n v="0"/>
    <x v="2"/>
    <x v="0"/>
    <n v="205776"/>
    <n v="0.15"/>
  </r>
  <r>
    <x v="1923"/>
    <d v="2023-10-15T00:00:00"/>
    <s v="Customer_656"/>
    <x v="2"/>
    <x v="0"/>
    <x v="0"/>
    <x v="0"/>
    <n v="4"/>
    <n v="3354"/>
    <n v="21"/>
    <n v="10598.64"/>
    <x v="1915"/>
    <s v="Cash"/>
    <x v="0"/>
    <n v="7"/>
    <n v="2023"/>
    <n v="10"/>
    <x v="1"/>
    <n v="4"/>
    <n v="42"/>
    <n v="3"/>
    <n v="0"/>
    <x v="2"/>
    <x v="0"/>
    <n v="281736"/>
    <n v="0.06"/>
  </r>
  <r>
    <x v="1924"/>
    <d v="2023-02-08T00:00:00"/>
    <s v="Customer_395"/>
    <x v="1"/>
    <x v="0"/>
    <x v="1"/>
    <x v="1"/>
    <n v="1"/>
    <n v="4692"/>
    <n v="10"/>
    <n v="4222.8"/>
    <x v="1916"/>
    <s v="Card"/>
    <x v="0"/>
    <n v="2"/>
    <n v="2023"/>
    <n v="2"/>
    <x v="3"/>
    <n v="1"/>
    <n v="6"/>
    <n v="2"/>
    <n v="3"/>
    <x v="6"/>
    <x v="1"/>
    <n v="46920"/>
    <n v="0.18"/>
  </r>
  <r>
    <x v="1925"/>
    <d v="2023-08-04T00:00:00"/>
    <s v="Customer_729"/>
    <x v="2"/>
    <x v="0"/>
    <x v="0"/>
    <x v="6"/>
    <n v="3"/>
    <n v="3887"/>
    <n v="15"/>
    <n v="9911.85"/>
    <x v="1917"/>
    <s v="Card"/>
    <x v="0"/>
    <n v="4"/>
    <n v="2023"/>
    <n v="8"/>
    <x v="4"/>
    <n v="3"/>
    <n v="31"/>
    <n v="1"/>
    <n v="5"/>
    <x v="1"/>
    <x v="1"/>
    <n v="174915"/>
    <n v="0.18"/>
  </r>
  <r>
    <x v="1926"/>
    <d v="2023-11-28T00:00:00"/>
    <s v="Customer_1938"/>
    <x v="2"/>
    <x v="0"/>
    <x v="1"/>
    <x v="1"/>
    <n v="10"/>
    <n v="4692"/>
    <n v="10"/>
    <n v="42228"/>
    <x v="1918"/>
    <s v="Card"/>
    <x v="2"/>
    <n v="4"/>
    <n v="2023"/>
    <n v="11"/>
    <x v="6"/>
    <n v="4"/>
    <n v="48"/>
    <n v="5"/>
    <n v="2"/>
    <x v="5"/>
    <x v="1"/>
    <n v="469200"/>
    <n v="0.11"/>
  </r>
  <r>
    <x v="1927"/>
    <d v="2023-08-23T00:00:00"/>
    <s v="Customer_1704"/>
    <x v="1"/>
    <x v="2"/>
    <x v="0"/>
    <x v="6"/>
    <n v="8"/>
    <n v="3100"/>
    <n v="6"/>
    <n v="23312"/>
    <x v="1919"/>
    <s v="Card"/>
    <x v="2"/>
    <n v="6"/>
    <n v="2023"/>
    <n v="8"/>
    <x v="4"/>
    <n v="3"/>
    <n v="34"/>
    <n v="4"/>
    <n v="3"/>
    <x v="6"/>
    <x v="1"/>
    <n v="148800"/>
    <n v="0.13"/>
  </r>
  <r>
    <x v="1928"/>
    <d v="2023-06-23T00:00:00"/>
    <s v="Customer_288"/>
    <x v="2"/>
    <x v="0"/>
    <x v="1"/>
    <x v="3"/>
    <n v="2"/>
    <n v="2830"/>
    <n v="26"/>
    <n v="4188.3999999999996"/>
    <x v="1920"/>
    <s v="Card"/>
    <x v="1"/>
    <n v="5"/>
    <n v="2023"/>
    <n v="6"/>
    <x v="7"/>
    <n v="2"/>
    <n v="25"/>
    <n v="4"/>
    <n v="5"/>
    <x v="1"/>
    <x v="1"/>
    <n v="147160"/>
    <n v="0.13"/>
  </r>
  <r>
    <x v="1929"/>
    <d v="2023-05-03T00:00:00"/>
    <s v="Customer_1540"/>
    <x v="2"/>
    <x v="2"/>
    <x v="0"/>
    <x v="4"/>
    <n v="8"/>
    <n v="688"/>
    <n v="1"/>
    <n v="5448.96"/>
    <x v="1921"/>
    <s v="UPI"/>
    <x v="2"/>
    <n v="5"/>
    <n v="2023"/>
    <n v="5"/>
    <x v="11"/>
    <n v="2"/>
    <n v="18"/>
    <n v="1"/>
    <n v="3"/>
    <x v="6"/>
    <x v="1"/>
    <n v="5504"/>
    <n v="0.16"/>
  </r>
  <r>
    <x v="1930"/>
    <d v="2023-04-19T00:00:00"/>
    <s v="Customer_1396"/>
    <x v="0"/>
    <x v="1"/>
    <x v="1"/>
    <x v="1"/>
    <n v="2"/>
    <n v="2050"/>
    <n v="8"/>
    <n v="3772"/>
    <x v="1922"/>
    <s v="Card"/>
    <x v="0"/>
    <n v="7"/>
    <n v="2023"/>
    <n v="4"/>
    <x v="8"/>
    <n v="2"/>
    <n v="16"/>
    <n v="4"/>
    <n v="3"/>
    <x v="6"/>
    <x v="1"/>
    <n v="32800"/>
    <n v="0.15"/>
  </r>
  <r>
    <x v="1931"/>
    <d v="2023-06-18T00:00:00"/>
    <s v="Customer_269"/>
    <x v="2"/>
    <x v="0"/>
    <x v="0"/>
    <x v="0"/>
    <n v="1"/>
    <n v="709"/>
    <n v="26"/>
    <n v="524.66"/>
    <x v="1923"/>
    <s v="Cash"/>
    <x v="0"/>
    <n v="6"/>
    <n v="2023"/>
    <n v="6"/>
    <x v="7"/>
    <n v="2"/>
    <n v="25"/>
    <n v="4"/>
    <n v="0"/>
    <x v="2"/>
    <x v="0"/>
    <n v="18434"/>
    <n v="7.0000000000000007E-2"/>
  </r>
  <r>
    <x v="1932"/>
    <d v="2023-10-20T00:00:00"/>
    <s v="Customer_1552"/>
    <x v="1"/>
    <x v="3"/>
    <x v="1"/>
    <x v="8"/>
    <n v="2"/>
    <n v="1433"/>
    <n v="7"/>
    <n v="2665.38"/>
    <x v="1924"/>
    <s v="UPI"/>
    <x v="1"/>
    <n v="5"/>
    <n v="2023"/>
    <n v="10"/>
    <x v="1"/>
    <n v="4"/>
    <n v="42"/>
    <n v="3"/>
    <n v="5"/>
    <x v="1"/>
    <x v="1"/>
    <n v="20062"/>
    <n v="0.12"/>
  </r>
  <r>
    <x v="1933"/>
    <d v="2023-10-09T00:00:00"/>
    <s v="Customer_448"/>
    <x v="3"/>
    <x v="1"/>
    <x v="0"/>
    <x v="0"/>
    <n v="7"/>
    <n v="2433"/>
    <n v="19"/>
    <n v="13795.11"/>
    <x v="1925"/>
    <s v="Card"/>
    <x v="2"/>
    <n v="2"/>
    <n v="2023"/>
    <n v="10"/>
    <x v="1"/>
    <n v="4"/>
    <n v="41"/>
    <n v="2"/>
    <n v="1"/>
    <x v="3"/>
    <x v="1"/>
    <n v="323589"/>
    <n v="7.0000000000000007E-2"/>
  </r>
  <r>
    <x v="1934"/>
    <d v="2023-01-30T00:00:00"/>
    <s v="Customer_1"/>
    <x v="3"/>
    <x v="1"/>
    <x v="0"/>
    <x v="0"/>
    <n v="3"/>
    <n v="4133"/>
    <n v="23"/>
    <n v="9547.23"/>
    <x v="1926"/>
    <s v="Card"/>
    <x v="1"/>
    <n v="2"/>
    <n v="2023"/>
    <n v="1"/>
    <x v="0"/>
    <n v="1"/>
    <n v="5"/>
    <n v="5"/>
    <n v="1"/>
    <x v="3"/>
    <x v="1"/>
    <n v="285177"/>
    <n v="0.11"/>
  </r>
  <r>
    <x v="1935"/>
    <d v="2023-01-14T00:00:00"/>
    <s v="Customer_707"/>
    <x v="3"/>
    <x v="0"/>
    <x v="0"/>
    <x v="4"/>
    <n v="1"/>
    <n v="4619"/>
    <n v="22"/>
    <n v="3602.82"/>
    <x v="1927"/>
    <s v="Card"/>
    <x v="0"/>
    <n v="5"/>
    <n v="2023"/>
    <n v="1"/>
    <x v="0"/>
    <n v="1"/>
    <n v="2"/>
    <n v="2"/>
    <n v="6"/>
    <x v="0"/>
    <x v="0"/>
    <n v="101618"/>
    <n v="0.14000000000000001"/>
  </r>
  <r>
    <x v="1936"/>
    <d v="2023-11-05T00:00:00"/>
    <s v="Customer_1323"/>
    <x v="1"/>
    <x v="0"/>
    <x v="2"/>
    <x v="7"/>
    <n v="3"/>
    <n v="4718"/>
    <n v="30"/>
    <n v="9907.7999999999993"/>
    <x v="1928"/>
    <s v="UPI"/>
    <x v="1"/>
    <n v="6"/>
    <n v="2023"/>
    <n v="11"/>
    <x v="6"/>
    <n v="4"/>
    <n v="45"/>
    <n v="2"/>
    <n v="0"/>
    <x v="2"/>
    <x v="0"/>
    <n v="424620"/>
    <n v="0.1"/>
  </r>
  <r>
    <x v="1937"/>
    <d v="2023-04-13T00:00:00"/>
    <s v="Customer_1894"/>
    <x v="3"/>
    <x v="2"/>
    <x v="2"/>
    <x v="2"/>
    <n v="9"/>
    <n v="1277"/>
    <n v="24"/>
    <n v="8734.68"/>
    <x v="1929"/>
    <s v="Cash"/>
    <x v="1"/>
    <n v="3"/>
    <n v="2023"/>
    <n v="4"/>
    <x v="8"/>
    <n v="2"/>
    <n v="15"/>
    <n v="3"/>
    <n v="4"/>
    <x v="4"/>
    <x v="1"/>
    <n v="275832"/>
    <n v="0.08"/>
  </r>
  <r>
    <x v="1938"/>
    <d v="2023-05-29T00:00:00"/>
    <s v="Customer_1744"/>
    <x v="3"/>
    <x v="3"/>
    <x v="1"/>
    <x v="1"/>
    <n v="2"/>
    <n v="621"/>
    <n v="21"/>
    <n v="981.18"/>
    <x v="1930"/>
    <s v="Card"/>
    <x v="2"/>
    <n v="5"/>
    <n v="2023"/>
    <n v="5"/>
    <x v="11"/>
    <n v="2"/>
    <n v="22"/>
    <n v="5"/>
    <n v="1"/>
    <x v="3"/>
    <x v="1"/>
    <n v="26082"/>
    <n v="0.14000000000000001"/>
  </r>
  <r>
    <x v="1939"/>
    <d v="2023-05-02T00:00:00"/>
    <s v="Customer_1691"/>
    <x v="0"/>
    <x v="0"/>
    <x v="1"/>
    <x v="3"/>
    <n v="7"/>
    <n v="137"/>
    <n v="19"/>
    <n v="776.79"/>
    <x v="1931"/>
    <s v="UPI"/>
    <x v="2"/>
    <n v="5"/>
    <n v="2023"/>
    <n v="5"/>
    <x v="11"/>
    <n v="2"/>
    <n v="18"/>
    <n v="1"/>
    <n v="2"/>
    <x v="5"/>
    <x v="1"/>
    <n v="18221"/>
    <n v="0.09"/>
  </r>
  <r>
    <x v="1940"/>
    <d v="2023-09-23T00:00:00"/>
    <s v="Customer_1542"/>
    <x v="2"/>
    <x v="0"/>
    <x v="2"/>
    <x v="5"/>
    <n v="4"/>
    <n v="2769"/>
    <n v="7"/>
    <n v="10300.68"/>
    <x v="1932"/>
    <s v="Cash"/>
    <x v="0"/>
    <n v="6"/>
    <n v="2023"/>
    <n v="9"/>
    <x v="5"/>
    <n v="3"/>
    <n v="38"/>
    <n v="4"/>
    <n v="6"/>
    <x v="0"/>
    <x v="0"/>
    <n v="77532"/>
    <n v="0.15"/>
  </r>
  <r>
    <x v="1941"/>
    <d v="2023-10-16T00:00:00"/>
    <s v="Customer_543"/>
    <x v="2"/>
    <x v="2"/>
    <x v="1"/>
    <x v="8"/>
    <n v="3"/>
    <n v="1360"/>
    <n v="5"/>
    <n v="3876"/>
    <x v="1933"/>
    <s v="Cash"/>
    <x v="0"/>
    <n v="1"/>
    <n v="2023"/>
    <n v="10"/>
    <x v="1"/>
    <n v="4"/>
    <n v="42"/>
    <n v="3"/>
    <n v="1"/>
    <x v="3"/>
    <x v="1"/>
    <n v="20400"/>
    <n v="0.16"/>
  </r>
  <r>
    <x v="1942"/>
    <d v="2023-02-11T00:00:00"/>
    <s v="Customer_501"/>
    <x v="3"/>
    <x v="3"/>
    <x v="1"/>
    <x v="8"/>
    <n v="9"/>
    <n v="1202"/>
    <n v="16"/>
    <n v="9087.1200000000008"/>
    <x v="1934"/>
    <s v="UPI"/>
    <x v="0"/>
    <n v="6"/>
    <n v="2023"/>
    <n v="2"/>
    <x v="3"/>
    <n v="1"/>
    <n v="6"/>
    <n v="2"/>
    <n v="6"/>
    <x v="0"/>
    <x v="0"/>
    <n v="173088"/>
    <n v="0.08"/>
  </r>
  <r>
    <x v="1943"/>
    <d v="2023-06-22T00:00:00"/>
    <s v="Customer_1616"/>
    <x v="1"/>
    <x v="2"/>
    <x v="0"/>
    <x v="4"/>
    <n v="2"/>
    <n v="1265"/>
    <n v="14"/>
    <n v="2175.8000000000002"/>
    <x v="1935"/>
    <s v="UPI"/>
    <x v="0"/>
    <n v="4"/>
    <n v="2023"/>
    <n v="6"/>
    <x v="7"/>
    <n v="2"/>
    <n v="25"/>
    <n v="4"/>
    <n v="4"/>
    <x v="4"/>
    <x v="1"/>
    <n v="35420"/>
    <n v="0.05"/>
  </r>
  <r>
    <x v="1944"/>
    <d v="2023-04-07T00:00:00"/>
    <s v="Customer_109"/>
    <x v="2"/>
    <x v="2"/>
    <x v="2"/>
    <x v="5"/>
    <n v="4"/>
    <n v="2787"/>
    <n v="23"/>
    <n v="8583.9599999999991"/>
    <x v="1936"/>
    <s v="UPI"/>
    <x v="2"/>
    <n v="3"/>
    <n v="2023"/>
    <n v="4"/>
    <x v="8"/>
    <n v="2"/>
    <n v="14"/>
    <n v="2"/>
    <n v="5"/>
    <x v="1"/>
    <x v="1"/>
    <n v="256404"/>
    <n v="0.19"/>
  </r>
  <r>
    <x v="1945"/>
    <d v="2023-12-12T00:00:00"/>
    <s v="Customer_139"/>
    <x v="1"/>
    <x v="1"/>
    <x v="0"/>
    <x v="0"/>
    <n v="3"/>
    <n v="4337"/>
    <n v="24"/>
    <n v="9888.36"/>
    <x v="1937"/>
    <s v="UPI"/>
    <x v="0"/>
    <n v="2"/>
    <n v="2023"/>
    <n v="12"/>
    <x v="2"/>
    <n v="4"/>
    <n v="50"/>
    <n v="3"/>
    <n v="2"/>
    <x v="5"/>
    <x v="1"/>
    <n v="312264"/>
    <n v="0.06"/>
  </r>
  <r>
    <x v="1946"/>
    <d v="2023-08-16T00:00:00"/>
    <s v="Customer_1595"/>
    <x v="2"/>
    <x v="1"/>
    <x v="1"/>
    <x v="8"/>
    <n v="2"/>
    <n v="3658"/>
    <n v="19"/>
    <n v="5925.96"/>
    <x v="1938"/>
    <s v="Card"/>
    <x v="1"/>
    <n v="4"/>
    <n v="2023"/>
    <n v="8"/>
    <x v="4"/>
    <n v="3"/>
    <n v="33"/>
    <n v="3"/>
    <n v="3"/>
    <x v="6"/>
    <x v="1"/>
    <n v="139004"/>
    <n v="0.15"/>
  </r>
  <r>
    <x v="1947"/>
    <d v="2023-12-14T00:00:00"/>
    <s v="Customer_1859"/>
    <x v="0"/>
    <x v="2"/>
    <x v="2"/>
    <x v="2"/>
    <n v="9"/>
    <n v="485"/>
    <n v="30"/>
    <n v="3055.5"/>
    <x v="1939"/>
    <s v="Card"/>
    <x v="0"/>
    <n v="1"/>
    <n v="2023"/>
    <n v="12"/>
    <x v="2"/>
    <n v="4"/>
    <n v="50"/>
    <n v="3"/>
    <n v="4"/>
    <x v="4"/>
    <x v="1"/>
    <n v="130950"/>
    <n v="0.17"/>
  </r>
  <r>
    <x v="1948"/>
    <d v="2023-04-29T00:00:00"/>
    <s v="Customer_616"/>
    <x v="0"/>
    <x v="2"/>
    <x v="0"/>
    <x v="4"/>
    <n v="6"/>
    <n v="2596"/>
    <n v="3"/>
    <n v="15108.72"/>
    <x v="1940"/>
    <s v="Cash"/>
    <x v="0"/>
    <n v="2"/>
    <n v="2023"/>
    <n v="4"/>
    <x v="8"/>
    <n v="2"/>
    <n v="17"/>
    <n v="5"/>
    <n v="6"/>
    <x v="0"/>
    <x v="0"/>
    <n v="46728"/>
    <n v="0.05"/>
  </r>
  <r>
    <x v="1949"/>
    <d v="2023-11-05T00:00:00"/>
    <s v="Customer_1569"/>
    <x v="0"/>
    <x v="1"/>
    <x v="0"/>
    <x v="4"/>
    <n v="10"/>
    <n v="2980"/>
    <n v="3"/>
    <n v="28906"/>
    <x v="1941"/>
    <s v="Card"/>
    <x v="0"/>
    <n v="3"/>
    <n v="2023"/>
    <n v="11"/>
    <x v="6"/>
    <n v="4"/>
    <n v="45"/>
    <n v="2"/>
    <n v="0"/>
    <x v="2"/>
    <x v="0"/>
    <n v="89400"/>
    <n v="0.18"/>
  </r>
  <r>
    <x v="1950"/>
    <d v="2023-03-23T00:00:00"/>
    <s v="Customer_443"/>
    <x v="1"/>
    <x v="0"/>
    <x v="1"/>
    <x v="8"/>
    <n v="5"/>
    <n v="3590"/>
    <n v="16"/>
    <n v="15078"/>
    <x v="1942"/>
    <s v="UPI"/>
    <x v="0"/>
    <n v="7"/>
    <n v="2023"/>
    <n v="3"/>
    <x v="9"/>
    <n v="1"/>
    <n v="12"/>
    <n v="4"/>
    <n v="4"/>
    <x v="4"/>
    <x v="1"/>
    <n v="287200"/>
    <n v="0.17"/>
  </r>
  <r>
    <x v="1951"/>
    <d v="2023-06-22T00:00:00"/>
    <s v="Customer_505"/>
    <x v="2"/>
    <x v="0"/>
    <x v="1"/>
    <x v="1"/>
    <n v="9"/>
    <n v="688"/>
    <n v="12"/>
    <n v="5448.96"/>
    <x v="1943"/>
    <s v="Card"/>
    <x v="1"/>
    <n v="6"/>
    <n v="2023"/>
    <n v="6"/>
    <x v="7"/>
    <n v="2"/>
    <n v="25"/>
    <n v="4"/>
    <n v="4"/>
    <x v="4"/>
    <x v="1"/>
    <n v="74304"/>
    <n v="0.06"/>
  </r>
  <r>
    <x v="1952"/>
    <d v="2023-04-20T00:00:00"/>
    <s v="Customer_469"/>
    <x v="3"/>
    <x v="2"/>
    <x v="0"/>
    <x v="0"/>
    <n v="8"/>
    <n v="2666"/>
    <n v="27"/>
    <n v="15569.44"/>
    <x v="1944"/>
    <s v="UPI"/>
    <x v="0"/>
    <n v="5"/>
    <n v="2023"/>
    <n v="4"/>
    <x v="8"/>
    <n v="2"/>
    <n v="16"/>
    <n v="4"/>
    <n v="4"/>
    <x v="4"/>
    <x v="1"/>
    <n v="575856"/>
    <n v="0.13"/>
  </r>
  <r>
    <x v="1953"/>
    <d v="2023-04-10T00:00:00"/>
    <s v="Customer_282"/>
    <x v="0"/>
    <x v="1"/>
    <x v="0"/>
    <x v="0"/>
    <n v="1"/>
    <n v="3590"/>
    <n v="20"/>
    <n v="2872"/>
    <x v="1945"/>
    <s v="Card"/>
    <x v="2"/>
    <n v="3"/>
    <n v="2023"/>
    <n v="4"/>
    <x v="8"/>
    <n v="2"/>
    <n v="15"/>
    <n v="3"/>
    <n v="1"/>
    <x v="3"/>
    <x v="1"/>
    <n v="71800"/>
    <n v="0.05"/>
  </r>
  <r>
    <x v="1954"/>
    <d v="2023-12-27T00:00:00"/>
    <s v="Customer_30"/>
    <x v="0"/>
    <x v="0"/>
    <x v="0"/>
    <x v="6"/>
    <n v="4"/>
    <n v="3385"/>
    <n v="0"/>
    <n v="13540"/>
    <x v="1946"/>
    <s v="Cash"/>
    <x v="1"/>
    <n v="2"/>
    <n v="2023"/>
    <n v="12"/>
    <x v="2"/>
    <n v="4"/>
    <n v="52"/>
    <n v="5"/>
    <n v="3"/>
    <x v="6"/>
    <x v="1"/>
    <n v="0"/>
    <n v="0.14000000000000001"/>
  </r>
  <r>
    <x v="1955"/>
    <d v="2023-12-07T00:00:00"/>
    <s v="Customer_207"/>
    <x v="2"/>
    <x v="2"/>
    <x v="1"/>
    <x v="1"/>
    <n v="10"/>
    <n v="538"/>
    <n v="25"/>
    <n v="4035"/>
    <x v="1947"/>
    <s v="UPI"/>
    <x v="0"/>
    <n v="4"/>
    <n v="2023"/>
    <n v="12"/>
    <x v="2"/>
    <n v="4"/>
    <n v="49"/>
    <n v="2"/>
    <n v="4"/>
    <x v="4"/>
    <x v="1"/>
    <n v="134500"/>
    <n v="0.13"/>
  </r>
  <r>
    <x v="1956"/>
    <d v="2023-03-14T00:00:00"/>
    <s v="Customer_39"/>
    <x v="2"/>
    <x v="1"/>
    <x v="2"/>
    <x v="7"/>
    <n v="8"/>
    <n v="4144"/>
    <n v="6"/>
    <n v="31162.880000000001"/>
    <x v="1948"/>
    <s v="Cash"/>
    <x v="2"/>
    <n v="1"/>
    <n v="2023"/>
    <n v="3"/>
    <x v="9"/>
    <n v="1"/>
    <n v="11"/>
    <n v="3"/>
    <n v="2"/>
    <x v="5"/>
    <x v="1"/>
    <n v="198912"/>
    <n v="0.08"/>
  </r>
  <r>
    <x v="1957"/>
    <d v="2023-09-20T00:00:00"/>
    <s v="Customer_834"/>
    <x v="3"/>
    <x v="1"/>
    <x v="2"/>
    <x v="7"/>
    <n v="3"/>
    <n v="4831"/>
    <n v="23"/>
    <n v="11159.61"/>
    <x v="1949"/>
    <s v="Card"/>
    <x v="1"/>
    <n v="4"/>
    <n v="2023"/>
    <n v="9"/>
    <x v="5"/>
    <n v="3"/>
    <n v="38"/>
    <n v="4"/>
    <n v="3"/>
    <x v="6"/>
    <x v="1"/>
    <n v="333339"/>
    <n v="0.13"/>
  </r>
  <r>
    <x v="1958"/>
    <d v="2023-08-15T00:00:00"/>
    <s v="Customer_1023"/>
    <x v="1"/>
    <x v="3"/>
    <x v="1"/>
    <x v="3"/>
    <n v="10"/>
    <n v="273"/>
    <n v="16"/>
    <n v="2293.1999999999998"/>
    <x v="1950"/>
    <s v="UPI"/>
    <x v="2"/>
    <n v="6"/>
    <n v="2023"/>
    <n v="8"/>
    <x v="4"/>
    <n v="3"/>
    <n v="33"/>
    <n v="3"/>
    <n v="2"/>
    <x v="5"/>
    <x v="1"/>
    <n v="43680"/>
    <n v="0.13"/>
  </r>
  <r>
    <x v="1959"/>
    <d v="2023-12-21T00:00:00"/>
    <s v="Customer_1134"/>
    <x v="3"/>
    <x v="0"/>
    <x v="0"/>
    <x v="6"/>
    <n v="4"/>
    <n v="1194"/>
    <n v="18"/>
    <n v="3916.32"/>
    <x v="1951"/>
    <s v="UPI"/>
    <x v="2"/>
    <n v="1"/>
    <n v="2023"/>
    <n v="12"/>
    <x v="2"/>
    <n v="4"/>
    <n v="51"/>
    <n v="4"/>
    <n v="4"/>
    <x v="4"/>
    <x v="1"/>
    <n v="85968"/>
    <n v="0.1"/>
  </r>
  <r>
    <x v="1960"/>
    <d v="2023-03-13T00:00:00"/>
    <s v="Customer_532"/>
    <x v="3"/>
    <x v="1"/>
    <x v="1"/>
    <x v="1"/>
    <n v="4"/>
    <n v="641"/>
    <n v="11"/>
    <n v="2281.96"/>
    <x v="1952"/>
    <s v="Cash"/>
    <x v="2"/>
    <n v="1"/>
    <n v="2023"/>
    <n v="3"/>
    <x v="9"/>
    <n v="1"/>
    <n v="11"/>
    <n v="3"/>
    <n v="1"/>
    <x v="3"/>
    <x v="1"/>
    <n v="28204"/>
    <n v="0.15"/>
  </r>
  <r>
    <x v="1961"/>
    <d v="2023-12-06T00:00:00"/>
    <s v="Customer_853"/>
    <x v="1"/>
    <x v="3"/>
    <x v="1"/>
    <x v="3"/>
    <n v="3"/>
    <n v="199"/>
    <n v="1"/>
    <n v="591.03"/>
    <x v="1953"/>
    <s v="UPI"/>
    <x v="0"/>
    <n v="1"/>
    <n v="2023"/>
    <n v="12"/>
    <x v="2"/>
    <n v="4"/>
    <n v="49"/>
    <n v="2"/>
    <n v="3"/>
    <x v="6"/>
    <x v="1"/>
    <n v="597"/>
    <n v="0.09"/>
  </r>
  <r>
    <x v="1962"/>
    <d v="2023-07-12T00:00:00"/>
    <s v="Customer_1777"/>
    <x v="0"/>
    <x v="0"/>
    <x v="2"/>
    <x v="2"/>
    <n v="7"/>
    <n v="2718"/>
    <n v="24"/>
    <n v="14459.76"/>
    <x v="1954"/>
    <s v="UPI"/>
    <x v="0"/>
    <n v="7"/>
    <n v="2023"/>
    <n v="7"/>
    <x v="10"/>
    <n v="3"/>
    <n v="28"/>
    <n v="3"/>
    <n v="3"/>
    <x v="6"/>
    <x v="1"/>
    <n v="456624"/>
    <n v="0.13"/>
  </r>
  <r>
    <x v="1963"/>
    <d v="2023-03-28T00:00:00"/>
    <s v="Customer_1837"/>
    <x v="1"/>
    <x v="0"/>
    <x v="0"/>
    <x v="4"/>
    <n v="4"/>
    <n v="4821"/>
    <n v="4"/>
    <n v="18512.64"/>
    <x v="1955"/>
    <s v="UPI"/>
    <x v="0"/>
    <n v="2"/>
    <n v="2023"/>
    <n v="3"/>
    <x v="9"/>
    <n v="1"/>
    <n v="13"/>
    <n v="5"/>
    <n v="2"/>
    <x v="5"/>
    <x v="1"/>
    <n v="77136"/>
    <n v="0.16"/>
  </r>
  <r>
    <x v="1964"/>
    <d v="2023-03-28T00:00:00"/>
    <s v="Customer_676"/>
    <x v="2"/>
    <x v="3"/>
    <x v="0"/>
    <x v="4"/>
    <n v="9"/>
    <n v="4365"/>
    <n v="3"/>
    <n v="38106.449999999997"/>
    <x v="1956"/>
    <s v="UPI"/>
    <x v="2"/>
    <n v="1"/>
    <n v="2023"/>
    <n v="3"/>
    <x v="9"/>
    <n v="1"/>
    <n v="13"/>
    <n v="5"/>
    <n v="2"/>
    <x v="5"/>
    <x v="1"/>
    <n v="117855"/>
    <n v="0.11"/>
  </r>
  <r>
    <x v="1965"/>
    <d v="2023-03-24T00:00:00"/>
    <s v="Customer_1122"/>
    <x v="0"/>
    <x v="3"/>
    <x v="1"/>
    <x v="3"/>
    <n v="5"/>
    <n v="1236"/>
    <n v="28"/>
    <n v="4449.6000000000004"/>
    <x v="1957"/>
    <s v="Cash"/>
    <x v="1"/>
    <n v="2"/>
    <n v="2023"/>
    <n v="3"/>
    <x v="9"/>
    <n v="1"/>
    <n v="12"/>
    <n v="4"/>
    <n v="5"/>
    <x v="1"/>
    <x v="1"/>
    <n v="173040"/>
    <n v="0.09"/>
  </r>
  <r>
    <x v="1966"/>
    <d v="2023-08-24T00:00:00"/>
    <s v="Customer_710"/>
    <x v="0"/>
    <x v="0"/>
    <x v="0"/>
    <x v="0"/>
    <n v="8"/>
    <n v="305"/>
    <n v="4"/>
    <n v="2342.4"/>
    <x v="1958"/>
    <s v="Cash"/>
    <x v="1"/>
    <n v="2"/>
    <n v="2023"/>
    <n v="8"/>
    <x v="4"/>
    <n v="3"/>
    <n v="34"/>
    <n v="4"/>
    <n v="4"/>
    <x v="4"/>
    <x v="1"/>
    <n v="9760"/>
    <n v="0.13"/>
  </r>
  <r>
    <x v="1967"/>
    <d v="2023-10-06T00:00:00"/>
    <s v="Customer_1359"/>
    <x v="2"/>
    <x v="2"/>
    <x v="2"/>
    <x v="5"/>
    <n v="4"/>
    <n v="1561"/>
    <n v="14"/>
    <n v="5369.84"/>
    <x v="1959"/>
    <s v="Cash"/>
    <x v="2"/>
    <n v="7"/>
    <n v="2023"/>
    <n v="10"/>
    <x v="1"/>
    <n v="4"/>
    <n v="40"/>
    <n v="1"/>
    <n v="5"/>
    <x v="1"/>
    <x v="1"/>
    <n v="87416"/>
    <n v="0.16"/>
  </r>
  <r>
    <x v="1968"/>
    <d v="2023-05-14T00:00:00"/>
    <s v="Customer_1718"/>
    <x v="2"/>
    <x v="3"/>
    <x v="0"/>
    <x v="0"/>
    <n v="4"/>
    <n v="686"/>
    <n v="3"/>
    <n v="2661.68"/>
    <x v="1960"/>
    <s v="Cash"/>
    <x v="1"/>
    <n v="4"/>
    <n v="2023"/>
    <n v="5"/>
    <x v="11"/>
    <n v="2"/>
    <n v="20"/>
    <n v="3"/>
    <n v="0"/>
    <x v="2"/>
    <x v="0"/>
    <n v="8232"/>
    <n v="0.13"/>
  </r>
  <r>
    <x v="1969"/>
    <d v="2023-07-07T00:00:00"/>
    <s v="Customer_1960"/>
    <x v="1"/>
    <x v="1"/>
    <x v="0"/>
    <x v="6"/>
    <n v="4"/>
    <n v="3794"/>
    <n v="29"/>
    <n v="10774.96"/>
    <x v="1961"/>
    <s v="UPI"/>
    <x v="0"/>
    <n v="5"/>
    <n v="2023"/>
    <n v="7"/>
    <x v="10"/>
    <n v="3"/>
    <n v="27"/>
    <n v="2"/>
    <n v="5"/>
    <x v="1"/>
    <x v="1"/>
    <n v="440104"/>
    <n v="0.12"/>
  </r>
  <r>
    <x v="1970"/>
    <d v="2023-11-16T00:00:00"/>
    <s v="Customer_1754"/>
    <x v="0"/>
    <x v="2"/>
    <x v="0"/>
    <x v="4"/>
    <n v="6"/>
    <n v="4131"/>
    <n v="26"/>
    <n v="18341.64"/>
    <x v="1962"/>
    <s v="Cash"/>
    <x v="1"/>
    <n v="2"/>
    <n v="2023"/>
    <n v="11"/>
    <x v="6"/>
    <n v="4"/>
    <n v="46"/>
    <n v="3"/>
    <n v="4"/>
    <x v="4"/>
    <x v="1"/>
    <n v="644436"/>
    <n v="0.14000000000000001"/>
  </r>
  <r>
    <x v="1971"/>
    <d v="2023-06-18T00:00:00"/>
    <s v="Customer_755"/>
    <x v="3"/>
    <x v="2"/>
    <x v="0"/>
    <x v="4"/>
    <n v="1"/>
    <n v="2534"/>
    <n v="14"/>
    <n v="2179.2399999999998"/>
    <x v="1963"/>
    <s v="UPI"/>
    <x v="0"/>
    <n v="2"/>
    <n v="2023"/>
    <n v="6"/>
    <x v="7"/>
    <n v="2"/>
    <n v="25"/>
    <n v="4"/>
    <n v="0"/>
    <x v="2"/>
    <x v="0"/>
    <n v="35476"/>
    <n v="0.09"/>
  </r>
  <r>
    <x v="1972"/>
    <d v="2023-06-26T00:00:00"/>
    <s v="Customer_1116"/>
    <x v="3"/>
    <x v="2"/>
    <x v="0"/>
    <x v="6"/>
    <n v="5"/>
    <n v="4697"/>
    <n v="5"/>
    <n v="22310.75"/>
    <x v="1964"/>
    <s v="Cash"/>
    <x v="2"/>
    <n v="1"/>
    <n v="2023"/>
    <n v="6"/>
    <x v="7"/>
    <n v="2"/>
    <n v="26"/>
    <n v="5"/>
    <n v="1"/>
    <x v="3"/>
    <x v="1"/>
    <n v="117425"/>
    <n v="0.16"/>
  </r>
  <r>
    <x v="1973"/>
    <d v="2023-08-17T00:00:00"/>
    <s v="Customer_1429"/>
    <x v="2"/>
    <x v="3"/>
    <x v="0"/>
    <x v="0"/>
    <n v="1"/>
    <n v="1946"/>
    <n v="9"/>
    <n v="1770.86"/>
    <x v="799"/>
    <s v="Cash"/>
    <x v="1"/>
    <n v="5"/>
    <n v="2023"/>
    <n v="8"/>
    <x v="4"/>
    <n v="3"/>
    <n v="33"/>
    <n v="3"/>
    <n v="4"/>
    <x v="4"/>
    <x v="1"/>
    <n v="17514"/>
    <n v="0.06"/>
  </r>
  <r>
    <x v="1974"/>
    <d v="2023-05-22T00:00:00"/>
    <s v="Customer_96"/>
    <x v="3"/>
    <x v="2"/>
    <x v="0"/>
    <x v="6"/>
    <n v="2"/>
    <n v="632"/>
    <n v="26"/>
    <n v="935.36"/>
    <x v="1965"/>
    <s v="Cash"/>
    <x v="2"/>
    <n v="2"/>
    <n v="2023"/>
    <n v="5"/>
    <x v="11"/>
    <n v="2"/>
    <n v="21"/>
    <n v="4"/>
    <n v="1"/>
    <x v="3"/>
    <x v="1"/>
    <n v="32864"/>
    <n v="0.06"/>
  </r>
  <r>
    <x v="1975"/>
    <d v="2023-02-04T00:00:00"/>
    <s v="Customer_492"/>
    <x v="2"/>
    <x v="1"/>
    <x v="2"/>
    <x v="2"/>
    <n v="3"/>
    <n v="3684"/>
    <n v="29"/>
    <n v="7846.92"/>
    <x v="1966"/>
    <s v="Card"/>
    <x v="0"/>
    <n v="5"/>
    <n v="2023"/>
    <n v="2"/>
    <x v="3"/>
    <n v="1"/>
    <n v="5"/>
    <n v="1"/>
    <n v="6"/>
    <x v="0"/>
    <x v="0"/>
    <n v="320508"/>
    <n v="0.14000000000000001"/>
  </r>
  <r>
    <x v="1976"/>
    <d v="2023-10-21T00:00:00"/>
    <s v="Customer_45"/>
    <x v="0"/>
    <x v="2"/>
    <x v="1"/>
    <x v="8"/>
    <n v="1"/>
    <n v="4114"/>
    <n v="28"/>
    <n v="2962.08"/>
    <x v="1967"/>
    <s v="Cash"/>
    <x v="1"/>
    <n v="2"/>
    <n v="2023"/>
    <n v="10"/>
    <x v="1"/>
    <n v="4"/>
    <n v="42"/>
    <n v="3"/>
    <n v="6"/>
    <x v="0"/>
    <x v="0"/>
    <n v="115192"/>
    <n v="0.17"/>
  </r>
  <r>
    <x v="1977"/>
    <d v="2023-12-22T00:00:00"/>
    <s v="Customer_1331"/>
    <x v="3"/>
    <x v="0"/>
    <x v="2"/>
    <x v="7"/>
    <n v="5"/>
    <n v="2418"/>
    <n v="7"/>
    <n v="11243.7"/>
    <x v="1968"/>
    <s v="Card"/>
    <x v="0"/>
    <n v="6"/>
    <n v="2023"/>
    <n v="12"/>
    <x v="2"/>
    <n v="4"/>
    <n v="51"/>
    <n v="4"/>
    <n v="5"/>
    <x v="1"/>
    <x v="1"/>
    <n v="84630"/>
    <n v="0.15"/>
  </r>
  <r>
    <x v="1978"/>
    <d v="2023-11-04T00:00:00"/>
    <s v="Customer_908"/>
    <x v="2"/>
    <x v="1"/>
    <x v="2"/>
    <x v="2"/>
    <n v="4"/>
    <n v="2360"/>
    <n v="5"/>
    <n v="8968"/>
    <x v="1969"/>
    <s v="Cash"/>
    <x v="2"/>
    <n v="5"/>
    <n v="2023"/>
    <n v="11"/>
    <x v="6"/>
    <n v="4"/>
    <n v="44"/>
    <n v="1"/>
    <n v="6"/>
    <x v="0"/>
    <x v="0"/>
    <n v="47200"/>
    <n v="7.0000000000000007E-2"/>
  </r>
  <r>
    <x v="1979"/>
    <d v="2023-09-01T00:00:00"/>
    <s v="Customer_95"/>
    <x v="2"/>
    <x v="1"/>
    <x v="0"/>
    <x v="6"/>
    <n v="2"/>
    <n v="3538"/>
    <n v="0"/>
    <n v="7076"/>
    <x v="1970"/>
    <s v="UPI"/>
    <x v="0"/>
    <n v="1"/>
    <n v="2023"/>
    <n v="9"/>
    <x v="5"/>
    <n v="3"/>
    <n v="35"/>
    <n v="1"/>
    <n v="5"/>
    <x v="1"/>
    <x v="1"/>
    <n v="0"/>
    <n v="0.06"/>
  </r>
  <r>
    <x v="1980"/>
    <d v="2023-12-17T00:00:00"/>
    <s v="Customer_1742"/>
    <x v="1"/>
    <x v="3"/>
    <x v="0"/>
    <x v="6"/>
    <n v="9"/>
    <n v="1150"/>
    <n v="14"/>
    <n v="8901"/>
    <x v="1971"/>
    <s v="UPI"/>
    <x v="2"/>
    <n v="5"/>
    <n v="2023"/>
    <n v="12"/>
    <x v="2"/>
    <n v="4"/>
    <n v="51"/>
    <n v="4"/>
    <n v="0"/>
    <x v="2"/>
    <x v="0"/>
    <n v="144900"/>
    <n v="0.09"/>
  </r>
  <r>
    <x v="1981"/>
    <d v="2023-11-11T00:00:00"/>
    <s v="Customer_521"/>
    <x v="3"/>
    <x v="0"/>
    <x v="0"/>
    <x v="4"/>
    <n v="6"/>
    <n v="4622"/>
    <n v="13"/>
    <n v="24126.84"/>
    <x v="1972"/>
    <s v="UPI"/>
    <x v="2"/>
    <n v="5"/>
    <n v="2023"/>
    <n v="11"/>
    <x v="6"/>
    <n v="4"/>
    <n v="45"/>
    <n v="2"/>
    <n v="6"/>
    <x v="0"/>
    <x v="0"/>
    <n v="360516"/>
    <n v="0.19"/>
  </r>
  <r>
    <x v="1982"/>
    <d v="2023-01-09T00:00:00"/>
    <s v="Customer_472"/>
    <x v="1"/>
    <x v="3"/>
    <x v="2"/>
    <x v="2"/>
    <n v="7"/>
    <n v="3865"/>
    <n v="9"/>
    <n v="24620.05"/>
    <x v="1973"/>
    <s v="Cash"/>
    <x v="0"/>
    <n v="7"/>
    <n v="2023"/>
    <n v="1"/>
    <x v="0"/>
    <n v="1"/>
    <n v="2"/>
    <n v="2"/>
    <n v="1"/>
    <x v="3"/>
    <x v="1"/>
    <n v="243495"/>
    <n v="7.0000000000000007E-2"/>
  </r>
  <r>
    <x v="1983"/>
    <d v="2023-06-28T00:00:00"/>
    <s v="Customer_127"/>
    <x v="2"/>
    <x v="0"/>
    <x v="0"/>
    <x v="6"/>
    <n v="8"/>
    <n v="1756"/>
    <n v="2"/>
    <n v="13767.04"/>
    <x v="1974"/>
    <s v="UPI"/>
    <x v="1"/>
    <n v="5"/>
    <n v="2023"/>
    <n v="6"/>
    <x v="7"/>
    <n v="2"/>
    <n v="26"/>
    <n v="5"/>
    <n v="3"/>
    <x v="6"/>
    <x v="1"/>
    <n v="28096"/>
    <n v="0.16"/>
  </r>
  <r>
    <x v="1984"/>
    <d v="2023-01-20T00:00:00"/>
    <s v="Customer_547"/>
    <x v="1"/>
    <x v="3"/>
    <x v="1"/>
    <x v="8"/>
    <n v="5"/>
    <n v="4465"/>
    <n v="9"/>
    <n v="20315.75"/>
    <x v="1975"/>
    <s v="UPI"/>
    <x v="0"/>
    <n v="3"/>
    <n v="2023"/>
    <n v="1"/>
    <x v="0"/>
    <n v="1"/>
    <n v="3"/>
    <n v="3"/>
    <n v="5"/>
    <x v="1"/>
    <x v="1"/>
    <n v="200925"/>
    <n v="0.19"/>
  </r>
  <r>
    <x v="1985"/>
    <d v="2023-10-23T00:00:00"/>
    <s v="Customer_686"/>
    <x v="3"/>
    <x v="3"/>
    <x v="2"/>
    <x v="7"/>
    <n v="5"/>
    <n v="3912"/>
    <n v="8"/>
    <n v="17995.2"/>
    <x v="1976"/>
    <s v="UPI"/>
    <x v="1"/>
    <n v="5"/>
    <n v="2023"/>
    <n v="10"/>
    <x v="1"/>
    <n v="4"/>
    <n v="43"/>
    <n v="4"/>
    <n v="1"/>
    <x v="3"/>
    <x v="1"/>
    <n v="156480"/>
    <n v="0.11"/>
  </r>
  <r>
    <x v="1986"/>
    <d v="2023-01-19T00:00:00"/>
    <s v="Customer_1157"/>
    <x v="2"/>
    <x v="3"/>
    <x v="2"/>
    <x v="2"/>
    <n v="5"/>
    <n v="2059"/>
    <n v="10"/>
    <n v="9265.5"/>
    <x v="1977"/>
    <s v="Card"/>
    <x v="1"/>
    <n v="1"/>
    <n v="2023"/>
    <n v="1"/>
    <x v="0"/>
    <n v="1"/>
    <n v="3"/>
    <n v="3"/>
    <n v="4"/>
    <x v="4"/>
    <x v="1"/>
    <n v="102950"/>
    <n v="0.06"/>
  </r>
  <r>
    <x v="1987"/>
    <d v="2023-07-13T00:00:00"/>
    <s v="Customer_861"/>
    <x v="3"/>
    <x v="0"/>
    <x v="1"/>
    <x v="8"/>
    <n v="1"/>
    <n v="3413"/>
    <n v="27"/>
    <n v="2491.4899999999998"/>
    <x v="1978"/>
    <s v="Card"/>
    <x v="1"/>
    <n v="1"/>
    <n v="2023"/>
    <n v="7"/>
    <x v="10"/>
    <n v="3"/>
    <n v="28"/>
    <n v="3"/>
    <n v="4"/>
    <x v="4"/>
    <x v="1"/>
    <n v="92151"/>
    <n v="0.19"/>
  </r>
  <r>
    <x v="1988"/>
    <d v="2023-11-04T00:00:00"/>
    <s v="Customer_418"/>
    <x v="0"/>
    <x v="3"/>
    <x v="2"/>
    <x v="7"/>
    <n v="5"/>
    <n v="1817"/>
    <n v="4"/>
    <n v="8721.6"/>
    <x v="1979"/>
    <s v="UPI"/>
    <x v="2"/>
    <n v="5"/>
    <n v="2023"/>
    <n v="11"/>
    <x v="6"/>
    <n v="4"/>
    <n v="44"/>
    <n v="1"/>
    <n v="6"/>
    <x v="0"/>
    <x v="0"/>
    <n v="36340"/>
    <n v="0.14000000000000001"/>
  </r>
  <r>
    <x v="1989"/>
    <d v="2023-12-25T00:00:00"/>
    <s v="Customer_811"/>
    <x v="3"/>
    <x v="1"/>
    <x v="0"/>
    <x v="4"/>
    <n v="1"/>
    <n v="2557"/>
    <n v="13"/>
    <n v="2224.59"/>
    <x v="1980"/>
    <s v="UPI"/>
    <x v="1"/>
    <n v="5"/>
    <n v="2023"/>
    <n v="12"/>
    <x v="2"/>
    <n v="4"/>
    <n v="52"/>
    <n v="5"/>
    <n v="1"/>
    <x v="3"/>
    <x v="1"/>
    <n v="33241"/>
    <n v="0.08"/>
  </r>
  <r>
    <x v="1990"/>
    <d v="2023-12-24T00:00:00"/>
    <s v="Customer_1073"/>
    <x v="1"/>
    <x v="0"/>
    <x v="2"/>
    <x v="5"/>
    <n v="4"/>
    <n v="1128"/>
    <n v="13"/>
    <n v="3925.44"/>
    <x v="1981"/>
    <s v="UPI"/>
    <x v="1"/>
    <n v="4"/>
    <n v="2023"/>
    <n v="12"/>
    <x v="2"/>
    <n v="4"/>
    <n v="52"/>
    <n v="5"/>
    <n v="0"/>
    <x v="2"/>
    <x v="0"/>
    <n v="58656"/>
    <n v="0.15"/>
  </r>
  <r>
    <x v="1991"/>
    <d v="2023-01-14T00:00:00"/>
    <s v="Customer_1142"/>
    <x v="0"/>
    <x v="0"/>
    <x v="0"/>
    <x v="4"/>
    <n v="9"/>
    <n v="4904"/>
    <n v="30"/>
    <n v="30895.200000000001"/>
    <x v="1982"/>
    <s v="Card"/>
    <x v="1"/>
    <n v="4"/>
    <n v="2023"/>
    <n v="1"/>
    <x v="0"/>
    <n v="1"/>
    <n v="2"/>
    <n v="2"/>
    <n v="6"/>
    <x v="0"/>
    <x v="0"/>
    <n v="1324080"/>
    <n v="0.05"/>
  </r>
  <r>
    <x v="1992"/>
    <d v="2023-12-05T00:00:00"/>
    <s v="Customer_1948"/>
    <x v="0"/>
    <x v="0"/>
    <x v="1"/>
    <x v="8"/>
    <n v="8"/>
    <n v="4923"/>
    <n v="23"/>
    <n v="30325.68"/>
    <x v="1983"/>
    <s v="Card"/>
    <x v="1"/>
    <n v="5"/>
    <n v="2023"/>
    <n v="12"/>
    <x v="2"/>
    <n v="4"/>
    <n v="49"/>
    <n v="2"/>
    <n v="2"/>
    <x v="5"/>
    <x v="1"/>
    <n v="905832"/>
    <n v="0.17"/>
  </r>
  <r>
    <x v="1993"/>
    <d v="2023-04-08T00:00:00"/>
    <s v="Customer_1884"/>
    <x v="3"/>
    <x v="1"/>
    <x v="0"/>
    <x v="4"/>
    <n v="4"/>
    <n v="799"/>
    <n v="13"/>
    <n v="2780.52"/>
    <x v="1984"/>
    <s v="Cash"/>
    <x v="0"/>
    <n v="2"/>
    <n v="2023"/>
    <n v="4"/>
    <x v="8"/>
    <n v="2"/>
    <n v="14"/>
    <n v="2"/>
    <n v="6"/>
    <x v="0"/>
    <x v="0"/>
    <n v="41548"/>
    <n v="0.13"/>
  </r>
  <r>
    <x v="1994"/>
    <d v="2023-04-15T00:00:00"/>
    <s v="Customer_1209"/>
    <x v="3"/>
    <x v="0"/>
    <x v="1"/>
    <x v="3"/>
    <n v="8"/>
    <n v="1982"/>
    <n v="0"/>
    <n v="15856"/>
    <x v="1985"/>
    <s v="UPI"/>
    <x v="0"/>
    <n v="2"/>
    <n v="2023"/>
    <n v="4"/>
    <x v="8"/>
    <n v="2"/>
    <n v="15"/>
    <n v="3"/>
    <n v="6"/>
    <x v="0"/>
    <x v="0"/>
    <n v="0"/>
    <n v="0.08"/>
  </r>
  <r>
    <x v="1995"/>
    <d v="2023-12-09T00:00:00"/>
    <s v="Customer_1822"/>
    <x v="0"/>
    <x v="1"/>
    <x v="1"/>
    <x v="3"/>
    <n v="2"/>
    <n v="3559"/>
    <n v="28"/>
    <n v="5124.96"/>
    <x v="1986"/>
    <s v="UPI"/>
    <x v="2"/>
    <n v="1"/>
    <n v="2023"/>
    <n v="12"/>
    <x v="2"/>
    <n v="4"/>
    <n v="49"/>
    <n v="2"/>
    <n v="6"/>
    <x v="0"/>
    <x v="0"/>
    <n v="199304"/>
    <n v="0.06"/>
  </r>
  <r>
    <x v="1996"/>
    <d v="2023-07-05T00:00:00"/>
    <s v="Customer_1564"/>
    <x v="0"/>
    <x v="2"/>
    <x v="2"/>
    <x v="7"/>
    <n v="9"/>
    <n v="3420"/>
    <n v="12"/>
    <n v="27086.400000000001"/>
    <x v="1987"/>
    <s v="Cash"/>
    <x v="2"/>
    <n v="3"/>
    <n v="2023"/>
    <n v="7"/>
    <x v="10"/>
    <n v="3"/>
    <n v="27"/>
    <n v="2"/>
    <n v="3"/>
    <x v="6"/>
    <x v="1"/>
    <n v="369360"/>
    <n v="0.05"/>
  </r>
  <r>
    <x v="1997"/>
    <d v="2023-06-02T00:00:00"/>
    <s v="Customer_1563"/>
    <x v="2"/>
    <x v="2"/>
    <x v="1"/>
    <x v="8"/>
    <n v="9"/>
    <n v="808"/>
    <n v="7"/>
    <n v="6762.96"/>
    <x v="1988"/>
    <s v="UPI"/>
    <x v="2"/>
    <n v="3"/>
    <n v="2023"/>
    <n v="6"/>
    <x v="7"/>
    <n v="2"/>
    <n v="22"/>
    <n v="1"/>
    <n v="5"/>
    <x v="1"/>
    <x v="1"/>
    <n v="50904"/>
    <n v="7.0000000000000007E-2"/>
  </r>
  <r>
    <x v="1998"/>
    <d v="2023-11-01T00:00:00"/>
    <s v="Customer_1436"/>
    <x v="0"/>
    <x v="1"/>
    <x v="2"/>
    <x v="7"/>
    <n v="4"/>
    <n v="1976"/>
    <n v="14"/>
    <n v="6797.44"/>
    <x v="1989"/>
    <s v="Cash"/>
    <x v="1"/>
    <n v="2"/>
    <n v="2023"/>
    <n v="11"/>
    <x v="6"/>
    <n v="4"/>
    <n v="44"/>
    <n v="1"/>
    <n v="3"/>
    <x v="6"/>
    <x v="1"/>
    <n v="110656"/>
    <n v="0.16"/>
  </r>
  <r>
    <x v="1999"/>
    <d v="2023-05-12T00:00:00"/>
    <s v="Customer_1566"/>
    <x v="3"/>
    <x v="1"/>
    <x v="0"/>
    <x v="0"/>
    <n v="6"/>
    <n v="1057"/>
    <n v="26"/>
    <n v="4693.08"/>
    <x v="1990"/>
    <s v="Cash"/>
    <x v="2"/>
    <n v="4"/>
    <n v="2023"/>
    <n v="5"/>
    <x v="11"/>
    <n v="2"/>
    <n v="19"/>
    <n v="2"/>
    <n v="5"/>
    <x v="1"/>
    <x v="1"/>
    <n v="164892"/>
    <n v="0.06"/>
  </r>
  <r>
    <x v="2000"/>
    <d v="2023-08-10T00:00:00"/>
    <s v="Customer_1525"/>
    <x v="1"/>
    <x v="0"/>
    <x v="1"/>
    <x v="8"/>
    <n v="2"/>
    <n v="3984"/>
    <n v="30"/>
    <n v="5577.6"/>
    <x v="1991"/>
    <s v="Card"/>
    <x v="0"/>
    <n v="5"/>
    <n v="2023"/>
    <n v="8"/>
    <x v="4"/>
    <n v="3"/>
    <n v="32"/>
    <n v="2"/>
    <n v="4"/>
    <x v="4"/>
    <x v="1"/>
    <n v="239040"/>
    <n v="0.19"/>
  </r>
  <r>
    <x v="2001"/>
    <d v="2023-05-05T00:00:00"/>
    <s v="Customer_355"/>
    <x v="3"/>
    <x v="0"/>
    <x v="1"/>
    <x v="8"/>
    <n v="4"/>
    <n v="2125"/>
    <n v="10"/>
    <n v="7650"/>
    <x v="1992"/>
    <s v="UPI"/>
    <x v="0"/>
    <n v="7"/>
    <n v="2023"/>
    <n v="5"/>
    <x v="11"/>
    <n v="2"/>
    <n v="18"/>
    <n v="1"/>
    <n v="5"/>
    <x v="1"/>
    <x v="1"/>
    <n v="85000"/>
    <n v="0.06"/>
  </r>
  <r>
    <x v="2002"/>
    <d v="2023-05-09T00:00:00"/>
    <s v="Customer_984"/>
    <x v="1"/>
    <x v="0"/>
    <x v="0"/>
    <x v="4"/>
    <n v="9"/>
    <n v="3658"/>
    <n v="23"/>
    <n v="25349.94"/>
    <x v="1993"/>
    <s v="Card"/>
    <x v="2"/>
    <n v="6"/>
    <n v="2023"/>
    <n v="5"/>
    <x v="11"/>
    <n v="2"/>
    <n v="19"/>
    <n v="2"/>
    <n v="2"/>
    <x v="5"/>
    <x v="1"/>
    <n v="757206"/>
    <n v="0.16"/>
  </r>
  <r>
    <x v="2003"/>
    <d v="2023-07-04T00:00:00"/>
    <s v="Customer_1404"/>
    <x v="0"/>
    <x v="2"/>
    <x v="0"/>
    <x v="6"/>
    <n v="5"/>
    <n v="1093"/>
    <n v="8"/>
    <n v="5027.8"/>
    <x v="1994"/>
    <s v="Cash"/>
    <x v="0"/>
    <n v="5"/>
    <n v="2023"/>
    <n v="7"/>
    <x v="10"/>
    <n v="3"/>
    <n v="27"/>
    <n v="2"/>
    <n v="2"/>
    <x v="5"/>
    <x v="1"/>
    <n v="43720"/>
    <n v="0.08"/>
  </r>
  <r>
    <x v="2004"/>
    <d v="2023-09-11T00:00:00"/>
    <s v="Customer_1304"/>
    <x v="0"/>
    <x v="0"/>
    <x v="1"/>
    <x v="3"/>
    <n v="9"/>
    <n v="3782"/>
    <n v="15"/>
    <n v="28932.3"/>
    <x v="1995"/>
    <s v="Cash"/>
    <x v="0"/>
    <n v="5"/>
    <n v="2023"/>
    <n v="9"/>
    <x v="5"/>
    <n v="3"/>
    <n v="37"/>
    <n v="3"/>
    <n v="1"/>
    <x v="3"/>
    <x v="1"/>
    <n v="510570"/>
    <n v="0.06"/>
  </r>
  <r>
    <x v="2005"/>
    <d v="2023-12-05T00:00:00"/>
    <s v="Customer_611"/>
    <x v="0"/>
    <x v="0"/>
    <x v="2"/>
    <x v="5"/>
    <n v="9"/>
    <n v="946"/>
    <n v="7"/>
    <n v="7918.02"/>
    <x v="1996"/>
    <s v="UPI"/>
    <x v="1"/>
    <n v="5"/>
    <n v="2023"/>
    <n v="12"/>
    <x v="2"/>
    <n v="4"/>
    <n v="49"/>
    <n v="2"/>
    <n v="2"/>
    <x v="5"/>
    <x v="1"/>
    <n v="59598"/>
    <n v="0.14000000000000001"/>
  </r>
  <r>
    <x v="2006"/>
    <d v="2023-04-27T00:00:00"/>
    <s v="Customer_1624"/>
    <x v="2"/>
    <x v="0"/>
    <x v="0"/>
    <x v="0"/>
    <n v="4"/>
    <n v="4766"/>
    <n v="1"/>
    <n v="18873.36"/>
    <x v="1997"/>
    <s v="UPI"/>
    <x v="2"/>
    <n v="3"/>
    <n v="2023"/>
    <n v="4"/>
    <x v="8"/>
    <n v="2"/>
    <n v="17"/>
    <n v="5"/>
    <n v="4"/>
    <x v="4"/>
    <x v="1"/>
    <n v="19064"/>
    <n v="0.18"/>
  </r>
  <r>
    <x v="2007"/>
    <d v="2023-01-17T00:00:00"/>
    <s v="Customer_879"/>
    <x v="0"/>
    <x v="0"/>
    <x v="1"/>
    <x v="8"/>
    <n v="10"/>
    <n v="201"/>
    <n v="28"/>
    <n v="1447.2"/>
    <x v="1998"/>
    <s v="UPI"/>
    <x v="1"/>
    <n v="5"/>
    <n v="2023"/>
    <n v="1"/>
    <x v="0"/>
    <n v="1"/>
    <n v="3"/>
    <n v="3"/>
    <n v="2"/>
    <x v="5"/>
    <x v="1"/>
    <n v="56280"/>
    <n v="0.13"/>
  </r>
  <r>
    <x v="2008"/>
    <d v="2023-02-27T00:00:00"/>
    <s v="Customer_1876"/>
    <x v="2"/>
    <x v="2"/>
    <x v="2"/>
    <x v="5"/>
    <n v="10"/>
    <n v="1781"/>
    <n v="15"/>
    <n v="15138.5"/>
    <x v="1999"/>
    <s v="UPI"/>
    <x v="2"/>
    <n v="4"/>
    <n v="2023"/>
    <n v="2"/>
    <x v="3"/>
    <n v="1"/>
    <n v="9"/>
    <n v="5"/>
    <n v="1"/>
    <x v="3"/>
    <x v="1"/>
    <n v="267150"/>
    <n v="0.1"/>
  </r>
  <r>
    <x v="2009"/>
    <d v="2023-07-12T00:00:00"/>
    <s v="Customer_564"/>
    <x v="2"/>
    <x v="0"/>
    <x v="1"/>
    <x v="3"/>
    <n v="7"/>
    <n v="4195"/>
    <n v="20"/>
    <n v="23492"/>
    <x v="2000"/>
    <s v="UPI"/>
    <x v="1"/>
    <n v="3"/>
    <n v="2023"/>
    <n v="7"/>
    <x v="10"/>
    <n v="3"/>
    <n v="28"/>
    <n v="3"/>
    <n v="3"/>
    <x v="6"/>
    <x v="1"/>
    <n v="587300"/>
    <n v="0.18"/>
  </r>
  <r>
    <x v="2010"/>
    <d v="2023-08-12T00:00:00"/>
    <s v="Customer_924"/>
    <x v="3"/>
    <x v="3"/>
    <x v="2"/>
    <x v="5"/>
    <n v="2"/>
    <n v="3710"/>
    <n v="0"/>
    <n v="7420"/>
    <x v="2001"/>
    <s v="Card"/>
    <x v="2"/>
    <n v="5"/>
    <n v="2023"/>
    <n v="8"/>
    <x v="4"/>
    <n v="3"/>
    <n v="32"/>
    <n v="2"/>
    <n v="6"/>
    <x v="0"/>
    <x v="0"/>
    <n v="0"/>
    <n v="0.06"/>
  </r>
  <r>
    <x v="2011"/>
    <d v="2023-02-05T00:00:00"/>
    <s v="Customer_1851"/>
    <x v="3"/>
    <x v="3"/>
    <x v="0"/>
    <x v="4"/>
    <n v="4"/>
    <n v="2612"/>
    <n v="5"/>
    <n v="9925.6"/>
    <x v="2002"/>
    <s v="Card"/>
    <x v="2"/>
    <n v="6"/>
    <n v="2023"/>
    <n v="2"/>
    <x v="3"/>
    <n v="1"/>
    <n v="6"/>
    <n v="2"/>
    <n v="0"/>
    <x v="2"/>
    <x v="0"/>
    <n v="52240"/>
    <n v="0.19"/>
  </r>
  <r>
    <x v="2012"/>
    <d v="2023-11-06T00:00:00"/>
    <s v="Customer_1159"/>
    <x v="1"/>
    <x v="2"/>
    <x v="1"/>
    <x v="1"/>
    <n v="1"/>
    <n v="1101"/>
    <n v="6"/>
    <n v="1034.94"/>
    <x v="2003"/>
    <s v="UPI"/>
    <x v="0"/>
    <n v="5"/>
    <n v="2023"/>
    <n v="11"/>
    <x v="6"/>
    <n v="4"/>
    <n v="45"/>
    <n v="2"/>
    <n v="1"/>
    <x v="3"/>
    <x v="1"/>
    <n v="6606"/>
    <n v="7.0000000000000007E-2"/>
  </r>
  <r>
    <x v="2013"/>
    <d v="2023-10-09T00:00:00"/>
    <s v="Customer_309"/>
    <x v="3"/>
    <x v="1"/>
    <x v="1"/>
    <x v="8"/>
    <n v="7"/>
    <n v="3616"/>
    <n v="9"/>
    <n v="23033.919999999998"/>
    <x v="2004"/>
    <s v="Cash"/>
    <x v="0"/>
    <n v="4"/>
    <n v="2023"/>
    <n v="10"/>
    <x v="1"/>
    <n v="4"/>
    <n v="41"/>
    <n v="2"/>
    <n v="1"/>
    <x v="3"/>
    <x v="1"/>
    <n v="227808"/>
    <n v="0.12"/>
  </r>
  <r>
    <x v="2014"/>
    <d v="2023-03-05T00:00:00"/>
    <s v="Customer_1538"/>
    <x v="0"/>
    <x v="3"/>
    <x v="1"/>
    <x v="1"/>
    <n v="6"/>
    <n v="4279"/>
    <n v="9"/>
    <n v="23363.34"/>
    <x v="2005"/>
    <s v="Cash"/>
    <x v="2"/>
    <n v="3"/>
    <n v="2023"/>
    <n v="3"/>
    <x v="9"/>
    <n v="1"/>
    <n v="10"/>
    <n v="2"/>
    <n v="0"/>
    <x v="2"/>
    <x v="0"/>
    <n v="231066"/>
    <n v="0.15"/>
  </r>
  <r>
    <x v="2015"/>
    <d v="2023-03-15T00:00:00"/>
    <s v="Customer_761"/>
    <x v="0"/>
    <x v="2"/>
    <x v="1"/>
    <x v="8"/>
    <n v="5"/>
    <n v="728"/>
    <n v="2"/>
    <n v="3567.2"/>
    <x v="2006"/>
    <s v="Cash"/>
    <x v="1"/>
    <n v="2"/>
    <n v="2023"/>
    <n v="3"/>
    <x v="9"/>
    <n v="1"/>
    <n v="11"/>
    <n v="3"/>
    <n v="3"/>
    <x v="6"/>
    <x v="1"/>
    <n v="7280"/>
    <n v="0.16"/>
  </r>
  <r>
    <x v="2016"/>
    <d v="2023-11-20T00:00:00"/>
    <s v="Customer_1742"/>
    <x v="2"/>
    <x v="0"/>
    <x v="1"/>
    <x v="1"/>
    <n v="7"/>
    <n v="1434"/>
    <n v="18"/>
    <n v="8231.16"/>
    <x v="2007"/>
    <s v="UPI"/>
    <x v="2"/>
    <n v="1"/>
    <n v="2023"/>
    <n v="11"/>
    <x v="6"/>
    <n v="4"/>
    <n v="47"/>
    <n v="4"/>
    <n v="1"/>
    <x v="3"/>
    <x v="1"/>
    <n v="180684"/>
    <n v="0.13"/>
  </r>
  <r>
    <x v="2017"/>
    <d v="2023-12-05T00:00:00"/>
    <s v="Customer_1068"/>
    <x v="3"/>
    <x v="2"/>
    <x v="1"/>
    <x v="8"/>
    <n v="7"/>
    <n v="1840"/>
    <n v="18"/>
    <n v="10561.6"/>
    <x v="2008"/>
    <s v="Card"/>
    <x v="2"/>
    <n v="7"/>
    <n v="2023"/>
    <n v="12"/>
    <x v="2"/>
    <n v="4"/>
    <n v="49"/>
    <n v="2"/>
    <n v="2"/>
    <x v="5"/>
    <x v="1"/>
    <n v="231840"/>
    <n v="0.18"/>
  </r>
  <r>
    <x v="2018"/>
    <d v="2023-11-13T00:00:00"/>
    <s v="Customer_362"/>
    <x v="3"/>
    <x v="2"/>
    <x v="2"/>
    <x v="5"/>
    <n v="9"/>
    <n v="2509"/>
    <n v="18"/>
    <n v="18516.419999999998"/>
    <x v="2009"/>
    <s v="Card"/>
    <x v="2"/>
    <n v="6"/>
    <n v="2023"/>
    <n v="11"/>
    <x v="6"/>
    <n v="4"/>
    <n v="46"/>
    <n v="3"/>
    <n v="1"/>
    <x v="3"/>
    <x v="1"/>
    <n v="406458"/>
    <n v="0.06"/>
  </r>
  <r>
    <x v="2019"/>
    <d v="2023-10-07T00:00:00"/>
    <s v="Customer_1395"/>
    <x v="2"/>
    <x v="0"/>
    <x v="2"/>
    <x v="7"/>
    <n v="9"/>
    <n v="1429"/>
    <n v="30"/>
    <n v="9002.7000000000007"/>
    <x v="2010"/>
    <s v="Card"/>
    <x v="2"/>
    <n v="7"/>
    <n v="2023"/>
    <n v="10"/>
    <x v="1"/>
    <n v="4"/>
    <n v="40"/>
    <n v="1"/>
    <n v="6"/>
    <x v="0"/>
    <x v="0"/>
    <n v="385830"/>
    <n v="0.09"/>
  </r>
  <r>
    <x v="2020"/>
    <d v="2023-04-23T00:00:00"/>
    <s v="Customer_1872"/>
    <x v="3"/>
    <x v="1"/>
    <x v="1"/>
    <x v="8"/>
    <n v="10"/>
    <n v="3804"/>
    <n v="25"/>
    <n v="28530"/>
    <x v="2011"/>
    <s v="UPI"/>
    <x v="2"/>
    <n v="1"/>
    <n v="2023"/>
    <n v="4"/>
    <x v="8"/>
    <n v="2"/>
    <n v="17"/>
    <n v="5"/>
    <n v="0"/>
    <x v="2"/>
    <x v="0"/>
    <n v="951000"/>
    <n v="0.12"/>
  </r>
  <r>
    <x v="2021"/>
    <d v="2023-03-23T00:00:00"/>
    <s v="Customer_1347"/>
    <x v="2"/>
    <x v="2"/>
    <x v="2"/>
    <x v="5"/>
    <n v="2"/>
    <n v="3772"/>
    <n v="11"/>
    <n v="6714.16"/>
    <x v="2012"/>
    <s v="UPI"/>
    <x v="2"/>
    <n v="2"/>
    <n v="2023"/>
    <n v="3"/>
    <x v="9"/>
    <n v="1"/>
    <n v="12"/>
    <n v="4"/>
    <n v="4"/>
    <x v="4"/>
    <x v="1"/>
    <n v="82984"/>
    <n v="0.13"/>
  </r>
  <r>
    <x v="2022"/>
    <d v="2023-03-05T00:00:00"/>
    <s v="Customer_1718"/>
    <x v="2"/>
    <x v="3"/>
    <x v="2"/>
    <x v="7"/>
    <n v="2"/>
    <n v="977"/>
    <n v="21"/>
    <n v="1543.66"/>
    <x v="2013"/>
    <s v="Cash"/>
    <x v="0"/>
    <n v="7"/>
    <n v="2023"/>
    <n v="3"/>
    <x v="9"/>
    <n v="1"/>
    <n v="10"/>
    <n v="2"/>
    <n v="0"/>
    <x v="2"/>
    <x v="0"/>
    <n v="41034"/>
    <n v="0.08"/>
  </r>
  <r>
    <x v="2023"/>
    <d v="2023-06-22T00:00:00"/>
    <s v="Customer_1154"/>
    <x v="2"/>
    <x v="0"/>
    <x v="1"/>
    <x v="8"/>
    <n v="4"/>
    <n v="1376"/>
    <n v="5"/>
    <n v="5228.8"/>
    <x v="2014"/>
    <s v="Cash"/>
    <x v="1"/>
    <n v="5"/>
    <n v="2023"/>
    <n v="6"/>
    <x v="7"/>
    <n v="2"/>
    <n v="25"/>
    <n v="4"/>
    <n v="4"/>
    <x v="4"/>
    <x v="1"/>
    <n v="27520"/>
    <n v="0.16"/>
  </r>
  <r>
    <x v="2024"/>
    <d v="2023-07-12T00:00:00"/>
    <s v="Customer_1836"/>
    <x v="1"/>
    <x v="0"/>
    <x v="1"/>
    <x v="8"/>
    <n v="8"/>
    <n v="4464"/>
    <n v="25"/>
    <n v="26784"/>
    <x v="2015"/>
    <s v="UPI"/>
    <x v="0"/>
    <n v="4"/>
    <n v="2023"/>
    <n v="7"/>
    <x v="10"/>
    <n v="3"/>
    <n v="28"/>
    <n v="3"/>
    <n v="3"/>
    <x v="6"/>
    <x v="1"/>
    <n v="892800"/>
    <n v="0.14000000000000001"/>
  </r>
  <r>
    <x v="2025"/>
    <d v="2023-01-21T00:00:00"/>
    <s v="Customer_238"/>
    <x v="1"/>
    <x v="3"/>
    <x v="0"/>
    <x v="6"/>
    <n v="4"/>
    <n v="2632"/>
    <n v="12"/>
    <n v="9264.64"/>
    <x v="2016"/>
    <s v="UPI"/>
    <x v="0"/>
    <n v="6"/>
    <n v="2023"/>
    <n v="1"/>
    <x v="0"/>
    <n v="1"/>
    <n v="3"/>
    <n v="3"/>
    <n v="6"/>
    <x v="0"/>
    <x v="0"/>
    <n v="126336"/>
    <n v="0.19"/>
  </r>
  <r>
    <x v="2026"/>
    <d v="2023-01-12T00:00:00"/>
    <s v="Customer_231"/>
    <x v="0"/>
    <x v="2"/>
    <x v="2"/>
    <x v="7"/>
    <n v="7"/>
    <n v="2903"/>
    <n v="30"/>
    <n v="14224.7"/>
    <x v="2017"/>
    <s v="Cash"/>
    <x v="1"/>
    <n v="1"/>
    <n v="2023"/>
    <n v="1"/>
    <x v="0"/>
    <n v="1"/>
    <n v="2"/>
    <n v="2"/>
    <n v="4"/>
    <x v="4"/>
    <x v="1"/>
    <n v="609630"/>
    <n v="0.13"/>
  </r>
  <r>
    <x v="2027"/>
    <d v="2023-12-26T00:00:00"/>
    <s v="Customer_244"/>
    <x v="2"/>
    <x v="3"/>
    <x v="0"/>
    <x v="4"/>
    <n v="5"/>
    <n v="1205"/>
    <n v="5"/>
    <n v="5723.75"/>
    <x v="2018"/>
    <s v="UPI"/>
    <x v="0"/>
    <n v="5"/>
    <n v="2023"/>
    <n v="12"/>
    <x v="2"/>
    <n v="4"/>
    <n v="52"/>
    <n v="5"/>
    <n v="2"/>
    <x v="5"/>
    <x v="1"/>
    <n v="30125"/>
    <n v="0.11"/>
  </r>
  <r>
    <x v="2028"/>
    <d v="2023-03-20T00:00:00"/>
    <s v="Customer_1531"/>
    <x v="3"/>
    <x v="1"/>
    <x v="0"/>
    <x v="6"/>
    <n v="3"/>
    <n v="1013"/>
    <n v="10"/>
    <n v="2735.1"/>
    <x v="2019"/>
    <s v="UPI"/>
    <x v="0"/>
    <n v="6"/>
    <n v="2023"/>
    <n v="3"/>
    <x v="9"/>
    <n v="1"/>
    <n v="12"/>
    <n v="4"/>
    <n v="1"/>
    <x v="3"/>
    <x v="1"/>
    <n v="30390"/>
    <n v="0.14000000000000001"/>
  </r>
  <r>
    <x v="2029"/>
    <d v="2023-06-16T00:00:00"/>
    <s v="Customer_893"/>
    <x v="3"/>
    <x v="1"/>
    <x v="0"/>
    <x v="4"/>
    <n v="7"/>
    <n v="2978"/>
    <n v="22"/>
    <n v="16259.88"/>
    <x v="2020"/>
    <s v="UPI"/>
    <x v="1"/>
    <n v="5"/>
    <n v="2023"/>
    <n v="6"/>
    <x v="7"/>
    <n v="2"/>
    <n v="24"/>
    <n v="3"/>
    <n v="5"/>
    <x v="1"/>
    <x v="1"/>
    <n v="458612"/>
    <n v="0.12"/>
  </r>
  <r>
    <x v="2030"/>
    <d v="2023-06-24T00:00:00"/>
    <s v="Customer_1968"/>
    <x v="2"/>
    <x v="3"/>
    <x v="2"/>
    <x v="5"/>
    <n v="8"/>
    <n v="3123"/>
    <n v="4"/>
    <n v="23984.639999999999"/>
    <x v="2021"/>
    <s v="Cash"/>
    <x v="0"/>
    <n v="4"/>
    <n v="2023"/>
    <n v="6"/>
    <x v="7"/>
    <n v="2"/>
    <n v="25"/>
    <n v="4"/>
    <n v="6"/>
    <x v="0"/>
    <x v="0"/>
    <n v="99936"/>
    <n v="0.16"/>
  </r>
  <r>
    <x v="2031"/>
    <d v="2023-10-22T00:00:00"/>
    <s v="Customer_790"/>
    <x v="0"/>
    <x v="2"/>
    <x v="2"/>
    <x v="2"/>
    <n v="4"/>
    <n v="830"/>
    <n v="5"/>
    <n v="3154"/>
    <x v="2022"/>
    <s v="UPI"/>
    <x v="0"/>
    <n v="2"/>
    <n v="2023"/>
    <n v="10"/>
    <x v="1"/>
    <n v="4"/>
    <n v="43"/>
    <n v="4"/>
    <n v="0"/>
    <x v="2"/>
    <x v="0"/>
    <n v="16600"/>
    <n v="0.09"/>
  </r>
  <r>
    <x v="2032"/>
    <d v="2023-11-08T00:00:00"/>
    <s v="Customer_1327"/>
    <x v="1"/>
    <x v="3"/>
    <x v="2"/>
    <x v="7"/>
    <n v="3"/>
    <n v="3260"/>
    <n v="2"/>
    <n v="9584.4"/>
    <x v="2023"/>
    <s v="Card"/>
    <x v="0"/>
    <n v="3"/>
    <n v="2023"/>
    <n v="11"/>
    <x v="6"/>
    <n v="4"/>
    <n v="45"/>
    <n v="2"/>
    <n v="3"/>
    <x v="6"/>
    <x v="1"/>
    <n v="19560"/>
    <n v="0.08"/>
  </r>
  <r>
    <x v="2033"/>
    <d v="2023-06-08T00:00:00"/>
    <s v="Customer_1367"/>
    <x v="3"/>
    <x v="3"/>
    <x v="2"/>
    <x v="5"/>
    <n v="5"/>
    <n v="3842"/>
    <n v="10"/>
    <n v="17289"/>
    <x v="2024"/>
    <s v="UPI"/>
    <x v="1"/>
    <n v="5"/>
    <n v="2023"/>
    <n v="6"/>
    <x v="7"/>
    <n v="2"/>
    <n v="23"/>
    <n v="2"/>
    <n v="4"/>
    <x v="4"/>
    <x v="1"/>
    <n v="192100"/>
    <n v="0.15"/>
  </r>
  <r>
    <x v="2034"/>
    <d v="2023-08-31T00:00:00"/>
    <s v="Customer_1145"/>
    <x v="3"/>
    <x v="0"/>
    <x v="0"/>
    <x v="4"/>
    <n v="4"/>
    <n v="274"/>
    <n v="2"/>
    <n v="1074.08"/>
    <x v="2025"/>
    <s v="UPI"/>
    <x v="2"/>
    <n v="7"/>
    <n v="2023"/>
    <n v="8"/>
    <x v="4"/>
    <n v="3"/>
    <n v="35"/>
    <n v="5"/>
    <n v="4"/>
    <x v="4"/>
    <x v="1"/>
    <n v="2192"/>
    <n v="0.18"/>
  </r>
  <r>
    <x v="2035"/>
    <d v="2023-03-31T00:00:00"/>
    <s v="Customer_1467"/>
    <x v="3"/>
    <x v="2"/>
    <x v="1"/>
    <x v="3"/>
    <n v="1"/>
    <n v="1919"/>
    <n v="5"/>
    <n v="1823.05"/>
    <x v="2026"/>
    <s v="Cash"/>
    <x v="0"/>
    <n v="1"/>
    <n v="2023"/>
    <n v="3"/>
    <x v="9"/>
    <n v="1"/>
    <n v="13"/>
    <n v="5"/>
    <n v="5"/>
    <x v="1"/>
    <x v="1"/>
    <n v="9595"/>
    <n v="0.15"/>
  </r>
  <r>
    <x v="2036"/>
    <d v="2023-04-21T00:00:00"/>
    <s v="Customer_111"/>
    <x v="2"/>
    <x v="3"/>
    <x v="2"/>
    <x v="2"/>
    <n v="8"/>
    <n v="1919"/>
    <n v="20"/>
    <n v="12281.6"/>
    <x v="2027"/>
    <s v="UPI"/>
    <x v="1"/>
    <n v="3"/>
    <n v="2023"/>
    <n v="4"/>
    <x v="8"/>
    <n v="2"/>
    <n v="16"/>
    <n v="4"/>
    <n v="5"/>
    <x v="1"/>
    <x v="1"/>
    <n v="307040"/>
    <n v="0.13"/>
  </r>
  <r>
    <x v="2037"/>
    <d v="2023-12-17T00:00:00"/>
    <s v="Customer_1588"/>
    <x v="3"/>
    <x v="2"/>
    <x v="0"/>
    <x v="6"/>
    <n v="4"/>
    <n v="180"/>
    <n v="25"/>
    <n v="540"/>
    <x v="2028"/>
    <s v="Card"/>
    <x v="1"/>
    <n v="5"/>
    <n v="2023"/>
    <n v="12"/>
    <x v="2"/>
    <n v="4"/>
    <n v="51"/>
    <n v="4"/>
    <n v="0"/>
    <x v="2"/>
    <x v="0"/>
    <n v="18000"/>
    <n v="0.14000000000000001"/>
  </r>
  <r>
    <x v="2038"/>
    <d v="2023-03-27T00:00:00"/>
    <s v="Customer_643"/>
    <x v="3"/>
    <x v="3"/>
    <x v="2"/>
    <x v="5"/>
    <n v="1"/>
    <n v="2566"/>
    <n v="7"/>
    <n v="2386.38"/>
    <x v="2029"/>
    <s v="UPI"/>
    <x v="0"/>
    <n v="4"/>
    <n v="2023"/>
    <n v="3"/>
    <x v="9"/>
    <n v="1"/>
    <n v="13"/>
    <n v="5"/>
    <n v="1"/>
    <x v="3"/>
    <x v="1"/>
    <n v="17962"/>
    <n v="0.13"/>
  </r>
  <r>
    <x v="2039"/>
    <d v="2023-08-04T00:00:00"/>
    <s v="Customer_1512"/>
    <x v="2"/>
    <x v="3"/>
    <x v="1"/>
    <x v="8"/>
    <n v="9"/>
    <n v="4721"/>
    <n v="30"/>
    <n v="29742.3"/>
    <x v="2030"/>
    <s v="Card"/>
    <x v="0"/>
    <n v="1"/>
    <n v="2023"/>
    <n v="8"/>
    <x v="4"/>
    <n v="3"/>
    <n v="31"/>
    <n v="1"/>
    <n v="5"/>
    <x v="1"/>
    <x v="1"/>
    <n v="1274670"/>
    <n v="0.1"/>
  </r>
  <r>
    <x v="2040"/>
    <d v="2023-08-06T00:00:00"/>
    <s v="Customer_1180"/>
    <x v="1"/>
    <x v="2"/>
    <x v="1"/>
    <x v="3"/>
    <n v="2"/>
    <n v="1787"/>
    <n v="19"/>
    <n v="2894.94"/>
    <x v="2031"/>
    <s v="Card"/>
    <x v="2"/>
    <n v="3"/>
    <n v="2023"/>
    <n v="8"/>
    <x v="4"/>
    <n v="3"/>
    <n v="32"/>
    <n v="2"/>
    <n v="0"/>
    <x v="2"/>
    <x v="0"/>
    <n v="67906"/>
    <n v="0.11"/>
  </r>
  <r>
    <x v="2041"/>
    <d v="2023-10-09T00:00:00"/>
    <s v="Customer_420"/>
    <x v="3"/>
    <x v="3"/>
    <x v="2"/>
    <x v="2"/>
    <n v="10"/>
    <n v="2156"/>
    <n v="10"/>
    <n v="19404"/>
    <x v="2032"/>
    <s v="UPI"/>
    <x v="0"/>
    <n v="5"/>
    <n v="2023"/>
    <n v="10"/>
    <x v="1"/>
    <n v="4"/>
    <n v="41"/>
    <n v="2"/>
    <n v="1"/>
    <x v="3"/>
    <x v="1"/>
    <n v="215600"/>
    <n v="0.17"/>
  </r>
  <r>
    <x v="2042"/>
    <d v="2023-04-01T00:00:00"/>
    <s v="Customer_1657"/>
    <x v="2"/>
    <x v="2"/>
    <x v="1"/>
    <x v="3"/>
    <n v="5"/>
    <n v="4554"/>
    <n v="14"/>
    <n v="19582.2"/>
    <x v="2033"/>
    <s v="Cash"/>
    <x v="1"/>
    <n v="2"/>
    <n v="2023"/>
    <n v="4"/>
    <x v="8"/>
    <n v="2"/>
    <n v="13"/>
    <n v="1"/>
    <n v="6"/>
    <x v="0"/>
    <x v="0"/>
    <n v="318780"/>
    <n v="0.11"/>
  </r>
  <r>
    <x v="2043"/>
    <d v="2023-05-28T00:00:00"/>
    <s v="Customer_1320"/>
    <x v="1"/>
    <x v="1"/>
    <x v="0"/>
    <x v="0"/>
    <n v="7"/>
    <n v="2239"/>
    <n v="11"/>
    <n v="13948.97"/>
    <x v="2034"/>
    <s v="UPI"/>
    <x v="2"/>
    <n v="6"/>
    <n v="2023"/>
    <n v="5"/>
    <x v="11"/>
    <n v="2"/>
    <n v="22"/>
    <n v="5"/>
    <n v="0"/>
    <x v="2"/>
    <x v="0"/>
    <n v="172403"/>
    <n v="0.15"/>
  </r>
  <r>
    <x v="2044"/>
    <d v="2023-04-08T00:00:00"/>
    <s v="Customer_1593"/>
    <x v="0"/>
    <x v="3"/>
    <x v="2"/>
    <x v="2"/>
    <n v="2"/>
    <n v="2207"/>
    <n v="20"/>
    <n v="3531.2"/>
    <x v="2035"/>
    <s v="UPI"/>
    <x v="2"/>
    <n v="6"/>
    <n v="2023"/>
    <n v="4"/>
    <x v="8"/>
    <n v="2"/>
    <n v="14"/>
    <n v="2"/>
    <n v="6"/>
    <x v="0"/>
    <x v="0"/>
    <n v="88280"/>
    <n v="0.18"/>
  </r>
  <r>
    <x v="2045"/>
    <d v="2023-11-27T00:00:00"/>
    <s v="Customer_1922"/>
    <x v="3"/>
    <x v="0"/>
    <x v="0"/>
    <x v="6"/>
    <n v="3"/>
    <n v="1866"/>
    <n v="23"/>
    <n v="4310.46"/>
    <x v="2036"/>
    <s v="UPI"/>
    <x v="2"/>
    <n v="5"/>
    <n v="2023"/>
    <n v="11"/>
    <x v="6"/>
    <n v="4"/>
    <n v="48"/>
    <n v="5"/>
    <n v="1"/>
    <x v="3"/>
    <x v="1"/>
    <n v="128754"/>
    <n v="0.18"/>
  </r>
  <r>
    <x v="2046"/>
    <d v="2023-12-05T00:00:00"/>
    <s v="Customer_94"/>
    <x v="3"/>
    <x v="2"/>
    <x v="0"/>
    <x v="6"/>
    <n v="3"/>
    <n v="2089"/>
    <n v="29"/>
    <n v="4449.57"/>
    <x v="2037"/>
    <s v="UPI"/>
    <x v="0"/>
    <n v="6"/>
    <n v="2023"/>
    <n v="12"/>
    <x v="2"/>
    <n v="4"/>
    <n v="49"/>
    <n v="2"/>
    <n v="2"/>
    <x v="5"/>
    <x v="1"/>
    <n v="181743"/>
    <n v="0.08"/>
  </r>
  <r>
    <x v="2047"/>
    <d v="2023-07-09T00:00:00"/>
    <s v="Customer_1984"/>
    <x v="0"/>
    <x v="3"/>
    <x v="1"/>
    <x v="3"/>
    <n v="10"/>
    <n v="598"/>
    <n v="9"/>
    <n v="5441.8"/>
    <x v="2038"/>
    <s v="Card"/>
    <x v="2"/>
    <n v="1"/>
    <n v="2023"/>
    <n v="7"/>
    <x v="10"/>
    <n v="3"/>
    <n v="28"/>
    <n v="3"/>
    <n v="0"/>
    <x v="2"/>
    <x v="0"/>
    <n v="53820"/>
    <n v="0.2"/>
  </r>
  <r>
    <x v="2048"/>
    <d v="2023-04-07T00:00:00"/>
    <s v="Customer_636"/>
    <x v="3"/>
    <x v="1"/>
    <x v="1"/>
    <x v="1"/>
    <n v="7"/>
    <n v="4221"/>
    <n v="19"/>
    <n v="23933.07"/>
    <x v="2039"/>
    <s v="Cash"/>
    <x v="2"/>
    <n v="2"/>
    <n v="2023"/>
    <n v="4"/>
    <x v="8"/>
    <n v="2"/>
    <n v="14"/>
    <n v="2"/>
    <n v="5"/>
    <x v="1"/>
    <x v="1"/>
    <n v="561393"/>
    <n v="0.15"/>
  </r>
  <r>
    <x v="2049"/>
    <d v="2023-09-15T00:00:00"/>
    <s v="Customer_443"/>
    <x v="0"/>
    <x v="2"/>
    <x v="2"/>
    <x v="7"/>
    <n v="2"/>
    <n v="4499"/>
    <n v="4"/>
    <n v="8638.08"/>
    <x v="2040"/>
    <s v="Card"/>
    <x v="1"/>
    <n v="5"/>
    <n v="2023"/>
    <n v="9"/>
    <x v="5"/>
    <n v="3"/>
    <n v="37"/>
    <n v="3"/>
    <n v="5"/>
    <x v="1"/>
    <x v="1"/>
    <n v="35992"/>
    <n v="0.11"/>
  </r>
  <r>
    <x v="2050"/>
    <d v="2023-07-30T00:00:00"/>
    <s v="Customer_1250"/>
    <x v="1"/>
    <x v="1"/>
    <x v="2"/>
    <x v="5"/>
    <n v="5"/>
    <n v="423"/>
    <n v="10"/>
    <n v="1903.5"/>
    <x v="2041"/>
    <s v="Cash"/>
    <x v="1"/>
    <n v="6"/>
    <n v="2023"/>
    <n v="7"/>
    <x v="10"/>
    <n v="3"/>
    <n v="31"/>
    <n v="6"/>
    <n v="0"/>
    <x v="2"/>
    <x v="0"/>
    <n v="21150"/>
    <n v="0.09"/>
  </r>
  <r>
    <x v="2051"/>
    <d v="2023-02-21T00:00:00"/>
    <s v="Customer_1817"/>
    <x v="2"/>
    <x v="0"/>
    <x v="1"/>
    <x v="3"/>
    <n v="2"/>
    <n v="2745"/>
    <n v="13"/>
    <n v="4776.3"/>
    <x v="2042"/>
    <s v="UPI"/>
    <x v="0"/>
    <n v="3"/>
    <n v="2023"/>
    <n v="2"/>
    <x v="3"/>
    <n v="1"/>
    <n v="8"/>
    <n v="4"/>
    <n v="2"/>
    <x v="5"/>
    <x v="1"/>
    <n v="71370"/>
    <n v="0.15"/>
  </r>
  <r>
    <x v="2052"/>
    <d v="2023-04-01T00:00:00"/>
    <s v="Customer_917"/>
    <x v="3"/>
    <x v="3"/>
    <x v="0"/>
    <x v="0"/>
    <n v="7"/>
    <n v="2973"/>
    <n v="3"/>
    <n v="20186.669999999998"/>
    <x v="2043"/>
    <s v="Card"/>
    <x v="1"/>
    <n v="2"/>
    <n v="2023"/>
    <n v="4"/>
    <x v="8"/>
    <n v="2"/>
    <n v="13"/>
    <n v="1"/>
    <n v="6"/>
    <x v="0"/>
    <x v="0"/>
    <n v="62433"/>
    <n v="0.11"/>
  </r>
  <r>
    <x v="2053"/>
    <d v="2023-05-11T00:00:00"/>
    <s v="Customer_1888"/>
    <x v="3"/>
    <x v="0"/>
    <x v="1"/>
    <x v="1"/>
    <n v="3"/>
    <n v="730"/>
    <n v="29"/>
    <n v="1554.9"/>
    <x v="2044"/>
    <s v="UPI"/>
    <x v="1"/>
    <n v="5"/>
    <n v="2023"/>
    <n v="5"/>
    <x v="11"/>
    <n v="2"/>
    <n v="19"/>
    <n v="2"/>
    <n v="4"/>
    <x v="4"/>
    <x v="1"/>
    <n v="63510"/>
    <n v="7.0000000000000007E-2"/>
  </r>
  <r>
    <x v="2054"/>
    <d v="2023-10-16T00:00:00"/>
    <s v="Customer_281"/>
    <x v="0"/>
    <x v="0"/>
    <x v="2"/>
    <x v="7"/>
    <n v="2"/>
    <n v="204"/>
    <n v="2"/>
    <n v="399.84"/>
    <x v="2045"/>
    <s v="Card"/>
    <x v="1"/>
    <n v="5"/>
    <n v="2023"/>
    <n v="10"/>
    <x v="1"/>
    <n v="4"/>
    <n v="42"/>
    <n v="3"/>
    <n v="1"/>
    <x v="3"/>
    <x v="1"/>
    <n v="816"/>
    <n v="0.19"/>
  </r>
  <r>
    <x v="2055"/>
    <d v="2023-03-10T00:00:00"/>
    <s v="Customer_688"/>
    <x v="2"/>
    <x v="3"/>
    <x v="0"/>
    <x v="6"/>
    <n v="9"/>
    <n v="4891"/>
    <n v="22"/>
    <n v="34334.82"/>
    <x v="2046"/>
    <s v="Cash"/>
    <x v="0"/>
    <n v="4"/>
    <n v="2023"/>
    <n v="3"/>
    <x v="9"/>
    <n v="1"/>
    <n v="10"/>
    <n v="2"/>
    <n v="5"/>
    <x v="1"/>
    <x v="1"/>
    <n v="968418"/>
    <n v="0.05"/>
  </r>
  <r>
    <x v="2056"/>
    <d v="2023-08-10T00:00:00"/>
    <s v="Customer_400"/>
    <x v="0"/>
    <x v="1"/>
    <x v="1"/>
    <x v="3"/>
    <n v="4"/>
    <n v="2290"/>
    <n v="4"/>
    <n v="8793.6"/>
    <x v="2047"/>
    <s v="Card"/>
    <x v="0"/>
    <n v="4"/>
    <n v="2023"/>
    <n v="8"/>
    <x v="4"/>
    <n v="3"/>
    <n v="32"/>
    <n v="2"/>
    <n v="4"/>
    <x v="4"/>
    <x v="1"/>
    <n v="36640"/>
    <n v="0.05"/>
  </r>
  <r>
    <x v="2057"/>
    <d v="2023-01-05T00:00:00"/>
    <s v="Customer_1378"/>
    <x v="3"/>
    <x v="1"/>
    <x v="2"/>
    <x v="2"/>
    <n v="1"/>
    <n v="3218"/>
    <n v="5"/>
    <n v="3057.1"/>
    <x v="2048"/>
    <s v="Card"/>
    <x v="0"/>
    <n v="2"/>
    <n v="2023"/>
    <n v="1"/>
    <x v="0"/>
    <n v="1"/>
    <n v="1"/>
    <n v="1"/>
    <n v="4"/>
    <x v="4"/>
    <x v="1"/>
    <n v="16090"/>
    <n v="0.12"/>
  </r>
  <r>
    <x v="2058"/>
    <d v="2023-02-18T00:00:00"/>
    <s v="Customer_1493"/>
    <x v="2"/>
    <x v="3"/>
    <x v="1"/>
    <x v="8"/>
    <n v="2"/>
    <n v="4956"/>
    <n v="18"/>
    <n v="8127.84"/>
    <x v="2049"/>
    <s v="Cash"/>
    <x v="0"/>
    <n v="7"/>
    <n v="2023"/>
    <n v="2"/>
    <x v="3"/>
    <n v="1"/>
    <n v="7"/>
    <n v="3"/>
    <n v="6"/>
    <x v="0"/>
    <x v="0"/>
    <n v="178416"/>
    <n v="0.08"/>
  </r>
  <r>
    <x v="2059"/>
    <d v="2023-05-24T00:00:00"/>
    <s v="Customer_1297"/>
    <x v="3"/>
    <x v="0"/>
    <x v="0"/>
    <x v="4"/>
    <n v="10"/>
    <n v="2523"/>
    <n v="5"/>
    <n v="23968.5"/>
    <x v="2050"/>
    <s v="Cash"/>
    <x v="2"/>
    <n v="7"/>
    <n v="2023"/>
    <n v="5"/>
    <x v="11"/>
    <n v="2"/>
    <n v="21"/>
    <n v="4"/>
    <n v="3"/>
    <x v="6"/>
    <x v="1"/>
    <n v="126150"/>
    <n v="0.06"/>
  </r>
  <r>
    <x v="2060"/>
    <d v="2023-12-13T00:00:00"/>
    <s v="Customer_918"/>
    <x v="1"/>
    <x v="0"/>
    <x v="0"/>
    <x v="6"/>
    <n v="4"/>
    <n v="3121"/>
    <n v="11"/>
    <n v="11110.76"/>
    <x v="2051"/>
    <s v="UPI"/>
    <x v="1"/>
    <n v="7"/>
    <n v="2023"/>
    <n v="12"/>
    <x v="2"/>
    <n v="4"/>
    <n v="50"/>
    <n v="3"/>
    <n v="3"/>
    <x v="6"/>
    <x v="1"/>
    <n v="137324"/>
    <n v="0.18"/>
  </r>
  <r>
    <x v="2061"/>
    <d v="2023-01-24T00:00:00"/>
    <s v="Customer_979"/>
    <x v="0"/>
    <x v="1"/>
    <x v="2"/>
    <x v="7"/>
    <n v="6"/>
    <n v="2908"/>
    <n v="2"/>
    <n v="17099.04"/>
    <x v="2052"/>
    <s v="Card"/>
    <x v="2"/>
    <n v="1"/>
    <n v="2023"/>
    <n v="1"/>
    <x v="0"/>
    <n v="1"/>
    <n v="4"/>
    <n v="4"/>
    <n v="2"/>
    <x v="5"/>
    <x v="1"/>
    <n v="34896"/>
    <n v="0.16"/>
  </r>
  <r>
    <x v="2062"/>
    <d v="2023-04-28T00:00:00"/>
    <s v="Customer_1570"/>
    <x v="2"/>
    <x v="1"/>
    <x v="1"/>
    <x v="1"/>
    <n v="3"/>
    <n v="654"/>
    <n v="17"/>
    <n v="1628.46"/>
    <x v="2053"/>
    <s v="Card"/>
    <x v="2"/>
    <n v="3"/>
    <n v="2023"/>
    <n v="4"/>
    <x v="8"/>
    <n v="2"/>
    <n v="17"/>
    <n v="5"/>
    <n v="5"/>
    <x v="1"/>
    <x v="1"/>
    <n v="33354"/>
    <n v="0.08"/>
  </r>
  <r>
    <x v="2063"/>
    <d v="2023-02-23T00:00:00"/>
    <s v="Customer_181"/>
    <x v="2"/>
    <x v="2"/>
    <x v="0"/>
    <x v="4"/>
    <n v="3"/>
    <n v="4194"/>
    <n v="4"/>
    <n v="12078.72"/>
    <x v="2054"/>
    <s v="Card"/>
    <x v="1"/>
    <n v="7"/>
    <n v="2023"/>
    <n v="2"/>
    <x v="3"/>
    <n v="1"/>
    <n v="8"/>
    <n v="4"/>
    <n v="4"/>
    <x v="4"/>
    <x v="1"/>
    <n v="50328"/>
    <n v="0.16"/>
  </r>
  <r>
    <x v="2064"/>
    <d v="2023-11-18T00:00:00"/>
    <s v="Customer_924"/>
    <x v="2"/>
    <x v="2"/>
    <x v="1"/>
    <x v="1"/>
    <n v="5"/>
    <n v="2353"/>
    <n v="10"/>
    <n v="10588.5"/>
    <x v="2055"/>
    <s v="Cash"/>
    <x v="0"/>
    <n v="4"/>
    <n v="2023"/>
    <n v="11"/>
    <x v="6"/>
    <n v="4"/>
    <n v="46"/>
    <n v="3"/>
    <n v="6"/>
    <x v="0"/>
    <x v="0"/>
    <n v="117650"/>
    <n v="0.17"/>
  </r>
  <r>
    <x v="2065"/>
    <d v="2023-11-22T00:00:00"/>
    <s v="Customer_668"/>
    <x v="0"/>
    <x v="1"/>
    <x v="2"/>
    <x v="5"/>
    <n v="4"/>
    <n v="3026"/>
    <n v="29"/>
    <n v="8593.84"/>
    <x v="2056"/>
    <s v="Cash"/>
    <x v="0"/>
    <n v="6"/>
    <n v="2023"/>
    <n v="11"/>
    <x v="6"/>
    <n v="4"/>
    <n v="47"/>
    <n v="4"/>
    <n v="3"/>
    <x v="6"/>
    <x v="1"/>
    <n v="351016"/>
    <n v="0.18"/>
  </r>
  <r>
    <x v="2066"/>
    <d v="2023-07-13T00:00:00"/>
    <s v="Customer_1284"/>
    <x v="2"/>
    <x v="0"/>
    <x v="2"/>
    <x v="7"/>
    <n v="6"/>
    <n v="1079"/>
    <n v="6"/>
    <n v="6085.56"/>
    <x v="2057"/>
    <s v="Card"/>
    <x v="2"/>
    <n v="6"/>
    <n v="2023"/>
    <n v="7"/>
    <x v="10"/>
    <n v="3"/>
    <n v="28"/>
    <n v="3"/>
    <n v="4"/>
    <x v="4"/>
    <x v="1"/>
    <n v="38844"/>
    <n v="0.16"/>
  </r>
  <r>
    <x v="2067"/>
    <d v="2023-08-21T00:00:00"/>
    <s v="Customer_1161"/>
    <x v="2"/>
    <x v="1"/>
    <x v="2"/>
    <x v="7"/>
    <n v="2"/>
    <n v="327"/>
    <n v="14"/>
    <n v="562.44000000000005"/>
    <x v="2058"/>
    <s v="Cash"/>
    <x v="1"/>
    <n v="6"/>
    <n v="2023"/>
    <n v="8"/>
    <x v="4"/>
    <n v="3"/>
    <n v="34"/>
    <n v="4"/>
    <n v="1"/>
    <x v="3"/>
    <x v="1"/>
    <n v="9156"/>
    <n v="0.15"/>
  </r>
  <r>
    <x v="2068"/>
    <d v="2023-02-01T00:00:00"/>
    <s v="Customer_1222"/>
    <x v="2"/>
    <x v="3"/>
    <x v="1"/>
    <x v="1"/>
    <n v="8"/>
    <n v="1922"/>
    <n v="6"/>
    <n v="14453.44"/>
    <x v="2059"/>
    <s v="Cash"/>
    <x v="1"/>
    <n v="5"/>
    <n v="2023"/>
    <n v="2"/>
    <x v="3"/>
    <n v="1"/>
    <n v="5"/>
    <n v="1"/>
    <n v="3"/>
    <x v="6"/>
    <x v="1"/>
    <n v="92256"/>
    <n v="0.16"/>
  </r>
  <r>
    <x v="2069"/>
    <d v="2023-12-25T00:00:00"/>
    <s v="Customer_1778"/>
    <x v="3"/>
    <x v="1"/>
    <x v="0"/>
    <x v="6"/>
    <n v="4"/>
    <n v="247"/>
    <n v="12"/>
    <n v="869.44"/>
    <x v="2060"/>
    <s v="UPI"/>
    <x v="0"/>
    <n v="7"/>
    <n v="2023"/>
    <n v="12"/>
    <x v="2"/>
    <n v="4"/>
    <n v="52"/>
    <n v="5"/>
    <n v="1"/>
    <x v="3"/>
    <x v="1"/>
    <n v="11856"/>
    <n v="0.16"/>
  </r>
  <r>
    <x v="2070"/>
    <d v="2023-05-06T00:00:00"/>
    <s v="Customer_25"/>
    <x v="0"/>
    <x v="2"/>
    <x v="1"/>
    <x v="8"/>
    <n v="3"/>
    <n v="2577"/>
    <n v="1"/>
    <n v="7653.69"/>
    <x v="2061"/>
    <s v="Card"/>
    <x v="0"/>
    <n v="7"/>
    <n v="2023"/>
    <n v="5"/>
    <x v="11"/>
    <n v="2"/>
    <n v="18"/>
    <n v="1"/>
    <n v="6"/>
    <x v="0"/>
    <x v="0"/>
    <n v="7731"/>
    <n v="0.13"/>
  </r>
  <r>
    <x v="2071"/>
    <d v="2023-03-12T00:00:00"/>
    <s v="Customer_139"/>
    <x v="0"/>
    <x v="1"/>
    <x v="2"/>
    <x v="7"/>
    <n v="6"/>
    <n v="4063"/>
    <n v="2"/>
    <n v="23890.44"/>
    <x v="2062"/>
    <s v="UPI"/>
    <x v="1"/>
    <n v="1"/>
    <n v="2023"/>
    <n v="3"/>
    <x v="9"/>
    <n v="1"/>
    <n v="11"/>
    <n v="3"/>
    <n v="0"/>
    <x v="2"/>
    <x v="0"/>
    <n v="48756"/>
    <n v="0.19"/>
  </r>
  <r>
    <x v="2072"/>
    <d v="2023-07-02T00:00:00"/>
    <s v="Customer_447"/>
    <x v="1"/>
    <x v="0"/>
    <x v="1"/>
    <x v="3"/>
    <n v="3"/>
    <n v="2040"/>
    <n v="15"/>
    <n v="5202"/>
    <x v="2063"/>
    <s v="Cash"/>
    <x v="0"/>
    <n v="1"/>
    <n v="2023"/>
    <n v="7"/>
    <x v="10"/>
    <n v="3"/>
    <n v="27"/>
    <n v="2"/>
    <n v="0"/>
    <x v="2"/>
    <x v="0"/>
    <n v="91800"/>
    <n v="0.1"/>
  </r>
  <r>
    <x v="2073"/>
    <d v="2023-05-20T00:00:00"/>
    <s v="Customer_981"/>
    <x v="3"/>
    <x v="2"/>
    <x v="0"/>
    <x v="4"/>
    <n v="3"/>
    <n v="4298"/>
    <n v="0"/>
    <n v="12894"/>
    <x v="2064"/>
    <s v="Card"/>
    <x v="2"/>
    <n v="3"/>
    <n v="2023"/>
    <n v="5"/>
    <x v="11"/>
    <n v="2"/>
    <n v="20"/>
    <n v="3"/>
    <n v="6"/>
    <x v="0"/>
    <x v="0"/>
    <n v="0"/>
    <n v="7.0000000000000007E-2"/>
  </r>
  <r>
    <x v="2074"/>
    <d v="2023-07-21T00:00:00"/>
    <s v="Customer_160"/>
    <x v="3"/>
    <x v="0"/>
    <x v="2"/>
    <x v="5"/>
    <n v="7"/>
    <n v="4001"/>
    <n v="9"/>
    <n v="25486.37"/>
    <x v="2065"/>
    <s v="Card"/>
    <x v="2"/>
    <n v="1"/>
    <n v="2023"/>
    <n v="7"/>
    <x v="10"/>
    <n v="3"/>
    <n v="29"/>
    <n v="4"/>
    <n v="5"/>
    <x v="1"/>
    <x v="1"/>
    <n v="252063"/>
    <n v="0.11"/>
  </r>
  <r>
    <x v="2075"/>
    <d v="2023-08-21T00:00:00"/>
    <s v="Customer_289"/>
    <x v="0"/>
    <x v="3"/>
    <x v="0"/>
    <x v="4"/>
    <n v="10"/>
    <n v="2707"/>
    <n v="15"/>
    <n v="23009.5"/>
    <x v="2066"/>
    <s v="Cash"/>
    <x v="1"/>
    <n v="4"/>
    <n v="2023"/>
    <n v="8"/>
    <x v="4"/>
    <n v="3"/>
    <n v="34"/>
    <n v="4"/>
    <n v="1"/>
    <x v="3"/>
    <x v="1"/>
    <n v="406050"/>
    <n v="0.1"/>
  </r>
  <r>
    <x v="2076"/>
    <d v="2023-04-16T00:00:00"/>
    <s v="Customer_876"/>
    <x v="3"/>
    <x v="1"/>
    <x v="0"/>
    <x v="4"/>
    <n v="7"/>
    <n v="3919"/>
    <n v="3"/>
    <n v="26610.01"/>
    <x v="2067"/>
    <s v="Card"/>
    <x v="1"/>
    <n v="5"/>
    <n v="2023"/>
    <n v="4"/>
    <x v="8"/>
    <n v="2"/>
    <n v="16"/>
    <n v="4"/>
    <n v="0"/>
    <x v="2"/>
    <x v="0"/>
    <n v="82299"/>
    <n v="0.06"/>
  </r>
  <r>
    <x v="2077"/>
    <d v="2023-05-10T00:00:00"/>
    <s v="Customer_1055"/>
    <x v="0"/>
    <x v="0"/>
    <x v="2"/>
    <x v="2"/>
    <n v="2"/>
    <n v="831"/>
    <n v="9"/>
    <n v="1512.42"/>
    <x v="2068"/>
    <s v="Card"/>
    <x v="2"/>
    <n v="6"/>
    <n v="2023"/>
    <n v="5"/>
    <x v="11"/>
    <n v="2"/>
    <n v="19"/>
    <n v="2"/>
    <n v="3"/>
    <x v="6"/>
    <x v="1"/>
    <n v="14958"/>
    <n v="0.1"/>
  </r>
  <r>
    <x v="2078"/>
    <d v="2023-03-14T00:00:00"/>
    <s v="Customer_1020"/>
    <x v="3"/>
    <x v="1"/>
    <x v="0"/>
    <x v="6"/>
    <n v="5"/>
    <n v="1661"/>
    <n v="20"/>
    <n v="6644"/>
    <x v="2069"/>
    <s v="Cash"/>
    <x v="1"/>
    <n v="3"/>
    <n v="2023"/>
    <n v="3"/>
    <x v="9"/>
    <n v="1"/>
    <n v="11"/>
    <n v="3"/>
    <n v="2"/>
    <x v="5"/>
    <x v="1"/>
    <n v="166100"/>
    <n v="0.09"/>
  </r>
  <r>
    <x v="2079"/>
    <d v="2023-03-20T00:00:00"/>
    <s v="Customer_94"/>
    <x v="1"/>
    <x v="1"/>
    <x v="2"/>
    <x v="5"/>
    <n v="7"/>
    <n v="1233"/>
    <n v="8"/>
    <n v="7940.52"/>
    <x v="2070"/>
    <s v="UPI"/>
    <x v="0"/>
    <n v="1"/>
    <n v="2023"/>
    <n v="3"/>
    <x v="9"/>
    <n v="1"/>
    <n v="12"/>
    <n v="4"/>
    <n v="1"/>
    <x v="3"/>
    <x v="1"/>
    <n v="69048"/>
    <n v="7.0000000000000007E-2"/>
  </r>
  <r>
    <x v="2080"/>
    <d v="2023-11-28T00:00:00"/>
    <s v="Customer_1303"/>
    <x v="3"/>
    <x v="1"/>
    <x v="2"/>
    <x v="2"/>
    <n v="5"/>
    <n v="3645"/>
    <n v="22"/>
    <n v="14215.5"/>
    <x v="2071"/>
    <s v="Cash"/>
    <x v="0"/>
    <n v="5"/>
    <n v="2023"/>
    <n v="11"/>
    <x v="6"/>
    <n v="4"/>
    <n v="48"/>
    <n v="5"/>
    <n v="2"/>
    <x v="5"/>
    <x v="1"/>
    <n v="400950"/>
    <n v="0.17"/>
  </r>
  <r>
    <x v="2081"/>
    <d v="2023-08-17T00:00:00"/>
    <s v="Customer_1132"/>
    <x v="0"/>
    <x v="1"/>
    <x v="0"/>
    <x v="6"/>
    <n v="4"/>
    <n v="911"/>
    <n v="7"/>
    <n v="3388.92"/>
    <x v="2072"/>
    <s v="Card"/>
    <x v="0"/>
    <n v="5"/>
    <n v="2023"/>
    <n v="8"/>
    <x v="4"/>
    <n v="3"/>
    <n v="33"/>
    <n v="3"/>
    <n v="4"/>
    <x v="4"/>
    <x v="1"/>
    <n v="25508"/>
    <n v="0.18"/>
  </r>
  <r>
    <x v="2082"/>
    <d v="2023-12-04T00:00:00"/>
    <s v="Customer_174"/>
    <x v="0"/>
    <x v="0"/>
    <x v="2"/>
    <x v="7"/>
    <n v="10"/>
    <n v="1096"/>
    <n v="12"/>
    <n v="9644.7999999999993"/>
    <x v="2073"/>
    <s v="Cash"/>
    <x v="1"/>
    <n v="1"/>
    <n v="2023"/>
    <n v="12"/>
    <x v="2"/>
    <n v="4"/>
    <n v="49"/>
    <n v="2"/>
    <n v="1"/>
    <x v="3"/>
    <x v="1"/>
    <n v="131520"/>
    <n v="0.14000000000000001"/>
  </r>
  <r>
    <x v="2083"/>
    <d v="2023-05-15T00:00:00"/>
    <s v="Customer_1039"/>
    <x v="1"/>
    <x v="3"/>
    <x v="0"/>
    <x v="4"/>
    <n v="7"/>
    <n v="4628"/>
    <n v="12"/>
    <n v="28508.48"/>
    <x v="2074"/>
    <s v="Cash"/>
    <x v="0"/>
    <n v="5"/>
    <n v="2023"/>
    <n v="5"/>
    <x v="11"/>
    <n v="2"/>
    <n v="20"/>
    <n v="3"/>
    <n v="1"/>
    <x v="3"/>
    <x v="1"/>
    <n v="388752"/>
    <n v="0.09"/>
  </r>
  <r>
    <x v="2084"/>
    <d v="2023-03-29T00:00:00"/>
    <s v="Customer_1479"/>
    <x v="1"/>
    <x v="1"/>
    <x v="2"/>
    <x v="2"/>
    <n v="7"/>
    <n v="4802"/>
    <n v="0"/>
    <n v="33614"/>
    <x v="2075"/>
    <s v="Card"/>
    <x v="2"/>
    <n v="5"/>
    <n v="2023"/>
    <n v="3"/>
    <x v="9"/>
    <n v="1"/>
    <n v="13"/>
    <n v="5"/>
    <n v="3"/>
    <x v="6"/>
    <x v="1"/>
    <n v="0"/>
    <n v="0.09"/>
  </r>
  <r>
    <x v="2085"/>
    <d v="2023-10-05T00:00:00"/>
    <s v="Customer_470"/>
    <x v="3"/>
    <x v="0"/>
    <x v="1"/>
    <x v="1"/>
    <n v="5"/>
    <n v="895"/>
    <n v="27"/>
    <n v="3266.75"/>
    <x v="2076"/>
    <s v="Card"/>
    <x v="1"/>
    <n v="2"/>
    <n v="2023"/>
    <n v="10"/>
    <x v="1"/>
    <n v="4"/>
    <n v="40"/>
    <n v="1"/>
    <n v="4"/>
    <x v="4"/>
    <x v="1"/>
    <n v="120825"/>
    <n v="7.0000000000000007E-2"/>
  </r>
  <r>
    <x v="2086"/>
    <d v="2023-11-28T00:00:00"/>
    <s v="Customer_469"/>
    <x v="3"/>
    <x v="0"/>
    <x v="0"/>
    <x v="4"/>
    <n v="8"/>
    <n v="4566"/>
    <n v="6"/>
    <n v="34336.32"/>
    <x v="2077"/>
    <s v="UPI"/>
    <x v="2"/>
    <n v="1"/>
    <n v="2023"/>
    <n v="11"/>
    <x v="6"/>
    <n v="4"/>
    <n v="48"/>
    <n v="5"/>
    <n v="2"/>
    <x v="5"/>
    <x v="1"/>
    <n v="219168"/>
    <n v="0.18"/>
  </r>
  <r>
    <x v="2087"/>
    <d v="2023-12-05T00:00:00"/>
    <s v="Customer_943"/>
    <x v="2"/>
    <x v="2"/>
    <x v="2"/>
    <x v="5"/>
    <n v="9"/>
    <n v="3496"/>
    <n v="7"/>
    <n v="29261.52"/>
    <x v="2078"/>
    <s v="Card"/>
    <x v="2"/>
    <n v="2"/>
    <n v="2023"/>
    <n v="12"/>
    <x v="2"/>
    <n v="4"/>
    <n v="49"/>
    <n v="2"/>
    <n v="2"/>
    <x v="5"/>
    <x v="1"/>
    <n v="220248"/>
    <n v="7.0000000000000007E-2"/>
  </r>
  <r>
    <x v="2088"/>
    <d v="2023-05-30T00:00:00"/>
    <s v="Customer_1683"/>
    <x v="3"/>
    <x v="3"/>
    <x v="1"/>
    <x v="8"/>
    <n v="8"/>
    <n v="179"/>
    <n v="26"/>
    <n v="1059.68"/>
    <x v="2079"/>
    <s v="Card"/>
    <x v="1"/>
    <n v="2"/>
    <n v="2023"/>
    <n v="5"/>
    <x v="11"/>
    <n v="2"/>
    <n v="22"/>
    <n v="5"/>
    <n v="2"/>
    <x v="5"/>
    <x v="1"/>
    <n v="37232"/>
    <n v="0.11"/>
  </r>
  <r>
    <x v="2089"/>
    <d v="2023-08-01T00:00:00"/>
    <s v="Customer_1186"/>
    <x v="0"/>
    <x v="0"/>
    <x v="2"/>
    <x v="2"/>
    <n v="10"/>
    <n v="3182"/>
    <n v="11"/>
    <n v="28319.8"/>
    <x v="2080"/>
    <s v="Cash"/>
    <x v="2"/>
    <n v="3"/>
    <n v="2023"/>
    <n v="8"/>
    <x v="4"/>
    <n v="3"/>
    <n v="31"/>
    <n v="1"/>
    <n v="2"/>
    <x v="5"/>
    <x v="1"/>
    <n v="350020"/>
    <n v="0.11"/>
  </r>
  <r>
    <x v="2090"/>
    <d v="2023-07-22T00:00:00"/>
    <s v="Customer_1634"/>
    <x v="1"/>
    <x v="1"/>
    <x v="0"/>
    <x v="4"/>
    <n v="5"/>
    <n v="2167"/>
    <n v="30"/>
    <n v="7584.5"/>
    <x v="2081"/>
    <s v="UPI"/>
    <x v="1"/>
    <n v="2"/>
    <n v="2023"/>
    <n v="7"/>
    <x v="10"/>
    <n v="3"/>
    <n v="29"/>
    <n v="4"/>
    <n v="6"/>
    <x v="0"/>
    <x v="0"/>
    <n v="325050"/>
    <n v="0.1"/>
  </r>
  <r>
    <x v="2091"/>
    <d v="2023-08-04T00:00:00"/>
    <s v="Customer_882"/>
    <x v="3"/>
    <x v="3"/>
    <x v="0"/>
    <x v="6"/>
    <n v="6"/>
    <n v="100"/>
    <n v="27"/>
    <n v="438"/>
    <x v="2082"/>
    <s v="Cash"/>
    <x v="0"/>
    <n v="2"/>
    <n v="2023"/>
    <n v="8"/>
    <x v="4"/>
    <n v="3"/>
    <n v="31"/>
    <n v="1"/>
    <n v="5"/>
    <x v="1"/>
    <x v="1"/>
    <n v="16200"/>
    <n v="0.09"/>
  </r>
  <r>
    <x v="2092"/>
    <d v="2023-02-20T00:00:00"/>
    <s v="Customer_784"/>
    <x v="0"/>
    <x v="1"/>
    <x v="2"/>
    <x v="2"/>
    <n v="4"/>
    <n v="4096"/>
    <n v="16"/>
    <n v="13762.56"/>
    <x v="2083"/>
    <s v="Cash"/>
    <x v="2"/>
    <n v="3"/>
    <n v="2023"/>
    <n v="2"/>
    <x v="3"/>
    <n v="1"/>
    <n v="8"/>
    <n v="4"/>
    <n v="1"/>
    <x v="3"/>
    <x v="1"/>
    <n v="262144"/>
    <n v="7.0000000000000007E-2"/>
  </r>
  <r>
    <x v="2093"/>
    <d v="2023-03-04T00:00:00"/>
    <s v="Customer_678"/>
    <x v="2"/>
    <x v="2"/>
    <x v="2"/>
    <x v="7"/>
    <n v="2"/>
    <n v="3481"/>
    <n v="5"/>
    <n v="6613.9"/>
    <x v="2084"/>
    <s v="Cash"/>
    <x v="2"/>
    <n v="5"/>
    <n v="2023"/>
    <n v="3"/>
    <x v="9"/>
    <n v="1"/>
    <n v="9"/>
    <n v="1"/>
    <n v="6"/>
    <x v="0"/>
    <x v="0"/>
    <n v="34810"/>
    <n v="0.13"/>
  </r>
  <r>
    <x v="2094"/>
    <d v="2023-02-11T00:00:00"/>
    <s v="Customer_1097"/>
    <x v="2"/>
    <x v="0"/>
    <x v="2"/>
    <x v="7"/>
    <n v="8"/>
    <n v="4941"/>
    <n v="7"/>
    <n v="36761.040000000001"/>
    <x v="2085"/>
    <s v="Card"/>
    <x v="0"/>
    <n v="1"/>
    <n v="2023"/>
    <n v="2"/>
    <x v="3"/>
    <n v="1"/>
    <n v="6"/>
    <n v="2"/>
    <n v="6"/>
    <x v="0"/>
    <x v="0"/>
    <n v="276696"/>
    <n v="0.14000000000000001"/>
  </r>
  <r>
    <x v="2095"/>
    <d v="2023-11-13T00:00:00"/>
    <s v="Customer_1665"/>
    <x v="3"/>
    <x v="1"/>
    <x v="2"/>
    <x v="5"/>
    <n v="7"/>
    <n v="2361"/>
    <n v="24"/>
    <n v="12560.52"/>
    <x v="2086"/>
    <s v="Cash"/>
    <x v="2"/>
    <n v="7"/>
    <n v="2023"/>
    <n v="11"/>
    <x v="6"/>
    <n v="4"/>
    <n v="46"/>
    <n v="3"/>
    <n v="1"/>
    <x v="3"/>
    <x v="1"/>
    <n v="396648"/>
    <n v="0.18"/>
  </r>
  <r>
    <x v="2096"/>
    <d v="2023-06-03T00:00:00"/>
    <s v="Customer_857"/>
    <x v="3"/>
    <x v="0"/>
    <x v="2"/>
    <x v="5"/>
    <n v="3"/>
    <n v="1290"/>
    <n v="13"/>
    <n v="3366.9"/>
    <x v="2087"/>
    <s v="UPI"/>
    <x v="1"/>
    <n v="2"/>
    <n v="2023"/>
    <n v="6"/>
    <x v="7"/>
    <n v="2"/>
    <n v="22"/>
    <n v="1"/>
    <n v="6"/>
    <x v="0"/>
    <x v="0"/>
    <n v="50310"/>
    <n v="0.11"/>
  </r>
  <r>
    <x v="2097"/>
    <d v="2023-07-01T00:00:00"/>
    <s v="Customer_1991"/>
    <x v="3"/>
    <x v="3"/>
    <x v="2"/>
    <x v="5"/>
    <n v="7"/>
    <n v="2206"/>
    <n v="26"/>
    <n v="11427.08"/>
    <x v="2088"/>
    <s v="Cash"/>
    <x v="1"/>
    <n v="3"/>
    <n v="2023"/>
    <n v="7"/>
    <x v="10"/>
    <n v="3"/>
    <n v="26"/>
    <n v="1"/>
    <n v="6"/>
    <x v="0"/>
    <x v="0"/>
    <n v="401492"/>
    <n v="0.18"/>
  </r>
  <r>
    <x v="2098"/>
    <d v="2023-04-14T00:00:00"/>
    <s v="Customer_1298"/>
    <x v="3"/>
    <x v="1"/>
    <x v="1"/>
    <x v="1"/>
    <n v="9"/>
    <n v="4061"/>
    <n v="19"/>
    <n v="29604.69"/>
    <x v="2089"/>
    <s v="Cash"/>
    <x v="0"/>
    <n v="3"/>
    <n v="2023"/>
    <n v="4"/>
    <x v="8"/>
    <n v="2"/>
    <n v="15"/>
    <n v="3"/>
    <n v="5"/>
    <x v="1"/>
    <x v="1"/>
    <n v="694431"/>
    <n v="0.16"/>
  </r>
  <r>
    <x v="2099"/>
    <d v="2023-02-23T00:00:00"/>
    <s v="Customer_1948"/>
    <x v="3"/>
    <x v="3"/>
    <x v="2"/>
    <x v="5"/>
    <n v="9"/>
    <n v="503"/>
    <n v="6"/>
    <n v="4255.38"/>
    <x v="2090"/>
    <s v="Card"/>
    <x v="1"/>
    <n v="2"/>
    <n v="2023"/>
    <n v="2"/>
    <x v="3"/>
    <n v="1"/>
    <n v="8"/>
    <n v="4"/>
    <n v="4"/>
    <x v="4"/>
    <x v="1"/>
    <n v="27162"/>
    <n v="0.15"/>
  </r>
  <r>
    <x v="2100"/>
    <d v="2023-02-06T00:00:00"/>
    <s v="Customer_1191"/>
    <x v="0"/>
    <x v="2"/>
    <x v="2"/>
    <x v="5"/>
    <n v="10"/>
    <n v="336"/>
    <n v="28"/>
    <n v="2419.1999999999998"/>
    <x v="2091"/>
    <s v="Card"/>
    <x v="2"/>
    <n v="6"/>
    <n v="2023"/>
    <n v="2"/>
    <x v="3"/>
    <n v="1"/>
    <n v="6"/>
    <n v="2"/>
    <n v="1"/>
    <x v="3"/>
    <x v="1"/>
    <n v="94080"/>
    <n v="0.14000000000000001"/>
  </r>
  <r>
    <x v="2101"/>
    <d v="2023-10-27T00:00:00"/>
    <s v="Customer_145"/>
    <x v="3"/>
    <x v="1"/>
    <x v="1"/>
    <x v="8"/>
    <n v="9"/>
    <n v="2084"/>
    <n v="2"/>
    <n v="18380.88"/>
    <x v="2092"/>
    <s v="Cash"/>
    <x v="1"/>
    <n v="4"/>
    <n v="2023"/>
    <n v="10"/>
    <x v="1"/>
    <n v="4"/>
    <n v="43"/>
    <n v="4"/>
    <n v="5"/>
    <x v="1"/>
    <x v="1"/>
    <n v="37512"/>
    <n v="0.13"/>
  </r>
  <r>
    <x v="2102"/>
    <d v="2023-06-02T00:00:00"/>
    <s v="Customer_1543"/>
    <x v="3"/>
    <x v="3"/>
    <x v="1"/>
    <x v="3"/>
    <n v="6"/>
    <n v="3642"/>
    <n v="27"/>
    <n v="15951.96"/>
    <x v="2093"/>
    <s v="UPI"/>
    <x v="0"/>
    <n v="2"/>
    <n v="2023"/>
    <n v="6"/>
    <x v="7"/>
    <n v="2"/>
    <n v="22"/>
    <n v="1"/>
    <n v="5"/>
    <x v="1"/>
    <x v="1"/>
    <n v="590004"/>
    <n v="0.19"/>
  </r>
  <r>
    <x v="2103"/>
    <d v="2023-04-25T00:00:00"/>
    <s v="Customer_1743"/>
    <x v="2"/>
    <x v="3"/>
    <x v="1"/>
    <x v="1"/>
    <n v="5"/>
    <n v="4778"/>
    <n v="6"/>
    <n v="22456.6"/>
    <x v="2094"/>
    <s v="Cash"/>
    <x v="0"/>
    <n v="5"/>
    <n v="2023"/>
    <n v="4"/>
    <x v="8"/>
    <n v="2"/>
    <n v="17"/>
    <n v="5"/>
    <n v="2"/>
    <x v="5"/>
    <x v="1"/>
    <n v="143340"/>
    <n v="0.11"/>
  </r>
  <r>
    <x v="2104"/>
    <d v="2023-04-24T00:00:00"/>
    <s v="Customer_1482"/>
    <x v="3"/>
    <x v="0"/>
    <x v="2"/>
    <x v="7"/>
    <n v="4"/>
    <n v="3881"/>
    <n v="19"/>
    <n v="12574.44"/>
    <x v="2095"/>
    <s v="UPI"/>
    <x v="2"/>
    <n v="3"/>
    <n v="2023"/>
    <n v="4"/>
    <x v="8"/>
    <n v="2"/>
    <n v="17"/>
    <n v="5"/>
    <n v="1"/>
    <x v="3"/>
    <x v="1"/>
    <n v="294956"/>
    <n v="0.1"/>
  </r>
  <r>
    <x v="2105"/>
    <d v="2023-02-07T00:00:00"/>
    <s v="Customer_555"/>
    <x v="1"/>
    <x v="2"/>
    <x v="0"/>
    <x v="4"/>
    <n v="9"/>
    <n v="3065"/>
    <n v="24"/>
    <n v="20964.599999999999"/>
    <x v="2096"/>
    <s v="Cash"/>
    <x v="0"/>
    <n v="7"/>
    <n v="2023"/>
    <n v="2"/>
    <x v="3"/>
    <n v="1"/>
    <n v="6"/>
    <n v="2"/>
    <n v="2"/>
    <x v="5"/>
    <x v="1"/>
    <n v="662040"/>
    <n v="0.17"/>
  </r>
  <r>
    <x v="2106"/>
    <d v="2023-07-06T00:00:00"/>
    <s v="Customer_1445"/>
    <x v="3"/>
    <x v="1"/>
    <x v="2"/>
    <x v="2"/>
    <n v="9"/>
    <n v="1065"/>
    <n v="5"/>
    <n v="9105.75"/>
    <x v="2097"/>
    <s v="Card"/>
    <x v="2"/>
    <n v="3"/>
    <n v="2023"/>
    <n v="7"/>
    <x v="10"/>
    <n v="3"/>
    <n v="27"/>
    <n v="2"/>
    <n v="4"/>
    <x v="4"/>
    <x v="1"/>
    <n v="47925"/>
    <n v="0.18"/>
  </r>
  <r>
    <x v="2107"/>
    <d v="2023-06-23T00:00:00"/>
    <s v="Customer_350"/>
    <x v="3"/>
    <x v="2"/>
    <x v="0"/>
    <x v="4"/>
    <n v="4"/>
    <n v="1466"/>
    <n v="17"/>
    <n v="4867.12"/>
    <x v="2098"/>
    <s v="Card"/>
    <x v="0"/>
    <n v="7"/>
    <n v="2023"/>
    <n v="6"/>
    <x v="7"/>
    <n v="2"/>
    <n v="25"/>
    <n v="4"/>
    <n v="5"/>
    <x v="1"/>
    <x v="1"/>
    <n v="99688"/>
    <n v="0.19"/>
  </r>
  <r>
    <x v="2108"/>
    <d v="2023-01-14T00:00:00"/>
    <s v="Customer_1972"/>
    <x v="3"/>
    <x v="2"/>
    <x v="1"/>
    <x v="3"/>
    <n v="1"/>
    <n v="2606"/>
    <n v="18"/>
    <n v="2136.92"/>
    <x v="2099"/>
    <s v="Cash"/>
    <x v="0"/>
    <n v="7"/>
    <n v="2023"/>
    <n v="1"/>
    <x v="0"/>
    <n v="1"/>
    <n v="2"/>
    <n v="2"/>
    <n v="6"/>
    <x v="0"/>
    <x v="0"/>
    <n v="46908"/>
    <n v="0.11"/>
  </r>
  <r>
    <x v="2109"/>
    <d v="2023-05-19T00:00:00"/>
    <s v="Customer_923"/>
    <x v="3"/>
    <x v="2"/>
    <x v="1"/>
    <x v="1"/>
    <n v="7"/>
    <n v="1050"/>
    <n v="1"/>
    <n v="7276.5"/>
    <x v="2100"/>
    <s v="Card"/>
    <x v="1"/>
    <n v="1"/>
    <n v="2023"/>
    <n v="5"/>
    <x v="11"/>
    <n v="2"/>
    <n v="20"/>
    <n v="3"/>
    <n v="5"/>
    <x v="1"/>
    <x v="1"/>
    <n v="7350"/>
    <n v="0.12"/>
  </r>
  <r>
    <x v="2110"/>
    <d v="2023-12-22T00:00:00"/>
    <s v="Customer_1813"/>
    <x v="1"/>
    <x v="0"/>
    <x v="0"/>
    <x v="6"/>
    <n v="8"/>
    <n v="1340"/>
    <n v="10"/>
    <n v="9648"/>
    <x v="2101"/>
    <s v="UPI"/>
    <x v="0"/>
    <n v="1"/>
    <n v="2023"/>
    <n v="12"/>
    <x v="2"/>
    <n v="4"/>
    <n v="51"/>
    <n v="4"/>
    <n v="5"/>
    <x v="1"/>
    <x v="1"/>
    <n v="107200"/>
    <n v="0.2"/>
  </r>
  <r>
    <x v="2111"/>
    <d v="2023-03-30T00:00:00"/>
    <s v="Customer_945"/>
    <x v="2"/>
    <x v="1"/>
    <x v="0"/>
    <x v="6"/>
    <n v="1"/>
    <n v="742"/>
    <n v="23"/>
    <n v="571.34"/>
    <x v="2102"/>
    <s v="UPI"/>
    <x v="0"/>
    <n v="4"/>
    <n v="2023"/>
    <n v="3"/>
    <x v="9"/>
    <n v="1"/>
    <n v="13"/>
    <n v="5"/>
    <n v="4"/>
    <x v="4"/>
    <x v="1"/>
    <n v="17066"/>
    <n v="0.15"/>
  </r>
  <r>
    <x v="2112"/>
    <d v="2023-03-16T00:00:00"/>
    <s v="Customer_1217"/>
    <x v="3"/>
    <x v="0"/>
    <x v="1"/>
    <x v="3"/>
    <n v="2"/>
    <n v="1573"/>
    <n v="23"/>
    <n v="2422.42"/>
    <x v="2103"/>
    <s v="UPI"/>
    <x v="2"/>
    <n v="7"/>
    <n v="2023"/>
    <n v="3"/>
    <x v="9"/>
    <n v="1"/>
    <n v="11"/>
    <n v="3"/>
    <n v="4"/>
    <x v="4"/>
    <x v="1"/>
    <n v="72358"/>
    <n v="0.2"/>
  </r>
  <r>
    <x v="2113"/>
    <d v="2023-06-05T00:00:00"/>
    <s v="Customer_1375"/>
    <x v="2"/>
    <x v="2"/>
    <x v="0"/>
    <x v="0"/>
    <n v="10"/>
    <n v="1942"/>
    <n v="23"/>
    <n v="14953.4"/>
    <x v="2104"/>
    <s v="UPI"/>
    <x v="0"/>
    <n v="5"/>
    <n v="2023"/>
    <n v="6"/>
    <x v="7"/>
    <n v="2"/>
    <n v="23"/>
    <n v="2"/>
    <n v="1"/>
    <x v="3"/>
    <x v="1"/>
    <n v="446660"/>
    <n v="0.18"/>
  </r>
  <r>
    <x v="2114"/>
    <d v="2023-08-30T00:00:00"/>
    <s v="Customer_945"/>
    <x v="0"/>
    <x v="3"/>
    <x v="2"/>
    <x v="7"/>
    <n v="9"/>
    <n v="2511"/>
    <n v="5"/>
    <n v="21469.05"/>
    <x v="2105"/>
    <s v="Card"/>
    <x v="0"/>
    <n v="5"/>
    <n v="2023"/>
    <n v="8"/>
    <x v="4"/>
    <n v="3"/>
    <n v="35"/>
    <n v="5"/>
    <n v="3"/>
    <x v="6"/>
    <x v="1"/>
    <n v="112995"/>
    <n v="0.13"/>
  </r>
  <r>
    <x v="2115"/>
    <d v="2023-09-23T00:00:00"/>
    <s v="Customer_881"/>
    <x v="1"/>
    <x v="0"/>
    <x v="2"/>
    <x v="2"/>
    <n v="10"/>
    <n v="4701"/>
    <n v="17"/>
    <n v="39018.300000000003"/>
    <x v="2106"/>
    <s v="UPI"/>
    <x v="0"/>
    <n v="4"/>
    <n v="2023"/>
    <n v="9"/>
    <x v="5"/>
    <n v="3"/>
    <n v="38"/>
    <n v="4"/>
    <n v="6"/>
    <x v="0"/>
    <x v="0"/>
    <n v="799170"/>
    <n v="0.2"/>
  </r>
  <r>
    <x v="2116"/>
    <d v="2023-09-21T00:00:00"/>
    <s v="Customer_1896"/>
    <x v="1"/>
    <x v="2"/>
    <x v="2"/>
    <x v="2"/>
    <n v="2"/>
    <n v="1110"/>
    <n v="4"/>
    <n v="2131.1999999999998"/>
    <x v="2107"/>
    <s v="Cash"/>
    <x v="0"/>
    <n v="6"/>
    <n v="2023"/>
    <n v="9"/>
    <x v="5"/>
    <n v="3"/>
    <n v="38"/>
    <n v="4"/>
    <n v="4"/>
    <x v="4"/>
    <x v="1"/>
    <n v="8880"/>
    <n v="0.15"/>
  </r>
  <r>
    <x v="2117"/>
    <d v="2023-03-30T00:00:00"/>
    <s v="Customer_2000"/>
    <x v="2"/>
    <x v="1"/>
    <x v="0"/>
    <x v="4"/>
    <n v="9"/>
    <n v="1803"/>
    <n v="29"/>
    <n v="11521.17"/>
    <x v="2108"/>
    <s v="Card"/>
    <x v="0"/>
    <n v="2"/>
    <n v="2023"/>
    <n v="3"/>
    <x v="9"/>
    <n v="1"/>
    <n v="13"/>
    <n v="5"/>
    <n v="4"/>
    <x v="4"/>
    <x v="1"/>
    <n v="470583"/>
    <n v="0.17"/>
  </r>
  <r>
    <x v="2118"/>
    <d v="2023-12-02T00:00:00"/>
    <s v="Customer_640"/>
    <x v="2"/>
    <x v="0"/>
    <x v="0"/>
    <x v="4"/>
    <n v="3"/>
    <n v="2971"/>
    <n v="29"/>
    <n v="6328.23"/>
    <x v="2109"/>
    <s v="Card"/>
    <x v="2"/>
    <n v="1"/>
    <n v="2023"/>
    <n v="12"/>
    <x v="2"/>
    <n v="4"/>
    <n v="48"/>
    <n v="1"/>
    <n v="6"/>
    <x v="0"/>
    <x v="0"/>
    <n v="258477"/>
    <n v="0.11"/>
  </r>
  <r>
    <x v="2119"/>
    <d v="2023-05-26T00:00:00"/>
    <s v="Customer_1886"/>
    <x v="1"/>
    <x v="1"/>
    <x v="1"/>
    <x v="3"/>
    <n v="3"/>
    <n v="3863"/>
    <n v="6"/>
    <n v="10893.66"/>
    <x v="2110"/>
    <s v="Cash"/>
    <x v="2"/>
    <n v="3"/>
    <n v="2023"/>
    <n v="5"/>
    <x v="11"/>
    <n v="2"/>
    <n v="21"/>
    <n v="4"/>
    <n v="5"/>
    <x v="1"/>
    <x v="1"/>
    <n v="69534"/>
    <n v="0.17"/>
  </r>
  <r>
    <x v="2120"/>
    <d v="2023-06-26T00:00:00"/>
    <s v="Customer_772"/>
    <x v="0"/>
    <x v="0"/>
    <x v="0"/>
    <x v="6"/>
    <n v="6"/>
    <n v="1238"/>
    <n v="11"/>
    <n v="6610.92"/>
    <x v="546"/>
    <s v="Card"/>
    <x v="0"/>
    <n v="6"/>
    <n v="2023"/>
    <n v="6"/>
    <x v="7"/>
    <n v="2"/>
    <n v="26"/>
    <n v="5"/>
    <n v="1"/>
    <x v="3"/>
    <x v="1"/>
    <n v="81708"/>
    <n v="0.18"/>
  </r>
  <r>
    <x v="2121"/>
    <d v="2023-12-20T00:00:00"/>
    <s v="Customer_1234"/>
    <x v="2"/>
    <x v="1"/>
    <x v="1"/>
    <x v="3"/>
    <n v="10"/>
    <n v="4262"/>
    <n v="1"/>
    <n v="42193.8"/>
    <x v="2111"/>
    <s v="Card"/>
    <x v="1"/>
    <n v="4"/>
    <n v="2023"/>
    <n v="12"/>
    <x v="2"/>
    <n v="4"/>
    <n v="51"/>
    <n v="4"/>
    <n v="3"/>
    <x v="6"/>
    <x v="1"/>
    <n v="42620"/>
    <n v="0.1"/>
  </r>
  <r>
    <x v="2122"/>
    <d v="2023-08-07T00:00:00"/>
    <s v="Customer_452"/>
    <x v="2"/>
    <x v="0"/>
    <x v="0"/>
    <x v="4"/>
    <n v="1"/>
    <n v="2986"/>
    <n v="28"/>
    <n v="2149.92"/>
    <x v="2112"/>
    <s v="Cash"/>
    <x v="2"/>
    <n v="3"/>
    <n v="2023"/>
    <n v="8"/>
    <x v="4"/>
    <n v="3"/>
    <n v="32"/>
    <n v="2"/>
    <n v="1"/>
    <x v="3"/>
    <x v="1"/>
    <n v="83608"/>
    <n v="0.08"/>
  </r>
  <r>
    <x v="2123"/>
    <d v="2023-02-06T00:00:00"/>
    <s v="Customer_1277"/>
    <x v="2"/>
    <x v="3"/>
    <x v="2"/>
    <x v="7"/>
    <n v="1"/>
    <n v="768"/>
    <n v="12"/>
    <n v="675.84"/>
    <x v="2113"/>
    <s v="Cash"/>
    <x v="0"/>
    <n v="5"/>
    <n v="2023"/>
    <n v="2"/>
    <x v="3"/>
    <n v="1"/>
    <n v="6"/>
    <n v="2"/>
    <n v="1"/>
    <x v="3"/>
    <x v="1"/>
    <n v="9216"/>
    <n v="0.17"/>
  </r>
  <r>
    <x v="2124"/>
    <d v="2023-08-27T00:00:00"/>
    <s v="Customer_1777"/>
    <x v="1"/>
    <x v="0"/>
    <x v="1"/>
    <x v="3"/>
    <n v="2"/>
    <n v="1106"/>
    <n v="14"/>
    <n v="1902.32"/>
    <x v="2114"/>
    <s v="Cash"/>
    <x v="1"/>
    <n v="5"/>
    <n v="2023"/>
    <n v="8"/>
    <x v="4"/>
    <n v="3"/>
    <n v="35"/>
    <n v="5"/>
    <n v="0"/>
    <x v="2"/>
    <x v="0"/>
    <n v="30968"/>
    <n v="0.11"/>
  </r>
  <r>
    <x v="2125"/>
    <d v="2023-12-17T00:00:00"/>
    <s v="Customer_1371"/>
    <x v="0"/>
    <x v="2"/>
    <x v="0"/>
    <x v="4"/>
    <n v="3"/>
    <n v="979"/>
    <n v="21"/>
    <n v="2320.23"/>
    <x v="2115"/>
    <s v="UPI"/>
    <x v="2"/>
    <n v="5"/>
    <n v="2023"/>
    <n v="12"/>
    <x v="2"/>
    <n v="4"/>
    <n v="51"/>
    <n v="4"/>
    <n v="0"/>
    <x v="2"/>
    <x v="0"/>
    <n v="61677"/>
    <n v="0.13"/>
  </r>
  <r>
    <x v="2126"/>
    <d v="2023-07-30T00:00:00"/>
    <s v="Customer_1925"/>
    <x v="3"/>
    <x v="3"/>
    <x v="2"/>
    <x v="5"/>
    <n v="4"/>
    <n v="4165"/>
    <n v="17"/>
    <n v="13827.8"/>
    <x v="2116"/>
    <s v="UPI"/>
    <x v="2"/>
    <n v="3"/>
    <n v="2023"/>
    <n v="7"/>
    <x v="10"/>
    <n v="3"/>
    <n v="31"/>
    <n v="6"/>
    <n v="0"/>
    <x v="2"/>
    <x v="0"/>
    <n v="283220"/>
    <n v="0.2"/>
  </r>
  <r>
    <x v="2127"/>
    <d v="2023-06-23T00:00:00"/>
    <s v="Customer_308"/>
    <x v="2"/>
    <x v="2"/>
    <x v="1"/>
    <x v="3"/>
    <n v="3"/>
    <n v="2935"/>
    <n v="24"/>
    <n v="6691.8"/>
    <x v="2117"/>
    <s v="UPI"/>
    <x v="1"/>
    <n v="5"/>
    <n v="2023"/>
    <n v="6"/>
    <x v="7"/>
    <n v="2"/>
    <n v="25"/>
    <n v="4"/>
    <n v="5"/>
    <x v="1"/>
    <x v="1"/>
    <n v="211320"/>
    <n v="0.13"/>
  </r>
  <r>
    <x v="2128"/>
    <d v="2023-11-24T00:00:00"/>
    <s v="Customer_1272"/>
    <x v="2"/>
    <x v="3"/>
    <x v="1"/>
    <x v="1"/>
    <n v="2"/>
    <n v="2300"/>
    <n v="27"/>
    <n v="3358"/>
    <x v="2118"/>
    <s v="Cash"/>
    <x v="2"/>
    <n v="3"/>
    <n v="2023"/>
    <n v="11"/>
    <x v="6"/>
    <n v="4"/>
    <n v="47"/>
    <n v="4"/>
    <n v="5"/>
    <x v="1"/>
    <x v="1"/>
    <n v="124200"/>
    <n v="0.14000000000000001"/>
  </r>
  <r>
    <x v="2129"/>
    <d v="2023-09-09T00:00:00"/>
    <s v="Customer_1555"/>
    <x v="1"/>
    <x v="1"/>
    <x v="0"/>
    <x v="4"/>
    <n v="3"/>
    <n v="3639"/>
    <n v="6"/>
    <n v="10261.98"/>
    <x v="2119"/>
    <s v="Cash"/>
    <x v="1"/>
    <n v="5"/>
    <n v="2023"/>
    <n v="9"/>
    <x v="5"/>
    <n v="3"/>
    <n v="36"/>
    <n v="2"/>
    <n v="6"/>
    <x v="0"/>
    <x v="0"/>
    <n v="65502"/>
    <n v="0.09"/>
  </r>
  <r>
    <x v="2130"/>
    <d v="2023-09-08T00:00:00"/>
    <s v="Customer_1986"/>
    <x v="2"/>
    <x v="2"/>
    <x v="0"/>
    <x v="6"/>
    <n v="10"/>
    <n v="3907"/>
    <n v="10"/>
    <n v="35163"/>
    <x v="2120"/>
    <s v="Card"/>
    <x v="2"/>
    <n v="3"/>
    <n v="2023"/>
    <n v="9"/>
    <x v="5"/>
    <n v="3"/>
    <n v="36"/>
    <n v="2"/>
    <n v="5"/>
    <x v="1"/>
    <x v="1"/>
    <n v="390700"/>
    <n v="0.08"/>
  </r>
  <r>
    <x v="2131"/>
    <d v="2023-05-23T00:00:00"/>
    <s v="Customer_966"/>
    <x v="2"/>
    <x v="3"/>
    <x v="0"/>
    <x v="6"/>
    <n v="3"/>
    <n v="330"/>
    <n v="20"/>
    <n v="792"/>
    <x v="2121"/>
    <s v="Cash"/>
    <x v="1"/>
    <n v="5"/>
    <n v="2023"/>
    <n v="5"/>
    <x v="11"/>
    <n v="2"/>
    <n v="21"/>
    <n v="4"/>
    <n v="2"/>
    <x v="5"/>
    <x v="1"/>
    <n v="19800"/>
    <n v="0.18"/>
  </r>
  <r>
    <x v="2132"/>
    <d v="2023-10-17T00:00:00"/>
    <s v="Customer_549"/>
    <x v="1"/>
    <x v="0"/>
    <x v="0"/>
    <x v="4"/>
    <n v="6"/>
    <n v="694"/>
    <n v="2"/>
    <n v="4080.72"/>
    <x v="2122"/>
    <s v="Cash"/>
    <x v="1"/>
    <n v="6"/>
    <n v="2023"/>
    <n v="10"/>
    <x v="1"/>
    <n v="4"/>
    <n v="42"/>
    <n v="3"/>
    <n v="2"/>
    <x v="5"/>
    <x v="1"/>
    <n v="8328"/>
    <n v="0.14000000000000001"/>
  </r>
  <r>
    <x v="2133"/>
    <d v="2023-10-16T00:00:00"/>
    <s v="Customer_448"/>
    <x v="3"/>
    <x v="2"/>
    <x v="0"/>
    <x v="4"/>
    <n v="4"/>
    <n v="1699"/>
    <n v="21"/>
    <n v="5368.84"/>
    <x v="2123"/>
    <s v="Card"/>
    <x v="1"/>
    <n v="3"/>
    <n v="2023"/>
    <n v="10"/>
    <x v="1"/>
    <n v="4"/>
    <n v="42"/>
    <n v="3"/>
    <n v="1"/>
    <x v="3"/>
    <x v="1"/>
    <n v="142716"/>
    <n v="0.15"/>
  </r>
  <r>
    <x v="2134"/>
    <d v="2023-03-12T00:00:00"/>
    <s v="Customer_1513"/>
    <x v="0"/>
    <x v="1"/>
    <x v="1"/>
    <x v="3"/>
    <n v="9"/>
    <n v="3337"/>
    <n v="26"/>
    <n v="22224.42"/>
    <x v="2124"/>
    <s v="Card"/>
    <x v="1"/>
    <n v="7"/>
    <n v="2023"/>
    <n v="3"/>
    <x v="9"/>
    <n v="1"/>
    <n v="11"/>
    <n v="3"/>
    <n v="0"/>
    <x v="2"/>
    <x v="0"/>
    <n v="780858"/>
    <n v="0.2"/>
  </r>
  <r>
    <x v="2135"/>
    <d v="2023-06-10T00:00:00"/>
    <s v="Customer_1172"/>
    <x v="2"/>
    <x v="3"/>
    <x v="1"/>
    <x v="8"/>
    <n v="9"/>
    <n v="1511"/>
    <n v="23"/>
    <n v="10471.23"/>
    <x v="2125"/>
    <s v="Card"/>
    <x v="0"/>
    <n v="3"/>
    <n v="2023"/>
    <n v="6"/>
    <x v="7"/>
    <n v="2"/>
    <n v="23"/>
    <n v="2"/>
    <n v="6"/>
    <x v="0"/>
    <x v="0"/>
    <n v="312777"/>
    <n v="0.1"/>
  </r>
  <r>
    <x v="2136"/>
    <d v="2023-05-26T00:00:00"/>
    <s v="Customer_548"/>
    <x v="3"/>
    <x v="1"/>
    <x v="0"/>
    <x v="6"/>
    <n v="9"/>
    <n v="3572"/>
    <n v="12"/>
    <n v="28290.240000000002"/>
    <x v="2126"/>
    <s v="UPI"/>
    <x v="1"/>
    <n v="3"/>
    <n v="2023"/>
    <n v="5"/>
    <x v="11"/>
    <n v="2"/>
    <n v="21"/>
    <n v="4"/>
    <n v="5"/>
    <x v="1"/>
    <x v="1"/>
    <n v="385776"/>
    <n v="0.14000000000000001"/>
  </r>
  <r>
    <x v="2137"/>
    <d v="2023-12-11T00:00:00"/>
    <s v="Customer_936"/>
    <x v="0"/>
    <x v="2"/>
    <x v="0"/>
    <x v="4"/>
    <n v="4"/>
    <n v="2629"/>
    <n v="26"/>
    <n v="7781.84"/>
    <x v="2127"/>
    <s v="Card"/>
    <x v="0"/>
    <n v="4"/>
    <n v="2023"/>
    <n v="12"/>
    <x v="2"/>
    <n v="4"/>
    <n v="50"/>
    <n v="3"/>
    <n v="1"/>
    <x v="3"/>
    <x v="1"/>
    <n v="273416"/>
    <n v="0.06"/>
  </r>
  <r>
    <x v="2138"/>
    <d v="2023-12-30T00:00:00"/>
    <s v="Customer_1897"/>
    <x v="0"/>
    <x v="1"/>
    <x v="1"/>
    <x v="8"/>
    <n v="8"/>
    <n v="1948"/>
    <n v="19"/>
    <n v="12623.04"/>
    <x v="2128"/>
    <s v="Cash"/>
    <x v="1"/>
    <n v="5"/>
    <n v="2023"/>
    <n v="12"/>
    <x v="2"/>
    <n v="4"/>
    <n v="52"/>
    <n v="5"/>
    <n v="6"/>
    <x v="0"/>
    <x v="0"/>
    <n v="296096"/>
    <n v="7.0000000000000007E-2"/>
  </r>
  <r>
    <x v="2139"/>
    <d v="2023-07-14T00:00:00"/>
    <s v="Customer_1358"/>
    <x v="0"/>
    <x v="0"/>
    <x v="1"/>
    <x v="1"/>
    <n v="5"/>
    <n v="1659"/>
    <n v="18"/>
    <n v="6801.9"/>
    <x v="2129"/>
    <s v="Cash"/>
    <x v="1"/>
    <n v="2"/>
    <n v="2023"/>
    <n v="7"/>
    <x v="10"/>
    <n v="3"/>
    <n v="28"/>
    <n v="3"/>
    <n v="5"/>
    <x v="1"/>
    <x v="1"/>
    <n v="149310"/>
    <n v="0.08"/>
  </r>
  <r>
    <x v="2140"/>
    <d v="2023-08-16T00:00:00"/>
    <s v="Customer_1042"/>
    <x v="1"/>
    <x v="1"/>
    <x v="0"/>
    <x v="6"/>
    <n v="2"/>
    <n v="3724"/>
    <n v="28"/>
    <n v="5362.56"/>
    <x v="2130"/>
    <s v="UPI"/>
    <x v="1"/>
    <n v="4"/>
    <n v="2023"/>
    <n v="8"/>
    <x v="4"/>
    <n v="3"/>
    <n v="33"/>
    <n v="3"/>
    <n v="3"/>
    <x v="6"/>
    <x v="1"/>
    <n v="208544"/>
    <n v="0.16"/>
  </r>
  <r>
    <x v="2141"/>
    <d v="2023-07-21T00:00:00"/>
    <s v="Customer_955"/>
    <x v="1"/>
    <x v="0"/>
    <x v="1"/>
    <x v="8"/>
    <n v="2"/>
    <n v="2585"/>
    <n v="5"/>
    <n v="4911.5"/>
    <x v="2131"/>
    <s v="Cash"/>
    <x v="1"/>
    <n v="3"/>
    <n v="2023"/>
    <n v="7"/>
    <x v="10"/>
    <n v="3"/>
    <n v="29"/>
    <n v="4"/>
    <n v="5"/>
    <x v="1"/>
    <x v="1"/>
    <n v="25850"/>
    <n v="0.11"/>
  </r>
  <r>
    <x v="2142"/>
    <d v="2023-10-13T00:00:00"/>
    <s v="Customer_515"/>
    <x v="1"/>
    <x v="2"/>
    <x v="0"/>
    <x v="6"/>
    <n v="2"/>
    <n v="2664"/>
    <n v="22"/>
    <n v="4155.84"/>
    <x v="2132"/>
    <s v="Card"/>
    <x v="0"/>
    <n v="6"/>
    <n v="2023"/>
    <n v="10"/>
    <x v="1"/>
    <n v="4"/>
    <n v="41"/>
    <n v="2"/>
    <n v="5"/>
    <x v="1"/>
    <x v="1"/>
    <n v="117216"/>
    <n v="0.16"/>
  </r>
  <r>
    <x v="2143"/>
    <d v="2023-03-29T00:00:00"/>
    <s v="Customer_151"/>
    <x v="1"/>
    <x v="3"/>
    <x v="0"/>
    <x v="6"/>
    <n v="9"/>
    <n v="384"/>
    <n v="4"/>
    <n v="3317.76"/>
    <x v="2133"/>
    <s v="Card"/>
    <x v="2"/>
    <n v="5"/>
    <n v="2023"/>
    <n v="3"/>
    <x v="9"/>
    <n v="1"/>
    <n v="13"/>
    <n v="5"/>
    <n v="3"/>
    <x v="6"/>
    <x v="1"/>
    <n v="13824"/>
    <n v="0.12"/>
  </r>
  <r>
    <x v="2144"/>
    <d v="2023-05-26T00:00:00"/>
    <s v="Customer_1378"/>
    <x v="0"/>
    <x v="0"/>
    <x v="2"/>
    <x v="2"/>
    <n v="10"/>
    <n v="4727"/>
    <n v="2"/>
    <n v="46324.6"/>
    <x v="2134"/>
    <s v="Card"/>
    <x v="1"/>
    <n v="7"/>
    <n v="2023"/>
    <n v="5"/>
    <x v="11"/>
    <n v="2"/>
    <n v="21"/>
    <n v="4"/>
    <n v="5"/>
    <x v="1"/>
    <x v="1"/>
    <n v="94540"/>
    <n v="0.19"/>
  </r>
  <r>
    <x v="2145"/>
    <d v="2023-11-03T00:00:00"/>
    <s v="Customer_1406"/>
    <x v="2"/>
    <x v="1"/>
    <x v="0"/>
    <x v="4"/>
    <n v="4"/>
    <n v="843"/>
    <n v="29"/>
    <n v="2394.12"/>
    <x v="2135"/>
    <s v="Cash"/>
    <x v="1"/>
    <n v="5"/>
    <n v="2023"/>
    <n v="11"/>
    <x v="6"/>
    <n v="4"/>
    <n v="44"/>
    <n v="1"/>
    <n v="5"/>
    <x v="1"/>
    <x v="1"/>
    <n v="97788"/>
    <n v="0.12"/>
  </r>
  <r>
    <x v="2146"/>
    <d v="2023-04-12T00:00:00"/>
    <s v="Customer_753"/>
    <x v="0"/>
    <x v="3"/>
    <x v="2"/>
    <x v="7"/>
    <n v="3"/>
    <n v="528"/>
    <n v="21"/>
    <n v="1251.3599999999999"/>
    <x v="2136"/>
    <s v="Card"/>
    <x v="0"/>
    <n v="4"/>
    <n v="2023"/>
    <n v="4"/>
    <x v="8"/>
    <n v="2"/>
    <n v="15"/>
    <n v="3"/>
    <n v="3"/>
    <x v="6"/>
    <x v="1"/>
    <n v="33264"/>
    <n v="0.06"/>
  </r>
  <r>
    <x v="2147"/>
    <d v="2023-09-16T00:00:00"/>
    <s v="Customer_1477"/>
    <x v="3"/>
    <x v="3"/>
    <x v="2"/>
    <x v="7"/>
    <n v="10"/>
    <n v="3294"/>
    <n v="10"/>
    <n v="29646"/>
    <x v="2137"/>
    <s v="UPI"/>
    <x v="2"/>
    <n v="5"/>
    <n v="2023"/>
    <n v="9"/>
    <x v="5"/>
    <n v="3"/>
    <n v="37"/>
    <n v="3"/>
    <n v="6"/>
    <x v="0"/>
    <x v="0"/>
    <n v="329400"/>
    <n v="0.18"/>
  </r>
  <r>
    <x v="2148"/>
    <d v="2023-04-16T00:00:00"/>
    <s v="Customer_428"/>
    <x v="0"/>
    <x v="3"/>
    <x v="2"/>
    <x v="2"/>
    <n v="4"/>
    <n v="4950"/>
    <n v="21"/>
    <n v="15642"/>
    <x v="2138"/>
    <s v="Cash"/>
    <x v="0"/>
    <n v="4"/>
    <n v="2023"/>
    <n v="4"/>
    <x v="8"/>
    <n v="2"/>
    <n v="16"/>
    <n v="4"/>
    <n v="0"/>
    <x v="2"/>
    <x v="0"/>
    <n v="415800"/>
    <n v="0.06"/>
  </r>
  <r>
    <x v="2149"/>
    <d v="2023-09-20T00:00:00"/>
    <s v="Customer_309"/>
    <x v="2"/>
    <x v="3"/>
    <x v="0"/>
    <x v="6"/>
    <n v="6"/>
    <n v="3849"/>
    <n v="18"/>
    <n v="18937.080000000002"/>
    <x v="2139"/>
    <s v="Cash"/>
    <x v="0"/>
    <n v="6"/>
    <n v="2023"/>
    <n v="9"/>
    <x v="5"/>
    <n v="3"/>
    <n v="38"/>
    <n v="4"/>
    <n v="3"/>
    <x v="6"/>
    <x v="1"/>
    <n v="415692"/>
    <n v="0.15"/>
  </r>
  <r>
    <x v="2150"/>
    <d v="2023-06-17T00:00:00"/>
    <s v="Customer_1546"/>
    <x v="0"/>
    <x v="1"/>
    <x v="2"/>
    <x v="5"/>
    <n v="5"/>
    <n v="3496"/>
    <n v="17"/>
    <n v="14508.4"/>
    <x v="2140"/>
    <s v="UPI"/>
    <x v="1"/>
    <n v="4"/>
    <n v="2023"/>
    <n v="6"/>
    <x v="7"/>
    <n v="2"/>
    <n v="24"/>
    <n v="3"/>
    <n v="6"/>
    <x v="0"/>
    <x v="0"/>
    <n v="297160"/>
    <n v="7.0000000000000007E-2"/>
  </r>
  <r>
    <x v="2151"/>
    <d v="2023-01-30T00:00:00"/>
    <s v="Customer_258"/>
    <x v="3"/>
    <x v="3"/>
    <x v="1"/>
    <x v="1"/>
    <n v="3"/>
    <n v="2740"/>
    <n v="30"/>
    <n v="5754"/>
    <x v="2141"/>
    <s v="Card"/>
    <x v="2"/>
    <n v="1"/>
    <n v="2023"/>
    <n v="1"/>
    <x v="0"/>
    <n v="1"/>
    <n v="5"/>
    <n v="5"/>
    <n v="1"/>
    <x v="3"/>
    <x v="1"/>
    <n v="246600"/>
    <n v="0.14000000000000001"/>
  </r>
  <r>
    <x v="2152"/>
    <d v="2023-10-27T00:00:00"/>
    <s v="Customer_1174"/>
    <x v="3"/>
    <x v="1"/>
    <x v="1"/>
    <x v="1"/>
    <n v="4"/>
    <n v="298"/>
    <n v="19"/>
    <n v="965.52"/>
    <x v="2142"/>
    <s v="Card"/>
    <x v="1"/>
    <n v="5"/>
    <n v="2023"/>
    <n v="10"/>
    <x v="1"/>
    <n v="4"/>
    <n v="43"/>
    <n v="4"/>
    <n v="5"/>
    <x v="1"/>
    <x v="1"/>
    <n v="22648"/>
    <n v="0.12"/>
  </r>
  <r>
    <x v="2153"/>
    <d v="2023-10-03T00:00:00"/>
    <s v="Customer_261"/>
    <x v="3"/>
    <x v="0"/>
    <x v="1"/>
    <x v="3"/>
    <n v="7"/>
    <n v="424"/>
    <n v="22"/>
    <n v="2315.04"/>
    <x v="2143"/>
    <s v="Cash"/>
    <x v="1"/>
    <n v="1"/>
    <n v="2023"/>
    <n v="10"/>
    <x v="1"/>
    <n v="4"/>
    <n v="40"/>
    <n v="1"/>
    <n v="2"/>
    <x v="5"/>
    <x v="1"/>
    <n v="65296"/>
    <n v="0.15"/>
  </r>
  <r>
    <x v="2154"/>
    <d v="2023-03-16T00:00:00"/>
    <s v="Customer_616"/>
    <x v="0"/>
    <x v="0"/>
    <x v="0"/>
    <x v="4"/>
    <n v="3"/>
    <n v="1914"/>
    <n v="12"/>
    <n v="5052.96"/>
    <x v="2144"/>
    <s v="Card"/>
    <x v="0"/>
    <n v="7"/>
    <n v="2023"/>
    <n v="3"/>
    <x v="9"/>
    <n v="1"/>
    <n v="11"/>
    <n v="3"/>
    <n v="4"/>
    <x v="4"/>
    <x v="1"/>
    <n v="68904"/>
    <n v="0.06"/>
  </r>
  <r>
    <x v="2155"/>
    <d v="2023-04-19T00:00:00"/>
    <s v="Customer_797"/>
    <x v="2"/>
    <x v="2"/>
    <x v="0"/>
    <x v="0"/>
    <n v="4"/>
    <n v="538"/>
    <n v="11"/>
    <n v="1915.28"/>
    <x v="2145"/>
    <s v="Cash"/>
    <x v="2"/>
    <n v="3"/>
    <n v="2023"/>
    <n v="4"/>
    <x v="8"/>
    <n v="2"/>
    <n v="16"/>
    <n v="4"/>
    <n v="3"/>
    <x v="6"/>
    <x v="1"/>
    <n v="23672"/>
    <n v="0.11"/>
  </r>
  <r>
    <x v="2156"/>
    <d v="2023-10-08T00:00:00"/>
    <s v="Customer_1383"/>
    <x v="2"/>
    <x v="2"/>
    <x v="1"/>
    <x v="3"/>
    <n v="7"/>
    <n v="4381"/>
    <n v="15"/>
    <n v="26066.95"/>
    <x v="2146"/>
    <s v="Cash"/>
    <x v="2"/>
    <n v="2"/>
    <n v="2023"/>
    <n v="10"/>
    <x v="1"/>
    <n v="4"/>
    <n v="41"/>
    <n v="2"/>
    <n v="0"/>
    <x v="2"/>
    <x v="0"/>
    <n v="460005"/>
    <n v="0.09"/>
  </r>
  <r>
    <x v="2157"/>
    <d v="2023-08-07T00:00:00"/>
    <s v="Customer_1883"/>
    <x v="1"/>
    <x v="1"/>
    <x v="1"/>
    <x v="8"/>
    <n v="7"/>
    <n v="2310"/>
    <n v="22"/>
    <n v="12612.6"/>
    <x v="2147"/>
    <s v="UPI"/>
    <x v="0"/>
    <n v="7"/>
    <n v="2023"/>
    <n v="8"/>
    <x v="4"/>
    <n v="3"/>
    <n v="32"/>
    <n v="2"/>
    <n v="1"/>
    <x v="3"/>
    <x v="1"/>
    <n v="355740"/>
    <n v="0.14000000000000001"/>
  </r>
  <r>
    <x v="2158"/>
    <d v="2023-09-07T00:00:00"/>
    <s v="Customer_1146"/>
    <x v="3"/>
    <x v="0"/>
    <x v="1"/>
    <x v="3"/>
    <n v="3"/>
    <n v="1294"/>
    <n v="21"/>
    <n v="3066.78"/>
    <x v="2148"/>
    <s v="UPI"/>
    <x v="2"/>
    <n v="3"/>
    <n v="2023"/>
    <n v="9"/>
    <x v="5"/>
    <n v="3"/>
    <n v="36"/>
    <n v="2"/>
    <n v="4"/>
    <x v="4"/>
    <x v="1"/>
    <n v="81522"/>
    <n v="0.19"/>
  </r>
  <r>
    <x v="2159"/>
    <d v="2023-01-31T00:00:00"/>
    <s v="Customer_544"/>
    <x v="2"/>
    <x v="3"/>
    <x v="0"/>
    <x v="4"/>
    <n v="5"/>
    <n v="2036"/>
    <n v="12"/>
    <n v="8958.4"/>
    <x v="2149"/>
    <s v="Cash"/>
    <x v="0"/>
    <n v="6"/>
    <n v="2023"/>
    <n v="1"/>
    <x v="0"/>
    <n v="1"/>
    <n v="5"/>
    <n v="5"/>
    <n v="2"/>
    <x v="5"/>
    <x v="1"/>
    <n v="122160"/>
    <n v="0.16"/>
  </r>
  <r>
    <x v="2160"/>
    <d v="2023-09-13T00:00:00"/>
    <s v="Customer_412"/>
    <x v="3"/>
    <x v="3"/>
    <x v="0"/>
    <x v="6"/>
    <n v="4"/>
    <n v="756"/>
    <n v="14"/>
    <n v="2600.64"/>
    <x v="2150"/>
    <s v="Cash"/>
    <x v="0"/>
    <n v="7"/>
    <n v="2023"/>
    <n v="9"/>
    <x v="5"/>
    <n v="3"/>
    <n v="37"/>
    <n v="3"/>
    <n v="3"/>
    <x v="6"/>
    <x v="1"/>
    <n v="42336"/>
    <n v="0.19"/>
  </r>
  <r>
    <x v="2161"/>
    <d v="2023-08-08T00:00:00"/>
    <s v="Customer_1693"/>
    <x v="1"/>
    <x v="3"/>
    <x v="1"/>
    <x v="3"/>
    <n v="3"/>
    <n v="672"/>
    <n v="24"/>
    <n v="1532.16"/>
    <x v="2151"/>
    <s v="Cash"/>
    <x v="0"/>
    <n v="1"/>
    <n v="2023"/>
    <n v="8"/>
    <x v="4"/>
    <n v="3"/>
    <n v="32"/>
    <n v="2"/>
    <n v="2"/>
    <x v="5"/>
    <x v="1"/>
    <n v="48384"/>
    <n v="7.0000000000000007E-2"/>
  </r>
  <r>
    <x v="2162"/>
    <d v="2023-05-26T00:00:00"/>
    <s v="Customer_1376"/>
    <x v="3"/>
    <x v="3"/>
    <x v="2"/>
    <x v="5"/>
    <n v="4"/>
    <n v="1768"/>
    <n v="14"/>
    <n v="6081.92"/>
    <x v="2152"/>
    <s v="UPI"/>
    <x v="1"/>
    <n v="5"/>
    <n v="2023"/>
    <n v="5"/>
    <x v="11"/>
    <n v="2"/>
    <n v="21"/>
    <n v="4"/>
    <n v="5"/>
    <x v="1"/>
    <x v="1"/>
    <n v="99008"/>
    <n v="0.13"/>
  </r>
  <r>
    <x v="2163"/>
    <d v="2024-01-01T00:00:00"/>
    <s v="Customer_519"/>
    <x v="2"/>
    <x v="1"/>
    <x v="2"/>
    <x v="5"/>
    <n v="8"/>
    <n v="590"/>
    <n v="15"/>
    <n v="4012"/>
    <x v="2153"/>
    <s v="Cash"/>
    <x v="2"/>
    <n v="4"/>
    <n v="2024"/>
    <n v="1"/>
    <x v="0"/>
    <n v="1"/>
    <n v="1"/>
    <n v="1"/>
    <n v="1"/>
    <x v="3"/>
    <x v="1"/>
    <n v="70800"/>
    <n v="0.11"/>
  </r>
  <r>
    <x v="2164"/>
    <d v="2023-04-23T00:00:00"/>
    <s v="Customer_1056"/>
    <x v="3"/>
    <x v="2"/>
    <x v="1"/>
    <x v="3"/>
    <n v="4"/>
    <n v="3880"/>
    <n v="27"/>
    <n v="11329.6"/>
    <x v="2154"/>
    <s v="Card"/>
    <x v="0"/>
    <n v="2"/>
    <n v="2023"/>
    <n v="4"/>
    <x v="8"/>
    <n v="2"/>
    <n v="17"/>
    <n v="5"/>
    <n v="0"/>
    <x v="2"/>
    <x v="0"/>
    <n v="419040"/>
    <n v="0.08"/>
  </r>
  <r>
    <x v="2165"/>
    <d v="2023-08-28T00:00:00"/>
    <s v="Customer_1181"/>
    <x v="2"/>
    <x v="2"/>
    <x v="0"/>
    <x v="6"/>
    <n v="3"/>
    <n v="4449"/>
    <n v="11"/>
    <n v="11878.83"/>
    <x v="2155"/>
    <s v="Cash"/>
    <x v="1"/>
    <n v="4"/>
    <n v="2023"/>
    <n v="8"/>
    <x v="4"/>
    <n v="3"/>
    <n v="35"/>
    <n v="5"/>
    <n v="1"/>
    <x v="3"/>
    <x v="1"/>
    <n v="146817"/>
    <n v="0.12"/>
  </r>
  <r>
    <x v="2166"/>
    <d v="2023-03-18T00:00:00"/>
    <s v="Customer_274"/>
    <x v="2"/>
    <x v="2"/>
    <x v="2"/>
    <x v="2"/>
    <n v="2"/>
    <n v="3450"/>
    <n v="27"/>
    <n v="5037"/>
    <x v="2156"/>
    <s v="Card"/>
    <x v="0"/>
    <n v="2"/>
    <n v="2023"/>
    <n v="3"/>
    <x v="9"/>
    <n v="1"/>
    <n v="11"/>
    <n v="3"/>
    <n v="6"/>
    <x v="0"/>
    <x v="0"/>
    <n v="186300"/>
    <n v="0.17"/>
  </r>
  <r>
    <x v="2167"/>
    <d v="2023-01-17T00:00:00"/>
    <s v="Customer_1100"/>
    <x v="1"/>
    <x v="3"/>
    <x v="0"/>
    <x v="4"/>
    <n v="6"/>
    <n v="3645"/>
    <n v="1"/>
    <n v="21651.3"/>
    <x v="2157"/>
    <s v="UPI"/>
    <x v="2"/>
    <n v="4"/>
    <n v="2023"/>
    <n v="1"/>
    <x v="0"/>
    <n v="1"/>
    <n v="3"/>
    <n v="3"/>
    <n v="2"/>
    <x v="5"/>
    <x v="1"/>
    <n v="21870"/>
    <n v="0.05"/>
  </r>
  <r>
    <x v="2168"/>
    <d v="2023-12-26T00:00:00"/>
    <s v="Customer_1917"/>
    <x v="1"/>
    <x v="1"/>
    <x v="0"/>
    <x v="6"/>
    <n v="10"/>
    <n v="806"/>
    <n v="12"/>
    <n v="7092.8"/>
    <x v="2158"/>
    <s v="Card"/>
    <x v="2"/>
    <n v="4"/>
    <n v="2023"/>
    <n v="12"/>
    <x v="2"/>
    <n v="4"/>
    <n v="52"/>
    <n v="5"/>
    <n v="2"/>
    <x v="5"/>
    <x v="1"/>
    <n v="96720"/>
    <n v="0.18"/>
  </r>
  <r>
    <x v="2169"/>
    <d v="2023-07-12T00:00:00"/>
    <s v="Customer_1040"/>
    <x v="1"/>
    <x v="0"/>
    <x v="2"/>
    <x v="7"/>
    <n v="7"/>
    <n v="1044"/>
    <n v="18"/>
    <n v="5992.56"/>
    <x v="2159"/>
    <s v="Card"/>
    <x v="1"/>
    <n v="6"/>
    <n v="2023"/>
    <n v="7"/>
    <x v="10"/>
    <n v="3"/>
    <n v="28"/>
    <n v="3"/>
    <n v="3"/>
    <x v="6"/>
    <x v="1"/>
    <n v="131544"/>
    <n v="0.1"/>
  </r>
  <r>
    <x v="2170"/>
    <d v="2023-08-14T00:00:00"/>
    <s v="Customer_858"/>
    <x v="3"/>
    <x v="1"/>
    <x v="2"/>
    <x v="7"/>
    <n v="5"/>
    <n v="4571"/>
    <n v="19"/>
    <n v="18512.55"/>
    <x v="2160"/>
    <s v="Card"/>
    <x v="2"/>
    <n v="4"/>
    <n v="2023"/>
    <n v="8"/>
    <x v="4"/>
    <n v="3"/>
    <n v="33"/>
    <n v="3"/>
    <n v="1"/>
    <x v="3"/>
    <x v="1"/>
    <n v="434245"/>
    <n v="0.13"/>
  </r>
  <r>
    <x v="2171"/>
    <d v="2023-02-08T00:00:00"/>
    <s v="Customer_1573"/>
    <x v="1"/>
    <x v="0"/>
    <x v="2"/>
    <x v="5"/>
    <n v="3"/>
    <n v="239"/>
    <n v="15"/>
    <n v="609.45000000000005"/>
    <x v="2161"/>
    <s v="Cash"/>
    <x v="0"/>
    <n v="4"/>
    <n v="2023"/>
    <n v="2"/>
    <x v="3"/>
    <n v="1"/>
    <n v="6"/>
    <n v="2"/>
    <n v="3"/>
    <x v="6"/>
    <x v="1"/>
    <n v="10755"/>
    <n v="0.16"/>
  </r>
  <r>
    <x v="2172"/>
    <d v="2023-05-15T00:00:00"/>
    <s v="Customer_1098"/>
    <x v="1"/>
    <x v="1"/>
    <x v="0"/>
    <x v="4"/>
    <n v="7"/>
    <n v="1360"/>
    <n v="26"/>
    <n v="7044.8"/>
    <x v="2162"/>
    <s v="Card"/>
    <x v="2"/>
    <n v="4"/>
    <n v="2023"/>
    <n v="5"/>
    <x v="11"/>
    <n v="2"/>
    <n v="20"/>
    <n v="3"/>
    <n v="1"/>
    <x v="3"/>
    <x v="1"/>
    <n v="247520"/>
    <n v="0.09"/>
  </r>
  <r>
    <x v="2173"/>
    <d v="2023-04-08T00:00:00"/>
    <s v="Customer_1626"/>
    <x v="1"/>
    <x v="1"/>
    <x v="2"/>
    <x v="5"/>
    <n v="7"/>
    <n v="2188"/>
    <n v="14"/>
    <n v="13171.76"/>
    <x v="2163"/>
    <s v="Cash"/>
    <x v="0"/>
    <n v="4"/>
    <n v="2023"/>
    <n v="4"/>
    <x v="8"/>
    <n v="2"/>
    <n v="14"/>
    <n v="2"/>
    <n v="6"/>
    <x v="0"/>
    <x v="0"/>
    <n v="214424"/>
    <n v="0.13"/>
  </r>
  <r>
    <x v="2174"/>
    <d v="2023-10-31T00:00:00"/>
    <s v="Customer_1008"/>
    <x v="1"/>
    <x v="0"/>
    <x v="0"/>
    <x v="4"/>
    <n v="3"/>
    <n v="4968"/>
    <n v="29"/>
    <n v="10581.84"/>
    <x v="2164"/>
    <s v="UPI"/>
    <x v="1"/>
    <n v="4"/>
    <n v="2023"/>
    <n v="10"/>
    <x v="1"/>
    <n v="4"/>
    <n v="44"/>
    <n v="5"/>
    <n v="2"/>
    <x v="5"/>
    <x v="1"/>
    <n v="432216"/>
    <n v="0.17"/>
  </r>
  <r>
    <x v="2175"/>
    <d v="2023-11-12T00:00:00"/>
    <s v="Customer_844"/>
    <x v="3"/>
    <x v="3"/>
    <x v="0"/>
    <x v="4"/>
    <n v="3"/>
    <n v="3595"/>
    <n v="13"/>
    <n v="9382.9500000000007"/>
    <x v="2165"/>
    <s v="Cash"/>
    <x v="1"/>
    <n v="7"/>
    <n v="2023"/>
    <n v="11"/>
    <x v="6"/>
    <n v="4"/>
    <n v="46"/>
    <n v="3"/>
    <n v="0"/>
    <x v="2"/>
    <x v="0"/>
    <n v="140205"/>
    <n v="0.09"/>
  </r>
  <r>
    <x v="2176"/>
    <d v="2023-12-01T00:00:00"/>
    <s v="Customer_213"/>
    <x v="1"/>
    <x v="0"/>
    <x v="2"/>
    <x v="5"/>
    <n v="10"/>
    <n v="4526"/>
    <n v="22"/>
    <n v="35302.800000000003"/>
    <x v="2166"/>
    <s v="Cash"/>
    <x v="0"/>
    <n v="6"/>
    <n v="2023"/>
    <n v="12"/>
    <x v="2"/>
    <n v="4"/>
    <n v="48"/>
    <n v="1"/>
    <n v="5"/>
    <x v="1"/>
    <x v="1"/>
    <n v="995720"/>
    <n v="0.13"/>
  </r>
  <r>
    <x v="2177"/>
    <d v="2023-01-11T00:00:00"/>
    <s v="Customer_1239"/>
    <x v="0"/>
    <x v="1"/>
    <x v="2"/>
    <x v="7"/>
    <n v="7"/>
    <n v="456"/>
    <n v="8"/>
    <n v="2936.64"/>
    <x v="2167"/>
    <s v="Card"/>
    <x v="0"/>
    <n v="2"/>
    <n v="2023"/>
    <n v="1"/>
    <x v="0"/>
    <n v="1"/>
    <n v="2"/>
    <n v="2"/>
    <n v="3"/>
    <x v="6"/>
    <x v="1"/>
    <n v="25536"/>
    <n v="0.09"/>
  </r>
  <r>
    <x v="2178"/>
    <d v="2023-07-11T00:00:00"/>
    <s v="Customer_1736"/>
    <x v="3"/>
    <x v="2"/>
    <x v="0"/>
    <x v="4"/>
    <n v="2"/>
    <n v="3323"/>
    <n v="4"/>
    <n v="6380.16"/>
    <x v="2168"/>
    <s v="UPI"/>
    <x v="1"/>
    <n v="5"/>
    <n v="2023"/>
    <n v="7"/>
    <x v="10"/>
    <n v="3"/>
    <n v="28"/>
    <n v="3"/>
    <n v="2"/>
    <x v="5"/>
    <x v="1"/>
    <n v="26584"/>
    <n v="0.08"/>
  </r>
  <r>
    <x v="2179"/>
    <d v="2023-08-10T00:00:00"/>
    <s v="Customer_1594"/>
    <x v="1"/>
    <x v="3"/>
    <x v="2"/>
    <x v="7"/>
    <n v="2"/>
    <n v="831"/>
    <n v="2"/>
    <n v="1628.76"/>
    <x v="2169"/>
    <s v="UPI"/>
    <x v="0"/>
    <n v="2"/>
    <n v="2023"/>
    <n v="8"/>
    <x v="4"/>
    <n v="3"/>
    <n v="32"/>
    <n v="2"/>
    <n v="4"/>
    <x v="4"/>
    <x v="1"/>
    <n v="3324"/>
    <n v="0.09"/>
  </r>
  <r>
    <x v="2180"/>
    <d v="2023-10-04T00:00:00"/>
    <s v="Customer_1536"/>
    <x v="3"/>
    <x v="3"/>
    <x v="1"/>
    <x v="1"/>
    <n v="10"/>
    <n v="3605"/>
    <n v="9"/>
    <n v="32805.5"/>
    <x v="2170"/>
    <s v="Card"/>
    <x v="2"/>
    <n v="3"/>
    <n v="2023"/>
    <n v="10"/>
    <x v="1"/>
    <n v="4"/>
    <n v="40"/>
    <n v="1"/>
    <n v="3"/>
    <x v="6"/>
    <x v="1"/>
    <n v="324450"/>
    <n v="0.18"/>
  </r>
  <r>
    <x v="2181"/>
    <d v="2023-07-28T00:00:00"/>
    <s v="Customer_750"/>
    <x v="2"/>
    <x v="2"/>
    <x v="0"/>
    <x v="0"/>
    <n v="5"/>
    <n v="4245"/>
    <n v="15"/>
    <n v="18041.25"/>
    <x v="2171"/>
    <s v="Card"/>
    <x v="2"/>
    <n v="3"/>
    <n v="2023"/>
    <n v="7"/>
    <x v="10"/>
    <n v="3"/>
    <n v="30"/>
    <n v="5"/>
    <n v="5"/>
    <x v="1"/>
    <x v="1"/>
    <n v="318375"/>
    <n v="7.0000000000000007E-2"/>
  </r>
  <r>
    <x v="2182"/>
    <d v="2023-07-28T00:00:00"/>
    <s v="Customer_1565"/>
    <x v="2"/>
    <x v="1"/>
    <x v="1"/>
    <x v="3"/>
    <n v="3"/>
    <n v="2909"/>
    <n v="8"/>
    <n v="8028.84"/>
    <x v="2172"/>
    <s v="Card"/>
    <x v="1"/>
    <n v="3"/>
    <n v="2023"/>
    <n v="7"/>
    <x v="10"/>
    <n v="3"/>
    <n v="30"/>
    <n v="5"/>
    <n v="5"/>
    <x v="1"/>
    <x v="1"/>
    <n v="69816"/>
    <n v="0.12"/>
  </r>
  <r>
    <x v="2183"/>
    <d v="2023-01-05T00:00:00"/>
    <s v="Customer_238"/>
    <x v="3"/>
    <x v="1"/>
    <x v="1"/>
    <x v="3"/>
    <n v="3"/>
    <n v="1101"/>
    <n v="19"/>
    <n v="2675.43"/>
    <x v="60"/>
    <s v="Cash"/>
    <x v="1"/>
    <n v="7"/>
    <n v="2023"/>
    <n v="1"/>
    <x v="0"/>
    <n v="1"/>
    <n v="1"/>
    <n v="1"/>
    <n v="4"/>
    <x v="4"/>
    <x v="1"/>
    <n v="62757"/>
    <n v="0.19"/>
  </r>
  <r>
    <x v="2184"/>
    <d v="2023-05-09T00:00:00"/>
    <s v="Customer_1623"/>
    <x v="2"/>
    <x v="2"/>
    <x v="1"/>
    <x v="1"/>
    <n v="7"/>
    <n v="4003"/>
    <n v="16"/>
    <n v="23537.64"/>
    <x v="2173"/>
    <s v="Card"/>
    <x v="1"/>
    <n v="6"/>
    <n v="2023"/>
    <n v="5"/>
    <x v="11"/>
    <n v="2"/>
    <n v="19"/>
    <n v="2"/>
    <n v="2"/>
    <x v="5"/>
    <x v="1"/>
    <n v="448336"/>
    <n v="0.16"/>
  </r>
  <r>
    <x v="2185"/>
    <d v="2023-06-18T00:00:00"/>
    <s v="Customer_1293"/>
    <x v="3"/>
    <x v="1"/>
    <x v="2"/>
    <x v="5"/>
    <n v="2"/>
    <n v="798"/>
    <n v="20"/>
    <n v="1276.8"/>
    <x v="2174"/>
    <s v="UPI"/>
    <x v="2"/>
    <n v="3"/>
    <n v="2023"/>
    <n v="6"/>
    <x v="7"/>
    <n v="2"/>
    <n v="25"/>
    <n v="4"/>
    <n v="0"/>
    <x v="2"/>
    <x v="0"/>
    <n v="31920"/>
    <n v="0.11"/>
  </r>
  <r>
    <x v="2186"/>
    <d v="2023-03-14T00:00:00"/>
    <s v="Customer_1251"/>
    <x v="2"/>
    <x v="2"/>
    <x v="2"/>
    <x v="5"/>
    <n v="9"/>
    <n v="4524"/>
    <n v="12"/>
    <n v="35830.080000000002"/>
    <x v="2175"/>
    <s v="Card"/>
    <x v="0"/>
    <n v="7"/>
    <n v="2023"/>
    <n v="3"/>
    <x v="9"/>
    <n v="1"/>
    <n v="11"/>
    <n v="3"/>
    <n v="2"/>
    <x v="5"/>
    <x v="1"/>
    <n v="488592"/>
    <n v="0.06"/>
  </r>
  <r>
    <x v="2187"/>
    <d v="2023-04-16T00:00:00"/>
    <s v="Customer_1836"/>
    <x v="1"/>
    <x v="1"/>
    <x v="0"/>
    <x v="0"/>
    <n v="4"/>
    <n v="2731"/>
    <n v="29"/>
    <n v="7756.04"/>
    <x v="2176"/>
    <s v="Cash"/>
    <x v="2"/>
    <n v="1"/>
    <n v="2023"/>
    <n v="4"/>
    <x v="8"/>
    <n v="2"/>
    <n v="16"/>
    <n v="4"/>
    <n v="0"/>
    <x v="2"/>
    <x v="0"/>
    <n v="316796"/>
    <n v="0.11"/>
  </r>
  <r>
    <x v="2188"/>
    <d v="2023-02-11T00:00:00"/>
    <s v="Customer_1233"/>
    <x v="1"/>
    <x v="0"/>
    <x v="1"/>
    <x v="8"/>
    <n v="1"/>
    <n v="1248"/>
    <n v="16"/>
    <n v="1048.32"/>
    <x v="2177"/>
    <s v="UPI"/>
    <x v="0"/>
    <n v="7"/>
    <n v="2023"/>
    <n v="2"/>
    <x v="3"/>
    <n v="1"/>
    <n v="6"/>
    <n v="2"/>
    <n v="6"/>
    <x v="0"/>
    <x v="0"/>
    <n v="19968"/>
    <n v="7.0000000000000007E-2"/>
  </r>
  <r>
    <x v="2189"/>
    <d v="2023-09-03T00:00:00"/>
    <s v="Customer_1595"/>
    <x v="2"/>
    <x v="2"/>
    <x v="1"/>
    <x v="3"/>
    <n v="4"/>
    <n v="1267"/>
    <n v="22"/>
    <n v="3953.04"/>
    <x v="2178"/>
    <s v="UPI"/>
    <x v="2"/>
    <n v="7"/>
    <n v="2023"/>
    <n v="9"/>
    <x v="5"/>
    <n v="3"/>
    <n v="36"/>
    <n v="2"/>
    <n v="0"/>
    <x v="2"/>
    <x v="0"/>
    <n v="111496"/>
    <n v="0.1"/>
  </r>
  <r>
    <x v="2190"/>
    <d v="2023-03-01T00:00:00"/>
    <s v="Customer_1051"/>
    <x v="3"/>
    <x v="0"/>
    <x v="0"/>
    <x v="4"/>
    <n v="9"/>
    <n v="156"/>
    <n v="23"/>
    <n v="1081.08"/>
    <x v="2179"/>
    <s v="Card"/>
    <x v="2"/>
    <n v="1"/>
    <n v="2023"/>
    <n v="3"/>
    <x v="9"/>
    <n v="1"/>
    <n v="9"/>
    <n v="1"/>
    <n v="3"/>
    <x v="6"/>
    <x v="1"/>
    <n v="32292"/>
    <n v="0.12"/>
  </r>
  <r>
    <x v="2191"/>
    <d v="2023-04-14T00:00:00"/>
    <s v="Customer_652"/>
    <x v="2"/>
    <x v="1"/>
    <x v="1"/>
    <x v="8"/>
    <n v="6"/>
    <n v="2156"/>
    <n v="17"/>
    <n v="10736.88"/>
    <x v="2180"/>
    <s v="Card"/>
    <x v="1"/>
    <n v="7"/>
    <n v="2023"/>
    <n v="4"/>
    <x v="8"/>
    <n v="2"/>
    <n v="15"/>
    <n v="3"/>
    <n v="5"/>
    <x v="1"/>
    <x v="1"/>
    <n v="219912"/>
    <n v="0.06"/>
  </r>
  <r>
    <x v="2192"/>
    <d v="2023-10-15T00:00:00"/>
    <s v="Customer_865"/>
    <x v="1"/>
    <x v="0"/>
    <x v="1"/>
    <x v="8"/>
    <n v="2"/>
    <n v="4741"/>
    <n v="14"/>
    <n v="8154.52"/>
    <x v="2181"/>
    <s v="Cash"/>
    <x v="0"/>
    <n v="3"/>
    <n v="2023"/>
    <n v="10"/>
    <x v="1"/>
    <n v="4"/>
    <n v="42"/>
    <n v="3"/>
    <n v="0"/>
    <x v="2"/>
    <x v="0"/>
    <n v="132748"/>
    <n v="0.15"/>
  </r>
  <r>
    <x v="2193"/>
    <d v="2023-05-28T00:00:00"/>
    <s v="Customer_1527"/>
    <x v="3"/>
    <x v="2"/>
    <x v="2"/>
    <x v="2"/>
    <n v="9"/>
    <n v="4286"/>
    <n v="22"/>
    <n v="30087.72"/>
    <x v="2182"/>
    <s v="Card"/>
    <x v="0"/>
    <n v="2"/>
    <n v="2023"/>
    <n v="5"/>
    <x v="11"/>
    <n v="2"/>
    <n v="22"/>
    <n v="5"/>
    <n v="0"/>
    <x v="2"/>
    <x v="0"/>
    <n v="848628"/>
    <n v="0.18"/>
  </r>
  <r>
    <x v="2194"/>
    <d v="2023-12-17T00:00:00"/>
    <s v="Customer_392"/>
    <x v="2"/>
    <x v="1"/>
    <x v="1"/>
    <x v="3"/>
    <n v="1"/>
    <n v="3267"/>
    <n v="13"/>
    <n v="2842.29"/>
    <x v="2183"/>
    <s v="Card"/>
    <x v="2"/>
    <n v="1"/>
    <n v="2023"/>
    <n v="12"/>
    <x v="2"/>
    <n v="4"/>
    <n v="51"/>
    <n v="4"/>
    <n v="0"/>
    <x v="2"/>
    <x v="0"/>
    <n v="42471"/>
    <n v="7.0000000000000007E-2"/>
  </r>
  <r>
    <x v="2195"/>
    <d v="2023-03-02T00:00:00"/>
    <s v="Customer_294"/>
    <x v="1"/>
    <x v="0"/>
    <x v="0"/>
    <x v="4"/>
    <n v="6"/>
    <n v="2348"/>
    <n v="16"/>
    <n v="11833.92"/>
    <x v="2184"/>
    <s v="Cash"/>
    <x v="2"/>
    <n v="1"/>
    <n v="2023"/>
    <n v="3"/>
    <x v="9"/>
    <n v="1"/>
    <n v="9"/>
    <n v="1"/>
    <n v="4"/>
    <x v="4"/>
    <x v="1"/>
    <n v="225408"/>
    <n v="0.19"/>
  </r>
  <r>
    <x v="2196"/>
    <d v="2023-09-20T00:00:00"/>
    <s v="Customer_954"/>
    <x v="2"/>
    <x v="0"/>
    <x v="0"/>
    <x v="6"/>
    <n v="1"/>
    <n v="1261"/>
    <n v="9"/>
    <n v="1147.51"/>
    <x v="2185"/>
    <s v="UPI"/>
    <x v="0"/>
    <n v="4"/>
    <n v="2023"/>
    <n v="9"/>
    <x v="5"/>
    <n v="3"/>
    <n v="38"/>
    <n v="4"/>
    <n v="3"/>
    <x v="6"/>
    <x v="1"/>
    <n v="11349"/>
    <n v="0.19"/>
  </r>
  <r>
    <x v="2197"/>
    <d v="2023-08-18T00:00:00"/>
    <s v="Customer_1015"/>
    <x v="3"/>
    <x v="0"/>
    <x v="2"/>
    <x v="7"/>
    <n v="2"/>
    <n v="607"/>
    <n v="16"/>
    <n v="1019.76"/>
    <x v="2186"/>
    <s v="UPI"/>
    <x v="0"/>
    <n v="4"/>
    <n v="2023"/>
    <n v="8"/>
    <x v="4"/>
    <n v="3"/>
    <n v="33"/>
    <n v="3"/>
    <n v="5"/>
    <x v="1"/>
    <x v="1"/>
    <n v="19424"/>
    <n v="0.12"/>
  </r>
  <r>
    <x v="2198"/>
    <d v="2023-12-27T00:00:00"/>
    <s v="Customer_811"/>
    <x v="2"/>
    <x v="1"/>
    <x v="2"/>
    <x v="7"/>
    <n v="4"/>
    <n v="2272"/>
    <n v="2"/>
    <n v="8906.24"/>
    <x v="2187"/>
    <s v="Cash"/>
    <x v="2"/>
    <n v="6"/>
    <n v="2023"/>
    <n v="12"/>
    <x v="2"/>
    <n v="4"/>
    <n v="52"/>
    <n v="5"/>
    <n v="3"/>
    <x v="6"/>
    <x v="1"/>
    <n v="18176"/>
    <n v="0.08"/>
  </r>
  <r>
    <x v="2199"/>
    <d v="2023-05-05T00:00:00"/>
    <s v="Customer_958"/>
    <x v="2"/>
    <x v="1"/>
    <x v="1"/>
    <x v="8"/>
    <n v="7"/>
    <n v="4440"/>
    <n v="21"/>
    <n v="24553.200000000001"/>
    <x v="2188"/>
    <s v="Cash"/>
    <x v="2"/>
    <n v="5"/>
    <n v="2023"/>
    <n v="5"/>
    <x v="11"/>
    <n v="2"/>
    <n v="18"/>
    <n v="1"/>
    <n v="5"/>
    <x v="1"/>
    <x v="1"/>
    <n v="652680"/>
    <n v="0.09"/>
  </r>
  <r>
    <x v="2200"/>
    <d v="2023-12-04T00:00:00"/>
    <s v="Customer_1962"/>
    <x v="3"/>
    <x v="0"/>
    <x v="0"/>
    <x v="4"/>
    <n v="8"/>
    <n v="4727"/>
    <n v="13"/>
    <n v="32899.919999999998"/>
    <x v="2189"/>
    <s v="Card"/>
    <x v="1"/>
    <n v="2"/>
    <n v="2023"/>
    <n v="12"/>
    <x v="2"/>
    <n v="4"/>
    <n v="49"/>
    <n v="2"/>
    <n v="1"/>
    <x v="3"/>
    <x v="1"/>
    <n v="491608"/>
    <n v="0.08"/>
  </r>
  <r>
    <x v="2201"/>
    <d v="2023-02-20T00:00:00"/>
    <s v="Customer_280"/>
    <x v="0"/>
    <x v="3"/>
    <x v="0"/>
    <x v="6"/>
    <n v="7"/>
    <n v="1663"/>
    <n v="25"/>
    <n v="8730.75"/>
    <x v="2190"/>
    <s v="Cash"/>
    <x v="0"/>
    <n v="2"/>
    <n v="2023"/>
    <n v="2"/>
    <x v="3"/>
    <n v="1"/>
    <n v="8"/>
    <n v="4"/>
    <n v="1"/>
    <x v="3"/>
    <x v="1"/>
    <n v="291025"/>
    <n v="0.11"/>
  </r>
  <r>
    <x v="2202"/>
    <d v="2023-09-19T00:00:00"/>
    <s v="Customer_1179"/>
    <x v="2"/>
    <x v="0"/>
    <x v="2"/>
    <x v="5"/>
    <n v="3"/>
    <n v="139"/>
    <n v="5"/>
    <n v="396.15"/>
    <x v="2191"/>
    <s v="Card"/>
    <x v="1"/>
    <n v="5"/>
    <n v="2023"/>
    <n v="9"/>
    <x v="5"/>
    <n v="3"/>
    <n v="38"/>
    <n v="4"/>
    <n v="2"/>
    <x v="5"/>
    <x v="1"/>
    <n v="2085"/>
    <n v="0.06"/>
  </r>
  <r>
    <x v="2203"/>
    <d v="2023-11-29T00:00:00"/>
    <s v="Customer_1100"/>
    <x v="3"/>
    <x v="1"/>
    <x v="1"/>
    <x v="8"/>
    <n v="10"/>
    <n v="1720"/>
    <n v="28"/>
    <n v="12384"/>
    <x v="2192"/>
    <s v="Cash"/>
    <x v="0"/>
    <n v="2"/>
    <n v="2023"/>
    <n v="11"/>
    <x v="6"/>
    <n v="4"/>
    <n v="48"/>
    <n v="5"/>
    <n v="3"/>
    <x v="6"/>
    <x v="1"/>
    <n v="481600"/>
    <n v="0.12"/>
  </r>
  <r>
    <x v="2204"/>
    <d v="2023-05-22T00:00:00"/>
    <s v="Customer_296"/>
    <x v="3"/>
    <x v="1"/>
    <x v="0"/>
    <x v="6"/>
    <n v="7"/>
    <n v="2498"/>
    <n v="12"/>
    <n v="15387.68"/>
    <x v="2193"/>
    <s v="UPI"/>
    <x v="2"/>
    <n v="7"/>
    <n v="2023"/>
    <n v="5"/>
    <x v="11"/>
    <n v="2"/>
    <n v="21"/>
    <n v="4"/>
    <n v="1"/>
    <x v="3"/>
    <x v="1"/>
    <n v="209832"/>
    <n v="7.0000000000000007E-2"/>
  </r>
  <r>
    <x v="2205"/>
    <d v="2023-03-28T00:00:00"/>
    <s v="Customer_374"/>
    <x v="1"/>
    <x v="1"/>
    <x v="2"/>
    <x v="5"/>
    <n v="6"/>
    <n v="1622"/>
    <n v="28"/>
    <n v="7007.04"/>
    <x v="2194"/>
    <s v="Cash"/>
    <x v="2"/>
    <n v="2"/>
    <n v="2023"/>
    <n v="3"/>
    <x v="9"/>
    <n v="1"/>
    <n v="13"/>
    <n v="5"/>
    <n v="2"/>
    <x v="5"/>
    <x v="1"/>
    <n v="272496"/>
    <n v="0.19"/>
  </r>
  <r>
    <x v="2206"/>
    <d v="2023-02-13T00:00:00"/>
    <s v="Customer_1714"/>
    <x v="1"/>
    <x v="2"/>
    <x v="0"/>
    <x v="4"/>
    <n v="3"/>
    <n v="301"/>
    <n v="17"/>
    <n v="749.49"/>
    <x v="2195"/>
    <s v="Card"/>
    <x v="2"/>
    <n v="7"/>
    <n v="2023"/>
    <n v="2"/>
    <x v="3"/>
    <n v="1"/>
    <n v="7"/>
    <n v="3"/>
    <n v="1"/>
    <x v="3"/>
    <x v="1"/>
    <n v="15351"/>
    <n v="0.1"/>
  </r>
  <r>
    <x v="2207"/>
    <d v="2023-07-12T00:00:00"/>
    <s v="Customer_439"/>
    <x v="0"/>
    <x v="1"/>
    <x v="1"/>
    <x v="8"/>
    <n v="7"/>
    <n v="500"/>
    <n v="21"/>
    <n v="2765"/>
    <x v="2196"/>
    <s v="Cash"/>
    <x v="1"/>
    <n v="6"/>
    <n v="2023"/>
    <n v="7"/>
    <x v="10"/>
    <n v="3"/>
    <n v="28"/>
    <n v="3"/>
    <n v="3"/>
    <x v="6"/>
    <x v="1"/>
    <n v="73500"/>
    <n v="0.17"/>
  </r>
  <r>
    <x v="2208"/>
    <d v="2023-02-19T00:00:00"/>
    <s v="Customer_821"/>
    <x v="1"/>
    <x v="1"/>
    <x v="0"/>
    <x v="4"/>
    <n v="10"/>
    <n v="778"/>
    <n v="29"/>
    <n v="5523.8"/>
    <x v="2197"/>
    <s v="UPI"/>
    <x v="1"/>
    <n v="5"/>
    <n v="2023"/>
    <n v="2"/>
    <x v="3"/>
    <n v="1"/>
    <n v="8"/>
    <n v="4"/>
    <n v="0"/>
    <x v="2"/>
    <x v="0"/>
    <n v="225620"/>
    <n v="0.12"/>
  </r>
  <r>
    <x v="2209"/>
    <d v="2023-11-03T00:00:00"/>
    <s v="Customer_1254"/>
    <x v="1"/>
    <x v="2"/>
    <x v="0"/>
    <x v="6"/>
    <n v="6"/>
    <n v="4987"/>
    <n v="5"/>
    <n v="28425.9"/>
    <x v="2198"/>
    <s v="Cash"/>
    <x v="2"/>
    <n v="5"/>
    <n v="2023"/>
    <n v="11"/>
    <x v="6"/>
    <n v="4"/>
    <n v="44"/>
    <n v="1"/>
    <n v="5"/>
    <x v="1"/>
    <x v="1"/>
    <n v="149610"/>
    <n v="0.18"/>
  </r>
  <r>
    <x v="2210"/>
    <d v="2023-05-22T00:00:00"/>
    <s v="Customer_471"/>
    <x v="3"/>
    <x v="1"/>
    <x v="1"/>
    <x v="8"/>
    <n v="2"/>
    <n v="1525"/>
    <n v="29"/>
    <n v="2165.5"/>
    <x v="2199"/>
    <s v="Cash"/>
    <x v="0"/>
    <n v="2"/>
    <n v="2023"/>
    <n v="5"/>
    <x v="11"/>
    <n v="2"/>
    <n v="21"/>
    <n v="4"/>
    <n v="1"/>
    <x v="3"/>
    <x v="1"/>
    <n v="88450"/>
    <n v="0.15"/>
  </r>
  <r>
    <x v="2211"/>
    <d v="2023-08-06T00:00:00"/>
    <s v="Customer_1810"/>
    <x v="0"/>
    <x v="1"/>
    <x v="0"/>
    <x v="4"/>
    <n v="10"/>
    <n v="1679"/>
    <n v="17"/>
    <n v="13935.7"/>
    <x v="2200"/>
    <s v="Cash"/>
    <x v="0"/>
    <n v="3"/>
    <n v="2023"/>
    <n v="8"/>
    <x v="4"/>
    <n v="3"/>
    <n v="32"/>
    <n v="2"/>
    <n v="0"/>
    <x v="2"/>
    <x v="0"/>
    <n v="285430"/>
    <n v="0.17"/>
  </r>
  <r>
    <x v="2212"/>
    <d v="2023-07-13T00:00:00"/>
    <s v="Customer_925"/>
    <x v="2"/>
    <x v="0"/>
    <x v="0"/>
    <x v="6"/>
    <n v="4"/>
    <n v="1660"/>
    <n v="23"/>
    <n v="5112.8"/>
    <x v="2201"/>
    <s v="Cash"/>
    <x v="1"/>
    <n v="4"/>
    <n v="2023"/>
    <n v="7"/>
    <x v="10"/>
    <n v="3"/>
    <n v="28"/>
    <n v="3"/>
    <n v="4"/>
    <x v="4"/>
    <x v="1"/>
    <n v="152720"/>
    <n v="0.09"/>
  </r>
  <r>
    <x v="2213"/>
    <d v="2023-08-11T00:00:00"/>
    <s v="Customer_1192"/>
    <x v="3"/>
    <x v="1"/>
    <x v="0"/>
    <x v="0"/>
    <n v="7"/>
    <n v="4483"/>
    <n v="22"/>
    <n v="24477.18"/>
    <x v="2202"/>
    <s v="Card"/>
    <x v="1"/>
    <n v="5"/>
    <n v="2023"/>
    <n v="8"/>
    <x v="4"/>
    <n v="3"/>
    <n v="32"/>
    <n v="2"/>
    <n v="5"/>
    <x v="1"/>
    <x v="1"/>
    <n v="690382"/>
    <n v="0.2"/>
  </r>
  <r>
    <x v="2214"/>
    <d v="2023-06-21T00:00:00"/>
    <s v="Customer_1201"/>
    <x v="0"/>
    <x v="2"/>
    <x v="0"/>
    <x v="0"/>
    <n v="2"/>
    <n v="2573"/>
    <n v="30"/>
    <n v="3602.2"/>
    <x v="2203"/>
    <s v="UPI"/>
    <x v="0"/>
    <n v="6"/>
    <n v="2023"/>
    <n v="6"/>
    <x v="7"/>
    <n v="2"/>
    <n v="25"/>
    <n v="4"/>
    <n v="3"/>
    <x v="6"/>
    <x v="1"/>
    <n v="154380"/>
    <n v="0.14000000000000001"/>
  </r>
  <r>
    <x v="2215"/>
    <d v="2023-09-30T00:00:00"/>
    <s v="Customer_1241"/>
    <x v="3"/>
    <x v="2"/>
    <x v="1"/>
    <x v="1"/>
    <n v="7"/>
    <n v="1679"/>
    <n v="22"/>
    <n v="9167.34"/>
    <x v="2204"/>
    <s v="UPI"/>
    <x v="0"/>
    <n v="7"/>
    <n v="2023"/>
    <n v="9"/>
    <x v="5"/>
    <n v="3"/>
    <n v="39"/>
    <n v="5"/>
    <n v="6"/>
    <x v="0"/>
    <x v="0"/>
    <n v="258566"/>
    <n v="0.15"/>
  </r>
  <r>
    <x v="2216"/>
    <d v="2023-12-22T00:00:00"/>
    <s v="Customer_830"/>
    <x v="3"/>
    <x v="2"/>
    <x v="0"/>
    <x v="6"/>
    <n v="9"/>
    <n v="3418"/>
    <n v="19"/>
    <n v="24917.22"/>
    <x v="2205"/>
    <s v="Cash"/>
    <x v="1"/>
    <n v="5"/>
    <n v="2023"/>
    <n v="12"/>
    <x v="2"/>
    <n v="4"/>
    <n v="51"/>
    <n v="4"/>
    <n v="5"/>
    <x v="1"/>
    <x v="1"/>
    <n v="584478"/>
    <n v="0.13"/>
  </r>
  <r>
    <x v="2217"/>
    <d v="2023-03-12T00:00:00"/>
    <s v="Customer_996"/>
    <x v="3"/>
    <x v="1"/>
    <x v="1"/>
    <x v="8"/>
    <n v="8"/>
    <n v="1021"/>
    <n v="9"/>
    <n v="7432.88"/>
    <x v="2206"/>
    <s v="Cash"/>
    <x v="2"/>
    <n v="4"/>
    <n v="2023"/>
    <n v="3"/>
    <x v="9"/>
    <n v="1"/>
    <n v="11"/>
    <n v="3"/>
    <n v="0"/>
    <x v="2"/>
    <x v="0"/>
    <n v="73512"/>
    <n v="7.0000000000000007E-2"/>
  </r>
  <r>
    <x v="2218"/>
    <d v="2023-11-20T00:00:00"/>
    <s v="Customer_1799"/>
    <x v="1"/>
    <x v="2"/>
    <x v="1"/>
    <x v="1"/>
    <n v="8"/>
    <n v="3009"/>
    <n v="11"/>
    <n v="21424.080000000002"/>
    <x v="2207"/>
    <s v="Card"/>
    <x v="2"/>
    <n v="4"/>
    <n v="2023"/>
    <n v="11"/>
    <x v="6"/>
    <n v="4"/>
    <n v="47"/>
    <n v="4"/>
    <n v="1"/>
    <x v="3"/>
    <x v="1"/>
    <n v="264792"/>
    <n v="0.17"/>
  </r>
  <r>
    <x v="2219"/>
    <d v="2023-07-30T00:00:00"/>
    <s v="Customer_1711"/>
    <x v="1"/>
    <x v="1"/>
    <x v="1"/>
    <x v="3"/>
    <n v="10"/>
    <n v="2089"/>
    <n v="15"/>
    <n v="17756.5"/>
    <x v="2208"/>
    <s v="Cash"/>
    <x v="1"/>
    <n v="5"/>
    <n v="2023"/>
    <n v="7"/>
    <x v="10"/>
    <n v="3"/>
    <n v="31"/>
    <n v="6"/>
    <n v="0"/>
    <x v="2"/>
    <x v="0"/>
    <n v="313350"/>
    <n v="0.08"/>
  </r>
  <r>
    <x v="2220"/>
    <d v="2023-09-05T00:00:00"/>
    <s v="Customer_1756"/>
    <x v="1"/>
    <x v="2"/>
    <x v="1"/>
    <x v="1"/>
    <n v="10"/>
    <n v="4477"/>
    <n v="11"/>
    <n v="39845.300000000003"/>
    <x v="2209"/>
    <s v="Card"/>
    <x v="0"/>
    <n v="5"/>
    <n v="2023"/>
    <n v="9"/>
    <x v="5"/>
    <n v="3"/>
    <n v="36"/>
    <n v="2"/>
    <n v="2"/>
    <x v="5"/>
    <x v="1"/>
    <n v="492470"/>
    <n v="0.1"/>
  </r>
  <r>
    <x v="2221"/>
    <d v="2023-12-09T00:00:00"/>
    <s v="Customer_1864"/>
    <x v="2"/>
    <x v="3"/>
    <x v="2"/>
    <x v="5"/>
    <n v="5"/>
    <n v="3530"/>
    <n v="11"/>
    <n v="15708.5"/>
    <x v="2210"/>
    <s v="Cash"/>
    <x v="1"/>
    <n v="6"/>
    <n v="2023"/>
    <n v="12"/>
    <x v="2"/>
    <n v="4"/>
    <n v="49"/>
    <n v="2"/>
    <n v="6"/>
    <x v="0"/>
    <x v="0"/>
    <n v="194150"/>
    <n v="0.15"/>
  </r>
  <r>
    <x v="2222"/>
    <d v="2023-09-21T00:00:00"/>
    <s v="Customer_1424"/>
    <x v="2"/>
    <x v="2"/>
    <x v="0"/>
    <x v="0"/>
    <n v="5"/>
    <n v="1986"/>
    <n v="9"/>
    <n v="9036.2999999999993"/>
    <x v="2211"/>
    <s v="Card"/>
    <x v="1"/>
    <n v="6"/>
    <n v="2023"/>
    <n v="9"/>
    <x v="5"/>
    <n v="3"/>
    <n v="38"/>
    <n v="4"/>
    <n v="4"/>
    <x v="4"/>
    <x v="1"/>
    <n v="89370"/>
    <n v="0.11"/>
  </r>
  <r>
    <x v="2223"/>
    <d v="2023-03-20T00:00:00"/>
    <s v="Customer_55"/>
    <x v="2"/>
    <x v="2"/>
    <x v="2"/>
    <x v="2"/>
    <n v="7"/>
    <n v="4069"/>
    <n v="4"/>
    <n v="27343.68"/>
    <x v="2212"/>
    <s v="Cash"/>
    <x v="0"/>
    <n v="1"/>
    <n v="2023"/>
    <n v="3"/>
    <x v="9"/>
    <n v="1"/>
    <n v="12"/>
    <n v="4"/>
    <n v="1"/>
    <x v="3"/>
    <x v="1"/>
    <n v="113932"/>
    <n v="0.16"/>
  </r>
  <r>
    <x v="2224"/>
    <d v="2023-03-08T00:00:00"/>
    <s v="Customer_463"/>
    <x v="1"/>
    <x v="1"/>
    <x v="2"/>
    <x v="7"/>
    <n v="9"/>
    <n v="4846"/>
    <n v="17"/>
    <n v="36199.620000000003"/>
    <x v="2213"/>
    <s v="Card"/>
    <x v="2"/>
    <n v="2"/>
    <n v="2023"/>
    <n v="3"/>
    <x v="9"/>
    <n v="1"/>
    <n v="10"/>
    <n v="2"/>
    <n v="3"/>
    <x v="6"/>
    <x v="1"/>
    <n v="741438"/>
    <n v="0.15"/>
  </r>
  <r>
    <x v="2225"/>
    <d v="2023-02-25T00:00:00"/>
    <s v="Customer_168"/>
    <x v="2"/>
    <x v="0"/>
    <x v="2"/>
    <x v="2"/>
    <n v="9"/>
    <n v="3040"/>
    <n v="26"/>
    <n v="20246.400000000001"/>
    <x v="2214"/>
    <s v="Cash"/>
    <x v="1"/>
    <n v="3"/>
    <n v="2023"/>
    <n v="2"/>
    <x v="3"/>
    <n v="1"/>
    <n v="8"/>
    <n v="4"/>
    <n v="6"/>
    <x v="0"/>
    <x v="0"/>
    <n v="711360"/>
    <n v="0.13"/>
  </r>
  <r>
    <x v="2226"/>
    <d v="2023-05-24T00:00:00"/>
    <s v="Customer_1436"/>
    <x v="0"/>
    <x v="1"/>
    <x v="1"/>
    <x v="8"/>
    <n v="7"/>
    <n v="2374"/>
    <n v="3"/>
    <n v="16119.46"/>
    <x v="2215"/>
    <s v="Card"/>
    <x v="0"/>
    <n v="6"/>
    <n v="2023"/>
    <n v="5"/>
    <x v="11"/>
    <n v="2"/>
    <n v="21"/>
    <n v="4"/>
    <n v="3"/>
    <x v="6"/>
    <x v="1"/>
    <n v="49854"/>
    <n v="0.06"/>
  </r>
  <r>
    <x v="2227"/>
    <d v="2023-03-06T00:00:00"/>
    <s v="Customer_444"/>
    <x v="3"/>
    <x v="0"/>
    <x v="2"/>
    <x v="7"/>
    <n v="10"/>
    <n v="2538"/>
    <n v="13"/>
    <n v="22080.6"/>
    <x v="2216"/>
    <s v="Card"/>
    <x v="0"/>
    <n v="4"/>
    <n v="2023"/>
    <n v="3"/>
    <x v="9"/>
    <n v="1"/>
    <n v="10"/>
    <n v="2"/>
    <n v="1"/>
    <x v="3"/>
    <x v="1"/>
    <n v="329940"/>
    <n v="0.15"/>
  </r>
  <r>
    <x v="2228"/>
    <d v="2023-06-30T00:00:00"/>
    <s v="Customer_1150"/>
    <x v="1"/>
    <x v="1"/>
    <x v="0"/>
    <x v="6"/>
    <n v="7"/>
    <n v="144"/>
    <n v="23"/>
    <n v="776.16"/>
    <x v="2217"/>
    <s v="Card"/>
    <x v="0"/>
    <n v="3"/>
    <n v="2023"/>
    <n v="6"/>
    <x v="7"/>
    <n v="2"/>
    <n v="26"/>
    <n v="5"/>
    <n v="5"/>
    <x v="1"/>
    <x v="1"/>
    <n v="23184"/>
    <n v="7.0000000000000007E-2"/>
  </r>
  <r>
    <x v="2229"/>
    <d v="2023-07-10T00:00:00"/>
    <s v="Customer_913"/>
    <x v="0"/>
    <x v="1"/>
    <x v="1"/>
    <x v="8"/>
    <n v="10"/>
    <n v="2676"/>
    <n v="29"/>
    <n v="18999.599999999999"/>
    <x v="2218"/>
    <s v="Card"/>
    <x v="0"/>
    <n v="6"/>
    <n v="2023"/>
    <n v="7"/>
    <x v="10"/>
    <n v="3"/>
    <n v="28"/>
    <n v="3"/>
    <n v="1"/>
    <x v="3"/>
    <x v="1"/>
    <n v="776040"/>
    <n v="7.0000000000000007E-2"/>
  </r>
  <r>
    <x v="2230"/>
    <d v="2023-04-25T00:00:00"/>
    <s v="Customer_391"/>
    <x v="0"/>
    <x v="3"/>
    <x v="1"/>
    <x v="1"/>
    <n v="7"/>
    <n v="782"/>
    <n v="25"/>
    <n v="4105.5"/>
    <x v="2219"/>
    <s v="Cash"/>
    <x v="2"/>
    <n v="4"/>
    <n v="2023"/>
    <n v="4"/>
    <x v="8"/>
    <n v="2"/>
    <n v="17"/>
    <n v="5"/>
    <n v="2"/>
    <x v="5"/>
    <x v="1"/>
    <n v="136850"/>
    <n v="0.18"/>
  </r>
  <r>
    <x v="2231"/>
    <d v="2023-04-24T00:00:00"/>
    <s v="Customer_1942"/>
    <x v="3"/>
    <x v="2"/>
    <x v="0"/>
    <x v="6"/>
    <n v="1"/>
    <n v="4265"/>
    <n v="4"/>
    <n v="4094.4"/>
    <x v="2220"/>
    <s v="Cash"/>
    <x v="0"/>
    <n v="7"/>
    <n v="2023"/>
    <n v="4"/>
    <x v="8"/>
    <n v="2"/>
    <n v="17"/>
    <n v="5"/>
    <n v="1"/>
    <x v="3"/>
    <x v="1"/>
    <n v="17060"/>
    <n v="0.1"/>
  </r>
  <r>
    <x v="2232"/>
    <d v="2023-12-08T00:00:00"/>
    <s v="Customer_1464"/>
    <x v="2"/>
    <x v="1"/>
    <x v="0"/>
    <x v="6"/>
    <n v="6"/>
    <n v="4524"/>
    <n v="24"/>
    <n v="20629.439999999999"/>
    <x v="2221"/>
    <s v="Card"/>
    <x v="0"/>
    <n v="6"/>
    <n v="2023"/>
    <n v="12"/>
    <x v="2"/>
    <n v="4"/>
    <n v="49"/>
    <n v="2"/>
    <n v="5"/>
    <x v="1"/>
    <x v="1"/>
    <n v="651456"/>
    <n v="0.18"/>
  </r>
  <r>
    <x v="2233"/>
    <d v="2023-08-06T00:00:00"/>
    <s v="Customer_686"/>
    <x v="3"/>
    <x v="1"/>
    <x v="2"/>
    <x v="2"/>
    <n v="2"/>
    <n v="4910"/>
    <n v="13"/>
    <n v="8543.4"/>
    <x v="2222"/>
    <s v="Cash"/>
    <x v="1"/>
    <n v="3"/>
    <n v="2023"/>
    <n v="8"/>
    <x v="4"/>
    <n v="3"/>
    <n v="32"/>
    <n v="2"/>
    <n v="0"/>
    <x v="2"/>
    <x v="0"/>
    <n v="127660"/>
    <n v="0.14000000000000001"/>
  </r>
  <r>
    <x v="2234"/>
    <d v="2023-07-17T00:00:00"/>
    <s v="Customer_970"/>
    <x v="0"/>
    <x v="1"/>
    <x v="2"/>
    <x v="5"/>
    <n v="8"/>
    <n v="4490"/>
    <n v="10"/>
    <n v="32328"/>
    <x v="2223"/>
    <s v="UPI"/>
    <x v="0"/>
    <n v="4"/>
    <n v="2023"/>
    <n v="7"/>
    <x v="10"/>
    <n v="3"/>
    <n v="29"/>
    <n v="4"/>
    <n v="1"/>
    <x v="3"/>
    <x v="1"/>
    <n v="359200"/>
    <n v="0.12"/>
  </r>
  <r>
    <x v="2235"/>
    <d v="2023-06-27T00:00:00"/>
    <s v="Customer_1262"/>
    <x v="0"/>
    <x v="1"/>
    <x v="0"/>
    <x v="4"/>
    <n v="4"/>
    <n v="3578"/>
    <n v="23"/>
    <n v="11020.24"/>
    <x v="2224"/>
    <s v="UPI"/>
    <x v="1"/>
    <n v="5"/>
    <n v="2023"/>
    <n v="6"/>
    <x v="7"/>
    <n v="2"/>
    <n v="26"/>
    <n v="5"/>
    <n v="2"/>
    <x v="5"/>
    <x v="1"/>
    <n v="329176"/>
    <n v="0.11"/>
  </r>
  <r>
    <x v="2236"/>
    <d v="2023-01-14T00:00:00"/>
    <s v="Customer_72"/>
    <x v="1"/>
    <x v="3"/>
    <x v="1"/>
    <x v="3"/>
    <n v="3"/>
    <n v="1841"/>
    <n v="9"/>
    <n v="5025.93"/>
    <x v="2225"/>
    <s v="Cash"/>
    <x v="0"/>
    <n v="6"/>
    <n v="2023"/>
    <n v="1"/>
    <x v="0"/>
    <n v="1"/>
    <n v="2"/>
    <n v="2"/>
    <n v="6"/>
    <x v="0"/>
    <x v="0"/>
    <n v="49707"/>
    <n v="7.0000000000000007E-2"/>
  </r>
  <r>
    <x v="2237"/>
    <d v="2023-05-12T00:00:00"/>
    <s v="Customer_419"/>
    <x v="1"/>
    <x v="0"/>
    <x v="1"/>
    <x v="1"/>
    <n v="6"/>
    <n v="3060"/>
    <n v="26"/>
    <n v="13586.4"/>
    <x v="2226"/>
    <s v="Card"/>
    <x v="2"/>
    <n v="5"/>
    <n v="2023"/>
    <n v="5"/>
    <x v="11"/>
    <n v="2"/>
    <n v="19"/>
    <n v="2"/>
    <n v="5"/>
    <x v="1"/>
    <x v="1"/>
    <n v="477360"/>
    <n v="0.13"/>
  </r>
  <r>
    <x v="2238"/>
    <d v="2023-04-08T00:00:00"/>
    <s v="Customer_1478"/>
    <x v="3"/>
    <x v="1"/>
    <x v="0"/>
    <x v="0"/>
    <n v="2"/>
    <n v="281"/>
    <n v="28"/>
    <n v="404.64"/>
    <x v="2227"/>
    <s v="Cash"/>
    <x v="2"/>
    <n v="3"/>
    <n v="2023"/>
    <n v="4"/>
    <x v="8"/>
    <n v="2"/>
    <n v="14"/>
    <n v="2"/>
    <n v="6"/>
    <x v="0"/>
    <x v="0"/>
    <n v="15736"/>
    <n v="0.11"/>
  </r>
  <r>
    <x v="2239"/>
    <d v="2023-12-03T00:00:00"/>
    <s v="Customer_327"/>
    <x v="0"/>
    <x v="0"/>
    <x v="0"/>
    <x v="4"/>
    <n v="10"/>
    <n v="4425"/>
    <n v="2"/>
    <n v="43365"/>
    <x v="2228"/>
    <s v="UPI"/>
    <x v="0"/>
    <n v="6"/>
    <n v="2023"/>
    <n v="12"/>
    <x v="2"/>
    <n v="4"/>
    <n v="49"/>
    <n v="2"/>
    <n v="0"/>
    <x v="2"/>
    <x v="0"/>
    <n v="88500"/>
    <n v="0.18"/>
  </r>
  <r>
    <x v="2240"/>
    <d v="2023-04-28T00:00:00"/>
    <s v="Customer_382"/>
    <x v="1"/>
    <x v="0"/>
    <x v="2"/>
    <x v="2"/>
    <n v="3"/>
    <n v="2203"/>
    <n v="14"/>
    <n v="5683.74"/>
    <x v="2229"/>
    <s v="Cash"/>
    <x v="0"/>
    <n v="5"/>
    <n v="2023"/>
    <n v="4"/>
    <x v="8"/>
    <n v="2"/>
    <n v="17"/>
    <n v="5"/>
    <n v="5"/>
    <x v="1"/>
    <x v="1"/>
    <n v="92526"/>
    <n v="0.19"/>
  </r>
  <r>
    <x v="2241"/>
    <d v="2023-08-10T00:00:00"/>
    <s v="Customer_207"/>
    <x v="2"/>
    <x v="1"/>
    <x v="1"/>
    <x v="3"/>
    <n v="7"/>
    <n v="2476"/>
    <n v="21"/>
    <n v="13692.28"/>
    <x v="2230"/>
    <s v="Cash"/>
    <x v="2"/>
    <n v="4"/>
    <n v="2023"/>
    <n v="8"/>
    <x v="4"/>
    <n v="3"/>
    <n v="32"/>
    <n v="2"/>
    <n v="4"/>
    <x v="4"/>
    <x v="1"/>
    <n v="363972"/>
    <n v="0.13"/>
  </r>
  <r>
    <x v="2242"/>
    <d v="2023-05-09T00:00:00"/>
    <s v="Customer_352"/>
    <x v="3"/>
    <x v="1"/>
    <x v="1"/>
    <x v="3"/>
    <n v="2"/>
    <n v="544"/>
    <n v="20"/>
    <n v="870.4"/>
    <x v="2231"/>
    <s v="Card"/>
    <x v="2"/>
    <n v="7"/>
    <n v="2023"/>
    <n v="5"/>
    <x v="11"/>
    <n v="2"/>
    <n v="19"/>
    <n v="2"/>
    <n v="2"/>
    <x v="5"/>
    <x v="1"/>
    <n v="21760"/>
    <n v="0.15"/>
  </r>
  <r>
    <x v="2243"/>
    <d v="2023-06-26T00:00:00"/>
    <s v="Customer_1267"/>
    <x v="1"/>
    <x v="0"/>
    <x v="0"/>
    <x v="6"/>
    <n v="6"/>
    <n v="1795"/>
    <n v="26"/>
    <n v="7969.8"/>
    <x v="2232"/>
    <s v="Card"/>
    <x v="2"/>
    <n v="2"/>
    <n v="2023"/>
    <n v="6"/>
    <x v="7"/>
    <n v="2"/>
    <n v="26"/>
    <n v="5"/>
    <n v="1"/>
    <x v="3"/>
    <x v="1"/>
    <n v="280020"/>
    <n v="0.19"/>
  </r>
  <r>
    <x v="2244"/>
    <d v="2023-09-12T00:00:00"/>
    <s v="Customer_1988"/>
    <x v="0"/>
    <x v="1"/>
    <x v="2"/>
    <x v="7"/>
    <n v="10"/>
    <n v="1818"/>
    <n v="15"/>
    <n v="15453"/>
    <x v="2233"/>
    <s v="UPI"/>
    <x v="0"/>
    <n v="4"/>
    <n v="2023"/>
    <n v="9"/>
    <x v="5"/>
    <n v="3"/>
    <n v="37"/>
    <n v="3"/>
    <n v="2"/>
    <x v="5"/>
    <x v="1"/>
    <n v="272700"/>
    <n v="0.13"/>
  </r>
  <r>
    <x v="2245"/>
    <d v="2023-05-07T00:00:00"/>
    <s v="Customer_207"/>
    <x v="3"/>
    <x v="3"/>
    <x v="0"/>
    <x v="0"/>
    <n v="9"/>
    <n v="3069"/>
    <n v="11"/>
    <n v="24582.69"/>
    <x v="2234"/>
    <s v="UPI"/>
    <x v="0"/>
    <n v="6"/>
    <n v="2023"/>
    <n v="5"/>
    <x v="11"/>
    <n v="2"/>
    <n v="19"/>
    <n v="2"/>
    <n v="0"/>
    <x v="2"/>
    <x v="0"/>
    <n v="303831"/>
    <n v="0.2"/>
  </r>
  <r>
    <x v="2246"/>
    <d v="2023-05-17T00:00:00"/>
    <s v="Customer_140"/>
    <x v="1"/>
    <x v="2"/>
    <x v="2"/>
    <x v="7"/>
    <n v="5"/>
    <n v="4275"/>
    <n v="16"/>
    <n v="17955"/>
    <x v="2235"/>
    <s v="Card"/>
    <x v="1"/>
    <n v="6"/>
    <n v="2023"/>
    <n v="5"/>
    <x v="11"/>
    <n v="2"/>
    <n v="20"/>
    <n v="3"/>
    <n v="3"/>
    <x v="6"/>
    <x v="1"/>
    <n v="342000"/>
    <n v="0.18"/>
  </r>
  <r>
    <x v="2247"/>
    <d v="2023-10-25T00:00:00"/>
    <s v="Customer_525"/>
    <x v="2"/>
    <x v="1"/>
    <x v="0"/>
    <x v="6"/>
    <n v="8"/>
    <n v="1720"/>
    <n v="10"/>
    <n v="12384"/>
    <x v="2236"/>
    <s v="Card"/>
    <x v="0"/>
    <n v="1"/>
    <n v="2023"/>
    <n v="10"/>
    <x v="1"/>
    <n v="4"/>
    <n v="43"/>
    <n v="4"/>
    <n v="3"/>
    <x v="6"/>
    <x v="1"/>
    <n v="137600"/>
    <n v="7.0000000000000007E-2"/>
  </r>
  <r>
    <x v="2248"/>
    <d v="2023-11-30T00:00:00"/>
    <s v="Customer_745"/>
    <x v="1"/>
    <x v="3"/>
    <x v="0"/>
    <x v="4"/>
    <n v="10"/>
    <n v="4644"/>
    <n v="6"/>
    <n v="43653.599999999999"/>
    <x v="2237"/>
    <s v="Card"/>
    <x v="0"/>
    <n v="3"/>
    <n v="2023"/>
    <n v="11"/>
    <x v="6"/>
    <n v="4"/>
    <n v="48"/>
    <n v="5"/>
    <n v="4"/>
    <x v="4"/>
    <x v="1"/>
    <n v="278640"/>
    <n v="0.12"/>
  </r>
  <r>
    <x v="2249"/>
    <d v="2023-05-11T00:00:00"/>
    <s v="Customer_902"/>
    <x v="1"/>
    <x v="1"/>
    <x v="1"/>
    <x v="8"/>
    <n v="9"/>
    <n v="2824"/>
    <n v="11"/>
    <n v="22620.240000000002"/>
    <x v="2238"/>
    <s v="Cash"/>
    <x v="2"/>
    <n v="6"/>
    <n v="2023"/>
    <n v="5"/>
    <x v="11"/>
    <n v="2"/>
    <n v="19"/>
    <n v="2"/>
    <n v="4"/>
    <x v="4"/>
    <x v="1"/>
    <n v="279576"/>
    <n v="0.11"/>
  </r>
  <r>
    <x v="2250"/>
    <d v="2023-02-06T00:00:00"/>
    <s v="Customer_212"/>
    <x v="1"/>
    <x v="1"/>
    <x v="0"/>
    <x v="0"/>
    <n v="7"/>
    <n v="297"/>
    <n v="23"/>
    <n v="1600.83"/>
    <x v="2239"/>
    <s v="Cash"/>
    <x v="1"/>
    <n v="3"/>
    <n v="2023"/>
    <n v="2"/>
    <x v="3"/>
    <n v="1"/>
    <n v="6"/>
    <n v="2"/>
    <n v="1"/>
    <x v="3"/>
    <x v="1"/>
    <n v="47817"/>
    <n v="0.05"/>
  </r>
  <r>
    <x v="2251"/>
    <d v="2023-10-01T00:00:00"/>
    <s v="Customer_1921"/>
    <x v="2"/>
    <x v="1"/>
    <x v="2"/>
    <x v="2"/>
    <n v="5"/>
    <n v="485"/>
    <n v="10"/>
    <n v="2182.5"/>
    <x v="2240"/>
    <s v="Cash"/>
    <x v="1"/>
    <n v="3"/>
    <n v="2023"/>
    <n v="10"/>
    <x v="1"/>
    <n v="4"/>
    <n v="40"/>
    <n v="1"/>
    <n v="0"/>
    <x v="2"/>
    <x v="0"/>
    <n v="24250"/>
    <n v="0.17"/>
  </r>
  <r>
    <x v="2252"/>
    <d v="2023-06-10T00:00:00"/>
    <s v="Customer_708"/>
    <x v="3"/>
    <x v="0"/>
    <x v="1"/>
    <x v="1"/>
    <n v="1"/>
    <n v="1356"/>
    <n v="20"/>
    <n v="1084.8"/>
    <x v="2241"/>
    <s v="UPI"/>
    <x v="2"/>
    <n v="7"/>
    <n v="2023"/>
    <n v="6"/>
    <x v="7"/>
    <n v="2"/>
    <n v="23"/>
    <n v="2"/>
    <n v="6"/>
    <x v="0"/>
    <x v="0"/>
    <n v="27120"/>
    <n v="0.15"/>
  </r>
  <r>
    <x v="2253"/>
    <d v="2023-12-09T00:00:00"/>
    <s v="Customer_550"/>
    <x v="1"/>
    <x v="2"/>
    <x v="0"/>
    <x v="0"/>
    <n v="2"/>
    <n v="4269"/>
    <n v="21"/>
    <n v="6745.02"/>
    <x v="2242"/>
    <s v="Card"/>
    <x v="2"/>
    <n v="1"/>
    <n v="2023"/>
    <n v="12"/>
    <x v="2"/>
    <n v="4"/>
    <n v="49"/>
    <n v="2"/>
    <n v="6"/>
    <x v="0"/>
    <x v="0"/>
    <n v="179298"/>
    <n v="0.11"/>
  </r>
  <r>
    <x v="2254"/>
    <d v="2023-09-08T00:00:00"/>
    <s v="Customer_669"/>
    <x v="0"/>
    <x v="1"/>
    <x v="0"/>
    <x v="4"/>
    <n v="5"/>
    <n v="952"/>
    <n v="29"/>
    <n v="3379.6"/>
    <x v="2243"/>
    <s v="Card"/>
    <x v="0"/>
    <n v="5"/>
    <n v="2023"/>
    <n v="9"/>
    <x v="5"/>
    <n v="3"/>
    <n v="36"/>
    <n v="2"/>
    <n v="5"/>
    <x v="1"/>
    <x v="1"/>
    <n v="138040"/>
    <n v="0.13"/>
  </r>
  <r>
    <x v="2255"/>
    <d v="2023-11-10T00:00:00"/>
    <s v="Customer_885"/>
    <x v="2"/>
    <x v="1"/>
    <x v="2"/>
    <x v="2"/>
    <n v="7"/>
    <n v="4083"/>
    <n v="0"/>
    <n v="28581"/>
    <x v="2244"/>
    <s v="Cash"/>
    <x v="0"/>
    <n v="3"/>
    <n v="2023"/>
    <n v="11"/>
    <x v="6"/>
    <n v="4"/>
    <n v="45"/>
    <n v="2"/>
    <n v="5"/>
    <x v="1"/>
    <x v="1"/>
    <n v="0"/>
    <n v="0.05"/>
  </r>
  <r>
    <x v="2256"/>
    <d v="2023-04-27T00:00:00"/>
    <s v="Customer_440"/>
    <x v="0"/>
    <x v="0"/>
    <x v="2"/>
    <x v="2"/>
    <n v="10"/>
    <n v="4817"/>
    <n v="21"/>
    <n v="38054.300000000003"/>
    <x v="2245"/>
    <s v="Card"/>
    <x v="0"/>
    <n v="3"/>
    <n v="2023"/>
    <n v="4"/>
    <x v="8"/>
    <n v="2"/>
    <n v="17"/>
    <n v="5"/>
    <n v="4"/>
    <x v="4"/>
    <x v="1"/>
    <n v="1011570"/>
    <n v="0.11"/>
  </r>
  <r>
    <x v="2257"/>
    <d v="2023-01-29T00:00:00"/>
    <s v="Customer_353"/>
    <x v="0"/>
    <x v="1"/>
    <x v="2"/>
    <x v="7"/>
    <n v="5"/>
    <n v="249"/>
    <n v="16"/>
    <n v="1045.8"/>
    <x v="2246"/>
    <s v="Cash"/>
    <x v="1"/>
    <n v="7"/>
    <n v="2023"/>
    <n v="1"/>
    <x v="0"/>
    <n v="1"/>
    <n v="5"/>
    <n v="5"/>
    <n v="0"/>
    <x v="2"/>
    <x v="0"/>
    <n v="19920"/>
    <n v="0.08"/>
  </r>
  <r>
    <x v="2258"/>
    <d v="2023-11-21T00:00:00"/>
    <s v="Customer_1560"/>
    <x v="2"/>
    <x v="2"/>
    <x v="0"/>
    <x v="4"/>
    <n v="9"/>
    <n v="2440"/>
    <n v="18"/>
    <n v="18007.2"/>
    <x v="2247"/>
    <s v="UPI"/>
    <x v="0"/>
    <n v="6"/>
    <n v="2023"/>
    <n v="11"/>
    <x v="6"/>
    <n v="4"/>
    <n v="47"/>
    <n v="4"/>
    <n v="2"/>
    <x v="5"/>
    <x v="1"/>
    <n v="395280"/>
    <n v="7.0000000000000007E-2"/>
  </r>
  <r>
    <x v="2259"/>
    <d v="2023-02-03T00:00:00"/>
    <s v="Customer_618"/>
    <x v="1"/>
    <x v="1"/>
    <x v="1"/>
    <x v="1"/>
    <n v="10"/>
    <n v="2066"/>
    <n v="8"/>
    <n v="19007.2"/>
    <x v="2248"/>
    <s v="Card"/>
    <x v="2"/>
    <n v="6"/>
    <n v="2023"/>
    <n v="2"/>
    <x v="3"/>
    <n v="1"/>
    <n v="5"/>
    <n v="1"/>
    <n v="5"/>
    <x v="1"/>
    <x v="1"/>
    <n v="165280"/>
    <n v="7.0000000000000007E-2"/>
  </r>
  <r>
    <x v="2260"/>
    <d v="2023-03-02T00:00:00"/>
    <s v="Customer_1942"/>
    <x v="2"/>
    <x v="0"/>
    <x v="1"/>
    <x v="8"/>
    <n v="10"/>
    <n v="1074"/>
    <n v="8"/>
    <n v="9880.7999999999993"/>
    <x v="2249"/>
    <s v="Card"/>
    <x v="1"/>
    <n v="1"/>
    <n v="2023"/>
    <n v="3"/>
    <x v="9"/>
    <n v="1"/>
    <n v="9"/>
    <n v="1"/>
    <n v="4"/>
    <x v="4"/>
    <x v="1"/>
    <n v="85920"/>
    <n v="0.14000000000000001"/>
  </r>
  <r>
    <x v="2261"/>
    <d v="2023-09-02T00:00:00"/>
    <s v="Customer_1829"/>
    <x v="0"/>
    <x v="1"/>
    <x v="1"/>
    <x v="1"/>
    <n v="8"/>
    <n v="2883"/>
    <n v="8"/>
    <n v="21218.880000000001"/>
    <x v="2250"/>
    <s v="Card"/>
    <x v="0"/>
    <n v="7"/>
    <n v="2023"/>
    <n v="9"/>
    <x v="5"/>
    <n v="3"/>
    <n v="35"/>
    <n v="1"/>
    <n v="6"/>
    <x v="0"/>
    <x v="0"/>
    <n v="184512"/>
    <n v="0.12"/>
  </r>
  <r>
    <x v="2262"/>
    <d v="2023-05-11T00:00:00"/>
    <s v="Customer_1874"/>
    <x v="0"/>
    <x v="1"/>
    <x v="0"/>
    <x v="4"/>
    <n v="8"/>
    <n v="2344"/>
    <n v="22"/>
    <n v="14626.56"/>
    <x v="2251"/>
    <s v="Card"/>
    <x v="1"/>
    <n v="2"/>
    <n v="2023"/>
    <n v="5"/>
    <x v="11"/>
    <n v="2"/>
    <n v="19"/>
    <n v="2"/>
    <n v="4"/>
    <x v="4"/>
    <x v="1"/>
    <n v="412544"/>
    <n v="0.1"/>
  </r>
  <r>
    <x v="2263"/>
    <d v="2023-05-12T00:00:00"/>
    <s v="Customer_531"/>
    <x v="3"/>
    <x v="3"/>
    <x v="2"/>
    <x v="2"/>
    <n v="7"/>
    <n v="285"/>
    <n v="19"/>
    <n v="1615.95"/>
    <x v="2252"/>
    <s v="Cash"/>
    <x v="2"/>
    <n v="7"/>
    <n v="2023"/>
    <n v="5"/>
    <x v="11"/>
    <n v="2"/>
    <n v="19"/>
    <n v="2"/>
    <n v="5"/>
    <x v="1"/>
    <x v="1"/>
    <n v="37905"/>
    <n v="0.19"/>
  </r>
  <r>
    <x v="2264"/>
    <d v="2023-02-04T00:00:00"/>
    <s v="Customer_726"/>
    <x v="2"/>
    <x v="0"/>
    <x v="0"/>
    <x v="4"/>
    <n v="10"/>
    <n v="878"/>
    <n v="26"/>
    <n v="6497.2"/>
    <x v="2253"/>
    <s v="UPI"/>
    <x v="0"/>
    <n v="6"/>
    <n v="2023"/>
    <n v="2"/>
    <x v="3"/>
    <n v="1"/>
    <n v="5"/>
    <n v="1"/>
    <n v="6"/>
    <x v="0"/>
    <x v="0"/>
    <n v="228280"/>
    <n v="0.06"/>
  </r>
  <r>
    <x v="2265"/>
    <d v="2023-06-29T00:00:00"/>
    <s v="Customer_1280"/>
    <x v="3"/>
    <x v="3"/>
    <x v="1"/>
    <x v="3"/>
    <n v="9"/>
    <n v="869"/>
    <n v="15"/>
    <n v="6647.85"/>
    <x v="2254"/>
    <s v="Cash"/>
    <x v="2"/>
    <n v="2"/>
    <n v="2023"/>
    <n v="6"/>
    <x v="7"/>
    <n v="2"/>
    <n v="26"/>
    <n v="5"/>
    <n v="4"/>
    <x v="4"/>
    <x v="1"/>
    <n v="117315"/>
    <n v="0.14000000000000001"/>
  </r>
  <r>
    <x v="2266"/>
    <d v="2023-06-28T00:00:00"/>
    <s v="Customer_255"/>
    <x v="2"/>
    <x v="2"/>
    <x v="1"/>
    <x v="8"/>
    <n v="5"/>
    <n v="2881"/>
    <n v="30"/>
    <n v="10083.5"/>
    <x v="2255"/>
    <s v="Card"/>
    <x v="0"/>
    <n v="1"/>
    <n v="2023"/>
    <n v="6"/>
    <x v="7"/>
    <n v="2"/>
    <n v="26"/>
    <n v="5"/>
    <n v="3"/>
    <x v="6"/>
    <x v="1"/>
    <n v="432150"/>
    <n v="0.06"/>
  </r>
  <r>
    <x v="2267"/>
    <d v="2023-04-09T00:00:00"/>
    <s v="Customer_1823"/>
    <x v="3"/>
    <x v="3"/>
    <x v="1"/>
    <x v="8"/>
    <n v="2"/>
    <n v="2838"/>
    <n v="30"/>
    <n v="3973.2"/>
    <x v="2256"/>
    <s v="UPI"/>
    <x v="2"/>
    <n v="2"/>
    <n v="2023"/>
    <n v="4"/>
    <x v="8"/>
    <n v="2"/>
    <n v="15"/>
    <n v="3"/>
    <n v="0"/>
    <x v="2"/>
    <x v="0"/>
    <n v="170280"/>
    <n v="0.13"/>
  </r>
  <r>
    <x v="2268"/>
    <d v="2023-05-31T00:00:00"/>
    <s v="Customer_1150"/>
    <x v="3"/>
    <x v="3"/>
    <x v="1"/>
    <x v="1"/>
    <n v="7"/>
    <n v="4034"/>
    <n v="14"/>
    <n v="24284.68"/>
    <x v="2257"/>
    <s v="UPI"/>
    <x v="1"/>
    <n v="6"/>
    <n v="2023"/>
    <n v="5"/>
    <x v="11"/>
    <n v="2"/>
    <n v="22"/>
    <n v="5"/>
    <n v="3"/>
    <x v="6"/>
    <x v="1"/>
    <n v="395332"/>
    <n v="0.06"/>
  </r>
  <r>
    <x v="2269"/>
    <d v="2023-12-14T00:00:00"/>
    <s v="Customer_1003"/>
    <x v="3"/>
    <x v="3"/>
    <x v="1"/>
    <x v="1"/>
    <n v="5"/>
    <n v="1571"/>
    <n v="26"/>
    <n v="5812.7"/>
    <x v="2258"/>
    <s v="Cash"/>
    <x v="0"/>
    <n v="6"/>
    <n v="2023"/>
    <n v="12"/>
    <x v="2"/>
    <n v="4"/>
    <n v="50"/>
    <n v="3"/>
    <n v="4"/>
    <x v="4"/>
    <x v="1"/>
    <n v="204230"/>
    <n v="0.05"/>
  </r>
  <r>
    <x v="2270"/>
    <d v="2023-05-08T00:00:00"/>
    <s v="Customer_632"/>
    <x v="2"/>
    <x v="0"/>
    <x v="2"/>
    <x v="7"/>
    <n v="1"/>
    <n v="1438"/>
    <n v="6"/>
    <n v="1351.72"/>
    <x v="2259"/>
    <s v="Cash"/>
    <x v="1"/>
    <n v="4"/>
    <n v="2023"/>
    <n v="5"/>
    <x v="11"/>
    <n v="2"/>
    <n v="19"/>
    <n v="2"/>
    <n v="1"/>
    <x v="3"/>
    <x v="1"/>
    <n v="8628"/>
    <n v="0.16"/>
  </r>
  <r>
    <x v="2271"/>
    <d v="2023-02-02T00:00:00"/>
    <s v="Customer_1341"/>
    <x v="3"/>
    <x v="1"/>
    <x v="2"/>
    <x v="5"/>
    <n v="6"/>
    <n v="4327"/>
    <n v="20"/>
    <n v="20769.599999999999"/>
    <x v="2260"/>
    <s v="Card"/>
    <x v="2"/>
    <n v="7"/>
    <n v="2023"/>
    <n v="2"/>
    <x v="3"/>
    <n v="1"/>
    <n v="5"/>
    <n v="1"/>
    <n v="4"/>
    <x v="4"/>
    <x v="1"/>
    <n v="519240"/>
    <n v="0.11"/>
  </r>
  <r>
    <x v="2272"/>
    <d v="2023-10-12T00:00:00"/>
    <s v="Customer_1962"/>
    <x v="0"/>
    <x v="0"/>
    <x v="2"/>
    <x v="7"/>
    <n v="4"/>
    <n v="3751"/>
    <n v="5"/>
    <n v="14253.8"/>
    <x v="2261"/>
    <s v="UPI"/>
    <x v="0"/>
    <n v="1"/>
    <n v="2023"/>
    <n v="10"/>
    <x v="1"/>
    <n v="4"/>
    <n v="41"/>
    <n v="2"/>
    <n v="4"/>
    <x v="4"/>
    <x v="1"/>
    <n v="75020"/>
    <n v="0.14000000000000001"/>
  </r>
  <r>
    <x v="2273"/>
    <d v="2023-09-12T00:00:00"/>
    <s v="Customer_741"/>
    <x v="1"/>
    <x v="2"/>
    <x v="0"/>
    <x v="4"/>
    <n v="10"/>
    <n v="2195"/>
    <n v="2"/>
    <n v="21511"/>
    <x v="2262"/>
    <s v="Cash"/>
    <x v="0"/>
    <n v="3"/>
    <n v="2023"/>
    <n v="9"/>
    <x v="5"/>
    <n v="3"/>
    <n v="37"/>
    <n v="3"/>
    <n v="2"/>
    <x v="5"/>
    <x v="1"/>
    <n v="43900"/>
    <n v="0.18"/>
  </r>
  <r>
    <x v="2274"/>
    <d v="2023-07-05T00:00:00"/>
    <s v="Customer_500"/>
    <x v="2"/>
    <x v="1"/>
    <x v="0"/>
    <x v="6"/>
    <n v="9"/>
    <n v="1754"/>
    <n v="11"/>
    <n v="14049.54"/>
    <x v="2263"/>
    <s v="UPI"/>
    <x v="1"/>
    <n v="6"/>
    <n v="2023"/>
    <n v="7"/>
    <x v="10"/>
    <n v="3"/>
    <n v="27"/>
    <n v="2"/>
    <n v="3"/>
    <x v="6"/>
    <x v="1"/>
    <n v="173646"/>
    <n v="7.0000000000000007E-2"/>
  </r>
  <r>
    <x v="2275"/>
    <d v="2023-05-09T00:00:00"/>
    <s v="Customer_605"/>
    <x v="0"/>
    <x v="3"/>
    <x v="1"/>
    <x v="1"/>
    <n v="6"/>
    <n v="3659"/>
    <n v="15"/>
    <n v="18660.900000000001"/>
    <x v="2264"/>
    <s v="UPI"/>
    <x v="2"/>
    <n v="2"/>
    <n v="2023"/>
    <n v="5"/>
    <x v="11"/>
    <n v="2"/>
    <n v="19"/>
    <n v="2"/>
    <n v="2"/>
    <x v="5"/>
    <x v="1"/>
    <n v="329310"/>
    <n v="0.13"/>
  </r>
  <r>
    <x v="2276"/>
    <d v="2023-03-19T00:00:00"/>
    <s v="Customer_28"/>
    <x v="0"/>
    <x v="3"/>
    <x v="1"/>
    <x v="1"/>
    <n v="4"/>
    <n v="2051"/>
    <n v="17"/>
    <n v="6809.32"/>
    <x v="2265"/>
    <s v="UPI"/>
    <x v="1"/>
    <n v="7"/>
    <n v="2023"/>
    <n v="3"/>
    <x v="9"/>
    <n v="1"/>
    <n v="12"/>
    <n v="4"/>
    <n v="0"/>
    <x v="2"/>
    <x v="0"/>
    <n v="139468"/>
    <n v="0.19"/>
  </r>
  <r>
    <x v="2277"/>
    <d v="2023-06-06T00:00:00"/>
    <s v="Customer_76"/>
    <x v="0"/>
    <x v="3"/>
    <x v="1"/>
    <x v="8"/>
    <n v="10"/>
    <n v="1965"/>
    <n v="1"/>
    <n v="19453.5"/>
    <x v="2266"/>
    <s v="Cash"/>
    <x v="0"/>
    <n v="2"/>
    <n v="2023"/>
    <n v="6"/>
    <x v="7"/>
    <n v="2"/>
    <n v="23"/>
    <n v="2"/>
    <n v="2"/>
    <x v="5"/>
    <x v="1"/>
    <n v="19650"/>
    <n v="0.13"/>
  </r>
  <r>
    <x v="2278"/>
    <d v="2023-05-03T00:00:00"/>
    <s v="Customer_634"/>
    <x v="0"/>
    <x v="3"/>
    <x v="0"/>
    <x v="4"/>
    <n v="8"/>
    <n v="3439"/>
    <n v="24"/>
    <n v="20909.12"/>
    <x v="2267"/>
    <s v="UPI"/>
    <x v="1"/>
    <n v="3"/>
    <n v="2023"/>
    <n v="5"/>
    <x v="11"/>
    <n v="2"/>
    <n v="18"/>
    <n v="1"/>
    <n v="3"/>
    <x v="6"/>
    <x v="1"/>
    <n v="660288"/>
    <n v="0.13"/>
  </r>
  <r>
    <x v="2279"/>
    <d v="2023-07-15T00:00:00"/>
    <s v="Customer_1802"/>
    <x v="1"/>
    <x v="3"/>
    <x v="2"/>
    <x v="2"/>
    <n v="9"/>
    <n v="3282"/>
    <n v="27"/>
    <n v="21562.74"/>
    <x v="2268"/>
    <s v="Card"/>
    <x v="1"/>
    <n v="2"/>
    <n v="2023"/>
    <n v="7"/>
    <x v="10"/>
    <n v="3"/>
    <n v="28"/>
    <n v="3"/>
    <n v="6"/>
    <x v="0"/>
    <x v="0"/>
    <n v="797526"/>
    <n v="0.18"/>
  </r>
  <r>
    <x v="2280"/>
    <d v="2023-07-20T00:00:00"/>
    <s v="Customer_847"/>
    <x v="0"/>
    <x v="1"/>
    <x v="2"/>
    <x v="5"/>
    <n v="9"/>
    <n v="1989"/>
    <n v="5"/>
    <n v="17005.95"/>
    <x v="2269"/>
    <s v="UPI"/>
    <x v="0"/>
    <n v="3"/>
    <n v="2023"/>
    <n v="7"/>
    <x v="10"/>
    <n v="3"/>
    <n v="29"/>
    <n v="4"/>
    <n v="4"/>
    <x v="4"/>
    <x v="1"/>
    <n v="89505"/>
    <n v="0.11"/>
  </r>
  <r>
    <x v="2281"/>
    <d v="2023-03-19T00:00:00"/>
    <s v="Customer_1161"/>
    <x v="1"/>
    <x v="0"/>
    <x v="0"/>
    <x v="6"/>
    <n v="4"/>
    <n v="161"/>
    <n v="28"/>
    <n v="463.68"/>
    <x v="2270"/>
    <s v="UPI"/>
    <x v="1"/>
    <n v="7"/>
    <n v="2023"/>
    <n v="3"/>
    <x v="9"/>
    <n v="1"/>
    <n v="12"/>
    <n v="4"/>
    <n v="0"/>
    <x v="2"/>
    <x v="0"/>
    <n v="18032"/>
    <n v="0.15"/>
  </r>
  <r>
    <x v="2282"/>
    <d v="2023-11-17T00:00:00"/>
    <s v="Customer_1192"/>
    <x v="1"/>
    <x v="1"/>
    <x v="0"/>
    <x v="4"/>
    <n v="1"/>
    <n v="2452"/>
    <n v="6"/>
    <n v="2304.88"/>
    <x v="2271"/>
    <s v="Card"/>
    <x v="0"/>
    <n v="3"/>
    <n v="2023"/>
    <n v="11"/>
    <x v="6"/>
    <n v="4"/>
    <n v="46"/>
    <n v="3"/>
    <n v="5"/>
    <x v="1"/>
    <x v="1"/>
    <n v="14712"/>
    <n v="0.14000000000000001"/>
  </r>
  <r>
    <x v="2283"/>
    <d v="2023-10-31T00:00:00"/>
    <s v="Customer_1359"/>
    <x v="3"/>
    <x v="3"/>
    <x v="0"/>
    <x v="4"/>
    <n v="6"/>
    <n v="3783"/>
    <n v="13"/>
    <n v="19747.259999999998"/>
    <x v="2272"/>
    <s v="Card"/>
    <x v="2"/>
    <n v="7"/>
    <n v="2023"/>
    <n v="10"/>
    <x v="1"/>
    <n v="4"/>
    <n v="44"/>
    <n v="5"/>
    <n v="2"/>
    <x v="5"/>
    <x v="1"/>
    <n v="295074"/>
    <n v="0.12"/>
  </r>
  <r>
    <x v="2284"/>
    <d v="2023-08-03T00:00:00"/>
    <s v="Customer_66"/>
    <x v="3"/>
    <x v="2"/>
    <x v="1"/>
    <x v="3"/>
    <n v="6"/>
    <n v="3587"/>
    <n v="11"/>
    <n v="19154.580000000002"/>
    <x v="2273"/>
    <s v="Cash"/>
    <x v="1"/>
    <n v="6"/>
    <n v="2023"/>
    <n v="8"/>
    <x v="4"/>
    <n v="3"/>
    <n v="31"/>
    <n v="1"/>
    <n v="4"/>
    <x v="4"/>
    <x v="1"/>
    <n v="236742"/>
    <n v="0.12"/>
  </r>
  <r>
    <x v="2285"/>
    <d v="2023-10-22T00:00:00"/>
    <s v="Customer_8"/>
    <x v="2"/>
    <x v="2"/>
    <x v="0"/>
    <x v="0"/>
    <n v="2"/>
    <n v="3473"/>
    <n v="8"/>
    <n v="6390.32"/>
    <x v="2274"/>
    <s v="Cash"/>
    <x v="1"/>
    <n v="7"/>
    <n v="2023"/>
    <n v="10"/>
    <x v="1"/>
    <n v="4"/>
    <n v="43"/>
    <n v="4"/>
    <n v="0"/>
    <x v="2"/>
    <x v="0"/>
    <n v="55568"/>
    <n v="0.11"/>
  </r>
  <r>
    <x v="2286"/>
    <d v="2023-07-06T00:00:00"/>
    <s v="Customer_104"/>
    <x v="2"/>
    <x v="3"/>
    <x v="2"/>
    <x v="2"/>
    <n v="5"/>
    <n v="4146"/>
    <n v="30"/>
    <n v="14511"/>
    <x v="2275"/>
    <s v="UPI"/>
    <x v="2"/>
    <n v="7"/>
    <n v="2023"/>
    <n v="7"/>
    <x v="10"/>
    <n v="3"/>
    <n v="27"/>
    <n v="2"/>
    <n v="4"/>
    <x v="4"/>
    <x v="1"/>
    <n v="621900"/>
    <n v="0.06"/>
  </r>
  <r>
    <x v="2287"/>
    <d v="2023-07-31T00:00:00"/>
    <s v="Customer_589"/>
    <x v="0"/>
    <x v="3"/>
    <x v="2"/>
    <x v="2"/>
    <n v="8"/>
    <n v="4782"/>
    <n v="10"/>
    <n v="34430.400000000001"/>
    <x v="2276"/>
    <s v="UPI"/>
    <x v="0"/>
    <n v="6"/>
    <n v="2023"/>
    <n v="7"/>
    <x v="10"/>
    <n v="3"/>
    <n v="31"/>
    <n v="6"/>
    <n v="1"/>
    <x v="3"/>
    <x v="1"/>
    <n v="382560"/>
    <n v="0.19"/>
  </r>
  <r>
    <x v="2288"/>
    <d v="2023-01-30T00:00:00"/>
    <s v="Customer_1698"/>
    <x v="1"/>
    <x v="3"/>
    <x v="1"/>
    <x v="3"/>
    <n v="4"/>
    <n v="1773"/>
    <n v="22"/>
    <n v="5531.76"/>
    <x v="2277"/>
    <s v="UPI"/>
    <x v="1"/>
    <n v="3"/>
    <n v="2023"/>
    <n v="1"/>
    <x v="0"/>
    <n v="1"/>
    <n v="5"/>
    <n v="5"/>
    <n v="1"/>
    <x v="3"/>
    <x v="1"/>
    <n v="156024"/>
    <n v="0.09"/>
  </r>
  <r>
    <x v="2289"/>
    <d v="2023-03-28T00:00:00"/>
    <s v="Customer_167"/>
    <x v="1"/>
    <x v="1"/>
    <x v="2"/>
    <x v="7"/>
    <n v="5"/>
    <n v="1771"/>
    <n v="16"/>
    <n v="7438.2"/>
    <x v="2278"/>
    <s v="Cash"/>
    <x v="0"/>
    <n v="3"/>
    <n v="2023"/>
    <n v="3"/>
    <x v="9"/>
    <n v="1"/>
    <n v="13"/>
    <n v="5"/>
    <n v="2"/>
    <x v="5"/>
    <x v="1"/>
    <n v="141680"/>
    <n v="0.08"/>
  </r>
  <r>
    <x v="2290"/>
    <d v="2023-04-11T00:00:00"/>
    <s v="Customer_1372"/>
    <x v="1"/>
    <x v="2"/>
    <x v="2"/>
    <x v="2"/>
    <n v="7"/>
    <n v="409"/>
    <n v="20"/>
    <n v="2290.4"/>
    <x v="2279"/>
    <s v="Card"/>
    <x v="2"/>
    <n v="6"/>
    <n v="2023"/>
    <n v="4"/>
    <x v="8"/>
    <n v="2"/>
    <n v="15"/>
    <n v="3"/>
    <n v="2"/>
    <x v="5"/>
    <x v="1"/>
    <n v="57260"/>
    <n v="0.17"/>
  </r>
  <r>
    <x v="2291"/>
    <d v="2023-06-15T00:00:00"/>
    <s v="Customer_175"/>
    <x v="3"/>
    <x v="1"/>
    <x v="1"/>
    <x v="1"/>
    <n v="8"/>
    <n v="1139"/>
    <n v="19"/>
    <n v="7380.72"/>
    <x v="2280"/>
    <s v="Card"/>
    <x v="0"/>
    <n v="7"/>
    <n v="2023"/>
    <n v="6"/>
    <x v="7"/>
    <n v="2"/>
    <n v="24"/>
    <n v="3"/>
    <n v="4"/>
    <x v="4"/>
    <x v="1"/>
    <n v="173128"/>
    <n v="0.17"/>
  </r>
  <r>
    <x v="2292"/>
    <d v="2023-03-08T00:00:00"/>
    <s v="Customer_392"/>
    <x v="1"/>
    <x v="0"/>
    <x v="1"/>
    <x v="1"/>
    <n v="2"/>
    <n v="2449"/>
    <n v="21"/>
    <n v="3869.42"/>
    <x v="2281"/>
    <s v="Cash"/>
    <x v="1"/>
    <n v="7"/>
    <n v="2023"/>
    <n v="3"/>
    <x v="9"/>
    <n v="1"/>
    <n v="10"/>
    <n v="2"/>
    <n v="3"/>
    <x v="6"/>
    <x v="1"/>
    <n v="102858"/>
    <n v="0.18"/>
  </r>
  <r>
    <x v="2293"/>
    <d v="2023-09-20T00:00:00"/>
    <s v="Customer_1855"/>
    <x v="3"/>
    <x v="0"/>
    <x v="2"/>
    <x v="7"/>
    <n v="3"/>
    <n v="2112"/>
    <n v="4"/>
    <n v="6082.56"/>
    <x v="2282"/>
    <s v="Card"/>
    <x v="0"/>
    <n v="5"/>
    <n v="2023"/>
    <n v="9"/>
    <x v="5"/>
    <n v="3"/>
    <n v="38"/>
    <n v="4"/>
    <n v="3"/>
    <x v="6"/>
    <x v="1"/>
    <n v="25344"/>
    <n v="0.08"/>
  </r>
  <r>
    <x v="2294"/>
    <d v="2023-04-01T00:00:00"/>
    <s v="Customer_1799"/>
    <x v="2"/>
    <x v="1"/>
    <x v="0"/>
    <x v="6"/>
    <n v="6"/>
    <n v="1757"/>
    <n v="7"/>
    <n v="9804.06"/>
    <x v="2283"/>
    <s v="Cash"/>
    <x v="0"/>
    <n v="2"/>
    <n v="2023"/>
    <n v="4"/>
    <x v="8"/>
    <n v="2"/>
    <n v="13"/>
    <n v="1"/>
    <n v="6"/>
    <x v="0"/>
    <x v="0"/>
    <n v="73794"/>
    <n v="0.12"/>
  </r>
  <r>
    <x v="2295"/>
    <d v="2023-07-09T00:00:00"/>
    <s v="Customer_504"/>
    <x v="2"/>
    <x v="3"/>
    <x v="0"/>
    <x v="0"/>
    <n v="6"/>
    <n v="3220"/>
    <n v="7"/>
    <n v="17967.599999999999"/>
    <x v="2284"/>
    <s v="Card"/>
    <x v="1"/>
    <n v="2"/>
    <n v="2023"/>
    <n v="7"/>
    <x v="10"/>
    <n v="3"/>
    <n v="28"/>
    <n v="3"/>
    <n v="0"/>
    <x v="2"/>
    <x v="0"/>
    <n v="135240"/>
    <n v="0.18"/>
  </r>
  <r>
    <x v="2296"/>
    <d v="2023-06-03T00:00:00"/>
    <s v="Customer_1235"/>
    <x v="3"/>
    <x v="2"/>
    <x v="1"/>
    <x v="8"/>
    <n v="8"/>
    <n v="453"/>
    <n v="17"/>
    <n v="3007.92"/>
    <x v="2285"/>
    <s v="UPI"/>
    <x v="0"/>
    <n v="5"/>
    <n v="2023"/>
    <n v="6"/>
    <x v="7"/>
    <n v="2"/>
    <n v="22"/>
    <n v="1"/>
    <n v="6"/>
    <x v="0"/>
    <x v="0"/>
    <n v="61608"/>
    <n v="0.2"/>
  </r>
  <r>
    <x v="2297"/>
    <d v="2023-04-26T00:00:00"/>
    <s v="Customer_1171"/>
    <x v="0"/>
    <x v="0"/>
    <x v="2"/>
    <x v="5"/>
    <n v="3"/>
    <n v="3389"/>
    <n v="12"/>
    <n v="8946.9599999999991"/>
    <x v="2286"/>
    <s v="UPI"/>
    <x v="0"/>
    <n v="1"/>
    <n v="2023"/>
    <n v="4"/>
    <x v="8"/>
    <n v="2"/>
    <n v="17"/>
    <n v="5"/>
    <n v="3"/>
    <x v="6"/>
    <x v="1"/>
    <n v="122004"/>
    <n v="0.09"/>
  </r>
  <r>
    <x v="2298"/>
    <d v="2023-01-04T00:00:00"/>
    <s v="Customer_406"/>
    <x v="2"/>
    <x v="0"/>
    <x v="1"/>
    <x v="8"/>
    <n v="3"/>
    <n v="2056"/>
    <n v="16"/>
    <n v="5181.12"/>
    <x v="2287"/>
    <s v="Cash"/>
    <x v="1"/>
    <n v="3"/>
    <n v="2023"/>
    <n v="1"/>
    <x v="0"/>
    <n v="1"/>
    <n v="1"/>
    <n v="1"/>
    <n v="3"/>
    <x v="6"/>
    <x v="1"/>
    <n v="98688"/>
    <n v="7.0000000000000007E-2"/>
  </r>
  <r>
    <x v="2299"/>
    <d v="2023-08-30T00:00:00"/>
    <s v="Customer_868"/>
    <x v="2"/>
    <x v="2"/>
    <x v="1"/>
    <x v="8"/>
    <n v="1"/>
    <n v="2287"/>
    <n v="22"/>
    <n v="1783.86"/>
    <x v="2288"/>
    <s v="Cash"/>
    <x v="1"/>
    <n v="3"/>
    <n v="2023"/>
    <n v="8"/>
    <x v="4"/>
    <n v="3"/>
    <n v="35"/>
    <n v="5"/>
    <n v="3"/>
    <x v="6"/>
    <x v="1"/>
    <n v="50314"/>
    <n v="0.1"/>
  </r>
  <r>
    <x v="2300"/>
    <d v="2023-07-26T00:00:00"/>
    <s v="Customer_1664"/>
    <x v="2"/>
    <x v="2"/>
    <x v="1"/>
    <x v="3"/>
    <n v="8"/>
    <n v="4595"/>
    <n v="30"/>
    <n v="25732"/>
    <x v="2289"/>
    <s v="Card"/>
    <x v="1"/>
    <n v="6"/>
    <n v="2023"/>
    <n v="7"/>
    <x v="10"/>
    <n v="3"/>
    <n v="30"/>
    <n v="5"/>
    <n v="3"/>
    <x v="6"/>
    <x v="1"/>
    <n v="1102800"/>
    <n v="0.17"/>
  </r>
  <r>
    <x v="2301"/>
    <d v="2023-12-16T00:00:00"/>
    <s v="Customer_1650"/>
    <x v="0"/>
    <x v="1"/>
    <x v="1"/>
    <x v="8"/>
    <n v="10"/>
    <n v="172"/>
    <n v="20"/>
    <n v="1376"/>
    <x v="2290"/>
    <s v="UPI"/>
    <x v="2"/>
    <n v="4"/>
    <n v="2023"/>
    <n v="12"/>
    <x v="2"/>
    <n v="4"/>
    <n v="50"/>
    <n v="3"/>
    <n v="6"/>
    <x v="0"/>
    <x v="0"/>
    <n v="34400"/>
    <n v="0.19"/>
  </r>
  <r>
    <x v="2302"/>
    <d v="2023-01-04T00:00:00"/>
    <s v="Customer_5"/>
    <x v="0"/>
    <x v="0"/>
    <x v="1"/>
    <x v="8"/>
    <n v="3"/>
    <n v="3477"/>
    <n v="14"/>
    <n v="8970.66"/>
    <x v="2291"/>
    <s v="UPI"/>
    <x v="0"/>
    <n v="2"/>
    <n v="2023"/>
    <n v="1"/>
    <x v="0"/>
    <n v="1"/>
    <n v="1"/>
    <n v="1"/>
    <n v="3"/>
    <x v="6"/>
    <x v="1"/>
    <n v="146034"/>
    <n v="0.09"/>
  </r>
  <r>
    <x v="2303"/>
    <d v="2023-02-14T00:00:00"/>
    <s v="Customer_1109"/>
    <x v="2"/>
    <x v="3"/>
    <x v="0"/>
    <x v="6"/>
    <n v="2"/>
    <n v="3063"/>
    <n v="5"/>
    <n v="5819.7"/>
    <x v="2292"/>
    <s v="Card"/>
    <x v="2"/>
    <n v="5"/>
    <n v="2023"/>
    <n v="2"/>
    <x v="3"/>
    <n v="1"/>
    <n v="7"/>
    <n v="3"/>
    <n v="2"/>
    <x v="5"/>
    <x v="1"/>
    <n v="30630"/>
    <n v="0.12"/>
  </r>
  <r>
    <x v="2304"/>
    <d v="2023-07-11T00:00:00"/>
    <s v="Customer_1907"/>
    <x v="0"/>
    <x v="0"/>
    <x v="1"/>
    <x v="3"/>
    <n v="8"/>
    <n v="4620"/>
    <n v="16"/>
    <n v="31046.400000000001"/>
    <x v="2293"/>
    <s v="Cash"/>
    <x v="0"/>
    <n v="5"/>
    <n v="2023"/>
    <n v="7"/>
    <x v="10"/>
    <n v="3"/>
    <n v="28"/>
    <n v="3"/>
    <n v="2"/>
    <x v="5"/>
    <x v="1"/>
    <n v="591360"/>
    <n v="0.12"/>
  </r>
  <r>
    <x v="2305"/>
    <d v="2023-07-20T00:00:00"/>
    <s v="Customer_1095"/>
    <x v="0"/>
    <x v="3"/>
    <x v="0"/>
    <x v="0"/>
    <n v="4"/>
    <n v="1076"/>
    <n v="30"/>
    <n v="3012.8"/>
    <x v="2294"/>
    <s v="UPI"/>
    <x v="1"/>
    <n v="6"/>
    <n v="2023"/>
    <n v="7"/>
    <x v="10"/>
    <n v="3"/>
    <n v="29"/>
    <n v="4"/>
    <n v="4"/>
    <x v="4"/>
    <x v="1"/>
    <n v="129120"/>
    <n v="0.08"/>
  </r>
  <r>
    <x v="2306"/>
    <d v="2023-06-06T00:00:00"/>
    <s v="Customer_249"/>
    <x v="3"/>
    <x v="0"/>
    <x v="0"/>
    <x v="4"/>
    <n v="4"/>
    <n v="2125"/>
    <n v="16"/>
    <n v="7140"/>
    <x v="2295"/>
    <s v="UPI"/>
    <x v="1"/>
    <n v="2"/>
    <n v="2023"/>
    <n v="6"/>
    <x v="7"/>
    <n v="2"/>
    <n v="23"/>
    <n v="2"/>
    <n v="2"/>
    <x v="5"/>
    <x v="1"/>
    <n v="136000"/>
    <n v="0.09"/>
  </r>
  <r>
    <x v="2307"/>
    <d v="2023-04-25T00:00:00"/>
    <s v="Customer_1003"/>
    <x v="0"/>
    <x v="0"/>
    <x v="2"/>
    <x v="5"/>
    <n v="5"/>
    <n v="1873"/>
    <n v="17"/>
    <n v="7772.95"/>
    <x v="2296"/>
    <s v="UPI"/>
    <x v="2"/>
    <n v="7"/>
    <n v="2023"/>
    <n v="4"/>
    <x v="8"/>
    <n v="2"/>
    <n v="17"/>
    <n v="5"/>
    <n v="2"/>
    <x v="5"/>
    <x v="1"/>
    <n v="159205"/>
    <n v="0.17"/>
  </r>
  <r>
    <x v="2308"/>
    <d v="2023-08-19T00:00:00"/>
    <s v="Customer_1832"/>
    <x v="2"/>
    <x v="3"/>
    <x v="1"/>
    <x v="1"/>
    <n v="1"/>
    <n v="2990"/>
    <n v="15"/>
    <n v="2541.5"/>
    <x v="2297"/>
    <s v="Cash"/>
    <x v="1"/>
    <n v="6"/>
    <n v="2023"/>
    <n v="8"/>
    <x v="4"/>
    <n v="3"/>
    <n v="33"/>
    <n v="3"/>
    <n v="6"/>
    <x v="0"/>
    <x v="0"/>
    <n v="44850"/>
    <n v="0.17"/>
  </r>
  <r>
    <x v="2309"/>
    <d v="2023-05-16T00:00:00"/>
    <s v="Customer_1867"/>
    <x v="0"/>
    <x v="3"/>
    <x v="1"/>
    <x v="3"/>
    <n v="10"/>
    <n v="885"/>
    <n v="7"/>
    <n v="8230.5"/>
    <x v="2298"/>
    <s v="Card"/>
    <x v="1"/>
    <n v="5"/>
    <n v="2023"/>
    <n v="5"/>
    <x v="11"/>
    <n v="2"/>
    <n v="20"/>
    <n v="3"/>
    <n v="2"/>
    <x v="5"/>
    <x v="1"/>
    <n v="61950"/>
    <n v="0.13"/>
  </r>
  <r>
    <x v="2310"/>
    <d v="2023-12-11T00:00:00"/>
    <s v="Customer_1175"/>
    <x v="2"/>
    <x v="3"/>
    <x v="2"/>
    <x v="7"/>
    <n v="2"/>
    <n v="4323"/>
    <n v="17"/>
    <n v="7176.18"/>
    <x v="2299"/>
    <s v="Cash"/>
    <x v="0"/>
    <n v="1"/>
    <n v="2023"/>
    <n v="12"/>
    <x v="2"/>
    <n v="4"/>
    <n v="50"/>
    <n v="3"/>
    <n v="1"/>
    <x v="3"/>
    <x v="1"/>
    <n v="146982"/>
    <n v="0.14000000000000001"/>
  </r>
  <r>
    <x v="2311"/>
    <d v="2023-08-25T00:00:00"/>
    <s v="Customer_1535"/>
    <x v="3"/>
    <x v="2"/>
    <x v="2"/>
    <x v="2"/>
    <n v="5"/>
    <n v="4655"/>
    <n v="23"/>
    <n v="17921.75"/>
    <x v="2300"/>
    <s v="Card"/>
    <x v="0"/>
    <n v="2"/>
    <n v="2023"/>
    <n v="8"/>
    <x v="4"/>
    <n v="3"/>
    <n v="34"/>
    <n v="4"/>
    <n v="5"/>
    <x v="1"/>
    <x v="1"/>
    <n v="535325"/>
    <n v="0.1"/>
  </r>
  <r>
    <x v="2312"/>
    <d v="2023-10-10T00:00:00"/>
    <s v="Customer_1078"/>
    <x v="1"/>
    <x v="0"/>
    <x v="1"/>
    <x v="8"/>
    <n v="9"/>
    <n v="828"/>
    <n v="6"/>
    <n v="7004.88"/>
    <x v="2301"/>
    <s v="Cash"/>
    <x v="0"/>
    <n v="6"/>
    <n v="2023"/>
    <n v="10"/>
    <x v="1"/>
    <n v="4"/>
    <n v="41"/>
    <n v="2"/>
    <n v="2"/>
    <x v="5"/>
    <x v="1"/>
    <n v="44712"/>
    <n v="0.1"/>
  </r>
  <r>
    <x v="2313"/>
    <d v="2023-04-20T00:00:00"/>
    <s v="Customer_153"/>
    <x v="1"/>
    <x v="2"/>
    <x v="0"/>
    <x v="0"/>
    <n v="9"/>
    <n v="4498"/>
    <n v="2"/>
    <n v="39672.36"/>
    <x v="2302"/>
    <s v="UPI"/>
    <x v="2"/>
    <n v="4"/>
    <n v="2023"/>
    <n v="4"/>
    <x v="8"/>
    <n v="2"/>
    <n v="16"/>
    <n v="4"/>
    <n v="4"/>
    <x v="4"/>
    <x v="1"/>
    <n v="80964"/>
    <n v="0.17"/>
  </r>
  <r>
    <x v="2314"/>
    <d v="2023-09-26T00:00:00"/>
    <s v="Customer_104"/>
    <x v="1"/>
    <x v="0"/>
    <x v="1"/>
    <x v="3"/>
    <n v="8"/>
    <n v="4338"/>
    <n v="17"/>
    <n v="28804.32"/>
    <x v="2303"/>
    <s v="UPI"/>
    <x v="1"/>
    <n v="6"/>
    <n v="2023"/>
    <n v="9"/>
    <x v="5"/>
    <n v="3"/>
    <n v="39"/>
    <n v="5"/>
    <n v="2"/>
    <x v="5"/>
    <x v="1"/>
    <n v="589968"/>
    <n v="7.0000000000000007E-2"/>
  </r>
  <r>
    <x v="2315"/>
    <d v="2023-01-15T00:00:00"/>
    <s v="Customer_829"/>
    <x v="3"/>
    <x v="2"/>
    <x v="0"/>
    <x v="0"/>
    <n v="4"/>
    <n v="1100"/>
    <n v="21"/>
    <n v="3476"/>
    <x v="2304"/>
    <s v="UPI"/>
    <x v="1"/>
    <n v="1"/>
    <n v="2023"/>
    <n v="1"/>
    <x v="0"/>
    <n v="1"/>
    <n v="3"/>
    <n v="3"/>
    <n v="0"/>
    <x v="2"/>
    <x v="0"/>
    <n v="92400"/>
    <n v="0.1"/>
  </r>
  <r>
    <x v="2316"/>
    <d v="2023-03-01T00:00:00"/>
    <s v="Customer_1697"/>
    <x v="1"/>
    <x v="3"/>
    <x v="2"/>
    <x v="5"/>
    <n v="1"/>
    <n v="2158"/>
    <n v="30"/>
    <n v="1510.6"/>
    <x v="2305"/>
    <s v="UPI"/>
    <x v="0"/>
    <n v="4"/>
    <n v="2023"/>
    <n v="3"/>
    <x v="9"/>
    <n v="1"/>
    <n v="9"/>
    <n v="1"/>
    <n v="3"/>
    <x v="6"/>
    <x v="1"/>
    <n v="64740"/>
    <n v="0.15"/>
  </r>
  <r>
    <x v="2317"/>
    <d v="2023-06-23T00:00:00"/>
    <s v="Customer_1417"/>
    <x v="3"/>
    <x v="3"/>
    <x v="1"/>
    <x v="8"/>
    <n v="1"/>
    <n v="2811"/>
    <n v="15"/>
    <n v="2389.35"/>
    <x v="2306"/>
    <s v="Cash"/>
    <x v="2"/>
    <n v="2"/>
    <n v="2023"/>
    <n v="6"/>
    <x v="7"/>
    <n v="2"/>
    <n v="25"/>
    <n v="4"/>
    <n v="5"/>
    <x v="1"/>
    <x v="1"/>
    <n v="42165"/>
    <n v="0.15"/>
  </r>
  <r>
    <x v="2318"/>
    <d v="2023-08-09T00:00:00"/>
    <s v="Customer_1004"/>
    <x v="1"/>
    <x v="1"/>
    <x v="0"/>
    <x v="6"/>
    <n v="4"/>
    <n v="1285"/>
    <n v="23"/>
    <n v="3957.8"/>
    <x v="2307"/>
    <s v="Cash"/>
    <x v="2"/>
    <n v="1"/>
    <n v="2023"/>
    <n v="8"/>
    <x v="4"/>
    <n v="3"/>
    <n v="32"/>
    <n v="2"/>
    <n v="3"/>
    <x v="6"/>
    <x v="1"/>
    <n v="118220"/>
    <n v="0.18"/>
  </r>
  <r>
    <x v="2319"/>
    <d v="2023-12-05T00:00:00"/>
    <s v="Customer_1351"/>
    <x v="1"/>
    <x v="3"/>
    <x v="2"/>
    <x v="5"/>
    <n v="8"/>
    <n v="4414"/>
    <n v="10"/>
    <n v="31780.799999999999"/>
    <x v="2308"/>
    <s v="Card"/>
    <x v="2"/>
    <n v="3"/>
    <n v="2023"/>
    <n v="12"/>
    <x v="2"/>
    <n v="4"/>
    <n v="49"/>
    <n v="2"/>
    <n v="2"/>
    <x v="5"/>
    <x v="1"/>
    <n v="353120"/>
    <n v="0.16"/>
  </r>
  <r>
    <x v="2320"/>
    <d v="2023-12-24T00:00:00"/>
    <s v="Customer_846"/>
    <x v="0"/>
    <x v="1"/>
    <x v="1"/>
    <x v="8"/>
    <n v="8"/>
    <n v="1561"/>
    <n v="13"/>
    <n v="10864.56"/>
    <x v="2309"/>
    <s v="Card"/>
    <x v="1"/>
    <n v="3"/>
    <n v="2023"/>
    <n v="12"/>
    <x v="2"/>
    <n v="4"/>
    <n v="52"/>
    <n v="5"/>
    <n v="0"/>
    <x v="2"/>
    <x v="0"/>
    <n v="162344"/>
    <n v="0.12"/>
  </r>
  <r>
    <x v="2321"/>
    <d v="2023-02-17T00:00:00"/>
    <s v="Customer_69"/>
    <x v="2"/>
    <x v="0"/>
    <x v="1"/>
    <x v="8"/>
    <n v="5"/>
    <n v="957"/>
    <n v="17"/>
    <n v="3971.55"/>
    <x v="2310"/>
    <s v="UPI"/>
    <x v="2"/>
    <n v="5"/>
    <n v="2023"/>
    <n v="2"/>
    <x v="3"/>
    <n v="1"/>
    <n v="7"/>
    <n v="3"/>
    <n v="5"/>
    <x v="1"/>
    <x v="1"/>
    <n v="81345"/>
    <n v="0.17"/>
  </r>
  <r>
    <x v="2322"/>
    <d v="2023-11-11T00:00:00"/>
    <s v="Customer_1098"/>
    <x v="0"/>
    <x v="1"/>
    <x v="0"/>
    <x v="0"/>
    <n v="5"/>
    <n v="734"/>
    <n v="2"/>
    <n v="3596.6"/>
    <x v="2311"/>
    <s v="UPI"/>
    <x v="1"/>
    <n v="6"/>
    <n v="2023"/>
    <n v="11"/>
    <x v="6"/>
    <n v="4"/>
    <n v="45"/>
    <n v="2"/>
    <n v="6"/>
    <x v="0"/>
    <x v="0"/>
    <n v="7340"/>
    <n v="0.11"/>
  </r>
  <r>
    <x v="2323"/>
    <d v="2023-05-11T00:00:00"/>
    <s v="Customer_1276"/>
    <x v="3"/>
    <x v="3"/>
    <x v="1"/>
    <x v="1"/>
    <n v="8"/>
    <n v="708"/>
    <n v="29"/>
    <n v="4021.44"/>
    <x v="2312"/>
    <s v="Card"/>
    <x v="0"/>
    <n v="5"/>
    <n v="2023"/>
    <n v="5"/>
    <x v="11"/>
    <n v="2"/>
    <n v="19"/>
    <n v="2"/>
    <n v="4"/>
    <x v="4"/>
    <x v="1"/>
    <n v="164256"/>
    <n v="7.0000000000000007E-2"/>
  </r>
  <r>
    <x v="2324"/>
    <d v="2023-06-21T00:00:00"/>
    <s v="Customer_1788"/>
    <x v="0"/>
    <x v="1"/>
    <x v="0"/>
    <x v="6"/>
    <n v="6"/>
    <n v="2077"/>
    <n v="27"/>
    <n v="9097.26"/>
    <x v="2313"/>
    <s v="UPI"/>
    <x v="1"/>
    <n v="2"/>
    <n v="2023"/>
    <n v="6"/>
    <x v="7"/>
    <n v="2"/>
    <n v="25"/>
    <n v="4"/>
    <n v="3"/>
    <x v="6"/>
    <x v="1"/>
    <n v="336474"/>
    <n v="0.11"/>
  </r>
  <r>
    <x v="2325"/>
    <d v="2023-09-25T00:00:00"/>
    <s v="Customer_1323"/>
    <x v="2"/>
    <x v="2"/>
    <x v="2"/>
    <x v="5"/>
    <n v="7"/>
    <n v="4968"/>
    <n v="0"/>
    <n v="34776"/>
    <x v="2314"/>
    <s v="Cash"/>
    <x v="1"/>
    <n v="6"/>
    <n v="2023"/>
    <n v="9"/>
    <x v="5"/>
    <n v="3"/>
    <n v="39"/>
    <n v="5"/>
    <n v="1"/>
    <x v="3"/>
    <x v="1"/>
    <n v="0"/>
    <n v="0.09"/>
  </r>
  <r>
    <x v="2326"/>
    <d v="2023-07-24T00:00:00"/>
    <s v="Customer_927"/>
    <x v="2"/>
    <x v="2"/>
    <x v="1"/>
    <x v="1"/>
    <n v="7"/>
    <n v="1774"/>
    <n v="1"/>
    <n v="12293.82"/>
    <x v="2315"/>
    <s v="UPI"/>
    <x v="0"/>
    <n v="6"/>
    <n v="2023"/>
    <n v="7"/>
    <x v="10"/>
    <n v="3"/>
    <n v="30"/>
    <n v="5"/>
    <n v="1"/>
    <x v="3"/>
    <x v="1"/>
    <n v="12418"/>
    <n v="0.06"/>
  </r>
  <r>
    <x v="2327"/>
    <d v="2023-08-10T00:00:00"/>
    <s v="Customer_812"/>
    <x v="2"/>
    <x v="1"/>
    <x v="0"/>
    <x v="4"/>
    <n v="7"/>
    <n v="2268"/>
    <n v="21"/>
    <n v="12542.04"/>
    <x v="2316"/>
    <s v="Cash"/>
    <x v="0"/>
    <n v="6"/>
    <n v="2023"/>
    <n v="8"/>
    <x v="4"/>
    <n v="3"/>
    <n v="32"/>
    <n v="2"/>
    <n v="4"/>
    <x v="4"/>
    <x v="1"/>
    <n v="333396"/>
    <n v="0.12"/>
  </r>
  <r>
    <x v="2328"/>
    <d v="2023-03-28T00:00:00"/>
    <s v="Customer_1062"/>
    <x v="2"/>
    <x v="3"/>
    <x v="0"/>
    <x v="6"/>
    <n v="4"/>
    <n v="416"/>
    <n v="14"/>
    <n v="1431.04"/>
    <x v="2317"/>
    <s v="UPI"/>
    <x v="0"/>
    <n v="7"/>
    <n v="2023"/>
    <n v="3"/>
    <x v="9"/>
    <n v="1"/>
    <n v="13"/>
    <n v="5"/>
    <n v="2"/>
    <x v="5"/>
    <x v="1"/>
    <n v="23296"/>
    <n v="0.19"/>
  </r>
  <r>
    <x v="2329"/>
    <d v="2023-04-25T00:00:00"/>
    <s v="Customer_53"/>
    <x v="2"/>
    <x v="3"/>
    <x v="1"/>
    <x v="1"/>
    <n v="7"/>
    <n v="3202"/>
    <n v="23"/>
    <n v="17258.78"/>
    <x v="2318"/>
    <s v="Cash"/>
    <x v="0"/>
    <n v="3"/>
    <n v="2023"/>
    <n v="4"/>
    <x v="8"/>
    <n v="2"/>
    <n v="17"/>
    <n v="5"/>
    <n v="2"/>
    <x v="5"/>
    <x v="1"/>
    <n v="515522"/>
    <n v="0.12"/>
  </r>
  <r>
    <x v="2330"/>
    <d v="2023-04-12T00:00:00"/>
    <s v="Customer_1124"/>
    <x v="2"/>
    <x v="3"/>
    <x v="2"/>
    <x v="5"/>
    <n v="7"/>
    <n v="2912"/>
    <n v="4"/>
    <n v="19568.64"/>
    <x v="2319"/>
    <s v="Cash"/>
    <x v="1"/>
    <n v="7"/>
    <n v="2023"/>
    <n v="4"/>
    <x v="8"/>
    <n v="2"/>
    <n v="15"/>
    <n v="3"/>
    <n v="3"/>
    <x v="6"/>
    <x v="1"/>
    <n v="81536"/>
    <n v="0.13"/>
  </r>
  <r>
    <x v="2331"/>
    <d v="2023-12-18T00:00:00"/>
    <s v="Customer_1804"/>
    <x v="0"/>
    <x v="2"/>
    <x v="0"/>
    <x v="0"/>
    <n v="10"/>
    <n v="4039"/>
    <n v="24"/>
    <n v="30696.400000000001"/>
    <x v="2320"/>
    <s v="UPI"/>
    <x v="2"/>
    <n v="1"/>
    <n v="2023"/>
    <n v="12"/>
    <x v="2"/>
    <n v="4"/>
    <n v="51"/>
    <n v="4"/>
    <n v="1"/>
    <x v="3"/>
    <x v="1"/>
    <n v="969360"/>
    <n v="0.08"/>
  </r>
  <r>
    <x v="2332"/>
    <d v="2023-06-03T00:00:00"/>
    <s v="Customer_1994"/>
    <x v="2"/>
    <x v="1"/>
    <x v="2"/>
    <x v="5"/>
    <n v="4"/>
    <n v="4671"/>
    <n v="24"/>
    <n v="14199.84"/>
    <x v="2321"/>
    <s v="Card"/>
    <x v="0"/>
    <n v="4"/>
    <n v="2023"/>
    <n v="6"/>
    <x v="7"/>
    <n v="2"/>
    <n v="22"/>
    <n v="1"/>
    <n v="6"/>
    <x v="0"/>
    <x v="0"/>
    <n v="448416"/>
    <n v="0.12"/>
  </r>
  <r>
    <x v="2333"/>
    <d v="2023-02-26T00:00:00"/>
    <s v="Customer_1328"/>
    <x v="3"/>
    <x v="0"/>
    <x v="2"/>
    <x v="2"/>
    <n v="1"/>
    <n v="1331"/>
    <n v="5"/>
    <n v="1264.45"/>
    <x v="2322"/>
    <s v="UPI"/>
    <x v="1"/>
    <n v="6"/>
    <n v="2023"/>
    <n v="2"/>
    <x v="3"/>
    <n v="1"/>
    <n v="9"/>
    <n v="5"/>
    <n v="0"/>
    <x v="2"/>
    <x v="0"/>
    <n v="6655"/>
    <n v="0.08"/>
  </r>
  <r>
    <x v="2334"/>
    <d v="2023-09-30T00:00:00"/>
    <s v="Customer_1429"/>
    <x v="0"/>
    <x v="3"/>
    <x v="0"/>
    <x v="4"/>
    <n v="6"/>
    <n v="4275"/>
    <n v="22"/>
    <n v="20007"/>
    <x v="2323"/>
    <s v="Card"/>
    <x v="1"/>
    <n v="2"/>
    <n v="2023"/>
    <n v="9"/>
    <x v="5"/>
    <n v="3"/>
    <n v="39"/>
    <n v="5"/>
    <n v="6"/>
    <x v="0"/>
    <x v="0"/>
    <n v="564300"/>
    <n v="7.0000000000000007E-2"/>
  </r>
  <r>
    <x v="2335"/>
    <d v="2023-05-06T00:00:00"/>
    <s v="Customer_831"/>
    <x v="3"/>
    <x v="3"/>
    <x v="0"/>
    <x v="6"/>
    <n v="7"/>
    <n v="702"/>
    <n v="24"/>
    <n v="3734.64"/>
    <x v="2324"/>
    <s v="Card"/>
    <x v="0"/>
    <n v="5"/>
    <n v="2023"/>
    <n v="5"/>
    <x v="11"/>
    <n v="2"/>
    <n v="18"/>
    <n v="1"/>
    <n v="6"/>
    <x v="0"/>
    <x v="0"/>
    <n v="117936"/>
    <n v="0.18"/>
  </r>
  <r>
    <x v="2336"/>
    <d v="2023-07-05T00:00:00"/>
    <s v="Customer_1873"/>
    <x v="3"/>
    <x v="1"/>
    <x v="1"/>
    <x v="1"/>
    <n v="1"/>
    <n v="2599"/>
    <n v="25"/>
    <n v="1949.25"/>
    <x v="2325"/>
    <s v="UPI"/>
    <x v="2"/>
    <n v="7"/>
    <n v="2023"/>
    <n v="7"/>
    <x v="10"/>
    <n v="3"/>
    <n v="27"/>
    <n v="2"/>
    <n v="3"/>
    <x v="6"/>
    <x v="1"/>
    <n v="64975"/>
    <n v="0.1"/>
  </r>
  <r>
    <x v="2337"/>
    <d v="2023-11-20T00:00:00"/>
    <s v="Customer_1945"/>
    <x v="3"/>
    <x v="0"/>
    <x v="1"/>
    <x v="8"/>
    <n v="4"/>
    <n v="3715"/>
    <n v="1"/>
    <n v="14711.4"/>
    <x v="2326"/>
    <s v="Cash"/>
    <x v="0"/>
    <n v="6"/>
    <n v="2023"/>
    <n v="11"/>
    <x v="6"/>
    <n v="4"/>
    <n v="47"/>
    <n v="4"/>
    <n v="1"/>
    <x v="3"/>
    <x v="1"/>
    <n v="14860"/>
    <n v="7.0000000000000007E-2"/>
  </r>
  <r>
    <x v="2338"/>
    <d v="2023-08-01T00:00:00"/>
    <s v="Customer_1948"/>
    <x v="2"/>
    <x v="0"/>
    <x v="1"/>
    <x v="8"/>
    <n v="4"/>
    <n v="3114"/>
    <n v="28"/>
    <n v="8968.32"/>
    <x v="2327"/>
    <s v="Cash"/>
    <x v="2"/>
    <n v="6"/>
    <n v="2023"/>
    <n v="8"/>
    <x v="4"/>
    <n v="3"/>
    <n v="31"/>
    <n v="1"/>
    <n v="2"/>
    <x v="5"/>
    <x v="1"/>
    <n v="348768"/>
    <n v="0.14000000000000001"/>
  </r>
  <r>
    <x v="2339"/>
    <d v="2023-10-21T00:00:00"/>
    <s v="Customer_1108"/>
    <x v="2"/>
    <x v="0"/>
    <x v="1"/>
    <x v="1"/>
    <n v="1"/>
    <n v="675"/>
    <n v="4"/>
    <n v="648"/>
    <x v="2328"/>
    <s v="UPI"/>
    <x v="0"/>
    <n v="7"/>
    <n v="2023"/>
    <n v="10"/>
    <x v="1"/>
    <n v="4"/>
    <n v="42"/>
    <n v="3"/>
    <n v="6"/>
    <x v="0"/>
    <x v="0"/>
    <n v="2700"/>
    <n v="0.12"/>
  </r>
  <r>
    <x v="2340"/>
    <d v="2023-07-11T00:00:00"/>
    <s v="Customer_1389"/>
    <x v="0"/>
    <x v="2"/>
    <x v="2"/>
    <x v="5"/>
    <n v="8"/>
    <n v="670"/>
    <n v="19"/>
    <n v="4341.6000000000004"/>
    <x v="2329"/>
    <s v="UPI"/>
    <x v="0"/>
    <n v="4"/>
    <n v="2023"/>
    <n v="7"/>
    <x v="10"/>
    <n v="3"/>
    <n v="28"/>
    <n v="3"/>
    <n v="2"/>
    <x v="5"/>
    <x v="1"/>
    <n v="101840"/>
    <n v="0.17"/>
  </r>
  <r>
    <x v="2341"/>
    <d v="2023-08-12T00:00:00"/>
    <s v="Customer_321"/>
    <x v="1"/>
    <x v="0"/>
    <x v="1"/>
    <x v="8"/>
    <n v="9"/>
    <n v="4104"/>
    <n v="20"/>
    <n v="29548.799999999999"/>
    <x v="2330"/>
    <s v="Cash"/>
    <x v="0"/>
    <n v="4"/>
    <n v="2023"/>
    <n v="8"/>
    <x v="4"/>
    <n v="3"/>
    <n v="32"/>
    <n v="2"/>
    <n v="6"/>
    <x v="0"/>
    <x v="0"/>
    <n v="738720"/>
    <n v="0.09"/>
  </r>
  <r>
    <x v="2342"/>
    <d v="2023-01-28T00:00:00"/>
    <s v="Customer_550"/>
    <x v="0"/>
    <x v="3"/>
    <x v="1"/>
    <x v="8"/>
    <n v="8"/>
    <n v="4773"/>
    <n v="6"/>
    <n v="35892.959999999999"/>
    <x v="2331"/>
    <s v="Cash"/>
    <x v="1"/>
    <n v="1"/>
    <n v="2023"/>
    <n v="1"/>
    <x v="0"/>
    <n v="1"/>
    <n v="4"/>
    <n v="4"/>
    <n v="6"/>
    <x v="0"/>
    <x v="0"/>
    <n v="229104"/>
    <n v="0.1"/>
  </r>
  <r>
    <x v="2343"/>
    <d v="2023-11-28T00:00:00"/>
    <s v="Customer_1063"/>
    <x v="0"/>
    <x v="2"/>
    <x v="0"/>
    <x v="4"/>
    <n v="1"/>
    <n v="1909"/>
    <n v="12"/>
    <n v="1679.92"/>
    <x v="2332"/>
    <s v="Cash"/>
    <x v="0"/>
    <n v="3"/>
    <n v="2023"/>
    <n v="11"/>
    <x v="6"/>
    <n v="4"/>
    <n v="48"/>
    <n v="5"/>
    <n v="2"/>
    <x v="5"/>
    <x v="1"/>
    <n v="22908"/>
    <n v="0.13"/>
  </r>
  <r>
    <x v="2344"/>
    <d v="2023-05-12T00:00:00"/>
    <s v="Customer_129"/>
    <x v="1"/>
    <x v="0"/>
    <x v="2"/>
    <x v="2"/>
    <n v="3"/>
    <n v="911"/>
    <n v="16"/>
    <n v="2295.7199999999998"/>
    <x v="2333"/>
    <s v="UPI"/>
    <x v="2"/>
    <n v="3"/>
    <n v="2023"/>
    <n v="5"/>
    <x v="11"/>
    <n v="2"/>
    <n v="19"/>
    <n v="2"/>
    <n v="5"/>
    <x v="1"/>
    <x v="1"/>
    <n v="43728"/>
    <n v="0.2"/>
  </r>
  <r>
    <x v="2345"/>
    <d v="2023-03-17T00:00:00"/>
    <s v="Customer_495"/>
    <x v="3"/>
    <x v="2"/>
    <x v="1"/>
    <x v="3"/>
    <n v="7"/>
    <n v="510"/>
    <n v="8"/>
    <n v="3284.4"/>
    <x v="2334"/>
    <s v="Cash"/>
    <x v="0"/>
    <n v="6"/>
    <n v="2023"/>
    <n v="3"/>
    <x v="9"/>
    <n v="1"/>
    <n v="11"/>
    <n v="3"/>
    <n v="5"/>
    <x v="1"/>
    <x v="1"/>
    <n v="28560"/>
    <n v="0.16"/>
  </r>
  <r>
    <x v="2346"/>
    <d v="2023-10-03T00:00:00"/>
    <s v="Customer_1110"/>
    <x v="3"/>
    <x v="1"/>
    <x v="1"/>
    <x v="1"/>
    <n v="7"/>
    <n v="2447"/>
    <n v="11"/>
    <n v="15244.81"/>
    <x v="2335"/>
    <s v="Cash"/>
    <x v="1"/>
    <n v="6"/>
    <n v="2023"/>
    <n v="10"/>
    <x v="1"/>
    <n v="4"/>
    <n v="40"/>
    <n v="1"/>
    <n v="2"/>
    <x v="5"/>
    <x v="1"/>
    <n v="188419"/>
    <n v="0.14000000000000001"/>
  </r>
  <r>
    <x v="2347"/>
    <d v="2023-04-27T00:00:00"/>
    <s v="Customer_1561"/>
    <x v="3"/>
    <x v="2"/>
    <x v="1"/>
    <x v="8"/>
    <n v="8"/>
    <n v="1670"/>
    <n v="29"/>
    <n v="9485.6"/>
    <x v="2336"/>
    <s v="Card"/>
    <x v="0"/>
    <n v="5"/>
    <n v="2023"/>
    <n v="4"/>
    <x v="8"/>
    <n v="2"/>
    <n v="17"/>
    <n v="5"/>
    <n v="4"/>
    <x v="4"/>
    <x v="1"/>
    <n v="387440"/>
    <n v="0.19"/>
  </r>
  <r>
    <x v="2348"/>
    <d v="2023-12-20T00:00:00"/>
    <s v="Customer_414"/>
    <x v="1"/>
    <x v="0"/>
    <x v="1"/>
    <x v="3"/>
    <n v="1"/>
    <n v="4230"/>
    <n v="8"/>
    <n v="3891.6"/>
    <x v="2337"/>
    <s v="UPI"/>
    <x v="2"/>
    <n v="4"/>
    <n v="2023"/>
    <n v="12"/>
    <x v="2"/>
    <n v="4"/>
    <n v="51"/>
    <n v="4"/>
    <n v="3"/>
    <x v="6"/>
    <x v="1"/>
    <n v="33840"/>
    <n v="0.11"/>
  </r>
  <r>
    <x v="2349"/>
    <d v="2023-07-21T00:00:00"/>
    <s v="Customer_656"/>
    <x v="2"/>
    <x v="0"/>
    <x v="0"/>
    <x v="6"/>
    <n v="3"/>
    <n v="3046"/>
    <n v="8"/>
    <n v="8406.9599999999991"/>
    <x v="2338"/>
    <s v="Card"/>
    <x v="2"/>
    <n v="6"/>
    <n v="2023"/>
    <n v="7"/>
    <x v="10"/>
    <n v="3"/>
    <n v="29"/>
    <n v="4"/>
    <n v="5"/>
    <x v="1"/>
    <x v="1"/>
    <n v="73104"/>
    <n v="0.16"/>
  </r>
  <r>
    <x v="2350"/>
    <d v="2023-12-22T00:00:00"/>
    <s v="Customer_1810"/>
    <x v="1"/>
    <x v="0"/>
    <x v="0"/>
    <x v="4"/>
    <n v="2"/>
    <n v="1508"/>
    <n v="23"/>
    <n v="2322.3200000000002"/>
    <x v="2339"/>
    <s v="Card"/>
    <x v="1"/>
    <n v="2"/>
    <n v="2023"/>
    <n v="12"/>
    <x v="2"/>
    <n v="4"/>
    <n v="51"/>
    <n v="4"/>
    <n v="5"/>
    <x v="1"/>
    <x v="1"/>
    <n v="69368"/>
    <n v="0.08"/>
  </r>
  <r>
    <x v="2351"/>
    <d v="2023-03-01T00:00:00"/>
    <s v="Customer_1020"/>
    <x v="2"/>
    <x v="2"/>
    <x v="1"/>
    <x v="3"/>
    <n v="5"/>
    <n v="3829"/>
    <n v="30"/>
    <n v="13401.5"/>
    <x v="2340"/>
    <s v="Card"/>
    <x v="1"/>
    <n v="2"/>
    <n v="2023"/>
    <n v="3"/>
    <x v="9"/>
    <n v="1"/>
    <n v="9"/>
    <n v="1"/>
    <n v="3"/>
    <x v="6"/>
    <x v="1"/>
    <n v="574350"/>
    <n v="0.13"/>
  </r>
  <r>
    <x v="2352"/>
    <d v="2023-09-14T00:00:00"/>
    <s v="Customer_924"/>
    <x v="2"/>
    <x v="0"/>
    <x v="2"/>
    <x v="5"/>
    <n v="4"/>
    <n v="2283"/>
    <n v="8"/>
    <n v="8401.44"/>
    <x v="2341"/>
    <s v="Card"/>
    <x v="2"/>
    <n v="6"/>
    <n v="2023"/>
    <n v="9"/>
    <x v="5"/>
    <n v="3"/>
    <n v="37"/>
    <n v="3"/>
    <n v="4"/>
    <x v="4"/>
    <x v="1"/>
    <n v="73056"/>
    <n v="0.1"/>
  </r>
  <r>
    <x v="2353"/>
    <d v="2023-11-10T00:00:00"/>
    <s v="Customer_858"/>
    <x v="3"/>
    <x v="0"/>
    <x v="1"/>
    <x v="8"/>
    <n v="8"/>
    <n v="2169"/>
    <n v="12"/>
    <n v="15269.76"/>
    <x v="2342"/>
    <s v="Card"/>
    <x v="0"/>
    <n v="1"/>
    <n v="2023"/>
    <n v="11"/>
    <x v="6"/>
    <n v="4"/>
    <n v="45"/>
    <n v="2"/>
    <n v="5"/>
    <x v="1"/>
    <x v="1"/>
    <n v="208224"/>
    <n v="0.06"/>
  </r>
  <r>
    <x v="2354"/>
    <d v="2023-11-12T00:00:00"/>
    <s v="Customer_738"/>
    <x v="2"/>
    <x v="1"/>
    <x v="2"/>
    <x v="7"/>
    <n v="4"/>
    <n v="1588"/>
    <n v="18"/>
    <n v="5208.6400000000003"/>
    <x v="2343"/>
    <s v="Cash"/>
    <x v="1"/>
    <n v="7"/>
    <n v="2023"/>
    <n v="11"/>
    <x v="6"/>
    <n v="4"/>
    <n v="46"/>
    <n v="3"/>
    <n v="0"/>
    <x v="2"/>
    <x v="0"/>
    <n v="114336"/>
    <n v="0.1"/>
  </r>
  <r>
    <x v="2355"/>
    <d v="2023-02-24T00:00:00"/>
    <s v="Customer_1864"/>
    <x v="1"/>
    <x v="3"/>
    <x v="1"/>
    <x v="8"/>
    <n v="2"/>
    <n v="4024"/>
    <n v="16"/>
    <n v="6760.32"/>
    <x v="1675"/>
    <s v="Card"/>
    <x v="0"/>
    <n v="3"/>
    <n v="2023"/>
    <n v="2"/>
    <x v="3"/>
    <n v="1"/>
    <n v="8"/>
    <n v="4"/>
    <n v="5"/>
    <x v="1"/>
    <x v="1"/>
    <n v="128768"/>
    <n v="0.12"/>
  </r>
  <r>
    <x v="2356"/>
    <d v="2023-03-13T00:00:00"/>
    <s v="Customer_87"/>
    <x v="3"/>
    <x v="1"/>
    <x v="0"/>
    <x v="6"/>
    <n v="5"/>
    <n v="4104"/>
    <n v="2"/>
    <n v="20109.599999999999"/>
    <x v="2344"/>
    <s v="Card"/>
    <x v="2"/>
    <n v="1"/>
    <n v="2023"/>
    <n v="3"/>
    <x v="9"/>
    <n v="1"/>
    <n v="11"/>
    <n v="3"/>
    <n v="1"/>
    <x v="3"/>
    <x v="1"/>
    <n v="41040"/>
    <n v="0.15"/>
  </r>
  <r>
    <x v="2357"/>
    <d v="2023-07-11T00:00:00"/>
    <s v="Customer_1101"/>
    <x v="0"/>
    <x v="0"/>
    <x v="0"/>
    <x v="6"/>
    <n v="10"/>
    <n v="1016"/>
    <n v="1"/>
    <n v="10058.4"/>
    <x v="2345"/>
    <s v="Cash"/>
    <x v="0"/>
    <n v="7"/>
    <n v="2023"/>
    <n v="7"/>
    <x v="10"/>
    <n v="3"/>
    <n v="28"/>
    <n v="3"/>
    <n v="2"/>
    <x v="5"/>
    <x v="1"/>
    <n v="10160"/>
    <n v="0.09"/>
  </r>
  <r>
    <x v="2358"/>
    <d v="2023-12-30T00:00:00"/>
    <s v="Customer_1857"/>
    <x v="2"/>
    <x v="1"/>
    <x v="2"/>
    <x v="2"/>
    <n v="8"/>
    <n v="452"/>
    <n v="24"/>
    <n v="2748.16"/>
    <x v="2346"/>
    <s v="Cash"/>
    <x v="0"/>
    <n v="4"/>
    <n v="2023"/>
    <n v="12"/>
    <x v="2"/>
    <n v="4"/>
    <n v="52"/>
    <n v="5"/>
    <n v="6"/>
    <x v="0"/>
    <x v="0"/>
    <n v="86784"/>
    <n v="0.12"/>
  </r>
  <r>
    <x v="2359"/>
    <d v="2023-08-09T00:00:00"/>
    <s v="Customer_1344"/>
    <x v="2"/>
    <x v="1"/>
    <x v="1"/>
    <x v="8"/>
    <n v="10"/>
    <n v="3624"/>
    <n v="11"/>
    <n v="32253.599999999999"/>
    <x v="2347"/>
    <s v="Cash"/>
    <x v="1"/>
    <n v="7"/>
    <n v="2023"/>
    <n v="8"/>
    <x v="4"/>
    <n v="3"/>
    <n v="32"/>
    <n v="2"/>
    <n v="3"/>
    <x v="6"/>
    <x v="1"/>
    <n v="398640"/>
    <n v="0.15"/>
  </r>
  <r>
    <x v="2360"/>
    <d v="2023-11-15T00:00:00"/>
    <s v="Customer_1134"/>
    <x v="2"/>
    <x v="2"/>
    <x v="2"/>
    <x v="7"/>
    <n v="7"/>
    <n v="1137"/>
    <n v="22"/>
    <n v="6208.02"/>
    <x v="2348"/>
    <s v="UPI"/>
    <x v="0"/>
    <n v="6"/>
    <n v="2023"/>
    <n v="11"/>
    <x v="6"/>
    <n v="4"/>
    <n v="46"/>
    <n v="3"/>
    <n v="3"/>
    <x v="6"/>
    <x v="1"/>
    <n v="175098"/>
    <n v="0.12"/>
  </r>
  <r>
    <x v="2361"/>
    <d v="2023-03-21T00:00:00"/>
    <s v="Customer_994"/>
    <x v="1"/>
    <x v="0"/>
    <x v="2"/>
    <x v="5"/>
    <n v="2"/>
    <n v="4165"/>
    <n v="15"/>
    <n v="7080.5"/>
    <x v="2349"/>
    <s v="Card"/>
    <x v="0"/>
    <n v="6"/>
    <n v="2023"/>
    <n v="3"/>
    <x v="9"/>
    <n v="1"/>
    <n v="12"/>
    <n v="4"/>
    <n v="2"/>
    <x v="5"/>
    <x v="1"/>
    <n v="124950"/>
    <n v="0.2"/>
  </r>
  <r>
    <x v="2362"/>
    <d v="2023-06-24T00:00:00"/>
    <s v="Customer_1589"/>
    <x v="0"/>
    <x v="3"/>
    <x v="0"/>
    <x v="6"/>
    <n v="6"/>
    <n v="2907"/>
    <n v="8"/>
    <n v="16046.64"/>
    <x v="2350"/>
    <s v="Card"/>
    <x v="0"/>
    <n v="6"/>
    <n v="2023"/>
    <n v="6"/>
    <x v="7"/>
    <n v="2"/>
    <n v="25"/>
    <n v="4"/>
    <n v="6"/>
    <x v="0"/>
    <x v="0"/>
    <n v="139536"/>
    <n v="0.14000000000000001"/>
  </r>
  <r>
    <x v="2363"/>
    <d v="2023-07-29T00:00:00"/>
    <s v="Customer_966"/>
    <x v="1"/>
    <x v="2"/>
    <x v="1"/>
    <x v="3"/>
    <n v="4"/>
    <n v="3656"/>
    <n v="20"/>
    <n v="11699.2"/>
    <x v="2351"/>
    <s v="Card"/>
    <x v="0"/>
    <n v="1"/>
    <n v="2023"/>
    <n v="7"/>
    <x v="10"/>
    <n v="3"/>
    <n v="30"/>
    <n v="5"/>
    <n v="6"/>
    <x v="0"/>
    <x v="0"/>
    <n v="292480"/>
    <n v="0.19"/>
  </r>
  <r>
    <x v="2364"/>
    <d v="2023-04-20T00:00:00"/>
    <s v="Customer_273"/>
    <x v="1"/>
    <x v="1"/>
    <x v="1"/>
    <x v="8"/>
    <n v="7"/>
    <n v="2888"/>
    <n v="9"/>
    <n v="18396.560000000001"/>
    <x v="2352"/>
    <s v="UPI"/>
    <x v="1"/>
    <n v="3"/>
    <n v="2023"/>
    <n v="4"/>
    <x v="8"/>
    <n v="2"/>
    <n v="16"/>
    <n v="4"/>
    <n v="4"/>
    <x v="4"/>
    <x v="1"/>
    <n v="181944"/>
    <n v="0.12"/>
  </r>
  <r>
    <x v="2365"/>
    <d v="2023-10-28T00:00:00"/>
    <s v="Customer_1191"/>
    <x v="1"/>
    <x v="3"/>
    <x v="1"/>
    <x v="8"/>
    <n v="4"/>
    <n v="4642"/>
    <n v="23"/>
    <n v="14297.36"/>
    <x v="2353"/>
    <s v="Card"/>
    <x v="1"/>
    <n v="3"/>
    <n v="2023"/>
    <n v="10"/>
    <x v="1"/>
    <n v="4"/>
    <n v="43"/>
    <n v="4"/>
    <n v="6"/>
    <x v="0"/>
    <x v="0"/>
    <n v="427064"/>
    <n v="7.0000000000000007E-2"/>
  </r>
  <r>
    <x v="2366"/>
    <d v="2023-02-25T00:00:00"/>
    <s v="Customer_1969"/>
    <x v="1"/>
    <x v="2"/>
    <x v="2"/>
    <x v="7"/>
    <n v="6"/>
    <n v="328"/>
    <n v="13"/>
    <n v="1712.16"/>
    <x v="2354"/>
    <s v="Card"/>
    <x v="2"/>
    <n v="5"/>
    <n v="2023"/>
    <n v="2"/>
    <x v="3"/>
    <n v="1"/>
    <n v="8"/>
    <n v="4"/>
    <n v="6"/>
    <x v="0"/>
    <x v="0"/>
    <n v="25584"/>
    <n v="0.14000000000000001"/>
  </r>
  <r>
    <x v="2367"/>
    <d v="2023-09-25T00:00:00"/>
    <s v="Customer_1328"/>
    <x v="2"/>
    <x v="2"/>
    <x v="2"/>
    <x v="5"/>
    <n v="2"/>
    <n v="981"/>
    <n v="26"/>
    <n v="1451.88"/>
    <x v="2355"/>
    <s v="Card"/>
    <x v="2"/>
    <n v="1"/>
    <n v="2023"/>
    <n v="9"/>
    <x v="5"/>
    <n v="3"/>
    <n v="39"/>
    <n v="5"/>
    <n v="1"/>
    <x v="3"/>
    <x v="1"/>
    <n v="51012"/>
    <n v="0.17"/>
  </r>
  <r>
    <x v="2368"/>
    <d v="2023-05-10T00:00:00"/>
    <s v="Customer_45"/>
    <x v="1"/>
    <x v="0"/>
    <x v="1"/>
    <x v="1"/>
    <n v="9"/>
    <n v="3237"/>
    <n v="29"/>
    <n v="20684.43"/>
    <x v="2356"/>
    <s v="Card"/>
    <x v="1"/>
    <n v="3"/>
    <n v="2023"/>
    <n v="5"/>
    <x v="11"/>
    <n v="2"/>
    <n v="19"/>
    <n v="2"/>
    <n v="3"/>
    <x v="6"/>
    <x v="1"/>
    <n v="844857"/>
    <n v="0.12"/>
  </r>
  <r>
    <x v="2369"/>
    <d v="2023-05-05T00:00:00"/>
    <s v="Customer_1304"/>
    <x v="3"/>
    <x v="3"/>
    <x v="1"/>
    <x v="8"/>
    <n v="4"/>
    <n v="2250"/>
    <n v="15"/>
    <n v="7650"/>
    <x v="2357"/>
    <s v="UPI"/>
    <x v="2"/>
    <n v="7"/>
    <n v="2023"/>
    <n v="5"/>
    <x v="11"/>
    <n v="2"/>
    <n v="18"/>
    <n v="1"/>
    <n v="5"/>
    <x v="1"/>
    <x v="1"/>
    <n v="135000"/>
    <n v="0.16"/>
  </r>
  <r>
    <x v="2370"/>
    <d v="2023-03-19T00:00:00"/>
    <s v="Customer_216"/>
    <x v="3"/>
    <x v="0"/>
    <x v="1"/>
    <x v="8"/>
    <n v="10"/>
    <n v="3214"/>
    <n v="7"/>
    <n v="29890.2"/>
    <x v="2358"/>
    <s v="Cash"/>
    <x v="0"/>
    <n v="6"/>
    <n v="2023"/>
    <n v="3"/>
    <x v="9"/>
    <n v="1"/>
    <n v="12"/>
    <n v="4"/>
    <n v="0"/>
    <x v="2"/>
    <x v="0"/>
    <n v="224980"/>
    <n v="7.0000000000000007E-2"/>
  </r>
  <r>
    <x v="2371"/>
    <d v="2023-09-27T00:00:00"/>
    <s v="Customer_1372"/>
    <x v="3"/>
    <x v="2"/>
    <x v="2"/>
    <x v="5"/>
    <n v="4"/>
    <n v="1515"/>
    <n v="19"/>
    <n v="4908.6000000000004"/>
    <x v="2359"/>
    <s v="UPI"/>
    <x v="2"/>
    <n v="2"/>
    <n v="2023"/>
    <n v="9"/>
    <x v="5"/>
    <n v="3"/>
    <n v="39"/>
    <n v="5"/>
    <n v="3"/>
    <x v="6"/>
    <x v="1"/>
    <n v="115140"/>
    <n v="0.1"/>
  </r>
  <r>
    <x v="2372"/>
    <d v="2023-06-22T00:00:00"/>
    <s v="Customer_1769"/>
    <x v="0"/>
    <x v="2"/>
    <x v="0"/>
    <x v="4"/>
    <n v="6"/>
    <n v="4589"/>
    <n v="1"/>
    <n v="27258.66"/>
    <x v="2360"/>
    <s v="Cash"/>
    <x v="1"/>
    <n v="4"/>
    <n v="2023"/>
    <n v="6"/>
    <x v="7"/>
    <n v="2"/>
    <n v="25"/>
    <n v="4"/>
    <n v="4"/>
    <x v="4"/>
    <x v="1"/>
    <n v="27534"/>
    <n v="0.11"/>
  </r>
  <r>
    <x v="2373"/>
    <d v="2023-10-06T00:00:00"/>
    <s v="Customer_766"/>
    <x v="2"/>
    <x v="2"/>
    <x v="1"/>
    <x v="8"/>
    <n v="1"/>
    <n v="2821"/>
    <n v="4"/>
    <n v="2708.16"/>
    <x v="2361"/>
    <s v="Card"/>
    <x v="2"/>
    <n v="2"/>
    <n v="2023"/>
    <n v="10"/>
    <x v="1"/>
    <n v="4"/>
    <n v="40"/>
    <n v="1"/>
    <n v="5"/>
    <x v="1"/>
    <x v="1"/>
    <n v="11284"/>
    <n v="0.15"/>
  </r>
  <r>
    <x v="2374"/>
    <d v="2023-09-17T00:00:00"/>
    <s v="Customer_1864"/>
    <x v="0"/>
    <x v="1"/>
    <x v="1"/>
    <x v="3"/>
    <n v="8"/>
    <n v="1356"/>
    <n v="14"/>
    <n v="9329.2800000000007"/>
    <x v="2362"/>
    <s v="Cash"/>
    <x v="2"/>
    <n v="3"/>
    <n v="2023"/>
    <n v="9"/>
    <x v="5"/>
    <n v="3"/>
    <n v="38"/>
    <n v="4"/>
    <n v="0"/>
    <x v="2"/>
    <x v="0"/>
    <n v="151872"/>
    <n v="0.09"/>
  </r>
  <r>
    <x v="2375"/>
    <d v="2023-09-19T00:00:00"/>
    <s v="Customer_374"/>
    <x v="1"/>
    <x v="1"/>
    <x v="1"/>
    <x v="1"/>
    <n v="1"/>
    <n v="4368"/>
    <n v="23"/>
    <n v="3363.36"/>
    <x v="2363"/>
    <s v="UPI"/>
    <x v="0"/>
    <n v="4"/>
    <n v="2023"/>
    <n v="9"/>
    <x v="5"/>
    <n v="3"/>
    <n v="38"/>
    <n v="4"/>
    <n v="2"/>
    <x v="5"/>
    <x v="1"/>
    <n v="100464"/>
    <n v="0.13"/>
  </r>
  <r>
    <x v="2376"/>
    <d v="2023-06-10T00:00:00"/>
    <s v="Customer_935"/>
    <x v="2"/>
    <x v="0"/>
    <x v="1"/>
    <x v="3"/>
    <n v="5"/>
    <n v="4181"/>
    <n v="14"/>
    <n v="17978.3"/>
    <x v="2364"/>
    <s v="Cash"/>
    <x v="1"/>
    <n v="6"/>
    <n v="2023"/>
    <n v="6"/>
    <x v="7"/>
    <n v="2"/>
    <n v="23"/>
    <n v="2"/>
    <n v="6"/>
    <x v="0"/>
    <x v="0"/>
    <n v="292670"/>
    <n v="0.13"/>
  </r>
  <r>
    <x v="2377"/>
    <d v="2023-07-30T00:00:00"/>
    <s v="Customer_644"/>
    <x v="3"/>
    <x v="2"/>
    <x v="1"/>
    <x v="1"/>
    <n v="8"/>
    <n v="1024"/>
    <n v="5"/>
    <n v="7782.4"/>
    <x v="2365"/>
    <s v="UPI"/>
    <x v="2"/>
    <n v="7"/>
    <n v="2023"/>
    <n v="7"/>
    <x v="10"/>
    <n v="3"/>
    <n v="31"/>
    <n v="6"/>
    <n v="0"/>
    <x v="2"/>
    <x v="0"/>
    <n v="40960"/>
    <n v="0.08"/>
  </r>
  <r>
    <x v="2378"/>
    <d v="2023-08-30T00:00:00"/>
    <s v="Customer_633"/>
    <x v="2"/>
    <x v="3"/>
    <x v="2"/>
    <x v="5"/>
    <n v="8"/>
    <n v="3669"/>
    <n v="6"/>
    <n v="27590.880000000001"/>
    <x v="2366"/>
    <s v="Card"/>
    <x v="0"/>
    <n v="2"/>
    <n v="2023"/>
    <n v="8"/>
    <x v="4"/>
    <n v="3"/>
    <n v="35"/>
    <n v="5"/>
    <n v="3"/>
    <x v="6"/>
    <x v="1"/>
    <n v="176112"/>
    <n v="0.18"/>
  </r>
  <r>
    <x v="2379"/>
    <d v="2023-04-23T00:00:00"/>
    <s v="Customer_225"/>
    <x v="0"/>
    <x v="2"/>
    <x v="2"/>
    <x v="5"/>
    <n v="6"/>
    <n v="3516"/>
    <n v="10"/>
    <n v="18986.400000000001"/>
    <x v="2367"/>
    <s v="Cash"/>
    <x v="2"/>
    <n v="5"/>
    <n v="2023"/>
    <n v="4"/>
    <x v="8"/>
    <n v="2"/>
    <n v="17"/>
    <n v="5"/>
    <n v="0"/>
    <x v="2"/>
    <x v="0"/>
    <n v="210960"/>
    <n v="0.17"/>
  </r>
  <r>
    <x v="2380"/>
    <d v="2023-08-02T00:00:00"/>
    <s v="Customer_1172"/>
    <x v="3"/>
    <x v="3"/>
    <x v="2"/>
    <x v="7"/>
    <n v="8"/>
    <n v="3224"/>
    <n v="8"/>
    <n v="23728.639999999999"/>
    <x v="2368"/>
    <s v="Cash"/>
    <x v="0"/>
    <n v="4"/>
    <n v="2023"/>
    <n v="8"/>
    <x v="4"/>
    <n v="3"/>
    <n v="31"/>
    <n v="1"/>
    <n v="3"/>
    <x v="6"/>
    <x v="1"/>
    <n v="206336"/>
    <n v="0.08"/>
  </r>
  <r>
    <x v="2381"/>
    <d v="2023-12-08T00:00:00"/>
    <s v="Customer_1397"/>
    <x v="0"/>
    <x v="2"/>
    <x v="2"/>
    <x v="5"/>
    <n v="10"/>
    <n v="4217"/>
    <n v="12"/>
    <n v="37109.599999999999"/>
    <x v="2369"/>
    <s v="Card"/>
    <x v="2"/>
    <n v="4"/>
    <n v="2023"/>
    <n v="12"/>
    <x v="2"/>
    <n v="4"/>
    <n v="49"/>
    <n v="2"/>
    <n v="5"/>
    <x v="1"/>
    <x v="1"/>
    <n v="506040"/>
    <n v="0.13"/>
  </r>
  <r>
    <x v="2382"/>
    <d v="2023-06-05T00:00:00"/>
    <s v="Customer_1811"/>
    <x v="2"/>
    <x v="0"/>
    <x v="2"/>
    <x v="5"/>
    <n v="2"/>
    <n v="2776"/>
    <n v="29"/>
    <n v="3941.92"/>
    <x v="2370"/>
    <s v="Cash"/>
    <x v="0"/>
    <n v="4"/>
    <n v="2023"/>
    <n v="6"/>
    <x v="7"/>
    <n v="2"/>
    <n v="23"/>
    <n v="2"/>
    <n v="1"/>
    <x v="3"/>
    <x v="1"/>
    <n v="161008"/>
    <n v="0.13"/>
  </r>
  <r>
    <x v="2383"/>
    <d v="2023-02-16T00:00:00"/>
    <s v="Customer_1345"/>
    <x v="2"/>
    <x v="0"/>
    <x v="2"/>
    <x v="7"/>
    <n v="5"/>
    <n v="2306"/>
    <n v="23"/>
    <n v="8878.1"/>
    <x v="2371"/>
    <s v="Cash"/>
    <x v="1"/>
    <n v="6"/>
    <n v="2023"/>
    <n v="2"/>
    <x v="3"/>
    <n v="1"/>
    <n v="7"/>
    <n v="3"/>
    <n v="4"/>
    <x v="4"/>
    <x v="1"/>
    <n v="265190"/>
    <n v="0.19"/>
  </r>
  <r>
    <x v="2384"/>
    <d v="2023-10-07T00:00:00"/>
    <s v="Customer_1005"/>
    <x v="2"/>
    <x v="0"/>
    <x v="1"/>
    <x v="3"/>
    <n v="6"/>
    <n v="1082"/>
    <n v="3"/>
    <n v="6297.24"/>
    <x v="2372"/>
    <s v="UPI"/>
    <x v="1"/>
    <n v="4"/>
    <n v="2023"/>
    <n v="10"/>
    <x v="1"/>
    <n v="4"/>
    <n v="40"/>
    <n v="1"/>
    <n v="6"/>
    <x v="0"/>
    <x v="0"/>
    <n v="19476"/>
    <n v="0.11"/>
  </r>
  <r>
    <x v="2385"/>
    <d v="2023-06-02T00:00:00"/>
    <s v="Customer_939"/>
    <x v="2"/>
    <x v="3"/>
    <x v="2"/>
    <x v="2"/>
    <n v="4"/>
    <n v="149"/>
    <n v="10"/>
    <n v="536.4"/>
    <x v="2373"/>
    <s v="Card"/>
    <x v="0"/>
    <n v="4"/>
    <n v="2023"/>
    <n v="6"/>
    <x v="7"/>
    <n v="2"/>
    <n v="22"/>
    <n v="1"/>
    <n v="5"/>
    <x v="1"/>
    <x v="1"/>
    <n v="5960"/>
    <n v="0.14000000000000001"/>
  </r>
  <r>
    <x v="2386"/>
    <d v="2023-10-27T00:00:00"/>
    <s v="Customer_198"/>
    <x v="2"/>
    <x v="1"/>
    <x v="0"/>
    <x v="4"/>
    <n v="2"/>
    <n v="3417"/>
    <n v="19"/>
    <n v="5535.54"/>
    <x v="2374"/>
    <s v="UPI"/>
    <x v="2"/>
    <n v="1"/>
    <n v="2023"/>
    <n v="10"/>
    <x v="1"/>
    <n v="4"/>
    <n v="43"/>
    <n v="4"/>
    <n v="5"/>
    <x v="1"/>
    <x v="1"/>
    <n v="129846"/>
    <n v="0.13"/>
  </r>
  <r>
    <x v="2387"/>
    <d v="2023-12-21T00:00:00"/>
    <s v="Customer_1183"/>
    <x v="3"/>
    <x v="0"/>
    <x v="2"/>
    <x v="5"/>
    <n v="8"/>
    <n v="2181"/>
    <n v="10"/>
    <n v="15703.2"/>
    <x v="2375"/>
    <s v="UPI"/>
    <x v="1"/>
    <n v="6"/>
    <n v="2023"/>
    <n v="12"/>
    <x v="2"/>
    <n v="4"/>
    <n v="51"/>
    <n v="4"/>
    <n v="4"/>
    <x v="4"/>
    <x v="1"/>
    <n v="174480"/>
    <n v="0.19"/>
  </r>
  <r>
    <x v="2388"/>
    <d v="2023-08-03T00:00:00"/>
    <s v="Customer_1920"/>
    <x v="2"/>
    <x v="0"/>
    <x v="1"/>
    <x v="8"/>
    <n v="7"/>
    <n v="1264"/>
    <n v="12"/>
    <n v="7786.24"/>
    <x v="2376"/>
    <s v="UPI"/>
    <x v="0"/>
    <n v="4"/>
    <n v="2023"/>
    <n v="8"/>
    <x v="4"/>
    <n v="3"/>
    <n v="31"/>
    <n v="1"/>
    <n v="4"/>
    <x v="4"/>
    <x v="1"/>
    <n v="106176"/>
    <n v="0.12"/>
  </r>
  <r>
    <x v="2389"/>
    <d v="2023-02-24T00:00:00"/>
    <s v="Customer_1035"/>
    <x v="0"/>
    <x v="0"/>
    <x v="0"/>
    <x v="0"/>
    <n v="5"/>
    <n v="325"/>
    <n v="6"/>
    <n v="1527.5"/>
    <x v="2377"/>
    <s v="Card"/>
    <x v="2"/>
    <n v="7"/>
    <n v="2023"/>
    <n v="2"/>
    <x v="3"/>
    <n v="1"/>
    <n v="8"/>
    <n v="4"/>
    <n v="5"/>
    <x v="1"/>
    <x v="1"/>
    <n v="9750"/>
    <n v="0.17"/>
  </r>
  <r>
    <x v="2390"/>
    <d v="2023-05-20T00:00:00"/>
    <s v="Customer_1183"/>
    <x v="2"/>
    <x v="3"/>
    <x v="1"/>
    <x v="8"/>
    <n v="6"/>
    <n v="3132"/>
    <n v="18"/>
    <n v="15409.44"/>
    <x v="2378"/>
    <s v="Cash"/>
    <x v="1"/>
    <n v="7"/>
    <n v="2023"/>
    <n v="5"/>
    <x v="11"/>
    <n v="2"/>
    <n v="20"/>
    <n v="3"/>
    <n v="6"/>
    <x v="0"/>
    <x v="0"/>
    <n v="338256"/>
    <n v="0.14000000000000001"/>
  </r>
  <r>
    <x v="2391"/>
    <d v="2023-01-16T00:00:00"/>
    <s v="Customer_1547"/>
    <x v="2"/>
    <x v="2"/>
    <x v="2"/>
    <x v="5"/>
    <n v="1"/>
    <n v="3549"/>
    <n v="17"/>
    <n v="2945.67"/>
    <x v="2379"/>
    <s v="Card"/>
    <x v="1"/>
    <n v="2"/>
    <n v="2023"/>
    <n v="1"/>
    <x v="0"/>
    <n v="1"/>
    <n v="3"/>
    <n v="3"/>
    <n v="1"/>
    <x v="3"/>
    <x v="1"/>
    <n v="60333"/>
    <n v="0.19"/>
  </r>
  <r>
    <x v="2392"/>
    <d v="2023-01-19T00:00:00"/>
    <s v="Customer_589"/>
    <x v="1"/>
    <x v="2"/>
    <x v="1"/>
    <x v="8"/>
    <n v="8"/>
    <n v="716"/>
    <n v="0"/>
    <n v="5728"/>
    <x v="2380"/>
    <s v="UPI"/>
    <x v="2"/>
    <n v="6"/>
    <n v="2023"/>
    <n v="1"/>
    <x v="0"/>
    <n v="1"/>
    <n v="3"/>
    <n v="3"/>
    <n v="4"/>
    <x v="4"/>
    <x v="1"/>
    <n v="0"/>
    <n v="0.1"/>
  </r>
  <r>
    <x v="2393"/>
    <d v="2023-01-19T00:00:00"/>
    <s v="Customer_1462"/>
    <x v="3"/>
    <x v="1"/>
    <x v="2"/>
    <x v="5"/>
    <n v="4"/>
    <n v="793"/>
    <n v="23"/>
    <n v="2442.44"/>
    <x v="2381"/>
    <s v="Cash"/>
    <x v="0"/>
    <n v="4"/>
    <n v="2023"/>
    <n v="1"/>
    <x v="0"/>
    <n v="1"/>
    <n v="3"/>
    <n v="3"/>
    <n v="4"/>
    <x v="4"/>
    <x v="1"/>
    <n v="72956"/>
    <n v="0.05"/>
  </r>
  <r>
    <x v="2394"/>
    <d v="2023-08-12T00:00:00"/>
    <s v="Customer_1572"/>
    <x v="2"/>
    <x v="3"/>
    <x v="2"/>
    <x v="5"/>
    <n v="1"/>
    <n v="4608"/>
    <n v="23"/>
    <n v="3548.16"/>
    <x v="2382"/>
    <s v="UPI"/>
    <x v="1"/>
    <n v="5"/>
    <n v="2023"/>
    <n v="8"/>
    <x v="4"/>
    <n v="3"/>
    <n v="32"/>
    <n v="2"/>
    <n v="6"/>
    <x v="0"/>
    <x v="0"/>
    <n v="105984"/>
    <n v="0.15"/>
  </r>
  <r>
    <x v="2395"/>
    <d v="2023-07-27T00:00:00"/>
    <s v="Customer_1526"/>
    <x v="2"/>
    <x v="0"/>
    <x v="2"/>
    <x v="7"/>
    <n v="5"/>
    <n v="4583"/>
    <n v="26"/>
    <n v="16957.099999999999"/>
    <x v="2383"/>
    <s v="Card"/>
    <x v="1"/>
    <n v="5"/>
    <n v="2023"/>
    <n v="7"/>
    <x v="10"/>
    <n v="3"/>
    <n v="30"/>
    <n v="5"/>
    <n v="4"/>
    <x v="4"/>
    <x v="1"/>
    <n v="595790"/>
    <n v="0.1"/>
  </r>
  <r>
    <x v="2396"/>
    <d v="2023-07-26T00:00:00"/>
    <s v="Customer_932"/>
    <x v="1"/>
    <x v="2"/>
    <x v="0"/>
    <x v="6"/>
    <n v="4"/>
    <n v="2203"/>
    <n v="29"/>
    <n v="6256.52"/>
    <x v="2384"/>
    <s v="UPI"/>
    <x v="1"/>
    <n v="1"/>
    <n v="2023"/>
    <n v="7"/>
    <x v="10"/>
    <n v="3"/>
    <n v="30"/>
    <n v="5"/>
    <n v="3"/>
    <x v="6"/>
    <x v="1"/>
    <n v="255548"/>
    <n v="0.13"/>
  </r>
  <r>
    <x v="2397"/>
    <d v="2023-04-14T00:00:00"/>
    <s v="Customer_940"/>
    <x v="0"/>
    <x v="1"/>
    <x v="1"/>
    <x v="1"/>
    <n v="5"/>
    <n v="1024"/>
    <n v="24"/>
    <n v="3891.2"/>
    <x v="2385"/>
    <s v="Cash"/>
    <x v="2"/>
    <n v="7"/>
    <n v="2023"/>
    <n v="4"/>
    <x v="8"/>
    <n v="2"/>
    <n v="15"/>
    <n v="3"/>
    <n v="5"/>
    <x v="1"/>
    <x v="1"/>
    <n v="122880"/>
    <n v="0.08"/>
  </r>
  <r>
    <x v="2398"/>
    <d v="2023-06-24T00:00:00"/>
    <s v="Customer_1719"/>
    <x v="3"/>
    <x v="2"/>
    <x v="2"/>
    <x v="7"/>
    <n v="10"/>
    <n v="2591"/>
    <n v="27"/>
    <n v="18914.3"/>
    <x v="2386"/>
    <s v="UPI"/>
    <x v="0"/>
    <n v="1"/>
    <n v="2023"/>
    <n v="6"/>
    <x v="7"/>
    <n v="2"/>
    <n v="25"/>
    <n v="4"/>
    <n v="6"/>
    <x v="0"/>
    <x v="0"/>
    <n v="699570"/>
    <n v="0.12"/>
  </r>
  <r>
    <x v="2399"/>
    <d v="2023-02-16T00:00:00"/>
    <s v="Customer_1661"/>
    <x v="3"/>
    <x v="3"/>
    <x v="2"/>
    <x v="7"/>
    <n v="10"/>
    <n v="1141"/>
    <n v="5"/>
    <n v="10839.5"/>
    <x v="2387"/>
    <s v="UPI"/>
    <x v="1"/>
    <n v="1"/>
    <n v="2023"/>
    <n v="2"/>
    <x v="3"/>
    <n v="1"/>
    <n v="7"/>
    <n v="3"/>
    <n v="4"/>
    <x v="4"/>
    <x v="1"/>
    <n v="57050"/>
    <n v="0.13"/>
  </r>
  <r>
    <x v="2400"/>
    <d v="2023-07-20T00:00:00"/>
    <s v="Customer_437"/>
    <x v="0"/>
    <x v="0"/>
    <x v="1"/>
    <x v="3"/>
    <n v="2"/>
    <n v="165"/>
    <n v="1"/>
    <n v="326.7"/>
    <x v="2388"/>
    <s v="Card"/>
    <x v="1"/>
    <n v="5"/>
    <n v="2023"/>
    <n v="7"/>
    <x v="10"/>
    <n v="3"/>
    <n v="29"/>
    <n v="4"/>
    <n v="4"/>
    <x v="4"/>
    <x v="1"/>
    <n v="330"/>
    <n v="0.08"/>
  </r>
  <r>
    <x v="2401"/>
    <d v="2023-07-21T00:00:00"/>
    <s v="Customer_732"/>
    <x v="3"/>
    <x v="2"/>
    <x v="1"/>
    <x v="8"/>
    <n v="7"/>
    <n v="3588"/>
    <n v="3"/>
    <n v="24362.52"/>
    <x v="2389"/>
    <s v="Card"/>
    <x v="1"/>
    <n v="2"/>
    <n v="2023"/>
    <n v="7"/>
    <x v="10"/>
    <n v="3"/>
    <n v="29"/>
    <n v="4"/>
    <n v="5"/>
    <x v="1"/>
    <x v="1"/>
    <n v="75348"/>
    <n v="0.15"/>
  </r>
  <r>
    <x v="2402"/>
    <d v="2023-11-07T00:00:00"/>
    <s v="Customer_1655"/>
    <x v="0"/>
    <x v="1"/>
    <x v="0"/>
    <x v="0"/>
    <n v="4"/>
    <n v="3312"/>
    <n v="10"/>
    <n v="11923.2"/>
    <x v="2390"/>
    <s v="Cash"/>
    <x v="2"/>
    <n v="5"/>
    <n v="2023"/>
    <n v="11"/>
    <x v="6"/>
    <n v="4"/>
    <n v="45"/>
    <n v="2"/>
    <n v="2"/>
    <x v="5"/>
    <x v="1"/>
    <n v="132480"/>
    <n v="0.05"/>
  </r>
  <r>
    <x v="2403"/>
    <d v="2023-10-15T00:00:00"/>
    <s v="Customer_478"/>
    <x v="3"/>
    <x v="2"/>
    <x v="1"/>
    <x v="8"/>
    <n v="8"/>
    <n v="2951"/>
    <n v="0"/>
    <n v="23608"/>
    <x v="2391"/>
    <s v="UPI"/>
    <x v="1"/>
    <n v="2"/>
    <n v="2023"/>
    <n v="10"/>
    <x v="1"/>
    <n v="4"/>
    <n v="42"/>
    <n v="3"/>
    <n v="0"/>
    <x v="2"/>
    <x v="0"/>
    <n v="0"/>
    <n v="0.2"/>
  </r>
  <r>
    <x v="2404"/>
    <d v="2023-10-24T00:00:00"/>
    <s v="Customer_1034"/>
    <x v="0"/>
    <x v="0"/>
    <x v="0"/>
    <x v="4"/>
    <n v="8"/>
    <n v="134"/>
    <n v="15"/>
    <n v="911.2"/>
    <x v="2392"/>
    <s v="Cash"/>
    <x v="1"/>
    <n v="2"/>
    <n v="2023"/>
    <n v="10"/>
    <x v="1"/>
    <n v="4"/>
    <n v="43"/>
    <n v="4"/>
    <n v="2"/>
    <x v="5"/>
    <x v="1"/>
    <n v="16080"/>
    <n v="0.09"/>
  </r>
  <r>
    <x v="2405"/>
    <d v="2023-03-12T00:00:00"/>
    <s v="Customer_269"/>
    <x v="3"/>
    <x v="0"/>
    <x v="1"/>
    <x v="1"/>
    <n v="3"/>
    <n v="1144"/>
    <n v="10"/>
    <n v="3088.8"/>
    <x v="2393"/>
    <s v="Card"/>
    <x v="0"/>
    <n v="1"/>
    <n v="2023"/>
    <n v="3"/>
    <x v="9"/>
    <n v="1"/>
    <n v="11"/>
    <n v="3"/>
    <n v="0"/>
    <x v="2"/>
    <x v="0"/>
    <n v="34320"/>
    <n v="0.06"/>
  </r>
  <r>
    <x v="2406"/>
    <d v="2023-07-28T00:00:00"/>
    <s v="Customer_1893"/>
    <x v="3"/>
    <x v="3"/>
    <x v="2"/>
    <x v="7"/>
    <n v="4"/>
    <n v="2854"/>
    <n v="22"/>
    <n v="8904.48"/>
    <x v="2394"/>
    <s v="UPI"/>
    <x v="0"/>
    <n v="2"/>
    <n v="2023"/>
    <n v="7"/>
    <x v="10"/>
    <n v="3"/>
    <n v="30"/>
    <n v="5"/>
    <n v="5"/>
    <x v="1"/>
    <x v="1"/>
    <n v="251152"/>
    <n v="0.09"/>
  </r>
  <r>
    <x v="2407"/>
    <d v="2023-06-16T00:00:00"/>
    <s v="Customer_750"/>
    <x v="3"/>
    <x v="0"/>
    <x v="0"/>
    <x v="6"/>
    <n v="9"/>
    <n v="4331"/>
    <n v="18"/>
    <n v="31962.78"/>
    <x v="2395"/>
    <s v="Cash"/>
    <x v="2"/>
    <n v="2"/>
    <n v="2023"/>
    <n v="6"/>
    <x v="7"/>
    <n v="2"/>
    <n v="24"/>
    <n v="3"/>
    <n v="5"/>
    <x v="1"/>
    <x v="1"/>
    <n v="701622"/>
    <n v="0.17"/>
  </r>
  <r>
    <x v="2408"/>
    <d v="2023-08-18T00:00:00"/>
    <s v="Customer_546"/>
    <x v="1"/>
    <x v="1"/>
    <x v="0"/>
    <x v="0"/>
    <n v="3"/>
    <n v="2239"/>
    <n v="14"/>
    <n v="5776.62"/>
    <x v="2396"/>
    <s v="Cash"/>
    <x v="2"/>
    <n v="3"/>
    <n v="2023"/>
    <n v="8"/>
    <x v="4"/>
    <n v="3"/>
    <n v="33"/>
    <n v="3"/>
    <n v="5"/>
    <x v="1"/>
    <x v="1"/>
    <n v="94038"/>
    <n v="0.13"/>
  </r>
  <r>
    <x v="2409"/>
    <d v="2023-11-16T00:00:00"/>
    <s v="Customer_845"/>
    <x v="3"/>
    <x v="2"/>
    <x v="1"/>
    <x v="3"/>
    <n v="10"/>
    <n v="2076"/>
    <n v="15"/>
    <n v="17646"/>
    <x v="2397"/>
    <s v="UPI"/>
    <x v="0"/>
    <n v="6"/>
    <n v="2023"/>
    <n v="11"/>
    <x v="6"/>
    <n v="4"/>
    <n v="46"/>
    <n v="3"/>
    <n v="4"/>
    <x v="4"/>
    <x v="1"/>
    <n v="311400"/>
    <n v="0.1"/>
  </r>
  <r>
    <x v="2410"/>
    <d v="2023-10-26T00:00:00"/>
    <s v="Customer_1048"/>
    <x v="3"/>
    <x v="3"/>
    <x v="1"/>
    <x v="1"/>
    <n v="2"/>
    <n v="4226"/>
    <n v="20"/>
    <n v="6761.6"/>
    <x v="2398"/>
    <s v="Cash"/>
    <x v="1"/>
    <n v="5"/>
    <n v="2023"/>
    <n v="10"/>
    <x v="1"/>
    <n v="4"/>
    <n v="43"/>
    <n v="4"/>
    <n v="4"/>
    <x v="4"/>
    <x v="1"/>
    <n v="169040"/>
    <n v="0.14000000000000001"/>
  </r>
  <r>
    <x v="2411"/>
    <d v="2023-09-15T00:00:00"/>
    <s v="Customer_1520"/>
    <x v="3"/>
    <x v="1"/>
    <x v="1"/>
    <x v="8"/>
    <n v="7"/>
    <n v="2979"/>
    <n v="8"/>
    <n v="19184.759999999998"/>
    <x v="2399"/>
    <s v="UPI"/>
    <x v="1"/>
    <n v="1"/>
    <n v="2023"/>
    <n v="9"/>
    <x v="5"/>
    <n v="3"/>
    <n v="37"/>
    <n v="3"/>
    <n v="5"/>
    <x v="1"/>
    <x v="1"/>
    <n v="166824"/>
    <n v="0.16"/>
  </r>
  <r>
    <x v="2412"/>
    <d v="2023-10-08T00:00:00"/>
    <s v="Customer_359"/>
    <x v="0"/>
    <x v="3"/>
    <x v="0"/>
    <x v="6"/>
    <n v="1"/>
    <n v="338"/>
    <n v="5"/>
    <n v="321.10000000000002"/>
    <x v="2400"/>
    <s v="Cash"/>
    <x v="2"/>
    <n v="6"/>
    <n v="2023"/>
    <n v="10"/>
    <x v="1"/>
    <n v="4"/>
    <n v="41"/>
    <n v="2"/>
    <n v="0"/>
    <x v="2"/>
    <x v="0"/>
    <n v="1690"/>
    <n v="0.2"/>
  </r>
  <r>
    <x v="2413"/>
    <d v="2023-07-27T00:00:00"/>
    <s v="Customer_1120"/>
    <x v="3"/>
    <x v="2"/>
    <x v="0"/>
    <x v="4"/>
    <n v="6"/>
    <n v="1644"/>
    <n v="27"/>
    <n v="7200.72"/>
    <x v="2401"/>
    <s v="Card"/>
    <x v="0"/>
    <n v="5"/>
    <n v="2023"/>
    <n v="7"/>
    <x v="10"/>
    <n v="3"/>
    <n v="30"/>
    <n v="5"/>
    <n v="4"/>
    <x v="4"/>
    <x v="1"/>
    <n v="266328"/>
    <n v="0.18"/>
  </r>
  <r>
    <x v="2414"/>
    <d v="2023-01-28T00:00:00"/>
    <s v="Customer_697"/>
    <x v="2"/>
    <x v="3"/>
    <x v="0"/>
    <x v="0"/>
    <n v="9"/>
    <n v="4865"/>
    <n v="3"/>
    <n v="42471.45"/>
    <x v="2402"/>
    <s v="UPI"/>
    <x v="2"/>
    <n v="7"/>
    <n v="2023"/>
    <n v="1"/>
    <x v="0"/>
    <n v="1"/>
    <n v="4"/>
    <n v="4"/>
    <n v="6"/>
    <x v="0"/>
    <x v="0"/>
    <n v="131355"/>
    <n v="7.0000000000000007E-2"/>
  </r>
  <r>
    <x v="2415"/>
    <d v="2023-04-13T00:00:00"/>
    <s v="Customer_300"/>
    <x v="0"/>
    <x v="1"/>
    <x v="2"/>
    <x v="5"/>
    <n v="5"/>
    <n v="4364"/>
    <n v="0"/>
    <n v="21820"/>
    <x v="2403"/>
    <s v="Card"/>
    <x v="2"/>
    <n v="5"/>
    <n v="2023"/>
    <n v="4"/>
    <x v="8"/>
    <n v="2"/>
    <n v="15"/>
    <n v="3"/>
    <n v="4"/>
    <x v="4"/>
    <x v="1"/>
    <n v="0"/>
    <n v="0.14000000000000001"/>
  </r>
  <r>
    <x v="2416"/>
    <d v="2023-01-25T00:00:00"/>
    <s v="Customer_1662"/>
    <x v="3"/>
    <x v="2"/>
    <x v="0"/>
    <x v="4"/>
    <n v="9"/>
    <n v="226"/>
    <n v="14"/>
    <n v="1749.24"/>
    <x v="2404"/>
    <s v="UPI"/>
    <x v="1"/>
    <n v="2"/>
    <n v="2023"/>
    <n v="1"/>
    <x v="0"/>
    <n v="1"/>
    <n v="4"/>
    <n v="4"/>
    <n v="3"/>
    <x v="6"/>
    <x v="1"/>
    <n v="28476"/>
    <n v="7.0000000000000007E-2"/>
  </r>
  <r>
    <x v="2417"/>
    <d v="2023-01-04T00:00:00"/>
    <s v="Customer_576"/>
    <x v="1"/>
    <x v="1"/>
    <x v="0"/>
    <x v="4"/>
    <n v="7"/>
    <n v="3227"/>
    <n v="21"/>
    <n v="17845.310000000001"/>
    <x v="2405"/>
    <s v="Card"/>
    <x v="2"/>
    <n v="7"/>
    <n v="2023"/>
    <n v="1"/>
    <x v="0"/>
    <n v="1"/>
    <n v="1"/>
    <n v="1"/>
    <n v="3"/>
    <x v="6"/>
    <x v="1"/>
    <n v="474369"/>
    <n v="0.17"/>
  </r>
  <r>
    <x v="2418"/>
    <d v="2023-09-16T00:00:00"/>
    <s v="Customer_668"/>
    <x v="2"/>
    <x v="3"/>
    <x v="2"/>
    <x v="7"/>
    <n v="4"/>
    <n v="4769"/>
    <n v="24"/>
    <n v="14497.76"/>
    <x v="2406"/>
    <s v="Cash"/>
    <x v="0"/>
    <n v="4"/>
    <n v="2023"/>
    <n v="9"/>
    <x v="5"/>
    <n v="3"/>
    <n v="37"/>
    <n v="3"/>
    <n v="6"/>
    <x v="0"/>
    <x v="0"/>
    <n v="457824"/>
    <n v="0.18"/>
  </r>
  <r>
    <x v="2419"/>
    <d v="2023-09-28T00:00:00"/>
    <s v="Customer_1668"/>
    <x v="1"/>
    <x v="3"/>
    <x v="0"/>
    <x v="0"/>
    <n v="5"/>
    <n v="580"/>
    <n v="19"/>
    <n v="2349"/>
    <x v="114"/>
    <s v="Cash"/>
    <x v="2"/>
    <n v="4"/>
    <n v="2023"/>
    <n v="9"/>
    <x v="5"/>
    <n v="3"/>
    <n v="39"/>
    <n v="5"/>
    <n v="4"/>
    <x v="4"/>
    <x v="1"/>
    <n v="55100"/>
    <n v="0.06"/>
  </r>
  <r>
    <x v="2420"/>
    <d v="2023-12-18T00:00:00"/>
    <s v="Customer_1105"/>
    <x v="0"/>
    <x v="1"/>
    <x v="2"/>
    <x v="2"/>
    <n v="10"/>
    <n v="1242"/>
    <n v="14"/>
    <n v="10681.2"/>
    <x v="2407"/>
    <s v="UPI"/>
    <x v="1"/>
    <n v="7"/>
    <n v="2023"/>
    <n v="12"/>
    <x v="2"/>
    <n v="4"/>
    <n v="51"/>
    <n v="4"/>
    <n v="1"/>
    <x v="3"/>
    <x v="1"/>
    <n v="173880"/>
    <n v="0.09"/>
  </r>
  <r>
    <x v="2421"/>
    <d v="2023-04-12T00:00:00"/>
    <s v="Customer_693"/>
    <x v="2"/>
    <x v="2"/>
    <x v="1"/>
    <x v="1"/>
    <n v="3"/>
    <n v="2999"/>
    <n v="10"/>
    <n v="8097.3"/>
    <x v="2408"/>
    <s v="Card"/>
    <x v="1"/>
    <n v="2"/>
    <n v="2023"/>
    <n v="4"/>
    <x v="8"/>
    <n v="2"/>
    <n v="15"/>
    <n v="3"/>
    <n v="3"/>
    <x v="6"/>
    <x v="1"/>
    <n v="89970"/>
    <n v="0.17"/>
  </r>
  <r>
    <x v="2422"/>
    <d v="2023-12-25T00:00:00"/>
    <s v="Customer_1947"/>
    <x v="1"/>
    <x v="1"/>
    <x v="0"/>
    <x v="6"/>
    <n v="5"/>
    <n v="3451"/>
    <n v="17"/>
    <n v="14321.65"/>
    <x v="2409"/>
    <s v="Cash"/>
    <x v="0"/>
    <n v="4"/>
    <n v="2023"/>
    <n v="12"/>
    <x v="2"/>
    <n v="4"/>
    <n v="52"/>
    <n v="5"/>
    <n v="1"/>
    <x v="3"/>
    <x v="1"/>
    <n v="293335"/>
    <n v="0.1"/>
  </r>
  <r>
    <x v="2423"/>
    <d v="2023-07-21T00:00:00"/>
    <s v="Customer_522"/>
    <x v="1"/>
    <x v="1"/>
    <x v="0"/>
    <x v="4"/>
    <n v="2"/>
    <n v="4231"/>
    <n v="20"/>
    <n v="6769.6"/>
    <x v="2410"/>
    <s v="UPI"/>
    <x v="1"/>
    <n v="4"/>
    <n v="2023"/>
    <n v="7"/>
    <x v="10"/>
    <n v="3"/>
    <n v="29"/>
    <n v="4"/>
    <n v="5"/>
    <x v="1"/>
    <x v="1"/>
    <n v="169240"/>
    <n v="0.16"/>
  </r>
  <r>
    <x v="2424"/>
    <d v="2023-04-14T00:00:00"/>
    <s v="Customer_1661"/>
    <x v="2"/>
    <x v="2"/>
    <x v="1"/>
    <x v="8"/>
    <n v="9"/>
    <n v="3679"/>
    <n v="17"/>
    <n v="27482.13"/>
    <x v="2411"/>
    <s v="Card"/>
    <x v="1"/>
    <n v="2"/>
    <n v="2023"/>
    <n v="4"/>
    <x v="8"/>
    <n v="2"/>
    <n v="15"/>
    <n v="3"/>
    <n v="5"/>
    <x v="1"/>
    <x v="1"/>
    <n v="562887"/>
    <n v="0.12"/>
  </r>
  <r>
    <x v="2425"/>
    <d v="2023-08-26T00:00:00"/>
    <s v="Customer_1724"/>
    <x v="0"/>
    <x v="3"/>
    <x v="1"/>
    <x v="3"/>
    <n v="3"/>
    <n v="4333"/>
    <n v="8"/>
    <n v="11959.08"/>
    <x v="2412"/>
    <s v="UPI"/>
    <x v="2"/>
    <n v="7"/>
    <n v="2023"/>
    <n v="8"/>
    <x v="4"/>
    <n v="3"/>
    <n v="34"/>
    <n v="4"/>
    <n v="6"/>
    <x v="0"/>
    <x v="0"/>
    <n v="103992"/>
    <n v="0.12"/>
  </r>
  <r>
    <x v="2426"/>
    <d v="2023-11-28T00:00:00"/>
    <s v="Customer_1545"/>
    <x v="0"/>
    <x v="1"/>
    <x v="2"/>
    <x v="5"/>
    <n v="5"/>
    <n v="4446"/>
    <n v="5"/>
    <n v="21118.5"/>
    <x v="2413"/>
    <s v="Card"/>
    <x v="2"/>
    <n v="1"/>
    <n v="2023"/>
    <n v="11"/>
    <x v="6"/>
    <n v="4"/>
    <n v="48"/>
    <n v="5"/>
    <n v="2"/>
    <x v="5"/>
    <x v="1"/>
    <n v="111150"/>
    <n v="0.18"/>
  </r>
  <r>
    <x v="2427"/>
    <d v="2023-03-11T00:00:00"/>
    <s v="Customer_300"/>
    <x v="0"/>
    <x v="0"/>
    <x v="0"/>
    <x v="0"/>
    <n v="9"/>
    <n v="1203"/>
    <n v="4"/>
    <n v="10393.92"/>
    <x v="2414"/>
    <s v="Card"/>
    <x v="1"/>
    <n v="2"/>
    <n v="2023"/>
    <n v="3"/>
    <x v="9"/>
    <n v="1"/>
    <n v="10"/>
    <n v="2"/>
    <n v="6"/>
    <x v="0"/>
    <x v="0"/>
    <n v="43308"/>
    <n v="7.0000000000000007E-2"/>
  </r>
  <r>
    <x v="2428"/>
    <d v="2023-06-10T00:00:00"/>
    <s v="Customer_859"/>
    <x v="1"/>
    <x v="1"/>
    <x v="0"/>
    <x v="6"/>
    <n v="9"/>
    <n v="2133"/>
    <n v="6"/>
    <n v="18045.18"/>
    <x v="2415"/>
    <s v="Card"/>
    <x v="1"/>
    <n v="3"/>
    <n v="2023"/>
    <n v="6"/>
    <x v="7"/>
    <n v="2"/>
    <n v="23"/>
    <n v="2"/>
    <n v="6"/>
    <x v="0"/>
    <x v="0"/>
    <n v="115182"/>
    <n v="0.05"/>
  </r>
  <r>
    <x v="2429"/>
    <d v="2023-03-17T00:00:00"/>
    <s v="Customer_173"/>
    <x v="0"/>
    <x v="1"/>
    <x v="1"/>
    <x v="3"/>
    <n v="1"/>
    <n v="2200"/>
    <n v="8"/>
    <n v="2024"/>
    <x v="2416"/>
    <s v="Card"/>
    <x v="1"/>
    <n v="2"/>
    <n v="2023"/>
    <n v="3"/>
    <x v="9"/>
    <n v="1"/>
    <n v="11"/>
    <n v="3"/>
    <n v="5"/>
    <x v="1"/>
    <x v="1"/>
    <n v="17600"/>
    <n v="0.12"/>
  </r>
  <r>
    <x v="2430"/>
    <d v="2023-11-18T00:00:00"/>
    <s v="Customer_1442"/>
    <x v="1"/>
    <x v="1"/>
    <x v="2"/>
    <x v="2"/>
    <n v="7"/>
    <n v="1450"/>
    <n v="6"/>
    <n v="9541"/>
    <x v="2417"/>
    <s v="UPI"/>
    <x v="2"/>
    <n v="5"/>
    <n v="2023"/>
    <n v="11"/>
    <x v="6"/>
    <n v="4"/>
    <n v="46"/>
    <n v="3"/>
    <n v="6"/>
    <x v="0"/>
    <x v="0"/>
    <n v="60900"/>
    <n v="0.18"/>
  </r>
  <r>
    <x v="2431"/>
    <d v="2023-09-27T00:00:00"/>
    <s v="Customer_357"/>
    <x v="1"/>
    <x v="2"/>
    <x v="2"/>
    <x v="5"/>
    <n v="8"/>
    <n v="2791"/>
    <n v="3"/>
    <n v="21658.16"/>
    <x v="2418"/>
    <s v="UPI"/>
    <x v="1"/>
    <n v="7"/>
    <n v="2023"/>
    <n v="9"/>
    <x v="5"/>
    <n v="3"/>
    <n v="39"/>
    <n v="5"/>
    <n v="3"/>
    <x v="6"/>
    <x v="1"/>
    <n v="66984"/>
    <n v="0.14000000000000001"/>
  </r>
  <r>
    <x v="2432"/>
    <d v="2023-08-14T00:00:00"/>
    <s v="Customer_1440"/>
    <x v="2"/>
    <x v="3"/>
    <x v="1"/>
    <x v="3"/>
    <n v="1"/>
    <n v="728"/>
    <n v="14"/>
    <n v="626.08000000000004"/>
    <x v="2419"/>
    <s v="Card"/>
    <x v="2"/>
    <n v="4"/>
    <n v="2023"/>
    <n v="8"/>
    <x v="4"/>
    <n v="3"/>
    <n v="33"/>
    <n v="3"/>
    <n v="1"/>
    <x v="3"/>
    <x v="1"/>
    <n v="10192"/>
    <n v="0.18"/>
  </r>
  <r>
    <x v="2433"/>
    <d v="2023-09-13T00:00:00"/>
    <s v="Customer_152"/>
    <x v="3"/>
    <x v="1"/>
    <x v="2"/>
    <x v="7"/>
    <n v="9"/>
    <n v="3382"/>
    <n v="30"/>
    <n v="21306.6"/>
    <x v="2420"/>
    <s v="Card"/>
    <x v="2"/>
    <n v="4"/>
    <n v="2023"/>
    <n v="9"/>
    <x v="5"/>
    <n v="3"/>
    <n v="37"/>
    <n v="3"/>
    <n v="3"/>
    <x v="6"/>
    <x v="1"/>
    <n v="913140"/>
    <n v="0.09"/>
  </r>
  <r>
    <x v="2434"/>
    <d v="2023-06-12T00:00:00"/>
    <s v="Customer_90"/>
    <x v="3"/>
    <x v="1"/>
    <x v="1"/>
    <x v="1"/>
    <n v="2"/>
    <n v="2932"/>
    <n v="25"/>
    <n v="4398"/>
    <x v="2421"/>
    <s v="UPI"/>
    <x v="2"/>
    <n v="1"/>
    <n v="2023"/>
    <n v="6"/>
    <x v="7"/>
    <n v="2"/>
    <n v="24"/>
    <n v="3"/>
    <n v="1"/>
    <x v="3"/>
    <x v="1"/>
    <n v="146600"/>
    <n v="0.1"/>
  </r>
  <r>
    <x v="2435"/>
    <d v="2023-03-11T00:00:00"/>
    <s v="Customer_490"/>
    <x v="2"/>
    <x v="3"/>
    <x v="1"/>
    <x v="3"/>
    <n v="6"/>
    <n v="2566"/>
    <n v="22"/>
    <n v="12008.88"/>
    <x v="2422"/>
    <s v="UPI"/>
    <x v="0"/>
    <n v="1"/>
    <n v="2023"/>
    <n v="3"/>
    <x v="9"/>
    <n v="1"/>
    <n v="10"/>
    <n v="2"/>
    <n v="6"/>
    <x v="0"/>
    <x v="0"/>
    <n v="338712"/>
    <n v="0.1"/>
  </r>
  <r>
    <x v="2436"/>
    <d v="2023-01-23T00:00:00"/>
    <s v="Customer_191"/>
    <x v="0"/>
    <x v="1"/>
    <x v="2"/>
    <x v="5"/>
    <n v="10"/>
    <n v="1463"/>
    <n v="0"/>
    <n v="14630"/>
    <x v="2423"/>
    <s v="UPI"/>
    <x v="0"/>
    <n v="5"/>
    <n v="2023"/>
    <n v="1"/>
    <x v="0"/>
    <n v="1"/>
    <n v="4"/>
    <n v="4"/>
    <n v="1"/>
    <x v="3"/>
    <x v="1"/>
    <n v="0"/>
    <n v="0.18"/>
  </r>
  <r>
    <x v="2437"/>
    <d v="2023-08-14T00:00:00"/>
    <s v="Customer_820"/>
    <x v="2"/>
    <x v="2"/>
    <x v="0"/>
    <x v="6"/>
    <n v="7"/>
    <n v="2940"/>
    <n v="20"/>
    <n v="16464"/>
    <x v="2424"/>
    <s v="UPI"/>
    <x v="0"/>
    <n v="7"/>
    <n v="2023"/>
    <n v="8"/>
    <x v="4"/>
    <n v="3"/>
    <n v="33"/>
    <n v="3"/>
    <n v="1"/>
    <x v="3"/>
    <x v="1"/>
    <n v="411600"/>
    <n v="0.1"/>
  </r>
  <r>
    <x v="2438"/>
    <d v="2023-12-02T00:00:00"/>
    <s v="Customer_707"/>
    <x v="0"/>
    <x v="0"/>
    <x v="2"/>
    <x v="2"/>
    <n v="2"/>
    <n v="835"/>
    <n v="13"/>
    <n v="1452.9"/>
    <x v="2425"/>
    <s v="Card"/>
    <x v="1"/>
    <n v="6"/>
    <n v="2023"/>
    <n v="12"/>
    <x v="2"/>
    <n v="4"/>
    <n v="48"/>
    <n v="1"/>
    <n v="6"/>
    <x v="0"/>
    <x v="0"/>
    <n v="21710"/>
    <n v="0.11"/>
  </r>
  <r>
    <x v="2439"/>
    <d v="2023-09-05T00:00:00"/>
    <s v="Customer_627"/>
    <x v="0"/>
    <x v="3"/>
    <x v="2"/>
    <x v="5"/>
    <n v="8"/>
    <n v="323"/>
    <n v="13"/>
    <n v="2248.08"/>
    <x v="2426"/>
    <s v="UPI"/>
    <x v="1"/>
    <n v="5"/>
    <n v="2023"/>
    <n v="9"/>
    <x v="5"/>
    <n v="3"/>
    <n v="36"/>
    <n v="2"/>
    <n v="2"/>
    <x v="5"/>
    <x v="1"/>
    <n v="33592"/>
    <n v="0.11"/>
  </r>
  <r>
    <x v="2440"/>
    <d v="2023-11-29T00:00:00"/>
    <s v="Customer_1846"/>
    <x v="0"/>
    <x v="2"/>
    <x v="2"/>
    <x v="2"/>
    <n v="4"/>
    <n v="4715"/>
    <n v="5"/>
    <n v="17917"/>
    <x v="2427"/>
    <s v="Cash"/>
    <x v="2"/>
    <n v="2"/>
    <n v="2023"/>
    <n v="11"/>
    <x v="6"/>
    <n v="4"/>
    <n v="48"/>
    <n v="5"/>
    <n v="3"/>
    <x v="6"/>
    <x v="1"/>
    <n v="94300"/>
    <n v="0.14000000000000001"/>
  </r>
  <r>
    <x v="2441"/>
    <d v="2023-04-12T00:00:00"/>
    <s v="Customer_1577"/>
    <x v="2"/>
    <x v="3"/>
    <x v="1"/>
    <x v="8"/>
    <n v="2"/>
    <n v="968"/>
    <n v="28"/>
    <n v="1393.92"/>
    <x v="2428"/>
    <s v="UPI"/>
    <x v="1"/>
    <n v="2"/>
    <n v="2023"/>
    <n v="4"/>
    <x v="8"/>
    <n v="2"/>
    <n v="15"/>
    <n v="3"/>
    <n v="3"/>
    <x v="6"/>
    <x v="1"/>
    <n v="54208"/>
    <n v="0.14000000000000001"/>
  </r>
  <r>
    <x v="2442"/>
    <d v="2023-09-09T00:00:00"/>
    <s v="Customer_178"/>
    <x v="2"/>
    <x v="1"/>
    <x v="1"/>
    <x v="8"/>
    <n v="6"/>
    <n v="4350"/>
    <n v="0"/>
    <n v="26100"/>
    <x v="2429"/>
    <s v="UPI"/>
    <x v="0"/>
    <n v="4"/>
    <n v="2023"/>
    <n v="9"/>
    <x v="5"/>
    <n v="3"/>
    <n v="36"/>
    <n v="2"/>
    <n v="6"/>
    <x v="0"/>
    <x v="0"/>
    <n v="0"/>
    <n v="0.2"/>
  </r>
  <r>
    <x v="2443"/>
    <d v="2023-05-16T00:00:00"/>
    <s v="Customer_411"/>
    <x v="0"/>
    <x v="2"/>
    <x v="1"/>
    <x v="3"/>
    <n v="8"/>
    <n v="1751"/>
    <n v="27"/>
    <n v="10225.84"/>
    <x v="2430"/>
    <s v="UPI"/>
    <x v="2"/>
    <n v="5"/>
    <n v="2023"/>
    <n v="5"/>
    <x v="11"/>
    <n v="2"/>
    <n v="20"/>
    <n v="3"/>
    <n v="2"/>
    <x v="5"/>
    <x v="1"/>
    <n v="378216"/>
    <n v="7.0000000000000007E-2"/>
  </r>
  <r>
    <x v="2444"/>
    <d v="2023-08-22T00:00:00"/>
    <s v="Customer_745"/>
    <x v="1"/>
    <x v="2"/>
    <x v="2"/>
    <x v="2"/>
    <n v="10"/>
    <n v="4521"/>
    <n v="26"/>
    <n v="33455.4"/>
    <x v="2431"/>
    <s v="Card"/>
    <x v="1"/>
    <n v="5"/>
    <n v="2023"/>
    <n v="8"/>
    <x v="4"/>
    <n v="3"/>
    <n v="34"/>
    <n v="4"/>
    <n v="2"/>
    <x v="5"/>
    <x v="1"/>
    <n v="1175460"/>
    <n v="0.15"/>
  </r>
  <r>
    <x v="2445"/>
    <d v="2023-12-16T00:00:00"/>
    <s v="Customer_962"/>
    <x v="0"/>
    <x v="2"/>
    <x v="1"/>
    <x v="3"/>
    <n v="1"/>
    <n v="910"/>
    <n v="19"/>
    <n v="737.1"/>
    <x v="2432"/>
    <s v="Card"/>
    <x v="0"/>
    <n v="3"/>
    <n v="2023"/>
    <n v="12"/>
    <x v="2"/>
    <n v="4"/>
    <n v="50"/>
    <n v="3"/>
    <n v="6"/>
    <x v="0"/>
    <x v="0"/>
    <n v="17290"/>
    <n v="0.13"/>
  </r>
  <r>
    <x v="2446"/>
    <d v="2023-02-13T00:00:00"/>
    <s v="Customer_1280"/>
    <x v="3"/>
    <x v="2"/>
    <x v="1"/>
    <x v="8"/>
    <n v="2"/>
    <n v="4512"/>
    <n v="13"/>
    <n v="7850.88"/>
    <x v="2433"/>
    <s v="Cash"/>
    <x v="2"/>
    <n v="5"/>
    <n v="2023"/>
    <n v="2"/>
    <x v="3"/>
    <n v="1"/>
    <n v="7"/>
    <n v="3"/>
    <n v="1"/>
    <x v="3"/>
    <x v="1"/>
    <n v="117312"/>
    <n v="0.1"/>
  </r>
  <r>
    <x v="2447"/>
    <d v="2023-12-11T00:00:00"/>
    <s v="Customer_761"/>
    <x v="1"/>
    <x v="0"/>
    <x v="0"/>
    <x v="0"/>
    <n v="5"/>
    <n v="3047"/>
    <n v="17"/>
    <n v="12645.05"/>
    <x v="2434"/>
    <s v="Card"/>
    <x v="1"/>
    <n v="6"/>
    <n v="2023"/>
    <n v="12"/>
    <x v="2"/>
    <n v="4"/>
    <n v="50"/>
    <n v="3"/>
    <n v="1"/>
    <x v="3"/>
    <x v="1"/>
    <n v="258995"/>
    <n v="7.0000000000000007E-2"/>
  </r>
  <r>
    <x v="2448"/>
    <d v="2023-07-19T00:00:00"/>
    <s v="Customer_245"/>
    <x v="1"/>
    <x v="1"/>
    <x v="1"/>
    <x v="3"/>
    <n v="8"/>
    <n v="3324"/>
    <n v="24"/>
    <n v="20209.919999999998"/>
    <x v="2435"/>
    <s v="UPI"/>
    <x v="0"/>
    <n v="7"/>
    <n v="2023"/>
    <n v="7"/>
    <x v="10"/>
    <n v="3"/>
    <n v="29"/>
    <n v="4"/>
    <n v="3"/>
    <x v="6"/>
    <x v="1"/>
    <n v="638208"/>
    <n v="0.14000000000000001"/>
  </r>
  <r>
    <x v="2449"/>
    <d v="2023-02-28T00:00:00"/>
    <s v="Customer_394"/>
    <x v="2"/>
    <x v="2"/>
    <x v="0"/>
    <x v="4"/>
    <n v="9"/>
    <n v="771"/>
    <n v="16"/>
    <n v="5828.76"/>
    <x v="2436"/>
    <s v="UPI"/>
    <x v="2"/>
    <n v="1"/>
    <n v="2023"/>
    <n v="2"/>
    <x v="3"/>
    <n v="1"/>
    <n v="9"/>
    <n v="5"/>
    <n v="2"/>
    <x v="5"/>
    <x v="1"/>
    <n v="111024"/>
    <n v="0.11"/>
  </r>
  <r>
    <x v="2450"/>
    <d v="2023-11-03T00:00:00"/>
    <s v="Customer_20"/>
    <x v="2"/>
    <x v="3"/>
    <x v="1"/>
    <x v="1"/>
    <n v="10"/>
    <n v="3356"/>
    <n v="7"/>
    <n v="31210.799999999999"/>
    <x v="2437"/>
    <s v="Cash"/>
    <x v="0"/>
    <n v="5"/>
    <n v="2023"/>
    <n v="11"/>
    <x v="6"/>
    <n v="4"/>
    <n v="44"/>
    <n v="1"/>
    <n v="5"/>
    <x v="1"/>
    <x v="1"/>
    <n v="234920"/>
    <n v="0.1"/>
  </r>
  <r>
    <x v="2451"/>
    <d v="2023-04-07T00:00:00"/>
    <s v="Customer_337"/>
    <x v="3"/>
    <x v="2"/>
    <x v="1"/>
    <x v="8"/>
    <n v="5"/>
    <n v="338"/>
    <n v="15"/>
    <n v="1436.5"/>
    <x v="2438"/>
    <s v="Card"/>
    <x v="0"/>
    <n v="2"/>
    <n v="2023"/>
    <n v="4"/>
    <x v="8"/>
    <n v="2"/>
    <n v="14"/>
    <n v="2"/>
    <n v="5"/>
    <x v="1"/>
    <x v="1"/>
    <n v="25350"/>
    <n v="0.12"/>
  </r>
  <r>
    <x v="2452"/>
    <d v="2023-02-01T00:00:00"/>
    <s v="Customer_122"/>
    <x v="2"/>
    <x v="1"/>
    <x v="1"/>
    <x v="1"/>
    <n v="4"/>
    <n v="2867"/>
    <n v="1"/>
    <n v="11353.32"/>
    <x v="2439"/>
    <s v="Card"/>
    <x v="1"/>
    <n v="6"/>
    <n v="2023"/>
    <n v="2"/>
    <x v="3"/>
    <n v="1"/>
    <n v="5"/>
    <n v="1"/>
    <n v="3"/>
    <x v="6"/>
    <x v="1"/>
    <n v="11468"/>
    <n v="0.17"/>
  </r>
  <r>
    <x v="2453"/>
    <d v="2023-05-22T00:00:00"/>
    <s v="Customer_1555"/>
    <x v="2"/>
    <x v="0"/>
    <x v="1"/>
    <x v="3"/>
    <n v="2"/>
    <n v="1580"/>
    <n v="23"/>
    <n v="2433.1999999999998"/>
    <x v="2440"/>
    <s v="Card"/>
    <x v="1"/>
    <n v="5"/>
    <n v="2023"/>
    <n v="5"/>
    <x v="11"/>
    <n v="2"/>
    <n v="21"/>
    <n v="4"/>
    <n v="1"/>
    <x v="3"/>
    <x v="1"/>
    <n v="72680"/>
    <n v="0.18"/>
  </r>
  <r>
    <x v="2454"/>
    <d v="2023-04-11T00:00:00"/>
    <s v="Customer_1364"/>
    <x v="3"/>
    <x v="2"/>
    <x v="0"/>
    <x v="4"/>
    <n v="1"/>
    <n v="2935"/>
    <n v="0"/>
    <n v="2935"/>
    <x v="2441"/>
    <s v="UPI"/>
    <x v="0"/>
    <n v="2"/>
    <n v="2023"/>
    <n v="4"/>
    <x v="8"/>
    <n v="2"/>
    <n v="15"/>
    <n v="3"/>
    <n v="2"/>
    <x v="5"/>
    <x v="1"/>
    <n v="0"/>
    <n v="0.11"/>
  </r>
  <r>
    <x v="2455"/>
    <d v="2023-11-09T00:00:00"/>
    <s v="Customer_1707"/>
    <x v="1"/>
    <x v="0"/>
    <x v="2"/>
    <x v="5"/>
    <n v="9"/>
    <n v="2974"/>
    <n v="16"/>
    <n v="22483.439999999999"/>
    <x v="2442"/>
    <s v="UPI"/>
    <x v="1"/>
    <n v="6"/>
    <n v="2023"/>
    <n v="11"/>
    <x v="6"/>
    <n v="4"/>
    <n v="45"/>
    <n v="2"/>
    <n v="4"/>
    <x v="4"/>
    <x v="1"/>
    <n v="428256"/>
    <n v="0.2"/>
  </r>
  <r>
    <x v="2456"/>
    <d v="2023-05-26T00:00:00"/>
    <s v="Customer_357"/>
    <x v="0"/>
    <x v="3"/>
    <x v="1"/>
    <x v="8"/>
    <n v="10"/>
    <n v="2509"/>
    <n v="14"/>
    <n v="21577.4"/>
    <x v="2443"/>
    <s v="Card"/>
    <x v="1"/>
    <n v="5"/>
    <n v="2023"/>
    <n v="5"/>
    <x v="11"/>
    <n v="2"/>
    <n v="21"/>
    <n v="4"/>
    <n v="5"/>
    <x v="1"/>
    <x v="1"/>
    <n v="351260"/>
    <n v="7.0000000000000007E-2"/>
  </r>
  <r>
    <x v="2457"/>
    <d v="2023-11-20T00:00:00"/>
    <s v="Customer_630"/>
    <x v="1"/>
    <x v="0"/>
    <x v="0"/>
    <x v="4"/>
    <n v="5"/>
    <n v="3879"/>
    <n v="10"/>
    <n v="17455.5"/>
    <x v="2444"/>
    <s v="UPI"/>
    <x v="0"/>
    <n v="1"/>
    <n v="2023"/>
    <n v="11"/>
    <x v="6"/>
    <n v="4"/>
    <n v="47"/>
    <n v="4"/>
    <n v="1"/>
    <x v="3"/>
    <x v="1"/>
    <n v="193950"/>
    <n v="0.18"/>
  </r>
  <r>
    <x v="2458"/>
    <d v="2023-01-22T00:00:00"/>
    <s v="Customer_218"/>
    <x v="1"/>
    <x v="3"/>
    <x v="0"/>
    <x v="6"/>
    <n v="9"/>
    <n v="3030"/>
    <n v="27"/>
    <n v="19907.099999999999"/>
    <x v="2445"/>
    <s v="Cash"/>
    <x v="2"/>
    <n v="6"/>
    <n v="2023"/>
    <n v="1"/>
    <x v="0"/>
    <n v="1"/>
    <n v="4"/>
    <n v="4"/>
    <n v="0"/>
    <x v="2"/>
    <x v="0"/>
    <n v="736290"/>
    <n v="7.0000000000000007E-2"/>
  </r>
  <r>
    <x v="2459"/>
    <d v="2023-04-13T00:00:00"/>
    <s v="Customer_254"/>
    <x v="2"/>
    <x v="0"/>
    <x v="1"/>
    <x v="1"/>
    <n v="6"/>
    <n v="3048"/>
    <n v="7"/>
    <n v="17007.84"/>
    <x v="2446"/>
    <s v="Cash"/>
    <x v="0"/>
    <n v="1"/>
    <n v="2023"/>
    <n v="4"/>
    <x v="8"/>
    <n v="2"/>
    <n v="15"/>
    <n v="3"/>
    <n v="4"/>
    <x v="4"/>
    <x v="1"/>
    <n v="128016"/>
    <n v="0.14000000000000001"/>
  </r>
  <r>
    <x v="2460"/>
    <d v="2023-09-25T00:00:00"/>
    <s v="Customer_1170"/>
    <x v="2"/>
    <x v="1"/>
    <x v="0"/>
    <x v="0"/>
    <n v="4"/>
    <n v="2031"/>
    <n v="8"/>
    <n v="7474.08"/>
    <x v="2447"/>
    <s v="Card"/>
    <x v="1"/>
    <n v="7"/>
    <n v="2023"/>
    <n v="9"/>
    <x v="5"/>
    <n v="3"/>
    <n v="39"/>
    <n v="5"/>
    <n v="1"/>
    <x v="3"/>
    <x v="1"/>
    <n v="64992"/>
    <n v="0.11"/>
  </r>
  <r>
    <x v="2461"/>
    <d v="2023-07-21T00:00:00"/>
    <s v="Customer_1330"/>
    <x v="3"/>
    <x v="0"/>
    <x v="1"/>
    <x v="3"/>
    <n v="9"/>
    <n v="1125"/>
    <n v="2"/>
    <n v="9922.5"/>
    <x v="2448"/>
    <s v="Cash"/>
    <x v="2"/>
    <n v="6"/>
    <n v="2023"/>
    <n v="7"/>
    <x v="10"/>
    <n v="3"/>
    <n v="29"/>
    <n v="4"/>
    <n v="5"/>
    <x v="1"/>
    <x v="1"/>
    <n v="20250"/>
    <n v="0.06"/>
  </r>
  <r>
    <x v="2462"/>
    <d v="2023-03-23T00:00:00"/>
    <s v="Customer_751"/>
    <x v="3"/>
    <x v="2"/>
    <x v="0"/>
    <x v="4"/>
    <n v="8"/>
    <n v="1859"/>
    <n v="10"/>
    <n v="13384.8"/>
    <x v="2449"/>
    <s v="Cash"/>
    <x v="1"/>
    <n v="5"/>
    <n v="2023"/>
    <n v="3"/>
    <x v="9"/>
    <n v="1"/>
    <n v="12"/>
    <n v="4"/>
    <n v="4"/>
    <x v="4"/>
    <x v="1"/>
    <n v="148720"/>
    <n v="0.14000000000000001"/>
  </r>
  <r>
    <x v="2463"/>
    <d v="2023-04-25T00:00:00"/>
    <s v="Customer_336"/>
    <x v="2"/>
    <x v="3"/>
    <x v="1"/>
    <x v="3"/>
    <n v="1"/>
    <n v="4516"/>
    <n v="1"/>
    <n v="4470.84"/>
    <x v="2450"/>
    <s v="UPI"/>
    <x v="2"/>
    <n v="6"/>
    <n v="2023"/>
    <n v="4"/>
    <x v="8"/>
    <n v="2"/>
    <n v="17"/>
    <n v="5"/>
    <n v="2"/>
    <x v="5"/>
    <x v="1"/>
    <n v="4516"/>
    <n v="0.09"/>
  </r>
  <r>
    <x v="2464"/>
    <d v="2023-10-12T00:00:00"/>
    <s v="Customer_132"/>
    <x v="0"/>
    <x v="0"/>
    <x v="0"/>
    <x v="0"/>
    <n v="6"/>
    <n v="2487"/>
    <n v="5"/>
    <n v="14175.9"/>
    <x v="2451"/>
    <s v="Cash"/>
    <x v="1"/>
    <n v="3"/>
    <n v="2023"/>
    <n v="10"/>
    <x v="1"/>
    <n v="4"/>
    <n v="41"/>
    <n v="2"/>
    <n v="4"/>
    <x v="4"/>
    <x v="1"/>
    <n v="74610"/>
    <n v="0.1"/>
  </r>
  <r>
    <x v="2465"/>
    <d v="2023-06-25T00:00:00"/>
    <s v="Customer_44"/>
    <x v="3"/>
    <x v="0"/>
    <x v="1"/>
    <x v="3"/>
    <n v="7"/>
    <n v="4937"/>
    <n v="29"/>
    <n v="24536.89"/>
    <x v="2452"/>
    <s v="UPI"/>
    <x v="1"/>
    <n v="2"/>
    <n v="2023"/>
    <n v="6"/>
    <x v="7"/>
    <n v="2"/>
    <n v="26"/>
    <n v="5"/>
    <n v="0"/>
    <x v="2"/>
    <x v="0"/>
    <n v="1002211"/>
    <n v="7.0000000000000007E-2"/>
  </r>
  <r>
    <x v="2466"/>
    <d v="2023-09-12T00:00:00"/>
    <s v="Customer_1577"/>
    <x v="3"/>
    <x v="1"/>
    <x v="1"/>
    <x v="8"/>
    <n v="1"/>
    <n v="1257"/>
    <n v="24"/>
    <n v="955.32"/>
    <x v="2453"/>
    <s v="UPI"/>
    <x v="1"/>
    <n v="7"/>
    <n v="2023"/>
    <n v="9"/>
    <x v="5"/>
    <n v="3"/>
    <n v="37"/>
    <n v="3"/>
    <n v="2"/>
    <x v="5"/>
    <x v="1"/>
    <n v="30168"/>
    <n v="0.19"/>
  </r>
  <r>
    <x v="2467"/>
    <d v="2023-12-23T00:00:00"/>
    <s v="Customer_1317"/>
    <x v="1"/>
    <x v="2"/>
    <x v="2"/>
    <x v="7"/>
    <n v="3"/>
    <n v="4735"/>
    <n v="27"/>
    <n v="10369.65"/>
    <x v="2454"/>
    <s v="UPI"/>
    <x v="1"/>
    <n v="5"/>
    <n v="2023"/>
    <n v="12"/>
    <x v="2"/>
    <n v="4"/>
    <n v="51"/>
    <n v="4"/>
    <n v="6"/>
    <x v="0"/>
    <x v="0"/>
    <n v="383535"/>
    <n v="0.17"/>
  </r>
  <r>
    <x v="2468"/>
    <d v="2023-05-05T00:00:00"/>
    <s v="Customer_1914"/>
    <x v="2"/>
    <x v="2"/>
    <x v="0"/>
    <x v="0"/>
    <n v="5"/>
    <n v="2054"/>
    <n v="21"/>
    <n v="8113.3"/>
    <x v="2455"/>
    <s v="Cash"/>
    <x v="2"/>
    <n v="3"/>
    <n v="2023"/>
    <n v="5"/>
    <x v="11"/>
    <n v="2"/>
    <n v="18"/>
    <n v="1"/>
    <n v="5"/>
    <x v="1"/>
    <x v="1"/>
    <n v="215670"/>
    <n v="0.15"/>
  </r>
  <r>
    <x v="2469"/>
    <d v="2023-10-29T00:00:00"/>
    <s v="Customer_1727"/>
    <x v="2"/>
    <x v="1"/>
    <x v="0"/>
    <x v="4"/>
    <n v="2"/>
    <n v="604"/>
    <n v="23"/>
    <n v="930.16"/>
    <x v="2456"/>
    <s v="UPI"/>
    <x v="0"/>
    <n v="2"/>
    <n v="2023"/>
    <n v="10"/>
    <x v="1"/>
    <n v="4"/>
    <n v="44"/>
    <n v="5"/>
    <n v="0"/>
    <x v="2"/>
    <x v="0"/>
    <n v="27784"/>
    <n v="0.12"/>
  </r>
  <r>
    <x v="2470"/>
    <d v="2023-09-13T00:00:00"/>
    <s v="Customer_554"/>
    <x v="2"/>
    <x v="3"/>
    <x v="0"/>
    <x v="0"/>
    <n v="2"/>
    <n v="833"/>
    <n v="16"/>
    <n v="1399.44"/>
    <x v="2457"/>
    <s v="UPI"/>
    <x v="1"/>
    <n v="1"/>
    <n v="2023"/>
    <n v="9"/>
    <x v="5"/>
    <n v="3"/>
    <n v="37"/>
    <n v="3"/>
    <n v="3"/>
    <x v="6"/>
    <x v="1"/>
    <n v="26656"/>
    <n v="0.06"/>
  </r>
  <r>
    <x v="2471"/>
    <d v="2023-01-18T00:00:00"/>
    <s v="Customer_624"/>
    <x v="2"/>
    <x v="0"/>
    <x v="0"/>
    <x v="6"/>
    <n v="3"/>
    <n v="1893"/>
    <n v="23"/>
    <n v="4372.83"/>
    <x v="2458"/>
    <s v="Card"/>
    <x v="2"/>
    <n v="5"/>
    <n v="2023"/>
    <n v="1"/>
    <x v="0"/>
    <n v="1"/>
    <n v="3"/>
    <n v="3"/>
    <n v="3"/>
    <x v="6"/>
    <x v="1"/>
    <n v="130617"/>
    <n v="0.05"/>
  </r>
  <r>
    <x v="2472"/>
    <d v="2023-02-22T00:00:00"/>
    <s v="Customer_1730"/>
    <x v="0"/>
    <x v="1"/>
    <x v="2"/>
    <x v="7"/>
    <n v="9"/>
    <n v="784"/>
    <n v="15"/>
    <n v="5997.6"/>
    <x v="2459"/>
    <s v="Cash"/>
    <x v="0"/>
    <n v="5"/>
    <n v="2023"/>
    <n v="2"/>
    <x v="3"/>
    <n v="1"/>
    <n v="8"/>
    <n v="4"/>
    <n v="3"/>
    <x v="6"/>
    <x v="1"/>
    <n v="105840"/>
    <n v="0.14000000000000001"/>
  </r>
  <r>
    <x v="2473"/>
    <d v="2023-03-26T00:00:00"/>
    <s v="Customer_1972"/>
    <x v="2"/>
    <x v="0"/>
    <x v="0"/>
    <x v="4"/>
    <n v="7"/>
    <n v="2520"/>
    <n v="3"/>
    <n v="17110.8"/>
    <x v="2460"/>
    <s v="Card"/>
    <x v="2"/>
    <n v="3"/>
    <n v="2023"/>
    <n v="3"/>
    <x v="9"/>
    <n v="1"/>
    <n v="13"/>
    <n v="5"/>
    <n v="0"/>
    <x v="2"/>
    <x v="0"/>
    <n v="52920"/>
    <n v="0.14000000000000001"/>
  </r>
  <r>
    <x v="2474"/>
    <d v="2023-02-27T00:00:00"/>
    <s v="Customer_840"/>
    <x v="0"/>
    <x v="2"/>
    <x v="1"/>
    <x v="3"/>
    <n v="7"/>
    <n v="1557"/>
    <n v="12"/>
    <n v="9591.1200000000008"/>
    <x v="2461"/>
    <s v="Cash"/>
    <x v="2"/>
    <n v="7"/>
    <n v="2023"/>
    <n v="2"/>
    <x v="3"/>
    <n v="1"/>
    <n v="9"/>
    <n v="5"/>
    <n v="1"/>
    <x v="3"/>
    <x v="1"/>
    <n v="130788"/>
    <n v="7.0000000000000007E-2"/>
  </r>
  <r>
    <x v="2475"/>
    <d v="2023-02-22T00:00:00"/>
    <s v="Customer_174"/>
    <x v="1"/>
    <x v="0"/>
    <x v="2"/>
    <x v="5"/>
    <n v="5"/>
    <n v="2460"/>
    <n v="8"/>
    <n v="11316"/>
    <x v="2462"/>
    <s v="Card"/>
    <x v="0"/>
    <n v="1"/>
    <n v="2023"/>
    <n v="2"/>
    <x v="3"/>
    <n v="1"/>
    <n v="8"/>
    <n v="4"/>
    <n v="3"/>
    <x v="6"/>
    <x v="1"/>
    <n v="98400"/>
    <n v="0.11"/>
  </r>
  <r>
    <x v="2476"/>
    <d v="2023-06-22T00:00:00"/>
    <s v="Customer_193"/>
    <x v="3"/>
    <x v="0"/>
    <x v="0"/>
    <x v="0"/>
    <n v="9"/>
    <n v="1073"/>
    <n v="13"/>
    <n v="8401.59"/>
    <x v="2463"/>
    <s v="Cash"/>
    <x v="0"/>
    <n v="6"/>
    <n v="2023"/>
    <n v="6"/>
    <x v="7"/>
    <n v="2"/>
    <n v="25"/>
    <n v="4"/>
    <n v="4"/>
    <x v="4"/>
    <x v="1"/>
    <n v="125541"/>
    <n v="0.13"/>
  </r>
  <r>
    <x v="2477"/>
    <d v="2023-04-26T00:00:00"/>
    <s v="Customer_1271"/>
    <x v="2"/>
    <x v="0"/>
    <x v="2"/>
    <x v="5"/>
    <n v="5"/>
    <n v="1187"/>
    <n v="22"/>
    <n v="4629.3"/>
    <x v="2464"/>
    <s v="UPI"/>
    <x v="0"/>
    <n v="2"/>
    <n v="2023"/>
    <n v="4"/>
    <x v="8"/>
    <n v="2"/>
    <n v="17"/>
    <n v="5"/>
    <n v="3"/>
    <x v="6"/>
    <x v="1"/>
    <n v="130570"/>
    <n v="0.17"/>
  </r>
  <r>
    <x v="2478"/>
    <d v="2023-10-26T00:00:00"/>
    <s v="Customer_816"/>
    <x v="1"/>
    <x v="2"/>
    <x v="2"/>
    <x v="7"/>
    <n v="1"/>
    <n v="767"/>
    <n v="25"/>
    <n v="575.25"/>
    <x v="2465"/>
    <s v="UPI"/>
    <x v="0"/>
    <n v="4"/>
    <n v="2023"/>
    <n v="10"/>
    <x v="1"/>
    <n v="4"/>
    <n v="43"/>
    <n v="4"/>
    <n v="4"/>
    <x v="4"/>
    <x v="1"/>
    <n v="19175"/>
    <n v="0.12"/>
  </r>
  <r>
    <x v="2479"/>
    <d v="2023-05-09T00:00:00"/>
    <s v="Customer_1140"/>
    <x v="1"/>
    <x v="3"/>
    <x v="0"/>
    <x v="6"/>
    <n v="2"/>
    <n v="1614"/>
    <n v="11"/>
    <n v="2872.92"/>
    <x v="2466"/>
    <s v="Card"/>
    <x v="2"/>
    <n v="2"/>
    <n v="2023"/>
    <n v="5"/>
    <x v="11"/>
    <n v="2"/>
    <n v="19"/>
    <n v="2"/>
    <n v="2"/>
    <x v="5"/>
    <x v="1"/>
    <n v="35508"/>
    <n v="0.11"/>
  </r>
  <r>
    <x v="2480"/>
    <d v="2023-02-12T00:00:00"/>
    <s v="Customer_162"/>
    <x v="2"/>
    <x v="0"/>
    <x v="1"/>
    <x v="1"/>
    <n v="9"/>
    <n v="539"/>
    <n v="9"/>
    <n v="4414.41"/>
    <x v="2467"/>
    <s v="Cash"/>
    <x v="2"/>
    <n v="1"/>
    <n v="2023"/>
    <n v="2"/>
    <x v="3"/>
    <n v="1"/>
    <n v="7"/>
    <n v="3"/>
    <n v="0"/>
    <x v="2"/>
    <x v="0"/>
    <n v="43659"/>
    <n v="0.08"/>
  </r>
  <r>
    <x v="2481"/>
    <d v="2023-07-27T00:00:00"/>
    <s v="Customer_1930"/>
    <x v="2"/>
    <x v="0"/>
    <x v="0"/>
    <x v="0"/>
    <n v="6"/>
    <n v="4022"/>
    <n v="0"/>
    <n v="24132"/>
    <x v="2468"/>
    <s v="UPI"/>
    <x v="2"/>
    <n v="1"/>
    <n v="2023"/>
    <n v="7"/>
    <x v="10"/>
    <n v="3"/>
    <n v="30"/>
    <n v="5"/>
    <n v="4"/>
    <x v="4"/>
    <x v="1"/>
    <n v="0"/>
    <n v="0.1"/>
  </r>
  <r>
    <x v="2482"/>
    <d v="2023-01-16T00:00:00"/>
    <s v="Customer_1286"/>
    <x v="2"/>
    <x v="2"/>
    <x v="2"/>
    <x v="7"/>
    <n v="5"/>
    <n v="3126"/>
    <n v="23"/>
    <n v="12035.1"/>
    <x v="2469"/>
    <s v="Cash"/>
    <x v="0"/>
    <n v="7"/>
    <n v="2023"/>
    <n v="1"/>
    <x v="0"/>
    <n v="1"/>
    <n v="3"/>
    <n v="3"/>
    <n v="1"/>
    <x v="3"/>
    <x v="1"/>
    <n v="359490"/>
    <n v="0.16"/>
  </r>
  <r>
    <x v="2483"/>
    <d v="2023-06-01T00:00:00"/>
    <s v="Customer_1402"/>
    <x v="2"/>
    <x v="0"/>
    <x v="2"/>
    <x v="2"/>
    <n v="5"/>
    <n v="2993"/>
    <n v="7"/>
    <n v="13917.45"/>
    <x v="2470"/>
    <s v="Cash"/>
    <x v="1"/>
    <n v="5"/>
    <n v="2023"/>
    <n v="6"/>
    <x v="7"/>
    <n v="2"/>
    <n v="22"/>
    <n v="1"/>
    <n v="4"/>
    <x v="4"/>
    <x v="1"/>
    <n v="104755"/>
    <n v="0.11"/>
  </r>
  <r>
    <x v="2484"/>
    <d v="2023-09-23T00:00:00"/>
    <s v="Customer_1387"/>
    <x v="0"/>
    <x v="3"/>
    <x v="2"/>
    <x v="7"/>
    <n v="4"/>
    <n v="2861"/>
    <n v="1"/>
    <n v="11329.56"/>
    <x v="2471"/>
    <s v="UPI"/>
    <x v="1"/>
    <n v="6"/>
    <n v="2023"/>
    <n v="9"/>
    <x v="5"/>
    <n v="3"/>
    <n v="38"/>
    <n v="4"/>
    <n v="6"/>
    <x v="0"/>
    <x v="0"/>
    <n v="11444"/>
    <n v="0.17"/>
  </r>
  <r>
    <x v="2485"/>
    <d v="2023-02-14T00:00:00"/>
    <s v="Customer_1108"/>
    <x v="1"/>
    <x v="2"/>
    <x v="2"/>
    <x v="2"/>
    <n v="10"/>
    <n v="1985"/>
    <n v="15"/>
    <n v="16872.5"/>
    <x v="2472"/>
    <s v="Card"/>
    <x v="2"/>
    <n v="2"/>
    <n v="2023"/>
    <n v="2"/>
    <x v="3"/>
    <n v="1"/>
    <n v="7"/>
    <n v="3"/>
    <n v="2"/>
    <x v="5"/>
    <x v="1"/>
    <n v="297750"/>
    <n v="0.18"/>
  </r>
  <r>
    <x v="2486"/>
    <d v="2023-04-05T00:00:00"/>
    <s v="Customer_505"/>
    <x v="3"/>
    <x v="1"/>
    <x v="0"/>
    <x v="0"/>
    <n v="6"/>
    <n v="1370"/>
    <n v="16"/>
    <n v="6904.8"/>
    <x v="2473"/>
    <s v="Cash"/>
    <x v="2"/>
    <n v="1"/>
    <n v="2023"/>
    <n v="4"/>
    <x v="8"/>
    <n v="2"/>
    <n v="14"/>
    <n v="2"/>
    <n v="3"/>
    <x v="6"/>
    <x v="1"/>
    <n v="131520"/>
    <n v="0.1"/>
  </r>
  <r>
    <x v="2487"/>
    <d v="2023-07-19T00:00:00"/>
    <s v="Customer_313"/>
    <x v="1"/>
    <x v="3"/>
    <x v="2"/>
    <x v="5"/>
    <n v="8"/>
    <n v="3094"/>
    <n v="17"/>
    <n v="20544.16"/>
    <x v="2474"/>
    <s v="Card"/>
    <x v="0"/>
    <n v="2"/>
    <n v="2023"/>
    <n v="7"/>
    <x v="10"/>
    <n v="3"/>
    <n v="29"/>
    <n v="4"/>
    <n v="3"/>
    <x v="6"/>
    <x v="1"/>
    <n v="420784"/>
    <n v="0.09"/>
  </r>
  <r>
    <x v="2488"/>
    <d v="2023-01-20T00:00:00"/>
    <s v="Customer_1050"/>
    <x v="0"/>
    <x v="2"/>
    <x v="0"/>
    <x v="0"/>
    <n v="3"/>
    <n v="4616"/>
    <n v="17"/>
    <n v="11493.84"/>
    <x v="2475"/>
    <s v="UPI"/>
    <x v="0"/>
    <n v="5"/>
    <n v="2023"/>
    <n v="1"/>
    <x v="0"/>
    <n v="1"/>
    <n v="3"/>
    <n v="3"/>
    <n v="5"/>
    <x v="1"/>
    <x v="1"/>
    <n v="235416"/>
    <n v="0.08"/>
  </r>
  <r>
    <x v="2489"/>
    <d v="2023-04-14T00:00:00"/>
    <s v="Customer_527"/>
    <x v="2"/>
    <x v="0"/>
    <x v="1"/>
    <x v="8"/>
    <n v="2"/>
    <n v="2659"/>
    <n v="20"/>
    <n v="4254.3999999999996"/>
    <x v="2476"/>
    <s v="UPI"/>
    <x v="1"/>
    <n v="2"/>
    <n v="2023"/>
    <n v="4"/>
    <x v="8"/>
    <n v="2"/>
    <n v="15"/>
    <n v="3"/>
    <n v="5"/>
    <x v="1"/>
    <x v="1"/>
    <n v="106360"/>
    <n v="0.11"/>
  </r>
  <r>
    <x v="2490"/>
    <d v="2023-07-08T00:00:00"/>
    <s v="Customer_466"/>
    <x v="0"/>
    <x v="3"/>
    <x v="0"/>
    <x v="4"/>
    <n v="1"/>
    <n v="3798"/>
    <n v="29"/>
    <n v="2696.58"/>
    <x v="2477"/>
    <s v="UPI"/>
    <x v="1"/>
    <n v="2"/>
    <n v="2023"/>
    <n v="7"/>
    <x v="10"/>
    <n v="3"/>
    <n v="27"/>
    <n v="2"/>
    <n v="6"/>
    <x v="0"/>
    <x v="0"/>
    <n v="110142"/>
    <n v="0.1"/>
  </r>
  <r>
    <x v="2491"/>
    <d v="2023-05-06T00:00:00"/>
    <s v="Customer_299"/>
    <x v="2"/>
    <x v="3"/>
    <x v="0"/>
    <x v="4"/>
    <n v="7"/>
    <n v="4350"/>
    <n v="27"/>
    <n v="22228.5"/>
    <x v="2478"/>
    <s v="Card"/>
    <x v="2"/>
    <n v="3"/>
    <n v="2023"/>
    <n v="5"/>
    <x v="11"/>
    <n v="2"/>
    <n v="18"/>
    <n v="1"/>
    <n v="6"/>
    <x v="0"/>
    <x v="0"/>
    <n v="822150"/>
    <n v="0.12"/>
  </r>
  <r>
    <x v="2492"/>
    <d v="2023-07-01T00:00:00"/>
    <s v="Customer_95"/>
    <x v="2"/>
    <x v="0"/>
    <x v="1"/>
    <x v="1"/>
    <n v="2"/>
    <n v="4543"/>
    <n v="7"/>
    <n v="8449.98"/>
    <x v="2479"/>
    <s v="Card"/>
    <x v="2"/>
    <n v="3"/>
    <n v="2023"/>
    <n v="7"/>
    <x v="10"/>
    <n v="3"/>
    <n v="26"/>
    <n v="1"/>
    <n v="6"/>
    <x v="0"/>
    <x v="0"/>
    <n v="63602"/>
    <n v="0.16"/>
  </r>
  <r>
    <x v="2493"/>
    <d v="2023-07-13T00:00:00"/>
    <s v="Customer_102"/>
    <x v="0"/>
    <x v="2"/>
    <x v="2"/>
    <x v="7"/>
    <n v="3"/>
    <n v="3592"/>
    <n v="15"/>
    <n v="9159.6"/>
    <x v="2480"/>
    <s v="UPI"/>
    <x v="2"/>
    <n v="3"/>
    <n v="2023"/>
    <n v="7"/>
    <x v="10"/>
    <n v="3"/>
    <n v="28"/>
    <n v="3"/>
    <n v="4"/>
    <x v="4"/>
    <x v="1"/>
    <n v="161640"/>
    <n v="7.0000000000000007E-2"/>
  </r>
  <r>
    <x v="2494"/>
    <d v="2023-05-24T00:00:00"/>
    <s v="Customer_1961"/>
    <x v="0"/>
    <x v="3"/>
    <x v="1"/>
    <x v="3"/>
    <n v="8"/>
    <n v="3729"/>
    <n v="29"/>
    <n v="21180.720000000001"/>
    <x v="2481"/>
    <s v="Card"/>
    <x v="2"/>
    <n v="2"/>
    <n v="2023"/>
    <n v="5"/>
    <x v="11"/>
    <n v="2"/>
    <n v="21"/>
    <n v="4"/>
    <n v="3"/>
    <x v="6"/>
    <x v="1"/>
    <n v="865128"/>
    <n v="0.11"/>
  </r>
  <r>
    <x v="2495"/>
    <d v="2023-03-07T00:00:00"/>
    <s v="Customer_34"/>
    <x v="3"/>
    <x v="0"/>
    <x v="0"/>
    <x v="0"/>
    <n v="8"/>
    <n v="2706"/>
    <n v="4"/>
    <n v="20782.080000000002"/>
    <x v="2482"/>
    <s v="Card"/>
    <x v="1"/>
    <n v="3"/>
    <n v="2023"/>
    <n v="3"/>
    <x v="9"/>
    <n v="1"/>
    <n v="10"/>
    <n v="2"/>
    <n v="2"/>
    <x v="5"/>
    <x v="1"/>
    <n v="86592"/>
    <n v="0.2"/>
  </r>
  <r>
    <x v="2496"/>
    <d v="2023-11-11T00:00:00"/>
    <s v="Customer_977"/>
    <x v="1"/>
    <x v="2"/>
    <x v="2"/>
    <x v="5"/>
    <n v="10"/>
    <n v="4889"/>
    <n v="4"/>
    <n v="46934.400000000001"/>
    <x v="2483"/>
    <s v="UPI"/>
    <x v="0"/>
    <n v="2"/>
    <n v="2023"/>
    <n v="11"/>
    <x v="6"/>
    <n v="4"/>
    <n v="45"/>
    <n v="2"/>
    <n v="6"/>
    <x v="0"/>
    <x v="0"/>
    <n v="195560"/>
    <n v="0.14000000000000001"/>
  </r>
  <r>
    <x v="2497"/>
    <d v="2023-08-20T00:00:00"/>
    <s v="Customer_435"/>
    <x v="3"/>
    <x v="3"/>
    <x v="1"/>
    <x v="1"/>
    <n v="7"/>
    <n v="3832"/>
    <n v="14"/>
    <n v="23068.639999999999"/>
    <x v="2484"/>
    <s v="UPI"/>
    <x v="2"/>
    <n v="2"/>
    <n v="2023"/>
    <n v="8"/>
    <x v="4"/>
    <n v="3"/>
    <n v="34"/>
    <n v="4"/>
    <n v="0"/>
    <x v="2"/>
    <x v="0"/>
    <n v="375536"/>
    <n v="0.13"/>
  </r>
  <r>
    <x v="2498"/>
    <d v="2023-09-15T00:00:00"/>
    <s v="Customer_1310"/>
    <x v="1"/>
    <x v="3"/>
    <x v="2"/>
    <x v="5"/>
    <n v="5"/>
    <n v="391"/>
    <n v="30"/>
    <n v="1368.5"/>
    <x v="2485"/>
    <s v="Cash"/>
    <x v="0"/>
    <n v="4"/>
    <n v="2023"/>
    <n v="9"/>
    <x v="5"/>
    <n v="3"/>
    <n v="37"/>
    <n v="3"/>
    <n v="5"/>
    <x v="1"/>
    <x v="1"/>
    <n v="58650"/>
    <n v="0.15"/>
  </r>
  <r>
    <x v="2499"/>
    <d v="2023-03-25T00:00:00"/>
    <s v="Customer_1721"/>
    <x v="3"/>
    <x v="3"/>
    <x v="0"/>
    <x v="6"/>
    <n v="6"/>
    <n v="1745"/>
    <n v="24"/>
    <n v="7957.2"/>
    <x v="2486"/>
    <s v="UPI"/>
    <x v="2"/>
    <n v="1"/>
    <n v="2023"/>
    <n v="3"/>
    <x v="9"/>
    <n v="1"/>
    <n v="12"/>
    <n v="4"/>
    <n v="6"/>
    <x v="0"/>
    <x v="0"/>
    <n v="251280"/>
    <n v="0.12"/>
  </r>
  <r>
    <x v="2500"/>
    <d v="2023-08-04T00:00:00"/>
    <s v="Customer_129"/>
    <x v="1"/>
    <x v="0"/>
    <x v="1"/>
    <x v="1"/>
    <n v="3"/>
    <n v="2598"/>
    <n v="8"/>
    <n v="7170.48"/>
    <x v="2487"/>
    <s v="UPI"/>
    <x v="0"/>
    <n v="4"/>
    <n v="2023"/>
    <n v="8"/>
    <x v="4"/>
    <n v="3"/>
    <n v="31"/>
    <n v="1"/>
    <n v="5"/>
    <x v="1"/>
    <x v="1"/>
    <n v="62352"/>
    <n v="0.19"/>
  </r>
  <r>
    <x v="2501"/>
    <d v="2023-10-11T00:00:00"/>
    <s v="Customer_551"/>
    <x v="1"/>
    <x v="2"/>
    <x v="0"/>
    <x v="4"/>
    <n v="3"/>
    <n v="3434"/>
    <n v="2"/>
    <n v="10095.959999999999"/>
    <x v="2488"/>
    <s v="Cash"/>
    <x v="2"/>
    <n v="6"/>
    <n v="2023"/>
    <n v="10"/>
    <x v="1"/>
    <n v="4"/>
    <n v="41"/>
    <n v="2"/>
    <n v="3"/>
    <x v="6"/>
    <x v="1"/>
    <n v="20604"/>
    <n v="0.05"/>
  </r>
  <r>
    <x v="2502"/>
    <d v="2023-06-01T00:00:00"/>
    <s v="Customer_1634"/>
    <x v="0"/>
    <x v="1"/>
    <x v="2"/>
    <x v="2"/>
    <n v="9"/>
    <n v="4737"/>
    <n v="24"/>
    <n v="32401.08"/>
    <x v="2489"/>
    <s v="Card"/>
    <x v="1"/>
    <n v="7"/>
    <n v="2023"/>
    <n v="6"/>
    <x v="7"/>
    <n v="2"/>
    <n v="22"/>
    <n v="1"/>
    <n v="4"/>
    <x v="4"/>
    <x v="1"/>
    <n v="1023192"/>
    <n v="0.19"/>
  </r>
  <r>
    <x v="2503"/>
    <d v="2023-08-28T00:00:00"/>
    <s v="Customer_1210"/>
    <x v="3"/>
    <x v="0"/>
    <x v="0"/>
    <x v="4"/>
    <n v="10"/>
    <n v="4263"/>
    <n v="13"/>
    <n v="37088.1"/>
    <x v="2490"/>
    <s v="UPI"/>
    <x v="2"/>
    <n v="2"/>
    <n v="2023"/>
    <n v="8"/>
    <x v="4"/>
    <n v="3"/>
    <n v="35"/>
    <n v="5"/>
    <n v="1"/>
    <x v="3"/>
    <x v="1"/>
    <n v="554190"/>
    <n v="0.19"/>
  </r>
  <r>
    <x v="2504"/>
    <d v="2023-04-08T00:00:00"/>
    <s v="Customer_916"/>
    <x v="1"/>
    <x v="1"/>
    <x v="1"/>
    <x v="1"/>
    <n v="1"/>
    <n v="4675"/>
    <n v="12"/>
    <n v="4114"/>
    <x v="2491"/>
    <s v="UPI"/>
    <x v="0"/>
    <n v="4"/>
    <n v="2023"/>
    <n v="4"/>
    <x v="8"/>
    <n v="2"/>
    <n v="14"/>
    <n v="2"/>
    <n v="6"/>
    <x v="0"/>
    <x v="0"/>
    <n v="56100"/>
    <n v="0.19"/>
  </r>
  <r>
    <x v="2505"/>
    <d v="2023-12-06T00:00:00"/>
    <s v="Customer_1379"/>
    <x v="2"/>
    <x v="2"/>
    <x v="1"/>
    <x v="8"/>
    <n v="6"/>
    <n v="687"/>
    <n v="16"/>
    <n v="3462.48"/>
    <x v="2492"/>
    <s v="Cash"/>
    <x v="1"/>
    <n v="6"/>
    <n v="2023"/>
    <n v="12"/>
    <x v="2"/>
    <n v="4"/>
    <n v="49"/>
    <n v="2"/>
    <n v="3"/>
    <x v="6"/>
    <x v="1"/>
    <n v="65952"/>
    <n v="0.16"/>
  </r>
  <r>
    <x v="2506"/>
    <d v="2023-10-29T00:00:00"/>
    <s v="Customer_622"/>
    <x v="1"/>
    <x v="1"/>
    <x v="0"/>
    <x v="6"/>
    <n v="4"/>
    <n v="3233"/>
    <n v="17"/>
    <n v="10733.56"/>
    <x v="2493"/>
    <s v="Card"/>
    <x v="2"/>
    <n v="4"/>
    <n v="2023"/>
    <n v="10"/>
    <x v="1"/>
    <n v="4"/>
    <n v="44"/>
    <n v="5"/>
    <n v="0"/>
    <x v="2"/>
    <x v="0"/>
    <n v="219844"/>
    <n v="0.13"/>
  </r>
  <r>
    <x v="2507"/>
    <d v="2023-03-24T00:00:00"/>
    <s v="Customer_376"/>
    <x v="3"/>
    <x v="0"/>
    <x v="0"/>
    <x v="6"/>
    <n v="3"/>
    <n v="3116"/>
    <n v="2"/>
    <n v="9161.0400000000009"/>
    <x v="2494"/>
    <s v="UPI"/>
    <x v="2"/>
    <n v="2"/>
    <n v="2023"/>
    <n v="3"/>
    <x v="9"/>
    <n v="1"/>
    <n v="12"/>
    <n v="4"/>
    <n v="5"/>
    <x v="1"/>
    <x v="1"/>
    <n v="18696"/>
    <n v="0.19"/>
  </r>
  <r>
    <x v="2508"/>
    <d v="2023-08-10T00:00:00"/>
    <s v="Customer_937"/>
    <x v="2"/>
    <x v="2"/>
    <x v="1"/>
    <x v="1"/>
    <n v="6"/>
    <n v="4700"/>
    <n v="4"/>
    <n v="27072"/>
    <x v="2495"/>
    <s v="Card"/>
    <x v="0"/>
    <n v="6"/>
    <n v="2023"/>
    <n v="8"/>
    <x v="4"/>
    <n v="3"/>
    <n v="32"/>
    <n v="2"/>
    <n v="4"/>
    <x v="4"/>
    <x v="1"/>
    <n v="112800"/>
    <n v="0.18"/>
  </r>
  <r>
    <x v="2509"/>
    <d v="2023-01-03T00:00:00"/>
    <s v="Customer_440"/>
    <x v="0"/>
    <x v="3"/>
    <x v="2"/>
    <x v="5"/>
    <n v="6"/>
    <n v="960"/>
    <n v="12"/>
    <n v="5068.8"/>
    <x v="2496"/>
    <s v="Cash"/>
    <x v="1"/>
    <n v="4"/>
    <n v="2023"/>
    <n v="1"/>
    <x v="0"/>
    <n v="1"/>
    <n v="1"/>
    <n v="1"/>
    <n v="2"/>
    <x v="5"/>
    <x v="1"/>
    <n v="69120"/>
    <n v="0.12"/>
  </r>
  <r>
    <x v="2510"/>
    <d v="2023-03-16T00:00:00"/>
    <s v="Customer_207"/>
    <x v="0"/>
    <x v="2"/>
    <x v="0"/>
    <x v="0"/>
    <n v="9"/>
    <n v="3142"/>
    <n v="11"/>
    <n v="25167.42"/>
    <x v="2497"/>
    <s v="Cash"/>
    <x v="2"/>
    <n v="5"/>
    <n v="2023"/>
    <n v="3"/>
    <x v="9"/>
    <n v="1"/>
    <n v="11"/>
    <n v="3"/>
    <n v="4"/>
    <x v="4"/>
    <x v="1"/>
    <n v="311058"/>
    <n v="0.2"/>
  </r>
  <r>
    <x v="2511"/>
    <d v="2023-05-17T00:00:00"/>
    <s v="Customer_114"/>
    <x v="2"/>
    <x v="0"/>
    <x v="0"/>
    <x v="0"/>
    <n v="9"/>
    <n v="4723"/>
    <n v="26"/>
    <n v="31455.18"/>
    <x v="2498"/>
    <s v="Cash"/>
    <x v="0"/>
    <n v="2"/>
    <n v="2023"/>
    <n v="5"/>
    <x v="11"/>
    <n v="2"/>
    <n v="20"/>
    <n v="3"/>
    <n v="3"/>
    <x v="6"/>
    <x v="1"/>
    <n v="1105182"/>
    <n v="0.13"/>
  </r>
  <r>
    <x v="2512"/>
    <d v="2023-01-01T00:00:00"/>
    <s v="Customer_661"/>
    <x v="3"/>
    <x v="2"/>
    <x v="0"/>
    <x v="0"/>
    <n v="7"/>
    <n v="1252"/>
    <n v="9"/>
    <n v="7975.24"/>
    <x v="2499"/>
    <s v="Card"/>
    <x v="2"/>
    <n v="6"/>
    <n v="2023"/>
    <n v="1"/>
    <x v="0"/>
    <n v="1"/>
    <n v="1"/>
    <n v="1"/>
    <n v="0"/>
    <x v="2"/>
    <x v="0"/>
    <n v="78876"/>
    <n v="0.16"/>
  </r>
  <r>
    <x v="2513"/>
    <d v="2023-02-13T00:00:00"/>
    <s v="Customer_1714"/>
    <x v="1"/>
    <x v="0"/>
    <x v="0"/>
    <x v="4"/>
    <n v="6"/>
    <n v="1373"/>
    <n v="27"/>
    <n v="6013.74"/>
    <x v="2500"/>
    <s v="Cash"/>
    <x v="1"/>
    <n v="7"/>
    <n v="2023"/>
    <n v="2"/>
    <x v="3"/>
    <n v="1"/>
    <n v="7"/>
    <n v="3"/>
    <n v="1"/>
    <x v="3"/>
    <x v="1"/>
    <n v="222426"/>
    <n v="0.19"/>
  </r>
  <r>
    <x v="2514"/>
    <d v="2023-04-09T00:00:00"/>
    <s v="Customer_166"/>
    <x v="3"/>
    <x v="3"/>
    <x v="1"/>
    <x v="8"/>
    <n v="4"/>
    <n v="3225"/>
    <n v="1"/>
    <n v="12771"/>
    <x v="2501"/>
    <s v="Cash"/>
    <x v="2"/>
    <n v="7"/>
    <n v="2023"/>
    <n v="4"/>
    <x v="8"/>
    <n v="2"/>
    <n v="15"/>
    <n v="3"/>
    <n v="0"/>
    <x v="2"/>
    <x v="0"/>
    <n v="12900"/>
    <n v="0.14000000000000001"/>
  </r>
  <r>
    <x v="2515"/>
    <d v="2023-11-13T00:00:00"/>
    <s v="Customer_1671"/>
    <x v="0"/>
    <x v="2"/>
    <x v="0"/>
    <x v="0"/>
    <n v="8"/>
    <n v="4178"/>
    <n v="6"/>
    <n v="31418.560000000001"/>
    <x v="2502"/>
    <s v="Card"/>
    <x v="1"/>
    <n v="5"/>
    <n v="2023"/>
    <n v="11"/>
    <x v="6"/>
    <n v="4"/>
    <n v="46"/>
    <n v="3"/>
    <n v="1"/>
    <x v="3"/>
    <x v="1"/>
    <n v="200544"/>
    <n v="0.11"/>
  </r>
  <r>
    <x v="2516"/>
    <d v="2023-08-19T00:00:00"/>
    <s v="Customer_1218"/>
    <x v="3"/>
    <x v="1"/>
    <x v="2"/>
    <x v="7"/>
    <n v="2"/>
    <n v="873"/>
    <n v="11"/>
    <n v="1553.94"/>
    <x v="2503"/>
    <s v="Cash"/>
    <x v="1"/>
    <n v="5"/>
    <n v="2023"/>
    <n v="8"/>
    <x v="4"/>
    <n v="3"/>
    <n v="33"/>
    <n v="3"/>
    <n v="6"/>
    <x v="0"/>
    <x v="0"/>
    <n v="19206"/>
    <n v="0.1"/>
  </r>
  <r>
    <x v="2517"/>
    <d v="2023-11-10T00:00:00"/>
    <s v="Customer_945"/>
    <x v="0"/>
    <x v="2"/>
    <x v="1"/>
    <x v="8"/>
    <n v="7"/>
    <n v="584"/>
    <n v="6"/>
    <n v="3842.72"/>
    <x v="2504"/>
    <s v="Cash"/>
    <x v="2"/>
    <n v="3"/>
    <n v="2023"/>
    <n v="11"/>
    <x v="6"/>
    <n v="4"/>
    <n v="45"/>
    <n v="2"/>
    <n v="5"/>
    <x v="1"/>
    <x v="1"/>
    <n v="24528"/>
    <n v="0.1"/>
  </r>
  <r>
    <x v="2518"/>
    <d v="2023-10-04T00:00:00"/>
    <s v="Customer_788"/>
    <x v="2"/>
    <x v="3"/>
    <x v="2"/>
    <x v="7"/>
    <n v="2"/>
    <n v="3635"/>
    <n v="27"/>
    <n v="5307.1"/>
    <x v="2505"/>
    <s v="UPI"/>
    <x v="1"/>
    <n v="5"/>
    <n v="2023"/>
    <n v="10"/>
    <x v="1"/>
    <n v="4"/>
    <n v="40"/>
    <n v="1"/>
    <n v="3"/>
    <x v="6"/>
    <x v="1"/>
    <n v="196290"/>
    <n v="0.13"/>
  </r>
  <r>
    <x v="2519"/>
    <d v="2023-12-04T00:00:00"/>
    <s v="Customer_1557"/>
    <x v="1"/>
    <x v="2"/>
    <x v="1"/>
    <x v="1"/>
    <n v="6"/>
    <n v="4240"/>
    <n v="6"/>
    <n v="23913.599999999999"/>
    <x v="2506"/>
    <s v="Card"/>
    <x v="2"/>
    <n v="6"/>
    <n v="2023"/>
    <n v="12"/>
    <x v="2"/>
    <n v="4"/>
    <n v="49"/>
    <n v="2"/>
    <n v="1"/>
    <x v="3"/>
    <x v="1"/>
    <n v="152640"/>
    <n v="0.14000000000000001"/>
  </r>
  <r>
    <x v="2520"/>
    <d v="2023-11-26T00:00:00"/>
    <s v="Customer_1244"/>
    <x v="2"/>
    <x v="0"/>
    <x v="0"/>
    <x v="0"/>
    <n v="6"/>
    <n v="279"/>
    <n v="5"/>
    <n v="1590.3"/>
    <x v="2507"/>
    <s v="Cash"/>
    <x v="1"/>
    <n v="6"/>
    <n v="2023"/>
    <n v="11"/>
    <x v="6"/>
    <n v="4"/>
    <n v="48"/>
    <n v="5"/>
    <n v="0"/>
    <x v="2"/>
    <x v="0"/>
    <n v="8370"/>
    <n v="0.18"/>
  </r>
  <r>
    <x v="2521"/>
    <d v="2023-11-17T00:00:00"/>
    <s v="Customer_1053"/>
    <x v="3"/>
    <x v="2"/>
    <x v="2"/>
    <x v="7"/>
    <n v="3"/>
    <n v="2802"/>
    <n v="6"/>
    <n v="7901.64"/>
    <x v="2508"/>
    <s v="Cash"/>
    <x v="1"/>
    <n v="7"/>
    <n v="2023"/>
    <n v="11"/>
    <x v="6"/>
    <n v="4"/>
    <n v="46"/>
    <n v="3"/>
    <n v="5"/>
    <x v="1"/>
    <x v="1"/>
    <n v="50436"/>
    <n v="0.12"/>
  </r>
  <r>
    <x v="2522"/>
    <d v="2023-02-06T00:00:00"/>
    <s v="Customer_1812"/>
    <x v="3"/>
    <x v="0"/>
    <x v="0"/>
    <x v="0"/>
    <n v="2"/>
    <n v="4055"/>
    <n v="19"/>
    <n v="6569.1"/>
    <x v="2509"/>
    <s v="Cash"/>
    <x v="2"/>
    <n v="2"/>
    <n v="2023"/>
    <n v="2"/>
    <x v="3"/>
    <n v="1"/>
    <n v="6"/>
    <n v="2"/>
    <n v="1"/>
    <x v="3"/>
    <x v="1"/>
    <n v="154090"/>
    <n v="0.11"/>
  </r>
  <r>
    <x v="2523"/>
    <d v="2023-07-10T00:00:00"/>
    <s v="Customer_474"/>
    <x v="0"/>
    <x v="2"/>
    <x v="2"/>
    <x v="2"/>
    <n v="5"/>
    <n v="4104"/>
    <n v="7"/>
    <n v="19083.599999999999"/>
    <x v="2510"/>
    <s v="Card"/>
    <x v="0"/>
    <n v="1"/>
    <n v="2023"/>
    <n v="7"/>
    <x v="10"/>
    <n v="3"/>
    <n v="28"/>
    <n v="3"/>
    <n v="1"/>
    <x v="3"/>
    <x v="1"/>
    <n v="143640"/>
    <n v="0.14000000000000001"/>
  </r>
  <r>
    <x v="2524"/>
    <d v="2023-04-24T00:00:00"/>
    <s v="Customer_806"/>
    <x v="3"/>
    <x v="1"/>
    <x v="2"/>
    <x v="7"/>
    <n v="2"/>
    <n v="167"/>
    <n v="22"/>
    <n v="260.52"/>
    <x v="2511"/>
    <s v="Card"/>
    <x v="1"/>
    <n v="3"/>
    <n v="2023"/>
    <n v="4"/>
    <x v="8"/>
    <n v="2"/>
    <n v="17"/>
    <n v="5"/>
    <n v="1"/>
    <x v="3"/>
    <x v="1"/>
    <n v="7348"/>
    <n v="0.08"/>
  </r>
  <r>
    <x v="2525"/>
    <d v="2023-12-13T00:00:00"/>
    <s v="Customer_1519"/>
    <x v="3"/>
    <x v="1"/>
    <x v="2"/>
    <x v="7"/>
    <n v="8"/>
    <n v="4616"/>
    <n v="10"/>
    <n v="33235.199999999997"/>
    <x v="2512"/>
    <s v="UPI"/>
    <x v="1"/>
    <n v="2"/>
    <n v="2023"/>
    <n v="12"/>
    <x v="2"/>
    <n v="4"/>
    <n v="50"/>
    <n v="3"/>
    <n v="3"/>
    <x v="6"/>
    <x v="1"/>
    <n v="369280"/>
    <n v="0.13"/>
  </r>
  <r>
    <x v="2526"/>
    <d v="2023-05-25T00:00:00"/>
    <s v="Customer_983"/>
    <x v="0"/>
    <x v="1"/>
    <x v="1"/>
    <x v="8"/>
    <n v="10"/>
    <n v="1475"/>
    <n v="3"/>
    <n v="14307.5"/>
    <x v="2513"/>
    <s v="UPI"/>
    <x v="0"/>
    <n v="3"/>
    <n v="2023"/>
    <n v="5"/>
    <x v="11"/>
    <n v="2"/>
    <n v="21"/>
    <n v="4"/>
    <n v="4"/>
    <x v="4"/>
    <x v="1"/>
    <n v="44250"/>
    <n v="0.16"/>
  </r>
  <r>
    <x v="2527"/>
    <d v="2023-09-25T00:00:00"/>
    <s v="Customer_534"/>
    <x v="3"/>
    <x v="1"/>
    <x v="2"/>
    <x v="5"/>
    <n v="8"/>
    <n v="2080"/>
    <n v="5"/>
    <n v="15808"/>
    <x v="2514"/>
    <s v="Cash"/>
    <x v="1"/>
    <n v="6"/>
    <n v="2023"/>
    <n v="9"/>
    <x v="5"/>
    <n v="3"/>
    <n v="39"/>
    <n v="5"/>
    <n v="1"/>
    <x v="3"/>
    <x v="1"/>
    <n v="83200"/>
    <n v="0.18"/>
  </r>
  <r>
    <x v="2528"/>
    <d v="2023-01-02T00:00:00"/>
    <s v="Customer_453"/>
    <x v="3"/>
    <x v="0"/>
    <x v="1"/>
    <x v="3"/>
    <n v="4"/>
    <n v="718"/>
    <n v="26"/>
    <n v="2125.2800000000002"/>
    <x v="2515"/>
    <s v="Cash"/>
    <x v="0"/>
    <n v="3"/>
    <n v="2023"/>
    <n v="1"/>
    <x v="0"/>
    <n v="1"/>
    <n v="1"/>
    <n v="1"/>
    <n v="1"/>
    <x v="3"/>
    <x v="1"/>
    <n v="74672"/>
    <n v="0.16"/>
  </r>
  <r>
    <x v="2529"/>
    <d v="2023-12-26T00:00:00"/>
    <s v="Customer_511"/>
    <x v="0"/>
    <x v="0"/>
    <x v="2"/>
    <x v="2"/>
    <n v="7"/>
    <n v="1608"/>
    <n v="1"/>
    <n v="11143.44"/>
    <x v="2516"/>
    <s v="UPI"/>
    <x v="0"/>
    <n v="4"/>
    <n v="2023"/>
    <n v="12"/>
    <x v="2"/>
    <n v="4"/>
    <n v="52"/>
    <n v="5"/>
    <n v="2"/>
    <x v="5"/>
    <x v="1"/>
    <n v="11256"/>
    <n v="0.12"/>
  </r>
  <r>
    <x v="2530"/>
    <d v="2023-06-16T00:00:00"/>
    <s v="Customer_870"/>
    <x v="2"/>
    <x v="0"/>
    <x v="0"/>
    <x v="6"/>
    <n v="8"/>
    <n v="3433"/>
    <n v="18"/>
    <n v="22520.48"/>
    <x v="2517"/>
    <s v="UPI"/>
    <x v="2"/>
    <n v="4"/>
    <n v="2023"/>
    <n v="6"/>
    <x v="7"/>
    <n v="2"/>
    <n v="24"/>
    <n v="3"/>
    <n v="5"/>
    <x v="1"/>
    <x v="1"/>
    <n v="494352"/>
    <n v="0.09"/>
  </r>
  <r>
    <x v="2531"/>
    <d v="2023-07-11T00:00:00"/>
    <s v="Customer_1691"/>
    <x v="3"/>
    <x v="1"/>
    <x v="0"/>
    <x v="6"/>
    <n v="3"/>
    <n v="3271"/>
    <n v="0"/>
    <n v="9813"/>
    <x v="2518"/>
    <s v="Card"/>
    <x v="0"/>
    <n v="6"/>
    <n v="2023"/>
    <n v="7"/>
    <x v="10"/>
    <n v="3"/>
    <n v="28"/>
    <n v="3"/>
    <n v="2"/>
    <x v="5"/>
    <x v="1"/>
    <n v="0"/>
    <n v="0.15"/>
  </r>
  <r>
    <x v="2532"/>
    <d v="2023-02-13T00:00:00"/>
    <s v="Customer_872"/>
    <x v="0"/>
    <x v="2"/>
    <x v="2"/>
    <x v="2"/>
    <n v="3"/>
    <n v="3052"/>
    <n v="6"/>
    <n v="8606.64"/>
    <x v="2519"/>
    <s v="UPI"/>
    <x v="2"/>
    <n v="6"/>
    <n v="2023"/>
    <n v="2"/>
    <x v="3"/>
    <n v="1"/>
    <n v="7"/>
    <n v="3"/>
    <n v="1"/>
    <x v="3"/>
    <x v="1"/>
    <n v="54936"/>
    <n v="0.05"/>
  </r>
  <r>
    <x v="2533"/>
    <d v="2023-03-14T00:00:00"/>
    <s v="Customer_102"/>
    <x v="3"/>
    <x v="0"/>
    <x v="2"/>
    <x v="5"/>
    <n v="2"/>
    <n v="4420"/>
    <n v="10"/>
    <n v="7956"/>
    <x v="2520"/>
    <s v="UPI"/>
    <x v="2"/>
    <n v="2"/>
    <n v="2023"/>
    <n v="3"/>
    <x v="9"/>
    <n v="1"/>
    <n v="11"/>
    <n v="3"/>
    <n v="2"/>
    <x v="5"/>
    <x v="1"/>
    <n v="88400"/>
    <n v="0.13"/>
  </r>
  <r>
    <x v="2534"/>
    <d v="2023-10-06T00:00:00"/>
    <s v="Customer_592"/>
    <x v="1"/>
    <x v="2"/>
    <x v="2"/>
    <x v="5"/>
    <n v="10"/>
    <n v="2563"/>
    <n v="11"/>
    <n v="22810.7"/>
    <x v="2521"/>
    <s v="UPI"/>
    <x v="0"/>
    <n v="1"/>
    <n v="2023"/>
    <n v="10"/>
    <x v="1"/>
    <n v="4"/>
    <n v="40"/>
    <n v="1"/>
    <n v="5"/>
    <x v="1"/>
    <x v="1"/>
    <n v="281930"/>
    <n v="0.15"/>
  </r>
  <r>
    <x v="2535"/>
    <d v="2023-03-07T00:00:00"/>
    <s v="Customer_110"/>
    <x v="1"/>
    <x v="2"/>
    <x v="0"/>
    <x v="4"/>
    <n v="1"/>
    <n v="143"/>
    <n v="15"/>
    <n v="121.55"/>
    <x v="2522"/>
    <s v="UPI"/>
    <x v="0"/>
    <n v="1"/>
    <n v="2023"/>
    <n v="3"/>
    <x v="9"/>
    <n v="1"/>
    <n v="10"/>
    <n v="2"/>
    <n v="2"/>
    <x v="5"/>
    <x v="1"/>
    <n v="2145"/>
    <n v="0.19"/>
  </r>
  <r>
    <x v="2536"/>
    <d v="2023-07-26T00:00:00"/>
    <s v="Customer_1235"/>
    <x v="0"/>
    <x v="3"/>
    <x v="2"/>
    <x v="2"/>
    <n v="6"/>
    <n v="1619"/>
    <n v="1"/>
    <n v="9616.86"/>
    <x v="2523"/>
    <s v="Cash"/>
    <x v="1"/>
    <n v="4"/>
    <n v="2023"/>
    <n v="7"/>
    <x v="10"/>
    <n v="3"/>
    <n v="30"/>
    <n v="5"/>
    <n v="3"/>
    <x v="6"/>
    <x v="1"/>
    <n v="9714"/>
    <n v="0.09"/>
  </r>
  <r>
    <x v="2537"/>
    <d v="2023-02-07T00:00:00"/>
    <s v="Customer_1064"/>
    <x v="0"/>
    <x v="0"/>
    <x v="1"/>
    <x v="3"/>
    <n v="2"/>
    <n v="1026"/>
    <n v="11"/>
    <n v="1826.28"/>
    <x v="2524"/>
    <s v="Card"/>
    <x v="1"/>
    <n v="5"/>
    <n v="2023"/>
    <n v="2"/>
    <x v="3"/>
    <n v="1"/>
    <n v="6"/>
    <n v="2"/>
    <n v="2"/>
    <x v="5"/>
    <x v="1"/>
    <n v="22572"/>
    <n v="0.06"/>
  </r>
  <r>
    <x v="2538"/>
    <d v="2023-11-17T00:00:00"/>
    <s v="Customer_1775"/>
    <x v="2"/>
    <x v="3"/>
    <x v="0"/>
    <x v="4"/>
    <n v="1"/>
    <n v="2969"/>
    <n v="4"/>
    <n v="2850.24"/>
    <x v="2525"/>
    <s v="Cash"/>
    <x v="1"/>
    <n v="2"/>
    <n v="2023"/>
    <n v="11"/>
    <x v="6"/>
    <n v="4"/>
    <n v="46"/>
    <n v="3"/>
    <n v="5"/>
    <x v="1"/>
    <x v="1"/>
    <n v="11876"/>
    <n v="0.15"/>
  </r>
  <r>
    <x v="2539"/>
    <d v="2023-12-16T00:00:00"/>
    <s v="Customer_533"/>
    <x v="3"/>
    <x v="1"/>
    <x v="1"/>
    <x v="1"/>
    <n v="6"/>
    <n v="281"/>
    <n v="26"/>
    <n v="1247.6400000000001"/>
    <x v="346"/>
    <s v="Cash"/>
    <x v="0"/>
    <n v="7"/>
    <n v="2023"/>
    <n v="12"/>
    <x v="2"/>
    <n v="4"/>
    <n v="50"/>
    <n v="3"/>
    <n v="6"/>
    <x v="0"/>
    <x v="0"/>
    <n v="43836"/>
    <n v="0.09"/>
  </r>
  <r>
    <x v="2540"/>
    <d v="2023-01-19T00:00:00"/>
    <s v="Customer_564"/>
    <x v="2"/>
    <x v="1"/>
    <x v="2"/>
    <x v="2"/>
    <n v="8"/>
    <n v="4321"/>
    <n v="3"/>
    <n v="33530.959999999999"/>
    <x v="2526"/>
    <s v="Card"/>
    <x v="1"/>
    <n v="3"/>
    <n v="2023"/>
    <n v="1"/>
    <x v="0"/>
    <n v="1"/>
    <n v="3"/>
    <n v="3"/>
    <n v="4"/>
    <x v="4"/>
    <x v="1"/>
    <n v="103704"/>
    <n v="0.11"/>
  </r>
  <r>
    <x v="2541"/>
    <d v="2023-12-03T00:00:00"/>
    <s v="Customer_461"/>
    <x v="2"/>
    <x v="0"/>
    <x v="1"/>
    <x v="3"/>
    <n v="9"/>
    <n v="4838"/>
    <n v="2"/>
    <n v="42671.16"/>
    <x v="2527"/>
    <s v="Cash"/>
    <x v="0"/>
    <n v="5"/>
    <n v="2023"/>
    <n v="12"/>
    <x v="2"/>
    <n v="4"/>
    <n v="49"/>
    <n v="2"/>
    <n v="0"/>
    <x v="2"/>
    <x v="0"/>
    <n v="87084"/>
    <n v="0.15"/>
  </r>
  <r>
    <x v="2542"/>
    <d v="2023-04-09T00:00:00"/>
    <s v="Customer_1442"/>
    <x v="0"/>
    <x v="2"/>
    <x v="0"/>
    <x v="0"/>
    <n v="5"/>
    <n v="1706"/>
    <n v="15"/>
    <n v="7250.5"/>
    <x v="2528"/>
    <s v="UPI"/>
    <x v="1"/>
    <n v="5"/>
    <n v="2023"/>
    <n v="4"/>
    <x v="8"/>
    <n v="2"/>
    <n v="15"/>
    <n v="3"/>
    <n v="0"/>
    <x v="2"/>
    <x v="0"/>
    <n v="127950"/>
    <n v="0.11"/>
  </r>
  <r>
    <x v="2543"/>
    <d v="2023-11-29T00:00:00"/>
    <s v="Customer_1654"/>
    <x v="1"/>
    <x v="2"/>
    <x v="0"/>
    <x v="4"/>
    <n v="7"/>
    <n v="692"/>
    <n v="24"/>
    <n v="3681.44"/>
    <x v="2529"/>
    <s v="Card"/>
    <x v="1"/>
    <n v="2"/>
    <n v="2023"/>
    <n v="11"/>
    <x v="6"/>
    <n v="4"/>
    <n v="48"/>
    <n v="5"/>
    <n v="3"/>
    <x v="6"/>
    <x v="1"/>
    <n v="116256"/>
    <n v="0.09"/>
  </r>
  <r>
    <x v="2544"/>
    <d v="2023-11-25T00:00:00"/>
    <s v="Customer_94"/>
    <x v="3"/>
    <x v="3"/>
    <x v="0"/>
    <x v="4"/>
    <n v="6"/>
    <n v="3307"/>
    <n v="10"/>
    <n v="17857.8"/>
    <x v="2530"/>
    <s v="Card"/>
    <x v="2"/>
    <n v="1"/>
    <n v="2023"/>
    <n v="11"/>
    <x v="6"/>
    <n v="4"/>
    <n v="47"/>
    <n v="4"/>
    <n v="6"/>
    <x v="0"/>
    <x v="0"/>
    <n v="198420"/>
    <n v="0.18"/>
  </r>
  <r>
    <x v="2545"/>
    <d v="2023-12-12T00:00:00"/>
    <s v="Customer_999"/>
    <x v="0"/>
    <x v="3"/>
    <x v="2"/>
    <x v="5"/>
    <n v="7"/>
    <n v="3272"/>
    <n v="24"/>
    <n v="17407.04"/>
    <x v="2531"/>
    <s v="UPI"/>
    <x v="2"/>
    <n v="3"/>
    <n v="2023"/>
    <n v="12"/>
    <x v="2"/>
    <n v="4"/>
    <n v="50"/>
    <n v="3"/>
    <n v="2"/>
    <x v="5"/>
    <x v="1"/>
    <n v="549696"/>
    <n v="0.18"/>
  </r>
  <r>
    <x v="2546"/>
    <d v="2023-10-08T00:00:00"/>
    <s v="Customer_63"/>
    <x v="3"/>
    <x v="2"/>
    <x v="2"/>
    <x v="2"/>
    <n v="6"/>
    <n v="4636"/>
    <n v="15"/>
    <n v="23643.599999999999"/>
    <x v="2532"/>
    <s v="Cash"/>
    <x v="2"/>
    <n v="1"/>
    <n v="2023"/>
    <n v="10"/>
    <x v="1"/>
    <n v="4"/>
    <n v="41"/>
    <n v="2"/>
    <n v="0"/>
    <x v="2"/>
    <x v="0"/>
    <n v="417240"/>
    <n v="0.06"/>
  </r>
  <r>
    <x v="2547"/>
    <d v="2023-03-23T00:00:00"/>
    <s v="Customer_206"/>
    <x v="2"/>
    <x v="1"/>
    <x v="0"/>
    <x v="6"/>
    <n v="7"/>
    <n v="3707"/>
    <n v="16"/>
    <n v="21797.16"/>
    <x v="2533"/>
    <s v="UPI"/>
    <x v="2"/>
    <n v="7"/>
    <n v="2023"/>
    <n v="3"/>
    <x v="9"/>
    <n v="1"/>
    <n v="12"/>
    <n v="4"/>
    <n v="4"/>
    <x v="4"/>
    <x v="1"/>
    <n v="415184"/>
    <n v="0.16"/>
  </r>
  <r>
    <x v="2548"/>
    <d v="2023-10-11T00:00:00"/>
    <s v="Customer_556"/>
    <x v="2"/>
    <x v="0"/>
    <x v="0"/>
    <x v="6"/>
    <n v="10"/>
    <n v="2977"/>
    <n v="27"/>
    <n v="21732.1"/>
    <x v="2534"/>
    <s v="UPI"/>
    <x v="1"/>
    <n v="5"/>
    <n v="2023"/>
    <n v="10"/>
    <x v="1"/>
    <n v="4"/>
    <n v="41"/>
    <n v="2"/>
    <n v="3"/>
    <x v="6"/>
    <x v="1"/>
    <n v="803790"/>
    <n v="0.15"/>
  </r>
  <r>
    <x v="2549"/>
    <d v="2023-08-06T00:00:00"/>
    <s v="Customer_1784"/>
    <x v="1"/>
    <x v="3"/>
    <x v="1"/>
    <x v="8"/>
    <n v="1"/>
    <n v="3551"/>
    <n v="27"/>
    <n v="2592.23"/>
    <x v="2535"/>
    <s v="Cash"/>
    <x v="2"/>
    <n v="5"/>
    <n v="2023"/>
    <n v="8"/>
    <x v="4"/>
    <n v="3"/>
    <n v="32"/>
    <n v="2"/>
    <n v="0"/>
    <x v="2"/>
    <x v="0"/>
    <n v="95877"/>
    <n v="0.1"/>
  </r>
  <r>
    <x v="2550"/>
    <d v="2023-08-12T00:00:00"/>
    <s v="Customer_1841"/>
    <x v="1"/>
    <x v="0"/>
    <x v="0"/>
    <x v="4"/>
    <n v="1"/>
    <n v="4776"/>
    <n v="10"/>
    <n v="4298.3999999999996"/>
    <x v="2536"/>
    <s v="Cash"/>
    <x v="2"/>
    <n v="5"/>
    <n v="2023"/>
    <n v="8"/>
    <x v="4"/>
    <n v="3"/>
    <n v="32"/>
    <n v="2"/>
    <n v="6"/>
    <x v="0"/>
    <x v="0"/>
    <n v="47760"/>
    <n v="0.06"/>
  </r>
  <r>
    <x v="2551"/>
    <d v="2023-10-16T00:00:00"/>
    <s v="Customer_86"/>
    <x v="1"/>
    <x v="3"/>
    <x v="1"/>
    <x v="1"/>
    <n v="3"/>
    <n v="2543"/>
    <n v="28"/>
    <n v="5492.88"/>
    <x v="2537"/>
    <s v="Cash"/>
    <x v="0"/>
    <n v="7"/>
    <n v="2023"/>
    <n v="10"/>
    <x v="1"/>
    <n v="4"/>
    <n v="42"/>
    <n v="3"/>
    <n v="1"/>
    <x v="3"/>
    <x v="1"/>
    <n v="213612"/>
    <n v="0.1"/>
  </r>
  <r>
    <x v="2552"/>
    <d v="2023-12-25T00:00:00"/>
    <s v="Customer_179"/>
    <x v="1"/>
    <x v="2"/>
    <x v="0"/>
    <x v="6"/>
    <n v="9"/>
    <n v="1185"/>
    <n v="4"/>
    <n v="10238.4"/>
    <x v="2538"/>
    <s v="UPI"/>
    <x v="0"/>
    <n v="7"/>
    <n v="2023"/>
    <n v="12"/>
    <x v="2"/>
    <n v="4"/>
    <n v="52"/>
    <n v="5"/>
    <n v="1"/>
    <x v="3"/>
    <x v="1"/>
    <n v="42660"/>
    <n v="0.08"/>
  </r>
  <r>
    <x v="2553"/>
    <d v="2023-07-05T00:00:00"/>
    <s v="Customer_37"/>
    <x v="3"/>
    <x v="3"/>
    <x v="2"/>
    <x v="7"/>
    <n v="3"/>
    <n v="4929"/>
    <n v="25"/>
    <n v="11090.25"/>
    <x v="2539"/>
    <s v="UPI"/>
    <x v="2"/>
    <n v="1"/>
    <n v="2023"/>
    <n v="7"/>
    <x v="10"/>
    <n v="3"/>
    <n v="27"/>
    <n v="2"/>
    <n v="3"/>
    <x v="6"/>
    <x v="1"/>
    <n v="369675"/>
    <n v="0.19"/>
  </r>
  <r>
    <x v="2554"/>
    <d v="2023-11-15T00:00:00"/>
    <s v="Customer_1955"/>
    <x v="1"/>
    <x v="1"/>
    <x v="1"/>
    <x v="3"/>
    <n v="4"/>
    <n v="725"/>
    <n v="30"/>
    <n v="2030"/>
    <x v="2540"/>
    <s v="UPI"/>
    <x v="1"/>
    <n v="2"/>
    <n v="2023"/>
    <n v="11"/>
    <x v="6"/>
    <n v="4"/>
    <n v="46"/>
    <n v="3"/>
    <n v="3"/>
    <x v="6"/>
    <x v="1"/>
    <n v="87000"/>
    <n v="0.06"/>
  </r>
  <r>
    <x v="2555"/>
    <d v="2023-01-27T00:00:00"/>
    <s v="Customer_1996"/>
    <x v="3"/>
    <x v="3"/>
    <x v="1"/>
    <x v="3"/>
    <n v="4"/>
    <n v="1649"/>
    <n v="9"/>
    <n v="6002.36"/>
    <x v="106"/>
    <s v="Card"/>
    <x v="0"/>
    <n v="5"/>
    <n v="2023"/>
    <n v="1"/>
    <x v="0"/>
    <n v="1"/>
    <n v="4"/>
    <n v="4"/>
    <n v="5"/>
    <x v="1"/>
    <x v="1"/>
    <n v="59364"/>
    <n v="0.15"/>
  </r>
  <r>
    <x v="2556"/>
    <d v="2023-07-08T00:00:00"/>
    <s v="Customer_1586"/>
    <x v="1"/>
    <x v="3"/>
    <x v="1"/>
    <x v="1"/>
    <n v="9"/>
    <n v="3017"/>
    <n v="4"/>
    <n v="26066.880000000001"/>
    <x v="2541"/>
    <s v="Cash"/>
    <x v="0"/>
    <n v="3"/>
    <n v="2023"/>
    <n v="7"/>
    <x v="10"/>
    <n v="3"/>
    <n v="27"/>
    <n v="2"/>
    <n v="6"/>
    <x v="0"/>
    <x v="0"/>
    <n v="108612"/>
    <n v="0.15"/>
  </r>
  <r>
    <x v="2557"/>
    <d v="2023-01-24T00:00:00"/>
    <s v="Customer_557"/>
    <x v="2"/>
    <x v="0"/>
    <x v="0"/>
    <x v="0"/>
    <n v="7"/>
    <n v="1954"/>
    <n v="29"/>
    <n v="9711.3799999999992"/>
    <x v="2542"/>
    <s v="Cash"/>
    <x v="1"/>
    <n v="6"/>
    <n v="2023"/>
    <n v="1"/>
    <x v="0"/>
    <n v="1"/>
    <n v="4"/>
    <n v="4"/>
    <n v="2"/>
    <x v="5"/>
    <x v="1"/>
    <n v="396662"/>
    <n v="0.12"/>
  </r>
  <r>
    <x v="2558"/>
    <d v="2023-02-08T00:00:00"/>
    <s v="Customer_997"/>
    <x v="2"/>
    <x v="0"/>
    <x v="2"/>
    <x v="2"/>
    <n v="6"/>
    <n v="1268"/>
    <n v="15"/>
    <n v="6466.8"/>
    <x v="2543"/>
    <s v="UPI"/>
    <x v="1"/>
    <n v="7"/>
    <n v="2023"/>
    <n v="2"/>
    <x v="3"/>
    <n v="1"/>
    <n v="6"/>
    <n v="2"/>
    <n v="3"/>
    <x v="6"/>
    <x v="1"/>
    <n v="114120"/>
    <n v="0.16"/>
  </r>
  <r>
    <x v="2559"/>
    <d v="2023-06-27T00:00:00"/>
    <s v="Customer_906"/>
    <x v="0"/>
    <x v="1"/>
    <x v="2"/>
    <x v="2"/>
    <n v="10"/>
    <n v="1457"/>
    <n v="19"/>
    <n v="11801.7"/>
    <x v="2544"/>
    <s v="Cash"/>
    <x v="2"/>
    <n v="6"/>
    <n v="2023"/>
    <n v="6"/>
    <x v="7"/>
    <n v="2"/>
    <n v="26"/>
    <n v="5"/>
    <n v="2"/>
    <x v="5"/>
    <x v="1"/>
    <n v="276830"/>
    <n v="0.09"/>
  </r>
  <r>
    <x v="2560"/>
    <d v="2023-04-17T00:00:00"/>
    <s v="Customer_1450"/>
    <x v="2"/>
    <x v="0"/>
    <x v="0"/>
    <x v="4"/>
    <n v="3"/>
    <n v="548"/>
    <n v="12"/>
    <n v="1446.72"/>
    <x v="2545"/>
    <s v="UPI"/>
    <x v="0"/>
    <n v="2"/>
    <n v="2023"/>
    <n v="4"/>
    <x v="8"/>
    <n v="2"/>
    <n v="16"/>
    <n v="4"/>
    <n v="1"/>
    <x v="3"/>
    <x v="1"/>
    <n v="19728"/>
    <n v="0.12"/>
  </r>
  <r>
    <x v="2561"/>
    <d v="2023-12-31T00:00:00"/>
    <s v="Customer_22"/>
    <x v="1"/>
    <x v="1"/>
    <x v="0"/>
    <x v="4"/>
    <n v="7"/>
    <n v="1706"/>
    <n v="18"/>
    <n v="9792.44"/>
    <x v="2546"/>
    <s v="UPI"/>
    <x v="0"/>
    <n v="5"/>
    <n v="2023"/>
    <n v="12"/>
    <x v="2"/>
    <n v="4"/>
    <n v="53"/>
    <n v="6"/>
    <n v="0"/>
    <x v="2"/>
    <x v="0"/>
    <n v="214956"/>
    <n v="0.08"/>
  </r>
  <r>
    <x v="2562"/>
    <d v="2023-02-23T00:00:00"/>
    <s v="Customer_1383"/>
    <x v="0"/>
    <x v="2"/>
    <x v="0"/>
    <x v="0"/>
    <n v="10"/>
    <n v="1342"/>
    <n v="7"/>
    <n v="12480.6"/>
    <x v="2547"/>
    <s v="Card"/>
    <x v="2"/>
    <n v="3"/>
    <n v="2023"/>
    <n v="2"/>
    <x v="3"/>
    <n v="1"/>
    <n v="8"/>
    <n v="4"/>
    <n v="4"/>
    <x v="4"/>
    <x v="1"/>
    <n v="93940"/>
    <n v="0.15"/>
  </r>
  <r>
    <x v="2563"/>
    <d v="2023-04-23T00:00:00"/>
    <s v="Customer_586"/>
    <x v="2"/>
    <x v="3"/>
    <x v="0"/>
    <x v="6"/>
    <n v="5"/>
    <n v="917"/>
    <n v="29"/>
    <n v="3255.35"/>
    <x v="2548"/>
    <s v="Cash"/>
    <x v="1"/>
    <n v="4"/>
    <n v="2023"/>
    <n v="4"/>
    <x v="8"/>
    <n v="2"/>
    <n v="17"/>
    <n v="5"/>
    <n v="0"/>
    <x v="2"/>
    <x v="0"/>
    <n v="132965"/>
    <n v="7.0000000000000007E-2"/>
  </r>
  <r>
    <x v="2564"/>
    <d v="2023-03-09T00:00:00"/>
    <s v="Customer_738"/>
    <x v="3"/>
    <x v="0"/>
    <x v="0"/>
    <x v="4"/>
    <n v="10"/>
    <n v="2738"/>
    <n v="26"/>
    <n v="20261.2"/>
    <x v="2549"/>
    <s v="Cash"/>
    <x v="1"/>
    <n v="3"/>
    <n v="2023"/>
    <n v="3"/>
    <x v="9"/>
    <n v="1"/>
    <n v="10"/>
    <n v="2"/>
    <n v="4"/>
    <x v="4"/>
    <x v="1"/>
    <n v="711880"/>
    <n v="0.18"/>
  </r>
  <r>
    <x v="2565"/>
    <d v="2023-06-13T00:00:00"/>
    <s v="Customer_274"/>
    <x v="1"/>
    <x v="2"/>
    <x v="0"/>
    <x v="6"/>
    <n v="2"/>
    <n v="2881"/>
    <n v="17"/>
    <n v="4782.46"/>
    <x v="2550"/>
    <s v="Card"/>
    <x v="2"/>
    <n v="4"/>
    <n v="2023"/>
    <n v="6"/>
    <x v="7"/>
    <n v="2"/>
    <n v="24"/>
    <n v="3"/>
    <n v="2"/>
    <x v="5"/>
    <x v="1"/>
    <n v="97954"/>
    <n v="0.17"/>
  </r>
  <r>
    <x v="2566"/>
    <d v="2023-02-04T00:00:00"/>
    <s v="Customer_758"/>
    <x v="3"/>
    <x v="0"/>
    <x v="2"/>
    <x v="7"/>
    <n v="1"/>
    <n v="812"/>
    <n v="10"/>
    <n v="730.8"/>
    <x v="2551"/>
    <s v="Card"/>
    <x v="2"/>
    <n v="2"/>
    <n v="2023"/>
    <n v="2"/>
    <x v="3"/>
    <n v="1"/>
    <n v="5"/>
    <n v="1"/>
    <n v="6"/>
    <x v="0"/>
    <x v="0"/>
    <n v="8120"/>
    <n v="0.16"/>
  </r>
  <r>
    <x v="2567"/>
    <d v="2023-11-09T00:00:00"/>
    <s v="Customer_358"/>
    <x v="0"/>
    <x v="1"/>
    <x v="2"/>
    <x v="2"/>
    <n v="6"/>
    <n v="1559"/>
    <n v="20"/>
    <n v="7483.2"/>
    <x v="2552"/>
    <s v="Cash"/>
    <x v="1"/>
    <n v="2"/>
    <n v="2023"/>
    <n v="11"/>
    <x v="6"/>
    <n v="4"/>
    <n v="45"/>
    <n v="2"/>
    <n v="4"/>
    <x v="4"/>
    <x v="1"/>
    <n v="187080"/>
    <n v="0.13"/>
  </r>
  <r>
    <x v="2568"/>
    <d v="2023-11-18T00:00:00"/>
    <s v="Customer_1278"/>
    <x v="0"/>
    <x v="2"/>
    <x v="0"/>
    <x v="4"/>
    <n v="7"/>
    <n v="881"/>
    <n v="13"/>
    <n v="5365.29"/>
    <x v="2553"/>
    <s v="UPI"/>
    <x v="0"/>
    <n v="3"/>
    <n v="2023"/>
    <n v="11"/>
    <x v="6"/>
    <n v="4"/>
    <n v="46"/>
    <n v="3"/>
    <n v="6"/>
    <x v="0"/>
    <x v="0"/>
    <n v="80171"/>
    <n v="0.15"/>
  </r>
  <r>
    <x v="2569"/>
    <d v="2023-02-20T00:00:00"/>
    <s v="Customer_1521"/>
    <x v="3"/>
    <x v="1"/>
    <x v="0"/>
    <x v="4"/>
    <n v="4"/>
    <n v="1137"/>
    <n v="29"/>
    <n v="3229.08"/>
    <x v="2554"/>
    <s v="UPI"/>
    <x v="2"/>
    <n v="4"/>
    <n v="2023"/>
    <n v="2"/>
    <x v="3"/>
    <n v="1"/>
    <n v="8"/>
    <n v="4"/>
    <n v="1"/>
    <x v="3"/>
    <x v="1"/>
    <n v="131892"/>
    <n v="0.19"/>
  </r>
  <r>
    <x v="2570"/>
    <d v="2023-11-09T00:00:00"/>
    <s v="Customer_1089"/>
    <x v="3"/>
    <x v="2"/>
    <x v="0"/>
    <x v="0"/>
    <n v="10"/>
    <n v="4166"/>
    <n v="0"/>
    <n v="41660"/>
    <x v="2555"/>
    <s v="UPI"/>
    <x v="2"/>
    <n v="6"/>
    <n v="2023"/>
    <n v="11"/>
    <x v="6"/>
    <n v="4"/>
    <n v="45"/>
    <n v="2"/>
    <n v="4"/>
    <x v="4"/>
    <x v="1"/>
    <n v="0"/>
    <n v="0.09"/>
  </r>
  <r>
    <x v="2571"/>
    <d v="2023-08-08T00:00:00"/>
    <s v="Customer_791"/>
    <x v="0"/>
    <x v="2"/>
    <x v="2"/>
    <x v="2"/>
    <n v="9"/>
    <n v="444"/>
    <n v="5"/>
    <n v="3796.2"/>
    <x v="2556"/>
    <s v="UPI"/>
    <x v="0"/>
    <n v="3"/>
    <n v="2023"/>
    <n v="8"/>
    <x v="4"/>
    <n v="3"/>
    <n v="32"/>
    <n v="2"/>
    <n v="2"/>
    <x v="5"/>
    <x v="1"/>
    <n v="19980"/>
    <n v="0.1"/>
  </r>
  <r>
    <x v="2572"/>
    <d v="2023-01-10T00:00:00"/>
    <s v="Customer_1111"/>
    <x v="1"/>
    <x v="3"/>
    <x v="1"/>
    <x v="8"/>
    <n v="7"/>
    <n v="4864"/>
    <n v="26"/>
    <n v="25195.52"/>
    <x v="2557"/>
    <s v="Card"/>
    <x v="1"/>
    <n v="5"/>
    <n v="2023"/>
    <n v="1"/>
    <x v="0"/>
    <n v="1"/>
    <n v="2"/>
    <n v="2"/>
    <n v="2"/>
    <x v="5"/>
    <x v="1"/>
    <n v="885248"/>
    <n v="0.15"/>
  </r>
  <r>
    <x v="2573"/>
    <d v="2023-07-19T00:00:00"/>
    <s v="Customer_1285"/>
    <x v="1"/>
    <x v="2"/>
    <x v="1"/>
    <x v="8"/>
    <n v="7"/>
    <n v="4793"/>
    <n v="30"/>
    <n v="23485.7"/>
    <x v="2558"/>
    <s v="Cash"/>
    <x v="2"/>
    <n v="3"/>
    <n v="2023"/>
    <n v="7"/>
    <x v="10"/>
    <n v="3"/>
    <n v="29"/>
    <n v="4"/>
    <n v="3"/>
    <x v="6"/>
    <x v="1"/>
    <n v="1006530"/>
    <n v="0.15"/>
  </r>
  <r>
    <x v="2574"/>
    <d v="2023-06-14T00:00:00"/>
    <s v="Customer_475"/>
    <x v="3"/>
    <x v="3"/>
    <x v="2"/>
    <x v="2"/>
    <n v="6"/>
    <n v="938"/>
    <n v="29"/>
    <n v="3995.88"/>
    <x v="2559"/>
    <s v="UPI"/>
    <x v="2"/>
    <n v="6"/>
    <n v="2023"/>
    <n v="6"/>
    <x v="7"/>
    <n v="2"/>
    <n v="24"/>
    <n v="3"/>
    <n v="3"/>
    <x v="6"/>
    <x v="1"/>
    <n v="163212"/>
    <n v="0.1"/>
  </r>
  <r>
    <x v="2575"/>
    <d v="2023-02-22T00:00:00"/>
    <s v="Customer_449"/>
    <x v="1"/>
    <x v="2"/>
    <x v="0"/>
    <x v="4"/>
    <n v="2"/>
    <n v="4662"/>
    <n v="0"/>
    <n v="9324"/>
    <x v="2560"/>
    <s v="Cash"/>
    <x v="0"/>
    <n v="7"/>
    <n v="2023"/>
    <n v="2"/>
    <x v="3"/>
    <n v="1"/>
    <n v="8"/>
    <n v="4"/>
    <n v="3"/>
    <x v="6"/>
    <x v="1"/>
    <n v="0"/>
    <n v="7.0000000000000007E-2"/>
  </r>
  <r>
    <x v="2576"/>
    <d v="2023-02-05T00:00:00"/>
    <s v="Customer_1445"/>
    <x v="2"/>
    <x v="1"/>
    <x v="2"/>
    <x v="5"/>
    <n v="6"/>
    <n v="1161"/>
    <n v="30"/>
    <n v="4876.2"/>
    <x v="2561"/>
    <s v="Card"/>
    <x v="2"/>
    <n v="1"/>
    <n v="2023"/>
    <n v="2"/>
    <x v="3"/>
    <n v="1"/>
    <n v="6"/>
    <n v="2"/>
    <n v="0"/>
    <x v="2"/>
    <x v="0"/>
    <n v="208980"/>
    <n v="0.12"/>
  </r>
  <r>
    <x v="2577"/>
    <d v="2023-10-06T00:00:00"/>
    <s v="Customer_1335"/>
    <x v="1"/>
    <x v="1"/>
    <x v="2"/>
    <x v="5"/>
    <n v="6"/>
    <n v="3383"/>
    <n v="22"/>
    <n v="15832.44"/>
    <x v="2562"/>
    <s v="UPI"/>
    <x v="0"/>
    <n v="3"/>
    <n v="2023"/>
    <n v="10"/>
    <x v="1"/>
    <n v="4"/>
    <n v="40"/>
    <n v="1"/>
    <n v="5"/>
    <x v="1"/>
    <x v="1"/>
    <n v="446556"/>
    <n v="0.09"/>
  </r>
  <r>
    <x v="2578"/>
    <d v="2023-10-28T00:00:00"/>
    <s v="Customer_553"/>
    <x v="1"/>
    <x v="0"/>
    <x v="1"/>
    <x v="3"/>
    <n v="7"/>
    <n v="630"/>
    <n v="3"/>
    <n v="4277.7"/>
    <x v="2563"/>
    <s v="Card"/>
    <x v="2"/>
    <n v="4"/>
    <n v="2023"/>
    <n v="10"/>
    <x v="1"/>
    <n v="4"/>
    <n v="43"/>
    <n v="4"/>
    <n v="6"/>
    <x v="0"/>
    <x v="0"/>
    <n v="13230"/>
    <n v="0.11"/>
  </r>
  <r>
    <x v="2579"/>
    <d v="2023-08-06T00:00:00"/>
    <s v="Customer_709"/>
    <x v="2"/>
    <x v="2"/>
    <x v="2"/>
    <x v="5"/>
    <n v="7"/>
    <n v="214"/>
    <n v="8"/>
    <n v="1378.16"/>
    <x v="2564"/>
    <s v="UPI"/>
    <x v="0"/>
    <n v="6"/>
    <n v="2023"/>
    <n v="8"/>
    <x v="4"/>
    <n v="3"/>
    <n v="32"/>
    <n v="2"/>
    <n v="0"/>
    <x v="2"/>
    <x v="0"/>
    <n v="11984"/>
    <n v="0.14000000000000001"/>
  </r>
  <r>
    <x v="2580"/>
    <d v="2023-10-10T00:00:00"/>
    <s v="Customer_1352"/>
    <x v="0"/>
    <x v="1"/>
    <x v="1"/>
    <x v="1"/>
    <n v="8"/>
    <n v="307"/>
    <n v="16"/>
    <n v="2063.04"/>
    <x v="2565"/>
    <s v="Cash"/>
    <x v="0"/>
    <n v="6"/>
    <n v="2023"/>
    <n v="10"/>
    <x v="1"/>
    <n v="4"/>
    <n v="41"/>
    <n v="2"/>
    <n v="2"/>
    <x v="5"/>
    <x v="1"/>
    <n v="39296"/>
    <n v="0.18"/>
  </r>
  <r>
    <x v="2581"/>
    <d v="2023-07-22T00:00:00"/>
    <s v="Customer_358"/>
    <x v="2"/>
    <x v="3"/>
    <x v="1"/>
    <x v="1"/>
    <n v="1"/>
    <n v="3145"/>
    <n v="30"/>
    <n v="2201.5"/>
    <x v="2566"/>
    <s v="UPI"/>
    <x v="0"/>
    <n v="1"/>
    <n v="2023"/>
    <n v="7"/>
    <x v="10"/>
    <n v="3"/>
    <n v="29"/>
    <n v="4"/>
    <n v="6"/>
    <x v="0"/>
    <x v="0"/>
    <n v="94350"/>
    <n v="0.08"/>
  </r>
  <r>
    <x v="2582"/>
    <d v="2023-06-27T00:00:00"/>
    <s v="Customer_1744"/>
    <x v="2"/>
    <x v="3"/>
    <x v="2"/>
    <x v="7"/>
    <n v="4"/>
    <n v="3591"/>
    <n v="24"/>
    <n v="10916.64"/>
    <x v="2567"/>
    <s v="Cash"/>
    <x v="0"/>
    <n v="3"/>
    <n v="2023"/>
    <n v="6"/>
    <x v="7"/>
    <n v="2"/>
    <n v="26"/>
    <n v="5"/>
    <n v="2"/>
    <x v="5"/>
    <x v="1"/>
    <n v="344736"/>
    <n v="0.19"/>
  </r>
  <r>
    <x v="2583"/>
    <d v="2023-07-26T00:00:00"/>
    <s v="Customer_1052"/>
    <x v="0"/>
    <x v="3"/>
    <x v="0"/>
    <x v="4"/>
    <n v="9"/>
    <n v="1921"/>
    <n v="25"/>
    <n v="12966.75"/>
    <x v="2568"/>
    <s v="UPI"/>
    <x v="1"/>
    <n v="2"/>
    <n v="2023"/>
    <n v="7"/>
    <x v="10"/>
    <n v="3"/>
    <n v="30"/>
    <n v="5"/>
    <n v="3"/>
    <x v="6"/>
    <x v="1"/>
    <n v="432225"/>
    <n v="0.09"/>
  </r>
  <r>
    <x v="2584"/>
    <d v="2023-01-26T00:00:00"/>
    <s v="Customer_244"/>
    <x v="1"/>
    <x v="1"/>
    <x v="0"/>
    <x v="6"/>
    <n v="5"/>
    <n v="2744"/>
    <n v="0"/>
    <n v="13720"/>
    <x v="2569"/>
    <s v="UPI"/>
    <x v="1"/>
    <n v="1"/>
    <n v="2023"/>
    <n v="1"/>
    <x v="0"/>
    <n v="1"/>
    <n v="4"/>
    <n v="4"/>
    <n v="4"/>
    <x v="4"/>
    <x v="1"/>
    <n v="0"/>
    <n v="0.13"/>
  </r>
  <r>
    <x v="2585"/>
    <d v="2023-06-26T00:00:00"/>
    <s v="Customer_966"/>
    <x v="2"/>
    <x v="0"/>
    <x v="1"/>
    <x v="1"/>
    <n v="7"/>
    <n v="1517"/>
    <n v="9"/>
    <n v="9663.2900000000009"/>
    <x v="2570"/>
    <s v="Card"/>
    <x v="1"/>
    <n v="1"/>
    <n v="2023"/>
    <n v="6"/>
    <x v="7"/>
    <n v="2"/>
    <n v="26"/>
    <n v="5"/>
    <n v="1"/>
    <x v="3"/>
    <x v="1"/>
    <n v="95571"/>
    <n v="0.15"/>
  </r>
  <r>
    <x v="2586"/>
    <d v="2023-12-06T00:00:00"/>
    <s v="Customer_1639"/>
    <x v="1"/>
    <x v="0"/>
    <x v="1"/>
    <x v="1"/>
    <n v="6"/>
    <n v="943"/>
    <n v="12"/>
    <n v="4979.04"/>
    <x v="2571"/>
    <s v="Card"/>
    <x v="2"/>
    <n v="3"/>
    <n v="2023"/>
    <n v="12"/>
    <x v="2"/>
    <n v="4"/>
    <n v="49"/>
    <n v="2"/>
    <n v="3"/>
    <x v="6"/>
    <x v="1"/>
    <n v="67896"/>
    <n v="0.19"/>
  </r>
  <r>
    <x v="2587"/>
    <d v="2023-02-01T00:00:00"/>
    <s v="Customer_950"/>
    <x v="3"/>
    <x v="3"/>
    <x v="2"/>
    <x v="2"/>
    <n v="6"/>
    <n v="759"/>
    <n v="3"/>
    <n v="4417.38"/>
    <x v="2572"/>
    <s v="Card"/>
    <x v="1"/>
    <n v="3"/>
    <n v="2023"/>
    <n v="2"/>
    <x v="3"/>
    <n v="1"/>
    <n v="5"/>
    <n v="1"/>
    <n v="3"/>
    <x v="6"/>
    <x v="1"/>
    <n v="13662"/>
    <n v="0.16"/>
  </r>
  <r>
    <x v="2588"/>
    <d v="2023-02-24T00:00:00"/>
    <s v="Customer_1326"/>
    <x v="2"/>
    <x v="1"/>
    <x v="0"/>
    <x v="6"/>
    <n v="3"/>
    <n v="3838"/>
    <n v="6"/>
    <n v="10823.16"/>
    <x v="2573"/>
    <s v="Card"/>
    <x v="0"/>
    <n v="6"/>
    <n v="2023"/>
    <n v="2"/>
    <x v="3"/>
    <n v="1"/>
    <n v="8"/>
    <n v="4"/>
    <n v="5"/>
    <x v="1"/>
    <x v="1"/>
    <n v="69084"/>
    <n v="0.06"/>
  </r>
  <r>
    <x v="2589"/>
    <d v="2023-05-16T00:00:00"/>
    <s v="Customer_1148"/>
    <x v="1"/>
    <x v="3"/>
    <x v="2"/>
    <x v="7"/>
    <n v="8"/>
    <n v="521"/>
    <n v="27"/>
    <n v="3042.64"/>
    <x v="2574"/>
    <s v="Card"/>
    <x v="1"/>
    <n v="3"/>
    <n v="2023"/>
    <n v="5"/>
    <x v="11"/>
    <n v="2"/>
    <n v="20"/>
    <n v="3"/>
    <n v="2"/>
    <x v="5"/>
    <x v="1"/>
    <n v="112536"/>
    <n v="0.09"/>
  </r>
  <r>
    <x v="2590"/>
    <d v="2023-11-04T00:00:00"/>
    <s v="Customer_978"/>
    <x v="3"/>
    <x v="2"/>
    <x v="0"/>
    <x v="6"/>
    <n v="4"/>
    <n v="1273"/>
    <n v="10"/>
    <n v="4582.8"/>
    <x v="2575"/>
    <s v="Cash"/>
    <x v="1"/>
    <n v="6"/>
    <n v="2023"/>
    <n v="11"/>
    <x v="6"/>
    <n v="4"/>
    <n v="44"/>
    <n v="1"/>
    <n v="6"/>
    <x v="0"/>
    <x v="0"/>
    <n v="50920"/>
    <n v="0.18"/>
  </r>
  <r>
    <x v="2591"/>
    <d v="2023-12-25T00:00:00"/>
    <s v="Customer_284"/>
    <x v="2"/>
    <x v="1"/>
    <x v="2"/>
    <x v="2"/>
    <n v="6"/>
    <n v="255"/>
    <n v="12"/>
    <n v="1346.4"/>
    <x v="2576"/>
    <s v="Card"/>
    <x v="1"/>
    <n v="2"/>
    <n v="2023"/>
    <n v="12"/>
    <x v="2"/>
    <n v="4"/>
    <n v="52"/>
    <n v="5"/>
    <n v="1"/>
    <x v="3"/>
    <x v="1"/>
    <n v="18360"/>
    <n v="0.09"/>
  </r>
  <r>
    <x v="2592"/>
    <d v="2023-01-04T00:00:00"/>
    <s v="Customer_1754"/>
    <x v="0"/>
    <x v="2"/>
    <x v="1"/>
    <x v="3"/>
    <n v="9"/>
    <n v="2147"/>
    <n v="0"/>
    <n v="19323"/>
    <x v="2577"/>
    <s v="UPI"/>
    <x v="2"/>
    <n v="5"/>
    <n v="2023"/>
    <n v="1"/>
    <x v="0"/>
    <n v="1"/>
    <n v="1"/>
    <n v="1"/>
    <n v="3"/>
    <x v="6"/>
    <x v="1"/>
    <n v="0"/>
    <n v="0.06"/>
  </r>
  <r>
    <x v="2593"/>
    <d v="2023-02-15T00:00:00"/>
    <s v="Customer_1014"/>
    <x v="1"/>
    <x v="2"/>
    <x v="1"/>
    <x v="8"/>
    <n v="2"/>
    <n v="2016"/>
    <n v="20"/>
    <n v="3225.6"/>
    <x v="2578"/>
    <s v="Card"/>
    <x v="0"/>
    <n v="5"/>
    <n v="2023"/>
    <n v="2"/>
    <x v="3"/>
    <n v="1"/>
    <n v="7"/>
    <n v="3"/>
    <n v="3"/>
    <x v="6"/>
    <x v="1"/>
    <n v="80640"/>
    <n v="0.08"/>
  </r>
  <r>
    <x v="2594"/>
    <d v="2023-11-08T00:00:00"/>
    <s v="Customer_372"/>
    <x v="0"/>
    <x v="2"/>
    <x v="2"/>
    <x v="5"/>
    <n v="8"/>
    <n v="1052"/>
    <n v="8"/>
    <n v="7742.72"/>
    <x v="2579"/>
    <s v="Cash"/>
    <x v="1"/>
    <n v="2"/>
    <n v="2023"/>
    <n v="11"/>
    <x v="6"/>
    <n v="4"/>
    <n v="45"/>
    <n v="2"/>
    <n v="3"/>
    <x v="6"/>
    <x v="1"/>
    <n v="67328"/>
    <n v="0.11"/>
  </r>
  <r>
    <x v="2595"/>
    <d v="2023-04-11T00:00:00"/>
    <s v="Customer_553"/>
    <x v="0"/>
    <x v="2"/>
    <x v="2"/>
    <x v="7"/>
    <n v="9"/>
    <n v="3721"/>
    <n v="6"/>
    <n v="31479.66"/>
    <x v="2580"/>
    <s v="Card"/>
    <x v="0"/>
    <n v="6"/>
    <n v="2023"/>
    <n v="4"/>
    <x v="8"/>
    <n v="2"/>
    <n v="15"/>
    <n v="3"/>
    <n v="2"/>
    <x v="5"/>
    <x v="1"/>
    <n v="200934"/>
    <n v="0.06"/>
  </r>
  <r>
    <x v="2596"/>
    <d v="2023-11-02T00:00:00"/>
    <s v="Customer_493"/>
    <x v="2"/>
    <x v="1"/>
    <x v="0"/>
    <x v="6"/>
    <n v="1"/>
    <n v="4904"/>
    <n v="9"/>
    <n v="4462.6400000000003"/>
    <x v="2581"/>
    <s v="Cash"/>
    <x v="0"/>
    <n v="7"/>
    <n v="2023"/>
    <n v="11"/>
    <x v="6"/>
    <n v="4"/>
    <n v="44"/>
    <n v="1"/>
    <n v="4"/>
    <x v="4"/>
    <x v="1"/>
    <n v="44136"/>
    <n v="7.0000000000000007E-2"/>
  </r>
  <r>
    <x v="2597"/>
    <d v="2023-09-11T00:00:00"/>
    <s v="Customer_1564"/>
    <x v="0"/>
    <x v="1"/>
    <x v="1"/>
    <x v="3"/>
    <n v="3"/>
    <n v="3727"/>
    <n v="14"/>
    <n v="9615.66"/>
    <x v="2582"/>
    <s v="UPI"/>
    <x v="0"/>
    <n v="3"/>
    <n v="2023"/>
    <n v="9"/>
    <x v="5"/>
    <n v="3"/>
    <n v="37"/>
    <n v="3"/>
    <n v="1"/>
    <x v="3"/>
    <x v="1"/>
    <n v="156534"/>
    <n v="0.16"/>
  </r>
  <r>
    <x v="2598"/>
    <d v="2023-08-16T00:00:00"/>
    <s v="Customer_508"/>
    <x v="2"/>
    <x v="1"/>
    <x v="2"/>
    <x v="5"/>
    <n v="8"/>
    <n v="1832"/>
    <n v="6"/>
    <n v="13776.64"/>
    <x v="2583"/>
    <s v="UPI"/>
    <x v="0"/>
    <n v="1"/>
    <n v="2023"/>
    <n v="8"/>
    <x v="4"/>
    <n v="3"/>
    <n v="33"/>
    <n v="3"/>
    <n v="3"/>
    <x v="6"/>
    <x v="1"/>
    <n v="87936"/>
    <n v="0.12"/>
  </r>
  <r>
    <x v="2599"/>
    <d v="2023-02-06T00:00:00"/>
    <s v="Customer_90"/>
    <x v="3"/>
    <x v="2"/>
    <x v="1"/>
    <x v="3"/>
    <n v="6"/>
    <n v="4221"/>
    <n v="15"/>
    <n v="21527.1"/>
    <x v="2584"/>
    <s v="Cash"/>
    <x v="0"/>
    <n v="3"/>
    <n v="2023"/>
    <n v="2"/>
    <x v="3"/>
    <n v="1"/>
    <n v="6"/>
    <n v="2"/>
    <n v="1"/>
    <x v="3"/>
    <x v="1"/>
    <n v="379890"/>
    <n v="0.19"/>
  </r>
  <r>
    <x v="2600"/>
    <d v="2023-07-13T00:00:00"/>
    <s v="Customer_1177"/>
    <x v="3"/>
    <x v="1"/>
    <x v="0"/>
    <x v="0"/>
    <n v="6"/>
    <n v="4803"/>
    <n v="24"/>
    <n v="21901.68"/>
    <x v="2585"/>
    <s v="Cash"/>
    <x v="2"/>
    <n v="2"/>
    <n v="2023"/>
    <n v="7"/>
    <x v="10"/>
    <n v="3"/>
    <n v="28"/>
    <n v="3"/>
    <n v="4"/>
    <x v="4"/>
    <x v="1"/>
    <n v="691632"/>
    <n v="0.19"/>
  </r>
  <r>
    <x v="2601"/>
    <d v="2023-06-13T00:00:00"/>
    <s v="Customer_1045"/>
    <x v="1"/>
    <x v="2"/>
    <x v="1"/>
    <x v="3"/>
    <n v="4"/>
    <n v="4141"/>
    <n v="17"/>
    <n v="13748.12"/>
    <x v="2586"/>
    <s v="UPI"/>
    <x v="1"/>
    <n v="4"/>
    <n v="2023"/>
    <n v="6"/>
    <x v="7"/>
    <n v="2"/>
    <n v="24"/>
    <n v="3"/>
    <n v="2"/>
    <x v="5"/>
    <x v="1"/>
    <n v="281588"/>
    <n v="0.05"/>
  </r>
  <r>
    <x v="2602"/>
    <d v="2023-01-09T00:00:00"/>
    <s v="Customer_831"/>
    <x v="3"/>
    <x v="2"/>
    <x v="2"/>
    <x v="7"/>
    <n v="10"/>
    <n v="4534"/>
    <n v="27"/>
    <n v="33098.199999999997"/>
    <x v="2587"/>
    <s v="UPI"/>
    <x v="2"/>
    <n v="2"/>
    <n v="2023"/>
    <n v="1"/>
    <x v="0"/>
    <n v="1"/>
    <n v="2"/>
    <n v="2"/>
    <n v="1"/>
    <x v="3"/>
    <x v="1"/>
    <n v="1224180"/>
    <n v="0.09"/>
  </r>
  <r>
    <x v="2603"/>
    <d v="2023-03-16T00:00:00"/>
    <s v="Customer_1251"/>
    <x v="3"/>
    <x v="0"/>
    <x v="0"/>
    <x v="6"/>
    <n v="6"/>
    <n v="1923"/>
    <n v="11"/>
    <n v="10268.82"/>
    <x v="2588"/>
    <s v="UPI"/>
    <x v="0"/>
    <n v="4"/>
    <n v="2023"/>
    <n v="3"/>
    <x v="9"/>
    <n v="1"/>
    <n v="11"/>
    <n v="3"/>
    <n v="4"/>
    <x v="4"/>
    <x v="1"/>
    <n v="126918"/>
    <n v="0.06"/>
  </r>
  <r>
    <x v="2604"/>
    <d v="2023-10-19T00:00:00"/>
    <s v="Customer_745"/>
    <x v="3"/>
    <x v="2"/>
    <x v="1"/>
    <x v="3"/>
    <n v="8"/>
    <n v="4257"/>
    <n v="29"/>
    <n v="24179.759999999998"/>
    <x v="2589"/>
    <s v="UPI"/>
    <x v="0"/>
    <n v="6"/>
    <n v="2023"/>
    <n v="10"/>
    <x v="1"/>
    <n v="4"/>
    <n v="42"/>
    <n v="3"/>
    <n v="4"/>
    <x v="4"/>
    <x v="1"/>
    <n v="987624"/>
    <n v="0.08"/>
  </r>
  <r>
    <x v="2605"/>
    <d v="2023-05-22T00:00:00"/>
    <s v="Customer_295"/>
    <x v="2"/>
    <x v="2"/>
    <x v="2"/>
    <x v="7"/>
    <n v="2"/>
    <n v="1833"/>
    <n v="18"/>
    <n v="3006.12"/>
    <x v="2590"/>
    <s v="UPI"/>
    <x v="2"/>
    <n v="1"/>
    <n v="2023"/>
    <n v="5"/>
    <x v="11"/>
    <n v="2"/>
    <n v="21"/>
    <n v="4"/>
    <n v="1"/>
    <x v="3"/>
    <x v="1"/>
    <n v="65988"/>
    <n v="0.16"/>
  </r>
  <r>
    <x v="2606"/>
    <d v="2023-07-23T00:00:00"/>
    <s v="Customer_1987"/>
    <x v="1"/>
    <x v="3"/>
    <x v="0"/>
    <x v="0"/>
    <n v="5"/>
    <n v="4510"/>
    <n v="19"/>
    <n v="18265.5"/>
    <x v="2591"/>
    <s v="Cash"/>
    <x v="1"/>
    <n v="1"/>
    <n v="2023"/>
    <n v="7"/>
    <x v="10"/>
    <n v="3"/>
    <n v="30"/>
    <n v="5"/>
    <n v="0"/>
    <x v="2"/>
    <x v="0"/>
    <n v="428450"/>
    <n v="0.14000000000000001"/>
  </r>
  <r>
    <x v="2607"/>
    <d v="2023-12-20T00:00:00"/>
    <s v="Customer_1248"/>
    <x v="2"/>
    <x v="3"/>
    <x v="1"/>
    <x v="8"/>
    <n v="7"/>
    <n v="1950"/>
    <n v="11"/>
    <n v="12148.5"/>
    <x v="2592"/>
    <s v="Card"/>
    <x v="2"/>
    <n v="7"/>
    <n v="2023"/>
    <n v="12"/>
    <x v="2"/>
    <n v="4"/>
    <n v="51"/>
    <n v="4"/>
    <n v="3"/>
    <x v="6"/>
    <x v="1"/>
    <n v="150150"/>
    <n v="0.2"/>
  </r>
  <r>
    <x v="2608"/>
    <d v="2023-04-17T00:00:00"/>
    <s v="Customer_1126"/>
    <x v="1"/>
    <x v="2"/>
    <x v="0"/>
    <x v="4"/>
    <n v="8"/>
    <n v="3406"/>
    <n v="29"/>
    <n v="19346.080000000002"/>
    <x v="2593"/>
    <s v="UPI"/>
    <x v="2"/>
    <n v="2"/>
    <n v="2023"/>
    <n v="4"/>
    <x v="8"/>
    <n v="2"/>
    <n v="16"/>
    <n v="4"/>
    <n v="1"/>
    <x v="3"/>
    <x v="1"/>
    <n v="790192"/>
    <n v="0.19"/>
  </r>
  <r>
    <x v="2609"/>
    <d v="2023-01-03T00:00:00"/>
    <s v="Customer_1012"/>
    <x v="0"/>
    <x v="3"/>
    <x v="0"/>
    <x v="6"/>
    <n v="10"/>
    <n v="788"/>
    <n v="4"/>
    <n v="7564.8"/>
    <x v="2594"/>
    <s v="Card"/>
    <x v="2"/>
    <n v="2"/>
    <n v="2023"/>
    <n v="1"/>
    <x v="0"/>
    <n v="1"/>
    <n v="1"/>
    <n v="1"/>
    <n v="2"/>
    <x v="5"/>
    <x v="1"/>
    <n v="31520"/>
    <n v="0.17"/>
  </r>
  <r>
    <x v="2610"/>
    <d v="2023-05-15T00:00:00"/>
    <s v="Customer_794"/>
    <x v="2"/>
    <x v="2"/>
    <x v="0"/>
    <x v="4"/>
    <n v="1"/>
    <n v="3388"/>
    <n v="9"/>
    <n v="3083.08"/>
    <x v="2595"/>
    <s v="UPI"/>
    <x v="2"/>
    <n v="3"/>
    <n v="2023"/>
    <n v="5"/>
    <x v="11"/>
    <n v="2"/>
    <n v="20"/>
    <n v="3"/>
    <n v="1"/>
    <x v="3"/>
    <x v="1"/>
    <n v="30492"/>
    <n v="0.19"/>
  </r>
  <r>
    <x v="2611"/>
    <d v="2023-05-11T00:00:00"/>
    <s v="Customer_511"/>
    <x v="3"/>
    <x v="3"/>
    <x v="1"/>
    <x v="1"/>
    <n v="5"/>
    <n v="801"/>
    <n v="29"/>
    <n v="2843.55"/>
    <x v="2596"/>
    <s v="Cash"/>
    <x v="0"/>
    <n v="4"/>
    <n v="2023"/>
    <n v="5"/>
    <x v="11"/>
    <n v="2"/>
    <n v="19"/>
    <n v="2"/>
    <n v="4"/>
    <x v="4"/>
    <x v="1"/>
    <n v="116145"/>
    <n v="0.08"/>
  </r>
  <r>
    <x v="2612"/>
    <d v="2023-03-23T00:00:00"/>
    <s v="Customer_1572"/>
    <x v="0"/>
    <x v="2"/>
    <x v="2"/>
    <x v="2"/>
    <n v="2"/>
    <n v="3565"/>
    <n v="11"/>
    <n v="6345.7"/>
    <x v="2597"/>
    <s v="Card"/>
    <x v="2"/>
    <n v="6"/>
    <n v="2023"/>
    <n v="3"/>
    <x v="9"/>
    <n v="1"/>
    <n v="12"/>
    <n v="4"/>
    <n v="4"/>
    <x v="4"/>
    <x v="1"/>
    <n v="78430"/>
    <n v="0.11"/>
  </r>
  <r>
    <x v="2613"/>
    <d v="2023-11-29T00:00:00"/>
    <s v="Customer_1694"/>
    <x v="1"/>
    <x v="3"/>
    <x v="1"/>
    <x v="1"/>
    <n v="1"/>
    <n v="4290"/>
    <n v="5"/>
    <n v="4075.5"/>
    <x v="2598"/>
    <s v="Card"/>
    <x v="2"/>
    <n v="5"/>
    <n v="2023"/>
    <n v="11"/>
    <x v="6"/>
    <n v="4"/>
    <n v="48"/>
    <n v="5"/>
    <n v="3"/>
    <x v="6"/>
    <x v="1"/>
    <n v="21450"/>
    <n v="7.0000000000000007E-2"/>
  </r>
  <r>
    <x v="2614"/>
    <d v="2023-03-10T00:00:00"/>
    <s v="Customer_1047"/>
    <x v="1"/>
    <x v="1"/>
    <x v="1"/>
    <x v="3"/>
    <n v="9"/>
    <n v="712"/>
    <n v="26"/>
    <n v="4741.92"/>
    <x v="2599"/>
    <s v="Cash"/>
    <x v="0"/>
    <n v="4"/>
    <n v="2023"/>
    <n v="3"/>
    <x v="9"/>
    <n v="1"/>
    <n v="10"/>
    <n v="2"/>
    <n v="5"/>
    <x v="1"/>
    <x v="1"/>
    <n v="166608"/>
    <n v="0.11"/>
  </r>
  <r>
    <x v="2615"/>
    <d v="2023-01-16T00:00:00"/>
    <s v="Customer_1576"/>
    <x v="3"/>
    <x v="3"/>
    <x v="2"/>
    <x v="5"/>
    <n v="4"/>
    <n v="1234"/>
    <n v="14"/>
    <n v="4244.96"/>
    <x v="2600"/>
    <s v="Card"/>
    <x v="2"/>
    <n v="4"/>
    <n v="2023"/>
    <n v="1"/>
    <x v="0"/>
    <n v="1"/>
    <n v="3"/>
    <n v="3"/>
    <n v="1"/>
    <x v="3"/>
    <x v="1"/>
    <n v="69104"/>
    <n v="0.09"/>
  </r>
  <r>
    <x v="2616"/>
    <d v="2023-03-28T00:00:00"/>
    <s v="Customer_1797"/>
    <x v="3"/>
    <x v="0"/>
    <x v="2"/>
    <x v="7"/>
    <n v="2"/>
    <n v="3356"/>
    <n v="15"/>
    <n v="5705.2"/>
    <x v="2601"/>
    <s v="Card"/>
    <x v="2"/>
    <n v="7"/>
    <n v="2023"/>
    <n v="3"/>
    <x v="9"/>
    <n v="1"/>
    <n v="13"/>
    <n v="5"/>
    <n v="2"/>
    <x v="5"/>
    <x v="1"/>
    <n v="100680"/>
    <n v="0.09"/>
  </r>
  <r>
    <x v="2617"/>
    <d v="2023-02-20T00:00:00"/>
    <s v="Customer_1996"/>
    <x v="3"/>
    <x v="2"/>
    <x v="1"/>
    <x v="8"/>
    <n v="8"/>
    <n v="2630"/>
    <n v="6"/>
    <n v="19777.599999999999"/>
    <x v="2602"/>
    <s v="Cash"/>
    <x v="2"/>
    <n v="2"/>
    <n v="2023"/>
    <n v="2"/>
    <x v="3"/>
    <n v="1"/>
    <n v="8"/>
    <n v="4"/>
    <n v="1"/>
    <x v="3"/>
    <x v="1"/>
    <n v="126240"/>
    <n v="0.17"/>
  </r>
  <r>
    <x v="2618"/>
    <d v="2023-11-24T00:00:00"/>
    <s v="Customer_175"/>
    <x v="3"/>
    <x v="2"/>
    <x v="2"/>
    <x v="2"/>
    <n v="7"/>
    <n v="4392"/>
    <n v="17"/>
    <n v="25517.52"/>
    <x v="2603"/>
    <s v="Card"/>
    <x v="2"/>
    <n v="3"/>
    <n v="2023"/>
    <n v="11"/>
    <x v="6"/>
    <n v="4"/>
    <n v="47"/>
    <n v="4"/>
    <n v="5"/>
    <x v="1"/>
    <x v="1"/>
    <n v="522648"/>
    <n v="0.1"/>
  </r>
  <r>
    <x v="2619"/>
    <d v="2023-06-16T00:00:00"/>
    <s v="Customer_1725"/>
    <x v="2"/>
    <x v="3"/>
    <x v="0"/>
    <x v="6"/>
    <n v="8"/>
    <n v="1030"/>
    <n v="18"/>
    <n v="6756.8"/>
    <x v="2604"/>
    <s v="Card"/>
    <x v="1"/>
    <n v="4"/>
    <n v="2023"/>
    <n v="6"/>
    <x v="7"/>
    <n v="2"/>
    <n v="24"/>
    <n v="3"/>
    <n v="5"/>
    <x v="1"/>
    <x v="1"/>
    <n v="148320"/>
    <n v="0.16"/>
  </r>
  <r>
    <x v="2620"/>
    <d v="2023-01-28T00:00:00"/>
    <s v="Customer_1410"/>
    <x v="0"/>
    <x v="2"/>
    <x v="0"/>
    <x v="0"/>
    <n v="5"/>
    <n v="2838"/>
    <n v="18"/>
    <n v="11635.8"/>
    <x v="2605"/>
    <s v="Cash"/>
    <x v="1"/>
    <n v="5"/>
    <n v="2023"/>
    <n v="1"/>
    <x v="0"/>
    <n v="1"/>
    <n v="4"/>
    <n v="4"/>
    <n v="6"/>
    <x v="0"/>
    <x v="0"/>
    <n v="255420"/>
    <n v="0.1"/>
  </r>
  <r>
    <x v="2621"/>
    <d v="2023-07-02T00:00:00"/>
    <s v="Customer_1489"/>
    <x v="0"/>
    <x v="0"/>
    <x v="0"/>
    <x v="4"/>
    <n v="2"/>
    <n v="2224"/>
    <n v="30"/>
    <n v="3113.6"/>
    <x v="1048"/>
    <s v="Cash"/>
    <x v="1"/>
    <n v="1"/>
    <n v="2023"/>
    <n v="7"/>
    <x v="10"/>
    <n v="3"/>
    <n v="27"/>
    <n v="2"/>
    <n v="0"/>
    <x v="2"/>
    <x v="0"/>
    <n v="133440"/>
    <n v="0.13"/>
  </r>
  <r>
    <x v="2622"/>
    <d v="2023-08-22T00:00:00"/>
    <s v="Customer_515"/>
    <x v="3"/>
    <x v="2"/>
    <x v="2"/>
    <x v="7"/>
    <n v="3"/>
    <n v="550"/>
    <n v="26"/>
    <n v="1221"/>
    <x v="2606"/>
    <s v="UPI"/>
    <x v="0"/>
    <n v="2"/>
    <n v="2023"/>
    <n v="8"/>
    <x v="4"/>
    <n v="3"/>
    <n v="34"/>
    <n v="4"/>
    <n v="2"/>
    <x v="5"/>
    <x v="1"/>
    <n v="42900"/>
    <n v="0.19"/>
  </r>
  <r>
    <x v="2623"/>
    <d v="2023-01-21T00:00:00"/>
    <s v="Customer_1992"/>
    <x v="2"/>
    <x v="3"/>
    <x v="1"/>
    <x v="8"/>
    <n v="2"/>
    <n v="3124"/>
    <n v="2"/>
    <n v="6123.04"/>
    <x v="2607"/>
    <s v="UPI"/>
    <x v="0"/>
    <n v="1"/>
    <n v="2023"/>
    <n v="1"/>
    <x v="0"/>
    <n v="1"/>
    <n v="3"/>
    <n v="3"/>
    <n v="6"/>
    <x v="0"/>
    <x v="0"/>
    <n v="12496"/>
    <n v="0.15"/>
  </r>
  <r>
    <x v="2624"/>
    <d v="2023-11-29T00:00:00"/>
    <s v="Customer_136"/>
    <x v="3"/>
    <x v="0"/>
    <x v="1"/>
    <x v="3"/>
    <n v="1"/>
    <n v="4612"/>
    <n v="0"/>
    <n v="4612"/>
    <x v="2608"/>
    <s v="Card"/>
    <x v="2"/>
    <n v="1"/>
    <n v="2023"/>
    <n v="11"/>
    <x v="6"/>
    <n v="4"/>
    <n v="48"/>
    <n v="5"/>
    <n v="3"/>
    <x v="6"/>
    <x v="1"/>
    <n v="0"/>
    <n v="0.13"/>
  </r>
  <r>
    <x v="2625"/>
    <d v="2023-09-08T00:00:00"/>
    <s v="Customer_1517"/>
    <x v="1"/>
    <x v="3"/>
    <x v="0"/>
    <x v="0"/>
    <n v="3"/>
    <n v="3946"/>
    <n v="3"/>
    <n v="11482.86"/>
    <x v="486"/>
    <s v="UPI"/>
    <x v="0"/>
    <n v="1"/>
    <n v="2023"/>
    <n v="9"/>
    <x v="5"/>
    <n v="3"/>
    <n v="36"/>
    <n v="2"/>
    <n v="5"/>
    <x v="1"/>
    <x v="1"/>
    <n v="35514"/>
    <n v="0.11"/>
  </r>
  <r>
    <x v="2626"/>
    <d v="2023-07-12T00:00:00"/>
    <s v="Customer_1744"/>
    <x v="2"/>
    <x v="1"/>
    <x v="0"/>
    <x v="0"/>
    <n v="6"/>
    <n v="3013"/>
    <n v="15"/>
    <n v="15366.3"/>
    <x v="2609"/>
    <s v="Cash"/>
    <x v="1"/>
    <n v="2"/>
    <n v="2023"/>
    <n v="7"/>
    <x v="10"/>
    <n v="3"/>
    <n v="28"/>
    <n v="3"/>
    <n v="3"/>
    <x v="6"/>
    <x v="1"/>
    <n v="271170"/>
    <n v="7.0000000000000007E-2"/>
  </r>
  <r>
    <x v="2627"/>
    <d v="2023-11-19T00:00:00"/>
    <s v="Customer_1399"/>
    <x v="3"/>
    <x v="3"/>
    <x v="1"/>
    <x v="1"/>
    <n v="3"/>
    <n v="1673"/>
    <n v="23"/>
    <n v="3864.63"/>
    <x v="2610"/>
    <s v="Cash"/>
    <x v="2"/>
    <n v="1"/>
    <n v="2023"/>
    <n v="11"/>
    <x v="6"/>
    <n v="4"/>
    <n v="47"/>
    <n v="4"/>
    <n v="0"/>
    <x v="2"/>
    <x v="0"/>
    <n v="115437"/>
    <n v="0.08"/>
  </r>
  <r>
    <x v="2628"/>
    <d v="2023-05-29T00:00:00"/>
    <s v="Customer_397"/>
    <x v="1"/>
    <x v="3"/>
    <x v="0"/>
    <x v="4"/>
    <n v="1"/>
    <n v="1614"/>
    <n v="30"/>
    <n v="1129.8"/>
    <x v="2611"/>
    <s v="Cash"/>
    <x v="0"/>
    <n v="4"/>
    <n v="2023"/>
    <n v="5"/>
    <x v="11"/>
    <n v="2"/>
    <n v="22"/>
    <n v="5"/>
    <n v="1"/>
    <x v="3"/>
    <x v="1"/>
    <n v="48420"/>
    <n v="0.15"/>
  </r>
  <r>
    <x v="2629"/>
    <d v="2023-01-30T00:00:00"/>
    <s v="Customer_440"/>
    <x v="1"/>
    <x v="2"/>
    <x v="0"/>
    <x v="6"/>
    <n v="5"/>
    <n v="2468"/>
    <n v="3"/>
    <n v="11969.8"/>
    <x v="2612"/>
    <s v="Card"/>
    <x v="2"/>
    <n v="4"/>
    <n v="2023"/>
    <n v="1"/>
    <x v="0"/>
    <n v="1"/>
    <n v="5"/>
    <n v="5"/>
    <n v="1"/>
    <x v="3"/>
    <x v="1"/>
    <n v="37020"/>
    <n v="7.0000000000000007E-2"/>
  </r>
  <r>
    <x v="2630"/>
    <d v="2023-11-11T00:00:00"/>
    <s v="Customer_1584"/>
    <x v="2"/>
    <x v="0"/>
    <x v="1"/>
    <x v="3"/>
    <n v="4"/>
    <n v="1044"/>
    <n v="1"/>
    <n v="4134.24"/>
    <x v="2613"/>
    <s v="Cash"/>
    <x v="1"/>
    <n v="5"/>
    <n v="2023"/>
    <n v="11"/>
    <x v="6"/>
    <n v="4"/>
    <n v="45"/>
    <n v="2"/>
    <n v="6"/>
    <x v="0"/>
    <x v="0"/>
    <n v="4176"/>
    <n v="0.05"/>
  </r>
  <r>
    <x v="2631"/>
    <d v="2023-02-01T00:00:00"/>
    <s v="Customer_933"/>
    <x v="1"/>
    <x v="3"/>
    <x v="1"/>
    <x v="8"/>
    <n v="1"/>
    <n v="2624"/>
    <n v="23"/>
    <n v="2020.48"/>
    <x v="2614"/>
    <s v="Card"/>
    <x v="0"/>
    <n v="2"/>
    <n v="2023"/>
    <n v="2"/>
    <x v="3"/>
    <n v="1"/>
    <n v="5"/>
    <n v="1"/>
    <n v="3"/>
    <x v="6"/>
    <x v="1"/>
    <n v="60352"/>
    <n v="0.09"/>
  </r>
  <r>
    <x v="2632"/>
    <d v="2023-07-25T00:00:00"/>
    <s v="Customer_972"/>
    <x v="3"/>
    <x v="1"/>
    <x v="0"/>
    <x v="6"/>
    <n v="9"/>
    <n v="3532"/>
    <n v="7"/>
    <n v="29562.84"/>
    <x v="2615"/>
    <s v="Card"/>
    <x v="0"/>
    <n v="1"/>
    <n v="2023"/>
    <n v="7"/>
    <x v="10"/>
    <n v="3"/>
    <n v="30"/>
    <n v="5"/>
    <n v="2"/>
    <x v="5"/>
    <x v="1"/>
    <n v="222516"/>
    <n v="0.15"/>
  </r>
  <r>
    <x v="2633"/>
    <d v="2023-12-03T00:00:00"/>
    <s v="Customer_579"/>
    <x v="0"/>
    <x v="0"/>
    <x v="2"/>
    <x v="2"/>
    <n v="9"/>
    <n v="2245"/>
    <n v="13"/>
    <n v="17578.349999999999"/>
    <x v="2616"/>
    <s v="UPI"/>
    <x v="2"/>
    <n v="7"/>
    <n v="2023"/>
    <n v="12"/>
    <x v="2"/>
    <n v="4"/>
    <n v="49"/>
    <n v="2"/>
    <n v="0"/>
    <x v="2"/>
    <x v="0"/>
    <n v="262665"/>
    <n v="7.0000000000000007E-2"/>
  </r>
  <r>
    <x v="2634"/>
    <d v="2023-05-28T00:00:00"/>
    <s v="Customer_641"/>
    <x v="0"/>
    <x v="1"/>
    <x v="2"/>
    <x v="5"/>
    <n v="1"/>
    <n v="3891"/>
    <n v="2"/>
    <n v="3813.18"/>
    <x v="2617"/>
    <s v="Card"/>
    <x v="0"/>
    <n v="3"/>
    <n v="2023"/>
    <n v="5"/>
    <x v="11"/>
    <n v="2"/>
    <n v="22"/>
    <n v="5"/>
    <n v="0"/>
    <x v="2"/>
    <x v="0"/>
    <n v="7782"/>
    <n v="0.12"/>
  </r>
  <r>
    <x v="2635"/>
    <d v="2023-01-02T00:00:00"/>
    <s v="Customer_1210"/>
    <x v="1"/>
    <x v="2"/>
    <x v="0"/>
    <x v="6"/>
    <n v="6"/>
    <n v="2009"/>
    <n v="18"/>
    <n v="9884.2800000000007"/>
    <x v="2618"/>
    <s v="Cash"/>
    <x v="2"/>
    <n v="5"/>
    <n v="2023"/>
    <n v="1"/>
    <x v="0"/>
    <n v="1"/>
    <n v="1"/>
    <n v="1"/>
    <n v="1"/>
    <x v="3"/>
    <x v="1"/>
    <n v="216972"/>
    <n v="0.12"/>
  </r>
  <r>
    <x v="2636"/>
    <d v="2023-06-20T00:00:00"/>
    <s v="Customer_1300"/>
    <x v="1"/>
    <x v="3"/>
    <x v="2"/>
    <x v="5"/>
    <n v="4"/>
    <n v="3940"/>
    <n v="3"/>
    <n v="15287.2"/>
    <x v="2619"/>
    <s v="Card"/>
    <x v="0"/>
    <n v="5"/>
    <n v="2023"/>
    <n v="6"/>
    <x v="7"/>
    <n v="2"/>
    <n v="25"/>
    <n v="4"/>
    <n v="2"/>
    <x v="5"/>
    <x v="1"/>
    <n v="47280"/>
    <n v="0.13"/>
  </r>
  <r>
    <x v="2637"/>
    <d v="2023-07-26T00:00:00"/>
    <s v="Customer_642"/>
    <x v="2"/>
    <x v="0"/>
    <x v="0"/>
    <x v="6"/>
    <n v="10"/>
    <n v="490"/>
    <n v="20"/>
    <n v="3920"/>
    <x v="2620"/>
    <s v="Card"/>
    <x v="0"/>
    <n v="3"/>
    <n v="2023"/>
    <n v="7"/>
    <x v="10"/>
    <n v="3"/>
    <n v="30"/>
    <n v="5"/>
    <n v="3"/>
    <x v="6"/>
    <x v="1"/>
    <n v="98000"/>
    <n v="0.16"/>
  </r>
  <r>
    <x v="2638"/>
    <d v="2023-04-06T00:00:00"/>
    <s v="Customer_1127"/>
    <x v="1"/>
    <x v="3"/>
    <x v="2"/>
    <x v="5"/>
    <n v="1"/>
    <n v="2320"/>
    <n v="30"/>
    <n v="1624"/>
    <x v="2621"/>
    <s v="Cash"/>
    <x v="0"/>
    <n v="1"/>
    <n v="2023"/>
    <n v="4"/>
    <x v="8"/>
    <n v="2"/>
    <n v="14"/>
    <n v="2"/>
    <n v="4"/>
    <x v="4"/>
    <x v="1"/>
    <n v="69600"/>
    <n v="0.05"/>
  </r>
  <r>
    <x v="2639"/>
    <d v="2023-05-24T00:00:00"/>
    <s v="Customer_719"/>
    <x v="0"/>
    <x v="3"/>
    <x v="1"/>
    <x v="1"/>
    <n v="2"/>
    <n v="368"/>
    <n v="30"/>
    <n v="515.20000000000005"/>
    <x v="2622"/>
    <s v="Card"/>
    <x v="0"/>
    <n v="5"/>
    <n v="2023"/>
    <n v="5"/>
    <x v="11"/>
    <n v="2"/>
    <n v="21"/>
    <n v="4"/>
    <n v="3"/>
    <x v="6"/>
    <x v="1"/>
    <n v="22080"/>
    <n v="0.11"/>
  </r>
  <r>
    <x v="2640"/>
    <d v="2023-10-27T00:00:00"/>
    <s v="Customer_762"/>
    <x v="1"/>
    <x v="1"/>
    <x v="0"/>
    <x v="4"/>
    <n v="1"/>
    <n v="1562"/>
    <n v="23"/>
    <n v="1202.74"/>
    <x v="2623"/>
    <s v="Cash"/>
    <x v="2"/>
    <n v="4"/>
    <n v="2023"/>
    <n v="10"/>
    <x v="1"/>
    <n v="4"/>
    <n v="43"/>
    <n v="4"/>
    <n v="5"/>
    <x v="1"/>
    <x v="1"/>
    <n v="35926"/>
    <n v="7.0000000000000007E-2"/>
  </r>
  <r>
    <x v="2641"/>
    <d v="2023-02-07T00:00:00"/>
    <s v="Customer_1122"/>
    <x v="3"/>
    <x v="1"/>
    <x v="1"/>
    <x v="8"/>
    <n v="5"/>
    <n v="4433"/>
    <n v="15"/>
    <n v="18840.25"/>
    <x v="2624"/>
    <s v="UPI"/>
    <x v="0"/>
    <n v="5"/>
    <n v="2023"/>
    <n v="2"/>
    <x v="3"/>
    <n v="1"/>
    <n v="6"/>
    <n v="2"/>
    <n v="2"/>
    <x v="5"/>
    <x v="1"/>
    <n v="332475"/>
    <n v="0.12"/>
  </r>
  <r>
    <x v="2642"/>
    <d v="2023-03-30T00:00:00"/>
    <s v="Customer_1644"/>
    <x v="3"/>
    <x v="2"/>
    <x v="0"/>
    <x v="0"/>
    <n v="1"/>
    <n v="302"/>
    <n v="5"/>
    <n v="286.89999999999998"/>
    <x v="2625"/>
    <s v="UPI"/>
    <x v="1"/>
    <n v="5"/>
    <n v="2023"/>
    <n v="3"/>
    <x v="9"/>
    <n v="1"/>
    <n v="13"/>
    <n v="5"/>
    <n v="4"/>
    <x v="4"/>
    <x v="1"/>
    <n v="1510"/>
    <n v="0.17"/>
  </r>
  <r>
    <x v="2643"/>
    <d v="2023-05-07T00:00:00"/>
    <s v="Customer_981"/>
    <x v="3"/>
    <x v="2"/>
    <x v="1"/>
    <x v="8"/>
    <n v="5"/>
    <n v="676"/>
    <n v="2"/>
    <n v="3312.4"/>
    <x v="2626"/>
    <s v="Cash"/>
    <x v="1"/>
    <n v="3"/>
    <n v="2023"/>
    <n v="5"/>
    <x v="11"/>
    <n v="2"/>
    <n v="19"/>
    <n v="2"/>
    <n v="0"/>
    <x v="2"/>
    <x v="0"/>
    <n v="6760"/>
    <n v="0.06"/>
  </r>
  <r>
    <x v="2644"/>
    <d v="2023-11-24T00:00:00"/>
    <s v="Customer_203"/>
    <x v="0"/>
    <x v="2"/>
    <x v="1"/>
    <x v="3"/>
    <n v="7"/>
    <n v="1796"/>
    <n v="23"/>
    <n v="9680.44"/>
    <x v="2627"/>
    <s v="UPI"/>
    <x v="0"/>
    <n v="6"/>
    <n v="2023"/>
    <n v="11"/>
    <x v="6"/>
    <n v="4"/>
    <n v="47"/>
    <n v="4"/>
    <n v="5"/>
    <x v="1"/>
    <x v="1"/>
    <n v="289156"/>
    <n v="7.0000000000000007E-2"/>
  </r>
  <r>
    <x v="2645"/>
    <d v="2023-04-18T00:00:00"/>
    <s v="Customer_1209"/>
    <x v="2"/>
    <x v="2"/>
    <x v="2"/>
    <x v="2"/>
    <n v="4"/>
    <n v="3155"/>
    <n v="8"/>
    <n v="11610.4"/>
    <x v="2628"/>
    <s v="Card"/>
    <x v="2"/>
    <n v="6"/>
    <n v="2023"/>
    <n v="4"/>
    <x v="8"/>
    <n v="2"/>
    <n v="16"/>
    <n v="4"/>
    <n v="2"/>
    <x v="5"/>
    <x v="1"/>
    <n v="100960"/>
    <n v="0.16"/>
  </r>
  <r>
    <x v="2646"/>
    <d v="2023-10-28T00:00:00"/>
    <s v="Customer_526"/>
    <x v="2"/>
    <x v="3"/>
    <x v="1"/>
    <x v="8"/>
    <n v="6"/>
    <n v="2709"/>
    <n v="10"/>
    <n v="14628.6"/>
    <x v="2629"/>
    <s v="Cash"/>
    <x v="0"/>
    <n v="7"/>
    <n v="2023"/>
    <n v="10"/>
    <x v="1"/>
    <n v="4"/>
    <n v="43"/>
    <n v="4"/>
    <n v="6"/>
    <x v="0"/>
    <x v="0"/>
    <n v="162540"/>
    <n v="0.13"/>
  </r>
  <r>
    <x v="2647"/>
    <d v="2023-02-05T00:00:00"/>
    <s v="Customer_976"/>
    <x v="2"/>
    <x v="3"/>
    <x v="1"/>
    <x v="1"/>
    <n v="2"/>
    <n v="4628"/>
    <n v="26"/>
    <n v="6849.44"/>
    <x v="2630"/>
    <s v="UPI"/>
    <x v="0"/>
    <n v="3"/>
    <n v="2023"/>
    <n v="2"/>
    <x v="3"/>
    <n v="1"/>
    <n v="6"/>
    <n v="2"/>
    <n v="0"/>
    <x v="2"/>
    <x v="0"/>
    <n v="240656"/>
    <n v="0.16"/>
  </r>
  <r>
    <x v="2648"/>
    <d v="2023-12-30T00:00:00"/>
    <s v="Customer_558"/>
    <x v="1"/>
    <x v="0"/>
    <x v="2"/>
    <x v="2"/>
    <n v="5"/>
    <n v="1219"/>
    <n v="10"/>
    <n v="5485.5"/>
    <x v="2631"/>
    <s v="Cash"/>
    <x v="2"/>
    <n v="3"/>
    <n v="2023"/>
    <n v="12"/>
    <x v="2"/>
    <n v="4"/>
    <n v="52"/>
    <n v="5"/>
    <n v="6"/>
    <x v="0"/>
    <x v="0"/>
    <n v="60950"/>
    <n v="0.09"/>
  </r>
  <r>
    <x v="2649"/>
    <d v="2023-04-03T00:00:00"/>
    <s v="Customer_572"/>
    <x v="2"/>
    <x v="3"/>
    <x v="2"/>
    <x v="7"/>
    <n v="8"/>
    <n v="1057"/>
    <n v="11"/>
    <n v="7525.84"/>
    <x v="2632"/>
    <s v="Card"/>
    <x v="0"/>
    <n v="2"/>
    <n v="2023"/>
    <n v="4"/>
    <x v="8"/>
    <n v="2"/>
    <n v="14"/>
    <n v="2"/>
    <n v="1"/>
    <x v="3"/>
    <x v="1"/>
    <n v="93016"/>
    <n v="0.18"/>
  </r>
  <r>
    <x v="2650"/>
    <d v="2023-05-22T00:00:00"/>
    <s v="Customer_666"/>
    <x v="3"/>
    <x v="3"/>
    <x v="1"/>
    <x v="1"/>
    <n v="4"/>
    <n v="4144"/>
    <n v="3"/>
    <n v="16078.72"/>
    <x v="2633"/>
    <s v="Cash"/>
    <x v="1"/>
    <n v="2"/>
    <n v="2023"/>
    <n v="5"/>
    <x v="11"/>
    <n v="2"/>
    <n v="21"/>
    <n v="4"/>
    <n v="1"/>
    <x v="3"/>
    <x v="1"/>
    <n v="49728"/>
    <n v="0.2"/>
  </r>
  <r>
    <x v="2651"/>
    <d v="2023-10-30T00:00:00"/>
    <s v="Customer_488"/>
    <x v="0"/>
    <x v="2"/>
    <x v="2"/>
    <x v="2"/>
    <n v="9"/>
    <n v="3069"/>
    <n v="24"/>
    <n v="20991.96"/>
    <x v="2634"/>
    <s v="Card"/>
    <x v="1"/>
    <n v="7"/>
    <n v="2023"/>
    <n v="10"/>
    <x v="1"/>
    <n v="4"/>
    <n v="44"/>
    <n v="5"/>
    <n v="1"/>
    <x v="3"/>
    <x v="1"/>
    <n v="662904"/>
    <n v="0.14000000000000001"/>
  </r>
  <r>
    <x v="2652"/>
    <d v="2023-03-03T00:00:00"/>
    <s v="Customer_1598"/>
    <x v="3"/>
    <x v="0"/>
    <x v="2"/>
    <x v="5"/>
    <n v="3"/>
    <n v="4852"/>
    <n v="29"/>
    <n v="10334.76"/>
    <x v="2635"/>
    <s v="Card"/>
    <x v="2"/>
    <n v="7"/>
    <n v="2023"/>
    <n v="3"/>
    <x v="9"/>
    <n v="1"/>
    <n v="9"/>
    <n v="1"/>
    <n v="5"/>
    <x v="1"/>
    <x v="1"/>
    <n v="422124"/>
    <n v="0.18"/>
  </r>
  <r>
    <x v="2653"/>
    <d v="2023-09-15T00:00:00"/>
    <s v="Customer_545"/>
    <x v="2"/>
    <x v="2"/>
    <x v="2"/>
    <x v="7"/>
    <n v="4"/>
    <n v="4955"/>
    <n v="2"/>
    <n v="19423.599999999999"/>
    <x v="2636"/>
    <s v="Cash"/>
    <x v="1"/>
    <n v="4"/>
    <n v="2023"/>
    <n v="9"/>
    <x v="5"/>
    <n v="3"/>
    <n v="37"/>
    <n v="3"/>
    <n v="5"/>
    <x v="1"/>
    <x v="1"/>
    <n v="39640"/>
    <n v="0.16"/>
  </r>
  <r>
    <x v="2654"/>
    <d v="2023-09-14T00:00:00"/>
    <s v="Customer_965"/>
    <x v="3"/>
    <x v="2"/>
    <x v="0"/>
    <x v="0"/>
    <n v="6"/>
    <n v="3463"/>
    <n v="9"/>
    <n v="18907.98"/>
    <x v="2637"/>
    <s v="UPI"/>
    <x v="0"/>
    <n v="3"/>
    <n v="2023"/>
    <n v="9"/>
    <x v="5"/>
    <n v="3"/>
    <n v="37"/>
    <n v="3"/>
    <n v="4"/>
    <x v="4"/>
    <x v="1"/>
    <n v="187002"/>
    <n v="0.12"/>
  </r>
  <r>
    <x v="2655"/>
    <d v="2023-11-07T00:00:00"/>
    <s v="Customer_1220"/>
    <x v="3"/>
    <x v="2"/>
    <x v="2"/>
    <x v="5"/>
    <n v="10"/>
    <n v="3691"/>
    <n v="24"/>
    <n v="28051.599999999999"/>
    <x v="2638"/>
    <s v="Card"/>
    <x v="0"/>
    <n v="5"/>
    <n v="2023"/>
    <n v="11"/>
    <x v="6"/>
    <n v="4"/>
    <n v="45"/>
    <n v="2"/>
    <n v="2"/>
    <x v="5"/>
    <x v="1"/>
    <n v="885840"/>
    <n v="0.11"/>
  </r>
  <r>
    <x v="2656"/>
    <d v="2023-07-11T00:00:00"/>
    <s v="Customer_1663"/>
    <x v="1"/>
    <x v="0"/>
    <x v="0"/>
    <x v="0"/>
    <n v="4"/>
    <n v="1103"/>
    <n v="7"/>
    <n v="4103.16"/>
    <x v="2639"/>
    <s v="UPI"/>
    <x v="1"/>
    <n v="1"/>
    <n v="2023"/>
    <n v="7"/>
    <x v="10"/>
    <n v="3"/>
    <n v="28"/>
    <n v="3"/>
    <n v="2"/>
    <x v="5"/>
    <x v="1"/>
    <n v="30884"/>
    <n v="0.16"/>
  </r>
  <r>
    <x v="2657"/>
    <d v="2023-04-05T00:00:00"/>
    <s v="Customer_77"/>
    <x v="3"/>
    <x v="2"/>
    <x v="2"/>
    <x v="2"/>
    <n v="10"/>
    <n v="2308"/>
    <n v="23"/>
    <n v="17771.599999999999"/>
    <x v="2640"/>
    <s v="Cash"/>
    <x v="1"/>
    <n v="2"/>
    <n v="2023"/>
    <n v="4"/>
    <x v="8"/>
    <n v="2"/>
    <n v="14"/>
    <n v="2"/>
    <n v="3"/>
    <x v="6"/>
    <x v="1"/>
    <n v="530840"/>
    <n v="0.05"/>
  </r>
  <r>
    <x v="2658"/>
    <d v="2023-01-27T00:00:00"/>
    <s v="Customer_193"/>
    <x v="0"/>
    <x v="2"/>
    <x v="0"/>
    <x v="4"/>
    <n v="9"/>
    <n v="1665"/>
    <n v="9"/>
    <n v="13636.35"/>
    <x v="2641"/>
    <s v="Card"/>
    <x v="0"/>
    <n v="6"/>
    <n v="2023"/>
    <n v="1"/>
    <x v="0"/>
    <n v="1"/>
    <n v="4"/>
    <n v="4"/>
    <n v="5"/>
    <x v="1"/>
    <x v="1"/>
    <n v="134865"/>
    <n v="0.14000000000000001"/>
  </r>
  <r>
    <x v="2659"/>
    <d v="2023-02-15T00:00:00"/>
    <s v="Customer_1501"/>
    <x v="0"/>
    <x v="2"/>
    <x v="0"/>
    <x v="0"/>
    <n v="9"/>
    <n v="441"/>
    <n v="5"/>
    <n v="3770.55"/>
    <x v="2642"/>
    <s v="Card"/>
    <x v="0"/>
    <n v="7"/>
    <n v="2023"/>
    <n v="2"/>
    <x v="3"/>
    <n v="1"/>
    <n v="7"/>
    <n v="3"/>
    <n v="3"/>
    <x v="6"/>
    <x v="1"/>
    <n v="19845"/>
    <n v="0.18"/>
  </r>
  <r>
    <x v="2660"/>
    <d v="2023-06-24T00:00:00"/>
    <s v="Customer_1187"/>
    <x v="1"/>
    <x v="0"/>
    <x v="2"/>
    <x v="2"/>
    <n v="7"/>
    <n v="3999"/>
    <n v="13"/>
    <n v="24353.91"/>
    <x v="2643"/>
    <s v="Card"/>
    <x v="2"/>
    <n v="3"/>
    <n v="2023"/>
    <n v="6"/>
    <x v="7"/>
    <n v="2"/>
    <n v="25"/>
    <n v="4"/>
    <n v="6"/>
    <x v="0"/>
    <x v="0"/>
    <n v="363909"/>
    <n v="0.13"/>
  </r>
  <r>
    <x v="2661"/>
    <d v="2023-08-30T00:00:00"/>
    <s v="Customer_685"/>
    <x v="2"/>
    <x v="3"/>
    <x v="1"/>
    <x v="8"/>
    <n v="10"/>
    <n v="469"/>
    <n v="0"/>
    <n v="4690"/>
    <x v="2644"/>
    <s v="Card"/>
    <x v="1"/>
    <n v="5"/>
    <n v="2023"/>
    <n v="8"/>
    <x v="4"/>
    <n v="3"/>
    <n v="35"/>
    <n v="5"/>
    <n v="3"/>
    <x v="6"/>
    <x v="1"/>
    <n v="0"/>
    <n v="0.18"/>
  </r>
  <r>
    <x v="2662"/>
    <d v="2023-01-19T00:00:00"/>
    <s v="Customer_1145"/>
    <x v="1"/>
    <x v="2"/>
    <x v="0"/>
    <x v="6"/>
    <n v="8"/>
    <n v="4377"/>
    <n v="16"/>
    <n v="29413.439999999999"/>
    <x v="2645"/>
    <s v="Card"/>
    <x v="2"/>
    <n v="3"/>
    <n v="2023"/>
    <n v="1"/>
    <x v="0"/>
    <n v="1"/>
    <n v="3"/>
    <n v="3"/>
    <n v="4"/>
    <x v="4"/>
    <x v="1"/>
    <n v="560256"/>
    <n v="0.17"/>
  </r>
  <r>
    <x v="2663"/>
    <d v="2023-03-22T00:00:00"/>
    <s v="Customer_1875"/>
    <x v="2"/>
    <x v="1"/>
    <x v="0"/>
    <x v="4"/>
    <n v="3"/>
    <n v="2070"/>
    <n v="6"/>
    <n v="5837.4"/>
    <x v="2646"/>
    <s v="Cash"/>
    <x v="2"/>
    <n v="1"/>
    <n v="2023"/>
    <n v="3"/>
    <x v="9"/>
    <n v="1"/>
    <n v="12"/>
    <n v="4"/>
    <n v="3"/>
    <x v="6"/>
    <x v="1"/>
    <n v="37260"/>
    <n v="7.0000000000000007E-2"/>
  </r>
  <r>
    <x v="2664"/>
    <d v="2023-08-24T00:00:00"/>
    <s v="Customer_196"/>
    <x v="1"/>
    <x v="0"/>
    <x v="1"/>
    <x v="1"/>
    <n v="10"/>
    <n v="120"/>
    <n v="10"/>
    <n v="1080"/>
    <x v="2647"/>
    <s v="UPI"/>
    <x v="2"/>
    <n v="4"/>
    <n v="2023"/>
    <n v="8"/>
    <x v="4"/>
    <n v="3"/>
    <n v="34"/>
    <n v="4"/>
    <n v="4"/>
    <x v="4"/>
    <x v="1"/>
    <n v="12000"/>
    <n v="0.11"/>
  </r>
  <r>
    <x v="2665"/>
    <d v="2023-11-02T00:00:00"/>
    <s v="Customer_807"/>
    <x v="2"/>
    <x v="2"/>
    <x v="0"/>
    <x v="6"/>
    <n v="2"/>
    <n v="2183"/>
    <n v="12"/>
    <n v="3842.08"/>
    <x v="2648"/>
    <s v="Card"/>
    <x v="1"/>
    <n v="6"/>
    <n v="2023"/>
    <n v="11"/>
    <x v="6"/>
    <n v="4"/>
    <n v="44"/>
    <n v="1"/>
    <n v="4"/>
    <x v="4"/>
    <x v="1"/>
    <n v="52392"/>
    <n v="0.09"/>
  </r>
  <r>
    <x v="2666"/>
    <d v="2023-08-04T00:00:00"/>
    <s v="Customer_133"/>
    <x v="2"/>
    <x v="1"/>
    <x v="1"/>
    <x v="8"/>
    <n v="1"/>
    <n v="2918"/>
    <n v="19"/>
    <n v="2363.58"/>
    <x v="2649"/>
    <s v="UPI"/>
    <x v="1"/>
    <n v="6"/>
    <n v="2023"/>
    <n v="8"/>
    <x v="4"/>
    <n v="3"/>
    <n v="31"/>
    <n v="1"/>
    <n v="5"/>
    <x v="1"/>
    <x v="1"/>
    <n v="55442"/>
    <n v="0.08"/>
  </r>
  <r>
    <x v="2667"/>
    <d v="2023-06-27T00:00:00"/>
    <s v="Customer_1172"/>
    <x v="1"/>
    <x v="3"/>
    <x v="2"/>
    <x v="2"/>
    <n v="6"/>
    <n v="4830"/>
    <n v="27"/>
    <n v="21155.4"/>
    <x v="2650"/>
    <s v="Card"/>
    <x v="0"/>
    <n v="1"/>
    <n v="2023"/>
    <n v="6"/>
    <x v="7"/>
    <n v="2"/>
    <n v="26"/>
    <n v="5"/>
    <n v="2"/>
    <x v="5"/>
    <x v="1"/>
    <n v="782460"/>
    <n v="0.12"/>
  </r>
  <r>
    <x v="2668"/>
    <d v="2023-08-17T00:00:00"/>
    <s v="Customer_1234"/>
    <x v="2"/>
    <x v="0"/>
    <x v="1"/>
    <x v="8"/>
    <n v="4"/>
    <n v="2142"/>
    <n v="25"/>
    <n v="6426"/>
    <x v="2651"/>
    <s v="UPI"/>
    <x v="2"/>
    <n v="1"/>
    <n v="2023"/>
    <n v="8"/>
    <x v="4"/>
    <n v="3"/>
    <n v="33"/>
    <n v="3"/>
    <n v="4"/>
    <x v="4"/>
    <x v="1"/>
    <n v="214200"/>
    <n v="0.13"/>
  </r>
  <r>
    <x v="2669"/>
    <d v="2023-12-27T00:00:00"/>
    <s v="Customer_1638"/>
    <x v="2"/>
    <x v="3"/>
    <x v="0"/>
    <x v="6"/>
    <n v="4"/>
    <n v="2800"/>
    <n v="28"/>
    <n v="8064"/>
    <x v="2652"/>
    <s v="Cash"/>
    <x v="0"/>
    <n v="5"/>
    <n v="2023"/>
    <n v="12"/>
    <x v="2"/>
    <n v="4"/>
    <n v="52"/>
    <n v="5"/>
    <n v="3"/>
    <x v="6"/>
    <x v="1"/>
    <n v="313600"/>
    <n v="0.17"/>
  </r>
  <r>
    <x v="2670"/>
    <d v="2023-12-15T00:00:00"/>
    <s v="Customer_512"/>
    <x v="3"/>
    <x v="1"/>
    <x v="1"/>
    <x v="8"/>
    <n v="4"/>
    <n v="3324"/>
    <n v="10"/>
    <n v="11966.4"/>
    <x v="2653"/>
    <s v="Card"/>
    <x v="0"/>
    <n v="3"/>
    <n v="2023"/>
    <n v="12"/>
    <x v="2"/>
    <n v="4"/>
    <n v="50"/>
    <n v="3"/>
    <n v="5"/>
    <x v="1"/>
    <x v="1"/>
    <n v="132960"/>
    <n v="0.13"/>
  </r>
  <r>
    <x v="2671"/>
    <d v="2023-10-12T00:00:00"/>
    <s v="Customer_1333"/>
    <x v="3"/>
    <x v="2"/>
    <x v="0"/>
    <x v="6"/>
    <n v="2"/>
    <n v="1584"/>
    <n v="27"/>
    <n v="2312.64"/>
    <x v="2654"/>
    <s v="Cash"/>
    <x v="1"/>
    <n v="7"/>
    <n v="2023"/>
    <n v="10"/>
    <x v="1"/>
    <n v="4"/>
    <n v="41"/>
    <n v="2"/>
    <n v="4"/>
    <x v="4"/>
    <x v="1"/>
    <n v="85536"/>
    <n v="0.06"/>
  </r>
  <r>
    <x v="2672"/>
    <d v="2023-03-16T00:00:00"/>
    <s v="Customer_1389"/>
    <x v="0"/>
    <x v="1"/>
    <x v="1"/>
    <x v="1"/>
    <n v="5"/>
    <n v="1406"/>
    <n v="11"/>
    <n v="6256.7"/>
    <x v="2655"/>
    <s v="Card"/>
    <x v="2"/>
    <n v="5"/>
    <n v="2023"/>
    <n v="3"/>
    <x v="9"/>
    <n v="1"/>
    <n v="11"/>
    <n v="3"/>
    <n v="4"/>
    <x v="4"/>
    <x v="1"/>
    <n v="77330"/>
    <n v="0.1"/>
  </r>
  <r>
    <x v="2673"/>
    <d v="2023-03-28T00:00:00"/>
    <s v="Customer_245"/>
    <x v="1"/>
    <x v="1"/>
    <x v="2"/>
    <x v="7"/>
    <n v="4"/>
    <n v="2828"/>
    <n v="21"/>
    <n v="8936.48"/>
    <x v="2656"/>
    <s v="Cash"/>
    <x v="2"/>
    <n v="2"/>
    <n v="2023"/>
    <n v="3"/>
    <x v="9"/>
    <n v="1"/>
    <n v="13"/>
    <n v="5"/>
    <n v="2"/>
    <x v="5"/>
    <x v="1"/>
    <n v="237552"/>
    <n v="0.19"/>
  </r>
  <r>
    <x v="2674"/>
    <d v="2023-03-31T00:00:00"/>
    <s v="Customer_1039"/>
    <x v="0"/>
    <x v="2"/>
    <x v="2"/>
    <x v="5"/>
    <n v="5"/>
    <n v="2415"/>
    <n v="7"/>
    <n v="11229.75"/>
    <x v="2657"/>
    <s v="Card"/>
    <x v="2"/>
    <n v="2"/>
    <n v="2023"/>
    <n v="3"/>
    <x v="9"/>
    <n v="1"/>
    <n v="13"/>
    <n v="5"/>
    <n v="5"/>
    <x v="1"/>
    <x v="1"/>
    <n v="84525"/>
    <n v="0.17"/>
  </r>
  <r>
    <x v="2675"/>
    <d v="2023-12-31T00:00:00"/>
    <s v="Customer_763"/>
    <x v="2"/>
    <x v="3"/>
    <x v="1"/>
    <x v="1"/>
    <n v="5"/>
    <n v="1689"/>
    <n v="13"/>
    <n v="7347.15"/>
    <x v="2658"/>
    <s v="UPI"/>
    <x v="2"/>
    <n v="5"/>
    <n v="2023"/>
    <n v="12"/>
    <x v="2"/>
    <n v="4"/>
    <n v="53"/>
    <n v="6"/>
    <n v="0"/>
    <x v="2"/>
    <x v="0"/>
    <n v="109785"/>
    <n v="0.16"/>
  </r>
  <r>
    <x v="2676"/>
    <d v="2023-10-01T00:00:00"/>
    <s v="Customer_1357"/>
    <x v="2"/>
    <x v="0"/>
    <x v="2"/>
    <x v="5"/>
    <n v="8"/>
    <n v="250"/>
    <n v="16"/>
    <n v="1680"/>
    <x v="2659"/>
    <s v="UPI"/>
    <x v="0"/>
    <n v="4"/>
    <n v="2023"/>
    <n v="10"/>
    <x v="1"/>
    <n v="4"/>
    <n v="40"/>
    <n v="1"/>
    <n v="0"/>
    <x v="2"/>
    <x v="0"/>
    <n v="32000"/>
    <n v="7.0000000000000007E-2"/>
  </r>
  <r>
    <x v="2677"/>
    <d v="2023-12-26T00:00:00"/>
    <s v="Customer_371"/>
    <x v="3"/>
    <x v="1"/>
    <x v="1"/>
    <x v="8"/>
    <n v="7"/>
    <n v="498"/>
    <n v="10"/>
    <n v="3137.4"/>
    <x v="2660"/>
    <s v="Card"/>
    <x v="1"/>
    <n v="4"/>
    <n v="2023"/>
    <n v="12"/>
    <x v="2"/>
    <n v="4"/>
    <n v="52"/>
    <n v="5"/>
    <n v="2"/>
    <x v="5"/>
    <x v="1"/>
    <n v="34860"/>
    <n v="0.13"/>
  </r>
  <r>
    <x v="2678"/>
    <d v="2023-03-13T00:00:00"/>
    <s v="Customer_1813"/>
    <x v="3"/>
    <x v="1"/>
    <x v="2"/>
    <x v="2"/>
    <n v="6"/>
    <n v="629"/>
    <n v="4"/>
    <n v="3623.04"/>
    <x v="2661"/>
    <s v="Card"/>
    <x v="1"/>
    <n v="3"/>
    <n v="2023"/>
    <n v="3"/>
    <x v="9"/>
    <n v="1"/>
    <n v="11"/>
    <n v="3"/>
    <n v="1"/>
    <x v="3"/>
    <x v="1"/>
    <n v="15096"/>
    <n v="0.08"/>
  </r>
  <r>
    <x v="2679"/>
    <d v="2023-10-25T00:00:00"/>
    <s v="Customer_1370"/>
    <x v="1"/>
    <x v="3"/>
    <x v="0"/>
    <x v="4"/>
    <n v="6"/>
    <n v="2179"/>
    <n v="21"/>
    <n v="10328.459999999999"/>
    <x v="2662"/>
    <s v="Cash"/>
    <x v="1"/>
    <n v="7"/>
    <n v="2023"/>
    <n v="10"/>
    <x v="1"/>
    <n v="4"/>
    <n v="43"/>
    <n v="4"/>
    <n v="3"/>
    <x v="6"/>
    <x v="1"/>
    <n v="274554"/>
    <n v="0.12"/>
  </r>
  <r>
    <x v="2680"/>
    <d v="2023-05-06T00:00:00"/>
    <s v="Customer_1373"/>
    <x v="0"/>
    <x v="0"/>
    <x v="2"/>
    <x v="7"/>
    <n v="4"/>
    <n v="1146"/>
    <n v="7"/>
    <n v="4263.12"/>
    <x v="2663"/>
    <s v="Card"/>
    <x v="0"/>
    <n v="6"/>
    <n v="2023"/>
    <n v="5"/>
    <x v="11"/>
    <n v="2"/>
    <n v="18"/>
    <n v="1"/>
    <n v="6"/>
    <x v="0"/>
    <x v="0"/>
    <n v="32088"/>
    <n v="0.14000000000000001"/>
  </r>
  <r>
    <x v="2681"/>
    <d v="2023-06-21T00:00:00"/>
    <s v="Customer_1204"/>
    <x v="1"/>
    <x v="3"/>
    <x v="2"/>
    <x v="2"/>
    <n v="2"/>
    <n v="3063"/>
    <n v="6"/>
    <n v="5758.44"/>
    <x v="2664"/>
    <s v="UPI"/>
    <x v="0"/>
    <n v="2"/>
    <n v="2023"/>
    <n v="6"/>
    <x v="7"/>
    <n v="2"/>
    <n v="25"/>
    <n v="4"/>
    <n v="3"/>
    <x v="6"/>
    <x v="1"/>
    <n v="36756"/>
    <n v="0.17"/>
  </r>
  <r>
    <x v="2682"/>
    <d v="2023-06-19T00:00:00"/>
    <s v="Customer_1694"/>
    <x v="1"/>
    <x v="2"/>
    <x v="2"/>
    <x v="7"/>
    <n v="9"/>
    <n v="758"/>
    <n v="7"/>
    <n v="6344.46"/>
    <x v="2665"/>
    <s v="Card"/>
    <x v="2"/>
    <n v="3"/>
    <n v="2023"/>
    <n v="6"/>
    <x v="7"/>
    <n v="2"/>
    <n v="25"/>
    <n v="4"/>
    <n v="1"/>
    <x v="3"/>
    <x v="1"/>
    <n v="47754"/>
    <n v="0.12"/>
  </r>
  <r>
    <x v="2683"/>
    <d v="2023-10-05T00:00:00"/>
    <s v="Customer_1809"/>
    <x v="1"/>
    <x v="3"/>
    <x v="0"/>
    <x v="4"/>
    <n v="5"/>
    <n v="1973"/>
    <n v="3"/>
    <n v="9569.0499999999993"/>
    <x v="2666"/>
    <s v="Cash"/>
    <x v="2"/>
    <n v="7"/>
    <n v="2023"/>
    <n v="10"/>
    <x v="1"/>
    <n v="4"/>
    <n v="40"/>
    <n v="1"/>
    <n v="4"/>
    <x v="4"/>
    <x v="1"/>
    <n v="29595"/>
    <n v="0.05"/>
  </r>
  <r>
    <x v="2684"/>
    <d v="2023-07-29T00:00:00"/>
    <s v="Customer_1010"/>
    <x v="3"/>
    <x v="0"/>
    <x v="1"/>
    <x v="1"/>
    <n v="7"/>
    <n v="1260"/>
    <n v="19"/>
    <n v="7144.2"/>
    <x v="2667"/>
    <s v="UPI"/>
    <x v="2"/>
    <n v="2"/>
    <n v="2023"/>
    <n v="7"/>
    <x v="10"/>
    <n v="3"/>
    <n v="30"/>
    <n v="5"/>
    <n v="6"/>
    <x v="0"/>
    <x v="0"/>
    <n v="167580"/>
    <n v="0.2"/>
  </r>
  <r>
    <x v="2685"/>
    <d v="2023-01-06T00:00:00"/>
    <s v="Customer_658"/>
    <x v="1"/>
    <x v="2"/>
    <x v="1"/>
    <x v="3"/>
    <n v="8"/>
    <n v="3467"/>
    <n v="4"/>
    <n v="26626.560000000001"/>
    <x v="2668"/>
    <s v="Card"/>
    <x v="1"/>
    <n v="1"/>
    <n v="2023"/>
    <n v="1"/>
    <x v="0"/>
    <n v="1"/>
    <n v="1"/>
    <n v="1"/>
    <n v="5"/>
    <x v="1"/>
    <x v="1"/>
    <n v="110944"/>
    <n v="0.1"/>
  </r>
  <r>
    <x v="2686"/>
    <d v="2023-09-25T00:00:00"/>
    <s v="Customer_1209"/>
    <x v="3"/>
    <x v="3"/>
    <x v="2"/>
    <x v="7"/>
    <n v="8"/>
    <n v="663"/>
    <n v="2"/>
    <n v="5197.92"/>
    <x v="2669"/>
    <s v="Cash"/>
    <x v="2"/>
    <n v="3"/>
    <n v="2023"/>
    <n v="9"/>
    <x v="5"/>
    <n v="3"/>
    <n v="39"/>
    <n v="5"/>
    <n v="1"/>
    <x v="3"/>
    <x v="1"/>
    <n v="10608"/>
    <n v="0.09"/>
  </r>
  <r>
    <x v="2687"/>
    <d v="2023-09-29T00:00:00"/>
    <s v="Customer_199"/>
    <x v="3"/>
    <x v="0"/>
    <x v="1"/>
    <x v="8"/>
    <n v="7"/>
    <n v="1099"/>
    <n v="30"/>
    <n v="5385.1"/>
    <x v="2670"/>
    <s v="Cash"/>
    <x v="0"/>
    <n v="6"/>
    <n v="2023"/>
    <n v="9"/>
    <x v="5"/>
    <n v="3"/>
    <n v="39"/>
    <n v="5"/>
    <n v="5"/>
    <x v="1"/>
    <x v="1"/>
    <n v="230790"/>
    <n v="0.13"/>
  </r>
  <r>
    <x v="2688"/>
    <d v="2023-07-08T00:00:00"/>
    <s v="Customer_1883"/>
    <x v="1"/>
    <x v="0"/>
    <x v="0"/>
    <x v="4"/>
    <n v="8"/>
    <n v="883"/>
    <n v="25"/>
    <n v="5298"/>
    <x v="2671"/>
    <s v="Cash"/>
    <x v="0"/>
    <n v="1"/>
    <n v="2023"/>
    <n v="7"/>
    <x v="10"/>
    <n v="3"/>
    <n v="27"/>
    <n v="2"/>
    <n v="6"/>
    <x v="0"/>
    <x v="0"/>
    <n v="176600"/>
    <n v="0.17"/>
  </r>
  <r>
    <x v="2689"/>
    <d v="2023-05-28T00:00:00"/>
    <s v="Customer_1223"/>
    <x v="2"/>
    <x v="0"/>
    <x v="1"/>
    <x v="1"/>
    <n v="4"/>
    <n v="1386"/>
    <n v="19"/>
    <n v="4490.6400000000003"/>
    <x v="2672"/>
    <s v="Card"/>
    <x v="1"/>
    <n v="1"/>
    <n v="2023"/>
    <n v="5"/>
    <x v="11"/>
    <n v="2"/>
    <n v="22"/>
    <n v="5"/>
    <n v="0"/>
    <x v="2"/>
    <x v="0"/>
    <n v="105336"/>
    <n v="0.09"/>
  </r>
  <r>
    <x v="2690"/>
    <d v="2023-09-22T00:00:00"/>
    <s v="Customer_785"/>
    <x v="1"/>
    <x v="1"/>
    <x v="0"/>
    <x v="0"/>
    <n v="2"/>
    <n v="199"/>
    <n v="29"/>
    <n v="282.58"/>
    <x v="2673"/>
    <s v="Cash"/>
    <x v="1"/>
    <n v="4"/>
    <n v="2023"/>
    <n v="9"/>
    <x v="5"/>
    <n v="3"/>
    <n v="38"/>
    <n v="4"/>
    <n v="5"/>
    <x v="1"/>
    <x v="1"/>
    <n v="11542"/>
    <n v="0.15"/>
  </r>
  <r>
    <x v="2691"/>
    <d v="2023-07-02T00:00:00"/>
    <s v="Customer_935"/>
    <x v="2"/>
    <x v="0"/>
    <x v="1"/>
    <x v="1"/>
    <n v="3"/>
    <n v="4180"/>
    <n v="17"/>
    <n v="10408.200000000001"/>
    <x v="2674"/>
    <s v="UPI"/>
    <x v="2"/>
    <n v="5"/>
    <n v="2023"/>
    <n v="7"/>
    <x v="10"/>
    <n v="3"/>
    <n v="27"/>
    <n v="2"/>
    <n v="0"/>
    <x v="2"/>
    <x v="0"/>
    <n v="213180"/>
    <n v="0.08"/>
  </r>
  <r>
    <x v="2692"/>
    <d v="2023-08-24T00:00:00"/>
    <s v="Customer_405"/>
    <x v="2"/>
    <x v="0"/>
    <x v="1"/>
    <x v="1"/>
    <n v="5"/>
    <n v="2746"/>
    <n v="28"/>
    <n v="9885.6"/>
    <x v="2675"/>
    <s v="Cash"/>
    <x v="0"/>
    <n v="5"/>
    <n v="2023"/>
    <n v="8"/>
    <x v="4"/>
    <n v="3"/>
    <n v="34"/>
    <n v="4"/>
    <n v="4"/>
    <x v="4"/>
    <x v="1"/>
    <n v="384440"/>
    <n v="0.11"/>
  </r>
  <r>
    <x v="2693"/>
    <d v="2023-07-08T00:00:00"/>
    <s v="Customer_283"/>
    <x v="3"/>
    <x v="1"/>
    <x v="0"/>
    <x v="4"/>
    <n v="2"/>
    <n v="3220"/>
    <n v="26"/>
    <n v="4765.6000000000004"/>
    <x v="2676"/>
    <s v="Cash"/>
    <x v="1"/>
    <n v="5"/>
    <n v="2023"/>
    <n v="7"/>
    <x v="10"/>
    <n v="3"/>
    <n v="27"/>
    <n v="2"/>
    <n v="6"/>
    <x v="0"/>
    <x v="0"/>
    <n v="167440"/>
    <n v="0.1"/>
  </r>
  <r>
    <x v="2694"/>
    <d v="2023-08-01T00:00:00"/>
    <s v="Customer_287"/>
    <x v="0"/>
    <x v="1"/>
    <x v="2"/>
    <x v="5"/>
    <n v="8"/>
    <n v="2914"/>
    <n v="21"/>
    <n v="18416.48"/>
    <x v="2677"/>
    <s v="Cash"/>
    <x v="0"/>
    <n v="1"/>
    <n v="2023"/>
    <n v="8"/>
    <x v="4"/>
    <n v="3"/>
    <n v="31"/>
    <n v="1"/>
    <n v="2"/>
    <x v="5"/>
    <x v="1"/>
    <n v="489552"/>
    <n v="7.0000000000000007E-2"/>
  </r>
  <r>
    <x v="2695"/>
    <d v="2023-07-07T00:00:00"/>
    <s v="Customer_1754"/>
    <x v="0"/>
    <x v="2"/>
    <x v="1"/>
    <x v="1"/>
    <n v="1"/>
    <n v="4877"/>
    <n v="20"/>
    <n v="3901.6"/>
    <x v="2678"/>
    <s v="UPI"/>
    <x v="1"/>
    <n v="6"/>
    <n v="2023"/>
    <n v="7"/>
    <x v="10"/>
    <n v="3"/>
    <n v="27"/>
    <n v="2"/>
    <n v="5"/>
    <x v="1"/>
    <x v="1"/>
    <n v="97540"/>
    <n v="0.1"/>
  </r>
  <r>
    <x v="2696"/>
    <d v="2023-09-30T00:00:00"/>
    <s v="Customer_1139"/>
    <x v="0"/>
    <x v="0"/>
    <x v="0"/>
    <x v="6"/>
    <n v="3"/>
    <n v="3053"/>
    <n v="25"/>
    <n v="6869.25"/>
    <x v="2679"/>
    <s v="Card"/>
    <x v="0"/>
    <n v="4"/>
    <n v="2023"/>
    <n v="9"/>
    <x v="5"/>
    <n v="3"/>
    <n v="39"/>
    <n v="5"/>
    <n v="6"/>
    <x v="0"/>
    <x v="0"/>
    <n v="228975"/>
    <n v="0.18"/>
  </r>
  <r>
    <x v="2697"/>
    <d v="2023-04-29T00:00:00"/>
    <s v="Customer_838"/>
    <x v="0"/>
    <x v="0"/>
    <x v="2"/>
    <x v="5"/>
    <n v="6"/>
    <n v="4586"/>
    <n v="11"/>
    <n v="24489.24"/>
    <x v="2680"/>
    <s v="Card"/>
    <x v="0"/>
    <n v="3"/>
    <n v="2023"/>
    <n v="4"/>
    <x v="8"/>
    <n v="2"/>
    <n v="17"/>
    <n v="5"/>
    <n v="6"/>
    <x v="0"/>
    <x v="0"/>
    <n v="302676"/>
    <n v="0.17"/>
  </r>
  <r>
    <x v="2698"/>
    <d v="2023-04-28T00:00:00"/>
    <s v="Customer_86"/>
    <x v="2"/>
    <x v="3"/>
    <x v="1"/>
    <x v="8"/>
    <n v="10"/>
    <n v="4557"/>
    <n v="13"/>
    <n v="39645.9"/>
    <x v="2681"/>
    <s v="Card"/>
    <x v="0"/>
    <n v="4"/>
    <n v="2023"/>
    <n v="4"/>
    <x v="8"/>
    <n v="2"/>
    <n v="17"/>
    <n v="5"/>
    <n v="5"/>
    <x v="1"/>
    <x v="1"/>
    <n v="592410"/>
    <n v="0.09"/>
  </r>
  <r>
    <x v="2699"/>
    <d v="2023-01-19T00:00:00"/>
    <s v="Customer_1806"/>
    <x v="3"/>
    <x v="1"/>
    <x v="1"/>
    <x v="8"/>
    <n v="2"/>
    <n v="4876"/>
    <n v="13"/>
    <n v="8484.24"/>
    <x v="2682"/>
    <s v="Cash"/>
    <x v="2"/>
    <n v="5"/>
    <n v="2023"/>
    <n v="1"/>
    <x v="0"/>
    <n v="1"/>
    <n v="3"/>
    <n v="3"/>
    <n v="4"/>
    <x v="4"/>
    <x v="1"/>
    <n v="126776"/>
    <n v="0.13"/>
  </r>
  <r>
    <x v="2700"/>
    <d v="2023-02-08T00:00:00"/>
    <s v="Customer_1157"/>
    <x v="0"/>
    <x v="0"/>
    <x v="1"/>
    <x v="3"/>
    <n v="9"/>
    <n v="2345"/>
    <n v="27"/>
    <n v="15406.65"/>
    <x v="2683"/>
    <s v="UPI"/>
    <x v="0"/>
    <n v="3"/>
    <n v="2023"/>
    <n v="2"/>
    <x v="3"/>
    <n v="1"/>
    <n v="6"/>
    <n v="2"/>
    <n v="3"/>
    <x v="6"/>
    <x v="1"/>
    <n v="569835"/>
    <n v="0.06"/>
  </r>
  <r>
    <x v="2701"/>
    <d v="2023-11-22T00:00:00"/>
    <s v="Customer_1315"/>
    <x v="1"/>
    <x v="2"/>
    <x v="2"/>
    <x v="2"/>
    <n v="1"/>
    <n v="3796"/>
    <n v="28"/>
    <n v="2733.12"/>
    <x v="2684"/>
    <s v="Card"/>
    <x v="2"/>
    <n v="6"/>
    <n v="2023"/>
    <n v="11"/>
    <x v="6"/>
    <n v="4"/>
    <n v="47"/>
    <n v="4"/>
    <n v="3"/>
    <x v="6"/>
    <x v="1"/>
    <n v="106288"/>
    <n v="0.13"/>
  </r>
  <r>
    <x v="2702"/>
    <d v="2023-06-02T00:00:00"/>
    <s v="Customer_1950"/>
    <x v="2"/>
    <x v="3"/>
    <x v="1"/>
    <x v="1"/>
    <n v="2"/>
    <n v="1581"/>
    <n v="8"/>
    <n v="2909.04"/>
    <x v="2685"/>
    <s v="Cash"/>
    <x v="0"/>
    <n v="2"/>
    <n v="2023"/>
    <n v="6"/>
    <x v="7"/>
    <n v="2"/>
    <n v="22"/>
    <n v="1"/>
    <n v="5"/>
    <x v="1"/>
    <x v="1"/>
    <n v="25296"/>
    <n v="0.1"/>
  </r>
  <r>
    <x v="2703"/>
    <d v="2023-01-16T00:00:00"/>
    <s v="Customer_842"/>
    <x v="3"/>
    <x v="0"/>
    <x v="2"/>
    <x v="2"/>
    <n v="6"/>
    <n v="3073"/>
    <n v="4"/>
    <n v="17700.48"/>
    <x v="2686"/>
    <s v="Card"/>
    <x v="0"/>
    <n v="3"/>
    <n v="2023"/>
    <n v="1"/>
    <x v="0"/>
    <n v="1"/>
    <n v="3"/>
    <n v="3"/>
    <n v="1"/>
    <x v="3"/>
    <x v="1"/>
    <n v="73752"/>
    <n v="0.06"/>
  </r>
  <r>
    <x v="2704"/>
    <d v="2023-10-21T00:00:00"/>
    <s v="Customer_1493"/>
    <x v="3"/>
    <x v="2"/>
    <x v="2"/>
    <x v="2"/>
    <n v="1"/>
    <n v="1901"/>
    <n v="15"/>
    <n v="1615.85"/>
    <x v="2687"/>
    <s v="UPI"/>
    <x v="0"/>
    <n v="3"/>
    <n v="2023"/>
    <n v="10"/>
    <x v="1"/>
    <n v="4"/>
    <n v="42"/>
    <n v="3"/>
    <n v="6"/>
    <x v="0"/>
    <x v="0"/>
    <n v="28515"/>
    <n v="0.18"/>
  </r>
  <r>
    <x v="2705"/>
    <d v="2023-09-22T00:00:00"/>
    <s v="Customer_701"/>
    <x v="2"/>
    <x v="1"/>
    <x v="1"/>
    <x v="8"/>
    <n v="2"/>
    <n v="1545"/>
    <n v="15"/>
    <n v="2626.5"/>
    <x v="2688"/>
    <s v="UPI"/>
    <x v="1"/>
    <n v="5"/>
    <n v="2023"/>
    <n v="9"/>
    <x v="5"/>
    <n v="3"/>
    <n v="38"/>
    <n v="4"/>
    <n v="5"/>
    <x v="1"/>
    <x v="1"/>
    <n v="46350"/>
    <n v="0.17"/>
  </r>
  <r>
    <x v="2706"/>
    <d v="2023-07-09T00:00:00"/>
    <s v="Customer_1102"/>
    <x v="1"/>
    <x v="1"/>
    <x v="1"/>
    <x v="8"/>
    <n v="1"/>
    <n v="2124"/>
    <n v="24"/>
    <n v="1614.24"/>
    <x v="2689"/>
    <s v="Card"/>
    <x v="1"/>
    <n v="3"/>
    <n v="2023"/>
    <n v="7"/>
    <x v="10"/>
    <n v="3"/>
    <n v="28"/>
    <n v="3"/>
    <n v="0"/>
    <x v="2"/>
    <x v="0"/>
    <n v="50976"/>
    <n v="0.17"/>
  </r>
  <r>
    <x v="2707"/>
    <d v="2023-08-18T00:00:00"/>
    <s v="Customer_531"/>
    <x v="3"/>
    <x v="0"/>
    <x v="2"/>
    <x v="2"/>
    <n v="3"/>
    <n v="1069"/>
    <n v="17"/>
    <n v="2661.81"/>
    <x v="2690"/>
    <s v="Cash"/>
    <x v="2"/>
    <n v="7"/>
    <n v="2023"/>
    <n v="8"/>
    <x v="4"/>
    <n v="3"/>
    <n v="33"/>
    <n v="3"/>
    <n v="5"/>
    <x v="1"/>
    <x v="1"/>
    <n v="54519"/>
    <n v="0.17"/>
  </r>
  <r>
    <x v="2708"/>
    <d v="2023-01-25T00:00:00"/>
    <s v="Customer_226"/>
    <x v="0"/>
    <x v="3"/>
    <x v="2"/>
    <x v="5"/>
    <n v="2"/>
    <n v="4007"/>
    <n v="17"/>
    <n v="6651.62"/>
    <x v="2691"/>
    <s v="UPI"/>
    <x v="2"/>
    <n v="7"/>
    <n v="2023"/>
    <n v="1"/>
    <x v="0"/>
    <n v="1"/>
    <n v="4"/>
    <n v="4"/>
    <n v="3"/>
    <x v="6"/>
    <x v="1"/>
    <n v="136238"/>
    <n v="0.16"/>
  </r>
  <r>
    <x v="2709"/>
    <d v="2023-01-12T00:00:00"/>
    <s v="Customer_96"/>
    <x v="0"/>
    <x v="1"/>
    <x v="2"/>
    <x v="7"/>
    <n v="2"/>
    <n v="4162"/>
    <n v="25"/>
    <n v="6243"/>
    <x v="2692"/>
    <s v="Card"/>
    <x v="2"/>
    <n v="7"/>
    <n v="2023"/>
    <n v="1"/>
    <x v="0"/>
    <n v="1"/>
    <n v="2"/>
    <n v="2"/>
    <n v="4"/>
    <x v="4"/>
    <x v="1"/>
    <n v="208100"/>
    <n v="0.18"/>
  </r>
  <r>
    <x v="2710"/>
    <d v="2023-09-16T00:00:00"/>
    <s v="Customer_1594"/>
    <x v="0"/>
    <x v="3"/>
    <x v="0"/>
    <x v="0"/>
    <n v="1"/>
    <n v="576"/>
    <n v="23"/>
    <n v="443.52"/>
    <x v="2693"/>
    <s v="Cash"/>
    <x v="1"/>
    <n v="2"/>
    <n v="2023"/>
    <n v="9"/>
    <x v="5"/>
    <n v="3"/>
    <n v="37"/>
    <n v="3"/>
    <n v="6"/>
    <x v="0"/>
    <x v="0"/>
    <n v="13248"/>
    <n v="0.05"/>
  </r>
  <r>
    <x v="2711"/>
    <d v="2023-12-12T00:00:00"/>
    <s v="Customer_1076"/>
    <x v="2"/>
    <x v="0"/>
    <x v="2"/>
    <x v="5"/>
    <n v="4"/>
    <n v="4989"/>
    <n v="3"/>
    <n v="19357.32"/>
    <x v="2694"/>
    <s v="Cash"/>
    <x v="2"/>
    <n v="7"/>
    <n v="2023"/>
    <n v="12"/>
    <x v="2"/>
    <n v="4"/>
    <n v="50"/>
    <n v="3"/>
    <n v="2"/>
    <x v="5"/>
    <x v="1"/>
    <n v="59868"/>
    <n v="0.18"/>
  </r>
  <r>
    <x v="2712"/>
    <d v="2023-08-15T00:00:00"/>
    <s v="Customer_129"/>
    <x v="1"/>
    <x v="1"/>
    <x v="0"/>
    <x v="4"/>
    <n v="1"/>
    <n v="1909"/>
    <n v="26"/>
    <n v="1412.66"/>
    <x v="2695"/>
    <s v="Card"/>
    <x v="1"/>
    <n v="7"/>
    <n v="2023"/>
    <n v="8"/>
    <x v="4"/>
    <n v="3"/>
    <n v="33"/>
    <n v="3"/>
    <n v="2"/>
    <x v="5"/>
    <x v="1"/>
    <n v="49634"/>
    <n v="0.06"/>
  </r>
  <r>
    <x v="2713"/>
    <d v="2023-01-28T00:00:00"/>
    <s v="Customer_1252"/>
    <x v="3"/>
    <x v="1"/>
    <x v="2"/>
    <x v="5"/>
    <n v="2"/>
    <n v="2496"/>
    <n v="2"/>
    <n v="4892.16"/>
    <x v="2696"/>
    <s v="UPI"/>
    <x v="1"/>
    <n v="1"/>
    <n v="2023"/>
    <n v="1"/>
    <x v="0"/>
    <n v="1"/>
    <n v="4"/>
    <n v="4"/>
    <n v="6"/>
    <x v="0"/>
    <x v="0"/>
    <n v="9984"/>
    <n v="0.08"/>
  </r>
  <r>
    <x v="2714"/>
    <d v="2023-07-11T00:00:00"/>
    <s v="Customer_1803"/>
    <x v="0"/>
    <x v="1"/>
    <x v="0"/>
    <x v="0"/>
    <n v="10"/>
    <n v="4502"/>
    <n v="29"/>
    <n v="31964.2"/>
    <x v="2697"/>
    <s v="Cash"/>
    <x v="2"/>
    <n v="7"/>
    <n v="2023"/>
    <n v="7"/>
    <x v="10"/>
    <n v="3"/>
    <n v="28"/>
    <n v="3"/>
    <n v="2"/>
    <x v="5"/>
    <x v="1"/>
    <n v="1305580"/>
    <n v="0.18"/>
  </r>
  <r>
    <x v="2715"/>
    <d v="2023-10-09T00:00:00"/>
    <s v="Customer_1053"/>
    <x v="2"/>
    <x v="0"/>
    <x v="1"/>
    <x v="8"/>
    <n v="7"/>
    <n v="776"/>
    <n v="7"/>
    <n v="5051.76"/>
    <x v="2698"/>
    <s v="UPI"/>
    <x v="1"/>
    <n v="6"/>
    <n v="2023"/>
    <n v="10"/>
    <x v="1"/>
    <n v="4"/>
    <n v="41"/>
    <n v="2"/>
    <n v="1"/>
    <x v="3"/>
    <x v="1"/>
    <n v="38024"/>
    <n v="0.19"/>
  </r>
  <r>
    <x v="2716"/>
    <d v="2023-10-04T00:00:00"/>
    <s v="Customer_995"/>
    <x v="2"/>
    <x v="0"/>
    <x v="2"/>
    <x v="2"/>
    <n v="6"/>
    <n v="337"/>
    <n v="14"/>
    <n v="1738.92"/>
    <x v="2699"/>
    <s v="Card"/>
    <x v="2"/>
    <n v="5"/>
    <n v="2023"/>
    <n v="10"/>
    <x v="1"/>
    <n v="4"/>
    <n v="40"/>
    <n v="1"/>
    <n v="3"/>
    <x v="6"/>
    <x v="1"/>
    <n v="28308"/>
    <n v="0.09"/>
  </r>
  <r>
    <x v="2717"/>
    <d v="2023-08-28T00:00:00"/>
    <s v="Customer_819"/>
    <x v="1"/>
    <x v="3"/>
    <x v="2"/>
    <x v="7"/>
    <n v="9"/>
    <n v="2284"/>
    <n v="4"/>
    <n v="19733.759999999998"/>
    <x v="2700"/>
    <s v="Card"/>
    <x v="0"/>
    <n v="2"/>
    <n v="2023"/>
    <n v="8"/>
    <x v="4"/>
    <n v="3"/>
    <n v="35"/>
    <n v="5"/>
    <n v="1"/>
    <x v="3"/>
    <x v="1"/>
    <n v="82224"/>
    <n v="0.2"/>
  </r>
  <r>
    <x v="2718"/>
    <d v="2023-05-17T00:00:00"/>
    <s v="Customer_1042"/>
    <x v="3"/>
    <x v="3"/>
    <x v="1"/>
    <x v="1"/>
    <n v="5"/>
    <n v="1774"/>
    <n v="8"/>
    <n v="8160.4"/>
    <x v="2701"/>
    <s v="Card"/>
    <x v="0"/>
    <n v="7"/>
    <n v="2023"/>
    <n v="5"/>
    <x v="11"/>
    <n v="2"/>
    <n v="20"/>
    <n v="3"/>
    <n v="3"/>
    <x v="6"/>
    <x v="1"/>
    <n v="70960"/>
    <n v="0.12"/>
  </r>
  <r>
    <x v="2719"/>
    <d v="2023-12-22T00:00:00"/>
    <s v="Customer_617"/>
    <x v="2"/>
    <x v="1"/>
    <x v="1"/>
    <x v="8"/>
    <n v="5"/>
    <n v="4452"/>
    <n v="8"/>
    <n v="20479.2"/>
    <x v="2702"/>
    <s v="Card"/>
    <x v="2"/>
    <n v="6"/>
    <n v="2023"/>
    <n v="12"/>
    <x v="2"/>
    <n v="4"/>
    <n v="51"/>
    <n v="4"/>
    <n v="5"/>
    <x v="1"/>
    <x v="1"/>
    <n v="178080"/>
    <n v="0.1"/>
  </r>
  <r>
    <x v="2720"/>
    <d v="2023-07-05T00:00:00"/>
    <s v="Customer_76"/>
    <x v="2"/>
    <x v="2"/>
    <x v="2"/>
    <x v="5"/>
    <n v="8"/>
    <n v="2495"/>
    <n v="14"/>
    <n v="17165.599999999999"/>
    <x v="2703"/>
    <s v="Card"/>
    <x v="2"/>
    <n v="7"/>
    <n v="2023"/>
    <n v="7"/>
    <x v="10"/>
    <n v="3"/>
    <n v="27"/>
    <n v="2"/>
    <n v="3"/>
    <x v="6"/>
    <x v="1"/>
    <n v="279440"/>
    <n v="0.06"/>
  </r>
  <r>
    <x v="2721"/>
    <d v="2023-05-02T00:00:00"/>
    <s v="Customer_1006"/>
    <x v="1"/>
    <x v="3"/>
    <x v="2"/>
    <x v="2"/>
    <n v="3"/>
    <n v="1256"/>
    <n v="29"/>
    <n v="2675.28"/>
    <x v="2704"/>
    <s v="Card"/>
    <x v="2"/>
    <n v="3"/>
    <n v="2023"/>
    <n v="5"/>
    <x v="11"/>
    <n v="2"/>
    <n v="18"/>
    <n v="1"/>
    <n v="2"/>
    <x v="5"/>
    <x v="1"/>
    <n v="109272"/>
    <n v="0.16"/>
  </r>
  <r>
    <x v="2722"/>
    <d v="2023-12-02T00:00:00"/>
    <s v="Customer_362"/>
    <x v="0"/>
    <x v="0"/>
    <x v="1"/>
    <x v="1"/>
    <n v="4"/>
    <n v="4915"/>
    <n v="23"/>
    <n v="15138.2"/>
    <x v="2705"/>
    <s v="UPI"/>
    <x v="2"/>
    <n v="1"/>
    <n v="2023"/>
    <n v="12"/>
    <x v="2"/>
    <n v="4"/>
    <n v="48"/>
    <n v="1"/>
    <n v="6"/>
    <x v="0"/>
    <x v="0"/>
    <n v="452180"/>
    <n v="0.17"/>
  </r>
  <r>
    <x v="2723"/>
    <d v="2023-02-20T00:00:00"/>
    <s v="Customer_99"/>
    <x v="3"/>
    <x v="1"/>
    <x v="0"/>
    <x v="6"/>
    <n v="4"/>
    <n v="878"/>
    <n v="3"/>
    <n v="3406.64"/>
    <x v="2706"/>
    <s v="Card"/>
    <x v="1"/>
    <n v="6"/>
    <n v="2023"/>
    <n v="2"/>
    <x v="3"/>
    <n v="1"/>
    <n v="8"/>
    <n v="4"/>
    <n v="1"/>
    <x v="3"/>
    <x v="1"/>
    <n v="10536"/>
    <n v="0.13"/>
  </r>
  <r>
    <x v="2724"/>
    <d v="2023-07-06T00:00:00"/>
    <s v="Customer_1034"/>
    <x v="0"/>
    <x v="1"/>
    <x v="0"/>
    <x v="4"/>
    <n v="2"/>
    <n v="4376"/>
    <n v="27"/>
    <n v="6388.96"/>
    <x v="2707"/>
    <s v="Cash"/>
    <x v="0"/>
    <n v="3"/>
    <n v="2023"/>
    <n v="7"/>
    <x v="10"/>
    <n v="3"/>
    <n v="27"/>
    <n v="2"/>
    <n v="4"/>
    <x v="4"/>
    <x v="1"/>
    <n v="236304"/>
    <n v="0.15"/>
  </r>
  <r>
    <x v="2725"/>
    <d v="2023-11-24T00:00:00"/>
    <s v="Customer_1284"/>
    <x v="0"/>
    <x v="0"/>
    <x v="2"/>
    <x v="2"/>
    <n v="10"/>
    <n v="2887"/>
    <n v="21"/>
    <n v="22807.3"/>
    <x v="2708"/>
    <s v="Cash"/>
    <x v="0"/>
    <n v="1"/>
    <n v="2023"/>
    <n v="11"/>
    <x v="6"/>
    <n v="4"/>
    <n v="47"/>
    <n v="4"/>
    <n v="5"/>
    <x v="1"/>
    <x v="1"/>
    <n v="606270"/>
    <n v="0.05"/>
  </r>
  <r>
    <x v="2726"/>
    <d v="2023-12-09T00:00:00"/>
    <s v="Customer_1440"/>
    <x v="0"/>
    <x v="0"/>
    <x v="0"/>
    <x v="4"/>
    <n v="6"/>
    <n v="4822"/>
    <n v="6"/>
    <n v="27196.080000000002"/>
    <x v="2709"/>
    <s v="UPI"/>
    <x v="0"/>
    <n v="4"/>
    <n v="2023"/>
    <n v="12"/>
    <x v="2"/>
    <n v="4"/>
    <n v="49"/>
    <n v="2"/>
    <n v="6"/>
    <x v="0"/>
    <x v="0"/>
    <n v="173592"/>
    <n v="0.19"/>
  </r>
  <r>
    <x v="2727"/>
    <d v="2023-06-16T00:00:00"/>
    <s v="Customer_1795"/>
    <x v="1"/>
    <x v="2"/>
    <x v="1"/>
    <x v="1"/>
    <n v="7"/>
    <n v="4718"/>
    <n v="2"/>
    <n v="32365.48"/>
    <x v="2710"/>
    <s v="UPI"/>
    <x v="1"/>
    <n v="4"/>
    <n v="2023"/>
    <n v="6"/>
    <x v="7"/>
    <n v="2"/>
    <n v="24"/>
    <n v="3"/>
    <n v="5"/>
    <x v="1"/>
    <x v="1"/>
    <n v="66052"/>
    <n v="0.08"/>
  </r>
  <r>
    <x v="2728"/>
    <d v="2023-04-16T00:00:00"/>
    <s v="Customer_1893"/>
    <x v="2"/>
    <x v="2"/>
    <x v="2"/>
    <x v="2"/>
    <n v="8"/>
    <n v="296"/>
    <n v="11"/>
    <n v="2107.52"/>
    <x v="2711"/>
    <s v="UPI"/>
    <x v="0"/>
    <n v="4"/>
    <n v="2023"/>
    <n v="4"/>
    <x v="8"/>
    <n v="2"/>
    <n v="16"/>
    <n v="4"/>
    <n v="0"/>
    <x v="2"/>
    <x v="0"/>
    <n v="26048"/>
    <n v="0.18"/>
  </r>
  <r>
    <x v="2729"/>
    <d v="2023-10-31T00:00:00"/>
    <s v="Customer_513"/>
    <x v="3"/>
    <x v="1"/>
    <x v="0"/>
    <x v="6"/>
    <n v="4"/>
    <n v="2818"/>
    <n v="12"/>
    <n v="9919.36"/>
    <x v="2712"/>
    <s v="UPI"/>
    <x v="0"/>
    <n v="1"/>
    <n v="2023"/>
    <n v="10"/>
    <x v="1"/>
    <n v="4"/>
    <n v="44"/>
    <n v="5"/>
    <n v="2"/>
    <x v="5"/>
    <x v="1"/>
    <n v="135264"/>
    <n v="0.09"/>
  </r>
  <r>
    <x v="2730"/>
    <d v="2023-11-14T00:00:00"/>
    <s v="Customer_1615"/>
    <x v="1"/>
    <x v="0"/>
    <x v="0"/>
    <x v="4"/>
    <n v="9"/>
    <n v="3229"/>
    <n v="13"/>
    <n v="25283.07"/>
    <x v="2713"/>
    <s v="Card"/>
    <x v="1"/>
    <n v="5"/>
    <n v="2023"/>
    <n v="11"/>
    <x v="6"/>
    <n v="4"/>
    <n v="46"/>
    <n v="3"/>
    <n v="2"/>
    <x v="5"/>
    <x v="1"/>
    <n v="377793"/>
    <n v="0.08"/>
  </r>
  <r>
    <x v="2731"/>
    <d v="2023-10-24T00:00:00"/>
    <s v="Customer_1888"/>
    <x v="3"/>
    <x v="2"/>
    <x v="1"/>
    <x v="1"/>
    <n v="3"/>
    <n v="2229"/>
    <n v="1"/>
    <n v="6620.13"/>
    <x v="2714"/>
    <s v="UPI"/>
    <x v="2"/>
    <n v="2"/>
    <n v="2023"/>
    <n v="10"/>
    <x v="1"/>
    <n v="4"/>
    <n v="43"/>
    <n v="4"/>
    <n v="2"/>
    <x v="5"/>
    <x v="1"/>
    <n v="6687"/>
    <n v="0.09"/>
  </r>
  <r>
    <x v="2732"/>
    <d v="2023-12-31T00:00:00"/>
    <s v="Customer_923"/>
    <x v="3"/>
    <x v="1"/>
    <x v="1"/>
    <x v="1"/>
    <n v="6"/>
    <n v="1354"/>
    <n v="26"/>
    <n v="6011.76"/>
    <x v="2715"/>
    <s v="Card"/>
    <x v="2"/>
    <n v="7"/>
    <n v="2023"/>
    <n v="12"/>
    <x v="2"/>
    <n v="4"/>
    <n v="53"/>
    <n v="6"/>
    <n v="0"/>
    <x v="2"/>
    <x v="0"/>
    <n v="211224"/>
    <n v="0.2"/>
  </r>
  <r>
    <x v="2733"/>
    <d v="2023-09-25T00:00:00"/>
    <s v="Customer_1392"/>
    <x v="2"/>
    <x v="2"/>
    <x v="2"/>
    <x v="5"/>
    <n v="4"/>
    <n v="4548"/>
    <n v="21"/>
    <n v="14371.68"/>
    <x v="2716"/>
    <s v="Card"/>
    <x v="0"/>
    <n v="6"/>
    <n v="2023"/>
    <n v="9"/>
    <x v="5"/>
    <n v="3"/>
    <n v="39"/>
    <n v="5"/>
    <n v="1"/>
    <x v="3"/>
    <x v="1"/>
    <n v="382032"/>
    <n v="0.12"/>
  </r>
  <r>
    <x v="2734"/>
    <d v="2023-09-05T00:00:00"/>
    <s v="Customer_567"/>
    <x v="2"/>
    <x v="2"/>
    <x v="1"/>
    <x v="8"/>
    <n v="8"/>
    <n v="2224"/>
    <n v="2"/>
    <n v="17436.16"/>
    <x v="2717"/>
    <s v="UPI"/>
    <x v="0"/>
    <n v="6"/>
    <n v="2023"/>
    <n v="9"/>
    <x v="5"/>
    <n v="3"/>
    <n v="36"/>
    <n v="2"/>
    <n v="2"/>
    <x v="5"/>
    <x v="1"/>
    <n v="35584"/>
    <n v="0.2"/>
  </r>
  <r>
    <x v="2735"/>
    <d v="2023-09-10T00:00:00"/>
    <s v="Customer_584"/>
    <x v="2"/>
    <x v="1"/>
    <x v="1"/>
    <x v="3"/>
    <n v="7"/>
    <n v="4089"/>
    <n v="18"/>
    <n v="23470.86"/>
    <x v="2718"/>
    <s v="Card"/>
    <x v="2"/>
    <n v="6"/>
    <n v="2023"/>
    <n v="9"/>
    <x v="5"/>
    <n v="3"/>
    <n v="37"/>
    <n v="3"/>
    <n v="0"/>
    <x v="2"/>
    <x v="0"/>
    <n v="515214"/>
    <n v="7.0000000000000007E-2"/>
  </r>
  <r>
    <x v="2736"/>
    <d v="2023-06-24T00:00:00"/>
    <s v="Customer_305"/>
    <x v="2"/>
    <x v="2"/>
    <x v="2"/>
    <x v="2"/>
    <n v="4"/>
    <n v="4631"/>
    <n v="14"/>
    <n v="15930.64"/>
    <x v="2719"/>
    <s v="Cash"/>
    <x v="2"/>
    <n v="4"/>
    <n v="2023"/>
    <n v="6"/>
    <x v="7"/>
    <n v="2"/>
    <n v="25"/>
    <n v="4"/>
    <n v="6"/>
    <x v="0"/>
    <x v="0"/>
    <n v="259336"/>
    <n v="0.13"/>
  </r>
  <r>
    <x v="2737"/>
    <d v="2023-09-30T00:00:00"/>
    <s v="Customer_1684"/>
    <x v="0"/>
    <x v="2"/>
    <x v="0"/>
    <x v="4"/>
    <n v="8"/>
    <n v="3752"/>
    <n v="13"/>
    <n v="26113.919999999998"/>
    <x v="2720"/>
    <s v="Cash"/>
    <x v="2"/>
    <n v="4"/>
    <n v="2023"/>
    <n v="9"/>
    <x v="5"/>
    <n v="3"/>
    <n v="39"/>
    <n v="5"/>
    <n v="6"/>
    <x v="0"/>
    <x v="0"/>
    <n v="390208"/>
    <n v="0.17"/>
  </r>
  <r>
    <x v="2738"/>
    <d v="2023-10-05T00:00:00"/>
    <s v="Customer_1689"/>
    <x v="2"/>
    <x v="3"/>
    <x v="0"/>
    <x v="0"/>
    <n v="5"/>
    <n v="4235"/>
    <n v="3"/>
    <n v="20539.75"/>
    <x v="2721"/>
    <s v="Card"/>
    <x v="1"/>
    <n v="2"/>
    <n v="2023"/>
    <n v="10"/>
    <x v="1"/>
    <n v="4"/>
    <n v="40"/>
    <n v="1"/>
    <n v="4"/>
    <x v="4"/>
    <x v="1"/>
    <n v="63525"/>
    <n v="0.1"/>
  </r>
  <r>
    <x v="2739"/>
    <d v="2023-09-25T00:00:00"/>
    <s v="Customer_120"/>
    <x v="1"/>
    <x v="0"/>
    <x v="2"/>
    <x v="5"/>
    <n v="7"/>
    <n v="3664"/>
    <n v="22"/>
    <n v="20005.439999999999"/>
    <x v="2722"/>
    <s v="UPI"/>
    <x v="1"/>
    <n v="1"/>
    <n v="2023"/>
    <n v="9"/>
    <x v="5"/>
    <n v="3"/>
    <n v="39"/>
    <n v="5"/>
    <n v="1"/>
    <x v="3"/>
    <x v="1"/>
    <n v="564256"/>
    <n v="0.13"/>
  </r>
  <r>
    <x v="2740"/>
    <d v="2023-01-04T00:00:00"/>
    <s v="Customer_1625"/>
    <x v="3"/>
    <x v="0"/>
    <x v="0"/>
    <x v="0"/>
    <n v="2"/>
    <n v="558"/>
    <n v="10"/>
    <n v="1004.4"/>
    <x v="2723"/>
    <s v="UPI"/>
    <x v="0"/>
    <n v="3"/>
    <n v="2023"/>
    <n v="1"/>
    <x v="0"/>
    <n v="1"/>
    <n v="1"/>
    <n v="1"/>
    <n v="3"/>
    <x v="6"/>
    <x v="1"/>
    <n v="11160"/>
    <n v="0.14000000000000001"/>
  </r>
  <r>
    <x v="2741"/>
    <d v="2023-03-01T00:00:00"/>
    <s v="Customer_565"/>
    <x v="1"/>
    <x v="3"/>
    <x v="2"/>
    <x v="2"/>
    <n v="10"/>
    <n v="1293"/>
    <n v="10"/>
    <n v="11637"/>
    <x v="2724"/>
    <s v="Cash"/>
    <x v="2"/>
    <n v="3"/>
    <n v="2023"/>
    <n v="3"/>
    <x v="9"/>
    <n v="1"/>
    <n v="9"/>
    <n v="1"/>
    <n v="3"/>
    <x v="6"/>
    <x v="1"/>
    <n v="129300"/>
    <n v="0.18"/>
  </r>
  <r>
    <x v="2742"/>
    <d v="2023-01-18T00:00:00"/>
    <s v="Customer_1489"/>
    <x v="3"/>
    <x v="1"/>
    <x v="1"/>
    <x v="8"/>
    <n v="2"/>
    <n v="4849"/>
    <n v="2"/>
    <n v="9504.0400000000009"/>
    <x v="2725"/>
    <s v="Card"/>
    <x v="1"/>
    <n v="6"/>
    <n v="2023"/>
    <n v="1"/>
    <x v="0"/>
    <n v="1"/>
    <n v="3"/>
    <n v="3"/>
    <n v="3"/>
    <x v="6"/>
    <x v="1"/>
    <n v="19396"/>
    <n v="0.12"/>
  </r>
  <r>
    <x v="2743"/>
    <d v="2023-05-19T00:00:00"/>
    <s v="Customer_1292"/>
    <x v="0"/>
    <x v="2"/>
    <x v="1"/>
    <x v="1"/>
    <n v="7"/>
    <n v="2608"/>
    <n v="21"/>
    <n v="14422.24"/>
    <x v="2726"/>
    <s v="Card"/>
    <x v="1"/>
    <n v="1"/>
    <n v="2023"/>
    <n v="5"/>
    <x v="11"/>
    <n v="2"/>
    <n v="20"/>
    <n v="3"/>
    <n v="5"/>
    <x v="1"/>
    <x v="1"/>
    <n v="383376"/>
    <n v="0.18"/>
  </r>
  <r>
    <x v="2744"/>
    <d v="2023-12-19T00:00:00"/>
    <s v="Customer_539"/>
    <x v="1"/>
    <x v="3"/>
    <x v="2"/>
    <x v="7"/>
    <n v="4"/>
    <n v="1167"/>
    <n v="2"/>
    <n v="4574.6400000000003"/>
    <x v="2727"/>
    <s v="Card"/>
    <x v="1"/>
    <n v="1"/>
    <n v="2023"/>
    <n v="12"/>
    <x v="2"/>
    <n v="4"/>
    <n v="51"/>
    <n v="4"/>
    <n v="2"/>
    <x v="5"/>
    <x v="1"/>
    <n v="9336"/>
    <n v="0.05"/>
  </r>
  <r>
    <x v="2745"/>
    <d v="2023-12-23T00:00:00"/>
    <s v="Customer_685"/>
    <x v="1"/>
    <x v="1"/>
    <x v="0"/>
    <x v="6"/>
    <n v="4"/>
    <n v="1198"/>
    <n v="8"/>
    <n v="4408.6400000000003"/>
    <x v="2728"/>
    <s v="UPI"/>
    <x v="1"/>
    <n v="2"/>
    <n v="2023"/>
    <n v="12"/>
    <x v="2"/>
    <n v="4"/>
    <n v="51"/>
    <n v="4"/>
    <n v="6"/>
    <x v="0"/>
    <x v="0"/>
    <n v="38336"/>
    <n v="0.08"/>
  </r>
  <r>
    <x v="2746"/>
    <d v="2023-11-06T00:00:00"/>
    <s v="Customer_631"/>
    <x v="0"/>
    <x v="3"/>
    <x v="1"/>
    <x v="3"/>
    <n v="7"/>
    <n v="4850"/>
    <n v="6"/>
    <n v="31913"/>
    <x v="2729"/>
    <s v="Card"/>
    <x v="1"/>
    <n v="4"/>
    <n v="2023"/>
    <n v="11"/>
    <x v="6"/>
    <n v="4"/>
    <n v="45"/>
    <n v="2"/>
    <n v="1"/>
    <x v="3"/>
    <x v="1"/>
    <n v="203700"/>
    <n v="0.08"/>
  </r>
  <r>
    <x v="2747"/>
    <d v="2023-01-03T00:00:00"/>
    <s v="Customer_528"/>
    <x v="3"/>
    <x v="0"/>
    <x v="0"/>
    <x v="4"/>
    <n v="9"/>
    <n v="2271"/>
    <n v="29"/>
    <n v="14511.69"/>
    <x v="2730"/>
    <s v="UPI"/>
    <x v="0"/>
    <n v="2"/>
    <n v="2023"/>
    <n v="1"/>
    <x v="0"/>
    <n v="1"/>
    <n v="1"/>
    <n v="1"/>
    <n v="2"/>
    <x v="5"/>
    <x v="1"/>
    <n v="592731"/>
    <n v="0.18"/>
  </r>
  <r>
    <x v="2748"/>
    <d v="2023-05-21T00:00:00"/>
    <s v="Customer_1278"/>
    <x v="3"/>
    <x v="0"/>
    <x v="0"/>
    <x v="4"/>
    <n v="8"/>
    <n v="929"/>
    <n v="0"/>
    <n v="7432"/>
    <x v="2731"/>
    <s v="UPI"/>
    <x v="1"/>
    <n v="3"/>
    <n v="2023"/>
    <n v="5"/>
    <x v="11"/>
    <n v="2"/>
    <n v="21"/>
    <n v="4"/>
    <n v="0"/>
    <x v="2"/>
    <x v="0"/>
    <n v="0"/>
    <n v="0.17"/>
  </r>
  <r>
    <x v="2749"/>
    <d v="2023-08-19T00:00:00"/>
    <s v="Customer_466"/>
    <x v="2"/>
    <x v="1"/>
    <x v="2"/>
    <x v="2"/>
    <n v="9"/>
    <n v="2357"/>
    <n v="27"/>
    <n v="15485.49"/>
    <x v="2732"/>
    <s v="UPI"/>
    <x v="0"/>
    <n v="7"/>
    <n v="2023"/>
    <n v="8"/>
    <x v="4"/>
    <n v="3"/>
    <n v="33"/>
    <n v="3"/>
    <n v="6"/>
    <x v="0"/>
    <x v="0"/>
    <n v="572751"/>
    <n v="0.16"/>
  </r>
  <r>
    <x v="2750"/>
    <d v="2023-03-20T00:00:00"/>
    <s v="Customer_1936"/>
    <x v="3"/>
    <x v="3"/>
    <x v="2"/>
    <x v="7"/>
    <n v="5"/>
    <n v="4309"/>
    <n v="12"/>
    <n v="18959.599999999999"/>
    <x v="2733"/>
    <s v="Cash"/>
    <x v="2"/>
    <n v="6"/>
    <n v="2023"/>
    <n v="3"/>
    <x v="9"/>
    <n v="1"/>
    <n v="12"/>
    <n v="4"/>
    <n v="1"/>
    <x v="3"/>
    <x v="1"/>
    <n v="258540"/>
    <n v="0.14000000000000001"/>
  </r>
  <r>
    <x v="2751"/>
    <d v="2023-10-04T00:00:00"/>
    <s v="Customer_144"/>
    <x v="1"/>
    <x v="3"/>
    <x v="2"/>
    <x v="7"/>
    <n v="9"/>
    <n v="224"/>
    <n v="22"/>
    <n v="1572.48"/>
    <x v="2734"/>
    <s v="Card"/>
    <x v="1"/>
    <n v="6"/>
    <n v="2023"/>
    <n v="10"/>
    <x v="1"/>
    <n v="4"/>
    <n v="40"/>
    <n v="1"/>
    <n v="3"/>
    <x v="6"/>
    <x v="1"/>
    <n v="44352"/>
    <n v="0.15"/>
  </r>
  <r>
    <x v="2752"/>
    <d v="2023-04-19T00:00:00"/>
    <s v="Customer_1358"/>
    <x v="0"/>
    <x v="0"/>
    <x v="0"/>
    <x v="6"/>
    <n v="2"/>
    <n v="2770"/>
    <n v="28"/>
    <n v="3988.8"/>
    <x v="2735"/>
    <s v="Card"/>
    <x v="0"/>
    <n v="2"/>
    <n v="2023"/>
    <n v="4"/>
    <x v="8"/>
    <n v="2"/>
    <n v="16"/>
    <n v="4"/>
    <n v="3"/>
    <x v="6"/>
    <x v="1"/>
    <n v="155120"/>
    <n v="0.12"/>
  </r>
  <r>
    <x v="2753"/>
    <d v="2023-12-05T00:00:00"/>
    <s v="Customer_756"/>
    <x v="2"/>
    <x v="3"/>
    <x v="0"/>
    <x v="0"/>
    <n v="3"/>
    <n v="758"/>
    <n v="17"/>
    <n v="1887.42"/>
    <x v="2736"/>
    <s v="UPI"/>
    <x v="2"/>
    <n v="1"/>
    <n v="2023"/>
    <n v="12"/>
    <x v="2"/>
    <n v="4"/>
    <n v="49"/>
    <n v="2"/>
    <n v="2"/>
    <x v="5"/>
    <x v="1"/>
    <n v="38658"/>
    <n v="0.09"/>
  </r>
  <r>
    <x v="2754"/>
    <d v="2023-05-30T00:00:00"/>
    <s v="Customer_1846"/>
    <x v="2"/>
    <x v="2"/>
    <x v="2"/>
    <x v="7"/>
    <n v="5"/>
    <n v="2784"/>
    <n v="17"/>
    <n v="11553.6"/>
    <x v="2737"/>
    <s v="UPI"/>
    <x v="2"/>
    <n v="1"/>
    <n v="2023"/>
    <n v="5"/>
    <x v="11"/>
    <n v="2"/>
    <n v="22"/>
    <n v="5"/>
    <n v="2"/>
    <x v="5"/>
    <x v="1"/>
    <n v="236640"/>
    <n v="0.1"/>
  </r>
  <r>
    <x v="2755"/>
    <d v="2023-01-15T00:00:00"/>
    <s v="Customer_1396"/>
    <x v="0"/>
    <x v="1"/>
    <x v="2"/>
    <x v="2"/>
    <n v="7"/>
    <n v="1227"/>
    <n v="27"/>
    <n v="6269.97"/>
    <x v="2738"/>
    <s v="UPI"/>
    <x v="1"/>
    <n v="2"/>
    <n v="2023"/>
    <n v="1"/>
    <x v="0"/>
    <n v="1"/>
    <n v="3"/>
    <n v="3"/>
    <n v="0"/>
    <x v="2"/>
    <x v="0"/>
    <n v="231903"/>
    <n v="0.06"/>
  </r>
  <r>
    <x v="2756"/>
    <d v="2023-04-30T00:00:00"/>
    <s v="Customer_1161"/>
    <x v="1"/>
    <x v="2"/>
    <x v="2"/>
    <x v="7"/>
    <n v="2"/>
    <n v="3985"/>
    <n v="11"/>
    <n v="7093.3"/>
    <x v="2739"/>
    <s v="UPI"/>
    <x v="0"/>
    <n v="7"/>
    <n v="2023"/>
    <n v="4"/>
    <x v="8"/>
    <n v="2"/>
    <n v="18"/>
    <n v="6"/>
    <n v="0"/>
    <x v="2"/>
    <x v="0"/>
    <n v="87670"/>
    <n v="0.17"/>
  </r>
  <r>
    <x v="2757"/>
    <d v="2023-03-01T00:00:00"/>
    <s v="Customer_949"/>
    <x v="3"/>
    <x v="3"/>
    <x v="1"/>
    <x v="8"/>
    <n v="5"/>
    <n v="2595"/>
    <n v="13"/>
    <n v="11288.25"/>
    <x v="2740"/>
    <s v="Card"/>
    <x v="1"/>
    <n v="2"/>
    <n v="2023"/>
    <n v="3"/>
    <x v="9"/>
    <n v="1"/>
    <n v="9"/>
    <n v="1"/>
    <n v="3"/>
    <x v="6"/>
    <x v="1"/>
    <n v="168675"/>
    <n v="0.18"/>
  </r>
  <r>
    <x v="2758"/>
    <d v="2023-07-15T00:00:00"/>
    <s v="Customer_1648"/>
    <x v="3"/>
    <x v="3"/>
    <x v="0"/>
    <x v="6"/>
    <n v="7"/>
    <n v="3978"/>
    <n v="25"/>
    <n v="20884.5"/>
    <x v="2741"/>
    <s v="Cash"/>
    <x v="0"/>
    <n v="4"/>
    <n v="2023"/>
    <n v="7"/>
    <x v="10"/>
    <n v="3"/>
    <n v="28"/>
    <n v="3"/>
    <n v="6"/>
    <x v="0"/>
    <x v="0"/>
    <n v="696150"/>
    <n v="0.08"/>
  </r>
  <r>
    <x v="2759"/>
    <d v="2023-01-24T00:00:00"/>
    <s v="Customer_1978"/>
    <x v="2"/>
    <x v="3"/>
    <x v="2"/>
    <x v="5"/>
    <n v="6"/>
    <n v="2943"/>
    <n v="30"/>
    <n v="12360.6"/>
    <x v="2742"/>
    <s v="Card"/>
    <x v="2"/>
    <n v="1"/>
    <n v="2023"/>
    <n v="1"/>
    <x v="0"/>
    <n v="1"/>
    <n v="4"/>
    <n v="4"/>
    <n v="2"/>
    <x v="5"/>
    <x v="1"/>
    <n v="529740"/>
    <n v="0.18"/>
  </r>
  <r>
    <x v="2760"/>
    <d v="2023-03-18T00:00:00"/>
    <s v="Customer_1668"/>
    <x v="0"/>
    <x v="1"/>
    <x v="1"/>
    <x v="3"/>
    <n v="10"/>
    <n v="4514"/>
    <n v="14"/>
    <n v="38820.400000000001"/>
    <x v="2743"/>
    <s v="Card"/>
    <x v="2"/>
    <n v="3"/>
    <n v="2023"/>
    <n v="3"/>
    <x v="9"/>
    <n v="1"/>
    <n v="11"/>
    <n v="3"/>
    <n v="6"/>
    <x v="0"/>
    <x v="0"/>
    <n v="631960"/>
    <n v="0.11"/>
  </r>
  <r>
    <x v="2761"/>
    <d v="2023-06-25T00:00:00"/>
    <s v="Customer_932"/>
    <x v="1"/>
    <x v="2"/>
    <x v="0"/>
    <x v="6"/>
    <n v="7"/>
    <n v="1186"/>
    <n v="18"/>
    <n v="6807.64"/>
    <x v="2744"/>
    <s v="UPI"/>
    <x v="1"/>
    <n v="3"/>
    <n v="2023"/>
    <n v="6"/>
    <x v="7"/>
    <n v="2"/>
    <n v="26"/>
    <n v="5"/>
    <n v="0"/>
    <x v="2"/>
    <x v="0"/>
    <n v="149436"/>
    <n v="0.15"/>
  </r>
  <r>
    <x v="2762"/>
    <d v="2023-01-16T00:00:00"/>
    <s v="Customer_591"/>
    <x v="3"/>
    <x v="3"/>
    <x v="1"/>
    <x v="1"/>
    <n v="1"/>
    <n v="1956"/>
    <n v="27"/>
    <n v="1427.88"/>
    <x v="2745"/>
    <s v="Card"/>
    <x v="2"/>
    <n v="7"/>
    <n v="2023"/>
    <n v="1"/>
    <x v="0"/>
    <n v="1"/>
    <n v="3"/>
    <n v="3"/>
    <n v="1"/>
    <x v="3"/>
    <x v="1"/>
    <n v="52812"/>
    <n v="7.0000000000000007E-2"/>
  </r>
  <r>
    <x v="2763"/>
    <d v="2023-12-20T00:00:00"/>
    <s v="Customer_599"/>
    <x v="0"/>
    <x v="3"/>
    <x v="0"/>
    <x v="6"/>
    <n v="3"/>
    <n v="3009"/>
    <n v="3"/>
    <n v="8756.19"/>
    <x v="2746"/>
    <s v="UPI"/>
    <x v="1"/>
    <n v="3"/>
    <n v="2023"/>
    <n v="12"/>
    <x v="2"/>
    <n v="4"/>
    <n v="51"/>
    <n v="4"/>
    <n v="3"/>
    <x v="6"/>
    <x v="1"/>
    <n v="27081"/>
    <n v="0.06"/>
  </r>
  <r>
    <x v="2764"/>
    <d v="2023-03-25T00:00:00"/>
    <s v="Customer_1198"/>
    <x v="2"/>
    <x v="1"/>
    <x v="1"/>
    <x v="8"/>
    <n v="10"/>
    <n v="2560"/>
    <n v="23"/>
    <n v="19712"/>
    <x v="2747"/>
    <s v="UPI"/>
    <x v="1"/>
    <n v="7"/>
    <n v="2023"/>
    <n v="3"/>
    <x v="9"/>
    <n v="1"/>
    <n v="12"/>
    <n v="4"/>
    <n v="6"/>
    <x v="0"/>
    <x v="0"/>
    <n v="588800"/>
    <n v="0.09"/>
  </r>
  <r>
    <x v="2765"/>
    <d v="2023-11-19T00:00:00"/>
    <s v="Customer_1786"/>
    <x v="3"/>
    <x v="3"/>
    <x v="0"/>
    <x v="0"/>
    <n v="5"/>
    <n v="4859"/>
    <n v="15"/>
    <n v="20650.75"/>
    <x v="2748"/>
    <s v="UPI"/>
    <x v="0"/>
    <n v="3"/>
    <n v="2023"/>
    <n v="11"/>
    <x v="6"/>
    <n v="4"/>
    <n v="47"/>
    <n v="4"/>
    <n v="0"/>
    <x v="2"/>
    <x v="0"/>
    <n v="364425"/>
    <n v="0.2"/>
  </r>
  <r>
    <x v="2766"/>
    <d v="2023-05-05T00:00:00"/>
    <s v="Customer_1973"/>
    <x v="1"/>
    <x v="3"/>
    <x v="2"/>
    <x v="7"/>
    <n v="8"/>
    <n v="1872"/>
    <n v="10"/>
    <n v="13478.4"/>
    <x v="2749"/>
    <s v="Card"/>
    <x v="2"/>
    <n v="6"/>
    <n v="2023"/>
    <n v="5"/>
    <x v="11"/>
    <n v="2"/>
    <n v="18"/>
    <n v="1"/>
    <n v="5"/>
    <x v="1"/>
    <x v="1"/>
    <n v="149760"/>
    <n v="0.13"/>
  </r>
  <r>
    <x v="2767"/>
    <d v="2023-02-21T00:00:00"/>
    <s v="Customer_261"/>
    <x v="0"/>
    <x v="0"/>
    <x v="2"/>
    <x v="5"/>
    <n v="9"/>
    <n v="2871"/>
    <n v="20"/>
    <n v="20671.2"/>
    <x v="2750"/>
    <s v="Card"/>
    <x v="2"/>
    <n v="5"/>
    <n v="2023"/>
    <n v="2"/>
    <x v="3"/>
    <n v="1"/>
    <n v="8"/>
    <n v="4"/>
    <n v="2"/>
    <x v="5"/>
    <x v="1"/>
    <n v="516780"/>
    <n v="0.17"/>
  </r>
  <r>
    <x v="2768"/>
    <d v="2023-03-17T00:00:00"/>
    <s v="Customer_1456"/>
    <x v="3"/>
    <x v="3"/>
    <x v="0"/>
    <x v="4"/>
    <n v="5"/>
    <n v="3759"/>
    <n v="3"/>
    <n v="18231.150000000001"/>
    <x v="2751"/>
    <s v="Card"/>
    <x v="2"/>
    <n v="6"/>
    <n v="2023"/>
    <n v="3"/>
    <x v="9"/>
    <n v="1"/>
    <n v="11"/>
    <n v="3"/>
    <n v="5"/>
    <x v="1"/>
    <x v="1"/>
    <n v="56385"/>
    <n v="0.16"/>
  </r>
  <r>
    <x v="2769"/>
    <d v="2023-03-21T00:00:00"/>
    <s v="Customer_754"/>
    <x v="3"/>
    <x v="1"/>
    <x v="1"/>
    <x v="1"/>
    <n v="9"/>
    <n v="4241"/>
    <n v="26"/>
    <n v="28245.06"/>
    <x v="2752"/>
    <s v="Card"/>
    <x v="1"/>
    <n v="1"/>
    <n v="2023"/>
    <n v="3"/>
    <x v="9"/>
    <n v="1"/>
    <n v="12"/>
    <n v="4"/>
    <n v="2"/>
    <x v="5"/>
    <x v="1"/>
    <n v="992394"/>
    <n v="0.16"/>
  </r>
  <r>
    <x v="2770"/>
    <d v="2023-01-31T00:00:00"/>
    <s v="Customer_684"/>
    <x v="1"/>
    <x v="3"/>
    <x v="0"/>
    <x v="0"/>
    <n v="1"/>
    <n v="1730"/>
    <n v="21"/>
    <n v="1366.7"/>
    <x v="2753"/>
    <s v="Card"/>
    <x v="0"/>
    <n v="5"/>
    <n v="2023"/>
    <n v="1"/>
    <x v="0"/>
    <n v="1"/>
    <n v="5"/>
    <n v="5"/>
    <n v="2"/>
    <x v="5"/>
    <x v="1"/>
    <n v="36330"/>
    <n v="0.17"/>
  </r>
  <r>
    <x v="2771"/>
    <d v="2023-01-18T00:00:00"/>
    <s v="Customer_978"/>
    <x v="1"/>
    <x v="1"/>
    <x v="0"/>
    <x v="0"/>
    <n v="7"/>
    <n v="3878"/>
    <n v="16"/>
    <n v="22802.639999999999"/>
    <x v="2754"/>
    <s v="Card"/>
    <x v="2"/>
    <n v="1"/>
    <n v="2023"/>
    <n v="1"/>
    <x v="0"/>
    <n v="1"/>
    <n v="3"/>
    <n v="3"/>
    <n v="3"/>
    <x v="6"/>
    <x v="1"/>
    <n v="434336"/>
    <n v="0.16"/>
  </r>
  <r>
    <x v="2772"/>
    <d v="2023-10-23T00:00:00"/>
    <s v="Customer_693"/>
    <x v="1"/>
    <x v="3"/>
    <x v="2"/>
    <x v="5"/>
    <n v="8"/>
    <n v="1148"/>
    <n v="3"/>
    <n v="8908.48"/>
    <x v="2755"/>
    <s v="UPI"/>
    <x v="1"/>
    <n v="5"/>
    <n v="2023"/>
    <n v="10"/>
    <x v="1"/>
    <n v="4"/>
    <n v="43"/>
    <n v="4"/>
    <n v="1"/>
    <x v="3"/>
    <x v="1"/>
    <n v="27552"/>
    <n v="0.05"/>
  </r>
  <r>
    <x v="2773"/>
    <d v="2023-02-21T00:00:00"/>
    <s v="Customer_531"/>
    <x v="0"/>
    <x v="0"/>
    <x v="2"/>
    <x v="5"/>
    <n v="4"/>
    <n v="478"/>
    <n v="21"/>
    <n v="1510.48"/>
    <x v="2756"/>
    <s v="Card"/>
    <x v="1"/>
    <n v="4"/>
    <n v="2023"/>
    <n v="2"/>
    <x v="3"/>
    <n v="1"/>
    <n v="8"/>
    <n v="4"/>
    <n v="2"/>
    <x v="5"/>
    <x v="1"/>
    <n v="40152"/>
    <n v="0.09"/>
  </r>
  <r>
    <x v="2774"/>
    <d v="2023-02-24T00:00:00"/>
    <s v="Customer_1647"/>
    <x v="1"/>
    <x v="1"/>
    <x v="2"/>
    <x v="7"/>
    <n v="3"/>
    <n v="1987"/>
    <n v="15"/>
    <n v="5066.8500000000004"/>
    <x v="2757"/>
    <s v="UPI"/>
    <x v="0"/>
    <n v="3"/>
    <n v="2023"/>
    <n v="2"/>
    <x v="3"/>
    <n v="1"/>
    <n v="8"/>
    <n v="4"/>
    <n v="5"/>
    <x v="1"/>
    <x v="1"/>
    <n v="89415"/>
    <n v="0.14000000000000001"/>
  </r>
  <r>
    <x v="2775"/>
    <d v="2023-09-13T00:00:00"/>
    <s v="Customer_1592"/>
    <x v="3"/>
    <x v="2"/>
    <x v="0"/>
    <x v="4"/>
    <n v="8"/>
    <n v="3989"/>
    <n v="29"/>
    <n v="22657.52"/>
    <x v="2758"/>
    <s v="UPI"/>
    <x v="1"/>
    <n v="5"/>
    <n v="2023"/>
    <n v="9"/>
    <x v="5"/>
    <n v="3"/>
    <n v="37"/>
    <n v="3"/>
    <n v="3"/>
    <x v="6"/>
    <x v="1"/>
    <n v="925448"/>
    <n v="0.12"/>
  </r>
  <r>
    <x v="2776"/>
    <d v="2023-07-07T00:00:00"/>
    <s v="Customer_1609"/>
    <x v="2"/>
    <x v="1"/>
    <x v="2"/>
    <x v="7"/>
    <n v="9"/>
    <n v="2062"/>
    <n v="25"/>
    <n v="13918.5"/>
    <x v="2759"/>
    <s v="Card"/>
    <x v="2"/>
    <n v="2"/>
    <n v="2023"/>
    <n v="7"/>
    <x v="10"/>
    <n v="3"/>
    <n v="27"/>
    <n v="2"/>
    <n v="5"/>
    <x v="1"/>
    <x v="1"/>
    <n v="463950"/>
    <n v="7.0000000000000007E-2"/>
  </r>
  <r>
    <x v="2777"/>
    <d v="2023-12-22T00:00:00"/>
    <s v="Customer_215"/>
    <x v="3"/>
    <x v="3"/>
    <x v="0"/>
    <x v="6"/>
    <n v="5"/>
    <n v="677"/>
    <n v="16"/>
    <n v="2843.4"/>
    <x v="2760"/>
    <s v="UPI"/>
    <x v="1"/>
    <n v="3"/>
    <n v="2023"/>
    <n v="12"/>
    <x v="2"/>
    <n v="4"/>
    <n v="51"/>
    <n v="4"/>
    <n v="5"/>
    <x v="1"/>
    <x v="1"/>
    <n v="54160"/>
    <n v="0.18"/>
  </r>
  <r>
    <x v="2778"/>
    <d v="2023-11-23T00:00:00"/>
    <s v="Customer_530"/>
    <x v="0"/>
    <x v="0"/>
    <x v="0"/>
    <x v="4"/>
    <n v="10"/>
    <n v="1453"/>
    <n v="3"/>
    <n v="14094.1"/>
    <x v="2761"/>
    <s v="Cash"/>
    <x v="1"/>
    <n v="4"/>
    <n v="2023"/>
    <n v="11"/>
    <x v="6"/>
    <n v="4"/>
    <n v="47"/>
    <n v="4"/>
    <n v="4"/>
    <x v="4"/>
    <x v="1"/>
    <n v="43590"/>
    <n v="0.1"/>
  </r>
  <r>
    <x v="2779"/>
    <d v="2023-04-29T00:00:00"/>
    <s v="Customer_1677"/>
    <x v="2"/>
    <x v="1"/>
    <x v="2"/>
    <x v="2"/>
    <n v="4"/>
    <n v="4791"/>
    <n v="10"/>
    <n v="17247.599999999999"/>
    <x v="2762"/>
    <s v="Card"/>
    <x v="1"/>
    <n v="7"/>
    <n v="2023"/>
    <n v="4"/>
    <x v="8"/>
    <n v="2"/>
    <n v="17"/>
    <n v="5"/>
    <n v="6"/>
    <x v="0"/>
    <x v="0"/>
    <n v="191640"/>
    <n v="0.09"/>
  </r>
  <r>
    <x v="2780"/>
    <d v="2023-05-22T00:00:00"/>
    <s v="Customer_581"/>
    <x v="2"/>
    <x v="0"/>
    <x v="0"/>
    <x v="4"/>
    <n v="1"/>
    <n v="4864"/>
    <n v="17"/>
    <n v="4037.12"/>
    <x v="2763"/>
    <s v="Cash"/>
    <x v="1"/>
    <n v="2"/>
    <n v="2023"/>
    <n v="5"/>
    <x v="11"/>
    <n v="2"/>
    <n v="21"/>
    <n v="4"/>
    <n v="1"/>
    <x v="3"/>
    <x v="1"/>
    <n v="82688"/>
    <n v="0.06"/>
  </r>
  <r>
    <x v="2781"/>
    <d v="2023-10-10T00:00:00"/>
    <s v="Customer_365"/>
    <x v="1"/>
    <x v="0"/>
    <x v="2"/>
    <x v="7"/>
    <n v="7"/>
    <n v="3802"/>
    <n v="26"/>
    <n v="19694.36"/>
    <x v="2764"/>
    <s v="UPI"/>
    <x v="2"/>
    <n v="4"/>
    <n v="2023"/>
    <n v="10"/>
    <x v="1"/>
    <n v="4"/>
    <n v="41"/>
    <n v="2"/>
    <n v="2"/>
    <x v="5"/>
    <x v="1"/>
    <n v="691964"/>
    <n v="0.11"/>
  </r>
  <r>
    <x v="2782"/>
    <d v="2023-10-13T00:00:00"/>
    <s v="Customer_1302"/>
    <x v="2"/>
    <x v="2"/>
    <x v="0"/>
    <x v="6"/>
    <n v="1"/>
    <n v="2465"/>
    <n v="7"/>
    <n v="2292.4499999999998"/>
    <x v="2765"/>
    <s v="Cash"/>
    <x v="0"/>
    <n v="6"/>
    <n v="2023"/>
    <n v="10"/>
    <x v="1"/>
    <n v="4"/>
    <n v="41"/>
    <n v="2"/>
    <n v="5"/>
    <x v="1"/>
    <x v="1"/>
    <n v="17255"/>
    <n v="0.09"/>
  </r>
  <r>
    <x v="2783"/>
    <d v="2023-04-13T00:00:00"/>
    <s v="Customer_907"/>
    <x v="1"/>
    <x v="2"/>
    <x v="0"/>
    <x v="0"/>
    <n v="2"/>
    <n v="114"/>
    <n v="14"/>
    <n v="196.08"/>
    <x v="2766"/>
    <s v="UPI"/>
    <x v="1"/>
    <n v="1"/>
    <n v="2023"/>
    <n v="4"/>
    <x v="8"/>
    <n v="2"/>
    <n v="15"/>
    <n v="3"/>
    <n v="4"/>
    <x v="4"/>
    <x v="1"/>
    <n v="3192"/>
    <n v="0.19"/>
  </r>
  <r>
    <x v="2784"/>
    <d v="2023-01-19T00:00:00"/>
    <s v="Customer_615"/>
    <x v="1"/>
    <x v="3"/>
    <x v="0"/>
    <x v="4"/>
    <n v="8"/>
    <n v="4600"/>
    <n v="30"/>
    <n v="25760"/>
    <x v="2767"/>
    <s v="Cash"/>
    <x v="0"/>
    <n v="3"/>
    <n v="2023"/>
    <n v="1"/>
    <x v="0"/>
    <n v="1"/>
    <n v="3"/>
    <n v="3"/>
    <n v="4"/>
    <x v="4"/>
    <x v="1"/>
    <n v="1104000"/>
    <n v="0.17"/>
  </r>
  <r>
    <x v="2785"/>
    <d v="2023-12-14T00:00:00"/>
    <s v="Customer_518"/>
    <x v="3"/>
    <x v="3"/>
    <x v="0"/>
    <x v="0"/>
    <n v="9"/>
    <n v="3724"/>
    <n v="14"/>
    <n v="28823.759999999998"/>
    <x v="2768"/>
    <s v="Cash"/>
    <x v="0"/>
    <n v="4"/>
    <n v="2023"/>
    <n v="12"/>
    <x v="2"/>
    <n v="4"/>
    <n v="50"/>
    <n v="3"/>
    <n v="4"/>
    <x v="4"/>
    <x v="1"/>
    <n v="469224"/>
    <n v="0.14000000000000001"/>
  </r>
  <r>
    <x v="2786"/>
    <d v="2023-04-19T00:00:00"/>
    <s v="Customer_1033"/>
    <x v="3"/>
    <x v="1"/>
    <x v="2"/>
    <x v="7"/>
    <n v="7"/>
    <n v="1545"/>
    <n v="26"/>
    <n v="8003.1"/>
    <x v="2769"/>
    <s v="UPI"/>
    <x v="0"/>
    <n v="1"/>
    <n v="2023"/>
    <n v="4"/>
    <x v="8"/>
    <n v="2"/>
    <n v="16"/>
    <n v="4"/>
    <n v="3"/>
    <x v="6"/>
    <x v="1"/>
    <n v="281190"/>
    <n v="0.15"/>
  </r>
  <r>
    <x v="2787"/>
    <d v="2023-12-25T00:00:00"/>
    <s v="Customer_1757"/>
    <x v="3"/>
    <x v="2"/>
    <x v="1"/>
    <x v="8"/>
    <n v="8"/>
    <n v="3826"/>
    <n v="2"/>
    <n v="29995.84"/>
    <x v="2770"/>
    <s v="Cash"/>
    <x v="1"/>
    <n v="6"/>
    <n v="2023"/>
    <n v="12"/>
    <x v="2"/>
    <n v="4"/>
    <n v="52"/>
    <n v="5"/>
    <n v="1"/>
    <x v="3"/>
    <x v="1"/>
    <n v="61216"/>
    <n v="0.17"/>
  </r>
  <r>
    <x v="2788"/>
    <d v="2023-07-21T00:00:00"/>
    <s v="Customer_1189"/>
    <x v="0"/>
    <x v="2"/>
    <x v="2"/>
    <x v="7"/>
    <n v="1"/>
    <n v="377"/>
    <n v="11"/>
    <n v="335.53"/>
    <x v="2771"/>
    <s v="UPI"/>
    <x v="1"/>
    <n v="6"/>
    <n v="2023"/>
    <n v="7"/>
    <x v="10"/>
    <n v="3"/>
    <n v="29"/>
    <n v="4"/>
    <n v="5"/>
    <x v="1"/>
    <x v="1"/>
    <n v="4147"/>
    <n v="0.12"/>
  </r>
  <r>
    <x v="2789"/>
    <d v="2023-04-08T00:00:00"/>
    <s v="Customer_318"/>
    <x v="1"/>
    <x v="2"/>
    <x v="0"/>
    <x v="0"/>
    <n v="3"/>
    <n v="871"/>
    <n v="2"/>
    <n v="2560.7399999999998"/>
    <x v="2772"/>
    <s v="Card"/>
    <x v="1"/>
    <n v="3"/>
    <n v="2023"/>
    <n v="4"/>
    <x v="8"/>
    <n v="2"/>
    <n v="14"/>
    <n v="2"/>
    <n v="6"/>
    <x v="0"/>
    <x v="0"/>
    <n v="5226"/>
    <n v="0.1"/>
  </r>
  <r>
    <x v="2790"/>
    <d v="2023-05-11T00:00:00"/>
    <s v="Customer_1906"/>
    <x v="3"/>
    <x v="2"/>
    <x v="2"/>
    <x v="2"/>
    <n v="3"/>
    <n v="1603"/>
    <n v="29"/>
    <n v="3414.39"/>
    <x v="2773"/>
    <s v="Cash"/>
    <x v="2"/>
    <n v="4"/>
    <n v="2023"/>
    <n v="5"/>
    <x v="11"/>
    <n v="2"/>
    <n v="19"/>
    <n v="2"/>
    <n v="4"/>
    <x v="4"/>
    <x v="1"/>
    <n v="139461"/>
    <n v="0.18"/>
  </r>
  <r>
    <x v="2791"/>
    <d v="2023-12-23T00:00:00"/>
    <s v="Customer_478"/>
    <x v="2"/>
    <x v="1"/>
    <x v="0"/>
    <x v="4"/>
    <n v="5"/>
    <n v="1499"/>
    <n v="13"/>
    <n v="6520.65"/>
    <x v="2774"/>
    <s v="Cash"/>
    <x v="2"/>
    <n v="7"/>
    <n v="2023"/>
    <n v="12"/>
    <x v="2"/>
    <n v="4"/>
    <n v="51"/>
    <n v="4"/>
    <n v="6"/>
    <x v="0"/>
    <x v="0"/>
    <n v="97435"/>
    <n v="0.14000000000000001"/>
  </r>
  <r>
    <x v="2792"/>
    <d v="2023-09-11T00:00:00"/>
    <s v="Customer_345"/>
    <x v="1"/>
    <x v="0"/>
    <x v="2"/>
    <x v="7"/>
    <n v="6"/>
    <n v="2108"/>
    <n v="8"/>
    <n v="11636.16"/>
    <x v="2775"/>
    <s v="Card"/>
    <x v="2"/>
    <n v="6"/>
    <n v="2023"/>
    <n v="9"/>
    <x v="5"/>
    <n v="3"/>
    <n v="37"/>
    <n v="3"/>
    <n v="1"/>
    <x v="3"/>
    <x v="1"/>
    <n v="101184"/>
    <n v="0.2"/>
  </r>
  <r>
    <x v="2793"/>
    <d v="2023-01-15T00:00:00"/>
    <s v="Customer_361"/>
    <x v="2"/>
    <x v="1"/>
    <x v="0"/>
    <x v="4"/>
    <n v="8"/>
    <n v="676"/>
    <n v="20"/>
    <n v="4326.3999999999996"/>
    <x v="2776"/>
    <s v="UPI"/>
    <x v="0"/>
    <n v="7"/>
    <n v="2023"/>
    <n v="1"/>
    <x v="0"/>
    <n v="1"/>
    <n v="3"/>
    <n v="3"/>
    <n v="0"/>
    <x v="2"/>
    <x v="0"/>
    <n v="108160"/>
    <n v="0.18"/>
  </r>
  <r>
    <x v="2794"/>
    <d v="2023-08-13T00:00:00"/>
    <s v="Customer_1296"/>
    <x v="1"/>
    <x v="3"/>
    <x v="0"/>
    <x v="6"/>
    <n v="10"/>
    <n v="4366"/>
    <n v="15"/>
    <n v="37111"/>
    <x v="2777"/>
    <s v="Card"/>
    <x v="0"/>
    <n v="3"/>
    <n v="2023"/>
    <n v="8"/>
    <x v="4"/>
    <n v="3"/>
    <n v="33"/>
    <n v="3"/>
    <n v="0"/>
    <x v="2"/>
    <x v="0"/>
    <n v="654900"/>
    <n v="0.18"/>
  </r>
  <r>
    <x v="2795"/>
    <d v="2023-03-16T00:00:00"/>
    <s v="Customer_663"/>
    <x v="0"/>
    <x v="2"/>
    <x v="0"/>
    <x v="0"/>
    <n v="8"/>
    <n v="3707"/>
    <n v="5"/>
    <n v="28173.200000000001"/>
    <x v="2778"/>
    <s v="Cash"/>
    <x v="0"/>
    <n v="3"/>
    <n v="2023"/>
    <n v="3"/>
    <x v="9"/>
    <n v="1"/>
    <n v="11"/>
    <n v="3"/>
    <n v="4"/>
    <x v="4"/>
    <x v="1"/>
    <n v="148280"/>
    <n v="0.15"/>
  </r>
  <r>
    <x v="2796"/>
    <d v="2023-01-13T00:00:00"/>
    <s v="Customer_475"/>
    <x v="0"/>
    <x v="0"/>
    <x v="1"/>
    <x v="8"/>
    <n v="5"/>
    <n v="2221"/>
    <n v="8"/>
    <n v="10216.6"/>
    <x v="2779"/>
    <s v="UPI"/>
    <x v="2"/>
    <n v="3"/>
    <n v="2023"/>
    <n v="1"/>
    <x v="0"/>
    <n v="1"/>
    <n v="2"/>
    <n v="2"/>
    <n v="5"/>
    <x v="1"/>
    <x v="1"/>
    <n v="88840"/>
    <n v="0.12"/>
  </r>
  <r>
    <x v="2797"/>
    <d v="2023-09-09T00:00:00"/>
    <s v="Customer_1066"/>
    <x v="1"/>
    <x v="1"/>
    <x v="0"/>
    <x v="0"/>
    <n v="5"/>
    <n v="2155"/>
    <n v="0"/>
    <n v="10775"/>
    <x v="2780"/>
    <s v="Cash"/>
    <x v="2"/>
    <n v="1"/>
    <n v="2023"/>
    <n v="9"/>
    <x v="5"/>
    <n v="3"/>
    <n v="36"/>
    <n v="2"/>
    <n v="6"/>
    <x v="0"/>
    <x v="0"/>
    <n v="0"/>
    <n v="0.18"/>
  </r>
  <r>
    <x v="2798"/>
    <d v="2023-05-03T00:00:00"/>
    <s v="Customer_1974"/>
    <x v="3"/>
    <x v="0"/>
    <x v="2"/>
    <x v="7"/>
    <n v="1"/>
    <n v="1519"/>
    <n v="13"/>
    <n v="1321.53"/>
    <x v="2781"/>
    <s v="Cash"/>
    <x v="1"/>
    <n v="4"/>
    <n v="2023"/>
    <n v="5"/>
    <x v="11"/>
    <n v="2"/>
    <n v="18"/>
    <n v="1"/>
    <n v="3"/>
    <x v="6"/>
    <x v="1"/>
    <n v="19747"/>
    <n v="7.0000000000000007E-2"/>
  </r>
  <r>
    <x v="2799"/>
    <d v="2023-09-28T00:00:00"/>
    <s v="Customer_1607"/>
    <x v="2"/>
    <x v="0"/>
    <x v="2"/>
    <x v="5"/>
    <n v="4"/>
    <n v="4736"/>
    <n v="1"/>
    <n v="18754.560000000001"/>
    <x v="2782"/>
    <s v="Cash"/>
    <x v="2"/>
    <n v="1"/>
    <n v="2023"/>
    <n v="9"/>
    <x v="5"/>
    <n v="3"/>
    <n v="39"/>
    <n v="5"/>
    <n v="4"/>
    <x v="4"/>
    <x v="1"/>
    <n v="18944"/>
    <n v="0.15"/>
  </r>
  <r>
    <x v="2800"/>
    <d v="2023-02-23T00:00:00"/>
    <s v="Customer_1214"/>
    <x v="2"/>
    <x v="1"/>
    <x v="0"/>
    <x v="0"/>
    <n v="2"/>
    <n v="4695"/>
    <n v="29"/>
    <n v="6666.9"/>
    <x v="2783"/>
    <s v="Cash"/>
    <x v="2"/>
    <n v="6"/>
    <n v="2023"/>
    <n v="2"/>
    <x v="3"/>
    <n v="1"/>
    <n v="8"/>
    <n v="4"/>
    <n v="4"/>
    <x v="4"/>
    <x v="1"/>
    <n v="272310"/>
    <n v="0.2"/>
  </r>
  <r>
    <x v="2801"/>
    <d v="2023-09-20T00:00:00"/>
    <s v="Customer_1892"/>
    <x v="2"/>
    <x v="3"/>
    <x v="2"/>
    <x v="5"/>
    <n v="3"/>
    <n v="4326"/>
    <n v="10"/>
    <n v="11680.2"/>
    <x v="2784"/>
    <s v="UPI"/>
    <x v="0"/>
    <n v="5"/>
    <n v="2023"/>
    <n v="9"/>
    <x v="5"/>
    <n v="3"/>
    <n v="38"/>
    <n v="4"/>
    <n v="3"/>
    <x v="6"/>
    <x v="1"/>
    <n v="129780"/>
    <n v="0.17"/>
  </r>
  <r>
    <x v="2802"/>
    <d v="2023-10-21T00:00:00"/>
    <s v="Customer_1634"/>
    <x v="1"/>
    <x v="2"/>
    <x v="0"/>
    <x v="6"/>
    <n v="9"/>
    <n v="3854"/>
    <n v="28"/>
    <n v="24973.919999999998"/>
    <x v="2785"/>
    <s v="Cash"/>
    <x v="2"/>
    <n v="2"/>
    <n v="2023"/>
    <n v="10"/>
    <x v="1"/>
    <n v="4"/>
    <n v="42"/>
    <n v="3"/>
    <n v="6"/>
    <x v="0"/>
    <x v="0"/>
    <n v="971208"/>
    <n v="0.16"/>
  </r>
  <r>
    <x v="2803"/>
    <d v="2023-12-08T00:00:00"/>
    <s v="Customer_287"/>
    <x v="2"/>
    <x v="2"/>
    <x v="1"/>
    <x v="8"/>
    <n v="4"/>
    <n v="286"/>
    <n v="17"/>
    <n v="949.52"/>
    <x v="2786"/>
    <s v="Cash"/>
    <x v="0"/>
    <n v="2"/>
    <n v="2023"/>
    <n v="12"/>
    <x v="2"/>
    <n v="4"/>
    <n v="49"/>
    <n v="2"/>
    <n v="5"/>
    <x v="1"/>
    <x v="1"/>
    <n v="19448"/>
    <n v="0.05"/>
  </r>
  <r>
    <x v="2804"/>
    <d v="2023-11-05T00:00:00"/>
    <s v="Customer_1149"/>
    <x v="3"/>
    <x v="1"/>
    <x v="1"/>
    <x v="1"/>
    <n v="3"/>
    <n v="4706"/>
    <n v="30"/>
    <n v="9882.6"/>
    <x v="2787"/>
    <s v="UPI"/>
    <x v="1"/>
    <n v="3"/>
    <n v="2023"/>
    <n v="11"/>
    <x v="6"/>
    <n v="4"/>
    <n v="45"/>
    <n v="2"/>
    <n v="0"/>
    <x v="2"/>
    <x v="0"/>
    <n v="423540"/>
    <n v="7.0000000000000007E-2"/>
  </r>
  <r>
    <x v="2805"/>
    <d v="2023-05-28T00:00:00"/>
    <s v="Customer_1795"/>
    <x v="2"/>
    <x v="2"/>
    <x v="2"/>
    <x v="7"/>
    <n v="9"/>
    <n v="4985"/>
    <n v="5"/>
    <n v="42621.75"/>
    <x v="2788"/>
    <s v="UPI"/>
    <x v="1"/>
    <n v="5"/>
    <n v="2023"/>
    <n v="5"/>
    <x v="11"/>
    <n v="2"/>
    <n v="22"/>
    <n v="5"/>
    <n v="0"/>
    <x v="2"/>
    <x v="0"/>
    <n v="224325"/>
    <n v="0.06"/>
  </r>
  <r>
    <x v="2806"/>
    <d v="2023-01-01T00:00:00"/>
    <s v="Customer_1993"/>
    <x v="0"/>
    <x v="0"/>
    <x v="0"/>
    <x v="6"/>
    <n v="10"/>
    <n v="1528"/>
    <n v="18"/>
    <n v="12529.6"/>
    <x v="2789"/>
    <s v="UPI"/>
    <x v="0"/>
    <n v="3"/>
    <n v="2023"/>
    <n v="1"/>
    <x v="0"/>
    <n v="1"/>
    <n v="1"/>
    <n v="1"/>
    <n v="0"/>
    <x v="2"/>
    <x v="0"/>
    <n v="275040"/>
    <n v="0.15"/>
  </r>
  <r>
    <x v="2807"/>
    <d v="2023-11-04T00:00:00"/>
    <s v="Customer_1770"/>
    <x v="2"/>
    <x v="0"/>
    <x v="0"/>
    <x v="6"/>
    <n v="6"/>
    <n v="229"/>
    <n v="1"/>
    <n v="1360.26"/>
    <x v="2790"/>
    <s v="Card"/>
    <x v="0"/>
    <n v="7"/>
    <n v="2023"/>
    <n v="11"/>
    <x v="6"/>
    <n v="4"/>
    <n v="44"/>
    <n v="1"/>
    <n v="6"/>
    <x v="0"/>
    <x v="0"/>
    <n v="1374"/>
    <n v="0.13"/>
  </r>
  <r>
    <x v="2808"/>
    <d v="2023-07-04T00:00:00"/>
    <s v="Customer_1319"/>
    <x v="3"/>
    <x v="3"/>
    <x v="2"/>
    <x v="2"/>
    <n v="8"/>
    <n v="1134"/>
    <n v="13"/>
    <n v="7892.64"/>
    <x v="2791"/>
    <s v="Cash"/>
    <x v="2"/>
    <n v="6"/>
    <n v="2023"/>
    <n v="7"/>
    <x v="10"/>
    <n v="3"/>
    <n v="27"/>
    <n v="2"/>
    <n v="2"/>
    <x v="5"/>
    <x v="1"/>
    <n v="117936"/>
    <n v="0.15"/>
  </r>
  <r>
    <x v="2809"/>
    <d v="2023-09-18T00:00:00"/>
    <s v="Customer_1113"/>
    <x v="1"/>
    <x v="1"/>
    <x v="2"/>
    <x v="7"/>
    <n v="5"/>
    <n v="4797"/>
    <n v="25"/>
    <n v="17988.75"/>
    <x v="2792"/>
    <s v="Cash"/>
    <x v="0"/>
    <n v="5"/>
    <n v="2023"/>
    <n v="9"/>
    <x v="5"/>
    <n v="3"/>
    <n v="38"/>
    <n v="4"/>
    <n v="1"/>
    <x v="3"/>
    <x v="1"/>
    <n v="599625"/>
    <n v="0.14000000000000001"/>
  </r>
  <r>
    <x v="2810"/>
    <d v="2023-04-30T00:00:00"/>
    <s v="Customer_1639"/>
    <x v="0"/>
    <x v="2"/>
    <x v="1"/>
    <x v="1"/>
    <n v="5"/>
    <n v="1478"/>
    <n v="28"/>
    <n v="5320.8"/>
    <x v="2793"/>
    <s v="Cash"/>
    <x v="0"/>
    <n v="5"/>
    <n v="2023"/>
    <n v="4"/>
    <x v="8"/>
    <n v="2"/>
    <n v="18"/>
    <n v="6"/>
    <n v="0"/>
    <x v="2"/>
    <x v="0"/>
    <n v="206920"/>
    <n v="0.09"/>
  </r>
  <r>
    <x v="2811"/>
    <d v="2023-10-03T00:00:00"/>
    <s v="Customer_1978"/>
    <x v="1"/>
    <x v="2"/>
    <x v="0"/>
    <x v="4"/>
    <n v="8"/>
    <n v="337"/>
    <n v="9"/>
    <n v="2453.36"/>
    <x v="2794"/>
    <s v="UPI"/>
    <x v="2"/>
    <n v="5"/>
    <n v="2023"/>
    <n v="10"/>
    <x v="1"/>
    <n v="4"/>
    <n v="40"/>
    <n v="1"/>
    <n v="2"/>
    <x v="5"/>
    <x v="1"/>
    <n v="24264"/>
    <n v="7.0000000000000007E-2"/>
  </r>
  <r>
    <x v="2812"/>
    <d v="2023-10-24T00:00:00"/>
    <s v="Customer_1254"/>
    <x v="2"/>
    <x v="2"/>
    <x v="2"/>
    <x v="2"/>
    <n v="7"/>
    <n v="3378"/>
    <n v="4"/>
    <n v="22700.16"/>
    <x v="2795"/>
    <s v="Cash"/>
    <x v="1"/>
    <n v="6"/>
    <n v="2023"/>
    <n v="10"/>
    <x v="1"/>
    <n v="4"/>
    <n v="43"/>
    <n v="4"/>
    <n v="2"/>
    <x v="5"/>
    <x v="1"/>
    <n v="94584"/>
    <n v="0.16"/>
  </r>
  <r>
    <x v="2813"/>
    <d v="2023-03-06T00:00:00"/>
    <s v="Customer_509"/>
    <x v="3"/>
    <x v="3"/>
    <x v="1"/>
    <x v="3"/>
    <n v="3"/>
    <n v="4124"/>
    <n v="24"/>
    <n v="9402.7199999999993"/>
    <x v="2796"/>
    <s v="Cash"/>
    <x v="1"/>
    <n v="4"/>
    <n v="2023"/>
    <n v="3"/>
    <x v="9"/>
    <n v="1"/>
    <n v="10"/>
    <n v="2"/>
    <n v="1"/>
    <x v="3"/>
    <x v="1"/>
    <n v="296928"/>
    <n v="0.1"/>
  </r>
  <r>
    <x v="2814"/>
    <d v="2023-07-12T00:00:00"/>
    <s v="Customer_1131"/>
    <x v="2"/>
    <x v="3"/>
    <x v="1"/>
    <x v="8"/>
    <n v="5"/>
    <n v="791"/>
    <n v="28"/>
    <n v="2847.6"/>
    <x v="2797"/>
    <s v="Card"/>
    <x v="2"/>
    <n v="2"/>
    <n v="2023"/>
    <n v="7"/>
    <x v="10"/>
    <n v="3"/>
    <n v="28"/>
    <n v="3"/>
    <n v="3"/>
    <x v="6"/>
    <x v="1"/>
    <n v="110740"/>
    <n v="0.05"/>
  </r>
  <r>
    <x v="2815"/>
    <d v="2023-01-09T00:00:00"/>
    <s v="Customer_1354"/>
    <x v="2"/>
    <x v="2"/>
    <x v="1"/>
    <x v="1"/>
    <n v="9"/>
    <n v="1721"/>
    <n v="16"/>
    <n v="13010.76"/>
    <x v="2798"/>
    <s v="Cash"/>
    <x v="1"/>
    <n v="5"/>
    <n v="2023"/>
    <n v="1"/>
    <x v="0"/>
    <n v="1"/>
    <n v="2"/>
    <n v="2"/>
    <n v="1"/>
    <x v="3"/>
    <x v="1"/>
    <n v="247824"/>
    <n v="0.18"/>
  </r>
  <r>
    <x v="2816"/>
    <d v="2023-04-06T00:00:00"/>
    <s v="Customer_1515"/>
    <x v="0"/>
    <x v="2"/>
    <x v="1"/>
    <x v="1"/>
    <n v="6"/>
    <n v="502"/>
    <n v="23"/>
    <n v="2319.2399999999998"/>
    <x v="2799"/>
    <s v="UPI"/>
    <x v="1"/>
    <n v="4"/>
    <n v="2023"/>
    <n v="4"/>
    <x v="8"/>
    <n v="2"/>
    <n v="14"/>
    <n v="2"/>
    <n v="4"/>
    <x v="4"/>
    <x v="1"/>
    <n v="69276"/>
    <n v="0.13"/>
  </r>
  <r>
    <x v="2817"/>
    <d v="2023-07-30T00:00:00"/>
    <s v="Customer_895"/>
    <x v="3"/>
    <x v="2"/>
    <x v="1"/>
    <x v="3"/>
    <n v="3"/>
    <n v="2967"/>
    <n v="15"/>
    <n v="7565.85"/>
    <x v="2800"/>
    <s v="Card"/>
    <x v="0"/>
    <n v="3"/>
    <n v="2023"/>
    <n v="7"/>
    <x v="10"/>
    <n v="3"/>
    <n v="31"/>
    <n v="6"/>
    <n v="0"/>
    <x v="2"/>
    <x v="0"/>
    <n v="133515"/>
    <n v="0.1"/>
  </r>
  <r>
    <x v="2818"/>
    <d v="2023-10-25T00:00:00"/>
    <s v="Customer_545"/>
    <x v="0"/>
    <x v="2"/>
    <x v="0"/>
    <x v="0"/>
    <n v="4"/>
    <n v="3804"/>
    <n v="13"/>
    <n v="13237.92"/>
    <x v="2801"/>
    <s v="Cash"/>
    <x v="2"/>
    <n v="7"/>
    <n v="2023"/>
    <n v="10"/>
    <x v="1"/>
    <n v="4"/>
    <n v="43"/>
    <n v="4"/>
    <n v="3"/>
    <x v="6"/>
    <x v="1"/>
    <n v="197808"/>
    <n v="0.15"/>
  </r>
  <r>
    <x v="2819"/>
    <d v="2023-07-24T00:00:00"/>
    <s v="Customer_934"/>
    <x v="3"/>
    <x v="3"/>
    <x v="0"/>
    <x v="0"/>
    <n v="10"/>
    <n v="4354"/>
    <n v="5"/>
    <n v="41363"/>
    <x v="2802"/>
    <s v="Card"/>
    <x v="0"/>
    <n v="1"/>
    <n v="2023"/>
    <n v="7"/>
    <x v="10"/>
    <n v="3"/>
    <n v="30"/>
    <n v="5"/>
    <n v="1"/>
    <x v="3"/>
    <x v="1"/>
    <n v="217700"/>
    <n v="0.1"/>
  </r>
  <r>
    <x v="2820"/>
    <d v="2023-10-08T00:00:00"/>
    <s v="Customer_1768"/>
    <x v="0"/>
    <x v="3"/>
    <x v="2"/>
    <x v="7"/>
    <n v="1"/>
    <n v="2612"/>
    <n v="23"/>
    <n v="2011.24"/>
    <x v="2803"/>
    <s v="Card"/>
    <x v="2"/>
    <n v="4"/>
    <n v="2023"/>
    <n v="10"/>
    <x v="1"/>
    <n v="4"/>
    <n v="41"/>
    <n v="2"/>
    <n v="0"/>
    <x v="2"/>
    <x v="0"/>
    <n v="60076"/>
    <n v="0.16"/>
  </r>
  <r>
    <x v="2821"/>
    <d v="2023-02-20T00:00:00"/>
    <s v="Customer_303"/>
    <x v="1"/>
    <x v="0"/>
    <x v="0"/>
    <x v="0"/>
    <n v="10"/>
    <n v="1019"/>
    <n v="9"/>
    <n v="9272.9"/>
    <x v="2804"/>
    <s v="UPI"/>
    <x v="2"/>
    <n v="1"/>
    <n v="2023"/>
    <n v="2"/>
    <x v="3"/>
    <n v="1"/>
    <n v="8"/>
    <n v="4"/>
    <n v="1"/>
    <x v="3"/>
    <x v="1"/>
    <n v="91710"/>
    <n v="0.17"/>
  </r>
  <r>
    <x v="2822"/>
    <d v="2023-12-21T00:00:00"/>
    <s v="Customer_39"/>
    <x v="0"/>
    <x v="2"/>
    <x v="2"/>
    <x v="5"/>
    <n v="5"/>
    <n v="2698"/>
    <n v="17"/>
    <n v="11196.7"/>
    <x v="2805"/>
    <s v="Cash"/>
    <x v="0"/>
    <n v="4"/>
    <n v="2023"/>
    <n v="12"/>
    <x v="2"/>
    <n v="4"/>
    <n v="51"/>
    <n v="4"/>
    <n v="4"/>
    <x v="4"/>
    <x v="1"/>
    <n v="229330"/>
    <n v="0.1"/>
  </r>
  <r>
    <x v="2823"/>
    <d v="2023-06-19T00:00:00"/>
    <s v="Customer_1947"/>
    <x v="1"/>
    <x v="3"/>
    <x v="0"/>
    <x v="4"/>
    <n v="9"/>
    <n v="4517"/>
    <n v="3"/>
    <n v="39433.410000000003"/>
    <x v="2806"/>
    <s v="Card"/>
    <x v="1"/>
    <n v="1"/>
    <n v="2023"/>
    <n v="6"/>
    <x v="7"/>
    <n v="2"/>
    <n v="25"/>
    <n v="4"/>
    <n v="1"/>
    <x v="3"/>
    <x v="1"/>
    <n v="121959"/>
    <n v="0.09"/>
  </r>
  <r>
    <x v="2824"/>
    <d v="2023-05-27T00:00:00"/>
    <s v="Customer_315"/>
    <x v="3"/>
    <x v="3"/>
    <x v="1"/>
    <x v="3"/>
    <n v="5"/>
    <n v="400"/>
    <n v="29"/>
    <n v="1420"/>
    <x v="2807"/>
    <s v="UPI"/>
    <x v="2"/>
    <n v="7"/>
    <n v="2023"/>
    <n v="5"/>
    <x v="11"/>
    <n v="2"/>
    <n v="21"/>
    <n v="4"/>
    <n v="6"/>
    <x v="0"/>
    <x v="0"/>
    <n v="58000"/>
    <n v="0.12"/>
  </r>
  <r>
    <x v="2825"/>
    <d v="2023-04-21T00:00:00"/>
    <s v="Customer_1774"/>
    <x v="3"/>
    <x v="1"/>
    <x v="0"/>
    <x v="0"/>
    <n v="2"/>
    <n v="3114"/>
    <n v="29"/>
    <n v="4421.88"/>
    <x v="2808"/>
    <s v="UPI"/>
    <x v="1"/>
    <n v="1"/>
    <n v="2023"/>
    <n v="4"/>
    <x v="8"/>
    <n v="2"/>
    <n v="16"/>
    <n v="4"/>
    <n v="5"/>
    <x v="1"/>
    <x v="1"/>
    <n v="180612"/>
    <n v="0.09"/>
  </r>
  <r>
    <x v="2826"/>
    <d v="2023-09-19T00:00:00"/>
    <s v="Customer_623"/>
    <x v="2"/>
    <x v="0"/>
    <x v="1"/>
    <x v="3"/>
    <n v="3"/>
    <n v="3747"/>
    <n v="10"/>
    <n v="10116.9"/>
    <x v="2809"/>
    <s v="Card"/>
    <x v="1"/>
    <n v="1"/>
    <n v="2023"/>
    <n v="9"/>
    <x v="5"/>
    <n v="3"/>
    <n v="38"/>
    <n v="4"/>
    <n v="2"/>
    <x v="5"/>
    <x v="1"/>
    <n v="112410"/>
    <n v="7.0000000000000007E-2"/>
  </r>
  <r>
    <x v="2827"/>
    <d v="2023-08-24T00:00:00"/>
    <s v="Customer_1739"/>
    <x v="0"/>
    <x v="1"/>
    <x v="0"/>
    <x v="4"/>
    <n v="1"/>
    <n v="1573"/>
    <n v="15"/>
    <n v="1337.05"/>
    <x v="2810"/>
    <s v="Cash"/>
    <x v="2"/>
    <n v="5"/>
    <n v="2023"/>
    <n v="8"/>
    <x v="4"/>
    <n v="3"/>
    <n v="34"/>
    <n v="4"/>
    <n v="4"/>
    <x v="4"/>
    <x v="1"/>
    <n v="23595"/>
    <n v="0.08"/>
  </r>
  <r>
    <x v="2828"/>
    <d v="2023-05-13T00:00:00"/>
    <s v="Customer_817"/>
    <x v="3"/>
    <x v="1"/>
    <x v="2"/>
    <x v="2"/>
    <n v="9"/>
    <n v="923"/>
    <n v="17"/>
    <n v="6894.81"/>
    <x v="2811"/>
    <s v="Card"/>
    <x v="1"/>
    <n v="1"/>
    <n v="2023"/>
    <n v="5"/>
    <x v="11"/>
    <n v="2"/>
    <n v="19"/>
    <n v="2"/>
    <n v="6"/>
    <x v="0"/>
    <x v="0"/>
    <n v="141219"/>
    <n v="0.12"/>
  </r>
  <r>
    <x v="2829"/>
    <d v="2023-05-16T00:00:00"/>
    <s v="Customer_281"/>
    <x v="2"/>
    <x v="2"/>
    <x v="1"/>
    <x v="1"/>
    <n v="4"/>
    <n v="2652"/>
    <n v="17"/>
    <n v="8804.64"/>
    <x v="2812"/>
    <s v="UPI"/>
    <x v="0"/>
    <n v="6"/>
    <n v="2023"/>
    <n v="5"/>
    <x v="11"/>
    <n v="2"/>
    <n v="20"/>
    <n v="3"/>
    <n v="2"/>
    <x v="5"/>
    <x v="1"/>
    <n v="180336"/>
    <n v="0.08"/>
  </r>
  <r>
    <x v="2830"/>
    <d v="2023-08-06T00:00:00"/>
    <s v="Customer_494"/>
    <x v="3"/>
    <x v="3"/>
    <x v="1"/>
    <x v="1"/>
    <n v="9"/>
    <n v="1539"/>
    <n v="19"/>
    <n v="11219.31"/>
    <x v="2813"/>
    <s v="Cash"/>
    <x v="0"/>
    <n v="6"/>
    <n v="2023"/>
    <n v="8"/>
    <x v="4"/>
    <n v="3"/>
    <n v="32"/>
    <n v="2"/>
    <n v="0"/>
    <x v="2"/>
    <x v="0"/>
    <n v="263169"/>
    <n v="0.06"/>
  </r>
  <r>
    <x v="2831"/>
    <d v="2023-03-06T00:00:00"/>
    <s v="Customer_1205"/>
    <x v="3"/>
    <x v="1"/>
    <x v="0"/>
    <x v="4"/>
    <n v="10"/>
    <n v="1467"/>
    <n v="10"/>
    <n v="13203"/>
    <x v="2814"/>
    <s v="UPI"/>
    <x v="0"/>
    <n v="1"/>
    <n v="2023"/>
    <n v="3"/>
    <x v="9"/>
    <n v="1"/>
    <n v="10"/>
    <n v="2"/>
    <n v="1"/>
    <x v="3"/>
    <x v="1"/>
    <n v="146700"/>
    <n v="7.0000000000000007E-2"/>
  </r>
  <r>
    <x v="2832"/>
    <d v="2023-10-17T00:00:00"/>
    <s v="Customer_50"/>
    <x v="3"/>
    <x v="3"/>
    <x v="0"/>
    <x v="4"/>
    <n v="6"/>
    <n v="3103"/>
    <n v="24"/>
    <n v="14149.68"/>
    <x v="2815"/>
    <s v="Card"/>
    <x v="1"/>
    <n v="3"/>
    <n v="2023"/>
    <n v="10"/>
    <x v="1"/>
    <n v="4"/>
    <n v="42"/>
    <n v="3"/>
    <n v="2"/>
    <x v="5"/>
    <x v="1"/>
    <n v="446832"/>
    <n v="0.09"/>
  </r>
  <r>
    <x v="2833"/>
    <d v="2023-09-20T00:00:00"/>
    <s v="Customer_558"/>
    <x v="3"/>
    <x v="0"/>
    <x v="2"/>
    <x v="2"/>
    <n v="9"/>
    <n v="639"/>
    <n v="10"/>
    <n v="5175.8999999999996"/>
    <x v="2816"/>
    <s v="Cash"/>
    <x v="2"/>
    <n v="5"/>
    <n v="2023"/>
    <n v="9"/>
    <x v="5"/>
    <n v="3"/>
    <n v="38"/>
    <n v="4"/>
    <n v="3"/>
    <x v="6"/>
    <x v="1"/>
    <n v="57510"/>
    <n v="0.15"/>
  </r>
  <r>
    <x v="2834"/>
    <d v="2023-06-17T00:00:00"/>
    <s v="Customer_1154"/>
    <x v="2"/>
    <x v="0"/>
    <x v="2"/>
    <x v="7"/>
    <n v="6"/>
    <n v="1873"/>
    <n v="28"/>
    <n v="8091.36"/>
    <x v="2817"/>
    <s v="Cash"/>
    <x v="2"/>
    <n v="3"/>
    <n v="2023"/>
    <n v="6"/>
    <x v="7"/>
    <n v="2"/>
    <n v="24"/>
    <n v="3"/>
    <n v="6"/>
    <x v="0"/>
    <x v="0"/>
    <n v="314664"/>
    <n v="0.19"/>
  </r>
  <r>
    <x v="2835"/>
    <d v="2023-08-04T00:00:00"/>
    <s v="Customer_803"/>
    <x v="1"/>
    <x v="3"/>
    <x v="2"/>
    <x v="2"/>
    <n v="7"/>
    <n v="4984"/>
    <n v="5"/>
    <n v="33143.599999999999"/>
    <x v="2818"/>
    <s v="UPI"/>
    <x v="0"/>
    <n v="7"/>
    <n v="2023"/>
    <n v="8"/>
    <x v="4"/>
    <n v="3"/>
    <n v="31"/>
    <n v="1"/>
    <n v="5"/>
    <x v="1"/>
    <x v="1"/>
    <n v="174440"/>
    <n v="0.13"/>
  </r>
  <r>
    <x v="2836"/>
    <d v="2023-01-13T00:00:00"/>
    <s v="Customer_1838"/>
    <x v="3"/>
    <x v="1"/>
    <x v="0"/>
    <x v="6"/>
    <n v="3"/>
    <n v="3026"/>
    <n v="14"/>
    <n v="7807.08"/>
    <x v="2819"/>
    <s v="Cash"/>
    <x v="1"/>
    <n v="1"/>
    <n v="2023"/>
    <n v="1"/>
    <x v="0"/>
    <n v="1"/>
    <n v="2"/>
    <n v="2"/>
    <n v="5"/>
    <x v="1"/>
    <x v="1"/>
    <n v="127092"/>
    <n v="0.1"/>
  </r>
  <r>
    <x v="2837"/>
    <d v="2023-03-31T00:00:00"/>
    <s v="Customer_1875"/>
    <x v="2"/>
    <x v="2"/>
    <x v="2"/>
    <x v="5"/>
    <n v="9"/>
    <n v="2551"/>
    <n v="26"/>
    <n v="16989.66"/>
    <x v="2820"/>
    <s v="UPI"/>
    <x v="0"/>
    <n v="1"/>
    <n v="2023"/>
    <n v="3"/>
    <x v="9"/>
    <n v="1"/>
    <n v="13"/>
    <n v="5"/>
    <n v="5"/>
    <x v="1"/>
    <x v="1"/>
    <n v="596934"/>
    <n v="0.13"/>
  </r>
  <r>
    <x v="2838"/>
    <d v="2023-01-18T00:00:00"/>
    <s v="Customer_1938"/>
    <x v="1"/>
    <x v="2"/>
    <x v="1"/>
    <x v="1"/>
    <n v="2"/>
    <n v="4834"/>
    <n v="2"/>
    <n v="9474.64"/>
    <x v="2821"/>
    <s v="UPI"/>
    <x v="1"/>
    <n v="6"/>
    <n v="2023"/>
    <n v="1"/>
    <x v="0"/>
    <n v="1"/>
    <n v="3"/>
    <n v="3"/>
    <n v="3"/>
    <x v="6"/>
    <x v="1"/>
    <n v="19336"/>
    <n v="7.0000000000000007E-2"/>
  </r>
  <r>
    <x v="2839"/>
    <d v="2023-04-26T00:00:00"/>
    <s v="Customer_254"/>
    <x v="3"/>
    <x v="2"/>
    <x v="0"/>
    <x v="0"/>
    <n v="3"/>
    <n v="749"/>
    <n v="6"/>
    <n v="2112.1799999999998"/>
    <x v="2822"/>
    <s v="Cash"/>
    <x v="0"/>
    <n v="1"/>
    <n v="2023"/>
    <n v="4"/>
    <x v="8"/>
    <n v="2"/>
    <n v="17"/>
    <n v="5"/>
    <n v="3"/>
    <x v="6"/>
    <x v="1"/>
    <n v="13482"/>
    <n v="0.19"/>
  </r>
  <r>
    <x v="2840"/>
    <d v="2023-07-21T00:00:00"/>
    <s v="Customer_1651"/>
    <x v="0"/>
    <x v="3"/>
    <x v="1"/>
    <x v="1"/>
    <n v="4"/>
    <n v="3379"/>
    <n v="8"/>
    <n v="12434.72"/>
    <x v="2823"/>
    <s v="UPI"/>
    <x v="0"/>
    <n v="4"/>
    <n v="2023"/>
    <n v="7"/>
    <x v="10"/>
    <n v="3"/>
    <n v="29"/>
    <n v="4"/>
    <n v="5"/>
    <x v="1"/>
    <x v="1"/>
    <n v="108128"/>
    <n v="0.1"/>
  </r>
  <r>
    <x v="2841"/>
    <d v="2023-05-04T00:00:00"/>
    <s v="Customer_607"/>
    <x v="2"/>
    <x v="0"/>
    <x v="2"/>
    <x v="5"/>
    <n v="10"/>
    <n v="565"/>
    <n v="25"/>
    <n v="4237.5"/>
    <x v="2824"/>
    <s v="Card"/>
    <x v="0"/>
    <n v="4"/>
    <n v="2023"/>
    <n v="5"/>
    <x v="11"/>
    <n v="2"/>
    <n v="18"/>
    <n v="1"/>
    <n v="4"/>
    <x v="4"/>
    <x v="1"/>
    <n v="141250"/>
    <n v="0.17"/>
  </r>
  <r>
    <x v="2842"/>
    <d v="2023-04-27T00:00:00"/>
    <s v="Customer_1739"/>
    <x v="0"/>
    <x v="2"/>
    <x v="0"/>
    <x v="6"/>
    <n v="6"/>
    <n v="1350"/>
    <n v="27"/>
    <n v="5913"/>
    <x v="2825"/>
    <s v="UPI"/>
    <x v="1"/>
    <n v="6"/>
    <n v="2023"/>
    <n v="4"/>
    <x v="8"/>
    <n v="2"/>
    <n v="17"/>
    <n v="5"/>
    <n v="4"/>
    <x v="4"/>
    <x v="1"/>
    <n v="218700"/>
    <n v="0.16"/>
  </r>
  <r>
    <x v="2843"/>
    <d v="2023-11-30T00:00:00"/>
    <s v="Customer_78"/>
    <x v="2"/>
    <x v="0"/>
    <x v="2"/>
    <x v="2"/>
    <n v="8"/>
    <n v="1314"/>
    <n v="27"/>
    <n v="7673.76"/>
    <x v="2826"/>
    <s v="Card"/>
    <x v="0"/>
    <n v="6"/>
    <n v="2023"/>
    <n v="11"/>
    <x v="6"/>
    <n v="4"/>
    <n v="48"/>
    <n v="5"/>
    <n v="4"/>
    <x v="4"/>
    <x v="1"/>
    <n v="283824"/>
    <n v="0.14000000000000001"/>
  </r>
  <r>
    <x v="2844"/>
    <d v="2023-11-23T00:00:00"/>
    <s v="Customer_1377"/>
    <x v="0"/>
    <x v="1"/>
    <x v="1"/>
    <x v="8"/>
    <n v="3"/>
    <n v="2036"/>
    <n v="27"/>
    <n v="4458.84"/>
    <x v="2827"/>
    <s v="Card"/>
    <x v="2"/>
    <n v="4"/>
    <n v="2023"/>
    <n v="11"/>
    <x v="6"/>
    <n v="4"/>
    <n v="47"/>
    <n v="4"/>
    <n v="4"/>
    <x v="4"/>
    <x v="1"/>
    <n v="164916"/>
    <n v="0.05"/>
  </r>
  <r>
    <x v="2845"/>
    <d v="2023-06-07T00:00:00"/>
    <s v="Customer_183"/>
    <x v="1"/>
    <x v="2"/>
    <x v="0"/>
    <x v="6"/>
    <n v="10"/>
    <n v="222"/>
    <n v="19"/>
    <n v="1798.2"/>
    <x v="2828"/>
    <s v="Cash"/>
    <x v="1"/>
    <n v="3"/>
    <n v="2023"/>
    <n v="6"/>
    <x v="7"/>
    <n v="2"/>
    <n v="23"/>
    <n v="2"/>
    <n v="3"/>
    <x v="6"/>
    <x v="1"/>
    <n v="42180"/>
    <n v="0.15"/>
  </r>
  <r>
    <x v="2846"/>
    <d v="2023-03-16T00:00:00"/>
    <s v="Customer_1629"/>
    <x v="1"/>
    <x v="2"/>
    <x v="1"/>
    <x v="1"/>
    <n v="1"/>
    <n v="362"/>
    <n v="22"/>
    <n v="282.36"/>
    <x v="2829"/>
    <s v="UPI"/>
    <x v="2"/>
    <n v="7"/>
    <n v="2023"/>
    <n v="3"/>
    <x v="9"/>
    <n v="1"/>
    <n v="11"/>
    <n v="3"/>
    <n v="4"/>
    <x v="4"/>
    <x v="1"/>
    <n v="7964"/>
    <n v="0.17"/>
  </r>
  <r>
    <x v="2847"/>
    <d v="2023-12-06T00:00:00"/>
    <s v="Customer_1093"/>
    <x v="2"/>
    <x v="2"/>
    <x v="2"/>
    <x v="7"/>
    <n v="9"/>
    <n v="1207"/>
    <n v="10"/>
    <n v="9776.7000000000007"/>
    <x v="2830"/>
    <s v="Card"/>
    <x v="0"/>
    <n v="3"/>
    <n v="2023"/>
    <n v="12"/>
    <x v="2"/>
    <n v="4"/>
    <n v="49"/>
    <n v="2"/>
    <n v="3"/>
    <x v="6"/>
    <x v="1"/>
    <n v="108630"/>
    <n v="0.19"/>
  </r>
  <r>
    <x v="2848"/>
    <d v="2023-06-05T00:00:00"/>
    <s v="Customer_1577"/>
    <x v="3"/>
    <x v="0"/>
    <x v="0"/>
    <x v="0"/>
    <n v="3"/>
    <n v="2550"/>
    <n v="28"/>
    <n v="5508"/>
    <x v="2831"/>
    <s v="Card"/>
    <x v="1"/>
    <n v="6"/>
    <n v="2023"/>
    <n v="6"/>
    <x v="7"/>
    <n v="2"/>
    <n v="23"/>
    <n v="2"/>
    <n v="1"/>
    <x v="3"/>
    <x v="1"/>
    <n v="214200"/>
    <n v="0.19"/>
  </r>
  <r>
    <x v="2849"/>
    <d v="2023-01-05T00:00:00"/>
    <s v="Customer_51"/>
    <x v="2"/>
    <x v="2"/>
    <x v="1"/>
    <x v="8"/>
    <n v="1"/>
    <n v="171"/>
    <n v="24"/>
    <n v="129.96"/>
    <x v="2832"/>
    <s v="Cash"/>
    <x v="2"/>
    <n v="4"/>
    <n v="2023"/>
    <n v="1"/>
    <x v="0"/>
    <n v="1"/>
    <n v="1"/>
    <n v="1"/>
    <n v="4"/>
    <x v="4"/>
    <x v="1"/>
    <n v="4104"/>
    <n v="0.06"/>
  </r>
  <r>
    <x v="2850"/>
    <d v="2023-08-27T00:00:00"/>
    <s v="Customer_3"/>
    <x v="3"/>
    <x v="2"/>
    <x v="1"/>
    <x v="3"/>
    <n v="6"/>
    <n v="2561"/>
    <n v="6"/>
    <n v="14444.04"/>
    <x v="2833"/>
    <s v="Card"/>
    <x v="0"/>
    <n v="2"/>
    <n v="2023"/>
    <n v="8"/>
    <x v="4"/>
    <n v="3"/>
    <n v="35"/>
    <n v="5"/>
    <n v="0"/>
    <x v="2"/>
    <x v="0"/>
    <n v="92196"/>
    <n v="0.06"/>
  </r>
  <r>
    <x v="2851"/>
    <d v="2023-04-21T00:00:00"/>
    <s v="Customer_436"/>
    <x v="0"/>
    <x v="1"/>
    <x v="0"/>
    <x v="4"/>
    <n v="7"/>
    <n v="998"/>
    <n v="27"/>
    <n v="5099.78"/>
    <x v="2834"/>
    <s v="Card"/>
    <x v="2"/>
    <n v="6"/>
    <n v="2023"/>
    <n v="4"/>
    <x v="8"/>
    <n v="2"/>
    <n v="16"/>
    <n v="4"/>
    <n v="5"/>
    <x v="1"/>
    <x v="1"/>
    <n v="188622"/>
    <n v="0.1"/>
  </r>
  <r>
    <x v="2852"/>
    <d v="2023-04-02T00:00:00"/>
    <s v="Customer_256"/>
    <x v="3"/>
    <x v="2"/>
    <x v="0"/>
    <x v="0"/>
    <n v="1"/>
    <n v="1387"/>
    <n v="29"/>
    <n v="984.77"/>
    <x v="2835"/>
    <s v="Cash"/>
    <x v="1"/>
    <n v="6"/>
    <n v="2023"/>
    <n v="4"/>
    <x v="8"/>
    <n v="2"/>
    <n v="14"/>
    <n v="2"/>
    <n v="0"/>
    <x v="2"/>
    <x v="0"/>
    <n v="40223"/>
    <n v="0.09"/>
  </r>
  <r>
    <x v="2853"/>
    <d v="2023-05-12T00:00:00"/>
    <s v="Customer_1543"/>
    <x v="0"/>
    <x v="3"/>
    <x v="2"/>
    <x v="5"/>
    <n v="9"/>
    <n v="1433"/>
    <n v="7"/>
    <n v="11994.21"/>
    <x v="1656"/>
    <s v="Cash"/>
    <x v="2"/>
    <n v="2"/>
    <n v="2023"/>
    <n v="5"/>
    <x v="11"/>
    <n v="2"/>
    <n v="19"/>
    <n v="2"/>
    <n v="5"/>
    <x v="1"/>
    <x v="1"/>
    <n v="90279"/>
    <n v="0.12"/>
  </r>
  <r>
    <x v="2854"/>
    <d v="2023-05-09T00:00:00"/>
    <s v="Customer_57"/>
    <x v="2"/>
    <x v="3"/>
    <x v="0"/>
    <x v="4"/>
    <n v="4"/>
    <n v="2456"/>
    <n v="1"/>
    <n v="9725.76"/>
    <x v="2836"/>
    <s v="Card"/>
    <x v="2"/>
    <n v="4"/>
    <n v="2023"/>
    <n v="5"/>
    <x v="11"/>
    <n v="2"/>
    <n v="19"/>
    <n v="2"/>
    <n v="2"/>
    <x v="5"/>
    <x v="1"/>
    <n v="9824"/>
    <n v="0.1"/>
  </r>
  <r>
    <x v="2855"/>
    <d v="2023-03-18T00:00:00"/>
    <s v="Customer_1588"/>
    <x v="2"/>
    <x v="2"/>
    <x v="2"/>
    <x v="2"/>
    <n v="9"/>
    <n v="4700"/>
    <n v="29"/>
    <n v="30033"/>
    <x v="2837"/>
    <s v="UPI"/>
    <x v="2"/>
    <n v="6"/>
    <n v="2023"/>
    <n v="3"/>
    <x v="9"/>
    <n v="1"/>
    <n v="11"/>
    <n v="3"/>
    <n v="6"/>
    <x v="0"/>
    <x v="0"/>
    <n v="1226700"/>
    <n v="0.14000000000000001"/>
  </r>
  <r>
    <x v="2856"/>
    <d v="2023-10-22T00:00:00"/>
    <s v="Customer_1116"/>
    <x v="1"/>
    <x v="2"/>
    <x v="2"/>
    <x v="2"/>
    <n v="10"/>
    <n v="4255"/>
    <n v="17"/>
    <n v="35316.5"/>
    <x v="2838"/>
    <s v="Cash"/>
    <x v="0"/>
    <n v="5"/>
    <n v="2023"/>
    <n v="10"/>
    <x v="1"/>
    <n v="4"/>
    <n v="43"/>
    <n v="4"/>
    <n v="0"/>
    <x v="2"/>
    <x v="0"/>
    <n v="723350"/>
    <n v="0.06"/>
  </r>
  <r>
    <x v="2857"/>
    <d v="2023-12-18T00:00:00"/>
    <s v="Customer_65"/>
    <x v="0"/>
    <x v="2"/>
    <x v="2"/>
    <x v="7"/>
    <n v="6"/>
    <n v="2838"/>
    <n v="14"/>
    <n v="14644.08"/>
    <x v="2839"/>
    <s v="UPI"/>
    <x v="0"/>
    <n v="1"/>
    <n v="2023"/>
    <n v="12"/>
    <x v="2"/>
    <n v="4"/>
    <n v="51"/>
    <n v="4"/>
    <n v="1"/>
    <x v="3"/>
    <x v="1"/>
    <n v="238392"/>
    <n v="0.18"/>
  </r>
  <r>
    <x v="2858"/>
    <d v="2023-04-06T00:00:00"/>
    <s v="Customer_567"/>
    <x v="3"/>
    <x v="1"/>
    <x v="2"/>
    <x v="5"/>
    <n v="8"/>
    <n v="807"/>
    <n v="3"/>
    <n v="6262.32"/>
    <x v="2840"/>
    <s v="UPI"/>
    <x v="0"/>
    <n v="3"/>
    <n v="2023"/>
    <n v="4"/>
    <x v="8"/>
    <n v="2"/>
    <n v="14"/>
    <n v="2"/>
    <n v="4"/>
    <x v="4"/>
    <x v="1"/>
    <n v="19368"/>
    <n v="0.15"/>
  </r>
  <r>
    <x v="2859"/>
    <d v="2023-12-14T00:00:00"/>
    <s v="Customer_1878"/>
    <x v="3"/>
    <x v="1"/>
    <x v="2"/>
    <x v="2"/>
    <n v="2"/>
    <n v="1015"/>
    <n v="20"/>
    <n v="1624"/>
    <x v="2841"/>
    <s v="Cash"/>
    <x v="2"/>
    <n v="6"/>
    <n v="2023"/>
    <n v="12"/>
    <x v="2"/>
    <n v="4"/>
    <n v="50"/>
    <n v="3"/>
    <n v="4"/>
    <x v="4"/>
    <x v="1"/>
    <n v="40600"/>
    <n v="0.15"/>
  </r>
  <r>
    <x v="2860"/>
    <d v="2023-11-30T00:00:00"/>
    <s v="Customer_539"/>
    <x v="1"/>
    <x v="0"/>
    <x v="1"/>
    <x v="8"/>
    <n v="7"/>
    <n v="2543"/>
    <n v="29"/>
    <n v="12638.71"/>
    <x v="2842"/>
    <s v="UPI"/>
    <x v="0"/>
    <n v="5"/>
    <n v="2023"/>
    <n v="11"/>
    <x v="6"/>
    <n v="4"/>
    <n v="48"/>
    <n v="5"/>
    <n v="4"/>
    <x v="4"/>
    <x v="1"/>
    <n v="516229"/>
    <n v="7.0000000000000007E-2"/>
  </r>
  <r>
    <x v="2861"/>
    <d v="2023-07-11T00:00:00"/>
    <s v="Customer_1198"/>
    <x v="1"/>
    <x v="3"/>
    <x v="2"/>
    <x v="2"/>
    <n v="7"/>
    <n v="1463"/>
    <n v="13"/>
    <n v="8909.67"/>
    <x v="2843"/>
    <s v="UPI"/>
    <x v="2"/>
    <n v="6"/>
    <n v="2023"/>
    <n v="7"/>
    <x v="10"/>
    <n v="3"/>
    <n v="28"/>
    <n v="3"/>
    <n v="2"/>
    <x v="5"/>
    <x v="1"/>
    <n v="133133"/>
    <n v="0.08"/>
  </r>
  <r>
    <x v="2862"/>
    <d v="2023-09-01T00:00:00"/>
    <s v="Customer_26"/>
    <x v="0"/>
    <x v="0"/>
    <x v="1"/>
    <x v="3"/>
    <n v="1"/>
    <n v="744"/>
    <n v="9"/>
    <n v="677.04"/>
    <x v="2844"/>
    <s v="Card"/>
    <x v="0"/>
    <n v="1"/>
    <n v="2023"/>
    <n v="9"/>
    <x v="5"/>
    <n v="3"/>
    <n v="35"/>
    <n v="1"/>
    <n v="5"/>
    <x v="1"/>
    <x v="1"/>
    <n v="6696"/>
    <n v="0.12"/>
  </r>
  <r>
    <x v="2863"/>
    <d v="2023-06-11T00:00:00"/>
    <s v="Customer_479"/>
    <x v="1"/>
    <x v="0"/>
    <x v="1"/>
    <x v="3"/>
    <n v="1"/>
    <n v="1854"/>
    <n v="13"/>
    <n v="1612.98"/>
    <x v="2845"/>
    <s v="UPI"/>
    <x v="2"/>
    <n v="3"/>
    <n v="2023"/>
    <n v="6"/>
    <x v="7"/>
    <n v="2"/>
    <n v="24"/>
    <n v="3"/>
    <n v="0"/>
    <x v="2"/>
    <x v="0"/>
    <n v="24102"/>
    <n v="0.14000000000000001"/>
  </r>
  <r>
    <x v="2864"/>
    <d v="2023-01-30T00:00:00"/>
    <s v="Customer_1910"/>
    <x v="3"/>
    <x v="1"/>
    <x v="2"/>
    <x v="2"/>
    <n v="4"/>
    <n v="938"/>
    <n v="26"/>
    <n v="2776.48"/>
    <x v="2846"/>
    <s v="Cash"/>
    <x v="0"/>
    <n v="1"/>
    <n v="2023"/>
    <n v="1"/>
    <x v="0"/>
    <n v="1"/>
    <n v="5"/>
    <n v="5"/>
    <n v="1"/>
    <x v="3"/>
    <x v="1"/>
    <n v="97552"/>
    <n v="7.0000000000000007E-2"/>
  </r>
  <r>
    <x v="2865"/>
    <d v="2023-01-30T00:00:00"/>
    <s v="Customer_128"/>
    <x v="2"/>
    <x v="1"/>
    <x v="1"/>
    <x v="3"/>
    <n v="8"/>
    <n v="1068"/>
    <n v="14"/>
    <n v="7347.84"/>
    <x v="2847"/>
    <s v="Card"/>
    <x v="0"/>
    <n v="3"/>
    <n v="2023"/>
    <n v="1"/>
    <x v="0"/>
    <n v="1"/>
    <n v="5"/>
    <n v="5"/>
    <n v="1"/>
    <x v="3"/>
    <x v="1"/>
    <n v="119616"/>
    <n v="0.15"/>
  </r>
  <r>
    <x v="2866"/>
    <d v="2023-06-11T00:00:00"/>
    <s v="Customer_845"/>
    <x v="2"/>
    <x v="1"/>
    <x v="1"/>
    <x v="1"/>
    <n v="1"/>
    <n v="4644"/>
    <n v="8"/>
    <n v="4272.4799999999996"/>
    <x v="2848"/>
    <s v="Cash"/>
    <x v="2"/>
    <n v="3"/>
    <n v="2023"/>
    <n v="6"/>
    <x v="7"/>
    <n v="2"/>
    <n v="24"/>
    <n v="3"/>
    <n v="0"/>
    <x v="2"/>
    <x v="0"/>
    <n v="37152"/>
    <n v="0.18"/>
  </r>
  <r>
    <x v="2867"/>
    <d v="2023-06-04T00:00:00"/>
    <s v="Customer_900"/>
    <x v="0"/>
    <x v="0"/>
    <x v="2"/>
    <x v="7"/>
    <n v="2"/>
    <n v="1891"/>
    <n v="11"/>
    <n v="3365.98"/>
    <x v="2849"/>
    <s v="UPI"/>
    <x v="1"/>
    <n v="1"/>
    <n v="2023"/>
    <n v="6"/>
    <x v="7"/>
    <n v="2"/>
    <n v="23"/>
    <n v="2"/>
    <n v="0"/>
    <x v="2"/>
    <x v="0"/>
    <n v="41602"/>
    <n v="0.2"/>
  </r>
  <r>
    <x v="2868"/>
    <d v="2023-07-03T00:00:00"/>
    <s v="Customer_525"/>
    <x v="2"/>
    <x v="3"/>
    <x v="2"/>
    <x v="5"/>
    <n v="9"/>
    <n v="2793"/>
    <n v="8"/>
    <n v="23126.04"/>
    <x v="2850"/>
    <s v="Cash"/>
    <x v="0"/>
    <n v="3"/>
    <n v="2023"/>
    <n v="7"/>
    <x v="10"/>
    <n v="3"/>
    <n v="27"/>
    <n v="2"/>
    <n v="1"/>
    <x v="3"/>
    <x v="1"/>
    <n v="201096"/>
    <n v="0.11"/>
  </r>
  <r>
    <x v="2869"/>
    <d v="2023-11-01T00:00:00"/>
    <s v="Customer_349"/>
    <x v="3"/>
    <x v="2"/>
    <x v="0"/>
    <x v="6"/>
    <n v="9"/>
    <n v="1554"/>
    <n v="3"/>
    <n v="13566.42"/>
    <x v="2851"/>
    <s v="Card"/>
    <x v="2"/>
    <n v="4"/>
    <n v="2023"/>
    <n v="11"/>
    <x v="6"/>
    <n v="4"/>
    <n v="44"/>
    <n v="1"/>
    <n v="3"/>
    <x v="6"/>
    <x v="1"/>
    <n v="41958"/>
    <n v="0.19"/>
  </r>
  <r>
    <x v="2870"/>
    <d v="2023-05-28T00:00:00"/>
    <s v="Customer_501"/>
    <x v="3"/>
    <x v="3"/>
    <x v="0"/>
    <x v="6"/>
    <n v="8"/>
    <n v="1479"/>
    <n v="27"/>
    <n v="8637.36"/>
    <x v="2852"/>
    <s v="Cash"/>
    <x v="2"/>
    <n v="3"/>
    <n v="2023"/>
    <n v="5"/>
    <x v="11"/>
    <n v="2"/>
    <n v="22"/>
    <n v="5"/>
    <n v="0"/>
    <x v="2"/>
    <x v="0"/>
    <n v="319464"/>
    <n v="0.05"/>
  </r>
  <r>
    <x v="2871"/>
    <d v="2023-06-15T00:00:00"/>
    <s v="Customer_976"/>
    <x v="0"/>
    <x v="0"/>
    <x v="1"/>
    <x v="3"/>
    <n v="6"/>
    <n v="1575"/>
    <n v="29"/>
    <n v="6709.5"/>
    <x v="2853"/>
    <s v="UPI"/>
    <x v="1"/>
    <n v="7"/>
    <n v="2023"/>
    <n v="6"/>
    <x v="7"/>
    <n v="2"/>
    <n v="24"/>
    <n v="3"/>
    <n v="4"/>
    <x v="4"/>
    <x v="1"/>
    <n v="274050"/>
    <n v="0.17"/>
  </r>
  <r>
    <x v="2872"/>
    <d v="2023-06-20T00:00:00"/>
    <s v="Customer_123"/>
    <x v="2"/>
    <x v="3"/>
    <x v="0"/>
    <x v="4"/>
    <n v="7"/>
    <n v="3529"/>
    <n v="20"/>
    <n v="19762.400000000001"/>
    <x v="2854"/>
    <s v="Cash"/>
    <x v="1"/>
    <n v="5"/>
    <n v="2023"/>
    <n v="6"/>
    <x v="7"/>
    <n v="2"/>
    <n v="25"/>
    <n v="4"/>
    <n v="2"/>
    <x v="5"/>
    <x v="1"/>
    <n v="494060"/>
    <n v="0.17"/>
  </r>
  <r>
    <x v="2873"/>
    <d v="2023-01-19T00:00:00"/>
    <s v="Customer_524"/>
    <x v="0"/>
    <x v="0"/>
    <x v="2"/>
    <x v="7"/>
    <n v="4"/>
    <n v="2101"/>
    <n v="2"/>
    <n v="8235.92"/>
    <x v="2855"/>
    <s v="Cash"/>
    <x v="2"/>
    <n v="3"/>
    <n v="2023"/>
    <n v="1"/>
    <x v="0"/>
    <n v="1"/>
    <n v="3"/>
    <n v="3"/>
    <n v="4"/>
    <x v="4"/>
    <x v="1"/>
    <n v="16808"/>
    <n v="0.12"/>
  </r>
  <r>
    <x v="2874"/>
    <d v="2023-06-22T00:00:00"/>
    <s v="Customer_234"/>
    <x v="3"/>
    <x v="0"/>
    <x v="2"/>
    <x v="7"/>
    <n v="1"/>
    <n v="4735"/>
    <n v="16"/>
    <n v="3977.4"/>
    <x v="2856"/>
    <s v="Cash"/>
    <x v="2"/>
    <n v="2"/>
    <n v="2023"/>
    <n v="6"/>
    <x v="7"/>
    <n v="2"/>
    <n v="25"/>
    <n v="4"/>
    <n v="4"/>
    <x v="4"/>
    <x v="1"/>
    <n v="75760"/>
    <n v="0.09"/>
  </r>
  <r>
    <x v="2875"/>
    <d v="2023-07-04T00:00:00"/>
    <s v="Customer_379"/>
    <x v="2"/>
    <x v="3"/>
    <x v="1"/>
    <x v="8"/>
    <n v="1"/>
    <n v="4093"/>
    <n v="30"/>
    <n v="2865.1"/>
    <x v="2857"/>
    <s v="Card"/>
    <x v="2"/>
    <n v="6"/>
    <n v="2023"/>
    <n v="7"/>
    <x v="10"/>
    <n v="3"/>
    <n v="27"/>
    <n v="2"/>
    <n v="2"/>
    <x v="5"/>
    <x v="1"/>
    <n v="122790"/>
    <n v="0.15"/>
  </r>
  <r>
    <x v="2876"/>
    <d v="2023-12-28T00:00:00"/>
    <s v="Customer_1732"/>
    <x v="1"/>
    <x v="2"/>
    <x v="2"/>
    <x v="5"/>
    <n v="4"/>
    <n v="337"/>
    <n v="30"/>
    <n v="943.6"/>
    <x v="2858"/>
    <s v="UPI"/>
    <x v="1"/>
    <n v="6"/>
    <n v="2023"/>
    <n v="12"/>
    <x v="2"/>
    <n v="4"/>
    <n v="52"/>
    <n v="5"/>
    <n v="4"/>
    <x v="4"/>
    <x v="1"/>
    <n v="40440"/>
    <n v="0.06"/>
  </r>
  <r>
    <x v="2877"/>
    <d v="2023-04-17T00:00:00"/>
    <s v="Customer_980"/>
    <x v="0"/>
    <x v="1"/>
    <x v="1"/>
    <x v="3"/>
    <n v="4"/>
    <n v="948"/>
    <n v="7"/>
    <n v="3526.56"/>
    <x v="2859"/>
    <s v="UPI"/>
    <x v="0"/>
    <n v="1"/>
    <n v="2023"/>
    <n v="4"/>
    <x v="8"/>
    <n v="2"/>
    <n v="16"/>
    <n v="4"/>
    <n v="1"/>
    <x v="3"/>
    <x v="1"/>
    <n v="26544"/>
    <n v="0.18"/>
  </r>
  <r>
    <x v="2878"/>
    <d v="2023-08-11T00:00:00"/>
    <s v="Customer_1270"/>
    <x v="3"/>
    <x v="3"/>
    <x v="1"/>
    <x v="8"/>
    <n v="5"/>
    <n v="1704"/>
    <n v="14"/>
    <n v="7327.2"/>
    <x v="2860"/>
    <s v="UPI"/>
    <x v="2"/>
    <n v="7"/>
    <n v="2023"/>
    <n v="8"/>
    <x v="4"/>
    <n v="3"/>
    <n v="32"/>
    <n v="2"/>
    <n v="5"/>
    <x v="1"/>
    <x v="1"/>
    <n v="119280"/>
    <n v="0.08"/>
  </r>
  <r>
    <x v="2879"/>
    <d v="2023-12-14T00:00:00"/>
    <s v="Customer_1148"/>
    <x v="2"/>
    <x v="2"/>
    <x v="0"/>
    <x v="6"/>
    <n v="8"/>
    <n v="4977"/>
    <n v="29"/>
    <n v="28269.360000000001"/>
    <x v="2861"/>
    <s v="Cash"/>
    <x v="0"/>
    <n v="2"/>
    <n v="2023"/>
    <n v="12"/>
    <x v="2"/>
    <n v="4"/>
    <n v="50"/>
    <n v="3"/>
    <n v="4"/>
    <x v="4"/>
    <x v="1"/>
    <n v="1154664"/>
    <n v="0.06"/>
  </r>
  <r>
    <x v="2880"/>
    <d v="2023-09-02T00:00:00"/>
    <s v="Customer_804"/>
    <x v="0"/>
    <x v="3"/>
    <x v="1"/>
    <x v="3"/>
    <n v="5"/>
    <n v="2278"/>
    <n v="0"/>
    <n v="11390"/>
    <x v="2862"/>
    <s v="Cash"/>
    <x v="1"/>
    <n v="5"/>
    <n v="2023"/>
    <n v="9"/>
    <x v="5"/>
    <n v="3"/>
    <n v="35"/>
    <n v="1"/>
    <n v="6"/>
    <x v="0"/>
    <x v="0"/>
    <n v="0"/>
    <n v="0.15"/>
  </r>
  <r>
    <x v="2881"/>
    <d v="2023-08-13T00:00:00"/>
    <s v="Customer_1218"/>
    <x v="0"/>
    <x v="2"/>
    <x v="1"/>
    <x v="8"/>
    <n v="3"/>
    <n v="511"/>
    <n v="20"/>
    <n v="1226.4000000000001"/>
    <x v="2863"/>
    <s v="UPI"/>
    <x v="2"/>
    <n v="5"/>
    <n v="2023"/>
    <n v="8"/>
    <x v="4"/>
    <n v="3"/>
    <n v="33"/>
    <n v="3"/>
    <n v="0"/>
    <x v="2"/>
    <x v="0"/>
    <n v="30660"/>
    <n v="0.08"/>
  </r>
  <r>
    <x v="2882"/>
    <d v="2023-04-11T00:00:00"/>
    <s v="Customer_652"/>
    <x v="2"/>
    <x v="2"/>
    <x v="0"/>
    <x v="4"/>
    <n v="8"/>
    <n v="4376"/>
    <n v="7"/>
    <n v="32557.439999999999"/>
    <x v="2864"/>
    <s v="Card"/>
    <x v="2"/>
    <n v="4"/>
    <n v="2023"/>
    <n v="4"/>
    <x v="8"/>
    <n v="2"/>
    <n v="15"/>
    <n v="3"/>
    <n v="2"/>
    <x v="5"/>
    <x v="1"/>
    <n v="245056"/>
    <n v="0.08"/>
  </r>
  <r>
    <x v="2883"/>
    <d v="2023-08-20T00:00:00"/>
    <s v="Customer_390"/>
    <x v="1"/>
    <x v="0"/>
    <x v="0"/>
    <x v="0"/>
    <n v="10"/>
    <n v="4599"/>
    <n v="12"/>
    <n v="40471.199999999997"/>
    <x v="2865"/>
    <s v="Card"/>
    <x v="2"/>
    <n v="3"/>
    <n v="2023"/>
    <n v="8"/>
    <x v="4"/>
    <n v="3"/>
    <n v="34"/>
    <n v="4"/>
    <n v="0"/>
    <x v="2"/>
    <x v="0"/>
    <n v="551880"/>
    <n v="7.0000000000000007E-2"/>
  </r>
  <r>
    <x v="2884"/>
    <d v="2023-01-05T00:00:00"/>
    <s v="Customer_505"/>
    <x v="0"/>
    <x v="2"/>
    <x v="1"/>
    <x v="1"/>
    <n v="3"/>
    <n v="3963"/>
    <n v="6"/>
    <n v="11175.66"/>
    <x v="2866"/>
    <s v="Card"/>
    <x v="2"/>
    <n v="6"/>
    <n v="2023"/>
    <n v="1"/>
    <x v="0"/>
    <n v="1"/>
    <n v="1"/>
    <n v="1"/>
    <n v="4"/>
    <x v="4"/>
    <x v="1"/>
    <n v="71334"/>
    <n v="0.06"/>
  </r>
  <r>
    <x v="2885"/>
    <d v="2023-05-09T00:00:00"/>
    <s v="Customer_561"/>
    <x v="0"/>
    <x v="0"/>
    <x v="1"/>
    <x v="8"/>
    <n v="4"/>
    <n v="241"/>
    <n v="17"/>
    <n v="800.12"/>
    <x v="2867"/>
    <s v="UPI"/>
    <x v="2"/>
    <n v="7"/>
    <n v="2023"/>
    <n v="5"/>
    <x v="11"/>
    <n v="2"/>
    <n v="19"/>
    <n v="2"/>
    <n v="2"/>
    <x v="5"/>
    <x v="1"/>
    <n v="16388"/>
    <n v="0.19"/>
  </r>
  <r>
    <x v="2886"/>
    <d v="2023-11-04T00:00:00"/>
    <s v="Customer_1965"/>
    <x v="2"/>
    <x v="1"/>
    <x v="2"/>
    <x v="5"/>
    <n v="5"/>
    <n v="1673"/>
    <n v="13"/>
    <n v="7277.55"/>
    <x v="2868"/>
    <s v="Cash"/>
    <x v="1"/>
    <n v="3"/>
    <n v="2023"/>
    <n v="11"/>
    <x v="6"/>
    <n v="4"/>
    <n v="44"/>
    <n v="1"/>
    <n v="6"/>
    <x v="0"/>
    <x v="0"/>
    <n v="108745"/>
    <n v="0.13"/>
  </r>
  <r>
    <x v="2887"/>
    <d v="2023-06-04T00:00:00"/>
    <s v="Customer_1549"/>
    <x v="3"/>
    <x v="1"/>
    <x v="1"/>
    <x v="8"/>
    <n v="8"/>
    <n v="850"/>
    <n v="25"/>
    <n v="5100"/>
    <x v="2869"/>
    <s v="Cash"/>
    <x v="2"/>
    <n v="7"/>
    <n v="2023"/>
    <n v="6"/>
    <x v="7"/>
    <n v="2"/>
    <n v="23"/>
    <n v="2"/>
    <n v="0"/>
    <x v="2"/>
    <x v="0"/>
    <n v="170000"/>
    <n v="0.14000000000000001"/>
  </r>
  <r>
    <x v="2888"/>
    <d v="2023-05-30T00:00:00"/>
    <s v="Customer_1460"/>
    <x v="0"/>
    <x v="3"/>
    <x v="1"/>
    <x v="8"/>
    <n v="2"/>
    <n v="3941"/>
    <n v="13"/>
    <n v="6857.34"/>
    <x v="2870"/>
    <s v="UPI"/>
    <x v="2"/>
    <n v="3"/>
    <n v="2023"/>
    <n v="5"/>
    <x v="11"/>
    <n v="2"/>
    <n v="22"/>
    <n v="5"/>
    <n v="2"/>
    <x v="5"/>
    <x v="1"/>
    <n v="102466"/>
    <n v="0.2"/>
  </r>
  <r>
    <x v="2889"/>
    <d v="2023-08-18T00:00:00"/>
    <s v="Customer_672"/>
    <x v="0"/>
    <x v="2"/>
    <x v="0"/>
    <x v="0"/>
    <n v="4"/>
    <n v="1054"/>
    <n v="12"/>
    <n v="3710.08"/>
    <x v="2871"/>
    <s v="Card"/>
    <x v="1"/>
    <n v="6"/>
    <n v="2023"/>
    <n v="8"/>
    <x v="4"/>
    <n v="3"/>
    <n v="33"/>
    <n v="3"/>
    <n v="5"/>
    <x v="1"/>
    <x v="1"/>
    <n v="50592"/>
    <n v="0.18"/>
  </r>
  <r>
    <x v="2890"/>
    <d v="2023-07-13T00:00:00"/>
    <s v="Customer_1706"/>
    <x v="0"/>
    <x v="3"/>
    <x v="0"/>
    <x v="6"/>
    <n v="5"/>
    <n v="3791"/>
    <n v="27"/>
    <n v="13837.15"/>
    <x v="2872"/>
    <s v="Card"/>
    <x v="1"/>
    <n v="7"/>
    <n v="2023"/>
    <n v="7"/>
    <x v="10"/>
    <n v="3"/>
    <n v="28"/>
    <n v="3"/>
    <n v="4"/>
    <x v="4"/>
    <x v="1"/>
    <n v="511785"/>
    <n v="0.15"/>
  </r>
  <r>
    <x v="2891"/>
    <d v="2023-09-09T00:00:00"/>
    <s v="Customer_1211"/>
    <x v="3"/>
    <x v="3"/>
    <x v="0"/>
    <x v="4"/>
    <n v="1"/>
    <n v="1827"/>
    <n v="19"/>
    <n v="1479.87"/>
    <x v="1762"/>
    <s v="Cash"/>
    <x v="0"/>
    <n v="6"/>
    <n v="2023"/>
    <n v="9"/>
    <x v="5"/>
    <n v="3"/>
    <n v="36"/>
    <n v="2"/>
    <n v="6"/>
    <x v="0"/>
    <x v="0"/>
    <n v="34713"/>
    <n v="0.18"/>
  </r>
  <r>
    <x v="2892"/>
    <d v="2023-06-28T00:00:00"/>
    <s v="Customer_1012"/>
    <x v="0"/>
    <x v="0"/>
    <x v="1"/>
    <x v="8"/>
    <n v="3"/>
    <n v="3149"/>
    <n v="17"/>
    <n v="7841.01"/>
    <x v="2873"/>
    <s v="UPI"/>
    <x v="2"/>
    <n v="3"/>
    <n v="2023"/>
    <n v="6"/>
    <x v="7"/>
    <n v="2"/>
    <n v="26"/>
    <n v="5"/>
    <n v="3"/>
    <x v="6"/>
    <x v="1"/>
    <n v="160599"/>
    <n v="0.11"/>
  </r>
  <r>
    <x v="2893"/>
    <d v="2023-11-04T00:00:00"/>
    <s v="Customer_886"/>
    <x v="0"/>
    <x v="0"/>
    <x v="0"/>
    <x v="0"/>
    <n v="5"/>
    <n v="3003"/>
    <n v="13"/>
    <n v="13063.05"/>
    <x v="2874"/>
    <s v="Cash"/>
    <x v="0"/>
    <n v="4"/>
    <n v="2023"/>
    <n v="11"/>
    <x v="6"/>
    <n v="4"/>
    <n v="44"/>
    <n v="1"/>
    <n v="6"/>
    <x v="0"/>
    <x v="0"/>
    <n v="195195"/>
    <n v="0.18"/>
  </r>
  <r>
    <x v="2894"/>
    <d v="2023-12-29T00:00:00"/>
    <s v="Customer_268"/>
    <x v="3"/>
    <x v="1"/>
    <x v="2"/>
    <x v="5"/>
    <n v="5"/>
    <n v="4519"/>
    <n v="11"/>
    <n v="20109.55"/>
    <x v="2875"/>
    <s v="Card"/>
    <x v="1"/>
    <n v="3"/>
    <n v="2023"/>
    <n v="12"/>
    <x v="2"/>
    <n v="4"/>
    <n v="52"/>
    <n v="5"/>
    <n v="5"/>
    <x v="1"/>
    <x v="1"/>
    <n v="248545"/>
    <n v="0.19"/>
  </r>
  <r>
    <x v="2895"/>
    <d v="2023-03-19T00:00:00"/>
    <s v="Customer_271"/>
    <x v="2"/>
    <x v="0"/>
    <x v="1"/>
    <x v="8"/>
    <n v="9"/>
    <n v="1376"/>
    <n v="12"/>
    <n v="10897.92"/>
    <x v="2876"/>
    <s v="UPI"/>
    <x v="0"/>
    <n v="6"/>
    <n v="2023"/>
    <n v="3"/>
    <x v="9"/>
    <n v="1"/>
    <n v="12"/>
    <n v="4"/>
    <n v="0"/>
    <x v="2"/>
    <x v="0"/>
    <n v="148608"/>
    <n v="0.09"/>
  </r>
  <r>
    <x v="2896"/>
    <d v="2023-09-16T00:00:00"/>
    <s v="Customer_313"/>
    <x v="0"/>
    <x v="3"/>
    <x v="2"/>
    <x v="2"/>
    <n v="7"/>
    <n v="3621"/>
    <n v="26"/>
    <n v="18756.78"/>
    <x v="2877"/>
    <s v="Cash"/>
    <x v="1"/>
    <n v="1"/>
    <n v="2023"/>
    <n v="9"/>
    <x v="5"/>
    <n v="3"/>
    <n v="37"/>
    <n v="3"/>
    <n v="6"/>
    <x v="0"/>
    <x v="0"/>
    <n v="659022"/>
    <n v="0.11"/>
  </r>
  <r>
    <x v="2897"/>
    <d v="2023-11-04T00:00:00"/>
    <s v="Customer_719"/>
    <x v="1"/>
    <x v="2"/>
    <x v="0"/>
    <x v="0"/>
    <n v="4"/>
    <n v="4337"/>
    <n v="6"/>
    <n v="16307.12"/>
    <x v="2878"/>
    <s v="Cash"/>
    <x v="1"/>
    <n v="3"/>
    <n v="2023"/>
    <n v="11"/>
    <x v="6"/>
    <n v="4"/>
    <n v="44"/>
    <n v="1"/>
    <n v="6"/>
    <x v="0"/>
    <x v="0"/>
    <n v="104088"/>
    <n v="0.16"/>
  </r>
  <r>
    <x v="2898"/>
    <d v="2023-03-02T00:00:00"/>
    <s v="Customer_775"/>
    <x v="0"/>
    <x v="3"/>
    <x v="1"/>
    <x v="3"/>
    <n v="2"/>
    <n v="4068"/>
    <n v="10"/>
    <n v="7322.4"/>
    <x v="2879"/>
    <s v="Card"/>
    <x v="2"/>
    <n v="3"/>
    <n v="2023"/>
    <n v="3"/>
    <x v="9"/>
    <n v="1"/>
    <n v="9"/>
    <n v="1"/>
    <n v="4"/>
    <x v="4"/>
    <x v="1"/>
    <n v="81360"/>
    <n v="0.15"/>
  </r>
  <r>
    <x v="2899"/>
    <d v="2023-01-17T00:00:00"/>
    <s v="Customer_1516"/>
    <x v="2"/>
    <x v="1"/>
    <x v="0"/>
    <x v="4"/>
    <n v="6"/>
    <n v="909"/>
    <n v="23"/>
    <n v="4199.58"/>
    <x v="2880"/>
    <s v="Card"/>
    <x v="1"/>
    <n v="6"/>
    <n v="2023"/>
    <n v="1"/>
    <x v="0"/>
    <n v="1"/>
    <n v="3"/>
    <n v="3"/>
    <n v="2"/>
    <x v="5"/>
    <x v="1"/>
    <n v="125442"/>
    <n v="0.19"/>
  </r>
  <r>
    <x v="2900"/>
    <d v="2023-01-28T00:00:00"/>
    <s v="Customer_1592"/>
    <x v="1"/>
    <x v="3"/>
    <x v="0"/>
    <x v="6"/>
    <n v="5"/>
    <n v="1116"/>
    <n v="12"/>
    <n v="4910.3999999999996"/>
    <x v="2881"/>
    <s v="UPI"/>
    <x v="1"/>
    <n v="2"/>
    <n v="2023"/>
    <n v="1"/>
    <x v="0"/>
    <n v="1"/>
    <n v="4"/>
    <n v="4"/>
    <n v="6"/>
    <x v="0"/>
    <x v="0"/>
    <n v="66960"/>
    <n v="0.08"/>
  </r>
  <r>
    <x v="2901"/>
    <d v="2023-06-15T00:00:00"/>
    <s v="Customer_308"/>
    <x v="1"/>
    <x v="3"/>
    <x v="2"/>
    <x v="2"/>
    <n v="5"/>
    <n v="1233"/>
    <n v="20"/>
    <n v="4932"/>
    <x v="2882"/>
    <s v="UPI"/>
    <x v="2"/>
    <n v="4"/>
    <n v="2023"/>
    <n v="6"/>
    <x v="7"/>
    <n v="2"/>
    <n v="24"/>
    <n v="3"/>
    <n v="4"/>
    <x v="4"/>
    <x v="1"/>
    <n v="123300"/>
    <n v="0.15"/>
  </r>
  <r>
    <x v="2902"/>
    <d v="2023-12-25T00:00:00"/>
    <s v="Customer_227"/>
    <x v="1"/>
    <x v="0"/>
    <x v="0"/>
    <x v="0"/>
    <n v="6"/>
    <n v="377"/>
    <n v="6"/>
    <n v="2126.2800000000002"/>
    <x v="2883"/>
    <s v="Cash"/>
    <x v="1"/>
    <n v="1"/>
    <n v="2023"/>
    <n v="12"/>
    <x v="2"/>
    <n v="4"/>
    <n v="52"/>
    <n v="5"/>
    <n v="1"/>
    <x v="3"/>
    <x v="1"/>
    <n v="13572"/>
    <n v="0.16"/>
  </r>
  <r>
    <x v="2903"/>
    <d v="2023-09-16T00:00:00"/>
    <s v="Customer_1552"/>
    <x v="0"/>
    <x v="3"/>
    <x v="1"/>
    <x v="1"/>
    <n v="5"/>
    <n v="304"/>
    <n v="15"/>
    <n v="1292"/>
    <x v="2884"/>
    <s v="UPI"/>
    <x v="2"/>
    <n v="5"/>
    <n v="2023"/>
    <n v="9"/>
    <x v="5"/>
    <n v="3"/>
    <n v="37"/>
    <n v="3"/>
    <n v="6"/>
    <x v="0"/>
    <x v="0"/>
    <n v="22800"/>
    <n v="0.2"/>
  </r>
  <r>
    <x v="2904"/>
    <d v="2023-04-05T00:00:00"/>
    <s v="Customer_1819"/>
    <x v="1"/>
    <x v="3"/>
    <x v="1"/>
    <x v="1"/>
    <n v="9"/>
    <n v="1564"/>
    <n v="5"/>
    <n v="13372.2"/>
    <x v="2885"/>
    <s v="Card"/>
    <x v="0"/>
    <n v="1"/>
    <n v="2023"/>
    <n v="4"/>
    <x v="8"/>
    <n v="2"/>
    <n v="14"/>
    <n v="2"/>
    <n v="3"/>
    <x v="6"/>
    <x v="1"/>
    <n v="70380"/>
    <n v="0.13"/>
  </r>
  <r>
    <x v="2905"/>
    <d v="2023-04-21T00:00:00"/>
    <s v="Customer_1250"/>
    <x v="2"/>
    <x v="1"/>
    <x v="0"/>
    <x v="6"/>
    <n v="6"/>
    <n v="4421"/>
    <n v="0"/>
    <n v="26526"/>
    <x v="2886"/>
    <s v="Card"/>
    <x v="0"/>
    <n v="1"/>
    <n v="2023"/>
    <n v="4"/>
    <x v="8"/>
    <n v="2"/>
    <n v="16"/>
    <n v="4"/>
    <n v="5"/>
    <x v="1"/>
    <x v="1"/>
    <n v="0"/>
    <n v="0.15"/>
  </r>
  <r>
    <x v="2906"/>
    <d v="2023-10-05T00:00:00"/>
    <s v="Customer_1919"/>
    <x v="1"/>
    <x v="3"/>
    <x v="2"/>
    <x v="7"/>
    <n v="6"/>
    <n v="2334"/>
    <n v="10"/>
    <n v="12603.6"/>
    <x v="2887"/>
    <s v="Cash"/>
    <x v="2"/>
    <n v="2"/>
    <n v="2023"/>
    <n v="10"/>
    <x v="1"/>
    <n v="4"/>
    <n v="40"/>
    <n v="1"/>
    <n v="4"/>
    <x v="4"/>
    <x v="1"/>
    <n v="140040"/>
    <n v="0.09"/>
  </r>
  <r>
    <x v="2907"/>
    <d v="2023-05-25T00:00:00"/>
    <s v="Customer_1717"/>
    <x v="0"/>
    <x v="1"/>
    <x v="1"/>
    <x v="8"/>
    <n v="2"/>
    <n v="3586"/>
    <n v="23"/>
    <n v="5522.44"/>
    <x v="2888"/>
    <s v="Cash"/>
    <x v="2"/>
    <n v="2"/>
    <n v="2023"/>
    <n v="5"/>
    <x v="11"/>
    <n v="2"/>
    <n v="21"/>
    <n v="4"/>
    <n v="4"/>
    <x v="4"/>
    <x v="1"/>
    <n v="164956"/>
    <n v="0.1"/>
  </r>
  <r>
    <x v="2908"/>
    <d v="2023-04-29T00:00:00"/>
    <s v="Customer_96"/>
    <x v="1"/>
    <x v="1"/>
    <x v="1"/>
    <x v="1"/>
    <n v="10"/>
    <n v="1294"/>
    <n v="26"/>
    <n v="9575.6"/>
    <x v="2889"/>
    <s v="Cash"/>
    <x v="0"/>
    <n v="4"/>
    <n v="2023"/>
    <n v="4"/>
    <x v="8"/>
    <n v="2"/>
    <n v="17"/>
    <n v="5"/>
    <n v="6"/>
    <x v="0"/>
    <x v="0"/>
    <n v="336440"/>
    <n v="0.09"/>
  </r>
  <r>
    <x v="2909"/>
    <d v="2023-05-08T00:00:00"/>
    <s v="Customer_1545"/>
    <x v="3"/>
    <x v="2"/>
    <x v="2"/>
    <x v="7"/>
    <n v="7"/>
    <n v="579"/>
    <n v="2"/>
    <n v="3971.94"/>
    <x v="2890"/>
    <s v="Cash"/>
    <x v="1"/>
    <n v="6"/>
    <n v="2023"/>
    <n v="5"/>
    <x v="11"/>
    <n v="2"/>
    <n v="19"/>
    <n v="2"/>
    <n v="1"/>
    <x v="3"/>
    <x v="1"/>
    <n v="8106"/>
    <n v="0.12"/>
  </r>
  <r>
    <x v="2910"/>
    <d v="2023-01-22T00:00:00"/>
    <s v="Customer_583"/>
    <x v="0"/>
    <x v="0"/>
    <x v="2"/>
    <x v="7"/>
    <n v="10"/>
    <n v="1658"/>
    <n v="8"/>
    <n v="15253.6"/>
    <x v="2891"/>
    <s v="Cash"/>
    <x v="2"/>
    <n v="5"/>
    <n v="2023"/>
    <n v="1"/>
    <x v="0"/>
    <n v="1"/>
    <n v="4"/>
    <n v="4"/>
    <n v="0"/>
    <x v="2"/>
    <x v="0"/>
    <n v="132640"/>
    <n v="0.15"/>
  </r>
  <r>
    <x v="2911"/>
    <d v="2023-06-16T00:00:00"/>
    <s v="Customer_1814"/>
    <x v="3"/>
    <x v="1"/>
    <x v="1"/>
    <x v="3"/>
    <n v="7"/>
    <n v="2860"/>
    <n v="16"/>
    <n v="16816.8"/>
    <x v="2892"/>
    <s v="UPI"/>
    <x v="2"/>
    <n v="4"/>
    <n v="2023"/>
    <n v="6"/>
    <x v="7"/>
    <n v="2"/>
    <n v="24"/>
    <n v="3"/>
    <n v="5"/>
    <x v="1"/>
    <x v="1"/>
    <n v="320320"/>
    <n v="0.14000000000000001"/>
  </r>
  <r>
    <x v="2912"/>
    <d v="2023-10-21T00:00:00"/>
    <s v="Customer_1076"/>
    <x v="2"/>
    <x v="1"/>
    <x v="0"/>
    <x v="0"/>
    <n v="7"/>
    <n v="478"/>
    <n v="30"/>
    <n v="2342.1999999999998"/>
    <x v="2893"/>
    <s v="UPI"/>
    <x v="1"/>
    <n v="5"/>
    <n v="2023"/>
    <n v="10"/>
    <x v="1"/>
    <n v="4"/>
    <n v="42"/>
    <n v="3"/>
    <n v="6"/>
    <x v="0"/>
    <x v="0"/>
    <n v="100380"/>
    <n v="0.15"/>
  </r>
  <r>
    <x v="2913"/>
    <d v="2023-03-25T00:00:00"/>
    <s v="Customer_1086"/>
    <x v="1"/>
    <x v="2"/>
    <x v="2"/>
    <x v="2"/>
    <n v="9"/>
    <n v="2504"/>
    <n v="28"/>
    <n v="16225.92"/>
    <x v="2894"/>
    <s v="UPI"/>
    <x v="1"/>
    <n v="5"/>
    <n v="2023"/>
    <n v="3"/>
    <x v="9"/>
    <n v="1"/>
    <n v="12"/>
    <n v="4"/>
    <n v="6"/>
    <x v="0"/>
    <x v="0"/>
    <n v="631008"/>
    <n v="0.08"/>
  </r>
  <r>
    <x v="2914"/>
    <d v="2023-04-27T00:00:00"/>
    <s v="Customer_1828"/>
    <x v="2"/>
    <x v="3"/>
    <x v="2"/>
    <x v="7"/>
    <n v="5"/>
    <n v="2338"/>
    <n v="21"/>
    <n v="9235.1"/>
    <x v="2895"/>
    <s v="UPI"/>
    <x v="0"/>
    <n v="3"/>
    <n v="2023"/>
    <n v="4"/>
    <x v="8"/>
    <n v="2"/>
    <n v="17"/>
    <n v="5"/>
    <n v="4"/>
    <x v="4"/>
    <x v="1"/>
    <n v="245490"/>
    <n v="0.17"/>
  </r>
  <r>
    <x v="2915"/>
    <d v="2023-09-11T00:00:00"/>
    <s v="Customer_1299"/>
    <x v="3"/>
    <x v="2"/>
    <x v="1"/>
    <x v="8"/>
    <n v="10"/>
    <n v="4977"/>
    <n v="23"/>
    <n v="38322.9"/>
    <x v="2896"/>
    <s v="Cash"/>
    <x v="2"/>
    <n v="2"/>
    <n v="2023"/>
    <n v="9"/>
    <x v="5"/>
    <n v="3"/>
    <n v="37"/>
    <n v="3"/>
    <n v="1"/>
    <x v="3"/>
    <x v="1"/>
    <n v="1144710"/>
    <n v="0.08"/>
  </r>
  <r>
    <x v="2916"/>
    <d v="2023-01-27T00:00:00"/>
    <s v="Customer_1142"/>
    <x v="2"/>
    <x v="2"/>
    <x v="2"/>
    <x v="7"/>
    <n v="8"/>
    <n v="3715"/>
    <n v="22"/>
    <n v="23181.599999999999"/>
    <x v="2897"/>
    <s v="Card"/>
    <x v="1"/>
    <n v="7"/>
    <n v="2023"/>
    <n v="1"/>
    <x v="0"/>
    <n v="1"/>
    <n v="4"/>
    <n v="4"/>
    <n v="5"/>
    <x v="1"/>
    <x v="1"/>
    <n v="653840"/>
    <n v="0.1"/>
  </r>
  <r>
    <x v="2917"/>
    <d v="2023-02-08T00:00:00"/>
    <s v="Customer_1978"/>
    <x v="0"/>
    <x v="3"/>
    <x v="2"/>
    <x v="5"/>
    <n v="9"/>
    <n v="3002"/>
    <n v="8"/>
    <n v="24856.560000000001"/>
    <x v="2898"/>
    <s v="Card"/>
    <x v="1"/>
    <n v="1"/>
    <n v="2023"/>
    <n v="2"/>
    <x v="3"/>
    <n v="1"/>
    <n v="6"/>
    <n v="2"/>
    <n v="3"/>
    <x v="6"/>
    <x v="1"/>
    <n v="216144"/>
    <n v="0.19"/>
  </r>
  <r>
    <x v="2918"/>
    <d v="2023-04-06T00:00:00"/>
    <s v="Customer_1737"/>
    <x v="0"/>
    <x v="0"/>
    <x v="1"/>
    <x v="1"/>
    <n v="9"/>
    <n v="2392"/>
    <n v="17"/>
    <n v="17868.240000000002"/>
    <x v="2899"/>
    <s v="Cash"/>
    <x v="1"/>
    <n v="6"/>
    <n v="2023"/>
    <n v="4"/>
    <x v="8"/>
    <n v="2"/>
    <n v="14"/>
    <n v="2"/>
    <n v="4"/>
    <x v="4"/>
    <x v="1"/>
    <n v="365976"/>
    <n v="0.14000000000000001"/>
  </r>
  <r>
    <x v="2919"/>
    <d v="2023-05-15T00:00:00"/>
    <s v="Customer_47"/>
    <x v="0"/>
    <x v="2"/>
    <x v="0"/>
    <x v="0"/>
    <n v="2"/>
    <n v="4870"/>
    <n v="20"/>
    <n v="7792"/>
    <x v="2900"/>
    <s v="Card"/>
    <x v="0"/>
    <n v="7"/>
    <n v="2023"/>
    <n v="5"/>
    <x v="11"/>
    <n v="2"/>
    <n v="20"/>
    <n v="3"/>
    <n v="1"/>
    <x v="3"/>
    <x v="1"/>
    <n v="194800"/>
    <n v="7.0000000000000007E-2"/>
  </r>
  <r>
    <x v="2920"/>
    <d v="2023-03-09T00:00:00"/>
    <s v="Customer_1508"/>
    <x v="3"/>
    <x v="2"/>
    <x v="1"/>
    <x v="3"/>
    <n v="7"/>
    <n v="4389"/>
    <n v="17"/>
    <n v="25500.09"/>
    <x v="2901"/>
    <s v="Cash"/>
    <x v="2"/>
    <n v="1"/>
    <n v="2023"/>
    <n v="3"/>
    <x v="9"/>
    <n v="1"/>
    <n v="10"/>
    <n v="2"/>
    <n v="4"/>
    <x v="4"/>
    <x v="1"/>
    <n v="522291"/>
    <n v="0.16"/>
  </r>
  <r>
    <x v="2921"/>
    <d v="2023-06-25T00:00:00"/>
    <s v="Customer_585"/>
    <x v="1"/>
    <x v="3"/>
    <x v="2"/>
    <x v="2"/>
    <n v="2"/>
    <n v="2262"/>
    <n v="23"/>
    <n v="3483.48"/>
    <x v="2902"/>
    <s v="UPI"/>
    <x v="0"/>
    <n v="5"/>
    <n v="2023"/>
    <n v="6"/>
    <x v="7"/>
    <n v="2"/>
    <n v="26"/>
    <n v="5"/>
    <n v="0"/>
    <x v="2"/>
    <x v="0"/>
    <n v="104052"/>
    <n v="7.0000000000000007E-2"/>
  </r>
  <r>
    <x v="2922"/>
    <d v="2023-05-01T00:00:00"/>
    <s v="Customer_1692"/>
    <x v="0"/>
    <x v="3"/>
    <x v="2"/>
    <x v="2"/>
    <n v="8"/>
    <n v="1035"/>
    <n v="9"/>
    <n v="7534.8"/>
    <x v="2903"/>
    <s v="UPI"/>
    <x v="2"/>
    <n v="6"/>
    <n v="2023"/>
    <n v="5"/>
    <x v="11"/>
    <n v="2"/>
    <n v="18"/>
    <n v="1"/>
    <n v="1"/>
    <x v="3"/>
    <x v="1"/>
    <n v="74520"/>
    <n v="0.11"/>
  </r>
  <r>
    <x v="2923"/>
    <d v="2023-05-25T00:00:00"/>
    <s v="Customer_801"/>
    <x v="1"/>
    <x v="2"/>
    <x v="0"/>
    <x v="4"/>
    <n v="2"/>
    <n v="963"/>
    <n v="12"/>
    <n v="1694.88"/>
    <x v="2904"/>
    <s v="Cash"/>
    <x v="0"/>
    <n v="5"/>
    <n v="2023"/>
    <n v="5"/>
    <x v="11"/>
    <n v="2"/>
    <n v="21"/>
    <n v="4"/>
    <n v="4"/>
    <x v="4"/>
    <x v="1"/>
    <n v="23112"/>
    <n v="0.16"/>
  </r>
  <r>
    <x v="2924"/>
    <d v="2023-09-28T00:00:00"/>
    <s v="Customer_1465"/>
    <x v="1"/>
    <x v="0"/>
    <x v="0"/>
    <x v="0"/>
    <n v="4"/>
    <n v="3715"/>
    <n v="19"/>
    <n v="12036.6"/>
    <x v="2905"/>
    <s v="Card"/>
    <x v="0"/>
    <n v="7"/>
    <n v="2023"/>
    <n v="9"/>
    <x v="5"/>
    <n v="3"/>
    <n v="39"/>
    <n v="5"/>
    <n v="4"/>
    <x v="4"/>
    <x v="1"/>
    <n v="282340"/>
    <n v="0.06"/>
  </r>
  <r>
    <x v="2925"/>
    <d v="2023-02-08T00:00:00"/>
    <s v="Customer_1750"/>
    <x v="2"/>
    <x v="2"/>
    <x v="0"/>
    <x v="6"/>
    <n v="5"/>
    <n v="4109"/>
    <n v="15"/>
    <n v="17463.25"/>
    <x v="2906"/>
    <s v="UPI"/>
    <x v="0"/>
    <n v="3"/>
    <n v="2023"/>
    <n v="2"/>
    <x v="3"/>
    <n v="1"/>
    <n v="6"/>
    <n v="2"/>
    <n v="3"/>
    <x v="6"/>
    <x v="1"/>
    <n v="308175"/>
    <n v="0.17"/>
  </r>
  <r>
    <x v="2926"/>
    <d v="2023-10-08T00:00:00"/>
    <s v="Customer_1572"/>
    <x v="1"/>
    <x v="0"/>
    <x v="1"/>
    <x v="8"/>
    <n v="3"/>
    <n v="3834"/>
    <n v="3"/>
    <n v="11156.94"/>
    <x v="2907"/>
    <s v="UPI"/>
    <x v="2"/>
    <n v="4"/>
    <n v="2023"/>
    <n v="10"/>
    <x v="1"/>
    <n v="4"/>
    <n v="41"/>
    <n v="2"/>
    <n v="0"/>
    <x v="2"/>
    <x v="0"/>
    <n v="34506"/>
    <n v="0.09"/>
  </r>
  <r>
    <x v="2927"/>
    <d v="2023-06-17T00:00:00"/>
    <s v="Customer_327"/>
    <x v="0"/>
    <x v="0"/>
    <x v="0"/>
    <x v="0"/>
    <n v="1"/>
    <n v="3033"/>
    <n v="24"/>
    <n v="2305.08"/>
    <x v="2908"/>
    <s v="Cash"/>
    <x v="1"/>
    <n v="3"/>
    <n v="2023"/>
    <n v="6"/>
    <x v="7"/>
    <n v="2"/>
    <n v="24"/>
    <n v="3"/>
    <n v="6"/>
    <x v="0"/>
    <x v="0"/>
    <n v="72792"/>
    <n v="0.19"/>
  </r>
  <r>
    <x v="2928"/>
    <d v="2023-02-18T00:00:00"/>
    <s v="Customer_1970"/>
    <x v="0"/>
    <x v="2"/>
    <x v="0"/>
    <x v="4"/>
    <n v="8"/>
    <n v="4473"/>
    <n v="2"/>
    <n v="35068.32"/>
    <x v="2909"/>
    <s v="Cash"/>
    <x v="0"/>
    <n v="4"/>
    <n v="2023"/>
    <n v="2"/>
    <x v="3"/>
    <n v="1"/>
    <n v="7"/>
    <n v="3"/>
    <n v="6"/>
    <x v="0"/>
    <x v="0"/>
    <n v="71568"/>
    <n v="0.17"/>
  </r>
  <r>
    <x v="2929"/>
    <d v="2023-06-19T00:00:00"/>
    <s v="Customer_434"/>
    <x v="2"/>
    <x v="2"/>
    <x v="0"/>
    <x v="0"/>
    <n v="7"/>
    <n v="1226"/>
    <n v="4"/>
    <n v="8238.7199999999993"/>
    <x v="2910"/>
    <s v="Cash"/>
    <x v="1"/>
    <n v="4"/>
    <n v="2023"/>
    <n v="6"/>
    <x v="7"/>
    <n v="2"/>
    <n v="25"/>
    <n v="4"/>
    <n v="1"/>
    <x v="3"/>
    <x v="1"/>
    <n v="34328"/>
    <n v="0.12"/>
  </r>
  <r>
    <x v="2930"/>
    <d v="2023-05-23T00:00:00"/>
    <s v="Customer_195"/>
    <x v="3"/>
    <x v="0"/>
    <x v="0"/>
    <x v="6"/>
    <n v="7"/>
    <n v="718"/>
    <n v="25"/>
    <n v="3769.5"/>
    <x v="2911"/>
    <s v="UPI"/>
    <x v="0"/>
    <n v="5"/>
    <n v="2023"/>
    <n v="5"/>
    <x v="11"/>
    <n v="2"/>
    <n v="21"/>
    <n v="4"/>
    <n v="2"/>
    <x v="5"/>
    <x v="1"/>
    <n v="125650"/>
    <n v="0.06"/>
  </r>
  <r>
    <x v="2931"/>
    <d v="2023-09-03T00:00:00"/>
    <s v="Customer_1108"/>
    <x v="1"/>
    <x v="2"/>
    <x v="1"/>
    <x v="1"/>
    <n v="10"/>
    <n v="4288"/>
    <n v="26"/>
    <n v="31731.200000000001"/>
    <x v="2912"/>
    <s v="UPI"/>
    <x v="2"/>
    <n v="7"/>
    <n v="2023"/>
    <n v="9"/>
    <x v="5"/>
    <n v="3"/>
    <n v="36"/>
    <n v="2"/>
    <n v="0"/>
    <x v="2"/>
    <x v="0"/>
    <n v="1114880"/>
    <n v="0.11"/>
  </r>
  <r>
    <x v="2932"/>
    <d v="2023-09-05T00:00:00"/>
    <s v="Customer_1102"/>
    <x v="0"/>
    <x v="3"/>
    <x v="1"/>
    <x v="8"/>
    <n v="9"/>
    <n v="3732"/>
    <n v="5"/>
    <n v="31908.6"/>
    <x v="2913"/>
    <s v="Card"/>
    <x v="1"/>
    <n v="6"/>
    <n v="2023"/>
    <n v="9"/>
    <x v="5"/>
    <n v="3"/>
    <n v="36"/>
    <n v="2"/>
    <n v="2"/>
    <x v="5"/>
    <x v="1"/>
    <n v="167940"/>
    <n v="0.15"/>
  </r>
  <r>
    <x v="2933"/>
    <d v="2023-05-13T00:00:00"/>
    <s v="Customer_1239"/>
    <x v="0"/>
    <x v="2"/>
    <x v="2"/>
    <x v="5"/>
    <n v="6"/>
    <n v="2798"/>
    <n v="3"/>
    <n v="16284.36"/>
    <x v="2914"/>
    <s v="UPI"/>
    <x v="2"/>
    <n v="5"/>
    <n v="2023"/>
    <n v="5"/>
    <x v="11"/>
    <n v="2"/>
    <n v="19"/>
    <n v="2"/>
    <n v="6"/>
    <x v="0"/>
    <x v="0"/>
    <n v="50364"/>
    <n v="0.19"/>
  </r>
  <r>
    <x v="2934"/>
    <d v="2023-12-30T00:00:00"/>
    <s v="Customer_217"/>
    <x v="0"/>
    <x v="3"/>
    <x v="1"/>
    <x v="3"/>
    <n v="1"/>
    <n v="2510"/>
    <n v="20"/>
    <n v="2008"/>
    <x v="2915"/>
    <s v="Cash"/>
    <x v="2"/>
    <n v="3"/>
    <n v="2023"/>
    <n v="12"/>
    <x v="2"/>
    <n v="4"/>
    <n v="52"/>
    <n v="5"/>
    <n v="6"/>
    <x v="0"/>
    <x v="0"/>
    <n v="50200"/>
    <n v="0.11"/>
  </r>
  <r>
    <x v="2935"/>
    <d v="2023-05-31T00:00:00"/>
    <s v="Customer_1794"/>
    <x v="1"/>
    <x v="1"/>
    <x v="0"/>
    <x v="6"/>
    <n v="6"/>
    <n v="148"/>
    <n v="22"/>
    <n v="692.64"/>
    <x v="2916"/>
    <s v="Card"/>
    <x v="2"/>
    <n v="6"/>
    <n v="2023"/>
    <n v="5"/>
    <x v="11"/>
    <n v="2"/>
    <n v="22"/>
    <n v="5"/>
    <n v="3"/>
    <x v="6"/>
    <x v="1"/>
    <n v="19536"/>
    <n v="0.13"/>
  </r>
  <r>
    <x v="2936"/>
    <d v="2023-10-17T00:00:00"/>
    <s v="Customer_1838"/>
    <x v="2"/>
    <x v="2"/>
    <x v="1"/>
    <x v="8"/>
    <n v="10"/>
    <n v="1666"/>
    <n v="21"/>
    <n v="13161.4"/>
    <x v="2917"/>
    <s v="UPI"/>
    <x v="1"/>
    <n v="5"/>
    <n v="2023"/>
    <n v="10"/>
    <x v="1"/>
    <n v="4"/>
    <n v="42"/>
    <n v="3"/>
    <n v="2"/>
    <x v="5"/>
    <x v="1"/>
    <n v="349860"/>
    <n v="0.2"/>
  </r>
  <r>
    <x v="2937"/>
    <d v="2023-04-14T00:00:00"/>
    <s v="Customer_375"/>
    <x v="1"/>
    <x v="0"/>
    <x v="0"/>
    <x v="6"/>
    <n v="4"/>
    <n v="4363"/>
    <n v="24"/>
    <n v="13263.52"/>
    <x v="2918"/>
    <s v="Card"/>
    <x v="1"/>
    <n v="1"/>
    <n v="2023"/>
    <n v="4"/>
    <x v="8"/>
    <n v="2"/>
    <n v="15"/>
    <n v="3"/>
    <n v="5"/>
    <x v="1"/>
    <x v="1"/>
    <n v="418848"/>
    <n v="0.17"/>
  </r>
  <r>
    <x v="2938"/>
    <d v="2023-03-18T00:00:00"/>
    <s v="Customer_1085"/>
    <x v="0"/>
    <x v="1"/>
    <x v="2"/>
    <x v="5"/>
    <n v="8"/>
    <n v="1098"/>
    <n v="8"/>
    <n v="8081.28"/>
    <x v="2919"/>
    <s v="UPI"/>
    <x v="2"/>
    <n v="3"/>
    <n v="2023"/>
    <n v="3"/>
    <x v="9"/>
    <n v="1"/>
    <n v="11"/>
    <n v="3"/>
    <n v="6"/>
    <x v="0"/>
    <x v="0"/>
    <n v="70272"/>
    <n v="0.18"/>
  </r>
  <r>
    <x v="2939"/>
    <d v="2023-03-21T00:00:00"/>
    <s v="Customer_1860"/>
    <x v="2"/>
    <x v="3"/>
    <x v="2"/>
    <x v="7"/>
    <n v="8"/>
    <n v="3507"/>
    <n v="2"/>
    <n v="27494.880000000001"/>
    <x v="2920"/>
    <s v="Cash"/>
    <x v="1"/>
    <n v="3"/>
    <n v="2023"/>
    <n v="3"/>
    <x v="9"/>
    <n v="1"/>
    <n v="12"/>
    <n v="4"/>
    <n v="2"/>
    <x v="5"/>
    <x v="1"/>
    <n v="56112"/>
    <n v="0.14000000000000001"/>
  </r>
  <r>
    <x v="2940"/>
    <d v="2023-12-02T00:00:00"/>
    <s v="Customer_1287"/>
    <x v="1"/>
    <x v="3"/>
    <x v="1"/>
    <x v="8"/>
    <n v="5"/>
    <n v="4577"/>
    <n v="12"/>
    <n v="20138.8"/>
    <x v="2921"/>
    <s v="Card"/>
    <x v="1"/>
    <n v="5"/>
    <n v="2023"/>
    <n v="12"/>
    <x v="2"/>
    <n v="4"/>
    <n v="48"/>
    <n v="1"/>
    <n v="6"/>
    <x v="0"/>
    <x v="0"/>
    <n v="274620"/>
    <n v="0.09"/>
  </r>
  <r>
    <x v="2941"/>
    <d v="2023-11-04T00:00:00"/>
    <s v="Customer_260"/>
    <x v="3"/>
    <x v="0"/>
    <x v="2"/>
    <x v="7"/>
    <n v="10"/>
    <n v="3677"/>
    <n v="28"/>
    <n v="26474.400000000001"/>
    <x v="2922"/>
    <s v="Cash"/>
    <x v="2"/>
    <n v="7"/>
    <n v="2023"/>
    <n v="11"/>
    <x v="6"/>
    <n v="4"/>
    <n v="44"/>
    <n v="1"/>
    <n v="6"/>
    <x v="0"/>
    <x v="0"/>
    <n v="1029560"/>
    <n v="0.16"/>
  </r>
  <r>
    <x v="2942"/>
    <d v="2023-02-16T00:00:00"/>
    <s v="Customer_234"/>
    <x v="1"/>
    <x v="2"/>
    <x v="1"/>
    <x v="1"/>
    <n v="6"/>
    <n v="4321"/>
    <n v="1"/>
    <n v="25666.74"/>
    <x v="2923"/>
    <s v="UPI"/>
    <x v="0"/>
    <n v="2"/>
    <n v="2023"/>
    <n v="2"/>
    <x v="3"/>
    <n v="1"/>
    <n v="7"/>
    <n v="3"/>
    <n v="4"/>
    <x v="4"/>
    <x v="1"/>
    <n v="25926"/>
    <n v="0.18"/>
  </r>
  <r>
    <x v="2943"/>
    <d v="2023-04-04T00:00:00"/>
    <s v="Customer_162"/>
    <x v="0"/>
    <x v="1"/>
    <x v="0"/>
    <x v="4"/>
    <n v="1"/>
    <n v="2355"/>
    <n v="5"/>
    <n v="2237.25"/>
    <x v="2924"/>
    <s v="UPI"/>
    <x v="1"/>
    <n v="1"/>
    <n v="2023"/>
    <n v="4"/>
    <x v="8"/>
    <n v="2"/>
    <n v="14"/>
    <n v="2"/>
    <n v="2"/>
    <x v="5"/>
    <x v="1"/>
    <n v="11775"/>
    <n v="0.05"/>
  </r>
  <r>
    <x v="2944"/>
    <d v="2023-10-16T00:00:00"/>
    <s v="Customer_1458"/>
    <x v="2"/>
    <x v="2"/>
    <x v="1"/>
    <x v="3"/>
    <n v="2"/>
    <n v="1871"/>
    <n v="18"/>
    <n v="3068.44"/>
    <x v="2925"/>
    <s v="UPI"/>
    <x v="1"/>
    <n v="2"/>
    <n v="2023"/>
    <n v="10"/>
    <x v="1"/>
    <n v="4"/>
    <n v="42"/>
    <n v="3"/>
    <n v="1"/>
    <x v="3"/>
    <x v="1"/>
    <n v="67356"/>
    <n v="0.1"/>
  </r>
  <r>
    <x v="2945"/>
    <d v="2023-07-17T00:00:00"/>
    <s v="Customer_1631"/>
    <x v="1"/>
    <x v="1"/>
    <x v="2"/>
    <x v="2"/>
    <n v="4"/>
    <n v="3405"/>
    <n v="21"/>
    <n v="10759.8"/>
    <x v="2926"/>
    <s v="UPI"/>
    <x v="1"/>
    <n v="2"/>
    <n v="2023"/>
    <n v="7"/>
    <x v="10"/>
    <n v="3"/>
    <n v="29"/>
    <n v="4"/>
    <n v="1"/>
    <x v="3"/>
    <x v="1"/>
    <n v="286020"/>
    <n v="0.17"/>
  </r>
  <r>
    <x v="2946"/>
    <d v="2023-09-11T00:00:00"/>
    <s v="Customer_1263"/>
    <x v="2"/>
    <x v="0"/>
    <x v="2"/>
    <x v="5"/>
    <n v="1"/>
    <n v="2570"/>
    <n v="7"/>
    <n v="2390.1"/>
    <x v="2927"/>
    <s v="UPI"/>
    <x v="1"/>
    <n v="3"/>
    <n v="2023"/>
    <n v="9"/>
    <x v="5"/>
    <n v="3"/>
    <n v="37"/>
    <n v="3"/>
    <n v="1"/>
    <x v="3"/>
    <x v="1"/>
    <n v="17990"/>
    <n v="0.19"/>
  </r>
  <r>
    <x v="2947"/>
    <d v="2023-12-03T00:00:00"/>
    <s v="Customer_1216"/>
    <x v="0"/>
    <x v="1"/>
    <x v="2"/>
    <x v="7"/>
    <n v="7"/>
    <n v="4167"/>
    <n v="5"/>
    <n v="27710.55"/>
    <x v="2928"/>
    <s v="UPI"/>
    <x v="1"/>
    <n v="7"/>
    <n v="2023"/>
    <n v="12"/>
    <x v="2"/>
    <n v="4"/>
    <n v="49"/>
    <n v="2"/>
    <n v="0"/>
    <x v="2"/>
    <x v="0"/>
    <n v="145845"/>
    <n v="0.18"/>
  </r>
  <r>
    <x v="2948"/>
    <d v="2023-04-20T00:00:00"/>
    <s v="Customer_1069"/>
    <x v="2"/>
    <x v="2"/>
    <x v="0"/>
    <x v="0"/>
    <n v="9"/>
    <n v="114"/>
    <n v="4"/>
    <n v="984.96"/>
    <x v="2929"/>
    <s v="Card"/>
    <x v="1"/>
    <n v="7"/>
    <n v="2023"/>
    <n v="4"/>
    <x v="8"/>
    <n v="2"/>
    <n v="16"/>
    <n v="4"/>
    <n v="4"/>
    <x v="4"/>
    <x v="1"/>
    <n v="4104"/>
    <n v="7.0000000000000007E-2"/>
  </r>
  <r>
    <x v="2949"/>
    <d v="2023-11-18T00:00:00"/>
    <s v="Customer_1383"/>
    <x v="1"/>
    <x v="2"/>
    <x v="2"/>
    <x v="2"/>
    <n v="8"/>
    <n v="4354"/>
    <n v="8"/>
    <n v="32045.439999999999"/>
    <x v="2930"/>
    <s v="Cash"/>
    <x v="1"/>
    <n v="4"/>
    <n v="2023"/>
    <n v="11"/>
    <x v="6"/>
    <n v="4"/>
    <n v="46"/>
    <n v="3"/>
    <n v="6"/>
    <x v="0"/>
    <x v="0"/>
    <n v="278656"/>
    <n v="0.15"/>
  </r>
  <r>
    <x v="2950"/>
    <d v="2023-11-07T00:00:00"/>
    <s v="Customer_187"/>
    <x v="0"/>
    <x v="0"/>
    <x v="2"/>
    <x v="2"/>
    <n v="4"/>
    <n v="392"/>
    <n v="25"/>
    <n v="1176"/>
    <x v="2931"/>
    <s v="Card"/>
    <x v="0"/>
    <n v="7"/>
    <n v="2023"/>
    <n v="11"/>
    <x v="6"/>
    <n v="4"/>
    <n v="45"/>
    <n v="2"/>
    <n v="2"/>
    <x v="5"/>
    <x v="1"/>
    <n v="39200"/>
    <n v="0.14000000000000001"/>
  </r>
  <r>
    <x v="2951"/>
    <d v="2023-07-23T00:00:00"/>
    <s v="Customer_1714"/>
    <x v="3"/>
    <x v="3"/>
    <x v="1"/>
    <x v="3"/>
    <n v="3"/>
    <n v="1035"/>
    <n v="12"/>
    <n v="2732.4"/>
    <x v="2932"/>
    <s v="Cash"/>
    <x v="0"/>
    <n v="1"/>
    <n v="2023"/>
    <n v="7"/>
    <x v="10"/>
    <n v="3"/>
    <n v="30"/>
    <n v="5"/>
    <n v="0"/>
    <x v="2"/>
    <x v="0"/>
    <n v="37260"/>
    <n v="7.0000000000000007E-2"/>
  </r>
  <r>
    <x v="2952"/>
    <d v="2023-03-21T00:00:00"/>
    <s v="Customer_881"/>
    <x v="1"/>
    <x v="1"/>
    <x v="2"/>
    <x v="7"/>
    <n v="9"/>
    <n v="2305"/>
    <n v="10"/>
    <n v="18670.5"/>
    <x v="2933"/>
    <s v="Cash"/>
    <x v="0"/>
    <n v="4"/>
    <n v="2023"/>
    <n v="3"/>
    <x v="9"/>
    <n v="1"/>
    <n v="12"/>
    <n v="4"/>
    <n v="2"/>
    <x v="5"/>
    <x v="1"/>
    <n v="207450"/>
    <n v="0.08"/>
  </r>
  <r>
    <x v="2953"/>
    <d v="2023-05-14T00:00:00"/>
    <s v="Customer_1180"/>
    <x v="0"/>
    <x v="0"/>
    <x v="2"/>
    <x v="2"/>
    <n v="10"/>
    <n v="3219"/>
    <n v="26"/>
    <n v="23820.6"/>
    <x v="2934"/>
    <s v="UPI"/>
    <x v="0"/>
    <n v="5"/>
    <n v="2023"/>
    <n v="5"/>
    <x v="11"/>
    <n v="2"/>
    <n v="20"/>
    <n v="3"/>
    <n v="0"/>
    <x v="2"/>
    <x v="0"/>
    <n v="836940"/>
    <n v="0.15"/>
  </r>
  <r>
    <x v="2954"/>
    <d v="2023-10-19T00:00:00"/>
    <s v="Customer_1018"/>
    <x v="2"/>
    <x v="1"/>
    <x v="2"/>
    <x v="7"/>
    <n v="7"/>
    <n v="1382"/>
    <n v="25"/>
    <n v="7255.5"/>
    <x v="2935"/>
    <s v="UPI"/>
    <x v="0"/>
    <n v="5"/>
    <n v="2023"/>
    <n v="10"/>
    <x v="1"/>
    <n v="4"/>
    <n v="42"/>
    <n v="3"/>
    <n v="4"/>
    <x v="4"/>
    <x v="1"/>
    <n v="241850"/>
    <n v="0.19"/>
  </r>
  <r>
    <x v="2955"/>
    <d v="2023-10-12T00:00:00"/>
    <s v="Customer_1532"/>
    <x v="2"/>
    <x v="1"/>
    <x v="0"/>
    <x v="0"/>
    <n v="3"/>
    <n v="3520"/>
    <n v="21"/>
    <n v="8342.4"/>
    <x v="2936"/>
    <s v="Cash"/>
    <x v="0"/>
    <n v="1"/>
    <n v="2023"/>
    <n v="10"/>
    <x v="1"/>
    <n v="4"/>
    <n v="41"/>
    <n v="2"/>
    <n v="4"/>
    <x v="4"/>
    <x v="1"/>
    <n v="221760"/>
    <n v="0.18"/>
  </r>
  <r>
    <x v="2956"/>
    <d v="2023-07-08T00:00:00"/>
    <s v="Customer_1024"/>
    <x v="2"/>
    <x v="3"/>
    <x v="1"/>
    <x v="8"/>
    <n v="4"/>
    <n v="4131"/>
    <n v="1"/>
    <n v="16358.76"/>
    <x v="2937"/>
    <s v="UPI"/>
    <x v="2"/>
    <n v="6"/>
    <n v="2023"/>
    <n v="7"/>
    <x v="10"/>
    <n v="3"/>
    <n v="27"/>
    <n v="2"/>
    <n v="6"/>
    <x v="0"/>
    <x v="0"/>
    <n v="16524"/>
    <n v="0.09"/>
  </r>
  <r>
    <x v="2957"/>
    <d v="2023-06-13T00:00:00"/>
    <s v="Customer_473"/>
    <x v="2"/>
    <x v="3"/>
    <x v="1"/>
    <x v="3"/>
    <n v="8"/>
    <n v="125"/>
    <n v="27"/>
    <n v="730"/>
    <x v="2938"/>
    <s v="Cash"/>
    <x v="0"/>
    <n v="3"/>
    <n v="2023"/>
    <n v="6"/>
    <x v="7"/>
    <n v="2"/>
    <n v="24"/>
    <n v="3"/>
    <n v="2"/>
    <x v="5"/>
    <x v="1"/>
    <n v="27000"/>
    <n v="7.0000000000000007E-2"/>
  </r>
  <r>
    <x v="2958"/>
    <d v="2023-06-07T00:00:00"/>
    <s v="Customer_397"/>
    <x v="1"/>
    <x v="0"/>
    <x v="0"/>
    <x v="4"/>
    <n v="3"/>
    <n v="465"/>
    <n v="4"/>
    <n v="1339.2"/>
    <x v="2939"/>
    <s v="UPI"/>
    <x v="2"/>
    <n v="6"/>
    <n v="2023"/>
    <n v="6"/>
    <x v="7"/>
    <n v="2"/>
    <n v="23"/>
    <n v="2"/>
    <n v="3"/>
    <x v="6"/>
    <x v="1"/>
    <n v="5580"/>
    <n v="0.18"/>
  </r>
  <r>
    <x v="2959"/>
    <d v="2023-02-11T00:00:00"/>
    <s v="Customer_492"/>
    <x v="1"/>
    <x v="2"/>
    <x v="0"/>
    <x v="0"/>
    <n v="5"/>
    <n v="2492"/>
    <n v="29"/>
    <n v="8846.6"/>
    <x v="2940"/>
    <s v="UPI"/>
    <x v="1"/>
    <n v="5"/>
    <n v="2023"/>
    <n v="2"/>
    <x v="3"/>
    <n v="1"/>
    <n v="6"/>
    <n v="2"/>
    <n v="6"/>
    <x v="0"/>
    <x v="0"/>
    <n v="361340"/>
    <n v="0.1"/>
  </r>
  <r>
    <x v="2960"/>
    <d v="2023-09-05T00:00:00"/>
    <s v="Customer_1019"/>
    <x v="0"/>
    <x v="1"/>
    <x v="1"/>
    <x v="1"/>
    <n v="9"/>
    <n v="4065"/>
    <n v="0"/>
    <n v="36585"/>
    <x v="2941"/>
    <s v="UPI"/>
    <x v="2"/>
    <n v="1"/>
    <n v="2023"/>
    <n v="9"/>
    <x v="5"/>
    <n v="3"/>
    <n v="36"/>
    <n v="2"/>
    <n v="2"/>
    <x v="5"/>
    <x v="1"/>
    <n v="0"/>
    <n v="0.18"/>
  </r>
  <r>
    <x v="2961"/>
    <d v="2023-08-29T00:00:00"/>
    <s v="Customer_1488"/>
    <x v="2"/>
    <x v="3"/>
    <x v="0"/>
    <x v="6"/>
    <n v="8"/>
    <n v="1769"/>
    <n v="11"/>
    <n v="12595.28"/>
    <x v="2942"/>
    <s v="Card"/>
    <x v="1"/>
    <n v="5"/>
    <n v="2023"/>
    <n v="8"/>
    <x v="4"/>
    <n v="3"/>
    <n v="35"/>
    <n v="5"/>
    <n v="2"/>
    <x v="5"/>
    <x v="1"/>
    <n v="155672"/>
    <n v="0.17"/>
  </r>
  <r>
    <x v="2962"/>
    <d v="2023-05-11T00:00:00"/>
    <s v="Customer_701"/>
    <x v="0"/>
    <x v="2"/>
    <x v="1"/>
    <x v="1"/>
    <n v="4"/>
    <n v="657"/>
    <n v="15"/>
    <n v="2233.8000000000002"/>
    <x v="2943"/>
    <s v="UPI"/>
    <x v="0"/>
    <n v="6"/>
    <n v="2023"/>
    <n v="5"/>
    <x v="11"/>
    <n v="2"/>
    <n v="19"/>
    <n v="2"/>
    <n v="4"/>
    <x v="4"/>
    <x v="1"/>
    <n v="39420"/>
    <n v="0.14000000000000001"/>
  </r>
  <r>
    <x v="2963"/>
    <d v="2023-08-08T00:00:00"/>
    <s v="Customer_1044"/>
    <x v="0"/>
    <x v="1"/>
    <x v="2"/>
    <x v="5"/>
    <n v="5"/>
    <n v="2279"/>
    <n v="1"/>
    <n v="11281.05"/>
    <x v="2944"/>
    <s v="Cash"/>
    <x v="1"/>
    <n v="2"/>
    <n v="2023"/>
    <n v="8"/>
    <x v="4"/>
    <n v="3"/>
    <n v="32"/>
    <n v="2"/>
    <n v="2"/>
    <x v="5"/>
    <x v="1"/>
    <n v="11395"/>
    <n v="0.13"/>
  </r>
  <r>
    <x v="2964"/>
    <d v="2023-07-01T00:00:00"/>
    <s v="Customer_540"/>
    <x v="3"/>
    <x v="1"/>
    <x v="1"/>
    <x v="1"/>
    <n v="5"/>
    <n v="2088"/>
    <n v="1"/>
    <n v="10335.6"/>
    <x v="2945"/>
    <s v="UPI"/>
    <x v="0"/>
    <n v="2"/>
    <n v="2023"/>
    <n v="7"/>
    <x v="10"/>
    <n v="3"/>
    <n v="26"/>
    <n v="1"/>
    <n v="6"/>
    <x v="0"/>
    <x v="0"/>
    <n v="10440"/>
    <n v="0.19"/>
  </r>
  <r>
    <x v="2965"/>
    <d v="2023-12-10T00:00:00"/>
    <s v="Customer_1506"/>
    <x v="3"/>
    <x v="1"/>
    <x v="0"/>
    <x v="4"/>
    <n v="10"/>
    <n v="3985"/>
    <n v="12"/>
    <n v="35068"/>
    <x v="2946"/>
    <s v="Card"/>
    <x v="1"/>
    <n v="7"/>
    <n v="2023"/>
    <n v="12"/>
    <x v="2"/>
    <n v="4"/>
    <n v="50"/>
    <n v="3"/>
    <n v="0"/>
    <x v="2"/>
    <x v="0"/>
    <n v="478200"/>
    <n v="0.11"/>
  </r>
  <r>
    <x v="2966"/>
    <d v="2023-11-28T00:00:00"/>
    <s v="Customer_1903"/>
    <x v="2"/>
    <x v="1"/>
    <x v="2"/>
    <x v="7"/>
    <n v="10"/>
    <n v="4345"/>
    <n v="12"/>
    <n v="38236"/>
    <x v="2947"/>
    <s v="Cash"/>
    <x v="2"/>
    <n v="3"/>
    <n v="2023"/>
    <n v="11"/>
    <x v="6"/>
    <n v="4"/>
    <n v="48"/>
    <n v="5"/>
    <n v="2"/>
    <x v="5"/>
    <x v="1"/>
    <n v="521400"/>
    <n v="0.11"/>
  </r>
  <r>
    <x v="2967"/>
    <d v="2023-11-29T00:00:00"/>
    <s v="Customer_1365"/>
    <x v="1"/>
    <x v="3"/>
    <x v="2"/>
    <x v="5"/>
    <n v="2"/>
    <n v="1198"/>
    <n v="10"/>
    <n v="2156.4"/>
    <x v="2948"/>
    <s v="UPI"/>
    <x v="1"/>
    <n v="2"/>
    <n v="2023"/>
    <n v="11"/>
    <x v="6"/>
    <n v="4"/>
    <n v="48"/>
    <n v="5"/>
    <n v="3"/>
    <x v="6"/>
    <x v="1"/>
    <n v="23960"/>
    <n v="7.0000000000000007E-2"/>
  </r>
  <r>
    <x v="2968"/>
    <d v="2023-07-28T00:00:00"/>
    <s v="Customer_1772"/>
    <x v="0"/>
    <x v="0"/>
    <x v="0"/>
    <x v="6"/>
    <n v="8"/>
    <n v="1769"/>
    <n v="2"/>
    <n v="13868.96"/>
    <x v="2949"/>
    <s v="Cash"/>
    <x v="0"/>
    <n v="5"/>
    <n v="2023"/>
    <n v="7"/>
    <x v="10"/>
    <n v="3"/>
    <n v="30"/>
    <n v="5"/>
    <n v="5"/>
    <x v="1"/>
    <x v="1"/>
    <n v="28304"/>
    <n v="0.15"/>
  </r>
  <r>
    <x v="2969"/>
    <d v="2023-08-20T00:00:00"/>
    <s v="Customer_341"/>
    <x v="2"/>
    <x v="3"/>
    <x v="1"/>
    <x v="8"/>
    <n v="9"/>
    <n v="4349"/>
    <n v="30"/>
    <n v="27398.7"/>
    <x v="2950"/>
    <s v="Cash"/>
    <x v="0"/>
    <n v="1"/>
    <n v="2023"/>
    <n v="8"/>
    <x v="4"/>
    <n v="3"/>
    <n v="34"/>
    <n v="4"/>
    <n v="0"/>
    <x v="2"/>
    <x v="0"/>
    <n v="1174230"/>
    <n v="0.12"/>
  </r>
  <r>
    <x v="2970"/>
    <d v="2023-04-25T00:00:00"/>
    <s v="Customer_683"/>
    <x v="2"/>
    <x v="1"/>
    <x v="0"/>
    <x v="0"/>
    <n v="7"/>
    <n v="2836"/>
    <n v="19"/>
    <n v="16080.12"/>
    <x v="2951"/>
    <s v="UPI"/>
    <x v="0"/>
    <n v="5"/>
    <n v="2023"/>
    <n v="4"/>
    <x v="8"/>
    <n v="2"/>
    <n v="17"/>
    <n v="5"/>
    <n v="2"/>
    <x v="5"/>
    <x v="1"/>
    <n v="377188"/>
    <n v="0.08"/>
  </r>
  <r>
    <x v="2971"/>
    <d v="2023-10-06T00:00:00"/>
    <s v="Customer_801"/>
    <x v="2"/>
    <x v="3"/>
    <x v="0"/>
    <x v="0"/>
    <n v="6"/>
    <n v="2571"/>
    <n v="19"/>
    <n v="12495.06"/>
    <x v="2952"/>
    <s v="UPI"/>
    <x v="1"/>
    <n v="5"/>
    <n v="2023"/>
    <n v="10"/>
    <x v="1"/>
    <n v="4"/>
    <n v="40"/>
    <n v="1"/>
    <n v="5"/>
    <x v="1"/>
    <x v="1"/>
    <n v="293094"/>
    <n v="7.0000000000000007E-2"/>
  </r>
  <r>
    <x v="2972"/>
    <d v="2023-07-01T00:00:00"/>
    <s v="Customer_817"/>
    <x v="3"/>
    <x v="3"/>
    <x v="2"/>
    <x v="2"/>
    <n v="5"/>
    <n v="1809"/>
    <n v="12"/>
    <n v="7959.6"/>
    <x v="2953"/>
    <s v="UPI"/>
    <x v="0"/>
    <n v="1"/>
    <n v="2023"/>
    <n v="7"/>
    <x v="10"/>
    <n v="3"/>
    <n v="26"/>
    <n v="1"/>
    <n v="6"/>
    <x v="0"/>
    <x v="0"/>
    <n v="108540"/>
    <n v="7.0000000000000007E-2"/>
  </r>
  <r>
    <x v="2973"/>
    <d v="2023-05-25T00:00:00"/>
    <s v="Customer_149"/>
    <x v="3"/>
    <x v="1"/>
    <x v="1"/>
    <x v="8"/>
    <n v="6"/>
    <n v="2599"/>
    <n v="6"/>
    <n v="14658.36"/>
    <x v="2954"/>
    <s v="Card"/>
    <x v="2"/>
    <n v="6"/>
    <n v="2023"/>
    <n v="5"/>
    <x v="11"/>
    <n v="2"/>
    <n v="21"/>
    <n v="4"/>
    <n v="4"/>
    <x v="4"/>
    <x v="1"/>
    <n v="93564"/>
    <n v="0.19"/>
  </r>
  <r>
    <x v="2974"/>
    <d v="2023-07-26T00:00:00"/>
    <s v="Customer_1733"/>
    <x v="1"/>
    <x v="3"/>
    <x v="0"/>
    <x v="6"/>
    <n v="6"/>
    <n v="3842"/>
    <n v="14"/>
    <n v="19824.72"/>
    <x v="2955"/>
    <s v="Card"/>
    <x v="1"/>
    <n v="5"/>
    <n v="2023"/>
    <n v="7"/>
    <x v="10"/>
    <n v="3"/>
    <n v="30"/>
    <n v="5"/>
    <n v="3"/>
    <x v="6"/>
    <x v="1"/>
    <n v="322728"/>
    <n v="0.19"/>
  </r>
  <r>
    <x v="2975"/>
    <d v="2023-04-09T00:00:00"/>
    <s v="Customer_889"/>
    <x v="2"/>
    <x v="0"/>
    <x v="1"/>
    <x v="8"/>
    <n v="9"/>
    <n v="3706"/>
    <n v="10"/>
    <n v="30018.6"/>
    <x v="2956"/>
    <s v="UPI"/>
    <x v="0"/>
    <n v="4"/>
    <n v="2023"/>
    <n v="4"/>
    <x v="8"/>
    <n v="2"/>
    <n v="15"/>
    <n v="3"/>
    <n v="0"/>
    <x v="2"/>
    <x v="0"/>
    <n v="333540"/>
    <n v="0.06"/>
  </r>
  <r>
    <x v="2976"/>
    <d v="2023-02-03T00:00:00"/>
    <s v="Customer_506"/>
    <x v="0"/>
    <x v="1"/>
    <x v="2"/>
    <x v="7"/>
    <n v="4"/>
    <n v="2975"/>
    <n v="15"/>
    <n v="10115"/>
    <x v="2957"/>
    <s v="Cash"/>
    <x v="1"/>
    <n v="2"/>
    <n v="2023"/>
    <n v="2"/>
    <x v="3"/>
    <n v="1"/>
    <n v="5"/>
    <n v="1"/>
    <n v="5"/>
    <x v="1"/>
    <x v="1"/>
    <n v="178500"/>
    <n v="0.17"/>
  </r>
  <r>
    <x v="2977"/>
    <d v="2023-05-21T00:00:00"/>
    <s v="Customer_258"/>
    <x v="3"/>
    <x v="3"/>
    <x v="1"/>
    <x v="8"/>
    <n v="4"/>
    <n v="3660"/>
    <n v="0"/>
    <n v="14640"/>
    <x v="2958"/>
    <s v="Cash"/>
    <x v="1"/>
    <n v="2"/>
    <n v="2023"/>
    <n v="5"/>
    <x v="11"/>
    <n v="2"/>
    <n v="21"/>
    <n v="4"/>
    <n v="0"/>
    <x v="2"/>
    <x v="0"/>
    <n v="0"/>
    <n v="0.11"/>
  </r>
  <r>
    <x v="2978"/>
    <d v="2023-12-17T00:00:00"/>
    <s v="Customer_119"/>
    <x v="0"/>
    <x v="0"/>
    <x v="0"/>
    <x v="6"/>
    <n v="7"/>
    <n v="3860"/>
    <n v="10"/>
    <n v="24318"/>
    <x v="2959"/>
    <s v="UPI"/>
    <x v="1"/>
    <n v="5"/>
    <n v="2023"/>
    <n v="12"/>
    <x v="2"/>
    <n v="4"/>
    <n v="51"/>
    <n v="4"/>
    <n v="0"/>
    <x v="2"/>
    <x v="0"/>
    <n v="270200"/>
    <n v="0.15"/>
  </r>
  <r>
    <x v="2979"/>
    <d v="2023-07-28T00:00:00"/>
    <s v="Customer_705"/>
    <x v="3"/>
    <x v="3"/>
    <x v="0"/>
    <x v="6"/>
    <n v="7"/>
    <n v="2789"/>
    <n v="15"/>
    <n v="16594.55"/>
    <x v="2960"/>
    <s v="Card"/>
    <x v="0"/>
    <n v="4"/>
    <n v="2023"/>
    <n v="7"/>
    <x v="10"/>
    <n v="3"/>
    <n v="30"/>
    <n v="5"/>
    <n v="5"/>
    <x v="1"/>
    <x v="1"/>
    <n v="292845"/>
    <n v="0.14000000000000001"/>
  </r>
  <r>
    <x v="2980"/>
    <d v="2023-09-12T00:00:00"/>
    <s v="Customer_1204"/>
    <x v="1"/>
    <x v="0"/>
    <x v="0"/>
    <x v="0"/>
    <n v="1"/>
    <n v="1344"/>
    <n v="27"/>
    <n v="981.12"/>
    <x v="2961"/>
    <s v="Cash"/>
    <x v="2"/>
    <n v="1"/>
    <n v="2023"/>
    <n v="9"/>
    <x v="5"/>
    <n v="3"/>
    <n v="37"/>
    <n v="3"/>
    <n v="2"/>
    <x v="5"/>
    <x v="1"/>
    <n v="36288"/>
    <n v="0.11"/>
  </r>
  <r>
    <x v="2981"/>
    <d v="2023-03-04T00:00:00"/>
    <s v="Customer_760"/>
    <x v="1"/>
    <x v="3"/>
    <x v="0"/>
    <x v="4"/>
    <n v="9"/>
    <n v="201"/>
    <n v="3"/>
    <n v="1754.73"/>
    <x v="2962"/>
    <s v="Card"/>
    <x v="0"/>
    <n v="5"/>
    <n v="2023"/>
    <n v="3"/>
    <x v="9"/>
    <n v="1"/>
    <n v="9"/>
    <n v="1"/>
    <n v="6"/>
    <x v="0"/>
    <x v="0"/>
    <n v="5427"/>
    <n v="0.06"/>
  </r>
  <r>
    <x v="2982"/>
    <d v="2023-12-11T00:00:00"/>
    <s v="Customer_1954"/>
    <x v="3"/>
    <x v="2"/>
    <x v="2"/>
    <x v="2"/>
    <n v="6"/>
    <n v="2957"/>
    <n v="29"/>
    <n v="12596.82"/>
    <x v="2963"/>
    <s v="Cash"/>
    <x v="2"/>
    <n v="3"/>
    <n v="2023"/>
    <n v="12"/>
    <x v="2"/>
    <n v="4"/>
    <n v="50"/>
    <n v="3"/>
    <n v="1"/>
    <x v="3"/>
    <x v="1"/>
    <n v="514518"/>
    <n v="0.13"/>
  </r>
  <r>
    <x v="2983"/>
    <d v="2023-01-22T00:00:00"/>
    <s v="Customer_1676"/>
    <x v="2"/>
    <x v="2"/>
    <x v="1"/>
    <x v="1"/>
    <n v="6"/>
    <n v="1516"/>
    <n v="19"/>
    <n v="7367.76"/>
    <x v="2964"/>
    <s v="UPI"/>
    <x v="1"/>
    <n v="6"/>
    <n v="2023"/>
    <n v="1"/>
    <x v="0"/>
    <n v="1"/>
    <n v="4"/>
    <n v="4"/>
    <n v="0"/>
    <x v="2"/>
    <x v="0"/>
    <n v="172824"/>
    <n v="0.12"/>
  </r>
  <r>
    <x v="2984"/>
    <d v="2023-06-15T00:00:00"/>
    <s v="Customer_133"/>
    <x v="3"/>
    <x v="0"/>
    <x v="1"/>
    <x v="8"/>
    <n v="5"/>
    <n v="326"/>
    <n v="21"/>
    <n v="1287.7"/>
    <x v="2965"/>
    <s v="Cash"/>
    <x v="0"/>
    <n v="1"/>
    <n v="2023"/>
    <n v="6"/>
    <x v="7"/>
    <n v="2"/>
    <n v="24"/>
    <n v="3"/>
    <n v="4"/>
    <x v="4"/>
    <x v="1"/>
    <n v="34230"/>
    <n v="0.09"/>
  </r>
  <r>
    <x v="2985"/>
    <d v="2023-09-30T00:00:00"/>
    <s v="Customer_1038"/>
    <x v="2"/>
    <x v="3"/>
    <x v="1"/>
    <x v="8"/>
    <n v="9"/>
    <n v="4691"/>
    <n v="3"/>
    <n v="40952.43"/>
    <x v="2966"/>
    <s v="UPI"/>
    <x v="0"/>
    <n v="4"/>
    <n v="2023"/>
    <n v="9"/>
    <x v="5"/>
    <n v="3"/>
    <n v="39"/>
    <n v="5"/>
    <n v="6"/>
    <x v="0"/>
    <x v="0"/>
    <n v="126657"/>
    <n v="0.19"/>
  </r>
  <r>
    <x v="2986"/>
    <d v="2023-11-05T00:00:00"/>
    <s v="Customer_783"/>
    <x v="2"/>
    <x v="3"/>
    <x v="0"/>
    <x v="4"/>
    <n v="3"/>
    <n v="625"/>
    <n v="7"/>
    <n v="1743.75"/>
    <x v="2967"/>
    <s v="UPI"/>
    <x v="1"/>
    <n v="3"/>
    <n v="2023"/>
    <n v="11"/>
    <x v="6"/>
    <n v="4"/>
    <n v="45"/>
    <n v="2"/>
    <n v="0"/>
    <x v="2"/>
    <x v="0"/>
    <n v="13125"/>
    <n v="0.13"/>
  </r>
  <r>
    <x v="2987"/>
    <d v="2023-01-12T00:00:00"/>
    <s v="Customer_505"/>
    <x v="1"/>
    <x v="1"/>
    <x v="0"/>
    <x v="6"/>
    <n v="3"/>
    <n v="3103"/>
    <n v="17"/>
    <n v="7726.47"/>
    <x v="2968"/>
    <s v="Cash"/>
    <x v="2"/>
    <n v="3"/>
    <n v="2023"/>
    <n v="1"/>
    <x v="0"/>
    <n v="1"/>
    <n v="2"/>
    <n v="2"/>
    <n v="4"/>
    <x v="4"/>
    <x v="1"/>
    <n v="158253"/>
    <n v="0.13"/>
  </r>
  <r>
    <x v="2988"/>
    <d v="2023-03-20T00:00:00"/>
    <s v="Customer_566"/>
    <x v="1"/>
    <x v="1"/>
    <x v="2"/>
    <x v="2"/>
    <n v="4"/>
    <n v="4696"/>
    <n v="23"/>
    <n v="14463.68"/>
    <x v="2969"/>
    <s v="Cash"/>
    <x v="0"/>
    <n v="3"/>
    <n v="2023"/>
    <n v="3"/>
    <x v="9"/>
    <n v="1"/>
    <n v="12"/>
    <n v="4"/>
    <n v="1"/>
    <x v="3"/>
    <x v="1"/>
    <n v="432032"/>
    <n v="7.0000000000000007E-2"/>
  </r>
  <r>
    <x v="2989"/>
    <d v="2023-02-23T00:00:00"/>
    <s v="Customer_252"/>
    <x v="3"/>
    <x v="1"/>
    <x v="1"/>
    <x v="3"/>
    <n v="6"/>
    <n v="3239"/>
    <n v="22"/>
    <n v="15158.52"/>
    <x v="2970"/>
    <s v="UPI"/>
    <x v="0"/>
    <n v="7"/>
    <n v="2023"/>
    <n v="2"/>
    <x v="3"/>
    <n v="1"/>
    <n v="8"/>
    <n v="4"/>
    <n v="4"/>
    <x v="4"/>
    <x v="1"/>
    <n v="427548"/>
    <n v="7.0000000000000007E-2"/>
  </r>
  <r>
    <x v="2990"/>
    <d v="2023-11-30T00:00:00"/>
    <s v="Customer_708"/>
    <x v="3"/>
    <x v="1"/>
    <x v="0"/>
    <x v="6"/>
    <n v="2"/>
    <n v="2968"/>
    <n v="14"/>
    <n v="5104.96"/>
    <x v="2971"/>
    <s v="UPI"/>
    <x v="2"/>
    <n v="5"/>
    <n v="2023"/>
    <n v="11"/>
    <x v="6"/>
    <n v="4"/>
    <n v="48"/>
    <n v="5"/>
    <n v="4"/>
    <x v="4"/>
    <x v="1"/>
    <n v="83104"/>
    <n v="0.05"/>
  </r>
  <r>
    <x v="2991"/>
    <d v="2023-06-03T00:00:00"/>
    <s v="Customer_620"/>
    <x v="2"/>
    <x v="2"/>
    <x v="1"/>
    <x v="8"/>
    <n v="9"/>
    <n v="2679"/>
    <n v="14"/>
    <n v="20735.46"/>
    <x v="2972"/>
    <s v="UPI"/>
    <x v="0"/>
    <n v="5"/>
    <n v="2023"/>
    <n v="6"/>
    <x v="7"/>
    <n v="2"/>
    <n v="22"/>
    <n v="1"/>
    <n v="6"/>
    <x v="0"/>
    <x v="0"/>
    <n v="337554"/>
    <n v="0.14000000000000001"/>
  </r>
  <r>
    <x v="2992"/>
    <d v="2023-07-12T00:00:00"/>
    <s v="Customer_20"/>
    <x v="2"/>
    <x v="1"/>
    <x v="1"/>
    <x v="3"/>
    <n v="8"/>
    <n v="1592"/>
    <n v="2"/>
    <n v="12481.28"/>
    <x v="2973"/>
    <s v="Card"/>
    <x v="0"/>
    <n v="7"/>
    <n v="2023"/>
    <n v="7"/>
    <x v="10"/>
    <n v="3"/>
    <n v="28"/>
    <n v="3"/>
    <n v="3"/>
    <x v="6"/>
    <x v="1"/>
    <n v="25472"/>
    <n v="0.06"/>
  </r>
  <r>
    <x v="2993"/>
    <d v="2023-09-08T00:00:00"/>
    <s v="Customer_1466"/>
    <x v="3"/>
    <x v="0"/>
    <x v="0"/>
    <x v="6"/>
    <n v="5"/>
    <n v="4590"/>
    <n v="26"/>
    <n v="16983"/>
    <x v="2974"/>
    <s v="Card"/>
    <x v="0"/>
    <n v="2"/>
    <n v="2023"/>
    <n v="9"/>
    <x v="5"/>
    <n v="3"/>
    <n v="36"/>
    <n v="2"/>
    <n v="5"/>
    <x v="1"/>
    <x v="1"/>
    <n v="596700"/>
    <n v="0.15"/>
  </r>
  <r>
    <x v="2994"/>
    <d v="2023-05-26T00:00:00"/>
    <s v="Customer_1965"/>
    <x v="3"/>
    <x v="1"/>
    <x v="2"/>
    <x v="7"/>
    <n v="5"/>
    <n v="3557"/>
    <n v="13"/>
    <n v="15472.95"/>
    <x v="2975"/>
    <s v="Card"/>
    <x v="1"/>
    <n v="5"/>
    <n v="2023"/>
    <n v="5"/>
    <x v="11"/>
    <n v="2"/>
    <n v="21"/>
    <n v="4"/>
    <n v="5"/>
    <x v="1"/>
    <x v="1"/>
    <n v="231205"/>
    <n v="0.18"/>
  </r>
  <r>
    <x v="2995"/>
    <d v="2023-08-02T00:00:00"/>
    <s v="Customer_1721"/>
    <x v="2"/>
    <x v="3"/>
    <x v="1"/>
    <x v="3"/>
    <n v="9"/>
    <n v="1526"/>
    <n v="12"/>
    <n v="12085.92"/>
    <x v="2976"/>
    <s v="Cash"/>
    <x v="1"/>
    <n v="7"/>
    <n v="2023"/>
    <n v="8"/>
    <x v="4"/>
    <n v="3"/>
    <n v="31"/>
    <n v="1"/>
    <n v="3"/>
    <x v="6"/>
    <x v="1"/>
    <n v="164808"/>
    <n v="0.1"/>
  </r>
  <r>
    <x v="2996"/>
    <d v="2023-07-13T00:00:00"/>
    <s v="Customer_52"/>
    <x v="2"/>
    <x v="3"/>
    <x v="1"/>
    <x v="8"/>
    <n v="8"/>
    <n v="2545"/>
    <n v="30"/>
    <n v="14252"/>
    <x v="2977"/>
    <s v="UPI"/>
    <x v="2"/>
    <n v="3"/>
    <n v="2023"/>
    <n v="7"/>
    <x v="10"/>
    <n v="3"/>
    <n v="28"/>
    <n v="3"/>
    <n v="4"/>
    <x v="4"/>
    <x v="1"/>
    <n v="610800"/>
    <n v="0.06"/>
  </r>
  <r>
    <x v="2997"/>
    <d v="2023-11-19T00:00:00"/>
    <s v="Customer_1560"/>
    <x v="0"/>
    <x v="3"/>
    <x v="0"/>
    <x v="4"/>
    <n v="6"/>
    <n v="2090"/>
    <n v="19"/>
    <n v="10157.4"/>
    <x v="2978"/>
    <s v="Cash"/>
    <x v="1"/>
    <n v="5"/>
    <n v="2023"/>
    <n v="11"/>
    <x v="6"/>
    <n v="4"/>
    <n v="47"/>
    <n v="4"/>
    <n v="0"/>
    <x v="2"/>
    <x v="0"/>
    <n v="238260"/>
    <n v="0.2"/>
  </r>
  <r>
    <x v="2998"/>
    <d v="2023-09-11T00:00:00"/>
    <s v="Customer_1595"/>
    <x v="1"/>
    <x v="3"/>
    <x v="0"/>
    <x v="6"/>
    <n v="3"/>
    <n v="357"/>
    <n v="1"/>
    <n v="1060.29"/>
    <x v="2979"/>
    <s v="UPI"/>
    <x v="1"/>
    <n v="3"/>
    <n v="2023"/>
    <n v="9"/>
    <x v="5"/>
    <n v="3"/>
    <n v="37"/>
    <n v="3"/>
    <n v="1"/>
    <x v="3"/>
    <x v="1"/>
    <n v="1071"/>
    <n v="7.0000000000000007E-2"/>
  </r>
  <r>
    <x v="2999"/>
    <d v="2023-02-08T00:00:00"/>
    <s v="Customer_1534"/>
    <x v="0"/>
    <x v="0"/>
    <x v="0"/>
    <x v="0"/>
    <n v="9"/>
    <n v="1675"/>
    <n v="6"/>
    <n v="14170.5"/>
    <x v="2980"/>
    <s v="Card"/>
    <x v="0"/>
    <n v="6"/>
    <n v="2023"/>
    <n v="2"/>
    <x v="3"/>
    <n v="1"/>
    <n v="6"/>
    <n v="2"/>
    <n v="3"/>
    <x v="6"/>
    <x v="1"/>
    <n v="90450"/>
    <n v="0.13"/>
  </r>
  <r>
    <x v="3000"/>
    <d v="2023-02-07T00:00:00"/>
    <s v="Customer_1325"/>
    <x v="1"/>
    <x v="2"/>
    <x v="2"/>
    <x v="5"/>
    <n v="1"/>
    <n v="4551"/>
    <n v="25"/>
    <n v="3413.25"/>
    <x v="2981"/>
    <s v="UPI"/>
    <x v="0"/>
    <n v="5"/>
    <n v="2023"/>
    <n v="2"/>
    <x v="3"/>
    <n v="1"/>
    <n v="6"/>
    <n v="2"/>
    <n v="2"/>
    <x v="5"/>
    <x v="1"/>
    <n v="113775"/>
    <n v="7.0000000000000007E-2"/>
  </r>
  <r>
    <x v="3001"/>
    <d v="2023-08-11T00:00:00"/>
    <s v="Customer_1765"/>
    <x v="0"/>
    <x v="2"/>
    <x v="1"/>
    <x v="3"/>
    <n v="6"/>
    <n v="646"/>
    <n v="3"/>
    <n v="3759.72"/>
    <x v="2982"/>
    <s v="Cash"/>
    <x v="2"/>
    <n v="2"/>
    <n v="2023"/>
    <n v="8"/>
    <x v="4"/>
    <n v="3"/>
    <n v="32"/>
    <n v="2"/>
    <n v="5"/>
    <x v="1"/>
    <x v="1"/>
    <n v="11628"/>
    <n v="0.08"/>
  </r>
  <r>
    <x v="3002"/>
    <d v="2023-08-29T00:00:00"/>
    <s v="Customer_1386"/>
    <x v="1"/>
    <x v="2"/>
    <x v="0"/>
    <x v="0"/>
    <n v="9"/>
    <n v="538"/>
    <n v="16"/>
    <n v="4067.28"/>
    <x v="2983"/>
    <s v="Card"/>
    <x v="0"/>
    <n v="2"/>
    <n v="2023"/>
    <n v="8"/>
    <x v="4"/>
    <n v="3"/>
    <n v="35"/>
    <n v="5"/>
    <n v="2"/>
    <x v="5"/>
    <x v="1"/>
    <n v="77472"/>
    <n v="0.2"/>
  </r>
  <r>
    <x v="3003"/>
    <d v="2023-08-05T00:00:00"/>
    <s v="Customer_1752"/>
    <x v="0"/>
    <x v="1"/>
    <x v="0"/>
    <x v="6"/>
    <n v="9"/>
    <n v="3015"/>
    <n v="22"/>
    <n v="21165.3"/>
    <x v="2984"/>
    <s v="Card"/>
    <x v="2"/>
    <n v="1"/>
    <n v="2023"/>
    <n v="8"/>
    <x v="4"/>
    <n v="3"/>
    <n v="31"/>
    <n v="1"/>
    <n v="6"/>
    <x v="0"/>
    <x v="0"/>
    <n v="596970"/>
    <n v="0.12"/>
  </r>
  <r>
    <x v="3004"/>
    <d v="2023-03-30T00:00:00"/>
    <s v="Customer_1885"/>
    <x v="1"/>
    <x v="0"/>
    <x v="2"/>
    <x v="5"/>
    <n v="1"/>
    <n v="3434"/>
    <n v="9"/>
    <n v="3124.94"/>
    <x v="2985"/>
    <s v="Cash"/>
    <x v="1"/>
    <n v="5"/>
    <n v="2023"/>
    <n v="3"/>
    <x v="9"/>
    <n v="1"/>
    <n v="13"/>
    <n v="5"/>
    <n v="4"/>
    <x v="4"/>
    <x v="1"/>
    <n v="30906"/>
    <n v="0.2"/>
  </r>
  <r>
    <x v="3005"/>
    <d v="2023-04-14T00:00:00"/>
    <s v="Customer_555"/>
    <x v="3"/>
    <x v="3"/>
    <x v="2"/>
    <x v="7"/>
    <n v="7"/>
    <n v="4125"/>
    <n v="25"/>
    <n v="21656.25"/>
    <x v="2986"/>
    <s v="Cash"/>
    <x v="1"/>
    <n v="7"/>
    <n v="2023"/>
    <n v="4"/>
    <x v="8"/>
    <n v="2"/>
    <n v="15"/>
    <n v="3"/>
    <n v="5"/>
    <x v="1"/>
    <x v="1"/>
    <n v="721875"/>
    <n v="0.05"/>
  </r>
  <r>
    <x v="3006"/>
    <d v="2023-12-20T00:00:00"/>
    <s v="Customer_90"/>
    <x v="3"/>
    <x v="2"/>
    <x v="1"/>
    <x v="8"/>
    <n v="2"/>
    <n v="1581"/>
    <n v="21"/>
    <n v="2497.98"/>
    <x v="2987"/>
    <s v="UPI"/>
    <x v="2"/>
    <n v="3"/>
    <n v="2023"/>
    <n v="12"/>
    <x v="2"/>
    <n v="4"/>
    <n v="51"/>
    <n v="4"/>
    <n v="3"/>
    <x v="6"/>
    <x v="1"/>
    <n v="66402"/>
    <n v="0.09"/>
  </r>
  <r>
    <x v="3007"/>
    <d v="2023-05-29T00:00:00"/>
    <s v="Customer_683"/>
    <x v="2"/>
    <x v="3"/>
    <x v="1"/>
    <x v="3"/>
    <n v="6"/>
    <n v="2240"/>
    <n v="27"/>
    <n v="9811.2000000000007"/>
    <x v="2988"/>
    <s v="Cash"/>
    <x v="2"/>
    <n v="4"/>
    <n v="2023"/>
    <n v="5"/>
    <x v="11"/>
    <n v="2"/>
    <n v="22"/>
    <n v="5"/>
    <n v="1"/>
    <x v="3"/>
    <x v="1"/>
    <n v="362880"/>
    <n v="0.14000000000000001"/>
  </r>
  <r>
    <x v="3008"/>
    <d v="2023-03-12T00:00:00"/>
    <s v="Customer_1597"/>
    <x v="2"/>
    <x v="2"/>
    <x v="1"/>
    <x v="8"/>
    <n v="7"/>
    <n v="937"/>
    <n v="24"/>
    <n v="4984.84"/>
    <x v="2989"/>
    <s v="Cash"/>
    <x v="1"/>
    <n v="1"/>
    <n v="2023"/>
    <n v="3"/>
    <x v="9"/>
    <n v="1"/>
    <n v="11"/>
    <n v="3"/>
    <n v="0"/>
    <x v="2"/>
    <x v="0"/>
    <n v="157416"/>
    <n v="0.16"/>
  </r>
  <r>
    <x v="3009"/>
    <d v="2023-11-05T00:00:00"/>
    <s v="Customer_824"/>
    <x v="3"/>
    <x v="2"/>
    <x v="0"/>
    <x v="0"/>
    <n v="6"/>
    <n v="371"/>
    <n v="29"/>
    <n v="1580.46"/>
    <x v="2990"/>
    <s v="UPI"/>
    <x v="0"/>
    <n v="6"/>
    <n v="2023"/>
    <n v="11"/>
    <x v="6"/>
    <n v="4"/>
    <n v="45"/>
    <n v="2"/>
    <n v="0"/>
    <x v="2"/>
    <x v="0"/>
    <n v="64554"/>
    <n v="0.18"/>
  </r>
  <r>
    <x v="3010"/>
    <d v="2023-07-30T00:00:00"/>
    <s v="Customer_507"/>
    <x v="2"/>
    <x v="2"/>
    <x v="0"/>
    <x v="0"/>
    <n v="5"/>
    <n v="4915"/>
    <n v="20"/>
    <n v="19660"/>
    <x v="2991"/>
    <s v="Cash"/>
    <x v="1"/>
    <n v="7"/>
    <n v="2023"/>
    <n v="7"/>
    <x v="10"/>
    <n v="3"/>
    <n v="31"/>
    <n v="6"/>
    <n v="0"/>
    <x v="2"/>
    <x v="0"/>
    <n v="491500"/>
    <n v="0.08"/>
  </r>
  <r>
    <x v="3011"/>
    <d v="2023-08-27T00:00:00"/>
    <s v="Customer_409"/>
    <x v="3"/>
    <x v="1"/>
    <x v="1"/>
    <x v="1"/>
    <n v="10"/>
    <n v="1375"/>
    <n v="8"/>
    <n v="12650"/>
    <x v="2992"/>
    <s v="Cash"/>
    <x v="2"/>
    <n v="6"/>
    <n v="2023"/>
    <n v="8"/>
    <x v="4"/>
    <n v="3"/>
    <n v="35"/>
    <n v="5"/>
    <n v="0"/>
    <x v="2"/>
    <x v="0"/>
    <n v="110000"/>
    <n v="0.17"/>
  </r>
  <r>
    <x v="3012"/>
    <d v="2023-02-10T00:00:00"/>
    <s v="Customer_925"/>
    <x v="2"/>
    <x v="0"/>
    <x v="2"/>
    <x v="5"/>
    <n v="7"/>
    <n v="2080"/>
    <n v="6"/>
    <n v="13686.4"/>
    <x v="2993"/>
    <s v="Card"/>
    <x v="0"/>
    <n v="1"/>
    <n v="2023"/>
    <n v="2"/>
    <x v="3"/>
    <n v="1"/>
    <n v="6"/>
    <n v="2"/>
    <n v="5"/>
    <x v="1"/>
    <x v="1"/>
    <n v="87360"/>
    <n v="0.2"/>
  </r>
  <r>
    <x v="3013"/>
    <d v="2023-01-06T00:00:00"/>
    <s v="Customer_629"/>
    <x v="3"/>
    <x v="1"/>
    <x v="2"/>
    <x v="5"/>
    <n v="5"/>
    <n v="3334"/>
    <n v="5"/>
    <n v="15836.5"/>
    <x v="2994"/>
    <s v="UPI"/>
    <x v="0"/>
    <n v="1"/>
    <n v="2023"/>
    <n v="1"/>
    <x v="0"/>
    <n v="1"/>
    <n v="1"/>
    <n v="1"/>
    <n v="5"/>
    <x v="1"/>
    <x v="1"/>
    <n v="83350"/>
    <n v="0.15"/>
  </r>
  <r>
    <x v="3014"/>
    <d v="2023-01-31T00:00:00"/>
    <s v="Customer_315"/>
    <x v="1"/>
    <x v="3"/>
    <x v="0"/>
    <x v="0"/>
    <n v="10"/>
    <n v="2906"/>
    <n v="9"/>
    <n v="26444.6"/>
    <x v="2995"/>
    <s v="UPI"/>
    <x v="0"/>
    <n v="6"/>
    <n v="2023"/>
    <n v="1"/>
    <x v="0"/>
    <n v="1"/>
    <n v="5"/>
    <n v="5"/>
    <n v="2"/>
    <x v="5"/>
    <x v="1"/>
    <n v="261540"/>
    <n v="0.18"/>
  </r>
  <r>
    <x v="3015"/>
    <d v="2023-11-08T00:00:00"/>
    <s v="Customer_744"/>
    <x v="0"/>
    <x v="2"/>
    <x v="1"/>
    <x v="8"/>
    <n v="7"/>
    <n v="2284"/>
    <n v="26"/>
    <n v="11831.12"/>
    <x v="2996"/>
    <s v="Cash"/>
    <x v="1"/>
    <n v="3"/>
    <n v="2023"/>
    <n v="11"/>
    <x v="6"/>
    <n v="4"/>
    <n v="45"/>
    <n v="2"/>
    <n v="3"/>
    <x v="6"/>
    <x v="1"/>
    <n v="415688"/>
    <n v="0.14000000000000001"/>
  </r>
  <r>
    <x v="3016"/>
    <d v="2023-12-25T00:00:00"/>
    <s v="Customer_177"/>
    <x v="3"/>
    <x v="0"/>
    <x v="0"/>
    <x v="4"/>
    <n v="10"/>
    <n v="1021"/>
    <n v="20"/>
    <n v="8168"/>
    <x v="2997"/>
    <s v="UPI"/>
    <x v="1"/>
    <n v="3"/>
    <n v="2023"/>
    <n v="12"/>
    <x v="2"/>
    <n v="4"/>
    <n v="52"/>
    <n v="5"/>
    <n v="1"/>
    <x v="3"/>
    <x v="1"/>
    <n v="204200"/>
    <n v="0.18"/>
  </r>
  <r>
    <x v="3017"/>
    <d v="2023-08-19T00:00:00"/>
    <s v="Customer_1428"/>
    <x v="1"/>
    <x v="2"/>
    <x v="2"/>
    <x v="7"/>
    <n v="1"/>
    <n v="2885"/>
    <n v="28"/>
    <n v="2077.1999999999998"/>
    <x v="2998"/>
    <s v="Cash"/>
    <x v="2"/>
    <n v="6"/>
    <n v="2023"/>
    <n v="8"/>
    <x v="4"/>
    <n v="3"/>
    <n v="33"/>
    <n v="3"/>
    <n v="6"/>
    <x v="0"/>
    <x v="0"/>
    <n v="80780"/>
    <n v="0.05"/>
  </r>
  <r>
    <x v="3018"/>
    <d v="2023-05-25T00:00:00"/>
    <s v="Customer_1804"/>
    <x v="0"/>
    <x v="3"/>
    <x v="1"/>
    <x v="3"/>
    <n v="2"/>
    <n v="1996"/>
    <n v="21"/>
    <n v="3153.68"/>
    <x v="2999"/>
    <s v="Cash"/>
    <x v="2"/>
    <n v="3"/>
    <n v="2023"/>
    <n v="5"/>
    <x v="11"/>
    <n v="2"/>
    <n v="21"/>
    <n v="4"/>
    <n v="4"/>
    <x v="4"/>
    <x v="1"/>
    <n v="83832"/>
    <n v="0.18"/>
  </r>
  <r>
    <x v="3019"/>
    <d v="2023-02-07T00:00:00"/>
    <s v="Customer_712"/>
    <x v="2"/>
    <x v="3"/>
    <x v="1"/>
    <x v="8"/>
    <n v="6"/>
    <n v="2601"/>
    <n v="0"/>
    <n v="15606"/>
    <x v="3000"/>
    <s v="Cash"/>
    <x v="0"/>
    <n v="4"/>
    <n v="2023"/>
    <n v="2"/>
    <x v="3"/>
    <n v="1"/>
    <n v="6"/>
    <n v="2"/>
    <n v="2"/>
    <x v="5"/>
    <x v="1"/>
    <n v="0"/>
    <n v="0.1"/>
  </r>
  <r>
    <x v="3020"/>
    <d v="2023-08-09T00:00:00"/>
    <s v="Customer_1385"/>
    <x v="1"/>
    <x v="2"/>
    <x v="1"/>
    <x v="1"/>
    <n v="4"/>
    <n v="3122"/>
    <n v="27"/>
    <n v="9116.24"/>
    <x v="3001"/>
    <s v="Cash"/>
    <x v="0"/>
    <n v="3"/>
    <n v="2023"/>
    <n v="8"/>
    <x v="4"/>
    <n v="3"/>
    <n v="32"/>
    <n v="2"/>
    <n v="3"/>
    <x v="6"/>
    <x v="1"/>
    <n v="337176"/>
    <n v="0.11"/>
  </r>
  <r>
    <x v="3021"/>
    <d v="2023-01-12T00:00:00"/>
    <s v="Customer_1776"/>
    <x v="1"/>
    <x v="3"/>
    <x v="0"/>
    <x v="0"/>
    <n v="10"/>
    <n v="3553"/>
    <n v="14"/>
    <n v="30555.8"/>
    <x v="3002"/>
    <s v="Card"/>
    <x v="1"/>
    <n v="1"/>
    <n v="2023"/>
    <n v="1"/>
    <x v="0"/>
    <n v="1"/>
    <n v="2"/>
    <n v="2"/>
    <n v="4"/>
    <x v="4"/>
    <x v="1"/>
    <n v="497420"/>
    <n v="0.19"/>
  </r>
  <r>
    <x v="3022"/>
    <d v="2023-09-07T00:00:00"/>
    <s v="Customer_1533"/>
    <x v="3"/>
    <x v="3"/>
    <x v="1"/>
    <x v="8"/>
    <n v="9"/>
    <n v="1793"/>
    <n v="23"/>
    <n v="12425.49"/>
    <x v="3003"/>
    <s v="Cash"/>
    <x v="1"/>
    <n v="7"/>
    <n v="2023"/>
    <n v="9"/>
    <x v="5"/>
    <n v="3"/>
    <n v="36"/>
    <n v="2"/>
    <n v="4"/>
    <x v="4"/>
    <x v="1"/>
    <n v="371151"/>
    <n v="0.2"/>
  </r>
  <r>
    <x v="3023"/>
    <d v="2023-05-12T00:00:00"/>
    <s v="Customer_1294"/>
    <x v="3"/>
    <x v="1"/>
    <x v="0"/>
    <x v="4"/>
    <n v="1"/>
    <n v="2563"/>
    <n v="9"/>
    <n v="2332.33"/>
    <x v="3004"/>
    <s v="Card"/>
    <x v="2"/>
    <n v="4"/>
    <n v="2023"/>
    <n v="5"/>
    <x v="11"/>
    <n v="2"/>
    <n v="19"/>
    <n v="2"/>
    <n v="5"/>
    <x v="1"/>
    <x v="1"/>
    <n v="23067"/>
    <n v="0.15"/>
  </r>
  <r>
    <x v="3024"/>
    <d v="2023-11-14T00:00:00"/>
    <s v="Customer_1363"/>
    <x v="2"/>
    <x v="3"/>
    <x v="1"/>
    <x v="1"/>
    <n v="1"/>
    <n v="342"/>
    <n v="19"/>
    <n v="277.02"/>
    <x v="3005"/>
    <s v="Cash"/>
    <x v="0"/>
    <n v="1"/>
    <n v="2023"/>
    <n v="11"/>
    <x v="6"/>
    <n v="4"/>
    <n v="46"/>
    <n v="3"/>
    <n v="2"/>
    <x v="5"/>
    <x v="1"/>
    <n v="6498"/>
    <n v="0.16"/>
  </r>
  <r>
    <x v="3025"/>
    <d v="2023-01-01T00:00:00"/>
    <s v="Customer_591"/>
    <x v="2"/>
    <x v="0"/>
    <x v="2"/>
    <x v="7"/>
    <n v="3"/>
    <n v="1720"/>
    <n v="9"/>
    <n v="4695.6000000000004"/>
    <x v="3006"/>
    <s v="UPI"/>
    <x v="2"/>
    <n v="2"/>
    <n v="2023"/>
    <n v="1"/>
    <x v="0"/>
    <n v="1"/>
    <n v="1"/>
    <n v="1"/>
    <n v="0"/>
    <x v="2"/>
    <x v="0"/>
    <n v="46440"/>
    <n v="0.1"/>
  </r>
  <r>
    <x v="3026"/>
    <d v="2023-10-26T00:00:00"/>
    <s v="Customer_1031"/>
    <x v="0"/>
    <x v="1"/>
    <x v="2"/>
    <x v="5"/>
    <n v="4"/>
    <n v="4112"/>
    <n v="17"/>
    <n v="13651.84"/>
    <x v="3007"/>
    <s v="Card"/>
    <x v="0"/>
    <n v="1"/>
    <n v="2023"/>
    <n v="10"/>
    <x v="1"/>
    <n v="4"/>
    <n v="43"/>
    <n v="4"/>
    <n v="4"/>
    <x v="4"/>
    <x v="1"/>
    <n v="279616"/>
    <n v="0.2"/>
  </r>
  <r>
    <x v="3027"/>
    <d v="2023-12-15T00:00:00"/>
    <s v="Customer_1500"/>
    <x v="0"/>
    <x v="0"/>
    <x v="0"/>
    <x v="6"/>
    <n v="1"/>
    <n v="451"/>
    <n v="20"/>
    <n v="360.8"/>
    <x v="3008"/>
    <s v="UPI"/>
    <x v="1"/>
    <n v="3"/>
    <n v="2023"/>
    <n v="12"/>
    <x v="2"/>
    <n v="4"/>
    <n v="50"/>
    <n v="3"/>
    <n v="5"/>
    <x v="1"/>
    <x v="1"/>
    <n v="9020"/>
    <n v="0.08"/>
  </r>
  <r>
    <x v="3028"/>
    <d v="2023-10-17T00:00:00"/>
    <s v="Customer_1498"/>
    <x v="0"/>
    <x v="1"/>
    <x v="2"/>
    <x v="7"/>
    <n v="6"/>
    <n v="253"/>
    <n v="19"/>
    <n v="1229.58"/>
    <x v="3009"/>
    <s v="Card"/>
    <x v="2"/>
    <n v="5"/>
    <n v="2023"/>
    <n v="10"/>
    <x v="1"/>
    <n v="4"/>
    <n v="42"/>
    <n v="3"/>
    <n v="2"/>
    <x v="5"/>
    <x v="1"/>
    <n v="28842"/>
    <n v="0.13"/>
  </r>
  <r>
    <x v="3029"/>
    <d v="2023-03-17T00:00:00"/>
    <s v="Customer_110"/>
    <x v="2"/>
    <x v="2"/>
    <x v="0"/>
    <x v="0"/>
    <n v="8"/>
    <n v="1436"/>
    <n v="2"/>
    <n v="11258.24"/>
    <x v="3010"/>
    <s v="Cash"/>
    <x v="2"/>
    <n v="4"/>
    <n v="2023"/>
    <n v="3"/>
    <x v="9"/>
    <n v="1"/>
    <n v="11"/>
    <n v="3"/>
    <n v="5"/>
    <x v="1"/>
    <x v="1"/>
    <n v="22976"/>
    <n v="0.13"/>
  </r>
  <r>
    <x v="3030"/>
    <d v="2023-04-04T00:00:00"/>
    <s v="Customer_1018"/>
    <x v="1"/>
    <x v="1"/>
    <x v="1"/>
    <x v="3"/>
    <n v="1"/>
    <n v="1591"/>
    <n v="6"/>
    <n v="1495.54"/>
    <x v="3011"/>
    <s v="Cash"/>
    <x v="0"/>
    <n v="2"/>
    <n v="2023"/>
    <n v="4"/>
    <x v="8"/>
    <n v="2"/>
    <n v="14"/>
    <n v="2"/>
    <n v="2"/>
    <x v="5"/>
    <x v="1"/>
    <n v="9546"/>
    <n v="0.16"/>
  </r>
  <r>
    <x v="3031"/>
    <d v="2023-02-03T00:00:00"/>
    <s v="Customer_1400"/>
    <x v="0"/>
    <x v="1"/>
    <x v="1"/>
    <x v="3"/>
    <n v="2"/>
    <n v="4503"/>
    <n v="8"/>
    <n v="8285.52"/>
    <x v="3012"/>
    <s v="Cash"/>
    <x v="0"/>
    <n v="7"/>
    <n v="2023"/>
    <n v="2"/>
    <x v="3"/>
    <n v="1"/>
    <n v="5"/>
    <n v="1"/>
    <n v="5"/>
    <x v="1"/>
    <x v="1"/>
    <n v="72048"/>
    <n v="0.08"/>
  </r>
  <r>
    <x v="3032"/>
    <d v="2023-02-22T00:00:00"/>
    <s v="Customer_1379"/>
    <x v="1"/>
    <x v="3"/>
    <x v="2"/>
    <x v="5"/>
    <n v="1"/>
    <n v="1153"/>
    <n v="26"/>
    <n v="853.22"/>
    <x v="3013"/>
    <s v="UPI"/>
    <x v="2"/>
    <n v="5"/>
    <n v="2023"/>
    <n v="2"/>
    <x v="3"/>
    <n v="1"/>
    <n v="8"/>
    <n v="4"/>
    <n v="3"/>
    <x v="6"/>
    <x v="1"/>
    <n v="29978"/>
    <n v="0.05"/>
  </r>
  <r>
    <x v="3033"/>
    <d v="2023-01-23T00:00:00"/>
    <s v="Customer_558"/>
    <x v="0"/>
    <x v="3"/>
    <x v="0"/>
    <x v="0"/>
    <n v="2"/>
    <n v="3475"/>
    <n v="28"/>
    <n v="5004"/>
    <x v="3014"/>
    <s v="Card"/>
    <x v="1"/>
    <n v="3"/>
    <n v="2023"/>
    <n v="1"/>
    <x v="0"/>
    <n v="1"/>
    <n v="4"/>
    <n v="4"/>
    <n v="1"/>
    <x v="3"/>
    <x v="1"/>
    <n v="194600"/>
    <n v="0.18"/>
  </r>
  <r>
    <x v="3034"/>
    <d v="2023-05-23T00:00:00"/>
    <s v="Customer_1358"/>
    <x v="0"/>
    <x v="1"/>
    <x v="2"/>
    <x v="5"/>
    <n v="7"/>
    <n v="3335"/>
    <n v="22"/>
    <n v="18209.099999999999"/>
    <x v="3015"/>
    <s v="Card"/>
    <x v="0"/>
    <n v="5"/>
    <n v="2023"/>
    <n v="5"/>
    <x v="11"/>
    <n v="2"/>
    <n v="21"/>
    <n v="4"/>
    <n v="2"/>
    <x v="5"/>
    <x v="1"/>
    <n v="513590"/>
    <n v="0.1"/>
  </r>
  <r>
    <x v="3035"/>
    <d v="2023-10-29T00:00:00"/>
    <s v="Customer_1997"/>
    <x v="1"/>
    <x v="0"/>
    <x v="0"/>
    <x v="6"/>
    <n v="7"/>
    <n v="2809"/>
    <n v="26"/>
    <n v="14550.62"/>
    <x v="3016"/>
    <s v="Cash"/>
    <x v="1"/>
    <n v="7"/>
    <n v="2023"/>
    <n v="10"/>
    <x v="1"/>
    <n v="4"/>
    <n v="44"/>
    <n v="5"/>
    <n v="0"/>
    <x v="2"/>
    <x v="0"/>
    <n v="511238"/>
    <n v="0.16"/>
  </r>
  <r>
    <x v="3036"/>
    <d v="2023-07-18T00:00:00"/>
    <s v="Customer_1707"/>
    <x v="1"/>
    <x v="1"/>
    <x v="0"/>
    <x v="0"/>
    <n v="4"/>
    <n v="184"/>
    <n v="21"/>
    <n v="581.44000000000005"/>
    <x v="2844"/>
    <s v="UPI"/>
    <x v="2"/>
    <n v="5"/>
    <n v="2023"/>
    <n v="7"/>
    <x v="10"/>
    <n v="3"/>
    <n v="29"/>
    <n v="4"/>
    <n v="2"/>
    <x v="5"/>
    <x v="1"/>
    <n v="15456"/>
    <n v="0.14000000000000001"/>
  </r>
  <r>
    <x v="3037"/>
    <d v="2023-01-29T00:00:00"/>
    <s v="Customer_503"/>
    <x v="2"/>
    <x v="3"/>
    <x v="1"/>
    <x v="1"/>
    <n v="2"/>
    <n v="2808"/>
    <n v="21"/>
    <n v="4436.6400000000003"/>
    <x v="3017"/>
    <s v="Card"/>
    <x v="2"/>
    <n v="1"/>
    <n v="2023"/>
    <n v="1"/>
    <x v="0"/>
    <n v="1"/>
    <n v="5"/>
    <n v="5"/>
    <n v="0"/>
    <x v="2"/>
    <x v="0"/>
    <n v="117936"/>
    <n v="0.08"/>
  </r>
  <r>
    <x v="3038"/>
    <d v="2023-03-22T00:00:00"/>
    <s v="Customer_337"/>
    <x v="1"/>
    <x v="0"/>
    <x v="2"/>
    <x v="5"/>
    <n v="7"/>
    <n v="4926"/>
    <n v="6"/>
    <n v="32413.08"/>
    <x v="3018"/>
    <s v="UPI"/>
    <x v="2"/>
    <n v="6"/>
    <n v="2023"/>
    <n v="3"/>
    <x v="9"/>
    <n v="1"/>
    <n v="12"/>
    <n v="4"/>
    <n v="3"/>
    <x v="6"/>
    <x v="1"/>
    <n v="206892"/>
    <n v="0.18"/>
  </r>
  <r>
    <x v="3039"/>
    <d v="2023-01-30T00:00:00"/>
    <s v="Customer_1840"/>
    <x v="3"/>
    <x v="0"/>
    <x v="2"/>
    <x v="5"/>
    <n v="9"/>
    <n v="1203"/>
    <n v="9"/>
    <n v="9852.57"/>
    <x v="3019"/>
    <s v="UPI"/>
    <x v="2"/>
    <n v="2"/>
    <n v="2023"/>
    <n v="1"/>
    <x v="0"/>
    <n v="1"/>
    <n v="5"/>
    <n v="5"/>
    <n v="1"/>
    <x v="3"/>
    <x v="1"/>
    <n v="97443"/>
    <n v="0.13"/>
  </r>
  <r>
    <x v="3040"/>
    <d v="2023-11-25T00:00:00"/>
    <s v="Customer_1497"/>
    <x v="1"/>
    <x v="2"/>
    <x v="1"/>
    <x v="3"/>
    <n v="6"/>
    <n v="560"/>
    <n v="28"/>
    <n v="2419.1999999999998"/>
    <x v="3020"/>
    <s v="Cash"/>
    <x v="2"/>
    <n v="2"/>
    <n v="2023"/>
    <n v="11"/>
    <x v="6"/>
    <n v="4"/>
    <n v="47"/>
    <n v="4"/>
    <n v="6"/>
    <x v="0"/>
    <x v="0"/>
    <n v="94080"/>
    <n v="0.2"/>
  </r>
  <r>
    <x v="3041"/>
    <d v="2023-12-21T00:00:00"/>
    <s v="Customer_1582"/>
    <x v="1"/>
    <x v="0"/>
    <x v="0"/>
    <x v="6"/>
    <n v="7"/>
    <n v="1423"/>
    <n v="3"/>
    <n v="9662.17"/>
    <x v="3021"/>
    <s v="Card"/>
    <x v="2"/>
    <n v="7"/>
    <n v="2023"/>
    <n v="12"/>
    <x v="2"/>
    <n v="4"/>
    <n v="51"/>
    <n v="4"/>
    <n v="4"/>
    <x v="4"/>
    <x v="1"/>
    <n v="29883"/>
    <n v="0.13"/>
  </r>
  <r>
    <x v="3042"/>
    <d v="2023-09-07T00:00:00"/>
    <s v="Customer_435"/>
    <x v="3"/>
    <x v="2"/>
    <x v="0"/>
    <x v="6"/>
    <n v="2"/>
    <n v="690"/>
    <n v="24"/>
    <n v="1048.8"/>
    <x v="3022"/>
    <s v="UPI"/>
    <x v="2"/>
    <n v="1"/>
    <n v="2023"/>
    <n v="9"/>
    <x v="5"/>
    <n v="3"/>
    <n v="36"/>
    <n v="2"/>
    <n v="4"/>
    <x v="4"/>
    <x v="1"/>
    <n v="33120"/>
    <n v="0.13"/>
  </r>
  <r>
    <x v="3043"/>
    <d v="2023-06-26T00:00:00"/>
    <s v="Customer_658"/>
    <x v="1"/>
    <x v="2"/>
    <x v="0"/>
    <x v="6"/>
    <n v="4"/>
    <n v="1700"/>
    <n v="18"/>
    <n v="5576"/>
    <x v="3023"/>
    <s v="UPI"/>
    <x v="0"/>
    <n v="7"/>
    <n v="2023"/>
    <n v="6"/>
    <x v="7"/>
    <n v="2"/>
    <n v="26"/>
    <n v="5"/>
    <n v="1"/>
    <x v="3"/>
    <x v="1"/>
    <n v="122400"/>
    <n v="7.0000000000000007E-2"/>
  </r>
  <r>
    <x v="3044"/>
    <d v="2023-09-21T00:00:00"/>
    <s v="Customer_1555"/>
    <x v="1"/>
    <x v="2"/>
    <x v="2"/>
    <x v="5"/>
    <n v="4"/>
    <n v="1455"/>
    <n v="5"/>
    <n v="5529"/>
    <x v="3024"/>
    <s v="UPI"/>
    <x v="0"/>
    <n v="2"/>
    <n v="2023"/>
    <n v="9"/>
    <x v="5"/>
    <n v="3"/>
    <n v="38"/>
    <n v="4"/>
    <n v="4"/>
    <x v="4"/>
    <x v="1"/>
    <n v="29100"/>
    <n v="0.17"/>
  </r>
  <r>
    <x v="3045"/>
    <d v="2023-02-16T00:00:00"/>
    <s v="Customer_1375"/>
    <x v="1"/>
    <x v="3"/>
    <x v="2"/>
    <x v="7"/>
    <n v="5"/>
    <n v="4879"/>
    <n v="2"/>
    <n v="23907.1"/>
    <x v="3025"/>
    <s v="UPI"/>
    <x v="1"/>
    <n v="6"/>
    <n v="2023"/>
    <n v="2"/>
    <x v="3"/>
    <n v="1"/>
    <n v="7"/>
    <n v="3"/>
    <n v="4"/>
    <x v="4"/>
    <x v="1"/>
    <n v="48790"/>
    <n v="0.08"/>
  </r>
  <r>
    <x v="3046"/>
    <d v="2023-08-27T00:00:00"/>
    <s v="Customer_981"/>
    <x v="0"/>
    <x v="1"/>
    <x v="0"/>
    <x v="4"/>
    <n v="9"/>
    <n v="2109"/>
    <n v="0"/>
    <n v="18981"/>
    <x v="3026"/>
    <s v="UPI"/>
    <x v="0"/>
    <n v="4"/>
    <n v="2023"/>
    <n v="8"/>
    <x v="4"/>
    <n v="3"/>
    <n v="35"/>
    <n v="5"/>
    <n v="0"/>
    <x v="2"/>
    <x v="0"/>
    <n v="0"/>
    <n v="0.09"/>
  </r>
  <r>
    <x v="3047"/>
    <d v="2023-08-24T00:00:00"/>
    <s v="Customer_1175"/>
    <x v="0"/>
    <x v="1"/>
    <x v="1"/>
    <x v="1"/>
    <n v="9"/>
    <n v="4642"/>
    <n v="17"/>
    <n v="34675.74"/>
    <x v="3027"/>
    <s v="UPI"/>
    <x v="0"/>
    <n v="5"/>
    <n v="2023"/>
    <n v="8"/>
    <x v="4"/>
    <n v="3"/>
    <n v="34"/>
    <n v="4"/>
    <n v="4"/>
    <x v="4"/>
    <x v="1"/>
    <n v="710226"/>
    <n v="0.11"/>
  </r>
  <r>
    <x v="3048"/>
    <d v="2023-08-07T00:00:00"/>
    <s v="Customer_1296"/>
    <x v="0"/>
    <x v="1"/>
    <x v="1"/>
    <x v="3"/>
    <n v="5"/>
    <n v="2183"/>
    <n v="12"/>
    <n v="9605.2000000000007"/>
    <x v="3028"/>
    <s v="Cash"/>
    <x v="0"/>
    <n v="5"/>
    <n v="2023"/>
    <n v="8"/>
    <x v="4"/>
    <n v="3"/>
    <n v="32"/>
    <n v="2"/>
    <n v="1"/>
    <x v="3"/>
    <x v="1"/>
    <n v="130980"/>
    <n v="0.14000000000000001"/>
  </r>
  <r>
    <x v="3049"/>
    <d v="2023-04-03T00:00:00"/>
    <s v="Customer_874"/>
    <x v="2"/>
    <x v="1"/>
    <x v="2"/>
    <x v="2"/>
    <n v="8"/>
    <n v="2433"/>
    <n v="13"/>
    <n v="16933.68"/>
    <x v="3029"/>
    <s v="Cash"/>
    <x v="2"/>
    <n v="3"/>
    <n v="2023"/>
    <n v="4"/>
    <x v="8"/>
    <n v="2"/>
    <n v="14"/>
    <n v="2"/>
    <n v="1"/>
    <x v="3"/>
    <x v="1"/>
    <n v="253032"/>
    <n v="0.16"/>
  </r>
  <r>
    <x v="3050"/>
    <d v="2023-02-17T00:00:00"/>
    <s v="Customer_138"/>
    <x v="1"/>
    <x v="0"/>
    <x v="2"/>
    <x v="7"/>
    <n v="4"/>
    <n v="2062"/>
    <n v="12"/>
    <n v="7258.24"/>
    <x v="3030"/>
    <s v="Cash"/>
    <x v="1"/>
    <n v="5"/>
    <n v="2023"/>
    <n v="2"/>
    <x v="3"/>
    <n v="1"/>
    <n v="7"/>
    <n v="3"/>
    <n v="5"/>
    <x v="1"/>
    <x v="1"/>
    <n v="98976"/>
    <n v="0.08"/>
  </r>
  <r>
    <x v="3051"/>
    <d v="2023-11-10T00:00:00"/>
    <s v="Customer_285"/>
    <x v="2"/>
    <x v="3"/>
    <x v="1"/>
    <x v="1"/>
    <n v="8"/>
    <n v="2122"/>
    <n v="21"/>
    <n v="13411.04"/>
    <x v="3031"/>
    <s v="Card"/>
    <x v="2"/>
    <n v="2"/>
    <n v="2023"/>
    <n v="11"/>
    <x v="6"/>
    <n v="4"/>
    <n v="45"/>
    <n v="2"/>
    <n v="5"/>
    <x v="1"/>
    <x v="1"/>
    <n v="356496"/>
    <n v="0.15"/>
  </r>
  <r>
    <x v="3052"/>
    <d v="2023-08-12T00:00:00"/>
    <s v="Customer_178"/>
    <x v="2"/>
    <x v="2"/>
    <x v="2"/>
    <x v="2"/>
    <n v="9"/>
    <n v="2496"/>
    <n v="22"/>
    <n v="17521.919999999998"/>
    <x v="3032"/>
    <s v="Card"/>
    <x v="2"/>
    <n v="7"/>
    <n v="2023"/>
    <n v="8"/>
    <x v="4"/>
    <n v="3"/>
    <n v="32"/>
    <n v="2"/>
    <n v="6"/>
    <x v="0"/>
    <x v="0"/>
    <n v="494208"/>
    <n v="0.19"/>
  </r>
  <r>
    <x v="3053"/>
    <d v="2023-12-20T00:00:00"/>
    <s v="Customer_973"/>
    <x v="2"/>
    <x v="2"/>
    <x v="0"/>
    <x v="4"/>
    <n v="8"/>
    <n v="2665"/>
    <n v="27"/>
    <n v="15563.6"/>
    <x v="3033"/>
    <s v="Cash"/>
    <x v="1"/>
    <n v="6"/>
    <n v="2023"/>
    <n v="12"/>
    <x v="2"/>
    <n v="4"/>
    <n v="51"/>
    <n v="4"/>
    <n v="3"/>
    <x v="6"/>
    <x v="1"/>
    <n v="575640"/>
    <n v="0.1"/>
  </r>
  <r>
    <x v="3054"/>
    <d v="2023-03-06T00:00:00"/>
    <s v="Customer_1329"/>
    <x v="2"/>
    <x v="0"/>
    <x v="0"/>
    <x v="4"/>
    <n v="5"/>
    <n v="1821"/>
    <n v="29"/>
    <n v="6464.55"/>
    <x v="3034"/>
    <s v="Cash"/>
    <x v="1"/>
    <n v="7"/>
    <n v="2023"/>
    <n v="3"/>
    <x v="9"/>
    <n v="1"/>
    <n v="10"/>
    <n v="2"/>
    <n v="1"/>
    <x v="3"/>
    <x v="1"/>
    <n v="264045"/>
    <n v="0.15"/>
  </r>
  <r>
    <x v="3055"/>
    <d v="2023-06-06T00:00:00"/>
    <s v="Customer_605"/>
    <x v="1"/>
    <x v="2"/>
    <x v="1"/>
    <x v="3"/>
    <n v="3"/>
    <n v="2759"/>
    <n v="4"/>
    <n v="7945.92"/>
    <x v="3035"/>
    <s v="Card"/>
    <x v="2"/>
    <n v="6"/>
    <n v="2023"/>
    <n v="6"/>
    <x v="7"/>
    <n v="2"/>
    <n v="23"/>
    <n v="2"/>
    <n v="2"/>
    <x v="5"/>
    <x v="1"/>
    <n v="33108"/>
    <n v="0.08"/>
  </r>
  <r>
    <x v="3056"/>
    <d v="2023-05-10T00:00:00"/>
    <s v="Customer_297"/>
    <x v="1"/>
    <x v="3"/>
    <x v="0"/>
    <x v="6"/>
    <n v="5"/>
    <n v="4503"/>
    <n v="8"/>
    <n v="20713.8"/>
    <x v="3036"/>
    <s v="UPI"/>
    <x v="1"/>
    <n v="7"/>
    <n v="2023"/>
    <n v="5"/>
    <x v="11"/>
    <n v="2"/>
    <n v="19"/>
    <n v="2"/>
    <n v="3"/>
    <x v="6"/>
    <x v="1"/>
    <n v="180120"/>
    <n v="0.16"/>
  </r>
  <r>
    <x v="3057"/>
    <d v="2023-04-06T00:00:00"/>
    <s v="Customer_1309"/>
    <x v="0"/>
    <x v="2"/>
    <x v="2"/>
    <x v="7"/>
    <n v="4"/>
    <n v="4616"/>
    <n v="18"/>
    <n v="15140.48"/>
    <x v="3037"/>
    <s v="Cash"/>
    <x v="0"/>
    <n v="1"/>
    <n v="2023"/>
    <n v="4"/>
    <x v="8"/>
    <n v="2"/>
    <n v="14"/>
    <n v="2"/>
    <n v="4"/>
    <x v="4"/>
    <x v="1"/>
    <n v="332352"/>
    <n v="0.11"/>
  </r>
  <r>
    <x v="3058"/>
    <d v="2023-10-01T00:00:00"/>
    <s v="Customer_16"/>
    <x v="0"/>
    <x v="1"/>
    <x v="2"/>
    <x v="2"/>
    <n v="1"/>
    <n v="1581"/>
    <n v="30"/>
    <n v="1106.7"/>
    <x v="3038"/>
    <s v="Cash"/>
    <x v="2"/>
    <n v="3"/>
    <n v="2023"/>
    <n v="10"/>
    <x v="1"/>
    <n v="4"/>
    <n v="40"/>
    <n v="1"/>
    <n v="0"/>
    <x v="2"/>
    <x v="0"/>
    <n v="47430"/>
    <n v="0.16"/>
  </r>
  <r>
    <x v="3059"/>
    <d v="2023-06-23T00:00:00"/>
    <s v="Customer_204"/>
    <x v="3"/>
    <x v="1"/>
    <x v="0"/>
    <x v="4"/>
    <n v="1"/>
    <n v="4976"/>
    <n v="22"/>
    <n v="3881.28"/>
    <x v="3039"/>
    <s v="UPI"/>
    <x v="1"/>
    <n v="5"/>
    <n v="2023"/>
    <n v="6"/>
    <x v="7"/>
    <n v="2"/>
    <n v="25"/>
    <n v="4"/>
    <n v="5"/>
    <x v="1"/>
    <x v="1"/>
    <n v="109472"/>
    <n v="0.19"/>
  </r>
  <r>
    <x v="3060"/>
    <d v="2023-07-14T00:00:00"/>
    <s v="Customer_1396"/>
    <x v="0"/>
    <x v="2"/>
    <x v="2"/>
    <x v="5"/>
    <n v="5"/>
    <n v="1885"/>
    <n v="23"/>
    <n v="7257.25"/>
    <x v="3040"/>
    <s v="UPI"/>
    <x v="1"/>
    <n v="3"/>
    <n v="2023"/>
    <n v="7"/>
    <x v="10"/>
    <n v="3"/>
    <n v="28"/>
    <n v="3"/>
    <n v="5"/>
    <x v="1"/>
    <x v="1"/>
    <n v="216775"/>
    <n v="0.16"/>
  </r>
  <r>
    <x v="3061"/>
    <d v="2023-03-01T00:00:00"/>
    <s v="Customer_1804"/>
    <x v="3"/>
    <x v="0"/>
    <x v="1"/>
    <x v="1"/>
    <n v="7"/>
    <n v="2003"/>
    <n v="29"/>
    <n v="9954.91"/>
    <x v="3041"/>
    <s v="Card"/>
    <x v="2"/>
    <n v="2"/>
    <n v="2023"/>
    <n v="3"/>
    <x v="9"/>
    <n v="1"/>
    <n v="9"/>
    <n v="1"/>
    <n v="3"/>
    <x v="6"/>
    <x v="1"/>
    <n v="406609"/>
    <n v="0.06"/>
  </r>
  <r>
    <x v="3062"/>
    <d v="2023-07-25T00:00:00"/>
    <s v="Customer_515"/>
    <x v="1"/>
    <x v="1"/>
    <x v="2"/>
    <x v="7"/>
    <n v="9"/>
    <n v="3302"/>
    <n v="30"/>
    <n v="20802.599999999999"/>
    <x v="3042"/>
    <s v="UPI"/>
    <x v="0"/>
    <n v="5"/>
    <n v="2023"/>
    <n v="7"/>
    <x v="10"/>
    <n v="3"/>
    <n v="30"/>
    <n v="5"/>
    <n v="2"/>
    <x v="5"/>
    <x v="1"/>
    <n v="891540"/>
    <n v="0.17"/>
  </r>
  <r>
    <x v="3063"/>
    <d v="2023-01-22T00:00:00"/>
    <s v="Customer_1411"/>
    <x v="1"/>
    <x v="3"/>
    <x v="2"/>
    <x v="7"/>
    <n v="1"/>
    <n v="764"/>
    <n v="3"/>
    <n v="741.08"/>
    <x v="3043"/>
    <s v="Card"/>
    <x v="0"/>
    <n v="4"/>
    <n v="2023"/>
    <n v="1"/>
    <x v="0"/>
    <n v="1"/>
    <n v="4"/>
    <n v="4"/>
    <n v="0"/>
    <x v="2"/>
    <x v="0"/>
    <n v="2292"/>
    <n v="0.06"/>
  </r>
  <r>
    <x v="3064"/>
    <d v="2023-02-06T00:00:00"/>
    <s v="Customer_1379"/>
    <x v="2"/>
    <x v="1"/>
    <x v="0"/>
    <x v="4"/>
    <n v="3"/>
    <n v="3324"/>
    <n v="14"/>
    <n v="8575.92"/>
    <x v="3044"/>
    <s v="Cash"/>
    <x v="0"/>
    <n v="4"/>
    <n v="2023"/>
    <n v="2"/>
    <x v="3"/>
    <n v="1"/>
    <n v="6"/>
    <n v="2"/>
    <n v="1"/>
    <x v="3"/>
    <x v="1"/>
    <n v="139608"/>
    <n v="0.19"/>
  </r>
  <r>
    <x v="3065"/>
    <d v="2023-08-18T00:00:00"/>
    <s v="Customer_241"/>
    <x v="3"/>
    <x v="1"/>
    <x v="1"/>
    <x v="8"/>
    <n v="6"/>
    <n v="1329"/>
    <n v="9"/>
    <n v="7256.34"/>
    <x v="3045"/>
    <s v="Cash"/>
    <x v="1"/>
    <n v="6"/>
    <n v="2023"/>
    <n v="8"/>
    <x v="4"/>
    <n v="3"/>
    <n v="33"/>
    <n v="3"/>
    <n v="5"/>
    <x v="1"/>
    <x v="1"/>
    <n v="71766"/>
    <n v="0.2"/>
  </r>
  <r>
    <x v="3066"/>
    <d v="2023-05-09T00:00:00"/>
    <s v="Customer_3"/>
    <x v="3"/>
    <x v="3"/>
    <x v="0"/>
    <x v="6"/>
    <n v="9"/>
    <n v="2252"/>
    <n v="5"/>
    <n v="19254.599999999999"/>
    <x v="3046"/>
    <s v="UPI"/>
    <x v="1"/>
    <n v="6"/>
    <n v="2023"/>
    <n v="5"/>
    <x v="11"/>
    <n v="2"/>
    <n v="19"/>
    <n v="2"/>
    <n v="2"/>
    <x v="5"/>
    <x v="1"/>
    <n v="101340"/>
    <n v="0.09"/>
  </r>
  <r>
    <x v="3067"/>
    <d v="2023-08-05T00:00:00"/>
    <s v="Customer_595"/>
    <x v="0"/>
    <x v="1"/>
    <x v="0"/>
    <x v="0"/>
    <n v="8"/>
    <n v="1141"/>
    <n v="18"/>
    <n v="7484.96"/>
    <x v="3047"/>
    <s v="Card"/>
    <x v="2"/>
    <n v="2"/>
    <n v="2023"/>
    <n v="8"/>
    <x v="4"/>
    <n v="3"/>
    <n v="31"/>
    <n v="1"/>
    <n v="6"/>
    <x v="0"/>
    <x v="0"/>
    <n v="164304"/>
    <n v="0.16"/>
  </r>
  <r>
    <x v="3068"/>
    <d v="2023-09-23T00:00:00"/>
    <s v="Customer_431"/>
    <x v="3"/>
    <x v="0"/>
    <x v="2"/>
    <x v="2"/>
    <n v="4"/>
    <n v="2772"/>
    <n v="14"/>
    <n v="9535.68"/>
    <x v="3048"/>
    <s v="Card"/>
    <x v="0"/>
    <n v="7"/>
    <n v="2023"/>
    <n v="9"/>
    <x v="5"/>
    <n v="3"/>
    <n v="38"/>
    <n v="4"/>
    <n v="6"/>
    <x v="0"/>
    <x v="0"/>
    <n v="155232"/>
    <n v="0.17"/>
  </r>
  <r>
    <x v="3069"/>
    <d v="2023-10-18T00:00:00"/>
    <s v="Customer_1990"/>
    <x v="0"/>
    <x v="0"/>
    <x v="2"/>
    <x v="5"/>
    <n v="2"/>
    <n v="4734"/>
    <n v="5"/>
    <n v="8994.6"/>
    <x v="3049"/>
    <s v="Card"/>
    <x v="1"/>
    <n v="7"/>
    <n v="2023"/>
    <n v="10"/>
    <x v="1"/>
    <n v="4"/>
    <n v="42"/>
    <n v="3"/>
    <n v="3"/>
    <x v="6"/>
    <x v="1"/>
    <n v="47340"/>
    <n v="0.17"/>
  </r>
  <r>
    <x v="3070"/>
    <d v="2023-06-17T00:00:00"/>
    <s v="Customer_661"/>
    <x v="3"/>
    <x v="0"/>
    <x v="0"/>
    <x v="6"/>
    <n v="7"/>
    <n v="3735"/>
    <n v="30"/>
    <n v="18301.5"/>
    <x v="3050"/>
    <s v="UPI"/>
    <x v="0"/>
    <n v="4"/>
    <n v="2023"/>
    <n v="6"/>
    <x v="7"/>
    <n v="2"/>
    <n v="24"/>
    <n v="3"/>
    <n v="6"/>
    <x v="0"/>
    <x v="0"/>
    <n v="784350"/>
    <n v="0.15"/>
  </r>
  <r>
    <x v="3071"/>
    <d v="2023-07-10T00:00:00"/>
    <s v="Customer_847"/>
    <x v="3"/>
    <x v="0"/>
    <x v="0"/>
    <x v="0"/>
    <n v="6"/>
    <n v="3868"/>
    <n v="10"/>
    <n v="20887.2"/>
    <x v="3051"/>
    <s v="Cash"/>
    <x v="1"/>
    <n v="4"/>
    <n v="2023"/>
    <n v="7"/>
    <x v="10"/>
    <n v="3"/>
    <n v="28"/>
    <n v="3"/>
    <n v="1"/>
    <x v="3"/>
    <x v="1"/>
    <n v="232080"/>
    <n v="0.13"/>
  </r>
  <r>
    <x v="3072"/>
    <d v="2023-09-16T00:00:00"/>
    <s v="Customer_68"/>
    <x v="3"/>
    <x v="0"/>
    <x v="2"/>
    <x v="7"/>
    <n v="2"/>
    <n v="1902"/>
    <n v="28"/>
    <n v="2738.88"/>
    <x v="3052"/>
    <s v="UPI"/>
    <x v="2"/>
    <n v="6"/>
    <n v="2023"/>
    <n v="9"/>
    <x v="5"/>
    <n v="3"/>
    <n v="37"/>
    <n v="3"/>
    <n v="6"/>
    <x v="0"/>
    <x v="0"/>
    <n v="106512"/>
    <n v="0.2"/>
  </r>
  <r>
    <x v="3073"/>
    <d v="2023-10-03T00:00:00"/>
    <s v="Customer_635"/>
    <x v="2"/>
    <x v="2"/>
    <x v="2"/>
    <x v="5"/>
    <n v="4"/>
    <n v="4204"/>
    <n v="12"/>
    <n v="14798.08"/>
    <x v="3053"/>
    <s v="UPI"/>
    <x v="1"/>
    <n v="5"/>
    <n v="2023"/>
    <n v="10"/>
    <x v="1"/>
    <n v="4"/>
    <n v="40"/>
    <n v="1"/>
    <n v="2"/>
    <x v="5"/>
    <x v="1"/>
    <n v="201792"/>
    <n v="0.05"/>
  </r>
  <r>
    <x v="3074"/>
    <d v="2023-04-15T00:00:00"/>
    <s v="Customer_362"/>
    <x v="0"/>
    <x v="0"/>
    <x v="2"/>
    <x v="2"/>
    <n v="1"/>
    <n v="2489"/>
    <n v="25"/>
    <n v="1866.75"/>
    <x v="3054"/>
    <s v="Card"/>
    <x v="1"/>
    <n v="7"/>
    <n v="2023"/>
    <n v="4"/>
    <x v="8"/>
    <n v="2"/>
    <n v="15"/>
    <n v="3"/>
    <n v="6"/>
    <x v="0"/>
    <x v="0"/>
    <n v="62225"/>
    <n v="0.14000000000000001"/>
  </r>
  <r>
    <x v="3075"/>
    <d v="2023-08-08T00:00:00"/>
    <s v="Customer_755"/>
    <x v="3"/>
    <x v="3"/>
    <x v="0"/>
    <x v="4"/>
    <n v="8"/>
    <n v="4564"/>
    <n v="22"/>
    <n v="28479.360000000001"/>
    <x v="3055"/>
    <s v="UPI"/>
    <x v="1"/>
    <n v="3"/>
    <n v="2023"/>
    <n v="8"/>
    <x v="4"/>
    <n v="3"/>
    <n v="32"/>
    <n v="2"/>
    <n v="2"/>
    <x v="5"/>
    <x v="1"/>
    <n v="803264"/>
    <n v="0.15"/>
  </r>
  <r>
    <x v="3076"/>
    <d v="2023-01-25T00:00:00"/>
    <s v="Customer_726"/>
    <x v="1"/>
    <x v="1"/>
    <x v="0"/>
    <x v="0"/>
    <n v="6"/>
    <n v="1871"/>
    <n v="12"/>
    <n v="9878.8799999999992"/>
    <x v="3056"/>
    <s v="UPI"/>
    <x v="2"/>
    <n v="6"/>
    <n v="2023"/>
    <n v="1"/>
    <x v="0"/>
    <n v="1"/>
    <n v="4"/>
    <n v="4"/>
    <n v="3"/>
    <x v="6"/>
    <x v="1"/>
    <n v="134712"/>
    <n v="0.06"/>
  </r>
  <r>
    <x v="3077"/>
    <d v="2023-09-21T00:00:00"/>
    <s v="Customer_104"/>
    <x v="3"/>
    <x v="0"/>
    <x v="0"/>
    <x v="4"/>
    <n v="10"/>
    <n v="4260"/>
    <n v="27"/>
    <n v="31098"/>
    <x v="3057"/>
    <s v="Card"/>
    <x v="2"/>
    <n v="2"/>
    <n v="2023"/>
    <n v="9"/>
    <x v="5"/>
    <n v="3"/>
    <n v="38"/>
    <n v="4"/>
    <n v="4"/>
    <x v="4"/>
    <x v="1"/>
    <n v="1150200"/>
    <n v="0.18"/>
  </r>
  <r>
    <x v="3078"/>
    <d v="2023-05-19T00:00:00"/>
    <s v="Customer_1844"/>
    <x v="3"/>
    <x v="3"/>
    <x v="2"/>
    <x v="2"/>
    <n v="3"/>
    <n v="1071"/>
    <n v="23"/>
    <n v="2474.0100000000002"/>
    <x v="3058"/>
    <s v="Cash"/>
    <x v="2"/>
    <n v="5"/>
    <n v="2023"/>
    <n v="5"/>
    <x v="11"/>
    <n v="2"/>
    <n v="20"/>
    <n v="3"/>
    <n v="5"/>
    <x v="1"/>
    <x v="1"/>
    <n v="73899"/>
    <n v="0.2"/>
  </r>
  <r>
    <x v="3079"/>
    <d v="2023-07-08T00:00:00"/>
    <s v="Customer_1020"/>
    <x v="1"/>
    <x v="3"/>
    <x v="1"/>
    <x v="1"/>
    <n v="1"/>
    <n v="546"/>
    <n v="4"/>
    <n v="524.16"/>
    <x v="3059"/>
    <s v="Cash"/>
    <x v="2"/>
    <n v="3"/>
    <n v="2023"/>
    <n v="7"/>
    <x v="10"/>
    <n v="3"/>
    <n v="27"/>
    <n v="2"/>
    <n v="6"/>
    <x v="0"/>
    <x v="0"/>
    <n v="2184"/>
    <n v="0.09"/>
  </r>
  <r>
    <x v="3080"/>
    <d v="2023-01-13T00:00:00"/>
    <s v="Customer_225"/>
    <x v="3"/>
    <x v="2"/>
    <x v="2"/>
    <x v="5"/>
    <n v="8"/>
    <n v="2788"/>
    <n v="11"/>
    <n v="19850.560000000001"/>
    <x v="3060"/>
    <s v="Card"/>
    <x v="0"/>
    <n v="3"/>
    <n v="2023"/>
    <n v="1"/>
    <x v="0"/>
    <n v="1"/>
    <n v="2"/>
    <n v="2"/>
    <n v="5"/>
    <x v="1"/>
    <x v="1"/>
    <n v="245344"/>
    <n v="0.06"/>
  </r>
  <r>
    <x v="3081"/>
    <d v="2023-03-02T00:00:00"/>
    <s v="Customer_1621"/>
    <x v="0"/>
    <x v="3"/>
    <x v="2"/>
    <x v="5"/>
    <n v="7"/>
    <n v="2056"/>
    <n v="1"/>
    <n v="14248.08"/>
    <x v="3061"/>
    <s v="Cash"/>
    <x v="1"/>
    <n v="5"/>
    <n v="2023"/>
    <n v="3"/>
    <x v="9"/>
    <n v="1"/>
    <n v="9"/>
    <n v="1"/>
    <n v="4"/>
    <x v="4"/>
    <x v="1"/>
    <n v="14392"/>
    <n v="0.14000000000000001"/>
  </r>
  <r>
    <x v="3082"/>
    <d v="2023-07-19T00:00:00"/>
    <s v="Customer_239"/>
    <x v="3"/>
    <x v="1"/>
    <x v="0"/>
    <x v="6"/>
    <n v="5"/>
    <n v="2474"/>
    <n v="1"/>
    <n v="12246.3"/>
    <x v="3062"/>
    <s v="Card"/>
    <x v="1"/>
    <n v="7"/>
    <n v="2023"/>
    <n v="7"/>
    <x v="10"/>
    <n v="3"/>
    <n v="29"/>
    <n v="4"/>
    <n v="3"/>
    <x v="6"/>
    <x v="1"/>
    <n v="12370"/>
    <n v="0.18"/>
  </r>
  <r>
    <x v="3083"/>
    <d v="2023-06-13T00:00:00"/>
    <s v="Customer_1792"/>
    <x v="2"/>
    <x v="2"/>
    <x v="0"/>
    <x v="6"/>
    <n v="6"/>
    <n v="258"/>
    <n v="12"/>
    <n v="1362.24"/>
    <x v="3063"/>
    <s v="Card"/>
    <x v="1"/>
    <n v="2"/>
    <n v="2023"/>
    <n v="6"/>
    <x v="7"/>
    <n v="2"/>
    <n v="24"/>
    <n v="3"/>
    <n v="2"/>
    <x v="5"/>
    <x v="1"/>
    <n v="18576"/>
    <n v="0.06"/>
  </r>
  <r>
    <x v="3084"/>
    <d v="2023-02-10T00:00:00"/>
    <s v="Customer_1892"/>
    <x v="2"/>
    <x v="2"/>
    <x v="2"/>
    <x v="5"/>
    <n v="9"/>
    <n v="4032"/>
    <n v="8"/>
    <n v="33384.959999999999"/>
    <x v="3064"/>
    <s v="Card"/>
    <x v="1"/>
    <n v="1"/>
    <n v="2023"/>
    <n v="2"/>
    <x v="3"/>
    <n v="1"/>
    <n v="6"/>
    <n v="2"/>
    <n v="5"/>
    <x v="1"/>
    <x v="1"/>
    <n v="290304"/>
    <n v="0.19"/>
  </r>
  <r>
    <x v="3085"/>
    <d v="2023-04-10T00:00:00"/>
    <s v="Customer_838"/>
    <x v="2"/>
    <x v="2"/>
    <x v="2"/>
    <x v="7"/>
    <n v="6"/>
    <n v="3091"/>
    <n v="22"/>
    <n v="14465.88"/>
    <x v="3065"/>
    <s v="UPI"/>
    <x v="1"/>
    <n v="6"/>
    <n v="2023"/>
    <n v="4"/>
    <x v="8"/>
    <n v="2"/>
    <n v="15"/>
    <n v="3"/>
    <n v="1"/>
    <x v="3"/>
    <x v="1"/>
    <n v="408012"/>
    <n v="0.06"/>
  </r>
  <r>
    <x v="3086"/>
    <d v="2023-02-03T00:00:00"/>
    <s v="Customer_765"/>
    <x v="2"/>
    <x v="0"/>
    <x v="2"/>
    <x v="2"/>
    <n v="5"/>
    <n v="1684"/>
    <n v="3"/>
    <n v="8167.4"/>
    <x v="3066"/>
    <s v="Card"/>
    <x v="1"/>
    <n v="5"/>
    <n v="2023"/>
    <n v="2"/>
    <x v="3"/>
    <n v="1"/>
    <n v="5"/>
    <n v="1"/>
    <n v="5"/>
    <x v="1"/>
    <x v="1"/>
    <n v="25260"/>
    <n v="0.14000000000000001"/>
  </r>
  <r>
    <x v="3087"/>
    <d v="2023-02-12T00:00:00"/>
    <s v="Customer_644"/>
    <x v="1"/>
    <x v="1"/>
    <x v="0"/>
    <x v="6"/>
    <n v="10"/>
    <n v="1003"/>
    <n v="4"/>
    <n v="9628.7999999999993"/>
    <x v="3067"/>
    <s v="UPI"/>
    <x v="2"/>
    <n v="2"/>
    <n v="2023"/>
    <n v="2"/>
    <x v="3"/>
    <n v="1"/>
    <n v="7"/>
    <n v="3"/>
    <n v="0"/>
    <x v="2"/>
    <x v="0"/>
    <n v="40120"/>
    <n v="0.12"/>
  </r>
  <r>
    <x v="3088"/>
    <d v="2023-07-30T00:00:00"/>
    <s v="Customer_1769"/>
    <x v="2"/>
    <x v="2"/>
    <x v="1"/>
    <x v="3"/>
    <n v="1"/>
    <n v="3849"/>
    <n v="18"/>
    <n v="3156.18"/>
    <x v="2699"/>
    <s v="Card"/>
    <x v="1"/>
    <n v="5"/>
    <n v="2023"/>
    <n v="7"/>
    <x v="10"/>
    <n v="3"/>
    <n v="31"/>
    <n v="6"/>
    <n v="0"/>
    <x v="2"/>
    <x v="0"/>
    <n v="69282"/>
    <n v="0.05"/>
  </r>
  <r>
    <x v="3089"/>
    <d v="2023-06-09T00:00:00"/>
    <s v="Customer_1394"/>
    <x v="3"/>
    <x v="2"/>
    <x v="1"/>
    <x v="1"/>
    <n v="9"/>
    <n v="3440"/>
    <n v="5"/>
    <n v="29412"/>
    <x v="3068"/>
    <s v="Card"/>
    <x v="2"/>
    <n v="2"/>
    <n v="2023"/>
    <n v="6"/>
    <x v="7"/>
    <n v="2"/>
    <n v="23"/>
    <n v="2"/>
    <n v="5"/>
    <x v="1"/>
    <x v="1"/>
    <n v="154800"/>
    <n v="0.16"/>
  </r>
  <r>
    <x v="3090"/>
    <d v="2023-05-18T00:00:00"/>
    <s v="Customer_471"/>
    <x v="3"/>
    <x v="0"/>
    <x v="1"/>
    <x v="1"/>
    <n v="4"/>
    <n v="161"/>
    <n v="15"/>
    <n v="547.4"/>
    <x v="3069"/>
    <s v="UPI"/>
    <x v="2"/>
    <n v="3"/>
    <n v="2023"/>
    <n v="5"/>
    <x v="11"/>
    <n v="2"/>
    <n v="20"/>
    <n v="3"/>
    <n v="4"/>
    <x v="4"/>
    <x v="1"/>
    <n v="9660"/>
    <n v="0.17"/>
  </r>
  <r>
    <x v="3091"/>
    <d v="2023-10-08T00:00:00"/>
    <s v="Customer_46"/>
    <x v="1"/>
    <x v="1"/>
    <x v="1"/>
    <x v="1"/>
    <n v="2"/>
    <n v="1494"/>
    <n v="26"/>
    <n v="2211.12"/>
    <x v="3070"/>
    <s v="Cash"/>
    <x v="2"/>
    <n v="1"/>
    <n v="2023"/>
    <n v="10"/>
    <x v="1"/>
    <n v="4"/>
    <n v="41"/>
    <n v="2"/>
    <n v="0"/>
    <x v="2"/>
    <x v="0"/>
    <n v="77688"/>
    <n v="0.06"/>
  </r>
  <r>
    <x v="3092"/>
    <d v="2023-05-23T00:00:00"/>
    <s v="Customer_1158"/>
    <x v="3"/>
    <x v="2"/>
    <x v="1"/>
    <x v="8"/>
    <n v="6"/>
    <n v="3554"/>
    <n v="7"/>
    <n v="19831.32"/>
    <x v="3071"/>
    <s v="Cash"/>
    <x v="1"/>
    <n v="2"/>
    <n v="2023"/>
    <n v="5"/>
    <x v="11"/>
    <n v="2"/>
    <n v="21"/>
    <n v="4"/>
    <n v="2"/>
    <x v="5"/>
    <x v="1"/>
    <n v="149268"/>
    <n v="0.1"/>
  </r>
  <r>
    <x v="3093"/>
    <d v="2023-11-17T00:00:00"/>
    <s v="Customer_738"/>
    <x v="0"/>
    <x v="0"/>
    <x v="2"/>
    <x v="2"/>
    <n v="5"/>
    <n v="4897"/>
    <n v="27"/>
    <n v="17874.05"/>
    <x v="3072"/>
    <s v="Cash"/>
    <x v="1"/>
    <n v="6"/>
    <n v="2023"/>
    <n v="11"/>
    <x v="6"/>
    <n v="4"/>
    <n v="46"/>
    <n v="3"/>
    <n v="5"/>
    <x v="1"/>
    <x v="1"/>
    <n v="661095"/>
    <n v="0.09"/>
  </r>
  <r>
    <x v="3094"/>
    <d v="2023-10-16T00:00:00"/>
    <s v="Customer_264"/>
    <x v="3"/>
    <x v="3"/>
    <x v="0"/>
    <x v="6"/>
    <n v="10"/>
    <n v="3490"/>
    <n v="3"/>
    <n v="33853"/>
    <x v="3073"/>
    <s v="Cash"/>
    <x v="1"/>
    <n v="3"/>
    <n v="2023"/>
    <n v="10"/>
    <x v="1"/>
    <n v="4"/>
    <n v="42"/>
    <n v="3"/>
    <n v="1"/>
    <x v="3"/>
    <x v="1"/>
    <n v="104700"/>
    <n v="0.08"/>
  </r>
  <r>
    <x v="3095"/>
    <d v="2023-06-05T00:00:00"/>
    <s v="Customer_1769"/>
    <x v="2"/>
    <x v="2"/>
    <x v="0"/>
    <x v="4"/>
    <n v="5"/>
    <n v="2422"/>
    <n v="27"/>
    <n v="8840.2999999999993"/>
    <x v="3074"/>
    <s v="Cash"/>
    <x v="2"/>
    <n v="2"/>
    <n v="2023"/>
    <n v="6"/>
    <x v="7"/>
    <n v="2"/>
    <n v="23"/>
    <n v="2"/>
    <n v="1"/>
    <x v="3"/>
    <x v="1"/>
    <n v="326970"/>
    <n v="0.08"/>
  </r>
  <r>
    <x v="3096"/>
    <d v="2023-05-19T00:00:00"/>
    <s v="Customer_93"/>
    <x v="2"/>
    <x v="2"/>
    <x v="2"/>
    <x v="5"/>
    <n v="9"/>
    <n v="4605"/>
    <n v="30"/>
    <n v="29011.5"/>
    <x v="3075"/>
    <s v="Card"/>
    <x v="0"/>
    <n v="1"/>
    <n v="2023"/>
    <n v="5"/>
    <x v="11"/>
    <n v="2"/>
    <n v="20"/>
    <n v="3"/>
    <n v="5"/>
    <x v="1"/>
    <x v="1"/>
    <n v="1243350"/>
    <n v="0.16"/>
  </r>
  <r>
    <x v="3097"/>
    <d v="2023-02-22T00:00:00"/>
    <s v="Customer_331"/>
    <x v="1"/>
    <x v="3"/>
    <x v="0"/>
    <x v="6"/>
    <n v="6"/>
    <n v="1387"/>
    <n v="9"/>
    <n v="7573.02"/>
    <x v="3076"/>
    <s v="Cash"/>
    <x v="1"/>
    <n v="1"/>
    <n v="2023"/>
    <n v="2"/>
    <x v="3"/>
    <n v="1"/>
    <n v="8"/>
    <n v="4"/>
    <n v="3"/>
    <x v="6"/>
    <x v="1"/>
    <n v="74898"/>
    <n v="0.11"/>
  </r>
  <r>
    <x v="3098"/>
    <d v="2023-01-29T00:00:00"/>
    <s v="Customer_331"/>
    <x v="1"/>
    <x v="2"/>
    <x v="1"/>
    <x v="3"/>
    <n v="8"/>
    <n v="1499"/>
    <n v="23"/>
    <n v="9233.84"/>
    <x v="3077"/>
    <s v="Card"/>
    <x v="1"/>
    <n v="5"/>
    <n v="2023"/>
    <n v="1"/>
    <x v="0"/>
    <n v="1"/>
    <n v="5"/>
    <n v="5"/>
    <n v="0"/>
    <x v="2"/>
    <x v="0"/>
    <n v="275816"/>
    <n v="0.19"/>
  </r>
  <r>
    <x v="3099"/>
    <d v="2023-11-22T00:00:00"/>
    <s v="Customer_1311"/>
    <x v="0"/>
    <x v="0"/>
    <x v="0"/>
    <x v="0"/>
    <n v="9"/>
    <n v="1631"/>
    <n v="3"/>
    <n v="14238.63"/>
    <x v="3078"/>
    <s v="Cash"/>
    <x v="0"/>
    <n v="3"/>
    <n v="2023"/>
    <n v="11"/>
    <x v="6"/>
    <n v="4"/>
    <n v="47"/>
    <n v="4"/>
    <n v="3"/>
    <x v="6"/>
    <x v="1"/>
    <n v="44037"/>
    <n v="0.13"/>
  </r>
  <r>
    <x v="3100"/>
    <d v="2023-11-29T00:00:00"/>
    <s v="Customer_370"/>
    <x v="2"/>
    <x v="3"/>
    <x v="0"/>
    <x v="4"/>
    <n v="5"/>
    <n v="326"/>
    <n v="19"/>
    <n v="1320.3"/>
    <x v="3079"/>
    <s v="UPI"/>
    <x v="1"/>
    <n v="3"/>
    <n v="2023"/>
    <n v="11"/>
    <x v="6"/>
    <n v="4"/>
    <n v="48"/>
    <n v="5"/>
    <n v="3"/>
    <x v="6"/>
    <x v="1"/>
    <n v="30970"/>
    <n v="0.17"/>
  </r>
  <r>
    <x v="3101"/>
    <d v="2023-10-06T00:00:00"/>
    <s v="Customer_410"/>
    <x v="0"/>
    <x v="0"/>
    <x v="0"/>
    <x v="4"/>
    <n v="2"/>
    <n v="3111"/>
    <n v="0"/>
    <n v="6222"/>
    <x v="3080"/>
    <s v="Cash"/>
    <x v="2"/>
    <n v="6"/>
    <n v="2023"/>
    <n v="10"/>
    <x v="1"/>
    <n v="4"/>
    <n v="40"/>
    <n v="1"/>
    <n v="5"/>
    <x v="1"/>
    <x v="1"/>
    <n v="0"/>
    <n v="0.08"/>
  </r>
  <r>
    <x v="3102"/>
    <d v="2023-11-11T00:00:00"/>
    <s v="Customer_1555"/>
    <x v="0"/>
    <x v="1"/>
    <x v="0"/>
    <x v="6"/>
    <n v="6"/>
    <n v="3387"/>
    <n v="6"/>
    <n v="19102.68"/>
    <x v="3081"/>
    <s v="Card"/>
    <x v="1"/>
    <n v="1"/>
    <n v="2023"/>
    <n v="11"/>
    <x v="6"/>
    <n v="4"/>
    <n v="45"/>
    <n v="2"/>
    <n v="6"/>
    <x v="0"/>
    <x v="0"/>
    <n v="121932"/>
    <n v="0.06"/>
  </r>
  <r>
    <x v="3103"/>
    <d v="2023-06-27T00:00:00"/>
    <s v="Customer_954"/>
    <x v="2"/>
    <x v="0"/>
    <x v="0"/>
    <x v="6"/>
    <n v="3"/>
    <n v="624"/>
    <n v="14"/>
    <n v="1609.92"/>
    <x v="3082"/>
    <s v="UPI"/>
    <x v="2"/>
    <n v="4"/>
    <n v="2023"/>
    <n v="6"/>
    <x v="7"/>
    <n v="2"/>
    <n v="26"/>
    <n v="5"/>
    <n v="2"/>
    <x v="5"/>
    <x v="1"/>
    <n v="26208"/>
    <n v="0.12"/>
  </r>
  <r>
    <x v="3104"/>
    <d v="2023-02-06T00:00:00"/>
    <s v="Customer_1393"/>
    <x v="2"/>
    <x v="0"/>
    <x v="1"/>
    <x v="8"/>
    <n v="3"/>
    <n v="1898"/>
    <n v="19"/>
    <n v="4612.1400000000003"/>
    <x v="3083"/>
    <s v="Cash"/>
    <x v="1"/>
    <n v="3"/>
    <n v="2023"/>
    <n v="2"/>
    <x v="3"/>
    <n v="1"/>
    <n v="6"/>
    <n v="2"/>
    <n v="1"/>
    <x v="3"/>
    <x v="1"/>
    <n v="108186"/>
    <n v="0.15"/>
  </r>
  <r>
    <x v="3105"/>
    <d v="2023-08-28T00:00:00"/>
    <s v="Customer_365"/>
    <x v="2"/>
    <x v="0"/>
    <x v="2"/>
    <x v="5"/>
    <n v="7"/>
    <n v="1032"/>
    <n v="28"/>
    <n v="5201.28"/>
    <x v="3084"/>
    <s v="Card"/>
    <x v="2"/>
    <n v="1"/>
    <n v="2023"/>
    <n v="8"/>
    <x v="4"/>
    <n v="3"/>
    <n v="35"/>
    <n v="5"/>
    <n v="1"/>
    <x v="3"/>
    <x v="1"/>
    <n v="202272"/>
    <n v="0.12"/>
  </r>
  <r>
    <x v="3106"/>
    <d v="2023-03-01T00:00:00"/>
    <s v="Customer_777"/>
    <x v="0"/>
    <x v="1"/>
    <x v="2"/>
    <x v="2"/>
    <n v="5"/>
    <n v="4033"/>
    <n v="25"/>
    <n v="15123.75"/>
    <x v="3085"/>
    <s v="Cash"/>
    <x v="1"/>
    <n v="2"/>
    <n v="2023"/>
    <n v="3"/>
    <x v="9"/>
    <n v="1"/>
    <n v="9"/>
    <n v="1"/>
    <n v="3"/>
    <x v="6"/>
    <x v="1"/>
    <n v="504125"/>
    <n v="0.13"/>
  </r>
  <r>
    <x v="3107"/>
    <d v="2023-03-01T00:00:00"/>
    <s v="Customer_820"/>
    <x v="3"/>
    <x v="1"/>
    <x v="0"/>
    <x v="6"/>
    <n v="2"/>
    <n v="182"/>
    <n v="6"/>
    <n v="342.16"/>
    <x v="3086"/>
    <s v="UPI"/>
    <x v="2"/>
    <n v="5"/>
    <n v="2023"/>
    <n v="3"/>
    <x v="9"/>
    <n v="1"/>
    <n v="9"/>
    <n v="1"/>
    <n v="3"/>
    <x v="6"/>
    <x v="1"/>
    <n v="2184"/>
    <n v="0.19"/>
  </r>
  <r>
    <x v="3108"/>
    <d v="2023-06-23T00:00:00"/>
    <s v="Customer_777"/>
    <x v="1"/>
    <x v="0"/>
    <x v="0"/>
    <x v="6"/>
    <n v="2"/>
    <n v="2820"/>
    <n v="13"/>
    <n v="4906.8"/>
    <x v="3087"/>
    <s v="Card"/>
    <x v="1"/>
    <n v="6"/>
    <n v="2023"/>
    <n v="6"/>
    <x v="7"/>
    <n v="2"/>
    <n v="25"/>
    <n v="4"/>
    <n v="5"/>
    <x v="1"/>
    <x v="1"/>
    <n v="73320"/>
    <n v="0.19"/>
  </r>
  <r>
    <x v="3109"/>
    <d v="2023-02-17T00:00:00"/>
    <s v="Customer_1845"/>
    <x v="3"/>
    <x v="2"/>
    <x v="1"/>
    <x v="3"/>
    <n v="8"/>
    <n v="4910"/>
    <n v="19"/>
    <n v="31816.799999999999"/>
    <x v="3088"/>
    <s v="Card"/>
    <x v="2"/>
    <n v="7"/>
    <n v="2023"/>
    <n v="2"/>
    <x v="3"/>
    <n v="1"/>
    <n v="7"/>
    <n v="3"/>
    <n v="5"/>
    <x v="1"/>
    <x v="1"/>
    <n v="746320"/>
    <n v="0.2"/>
  </r>
  <r>
    <x v="3110"/>
    <d v="2023-09-24T00:00:00"/>
    <s v="Customer_188"/>
    <x v="2"/>
    <x v="2"/>
    <x v="1"/>
    <x v="8"/>
    <n v="3"/>
    <n v="3469"/>
    <n v="20"/>
    <n v="8325.6"/>
    <x v="3089"/>
    <s v="UPI"/>
    <x v="0"/>
    <n v="4"/>
    <n v="2023"/>
    <n v="9"/>
    <x v="5"/>
    <n v="3"/>
    <n v="39"/>
    <n v="5"/>
    <n v="0"/>
    <x v="2"/>
    <x v="0"/>
    <n v="208140"/>
    <n v="0.12"/>
  </r>
  <r>
    <x v="3111"/>
    <d v="2023-10-01T00:00:00"/>
    <s v="Customer_1704"/>
    <x v="0"/>
    <x v="3"/>
    <x v="1"/>
    <x v="1"/>
    <n v="7"/>
    <n v="4555"/>
    <n v="3"/>
    <n v="30928.45"/>
    <x v="3090"/>
    <s v="Cash"/>
    <x v="1"/>
    <n v="5"/>
    <n v="2023"/>
    <n v="10"/>
    <x v="1"/>
    <n v="4"/>
    <n v="40"/>
    <n v="1"/>
    <n v="0"/>
    <x v="2"/>
    <x v="0"/>
    <n v="95655"/>
    <n v="0.06"/>
  </r>
  <r>
    <x v="3112"/>
    <d v="2023-03-08T00:00:00"/>
    <s v="Customer_1738"/>
    <x v="0"/>
    <x v="2"/>
    <x v="0"/>
    <x v="6"/>
    <n v="7"/>
    <n v="4326"/>
    <n v="30"/>
    <n v="21197.4"/>
    <x v="3091"/>
    <s v="Cash"/>
    <x v="1"/>
    <n v="7"/>
    <n v="2023"/>
    <n v="3"/>
    <x v="9"/>
    <n v="1"/>
    <n v="10"/>
    <n v="2"/>
    <n v="3"/>
    <x v="6"/>
    <x v="1"/>
    <n v="908460"/>
    <n v="0.16"/>
  </r>
  <r>
    <x v="3113"/>
    <d v="2023-12-29T00:00:00"/>
    <s v="Customer_1816"/>
    <x v="2"/>
    <x v="0"/>
    <x v="2"/>
    <x v="2"/>
    <n v="1"/>
    <n v="3906"/>
    <n v="6"/>
    <n v="3671.64"/>
    <x v="3092"/>
    <s v="Cash"/>
    <x v="0"/>
    <n v="5"/>
    <n v="2023"/>
    <n v="12"/>
    <x v="2"/>
    <n v="4"/>
    <n v="52"/>
    <n v="5"/>
    <n v="5"/>
    <x v="1"/>
    <x v="1"/>
    <n v="23436"/>
    <n v="0.15"/>
  </r>
  <r>
    <x v="3114"/>
    <d v="2023-03-11T00:00:00"/>
    <s v="Customer_861"/>
    <x v="2"/>
    <x v="3"/>
    <x v="0"/>
    <x v="0"/>
    <n v="7"/>
    <n v="784"/>
    <n v="15"/>
    <n v="4664.8"/>
    <x v="3093"/>
    <s v="Card"/>
    <x v="1"/>
    <n v="5"/>
    <n v="2023"/>
    <n v="3"/>
    <x v="9"/>
    <n v="1"/>
    <n v="10"/>
    <n v="2"/>
    <n v="6"/>
    <x v="0"/>
    <x v="0"/>
    <n v="82320"/>
    <n v="0.14000000000000001"/>
  </r>
  <r>
    <x v="3115"/>
    <d v="2023-09-23T00:00:00"/>
    <s v="Customer_1030"/>
    <x v="1"/>
    <x v="3"/>
    <x v="0"/>
    <x v="4"/>
    <n v="5"/>
    <n v="2657"/>
    <n v="16"/>
    <n v="11159.4"/>
    <x v="3094"/>
    <s v="Cash"/>
    <x v="0"/>
    <n v="3"/>
    <n v="2023"/>
    <n v="9"/>
    <x v="5"/>
    <n v="3"/>
    <n v="38"/>
    <n v="4"/>
    <n v="6"/>
    <x v="0"/>
    <x v="0"/>
    <n v="212560"/>
    <n v="0.15"/>
  </r>
  <r>
    <x v="3116"/>
    <d v="2023-05-22T00:00:00"/>
    <s v="Customer_1488"/>
    <x v="1"/>
    <x v="3"/>
    <x v="1"/>
    <x v="3"/>
    <n v="8"/>
    <n v="3005"/>
    <n v="29"/>
    <n v="17068.400000000001"/>
    <x v="3095"/>
    <s v="Card"/>
    <x v="2"/>
    <n v="2"/>
    <n v="2023"/>
    <n v="5"/>
    <x v="11"/>
    <n v="2"/>
    <n v="21"/>
    <n v="4"/>
    <n v="1"/>
    <x v="3"/>
    <x v="1"/>
    <n v="697160"/>
    <n v="0.09"/>
  </r>
  <r>
    <x v="3117"/>
    <d v="2023-06-24T00:00:00"/>
    <s v="Customer_1432"/>
    <x v="1"/>
    <x v="3"/>
    <x v="1"/>
    <x v="1"/>
    <n v="6"/>
    <n v="1303"/>
    <n v="25"/>
    <n v="5863.5"/>
    <x v="3096"/>
    <s v="Card"/>
    <x v="0"/>
    <n v="7"/>
    <n v="2023"/>
    <n v="6"/>
    <x v="7"/>
    <n v="2"/>
    <n v="25"/>
    <n v="4"/>
    <n v="6"/>
    <x v="0"/>
    <x v="0"/>
    <n v="195450"/>
    <n v="0.2"/>
  </r>
  <r>
    <x v="3118"/>
    <d v="2023-08-20T00:00:00"/>
    <s v="Customer_746"/>
    <x v="0"/>
    <x v="2"/>
    <x v="1"/>
    <x v="3"/>
    <n v="6"/>
    <n v="1548"/>
    <n v="7"/>
    <n v="8637.84"/>
    <x v="3097"/>
    <s v="Cash"/>
    <x v="0"/>
    <n v="7"/>
    <n v="2023"/>
    <n v="8"/>
    <x v="4"/>
    <n v="3"/>
    <n v="34"/>
    <n v="4"/>
    <n v="0"/>
    <x v="2"/>
    <x v="0"/>
    <n v="65016"/>
    <n v="0.16"/>
  </r>
  <r>
    <x v="3119"/>
    <d v="2023-08-04T00:00:00"/>
    <s v="Customer_597"/>
    <x v="3"/>
    <x v="3"/>
    <x v="1"/>
    <x v="8"/>
    <n v="5"/>
    <n v="2047"/>
    <n v="0"/>
    <n v="10235"/>
    <x v="894"/>
    <s v="Cash"/>
    <x v="1"/>
    <n v="4"/>
    <n v="2023"/>
    <n v="8"/>
    <x v="4"/>
    <n v="3"/>
    <n v="31"/>
    <n v="1"/>
    <n v="5"/>
    <x v="1"/>
    <x v="1"/>
    <n v="0"/>
    <n v="0.09"/>
  </r>
  <r>
    <x v="3120"/>
    <d v="2023-06-15T00:00:00"/>
    <s v="Customer_1095"/>
    <x v="1"/>
    <x v="1"/>
    <x v="2"/>
    <x v="7"/>
    <n v="7"/>
    <n v="293"/>
    <n v="1"/>
    <n v="2030.49"/>
    <x v="2079"/>
    <s v="Cash"/>
    <x v="2"/>
    <n v="1"/>
    <n v="2023"/>
    <n v="6"/>
    <x v="7"/>
    <n v="2"/>
    <n v="24"/>
    <n v="3"/>
    <n v="4"/>
    <x v="4"/>
    <x v="1"/>
    <n v="2051"/>
    <n v="0.06"/>
  </r>
  <r>
    <x v="3121"/>
    <d v="2023-09-06T00:00:00"/>
    <s v="Customer_752"/>
    <x v="2"/>
    <x v="2"/>
    <x v="0"/>
    <x v="0"/>
    <n v="3"/>
    <n v="4490"/>
    <n v="29"/>
    <n v="9563.7000000000007"/>
    <x v="3098"/>
    <s v="UPI"/>
    <x v="2"/>
    <n v="1"/>
    <n v="2023"/>
    <n v="9"/>
    <x v="5"/>
    <n v="3"/>
    <n v="36"/>
    <n v="2"/>
    <n v="3"/>
    <x v="6"/>
    <x v="1"/>
    <n v="390630"/>
    <n v="0.09"/>
  </r>
  <r>
    <x v="3122"/>
    <d v="2023-12-23T00:00:00"/>
    <s v="Customer_187"/>
    <x v="3"/>
    <x v="1"/>
    <x v="0"/>
    <x v="0"/>
    <n v="9"/>
    <n v="1572"/>
    <n v="23"/>
    <n v="10893.96"/>
    <x v="3099"/>
    <s v="UPI"/>
    <x v="1"/>
    <n v="1"/>
    <n v="2023"/>
    <n v="12"/>
    <x v="2"/>
    <n v="4"/>
    <n v="51"/>
    <n v="4"/>
    <n v="6"/>
    <x v="0"/>
    <x v="0"/>
    <n v="325404"/>
    <n v="0.06"/>
  </r>
  <r>
    <x v="3123"/>
    <d v="2024-01-01T00:00:00"/>
    <s v="Customer_1440"/>
    <x v="0"/>
    <x v="3"/>
    <x v="1"/>
    <x v="1"/>
    <n v="10"/>
    <n v="1526"/>
    <n v="18"/>
    <n v="12513.2"/>
    <x v="3100"/>
    <s v="Cash"/>
    <x v="2"/>
    <n v="5"/>
    <n v="2024"/>
    <n v="1"/>
    <x v="0"/>
    <n v="1"/>
    <n v="1"/>
    <n v="1"/>
    <n v="1"/>
    <x v="3"/>
    <x v="1"/>
    <n v="274680"/>
    <n v="0.12"/>
  </r>
  <r>
    <x v="3124"/>
    <d v="2023-07-24T00:00:00"/>
    <s v="Customer_1888"/>
    <x v="3"/>
    <x v="0"/>
    <x v="0"/>
    <x v="6"/>
    <n v="8"/>
    <n v="524"/>
    <n v="17"/>
    <n v="3479.36"/>
    <x v="3101"/>
    <s v="Cash"/>
    <x v="0"/>
    <n v="2"/>
    <n v="2023"/>
    <n v="7"/>
    <x v="10"/>
    <n v="3"/>
    <n v="30"/>
    <n v="5"/>
    <n v="1"/>
    <x v="3"/>
    <x v="1"/>
    <n v="71264"/>
    <n v="0.1"/>
  </r>
  <r>
    <x v="3125"/>
    <d v="2023-03-08T00:00:00"/>
    <s v="Customer_430"/>
    <x v="0"/>
    <x v="3"/>
    <x v="1"/>
    <x v="1"/>
    <n v="5"/>
    <n v="4967"/>
    <n v="28"/>
    <n v="17881.2"/>
    <x v="3102"/>
    <s v="Card"/>
    <x v="0"/>
    <n v="4"/>
    <n v="2023"/>
    <n v="3"/>
    <x v="9"/>
    <n v="1"/>
    <n v="10"/>
    <n v="2"/>
    <n v="3"/>
    <x v="6"/>
    <x v="1"/>
    <n v="695380"/>
    <n v="0.17"/>
  </r>
  <r>
    <x v="3126"/>
    <d v="2023-04-21T00:00:00"/>
    <s v="Customer_1907"/>
    <x v="3"/>
    <x v="0"/>
    <x v="2"/>
    <x v="7"/>
    <n v="9"/>
    <n v="372"/>
    <n v="21"/>
    <n v="2644.92"/>
    <x v="3103"/>
    <s v="UPI"/>
    <x v="0"/>
    <n v="4"/>
    <n v="2023"/>
    <n v="4"/>
    <x v="8"/>
    <n v="2"/>
    <n v="16"/>
    <n v="4"/>
    <n v="5"/>
    <x v="1"/>
    <x v="1"/>
    <n v="70308"/>
    <n v="0.2"/>
  </r>
  <r>
    <x v="3127"/>
    <d v="2023-08-13T00:00:00"/>
    <s v="Customer_989"/>
    <x v="2"/>
    <x v="3"/>
    <x v="1"/>
    <x v="1"/>
    <n v="10"/>
    <n v="122"/>
    <n v="18"/>
    <n v="1000.4"/>
    <x v="3104"/>
    <s v="Card"/>
    <x v="0"/>
    <n v="5"/>
    <n v="2023"/>
    <n v="8"/>
    <x v="4"/>
    <n v="3"/>
    <n v="33"/>
    <n v="3"/>
    <n v="0"/>
    <x v="2"/>
    <x v="0"/>
    <n v="21960"/>
    <n v="0.14000000000000001"/>
  </r>
  <r>
    <x v="3128"/>
    <d v="2023-01-01T00:00:00"/>
    <s v="Customer_1842"/>
    <x v="1"/>
    <x v="0"/>
    <x v="1"/>
    <x v="3"/>
    <n v="4"/>
    <n v="687"/>
    <n v="18"/>
    <n v="2253.36"/>
    <x v="3105"/>
    <s v="Card"/>
    <x v="0"/>
    <n v="4"/>
    <n v="2023"/>
    <n v="1"/>
    <x v="0"/>
    <n v="1"/>
    <n v="1"/>
    <n v="1"/>
    <n v="0"/>
    <x v="2"/>
    <x v="0"/>
    <n v="49464"/>
    <n v="0.08"/>
  </r>
  <r>
    <x v="3129"/>
    <d v="2023-07-19T00:00:00"/>
    <s v="Customer_1060"/>
    <x v="0"/>
    <x v="3"/>
    <x v="0"/>
    <x v="0"/>
    <n v="6"/>
    <n v="665"/>
    <n v="22"/>
    <n v="3112.2"/>
    <x v="3106"/>
    <s v="UPI"/>
    <x v="2"/>
    <n v="1"/>
    <n v="2023"/>
    <n v="7"/>
    <x v="10"/>
    <n v="3"/>
    <n v="29"/>
    <n v="4"/>
    <n v="3"/>
    <x v="6"/>
    <x v="1"/>
    <n v="87780"/>
    <n v="0.17"/>
  </r>
  <r>
    <x v="3130"/>
    <d v="2023-07-27T00:00:00"/>
    <s v="Customer_992"/>
    <x v="3"/>
    <x v="1"/>
    <x v="2"/>
    <x v="7"/>
    <n v="4"/>
    <n v="329"/>
    <n v="6"/>
    <n v="1237.04"/>
    <x v="3107"/>
    <s v="Card"/>
    <x v="0"/>
    <n v="1"/>
    <n v="2023"/>
    <n v="7"/>
    <x v="10"/>
    <n v="3"/>
    <n v="30"/>
    <n v="5"/>
    <n v="4"/>
    <x v="4"/>
    <x v="1"/>
    <n v="7896"/>
    <n v="0.12"/>
  </r>
  <r>
    <x v="3131"/>
    <d v="2023-04-25T00:00:00"/>
    <s v="Customer_1893"/>
    <x v="1"/>
    <x v="3"/>
    <x v="2"/>
    <x v="7"/>
    <n v="10"/>
    <n v="2485"/>
    <n v="20"/>
    <n v="19880"/>
    <x v="3108"/>
    <s v="Cash"/>
    <x v="1"/>
    <n v="3"/>
    <n v="2023"/>
    <n v="4"/>
    <x v="8"/>
    <n v="2"/>
    <n v="17"/>
    <n v="5"/>
    <n v="2"/>
    <x v="5"/>
    <x v="1"/>
    <n v="497000"/>
    <n v="0.08"/>
  </r>
  <r>
    <x v="3132"/>
    <d v="2023-05-14T00:00:00"/>
    <s v="Customer_934"/>
    <x v="0"/>
    <x v="0"/>
    <x v="0"/>
    <x v="4"/>
    <n v="5"/>
    <n v="4050"/>
    <n v="1"/>
    <n v="20047.5"/>
    <x v="3109"/>
    <s v="UPI"/>
    <x v="0"/>
    <n v="6"/>
    <n v="2023"/>
    <n v="5"/>
    <x v="11"/>
    <n v="2"/>
    <n v="20"/>
    <n v="3"/>
    <n v="0"/>
    <x v="2"/>
    <x v="0"/>
    <n v="20250"/>
    <n v="0.17"/>
  </r>
  <r>
    <x v="3133"/>
    <d v="2023-01-27T00:00:00"/>
    <s v="Customer_1537"/>
    <x v="3"/>
    <x v="3"/>
    <x v="1"/>
    <x v="1"/>
    <n v="4"/>
    <n v="4506"/>
    <n v="4"/>
    <n v="17303.04"/>
    <x v="3110"/>
    <s v="Card"/>
    <x v="2"/>
    <n v="5"/>
    <n v="2023"/>
    <n v="1"/>
    <x v="0"/>
    <n v="1"/>
    <n v="4"/>
    <n v="4"/>
    <n v="5"/>
    <x v="1"/>
    <x v="1"/>
    <n v="72096"/>
    <n v="0.15"/>
  </r>
  <r>
    <x v="3134"/>
    <d v="2023-07-18T00:00:00"/>
    <s v="Customer_899"/>
    <x v="3"/>
    <x v="1"/>
    <x v="0"/>
    <x v="4"/>
    <n v="8"/>
    <n v="4831"/>
    <n v="19"/>
    <n v="31304.880000000001"/>
    <x v="3111"/>
    <s v="UPI"/>
    <x v="0"/>
    <n v="4"/>
    <n v="2023"/>
    <n v="7"/>
    <x v="10"/>
    <n v="3"/>
    <n v="29"/>
    <n v="4"/>
    <n v="2"/>
    <x v="5"/>
    <x v="1"/>
    <n v="734312"/>
    <n v="0.13"/>
  </r>
  <r>
    <x v="3135"/>
    <d v="2023-12-11T00:00:00"/>
    <s v="Customer_420"/>
    <x v="3"/>
    <x v="0"/>
    <x v="2"/>
    <x v="2"/>
    <n v="2"/>
    <n v="3686"/>
    <n v="8"/>
    <n v="6782.24"/>
    <x v="3112"/>
    <s v="Card"/>
    <x v="0"/>
    <n v="6"/>
    <n v="2023"/>
    <n v="12"/>
    <x v="2"/>
    <n v="4"/>
    <n v="50"/>
    <n v="3"/>
    <n v="1"/>
    <x v="3"/>
    <x v="1"/>
    <n v="58976"/>
    <n v="0.1"/>
  </r>
  <r>
    <x v="3136"/>
    <d v="2023-07-25T00:00:00"/>
    <s v="Customer_1050"/>
    <x v="2"/>
    <x v="3"/>
    <x v="2"/>
    <x v="5"/>
    <n v="9"/>
    <n v="2174"/>
    <n v="26"/>
    <n v="14478.84"/>
    <x v="3113"/>
    <s v="Card"/>
    <x v="1"/>
    <n v="7"/>
    <n v="2023"/>
    <n v="7"/>
    <x v="10"/>
    <n v="3"/>
    <n v="30"/>
    <n v="5"/>
    <n v="2"/>
    <x v="5"/>
    <x v="1"/>
    <n v="508716"/>
    <n v="0.05"/>
  </r>
  <r>
    <x v="3137"/>
    <d v="2023-07-11T00:00:00"/>
    <s v="Customer_618"/>
    <x v="1"/>
    <x v="3"/>
    <x v="2"/>
    <x v="7"/>
    <n v="8"/>
    <n v="4100"/>
    <n v="23"/>
    <n v="25256"/>
    <x v="3114"/>
    <s v="Card"/>
    <x v="1"/>
    <n v="2"/>
    <n v="2023"/>
    <n v="7"/>
    <x v="10"/>
    <n v="3"/>
    <n v="28"/>
    <n v="3"/>
    <n v="2"/>
    <x v="5"/>
    <x v="1"/>
    <n v="754400"/>
    <n v="0.1"/>
  </r>
  <r>
    <x v="3138"/>
    <d v="2023-11-11T00:00:00"/>
    <s v="Customer_775"/>
    <x v="1"/>
    <x v="2"/>
    <x v="0"/>
    <x v="6"/>
    <n v="5"/>
    <n v="770"/>
    <n v="25"/>
    <n v="2887.5"/>
    <x v="3115"/>
    <s v="Cash"/>
    <x v="2"/>
    <n v="6"/>
    <n v="2023"/>
    <n v="11"/>
    <x v="6"/>
    <n v="4"/>
    <n v="45"/>
    <n v="2"/>
    <n v="6"/>
    <x v="0"/>
    <x v="0"/>
    <n v="96250"/>
    <n v="7.0000000000000007E-2"/>
  </r>
  <r>
    <x v="3139"/>
    <d v="2023-09-09T00:00:00"/>
    <s v="Customer_1067"/>
    <x v="2"/>
    <x v="1"/>
    <x v="0"/>
    <x v="6"/>
    <n v="3"/>
    <n v="890"/>
    <n v="3"/>
    <n v="2589.9"/>
    <x v="3116"/>
    <s v="UPI"/>
    <x v="0"/>
    <n v="4"/>
    <n v="2023"/>
    <n v="9"/>
    <x v="5"/>
    <n v="3"/>
    <n v="36"/>
    <n v="2"/>
    <n v="6"/>
    <x v="0"/>
    <x v="0"/>
    <n v="8010"/>
    <n v="0.19"/>
  </r>
  <r>
    <x v="3140"/>
    <d v="2023-10-31T00:00:00"/>
    <s v="Customer_993"/>
    <x v="3"/>
    <x v="3"/>
    <x v="1"/>
    <x v="3"/>
    <n v="2"/>
    <n v="166"/>
    <n v="15"/>
    <n v="282.2"/>
    <x v="3117"/>
    <s v="UPI"/>
    <x v="2"/>
    <n v="4"/>
    <n v="2023"/>
    <n v="10"/>
    <x v="1"/>
    <n v="4"/>
    <n v="44"/>
    <n v="5"/>
    <n v="2"/>
    <x v="5"/>
    <x v="1"/>
    <n v="4980"/>
    <n v="0.16"/>
  </r>
  <r>
    <x v="3141"/>
    <d v="2023-01-13T00:00:00"/>
    <s v="Customer_496"/>
    <x v="0"/>
    <x v="1"/>
    <x v="1"/>
    <x v="8"/>
    <n v="8"/>
    <n v="551"/>
    <n v="13"/>
    <n v="3834.96"/>
    <x v="3118"/>
    <s v="UPI"/>
    <x v="0"/>
    <n v="7"/>
    <n v="2023"/>
    <n v="1"/>
    <x v="0"/>
    <n v="1"/>
    <n v="2"/>
    <n v="2"/>
    <n v="5"/>
    <x v="1"/>
    <x v="1"/>
    <n v="57304"/>
    <n v="7.0000000000000007E-2"/>
  </r>
  <r>
    <x v="3142"/>
    <d v="2023-08-25T00:00:00"/>
    <s v="Customer_142"/>
    <x v="2"/>
    <x v="0"/>
    <x v="0"/>
    <x v="4"/>
    <n v="8"/>
    <n v="4642"/>
    <n v="27"/>
    <n v="27109.279999999999"/>
    <x v="3119"/>
    <s v="UPI"/>
    <x v="0"/>
    <n v="6"/>
    <n v="2023"/>
    <n v="8"/>
    <x v="4"/>
    <n v="3"/>
    <n v="34"/>
    <n v="4"/>
    <n v="5"/>
    <x v="1"/>
    <x v="1"/>
    <n v="1002672"/>
    <n v="0.1"/>
  </r>
  <r>
    <x v="3143"/>
    <d v="2023-05-26T00:00:00"/>
    <s v="Customer_650"/>
    <x v="3"/>
    <x v="0"/>
    <x v="2"/>
    <x v="7"/>
    <n v="2"/>
    <n v="1696"/>
    <n v="11"/>
    <n v="3018.88"/>
    <x v="3120"/>
    <s v="Card"/>
    <x v="1"/>
    <n v="3"/>
    <n v="2023"/>
    <n v="5"/>
    <x v="11"/>
    <n v="2"/>
    <n v="21"/>
    <n v="4"/>
    <n v="5"/>
    <x v="1"/>
    <x v="1"/>
    <n v="37312"/>
    <n v="0.2"/>
  </r>
  <r>
    <x v="3144"/>
    <d v="2023-11-16T00:00:00"/>
    <s v="Customer_886"/>
    <x v="3"/>
    <x v="2"/>
    <x v="2"/>
    <x v="2"/>
    <n v="8"/>
    <n v="362"/>
    <n v="28"/>
    <n v="2085.12"/>
    <x v="3121"/>
    <s v="Cash"/>
    <x v="2"/>
    <n v="3"/>
    <n v="2023"/>
    <n v="11"/>
    <x v="6"/>
    <n v="4"/>
    <n v="46"/>
    <n v="3"/>
    <n v="4"/>
    <x v="4"/>
    <x v="1"/>
    <n v="81088"/>
    <n v="0.1"/>
  </r>
  <r>
    <x v="3145"/>
    <d v="2023-02-24T00:00:00"/>
    <s v="Customer_563"/>
    <x v="1"/>
    <x v="2"/>
    <x v="1"/>
    <x v="1"/>
    <n v="3"/>
    <n v="3939"/>
    <n v="28"/>
    <n v="8508.24"/>
    <x v="3122"/>
    <s v="Card"/>
    <x v="0"/>
    <n v="1"/>
    <n v="2023"/>
    <n v="2"/>
    <x v="3"/>
    <n v="1"/>
    <n v="8"/>
    <n v="4"/>
    <n v="5"/>
    <x v="1"/>
    <x v="1"/>
    <n v="330876"/>
    <n v="0.16"/>
  </r>
  <r>
    <x v="3146"/>
    <d v="2023-12-13T00:00:00"/>
    <s v="Customer_386"/>
    <x v="1"/>
    <x v="1"/>
    <x v="0"/>
    <x v="6"/>
    <n v="10"/>
    <n v="4182"/>
    <n v="17"/>
    <n v="34710.6"/>
    <x v="3123"/>
    <s v="UPI"/>
    <x v="1"/>
    <n v="6"/>
    <n v="2023"/>
    <n v="12"/>
    <x v="2"/>
    <n v="4"/>
    <n v="50"/>
    <n v="3"/>
    <n v="3"/>
    <x v="6"/>
    <x v="1"/>
    <n v="710940"/>
    <n v="0.14000000000000001"/>
  </r>
  <r>
    <x v="3147"/>
    <d v="2023-03-13T00:00:00"/>
    <s v="Customer_453"/>
    <x v="3"/>
    <x v="3"/>
    <x v="1"/>
    <x v="8"/>
    <n v="1"/>
    <n v="4197"/>
    <n v="4"/>
    <n v="4029.12"/>
    <x v="3124"/>
    <s v="UPI"/>
    <x v="2"/>
    <n v="6"/>
    <n v="2023"/>
    <n v="3"/>
    <x v="9"/>
    <n v="1"/>
    <n v="11"/>
    <n v="3"/>
    <n v="1"/>
    <x v="3"/>
    <x v="1"/>
    <n v="16788"/>
    <n v="0.12"/>
  </r>
  <r>
    <x v="3148"/>
    <d v="2023-11-23T00:00:00"/>
    <s v="Customer_323"/>
    <x v="2"/>
    <x v="3"/>
    <x v="1"/>
    <x v="8"/>
    <n v="9"/>
    <n v="1200"/>
    <n v="20"/>
    <n v="8640"/>
    <x v="3125"/>
    <s v="Cash"/>
    <x v="0"/>
    <n v="6"/>
    <n v="2023"/>
    <n v="11"/>
    <x v="6"/>
    <n v="4"/>
    <n v="47"/>
    <n v="4"/>
    <n v="4"/>
    <x v="4"/>
    <x v="1"/>
    <n v="216000"/>
    <n v="0.09"/>
  </r>
  <r>
    <x v="3149"/>
    <d v="2023-03-29T00:00:00"/>
    <s v="Customer_286"/>
    <x v="3"/>
    <x v="0"/>
    <x v="2"/>
    <x v="2"/>
    <n v="9"/>
    <n v="815"/>
    <n v="11"/>
    <n v="6528.15"/>
    <x v="3126"/>
    <s v="UPI"/>
    <x v="0"/>
    <n v="5"/>
    <n v="2023"/>
    <n v="3"/>
    <x v="9"/>
    <n v="1"/>
    <n v="13"/>
    <n v="5"/>
    <n v="3"/>
    <x v="6"/>
    <x v="1"/>
    <n v="80685"/>
    <n v="0.09"/>
  </r>
  <r>
    <x v="3150"/>
    <d v="2023-10-20T00:00:00"/>
    <s v="Customer_337"/>
    <x v="1"/>
    <x v="1"/>
    <x v="0"/>
    <x v="6"/>
    <n v="2"/>
    <n v="4113"/>
    <n v="26"/>
    <n v="6087.24"/>
    <x v="3127"/>
    <s v="Card"/>
    <x v="2"/>
    <n v="7"/>
    <n v="2023"/>
    <n v="10"/>
    <x v="1"/>
    <n v="4"/>
    <n v="42"/>
    <n v="3"/>
    <n v="5"/>
    <x v="1"/>
    <x v="1"/>
    <n v="213876"/>
    <n v="0.17"/>
  </r>
  <r>
    <x v="3151"/>
    <d v="2023-01-19T00:00:00"/>
    <s v="Customer_720"/>
    <x v="1"/>
    <x v="0"/>
    <x v="2"/>
    <x v="5"/>
    <n v="7"/>
    <n v="2983"/>
    <n v="21"/>
    <n v="16495.990000000002"/>
    <x v="3128"/>
    <s v="Card"/>
    <x v="1"/>
    <n v="1"/>
    <n v="2023"/>
    <n v="1"/>
    <x v="0"/>
    <n v="1"/>
    <n v="3"/>
    <n v="3"/>
    <n v="4"/>
    <x v="4"/>
    <x v="1"/>
    <n v="438501"/>
    <n v="0.13"/>
  </r>
  <r>
    <x v="3152"/>
    <d v="2023-07-01T00:00:00"/>
    <s v="Customer_1283"/>
    <x v="3"/>
    <x v="0"/>
    <x v="1"/>
    <x v="8"/>
    <n v="8"/>
    <n v="1100"/>
    <n v="28"/>
    <n v="6336"/>
    <x v="3129"/>
    <s v="UPI"/>
    <x v="2"/>
    <n v="1"/>
    <n v="2023"/>
    <n v="7"/>
    <x v="10"/>
    <n v="3"/>
    <n v="26"/>
    <n v="1"/>
    <n v="6"/>
    <x v="0"/>
    <x v="0"/>
    <n v="246400"/>
    <n v="0.14000000000000001"/>
  </r>
  <r>
    <x v="3153"/>
    <d v="2023-02-03T00:00:00"/>
    <s v="Customer_1773"/>
    <x v="1"/>
    <x v="3"/>
    <x v="0"/>
    <x v="6"/>
    <n v="6"/>
    <n v="964"/>
    <n v="1"/>
    <n v="5726.16"/>
    <x v="3130"/>
    <s v="UPI"/>
    <x v="2"/>
    <n v="2"/>
    <n v="2023"/>
    <n v="2"/>
    <x v="3"/>
    <n v="1"/>
    <n v="5"/>
    <n v="1"/>
    <n v="5"/>
    <x v="1"/>
    <x v="1"/>
    <n v="5784"/>
    <n v="0.15"/>
  </r>
  <r>
    <x v="3154"/>
    <d v="2023-01-17T00:00:00"/>
    <s v="Customer_1760"/>
    <x v="0"/>
    <x v="2"/>
    <x v="1"/>
    <x v="1"/>
    <n v="4"/>
    <n v="3080"/>
    <n v="15"/>
    <n v="10472"/>
    <x v="3131"/>
    <s v="UPI"/>
    <x v="1"/>
    <n v="3"/>
    <n v="2023"/>
    <n v="1"/>
    <x v="0"/>
    <n v="1"/>
    <n v="3"/>
    <n v="3"/>
    <n v="2"/>
    <x v="5"/>
    <x v="1"/>
    <n v="184800"/>
    <n v="0.06"/>
  </r>
  <r>
    <x v="3155"/>
    <d v="2023-06-01T00:00:00"/>
    <s v="Customer_94"/>
    <x v="0"/>
    <x v="0"/>
    <x v="0"/>
    <x v="4"/>
    <n v="10"/>
    <n v="1385"/>
    <n v="20"/>
    <n v="11080"/>
    <x v="3132"/>
    <s v="UPI"/>
    <x v="2"/>
    <n v="2"/>
    <n v="2023"/>
    <n v="6"/>
    <x v="7"/>
    <n v="2"/>
    <n v="22"/>
    <n v="1"/>
    <n v="4"/>
    <x v="4"/>
    <x v="1"/>
    <n v="277000"/>
    <n v="0.08"/>
  </r>
  <r>
    <x v="3156"/>
    <d v="2023-03-28T00:00:00"/>
    <s v="Customer_1910"/>
    <x v="1"/>
    <x v="3"/>
    <x v="2"/>
    <x v="2"/>
    <n v="3"/>
    <n v="1363"/>
    <n v="30"/>
    <n v="2862.3"/>
    <x v="3133"/>
    <s v="Cash"/>
    <x v="2"/>
    <n v="2"/>
    <n v="2023"/>
    <n v="3"/>
    <x v="9"/>
    <n v="1"/>
    <n v="13"/>
    <n v="5"/>
    <n v="2"/>
    <x v="5"/>
    <x v="1"/>
    <n v="122670"/>
    <n v="0.09"/>
  </r>
  <r>
    <x v="3157"/>
    <d v="2023-07-30T00:00:00"/>
    <s v="Customer_507"/>
    <x v="3"/>
    <x v="1"/>
    <x v="2"/>
    <x v="7"/>
    <n v="6"/>
    <n v="457"/>
    <n v="15"/>
    <n v="2330.6999999999998"/>
    <x v="3134"/>
    <s v="Card"/>
    <x v="2"/>
    <n v="1"/>
    <n v="2023"/>
    <n v="7"/>
    <x v="10"/>
    <n v="3"/>
    <n v="31"/>
    <n v="6"/>
    <n v="0"/>
    <x v="2"/>
    <x v="0"/>
    <n v="41130"/>
    <n v="0.08"/>
  </r>
  <r>
    <x v="3158"/>
    <d v="2023-03-07T00:00:00"/>
    <s v="Customer_1235"/>
    <x v="0"/>
    <x v="2"/>
    <x v="0"/>
    <x v="0"/>
    <n v="5"/>
    <n v="564"/>
    <n v="30"/>
    <n v="1974"/>
    <x v="3135"/>
    <s v="UPI"/>
    <x v="1"/>
    <n v="1"/>
    <n v="2023"/>
    <n v="3"/>
    <x v="9"/>
    <n v="1"/>
    <n v="10"/>
    <n v="2"/>
    <n v="2"/>
    <x v="5"/>
    <x v="1"/>
    <n v="84600"/>
    <n v="0.1"/>
  </r>
  <r>
    <x v="3159"/>
    <d v="2023-10-18T00:00:00"/>
    <s v="Customer_561"/>
    <x v="1"/>
    <x v="1"/>
    <x v="0"/>
    <x v="4"/>
    <n v="1"/>
    <n v="4327"/>
    <n v="20"/>
    <n v="3461.6"/>
    <x v="3136"/>
    <s v="UPI"/>
    <x v="1"/>
    <n v="7"/>
    <n v="2023"/>
    <n v="10"/>
    <x v="1"/>
    <n v="4"/>
    <n v="42"/>
    <n v="3"/>
    <n v="3"/>
    <x v="6"/>
    <x v="1"/>
    <n v="86540"/>
    <n v="0.09"/>
  </r>
  <r>
    <x v="3160"/>
    <d v="2023-01-25T00:00:00"/>
    <s v="Customer_1823"/>
    <x v="0"/>
    <x v="1"/>
    <x v="2"/>
    <x v="7"/>
    <n v="10"/>
    <n v="140"/>
    <n v="1"/>
    <n v="1386"/>
    <x v="3137"/>
    <s v="UPI"/>
    <x v="0"/>
    <n v="3"/>
    <n v="2023"/>
    <n v="1"/>
    <x v="0"/>
    <n v="1"/>
    <n v="4"/>
    <n v="4"/>
    <n v="3"/>
    <x v="6"/>
    <x v="1"/>
    <n v="1400"/>
    <n v="0.06"/>
  </r>
  <r>
    <x v="3161"/>
    <d v="2023-01-09T00:00:00"/>
    <s v="Customer_523"/>
    <x v="0"/>
    <x v="0"/>
    <x v="2"/>
    <x v="2"/>
    <n v="10"/>
    <n v="1372"/>
    <n v="13"/>
    <n v="11936.4"/>
    <x v="3138"/>
    <s v="UPI"/>
    <x v="0"/>
    <n v="2"/>
    <n v="2023"/>
    <n v="1"/>
    <x v="0"/>
    <n v="1"/>
    <n v="2"/>
    <n v="2"/>
    <n v="1"/>
    <x v="3"/>
    <x v="1"/>
    <n v="178360"/>
    <n v="0.2"/>
  </r>
  <r>
    <x v="3162"/>
    <d v="2023-12-18T00:00:00"/>
    <s v="Customer_1818"/>
    <x v="3"/>
    <x v="0"/>
    <x v="0"/>
    <x v="4"/>
    <n v="2"/>
    <n v="272"/>
    <n v="14"/>
    <n v="467.84"/>
    <x v="3139"/>
    <s v="UPI"/>
    <x v="0"/>
    <n v="1"/>
    <n v="2023"/>
    <n v="12"/>
    <x v="2"/>
    <n v="4"/>
    <n v="51"/>
    <n v="4"/>
    <n v="1"/>
    <x v="3"/>
    <x v="1"/>
    <n v="7616"/>
    <n v="0.13"/>
  </r>
  <r>
    <x v="3163"/>
    <d v="2023-06-18T00:00:00"/>
    <s v="Customer_859"/>
    <x v="2"/>
    <x v="0"/>
    <x v="2"/>
    <x v="7"/>
    <n v="1"/>
    <n v="3338"/>
    <n v="23"/>
    <n v="2570.2600000000002"/>
    <x v="3140"/>
    <s v="Cash"/>
    <x v="0"/>
    <n v="4"/>
    <n v="2023"/>
    <n v="6"/>
    <x v="7"/>
    <n v="2"/>
    <n v="25"/>
    <n v="4"/>
    <n v="0"/>
    <x v="2"/>
    <x v="0"/>
    <n v="76774"/>
    <n v="0.12"/>
  </r>
  <r>
    <x v="3164"/>
    <d v="2023-04-24T00:00:00"/>
    <s v="Customer_1996"/>
    <x v="0"/>
    <x v="2"/>
    <x v="1"/>
    <x v="1"/>
    <n v="4"/>
    <n v="4726"/>
    <n v="28"/>
    <n v="13610.88"/>
    <x v="3141"/>
    <s v="Cash"/>
    <x v="2"/>
    <n v="2"/>
    <n v="2023"/>
    <n v="4"/>
    <x v="8"/>
    <n v="2"/>
    <n v="17"/>
    <n v="5"/>
    <n v="1"/>
    <x v="3"/>
    <x v="1"/>
    <n v="529312"/>
    <n v="0.18"/>
  </r>
  <r>
    <x v="3165"/>
    <d v="2023-06-16T00:00:00"/>
    <s v="Customer_929"/>
    <x v="2"/>
    <x v="2"/>
    <x v="1"/>
    <x v="3"/>
    <n v="1"/>
    <n v="909"/>
    <n v="20"/>
    <n v="727.2"/>
    <x v="3142"/>
    <s v="Card"/>
    <x v="0"/>
    <n v="6"/>
    <n v="2023"/>
    <n v="6"/>
    <x v="7"/>
    <n v="2"/>
    <n v="24"/>
    <n v="3"/>
    <n v="5"/>
    <x v="1"/>
    <x v="1"/>
    <n v="18180"/>
    <n v="7.0000000000000007E-2"/>
  </r>
  <r>
    <x v="3166"/>
    <d v="2023-08-13T00:00:00"/>
    <s v="Customer_430"/>
    <x v="0"/>
    <x v="1"/>
    <x v="0"/>
    <x v="0"/>
    <n v="1"/>
    <n v="903"/>
    <n v="20"/>
    <n v="722.4"/>
    <x v="3143"/>
    <s v="Card"/>
    <x v="0"/>
    <n v="3"/>
    <n v="2023"/>
    <n v="8"/>
    <x v="4"/>
    <n v="3"/>
    <n v="33"/>
    <n v="3"/>
    <n v="0"/>
    <x v="2"/>
    <x v="0"/>
    <n v="18060"/>
    <n v="0.18"/>
  </r>
  <r>
    <x v="3167"/>
    <d v="2023-04-10T00:00:00"/>
    <s v="Customer_957"/>
    <x v="3"/>
    <x v="3"/>
    <x v="2"/>
    <x v="7"/>
    <n v="5"/>
    <n v="2442"/>
    <n v="7"/>
    <n v="11355.3"/>
    <x v="3144"/>
    <s v="UPI"/>
    <x v="0"/>
    <n v="1"/>
    <n v="2023"/>
    <n v="4"/>
    <x v="8"/>
    <n v="2"/>
    <n v="15"/>
    <n v="3"/>
    <n v="1"/>
    <x v="3"/>
    <x v="1"/>
    <n v="85470"/>
    <n v="0.17"/>
  </r>
  <r>
    <x v="3168"/>
    <d v="2023-05-29T00:00:00"/>
    <s v="Customer_919"/>
    <x v="2"/>
    <x v="1"/>
    <x v="1"/>
    <x v="8"/>
    <n v="4"/>
    <n v="3524"/>
    <n v="6"/>
    <n v="13250.24"/>
    <x v="3145"/>
    <s v="UPI"/>
    <x v="0"/>
    <n v="3"/>
    <n v="2023"/>
    <n v="5"/>
    <x v="11"/>
    <n v="2"/>
    <n v="22"/>
    <n v="5"/>
    <n v="1"/>
    <x v="3"/>
    <x v="1"/>
    <n v="84576"/>
    <n v="0.06"/>
  </r>
  <r>
    <x v="3169"/>
    <d v="2023-04-01T00:00:00"/>
    <s v="Customer_52"/>
    <x v="0"/>
    <x v="0"/>
    <x v="1"/>
    <x v="8"/>
    <n v="4"/>
    <n v="4671"/>
    <n v="26"/>
    <n v="13826.16"/>
    <x v="3146"/>
    <s v="UPI"/>
    <x v="2"/>
    <n v="4"/>
    <n v="2023"/>
    <n v="4"/>
    <x v="8"/>
    <n v="2"/>
    <n v="13"/>
    <n v="1"/>
    <n v="6"/>
    <x v="0"/>
    <x v="0"/>
    <n v="485784"/>
    <n v="0.19"/>
  </r>
  <r>
    <x v="3170"/>
    <d v="2023-02-17T00:00:00"/>
    <s v="Customer_1833"/>
    <x v="2"/>
    <x v="2"/>
    <x v="2"/>
    <x v="2"/>
    <n v="2"/>
    <n v="3027"/>
    <n v="24"/>
    <n v="4601.04"/>
    <x v="3147"/>
    <s v="Cash"/>
    <x v="0"/>
    <n v="3"/>
    <n v="2023"/>
    <n v="2"/>
    <x v="3"/>
    <n v="1"/>
    <n v="7"/>
    <n v="3"/>
    <n v="5"/>
    <x v="1"/>
    <x v="1"/>
    <n v="145296"/>
    <n v="0.09"/>
  </r>
  <r>
    <x v="3171"/>
    <d v="2023-10-17T00:00:00"/>
    <s v="Customer_1877"/>
    <x v="1"/>
    <x v="1"/>
    <x v="1"/>
    <x v="3"/>
    <n v="1"/>
    <n v="2586"/>
    <n v="21"/>
    <n v="2042.94"/>
    <x v="3148"/>
    <s v="UPI"/>
    <x v="1"/>
    <n v="7"/>
    <n v="2023"/>
    <n v="10"/>
    <x v="1"/>
    <n v="4"/>
    <n v="42"/>
    <n v="3"/>
    <n v="2"/>
    <x v="5"/>
    <x v="1"/>
    <n v="54306"/>
    <n v="0.16"/>
  </r>
  <r>
    <x v="3172"/>
    <d v="2023-09-05T00:00:00"/>
    <s v="Customer_1972"/>
    <x v="3"/>
    <x v="3"/>
    <x v="1"/>
    <x v="1"/>
    <n v="5"/>
    <n v="1541"/>
    <n v="13"/>
    <n v="6703.35"/>
    <x v="3149"/>
    <s v="Card"/>
    <x v="0"/>
    <n v="2"/>
    <n v="2023"/>
    <n v="9"/>
    <x v="5"/>
    <n v="3"/>
    <n v="36"/>
    <n v="2"/>
    <n v="2"/>
    <x v="5"/>
    <x v="1"/>
    <n v="100165"/>
    <n v="0.11"/>
  </r>
  <r>
    <x v="3173"/>
    <d v="2023-06-03T00:00:00"/>
    <s v="Customer_1501"/>
    <x v="0"/>
    <x v="0"/>
    <x v="0"/>
    <x v="4"/>
    <n v="2"/>
    <n v="3424"/>
    <n v="23"/>
    <n v="5272.96"/>
    <x v="3150"/>
    <s v="Cash"/>
    <x v="2"/>
    <n v="6"/>
    <n v="2023"/>
    <n v="6"/>
    <x v="7"/>
    <n v="2"/>
    <n v="22"/>
    <n v="1"/>
    <n v="6"/>
    <x v="0"/>
    <x v="0"/>
    <n v="157504"/>
    <n v="0.19"/>
  </r>
  <r>
    <x v="3174"/>
    <d v="2023-11-30T00:00:00"/>
    <s v="Customer_1127"/>
    <x v="0"/>
    <x v="0"/>
    <x v="0"/>
    <x v="4"/>
    <n v="4"/>
    <n v="2814"/>
    <n v="9"/>
    <n v="10242.959999999999"/>
    <x v="3151"/>
    <s v="Cash"/>
    <x v="1"/>
    <n v="1"/>
    <n v="2023"/>
    <n v="11"/>
    <x v="6"/>
    <n v="4"/>
    <n v="48"/>
    <n v="5"/>
    <n v="4"/>
    <x v="4"/>
    <x v="1"/>
    <n v="101304"/>
    <n v="0.15"/>
  </r>
  <r>
    <x v="3175"/>
    <d v="2023-02-19T00:00:00"/>
    <s v="Customer_215"/>
    <x v="1"/>
    <x v="1"/>
    <x v="0"/>
    <x v="4"/>
    <n v="8"/>
    <n v="4280"/>
    <n v="5"/>
    <n v="32528"/>
    <x v="3152"/>
    <s v="Cash"/>
    <x v="0"/>
    <n v="3"/>
    <n v="2023"/>
    <n v="2"/>
    <x v="3"/>
    <n v="1"/>
    <n v="8"/>
    <n v="4"/>
    <n v="0"/>
    <x v="2"/>
    <x v="0"/>
    <n v="171200"/>
    <n v="0.12"/>
  </r>
  <r>
    <x v="3176"/>
    <d v="2023-01-07T00:00:00"/>
    <s v="Customer_1532"/>
    <x v="3"/>
    <x v="3"/>
    <x v="1"/>
    <x v="8"/>
    <n v="8"/>
    <n v="4561"/>
    <n v="1"/>
    <n v="36123.120000000003"/>
    <x v="3153"/>
    <s v="Card"/>
    <x v="0"/>
    <n v="7"/>
    <n v="2023"/>
    <n v="1"/>
    <x v="0"/>
    <n v="1"/>
    <n v="1"/>
    <n v="1"/>
    <n v="6"/>
    <x v="0"/>
    <x v="0"/>
    <n v="36488"/>
    <n v="0.08"/>
  </r>
  <r>
    <x v="3177"/>
    <d v="2023-04-08T00:00:00"/>
    <s v="Customer_1390"/>
    <x v="0"/>
    <x v="1"/>
    <x v="0"/>
    <x v="6"/>
    <n v="8"/>
    <n v="3615"/>
    <n v="30"/>
    <n v="20244"/>
    <x v="3154"/>
    <s v="UPI"/>
    <x v="0"/>
    <n v="4"/>
    <n v="2023"/>
    <n v="4"/>
    <x v="8"/>
    <n v="2"/>
    <n v="14"/>
    <n v="2"/>
    <n v="6"/>
    <x v="0"/>
    <x v="0"/>
    <n v="867600"/>
    <n v="0.2"/>
  </r>
  <r>
    <x v="3178"/>
    <d v="2023-01-19T00:00:00"/>
    <s v="Customer_1623"/>
    <x v="1"/>
    <x v="1"/>
    <x v="2"/>
    <x v="7"/>
    <n v="7"/>
    <n v="3631"/>
    <n v="25"/>
    <n v="19062.75"/>
    <x v="3155"/>
    <s v="UPI"/>
    <x v="2"/>
    <n v="3"/>
    <n v="2023"/>
    <n v="1"/>
    <x v="0"/>
    <n v="1"/>
    <n v="3"/>
    <n v="3"/>
    <n v="4"/>
    <x v="4"/>
    <x v="1"/>
    <n v="635425"/>
    <n v="0.13"/>
  </r>
  <r>
    <x v="3179"/>
    <d v="2023-04-06T00:00:00"/>
    <s v="Customer_1917"/>
    <x v="0"/>
    <x v="0"/>
    <x v="2"/>
    <x v="7"/>
    <n v="7"/>
    <n v="3620"/>
    <n v="24"/>
    <n v="19258.400000000001"/>
    <x v="3156"/>
    <s v="Cash"/>
    <x v="1"/>
    <n v="2"/>
    <n v="2023"/>
    <n v="4"/>
    <x v="8"/>
    <n v="2"/>
    <n v="14"/>
    <n v="2"/>
    <n v="4"/>
    <x v="4"/>
    <x v="1"/>
    <n v="608160"/>
    <n v="0.19"/>
  </r>
  <r>
    <x v="3180"/>
    <d v="2023-07-06T00:00:00"/>
    <s v="Customer_1845"/>
    <x v="0"/>
    <x v="1"/>
    <x v="1"/>
    <x v="3"/>
    <n v="4"/>
    <n v="280"/>
    <n v="20"/>
    <n v="896"/>
    <x v="3157"/>
    <s v="Cash"/>
    <x v="1"/>
    <n v="6"/>
    <n v="2023"/>
    <n v="7"/>
    <x v="10"/>
    <n v="3"/>
    <n v="27"/>
    <n v="2"/>
    <n v="4"/>
    <x v="4"/>
    <x v="1"/>
    <n v="22400"/>
    <n v="0.16"/>
  </r>
  <r>
    <x v="3181"/>
    <d v="2023-10-05T00:00:00"/>
    <s v="Customer_850"/>
    <x v="0"/>
    <x v="2"/>
    <x v="0"/>
    <x v="4"/>
    <n v="2"/>
    <n v="1671"/>
    <n v="16"/>
    <n v="2807.28"/>
    <x v="3158"/>
    <s v="Card"/>
    <x v="1"/>
    <n v="3"/>
    <n v="2023"/>
    <n v="10"/>
    <x v="1"/>
    <n v="4"/>
    <n v="40"/>
    <n v="1"/>
    <n v="4"/>
    <x v="4"/>
    <x v="1"/>
    <n v="53472"/>
    <n v="0.1"/>
  </r>
  <r>
    <x v="3182"/>
    <d v="2023-09-16T00:00:00"/>
    <s v="Customer_242"/>
    <x v="3"/>
    <x v="1"/>
    <x v="0"/>
    <x v="0"/>
    <n v="3"/>
    <n v="4799"/>
    <n v="12"/>
    <n v="12669.36"/>
    <x v="3159"/>
    <s v="Cash"/>
    <x v="1"/>
    <n v="3"/>
    <n v="2023"/>
    <n v="9"/>
    <x v="5"/>
    <n v="3"/>
    <n v="37"/>
    <n v="3"/>
    <n v="6"/>
    <x v="0"/>
    <x v="0"/>
    <n v="172764"/>
    <n v="0.11"/>
  </r>
  <r>
    <x v="3183"/>
    <d v="2023-02-24T00:00:00"/>
    <s v="Customer_179"/>
    <x v="0"/>
    <x v="1"/>
    <x v="1"/>
    <x v="3"/>
    <n v="2"/>
    <n v="4701"/>
    <n v="22"/>
    <n v="7333.56"/>
    <x v="3160"/>
    <s v="Cash"/>
    <x v="0"/>
    <n v="3"/>
    <n v="2023"/>
    <n v="2"/>
    <x v="3"/>
    <n v="1"/>
    <n v="8"/>
    <n v="4"/>
    <n v="5"/>
    <x v="1"/>
    <x v="1"/>
    <n v="206844"/>
    <n v="0.17"/>
  </r>
  <r>
    <x v="3184"/>
    <d v="2023-12-02T00:00:00"/>
    <s v="Customer_41"/>
    <x v="3"/>
    <x v="3"/>
    <x v="1"/>
    <x v="8"/>
    <n v="9"/>
    <n v="433"/>
    <n v="13"/>
    <n v="3390.39"/>
    <x v="3161"/>
    <s v="Card"/>
    <x v="1"/>
    <n v="1"/>
    <n v="2023"/>
    <n v="12"/>
    <x v="2"/>
    <n v="4"/>
    <n v="48"/>
    <n v="1"/>
    <n v="6"/>
    <x v="0"/>
    <x v="0"/>
    <n v="50661"/>
    <n v="0.11"/>
  </r>
  <r>
    <x v="3185"/>
    <d v="2023-03-13T00:00:00"/>
    <s v="Customer_1773"/>
    <x v="3"/>
    <x v="0"/>
    <x v="2"/>
    <x v="5"/>
    <n v="5"/>
    <n v="1361"/>
    <n v="12"/>
    <n v="5988.4"/>
    <x v="3162"/>
    <s v="UPI"/>
    <x v="0"/>
    <n v="6"/>
    <n v="2023"/>
    <n v="3"/>
    <x v="9"/>
    <n v="1"/>
    <n v="11"/>
    <n v="3"/>
    <n v="1"/>
    <x v="3"/>
    <x v="1"/>
    <n v="81660"/>
    <n v="0.06"/>
  </r>
  <r>
    <x v="3186"/>
    <d v="2023-10-27T00:00:00"/>
    <s v="Customer_1166"/>
    <x v="0"/>
    <x v="2"/>
    <x v="1"/>
    <x v="8"/>
    <n v="4"/>
    <n v="2043"/>
    <n v="11"/>
    <n v="7273.08"/>
    <x v="3163"/>
    <s v="UPI"/>
    <x v="2"/>
    <n v="4"/>
    <n v="2023"/>
    <n v="10"/>
    <x v="1"/>
    <n v="4"/>
    <n v="43"/>
    <n v="4"/>
    <n v="5"/>
    <x v="1"/>
    <x v="1"/>
    <n v="89892"/>
    <n v="0.14000000000000001"/>
  </r>
  <r>
    <x v="3187"/>
    <d v="2023-08-19T00:00:00"/>
    <s v="Customer_462"/>
    <x v="0"/>
    <x v="1"/>
    <x v="1"/>
    <x v="1"/>
    <n v="10"/>
    <n v="2709"/>
    <n v="16"/>
    <n v="22755.599999999999"/>
    <x v="3164"/>
    <s v="Card"/>
    <x v="1"/>
    <n v="5"/>
    <n v="2023"/>
    <n v="8"/>
    <x v="4"/>
    <n v="3"/>
    <n v="33"/>
    <n v="3"/>
    <n v="6"/>
    <x v="0"/>
    <x v="0"/>
    <n v="433440"/>
    <n v="0.14000000000000001"/>
  </r>
  <r>
    <x v="3188"/>
    <d v="2023-11-29T00:00:00"/>
    <s v="Customer_265"/>
    <x v="3"/>
    <x v="3"/>
    <x v="0"/>
    <x v="4"/>
    <n v="2"/>
    <n v="936"/>
    <n v="18"/>
    <n v="1535.04"/>
    <x v="3165"/>
    <s v="UPI"/>
    <x v="0"/>
    <n v="4"/>
    <n v="2023"/>
    <n v="11"/>
    <x v="6"/>
    <n v="4"/>
    <n v="48"/>
    <n v="5"/>
    <n v="3"/>
    <x v="6"/>
    <x v="1"/>
    <n v="33696"/>
    <n v="0.13"/>
  </r>
  <r>
    <x v="3189"/>
    <d v="2023-11-10T00:00:00"/>
    <s v="Customer_841"/>
    <x v="1"/>
    <x v="1"/>
    <x v="0"/>
    <x v="4"/>
    <n v="4"/>
    <n v="1117"/>
    <n v="2"/>
    <n v="4378.6400000000003"/>
    <x v="3166"/>
    <s v="Cash"/>
    <x v="1"/>
    <n v="5"/>
    <n v="2023"/>
    <n v="11"/>
    <x v="6"/>
    <n v="4"/>
    <n v="45"/>
    <n v="2"/>
    <n v="5"/>
    <x v="1"/>
    <x v="1"/>
    <n v="8936"/>
    <n v="7.0000000000000007E-2"/>
  </r>
  <r>
    <x v="3190"/>
    <d v="2023-06-20T00:00:00"/>
    <s v="Customer_1969"/>
    <x v="2"/>
    <x v="1"/>
    <x v="0"/>
    <x v="0"/>
    <n v="6"/>
    <n v="2847"/>
    <n v="27"/>
    <n v="12469.86"/>
    <x v="3167"/>
    <s v="Cash"/>
    <x v="2"/>
    <n v="2"/>
    <n v="2023"/>
    <n v="6"/>
    <x v="7"/>
    <n v="2"/>
    <n v="25"/>
    <n v="4"/>
    <n v="2"/>
    <x v="5"/>
    <x v="1"/>
    <n v="461214"/>
    <n v="0.17"/>
  </r>
  <r>
    <x v="3191"/>
    <d v="2023-12-22T00:00:00"/>
    <s v="Customer_496"/>
    <x v="2"/>
    <x v="0"/>
    <x v="0"/>
    <x v="0"/>
    <n v="2"/>
    <n v="2886"/>
    <n v="29"/>
    <n v="4098.12"/>
    <x v="2519"/>
    <s v="Card"/>
    <x v="0"/>
    <n v="5"/>
    <n v="2023"/>
    <n v="12"/>
    <x v="2"/>
    <n v="4"/>
    <n v="51"/>
    <n v="4"/>
    <n v="5"/>
    <x v="1"/>
    <x v="1"/>
    <n v="167388"/>
    <n v="0.11"/>
  </r>
  <r>
    <x v="3192"/>
    <d v="2023-08-19T00:00:00"/>
    <s v="Customer_307"/>
    <x v="1"/>
    <x v="0"/>
    <x v="2"/>
    <x v="5"/>
    <n v="1"/>
    <n v="1605"/>
    <n v="0"/>
    <n v="1605"/>
    <x v="3168"/>
    <s v="Cash"/>
    <x v="2"/>
    <n v="1"/>
    <n v="2023"/>
    <n v="8"/>
    <x v="4"/>
    <n v="3"/>
    <n v="33"/>
    <n v="3"/>
    <n v="6"/>
    <x v="0"/>
    <x v="0"/>
    <n v="0"/>
    <n v="0.08"/>
  </r>
  <r>
    <x v="3193"/>
    <d v="2023-01-05T00:00:00"/>
    <s v="Customer_563"/>
    <x v="3"/>
    <x v="0"/>
    <x v="1"/>
    <x v="1"/>
    <n v="4"/>
    <n v="639"/>
    <n v="21"/>
    <n v="2019.24"/>
    <x v="3169"/>
    <s v="Cash"/>
    <x v="1"/>
    <n v="3"/>
    <n v="2023"/>
    <n v="1"/>
    <x v="0"/>
    <n v="1"/>
    <n v="1"/>
    <n v="1"/>
    <n v="4"/>
    <x v="4"/>
    <x v="1"/>
    <n v="53676"/>
    <n v="7.0000000000000007E-2"/>
  </r>
  <r>
    <x v="3194"/>
    <d v="2023-06-25T00:00:00"/>
    <s v="Customer_1641"/>
    <x v="2"/>
    <x v="2"/>
    <x v="0"/>
    <x v="6"/>
    <n v="3"/>
    <n v="3757"/>
    <n v="20"/>
    <n v="9016.7999999999993"/>
    <x v="3170"/>
    <s v="UPI"/>
    <x v="1"/>
    <n v="6"/>
    <n v="2023"/>
    <n v="6"/>
    <x v="7"/>
    <n v="2"/>
    <n v="26"/>
    <n v="5"/>
    <n v="0"/>
    <x v="2"/>
    <x v="0"/>
    <n v="225420"/>
    <n v="0.11"/>
  </r>
  <r>
    <x v="3195"/>
    <d v="2023-12-08T00:00:00"/>
    <s v="Customer_1612"/>
    <x v="2"/>
    <x v="2"/>
    <x v="2"/>
    <x v="2"/>
    <n v="6"/>
    <n v="3913"/>
    <n v="16"/>
    <n v="19721.52"/>
    <x v="3171"/>
    <s v="Card"/>
    <x v="1"/>
    <n v="5"/>
    <n v="2023"/>
    <n v="12"/>
    <x v="2"/>
    <n v="4"/>
    <n v="49"/>
    <n v="2"/>
    <n v="5"/>
    <x v="1"/>
    <x v="1"/>
    <n v="375648"/>
    <n v="0.11"/>
  </r>
  <r>
    <x v="3196"/>
    <d v="2023-09-23T00:00:00"/>
    <s v="Customer_574"/>
    <x v="1"/>
    <x v="1"/>
    <x v="0"/>
    <x v="6"/>
    <n v="1"/>
    <n v="4343"/>
    <n v="21"/>
    <n v="3430.97"/>
    <x v="3172"/>
    <s v="UPI"/>
    <x v="2"/>
    <n v="2"/>
    <n v="2023"/>
    <n v="9"/>
    <x v="5"/>
    <n v="3"/>
    <n v="38"/>
    <n v="4"/>
    <n v="6"/>
    <x v="0"/>
    <x v="0"/>
    <n v="91203"/>
    <n v="0.09"/>
  </r>
  <r>
    <x v="3197"/>
    <d v="2023-08-14T00:00:00"/>
    <s v="Customer_611"/>
    <x v="1"/>
    <x v="0"/>
    <x v="0"/>
    <x v="0"/>
    <n v="9"/>
    <n v="2001"/>
    <n v="28"/>
    <n v="12966.48"/>
    <x v="3173"/>
    <s v="Card"/>
    <x v="0"/>
    <n v="4"/>
    <n v="2023"/>
    <n v="8"/>
    <x v="4"/>
    <n v="3"/>
    <n v="33"/>
    <n v="3"/>
    <n v="1"/>
    <x v="3"/>
    <x v="1"/>
    <n v="504252"/>
    <n v="0.09"/>
  </r>
  <r>
    <x v="3198"/>
    <d v="2023-01-02T00:00:00"/>
    <s v="Customer_1905"/>
    <x v="2"/>
    <x v="0"/>
    <x v="2"/>
    <x v="7"/>
    <n v="1"/>
    <n v="4706"/>
    <n v="19"/>
    <n v="3811.86"/>
    <x v="3174"/>
    <s v="Cash"/>
    <x v="1"/>
    <n v="7"/>
    <n v="2023"/>
    <n v="1"/>
    <x v="0"/>
    <n v="1"/>
    <n v="1"/>
    <n v="1"/>
    <n v="1"/>
    <x v="3"/>
    <x v="1"/>
    <n v="89414"/>
    <n v="0.06"/>
  </r>
  <r>
    <x v="3199"/>
    <d v="2023-11-14T00:00:00"/>
    <s v="Customer_983"/>
    <x v="0"/>
    <x v="2"/>
    <x v="1"/>
    <x v="1"/>
    <n v="1"/>
    <n v="3108"/>
    <n v="15"/>
    <n v="2641.8"/>
    <x v="3175"/>
    <s v="Cash"/>
    <x v="0"/>
    <n v="4"/>
    <n v="2023"/>
    <n v="11"/>
    <x v="6"/>
    <n v="4"/>
    <n v="46"/>
    <n v="3"/>
    <n v="2"/>
    <x v="5"/>
    <x v="1"/>
    <n v="46620"/>
    <n v="0.09"/>
  </r>
  <r>
    <x v="3200"/>
    <d v="2023-08-29T00:00:00"/>
    <s v="Customer_1504"/>
    <x v="2"/>
    <x v="3"/>
    <x v="1"/>
    <x v="3"/>
    <n v="2"/>
    <n v="148"/>
    <n v="30"/>
    <n v="207.2"/>
    <x v="3176"/>
    <s v="Cash"/>
    <x v="2"/>
    <n v="6"/>
    <n v="2023"/>
    <n v="8"/>
    <x v="4"/>
    <n v="3"/>
    <n v="35"/>
    <n v="5"/>
    <n v="2"/>
    <x v="5"/>
    <x v="1"/>
    <n v="8880"/>
    <n v="7.0000000000000007E-2"/>
  </r>
  <r>
    <x v="3201"/>
    <d v="2023-02-16T00:00:00"/>
    <s v="Customer_866"/>
    <x v="3"/>
    <x v="0"/>
    <x v="1"/>
    <x v="8"/>
    <n v="7"/>
    <n v="4040"/>
    <n v="4"/>
    <n v="27148.799999999999"/>
    <x v="3177"/>
    <s v="UPI"/>
    <x v="0"/>
    <n v="7"/>
    <n v="2023"/>
    <n v="2"/>
    <x v="3"/>
    <n v="1"/>
    <n v="7"/>
    <n v="3"/>
    <n v="4"/>
    <x v="4"/>
    <x v="1"/>
    <n v="113120"/>
    <n v="0.1"/>
  </r>
  <r>
    <x v="3202"/>
    <d v="2023-04-19T00:00:00"/>
    <s v="Customer_1902"/>
    <x v="3"/>
    <x v="0"/>
    <x v="2"/>
    <x v="2"/>
    <n v="6"/>
    <n v="1344"/>
    <n v="30"/>
    <n v="5644.8"/>
    <x v="3178"/>
    <s v="Card"/>
    <x v="2"/>
    <n v="5"/>
    <n v="2023"/>
    <n v="4"/>
    <x v="8"/>
    <n v="2"/>
    <n v="16"/>
    <n v="4"/>
    <n v="3"/>
    <x v="6"/>
    <x v="1"/>
    <n v="241920"/>
    <n v="0.06"/>
  </r>
  <r>
    <x v="3203"/>
    <d v="2023-06-05T00:00:00"/>
    <s v="Customer_1077"/>
    <x v="0"/>
    <x v="2"/>
    <x v="1"/>
    <x v="1"/>
    <n v="8"/>
    <n v="1609"/>
    <n v="24"/>
    <n v="9782.7199999999993"/>
    <x v="3179"/>
    <s v="Cash"/>
    <x v="0"/>
    <n v="3"/>
    <n v="2023"/>
    <n v="6"/>
    <x v="7"/>
    <n v="2"/>
    <n v="23"/>
    <n v="2"/>
    <n v="1"/>
    <x v="3"/>
    <x v="1"/>
    <n v="308928"/>
    <n v="0.15"/>
  </r>
  <r>
    <x v="3204"/>
    <d v="2023-01-13T00:00:00"/>
    <s v="Customer_170"/>
    <x v="0"/>
    <x v="0"/>
    <x v="1"/>
    <x v="8"/>
    <n v="1"/>
    <n v="1485"/>
    <n v="27"/>
    <n v="1084.05"/>
    <x v="3180"/>
    <s v="UPI"/>
    <x v="1"/>
    <n v="4"/>
    <n v="2023"/>
    <n v="1"/>
    <x v="0"/>
    <n v="1"/>
    <n v="2"/>
    <n v="2"/>
    <n v="5"/>
    <x v="1"/>
    <x v="1"/>
    <n v="40095"/>
    <n v="0.09"/>
  </r>
  <r>
    <x v="3205"/>
    <d v="2023-04-25T00:00:00"/>
    <s v="Customer_626"/>
    <x v="0"/>
    <x v="0"/>
    <x v="2"/>
    <x v="5"/>
    <n v="10"/>
    <n v="1614"/>
    <n v="11"/>
    <n v="14364.6"/>
    <x v="3181"/>
    <s v="Card"/>
    <x v="0"/>
    <n v="2"/>
    <n v="2023"/>
    <n v="4"/>
    <x v="8"/>
    <n v="2"/>
    <n v="17"/>
    <n v="5"/>
    <n v="2"/>
    <x v="5"/>
    <x v="1"/>
    <n v="177540"/>
    <n v="0.13"/>
  </r>
  <r>
    <x v="3206"/>
    <d v="2023-06-13T00:00:00"/>
    <s v="Customer_1340"/>
    <x v="3"/>
    <x v="3"/>
    <x v="0"/>
    <x v="4"/>
    <n v="9"/>
    <n v="1128"/>
    <n v="1"/>
    <n v="10050.48"/>
    <x v="3182"/>
    <s v="Card"/>
    <x v="1"/>
    <n v="3"/>
    <n v="2023"/>
    <n v="6"/>
    <x v="7"/>
    <n v="2"/>
    <n v="24"/>
    <n v="3"/>
    <n v="2"/>
    <x v="5"/>
    <x v="1"/>
    <n v="10152"/>
    <n v="0.19"/>
  </r>
  <r>
    <x v="3207"/>
    <d v="2023-12-26T00:00:00"/>
    <s v="Customer_1787"/>
    <x v="3"/>
    <x v="2"/>
    <x v="0"/>
    <x v="6"/>
    <n v="4"/>
    <n v="1910"/>
    <n v="30"/>
    <n v="5348"/>
    <x v="3183"/>
    <s v="Cash"/>
    <x v="0"/>
    <n v="4"/>
    <n v="2023"/>
    <n v="12"/>
    <x v="2"/>
    <n v="4"/>
    <n v="52"/>
    <n v="5"/>
    <n v="2"/>
    <x v="5"/>
    <x v="1"/>
    <n v="229200"/>
    <n v="0.05"/>
  </r>
  <r>
    <x v="3208"/>
    <d v="2023-11-12T00:00:00"/>
    <s v="Customer_869"/>
    <x v="3"/>
    <x v="2"/>
    <x v="2"/>
    <x v="5"/>
    <n v="6"/>
    <n v="3807"/>
    <n v="25"/>
    <n v="17131.5"/>
    <x v="3184"/>
    <s v="Card"/>
    <x v="0"/>
    <n v="2"/>
    <n v="2023"/>
    <n v="11"/>
    <x v="6"/>
    <n v="4"/>
    <n v="46"/>
    <n v="3"/>
    <n v="0"/>
    <x v="2"/>
    <x v="0"/>
    <n v="571050"/>
    <n v="0.19"/>
  </r>
  <r>
    <x v="3209"/>
    <d v="2023-01-25T00:00:00"/>
    <s v="Customer_1064"/>
    <x v="2"/>
    <x v="3"/>
    <x v="2"/>
    <x v="7"/>
    <n v="4"/>
    <n v="240"/>
    <n v="30"/>
    <n v="672"/>
    <x v="3185"/>
    <s v="Cash"/>
    <x v="0"/>
    <n v="4"/>
    <n v="2023"/>
    <n v="1"/>
    <x v="0"/>
    <n v="1"/>
    <n v="4"/>
    <n v="4"/>
    <n v="3"/>
    <x v="6"/>
    <x v="1"/>
    <n v="28800"/>
    <n v="0.15"/>
  </r>
  <r>
    <x v="3210"/>
    <d v="2023-12-04T00:00:00"/>
    <s v="Customer_1719"/>
    <x v="3"/>
    <x v="0"/>
    <x v="2"/>
    <x v="7"/>
    <n v="6"/>
    <n v="345"/>
    <n v="29"/>
    <n v="1469.7"/>
    <x v="3186"/>
    <s v="UPI"/>
    <x v="0"/>
    <n v="6"/>
    <n v="2023"/>
    <n v="12"/>
    <x v="2"/>
    <n v="4"/>
    <n v="49"/>
    <n v="2"/>
    <n v="1"/>
    <x v="3"/>
    <x v="1"/>
    <n v="60030"/>
    <n v="7.0000000000000007E-2"/>
  </r>
  <r>
    <x v="3211"/>
    <d v="2023-06-12T00:00:00"/>
    <s v="Customer_836"/>
    <x v="3"/>
    <x v="1"/>
    <x v="0"/>
    <x v="4"/>
    <n v="7"/>
    <n v="319"/>
    <n v="10"/>
    <n v="2009.7"/>
    <x v="3187"/>
    <s v="UPI"/>
    <x v="2"/>
    <n v="3"/>
    <n v="2023"/>
    <n v="6"/>
    <x v="7"/>
    <n v="2"/>
    <n v="24"/>
    <n v="3"/>
    <n v="1"/>
    <x v="3"/>
    <x v="1"/>
    <n v="22330"/>
    <n v="7.0000000000000007E-2"/>
  </r>
  <r>
    <x v="3212"/>
    <d v="2023-03-21T00:00:00"/>
    <s v="Customer_986"/>
    <x v="2"/>
    <x v="1"/>
    <x v="2"/>
    <x v="2"/>
    <n v="2"/>
    <n v="2726"/>
    <n v="20"/>
    <n v="4361.6000000000004"/>
    <x v="3188"/>
    <s v="Card"/>
    <x v="0"/>
    <n v="3"/>
    <n v="2023"/>
    <n v="3"/>
    <x v="9"/>
    <n v="1"/>
    <n v="12"/>
    <n v="4"/>
    <n v="2"/>
    <x v="5"/>
    <x v="1"/>
    <n v="109040"/>
    <n v="7.0000000000000007E-2"/>
  </r>
  <r>
    <x v="3213"/>
    <d v="2023-10-25T00:00:00"/>
    <s v="Customer_715"/>
    <x v="3"/>
    <x v="3"/>
    <x v="1"/>
    <x v="1"/>
    <n v="9"/>
    <n v="899"/>
    <n v="29"/>
    <n v="5744.61"/>
    <x v="3189"/>
    <s v="Card"/>
    <x v="0"/>
    <n v="4"/>
    <n v="2023"/>
    <n v="10"/>
    <x v="1"/>
    <n v="4"/>
    <n v="43"/>
    <n v="4"/>
    <n v="3"/>
    <x v="6"/>
    <x v="1"/>
    <n v="234639"/>
    <n v="0.16"/>
  </r>
  <r>
    <x v="3214"/>
    <d v="2023-06-11T00:00:00"/>
    <s v="Customer_1397"/>
    <x v="1"/>
    <x v="3"/>
    <x v="1"/>
    <x v="1"/>
    <n v="9"/>
    <n v="4245"/>
    <n v="10"/>
    <n v="34384.5"/>
    <x v="3190"/>
    <s v="Cash"/>
    <x v="2"/>
    <n v="3"/>
    <n v="2023"/>
    <n v="6"/>
    <x v="7"/>
    <n v="2"/>
    <n v="24"/>
    <n v="3"/>
    <n v="0"/>
    <x v="2"/>
    <x v="0"/>
    <n v="382050"/>
    <n v="0.12"/>
  </r>
  <r>
    <x v="3215"/>
    <d v="2023-06-07T00:00:00"/>
    <s v="Customer_8"/>
    <x v="0"/>
    <x v="1"/>
    <x v="0"/>
    <x v="6"/>
    <n v="3"/>
    <n v="3070"/>
    <n v="23"/>
    <n v="7091.7"/>
    <x v="3191"/>
    <s v="Cash"/>
    <x v="0"/>
    <n v="7"/>
    <n v="2023"/>
    <n v="6"/>
    <x v="7"/>
    <n v="2"/>
    <n v="23"/>
    <n v="2"/>
    <n v="3"/>
    <x v="6"/>
    <x v="1"/>
    <n v="211830"/>
    <n v="0.11"/>
  </r>
  <r>
    <x v="3216"/>
    <d v="2023-08-25T00:00:00"/>
    <s v="Customer_540"/>
    <x v="1"/>
    <x v="3"/>
    <x v="1"/>
    <x v="3"/>
    <n v="7"/>
    <n v="3115"/>
    <n v="30"/>
    <n v="15263.5"/>
    <x v="3192"/>
    <s v="Cash"/>
    <x v="1"/>
    <n v="2"/>
    <n v="2023"/>
    <n v="8"/>
    <x v="4"/>
    <n v="3"/>
    <n v="34"/>
    <n v="4"/>
    <n v="5"/>
    <x v="1"/>
    <x v="1"/>
    <n v="654150"/>
    <n v="0.06"/>
  </r>
  <r>
    <x v="3217"/>
    <d v="2023-07-03T00:00:00"/>
    <s v="Customer_1368"/>
    <x v="2"/>
    <x v="2"/>
    <x v="2"/>
    <x v="5"/>
    <n v="3"/>
    <n v="4783"/>
    <n v="18"/>
    <n v="11766.18"/>
    <x v="3193"/>
    <s v="Card"/>
    <x v="2"/>
    <n v="2"/>
    <n v="2023"/>
    <n v="7"/>
    <x v="10"/>
    <n v="3"/>
    <n v="27"/>
    <n v="2"/>
    <n v="1"/>
    <x v="3"/>
    <x v="1"/>
    <n v="258282"/>
    <n v="0.08"/>
  </r>
  <r>
    <x v="3218"/>
    <d v="2023-02-14T00:00:00"/>
    <s v="Customer_1001"/>
    <x v="0"/>
    <x v="1"/>
    <x v="1"/>
    <x v="3"/>
    <n v="7"/>
    <n v="3972"/>
    <n v="27"/>
    <n v="20296.919999999998"/>
    <x v="3194"/>
    <s v="Card"/>
    <x v="0"/>
    <n v="1"/>
    <n v="2023"/>
    <n v="2"/>
    <x v="3"/>
    <n v="1"/>
    <n v="7"/>
    <n v="3"/>
    <n v="2"/>
    <x v="5"/>
    <x v="1"/>
    <n v="750708"/>
    <n v="0.16"/>
  </r>
  <r>
    <x v="3219"/>
    <d v="2023-01-28T00:00:00"/>
    <s v="Customer_1"/>
    <x v="0"/>
    <x v="0"/>
    <x v="1"/>
    <x v="8"/>
    <n v="8"/>
    <n v="973"/>
    <n v="30"/>
    <n v="5448.8"/>
    <x v="3195"/>
    <s v="Cash"/>
    <x v="2"/>
    <n v="6"/>
    <n v="2023"/>
    <n v="1"/>
    <x v="0"/>
    <n v="1"/>
    <n v="4"/>
    <n v="4"/>
    <n v="6"/>
    <x v="0"/>
    <x v="0"/>
    <n v="233520"/>
    <n v="0.13"/>
  </r>
  <r>
    <x v="3220"/>
    <d v="2023-08-09T00:00:00"/>
    <s v="Customer_436"/>
    <x v="1"/>
    <x v="1"/>
    <x v="2"/>
    <x v="7"/>
    <n v="4"/>
    <n v="2944"/>
    <n v="28"/>
    <n v="8478.7199999999993"/>
    <x v="3196"/>
    <s v="Cash"/>
    <x v="1"/>
    <n v="1"/>
    <n v="2023"/>
    <n v="8"/>
    <x v="4"/>
    <n v="3"/>
    <n v="32"/>
    <n v="2"/>
    <n v="3"/>
    <x v="6"/>
    <x v="1"/>
    <n v="329728"/>
    <n v="0.13"/>
  </r>
  <r>
    <x v="3221"/>
    <d v="2023-07-23T00:00:00"/>
    <s v="Customer_903"/>
    <x v="3"/>
    <x v="2"/>
    <x v="2"/>
    <x v="2"/>
    <n v="1"/>
    <n v="3974"/>
    <n v="28"/>
    <n v="2861.28"/>
    <x v="3197"/>
    <s v="Card"/>
    <x v="0"/>
    <n v="1"/>
    <n v="2023"/>
    <n v="7"/>
    <x v="10"/>
    <n v="3"/>
    <n v="30"/>
    <n v="5"/>
    <n v="0"/>
    <x v="2"/>
    <x v="0"/>
    <n v="111272"/>
    <n v="0.11"/>
  </r>
  <r>
    <x v="3222"/>
    <d v="2023-12-24T00:00:00"/>
    <s v="Customer_947"/>
    <x v="0"/>
    <x v="0"/>
    <x v="0"/>
    <x v="4"/>
    <n v="8"/>
    <n v="4775"/>
    <n v="13"/>
    <n v="33234"/>
    <x v="3198"/>
    <s v="UPI"/>
    <x v="0"/>
    <n v="7"/>
    <n v="2023"/>
    <n v="12"/>
    <x v="2"/>
    <n v="4"/>
    <n v="52"/>
    <n v="5"/>
    <n v="0"/>
    <x v="2"/>
    <x v="0"/>
    <n v="496600"/>
    <n v="0.15"/>
  </r>
  <r>
    <x v="3223"/>
    <d v="2023-09-22T00:00:00"/>
    <s v="Customer_1256"/>
    <x v="2"/>
    <x v="3"/>
    <x v="1"/>
    <x v="3"/>
    <n v="6"/>
    <n v="1733"/>
    <n v="17"/>
    <n v="8630.34"/>
    <x v="3199"/>
    <s v="Cash"/>
    <x v="0"/>
    <n v="1"/>
    <n v="2023"/>
    <n v="9"/>
    <x v="5"/>
    <n v="3"/>
    <n v="38"/>
    <n v="4"/>
    <n v="5"/>
    <x v="1"/>
    <x v="1"/>
    <n v="176766"/>
    <n v="0.12"/>
  </r>
  <r>
    <x v="3224"/>
    <d v="2023-11-11T00:00:00"/>
    <s v="Customer_1810"/>
    <x v="0"/>
    <x v="0"/>
    <x v="2"/>
    <x v="2"/>
    <n v="1"/>
    <n v="1848"/>
    <n v="10"/>
    <n v="1663.2"/>
    <x v="3200"/>
    <s v="Card"/>
    <x v="2"/>
    <n v="7"/>
    <n v="2023"/>
    <n v="11"/>
    <x v="6"/>
    <n v="4"/>
    <n v="45"/>
    <n v="2"/>
    <n v="6"/>
    <x v="0"/>
    <x v="0"/>
    <n v="18480"/>
    <n v="0.12"/>
  </r>
  <r>
    <x v="3225"/>
    <d v="2023-11-09T00:00:00"/>
    <s v="Customer_980"/>
    <x v="0"/>
    <x v="3"/>
    <x v="2"/>
    <x v="5"/>
    <n v="6"/>
    <n v="3190"/>
    <n v="0"/>
    <n v="19140"/>
    <x v="3201"/>
    <s v="Card"/>
    <x v="1"/>
    <n v="2"/>
    <n v="2023"/>
    <n v="11"/>
    <x v="6"/>
    <n v="4"/>
    <n v="45"/>
    <n v="2"/>
    <n v="4"/>
    <x v="4"/>
    <x v="1"/>
    <n v="0"/>
    <n v="0.12"/>
  </r>
  <r>
    <x v="3226"/>
    <d v="2023-02-11T00:00:00"/>
    <s v="Customer_193"/>
    <x v="1"/>
    <x v="0"/>
    <x v="1"/>
    <x v="8"/>
    <n v="3"/>
    <n v="1345"/>
    <n v="23"/>
    <n v="3106.95"/>
    <x v="3202"/>
    <s v="Card"/>
    <x v="0"/>
    <n v="3"/>
    <n v="2023"/>
    <n v="2"/>
    <x v="3"/>
    <n v="1"/>
    <n v="6"/>
    <n v="2"/>
    <n v="6"/>
    <x v="0"/>
    <x v="0"/>
    <n v="92805"/>
    <n v="0.12"/>
  </r>
  <r>
    <x v="3227"/>
    <d v="2023-12-20T00:00:00"/>
    <s v="Customer_1024"/>
    <x v="2"/>
    <x v="1"/>
    <x v="1"/>
    <x v="3"/>
    <n v="2"/>
    <n v="1280"/>
    <n v="6"/>
    <n v="2406.4"/>
    <x v="3203"/>
    <s v="Cash"/>
    <x v="1"/>
    <n v="6"/>
    <n v="2023"/>
    <n v="12"/>
    <x v="2"/>
    <n v="4"/>
    <n v="51"/>
    <n v="4"/>
    <n v="3"/>
    <x v="6"/>
    <x v="1"/>
    <n v="15360"/>
    <n v="0.11"/>
  </r>
  <r>
    <x v="3228"/>
    <d v="2023-07-14T00:00:00"/>
    <s v="Customer_960"/>
    <x v="3"/>
    <x v="2"/>
    <x v="0"/>
    <x v="4"/>
    <n v="5"/>
    <n v="1235"/>
    <n v="8"/>
    <n v="5681"/>
    <x v="3204"/>
    <s v="UPI"/>
    <x v="0"/>
    <n v="2"/>
    <n v="2023"/>
    <n v="7"/>
    <x v="10"/>
    <n v="3"/>
    <n v="28"/>
    <n v="3"/>
    <n v="5"/>
    <x v="1"/>
    <x v="1"/>
    <n v="49400"/>
    <n v="0.18"/>
  </r>
  <r>
    <x v="3229"/>
    <d v="2023-05-27T00:00:00"/>
    <s v="Customer_670"/>
    <x v="1"/>
    <x v="3"/>
    <x v="0"/>
    <x v="0"/>
    <n v="1"/>
    <n v="348"/>
    <n v="24"/>
    <n v="264.48"/>
    <x v="3205"/>
    <s v="UPI"/>
    <x v="0"/>
    <n v="2"/>
    <n v="2023"/>
    <n v="5"/>
    <x v="11"/>
    <n v="2"/>
    <n v="21"/>
    <n v="4"/>
    <n v="6"/>
    <x v="0"/>
    <x v="0"/>
    <n v="8352"/>
    <n v="0.18"/>
  </r>
  <r>
    <x v="3230"/>
    <d v="2023-02-03T00:00:00"/>
    <s v="Customer_967"/>
    <x v="2"/>
    <x v="1"/>
    <x v="1"/>
    <x v="8"/>
    <n v="6"/>
    <n v="473"/>
    <n v="1"/>
    <n v="2809.62"/>
    <x v="3206"/>
    <s v="Card"/>
    <x v="0"/>
    <n v="3"/>
    <n v="2023"/>
    <n v="2"/>
    <x v="3"/>
    <n v="1"/>
    <n v="5"/>
    <n v="1"/>
    <n v="5"/>
    <x v="1"/>
    <x v="1"/>
    <n v="2838"/>
    <n v="0.14000000000000001"/>
  </r>
  <r>
    <x v="3231"/>
    <d v="2023-12-09T00:00:00"/>
    <s v="Customer_1736"/>
    <x v="2"/>
    <x v="1"/>
    <x v="2"/>
    <x v="2"/>
    <n v="5"/>
    <n v="2293"/>
    <n v="18"/>
    <n v="9401.2999999999993"/>
    <x v="3207"/>
    <s v="Cash"/>
    <x v="0"/>
    <n v="7"/>
    <n v="2023"/>
    <n v="12"/>
    <x v="2"/>
    <n v="4"/>
    <n v="49"/>
    <n v="2"/>
    <n v="6"/>
    <x v="0"/>
    <x v="0"/>
    <n v="206370"/>
    <n v="0.13"/>
  </r>
  <r>
    <x v="3232"/>
    <d v="2023-03-10T00:00:00"/>
    <s v="Customer_1879"/>
    <x v="3"/>
    <x v="2"/>
    <x v="1"/>
    <x v="3"/>
    <n v="5"/>
    <n v="2214"/>
    <n v="24"/>
    <n v="8413.2000000000007"/>
    <x v="3208"/>
    <s v="Cash"/>
    <x v="0"/>
    <n v="4"/>
    <n v="2023"/>
    <n v="3"/>
    <x v="9"/>
    <n v="1"/>
    <n v="10"/>
    <n v="2"/>
    <n v="5"/>
    <x v="1"/>
    <x v="1"/>
    <n v="265680"/>
    <n v="0.2"/>
  </r>
  <r>
    <x v="3233"/>
    <d v="2023-03-03T00:00:00"/>
    <s v="Customer_1364"/>
    <x v="1"/>
    <x v="2"/>
    <x v="2"/>
    <x v="5"/>
    <n v="3"/>
    <n v="773"/>
    <n v="27"/>
    <n v="1692.87"/>
    <x v="3209"/>
    <s v="UPI"/>
    <x v="0"/>
    <n v="5"/>
    <n v="2023"/>
    <n v="3"/>
    <x v="9"/>
    <n v="1"/>
    <n v="9"/>
    <n v="1"/>
    <n v="5"/>
    <x v="1"/>
    <x v="1"/>
    <n v="62613"/>
    <n v="0.16"/>
  </r>
  <r>
    <x v="3234"/>
    <d v="2023-07-14T00:00:00"/>
    <s v="Customer_115"/>
    <x v="2"/>
    <x v="2"/>
    <x v="2"/>
    <x v="5"/>
    <n v="2"/>
    <n v="3841"/>
    <n v="15"/>
    <n v="6529.7"/>
    <x v="3210"/>
    <s v="UPI"/>
    <x v="1"/>
    <n v="3"/>
    <n v="2023"/>
    <n v="7"/>
    <x v="10"/>
    <n v="3"/>
    <n v="28"/>
    <n v="3"/>
    <n v="5"/>
    <x v="1"/>
    <x v="1"/>
    <n v="115230"/>
    <n v="0.18"/>
  </r>
  <r>
    <x v="3235"/>
    <d v="2023-05-13T00:00:00"/>
    <s v="Customer_27"/>
    <x v="1"/>
    <x v="2"/>
    <x v="0"/>
    <x v="6"/>
    <n v="8"/>
    <n v="4437"/>
    <n v="1"/>
    <n v="35141.040000000001"/>
    <x v="3211"/>
    <s v="Cash"/>
    <x v="2"/>
    <n v="2"/>
    <n v="2023"/>
    <n v="5"/>
    <x v="11"/>
    <n v="2"/>
    <n v="19"/>
    <n v="2"/>
    <n v="6"/>
    <x v="0"/>
    <x v="0"/>
    <n v="35496"/>
    <n v="7.0000000000000007E-2"/>
  </r>
  <r>
    <x v="3236"/>
    <d v="2023-01-06T00:00:00"/>
    <s v="Customer_534"/>
    <x v="3"/>
    <x v="2"/>
    <x v="1"/>
    <x v="3"/>
    <n v="4"/>
    <n v="1885"/>
    <n v="8"/>
    <n v="6936.8"/>
    <x v="3212"/>
    <s v="UPI"/>
    <x v="1"/>
    <n v="5"/>
    <n v="2023"/>
    <n v="1"/>
    <x v="0"/>
    <n v="1"/>
    <n v="1"/>
    <n v="1"/>
    <n v="5"/>
    <x v="1"/>
    <x v="1"/>
    <n v="60320"/>
    <n v="0.11"/>
  </r>
  <r>
    <x v="3237"/>
    <d v="2023-07-04T00:00:00"/>
    <s v="Customer_1370"/>
    <x v="1"/>
    <x v="0"/>
    <x v="1"/>
    <x v="1"/>
    <n v="8"/>
    <n v="1807"/>
    <n v="10"/>
    <n v="13010.4"/>
    <x v="3213"/>
    <s v="Cash"/>
    <x v="2"/>
    <n v="7"/>
    <n v="2023"/>
    <n v="7"/>
    <x v="10"/>
    <n v="3"/>
    <n v="27"/>
    <n v="2"/>
    <n v="2"/>
    <x v="5"/>
    <x v="1"/>
    <n v="144560"/>
    <n v="0.09"/>
  </r>
  <r>
    <x v="3238"/>
    <d v="2023-10-14T00:00:00"/>
    <s v="Customer_466"/>
    <x v="2"/>
    <x v="1"/>
    <x v="1"/>
    <x v="3"/>
    <n v="7"/>
    <n v="1142"/>
    <n v="22"/>
    <n v="6235.32"/>
    <x v="3214"/>
    <s v="Card"/>
    <x v="0"/>
    <n v="4"/>
    <n v="2023"/>
    <n v="10"/>
    <x v="1"/>
    <n v="4"/>
    <n v="41"/>
    <n v="2"/>
    <n v="6"/>
    <x v="0"/>
    <x v="0"/>
    <n v="175868"/>
    <n v="0.14000000000000001"/>
  </r>
  <r>
    <x v="3239"/>
    <d v="2023-08-27T00:00:00"/>
    <s v="Customer_1985"/>
    <x v="3"/>
    <x v="0"/>
    <x v="0"/>
    <x v="4"/>
    <n v="7"/>
    <n v="938"/>
    <n v="9"/>
    <n v="5975.06"/>
    <x v="3215"/>
    <s v="Card"/>
    <x v="2"/>
    <n v="6"/>
    <n v="2023"/>
    <n v="8"/>
    <x v="4"/>
    <n v="3"/>
    <n v="35"/>
    <n v="5"/>
    <n v="0"/>
    <x v="2"/>
    <x v="0"/>
    <n v="59094"/>
    <n v="0.09"/>
  </r>
  <r>
    <x v="3240"/>
    <d v="2023-08-22T00:00:00"/>
    <s v="Customer_700"/>
    <x v="2"/>
    <x v="1"/>
    <x v="1"/>
    <x v="1"/>
    <n v="4"/>
    <n v="3872"/>
    <n v="12"/>
    <n v="13629.44"/>
    <x v="3216"/>
    <s v="Card"/>
    <x v="1"/>
    <n v="3"/>
    <n v="2023"/>
    <n v="8"/>
    <x v="4"/>
    <n v="3"/>
    <n v="34"/>
    <n v="4"/>
    <n v="2"/>
    <x v="5"/>
    <x v="1"/>
    <n v="185856"/>
    <n v="0.09"/>
  </r>
  <r>
    <x v="3241"/>
    <d v="2023-01-17T00:00:00"/>
    <s v="Customer_873"/>
    <x v="2"/>
    <x v="0"/>
    <x v="1"/>
    <x v="8"/>
    <n v="1"/>
    <n v="3407"/>
    <n v="11"/>
    <n v="3032.23"/>
    <x v="3217"/>
    <s v="UPI"/>
    <x v="0"/>
    <n v="3"/>
    <n v="2023"/>
    <n v="1"/>
    <x v="0"/>
    <n v="1"/>
    <n v="3"/>
    <n v="3"/>
    <n v="2"/>
    <x v="5"/>
    <x v="1"/>
    <n v="37477"/>
    <n v="0.08"/>
  </r>
  <r>
    <x v="3242"/>
    <d v="2023-05-22T00:00:00"/>
    <s v="Customer_1208"/>
    <x v="0"/>
    <x v="1"/>
    <x v="2"/>
    <x v="2"/>
    <n v="3"/>
    <n v="702"/>
    <n v="3"/>
    <n v="2042.82"/>
    <x v="3218"/>
    <s v="UPI"/>
    <x v="0"/>
    <n v="6"/>
    <n v="2023"/>
    <n v="5"/>
    <x v="11"/>
    <n v="2"/>
    <n v="21"/>
    <n v="4"/>
    <n v="1"/>
    <x v="3"/>
    <x v="1"/>
    <n v="6318"/>
    <n v="0.13"/>
  </r>
  <r>
    <x v="3243"/>
    <d v="2023-11-02T00:00:00"/>
    <s v="Customer_637"/>
    <x v="1"/>
    <x v="3"/>
    <x v="2"/>
    <x v="7"/>
    <n v="7"/>
    <n v="3767"/>
    <n v="12"/>
    <n v="23204.720000000001"/>
    <x v="3219"/>
    <s v="UPI"/>
    <x v="2"/>
    <n v="7"/>
    <n v="2023"/>
    <n v="11"/>
    <x v="6"/>
    <n v="4"/>
    <n v="44"/>
    <n v="1"/>
    <n v="4"/>
    <x v="4"/>
    <x v="1"/>
    <n v="316428"/>
    <n v="7.0000000000000007E-2"/>
  </r>
  <r>
    <x v="3244"/>
    <d v="2023-11-23T00:00:00"/>
    <s v="Customer_769"/>
    <x v="2"/>
    <x v="1"/>
    <x v="0"/>
    <x v="6"/>
    <n v="2"/>
    <n v="4815"/>
    <n v="4"/>
    <n v="9244.7999999999993"/>
    <x v="3220"/>
    <s v="Card"/>
    <x v="0"/>
    <n v="5"/>
    <n v="2023"/>
    <n v="11"/>
    <x v="6"/>
    <n v="4"/>
    <n v="47"/>
    <n v="4"/>
    <n v="4"/>
    <x v="4"/>
    <x v="1"/>
    <n v="38520"/>
    <n v="0.06"/>
  </r>
  <r>
    <x v="3245"/>
    <d v="2023-07-19T00:00:00"/>
    <s v="Customer_1070"/>
    <x v="1"/>
    <x v="0"/>
    <x v="1"/>
    <x v="3"/>
    <n v="4"/>
    <n v="4086"/>
    <n v="24"/>
    <n v="12421.44"/>
    <x v="3221"/>
    <s v="UPI"/>
    <x v="1"/>
    <n v="7"/>
    <n v="2023"/>
    <n v="7"/>
    <x v="10"/>
    <n v="3"/>
    <n v="29"/>
    <n v="4"/>
    <n v="3"/>
    <x v="6"/>
    <x v="1"/>
    <n v="392256"/>
    <n v="0.1"/>
  </r>
  <r>
    <x v="3246"/>
    <d v="2023-11-29T00:00:00"/>
    <s v="Customer_1084"/>
    <x v="0"/>
    <x v="1"/>
    <x v="1"/>
    <x v="1"/>
    <n v="6"/>
    <n v="3947"/>
    <n v="6"/>
    <n v="22261.08"/>
    <x v="3222"/>
    <s v="UPI"/>
    <x v="1"/>
    <n v="4"/>
    <n v="2023"/>
    <n v="11"/>
    <x v="6"/>
    <n v="4"/>
    <n v="48"/>
    <n v="5"/>
    <n v="3"/>
    <x v="6"/>
    <x v="1"/>
    <n v="142092"/>
    <n v="0.15"/>
  </r>
  <r>
    <x v="3247"/>
    <d v="2023-03-19T00:00:00"/>
    <s v="Customer_87"/>
    <x v="2"/>
    <x v="1"/>
    <x v="2"/>
    <x v="7"/>
    <n v="2"/>
    <n v="1106"/>
    <n v="7"/>
    <n v="2057.16"/>
    <x v="3223"/>
    <s v="Card"/>
    <x v="1"/>
    <n v="2"/>
    <n v="2023"/>
    <n v="3"/>
    <x v="9"/>
    <n v="1"/>
    <n v="12"/>
    <n v="4"/>
    <n v="0"/>
    <x v="2"/>
    <x v="0"/>
    <n v="15484"/>
    <n v="0.19"/>
  </r>
  <r>
    <x v="3248"/>
    <d v="2023-03-21T00:00:00"/>
    <s v="Customer_1038"/>
    <x v="0"/>
    <x v="3"/>
    <x v="2"/>
    <x v="5"/>
    <n v="4"/>
    <n v="1821"/>
    <n v="11"/>
    <n v="6482.76"/>
    <x v="3224"/>
    <s v="Cash"/>
    <x v="2"/>
    <n v="4"/>
    <n v="2023"/>
    <n v="3"/>
    <x v="9"/>
    <n v="1"/>
    <n v="12"/>
    <n v="4"/>
    <n v="2"/>
    <x v="5"/>
    <x v="1"/>
    <n v="80124"/>
    <n v="0.18"/>
  </r>
  <r>
    <x v="3249"/>
    <d v="2023-10-19T00:00:00"/>
    <s v="Customer_583"/>
    <x v="0"/>
    <x v="2"/>
    <x v="0"/>
    <x v="4"/>
    <n v="2"/>
    <n v="2469"/>
    <n v="16"/>
    <n v="4147.92"/>
    <x v="3225"/>
    <s v="Card"/>
    <x v="2"/>
    <n v="1"/>
    <n v="2023"/>
    <n v="10"/>
    <x v="1"/>
    <n v="4"/>
    <n v="42"/>
    <n v="3"/>
    <n v="4"/>
    <x v="4"/>
    <x v="1"/>
    <n v="79008"/>
    <n v="0.08"/>
  </r>
  <r>
    <x v="3250"/>
    <d v="2023-02-19T00:00:00"/>
    <s v="Customer_748"/>
    <x v="3"/>
    <x v="2"/>
    <x v="2"/>
    <x v="2"/>
    <n v="4"/>
    <n v="2172"/>
    <n v="23"/>
    <n v="6689.76"/>
    <x v="3226"/>
    <s v="UPI"/>
    <x v="2"/>
    <n v="2"/>
    <n v="2023"/>
    <n v="2"/>
    <x v="3"/>
    <n v="1"/>
    <n v="8"/>
    <n v="4"/>
    <n v="0"/>
    <x v="2"/>
    <x v="0"/>
    <n v="199824"/>
    <n v="0.18"/>
  </r>
  <r>
    <x v="3251"/>
    <d v="2023-07-24T00:00:00"/>
    <s v="Customer_1286"/>
    <x v="3"/>
    <x v="3"/>
    <x v="0"/>
    <x v="6"/>
    <n v="8"/>
    <n v="1914"/>
    <n v="14"/>
    <n v="13168.32"/>
    <x v="3227"/>
    <s v="UPI"/>
    <x v="1"/>
    <n v="3"/>
    <n v="2023"/>
    <n v="7"/>
    <x v="10"/>
    <n v="3"/>
    <n v="30"/>
    <n v="5"/>
    <n v="1"/>
    <x v="3"/>
    <x v="1"/>
    <n v="214368"/>
    <n v="0.08"/>
  </r>
  <r>
    <x v="3252"/>
    <d v="2023-02-28T00:00:00"/>
    <s v="Customer_794"/>
    <x v="3"/>
    <x v="2"/>
    <x v="0"/>
    <x v="4"/>
    <n v="2"/>
    <n v="4078"/>
    <n v="12"/>
    <n v="7177.28"/>
    <x v="3228"/>
    <s v="Card"/>
    <x v="0"/>
    <n v="1"/>
    <n v="2023"/>
    <n v="2"/>
    <x v="3"/>
    <n v="1"/>
    <n v="9"/>
    <n v="5"/>
    <n v="2"/>
    <x v="5"/>
    <x v="1"/>
    <n v="97872"/>
    <n v="0.14000000000000001"/>
  </r>
  <r>
    <x v="3253"/>
    <d v="2023-01-14T00:00:00"/>
    <s v="Customer_1496"/>
    <x v="1"/>
    <x v="1"/>
    <x v="2"/>
    <x v="7"/>
    <n v="10"/>
    <n v="694"/>
    <n v="17"/>
    <n v="5760.2"/>
    <x v="3229"/>
    <s v="Cash"/>
    <x v="1"/>
    <n v="4"/>
    <n v="2023"/>
    <n v="1"/>
    <x v="0"/>
    <n v="1"/>
    <n v="2"/>
    <n v="2"/>
    <n v="6"/>
    <x v="0"/>
    <x v="0"/>
    <n v="117980"/>
    <n v="0.09"/>
  </r>
  <r>
    <x v="3254"/>
    <d v="2023-04-07T00:00:00"/>
    <s v="Customer_528"/>
    <x v="2"/>
    <x v="0"/>
    <x v="0"/>
    <x v="6"/>
    <n v="8"/>
    <n v="4703"/>
    <n v="9"/>
    <n v="34237.839999999997"/>
    <x v="3230"/>
    <s v="Cash"/>
    <x v="1"/>
    <n v="7"/>
    <n v="2023"/>
    <n v="4"/>
    <x v="8"/>
    <n v="2"/>
    <n v="14"/>
    <n v="2"/>
    <n v="5"/>
    <x v="1"/>
    <x v="1"/>
    <n v="338616"/>
    <n v="0.19"/>
  </r>
  <r>
    <x v="3255"/>
    <d v="2023-06-20T00:00:00"/>
    <s v="Customer_1421"/>
    <x v="3"/>
    <x v="2"/>
    <x v="2"/>
    <x v="7"/>
    <n v="6"/>
    <n v="514"/>
    <n v="14"/>
    <n v="2652.24"/>
    <x v="2967"/>
    <s v="Cash"/>
    <x v="0"/>
    <n v="2"/>
    <n v="2023"/>
    <n v="6"/>
    <x v="7"/>
    <n v="2"/>
    <n v="25"/>
    <n v="4"/>
    <n v="2"/>
    <x v="5"/>
    <x v="1"/>
    <n v="43176"/>
    <n v="0.09"/>
  </r>
  <r>
    <x v="3256"/>
    <d v="2023-05-02T00:00:00"/>
    <s v="Customer_388"/>
    <x v="3"/>
    <x v="0"/>
    <x v="2"/>
    <x v="2"/>
    <n v="6"/>
    <n v="992"/>
    <n v="30"/>
    <n v="4166.3999999999996"/>
    <x v="3231"/>
    <s v="UPI"/>
    <x v="2"/>
    <n v="7"/>
    <n v="2023"/>
    <n v="5"/>
    <x v="11"/>
    <n v="2"/>
    <n v="18"/>
    <n v="1"/>
    <n v="2"/>
    <x v="5"/>
    <x v="1"/>
    <n v="178560"/>
    <n v="0.06"/>
  </r>
  <r>
    <x v="3257"/>
    <d v="2023-11-07T00:00:00"/>
    <s v="Customer_1030"/>
    <x v="3"/>
    <x v="1"/>
    <x v="2"/>
    <x v="2"/>
    <n v="6"/>
    <n v="406"/>
    <n v="27"/>
    <n v="1778.28"/>
    <x v="3232"/>
    <s v="UPI"/>
    <x v="2"/>
    <n v="4"/>
    <n v="2023"/>
    <n v="11"/>
    <x v="6"/>
    <n v="4"/>
    <n v="45"/>
    <n v="2"/>
    <n v="2"/>
    <x v="5"/>
    <x v="1"/>
    <n v="65772"/>
    <n v="0.13"/>
  </r>
  <r>
    <x v="3258"/>
    <d v="2023-11-18T00:00:00"/>
    <s v="Customer_902"/>
    <x v="0"/>
    <x v="3"/>
    <x v="0"/>
    <x v="4"/>
    <n v="6"/>
    <n v="838"/>
    <n v="2"/>
    <n v="4927.4399999999996"/>
    <x v="3233"/>
    <s v="UPI"/>
    <x v="2"/>
    <n v="4"/>
    <n v="2023"/>
    <n v="11"/>
    <x v="6"/>
    <n v="4"/>
    <n v="46"/>
    <n v="3"/>
    <n v="6"/>
    <x v="0"/>
    <x v="0"/>
    <n v="10056"/>
    <n v="0.06"/>
  </r>
  <r>
    <x v="3259"/>
    <d v="2023-04-19T00:00:00"/>
    <s v="Customer_1734"/>
    <x v="2"/>
    <x v="0"/>
    <x v="0"/>
    <x v="0"/>
    <n v="1"/>
    <n v="683"/>
    <n v="22"/>
    <n v="532.74"/>
    <x v="3234"/>
    <s v="Cash"/>
    <x v="1"/>
    <n v="1"/>
    <n v="2023"/>
    <n v="4"/>
    <x v="8"/>
    <n v="2"/>
    <n v="16"/>
    <n v="4"/>
    <n v="3"/>
    <x v="6"/>
    <x v="1"/>
    <n v="15026"/>
    <n v="0.17"/>
  </r>
  <r>
    <x v="3260"/>
    <d v="2023-12-22T00:00:00"/>
    <s v="Customer_1984"/>
    <x v="0"/>
    <x v="2"/>
    <x v="2"/>
    <x v="7"/>
    <n v="1"/>
    <n v="1107"/>
    <n v="22"/>
    <n v="863.46"/>
    <x v="3235"/>
    <s v="Card"/>
    <x v="1"/>
    <n v="3"/>
    <n v="2023"/>
    <n v="12"/>
    <x v="2"/>
    <n v="4"/>
    <n v="51"/>
    <n v="4"/>
    <n v="5"/>
    <x v="1"/>
    <x v="1"/>
    <n v="24354"/>
    <n v="0.17"/>
  </r>
  <r>
    <x v="3261"/>
    <d v="2023-08-08T00:00:00"/>
    <s v="Customer_362"/>
    <x v="1"/>
    <x v="3"/>
    <x v="0"/>
    <x v="6"/>
    <n v="4"/>
    <n v="592"/>
    <n v="21"/>
    <n v="1870.72"/>
    <x v="3236"/>
    <s v="Cash"/>
    <x v="1"/>
    <n v="5"/>
    <n v="2023"/>
    <n v="8"/>
    <x v="4"/>
    <n v="3"/>
    <n v="32"/>
    <n v="2"/>
    <n v="2"/>
    <x v="5"/>
    <x v="1"/>
    <n v="49728"/>
    <n v="0.1"/>
  </r>
  <r>
    <x v="3262"/>
    <d v="2023-04-11T00:00:00"/>
    <s v="Customer_614"/>
    <x v="2"/>
    <x v="3"/>
    <x v="1"/>
    <x v="8"/>
    <n v="2"/>
    <n v="2414"/>
    <n v="30"/>
    <n v="3379.6"/>
    <x v="3237"/>
    <s v="UPI"/>
    <x v="0"/>
    <n v="6"/>
    <n v="2023"/>
    <n v="4"/>
    <x v="8"/>
    <n v="2"/>
    <n v="15"/>
    <n v="3"/>
    <n v="2"/>
    <x v="5"/>
    <x v="1"/>
    <n v="144840"/>
    <n v="0.14000000000000001"/>
  </r>
  <r>
    <x v="3263"/>
    <d v="2023-10-01T00:00:00"/>
    <s v="Customer_2"/>
    <x v="0"/>
    <x v="0"/>
    <x v="0"/>
    <x v="6"/>
    <n v="7"/>
    <n v="700"/>
    <n v="0"/>
    <n v="4900"/>
    <x v="3238"/>
    <s v="UPI"/>
    <x v="2"/>
    <n v="7"/>
    <n v="2023"/>
    <n v="10"/>
    <x v="1"/>
    <n v="4"/>
    <n v="40"/>
    <n v="1"/>
    <n v="0"/>
    <x v="2"/>
    <x v="0"/>
    <n v="0"/>
    <n v="0.17"/>
  </r>
  <r>
    <x v="3264"/>
    <d v="2023-07-01T00:00:00"/>
    <s v="Customer_91"/>
    <x v="3"/>
    <x v="3"/>
    <x v="1"/>
    <x v="1"/>
    <n v="1"/>
    <n v="3982"/>
    <n v="8"/>
    <n v="3663.44"/>
    <x v="3239"/>
    <s v="Cash"/>
    <x v="1"/>
    <n v="3"/>
    <n v="2023"/>
    <n v="7"/>
    <x v="10"/>
    <n v="3"/>
    <n v="26"/>
    <n v="1"/>
    <n v="6"/>
    <x v="0"/>
    <x v="0"/>
    <n v="31856"/>
    <n v="0.18"/>
  </r>
  <r>
    <x v="3265"/>
    <d v="2023-10-17T00:00:00"/>
    <s v="Customer_1544"/>
    <x v="1"/>
    <x v="3"/>
    <x v="2"/>
    <x v="7"/>
    <n v="2"/>
    <n v="4577"/>
    <n v="9"/>
    <n v="8330.14"/>
    <x v="3240"/>
    <s v="Card"/>
    <x v="0"/>
    <n v="2"/>
    <n v="2023"/>
    <n v="10"/>
    <x v="1"/>
    <n v="4"/>
    <n v="42"/>
    <n v="3"/>
    <n v="2"/>
    <x v="5"/>
    <x v="1"/>
    <n v="82386"/>
    <n v="7.0000000000000007E-2"/>
  </r>
  <r>
    <x v="3266"/>
    <d v="2023-07-09T00:00:00"/>
    <s v="Customer_1401"/>
    <x v="2"/>
    <x v="3"/>
    <x v="2"/>
    <x v="5"/>
    <n v="4"/>
    <n v="4076"/>
    <n v="1"/>
    <n v="16140.96"/>
    <x v="3241"/>
    <s v="Card"/>
    <x v="2"/>
    <n v="5"/>
    <n v="2023"/>
    <n v="7"/>
    <x v="10"/>
    <n v="3"/>
    <n v="28"/>
    <n v="3"/>
    <n v="0"/>
    <x v="2"/>
    <x v="0"/>
    <n v="16304"/>
    <n v="0.17"/>
  </r>
  <r>
    <x v="3267"/>
    <d v="2023-12-13T00:00:00"/>
    <s v="Customer_1987"/>
    <x v="3"/>
    <x v="3"/>
    <x v="1"/>
    <x v="8"/>
    <n v="2"/>
    <n v="4383"/>
    <n v="19"/>
    <n v="7100.46"/>
    <x v="3242"/>
    <s v="Card"/>
    <x v="2"/>
    <n v="2"/>
    <n v="2023"/>
    <n v="12"/>
    <x v="2"/>
    <n v="4"/>
    <n v="50"/>
    <n v="3"/>
    <n v="3"/>
    <x v="6"/>
    <x v="1"/>
    <n v="166554"/>
    <n v="0.15"/>
  </r>
  <r>
    <x v="3268"/>
    <d v="2023-06-28T00:00:00"/>
    <s v="Customer_462"/>
    <x v="3"/>
    <x v="0"/>
    <x v="0"/>
    <x v="4"/>
    <n v="3"/>
    <n v="3466"/>
    <n v="19"/>
    <n v="8422.3799999999992"/>
    <x v="3243"/>
    <s v="Cash"/>
    <x v="0"/>
    <n v="6"/>
    <n v="2023"/>
    <n v="6"/>
    <x v="7"/>
    <n v="2"/>
    <n v="26"/>
    <n v="5"/>
    <n v="3"/>
    <x v="6"/>
    <x v="1"/>
    <n v="197562"/>
    <n v="0.12"/>
  </r>
  <r>
    <x v="3269"/>
    <d v="2023-11-24T00:00:00"/>
    <s v="Customer_601"/>
    <x v="2"/>
    <x v="3"/>
    <x v="2"/>
    <x v="2"/>
    <n v="10"/>
    <n v="1292"/>
    <n v="0"/>
    <n v="12920"/>
    <x v="3244"/>
    <s v="UPI"/>
    <x v="0"/>
    <n v="7"/>
    <n v="2023"/>
    <n v="11"/>
    <x v="6"/>
    <n v="4"/>
    <n v="47"/>
    <n v="4"/>
    <n v="5"/>
    <x v="1"/>
    <x v="1"/>
    <n v="0"/>
    <n v="0.09"/>
  </r>
  <r>
    <x v="3270"/>
    <d v="2023-08-17T00:00:00"/>
    <s v="Customer_507"/>
    <x v="0"/>
    <x v="0"/>
    <x v="1"/>
    <x v="8"/>
    <n v="6"/>
    <n v="992"/>
    <n v="4"/>
    <n v="5713.92"/>
    <x v="3245"/>
    <s v="Card"/>
    <x v="0"/>
    <n v="6"/>
    <n v="2023"/>
    <n v="8"/>
    <x v="4"/>
    <n v="3"/>
    <n v="33"/>
    <n v="3"/>
    <n v="4"/>
    <x v="4"/>
    <x v="1"/>
    <n v="23808"/>
    <n v="0.17"/>
  </r>
  <r>
    <x v="3271"/>
    <d v="2023-03-16T00:00:00"/>
    <s v="Customer_1373"/>
    <x v="1"/>
    <x v="3"/>
    <x v="0"/>
    <x v="4"/>
    <n v="4"/>
    <n v="2015"/>
    <n v="17"/>
    <n v="6689.8"/>
    <x v="3246"/>
    <s v="Cash"/>
    <x v="2"/>
    <n v="4"/>
    <n v="2023"/>
    <n v="3"/>
    <x v="9"/>
    <n v="1"/>
    <n v="11"/>
    <n v="3"/>
    <n v="4"/>
    <x v="4"/>
    <x v="1"/>
    <n v="137020"/>
    <n v="0.16"/>
  </r>
  <r>
    <x v="3272"/>
    <d v="2023-03-20T00:00:00"/>
    <s v="Customer_268"/>
    <x v="1"/>
    <x v="0"/>
    <x v="2"/>
    <x v="7"/>
    <n v="6"/>
    <n v="4520"/>
    <n v="21"/>
    <n v="21424.799999999999"/>
    <x v="3247"/>
    <s v="Cash"/>
    <x v="2"/>
    <n v="5"/>
    <n v="2023"/>
    <n v="3"/>
    <x v="9"/>
    <n v="1"/>
    <n v="12"/>
    <n v="4"/>
    <n v="1"/>
    <x v="3"/>
    <x v="1"/>
    <n v="569520"/>
    <n v="0.13"/>
  </r>
  <r>
    <x v="3273"/>
    <d v="2023-08-20T00:00:00"/>
    <s v="Customer_1942"/>
    <x v="3"/>
    <x v="2"/>
    <x v="0"/>
    <x v="0"/>
    <n v="1"/>
    <n v="695"/>
    <n v="11"/>
    <n v="618.54999999999995"/>
    <x v="3248"/>
    <s v="Cash"/>
    <x v="2"/>
    <n v="4"/>
    <n v="2023"/>
    <n v="8"/>
    <x v="4"/>
    <n v="3"/>
    <n v="34"/>
    <n v="4"/>
    <n v="0"/>
    <x v="2"/>
    <x v="0"/>
    <n v="7645"/>
    <n v="0.15"/>
  </r>
  <r>
    <x v="3274"/>
    <d v="2023-04-27T00:00:00"/>
    <s v="Customer_815"/>
    <x v="0"/>
    <x v="2"/>
    <x v="0"/>
    <x v="0"/>
    <n v="10"/>
    <n v="3449"/>
    <n v="22"/>
    <n v="26902.2"/>
    <x v="3249"/>
    <s v="UPI"/>
    <x v="2"/>
    <n v="2"/>
    <n v="2023"/>
    <n v="4"/>
    <x v="8"/>
    <n v="2"/>
    <n v="17"/>
    <n v="5"/>
    <n v="4"/>
    <x v="4"/>
    <x v="1"/>
    <n v="758780"/>
    <n v="0.12"/>
  </r>
  <r>
    <x v="3275"/>
    <d v="2023-10-06T00:00:00"/>
    <s v="Customer_1355"/>
    <x v="3"/>
    <x v="2"/>
    <x v="2"/>
    <x v="5"/>
    <n v="2"/>
    <n v="2478"/>
    <n v="18"/>
    <n v="4063.92"/>
    <x v="3250"/>
    <s v="Card"/>
    <x v="1"/>
    <n v="4"/>
    <n v="2023"/>
    <n v="10"/>
    <x v="1"/>
    <n v="4"/>
    <n v="40"/>
    <n v="1"/>
    <n v="5"/>
    <x v="1"/>
    <x v="1"/>
    <n v="89208"/>
    <n v="0.1"/>
  </r>
  <r>
    <x v="3276"/>
    <d v="2023-10-06T00:00:00"/>
    <s v="Customer_1295"/>
    <x v="2"/>
    <x v="2"/>
    <x v="0"/>
    <x v="6"/>
    <n v="1"/>
    <n v="2683"/>
    <n v="29"/>
    <n v="1904.93"/>
    <x v="3251"/>
    <s v="Cash"/>
    <x v="2"/>
    <n v="3"/>
    <n v="2023"/>
    <n v="10"/>
    <x v="1"/>
    <n v="4"/>
    <n v="40"/>
    <n v="1"/>
    <n v="5"/>
    <x v="1"/>
    <x v="1"/>
    <n v="77807"/>
    <n v="0.19"/>
  </r>
  <r>
    <x v="3277"/>
    <d v="2023-06-14T00:00:00"/>
    <s v="Customer_844"/>
    <x v="0"/>
    <x v="3"/>
    <x v="2"/>
    <x v="2"/>
    <n v="6"/>
    <n v="3797"/>
    <n v="8"/>
    <n v="20959.439999999999"/>
    <x v="3252"/>
    <s v="Card"/>
    <x v="2"/>
    <n v="6"/>
    <n v="2023"/>
    <n v="6"/>
    <x v="7"/>
    <n v="2"/>
    <n v="24"/>
    <n v="3"/>
    <n v="3"/>
    <x v="6"/>
    <x v="1"/>
    <n v="182256"/>
    <n v="0.13"/>
  </r>
  <r>
    <x v="3278"/>
    <d v="2023-10-10T00:00:00"/>
    <s v="Customer_918"/>
    <x v="2"/>
    <x v="0"/>
    <x v="2"/>
    <x v="5"/>
    <n v="9"/>
    <n v="4006"/>
    <n v="29"/>
    <n v="25598.34"/>
    <x v="3253"/>
    <s v="Card"/>
    <x v="0"/>
    <n v="2"/>
    <n v="2023"/>
    <n v="10"/>
    <x v="1"/>
    <n v="4"/>
    <n v="41"/>
    <n v="2"/>
    <n v="2"/>
    <x v="5"/>
    <x v="1"/>
    <n v="1045566"/>
    <n v="0.06"/>
  </r>
  <r>
    <x v="3279"/>
    <d v="2023-03-27T00:00:00"/>
    <s v="Customer_713"/>
    <x v="3"/>
    <x v="3"/>
    <x v="2"/>
    <x v="7"/>
    <n v="3"/>
    <n v="1180"/>
    <n v="25"/>
    <n v="2655"/>
    <x v="3254"/>
    <s v="Cash"/>
    <x v="1"/>
    <n v="5"/>
    <n v="2023"/>
    <n v="3"/>
    <x v="9"/>
    <n v="1"/>
    <n v="13"/>
    <n v="5"/>
    <n v="1"/>
    <x v="3"/>
    <x v="1"/>
    <n v="88500"/>
    <n v="0.18"/>
  </r>
  <r>
    <x v="3280"/>
    <d v="2023-12-04T00:00:00"/>
    <s v="Customer_1485"/>
    <x v="3"/>
    <x v="0"/>
    <x v="0"/>
    <x v="6"/>
    <n v="8"/>
    <n v="3857"/>
    <n v="25"/>
    <n v="23142"/>
    <x v="3255"/>
    <s v="Card"/>
    <x v="2"/>
    <n v="6"/>
    <n v="2023"/>
    <n v="12"/>
    <x v="2"/>
    <n v="4"/>
    <n v="49"/>
    <n v="2"/>
    <n v="1"/>
    <x v="3"/>
    <x v="1"/>
    <n v="771400"/>
    <n v="0.1"/>
  </r>
  <r>
    <x v="3281"/>
    <d v="2023-01-24T00:00:00"/>
    <s v="Customer_889"/>
    <x v="2"/>
    <x v="3"/>
    <x v="2"/>
    <x v="7"/>
    <n v="1"/>
    <n v="2672"/>
    <n v="10"/>
    <n v="2404.8000000000002"/>
    <x v="3256"/>
    <s v="Cash"/>
    <x v="2"/>
    <n v="1"/>
    <n v="2023"/>
    <n v="1"/>
    <x v="0"/>
    <n v="1"/>
    <n v="4"/>
    <n v="4"/>
    <n v="2"/>
    <x v="5"/>
    <x v="1"/>
    <n v="26720"/>
    <n v="0.08"/>
  </r>
  <r>
    <x v="3282"/>
    <d v="2023-03-20T00:00:00"/>
    <s v="Customer_1593"/>
    <x v="0"/>
    <x v="1"/>
    <x v="1"/>
    <x v="8"/>
    <n v="10"/>
    <n v="4598"/>
    <n v="18"/>
    <n v="37703.599999999999"/>
    <x v="3257"/>
    <s v="UPI"/>
    <x v="1"/>
    <n v="5"/>
    <n v="2023"/>
    <n v="3"/>
    <x v="9"/>
    <n v="1"/>
    <n v="12"/>
    <n v="4"/>
    <n v="1"/>
    <x v="3"/>
    <x v="1"/>
    <n v="827640"/>
    <n v="0.15"/>
  </r>
  <r>
    <x v="3283"/>
    <d v="2023-01-24T00:00:00"/>
    <s v="Customer_1589"/>
    <x v="2"/>
    <x v="1"/>
    <x v="1"/>
    <x v="8"/>
    <n v="8"/>
    <n v="324"/>
    <n v="9"/>
    <n v="2358.7199999999998"/>
    <x v="3258"/>
    <s v="Cash"/>
    <x v="0"/>
    <n v="4"/>
    <n v="2023"/>
    <n v="1"/>
    <x v="0"/>
    <n v="1"/>
    <n v="4"/>
    <n v="4"/>
    <n v="2"/>
    <x v="5"/>
    <x v="1"/>
    <n v="23328"/>
    <n v="0.19"/>
  </r>
  <r>
    <x v="3284"/>
    <d v="2023-08-18T00:00:00"/>
    <s v="Customer_1035"/>
    <x v="1"/>
    <x v="0"/>
    <x v="1"/>
    <x v="8"/>
    <n v="3"/>
    <n v="3356"/>
    <n v="13"/>
    <n v="8759.16"/>
    <x v="3259"/>
    <s v="UPI"/>
    <x v="1"/>
    <n v="6"/>
    <n v="2023"/>
    <n v="8"/>
    <x v="4"/>
    <n v="3"/>
    <n v="33"/>
    <n v="3"/>
    <n v="5"/>
    <x v="1"/>
    <x v="1"/>
    <n v="130884"/>
    <n v="0.13"/>
  </r>
  <r>
    <x v="3285"/>
    <d v="2023-08-02T00:00:00"/>
    <s v="Customer_251"/>
    <x v="1"/>
    <x v="0"/>
    <x v="1"/>
    <x v="1"/>
    <n v="2"/>
    <n v="3069"/>
    <n v="3"/>
    <n v="5953.86"/>
    <x v="1183"/>
    <s v="Card"/>
    <x v="2"/>
    <n v="1"/>
    <n v="2023"/>
    <n v="8"/>
    <x v="4"/>
    <n v="3"/>
    <n v="31"/>
    <n v="1"/>
    <n v="3"/>
    <x v="6"/>
    <x v="1"/>
    <n v="18414"/>
    <n v="0.11"/>
  </r>
  <r>
    <x v="3286"/>
    <d v="2023-05-31T00:00:00"/>
    <s v="Customer_393"/>
    <x v="0"/>
    <x v="0"/>
    <x v="1"/>
    <x v="1"/>
    <n v="8"/>
    <n v="980"/>
    <n v="7"/>
    <n v="7291.2"/>
    <x v="3260"/>
    <s v="Cash"/>
    <x v="2"/>
    <n v="7"/>
    <n v="2023"/>
    <n v="5"/>
    <x v="11"/>
    <n v="2"/>
    <n v="22"/>
    <n v="5"/>
    <n v="3"/>
    <x v="6"/>
    <x v="1"/>
    <n v="54880"/>
    <n v="0.13"/>
  </r>
  <r>
    <x v="3287"/>
    <d v="2023-03-29T00:00:00"/>
    <s v="Customer_987"/>
    <x v="0"/>
    <x v="3"/>
    <x v="0"/>
    <x v="4"/>
    <n v="4"/>
    <n v="770"/>
    <n v="18"/>
    <n v="2525.6"/>
    <x v="3261"/>
    <s v="UPI"/>
    <x v="0"/>
    <n v="4"/>
    <n v="2023"/>
    <n v="3"/>
    <x v="9"/>
    <n v="1"/>
    <n v="13"/>
    <n v="5"/>
    <n v="3"/>
    <x v="6"/>
    <x v="1"/>
    <n v="55440"/>
    <n v="0.06"/>
  </r>
  <r>
    <x v="3288"/>
    <d v="2023-01-14T00:00:00"/>
    <s v="Customer_1878"/>
    <x v="0"/>
    <x v="3"/>
    <x v="2"/>
    <x v="2"/>
    <n v="1"/>
    <n v="2877"/>
    <n v="13"/>
    <n v="2502.9899999999998"/>
    <x v="3262"/>
    <s v="Cash"/>
    <x v="2"/>
    <n v="4"/>
    <n v="2023"/>
    <n v="1"/>
    <x v="0"/>
    <n v="1"/>
    <n v="2"/>
    <n v="2"/>
    <n v="6"/>
    <x v="0"/>
    <x v="0"/>
    <n v="37401"/>
    <n v="0.18"/>
  </r>
  <r>
    <x v="3289"/>
    <d v="2023-07-15T00:00:00"/>
    <s v="Customer_1163"/>
    <x v="1"/>
    <x v="0"/>
    <x v="0"/>
    <x v="6"/>
    <n v="6"/>
    <n v="1131"/>
    <n v="16"/>
    <n v="5700.24"/>
    <x v="3263"/>
    <s v="Cash"/>
    <x v="2"/>
    <n v="6"/>
    <n v="2023"/>
    <n v="7"/>
    <x v="10"/>
    <n v="3"/>
    <n v="28"/>
    <n v="3"/>
    <n v="6"/>
    <x v="0"/>
    <x v="0"/>
    <n v="108576"/>
    <n v="0.15"/>
  </r>
  <r>
    <x v="3290"/>
    <d v="2023-07-28T00:00:00"/>
    <s v="Customer_1519"/>
    <x v="0"/>
    <x v="3"/>
    <x v="2"/>
    <x v="2"/>
    <n v="10"/>
    <n v="952"/>
    <n v="26"/>
    <n v="7044.8"/>
    <x v="3264"/>
    <s v="Card"/>
    <x v="1"/>
    <n v="7"/>
    <n v="2023"/>
    <n v="7"/>
    <x v="10"/>
    <n v="3"/>
    <n v="30"/>
    <n v="5"/>
    <n v="5"/>
    <x v="1"/>
    <x v="1"/>
    <n v="247520"/>
    <n v="0.19"/>
  </r>
  <r>
    <x v="3291"/>
    <d v="2023-04-27T00:00:00"/>
    <s v="Customer_729"/>
    <x v="3"/>
    <x v="1"/>
    <x v="1"/>
    <x v="1"/>
    <n v="8"/>
    <n v="2695"/>
    <n v="25"/>
    <n v="16170"/>
    <x v="3265"/>
    <s v="UPI"/>
    <x v="0"/>
    <n v="3"/>
    <n v="2023"/>
    <n v="4"/>
    <x v="8"/>
    <n v="2"/>
    <n v="17"/>
    <n v="5"/>
    <n v="4"/>
    <x v="4"/>
    <x v="1"/>
    <n v="539000"/>
    <n v="0.15"/>
  </r>
  <r>
    <x v="3292"/>
    <d v="2023-01-11T00:00:00"/>
    <s v="Customer_586"/>
    <x v="0"/>
    <x v="3"/>
    <x v="0"/>
    <x v="0"/>
    <n v="5"/>
    <n v="1587"/>
    <n v="16"/>
    <n v="6665.4"/>
    <x v="3266"/>
    <s v="Cash"/>
    <x v="0"/>
    <n v="6"/>
    <n v="2023"/>
    <n v="1"/>
    <x v="0"/>
    <n v="1"/>
    <n v="2"/>
    <n v="2"/>
    <n v="3"/>
    <x v="6"/>
    <x v="1"/>
    <n v="126960"/>
    <n v="0.1"/>
  </r>
  <r>
    <x v="3293"/>
    <d v="2023-01-09T00:00:00"/>
    <s v="Customer_257"/>
    <x v="0"/>
    <x v="2"/>
    <x v="2"/>
    <x v="5"/>
    <n v="4"/>
    <n v="2168"/>
    <n v="13"/>
    <n v="7544.64"/>
    <x v="3267"/>
    <s v="Card"/>
    <x v="1"/>
    <n v="3"/>
    <n v="2023"/>
    <n v="1"/>
    <x v="0"/>
    <n v="1"/>
    <n v="2"/>
    <n v="2"/>
    <n v="1"/>
    <x v="3"/>
    <x v="1"/>
    <n v="112736"/>
    <n v="0.15"/>
  </r>
  <r>
    <x v="3294"/>
    <d v="2023-06-01T00:00:00"/>
    <s v="Customer_881"/>
    <x v="2"/>
    <x v="3"/>
    <x v="1"/>
    <x v="8"/>
    <n v="1"/>
    <n v="2673"/>
    <n v="7"/>
    <n v="2485.89"/>
    <x v="3268"/>
    <s v="Cash"/>
    <x v="2"/>
    <n v="7"/>
    <n v="2023"/>
    <n v="6"/>
    <x v="7"/>
    <n v="2"/>
    <n v="22"/>
    <n v="1"/>
    <n v="4"/>
    <x v="4"/>
    <x v="1"/>
    <n v="18711"/>
    <n v="0.1"/>
  </r>
  <r>
    <x v="3295"/>
    <d v="2023-10-14T00:00:00"/>
    <s v="Customer_341"/>
    <x v="1"/>
    <x v="0"/>
    <x v="2"/>
    <x v="5"/>
    <n v="9"/>
    <n v="1219"/>
    <n v="26"/>
    <n v="8118.54"/>
    <x v="3269"/>
    <s v="Card"/>
    <x v="1"/>
    <n v="7"/>
    <n v="2023"/>
    <n v="10"/>
    <x v="1"/>
    <n v="4"/>
    <n v="41"/>
    <n v="2"/>
    <n v="6"/>
    <x v="0"/>
    <x v="0"/>
    <n v="285246"/>
    <n v="0.19"/>
  </r>
  <r>
    <x v="3296"/>
    <d v="2023-03-26T00:00:00"/>
    <s v="Customer_780"/>
    <x v="3"/>
    <x v="2"/>
    <x v="1"/>
    <x v="1"/>
    <n v="2"/>
    <n v="4354"/>
    <n v="14"/>
    <n v="7488.88"/>
    <x v="3270"/>
    <s v="Cash"/>
    <x v="1"/>
    <n v="5"/>
    <n v="2023"/>
    <n v="3"/>
    <x v="9"/>
    <n v="1"/>
    <n v="13"/>
    <n v="5"/>
    <n v="0"/>
    <x v="2"/>
    <x v="0"/>
    <n v="121912"/>
    <n v="0.15"/>
  </r>
  <r>
    <x v="3297"/>
    <d v="2023-10-29T00:00:00"/>
    <s v="Customer_1203"/>
    <x v="3"/>
    <x v="1"/>
    <x v="0"/>
    <x v="4"/>
    <n v="6"/>
    <n v="4522"/>
    <n v="12"/>
    <n v="23876.16"/>
    <x v="3271"/>
    <s v="UPI"/>
    <x v="0"/>
    <n v="4"/>
    <n v="2023"/>
    <n v="10"/>
    <x v="1"/>
    <n v="4"/>
    <n v="44"/>
    <n v="5"/>
    <n v="0"/>
    <x v="2"/>
    <x v="0"/>
    <n v="325584"/>
    <n v="0.08"/>
  </r>
  <r>
    <x v="3298"/>
    <d v="2023-02-28T00:00:00"/>
    <s v="Customer_1842"/>
    <x v="0"/>
    <x v="3"/>
    <x v="0"/>
    <x v="6"/>
    <n v="2"/>
    <n v="2615"/>
    <n v="16"/>
    <n v="4393.2"/>
    <x v="3272"/>
    <s v="UPI"/>
    <x v="1"/>
    <n v="1"/>
    <n v="2023"/>
    <n v="2"/>
    <x v="3"/>
    <n v="1"/>
    <n v="9"/>
    <n v="5"/>
    <n v="2"/>
    <x v="5"/>
    <x v="1"/>
    <n v="83680"/>
    <n v="0.19"/>
  </r>
  <r>
    <x v="3299"/>
    <d v="2023-04-21T00:00:00"/>
    <s v="Customer_1904"/>
    <x v="3"/>
    <x v="0"/>
    <x v="1"/>
    <x v="8"/>
    <n v="2"/>
    <n v="2043"/>
    <n v="14"/>
    <n v="3513.96"/>
    <x v="3273"/>
    <s v="Cash"/>
    <x v="1"/>
    <n v="3"/>
    <n v="2023"/>
    <n v="4"/>
    <x v="8"/>
    <n v="2"/>
    <n v="16"/>
    <n v="4"/>
    <n v="5"/>
    <x v="1"/>
    <x v="1"/>
    <n v="57204"/>
    <n v="0.14000000000000001"/>
  </r>
  <r>
    <x v="3300"/>
    <d v="2023-05-10T00:00:00"/>
    <s v="Customer_1726"/>
    <x v="3"/>
    <x v="1"/>
    <x v="0"/>
    <x v="4"/>
    <n v="1"/>
    <n v="894"/>
    <n v="13"/>
    <n v="777.78"/>
    <x v="3274"/>
    <s v="Cash"/>
    <x v="2"/>
    <n v="6"/>
    <n v="2023"/>
    <n v="5"/>
    <x v="11"/>
    <n v="2"/>
    <n v="19"/>
    <n v="2"/>
    <n v="3"/>
    <x v="6"/>
    <x v="1"/>
    <n v="11622"/>
    <n v="0.11"/>
  </r>
  <r>
    <x v="3301"/>
    <d v="2023-10-23T00:00:00"/>
    <s v="Customer_972"/>
    <x v="2"/>
    <x v="3"/>
    <x v="2"/>
    <x v="5"/>
    <n v="7"/>
    <n v="948"/>
    <n v="12"/>
    <n v="5839.68"/>
    <x v="3275"/>
    <s v="Cash"/>
    <x v="1"/>
    <n v="7"/>
    <n v="2023"/>
    <n v="10"/>
    <x v="1"/>
    <n v="4"/>
    <n v="43"/>
    <n v="4"/>
    <n v="1"/>
    <x v="3"/>
    <x v="1"/>
    <n v="79632"/>
    <n v="0.09"/>
  </r>
  <r>
    <x v="3302"/>
    <d v="2023-04-19T00:00:00"/>
    <s v="Customer_510"/>
    <x v="3"/>
    <x v="2"/>
    <x v="0"/>
    <x v="6"/>
    <n v="9"/>
    <n v="1698"/>
    <n v="9"/>
    <n v="13906.62"/>
    <x v="3276"/>
    <s v="Card"/>
    <x v="2"/>
    <n v="4"/>
    <n v="2023"/>
    <n v="4"/>
    <x v="8"/>
    <n v="2"/>
    <n v="16"/>
    <n v="4"/>
    <n v="3"/>
    <x v="6"/>
    <x v="1"/>
    <n v="137538"/>
    <n v="0.16"/>
  </r>
  <r>
    <x v="3303"/>
    <d v="2023-07-02T00:00:00"/>
    <s v="Customer_1668"/>
    <x v="2"/>
    <x v="1"/>
    <x v="1"/>
    <x v="3"/>
    <n v="1"/>
    <n v="4412"/>
    <n v="3"/>
    <n v="4279.6400000000003"/>
    <x v="3277"/>
    <s v="Card"/>
    <x v="2"/>
    <n v="7"/>
    <n v="2023"/>
    <n v="7"/>
    <x v="10"/>
    <n v="3"/>
    <n v="27"/>
    <n v="2"/>
    <n v="0"/>
    <x v="2"/>
    <x v="0"/>
    <n v="13236"/>
    <n v="0.17"/>
  </r>
  <r>
    <x v="3304"/>
    <d v="2023-07-24T00:00:00"/>
    <s v="Customer_1541"/>
    <x v="2"/>
    <x v="3"/>
    <x v="2"/>
    <x v="5"/>
    <n v="6"/>
    <n v="3866"/>
    <n v="27"/>
    <n v="16933.080000000002"/>
    <x v="3278"/>
    <s v="UPI"/>
    <x v="1"/>
    <n v="5"/>
    <n v="2023"/>
    <n v="7"/>
    <x v="10"/>
    <n v="3"/>
    <n v="30"/>
    <n v="5"/>
    <n v="1"/>
    <x v="3"/>
    <x v="1"/>
    <n v="626292"/>
    <n v="0.2"/>
  </r>
  <r>
    <x v="3305"/>
    <d v="2023-05-09T00:00:00"/>
    <s v="Customer_194"/>
    <x v="0"/>
    <x v="0"/>
    <x v="1"/>
    <x v="8"/>
    <n v="1"/>
    <n v="3496"/>
    <n v="15"/>
    <n v="2971.6"/>
    <x v="3279"/>
    <s v="Cash"/>
    <x v="0"/>
    <n v="3"/>
    <n v="2023"/>
    <n v="5"/>
    <x v="11"/>
    <n v="2"/>
    <n v="19"/>
    <n v="2"/>
    <n v="2"/>
    <x v="5"/>
    <x v="1"/>
    <n v="52440"/>
    <n v="7.0000000000000007E-2"/>
  </r>
  <r>
    <x v="3306"/>
    <d v="2023-09-17T00:00:00"/>
    <s v="Customer_1007"/>
    <x v="1"/>
    <x v="2"/>
    <x v="0"/>
    <x v="6"/>
    <n v="6"/>
    <n v="3443"/>
    <n v="3"/>
    <n v="20038.259999999998"/>
    <x v="3280"/>
    <s v="UPI"/>
    <x v="2"/>
    <n v="2"/>
    <n v="2023"/>
    <n v="9"/>
    <x v="5"/>
    <n v="3"/>
    <n v="38"/>
    <n v="4"/>
    <n v="0"/>
    <x v="2"/>
    <x v="0"/>
    <n v="61974"/>
    <n v="0.09"/>
  </r>
  <r>
    <x v="3307"/>
    <d v="2023-10-29T00:00:00"/>
    <s v="Customer_193"/>
    <x v="0"/>
    <x v="0"/>
    <x v="2"/>
    <x v="7"/>
    <n v="2"/>
    <n v="4076"/>
    <n v="0"/>
    <n v="8152"/>
    <x v="3281"/>
    <s v="Cash"/>
    <x v="2"/>
    <n v="6"/>
    <n v="2023"/>
    <n v="10"/>
    <x v="1"/>
    <n v="4"/>
    <n v="44"/>
    <n v="5"/>
    <n v="0"/>
    <x v="2"/>
    <x v="0"/>
    <n v="0"/>
    <n v="0.12"/>
  </r>
  <r>
    <x v="3308"/>
    <d v="2023-07-03T00:00:00"/>
    <s v="Customer_239"/>
    <x v="0"/>
    <x v="1"/>
    <x v="0"/>
    <x v="0"/>
    <n v="3"/>
    <n v="2389"/>
    <n v="16"/>
    <n v="6020.28"/>
    <x v="3282"/>
    <s v="UPI"/>
    <x v="2"/>
    <n v="6"/>
    <n v="2023"/>
    <n v="7"/>
    <x v="10"/>
    <n v="3"/>
    <n v="27"/>
    <n v="2"/>
    <n v="1"/>
    <x v="3"/>
    <x v="1"/>
    <n v="114672"/>
    <n v="0.19"/>
  </r>
  <r>
    <x v="3309"/>
    <d v="2023-03-16T00:00:00"/>
    <s v="Customer_1266"/>
    <x v="2"/>
    <x v="1"/>
    <x v="0"/>
    <x v="6"/>
    <n v="6"/>
    <n v="785"/>
    <n v="7"/>
    <n v="4380.3"/>
    <x v="3283"/>
    <s v="Cash"/>
    <x v="2"/>
    <n v="3"/>
    <n v="2023"/>
    <n v="3"/>
    <x v="9"/>
    <n v="1"/>
    <n v="11"/>
    <n v="3"/>
    <n v="4"/>
    <x v="4"/>
    <x v="1"/>
    <n v="32970"/>
    <n v="0.09"/>
  </r>
  <r>
    <x v="3310"/>
    <d v="2023-03-08T00:00:00"/>
    <s v="Customer_117"/>
    <x v="3"/>
    <x v="3"/>
    <x v="2"/>
    <x v="7"/>
    <n v="6"/>
    <n v="4988"/>
    <n v="12"/>
    <n v="26336.639999999999"/>
    <x v="3284"/>
    <s v="UPI"/>
    <x v="0"/>
    <n v="7"/>
    <n v="2023"/>
    <n v="3"/>
    <x v="9"/>
    <n v="1"/>
    <n v="10"/>
    <n v="2"/>
    <n v="3"/>
    <x v="6"/>
    <x v="1"/>
    <n v="359136"/>
    <n v="7.0000000000000007E-2"/>
  </r>
  <r>
    <x v="3311"/>
    <d v="2023-07-30T00:00:00"/>
    <s v="Customer_295"/>
    <x v="2"/>
    <x v="0"/>
    <x v="0"/>
    <x v="6"/>
    <n v="4"/>
    <n v="4158"/>
    <n v="0"/>
    <n v="16632"/>
    <x v="3285"/>
    <s v="Card"/>
    <x v="2"/>
    <n v="3"/>
    <n v="2023"/>
    <n v="7"/>
    <x v="10"/>
    <n v="3"/>
    <n v="31"/>
    <n v="6"/>
    <n v="0"/>
    <x v="2"/>
    <x v="0"/>
    <n v="0"/>
    <n v="0.13"/>
  </r>
  <r>
    <x v="3312"/>
    <d v="2023-10-15T00:00:00"/>
    <s v="Customer_1765"/>
    <x v="1"/>
    <x v="0"/>
    <x v="1"/>
    <x v="3"/>
    <n v="2"/>
    <n v="1017"/>
    <n v="0"/>
    <n v="2034"/>
    <x v="3286"/>
    <s v="UPI"/>
    <x v="1"/>
    <n v="3"/>
    <n v="2023"/>
    <n v="10"/>
    <x v="1"/>
    <n v="4"/>
    <n v="42"/>
    <n v="3"/>
    <n v="0"/>
    <x v="2"/>
    <x v="0"/>
    <n v="0"/>
    <n v="0.19"/>
  </r>
  <r>
    <x v="3313"/>
    <d v="2023-09-14T00:00:00"/>
    <s v="Customer_481"/>
    <x v="2"/>
    <x v="2"/>
    <x v="1"/>
    <x v="8"/>
    <n v="2"/>
    <n v="4480"/>
    <n v="22"/>
    <n v="6988.8"/>
    <x v="3287"/>
    <s v="Card"/>
    <x v="1"/>
    <n v="1"/>
    <n v="2023"/>
    <n v="9"/>
    <x v="5"/>
    <n v="3"/>
    <n v="37"/>
    <n v="3"/>
    <n v="4"/>
    <x v="4"/>
    <x v="1"/>
    <n v="197120"/>
    <n v="7.0000000000000007E-2"/>
  </r>
  <r>
    <x v="3314"/>
    <d v="2023-08-13T00:00:00"/>
    <s v="Customer_1715"/>
    <x v="3"/>
    <x v="3"/>
    <x v="2"/>
    <x v="2"/>
    <n v="3"/>
    <n v="1018"/>
    <n v="1"/>
    <n v="3023.46"/>
    <x v="3288"/>
    <s v="Card"/>
    <x v="2"/>
    <n v="1"/>
    <n v="2023"/>
    <n v="8"/>
    <x v="4"/>
    <n v="3"/>
    <n v="33"/>
    <n v="3"/>
    <n v="0"/>
    <x v="2"/>
    <x v="0"/>
    <n v="3054"/>
    <n v="0.14000000000000001"/>
  </r>
  <r>
    <x v="3315"/>
    <d v="2023-06-22T00:00:00"/>
    <s v="Customer_262"/>
    <x v="3"/>
    <x v="2"/>
    <x v="2"/>
    <x v="5"/>
    <n v="4"/>
    <n v="2376"/>
    <n v="4"/>
    <n v="9123.84"/>
    <x v="3289"/>
    <s v="UPI"/>
    <x v="0"/>
    <n v="1"/>
    <n v="2023"/>
    <n v="6"/>
    <x v="7"/>
    <n v="2"/>
    <n v="25"/>
    <n v="4"/>
    <n v="4"/>
    <x v="4"/>
    <x v="1"/>
    <n v="38016"/>
    <n v="0.19"/>
  </r>
  <r>
    <x v="3316"/>
    <d v="2023-10-22T00:00:00"/>
    <s v="Customer_1802"/>
    <x v="1"/>
    <x v="2"/>
    <x v="1"/>
    <x v="8"/>
    <n v="3"/>
    <n v="2864"/>
    <n v="17"/>
    <n v="7131.36"/>
    <x v="3290"/>
    <s v="Card"/>
    <x v="2"/>
    <n v="4"/>
    <n v="2023"/>
    <n v="10"/>
    <x v="1"/>
    <n v="4"/>
    <n v="43"/>
    <n v="4"/>
    <n v="0"/>
    <x v="2"/>
    <x v="0"/>
    <n v="146064"/>
    <n v="7.0000000000000007E-2"/>
  </r>
  <r>
    <x v="3317"/>
    <d v="2023-04-05T00:00:00"/>
    <s v="Customer_852"/>
    <x v="3"/>
    <x v="0"/>
    <x v="2"/>
    <x v="2"/>
    <n v="10"/>
    <n v="4641"/>
    <n v="11"/>
    <n v="41304.9"/>
    <x v="3291"/>
    <s v="Card"/>
    <x v="1"/>
    <n v="5"/>
    <n v="2023"/>
    <n v="4"/>
    <x v="8"/>
    <n v="2"/>
    <n v="14"/>
    <n v="2"/>
    <n v="3"/>
    <x v="6"/>
    <x v="1"/>
    <n v="510510"/>
    <n v="0.11"/>
  </r>
  <r>
    <x v="3318"/>
    <d v="2023-01-18T00:00:00"/>
    <s v="Customer_704"/>
    <x v="2"/>
    <x v="3"/>
    <x v="1"/>
    <x v="1"/>
    <n v="4"/>
    <n v="1278"/>
    <n v="1"/>
    <n v="5060.88"/>
    <x v="3292"/>
    <s v="Card"/>
    <x v="2"/>
    <n v="4"/>
    <n v="2023"/>
    <n v="1"/>
    <x v="0"/>
    <n v="1"/>
    <n v="3"/>
    <n v="3"/>
    <n v="3"/>
    <x v="6"/>
    <x v="1"/>
    <n v="5112"/>
    <n v="0.19"/>
  </r>
  <r>
    <x v="3319"/>
    <d v="2023-12-05T00:00:00"/>
    <s v="Customer_1178"/>
    <x v="1"/>
    <x v="0"/>
    <x v="2"/>
    <x v="2"/>
    <n v="1"/>
    <n v="2152"/>
    <n v="30"/>
    <n v="1506.4"/>
    <x v="3293"/>
    <s v="UPI"/>
    <x v="2"/>
    <n v="4"/>
    <n v="2023"/>
    <n v="12"/>
    <x v="2"/>
    <n v="4"/>
    <n v="49"/>
    <n v="2"/>
    <n v="2"/>
    <x v="5"/>
    <x v="1"/>
    <n v="64560"/>
    <n v="0.12"/>
  </r>
  <r>
    <x v="3320"/>
    <d v="2023-04-11T00:00:00"/>
    <s v="Customer_942"/>
    <x v="2"/>
    <x v="3"/>
    <x v="2"/>
    <x v="7"/>
    <n v="8"/>
    <n v="2612"/>
    <n v="19"/>
    <n v="16925.759999999998"/>
    <x v="3294"/>
    <s v="Cash"/>
    <x v="0"/>
    <n v="6"/>
    <n v="2023"/>
    <n v="4"/>
    <x v="8"/>
    <n v="2"/>
    <n v="15"/>
    <n v="3"/>
    <n v="2"/>
    <x v="5"/>
    <x v="1"/>
    <n v="397024"/>
    <n v="0.18"/>
  </r>
  <r>
    <x v="3321"/>
    <d v="2023-06-09T00:00:00"/>
    <s v="Customer_979"/>
    <x v="3"/>
    <x v="1"/>
    <x v="2"/>
    <x v="2"/>
    <n v="6"/>
    <n v="4835"/>
    <n v="27"/>
    <n v="21177.3"/>
    <x v="3295"/>
    <s v="Cash"/>
    <x v="2"/>
    <n v="5"/>
    <n v="2023"/>
    <n v="6"/>
    <x v="7"/>
    <n v="2"/>
    <n v="23"/>
    <n v="2"/>
    <n v="5"/>
    <x v="1"/>
    <x v="1"/>
    <n v="783270"/>
    <n v="7.0000000000000007E-2"/>
  </r>
  <r>
    <x v="3322"/>
    <d v="2023-12-21T00:00:00"/>
    <s v="Customer_943"/>
    <x v="1"/>
    <x v="1"/>
    <x v="2"/>
    <x v="2"/>
    <n v="6"/>
    <n v="2939"/>
    <n v="16"/>
    <n v="14812.56"/>
    <x v="3296"/>
    <s v="Cash"/>
    <x v="0"/>
    <n v="7"/>
    <n v="2023"/>
    <n v="12"/>
    <x v="2"/>
    <n v="4"/>
    <n v="51"/>
    <n v="4"/>
    <n v="4"/>
    <x v="4"/>
    <x v="1"/>
    <n v="282144"/>
    <n v="7.0000000000000007E-2"/>
  </r>
  <r>
    <x v="3323"/>
    <d v="2023-06-26T00:00:00"/>
    <s v="Customer_1771"/>
    <x v="2"/>
    <x v="0"/>
    <x v="2"/>
    <x v="5"/>
    <n v="5"/>
    <n v="3881"/>
    <n v="3"/>
    <n v="18822.849999999999"/>
    <x v="3297"/>
    <s v="Card"/>
    <x v="0"/>
    <n v="7"/>
    <n v="2023"/>
    <n v="6"/>
    <x v="7"/>
    <n v="2"/>
    <n v="26"/>
    <n v="5"/>
    <n v="1"/>
    <x v="3"/>
    <x v="1"/>
    <n v="58215"/>
    <n v="0.18"/>
  </r>
  <r>
    <x v="3324"/>
    <d v="2023-10-07T00:00:00"/>
    <s v="Customer_640"/>
    <x v="2"/>
    <x v="0"/>
    <x v="1"/>
    <x v="8"/>
    <n v="3"/>
    <n v="4674"/>
    <n v="5"/>
    <n v="13320.9"/>
    <x v="3298"/>
    <s v="UPI"/>
    <x v="1"/>
    <n v="2"/>
    <n v="2023"/>
    <n v="10"/>
    <x v="1"/>
    <n v="4"/>
    <n v="40"/>
    <n v="1"/>
    <n v="6"/>
    <x v="0"/>
    <x v="0"/>
    <n v="70110"/>
    <n v="0.16"/>
  </r>
  <r>
    <x v="3325"/>
    <d v="2023-12-01T00:00:00"/>
    <s v="Customer_1307"/>
    <x v="2"/>
    <x v="1"/>
    <x v="1"/>
    <x v="1"/>
    <n v="6"/>
    <n v="3231"/>
    <n v="7"/>
    <n v="18028.98"/>
    <x v="3299"/>
    <s v="Card"/>
    <x v="0"/>
    <n v="2"/>
    <n v="2023"/>
    <n v="12"/>
    <x v="2"/>
    <n v="4"/>
    <n v="48"/>
    <n v="1"/>
    <n v="5"/>
    <x v="1"/>
    <x v="1"/>
    <n v="135702"/>
    <n v="0.09"/>
  </r>
  <r>
    <x v="3326"/>
    <d v="2023-12-26T00:00:00"/>
    <s v="Customer_1910"/>
    <x v="0"/>
    <x v="3"/>
    <x v="0"/>
    <x v="0"/>
    <n v="8"/>
    <n v="1365"/>
    <n v="26"/>
    <n v="8080.8"/>
    <x v="3300"/>
    <s v="Cash"/>
    <x v="2"/>
    <n v="7"/>
    <n v="2023"/>
    <n v="12"/>
    <x v="2"/>
    <n v="4"/>
    <n v="52"/>
    <n v="5"/>
    <n v="2"/>
    <x v="5"/>
    <x v="1"/>
    <n v="283920"/>
    <n v="0.15"/>
  </r>
  <r>
    <x v="3327"/>
    <d v="2023-03-08T00:00:00"/>
    <s v="Customer_1158"/>
    <x v="2"/>
    <x v="2"/>
    <x v="0"/>
    <x v="4"/>
    <n v="5"/>
    <n v="3415"/>
    <n v="18"/>
    <n v="14001.5"/>
    <x v="3301"/>
    <s v="Card"/>
    <x v="2"/>
    <n v="2"/>
    <n v="2023"/>
    <n v="3"/>
    <x v="9"/>
    <n v="1"/>
    <n v="10"/>
    <n v="2"/>
    <n v="3"/>
    <x v="6"/>
    <x v="1"/>
    <n v="307350"/>
    <n v="0.1"/>
  </r>
  <r>
    <x v="3328"/>
    <d v="2023-05-24T00:00:00"/>
    <s v="Customer_880"/>
    <x v="3"/>
    <x v="3"/>
    <x v="0"/>
    <x v="6"/>
    <n v="7"/>
    <n v="4888"/>
    <n v="21"/>
    <n v="27030.639999999999"/>
    <x v="3302"/>
    <s v="Card"/>
    <x v="2"/>
    <n v="4"/>
    <n v="2023"/>
    <n v="5"/>
    <x v="11"/>
    <n v="2"/>
    <n v="21"/>
    <n v="4"/>
    <n v="3"/>
    <x v="6"/>
    <x v="1"/>
    <n v="718536"/>
    <n v="0.13"/>
  </r>
  <r>
    <x v="3329"/>
    <d v="2023-01-08T00:00:00"/>
    <s v="Customer_449"/>
    <x v="3"/>
    <x v="2"/>
    <x v="1"/>
    <x v="3"/>
    <n v="8"/>
    <n v="1940"/>
    <n v="25"/>
    <n v="11640"/>
    <x v="3303"/>
    <s v="Card"/>
    <x v="2"/>
    <n v="1"/>
    <n v="2023"/>
    <n v="1"/>
    <x v="0"/>
    <n v="1"/>
    <n v="2"/>
    <n v="2"/>
    <n v="0"/>
    <x v="2"/>
    <x v="0"/>
    <n v="388000"/>
    <n v="0.16"/>
  </r>
  <r>
    <x v="3330"/>
    <d v="2023-01-13T00:00:00"/>
    <s v="Customer_996"/>
    <x v="2"/>
    <x v="2"/>
    <x v="2"/>
    <x v="2"/>
    <n v="5"/>
    <n v="3404"/>
    <n v="14"/>
    <n v="14637.2"/>
    <x v="3304"/>
    <s v="UPI"/>
    <x v="0"/>
    <n v="3"/>
    <n v="2023"/>
    <n v="1"/>
    <x v="0"/>
    <n v="1"/>
    <n v="2"/>
    <n v="2"/>
    <n v="5"/>
    <x v="1"/>
    <x v="1"/>
    <n v="238280"/>
    <n v="0.15"/>
  </r>
  <r>
    <x v="3331"/>
    <d v="2023-01-01T00:00:00"/>
    <s v="Customer_1309"/>
    <x v="1"/>
    <x v="3"/>
    <x v="0"/>
    <x v="4"/>
    <n v="7"/>
    <n v="4672"/>
    <n v="3"/>
    <n v="31722.880000000001"/>
    <x v="3305"/>
    <s v="Cash"/>
    <x v="2"/>
    <n v="7"/>
    <n v="2023"/>
    <n v="1"/>
    <x v="0"/>
    <n v="1"/>
    <n v="1"/>
    <n v="1"/>
    <n v="0"/>
    <x v="2"/>
    <x v="0"/>
    <n v="98112"/>
    <n v="0.19"/>
  </r>
  <r>
    <x v="3332"/>
    <d v="2023-10-16T00:00:00"/>
    <s v="Customer_1077"/>
    <x v="3"/>
    <x v="0"/>
    <x v="1"/>
    <x v="3"/>
    <n v="4"/>
    <n v="4737"/>
    <n v="17"/>
    <n v="15726.84"/>
    <x v="3306"/>
    <s v="UPI"/>
    <x v="1"/>
    <n v="2"/>
    <n v="2023"/>
    <n v="10"/>
    <x v="1"/>
    <n v="4"/>
    <n v="42"/>
    <n v="3"/>
    <n v="1"/>
    <x v="3"/>
    <x v="1"/>
    <n v="322116"/>
    <n v="0.12"/>
  </r>
  <r>
    <x v="3333"/>
    <d v="2023-07-16T00:00:00"/>
    <s v="Customer_961"/>
    <x v="3"/>
    <x v="1"/>
    <x v="0"/>
    <x v="4"/>
    <n v="7"/>
    <n v="4425"/>
    <n v="1"/>
    <n v="30665.25"/>
    <x v="3307"/>
    <s v="Cash"/>
    <x v="0"/>
    <n v="7"/>
    <n v="2023"/>
    <n v="7"/>
    <x v="10"/>
    <n v="3"/>
    <n v="29"/>
    <n v="4"/>
    <n v="0"/>
    <x v="2"/>
    <x v="0"/>
    <n v="30975"/>
    <n v="0.08"/>
  </r>
  <r>
    <x v="3334"/>
    <d v="2023-09-06T00:00:00"/>
    <s v="Customer_1236"/>
    <x v="3"/>
    <x v="2"/>
    <x v="0"/>
    <x v="6"/>
    <n v="3"/>
    <n v="890"/>
    <n v="27"/>
    <n v="1949.1"/>
    <x v="3308"/>
    <s v="Cash"/>
    <x v="1"/>
    <n v="3"/>
    <n v="2023"/>
    <n v="9"/>
    <x v="5"/>
    <n v="3"/>
    <n v="36"/>
    <n v="2"/>
    <n v="3"/>
    <x v="6"/>
    <x v="1"/>
    <n v="72090"/>
    <n v="7.0000000000000007E-2"/>
  </r>
  <r>
    <x v="3335"/>
    <d v="2023-06-21T00:00:00"/>
    <s v="Customer_839"/>
    <x v="2"/>
    <x v="3"/>
    <x v="1"/>
    <x v="8"/>
    <n v="6"/>
    <n v="4427"/>
    <n v="2"/>
    <n v="26030.76"/>
    <x v="3309"/>
    <s v="UPI"/>
    <x v="0"/>
    <n v="1"/>
    <n v="2023"/>
    <n v="6"/>
    <x v="7"/>
    <n v="2"/>
    <n v="25"/>
    <n v="4"/>
    <n v="3"/>
    <x v="6"/>
    <x v="1"/>
    <n v="53124"/>
    <n v="0.08"/>
  </r>
  <r>
    <x v="3336"/>
    <d v="2023-07-24T00:00:00"/>
    <s v="Customer_548"/>
    <x v="0"/>
    <x v="2"/>
    <x v="0"/>
    <x v="0"/>
    <n v="3"/>
    <n v="3937"/>
    <n v="27"/>
    <n v="8622.0300000000007"/>
    <x v="3310"/>
    <s v="UPI"/>
    <x v="0"/>
    <n v="7"/>
    <n v="2023"/>
    <n v="7"/>
    <x v="10"/>
    <n v="3"/>
    <n v="30"/>
    <n v="5"/>
    <n v="1"/>
    <x v="3"/>
    <x v="1"/>
    <n v="318897"/>
    <n v="0.11"/>
  </r>
  <r>
    <x v="3337"/>
    <d v="2023-12-29T00:00:00"/>
    <s v="Customer_81"/>
    <x v="3"/>
    <x v="0"/>
    <x v="1"/>
    <x v="1"/>
    <n v="9"/>
    <n v="2014"/>
    <n v="11"/>
    <n v="16132.14"/>
    <x v="3311"/>
    <s v="Card"/>
    <x v="0"/>
    <n v="1"/>
    <n v="2023"/>
    <n v="12"/>
    <x v="2"/>
    <n v="4"/>
    <n v="52"/>
    <n v="5"/>
    <n v="5"/>
    <x v="1"/>
    <x v="1"/>
    <n v="199386"/>
    <n v="0.14000000000000001"/>
  </r>
  <r>
    <x v="3338"/>
    <d v="2023-09-09T00:00:00"/>
    <s v="Customer_186"/>
    <x v="0"/>
    <x v="1"/>
    <x v="2"/>
    <x v="7"/>
    <n v="10"/>
    <n v="1224"/>
    <n v="28"/>
    <n v="8812.7999999999993"/>
    <x v="3312"/>
    <s v="Card"/>
    <x v="2"/>
    <n v="4"/>
    <n v="2023"/>
    <n v="9"/>
    <x v="5"/>
    <n v="3"/>
    <n v="36"/>
    <n v="2"/>
    <n v="6"/>
    <x v="0"/>
    <x v="0"/>
    <n v="342720"/>
    <n v="0.14000000000000001"/>
  </r>
  <r>
    <x v="3339"/>
    <d v="2023-10-28T00:00:00"/>
    <s v="Customer_363"/>
    <x v="2"/>
    <x v="3"/>
    <x v="0"/>
    <x v="4"/>
    <n v="4"/>
    <n v="359"/>
    <n v="3"/>
    <n v="1392.92"/>
    <x v="2114"/>
    <s v="Cash"/>
    <x v="2"/>
    <n v="3"/>
    <n v="2023"/>
    <n v="10"/>
    <x v="1"/>
    <n v="4"/>
    <n v="43"/>
    <n v="4"/>
    <n v="6"/>
    <x v="0"/>
    <x v="0"/>
    <n v="4308"/>
    <n v="0.15"/>
  </r>
  <r>
    <x v="3340"/>
    <d v="2023-04-12T00:00:00"/>
    <s v="Customer_1350"/>
    <x v="2"/>
    <x v="2"/>
    <x v="0"/>
    <x v="0"/>
    <n v="4"/>
    <n v="1361"/>
    <n v="10"/>
    <n v="4899.6000000000004"/>
    <x v="3313"/>
    <s v="UPI"/>
    <x v="0"/>
    <n v="5"/>
    <n v="2023"/>
    <n v="4"/>
    <x v="8"/>
    <n v="2"/>
    <n v="15"/>
    <n v="3"/>
    <n v="3"/>
    <x v="6"/>
    <x v="1"/>
    <n v="54440"/>
    <n v="0.14000000000000001"/>
  </r>
  <r>
    <x v="3341"/>
    <d v="2023-05-27T00:00:00"/>
    <s v="Customer_562"/>
    <x v="2"/>
    <x v="2"/>
    <x v="2"/>
    <x v="2"/>
    <n v="8"/>
    <n v="3523"/>
    <n v="8"/>
    <n v="25929.279999999999"/>
    <x v="3314"/>
    <s v="UPI"/>
    <x v="1"/>
    <n v="3"/>
    <n v="2023"/>
    <n v="5"/>
    <x v="11"/>
    <n v="2"/>
    <n v="21"/>
    <n v="4"/>
    <n v="6"/>
    <x v="0"/>
    <x v="0"/>
    <n v="225472"/>
    <n v="7.0000000000000007E-2"/>
  </r>
  <r>
    <x v="3342"/>
    <d v="2023-04-03T00:00:00"/>
    <s v="Customer_1042"/>
    <x v="2"/>
    <x v="0"/>
    <x v="2"/>
    <x v="2"/>
    <n v="10"/>
    <n v="2857"/>
    <n v="23"/>
    <n v="21998.9"/>
    <x v="3315"/>
    <s v="UPI"/>
    <x v="0"/>
    <n v="6"/>
    <n v="2023"/>
    <n v="4"/>
    <x v="8"/>
    <n v="2"/>
    <n v="14"/>
    <n v="2"/>
    <n v="1"/>
    <x v="3"/>
    <x v="1"/>
    <n v="657110"/>
    <n v="7.0000000000000007E-2"/>
  </r>
  <r>
    <x v="3343"/>
    <d v="2023-12-03T00:00:00"/>
    <s v="Customer_275"/>
    <x v="1"/>
    <x v="0"/>
    <x v="1"/>
    <x v="1"/>
    <n v="10"/>
    <n v="3054"/>
    <n v="22"/>
    <n v="23821.200000000001"/>
    <x v="3316"/>
    <s v="Cash"/>
    <x v="2"/>
    <n v="7"/>
    <n v="2023"/>
    <n v="12"/>
    <x v="2"/>
    <n v="4"/>
    <n v="49"/>
    <n v="2"/>
    <n v="0"/>
    <x v="2"/>
    <x v="0"/>
    <n v="671880"/>
    <n v="0.12"/>
  </r>
  <r>
    <x v="3344"/>
    <d v="2023-03-13T00:00:00"/>
    <s v="Customer_1429"/>
    <x v="2"/>
    <x v="1"/>
    <x v="1"/>
    <x v="1"/>
    <n v="2"/>
    <n v="298"/>
    <n v="5"/>
    <n v="566.20000000000005"/>
    <x v="3317"/>
    <s v="Card"/>
    <x v="2"/>
    <n v="2"/>
    <n v="2023"/>
    <n v="3"/>
    <x v="9"/>
    <n v="1"/>
    <n v="11"/>
    <n v="3"/>
    <n v="1"/>
    <x v="3"/>
    <x v="1"/>
    <n v="2980"/>
    <n v="0.13"/>
  </r>
  <r>
    <x v="3345"/>
    <d v="2023-06-25T00:00:00"/>
    <s v="Customer_1409"/>
    <x v="0"/>
    <x v="1"/>
    <x v="0"/>
    <x v="4"/>
    <n v="9"/>
    <n v="167"/>
    <n v="28"/>
    <n v="1082.1600000000001"/>
    <x v="3318"/>
    <s v="Card"/>
    <x v="0"/>
    <n v="6"/>
    <n v="2023"/>
    <n v="6"/>
    <x v="7"/>
    <n v="2"/>
    <n v="26"/>
    <n v="5"/>
    <n v="0"/>
    <x v="2"/>
    <x v="0"/>
    <n v="42084"/>
    <n v="0.15"/>
  </r>
  <r>
    <x v="3346"/>
    <d v="2023-07-20T00:00:00"/>
    <s v="Customer_548"/>
    <x v="3"/>
    <x v="1"/>
    <x v="0"/>
    <x v="6"/>
    <n v="2"/>
    <n v="529"/>
    <n v="29"/>
    <n v="751.18"/>
    <x v="3319"/>
    <s v="UPI"/>
    <x v="2"/>
    <n v="6"/>
    <n v="2023"/>
    <n v="7"/>
    <x v="10"/>
    <n v="3"/>
    <n v="29"/>
    <n v="4"/>
    <n v="4"/>
    <x v="4"/>
    <x v="1"/>
    <n v="30682"/>
    <n v="0.08"/>
  </r>
  <r>
    <x v="3347"/>
    <d v="2023-06-18T00:00:00"/>
    <s v="Customer_241"/>
    <x v="3"/>
    <x v="1"/>
    <x v="0"/>
    <x v="6"/>
    <n v="8"/>
    <n v="670"/>
    <n v="0"/>
    <n v="5360"/>
    <x v="3320"/>
    <s v="Card"/>
    <x v="0"/>
    <n v="2"/>
    <n v="2023"/>
    <n v="6"/>
    <x v="7"/>
    <n v="2"/>
    <n v="25"/>
    <n v="4"/>
    <n v="0"/>
    <x v="2"/>
    <x v="0"/>
    <n v="0"/>
    <n v="7.0000000000000007E-2"/>
  </r>
  <r>
    <x v="3348"/>
    <d v="2023-09-17T00:00:00"/>
    <s v="Customer_603"/>
    <x v="3"/>
    <x v="1"/>
    <x v="1"/>
    <x v="3"/>
    <n v="5"/>
    <n v="474"/>
    <n v="15"/>
    <n v="2014.5"/>
    <x v="3321"/>
    <s v="Cash"/>
    <x v="0"/>
    <n v="6"/>
    <n v="2023"/>
    <n v="9"/>
    <x v="5"/>
    <n v="3"/>
    <n v="38"/>
    <n v="4"/>
    <n v="0"/>
    <x v="2"/>
    <x v="0"/>
    <n v="35550"/>
    <n v="0.13"/>
  </r>
  <r>
    <x v="3349"/>
    <d v="2023-06-04T00:00:00"/>
    <s v="Customer_1537"/>
    <x v="2"/>
    <x v="0"/>
    <x v="0"/>
    <x v="0"/>
    <n v="4"/>
    <n v="2320"/>
    <n v="28"/>
    <n v="6681.6"/>
    <x v="3322"/>
    <s v="UPI"/>
    <x v="0"/>
    <n v="3"/>
    <n v="2023"/>
    <n v="6"/>
    <x v="7"/>
    <n v="2"/>
    <n v="23"/>
    <n v="2"/>
    <n v="0"/>
    <x v="2"/>
    <x v="0"/>
    <n v="259840"/>
    <n v="0.06"/>
  </r>
  <r>
    <x v="3350"/>
    <d v="2023-12-04T00:00:00"/>
    <s v="Customer_1043"/>
    <x v="1"/>
    <x v="3"/>
    <x v="1"/>
    <x v="8"/>
    <n v="6"/>
    <n v="3394"/>
    <n v="28"/>
    <n v="14662.08"/>
    <x v="3323"/>
    <s v="Card"/>
    <x v="0"/>
    <n v="2"/>
    <n v="2023"/>
    <n v="12"/>
    <x v="2"/>
    <n v="4"/>
    <n v="49"/>
    <n v="2"/>
    <n v="1"/>
    <x v="3"/>
    <x v="1"/>
    <n v="570192"/>
    <n v="0.19"/>
  </r>
  <r>
    <x v="3351"/>
    <d v="2023-06-11T00:00:00"/>
    <s v="Customer_1584"/>
    <x v="3"/>
    <x v="3"/>
    <x v="0"/>
    <x v="0"/>
    <n v="3"/>
    <n v="1235"/>
    <n v="5"/>
    <n v="3519.75"/>
    <x v="3324"/>
    <s v="UPI"/>
    <x v="0"/>
    <n v="6"/>
    <n v="2023"/>
    <n v="6"/>
    <x v="7"/>
    <n v="2"/>
    <n v="24"/>
    <n v="3"/>
    <n v="0"/>
    <x v="2"/>
    <x v="0"/>
    <n v="18525"/>
    <n v="0.09"/>
  </r>
  <r>
    <x v="3352"/>
    <d v="2023-11-17T00:00:00"/>
    <s v="Customer_232"/>
    <x v="0"/>
    <x v="1"/>
    <x v="0"/>
    <x v="0"/>
    <n v="5"/>
    <n v="3470"/>
    <n v="19"/>
    <n v="14053.5"/>
    <x v="3325"/>
    <s v="Cash"/>
    <x v="2"/>
    <n v="3"/>
    <n v="2023"/>
    <n v="11"/>
    <x v="6"/>
    <n v="4"/>
    <n v="46"/>
    <n v="3"/>
    <n v="5"/>
    <x v="1"/>
    <x v="1"/>
    <n v="329650"/>
    <n v="0.13"/>
  </r>
  <r>
    <x v="3353"/>
    <d v="2023-08-24T00:00:00"/>
    <s v="Customer_319"/>
    <x v="1"/>
    <x v="2"/>
    <x v="1"/>
    <x v="8"/>
    <n v="6"/>
    <n v="2759"/>
    <n v="11"/>
    <n v="14733.06"/>
    <x v="3326"/>
    <s v="UPI"/>
    <x v="0"/>
    <n v="5"/>
    <n v="2023"/>
    <n v="8"/>
    <x v="4"/>
    <n v="3"/>
    <n v="34"/>
    <n v="4"/>
    <n v="4"/>
    <x v="4"/>
    <x v="1"/>
    <n v="182094"/>
    <n v="0.05"/>
  </r>
  <r>
    <x v="3354"/>
    <d v="2023-11-06T00:00:00"/>
    <s v="Customer_273"/>
    <x v="2"/>
    <x v="2"/>
    <x v="2"/>
    <x v="7"/>
    <n v="4"/>
    <n v="4790"/>
    <n v="21"/>
    <n v="15136.4"/>
    <x v="3327"/>
    <s v="UPI"/>
    <x v="0"/>
    <n v="2"/>
    <n v="2023"/>
    <n v="11"/>
    <x v="6"/>
    <n v="4"/>
    <n v="45"/>
    <n v="2"/>
    <n v="1"/>
    <x v="3"/>
    <x v="1"/>
    <n v="402360"/>
    <n v="0.18"/>
  </r>
  <r>
    <x v="3355"/>
    <d v="2023-01-14T00:00:00"/>
    <s v="Customer_430"/>
    <x v="2"/>
    <x v="1"/>
    <x v="1"/>
    <x v="1"/>
    <n v="8"/>
    <n v="4773"/>
    <n v="6"/>
    <n v="35892.959999999999"/>
    <x v="3328"/>
    <s v="UPI"/>
    <x v="1"/>
    <n v="2"/>
    <n v="2023"/>
    <n v="1"/>
    <x v="0"/>
    <n v="1"/>
    <n v="2"/>
    <n v="2"/>
    <n v="6"/>
    <x v="0"/>
    <x v="0"/>
    <n v="229104"/>
    <n v="0.13"/>
  </r>
  <r>
    <x v="3356"/>
    <d v="2023-04-01T00:00:00"/>
    <s v="Customer_1040"/>
    <x v="0"/>
    <x v="0"/>
    <x v="1"/>
    <x v="3"/>
    <n v="5"/>
    <n v="1219"/>
    <n v="25"/>
    <n v="4571.25"/>
    <x v="3329"/>
    <s v="Card"/>
    <x v="0"/>
    <n v="6"/>
    <n v="2023"/>
    <n v="4"/>
    <x v="8"/>
    <n v="2"/>
    <n v="13"/>
    <n v="1"/>
    <n v="6"/>
    <x v="0"/>
    <x v="0"/>
    <n v="152375"/>
    <n v="0.1"/>
  </r>
  <r>
    <x v="3357"/>
    <d v="2023-04-29T00:00:00"/>
    <s v="Customer_556"/>
    <x v="2"/>
    <x v="0"/>
    <x v="0"/>
    <x v="0"/>
    <n v="10"/>
    <n v="1317"/>
    <n v="4"/>
    <n v="12643.2"/>
    <x v="3330"/>
    <s v="UPI"/>
    <x v="1"/>
    <n v="2"/>
    <n v="2023"/>
    <n v="4"/>
    <x v="8"/>
    <n v="2"/>
    <n v="17"/>
    <n v="5"/>
    <n v="6"/>
    <x v="0"/>
    <x v="0"/>
    <n v="52680"/>
    <n v="0.16"/>
  </r>
  <r>
    <x v="3358"/>
    <d v="2023-09-17T00:00:00"/>
    <s v="Customer_1869"/>
    <x v="2"/>
    <x v="1"/>
    <x v="0"/>
    <x v="0"/>
    <n v="7"/>
    <n v="374"/>
    <n v="17"/>
    <n v="2172.94"/>
    <x v="3331"/>
    <s v="Cash"/>
    <x v="1"/>
    <n v="4"/>
    <n v="2023"/>
    <n v="9"/>
    <x v="5"/>
    <n v="3"/>
    <n v="38"/>
    <n v="4"/>
    <n v="0"/>
    <x v="2"/>
    <x v="0"/>
    <n v="44506"/>
    <n v="0.08"/>
  </r>
  <r>
    <x v="3359"/>
    <d v="2023-08-03T00:00:00"/>
    <s v="Customer_1608"/>
    <x v="3"/>
    <x v="3"/>
    <x v="2"/>
    <x v="2"/>
    <n v="6"/>
    <n v="3269"/>
    <n v="23"/>
    <n v="15102.78"/>
    <x v="3332"/>
    <s v="Card"/>
    <x v="0"/>
    <n v="6"/>
    <n v="2023"/>
    <n v="8"/>
    <x v="4"/>
    <n v="3"/>
    <n v="31"/>
    <n v="1"/>
    <n v="4"/>
    <x v="4"/>
    <x v="1"/>
    <n v="451122"/>
    <n v="0.11"/>
  </r>
  <r>
    <x v="3360"/>
    <d v="2023-08-20T00:00:00"/>
    <s v="Customer_1095"/>
    <x v="2"/>
    <x v="3"/>
    <x v="1"/>
    <x v="3"/>
    <n v="1"/>
    <n v="2007"/>
    <n v="27"/>
    <n v="1465.11"/>
    <x v="3333"/>
    <s v="Card"/>
    <x v="0"/>
    <n v="7"/>
    <n v="2023"/>
    <n v="8"/>
    <x v="4"/>
    <n v="3"/>
    <n v="34"/>
    <n v="4"/>
    <n v="0"/>
    <x v="2"/>
    <x v="0"/>
    <n v="54189"/>
    <n v="0.2"/>
  </r>
  <r>
    <x v="3361"/>
    <d v="2023-10-27T00:00:00"/>
    <s v="Customer_452"/>
    <x v="2"/>
    <x v="3"/>
    <x v="0"/>
    <x v="0"/>
    <n v="6"/>
    <n v="2637"/>
    <n v="11"/>
    <n v="14081.58"/>
    <x v="3334"/>
    <s v="Card"/>
    <x v="0"/>
    <n v="5"/>
    <n v="2023"/>
    <n v="10"/>
    <x v="1"/>
    <n v="4"/>
    <n v="43"/>
    <n v="4"/>
    <n v="5"/>
    <x v="1"/>
    <x v="1"/>
    <n v="174042"/>
    <n v="0.17"/>
  </r>
  <r>
    <x v="3362"/>
    <d v="2023-12-04T00:00:00"/>
    <s v="Customer_1231"/>
    <x v="2"/>
    <x v="1"/>
    <x v="1"/>
    <x v="1"/>
    <n v="8"/>
    <n v="559"/>
    <n v="2"/>
    <n v="4382.5600000000004"/>
    <x v="3335"/>
    <s v="UPI"/>
    <x v="0"/>
    <n v="2"/>
    <n v="2023"/>
    <n v="12"/>
    <x v="2"/>
    <n v="4"/>
    <n v="49"/>
    <n v="2"/>
    <n v="1"/>
    <x v="3"/>
    <x v="1"/>
    <n v="8944"/>
    <n v="0.11"/>
  </r>
  <r>
    <x v="3363"/>
    <d v="2023-10-30T00:00:00"/>
    <s v="Customer_1834"/>
    <x v="0"/>
    <x v="2"/>
    <x v="1"/>
    <x v="1"/>
    <n v="10"/>
    <n v="1223"/>
    <n v="25"/>
    <n v="9172.5"/>
    <x v="3336"/>
    <s v="Card"/>
    <x v="0"/>
    <n v="5"/>
    <n v="2023"/>
    <n v="10"/>
    <x v="1"/>
    <n v="4"/>
    <n v="44"/>
    <n v="5"/>
    <n v="1"/>
    <x v="3"/>
    <x v="1"/>
    <n v="305750"/>
    <n v="0.06"/>
  </r>
  <r>
    <x v="3364"/>
    <d v="2023-06-19T00:00:00"/>
    <s v="Customer_1782"/>
    <x v="1"/>
    <x v="1"/>
    <x v="0"/>
    <x v="6"/>
    <n v="8"/>
    <n v="2493"/>
    <n v="13"/>
    <n v="17351.28"/>
    <x v="3337"/>
    <s v="UPI"/>
    <x v="1"/>
    <n v="4"/>
    <n v="2023"/>
    <n v="6"/>
    <x v="7"/>
    <n v="2"/>
    <n v="25"/>
    <n v="4"/>
    <n v="1"/>
    <x v="3"/>
    <x v="1"/>
    <n v="259272"/>
    <n v="7.0000000000000007E-2"/>
  </r>
  <r>
    <x v="3365"/>
    <d v="2023-09-02T00:00:00"/>
    <s v="Customer_954"/>
    <x v="2"/>
    <x v="1"/>
    <x v="0"/>
    <x v="4"/>
    <n v="8"/>
    <n v="3085"/>
    <n v="25"/>
    <n v="18510"/>
    <x v="3338"/>
    <s v="UPI"/>
    <x v="2"/>
    <n v="5"/>
    <n v="2023"/>
    <n v="9"/>
    <x v="5"/>
    <n v="3"/>
    <n v="35"/>
    <n v="1"/>
    <n v="6"/>
    <x v="0"/>
    <x v="0"/>
    <n v="617000"/>
    <n v="7.0000000000000007E-2"/>
  </r>
  <r>
    <x v="3366"/>
    <d v="2023-11-14T00:00:00"/>
    <s v="Customer_507"/>
    <x v="0"/>
    <x v="3"/>
    <x v="1"/>
    <x v="8"/>
    <n v="6"/>
    <n v="522"/>
    <n v="28"/>
    <n v="2255.04"/>
    <x v="3339"/>
    <s v="Card"/>
    <x v="2"/>
    <n v="7"/>
    <n v="2023"/>
    <n v="11"/>
    <x v="6"/>
    <n v="4"/>
    <n v="46"/>
    <n v="3"/>
    <n v="2"/>
    <x v="5"/>
    <x v="1"/>
    <n v="87696"/>
    <n v="0.19"/>
  </r>
  <r>
    <x v="3367"/>
    <d v="2023-05-05T00:00:00"/>
    <s v="Customer_1203"/>
    <x v="0"/>
    <x v="1"/>
    <x v="1"/>
    <x v="8"/>
    <n v="6"/>
    <n v="4325"/>
    <n v="29"/>
    <n v="18424.5"/>
    <x v="3340"/>
    <s v="UPI"/>
    <x v="2"/>
    <n v="2"/>
    <n v="2023"/>
    <n v="5"/>
    <x v="11"/>
    <n v="2"/>
    <n v="18"/>
    <n v="1"/>
    <n v="5"/>
    <x v="1"/>
    <x v="1"/>
    <n v="752550"/>
    <n v="0.16"/>
  </r>
  <r>
    <x v="3368"/>
    <d v="2023-07-22T00:00:00"/>
    <s v="Customer_1806"/>
    <x v="3"/>
    <x v="2"/>
    <x v="2"/>
    <x v="5"/>
    <n v="9"/>
    <n v="3570"/>
    <n v="17"/>
    <n v="26667.9"/>
    <x v="3341"/>
    <s v="UPI"/>
    <x v="0"/>
    <n v="6"/>
    <n v="2023"/>
    <n v="7"/>
    <x v="10"/>
    <n v="3"/>
    <n v="29"/>
    <n v="4"/>
    <n v="6"/>
    <x v="0"/>
    <x v="0"/>
    <n v="546210"/>
    <n v="0.11"/>
  </r>
  <r>
    <x v="3369"/>
    <d v="2023-05-13T00:00:00"/>
    <s v="Customer_423"/>
    <x v="0"/>
    <x v="0"/>
    <x v="1"/>
    <x v="8"/>
    <n v="10"/>
    <n v="1090"/>
    <n v="20"/>
    <n v="8720"/>
    <x v="3342"/>
    <s v="UPI"/>
    <x v="2"/>
    <n v="5"/>
    <n v="2023"/>
    <n v="5"/>
    <x v="11"/>
    <n v="2"/>
    <n v="19"/>
    <n v="2"/>
    <n v="6"/>
    <x v="0"/>
    <x v="0"/>
    <n v="218000"/>
    <n v="0.09"/>
  </r>
  <r>
    <x v="3370"/>
    <d v="2023-12-09T00:00:00"/>
    <s v="Customer_643"/>
    <x v="3"/>
    <x v="3"/>
    <x v="1"/>
    <x v="8"/>
    <n v="4"/>
    <n v="2328"/>
    <n v="28"/>
    <n v="6704.64"/>
    <x v="3343"/>
    <s v="UPI"/>
    <x v="2"/>
    <n v="6"/>
    <n v="2023"/>
    <n v="12"/>
    <x v="2"/>
    <n v="4"/>
    <n v="49"/>
    <n v="2"/>
    <n v="6"/>
    <x v="0"/>
    <x v="0"/>
    <n v="260736"/>
    <n v="0.18"/>
  </r>
  <r>
    <x v="3371"/>
    <d v="2023-07-26T00:00:00"/>
    <s v="Customer_321"/>
    <x v="1"/>
    <x v="0"/>
    <x v="1"/>
    <x v="8"/>
    <n v="5"/>
    <n v="790"/>
    <n v="12"/>
    <n v="3476"/>
    <x v="3344"/>
    <s v="UPI"/>
    <x v="1"/>
    <n v="3"/>
    <n v="2023"/>
    <n v="7"/>
    <x v="10"/>
    <n v="3"/>
    <n v="30"/>
    <n v="5"/>
    <n v="3"/>
    <x v="6"/>
    <x v="1"/>
    <n v="47400"/>
    <n v="7.0000000000000007E-2"/>
  </r>
  <r>
    <x v="3372"/>
    <d v="2023-03-21T00:00:00"/>
    <s v="Customer_1830"/>
    <x v="1"/>
    <x v="0"/>
    <x v="1"/>
    <x v="3"/>
    <n v="4"/>
    <n v="1993"/>
    <n v="28"/>
    <n v="5739.84"/>
    <x v="3345"/>
    <s v="Card"/>
    <x v="0"/>
    <n v="6"/>
    <n v="2023"/>
    <n v="3"/>
    <x v="9"/>
    <n v="1"/>
    <n v="12"/>
    <n v="4"/>
    <n v="2"/>
    <x v="5"/>
    <x v="1"/>
    <n v="223216"/>
    <n v="0.06"/>
  </r>
  <r>
    <x v="3373"/>
    <d v="2023-12-27T00:00:00"/>
    <s v="Customer_1599"/>
    <x v="0"/>
    <x v="3"/>
    <x v="2"/>
    <x v="7"/>
    <n v="3"/>
    <n v="2179"/>
    <n v="21"/>
    <n v="5164.2299999999996"/>
    <x v="3346"/>
    <s v="UPI"/>
    <x v="2"/>
    <n v="6"/>
    <n v="2023"/>
    <n v="12"/>
    <x v="2"/>
    <n v="4"/>
    <n v="52"/>
    <n v="5"/>
    <n v="3"/>
    <x v="6"/>
    <x v="1"/>
    <n v="137277"/>
    <n v="0.08"/>
  </r>
  <r>
    <x v="3374"/>
    <d v="2023-07-30T00:00:00"/>
    <s v="Customer_322"/>
    <x v="3"/>
    <x v="1"/>
    <x v="0"/>
    <x v="0"/>
    <n v="1"/>
    <n v="3952"/>
    <n v="3"/>
    <n v="3833.44"/>
    <x v="3347"/>
    <s v="Cash"/>
    <x v="2"/>
    <n v="7"/>
    <n v="2023"/>
    <n v="7"/>
    <x v="10"/>
    <n v="3"/>
    <n v="31"/>
    <n v="6"/>
    <n v="0"/>
    <x v="2"/>
    <x v="0"/>
    <n v="11856"/>
    <n v="0.19"/>
  </r>
  <r>
    <x v="3375"/>
    <d v="2023-05-12T00:00:00"/>
    <s v="Customer_1159"/>
    <x v="2"/>
    <x v="2"/>
    <x v="1"/>
    <x v="1"/>
    <n v="1"/>
    <n v="2883"/>
    <n v="7"/>
    <n v="2681.19"/>
    <x v="2799"/>
    <s v="Card"/>
    <x v="2"/>
    <n v="3"/>
    <n v="2023"/>
    <n v="5"/>
    <x v="11"/>
    <n v="2"/>
    <n v="19"/>
    <n v="2"/>
    <n v="5"/>
    <x v="1"/>
    <x v="1"/>
    <n v="20181"/>
    <n v="0.11"/>
  </r>
  <r>
    <x v="3376"/>
    <d v="2023-11-20T00:00:00"/>
    <s v="Customer_1379"/>
    <x v="3"/>
    <x v="3"/>
    <x v="0"/>
    <x v="6"/>
    <n v="9"/>
    <n v="4864"/>
    <n v="16"/>
    <n v="36771.839999999997"/>
    <x v="3348"/>
    <s v="UPI"/>
    <x v="2"/>
    <n v="6"/>
    <n v="2023"/>
    <n v="11"/>
    <x v="6"/>
    <n v="4"/>
    <n v="47"/>
    <n v="4"/>
    <n v="1"/>
    <x v="3"/>
    <x v="1"/>
    <n v="700416"/>
    <n v="0.08"/>
  </r>
  <r>
    <x v="3377"/>
    <d v="2023-03-21T00:00:00"/>
    <s v="Customer_83"/>
    <x v="0"/>
    <x v="1"/>
    <x v="1"/>
    <x v="8"/>
    <n v="9"/>
    <n v="3145"/>
    <n v="28"/>
    <n v="20379.599999999999"/>
    <x v="3349"/>
    <s v="Cash"/>
    <x v="0"/>
    <n v="6"/>
    <n v="2023"/>
    <n v="3"/>
    <x v="9"/>
    <n v="1"/>
    <n v="12"/>
    <n v="4"/>
    <n v="2"/>
    <x v="5"/>
    <x v="1"/>
    <n v="792540"/>
    <n v="0.12"/>
  </r>
  <r>
    <x v="3378"/>
    <d v="2023-08-12T00:00:00"/>
    <s v="Customer_842"/>
    <x v="2"/>
    <x v="0"/>
    <x v="0"/>
    <x v="6"/>
    <n v="10"/>
    <n v="4725"/>
    <n v="7"/>
    <n v="43942.5"/>
    <x v="3350"/>
    <s v="Cash"/>
    <x v="1"/>
    <n v="1"/>
    <n v="2023"/>
    <n v="8"/>
    <x v="4"/>
    <n v="3"/>
    <n v="32"/>
    <n v="2"/>
    <n v="6"/>
    <x v="0"/>
    <x v="0"/>
    <n v="330750"/>
    <n v="0.16"/>
  </r>
  <r>
    <x v="3379"/>
    <d v="2023-06-19T00:00:00"/>
    <s v="Customer_1278"/>
    <x v="0"/>
    <x v="2"/>
    <x v="0"/>
    <x v="4"/>
    <n v="9"/>
    <n v="3274"/>
    <n v="15"/>
    <n v="25046.1"/>
    <x v="3351"/>
    <s v="Card"/>
    <x v="2"/>
    <n v="7"/>
    <n v="2023"/>
    <n v="6"/>
    <x v="7"/>
    <n v="2"/>
    <n v="25"/>
    <n v="4"/>
    <n v="1"/>
    <x v="3"/>
    <x v="1"/>
    <n v="441990"/>
    <n v="0.08"/>
  </r>
  <r>
    <x v="3380"/>
    <d v="2023-12-05T00:00:00"/>
    <s v="Customer_1529"/>
    <x v="1"/>
    <x v="0"/>
    <x v="0"/>
    <x v="4"/>
    <n v="9"/>
    <n v="2277"/>
    <n v="28"/>
    <n v="14754.96"/>
    <x v="3352"/>
    <s v="Cash"/>
    <x v="0"/>
    <n v="4"/>
    <n v="2023"/>
    <n v="12"/>
    <x v="2"/>
    <n v="4"/>
    <n v="49"/>
    <n v="2"/>
    <n v="2"/>
    <x v="5"/>
    <x v="1"/>
    <n v="573804"/>
    <n v="0.17"/>
  </r>
  <r>
    <x v="3381"/>
    <d v="2023-08-13T00:00:00"/>
    <s v="Customer_1683"/>
    <x v="0"/>
    <x v="3"/>
    <x v="0"/>
    <x v="4"/>
    <n v="1"/>
    <n v="4909"/>
    <n v="4"/>
    <n v="4712.6400000000003"/>
    <x v="3353"/>
    <s v="Cash"/>
    <x v="0"/>
    <n v="3"/>
    <n v="2023"/>
    <n v="8"/>
    <x v="4"/>
    <n v="3"/>
    <n v="33"/>
    <n v="3"/>
    <n v="0"/>
    <x v="2"/>
    <x v="0"/>
    <n v="19636"/>
    <n v="0.05"/>
  </r>
  <r>
    <x v="3382"/>
    <d v="2023-06-05T00:00:00"/>
    <s v="Customer_499"/>
    <x v="2"/>
    <x v="2"/>
    <x v="1"/>
    <x v="8"/>
    <n v="1"/>
    <n v="1028"/>
    <n v="10"/>
    <n v="925.2"/>
    <x v="3354"/>
    <s v="UPI"/>
    <x v="2"/>
    <n v="2"/>
    <n v="2023"/>
    <n v="6"/>
    <x v="7"/>
    <n v="2"/>
    <n v="23"/>
    <n v="2"/>
    <n v="1"/>
    <x v="3"/>
    <x v="1"/>
    <n v="10280"/>
    <n v="0.16"/>
  </r>
  <r>
    <x v="3383"/>
    <d v="2023-09-10T00:00:00"/>
    <s v="Customer_295"/>
    <x v="2"/>
    <x v="1"/>
    <x v="2"/>
    <x v="5"/>
    <n v="10"/>
    <n v="3999"/>
    <n v="8"/>
    <n v="36790.800000000003"/>
    <x v="3355"/>
    <s v="Card"/>
    <x v="1"/>
    <n v="2"/>
    <n v="2023"/>
    <n v="9"/>
    <x v="5"/>
    <n v="3"/>
    <n v="37"/>
    <n v="3"/>
    <n v="0"/>
    <x v="2"/>
    <x v="0"/>
    <n v="319920"/>
    <n v="0.17"/>
  </r>
  <r>
    <x v="3384"/>
    <d v="2023-07-04T00:00:00"/>
    <s v="Customer_1738"/>
    <x v="0"/>
    <x v="2"/>
    <x v="2"/>
    <x v="5"/>
    <n v="3"/>
    <n v="1641"/>
    <n v="15"/>
    <n v="4184.55"/>
    <x v="3356"/>
    <s v="Card"/>
    <x v="0"/>
    <n v="1"/>
    <n v="2023"/>
    <n v="7"/>
    <x v="10"/>
    <n v="3"/>
    <n v="27"/>
    <n v="2"/>
    <n v="2"/>
    <x v="5"/>
    <x v="1"/>
    <n v="73845"/>
    <n v="0.11"/>
  </r>
  <r>
    <x v="3385"/>
    <d v="2023-01-26T00:00:00"/>
    <s v="Customer_1269"/>
    <x v="3"/>
    <x v="3"/>
    <x v="0"/>
    <x v="6"/>
    <n v="5"/>
    <n v="953"/>
    <n v="14"/>
    <n v="4097.8999999999996"/>
    <x v="3357"/>
    <s v="Cash"/>
    <x v="0"/>
    <n v="5"/>
    <n v="2023"/>
    <n v="1"/>
    <x v="0"/>
    <n v="1"/>
    <n v="4"/>
    <n v="4"/>
    <n v="4"/>
    <x v="4"/>
    <x v="1"/>
    <n v="66710"/>
    <n v="0.19"/>
  </r>
  <r>
    <x v="3386"/>
    <d v="2023-05-29T00:00:00"/>
    <s v="Customer_160"/>
    <x v="1"/>
    <x v="1"/>
    <x v="0"/>
    <x v="6"/>
    <n v="10"/>
    <n v="3998"/>
    <n v="10"/>
    <n v="35982"/>
    <x v="3358"/>
    <s v="UPI"/>
    <x v="2"/>
    <n v="5"/>
    <n v="2023"/>
    <n v="5"/>
    <x v="11"/>
    <n v="2"/>
    <n v="22"/>
    <n v="5"/>
    <n v="1"/>
    <x v="3"/>
    <x v="1"/>
    <n v="399800"/>
    <n v="0.18"/>
  </r>
  <r>
    <x v="3387"/>
    <d v="2023-01-07T00:00:00"/>
    <s v="Customer_1181"/>
    <x v="2"/>
    <x v="3"/>
    <x v="0"/>
    <x v="0"/>
    <n v="10"/>
    <n v="538"/>
    <n v="24"/>
    <n v="4088.8"/>
    <x v="3359"/>
    <s v="Cash"/>
    <x v="1"/>
    <n v="5"/>
    <n v="2023"/>
    <n v="1"/>
    <x v="0"/>
    <n v="1"/>
    <n v="1"/>
    <n v="1"/>
    <n v="6"/>
    <x v="0"/>
    <x v="0"/>
    <n v="129120"/>
    <n v="0.18"/>
  </r>
  <r>
    <x v="3388"/>
    <d v="2023-10-21T00:00:00"/>
    <s v="Customer_317"/>
    <x v="3"/>
    <x v="0"/>
    <x v="0"/>
    <x v="0"/>
    <n v="9"/>
    <n v="2725"/>
    <n v="21"/>
    <n v="19374.75"/>
    <x v="3360"/>
    <s v="Card"/>
    <x v="0"/>
    <n v="4"/>
    <n v="2023"/>
    <n v="10"/>
    <x v="1"/>
    <n v="4"/>
    <n v="42"/>
    <n v="3"/>
    <n v="6"/>
    <x v="0"/>
    <x v="0"/>
    <n v="515025"/>
    <n v="0.09"/>
  </r>
  <r>
    <x v="3389"/>
    <d v="2023-05-14T00:00:00"/>
    <s v="Customer_1442"/>
    <x v="0"/>
    <x v="2"/>
    <x v="2"/>
    <x v="7"/>
    <n v="10"/>
    <n v="4224"/>
    <n v="28"/>
    <n v="30412.799999999999"/>
    <x v="3361"/>
    <s v="Cash"/>
    <x v="2"/>
    <n v="5"/>
    <n v="2023"/>
    <n v="5"/>
    <x v="11"/>
    <n v="2"/>
    <n v="20"/>
    <n v="3"/>
    <n v="0"/>
    <x v="2"/>
    <x v="0"/>
    <n v="1182720"/>
    <n v="7.0000000000000007E-2"/>
  </r>
  <r>
    <x v="3390"/>
    <d v="2023-12-17T00:00:00"/>
    <s v="Customer_1645"/>
    <x v="1"/>
    <x v="2"/>
    <x v="2"/>
    <x v="7"/>
    <n v="9"/>
    <n v="3300"/>
    <n v="8"/>
    <n v="27324"/>
    <x v="3362"/>
    <s v="Cash"/>
    <x v="2"/>
    <n v="5"/>
    <n v="2023"/>
    <n v="12"/>
    <x v="2"/>
    <n v="4"/>
    <n v="51"/>
    <n v="4"/>
    <n v="0"/>
    <x v="2"/>
    <x v="0"/>
    <n v="237600"/>
    <n v="0.17"/>
  </r>
  <r>
    <x v="3391"/>
    <d v="2023-04-17T00:00:00"/>
    <s v="Customer_133"/>
    <x v="1"/>
    <x v="0"/>
    <x v="1"/>
    <x v="3"/>
    <n v="7"/>
    <n v="991"/>
    <n v="4"/>
    <n v="6659.52"/>
    <x v="3363"/>
    <s v="Card"/>
    <x v="1"/>
    <n v="3"/>
    <n v="2023"/>
    <n v="4"/>
    <x v="8"/>
    <n v="2"/>
    <n v="16"/>
    <n v="4"/>
    <n v="1"/>
    <x v="3"/>
    <x v="1"/>
    <n v="27748"/>
    <n v="0.11"/>
  </r>
  <r>
    <x v="3392"/>
    <d v="2023-10-10T00:00:00"/>
    <s v="Customer_1383"/>
    <x v="2"/>
    <x v="2"/>
    <x v="1"/>
    <x v="8"/>
    <n v="8"/>
    <n v="238"/>
    <n v="22"/>
    <n v="1485.12"/>
    <x v="3364"/>
    <s v="Cash"/>
    <x v="0"/>
    <n v="5"/>
    <n v="2023"/>
    <n v="10"/>
    <x v="1"/>
    <n v="4"/>
    <n v="41"/>
    <n v="2"/>
    <n v="2"/>
    <x v="5"/>
    <x v="1"/>
    <n v="41888"/>
    <n v="0.2"/>
  </r>
  <r>
    <x v="3393"/>
    <d v="2023-08-14T00:00:00"/>
    <s v="Customer_1538"/>
    <x v="3"/>
    <x v="1"/>
    <x v="1"/>
    <x v="8"/>
    <n v="4"/>
    <n v="244"/>
    <n v="25"/>
    <n v="732"/>
    <x v="3365"/>
    <s v="Card"/>
    <x v="2"/>
    <n v="4"/>
    <n v="2023"/>
    <n v="8"/>
    <x v="4"/>
    <n v="3"/>
    <n v="33"/>
    <n v="3"/>
    <n v="1"/>
    <x v="3"/>
    <x v="1"/>
    <n v="24400"/>
    <n v="0.09"/>
  </r>
  <r>
    <x v="3394"/>
    <d v="2023-12-27T00:00:00"/>
    <s v="Customer_1772"/>
    <x v="0"/>
    <x v="0"/>
    <x v="1"/>
    <x v="3"/>
    <n v="7"/>
    <n v="3649"/>
    <n v="18"/>
    <n v="20945.259999999998"/>
    <x v="3366"/>
    <s v="Card"/>
    <x v="1"/>
    <n v="7"/>
    <n v="2023"/>
    <n v="12"/>
    <x v="2"/>
    <n v="4"/>
    <n v="52"/>
    <n v="5"/>
    <n v="3"/>
    <x v="6"/>
    <x v="1"/>
    <n v="459774"/>
    <n v="0.06"/>
  </r>
  <r>
    <x v="3395"/>
    <d v="2023-06-10T00:00:00"/>
    <s v="Customer_1094"/>
    <x v="0"/>
    <x v="0"/>
    <x v="0"/>
    <x v="6"/>
    <n v="1"/>
    <n v="2194"/>
    <n v="14"/>
    <n v="1886.84"/>
    <x v="3367"/>
    <s v="Cash"/>
    <x v="0"/>
    <n v="5"/>
    <n v="2023"/>
    <n v="6"/>
    <x v="7"/>
    <n v="2"/>
    <n v="23"/>
    <n v="2"/>
    <n v="6"/>
    <x v="0"/>
    <x v="0"/>
    <n v="30716"/>
    <n v="0.17"/>
  </r>
  <r>
    <x v="3396"/>
    <d v="2023-07-16T00:00:00"/>
    <s v="Customer_1857"/>
    <x v="3"/>
    <x v="2"/>
    <x v="1"/>
    <x v="3"/>
    <n v="1"/>
    <n v="4369"/>
    <n v="11"/>
    <n v="3888.41"/>
    <x v="3368"/>
    <s v="Cash"/>
    <x v="1"/>
    <n v="1"/>
    <n v="2023"/>
    <n v="7"/>
    <x v="10"/>
    <n v="3"/>
    <n v="29"/>
    <n v="4"/>
    <n v="0"/>
    <x v="2"/>
    <x v="0"/>
    <n v="48059"/>
    <n v="7.0000000000000007E-2"/>
  </r>
  <r>
    <x v="3397"/>
    <d v="2023-05-26T00:00:00"/>
    <s v="Customer_1213"/>
    <x v="2"/>
    <x v="1"/>
    <x v="0"/>
    <x v="6"/>
    <n v="7"/>
    <n v="1418"/>
    <n v="9"/>
    <n v="9032.66"/>
    <x v="3369"/>
    <s v="Cash"/>
    <x v="0"/>
    <n v="4"/>
    <n v="2023"/>
    <n v="5"/>
    <x v="11"/>
    <n v="2"/>
    <n v="21"/>
    <n v="4"/>
    <n v="5"/>
    <x v="1"/>
    <x v="1"/>
    <n v="89334"/>
    <n v="0.15"/>
  </r>
  <r>
    <x v="3398"/>
    <d v="2023-07-18T00:00:00"/>
    <s v="Customer_1914"/>
    <x v="1"/>
    <x v="3"/>
    <x v="2"/>
    <x v="5"/>
    <n v="8"/>
    <n v="2536"/>
    <n v="23"/>
    <n v="15621.76"/>
    <x v="3370"/>
    <s v="Cash"/>
    <x v="1"/>
    <n v="6"/>
    <n v="2023"/>
    <n v="7"/>
    <x v="10"/>
    <n v="3"/>
    <n v="29"/>
    <n v="4"/>
    <n v="2"/>
    <x v="5"/>
    <x v="1"/>
    <n v="466624"/>
    <n v="0.1"/>
  </r>
  <r>
    <x v="3399"/>
    <d v="2023-07-01T00:00:00"/>
    <s v="Customer_921"/>
    <x v="2"/>
    <x v="1"/>
    <x v="2"/>
    <x v="5"/>
    <n v="2"/>
    <n v="4553"/>
    <n v="7"/>
    <n v="8468.58"/>
    <x v="3371"/>
    <s v="UPI"/>
    <x v="0"/>
    <n v="1"/>
    <n v="2023"/>
    <n v="7"/>
    <x v="10"/>
    <n v="3"/>
    <n v="26"/>
    <n v="1"/>
    <n v="6"/>
    <x v="0"/>
    <x v="0"/>
    <n v="63742"/>
    <n v="0.14000000000000001"/>
  </r>
  <r>
    <x v="3400"/>
    <d v="2023-02-12T00:00:00"/>
    <s v="Customer_1756"/>
    <x v="1"/>
    <x v="2"/>
    <x v="0"/>
    <x v="0"/>
    <n v="5"/>
    <n v="1150"/>
    <n v="0"/>
    <n v="5750"/>
    <x v="3372"/>
    <s v="Card"/>
    <x v="2"/>
    <n v="4"/>
    <n v="2023"/>
    <n v="2"/>
    <x v="3"/>
    <n v="1"/>
    <n v="7"/>
    <n v="3"/>
    <n v="0"/>
    <x v="2"/>
    <x v="0"/>
    <n v="0"/>
    <n v="0.05"/>
  </r>
  <r>
    <x v="3401"/>
    <d v="2023-01-06T00:00:00"/>
    <s v="Customer_106"/>
    <x v="0"/>
    <x v="0"/>
    <x v="1"/>
    <x v="3"/>
    <n v="8"/>
    <n v="1289"/>
    <n v="11"/>
    <n v="9177.68"/>
    <x v="3373"/>
    <s v="Card"/>
    <x v="1"/>
    <n v="5"/>
    <n v="2023"/>
    <n v="1"/>
    <x v="0"/>
    <n v="1"/>
    <n v="1"/>
    <n v="1"/>
    <n v="5"/>
    <x v="1"/>
    <x v="1"/>
    <n v="113432"/>
    <n v="0.11"/>
  </r>
  <r>
    <x v="3402"/>
    <d v="2023-10-05T00:00:00"/>
    <s v="Customer_31"/>
    <x v="1"/>
    <x v="1"/>
    <x v="1"/>
    <x v="3"/>
    <n v="7"/>
    <n v="3319"/>
    <n v="1"/>
    <n v="23000.67"/>
    <x v="3374"/>
    <s v="Card"/>
    <x v="2"/>
    <n v="6"/>
    <n v="2023"/>
    <n v="10"/>
    <x v="1"/>
    <n v="4"/>
    <n v="40"/>
    <n v="1"/>
    <n v="4"/>
    <x v="4"/>
    <x v="1"/>
    <n v="23233"/>
    <n v="0.08"/>
  </r>
  <r>
    <x v="3403"/>
    <d v="2023-10-22T00:00:00"/>
    <s v="Customer_132"/>
    <x v="2"/>
    <x v="1"/>
    <x v="2"/>
    <x v="5"/>
    <n v="7"/>
    <n v="3669"/>
    <n v="19"/>
    <n v="20803.23"/>
    <x v="3375"/>
    <s v="UPI"/>
    <x v="0"/>
    <n v="3"/>
    <n v="2023"/>
    <n v="10"/>
    <x v="1"/>
    <n v="4"/>
    <n v="43"/>
    <n v="4"/>
    <n v="0"/>
    <x v="2"/>
    <x v="0"/>
    <n v="487977"/>
    <n v="7.0000000000000007E-2"/>
  </r>
  <r>
    <x v="3404"/>
    <d v="2023-01-13T00:00:00"/>
    <s v="Customer_489"/>
    <x v="3"/>
    <x v="3"/>
    <x v="0"/>
    <x v="4"/>
    <n v="7"/>
    <n v="4731"/>
    <n v="7"/>
    <n v="30798.81"/>
    <x v="3376"/>
    <s v="Card"/>
    <x v="0"/>
    <n v="6"/>
    <n v="2023"/>
    <n v="1"/>
    <x v="0"/>
    <n v="1"/>
    <n v="2"/>
    <n v="2"/>
    <n v="5"/>
    <x v="1"/>
    <x v="1"/>
    <n v="231819"/>
    <n v="0.15"/>
  </r>
  <r>
    <x v="3405"/>
    <d v="2023-01-18T00:00:00"/>
    <s v="Customer_629"/>
    <x v="1"/>
    <x v="0"/>
    <x v="2"/>
    <x v="5"/>
    <n v="2"/>
    <n v="3423"/>
    <n v="5"/>
    <n v="6503.7"/>
    <x v="3377"/>
    <s v="Card"/>
    <x v="0"/>
    <n v="7"/>
    <n v="2023"/>
    <n v="1"/>
    <x v="0"/>
    <n v="1"/>
    <n v="3"/>
    <n v="3"/>
    <n v="3"/>
    <x v="6"/>
    <x v="1"/>
    <n v="34230"/>
    <n v="0.17"/>
  </r>
  <r>
    <x v="3406"/>
    <d v="2023-10-03T00:00:00"/>
    <s v="Customer_935"/>
    <x v="3"/>
    <x v="1"/>
    <x v="2"/>
    <x v="7"/>
    <n v="9"/>
    <n v="3276"/>
    <n v="25"/>
    <n v="22113"/>
    <x v="3378"/>
    <s v="UPI"/>
    <x v="2"/>
    <n v="2"/>
    <n v="2023"/>
    <n v="10"/>
    <x v="1"/>
    <n v="4"/>
    <n v="40"/>
    <n v="1"/>
    <n v="2"/>
    <x v="5"/>
    <x v="1"/>
    <n v="737100"/>
    <n v="0.09"/>
  </r>
  <r>
    <x v="3407"/>
    <d v="2023-07-15T00:00:00"/>
    <s v="Customer_835"/>
    <x v="3"/>
    <x v="2"/>
    <x v="0"/>
    <x v="4"/>
    <n v="2"/>
    <n v="1990"/>
    <n v="28"/>
    <n v="2865.6"/>
    <x v="3379"/>
    <s v="UPI"/>
    <x v="2"/>
    <n v="5"/>
    <n v="2023"/>
    <n v="7"/>
    <x v="10"/>
    <n v="3"/>
    <n v="28"/>
    <n v="3"/>
    <n v="6"/>
    <x v="0"/>
    <x v="0"/>
    <n v="111440"/>
    <n v="0.12"/>
  </r>
  <r>
    <x v="3408"/>
    <d v="2023-03-10T00:00:00"/>
    <s v="Customer_275"/>
    <x v="2"/>
    <x v="0"/>
    <x v="2"/>
    <x v="5"/>
    <n v="10"/>
    <n v="2737"/>
    <n v="8"/>
    <n v="25180.400000000001"/>
    <x v="3380"/>
    <s v="Card"/>
    <x v="2"/>
    <n v="5"/>
    <n v="2023"/>
    <n v="3"/>
    <x v="9"/>
    <n v="1"/>
    <n v="10"/>
    <n v="2"/>
    <n v="5"/>
    <x v="1"/>
    <x v="1"/>
    <n v="218960"/>
    <n v="0.12"/>
  </r>
  <r>
    <x v="3409"/>
    <d v="2023-06-14T00:00:00"/>
    <s v="Customer_953"/>
    <x v="1"/>
    <x v="1"/>
    <x v="2"/>
    <x v="7"/>
    <n v="2"/>
    <n v="1111"/>
    <n v="30"/>
    <n v="1555.4"/>
    <x v="3381"/>
    <s v="Card"/>
    <x v="1"/>
    <n v="5"/>
    <n v="2023"/>
    <n v="6"/>
    <x v="7"/>
    <n v="2"/>
    <n v="24"/>
    <n v="3"/>
    <n v="3"/>
    <x v="6"/>
    <x v="1"/>
    <n v="66660"/>
    <n v="0.1"/>
  </r>
  <r>
    <x v="3410"/>
    <d v="2023-04-11T00:00:00"/>
    <s v="Customer_123"/>
    <x v="3"/>
    <x v="0"/>
    <x v="2"/>
    <x v="7"/>
    <n v="8"/>
    <n v="4164"/>
    <n v="4"/>
    <n v="31979.52"/>
    <x v="3382"/>
    <s v="Cash"/>
    <x v="0"/>
    <n v="3"/>
    <n v="2023"/>
    <n v="4"/>
    <x v="8"/>
    <n v="2"/>
    <n v="15"/>
    <n v="3"/>
    <n v="2"/>
    <x v="5"/>
    <x v="1"/>
    <n v="133248"/>
    <n v="0.15"/>
  </r>
  <r>
    <x v="3411"/>
    <d v="2023-12-07T00:00:00"/>
    <s v="Customer_1992"/>
    <x v="1"/>
    <x v="0"/>
    <x v="1"/>
    <x v="1"/>
    <n v="8"/>
    <n v="639"/>
    <n v="4"/>
    <n v="4907.5200000000004"/>
    <x v="3383"/>
    <s v="Card"/>
    <x v="1"/>
    <n v="4"/>
    <n v="2023"/>
    <n v="12"/>
    <x v="2"/>
    <n v="4"/>
    <n v="49"/>
    <n v="2"/>
    <n v="4"/>
    <x v="4"/>
    <x v="1"/>
    <n v="20448"/>
    <n v="7.0000000000000007E-2"/>
  </r>
  <r>
    <x v="3412"/>
    <d v="2023-08-17T00:00:00"/>
    <s v="Customer_1909"/>
    <x v="0"/>
    <x v="0"/>
    <x v="0"/>
    <x v="6"/>
    <n v="9"/>
    <n v="4987"/>
    <n v="27"/>
    <n v="32764.59"/>
    <x v="3384"/>
    <s v="Card"/>
    <x v="0"/>
    <n v="3"/>
    <n v="2023"/>
    <n v="8"/>
    <x v="4"/>
    <n v="3"/>
    <n v="33"/>
    <n v="3"/>
    <n v="4"/>
    <x v="4"/>
    <x v="1"/>
    <n v="1211841"/>
    <n v="0.11"/>
  </r>
  <r>
    <x v="3413"/>
    <d v="2023-01-05T00:00:00"/>
    <s v="Customer_1183"/>
    <x v="3"/>
    <x v="0"/>
    <x v="2"/>
    <x v="7"/>
    <n v="7"/>
    <n v="290"/>
    <n v="13"/>
    <n v="1766.1"/>
    <x v="3385"/>
    <s v="Cash"/>
    <x v="2"/>
    <n v="6"/>
    <n v="2023"/>
    <n v="1"/>
    <x v="0"/>
    <n v="1"/>
    <n v="1"/>
    <n v="1"/>
    <n v="4"/>
    <x v="4"/>
    <x v="1"/>
    <n v="26390"/>
    <n v="0.05"/>
  </r>
  <r>
    <x v="3414"/>
    <d v="2023-05-13T00:00:00"/>
    <s v="Customer_1941"/>
    <x v="1"/>
    <x v="3"/>
    <x v="0"/>
    <x v="0"/>
    <n v="2"/>
    <n v="1416"/>
    <n v="29"/>
    <n v="2010.72"/>
    <x v="3386"/>
    <s v="Card"/>
    <x v="1"/>
    <n v="5"/>
    <n v="2023"/>
    <n v="5"/>
    <x v="11"/>
    <n v="2"/>
    <n v="19"/>
    <n v="2"/>
    <n v="6"/>
    <x v="0"/>
    <x v="0"/>
    <n v="82128"/>
    <n v="0.2"/>
  </r>
  <r>
    <x v="3415"/>
    <d v="2023-06-10T00:00:00"/>
    <s v="Customer_601"/>
    <x v="0"/>
    <x v="3"/>
    <x v="1"/>
    <x v="1"/>
    <n v="8"/>
    <n v="948"/>
    <n v="22"/>
    <n v="5915.52"/>
    <x v="3387"/>
    <s v="Cash"/>
    <x v="2"/>
    <n v="3"/>
    <n v="2023"/>
    <n v="6"/>
    <x v="7"/>
    <n v="2"/>
    <n v="23"/>
    <n v="2"/>
    <n v="6"/>
    <x v="0"/>
    <x v="0"/>
    <n v="166848"/>
    <n v="0.1"/>
  </r>
  <r>
    <x v="3416"/>
    <d v="2023-03-17T00:00:00"/>
    <s v="Customer_610"/>
    <x v="2"/>
    <x v="1"/>
    <x v="1"/>
    <x v="1"/>
    <n v="7"/>
    <n v="4411"/>
    <n v="3"/>
    <n v="29950.69"/>
    <x v="3388"/>
    <s v="Card"/>
    <x v="1"/>
    <n v="1"/>
    <n v="2023"/>
    <n v="3"/>
    <x v="9"/>
    <n v="1"/>
    <n v="11"/>
    <n v="3"/>
    <n v="5"/>
    <x v="1"/>
    <x v="1"/>
    <n v="92631"/>
    <n v="0.2"/>
  </r>
  <r>
    <x v="3417"/>
    <d v="2023-03-10T00:00:00"/>
    <s v="Customer_321"/>
    <x v="3"/>
    <x v="1"/>
    <x v="1"/>
    <x v="3"/>
    <n v="4"/>
    <n v="4118"/>
    <n v="18"/>
    <n v="13507.04"/>
    <x v="3389"/>
    <s v="UPI"/>
    <x v="2"/>
    <n v="2"/>
    <n v="2023"/>
    <n v="3"/>
    <x v="9"/>
    <n v="1"/>
    <n v="10"/>
    <n v="2"/>
    <n v="5"/>
    <x v="1"/>
    <x v="1"/>
    <n v="296496"/>
    <n v="0.08"/>
  </r>
  <r>
    <x v="3418"/>
    <d v="2023-05-21T00:00:00"/>
    <s v="Customer_1355"/>
    <x v="2"/>
    <x v="2"/>
    <x v="1"/>
    <x v="1"/>
    <n v="7"/>
    <n v="2418"/>
    <n v="29"/>
    <n v="12017.46"/>
    <x v="3390"/>
    <s v="Card"/>
    <x v="1"/>
    <n v="2"/>
    <n v="2023"/>
    <n v="5"/>
    <x v="11"/>
    <n v="2"/>
    <n v="21"/>
    <n v="4"/>
    <n v="0"/>
    <x v="2"/>
    <x v="0"/>
    <n v="490854"/>
    <n v="7.0000000000000007E-2"/>
  </r>
  <r>
    <x v="3419"/>
    <d v="2023-03-26T00:00:00"/>
    <s v="Customer_694"/>
    <x v="1"/>
    <x v="2"/>
    <x v="0"/>
    <x v="4"/>
    <n v="7"/>
    <n v="4134"/>
    <n v="5"/>
    <n v="27491.1"/>
    <x v="3391"/>
    <s v="Cash"/>
    <x v="2"/>
    <n v="7"/>
    <n v="2023"/>
    <n v="3"/>
    <x v="9"/>
    <n v="1"/>
    <n v="13"/>
    <n v="5"/>
    <n v="0"/>
    <x v="2"/>
    <x v="0"/>
    <n v="144690"/>
    <n v="0.17"/>
  </r>
  <r>
    <x v="3420"/>
    <d v="2023-01-21T00:00:00"/>
    <s v="Customer_1417"/>
    <x v="3"/>
    <x v="3"/>
    <x v="1"/>
    <x v="1"/>
    <n v="4"/>
    <n v="1042"/>
    <n v="14"/>
    <n v="3584.48"/>
    <x v="3392"/>
    <s v="UPI"/>
    <x v="2"/>
    <n v="3"/>
    <n v="2023"/>
    <n v="1"/>
    <x v="0"/>
    <n v="1"/>
    <n v="3"/>
    <n v="3"/>
    <n v="6"/>
    <x v="0"/>
    <x v="0"/>
    <n v="58352"/>
    <n v="0.16"/>
  </r>
  <r>
    <x v="3421"/>
    <d v="2023-09-03T00:00:00"/>
    <s v="Customer_1677"/>
    <x v="2"/>
    <x v="2"/>
    <x v="2"/>
    <x v="7"/>
    <n v="1"/>
    <n v="3473"/>
    <n v="10"/>
    <n v="3125.7"/>
    <x v="3393"/>
    <s v="Cash"/>
    <x v="0"/>
    <n v="1"/>
    <n v="2023"/>
    <n v="9"/>
    <x v="5"/>
    <n v="3"/>
    <n v="36"/>
    <n v="2"/>
    <n v="0"/>
    <x v="2"/>
    <x v="0"/>
    <n v="34730"/>
    <n v="0.17"/>
  </r>
  <r>
    <x v="3422"/>
    <d v="2023-12-24T00:00:00"/>
    <s v="Customer_534"/>
    <x v="3"/>
    <x v="2"/>
    <x v="1"/>
    <x v="3"/>
    <n v="9"/>
    <n v="3847"/>
    <n v="21"/>
    <n v="27352.17"/>
    <x v="3394"/>
    <s v="Cash"/>
    <x v="0"/>
    <n v="4"/>
    <n v="2023"/>
    <n v="12"/>
    <x v="2"/>
    <n v="4"/>
    <n v="52"/>
    <n v="5"/>
    <n v="0"/>
    <x v="2"/>
    <x v="0"/>
    <n v="727083"/>
    <n v="0.1"/>
  </r>
  <r>
    <x v="3423"/>
    <d v="2023-06-25T00:00:00"/>
    <s v="Customer_592"/>
    <x v="1"/>
    <x v="3"/>
    <x v="0"/>
    <x v="6"/>
    <n v="6"/>
    <n v="2691"/>
    <n v="16"/>
    <n v="13562.64"/>
    <x v="3395"/>
    <s v="UPI"/>
    <x v="2"/>
    <n v="5"/>
    <n v="2023"/>
    <n v="6"/>
    <x v="7"/>
    <n v="2"/>
    <n v="26"/>
    <n v="5"/>
    <n v="0"/>
    <x v="2"/>
    <x v="0"/>
    <n v="258336"/>
    <n v="0.16"/>
  </r>
  <r>
    <x v="3424"/>
    <d v="2023-07-02T00:00:00"/>
    <s v="Customer_772"/>
    <x v="1"/>
    <x v="2"/>
    <x v="0"/>
    <x v="6"/>
    <n v="9"/>
    <n v="2351"/>
    <n v="5"/>
    <n v="20101.05"/>
    <x v="3396"/>
    <s v="Card"/>
    <x v="2"/>
    <n v="4"/>
    <n v="2023"/>
    <n v="7"/>
    <x v="10"/>
    <n v="3"/>
    <n v="27"/>
    <n v="2"/>
    <n v="0"/>
    <x v="2"/>
    <x v="0"/>
    <n v="105795"/>
    <n v="7.0000000000000007E-2"/>
  </r>
  <r>
    <x v="3425"/>
    <d v="2023-10-13T00:00:00"/>
    <s v="Customer_700"/>
    <x v="3"/>
    <x v="3"/>
    <x v="2"/>
    <x v="5"/>
    <n v="1"/>
    <n v="4179"/>
    <n v="1"/>
    <n v="4137.21"/>
    <x v="3397"/>
    <s v="Cash"/>
    <x v="0"/>
    <n v="3"/>
    <n v="2023"/>
    <n v="10"/>
    <x v="1"/>
    <n v="4"/>
    <n v="41"/>
    <n v="2"/>
    <n v="5"/>
    <x v="1"/>
    <x v="1"/>
    <n v="4179"/>
    <n v="0.18"/>
  </r>
  <r>
    <x v="3426"/>
    <d v="2023-03-07T00:00:00"/>
    <s v="Customer_584"/>
    <x v="0"/>
    <x v="3"/>
    <x v="2"/>
    <x v="2"/>
    <n v="10"/>
    <n v="271"/>
    <n v="29"/>
    <n v="1924.1"/>
    <x v="3398"/>
    <s v="Card"/>
    <x v="1"/>
    <n v="1"/>
    <n v="2023"/>
    <n v="3"/>
    <x v="9"/>
    <n v="1"/>
    <n v="10"/>
    <n v="2"/>
    <n v="2"/>
    <x v="5"/>
    <x v="1"/>
    <n v="78590"/>
    <n v="0.11"/>
  </r>
  <r>
    <x v="3427"/>
    <d v="2023-03-15T00:00:00"/>
    <s v="Customer_775"/>
    <x v="1"/>
    <x v="1"/>
    <x v="2"/>
    <x v="7"/>
    <n v="1"/>
    <n v="3562"/>
    <n v="13"/>
    <n v="3098.94"/>
    <x v="3399"/>
    <s v="Cash"/>
    <x v="2"/>
    <n v="5"/>
    <n v="2023"/>
    <n v="3"/>
    <x v="9"/>
    <n v="1"/>
    <n v="11"/>
    <n v="3"/>
    <n v="3"/>
    <x v="6"/>
    <x v="1"/>
    <n v="46306"/>
    <n v="0.17"/>
  </r>
  <r>
    <x v="3428"/>
    <d v="2023-12-25T00:00:00"/>
    <s v="Customer_1190"/>
    <x v="3"/>
    <x v="3"/>
    <x v="2"/>
    <x v="2"/>
    <n v="7"/>
    <n v="2735"/>
    <n v="23"/>
    <n v="14741.65"/>
    <x v="3400"/>
    <s v="Cash"/>
    <x v="0"/>
    <n v="4"/>
    <n v="2023"/>
    <n v="12"/>
    <x v="2"/>
    <n v="4"/>
    <n v="52"/>
    <n v="5"/>
    <n v="1"/>
    <x v="3"/>
    <x v="1"/>
    <n v="440335"/>
    <n v="0.13"/>
  </r>
  <r>
    <x v="3429"/>
    <d v="2023-01-27T00:00:00"/>
    <s v="Customer_548"/>
    <x v="0"/>
    <x v="3"/>
    <x v="2"/>
    <x v="2"/>
    <n v="7"/>
    <n v="2812"/>
    <n v="23"/>
    <n v="15156.68"/>
    <x v="3401"/>
    <s v="UPI"/>
    <x v="1"/>
    <n v="2"/>
    <n v="2023"/>
    <n v="1"/>
    <x v="0"/>
    <n v="1"/>
    <n v="4"/>
    <n v="4"/>
    <n v="5"/>
    <x v="1"/>
    <x v="1"/>
    <n v="452732"/>
    <n v="0.15"/>
  </r>
  <r>
    <x v="3430"/>
    <d v="2023-03-14T00:00:00"/>
    <s v="Customer_256"/>
    <x v="0"/>
    <x v="1"/>
    <x v="1"/>
    <x v="3"/>
    <n v="5"/>
    <n v="1277"/>
    <n v="6"/>
    <n v="6001.9"/>
    <x v="3402"/>
    <s v="UPI"/>
    <x v="1"/>
    <n v="3"/>
    <n v="2023"/>
    <n v="3"/>
    <x v="9"/>
    <n v="1"/>
    <n v="11"/>
    <n v="3"/>
    <n v="2"/>
    <x v="5"/>
    <x v="1"/>
    <n v="38310"/>
    <n v="0.2"/>
  </r>
  <r>
    <x v="3431"/>
    <d v="2023-03-07T00:00:00"/>
    <s v="Customer_847"/>
    <x v="0"/>
    <x v="0"/>
    <x v="2"/>
    <x v="7"/>
    <n v="3"/>
    <n v="3586"/>
    <n v="18"/>
    <n v="8821.56"/>
    <x v="3403"/>
    <s v="Cash"/>
    <x v="1"/>
    <n v="1"/>
    <n v="2023"/>
    <n v="3"/>
    <x v="9"/>
    <n v="1"/>
    <n v="10"/>
    <n v="2"/>
    <n v="2"/>
    <x v="5"/>
    <x v="1"/>
    <n v="193644"/>
    <n v="0.08"/>
  </r>
  <r>
    <x v="3432"/>
    <d v="2023-03-28T00:00:00"/>
    <s v="Customer_1543"/>
    <x v="3"/>
    <x v="1"/>
    <x v="2"/>
    <x v="5"/>
    <n v="6"/>
    <n v="2991"/>
    <n v="8"/>
    <n v="16510.32"/>
    <x v="3404"/>
    <s v="UPI"/>
    <x v="0"/>
    <n v="5"/>
    <n v="2023"/>
    <n v="3"/>
    <x v="9"/>
    <n v="1"/>
    <n v="13"/>
    <n v="5"/>
    <n v="2"/>
    <x v="5"/>
    <x v="1"/>
    <n v="143568"/>
    <n v="0.09"/>
  </r>
  <r>
    <x v="3433"/>
    <d v="2023-01-12T00:00:00"/>
    <s v="Customer_1335"/>
    <x v="2"/>
    <x v="2"/>
    <x v="1"/>
    <x v="3"/>
    <n v="9"/>
    <n v="3947"/>
    <n v="29"/>
    <n v="25221.33"/>
    <x v="3405"/>
    <s v="Card"/>
    <x v="1"/>
    <n v="6"/>
    <n v="2023"/>
    <n v="1"/>
    <x v="0"/>
    <n v="1"/>
    <n v="2"/>
    <n v="2"/>
    <n v="4"/>
    <x v="4"/>
    <x v="1"/>
    <n v="1030167"/>
    <n v="0.08"/>
  </r>
  <r>
    <x v="3434"/>
    <d v="2023-10-11T00:00:00"/>
    <s v="Customer_543"/>
    <x v="1"/>
    <x v="2"/>
    <x v="0"/>
    <x v="6"/>
    <n v="7"/>
    <n v="4039"/>
    <n v="23"/>
    <n v="21770.21"/>
    <x v="3406"/>
    <s v="Card"/>
    <x v="2"/>
    <n v="1"/>
    <n v="2023"/>
    <n v="10"/>
    <x v="1"/>
    <n v="4"/>
    <n v="41"/>
    <n v="2"/>
    <n v="3"/>
    <x v="6"/>
    <x v="1"/>
    <n v="650279"/>
    <n v="7.0000000000000007E-2"/>
  </r>
  <r>
    <x v="3435"/>
    <d v="2023-08-02T00:00:00"/>
    <s v="Customer_1097"/>
    <x v="0"/>
    <x v="2"/>
    <x v="2"/>
    <x v="2"/>
    <n v="7"/>
    <n v="3104"/>
    <n v="18"/>
    <n v="17816.96"/>
    <x v="3407"/>
    <s v="UPI"/>
    <x v="1"/>
    <n v="5"/>
    <n v="2023"/>
    <n v="8"/>
    <x v="4"/>
    <n v="3"/>
    <n v="31"/>
    <n v="1"/>
    <n v="3"/>
    <x v="6"/>
    <x v="1"/>
    <n v="391104"/>
    <n v="0.06"/>
  </r>
  <r>
    <x v="3436"/>
    <d v="2023-10-16T00:00:00"/>
    <s v="Customer_531"/>
    <x v="0"/>
    <x v="1"/>
    <x v="1"/>
    <x v="8"/>
    <n v="4"/>
    <n v="112"/>
    <n v="24"/>
    <n v="340.48"/>
    <x v="3408"/>
    <s v="Cash"/>
    <x v="1"/>
    <n v="5"/>
    <n v="2023"/>
    <n v="10"/>
    <x v="1"/>
    <n v="4"/>
    <n v="42"/>
    <n v="3"/>
    <n v="1"/>
    <x v="3"/>
    <x v="1"/>
    <n v="10752"/>
    <n v="0.08"/>
  </r>
  <r>
    <x v="3437"/>
    <d v="2023-11-17T00:00:00"/>
    <s v="Customer_715"/>
    <x v="3"/>
    <x v="1"/>
    <x v="1"/>
    <x v="1"/>
    <n v="10"/>
    <n v="226"/>
    <n v="13"/>
    <n v="1966.2"/>
    <x v="3409"/>
    <s v="UPI"/>
    <x v="2"/>
    <n v="4"/>
    <n v="2023"/>
    <n v="11"/>
    <x v="6"/>
    <n v="4"/>
    <n v="46"/>
    <n v="3"/>
    <n v="5"/>
    <x v="1"/>
    <x v="1"/>
    <n v="29380"/>
    <n v="0.18"/>
  </r>
  <r>
    <x v="3438"/>
    <d v="2023-02-20T00:00:00"/>
    <s v="Customer_1853"/>
    <x v="2"/>
    <x v="3"/>
    <x v="0"/>
    <x v="6"/>
    <n v="10"/>
    <n v="1996"/>
    <n v="14"/>
    <n v="17165.599999999999"/>
    <x v="3295"/>
    <s v="Cash"/>
    <x v="1"/>
    <n v="2"/>
    <n v="2023"/>
    <n v="2"/>
    <x v="3"/>
    <n v="1"/>
    <n v="8"/>
    <n v="4"/>
    <n v="1"/>
    <x v="3"/>
    <x v="1"/>
    <n v="279440"/>
    <n v="0.08"/>
  </r>
  <r>
    <x v="3439"/>
    <d v="2023-09-20T00:00:00"/>
    <s v="Customer_1092"/>
    <x v="2"/>
    <x v="3"/>
    <x v="1"/>
    <x v="1"/>
    <n v="9"/>
    <n v="2778"/>
    <n v="0"/>
    <n v="25002"/>
    <x v="3410"/>
    <s v="Cash"/>
    <x v="0"/>
    <n v="7"/>
    <n v="2023"/>
    <n v="9"/>
    <x v="5"/>
    <n v="3"/>
    <n v="38"/>
    <n v="4"/>
    <n v="3"/>
    <x v="6"/>
    <x v="1"/>
    <n v="0"/>
    <n v="0.08"/>
  </r>
  <r>
    <x v="3440"/>
    <d v="2023-09-16T00:00:00"/>
    <s v="Customer_222"/>
    <x v="0"/>
    <x v="2"/>
    <x v="2"/>
    <x v="7"/>
    <n v="10"/>
    <n v="2941"/>
    <n v="11"/>
    <n v="26174.9"/>
    <x v="3411"/>
    <s v="Card"/>
    <x v="2"/>
    <n v="4"/>
    <n v="2023"/>
    <n v="9"/>
    <x v="5"/>
    <n v="3"/>
    <n v="37"/>
    <n v="3"/>
    <n v="6"/>
    <x v="0"/>
    <x v="0"/>
    <n v="323510"/>
    <n v="0.09"/>
  </r>
  <r>
    <x v="3441"/>
    <d v="2023-06-26T00:00:00"/>
    <s v="Customer_23"/>
    <x v="3"/>
    <x v="3"/>
    <x v="0"/>
    <x v="0"/>
    <n v="7"/>
    <n v="945"/>
    <n v="15"/>
    <n v="5622.75"/>
    <x v="3412"/>
    <s v="Card"/>
    <x v="2"/>
    <n v="4"/>
    <n v="2023"/>
    <n v="6"/>
    <x v="7"/>
    <n v="2"/>
    <n v="26"/>
    <n v="5"/>
    <n v="1"/>
    <x v="3"/>
    <x v="1"/>
    <n v="99225"/>
    <n v="0.19"/>
  </r>
  <r>
    <x v="3442"/>
    <d v="2023-07-02T00:00:00"/>
    <s v="Customer_380"/>
    <x v="1"/>
    <x v="2"/>
    <x v="2"/>
    <x v="7"/>
    <n v="1"/>
    <n v="2867"/>
    <n v="26"/>
    <n v="2121.58"/>
    <x v="3413"/>
    <s v="Cash"/>
    <x v="2"/>
    <n v="5"/>
    <n v="2023"/>
    <n v="7"/>
    <x v="10"/>
    <n v="3"/>
    <n v="27"/>
    <n v="2"/>
    <n v="0"/>
    <x v="2"/>
    <x v="0"/>
    <n v="74542"/>
    <n v="0.18"/>
  </r>
  <r>
    <x v="3443"/>
    <d v="2023-06-18T00:00:00"/>
    <s v="Customer_390"/>
    <x v="0"/>
    <x v="1"/>
    <x v="2"/>
    <x v="7"/>
    <n v="9"/>
    <n v="3431"/>
    <n v="5"/>
    <n v="29335.05"/>
    <x v="3414"/>
    <s v="Cash"/>
    <x v="0"/>
    <n v="6"/>
    <n v="2023"/>
    <n v="6"/>
    <x v="7"/>
    <n v="2"/>
    <n v="25"/>
    <n v="4"/>
    <n v="0"/>
    <x v="2"/>
    <x v="0"/>
    <n v="154395"/>
    <n v="7.0000000000000007E-2"/>
  </r>
  <r>
    <x v="3444"/>
    <d v="2023-11-02T00:00:00"/>
    <s v="Customer_580"/>
    <x v="0"/>
    <x v="3"/>
    <x v="0"/>
    <x v="4"/>
    <n v="7"/>
    <n v="1835"/>
    <n v="0"/>
    <n v="12845"/>
    <x v="3415"/>
    <s v="UPI"/>
    <x v="1"/>
    <n v="4"/>
    <n v="2023"/>
    <n v="11"/>
    <x v="6"/>
    <n v="4"/>
    <n v="44"/>
    <n v="1"/>
    <n v="4"/>
    <x v="4"/>
    <x v="1"/>
    <n v="0"/>
    <n v="0.19"/>
  </r>
  <r>
    <x v="3445"/>
    <d v="2023-09-19T00:00:00"/>
    <s v="Customer_1866"/>
    <x v="1"/>
    <x v="0"/>
    <x v="0"/>
    <x v="0"/>
    <n v="9"/>
    <n v="3048"/>
    <n v="3"/>
    <n v="26609.040000000001"/>
    <x v="3416"/>
    <s v="Cash"/>
    <x v="0"/>
    <n v="1"/>
    <n v="2023"/>
    <n v="9"/>
    <x v="5"/>
    <n v="3"/>
    <n v="38"/>
    <n v="4"/>
    <n v="2"/>
    <x v="5"/>
    <x v="1"/>
    <n v="82296"/>
    <n v="0.18"/>
  </r>
  <r>
    <x v="3446"/>
    <d v="2023-07-06T00:00:00"/>
    <s v="Customer_105"/>
    <x v="2"/>
    <x v="1"/>
    <x v="0"/>
    <x v="0"/>
    <n v="2"/>
    <n v="3897"/>
    <n v="0"/>
    <n v="7794"/>
    <x v="3417"/>
    <s v="Cash"/>
    <x v="0"/>
    <n v="5"/>
    <n v="2023"/>
    <n v="7"/>
    <x v="10"/>
    <n v="3"/>
    <n v="27"/>
    <n v="2"/>
    <n v="4"/>
    <x v="4"/>
    <x v="1"/>
    <n v="0"/>
    <n v="0.11"/>
  </r>
  <r>
    <x v="3447"/>
    <d v="2023-12-17T00:00:00"/>
    <s v="Customer_1235"/>
    <x v="2"/>
    <x v="3"/>
    <x v="0"/>
    <x v="6"/>
    <n v="10"/>
    <n v="1444"/>
    <n v="9"/>
    <n v="13140.4"/>
    <x v="3418"/>
    <s v="UPI"/>
    <x v="1"/>
    <n v="1"/>
    <n v="2023"/>
    <n v="12"/>
    <x v="2"/>
    <n v="4"/>
    <n v="51"/>
    <n v="4"/>
    <n v="0"/>
    <x v="2"/>
    <x v="0"/>
    <n v="129960"/>
    <n v="0.09"/>
  </r>
  <r>
    <x v="3448"/>
    <d v="2023-05-26T00:00:00"/>
    <s v="Customer_1097"/>
    <x v="2"/>
    <x v="1"/>
    <x v="0"/>
    <x v="6"/>
    <n v="4"/>
    <n v="2729"/>
    <n v="10"/>
    <n v="9824.4"/>
    <x v="3419"/>
    <s v="Cash"/>
    <x v="1"/>
    <n v="4"/>
    <n v="2023"/>
    <n v="5"/>
    <x v="11"/>
    <n v="2"/>
    <n v="21"/>
    <n v="4"/>
    <n v="5"/>
    <x v="1"/>
    <x v="1"/>
    <n v="109160"/>
    <n v="7.0000000000000007E-2"/>
  </r>
  <r>
    <x v="3449"/>
    <d v="2023-09-30T00:00:00"/>
    <s v="Customer_1287"/>
    <x v="3"/>
    <x v="0"/>
    <x v="0"/>
    <x v="6"/>
    <n v="8"/>
    <n v="2377"/>
    <n v="15"/>
    <n v="16163.6"/>
    <x v="3420"/>
    <s v="Card"/>
    <x v="2"/>
    <n v="1"/>
    <n v="2023"/>
    <n v="9"/>
    <x v="5"/>
    <n v="3"/>
    <n v="39"/>
    <n v="5"/>
    <n v="6"/>
    <x v="0"/>
    <x v="0"/>
    <n v="285240"/>
    <n v="0.18"/>
  </r>
  <r>
    <x v="3450"/>
    <d v="2023-01-26T00:00:00"/>
    <s v="Customer_456"/>
    <x v="2"/>
    <x v="3"/>
    <x v="2"/>
    <x v="5"/>
    <n v="2"/>
    <n v="2155"/>
    <n v="16"/>
    <n v="3620.4"/>
    <x v="3421"/>
    <s v="Card"/>
    <x v="1"/>
    <n v="2"/>
    <n v="2023"/>
    <n v="1"/>
    <x v="0"/>
    <n v="1"/>
    <n v="4"/>
    <n v="4"/>
    <n v="4"/>
    <x v="4"/>
    <x v="1"/>
    <n v="68960"/>
    <n v="0.12"/>
  </r>
  <r>
    <x v="3451"/>
    <d v="2023-03-04T00:00:00"/>
    <s v="Customer_995"/>
    <x v="0"/>
    <x v="0"/>
    <x v="0"/>
    <x v="6"/>
    <n v="8"/>
    <n v="2664"/>
    <n v="19"/>
    <n v="17262.72"/>
    <x v="3422"/>
    <s v="Cash"/>
    <x v="1"/>
    <n v="6"/>
    <n v="2023"/>
    <n v="3"/>
    <x v="9"/>
    <n v="1"/>
    <n v="9"/>
    <n v="1"/>
    <n v="6"/>
    <x v="0"/>
    <x v="0"/>
    <n v="404928"/>
    <n v="0.06"/>
  </r>
  <r>
    <x v="3452"/>
    <d v="2023-04-01T00:00:00"/>
    <s v="Customer_1190"/>
    <x v="1"/>
    <x v="0"/>
    <x v="0"/>
    <x v="4"/>
    <n v="9"/>
    <n v="3092"/>
    <n v="19"/>
    <n v="22540.68"/>
    <x v="3423"/>
    <s v="Cash"/>
    <x v="2"/>
    <n v="4"/>
    <n v="2023"/>
    <n v="4"/>
    <x v="8"/>
    <n v="2"/>
    <n v="13"/>
    <n v="1"/>
    <n v="6"/>
    <x v="0"/>
    <x v="0"/>
    <n v="528732"/>
    <n v="0.1"/>
  </r>
  <r>
    <x v="3453"/>
    <d v="2023-02-08T00:00:00"/>
    <s v="Customer_164"/>
    <x v="3"/>
    <x v="3"/>
    <x v="1"/>
    <x v="3"/>
    <n v="10"/>
    <n v="2363"/>
    <n v="17"/>
    <n v="19612.900000000001"/>
    <x v="3424"/>
    <s v="UPI"/>
    <x v="2"/>
    <n v="5"/>
    <n v="2023"/>
    <n v="2"/>
    <x v="3"/>
    <n v="1"/>
    <n v="6"/>
    <n v="2"/>
    <n v="3"/>
    <x v="6"/>
    <x v="1"/>
    <n v="401710"/>
    <n v="0.09"/>
  </r>
  <r>
    <x v="3454"/>
    <d v="2023-12-15T00:00:00"/>
    <s v="Customer_1197"/>
    <x v="2"/>
    <x v="0"/>
    <x v="1"/>
    <x v="3"/>
    <n v="8"/>
    <n v="3459"/>
    <n v="22"/>
    <n v="21584.16"/>
    <x v="3425"/>
    <s v="Cash"/>
    <x v="2"/>
    <n v="7"/>
    <n v="2023"/>
    <n v="12"/>
    <x v="2"/>
    <n v="4"/>
    <n v="50"/>
    <n v="3"/>
    <n v="5"/>
    <x v="1"/>
    <x v="1"/>
    <n v="608784"/>
    <n v="0.13"/>
  </r>
  <r>
    <x v="3455"/>
    <d v="2023-10-22T00:00:00"/>
    <s v="Customer_1153"/>
    <x v="0"/>
    <x v="3"/>
    <x v="0"/>
    <x v="6"/>
    <n v="10"/>
    <n v="549"/>
    <n v="0"/>
    <n v="5490"/>
    <x v="3426"/>
    <s v="Card"/>
    <x v="2"/>
    <n v="2"/>
    <n v="2023"/>
    <n v="10"/>
    <x v="1"/>
    <n v="4"/>
    <n v="43"/>
    <n v="4"/>
    <n v="0"/>
    <x v="2"/>
    <x v="0"/>
    <n v="0"/>
    <n v="7.0000000000000007E-2"/>
  </r>
  <r>
    <x v="3456"/>
    <d v="2023-03-06T00:00:00"/>
    <s v="Customer_169"/>
    <x v="0"/>
    <x v="3"/>
    <x v="2"/>
    <x v="5"/>
    <n v="5"/>
    <n v="4889"/>
    <n v="29"/>
    <n v="17355.95"/>
    <x v="3427"/>
    <s v="UPI"/>
    <x v="1"/>
    <n v="3"/>
    <n v="2023"/>
    <n v="3"/>
    <x v="9"/>
    <n v="1"/>
    <n v="10"/>
    <n v="2"/>
    <n v="1"/>
    <x v="3"/>
    <x v="1"/>
    <n v="708905"/>
    <n v="0.12"/>
  </r>
  <r>
    <x v="3457"/>
    <d v="2023-09-18T00:00:00"/>
    <s v="Customer_1586"/>
    <x v="2"/>
    <x v="3"/>
    <x v="2"/>
    <x v="2"/>
    <n v="3"/>
    <n v="2833"/>
    <n v="0"/>
    <n v="8499"/>
    <x v="3428"/>
    <s v="UPI"/>
    <x v="2"/>
    <n v="1"/>
    <n v="2023"/>
    <n v="9"/>
    <x v="5"/>
    <n v="3"/>
    <n v="38"/>
    <n v="4"/>
    <n v="1"/>
    <x v="3"/>
    <x v="1"/>
    <n v="0"/>
    <n v="0.1"/>
  </r>
  <r>
    <x v="3458"/>
    <d v="2023-09-30T00:00:00"/>
    <s v="Customer_1327"/>
    <x v="3"/>
    <x v="3"/>
    <x v="0"/>
    <x v="4"/>
    <n v="3"/>
    <n v="3149"/>
    <n v="14"/>
    <n v="8124.42"/>
    <x v="3429"/>
    <s v="Card"/>
    <x v="2"/>
    <n v="5"/>
    <n v="2023"/>
    <n v="9"/>
    <x v="5"/>
    <n v="3"/>
    <n v="39"/>
    <n v="5"/>
    <n v="6"/>
    <x v="0"/>
    <x v="0"/>
    <n v="132258"/>
    <n v="0.17"/>
  </r>
  <r>
    <x v="3459"/>
    <d v="2023-09-05T00:00:00"/>
    <s v="Customer_170"/>
    <x v="1"/>
    <x v="3"/>
    <x v="1"/>
    <x v="3"/>
    <n v="9"/>
    <n v="4440"/>
    <n v="20"/>
    <n v="31968"/>
    <x v="3430"/>
    <s v="Card"/>
    <x v="1"/>
    <n v="2"/>
    <n v="2023"/>
    <n v="9"/>
    <x v="5"/>
    <n v="3"/>
    <n v="36"/>
    <n v="2"/>
    <n v="2"/>
    <x v="5"/>
    <x v="1"/>
    <n v="799200"/>
    <n v="0.12"/>
  </r>
  <r>
    <x v="3460"/>
    <d v="2023-11-15T00:00:00"/>
    <s v="Customer_1622"/>
    <x v="0"/>
    <x v="0"/>
    <x v="1"/>
    <x v="3"/>
    <n v="2"/>
    <n v="2880"/>
    <n v="16"/>
    <n v="4838.3999999999996"/>
    <x v="3431"/>
    <s v="Card"/>
    <x v="2"/>
    <n v="3"/>
    <n v="2023"/>
    <n v="11"/>
    <x v="6"/>
    <n v="4"/>
    <n v="46"/>
    <n v="3"/>
    <n v="3"/>
    <x v="6"/>
    <x v="1"/>
    <n v="92160"/>
    <n v="0.18"/>
  </r>
  <r>
    <x v="3461"/>
    <d v="2023-12-07T00:00:00"/>
    <s v="Customer_1145"/>
    <x v="2"/>
    <x v="3"/>
    <x v="0"/>
    <x v="0"/>
    <n v="6"/>
    <n v="312"/>
    <n v="19"/>
    <n v="1516.32"/>
    <x v="3432"/>
    <s v="UPI"/>
    <x v="2"/>
    <n v="5"/>
    <n v="2023"/>
    <n v="12"/>
    <x v="2"/>
    <n v="4"/>
    <n v="49"/>
    <n v="2"/>
    <n v="4"/>
    <x v="4"/>
    <x v="1"/>
    <n v="35568"/>
    <n v="0.1"/>
  </r>
  <r>
    <x v="3462"/>
    <d v="2023-08-07T00:00:00"/>
    <s v="Customer_607"/>
    <x v="2"/>
    <x v="3"/>
    <x v="0"/>
    <x v="4"/>
    <n v="6"/>
    <n v="3959"/>
    <n v="3"/>
    <n v="23041.38"/>
    <x v="3433"/>
    <s v="UPI"/>
    <x v="1"/>
    <n v="7"/>
    <n v="2023"/>
    <n v="8"/>
    <x v="4"/>
    <n v="3"/>
    <n v="32"/>
    <n v="2"/>
    <n v="1"/>
    <x v="3"/>
    <x v="1"/>
    <n v="71262"/>
    <n v="0.13"/>
  </r>
  <r>
    <x v="3463"/>
    <d v="2023-01-27T00:00:00"/>
    <s v="Customer_658"/>
    <x v="1"/>
    <x v="3"/>
    <x v="2"/>
    <x v="2"/>
    <n v="6"/>
    <n v="4301"/>
    <n v="10"/>
    <n v="23225.4"/>
    <x v="3434"/>
    <s v="UPI"/>
    <x v="0"/>
    <n v="1"/>
    <n v="2023"/>
    <n v="1"/>
    <x v="0"/>
    <n v="1"/>
    <n v="4"/>
    <n v="4"/>
    <n v="5"/>
    <x v="1"/>
    <x v="1"/>
    <n v="258060"/>
    <n v="0.05"/>
  </r>
  <r>
    <x v="3464"/>
    <d v="2023-10-05T00:00:00"/>
    <s v="Customer_651"/>
    <x v="3"/>
    <x v="0"/>
    <x v="1"/>
    <x v="8"/>
    <n v="10"/>
    <n v="227"/>
    <n v="3"/>
    <n v="2201.9"/>
    <x v="3435"/>
    <s v="Card"/>
    <x v="0"/>
    <n v="3"/>
    <n v="2023"/>
    <n v="10"/>
    <x v="1"/>
    <n v="4"/>
    <n v="40"/>
    <n v="1"/>
    <n v="4"/>
    <x v="4"/>
    <x v="1"/>
    <n v="6810"/>
    <n v="0.06"/>
  </r>
  <r>
    <x v="3465"/>
    <d v="2023-12-08T00:00:00"/>
    <s v="Customer_744"/>
    <x v="1"/>
    <x v="1"/>
    <x v="1"/>
    <x v="3"/>
    <n v="7"/>
    <n v="4304"/>
    <n v="28"/>
    <n v="21692.16"/>
    <x v="3436"/>
    <s v="UPI"/>
    <x v="2"/>
    <n v="2"/>
    <n v="2023"/>
    <n v="12"/>
    <x v="2"/>
    <n v="4"/>
    <n v="49"/>
    <n v="2"/>
    <n v="5"/>
    <x v="1"/>
    <x v="1"/>
    <n v="843584"/>
    <n v="0.16"/>
  </r>
  <r>
    <x v="3466"/>
    <d v="2023-01-08T00:00:00"/>
    <s v="Customer_771"/>
    <x v="0"/>
    <x v="2"/>
    <x v="0"/>
    <x v="4"/>
    <n v="2"/>
    <n v="999"/>
    <n v="5"/>
    <n v="1898.1"/>
    <x v="3437"/>
    <s v="Card"/>
    <x v="1"/>
    <n v="7"/>
    <n v="2023"/>
    <n v="1"/>
    <x v="0"/>
    <n v="1"/>
    <n v="2"/>
    <n v="2"/>
    <n v="0"/>
    <x v="2"/>
    <x v="0"/>
    <n v="9990"/>
    <n v="0.19"/>
  </r>
  <r>
    <x v="3467"/>
    <d v="2023-11-22T00:00:00"/>
    <s v="Customer_1987"/>
    <x v="2"/>
    <x v="2"/>
    <x v="1"/>
    <x v="1"/>
    <n v="4"/>
    <n v="4874"/>
    <n v="24"/>
    <n v="14816.96"/>
    <x v="3438"/>
    <s v="Cash"/>
    <x v="0"/>
    <n v="5"/>
    <n v="2023"/>
    <n v="11"/>
    <x v="6"/>
    <n v="4"/>
    <n v="47"/>
    <n v="4"/>
    <n v="3"/>
    <x v="6"/>
    <x v="1"/>
    <n v="467904"/>
    <n v="0.05"/>
  </r>
  <r>
    <x v="3468"/>
    <d v="2023-08-28T00:00:00"/>
    <s v="Customer_1762"/>
    <x v="2"/>
    <x v="0"/>
    <x v="0"/>
    <x v="4"/>
    <n v="10"/>
    <n v="3049"/>
    <n v="11"/>
    <n v="27136.1"/>
    <x v="3439"/>
    <s v="Cash"/>
    <x v="2"/>
    <n v="6"/>
    <n v="2023"/>
    <n v="8"/>
    <x v="4"/>
    <n v="3"/>
    <n v="35"/>
    <n v="5"/>
    <n v="1"/>
    <x v="3"/>
    <x v="1"/>
    <n v="335390"/>
    <n v="0.17"/>
  </r>
  <r>
    <x v="3469"/>
    <d v="2023-11-16T00:00:00"/>
    <s v="Customer_263"/>
    <x v="3"/>
    <x v="3"/>
    <x v="2"/>
    <x v="7"/>
    <n v="7"/>
    <n v="3334"/>
    <n v="8"/>
    <n v="21470.959999999999"/>
    <x v="3440"/>
    <s v="Cash"/>
    <x v="2"/>
    <n v="5"/>
    <n v="2023"/>
    <n v="11"/>
    <x v="6"/>
    <n v="4"/>
    <n v="46"/>
    <n v="3"/>
    <n v="4"/>
    <x v="4"/>
    <x v="1"/>
    <n v="186704"/>
    <n v="0.09"/>
  </r>
  <r>
    <x v="3470"/>
    <d v="2023-11-04T00:00:00"/>
    <s v="Customer_687"/>
    <x v="0"/>
    <x v="1"/>
    <x v="2"/>
    <x v="7"/>
    <n v="2"/>
    <n v="3027"/>
    <n v="19"/>
    <n v="4903.74"/>
    <x v="3441"/>
    <s v="Cash"/>
    <x v="1"/>
    <n v="3"/>
    <n v="2023"/>
    <n v="11"/>
    <x v="6"/>
    <n v="4"/>
    <n v="44"/>
    <n v="1"/>
    <n v="6"/>
    <x v="0"/>
    <x v="0"/>
    <n v="115026"/>
    <n v="0.12"/>
  </r>
  <r>
    <x v="3471"/>
    <d v="2023-12-10T00:00:00"/>
    <s v="Customer_26"/>
    <x v="3"/>
    <x v="2"/>
    <x v="0"/>
    <x v="6"/>
    <n v="10"/>
    <n v="2126"/>
    <n v="11"/>
    <n v="18921.400000000001"/>
    <x v="3442"/>
    <s v="Cash"/>
    <x v="2"/>
    <n v="2"/>
    <n v="2023"/>
    <n v="12"/>
    <x v="2"/>
    <n v="4"/>
    <n v="50"/>
    <n v="3"/>
    <n v="0"/>
    <x v="2"/>
    <x v="0"/>
    <n v="233860"/>
    <n v="0.06"/>
  </r>
  <r>
    <x v="3472"/>
    <d v="2023-02-17T00:00:00"/>
    <s v="Customer_1420"/>
    <x v="2"/>
    <x v="2"/>
    <x v="0"/>
    <x v="6"/>
    <n v="1"/>
    <n v="2643"/>
    <n v="3"/>
    <n v="2563.71"/>
    <x v="3443"/>
    <s v="UPI"/>
    <x v="2"/>
    <n v="1"/>
    <n v="2023"/>
    <n v="2"/>
    <x v="3"/>
    <n v="1"/>
    <n v="7"/>
    <n v="3"/>
    <n v="5"/>
    <x v="1"/>
    <x v="1"/>
    <n v="7929"/>
    <n v="0.09"/>
  </r>
  <r>
    <x v="3473"/>
    <d v="2023-06-16T00:00:00"/>
    <s v="Customer_1560"/>
    <x v="1"/>
    <x v="1"/>
    <x v="1"/>
    <x v="8"/>
    <n v="4"/>
    <n v="315"/>
    <n v="30"/>
    <n v="882"/>
    <x v="3444"/>
    <s v="Cash"/>
    <x v="2"/>
    <n v="6"/>
    <n v="2023"/>
    <n v="6"/>
    <x v="7"/>
    <n v="2"/>
    <n v="24"/>
    <n v="3"/>
    <n v="5"/>
    <x v="1"/>
    <x v="1"/>
    <n v="37800"/>
    <n v="0.11"/>
  </r>
  <r>
    <x v="3474"/>
    <d v="2023-02-02T00:00:00"/>
    <s v="Customer_1222"/>
    <x v="3"/>
    <x v="2"/>
    <x v="1"/>
    <x v="3"/>
    <n v="8"/>
    <n v="3814"/>
    <n v="12"/>
    <n v="26850.560000000001"/>
    <x v="3445"/>
    <s v="UPI"/>
    <x v="1"/>
    <n v="1"/>
    <n v="2023"/>
    <n v="2"/>
    <x v="3"/>
    <n v="1"/>
    <n v="5"/>
    <n v="1"/>
    <n v="4"/>
    <x v="4"/>
    <x v="1"/>
    <n v="366144"/>
    <n v="0.06"/>
  </r>
  <r>
    <x v="3475"/>
    <d v="2023-01-19T00:00:00"/>
    <s v="Customer_372"/>
    <x v="1"/>
    <x v="0"/>
    <x v="0"/>
    <x v="4"/>
    <n v="4"/>
    <n v="139"/>
    <n v="11"/>
    <n v="494.84"/>
    <x v="3446"/>
    <s v="Card"/>
    <x v="2"/>
    <n v="7"/>
    <n v="2023"/>
    <n v="1"/>
    <x v="0"/>
    <n v="1"/>
    <n v="3"/>
    <n v="3"/>
    <n v="4"/>
    <x v="4"/>
    <x v="1"/>
    <n v="6116"/>
    <n v="0.12"/>
  </r>
  <r>
    <x v="3476"/>
    <d v="2023-02-04T00:00:00"/>
    <s v="Customer_572"/>
    <x v="1"/>
    <x v="3"/>
    <x v="1"/>
    <x v="3"/>
    <n v="8"/>
    <n v="3459"/>
    <n v="2"/>
    <n v="27118.560000000001"/>
    <x v="3447"/>
    <s v="Cash"/>
    <x v="2"/>
    <n v="1"/>
    <n v="2023"/>
    <n v="2"/>
    <x v="3"/>
    <n v="1"/>
    <n v="5"/>
    <n v="1"/>
    <n v="6"/>
    <x v="0"/>
    <x v="0"/>
    <n v="55344"/>
    <n v="0.18"/>
  </r>
  <r>
    <x v="3477"/>
    <d v="2023-01-24T00:00:00"/>
    <s v="Customer_497"/>
    <x v="0"/>
    <x v="2"/>
    <x v="1"/>
    <x v="8"/>
    <n v="5"/>
    <n v="355"/>
    <n v="15"/>
    <n v="1508.75"/>
    <x v="3448"/>
    <s v="UPI"/>
    <x v="1"/>
    <n v="7"/>
    <n v="2023"/>
    <n v="1"/>
    <x v="0"/>
    <n v="1"/>
    <n v="4"/>
    <n v="4"/>
    <n v="2"/>
    <x v="5"/>
    <x v="1"/>
    <n v="26625"/>
    <n v="0.12"/>
  </r>
  <r>
    <x v="3478"/>
    <d v="2023-02-01T00:00:00"/>
    <s v="Customer_780"/>
    <x v="1"/>
    <x v="1"/>
    <x v="0"/>
    <x v="4"/>
    <n v="1"/>
    <n v="684"/>
    <n v="10"/>
    <n v="615.6"/>
    <x v="3449"/>
    <s v="Card"/>
    <x v="2"/>
    <n v="5"/>
    <n v="2023"/>
    <n v="2"/>
    <x v="3"/>
    <n v="1"/>
    <n v="5"/>
    <n v="1"/>
    <n v="3"/>
    <x v="6"/>
    <x v="1"/>
    <n v="6840"/>
    <n v="0.1"/>
  </r>
  <r>
    <x v="3479"/>
    <d v="2023-12-26T00:00:00"/>
    <s v="Customer_711"/>
    <x v="2"/>
    <x v="3"/>
    <x v="2"/>
    <x v="5"/>
    <n v="10"/>
    <n v="4965"/>
    <n v="9"/>
    <n v="45181.5"/>
    <x v="3450"/>
    <s v="Cash"/>
    <x v="0"/>
    <n v="3"/>
    <n v="2023"/>
    <n v="12"/>
    <x v="2"/>
    <n v="4"/>
    <n v="52"/>
    <n v="5"/>
    <n v="2"/>
    <x v="5"/>
    <x v="1"/>
    <n v="446850"/>
    <n v="0.18"/>
  </r>
  <r>
    <x v="3480"/>
    <d v="2023-09-05T00:00:00"/>
    <s v="Customer_206"/>
    <x v="3"/>
    <x v="1"/>
    <x v="2"/>
    <x v="5"/>
    <n v="7"/>
    <n v="3660"/>
    <n v="16"/>
    <n v="21520.799999999999"/>
    <x v="3451"/>
    <s v="UPI"/>
    <x v="1"/>
    <n v="7"/>
    <n v="2023"/>
    <n v="9"/>
    <x v="5"/>
    <n v="3"/>
    <n v="36"/>
    <n v="2"/>
    <n v="2"/>
    <x v="5"/>
    <x v="1"/>
    <n v="409920"/>
    <n v="0.11"/>
  </r>
  <r>
    <x v="3481"/>
    <d v="2023-04-08T00:00:00"/>
    <s v="Customer_1546"/>
    <x v="3"/>
    <x v="1"/>
    <x v="0"/>
    <x v="6"/>
    <n v="10"/>
    <n v="1799"/>
    <n v="10"/>
    <n v="16191"/>
    <x v="3452"/>
    <s v="Cash"/>
    <x v="2"/>
    <n v="1"/>
    <n v="2023"/>
    <n v="4"/>
    <x v="8"/>
    <n v="2"/>
    <n v="14"/>
    <n v="2"/>
    <n v="6"/>
    <x v="0"/>
    <x v="0"/>
    <n v="179900"/>
    <n v="7.0000000000000007E-2"/>
  </r>
  <r>
    <x v="3482"/>
    <d v="2023-06-22T00:00:00"/>
    <s v="Customer_1057"/>
    <x v="1"/>
    <x v="3"/>
    <x v="1"/>
    <x v="8"/>
    <n v="2"/>
    <n v="3124"/>
    <n v="18"/>
    <n v="5123.3599999999997"/>
    <x v="3453"/>
    <s v="Card"/>
    <x v="1"/>
    <n v="1"/>
    <n v="2023"/>
    <n v="6"/>
    <x v="7"/>
    <n v="2"/>
    <n v="25"/>
    <n v="4"/>
    <n v="4"/>
    <x v="4"/>
    <x v="1"/>
    <n v="112464"/>
    <n v="0.08"/>
  </r>
  <r>
    <x v="3483"/>
    <d v="2023-10-09T00:00:00"/>
    <s v="Customer_430"/>
    <x v="1"/>
    <x v="0"/>
    <x v="2"/>
    <x v="5"/>
    <n v="3"/>
    <n v="3970"/>
    <n v="11"/>
    <n v="10599.9"/>
    <x v="3454"/>
    <s v="UPI"/>
    <x v="0"/>
    <n v="7"/>
    <n v="2023"/>
    <n v="10"/>
    <x v="1"/>
    <n v="4"/>
    <n v="41"/>
    <n v="2"/>
    <n v="1"/>
    <x v="3"/>
    <x v="1"/>
    <n v="131010"/>
    <n v="0.14000000000000001"/>
  </r>
  <r>
    <x v="3484"/>
    <d v="2023-05-03T00:00:00"/>
    <s v="Customer_1337"/>
    <x v="2"/>
    <x v="3"/>
    <x v="0"/>
    <x v="6"/>
    <n v="5"/>
    <n v="626"/>
    <n v="17"/>
    <n v="2597.9"/>
    <x v="3455"/>
    <s v="UPI"/>
    <x v="2"/>
    <n v="1"/>
    <n v="2023"/>
    <n v="5"/>
    <x v="11"/>
    <n v="2"/>
    <n v="18"/>
    <n v="1"/>
    <n v="3"/>
    <x v="6"/>
    <x v="1"/>
    <n v="53210"/>
    <n v="0.2"/>
  </r>
  <r>
    <x v="3485"/>
    <d v="2023-11-12T00:00:00"/>
    <s v="Customer_1838"/>
    <x v="1"/>
    <x v="3"/>
    <x v="0"/>
    <x v="4"/>
    <n v="4"/>
    <n v="1214"/>
    <n v="13"/>
    <n v="4224.72"/>
    <x v="3456"/>
    <s v="Card"/>
    <x v="2"/>
    <n v="6"/>
    <n v="2023"/>
    <n v="11"/>
    <x v="6"/>
    <n v="4"/>
    <n v="46"/>
    <n v="3"/>
    <n v="0"/>
    <x v="2"/>
    <x v="0"/>
    <n v="63128"/>
    <n v="0.15"/>
  </r>
  <r>
    <x v="3486"/>
    <d v="2023-01-27T00:00:00"/>
    <s v="Customer_1623"/>
    <x v="1"/>
    <x v="3"/>
    <x v="0"/>
    <x v="6"/>
    <n v="3"/>
    <n v="2587"/>
    <n v="1"/>
    <n v="7683.39"/>
    <x v="3457"/>
    <s v="Card"/>
    <x v="1"/>
    <n v="3"/>
    <n v="2023"/>
    <n v="1"/>
    <x v="0"/>
    <n v="1"/>
    <n v="4"/>
    <n v="4"/>
    <n v="5"/>
    <x v="1"/>
    <x v="1"/>
    <n v="7761"/>
    <n v="7.0000000000000007E-2"/>
  </r>
  <r>
    <x v="3487"/>
    <d v="2023-02-26T00:00:00"/>
    <s v="Customer_164"/>
    <x v="2"/>
    <x v="1"/>
    <x v="0"/>
    <x v="6"/>
    <n v="1"/>
    <n v="348"/>
    <n v="18"/>
    <n v="285.36"/>
    <x v="3458"/>
    <s v="Card"/>
    <x v="2"/>
    <n v="1"/>
    <n v="2023"/>
    <n v="2"/>
    <x v="3"/>
    <n v="1"/>
    <n v="9"/>
    <n v="5"/>
    <n v="0"/>
    <x v="2"/>
    <x v="0"/>
    <n v="6264"/>
    <n v="0.06"/>
  </r>
  <r>
    <x v="3488"/>
    <d v="2023-08-09T00:00:00"/>
    <s v="Customer_508"/>
    <x v="0"/>
    <x v="1"/>
    <x v="0"/>
    <x v="0"/>
    <n v="1"/>
    <n v="448"/>
    <n v="28"/>
    <n v="322.56"/>
    <x v="3459"/>
    <s v="UPI"/>
    <x v="1"/>
    <n v="2"/>
    <n v="2023"/>
    <n v="8"/>
    <x v="4"/>
    <n v="3"/>
    <n v="32"/>
    <n v="2"/>
    <n v="3"/>
    <x v="6"/>
    <x v="1"/>
    <n v="12544"/>
    <n v="0.15"/>
  </r>
  <r>
    <x v="3489"/>
    <d v="2023-08-23T00:00:00"/>
    <s v="Customer_1431"/>
    <x v="1"/>
    <x v="3"/>
    <x v="2"/>
    <x v="2"/>
    <n v="7"/>
    <n v="4581"/>
    <n v="29"/>
    <n v="22767.57"/>
    <x v="3460"/>
    <s v="Card"/>
    <x v="2"/>
    <n v="3"/>
    <n v="2023"/>
    <n v="8"/>
    <x v="4"/>
    <n v="3"/>
    <n v="34"/>
    <n v="4"/>
    <n v="3"/>
    <x v="6"/>
    <x v="1"/>
    <n v="929943"/>
    <n v="0.14000000000000001"/>
  </r>
  <r>
    <x v="3490"/>
    <d v="2023-01-17T00:00:00"/>
    <s v="Customer_1145"/>
    <x v="3"/>
    <x v="3"/>
    <x v="0"/>
    <x v="6"/>
    <n v="7"/>
    <n v="1492"/>
    <n v="2"/>
    <n v="10235.120000000001"/>
    <x v="3461"/>
    <s v="Card"/>
    <x v="0"/>
    <n v="6"/>
    <n v="2023"/>
    <n v="1"/>
    <x v="0"/>
    <n v="1"/>
    <n v="3"/>
    <n v="3"/>
    <n v="2"/>
    <x v="5"/>
    <x v="1"/>
    <n v="20888"/>
    <n v="0.2"/>
  </r>
  <r>
    <x v="3491"/>
    <d v="2023-07-12T00:00:00"/>
    <s v="Customer_388"/>
    <x v="3"/>
    <x v="3"/>
    <x v="2"/>
    <x v="7"/>
    <n v="2"/>
    <n v="803"/>
    <n v="4"/>
    <n v="1541.76"/>
    <x v="3462"/>
    <s v="Cash"/>
    <x v="0"/>
    <n v="5"/>
    <n v="2023"/>
    <n v="7"/>
    <x v="10"/>
    <n v="3"/>
    <n v="28"/>
    <n v="3"/>
    <n v="3"/>
    <x v="6"/>
    <x v="1"/>
    <n v="6424"/>
    <n v="0.09"/>
  </r>
  <r>
    <x v="3492"/>
    <d v="2023-07-17T00:00:00"/>
    <s v="Customer_237"/>
    <x v="1"/>
    <x v="2"/>
    <x v="2"/>
    <x v="7"/>
    <n v="6"/>
    <n v="3321"/>
    <n v="25"/>
    <n v="14944.5"/>
    <x v="3463"/>
    <s v="Card"/>
    <x v="2"/>
    <n v="6"/>
    <n v="2023"/>
    <n v="7"/>
    <x v="10"/>
    <n v="3"/>
    <n v="29"/>
    <n v="4"/>
    <n v="1"/>
    <x v="3"/>
    <x v="1"/>
    <n v="498150"/>
    <n v="0.11"/>
  </r>
  <r>
    <x v="3493"/>
    <d v="2023-03-26T00:00:00"/>
    <s v="Customer_985"/>
    <x v="3"/>
    <x v="2"/>
    <x v="2"/>
    <x v="5"/>
    <n v="10"/>
    <n v="2742"/>
    <n v="8"/>
    <n v="25226.400000000001"/>
    <x v="3464"/>
    <s v="Cash"/>
    <x v="0"/>
    <n v="3"/>
    <n v="2023"/>
    <n v="3"/>
    <x v="9"/>
    <n v="1"/>
    <n v="13"/>
    <n v="5"/>
    <n v="0"/>
    <x v="2"/>
    <x v="0"/>
    <n v="219360"/>
    <n v="0.15"/>
  </r>
  <r>
    <x v="3494"/>
    <d v="2023-12-04T00:00:00"/>
    <s v="Customer_872"/>
    <x v="3"/>
    <x v="1"/>
    <x v="0"/>
    <x v="0"/>
    <n v="4"/>
    <n v="4510"/>
    <n v="23"/>
    <n v="13890.8"/>
    <x v="3465"/>
    <s v="UPI"/>
    <x v="1"/>
    <n v="5"/>
    <n v="2023"/>
    <n v="12"/>
    <x v="2"/>
    <n v="4"/>
    <n v="49"/>
    <n v="2"/>
    <n v="1"/>
    <x v="3"/>
    <x v="1"/>
    <n v="414920"/>
    <n v="0.13"/>
  </r>
  <r>
    <x v="3495"/>
    <d v="2023-10-26T00:00:00"/>
    <s v="Customer_742"/>
    <x v="1"/>
    <x v="2"/>
    <x v="0"/>
    <x v="0"/>
    <n v="5"/>
    <n v="834"/>
    <n v="21"/>
    <n v="3294.3"/>
    <x v="1638"/>
    <s v="UPI"/>
    <x v="2"/>
    <n v="2"/>
    <n v="2023"/>
    <n v="10"/>
    <x v="1"/>
    <n v="4"/>
    <n v="43"/>
    <n v="4"/>
    <n v="4"/>
    <x v="4"/>
    <x v="1"/>
    <n v="87570"/>
    <n v="0.15"/>
  </r>
  <r>
    <x v="3496"/>
    <d v="2023-10-18T00:00:00"/>
    <s v="Customer_1439"/>
    <x v="1"/>
    <x v="3"/>
    <x v="0"/>
    <x v="6"/>
    <n v="3"/>
    <n v="200"/>
    <n v="9"/>
    <n v="546"/>
    <x v="3466"/>
    <s v="Cash"/>
    <x v="0"/>
    <n v="3"/>
    <n v="2023"/>
    <n v="10"/>
    <x v="1"/>
    <n v="4"/>
    <n v="42"/>
    <n v="3"/>
    <n v="3"/>
    <x v="6"/>
    <x v="1"/>
    <n v="5400"/>
    <n v="0.1"/>
  </r>
  <r>
    <x v="3497"/>
    <d v="2023-11-18T00:00:00"/>
    <s v="Customer_804"/>
    <x v="2"/>
    <x v="3"/>
    <x v="1"/>
    <x v="3"/>
    <n v="2"/>
    <n v="2683"/>
    <n v="18"/>
    <n v="4400.12"/>
    <x v="3467"/>
    <s v="Card"/>
    <x v="1"/>
    <n v="4"/>
    <n v="2023"/>
    <n v="11"/>
    <x v="6"/>
    <n v="4"/>
    <n v="46"/>
    <n v="3"/>
    <n v="6"/>
    <x v="0"/>
    <x v="0"/>
    <n v="96588"/>
    <n v="0.09"/>
  </r>
  <r>
    <x v="3498"/>
    <d v="2023-08-04T00:00:00"/>
    <s v="Customer_682"/>
    <x v="3"/>
    <x v="2"/>
    <x v="1"/>
    <x v="3"/>
    <n v="2"/>
    <n v="729"/>
    <n v="4"/>
    <n v="1399.68"/>
    <x v="3468"/>
    <s v="UPI"/>
    <x v="0"/>
    <n v="5"/>
    <n v="2023"/>
    <n v="8"/>
    <x v="4"/>
    <n v="3"/>
    <n v="31"/>
    <n v="1"/>
    <n v="5"/>
    <x v="1"/>
    <x v="1"/>
    <n v="5832"/>
    <n v="0.12"/>
  </r>
  <r>
    <x v="3499"/>
    <d v="2023-06-17T00:00:00"/>
    <s v="Customer_367"/>
    <x v="2"/>
    <x v="2"/>
    <x v="0"/>
    <x v="4"/>
    <n v="7"/>
    <n v="195"/>
    <n v="29"/>
    <n v="969.15"/>
    <x v="3469"/>
    <s v="Card"/>
    <x v="1"/>
    <n v="6"/>
    <n v="2023"/>
    <n v="6"/>
    <x v="7"/>
    <n v="2"/>
    <n v="24"/>
    <n v="3"/>
    <n v="6"/>
    <x v="0"/>
    <x v="0"/>
    <n v="39585"/>
    <n v="0.08"/>
  </r>
  <r>
    <x v="3500"/>
    <d v="2023-01-25T00:00:00"/>
    <s v="Customer_1172"/>
    <x v="1"/>
    <x v="3"/>
    <x v="0"/>
    <x v="0"/>
    <n v="3"/>
    <n v="1284"/>
    <n v="19"/>
    <n v="3120.12"/>
    <x v="3470"/>
    <s v="Card"/>
    <x v="1"/>
    <n v="1"/>
    <n v="2023"/>
    <n v="1"/>
    <x v="0"/>
    <n v="1"/>
    <n v="4"/>
    <n v="4"/>
    <n v="3"/>
    <x v="6"/>
    <x v="1"/>
    <n v="73188"/>
    <n v="0.09"/>
  </r>
  <r>
    <x v="3501"/>
    <d v="2023-07-29T00:00:00"/>
    <s v="Customer_487"/>
    <x v="3"/>
    <x v="1"/>
    <x v="1"/>
    <x v="1"/>
    <n v="5"/>
    <n v="507"/>
    <n v="23"/>
    <n v="1951.95"/>
    <x v="3471"/>
    <s v="Card"/>
    <x v="1"/>
    <n v="1"/>
    <n v="2023"/>
    <n v="7"/>
    <x v="10"/>
    <n v="3"/>
    <n v="30"/>
    <n v="5"/>
    <n v="6"/>
    <x v="0"/>
    <x v="0"/>
    <n v="58305"/>
    <n v="0.16"/>
  </r>
  <r>
    <x v="3502"/>
    <d v="2023-07-05T00:00:00"/>
    <s v="Customer_63"/>
    <x v="0"/>
    <x v="0"/>
    <x v="0"/>
    <x v="0"/>
    <n v="5"/>
    <n v="1923"/>
    <n v="1"/>
    <n v="9518.85"/>
    <x v="3472"/>
    <s v="Cash"/>
    <x v="1"/>
    <n v="7"/>
    <n v="2023"/>
    <n v="7"/>
    <x v="10"/>
    <n v="3"/>
    <n v="27"/>
    <n v="2"/>
    <n v="3"/>
    <x v="6"/>
    <x v="1"/>
    <n v="9615"/>
    <n v="0.11"/>
  </r>
  <r>
    <x v="3503"/>
    <d v="2023-02-15T00:00:00"/>
    <s v="Customer_1875"/>
    <x v="2"/>
    <x v="2"/>
    <x v="0"/>
    <x v="4"/>
    <n v="2"/>
    <n v="4319"/>
    <n v="17"/>
    <n v="7169.54"/>
    <x v="3473"/>
    <s v="Cash"/>
    <x v="2"/>
    <n v="2"/>
    <n v="2023"/>
    <n v="2"/>
    <x v="3"/>
    <n v="1"/>
    <n v="7"/>
    <n v="3"/>
    <n v="3"/>
    <x v="6"/>
    <x v="1"/>
    <n v="146846"/>
    <n v="0.19"/>
  </r>
  <r>
    <x v="3504"/>
    <d v="2023-07-30T00:00:00"/>
    <s v="Customer_1688"/>
    <x v="2"/>
    <x v="1"/>
    <x v="1"/>
    <x v="3"/>
    <n v="1"/>
    <n v="3579"/>
    <n v="10"/>
    <n v="3221.1"/>
    <x v="3474"/>
    <s v="UPI"/>
    <x v="2"/>
    <n v="3"/>
    <n v="2023"/>
    <n v="7"/>
    <x v="10"/>
    <n v="3"/>
    <n v="31"/>
    <n v="6"/>
    <n v="0"/>
    <x v="2"/>
    <x v="0"/>
    <n v="35790"/>
    <n v="0.13"/>
  </r>
  <r>
    <x v="3505"/>
    <d v="2023-01-19T00:00:00"/>
    <s v="Customer_1329"/>
    <x v="2"/>
    <x v="0"/>
    <x v="0"/>
    <x v="6"/>
    <n v="9"/>
    <n v="4772"/>
    <n v="9"/>
    <n v="39082.68"/>
    <x v="3475"/>
    <s v="Cash"/>
    <x v="2"/>
    <n v="4"/>
    <n v="2023"/>
    <n v="1"/>
    <x v="0"/>
    <n v="1"/>
    <n v="3"/>
    <n v="3"/>
    <n v="4"/>
    <x v="4"/>
    <x v="1"/>
    <n v="386532"/>
    <n v="0.18"/>
  </r>
  <r>
    <x v="3506"/>
    <d v="2023-03-11T00:00:00"/>
    <s v="Customer_604"/>
    <x v="1"/>
    <x v="2"/>
    <x v="2"/>
    <x v="5"/>
    <n v="10"/>
    <n v="987"/>
    <n v="20"/>
    <n v="7896"/>
    <x v="3476"/>
    <s v="UPI"/>
    <x v="2"/>
    <n v="5"/>
    <n v="2023"/>
    <n v="3"/>
    <x v="9"/>
    <n v="1"/>
    <n v="10"/>
    <n v="2"/>
    <n v="6"/>
    <x v="0"/>
    <x v="0"/>
    <n v="197400"/>
    <n v="0.08"/>
  </r>
  <r>
    <x v="3507"/>
    <d v="2023-01-18T00:00:00"/>
    <s v="Customer_1150"/>
    <x v="0"/>
    <x v="2"/>
    <x v="2"/>
    <x v="7"/>
    <n v="2"/>
    <n v="778"/>
    <n v="14"/>
    <n v="1338.16"/>
    <x v="3477"/>
    <s v="Cash"/>
    <x v="1"/>
    <n v="1"/>
    <n v="2023"/>
    <n v="1"/>
    <x v="0"/>
    <n v="1"/>
    <n v="3"/>
    <n v="3"/>
    <n v="3"/>
    <x v="6"/>
    <x v="1"/>
    <n v="21784"/>
    <n v="0.19"/>
  </r>
  <r>
    <x v="3508"/>
    <d v="2023-11-30T00:00:00"/>
    <s v="Customer_1219"/>
    <x v="2"/>
    <x v="2"/>
    <x v="2"/>
    <x v="2"/>
    <n v="7"/>
    <n v="4937"/>
    <n v="24"/>
    <n v="26264.84"/>
    <x v="3478"/>
    <s v="Card"/>
    <x v="0"/>
    <n v="1"/>
    <n v="2023"/>
    <n v="11"/>
    <x v="6"/>
    <n v="4"/>
    <n v="48"/>
    <n v="5"/>
    <n v="4"/>
    <x v="4"/>
    <x v="1"/>
    <n v="829416"/>
    <n v="0.19"/>
  </r>
  <r>
    <x v="3509"/>
    <d v="2023-12-29T00:00:00"/>
    <s v="Customer_446"/>
    <x v="2"/>
    <x v="3"/>
    <x v="2"/>
    <x v="7"/>
    <n v="2"/>
    <n v="453"/>
    <n v="8"/>
    <n v="833.52"/>
    <x v="3479"/>
    <s v="Cash"/>
    <x v="0"/>
    <n v="2"/>
    <n v="2023"/>
    <n v="12"/>
    <x v="2"/>
    <n v="4"/>
    <n v="52"/>
    <n v="5"/>
    <n v="5"/>
    <x v="1"/>
    <x v="1"/>
    <n v="7248"/>
    <n v="0.14000000000000001"/>
  </r>
  <r>
    <x v="3510"/>
    <d v="2023-03-22T00:00:00"/>
    <s v="Customer_513"/>
    <x v="0"/>
    <x v="0"/>
    <x v="0"/>
    <x v="6"/>
    <n v="9"/>
    <n v="3645"/>
    <n v="7"/>
    <n v="30508.65"/>
    <x v="3480"/>
    <s v="Cash"/>
    <x v="2"/>
    <n v="3"/>
    <n v="2023"/>
    <n v="3"/>
    <x v="9"/>
    <n v="1"/>
    <n v="12"/>
    <n v="4"/>
    <n v="3"/>
    <x v="6"/>
    <x v="1"/>
    <n v="229635"/>
    <n v="0.09"/>
  </r>
  <r>
    <x v="3511"/>
    <d v="2023-07-29T00:00:00"/>
    <s v="Customer_950"/>
    <x v="0"/>
    <x v="0"/>
    <x v="2"/>
    <x v="7"/>
    <n v="3"/>
    <n v="2703"/>
    <n v="25"/>
    <n v="6081.75"/>
    <x v="3481"/>
    <s v="UPI"/>
    <x v="2"/>
    <n v="6"/>
    <n v="2023"/>
    <n v="7"/>
    <x v="10"/>
    <n v="3"/>
    <n v="30"/>
    <n v="5"/>
    <n v="6"/>
    <x v="0"/>
    <x v="0"/>
    <n v="202725"/>
    <n v="0.06"/>
  </r>
  <r>
    <x v="3512"/>
    <d v="2023-05-03T00:00:00"/>
    <s v="Customer_600"/>
    <x v="2"/>
    <x v="2"/>
    <x v="2"/>
    <x v="2"/>
    <n v="3"/>
    <n v="3266"/>
    <n v="11"/>
    <n v="8720.2199999999993"/>
    <x v="3482"/>
    <s v="Cash"/>
    <x v="0"/>
    <n v="6"/>
    <n v="2023"/>
    <n v="5"/>
    <x v="11"/>
    <n v="2"/>
    <n v="18"/>
    <n v="1"/>
    <n v="3"/>
    <x v="6"/>
    <x v="1"/>
    <n v="107778"/>
    <n v="0.09"/>
  </r>
  <r>
    <x v="3513"/>
    <d v="2023-05-04T00:00:00"/>
    <s v="Customer_1910"/>
    <x v="3"/>
    <x v="2"/>
    <x v="1"/>
    <x v="3"/>
    <n v="5"/>
    <n v="1470"/>
    <n v="16"/>
    <n v="6174"/>
    <x v="3483"/>
    <s v="Cash"/>
    <x v="0"/>
    <n v="7"/>
    <n v="2023"/>
    <n v="5"/>
    <x v="11"/>
    <n v="2"/>
    <n v="18"/>
    <n v="1"/>
    <n v="4"/>
    <x v="4"/>
    <x v="1"/>
    <n v="117600"/>
    <n v="0.14000000000000001"/>
  </r>
  <r>
    <x v="3514"/>
    <d v="2023-03-26T00:00:00"/>
    <s v="Customer_1907"/>
    <x v="3"/>
    <x v="3"/>
    <x v="2"/>
    <x v="2"/>
    <n v="1"/>
    <n v="4782"/>
    <n v="6"/>
    <n v="4495.08"/>
    <x v="3484"/>
    <s v="UPI"/>
    <x v="0"/>
    <n v="5"/>
    <n v="2023"/>
    <n v="3"/>
    <x v="9"/>
    <n v="1"/>
    <n v="13"/>
    <n v="5"/>
    <n v="0"/>
    <x v="2"/>
    <x v="0"/>
    <n v="28692"/>
    <n v="0.19"/>
  </r>
  <r>
    <x v="3515"/>
    <d v="2023-11-16T00:00:00"/>
    <s v="Customer_1507"/>
    <x v="1"/>
    <x v="1"/>
    <x v="1"/>
    <x v="8"/>
    <n v="7"/>
    <n v="4029"/>
    <n v="7"/>
    <n v="26228.79"/>
    <x v="3485"/>
    <s v="Card"/>
    <x v="2"/>
    <n v="7"/>
    <n v="2023"/>
    <n v="11"/>
    <x v="6"/>
    <n v="4"/>
    <n v="46"/>
    <n v="3"/>
    <n v="4"/>
    <x v="4"/>
    <x v="1"/>
    <n v="197421"/>
    <n v="0.05"/>
  </r>
  <r>
    <x v="3516"/>
    <d v="2023-12-17T00:00:00"/>
    <s v="Customer_1051"/>
    <x v="2"/>
    <x v="2"/>
    <x v="2"/>
    <x v="2"/>
    <n v="9"/>
    <n v="3968"/>
    <n v="1"/>
    <n v="35354.879999999997"/>
    <x v="3486"/>
    <s v="Card"/>
    <x v="2"/>
    <n v="7"/>
    <n v="2023"/>
    <n v="12"/>
    <x v="2"/>
    <n v="4"/>
    <n v="51"/>
    <n v="4"/>
    <n v="0"/>
    <x v="2"/>
    <x v="0"/>
    <n v="35712"/>
    <n v="0.17"/>
  </r>
  <r>
    <x v="3517"/>
    <d v="2023-07-11T00:00:00"/>
    <s v="Customer_1302"/>
    <x v="2"/>
    <x v="3"/>
    <x v="0"/>
    <x v="0"/>
    <n v="2"/>
    <n v="1901"/>
    <n v="0"/>
    <n v="3802"/>
    <x v="3487"/>
    <s v="UPI"/>
    <x v="2"/>
    <n v="6"/>
    <n v="2023"/>
    <n v="7"/>
    <x v="10"/>
    <n v="3"/>
    <n v="28"/>
    <n v="3"/>
    <n v="2"/>
    <x v="5"/>
    <x v="1"/>
    <n v="0"/>
    <n v="0.1"/>
  </r>
  <r>
    <x v="3518"/>
    <d v="2023-12-21T00:00:00"/>
    <s v="Customer_1690"/>
    <x v="0"/>
    <x v="0"/>
    <x v="0"/>
    <x v="6"/>
    <n v="5"/>
    <n v="2159"/>
    <n v="4"/>
    <n v="10363.200000000001"/>
    <x v="3488"/>
    <s v="UPI"/>
    <x v="0"/>
    <n v="6"/>
    <n v="2023"/>
    <n v="12"/>
    <x v="2"/>
    <n v="4"/>
    <n v="51"/>
    <n v="4"/>
    <n v="4"/>
    <x v="4"/>
    <x v="1"/>
    <n v="43180"/>
    <n v="0.08"/>
  </r>
  <r>
    <x v="3519"/>
    <d v="2023-11-08T00:00:00"/>
    <s v="Customer_730"/>
    <x v="1"/>
    <x v="1"/>
    <x v="0"/>
    <x v="0"/>
    <n v="1"/>
    <n v="2808"/>
    <n v="22"/>
    <n v="2190.2399999999998"/>
    <x v="3489"/>
    <s v="Cash"/>
    <x v="2"/>
    <n v="7"/>
    <n v="2023"/>
    <n v="11"/>
    <x v="6"/>
    <n v="4"/>
    <n v="45"/>
    <n v="2"/>
    <n v="3"/>
    <x v="6"/>
    <x v="1"/>
    <n v="61776"/>
    <n v="0.06"/>
  </r>
  <r>
    <x v="3520"/>
    <d v="2023-09-10T00:00:00"/>
    <s v="Customer_114"/>
    <x v="2"/>
    <x v="1"/>
    <x v="0"/>
    <x v="0"/>
    <n v="8"/>
    <n v="4741"/>
    <n v="10"/>
    <n v="34135.199999999997"/>
    <x v="3490"/>
    <s v="Card"/>
    <x v="0"/>
    <n v="6"/>
    <n v="2023"/>
    <n v="9"/>
    <x v="5"/>
    <n v="3"/>
    <n v="37"/>
    <n v="3"/>
    <n v="0"/>
    <x v="2"/>
    <x v="0"/>
    <n v="379280"/>
    <n v="0.12"/>
  </r>
  <r>
    <x v="3521"/>
    <d v="2023-05-15T00:00:00"/>
    <s v="Customer_1989"/>
    <x v="3"/>
    <x v="2"/>
    <x v="0"/>
    <x v="6"/>
    <n v="3"/>
    <n v="2758"/>
    <n v="28"/>
    <n v="5957.28"/>
    <x v="3491"/>
    <s v="UPI"/>
    <x v="1"/>
    <n v="2"/>
    <n v="2023"/>
    <n v="5"/>
    <x v="11"/>
    <n v="2"/>
    <n v="20"/>
    <n v="3"/>
    <n v="1"/>
    <x v="3"/>
    <x v="1"/>
    <n v="231672"/>
    <n v="7.0000000000000007E-2"/>
  </r>
  <r>
    <x v="3522"/>
    <d v="2023-10-09T00:00:00"/>
    <s v="Customer_1737"/>
    <x v="1"/>
    <x v="1"/>
    <x v="1"/>
    <x v="3"/>
    <n v="4"/>
    <n v="1637"/>
    <n v="7"/>
    <n v="6089.64"/>
    <x v="3492"/>
    <s v="Cash"/>
    <x v="2"/>
    <n v="4"/>
    <n v="2023"/>
    <n v="10"/>
    <x v="1"/>
    <n v="4"/>
    <n v="41"/>
    <n v="2"/>
    <n v="1"/>
    <x v="3"/>
    <x v="1"/>
    <n v="45836"/>
    <n v="0.06"/>
  </r>
  <r>
    <x v="3523"/>
    <d v="2023-06-02T00:00:00"/>
    <s v="Customer_265"/>
    <x v="2"/>
    <x v="1"/>
    <x v="2"/>
    <x v="2"/>
    <n v="9"/>
    <n v="3307"/>
    <n v="6"/>
    <n v="27977.22"/>
    <x v="3493"/>
    <s v="Card"/>
    <x v="1"/>
    <n v="6"/>
    <n v="2023"/>
    <n v="6"/>
    <x v="7"/>
    <n v="2"/>
    <n v="22"/>
    <n v="1"/>
    <n v="5"/>
    <x v="1"/>
    <x v="1"/>
    <n v="178578"/>
    <n v="7.0000000000000007E-2"/>
  </r>
  <r>
    <x v="3524"/>
    <d v="2023-08-06T00:00:00"/>
    <s v="Customer_705"/>
    <x v="1"/>
    <x v="3"/>
    <x v="2"/>
    <x v="5"/>
    <n v="1"/>
    <n v="4521"/>
    <n v="8"/>
    <n v="4159.32"/>
    <x v="3494"/>
    <s v="Card"/>
    <x v="1"/>
    <n v="1"/>
    <n v="2023"/>
    <n v="8"/>
    <x v="4"/>
    <n v="3"/>
    <n v="32"/>
    <n v="2"/>
    <n v="0"/>
    <x v="2"/>
    <x v="0"/>
    <n v="36168"/>
    <n v="0.17"/>
  </r>
  <r>
    <x v="3525"/>
    <d v="2023-03-26T00:00:00"/>
    <s v="Customer_73"/>
    <x v="3"/>
    <x v="0"/>
    <x v="0"/>
    <x v="4"/>
    <n v="10"/>
    <n v="2548"/>
    <n v="5"/>
    <n v="24206"/>
    <x v="3495"/>
    <s v="Card"/>
    <x v="1"/>
    <n v="1"/>
    <n v="2023"/>
    <n v="3"/>
    <x v="9"/>
    <n v="1"/>
    <n v="13"/>
    <n v="5"/>
    <n v="0"/>
    <x v="2"/>
    <x v="0"/>
    <n v="127400"/>
    <n v="0.15"/>
  </r>
  <r>
    <x v="3526"/>
    <d v="2023-06-28T00:00:00"/>
    <s v="Customer_1243"/>
    <x v="2"/>
    <x v="3"/>
    <x v="2"/>
    <x v="7"/>
    <n v="5"/>
    <n v="4255"/>
    <n v="22"/>
    <n v="16594.5"/>
    <x v="3496"/>
    <s v="UPI"/>
    <x v="2"/>
    <n v="7"/>
    <n v="2023"/>
    <n v="6"/>
    <x v="7"/>
    <n v="2"/>
    <n v="26"/>
    <n v="5"/>
    <n v="3"/>
    <x v="6"/>
    <x v="1"/>
    <n v="468050"/>
    <n v="0.13"/>
  </r>
  <r>
    <x v="3527"/>
    <d v="2023-01-29T00:00:00"/>
    <s v="Customer_1947"/>
    <x v="2"/>
    <x v="3"/>
    <x v="1"/>
    <x v="3"/>
    <n v="7"/>
    <n v="3518"/>
    <n v="28"/>
    <n v="17730.72"/>
    <x v="3497"/>
    <s v="UPI"/>
    <x v="2"/>
    <n v="6"/>
    <n v="2023"/>
    <n v="1"/>
    <x v="0"/>
    <n v="1"/>
    <n v="5"/>
    <n v="5"/>
    <n v="0"/>
    <x v="2"/>
    <x v="0"/>
    <n v="689528"/>
    <n v="0.16"/>
  </r>
  <r>
    <x v="3528"/>
    <d v="2023-12-22T00:00:00"/>
    <s v="Customer_952"/>
    <x v="2"/>
    <x v="2"/>
    <x v="2"/>
    <x v="2"/>
    <n v="4"/>
    <n v="1628"/>
    <n v="16"/>
    <n v="5470.08"/>
    <x v="3498"/>
    <s v="Cash"/>
    <x v="0"/>
    <n v="5"/>
    <n v="2023"/>
    <n v="12"/>
    <x v="2"/>
    <n v="4"/>
    <n v="51"/>
    <n v="4"/>
    <n v="5"/>
    <x v="1"/>
    <x v="1"/>
    <n v="104192"/>
    <n v="0.05"/>
  </r>
  <r>
    <x v="3529"/>
    <d v="2023-06-29T00:00:00"/>
    <s v="Customer_1544"/>
    <x v="1"/>
    <x v="3"/>
    <x v="1"/>
    <x v="3"/>
    <n v="10"/>
    <n v="2670"/>
    <n v="8"/>
    <n v="24564"/>
    <x v="3499"/>
    <s v="Card"/>
    <x v="1"/>
    <n v="5"/>
    <n v="2023"/>
    <n v="6"/>
    <x v="7"/>
    <n v="2"/>
    <n v="26"/>
    <n v="5"/>
    <n v="4"/>
    <x v="4"/>
    <x v="1"/>
    <n v="213600"/>
    <n v="0.12"/>
  </r>
  <r>
    <x v="3530"/>
    <d v="2023-06-20T00:00:00"/>
    <s v="Customer_1691"/>
    <x v="0"/>
    <x v="1"/>
    <x v="0"/>
    <x v="6"/>
    <n v="8"/>
    <n v="4354"/>
    <n v="27"/>
    <n v="25427.360000000001"/>
    <x v="3500"/>
    <s v="Card"/>
    <x v="2"/>
    <n v="3"/>
    <n v="2023"/>
    <n v="6"/>
    <x v="7"/>
    <n v="2"/>
    <n v="25"/>
    <n v="4"/>
    <n v="2"/>
    <x v="5"/>
    <x v="1"/>
    <n v="940464"/>
    <n v="0.08"/>
  </r>
  <r>
    <x v="3531"/>
    <d v="2023-02-22T00:00:00"/>
    <s v="Customer_1565"/>
    <x v="2"/>
    <x v="2"/>
    <x v="2"/>
    <x v="5"/>
    <n v="7"/>
    <n v="1712"/>
    <n v="4"/>
    <n v="11504.64"/>
    <x v="3501"/>
    <s v="UPI"/>
    <x v="2"/>
    <n v="5"/>
    <n v="2023"/>
    <n v="2"/>
    <x v="3"/>
    <n v="1"/>
    <n v="8"/>
    <n v="4"/>
    <n v="3"/>
    <x v="6"/>
    <x v="1"/>
    <n v="47936"/>
    <n v="0.13"/>
  </r>
  <r>
    <x v="3532"/>
    <d v="2023-09-22T00:00:00"/>
    <s v="Customer_1553"/>
    <x v="2"/>
    <x v="2"/>
    <x v="0"/>
    <x v="4"/>
    <n v="8"/>
    <n v="3089"/>
    <n v="9"/>
    <n v="22487.919999999998"/>
    <x v="3502"/>
    <s v="Card"/>
    <x v="0"/>
    <n v="6"/>
    <n v="2023"/>
    <n v="9"/>
    <x v="5"/>
    <n v="3"/>
    <n v="38"/>
    <n v="4"/>
    <n v="5"/>
    <x v="1"/>
    <x v="1"/>
    <n v="222408"/>
    <n v="0.06"/>
  </r>
  <r>
    <x v="3533"/>
    <d v="2023-09-12T00:00:00"/>
    <s v="Customer_37"/>
    <x v="2"/>
    <x v="3"/>
    <x v="2"/>
    <x v="5"/>
    <n v="4"/>
    <n v="3507"/>
    <n v="24"/>
    <n v="10661.28"/>
    <x v="3503"/>
    <s v="Cash"/>
    <x v="0"/>
    <n v="7"/>
    <n v="2023"/>
    <n v="9"/>
    <x v="5"/>
    <n v="3"/>
    <n v="37"/>
    <n v="3"/>
    <n v="2"/>
    <x v="5"/>
    <x v="1"/>
    <n v="336672"/>
    <n v="0.16"/>
  </r>
  <r>
    <x v="3534"/>
    <d v="2023-09-27T00:00:00"/>
    <s v="Customer_1159"/>
    <x v="1"/>
    <x v="0"/>
    <x v="2"/>
    <x v="5"/>
    <n v="4"/>
    <n v="1799"/>
    <n v="23"/>
    <n v="5540.92"/>
    <x v="3504"/>
    <s v="UPI"/>
    <x v="2"/>
    <n v="4"/>
    <n v="2023"/>
    <n v="9"/>
    <x v="5"/>
    <n v="3"/>
    <n v="39"/>
    <n v="5"/>
    <n v="3"/>
    <x v="6"/>
    <x v="1"/>
    <n v="165508"/>
    <n v="7.0000000000000007E-2"/>
  </r>
  <r>
    <x v="3535"/>
    <d v="2023-09-03T00:00:00"/>
    <s v="Customer_1866"/>
    <x v="2"/>
    <x v="1"/>
    <x v="0"/>
    <x v="0"/>
    <n v="10"/>
    <n v="4694"/>
    <n v="25"/>
    <n v="35205"/>
    <x v="3505"/>
    <s v="Card"/>
    <x v="0"/>
    <n v="6"/>
    <n v="2023"/>
    <n v="9"/>
    <x v="5"/>
    <n v="3"/>
    <n v="36"/>
    <n v="2"/>
    <n v="0"/>
    <x v="2"/>
    <x v="0"/>
    <n v="1173500"/>
    <n v="0.14000000000000001"/>
  </r>
  <r>
    <x v="3536"/>
    <d v="2023-10-20T00:00:00"/>
    <s v="Customer_1857"/>
    <x v="1"/>
    <x v="3"/>
    <x v="1"/>
    <x v="1"/>
    <n v="1"/>
    <n v="908"/>
    <n v="4"/>
    <n v="871.68"/>
    <x v="3506"/>
    <s v="Cash"/>
    <x v="2"/>
    <n v="1"/>
    <n v="2023"/>
    <n v="10"/>
    <x v="1"/>
    <n v="4"/>
    <n v="42"/>
    <n v="3"/>
    <n v="5"/>
    <x v="1"/>
    <x v="1"/>
    <n v="3632"/>
    <n v="0.09"/>
  </r>
  <r>
    <x v="3537"/>
    <d v="2023-07-20T00:00:00"/>
    <s v="Customer_1852"/>
    <x v="1"/>
    <x v="1"/>
    <x v="1"/>
    <x v="1"/>
    <n v="5"/>
    <n v="4954"/>
    <n v="26"/>
    <n v="18329.8"/>
    <x v="3507"/>
    <s v="Card"/>
    <x v="0"/>
    <n v="5"/>
    <n v="2023"/>
    <n v="7"/>
    <x v="10"/>
    <n v="3"/>
    <n v="29"/>
    <n v="4"/>
    <n v="4"/>
    <x v="4"/>
    <x v="1"/>
    <n v="644020"/>
    <n v="7.0000000000000007E-2"/>
  </r>
  <r>
    <x v="3538"/>
    <d v="2023-10-23T00:00:00"/>
    <s v="Customer_1649"/>
    <x v="0"/>
    <x v="0"/>
    <x v="0"/>
    <x v="6"/>
    <n v="7"/>
    <n v="4189"/>
    <n v="15"/>
    <n v="24924.55"/>
    <x v="3508"/>
    <s v="Cash"/>
    <x v="1"/>
    <n v="7"/>
    <n v="2023"/>
    <n v="10"/>
    <x v="1"/>
    <n v="4"/>
    <n v="43"/>
    <n v="4"/>
    <n v="1"/>
    <x v="3"/>
    <x v="1"/>
    <n v="439845"/>
    <n v="7.0000000000000007E-2"/>
  </r>
  <r>
    <x v="3539"/>
    <d v="2023-02-14T00:00:00"/>
    <s v="Customer_1183"/>
    <x v="1"/>
    <x v="2"/>
    <x v="2"/>
    <x v="2"/>
    <n v="1"/>
    <n v="1250"/>
    <n v="28"/>
    <n v="900"/>
    <x v="3509"/>
    <s v="UPI"/>
    <x v="1"/>
    <n v="6"/>
    <n v="2023"/>
    <n v="2"/>
    <x v="3"/>
    <n v="1"/>
    <n v="7"/>
    <n v="3"/>
    <n v="2"/>
    <x v="5"/>
    <x v="1"/>
    <n v="35000"/>
    <n v="0.11"/>
  </r>
  <r>
    <x v="3540"/>
    <d v="2023-12-31T00:00:00"/>
    <s v="Customer_544"/>
    <x v="0"/>
    <x v="2"/>
    <x v="0"/>
    <x v="0"/>
    <n v="6"/>
    <n v="4101"/>
    <n v="23"/>
    <n v="18946.62"/>
    <x v="3510"/>
    <s v="Cash"/>
    <x v="0"/>
    <n v="3"/>
    <n v="2023"/>
    <n v="12"/>
    <x v="2"/>
    <n v="4"/>
    <n v="53"/>
    <n v="6"/>
    <n v="0"/>
    <x v="2"/>
    <x v="0"/>
    <n v="565938"/>
    <n v="0.15"/>
  </r>
  <r>
    <x v="3541"/>
    <d v="2023-12-12T00:00:00"/>
    <s v="Customer_1819"/>
    <x v="2"/>
    <x v="3"/>
    <x v="0"/>
    <x v="0"/>
    <n v="5"/>
    <n v="3272"/>
    <n v="3"/>
    <n v="15869.2"/>
    <x v="3511"/>
    <s v="UPI"/>
    <x v="2"/>
    <n v="1"/>
    <n v="2023"/>
    <n v="12"/>
    <x v="2"/>
    <n v="4"/>
    <n v="50"/>
    <n v="3"/>
    <n v="2"/>
    <x v="5"/>
    <x v="1"/>
    <n v="49080"/>
    <n v="0.17"/>
  </r>
  <r>
    <x v="3542"/>
    <d v="2023-09-07T00:00:00"/>
    <s v="Customer_261"/>
    <x v="0"/>
    <x v="3"/>
    <x v="0"/>
    <x v="6"/>
    <n v="6"/>
    <n v="578"/>
    <n v="23"/>
    <n v="2670.36"/>
    <x v="3512"/>
    <s v="Cash"/>
    <x v="1"/>
    <n v="2"/>
    <n v="2023"/>
    <n v="9"/>
    <x v="5"/>
    <n v="3"/>
    <n v="36"/>
    <n v="2"/>
    <n v="4"/>
    <x v="4"/>
    <x v="1"/>
    <n v="79764"/>
    <n v="0.12"/>
  </r>
  <r>
    <x v="3543"/>
    <d v="2023-04-18T00:00:00"/>
    <s v="Customer_643"/>
    <x v="2"/>
    <x v="1"/>
    <x v="2"/>
    <x v="5"/>
    <n v="4"/>
    <n v="1734"/>
    <n v="18"/>
    <n v="5687.52"/>
    <x v="3513"/>
    <s v="Cash"/>
    <x v="2"/>
    <n v="4"/>
    <n v="2023"/>
    <n v="4"/>
    <x v="8"/>
    <n v="2"/>
    <n v="16"/>
    <n v="4"/>
    <n v="2"/>
    <x v="5"/>
    <x v="1"/>
    <n v="124848"/>
    <n v="7.0000000000000007E-2"/>
  </r>
  <r>
    <x v="3544"/>
    <d v="2023-10-29T00:00:00"/>
    <s v="Customer_127"/>
    <x v="1"/>
    <x v="2"/>
    <x v="0"/>
    <x v="0"/>
    <n v="2"/>
    <n v="3561"/>
    <n v="13"/>
    <n v="6196.14"/>
    <x v="3514"/>
    <s v="UPI"/>
    <x v="0"/>
    <n v="7"/>
    <n v="2023"/>
    <n v="10"/>
    <x v="1"/>
    <n v="4"/>
    <n v="44"/>
    <n v="5"/>
    <n v="0"/>
    <x v="2"/>
    <x v="0"/>
    <n v="92586"/>
    <n v="0.08"/>
  </r>
  <r>
    <x v="3545"/>
    <d v="2023-01-17T00:00:00"/>
    <s v="Customer_27"/>
    <x v="2"/>
    <x v="2"/>
    <x v="1"/>
    <x v="8"/>
    <n v="4"/>
    <n v="3892"/>
    <n v="15"/>
    <n v="13232.8"/>
    <x v="3515"/>
    <s v="Cash"/>
    <x v="1"/>
    <n v="2"/>
    <n v="2023"/>
    <n v="1"/>
    <x v="0"/>
    <n v="1"/>
    <n v="3"/>
    <n v="3"/>
    <n v="2"/>
    <x v="5"/>
    <x v="1"/>
    <n v="233520"/>
    <n v="0.06"/>
  </r>
  <r>
    <x v="3546"/>
    <d v="2023-10-30T00:00:00"/>
    <s v="Customer_124"/>
    <x v="3"/>
    <x v="2"/>
    <x v="1"/>
    <x v="8"/>
    <n v="5"/>
    <n v="3160"/>
    <n v="23"/>
    <n v="12166"/>
    <x v="3516"/>
    <s v="UPI"/>
    <x v="1"/>
    <n v="7"/>
    <n v="2023"/>
    <n v="10"/>
    <x v="1"/>
    <n v="4"/>
    <n v="44"/>
    <n v="5"/>
    <n v="1"/>
    <x v="3"/>
    <x v="1"/>
    <n v="363400"/>
    <n v="0.19"/>
  </r>
  <r>
    <x v="3547"/>
    <d v="2023-12-08T00:00:00"/>
    <s v="Customer_768"/>
    <x v="0"/>
    <x v="3"/>
    <x v="2"/>
    <x v="2"/>
    <n v="2"/>
    <n v="819"/>
    <n v="5"/>
    <n v="1556.1"/>
    <x v="3517"/>
    <s v="Card"/>
    <x v="0"/>
    <n v="1"/>
    <n v="2023"/>
    <n v="12"/>
    <x v="2"/>
    <n v="4"/>
    <n v="49"/>
    <n v="2"/>
    <n v="5"/>
    <x v="1"/>
    <x v="1"/>
    <n v="8190"/>
    <n v="0.06"/>
  </r>
  <r>
    <x v="3548"/>
    <d v="2023-11-18T00:00:00"/>
    <s v="Customer_1099"/>
    <x v="2"/>
    <x v="1"/>
    <x v="1"/>
    <x v="3"/>
    <n v="3"/>
    <n v="4670"/>
    <n v="6"/>
    <n v="13169.4"/>
    <x v="3518"/>
    <s v="UPI"/>
    <x v="1"/>
    <n v="1"/>
    <n v="2023"/>
    <n v="11"/>
    <x v="6"/>
    <n v="4"/>
    <n v="46"/>
    <n v="3"/>
    <n v="6"/>
    <x v="0"/>
    <x v="0"/>
    <n v="84060"/>
    <n v="0.14000000000000001"/>
  </r>
  <r>
    <x v="3549"/>
    <d v="2023-06-28T00:00:00"/>
    <s v="Customer_1826"/>
    <x v="2"/>
    <x v="3"/>
    <x v="2"/>
    <x v="5"/>
    <n v="3"/>
    <n v="2191"/>
    <n v="4"/>
    <n v="6310.08"/>
    <x v="3519"/>
    <s v="Card"/>
    <x v="0"/>
    <n v="1"/>
    <n v="2023"/>
    <n v="6"/>
    <x v="7"/>
    <n v="2"/>
    <n v="26"/>
    <n v="5"/>
    <n v="3"/>
    <x v="6"/>
    <x v="1"/>
    <n v="26292"/>
    <n v="0.06"/>
  </r>
  <r>
    <x v="3550"/>
    <d v="2023-05-27T00:00:00"/>
    <s v="Customer_1738"/>
    <x v="0"/>
    <x v="0"/>
    <x v="0"/>
    <x v="6"/>
    <n v="9"/>
    <n v="2272"/>
    <n v="23"/>
    <n v="15744.96"/>
    <x v="3520"/>
    <s v="UPI"/>
    <x v="2"/>
    <n v="3"/>
    <n v="2023"/>
    <n v="5"/>
    <x v="11"/>
    <n v="2"/>
    <n v="21"/>
    <n v="4"/>
    <n v="6"/>
    <x v="0"/>
    <x v="0"/>
    <n v="470304"/>
    <n v="0.17"/>
  </r>
  <r>
    <x v="3551"/>
    <d v="2023-06-19T00:00:00"/>
    <s v="Customer_1585"/>
    <x v="3"/>
    <x v="2"/>
    <x v="2"/>
    <x v="2"/>
    <n v="6"/>
    <n v="2015"/>
    <n v="25"/>
    <n v="9067.5"/>
    <x v="3521"/>
    <s v="Card"/>
    <x v="1"/>
    <n v="3"/>
    <n v="2023"/>
    <n v="6"/>
    <x v="7"/>
    <n v="2"/>
    <n v="25"/>
    <n v="4"/>
    <n v="1"/>
    <x v="3"/>
    <x v="1"/>
    <n v="302250"/>
    <n v="0.14000000000000001"/>
  </r>
  <r>
    <x v="3552"/>
    <d v="2023-07-16T00:00:00"/>
    <s v="Customer_1781"/>
    <x v="0"/>
    <x v="0"/>
    <x v="2"/>
    <x v="7"/>
    <n v="2"/>
    <n v="3792"/>
    <n v="14"/>
    <n v="6522.24"/>
    <x v="3522"/>
    <s v="Card"/>
    <x v="1"/>
    <n v="4"/>
    <n v="2023"/>
    <n v="7"/>
    <x v="10"/>
    <n v="3"/>
    <n v="29"/>
    <n v="4"/>
    <n v="0"/>
    <x v="2"/>
    <x v="0"/>
    <n v="106176"/>
    <n v="0.19"/>
  </r>
  <r>
    <x v="3553"/>
    <d v="2023-03-08T00:00:00"/>
    <s v="Customer_1163"/>
    <x v="1"/>
    <x v="3"/>
    <x v="2"/>
    <x v="7"/>
    <n v="2"/>
    <n v="3988"/>
    <n v="19"/>
    <n v="6460.56"/>
    <x v="3523"/>
    <s v="Cash"/>
    <x v="0"/>
    <n v="7"/>
    <n v="2023"/>
    <n v="3"/>
    <x v="9"/>
    <n v="1"/>
    <n v="10"/>
    <n v="2"/>
    <n v="3"/>
    <x v="6"/>
    <x v="1"/>
    <n v="151544"/>
    <n v="0.16"/>
  </r>
  <r>
    <x v="3554"/>
    <d v="2023-08-07T00:00:00"/>
    <s v="Customer_723"/>
    <x v="3"/>
    <x v="2"/>
    <x v="0"/>
    <x v="6"/>
    <n v="7"/>
    <n v="1413"/>
    <n v="5"/>
    <n v="9396.4500000000007"/>
    <x v="3524"/>
    <s v="Card"/>
    <x v="2"/>
    <n v="6"/>
    <n v="2023"/>
    <n v="8"/>
    <x v="4"/>
    <n v="3"/>
    <n v="32"/>
    <n v="2"/>
    <n v="1"/>
    <x v="3"/>
    <x v="1"/>
    <n v="49455"/>
    <n v="0.15"/>
  </r>
  <r>
    <x v="3555"/>
    <d v="2023-01-01T00:00:00"/>
    <s v="Customer_651"/>
    <x v="0"/>
    <x v="3"/>
    <x v="2"/>
    <x v="7"/>
    <n v="5"/>
    <n v="4233"/>
    <n v="24"/>
    <n v="16085.4"/>
    <x v="3525"/>
    <s v="UPI"/>
    <x v="2"/>
    <n v="2"/>
    <n v="2023"/>
    <n v="1"/>
    <x v="0"/>
    <n v="1"/>
    <n v="1"/>
    <n v="1"/>
    <n v="0"/>
    <x v="2"/>
    <x v="0"/>
    <n v="507960"/>
    <n v="0.17"/>
  </r>
  <r>
    <x v="3556"/>
    <d v="2023-12-04T00:00:00"/>
    <s v="Customer_192"/>
    <x v="2"/>
    <x v="3"/>
    <x v="1"/>
    <x v="1"/>
    <n v="1"/>
    <n v="3429"/>
    <n v="28"/>
    <n v="2468.88"/>
    <x v="3526"/>
    <s v="Card"/>
    <x v="0"/>
    <n v="4"/>
    <n v="2023"/>
    <n v="12"/>
    <x v="2"/>
    <n v="4"/>
    <n v="49"/>
    <n v="2"/>
    <n v="1"/>
    <x v="3"/>
    <x v="1"/>
    <n v="96012"/>
    <n v="0.14000000000000001"/>
  </r>
  <r>
    <x v="3557"/>
    <d v="2023-06-18T00:00:00"/>
    <s v="Customer_718"/>
    <x v="0"/>
    <x v="0"/>
    <x v="2"/>
    <x v="2"/>
    <n v="2"/>
    <n v="1591"/>
    <n v="8"/>
    <n v="2927.44"/>
    <x v="3527"/>
    <s v="Card"/>
    <x v="0"/>
    <n v="5"/>
    <n v="2023"/>
    <n v="6"/>
    <x v="7"/>
    <n v="2"/>
    <n v="25"/>
    <n v="4"/>
    <n v="0"/>
    <x v="2"/>
    <x v="0"/>
    <n v="25456"/>
    <n v="0.19"/>
  </r>
  <r>
    <x v="3558"/>
    <d v="2023-02-23T00:00:00"/>
    <s v="Customer_1705"/>
    <x v="0"/>
    <x v="0"/>
    <x v="1"/>
    <x v="8"/>
    <n v="1"/>
    <n v="2100"/>
    <n v="18"/>
    <n v="1722"/>
    <x v="3528"/>
    <s v="UPI"/>
    <x v="1"/>
    <n v="3"/>
    <n v="2023"/>
    <n v="2"/>
    <x v="3"/>
    <n v="1"/>
    <n v="8"/>
    <n v="4"/>
    <n v="4"/>
    <x v="4"/>
    <x v="1"/>
    <n v="37800"/>
    <n v="0.18"/>
  </r>
  <r>
    <x v="3559"/>
    <d v="2023-08-30T00:00:00"/>
    <s v="Customer_218"/>
    <x v="1"/>
    <x v="2"/>
    <x v="0"/>
    <x v="4"/>
    <n v="2"/>
    <n v="4721"/>
    <n v="23"/>
    <n v="7270.34"/>
    <x v="3529"/>
    <s v="UPI"/>
    <x v="1"/>
    <n v="6"/>
    <n v="2023"/>
    <n v="8"/>
    <x v="4"/>
    <n v="3"/>
    <n v="35"/>
    <n v="5"/>
    <n v="3"/>
    <x v="6"/>
    <x v="1"/>
    <n v="217166"/>
    <n v="0.06"/>
  </r>
  <r>
    <x v="3560"/>
    <d v="2023-10-08T00:00:00"/>
    <s v="Customer_387"/>
    <x v="3"/>
    <x v="1"/>
    <x v="2"/>
    <x v="2"/>
    <n v="8"/>
    <n v="4711"/>
    <n v="25"/>
    <n v="28266"/>
    <x v="3530"/>
    <s v="Cash"/>
    <x v="1"/>
    <n v="3"/>
    <n v="2023"/>
    <n v="10"/>
    <x v="1"/>
    <n v="4"/>
    <n v="41"/>
    <n v="2"/>
    <n v="0"/>
    <x v="2"/>
    <x v="0"/>
    <n v="942200"/>
    <n v="0.06"/>
  </r>
  <r>
    <x v="3561"/>
    <d v="2023-08-16T00:00:00"/>
    <s v="Customer_874"/>
    <x v="3"/>
    <x v="2"/>
    <x v="0"/>
    <x v="0"/>
    <n v="10"/>
    <n v="1402"/>
    <n v="16"/>
    <n v="11776.8"/>
    <x v="3531"/>
    <s v="Cash"/>
    <x v="0"/>
    <n v="3"/>
    <n v="2023"/>
    <n v="8"/>
    <x v="4"/>
    <n v="3"/>
    <n v="33"/>
    <n v="3"/>
    <n v="3"/>
    <x v="6"/>
    <x v="1"/>
    <n v="224320"/>
    <n v="0.08"/>
  </r>
  <r>
    <x v="3562"/>
    <d v="2023-10-21T00:00:00"/>
    <s v="Customer_775"/>
    <x v="2"/>
    <x v="0"/>
    <x v="0"/>
    <x v="0"/>
    <n v="8"/>
    <n v="1176"/>
    <n v="7"/>
    <n v="8749.44"/>
    <x v="3532"/>
    <s v="Card"/>
    <x v="1"/>
    <n v="7"/>
    <n v="2023"/>
    <n v="10"/>
    <x v="1"/>
    <n v="4"/>
    <n v="42"/>
    <n v="3"/>
    <n v="6"/>
    <x v="0"/>
    <x v="0"/>
    <n v="65856"/>
    <n v="0.17"/>
  </r>
  <r>
    <x v="3563"/>
    <d v="2023-01-22T00:00:00"/>
    <s v="Customer_867"/>
    <x v="3"/>
    <x v="1"/>
    <x v="1"/>
    <x v="3"/>
    <n v="6"/>
    <n v="1942"/>
    <n v="14"/>
    <n v="10020.719999999999"/>
    <x v="3533"/>
    <s v="Cash"/>
    <x v="2"/>
    <n v="2"/>
    <n v="2023"/>
    <n v="1"/>
    <x v="0"/>
    <n v="1"/>
    <n v="4"/>
    <n v="4"/>
    <n v="0"/>
    <x v="2"/>
    <x v="0"/>
    <n v="163128"/>
    <n v="0.09"/>
  </r>
  <r>
    <x v="3564"/>
    <d v="2023-10-29T00:00:00"/>
    <s v="Customer_1126"/>
    <x v="2"/>
    <x v="3"/>
    <x v="1"/>
    <x v="8"/>
    <n v="6"/>
    <n v="2249"/>
    <n v="4"/>
    <n v="12954.24"/>
    <x v="3534"/>
    <s v="Cash"/>
    <x v="2"/>
    <n v="3"/>
    <n v="2023"/>
    <n v="10"/>
    <x v="1"/>
    <n v="4"/>
    <n v="44"/>
    <n v="5"/>
    <n v="0"/>
    <x v="2"/>
    <x v="0"/>
    <n v="53976"/>
    <n v="0.19"/>
  </r>
  <r>
    <x v="3565"/>
    <d v="2023-06-04T00:00:00"/>
    <s v="Customer_344"/>
    <x v="3"/>
    <x v="1"/>
    <x v="2"/>
    <x v="2"/>
    <n v="2"/>
    <n v="4158"/>
    <n v="27"/>
    <n v="6070.68"/>
    <x v="3535"/>
    <s v="Card"/>
    <x v="2"/>
    <n v="3"/>
    <n v="2023"/>
    <n v="6"/>
    <x v="7"/>
    <n v="2"/>
    <n v="23"/>
    <n v="2"/>
    <n v="0"/>
    <x v="2"/>
    <x v="0"/>
    <n v="224532"/>
    <n v="0.14000000000000001"/>
  </r>
  <r>
    <x v="3566"/>
    <d v="2023-10-06T00:00:00"/>
    <s v="Customer_355"/>
    <x v="1"/>
    <x v="2"/>
    <x v="0"/>
    <x v="6"/>
    <n v="9"/>
    <n v="4210"/>
    <n v="3"/>
    <n v="36753.300000000003"/>
    <x v="3536"/>
    <s v="Card"/>
    <x v="2"/>
    <n v="7"/>
    <n v="2023"/>
    <n v="10"/>
    <x v="1"/>
    <n v="4"/>
    <n v="40"/>
    <n v="1"/>
    <n v="5"/>
    <x v="1"/>
    <x v="1"/>
    <n v="113670"/>
    <n v="0.12"/>
  </r>
  <r>
    <x v="3567"/>
    <d v="2023-10-28T00:00:00"/>
    <s v="Customer_1835"/>
    <x v="2"/>
    <x v="1"/>
    <x v="2"/>
    <x v="2"/>
    <n v="2"/>
    <n v="4569"/>
    <n v="28"/>
    <n v="6579.36"/>
    <x v="3537"/>
    <s v="Card"/>
    <x v="2"/>
    <n v="2"/>
    <n v="2023"/>
    <n v="10"/>
    <x v="1"/>
    <n v="4"/>
    <n v="43"/>
    <n v="4"/>
    <n v="6"/>
    <x v="0"/>
    <x v="0"/>
    <n v="255864"/>
    <n v="7.0000000000000007E-2"/>
  </r>
  <r>
    <x v="3568"/>
    <d v="2023-10-27T00:00:00"/>
    <s v="Customer_1245"/>
    <x v="3"/>
    <x v="1"/>
    <x v="1"/>
    <x v="1"/>
    <n v="7"/>
    <n v="4160"/>
    <n v="12"/>
    <n v="25625.599999999999"/>
    <x v="3538"/>
    <s v="UPI"/>
    <x v="2"/>
    <n v="2"/>
    <n v="2023"/>
    <n v="10"/>
    <x v="1"/>
    <n v="4"/>
    <n v="43"/>
    <n v="4"/>
    <n v="5"/>
    <x v="1"/>
    <x v="1"/>
    <n v="349440"/>
    <n v="0.08"/>
  </r>
  <r>
    <x v="3569"/>
    <d v="2023-05-12T00:00:00"/>
    <s v="Customer_813"/>
    <x v="3"/>
    <x v="1"/>
    <x v="0"/>
    <x v="4"/>
    <n v="3"/>
    <n v="2156"/>
    <n v="2"/>
    <n v="6338.64"/>
    <x v="3539"/>
    <s v="Cash"/>
    <x v="2"/>
    <n v="4"/>
    <n v="2023"/>
    <n v="5"/>
    <x v="11"/>
    <n v="2"/>
    <n v="19"/>
    <n v="2"/>
    <n v="5"/>
    <x v="1"/>
    <x v="1"/>
    <n v="12936"/>
    <n v="0.17"/>
  </r>
  <r>
    <x v="3570"/>
    <d v="2023-05-19T00:00:00"/>
    <s v="Customer_547"/>
    <x v="0"/>
    <x v="3"/>
    <x v="1"/>
    <x v="3"/>
    <n v="7"/>
    <n v="3715"/>
    <n v="6"/>
    <n v="24444.7"/>
    <x v="3540"/>
    <s v="UPI"/>
    <x v="2"/>
    <n v="5"/>
    <n v="2023"/>
    <n v="5"/>
    <x v="11"/>
    <n v="2"/>
    <n v="20"/>
    <n v="3"/>
    <n v="5"/>
    <x v="1"/>
    <x v="1"/>
    <n v="156030"/>
    <n v="0.11"/>
  </r>
  <r>
    <x v="3571"/>
    <d v="2023-01-15T00:00:00"/>
    <s v="Customer_1911"/>
    <x v="0"/>
    <x v="1"/>
    <x v="2"/>
    <x v="2"/>
    <n v="6"/>
    <n v="213"/>
    <n v="4"/>
    <n v="1226.8800000000001"/>
    <x v="3541"/>
    <s v="Card"/>
    <x v="1"/>
    <n v="5"/>
    <n v="2023"/>
    <n v="1"/>
    <x v="0"/>
    <n v="1"/>
    <n v="3"/>
    <n v="3"/>
    <n v="0"/>
    <x v="2"/>
    <x v="0"/>
    <n v="5112"/>
    <n v="0.1"/>
  </r>
  <r>
    <x v="3572"/>
    <d v="2023-07-01T00:00:00"/>
    <s v="Customer_1678"/>
    <x v="1"/>
    <x v="0"/>
    <x v="2"/>
    <x v="7"/>
    <n v="7"/>
    <n v="432"/>
    <n v="4"/>
    <n v="2903.04"/>
    <x v="3542"/>
    <s v="Cash"/>
    <x v="2"/>
    <n v="6"/>
    <n v="2023"/>
    <n v="7"/>
    <x v="10"/>
    <n v="3"/>
    <n v="26"/>
    <n v="1"/>
    <n v="6"/>
    <x v="0"/>
    <x v="0"/>
    <n v="12096"/>
    <n v="0.19"/>
  </r>
  <r>
    <x v="3573"/>
    <d v="2023-04-17T00:00:00"/>
    <s v="Customer_303"/>
    <x v="0"/>
    <x v="1"/>
    <x v="2"/>
    <x v="7"/>
    <n v="10"/>
    <n v="2507"/>
    <n v="20"/>
    <n v="20056"/>
    <x v="3543"/>
    <s v="UPI"/>
    <x v="1"/>
    <n v="5"/>
    <n v="2023"/>
    <n v="4"/>
    <x v="8"/>
    <n v="2"/>
    <n v="16"/>
    <n v="4"/>
    <n v="1"/>
    <x v="3"/>
    <x v="1"/>
    <n v="501400"/>
    <n v="0.11"/>
  </r>
  <r>
    <x v="3574"/>
    <d v="2023-02-06T00:00:00"/>
    <s v="Customer_449"/>
    <x v="3"/>
    <x v="3"/>
    <x v="2"/>
    <x v="5"/>
    <n v="4"/>
    <n v="2599"/>
    <n v="19"/>
    <n v="8420.76"/>
    <x v="3544"/>
    <s v="Card"/>
    <x v="2"/>
    <n v="4"/>
    <n v="2023"/>
    <n v="2"/>
    <x v="3"/>
    <n v="1"/>
    <n v="6"/>
    <n v="2"/>
    <n v="1"/>
    <x v="3"/>
    <x v="1"/>
    <n v="197524"/>
    <n v="0.16"/>
  </r>
  <r>
    <x v="3575"/>
    <d v="2023-05-24T00:00:00"/>
    <s v="Customer_776"/>
    <x v="1"/>
    <x v="0"/>
    <x v="0"/>
    <x v="6"/>
    <n v="8"/>
    <n v="3282"/>
    <n v="22"/>
    <n v="20479.68"/>
    <x v="3545"/>
    <s v="Cash"/>
    <x v="2"/>
    <n v="6"/>
    <n v="2023"/>
    <n v="5"/>
    <x v="11"/>
    <n v="2"/>
    <n v="21"/>
    <n v="4"/>
    <n v="3"/>
    <x v="6"/>
    <x v="1"/>
    <n v="577632"/>
    <n v="0.13"/>
  </r>
  <r>
    <x v="3576"/>
    <d v="2023-08-11T00:00:00"/>
    <s v="Customer_659"/>
    <x v="3"/>
    <x v="2"/>
    <x v="2"/>
    <x v="5"/>
    <n v="9"/>
    <n v="4003"/>
    <n v="21"/>
    <n v="28461.33"/>
    <x v="3546"/>
    <s v="Cash"/>
    <x v="1"/>
    <n v="5"/>
    <n v="2023"/>
    <n v="8"/>
    <x v="4"/>
    <n v="3"/>
    <n v="32"/>
    <n v="2"/>
    <n v="5"/>
    <x v="1"/>
    <x v="1"/>
    <n v="756567"/>
    <n v="0.16"/>
  </r>
  <r>
    <x v="3577"/>
    <d v="2023-03-26T00:00:00"/>
    <s v="Customer_1723"/>
    <x v="3"/>
    <x v="3"/>
    <x v="2"/>
    <x v="7"/>
    <n v="4"/>
    <n v="1159"/>
    <n v="17"/>
    <n v="3847.88"/>
    <x v="3547"/>
    <s v="UPI"/>
    <x v="2"/>
    <n v="3"/>
    <n v="2023"/>
    <n v="3"/>
    <x v="9"/>
    <n v="1"/>
    <n v="13"/>
    <n v="5"/>
    <n v="0"/>
    <x v="2"/>
    <x v="0"/>
    <n v="78812"/>
    <n v="0.12"/>
  </r>
  <r>
    <x v="3578"/>
    <d v="2023-02-12T00:00:00"/>
    <s v="Customer_1499"/>
    <x v="3"/>
    <x v="0"/>
    <x v="1"/>
    <x v="1"/>
    <n v="3"/>
    <n v="294"/>
    <n v="16"/>
    <n v="740.88"/>
    <x v="3548"/>
    <s v="Cash"/>
    <x v="0"/>
    <n v="3"/>
    <n v="2023"/>
    <n v="2"/>
    <x v="3"/>
    <n v="1"/>
    <n v="7"/>
    <n v="3"/>
    <n v="0"/>
    <x v="2"/>
    <x v="0"/>
    <n v="14112"/>
    <n v="0.09"/>
  </r>
  <r>
    <x v="3579"/>
    <d v="2023-12-08T00:00:00"/>
    <s v="Customer_1306"/>
    <x v="2"/>
    <x v="2"/>
    <x v="1"/>
    <x v="1"/>
    <n v="10"/>
    <n v="1022"/>
    <n v="3"/>
    <n v="9913.4"/>
    <x v="3549"/>
    <s v="UPI"/>
    <x v="0"/>
    <n v="6"/>
    <n v="2023"/>
    <n v="12"/>
    <x v="2"/>
    <n v="4"/>
    <n v="49"/>
    <n v="2"/>
    <n v="5"/>
    <x v="1"/>
    <x v="1"/>
    <n v="30660"/>
    <n v="0.2"/>
  </r>
  <r>
    <x v="3580"/>
    <d v="2023-07-14T00:00:00"/>
    <s v="Customer_584"/>
    <x v="1"/>
    <x v="3"/>
    <x v="0"/>
    <x v="4"/>
    <n v="5"/>
    <n v="125"/>
    <n v="28"/>
    <n v="450"/>
    <x v="3550"/>
    <s v="Cash"/>
    <x v="2"/>
    <n v="3"/>
    <n v="2023"/>
    <n v="7"/>
    <x v="10"/>
    <n v="3"/>
    <n v="28"/>
    <n v="3"/>
    <n v="5"/>
    <x v="1"/>
    <x v="1"/>
    <n v="17500"/>
    <n v="0.16"/>
  </r>
  <r>
    <x v="3581"/>
    <d v="2023-12-17T00:00:00"/>
    <s v="Customer_678"/>
    <x v="0"/>
    <x v="0"/>
    <x v="2"/>
    <x v="5"/>
    <n v="5"/>
    <n v="2584"/>
    <n v="19"/>
    <n v="10465.200000000001"/>
    <x v="3551"/>
    <s v="Cash"/>
    <x v="1"/>
    <n v="4"/>
    <n v="2023"/>
    <n v="12"/>
    <x v="2"/>
    <n v="4"/>
    <n v="51"/>
    <n v="4"/>
    <n v="0"/>
    <x v="2"/>
    <x v="0"/>
    <n v="245480"/>
    <n v="0.08"/>
  </r>
  <r>
    <x v="3582"/>
    <d v="2023-07-05T00:00:00"/>
    <s v="Customer_675"/>
    <x v="1"/>
    <x v="0"/>
    <x v="2"/>
    <x v="2"/>
    <n v="5"/>
    <n v="1515"/>
    <n v="30"/>
    <n v="5302.5"/>
    <x v="3552"/>
    <s v="Card"/>
    <x v="1"/>
    <n v="5"/>
    <n v="2023"/>
    <n v="7"/>
    <x v="10"/>
    <n v="3"/>
    <n v="27"/>
    <n v="2"/>
    <n v="3"/>
    <x v="6"/>
    <x v="1"/>
    <n v="227250"/>
    <n v="0.14000000000000001"/>
  </r>
  <r>
    <x v="3583"/>
    <d v="2023-04-10T00:00:00"/>
    <s v="Customer_632"/>
    <x v="0"/>
    <x v="0"/>
    <x v="0"/>
    <x v="6"/>
    <n v="6"/>
    <n v="4866"/>
    <n v="5"/>
    <n v="27736.2"/>
    <x v="3553"/>
    <s v="Cash"/>
    <x v="0"/>
    <n v="3"/>
    <n v="2023"/>
    <n v="4"/>
    <x v="8"/>
    <n v="2"/>
    <n v="15"/>
    <n v="3"/>
    <n v="1"/>
    <x v="3"/>
    <x v="1"/>
    <n v="145980"/>
    <n v="0.14000000000000001"/>
  </r>
  <r>
    <x v="3584"/>
    <d v="2023-03-20T00:00:00"/>
    <s v="Customer_938"/>
    <x v="3"/>
    <x v="1"/>
    <x v="1"/>
    <x v="8"/>
    <n v="4"/>
    <n v="3819"/>
    <n v="23"/>
    <n v="11762.52"/>
    <x v="3554"/>
    <s v="Cash"/>
    <x v="0"/>
    <n v="5"/>
    <n v="2023"/>
    <n v="3"/>
    <x v="9"/>
    <n v="1"/>
    <n v="12"/>
    <n v="4"/>
    <n v="1"/>
    <x v="3"/>
    <x v="1"/>
    <n v="351348"/>
    <n v="0.13"/>
  </r>
  <r>
    <x v="3585"/>
    <d v="2023-12-14T00:00:00"/>
    <s v="Customer_1548"/>
    <x v="0"/>
    <x v="3"/>
    <x v="0"/>
    <x v="6"/>
    <n v="3"/>
    <n v="2132"/>
    <n v="27"/>
    <n v="4669.08"/>
    <x v="3555"/>
    <s v="UPI"/>
    <x v="1"/>
    <n v="4"/>
    <n v="2023"/>
    <n v="12"/>
    <x v="2"/>
    <n v="4"/>
    <n v="50"/>
    <n v="3"/>
    <n v="4"/>
    <x v="4"/>
    <x v="1"/>
    <n v="172692"/>
    <n v="0.19"/>
  </r>
  <r>
    <x v="3586"/>
    <d v="2023-12-24T00:00:00"/>
    <s v="Customer_1967"/>
    <x v="1"/>
    <x v="3"/>
    <x v="0"/>
    <x v="4"/>
    <n v="9"/>
    <n v="950"/>
    <n v="12"/>
    <n v="7524"/>
    <x v="3556"/>
    <s v="Cash"/>
    <x v="2"/>
    <n v="4"/>
    <n v="2023"/>
    <n v="12"/>
    <x v="2"/>
    <n v="4"/>
    <n v="52"/>
    <n v="5"/>
    <n v="0"/>
    <x v="2"/>
    <x v="0"/>
    <n v="102600"/>
    <n v="0.09"/>
  </r>
  <r>
    <x v="3587"/>
    <d v="2023-09-12T00:00:00"/>
    <s v="Customer_707"/>
    <x v="1"/>
    <x v="0"/>
    <x v="1"/>
    <x v="8"/>
    <n v="10"/>
    <n v="3057"/>
    <n v="9"/>
    <n v="27818.7"/>
    <x v="3557"/>
    <s v="Cash"/>
    <x v="2"/>
    <n v="1"/>
    <n v="2023"/>
    <n v="9"/>
    <x v="5"/>
    <n v="3"/>
    <n v="37"/>
    <n v="3"/>
    <n v="2"/>
    <x v="5"/>
    <x v="1"/>
    <n v="275130"/>
    <n v="0.13"/>
  </r>
  <r>
    <x v="3588"/>
    <d v="2023-09-21T00:00:00"/>
    <s v="Customer_257"/>
    <x v="2"/>
    <x v="2"/>
    <x v="2"/>
    <x v="5"/>
    <n v="3"/>
    <n v="1576"/>
    <n v="18"/>
    <n v="3876.96"/>
    <x v="3558"/>
    <s v="Cash"/>
    <x v="2"/>
    <n v="5"/>
    <n v="2023"/>
    <n v="9"/>
    <x v="5"/>
    <n v="3"/>
    <n v="38"/>
    <n v="4"/>
    <n v="4"/>
    <x v="4"/>
    <x v="1"/>
    <n v="85104"/>
    <n v="0.09"/>
  </r>
  <r>
    <x v="3589"/>
    <d v="2023-01-06T00:00:00"/>
    <s v="Customer_945"/>
    <x v="3"/>
    <x v="1"/>
    <x v="1"/>
    <x v="1"/>
    <n v="9"/>
    <n v="4560"/>
    <n v="30"/>
    <n v="28728"/>
    <x v="3559"/>
    <s v="Cash"/>
    <x v="1"/>
    <n v="5"/>
    <n v="2023"/>
    <n v="1"/>
    <x v="0"/>
    <n v="1"/>
    <n v="1"/>
    <n v="1"/>
    <n v="5"/>
    <x v="1"/>
    <x v="1"/>
    <n v="1231200"/>
    <n v="0.08"/>
  </r>
  <r>
    <x v="3590"/>
    <d v="2023-10-02T00:00:00"/>
    <s v="Customer_1768"/>
    <x v="3"/>
    <x v="2"/>
    <x v="1"/>
    <x v="8"/>
    <n v="2"/>
    <n v="491"/>
    <n v="16"/>
    <n v="824.88"/>
    <x v="3560"/>
    <s v="Card"/>
    <x v="1"/>
    <n v="4"/>
    <n v="2023"/>
    <n v="10"/>
    <x v="1"/>
    <n v="4"/>
    <n v="40"/>
    <n v="1"/>
    <n v="1"/>
    <x v="3"/>
    <x v="1"/>
    <n v="15712"/>
    <n v="0.18"/>
  </r>
  <r>
    <x v="3591"/>
    <d v="2023-02-28T00:00:00"/>
    <s v="Customer_1953"/>
    <x v="3"/>
    <x v="1"/>
    <x v="0"/>
    <x v="4"/>
    <n v="3"/>
    <n v="4572"/>
    <n v="28"/>
    <n v="9875.52"/>
    <x v="3561"/>
    <s v="UPI"/>
    <x v="1"/>
    <n v="2"/>
    <n v="2023"/>
    <n v="2"/>
    <x v="3"/>
    <n v="1"/>
    <n v="9"/>
    <n v="5"/>
    <n v="2"/>
    <x v="5"/>
    <x v="1"/>
    <n v="384048"/>
    <n v="0.15"/>
  </r>
  <r>
    <x v="3592"/>
    <d v="2023-03-09T00:00:00"/>
    <s v="Customer_1134"/>
    <x v="3"/>
    <x v="3"/>
    <x v="0"/>
    <x v="6"/>
    <n v="5"/>
    <n v="1003"/>
    <n v="29"/>
    <n v="3560.65"/>
    <x v="3562"/>
    <s v="UPI"/>
    <x v="2"/>
    <n v="4"/>
    <n v="2023"/>
    <n v="3"/>
    <x v="9"/>
    <n v="1"/>
    <n v="10"/>
    <n v="2"/>
    <n v="4"/>
    <x v="4"/>
    <x v="1"/>
    <n v="145435"/>
    <n v="0.06"/>
  </r>
  <r>
    <x v="3593"/>
    <d v="2023-07-02T00:00:00"/>
    <s v="Customer_1059"/>
    <x v="0"/>
    <x v="0"/>
    <x v="0"/>
    <x v="0"/>
    <n v="1"/>
    <n v="1505"/>
    <n v="26"/>
    <n v="1113.7"/>
    <x v="3563"/>
    <s v="UPI"/>
    <x v="0"/>
    <n v="2"/>
    <n v="2023"/>
    <n v="7"/>
    <x v="10"/>
    <n v="3"/>
    <n v="27"/>
    <n v="2"/>
    <n v="0"/>
    <x v="2"/>
    <x v="0"/>
    <n v="39130"/>
    <n v="0.13"/>
  </r>
  <r>
    <x v="3594"/>
    <d v="2023-10-18T00:00:00"/>
    <s v="Customer_1314"/>
    <x v="1"/>
    <x v="3"/>
    <x v="2"/>
    <x v="5"/>
    <n v="7"/>
    <n v="422"/>
    <n v="5"/>
    <n v="2806.3"/>
    <x v="3564"/>
    <s v="Cash"/>
    <x v="2"/>
    <n v="3"/>
    <n v="2023"/>
    <n v="10"/>
    <x v="1"/>
    <n v="4"/>
    <n v="42"/>
    <n v="3"/>
    <n v="3"/>
    <x v="6"/>
    <x v="1"/>
    <n v="14770"/>
    <n v="0.16"/>
  </r>
  <r>
    <x v="3595"/>
    <d v="2023-01-15T00:00:00"/>
    <s v="Customer_1534"/>
    <x v="0"/>
    <x v="1"/>
    <x v="1"/>
    <x v="8"/>
    <n v="10"/>
    <n v="3531"/>
    <n v="12"/>
    <n v="31072.799999999999"/>
    <x v="3565"/>
    <s v="Card"/>
    <x v="2"/>
    <n v="1"/>
    <n v="2023"/>
    <n v="1"/>
    <x v="0"/>
    <n v="1"/>
    <n v="3"/>
    <n v="3"/>
    <n v="0"/>
    <x v="2"/>
    <x v="0"/>
    <n v="423720"/>
    <n v="0.14000000000000001"/>
  </r>
  <r>
    <x v="3596"/>
    <d v="2023-09-11T00:00:00"/>
    <s v="Customer_1849"/>
    <x v="0"/>
    <x v="2"/>
    <x v="2"/>
    <x v="5"/>
    <n v="1"/>
    <n v="594"/>
    <n v="27"/>
    <n v="433.62"/>
    <x v="3566"/>
    <s v="Card"/>
    <x v="0"/>
    <n v="1"/>
    <n v="2023"/>
    <n v="9"/>
    <x v="5"/>
    <n v="3"/>
    <n v="37"/>
    <n v="3"/>
    <n v="1"/>
    <x v="3"/>
    <x v="1"/>
    <n v="16038"/>
    <n v="0.05"/>
  </r>
  <r>
    <x v="3597"/>
    <d v="2023-10-23T00:00:00"/>
    <s v="Customer_582"/>
    <x v="2"/>
    <x v="2"/>
    <x v="1"/>
    <x v="3"/>
    <n v="7"/>
    <n v="1191"/>
    <n v="23"/>
    <n v="6419.49"/>
    <x v="3567"/>
    <s v="UPI"/>
    <x v="1"/>
    <n v="2"/>
    <n v="2023"/>
    <n v="10"/>
    <x v="1"/>
    <n v="4"/>
    <n v="43"/>
    <n v="4"/>
    <n v="1"/>
    <x v="3"/>
    <x v="1"/>
    <n v="191751"/>
    <n v="0.12"/>
  </r>
  <r>
    <x v="3598"/>
    <d v="2023-01-30T00:00:00"/>
    <s v="Customer_1741"/>
    <x v="3"/>
    <x v="0"/>
    <x v="2"/>
    <x v="5"/>
    <n v="3"/>
    <n v="4687"/>
    <n v="22"/>
    <n v="10967.58"/>
    <x v="3568"/>
    <s v="UPI"/>
    <x v="2"/>
    <n v="7"/>
    <n v="2023"/>
    <n v="1"/>
    <x v="0"/>
    <n v="1"/>
    <n v="5"/>
    <n v="5"/>
    <n v="1"/>
    <x v="3"/>
    <x v="1"/>
    <n v="309342"/>
    <n v="0.17"/>
  </r>
  <r>
    <x v="3599"/>
    <d v="2023-07-15T00:00:00"/>
    <s v="Customer_1003"/>
    <x v="2"/>
    <x v="0"/>
    <x v="0"/>
    <x v="6"/>
    <n v="5"/>
    <n v="2965"/>
    <n v="6"/>
    <n v="13935.5"/>
    <x v="3569"/>
    <s v="Cash"/>
    <x v="1"/>
    <n v="4"/>
    <n v="2023"/>
    <n v="7"/>
    <x v="10"/>
    <n v="3"/>
    <n v="28"/>
    <n v="3"/>
    <n v="6"/>
    <x v="0"/>
    <x v="0"/>
    <n v="88950"/>
    <n v="0.18"/>
  </r>
  <r>
    <x v="3600"/>
    <d v="2023-10-17T00:00:00"/>
    <s v="Customer_546"/>
    <x v="1"/>
    <x v="2"/>
    <x v="2"/>
    <x v="5"/>
    <n v="4"/>
    <n v="960"/>
    <n v="23"/>
    <n v="2956.8"/>
    <x v="3570"/>
    <s v="UPI"/>
    <x v="0"/>
    <n v="5"/>
    <n v="2023"/>
    <n v="10"/>
    <x v="1"/>
    <n v="4"/>
    <n v="42"/>
    <n v="3"/>
    <n v="2"/>
    <x v="5"/>
    <x v="1"/>
    <n v="88320"/>
    <n v="0.12"/>
  </r>
  <r>
    <x v="3601"/>
    <d v="2023-09-08T00:00:00"/>
    <s v="Customer_1733"/>
    <x v="0"/>
    <x v="0"/>
    <x v="0"/>
    <x v="6"/>
    <n v="1"/>
    <n v="2602"/>
    <n v="15"/>
    <n v="2211.6999999999998"/>
    <x v="3571"/>
    <s v="Cash"/>
    <x v="0"/>
    <n v="1"/>
    <n v="2023"/>
    <n v="9"/>
    <x v="5"/>
    <n v="3"/>
    <n v="36"/>
    <n v="2"/>
    <n v="5"/>
    <x v="1"/>
    <x v="1"/>
    <n v="39030"/>
    <n v="0.14000000000000001"/>
  </r>
  <r>
    <x v="3602"/>
    <d v="2023-09-09T00:00:00"/>
    <s v="Customer_1754"/>
    <x v="2"/>
    <x v="1"/>
    <x v="0"/>
    <x v="0"/>
    <n v="9"/>
    <n v="504"/>
    <n v="15"/>
    <n v="3855.6"/>
    <x v="3572"/>
    <s v="Card"/>
    <x v="0"/>
    <n v="5"/>
    <n v="2023"/>
    <n v="9"/>
    <x v="5"/>
    <n v="3"/>
    <n v="36"/>
    <n v="2"/>
    <n v="6"/>
    <x v="0"/>
    <x v="0"/>
    <n v="68040"/>
    <n v="0.1"/>
  </r>
  <r>
    <x v="3603"/>
    <d v="2023-04-28T00:00:00"/>
    <s v="Customer_1234"/>
    <x v="1"/>
    <x v="3"/>
    <x v="0"/>
    <x v="6"/>
    <n v="1"/>
    <n v="4008"/>
    <n v="4"/>
    <n v="3847.68"/>
    <x v="3573"/>
    <s v="Card"/>
    <x v="2"/>
    <n v="3"/>
    <n v="2023"/>
    <n v="4"/>
    <x v="8"/>
    <n v="2"/>
    <n v="17"/>
    <n v="5"/>
    <n v="5"/>
    <x v="1"/>
    <x v="1"/>
    <n v="16032"/>
    <n v="0.06"/>
  </r>
  <r>
    <x v="3604"/>
    <d v="2023-03-12T00:00:00"/>
    <s v="Customer_68"/>
    <x v="3"/>
    <x v="3"/>
    <x v="0"/>
    <x v="6"/>
    <n v="2"/>
    <n v="1096"/>
    <n v="12"/>
    <n v="1928.96"/>
    <x v="3574"/>
    <s v="UPI"/>
    <x v="2"/>
    <n v="4"/>
    <n v="2023"/>
    <n v="3"/>
    <x v="9"/>
    <n v="1"/>
    <n v="11"/>
    <n v="3"/>
    <n v="0"/>
    <x v="2"/>
    <x v="0"/>
    <n v="26304"/>
    <n v="0.18"/>
  </r>
  <r>
    <x v="3605"/>
    <d v="2023-03-15T00:00:00"/>
    <s v="Customer_496"/>
    <x v="3"/>
    <x v="0"/>
    <x v="2"/>
    <x v="7"/>
    <n v="6"/>
    <n v="3920"/>
    <n v="24"/>
    <n v="17875.2"/>
    <x v="3575"/>
    <s v="UPI"/>
    <x v="1"/>
    <n v="4"/>
    <n v="2023"/>
    <n v="3"/>
    <x v="9"/>
    <n v="1"/>
    <n v="11"/>
    <n v="3"/>
    <n v="3"/>
    <x v="6"/>
    <x v="1"/>
    <n v="564480"/>
    <n v="0.1"/>
  </r>
  <r>
    <x v="3606"/>
    <d v="2023-05-01T00:00:00"/>
    <s v="Customer_226"/>
    <x v="1"/>
    <x v="3"/>
    <x v="2"/>
    <x v="2"/>
    <n v="8"/>
    <n v="1745"/>
    <n v="3"/>
    <n v="13541.2"/>
    <x v="3576"/>
    <s v="Card"/>
    <x v="0"/>
    <n v="5"/>
    <n v="2023"/>
    <n v="5"/>
    <x v="11"/>
    <n v="2"/>
    <n v="18"/>
    <n v="1"/>
    <n v="1"/>
    <x v="3"/>
    <x v="1"/>
    <n v="41880"/>
    <n v="0.12"/>
  </r>
  <r>
    <x v="3607"/>
    <d v="2023-03-21T00:00:00"/>
    <s v="Customer_588"/>
    <x v="3"/>
    <x v="1"/>
    <x v="1"/>
    <x v="1"/>
    <n v="2"/>
    <n v="2695"/>
    <n v="15"/>
    <n v="4581.5"/>
    <x v="3577"/>
    <s v="Card"/>
    <x v="0"/>
    <n v="5"/>
    <n v="2023"/>
    <n v="3"/>
    <x v="9"/>
    <n v="1"/>
    <n v="12"/>
    <n v="4"/>
    <n v="2"/>
    <x v="5"/>
    <x v="1"/>
    <n v="80850"/>
    <n v="0.08"/>
  </r>
  <r>
    <x v="3608"/>
    <d v="2023-08-26T00:00:00"/>
    <s v="Customer_1009"/>
    <x v="2"/>
    <x v="0"/>
    <x v="0"/>
    <x v="0"/>
    <n v="8"/>
    <n v="2335"/>
    <n v="26"/>
    <n v="13823.2"/>
    <x v="3578"/>
    <s v="Card"/>
    <x v="0"/>
    <n v="5"/>
    <n v="2023"/>
    <n v="8"/>
    <x v="4"/>
    <n v="3"/>
    <n v="34"/>
    <n v="4"/>
    <n v="6"/>
    <x v="0"/>
    <x v="0"/>
    <n v="485680"/>
    <n v="0.15"/>
  </r>
  <r>
    <x v="3609"/>
    <d v="2023-08-23T00:00:00"/>
    <s v="Customer_291"/>
    <x v="3"/>
    <x v="0"/>
    <x v="1"/>
    <x v="3"/>
    <n v="8"/>
    <n v="2653"/>
    <n v="13"/>
    <n v="18464.88"/>
    <x v="3579"/>
    <s v="Card"/>
    <x v="1"/>
    <n v="2"/>
    <n v="2023"/>
    <n v="8"/>
    <x v="4"/>
    <n v="3"/>
    <n v="34"/>
    <n v="4"/>
    <n v="3"/>
    <x v="6"/>
    <x v="1"/>
    <n v="275912"/>
    <n v="0.05"/>
  </r>
  <r>
    <x v="3610"/>
    <d v="2023-05-01T00:00:00"/>
    <s v="Customer_1455"/>
    <x v="3"/>
    <x v="2"/>
    <x v="2"/>
    <x v="7"/>
    <n v="3"/>
    <n v="3564"/>
    <n v="11"/>
    <n v="9515.8799999999992"/>
    <x v="3580"/>
    <s v="Card"/>
    <x v="0"/>
    <n v="6"/>
    <n v="2023"/>
    <n v="5"/>
    <x v="11"/>
    <n v="2"/>
    <n v="18"/>
    <n v="1"/>
    <n v="1"/>
    <x v="3"/>
    <x v="1"/>
    <n v="117612"/>
    <n v="0.18"/>
  </r>
  <r>
    <x v="3611"/>
    <d v="2023-08-06T00:00:00"/>
    <s v="Customer_314"/>
    <x v="3"/>
    <x v="3"/>
    <x v="1"/>
    <x v="8"/>
    <n v="2"/>
    <n v="4991"/>
    <n v="25"/>
    <n v="7486.5"/>
    <x v="3581"/>
    <s v="Cash"/>
    <x v="0"/>
    <n v="5"/>
    <n v="2023"/>
    <n v="8"/>
    <x v="4"/>
    <n v="3"/>
    <n v="32"/>
    <n v="2"/>
    <n v="0"/>
    <x v="2"/>
    <x v="0"/>
    <n v="249550"/>
    <n v="0.17"/>
  </r>
  <r>
    <x v="3612"/>
    <d v="2023-08-31T00:00:00"/>
    <s v="Customer_320"/>
    <x v="0"/>
    <x v="3"/>
    <x v="2"/>
    <x v="2"/>
    <n v="7"/>
    <n v="3157"/>
    <n v="10"/>
    <n v="19889.099999999999"/>
    <x v="3582"/>
    <s v="UPI"/>
    <x v="2"/>
    <n v="7"/>
    <n v="2023"/>
    <n v="8"/>
    <x v="4"/>
    <n v="3"/>
    <n v="35"/>
    <n v="5"/>
    <n v="4"/>
    <x v="4"/>
    <x v="1"/>
    <n v="220990"/>
    <n v="0.09"/>
  </r>
  <r>
    <x v="3613"/>
    <d v="2023-02-09T00:00:00"/>
    <s v="Customer_948"/>
    <x v="1"/>
    <x v="2"/>
    <x v="1"/>
    <x v="3"/>
    <n v="3"/>
    <n v="675"/>
    <n v="16"/>
    <n v="1701"/>
    <x v="3583"/>
    <s v="Card"/>
    <x v="1"/>
    <n v="5"/>
    <n v="2023"/>
    <n v="2"/>
    <x v="3"/>
    <n v="1"/>
    <n v="6"/>
    <n v="2"/>
    <n v="4"/>
    <x v="4"/>
    <x v="1"/>
    <n v="32400"/>
    <n v="0.09"/>
  </r>
  <r>
    <x v="3614"/>
    <d v="2023-09-17T00:00:00"/>
    <s v="Customer_183"/>
    <x v="2"/>
    <x v="1"/>
    <x v="1"/>
    <x v="1"/>
    <n v="2"/>
    <n v="2802"/>
    <n v="20"/>
    <n v="4483.2"/>
    <x v="3584"/>
    <s v="Card"/>
    <x v="0"/>
    <n v="2"/>
    <n v="2023"/>
    <n v="9"/>
    <x v="5"/>
    <n v="3"/>
    <n v="38"/>
    <n v="4"/>
    <n v="0"/>
    <x v="2"/>
    <x v="0"/>
    <n v="112080"/>
    <n v="0.17"/>
  </r>
  <r>
    <x v="3615"/>
    <d v="2023-03-16T00:00:00"/>
    <s v="Customer_1550"/>
    <x v="0"/>
    <x v="1"/>
    <x v="1"/>
    <x v="8"/>
    <n v="2"/>
    <n v="287"/>
    <n v="13"/>
    <n v="499.38"/>
    <x v="3585"/>
    <s v="Cash"/>
    <x v="2"/>
    <n v="4"/>
    <n v="2023"/>
    <n v="3"/>
    <x v="9"/>
    <n v="1"/>
    <n v="11"/>
    <n v="3"/>
    <n v="4"/>
    <x v="4"/>
    <x v="1"/>
    <n v="7462"/>
    <n v="0.06"/>
  </r>
  <r>
    <x v="3616"/>
    <d v="2023-02-24T00:00:00"/>
    <s v="Customer_1852"/>
    <x v="0"/>
    <x v="3"/>
    <x v="1"/>
    <x v="8"/>
    <n v="5"/>
    <n v="2322"/>
    <n v="12"/>
    <n v="10216.799999999999"/>
    <x v="3586"/>
    <s v="Cash"/>
    <x v="2"/>
    <n v="1"/>
    <n v="2023"/>
    <n v="2"/>
    <x v="3"/>
    <n v="1"/>
    <n v="8"/>
    <n v="4"/>
    <n v="5"/>
    <x v="1"/>
    <x v="1"/>
    <n v="139320"/>
    <n v="0.18"/>
  </r>
  <r>
    <x v="3617"/>
    <d v="2023-07-31T00:00:00"/>
    <s v="Customer_767"/>
    <x v="3"/>
    <x v="2"/>
    <x v="1"/>
    <x v="1"/>
    <n v="8"/>
    <n v="3509"/>
    <n v="26"/>
    <n v="20773.28"/>
    <x v="3587"/>
    <s v="UPI"/>
    <x v="1"/>
    <n v="1"/>
    <n v="2023"/>
    <n v="7"/>
    <x v="10"/>
    <n v="3"/>
    <n v="31"/>
    <n v="6"/>
    <n v="1"/>
    <x v="3"/>
    <x v="1"/>
    <n v="729872"/>
    <n v="0.08"/>
  </r>
  <r>
    <x v="3618"/>
    <d v="2023-04-14T00:00:00"/>
    <s v="Customer_856"/>
    <x v="3"/>
    <x v="0"/>
    <x v="1"/>
    <x v="1"/>
    <n v="10"/>
    <n v="2362"/>
    <n v="29"/>
    <n v="16770.2"/>
    <x v="3588"/>
    <s v="Card"/>
    <x v="1"/>
    <n v="3"/>
    <n v="2023"/>
    <n v="4"/>
    <x v="8"/>
    <n v="2"/>
    <n v="15"/>
    <n v="3"/>
    <n v="5"/>
    <x v="1"/>
    <x v="1"/>
    <n v="684980"/>
    <n v="0.14000000000000001"/>
  </r>
  <r>
    <x v="3619"/>
    <d v="2023-04-05T00:00:00"/>
    <s v="Customer_578"/>
    <x v="0"/>
    <x v="2"/>
    <x v="1"/>
    <x v="3"/>
    <n v="7"/>
    <n v="2285"/>
    <n v="12"/>
    <n v="14075.6"/>
    <x v="3589"/>
    <s v="Card"/>
    <x v="0"/>
    <n v="7"/>
    <n v="2023"/>
    <n v="4"/>
    <x v="8"/>
    <n v="2"/>
    <n v="14"/>
    <n v="2"/>
    <n v="3"/>
    <x v="6"/>
    <x v="1"/>
    <n v="191940"/>
    <n v="0.05"/>
  </r>
  <r>
    <x v="3620"/>
    <d v="2023-10-28T00:00:00"/>
    <s v="Customer_1554"/>
    <x v="2"/>
    <x v="2"/>
    <x v="1"/>
    <x v="8"/>
    <n v="1"/>
    <n v="4274"/>
    <n v="24"/>
    <n v="3248.24"/>
    <x v="3590"/>
    <s v="Card"/>
    <x v="1"/>
    <n v="6"/>
    <n v="2023"/>
    <n v="10"/>
    <x v="1"/>
    <n v="4"/>
    <n v="43"/>
    <n v="4"/>
    <n v="6"/>
    <x v="0"/>
    <x v="0"/>
    <n v="102576"/>
    <n v="0.08"/>
  </r>
  <r>
    <x v="3621"/>
    <d v="2023-11-18T00:00:00"/>
    <s v="Customer_1965"/>
    <x v="0"/>
    <x v="3"/>
    <x v="0"/>
    <x v="6"/>
    <n v="1"/>
    <n v="1995"/>
    <n v="18"/>
    <n v="1635.9"/>
    <x v="3591"/>
    <s v="UPI"/>
    <x v="1"/>
    <n v="3"/>
    <n v="2023"/>
    <n v="11"/>
    <x v="6"/>
    <n v="4"/>
    <n v="46"/>
    <n v="3"/>
    <n v="6"/>
    <x v="0"/>
    <x v="0"/>
    <n v="35910"/>
    <n v="0.2"/>
  </r>
  <r>
    <x v="3622"/>
    <d v="2023-11-08T00:00:00"/>
    <s v="Customer_1263"/>
    <x v="0"/>
    <x v="0"/>
    <x v="2"/>
    <x v="5"/>
    <n v="10"/>
    <n v="2978"/>
    <n v="21"/>
    <n v="23526.2"/>
    <x v="3592"/>
    <s v="UPI"/>
    <x v="0"/>
    <n v="3"/>
    <n v="2023"/>
    <n v="11"/>
    <x v="6"/>
    <n v="4"/>
    <n v="45"/>
    <n v="2"/>
    <n v="3"/>
    <x v="6"/>
    <x v="1"/>
    <n v="625380"/>
    <n v="0.09"/>
  </r>
  <r>
    <x v="3623"/>
    <d v="2023-01-21T00:00:00"/>
    <s v="Customer_480"/>
    <x v="1"/>
    <x v="3"/>
    <x v="1"/>
    <x v="8"/>
    <n v="7"/>
    <n v="3022"/>
    <n v="6"/>
    <n v="19884.759999999998"/>
    <x v="3593"/>
    <s v="UPI"/>
    <x v="1"/>
    <n v="5"/>
    <n v="2023"/>
    <n v="1"/>
    <x v="0"/>
    <n v="1"/>
    <n v="3"/>
    <n v="3"/>
    <n v="6"/>
    <x v="0"/>
    <x v="0"/>
    <n v="126924"/>
    <n v="0.2"/>
  </r>
  <r>
    <x v="3624"/>
    <d v="2023-09-01T00:00:00"/>
    <s v="Customer_1472"/>
    <x v="1"/>
    <x v="0"/>
    <x v="0"/>
    <x v="6"/>
    <n v="6"/>
    <n v="996"/>
    <n v="20"/>
    <n v="4780.8"/>
    <x v="3594"/>
    <s v="Card"/>
    <x v="2"/>
    <n v="6"/>
    <n v="2023"/>
    <n v="9"/>
    <x v="5"/>
    <n v="3"/>
    <n v="35"/>
    <n v="1"/>
    <n v="5"/>
    <x v="1"/>
    <x v="1"/>
    <n v="119520"/>
    <n v="0.11"/>
  </r>
  <r>
    <x v="3625"/>
    <d v="2023-12-17T00:00:00"/>
    <s v="Customer_191"/>
    <x v="1"/>
    <x v="2"/>
    <x v="1"/>
    <x v="3"/>
    <n v="2"/>
    <n v="4891"/>
    <n v="0"/>
    <n v="9782"/>
    <x v="3595"/>
    <s v="Card"/>
    <x v="1"/>
    <n v="7"/>
    <n v="2023"/>
    <n v="12"/>
    <x v="2"/>
    <n v="4"/>
    <n v="51"/>
    <n v="4"/>
    <n v="0"/>
    <x v="2"/>
    <x v="0"/>
    <n v="0"/>
    <n v="0.14000000000000001"/>
  </r>
  <r>
    <x v="3626"/>
    <d v="2023-03-07T00:00:00"/>
    <s v="Customer_793"/>
    <x v="0"/>
    <x v="3"/>
    <x v="0"/>
    <x v="0"/>
    <n v="10"/>
    <n v="4657"/>
    <n v="6"/>
    <n v="43775.8"/>
    <x v="3596"/>
    <s v="Card"/>
    <x v="1"/>
    <n v="5"/>
    <n v="2023"/>
    <n v="3"/>
    <x v="9"/>
    <n v="1"/>
    <n v="10"/>
    <n v="2"/>
    <n v="2"/>
    <x v="5"/>
    <x v="1"/>
    <n v="279420"/>
    <n v="0.11"/>
  </r>
  <r>
    <x v="3627"/>
    <d v="2023-09-15T00:00:00"/>
    <s v="Customer_470"/>
    <x v="1"/>
    <x v="3"/>
    <x v="2"/>
    <x v="2"/>
    <n v="10"/>
    <n v="3217"/>
    <n v="1"/>
    <n v="31848.3"/>
    <x v="3597"/>
    <s v="UPI"/>
    <x v="0"/>
    <n v="2"/>
    <n v="2023"/>
    <n v="9"/>
    <x v="5"/>
    <n v="3"/>
    <n v="37"/>
    <n v="3"/>
    <n v="5"/>
    <x v="1"/>
    <x v="1"/>
    <n v="32170"/>
    <n v="0.06"/>
  </r>
  <r>
    <x v="3628"/>
    <d v="2023-11-04T00:00:00"/>
    <s v="Customer_1575"/>
    <x v="3"/>
    <x v="2"/>
    <x v="1"/>
    <x v="1"/>
    <n v="9"/>
    <n v="148"/>
    <n v="16"/>
    <n v="1118.8800000000001"/>
    <x v="3598"/>
    <s v="Card"/>
    <x v="2"/>
    <n v="5"/>
    <n v="2023"/>
    <n v="11"/>
    <x v="6"/>
    <n v="4"/>
    <n v="44"/>
    <n v="1"/>
    <n v="6"/>
    <x v="0"/>
    <x v="0"/>
    <n v="21312"/>
    <n v="0.19"/>
  </r>
  <r>
    <x v="3629"/>
    <d v="2023-10-02T00:00:00"/>
    <s v="Customer_1390"/>
    <x v="3"/>
    <x v="0"/>
    <x v="1"/>
    <x v="1"/>
    <n v="7"/>
    <n v="1550"/>
    <n v="11"/>
    <n v="9656.5"/>
    <x v="3599"/>
    <s v="UPI"/>
    <x v="2"/>
    <n v="3"/>
    <n v="2023"/>
    <n v="10"/>
    <x v="1"/>
    <n v="4"/>
    <n v="40"/>
    <n v="1"/>
    <n v="1"/>
    <x v="3"/>
    <x v="1"/>
    <n v="119350"/>
    <n v="0.18"/>
  </r>
  <r>
    <x v="3630"/>
    <d v="2023-08-12T00:00:00"/>
    <s v="Customer_424"/>
    <x v="3"/>
    <x v="3"/>
    <x v="1"/>
    <x v="1"/>
    <n v="10"/>
    <n v="439"/>
    <n v="2"/>
    <n v="4302.2"/>
    <x v="3600"/>
    <s v="Card"/>
    <x v="0"/>
    <n v="7"/>
    <n v="2023"/>
    <n v="8"/>
    <x v="4"/>
    <n v="3"/>
    <n v="32"/>
    <n v="2"/>
    <n v="6"/>
    <x v="0"/>
    <x v="0"/>
    <n v="8780"/>
    <n v="0.14000000000000001"/>
  </r>
  <r>
    <x v="3631"/>
    <d v="2023-04-24T00:00:00"/>
    <s v="Customer_268"/>
    <x v="0"/>
    <x v="1"/>
    <x v="2"/>
    <x v="2"/>
    <n v="4"/>
    <n v="4509"/>
    <n v="8"/>
    <n v="16593.12"/>
    <x v="3601"/>
    <s v="UPI"/>
    <x v="2"/>
    <n v="1"/>
    <n v="2023"/>
    <n v="4"/>
    <x v="8"/>
    <n v="2"/>
    <n v="17"/>
    <n v="5"/>
    <n v="1"/>
    <x v="3"/>
    <x v="1"/>
    <n v="144288"/>
    <n v="0.06"/>
  </r>
  <r>
    <x v="3632"/>
    <d v="2023-12-22T00:00:00"/>
    <s v="Customer_846"/>
    <x v="3"/>
    <x v="2"/>
    <x v="2"/>
    <x v="2"/>
    <n v="1"/>
    <n v="3369"/>
    <n v="3"/>
    <n v="3267.93"/>
    <x v="3602"/>
    <s v="UPI"/>
    <x v="0"/>
    <n v="5"/>
    <n v="2023"/>
    <n v="12"/>
    <x v="2"/>
    <n v="4"/>
    <n v="51"/>
    <n v="4"/>
    <n v="5"/>
    <x v="1"/>
    <x v="1"/>
    <n v="10107"/>
    <n v="7.0000000000000007E-2"/>
  </r>
  <r>
    <x v="3633"/>
    <d v="2023-02-16T00:00:00"/>
    <s v="Customer_1641"/>
    <x v="0"/>
    <x v="0"/>
    <x v="1"/>
    <x v="8"/>
    <n v="1"/>
    <n v="1470"/>
    <n v="25"/>
    <n v="1102.5"/>
    <x v="3603"/>
    <s v="Cash"/>
    <x v="0"/>
    <n v="4"/>
    <n v="2023"/>
    <n v="2"/>
    <x v="3"/>
    <n v="1"/>
    <n v="7"/>
    <n v="3"/>
    <n v="4"/>
    <x v="4"/>
    <x v="1"/>
    <n v="36750"/>
    <n v="0.05"/>
  </r>
  <r>
    <x v="3634"/>
    <d v="2023-05-23T00:00:00"/>
    <s v="Customer_317"/>
    <x v="3"/>
    <x v="1"/>
    <x v="0"/>
    <x v="0"/>
    <n v="5"/>
    <n v="408"/>
    <n v="7"/>
    <n v="1897.2"/>
    <x v="3604"/>
    <s v="Cash"/>
    <x v="1"/>
    <n v="5"/>
    <n v="2023"/>
    <n v="5"/>
    <x v="11"/>
    <n v="2"/>
    <n v="21"/>
    <n v="4"/>
    <n v="2"/>
    <x v="5"/>
    <x v="1"/>
    <n v="14280"/>
    <n v="0.18"/>
  </r>
  <r>
    <x v="3635"/>
    <d v="2023-10-21T00:00:00"/>
    <s v="Customer_225"/>
    <x v="0"/>
    <x v="1"/>
    <x v="2"/>
    <x v="7"/>
    <n v="8"/>
    <n v="3015"/>
    <n v="15"/>
    <n v="20502"/>
    <x v="3605"/>
    <s v="UPI"/>
    <x v="0"/>
    <n v="2"/>
    <n v="2023"/>
    <n v="10"/>
    <x v="1"/>
    <n v="4"/>
    <n v="42"/>
    <n v="3"/>
    <n v="6"/>
    <x v="0"/>
    <x v="0"/>
    <n v="361800"/>
    <n v="0.19"/>
  </r>
  <r>
    <x v="3636"/>
    <d v="2023-02-18T00:00:00"/>
    <s v="Customer_389"/>
    <x v="2"/>
    <x v="1"/>
    <x v="2"/>
    <x v="2"/>
    <n v="9"/>
    <n v="773"/>
    <n v="16"/>
    <n v="5843.88"/>
    <x v="3606"/>
    <s v="Cash"/>
    <x v="2"/>
    <n v="5"/>
    <n v="2023"/>
    <n v="2"/>
    <x v="3"/>
    <n v="1"/>
    <n v="7"/>
    <n v="3"/>
    <n v="6"/>
    <x v="0"/>
    <x v="0"/>
    <n v="111312"/>
    <n v="0.11"/>
  </r>
  <r>
    <x v="3637"/>
    <d v="2023-04-13T00:00:00"/>
    <s v="Customer_1502"/>
    <x v="0"/>
    <x v="0"/>
    <x v="2"/>
    <x v="7"/>
    <n v="8"/>
    <n v="4454"/>
    <n v="2"/>
    <n v="34919.360000000001"/>
    <x v="3607"/>
    <s v="Card"/>
    <x v="0"/>
    <n v="2"/>
    <n v="2023"/>
    <n v="4"/>
    <x v="8"/>
    <n v="2"/>
    <n v="15"/>
    <n v="3"/>
    <n v="4"/>
    <x v="4"/>
    <x v="1"/>
    <n v="71264"/>
    <n v="0.2"/>
  </r>
  <r>
    <x v="3638"/>
    <d v="2023-11-03T00:00:00"/>
    <s v="Customer_1669"/>
    <x v="1"/>
    <x v="2"/>
    <x v="1"/>
    <x v="1"/>
    <n v="1"/>
    <n v="4836"/>
    <n v="2"/>
    <n v="4739.28"/>
    <x v="3608"/>
    <s v="Cash"/>
    <x v="1"/>
    <n v="1"/>
    <n v="2023"/>
    <n v="11"/>
    <x v="6"/>
    <n v="4"/>
    <n v="44"/>
    <n v="1"/>
    <n v="5"/>
    <x v="1"/>
    <x v="1"/>
    <n v="9672"/>
    <n v="0.09"/>
  </r>
  <r>
    <x v="3639"/>
    <d v="2023-04-22T00:00:00"/>
    <s v="Customer_1451"/>
    <x v="0"/>
    <x v="2"/>
    <x v="1"/>
    <x v="3"/>
    <n v="7"/>
    <n v="895"/>
    <n v="29"/>
    <n v="4448.1499999999996"/>
    <x v="3609"/>
    <s v="Cash"/>
    <x v="1"/>
    <n v="6"/>
    <n v="2023"/>
    <n v="4"/>
    <x v="8"/>
    <n v="2"/>
    <n v="16"/>
    <n v="4"/>
    <n v="6"/>
    <x v="0"/>
    <x v="0"/>
    <n v="181685"/>
    <n v="0.16"/>
  </r>
  <r>
    <x v="3640"/>
    <d v="2023-05-27T00:00:00"/>
    <s v="Customer_822"/>
    <x v="1"/>
    <x v="1"/>
    <x v="1"/>
    <x v="3"/>
    <n v="1"/>
    <n v="1178"/>
    <n v="2"/>
    <n v="1154.44"/>
    <x v="3610"/>
    <s v="UPI"/>
    <x v="2"/>
    <n v="4"/>
    <n v="2023"/>
    <n v="5"/>
    <x v="11"/>
    <n v="2"/>
    <n v="21"/>
    <n v="4"/>
    <n v="6"/>
    <x v="0"/>
    <x v="0"/>
    <n v="2356"/>
    <n v="0.14000000000000001"/>
  </r>
  <r>
    <x v="3641"/>
    <d v="2023-10-15T00:00:00"/>
    <s v="Customer_634"/>
    <x v="1"/>
    <x v="3"/>
    <x v="0"/>
    <x v="4"/>
    <n v="10"/>
    <n v="4130"/>
    <n v="21"/>
    <n v="32627"/>
    <x v="3611"/>
    <s v="Card"/>
    <x v="2"/>
    <n v="3"/>
    <n v="2023"/>
    <n v="10"/>
    <x v="1"/>
    <n v="4"/>
    <n v="42"/>
    <n v="3"/>
    <n v="0"/>
    <x v="2"/>
    <x v="0"/>
    <n v="867300"/>
    <n v="0.1"/>
  </r>
  <r>
    <x v="3642"/>
    <d v="2023-02-19T00:00:00"/>
    <s v="Customer_234"/>
    <x v="0"/>
    <x v="3"/>
    <x v="0"/>
    <x v="0"/>
    <n v="4"/>
    <n v="2849"/>
    <n v="3"/>
    <n v="11054.12"/>
    <x v="3612"/>
    <s v="UPI"/>
    <x v="1"/>
    <n v="6"/>
    <n v="2023"/>
    <n v="2"/>
    <x v="3"/>
    <n v="1"/>
    <n v="8"/>
    <n v="4"/>
    <n v="0"/>
    <x v="2"/>
    <x v="0"/>
    <n v="34188"/>
    <n v="0.19"/>
  </r>
  <r>
    <x v="3643"/>
    <d v="2023-06-21T00:00:00"/>
    <s v="Customer_1448"/>
    <x v="0"/>
    <x v="2"/>
    <x v="2"/>
    <x v="5"/>
    <n v="6"/>
    <n v="733"/>
    <n v="15"/>
    <n v="3738.3"/>
    <x v="3613"/>
    <s v="UPI"/>
    <x v="1"/>
    <n v="6"/>
    <n v="2023"/>
    <n v="6"/>
    <x v="7"/>
    <n v="2"/>
    <n v="25"/>
    <n v="4"/>
    <n v="3"/>
    <x v="6"/>
    <x v="1"/>
    <n v="65970"/>
    <n v="0.19"/>
  </r>
  <r>
    <x v="3644"/>
    <d v="2023-11-04T00:00:00"/>
    <s v="Customer_1971"/>
    <x v="2"/>
    <x v="1"/>
    <x v="2"/>
    <x v="2"/>
    <n v="7"/>
    <n v="3981"/>
    <n v="20"/>
    <n v="22293.599999999999"/>
    <x v="3614"/>
    <s v="Card"/>
    <x v="1"/>
    <n v="4"/>
    <n v="2023"/>
    <n v="11"/>
    <x v="6"/>
    <n v="4"/>
    <n v="44"/>
    <n v="1"/>
    <n v="6"/>
    <x v="0"/>
    <x v="0"/>
    <n v="557340"/>
    <n v="0.13"/>
  </r>
  <r>
    <x v="3645"/>
    <d v="2023-01-06T00:00:00"/>
    <s v="Customer_382"/>
    <x v="2"/>
    <x v="2"/>
    <x v="1"/>
    <x v="3"/>
    <n v="7"/>
    <n v="469"/>
    <n v="20"/>
    <n v="2626.4"/>
    <x v="3615"/>
    <s v="UPI"/>
    <x v="2"/>
    <n v="3"/>
    <n v="2023"/>
    <n v="1"/>
    <x v="0"/>
    <n v="1"/>
    <n v="1"/>
    <n v="1"/>
    <n v="5"/>
    <x v="1"/>
    <x v="1"/>
    <n v="65660"/>
    <n v="0.14000000000000001"/>
  </r>
  <r>
    <x v="3646"/>
    <d v="2023-09-17T00:00:00"/>
    <s v="Customer_68"/>
    <x v="2"/>
    <x v="0"/>
    <x v="0"/>
    <x v="4"/>
    <n v="6"/>
    <n v="1840"/>
    <n v="29"/>
    <n v="7838.4"/>
    <x v="3616"/>
    <s v="UPI"/>
    <x v="1"/>
    <n v="5"/>
    <n v="2023"/>
    <n v="9"/>
    <x v="5"/>
    <n v="3"/>
    <n v="38"/>
    <n v="4"/>
    <n v="0"/>
    <x v="2"/>
    <x v="0"/>
    <n v="320160"/>
    <n v="0.06"/>
  </r>
  <r>
    <x v="3647"/>
    <d v="2023-02-13T00:00:00"/>
    <s v="Customer_1547"/>
    <x v="2"/>
    <x v="0"/>
    <x v="2"/>
    <x v="7"/>
    <n v="7"/>
    <n v="3807"/>
    <n v="12"/>
    <n v="23451.119999999999"/>
    <x v="3617"/>
    <s v="Card"/>
    <x v="0"/>
    <n v="2"/>
    <n v="2023"/>
    <n v="2"/>
    <x v="3"/>
    <n v="1"/>
    <n v="7"/>
    <n v="3"/>
    <n v="1"/>
    <x v="3"/>
    <x v="1"/>
    <n v="319788"/>
    <n v="7.0000000000000007E-2"/>
  </r>
  <r>
    <x v="3648"/>
    <d v="2023-07-14T00:00:00"/>
    <s v="Customer_494"/>
    <x v="0"/>
    <x v="1"/>
    <x v="0"/>
    <x v="6"/>
    <n v="10"/>
    <n v="3530"/>
    <n v="23"/>
    <n v="27181"/>
    <x v="3618"/>
    <s v="UPI"/>
    <x v="0"/>
    <n v="3"/>
    <n v="2023"/>
    <n v="7"/>
    <x v="10"/>
    <n v="3"/>
    <n v="28"/>
    <n v="3"/>
    <n v="5"/>
    <x v="1"/>
    <x v="1"/>
    <n v="811900"/>
    <n v="0.11"/>
  </r>
  <r>
    <x v="3649"/>
    <d v="2023-07-18T00:00:00"/>
    <s v="Customer_1000"/>
    <x v="3"/>
    <x v="1"/>
    <x v="1"/>
    <x v="8"/>
    <n v="4"/>
    <n v="4186"/>
    <n v="14"/>
    <n v="14399.84"/>
    <x v="3619"/>
    <s v="Cash"/>
    <x v="0"/>
    <n v="6"/>
    <n v="2023"/>
    <n v="7"/>
    <x v="10"/>
    <n v="3"/>
    <n v="29"/>
    <n v="4"/>
    <n v="2"/>
    <x v="5"/>
    <x v="1"/>
    <n v="234416"/>
    <n v="0.06"/>
  </r>
  <r>
    <x v="3650"/>
    <d v="2023-04-24T00:00:00"/>
    <s v="Customer_742"/>
    <x v="1"/>
    <x v="1"/>
    <x v="0"/>
    <x v="6"/>
    <n v="1"/>
    <n v="3720"/>
    <n v="6"/>
    <n v="3496.8"/>
    <x v="3620"/>
    <s v="UPI"/>
    <x v="2"/>
    <n v="3"/>
    <n v="2023"/>
    <n v="4"/>
    <x v="8"/>
    <n v="2"/>
    <n v="17"/>
    <n v="5"/>
    <n v="1"/>
    <x v="3"/>
    <x v="1"/>
    <n v="22320"/>
    <n v="0.2"/>
  </r>
  <r>
    <x v="3651"/>
    <d v="2023-07-02T00:00:00"/>
    <s v="Customer_135"/>
    <x v="2"/>
    <x v="0"/>
    <x v="1"/>
    <x v="3"/>
    <n v="7"/>
    <n v="4194"/>
    <n v="26"/>
    <n v="21724.92"/>
    <x v="3621"/>
    <s v="Cash"/>
    <x v="2"/>
    <n v="3"/>
    <n v="2023"/>
    <n v="7"/>
    <x v="10"/>
    <n v="3"/>
    <n v="27"/>
    <n v="2"/>
    <n v="0"/>
    <x v="2"/>
    <x v="0"/>
    <n v="763308"/>
    <n v="0.11"/>
  </r>
  <r>
    <x v="3652"/>
    <d v="2023-07-04T00:00:00"/>
    <s v="Customer_496"/>
    <x v="2"/>
    <x v="3"/>
    <x v="0"/>
    <x v="4"/>
    <n v="10"/>
    <n v="1145"/>
    <n v="3"/>
    <n v="11106.5"/>
    <x v="3622"/>
    <s v="Card"/>
    <x v="0"/>
    <n v="5"/>
    <n v="2023"/>
    <n v="7"/>
    <x v="10"/>
    <n v="3"/>
    <n v="27"/>
    <n v="2"/>
    <n v="2"/>
    <x v="5"/>
    <x v="1"/>
    <n v="34350"/>
    <n v="0.12"/>
  </r>
  <r>
    <x v="3653"/>
    <d v="2023-12-12T00:00:00"/>
    <s v="Customer_1274"/>
    <x v="3"/>
    <x v="3"/>
    <x v="1"/>
    <x v="3"/>
    <n v="2"/>
    <n v="1705"/>
    <n v="16"/>
    <n v="2864.4"/>
    <x v="3623"/>
    <s v="Card"/>
    <x v="1"/>
    <n v="3"/>
    <n v="2023"/>
    <n v="12"/>
    <x v="2"/>
    <n v="4"/>
    <n v="50"/>
    <n v="3"/>
    <n v="2"/>
    <x v="5"/>
    <x v="1"/>
    <n v="54560"/>
    <n v="0.14000000000000001"/>
  </r>
  <r>
    <x v="3654"/>
    <d v="2023-10-08T00:00:00"/>
    <s v="Customer_1657"/>
    <x v="1"/>
    <x v="1"/>
    <x v="0"/>
    <x v="6"/>
    <n v="10"/>
    <n v="4983"/>
    <n v="21"/>
    <n v="39365.699999999997"/>
    <x v="3624"/>
    <s v="UPI"/>
    <x v="2"/>
    <n v="7"/>
    <n v="2023"/>
    <n v="10"/>
    <x v="1"/>
    <n v="4"/>
    <n v="41"/>
    <n v="2"/>
    <n v="0"/>
    <x v="2"/>
    <x v="0"/>
    <n v="1046430"/>
    <n v="0.12"/>
  </r>
  <r>
    <x v="3655"/>
    <d v="2023-01-23T00:00:00"/>
    <s v="Customer_993"/>
    <x v="3"/>
    <x v="0"/>
    <x v="0"/>
    <x v="4"/>
    <n v="7"/>
    <n v="592"/>
    <n v="11"/>
    <n v="3688.16"/>
    <x v="3625"/>
    <s v="Cash"/>
    <x v="2"/>
    <n v="6"/>
    <n v="2023"/>
    <n v="1"/>
    <x v="0"/>
    <n v="1"/>
    <n v="4"/>
    <n v="4"/>
    <n v="1"/>
    <x v="3"/>
    <x v="1"/>
    <n v="45584"/>
    <n v="0.17"/>
  </r>
  <r>
    <x v="3656"/>
    <d v="2023-12-16T00:00:00"/>
    <s v="Customer_1411"/>
    <x v="1"/>
    <x v="1"/>
    <x v="2"/>
    <x v="2"/>
    <n v="1"/>
    <n v="3223"/>
    <n v="15"/>
    <n v="2739.55"/>
    <x v="3626"/>
    <s v="UPI"/>
    <x v="0"/>
    <n v="5"/>
    <n v="2023"/>
    <n v="12"/>
    <x v="2"/>
    <n v="4"/>
    <n v="50"/>
    <n v="3"/>
    <n v="6"/>
    <x v="0"/>
    <x v="0"/>
    <n v="48345"/>
    <n v="0.1"/>
  </r>
  <r>
    <x v="3657"/>
    <d v="2023-02-27T00:00:00"/>
    <s v="Customer_1971"/>
    <x v="3"/>
    <x v="1"/>
    <x v="2"/>
    <x v="7"/>
    <n v="2"/>
    <n v="4983"/>
    <n v="24"/>
    <n v="7574.16"/>
    <x v="3627"/>
    <s v="UPI"/>
    <x v="1"/>
    <n v="2"/>
    <n v="2023"/>
    <n v="2"/>
    <x v="3"/>
    <n v="1"/>
    <n v="9"/>
    <n v="5"/>
    <n v="1"/>
    <x v="3"/>
    <x v="1"/>
    <n v="239184"/>
    <n v="0.13"/>
  </r>
  <r>
    <x v="3658"/>
    <d v="2023-06-23T00:00:00"/>
    <s v="Customer_742"/>
    <x v="3"/>
    <x v="3"/>
    <x v="1"/>
    <x v="1"/>
    <n v="2"/>
    <n v="4143"/>
    <n v="25"/>
    <n v="6214.5"/>
    <x v="3628"/>
    <s v="Cash"/>
    <x v="1"/>
    <n v="6"/>
    <n v="2023"/>
    <n v="6"/>
    <x v="7"/>
    <n v="2"/>
    <n v="25"/>
    <n v="4"/>
    <n v="5"/>
    <x v="1"/>
    <x v="1"/>
    <n v="207150"/>
    <n v="0.19"/>
  </r>
  <r>
    <x v="3659"/>
    <d v="2023-09-22T00:00:00"/>
    <s v="Customer_1268"/>
    <x v="1"/>
    <x v="1"/>
    <x v="0"/>
    <x v="4"/>
    <n v="9"/>
    <n v="4273"/>
    <n v="16"/>
    <n v="32303.88"/>
    <x v="3629"/>
    <s v="Cash"/>
    <x v="1"/>
    <n v="1"/>
    <n v="2023"/>
    <n v="9"/>
    <x v="5"/>
    <n v="3"/>
    <n v="38"/>
    <n v="4"/>
    <n v="5"/>
    <x v="1"/>
    <x v="1"/>
    <n v="615312"/>
    <n v="0.06"/>
  </r>
  <r>
    <x v="3660"/>
    <d v="2023-04-03T00:00:00"/>
    <s v="Customer_630"/>
    <x v="3"/>
    <x v="2"/>
    <x v="1"/>
    <x v="3"/>
    <n v="3"/>
    <n v="4944"/>
    <n v="20"/>
    <n v="11865.6"/>
    <x v="3630"/>
    <s v="UPI"/>
    <x v="0"/>
    <n v="1"/>
    <n v="2023"/>
    <n v="4"/>
    <x v="8"/>
    <n v="2"/>
    <n v="14"/>
    <n v="2"/>
    <n v="1"/>
    <x v="3"/>
    <x v="1"/>
    <n v="296640"/>
    <n v="0.2"/>
  </r>
  <r>
    <x v="3661"/>
    <d v="2023-06-30T00:00:00"/>
    <s v="Customer_1643"/>
    <x v="3"/>
    <x v="3"/>
    <x v="2"/>
    <x v="7"/>
    <n v="3"/>
    <n v="481"/>
    <n v="18"/>
    <n v="1183.26"/>
    <x v="3631"/>
    <s v="UPI"/>
    <x v="0"/>
    <n v="6"/>
    <n v="2023"/>
    <n v="6"/>
    <x v="7"/>
    <n v="2"/>
    <n v="26"/>
    <n v="5"/>
    <n v="5"/>
    <x v="1"/>
    <x v="1"/>
    <n v="25974"/>
    <n v="0.16"/>
  </r>
  <r>
    <x v="3662"/>
    <d v="2023-05-22T00:00:00"/>
    <s v="Customer_1757"/>
    <x v="2"/>
    <x v="0"/>
    <x v="0"/>
    <x v="4"/>
    <n v="4"/>
    <n v="4828"/>
    <n v="5"/>
    <n v="18346.400000000001"/>
    <x v="3632"/>
    <s v="Cash"/>
    <x v="0"/>
    <n v="5"/>
    <n v="2023"/>
    <n v="5"/>
    <x v="11"/>
    <n v="2"/>
    <n v="21"/>
    <n v="4"/>
    <n v="1"/>
    <x v="3"/>
    <x v="1"/>
    <n v="96560"/>
    <n v="0.19"/>
  </r>
  <r>
    <x v="3663"/>
    <d v="2023-09-05T00:00:00"/>
    <s v="Customer_1049"/>
    <x v="3"/>
    <x v="0"/>
    <x v="2"/>
    <x v="5"/>
    <n v="7"/>
    <n v="4582"/>
    <n v="15"/>
    <n v="27262.9"/>
    <x v="3633"/>
    <s v="UPI"/>
    <x v="0"/>
    <n v="6"/>
    <n v="2023"/>
    <n v="9"/>
    <x v="5"/>
    <n v="3"/>
    <n v="36"/>
    <n v="2"/>
    <n v="2"/>
    <x v="5"/>
    <x v="1"/>
    <n v="481110"/>
    <n v="7.0000000000000007E-2"/>
  </r>
  <r>
    <x v="3664"/>
    <d v="2023-08-21T00:00:00"/>
    <s v="Customer_1183"/>
    <x v="3"/>
    <x v="0"/>
    <x v="2"/>
    <x v="2"/>
    <n v="7"/>
    <n v="1547"/>
    <n v="17"/>
    <n v="8988.07"/>
    <x v="3634"/>
    <s v="Cash"/>
    <x v="1"/>
    <n v="4"/>
    <n v="2023"/>
    <n v="8"/>
    <x v="4"/>
    <n v="3"/>
    <n v="34"/>
    <n v="4"/>
    <n v="1"/>
    <x v="3"/>
    <x v="1"/>
    <n v="184093"/>
    <n v="7.0000000000000007E-2"/>
  </r>
  <r>
    <x v="3665"/>
    <d v="2023-03-26T00:00:00"/>
    <s v="Customer_1524"/>
    <x v="0"/>
    <x v="0"/>
    <x v="1"/>
    <x v="3"/>
    <n v="9"/>
    <n v="2709"/>
    <n v="10"/>
    <n v="21942.9"/>
    <x v="3635"/>
    <s v="UPI"/>
    <x v="1"/>
    <n v="4"/>
    <n v="2023"/>
    <n v="3"/>
    <x v="9"/>
    <n v="1"/>
    <n v="13"/>
    <n v="5"/>
    <n v="0"/>
    <x v="2"/>
    <x v="0"/>
    <n v="243810"/>
    <n v="0.17"/>
  </r>
  <r>
    <x v="3666"/>
    <d v="2023-06-18T00:00:00"/>
    <s v="Customer_1888"/>
    <x v="2"/>
    <x v="0"/>
    <x v="2"/>
    <x v="7"/>
    <n v="7"/>
    <n v="3726"/>
    <n v="13"/>
    <n v="22691.34"/>
    <x v="3636"/>
    <s v="UPI"/>
    <x v="0"/>
    <n v="6"/>
    <n v="2023"/>
    <n v="6"/>
    <x v="7"/>
    <n v="2"/>
    <n v="25"/>
    <n v="4"/>
    <n v="0"/>
    <x v="2"/>
    <x v="0"/>
    <n v="339066"/>
    <n v="0.08"/>
  </r>
  <r>
    <x v="3667"/>
    <d v="2023-06-21T00:00:00"/>
    <s v="Customer_1370"/>
    <x v="1"/>
    <x v="3"/>
    <x v="0"/>
    <x v="0"/>
    <n v="8"/>
    <n v="4504"/>
    <n v="6"/>
    <n v="33870.080000000002"/>
    <x v="3637"/>
    <s v="Cash"/>
    <x v="1"/>
    <n v="1"/>
    <n v="2023"/>
    <n v="6"/>
    <x v="7"/>
    <n v="2"/>
    <n v="25"/>
    <n v="4"/>
    <n v="3"/>
    <x v="6"/>
    <x v="1"/>
    <n v="216192"/>
    <n v="0.14000000000000001"/>
  </r>
  <r>
    <x v="3668"/>
    <d v="2023-01-25T00:00:00"/>
    <s v="Customer_225"/>
    <x v="0"/>
    <x v="1"/>
    <x v="0"/>
    <x v="4"/>
    <n v="8"/>
    <n v="3058"/>
    <n v="10"/>
    <n v="22017.599999999999"/>
    <x v="3638"/>
    <s v="Card"/>
    <x v="1"/>
    <n v="1"/>
    <n v="2023"/>
    <n v="1"/>
    <x v="0"/>
    <n v="1"/>
    <n v="4"/>
    <n v="4"/>
    <n v="3"/>
    <x v="6"/>
    <x v="1"/>
    <n v="244640"/>
    <n v="0.13"/>
  </r>
  <r>
    <x v="3669"/>
    <d v="2023-08-10T00:00:00"/>
    <s v="Customer_702"/>
    <x v="3"/>
    <x v="1"/>
    <x v="2"/>
    <x v="2"/>
    <n v="9"/>
    <n v="2475"/>
    <n v="13"/>
    <n v="19379.25"/>
    <x v="3639"/>
    <s v="Cash"/>
    <x v="2"/>
    <n v="2"/>
    <n v="2023"/>
    <n v="8"/>
    <x v="4"/>
    <n v="3"/>
    <n v="32"/>
    <n v="2"/>
    <n v="4"/>
    <x v="4"/>
    <x v="1"/>
    <n v="289575"/>
    <n v="0.17"/>
  </r>
  <r>
    <x v="3670"/>
    <d v="2023-05-26T00:00:00"/>
    <s v="Customer_758"/>
    <x v="1"/>
    <x v="3"/>
    <x v="1"/>
    <x v="8"/>
    <n v="2"/>
    <n v="3247"/>
    <n v="2"/>
    <n v="6364.12"/>
    <x v="3640"/>
    <s v="UPI"/>
    <x v="1"/>
    <n v="3"/>
    <n v="2023"/>
    <n v="5"/>
    <x v="11"/>
    <n v="2"/>
    <n v="21"/>
    <n v="4"/>
    <n v="5"/>
    <x v="1"/>
    <x v="1"/>
    <n v="12988"/>
    <n v="0.12"/>
  </r>
  <r>
    <x v="3671"/>
    <d v="2023-12-26T00:00:00"/>
    <s v="Customer_1862"/>
    <x v="1"/>
    <x v="1"/>
    <x v="2"/>
    <x v="7"/>
    <n v="2"/>
    <n v="3689"/>
    <n v="29"/>
    <n v="5238.38"/>
    <x v="3641"/>
    <s v="Card"/>
    <x v="2"/>
    <n v="2"/>
    <n v="2023"/>
    <n v="12"/>
    <x v="2"/>
    <n v="4"/>
    <n v="52"/>
    <n v="5"/>
    <n v="2"/>
    <x v="5"/>
    <x v="1"/>
    <n v="213962"/>
    <n v="0.14000000000000001"/>
  </r>
  <r>
    <x v="3672"/>
    <d v="2023-03-24T00:00:00"/>
    <s v="Customer_118"/>
    <x v="3"/>
    <x v="3"/>
    <x v="0"/>
    <x v="6"/>
    <n v="10"/>
    <n v="4381"/>
    <n v="2"/>
    <n v="42933.8"/>
    <x v="3642"/>
    <s v="Card"/>
    <x v="0"/>
    <n v="1"/>
    <n v="2023"/>
    <n v="3"/>
    <x v="9"/>
    <n v="1"/>
    <n v="12"/>
    <n v="4"/>
    <n v="5"/>
    <x v="1"/>
    <x v="1"/>
    <n v="87620"/>
    <n v="0.16"/>
  </r>
  <r>
    <x v="3673"/>
    <d v="2023-07-19T00:00:00"/>
    <s v="Customer_678"/>
    <x v="3"/>
    <x v="2"/>
    <x v="1"/>
    <x v="8"/>
    <n v="4"/>
    <n v="3114"/>
    <n v="3"/>
    <n v="12082.32"/>
    <x v="3643"/>
    <s v="Card"/>
    <x v="1"/>
    <n v="1"/>
    <n v="2023"/>
    <n v="7"/>
    <x v="10"/>
    <n v="3"/>
    <n v="29"/>
    <n v="4"/>
    <n v="3"/>
    <x v="6"/>
    <x v="1"/>
    <n v="37368"/>
    <n v="0.18"/>
  </r>
  <r>
    <x v="3674"/>
    <d v="2023-05-23T00:00:00"/>
    <s v="Customer_300"/>
    <x v="2"/>
    <x v="3"/>
    <x v="2"/>
    <x v="5"/>
    <n v="9"/>
    <n v="2032"/>
    <n v="0"/>
    <n v="18288"/>
    <x v="3644"/>
    <s v="Card"/>
    <x v="0"/>
    <n v="5"/>
    <n v="2023"/>
    <n v="5"/>
    <x v="11"/>
    <n v="2"/>
    <n v="21"/>
    <n v="4"/>
    <n v="2"/>
    <x v="5"/>
    <x v="1"/>
    <n v="0"/>
    <n v="0.14000000000000001"/>
  </r>
  <r>
    <x v="3675"/>
    <d v="2023-02-26T00:00:00"/>
    <s v="Customer_875"/>
    <x v="2"/>
    <x v="2"/>
    <x v="2"/>
    <x v="2"/>
    <n v="4"/>
    <n v="3330"/>
    <n v="2"/>
    <n v="13053.6"/>
    <x v="3645"/>
    <s v="Cash"/>
    <x v="0"/>
    <n v="5"/>
    <n v="2023"/>
    <n v="2"/>
    <x v="3"/>
    <n v="1"/>
    <n v="9"/>
    <n v="5"/>
    <n v="0"/>
    <x v="2"/>
    <x v="0"/>
    <n v="26640"/>
    <n v="0.09"/>
  </r>
  <r>
    <x v="3676"/>
    <d v="2023-04-17T00:00:00"/>
    <s v="Customer_9"/>
    <x v="2"/>
    <x v="1"/>
    <x v="1"/>
    <x v="3"/>
    <n v="4"/>
    <n v="557"/>
    <n v="28"/>
    <n v="1604.16"/>
    <x v="3646"/>
    <s v="Card"/>
    <x v="0"/>
    <n v="3"/>
    <n v="2023"/>
    <n v="4"/>
    <x v="8"/>
    <n v="2"/>
    <n v="16"/>
    <n v="4"/>
    <n v="1"/>
    <x v="3"/>
    <x v="1"/>
    <n v="62384"/>
    <n v="7.0000000000000007E-2"/>
  </r>
  <r>
    <x v="3677"/>
    <d v="2023-09-02T00:00:00"/>
    <s v="Customer_989"/>
    <x v="3"/>
    <x v="1"/>
    <x v="0"/>
    <x v="4"/>
    <n v="1"/>
    <n v="738"/>
    <n v="18"/>
    <n v="605.16"/>
    <x v="3647"/>
    <s v="Card"/>
    <x v="2"/>
    <n v="4"/>
    <n v="2023"/>
    <n v="9"/>
    <x v="5"/>
    <n v="3"/>
    <n v="35"/>
    <n v="1"/>
    <n v="6"/>
    <x v="0"/>
    <x v="0"/>
    <n v="13284"/>
    <n v="0.18"/>
  </r>
  <r>
    <x v="3678"/>
    <d v="2023-09-19T00:00:00"/>
    <s v="Customer_84"/>
    <x v="1"/>
    <x v="0"/>
    <x v="0"/>
    <x v="4"/>
    <n v="1"/>
    <n v="1757"/>
    <n v="22"/>
    <n v="1370.46"/>
    <x v="3648"/>
    <s v="Card"/>
    <x v="2"/>
    <n v="6"/>
    <n v="2023"/>
    <n v="9"/>
    <x v="5"/>
    <n v="3"/>
    <n v="38"/>
    <n v="4"/>
    <n v="2"/>
    <x v="5"/>
    <x v="1"/>
    <n v="38654"/>
    <n v="0.14000000000000001"/>
  </r>
  <r>
    <x v="3679"/>
    <d v="2023-02-06T00:00:00"/>
    <s v="Customer_1525"/>
    <x v="3"/>
    <x v="2"/>
    <x v="0"/>
    <x v="4"/>
    <n v="9"/>
    <n v="4606"/>
    <n v="0"/>
    <n v="41454"/>
    <x v="3649"/>
    <s v="UPI"/>
    <x v="2"/>
    <n v="5"/>
    <n v="2023"/>
    <n v="2"/>
    <x v="3"/>
    <n v="1"/>
    <n v="6"/>
    <n v="2"/>
    <n v="1"/>
    <x v="3"/>
    <x v="1"/>
    <n v="0"/>
    <n v="0.11"/>
  </r>
  <r>
    <x v="3680"/>
    <d v="2023-08-05T00:00:00"/>
    <s v="Customer_943"/>
    <x v="0"/>
    <x v="3"/>
    <x v="1"/>
    <x v="1"/>
    <n v="3"/>
    <n v="934"/>
    <n v="4"/>
    <n v="2689.92"/>
    <x v="3650"/>
    <s v="UPI"/>
    <x v="0"/>
    <n v="2"/>
    <n v="2023"/>
    <n v="8"/>
    <x v="4"/>
    <n v="3"/>
    <n v="31"/>
    <n v="1"/>
    <n v="6"/>
    <x v="0"/>
    <x v="0"/>
    <n v="11208"/>
    <n v="0.15"/>
  </r>
  <r>
    <x v="3681"/>
    <d v="2023-02-11T00:00:00"/>
    <s v="Customer_1183"/>
    <x v="2"/>
    <x v="0"/>
    <x v="0"/>
    <x v="4"/>
    <n v="1"/>
    <n v="2859"/>
    <n v="6"/>
    <n v="2687.46"/>
    <x v="3651"/>
    <s v="Card"/>
    <x v="1"/>
    <n v="3"/>
    <n v="2023"/>
    <n v="2"/>
    <x v="3"/>
    <n v="1"/>
    <n v="6"/>
    <n v="2"/>
    <n v="6"/>
    <x v="0"/>
    <x v="0"/>
    <n v="17154"/>
    <n v="0.17"/>
  </r>
  <r>
    <x v="3682"/>
    <d v="2023-01-20T00:00:00"/>
    <s v="Customer_1387"/>
    <x v="3"/>
    <x v="3"/>
    <x v="0"/>
    <x v="6"/>
    <n v="9"/>
    <n v="2104"/>
    <n v="8"/>
    <n v="17421.12"/>
    <x v="3652"/>
    <s v="Cash"/>
    <x v="1"/>
    <n v="4"/>
    <n v="2023"/>
    <n v="1"/>
    <x v="0"/>
    <n v="1"/>
    <n v="3"/>
    <n v="3"/>
    <n v="5"/>
    <x v="1"/>
    <x v="1"/>
    <n v="151488"/>
    <n v="0.14000000000000001"/>
  </r>
  <r>
    <x v="3683"/>
    <d v="2023-09-26T00:00:00"/>
    <s v="Customer_1177"/>
    <x v="1"/>
    <x v="0"/>
    <x v="2"/>
    <x v="5"/>
    <n v="7"/>
    <n v="530"/>
    <n v="19"/>
    <n v="3005.1"/>
    <x v="3653"/>
    <s v="Cash"/>
    <x v="1"/>
    <n v="6"/>
    <n v="2023"/>
    <n v="9"/>
    <x v="5"/>
    <n v="3"/>
    <n v="39"/>
    <n v="5"/>
    <n v="2"/>
    <x v="5"/>
    <x v="1"/>
    <n v="70490"/>
    <n v="0.16"/>
  </r>
  <r>
    <x v="3684"/>
    <d v="2023-08-07T00:00:00"/>
    <s v="Customer_1161"/>
    <x v="1"/>
    <x v="2"/>
    <x v="1"/>
    <x v="8"/>
    <n v="1"/>
    <n v="479"/>
    <n v="0"/>
    <n v="479"/>
    <x v="3654"/>
    <s v="UPI"/>
    <x v="1"/>
    <n v="2"/>
    <n v="2023"/>
    <n v="8"/>
    <x v="4"/>
    <n v="3"/>
    <n v="32"/>
    <n v="2"/>
    <n v="1"/>
    <x v="3"/>
    <x v="1"/>
    <n v="0"/>
    <n v="0.12"/>
  </r>
  <r>
    <x v="3685"/>
    <d v="2023-02-12T00:00:00"/>
    <s v="Customer_1405"/>
    <x v="3"/>
    <x v="0"/>
    <x v="1"/>
    <x v="3"/>
    <n v="1"/>
    <n v="3509"/>
    <n v="5"/>
    <n v="3333.55"/>
    <x v="3655"/>
    <s v="Cash"/>
    <x v="1"/>
    <n v="7"/>
    <n v="2023"/>
    <n v="2"/>
    <x v="3"/>
    <n v="1"/>
    <n v="7"/>
    <n v="3"/>
    <n v="0"/>
    <x v="2"/>
    <x v="0"/>
    <n v="17545"/>
    <n v="0.13"/>
  </r>
  <r>
    <x v="3686"/>
    <d v="2023-06-17T00:00:00"/>
    <s v="Customer_1699"/>
    <x v="1"/>
    <x v="0"/>
    <x v="0"/>
    <x v="4"/>
    <n v="5"/>
    <n v="4239"/>
    <n v="5"/>
    <n v="20135.25"/>
    <x v="3656"/>
    <s v="Cash"/>
    <x v="1"/>
    <n v="3"/>
    <n v="2023"/>
    <n v="6"/>
    <x v="7"/>
    <n v="2"/>
    <n v="24"/>
    <n v="3"/>
    <n v="6"/>
    <x v="0"/>
    <x v="0"/>
    <n v="105975"/>
    <n v="0.17"/>
  </r>
  <r>
    <x v="3687"/>
    <d v="2023-02-20T00:00:00"/>
    <s v="Customer_1255"/>
    <x v="3"/>
    <x v="3"/>
    <x v="1"/>
    <x v="3"/>
    <n v="6"/>
    <n v="3601"/>
    <n v="0"/>
    <n v="21606"/>
    <x v="3657"/>
    <s v="UPI"/>
    <x v="1"/>
    <n v="4"/>
    <n v="2023"/>
    <n v="2"/>
    <x v="3"/>
    <n v="1"/>
    <n v="8"/>
    <n v="4"/>
    <n v="1"/>
    <x v="3"/>
    <x v="1"/>
    <n v="0"/>
    <n v="0.08"/>
  </r>
  <r>
    <x v="3688"/>
    <d v="2023-07-05T00:00:00"/>
    <s v="Customer_1897"/>
    <x v="3"/>
    <x v="3"/>
    <x v="1"/>
    <x v="8"/>
    <n v="10"/>
    <n v="647"/>
    <n v="3"/>
    <n v="6275.9"/>
    <x v="3658"/>
    <s v="Card"/>
    <x v="1"/>
    <n v="3"/>
    <n v="2023"/>
    <n v="7"/>
    <x v="10"/>
    <n v="3"/>
    <n v="27"/>
    <n v="2"/>
    <n v="3"/>
    <x v="6"/>
    <x v="1"/>
    <n v="19410"/>
    <n v="0.14000000000000001"/>
  </r>
  <r>
    <x v="3689"/>
    <d v="2023-08-13T00:00:00"/>
    <s v="Customer_1506"/>
    <x v="1"/>
    <x v="0"/>
    <x v="1"/>
    <x v="3"/>
    <n v="4"/>
    <n v="4935"/>
    <n v="14"/>
    <n v="16976.400000000001"/>
    <x v="3659"/>
    <s v="Card"/>
    <x v="0"/>
    <n v="4"/>
    <n v="2023"/>
    <n v="8"/>
    <x v="4"/>
    <n v="3"/>
    <n v="33"/>
    <n v="3"/>
    <n v="0"/>
    <x v="2"/>
    <x v="0"/>
    <n v="276360"/>
    <n v="0.14000000000000001"/>
  </r>
  <r>
    <x v="3690"/>
    <d v="2023-06-05T00:00:00"/>
    <s v="Customer_1583"/>
    <x v="2"/>
    <x v="1"/>
    <x v="2"/>
    <x v="7"/>
    <n v="6"/>
    <n v="598"/>
    <n v="8"/>
    <n v="3300.96"/>
    <x v="3660"/>
    <s v="UPI"/>
    <x v="1"/>
    <n v="4"/>
    <n v="2023"/>
    <n v="6"/>
    <x v="7"/>
    <n v="2"/>
    <n v="23"/>
    <n v="2"/>
    <n v="1"/>
    <x v="3"/>
    <x v="1"/>
    <n v="28704"/>
    <n v="0.13"/>
  </r>
  <r>
    <x v="3691"/>
    <d v="2023-12-07T00:00:00"/>
    <s v="Customer_1131"/>
    <x v="3"/>
    <x v="3"/>
    <x v="0"/>
    <x v="0"/>
    <n v="3"/>
    <n v="4514"/>
    <n v="11"/>
    <n v="12052.38"/>
    <x v="3661"/>
    <s v="Card"/>
    <x v="1"/>
    <n v="7"/>
    <n v="2023"/>
    <n v="12"/>
    <x v="2"/>
    <n v="4"/>
    <n v="49"/>
    <n v="2"/>
    <n v="4"/>
    <x v="4"/>
    <x v="1"/>
    <n v="148962"/>
    <n v="0.08"/>
  </r>
  <r>
    <x v="3692"/>
    <d v="2023-11-18T00:00:00"/>
    <s v="Customer_491"/>
    <x v="1"/>
    <x v="3"/>
    <x v="2"/>
    <x v="7"/>
    <n v="4"/>
    <n v="3450"/>
    <n v="22"/>
    <n v="10764"/>
    <x v="3662"/>
    <s v="Card"/>
    <x v="1"/>
    <n v="4"/>
    <n v="2023"/>
    <n v="11"/>
    <x v="6"/>
    <n v="4"/>
    <n v="46"/>
    <n v="3"/>
    <n v="6"/>
    <x v="0"/>
    <x v="0"/>
    <n v="303600"/>
    <n v="7.0000000000000007E-2"/>
  </r>
  <r>
    <x v="3693"/>
    <d v="2023-02-03T00:00:00"/>
    <s v="Customer_775"/>
    <x v="2"/>
    <x v="0"/>
    <x v="0"/>
    <x v="4"/>
    <n v="6"/>
    <n v="4938"/>
    <n v="15"/>
    <n v="25183.8"/>
    <x v="3663"/>
    <s v="Cash"/>
    <x v="2"/>
    <n v="7"/>
    <n v="2023"/>
    <n v="2"/>
    <x v="3"/>
    <n v="1"/>
    <n v="5"/>
    <n v="1"/>
    <n v="5"/>
    <x v="1"/>
    <x v="1"/>
    <n v="444420"/>
    <n v="0.16"/>
  </r>
  <r>
    <x v="3694"/>
    <d v="2023-08-08T00:00:00"/>
    <s v="Customer_1400"/>
    <x v="2"/>
    <x v="0"/>
    <x v="0"/>
    <x v="0"/>
    <n v="10"/>
    <n v="3565"/>
    <n v="26"/>
    <n v="26381"/>
    <x v="3664"/>
    <s v="UPI"/>
    <x v="2"/>
    <n v="6"/>
    <n v="2023"/>
    <n v="8"/>
    <x v="4"/>
    <n v="3"/>
    <n v="32"/>
    <n v="2"/>
    <n v="2"/>
    <x v="5"/>
    <x v="1"/>
    <n v="926900"/>
    <n v="0.15"/>
  </r>
  <r>
    <x v="3695"/>
    <d v="2023-01-27T00:00:00"/>
    <s v="Customer_1371"/>
    <x v="0"/>
    <x v="2"/>
    <x v="2"/>
    <x v="2"/>
    <n v="7"/>
    <n v="3236"/>
    <n v="19"/>
    <n v="18348.12"/>
    <x v="3665"/>
    <s v="Card"/>
    <x v="1"/>
    <n v="4"/>
    <n v="2023"/>
    <n v="1"/>
    <x v="0"/>
    <n v="1"/>
    <n v="4"/>
    <n v="4"/>
    <n v="5"/>
    <x v="1"/>
    <x v="1"/>
    <n v="430388"/>
    <n v="0.16"/>
  </r>
  <r>
    <x v="3696"/>
    <d v="2023-03-17T00:00:00"/>
    <s v="Customer_997"/>
    <x v="1"/>
    <x v="0"/>
    <x v="1"/>
    <x v="1"/>
    <n v="1"/>
    <n v="2220"/>
    <n v="15"/>
    <n v="1887"/>
    <x v="3666"/>
    <s v="Card"/>
    <x v="2"/>
    <n v="7"/>
    <n v="2023"/>
    <n v="3"/>
    <x v="9"/>
    <n v="1"/>
    <n v="11"/>
    <n v="3"/>
    <n v="5"/>
    <x v="1"/>
    <x v="1"/>
    <n v="33300"/>
    <n v="0.19"/>
  </r>
  <r>
    <x v="3697"/>
    <d v="2023-11-13T00:00:00"/>
    <s v="Customer_1996"/>
    <x v="1"/>
    <x v="2"/>
    <x v="0"/>
    <x v="4"/>
    <n v="2"/>
    <n v="4337"/>
    <n v="2"/>
    <n v="8500.52"/>
    <x v="3667"/>
    <s v="Cash"/>
    <x v="1"/>
    <n v="2"/>
    <n v="2023"/>
    <n v="11"/>
    <x v="6"/>
    <n v="4"/>
    <n v="46"/>
    <n v="3"/>
    <n v="1"/>
    <x v="3"/>
    <x v="1"/>
    <n v="17348"/>
    <n v="0.13"/>
  </r>
  <r>
    <x v="3698"/>
    <d v="2023-10-26T00:00:00"/>
    <s v="Customer_554"/>
    <x v="3"/>
    <x v="2"/>
    <x v="1"/>
    <x v="1"/>
    <n v="7"/>
    <n v="2895"/>
    <n v="18"/>
    <n v="16617.3"/>
    <x v="3668"/>
    <s v="Card"/>
    <x v="0"/>
    <n v="7"/>
    <n v="2023"/>
    <n v="10"/>
    <x v="1"/>
    <n v="4"/>
    <n v="43"/>
    <n v="4"/>
    <n v="4"/>
    <x v="4"/>
    <x v="1"/>
    <n v="364770"/>
    <n v="0.16"/>
  </r>
  <r>
    <x v="3699"/>
    <d v="2023-12-17T00:00:00"/>
    <s v="Customer_1332"/>
    <x v="0"/>
    <x v="2"/>
    <x v="0"/>
    <x v="6"/>
    <n v="3"/>
    <n v="841"/>
    <n v="16"/>
    <n v="2119.3200000000002"/>
    <x v="3669"/>
    <s v="Card"/>
    <x v="2"/>
    <n v="6"/>
    <n v="2023"/>
    <n v="12"/>
    <x v="2"/>
    <n v="4"/>
    <n v="51"/>
    <n v="4"/>
    <n v="0"/>
    <x v="2"/>
    <x v="0"/>
    <n v="40368"/>
    <n v="0.1"/>
  </r>
  <r>
    <x v="3700"/>
    <d v="2023-05-04T00:00:00"/>
    <s v="Customer_395"/>
    <x v="3"/>
    <x v="0"/>
    <x v="2"/>
    <x v="5"/>
    <n v="1"/>
    <n v="3434"/>
    <n v="20"/>
    <n v="2747.2"/>
    <x v="3670"/>
    <s v="Card"/>
    <x v="1"/>
    <n v="1"/>
    <n v="2023"/>
    <n v="5"/>
    <x v="11"/>
    <n v="2"/>
    <n v="18"/>
    <n v="1"/>
    <n v="4"/>
    <x v="4"/>
    <x v="1"/>
    <n v="68680"/>
    <n v="0.11"/>
  </r>
  <r>
    <x v="3701"/>
    <d v="2023-02-01T00:00:00"/>
    <s v="Customer_858"/>
    <x v="0"/>
    <x v="0"/>
    <x v="1"/>
    <x v="1"/>
    <n v="9"/>
    <n v="4372"/>
    <n v="17"/>
    <n v="32658.84"/>
    <x v="3671"/>
    <s v="Card"/>
    <x v="1"/>
    <n v="1"/>
    <n v="2023"/>
    <n v="2"/>
    <x v="3"/>
    <n v="1"/>
    <n v="5"/>
    <n v="1"/>
    <n v="3"/>
    <x v="6"/>
    <x v="1"/>
    <n v="668916"/>
    <n v="0.05"/>
  </r>
  <r>
    <x v="3702"/>
    <d v="2023-06-04T00:00:00"/>
    <s v="Customer_144"/>
    <x v="2"/>
    <x v="3"/>
    <x v="1"/>
    <x v="8"/>
    <n v="5"/>
    <n v="4030"/>
    <n v="3"/>
    <n v="19545.5"/>
    <x v="3672"/>
    <s v="Card"/>
    <x v="0"/>
    <n v="3"/>
    <n v="2023"/>
    <n v="6"/>
    <x v="7"/>
    <n v="2"/>
    <n v="23"/>
    <n v="2"/>
    <n v="0"/>
    <x v="2"/>
    <x v="0"/>
    <n v="60450"/>
    <n v="0.2"/>
  </r>
  <r>
    <x v="3703"/>
    <d v="2023-11-18T00:00:00"/>
    <s v="Customer_198"/>
    <x v="1"/>
    <x v="0"/>
    <x v="2"/>
    <x v="5"/>
    <n v="7"/>
    <n v="1203"/>
    <n v="21"/>
    <n v="6652.59"/>
    <x v="3673"/>
    <s v="UPI"/>
    <x v="0"/>
    <n v="1"/>
    <n v="2023"/>
    <n v="11"/>
    <x v="6"/>
    <n v="4"/>
    <n v="46"/>
    <n v="3"/>
    <n v="6"/>
    <x v="0"/>
    <x v="0"/>
    <n v="176841"/>
    <n v="0.12"/>
  </r>
  <r>
    <x v="3704"/>
    <d v="2023-05-18T00:00:00"/>
    <s v="Customer_1722"/>
    <x v="2"/>
    <x v="3"/>
    <x v="0"/>
    <x v="0"/>
    <n v="6"/>
    <n v="2673"/>
    <n v="14"/>
    <n v="13792.68"/>
    <x v="3674"/>
    <s v="Cash"/>
    <x v="2"/>
    <n v="2"/>
    <n v="2023"/>
    <n v="5"/>
    <x v="11"/>
    <n v="2"/>
    <n v="20"/>
    <n v="3"/>
    <n v="4"/>
    <x v="4"/>
    <x v="1"/>
    <n v="224532"/>
    <n v="0.1"/>
  </r>
  <r>
    <x v="3705"/>
    <d v="2023-05-20T00:00:00"/>
    <s v="Customer_1507"/>
    <x v="0"/>
    <x v="3"/>
    <x v="1"/>
    <x v="1"/>
    <n v="3"/>
    <n v="3334"/>
    <n v="27"/>
    <n v="7301.46"/>
    <x v="3675"/>
    <s v="Cash"/>
    <x v="2"/>
    <n v="4"/>
    <n v="2023"/>
    <n v="5"/>
    <x v="11"/>
    <n v="2"/>
    <n v="20"/>
    <n v="3"/>
    <n v="6"/>
    <x v="0"/>
    <x v="0"/>
    <n v="270054"/>
    <n v="0.09"/>
  </r>
  <r>
    <x v="3706"/>
    <d v="2023-05-02T00:00:00"/>
    <s v="Customer_1138"/>
    <x v="3"/>
    <x v="3"/>
    <x v="2"/>
    <x v="5"/>
    <n v="4"/>
    <n v="925"/>
    <n v="5"/>
    <n v="3515"/>
    <x v="3676"/>
    <s v="UPI"/>
    <x v="2"/>
    <n v="7"/>
    <n v="2023"/>
    <n v="5"/>
    <x v="11"/>
    <n v="2"/>
    <n v="18"/>
    <n v="1"/>
    <n v="2"/>
    <x v="5"/>
    <x v="1"/>
    <n v="18500"/>
    <n v="0.2"/>
  </r>
  <r>
    <x v="3707"/>
    <d v="2023-05-28T00:00:00"/>
    <s v="Customer_1457"/>
    <x v="3"/>
    <x v="1"/>
    <x v="1"/>
    <x v="8"/>
    <n v="2"/>
    <n v="992"/>
    <n v="8"/>
    <n v="1825.28"/>
    <x v="3677"/>
    <s v="Cash"/>
    <x v="2"/>
    <n v="1"/>
    <n v="2023"/>
    <n v="5"/>
    <x v="11"/>
    <n v="2"/>
    <n v="22"/>
    <n v="5"/>
    <n v="0"/>
    <x v="2"/>
    <x v="0"/>
    <n v="15872"/>
    <n v="0.14000000000000001"/>
  </r>
  <r>
    <x v="3708"/>
    <d v="2023-08-06T00:00:00"/>
    <s v="Customer_1254"/>
    <x v="1"/>
    <x v="0"/>
    <x v="1"/>
    <x v="1"/>
    <n v="3"/>
    <n v="4577"/>
    <n v="6"/>
    <n v="12907.14"/>
    <x v="3678"/>
    <s v="Cash"/>
    <x v="0"/>
    <n v="6"/>
    <n v="2023"/>
    <n v="8"/>
    <x v="4"/>
    <n v="3"/>
    <n v="32"/>
    <n v="2"/>
    <n v="0"/>
    <x v="2"/>
    <x v="0"/>
    <n v="82386"/>
    <n v="0.19"/>
  </r>
  <r>
    <x v="3709"/>
    <d v="2023-01-22T00:00:00"/>
    <s v="Customer_829"/>
    <x v="2"/>
    <x v="2"/>
    <x v="1"/>
    <x v="1"/>
    <n v="7"/>
    <n v="1845"/>
    <n v="27"/>
    <n v="9427.9500000000007"/>
    <x v="3679"/>
    <s v="Cash"/>
    <x v="0"/>
    <n v="2"/>
    <n v="2023"/>
    <n v="1"/>
    <x v="0"/>
    <n v="1"/>
    <n v="4"/>
    <n v="4"/>
    <n v="0"/>
    <x v="2"/>
    <x v="0"/>
    <n v="348705"/>
    <n v="0.12"/>
  </r>
  <r>
    <x v="3710"/>
    <d v="2023-09-21T00:00:00"/>
    <s v="Customer_1685"/>
    <x v="2"/>
    <x v="1"/>
    <x v="1"/>
    <x v="8"/>
    <n v="3"/>
    <n v="4825"/>
    <n v="5"/>
    <n v="13751.25"/>
    <x v="3680"/>
    <s v="Cash"/>
    <x v="0"/>
    <n v="1"/>
    <n v="2023"/>
    <n v="9"/>
    <x v="5"/>
    <n v="3"/>
    <n v="38"/>
    <n v="4"/>
    <n v="4"/>
    <x v="4"/>
    <x v="1"/>
    <n v="72375"/>
    <n v="0.16"/>
  </r>
  <r>
    <x v="3711"/>
    <d v="2023-11-25T00:00:00"/>
    <s v="Customer_322"/>
    <x v="1"/>
    <x v="0"/>
    <x v="2"/>
    <x v="5"/>
    <n v="4"/>
    <n v="2685"/>
    <n v="5"/>
    <n v="10203"/>
    <x v="3681"/>
    <s v="Card"/>
    <x v="0"/>
    <n v="5"/>
    <n v="2023"/>
    <n v="11"/>
    <x v="6"/>
    <n v="4"/>
    <n v="47"/>
    <n v="4"/>
    <n v="6"/>
    <x v="0"/>
    <x v="0"/>
    <n v="53700"/>
    <n v="0.13"/>
  </r>
  <r>
    <x v="3712"/>
    <d v="2023-11-28T00:00:00"/>
    <s v="Customer_1583"/>
    <x v="0"/>
    <x v="3"/>
    <x v="0"/>
    <x v="0"/>
    <n v="8"/>
    <n v="3335"/>
    <n v="3"/>
    <n v="25879.599999999999"/>
    <x v="3682"/>
    <s v="Cash"/>
    <x v="1"/>
    <n v="7"/>
    <n v="2023"/>
    <n v="11"/>
    <x v="6"/>
    <n v="4"/>
    <n v="48"/>
    <n v="5"/>
    <n v="2"/>
    <x v="5"/>
    <x v="1"/>
    <n v="80040"/>
    <n v="0.14000000000000001"/>
  </r>
  <r>
    <x v="3713"/>
    <d v="2023-01-12T00:00:00"/>
    <s v="Customer_1943"/>
    <x v="0"/>
    <x v="3"/>
    <x v="1"/>
    <x v="1"/>
    <n v="7"/>
    <n v="1903"/>
    <n v="25"/>
    <n v="9990.75"/>
    <x v="3683"/>
    <s v="UPI"/>
    <x v="0"/>
    <n v="4"/>
    <n v="2023"/>
    <n v="1"/>
    <x v="0"/>
    <n v="1"/>
    <n v="2"/>
    <n v="2"/>
    <n v="4"/>
    <x v="4"/>
    <x v="1"/>
    <n v="333025"/>
    <n v="0.12"/>
  </r>
  <r>
    <x v="3714"/>
    <d v="2023-09-26T00:00:00"/>
    <s v="Customer_1565"/>
    <x v="2"/>
    <x v="1"/>
    <x v="2"/>
    <x v="5"/>
    <n v="3"/>
    <n v="394"/>
    <n v="21"/>
    <n v="933.78"/>
    <x v="3684"/>
    <s v="Card"/>
    <x v="1"/>
    <n v="7"/>
    <n v="2023"/>
    <n v="9"/>
    <x v="5"/>
    <n v="3"/>
    <n v="39"/>
    <n v="5"/>
    <n v="2"/>
    <x v="5"/>
    <x v="1"/>
    <n v="24822"/>
    <n v="0.19"/>
  </r>
  <r>
    <x v="3715"/>
    <d v="2023-06-08T00:00:00"/>
    <s v="Customer_200"/>
    <x v="3"/>
    <x v="0"/>
    <x v="2"/>
    <x v="2"/>
    <n v="5"/>
    <n v="3585"/>
    <n v="6"/>
    <n v="16849.5"/>
    <x v="3685"/>
    <s v="UPI"/>
    <x v="2"/>
    <n v="1"/>
    <n v="2023"/>
    <n v="6"/>
    <x v="7"/>
    <n v="2"/>
    <n v="23"/>
    <n v="2"/>
    <n v="4"/>
    <x v="4"/>
    <x v="1"/>
    <n v="107550"/>
    <n v="0.08"/>
  </r>
  <r>
    <x v="3716"/>
    <d v="2023-09-29T00:00:00"/>
    <s v="Customer_900"/>
    <x v="3"/>
    <x v="0"/>
    <x v="1"/>
    <x v="3"/>
    <n v="8"/>
    <n v="3900"/>
    <n v="0"/>
    <n v="31200"/>
    <x v="3686"/>
    <s v="Cash"/>
    <x v="2"/>
    <n v="5"/>
    <n v="2023"/>
    <n v="9"/>
    <x v="5"/>
    <n v="3"/>
    <n v="39"/>
    <n v="5"/>
    <n v="5"/>
    <x v="1"/>
    <x v="1"/>
    <n v="0"/>
    <n v="0.17"/>
  </r>
  <r>
    <x v="3717"/>
    <d v="2023-04-22T00:00:00"/>
    <s v="Customer_362"/>
    <x v="2"/>
    <x v="3"/>
    <x v="2"/>
    <x v="2"/>
    <n v="8"/>
    <n v="1496"/>
    <n v="1"/>
    <n v="11848.32"/>
    <x v="3687"/>
    <s v="UPI"/>
    <x v="2"/>
    <n v="2"/>
    <n v="2023"/>
    <n v="4"/>
    <x v="8"/>
    <n v="2"/>
    <n v="16"/>
    <n v="4"/>
    <n v="6"/>
    <x v="0"/>
    <x v="0"/>
    <n v="11968"/>
    <n v="0.08"/>
  </r>
  <r>
    <x v="3718"/>
    <d v="2023-12-18T00:00:00"/>
    <s v="Customer_969"/>
    <x v="2"/>
    <x v="1"/>
    <x v="1"/>
    <x v="1"/>
    <n v="8"/>
    <n v="1119"/>
    <n v="24"/>
    <n v="6803.52"/>
    <x v="3688"/>
    <s v="Card"/>
    <x v="0"/>
    <n v="2"/>
    <n v="2023"/>
    <n v="12"/>
    <x v="2"/>
    <n v="4"/>
    <n v="51"/>
    <n v="4"/>
    <n v="1"/>
    <x v="3"/>
    <x v="1"/>
    <n v="214848"/>
    <n v="0.13"/>
  </r>
  <r>
    <x v="3719"/>
    <d v="2023-01-01T00:00:00"/>
    <s v="Customer_1256"/>
    <x v="0"/>
    <x v="3"/>
    <x v="0"/>
    <x v="0"/>
    <n v="8"/>
    <n v="101"/>
    <n v="11"/>
    <n v="719.12"/>
    <x v="3689"/>
    <s v="UPI"/>
    <x v="0"/>
    <n v="2"/>
    <n v="2023"/>
    <n v="1"/>
    <x v="0"/>
    <n v="1"/>
    <n v="1"/>
    <n v="1"/>
    <n v="0"/>
    <x v="2"/>
    <x v="0"/>
    <n v="8888"/>
    <n v="0.19"/>
  </r>
  <r>
    <x v="3720"/>
    <d v="2023-03-02T00:00:00"/>
    <s v="Customer_36"/>
    <x v="2"/>
    <x v="2"/>
    <x v="0"/>
    <x v="6"/>
    <n v="9"/>
    <n v="4305"/>
    <n v="1"/>
    <n v="38357.550000000003"/>
    <x v="3690"/>
    <s v="Cash"/>
    <x v="0"/>
    <n v="3"/>
    <n v="2023"/>
    <n v="3"/>
    <x v="9"/>
    <n v="1"/>
    <n v="9"/>
    <n v="1"/>
    <n v="4"/>
    <x v="4"/>
    <x v="1"/>
    <n v="38745"/>
    <n v="0.16"/>
  </r>
  <r>
    <x v="3721"/>
    <d v="2023-12-20T00:00:00"/>
    <s v="Customer_1752"/>
    <x v="0"/>
    <x v="1"/>
    <x v="2"/>
    <x v="5"/>
    <n v="5"/>
    <n v="1324"/>
    <n v="22"/>
    <n v="5163.6000000000004"/>
    <x v="3691"/>
    <s v="UPI"/>
    <x v="2"/>
    <n v="6"/>
    <n v="2023"/>
    <n v="12"/>
    <x v="2"/>
    <n v="4"/>
    <n v="51"/>
    <n v="4"/>
    <n v="3"/>
    <x v="6"/>
    <x v="1"/>
    <n v="145640"/>
    <n v="0.19"/>
  </r>
  <r>
    <x v="3722"/>
    <d v="2023-10-26T00:00:00"/>
    <s v="Customer_554"/>
    <x v="3"/>
    <x v="3"/>
    <x v="0"/>
    <x v="0"/>
    <n v="8"/>
    <n v="1400"/>
    <n v="21"/>
    <n v="8848"/>
    <x v="3692"/>
    <s v="Cash"/>
    <x v="0"/>
    <n v="1"/>
    <n v="2023"/>
    <n v="10"/>
    <x v="1"/>
    <n v="4"/>
    <n v="43"/>
    <n v="4"/>
    <n v="4"/>
    <x v="4"/>
    <x v="1"/>
    <n v="235200"/>
    <n v="0.15"/>
  </r>
  <r>
    <x v="3723"/>
    <d v="2023-12-06T00:00:00"/>
    <s v="Customer_593"/>
    <x v="0"/>
    <x v="1"/>
    <x v="2"/>
    <x v="5"/>
    <n v="8"/>
    <n v="1316"/>
    <n v="15"/>
    <n v="8948.7999999999993"/>
    <x v="3693"/>
    <s v="Card"/>
    <x v="0"/>
    <n v="1"/>
    <n v="2023"/>
    <n v="12"/>
    <x v="2"/>
    <n v="4"/>
    <n v="49"/>
    <n v="2"/>
    <n v="3"/>
    <x v="6"/>
    <x v="1"/>
    <n v="157920"/>
    <n v="7.0000000000000007E-2"/>
  </r>
  <r>
    <x v="3724"/>
    <d v="2023-10-24T00:00:00"/>
    <s v="Customer_1040"/>
    <x v="1"/>
    <x v="1"/>
    <x v="2"/>
    <x v="2"/>
    <n v="6"/>
    <n v="2145"/>
    <n v="4"/>
    <n v="12355.2"/>
    <x v="3694"/>
    <s v="Cash"/>
    <x v="2"/>
    <n v="3"/>
    <n v="2023"/>
    <n v="10"/>
    <x v="1"/>
    <n v="4"/>
    <n v="43"/>
    <n v="4"/>
    <n v="2"/>
    <x v="5"/>
    <x v="1"/>
    <n v="51480"/>
    <n v="7.0000000000000007E-2"/>
  </r>
  <r>
    <x v="3725"/>
    <d v="2023-06-12T00:00:00"/>
    <s v="Customer_1500"/>
    <x v="0"/>
    <x v="3"/>
    <x v="1"/>
    <x v="1"/>
    <n v="7"/>
    <n v="1501"/>
    <n v="16"/>
    <n v="8825.8799999999992"/>
    <x v="3695"/>
    <s v="Cash"/>
    <x v="0"/>
    <n v="3"/>
    <n v="2023"/>
    <n v="6"/>
    <x v="7"/>
    <n v="2"/>
    <n v="24"/>
    <n v="3"/>
    <n v="1"/>
    <x v="3"/>
    <x v="1"/>
    <n v="168112"/>
    <n v="0.16"/>
  </r>
  <r>
    <x v="3726"/>
    <d v="2023-05-12T00:00:00"/>
    <s v="Customer_1331"/>
    <x v="2"/>
    <x v="1"/>
    <x v="2"/>
    <x v="5"/>
    <n v="9"/>
    <n v="3993"/>
    <n v="5"/>
    <n v="34140.15"/>
    <x v="3696"/>
    <s v="Card"/>
    <x v="1"/>
    <n v="5"/>
    <n v="2023"/>
    <n v="5"/>
    <x v="11"/>
    <n v="2"/>
    <n v="19"/>
    <n v="2"/>
    <n v="5"/>
    <x v="1"/>
    <x v="1"/>
    <n v="179685"/>
    <n v="0.18"/>
  </r>
  <r>
    <x v="3727"/>
    <d v="2023-07-18T00:00:00"/>
    <s v="Customer_1632"/>
    <x v="0"/>
    <x v="0"/>
    <x v="1"/>
    <x v="3"/>
    <n v="10"/>
    <n v="4132"/>
    <n v="25"/>
    <n v="30990"/>
    <x v="3697"/>
    <s v="Card"/>
    <x v="2"/>
    <n v="2"/>
    <n v="2023"/>
    <n v="7"/>
    <x v="10"/>
    <n v="3"/>
    <n v="29"/>
    <n v="4"/>
    <n v="2"/>
    <x v="5"/>
    <x v="1"/>
    <n v="1033000"/>
    <n v="0.17"/>
  </r>
  <r>
    <x v="3728"/>
    <d v="2023-02-26T00:00:00"/>
    <s v="Customer_1013"/>
    <x v="1"/>
    <x v="3"/>
    <x v="2"/>
    <x v="7"/>
    <n v="4"/>
    <n v="2893"/>
    <n v="23"/>
    <n v="8910.44"/>
    <x v="3698"/>
    <s v="Card"/>
    <x v="2"/>
    <n v="7"/>
    <n v="2023"/>
    <n v="2"/>
    <x v="3"/>
    <n v="1"/>
    <n v="9"/>
    <n v="5"/>
    <n v="0"/>
    <x v="2"/>
    <x v="0"/>
    <n v="266156"/>
    <n v="0.16"/>
  </r>
  <r>
    <x v="3729"/>
    <d v="2023-10-04T00:00:00"/>
    <s v="Customer_627"/>
    <x v="0"/>
    <x v="3"/>
    <x v="0"/>
    <x v="4"/>
    <n v="8"/>
    <n v="568"/>
    <n v="8"/>
    <n v="4180.4799999999996"/>
    <x v="3699"/>
    <s v="Cash"/>
    <x v="1"/>
    <n v="3"/>
    <n v="2023"/>
    <n v="10"/>
    <x v="1"/>
    <n v="4"/>
    <n v="40"/>
    <n v="1"/>
    <n v="3"/>
    <x v="6"/>
    <x v="1"/>
    <n v="36352"/>
    <n v="0.05"/>
  </r>
  <r>
    <x v="3730"/>
    <d v="2023-02-05T00:00:00"/>
    <s v="Customer_1738"/>
    <x v="2"/>
    <x v="3"/>
    <x v="1"/>
    <x v="1"/>
    <n v="8"/>
    <n v="1638"/>
    <n v="1"/>
    <n v="12972.96"/>
    <x v="3700"/>
    <s v="UPI"/>
    <x v="0"/>
    <n v="6"/>
    <n v="2023"/>
    <n v="2"/>
    <x v="3"/>
    <n v="1"/>
    <n v="6"/>
    <n v="2"/>
    <n v="0"/>
    <x v="2"/>
    <x v="0"/>
    <n v="13104"/>
    <n v="0.2"/>
  </r>
  <r>
    <x v="3731"/>
    <d v="2023-06-08T00:00:00"/>
    <s v="Customer_1446"/>
    <x v="1"/>
    <x v="2"/>
    <x v="2"/>
    <x v="7"/>
    <n v="10"/>
    <n v="1689"/>
    <n v="0"/>
    <n v="16890"/>
    <x v="3701"/>
    <s v="Card"/>
    <x v="1"/>
    <n v="6"/>
    <n v="2023"/>
    <n v="6"/>
    <x v="7"/>
    <n v="2"/>
    <n v="23"/>
    <n v="2"/>
    <n v="4"/>
    <x v="4"/>
    <x v="1"/>
    <n v="0"/>
    <n v="0.12"/>
  </r>
  <r>
    <x v="3732"/>
    <d v="2023-02-21T00:00:00"/>
    <s v="Customer_215"/>
    <x v="2"/>
    <x v="0"/>
    <x v="2"/>
    <x v="5"/>
    <n v="4"/>
    <n v="3554"/>
    <n v="19"/>
    <n v="11514.96"/>
    <x v="3702"/>
    <s v="Cash"/>
    <x v="1"/>
    <n v="4"/>
    <n v="2023"/>
    <n v="2"/>
    <x v="3"/>
    <n v="1"/>
    <n v="8"/>
    <n v="4"/>
    <n v="2"/>
    <x v="5"/>
    <x v="1"/>
    <n v="270104"/>
    <n v="7.0000000000000007E-2"/>
  </r>
  <r>
    <x v="3733"/>
    <d v="2023-01-12T00:00:00"/>
    <s v="Customer_1514"/>
    <x v="1"/>
    <x v="0"/>
    <x v="1"/>
    <x v="1"/>
    <n v="4"/>
    <n v="4778"/>
    <n v="10"/>
    <n v="17200.8"/>
    <x v="3703"/>
    <s v="Card"/>
    <x v="1"/>
    <n v="1"/>
    <n v="2023"/>
    <n v="1"/>
    <x v="0"/>
    <n v="1"/>
    <n v="2"/>
    <n v="2"/>
    <n v="4"/>
    <x v="4"/>
    <x v="1"/>
    <n v="191120"/>
    <n v="7.0000000000000007E-2"/>
  </r>
  <r>
    <x v="3734"/>
    <d v="2023-10-27T00:00:00"/>
    <s v="Customer_830"/>
    <x v="0"/>
    <x v="3"/>
    <x v="0"/>
    <x v="4"/>
    <n v="10"/>
    <n v="2159"/>
    <n v="23"/>
    <n v="16624.3"/>
    <x v="3704"/>
    <s v="Cash"/>
    <x v="0"/>
    <n v="1"/>
    <n v="2023"/>
    <n v="10"/>
    <x v="1"/>
    <n v="4"/>
    <n v="43"/>
    <n v="4"/>
    <n v="5"/>
    <x v="1"/>
    <x v="1"/>
    <n v="496570"/>
    <n v="0.11"/>
  </r>
  <r>
    <x v="3735"/>
    <d v="2023-10-21T00:00:00"/>
    <s v="Customer_498"/>
    <x v="1"/>
    <x v="1"/>
    <x v="0"/>
    <x v="4"/>
    <n v="8"/>
    <n v="1751"/>
    <n v="17"/>
    <n v="11626.64"/>
    <x v="3705"/>
    <s v="Card"/>
    <x v="0"/>
    <n v="4"/>
    <n v="2023"/>
    <n v="10"/>
    <x v="1"/>
    <n v="4"/>
    <n v="42"/>
    <n v="3"/>
    <n v="6"/>
    <x v="0"/>
    <x v="0"/>
    <n v="238136"/>
    <n v="0.05"/>
  </r>
  <r>
    <x v="3736"/>
    <d v="2023-12-12T00:00:00"/>
    <s v="Customer_1136"/>
    <x v="3"/>
    <x v="3"/>
    <x v="0"/>
    <x v="0"/>
    <n v="6"/>
    <n v="4744"/>
    <n v="11"/>
    <n v="25332.959999999999"/>
    <x v="3706"/>
    <s v="Cash"/>
    <x v="0"/>
    <n v="7"/>
    <n v="2023"/>
    <n v="12"/>
    <x v="2"/>
    <n v="4"/>
    <n v="50"/>
    <n v="3"/>
    <n v="2"/>
    <x v="5"/>
    <x v="1"/>
    <n v="313104"/>
    <n v="7.0000000000000007E-2"/>
  </r>
  <r>
    <x v="3737"/>
    <d v="2023-11-15T00:00:00"/>
    <s v="Customer_506"/>
    <x v="0"/>
    <x v="2"/>
    <x v="2"/>
    <x v="2"/>
    <n v="3"/>
    <n v="2292"/>
    <n v="11"/>
    <n v="6119.64"/>
    <x v="3707"/>
    <s v="Cash"/>
    <x v="2"/>
    <n v="4"/>
    <n v="2023"/>
    <n v="11"/>
    <x v="6"/>
    <n v="4"/>
    <n v="46"/>
    <n v="3"/>
    <n v="3"/>
    <x v="6"/>
    <x v="1"/>
    <n v="75636"/>
    <n v="0.18"/>
  </r>
  <r>
    <x v="3738"/>
    <d v="2023-12-30T00:00:00"/>
    <s v="Customer_510"/>
    <x v="0"/>
    <x v="2"/>
    <x v="0"/>
    <x v="0"/>
    <n v="7"/>
    <n v="704"/>
    <n v="20"/>
    <n v="3942.4"/>
    <x v="3708"/>
    <s v="Cash"/>
    <x v="0"/>
    <n v="4"/>
    <n v="2023"/>
    <n v="12"/>
    <x v="2"/>
    <n v="4"/>
    <n v="52"/>
    <n v="5"/>
    <n v="6"/>
    <x v="0"/>
    <x v="0"/>
    <n v="98560"/>
    <n v="7.0000000000000007E-2"/>
  </r>
  <r>
    <x v="3739"/>
    <d v="2023-11-01T00:00:00"/>
    <s v="Customer_922"/>
    <x v="0"/>
    <x v="1"/>
    <x v="2"/>
    <x v="5"/>
    <n v="9"/>
    <n v="897"/>
    <n v="5"/>
    <n v="7669.35"/>
    <x v="3709"/>
    <s v="UPI"/>
    <x v="2"/>
    <n v="4"/>
    <n v="2023"/>
    <n v="11"/>
    <x v="6"/>
    <n v="4"/>
    <n v="44"/>
    <n v="1"/>
    <n v="3"/>
    <x v="6"/>
    <x v="1"/>
    <n v="40365"/>
    <n v="0.16"/>
  </r>
  <r>
    <x v="3740"/>
    <d v="2023-01-25T00:00:00"/>
    <s v="Customer_880"/>
    <x v="2"/>
    <x v="3"/>
    <x v="1"/>
    <x v="3"/>
    <n v="10"/>
    <n v="233"/>
    <n v="6"/>
    <n v="2190.1999999999998"/>
    <x v="3710"/>
    <s v="UPI"/>
    <x v="0"/>
    <n v="6"/>
    <n v="2023"/>
    <n v="1"/>
    <x v="0"/>
    <n v="1"/>
    <n v="4"/>
    <n v="4"/>
    <n v="3"/>
    <x v="6"/>
    <x v="1"/>
    <n v="13980"/>
    <n v="0.2"/>
  </r>
  <r>
    <x v="3741"/>
    <d v="2023-04-26T00:00:00"/>
    <s v="Customer_1560"/>
    <x v="0"/>
    <x v="1"/>
    <x v="2"/>
    <x v="5"/>
    <n v="6"/>
    <n v="1634"/>
    <n v="11"/>
    <n v="8725.56"/>
    <x v="3711"/>
    <s v="Card"/>
    <x v="2"/>
    <n v="2"/>
    <n v="2023"/>
    <n v="4"/>
    <x v="8"/>
    <n v="2"/>
    <n v="17"/>
    <n v="5"/>
    <n v="3"/>
    <x v="6"/>
    <x v="1"/>
    <n v="107844"/>
    <n v="7.0000000000000007E-2"/>
  </r>
  <r>
    <x v="3742"/>
    <d v="2023-03-03T00:00:00"/>
    <s v="Customer_420"/>
    <x v="1"/>
    <x v="1"/>
    <x v="2"/>
    <x v="7"/>
    <n v="7"/>
    <n v="3481"/>
    <n v="28"/>
    <n v="17544.240000000002"/>
    <x v="3712"/>
    <s v="Card"/>
    <x v="0"/>
    <n v="1"/>
    <n v="2023"/>
    <n v="3"/>
    <x v="9"/>
    <n v="1"/>
    <n v="9"/>
    <n v="1"/>
    <n v="5"/>
    <x v="1"/>
    <x v="1"/>
    <n v="682276"/>
    <n v="0.19"/>
  </r>
  <r>
    <x v="3743"/>
    <d v="2023-02-24T00:00:00"/>
    <s v="Customer_1395"/>
    <x v="3"/>
    <x v="1"/>
    <x v="0"/>
    <x v="6"/>
    <n v="5"/>
    <n v="621"/>
    <n v="22"/>
    <n v="2421.9"/>
    <x v="3713"/>
    <s v="Cash"/>
    <x v="2"/>
    <n v="7"/>
    <n v="2023"/>
    <n v="2"/>
    <x v="3"/>
    <n v="1"/>
    <n v="8"/>
    <n v="4"/>
    <n v="5"/>
    <x v="1"/>
    <x v="1"/>
    <n v="68310"/>
    <n v="0.17"/>
  </r>
  <r>
    <x v="3744"/>
    <d v="2023-11-07T00:00:00"/>
    <s v="Customer_311"/>
    <x v="1"/>
    <x v="0"/>
    <x v="1"/>
    <x v="8"/>
    <n v="1"/>
    <n v="378"/>
    <n v="10"/>
    <n v="340.2"/>
    <x v="3714"/>
    <s v="Card"/>
    <x v="1"/>
    <n v="6"/>
    <n v="2023"/>
    <n v="11"/>
    <x v="6"/>
    <n v="4"/>
    <n v="45"/>
    <n v="2"/>
    <n v="2"/>
    <x v="5"/>
    <x v="1"/>
    <n v="3780"/>
    <n v="0.11"/>
  </r>
  <r>
    <x v="3745"/>
    <d v="2023-09-15T00:00:00"/>
    <s v="Customer_1511"/>
    <x v="2"/>
    <x v="3"/>
    <x v="2"/>
    <x v="7"/>
    <n v="3"/>
    <n v="3585"/>
    <n v="1"/>
    <n v="10647.45"/>
    <x v="3715"/>
    <s v="UPI"/>
    <x v="2"/>
    <n v="7"/>
    <n v="2023"/>
    <n v="9"/>
    <x v="5"/>
    <n v="3"/>
    <n v="37"/>
    <n v="3"/>
    <n v="5"/>
    <x v="1"/>
    <x v="1"/>
    <n v="10755"/>
    <n v="0.06"/>
  </r>
  <r>
    <x v="3746"/>
    <d v="2023-05-21T00:00:00"/>
    <s v="Customer_1673"/>
    <x v="2"/>
    <x v="0"/>
    <x v="2"/>
    <x v="5"/>
    <n v="8"/>
    <n v="4537"/>
    <n v="24"/>
    <n v="27584.959999999999"/>
    <x v="3716"/>
    <s v="Cash"/>
    <x v="0"/>
    <n v="3"/>
    <n v="2023"/>
    <n v="5"/>
    <x v="11"/>
    <n v="2"/>
    <n v="21"/>
    <n v="4"/>
    <n v="0"/>
    <x v="2"/>
    <x v="0"/>
    <n v="871104"/>
    <n v="0.14000000000000001"/>
  </r>
  <r>
    <x v="3747"/>
    <d v="2023-02-24T00:00:00"/>
    <s v="Customer_258"/>
    <x v="1"/>
    <x v="2"/>
    <x v="2"/>
    <x v="7"/>
    <n v="5"/>
    <n v="4839"/>
    <n v="3"/>
    <n v="23469.15"/>
    <x v="3717"/>
    <s v="UPI"/>
    <x v="2"/>
    <n v="3"/>
    <n v="2023"/>
    <n v="2"/>
    <x v="3"/>
    <n v="1"/>
    <n v="8"/>
    <n v="4"/>
    <n v="5"/>
    <x v="1"/>
    <x v="1"/>
    <n v="72585"/>
    <n v="0.06"/>
  </r>
  <r>
    <x v="3748"/>
    <d v="2023-07-21T00:00:00"/>
    <s v="Customer_1763"/>
    <x v="0"/>
    <x v="0"/>
    <x v="2"/>
    <x v="7"/>
    <n v="5"/>
    <n v="4228"/>
    <n v="24"/>
    <n v="16066.4"/>
    <x v="3718"/>
    <s v="Cash"/>
    <x v="0"/>
    <n v="5"/>
    <n v="2023"/>
    <n v="7"/>
    <x v="10"/>
    <n v="3"/>
    <n v="29"/>
    <n v="4"/>
    <n v="5"/>
    <x v="1"/>
    <x v="1"/>
    <n v="507360"/>
    <n v="0.2"/>
  </r>
  <r>
    <x v="3749"/>
    <d v="2023-09-07T00:00:00"/>
    <s v="Customer_717"/>
    <x v="0"/>
    <x v="3"/>
    <x v="0"/>
    <x v="0"/>
    <n v="7"/>
    <n v="3190"/>
    <n v="0"/>
    <n v="22330"/>
    <x v="3719"/>
    <s v="Cash"/>
    <x v="1"/>
    <n v="7"/>
    <n v="2023"/>
    <n v="9"/>
    <x v="5"/>
    <n v="3"/>
    <n v="36"/>
    <n v="2"/>
    <n v="4"/>
    <x v="4"/>
    <x v="1"/>
    <n v="0"/>
    <n v="0.08"/>
  </r>
  <r>
    <x v="3750"/>
    <d v="2023-05-11T00:00:00"/>
    <s v="Customer_538"/>
    <x v="1"/>
    <x v="0"/>
    <x v="2"/>
    <x v="2"/>
    <n v="3"/>
    <n v="1464"/>
    <n v="18"/>
    <n v="3601.44"/>
    <x v="3720"/>
    <s v="Cash"/>
    <x v="2"/>
    <n v="2"/>
    <n v="2023"/>
    <n v="5"/>
    <x v="11"/>
    <n v="2"/>
    <n v="19"/>
    <n v="2"/>
    <n v="4"/>
    <x v="4"/>
    <x v="1"/>
    <n v="79056"/>
    <n v="0.11"/>
  </r>
  <r>
    <x v="3751"/>
    <d v="2023-04-18T00:00:00"/>
    <s v="Customer_186"/>
    <x v="2"/>
    <x v="1"/>
    <x v="2"/>
    <x v="2"/>
    <n v="1"/>
    <n v="4338"/>
    <n v="14"/>
    <n v="3730.68"/>
    <x v="3721"/>
    <s v="Card"/>
    <x v="0"/>
    <n v="7"/>
    <n v="2023"/>
    <n v="4"/>
    <x v="8"/>
    <n v="2"/>
    <n v="16"/>
    <n v="4"/>
    <n v="2"/>
    <x v="5"/>
    <x v="1"/>
    <n v="60732"/>
    <n v="0.19"/>
  </r>
  <r>
    <x v="3752"/>
    <d v="2023-04-10T00:00:00"/>
    <s v="Customer_206"/>
    <x v="3"/>
    <x v="1"/>
    <x v="2"/>
    <x v="2"/>
    <n v="4"/>
    <n v="2284"/>
    <n v="16"/>
    <n v="7674.24"/>
    <x v="3722"/>
    <s v="Cash"/>
    <x v="2"/>
    <n v="3"/>
    <n v="2023"/>
    <n v="4"/>
    <x v="8"/>
    <n v="2"/>
    <n v="15"/>
    <n v="3"/>
    <n v="1"/>
    <x v="3"/>
    <x v="1"/>
    <n v="146176"/>
    <n v="0.08"/>
  </r>
  <r>
    <x v="3753"/>
    <d v="2023-02-15T00:00:00"/>
    <s v="Customer_1317"/>
    <x v="0"/>
    <x v="2"/>
    <x v="0"/>
    <x v="4"/>
    <n v="5"/>
    <n v="4734"/>
    <n v="17"/>
    <n v="19646.099999999999"/>
    <x v="3723"/>
    <s v="Cash"/>
    <x v="0"/>
    <n v="4"/>
    <n v="2023"/>
    <n v="2"/>
    <x v="3"/>
    <n v="1"/>
    <n v="7"/>
    <n v="3"/>
    <n v="3"/>
    <x v="6"/>
    <x v="1"/>
    <n v="402390"/>
    <n v="0.08"/>
  </r>
  <r>
    <x v="3754"/>
    <d v="2023-10-10T00:00:00"/>
    <s v="Customer_29"/>
    <x v="3"/>
    <x v="3"/>
    <x v="0"/>
    <x v="0"/>
    <n v="2"/>
    <n v="2768"/>
    <n v="3"/>
    <n v="5369.92"/>
    <x v="3724"/>
    <s v="Card"/>
    <x v="0"/>
    <n v="4"/>
    <n v="2023"/>
    <n v="10"/>
    <x v="1"/>
    <n v="4"/>
    <n v="41"/>
    <n v="2"/>
    <n v="2"/>
    <x v="5"/>
    <x v="1"/>
    <n v="16608"/>
    <n v="0.19"/>
  </r>
  <r>
    <x v="3755"/>
    <d v="2023-03-02T00:00:00"/>
    <s v="Customer_1981"/>
    <x v="0"/>
    <x v="3"/>
    <x v="0"/>
    <x v="0"/>
    <n v="8"/>
    <n v="3660"/>
    <n v="15"/>
    <n v="24888"/>
    <x v="3725"/>
    <s v="UPI"/>
    <x v="0"/>
    <n v="4"/>
    <n v="2023"/>
    <n v="3"/>
    <x v="9"/>
    <n v="1"/>
    <n v="9"/>
    <n v="1"/>
    <n v="4"/>
    <x v="4"/>
    <x v="1"/>
    <n v="439200"/>
    <n v="0.05"/>
  </r>
  <r>
    <x v="3756"/>
    <d v="2023-06-06T00:00:00"/>
    <s v="Customer_698"/>
    <x v="1"/>
    <x v="1"/>
    <x v="1"/>
    <x v="3"/>
    <n v="2"/>
    <n v="2018"/>
    <n v="21"/>
    <n v="3188.44"/>
    <x v="3726"/>
    <s v="Cash"/>
    <x v="0"/>
    <n v="4"/>
    <n v="2023"/>
    <n v="6"/>
    <x v="7"/>
    <n v="2"/>
    <n v="23"/>
    <n v="2"/>
    <n v="2"/>
    <x v="5"/>
    <x v="1"/>
    <n v="84756"/>
    <n v="0.14000000000000001"/>
  </r>
  <r>
    <x v="3757"/>
    <d v="2023-07-03T00:00:00"/>
    <s v="Customer_906"/>
    <x v="3"/>
    <x v="0"/>
    <x v="1"/>
    <x v="1"/>
    <n v="6"/>
    <n v="3664"/>
    <n v="2"/>
    <n v="21544.32"/>
    <x v="3727"/>
    <s v="UPI"/>
    <x v="0"/>
    <n v="5"/>
    <n v="2023"/>
    <n v="7"/>
    <x v="10"/>
    <n v="3"/>
    <n v="27"/>
    <n v="2"/>
    <n v="1"/>
    <x v="3"/>
    <x v="1"/>
    <n v="43968"/>
    <n v="0.14000000000000001"/>
  </r>
  <r>
    <x v="3758"/>
    <d v="2023-11-21T00:00:00"/>
    <s v="Customer_1685"/>
    <x v="0"/>
    <x v="2"/>
    <x v="2"/>
    <x v="5"/>
    <n v="5"/>
    <n v="3037"/>
    <n v="30"/>
    <n v="10629.5"/>
    <x v="3728"/>
    <s v="Card"/>
    <x v="1"/>
    <n v="6"/>
    <n v="2023"/>
    <n v="11"/>
    <x v="6"/>
    <n v="4"/>
    <n v="47"/>
    <n v="4"/>
    <n v="2"/>
    <x v="5"/>
    <x v="1"/>
    <n v="455550"/>
    <n v="0.06"/>
  </r>
  <r>
    <x v="3759"/>
    <d v="2023-03-06T00:00:00"/>
    <s v="Customer_501"/>
    <x v="0"/>
    <x v="2"/>
    <x v="2"/>
    <x v="7"/>
    <n v="1"/>
    <n v="1774"/>
    <n v="16"/>
    <n v="1490.16"/>
    <x v="3729"/>
    <s v="Card"/>
    <x v="2"/>
    <n v="3"/>
    <n v="2023"/>
    <n v="3"/>
    <x v="9"/>
    <n v="1"/>
    <n v="10"/>
    <n v="2"/>
    <n v="1"/>
    <x v="3"/>
    <x v="1"/>
    <n v="28384"/>
    <n v="0.14000000000000001"/>
  </r>
  <r>
    <x v="3760"/>
    <d v="2023-11-28T00:00:00"/>
    <s v="Customer_643"/>
    <x v="1"/>
    <x v="3"/>
    <x v="1"/>
    <x v="8"/>
    <n v="1"/>
    <n v="4050"/>
    <n v="22"/>
    <n v="3159"/>
    <x v="3730"/>
    <s v="UPI"/>
    <x v="2"/>
    <n v="2"/>
    <n v="2023"/>
    <n v="11"/>
    <x v="6"/>
    <n v="4"/>
    <n v="48"/>
    <n v="5"/>
    <n v="2"/>
    <x v="5"/>
    <x v="1"/>
    <n v="89100"/>
    <n v="0.18"/>
  </r>
  <r>
    <x v="3761"/>
    <d v="2023-12-19T00:00:00"/>
    <s v="Customer_853"/>
    <x v="0"/>
    <x v="1"/>
    <x v="2"/>
    <x v="2"/>
    <n v="3"/>
    <n v="4479"/>
    <n v="2"/>
    <n v="13168.26"/>
    <x v="3731"/>
    <s v="UPI"/>
    <x v="0"/>
    <n v="2"/>
    <n v="2023"/>
    <n v="12"/>
    <x v="2"/>
    <n v="4"/>
    <n v="51"/>
    <n v="4"/>
    <n v="2"/>
    <x v="5"/>
    <x v="1"/>
    <n v="26874"/>
    <n v="0.19"/>
  </r>
  <r>
    <x v="3762"/>
    <d v="2023-08-05T00:00:00"/>
    <s v="Customer_1409"/>
    <x v="3"/>
    <x v="2"/>
    <x v="0"/>
    <x v="6"/>
    <n v="7"/>
    <n v="1526"/>
    <n v="16"/>
    <n v="8972.8799999999992"/>
    <x v="3732"/>
    <s v="UPI"/>
    <x v="2"/>
    <n v="7"/>
    <n v="2023"/>
    <n v="8"/>
    <x v="4"/>
    <n v="3"/>
    <n v="31"/>
    <n v="1"/>
    <n v="6"/>
    <x v="0"/>
    <x v="0"/>
    <n v="170912"/>
    <n v="0.15"/>
  </r>
  <r>
    <x v="3763"/>
    <d v="2023-03-18T00:00:00"/>
    <s v="Customer_7"/>
    <x v="3"/>
    <x v="1"/>
    <x v="2"/>
    <x v="2"/>
    <n v="8"/>
    <n v="1004"/>
    <n v="9"/>
    <n v="7309.12"/>
    <x v="3733"/>
    <s v="Cash"/>
    <x v="0"/>
    <n v="4"/>
    <n v="2023"/>
    <n v="3"/>
    <x v="9"/>
    <n v="1"/>
    <n v="11"/>
    <n v="3"/>
    <n v="6"/>
    <x v="0"/>
    <x v="0"/>
    <n v="72288"/>
    <n v="0.09"/>
  </r>
  <r>
    <x v="3764"/>
    <d v="2023-02-11T00:00:00"/>
    <s v="Customer_269"/>
    <x v="3"/>
    <x v="0"/>
    <x v="2"/>
    <x v="5"/>
    <n v="9"/>
    <n v="298"/>
    <n v="0"/>
    <n v="2682"/>
    <x v="3734"/>
    <s v="UPI"/>
    <x v="1"/>
    <n v="2"/>
    <n v="2023"/>
    <n v="2"/>
    <x v="3"/>
    <n v="1"/>
    <n v="6"/>
    <n v="2"/>
    <n v="6"/>
    <x v="0"/>
    <x v="0"/>
    <n v="0"/>
    <n v="0.1"/>
  </r>
  <r>
    <x v="3765"/>
    <d v="2023-07-15T00:00:00"/>
    <s v="Customer_1118"/>
    <x v="0"/>
    <x v="3"/>
    <x v="1"/>
    <x v="3"/>
    <n v="9"/>
    <n v="4572"/>
    <n v="18"/>
    <n v="33741.360000000001"/>
    <x v="3735"/>
    <s v="Card"/>
    <x v="2"/>
    <n v="6"/>
    <n v="2023"/>
    <n v="7"/>
    <x v="10"/>
    <n v="3"/>
    <n v="28"/>
    <n v="3"/>
    <n v="6"/>
    <x v="0"/>
    <x v="0"/>
    <n v="740664"/>
    <n v="0.19"/>
  </r>
  <r>
    <x v="3766"/>
    <d v="2023-06-26T00:00:00"/>
    <s v="Customer_1199"/>
    <x v="2"/>
    <x v="0"/>
    <x v="1"/>
    <x v="1"/>
    <n v="4"/>
    <n v="1445"/>
    <n v="7"/>
    <n v="5375.4"/>
    <x v="3736"/>
    <s v="Card"/>
    <x v="0"/>
    <n v="2"/>
    <n v="2023"/>
    <n v="6"/>
    <x v="7"/>
    <n v="2"/>
    <n v="26"/>
    <n v="5"/>
    <n v="1"/>
    <x v="3"/>
    <x v="1"/>
    <n v="40460"/>
    <n v="0.19"/>
  </r>
  <r>
    <x v="3767"/>
    <d v="2023-02-04T00:00:00"/>
    <s v="Customer_754"/>
    <x v="3"/>
    <x v="3"/>
    <x v="1"/>
    <x v="3"/>
    <n v="2"/>
    <n v="798"/>
    <n v="9"/>
    <n v="1452.36"/>
    <x v="3737"/>
    <s v="Cash"/>
    <x v="0"/>
    <n v="3"/>
    <n v="2023"/>
    <n v="2"/>
    <x v="3"/>
    <n v="1"/>
    <n v="5"/>
    <n v="1"/>
    <n v="6"/>
    <x v="0"/>
    <x v="0"/>
    <n v="14364"/>
    <n v="0.2"/>
  </r>
  <r>
    <x v="3768"/>
    <d v="2023-10-14T00:00:00"/>
    <s v="Customer_929"/>
    <x v="0"/>
    <x v="0"/>
    <x v="2"/>
    <x v="5"/>
    <n v="7"/>
    <n v="4624"/>
    <n v="25"/>
    <n v="24276"/>
    <x v="3738"/>
    <s v="Cash"/>
    <x v="0"/>
    <n v="4"/>
    <n v="2023"/>
    <n v="10"/>
    <x v="1"/>
    <n v="4"/>
    <n v="41"/>
    <n v="2"/>
    <n v="6"/>
    <x v="0"/>
    <x v="0"/>
    <n v="809200"/>
    <n v="0.13"/>
  </r>
  <r>
    <x v="3769"/>
    <d v="2023-05-08T00:00:00"/>
    <s v="Customer_279"/>
    <x v="1"/>
    <x v="3"/>
    <x v="0"/>
    <x v="0"/>
    <n v="1"/>
    <n v="3185"/>
    <n v="30"/>
    <n v="2229.5"/>
    <x v="3739"/>
    <s v="UPI"/>
    <x v="2"/>
    <n v="1"/>
    <n v="2023"/>
    <n v="5"/>
    <x v="11"/>
    <n v="2"/>
    <n v="19"/>
    <n v="2"/>
    <n v="1"/>
    <x v="3"/>
    <x v="1"/>
    <n v="95550"/>
    <n v="0.09"/>
  </r>
  <r>
    <x v="3770"/>
    <d v="2023-10-16T00:00:00"/>
    <s v="Customer_1855"/>
    <x v="1"/>
    <x v="0"/>
    <x v="2"/>
    <x v="7"/>
    <n v="10"/>
    <n v="329"/>
    <n v="9"/>
    <n v="2993.9"/>
    <x v="113"/>
    <s v="Cash"/>
    <x v="1"/>
    <n v="7"/>
    <n v="2023"/>
    <n v="10"/>
    <x v="1"/>
    <n v="4"/>
    <n v="42"/>
    <n v="3"/>
    <n v="1"/>
    <x v="3"/>
    <x v="1"/>
    <n v="29610"/>
    <n v="0.13"/>
  </r>
  <r>
    <x v="3771"/>
    <d v="2023-10-11T00:00:00"/>
    <s v="Customer_1096"/>
    <x v="0"/>
    <x v="3"/>
    <x v="0"/>
    <x v="6"/>
    <n v="10"/>
    <n v="4269"/>
    <n v="29"/>
    <n v="30309.9"/>
    <x v="3740"/>
    <s v="Cash"/>
    <x v="2"/>
    <n v="4"/>
    <n v="2023"/>
    <n v="10"/>
    <x v="1"/>
    <n v="4"/>
    <n v="41"/>
    <n v="2"/>
    <n v="3"/>
    <x v="6"/>
    <x v="1"/>
    <n v="1238010"/>
    <n v="0.09"/>
  </r>
  <r>
    <x v="3772"/>
    <d v="2023-12-20T00:00:00"/>
    <s v="Customer_1297"/>
    <x v="3"/>
    <x v="1"/>
    <x v="1"/>
    <x v="8"/>
    <n v="9"/>
    <n v="1222"/>
    <n v="28"/>
    <n v="7918.56"/>
    <x v="3741"/>
    <s v="UPI"/>
    <x v="1"/>
    <n v="5"/>
    <n v="2023"/>
    <n v="12"/>
    <x v="2"/>
    <n v="4"/>
    <n v="51"/>
    <n v="4"/>
    <n v="3"/>
    <x v="6"/>
    <x v="1"/>
    <n v="307944"/>
    <n v="0.1"/>
  </r>
  <r>
    <x v="3773"/>
    <d v="2023-02-19T00:00:00"/>
    <s v="Customer_198"/>
    <x v="3"/>
    <x v="2"/>
    <x v="1"/>
    <x v="8"/>
    <n v="5"/>
    <n v="2458"/>
    <n v="17"/>
    <n v="10200.700000000001"/>
    <x v="3742"/>
    <s v="Cash"/>
    <x v="2"/>
    <n v="2"/>
    <n v="2023"/>
    <n v="2"/>
    <x v="3"/>
    <n v="1"/>
    <n v="8"/>
    <n v="4"/>
    <n v="0"/>
    <x v="2"/>
    <x v="0"/>
    <n v="208930"/>
    <n v="0.14000000000000001"/>
  </r>
  <r>
    <x v="3774"/>
    <d v="2023-04-21T00:00:00"/>
    <s v="Customer_768"/>
    <x v="2"/>
    <x v="3"/>
    <x v="0"/>
    <x v="6"/>
    <n v="6"/>
    <n v="3253"/>
    <n v="14"/>
    <n v="16785.48"/>
    <x v="3743"/>
    <s v="Card"/>
    <x v="2"/>
    <n v="1"/>
    <n v="2023"/>
    <n v="4"/>
    <x v="8"/>
    <n v="2"/>
    <n v="16"/>
    <n v="4"/>
    <n v="5"/>
    <x v="1"/>
    <x v="1"/>
    <n v="273252"/>
    <n v="0.16"/>
  </r>
  <r>
    <x v="3775"/>
    <d v="2023-01-03T00:00:00"/>
    <s v="Customer_432"/>
    <x v="3"/>
    <x v="3"/>
    <x v="1"/>
    <x v="1"/>
    <n v="2"/>
    <n v="3985"/>
    <n v="22"/>
    <n v="6216.6"/>
    <x v="3744"/>
    <s v="Cash"/>
    <x v="1"/>
    <n v="6"/>
    <n v="2023"/>
    <n v="1"/>
    <x v="0"/>
    <n v="1"/>
    <n v="1"/>
    <n v="1"/>
    <n v="2"/>
    <x v="5"/>
    <x v="1"/>
    <n v="175340"/>
    <n v="0.08"/>
  </r>
  <r>
    <x v="3776"/>
    <d v="2023-12-31T00:00:00"/>
    <s v="Customer_84"/>
    <x v="3"/>
    <x v="2"/>
    <x v="0"/>
    <x v="4"/>
    <n v="6"/>
    <n v="3087"/>
    <n v="24"/>
    <n v="14076.72"/>
    <x v="3745"/>
    <s v="Cash"/>
    <x v="1"/>
    <n v="4"/>
    <n v="2023"/>
    <n v="12"/>
    <x v="2"/>
    <n v="4"/>
    <n v="53"/>
    <n v="6"/>
    <n v="0"/>
    <x v="2"/>
    <x v="0"/>
    <n v="444528"/>
    <n v="0.16"/>
  </r>
  <r>
    <x v="3777"/>
    <d v="2023-11-05T00:00:00"/>
    <s v="Customer_428"/>
    <x v="1"/>
    <x v="1"/>
    <x v="1"/>
    <x v="1"/>
    <n v="1"/>
    <n v="193"/>
    <n v="19"/>
    <n v="156.33000000000001"/>
    <x v="3746"/>
    <s v="UPI"/>
    <x v="0"/>
    <n v="7"/>
    <n v="2023"/>
    <n v="11"/>
    <x v="6"/>
    <n v="4"/>
    <n v="45"/>
    <n v="2"/>
    <n v="0"/>
    <x v="2"/>
    <x v="0"/>
    <n v="3667"/>
    <n v="0.11"/>
  </r>
  <r>
    <x v="3778"/>
    <d v="2023-11-17T00:00:00"/>
    <s v="Customer_1575"/>
    <x v="1"/>
    <x v="2"/>
    <x v="2"/>
    <x v="5"/>
    <n v="7"/>
    <n v="2133"/>
    <n v="16"/>
    <n v="12542.04"/>
    <x v="3747"/>
    <s v="Cash"/>
    <x v="1"/>
    <n v="6"/>
    <n v="2023"/>
    <n v="11"/>
    <x v="6"/>
    <n v="4"/>
    <n v="46"/>
    <n v="3"/>
    <n v="5"/>
    <x v="1"/>
    <x v="1"/>
    <n v="238896"/>
    <n v="0.2"/>
  </r>
  <r>
    <x v="3779"/>
    <d v="2023-10-24T00:00:00"/>
    <s v="Customer_101"/>
    <x v="1"/>
    <x v="0"/>
    <x v="0"/>
    <x v="6"/>
    <n v="4"/>
    <n v="121"/>
    <n v="1"/>
    <n v="479.16"/>
    <x v="912"/>
    <s v="Card"/>
    <x v="1"/>
    <n v="6"/>
    <n v="2023"/>
    <n v="10"/>
    <x v="1"/>
    <n v="4"/>
    <n v="43"/>
    <n v="4"/>
    <n v="2"/>
    <x v="5"/>
    <x v="1"/>
    <n v="484"/>
    <n v="0.16"/>
  </r>
  <r>
    <x v="3780"/>
    <d v="2023-07-20T00:00:00"/>
    <s v="Customer_1955"/>
    <x v="1"/>
    <x v="1"/>
    <x v="0"/>
    <x v="0"/>
    <n v="9"/>
    <n v="4988"/>
    <n v="8"/>
    <n v="41300.639999999999"/>
    <x v="3748"/>
    <s v="Card"/>
    <x v="2"/>
    <n v="2"/>
    <n v="2023"/>
    <n v="7"/>
    <x v="10"/>
    <n v="3"/>
    <n v="29"/>
    <n v="4"/>
    <n v="4"/>
    <x v="4"/>
    <x v="1"/>
    <n v="359136"/>
    <n v="0.12"/>
  </r>
  <r>
    <x v="3781"/>
    <d v="2023-06-20T00:00:00"/>
    <s v="Customer_1595"/>
    <x v="3"/>
    <x v="2"/>
    <x v="0"/>
    <x v="0"/>
    <n v="6"/>
    <n v="3444"/>
    <n v="5"/>
    <n v="19630.8"/>
    <x v="3749"/>
    <s v="Cash"/>
    <x v="0"/>
    <n v="7"/>
    <n v="2023"/>
    <n v="6"/>
    <x v="7"/>
    <n v="2"/>
    <n v="25"/>
    <n v="4"/>
    <n v="2"/>
    <x v="5"/>
    <x v="1"/>
    <n v="103320"/>
    <n v="0.11"/>
  </r>
  <r>
    <x v="3782"/>
    <d v="2023-04-12T00:00:00"/>
    <s v="Customer_534"/>
    <x v="3"/>
    <x v="2"/>
    <x v="1"/>
    <x v="8"/>
    <n v="4"/>
    <n v="2994"/>
    <n v="24"/>
    <n v="9101.76"/>
    <x v="3750"/>
    <s v="UPI"/>
    <x v="1"/>
    <n v="2"/>
    <n v="2023"/>
    <n v="4"/>
    <x v="8"/>
    <n v="2"/>
    <n v="15"/>
    <n v="3"/>
    <n v="3"/>
    <x v="6"/>
    <x v="1"/>
    <n v="287424"/>
    <n v="7.0000000000000007E-2"/>
  </r>
  <r>
    <x v="3783"/>
    <d v="2023-04-16T00:00:00"/>
    <s v="Customer_20"/>
    <x v="0"/>
    <x v="3"/>
    <x v="0"/>
    <x v="0"/>
    <n v="4"/>
    <n v="4366"/>
    <n v="18"/>
    <n v="14320.48"/>
    <x v="3751"/>
    <s v="Card"/>
    <x v="2"/>
    <n v="7"/>
    <n v="2023"/>
    <n v="4"/>
    <x v="8"/>
    <n v="2"/>
    <n v="16"/>
    <n v="4"/>
    <n v="0"/>
    <x v="2"/>
    <x v="0"/>
    <n v="314352"/>
    <n v="0.18"/>
  </r>
  <r>
    <x v="3784"/>
    <d v="2023-06-25T00:00:00"/>
    <s v="Customer_128"/>
    <x v="2"/>
    <x v="0"/>
    <x v="0"/>
    <x v="0"/>
    <n v="8"/>
    <n v="3879"/>
    <n v="18"/>
    <n v="25446.240000000002"/>
    <x v="3752"/>
    <s v="Card"/>
    <x v="2"/>
    <n v="2"/>
    <n v="2023"/>
    <n v="6"/>
    <x v="7"/>
    <n v="2"/>
    <n v="26"/>
    <n v="5"/>
    <n v="0"/>
    <x v="2"/>
    <x v="0"/>
    <n v="558576"/>
    <n v="0.15"/>
  </r>
  <r>
    <x v="3785"/>
    <d v="2023-04-18T00:00:00"/>
    <s v="Customer_1399"/>
    <x v="3"/>
    <x v="0"/>
    <x v="0"/>
    <x v="4"/>
    <n v="6"/>
    <n v="1615"/>
    <n v="26"/>
    <n v="7170.6"/>
    <x v="3753"/>
    <s v="Card"/>
    <x v="2"/>
    <n v="7"/>
    <n v="2023"/>
    <n v="4"/>
    <x v="8"/>
    <n v="2"/>
    <n v="16"/>
    <n v="4"/>
    <n v="2"/>
    <x v="5"/>
    <x v="1"/>
    <n v="251940"/>
    <n v="0.13"/>
  </r>
  <r>
    <x v="3786"/>
    <d v="2023-04-26T00:00:00"/>
    <s v="Customer_754"/>
    <x v="2"/>
    <x v="2"/>
    <x v="2"/>
    <x v="5"/>
    <n v="5"/>
    <n v="4117"/>
    <n v="27"/>
    <n v="15027.05"/>
    <x v="3754"/>
    <s v="Cash"/>
    <x v="2"/>
    <n v="1"/>
    <n v="2023"/>
    <n v="4"/>
    <x v="8"/>
    <n v="2"/>
    <n v="17"/>
    <n v="5"/>
    <n v="3"/>
    <x v="6"/>
    <x v="1"/>
    <n v="555795"/>
    <n v="0.12"/>
  </r>
  <r>
    <x v="3787"/>
    <d v="2023-01-15T00:00:00"/>
    <s v="Customer_1398"/>
    <x v="2"/>
    <x v="3"/>
    <x v="1"/>
    <x v="1"/>
    <n v="10"/>
    <n v="2633"/>
    <n v="14"/>
    <n v="22643.8"/>
    <x v="3755"/>
    <s v="Card"/>
    <x v="0"/>
    <n v="2"/>
    <n v="2023"/>
    <n v="1"/>
    <x v="0"/>
    <n v="1"/>
    <n v="3"/>
    <n v="3"/>
    <n v="0"/>
    <x v="2"/>
    <x v="0"/>
    <n v="368620"/>
    <n v="7.0000000000000007E-2"/>
  </r>
  <r>
    <x v="3788"/>
    <d v="2023-03-14T00:00:00"/>
    <s v="Customer_1786"/>
    <x v="0"/>
    <x v="1"/>
    <x v="2"/>
    <x v="2"/>
    <n v="7"/>
    <n v="1811"/>
    <n v="3"/>
    <n v="12296.69"/>
    <x v="3756"/>
    <s v="Card"/>
    <x v="0"/>
    <n v="7"/>
    <n v="2023"/>
    <n v="3"/>
    <x v="9"/>
    <n v="1"/>
    <n v="11"/>
    <n v="3"/>
    <n v="2"/>
    <x v="5"/>
    <x v="1"/>
    <n v="38031"/>
    <n v="0.09"/>
  </r>
  <r>
    <x v="3789"/>
    <d v="2023-12-07T00:00:00"/>
    <s v="Customer_944"/>
    <x v="1"/>
    <x v="2"/>
    <x v="0"/>
    <x v="4"/>
    <n v="6"/>
    <n v="3553"/>
    <n v="19"/>
    <n v="17267.580000000002"/>
    <x v="3757"/>
    <s v="UPI"/>
    <x v="0"/>
    <n v="7"/>
    <n v="2023"/>
    <n v="12"/>
    <x v="2"/>
    <n v="4"/>
    <n v="49"/>
    <n v="2"/>
    <n v="4"/>
    <x v="4"/>
    <x v="1"/>
    <n v="405042"/>
    <n v="7.0000000000000007E-2"/>
  </r>
  <r>
    <x v="3790"/>
    <d v="2023-06-09T00:00:00"/>
    <s v="Customer_1847"/>
    <x v="3"/>
    <x v="1"/>
    <x v="2"/>
    <x v="5"/>
    <n v="10"/>
    <n v="2579"/>
    <n v="27"/>
    <n v="18826.7"/>
    <x v="3758"/>
    <s v="UPI"/>
    <x v="2"/>
    <n v="5"/>
    <n v="2023"/>
    <n v="6"/>
    <x v="7"/>
    <n v="2"/>
    <n v="23"/>
    <n v="2"/>
    <n v="5"/>
    <x v="1"/>
    <x v="1"/>
    <n v="696330"/>
    <n v="0.09"/>
  </r>
  <r>
    <x v="3791"/>
    <d v="2023-07-27T00:00:00"/>
    <s v="Customer_1197"/>
    <x v="0"/>
    <x v="3"/>
    <x v="1"/>
    <x v="3"/>
    <n v="9"/>
    <n v="718"/>
    <n v="21"/>
    <n v="5104.9799999999996"/>
    <x v="3759"/>
    <s v="Cash"/>
    <x v="0"/>
    <n v="7"/>
    <n v="2023"/>
    <n v="7"/>
    <x v="10"/>
    <n v="3"/>
    <n v="30"/>
    <n v="5"/>
    <n v="4"/>
    <x v="4"/>
    <x v="1"/>
    <n v="135702"/>
    <n v="0.19"/>
  </r>
  <r>
    <x v="3792"/>
    <d v="2023-12-12T00:00:00"/>
    <s v="Customer_1261"/>
    <x v="2"/>
    <x v="3"/>
    <x v="2"/>
    <x v="7"/>
    <n v="8"/>
    <n v="1196"/>
    <n v="12"/>
    <n v="8419.84"/>
    <x v="3760"/>
    <s v="Cash"/>
    <x v="0"/>
    <n v="7"/>
    <n v="2023"/>
    <n v="12"/>
    <x v="2"/>
    <n v="4"/>
    <n v="50"/>
    <n v="3"/>
    <n v="2"/>
    <x v="5"/>
    <x v="1"/>
    <n v="114816"/>
    <n v="0.13"/>
  </r>
  <r>
    <x v="3793"/>
    <d v="2023-08-22T00:00:00"/>
    <s v="Customer_360"/>
    <x v="3"/>
    <x v="3"/>
    <x v="0"/>
    <x v="4"/>
    <n v="9"/>
    <n v="554"/>
    <n v="12"/>
    <n v="4387.68"/>
    <x v="3761"/>
    <s v="UPI"/>
    <x v="0"/>
    <n v="2"/>
    <n v="2023"/>
    <n v="8"/>
    <x v="4"/>
    <n v="3"/>
    <n v="34"/>
    <n v="4"/>
    <n v="2"/>
    <x v="5"/>
    <x v="1"/>
    <n v="59832"/>
    <n v="0.08"/>
  </r>
  <r>
    <x v="3794"/>
    <d v="2023-07-02T00:00:00"/>
    <s v="Customer_887"/>
    <x v="1"/>
    <x v="1"/>
    <x v="1"/>
    <x v="1"/>
    <n v="2"/>
    <n v="2753"/>
    <n v="11"/>
    <n v="4900.34"/>
    <x v="3762"/>
    <s v="Card"/>
    <x v="2"/>
    <n v="7"/>
    <n v="2023"/>
    <n v="7"/>
    <x v="10"/>
    <n v="3"/>
    <n v="27"/>
    <n v="2"/>
    <n v="0"/>
    <x v="2"/>
    <x v="0"/>
    <n v="60566"/>
    <n v="0.15"/>
  </r>
  <r>
    <x v="3795"/>
    <d v="2023-04-21T00:00:00"/>
    <s v="Customer_716"/>
    <x v="3"/>
    <x v="0"/>
    <x v="2"/>
    <x v="2"/>
    <n v="6"/>
    <n v="4191"/>
    <n v="23"/>
    <n v="19362.419999999998"/>
    <x v="3763"/>
    <s v="Cash"/>
    <x v="2"/>
    <n v="5"/>
    <n v="2023"/>
    <n v="4"/>
    <x v="8"/>
    <n v="2"/>
    <n v="16"/>
    <n v="4"/>
    <n v="5"/>
    <x v="1"/>
    <x v="1"/>
    <n v="578358"/>
    <n v="0.11"/>
  </r>
  <r>
    <x v="3796"/>
    <d v="2023-01-25T00:00:00"/>
    <s v="Customer_1198"/>
    <x v="0"/>
    <x v="1"/>
    <x v="1"/>
    <x v="3"/>
    <n v="2"/>
    <n v="1275"/>
    <n v="7"/>
    <n v="2371.5"/>
    <x v="3764"/>
    <s v="UPI"/>
    <x v="0"/>
    <n v="3"/>
    <n v="2023"/>
    <n v="1"/>
    <x v="0"/>
    <n v="1"/>
    <n v="4"/>
    <n v="4"/>
    <n v="3"/>
    <x v="6"/>
    <x v="1"/>
    <n v="17850"/>
    <n v="0.15"/>
  </r>
  <r>
    <x v="3797"/>
    <d v="2023-03-25T00:00:00"/>
    <s v="Customer_1906"/>
    <x v="2"/>
    <x v="2"/>
    <x v="1"/>
    <x v="1"/>
    <n v="1"/>
    <n v="922"/>
    <n v="6"/>
    <n v="866.68"/>
    <x v="3765"/>
    <s v="UPI"/>
    <x v="1"/>
    <n v="5"/>
    <n v="2023"/>
    <n v="3"/>
    <x v="9"/>
    <n v="1"/>
    <n v="12"/>
    <n v="4"/>
    <n v="6"/>
    <x v="0"/>
    <x v="0"/>
    <n v="5532"/>
    <n v="0.06"/>
  </r>
  <r>
    <x v="3798"/>
    <d v="2023-04-18T00:00:00"/>
    <s v="Customer_1906"/>
    <x v="1"/>
    <x v="1"/>
    <x v="1"/>
    <x v="3"/>
    <n v="6"/>
    <n v="2148"/>
    <n v="24"/>
    <n v="9794.8799999999992"/>
    <x v="3766"/>
    <s v="UPI"/>
    <x v="2"/>
    <n v="4"/>
    <n v="2023"/>
    <n v="4"/>
    <x v="8"/>
    <n v="2"/>
    <n v="16"/>
    <n v="4"/>
    <n v="2"/>
    <x v="5"/>
    <x v="1"/>
    <n v="309312"/>
    <n v="0.17"/>
  </r>
  <r>
    <x v="3799"/>
    <d v="2023-11-04T00:00:00"/>
    <s v="Customer_1922"/>
    <x v="1"/>
    <x v="0"/>
    <x v="1"/>
    <x v="1"/>
    <n v="9"/>
    <n v="2968"/>
    <n v="19"/>
    <n v="21636.720000000001"/>
    <x v="3767"/>
    <s v="Cash"/>
    <x v="2"/>
    <n v="2"/>
    <n v="2023"/>
    <n v="11"/>
    <x v="6"/>
    <n v="4"/>
    <n v="44"/>
    <n v="1"/>
    <n v="6"/>
    <x v="0"/>
    <x v="0"/>
    <n v="507528"/>
    <n v="0.13"/>
  </r>
  <r>
    <x v="3800"/>
    <d v="2023-05-24T00:00:00"/>
    <s v="Customer_1729"/>
    <x v="3"/>
    <x v="0"/>
    <x v="1"/>
    <x v="1"/>
    <n v="4"/>
    <n v="4723"/>
    <n v="9"/>
    <n v="17191.72"/>
    <x v="3768"/>
    <s v="Card"/>
    <x v="1"/>
    <n v="2"/>
    <n v="2023"/>
    <n v="5"/>
    <x v="11"/>
    <n v="2"/>
    <n v="21"/>
    <n v="4"/>
    <n v="3"/>
    <x v="6"/>
    <x v="1"/>
    <n v="170028"/>
    <n v="0.15"/>
  </r>
  <r>
    <x v="3801"/>
    <d v="2023-10-05T00:00:00"/>
    <s v="Customer_1590"/>
    <x v="3"/>
    <x v="1"/>
    <x v="2"/>
    <x v="7"/>
    <n v="3"/>
    <n v="1222"/>
    <n v="20"/>
    <n v="2932.8"/>
    <x v="3769"/>
    <s v="Card"/>
    <x v="1"/>
    <n v="5"/>
    <n v="2023"/>
    <n v="10"/>
    <x v="1"/>
    <n v="4"/>
    <n v="40"/>
    <n v="1"/>
    <n v="4"/>
    <x v="4"/>
    <x v="1"/>
    <n v="73320"/>
    <n v="7.0000000000000007E-2"/>
  </r>
  <r>
    <x v="3802"/>
    <d v="2023-09-22T00:00:00"/>
    <s v="Customer_1708"/>
    <x v="0"/>
    <x v="0"/>
    <x v="1"/>
    <x v="3"/>
    <n v="9"/>
    <n v="1209"/>
    <n v="22"/>
    <n v="8487.18"/>
    <x v="3770"/>
    <s v="Card"/>
    <x v="1"/>
    <n v="3"/>
    <n v="2023"/>
    <n v="9"/>
    <x v="5"/>
    <n v="3"/>
    <n v="38"/>
    <n v="4"/>
    <n v="5"/>
    <x v="1"/>
    <x v="1"/>
    <n v="239382"/>
    <n v="0.18"/>
  </r>
  <r>
    <x v="3803"/>
    <d v="2023-10-15T00:00:00"/>
    <s v="Customer_557"/>
    <x v="2"/>
    <x v="0"/>
    <x v="1"/>
    <x v="1"/>
    <n v="3"/>
    <n v="3294"/>
    <n v="30"/>
    <n v="6917.4"/>
    <x v="3771"/>
    <s v="Cash"/>
    <x v="0"/>
    <n v="7"/>
    <n v="2023"/>
    <n v="10"/>
    <x v="1"/>
    <n v="4"/>
    <n v="42"/>
    <n v="3"/>
    <n v="0"/>
    <x v="2"/>
    <x v="0"/>
    <n v="296460"/>
    <n v="0.16"/>
  </r>
  <r>
    <x v="3804"/>
    <d v="2023-11-13T00:00:00"/>
    <s v="Customer_200"/>
    <x v="1"/>
    <x v="3"/>
    <x v="0"/>
    <x v="0"/>
    <n v="1"/>
    <n v="3857"/>
    <n v="20"/>
    <n v="3085.6"/>
    <x v="3772"/>
    <s v="UPI"/>
    <x v="0"/>
    <n v="4"/>
    <n v="2023"/>
    <n v="11"/>
    <x v="6"/>
    <n v="4"/>
    <n v="46"/>
    <n v="3"/>
    <n v="1"/>
    <x v="3"/>
    <x v="1"/>
    <n v="77140"/>
    <n v="0.17"/>
  </r>
  <r>
    <x v="3805"/>
    <d v="2023-03-14T00:00:00"/>
    <s v="Customer_1294"/>
    <x v="2"/>
    <x v="0"/>
    <x v="1"/>
    <x v="3"/>
    <n v="10"/>
    <n v="2180"/>
    <n v="29"/>
    <n v="15478"/>
    <x v="3773"/>
    <s v="Card"/>
    <x v="0"/>
    <n v="6"/>
    <n v="2023"/>
    <n v="3"/>
    <x v="9"/>
    <n v="1"/>
    <n v="11"/>
    <n v="3"/>
    <n v="2"/>
    <x v="5"/>
    <x v="1"/>
    <n v="632200"/>
    <n v="0.2"/>
  </r>
  <r>
    <x v="3806"/>
    <d v="2023-02-20T00:00:00"/>
    <s v="Customer_1621"/>
    <x v="1"/>
    <x v="2"/>
    <x v="1"/>
    <x v="1"/>
    <n v="3"/>
    <n v="4521"/>
    <n v="10"/>
    <n v="12206.7"/>
    <x v="3774"/>
    <s v="Card"/>
    <x v="2"/>
    <n v="6"/>
    <n v="2023"/>
    <n v="2"/>
    <x v="3"/>
    <n v="1"/>
    <n v="8"/>
    <n v="4"/>
    <n v="1"/>
    <x v="3"/>
    <x v="1"/>
    <n v="135630"/>
    <n v="7.0000000000000007E-2"/>
  </r>
  <r>
    <x v="3807"/>
    <d v="2023-02-06T00:00:00"/>
    <s v="Customer_1216"/>
    <x v="0"/>
    <x v="3"/>
    <x v="1"/>
    <x v="3"/>
    <n v="1"/>
    <n v="1544"/>
    <n v="15"/>
    <n v="1312.4"/>
    <x v="3775"/>
    <s v="UPI"/>
    <x v="0"/>
    <n v="4"/>
    <n v="2023"/>
    <n v="2"/>
    <x v="3"/>
    <n v="1"/>
    <n v="6"/>
    <n v="2"/>
    <n v="1"/>
    <x v="3"/>
    <x v="1"/>
    <n v="23160"/>
    <n v="0.16"/>
  </r>
  <r>
    <x v="3808"/>
    <d v="2023-07-14T00:00:00"/>
    <s v="Customer_1335"/>
    <x v="0"/>
    <x v="0"/>
    <x v="2"/>
    <x v="7"/>
    <n v="9"/>
    <n v="3755"/>
    <n v="28"/>
    <n v="24332.400000000001"/>
    <x v="3776"/>
    <s v="UPI"/>
    <x v="2"/>
    <n v="2"/>
    <n v="2023"/>
    <n v="7"/>
    <x v="10"/>
    <n v="3"/>
    <n v="28"/>
    <n v="3"/>
    <n v="5"/>
    <x v="1"/>
    <x v="1"/>
    <n v="946260"/>
    <n v="0.18"/>
  </r>
  <r>
    <x v="3809"/>
    <d v="2023-10-31T00:00:00"/>
    <s v="Customer_139"/>
    <x v="2"/>
    <x v="3"/>
    <x v="1"/>
    <x v="1"/>
    <n v="1"/>
    <n v="1015"/>
    <n v="13"/>
    <n v="883.05"/>
    <x v="3777"/>
    <s v="UPI"/>
    <x v="0"/>
    <n v="1"/>
    <n v="2023"/>
    <n v="10"/>
    <x v="1"/>
    <n v="4"/>
    <n v="44"/>
    <n v="5"/>
    <n v="2"/>
    <x v="5"/>
    <x v="1"/>
    <n v="13195"/>
    <n v="0.08"/>
  </r>
  <r>
    <x v="3810"/>
    <d v="2023-12-19T00:00:00"/>
    <s v="Customer_17"/>
    <x v="3"/>
    <x v="1"/>
    <x v="2"/>
    <x v="7"/>
    <n v="2"/>
    <n v="110"/>
    <n v="14"/>
    <n v="189.2"/>
    <x v="3778"/>
    <s v="UPI"/>
    <x v="1"/>
    <n v="5"/>
    <n v="2023"/>
    <n v="12"/>
    <x v="2"/>
    <n v="4"/>
    <n v="51"/>
    <n v="4"/>
    <n v="2"/>
    <x v="5"/>
    <x v="1"/>
    <n v="3080"/>
    <n v="0.14000000000000001"/>
  </r>
  <r>
    <x v="3811"/>
    <d v="2023-02-16T00:00:00"/>
    <s v="Customer_172"/>
    <x v="2"/>
    <x v="3"/>
    <x v="0"/>
    <x v="0"/>
    <n v="1"/>
    <n v="1418"/>
    <n v="19"/>
    <n v="1148.58"/>
    <x v="3779"/>
    <s v="UPI"/>
    <x v="1"/>
    <n v="7"/>
    <n v="2023"/>
    <n v="2"/>
    <x v="3"/>
    <n v="1"/>
    <n v="7"/>
    <n v="3"/>
    <n v="4"/>
    <x v="4"/>
    <x v="1"/>
    <n v="26942"/>
    <n v="7.0000000000000007E-2"/>
  </r>
  <r>
    <x v="3812"/>
    <d v="2023-04-23T00:00:00"/>
    <s v="Customer_1911"/>
    <x v="3"/>
    <x v="2"/>
    <x v="0"/>
    <x v="4"/>
    <n v="7"/>
    <n v="3036"/>
    <n v="3"/>
    <n v="20614.439999999999"/>
    <x v="3780"/>
    <s v="Cash"/>
    <x v="2"/>
    <n v="6"/>
    <n v="2023"/>
    <n v="4"/>
    <x v="8"/>
    <n v="2"/>
    <n v="17"/>
    <n v="5"/>
    <n v="0"/>
    <x v="2"/>
    <x v="0"/>
    <n v="63756"/>
    <n v="0.12"/>
  </r>
  <r>
    <x v="3813"/>
    <d v="2023-10-31T00:00:00"/>
    <s v="Customer_866"/>
    <x v="2"/>
    <x v="3"/>
    <x v="0"/>
    <x v="6"/>
    <n v="7"/>
    <n v="4726"/>
    <n v="1"/>
    <n v="32751.18"/>
    <x v="3781"/>
    <s v="Card"/>
    <x v="2"/>
    <n v="5"/>
    <n v="2023"/>
    <n v="10"/>
    <x v="1"/>
    <n v="4"/>
    <n v="44"/>
    <n v="5"/>
    <n v="2"/>
    <x v="5"/>
    <x v="1"/>
    <n v="33082"/>
    <n v="0.15"/>
  </r>
  <r>
    <x v="3814"/>
    <d v="2023-06-14T00:00:00"/>
    <s v="Customer_344"/>
    <x v="1"/>
    <x v="2"/>
    <x v="1"/>
    <x v="3"/>
    <n v="2"/>
    <n v="4685"/>
    <n v="21"/>
    <n v="7402.3"/>
    <x v="3782"/>
    <s v="UPI"/>
    <x v="0"/>
    <n v="7"/>
    <n v="2023"/>
    <n v="6"/>
    <x v="7"/>
    <n v="2"/>
    <n v="24"/>
    <n v="3"/>
    <n v="3"/>
    <x v="6"/>
    <x v="1"/>
    <n v="196770"/>
    <n v="0.15"/>
  </r>
  <r>
    <x v="3815"/>
    <d v="2023-03-24T00:00:00"/>
    <s v="Customer_1559"/>
    <x v="1"/>
    <x v="1"/>
    <x v="2"/>
    <x v="2"/>
    <n v="7"/>
    <n v="2730"/>
    <n v="10"/>
    <n v="17199"/>
    <x v="3783"/>
    <s v="UPI"/>
    <x v="1"/>
    <n v="6"/>
    <n v="2023"/>
    <n v="3"/>
    <x v="9"/>
    <n v="1"/>
    <n v="12"/>
    <n v="4"/>
    <n v="5"/>
    <x v="1"/>
    <x v="1"/>
    <n v="191100"/>
    <n v="0.18"/>
  </r>
  <r>
    <x v="3816"/>
    <d v="2023-05-15T00:00:00"/>
    <s v="Customer_162"/>
    <x v="0"/>
    <x v="2"/>
    <x v="2"/>
    <x v="5"/>
    <n v="2"/>
    <n v="1906"/>
    <n v="0"/>
    <n v="3812"/>
    <x v="3784"/>
    <s v="Cash"/>
    <x v="1"/>
    <n v="4"/>
    <n v="2023"/>
    <n v="5"/>
    <x v="11"/>
    <n v="2"/>
    <n v="20"/>
    <n v="3"/>
    <n v="1"/>
    <x v="3"/>
    <x v="1"/>
    <n v="0"/>
    <n v="0.08"/>
  </r>
  <r>
    <x v="3817"/>
    <d v="2023-05-19T00:00:00"/>
    <s v="Customer_653"/>
    <x v="1"/>
    <x v="0"/>
    <x v="0"/>
    <x v="0"/>
    <n v="7"/>
    <n v="3244"/>
    <n v="4"/>
    <n v="21799.68"/>
    <x v="3785"/>
    <s v="Card"/>
    <x v="2"/>
    <n v="4"/>
    <n v="2023"/>
    <n v="5"/>
    <x v="11"/>
    <n v="2"/>
    <n v="20"/>
    <n v="3"/>
    <n v="5"/>
    <x v="1"/>
    <x v="1"/>
    <n v="90832"/>
    <n v="0.19"/>
  </r>
  <r>
    <x v="3818"/>
    <d v="2023-02-23T00:00:00"/>
    <s v="Customer_858"/>
    <x v="3"/>
    <x v="1"/>
    <x v="2"/>
    <x v="7"/>
    <n v="5"/>
    <n v="303"/>
    <n v="9"/>
    <n v="1378.65"/>
    <x v="3786"/>
    <s v="Cash"/>
    <x v="2"/>
    <n v="1"/>
    <n v="2023"/>
    <n v="2"/>
    <x v="3"/>
    <n v="1"/>
    <n v="8"/>
    <n v="4"/>
    <n v="4"/>
    <x v="4"/>
    <x v="1"/>
    <n v="13635"/>
    <n v="0.08"/>
  </r>
  <r>
    <x v="3819"/>
    <d v="2023-05-23T00:00:00"/>
    <s v="Customer_607"/>
    <x v="3"/>
    <x v="0"/>
    <x v="0"/>
    <x v="4"/>
    <n v="3"/>
    <n v="2367"/>
    <n v="17"/>
    <n v="5893.83"/>
    <x v="3787"/>
    <s v="Card"/>
    <x v="0"/>
    <n v="4"/>
    <n v="2023"/>
    <n v="5"/>
    <x v="11"/>
    <n v="2"/>
    <n v="21"/>
    <n v="4"/>
    <n v="2"/>
    <x v="5"/>
    <x v="1"/>
    <n v="120717"/>
    <n v="7.0000000000000007E-2"/>
  </r>
  <r>
    <x v="3820"/>
    <d v="2023-02-22T00:00:00"/>
    <s v="Customer_680"/>
    <x v="0"/>
    <x v="1"/>
    <x v="1"/>
    <x v="3"/>
    <n v="7"/>
    <n v="1178"/>
    <n v="22"/>
    <n v="6431.88"/>
    <x v="3788"/>
    <s v="Card"/>
    <x v="0"/>
    <n v="1"/>
    <n v="2023"/>
    <n v="2"/>
    <x v="3"/>
    <n v="1"/>
    <n v="8"/>
    <n v="4"/>
    <n v="3"/>
    <x v="6"/>
    <x v="1"/>
    <n v="181412"/>
    <n v="0.06"/>
  </r>
  <r>
    <x v="3821"/>
    <d v="2023-03-25T00:00:00"/>
    <s v="Customer_447"/>
    <x v="0"/>
    <x v="1"/>
    <x v="2"/>
    <x v="2"/>
    <n v="1"/>
    <n v="2715"/>
    <n v="19"/>
    <n v="2199.15"/>
    <x v="3789"/>
    <s v="UPI"/>
    <x v="0"/>
    <n v="1"/>
    <n v="2023"/>
    <n v="3"/>
    <x v="9"/>
    <n v="1"/>
    <n v="12"/>
    <n v="4"/>
    <n v="6"/>
    <x v="0"/>
    <x v="0"/>
    <n v="51585"/>
    <n v="0.19"/>
  </r>
  <r>
    <x v="3822"/>
    <d v="2023-08-08T00:00:00"/>
    <s v="Customer_462"/>
    <x v="3"/>
    <x v="0"/>
    <x v="1"/>
    <x v="1"/>
    <n v="6"/>
    <n v="4241"/>
    <n v="0"/>
    <n v="25446"/>
    <x v="3790"/>
    <s v="Card"/>
    <x v="2"/>
    <n v="4"/>
    <n v="2023"/>
    <n v="8"/>
    <x v="4"/>
    <n v="3"/>
    <n v="32"/>
    <n v="2"/>
    <n v="2"/>
    <x v="5"/>
    <x v="1"/>
    <n v="0"/>
    <n v="0.11"/>
  </r>
  <r>
    <x v="3823"/>
    <d v="2023-05-30T00:00:00"/>
    <s v="Customer_1436"/>
    <x v="0"/>
    <x v="3"/>
    <x v="2"/>
    <x v="5"/>
    <n v="5"/>
    <n v="2742"/>
    <n v="28"/>
    <n v="9871.2000000000007"/>
    <x v="3791"/>
    <s v="Card"/>
    <x v="0"/>
    <n v="2"/>
    <n v="2023"/>
    <n v="5"/>
    <x v="11"/>
    <n v="2"/>
    <n v="22"/>
    <n v="5"/>
    <n v="2"/>
    <x v="5"/>
    <x v="1"/>
    <n v="383880"/>
    <n v="0.15"/>
  </r>
  <r>
    <x v="3824"/>
    <d v="2023-07-28T00:00:00"/>
    <s v="Customer_1681"/>
    <x v="0"/>
    <x v="2"/>
    <x v="1"/>
    <x v="3"/>
    <n v="3"/>
    <n v="3353"/>
    <n v="9"/>
    <n v="9153.69"/>
    <x v="3792"/>
    <s v="UPI"/>
    <x v="1"/>
    <n v="4"/>
    <n v="2023"/>
    <n v="7"/>
    <x v="10"/>
    <n v="3"/>
    <n v="30"/>
    <n v="5"/>
    <n v="5"/>
    <x v="1"/>
    <x v="1"/>
    <n v="90531"/>
    <n v="0.16"/>
  </r>
  <r>
    <x v="3825"/>
    <d v="2023-12-28T00:00:00"/>
    <s v="Customer_1086"/>
    <x v="2"/>
    <x v="1"/>
    <x v="2"/>
    <x v="5"/>
    <n v="6"/>
    <n v="2589"/>
    <n v="3"/>
    <n v="15067.98"/>
    <x v="3793"/>
    <s v="Card"/>
    <x v="0"/>
    <n v="5"/>
    <n v="2023"/>
    <n v="12"/>
    <x v="2"/>
    <n v="4"/>
    <n v="52"/>
    <n v="5"/>
    <n v="4"/>
    <x v="4"/>
    <x v="1"/>
    <n v="46602"/>
    <n v="0.06"/>
  </r>
  <r>
    <x v="3826"/>
    <d v="2023-11-18T00:00:00"/>
    <s v="Customer_622"/>
    <x v="3"/>
    <x v="1"/>
    <x v="0"/>
    <x v="6"/>
    <n v="7"/>
    <n v="4466"/>
    <n v="4"/>
    <n v="30011.52"/>
    <x v="3794"/>
    <s v="Cash"/>
    <x v="1"/>
    <n v="1"/>
    <n v="2023"/>
    <n v="11"/>
    <x v="6"/>
    <n v="4"/>
    <n v="46"/>
    <n v="3"/>
    <n v="6"/>
    <x v="0"/>
    <x v="0"/>
    <n v="125048"/>
    <n v="0.12"/>
  </r>
  <r>
    <x v="3827"/>
    <d v="2023-02-27T00:00:00"/>
    <s v="Customer_1828"/>
    <x v="2"/>
    <x v="2"/>
    <x v="1"/>
    <x v="3"/>
    <n v="10"/>
    <n v="4014"/>
    <n v="2"/>
    <n v="39337.199999999997"/>
    <x v="3795"/>
    <s v="Card"/>
    <x v="2"/>
    <n v="6"/>
    <n v="2023"/>
    <n v="2"/>
    <x v="3"/>
    <n v="1"/>
    <n v="9"/>
    <n v="5"/>
    <n v="1"/>
    <x v="3"/>
    <x v="1"/>
    <n v="80280"/>
    <n v="0.16"/>
  </r>
  <r>
    <x v="3828"/>
    <d v="2023-02-16T00:00:00"/>
    <s v="Customer_1433"/>
    <x v="1"/>
    <x v="0"/>
    <x v="2"/>
    <x v="2"/>
    <n v="10"/>
    <n v="1429"/>
    <n v="1"/>
    <n v="14147.1"/>
    <x v="3796"/>
    <s v="UPI"/>
    <x v="0"/>
    <n v="7"/>
    <n v="2023"/>
    <n v="2"/>
    <x v="3"/>
    <n v="1"/>
    <n v="7"/>
    <n v="3"/>
    <n v="4"/>
    <x v="4"/>
    <x v="1"/>
    <n v="14290"/>
    <n v="0.2"/>
  </r>
  <r>
    <x v="3829"/>
    <d v="2023-01-28T00:00:00"/>
    <s v="Customer_1548"/>
    <x v="0"/>
    <x v="0"/>
    <x v="0"/>
    <x v="6"/>
    <n v="2"/>
    <n v="4278"/>
    <n v="7"/>
    <n v="7957.08"/>
    <x v="3797"/>
    <s v="UPI"/>
    <x v="0"/>
    <n v="2"/>
    <n v="2023"/>
    <n v="1"/>
    <x v="0"/>
    <n v="1"/>
    <n v="4"/>
    <n v="4"/>
    <n v="6"/>
    <x v="0"/>
    <x v="0"/>
    <n v="59892"/>
    <n v="7.0000000000000007E-2"/>
  </r>
  <r>
    <x v="3830"/>
    <d v="2023-11-09T00:00:00"/>
    <s v="Customer_151"/>
    <x v="2"/>
    <x v="3"/>
    <x v="1"/>
    <x v="1"/>
    <n v="4"/>
    <n v="4250"/>
    <n v="16"/>
    <n v="14280"/>
    <x v="3798"/>
    <s v="UPI"/>
    <x v="2"/>
    <n v="2"/>
    <n v="2023"/>
    <n v="11"/>
    <x v="6"/>
    <n v="4"/>
    <n v="45"/>
    <n v="2"/>
    <n v="4"/>
    <x v="4"/>
    <x v="1"/>
    <n v="272000"/>
    <n v="0.1"/>
  </r>
  <r>
    <x v="3831"/>
    <d v="2023-10-29T00:00:00"/>
    <s v="Customer_1738"/>
    <x v="3"/>
    <x v="2"/>
    <x v="0"/>
    <x v="0"/>
    <n v="4"/>
    <n v="1617"/>
    <n v="25"/>
    <n v="4851"/>
    <x v="3799"/>
    <s v="Cash"/>
    <x v="2"/>
    <n v="4"/>
    <n v="2023"/>
    <n v="10"/>
    <x v="1"/>
    <n v="4"/>
    <n v="44"/>
    <n v="5"/>
    <n v="0"/>
    <x v="2"/>
    <x v="0"/>
    <n v="161700"/>
    <n v="0.14000000000000001"/>
  </r>
  <r>
    <x v="3832"/>
    <d v="2023-10-05T00:00:00"/>
    <s v="Customer_1689"/>
    <x v="1"/>
    <x v="1"/>
    <x v="0"/>
    <x v="0"/>
    <n v="5"/>
    <n v="4354"/>
    <n v="11"/>
    <n v="19375.3"/>
    <x v="3800"/>
    <s v="Cash"/>
    <x v="1"/>
    <n v="7"/>
    <n v="2023"/>
    <n v="10"/>
    <x v="1"/>
    <n v="4"/>
    <n v="40"/>
    <n v="1"/>
    <n v="4"/>
    <x v="4"/>
    <x v="1"/>
    <n v="239470"/>
    <n v="0.17"/>
  </r>
  <r>
    <x v="3833"/>
    <d v="2023-07-06T00:00:00"/>
    <s v="Customer_1971"/>
    <x v="1"/>
    <x v="2"/>
    <x v="2"/>
    <x v="2"/>
    <n v="5"/>
    <n v="3813"/>
    <n v="4"/>
    <n v="18302.400000000001"/>
    <x v="3801"/>
    <s v="Cash"/>
    <x v="2"/>
    <n v="5"/>
    <n v="2023"/>
    <n v="7"/>
    <x v="10"/>
    <n v="3"/>
    <n v="27"/>
    <n v="2"/>
    <n v="4"/>
    <x v="4"/>
    <x v="1"/>
    <n v="76260"/>
    <n v="7.0000000000000007E-2"/>
  </r>
  <r>
    <x v="3834"/>
    <d v="2023-04-13T00:00:00"/>
    <s v="Customer_1537"/>
    <x v="3"/>
    <x v="1"/>
    <x v="1"/>
    <x v="1"/>
    <n v="10"/>
    <n v="2842"/>
    <n v="2"/>
    <n v="27851.599999999999"/>
    <x v="3802"/>
    <s v="Cash"/>
    <x v="0"/>
    <n v="3"/>
    <n v="2023"/>
    <n v="4"/>
    <x v="8"/>
    <n v="2"/>
    <n v="15"/>
    <n v="3"/>
    <n v="4"/>
    <x v="4"/>
    <x v="1"/>
    <n v="56840"/>
    <n v="0.06"/>
  </r>
  <r>
    <x v="3835"/>
    <d v="2023-05-27T00:00:00"/>
    <s v="Customer_1857"/>
    <x v="1"/>
    <x v="1"/>
    <x v="0"/>
    <x v="4"/>
    <n v="10"/>
    <n v="2758"/>
    <n v="21"/>
    <n v="21788.2"/>
    <x v="3803"/>
    <s v="Card"/>
    <x v="2"/>
    <n v="1"/>
    <n v="2023"/>
    <n v="5"/>
    <x v="11"/>
    <n v="2"/>
    <n v="21"/>
    <n v="4"/>
    <n v="6"/>
    <x v="0"/>
    <x v="0"/>
    <n v="579180"/>
    <n v="0.2"/>
  </r>
  <r>
    <x v="3836"/>
    <d v="2023-07-10T00:00:00"/>
    <s v="Customer_1147"/>
    <x v="2"/>
    <x v="3"/>
    <x v="0"/>
    <x v="0"/>
    <n v="5"/>
    <n v="2088"/>
    <n v="27"/>
    <n v="7621.2"/>
    <x v="3804"/>
    <s v="Cash"/>
    <x v="1"/>
    <n v="7"/>
    <n v="2023"/>
    <n v="7"/>
    <x v="10"/>
    <n v="3"/>
    <n v="28"/>
    <n v="3"/>
    <n v="1"/>
    <x v="3"/>
    <x v="1"/>
    <n v="281880"/>
    <n v="0.08"/>
  </r>
  <r>
    <x v="3837"/>
    <d v="2023-11-29T00:00:00"/>
    <s v="Customer_499"/>
    <x v="2"/>
    <x v="1"/>
    <x v="1"/>
    <x v="8"/>
    <n v="8"/>
    <n v="1608"/>
    <n v="2"/>
    <n v="12606.72"/>
    <x v="3805"/>
    <s v="Card"/>
    <x v="1"/>
    <n v="4"/>
    <n v="2023"/>
    <n v="11"/>
    <x v="6"/>
    <n v="4"/>
    <n v="48"/>
    <n v="5"/>
    <n v="3"/>
    <x v="6"/>
    <x v="1"/>
    <n v="25728"/>
    <n v="7.0000000000000007E-2"/>
  </r>
  <r>
    <x v="3838"/>
    <d v="2023-08-26T00:00:00"/>
    <s v="Customer_707"/>
    <x v="1"/>
    <x v="1"/>
    <x v="0"/>
    <x v="4"/>
    <n v="5"/>
    <n v="1906"/>
    <n v="2"/>
    <n v="9339.4"/>
    <x v="3806"/>
    <s v="Cash"/>
    <x v="1"/>
    <n v="6"/>
    <n v="2023"/>
    <n v="8"/>
    <x v="4"/>
    <n v="3"/>
    <n v="34"/>
    <n v="4"/>
    <n v="6"/>
    <x v="0"/>
    <x v="0"/>
    <n v="19060"/>
    <n v="0.11"/>
  </r>
  <r>
    <x v="3839"/>
    <d v="2023-08-13T00:00:00"/>
    <s v="Customer_609"/>
    <x v="2"/>
    <x v="3"/>
    <x v="2"/>
    <x v="7"/>
    <n v="9"/>
    <n v="1710"/>
    <n v="28"/>
    <n v="11080.8"/>
    <x v="3807"/>
    <s v="UPI"/>
    <x v="1"/>
    <n v="3"/>
    <n v="2023"/>
    <n v="8"/>
    <x v="4"/>
    <n v="3"/>
    <n v="33"/>
    <n v="3"/>
    <n v="0"/>
    <x v="2"/>
    <x v="0"/>
    <n v="430920"/>
    <n v="0.15"/>
  </r>
  <r>
    <x v="3840"/>
    <d v="2023-09-21T00:00:00"/>
    <s v="Customer_1529"/>
    <x v="3"/>
    <x v="2"/>
    <x v="2"/>
    <x v="7"/>
    <n v="5"/>
    <n v="1455"/>
    <n v="23"/>
    <n v="5601.75"/>
    <x v="3808"/>
    <s v="UPI"/>
    <x v="0"/>
    <n v="6"/>
    <n v="2023"/>
    <n v="9"/>
    <x v="5"/>
    <n v="3"/>
    <n v="38"/>
    <n v="4"/>
    <n v="4"/>
    <x v="4"/>
    <x v="1"/>
    <n v="167325"/>
    <n v="0.11"/>
  </r>
  <r>
    <x v="3841"/>
    <d v="2023-06-01T00:00:00"/>
    <s v="Customer_1582"/>
    <x v="3"/>
    <x v="1"/>
    <x v="2"/>
    <x v="7"/>
    <n v="3"/>
    <n v="4135"/>
    <n v="13"/>
    <n v="10792.35"/>
    <x v="3809"/>
    <s v="Card"/>
    <x v="1"/>
    <n v="2"/>
    <n v="2023"/>
    <n v="6"/>
    <x v="7"/>
    <n v="2"/>
    <n v="22"/>
    <n v="1"/>
    <n v="4"/>
    <x v="4"/>
    <x v="1"/>
    <n v="161265"/>
    <n v="0.18"/>
  </r>
  <r>
    <x v="3842"/>
    <d v="2023-05-22T00:00:00"/>
    <s v="Customer_191"/>
    <x v="1"/>
    <x v="0"/>
    <x v="0"/>
    <x v="4"/>
    <n v="3"/>
    <n v="1625"/>
    <n v="9"/>
    <n v="4436.25"/>
    <x v="3810"/>
    <s v="Card"/>
    <x v="0"/>
    <n v="4"/>
    <n v="2023"/>
    <n v="5"/>
    <x v="11"/>
    <n v="2"/>
    <n v="21"/>
    <n v="4"/>
    <n v="1"/>
    <x v="3"/>
    <x v="1"/>
    <n v="43875"/>
    <n v="7.0000000000000007E-2"/>
  </r>
  <r>
    <x v="3843"/>
    <d v="2023-08-26T00:00:00"/>
    <s v="Customer_129"/>
    <x v="0"/>
    <x v="2"/>
    <x v="1"/>
    <x v="1"/>
    <n v="1"/>
    <n v="1489"/>
    <n v="8"/>
    <n v="1369.88"/>
    <x v="3811"/>
    <s v="Card"/>
    <x v="1"/>
    <n v="5"/>
    <n v="2023"/>
    <n v="8"/>
    <x v="4"/>
    <n v="3"/>
    <n v="34"/>
    <n v="4"/>
    <n v="6"/>
    <x v="0"/>
    <x v="0"/>
    <n v="11912"/>
    <n v="0.2"/>
  </r>
  <r>
    <x v="3844"/>
    <d v="2023-03-09T00:00:00"/>
    <s v="Customer_1542"/>
    <x v="0"/>
    <x v="1"/>
    <x v="2"/>
    <x v="5"/>
    <n v="7"/>
    <n v="3203"/>
    <n v="12"/>
    <n v="19730.48"/>
    <x v="3812"/>
    <s v="Card"/>
    <x v="0"/>
    <n v="1"/>
    <n v="2023"/>
    <n v="3"/>
    <x v="9"/>
    <n v="1"/>
    <n v="10"/>
    <n v="2"/>
    <n v="4"/>
    <x v="4"/>
    <x v="1"/>
    <n v="269052"/>
    <n v="0.09"/>
  </r>
  <r>
    <x v="3845"/>
    <d v="2023-05-08T00:00:00"/>
    <s v="Customer_1442"/>
    <x v="1"/>
    <x v="3"/>
    <x v="0"/>
    <x v="0"/>
    <n v="4"/>
    <n v="2955"/>
    <n v="25"/>
    <n v="8865"/>
    <x v="3813"/>
    <s v="Card"/>
    <x v="1"/>
    <n v="5"/>
    <n v="2023"/>
    <n v="5"/>
    <x v="11"/>
    <n v="2"/>
    <n v="19"/>
    <n v="2"/>
    <n v="1"/>
    <x v="3"/>
    <x v="1"/>
    <n v="295500"/>
    <n v="0.16"/>
  </r>
  <r>
    <x v="3846"/>
    <d v="2023-11-14T00:00:00"/>
    <s v="Customer_566"/>
    <x v="2"/>
    <x v="3"/>
    <x v="2"/>
    <x v="2"/>
    <n v="9"/>
    <n v="1642"/>
    <n v="14"/>
    <n v="12709.08"/>
    <x v="3814"/>
    <s v="Cash"/>
    <x v="1"/>
    <n v="7"/>
    <n v="2023"/>
    <n v="11"/>
    <x v="6"/>
    <n v="4"/>
    <n v="46"/>
    <n v="3"/>
    <n v="2"/>
    <x v="5"/>
    <x v="1"/>
    <n v="206892"/>
    <n v="0.13"/>
  </r>
  <r>
    <x v="3847"/>
    <d v="2023-07-06T00:00:00"/>
    <s v="Customer_1408"/>
    <x v="0"/>
    <x v="3"/>
    <x v="1"/>
    <x v="3"/>
    <n v="6"/>
    <n v="3066"/>
    <n v="24"/>
    <n v="13980.96"/>
    <x v="3815"/>
    <s v="Cash"/>
    <x v="0"/>
    <n v="7"/>
    <n v="2023"/>
    <n v="7"/>
    <x v="10"/>
    <n v="3"/>
    <n v="27"/>
    <n v="2"/>
    <n v="4"/>
    <x v="4"/>
    <x v="1"/>
    <n v="441504"/>
    <n v="0.14000000000000001"/>
  </r>
  <r>
    <x v="3848"/>
    <d v="2023-07-20T00:00:00"/>
    <s v="Customer_706"/>
    <x v="2"/>
    <x v="2"/>
    <x v="0"/>
    <x v="6"/>
    <n v="1"/>
    <n v="1615"/>
    <n v="2"/>
    <n v="1582.7"/>
    <x v="3816"/>
    <s v="Card"/>
    <x v="1"/>
    <n v="1"/>
    <n v="2023"/>
    <n v="7"/>
    <x v="10"/>
    <n v="3"/>
    <n v="29"/>
    <n v="4"/>
    <n v="4"/>
    <x v="4"/>
    <x v="1"/>
    <n v="3230"/>
    <n v="7.0000000000000007E-2"/>
  </r>
  <r>
    <x v="3849"/>
    <d v="2023-11-06T00:00:00"/>
    <s v="Customer_372"/>
    <x v="0"/>
    <x v="0"/>
    <x v="1"/>
    <x v="1"/>
    <n v="5"/>
    <n v="1307"/>
    <n v="5"/>
    <n v="6208.25"/>
    <x v="3817"/>
    <s v="UPI"/>
    <x v="2"/>
    <n v="7"/>
    <n v="2023"/>
    <n v="11"/>
    <x v="6"/>
    <n v="4"/>
    <n v="45"/>
    <n v="2"/>
    <n v="1"/>
    <x v="3"/>
    <x v="1"/>
    <n v="32675"/>
    <n v="0.12"/>
  </r>
  <r>
    <x v="3850"/>
    <d v="2023-11-30T00:00:00"/>
    <s v="Customer_1731"/>
    <x v="0"/>
    <x v="1"/>
    <x v="2"/>
    <x v="5"/>
    <n v="8"/>
    <n v="4635"/>
    <n v="4"/>
    <n v="35596.800000000003"/>
    <x v="3818"/>
    <s v="Card"/>
    <x v="0"/>
    <n v="4"/>
    <n v="2023"/>
    <n v="11"/>
    <x v="6"/>
    <n v="4"/>
    <n v="48"/>
    <n v="5"/>
    <n v="4"/>
    <x v="4"/>
    <x v="1"/>
    <n v="148320"/>
    <n v="0.12"/>
  </r>
  <r>
    <x v="3851"/>
    <d v="2023-05-11T00:00:00"/>
    <s v="Customer_1480"/>
    <x v="2"/>
    <x v="2"/>
    <x v="2"/>
    <x v="2"/>
    <n v="10"/>
    <n v="101"/>
    <n v="11"/>
    <n v="898.9"/>
    <x v="3819"/>
    <s v="UPI"/>
    <x v="2"/>
    <n v="1"/>
    <n v="2023"/>
    <n v="5"/>
    <x v="11"/>
    <n v="2"/>
    <n v="19"/>
    <n v="2"/>
    <n v="4"/>
    <x v="4"/>
    <x v="1"/>
    <n v="11110"/>
    <n v="0.06"/>
  </r>
  <r>
    <x v="3852"/>
    <d v="2023-08-08T00:00:00"/>
    <s v="Customer_361"/>
    <x v="1"/>
    <x v="1"/>
    <x v="0"/>
    <x v="4"/>
    <n v="10"/>
    <n v="656"/>
    <n v="9"/>
    <n v="5969.6"/>
    <x v="3820"/>
    <s v="Cash"/>
    <x v="1"/>
    <n v="6"/>
    <n v="2023"/>
    <n v="8"/>
    <x v="4"/>
    <n v="3"/>
    <n v="32"/>
    <n v="2"/>
    <n v="2"/>
    <x v="5"/>
    <x v="1"/>
    <n v="59040"/>
    <n v="0.15"/>
  </r>
  <r>
    <x v="3853"/>
    <d v="2023-12-24T00:00:00"/>
    <s v="Customer_1822"/>
    <x v="1"/>
    <x v="2"/>
    <x v="0"/>
    <x v="0"/>
    <n v="7"/>
    <n v="3283"/>
    <n v="19"/>
    <n v="18614.61"/>
    <x v="3821"/>
    <s v="Card"/>
    <x v="2"/>
    <n v="4"/>
    <n v="2023"/>
    <n v="12"/>
    <x v="2"/>
    <n v="4"/>
    <n v="52"/>
    <n v="5"/>
    <n v="0"/>
    <x v="2"/>
    <x v="0"/>
    <n v="436639"/>
    <n v="0.16"/>
  </r>
  <r>
    <x v="3854"/>
    <d v="2023-08-10T00:00:00"/>
    <s v="Customer_1275"/>
    <x v="2"/>
    <x v="3"/>
    <x v="0"/>
    <x v="4"/>
    <n v="4"/>
    <n v="2768"/>
    <n v="4"/>
    <n v="10629.12"/>
    <x v="3822"/>
    <s v="UPI"/>
    <x v="2"/>
    <n v="3"/>
    <n v="2023"/>
    <n v="8"/>
    <x v="4"/>
    <n v="3"/>
    <n v="32"/>
    <n v="2"/>
    <n v="4"/>
    <x v="4"/>
    <x v="1"/>
    <n v="44288"/>
    <n v="0.11"/>
  </r>
  <r>
    <x v="3855"/>
    <d v="2023-04-15T00:00:00"/>
    <s v="Customer_532"/>
    <x v="3"/>
    <x v="1"/>
    <x v="0"/>
    <x v="6"/>
    <n v="5"/>
    <n v="3829"/>
    <n v="9"/>
    <n v="17421.95"/>
    <x v="3823"/>
    <s v="UPI"/>
    <x v="0"/>
    <n v="4"/>
    <n v="2023"/>
    <n v="4"/>
    <x v="8"/>
    <n v="2"/>
    <n v="15"/>
    <n v="3"/>
    <n v="6"/>
    <x v="0"/>
    <x v="0"/>
    <n v="172305"/>
    <n v="0.11"/>
  </r>
  <r>
    <x v="3856"/>
    <d v="2023-08-28T00:00:00"/>
    <s v="Customer_1307"/>
    <x v="3"/>
    <x v="2"/>
    <x v="0"/>
    <x v="0"/>
    <n v="3"/>
    <n v="3795"/>
    <n v="8"/>
    <n v="10474.200000000001"/>
    <x v="3824"/>
    <s v="UPI"/>
    <x v="0"/>
    <n v="7"/>
    <n v="2023"/>
    <n v="8"/>
    <x v="4"/>
    <n v="3"/>
    <n v="35"/>
    <n v="5"/>
    <n v="1"/>
    <x v="3"/>
    <x v="1"/>
    <n v="91080"/>
    <n v="0.06"/>
  </r>
  <r>
    <x v="3857"/>
    <d v="2023-12-25T00:00:00"/>
    <s v="Customer_1035"/>
    <x v="1"/>
    <x v="0"/>
    <x v="1"/>
    <x v="8"/>
    <n v="10"/>
    <n v="160"/>
    <n v="21"/>
    <n v="1264"/>
    <x v="3825"/>
    <s v="Card"/>
    <x v="1"/>
    <n v="6"/>
    <n v="2023"/>
    <n v="12"/>
    <x v="2"/>
    <n v="4"/>
    <n v="52"/>
    <n v="5"/>
    <n v="1"/>
    <x v="3"/>
    <x v="1"/>
    <n v="33600"/>
    <n v="0.18"/>
  </r>
  <r>
    <x v="3858"/>
    <d v="2023-12-09T00:00:00"/>
    <s v="Customer_1027"/>
    <x v="1"/>
    <x v="3"/>
    <x v="1"/>
    <x v="8"/>
    <n v="8"/>
    <n v="4380"/>
    <n v="27"/>
    <n v="25579.200000000001"/>
    <x v="3826"/>
    <s v="UPI"/>
    <x v="0"/>
    <n v="3"/>
    <n v="2023"/>
    <n v="12"/>
    <x v="2"/>
    <n v="4"/>
    <n v="49"/>
    <n v="2"/>
    <n v="6"/>
    <x v="0"/>
    <x v="0"/>
    <n v="946080"/>
    <n v="0.17"/>
  </r>
  <r>
    <x v="3859"/>
    <d v="2023-05-20T00:00:00"/>
    <s v="Customer_1607"/>
    <x v="1"/>
    <x v="3"/>
    <x v="1"/>
    <x v="3"/>
    <n v="8"/>
    <n v="3705"/>
    <n v="22"/>
    <n v="23119.200000000001"/>
    <x v="3827"/>
    <s v="Card"/>
    <x v="2"/>
    <n v="1"/>
    <n v="2023"/>
    <n v="5"/>
    <x v="11"/>
    <n v="2"/>
    <n v="20"/>
    <n v="3"/>
    <n v="6"/>
    <x v="0"/>
    <x v="0"/>
    <n v="652080"/>
    <n v="0.19"/>
  </r>
  <r>
    <x v="3860"/>
    <d v="2023-05-23T00:00:00"/>
    <s v="Customer_520"/>
    <x v="1"/>
    <x v="3"/>
    <x v="2"/>
    <x v="7"/>
    <n v="5"/>
    <n v="3547"/>
    <n v="12"/>
    <n v="15606.8"/>
    <x v="3828"/>
    <s v="Card"/>
    <x v="0"/>
    <n v="5"/>
    <n v="2023"/>
    <n v="5"/>
    <x v="11"/>
    <n v="2"/>
    <n v="21"/>
    <n v="4"/>
    <n v="2"/>
    <x v="5"/>
    <x v="1"/>
    <n v="212820"/>
    <n v="0.17"/>
  </r>
  <r>
    <x v="3861"/>
    <d v="2023-07-25T00:00:00"/>
    <s v="Customer_919"/>
    <x v="2"/>
    <x v="0"/>
    <x v="1"/>
    <x v="3"/>
    <n v="3"/>
    <n v="210"/>
    <n v="7"/>
    <n v="585.9"/>
    <x v="3829"/>
    <s v="UPI"/>
    <x v="0"/>
    <n v="3"/>
    <n v="2023"/>
    <n v="7"/>
    <x v="10"/>
    <n v="3"/>
    <n v="30"/>
    <n v="5"/>
    <n v="2"/>
    <x v="5"/>
    <x v="1"/>
    <n v="4410"/>
    <n v="0.05"/>
  </r>
  <r>
    <x v="3862"/>
    <d v="2023-04-02T00:00:00"/>
    <s v="Customer_62"/>
    <x v="0"/>
    <x v="0"/>
    <x v="2"/>
    <x v="7"/>
    <n v="2"/>
    <n v="4769"/>
    <n v="11"/>
    <n v="8488.82"/>
    <x v="3830"/>
    <s v="Cash"/>
    <x v="0"/>
    <n v="5"/>
    <n v="2023"/>
    <n v="4"/>
    <x v="8"/>
    <n v="2"/>
    <n v="14"/>
    <n v="2"/>
    <n v="0"/>
    <x v="2"/>
    <x v="0"/>
    <n v="104918"/>
    <n v="0.08"/>
  </r>
  <r>
    <x v="3863"/>
    <d v="2023-11-16T00:00:00"/>
    <s v="Customer_1007"/>
    <x v="2"/>
    <x v="0"/>
    <x v="0"/>
    <x v="4"/>
    <n v="5"/>
    <n v="3702"/>
    <n v="9"/>
    <n v="16844.099999999999"/>
    <x v="3831"/>
    <s v="Card"/>
    <x v="2"/>
    <n v="4"/>
    <n v="2023"/>
    <n v="11"/>
    <x v="6"/>
    <n v="4"/>
    <n v="46"/>
    <n v="3"/>
    <n v="4"/>
    <x v="4"/>
    <x v="1"/>
    <n v="166590"/>
    <n v="0.19"/>
  </r>
  <r>
    <x v="3864"/>
    <d v="2023-09-12T00:00:00"/>
    <s v="Customer_152"/>
    <x v="2"/>
    <x v="1"/>
    <x v="2"/>
    <x v="2"/>
    <n v="9"/>
    <n v="3133"/>
    <n v="13"/>
    <n v="24531.39"/>
    <x v="3832"/>
    <s v="Cash"/>
    <x v="1"/>
    <n v="1"/>
    <n v="2023"/>
    <n v="9"/>
    <x v="5"/>
    <n v="3"/>
    <n v="37"/>
    <n v="3"/>
    <n v="2"/>
    <x v="5"/>
    <x v="1"/>
    <n v="366561"/>
    <n v="0.11"/>
  </r>
  <r>
    <x v="3865"/>
    <d v="2023-03-29T00:00:00"/>
    <s v="Customer_1935"/>
    <x v="3"/>
    <x v="1"/>
    <x v="0"/>
    <x v="6"/>
    <n v="5"/>
    <n v="1269"/>
    <n v="9"/>
    <n v="5773.95"/>
    <x v="3833"/>
    <s v="Cash"/>
    <x v="1"/>
    <n v="4"/>
    <n v="2023"/>
    <n v="3"/>
    <x v="9"/>
    <n v="1"/>
    <n v="13"/>
    <n v="5"/>
    <n v="3"/>
    <x v="6"/>
    <x v="1"/>
    <n v="57105"/>
    <n v="0.16"/>
  </r>
  <r>
    <x v="3866"/>
    <d v="2023-06-10T00:00:00"/>
    <s v="Customer_1424"/>
    <x v="1"/>
    <x v="1"/>
    <x v="2"/>
    <x v="5"/>
    <n v="9"/>
    <n v="1706"/>
    <n v="28"/>
    <n v="11054.88"/>
    <x v="3834"/>
    <s v="Card"/>
    <x v="1"/>
    <n v="3"/>
    <n v="2023"/>
    <n v="6"/>
    <x v="7"/>
    <n v="2"/>
    <n v="23"/>
    <n v="2"/>
    <n v="6"/>
    <x v="0"/>
    <x v="0"/>
    <n v="429912"/>
    <n v="0.17"/>
  </r>
  <r>
    <x v="3867"/>
    <d v="2023-05-06T00:00:00"/>
    <s v="Customer_455"/>
    <x v="1"/>
    <x v="3"/>
    <x v="1"/>
    <x v="8"/>
    <n v="3"/>
    <n v="110"/>
    <n v="24"/>
    <n v="250.8"/>
    <x v="3835"/>
    <s v="Card"/>
    <x v="2"/>
    <n v="4"/>
    <n v="2023"/>
    <n v="5"/>
    <x v="11"/>
    <n v="2"/>
    <n v="18"/>
    <n v="1"/>
    <n v="6"/>
    <x v="0"/>
    <x v="0"/>
    <n v="7920"/>
    <n v="0.09"/>
  </r>
  <r>
    <x v="3868"/>
    <d v="2023-06-17T00:00:00"/>
    <s v="Customer_1570"/>
    <x v="2"/>
    <x v="1"/>
    <x v="1"/>
    <x v="8"/>
    <n v="4"/>
    <n v="954"/>
    <n v="20"/>
    <n v="3052.8"/>
    <x v="3836"/>
    <s v="Card"/>
    <x v="2"/>
    <n v="7"/>
    <n v="2023"/>
    <n v="6"/>
    <x v="7"/>
    <n v="2"/>
    <n v="24"/>
    <n v="3"/>
    <n v="6"/>
    <x v="0"/>
    <x v="0"/>
    <n v="76320"/>
    <n v="0.08"/>
  </r>
  <r>
    <x v="3869"/>
    <d v="2023-12-24T00:00:00"/>
    <s v="Customer_1771"/>
    <x v="1"/>
    <x v="0"/>
    <x v="0"/>
    <x v="0"/>
    <n v="2"/>
    <n v="750"/>
    <n v="16"/>
    <n v="1260"/>
    <x v="3837"/>
    <s v="Cash"/>
    <x v="2"/>
    <n v="1"/>
    <n v="2023"/>
    <n v="12"/>
    <x v="2"/>
    <n v="4"/>
    <n v="52"/>
    <n v="5"/>
    <n v="0"/>
    <x v="2"/>
    <x v="0"/>
    <n v="24000"/>
    <n v="0.2"/>
  </r>
  <r>
    <x v="3870"/>
    <d v="2023-07-26T00:00:00"/>
    <s v="Customer_1041"/>
    <x v="2"/>
    <x v="2"/>
    <x v="0"/>
    <x v="4"/>
    <n v="9"/>
    <n v="1220"/>
    <n v="18"/>
    <n v="9003.6"/>
    <x v="3838"/>
    <s v="UPI"/>
    <x v="1"/>
    <n v="1"/>
    <n v="2023"/>
    <n v="7"/>
    <x v="10"/>
    <n v="3"/>
    <n v="30"/>
    <n v="5"/>
    <n v="3"/>
    <x v="6"/>
    <x v="1"/>
    <n v="197640"/>
    <n v="0.12"/>
  </r>
  <r>
    <x v="3871"/>
    <d v="2023-04-27T00:00:00"/>
    <s v="Customer_896"/>
    <x v="0"/>
    <x v="3"/>
    <x v="1"/>
    <x v="3"/>
    <n v="8"/>
    <n v="3955"/>
    <n v="23"/>
    <n v="24362.799999999999"/>
    <x v="3839"/>
    <s v="UPI"/>
    <x v="2"/>
    <n v="6"/>
    <n v="2023"/>
    <n v="4"/>
    <x v="8"/>
    <n v="2"/>
    <n v="17"/>
    <n v="5"/>
    <n v="4"/>
    <x v="4"/>
    <x v="1"/>
    <n v="727720"/>
    <n v="0.19"/>
  </r>
  <r>
    <x v="3872"/>
    <d v="2023-04-19T00:00:00"/>
    <s v="Customer_1958"/>
    <x v="2"/>
    <x v="1"/>
    <x v="0"/>
    <x v="0"/>
    <n v="9"/>
    <n v="2200"/>
    <n v="24"/>
    <n v="15048"/>
    <x v="3840"/>
    <s v="Card"/>
    <x v="1"/>
    <n v="3"/>
    <n v="2023"/>
    <n v="4"/>
    <x v="8"/>
    <n v="2"/>
    <n v="16"/>
    <n v="4"/>
    <n v="3"/>
    <x v="6"/>
    <x v="1"/>
    <n v="475200"/>
    <n v="0.06"/>
  </r>
  <r>
    <x v="3873"/>
    <d v="2023-11-17T00:00:00"/>
    <s v="Customer_1944"/>
    <x v="1"/>
    <x v="3"/>
    <x v="1"/>
    <x v="1"/>
    <n v="6"/>
    <n v="3268"/>
    <n v="26"/>
    <n v="14509.92"/>
    <x v="3841"/>
    <s v="Cash"/>
    <x v="1"/>
    <n v="1"/>
    <n v="2023"/>
    <n v="11"/>
    <x v="6"/>
    <n v="4"/>
    <n v="46"/>
    <n v="3"/>
    <n v="5"/>
    <x v="1"/>
    <x v="1"/>
    <n v="509808"/>
    <n v="0.11"/>
  </r>
  <r>
    <x v="3874"/>
    <d v="2023-01-10T00:00:00"/>
    <s v="Customer_97"/>
    <x v="2"/>
    <x v="0"/>
    <x v="1"/>
    <x v="3"/>
    <n v="9"/>
    <n v="4126"/>
    <n v="4"/>
    <n v="35648.639999999999"/>
    <x v="3842"/>
    <s v="UPI"/>
    <x v="0"/>
    <n v="4"/>
    <n v="2023"/>
    <n v="1"/>
    <x v="0"/>
    <n v="1"/>
    <n v="2"/>
    <n v="2"/>
    <n v="2"/>
    <x v="5"/>
    <x v="1"/>
    <n v="148536"/>
    <n v="0.12"/>
  </r>
  <r>
    <x v="3875"/>
    <d v="2023-06-15T00:00:00"/>
    <s v="Customer_482"/>
    <x v="2"/>
    <x v="1"/>
    <x v="0"/>
    <x v="4"/>
    <n v="8"/>
    <n v="2987"/>
    <n v="11"/>
    <n v="21267.439999999999"/>
    <x v="3843"/>
    <s v="Card"/>
    <x v="0"/>
    <n v="4"/>
    <n v="2023"/>
    <n v="6"/>
    <x v="7"/>
    <n v="2"/>
    <n v="24"/>
    <n v="3"/>
    <n v="4"/>
    <x v="4"/>
    <x v="1"/>
    <n v="262856"/>
    <n v="0.17"/>
  </r>
  <r>
    <x v="3876"/>
    <d v="2023-06-28T00:00:00"/>
    <s v="Customer_275"/>
    <x v="3"/>
    <x v="0"/>
    <x v="1"/>
    <x v="1"/>
    <n v="4"/>
    <n v="3761"/>
    <n v="5"/>
    <n v="14291.8"/>
    <x v="3844"/>
    <s v="UPI"/>
    <x v="0"/>
    <n v="4"/>
    <n v="2023"/>
    <n v="6"/>
    <x v="7"/>
    <n v="2"/>
    <n v="26"/>
    <n v="5"/>
    <n v="3"/>
    <x v="6"/>
    <x v="1"/>
    <n v="75220"/>
    <n v="0.11"/>
  </r>
  <r>
    <x v="3877"/>
    <d v="2023-07-12T00:00:00"/>
    <s v="Customer_1285"/>
    <x v="3"/>
    <x v="1"/>
    <x v="2"/>
    <x v="2"/>
    <n v="8"/>
    <n v="2630"/>
    <n v="19"/>
    <n v="17042.400000000001"/>
    <x v="3845"/>
    <s v="UPI"/>
    <x v="1"/>
    <n v="2"/>
    <n v="2023"/>
    <n v="7"/>
    <x v="10"/>
    <n v="3"/>
    <n v="28"/>
    <n v="3"/>
    <n v="3"/>
    <x v="6"/>
    <x v="1"/>
    <n v="399760"/>
    <n v="0.11"/>
  </r>
  <r>
    <x v="3878"/>
    <d v="2023-05-24T00:00:00"/>
    <s v="Customer_863"/>
    <x v="0"/>
    <x v="0"/>
    <x v="2"/>
    <x v="7"/>
    <n v="4"/>
    <n v="3876"/>
    <n v="28"/>
    <n v="11162.88"/>
    <x v="3846"/>
    <s v="Card"/>
    <x v="2"/>
    <n v="7"/>
    <n v="2023"/>
    <n v="5"/>
    <x v="11"/>
    <n v="2"/>
    <n v="21"/>
    <n v="4"/>
    <n v="3"/>
    <x v="6"/>
    <x v="1"/>
    <n v="434112"/>
    <n v="0.17"/>
  </r>
  <r>
    <x v="3879"/>
    <d v="2023-08-14T00:00:00"/>
    <s v="Customer_1795"/>
    <x v="0"/>
    <x v="1"/>
    <x v="1"/>
    <x v="3"/>
    <n v="4"/>
    <n v="869"/>
    <n v="15"/>
    <n v="2954.6"/>
    <x v="3847"/>
    <s v="UPI"/>
    <x v="2"/>
    <n v="3"/>
    <n v="2023"/>
    <n v="8"/>
    <x v="4"/>
    <n v="3"/>
    <n v="33"/>
    <n v="3"/>
    <n v="1"/>
    <x v="3"/>
    <x v="1"/>
    <n v="52140"/>
    <n v="0.2"/>
  </r>
  <r>
    <x v="3880"/>
    <d v="2023-08-01T00:00:00"/>
    <s v="Customer_196"/>
    <x v="0"/>
    <x v="0"/>
    <x v="1"/>
    <x v="1"/>
    <n v="3"/>
    <n v="327"/>
    <n v="26"/>
    <n v="725.94"/>
    <x v="3848"/>
    <s v="Card"/>
    <x v="0"/>
    <n v="3"/>
    <n v="2023"/>
    <n v="8"/>
    <x v="4"/>
    <n v="3"/>
    <n v="31"/>
    <n v="1"/>
    <n v="2"/>
    <x v="5"/>
    <x v="1"/>
    <n v="25506"/>
    <n v="0.19"/>
  </r>
  <r>
    <x v="3881"/>
    <d v="2023-02-03T00:00:00"/>
    <s v="Customer_755"/>
    <x v="2"/>
    <x v="0"/>
    <x v="1"/>
    <x v="3"/>
    <n v="4"/>
    <n v="1551"/>
    <n v="19"/>
    <n v="5025.24"/>
    <x v="3849"/>
    <s v="UPI"/>
    <x v="1"/>
    <n v="5"/>
    <n v="2023"/>
    <n v="2"/>
    <x v="3"/>
    <n v="1"/>
    <n v="5"/>
    <n v="1"/>
    <n v="5"/>
    <x v="1"/>
    <x v="1"/>
    <n v="117876"/>
    <n v="0.12"/>
  </r>
  <r>
    <x v="3882"/>
    <d v="2023-06-01T00:00:00"/>
    <s v="Customer_664"/>
    <x v="1"/>
    <x v="3"/>
    <x v="0"/>
    <x v="6"/>
    <n v="3"/>
    <n v="2813"/>
    <n v="22"/>
    <n v="6582.42"/>
    <x v="3850"/>
    <s v="Cash"/>
    <x v="1"/>
    <n v="1"/>
    <n v="2023"/>
    <n v="6"/>
    <x v="7"/>
    <n v="2"/>
    <n v="22"/>
    <n v="1"/>
    <n v="4"/>
    <x v="4"/>
    <x v="1"/>
    <n v="185658"/>
    <n v="0.06"/>
  </r>
  <r>
    <x v="3883"/>
    <d v="2023-12-24T00:00:00"/>
    <s v="Customer_1439"/>
    <x v="3"/>
    <x v="2"/>
    <x v="2"/>
    <x v="7"/>
    <n v="2"/>
    <n v="4772"/>
    <n v="19"/>
    <n v="7730.64"/>
    <x v="3851"/>
    <s v="Cash"/>
    <x v="2"/>
    <n v="4"/>
    <n v="2023"/>
    <n v="12"/>
    <x v="2"/>
    <n v="4"/>
    <n v="52"/>
    <n v="5"/>
    <n v="0"/>
    <x v="2"/>
    <x v="0"/>
    <n v="181336"/>
    <n v="0.06"/>
  </r>
  <r>
    <x v="3884"/>
    <d v="2023-08-17T00:00:00"/>
    <s v="Customer_1522"/>
    <x v="1"/>
    <x v="2"/>
    <x v="0"/>
    <x v="0"/>
    <n v="8"/>
    <n v="4073"/>
    <n v="15"/>
    <n v="27696.400000000001"/>
    <x v="3852"/>
    <s v="Card"/>
    <x v="0"/>
    <n v="5"/>
    <n v="2023"/>
    <n v="8"/>
    <x v="4"/>
    <n v="3"/>
    <n v="33"/>
    <n v="3"/>
    <n v="4"/>
    <x v="4"/>
    <x v="1"/>
    <n v="488760"/>
    <n v="0.15"/>
  </r>
  <r>
    <x v="3885"/>
    <d v="2023-04-30T00:00:00"/>
    <s v="Customer_1585"/>
    <x v="2"/>
    <x v="3"/>
    <x v="0"/>
    <x v="4"/>
    <n v="7"/>
    <n v="2984"/>
    <n v="6"/>
    <n v="19634.72"/>
    <x v="3853"/>
    <s v="Card"/>
    <x v="0"/>
    <n v="5"/>
    <n v="2023"/>
    <n v="4"/>
    <x v="8"/>
    <n v="2"/>
    <n v="18"/>
    <n v="6"/>
    <n v="0"/>
    <x v="2"/>
    <x v="0"/>
    <n v="125328"/>
    <n v="0.09"/>
  </r>
  <r>
    <x v="3886"/>
    <d v="2023-06-29T00:00:00"/>
    <s v="Customer_829"/>
    <x v="1"/>
    <x v="2"/>
    <x v="1"/>
    <x v="1"/>
    <n v="5"/>
    <n v="2258"/>
    <n v="27"/>
    <n v="8241.7000000000007"/>
    <x v="3854"/>
    <s v="Card"/>
    <x v="1"/>
    <n v="1"/>
    <n v="2023"/>
    <n v="6"/>
    <x v="7"/>
    <n v="2"/>
    <n v="26"/>
    <n v="5"/>
    <n v="4"/>
    <x v="4"/>
    <x v="1"/>
    <n v="304830"/>
    <n v="0.12"/>
  </r>
  <r>
    <x v="3887"/>
    <d v="2023-09-16T00:00:00"/>
    <s v="Customer_847"/>
    <x v="0"/>
    <x v="1"/>
    <x v="1"/>
    <x v="3"/>
    <n v="6"/>
    <n v="602"/>
    <n v="24"/>
    <n v="2745.12"/>
    <x v="3855"/>
    <s v="Cash"/>
    <x v="2"/>
    <n v="2"/>
    <n v="2023"/>
    <n v="9"/>
    <x v="5"/>
    <n v="3"/>
    <n v="37"/>
    <n v="3"/>
    <n v="6"/>
    <x v="0"/>
    <x v="0"/>
    <n v="86688"/>
    <n v="0.18"/>
  </r>
  <r>
    <x v="3888"/>
    <d v="2023-05-18T00:00:00"/>
    <s v="Customer_1129"/>
    <x v="1"/>
    <x v="2"/>
    <x v="2"/>
    <x v="5"/>
    <n v="5"/>
    <n v="4135"/>
    <n v="12"/>
    <n v="18194"/>
    <x v="3856"/>
    <s v="Cash"/>
    <x v="2"/>
    <n v="4"/>
    <n v="2023"/>
    <n v="5"/>
    <x v="11"/>
    <n v="2"/>
    <n v="20"/>
    <n v="3"/>
    <n v="4"/>
    <x v="4"/>
    <x v="1"/>
    <n v="248100"/>
    <n v="0.15"/>
  </r>
  <r>
    <x v="3889"/>
    <d v="2023-10-19T00:00:00"/>
    <s v="Customer_96"/>
    <x v="2"/>
    <x v="0"/>
    <x v="1"/>
    <x v="8"/>
    <n v="1"/>
    <n v="4682"/>
    <n v="12"/>
    <n v="4120.16"/>
    <x v="3857"/>
    <s v="Cash"/>
    <x v="0"/>
    <n v="7"/>
    <n v="2023"/>
    <n v="10"/>
    <x v="1"/>
    <n v="4"/>
    <n v="42"/>
    <n v="3"/>
    <n v="4"/>
    <x v="4"/>
    <x v="1"/>
    <n v="56184"/>
    <n v="0.08"/>
  </r>
  <r>
    <x v="3890"/>
    <d v="2023-01-14T00:00:00"/>
    <s v="Customer_1735"/>
    <x v="3"/>
    <x v="1"/>
    <x v="1"/>
    <x v="3"/>
    <n v="9"/>
    <n v="3971"/>
    <n v="18"/>
    <n v="29305.98"/>
    <x v="3858"/>
    <s v="Card"/>
    <x v="0"/>
    <n v="4"/>
    <n v="2023"/>
    <n v="1"/>
    <x v="0"/>
    <n v="1"/>
    <n v="2"/>
    <n v="2"/>
    <n v="6"/>
    <x v="0"/>
    <x v="0"/>
    <n v="643302"/>
    <n v="0.14000000000000001"/>
  </r>
  <r>
    <x v="3891"/>
    <d v="2023-05-28T00:00:00"/>
    <s v="Customer_1076"/>
    <x v="3"/>
    <x v="1"/>
    <x v="1"/>
    <x v="1"/>
    <n v="1"/>
    <n v="917"/>
    <n v="22"/>
    <n v="715.26"/>
    <x v="3859"/>
    <s v="UPI"/>
    <x v="2"/>
    <n v="4"/>
    <n v="2023"/>
    <n v="5"/>
    <x v="11"/>
    <n v="2"/>
    <n v="22"/>
    <n v="5"/>
    <n v="0"/>
    <x v="2"/>
    <x v="0"/>
    <n v="20174"/>
    <n v="7.0000000000000007E-2"/>
  </r>
  <r>
    <x v="3892"/>
    <d v="2023-12-19T00:00:00"/>
    <s v="Customer_1804"/>
    <x v="1"/>
    <x v="1"/>
    <x v="2"/>
    <x v="7"/>
    <n v="1"/>
    <n v="4384"/>
    <n v="28"/>
    <n v="3156.48"/>
    <x v="3860"/>
    <s v="Card"/>
    <x v="1"/>
    <n v="1"/>
    <n v="2023"/>
    <n v="12"/>
    <x v="2"/>
    <n v="4"/>
    <n v="51"/>
    <n v="4"/>
    <n v="2"/>
    <x v="5"/>
    <x v="1"/>
    <n v="122752"/>
    <n v="0.11"/>
  </r>
  <r>
    <x v="3893"/>
    <d v="2023-01-28T00:00:00"/>
    <s v="Customer_421"/>
    <x v="0"/>
    <x v="0"/>
    <x v="0"/>
    <x v="4"/>
    <n v="2"/>
    <n v="1640"/>
    <n v="8"/>
    <n v="3017.6"/>
    <x v="3861"/>
    <s v="Cash"/>
    <x v="1"/>
    <n v="1"/>
    <n v="2023"/>
    <n v="1"/>
    <x v="0"/>
    <n v="1"/>
    <n v="4"/>
    <n v="4"/>
    <n v="6"/>
    <x v="0"/>
    <x v="0"/>
    <n v="26240"/>
    <n v="0.13"/>
  </r>
  <r>
    <x v="3894"/>
    <d v="2023-06-29T00:00:00"/>
    <s v="Customer_1720"/>
    <x v="0"/>
    <x v="0"/>
    <x v="2"/>
    <x v="7"/>
    <n v="1"/>
    <n v="4705"/>
    <n v="1"/>
    <n v="4657.95"/>
    <x v="3862"/>
    <s v="Card"/>
    <x v="2"/>
    <n v="7"/>
    <n v="2023"/>
    <n v="6"/>
    <x v="7"/>
    <n v="2"/>
    <n v="26"/>
    <n v="5"/>
    <n v="4"/>
    <x v="4"/>
    <x v="1"/>
    <n v="4705"/>
    <n v="0.14000000000000001"/>
  </r>
  <r>
    <x v="3895"/>
    <d v="2023-11-24T00:00:00"/>
    <s v="Customer_1331"/>
    <x v="2"/>
    <x v="1"/>
    <x v="1"/>
    <x v="8"/>
    <n v="5"/>
    <n v="839"/>
    <n v="16"/>
    <n v="3523.8"/>
    <x v="3863"/>
    <s v="Cash"/>
    <x v="0"/>
    <n v="5"/>
    <n v="2023"/>
    <n v="11"/>
    <x v="6"/>
    <n v="4"/>
    <n v="47"/>
    <n v="4"/>
    <n v="5"/>
    <x v="1"/>
    <x v="1"/>
    <n v="67120"/>
    <n v="0.06"/>
  </r>
  <r>
    <x v="3896"/>
    <d v="2023-11-23T00:00:00"/>
    <s v="Customer_776"/>
    <x v="2"/>
    <x v="0"/>
    <x v="1"/>
    <x v="8"/>
    <n v="1"/>
    <n v="916"/>
    <n v="6"/>
    <n v="861.04"/>
    <x v="3864"/>
    <s v="Cash"/>
    <x v="2"/>
    <n v="1"/>
    <n v="2023"/>
    <n v="11"/>
    <x v="6"/>
    <n v="4"/>
    <n v="47"/>
    <n v="4"/>
    <n v="4"/>
    <x v="4"/>
    <x v="1"/>
    <n v="5496"/>
    <n v="0.14000000000000001"/>
  </r>
  <r>
    <x v="3897"/>
    <d v="2023-04-12T00:00:00"/>
    <s v="Customer_1086"/>
    <x v="2"/>
    <x v="1"/>
    <x v="2"/>
    <x v="7"/>
    <n v="4"/>
    <n v="4243"/>
    <n v="2"/>
    <n v="16632.560000000001"/>
    <x v="3865"/>
    <s v="UPI"/>
    <x v="2"/>
    <n v="2"/>
    <n v="2023"/>
    <n v="4"/>
    <x v="8"/>
    <n v="2"/>
    <n v="15"/>
    <n v="3"/>
    <n v="3"/>
    <x v="6"/>
    <x v="1"/>
    <n v="33944"/>
    <n v="0.2"/>
  </r>
  <r>
    <x v="3898"/>
    <d v="2023-10-30T00:00:00"/>
    <s v="Customer_164"/>
    <x v="3"/>
    <x v="3"/>
    <x v="2"/>
    <x v="2"/>
    <n v="9"/>
    <n v="475"/>
    <n v="18"/>
    <n v="3505.5"/>
    <x v="3866"/>
    <s v="Cash"/>
    <x v="1"/>
    <n v="3"/>
    <n v="2023"/>
    <n v="10"/>
    <x v="1"/>
    <n v="4"/>
    <n v="44"/>
    <n v="5"/>
    <n v="1"/>
    <x v="3"/>
    <x v="1"/>
    <n v="76950"/>
    <n v="0.16"/>
  </r>
  <r>
    <x v="3899"/>
    <d v="2023-02-10T00:00:00"/>
    <s v="Customer_1985"/>
    <x v="3"/>
    <x v="0"/>
    <x v="2"/>
    <x v="2"/>
    <n v="1"/>
    <n v="196"/>
    <n v="17"/>
    <n v="162.68"/>
    <x v="3867"/>
    <s v="Cash"/>
    <x v="0"/>
    <n v="5"/>
    <n v="2023"/>
    <n v="2"/>
    <x v="3"/>
    <n v="1"/>
    <n v="6"/>
    <n v="2"/>
    <n v="5"/>
    <x v="1"/>
    <x v="1"/>
    <n v="3332"/>
    <n v="0.15"/>
  </r>
  <r>
    <x v="3900"/>
    <d v="2023-08-18T00:00:00"/>
    <s v="Customer_525"/>
    <x v="1"/>
    <x v="3"/>
    <x v="2"/>
    <x v="2"/>
    <n v="1"/>
    <n v="3801"/>
    <n v="29"/>
    <n v="2698.71"/>
    <x v="3868"/>
    <s v="UPI"/>
    <x v="1"/>
    <n v="6"/>
    <n v="2023"/>
    <n v="8"/>
    <x v="4"/>
    <n v="3"/>
    <n v="33"/>
    <n v="3"/>
    <n v="5"/>
    <x v="1"/>
    <x v="1"/>
    <n v="110229"/>
    <n v="0.15"/>
  </r>
  <r>
    <x v="3901"/>
    <d v="2023-01-02T00:00:00"/>
    <s v="Customer_608"/>
    <x v="0"/>
    <x v="3"/>
    <x v="1"/>
    <x v="8"/>
    <n v="5"/>
    <n v="3701"/>
    <n v="5"/>
    <n v="17579.75"/>
    <x v="3869"/>
    <s v="Cash"/>
    <x v="1"/>
    <n v="2"/>
    <n v="2023"/>
    <n v="1"/>
    <x v="0"/>
    <n v="1"/>
    <n v="1"/>
    <n v="1"/>
    <n v="1"/>
    <x v="3"/>
    <x v="1"/>
    <n v="92525"/>
    <n v="0.2"/>
  </r>
  <r>
    <x v="3902"/>
    <d v="2023-02-12T00:00:00"/>
    <s v="Customer_717"/>
    <x v="2"/>
    <x v="2"/>
    <x v="2"/>
    <x v="2"/>
    <n v="8"/>
    <n v="826"/>
    <n v="26"/>
    <n v="4889.92"/>
    <x v="3870"/>
    <s v="Cash"/>
    <x v="0"/>
    <n v="3"/>
    <n v="2023"/>
    <n v="2"/>
    <x v="3"/>
    <n v="1"/>
    <n v="7"/>
    <n v="3"/>
    <n v="0"/>
    <x v="2"/>
    <x v="0"/>
    <n v="171808"/>
    <n v="0.09"/>
  </r>
  <r>
    <x v="3903"/>
    <d v="2023-07-06T00:00:00"/>
    <s v="Customer_621"/>
    <x v="0"/>
    <x v="1"/>
    <x v="0"/>
    <x v="6"/>
    <n v="3"/>
    <n v="3537"/>
    <n v="26"/>
    <n v="7852.14"/>
    <x v="3871"/>
    <s v="Cash"/>
    <x v="1"/>
    <n v="2"/>
    <n v="2023"/>
    <n v="7"/>
    <x v="10"/>
    <n v="3"/>
    <n v="27"/>
    <n v="2"/>
    <n v="4"/>
    <x v="4"/>
    <x v="1"/>
    <n v="275886"/>
    <n v="0.17"/>
  </r>
  <r>
    <x v="3904"/>
    <d v="2023-05-02T00:00:00"/>
    <s v="Customer_1524"/>
    <x v="1"/>
    <x v="0"/>
    <x v="0"/>
    <x v="6"/>
    <n v="4"/>
    <n v="3469"/>
    <n v="24"/>
    <n v="10545.76"/>
    <x v="3872"/>
    <s v="UPI"/>
    <x v="1"/>
    <n v="7"/>
    <n v="2023"/>
    <n v="5"/>
    <x v="11"/>
    <n v="2"/>
    <n v="18"/>
    <n v="1"/>
    <n v="2"/>
    <x v="5"/>
    <x v="1"/>
    <n v="333024"/>
    <n v="0.06"/>
  </r>
  <r>
    <x v="3905"/>
    <d v="2023-10-17T00:00:00"/>
    <s v="Customer_1299"/>
    <x v="1"/>
    <x v="2"/>
    <x v="0"/>
    <x v="4"/>
    <n v="10"/>
    <n v="189"/>
    <n v="7"/>
    <n v="1757.7"/>
    <x v="3873"/>
    <s v="Card"/>
    <x v="0"/>
    <n v="5"/>
    <n v="2023"/>
    <n v="10"/>
    <x v="1"/>
    <n v="4"/>
    <n v="42"/>
    <n v="3"/>
    <n v="2"/>
    <x v="5"/>
    <x v="1"/>
    <n v="13230"/>
    <n v="0.19"/>
  </r>
  <r>
    <x v="3906"/>
    <d v="2023-08-05T00:00:00"/>
    <s v="Customer_692"/>
    <x v="1"/>
    <x v="3"/>
    <x v="1"/>
    <x v="8"/>
    <n v="1"/>
    <n v="1413"/>
    <n v="14"/>
    <n v="1215.18"/>
    <x v="3874"/>
    <s v="Card"/>
    <x v="2"/>
    <n v="4"/>
    <n v="2023"/>
    <n v="8"/>
    <x v="4"/>
    <n v="3"/>
    <n v="31"/>
    <n v="1"/>
    <n v="6"/>
    <x v="0"/>
    <x v="0"/>
    <n v="19782"/>
    <n v="0.15"/>
  </r>
  <r>
    <x v="3907"/>
    <d v="2023-11-26T00:00:00"/>
    <s v="Customer_169"/>
    <x v="0"/>
    <x v="2"/>
    <x v="2"/>
    <x v="5"/>
    <n v="3"/>
    <n v="133"/>
    <n v="28"/>
    <n v="287.27999999999997"/>
    <x v="3875"/>
    <s v="Card"/>
    <x v="0"/>
    <n v="4"/>
    <n v="2023"/>
    <n v="11"/>
    <x v="6"/>
    <n v="4"/>
    <n v="48"/>
    <n v="5"/>
    <n v="0"/>
    <x v="2"/>
    <x v="0"/>
    <n v="11172"/>
    <n v="0.05"/>
  </r>
  <r>
    <x v="3908"/>
    <d v="2023-08-10T00:00:00"/>
    <s v="Customer_1882"/>
    <x v="1"/>
    <x v="2"/>
    <x v="0"/>
    <x v="6"/>
    <n v="9"/>
    <n v="2961"/>
    <n v="26"/>
    <n v="19720.259999999998"/>
    <x v="3876"/>
    <s v="Cash"/>
    <x v="2"/>
    <n v="6"/>
    <n v="2023"/>
    <n v="8"/>
    <x v="4"/>
    <n v="3"/>
    <n v="32"/>
    <n v="2"/>
    <n v="4"/>
    <x v="4"/>
    <x v="1"/>
    <n v="692874"/>
    <n v="0.11"/>
  </r>
  <r>
    <x v="3909"/>
    <d v="2023-05-28T00:00:00"/>
    <s v="Customer_1901"/>
    <x v="1"/>
    <x v="0"/>
    <x v="2"/>
    <x v="5"/>
    <n v="9"/>
    <n v="1892"/>
    <n v="1"/>
    <n v="16857.72"/>
    <x v="3877"/>
    <s v="Cash"/>
    <x v="2"/>
    <n v="3"/>
    <n v="2023"/>
    <n v="5"/>
    <x v="11"/>
    <n v="2"/>
    <n v="22"/>
    <n v="5"/>
    <n v="0"/>
    <x v="2"/>
    <x v="0"/>
    <n v="17028"/>
    <n v="0.08"/>
  </r>
  <r>
    <x v="3910"/>
    <d v="2023-02-19T00:00:00"/>
    <s v="Customer_1196"/>
    <x v="0"/>
    <x v="3"/>
    <x v="0"/>
    <x v="0"/>
    <n v="1"/>
    <n v="3137"/>
    <n v="7"/>
    <n v="2917.41"/>
    <x v="3878"/>
    <s v="UPI"/>
    <x v="1"/>
    <n v="4"/>
    <n v="2023"/>
    <n v="2"/>
    <x v="3"/>
    <n v="1"/>
    <n v="8"/>
    <n v="4"/>
    <n v="0"/>
    <x v="2"/>
    <x v="0"/>
    <n v="21959"/>
    <n v="0.16"/>
  </r>
  <r>
    <x v="3911"/>
    <d v="2023-05-30T00:00:00"/>
    <s v="Customer_373"/>
    <x v="0"/>
    <x v="2"/>
    <x v="1"/>
    <x v="1"/>
    <n v="4"/>
    <n v="3631"/>
    <n v="12"/>
    <n v="12781.12"/>
    <x v="3879"/>
    <s v="UPI"/>
    <x v="2"/>
    <n v="5"/>
    <n v="2023"/>
    <n v="5"/>
    <x v="11"/>
    <n v="2"/>
    <n v="22"/>
    <n v="5"/>
    <n v="2"/>
    <x v="5"/>
    <x v="1"/>
    <n v="174288"/>
    <n v="0.08"/>
  </r>
  <r>
    <x v="3912"/>
    <d v="2023-09-17T00:00:00"/>
    <s v="Customer_485"/>
    <x v="3"/>
    <x v="1"/>
    <x v="0"/>
    <x v="4"/>
    <n v="1"/>
    <n v="4740"/>
    <n v="20"/>
    <n v="3792"/>
    <x v="3880"/>
    <s v="UPI"/>
    <x v="0"/>
    <n v="1"/>
    <n v="2023"/>
    <n v="9"/>
    <x v="5"/>
    <n v="3"/>
    <n v="38"/>
    <n v="4"/>
    <n v="0"/>
    <x v="2"/>
    <x v="0"/>
    <n v="94800"/>
    <n v="0.17"/>
  </r>
  <r>
    <x v="3913"/>
    <d v="2023-10-09T00:00:00"/>
    <s v="Customer_1668"/>
    <x v="3"/>
    <x v="0"/>
    <x v="0"/>
    <x v="6"/>
    <n v="10"/>
    <n v="2141"/>
    <n v="27"/>
    <n v="15629.3"/>
    <x v="3881"/>
    <s v="Card"/>
    <x v="1"/>
    <n v="7"/>
    <n v="2023"/>
    <n v="10"/>
    <x v="1"/>
    <n v="4"/>
    <n v="41"/>
    <n v="2"/>
    <n v="1"/>
    <x v="3"/>
    <x v="1"/>
    <n v="578070"/>
    <n v="0.13"/>
  </r>
  <r>
    <x v="3914"/>
    <d v="2023-04-11T00:00:00"/>
    <s v="Customer_900"/>
    <x v="2"/>
    <x v="2"/>
    <x v="1"/>
    <x v="1"/>
    <n v="8"/>
    <n v="2840"/>
    <n v="23"/>
    <n v="17494.400000000001"/>
    <x v="3882"/>
    <s v="UPI"/>
    <x v="1"/>
    <n v="2"/>
    <n v="2023"/>
    <n v="4"/>
    <x v="8"/>
    <n v="2"/>
    <n v="15"/>
    <n v="3"/>
    <n v="2"/>
    <x v="5"/>
    <x v="1"/>
    <n v="522560"/>
    <n v="0.1"/>
  </r>
  <r>
    <x v="3915"/>
    <d v="2023-12-07T00:00:00"/>
    <s v="Customer_1511"/>
    <x v="3"/>
    <x v="3"/>
    <x v="2"/>
    <x v="7"/>
    <n v="1"/>
    <n v="2892"/>
    <n v="26"/>
    <n v="2140.08"/>
    <x v="3883"/>
    <s v="Cash"/>
    <x v="1"/>
    <n v="5"/>
    <n v="2023"/>
    <n v="12"/>
    <x v="2"/>
    <n v="4"/>
    <n v="49"/>
    <n v="2"/>
    <n v="4"/>
    <x v="4"/>
    <x v="1"/>
    <n v="75192"/>
    <n v="0.12"/>
  </r>
  <r>
    <x v="3916"/>
    <d v="2023-04-20T00:00:00"/>
    <s v="Customer_1891"/>
    <x v="0"/>
    <x v="2"/>
    <x v="2"/>
    <x v="7"/>
    <n v="9"/>
    <n v="3112"/>
    <n v="2"/>
    <n v="27447.84"/>
    <x v="3884"/>
    <s v="Card"/>
    <x v="0"/>
    <n v="5"/>
    <n v="2023"/>
    <n v="4"/>
    <x v="8"/>
    <n v="2"/>
    <n v="16"/>
    <n v="4"/>
    <n v="4"/>
    <x v="4"/>
    <x v="1"/>
    <n v="56016"/>
    <n v="0.08"/>
  </r>
  <r>
    <x v="3917"/>
    <d v="2023-03-06T00:00:00"/>
    <s v="Customer_637"/>
    <x v="3"/>
    <x v="3"/>
    <x v="2"/>
    <x v="2"/>
    <n v="9"/>
    <n v="3241"/>
    <n v="6"/>
    <n v="27418.86"/>
    <x v="3885"/>
    <s v="Cash"/>
    <x v="1"/>
    <n v="2"/>
    <n v="2023"/>
    <n v="3"/>
    <x v="9"/>
    <n v="1"/>
    <n v="10"/>
    <n v="2"/>
    <n v="1"/>
    <x v="3"/>
    <x v="1"/>
    <n v="175014"/>
    <n v="0.08"/>
  </r>
  <r>
    <x v="3918"/>
    <d v="2023-06-24T00:00:00"/>
    <s v="Customer_1478"/>
    <x v="2"/>
    <x v="0"/>
    <x v="1"/>
    <x v="8"/>
    <n v="1"/>
    <n v="1953"/>
    <n v="24"/>
    <n v="1484.28"/>
    <x v="3886"/>
    <s v="Card"/>
    <x v="1"/>
    <n v="5"/>
    <n v="2023"/>
    <n v="6"/>
    <x v="7"/>
    <n v="2"/>
    <n v="25"/>
    <n v="4"/>
    <n v="6"/>
    <x v="0"/>
    <x v="0"/>
    <n v="46872"/>
    <n v="0.2"/>
  </r>
  <r>
    <x v="3919"/>
    <d v="2023-02-22T00:00:00"/>
    <s v="Customer_482"/>
    <x v="1"/>
    <x v="2"/>
    <x v="2"/>
    <x v="5"/>
    <n v="7"/>
    <n v="1388"/>
    <n v="12"/>
    <n v="8550.08"/>
    <x v="3887"/>
    <s v="Cash"/>
    <x v="1"/>
    <n v="4"/>
    <n v="2023"/>
    <n v="2"/>
    <x v="3"/>
    <n v="1"/>
    <n v="8"/>
    <n v="4"/>
    <n v="3"/>
    <x v="6"/>
    <x v="1"/>
    <n v="116592"/>
    <n v="0.16"/>
  </r>
  <r>
    <x v="3920"/>
    <d v="2023-03-31T00:00:00"/>
    <s v="Customer_1384"/>
    <x v="1"/>
    <x v="0"/>
    <x v="1"/>
    <x v="1"/>
    <n v="4"/>
    <n v="1625"/>
    <n v="17"/>
    <n v="5395"/>
    <x v="3888"/>
    <s v="Cash"/>
    <x v="0"/>
    <n v="6"/>
    <n v="2023"/>
    <n v="3"/>
    <x v="9"/>
    <n v="1"/>
    <n v="13"/>
    <n v="5"/>
    <n v="5"/>
    <x v="1"/>
    <x v="1"/>
    <n v="110500"/>
    <n v="0.17"/>
  </r>
  <r>
    <x v="3921"/>
    <d v="2023-07-04T00:00:00"/>
    <s v="Customer_1641"/>
    <x v="0"/>
    <x v="3"/>
    <x v="0"/>
    <x v="4"/>
    <n v="5"/>
    <n v="3624"/>
    <n v="3"/>
    <n v="17576.400000000001"/>
    <x v="3889"/>
    <s v="Card"/>
    <x v="1"/>
    <n v="3"/>
    <n v="2023"/>
    <n v="7"/>
    <x v="10"/>
    <n v="3"/>
    <n v="27"/>
    <n v="2"/>
    <n v="2"/>
    <x v="5"/>
    <x v="1"/>
    <n v="54360"/>
    <n v="0.2"/>
  </r>
  <r>
    <x v="3922"/>
    <d v="2023-02-07T00:00:00"/>
    <s v="Customer_501"/>
    <x v="1"/>
    <x v="0"/>
    <x v="1"/>
    <x v="1"/>
    <n v="8"/>
    <n v="3421"/>
    <n v="28"/>
    <n v="19704.96"/>
    <x v="3890"/>
    <s v="UPI"/>
    <x v="0"/>
    <n v="7"/>
    <n v="2023"/>
    <n v="2"/>
    <x v="3"/>
    <n v="1"/>
    <n v="6"/>
    <n v="2"/>
    <n v="2"/>
    <x v="5"/>
    <x v="1"/>
    <n v="766304"/>
    <n v="0.08"/>
  </r>
  <r>
    <x v="3923"/>
    <d v="2023-04-18T00:00:00"/>
    <s v="Customer_1214"/>
    <x v="2"/>
    <x v="1"/>
    <x v="2"/>
    <x v="5"/>
    <n v="6"/>
    <n v="1027"/>
    <n v="22"/>
    <n v="4806.3599999999997"/>
    <x v="3891"/>
    <s v="Card"/>
    <x v="2"/>
    <n v="5"/>
    <n v="2023"/>
    <n v="4"/>
    <x v="8"/>
    <n v="2"/>
    <n v="16"/>
    <n v="4"/>
    <n v="2"/>
    <x v="5"/>
    <x v="1"/>
    <n v="135564"/>
    <n v="0.13"/>
  </r>
  <r>
    <x v="3924"/>
    <d v="2023-07-16T00:00:00"/>
    <s v="Customer_341"/>
    <x v="0"/>
    <x v="1"/>
    <x v="0"/>
    <x v="0"/>
    <n v="3"/>
    <n v="718"/>
    <n v="19"/>
    <n v="1744.74"/>
    <x v="3892"/>
    <s v="UPI"/>
    <x v="1"/>
    <n v="2"/>
    <n v="2023"/>
    <n v="7"/>
    <x v="10"/>
    <n v="3"/>
    <n v="29"/>
    <n v="4"/>
    <n v="0"/>
    <x v="2"/>
    <x v="0"/>
    <n v="40926"/>
    <n v="0.14000000000000001"/>
  </r>
  <r>
    <x v="3925"/>
    <d v="2023-03-28T00:00:00"/>
    <s v="Customer_592"/>
    <x v="0"/>
    <x v="1"/>
    <x v="0"/>
    <x v="4"/>
    <n v="6"/>
    <n v="4027"/>
    <n v="1"/>
    <n v="23920.38"/>
    <x v="3893"/>
    <s v="Card"/>
    <x v="2"/>
    <n v="4"/>
    <n v="2023"/>
    <n v="3"/>
    <x v="9"/>
    <n v="1"/>
    <n v="13"/>
    <n v="5"/>
    <n v="2"/>
    <x v="5"/>
    <x v="1"/>
    <n v="24162"/>
    <n v="0.09"/>
  </r>
  <r>
    <x v="3926"/>
    <d v="2023-11-13T00:00:00"/>
    <s v="Customer_705"/>
    <x v="1"/>
    <x v="2"/>
    <x v="1"/>
    <x v="1"/>
    <n v="9"/>
    <n v="3677"/>
    <n v="24"/>
    <n v="25150.68"/>
    <x v="3894"/>
    <s v="Cash"/>
    <x v="0"/>
    <n v="2"/>
    <n v="2023"/>
    <n v="11"/>
    <x v="6"/>
    <n v="4"/>
    <n v="46"/>
    <n v="3"/>
    <n v="1"/>
    <x v="3"/>
    <x v="1"/>
    <n v="794232"/>
    <n v="0.15"/>
  </r>
  <r>
    <x v="3927"/>
    <d v="2023-03-23T00:00:00"/>
    <s v="Customer_705"/>
    <x v="3"/>
    <x v="0"/>
    <x v="1"/>
    <x v="3"/>
    <n v="7"/>
    <n v="4153"/>
    <n v="17"/>
    <n v="24128.93"/>
    <x v="3895"/>
    <s v="Cash"/>
    <x v="0"/>
    <n v="4"/>
    <n v="2023"/>
    <n v="3"/>
    <x v="9"/>
    <n v="1"/>
    <n v="12"/>
    <n v="4"/>
    <n v="4"/>
    <x v="4"/>
    <x v="1"/>
    <n v="494207"/>
    <n v="0.14000000000000001"/>
  </r>
  <r>
    <x v="3928"/>
    <d v="2023-08-21T00:00:00"/>
    <s v="Customer_14"/>
    <x v="0"/>
    <x v="2"/>
    <x v="1"/>
    <x v="3"/>
    <n v="9"/>
    <n v="1700"/>
    <n v="1"/>
    <n v="15147"/>
    <x v="3896"/>
    <s v="Cash"/>
    <x v="2"/>
    <n v="6"/>
    <n v="2023"/>
    <n v="8"/>
    <x v="4"/>
    <n v="3"/>
    <n v="34"/>
    <n v="4"/>
    <n v="1"/>
    <x v="3"/>
    <x v="1"/>
    <n v="15300"/>
    <n v="0.08"/>
  </r>
  <r>
    <x v="3929"/>
    <d v="2023-08-18T00:00:00"/>
    <s v="Customer_1140"/>
    <x v="2"/>
    <x v="1"/>
    <x v="0"/>
    <x v="6"/>
    <n v="4"/>
    <n v="3774"/>
    <n v="8"/>
    <n v="13888.32"/>
    <x v="3897"/>
    <s v="Card"/>
    <x v="1"/>
    <n v="4"/>
    <n v="2023"/>
    <n v="8"/>
    <x v="4"/>
    <n v="3"/>
    <n v="33"/>
    <n v="3"/>
    <n v="5"/>
    <x v="1"/>
    <x v="1"/>
    <n v="120768"/>
    <n v="0.16"/>
  </r>
  <r>
    <x v="3930"/>
    <d v="2023-09-06T00:00:00"/>
    <s v="Customer_369"/>
    <x v="0"/>
    <x v="1"/>
    <x v="2"/>
    <x v="7"/>
    <n v="5"/>
    <n v="1788"/>
    <n v="12"/>
    <n v="7867.2"/>
    <x v="3898"/>
    <s v="Card"/>
    <x v="1"/>
    <n v="1"/>
    <n v="2023"/>
    <n v="9"/>
    <x v="5"/>
    <n v="3"/>
    <n v="36"/>
    <n v="2"/>
    <n v="3"/>
    <x v="6"/>
    <x v="1"/>
    <n v="107280"/>
    <n v="0.1"/>
  </r>
  <r>
    <x v="3931"/>
    <d v="2023-06-09T00:00:00"/>
    <s v="Customer_1522"/>
    <x v="0"/>
    <x v="1"/>
    <x v="2"/>
    <x v="2"/>
    <n v="10"/>
    <n v="759"/>
    <n v="20"/>
    <n v="6072"/>
    <x v="3899"/>
    <s v="UPI"/>
    <x v="0"/>
    <n v="5"/>
    <n v="2023"/>
    <n v="6"/>
    <x v="7"/>
    <n v="2"/>
    <n v="23"/>
    <n v="2"/>
    <n v="5"/>
    <x v="1"/>
    <x v="1"/>
    <n v="151800"/>
    <n v="0.18"/>
  </r>
  <r>
    <x v="3932"/>
    <d v="2023-04-28T00:00:00"/>
    <s v="Customer_1635"/>
    <x v="2"/>
    <x v="0"/>
    <x v="2"/>
    <x v="7"/>
    <n v="8"/>
    <n v="1205"/>
    <n v="24"/>
    <n v="7326.4"/>
    <x v="3900"/>
    <s v="Cash"/>
    <x v="2"/>
    <n v="6"/>
    <n v="2023"/>
    <n v="4"/>
    <x v="8"/>
    <n v="2"/>
    <n v="17"/>
    <n v="5"/>
    <n v="5"/>
    <x v="1"/>
    <x v="1"/>
    <n v="231360"/>
    <n v="0.15"/>
  </r>
  <r>
    <x v="3933"/>
    <d v="2023-06-23T00:00:00"/>
    <s v="Customer_1550"/>
    <x v="2"/>
    <x v="2"/>
    <x v="0"/>
    <x v="0"/>
    <n v="9"/>
    <n v="4838"/>
    <n v="13"/>
    <n v="37881.54"/>
    <x v="3901"/>
    <s v="Card"/>
    <x v="0"/>
    <n v="2"/>
    <n v="2023"/>
    <n v="6"/>
    <x v="7"/>
    <n v="2"/>
    <n v="25"/>
    <n v="4"/>
    <n v="5"/>
    <x v="1"/>
    <x v="1"/>
    <n v="566046"/>
    <n v="0.13"/>
  </r>
  <r>
    <x v="3934"/>
    <d v="2023-01-21T00:00:00"/>
    <s v="Customer_86"/>
    <x v="0"/>
    <x v="0"/>
    <x v="0"/>
    <x v="0"/>
    <n v="6"/>
    <n v="1998"/>
    <n v="7"/>
    <n v="11148.84"/>
    <x v="3902"/>
    <s v="Card"/>
    <x v="1"/>
    <n v="4"/>
    <n v="2023"/>
    <n v="1"/>
    <x v="0"/>
    <n v="1"/>
    <n v="3"/>
    <n v="3"/>
    <n v="6"/>
    <x v="0"/>
    <x v="0"/>
    <n v="83916"/>
    <n v="0.2"/>
  </r>
  <r>
    <x v="3935"/>
    <d v="2023-09-20T00:00:00"/>
    <s v="Customer_1404"/>
    <x v="2"/>
    <x v="3"/>
    <x v="1"/>
    <x v="3"/>
    <n v="9"/>
    <n v="723"/>
    <n v="18"/>
    <n v="5335.74"/>
    <x v="3903"/>
    <s v="Card"/>
    <x v="2"/>
    <n v="1"/>
    <n v="2023"/>
    <n v="9"/>
    <x v="5"/>
    <n v="3"/>
    <n v="38"/>
    <n v="4"/>
    <n v="3"/>
    <x v="6"/>
    <x v="1"/>
    <n v="117126"/>
    <n v="0.09"/>
  </r>
  <r>
    <x v="3936"/>
    <d v="2023-02-24T00:00:00"/>
    <s v="Customer_602"/>
    <x v="1"/>
    <x v="3"/>
    <x v="2"/>
    <x v="7"/>
    <n v="6"/>
    <n v="3409"/>
    <n v="28"/>
    <n v="14726.88"/>
    <x v="3904"/>
    <s v="Cash"/>
    <x v="0"/>
    <n v="5"/>
    <n v="2023"/>
    <n v="2"/>
    <x v="3"/>
    <n v="1"/>
    <n v="8"/>
    <n v="4"/>
    <n v="5"/>
    <x v="1"/>
    <x v="1"/>
    <n v="572712"/>
    <n v="0.08"/>
  </r>
  <r>
    <x v="3937"/>
    <d v="2023-01-25T00:00:00"/>
    <s v="Customer_704"/>
    <x v="1"/>
    <x v="2"/>
    <x v="0"/>
    <x v="6"/>
    <n v="4"/>
    <n v="3889"/>
    <n v="21"/>
    <n v="12289.24"/>
    <x v="3905"/>
    <s v="UPI"/>
    <x v="1"/>
    <n v="6"/>
    <n v="2023"/>
    <n v="1"/>
    <x v="0"/>
    <n v="1"/>
    <n v="4"/>
    <n v="4"/>
    <n v="3"/>
    <x v="6"/>
    <x v="1"/>
    <n v="326676"/>
    <n v="0.12"/>
  </r>
  <r>
    <x v="3938"/>
    <d v="2023-12-14T00:00:00"/>
    <s v="Customer_889"/>
    <x v="3"/>
    <x v="3"/>
    <x v="1"/>
    <x v="1"/>
    <n v="5"/>
    <n v="3391"/>
    <n v="5"/>
    <n v="16107.25"/>
    <x v="3906"/>
    <s v="Card"/>
    <x v="1"/>
    <n v="5"/>
    <n v="2023"/>
    <n v="12"/>
    <x v="2"/>
    <n v="4"/>
    <n v="50"/>
    <n v="3"/>
    <n v="4"/>
    <x v="4"/>
    <x v="1"/>
    <n v="84775"/>
    <n v="0.08"/>
  </r>
  <r>
    <x v="3939"/>
    <d v="2023-02-20T00:00:00"/>
    <s v="Customer_1808"/>
    <x v="2"/>
    <x v="1"/>
    <x v="1"/>
    <x v="3"/>
    <n v="7"/>
    <n v="208"/>
    <n v="29"/>
    <n v="1033.76"/>
    <x v="3907"/>
    <s v="Card"/>
    <x v="1"/>
    <n v="3"/>
    <n v="2023"/>
    <n v="2"/>
    <x v="3"/>
    <n v="1"/>
    <n v="8"/>
    <n v="4"/>
    <n v="1"/>
    <x v="3"/>
    <x v="1"/>
    <n v="42224"/>
    <n v="7.0000000000000007E-2"/>
  </r>
  <r>
    <x v="3940"/>
    <d v="2023-12-17T00:00:00"/>
    <s v="Customer_1271"/>
    <x v="0"/>
    <x v="1"/>
    <x v="0"/>
    <x v="6"/>
    <n v="7"/>
    <n v="504"/>
    <n v="2"/>
    <n v="3457.44"/>
    <x v="3908"/>
    <s v="Cash"/>
    <x v="1"/>
    <n v="3"/>
    <n v="2023"/>
    <n v="12"/>
    <x v="2"/>
    <n v="4"/>
    <n v="51"/>
    <n v="4"/>
    <n v="0"/>
    <x v="2"/>
    <x v="0"/>
    <n v="7056"/>
    <n v="0.18"/>
  </r>
  <r>
    <x v="3941"/>
    <d v="2023-09-28T00:00:00"/>
    <s v="Customer_1391"/>
    <x v="2"/>
    <x v="3"/>
    <x v="1"/>
    <x v="1"/>
    <n v="8"/>
    <n v="4047"/>
    <n v="12"/>
    <n v="28490.880000000001"/>
    <x v="3909"/>
    <s v="Card"/>
    <x v="1"/>
    <n v="4"/>
    <n v="2023"/>
    <n v="9"/>
    <x v="5"/>
    <n v="3"/>
    <n v="39"/>
    <n v="5"/>
    <n v="4"/>
    <x v="4"/>
    <x v="1"/>
    <n v="388512"/>
    <n v="0.16"/>
  </r>
  <r>
    <x v="3942"/>
    <d v="2023-07-16T00:00:00"/>
    <s v="Customer_1806"/>
    <x v="3"/>
    <x v="0"/>
    <x v="1"/>
    <x v="3"/>
    <n v="10"/>
    <n v="4723"/>
    <n v="22"/>
    <n v="36839.4"/>
    <x v="3910"/>
    <s v="Cash"/>
    <x v="0"/>
    <n v="2"/>
    <n v="2023"/>
    <n v="7"/>
    <x v="10"/>
    <n v="3"/>
    <n v="29"/>
    <n v="4"/>
    <n v="0"/>
    <x v="2"/>
    <x v="0"/>
    <n v="1039060"/>
    <n v="0.12"/>
  </r>
  <r>
    <x v="3943"/>
    <d v="2023-10-22T00:00:00"/>
    <s v="Customer_889"/>
    <x v="0"/>
    <x v="0"/>
    <x v="0"/>
    <x v="6"/>
    <n v="5"/>
    <n v="3919"/>
    <n v="24"/>
    <n v="14892.2"/>
    <x v="3911"/>
    <s v="Cash"/>
    <x v="2"/>
    <n v="7"/>
    <n v="2023"/>
    <n v="10"/>
    <x v="1"/>
    <n v="4"/>
    <n v="43"/>
    <n v="4"/>
    <n v="0"/>
    <x v="2"/>
    <x v="0"/>
    <n v="470280"/>
    <n v="0.14000000000000001"/>
  </r>
  <r>
    <x v="3944"/>
    <d v="2023-03-22T00:00:00"/>
    <s v="Customer_1032"/>
    <x v="1"/>
    <x v="3"/>
    <x v="0"/>
    <x v="4"/>
    <n v="3"/>
    <n v="1642"/>
    <n v="11"/>
    <n v="4384.1400000000003"/>
    <x v="3912"/>
    <s v="Cash"/>
    <x v="0"/>
    <n v="3"/>
    <n v="2023"/>
    <n v="3"/>
    <x v="9"/>
    <n v="1"/>
    <n v="12"/>
    <n v="4"/>
    <n v="3"/>
    <x v="6"/>
    <x v="1"/>
    <n v="54186"/>
    <n v="0.16"/>
  </r>
  <r>
    <x v="3945"/>
    <d v="2023-08-29T00:00:00"/>
    <s v="Customer_701"/>
    <x v="0"/>
    <x v="1"/>
    <x v="2"/>
    <x v="5"/>
    <n v="4"/>
    <n v="3608"/>
    <n v="14"/>
    <n v="12411.52"/>
    <x v="3913"/>
    <s v="Card"/>
    <x v="1"/>
    <n v="3"/>
    <n v="2023"/>
    <n v="8"/>
    <x v="4"/>
    <n v="3"/>
    <n v="35"/>
    <n v="5"/>
    <n v="2"/>
    <x v="5"/>
    <x v="1"/>
    <n v="202048"/>
    <n v="0.16"/>
  </r>
  <r>
    <x v="3946"/>
    <d v="2023-05-31T00:00:00"/>
    <s v="Customer_775"/>
    <x v="1"/>
    <x v="0"/>
    <x v="2"/>
    <x v="2"/>
    <n v="6"/>
    <n v="2070"/>
    <n v="29"/>
    <n v="8818.2000000000007"/>
    <x v="3914"/>
    <s v="UPI"/>
    <x v="0"/>
    <n v="4"/>
    <n v="2023"/>
    <n v="5"/>
    <x v="11"/>
    <n v="2"/>
    <n v="22"/>
    <n v="5"/>
    <n v="3"/>
    <x v="6"/>
    <x v="1"/>
    <n v="360180"/>
    <n v="0.18"/>
  </r>
  <r>
    <x v="3947"/>
    <d v="2023-07-09T00:00:00"/>
    <s v="Customer_875"/>
    <x v="3"/>
    <x v="1"/>
    <x v="2"/>
    <x v="5"/>
    <n v="10"/>
    <n v="429"/>
    <n v="1"/>
    <n v="4247.1000000000004"/>
    <x v="3915"/>
    <s v="Card"/>
    <x v="2"/>
    <n v="5"/>
    <n v="2023"/>
    <n v="7"/>
    <x v="10"/>
    <n v="3"/>
    <n v="28"/>
    <n v="3"/>
    <n v="0"/>
    <x v="2"/>
    <x v="0"/>
    <n v="4290"/>
    <n v="0.17"/>
  </r>
  <r>
    <x v="3948"/>
    <d v="2023-06-20T00:00:00"/>
    <s v="Customer_647"/>
    <x v="1"/>
    <x v="0"/>
    <x v="0"/>
    <x v="4"/>
    <n v="3"/>
    <n v="4926"/>
    <n v="4"/>
    <n v="14186.88"/>
    <x v="3916"/>
    <s v="UPI"/>
    <x v="0"/>
    <n v="7"/>
    <n v="2023"/>
    <n v="6"/>
    <x v="7"/>
    <n v="2"/>
    <n v="25"/>
    <n v="4"/>
    <n v="2"/>
    <x v="5"/>
    <x v="1"/>
    <n v="59112"/>
    <n v="0.1"/>
  </r>
  <r>
    <x v="3949"/>
    <d v="2023-07-11T00:00:00"/>
    <s v="Customer_1647"/>
    <x v="2"/>
    <x v="1"/>
    <x v="2"/>
    <x v="7"/>
    <n v="2"/>
    <n v="3456"/>
    <n v="18"/>
    <n v="5667.84"/>
    <x v="3917"/>
    <s v="UPI"/>
    <x v="0"/>
    <n v="5"/>
    <n v="2023"/>
    <n v="7"/>
    <x v="10"/>
    <n v="3"/>
    <n v="28"/>
    <n v="3"/>
    <n v="2"/>
    <x v="5"/>
    <x v="1"/>
    <n v="124416"/>
    <n v="0.12"/>
  </r>
  <r>
    <x v="3950"/>
    <d v="2023-11-23T00:00:00"/>
    <s v="Customer_1119"/>
    <x v="3"/>
    <x v="0"/>
    <x v="2"/>
    <x v="2"/>
    <n v="10"/>
    <n v="3324"/>
    <n v="27"/>
    <n v="24265.200000000001"/>
    <x v="3918"/>
    <s v="UPI"/>
    <x v="2"/>
    <n v="6"/>
    <n v="2023"/>
    <n v="11"/>
    <x v="6"/>
    <n v="4"/>
    <n v="47"/>
    <n v="4"/>
    <n v="4"/>
    <x v="4"/>
    <x v="1"/>
    <n v="897480"/>
    <n v="0.19"/>
  </r>
  <r>
    <x v="3951"/>
    <d v="2023-01-29T00:00:00"/>
    <s v="Customer_1604"/>
    <x v="0"/>
    <x v="2"/>
    <x v="2"/>
    <x v="2"/>
    <n v="8"/>
    <n v="3305"/>
    <n v="6"/>
    <n v="24853.599999999999"/>
    <x v="3919"/>
    <s v="UPI"/>
    <x v="0"/>
    <n v="4"/>
    <n v="2023"/>
    <n v="1"/>
    <x v="0"/>
    <n v="1"/>
    <n v="5"/>
    <n v="5"/>
    <n v="0"/>
    <x v="2"/>
    <x v="0"/>
    <n v="158640"/>
    <n v="0.16"/>
  </r>
  <r>
    <x v="3952"/>
    <d v="2023-07-03T00:00:00"/>
    <s v="Customer_640"/>
    <x v="1"/>
    <x v="1"/>
    <x v="1"/>
    <x v="1"/>
    <n v="5"/>
    <n v="1734"/>
    <n v="6"/>
    <n v="8149.8"/>
    <x v="3920"/>
    <s v="UPI"/>
    <x v="2"/>
    <n v="2"/>
    <n v="2023"/>
    <n v="7"/>
    <x v="10"/>
    <n v="3"/>
    <n v="27"/>
    <n v="2"/>
    <n v="1"/>
    <x v="3"/>
    <x v="1"/>
    <n v="52020"/>
    <n v="0.13"/>
  </r>
  <r>
    <x v="3953"/>
    <d v="2023-08-29T00:00:00"/>
    <s v="Customer_1194"/>
    <x v="0"/>
    <x v="0"/>
    <x v="2"/>
    <x v="7"/>
    <n v="5"/>
    <n v="1158"/>
    <n v="16"/>
    <n v="4863.6000000000004"/>
    <x v="3921"/>
    <s v="UPI"/>
    <x v="2"/>
    <n v="3"/>
    <n v="2023"/>
    <n v="8"/>
    <x v="4"/>
    <n v="3"/>
    <n v="35"/>
    <n v="5"/>
    <n v="2"/>
    <x v="5"/>
    <x v="1"/>
    <n v="92640"/>
    <n v="0.09"/>
  </r>
  <r>
    <x v="3954"/>
    <d v="2023-08-22T00:00:00"/>
    <s v="Customer_1419"/>
    <x v="1"/>
    <x v="0"/>
    <x v="1"/>
    <x v="1"/>
    <n v="8"/>
    <n v="4096"/>
    <n v="20"/>
    <n v="26214.400000000001"/>
    <x v="3922"/>
    <s v="Card"/>
    <x v="0"/>
    <n v="1"/>
    <n v="2023"/>
    <n v="8"/>
    <x v="4"/>
    <n v="3"/>
    <n v="34"/>
    <n v="4"/>
    <n v="2"/>
    <x v="5"/>
    <x v="1"/>
    <n v="655360"/>
    <n v="7.0000000000000007E-2"/>
  </r>
  <r>
    <x v="3955"/>
    <d v="2023-02-04T00:00:00"/>
    <s v="Customer_1069"/>
    <x v="2"/>
    <x v="3"/>
    <x v="1"/>
    <x v="3"/>
    <n v="3"/>
    <n v="3670"/>
    <n v="20"/>
    <n v="8808"/>
    <x v="3923"/>
    <s v="Cash"/>
    <x v="2"/>
    <n v="1"/>
    <n v="2023"/>
    <n v="2"/>
    <x v="3"/>
    <n v="1"/>
    <n v="5"/>
    <n v="1"/>
    <n v="6"/>
    <x v="0"/>
    <x v="0"/>
    <n v="220200"/>
    <n v="0.13"/>
  </r>
  <r>
    <x v="3956"/>
    <d v="2023-10-23T00:00:00"/>
    <s v="Customer_1385"/>
    <x v="3"/>
    <x v="3"/>
    <x v="2"/>
    <x v="5"/>
    <n v="4"/>
    <n v="2009"/>
    <n v="3"/>
    <n v="7794.92"/>
    <x v="3924"/>
    <s v="UPI"/>
    <x v="0"/>
    <n v="1"/>
    <n v="2023"/>
    <n v="10"/>
    <x v="1"/>
    <n v="4"/>
    <n v="43"/>
    <n v="4"/>
    <n v="1"/>
    <x v="3"/>
    <x v="1"/>
    <n v="24108"/>
    <n v="0.2"/>
  </r>
  <r>
    <x v="3957"/>
    <d v="2023-09-21T00:00:00"/>
    <s v="Customer_1531"/>
    <x v="2"/>
    <x v="3"/>
    <x v="1"/>
    <x v="3"/>
    <n v="4"/>
    <n v="2555"/>
    <n v="28"/>
    <n v="7358.4"/>
    <x v="1703"/>
    <s v="Card"/>
    <x v="0"/>
    <n v="1"/>
    <n v="2023"/>
    <n v="9"/>
    <x v="5"/>
    <n v="3"/>
    <n v="38"/>
    <n v="4"/>
    <n v="4"/>
    <x v="4"/>
    <x v="1"/>
    <n v="286160"/>
    <n v="7.0000000000000007E-2"/>
  </r>
  <r>
    <x v="3958"/>
    <d v="2023-07-25T00:00:00"/>
    <s v="Customer_985"/>
    <x v="1"/>
    <x v="3"/>
    <x v="0"/>
    <x v="4"/>
    <n v="4"/>
    <n v="1832"/>
    <n v="6"/>
    <n v="6888.32"/>
    <x v="3925"/>
    <s v="UPI"/>
    <x v="0"/>
    <n v="7"/>
    <n v="2023"/>
    <n v="7"/>
    <x v="10"/>
    <n v="3"/>
    <n v="30"/>
    <n v="5"/>
    <n v="2"/>
    <x v="5"/>
    <x v="1"/>
    <n v="43968"/>
    <n v="0.14000000000000001"/>
  </r>
  <r>
    <x v="3959"/>
    <d v="2023-08-02T00:00:00"/>
    <s v="Customer_1350"/>
    <x v="0"/>
    <x v="0"/>
    <x v="2"/>
    <x v="5"/>
    <n v="3"/>
    <n v="2254"/>
    <n v="3"/>
    <n v="6559.14"/>
    <x v="3926"/>
    <s v="Cash"/>
    <x v="1"/>
    <n v="7"/>
    <n v="2023"/>
    <n v="8"/>
    <x v="4"/>
    <n v="3"/>
    <n v="31"/>
    <n v="1"/>
    <n v="3"/>
    <x v="6"/>
    <x v="1"/>
    <n v="20286"/>
    <n v="0.11"/>
  </r>
  <r>
    <x v="3960"/>
    <d v="2023-06-28T00:00:00"/>
    <s v="Customer_1896"/>
    <x v="1"/>
    <x v="2"/>
    <x v="1"/>
    <x v="3"/>
    <n v="9"/>
    <n v="170"/>
    <n v="16"/>
    <n v="1285.2"/>
    <x v="3927"/>
    <s v="UPI"/>
    <x v="1"/>
    <n v="1"/>
    <n v="2023"/>
    <n v="6"/>
    <x v="7"/>
    <n v="2"/>
    <n v="26"/>
    <n v="5"/>
    <n v="3"/>
    <x v="6"/>
    <x v="1"/>
    <n v="24480"/>
    <n v="0.15"/>
  </r>
  <r>
    <x v="3961"/>
    <d v="2023-10-06T00:00:00"/>
    <s v="Customer_381"/>
    <x v="0"/>
    <x v="1"/>
    <x v="0"/>
    <x v="0"/>
    <n v="5"/>
    <n v="2718"/>
    <n v="1"/>
    <n v="13454.1"/>
    <x v="3928"/>
    <s v="UPI"/>
    <x v="1"/>
    <n v="6"/>
    <n v="2023"/>
    <n v="10"/>
    <x v="1"/>
    <n v="4"/>
    <n v="40"/>
    <n v="1"/>
    <n v="5"/>
    <x v="1"/>
    <x v="1"/>
    <n v="13590"/>
    <n v="0.16"/>
  </r>
  <r>
    <x v="3962"/>
    <d v="2023-08-14T00:00:00"/>
    <s v="Customer_303"/>
    <x v="3"/>
    <x v="2"/>
    <x v="2"/>
    <x v="5"/>
    <n v="6"/>
    <n v="2072"/>
    <n v="30"/>
    <n v="8702.4"/>
    <x v="3929"/>
    <s v="Cash"/>
    <x v="0"/>
    <n v="1"/>
    <n v="2023"/>
    <n v="8"/>
    <x v="4"/>
    <n v="3"/>
    <n v="33"/>
    <n v="3"/>
    <n v="1"/>
    <x v="3"/>
    <x v="1"/>
    <n v="372960"/>
    <n v="0.06"/>
  </r>
  <r>
    <x v="3963"/>
    <d v="2023-02-20T00:00:00"/>
    <s v="Customer_1928"/>
    <x v="0"/>
    <x v="2"/>
    <x v="1"/>
    <x v="1"/>
    <n v="3"/>
    <n v="1487"/>
    <n v="2"/>
    <n v="4371.78"/>
    <x v="3930"/>
    <s v="Card"/>
    <x v="0"/>
    <n v="7"/>
    <n v="2023"/>
    <n v="2"/>
    <x v="3"/>
    <n v="1"/>
    <n v="8"/>
    <n v="4"/>
    <n v="1"/>
    <x v="3"/>
    <x v="1"/>
    <n v="8922"/>
    <n v="7.0000000000000007E-2"/>
  </r>
  <r>
    <x v="3964"/>
    <d v="2023-07-05T00:00:00"/>
    <s v="Customer_1422"/>
    <x v="2"/>
    <x v="1"/>
    <x v="1"/>
    <x v="1"/>
    <n v="7"/>
    <n v="2697"/>
    <n v="9"/>
    <n v="17179.89"/>
    <x v="3931"/>
    <s v="UPI"/>
    <x v="2"/>
    <n v="2"/>
    <n v="2023"/>
    <n v="7"/>
    <x v="10"/>
    <n v="3"/>
    <n v="27"/>
    <n v="2"/>
    <n v="3"/>
    <x v="6"/>
    <x v="1"/>
    <n v="169911"/>
    <n v="0.16"/>
  </r>
  <r>
    <x v="3965"/>
    <d v="2023-11-19T00:00:00"/>
    <s v="Customer_369"/>
    <x v="2"/>
    <x v="0"/>
    <x v="2"/>
    <x v="5"/>
    <n v="3"/>
    <n v="4810"/>
    <n v="20"/>
    <n v="11544"/>
    <x v="3932"/>
    <s v="Card"/>
    <x v="1"/>
    <n v="6"/>
    <n v="2023"/>
    <n v="11"/>
    <x v="6"/>
    <n v="4"/>
    <n v="47"/>
    <n v="4"/>
    <n v="0"/>
    <x v="2"/>
    <x v="0"/>
    <n v="288600"/>
    <n v="7.0000000000000007E-2"/>
  </r>
  <r>
    <x v="3966"/>
    <d v="2023-11-29T00:00:00"/>
    <s v="Customer_20"/>
    <x v="3"/>
    <x v="3"/>
    <x v="2"/>
    <x v="2"/>
    <n v="3"/>
    <n v="4704"/>
    <n v="15"/>
    <n v="11995.2"/>
    <x v="3933"/>
    <s v="Cash"/>
    <x v="1"/>
    <n v="4"/>
    <n v="2023"/>
    <n v="11"/>
    <x v="6"/>
    <n v="4"/>
    <n v="48"/>
    <n v="5"/>
    <n v="3"/>
    <x v="6"/>
    <x v="1"/>
    <n v="211680"/>
    <n v="0.16"/>
  </r>
  <r>
    <x v="3967"/>
    <d v="2023-12-26T00:00:00"/>
    <s v="Customer_382"/>
    <x v="1"/>
    <x v="1"/>
    <x v="2"/>
    <x v="7"/>
    <n v="8"/>
    <n v="1473"/>
    <n v="29"/>
    <n v="8366.64"/>
    <x v="2365"/>
    <s v="UPI"/>
    <x v="1"/>
    <n v="1"/>
    <n v="2023"/>
    <n v="12"/>
    <x v="2"/>
    <n v="4"/>
    <n v="52"/>
    <n v="5"/>
    <n v="2"/>
    <x v="5"/>
    <x v="1"/>
    <n v="341736"/>
    <n v="7.0000000000000007E-2"/>
  </r>
  <r>
    <x v="3968"/>
    <d v="2023-12-13T00:00:00"/>
    <s v="Customer_1741"/>
    <x v="2"/>
    <x v="1"/>
    <x v="0"/>
    <x v="4"/>
    <n v="5"/>
    <n v="4168"/>
    <n v="21"/>
    <n v="16463.599999999999"/>
    <x v="3934"/>
    <s v="Cash"/>
    <x v="1"/>
    <n v="7"/>
    <n v="2023"/>
    <n v="12"/>
    <x v="2"/>
    <n v="4"/>
    <n v="50"/>
    <n v="3"/>
    <n v="3"/>
    <x v="6"/>
    <x v="1"/>
    <n v="437640"/>
    <n v="0.15"/>
  </r>
  <r>
    <x v="3969"/>
    <d v="2023-09-02T00:00:00"/>
    <s v="Customer_1716"/>
    <x v="3"/>
    <x v="1"/>
    <x v="2"/>
    <x v="5"/>
    <n v="3"/>
    <n v="4710"/>
    <n v="12"/>
    <n v="12434.4"/>
    <x v="3935"/>
    <s v="UPI"/>
    <x v="2"/>
    <n v="2"/>
    <n v="2023"/>
    <n v="9"/>
    <x v="5"/>
    <n v="3"/>
    <n v="35"/>
    <n v="1"/>
    <n v="6"/>
    <x v="0"/>
    <x v="0"/>
    <n v="169560"/>
    <n v="7.0000000000000007E-2"/>
  </r>
  <r>
    <x v="3970"/>
    <d v="2023-11-01T00:00:00"/>
    <s v="Customer_209"/>
    <x v="1"/>
    <x v="3"/>
    <x v="2"/>
    <x v="5"/>
    <n v="1"/>
    <n v="2785"/>
    <n v="24"/>
    <n v="2116.6"/>
    <x v="3936"/>
    <s v="Cash"/>
    <x v="0"/>
    <n v="7"/>
    <n v="2023"/>
    <n v="11"/>
    <x v="6"/>
    <n v="4"/>
    <n v="44"/>
    <n v="1"/>
    <n v="3"/>
    <x v="6"/>
    <x v="1"/>
    <n v="66840"/>
    <n v="0.13"/>
  </r>
  <r>
    <x v="3971"/>
    <d v="2023-01-22T00:00:00"/>
    <s v="Customer_1869"/>
    <x v="2"/>
    <x v="1"/>
    <x v="2"/>
    <x v="7"/>
    <n v="5"/>
    <n v="3018"/>
    <n v="4"/>
    <n v="14486.4"/>
    <x v="3937"/>
    <s v="UPI"/>
    <x v="2"/>
    <n v="1"/>
    <n v="2023"/>
    <n v="1"/>
    <x v="0"/>
    <n v="1"/>
    <n v="4"/>
    <n v="4"/>
    <n v="0"/>
    <x v="2"/>
    <x v="0"/>
    <n v="60360"/>
    <n v="0.18"/>
  </r>
  <r>
    <x v="3972"/>
    <d v="2023-08-31T00:00:00"/>
    <s v="Customer_1758"/>
    <x v="2"/>
    <x v="0"/>
    <x v="2"/>
    <x v="7"/>
    <n v="5"/>
    <n v="1318"/>
    <n v="20"/>
    <n v="5272"/>
    <x v="3938"/>
    <s v="Cash"/>
    <x v="1"/>
    <n v="5"/>
    <n v="2023"/>
    <n v="8"/>
    <x v="4"/>
    <n v="3"/>
    <n v="35"/>
    <n v="5"/>
    <n v="4"/>
    <x v="4"/>
    <x v="1"/>
    <n v="131800"/>
    <n v="0.06"/>
  </r>
  <r>
    <x v="3973"/>
    <d v="2023-09-11T00:00:00"/>
    <s v="Customer_50"/>
    <x v="1"/>
    <x v="2"/>
    <x v="0"/>
    <x v="4"/>
    <n v="6"/>
    <n v="2175"/>
    <n v="11"/>
    <n v="11614.5"/>
    <x v="3939"/>
    <s v="Cash"/>
    <x v="0"/>
    <n v="2"/>
    <n v="2023"/>
    <n v="9"/>
    <x v="5"/>
    <n v="3"/>
    <n v="37"/>
    <n v="3"/>
    <n v="1"/>
    <x v="3"/>
    <x v="1"/>
    <n v="143550"/>
    <n v="0.12"/>
  </r>
  <r>
    <x v="3974"/>
    <d v="2023-10-31T00:00:00"/>
    <s v="Customer_1487"/>
    <x v="0"/>
    <x v="3"/>
    <x v="2"/>
    <x v="7"/>
    <n v="9"/>
    <n v="3850"/>
    <n v="4"/>
    <n v="33264"/>
    <x v="3940"/>
    <s v="UPI"/>
    <x v="0"/>
    <n v="5"/>
    <n v="2023"/>
    <n v="10"/>
    <x v="1"/>
    <n v="4"/>
    <n v="44"/>
    <n v="5"/>
    <n v="2"/>
    <x v="5"/>
    <x v="1"/>
    <n v="138600"/>
    <n v="0.09"/>
  </r>
  <r>
    <x v="3975"/>
    <d v="2023-07-05T00:00:00"/>
    <s v="Customer_1541"/>
    <x v="1"/>
    <x v="0"/>
    <x v="2"/>
    <x v="2"/>
    <n v="7"/>
    <n v="518"/>
    <n v="6"/>
    <n v="3408.44"/>
    <x v="3941"/>
    <s v="Card"/>
    <x v="0"/>
    <n v="7"/>
    <n v="2023"/>
    <n v="7"/>
    <x v="10"/>
    <n v="3"/>
    <n v="27"/>
    <n v="2"/>
    <n v="3"/>
    <x v="6"/>
    <x v="1"/>
    <n v="21756"/>
    <n v="0.05"/>
  </r>
  <r>
    <x v="3976"/>
    <d v="2023-08-02T00:00:00"/>
    <s v="Customer_1803"/>
    <x v="3"/>
    <x v="0"/>
    <x v="2"/>
    <x v="5"/>
    <n v="4"/>
    <n v="2825"/>
    <n v="27"/>
    <n v="8249"/>
    <x v="3942"/>
    <s v="UPI"/>
    <x v="0"/>
    <n v="7"/>
    <n v="2023"/>
    <n v="8"/>
    <x v="4"/>
    <n v="3"/>
    <n v="31"/>
    <n v="1"/>
    <n v="3"/>
    <x v="6"/>
    <x v="1"/>
    <n v="305100"/>
    <n v="0.05"/>
  </r>
  <r>
    <x v="3977"/>
    <d v="2023-09-05T00:00:00"/>
    <s v="Customer_1393"/>
    <x v="2"/>
    <x v="1"/>
    <x v="1"/>
    <x v="1"/>
    <n v="3"/>
    <n v="221"/>
    <n v="16"/>
    <n v="556.91999999999996"/>
    <x v="3943"/>
    <s v="Cash"/>
    <x v="0"/>
    <n v="3"/>
    <n v="2023"/>
    <n v="9"/>
    <x v="5"/>
    <n v="3"/>
    <n v="36"/>
    <n v="2"/>
    <n v="2"/>
    <x v="5"/>
    <x v="1"/>
    <n v="10608"/>
    <n v="0.11"/>
  </r>
  <r>
    <x v="3978"/>
    <d v="2023-09-28T00:00:00"/>
    <s v="Customer_486"/>
    <x v="2"/>
    <x v="3"/>
    <x v="2"/>
    <x v="7"/>
    <n v="9"/>
    <n v="4196"/>
    <n v="13"/>
    <n v="32854.68"/>
    <x v="3944"/>
    <s v="Cash"/>
    <x v="1"/>
    <n v="6"/>
    <n v="2023"/>
    <n v="9"/>
    <x v="5"/>
    <n v="3"/>
    <n v="39"/>
    <n v="5"/>
    <n v="4"/>
    <x v="4"/>
    <x v="1"/>
    <n v="490932"/>
    <n v="0.15"/>
  </r>
  <r>
    <x v="3979"/>
    <d v="2023-01-02T00:00:00"/>
    <s v="Customer_1637"/>
    <x v="0"/>
    <x v="3"/>
    <x v="0"/>
    <x v="6"/>
    <n v="6"/>
    <n v="3288"/>
    <n v="28"/>
    <n v="14204.16"/>
    <x v="3945"/>
    <s v="Card"/>
    <x v="2"/>
    <n v="1"/>
    <n v="2023"/>
    <n v="1"/>
    <x v="0"/>
    <n v="1"/>
    <n v="1"/>
    <n v="1"/>
    <n v="1"/>
    <x v="3"/>
    <x v="1"/>
    <n v="552384"/>
    <n v="0.17"/>
  </r>
  <r>
    <x v="3980"/>
    <d v="2023-06-07T00:00:00"/>
    <s v="Customer_55"/>
    <x v="1"/>
    <x v="3"/>
    <x v="2"/>
    <x v="2"/>
    <n v="4"/>
    <n v="1821"/>
    <n v="7"/>
    <n v="6774.12"/>
    <x v="3946"/>
    <s v="UPI"/>
    <x v="0"/>
    <n v="4"/>
    <n v="2023"/>
    <n v="6"/>
    <x v="7"/>
    <n v="2"/>
    <n v="23"/>
    <n v="2"/>
    <n v="3"/>
    <x v="6"/>
    <x v="1"/>
    <n v="50988"/>
    <n v="0.05"/>
  </r>
  <r>
    <x v="3981"/>
    <d v="2023-08-24T00:00:00"/>
    <s v="Customer_340"/>
    <x v="3"/>
    <x v="0"/>
    <x v="0"/>
    <x v="0"/>
    <n v="2"/>
    <n v="3287"/>
    <n v="6"/>
    <n v="6179.56"/>
    <x v="3947"/>
    <s v="UPI"/>
    <x v="2"/>
    <n v="4"/>
    <n v="2023"/>
    <n v="8"/>
    <x v="4"/>
    <n v="3"/>
    <n v="34"/>
    <n v="4"/>
    <n v="4"/>
    <x v="4"/>
    <x v="1"/>
    <n v="39444"/>
    <n v="7.0000000000000007E-2"/>
  </r>
  <r>
    <x v="3982"/>
    <d v="2023-01-05T00:00:00"/>
    <s v="Customer_968"/>
    <x v="2"/>
    <x v="0"/>
    <x v="2"/>
    <x v="5"/>
    <n v="9"/>
    <n v="4154"/>
    <n v="0"/>
    <n v="37386"/>
    <x v="3948"/>
    <s v="Card"/>
    <x v="2"/>
    <n v="3"/>
    <n v="2023"/>
    <n v="1"/>
    <x v="0"/>
    <n v="1"/>
    <n v="1"/>
    <n v="1"/>
    <n v="4"/>
    <x v="4"/>
    <x v="1"/>
    <n v="0"/>
    <n v="0.09"/>
  </r>
  <r>
    <x v="3983"/>
    <d v="2023-05-04T00:00:00"/>
    <s v="Customer_1631"/>
    <x v="2"/>
    <x v="2"/>
    <x v="0"/>
    <x v="0"/>
    <n v="1"/>
    <n v="145"/>
    <n v="23"/>
    <n v="111.65"/>
    <x v="3949"/>
    <s v="UPI"/>
    <x v="2"/>
    <n v="6"/>
    <n v="2023"/>
    <n v="5"/>
    <x v="11"/>
    <n v="2"/>
    <n v="18"/>
    <n v="1"/>
    <n v="4"/>
    <x v="4"/>
    <x v="1"/>
    <n v="3335"/>
    <n v="7.0000000000000007E-2"/>
  </r>
  <r>
    <x v="3984"/>
    <d v="2023-05-08T00:00:00"/>
    <s v="Customer_10"/>
    <x v="0"/>
    <x v="1"/>
    <x v="1"/>
    <x v="8"/>
    <n v="3"/>
    <n v="2400"/>
    <n v="25"/>
    <n v="5400"/>
    <x v="3950"/>
    <s v="Card"/>
    <x v="0"/>
    <n v="1"/>
    <n v="2023"/>
    <n v="5"/>
    <x v="11"/>
    <n v="2"/>
    <n v="19"/>
    <n v="2"/>
    <n v="1"/>
    <x v="3"/>
    <x v="1"/>
    <n v="180000"/>
    <n v="0.11"/>
  </r>
  <r>
    <x v="3985"/>
    <d v="2023-10-06T00:00:00"/>
    <s v="Customer_1016"/>
    <x v="1"/>
    <x v="1"/>
    <x v="0"/>
    <x v="0"/>
    <n v="9"/>
    <n v="3993"/>
    <n v="27"/>
    <n v="26234.01"/>
    <x v="3951"/>
    <s v="Card"/>
    <x v="0"/>
    <n v="1"/>
    <n v="2023"/>
    <n v="10"/>
    <x v="1"/>
    <n v="4"/>
    <n v="40"/>
    <n v="1"/>
    <n v="5"/>
    <x v="1"/>
    <x v="1"/>
    <n v="970299"/>
    <n v="0.14000000000000001"/>
  </r>
  <r>
    <x v="3986"/>
    <d v="2023-07-26T00:00:00"/>
    <s v="Customer_1637"/>
    <x v="1"/>
    <x v="2"/>
    <x v="1"/>
    <x v="1"/>
    <n v="7"/>
    <n v="3731"/>
    <n v="14"/>
    <n v="22460.62"/>
    <x v="3952"/>
    <s v="Card"/>
    <x v="2"/>
    <n v="3"/>
    <n v="2023"/>
    <n v="7"/>
    <x v="10"/>
    <n v="3"/>
    <n v="30"/>
    <n v="5"/>
    <n v="3"/>
    <x v="6"/>
    <x v="1"/>
    <n v="365638"/>
    <n v="0.1"/>
  </r>
  <r>
    <x v="3987"/>
    <d v="2023-01-31T00:00:00"/>
    <s v="Customer_1122"/>
    <x v="1"/>
    <x v="2"/>
    <x v="2"/>
    <x v="5"/>
    <n v="8"/>
    <n v="4663"/>
    <n v="16"/>
    <n v="31335.360000000001"/>
    <x v="3068"/>
    <s v="Cash"/>
    <x v="0"/>
    <n v="5"/>
    <n v="2023"/>
    <n v="1"/>
    <x v="0"/>
    <n v="1"/>
    <n v="5"/>
    <n v="5"/>
    <n v="2"/>
    <x v="5"/>
    <x v="1"/>
    <n v="596864"/>
    <n v="0.15"/>
  </r>
  <r>
    <x v="3988"/>
    <d v="2023-07-28T00:00:00"/>
    <s v="Customer_1582"/>
    <x v="0"/>
    <x v="1"/>
    <x v="0"/>
    <x v="0"/>
    <n v="10"/>
    <n v="2537"/>
    <n v="8"/>
    <n v="23340.400000000001"/>
    <x v="3953"/>
    <s v="Card"/>
    <x v="0"/>
    <n v="1"/>
    <n v="2023"/>
    <n v="7"/>
    <x v="10"/>
    <n v="3"/>
    <n v="30"/>
    <n v="5"/>
    <n v="5"/>
    <x v="1"/>
    <x v="1"/>
    <n v="202960"/>
    <n v="0.06"/>
  </r>
  <r>
    <x v="3989"/>
    <d v="2023-08-26T00:00:00"/>
    <s v="Customer_1645"/>
    <x v="0"/>
    <x v="2"/>
    <x v="0"/>
    <x v="4"/>
    <n v="4"/>
    <n v="2371"/>
    <n v="3"/>
    <n v="9199.48"/>
    <x v="3954"/>
    <s v="UPI"/>
    <x v="1"/>
    <n v="4"/>
    <n v="2023"/>
    <n v="8"/>
    <x v="4"/>
    <n v="3"/>
    <n v="34"/>
    <n v="4"/>
    <n v="6"/>
    <x v="0"/>
    <x v="0"/>
    <n v="28452"/>
    <n v="0.06"/>
  </r>
  <r>
    <x v="3990"/>
    <d v="2023-01-16T00:00:00"/>
    <s v="Customer_1237"/>
    <x v="0"/>
    <x v="1"/>
    <x v="1"/>
    <x v="1"/>
    <n v="6"/>
    <n v="4938"/>
    <n v="27"/>
    <n v="21628.44"/>
    <x v="3955"/>
    <s v="Cash"/>
    <x v="1"/>
    <n v="6"/>
    <n v="2023"/>
    <n v="1"/>
    <x v="0"/>
    <n v="1"/>
    <n v="3"/>
    <n v="3"/>
    <n v="1"/>
    <x v="3"/>
    <x v="1"/>
    <n v="799956"/>
    <n v="0.11"/>
  </r>
  <r>
    <x v="3991"/>
    <d v="2023-04-19T00:00:00"/>
    <s v="Customer_396"/>
    <x v="3"/>
    <x v="0"/>
    <x v="1"/>
    <x v="8"/>
    <n v="6"/>
    <n v="2976"/>
    <n v="18"/>
    <n v="14641.92"/>
    <x v="3956"/>
    <s v="Card"/>
    <x v="0"/>
    <n v="3"/>
    <n v="2023"/>
    <n v="4"/>
    <x v="8"/>
    <n v="2"/>
    <n v="16"/>
    <n v="4"/>
    <n v="3"/>
    <x v="6"/>
    <x v="1"/>
    <n v="321408"/>
    <n v="0.17"/>
  </r>
  <r>
    <x v="3992"/>
    <d v="2023-04-07T00:00:00"/>
    <s v="Customer_1513"/>
    <x v="0"/>
    <x v="1"/>
    <x v="1"/>
    <x v="3"/>
    <n v="3"/>
    <n v="4919"/>
    <n v="16"/>
    <n v="12395.88"/>
    <x v="3957"/>
    <s v="Cash"/>
    <x v="1"/>
    <n v="7"/>
    <n v="2023"/>
    <n v="4"/>
    <x v="8"/>
    <n v="2"/>
    <n v="14"/>
    <n v="2"/>
    <n v="5"/>
    <x v="1"/>
    <x v="1"/>
    <n v="236112"/>
    <n v="0.18"/>
  </r>
  <r>
    <x v="3993"/>
    <d v="2023-06-19T00:00:00"/>
    <s v="Customer_1579"/>
    <x v="3"/>
    <x v="0"/>
    <x v="0"/>
    <x v="0"/>
    <n v="7"/>
    <n v="4306"/>
    <n v="4"/>
    <n v="28936.32"/>
    <x v="3958"/>
    <s v="Cash"/>
    <x v="0"/>
    <n v="2"/>
    <n v="2023"/>
    <n v="6"/>
    <x v="7"/>
    <n v="2"/>
    <n v="25"/>
    <n v="4"/>
    <n v="1"/>
    <x v="3"/>
    <x v="1"/>
    <n v="120568"/>
    <n v="0.2"/>
  </r>
  <r>
    <x v="3994"/>
    <d v="2023-02-13T00:00:00"/>
    <s v="Customer_467"/>
    <x v="1"/>
    <x v="2"/>
    <x v="2"/>
    <x v="7"/>
    <n v="6"/>
    <n v="2007"/>
    <n v="7"/>
    <n v="11199.06"/>
    <x v="3959"/>
    <s v="Card"/>
    <x v="0"/>
    <n v="2"/>
    <n v="2023"/>
    <n v="2"/>
    <x v="3"/>
    <n v="1"/>
    <n v="7"/>
    <n v="3"/>
    <n v="1"/>
    <x v="3"/>
    <x v="1"/>
    <n v="84294"/>
    <n v="0.18"/>
  </r>
  <r>
    <x v="3995"/>
    <d v="2023-12-19T00:00:00"/>
    <s v="Customer_512"/>
    <x v="1"/>
    <x v="3"/>
    <x v="0"/>
    <x v="6"/>
    <n v="6"/>
    <n v="2362"/>
    <n v="24"/>
    <n v="10770.72"/>
    <x v="3960"/>
    <s v="UPI"/>
    <x v="2"/>
    <n v="2"/>
    <n v="2023"/>
    <n v="12"/>
    <x v="2"/>
    <n v="4"/>
    <n v="51"/>
    <n v="4"/>
    <n v="2"/>
    <x v="5"/>
    <x v="1"/>
    <n v="340128"/>
    <n v="0.09"/>
  </r>
  <r>
    <x v="3996"/>
    <d v="2023-09-27T00:00:00"/>
    <s v="Customer_655"/>
    <x v="2"/>
    <x v="0"/>
    <x v="0"/>
    <x v="0"/>
    <n v="10"/>
    <n v="792"/>
    <n v="11"/>
    <n v="7048.8"/>
    <x v="3961"/>
    <s v="Card"/>
    <x v="2"/>
    <n v="3"/>
    <n v="2023"/>
    <n v="9"/>
    <x v="5"/>
    <n v="3"/>
    <n v="39"/>
    <n v="5"/>
    <n v="3"/>
    <x v="6"/>
    <x v="1"/>
    <n v="87120"/>
    <n v="0.05"/>
  </r>
  <r>
    <x v="3997"/>
    <d v="2023-09-06T00:00:00"/>
    <s v="Customer_1544"/>
    <x v="0"/>
    <x v="1"/>
    <x v="2"/>
    <x v="2"/>
    <n v="6"/>
    <n v="2981"/>
    <n v="30"/>
    <n v="12520.2"/>
    <x v="3962"/>
    <s v="Card"/>
    <x v="1"/>
    <n v="7"/>
    <n v="2023"/>
    <n v="9"/>
    <x v="5"/>
    <n v="3"/>
    <n v="36"/>
    <n v="2"/>
    <n v="3"/>
    <x v="6"/>
    <x v="1"/>
    <n v="536580"/>
    <n v="0.15"/>
  </r>
  <r>
    <x v="3998"/>
    <d v="2023-06-09T00:00:00"/>
    <s v="Customer_470"/>
    <x v="1"/>
    <x v="0"/>
    <x v="0"/>
    <x v="0"/>
    <n v="9"/>
    <n v="893"/>
    <n v="25"/>
    <n v="6027.75"/>
    <x v="3963"/>
    <s v="Cash"/>
    <x v="1"/>
    <n v="4"/>
    <n v="2023"/>
    <n v="6"/>
    <x v="7"/>
    <n v="2"/>
    <n v="23"/>
    <n v="2"/>
    <n v="5"/>
    <x v="1"/>
    <x v="1"/>
    <n v="200925"/>
    <n v="0.11"/>
  </r>
  <r>
    <x v="3999"/>
    <d v="2023-12-16T00:00:00"/>
    <s v="Customer_124"/>
    <x v="0"/>
    <x v="2"/>
    <x v="2"/>
    <x v="7"/>
    <n v="4"/>
    <n v="4903"/>
    <n v="10"/>
    <n v="17650.8"/>
    <x v="3964"/>
    <s v="Card"/>
    <x v="0"/>
    <n v="1"/>
    <n v="2023"/>
    <n v="12"/>
    <x v="2"/>
    <n v="4"/>
    <n v="50"/>
    <n v="3"/>
    <n v="6"/>
    <x v="0"/>
    <x v="0"/>
    <n v="196120"/>
    <n v="0.08"/>
  </r>
  <r>
    <x v="4000"/>
    <d v="2023-08-17T00:00:00"/>
    <s v="Customer_1143"/>
    <x v="2"/>
    <x v="1"/>
    <x v="0"/>
    <x v="6"/>
    <n v="6"/>
    <n v="4877"/>
    <n v="26"/>
    <n v="21653.88"/>
    <x v="3965"/>
    <s v="Card"/>
    <x v="1"/>
    <n v="4"/>
    <n v="2023"/>
    <n v="8"/>
    <x v="4"/>
    <n v="3"/>
    <n v="33"/>
    <n v="3"/>
    <n v="4"/>
    <x v="4"/>
    <x v="1"/>
    <n v="760812"/>
    <n v="7.0000000000000007E-2"/>
  </r>
  <r>
    <x v="4001"/>
    <d v="2023-01-17T00:00:00"/>
    <s v="Customer_361"/>
    <x v="2"/>
    <x v="3"/>
    <x v="1"/>
    <x v="8"/>
    <n v="3"/>
    <n v="1947"/>
    <n v="28"/>
    <n v="4205.5200000000004"/>
    <x v="3966"/>
    <s v="UPI"/>
    <x v="2"/>
    <n v="3"/>
    <n v="2023"/>
    <n v="1"/>
    <x v="0"/>
    <n v="1"/>
    <n v="3"/>
    <n v="3"/>
    <n v="2"/>
    <x v="5"/>
    <x v="1"/>
    <n v="163548"/>
    <n v="7.0000000000000007E-2"/>
  </r>
  <r>
    <x v="4002"/>
    <d v="2023-04-08T00:00:00"/>
    <s v="Customer_1191"/>
    <x v="0"/>
    <x v="1"/>
    <x v="0"/>
    <x v="0"/>
    <n v="4"/>
    <n v="259"/>
    <n v="9"/>
    <n v="942.76"/>
    <x v="3967"/>
    <s v="Card"/>
    <x v="0"/>
    <n v="7"/>
    <n v="2023"/>
    <n v="4"/>
    <x v="8"/>
    <n v="2"/>
    <n v="14"/>
    <n v="2"/>
    <n v="6"/>
    <x v="0"/>
    <x v="0"/>
    <n v="9324"/>
    <n v="0.11"/>
  </r>
  <r>
    <x v="4003"/>
    <d v="2023-01-23T00:00:00"/>
    <s v="Customer_1290"/>
    <x v="3"/>
    <x v="2"/>
    <x v="0"/>
    <x v="6"/>
    <n v="5"/>
    <n v="3260"/>
    <n v="4"/>
    <n v="15648"/>
    <x v="3968"/>
    <s v="UPI"/>
    <x v="0"/>
    <n v="7"/>
    <n v="2023"/>
    <n v="1"/>
    <x v="0"/>
    <n v="1"/>
    <n v="4"/>
    <n v="4"/>
    <n v="1"/>
    <x v="3"/>
    <x v="1"/>
    <n v="65200"/>
    <n v="0.12"/>
  </r>
  <r>
    <x v="4004"/>
    <d v="2023-10-31T00:00:00"/>
    <s v="Customer_979"/>
    <x v="0"/>
    <x v="2"/>
    <x v="1"/>
    <x v="3"/>
    <n v="6"/>
    <n v="658"/>
    <n v="14"/>
    <n v="3395.28"/>
    <x v="3969"/>
    <s v="Cash"/>
    <x v="1"/>
    <n v="3"/>
    <n v="2023"/>
    <n v="10"/>
    <x v="1"/>
    <n v="4"/>
    <n v="44"/>
    <n v="5"/>
    <n v="2"/>
    <x v="5"/>
    <x v="1"/>
    <n v="55272"/>
    <n v="0.16"/>
  </r>
  <r>
    <x v="4005"/>
    <d v="2023-04-26T00:00:00"/>
    <s v="Customer_96"/>
    <x v="2"/>
    <x v="0"/>
    <x v="0"/>
    <x v="6"/>
    <n v="8"/>
    <n v="3083"/>
    <n v="13"/>
    <n v="21457.68"/>
    <x v="3970"/>
    <s v="UPI"/>
    <x v="2"/>
    <n v="1"/>
    <n v="2023"/>
    <n v="4"/>
    <x v="8"/>
    <n v="2"/>
    <n v="17"/>
    <n v="5"/>
    <n v="3"/>
    <x v="6"/>
    <x v="1"/>
    <n v="320632"/>
    <n v="0.12"/>
  </r>
  <r>
    <x v="4006"/>
    <d v="2023-02-22T00:00:00"/>
    <s v="Customer_792"/>
    <x v="1"/>
    <x v="1"/>
    <x v="2"/>
    <x v="7"/>
    <n v="1"/>
    <n v="254"/>
    <n v="17"/>
    <n v="210.82"/>
    <x v="3971"/>
    <s v="Card"/>
    <x v="2"/>
    <n v="6"/>
    <n v="2023"/>
    <n v="2"/>
    <x v="3"/>
    <n v="1"/>
    <n v="8"/>
    <n v="4"/>
    <n v="3"/>
    <x v="6"/>
    <x v="1"/>
    <n v="4318"/>
    <n v="0.15"/>
  </r>
  <r>
    <x v="4007"/>
    <d v="2023-06-22T00:00:00"/>
    <s v="Customer_332"/>
    <x v="3"/>
    <x v="3"/>
    <x v="0"/>
    <x v="4"/>
    <n v="7"/>
    <n v="4587"/>
    <n v="24"/>
    <n v="24402.84"/>
    <x v="3972"/>
    <s v="UPI"/>
    <x v="0"/>
    <n v="2"/>
    <n v="2023"/>
    <n v="6"/>
    <x v="7"/>
    <n v="2"/>
    <n v="25"/>
    <n v="4"/>
    <n v="4"/>
    <x v="4"/>
    <x v="1"/>
    <n v="770616"/>
    <n v="0.15"/>
  </r>
  <r>
    <x v="4008"/>
    <d v="2023-05-21T00:00:00"/>
    <s v="Customer_724"/>
    <x v="1"/>
    <x v="2"/>
    <x v="0"/>
    <x v="0"/>
    <n v="6"/>
    <n v="2847"/>
    <n v="16"/>
    <n v="14348.88"/>
    <x v="3973"/>
    <s v="Cash"/>
    <x v="1"/>
    <n v="4"/>
    <n v="2023"/>
    <n v="5"/>
    <x v="11"/>
    <n v="2"/>
    <n v="21"/>
    <n v="4"/>
    <n v="0"/>
    <x v="2"/>
    <x v="0"/>
    <n v="273312"/>
    <n v="0.17"/>
  </r>
  <r>
    <x v="4009"/>
    <d v="2023-12-10T00:00:00"/>
    <s v="Customer_271"/>
    <x v="0"/>
    <x v="0"/>
    <x v="0"/>
    <x v="4"/>
    <n v="3"/>
    <n v="3513"/>
    <n v="15"/>
    <n v="8958.15"/>
    <x v="3974"/>
    <s v="Card"/>
    <x v="0"/>
    <n v="4"/>
    <n v="2023"/>
    <n v="12"/>
    <x v="2"/>
    <n v="4"/>
    <n v="50"/>
    <n v="3"/>
    <n v="0"/>
    <x v="2"/>
    <x v="0"/>
    <n v="158085"/>
    <n v="0.14000000000000001"/>
  </r>
  <r>
    <x v="4010"/>
    <d v="2023-03-02T00:00:00"/>
    <s v="Customer_711"/>
    <x v="0"/>
    <x v="0"/>
    <x v="2"/>
    <x v="7"/>
    <n v="6"/>
    <n v="2711"/>
    <n v="24"/>
    <n v="12362.16"/>
    <x v="3975"/>
    <s v="Card"/>
    <x v="2"/>
    <n v="7"/>
    <n v="2023"/>
    <n v="3"/>
    <x v="9"/>
    <n v="1"/>
    <n v="9"/>
    <n v="1"/>
    <n v="4"/>
    <x v="4"/>
    <x v="1"/>
    <n v="390384"/>
    <n v="0.15"/>
  </r>
  <r>
    <x v="4011"/>
    <d v="2023-02-19T00:00:00"/>
    <s v="Customer_757"/>
    <x v="1"/>
    <x v="0"/>
    <x v="1"/>
    <x v="3"/>
    <n v="7"/>
    <n v="3670"/>
    <n v="5"/>
    <n v="24405.5"/>
    <x v="3976"/>
    <s v="Card"/>
    <x v="0"/>
    <n v="6"/>
    <n v="2023"/>
    <n v="2"/>
    <x v="3"/>
    <n v="1"/>
    <n v="8"/>
    <n v="4"/>
    <n v="0"/>
    <x v="2"/>
    <x v="0"/>
    <n v="128450"/>
    <n v="0.1"/>
  </r>
  <r>
    <x v="4012"/>
    <d v="2023-05-30T00:00:00"/>
    <s v="Customer_1742"/>
    <x v="3"/>
    <x v="2"/>
    <x v="2"/>
    <x v="5"/>
    <n v="1"/>
    <n v="1002"/>
    <n v="23"/>
    <n v="771.54"/>
    <x v="3977"/>
    <s v="Cash"/>
    <x v="1"/>
    <n v="3"/>
    <n v="2023"/>
    <n v="5"/>
    <x v="11"/>
    <n v="2"/>
    <n v="22"/>
    <n v="5"/>
    <n v="2"/>
    <x v="5"/>
    <x v="1"/>
    <n v="23046"/>
    <n v="0.19"/>
  </r>
  <r>
    <x v="4013"/>
    <d v="2023-02-18T00:00:00"/>
    <s v="Customer_1868"/>
    <x v="3"/>
    <x v="3"/>
    <x v="2"/>
    <x v="5"/>
    <n v="1"/>
    <n v="441"/>
    <n v="15"/>
    <n v="374.85"/>
    <x v="3978"/>
    <s v="UPI"/>
    <x v="2"/>
    <n v="3"/>
    <n v="2023"/>
    <n v="2"/>
    <x v="3"/>
    <n v="1"/>
    <n v="7"/>
    <n v="3"/>
    <n v="6"/>
    <x v="0"/>
    <x v="0"/>
    <n v="6615"/>
    <n v="0.16"/>
  </r>
  <r>
    <x v="4014"/>
    <d v="2023-09-14T00:00:00"/>
    <s v="Customer_421"/>
    <x v="3"/>
    <x v="1"/>
    <x v="2"/>
    <x v="7"/>
    <n v="6"/>
    <n v="413"/>
    <n v="24"/>
    <n v="1883.28"/>
    <x v="3979"/>
    <s v="Cash"/>
    <x v="0"/>
    <n v="1"/>
    <n v="2023"/>
    <n v="9"/>
    <x v="5"/>
    <n v="3"/>
    <n v="37"/>
    <n v="3"/>
    <n v="4"/>
    <x v="4"/>
    <x v="1"/>
    <n v="59472"/>
    <n v="0.1"/>
  </r>
  <r>
    <x v="4015"/>
    <d v="2023-06-27T00:00:00"/>
    <s v="Customer_1360"/>
    <x v="0"/>
    <x v="2"/>
    <x v="2"/>
    <x v="7"/>
    <n v="9"/>
    <n v="833"/>
    <n v="24"/>
    <n v="5697.72"/>
    <x v="3980"/>
    <s v="UPI"/>
    <x v="0"/>
    <n v="1"/>
    <n v="2023"/>
    <n v="6"/>
    <x v="7"/>
    <n v="2"/>
    <n v="26"/>
    <n v="5"/>
    <n v="2"/>
    <x v="5"/>
    <x v="1"/>
    <n v="179928"/>
    <n v="7.0000000000000007E-2"/>
  </r>
  <r>
    <x v="4016"/>
    <d v="2023-12-05T00:00:00"/>
    <s v="Customer_305"/>
    <x v="0"/>
    <x v="0"/>
    <x v="0"/>
    <x v="4"/>
    <n v="8"/>
    <n v="975"/>
    <n v="8"/>
    <n v="7176"/>
    <x v="3981"/>
    <s v="UPI"/>
    <x v="2"/>
    <n v="2"/>
    <n v="2023"/>
    <n v="12"/>
    <x v="2"/>
    <n v="4"/>
    <n v="49"/>
    <n v="2"/>
    <n v="2"/>
    <x v="5"/>
    <x v="1"/>
    <n v="62400"/>
    <n v="0.17"/>
  </r>
  <r>
    <x v="4017"/>
    <d v="2023-01-22T00:00:00"/>
    <s v="Customer_1778"/>
    <x v="1"/>
    <x v="1"/>
    <x v="0"/>
    <x v="6"/>
    <n v="6"/>
    <n v="4209"/>
    <n v="8"/>
    <n v="23233.68"/>
    <x v="3982"/>
    <s v="UPI"/>
    <x v="1"/>
    <n v="3"/>
    <n v="2023"/>
    <n v="1"/>
    <x v="0"/>
    <n v="1"/>
    <n v="4"/>
    <n v="4"/>
    <n v="0"/>
    <x v="2"/>
    <x v="0"/>
    <n v="202032"/>
    <n v="0.09"/>
  </r>
  <r>
    <x v="4018"/>
    <d v="2023-08-30T00:00:00"/>
    <s v="Customer_1494"/>
    <x v="1"/>
    <x v="1"/>
    <x v="1"/>
    <x v="1"/>
    <n v="7"/>
    <n v="365"/>
    <n v="10"/>
    <n v="2299.5"/>
    <x v="3983"/>
    <s v="Card"/>
    <x v="2"/>
    <n v="2"/>
    <n v="2023"/>
    <n v="8"/>
    <x v="4"/>
    <n v="3"/>
    <n v="35"/>
    <n v="5"/>
    <n v="3"/>
    <x v="6"/>
    <x v="1"/>
    <n v="25550"/>
    <n v="0.16"/>
  </r>
  <r>
    <x v="4019"/>
    <d v="2023-11-12T00:00:00"/>
    <s v="Customer_1215"/>
    <x v="0"/>
    <x v="3"/>
    <x v="1"/>
    <x v="8"/>
    <n v="10"/>
    <n v="206"/>
    <n v="5"/>
    <n v="1957"/>
    <x v="3984"/>
    <s v="Cash"/>
    <x v="2"/>
    <n v="1"/>
    <n v="2023"/>
    <n v="11"/>
    <x v="6"/>
    <n v="4"/>
    <n v="46"/>
    <n v="3"/>
    <n v="0"/>
    <x v="2"/>
    <x v="0"/>
    <n v="10300"/>
    <n v="0.16"/>
  </r>
  <r>
    <x v="4020"/>
    <d v="2023-08-06T00:00:00"/>
    <s v="Customer_1490"/>
    <x v="3"/>
    <x v="1"/>
    <x v="2"/>
    <x v="5"/>
    <n v="7"/>
    <n v="3515"/>
    <n v="24"/>
    <n v="18699.8"/>
    <x v="3985"/>
    <s v="Card"/>
    <x v="2"/>
    <n v="6"/>
    <n v="2023"/>
    <n v="8"/>
    <x v="4"/>
    <n v="3"/>
    <n v="32"/>
    <n v="2"/>
    <n v="0"/>
    <x v="2"/>
    <x v="0"/>
    <n v="590520"/>
    <n v="0.16"/>
  </r>
  <r>
    <x v="4021"/>
    <d v="2023-03-27T00:00:00"/>
    <s v="Customer_640"/>
    <x v="2"/>
    <x v="3"/>
    <x v="1"/>
    <x v="1"/>
    <n v="6"/>
    <n v="691"/>
    <n v="14"/>
    <n v="3565.56"/>
    <x v="3986"/>
    <s v="UPI"/>
    <x v="2"/>
    <n v="1"/>
    <n v="2023"/>
    <n v="3"/>
    <x v="9"/>
    <n v="1"/>
    <n v="13"/>
    <n v="5"/>
    <n v="1"/>
    <x v="3"/>
    <x v="1"/>
    <n v="58044"/>
    <n v="0.13"/>
  </r>
  <r>
    <x v="4022"/>
    <d v="2023-02-19T00:00:00"/>
    <s v="Customer_1171"/>
    <x v="0"/>
    <x v="3"/>
    <x v="0"/>
    <x v="0"/>
    <n v="8"/>
    <n v="1864"/>
    <n v="14"/>
    <n v="12824.32"/>
    <x v="3987"/>
    <s v="UPI"/>
    <x v="0"/>
    <n v="3"/>
    <n v="2023"/>
    <n v="2"/>
    <x v="3"/>
    <n v="1"/>
    <n v="8"/>
    <n v="4"/>
    <n v="0"/>
    <x v="2"/>
    <x v="0"/>
    <n v="208768"/>
    <n v="0.15"/>
  </r>
  <r>
    <x v="4023"/>
    <d v="2023-11-04T00:00:00"/>
    <s v="Customer_1209"/>
    <x v="1"/>
    <x v="2"/>
    <x v="1"/>
    <x v="3"/>
    <n v="6"/>
    <n v="3445"/>
    <n v="10"/>
    <n v="18603"/>
    <x v="3988"/>
    <s v="Cash"/>
    <x v="0"/>
    <n v="5"/>
    <n v="2023"/>
    <n v="11"/>
    <x v="6"/>
    <n v="4"/>
    <n v="44"/>
    <n v="1"/>
    <n v="6"/>
    <x v="0"/>
    <x v="0"/>
    <n v="206700"/>
    <n v="0.17"/>
  </r>
  <r>
    <x v="4024"/>
    <d v="2023-05-05T00:00:00"/>
    <s v="Customer_538"/>
    <x v="1"/>
    <x v="3"/>
    <x v="1"/>
    <x v="1"/>
    <n v="5"/>
    <n v="3371"/>
    <n v="11"/>
    <n v="15000.95"/>
    <x v="3989"/>
    <s v="UPI"/>
    <x v="1"/>
    <n v="6"/>
    <n v="2023"/>
    <n v="5"/>
    <x v="11"/>
    <n v="2"/>
    <n v="18"/>
    <n v="1"/>
    <n v="5"/>
    <x v="1"/>
    <x v="1"/>
    <n v="185405"/>
    <n v="0.16"/>
  </r>
  <r>
    <x v="4025"/>
    <d v="2023-05-18T00:00:00"/>
    <s v="Customer_994"/>
    <x v="2"/>
    <x v="1"/>
    <x v="1"/>
    <x v="8"/>
    <n v="1"/>
    <n v="1406"/>
    <n v="1"/>
    <n v="1391.94"/>
    <x v="3990"/>
    <s v="Card"/>
    <x v="1"/>
    <n v="7"/>
    <n v="2023"/>
    <n v="5"/>
    <x v="11"/>
    <n v="2"/>
    <n v="20"/>
    <n v="3"/>
    <n v="4"/>
    <x v="4"/>
    <x v="1"/>
    <n v="1406"/>
    <n v="0.12"/>
  </r>
  <r>
    <x v="4026"/>
    <d v="2023-06-07T00:00:00"/>
    <s v="Customer_1053"/>
    <x v="3"/>
    <x v="0"/>
    <x v="1"/>
    <x v="8"/>
    <n v="10"/>
    <n v="3658"/>
    <n v="28"/>
    <n v="26337.599999999999"/>
    <x v="3991"/>
    <s v="UPI"/>
    <x v="0"/>
    <n v="7"/>
    <n v="2023"/>
    <n v="6"/>
    <x v="7"/>
    <n v="2"/>
    <n v="23"/>
    <n v="2"/>
    <n v="3"/>
    <x v="6"/>
    <x v="1"/>
    <n v="1024240"/>
    <n v="0.19"/>
  </r>
  <r>
    <x v="4027"/>
    <d v="2023-02-07T00:00:00"/>
    <s v="Customer_674"/>
    <x v="3"/>
    <x v="3"/>
    <x v="2"/>
    <x v="7"/>
    <n v="3"/>
    <n v="2223"/>
    <n v="23"/>
    <n v="5135.13"/>
    <x v="3992"/>
    <s v="UPI"/>
    <x v="0"/>
    <n v="3"/>
    <n v="2023"/>
    <n v="2"/>
    <x v="3"/>
    <n v="1"/>
    <n v="6"/>
    <n v="2"/>
    <n v="2"/>
    <x v="5"/>
    <x v="1"/>
    <n v="153387"/>
    <n v="0.11"/>
  </r>
  <r>
    <x v="4028"/>
    <d v="2023-05-13T00:00:00"/>
    <s v="Customer_839"/>
    <x v="3"/>
    <x v="1"/>
    <x v="0"/>
    <x v="6"/>
    <n v="6"/>
    <n v="3199"/>
    <n v="0"/>
    <n v="19194"/>
    <x v="3993"/>
    <s v="Cash"/>
    <x v="0"/>
    <n v="7"/>
    <n v="2023"/>
    <n v="5"/>
    <x v="11"/>
    <n v="2"/>
    <n v="19"/>
    <n v="2"/>
    <n v="6"/>
    <x v="0"/>
    <x v="0"/>
    <n v="0"/>
    <n v="0.15"/>
  </r>
  <r>
    <x v="4029"/>
    <d v="2023-03-30T00:00:00"/>
    <s v="Customer_55"/>
    <x v="1"/>
    <x v="0"/>
    <x v="0"/>
    <x v="6"/>
    <n v="2"/>
    <n v="4267"/>
    <n v="25"/>
    <n v="6400.5"/>
    <x v="3994"/>
    <s v="Card"/>
    <x v="2"/>
    <n v="3"/>
    <n v="2023"/>
    <n v="3"/>
    <x v="9"/>
    <n v="1"/>
    <n v="13"/>
    <n v="5"/>
    <n v="4"/>
    <x v="4"/>
    <x v="1"/>
    <n v="213350"/>
    <n v="0.16"/>
  </r>
  <r>
    <x v="4030"/>
    <d v="2023-11-28T00:00:00"/>
    <s v="Customer_264"/>
    <x v="0"/>
    <x v="0"/>
    <x v="1"/>
    <x v="1"/>
    <n v="4"/>
    <n v="3143"/>
    <n v="30"/>
    <n v="8800.4"/>
    <x v="3995"/>
    <s v="Card"/>
    <x v="2"/>
    <n v="4"/>
    <n v="2023"/>
    <n v="11"/>
    <x v="6"/>
    <n v="4"/>
    <n v="48"/>
    <n v="5"/>
    <n v="2"/>
    <x v="5"/>
    <x v="1"/>
    <n v="377160"/>
    <n v="0.15"/>
  </r>
  <r>
    <x v="4031"/>
    <d v="2023-01-22T00:00:00"/>
    <s v="Customer_1413"/>
    <x v="1"/>
    <x v="0"/>
    <x v="2"/>
    <x v="7"/>
    <n v="3"/>
    <n v="115"/>
    <n v="24"/>
    <n v="262.2"/>
    <x v="3996"/>
    <s v="Cash"/>
    <x v="2"/>
    <n v="6"/>
    <n v="2023"/>
    <n v="1"/>
    <x v="0"/>
    <n v="1"/>
    <n v="4"/>
    <n v="4"/>
    <n v="0"/>
    <x v="2"/>
    <x v="0"/>
    <n v="8280"/>
    <n v="0.14000000000000001"/>
  </r>
  <r>
    <x v="4032"/>
    <d v="2023-03-08T00:00:00"/>
    <s v="Customer_634"/>
    <x v="3"/>
    <x v="3"/>
    <x v="2"/>
    <x v="2"/>
    <n v="2"/>
    <n v="851"/>
    <n v="15"/>
    <n v="1446.7"/>
    <x v="3997"/>
    <s v="Card"/>
    <x v="2"/>
    <n v="4"/>
    <n v="2023"/>
    <n v="3"/>
    <x v="9"/>
    <n v="1"/>
    <n v="10"/>
    <n v="2"/>
    <n v="3"/>
    <x v="6"/>
    <x v="1"/>
    <n v="25530"/>
    <n v="0.18"/>
  </r>
  <r>
    <x v="4033"/>
    <d v="2023-07-26T00:00:00"/>
    <s v="Customer_423"/>
    <x v="2"/>
    <x v="0"/>
    <x v="1"/>
    <x v="3"/>
    <n v="9"/>
    <n v="4674"/>
    <n v="3"/>
    <n v="40804.019999999997"/>
    <x v="3998"/>
    <s v="Card"/>
    <x v="2"/>
    <n v="6"/>
    <n v="2023"/>
    <n v="7"/>
    <x v="10"/>
    <n v="3"/>
    <n v="30"/>
    <n v="5"/>
    <n v="3"/>
    <x v="6"/>
    <x v="1"/>
    <n v="126198"/>
    <n v="0.1"/>
  </r>
  <r>
    <x v="4034"/>
    <d v="2023-04-19T00:00:00"/>
    <s v="Customer_1248"/>
    <x v="3"/>
    <x v="1"/>
    <x v="0"/>
    <x v="4"/>
    <n v="1"/>
    <n v="4541"/>
    <n v="7"/>
    <n v="4223.13"/>
    <x v="3999"/>
    <s v="Card"/>
    <x v="1"/>
    <n v="3"/>
    <n v="2023"/>
    <n v="4"/>
    <x v="8"/>
    <n v="2"/>
    <n v="16"/>
    <n v="4"/>
    <n v="3"/>
    <x v="6"/>
    <x v="1"/>
    <n v="31787"/>
    <n v="0.14000000000000001"/>
  </r>
  <r>
    <x v="4035"/>
    <d v="2023-08-29T00:00:00"/>
    <s v="Customer_871"/>
    <x v="0"/>
    <x v="3"/>
    <x v="0"/>
    <x v="6"/>
    <n v="1"/>
    <n v="4029"/>
    <n v="14"/>
    <n v="3464.94"/>
    <x v="4000"/>
    <s v="UPI"/>
    <x v="0"/>
    <n v="5"/>
    <n v="2023"/>
    <n v="8"/>
    <x v="4"/>
    <n v="3"/>
    <n v="35"/>
    <n v="5"/>
    <n v="2"/>
    <x v="5"/>
    <x v="1"/>
    <n v="56406"/>
    <n v="0.15"/>
  </r>
  <r>
    <x v="4036"/>
    <d v="2023-09-28T00:00:00"/>
    <s v="Customer_1058"/>
    <x v="2"/>
    <x v="3"/>
    <x v="2"/>
    <x v="2"/>
    <n v="8"/>
    <n v="3619"/>
    <n v="11"/>
    <n v="25767.279999999999"/>
    <x v="4001"/>
    <s v="Card"/>
    <x v="1"/>
    <n v="6"/>
    <n v="2023"/>
    <n v="9"/>
    <x v="5"/>
    <n v="3"/>
    <n v="39"/>
    <n v="5"/>
    <n v="4"/>
    <x v="4"/>
    <x v="1"/>
    <n v="318472"/>
    <n v="0.2"/>
  </r>
  <r>
    <x v="4037"/>
    <d v="2023-01-25T00:00:00"/>
    <s v="Customer_712"/>
    <x v="0"/>
    <x v="0"/>
    <x v="2"/>
    <x v="7"/>
    <n v="4"/>
    <n v="1150"/>
    <n v="8"/>
    <n v="4232"/>
    <x v="4002"/>
    <s v="Cash"/>
    <x v="0"/>
    <n v="3"/>
    <n v="2023"/>
    <n v="1"/>
    <x v="0"/>
    <n v="1"/>
    <n v="4"/>
    <n v="4"/>
    <n v="3"/>
    <x v="6"/>
    <x v="1"/>
    <n v="36800"/>
    <n v="0.2"/>
  </r>
  <r>
    <x v="4038"/>
    <d v="2023-04-24T00:00:00"/>
    <s v="Customer_44"/>
    <x v="3"/>
    <x v="1"/>
    <x v="0"/>
    <x v="6"/>
    <n v="8"/>
    <n v="2586"/>
    <n v="3"/>
    <n v="20067.36"/>
    <x v="4003"/>
    <s v="Cash"/>
    <x v="0"/>
    <n v="2"/>
    <n v="2023"/>
    <n v="4"/>
    <x v="8"/>
    <n v="2"/>
    <n v="17"/>
    <n v="5"/>
    <n v="1"/>
    <x v="3"/>
    <x v="1"/>
    <n v="62064"/>
    <n v="0.14000000000000001"/>
  </r>
  <r>
    <x v="4039"/>
    <d v="2023-05-23T00:00:00"/>
    <s v="Customer_801"/>
    <x v="1"/>
    <x v="1"/>
    <x v="2"/>
    <x v="2"/>
    <n v="4"/>
    <n v="3613"/>
    <n v="12"/>
    <n v="12717.76"/>
    <x v="4004"/>
    <s v="UPI"/>
    <x v="1"/>
    <n v="2"/>
    <n v="2023"/>
    <n v="5"/>
    <x v="11"/>
    <n v="2"/>
    <n v="21"/>
    <n v="4"/>
    <n v="2"/>
    <x v="5"/>
    <x v="1"/>
    <n v="173424"/>
    <n v="0.1"/>
  </r>
  <r>
    <x v="4040"/>
    <d v="2023-08-08T00:00:00"/>
    <s v="Customer_944"/>
    <x v="0"/>
    <x v="1"/>
    <x v="2"/>
    <x v="5"/>
    <n v="7"/>
    <n v="2856"/>
    <n v="19"/>
    <n v="16193.52"/>
    <x v="4005"/>
    <s v="Cash"/>
    <x v="2"/>
    <n v="7"/>
    <n v="2023"/>
    <n v="8"/>
    <x v="4"/>
    <n v="3"/>
    <n v="32"/>
    <n v="2"/>
    <n v="2"/>
    <x v="5"/>
    <x v="1"/>
    <n v="379848"/>
    <n v="0.16"/>
  </r>
  <r>
    <x v="4041"/>
    <d v="2023-10-10T00:00:00"/>
    <s v="Customer_1465"/>
    <x v="3"/>
    <x v="3"/>
    <x v="1"/>
    <x v="1"/>
    <n v="4"/>
    <n v="4843"/>
    <n v="30"/>
    <n v="13560.4"/>
    <x v="4006"/>
    <s v="Card"/>
    <x v="2"/>
    <n v="3"/>
    <n v="2023"/>
    <n v="10"/>
    <x v="1"/>
    <n v="4"/>
    <n v="41"/>
    <n v="2"/>
    <n v="2"/>
    <x v="5"/>
    <x v="1"/>
    <n v="581160"/>
    <n v="0.17"/>
  </r>
  <r>
    <x v="4042"/>
    <d v="2023-12-22T00:00:00"/>
    <s v="Customer_63"/>
    <x v="1"/>
    <x v="2"/>
    <x v="1"/>
    <x v="1"/>
    <n v="8"/>
    <n v="3920"/>
    <n v="24"/>
    <n v="23833.599999999999"/>
    <x v="4007"/>
    <s v="Cash"/>
    <x v="2"/>
    <n v="2"/>
    <n v="2023"/>
    <n v="12"/>
    <x v="2"/>
    <n v="4"/>
    <n v="51"/>
    <n v="4"/>
    <n v="5"/>
    <x v="1"/>
    <x v="1"/>
    <n v="752640"/>
    <n v="7.0000000000000007E-2"/>
  </r>
  <r>
    <x v="4043"/>
    <d v="2023-01-07T00:00:00"/>
    <s v="Customer_1147"/>
    <x v="0"/>
    <x v="2"/>
    <x v="2"/>
    <x v="7"/>
    <n v="4"/>
    <n v="3152"/>
    <n v="17"/>
    <n v="10464.64"/>
    <x v="4008"/>
    <s v="Cash"/>
    <x v="2"/>
    <n v="6"/>
    <n v="2023"/>
    <n v="1"/>
    <x v="0"/>
    <n v="1"/>
    <n v="1"/>
    <n v="1"/>
    <n v="6"/>
    <x v="0"/>
    <x v="0"/>
    <n v="214336"/>
    <n v="0.1"/>
  </r>
  <r>
    <x v="4044"/>
    <d v="2023-04-18T00:00:00"/>
    <s v="Customer_390"/>
    <x v="0"/>
    <x v="1"/>
    <x v="0"/>
    <x v="4"/>
    <n v="2"/>
    <n v="833"/>
    <n v="26"/>
    <n v="1232.8399999999999"/>
    <x v="4009"/>
    <s v="Card"/>
    <x v="2"/>
    <n v="1"/>
    <n v="2023"/>
    <n v="4"/>
    <x v="8"/>
    <n v="2"/>
    <n v="16"/>
    <n v="4"/>
    <n v="2"/>
    <x v="5"/>
    <x v="1"/>
    <n v="43316"/>
    <n v="0.09"/>
  </r>
  <r>
    <x v="4045"/>
    <d v="2023-06-01T00:00:00"/>
    <s v="Customer_185"/>
    <x v="3"/>
    <x v="0"/>
    <x v="2"/>
    <x v="2"/>
    <n v="3"/>
    <n v="187"/>
    <n v="2"/>
    <n v="549.78"/>
    <x v="4010"/>
    <s v="UPI"/>
    <x v="2"/>
    <n v="4"/>
    <n v="2023"/>
    <n v="6"/>
    <x v="7"/>
    <n v="2"/>
    <n v="22"/>
    <n v="1"/>
    <n v="4"/>
    <x v="4"/>
    <x v="1"/>
    <n v="1122"/>
    <n v="0.19"/>
  </r>
  <r>
    <x v="4046"/>
    <d v="2023-09-06T00:00:00"/>
    <s v="Customer_979"/>
    <x v="2"/>
    <x v="1"/>
    <x v="0"/>
    <x v="4"/>
    <n v="10"/>
    <n v="1624"/>
    <n v="12"/>
    <n v="14291.2"/>
    <x v="4011"/>
    <s v="UPI"/>
    <x v="1"/>
    <n v="4"/>
    <n v="2023"/>
    <n v="9"/>
    <x v="5"/>
    <n v="3"/>
    <n v="36"/>
    <n v="2"/>
    <n v="3"/>
    <x v="6"/>
    <x v="1"/>
    <n v="194880"/>
    <n v="0.09"/>
  </r>
  <r>
    <x v="4047"/>
    <d v="2023-04-26T00:00:00"/>
    <s v="Customer_1737"/>
    <x v="1"/>
    <x v="0"/>
    <x v="1"/>
    <x v="1"/>
    <n v="10"/>
    <n v="2013"/>
    <n v="3"/>
    <n v="19526.099999999999"/>
    <x v="4012"/>
    <s v="Cash"/>
    <x v="0"/>
    <n v="5"/>
    <n v="2023"/>
    <n v="4"/>
    <x v="8"/>
    <n v="2"/>
    <n v="17"/>
    <n v="5"/>
    <n v="3"/>
    <x v="6"/>
    <x v="1"/>
    <n v="60390"/>
    <n v="0.09"/>
  </r>
  <r>
    <x v="4048"/>
    <d v="2023-05-12T00:00:00"/>
    <s v="Customer_1753"/>
    <x v="3"/>
    <x v="0"/>
    <x v="1"/>
    <x v="3"/>
    <n v="8"/>
    <n v="1016"/>
    <n v="2"/>
    <n v="7965.44"/>
    <x v="4013"/>
    <s v="Cash"/>
    <x v="1"/>
    <n v="5"/>
    <n v="2023"/>
    <n v="5"/>
    <x v="11"/>
    <n v="2"/>
    <n v="19"/>
    <n v="2"/>
    <n v="5"/>
    <x v="1"/>
    <x v="1"/>
    <n v="16256"/>
    <n v="0.1"/>
  </r>
  <r>
    <x v="4049"/>
    <d v="2023-03-02T00:00:00"/>
    <s v="Customer_1858"/>
    <x v="3"/>
    <x v="0"/>
    <x v="2"/>
    <x v="5"/>
    <n v="8"/>
    <n v="4800"/>
    <n v="22"/>
    <n v="29952"/>
    <x v="4014"/>
    <s v="Cash"/>
    <x v="2"/>
    <n v="2"/>
    <n v="2023"/>
    <n v="3"/>
    <x v="9"/>
    <n v="1"/>
    <n v="9"/>
    <n v="1"/>
    <n v="4"/>
    <x v="4"/>
    <x v="1"/>
    <n v="844800"/>
    <n v="0.09"/>
  </r>
  <r>
    <x v="4050"/>
    <d v="2023-11-19T00:00:00"/>
    <s v="Customer_1323"/>
    <x v="3"/>
    <x v="3"/>
    <x v="0"/>
    <x v="0"/>
    <n v="9"/>
    <n v="215"/>
    <n v="6"/>
    <n v="1818.9"/>
    <x v="4015"/>
    <s v="Cash"/>
    <x v="1"/>
    <n v="6"/>
    <n v="2023"/>
    <n v="11"/>
    <x v="6"/>
    <n v="4"/>
    <n v="47"/>
    <n v="4"/>
    <n v="0"/>
    <x v="2"/>
    <x v="0"/>
    <n v="11610"/>
    <n v="0.16"/>
  </r>
  <r>
    <x v="4051"/>
    <d v="2023-06-17T00:00:00"/>
    <s v="Customer_1390"/>
    <x v="0"/>
    <x v="1"/>
    <x v="1"/>
    <x v="1"/>
    <n v="7"/>
    <n v="4918"/>
    <n v="8"/>
    <n v="31671.919999999998"/>
    <x v="4016"/>
    <s v="Cash"/>
    <x v="0"/>
    <n v="1"/>
    <n v="2023"/>
    <n v="6"/>
    <x v="7"/>
    <n v="2"/>
    <n v="24"/>
    <n v="3"/>
    <n v="6"/>
    <x v="0"/>
    <x v="0"/>
    <n v="275408"/>
    <n v="0.19"/>
  </r>
  <r>
    <x v="4052"/>
    <d v="2023-11-23T00:00:00"/>
    <s v="Customer_934"/>
    <x v="1"/>
    <x v="2"/>
    <x v="1"/>
    <x v="8"/>
    <n v="9"/>
    <n v="3732"/>
    <n v="24"/>
    <n v="25526.880000000001"/>
    <x v="4017"/>
    <s v="Card"/>
    <x v="1"/>
    <n v="4"/>
    <n v="2023"/>
    <n v="11"/>
    <x v="6"/>
    <n v="4"/>
    <n v="47"/>
    <n v="4"/>
    <n v="4"/>
    <x v="4"/>
    <x v="1"/>
    <n v="806112"/>
    <n v="0.12"/>
  </r>
  <r>
    <x v="4053"/>
    <d v="2023-03-21T00:00:00"/>
    <s v="Customer_1952"/>
    <x v="3"/>
    <x v="3"/>
    <x v="1"/>
    <x v="8"/>
    <n v="1"/>
    <n v="1897"/>
    <n v="12"/>
    <n v="1669.36"/>
    <x v="3279"/>
    <s v="Card"/>
    <x v="2"/>
    <n v="3"/>
    <n v="2023"/>
    <n v="3"/>
    <x v="9"/>
    <n v="1"/>
    <n v="12"/>
    <n v="4"/>
    <n v="2"/>
    <x v="5"/>
    <x v="1"/>
    <n v="22764"/>
    <n v="0.13"/>
  </r>
  <r>
    <x v="4054"/>
    <d v="2023-11-16T00:00:00"/>
    <s v="Customer_1672"/>
    <x v="3"/>
    <x v="0"/>
    <x v="2"/>
    <x v="2"/>
    <n v="6"/>
    <n v="1520"/>
    <n v="13"/>
    <n v="7934.4"/>
    <x v="4018"/>
    <s v="UPI"/>
    <x v="1"/>
    <n v="1"/>
    <n v="2023"/>
    <n v="11"/>
    <x v="6"/>
    <n v="4"/>
    <n v="46"/>
    <n v="3"/>
    <n v="4"/>
    <x v="4"/>
    <x v="1"/>
    <n v="118560"/>
    <n v="7.0000000000000007E-2"/>
  </r>
  <r>
    <x v="4055"/>
    <d v="2023-02-02T00:00:00"/>
    <s v="Customer_532"/>
    <x v="1"/>
    <x v="1"/>
    <x v="2"/>
    <x v="2"/>
    <n v="3"/>
    <n v="469"/>
    <n v="29"/>
    <n v="998.97"/>
    <x v="4019"/>
    <s v="Card"/>
    <x v="0"/>
    <n v="6"/>
    <n v="2023"/>
    <n v="2"/>
    <x v="3"/>
    <n v="1"/>
    <n v="5"/>
    <n v="1"/>
    <n v="4"/>
    <x v="4"/>
    <x v="1"/>
    <n v="40803"/>
    <n v="7.0000000000000007E-2"/>
  </r>
  <r>
    <x v="4056"/>
    <d v="2023-11-08T00:00:00"/>
    <s v="Customer_1737"/>
    <x v="0"/>
    <x v="1"/>
    <x v="1"/>
    <x v="1"/>
    <n v="6"/>
    <n v="4382"/>
    <n v="29"/>
    <n v="18667.32"/>
    <x v="4020"/>
    <s v="UPI"/>
    <x v="1"/>
    <n v="2"/>
    <n v="2023"/>
    <n v="11"/>
    <x v="6"/>
    <n v="4"/>
    <n v="45"/>
    <n v="2"/>
    <n v="3"/>
    <x v="6"/>
    <x v="1"/>
    <n v="762468"/>
    <n v="0.08"/>
  </r>
  <r>
    <x v="4057"/>
    <d v="2023-09-08T00:00:00"/>
    <s v="Customer_281"/>
    <x v="1"/>
    <x v="2"/>
    <x v="2"/>
    <x v="2"/>
    <n v="5"/>
    <n v="534"/>
    <n v="16"/>
    <n v="2242.8000000000002"/>
    <x v="4021"/>
    <s v="Cash"/>
    <x v="0"/>
    <n v="1"/>
    <n v="2023"/>
    <n v="9"/>
    <x v="5"/>
    <n v="3"/>
    <n v="36"/>
    <n v="2"/>
    <n v="5"/>
    <x v="1"/>
    <x v="1"/>
    <n v="42720"/>
    <n v="0.12"/>
  </r>
  <r>
    <x v="4058"/>
    <d v="2023-11-05T00:00:00"/>
    <s v="Customer_729"/>
    <x v="2"/>
    <x v="0"/>
    <x v="1"/>
    <x v="8"/>
    <n v="9"/>
    <n v="4714"/>
    <n v="17"/>
    <n v="35213.58"/>
    <x v="4022"/>
    <s v="UPI"/>
    <x v="1"/>
    <n v="1"/>
    <n v="2023"/>
    <n v="11"/>
    <x v="6"/>
    <n v="4"/>
    <n v="45"/>
    <n v="2"/>
    <n v="0"/>
    <x v="2"/>
    <x v="0"/>
    <n v="721242"/>
    <n v="0.1"/>
  </r>
  <r>
    <x v="4059"/>
    <d v="2023-06-05T00:00:00"/>
    <s v="Customer_705"/>
    <x v="1"/>
    <x v="0"/>
    <x v="1"/>
    <x v="3"/>
    <n v="7"/>
    <n v="2540"/>
    <n v="4"/>
    <n v="17068.8"/>
    <x v="4023"/>
    <s v="UPI"/>
    <x v="1"/>
    <n v="5"/>
    <n v="2023"/>
    <n v="6"/>
    <x v="7"/>
    <n v="2"/>
    <n v="23"/>
    <n v="2"/>
    <n v="1"/>
    <x v="3"/>
    <x v="1"/>
    <n v="71120"/>
    <n v="0.13"/>
  </r>
  <r>
    <x v="4060"/>
    <d v="2023-12-10T00:00:00"/>
    <s v="Customer_134"/>
    <x v="0"/>
    <x v="0"/>
    <x v="2"/>
    <x v="5"/>
    <n v="10"/>
    <n v="4964"/>
    <n v="1"/>
    <n v="49143.6"/>
    <x v="4024"/>
    <s v="Card"/>
    <x v="0"/>
    <n v="2"/>
    <n v="2023"/>
    <n v="12"/>
    <x v="2"/>
    <n v="4"/>
    <n v="50"/>
    <n v="3"/>
    <n v="0"/>
    <x v="2"/>
    <x v="0"/>
    <n v="49640"/>
    <n v="0.05"/>
  </r>
  <r>
    <x v="4061"/>
    <d v="2023-01-27T00:00:00"/>
    <s v="Customer_55"/>
    <x v="2"/>
    <x v="0"/>
    <x v="2"/>
    <x v="2"/>
    <n v="7"/>
    <n v="4640"/>
    <n v="24"/>
    <n v="24684.799999999999"/>
    <x v="4025"/>
    <s v="Card"/>
    <x v="0"/>
    <n v="2"/>
    <n v="2023"/>
    <n v="1"/>
    <x v="0"/>
    <n v="1"/>
    <n v="4"/>
    <n v="4"/>
    <n v="5"/>
    <x v="1"/>
    <x v="1"/>
    <n v="779520"/>
    <n v="0.06"/>
  </r>
  <r>
    <x v="4062"/>
    <d v="2023-08-29T00:00:00"/>
    <s v="Customer_170"/>
    <x v="0"/>
    <x v="2"/>
    <x v="2"/>
    <x v="7"/>
    <n v="3"/>
    <n v="1688"/>
    <n v="25"/>
    <n v="3798"/>
    <x v="4026"/>
    <s v="UPI"/>
    <x v="0"/>
    <n v="2"/>
    <n v="2023"/>
    <n v="8"/>
    <x v="4"/>
    <n v="3"/>
    <n v="35"/>
    <n v="5"/>
    <n v="2"/>
    <x v="5"/>
    <x v="1"/>
    <n v="126600"/>
    <n v="0.16"/>
  </r>
  <r>
    <x v="4063"/>
    <d v="2023-11-24T00:00:00"/>
    <s v="Customer_1068"/>
    <x v="2"/>
    <x v="3"/>
    <x v="0"/>
    <x v="0"/>
    <n v="9"/>
    <n v="4808"/>
    <n v="27"/>
    <n v="31588.560000000001"/>
    <x v="4027"/>
    <s v="UPI"/>
    <x v="2"/>
    <n v="3"/>
    <n v="2023"/>
    <n v="11"/>
    <x v="6"/>
    <n v="4"/>
    <n v="47"/>
    <n v="4"/>
    <n v="5"/>
    <x v="1"/>
    <x v="1"/>
    <n v="1168344"/>
    <n v="0.19"/>
  </r>
  <r>
    <x v="4064"/>
    <d v="2023-01-29T00:00:00"/>
    <s v="Customer_362"/>
    <x v="1"/>
    <x v="3"/>
    <x v="0"/>
    <x v="6"/>
    <n v="5"/>
    <n v="2819"/>
    <n v="15"/>
    <n v="11980.75"/>
    <x v="4028"/>
    <s v="Cash"/>
    <x v="2"/>
    <n v="5"/>
    <n v="2023"/>
    <n v="1"/>
    <x v="0"/>
    <n v="1"/>
    <n v="5"/>
    <n v="5"/>
    <n v="0"/>
    <x v="2"/>
    <x v="0"/>
    <n v="211425"/>
    <n v="7.0000000000000007E-2"/>
  </r>
  <r>
    <x v="4065"/>
    <d v="2023-01-01T00:00:00"/>
    <s v="Customer_182"/>
    <x v="3"/>
    <x v="1"/>
    <x v="1"/>
    <x v="3"/>
    <n v="8"/>
    <n v="1635"/>
    <n v="15"/>
    <n v="11118"/>
    <x v="4029"/>
    <s v="Card"/>
    <x v="2"/>
    <n v="3"/>
    <n v="2023"/>
    <n v="1"/>
    <x v="0"/>
    <n v="1"/>
    <n v="1"/>
    <n v="1"/>
    <n v="0"/>
    <x v="2"/>
    <x v="0"/>
    <n v="196200"/>
    <n v="0.16"/>
  </r>
  <r>
    <x v="4066"/>
    <d v="2023-02-23T00:00:00"/>
    <s v="Customer_1515"/>
    <x v="2"/>
    <x v="0"/>
    <x v="2"/>
    <x v="5"/>
    <n v="1"/>
    <n v="315"/>
    <n v="10"/>
    <n v="283.5"/>
    <x v="4030"/>
    <s v="Cash"/>
    <x v="1"/>
    <n v="3"/>
    <n v="2023"/>
    <n v="2"/>
    <x v="3"/>
    <n v="1"/>
    <n v="8"/>
    <n v="4"/>
    <n v="4"/>
    <x v="4"/>
    <x v="1"/>
    <n v="3150"/>
    <n v="0.18"/>
  </r>
  <r>
    <x v="4067"/>
    <d v="2023-12-16T00:00:00"/>
    <s v="Customer_1274"/>
    <x v="3"/>
    <x v="0"/>
    <x v="1"/>
    <x v="3"/>
    <n v="7"/>
    <n v="1510"/>
    <n v="21"/>
    <n v="8350.2999999999993"/>
    <x v="4031"/>
    <s v="Card"/>
    <x v="0"/>
    <n v="3"/>
    <n v="2023"/>
    <n v="12"/>
    <x v="2"/>
    <n v="4"/>
    <n v="50"/>
    <n v="3"/>
    <n v="6"/>
    <x v="0"/>
    <x v="0"/>
    <n v="221970"/>
    <n v="7.0000000000000007E-2"/>
  </r>
  <r>
    <x v="4068"/>
    <d v="2023-03-08T00:00:00"/>
    <s v="Customer_1924"/>
    <x v="1"/>
    <x v="3"/>
    <x v="1"/>
    <x v="8"/>
    <n v="2"/>
    <n v="1607"/>
    <n v="29"/>
    <n v="2281.94"/>
    <x v="4032"/>
    <s v="Cash"/>
    <x v="1"/>
    <n v="1"/>
    <n v="2023"/>
    <n v="3"/>
    <x v="9"/>
    <n v="1"/>
    <n v="10"/>
    <n v="2"/>
    <n v="3"/>
    <x v="6"/>
    <x v="1"/>
    <n v="93206"/>
    <n v="0.13"/>
  </r>
  <r>
    <x v="4069"/>
    <d v="2023-06-09T00:00:00"/>
    <s v="Customer_517"/>
    <x v="0"/>
    <x v="2"/>
    <x v="1"/>
    <x v="1"/>
    <n v="4"/>
    <n v="1856"/>
    <n v="6"/>
    <n v="6978.56"/>
    <x v="4033"/>
    <s v="Card"/>
    <x v="0"/>
    <n v="7"/>
    <n v="2023"/>
    <n v="6"/>
    <x v="7"/>
    <n v="2"/>
    <n v="23"/>
    <n v="2"/>
    <n v="5"/>
    <x v="1"/>
    <x v="1"/>
    <n v="44544"/>
    <n v="0.17"/>
  </r>
  <r>
    <x v="4070"/>
    <d v="2023-12-05T00:00:00"/>
    <s v="Customer_248"/>
    <x v="3"/>
    <x v="0"/>
    <x v="0"/>
    <x v="6"/>
    <n v="8"/>
    <n v="2400"/>
    <n v="12"/>
    <n v="16896"/>
    <x v="4034"/>
    <s v="Card"/>
    <x v="2"/>
    <n v="2"/>
    <n v="2023"/>
    <n v="12"/>
    <x v="2"/>
    <n v="4"/>
    <n v="49"/>
    <n v="2"/>
    <n v="2"/>
    <x v="5"/>
    <x v="1"/>
    <n v="230400"/>
    <n v="7.0000000000000007E-2"/>
  </r>
  <r>
    <x v="4071"/>
    <d v="2023-11-14T00:00:00"/>
    <s v="Customer_1063"/>
    <x v="2"/>
    <x v="2"/>
    <x v="1"/>
    <x v="8"/>
    <n v="6"/>
    <n v="3831"/>
    <n v="5"/>
    <n v="21836.7"/>
    <x v="4035"/>
    <s v="Card"/>
    <x v="1"/>
    <n v="4"/>
    <n v="2023"/>
    <n v="11"/>
    <x v="6"/>
    <n v="4"/>
    <n v="46"/>
    <n v="3"/>
    <n v="2"/>
    <x v="5"/>
    <x v="1"/>
    <n v="114930"/>
    <n v="0.19"/>
  </r>
  <r>
    <x v="4072"/>
    <d v="2023-02-23T00:00:00"/>
    <s v="Customer_102"/>
    <x v="1"/>
    <x v="1"/>
    <x v="1"/>
    <x v="3"/>
    <n v="4"/>
    <n v="4723"/>
    <n v="21"/>
    <n v="14924.68"/>
    <x v="4036"/>
    <s v="UPI"/>
    <x v="1"/>
    <n v="5"/>
    <n v="2023"/>
    <n v="2"/>
    <x v="3"/>
    <n v="1"/>
    <n v="8"/>
    <n v="4"/>
    <n v="4"/>
    <x v="4"/>
    <x v="1"/>
    <n v="396732"/>
    <n v="0.15"/>
  </r>
  <r>
    <x v="4073"/>
    <d v="2023-07-03T00:00:00"/>
    <s v="Customer_1085"/>
    <x v="3"/>
    <x v="1"/>
    <x v="0"/>
    <x v="4"/>
    <n v="9"/>
    <n v="755"/>
    <n v="19"/>
    <n v="5503.95"/>
    <x v="4037"/>
    <s v="Cash"/>
    <x v="2"/>
    <n v="6"/>
    <n v="2023"/>
    <n v="7"/>
    <x v="10"/>
    <n v="3"/>
    <n v="27"/>
    <n v="2"/>
    <n v="1"/>
    <x v="3"/>
    <x v="1"/>
    <n v="129105"/>
    <n v="0.12"/>
  </r>
  <r>
    <x v="4074"/>
    <d v="2023-09-02T00:00:00"/>
    <s v="Customer_1613"/>
    <x v="0"/>
    <x v="2"/>
    <x v="0"/>
    <x v="6"/>
    <n v="4"/>
    <n v="1324"/>
    <n v="8"/>
    <n v="4872.32"/>
    <x v="4038"/>
    <s v="UPI"/>
    <x v="1"/>
    <n v="3"/>
    <n v="2023"/>
    <n v="9"/>
    <x v="5"/>
    <n v="3"/>
    <n v="35"/>
    <n v="1"/>
    <n v="6"/>
    <x v="0"/>
    <x v="0"/>
    <n v="42368"/>
    <n v="0.08"/>
  </r>
  <r>
    <x v="4075"/>
    <d v="2023-02-10T00:00:00"/>
    <s v="Customer_389"/>
    <x v="2"/>
    <x v="3"/>
    <x v="1"/>
    <x v="3"/>
    <n v="5"/>
    <n v="3157"/>
    <n v="19"/>
    <n v="12785.85"/>
    <x v="4039"/>
    <s v="Card"/>
    <x v="1"/>
    <n v="2"/>
    <n v="2023"/>
    <n v="2"/>
    <x v="3"/>
    <n v="1"/>
    <n v="6"/>
    <n v="2"/>
    <n v="5"/>
    <x v="1"/>
    <x v="1"/>
    <n v="299915"/>
    <n v="0.09"/>
  </r>
  <r>
    <x v="4076"/>
    <d v="2023-03-25T00:00:00"/>
    <s v="Customer_1197"/>
    <x v="0"/>
    <x v="1"/>
    <x v="0"/>
    <x v="0"/>
    <n v="2"/>
    <n v="4137"/>
    <n v="1"/>
    <n v="8191.26"/>
    <x v="4040"/>
    <s v="Card"/>
    <x v="0"/>
    <n v="5"/>
    <n v="2023"/>
    <n v="3"/>
    <x v="9"/>
    <n v="1"/>
    <n v="12"/>
    <n v="4"/>
    <n v="6"/>
    <x v="0"/>
    <x v="0"/>
    <n v="8274"/>
    <n v="0.2"/>
  </r>
  <r>
    <x v="4077"/>
    <d v="2023-08-14T00:00:00"/>
    <s v="Customer_890"/>
    <x v="2"/>
    <x v="3"/>
    <x v="1"/>
    <x v="3"/>
    <n v="9"/>
    <n v="4081"/>
    <n v="8"/>
    <n v="33790.68"/>
    <x v="4041"/>
    <s v="Card"/>
    <x v="0"/>
    <n v="7"/>
    <n v="2023"/>
    <n v="8"/>
    <x v="4"/>
    <n v="3"/>
    <n v="33"/>
    <n v="3"/>
    <n v="1"/>
    <x v="3"/>
    <x v="1"/>
    <n v="293832"/>
    <n v="0.16"/>
  </r>
  <r>
    <x v="4078"/>
    <d v="2023-06-08T00:00:00"/>
    <s v="Customer_713"/>
    <x v="3"/>
    <x v="2"/>
    <x v="1"/>
    <x v="8"/>
    <n v="6"/>
    <n v="2997"/>
    <n v="29"/>
    <n v="12767.22"/>
    <x v="4042"/>
    <s v="UPI"/>
    <x v="2"/>
    <n v="6"/>
    <n v="2023"/>
    <n v="6"/>
    <x v="7"/>
    <n v="2"/>
    <n v="23"/>
    <n v="2"/>
    <n v="4"/>
    <x v="4"/>
    <x v="1"/>
    <n v="521478"/>
    <n v="0.08"/>
  </r>
  <r>
    <x v="4079"/>
    <d v="2023-11-24T00:00:00"/>
    <s v="Customer_1995"/>
    <x v="1"/>
    <x v="3"/>
    <x v="1"/>
    <x v="8"/>
    <n v="2"/>
    <n v="757"/>
    <n v="15"/>
    <n v="1286.9000000000001"/>
    <x v="4043"/>
    <s v="UPI"/>
    <x v="0"/>
    <n v="5"/>
    <n v="2023"/>
    <n v="11"/>
    <x v="6"/>
    <n v="4"/>
    <n v="47"/>
    <n v="4"/>
    <n v="5"/>
    <x v="1"/>
    <x v="1"/>
    <n v="22710"/>
    <n v="0.2"/>
  </r>
  <r>
    <x v="4080"/>
    <d v="2023-07-17T00:00:00"/>
    <s v="Customer_1194"/>
    <x v="1"/>
    <x v="0"/>
    <x v="2"/>
    <x v="7"/>
    <n v="2"/>
    <n v="378"/>
    <n v="27"/>
    <n v="551.88"/>
    <x v="4044"/>
    <s v="Cash"/>
    <x v="1"/>
    <n v="3"/>
    <n v="2023"/>
    <n v="7"/>
    <x v="10"/>
    <n v="3"/>
    <n v="29"/>
    <n v="4"/>
    <n v="1"/>
    <x v="3"/>
    <x v="1"/>
    <n v="20412"/>
    <n v="0.16"/>
  </r>
  <r>
    <x v="4081"/>
    <d v="2023-06-23T00:00:00"/>
    <s v="Customer_519"/>
    <x v="2"/>
    <x v="1"/>
    <x v="1"/>
    <x v="1"/>
    <n v="2"/>
    <n v="254"/>
    <n v="2"/>
    <n v="497.84"/>
    <x v="4045"/>
    <s v="Cash"/>
    <x v="2"/>
    <n v="4"/>
    <n v="2023"/>
    <n v="6"/>
    <x v="7"/>
    <n v="2"/>
    <n v="25"/>
    <n v="4"/>
    <n v="5"/>
    <x v="1"/>
    <x v="1"/>
    <n v="1016"/>
    <n v="0.17"/>
  </r>
  <r>
    <x v="4082"/>
    <d v="2023-07-23T00:00:00"/>
    <s v="Customer_1515"/>
    <x v="2"/>
    <x v="1"/>
    <x v="2"/>
    <x v="7"/>
    <n v="5"/>
    <n v="2694"/>
    <n v="14"/>
    <n v="11584.2"/>
    <x v="4046"/>
    <s v="Card"/>
    <x v="0"/>
    <n v="6"/>
    <n v="2023"/>
    <n v="7"/>
    <x v="10"/>
    <n v="3"/>
    <n v="30"/>
    <n v="5"/>
    <n v="0"/>
    <x v="2"/>
    <x v="0"/>
    <n v="188580"/>
    <n v="0.09"/>
  </r>
  <r>
    <x v="4083"/>
    <d v="2023-10-24T00:00:00"/>
    <s v="Customer_1870"/>
    <x v="1"/>
    <x v="0"/>
    <x v="2"/>
    <x v="2"/>
    <n v="9"/>
    <n v="531"/>
    <n v="30"/>
    <n v="3345.3"/>
    <x v="4047"/>
    <s v="UPI"/>
    <x v="2"/>
    <n v="6"/>
    <n v="2023"/>
    <n v="10"/>
    <x v="1"/>
    <n v="4"/>
    <n v="43"/>
    <n v="4"/>
    <n v="2"/>
    <x v="5"/>
    <x v="1"/>
    <n v="143370"/>
    <n v="0.14000000000000001"/>
  </r>
  <r>
    <x v="4084"/>
    <d v="2023-02-17T00:00:00"/>
    <s v="Customer_1353"/>
    <x v="0"/>
    <x v="2"/>
    <x v="1"/>
    <x v="8"/>
    <n v="2"/>
    <n v="2751"/>
    <n v="5"/>
    <n v="5226.8999999999996"/>
    <x v="4048"/>
    <s v="Card"/>
    <x v="0"/>
    <n v="1"/>
    <n v="2023"/>
    <n v="2"/>
    <x v="3"/>
    <n v="1"/>
    <n v="7"/>
    <n v="3"/>
    <n v="5"/>
    <x v="1"/>
    <x v="1"/>
    <n v="27510"/>
    <n v="0.14000000000000001"/>
  </r>
  <r>
    <x v="4085"/>
    <d v="2023-04-20T00:00:00"/>
    <s v="Customer_1144"/>
    <x v="3"/>
    <x v="2"/>
    <x v="2"/>
    <x v="5"/>
    <n v="7"/>
    <n v="2384"/>
    <n v="16"/>
    <n v="14017.92"/>
    <x v="4049"/>
    <s v="Cash"/>
    <x v="2"/>
    <n v="1"/>
    <n v="2023"/>
    <n v="4"/>
    <x v="8"/>
    <n v="2"/>
    <n v="16"/>
    <n v="4"/>
    <n v="4"/>
    <x v="4"/>
    <x v="1"/>
    <n v="267008"/>
    <n v="0.12"/>
  </r>
  <r>
    <x v="4086"/>
    <d v="2023-11-22T00:00:00"/>
    <s v="Customer_1841"/>
    <x v="1"/>
    <x v="2"/>
    <x v="0"/>
    <x v="4"/>
    <n v="5"/>
    <n v="3543"/>
    <n v="7"/>
    <n v="16474.95"/>
    <x v="4050"/>
    <s v="UPI"/>
    <x v="2"/>
    <n v="5"/>
    <n v="2023"/>
    <n v="11"/>
    <x v="6"/>
    <n v="4"/>
    <n v="47"/>
    <n v="4"/>
    <n v="3"/>
    <x v="6"/>
    <x v="1"/>
    <n v="124005"/>
    <n v="0.06"/>
  </r>
  <r>
    <x v="4087"/>
    <d v="2023-06-08T00:00:00"/>
    <s v="Customer_593"/>
    <x v="0"/>
    <x v="3"/>
    <x v="1"/>
    <x v="3"/>
    <n v="3"/>
    <n v="3766"/>
    <n v="8"/>
    <n v="10394.16"/>
    <x v="4051"/>
    <s v="Card"/>
    <x v="0"/>
    <n v="6"/>
    <n v="2023"/>
    <n v="6"/>
    <x v="7"/>
    <n v="2"/>
    <n v="23"/>
    <n v="2"/>
    <n v="4"/>
    <x v="4"/>
    <x v="1"/>
    <n v="90384"/>
    <n v="0.14000000000000001"/>
  </r>
  <r>
    <x v="4088"/>
    <d v="2023-04-08T00:00:00"/>
    <s v="Customer_127"/>
    <x v="3"/>
    <x v="3"/>
    <x v="0"/>
    <x v="4"/>
    <n v="3"/>
    <n v="4420"/>
    <n v="16"/>
    <n v="11138.4"/>
    <x v="4052"/>
    <s v="Cash"/>
    <x v="2"/>
    <n v="6"/>
    <n v="2023"/>
    <n v="4"/>
    <x v="8"/>
    <n v="2"/>
    <n v="14"/>
    <n v="2"/>
    <n v="6"/>
    <x v="0"/>
    <x v="0"/>
    <n v="212160"/>
    <n v="0.2"/>
  </r>
  <r>
    <x v="4089"/>
    <d v="2023-10-27T00:00:00"/>
    <s v="Customer_1498"/>
    <x v="0"/>
    <x v="3"/>
    <x v="1"/>
    <x v="8"/>
    <n v="7"/>
    <n v="271"/>
    <n v="10"/>
    <n v="1707.3"/>
    <x v="4053"/>
    <s v="Card"/>
    <x v="0"/>
    <n v="6"/>
    <n v="2023"/>
    <n v="10"/>
    <x v="1"/>
    <n v="4"/>
    <n v="43"/>
    <n v="4"/>
    <n v="5"/>
    <x v="1"/>
    <x v="1"/>
    <n v="18970"/>
    <n v="0.09"/>
  </r>
  <r>
    <x v="4090"/>
    <d v="2023-06-30T00:00:00"/>
    <s v="Customer_680"/>
    <x v="3"/>
    <x v="3"/>
    <x v="2"/>
    <x v="2"/>
    <n v="3"/>
    <n v="3540"/>
    <n v="14"/>
    <n v="9133.2000000000007"/>
    <x v="4054"/>
    <s v="Cash"/>
    <x v="1"/>
    <n v="5"/>
    <n v="2023"/>
    <n v="6"/>
    <x v="7"/>
    <n v="2"/>
    <n v="26"/>
    <n v="5"/>
    <n v="5"/>
    <x v="1"/>
    <x v="1"/>
    <n v="148680"/>
    <n v="7.0000000000000007E-2"/>
  </r>
  <r>
    <x v="4091"/>
    <d v="2023-09-23T00:00:00"/>
    <s v="Customer_1025"/>
    <x v="2"/>
    <x v="3"/>
    <x v="0"/>
    <x v="4"/>
    <n v="7"/>
    <n v="3664"/>
    <n v="29"/>
    <n v="18210.080000000002"/>
    <x v="4055"/>
    <s v="UPI"/>
    <x v="1"/>
    <n v="2"/>
    <n v="2023"/>
    <n v="9"/>
    <x v="5"/>
    <n v="3"/>
    <n v="38"/>
    <n v="4"/>
    <n v="6"/>
    <x v="0"/>
    <x v="0"/>
    <n v="743792"/>
    <n v="0.15"/>
  </r>
  <r>
    <x v="4092"/>
    <d v="2023-12-01T00:00:00"/>
    <s v="Customer_1116"/>
    <x v="3"/>
    <x v="1"/>
    <x v="1"/>
    <x v="8"/>
    <n v="6"/>
    <n v="3804"/>
    <n v="20"/>
    <n v="18259.2"/>
    <x v="4056"/>
    <s v="Card"/>
    <x v="1"/>
    <n v="3"/>
    <n v="2023"/>
    <n v="12"/>
    <x v="2"/>
    <n v="4"/>
    <n v="48"/>
    <n v="1"/>
    <n v="5"/>
    <x v="1"/>
    <x v="1"/>
    <n v="456480"/>
    <n v="0.2"/>
  </r>
  <r>
    <x v="4093"/>
    <d v="2023-10-27T00:00:00"/>
    <s v="Customer_136"/>
    <x v="1"/>
    <x v="1"/>
    <x v="2"/>
    <x v="7"/>
    <n v="10"/>
    <n v="4911"/>
    <n v="3"/>
    <n v="47636.7"/>
    <x v="4057"/>
    <s v="Cash"/>
    <x v="2"/>
    <n v="7"/>
    <n v="2023"/>
    <n v="10"/>
    <x v="1"/>
    <n v="4"/>
    <n v="43"/>
    <n v="4"/>
    <n v="5"/>
    <x v="1"/>
    <x v="1"/>
    <n v="147330"/>
    <n v="0.2"/>
  </r>
  <r>
    <x v="4094"/>
    <d v="2023-08-17T00:00:00"/>
    <s v="Customer_1463"/>
    <x v="0"/>
    <x v="2"/>
    <x v="2"/>
    <x v="2"/>
    <n v="3"/>
    <n v="3214"/>
    <n v="22"/>
    <n v="7520.76"/>
    <x v="4058"/>
    <s v="Cash"/>
    <x v="0"/>
    <n v="2"/>
    <n v="2023"/>
    <n v="8"/>
    <x v="4"/>
    <n v="3"/>
    <n v="33"/>
    <n v="3"/>
    <n v="4"/>
    <x v="4"/>
    <x v="1"/>
    <n v="212124"/>
    <n v="0.18"/>
  </r>
  <r>
    <x v="4095"/>
    <d v="2023-02-13T00:00:00"/>
    <s v="Customer_1295"/>
    <x v="3"/>
    <x v="2"/>
    <x v="2"/>
    <x v="5"/>
    <n v="8"/>
    <n v="3156"/>
    <n v="24"/>
    <n v="19188.48"/>
    <x v="4059"/>
    <s v="UPI"/>
    <x v="2"/>
    <n v="7"/>
    <n v="2023"/>
    <n v="2"/>
    <x v="3"/>
    <n v="1"/>
    <n v="7"/>
    <n v="3"/>
    <n v="1"/>
    <x v="3"/>
    <x v="1"/>
    <n v="605952"/>
    <n v="0.09"/>
  </r>
  <r>
    <x v="4096"/>
    <d v="2023-01-26T00:00:00"/>
    <s v="Customer_1787"/>
    <x v="0"/>
    <x v="0"/>
    <x v="0"/>
    <x v="4"/>
    <n v="7"/>
    <n v="4099"/>
    <n v="24"/>
    <n v="21806.68"/>
    <x v="4060"/>
    <s v="Cash"/>
    <x v="1"/>
    <n v="1"/>
    <n v="2023"/>
    <n v="1"/>
    <x v="0"/>
    <n v="1"/>
    <n v="4"/>
    <n v="4"/>
    <n v="4"/>
    <x v="4"/>
    <x v="1"/>
    <n v="688632"/>
    <n v="0.13"/>
  </r>
  <r>
    <x v="4097"/>
    <d v="2023-03-09T00:00:00"/>
    <s v="Customer_1333"/>
    <x v="2"/>
    <x v="3"/>
    <x v="0"/>
    <x v="6"/>
    <n v="10"/>
    <n v="3920"/>
    <n v="11"/>
    <n v="34888"/>
    <x v="4061"/>
    <s v="UPI"/>
    <x v="0"/>
    <n v="6"/>
    <n v="2023"/>
    <n v="3"/>
    <x v="9"/>
    <n v="1"/>
    <n v="10"/>
    <n v="2"/>
    <n v="4"/>
    <x v="4"/>
    <x v="1"/>
    <n v="431200"/>
    <n v="0.16"/>
  </r>
  <r>
    <x v="4098"/>
    <d v="2023-04-17T00:00:00"/>
    <s v="Customer_89"/>
    <x v="1"/>
    <x v="3"/>
    <x v="2"/>
    <x v="7"/>
    <n v="9"/>
    <n v="3363"/>
    <n v="13"/>
    <n v="26332.29"/>
    <x v="4062"/>
    <s v="UPI"/>
    <x v="1"/>
    <n v="2"/>
    <n v="2023"/>
    <n v="4"/>
    <x v="8"/>
    <n v="2"/>
    <n v="16"/>
    <n v="4"/>
    <n v="1"/>
    <x v="3"/>
    <x v="1"/>
    <n v="393471"/>
    <n v="0.18"/>
  </r>
  <r>
    <x v="4099"/>
    <d v="2023-08-26T00:00:00"/>
    <s v="Customer_706"/>
    <x v="0"/>
    <x v="2"/>
    <x v="1"/>
    <x v="3"/>
    <n v="4"/>
    <n v="1448"/>
    <n v="12"/>
    <n v="5096.96"/>
    <x v="4063"/>
    <s v="Cash"/>
    <x v="1"/>
    <n v="7"/>
    <n v="2023"/>
    <n v="8"/>
    <x v="4"/>
    <n v="3"/>
    <n v="34"/>
    <n v="4"/>
    <n v="6"/>
    <x v="0"/>
    <x v="0"/>
    <n v="69504"/>
    <n v="0.19"/>
  </r>
  <r>
    <x v="4100"/>
    <d v="2023-10-12T00:00:00"/>
    <s v="Customer_1720"/>
    <x v="1"/>
    <x v="1"/>
    <x v="1"/>
    <x v="8"/>
    <n v="4"/>
    <n v="4377"/>
    <n v="14"/>
    <n v="15056.88"/>
    <x v="4064"/>
    <s v="Cash"/>
    <x v="1"/>
    <n v="2"/>
    <n v="2023"/>
    <n v="10"/>
    <x v="1"/>
    <n v="4"/>
    <n v="41"/>
    <n v="2"/>
    <n v="4"/>
    <x v="4"/>
    <x v="1"/>
    <n v="245112"/>
    <n v="0.13"/>
  </r>
  <r>
    <x v="4101"/>
    <d v="2023-02-21T00:00:00"/>
    <s v="Customer_139"/>
    <x v="2"/>
    <x v="1"/>
    <x v="2"/>
    <x v="2"/>
    <n v="4"/>
    <n v="1594"/>
    <n v="7"/>
    <n v="5929.68"/>
    <x v="4065"/>
    <s v="UPI"/>
    <x v="2"/>
    <n v="7"/>
    <n v="2023"/>
    <n v="2"/>
    <x v="3"/>
    <n v="1"/>
    <n v="8"/>
    <n v="4"/>
    <n v="2"/>
    <x v="5"/>
    <x v="1"/>
    <n v="44632"/>
    <n v="0.09"/>
  </r>
  <r>
    <x v="4102"/>
    <d v="2023-06-16T00:00:00"/>
    <s v="Customer_1870"/>
    <x v="1"/>
    <x v="2"/>
    <x v="1"/>
    <x v="1"/>
    <n v="3"/>
    <n v="325"/>
    <n v="13"/>
    <n v="848.25"/>
    <x v="4066"/>
    <s v="Cash"/>
    <x v="1"/>
    <n v="1"/>
    <n v="2023"/>
    <n v="6"/>
    <x v="7"/>
    <n v="2"/>
    <n v="24"/>
    <n v="3"/>
    <n v="5"/>
    <x v="1"/>
    <x v="1"/>
    <n v="12675"/>
    <n v="0.13"/>
  </r>
  <r>
    <x v="4103"/>
    <d v="2023-09-12T00:00:00"/>
    <s v="Customer_477"/>
    <x v="0"/>
    <x v="1"/>
    <x v="2"/>
    <x v="2"/>
    <n v="6"/>
    <n v="478"/>
    <n v="8"/>
    <n v="2638.56"/>
    <x v="4067"/>
    <s v="UPI"/>
    <x v="1"/>
    <n v="6"/>
    <n v="2023"/>
    <n v="9"/>
    <x v="5"/>
    <n v="3"/>
    <n v="37"/>
    <n v="3"/>
    <n v="2"/>
    <x v="5"/>
    <x v="1"/>
    <n v="22944"/>
    <n v="0.1"/>
  </r>
  <r>
    <x v="4104"/>
    <d v="2023-01-03T00:00:00"/>
    <s v="Customer_1755"/>
    <x v="2"/>
    <x v="3"/>
    <x v="2"/>
    <x v="5"/>
    <n v="10"/>
    <n v="3440"/>
    <n v="17"/>
    <n v="28552"/>
    <x v="4068"/>
    <s v="UPI"/>
    <x v="0"/>
    <n v="5"/>
    <n v="2023"/>
    <n v="1"/>
    <x v="0"/>
    <n v="1"/>
    <n v="1"/>
    <n v="1"/>
    <n v="2"/>
    <x v="5"/>
    <x v="1"/>
    <n v="584800"/>
    <n v="0.08"/>
  </r>
  <r>
    <x v="4105"/>
    <d v="2023-10-01T00:00:00"/>
    <s v="Customer_1837"/>
    <x v="2"/>
    <x v="0"/>
    <x v="2"/>
    <x v="2"/>
    <n v="3"/>
    <n v="2868"/>
    <n v="18"/>
    <n v="7055.28"/>
    <x v="4069"/>
    <s v="Card"/>
    <x v="1"/>
    <n v="1"/>
    <n v="2023"/>
    <n v="10"/>
    <x v="1"/>
    <n v="4"/>
    <n v="40"/>
    <n v="1"/>
    <n v="0"/>
    <x v="2"/>
    <x v="0"/>
    <n v="154872"/>
    <n v="0.05"/>
  </r>
  <r>
    <x v="4106"/>
    <d v="2023-12-09T00:00:00"/>
    <s v="Customer_1263"/>
    <x v="2"/>
    <x v="3"/>
    <x v="1"/>
    <x v="1"/>
    <n v="5"/>
    <n v="713"/>
    <n v="17"/>
    <n v="2958.95"/>
    <x v="4070"/>
    <s v="Card"/>
    <x v="1"/>
    <n v="4"/>
    <n v="2023"/>
    <n v="12"/>
    <x v="2"/>
    <n v="4"/>
    <n v="49"/>
    <n v="2"/>
    <n v="6"/>
    <x v="0"/>
    <x v="0"/>
    <n v="60605"/>
    <n v="7.0000000000000007E-2"/>
  </r>
  <r>
    <x v="4107"/>
    <d v="2023-08-06T00:00:00"/>
    <s v="Customer_168"/>
    <x v="3"/>
    <x v="1"/>
    <x v="1"/>
    <x v="1"/>
    <n v="8"/>
    <n v="2167"/>
    <n v="19"/>
    <n v="14042.16"/>
    <x v="4071"/>
    <s v="UPI"/>
    <x v="1"/>
    <n v="7"/>
    <n v="2023"/>
    <n v="8"/>
    <x v="4"/>
    <n v="3"/>
    <n v="32"/>
    <n v="2"/>
    <n v="0"/>
    <x v="2"/>
    <x v="0"/>
    <n v="329384"/>
    <n v="0.1"/>
  </r>
  <r>
    <x v="4108"/>
    <d v="2023-11-27T00:00:00"/>
    <s v="Customer_266"/>
    <x v="0"/>
    <x v="3"/>
    <x v="0"/>
    <x v="6"/>
    <n v="5"/>
    <n v="3507"/>
    <n v="24"/>
    <n v="13326.6"/>
    <x v="4072"/>
    <s v="Card"/>
    <x v="0"/>
    <n v="1"/>
    <n v="2023"/>
    <n v="11"/>
    <x v="6"/>
    <n v="4"/>
    <n v="48"/>
    <n v="5"/>
    <n v="1"/>
    <x v="3"/>
    <x v="1"/>
    <n v="420840"/>
    <n v="7.0000000000000007E-2"/>
  </r>
  <r>
    <x v="4109"/>
    <d v="2023-05-16T00:00:00"/>
    <s v="Customer_28"/>
    <x v="1"/>
    <x v="3"/>
    <x v="0"/>
    <x v="4"/>
    <n v="9"/>
    <n v="2111"/>
    <n v="15"/>
    <n v="16149.15"/>
    <x v="4073"/>
    <s v="Cash"/>
    <x v="2"/>
    <n v="2"/>
    <n v="2023"/>
    <n v="5"/>
    <x v="11"/>
    <n v="2"/>
    <n v="20"/>
    <n v="3"/>
    <n v="2"/>
    <x v="5"/>
    <x v="1"/>
    <n v="284985"/>
    <n v="0.18"/>
  </r>
  <r>
    <x v="4110"/>
    <d v="2023-10-02T00:00:00"/>
    <s v="Customer_304"/>
    <x v="3"/>
    <x v="2"/>
    <x v="0"/>
    <x v="0"/>
    <n v="1"/>
    <n v="1511"/>
    <n v="20"/>
    <n v="1208.8"/>
    <x v="4074"/>
    <s v="Card"/>
    <x v="0"/>
    <n v="1"/>
    <n v="2023"/>
    <n v="10"/>
    <x v="1"/>
    <n v="4"/>
    <n v="40"/>
    <n v="1"/>
    <n v="1"/>
    <x v="3"/>
    <x v="1"/>
    <n v="30220"/>
    <n v="0.18"/>
  </r>
  <r>
    <x v="4111"/>
    <d v="2023-05-15T00:00:00"/>
    <s v="Customer_1121"/>
    <x v="2"/>
    <x v="2"/>
    <x v="0"/>
    <x v="0"/>
    <n v="5"/>
    <n v="377"/>
    <n v="22"/>
    <n v="1470.3"/>
    <x v="2535"/>
    <s v="Card"/>
    <x v="1"/>
    <n v="7"/>
    <n v="2023"/>
    <n v="5"/>
    <x v="11"/>
    <n v="2"/>
    <n v="20"/>
    <n v="3"/>
    <n v="1"/>
    <x v="3"/>
    <x v="1"/>
    <n v="41470"/>
    <n v="0.18"/>
  </r>
  <r>
    <x v="4112"/>
    <d v="2023-10-01T00:00:00"/>
    <s v="Customer_1112"/>
    <x v="1"/>
    <x v="0"/>
    <x v="2"/>
    <x v="5"/>
    <n v="8"/>
    <n v="279"/>
    <n v="29"/>
    <n v="1584.72"/>
    <x v="4075"/>
    <s v="Card"/>
    <x v="0"/>
    <n v="4"/>
    <n v="2023"/>
    <n v="10"/>
    <x v="1"/>
    <n v="4"/>
    <n v="40"/>
    <n v="1"/>
    <n v="0"/>
    <x v="2"/>
    <x v="0"/>
    <n v="64728"/>
    <n v="0.08"/>
  </r>
  <r>
    <x v="4113"/>
    <d v="2023-06-02T00:00:00"/>
    <s v="Customer_223"/>
    <x v="3"/>
    <x v="2"/>
    <x v="2"/>
    <x v="5"/>
    <n v="10"/>
    <n v="670"/>
    <n v="6"/>
    <n v="6298"/>
    <x v="4076"/>
    <s v="UPI"/>
    <x v="0"/>
    <n v="1"/>
    <n v="2023"/>
    <n v="6"/>
    <x v="7"/>
    <n v="2"/>
    <n v="22"/>
    <n v="1"/>
    <n v="5"/>
    <x v="1"/>
    <x v="1"/>
    <n v="40200"/>
    <n v="0.11"/>
  </r>
  <r>
    <x v="4114"/>
    <d v="2023-10-10T00:00:00"/>
    <s v="Customer_479"/>
    <x v="3"/>
    <x v="3"/>
    <x v="2"/>
    <x v="5"/>
    <n v="6"/>
    <n v="1156"/>
    <n v="26"/>
    <n v="5132.6400000000003"/>
    <x v="4077"/>
    <s v="Cash"/>
    <x v="0"/>
    <n v="3"/>
    <n v="2023"/>
    <n v="10"/>
    <x v="1"/>
    <n v="4"/>
    <n v="41"/>
    <n v="2"/>
    <n v="2"/>
    <x v="5"/>
    <x v="1"/>
    <n v="180336"/>
    <n v="0.13"/>
  </r>
  <r>
    <x v="4115"/>
    <d v="2023-11-30T00:00:00"/>
    <s v="Customer_1573"/>
    <x v="0"/>
    <x v="1"/>
    <x v="0"/>
    <x v="4"/>
    <n v="10"/>
    <n v="4919"/>
    <n v="7"/>
    <n v="45746.7"/>
    <x v="4078"/>
    <s v="Card"/>
    <x v="2"/>
    <n v="2"/>
    <n v="2023"/>
    <n v="11"/>
    <x v="6"/>
    <n v="4"/>
    <n v="48"/>
    <n v="5"/>
    <n v="4"/>
    <x v="4"/>
    <x v="1"/>
    <n v="344330"/>
    <n v="0.12"/>
  </r>
  <r>
    <x v="4116"/>
    <d v="2023-10-13T00:00:00"/>
    <s v="Customer_1300"/>
    <x v="3"/>
    <x v="1"/>
    <x v="0"/>
    <x v="4"/>
    <n v="7"/>
    <n v="2194"/>
    <n v="19"/>
    <n v="12439.98"/>
    <x v="4079"/>
    <s v="Card"/>
    <x v="1"/>
    <n v="3"/>
    <n v="2023"/>
    <n v="10"/>
    <x v="1"/>
    <n v="4"/>
    <n v="41"/>
    <n v="2"/>
    <n v="5"/>
    <x v="1"/>
    <x v="1"/>
    <n v="291802"/>
    <n v="0.08"/>
  </r>
  <r>
    <x v="4117"/>
    <d v="2023-05-18T00:00:00"/>
    <s v="Customer_254"/>
    <x v="1"/>
    <x v="3"/>
    <x v="1"/>
    <x v="3"/>
    <n v="10"/>
    <n v="1056"/>
    <n v="6"/>
    <n v="9926.4"/>
    <x v="1687"/>
    <s v="UPI"/>
    <x v="2"/>
    <n v="5"/>
    <n v="2023"/>
    <n v="5"/>
    <x v="11"/>
    <n v="2"/>
    <n v="20"/>
    <n v="3"/>
    <n v="4"/>
    <x v="4"/>
    <x v="1"/>
    <n v="63360"/>
    <n v="0.17"/>
  </r>
  <r>
    <x v="4118"/>
    <d v="2023-10-14T00:00:00"/>
    <s v="Customer_1694"/>
    <x v="1"/>
    <x v="0"/>
    <x v="2"/>
    <x v="2"/>
    <n v="6"/>
    <n v="2397"/>
    <n v="14"/>
    <n v="12368.52"/>
    <x v="4080"/>
    <s v="Card"/>
    <x v="1"/>
    <n v="3"/>
    <n v="2023"/>
    <n v="10"/>
    <x v="1"/>
    <n v="4"/>
    <n v="41"/>
    <n v="2"/>
    <n v="6"/>
    <x v="0"/>
    <x v="0"/>
    <n v="201348"/>
    <n v="0.12"/>
  </r>
  <r>
    <x v="4119"/>
    <d v="2023-11-30T00:00:00"/>
    <s v="Customer_68"/>
    <x v="1"/>
    <x v="3"/>
    <x v="2"/>
    <x v="5"/>
    <n v="10"/>
    <n v="2884"/>
    <n v="16"/>
    <n v="24225.599999999999"/>
    <x v="4081"/>
    <s v="Card"/>
    <x v="2"/>
    <n v="1"/>
    <n v="2023"/>
    <n v="11"/>
    <x v="6"/>
    <n v="4"/>
    <n v="48"/>
    <n v="5"/>
    <n v="4"/>
    <x v="4"/>
    <x v="1"/>
    <n v="461440"/>
    <n v="0.17"/>
  </r>
  <r>
    <x v="4120"/>
    <d v="2023-06-01T00:00:00"/>
    <s v="Customer_1713"/>
    <x v="3"/>
    <x v="1"/>
    <x v="0"/>
    <x v="4"/>
    <n v="7"/>
    <n v="1635"/>
    <n v="20"/>
    <n v="9156"/>
    <x v="4082"/>
    <s v="Card"/>
    <x v="0"/>
    <n v="5"/>
    <n v="2023"/>
    <n v="6"/>
    <x v="7"/>
    <n v="2"/>
    <n v="22"/>
    <n v="1"/>
    <n v="4"/>
    <x v="4"/>
    <x v="1"/>
    <n v="228900"/>
    <n v="0.08"/>
  </r>
  <r>
    <x v="4121"/>
    <d v="2023-02-01T00:00:00"/>
    <s v="Customer_1478"/>
    <x v="2"/>
    <x v="0"/>
    <x v="1"/>
    <x v="8"/>
    <n v="5"/>
    <n v="3093"/>
    <n v="25"/>
    <n v="11598.75"/>
    <x v="4083"/>
    <s v="Cash"/>
    <x v="0"/>
    <n v="6"/>
    <n v="2023"/>
    <n v="2"/>
    <x v="3"/>
    <n v="1"/>
    <n v="5"/>
    <n v="1"/>
    <n v="3"/>
    <x v="6"/>
    <x v="1"/>
    <n v="386625"/>
    <n v="0.1"/>
  </r>
  <r>
    <x v="4122"/>
    <d v="2023-10-16T00:00:00"/>
    <s v="Customer_414"/>
    <x v="1"/>
    <x v="0"/>
    <x v="1"/>
    <x v="8"/>
    <n v="7"/>
    <n v="4517"/>
    <n v="0"/>
    <n v="31619"/>
    <x v="4084"/>
    <s v="Cash"/>
    <x v="0"/>
    <n v="2"/>
    <n v="2023"/>
    <n v="10"/>
    <x v="1"/>
    <n v="4"/>
    <n v="42"/>
    <n v="3"/>
    <n v="1"/>
    <x v="3"/>
    <x v="1"/>
    <n v="0"/>
    <n v="0.18"/>
  </r>
  <r>
    <x v="4123"/>
    <d v="2023-10-25T00:00:00"/>
    <s v="Customer_817"/>
    <x v="2"/>
    <x v="3"/>
    <x v="2"/>
    <x v="2"/>
    <n v="10"/>
    <n v="3428"/>
    <n v="18"/>
    <n v="28109.599999999999"/>
    <x v="4085"/>
    <s v="Card"/>
    <x v="0"/>
    <n v="1"/>
    <n v="2023"/>
    <n v="10"/>
    <x v="1"/>
    <n v="4"/>
    <n v="43"/>
    <n v="4"/>
    <n v="3"/>
    <x v="6"/>
    <x v="1"/>
    <n v="617040"/>
    <n v="7.0000000000000007E-2"/>
  </r>
  <r>
    <x v="4124"/>
    <d v="2023-02-26T00:00:00"/>
    <s v="Customer_75"/>
    <x v="3"/>
    <x v="2"/>
    <x v="0"/>
    <x v="6"/>
    <n v="8"/>
    <n v="1845"/>
    <n v="2"/>
    <n v="14464.8"/>
    <x v="4086"/>
    <s v="UPI"/>
    <x v="0"/>
    <n v="6"/>
    <n v="2023"/>
    <n v="2"/>
    <x v="3"/>
    <n v="1"/>
    <n v="9"/>
    <n v="5"/>
    <n v="0"/>
    <x v="2"/>
    <x v="0"/>
    <n v="29520"/>
    <n v="0.14000000000000001"/>
  </r>
  <r>
    <x v="4125"/>
    <d v="2023-11-16T00:00:00"/>
    <s v="Customer_1256"/>
    <x v="3"/>
    <x v="1"/>
    <x v="0"/>
    <x v="0"/>
    <n v="6"/>
    <n v="4634"/>
    <n v="3"/>
    <n v="26969.88"/>
    <x v="4087"/>
    <s v="UPI"/>
    <x v="2"/>
    <n v="6"/>
    <n v="2023"/>
    <n v="11"/>
    <x v="6"/>
    <n v="4"/>
    <n v="46"/>
    <n v="3"/>
    <n v="4"/>
    <x v="4"/>
    <x v="1"/>
    <n v="83412"/>
    <n v="0.13"/>
  </r>
  <r>
    <x v="4126"/>
    <d v="2023-10-30T00:00:00"/>
    <s v="Customer_368"/>
    <x v="0"/>
    <x v="2"/>
    <x v="1"/>
    <x v="8"/>
    <n v="9"/>
    <n v="2957"/>
    <n v="26"/>
    <n v="19693.62"/>
    <x v="4088"/>
    <s v="Cash"/>
    <x v="2"/>
    <n v="4"/>
    <n v="2023"/>
    <n v="10"/>
    <x v="1"/>
    <n v="4"/>
    <n v="44"/>
    <n v="5"/>
    <n v="1"/>
    <x v="3"/>
    <x v="1"/>
    <n v="691938"/>
    <n v="0.16"/>
  </r>
  <r>
    <x v="4127"/>
    <d v="2023-03-11T00:00:00"/>
    <s v="Customer_1557"/>
    <x v="0"/>
    <x v="0"/>
    <x v="2"/>
    <x v="7"/>
    <n v="8"/>
    <n v="4880"/>
    <n v="17"/>
    <n v="32403.200000000001"/>
    <x v="4089"/>
    <s v="UPI"/>
    <x v="2"/>
    <n v="3"/>
    <n v="2023"/>
    <n v="3"/>
    <x v="9"/>
    <n v="1"/>
    <n v="10"/>
    <n v="2"/>
    <n v="6"/>
    <x v="0"/>
    <x v="0"/>
    <n v="663680"/>
    <n v="0.12"/>
  </r>
  <r>
    <x v="4128"/>
    <d v="2023-11-18T00:00:00"/>
    <s v="Customer_479"/>
    <x v="2"/>
    <x v="1"/>
    <x v="1"/>
    <x v="1"/>
    <n v="5"/>
    <n v="3095"/>
    <n v="20"/>
    <n v="12380"/>
    <x v="4090"/>
    <s v="Card"/>
    <x v="2"/>
    <n v="4"/>
    <n v="2023"/>
    <n v="11"/>
    <x v="6"/>
    <n v="4"/>
    <n v="46"/>
    <n v="3"/>
    <n v="6"/>
    <x v="0"/>
    <x v="0"/>
    <n v="309500"/>
    <n v="0.16"/>
  </r>
  <r>
    <x v="4129"/>
    <d v="2023-07-02T00:00:00"/>
    <s v="Customer_688"/>
    <x v="0"/>
    <x v="0"/>
    <x v="2"/>
    <x v="2"/>
    <n v="2"/>
    <n v="2221"/>
    <n v="17"/>
    <n v="3686.86"/>
    <x v="4091"/>
    <s v="UPI"/>
    <x v="2"/>
    <n v="3"/>
    <n v="2023"/>
    <n v="7"/>
    <x v="10"/>
    <n v="3"/>
    <n v="27"/>
    <n v="2"/>
    <n v="0"/>
    <x v="2"/>
    <x v="0"/>
    <n v="75514"/>
    <n v="0.19"/>
  </r>
  <r>
    <x v="4130"/>
    <d v="2023-01-22T00:00:00"/>
    <s v="Customer_550"/>
    <x v="3"/>
    <x v="3"/>
    <x v="2"/>
    <x v="5"/>
    <n v="2"/>
    <n v="1596"/>
    <n v="20"/>
    <n v="2553.6"/>
    <x v="4092"/>
    <s v="Card"/>
    <x v="2"/>
    <n v="6"/>
    <n v="2023"/>
    <n v="1"/>
    <x v="0"/>
    <n v="1"/>
    <n v="4"/>
    <n v="4"/>
    <n v="0"/>
    <x v="2"/>
    <x v="0"/>
    <n v="63840"/>
    <n v="0.13"/>
  </r>
  <r>
    <x v="4131"/>
    <d v="2023-10-27T00:00:00"/>
    <s v="Customer_1067"/>
    <x v="0"/>
    <x v="3"/>
    <x v="0"/>
    <x v="6"/>
    <n v="9"/>
    <n v="213"/>
    <n v="1"/>
    <n v="1897.83"/>
    <x v="4093"/>
    <s v="Card"/>
    <x v="0"/>
    <n v="4"/>
    <n v="2023"/>
    <n v="10"/>
    <x v="1"/>
    <n v="4"/>
    <n v="43"/>
    <n v="4"/>
    <n v="5"/>
    <x v="1"/>
    <x v="1"/>
    <n v="1917"/>
    <n v="0.19"/>
  </r>
  <r>
    <x v="4132"/>
    <d v="2023-01-16T00:00:00"/>
    <s v="Customer_1494"/>
    <x v="3"/>
    <x v="2"/>
    <x v="0"/>
    <x v="0"/>
    <n v="9"/>
    <n v="3098"/>
    <n v="14"/>
    <n v="23978.52"/>
    <x v="4094"/>
    <s v="Cash"/>
    <x v="0"/>
    <n v="3"/>
    <n v="2023"/>
    <n v="1"/>
    <x v="0"/>
    <n v="1"/>
    <n v="3"/>
    <n v="3"/>
    <n v="1"/>
    <x v="3"/>
    <x v="1"/>
    <n v="390348"/>
    <n v="0.11"/>
  </r>
  <r>
    <x v="4133"/>
    <d v="2023-04-22T00:00:00"/>
    <s v="Customer_1256"/>
    <x v="1"/>
    <x v="2"/>
    <x v="1"/>
    <x v="8"/>
    <n v="3"/>
    <n v="4756"/>
    <n v="27"/>
    <n v="10415.64"/>
    <x v="4095"/>
    <s v="Card"/>
    <x v="2"/>
    <n v="3"/>
    <n v="2023"/>
    <n v="4"/>
    <x v="8"/>
    <n v="2"/>
    <n v="16"/>
    <n v="4"/>
    <n v="6"/>
    <x v="0"/>
    <x v="0"/>
    <n v="385236"/>
    <n v="0.08"/>
  </r>
  <r>
    <x v="4134"/>
    <d v="2023-03-23T00:00:00"/>
    <s v="Customer_740"/>
    <x v="3"/>
    <x v="0"/>
    <x v="1"/>
    <x v="3"/>
    <n v="5"/>
    <n v="4411"/>
    <n v="7"/>
    <n v="20511.150000000001"/>
    <x v="4096"/>
    <s v="Cash"/>
    <x v="1"/>
    <n v="3"/>
    <n v="2023"/>
    <n v="3"/>
    <x v="9"/>
    <n v="1"/>
    <n v="12"/>
    <n v="4"/>
    <n v="4"/>
    <x v="4"/>
    <x v="1"/>
    <n v="154385"/>
    <n v="0.08"/>
  </r>
  <r>
    <x v="4135"/>
    <d v="2023-10-13T00:00:00"/>
    <s v="Customer_1627"/>
    <x v="1"/>
    <x v="2"/>
    <x v="1"/>
    <x v="8"/>
    <n v="8"/>
    <n v="236"/>
    <n v="17"/>
    <n v="1567.04"/>
    <x v="4097"/>
    <s v="Card"/>
    <x v="2"/>
    <n v="1"/>
    <n v="2023"/>
    <n v="10"/>
    <x v="1"/>
    <n v="4"/>
    <n v="41"/>
    <n v="2"/>
    <n v="5"/>
    <x v="1"/>
    <x v="1"/>
    <n v="32096"/>
    <n v="0.08"/>
  </r>
  <r>
    <x v="4136"/>
    <d v="2023-01-22T00:00:00"/>
    <s v="Customer_1631"/>
    <x v="3"/>
    <x v="1"/>
    <x v="1"/>
    <x v="1"/>
    <n v="6"/>
    <n v="2125"/>
    <n v="20"/>
    <n v="10200"/>
    <x v="4098"/>
    <s v="UPI"/>
    <x v="1"/>
    <n v="6"/>
    <n v="2023"/>
    <n v="1"/>
    <x v="0"/>
    <n v="1"/>
    <n v="4"/>
    <n v="4"/>
    <n v="0"/>
    <x v="2"/>
    <x v="0"/>
    <n v="255000"/>
    <n v="0.14000000000000001"/>
  </r>
  <r>
    <x v="4137"/>
    <d v="2023-12-11T00:00:00"/>
    <s v="Customer_52"/>
    <x v="1"/>
    <x v="1"/>
    <x v="0"/>
    <x v="0"/>
    <n v="6"/>
    <n v="1915"/>
    <n v="16"/>
    <n v="9651.6"/>
    <x v="4099"/>
    <s v="Card"/>
    <x v="1"/>
    <n v="2"/>
    <n v="2023"/>
    <n v="12"/>
    <x v="2"/>
    <n v="4"/>
    <n v="50"/>
    <n v="3"/>
    <n v="1"/>
    <x v="3"/>
    <x v="1"/>
    <n v="183840"/>
    <n v="0.13"/>
  </r>
  <r>
    <x v="4138"/>
    <d v="2023-01-18T00:00:00"/>
    <s v="Customer_240"/>
    <x v="1"/>
    <x v="0"/>
    <x v="2"/>
    <x v="7"/>
    <n v="7"/>
    <n v="1005"/>
    <n v="8"/>
    <n v="6472.2"/>
    <x v="4100"/>
    <s v="UPI"/>
    <x v="0"/>
    <n v="5"/>
    <n v="2023"/>
    <n v="1"/>
    <x v="0"/>
    <n v="1"/>
    <n v="3"/>
    <n v="3"/>
    <n v="3"/>
    <x v="6"/>
    <x v="1"/>
    <n v="56280"/>
    <n v="0.09"/>
  </r>
  <r>
    <x v="4139"/>
    <d v="2023-05-18T00:00:00"/>
    <s v="Customer_63"/>
    <x v="3"/>
    <x v="3"/>
    <x v="1"/>
    <x v="3"/>
    <n v="6"/>
    <n v="1037"/>
    <n v="21"/>
    <n v="4915.38"/>
    <x v="4101"/>
    <s v="Cash"/>
    <x v="0"/>
    <n v="7"/>
    <n v="2023"/>
    <n v="5"/>
    <x v="11"/>
    <n v="2"/>
    <n v="20"/>
    <n v="3"/>
    <n v="4"/>
    <x v="4"/>
    <x v="1"/>
    <n v="130662"/>
    <n v="7.0000000000000007E-2"/>
  </r>
  <r>
    <x v="4140"/>
    <d v="2023-06-18T00:00:00"/>
    <s v="Customer_104"/>
    <x v="0"/>
    <x v="0"/>
    <x v="1"/>
    <x v="3"/>
    <n v="8"/>
    <n v="1926"/>
    <n v="11"/>
    <n v="13713.12"/>
    <x v="4102"/>
    <s v="Card"/>
    <x v="2"/>
    <n v="5"/>
    <n v="2023"/>
    <n v="6"/>
    <x v="7"/>
    <n v="2"/>
    <n v="25"/>
    <n v="4"/>
    <n v="0"/>
    <x v="2"/>
    <x v="0"/>
    <n v="169488"/>
    <n v="0.18"/>
  </r>
  <r>
    <x v="4141"/>
    <d v="2023-11-26T00:00:00"/>
    <s v="Customer_1655"/>
    <x v="1"/>
    <x v="3"/>
    <x v="1"/>
    <x v="1"/>
    <n v="7"/>
    <n v="4010"/>
    <n v="13"/>
    <n v="24420.9"/>
    <x v="4103"/>
    <s v="Cash"/>
    <x v="2"/>
    <n v="2"/>
    <n v="2023"/>
    <n v="11"/>
    <x v="6"/>
    <n v="4"/>
    <n v="48"/>
    <n v="5"/>
    <n v="0"/>
    <x v="2"/>
    <x v="0"/>
    <n v="364910"/>
    <n v="0.16"/>
  </r>
  <r>
    <x v="4142"/>
    <d v="2023-08-06T00:00:00"/>
    <s v="Customer_1730"/>
    <x v="2"/>
    <x v="1"/>
    <x v="2"/>
    <x v="7"/>
    <n v="4"/>
    <n v="1743"/>
    <n v="20"/>
    <n v="5577.6"/>
    <x v="4104"/>
    <s v="UPI"/>
    <x v="1"/>
    <n v="4"/>
    <n v="2023"/>
    <n v="8"/>
    <x v="4"/>
    <n v="3"/>
    <n v="32"/>
    <n v="2"/>
    <n v="0"/>
    <x v="2"/>
    <x v="0"/>
    <n v="139440"/>
    <n v="0.19"/>
  </r>
  <r>
    <x v="4143"/>
    <d v="2023-09-14T00:00:00"/>
    <s v="Customer_1058"/>
    <x v="2"/>
    <x v="0"/>
    <x v="2"/>
    <x v="5"/>
    <n v="8"/>
    <n v="4080"/>
    <n v="17"/>
    <n v="27091.200000000001"/>
    <x v="4105"/>
    <s v="Cash"/>
    <x v="0"/>
    <n v="2"/>
    <n v="2023"/>
    <n v="9"/>
    <x v="5"/>
    <n v="3"/>
    <n v="37"/>
    <n v="3"/>
    <n v="4"/>
    <x v="4"/>
    <x v="1"/>
    <n v="554880"/>
    <n v="0.12"/>
  </r>
  <r>
    <x v="4144"/>
    <d v="2023-07-19T00:00:00"/>
    <s v="Customer_605"/>
    <x v="3"/>
    <x v="1"/>
    <x v="1"/>
    <x v="8"/>
    <n v="2"/>
    <n v="4428"/>
    <n v="9"/>
    <n v="8058.96"/>
    <x v="4106"/>
    <s v="Cash"/>
    <x v="0"/>
    <n v="4"/>
    <n v="2023"/>
    <n v="7"/>
    <x v="10"/>
    <n v="3"/>
    <n v="29"/>
    <n v="4"/>
    <n v="3"/>
    <x v="6"/>
    <x v="1"/>
    <n v="79704"/>
    <n v="7.0000000000000007E-2"/>
  </r>
  <r>
    <x v="4145"/>
    <d v="2023-06-01T00:00:00"/>
    <s v="Customer_1976"/>
    <x v="2"/>
    <x v="2"/>
    <x v="0"/>
    <x v="4"/>
    <n v="4"/>
    <n v="4093"/>
    <n v="1"/>
    <n v="16208.28"/>
    <x v="4107"/>
    <s v="Card"/>
    <x v="0"/>
    <n v="3"/>
    <n v="2023"/>
    <n v="6"/>
    <x v="7"/>
    <n v="2"/>
    <n v="22"/>
    <n v="1"/>
    <n v="4"/>
    <x v="4"/>
    <x v="1"/>
    <n v="16372"/>
    <n v="0.13"/>
  </r>
  <r>
    <x v="4146"/>
    <d v="2023-08-03T00:00:00"/>
    <s v="Customer_1428"/>
    <x v="3"/>
    <x v="2"/>
    <x v="0"/>
    <x v="0"/>
    <n v="7"/>
    <n v="1544"/>
    <n v="5"/>
    <n v="10267.6"/>
    <x v="4108"/>
    <s v="Cash"/>
    <x v="1"/>
    <n v="3"/>
    <n v="2023"/>
    <n v="8"/>
    <x v="4"/>
    <n v="3"/>
    <n v="31"/>
    <n v="1"/>
    <n v="4"/>
    <x v="4"/>
    <x v="1"/>
    <n v="54040"/>
    <n v="0.17"/>
  </r>
  <r>
    <x v="4147"/>
    <d v="2023-08-08T00:00:00"/>
    <s v="Customer_329"/>
    <x v="2"/>
    <x v="1"/>
    <x v="0"/>
    <x v="6"/>
    <n v="8"/>
    <n v="2948"/>
    <n v="14"/>
    <n v="20282.240000000002"/>
    <x v="4109"/>
    <s v="Card"/>
    <x v="2"/>
    <n v="5"/>
    <n v="2023"/>
    <n v="8"/>
    <x v="4"/>
    <n v="3"/>
    <n v="32"/>
    <n v="2"/>
    <n v="2"/>
    <x v="5"/>
    <x v="1"/>
    <n v="330176"/>
    <n v="0.11"/>
  </r>
  <r>
    <x v="4148"/>
    <d v="2023-02-01T00:00:00"/>
    <s v="Customer_671"/>
    <x v="3"/>
    <x v="3"/>
    <x v="0"/>
    <x v="0"/>
    <n v="9"/>
    <n v="4047"/>
    <n v="28"/>
    <n v="26224.560000000001"/>
    <x v="4110"/>
    <s v="Cash"/>
    <x v="2"/>
    <n v="3"/>
    <n v="2023"/>
    <n v="2"/>
    <x v="3"/>
    <n v="1"/>
    <n v="5"/>
    <n v="1"/>
    <n v="3"/>
    <x v="6"/>
    <x v="1"/>
    <n v="1019844"/>
    <n v="0.12"/>
  </r>
  <r>
    <x v="4149"/>
    <d v="2023-02-06T00:00:00"/>
    <s v="Customer_1806"/>
    <x v="1"/>
    <x v="0"/>
    <x v="2"/>
    <x v="7"/>
    <n v="5"/>
    <n v="3553"/>
    <n v="13"/>
    <n v="15455.55"/>
    <x v="4111"/>
    <s v="Card"/>
    <x v="1"/>
    <n v="3"/>
    <n v="2023"/>
    <n v="2"/>
    <x v="3"/>
    <n v="1"/>
    <n v="6"/>
    <n v="2"/>
    <n v="1"/>
    <x v="3"/>
    <x v="1"/>
    <n v="230945"/>
    <n v="0.2"/>
  </r>
  <r>
    <x v="4150"/>
    <d v="2023-06-10T00:00:00"/>
    <s v="Customer_1000"/>
    <x v="0"/>
    <x v="1"/>
    <x v="1"/>
    <x v="8"/>
    <n v="10"/>
    <n v="3389"/>
    <n v="27"/>
    <n v="24739.7"/>
    <x v="4112"/>
    <s v="Card"/>
    <x v="2"/>
    <n v="6"/>
    <n v="2023"/>
    <n v="6"/>
    <x v="7"/>
    <n v="2"/>
    <n v="23"/>
    <n v="2"/>
    <n v="6"/>
    <x v="0"/>
    <x v="0"/>
    <n v="915030"/>
    <n v="7.0000000000000007E-2"/>
  </r>
  <r>
    <x v="4151"/>
    <d v="2023-04-06T00:00:00"/>
    <s v="Customer_928"/>
    <x v="1"/>
    <x v="0"/>
    <x v="1"/>
    <x v="3"/>
    <n v="1"/>
    <n v="2528"/>
    <n v="21"/>
    <n v="1997.12"/>
    <x v="4113"/>
    <s v="UPI"/>
    <x v="1"/>
    <n v="7"/>
    <n v="2023"/>
    <n v="4"/>
    <x v="8"/>
    <n v="2"/>
    <n v="14"/>
    <n v="2"/>
    <n v="4"/>
    <x v="4"/>
    <x v="1"/>
    <n v="53088"/>
    <n v="0.16"/>
  </r>
  <r>
    <x v="4152"/>
    <d v="2023-12-30T00:00:00"/>
    <s v="Customer_1938"/>
    <x v="2"/>
    <x v="2"/>
    <x v="2"/>
    <x v="2"/>
    <n v="7"/>
    <n v="3819"/>
    <n v="28"/>
    <n v="19247.759999999998"/>
    <x v="4114"/>
    <s v="Card"/>
    <x v="0"/>
    <n v="3"/>
    <n v="2023"/>
    <n v="12"/>
    <x v="2"/>
    <n v="4"/>
    <n v="52"/>
    <n v="5"/>
    <n v="6"/>
    <x v="0"/>
    <x v="0"/>
    <n v="748524"/>
    <n v="0.18"/>
  </r>
  <r>
    <x v="4153"/>
    <d v="2023-10-21T00:00:00"/>
    <s v="Customer_1689"/>
    <x v="1"/>
    <x v="3"/>
    <x v="1"/>
    <x v="1"/>
    <n v="10"/>
    <n v="1509"/>
    <n v="23"/>
    <n v="11619.3"/>
    <x v="4115"/>
    <s v="Cash"/>
    <x v="0"/>
    <n v="3"/>
    <n v="2023"/>
    <n v="10"/>
    <x v="1"/>
    <n v="4"/>
    <n v="42"/>
    <n v="3"/>
    <n v="6"/>
    <x v="0"/>
    <x v="0"/>
    <n v="347070"/>
    <n v="0.09"/>
  </r>
  <r>
    <x v="4154"/>
    <d v="2023-07-05T00:00:00"/>
    <s v="Customer_1720"/>
    <x v="1"/>
    <x v="3"/>
    <x v="0"/>
    <x v="0"/>
    <n v="4"/>
    <n v="1912"/>
    <n v="22"/>
    <n v="5965.44"/>
    <x v="4116"/>
    <s v="Cash"/>
    <x v="0"/>
    <n v="1"/>
    <n v="2023"/>
    <n v="7"/>
    <x v="10"/>
    <n v="3"/>
    <n v="27"/>
    <n v="2"/>
    <n v="3"/>
    <x v="6"/>
    <x v="1"/>
    <n v="168256"/>
    <n v="0.06"/>
  </r>
  <r>
    <x v="4155"/>
    <d v="2023-08-13T00:00:00"/>
    <s v="Customer_1479"/>
    <x v="3"/>
    <x v="3"/>
    <x v="2"/>
    <x v="2"/>
    <n v="3"/>
    <n v="498"/>
    <n v="16"/>
    <n v="1254.96"/>
    <x v="4117"/>
    <s v="Cash"/>
    <x v="1"/>
    <n v="3"/>
    <n v="2023"/>
    <n v="8"/>
    <x v="4"/>
    <n v="3"/>
    <n v="33"/>
    <n v="3"/>
    <n v="0"/>
    <x v="2"/>
    <x v="0"/>
    <n v="23904"/>
    <n v="0.17"/>
  </r>
  <r>
    <x v="4156"/>
    <d v="2023-05-16T00:00:00"/>
    <s v="Customer_169"/>
    <x v="0"/>
    <x v="3"/>
    <x v="1"/>
    <x v="8"/>
    <n v="8"/>
    <n v="3450"/>
    <n v="19"/>
    <n v="22356"/>
    <x v="4118"/>
    <s v="Card"/>
    <x v="1"/>
    <n v="4"/>
    <n v="2023"/>
    <n v="5"/>
    <x v="11"/>
    <n v="2"/>
    <n v="20"/>
    <n v="3"/>
    <n v="2"/>
    <x v="5"/>
    <x v="1"/>
    <n v="524400"/>
    <n v="0.06"/>
  </r>
  <r>
    <x v="4157"/>
    <d v="2023-12-28T00:00:00"/>
    <s v="Customer_1060"/>
    <x v="2"/>
    <x v="1"/>
    <x v="1"/>
    <x v="8"/>
    <n v="8"/>
    <n v="762"/>
    <n v="13"/>
    <n v="5303.52"/>
    <x v="4119"/>
    <s v="Cash"/>
    <x v="2"/>
    <n v="2"/>
    <n v="2023"/>
    <n v="12"/>
    <x v="2"/>
    <n v="4"/>
    <n v="52"/>
    <n v="5"/>
    <n v="4"/>
    <x v="4"/>
    <x v="1"/>
    <n v="79248"/>
    <n v="0.12"/>
  </r>
  <r>
    <x v="4158"/>
    <d v="2023-07-01T00:00:00"/>
    <s v="Customer_1462"/>
    <x v="3"/>
    <x v="3"/>
    <x v="0"/>
    <x v="0"/>
    <n v="1"/>
    <n v="936"/>
    <n v="17"/>
    <n v="776.88"/>
    <x v="4120"/>
    <s v="UPI"/>
    <x v="0"/>
    <n v="5"/>
    <n v="2023"/>
    <n v="7"/>
    <x v="10"/>
    <n v="3"/>
    <n v="26"/>
    <n v="1"/>
    <n v="6"/>
    <x v="0"/>
    <x v="0"/>
    <n v="15912"/>
    <n v="0.08"/>
  </r>
  <r>
    <x v="4159"/>
    <d v="2023-08-01T00:00:00"/>
    <s v="Customer_483"/>
    <x v="3"/>
    <x v="3"/>
    <x v="0"/>
    <x v="0"/>
    <n v="6"/>
    <n v="3195"/>
    <n v="27"/>
    <n v="13994.1"/>
    <x v="4121"/>
    <s v="Cash"/>
    <x v="1"/>
    <n v="2"/>
    <n v="2023"/>
    <n v="8"/>
    <x v="4"/>
    <n v="3"/>
    <n v="31"/>
    <n v="1"/>
    <n v="2"/>
    <x v="5"/>
    <x v="1"/>
    <n v="517590"/>
    <n v="7.0000000000000007E-2"/>
  </r>
  <r>
    <x v="4160"/>
    <d v="2023-06-30T00:00:00"/>
    <s v="Customer_144"/>
    <x v="3"/>
    <x v="1"/>
    <x v="2"/>
    <x v="2"/>
    <n v="5"/>
    <n v="2319"/>
    <n v="11"/>
    <n v="10319.549999999999"/>
    <x v="4122"/>
    <s v="Card"/>
    <x v="2"/>
    <n v="2"/>
    <n v="2023"/>
    <n v="6"/>
    <x v="7"/>
    <n v="2"/>
    <n v="26"/>
    <n v="5"/>
    <n v="5"/>
    <x v="1"/>
    <x v="1"/>
    <n v="127545"/>
    <n v="0.08"/>
  </r>
  <r>
    <x v="4161"/>
    <d v="2023-03-22T00:00:00"/>
    <s v="Customer_1530"/>
    <x v="3"/>
    <x v="1"/>
    <x v="1"/>
    <x v="3"/>
    <n v="5"/>
    <n v="1599"/>
    <n v="3"/>
    <n v="7755.15"/>
    <x v="4123"/>
    <s v="Card"/>
    <x v="1"/>
    <n v="5"/>
    <n v="2023"/>
    <n v="3"/>
    <x v="9"/>
    <n v="1"/>
    <n v="12"/>
    <n v="4"/>
    <n v="3"/>
    <x v="6"/>
    <x v="1"/>
    <n v="23985"/>
    <n v="0.13"/>
  </r>
  <r>
    <x v="4162"/>
    <d v="2023-04-24T00:00:00"/>
    <s v="Customer_235"/>
    <x v="0"/>
    <x v="2"/>
    <x v="2"/>
    <x v="7"/>
    <n v="10"/>
    <n v="3409"/>
    <n v="26"/>
    <n v="25226.6"/>
    <x v="4124"/>
    <s v="Card"/>
    <x v="0"/>
    <n v="5"/>
    <n v="2023"/>
    <n v="4"/>
    <x v="8"/>
    <n v="2"/>
    <n v="17"/>
    <n v="5"/>
    <n v="1"/>
    <x v="3"/>
    <x v="1"/>
    <n v="886340"/>
    <n v="0.19"/>
  </r>
  <r>
    <x v="4163"/>
    <d v="2023-02-24T00:00:00"/>
    <s v="Customer_1682"/>
    <x v="2"/>
    <x v="1"/>
    <x v="1"/>
    <x v="1"/>
    <n v="9"/>
    <n v="914"/>
    <n v="10"/>
    <n v="7403.4"/>
    <x v="4125"/>
    <s v="UPI"/>
    <x v="2"/>
    <n v="2"/>
    <n v="2023"/>
    <n v="2"/>
    <x v="3"/>
    <n v="1"/>
    <n v="8"/>
    <n v="4"/>
    <n v="5"/>
    <x v="1"/>
    <x v="1"/>
    <n v="82260"/>
    <n v="0.2"/>
  </r>
  <r>
    <x v="4164"/>
    <d v="2023-01-02T00:00:00"/>
    <s v="Customer_1397"/>
    <x v="2"/>
    <x v="0"/>
    <x v="0"/>
    <x v="6"/>
    <n v="8"/>
    <n v="1740"/>
    <n v="4"/>
    <n v="13363.2"/>
    <x v="4126"/>
    <s v="Card"/>
    <x v="2"/>
    <n v="2"/>
    <n v="2023"/>
    <n v="1"/>
    <x v="0"/>
    <n v="1"/>
    <n v="1"/>
    <n v="1"/>
    <n v="1"/>
    <x v="3"/>
    <x v="1"/>
    <n v="55680"/>
    <n v="0.08"/>
  </r>
  <r>
    <x v="4165"/>
    <d v="2023-04-24T00:00:00"/>
    <s v="Customer_177"/>
    <x v="1"/>
    <x v="3"/>
    <x v="0"/>
    <x v="6"/>
    <n v="6"/>
    <n v="3316"/>
    <n v="3"/>
    <n v="19299.12"/>
    <x v="4127"/>
    <s v="UPI"/>
    <x v="0"/>
    <n v="3"/>
    <n v="2023"/>
    <n v="4"/>
    <x v="8"/>
    <n v="2"/>
    <n v="17"/>
    <n v="5"/>
    <n v="1"/>
    <x v="3"/>
    <x v="1"/>
    <n v="59688"/>
    <n v="0.06"/>
  </r>
  <r>
    <x v="4166"/>
    <d v="2023-05-29T00:00:00"/>
    <s v="Customer_784"/>
    <x v="2"/>
    <x v="1"/>
    <x v="0"/>
    <x v="0"/>
    <n v="4"/>
    <n v="108"/>
    <n v="14"/>
    <n v="371.52"/>
    <x v="4128"/>
    <s v="Cash"/>
    <x v="1"/>
    <n v="5"/>
    <n v="2023"/>
    <n v="5"/>
    <x v="11"/>
    <n v="2"/>
    <n v="22"/>
    <n v="5"/>
    <n v="1"/>
    <x v="3"/>
    <x v="1"/>
    <n v="6048"/>
    <n v="0.15"/>
  </r>
  <r>
    <x v="4167"/>
    <d v="2023-05-16T00:00:00"/>
    <s v="Customer_932"/>
    <x v="3"/>
    <x v="2"/>
    <x v="1"/>
    <x v="3"/>
    <n v="3"/>
    <n v="1664"/>
    <n v="21"/>
    <n v="3943.68"/>
    <x v="4129"/>
    <s v="Card"/>
    <x v="0"/>
    <n v="4"/>
    <n v="2023"/>
    <n v="5"/>
    <x v="11"/>
    <n v="2"/>
    <n v="20"/>
    <n v="3"/>
    <n v="2"/>
    <x v="5"/>
    <x v="1"/>
    <n v="104832"/>
    <n v="0.16"/>
  </r>
  <r>
    <x v="4168"/>
    <d v="2023-09-12T00:00:00"/>
    <s v="Customer_371"/>
    <x v="1"/>
    <x v="3"/>
    <x v="2"/>
    <x v="5"/>
    <n v="4"/>
    <n v="3469"/>
    <n v="12"/>
    <n v="12210.88"/>
    <x v="4130"/>
    <s v="Card"/>
    <x v="0"/>
    <n v="6"/>
    <n v="2023"/>
    <n v="9"/>
    <x v="5"/>
    <n v="3"/>
    <n v="37"/>
    <n v="3"/>
    <n v="2"/>
    <x v="5"/>
    <x v="1"/>
    <n v="166512"/>
    <n v="0.05"/>
  </r>
  <r>
    <x v="4169"/>
    <d v="2023-04-18T00:00:00"/>
    <s v="Customer_526"/>
    <x v="0"/>
    <x v="2"/>
    <x v="0"/>
    <x v="0"/>
    <n v="8"/>
    <n v="2606"/>
    <n v="17"/>
    <n v="17303.84"/>
    <x v="4131"/>
    <s v="UPI"/>
    <x v="0"/>
    <n v="2"/>
    <n v="2023"/>
    <n v="4"/>
    <x v="8"/>
    <n v="2"/>
    <n v="16"/>
    <n v="4"/>
    <n v="2"/>
    <x v="5"/>
    <x v="1"/>
    <n v="354416"/>
    <n v="7.0000000000000007E-2"/>
  </r>
  <r>
    <x v="4170"/>
    <d v="2023-08-28T00:00:00"/>
    <s v="Customer_695"/>
    <x v="3"/>
    <x v="2"/>
    <x v="1"/>
    <x v="1"/>
    <n v="8"/>
    <n v="3443"/>
    <n v="0"/>
    <n v="27544"/>
    <x v="4132"/>
    <s v="Cash"/>
    <x v="1"/>
    <n v="2"/>
    <n v="2023"/>
    <n v="8"/>
    <x v="4"/>
    <n v="3"/>
    <n v="35"/>
    <n v="5"/>
    <n v="1"/>
    <x v="3"/>
    <x v="1"/>
    <n v="0"/>
    <n v="0.13"/>
  </r>
  <r>
    <x v="4171"/>
    <d v="2023-04-03T00:00:00"/>
    <s v="Customer_1301"/>
    <x v="2"/>
    <x v="0"/>
    <x v="2"/>
    <x v="7"/>
    <n v="6"/>
    <n v="4665"/>
    <n v="9"/>
    <n v="25470.9"/>
    <x v="4133"/>
    <s v="UPI"/>
    <x v="2"/>
    <n v="6"/>
    <n v="2023"/>
    <n v="4"/>
    <x v="8"/>
    <n v="2"/>
    <n v="14"/>
    <n v="2"/>
    <n v="1"/>
    <x v="3"/>
    <x v="1"/>
    <n v="251910"/>
    <n v="0.17"/>
  </r>
  <r>
    <x v="4172"/>
    <d v="2023-08-02T00:00:00"/>
    <s v="Customer_1027"/>
    <x v="2"/>
    <x v="2"/>
    <x v="1"/>
    <x v="8"/>
    <n v="7"/>
    <n v="4405"/>
    <n v="9"/>
    <n v="28059.85"/>
    <x v="4134"/>
    <s v="Card"/>
    <x v="1"/>
    <n v="6"/>
    <n v="2023"/>
    <n v="8"/>
    <x v="4"/>
    <n v="3"/>
    <n v="31"/>
    <n v="1"/>
    <n v="3"/>
    <x v="6"/>
    <x v="1"/>
    <n v="277515"/>
    <n v="0.08"/>
  </r>
  <r>
    <x v="4173"/>
    <d v="2023-09-07T00:00:00"/>
    <s v="Customer_1725"/>
    <x v="1"/>
    <x v="0"/>
    <x v="1"/>
    <x v="8"/>
    <n v="2"/>
    <n v="4774"/>
    <n v="29"/>
    <n v="6779.08"/>
    <x v="4135"/>
    <s v="UPI"/>
    <x v="2"/>
    <n v="5"/>
    <n v="2023"/>
    <n v="9"/>
    <x v="5"/>
    <n v="3"/>
    <n v="36"/>
    <n v="2"/>
    <n v="4"/>
    <x v="4"/>
    <x v="1"/>
    <n v="276892"/>
    <n v="0.14000000000000001"/>
  </r>
  <r>
    <x v="4174"/>
    <d v="2023-12-02T00:00:00"/>
    <s v="Customer_1456"/>
    <x v="3"/>
    <x v="2"/>
    <x v="1"/>
    <x v="8"/>
    <n v="2"/>
    <n v="3869"/>
    <n v="25"/>
    <n v="5803.5"/>
    <x v="4136"/>
    <s v="UPI"/>
    <x v="1"/>
    <n v="4"/>
    <n v="2023"/>
    <n v="12"/>
    <x v="2"/>
    <n v="4"/>
    <n v="48"/>
    <n v="1"/>
    <n v="6"/>
    <x v="0"/>
    <x v="0"/>
    <n v="193450"/>
    <n v="0.13"/>
  </r>
  <r>
    <x v="4175"/>
    <d v="2023-05-20T00:00:00"/>
    <s v="Customer_1079"/>
    <x v="2"/>
    <x v="1"/>
    <x v="2"/>
    <x v="5"/>
    <n v="1"/>
    <n v="128"/>
    <n v="29"/>
    <n v="90.88"/>
    <x v="4137"/>
    <s v="Card"/>
    <x v="0"/>
    <n v="2"/>
    <n v="2023"/>
    <n v="5"/>
    <x v="11"/>
    <n v="2"/>
    <n v="20"/>
    <n v="3"/>
    <n v="6"/>
    <x v="0"/>
    <x v="0"/>
    <n v="3712"/>
    <n v="0.08"/>
  </r>
  <r>
    <x v="4176"/>
    <d v="2023-07-11T00:00:00"/>
    <s v="Customer_1342"/>
    <x v="2"/>
    <x v="2"/>
    <x v="0"/>
    <x v="6"/>
    <n v="1"/>
    <n v="1761"/>
    <n v="26"/>
    <n v="1303.1400000000001"/>
    <x v="4138"/>
    <s v="UPI"/>
    <x v="1"/>
    <n v="7"/>
    <n v="2023"/>
    <n v="7"/>
    <x v="10"/>
    <n v="3"/>
    <n v="28"/>
    <n v="3"/>
    <n v="2"/>
    <x v="5"/>
    <x v="1"/>
    <n v="45786"/>
    <n v="0.09"/>
  </r>
  <r>
    <x v="4177"/>
    <d v="2023-06-17T00:00:00"/>
    <s v="Customer_1490"/>
    <x v="1"/>
    <x v="0"/>
    <x v="0"/>
    <x v="4"/>
    <n v="9"/>
    <n v="3487"/>
    <n v="27"/>
    <n v="22909.59"/>
    <x v="4139"/>
    <s v="UPI"/>
    <x v="0"/>
    <n v="5"/>
    <n v="2023"/>
    <n v="6"/>
    <x v="7"/>
    <n v="2"/>
    <n v="24"/>
    <n v="3"/>
    <n v="6"/>
    <x v="0"/>
    <x v="0"/>
    <n v="847341"/>
    <n v="0.08"/>
  </r>
  <r>
    <x v="4178"/>
    <d v="2023-07-01T00:00:00"/>
    <s v="Customer_1127"/>
    <x v="1"/>
    <x v="0"/>
    <x v="1"/>
    <x v="8"/>
    <n v="9"/>
    <n v="2728"/>
    <n v="21"/>
    <n v="19396.080000000002"/>
    <x v="4140"/>
    <s v="UPI"/>
    <x v="0"/>
    <n v="5"/>
    <n v="2023"/>
    <n v="7"/>
    <x v="10"/>
    <n v="3"/>
    <n v="26"/>
    <n v="1"/>
    <n v="6"/>
    <x v="0"/>
    <x v="0"/>
    <n v="515592"/>
    <n v="0.14000000000000001"/>
  </r>
  <r>
    <x v="4179"/>
    <d v="2023-09-16T00:00:00"/>
    <s v="Customer_1757"/>
    <x v="0"/>
    <x v="3"/>
    <x v="2"/>
    <x v="7"/>
    <n v="3"/>
    <n v="2405"/>
    <n v="5"/>
    <n v="6854.25"/>
    <x v="4141"/>
    <s v="Cash"/>
    <x v="0"/>
    <n v="5"/>
    <n v="2023"/>
    <n v="9"/>
    <x v="5"/>
    <n v="3"/>
    <n v="37"/>
    <n v="3"/>
    <n v="6"/>
    <x v="0"/>
    <x v="0"/>
    <n v="36075"/>
    <n v="7.0000000000000007E-2"/>
  </r>
  <r>
    <x v="4180"/>
    <d v="2023-01-15T00:00:00"/>
    <s v="Customer_890"/>
    <x v="1"/>
    <x v="3"/>
    <x v="0"/>
    <x v="6"/>
    <n v="2"/>
    <n v="3818"/>
    <n v="18"/>
    <n v="6261.52"/>
    <x v="4142"/>
    <s v="Cash"/>
    <x v="0"/>
    <n v="1"/>
    <n v="2023"/>
    <n v="1"/>
    <x v="0"/>
    <n v="1"/>
    <n v="3"/>
    <n v="3"/>
    <n v="0"/>
    <x v="2"/>
    <x v="0"/>
    <n v="137448"/>
    <n v="0.16"/>
  </r>
  <r>
    <x v="4181"/>
    <d v="2023-03-27T00:00:00"/>
    <s v="Customer_19"/>
    <x v="3"/>
    <x v="0"/>
    <x v="1"/>
    <x v="1"/>
    <n v="4"/>
    <n v="361"/>
    <n v="7"/>
    <n v="1342.92"/>
    <x v="4143"/>
    <s v="UPI"/>
    <x v="1"/>
    <n v="1"/>
    <n v="2023"/>
    <n v="3"/>
    <x v="9"/>
    <n v="1"/>
    <n v="13"/>
    <n v="5"/>
    <n v="1"/>
    <x v="3"/>
    <x v="1"/>
    <n v="10108"/>
    <n v="0.17"/>
  </r>
  <r>
    <x v="4182"/>
    <d v="2023-09-13T00:00:00"/>
    <s v="Customer_1425"/>
    <x v="2"/>
    <x v="1"/>
    <x v="1"/>
    <x v="8"/>
    <n v="3"/>
    <n v="1222"/>
    <n v="6"/>
    <n v="3446.04"/>
    <x v="4144"/>
    <s v="UPI"/>
    <x v="2"/>
    <n v="5"/>
    <n v="2023"/>
    <n v="9"/>
    <x v="5"/>
    <n v="3"/>
    <n v="37"/>
    <n v="3"/>
    <n v="3"/>
    <x v="6"/>
    <x v="1"/>
    <n v="21996"/>
    <n v="0.1"/>
  </r>
  <r>
    <x v="4183"/>
    <d v="2023-04-07T00:00:00"/>
    <s v="Customer_576"/>
    <x v="2"/>
    <x v="3"/>
    <x v="0"/>
    <x v="4"/>
    <n v="6"/>
    <n v="2282"/>
    <n v="5"/>
    <n v="13007.4"/>
    <x v="4145"/>
    <s v="UPI"/>
    <x v="2"/>
    <n v="1"/>
    <n v="2023"/>
    <n v="4"/>
    <x v="8"/>
    <n v="2"/>
    <n v="14"/>
    <n v="2"/>
    <n v="5"/>
    <x v="1"/>
    <x v="1"/>
    <n v="68460"/>
    <n v="0.15"/>
  </r>
  <r>
    <x v="4184"/>
    <d v="2023-01-10T00:00:00"/>
    <s v="Customer_1085"/>
    <x v="2"/>
    <x v="2"/>
    <x v="2"/>
    <x v="5"/>
    <n v="3"/>
    <n v="2159"/>
    <n v="25"/>
    <n v="4857.75"/>
    <x v="4146"/>
    <s v="Cash"/>
    <x v="1"/>
    <n v="3"/>
    <n v="2023"/>
    <n v="1"/>
    <x v="0"/>
    <n v="1"/>
    <n v="2"/>
    <n v="2"/>
    <n v="2"/>
    <x v="5"/>
    <x v="1"/>
    <n v="161925"/>
    <n v="7.0000000000000007E-2"/>
  </r>
  <r>
    <x v="4185"/>
    <d v="2023-10-13T00:00:00"/>
    <s v="Customer_872"/>
    <x v="1"/>
    <x v="2"/>
    <x v="1"/>
    <x v="3"/>
    <n v="8"/>
    <n v="1712"/>
    <n v="21"/>
    <n v="10819.84"/>
    <x v="4147"/>
    <s v="Cash"/>
    <x v="0"/>
    <n v="2"/>
    <n v="2023"/>
    <n v="10"/>
    <x v="1"/>
    <n v="4"/>
    <n v="41"/>
    <n v="2"/>
    <n v="5"/>
    <x v="1"/>
    <x v="1"/>
    <n v="287616"/>
    <n v="0.12"/>
  </r>
  <r>
    <x v="4186"/>
    <d v="2023-12-25T00:00:00"/>
    <s v="Customer_1200"/>
    <x v="3"/>
    <x v="3"/>
    <x v="2"/>
    <x v="7"/>
    <n v="10"/>
    <n v="1818"/>
    <n v="17"/>
    <n v="15089.4"/>
    <x v="4148"/>
    <s v="Cash"/>
    <x v="2"/>
    <n v="5"/>
    <n v="2023"/>
    <n v="12"/>
    <x v="2"/>
    <n v="4"/>
    <n v="52"/>
    <n v="5"/>
    <n v="1"/>
    <x v="3"/>
    <x v="1"/>
    <n v="309060"/>
    <n v="0.08"/>
  </r>
  <r>
    <x v="4187"/>
    <d v="2023-05-24T00:00:00"/>
    <s v="Customer_89"/>
    <x v="2"/>
    <x v="1"/>
    <x v="1"/>
    <x v="3"/>
    <n v="10"/>
    <n v="2917"/>
    <n v="26"/>
    <n v="21585.8"/>
    <x v="4149"/>
    <s v="Cash"/>
    <x v="1"/>
    <n v="4"/>
    <n v="2023"/>
    <n v="5"/>
    <x v="11"/>
    <n v="2"/>
    <n v="21"/>
    <n v="4"/>
    <n v="3"/>
    <x v="6"/>
    <x v="1"/>
    <n v="758420"/>
    <n v="0.1"/>
  </r>
  <r>
    <x v="4188"/>
    <d v="2023-04-12T00:00:00"/>
    <s v="Customer_875"/>
    <x v="2"/>
    <x v="0"/>
    <x v="0"/>
    <x v="0"/>
    <n v="1"/>
    <n v="4972"/>
    <n v="26"/>
    <n v="3679.28"/>
    <x v="4150"/>
    <s v="Card"/>
    <x v="2"/>
    <n v="5"/>
    <n v="2023"/>
    <n v="4"/>
    <x v="8"/>
    <n v="2"/>
    <n v="15"/>
    <n v="3"/>
    <n v="3"/>
    <x v="6"/>
    <x v="1"/>
    <n v="129272"/>
    <n v="0.18"/>
  </r>
  <r>
    <x v="4189"/>
    <d v="2023-04-17T00:00:00"/>
    <s v="Customer_331"/>
    <x v="2"/>
    <x v="3"/>
    <x v="2"/>
    <x v="2"/>
    <n v="10"/>
    <n v="2372"/>
    <n v="12"/>
    <n v="20873.599999999999"/>
    <x v="4151"/>
    <s v="Cash"/>
    <x v="0"/>
    <n v="1"/>
    <n v="2023"/>
    <n v="4"/>
    <x v="8"/>
    <n v="2"/>
    <n v="16"/>
    <n v="4"/>
    <n v="1"/>
    <x v="3"/>
    <x v="1"/>
    <n v="284640"/>
    <n v="0.14000000000000001"/>
  </r>
  <r>
    <x v="4190"/>
    <d v="2023-07-16T00:00:00"/>
    <s v="Customer_1003"/>
    <x v="1"/>
    <x v="0"/>
    <x v="0"/>
    <x v="0"/>
    <n v="5"/>
    <n v="4654"/>
    <n v="3"/>
    <n v="22571.9"/>
    <x v="4152"/>
    <s v="UPI"/>
    <x v="2"/>
    <n v="2"/>
    <n v="2023"/>
    <n v="7"/>
    <x v="10"/>
    <n v="3"/>
    <n v="29"/>
    <n v="4"/>
    <n v="0"/>
    <x v="2"/>
    <x v="0"/>
    <n v="69810"/>
    <n v="0.17"/>
  </r>
  <r>
    <x v="4191"/>
    <d v="2023-08-23T00:00:00"/>
    <s v="Customer_1819"/>
    <x v="3"/>
    <x v="1"/>
    <x v="0"/>
    <x v="6"/>
    <n v="4"/>
    <n v="1341"/>
    <n v="14"/>
    <n v="4613.04"/>
    <x v="4153"/>
    <s v="Card"/>
    <x v="2"/>
    <n v="3"/>
    <n v="2023"/>
    <n v="8"/>
    <x v="4"/>
    <n v="3"/>
    <n v="34"/>
    <n v="4"/>
    <n v="3"/>
    <x v="6"/>
    <x v="1"/>
    <n v="75096"/>
    <n v="0.06"/>
  </r>
  <r>
    <x v="4192"/>
    <d v="2023-02-05T00:00:00"/>
    <s v="Customer_1910"/>
    <x v="0"/>
    <x v="2"/>
    <x v="0"/>
    <x v="4"/>
    <n v="10"/>
    <n v="4360"/>
    <n v="11"/>
    <n v="38804"/>
    <x v="4154"/>
    <s v="Cash"/>
    <x v="2"/>
    <n v="3"/>
    <n v="2023"/>
    <n v="2"/>
    <x v="3"/>
    <n v="1"/>
    <n v="6"/>
    <n v="2"/>
    <n v="0"/>
    <x v="2"/>
    <x v="0"/>
    <n v="479600"/>
    <n v="0.17"/>
  </r>
  <r>
    <x v="4193"/>
    <d v="2023-06-04T00:00:00"/>
    <s v="Customer_1914"/>
    <x v="1"/>
    <x v="0"/>
    <x v="1"/>
    <x v="3"/>
    <n v="1"/>
    <n v="2511"/>
    <n v="15"/>
    <n v="2134.35"/>
    <x v="4155"/>
    <s v="UPI"/>
    <x v="0"/>
    <n v="3"/>
    <n v="2023"/>
    <n v="6"/>
    <x v="7"/>
    <n v="2"/>
    <n v="23"/>
    <n v="2"/>
    <n v="0"/>
    <x v="2"/>
    <x v="0"/>
    <n v="37665"/>
    <n v="7.0000000000000007E-2"/>
  </r>
  <r>
    <x v="4194"/>
    <d v="2023-06-09T00:00:00"/>
    <s v="Customer_1310"/>
    <x v="2"/>
    <x v="1"/>
    <x v="1"/>
    <x v="1"/>
    <n v="5"/>
    <n v="1856"/>
    <n v="4"/>
    <n v="8908.7999999999993"/>
    <x v="4156"/>
    <s v="UPI"/>
    <x v="1"/>
    <n v="4"/>
    <n v="2023"/>
    <n v="6"/>
    <x v="7"/>
    <n v="2"/>
    <n v="23"/>
    <n v="2"/>
    <n v="5"/>
    <x v="1"/>
    <x v="1"/>
    <n v="37120"/>
    <n v="0.08"/>
  </r>
  <r>
    <x v="4195"/>
    <d v="2023-11-21T00:00:00"/>
    <s v="Customer_1154"/>
    <x v="1"/>
    <x v="0"/>
    <x v="0"/>
    <x v="6"/>
    <n v="2"/>
    <n v="2651"/>
    <n v="1"/>
    <n v="5248.98"/>
    <x v="4157"/>
    <s v="Cash"/>
    <x v="1"/>
    <n v="4"/>
    <n v="2023"/>
    <n v="11"/>
    <x v="6"/>
    <n v="4"/>
    <n v="47"/>
    <n v="4"/>
    <n v="2"/>
    <x v="5"/>
    <x v="1"/>
    <n v="5302"/>
    <n v="0.15"/>
  </r>
  <r>
    <x v="4196"/>
    <d v="2023-03-03T00:00:00"/>
    <s v="Customer_957"/>
    <x v="2"/>
    <x v="3"/>
    <x v="2"/>
    <x v="5"/>
    <n v="10"/>
    <n v="3503"/>
    <n v="30"/>
    <n v="24521"/>
    <x v="4158"/>
    <s v="UPI"/>
    <x v="1"/>
    <n v="6"/>
    <n v="2023"/>
    <n v="3"/>
    <x v="9"/>
    <n v="1"/>
    <n v="9"/>
    <n v="1"/>
    <n v="5"/>
    <x v="1"/>
    <x v="1"/>
    <n v="1050900"/>
    <n v="0.05"/>
  </r>
  <r>
    <x v="4197"/>
    <d v="2023-12-14T00:00:00"/>
    <s v="Customer_412"/>
    <x v="1"/>
    <x v="0"/>
    <x v="2"/>
    <x v="7"/>
    <n v="1"/>
    <n v="2859"/>
    <n v="9"/>
    <n v="2601.69"/>
    <x v="4159"/>
    <s v="UPI"/>
    <x v="0"/>
    <n v="3"/>
    <n v="2023"/>
    <n v="12"/>
    <x v="2"/>
    <n v="4"/>
    <n v="50"/>
    <n v="3"/>
    <n v="4"/>
    <x v="4"/>
    <x v="1"/>
    <n v="25731"/>
    <n v="0.05"/>
  </r>
  <r>
    <x v="4198"/>
    <d v="2023-11-18T00:00:00"/>
    <s v="Customer_27"/>
    <x v="1"/>
    <x v="2"/>
    <x v="1"/>
    <x v="3"/>
    <n v="4"/>
    <n v="3754"/>
    <n v="25"/>
    <n v="11262"/>
    <x v="4160"/>
    <s v="Card"/>
    <x v="0"/>
    <n v="7"/>
    <n v="2023"/>
    <n v="11"/>
    <x v="6"/>
    <n v="4"/>
    <n v="46"/>
    <n v="3"/>
    <n v="6"/>
    <x v="0"/>
    <x v="0"/>
    <n v="375400"/>
    <n v="0.11"/>
  </r>
  <r>
    <x v="4199"/>
    <d v="2023-03-18T00:00:00"/>
    <s v="Customer_1793"/>
    <x v="1"/>
    <x v="2"/>
    <x v="2"/>
    <x v="5"/>
    <n v="8"/>
    <n v="3637"/>
    <n v="20"/>
    <n v="23276.799999999999"/>
    <x v="4161"/>
    <s v="Cash"/>
    <x v="0"/>
    <n v="7"/>
    <n v="2023"/>
    <n v="3"/>
    <x v="9"/>
    <n v="1"/>
    <n v="11"/>
    <n v="3"/>
    <n v="6"/>
    <x v="0"/>
    <x v="0"/>
    <n v="581920"/>
    <n v="0.18"/>
  </r>
  <r>
    <x v="4200"/>
    <d v="2023-06-25T00:00:00"/>
    <s v="Customer_1116"/>
    <x v="0"/>
    <x v="0"/>
    <x v="0"/>
    <x v="0"/>
    <n v="8"/>
    <n v="4525"/>
    <n v="5"/>
    <n v="34390"/>
    <x v="4162"/>
    <s v="UPI"/>
    <x v="1"/>
    <n v="7"/>
    <n v="2023"/>
    <n v="6"/>
    <x v="7"/>
    <n v="2"/>
    <n v="26"/>
    <n v="5"/>
    <n v="0"/>
    <x v="2"/>
    <x v="0"/>
    <n v="181000"/>
    <n v="0.06"/>
  </r>
  <r>
    <x v="4201"/>
    <d v="2023-03-24T00:00:00"/>
    <s v="Customer_1860"/>
    <x v="0"/>
    <x v="3"/>
    <x v="1"/>
    <x v="8"/>
    <n v="7"/>
    <n v="3960"/>
    <n v="5"/>
    <n v="26334"/>
    <x v="4163"/>
    <s v="UPI"/>
    <x v="2"/>
    <n v="3"/>
    <n v="2023"/>
    <n v="3"/>
    <x v="9"/>
    <n v="1"/>
    <n v="12"/>
    <n v="4"/>
    <n v="5"/>
    <x v="1"/>
    <x v="1"/>
    <n v="138600"/>
    <n v="0.13"/>
  </r>
  <r>
    <x v="4202"/>
    <d v="2023-06-07T00:00:00"/>
    <s v="Customer_256"/>
    <x v="2"/>
    <x v="3"/>
    <x v="0"/>
    <x v="6"/>
    <n v="8"/>
    <n v="2585"/>
    <n v="5"/>
    <n v="19646"/>
    <x v="4164"/>
    <s v="UPI"/>
    <x v="2"/>
    <n v="4"/>
    <n v="2023"/>
    <n v="6"/>
    <x v="7"/>
    <n v="2"/>
    <n v="23"/>
    <n v="2"/>
    <n v="3"/>
    <x v="6"/>
    <x v="1"/>
    <n v="103400"/>
    <n v="0.09"/>
  </r>
  <r>
    <x v="4203"/>
    <d v="2023-05-23T00:00:00"/>
    <s v="Customer_1340"/>
    <x v="0"/>
    <x v="3"/>
    <x v="1"/>
    <x v="1"/>
    <n v="10"/>
    <n v="679"/>
    <n v="19"/>
    <n v="5499.9"/>
    <x v="4165"/>
    <s v="Card"/>
    <x v="0"/>
    <n v="1"/>
    <n v="2023"/>
    <n v="5"/>
    <x v="11"/>
    <n v="2"/>
    <n v="21"/>
    <n v="4"/>
    <n v="2"/>
    <x v="5"/>
    <x v="1"/>
    <n v="129010"/>
    <n v="7.0000000000000007E-2"/>
  </r>
  <r>
    <x v="4204"/>
    <d v="2023-03-08T00:00:00"/>
    <s v="Customer_122"/>
    <x v="3"/>
    <x v="2"/>
    <x v="1"/>
    <x v="1"/>
    <n v="3"/>
    <n v="608"/>
    <n v="11"/>
    <n v="1623.36"/>
    <x v="4166"/>
    <s v="Cash"/>
    <x v="0"/>
    <n v="4"/>
    <n v="2023"/>
    <n v="3"/>
    <x v="9"/>
    <n v="1"/>
    <n v="10"/>
    <n v="2"/>
    <n v="3"/>
    <x v="6"/>
    <x v="1"/>
    <n v="20064"/>
    <n v="0.08"/>
  </r>
  <r>
    <x v="4205"/>
    <d v="2023-05-14T00:00:00"/>
    <s v="Customer_108"/>
    <x v="2"/>
    <x v="3"/>
    <x v="1"/>
    <x v="1"/>
    <n v="9"/>
    <n v="3488"/>
    <n v="19"/>
    <n v="25427.52"/>
    <x v="4167"/>
    <s v="UPI"/>
    <x v="2"/>
    <n v="1"/>
    <n v="2023"/>
    <n v="5"/>
    <x v="11"/>
    <n v="2"/>
    <n v="20"/>
    <n v="3"/>
    <n v="0"/>
    <x v="2"/>
    <x v="0"/>
    <n v="596448"/>
    <n v="0.06"/>
  </r>
  <r>
    <x v="4206"/>
    <d v="2023-07-22T00:00:00"/>
    <s v="Customer_1587"/>
    <x v="2"/>
    <x v="0"/>
    <x v="0"/>
    <x v="4"/>
    <n v="9"/>
    <n v="2571"/>
    <n v="4"/>
    <n v="22213.439999999999"/>
    <x v="4168"/>
    <s v="Card"/>
    <x v="0"/>
    <n v="3"/>
    <n v="2023"/>
    <n v="7"/>
    <x v="10"/>
    <n v="3"/>
    <n v="29"/>
    <n v="4"/>
    <n v="6"/>
    <x v="0"/>
    <x v="0"/>
    <n v="92556"/>
    <n v="0.1"/>
  </r>
  <r>
    <x v="4207"/>
    <d v="2023-05-13T00:00:00"/>
    <s v="Customer_1810"/>
    <x v="1"/>
    <x v="2"/>
    <x v="0"/>
    <x v="4"/>
    <n v="10"/>
    <n v="211"/>
    <n v="23"/>
    <n v="1624.7"/>
    <x v="3069"/>
    <s v="UPI"/>
    <x v="1"/>
    <n v="7"/>
    <n v="2023"/>
    <n v="5"/>
    <x v="11"/>
    <n v="2"/>
    <n v="19"/>
    <n v="2"/>
    <n v="6"/>
    <x v="0"/>
    <x v="0"/>
    <n v="48530"/>
    <n v="0.06"/>
  </r>
  <r>
    <x v="4208"/>
    <d v="2023-10-12T00:00:00"/>
    <s v="Customer_1460"/>
    <x v="0"/>
    <x v="2"/>
    <x v="1"/>
    <x v="3"/>
    <n v="6"/>
    <n v="2464"/>
    <n v="14"/>
    <n v="12714.24"/>
    <x v="4169"/>
    <s v="Cash"/>
    <x v="2"/>
    <n v="5"/>
    <n v="2023"/>
    <n v="10"/>
    <x v="1"/>
    <n v="4"/>
    <n v="41"/>
    <n v="2"/>
    <n v="4"/>
    <x v="4"/>
    <x v="1"/>
    <n v="206976"/>
    <n v="0.17"/>
  </r>
  <r>
    <x v="4209"/>
    <d v="2023-08-17T00:00:00"/>
    <s v="Customer_1183"/>
    <x v="1"/>
    <x v="3"/>
    <x v="0"/>
    <x v="0"/>
    <n v="10"/>
    <n v="4120"/>
    <n v="8"/>
    <n v="37904"/>
    <x v="4170"/>
    <s v="Card"/>
    <x v="2"/>
    <n v="2"/>
    <n v="2023"/>
    <n v="8"/>
    <x v="4"/>
    <n v="3"/>
    <n v="33"/>
    <n v="3"/>
    <n v="4"/>
    <x v="4"/>
    <x v="1"/>
    <n v="329600"/>
    <n v="0.18"/>
  </r>
  <r>
    <x v="4210"/>
    <d v="2023-06-24T00:00:00"/>
    <s v="Customer_1201"/>
    <x v="1"/>
    <x v="2"/>
    <x v="1"/>
    <x v="8"/>
    <n v="7"/>
    <n v="187"/>
    <n v="11"/>
    <n v="1165.01"/>
    <x v="4171"/>
    <s v="Cash"/>
    <x v="0"/>
    <n v="1"/>
    <n v="2023"/>
    <n v="6"/>
    <x v="7"/>
    <n v="2"/>
    <n v="25"/>
    <n v="4"/>
    <n v="6"/>
    <x v="0"/>
    <x v="0"/>
    <n v="14399"/>
    <n v="0.14000000000000001"/>
  </r>
  <r>
    <x v="4211"/>
    <d v="2023-01-06T00:00:00"/>
    <s v="Customer_528"/>
    <x v="2"/>
    <x v="0"/>
    <x v="2"/>
    <x v="7"/>
    <n v="3"/>
    <n v="839"/>
    <n v="23"/>
    <n v="1938.09"/>
    <x v="4172"/>
    <s v="Cash"/>
    <x v="2"/>
    <n v="5"/>
    <n v="2023"/>
    <n v="1"/>
    <x v="0"/>
    <n v="1"/>
    <n v="1"/>
    <n v="1"/>
    <n v="5"/>
    <x v="1"/>
    <x v="1"/>
    <n v="57891"/>
    <n v="0.13"/>
  </r>
  <r>
    <x v="4212"/>
    <d v="2023-07-30T00:00:00"/>
    <s v="Customer_1221"/>
    <x v="3"/>
    <x v="3"/>
    <x v="2"/>
    <x v="2"/>
    <n v="5"/>
    <n v="1876"/>
    <n v="6"/>
    <n v="8817.2000000000007"/>
    <x v="4173"/>
    <s v="UPI"/>
    <x v="1"/>
    <n v="7"/>
    <n v="2023"/>
    <n v="7"/>
    <x v="10"/>
    <n v="3"/>
    <n v="31"/>
    <n v="6"/>
    <n v="0"/>
    <x v="2"/>
    <x v="0"/>
    <n v="56280"/>
    <n v="0.14000000000000001"/>
  </r>
  <r>
    <x v="4213"/>
    <d v="2023-06-06T00:00:00"/>
    <s v="Customer_711"/>
    <x v="3"/>
    <x v="3"/>
    <x v="2"/>
    <x v="5"/>
    <n v="9"/>
    <n v="2265"/>
    <n v="15"/>
    <n v="17327.25"/>
    <x v="4174"/>
    <s v="UPI"/>
    <x v="1"/>
    <n v="2"/>
    <n v="2023"/>
    <n v="6"/>
    <x v="7"/>
    <n v="2"/>
    <n v="23"/>
    <n v="2"/>
    <n v="2"/>
    <x v="5"/>
    <x v="1"/>
    <n v="305775"/>
    <n v="0.1"/>
  </r>
  <r>
    <x v="4214"/>
    <d v="2023-11-07T00:00:00"/>
    <s v="Customer_735"/>
    <x v="2"/>
    <x v="2"/>
    <x v="2"/>
    <x v="2"/>
    <n v="2"/>
    <n v="811"/>
    <n v="7"/>
    <n v="1508.46"/>
    <x v="4175"/>
    <s v="UPI"/>
    <x v="0"/>
    <n v="1"/>
    <n v="2023"/>
    <n v="11"/>
    <x v="6"/>
    <n v="4"/>
    <n v="45"/>
    <n v="2"/>
    <n v="2"/>
    <x v="5"/>
    <x v="1"/>
    <n v="11354"/>
    <n v="0.08"/>
  </r>
  <r>
    <x v="4215"/>
    <d v="2023-02-08T00:00:00"/>
    <s v="Customer_1598"/>
    <x v="2"/>
    <x v="1"/>
    <x v="0"/>
    <x v="6"/>
    <n v="5"/>
    <n v="1999"/>
    <n v="2"/>
    <n v="9795.1"/>
    <x v="4176"/>
    <s v="UPI"/>
    <x v="2"/>
    <n v="5"/>
    <n v="2023"/>
    <n v="2"/>
    <x v="3"/>
    <n v="1"/>
    <n v="6"/>
    <n v="2"/>
    <n v="3"/>
    <x v="6"/>
    <x v="1"/>
    <n v="19990"/>
    <n v="0.1"/>
  </r>
  <r>
    <x v="4216"/>
    <d v="2023-11-04T00:00:00"/>
    <s v="Customer_196"/>
    <x v="0"/>
    <x v="1"/>
    <x v="0"/>
    <x v="6"/>
    <n v="2"/>
    <n v="4497"/>
    <n v="13"/>
    <n v="7824.78"/>
    <x v="4177"/>
    <s v="Cash"/>
    <x v="0"/>
    <n v="5"/>
    <n v="2023"/>
    <n v="11"/>
    <x v="6"/>
    <n v="4"/>
    <n v="44"/>
    <n v="1"/>
    <n v="6"/>
    <x v="0"/>
    <x v="0"/>
    <n v="116922"/>
    <n v="0.16"/>
  </r>
  <r>
    <x v="4217"/>
    <d v="2023-06-18T00:00:00"/>
    <s v="Customer_404"/>
    <x v="3"/>
    <x v="3"/>
    <x v="0"/>
    <x v="4"/>
    <n v="5"/>
    <n v="3893"/>
    <n v="0"/>
    <n v="19465"/>
    <x v="4178"/>
    <s v="Cash"/>
    <x v="1"/>
    <n v="5"/>
    <n v="2023"/>
    <n v="6"/>
    <x v="7"/>
    <n v="2"/>
    <n v="25"/>
    <n v="4"/>
    <n v="0"/>
    <x v="2"/>
    <x v="0"/>
    <n v="0"/>
    <n v="0.1"/>
  </r>
  <r>
    <x v="4218"/>
    <d v="2023-09-08T00:00:00"/>
    <s v="Customer_1388"/>
    <x v="2"/>
    <x v="0"/>
    <x v="0"/>
    <x v="0"/>
    <n v="2"/>
    <n v="457"/>
    <n v="3"/>
    <n v="886.58"/>
    <x v="4179"/>
    <s v="Cash"/>
    <x v="2"/>
    <n v="3"/>
    <n v="2023"/>
    <n v="9"/>
    <x v="5"/>
    <n v="3"/>
    <n v="36"/>
    <n v="2"/>
    <n v="5"/>
    <x v="1"/>
    <x v="1"/>
    <n v="2742"/>
    <n v="0.06"/>
  </r>
  <r>
    <x v="4219"/>
    <d v="2023-10-18T00:00:00"/>
    <s v="Customer_774"/>
    <x v="0"/>
    <x v="3"/>
    <x v="2"/>
    <x v="7"/>
    <n v="6"/>
    <n v="2139"/>
    <n v="30"/>
    <n v="8983.7999999999993"/>
    <x v="4180"/>
    <s v="Cash"/>
    <x v="2"/>
    <n v="3"/>
    <n v="2023"/>
    <n v="10"/>
    <x v="1"/>
    <n v="4"/>
    <n v="42"/>
    <n v="3"/>
    <n v="3"/>
    <x v="6"/>
    <x v="1"/>
    <n v="385020"/>
    <n v="0.12"/>
  </r>
  <r>
    <x v="4220"/>
    <d v="2023-09-11T00:00:00"/>
    <s v="Customer_385"/>
    <x v="2"/>
    <x v="2"/>
    <x v="0"/>
    <x v="0"/>
    <n v="7"/>
    <n v="888"/>
    <n v="5"/>
    <n v="5905.2"/>
    <x v="4181"/>
    <s v="UPI"/>
    <x v="0"/>
    <n v="6"/>
    <n v="2023"/>
    <n v="9"/>
    <x v="5"/>
    <n v="3"/>
    <n v="37"/>
    <n v="3"/>
    <n v="1"/>
    <x v="3"/>
    <x v="1"/>
    <n v="31080"/>
    <n v="0.1"/>
  </r>
  <r>
    <x v="4221"/>
    <d v="2023-07-15T00:00:00"/>
    <s v="Customer_1276"/>
    <x v="2"/>
    <x v="3"/>
    <x v="1"/>
    <x v="3"/>
    <n v="4"/>
    <n v="1953"/>
    <n v="13"/>
    <n v="6796.44"/>
    <x v="4182"/>
    <s v="UPI"/>
    <x v="0"/>
    <n v="4"/>
    <n v="2023"/>
    <n v="7"/>
    <x v="10"/>
    <n v="3"/>
    <n v="28"/>
    <n v="3"/>
    <n v="6"/>
    <x v="0"/>
    <x v="0"/>
    <n v="101556"/>
    <n v="0.11"/>
  </r>
  <r>
    <x v="4222"/>
    <d v="2023-07-19T00:00:00"/>
    <s v="Customer_506"/>
    <x v="1"/>
    <x v="2"/>
    <x v="2"/>
    <x v="5"/>
    <n v="10"/>
    <n v="388"/>
    <n v="12"/>
    <n v="3414.4"/>
    <x v="4183"/>
    <s v="UPI"/>
    <x v="2"/>
    <n v="1"/>
    <n v="2023"/>
    <n v="7"/>
    <x v="10"/>
    <n v="3"/>
    <n v="29"/>
    <n v="4"/>
    <n v="3"/>
    <x v="6"/>
    <x v="1"/>
    <n v="46560"/>
    <n v="0.08"/>
  </r>
  <r>
    <x v="4223"/>
    <d v="2023-09-27T00:00:00"/>
    <s v="Customer_1050"/>
    <x v="1"/>
    <x v="2"/>
    <x v="1"/>
    <x v="1"/>
    <n v="10"/>
    <n v="1045"/>
    <n v="24"/>
    <n v="7942"/>
    <x v="4184"/>
    <s v="UPI"/>
    <x v="0"/>
    <n v="5"/>
    <n v="2023"/>
    <n v="9"/>
    <x v="5"/>
    <n v="3"/>
    <n v="39"/>
    <n v="5"/>
    <n v="3"/>
    <x v="6"/>
    <x v="1"/>
    <n v="250800"/>
    <n v="0.14000000000000001"/>
  </r>
  <r>
    <x v="4224"/>
    <d v="2023-03-28T00:00:00"/>
    <s v="Customer_622"/>
    <x v="2"/>
    <x v="3"/>
    <x v="1"/>
    <x v="1"/>
    <n v="3"/>
    <n v="591"/>
    <n v="17"/>
    <n v="1471.59"/>
    <x v="4185"/>
    <s v="Card"/>
    <x v="0"/>
    <n v="6"/>
    <n v="2023"/>
    <n v="3"/>
    <x v="9"/>
    <n v="1"/>
    <n v="13"/>
    <n v="5"/>
    <n v="2"/>
    <x v="5"/>
    <x v="1"/>
    <n v="30141"/>
    <n v="7.0000000000000007E-2"/>
  </r>
  <r>
    <x v="4225"/>
    <d v="2023-02-16T00:00:00"/>
    <s v="Customer_1663"/>
    <x v="0"/>
    <x v="2"/>
    <x v="1"/>
    <x v="3"/>
    <n v="7"/>
    <n v="829"/>
    <n v="23"/>
    <n v="4468.3100000000004"/>
    <x v="4186"/>
    <s v="UPI"/>
    <x v="1"/>
    <n v="7"/>
    <n v="2023"/>
    <n v="2"/>
    <x v="3"/>
    <n v="1"/>
    <n v="7"/>
    <n v="3"/>
    <n v="4"/>
    <x v="4"/>
    <x v="1"/>
    <n v="133469"/>
    <n v="0.1"/>
  </r>
  <r>
    <x v="4226"/>
    <d v="2023-09-23T00:00:00"/>
    <s v="Customer_961"/>
    <x v="0"/>
    <x v="0"/>
    <x v="2"/>
    <x v="2"/>
    <n v="5"/>
    <n v="3281"/>
    <n v="5"/>
    <n v="15584.75"/>
    <x v="4187"/>
    <s v="Card"/>
    <x v="1"/>
    <n v="5"/>
    <n v="2023"/>
    <n v="9"/>
    <x v="5"/>
    <n v="3"/>
    <n v="38"/>
    <n v="4"/>
    <n v="6"/>
    <x v="0"/>
    <x v="0"/>
    <n v="82025"/>
    <n v="0.09"/>
  </r>
  <r>
    <x v="4227"/>
    <d v="2023-11-25T00:00:00"/>
    <s v="Customer_1074"/>
    <x v="1"/>
    <x v="0"/>
    <x v="2"/>
    <x v="2"/>
    <n v="3"/>
    <n v="2600"/>
    <n v="22"/>
    <n v="6084"/>
    <x v="4188"/>
    <s v="Card"/>
    <x v="1"/>
    <n v="6"/>
    <n v="2023"/>
    <n v="11"/>
    <x v="6"/>
    <n v="4"/>
    <n v="47"/>
    <n v="4"/>
    <n v="6"/>
    <x v="0"/>
    <x v="0"/>
    <n v="171600"/>
    <n v="0.11"/>
  </r>
  <r>
    <x v="4228"/>
    <d v="2023-12-29T00:00:00"/>
    <s v="Customer_251"/>
    <x v="3"/>
    <x v="2"/>
    <x v="2"/>
    <x v="5"/>
    <n v="10"/>
    <n v="4812"/>
    <n v="27"/>
    <n v="35127.599999999999"/>
    <x v="4189"/>
    <s v="UPI"/>
    <x v="1"/>
    <n v="2"/>
    <n v="2023"/>
    <n v="12"/>
    <x v="2"/>
    <n v="4"/>
    <n v="52"/>
    <n v="5"/>
    <n v="5"/>
    <x v="1"/>
    <x v="1"/>
    <n v="1299240"/>
    <n v="0.08"/>
  </r>
  <r>
    <x v="4229"/>
    <d v="2023-04-18T00:00:00"/>
    <s v="Customer_1676"/>
    <x v="2"/>
    <x v="2"/>
    <x v="1"/>
    <x v="1"/>
    <n v="6"/>
    <n v="2871"/>
    <n v="13"/>
    <n v="14986.62"/>
    <x v="4190"/>
    <s v="Cash"/>
    <x v="1"/>
    <n v="4"/>
    <n v="2023"/>
    <n v="4"/>
    <x v="8"/>
    <n v="2"/>
    <n v="16"/>
    <n v="4"/>
    <n v="2"/>
    <x v="5"/>
    <x v="1"/>
    <n v="223938"/>
    <n v="0.14000000000000001"/>
  </r>
  <r>
    <x v="4230"/>
    <d v="2023-09-03T00:00:00"/>
    <s v="Customer_1372"/>
    <x v="0"/>
    <x v="2"/>
    <x v="2"/>
    <x v="5"/>
    <n v="6"/>
    <n v="4122"/>
    <n v="22"/>
    <n v="19290.96"/>
    <x v="4191"/>
    <s v="UPI"/>
    <x v="1"/>
    <n v="1"/>
    <n v="2023"/>
    <n v="9"/>
    <x v="5"/>
    <n v="3"/>
    <n v="36"/>
    <n v="2"/>
    <n v="0"/>
    <x v="2"/>
    <x v="0"/>
    <n v="544104"/>
    <n v="0.08"/>
  </r>
  <r>
    <x v="4231"/>
    <d v="2023-12-21T00:00:00"/>
    <s v="Customer_46"/>
    <x v="3"/>
    <x v="1"/>
    <x v="1"/>
    <x v="1"/>
    <n v="3"/>
    <n v="2234"/>
    <n v="27"/>
    <n v="4892.46"/>
    <x v="4192"/>
    <s v="Card"/>
    <x v="2"/>
    <n v="3"/>
    <n v="2023"/>
    <n v="12"/>
    <x v="2"/>
    <n v="4"/>
    <n v="51"/>
    <n v="4"/>
    <n v="4"/>
    <x v="4"/>
    <x v="1"/>
    <n v="180954"/>
    <n v="0.11"/>
  </r>
  <r>
    <x v="4232"/>
    <d v="2023-08-07T00:00:00"/>
    <s v="Customer_1822"/>
    <x v="0"/>
    <x v="1"/>
    <x v="0"/>
    <x v="4"/>
    <n v="2"/>
    <n v="4430"/>
    <n v="22"/>
    <n v="6910.8"/>
    <x v="2132"/>
    <s v="Card"/>
    <x v="1"/>
    <n v="2"/>
    <n v="2023"/>
    <n v="8"/>
    <x v="4"/>
    <n v="3"/>
    <n v="32"/>
    <n v="2"/>
    <n v="1"/>
    <x v="3"/>
    <x v="1"/>
    <n v="194920"/>
    <n v="0.1"/>
  </r>
  <r>
    <x v="4233"/>
    <d v="2023-12-27T00:00:00"/>
    <s v="Customer_1877"/>
    <x v="1"/>
    <x v="0"/>
    <x v="0"/>
    <x v="4"/>
    <n v="8"/>
    <n v="2566"/>
    <n v="4"/>
    <n v="19706.88"/>
    <x v="4193"/>
    <s v="UPI"/>
    <x v="1"/>
    <n v="1"/>
    <n v="2023"/>
    <n v="12"/>
    <x v="2"/>
    <n v="4"/>
    <n v="52"/>
    <n v="5"/>
    <n v="3"/>
    <x v="6"/>
    <x v="1"/>
    <n v="82112"/>
    <n v="0.15"/>
  </r>
  <r>
    <x v="4234"/>
    <d v="2023-02-18T00:00:00"/>
    <s v="Customer_159"/>
    <x v="1"/>
    <x v="0"/>
    <x v="1"/>
    <x v="1"/>
    <n v="7"/>
    <n v="559"/>
    <n v="13"/>
    <n v="3404.31"/>
    <x v="4194"/>
    <s v="Cash"/>
    <x v="2"/>
    <n v="4"/>
    <n v="2023"/>
    <n v="2"/>
    <x v="3"/>
    <n v="1"/>
    <n v="7"/>
    <n v="3"/>
    <n v="6"/>
    <x v="0"/>
    <x v="0"/>
    <n v="50869"/>
    <n v="0.15"/>
  </r>
  <r>
    <x v="4235"/>
    <d v="2023-11-06T00:00:00"/>
    <s v="Customer_112"/>
    <x v="2"/>
    <x v="3"/>
    <x v="1"/>
    <x v="8"/>
    <n v="2"/>
    <n v="1964"/>
    <n v="21"/>
    <n v="3103.12"/>
    <x v="4195"/>
    <s v="UPI"/>
    <x v="2"/>
    <n v="6"/>
    <n v="2023"/>
    <n v="11"/>
    <x v="6"/>
    <n v="4"/>
    <n v="45"/>
    <n v="2"/>
    <n v="1"/>
    <x v="3"/>
    <x v="1"/>
    <n v="82488"/>
    <n v="0.13"/>
  </r>
  <r>
    <x v="4236"/>
    <d v="2023-11-20T00:00:00"/>
    <s v="Customer_676"/>
    <x v="0"/>
    <x v="3"/>
    <x v="2"/>
    <x v="7"/>
    <n v="5"/>
    <n v="143"/>
    <n v="6"/>
    <n v="672.1"/>
    <x v="4196"/>
    <s v="Cash"/>
    <x v="0"/>
    <n v="7"/>
    <n v="2023"/>
    <n v="11"/>
    <x v="6"/>
    <n v="4"/>
    <n v="47"/>
    <n v="4"/>
    <n v="1"/>
    <x v="3"/>
    <x v="1"/>
    <n v="4290"/>
    <n v="0.1"/>
  </r>
  <r>
    <x v="4237"/>
    <d v="2023-05-07T00:00:00"/>
    <s v="Customer_299"/>
    <x v="0"/>
    <x v="3"/>
    <x v="0"/>
    <x v="4"/>
    <n v="5"/>
    <n v="2254"/>
    <n v="3"/>
    <n v="10931.9"/>
    <x v="4197"/>
    <s v="Cash"/>
    <x v="0"/>
    <n v="6"/>
    <n v="2023"/>
    <n v="5"/>
    <x v="11"/>
    <n v="2"/>
    <n v="19"/>
    <n v="2"/>
    <n v="0"/>
    <x v="2"/>
    <x v="0"/>
    <n v="33810"/>
    <n v="0.14000000000000001"/>
  </r>
  <r>
    <x v="4238"/>
    <d v="2023-03-22T00:00:00"/>
    <s v="Customer_161"/>
    <x v="3"/>
    <x v="2"/>
    <x v="0"/>
    <x v="6"/>
    <n v="5"/>
    <n v="2777"/>
    <n v="19"/>
    <n v="11246.85"/>
    <x v="4198"/>
    <s v="UPI"/>
    <x v="2"/>
    <n v="3"/>
    <n v="2023"/>
    <n v="3"/>
    <x v="9"/>
    <n v="1"/>
    <n v="12"/>
    <n v="4"/>
    <n v="3"/>
    <x v="6"/>
    <x v="1"/>
    <n v="263815"/>
    <n v="0.19"/>
  </r>
  <r>
    <x v="4239"/>
    <d v="2023-03-04T00:00:00"/>
    <s v="Customer_1440"/>
    <x v="0"/>
    <x v="0"/>
    <x v="1"/>
    <x v="3"/>
    <n v="3"/>
    <n v="1599"/>
    <n v="4"/>
    <n v="4605.12"/>
    <x v="4199"/>
    <s v="UPI"/>
    <x v="1"/>
    <n v="1"/>
    <n v="2023"/>
    <n v="3"/>
    <x v="9"/>
    <n v="1"/>
    <n v="9"/>
    <n v="1"/>
    <n v="6"/>
    <x v="0"/>
    <x v="0"/>
    <n v="19188"/>
    <n v="0.11"/>
  </r>
  <r>
    <x v="4240"/>
    <d v="2023-01-10T00:00:00"/>
    <s v="Customer_692"/>
    <x v="3"/>
    <x v="1"/>
    <x v="1"/>
    <x v="3"/>
    <n v="4"/>
    <n v="4446"/>
    <n v="11"/>
    <n v="15827.76"/>
    <x v="4200"/>
    <s v="Cash"/>
    <x v="1"/>
    <n v="1"/>
    <n v="2023"/>
    <n v="1"/>
    <x v="0"/>
    <n v="1"/>
    <n v="2"/>
    <n v="2"/>
    <n v="2"/>
    <x v="5"/>
    <x v="1"/>
    <n v="195624"/>
    <n v="0.19"/>
  </r>
  <r>
    <x v="4241"/>
    <d v="2023-11-11T00:00:00"/>
    <s v="Customer_1352"/>
    <x v="2"/>
    <x v="1"/>
    <x v="0"/>
    <x v="4"/>
    <n v="3"/>
    <n v="1013"/>
    <n v="6"/>
    <n v="2856.66"/>
    <x v="4201"/>
    <s v="Card"/>
    <x v="1"/>
    <n v="4"/>
    <n v="2023"/>
    <n v="11"/>
    <x v="6"/>
    <n v="4"/>
    <n v="45"/>
    <n v="2"/>
    <n v="6"/>
    <x v="0"/>
    <x v="0"/>
    <n v="18234"/>
    <n v="7.0000000000000007E-2"/>
  </r>
  <r>
    <x v="4242"/>
    <d v="2023-10-31T00:00:00"/>
    <s v="Customer_1172"/>
    <x v="1"/>
    <x v="0"/>
    <x v="1"/>
    <x v="8"/>
    <n v="4"/>
    <n v="1554"/>
    <n v="13"/>
    <n v="5407.92"/>
    <x v="4202"/>
    <s v="Card"/>
    <x v="1"/>
    <n v="5"/>
    <n v="2023"/>
    <n v="10"/>
    <x v="1"/>
    <n v="4"/>
    <n v="44"/>
    <n v="5"/>
    <n v="2"/>
    <x v="5"/>
    <x v="1"/>
    <n v="80808"/>
    <n v="7.0000000000000007E-2"/>
  </r>
  <r>
    <x v="4243"/>
    <d v="2023-12-02T00:00:00"/>
    <s v="Customer_1078"/>
    <x v="2"/>
    <x v="3"/>
    <x v="1"/>
    <x v="8"/>
    <n v="3"/>
    <n v="1713"/>
    <n v="5"/>
    <n v="4882.05"/>
    <x v="4203"/>
    <s v="Cash"/>
    <x v="1"/>
    <n v="4"/>
    <n v="2023"/>
    <n v="12"/>
    <x v="2"/>
    <n v="4"/>
    <n v="48"/>
    <n v="1"/>
    <n v="6"/>
    <x v="0"/>
    <x v="0"/>
    <n v="25695"/>
    <n v="0.14000000000000001"/>
  </r>
  <r>
    <x v="4244"/>
    <d v="2023-07-12T00:00:00"/>
    <s v="Customer_1481"/>
    <x v="0"/>
    <x v="2"/>
    <x v="0"/>
    <x v="6"/>
    <n v="8"/>
    <n v="3024"/>
    <n v="6"/>
    <n v="22740.48"/>
    <x v="4204"/>
    <s v="Cash"/>
    <x v="0"/>
    <n v="6"/>
    <n v="2023"/>
    <n v="7"/>
    <x v="10"/>
    <n v="3"/>
    <n v="28"/>
    <n v="3"/>
    <n v="3"/>
    <x v="6"/>
    <x v="1"/>
    <n v="145152"/>
    <n v="0.13"/>
  </r>
  <r>
    <x v="4245"/>
    <d v="2023-12-07T00:00:00"/>
    <s v="Customer_1421"/>
    <x v="2"/>
    <x v="0"/>
    <x v="0"/>
    <x v="6"/>
    <n v="5"/>
    <n v="4210"/>
    <n v="6"/>
    <n v="19787"/>
    <x v="4205"/>
    <s v="UPI"/>
    <x v="2"/>
    <n v="3"/>
    <n v="2023"/>
    <n v="12"/>
    <x v="2"/>
    <n v="4"/>
    <n v="49"/>
    <n v="2"/>
    <n v="4"/>
    <x v="4"/>
    <x v="1"/>
    <n v="126300"/>
    <n v="7.0000000000000007E-2"/>
  </r>
  <r>
    <x v="4246"/>
    <d v="2023-09-15T00:00:00"/>
    <s v="Customer_235"/>
    <x v="1"/>
    <x v="0"/>
    <x v="0"/>
    <x v="0"/>
    <n v="2"/>
    <n v="4021"/>
    <n v="29"/>
    <n v="5709.82"/>
    <x v="4206"/>
    <s v="UPI"/>
    <x v="0"/>
    <n v="1"/>
    <n v="2023"/>
    <n v="9"/>
    <x v="5"/>
    <n v="3"/>
    <n v="37"/>
    <n v="3"/>
    <n v="5"/>
    <x v="1"/>
    <x v="1"/>
    <n v="233218"/>
    <n v="0.08"/>
  </r>
  <r>
    <x v="4247"/>
    <d v="2023-03-26T00:00:00"/>
    <s v="Customer_916"/>
    <x v="0"/>
    <x v="1"/>
    <x v="1"/>
    <x v="8"/>
    <n v="9"/>
    <n v="2668"/>
    <n v="23"/>
    <n v="18489.240000000002"/>
    <x v="4207"/>
    <s v="Card"/>
    <x v="2"/>
    <n v="3"/>
    <n v="2023"/>
    <n v="3"/>
    <x v="9"/>
    <n v="1"/>
    <n v="13"/>
    <n v="5"/>
    <n v="0"/>
    <x v="2"/>
    <x v="0"/>
    <n v="552276"/>
    <n v="0.09"/>
  </r>
  <r>
    <x v="4248"/>
    <d v="2023-09-08T00:00:00"/>
    <s v="Customer_256"/>
    <x v="2"/>
    <x v="2"/>
    <x v="2"/>
    <x v="2"/>
    <n v="5"/>
    <n v="4472"/>
    <n v="28"/>
    <n v="16099.2"/>
    <x v="4208"/>
    <s v="UPI"/>
    <x v="1"/>
    <n v="4"/>
    <n v="2023"/>
    <n v="9"/>
    <x v="5"/>
    <n v="3"/>
    <n v="36"/>
    <n v="2"/>
    <n v="5"/>
    <x v="1"/>
    <x v="1"/>
    <n v="626080"/>
    <n v="0.19"/>
  </r>
  <r>
    <x v="4249"/>
    <d v="2023-05-17T00:00:00"/>
    <s v="Customer_700"/>
    <x v="1"/>
    <x v="2"/>
    <x v="2"/>
    <x v="5"/>
    <n v="9"/>
    <n v="3585"/>
    <n v="4"/>
    <n v="30974.400000000001"/>
    <x v="4209"/>
    <s v="UPI"/>
    <x v="0"/>
    <n v="6"/>
    <n v="2023"/>
    <n v="5"/>
    <x v="11"/>
    <n v="2"/>
    <n v="20"/>
    <n v="3"/>
    <n v="3"/>
    <x v="6"/>
    <x v="1"/>
    <n v="129060"/>
    <n v="0.09"/>
  </r>
  <r>
    <x v="4250"/>
    <d v="2023-04-02T00:00:00"/>
    <s v="Customer_1396"/>
    <x v="1"/>
    <x v="0"/>
    <x v="2"/>
    <x v="7"/>
    <n v="2"/>
    <n v="3870"/>
    <n v="27"/>
    <n v="5650.2"/>
    <x v="4210"/>
    <s v="Cash"/>
    <x v="0"/>
    <n v="3"/>
    <n v="2023"/>
    <n v="4"/>
    <x v="8"/>
    <n v="2"/>
    <n v="14"/>
    <n v="2"/>
    <n v="0"/>
    <x v="2"/>
    <x v="0"/>
    <n v="208980"/>
    <n v="0.14000000000000001"/>
  </r>
  <r>
    <x v="4251"/>
    <d v="2023-04-17T00:00:00"/>
    <s v="Customer_1446"/>
    <x v="2"/>
    <x v="1"/>
    <x v="0"/>
    <x v="4"/>
    <n v="4"/>
    <n v="2955"/>
    <n v="16"/>
    <n v="9928.7999999999993"/>
    <x v="4211"/>
    <s v="Card"/>
    <x v="1"/>
    <n v="4"/>
    <n v="2023"/>
    <n v="4"/>
    <x v="8"/>
    <n v="2"/>
    <n v="16"/>
    <n v="4"/>
    <n v="1"/>
    <x v="3"/>
    <x v="1"/>
    <n v="189120"/>
    <n v="0.12"/>
  </r>
  <r>
    <x v="4252"/>
    <d v="2023-09-07T00:00:00"/>
    <s v="Customer_454"/>
    <x v="1"/>
    <x v="1"/>
    <x v="1"/>
    <x v="3"/>
    <n v="7"/>
    <n v="4386"/>
    <n v="12"/>
    <n v="27017.759999999998"/>
    <x v="4212"/>
    <s v="UPI"/>
    <x v="2"/>
    <n v="4"/>
    <n v="2023"/>
    <n v="9"/>
    <x v="5"/>
    <n v="3"/>
    <n v="36"/>
    <n v="2"/>
    <n v="4"/>
    <x v="4"/>
    <x v="1"/>
    <n v="368424"/>
    <n v="0.19"/>
  </r>
  <r>
    <x v="4253"/>
    <d v="2023-09-29T00:00:00"/>
    <s v="Customer_1842"/>
    <x v="3"/>
    <x v="1"/>
    <x v="0"/>
    <x v="6"/>
    <n v="9"/>
    <n v="904"/>
    <n v="22"/>
    <n v="6346.08"/>
    <x v="4213"/>
    <s v="Cash"/>
    <x v="1"/>
    <n v="4"/>
    <n v="2023"/>
    <n v="9"/>
    <x v="5"/>
    <n v="3"/>
    <n v="39"/>
    <n v="5"/>
    <n v="5"/>
    <x v="1"/>
    <x v="1"/>
    <n v="178992"/>
    <n v="0.09"/>
  </r>
  <r>
    <x v="4254"/>
    <d v="2023-07-21T00:00:00"/>
    <s v="Customer_554"/>
    <x v="2"/>
    <x v="0"/>
    <x v="1"/>
    <x v="3"/>
    <n v="2"/>
    <n v="3638"/>
    <n v="14"/>
    <n v="6257.36"/>
    <x v="4214"/>
    <s v="Card"/>
    <x v="1"/>
    <n v="2"/>
    <n v="2023"/>
    <n v="7"/>
    <x v="10"/>
    <n v="3"/>
    <n v="29"/>
    <n v="4"/>
    <n v="5"/>
    <x v="1"/>
    <x v="1"/>
    <n v="101864"/>
    <n v="0.06"/>
  </r>
  <r>
    <x v="4255"/>
    <d v="2023-08-14T00:00:00"/>
    <s v="Customer_596"/>
    <x v="2"/>
    <x v="0"/>
    <x v="2"/>
    <x v="7"/>
    <n v="9"/>
    <n v="1655"/>
    <n v="17"/>
    <n v="12362.85"/>
    <x v="4215"/>
    <s v="Cash"/>
    <x v="0"/>
    <n v="2"/>
    <n v="2023"/>
    <n v="8"/>
    <x v="4"/>
    <n v="3"/>
    <n v="33"/>
    <n v="3"/>
    <n v="1"/>
    <x v="3"/>
    <x v="1"/>
    <n v="253215"/>
    <n v="0.06"/>
  </r>
  <r>
    <x v="4256"/>
    <d v="2023-06-10T00:00:00"/>
    <s v="Customer_208"/>
    <x v="1"/>
    <x v="2"/>
    <x v="2"/>
    <x v="7"/>
    <n v="7"/>
    <n v="4700"/>
    <n v="16"/>
    <n v="27636"/>
    <x v="4216"/>
    <s v="Cash"/>
    <x v="1"/>
    <n v="3"/>
    <n v="2023"/>
    <n v="6"/>
    <x v="7"/>
    <n v="2"/>
    <n v="23"/>
    <n v="2"/>
    <n v="6"/>
    <x v="0"/>
    <x v="0"/>
    <n v="526400"/>
    <n v="0.18"/>
  </r>
  <r>
    <x v="4257"/>
    <d v="2023-08-09T00:00:00"/>
    <s v="Customer_1599"/>
    <x v="1"/>
    <x v="0"/>
    <x v="2"/>
    <x v="5"/>
    <n v="6"/>
    <n v="3342"/>
    <n v="20"/>
    <n v="16041.6"/>
    <x v="4217"/>
    <s v="Cash"/>
    <x v="1"/>
    <n v="3"/>
    <n v="2023"/>
    <n v="8"/>
    <x v="4"/>
    <n v="3"/>
    <n v="32"/>
    <n v="2"/>
    <n v="3"/>
    <x v="6"/>
    <x v="1"/>
    <n v="401040"/>
    <n v="0.18"/>
  </r>
  <r>
    <x v="4258"/>
    <d v="2023-06-05T00:00:00"/>
    <s v="Customer_387"/>
    <x v="3"/>
    <x v="2"/>
    <x v="1"/>
    <x v="1"/>
    <n v="10"/>
    <n v="3312"/>
    <n v="13"/>
    <n v="28814.400000000001"/>
    <x v="4218"/>
    <s v="Cash"/>
    <x v="2"/>
    <n v="4"/>
    <n v="2023"/>
    <n v="6"/>
    <x v="7"/>
    <n v="2"/>
    <n v="23"/>
    <n v="2"/>
    <n v="1"/>
    <x v="3"/>
    <x v="1"/>
    <n v="430560"/>
    <n v="0.14000000000000001"/>
  </r>
  <r>
    <x v="4259"/>
    <d v="2023-03-09T00:00:00"/>
    <s v="Customer_682"/>
    <x v="3"/>
    <x v="1"/>
    <x v="2"/>
    <x v="7"/>
    <n v="3"/>
    <n v="102"/>
    <n v="4"/>
    <n v="293.76"/>
    <x v="4219"/>
    <s v="Card"/>
    <x v="0"/>
    <n v="3"/>
    <n v="2023"/>
    <n v="3"/>
    <x v="9"/>
    <n v="1"/>
    <n v="10"/>
    <n v="2"/>
    <n v="4"/>
    <x v="4"/>
    <x v="1"/>
    <n v="1224"/>
    <n v="0.08"/>
  </r>
  <r>
    <x v="4260"/>
    <d v="2023-11-18T00:00:00"/>
    <s v="Customer_1447"/>
    <x v="0"/>
    <x v="2"/>
    <x v="0"/>
    <x v="0"/>
    <n v="5"/>
    <n v="4486"/>
    <n v="8"/>
    <n v="20635.599999999999"/>
    <x v="4220"/>
    <s v="Card"/>
    <x v="0"/>
    <n v="3"/>
    <n v="2023"/>
    <n v="11"/>
    <x v="6"/>
    <n v="4"/>
    <n v="46"/>
    <n v="3"/>
    <n v="6"/>
    <x v="0"/>
    <x v="0"/>
    <n v="179440"/>
    <n v="0.15"/>
  </r>
  <r>
    <x v="4261"/>
    <d v="2024-01-01T00:00:00"/>
    <s v="Customer_669"/>
    <x v="2"/>
    <x v="2"/>
    <x v="2"/>
    <x v="7"/>
    <n v="4"/>
    <n v="3946"/>
    <n v="5"/>
    <n v="14994.8"/>
    <x v="4221"/>
    <s v="Card"/>
    <x v="1"/>
    <n v="4"/>
    <n v="2024"/>
    <n v="1"/>
    <x v="0"/>
    <n v="1"/>
    <n v="1"/>
    <n v="1"/>
    <n v="1"/>
    <x v="3"/>
    <x v="1"/>
    <n v="78920"/>
    <n v="0.12"/>
  </r>
  <r>
    <x v="4262"/>
    <d v="2023-03-17T00:00:00"/>
    <s v="Customer_438"/>
    <x v="3"/>
    <x v="2"/>
    <x v="1"/>
    <x v="1"/>
    <n v="1"/>
    <n v="1602"/>
    <n v="0"/>
    <n v="1602"/>
    <x v="4222"/>
    <s v="UPI"/>
    <x v="1"/>
    <n v="1"/>
    <n v="2023"/>
    <n v="3"/>
    <x v="9"/>
    <n v="1"/>
    <n v="11"/>
    <n v="3"/>
    <n v="5"/>
    <x v="1"/>
    <x v="1"/>
    <n v="0"/>
    <n v="0.18"/>
  </r>
  <r>
    <x v="4263"/>
    <d v="2023-10-20T00:00:00"/>
    <s v="Customer_1052"/>
    <x v="0"/>
    <x v="0"/>
    <x v="2"/>
    <x v="2"/>
    <n v="1"/>
    <n v="3071"/>
    <n v="15"/>
    <n v="2610.35"/>
    <x v="4223"/>
    <s v="Card"/>
    <x v="0"/>
    <n v="3"/>
    <n v="2023"/>
    <n v="10"/>
    <x v="1"/>
    <n v="4"/>
    <n v="42"/>
    <n v="3"/>
    <n v="5"/>
    <x v="1"/>
    <x v="1"/>
    <n v="46065"/>
    <n v="0.08"/>
  </r>
  <r>
    <x v="4264"/>
    <d v="2023-03-11T00:00:00"/>
    <s v="Customer_1150"/>
    <x v="1"/>
    <x v="0"/>
    <x v="1"/>
    <x v="8"/>
    <n v="5"/>
    <n v="4601"/>
    <n v="18"/>
    <n v="18864.099999999999"/>
    <x v="4224"/>
    <s v="Card"/>
    <x v="2"/>
    <n v="4"/>
    <n v="2023"/>
    <n v="3"/>
    <x v="9"/>
    <n v="1"/>
    <n v="10"/>
    <n v="2"/>
    <n v="6"/>
    <x v="0"/>
    <x v="0"/>
    <n v="414090"/>
    <n v="0.18"/>
  </r>
  <r>
    <x v="4265"/>
    <d v="2023-07-31T00:00:00"/>
    <s v="Customer_1548"/>
    <x v="3"/>
    <x v="3"/>
    <x v="2"/>
    <x v="7"/>
    <n v="4"/>
    <n v="835"/>
    <n v="10"/>
    <n v="3006"/>
    <x v="4225"/>
    <s v="Cash"/>
    <x v="0"/>
    <n v="5"/>
    <n v="2023"/>
    <n v="7"/>
    <x v="10"/>
    <n v="3"/>
    <n v="31"/>
    <n v="6"/>
    <n v="1"/>
    <x v="3"/>
    <x v="1"/>
    <n v="33400"/>
    <n v="0.18"/>
  </r>
  <r>
    <x v="4266"/>
    <d v="2023-12-25T00:00:00"/>
    <s v="Customer_136"/>
    <x v="2"/>
    <x v="2"/>
    <x v="2"/>
    <x v="7"/>
    <n v="4"/>
    <n v="1328"/>
    <n v="28"/>
    <n v="3824.64"/>
    <x v="4226"/>
    <s v="Card"/>
    <x v="0"/>
    <n v="1"/>
    <n v="2023"/>
    <n v="12"/>
    <x v="2"/>
    <n v="4"/>
    <n v="52"/>
    <n v="5"/>
    <n v="1"/>
    <x v="3"/>
    <x v="1"/>
    <n v="148736"/>
    <n v="0.11"/>
  </r>
  <r>
    <x v="4267"/>
    <d v="2023-10-16T00:00:00"/>
    <s v="Customer_1444"/>
    <x v="3"/>
    <x v="1"/>
    <x v="1"/>
    <x v="1"/>
    <n v="5"/>
    <n v="4121"/>
    <n v="12"/>
    <n v="18132.400000000001"/>
    <x v="4227"/>
    <s v="UPI"/>
    <x v="1"/>
    <n v="2"/>
    <n v="2023"/>
    <n v="10"/>
    <x v="1"/>
    <n v="4"/>
    <n v="42"/>
    <n v="3"/>
    <n v="1"/>
    <x v="3"/>
    <x v="1"/>
    <n v="247260"/>
    <n v="0.05"/>
  </r>
  <r>
    <x v="4268"/>
    <d v="2023-04-20T00:00:00"/>
    <s v="Customer_69"/>
    <x v="1"/>
    <x v="1"/>
    <x v="2"/>
    <x v="7"/>
    <n v="5"/>
    <n v="1463"/>
    <n v="22"/>
    <n v="5705.7"/>
    <x v="4228"/>
    <s v="Cash"/>
    <x v="1"/>
    <n v="2"/>
    <n v="2023"/>
    <n v="4"/>
    <x v="8"/>
    <n v="2"/>
    <n v="16"/>
    <n v="4"/>
    <n v="4"/>
    <x v="4"/>
    <x v="1"/>
    <n v="160930"/>
    <n v="0.17"/>
  </r>
  <r>
    <x v="4269"/>
    <d v="2023-10-22T00:00:00"/>
    <s v="Customer_1283"/>
    <x v="3"/>
    <x v="1"/>
    <x v="2"/>
    <x v="5"/>
    <n v="5"/>
    <n v="1503"/>
    <n v="2"/>
    <n v="7364.7"/>
    <x v="4229"/>
    <s v="Cash"/>
    <x v="2"/>
    <n v="3"/>
    <n v="2023"/>
    <n v="10"/>
    <x v="1"/>
    <n v="4"/>
    <n v="43"/>
    <n v="4"/>
    <n v="0"/>
    <x v="2"/>
    <x v="0"/>
    <n v="15030"/>
    <n v="0.11"/>
  </r>
  <r>
    <x v="4270"/>
    <d v="2023-03-10T00:00:00"/>
    <s v="Customer_1020"/>
    <x v="1"/>
    <x v="3"/>
    <x v="0"/>
    <x v="4"/>
    <n v="6"/>
    <n v="4415"/>
    <n v="18"/>
    <n v="21721.8"/>
    <x v="4230"/>
    <s v="Card"/>
    <x v="2"/>
    <n v="1"/>
    <n v="2023"/>
    <n v="3"/>
    <x v="9"/>
    <n v="1"/>
    <n v="10"/>
    <n v="2"/>
    <n v="5"/>
    <x v="1"/>
    <x v="1"/>
    <n v="476820"/>
    <n v="0.19"/>
  </r>
  <r>
    <x v="4271"/>
    <d v="2023-06-29T00:00:00"/>
    <s v="Customer_1624"/>
    <x v="1"/>
    <x v="0"/>
    <x v="1"/>
    <x v="1"/>
    <n v="3"/>
    <n v="1531"/>
    <n v="29"/>
    <n v="3261.03"/>
    <x v="4231"/>
    <s v="Card"/>
    <x v="2"/>
    <n v="6"/>
    <n v="2023"/>
    <n v="6"/>
    <x v="7"/>
    <n v="2"/>
    <n v="26"/>
    <n v="5"/>
    <n v="4"/>
    <x v="4"/>
    <x v="1"/>
    <n v="133197"/>
    <n v="0.06"/>
  </r>
  <r>
    <x v="4272"/>
    <d v="2023-08-10T00:00:00"/>
    <s v="Customer_1572"/>
    <x v="1"/>
    <x v="3"/>
    <x v="2"/>
    <x v="5"/>
    <n v="2"/>
    <n v="3590"/>
    <n v="11"/>
    <n v="6390.2"/>
    <x v="4232"/>
    <s v="UPI"/>
    <x v="0"/>
    <n v="4"/>
    <n v="2023"/>
    <n v="8"/>
    <x v="4"/>
    <n v="3"/>
    <n v="32"/>
    <n v="2"/>
    <n v="4"/>
    <x v="4"/>
    <x v="1"/>
    <n v="78980"/>
    <n v="0.09"/>
  </r>
  <r>
    <x v="4273"/>
    <d v="2023-07-29T00:00:00"/>
    <s v="Customer_352"/>
    <x v="0"/>
    <x v="3"/>
    <x v="2"/>
    <x v="5"/>
    <n v="1"/>
    <n v="2743"/>
    <n v="9"/>
    <n v="2496.13"/>
    <x v="4233"/>
    <s v="Card"/>
    <x v="0"/>
    <n v="7"/>
    <n v="2023"/>
    <n v="7"/>
    <x v="10"/>
    <n v="3"/>
    <n v="30"/>
    <n v="5"/>
    <n v="6"/>
    <x v="0"/>
    <x v="0"/>
    <n v="24687"/>
    <n v="0.06"/>
  </r>
  <r>
    <x v="4274"/>
    <d v="2023-11-03T00:00:00"/>
    <s v="Customer_1437"/>
    <x v="1"/>
    <x v="3"/>
    <x v="1"/>
    <x v="1"/>
    <n v="2"/>
    <n v="392"/>
    <n v="10"/>
    <n v="705.6"/>
    <x v="4234"/>
    <s v="UPI"/>
    <x v="0"/>
    <n v="7"/>
    <n v="2023"/>
    <n v="11"/>
    <x v="6"/>
    <n v="4"/>
    <n v="44"/>
    <n v="1"/>
    <n v="5"/>
    <x v="1"/>
    <x v="1"/>
    <n v="7840"/>
    <n v="7.0000000000000007E-2"/>
  </r>
  <r>
    <x v="4275"/>
    <d v="2023-06-30T00:00:00"/>
    <s v="Customer_112"/>
    <x v="3"/>
    <x v="3"/>
    <x v="0"/>
    <x v="4"/>
    <n v="7"/>
    <n v="2246"/>
    <n v="13"/>
    <n v="13678.14"/>
    <x v="4235"/>
    <s v="Card"/>
    <x v="2"/>
    <n v="7"/>
    <n v="2023"/>
    <n v="6"/>
    <x v="7"/>
    <n v="2"/>
    <n v="26"/>
    <n v="5"/>
    <n v="5"/>
    <x v="1"/>
    <x v="1"/>
    <n v="204386"/>
    <n v="0.05"/>
  </r>
  <r>
    <x v="4276"/>
    <d v="2023-03-11T00:00:00"/>
    <s v="Customer_943"/>
    <x v="0"/>
    <x v="0"/>
    <x v="2"/>
    <x v="2"/>
    <n v="9"/>
    <n v="237"/>
    <n v="22"/>
    <n v="1663.74"/>
    <x v="4236"/>
    <s v="Cash"/>
    <x v="1"/>
    <n v="4"/>
    <n v="2023"/>
    <n v="3"/>
    <x v="9"/>
    <n v="1"/>
    <n v="10"/>
    <n v="2"/>
    <n v="6"/>
    <x v="0"/>
    <x v="0"/>
    <n v="46926"/>
    <n v="0.14000000000000001"/>
  </r>
  <r>
    <x v="4277"/>
    <d v="2023-12-21T00:00:00"/>
    <s v="Customer_736"/>
    <x v="0"/>
    <x v="3"/>
    <x v="0"/>
    <x v="6"/>
    <n v="3"/>
    <n v="3537"/>
    <n v="16"/>
    <n v="8913.24"/>
    <x v="4237"/>
    <s v="Card"/>
    <x v="2"/>
    <n v="2"/>
    <n v="2023"/>
    <n v="12"/>
    <x v="2"/>
    <n v="4"/>
    <n v="51"/>
    <n v="4"/>
    <n v="4"/>
    <x v="4"/>
    <x v="1"/>
    <n v="169776"/>
    <n v="0.16"/>
  </r>
  <r>
    <x v="4278"/>
    <d v="2023-01-31T00:00:00"/>
    <s v="Customer_259"/>
    <x v="0"/>
    <x v="1"/>
    <x v="0"/>
    <x v="4"/>
    <n v="4"/>
    <n v="4495"/>
    <n v="1"/>
    <n v="17800.2"/>
    <x v="4238"/>
    <s v="Card"/>
    <x v="0"/>
    <n v="5"/>
    <n v="2023"/>
    <n v="1"/>
    <x v="0"/>
    <n v="1"/>
    <n v="5"/>
    <n v="5"/>
    <n v="2"/>
    <x v="5"/>
    <x v="1"/>
    <n v="17980"/>
    <n v="0.09"/>
  </r>
  <r>
    <x v="4279"/>
    <d v="2023-07-06T00:00:00"/>
    <s v="Customer_1712"/>
    <x v="1"/>
    <x v="3"/>
    <x v="0"/>
    <x v="6"/>
    <n v="8"/>
    <n v="424"/>
    <n v="21"/>
    <n v="2679.68"/>
    <x v="4239"/>
    <s v="Card"/>
    <x v="2"/>
    <n v="2"/>
    <n v="2023"/>
    <n v="7"/>
    <x v="10"/>
    <n v="3"/>
    <n v="27"/>
    <n v="2"/>
    <n v="4"/>
    <x v="4"/>
    <x v="1"/>
    <n v="71232"/>
    <n v="0.17"/>
  </r>
  <r>
    <x v="4280"/>
    <d v="2023-07-08T00:00:00"/>
    <s v="Customer_813"/>
    <x v="2"/>
    <x v="0"/>
    <x v="2"/>
    <x v="7"/>
    <n v="9"/>
    <n v="3648"/>
    <n v="30"/>
    <n v="22982.400000000001"/>
    <x v="4240"/>
    <s v="Card"/>
    <x v="1"/>
    <n v="6"/>
    <n v="2023"/>
    <n v="7"/>
    <x v="10"/>
    <n v="3"/>
    <n v="27"/>
    <n v="2"/>
    <n v="6"/>
    <x v="0"/>
    <x v="0"/>
    <n v="984960"/>
    <n v="0.14000000000000001"/>
  </r>
  <r>
    <x v="4281"/>
    <d v="2023-08-02T00:00:00"/>
    <s v="Customer_1860"/>
    <x v="1"/>
    <x v="0"/>
    <x v="2"/>
    <x v="2"/>
    <n v="2"/>
    <n v="625"/>
    <n v="26"/>
    <n v="925"/>
    <x v="4241"/>
    <s v="Card"/>
    <x v="2"/>
    <n v="6"/>
    <n v="2023"/>
    <n v="8"/>
    <x v="4"/>
    <n v="3"/>
    <n v="31"/>
    <n v="1"/>
    <n v="3"/>
    <x v="6"/>
    <x v="1"/>
    <n v="32500"/>
    <n v="0.09"/>
  </r>
  <r>
    <x v="4282"/>
    <d v="2023-12-04T00:00:00"/>
    <s v="Customer_1817"/>
    <x v="3"/>
    <x v="1"/>
    <x v="1"/>
    <x v="1"/>
    <n v="9"/>
    <n v="813"/>
    <n v="0"/>
    <n v="7317"/>
    <x v="4242"/>
    <s v="Card"/>
    <x v="1"/>
    <n v="1"/>
    <n v="2023"/>
    <n v="12"/>
    <x v="2"/>
    <n v="4"/>
    <n v="49"/>
    <n v="2"/>
    <n v="1"/>
    <x v="3"/>
    <x v="1"/>
    <n v="0"/>
    <n v="0.16"/>
  </r>
  <r>
    <x v="4283"/>
    <d v="2023-07-24T00:00:00"/>
    <s v="Customer_172"/>
    <x v="3"/>
    <x v="1"/>
    <x v="1"/>
    <x v="1"/>
    <n v="3"/>
    <n v="3424"/>
    <n v="8"/>
    <n v="9450.24"/>
    <x v="4243"/>
    <s v="Cash"/>
    <x v="0"/>
    <n v="4"/>
    <n v="2023"/>
    <n v="7"/>
    <x v="10"/>
    <n v="3"/>
    <n v="30"/>
    <n v="5"/>
    <n v="1"/>
    <x v="3"/>
    <x v="1"/>
    <n v="82176"/>
    <n v="0.18"/>
  </r>
  <r>
    <x v="4284"/>
    <d v="2023-07-21T00:00:00"/>
    <s v="Customer_1745"/>
    <x v="1"/>
    <x v="1"/>
    <x v="2"/>
    <x v="7"/>
    <n v="4"/>
    <n v="4295"/>
    <n v="13"/>
    <n v="14946.6"/>
    <x v="4244"/>
    <s v="Cash"/>
    <x v="0"/>
    <n v="4"/>
    <n v="2023"/>
    <n v="7"/>
    <x v="10"/>
    <n v="3"/>
    <n v="29"/>
    <n v="4"/>
    <n v="5"/>
    <x v="1"/>
    <x v="1"/>
    <n v="223340"/>
    <n v="0.19"/>
  </r>
  <r>
    <x v="4285"/>
    <d v="2023-06-23T00:00:00"/>
    <s v="Customer_1917"/>
    <x v="1"/>
    <x v="3"/>
    <x v="0"/>
    <x v="6"/>
    <n v="3"/>
    <n v="2576"/>
    <n v="2"/>
    <n v="7573.44"/>
    <x v="4245"/>
    <s v="Card"/>
    <x v="2"/>
    <n v="7"/>
    <n v="2023"/>
    <n v="6"/>
    <x v="7"/>
    <n v="2"/>
    <n v="25"/>
    <n v="4"/>
    <n v="5"/>
    <x v="1"/>
    <x v="1"/>
    <n v="15456"/>
    <n v="7.0000000000000007E-2"/>
  </r>
  <r>
    <x v="4286"/>
    <d v="2023-09-06T00:00:00"/>
    <s v="Customer_1018"/>
    <x v="1"/>
    <x v="2"/>
    <x v="2"/>
    <x v="2"/>
    <n v="2"/>
    <n v="1564"/>
    <n v="1"/>
    <n v="3096.72"/>
    <x v="4246"/>
    <s v="Cash"/>
    <x v="2"/>
    <n v="5"/>
    <n v="2023"/>
    <n v="9"/>
    <x v="5"/>
    <n v="3"/>
    <n v="36"/>
    <n v="2"/>
    <n v="3"/>
    <x v="6"/>
    <x v="1"/>
    <n v="3128"/>
    <n v="0.13"/>
  </r>
  <r>
    <x v="4287"/>
    <d v="2023-02-24T00:00:00"/>
    <s v="Customer_1185"/>
    <x v="2"/>
    <x v="0"/>
    <x v="0"/>
    <x v="0"/>
    <n v="1"/>
    <n v="3024"/>
    <n v="20"/>
    <n v="2419.1999999999998"/>
    <x v="4247"/>
    <s v="Card"/>
    <x v="0"/>
    <n v="7"/>
    <n v="2023"/>
    <n v="2"/>
    <x v="3"/>
    <n v="1"/>
    <n v="8"/>
    <n v="4"/>
    <n v="5"/>
    <x v="1"/>
    <x v="1"/>
    <n v="60480"/>
    <n v="0.09"/>
  </r>
  <r>
    <x v="4288"/>
    <d v="2023-01-29T00:00:00"/>
    <s v="Customer_99"/>
    <x v="3"/>
    <x v="3"/>
    <x v="1"/>
    <x v="1"/>
    <n v="9"/>
    <n v="3595"/>
    <n v="20"/>
    <n v="25884"/>
    <x v="4248"/>
    <s v="UPI"/>
    <x v="2"/>
    <n v="6"/>
    <n v="2023"/>
    <n v="1"/>
    <x v="0"/>
    <n v="1"/>
    <n v="5"/>
    <n v="5"/>
    <n v="0"/>
    <x v="2"/>
    <x v="0"/>
    <n v="647100"/>
    <n v="0.1"/>
  </r>
  <r>
    <x v="4289"/>
    <d v="2023-04-04T00:00:00"/>
    <s v="Customer_137"/>
    <x v="1"/>
    <x v="0"/>
    <x v="1"/>
    <x v="1"/>
    <n v="9"/>
    <n v="1134"/>
    <n v="5"/>
    <n v="9695.7000000000007"/>
    <x v="4249"/>
    <s v="Cash"/>
    <x v="1"/>
    <n v="7"/>
    <n v="2023"/>
    <n v="4"/>
    <x v="8"/>
    <n v="2"/>
    <n v="14"/>
    <n v="2"/>
    <n v="2"/>
    <x v="5"/>
    <x v="1"/>
    <n v="51030"/>
    <n v="0.06"/>
  </r>
  <r>
    <x v="4290"/>
    <d v="2023-02-17T00:00:00"/>
    <s v="Customer_835"/>
    <x v="0"/>
    <x v="2"/>
    <x v="0"/>
    <x v="6"/>
    <n v="10"/>
    <n v="1891"/>
    <n v="21"/>
    <n v="14938.9"/>
    <x v="4250"/>
    <s v="Cash"/>
    <x v="0"/>
    <n v="1"/>
    <n v="2023"/>
    <n v="2"/>
    <x v="3"/>
    <n v="1"/>
    <n v="7"/>
    <n v="3"/>
    <n v="5"/>
    <x v="1"/>
    <x v="1"/>
    <n v="397110"/>
    <n v="0.1"/>
  </r>
  <r>
    <x v="4291"/>
    <d v="2023-05-26T00:00:00"/>
    <s v="Customer_171"/>
    <x v="0"/>
    <x v="1"/>
    <x v="0"/>
    <x v="4"/>
    <n v="2"/>
    <n v="4500"/>
    <n v="26"/>
    <n v="6660"/>
    <x v="4251"/>
    <s v="Cash"/>
    <x v="0"/>
    <n v="7"/>
    <n v="2023"/>
    <n v="5"/>
    <x v="11"/>
    <n v="2"/>
    <n v="21"/>
    <n v="4"/>
    <n v="5"/>
    <x v="1"/>
    <x v="1"/>
    <n v="234000"/>
    <n v="0.17"/>
  </r>
  <r>
    <x v="4292"/>
    <d v="2023-08-27T00:00:00"/>
    <s v="Customer_881"/>
    <x v="3"/>
    <x v="3"/>
    <x v="2"/>
    <x v="5"/>
    <n v="2"/>
    <n v="2665"/>
    <n v="6"/>
    <n v="5010.2"/>
    <x v="4252"/>
    <s v="UPI"/>
    <x v="1"/>
    <n v="1"/>
    <n v="2023"/>
    <n v="8"/>
    <x v="4"/>
    <n v="3"/>
    <n v="35"/>
    <n v="5"/>
    <n v="0"/>
    <x v="2"/>
    <x v="0"/>
    <n v="31980"/>
    <n v="0.11"/>
  </r>
  <r>
    <x v="4293"/>
    <d v="2023-10-06T00:00:00"/>
    <s v="Customer_112"/>
    <x v="1"/>
    <x v="2"/>
    <x v="1"/>
    <x v="8"/>
    <n v="4"/>
    <n v="247"/>
    <n v="6"/>
    <n v="928.72"/>
    <x v="4253"/>
    <s v="Card"/>
    <x v="1"/>
    <n v="4"/>
    <n v="2023"/>
    <n v="10"/>
    <x v="1"/>
    <n v="4"/>
    <n v="40"/>
    <n v="1"/>
    <n v="5"/>
    <x v="1"/>
    <x v="1"/>
    <n v="5928"/>
    <n v="0.12"/>
  </r>
  <r>
    <x v="4294"/>
    <d v="2023-01-16T00:00:00"/>
    <s v="Customer_407"/>
    <x v="1"/>
    <x v="2"/>
    <x v="0"/>
    <x v="0"/>
    <n v="10"/>
    <n v="1060"/>
    <n v="28"/>
    <n v="7632"/>
    <x v="4254"/>
    <s v="Card"/>
    <x v="2"/>
    <n v="4"/>
    <n v="2023"/>
    <n v="1"/>
    <x v="0"/>
    <n v="1"/>
    <n v="3"/>
    <n v="3"/>
    <n v="1"/>
    <x v="3"/>
    <x v="1"/>
    <n v="296800"/>
    <n v="0.09"/>
  </r>
  <r>
    <x v="4295"/>
    <d v="2023-05-08T00:00:00"/>
    <s v="Customer_902"/>
    <x v="3"/>
    <x v="2"/>
    <x v="0"/>
    <x v="6"/>
    <n v="3"/>
    <n v="4981"/>
    <n v="8"/>
    <n v="13747.56"/>
    <x v="4255"/>
    <s v="Card"/>
    <x v="2"/>
    <n v="4"/>
    <n v="2023"/>
    <n v="5"/>
    <x v="11"/>
    <n v="2"/>
    <n v="19"/>
    <n v="2"/>
    <n v="1"/>
    <x v="3"/>
    <x v="1"/>
    <n v="119544"/>
    <n v="0.19"/>
  </r>
  <r>
    <x v="4296"/>
    <d v="2023-03-14T00:00:00"/>
    <s v="Customer_1331"/>
    <x v="3"/>
    <x v="1"/>
    <x v="2"/>
    <x v="2"/>
    <n v="1"/>
    <n v="1985"/>
    <n v="21"/>
    <n v="1568.15"/>
    <x v="4256"/>
    <s v="Card"/>
    <x v="0"/>
    <n v="6"/>
    <n v="2023"/>
    <n v="3"/>
    <x v="9"/>
    <n v="1"/>
    <n v="11"/>
    <n v="3"/>
    <n v="2"/>
    <x v="5"/>
    <x v="1"/>
    <n v="41685"/>
    <n v="0.19"/>
  </r>
  <r>
    <x v="4297"/>
    <d v="2023-01-07T00:00:00"/>
    <s v="Customer_1926"/>
    <x v="2"/>
    <x v="0"/>
    <x v="1"/>
    <x v="1"/>
    <n v="3"/>
    <n v="3017"/>
    <n v="8"/>
    <n v="8326.92"/>
    <x v="4257"/>
    <s v="UPI"/>
    <x v="0"/>
    <n v="3"/>
    <n v="2023"/>
    <n v="1"/>
    <x v="0"/>
    <n v="1"/>
    <n v="1"/>
    <n v="1"/>
    <n v="6"/>
    <x v="0"/>
    <x v="0"/>
    <n v="72408"/>
    <n v="7.0000000000000007E-2"/>
  </r>
  <r>
    <x v="4298"/>
    <d v="2023-05-10T00:00:00"/>
    <s v="Customer_285"/>
    <x v="2"/>
    <x v="1"/>
    <x v="2"/>
    <x v="2"/>
    <n v="2"/>
    <n v="3528"/>
    <n v="23"/>
    <n v="5433.12"/>
    <x v="4258"/>
    <s v="Cash"/>
    <x v="2"/>
    <n v="4"/>
    <n v="2023"/>
    <n v="5"/>
    <x v="11"/>
    <n v="2"/>
    <n v="19"/>
    <n v="2"/>
    <n v="3"/>
    <x v="6"/>
    <x v="1"/>
    <n v="162288"/>
    <n v="7.0000000000000007E-2"/>
  </r>
  <r>
    <x v="4299"/>
    <d v="2023-10-10T00:00:00"/>
    <s v="Customer_1076"/>
    <x v="0"/>
    <x v="1"/>
    <x v="0"/>
    <x v="0"/>
    <n v="6"/>
    <n v="2015"/>
    <n v="27"/>
    <n v="8825.7000000000007"/>
    <x v="4259"/>
    <s v="Cash"/>
    <x v="0"/>
    <n v="2"/>
    <n v="2023"/>
    <n v="10"/>
    <x v="1"/>
    <n v="4"/>
    <n v="41"/>
    <n v="2"/>
    <n v="2"/>
    <x v="5"/>
    <x v="1"/>
    <n v="326430"/>
    <n v="0.1"/>
  </r>
  <r>
    <x v="4300"/>
    <d v="2023-05-10T00:00:00"/>
    <s v="Customer_251"/>
    <x v="0"/>
    <x v="0"/>
    <x v="1"/>
    <x v="8"/>
    <n v="2"/>
    <n v="4380"/>
    <n v="2"/>
    <n v="8584.7999999999993"/>
    <x v="4260"/>
    <s v="Cash"/>
    <x v="0"/>
    <n v="6"/>
    <n v="2023"/>
    <n v="5"/>
    <x v="11"/>
    <n v="2"/>
    <n v="19"/>
    <n v="2"/>
    <n v="3"/>
    <x v="6"/>
    <x v="1"/>
    <n v="17520"/>
    <n v="0.05"/>
  </r>
  <r>
    <x v="4301"/>
    <d v="2023-11-02T00:00:00"/>
    <s v="Customer_967"/>
    <x v="3"/>
    <x v="1"/>
    <x v="1"/>
    <x v="8"/>
    <n v="9"/>
    <n v="1382"/>
    <n v="18"/>
    <n v="10199.16"/>
    <x v="4261"/>
    <s v="Cash"/>
    <x v="1"/>
    <n v="4"/>
    <n v="2023"/>
    <n v="11"/>
    <x v="6"/>
    <n v="4"/>
    <n v="44"/>
    <n v="1"/>
    <n v="4"/>
    <x v="4"/>
    <x v="1"/>
    <n v="223884"/>
    <n v="0.05"/>
  </r>
  <r>
    <x v="4302"/>
    <d v="2023-01-07T00:00:00"/>
    <s v="Customer_646"/>
    <x v="1"/>
    <x v="0"/>
    <x v="2"/>
    <x v="7"/>
    <n v="9"/>
    <n v="706"/>
    <n v="16"/>
    <n v="5337.36"/>
    <x v="4262"/>
    <s v="Cash"/>
    <x v="1"/>
    <n v="6"/>
    <n v="2023"/>
    <n v="1"/>
    <x v="0"/>
    <n v="1"/>
    <n v="1"/>
    <n v="1"/>
    <n v="6"/>
    <x v="0"/>
    <x v="0"/>
    <n v="101664"/>
    <n v="0.18"/>
  </r>
  <r>
    <x v="4303"/>
    <d v="2023-12-18T00:00:00"/>
    <s v="Customer_1083"/>
    <x v="0"/>
    <x v="1"/>
    <x v="0"/>
    <x v="4"/>
    <n v="4"/>
    <n v="1576"/>
    <n v="22"/>
    <n v="4917.12"/>
    <x v="4263"/>
    <s v="Cash"/>
    <x v="0"/>
    <n v="2"/>
    <n v="2023"/>
    <n v="12"/>
    <x v="2"/>
    <n v="4"/>
    <n v="51"/>
    <n v="4"/>
    <n v="1"/>
    <x v="3"/>
    <x v="1"/>
    <n v="138688"/>
    <n v="0.11"/>
  </r>
  <r>
    <x v="4304"/>
    <d v="2023-03-03T00:00:00"/>
    <s v="Customer_695"/>
    <x v="1"/>
    <x v="0"/>
    <x v="2"/>
    <x v="7"/>
    <n v="6"/>
    <n v="3797"/>
    <n v="0"/>
    <n v="22782"/>
    <x v="4264"/>
    <s v="Card"/>
    <x v="1"/>
    <n v="5"/>
    <n v="2023"/>
    <n v="3"/>
    <x v="9"/>
    <n v="1"/>
    <n v="9"/>
    <n v="1"/>
    <n v="5"/>
    <x v="1"/>
    <x v="1"/>
    <n v="0"/>
    <n v="0.16"/>
  </r>
  <r>
    <x v="4305"/>
    <d v="2023-08-17T00:00:00"/>
    <s v="Customer_411"/>
    <x v="3"/>
    <x v="0"/>
    <x v="2"/>
    <x v="2"/>
    <n v="10"/>
    <n v="3489"/>
    <n v="25"/>
    <n v="26167.5"/>
    <x v="4265"/>
    <s v="UPI"/>
    <x v="1"/>
    <n v="7"/>
    <n v="2023"/>
    <n v="8"/>
    <x v="4"/>
    <n v="3"/>
    <n v="33"/>
    <n v="3"/>
    <n v="4"/>
    <x v="4"/>
    <x v="1"/>
    <n v="872250"/>
    <n v="0.1"/>
  </r>
  <r>
    <x v="4306"/>
    <d v="2023-07-03T00:00:00"/>
    <s v="Customer_597"/>
    <x v="1"/>
    <x v="0"/>
    <x v="1"/>
    <x v="3"/>
    <n v="9"/>
    <n v="3023"/>
    <n v="17"/>
    <n v="22581.81"/>
    <x v="4266"/>
    <s v="Card"/>
    <x v="1"/>
    <n v="1"/>
    <n v="2023"/>
    <n v="7"/>
    <x v="10"/>
    <n v="3"/>
    <n v="27"/>
    <n v="2"/>
    <n v="1"/>
    <x v="3"/>
    <x v="1"/>
    <n v="462519"/>
    <n v="0.16"/>
  </r>
  <r>
    <x v="4307"/>
    <d v="2023-05-04T00:00:00"/>
    <s v="Customer_793"/>
    <x v="3"/>
    <x v="1"/>
    <x v="2"/>
    <x v="7"/>
    <n v="2"/>
    <n v="2610"/>
    <n v="15"/>
    <n v="4437"/>
    <x v="4267"/>
    <s v="Card"/>
    <x v="0"/>
    <n v="2"/>
    <n v="2023"/>
    <n v="5"/>
    <x v="11"/>
    <n v="2"/>
    <n v="18"/>
    <n v="1"/>
    <n v="4"/>
    <x v="4"/>
    <x v="1"/>
    <n v="78300"/>
    <n v="0.12"/>
  </r>
  <r>
    <x v="4308"/>
    <d v="2023-05-18T00:00:00"/>
    <s v="Customer_486"/>
    <x v="2"/>
    <x v="1"/>
    <x v="2"/>
    <x v="5"/>
    <n v="4"/>
    <n v="4607"/>
    <n v="19"/>
    <n v="14926.68"/>
    <x v="4268"/>
    <s v="UPI"/>
    <x v="0"/>
    <n v="1"/>
    <n v="2023"/>
    <n v="5"/>
    <x v="11"/>
    <n v="2"/>
    <n v="20"/>
    <n v="3"/>
    <n v="4"/>
    <x v="4"/>
    <x v="1"/>
    <n v="350132"/>
    <n v="0.08"/>
  </r>
  <r>
    <x v="4309"/>
    <d v="2023-01-25T00:00:00"/>
    <s v="Customer_847"/>
    <x v="2"/>
    <x v="2"/>
    <x v="2"/>
    <x v="5"/>
    <n v="2"/>
    <n v="4511"/>
    <n v="6"/>
    <n v="8480.68"/>
    <x v="4269"/>
    <s v="UPI"/>
    <x v="1"/>
    <n v="1"/>
    <n v="2023"/>
    <n v="1"/>
    <x v="0"/>
    <n v="1"/>
    <n v="4"/>
    <n v="4"/>
    <n v="3"/>
    <x v="6"/>
    <x v="1"/>
    <n v="54132"/>
    <n v="0.13"/>
  </r>
  <r>
    <x v="4310"/>
    <d v="2023-08-07T00:00:00"/>
    <s v="Customer_445"/>
    <x v="1"/>
    <x v="2"/>
    <x v="0"/>
    <x v="0"/>
    <n v="5"/>
    <n v="2995"/>
    <n v="16"/>
    <n v="12579"/>
    <x v="4270"/>
    <s v="Cash"/>
    <x v="2"/>
    <n v="2"/>
    <n v="2023"/>
    <n v="8"/>
    <x v="4"/>
    <n v="3"/>
    <n v="32"/>
    <n v="2"/>
    <n v="1"/>
    <x v="3"/>
    <x v="1"/>
    <n v="239600"/>
    <n v="0.08"/>
  </r>
  <r>
    <x v="4311"/>
    <d v="2023-09-01T00:00:00"/>
    <s v="Customer_1486"/>
    <x v="2"/>
    <x v="0"/>
    <x v="0"/>
    <x v="0"/>
    <n v="3"/>
    <n v="2614"/>
    <n v="8"/>
    <n v="7214.64"/>
    <x v="4271"/>
    <s v="Cash"/>
    <x v="2"/>
    <n v="4"/>
    <n v="2023"/>
    <n v="9"/>
    <x v="5"/>
    <n v="3"/>
    <n v="35"/>
    <n v="1"/>
    <n v="5"/>
    <x v="1"/>
    <x v="1"/>
    <n v="62736"/>
    <n v="0.13"/>
  </r>
  <r>
    <x v="4312"/>
    <d v="2023-01-26T00:00:00"/>
    <s v="Customer_1095"/>
    <x v="2"/>
    <x v="1"/>
    <x v="1"/>
    <x v="8"/>
    <n v="7"/>
    <n v="1398"/>
    <n v="4"/>
    <n v="9394.56"/>
    <x v="4272"/>
    <s v="UPI"/>
    <x v="2"/>
    <n v="7"/>
    <n v="2023"/>
    <n v="1"/>
    <x v="0"/>
    <n v="1"/>
    <n v="4"/>
    <n v="4"/>
    <n v="4"/>
    <x v="4"/>
    <x v="1"/>
    <n v="39144"/>
    <n v="0.08"/>
  </r>
  <r>
    <x v="4313"/>
    <d v="2023-09-05T00:00:00"/>
    <s v="Customer_1404"/>
    <x v="3"/>
    <x v="0"/>
    <x v="0"/>
    <x v="0"/>
    <n v="5"/>
    <n v="567"/>
    <n v="10"/>
    <n v="2551.5"/>
    <x v="4273"/>
    <s v="UPI"/>
    <x v="1"/>
    <n v="1"/>
    <n v="2023"/>
    <n v="9"/>
    <x v="5"/>
    <n v="3"/>
    <n v="36"/>
    <n v="2"/>
    <n v="2"/>
    <x v="5"/>
    <x v="1"/>
    <n v="28350"/>
    <n v="0.09"/>
  </r>
  <r>
    <x v="4314"/>
    <d v="2023-12-07T00:00:00"/>
    <s v="Customer_59"/>
    <x v="2"/>
    <x v="1"/>
    <x v="1"/>
    <x v="8"/>
    <n v="10"/>
    <n v="1275"/>
    <n v="15"/>
    <n v="10837.5"/>
    <x v="4274"/>
    <s v="UPI"/>
    <x v="1"/>
    <n v="4"/>
    <n v="2023"/>
    <n v="12"/>
    <x v="2"/>
    <n v="4"/>
    <n v="49"/>
    <n v="2"/>
    <n v="4"/>
    <x v="4"/>
    <x v="1"/>
    <n v="191250"/>
    <n v="0.2"/>
  </r>
  <r>
    <x v="4315"/>
    <d v="2023-06-25T00:00:00"/>
    <s v="Customer_1652"/>
    <x v="0"/>
    <x v="0"/>
    <x v="2"/>
    <x v="2"/>
    <n v="3"/>
    <n v="1735"/>
    <n v="12"/>
    <n v="4580.3999999999996"/>
    <x v="4275"/>
    <s v="Cash"/>
    <x v="1"/>
    <n v="2"/>
    <n v="2023"/>
    <n v="6"/>
    <x v="7"/>
    <n v="2"/>
    <n v="26"/>
    <n v="5"/>
    <n v="0"/>
    <x v="2"/>
    <x v="0"/>
    <n v="62460"/>
    <n v="0.08"/>
  </r>
  <r>
    <x v="4316"/>
    <d v="2023-10-09T00:00:00"/>
    <s v="Customer_1055"/>
    <x v="1"/>
    <x v="2"/>
    <x v="0"/>
    <x v="0"/>
    <n v="4"/>
    <n v="3513"/>
    <n v="27"/>
    <n v="10257.959999999999"/>
    <x v="4276"/>
    <s v="UPI"/>
    <x v="2"/>
    <n v="1"/>
    <n v="2023"/>
    <n v="10"/>
    <x v="1"/>
    <n v="4"/>
    <n v="41"/>
    <n v="2"/>
    <n v="1"/>
    <x v="3"/>
    <x v="1"/>
    <n v="379404"/>
    <n v="0.14000000000000001"/>
  </r>
  <r>
    <x v="4317"/>
    <d v="2023-04-28T00:00:00"/>
    <s v="Customer_804"/>
    <x v="0"/>
    <x v="3"/>
    <x v="0"/>
    <x v="4"/>
    <n v="10"/>
    <n v="4508"/>
    <n v="28"/>
    <n v="32457.599999999999"/>
    <x v="4277"/>
    <s v="UPI"/>
    <x v="1"/>
    <n v="4"/>
    <n v="2023"/>
    <n v="4"/>
    <x v="8"/>
    <n v="2"/>
    <n v="17"/>
    <n v="5"/>
    <n v="5"/>
    <x v="1"/>
    <x v="1"/>
    <n v="1262240"/>
    <n v="7.0000000000000007E-2"/>
  </r>
  <r>
    <x v="4318"/>
    <d v="2023-07-16T00:00:00"/>
    <s v="Customer_1317"/>
    <x v="0"/>
    <x v="0"/>
    <x v="2"/>
    <x v="2"/>
    <n v="7"/>
    <n v="1446"/>
    <n v="7"/>
    <n v="9413.4599999999991"/>
    <x v="4278"/>
    <s v="Card"/>
    <x v="1"/>
    <n v="1"/>
    <n v="2023"/>
    <n v="7"/>
    <x v="10"/>
    <n v="3"/>
    <n v="29"/>
    <n v="4"/>
    <n v="0"/>
    <x v="2"/>
    <x v="0"/>
    <n v="70854"/>
    <n v="7.0000000000000007E-2"/>
  </r>
  <r>
    <x v="4319"/>
    <d v="2023-12-18T00:00:00"/>
    <s v="Customer_1716"/>
    <x v="0"/>
    <x v="1"/>
    <x v="1"/>
    <x v="3"/>
    <n v="3"/>
    <n v="4639"/>
    <n v="29"/>
    <n v="9881.07"/>
    <x v="4279"/>
    <s v="UPI"/>
    <x v="0"/>
    <n v="7"/>
    <n v="2023"/>
    <n v="12"/>
    <x v="2"/>
    <n v="4"/>
    <n v="51"/>
    <n v="4"/>
    <n v="1"/>
    <x v="3"/>
    <x v="1"/>
    <n v="403593"/>
    <n v="0.11"/>
  </r>
  <r>
    <x v="4320"/>
    <d v="2023-08-22T00:00:00"/>
    <s v="Customer_665"/>
    <x v="1"/>
    <x v="2"/>
    <x v="2"/>
    <x v="7"/>
    <n v="10"/>
    <n v="1142"/>
    <n v="12"/>
    <n v="10049.6"/>
    <x v="4280"/>
    <s v="UPI"/>
    <x v="1"/>
    <n v="1"/>
    <n v="2023"/>
    <n v="8"/>
    <x v="4"/>
    <n v="3"/>
    <n v="34"/>
    <n v="4"/>
    <n v="2"/>
    <x v="5"/>
    <x v="1"/>
    <n v="137040"/>
    <n v="7.0000000000000007E-2"/>
  </r>
  <r>
    <x v="4321"/>
    <d v="2023-04-10T00:00:00"/>
    <s v="Customer_974"/>
    <x v="0"/>
    <x v="3"/>
    <x v="2"/>
    <x v="2"/>
    <n v="5"/>
    <n v="4325"/>
    <n v="6"/>
    <n v="20327.5"/>
    <x v="4281"/>
    <s v="Cash"/>
    <x v="1"/>
    <n v="6"/>
    <n v="2023"/>
    <n v="4"/>
    <x v="8"/>
    <n v="2"/>
    <n v="15"/>
    <n v="3"/>
    <n v="1"/>
    <x v="3"/>
    <x v="1"/>
    <n v="129750"/>
    <n v="7.0000000000000007E-2"/>
  </r>
  <r>
    <x v="4322"/>
    <d v="2023-02-04T00:00:00"/>
    <s v="Customer_891"/>
    <x v="3"/>
    <x v="2"/>
    <x v="2"/>
    <x v="7"/>
    <n v="4"/>
    <n v="671"/>
    <n v="22"/>
    <n v="2093.52"/>
    <x v="4282"/>
    <s v="UPI"/>
    <x v="0"/>
    <n v="4"/>
    <n v="2023"/>
    <n v="2"/>
    <x v="3"/>
    <n v="1"/>
    <n v="5"/>
    <n v="1"/>
    <n v="6"/>
    <x v="0"/>
    <x v="0"/>
    <n v="59048"/>
    <n v="0.09"/>
  </r>
  <r>
    <x v="4323"/>
    <d v="2023-03-10T00:00:00"/>
    <s v="Customer_844"/>
    <x v="0"/>
    <x v="0"/>
    <x v="0"/>
    <x v="4"/>
    <n v="6"/>
    <n v="4354"/>
    <n v="19"/>
    <n v="21160.44"/>
    <x v="4283"/>
    <s v="UPI"/>
    <x v="1"/>
    <n v="1"/>
    <n v="2023"/>
    <n v="3"/>
    <x v="9"/>
    <n v="1"/>
    <n v="10"/>
    <n v="2"/>
    <n v="5"/>
    <x v="1"/>
    <x v="1"/>
    <n v="496356"/>
    <n v="0.16"/>
  </r>
  <r>
    <x v="4324"/>
    <d v="2023-10-21T00:00:00"/>
    <s v="Customer_585"/>
    <x v="3"/>
    <x v="3"/>
    <x v="1"/>
    <x v="1"/>
    <n v="4"/>
    <n v="1151"/>
    <n v="19"/>
    <n v="3729.24"/>
    <x v="4284"/>
    <s v="UPI"/>
    <x v="1"/>
    <n v="4"/>
    <n v="2023"/>
    <n v="10"/>
    <x v="1"/>
    <n v="4"/>
    <n v="42"/>
    <n v="3"/>
    <n v="6"/>
    <x v="0"/>
    <x v="0"/>
    <n v="87476"/>
    <n v="0.2"/>
  </r>
  <r>
    <x v="4325"/>
    <d v="2023-04-07T00:00:00"/>
    <s v="Customer_1735"/>
    <x v="1"/>
    <x v="3"/>
    <x v="0"/>
    <x v="0"/>
    <n v="5"/>
    <n v="2564"/>
    <n v="26"/>
    <n v="9486.7999999999993"/>
    <x v="4285"/>
    <s v="UPI"/>
    <x v="0"/>
    <n v="6"/>
    <n v="2023"/>
    <n v="4"/>
    <x v="8"/>
    <n v="2"/>
    <n v="14"/>
    <n v="2"/>
    <n v="5"/>
    <x v="1"/>
    <x v="1"/>
    <n v="333320"/>
    <n v="0.05"/>
  </r>
  <r>
    <x v="4326"/>
    <d v="2023-10-21T00:00:00"/>
    <s v="Customer_1251"/>
    <x v="0"/>
    <x v="1"/>
    <x v="0"/>
    <x v="4"/>
    <n v="4"/>
    <n v="2608"/>
    <n v="3"/>
    <n v="10119.040000000001"/>
    <x v="4286"/>
    <s v="Card"/>
    <x v="0"/>
    <n v="5"/>
    <n v="2023"/>
    <n v="10"/>
    <x v="1"/>
    <n v="4"/>
    <n v="42"/>
    <n v="3"/>
    <n v="6"/>
    <x v="0"/>
    <x v="0"/>
    <n v="31296"/>
    <n v="0.09"/>
  </r>
  <r>
    <x v="4327"/>
    <d v="2023-02-04T00:00:00"/>
    <s v="Customer_68"/>
    <x v="0"/>
    <x v="0"/>
    <x v="0"/>
    <x v="0"/>
    <n v="6"/>
    <n v="691"/>
    <n v="6"/>
    <n v="3897.24"/>
    <x v="4287"/>
    <s v="Cash"/>
    <x v="1"/>
    <n v="6"/>
    <n v="2023"/>
    <n v="2"/>
    <x v="3"/>
    <n v="1"/>
    <n v="5"/>
    <n v="1"/>
    <n v="6"/>
    <x v="0"/>
    <x v="0"/>
    <n v="24876"/>
    <n v="0.12"/>
  </r>
  <r>
    <x v="4328"/>
    <d v="2023-12-13T00:00:00"/>
    <s v="Customer_1894"/>
    <x v="1"/>
    <x v="2"/>
    <x v="0"/>
    <x v="0"/>
    <n v="3"/>
    <n v="780"/>
    <n v="7"/>
    <n v="2176.1999999999998"/>
    <x v="4288"/>
    <s v="Card"/>
    <x v="0"/>
    <n v="6"/>
    <n v="2023"/>
    <n v="12"/>
    <x v="2"/>
    <n v="4"/>
    <n v="50"/>
    <n v="3"/>
    <n v="3"/>
    <x v="6"/>
    <x v="1"/>
    <n v="16380"/>
    <n v="0.15"/>
  </r>
  <r>
    <x v="4329"/>
    <d v="2023-02-04T00:00:00"/>
    <s v="Customer_678"/>
    <x v="1"/>
    <x v="1"/>
    <x v="2"/>
    <x v="5"/>
    <n v="1"/>
    <n v="3473"/>
    <n v="18"/>
    <n v="2847.86"/>
    <x v="4289"/>
    <s v="UPI"/>
    <x v="1"/>
    <n v="4"/>
    <n v="2023"/>
    <n v="2"/>
    <x v="3"/>
    <n v="1"/>
    <n v="5"/>
    <n v="1"/>
    <n v="6"/>
    <x v="0"/>
    <x v="0"/>
    <n v="62514"/>
    <n v="0.16"/>
  </r>
  <r>
    <x v="4330"/>
    <d v="2023-07-17T00:00:00"/>
    <s v="Customer_1344"/>
    <x v="3"/>
    <x v="2"/>
    <x v="2"/>
    <x v="7"/>
    <n v="6"/>
    <n v="394"/>
    <n v="5"/>
    <n v="2245.8000000000002"/>
    <x v="4290"/>
    <s v="UPI"/>
    <x v="1"/>
    <n v="3"/>
    <n v="2023"/>
    <n v="7"/>
    <x v="10"/>
    <n v="3"/>
    <n v="29"/>
    <n v="4"/>
    <n v="1"/>
    <x v="3"/>
    <x v="1"/>
    <n v="11820"/>
    <n v="0.16"/>
  </r>
  <r>
    <x v="4331"/>
    <d v="2023-06-13T00:00:00"/>
    <s v="Customer_1747"/>
    <x v="0"/>
    <x v="3"/>
    <x v="2"/>
    <x v="7"/>
    <n v="7"/>
    <n v="332"/>
    <n v="5"/>
    <n v="2207.8000000000002"/>
    <x v="4291"/>
    <s v="Card"/>
    <x v="1"/>
    <n v="4"/>
    <n v="2023"/>
    <n v="6"/>
    <x v="7"/>
    <n v="2"/>
    <n v="24"/>
    <n v="3"/>
    <n v="2"/>
    <x v="5"/>
    <x v="1"/>
    <n v="11620"/>
    <n v="0.12"/>
  </r>
  <r>
    <x v="4332"/>
    <d v="2023-11-13T00:00:00"/>
    <s v="Customer_1660"/>
    <x v="3"/>
    <x v="2"/>
    <x v="0"/>
    <x v="6"/>
    <n v="8"/>
    <n v="2586"/>
    <n v="13"/>
    <n v="17998.560000000001"/>
    <x v="4292"/>
    <s v="Card"/>
    <x v="1"/>
    <n v="6"/>
    <n v="2023"/>
    <n v="11"/>
    <x v="6"/>
    <n v="4"/>
    <n v="46"/>
    <n v="3"/>
    <n v="1"/>
    <x v="3"/>
    <x v="1"/>
    <n v="268944"/>
    <n v="0.16"/>
  </r>
  <r>
    <x v="4333"/>
    <d v="2023-03-23T00:00:00"/>
    <s v="Customer_601"/>
    <x v="3"/>
    <x v="1"/>
    <x v="1"/>
    <x v="3"/>
    <n v="5"/>
    <n v="1421"/>
    <n v="18"/>
    <n v="5826.1"/>
    <x v="4293"/>
    <s v="UPI"/>
    <x v="1"/>
    <n v="3"/>
    <n v="2023"/>
    <n v="3"/>
    <x v="9"/>
    <n v="1"/>
    <n v="12"/>
    <n v="4"/>
    <n v="4"/>
    <x v="4"/>
    <x v="1"/>
    <n v="127890"/>
    <n v="0.1"/>
  </r>
  <r>
    <x v="4334"/>
    <d v="2023-04-30T00:00:00"/>
    <s v="Customer_1631"/>
    <x v="2"/>
    <x v="2"/>
    <x v="2"/>
    <x v="7"/>
    <n v="3"/>
    <n v="1344"/>
    <n v="29"/>
    <n v="2862.72"/>
    <x v="4294"/>
    <s v="UPI"/>
    <x v="1"/>
    <n v="1"/>
    <n v="2023"/>
    <n v="4"/>
    <x v="8"/>
    <n v="2"/>
    <n v="18"/>
    <n v="6"/>
    <n v="0"/>
    <x v="2"/>
    <x v="0"/>
    <n v="116928"/>
    <n v="0.15"/>
  </r>
  <r>
    <x v="4335"/>
    <d v="2023-06-06T00:00:00"/>
    <s v="Customer_299"/>
    <x v="3"/>
    <x v="3"/>
    <x v="1"/>
    <x v="8"/>
    <n v="8"/>
    <n v="756"/>
    <n v="2"/>
    <n v="5927.04"/>
    <x v="4295"/>
    <s v="Cash"/>
    <x v="1"/>
    <n v="7"/>
    <n v="2023"/>
    <n v="6"/>
    <x v="7"/>
    <n v="2"/>
    <n v="23"/>
    <n v="2"/>
    <n v="2"/>
    <x v="5"/>
    <x v="1"/>
    <n v="12096"/>
    <n v="0.11"/>
  </r>
  <r>
    <x v="4336"/>
    <d v="2023-02-20T00:00:00"/>
    <s v="Customer_175"/>
    <x v="1"/>
    <x v="1"/>
    <x v="0"/>
    <x v="0"/>
    <n v="1"/>
    <n v="1250"/>
    <n v="27"/>
    <n v="912.5"/>
    <x v="4296"/>
    <s v="Card"/>
    <x v="2"/>
    <n v="6"/>
    <n v="2023"/>
    <n v="2"/>
    <x v="3"/>
    <n v="1"/>
    <n v="8"/>
    <n v="4"/>
    <n v="1"/>
    <x v="3"/>
    <x v="1"/>
    <n v="33750"/>
    <n v="0.09"/>
  </r>
  <r>
    <x v="4337"/>
    <d v="2023-12-30T00:00:00"/>
    <s v="Customer_956"/>
    <x v="2"/>
    <x v="2"/>
    <x v="0"/>
    <x v="6"/>
    <n v="4"/>
    <n v="4670"/>
    <n v="19"/>
    <n v="15130.8"/>
    <x v="4297"/>
    <s v="UPI"/>
    <x v="1"/>
    <n v="4"/>
    <n v="2023"/>
    <n v="12"/>
    <x v="2"/>
    <n v="4"/>
    <n v="52"/>
    <n v="5"/>
    <n v="6"/>
    <x v="0"/>
    <x v="0"/>
    <n v="354920"/>
    <n v="0.14000000000000001"/>
  </r>
  <r>
    <x v="4338"/>
    <d v="2023-03-08T00:00:00"/>
    <s v="Customer_1012"/>
    <x v="1"/>
    <x v="2"/>
    <x v="1"/>
    <x v="1"/>
    <n v="4"/>
    <n v="1219"/>
    <n v="7"/>
    <n v="4534.68"/>
    <x v="4298"/>
    <s v="Cash"/>
    <x v="1"/>
    <n v="3"/>
    <n v="2023"/>
    <n v="3"/>
    <x v="9"/>
    <n v="1"/>
    <n v="10"/>
    <n v="2"/>
    <n v="3"/>
    <x v="6"/>
    <x v="1"/>
    <n v="34132"/>
    <n v="0.13"/>
  </r>
  <r>
    <x v="4339"/>
    <d v="2023-12-18T00:00:00"/>
    <s v="Customer_1717"/>
    <x v="2"/>
    <x v="1"/>
    <x v="2"/>
    <x v="7"/>
    <n v="8"/>
    <n v="1308"/>
    <n v="17"/>
    <n v="8685.1200000000008"/>
    <x v="4299"/>
    <s v="Card"/>
    <x v="1"/>
    <n v="1"/>
    <n v="2023"/>
    <n v="12"/>
    <x v="2"/>
    <n v="4"/>
    <n v="51"/>
    <n v="4"/>
    <n v="1"/>
    <x v="3"/>
    <x v="1"/>
    <n v="177888"/>
    <n v="0.13"/>
  </r>
  <r>
    <x v="4340"/>
    <d v="2023-09-20T00:00:00"/>
    <s v="Customer_1890"/>
    <x v="1"/>
    <x v="0"/>
    <x v="1"/>
    <x v="3"/>
    <n v="3"/>
    <n v="4565"/>
    <n v="5"/>
    <n v="13010.25"/>
    <x v="4300"/>
    <s v="Cash"/>
    <x v="2"/>
    <n v="5"/>
    <n v="2023"/>
    <n v="9"/>
    <x v="5"/>
    <n v="3"/>
    <n v="38"/>
    <n v="4"/>
    <n v="3"/>
    <x v="6"/>
    <x v="1"/>
    <n v="68475"/>
    <n v="0.13"/>
  </r>
  <r>
    <x v="4341"/>
    <d v="2023-05-03T00:00:00"/>
    <s v="Customer_1591"/>
    <x v="0"/>
    <x v="3"/>
    <x v="0"/>
    <x v="0"/>
    <n v="1"/>
    <n v="2716"/>
    <n v="20"/>
    <n v="2172.8000000000002"/>
    <x v="4301"/>
    <s v="Card"/>
    <x v="1"/>
    <n v="1"/>
    <n v="2023"/>
    <n v="5"/>
    <x v="11"/>
    <n v="2"/>
    <n v="18"/>
    <n v="1"/>
    <n v="3"/>
    <x v="6"/>
    <x v="1"/>
    <n v="54320"/>
    <n v="0.06"/>
  </r>
  <r>
    <x v="4342"/>
    <d v="2023-09-06T00:00:00"/>
    <s v="Customer_1101"/>
    <x v="2"/>
    <x v="2"/>
    <x v="1"/>
    <x v="8"/>
    <n v="10"/>
    <n v="4342"/>
    <n v="14"/>
    <n v="37341.199999999997"/>
    <x v="4302"/>
    <s v="Card"/>
    <x v="1"/>
    <n v="7"/>
    <n v="2023"/>
    <n v="9"/>
    <x v="5"/>
    <n v="3"/>
    <n v="36"/>
    <n v="2"/>
    <n v="3"/>
    <x v="6"/>
    <x v="1"/>
    <n v="607880"/>
    <n v="0.18"/>
  </r>
  <r>
    <x v="4343"/>
    <d v="2023-03-11T00:00:00"/>
    <s v="Customer_1357"/>
    <x v="2"/>
    <x v="0"/>
    <x v="1"/>
    <x v="3"/>
    <n v="9"/>
    <n v="3225"/>
    <n v="17"/>
    <n v="24090.75"/>
    <x v="4303"/>
    <s v="Card"/>
    <x v="1"/>
    <n v="2"/>
    <n v="2023"/>
    <n v="3"/>
    <x v="9"/>
    <n v="1"/>
    <n v="10"/>
    <n v="2"/>
    <n v="6"/>
    <x v="0"/>
    <x v="0"/>
    <n v="493425"/>
    <n v="0.1"/>
  </r>
  <r>
    <x v="4344"/>
    <d v="2023-11-03T00:00:00"/>
    <s v="Customer_1945"/>
    <x v="1"/>
    <x v="3"/>
    <x v="1"/>
    <x v="8"/>
    <n v="7"/>
    <n v="4458"/>
    <n v="0"/>
    <n v="31206"/>
    <x v="4304"/>
    <s v="Cash"/>
    <x v="0"/>
    <n v="1"/>
    <n v="2023"/>
    <n v="11"/>
    <x v="6"/>
    <n v="4"/>
    <n v="44"/>
    <n v="1"/>
    <n v="5"/>
    <x v="1"/>
    <x v="1"/>
    <n v="0"/>
    <n v="0.06"/>
  </r>
  <r>
    <x v="4345"/>
    <d v="2023-02-23T00:00:00"/>
    <s v="Customer_1676"/>
    <x v="2"/>
    <x v="2"/>
    <x v="1"/>
    <x v="3"/>
    <n v="9"/>
    <n v="4234"/>
    <n v="0"/>
    <n v="38106"/>
    <x v="4305"/>
    <s v="UPI"/>
    <x v="0"/>
    <n v="7"/>
    <n v="2023"/>
    <n v="2"/>
    <x v="3"/>
    <n v="1"/>
    <n v="8"/>
    <n v="4"/>
    <n v="4"/>
    <x v="4"/>
    <x v="1"/>
    <n v="0"/>
    <n v="0.13"/>
  </r>
  <r>
    <x v="4346"/>
    <d v="2023-12-05T00:00:00"/>
    <s v="Customer_1668"/>
    <x v="3"/>
    <x v="2"/>
    <x v="1"/>
    <x v="3"/>
    <n v="2"/>
    <n v="1756"/>
    <n v="26"/>
    <n v="2598.88"/>
    <x v="4306"/>
    <s v="Cash"/>
    <x v="0"/>
    <n v="6"/>
    <n v="2023"/>
    <n v="12"/>
    <x v="2"/>
    <n v="4"/>
    <n v="49"/>
    <n v="2"/>
    <n v="2"/>
    <x v="5"/>
    <x v="1"/>
    <n v="91312"/>
    <n v="0.18"/>
  </r>
  <r>
    <x v="4347"/>
    <d v="2023-02-16T00:00:00"/>
    <s v="Customer_525"/>
    <x v="1"/>
    <x v="0"/>
    <x v="1"/>
    <x v="1"/>
    <n v="5"/>
    <n v="1968"/>
    <n v="15"/>
    <n v="8364"/>
    <x v="4307"/>
    <s v="UPI"/>
    <x v="0"/>
    <n v="6"/>
    <n v="2023"/>
    <n v="2"/>
    <x v="3"/>
    <n v="1"/>
    <n v="7"/>
    <n v="3"/>
    <n v="4"/>
    <x v="4"/>
    <x v="1"/>
    <n v="147600"/>
    <n v="0.06"/>
  </r>
  <r>
    <x v="4348"/>
    <d v="2023-06-18T00:00:00"/>
    <s v="Customer_1959"/>
    <x v="0"/>
    <x v="2"/>
    <x v="2"/>
    <x v="7"/>
    <n v="6"/>
    <n v="4889"/>
    <n v="27"/>
    <n v="21413.82"/>
    <x v="4308"/>
    <s v="UPI"/>
    <x v="2"/>
    <n v="5"/>
    <n v="2023"/>
    <n v="6"/>
    <x v="7"/>
    <n v="2"/>
    <n v="25"/>
    <n v="4"/>
    <n v="0"/>
    <x v="2"/>
    <x v="0"/>
    <n v="792018"/>
    <n v="0.2"/>
  </r>
  <r>
    <x v="4349"/>
    <d v="2023-02-22T00:00:00"/>
    <s v="Customer_741"/>
    <x v="0"/>
    <x v="0"/>
    <x v="0"/>
    <x v="6"/>
    <n v="9"/>
    <n v="4791"/>
    <n v="28"/>
    <n v="31045.68"/>
    <x v="4309"/>
    <s v="UPI"/>
    <x v="1"/>
    <n v="3"/>
    <n v="2023"/>
    <n v="2"/>
    <x v="3"/>
    <n v="1"/>
    <n v="8"/>
    <n v="4"/>
    <n v="3"/>
    <x v="6"/>
    <x v="1"/>
    <n v="1207332"/>
    <n v="0.2"/>
  </r>
  <r>
    <x v="4350"/>
    <d v="2023-05-16T00:00:00"/>
    <s v="Customer_649"/>
    <x v="3"/>
    <x v="2"/>
    <x v="1"/>
    <x v="8"/>
    <n v="4"/>
    <n v="2051"/>
    <n v="9"/>
    <n v="7465.64"/>
    <x v="4310"/>
    <s v="Cash"/>
    <x v="1"/>
    <n v="4"/>
    <n v="2023"/>
    <n v="5"/>
    <x v="11"/>
    <n v="2"/>
    <n v="20"/>
    <n v="3"/>
    <n v="2"/>
    <x v="5"/>
    <x v="1"/>
    <n v="73836"/>
    <n v="0.12"/>
  </r>
  <r>
    <x v="4351"/>
    <d v="2023-06-29T00:00:00"/>
    <s v="Customer_1457"/>
    <x v="3"/>
    <x v="2"/>
    <x v="1"/>
    <x v="1"/>
    <n v="5"/>
    <n v="3167"/>
    <n v="5"/>
    <n v="15043.25"/>
    <x v="4311"/>
    <s v="Card"/>
    <x v="1"/>
    <n v="1"/>
    <n v="2023"/>
    <n v="6"/>
    <x v="7"/>
    <n v="2"/>
    <n v="26"/>
    <n v="5"/>
    <n v="4"/>
    <x v="4"/>
    <x v="1"/>
    <n v="79175"/>
    <n v="0.13"/>
  </r>
  <r>
    <x v="4352"/>
    <d v="2023-06-29T00:00:00"/>
    <s v="Customer_1377"/>
    <x v="0"/>
    <x v="0"/>
    <x v="1"/>
    <x v="3"/>
    <n v="8"/>
    <n v="3145"/>
    <n v="5"/>
    <n v="23902"/>
    <x v="4312"/>
    <s v="UPI"/>
    <x v="2"/>
    <n v="7"/>
    <n v="2023"/>
    <n v="6"/>
    <x v="7"/>
    <n v="2"/>
    <n v="26"/>
    <n v="5"/>
    <n v="4"/>
    <x v="4"/>
    <x v="1"/>
    <n v="125800"/>
    <n v="0.06"/>
  </r>
  <r>
    <x v="4353"/>
    <d v="2023-05-08T00:00:00"/>
    <s v="Customer_466"/>
    <x v="1"/>
    <x v="3"/>
    <x v="1"/>
    <x v="8"/>
    <n v="9"/>
    <n v="4168"/>
    <n v="6"/>
    <n v="35261.279999999999"/>
    <x v="4313"/>
    <s v="Card"/>
    <x v="0"/>
    <n v="7"/>
    <n v="2023"/>
    <n v="5"/>
    <x v="11"/>
    <n v="2"/>
    <n v="19"/>
    <n v="2"/>
    <n v="1"/>
    <x v="3"/>
    <x v="1"/>
    <n v="225072"/>
    <n v="0.14000000000000001"/>
  </r>
  <r>
    <x v="4354"/>
    <d v="2023-03-15T00:00:00"/>
    <s v="Customer_709"/>
    <x v="3"/>
    <x v="0"/>
    <x v="2"/>
    <x v="7"/>
    <n v="6"/>
    <n v="201"/>
    <n v="26"/>
    <n v="892.44"/>
    <x v="4314"/>
    <s v="UPI"/>
    <x v="2"/>
    <n v="2"/>
    <n v="2023"/>
    <n v="3"/>
    <x v="9"/>
    <n v="1"/>
    <n v="11"/>
    <n v="3"/>
    <n v="3"/>
    <x v="6"/>
    <x v="1"/>
    <n v="31356"/>
    <n v="0.14000000000000001"/>
  </r>
  <r>
    <x v="4355"/>
    <d v="2023-05-29T00:00:00"/>
    <s v="Customer_840"/>
    <x v="0"/>
    <x v="2"/>
    <x v="2"/>
    <x v="7"/>
    <n v="8"/>
    <n v="138"/>
    <n v="9"/>
    <n v="1004.64"/>
    <x v="4315"/>
    <s v="UPI"/>
    <x v="0"/>
    <n v="3"/>
    <n v="2023"/>
    <n v="5"/>
    <x v="11"/>
    <n v="2"/>
    <n v="22"/>
    <n v="5"/>
    <n v="1"/>
    <x v="3"/>
    <x v="1"/>
    <n v="9936"/>
    <n v="0.16"/>
  </r>
  <r>
    <x v="4356"/>
    <d v="2023-01-10T00:00:00"/>
    <s v="Customer_168"/>
    <x v="2"/>
    <x v="0"/>
    <x v="1"/>
    <x v="3"/>
    <n v="6"/>
    <n v="1242"/>
    <n v="20"/>
    <n v="5961.6"/>
    <x v="4316"/>
    <s v="Card"/>
    <x v="2"/>
    <n v="3"/>
    <n v="2023"/>
    <n v="1"/>
    <x v="0"/>
    <n v="1"/>
    <n v="2"/>
    <n v="2"/>
    <n v="2"/>
    <x v="5"/>
    <x v="1"/>
    <n v="149040"/>
    <n v="0.12"/>
  </r>
  <r>
    <x v="4357"/>
    <d v="2023-04-09T00:00:00"/>
    <s v="Customer_1557"/>
    <x v="0"/>
    <x v="3"/>
    <x v="1"/>
    <x v="8"/>
    <n v="2"/>
    <n v="2466"/>
    <n v="24"/>
    <n v="3748.32"/>
    <x v="4317"/>
    <s v="UPI"/>
    <x v="1"/>
    <n v="1"/>
    <n v="2023"/>
    <n v="4"/>
    <x v="8"/>
    <n v="2"/>
    <n v="15"/>
    <n v="3"/>
    <n v="0"/>
    <x v="2"/>
    <x v="0"/>
    <n v="118368"/>
    <n v="0.06"/>
  </r>
  <r>
    <x v="4358"/>
    <d v="2023-08-20T00:00:00"/>
    <s v="Customer_258"/>
    <x v="1"/>
    <x v="2"/>
    <x v="0"/>
    <x v="0"/>
    <n v="8"/>
    <n v="3033"/>
    <n v="4"/>
    <n v="23293.439999999999"/>
    <x v="4318"/>
    <s v="UPI"/>
    <x v="2"/>
    <n v="3"/>
    <n v="2023"/>
    <n v="8"/>
    <x v="4"/>
    <n v="3"/>
    <n v="34"/>
    <n v="4"/>
    <n v="0"/>
    <x v="2"/>
    <x v="0"/>
    <n v="97056"/>
    <n v="0.14000000000000001"/>
  </r>
  <r>
    <x v="4359"/>
    <d v="2023-01-22T00:00:00"/>
    <s v="Customer_1191"/>
    <x v="0"/>
    <x v="2"/>
    <x v="1"/>
    <x v="3"/>
    <n v="1"/>
    <n v="625"/>
    <n v="13"/>
    <n v="543.75"/>
    <x v="4319"/>
    <s v="Card"/>
    <x v="1"/>
    <n v="3"/>
    <n v="2023"/>
    <n v="1"/>
    <x v="0"/>
    <n v="1"/>
    <n v="4"/>
    <n v="4"/>
    <n v="0"/>
    <x v="2"/>
    <x v="0"/>
    <n v="8125"/>
    <n v="0.11"/>
  </r>
  <r>
    <x v="4360"/>
    <d v="2023-08-21T00:00:00"/>
    <s v="Customer_662"/>
    <x v="3"/>
    <x v="1"/>
    <x v="1"/>
    <x v="1"/>
    <n v="10"/>
    <n v="967"/>
    <n v="1"/>
    <n v="9573.2999999999993"/>
    <x v="4320"/>
    <s v="UPI"/>
    <x v="1"/>
    <n v="4"/>
    <n v="2023"/>
    <n v="8"/>
    <x v="4"/>
    <n v="3"/>
    <n v="34"/>
    <n v="4"/>
    <n v="1"/>
    <x v="3"/>
    <x v="1"/>
    <n v="9670"/>
    <n v="0.18"/>
  </r>
  <r>
    <x v="4361"/>
    <d v="2023-07-28T00:00:00"/>
    <s v="Customer_834"/>
    <x v="0"/>
    <x v="3"/>
    <x v="1"/>
    <x v="1"/>
    <n v="2"/>
    <n v="4473"/>
    <n v="23"/>
    <n v="6888.42"/>
    <x v="4321"/>
    <s v="Card"/>
    <x v="2"/>
    <n v="3"/>
    <n v="2023"/>
    <n v="7"/>
    <x v="10"/>
    <n v="3"/>
    <n v="30"/>
    <n v="5"/>
    <n v="5"/>
    <x v="1"/>
    <x v="1"/>
    <n v="205758"/>
    <n v="0.16"/>
  </r>
  <r>
    <x v="4362"/>
    <d v="2023-03-29T00:00:00"/>
    <s v="Customer_1065"/>
    <x v="2"/>
    <x v="2"/>
    <x v="0"/>
    <x v="4"/>
    <n v="2"/>
    <n v="689"/>
    <n v="1"/>
    <n v="1364.22"/>
    <x v="4322"/>
    <s v="UPI"/>
    <x v="1"/>
    <n v="5"/>
    <n v="2023"/>
    <n v="3"/>
    <x v="9"/>
    <n v="1"/>
    <n v="13"/>
    <n v="5"/>
    <n v="3"/>
    <x v="6"/>
    <x v="1"/>
    <n v="1378"/>
    <n v="0.14000000000000001"/>
  </r>
  <r>
    <x v="4363"/>
    <d v="2023-02-17T00:00:00"/>
    <s v="Customer_960"/>
    <x v="2"/>
    <x v="1"/>
    <x v="1"/>
    <x v="3"/>
    <n v="9"/>
    <n v="1895"/>
    <n v="18"/>
    <n v="13985.1"/>
    <x v="4323"/>
    <s v="UPI"/>
    <x v="2"/>
    <n v="5"/>
    <n v="2023"/>
    <n v="2"/>
    <x v="3"/>
    <n v="1"/>
    <n v="7"/>
    <n v="3"/>
    <n v="5"/>
    <x v="1"/>
    <x v="1"/>
    <n v="306990"/>
    <n v="0.1"/>
  </r>
  <r>
    <x v="4364"/>
    <d v="2023-12-28T00:00:00"/>
    <s v="Customer_1693"/>
    <x v="1"/>
    <x v="3"/>
    <x v="1"/>
    <x v="3"/>
    <n v="9"/>
    <n v="948"/>
    <n v="12"/>
    <n v="7508.16"/>
    <x v="4324"/>
    <s v="Cash"/>
    <x v="0"/>
    <n v="5"/>
    <n v="2023"/>
    <n v="12"/>
    <x v="2"/>
    <n v="4"/>
    <n v="52"/>
    <n v="5"/>
    <n v="4"/>
    <x v="4"/>
    <x v="1"/>
    <n v="102384"/>
    <n v="0.09"/>
  </r>
  <r>
    <x v="4365"/>
    <d v="2023-12-02T00:00:00"/>
    <s v="Customer_1287"/>
    <x v="3"/>
    <x v="0"/>
    <x v="0"/>
    <x v="4"/>
    <n v="7"/>
    <n v="490"/>
    <n v="18"/>
    <n v="2812.6"/>
    <x v="4325"/>
    <s v="UPI"/>
    <x v="2"/>
    <n v="7"/>
    <n v="2023"/>
    <n v="12"/>
    <x v="2"/>
    <n v="4"/>
    <n v="48"/>
    <n v="1"/>
    <n v="6"/>
    <x v="0"/>
    <x v="0"/>
    <n v="61740"/>
    <n v="0.08"/>
  </r>
  <r>
    <x v="4366"/>
    <d v="2023-06-17T00:00:00"/>
    <s v="Customer_1844"/>
    <x v="3"/>
    <x v="1"/>
    <x v="1"/>
    <x v="8"/>
    <n v="5"/>
    <n v="2457"/>
    <n v="30"/>
    <n v="8599.5"/>
    <x v="4326"/>
    <s v="Card"/>
    <x v="0"/>
    <n v="6"/>
    <n v="2023"/>
    <n v="6"/>
    <x v="7"/>
    <n v="2"/>
    <n v="24"/>
    <n v="3"/>
    <n v="6"/>
    <x v="0"/>
    <x v="0"/>
    <n v="368550"/>
    <n v="0.06"/>
  </r>
  <r>
    <x v="4367"/>
    <d v="2023-11-27T00:00:00"/>
    <s v="Customer_628"/>
    <x v="2"/>
    <x v="1"/>
    <x v="1"/>
    <x v="8"/>
    <n v="6"/>
    <n v="1947"/>
    <n v="7"/>
    <n v="10864.26"/>
    <x v="4327"/>
    <s v="Cash"/>
    <x v="1"/>
    <n v="3"/>
    <n v="2023"/>
    <n v="11"/>
    <x v="6"/>
    <n v="4"/>
    <n v="48"/>
    <n v="5"/>
    <n v="1"/>
    <x v="3"/>
    <x v="1"/>
    <n v="81774"/>
    <n v="0.1"/>
  </r>
  <r>
    <x v="4368"/>
    <d v="2023-05-18T00:00:00"/>
    <s v="Customer_733"/>
    <x v="3"/>
    <x v="2"/>
    <x v="1"/>
    <x v="3"/>
    <n v="7"/>
    <n v="3091"/>
    <n v="26"/>
    <n v="16011.38"/>
    <x v="1680"/>
    <s v="UPI"/>
    <x v="0"/>
    <n v="3"/>
    <n v="2023"/>
    <n v="5"/>
    <x v="11"/>
    <n v="2"/>
    <n v="20"/>
    <n v="3"/>
    <n v="4"/>
    <x v="4"/>
    <x v="1"/>
    <n v="562562"/>
    <n v="0.19"/>
  </r>
  <r>
    <x v="4369"/>
    <d v="2023-07-24T00:00:00"/>
    <s v="Customer_1670"/>
    <x v="1"/>
    <x v="2"/>
    <x v="2"/>
    <x v="7"/>
    <n v="2"/>
    <n v="3543"/>
    <n v="10"/>
    <n v="6377.4"/>
    <x v="4328"/>
    <s v="Card"/>
    <x v="2"/>
    <n v="6"/>
    <n v="2023"/>
    <n v="7"/>
    <x v="10"/>
    <n v="3"/>
    <n v="30"/>
    <n v="5"/>
    <n v="1"/>
    <x v="3"/>
    <x v="1"/>
    <n v="70860"/>
    <n v="0.2"/>
  </r>
  <r>
    <x v="4370"/>
    <d v="2023-11-04T00:00:00"/>
    <s v="Customer_1249"/>
    <x v="0"/>
    <x v="2"/>
    <x v="1"/>
    <x v="3"/>
    <n v="2"/>
    <n v="3414"/>
    <n v="29"/>
    <n v="4847.88"/>
    <x v="4329"/>
    <s v="UPI"/>
    <x v="2"/>
    <n v="7"/>
    <n v="2023"/>
    <n v="11"/>
    <x v="6"/>
    <n v="4"/>
    <n v="44"/>
    <n v="1"/>
    <n v="6"/>
    <x v="0"/>
    <x v="0"/>
    <n v="198012"/>
    <n v="7.0000000000000007E-2"/>
  </r>
  <r>
    <x v="4371"/>
    <d v="2023-01-29T00:00:00"/>
    <s v="Customer_347"/>
    <x v="3"/>
    <x v="1"/>
    <x v="2"/>
    <x v="2"/>
    <n v="7"/>
    <n v="2668"/>
    <n v="11"/>
    <n v="16621.64"/>
    <x v="4330"/>
    <s v="Cash"/>
    <x v="2"/>
    <n v="7"/>
    <n v="2023"/>
    <n v="1"/>
    <x v="0"/>
    <n v="1"/>
    <n v="5"/>
    <n v="5"/>
    <n v="0"/>
    <x v="2"/>
    <x v="0"/>
    <n v="205436"/>
    <n v="0.13"/>
  </r>
  <r>
    <x v="4372"/>
    <d v="2023-12-05T00:00:00"/>
    <s v="Customer_1951"/>
    <x v="3"/>
    <x v="1"/>
    <x v="2"/>
    <x v="7"/>
    <n v="5"/>
    <n v="2833"/>
    <n v="10"/>
    <n v="12748.5"/>
    <x v="4331"/>
    <s v="UPI"/>
    <x v="0"/>
    <n v="7"/>
    <n v="2023"/>
    <n v="12"/>
    <x v="2"/>
    <n v="4"/>
    <n v="49"/>
    <n v="2"/>
    <n v="2"/>
    <x v="5"/>
    <x v="1"/>
    <n v="141650"/>
    <n v="7.0000000000000007E-2"/>
  </r>
  <r>
    <x v="4373"/>
    <d v="2023-07-24T00:00:00"/>
    <s v="Customer_1887"/>
    <x v="0"/>
    <x v="2"/>
    <x v="2"/>
    <x v="7"/>
    <n v="5"/>
    <n v="1731"/>
    <n v="28"/>
    <n v="6231.6"/>
    <x v="4332"/>
    <s v="Card"/>
    <x v="0"/>
    <n v="2"/>
    <n v="2023"/>
    <n v="7"/>
    <x v="10"/>
    <n v="3"/>
    <n v="30"/>
    <n v="5"/>
    <n v="1"/>
    <x v="3"/>
    <x v="1"/>
    <n v="242340"/>
    <n v="0.12"/>
  </r>
  <r>
    <x v="4374"/>
    <d v="2023-05-16T00:00:00"/>
    <s v="Customer_1211"/>
    <x v="0"/>
    <x v="1"/>
    <x v="0"/>
    <x v="0"/>
    <n v="3"/>
    <n v="2928"/>
    <n v="24"/>
    <n v="6675.84"/>
    <x v="4333"/>
    <s v="Card"/>
    <x v="0"/>
    <n v="2"/>
    <n v="2023"/>
    <n v="5"/>
    <x v="11"/>
    <n v="2"/>
    <n v="20"/>
    <n v="3"/>
    <n v="2"/>
    <x v="5"/>
    <x v="1"/>
    <n v="210816"/>
    <n v="0.09"/>
  </r>
  <r>
    <x v="4375"/>
    <d v="2023-10-13T00:00:00"/>
    <s v="Customer_1170"/>
    <x v="1"/>
    <x v="1"/>
    <x v="2"/>
    <x v="2"/>
    <n v="1"/>
    <n v="766"/>
    <n v="8"/>
    <n v="704.72"/>
    <x v="4334"/>
    <s v="UPI"/>
    <x v="1"/>
    <n v="2"/>
    <n v="2023"/>
    <n v="10"/>
    <x v="1"/>
    <n v="4"/>
    <n v="41"/>
    <n v="2"/>
    <n v="5"/>
    <x v="1"/>
    <x v="1"/>
    <n v="6128"/>
    <n v="0.16"/>
  </r>
  <r>
    <x v="4376"/>
    <d v="2023-05-12T00:00:00"/>
    <s v="Customer_1302"/>
    <x v="2"/>
    <x v="1"/>
    <x v="1"/>
    <x v="1"/>
    <n v="2"/>
    <n v="1892"/>
    <n v="23"/>
    <n v="2913.68"/>
    <x v="4335"/>
    <s v="UPI"/>
    <x v="0"/>
    <n v="1"/>
    <n v="2023"/>
    <n v="5"/>
    <x v="11"/>
    <n v="2"/>
    <n v="19"/>
    <n v="2"/>
    <n v="5"/>
    <x v="1"/>
    <x v="1"/>
    <n v="87032"/>
    <n v="0.08"/>
  </r>
  <r>
    <x v="4377"/>
    <d v="2023-04-08T00:00:00"/>
    <s v="Customer_867"/>
    <x v="2"/>
    <x v="2"/>
    <x v="0"/>
    <x v="0"/>
    <n v="3"/>
    <n v="2013"/>
    <n v="15"/>
    <n v="5133.1499999999996"/>
    <x v="4336"/>
    <s v="UPI"/>
    <x v="2"/>
    <n v="2"/>
    <n v="2023"/>
    <n v="4"/>
    <x v="8"/>
    <n v="2"/>
    <n v="14"/>
    <n v="2"/>
    <n v="6"/>
    <x v="0"/>
    <x v="0"/>
    <n v="90585"/>
    <n v="0.16"/>
  </r>
  <r>
    <x v="4378"/>
    <d v="2023-07-16T00:00:00"/>
    <s v="Customer_1667"/>
    <x v="3"/>
    <x v="0"/>
    <x v="0"/>
    <x v="0"/>
    <n v="10"/>
    <n v="980"/>
    <n v="12"/>
    <n v="8624"/>
    <x v="4337"/>
    <s v="Cash"/>
    <x v="0"/>
    <n v="1"/>
    <n v="2023"/>
    <n v="7"/>
    <x v="10"/>
    <n v="3"/>
    <n v="29"/>
    <n v="4"/>
    <n v="0"/>
    <x v="2"/>
    <x v="0"/>
    <n v="117600"/>
    <n v="0.18"/>
  </r>
  <r>
    <x v="4379"/>
    <d v="2023-05-15T00:00:00"/>
    <s v="Customer_87"/>
    <x v="2"/>
    <x v="1"/>
    <x v="0"/>
    <x v="6"/>
    <n v="9"/>
    <n v="4052"/>
    <n v="13"/>
    <n v="31727.16"/>
    <x v="4338"/>
    <s v="UPI"/>
    <x v="1"/>
    <n v="2"/>
    <n v="2023"/>
    <n v="5"/>
    <x v="11"/>
    <n v="2"/>
    <n v="20"/>
    <n v="3"/>
    <n v="1"/>
    <x v="3"/>
    <x v="1"/>
    <n v="474084"/>
    <n v="0.17"/>
  </r>
  <r>
    <x v="4380"/>
    <d v="2023-01-17T00:00:00"/>
    <s v="Customer_594"/>
    <x v="2"/>
    <x v="1"/>
    <x v="0"/>
    <x v="0"/>
    <n v="6"/>
    <n v="2339"/>
    <n v="24"/>
    <n v="10665.84"/>
    <x v="4339"/>
    <s v="UPI"/>
    <x v="2"/>
    <n v="1"/>
    <n v="2023"/>
    <n v="1"/>
    <x v="0"/>
    <n v="1"/>
    <n v="3"/>
    <n v="3"/>
    <n v="2"/>
    <x v="5"/>
    <x v="1"/>
    <n v="336816"/>
    <n v="0.14000000000000001"/>
  </r>
  <r>
    <x v="4381"/>
    <d v="2023-05-29T00:00:00"/>
    <s v="Customer_502"/>
    <x v="2"/>
    <x v="3"/>
    <x v="1"/>
    <x v="1"/>
    <n v="3"/>
    <n v="1411"/>
    <n v="28"/>
    <n v="3047.76"/>
    <x v="4340"/>
    <s v="Card"/>
    <x v="0"/>
    <n v="3"/>
    <n v="2023"/>
    <n v="5"/>
    <x v="11"/>
    <n v="2"/>
    <n v="22"/>
    <n v="5"/>
    <n v="1"/>
    <x v="3"/>
    <x v="1"/>
    <n v="118524"/>
    <n v="0.16"/>
  </r>
  <r>
    <x v="4382"/>
    <d v="2023-10-09T00:00:00"/>
    <s v="Customer_1056"/>
    <x v="3"/>
    <x v="3"/>
    <x v="2"/>
    <x v="7"/>
    <n v="10"/>
    <n v="4005"/>
    <n v="18"/>
    <n v="32841"/>
    <x v="4341"/>
    <s v="Cash"/>
    <x v="1"/>
    <n v="1"/>
    <n v="2023"/>
    <n v="10"/>
    <x v="1"/>
    <n v="4"/>
    <n v="41"/>
    <n v="2"/>
    <n v="1"/>
    <x v="3"/>
    <x v="1"/>
    <n v="720900"/>
    <n v="0.18"/>
  </r>
  <r>
    <x v="4383"/>
    <d v="2023-02-24T00:00:00"/>
    <s v="Customer_485"/>
    <x v="0"/>
    <x v="2"/>
    <x v="1"/>
    <x v="8"/>
    <n v="6"/>
    <n v="532"/>
    <n v="20"/>
    <n v="2553.6"/>
    <x v="1269"/>
    <s v="UPI"/>
    <x v="1"/>
    <n v="4"/>
    <n v="2023"/>
    <n v="2"/>
    <x v="3"/>
    <n v="1"/>
    <n v="8"/>
    <n v="4"/>
    <n v="5"/>
    <x v="1"/>
    <x v="1"/>
    <n v="63840"/>
    <n v="0.09"/>
  </r>
  <r>
    <x v="4384"/>
    <d v="2023-09-07T00:00:00"/>
    <s v="Customer_520"/>
    <x v="0"/>
    <x v="2"/>
    <x v="0"/>
    <x v="4"/>
    <n v="10"/>
    <n v="1284"/>
    <n v="17"/>
    <n v="10657.2"/>
    <x v="4342"/>
    <s v="UPI"/>
    <x v="0"/>
    <n v="1"/>
    <n v="2023"/>
    <n v="9"/>
    <x v="5"/>
    <n v="3"/>
    <n v="36"/>
    <n v="2"/>
    <n v="4"/>
    <x v="4"/>
    <x v="1"/>
    <n v="218280"/>
    <n v="0.13"/>
  </r>
  <r>
    <x v="4385"/>
    <d v="2023-09-16T00:00:00"/>
    <s v="Customer_293"/>
    <x v="1"/>
    <x v="3"/>
    <x v="1"/>
    <x v="8"/>
    <n v="7"/>
    <n v="3570"/>
    <n v="21"/>
    <n v="19742.099999999999"/>
    <x v="4343"/>
    <s v="UPI"/>
    <x v="1"/>
    <n v="4"/>
    <n v="2023"/>
    <n v="9"/>
    <x v="5"/>
    <n v="3"/>
    <n v="37"/>
    <n v="3"/>
    <n v="6"/>
    <x v="0"/>
    <x v="0"/>
    <n v="524790"/>
    <n v="0.06"/>
  </r>
  <r>
    <x v="4386"/>
    <d v="2023-05-07T00:00:00"/>
    <s v="Customer_1578"/>
    <x v="0"/>
    <x v="1"/>
    <x v="2"/>
    <x v="5"/>
    <n v="10"/>
    <n v="1359"/>
    <n v="5"/>
    <n v="12910.5"/>
    <x v="4344"/>
    <s v="UPI"/>
    <x v="1"/>
    <n v="2"/>
    <n v="2023"/>
    <n v="5"/>
    <x v="11"/>
    <n v="2"/>
    <n v="19"/>
    <n v="2"/>
    <n v="0"/>
    <x v="2"/>
    <x v="0"/>
    <n v="67950"/>
    <n v="0.12"/>
  </r>
  <r>
    <x v="4387"/>
    <d v="2023-06-17T00:00:00"/>
    <s v="Customer_43"/>
    <x v="3"/>
    <x v="0"/>
    <x v="2"/>
    <x v="5"/>
    <n v="9"/>
    <n v="1955"/>
    <n v="13"/>
    <n v="15307.65"/>
    <x v="4345"/>
    <s v="Card"/>
    <x v="2"/>
    <n v="4"/>
    <n v="2023"/>
    <n v="6"/>
    <x v="7"/>
    <n v="2"/>
    <n v="24"/>
    <n v="3"/>
    <n v="6"/>
    <x v="0"/>
    <x v="0"/>
    <n v="228735"/>
    <n v="0.09"/>
  </r>
  <r>
    <x v="4388"/>
    <d v="2023-04-26T00:00:00"/>
    <s v="Customer_664"/>
    <x v="2"/>
    <x v="1"/>
    <x v="1"/>
    <x v="1"/>
    <n v="7"/>
    <n v="744"/>
    <n v="6"/>
    <n v="4895.5200000000004"/>
    <x v="4346"/>
    <s v="Cash"/>
    <x v="0"/>
    <n v="7"/>
    <n v="2023"/>
    <n v="4"/>
    <x v="8"/>
    <n v="2"/>
    <n v="17"/>
    <n v="5"/>
    <n v="3"/>
    <x v="6"/>
    <x v="1"/>
    <n v="31248"/>
    <n v="0.14000000000000001"/>
  </r>
  <r>
    <x v="4389"/>
    <d v="2023-07-07T00:00:00"/>
    <s v="Customer_1506"/>
    <x v="2"/>
    <x v="1"/>
    <x v="1"/>
    <x v="3"/>
    <n v="10"/>
    <n v="4271"/>
    <n v="20"/>
    <n v="34168"/>
    <x v="4347"/>
    <s v="Cash"/>
    <x v="0"/>
    <n v="7"/>
    <n v="2023"/>
    <n v="7"/>
    <x v="10"/>
    <n v="3"/>
    <n v="27"/>
    <n v="2"/>
    <n v="5"/>
    <x v="1"/>
    <x v="1"/>
    <n v="854200"/>
    <n v="0.09"/>
  </r>
  <r>
    <x v="4390"/>
    <d v="2023-07-06T00:00:00"/>
    <s v="Customer_1795"/>
    <x v="2"/>
    <x v="2"/>
    <x v="2"/>
    <x v="5"/>
    <n v="1"/>
    <n v="1969"/>
    <n v="2"/>
    <n v="1929.62"/>
    <x v="4348"/>
    <s v="Card"/>
    <x v="2"/>
    <n v="7"/>
    <n v="2023"/>
    <n v="7"/>
    <x v="10"/>
    <n v="3"/>
    <n v="27"/>
    <n v="2"/>
    <n v="4"/>
    <x v="4"/>
    <x v="1"/>
    <n v="3938"/>
    <n v="0.12"/>
  </r>
  <r>
    <x v="4391"/>
    <d v="2023-04-04T00:00:00"/>
    <s v="Customer_906"/>
    <x v="3"/>
    <x v="3"/>
    <x v="2"/>
    <x v="5"/>
    <n v="2"/>
    <n v="4980"/>
    <n v="1"/>
    <n v="9860.4"/>
    <x v="4349"/>
    <s v="Card"/>
    <x v="1"/>
    <n v="3"/>
    <n v="2023"/>
    <n v="4"/>
    <x v="8"/>
    <n v="2"/>
    <n v="14"/>
    <n v="2"/>
    <n v="2"/>
    <x v="5"/>
    <x v="1"/>
    <n v="9960"/>
    <n v="7.0000000000000007E-2"/>
  </r>
  <r>
    <x v="4392"/>
    <d v="2023-04-13T00:00:00"/>
    <s v="Customer_792"/>
    <x v="1"/>
    <x v="1"/>
    <x v="1"/>
    <x v="1"/>
    <n v="6"/>
    <n v="2268"/>
    <n v="18"/>
    <n v="11158.56"/>
    <x v="4350"/>
    <s v="Card"/>
    <x v="2"/>
    <n v="1"/>
    <n v="2023"/>
    <n v="4"/>
    <x v="8"/>
    <n v="2"/>
    <n v="15"/>
    <n v="3"/>
    <n v="4"/>
    <x v="4"/>
    <x v="1"/>
    <n v="244944"/>
    <n v="0.13"/>
  </r>
  <r>
    <x v="4393"/>
    <d v="2023-07-28T00:00:00"/>
    <s v="Customer_1706"/>
    <x v="2"/>
    <x v="2"/>
    <x v="1"/>
    <x v="3"/>
    <n v="9"/>
    <n v="2986"/>
    <n v="21"/>
    <n v="21230.46"/>
    <x v="4351"/>
    <s v="Card"/>
    <x v="1"/>
    <n v="7"/>
    <n v="2023"/>
    <n v="7"/>
    <x v="10"/>
    <n v="3"/>
    <n v="30"/>
    <n v="5"/>
    <n v="5"/>
    <x v="1"/>
    <x v="1"/>
    <n v="564354"/>
    <n v="0.11"/>
  </r>
  <r>
    <x v="4394"/>
    <d v="2023-08-18T00:00:00"/>
    <s v="Customer_439"/>
    <x v="0"/>
    <x v="2"/>
    <x v="0"/>
    <x v="0"/>
    <n v="6"/>
    <n v="2072"/>
    <n v="22"/>
    <n v="9696.9599999999991"/>
    <x v="4352"/>
    <s v="Cash"/>
    <x v="0"/>
    <n v="2"/>
    <n v="2023"/>
    <n v="8"/>
    <x v="4"/>
    <n v="3"/>
    <n v="33"/>
    <n v="3"/>
    <n v="5"/>
    <x v="1"/>
    <x v="1"/>
    <n v="273504"/>
    <n v="0.18"/>
  </r>
  <r>
    <x v="4395"/>
    <d v="2023-10-16T00:00:00"/>
    <s v="Customer_490"/>
    <x v="2"/>
    <x v="0"/>
    <x v="2"/>
    <x v="2"/>
    <n v="2"/>
    <n v="4371"/>
    <n v="14"/>
    <n v="7518.12"/>
    <x v="4353"/>
    <s v="Cash"/>
    <x v="1"/>
    <n v="1"/>
    <n v="2023"/>
    <n v="10"/>
    <x v="1"/>
    <n v="4"/>
    <n v="42"/>
    <n v="3"/>
    <n v="1"/>
    <x v="3"/>
    <x v="1"/>
    <n v="122388"/>
    <n v="0.13"/>
  </r>
  <r>
    <x v="4396"/>
    <d v="2023-04-12T00:00:00"/>
    <s v="Customer_1014"/>
    <x v="3"/>
    <x v="2"/>
    <x v="0"/>
    <x v="0"/>
    <n v="3"/>
    <n v="4201"/>
    <n v="9"/>
    <n v="11468.73"/>
    <x v="4354"/>
    <s v="Cash"/>
    <x v="0"/>
    <n v="1"/>
    <n v="2023"/>
    <n v="4"/>
    <x v="8"/>
    <n v="2"/>
    <n v="15"/>
    <n v="3"/>
    <n v="3"/>
    <x v="6"/>
    <x v="1"/>
    <n v="113427"/>
    <n v="0.14000000000000001"/>
  </r>
  <r>
    <x v="4397"/>
    <d v="2023-03-05T00:00:00"/>
    <s v="Customer_1315"/>
    <x v="2"/>
    <x v="3"/>
    <x v="2"/>
    <x v="7"/>
    <n v="5"/>
    <n v="1993"/>
    <n v="16"/>
    <n v="8370.6"/>
    <x v="4355"/>
    <s v="UPI"/>
    <x v="0"/>
    <n v="5"/>
    <n v="2023"/>
    <n v="3"/>
    <x v="9"/>
    <n v="1"/>
    <n v="10"/>
    <n v="2"/>
    <n v="0"/>
    <x v="2"/>
    <x v="0"/>
    <n v="159440"/>
    <n v="0.12"/>
  </r>
  <r>
    <x v="4398"/>
    <d v="2023-08-17T00:00:00"/>
    <s v="Customer_1170"/>
    <x v="2"/>
    <x v="0"/>
    <x v="2"/>
    <x v="2"/>
    <n v="3"/>
    <n v="4157"/>
    <n v="1"/>
    <n v="12346.29"/>
    <x v="4356"/>
    <s v="Card"/>
    <x v="1"/>
    <n v="4"/>
    <n v="2023"/>
    <n v="8"/>
    <x v="4"/>
    <n v="3"/>
    <n v="33"/>
    <n v="3"/>
    <n v="4"/>
    <x v="4"/>
    <x v="1"/>
    <n v="12471"/>
    <n v="0.1"/>
  </r>
  <r>
    <x v="4399"/>
    <d v="2023-08-12T00:00:00"/>
    <s v="Customer_787"/>
    <x v="3"/>
    <x v="3"/>
    <x v="2"/>
    <x v="5"/>
    <n v="1"/>
    <n v="2875"/>
    <n v="28"/>
    <n v="2070"/>
    <x v="232"/>
    <s v="UPI"/>
    <x v="1"/>
    <n v="3"/>
    <n v="2023"/>
    <n v="8"/>
    <x v="4"/>
    <n v="3"/>
    <n v="32"/>
    <n v="2"/>
    <n v="6"/>
    <x v="0"/>
    <x v="0"/>
    <n v="80500"/>
    <n v="0.12"/>
  </r>
  <r>
    <x v="4400"/>
    <d v="2023-02-17T00:00:00"/>
    <s v="Customer_1307"/>
    <x v="3"/>
    <x v="0"/>
    <x v="0"/>
    <x v="4"/>
    <n v="5"/>
    <n v="3954"/>
    <n v="27"/>
    <n v="14432.1"/>
    <x v="4357"/>
    <s v="Cash"/>
    <x v="1"/>
    <n v="6"/>
    <n v="2023"/>
    <n v="2"/>
    <x v="3"/>
    <n v="1"/>
    <n v="7"/>
    <n v="3"/>
    <n v="5"/>
    <x v="1"/>
    <x v="1"/>
    <n v="533790"/>
    <n v="0.09"/>
  </r>
  <r>
    <x v="4401"/>
    <d v="2023-08-30T00:00:00"/>
    <s v="Customer_1332"/>
    <x v="0"/>
    <x v="2"/>
    <x v="2"/>
    <x v="2"/>
    <n v="8"/>
    <n v="931"/>
    <n v="14"/>
    <n v="6405.28"/>
    <x v="4358"/>
    <s v="Card"/>
    <x v="1"/>
    <n v="5"/>
    <n v="2023"/>
    <n v="8"/>
    <x v="4"/>
    <n v="3"/>
    <n v="35"/>
    <n v="5"/>
    <n v="3"/>
    <x v="6"/>
    <x v="1"/>
    <n v="104272"/>
    <n v="0.08"/>
  </r>
  <r>
    <x v="4402"/>
    <d v="2023-02-10T00:00:00"/>
    <s v="Customer_498"/>
    <x v="3"/>
    <x v="2"/>
    <x v="1"/>
    <x v="8"/>
    <n v="8"/>
    <n v="2385"/>
    <n v="18"/>
    <n v="15645.6"/>
    <x v="4359"/>
    <s v="Cash"/>
    <x v="1"/>
    <n v="6"/>
    <n v="2023"/>
    <n v="2"/>
    <x v="3"/>
    <n v="1"/>
    <n v="6"/>
    <n v="2"/>
    <n v="5"/>
    <x v="1"/>
    <x v="1"/>
    <n v="343440"/>
    <n v="0.2"/>
  </r>
  <r>
    <x v="4403"/>
    <d v="2023-06-12T00:00:00"/>
    <s v="Customer_1093"/>
    <x v="0"/>
    <x v="2"/>
    <x v="2"/>
    <x v="2"/>
    <n v="5"/>
    <n v="2731"/>
    <n v="5"/>
    <n v="12972.25"/>
    <x v="4360"/>
    <s v="Cash"/>
    <x v="1"/>
    <n v="6"/>
    <n v="2023"/>
    <n v="6"/>
    <x v="7"/>
    <n v="2"/>
    <n v="24"/>
    <n v="3"/>
    <n v="1"/>
    <x v="3"/>
    <x v="1"/>
    <n v="68275"/>
    <n v="0.16"/>
  </r>
  <r>
    <x v="4404"/>
    <d v="2023-11-13T00:00:00"/>
    <s v="Customer_397"/>
    <x v="3"/>
    <x v="1"/>
    <x v="2"/>
    <x v="2"/>
    <n v="1"/>
    <n v="3691"/>
    <n v="22"/>
    <n v="2878.98"/>
    <x v="4361"/>
    <s v="UPI"/>
    <x v="0"/>
    <n v="6"/>
    <n v="2023"/>
    <n v="11"/>
    <x v="6"/>
    <n v="4"/>
    <n v="46"/>
    <n v="3"/>
    <n v="1"/>
    <x v="3"/>
    <x v="1"/>
    <n v="81202"/>
    <n v="0.16"/>
  </r>
  <r>
    <x v="4405"/>
    <d v="2023-09-26T00:00:00"/>
    <s v="Customer_1654"/>
    <x v="0"/>
    <x v="0"/>
    <x v="2"/>
    <x v="7"/>
    <n v="9"/>
    <n v="3411"/>
    <n v="1"/>
    <n v="30392.01"/>
    <x v="4362"/>
    <s v="Card"/>
    <x v="1"/>
    <n v="4"/>
    <n v="2023"/>
    <n v="9"/>
    <x v="5"/>
    <n v="3"/>
    <n v="39"/>
    <n v="5"/>
    <n v="2"/>
    <x v="5"/>
    <x v="1"/>
    <n v="30699"/>
    <n v="0.19"/>
  </r>
  <r>
    <x v="4406"/>
    <d v="2023-05-17T00:00:00"/>
    <s v="Customer_1253"/>
    <x v="3"/>
    <x v="2"/>
    <x v="1"/>
    <x v="3"/>
    <n v="8"/>
    <n v="3206"/>
    <n v="8"/>
    <n v="23596.16"/>
    <x v="4363"/>
    <s v="UPI"/>
    <x v="1"/>
    <n v="2"/>
    <n v="2023"/>
    <n v="5"/>
    <x v="11"/>
    <n v="2"/>
    <n v="20"/>
    <n v="3"/>
    <n v="3"/>
    <x v="6"/>
    <x v="1"/>
    <n v="205184"/>
    <n v="0.18"/>
  </r>
  <r>
    <x v="4407"/>
    <d v="2023-11-13T00:00:00"/>
    <s v="Customer_319"/>
    <x v="2"/>
    <x v="3"/>
    <x v="0"/>
    <x v="4"/>
    <n v="7"/>
    <n v="399"/>
    <n v="9"/>
    <n v="2541.63"/>
    <x v="4364"/>
    <s v="UPI"/>
    <x v="0"/>
    <n v="6"/>
    <n v="2023"/>
    <n v="11"/>
    <x v="6"/>
    <n v="4"/>
    <n v="46"/>
    <n v="3"/>
    <n v="1"/>
    <x v="3"/>
    <x v="1"/>
    <n v="25137"/>
    <n v="0.17"/>
  </r>
  <r>
    <x v="4408"/>
    <d v="2023-05-22T00:00:00"/>
    <s v="Customer_1461"/>
    <x v="2"/>
    <x v="2"/>
    <x v="0"/>
    <x v="4"/>
    <n v="2"/>
    <n v="3008"/>
    <n v="2"/>
    <n v="5895.68"/>
    <x v="4365"/>
    <s v="UPI"/>
    <x v="0"/>
    <n v="6"/>
    <n v="2023"/>
    <n v="5"/>
    <x v="11"/>
    <n v="2"/>
    <n v="21"/>
    <n v="4"/>
    <n v="1"/>
    <x v="3"/>
    <x v="1"/>
    <n v="12032"/>
    <n v="0.17"/>
  </r>
  <r>
    <x v="4409"/>
    <d v="2023-07-25T00:00:00"/>
    <s v="Customer_667"/>
    <x v="3"/>
    <x v="3"/>
    <x v="2"/>
    <x v="5"/>
    <n v="1"/>
    <n v="3834"/>
    <n v="0"/>
    <n v="3834"/>
    <x v="4366"/>
    <s v="Card"/>
    <x v="0"/>
    <n v="6"/>
    <n v="2023"/>
    <n v="7"/>
    <x v="10"/>
    <n v="3"/>
    <n v="30"/>
    <n v="5"/>
    <n v="2"/>
    <x v="5"/>
    <x v="1"/>
    <n v="0"/>
    <n v="0.2"/>
  </r>
  <r>
    <x v="4410"/>
    <d v="2023-02-07T00:00:00"/>
    <s v="Customer_1026"/>
    <x v="0"/>
    <x v="3"/>
    <x v="2"/>
    <x v="7"/>
    <n v="5"/>
    <n v="2935"/>
    <n v="18"/>
    <n v="12033.5"/>
    <x v="4367"/>
    <s v="Card"/>
    <x v="1"/>
    <n v="6"/>
    <n v="2023"/>
    <n v="2"/>
    <x v="3"/>
    <n v="1"/>
    <n v="6"/>
    <n v="2"/>
    <n v="2"/>
    <x v="5"/>
    <x v="1"/>
    <n v="264150"/>
    <n v="0.16"/>
  </r>
  <r>
    <x v="4411"/>
    <d v="2023-07-30T00:00:00"/>
    <s v="Customer_1888"/>
    <x v="0"/>
    <x v="3"/>
    <x v="0"/>
    <x v="0"/>
    <n v="1"/>
    <n v="2169"/>
    <n v="16"/>
    <n v="1821.96"/>
    <x v="4368"/>
    <s v="Cash"/>
    <x v="1"/>
    <n v="5"/>
    <n v="2023"/>
    <n v="7"/>
    <x v="10"/>
    <n v="3"/>
    <n v="31"/>
    <n v="6"/>
    <n v="0"/>
    <x v="2"/>
    <x v="0"/>
    <n v="34704"/>
    <n v="0.19"/>
  </r>
  <r>
    <x v="4412"/>
    <d v="2023-05-16T00:00:00"/>
    <s v="Customer_361"/>
    <x v="2"/>
    <x v="0"/>
    <x v="1"/>
    <x v="1"/>
    <n v="5"/>
    <n v="4502"/>
    <n v="5"/>
    <n v="21384.5"/>
    <x v="4369"/>
    <s v="UPI"/>
    <x v="0"/>
    <n v="7"/>
    <n v="2023"/>
    <n v="5"/>
    <x v="11"/>
    <n v="2"/>
    <n v="20"/>
    <n v="3"/>
    <n v="2"/>
    <x v="5"/>
    <x v="1"/>
    <n v="112550"/>
    <n v="7.0000000000000007E-2"/>
  </r>
  <r>
    <x v="4413"/>
    <d v="2023-09-15T00:00:00"/>
    <s v="Customer_98"/>
    <x v="2"/>
    <x v="3"/>
    <x v="1"/>
    <x v="1"/>
    <n v="9"/>
    <n v="3260"/>
    <n v="14"/>
    <n v="25232.400000000001"/>
    <x v="4370"/>
    <s v="Cash"/>
    <x v="2"/>
    <n v="7"/>
    <n v="2023"/>
    <n v="9"/>
    <x v="5"/>
    <n v="3"/>
    <n v="37"/>
    <n v="3"/>
    <n v="5"/>
    <x v="1"/>
    <x v="1"/>
    <n v="410760"/>
    <n v="0.15"/>
  </r>
  <r>
    <x v="4414"/>
    <d v="2023-04-11T00:00:00"/>
    <s v="Customer_1660"/>
    <x v="2"/>
    <x v="1"/>
    <x v="0"/>
    <x v="0"/>
    <n v="10"/>
    <n v="4208"/>
    <n v="17"/>
    <n v="34926.400000000001"/>
    <x v="4371"/>
    <s v="UPI"/>
    <x v="1"/>
    <n v="3"/>
    <n v="2023"/>
    <n v="4"/>
    <x v="8"/>
    <n v="2"/>
    <n v="15"/>
    <n v="3"/>
    <n v="2"/>
    <x v="5"/>
    <x v="1"/>
    <n v="715360"/>
    <n v="0.2"/>
  </r>
  <r>
    <x v="4415"/>
    <d v="2023-05-04T00:00:00"/>
    <s v="Customer_384"/>
    <x v="1"/>
    <x v="1"/>
    <x v="1"/>
    <x v="8"/>
    <n v="4"/>
    <n v="2494"/>
    <n v="0"/>
    <n v="9976"/>
    <x v="4372"/>
    <s v="Card"/>
    <x v="2"/>
    <n v="5"/>
    <n v="2023"/>
    <n v="5"/>
    <x v="11"/>
    <n v="2"/>
    <n v="18"/>
    <n v="1"/>
    <n v="4"/>
    <x v="4"/>
    <x v="1"/>
    <n v="0"/>
    <n v="0.06"/>
  </r>
  <r>
    <x v="4416"/>
    <d v="2023-04-18T00:00:00"/>
    <s v="Customer_1029"/>
    <x v="0"/>
    <x v="3"/>
    <x v="0"/>
    <x v="6"/>
    <n v="1"/>
    <n v="4513"/>
    <n v="10"/>
    <n v="4061.7"/>
    <x v="4373"/>
    <s v="Cash"/>
    <x v="1"/>
    <n v="5"/>
    <n v="2023"/>
    <n v="4"/>
    <x v="8"/>
    <n v="2"/>
    <n v="16"/>
    <n v="4"/>
    <n v="2"/>
    <x v="5"/>
    <x v="1"/>
    <n v="45130"/>
    <n v="0.08"/>
  </r>
  <r>
    <x v="4417"/>
    <d v="2023-08-11T00:00:00"/>
    <s v="Customer_1909"/>
    <x v="2"/>
    <x v="0"/>
    <x v="1"/>
    <x v="1"/>
    <n v="6"/>
    <n v="2460"/>
    <n v="14"/>
    <n v="12693.6"/>
    <x v="4374"/>
    <s v="UPI"/>
    <x v="2"/>
    <n v="4"/>
    <n v="2023"/>
    <n v="8"/>
    <x v="4"/>
    <n v="3"/>
    <n v="32"/>
    <n v="2"/>
    <n v="5"/>
    <x v="1"/>
    <x v="1"/>
    <n v="206640"/>
    <n v="0.08"/>
  </r>
  <r>
    <x v="4418"/>
    <d v="2023-08-14T00:00:00"/>
    <s v="Customer_907"/>
    <x v="1"/>
    <x v="1"/>
    <x v="2"/>
    <x v="2"/>
    <n v="3"/>
    <n v="4579"/>
    <n v="15"/>
    <n v="11676.45"/>
    <x v="4375"/>
    <s v="UPI"/>
    <x v="2"/>
    <n v="5"/>
    <n v="2023"/>
    <n v="8"/>
    <x v="4"/>
    <n v="3"/>
    <n v="33"/>
    <n v="3"/>
    <n v="1"/>
    <x v="3"/>
    <x v="1"/>
    <n v="206055"/>
    <n v="0.06"/>
  </r>
  <r>
    <x v="4419"/>
    <d v="2023-04-28T00:00:00"/>
    <s v="Customer_1744"/>
    <x v="2"/>
    <x v="3"/>
    <x v="0"/>
    <x v="0"/>
    <n v="9"/>
    <n v="1574"/>
    <n v="5"/>
    <n v="13457.7"/>
    <x v="4376"/>
    <s v="Card"/>
    <x v="0"/>
    <n v="2"/>
    <n v="2023"/>
    <n v="4"/>
    <x v="8"/>
    <n v="2"/>
    <n v="17"/>
    <n v="5"/>
    <n v="5"/>
    <x v="1"/>
    <x v="1"/>
    <n v="70830"/>
    <n v="0.17"/>
  </r>
  <r>
    <x v="4420"/>
    <d v="2023-11-01T00:00:00"/>
    <s v="Customer_1122"/>
    <x v="0"/>
    <x v="3"/>
    <x v="2"/>
    <x v="5"/>
    <n v="6"/>
    <n v="4190"/>
    <n v="2"/>
    <n v="24637.200000000001"/>
    <x v="4377"/>
    <s v="Cash"/>
    <x v="1"/>
    <n v="7"/>
    <n v="2023"/>
    <n v="11"/>
    <x v="6"/>
    <n v="4"/>
    <n v="44"/>
    <n v="1"/>
    <n v="3"/>
    <x v="6"/>
    <x v="1"/>
    <n v="50280"/>
    <n v="0.06"/>
  </r>
  <r>
    <x v="4421"/>
    <d v="2023-10-12T00:00:00"/>
    <s v="Customer_1513"/>
    <x v="2"/>
    <x v="0"/>
    <x v="2"/>
    <x v="2"/>
    <n v="3"/>
    <n v="799"/>
    <n v="8"/>
    <n v="2205.2399999999998"/>
    <x v="4378"/>
    <s v="Card"/>
    <x v="1"/>
    <n v="6"/>
    <n v="2023"/>
    <n v="10"/>
    <x v="1"/>
    <n v="4"/>
    <n v="41"/>
    <n v="2"/>
    <n v="4"/>
    <x v="4"/>
    <x v="1"/>
    <n v="19176"/>
    <n v="0.19"/>
  </r>
  <r>
    <x v="4422"/>
    <d v="2023-10-12T00:00:00"/>
    <s v="Customer_1104"/>
    <x v="3"/>
    <x v="0"/>
    <x v="1"/>
    <x v="3"/>
    <n v="1"/>
    <n v="453"/>
    <n v="21"/>
    <n v="357.87"/>
    <x v="4379"/>
    <s v="Cash"/>
    <x v="2"/>
    <n v="5"/>
    <n v="2023"/>
    <n v="10"/>
    <x v="1"/>
    <n v="4"/>
    <n v="41"/>
    <n v="2"/>
    <n v="4"/>
    <x v="4"/>
    <x v="1"/>
    <n v="9513"/>
    <n v="0.05"/>
  </r>
  <r>
    <x v="4423"/>
    <d v="2023-07-19T00:00:00"/>
    <s v="Customer_1556"/>
    <x v="1"/>
    <x v="3"/>
    <x v="2"/>
    <x v="2"/>
    <n v="5"/>
    <n v="2546"/>
    <n v="21"/>
    <n v="10056.700000000001"/>
    <x v="4380"/>
    <s v="Cash"/>
    <x v="1"/>
    <n v="6"/>
    <n v="2023"/>
    <n v="7"/>
    <x v="10"/>
    <n v="3"/>
    <n v="29"/>
    <n v="4"/>
    <n v="3"/>
    <x v="6"/>
    <x v="1"/>
    <n v="267330"/>
    <n v="0.11"/>
  </r>
  <r>
    <x v="4424"/>
    <d v="2023-07-29T00:00:00"/>
    <s v="Customer_1934"/>
    <x v="2"/>
    <x v="0"/>
    <x v="1"/>
    <x v="8"/>
    <n v="9"/>
    <n v="740"/>
    <n v="3"/>
    <n v="6460.2"/>
    <x v="4381"/>
    <s v="Cash"/>
    <x v="2"/>
    <n v="4"/>
    <n v="2023"/>
    <n v="7"/>
    <x v="10"/>
    <n v="3"/>
    <n v="30"/>
    <n v="5"/>
    <n v="6"/>
    <x v="0"/>
    <x v="0"/>
    <n v="19980"/>
    <n v="0.08"/>
  </r>
  <r>
    <x v="4425"/>
    <d v="2023-05-02T00:00:00"/>
    <s v="Customer_1868"/>
    <x v="0"/>
    <x v="0"/>
    <x v="2"/>
    <x v="5"/>
    <n v="7"/>
    <n v="4839"/>
    <n v="15"/>
    <n v="28792.05"/>
    <x v="4382"/>
    <s v="Cash"/>
    <x v="0"/>
    <n v="6"/>
    <n v="2023"/>
    <n v="5"/>
    <x v="11"/>
    <n v="2"/>
    <n v="18"/>
    <n v="1"/>
    <n v="2"/>
    <x v="5"/>
    <x v="1"/>
    <n v="508095"/>
    <n v="0.15"/>
  </r>
  <r>
    <x v="4426"/>
    <d v="2023-09-19T00:00:00"/>
    <s v="Customer_114"/>
    <x v="1"/>
    <x v="3"/>
    <x v="0"/>
    <x v="4"/>
    <n v="1"/>
    <n v="4729"/>
    <n v="30"/>
    <n v="3310.3"/>
    <x v="4383"/>
    <s v="Cash"/>
    <x v="2"/>
    <n v="6"/>
    <n v="2023"/>
    <n v="9"/>
    <x v="5"/>
    <n v="3"/>
    <n v="38"/>
    <n v="4"/>
    <n v="2"/>
    <x v="5"/>
    <x v="1"/>
    <n v="141870"/>
    <n v="0.08"/>
  </r>
  <r>
    <x v="4427"/>
    <d v="2023-06-19T00:00:00"/>
    <s v="Customer_284"/>
    <x v="1"/>
    <x v="0"/>
    <x v="2"/>
    <x v="2"/>
    <n v="8"/>
    <n v="1728"/>
    <n v="21"/>
    <n v="10920.96"/>
    <x v="4384"/>
    <s v="UPI"/>
    <x v="1"/>
    <n v="4"/>
    <n v="2023"/>
    <n v="6"/>
    <x v="7"/>
    <n v="2"/>
    <n v="25"/>
    <n v="4"/>
    <n v="1"/>
    <x v="3"/>
    <x v="1"/>
    <n v="290304"/>
    <n v="7.0000000000000007E-2"/>
  </r>
  <r>
    <x v="4428"/>
    <d v="2023-05-02T00:00:00"/>
    <s v="Customer_1768"/>
    <x v="3"/>
    <x v="1"/>
    <x v="2"/>
    <x v="5"/>
    <n v="9"/>
    <n v="4847"/>
    <n v="9"/>
    <n v="39696.93"/>
    <x v="4385"/>
    <s v="Card"/>
    <x v="2"/>
    <n v="4"/>
    <n v="2023"/>
    <n v="5"/>
    <x v="11"/>
    <n v="2"/>
    <n v="18"/>
    <n v="1"/>
    <n v="2"/>
    <x v="5"/>
    <x v="1"/>
    <n v="392607"/>
    <n v="0.2"/>
  </r>
  <r>
    <x v="4429"/>
    <d v="2023-04-08T00:00:00"/>
    <s v="Customer_1391"/>
    <x v="1"/>
    <x v="1"/>
    <x v="1"/>
    <x v="1"/>
    <n v="2"/>
    <n v="485"/>
    <n v="16"/>
    <n v="814.8"/>
    <x v="4386"/>
    <s v="Cash"/>
    <x v="2"/>
    <n v="3"/>
    <n v="2023"/>
    <n v="4"/>
    <x v="8"/>
    <n v="2"/>
    <n v="14"/>
    <n v="2"/>
    <n v="6"/>
    <x v="0"/>
    <x v="0"/>
    <n v="15520"/>
    <n v="0.18"/>
  </r>
  <r>
    <x v="4430"/>
    <d v="2023-11-01T00:00:00"/>
    <s v="Customer_790"/>
    <x v="3"/>
    <x v="1"/>
    <x v="0"/>
    <x v="6"/>
    <n v="4"/>
    <n v="3494"/>
    <n v="14"/>
    <n v="12019.36"/>
    <x v="4387"/>
    <s v="Card"/>
    <x v="1"/>
    <n v="4"/>
    <n v="2023"/>
    <n v="11"/>
    <x v="6"/>
    <n v="4"/>
    <n v="44"/>
    <n v="1"/>
    <n v="3"/>
    <x v="6"/>
    <x v="1"/>
    <n v="195664"/>
    <n v="0.13"/>
  </r>
  <r>
    <x v="4431"/>
    <d v="2023-08-04T00:00:00"/>
    <s v="Customer_90"/>
    <x v="3"/>
    <x v="1"/>
    <x v="0"/>
    <x v="4"/>
    <n v="1"/>
    <n v="1942"/>
    <n v="6"/>
    <n v="1825.48"/>
    <x v="4388"/>
    <s v="Card"/>
    <x v="2"/>
    <n v="5"/>
    <n v="2023"/>
    <n v="8"/>
    <x v="4"/>
    <n v="3"/>
    <n v="31"/>
    <n v="1"/>
    <n v="5"/>
    <x v="1"/>
    <x v="1"/>
    <n v="11652"/>
    <n v="0.18"/>
  </r>
  <r>
    <x v="4432"/>
    <d v="2023-12-31T00:00:00"/>
    <s v="Customer_1464"/>
    <x v="1"/>
    <x v="0"/>
    <x v="1"/>
    <x v="3"/>
    <n v="3"/>
    <n v="4231"/>
    <n v="8"/>
    <n v="11677.56"/>
    <x v="4389"/>
    <s v="UPI"/>
    <x v="1"/>
    <n v="3"/>
    <n v="2023"/>
    <n v="12"/>
    <x v="2"/>
    <n v="4"/>
    <n v="53"/>
    <n v="6"/>
    <n v="0"/>
    <x v="2"/>
    <x v="0"/>
    <n v="101544"/>
    <n v="0.06"/>
  </r>
  <r>
    <x v="4433"/>
    <d v="2023-11-06T00:00:00"/>
    <s v="Customer_1601"/>
    <x v="0"/>
    <x v="2"/>
    <x v="2"/>
    <x v="7"/>
    <n v="9"/>
    <n v="3035"/>
    <n v="24"/>
    <n v="20759.400000000001"/>
    <x v="4390"/>
    <s v="UPI"/>
    <x v="0"/>
    <n v="6"/>
    <n v="2023"/>
    <n v="11"/>
    <x v="6"/>
    <n v="4"/>
    <n v="45"/>
    <n v="2"/>
    <n v="1"/>
    <x v="3"/>
    <x v="1"/>
    <n v="655560"/>
    <n v="0.06"/>
  </r>
  <r>
    <x v="4434"/>
    <d v="2023-06-04T00:00:00"/>
    <s v="Customer_848"/>
    <x v="3"/>
    <x v="0"/>
    <x v="0"/>
    <x v="4"/>
    <n v="8"/>
    <n v="667"/>
    <n v="9"/>
    <n v="4855.76"/>
    <x v="4391"/>
    <s v="Card"/>
    <x v="1"/>
    <n v="7"/>
    <n v="2023"/>
    <n v="6"/>
    <x v="7"/>
    <n v="2"/>
    <n v="23"/>
    <n v="2"/>
    <n v="0"/>
    <x v="2"/>
    <x v="0"/>
    <n v="48024"/>
    <n v="0.15"/>
  </r>
  <r>
    <x v="4435"/>
    <d v="2023-11-27T00:00:00"/>
    <s v="Customer_174"/>
    <x v="2"/>
    <x v="3"/>
    <x v="0"/>
    <x v="0"/>
    <n v="8"/>
    <n v="363"/>
    <n v="10"/>
    <n v="2613.6"/>
    <x v="4392"/>
    <s v="Card"/>
    <x v="0"/>
    <n v="6"/>
    <n v="2023"/>
    <n v="11"/>
    <x v="6"/>
    <n v="4"/>
    <n v="48"/>
    <n v="5"/>
    <n v="1"/>
    <x v="3"/>
    <x v="1"/>
    <n v="29040"/>
    <n v="0.14000000000000001"/>
  </r>
  <r>
    <x v="4436"/>
    <d v="2023-04-10T00:00:00"/>
    <s v="Customer_1872"/>
    <x v="3"/>
    <x v="0"/>
    <x v="0"/>
    <x v="0"/>
    <n v="2"/>
    <n v="848"/>
    <n v="27"/>
    <n v="1238.08"/>
    <x v="4393"/>
    <s v="UPI"/>
    <x v="1"/>
    <n v="7"/>
    <n v="2023"/>
    <n v="4"/>
    <x v="8"/>
    <n v="2"/>
    <n v="15"/>
    <n v="3"/>
    <n v="1"/>
    <x v="3"/>
    <x v="1"/>
    <n v="45792"/>
    <n v="0.13"/>
  </r>
  <r>
    <x v="4437"/>
    <d v="2023-10-17T00:00:00"/>
    <s v="Customer_1066"/>
    <x v="2"/>
    <x v="0"/>
    <x v="0"/>
    <x v="4"/>
    <n v="4"/>
    <n v="3634"/>
    <n v="20"/>
    <n v="11628.8"/>
    <x v="4394"/>
    <s v="Cash"/>
    <x v="2"/>
    <n v="5"/>
    <n v="2023"/>
    <n v="10"/>
    <x v="1"/>
    <n v="4"/>
    <n v="42"/>
    <n v="3"/>
    <n v="2"/>
    <x v="5"/>
    <x v="1"/>
    <n v="290720"/>
    <n v="0.18"/>
  </r>
  <r>
    <x v="4438"/>
    <d v="2023-09-25T00:00:00"/>
    <s v="Customer_1861"/>
    <x v="0"/>
    <x v="2"/>
    <x v="2"/>
    <x v="5"/>
    <n v="6"/>
    <n v="4219"/>
    <n v="25"/>
    <n v="18985.5"/>
    <x v="4395"/>
    <s v="Card"/>
    <x v="1"/>
    <n v="4"/>
    <n v="2023"/>
    <n v="9"/>
    <x v="5"/>
    <n v="3"/>
    <n v="39"/>
    <n v="5"/>
    <n v="1"/>
    <x v="3"/>
    <x v="1"/>
    <n v="632850"/>
    <n v="0.09"/>
  </r>
  <r>
    <x v="4439"/>
    <d v="2023-03-14T00:00:00"/>
    <s v="Customer_1647"/>
    <x v="1"/>
    <x v="0"/>
    <x v="2"/>
    <x v="5"/>
    <n v="5"/>
    <n v="1692"/>
    <n v="29"/>
    <n v="6006.6"/>
    <x v="4396"/>
    <s v="Card"/>
    <x v="0"/>
    <n v="6"/>
    <n v="2023"/>
    <n v="3"/>
    <x v="9"/>
    <n v="1"/>
    <n v="11"/>
    <n v="3"/>
    <n v="2"/>
    <x v="5"/>
    <x v="1"/>
    <n v="245340"/>
    <n v="0.13"/>
  </r>
  <r>
    <x v="4440"/>
    <d v="2023-11-05T00:00:00"/>
    <s v="Customer_1929"/>
    <x v="1"/>
    <x v="3"/>
    <x v="2"/>
    <x v="7"/>
    <n v="3"/>
    <n v="3647"/>
    <n v="8"/>
    <n v="10065.719999999999"/>
    <x v="4397"/>
    <s v="Card"/>
    <x v="2"/>
    <n v="4"/>
    <n v="2023"/>
    <n v="11"/>
    <x v="6"/>
    <n v="4"/>
    <n v="45"/>
    <n v="2"/>
    <n v="0"/>
    <x v="2"/>
    <x v="0"/>
    <n v="87528"/>
    <n v="7.0000000000000007E-2"/>
  </r>
  <r>
    <x v="4441"/>
    <d v="2023-02-02T00:00:00"/>
    <s v="Customer_1820"/>
    <x v="2"/>
    <x v="1"/>
    <x v="1"/>
    <x v="3"/>
    <n v="4"/>
    <n v="2095"/>
    <n v="1"/>
    <n v="8296.2000000000007"/>
    <x v="4398"/>
    <s v="Cash"/>
    <x v="0"/>
    <n v="3"/>
    <n v="2023"/>
    <n v="2"/>
    <x v="3"/>
    <n v="1"/>
    <n v="5"/>
    <n v="1"/>
    <n v="4"/>
    <x v="4"/>
    <x v="1"/>
    <n v="8380"/>
    <n v="0.17"/>
  </r>
  <r>
    <x v="4442"/>
    <d v="2023-01-03T00:00:00"/>
    <s v="Customer_1459"/>
    <x v="3"/>
    <x v="2"/>
    <x v="0"/>
    <x v="6"/>
    <n v="9"/>
    <n v="1706"/>
    <n v="16"/>
    <n v="12897.36"/>
    <x v="4399"/>
    <s v="Cash"/>
    <x v="2"/>
    <n v="1"/>
    <n v="2023"/>
    <n v="1"/>
    <x v="0"/>
    <n v="1"/>
    <n v="1"/>
    <n v="1"/>
    <n v="2"/>
    <x v="5"/>
    <x v="1"/>
    <n v="245664"/>
    <n v="0.18"/>
  </r>
  <r>
    <x v="4443"/>
    <d v="2023-11-30T00:00:00"/>
    <s v="Customer_1730"/>
    <x v="1"/>
    <x v="2"/>
    <x v="1"/>
    <x v="1"/>
    <n v="4"/>
    <n v="4823"/>
    <n v="10"/>
    <n v="17362.8"/>
    <x v="4400"/>
    <s v="UPI"/>
    <x v="2"/>
    <n v="2"/>
    <n v="2023"/>
    <n v="11"/>
    <x v="6"/>
    <n v="4"/>
    <n v="48"/>
    <n v="5"/>
    <n v="4"/>
    <x v="4"/>
    <x v="1"/>
    <n v="192920"/>
    <n v="0.15"/>
  </r>
  <r>
    <x v="4444"/>
    <d v="2023-09-12T00:00:00"/>
    <s v="Customer_1283"/>
    <x v="0"/>
    <x v="0"/>
    <x v="2"/>
    <x v="2"/>
    <n v="3"/>
    <n v="1970"/>
    <n v="4"/>
    <n v="5673.6"/>
    <x v="4401"/>
    <s v="UPI"/>
    <x v="1"/>
    <n v="1"/>
    <n v="2023"/>
    <n v="9"/>
    <x v="5"/>
    <n v="3"/>
    <n v="37"/>
    <n v="3"/>
    <n v="2"/>
    <x v="5"/>
    <x v="1"/>
    <n v="23640"/>
    <n v="0.12"/>
  </r>
  <r>
    <x v="4445"/>
    <d v="2023-04-18T00:00:00"/>
    <s v="Customer_304"/>
    <x v="1"/>
    <x v="3"/>
    <x v="0"/>
    <x v="6"/>
    <n v="2"/>
    <n v="2862"/>
    <n v="28"/>
    <n v="4121.28"/>
    <x v="4402"/>
    <s v="Card"/>
    <x v="2"/>
    <n v="6"/>
    <n v="2023"/>
    <n v="4"/>
    <x v="8"/>
    <n v="2"/>
    <n v="16"/>
    <n v="4"/>
    <n v="2"/>
    <x v="5"/>
    <x v="1"/>
    <n v="160272"/>
    <n v="0.15"/>
  </r>
  <r>
    <x v="4446"/>
    <d v="2023-02-12T00:00:00"/>
    <s v="Customer_1005"/>
    <x v="0"/>
    <x v="1"/>
    <x v="0"/>
    <x v="4"/>
    <n v="6"/>
    <n v="3445"/>
    <n v="17"/>
    <n v="17156.099999999999"/>
    <x v="4403"/>
    <s v="Cash"/>
    <x v="2"/>
    <n v="3"/>
    <n v="2023"/>
    <n v="2"/>
    <x v="3"/>
    <n v="1"/>
    <n v="7"/>
    <n v="3"/>
    <n v="0"/>
    <x v="2"/>
    <x v="0"/>
    <n v="351390"/>
    <n v="0.19"/>
  </r>
  <r>
    <x v="4447"/>
    <d v="2023-06-19T00:00:00"/>
    <s v="Customer_1203"/>
    <x v="3"/>
    <x v="0"/>
    <x v="0"/>
    <x v="0"/>
    <n v="7"/>
    <n v="3301"/>
    <n v="1"/>
    <n v="22875.93"/>
    <x v="4404"/>
    <s v="Card"/>
    <x v="2"/>
    <n v="2"/>
    <n v="2023"/>
    <n v="6"/>
    <x v="7"/>
    <n v="2"/>
    <n v="25"/>
    <n v="4"/>
    <n v="1"/>
    <x v="3"/>
    <x v="1"/>
    <n v="23107"/>
    <n v="0.15"/>
  </r>
  <r>
    <x v="4448"/>
    <d v="2023-01-24T00:00:00"/>
    <s v="Customer_1918"/>
    <x v="0"/>
    <x v="1"/>
    <x v="1"/>
    <x v="3"/>
    <n v="6"/>
    <n v="3264"/>
    <n v="9"/>
    <n v="17821.439999999999"/>
    <x v="4405"/>
    <s v="Cash"/>
    <x v="1"/>
    <n v="7"/>
    <n v="2023"/>
    <n v="1"/>
    <x v="0"/>
    <n v="1"/>
    <n v="4"/>
    <n v="4"/>
    <n v="2"/>
    <x v="5"/>
    <x v="1"/>
    <n v="176256"/>
    <n v="0.2"/>
  </r>
  <r>
    <x v="4449"/>
    <d v="2023-09-17T00:00:00"/>
    <s v="Customer_1334"/>
    <x v="0"/>
    <x v="3"/>
    <x v="2"/>
    <x v="2"/>
    <n v="2"/>
    <n v="4596"/>
    <n v="7"/>
    <n v="8548.56"/>
    <x v="4406"/>
    <s v="Card"/>
    <x v="1"/>
    <n v="2"/>
    <n v="2023"/>
    <n v="9"/>
    <x v="5"/>
    <n v="3"/>
    <n v="38"/>
    <n v="4"/>
    <n v="0"/>
    <x v="2"/>
    <x v="0"/>
    <n v="64344"/>
    <n v="0.1"/>
  </r>
  <r>
    <x v="4450"/>
    <d v="2023-11-15T00:00:00"/>
    <s v="Customer_105"/>
    <x v="2"/>
    <x v="0"/>
    <x v="1"/>
    <x v="3"/>
    <n v="5"/>
    <n v="938"/>
    <n v="7"/>
    <n v="4361.7"/>
    <x v="4407"/>
    <s v="Cash"/>
    <x v="2"/>
    <n v="2"/>
    <n v="2023"/>
    <n v="11"/>
    <x v="6"/>
    <n v="4"/>
    <n v="46"/>
    <n v="3"/>
    <n v="3"/>
    <x v="6"/>
    <x v="1"/>
    <n v="32830"/>
    <n v="0.14000000000000001"/>
  </r>
  <r>
    <x v="4451"/>
    <d v="2023-01-26T00:00:00"/>
    <s v="Customer_1389"/>
    <x v="3"/>
    <x v="1"/>
    <x v="0"/>
    <x v="6"/>
    <n v="3"/>
    <n v="2180"/>
    <n v="23"/>
    <n v="5035.8"/>
    <x v="4408"/>
    <s v="Cash"/>
    <x v="0"/>
    <n v="5"/>
    <n v="2023"/>
    <n v="1"/>
    <x v="0"/>
    <n v="1"/>
    <n v="4"/>
    <n v="4"/>
    <n v="4"/>
    <x v="4"/>
    <x v="1"/>
    <n v="150420"/>
    <n v="0.08"/>
  </r>
  <r>
    <x v="4452"/>
    <d v="2023-02-11T00:00:00"/>
    <s v="Customer_43"/>
    <x v="3"/>
    <x v="1"/>
    <x v="0"/>
    <x v="0"/>
    <n v="8"/>
    <n v="2275"/>
    <n v="8"/>
    <n v="16744"/>
    <x v="4409"/>
    <s v="UPI"/>
    <x v="0"/>
    <n v="7"/>
    <n v="2023"/>
    <n v="2"/>
    <x v="3"/>
    <n v="1"/>
    <n v="6"/>
    <n v="2"/>
    <n v="6"/>
    <x v="0"/>
    <x v="0"/>
    <n v="145600"/>
    <n v="0.11"/>
  </r>
  <r>
    <x v="4453"/>
    <d v="2023-08-24T00:00:00"/>
    <s v="Customer_1816"/>
    <x v="2"/>
    <x v="1"/>
    <x v="1"/>
    <x v="8"/>
    <n v="10"/>
    <n v="2569"/>
    <n v="25"/>
    <n v="19267.5"/>
    <x v="4410"/>
    <s v="UPI"/>
    <x v="2"/>
    <n v="6"/>
    <n v="2023"/>
    <n v="8"/>
    <x v="4"/>
    <n v="3"/>
    <n v="34"/>
    <n v="4"/>
    <n v="4"/>
    <x v="4"/>
    <x v="1"/>
    <n v="642250"/>
    <n v="0.05"/>
  </r>
  <r>
    <x v="4454"/>
    <d v="2023-12-19T00:00:00"/>
    <s v="Customer_192"/>
    <x v="1"/>
    <x v="1"/>
    <x v="0"/>
    <x v="4"/>
    <n v="4"/>
    <n v="2063"/>
    <n v="2"/>
    <n v="8086.96"/>
    <x v="4411"/>
    <s v="Cash"/>
    <x v="1"/>
    <n v="6"/>
    <n v="2023"/>
    <n v="12"/>
    <x v="2"/>
    <n v="4"/>
    <n v="51"/>
    <n v="4"/>
    <n v="2"/>
    <x v="5"/>
    <x v="1"/>
    <n v="16504"/>
    <n v="0.16"/>
  </r>
  <r>
    <x v="4455"/>
    <d v="2023-04-02T00:00:00"/>
    <s v="Customer_1380"/>
    <x v="0"/>
    <x v="3"/>
    <x v="2"/>
    <x v="7"/>
    <n v="4"/>
    <n v="4613"/>
    <n v="28"/>
    <n v="13285.44"/>
    <x v="4412"/>
    <s v="UPI"/>
    <x v="2"/>
    <n v="6"/>
    <n v="2023"/>
    <n v="4"/>
    <x v="8"/>
    <n v="2"/>
    <n v="14"/>
    <n v="2"/>
    <n v="0"/>
    <x v="2"/>
    <x v="0"/>
    <n v="516656"/>
    <n v="0.19"/>
  </r>
  <r>
    <x v="4456"/>
    <d v="2023-02-20T00:00:00"/>
    <s v="Customer_843"/>
    <x v="2"/>
    <x v="0"/>
    <x v="2"/>
    <x v="7"/>
    <n v="8"/>
    <n v="243"/>
    <n v="15"/>
    <n v="1652.4"/>
    <x v="4413"/>
    <s v="Card"/>
    <x v="1"/>
    <n v="3"/>
    <n v="2023"/>
    <n v="2"/>
    <x v="3"/>
    <n v="1"/>
    <n v="8"/>
    <n v="4"/>
    <n v="1"/>
    <x v="3"/>
    <x v="1"/>
    <n v="29160"/>
    <n v="0.1"/>
  </r>
  <r>
    <x v="4457"/>
    <d v="2023-11-27T00:00:00"/>
    <s v="Customer_775"/>
    <x v="3"/>
    <x v="3"/>
    <x v="1"/>
    <x v="8"/>
    <n v="9"/>
    <n v="1071"/>
    <n v="24"/>
    <n v="7325.64"/>
    <x v="4414"/>
    <s v="Card"/>
    <x v="0"/>
    <n v="6"/>
    <n v="2023"/>
    <n v="11"/>
    <x v="6"/>
    <n v="4"/>
    <n v="48"/>
    <n v="5"/>
    <n v="1"/>
    <x v="3"/>
    <x v="1"/>
    <n v="231336"/>
    <n v="0.11"/>
  </r>
  <r>
    <x v="4458"/>
    <d v="2023-09-15T00:00:00"/>
    <s v="Customer_585"/>
    <x v="3"/>
    <x v="1"/>
    <x v="0"/>
    <x v="0"/>
    <n v="1"/>
    <n v="3430"/>
    <n v="17"/>
    <n v="2846.9"/>
    <x v="4415"/>
    <s v="Cash"/>
    <x v="0"/>
    <n v="7"/>
    <n v="2023"/>
    <n v="9"/>
    <x v="5"/>
    <n v="3"/>
    <n v="37"/>
    <n v="3"/>
    <n v="5"/>
    <x v="1"/>
    <x v="1"/>
    <n v="58310"/>
    <n v="0.17"/>
  </r>
  <r>
    <x v="4459"/>
    <d v="2023-01-29T00:00:00"/>
    <s v="Customer_831"/>
    <x v="2"/>
    <x v="3"/>
    <x v="2"/>
    <x v="5"/>
    <n v="5"/>
    <n v="4676"/>
    <n v="29"/>
    <n v="16599.8"/>
    <x v="4416"/>
    <s v="Cash"/>
    <x v="2"/>
    <n v="3"/>
    <n v="2023"/>
    <n v="1"/>
    <x v="0"/>
    <n v="1"/>
    <n v="5"/>
    <n v="5"/>
    <n v="0"/>
    <x v="2"/>
    <x v="0"/>
    <n v="678020"/>
    <n v="7.0000000000000007E-2"/>
  </r>
  <r>
    <x v="4460"/>
    <d v="2023-07-23T00:00:00"/>
    <s v="Customer_1670"/>
    <x v="2"/>
    <x v="0"/>
    <x v="0"/>
    <x v="6"/>
    <n v="9"/>
    <n v="4018"/>
    <n v="6"/>
    <n v="33992.28"/>
    <x v="4417"/>
    <s v="UPI"/>
    <x v="1"/>
    <n v="6"/>
    <n v="2023"/>
    <n v="7"/>
    <x v="10"/>
    <n v="3"/>
    <n v="30"/>
    <n v="5"/>
    <n v="0"/>
    <x v="2"/>
    <x v="0"/>
    <n v="216972"/>
    <n v="0.11"/>
  </r>
  <r>
    <x v="4461"/>
    <d v="2023-04-21T00:00:00"/>
    <s v="Customer_143"/>
    <x v="0"/>
    <x v="0"/>
    <x v="2"/>
    <x v="5"/>
    <n v="9"/>
    <n v="188"/>
    <n v="7"/>
    <n v="1573.56"/>
    <x v="4418"/>
    <s v="UPI"/>
    <x v="0"/>
    <n v="4"/>
    <n v="2023"/>
    <n v="4"/>
    <x v="8"/>
    <n v="2"/>
    <n v="16"/>
    <n v="4"/>
    <n v="5"/>
    <x v="1"/>
    <x v="1"/>
    <n v="11844"/>
    <n v="0.1"/>
  </r>
  <r>
    <x v="4462"/>
    <d v="2023-08-25T00:00:00"/>
    <s v="Customer_1498"/>
    <x v="0"/>
    <x v="3"/>
    <x v="0"/>
    <x v="0"/>
    <n v="3"/>
    <n v="2599"/>
    <n v="15"/>
    <n v="6627.45"/>
    <x v="4419"/>
    <s v="Cash"/>
    <x v="2"/>
    <n v="5"/>
    <n v="2023"/>
    <n v="8"/>
    <x v="4"/>
    <n v="3"/>
    <n v="34"/>
    <n v="4"/>
    <n v="5"/>
    <x v="1"/>
    <x v="1"/>
    <n v="116955"/>
    <n v="0.09"/>
  </r>
  <r>
    <x v="4463"/>
    <d v="2023-11-19T00:00:00"/>
    <s v="Customer_1489"/>
    <x v="1"/>
    <x v="3"/>
    <x v="0"/>
    <x v="0"/>
    <n v="1"/>
    <n v="2096"/>
    <n v="22"/>
    <n v="1634.88"/>
    <x v="4420"/>
    <s v="Cash"/>
    <x v="2"/>
    <n v="4"/>
    <n v="2023"/>
    <n v="11"/>
    <x v="6"/>
    <n v="4"/>
    <n v="47"/>
    <n v="4"/>
    <n v="0"/>
    <x v="2"/>
    <x v="0"/>
    <n v="46112"/>
    <n v="0.1"/>
  </r>
  <r>
    <x v="4464"/>
    <d v="2023-03-15T00:00:00"/>
    <s v="Customer_837"/>
    <x v="2"/>
    <x v="0"/>
    <x v="2"/>
    <x v="2"/>
    <n v="7"/>
    <n v="1315"/>
    <n v="27"/>
    <n v="6719.65"/>
    <x v="4421"/>
    <s v="Card"/>
    <x v="1"/>
    <n v="4"/>
    <n v="2023"/>
    <n v="3"/>
    <x v="9"/>
    <n v="1"/>
    <n v="11"/>
    <n v="3"/>
    <n v="3"/>
    <x v="6"/>
    <x v="1"/>
    <n v="248535"/>
    <n v="0.12"/>
  </r>
  <r>
    <x v="4465"/>
    <d v="2023-01-11T00:00:00"/>
    <s v="Customer_1731"/>
    <x v="0"/>
    <x v="2"/>
    <x v="1"/>
    <x v="1"/>
    <n v="3"/>
    <n v="2648"/>
    <n v="7"/>
    <n v="7387.92"/>
    <x v="4422"/>
    <s v="Card"/>
    <x v="2"/>
    <n v="4"/>
    <n v="2023"/>
    <n v="1"/>
    <x v="0"/>
    <n v="1"/>
    <n v="2"/>
    <n v="2"/>
    <n v="3"/>
    <x v="6"/>
    <x v="1"/>
    <n v="55608"/>
    <n v="0.2"/>
  </r>
  <r>
    <x v="4466"/>
    <d v="2023-09-23T00:00:00"/>
    <s v="Customer_523"/>
    <x v="2"/>
    <x v="2"/>
    <x v="1"/>
    <x v="1"/>
    <n v="7"/>
    <n v="2354"/>
    <n v="12"/>
    <n v="14500.64"/>
    <x v="4423"/>
    <s v="Card"/>
    <x v="1"/>
    <n v="5"/>
    <n v="2023"/>
    <n v="9"/>
    <x v="5"/>
    <n v="3"/>
    <n v="38"/>
    <n v="4"/>
    <n v="6"/>
    <x v="0"/>
    <x v="0"/>
    <n v="197736"/>
    <n v="0.14000000000000001"/>
  </r>
  <r>
    <x v="4467"/>
    <d v="2023-09-24T00:00:00"/>
    <s v="Customer_1635"/>
    <x v="3"/>
    <x v="2"/>
    <x v="1"/>
    <x v="8"/>
    <n v="7"/>
    <n v="1871"/>
    <n v="22"/>
    <n v="10215.66"/>
    <x v="4424"/>
    <s v="Card"/>
    <x v="0"/>
    <n v="2"/>
    <n v="2023"/>
    <n v="9"/>
    <x v="5"/>
    <n v="3"/>
    <n v="39"/>
    <n v="5"/>
    <n v="0"/>
    <x v="2"/>
    <x v="0"/>
    <n v="288134"/>
    <n v="0.06"/>
  </r>
  <r>
    <x v="4468"/>
    <d v="2023-06-07T00:00:00"/>
    <s v="Customer_1429"/>
    <x v="1"/>
    <x v="3"/>
    <x v="2"/>
    <x v="5"/>
    <n v="9"/>
    <n v="1298"/>
    <n v="3"/>
    <n v="11331.54"/>
    <x v="4425"/>
    <s v="Cash"/>
    <x v="2"/>
    <n v="1"/>
    <n v="2023"/>
    <n v="6"/>
    <x v="7"/>
    <n v="2"/>
    <n v="23"/>
    <n v="2"/>
    <n v="3"/>
    <x v="6"/>
    <x v="1"/>
    <n v="35046"/>
    <n v="0.06"/>
  </r>
  <r>
    <x v="4469"/>
    <d v="2023-09-30T00:00:00"/>
    <s v="Customer_1864"/>
    <x v="1"/>
    <x v="0"/>
    <x v="2"/>
    <x v="2"/>
    <n v="5"/>
    <n v="1380"/>
    <n v="11"/>
    <n v="6141"/>
    <x v="4426"/>
    <s v="Cash"/>
    <x v="2"/>
    <n v="2"/>
    <n v="2023"/>
    <n v="9"/>
    <x v="5"/>
    <n v="3"/>
    <n v="39"/>
    <n v="5"/>
    <n v="6"/>
    <x v="0"/>
    <x v="0"/>
    <n v="75900"/>
    <n v="0.17"/>
  </r>
  <r>
    <x v="4470"/>
    <d v="2023-06-13T00:00:00"/>
    <s v="Customer_273"/>
    <x v="2"/>
    <x v="3"/>
    <x v="1"/>
    <x v="8"/>
    <n v="2"/>
    <n v="469"/>
    <n v="15"/>
    <n v="797.3"/>
    <x v="4427"/>
    <s v="UPI"/>
    <x v="0"/>
    <n v="1"/>
    <n v="2023"/>
    <n v="6"/>
    <x v="7"/>
    <n v="2"/>
    <n v="24"/>
    <n v="3"/>
    <n v="2"/>
    <x v="5"/>
    <x v="1"/>
    <n v="14070"/>
    <n v="0.09"/>
  </r>
  <r>
    <x v="4471"/>
    <d v="2023-06-24T00:00:00"/>
    <s v="Customer_1662"/>
    <x v="2"/>
    <x v="0"/>
    <x v="0"/>
    <x v="6"/>
    <n v="2"/>
    <n v="2728"/>
    <n v="23"/>
    <n v="4201.12"/>
    <x v="4428"/>
    <s v="Cash"/>
    <x v="2"/>
    <n v="4"/>
    <n v="2023"/>
    <n v="6"/>
    <x v="7"/>
    <n v="2"/>
    <n v="25"/>
    <n v="4"/>
    <n v="6"/>
    <x v="0"/>
    <x v="0"/>
    <n v="125488"/>
    <n v="0.06"/>
  </r>
  <r>
    <x v="4472"/>
    <d v="2023-05-20T00:00:00"/>
    <s v="Customer_1246"/>
    <x v="3"/>
    <x v="1"/>
    <x v="2"/>
    <x v="7"/>
    <n v="4"/>
    <n v="2346"/>
    <n v="19"/>
    <n v="7601.04"/>
    <x v="4429"/>
    <s v="UPI"/>
    <x v="2"/>
    <n v="3"/>
    <n v="2023"/>
    <n v="5"/>
    <x v="11"/>
    <n v="2"/>
    <n v="20"/>
    <n v="3"/>
    <n v="6"/>
    <x v="0"/>
    <x v="0"/>
    <n v="178296"/>
    <n v="0.09"/>
  </r>
  <r>
    <x v="4473"/>
    <d v="2023-07-31T00:00:00"/>
    <s v="Customer_998"/>
    <x v="0"/>
    <x v="2"/>
    <x v="0"/>
    <x v="0"/>
    <n v="1"/>
    <n v="188"/>
    <n v="25"/>
    <n v="141"/>
    <x v="4430"/>
    <s v="UPI"/>
    <x v="2"/>
    <n v="3"/>
    <n v="2023"/>
    <n v="7"/>
    <x v="10"/>
    <n v="3"/>
    <n v="31"/>
    <n v="6"/>
    <n v="1"/>
    <x v="3"/>
    <x v="1"/>
    <n v="4700"/>
    <n v="0.06"/>
  </r>
  <r>
    <x v="4474"/>
    <d v="2023-12-14T00:00:00"/>
    <s v="Customer_1573"/>
    <x v="2"/>
    <x v="3"/>
    <x v="0"/>
    <x v="0"/>
    <n v="2"/>
    <n v="554"/>
    <n v="9"/>
    <n v="1008.28"/>
    <x v="4431"/>
    <s v="Cash"/>
    <x v="0"/>
    <n v="1"/>
    <n v="2023"/>
    <n v="12"/>
    <x v="2"/>
    <n v="4"/>
    <n v="50"/>
    <n v="3"/>
    <n v="4"/>
    <x v="4"/>
    <x v="1"/>
    <n v="9972"/>
    <n v="0.18"/>
  </r>
  <r>
    <x v="4475"/>
    <d v="2023-07-03T00:00:00"/>
    <s v="Customer_1656"/>
    <x v="2"/>
    <x v="2"/>
    <x v="2"/>
    <x v="5"/>
    <n v="6"/>
    <n v="1627"/>
    <n v="30"/>
    <n v="6833.4"/>
    <x v="4432"/>
    <s v="Cash"/>
    <x v="1"/>
    <n v="7"/>
    <n v="2023"/>
    <n v="7"/>
    <x v="10"/>
    <n v="3"/>
    <n v="27"/>
    <n v="2"/>
    <n v="1"/>
    <x v="3"/>
    <x v="1"/>
    <n v="292860"/>
    <n v="0.11"/>
  </r>
  <r>
    <x v="4476"/>
    <d v="2023-07-09T00:00:00"/>
    <s v="Customer_761"/>
    <x v="2"/>
    <x v="1"/>
    <x v="2"/>
    <x v="7"/>
    <n v="4"/>
    <n v="1224"/>
    <n v="25"/>
    <n v="3672"/>
    <x v="4433"/>
    <s v="UPI"/>
    <x v="0"/>
    <n v="4"/>
    <n v="2023"/>
    <n v="7"/>
    <x v="10"/>
    <n v="3"/>
    <n v="28"/>
    <n v="3"/>
    <n v="0"/>
    <x v="2"/>
    <x v="0"/>
    <n v="122400"/>
    <n v="0.2"/>
  </r>
  <r>
    <x v="4477"/>
    <d v="2023-03-07T00:00:00"/>
    <s v="Customer_775"/>
    <x v="0"/>
    <x v="3"/>
    <x v="0"/>
    <x v="6"/>
    <n v="3"/>
    <n v="3749"/>
    <n v="21"/>
    <n v="8885.1299999999992"/>
    <x v="4434"/>
    <s v="Cash"/>
    <x v="1"/>
    <n v="4"/>
    <n v="2023"/>
    <n v="3"/>
    <x v="9"/>
    <n v="1"/>
    <n v="10"/>
    <n v="2"/>
    <n v="2"/>
    <x v="5"/>
    <x v="1"/>
    <n v="236187"/>
    <n v="0.14000000000000001"/>
  </r>
  <r>
    <x v="4478"/>
    <d v="2023-08-13T00:00:00"/>
    <s v="Customer_436"/>
    <x v="2"/>
    <x v="2"/>
    <x v="1"/>
    <x v="1"/>
    <n v="6"/>
    <n v="1393"/>
    <n v="21"/>
    <n v="6602.82"/>
    <x v="4435"/>
    <s v="UPI"/>
    <x v="1"/>
    <n v="4"/>
    <n v="2023"/>
    <n v="8"/>
    <x v="4"/>
    <n v="3"/>
    <n v="33"/>
    <n v="3"/>
    <n v="0"/>
    <x v="2"/>
    <x v="0"/>
    <n v="175518"/>
    <n v="0.12"/>
  </r>
  <r>
    <x v="4479"/>
    <d v="2023-05-21T00:00:00"/>
    <s v="Customer_712"/>
    <x v="1"/>
    <x v="3"/>
    <x v="1"/>
    <x v="8"/>
    <n v="9"/>
    <n v="597"/>
    <n v="7"/>
    <n v="4996.8900000000003"/>
    <x v="4436"/>
    <s v="UPI"/>
    <x v="0"/>
    <n v="2"/>
    <n v="2023"/>
    <n v="5"/>
    <x v="11"/>
    <n v="2"/>
    <n v="21"/>
    <n v="4"/>
    <n v="0"/>
    <x v="2"/>
    <x v="0"/>
    <n v="37611"/>
    <n v="0.1"/>
  </r>
  <r>
    <x v="4480"/>
    <d v="2023-08-07T00:00:00"/>
    <s v="Customer_175"/>
    <x v="1"/>
    <x v="2"/>
    <x v="1"/>
    <x v="8"/>
    <n v="5"/>
    <n v="1795"/>
    <n v="25"/>
    <n v="6731.25"/>
    <x v="4437"/>
    <s v="Cash"/>
    <x v="0"/>
    <n v="7"/>
    <n v="2023"/>
    <n v="8"/>
    <x v="4"/>
    <n v="3"/>
    <n v="32"/>
    <n v="2"/>
    <n v="1"/>
    <x v="3"/>
    <x v="1"/>
    <n v="224375"/>
    <n v="0.14000000000000001"/>
  </r>
  <r>
    <x v="4481"/>
    <d v="2023-09-14T00:00:00"/>
    <s v="Customer_889"/>
    <x v="1"/>
    <x v="0"/>
    <x v="1"/>
    <x v="1"/>
    <n v="8"/>
    <n v="4105"/>
    <n v="12"/>
    <n v="28899.200000000001"/>
    <x v="4438"/>
    <s v="Card"/>
    <x v="1"/>
    <n v="3"/>
    <n v="2023"/>
    <n v="9"/>
    <x v="5"/>
    <n v="3"/>
    <n v="37"/>
    <n v="3"/>
    <n v="4"/>
    <x v="4"/>
    <x v="1"/>
    <n v="394080"/>
    <n v="0.06"/>
  </r>
  <r>
    <x v="4482"/>
    <d v="2023-02-11T00:00:00"/>
    <s v="Customer_1572"/>
    <x v="3"/>
    <x v="2"/>
    <x v="1"/>
    <x v="8"/>
    <n v="9"/>
    <n v="1415"/>
    <n v="1"/>
    <n v="12607.65"/>
    <x v="4439"/>
    <s v="UPI"/>
    <x v="0"/>
    <n v="3"/>
    <n v="2023"/>
    <n v="2"/>
    <x v="3"/>
    <n v="1"/>
    <n v="6"/>
    <n v="2"/>
    <n v="6"/>
    <x v="0"/>
    <x v="0"/>
    <n v="12735"/>
    <n v="0.16"/>
  </r>
  <r>
    <x v="4483"/>
    <d v="2023-06-12T00:00:00"/>
    <s v="Customer_1118"/>
    <x v="0"/>
    <x v="3"/>
    <x v="2"/>
    <x v="7"/>
    <n v="1"/>
    <n v="726"/>
    <n v="0"/>
    <n v="726"/>
    <x v="4440"/>
    <s v="Cash"/>
    <x v="0"/>
    <n v="1"/>
    <n v="2023"/>
    <n v="6"/>
    <x v="7"/>
    <n v="2"/>
    <n v="24"/>
    <n v="3"/>
    <n v="1"/>
    <x v="3"/>
    <x v="1"/>
    <n v="0"/>
    <n v="0.06"/>
  </r>
  <r>
    <x v="4484"/>
    <d v="2023-07-17T00:00:00"/>
    <s v="Customer_79"/>
    <x v="3"/>
    <x v="2"/>
    <x v="1"/>
    <x v="8"/>
    <n v="10"/>
    <n v="356"/>
    <n v="28"/>
    <n v="2563.1999999999998"/>
    <x v="4441"/>
    <s v="Card"/>
    <x v="0"/>
    <n v="7"/>
    <n v="2023"/>
    <n v="7"/>
    <x v="10"/>
    <n v="3"/>
    <n v="29"/>
    <n v="4"/>
    <n v="1"/>
    <x v="3"/>
    <x v="1"/>
    <n v="99680"/>
    <n v="0.1"/>
  </r>
  <r>
    <x v="4485"/>
    <d v="2023-07-19T00:00:00"/>
    <s v="Customer_989"/>
    <x v="3"/>
    <x v="1"/>
    <x v="2"/>
    <x v="2"/>
    <n v="4"/>
    <n v="805"/>
    <n v="16"/>
    <n v="2704.8"/>
    <x v="4442"/>
    <s v="Cash"/>
    <x v="2"/>
    <n v="1"/>
    <n v="2023"/>
    <n v="7"/>
    <x v="10"/>
    <n v="3"/>
    <n v="29"/>
    <n v="4"/>
    <n v="3"/>
    <x v="6"/>
    <x v="1"/>
    <n v="51520"/>
    <n v="0.15"/>
  </r>
  <r>
    <x v="4486"/>
    <d v="2023-02-11T00:00:00"/>
    <s v="Customer_527"/>
    <x v="0"/>
    <x v="2"/>
    <x v="2"/>
    <x v="2"/>
    <n v="2"/>
    <n v="2454"/>
    <n v="8"/>
    <n v="4515.3599999999997"/>
    <x v="4443"/>
    <s v="Card"/>
    <x v="2"/>
    <n v="2"/>
    <n v="2023"/>
    <n v="2"/>
    <x v="3"/>
    <n v="1"/>
    <n v="6"/>
    <n v="2"/>
    <n v="6"/>
    <x v="0"/>
    <x v="0"/>
    <n v="39264"/>
    <n v="0.06"/>
  </r>
  <r>
    <x v="4487"/>
    <d v="2023-12-16T00:00:00"/>
    <s v="Customer_677"/>
    <x v="2"/>
    <x v="3"/>
    <x v="0"/>
    <x v="0"/>
    <n v="3"/>
    <n v="1493"/>
    <n v="11"/>
    <n v="3986.31"/>
    <x v="4444"/>
    <s v="Card"/>
    <x v="2"/>
    <n v="7"/>
    <n v="2023"/>
    <n v="12"/>
    <x v="2"/>
    <n v="4"/>
    <n v="50"/>
    <n v="3"/>
    <n v="6"/>
    <x v="0"/>
    <x v="0"/>
    <n v="49269"/>
    <n v="0.17"/>
  </r>
  <r>
    <x v="4488"/>
    <d v="2023-08-14T00:00:00"/>
    <s v="Customer_453"/>
    <x v="2"/>
    <x v="2"/>
    <x v="2"/>
    <x v="7"/>
    <n v="1"/>
    <n v="4215"/>
    <n v="28"/>
    <n v="3034.8"/>
    <x v="4445"/>
    <s v="Card"/>
    <x v="2"/>
    <n v="7"/>
    <n v="2023"/>
    <n v="8"/>
    <x v="4"/>
    <n v="3"/>
    <n v="33"/>
    <n v="3"/>
    <n v="1"/>
    <x v="3"/>
    <x v="1"/>
    <n v="118020"/>
    <n v="0.1"/>
  </r>
  <r>
    <x v="4489"/>
    <d v="2023-07-12T00:00:00"/>
    <s v="Customer_279"/>
    <x v="1"/>
    <x v="1"/>
    <x v="0"/>
    <x v="0"/>
    <n v="4"/>
    <n v="3565"/>
    <n v="1"/>
    <n v="14117.4"/>
    <x v="4446"/>
    <s v="Card"/>
    <x v="0"/>
    <n v="4"/>
    <n v="2023"/>
    <n v="7"/>
    <x v="10"/>
    <n v="3"/>
    <n v="28"/>
    <n v="3"/>
    <n v="3"/>
    <x v="6"/>
    <x v="1"/>
    <n v="14260"/>
    <n v="0.08"/>
  </r>
  <r>
    <x v="4490"/>
    <d v="2023-02-20T00:00:00"/>
    <s v="Customer_1790"/>
    <x v="0"/>
    <x v="2"/>
    <x v="0"/>
    <x v="6"/>
    <n v="1"/>
    <n v="1733"/>
    <n v="16"/>
    <n v="1455.72"/>
    <x v="4447"/>
    <s v="Card"/>
    <x v="0"/>
    <n v="5"/>
    <n v="2023"/>
    <n v="2"/>
    <x v="3"/>
    <n v="1"/>
    <n v="8"/>
    <n v="4"/>
    <n v="1"/>
    <x v="3"/>
    <x v="1"/>
    <n v="27728"/>
    <n v="0.12"/>
  </r>
  <r>
    <x v="4491"/>
    <d v="2023-05-14T00:00:00"/>
    <s v="Customer_1429"/>
    <x v="2"/>
    <x v="0"/>
    <x v="2"/>
    <x v="2"/>
    <n v="1"/>
    <n v="1272"/>
    <n v="27"/>
    <n v="928.56"/>
    <x v="4448"/>
    <s v="Card"/>
    <x v="1"/>
    <n v="6"/>
    <n v="2023"/>
    <n v="5"/>
    <x v="11"/>
    <n v="2"/>
    <n v="20"/>
    <n v="3"/>
    <n v="0"/>
    <x v="2"/>
    <x v="0"/>
    <n v="34344"/>
    <n v="0.16"/>
  </r>
  <r>
    <x v="4492"/>
    <d v="2023-04-28T00:00:00"/>
    <s v="Customer_1649"/>
    <x v="3"/>
    <x v="1"/>
    <x v="1"/>
    <x v="3"/>
    <n v="1"/>
    <n v="981"/>
    <n v="23"/>
    <n v="755.37"/>
    <x v="4449"/>
    <s v="UPI"/>
    <x v="0"/>
    <n v="2"/>
    <n v="2023"/>
    <n v="4"/>
    <x v="8"/>
    <n v="2"/>
    <n v="17"/>
    <n v="5"/>
    <n v="5"/>
    <x v="1"/>
    <x v="1"/>
    <n v="22563"/>
    <n v="0.16"/>
  </r>
  <r>
    <x v="4493"/>
    <d v="2023-09-13T00:00:00"/>
    <s v="Customer_231"/>
    <x v="3"/>
    <x v="2"/>
    <x v="0"/>
    <x v="4"/>
    <n v="3"/>
    <n v="3424"/>
    <n v="13"/>
    <n v="8936.64"/>
    <x v="4450"/>
    <s v="Card"/>
    <x v="2"/>
    <n v="2"/>
    <n v="2023"/>
    <n v="9"/>
    <x v="5"/>
    <n v="3"/>
    <n v="37"/>
    <n v="3"/>
    <n v="3"/>
    <x v="6"/>
    <x v="1"/>
    <n v="133536"/>
    <n v="0.15"/>
  </r>
  <r>
    <x v="4494"/>
    <d v="2023-03-06T00:00:00"/>
    <s v="Customer_909"/>
    <x v="3"/>
    <x v="1"/>
    <x v="1"/>
    <x v="3"/>
    <n v="9"/>
    <n v="1442"/>
    <n v="3"/>
    <n v="12588.66"/>
    <x v="4451"/>
    <s v="Cash"/>
    <x v="1"/>
    <n v="5"/>
    <n v="2023"/>
    <n v="3"/>
    <x v="9"/>
    <n v="1"/>
    <n v="10"/>
    <n v="2"/>
    <n v="1"/>
    <x v="3"/>
    <x v="1"/>
    <n v="38934"/>
    <n v="0.17"/>
  </r>
  <r>
    <x v="4495"/>
    <d v="2023-12-09T00:00:00"/>
    <s v="Customer_1574"/>
    <x v="3"/>
    <x v="3"/>
    <x v="0"/>
    <x v="4"/>
    <n v="1"/>
    <n v="1264"/>
    <n v="9"/>
    <n v="1150.24"/>
    <x v="4452"/>
    <s v="UPI"/>
    <x v="2"/>
    <n v="1"/>
    <n v="2023"/>
    <n v="12"/>
    <x v="2"/>
    <n v="4"/>
    <n v="49"/>
    <n v="2"/>
    <n v="6"/>
    <x v="0"/>
    <x v="0"/>
    <n v="11376"/>
    <n v="0.16"/>
  </r>
  <r>
    <x v="4496"/>
    <d v="2023-10-22T00:00:00"/>
    <s v="Customer_1117"/>
    <x v="0"/>
    <x v="3"/>
    <x v="2"/>
    <x v="7"/>
    <n v="2"/>
    <n v="4096"/>
    <n v="21"/>
    <n v="6471.68"/>
    <x v="4453"/>
    <s v="Cash"/>
    <x v="1"/>
    <n v="3"/>
    <n v="2023"/>
    <n v="10"/>
    <x v="1"/>
    <n v="4"/>
    <n v="43"/>
    <n v="4"/>
    <n v="0"/>
    <x v="2"/>
    <x v="0"/>
    <n v="172032"/>
    <n v="0.1"/>
  </r>
  <r>
    <x v="4497"/>
    <d v="2023-05-10T00:00:00"/>
    <s v="Customer_1075"/>
    <x v="2"/>
    <x v="2"/>
    <x v="1"/>
    <x v="3"/>
    <n v="2"/>
    <n v="1816"/>
    <n v="28"/>
    <n v="2615.04"/>
    <x v="4454"/>
    <s v="Card"/>
    <x v="2"/>
    <n v="1"/>
    <n v="2023"/>
    <n v="5"/>
    <x v="11"/>
    <n v="2"/>
    <n v="19"/>
    <n v="2"/>
    <n v="3"/>
    <x v="6"/>
    <x v="1"/>
    <n v="101696"/>
    <n v="0.19"/>
  </r>
  <r>
    <x v="4498"/>
    <d v="2023-12-09T00:00:00"/>
    <s v="Customer_1263"/>
    <x v="2"/>
    <x v="0"/>
    <x v="1"/>
    <x v="3"/>
    <n v="10"/>
    <n v="681"/>
    <n v="0"/>
    <n v="6810"/>
    <x v="4455"/>
    <s v="Card"/>
    <x v="1"/>
    <n v="5"/>
    <n v="2023"/>
    <n v="12"/>
    <x v="2"/>
    <n v="4"/>
    <n v="49"/>
    <n v="2"/>
    <n v="6"/>
    <x v="0"/>
    <x v="0"/>
    <n v="0"/>
    <n v="0.17"/>
  </r>
  <r>
    <x v="4499"/>
    <d v="2023-10-07T00:00:00"/>
    <s v="Customer_682"/>
    <x v="3"/>
    <x v="1"/>
    <x v="2"/>
    <x v="7"/>
    <n v="3"/>
    <n v="3809"/>
    <n v="21"/>
    <n v="9027.33"/>
    <x v="4456"/>
    <s v="Card"/>
    <x v="0"/>
    <n v="3"/>
    <n v="2023"/>
    <n v="10"/>
    <x v="1"/>
    <n v="4"/>
    <n v="40"/>
    <n v="1"/>
    <n v="6"/>
    <x v="0"/>
    <x v="0"/>
    <n v="239967"/>
    <n v="0.2"/>
  </r>
  <r>
    <x v="4500"/>
    <d v="2023-02-17T00:00:00"/>
    <s v="Customer_948"/>
    <x v="1"/>
    <x v="1"/>
    <x v="1"/>
    <x v="3"/>
    <n v="6"/>
    <n v="3351"/>
    <n v="16"/>
    <n v="16889.04"/>
    <x v="4457"/>
    <s v="Cash"/>
    <x v="2"/>
    <n v="2"/>
    <n v="2023"/>
    <n v="2"/>
    <x v="3"/>
    <n v="1"/>
    <n v="7"/>
    <n v="3"/>
    <n v="5"/>
    <x v="1"/>
    <x v="1"/>
    <n v="321696"/>
    <n v="7.0000000000000007E-2"/>
  </r>
  <r>
    <x v="4501"/>
    <d v="2023-01-11T00:00:00"/>
    <s v="Customer_1362"/>
    <x v="3"/>
    <x v="2"/>
    <x v="1"/>
    <x v="1"/>
    <n v="8"/>
    <n v="2786"/>
    <n v="1"/>
    <n v="22065.119999999999"/>
    <x v="4458"/>
    <s v="Card"/>
    <x v="1"/>
    <n v="1"/>
    <n v="2023"/>
    <n v="1"/>
    <x v="0"/>
    <n v="1"/>
    <n v="2"/>
    <n v="2"/>
    <n v="3"/>
    <x v="6"/>
    <x v="1"/>
    <n v="22288"/>
    <n v="0.06"/>
  </r>
  <r>
    <x v="4502"/>
    <d v="2023-02-26T00:00:00"/>
    <s v="Customer_1210"/>
    <x v="2"/>
    <x v="2"/>
    <x v="1"/>
    <x v="1"/>
    <n v="2"/>
    <n v="3133"/>
    <n v="5"/>
    <n v="5952.7"/>
    <x v="4459"/>
    <s v="Card"/>
    <x v="2"/>
    <n v="2"/>
    <n v="2023"/>
    <n v="2"/>
    <x v="3"/>
    <n v="1"/>
    <n v="9"/>
    <n v="5"/>
    <n v="0"/>
    <x v="2"/>
    <x v="0"/>
    <n v="31330"/>
    <n v="7.0000000000000007E-2"/>
  </r>
  <r>
    <x v="4503"/>
    <d v="2023-05-26T00:00:00"/>
    <s v="Customer_945"/>
    <x v="3"/>
    <x v="0"/>
    <x v="0"/>
    <x v="4"/>
    <n v="10"/>
    <n v="2503"/>
    <n v="13"/>
    <n v="21776.1"/>
    <x v="4460"/>
    <s v="Card"/>
    <x v="2"/>
    <n v="4"/>
    <n v="2023"/>
    <n v="5"/>
    <x v="11"/>
    <n v="2"/>
    <n v="21"/>
    <n v="4"/>
    <n v="5"/>
    <x v="1"/>
    <x v="1"/>
    <n v="325390"/>
    <n v="0.09"/>
  </r>
  <r>
    <x v="4504"/>
    <d v="2023-05-26T00:00:00"/>
    <s v="Customer_1071"/>
    <x v="0"/>
    <x v="3"/>
    <x v="2"/>
    <x v="2"/>
    <n v="7"/>
    <n v="4097"/>
    <n v="8"/>
    <n v="26384.68"/>
    <x v="4461"/>
    <s v="UPI"/>
    <x v="0"/>
    <n v="2"/>
    <n v="2023"/>
    <n v="5"/>
    <x v="11"/>
    <n v="2"/>
    <n v="21"/>
    <n v="4"/>
    <n v="5"/>
    <x v="1"/>
    <x v="1"/>
    <n v="229432"/>
    <n v="0.09"/>
  </r>
  <r>
    <x v="4505"/>
    <d v="2023-08-02T00:00:00"/>
    <s v="Customer_789"/>
    <x v="2"/>
    <x v="3"/>
    <x v="1"/>
    <x v="8"/>
    <n v="8"/>
    <n v="2278"/>
    <n v="30"/>
    <n v="12756.8"/>
    <x v="4462"/>
    <s v="Card"/>
    <x v="2"/>
    <n v="5"/>
    <n v="2023"/>
    <n v="8"/>
    <x v="4"/>
    <n v="3"/>
    <n v="31"/>
    <n v="1"/>
    <n v="3"/>
    <x v="6"/>
    <x v="1"/>
    <n v="546720"/>
    <n v="0.17"/>
  </r>
  <r>
    <x v="4506"/>
    <d v="2023-03-02T00:00:00"/>
    <s v="Customer_1259"/>
    <x v="0"/>
    <x v="1"/>
    <x v="2"/>
    <x v="2"/>
    <n v="8"/>
    <n v="966"/>
    <n v="27"/>
    <n v="5641.44"/>
    <x v="4463"/>
    <s v="Cash"/>
    <x v="0"/>
    <n v="4"/>
    <n v="2023"/>
    <n v="3"/>
    <x v="9"/>
    <n v="1"/>
    <n v="9"/>
    <n v="1"/>
    <n v="4"/>
    <x v="4"/>
    <x v="1"/>
    <n v="208656"/>
    <n v="0.05"/>
  </r>
  <r>
    <x v="4507"/>
    <d v="2023-05-27T00:00:00"/>
    <s v="Customer_237"/>
    <x v="3"/>
    <x v="1"/>
    <x v="2"/>
    <x v="7"/>
    <n v="10"/>
    <n v="584"/>
    <n v="10"/>
    <n v="5256"/>
    <x v="4464"/>
    <s v="Card"/>
    <x v="1"/>
    <n v="2"/>
    <n v="2023"/>
    <n v="5"/>
    <x v="11"/>
    <n v="2"/>
    <n v="21"/>
    <n v="4"/>
    <n v="6"/>
    <x v="0"/>
    <x v="0"/>
    <n v="58400"/>
    <n v="0.1"/>
  </r>
  <r>
    <x v="4508"/>
    <d v="2023-06-17T00:00:00"/>
    <s v="Customer_776"/>
    <x v="3"/>
    <x v="0"/>
    <x v="2"/>
    <x v="2"/>
    <n v="2"/>
    <n v="2620"/>
    <n v="10"/>
    <n v="4716"/>
    <x v="4465"/>
    <s v="Card"/>
    <x v="2"/>
    <n v="1"/>
    <n v="2023"/>
    <n v="6"/>
    <x v="7"/>
    <n v="2"/>
    <n v="24"/>
    <n v="3"/>
    <n v="6"/>
    <x v="0"/>
    <x v="0"/>
    <n v="52400"/>
    <n v="0.11"/>
  </r>
  <r>
    <x v="4509"/>
    <d v="2023-05-22T00:00:00"/>
    <s v="Customer_1569"/>
    <x v="2"/>
    <x v="2"/>
    <x v="2"/>
    <x v="5"/>
    <n v="9"/>
    <n v="2507"/>
    <n v="6"/>
    <n v="21209.22"/>
    <x v="4466"/>
    <s v="Cash"/>
    <x v="1"/>
    <n v="6"/>
    <n v="2023"/>
    <n v="5"/>
    <x v="11"/>
    <n v="2"/>
    <n v="21"/>
    <n v="4"/>
    <n v="1"/>
    <x v="3"/>
    <x v="1"/>
    <n v="135378"/>
    <n v="0.19"/>
  </r>
  <r>
    <x v="4510"/>
    <d v="2023-04-02T00:00:00"/>
    <s v="Customer_1886"/>
    <x v="1"/>
    <x v="2"/>
    <x v="0"/>
    <x v="6"/>
    <n v="1"/>
    <n v="2792"/>
    <n v="26"/>
    <n v="2066.08"/>
    <x v="4467"/>
    <s v="UPI"/>
    <x v="2"/>
    <n v="6"/>
    <n v="2023"/>
    <n v="4"/>
    <x v="8"/>
    <n v="2"/>
    <n v="14"/>
    <n v="2"/>
    <n v="0"/>
    <x v="2"/>
    <x v="0"/>
    <n v="72592"/>
    <n v="0.16"/>
  </r>
  <r>
    <x v="4511"/>
    <d v="2023-09-10T00:00:00"/>
    <s v="Customer_1527"/>
    <x v="2"/>
    <x v="2"/>
    <x v="1"/>
    <x v="8"/>
    <n v="6"/>
    <n v="379"/>
    <n v="3"/>
    <n v="2205.7800000000002"/>
    <x v="4468"/>
    <s v="UPI"/>
    <x v="1"/>
    <n v="1"/>
    <n v="2023"/>
    <n v="9"/>
    <x v="5"/>
    <n v="3"/>
    <n v="37"/>
    <n v="3"/>
    <n v="0"/>
    <x v="2"/>
    <x v="0"/>
    <n v="6822"/>
    <n v="0.06"/>
  </r>
  <r>
    <x v="4512"/>
    <d v="2023-07-02T00:00:00"/>
    <s v="Customer_1691"/>
    <x v="0"/>
    <x v="2"/>
    <x v="1"/>
    <x v="8"/>
    <n v="9"/>
    <n v="383"/>
    <n v="2"/>
    <n v="3378.06"/>
    <x v="4469"/>
    <s v="UPI"/>
    <x v="1"/>
    <n v="4"/>
    <n v="2023"/>
    <n v="7"/>
    <x v="10"/>
    <n v="3"/>
    <n v="27"/>
    <n v="2"/>
    <n v="0"/>
    <x v="2"/>
    <x v="0"/>
    <n v="6894"/>
    <n v="0.14000000000000001"/>
  </r>
  <r>
    <x v="4513"/>
    <d v="2023-06-16T00:00:00"/>
    <s v="Customer_1119"/>
    <x v="0"/>
    <x v="3"/>
    <x v="0"/>
    <x v="4"/>
    <n v="9"/>
    <n v="4391"/>
    <n v="25"/>
    <n v="29639.25"/>
    <x v="4470"/>
    <s v="Cash"/>
    <x v="0"/>
    <n v="6"/>
    <n v="2023"/>
    <n v="6"/>
    <x v="7"/>
    <n v="2"/>
    <n v="24"/>
    <n v="3"/>
    <n v="5"/>
    <x v="1"/>
    <x v="1"/>
    <n v="987975"/>
    <n v="0.14000000000000001"/>
  </r>
  <r>
    <x v="4514"/>
    <d v="2023-04-02T00:00:00"/>
    <s v="Customer_1984"/>
    <x v="0"/>
    <x v="1"/>
    <x v="0"/>
    <x v="0"/>
    <n v="5"/>
    <n v="1675"/>
    <n v="29"/>
    <n v="5946.25"/>
    <x v="4471"/>
    <s v="Cash"/>
    <x v="0"/>
    <n v="6"/>
    <n v="2023"/>
    <n v="4"/>
    <x v="8"/>
    <n v="2"/>
    <n v="14"/>
    <n v="2"/>
    <n v="0"/>
    <x v="2"/>
    <x v="0"/>
    <n v="242875"/>
    <n v="0.13"/>
  </r>
  <r>
    <x v="4515"/>
    <d v="2023-01-10T00:00:00"/>
    <s v="Customer_495"/>
    <x v="2"/>
    <x v="1"/>
    <x v="2"/>
    <x v="7"/>
    <n v="9"/>
    <n v="1619"/>
    <n v="3"/>
    <n v="14133.87"/>
    <x v="4472"/>
    <s v="Cash"/>
    <x v="1"/>
    <n v="6"/>
    <n v="2023"/>
    <n v="1"/>
    <x v="0"/>
    <n v="1"/>
    <n v="2"/>
    <n v="2"/>
    <n v="2"/>
    <x v="5"/>
    <x v="1"/>
    <n v="43713"/>
    <n v="0.18"/>
  </r>
  <r>
    <x v="4516"/>
    <d v="2023-12-22T00:00:00"/>
    <s v="Customer_1720"/>
    <x v="3"/>
    <x v="2"/>
    <x v="1"/>
    <x v="3"/>
    <n v="3"/>
    <n v="773"/>
    <n v="9"/>
    <n v="2110.29"/>
    <x v="4473"/>
    <s v="Card"/>
    <x v="2"/>
    <n v="7"/>
    <n v="2023"/>
    <n v="12"/>
    <x v="2"/>
    <n v="4"/>
    <n v="51"/>
    <n v="4"/>
    <n v="5"/>
    <x v="1"/>
    <x v="1"/>
    <n v="20871"/>
    <n v="0.12"/>
  </r>
  <r>
    <x v="4517"/>
    <d v="2023-11-27T00:00:00"/>
    <s v="Customer_906"/>
    <x v="1"/>
    <x v="2"/>
    <x v="2"/>
    <x v="5"/>
    <n v="1"/>
    <n v="2002"/>
    <n v="14"/>
    <n v="1721.72"/>
    <x v="4474"/>
    <s v="UPI"/>
    <x v="1"/>
    <n v="7"/>
    <n v="2023"/>
    <n v="11"/>
    <x v="6"/>
    <n v="4"/>
    <n v="48"/>
    <n v="5"/>
    <n v="1"/>
    <x v="3"/>
    <x v="1"/>
    <n v="28028"/>
    <n v="0.1"/>
  </r>
  <r>
    <x v="4518"/>
    <d v="2023-06-03T00:00:00"/>
    <s v="Customer_265"/>
    <x v="2"/>
    <x v="1"/>
    <x v="1"/>
    <x v="3"/>
    <n v="7"/>
    <n v="1136"/>
    <n v="2"/>
    <n v="7792.96"/>
    <x v="4475"/>
    <s v="Cash"/>
    <x v="1"/>
    <n v="6"/>
    <n v="2023"/>
    <n v="6"/>
    <x v="7"/>
    <n v="2"/>
    <n v="22"/>
    <n v="1"/>
    <n v="6"/>
    <x v="0"/>
    <x v="0"/>
    <n v="15904"/>
    <n v="0.19"/>
  </r>
  <r>
    <x v="4519"/>
    <d v="2023-09-05T00:00:00"/>
    <s v="Customer_770"/>
    <x v="2"/>
    <x v="2"/>
    <x v="0"/>
    <x v="0"/>
    <n v="2"/>
    <n v="1112"/>
    <n v="18"/>
    <n v="1823.68"/>
    <x v="4476"/>
    <s v="UPI"/>
    <x v="0"/>
    <n v="7"/>
    <n v="2023"/>
    <n v="9"/>
    <x v="5"/>
    <n v="3"/>
    <n v="36"/>
    <n v="2"/>
    <n v="2"/>
    <x v="5"/>
    <x v="1"/>
    <n v="40032"/>
    <n v="0.12"/>
  </r>
  <r>
    <x v="4520"/>
    <d v="2023-09-21T00:00:00"/>
    <s v="Customer_874"/>
    <x v="3"/>
    <x v="1"/>
    <x v="1"/>
    <x v="8"/>
    <n v="1"/>
    <n v="1984"/>
    <n v="20"/>
    <n v="1587.2"/>
    <x v="4477"/>
    <s v="UPI"/>
    <x v="1"/>
    <n v="7"/>
    <n v="2023"/>
    <n v="9"/>
    <x v="5"/>
    <n v="3"/>
    <n v="38"/>
    <n v="4"/>
    <n v="4"/>
    <x v="4"/>
    <x v="1"/>
    <n v="39680"/>
    <n v="0.16"/>
  </r>
  <r>
    <x v="4521"/>
    <d v="2023-01-06T00:00:00"/>
    <s v="Customer_1499"/>
    <x v="3"/>
    <x v="0"/>
    <x v="1"/>
    <x v="3"/>
    <n v="7"/>
    <n v="2066"/>
    <n v="0"/>
    <n v="14462"/>
    <x v="4478"/>
    <s v="UPI"/>
    <x v="2"/>
    <n v="3"/>
    <n v="2023"/>
    <n v="1"/>
    <x v="0"/>
    <n v="1"/>
    <n v="1"/>
    <n v="1"/>
    <n v="5"/>
    <x v="1"/>
    <x v="1"/>
    <n v="0"/>
    <n v="0.2"/>
  </r>
  <r>
    <x v="4522"/>
    <d v="2023-11-19T00:00:00"/>
    <s v="Customer_1343"/>
    <x v="3"/>
    <x v="0"/>
    <x v="0"/>
    <x v="0"/>
    <n v="2"/>
    <n v="4750"/>
    <n v="28"/>
    <n v="6840"/>
    <x v="4479"/>
    <s v="UPI"/>
    <x v="2"/>
    <n v="2"/>
    <n v="2023"/>
    <n v="11"/>
    <x v="6"/>
    <n v="4"/>
    <n v="47"/>
    <n v="4"/>
    <n v="0"/>
    <x v="2"/>
    <x v="0"/>
    <n v="266000"/>
    <n v="0.19"/>
  </r>
  <r>
    <x v="4523"/>
    <d v="2023-03-14T00:00:00"/>
    <s v="Customer_461"/>
    <x v="3"/>
    <x v="0"/>
    <x v="0"/>
    <x v="6"/>
    <n v="8"/>
    <n v="3521"/>
    <n v="5"/>
    <n v="26759.599999999999"/>
    <x v="4480"/>
    <s v="Cash"/>
    <x v="0"/>
    <n v="2"/>
    <n v="2023"/>
    <n v="3"/>
    <x v="9"/>
    <n v="1"/>
    <n v="11"/>
    <n v="3"/>
    <n v="2"/>
    <x v="5"/>
    <x v="1"/>
    <n v="140840"/>
    <n v="0.2"/>
  </r>
  <r>
    <x v="4524"/>
    <d v="2023-09-01T00:00:00"/>
    <s v="Customer_1166"/>
    <x v="0"/>
    <x v="2"/>
    <x v="1"/>
    <x v="3"/>
    <n v="5"/>
    <n v="1617"/>
    <n v="24"/>
    <n v="6144.6"/>
    <x v="4481"/>
    <s v="UPI"/>
    <x v="1"/>
    <n v="7"/>
    <n v="2023"/>
    <n v="9"/>
    <x v="5"/>
    <n v="3"/>
    <n v="35"/>
    <n v="1"/>
    <n v="5"/>
    <x v="1"/>
    <x v="1"/>
    <n v="194040"/>
    <n v="0.18"/>
  </r>
  <r>
    <x v="4525"/>
    <d v="2023-10-26T00:00:00"/>
    <s v="Customer_1852"/>
    <x v="3"/>
    <x v="2"/>
    <x v="2"/>
    <x v="5"/>
    <n v="4"/>
    <n v="363"/>
    <n v="6"/>
    <n v="1364.88"/>
    <x v="4482"/>
    <s v="UPI"/>
    <x v="1"/>
    <n v="2"/>
    <n v="2023"/>
    <n v="10"/>
    <x v="1"/>
    <n v="4"/>
    <n v="43"/>
    <n v="4"/>
    <n v="4"/>
    <x v="4"/>
    <x v="1"/>
    <n v="8712"/>
    <n v="0.05"/>
  </r>
  <r>
    <x v="4526"/>
    <d v="2023-04-16T00:00:00"/>
    <s v="Customer_1829"/>
    <x v="0"/>
    <x v="1"/>
    <x v="1"/>
    <x v="8"/>
    <n v="2"/>
    <n v="2087"/>
    <n v="14"/>
    <n v="3589.64"/>
    <x v="4483"/>
    <s v="UPI"/>
    <x v="1"/>
    <n v="3"/>
    <n v="2023"/>
    <n v="4"/>
    <x v="8"/>
    <n v="2"/>
    <n v="16"/>
    <n v="4"/>
    <n v="0"/>
    <x v="2"/>
    <x v="0"/>
    <n v="58436"/>
    <n v="0.14000000000000001"/>
  </r>
  <r>
    <x v="4527"/>
    <d v="2023-08-07T00:00:00"/>
    <s v="Customer_350"/>
    <x v="2"/>
    <x v="2"/>
    <x v="2"/>
    <x v="5"/>
    <n v="8"/>
    <n v="2340"/>
    <n v="0"/>
    <n v="18720"/>
    <x v="4484"/>
    <s v="Cash"/>
    <x v="1"/>
    <n v="5"/>
    <n v="2023"/>
    <n v="8"/>
    <x v="4"/>
    <n v="3"/>
    <n v="32"/>
    <n v="2"/>
    <n v="1"/>
    <x v="3"/>
    <x v="1"/>
    <n v="0"/>
    <n v="0.18"/>
  </r>
  <r>
    <x v="4528"/>
    <d v="2024-01-01T00:00:00"/>
    <s v="Customer_667"/>
    <x v="2"/>
    <x v="3"/>
    <x v="0"/>
    <x v="6"/>
    <n v="5"/>
    <n v="539"/>
    <n v="9"/>
    <n v="2452.4499999999998"/>
    <x v="4485"/>
    <s v="Card"/>
    <x v="1"/>
    <n v="6"/>
    <n v="2024"/>
    <n v="1"/>
    <x v="0"/>
    <n v="1"/>
    <n v="1"/>
    <n v="1"/>
    <n v="1"/>
    <x v="3"/>
    <x v="1"/>
    <n v="24255"/>
    <n v="0.17"/>
  </r>
  <r>
    <x v="4529"/>
    <d v="2023-01-25T00:00:00"/>
    <s v="Customer_1767"/>
    <x v="0"/>
    <x v="0"/>
    <x v="0"/>
    <x v="0"/>
    <n v="6"/>
    <n v="2305"/>
    <n v="24"/>
    <n v="10510.8"/>
    <x v="4486"/>
    <s v="UPI"/>
    <x v="0"/>
    <n v="6"/>
    <n v="2023"/>
    <n v="1"/>
    <x v="0"/>
    <n v="1"/>
    <n v="4"/>
    <n v="4"/>
    <n v="3"/>
    <x v="6"/>
    <x v="1"/>
    <n v="331920"/>
    <n v="0.1"/>
  </r>
  <r>
    <x v="4530"/>
    <d v="2023-03-21T00:00:00"/>
    <s v="Customer_1173"/>
    <x v="3"/>
    <x v="1"/>
    <x v="0"/>
    <x v="4"/>
    <n v="4"/>
    <n v="3016"/>
    <n v="8"/>
    <n v="11098.88"/>
    <x v="4487"/>
    <s v="Cash"/>
    <x v="1"/>
    <n v="1"/>
    <n v="2023"/>
    <n v="3"/>
    <x v="9"/>
    <n v="1"/>
    <n v="12"/>
    <n v="4"/>
    <n v="2"/>
    <x v="5"/>
    <x v="1"/>
    <n v="96512"/>
    <n v="0.05"/>
  </r>
  <r>
    <x v="4531"/>
    <d v="2023-01-04T00:00:00"/>
    <s v="Customer_782"/>
    <x v="3"/>
    <x v="3"/>
    <x v="1"/>
    <x v="3"/>
    <n v="1"/>
    <n v="1433"/>
    <n v="25"/>
    <n v="1074.75"/>
    <x v="4488"/>
    <s v="Cash"/>
    <x v="0"/>
    <n v="4"/>
    <n v="2023"/>
    <n v="1"/>
    <x v="0"/>
    <n v="1"/>
    <n v="1"/>
    <n v="1"/>
    <n v="3"/>
    <x v="6"/>
    <x v="1"/>
    <n v="35825"/>
    <n v="0.08"/>
  </r>
  <r>
    <x v="4532"/>
    <d v="2023-06-26T00:00:00"/>
    <s v="Customer_1880"/>
    <x v="1"/>
    <x v="0"/>
    <x v="0"/>
    <x v="4"/>
    <n v="3"/>
    <n v="1806"/>
    <n v="3"/>
    <n v="5255.46"/>
    <x v="4489"/>
    <s v="Card"/>
    <x v="1"/>
    <n v="6"/>
    <n v="2023"/>
    <n v="6"/>
    <x v="7"/>
    <n v="2"/>
    <n v="26"/>
    <n v="5"/>
    <n v="1"/>
    <x v="3"/>
    <x v="1"/>
    <n v="16254"/>
    <n v="7.0000000000000007E-2"/>
  </r>
  <r>
    <x v="4533"/>
    <d v="2023-11-15T00:00:00"/>
    <s v="Customer_1494"/>
    <x v="0"/>
    <x v="1"/>
    <x v="2"/>
    <x v="2"/>
    <n v="7"/>
    <n v="3200"/>
    <n v="12"/>
    <n v="19712"/>
    <x v="4490"/>
    <s v="UPI"/>
    <x v="1"/>
    <n v="7"/>
    <n v="2023"/>
    <n v="11"/>
    <x v="6"/>
    <n v="4"/>
    <n v="46"/>
    <n v="3"/>
    <n v="3"/>
    <x v="6"/>
    <x v="1"/>
    <n v="268800"/>
    <n v="0.11"/>
  </r>
  <r>
    <x v="4534"/>
    <d v="2023-07-21T00:00:00"/>
    <s v="Customer_208"/>
    <x v="2"/>
    <x v="2"/>
    <x v="1"/>
    <x v="3"/>
    <n v="8"/>
    <n v="2573"/>
    <n v="9"/>
    <n v="18731.439999999999"/>
    <x v="4491"/>
    <s v="Card"/>
    <x v="1"/>
    <n v="5"/>
    <n v="2023"/>
    <n v="7"/>
    <x v="10"/>
    <n v="3"/>
    <n v="29"/>
    <n v="4"/>
    <n v="5"/>
    <x v="1"/>
    <x v="1"/>
    <n v="185256"/>
    <n v="0.17"/>
  </r>
  <r>
    <x v="4535"/>
    <d v="2023-11-29T00:00:00"/>
    <s v="Customer_1486"/>
    <x v="2"/>
    <x v="0"/>
    <x v="0"/>
    <x v="6"/>
    <n v="7"/>
    <n v="1337"/>
    <n v="0"/>
    <n v="9359"/>
    <x v="4492"/>
    <s v="Card"/>
    <x v="0"/>
    <n v="1"/>
    <n v="2023"/>
    <n v="11"/>
    <x v="6"/>
    <n v="4"/>
    <n v="48"/>
    <n v="5"/>
    <n v="3"/>
    <x v="6"/>
    <x v="1"/>
    <n v="0"/>
    <n v="0.08"/>
  </r>
  <r>
    <x v="4536"/>
    <d v="2023-12-04T00:00:00"/>
    <s v="Customer_1564"/>
    <x v="2"/>
    <x v="2"/>
    <x v="0"/>
    <x v="4"/>
    <n v="4"/>
    <n v="2840"/>
    <n v="19"/>
    <n v="9201.6"/>
    <x v="4493"/>
    <s v="Cash"/>
    <x v="1"/>
    <n v="6"/>
    <n v="2023"/>
    <n v="12"/>
    <x v="2"/>
    <n v="4"/>
    <n v="49"/>
    <n v="2"/>
    <n v="1"/>
    <x v="3"/>
    <x v="1"/>
    <n v="215840"/>
    <n v="7.0000000000000007E-2"/>
  </r>
  <r>
    <x v="4537"/>
    <d v="2023-03-29T00:00:00"/>
    <s v="Customer_454"/>
    <x v="1"/>
    <x v="3"/>
    <x v="2"/>
    <x v="5"/>
    <n v="2"/>
    <n v="2959"/>
    <n v="28"/>
    <n v="4260.96"/>
    <x v="4494"/>
    <s v="Card"/>
    <x v="2"/>
    <n v="5"/>
    <n v="2023"/>
    <n v="3"/>
    <x v="9"/>
    <n v="1"/>
    <n v="13"/>
    <n v="5"/>
    <n v="3"/>
    <x v="6"/>
    <x v="1"/>
    <n v="165704"/>
    <n v="0.17"/>
  </r>
  <r>
    <x v="4538"/>
    <d v="2023-10-22T00:00:00"/>
    <s v="Customer_407"/>
    <x v="1"/>
    <x v="0"/>
    <x v="1"/>
    <x v="8"/>
    <n v="6"/>
    <n v="3381"/>
    <n v="24"/>
    <n v="15417.36"/>
    <x v="4495"/>
    <s v="Card"/>
    <x v="0"/>
    <n v="5"/>
    <n v="2023"/>
    <n v="10"/>
    <x v="1"/>
    <n v="4"/>
    <n v="43"/>
    <n v="4"/>
    <n v="0"/>
    <x v="2"/>
    <x v="0"/>
    <n v="486864"/>
    <n v="0.14000000000000001"/>
  </r>
  <r>
    <x v="4539"/>
    <d v="2023-12-05T00:00:00"/>
    <s v="Customer_1451"/>
    <x v="1"/>
    <x v="2"/>
    <x v="2"/>
    <x v="5"/>
    <n v="1"/>
    <n v="1560"/>
    <n v="10"/>
    <n v="1404"/>
    <x v="4496"/>
    <s v="UPI"/>
    <x v="0"/>
    <n v="4"/>
    <n v="2023"/>
    <n v="12"/>
    <x v="2"/>
    <n v="4"/>
    <n v="49"/>
    <n v="2"/>
    <n v="2"/>
    <x v="5"/>
    <x v="1"/>
    <n v="15600"/>
    <n v="0.13"/>
  </r>
  <r>
    <x v="4540"/>
    <d v="2023-01-30T00:00:00"/>
    <s v="Customer_1245"/>
    <x v="2"/>
    <x v="2"/>
    <x v="0"/>
    <x v="6"/>
    <n v="3"/>
    <n v="2617"/>
    <n v="3"/>
    <n v="7615.47"/>
    <x v="4497"/>
    <s v="UPI"/>
    <x v="2"/>
    <n v="3"/>
    <n v="2023"/>
    <n v="1"/>
    <x v="0"/>
    <n v="1"/>
    <n v="5"/>
    <n v="5"/>
    <n v="1"/>
    <x v="3"/>
    <x v="1"/>
    <n v="23553"/>
    <n v="7.0000000000000007E-2"/>
  </r>
  <r>
    <x v="4541"/>
    <d v="2023-07-05T00:00:00"/>
    <s v="Customer_1867"/>
    <x v="1"/>
    <x v="0"/>
    <x v="0"/>
    <x v="6"/>
    <n v="8"/>
    <n v="4006"/>
    <n v="23"/>
    <n v="24676.959999999999"/>
    <x v="4498"/>
    <s v="UPI"/>
    <x v="1"/>
    <n v="5"/>
    <n v="2023"/>
    <n v="7"/>
    <x v="10"/>
    <n v="3"/>
    <n v="27"/>
    <n v="2"/>
    <n v="3"/>
    <x v="6"/>
    <x v="1"/>
    <n v="737104"/>
    <n v="0.2"/>
  </r>
  <r>
    <x v="4542"/>
    <d v="2023-09-07T00:00:00"/>
    <s v="Customer_458"/>
    <x v="1"/>
    <x v="0"/>
    <x v="2"/>
    <x v="5"/>
    <n v="1"/>
    <n v="1519"/>
    <n v="28"/>
    <n v="1093.68"/>
    <x v="4499"/>
    <s v="UPI"/>
    <x v="1"/>
    <n v="6"/>
    <n v="2023"/>
    <n v="9"/>
    <x v="5"/>
    <n v="3"/>
    <n v="36"/>
    <n v="2"/>
    <n v="4"/>
    <x v="4"/>
    <x v="1"/>
    <n v="42532"/>
    <n v="0.19"/>
  </r>
  <r>
    <x v="4543"/>
    <d v="2023-08-25T00:00:00"/>
    <s v="Customer_701"/>
    <x v="0"/>
    <x v="0"/>
    <x v="0"/>
    <x v="4"/>
    <n v="5"/>
    <n v="2543"/>
    <n v="28"/>
    <n v="9154.7999999999993"/>
    <x v="4500"/>
    <s v="UPI"/>
    <x v="0"/>
    <n v="3"/>
    <n v="2023"/>
    <n v="8"/>
    <x v="4"/>
    <n v="3"/>
    <n v="34"/>
    <n v="4"/>
    <n v="5"/>
    <x v="1"/>
    <x v="1"/>
    <n v="356020"/>
    <n v="0.13"/>
  </r>
  <r>
    <x v="4544"/>
    <d v="2023-02-22T00:00:00"/>
    <s v="Customer_1795"/>
    <x v="2"/>
    <x v="2"/>
    <x v="0"/>
    <x v="6"/>
    <n v="7"/>
    <n v="3484"/>
    <n v="5"/>
    <n v="23168.6"/>
    <x v="4501"/>
    <s v="Card"/>
    <x v="1"/>
    <n v="4"/>
    <n v="2023"/>
    <n v="2"/>
    <x v="3"/>
    <n v="1"/>
    <n v="8"/>
    <n v="4"/>
    <n v="3"/>
    <x v="6"/>
    <x v="1"/>
    <n v="121940"/>
    <n v="0.14000000000000001"/>
  </r>
  <r>
    <x v="4545"/>
    <d v="2023-08-18T00:00:00"/>
    <s v="Customer_1267"/>
    <x v="3"/>
    <x v="0"/>
    <x v="1"/>
    <x v="3"/>
    <n v="4"/>
    <n v="2065"/>
    <n v="18"/>
    <n v="6773.2"/>
    <x v="4502"/>
    <s v="Cash"/>
    <x v="1"/>
    <n v="4"/>
    <n v="2023"/>
    <n v="8"/>
    <x v="4"/>
    <n v="3"/>
    <n v="33"/>
    <n v="3"/>
    <n v="5"/>
    <x v="1"/>
    <x v="1"/>
    <n v="148680"/>
    <n v="0.06"/>
  </r>
  <r>
    <x v="4546"/>
    <d v="2023-05-14T00:00:00"/>
    <s v="Customer_1391"/>
    <x v="3"/>
    <x v="2"/>
    <x v="1"/>
    <x v="1"/>
    <n v="8"/>
    <n v="850"/>
    <n v="8"/>
    <n v="6256"/>
    <x v="4503"/>
    <s v="Cash"/>
    <x v="2"/>
    <n v="5"/>
    <n v="2023"/>
    <n v="5"/>
    <x v="11"/>
    <n v="2"/>
    <n v="20"/>
    <n v="3"/>
    <n v="0"/>
    <x v="2"/>
    <x v="0"/>
    <n v="54400"/>
    <n v="0.17"/>
  </r>
  <r>
    <x v="4547"/>
    <d v="2023-07-30T00:00:00"/>
    <s v="Customer_745"/>
    <x v="0"/>
    <x v="1"/>
    <x v="0"/>
    <x v="4"/>
    <n v="4"/>
    <n v="3934"/>
    <n v="18"/>
    <n v="12903.52"/>
    <x v="4504"/>
    <s v="Cash"/>
    <x v="2"/>
    <n v="2"/>
    <n v="2023"/>
    <n v="7"/>
    <x v="10"/>
    <n v="3"/>
    <n v="31"/>
    <n v="6"/>
    <n v="0"/>
    <x v="2"/>
    <x v="0"/>
    <n v="283248"/>
    <n v="7.0000000000000007E-2"/>
  </r>
  <r>
    <x v="4548"/>
    <d v="2023-06-26T00:00:00"/>
    <s v="Customer_375"/>
    <x v="3"/>
    <x v="0"/>
    <x v="0"/>
    <x v="4"/>
    <n v="2"/>
    <n v="1958"/>
    <n v="28"/>
    <n v="2819.52"/>
    <x v="4505"/>
    <s v="UPI"/>
    <x v="1"/>
    <n v="3"/>
    <n v="2023"/>
    <n v="6"/>
    <x v="7"/>
    <n v="2"/>
    <n v="26"/>
    <n v="5"/>
    <n v="1"/>
    <x v="3"/>
    <x v="1"/>
    <n v="109648"/>
    <n v="0.11"/>
  </r>
  <r>
    <x v="4549"/>
    <d v="2023-06-25T00:00:00"/>
    <s v="Customer_1181"/>
    <x v="1"/>
    <x v="3"/>
    <x v="1"/>
    <x v="8"/>
    <n v="9"/>
    <n v="4474"/>
    <n v="9"/>
    <n v="36642.06"/>
    <x v="4506"/>
    <s v="Card"/>
    <x v="1"/>
    <n v="2"/>
    <n v="2023"/>
    <n v="6"/>
    <x v="7"/>
    <n v="2"/>
    <n v="26"/>
    <n v="5"/>
    <n v="0"/>
    <x v="2"/>
    <x v="0"/>
    <n v="362394"/>
    <n v="0.16"/>
  </r>
  <r>
    <x v="4550"/>
    <d v="2023-10-12T00:00:00"/>
    <s v="Customer_1701"/>
    <x v="3"/>
    <x v="3"/>
    <x v="0"/>
    <x v="6"/>
    <n v="7"/>
    <n v="2555"/>
    <n v="11"/>
    <n v="15917.65"/>
    <x v="4507"/>
    <s v="Cash"/>
    <x v="2"/>
    <n v="2"/>
    <n v="2023"/>
    <n v="10"/>
    <x v="1"/>
    <n v="4"/>
    <n v="41"/>
    <n v="2"/>
    <n v="4"/>
    <x v="4"/>
    <x v="1"/>
    <n v="196735"/>
    <n v="0.15"/>
  </r>
  <r>
    <x v="4551"/>
    <d v="2023-07-18T00:00:00"/>
    <s v="Customer_186"/>
    <x v="1"/>
    <x v="2"/>
    <x v="2"/>
    <x v="7"/>
    <n v="8"/>
    <n v="2735"/>
    <n v="14"/>
    <n v="18816.8"/>
    <x v="4508"/>
    <s v="Card"/>
    <x v="2"/>
    <n v="1"/>
    <n v="2023"/>
    <n v="7"/>
    <x v="10"/>
    <n v="3"/>
    <n v="29"/>
    <n v="4"/>
    <n v="2"/>
    <x v="5"/>
    <x v="1"/>
    <n v="306320"/>
    <n v="0.1"/>
  </r>
  <r>
    <x v="4552"/>
    <d v="2023-12-21T00:00:00"/>
    <s v="Customer_1040"/>
    <x v="0"/>
    <x v="2"/>
    <x v="2"/>
    <x v="2"/>
    <n v="8"/>
    <n v="4435"/>
    <n v="6"/>
    <n v="33351.199999999997"/>
    <x v="4509"/>
    <s v="Cash"/>
    <x v="2"/>
    <n v="2"/>
    <n v="2023"/>
    <n v="12"/>
    <x v="2"/>
    <n v="4"/>
    <n v="51"/>
    <n v="4"/>
    <n v="4"/>
    <x v="4"/>
    <x v="1"/>
    <n v="212880"/>
    <n v="0.17"/>
  </r>
  <r>
    <x v="4553"/>
    <d v="2023-03-05T00:00:00"/>
    <s v="Customer_292"/>
    <x v="2"/>
    <x v="2"/>
    <x v="1"/>
    <x v="8"/>
    <n v="3"/>
    <n v="543"/>
    <n v="25"/>
    <n v="1221.75"/>
    <x v="4510"/>
    <s v="UPI"/>
    <x v="1"/>
    <n v="7"/>
    <n v="2023"/>
    <n v="3"/>
    <x v="9"/>
    <n v="1"/>
    <n v="10"/>
    <n v="2"/>
    <n v="0"/>
    <x v="2"/>
    <x v="0"/>
    <n v="40725"/>
    <n v="0.14000000000000001"/>
  </r>
  <r>
    <x v="4554"/>
    <d v="2023-11-29T00:00:00"/>
    <s v="Customer_66"/>
    <x v="3"/>
    <x v="0"/>
    <x v="1"/>
    <x v="1"/>
    <n v="2"/>
    <n v="3558"/>
    <n v="0"/>
    <n v="7116"/>
    <x v="4511"/>
    <s v="UPI"/>
    <x v="2"/>
    <n v="5"/>
    <n v="2023"/>
    <n v="11"/>
    <x v="6"/>
    <n v="4"/>
    <n v="48"/>
    <n v="5"/>
    <n v="3"/>
    <x v="6"/>
    <x v="1"/>
    <n v="0"/>
    <n v="0.08"/>
  </r>
  <r>
    <x v="4555"/>
    <d v="2023-03-21T00:00:00"/>
    <s v="Customer_464"/>
    <x v="1"/>
    <x v="2"/>
    <x v="1"/>
    <x v="1"/>
    <n v="6"/>
    <n v="2146"/>
    <n v="20"/>
    <n v="10300.799999999999"/>
    <x v="4512"/>
    <s v="Card"/>
    <x v="0"/>
    <n v="5"/>
    <n v="2023"/>
    <n v="3"/>
    <x v="9"/>
    <n v="1"/>
    <n v="12"/>
    <n v="4"/>
    <n v="2"/>
    <x v="5"/>
    <x v="1"/>
    <n v="257520"/>
    <n v="0.06"/>
  </r>
  <r>
    <x v="4556"/>
    <d v="2023-05-26T00:00:00"/>
    <s v="Customer_1601"/>
    <x v="2"/>
    <x v="2"/>
    <x v="0"/>
    <x v="0"/>
    <n v="2"/>
    <n v="1677"/>
    <n v="28"/>
    <n v="2414.88"/>
    <x v="4513"/>
    <s v="Cash"/>
    <x v="0"/>
    <n v="5"/>
    <n v="2023"/>
    <n v="5"/>
    <x v="11"/>
    <n v="2"/>
    <n v="21"/>
    <n v="4"/>
    <n v="5"/>
    <x v="1"/>
    <x v="1"/>
    <n v="93912"/>
    <n v="0.14000000000000001"/>
  </r>
  <r>
    <x v="4557"/>
    <d v="2023-01-12T00:00:00"/>
    <s v="Customer_1997"/>
    <x v="2"/>
    <x v="1"/>
    <x v="2"/>
    <x v="5"/>
    <n v="9"/>
    <n v="3167"/>
    <n v="2"/>
    <n v="27932.94"/>
    <x v="4514"/>
    <s v="UPI"/>
    <x v="2"/>
    <n v="7"/>
    <n v="2023"/>
    <n v="1"/>
    <x v="0"/>
    <n v="1"/>
    <n v="2"/>
    <n v="2"/>
    <n v="4"/>
    <x v="4"/>
    <x v="1"/>
    <n v="57006"/>
    <n v="0.19"/>
  </r>
  <r>
    <x v="4558"/>
    <d v="2023-01-12T00:00:00"/>
    <s v="Customer_1399"/>
    <x v="0"/>
    <x v="2"/>
    <x v="1"/>
    <x v="8"/>
    <n v="2"/>
    <n v="4805"/>
    <n v="30"/>
    <n v="6727"/>
    <x v="4515"/>
    <s v="Card"/>
    <x v="0"/>
    <n v="4"/>
    <n v="2023"/>
    <n v="1"/>
    <x v="0"/>
    <n v="1"/>
    <n v="2"/>
    <n v="2"/>
    <n v="4"/>
    <x v="4"/>
    <x v="1"/>
    <n v="288300"/>
    <n v="0.17"/>
  </r>
  <r>
    <x v="4559"/>
    <d v="2023-11-01T00:00:00"/>
    <s v="Customer_1552"/>
    <x v="2"/>
    <x v="2"/>
    <x v="0"/>
    <x v="4"/>
    <n v="10"/>
    <n v="719"/>
    <n v="1"/>
    <n v="7118.1"/>
    <x v="4516"/>
    <s v="Cash"/>
    <x v="0"/>
    <n v="7"/>
    <n v="2023"/>
    <n v="11"/>
    <x v="6"/>
    <n v="4"/>
    <n v="44"/>
    <n v="1"/>
    <n v="3"/>
    <x v="6"/>
    <x v="1"/>
    <n v="7190"/>
    <n v="0.11"/>
  </r>
  <r>
    <x v="4560"/>
    <d v="2023-06-08T00:00:00"/>
    <s v="Customer_1480"/>
    <x v="1"/>
    <x v="3"/>
    <x v="0"/>
    <x v="0"/>
    <n v="8"/>
    <n v="4409"/>
    <n v="9"/>
    <n v="32097.52"/>
    <x v="4517"/>
    <s v="Cash"/>
    <x v="2"/>
    <n v="7"/>
    <n v="2023"/>
    <n v="6"/>
    <x v="7"/>
    <n v="2"/>
    <n v="23"/>
    <n v="2"/>
    <n v="4"/>
    <x v="4"/>
    <x v="1"/>
    <n v="317448"/>
    <n v="0.06"/>
  </r>
  <r>
    <x v="4561"/>
    <d v="2023-11-13T00:00:00"/>
    <s v="Customer_1248"/>
    <x v="3"/>
    <x v="3"/>
    <x v="0"/>
    <x v="0"/>
    <n v="2"/>
    <n v="2955"/>
    <n v="26"/>
    <n v="4373.3999999999996"/>
    <x v="4518"/>
    <s v="UPI"/>
    <x v="0"/>
    <n v="7"/>
    <n v="2023"/>
    <n v="11"/>
    <x v="6"/>
    <n v="4"/>
    <n v="46"/>
    <n v="3"/>
    <n v="1"/>
    <x v="3"/>
    <x v="1"/>
    <n v="153660"/>
    <n v="0.08"/>
  </r>
  <r>
    <x v="4562"/>
    <d v="2023-09-11T00:00:00"/>
    <s v="Customer_1643"/>
    <x v="3"/>
    <x v="1"/>
    <x v="1"/>
    <x v="3"/>
    <n v="2"/>
    <n v="953"/>
    <n v="14"/>
    <n v="1639.16"/>
    <x v="4519"/>
    <s v="Card"/>
    <x v="1"/>
    <n v="1"/>
    <n v="2023"/>
    <n v="9"/>
    <x v="5"/>
    <n v="3"/>
    <n v="37"/>
    <n v="3"/>
    <n v="1"/>
    <x v="3"/>
    <x v="1"/>
    <n v="26684"/>
    <n v="0.15"/>
  </r>
  <r>
    <x v="4563"/>
    <d v="2023-12-19T00:00:00"/>
    <s v="Customer_674"/>
    <x v="0"/>
    <x v="3"/>
    <x v="2"/>
    <x v="5"/>
    <n v="2"/>
    <n v="799"/>
    <n v="16"/>
    <n v="1342.32"/>
    <x v="4520"/>
    <s v="Cash"/>
    <x v="1"/>
    <n v="7"/>
    <n v="2023"/>
    <n v="12"/>
    <x v="2"/>
    <n v="4"/>
    <n v="51"/>
    <n v="4"/>
    <n v="2"/>
    <x v="5"/>
    <x v="1"/>
    <n v="25568"/>
    <n v="0.17"/>
  </r>
  <r>
    <x v="4564"/>
    <d v="2023-02-05T00:00:00"/>
    <s v="Customer_307"/>
    <x v="1"/>
    <x v="2"/>
    <x v="1"/>
    <x v="8"/>
    <n v="2"/>
    <n v="3604"/>
    <n v="22"/>
    <n v="5622.24"/>
    <x v="4521"/>
    <s v="UPI"/>
    <x v="0"/>
    <n v="4"/>
    <n v="2023"/>
    <n v="2"/>
    <x v="3"/>
    <n v="1"/>
    <n v="6"/>
    <n v="2"/>
    <n v="0"/>
    <x v="2"/>
    <x v="0"/>
    <n v="158576"/>
    <n v="0.15"/>
  </r>
  <r>
    <x v="4565"/>
    <d v="2023-03-22T00:00:00"/>
    <s v="Customer_646"/>
    <x v="2"/>
    <x v="1"/>
    <x v="2"/>
    <x v="2"/>
    <n v="4"/>
    <n v="3555"/>
    <n v="18"/>
    <n v="11660.4"/>
    <x v="4522"/>
    <s v="UPI"/>
    <x v="1"/>
    <n v="7"/>
    <n v="2023"/>
    <n v="3"/>
    <x v="9"/>
    <n v="1"/>
    <n v="12"/>
    <n v="4"/>
    <n v="3"/>
    <x v="6"/>
    <x v="1"/>
    <n v="255960"/>
    <n v="0.2"/>
  </r>
  <r>
    <x v="4566"/>
    <d v="2023-08-18T00:00:00"/>
    <s v="Customer_159"/>
    <x v="0"/>
    <x v="3"/>
    <x v="2"/>
    <x v="5"/>
    <n v="8"/>
    <n v="4240"/>
    <n v="6"/>
    <n v="31884.799999999999"/>
    <x v="4523"/>
    <s v="UPI"/>
    <x v="1"/>
    <n v="3"/>
    <n v="2023"/>
    <n v="8"/>
    <x v="4"/>
    <n v="3"/>
    <n v="33"/>
    <n v="3"/>
    <n v="5"/>
    <x v="1"/>
    <x v="1"/>
    <n v="203520"/>
    <n v="0.13"/>
  </r>
  <r>
    <x v="4567"/>
    <d v="2023-04-15T00:00:00"/>
    <s v="Customer_1995"/>
    <x v="2"/>
    <x v="0"/>
    <x v="1"/>
    <x v="3"/>
    <n v="8"/>
    <n v="1381"/>
    <n v="4"/>
    <n v="10606.08"/>
    <x v="4524"/>
    <s v="UPI"/>
    <x v="1"/>
    <n v="3"/>
    <n v="2023"/>
    <n v="4"/>
    <x v="8"/>
    <n v="2"/>
    <n v="15"/>
    <n v="3"/>
    <n v="6"/>
    <x v="0"/>
    <x v="0"/>
    <n v="44192"/>
    <n v="0.1"/>
  </r>
  <r>
    <x v="4568"/>
    <d v="2023-12-17T00:00:00"/>
    <s v="Customer_204"/>
    <x v="0"/>
    <x v="3"/>
    <x v="0"/>
    <x v="6"/>
    <n v="6"/>
    <n v="3047"/>
    <n v="9"/>
    <n v="16636.62"/>
    <x v="4525"/>
    <s v="Cash"/>
    <x v="0"/>
    <n v="6"/>
    <n v="2023"/>
    <n v="12"/>
    <x v="2"/>
    <n v="4"/>
    <n v="51"/>
    <n v="4"/>
    <n v="0"/>
    <x v="2"/>
    <x v="0"/>
    <n v="164538"/>
    <n v="7.0000000000000007E-2"/>
  </r>
  <r>
    <x v="4569"/>
    <d v="2023-01-16T00:00:00"/>
    <s v="Customer_636"/>
    <x v="1"/>
    <x v="3"/>
    <x v="1"/>
    <x v="8"/>
    <n v="2"/>
    <n v="4901"/>
    <n v="29"/>
    <n v="6959.42"/>
    <x v="4526"/>
    <s v="UPI"/>
    <x v="2"/>
    <n v="1"/>
    <n v="2023"/>
    <n v="1"/>
    <x v="0"/>
    <n v="1"/>
    <n v="3"/>
    <n v="3"/>
    <n v="1"/>
    <x v="3"/>
    <x v="1"/>
    <n v="284258"/>
    <n v="0.1"/>
  </r>
  <r>
    <x v="4570"/>
    <d v="2023-11-15T00:00:00"/>
    <s v="Customer_784"/>
    <x v="3"/>
    <x v="2"/>
    <x v="2"/>
    <x v="2"/>
    <n v="2"/>
    <n v="2310"/>
    <n v="23"/>
    <n v="3557.4"/>
    <x v="4527"/>
    <s v="Cash"/>
    <x v="0"/>
    <n v="6"/>
    <n v="2023"/>
    <n v="11"/>
    <x v="6"/>
    <n v="4"/>
    <n v="46"/>
    <n v="3"/>
    <n v="3"/>
    <x v="6"/>
    <x v="1"/>
    <n v="106260"/>
    <n v="7.0000000000000007E-2"/>
  </r>
  <r>
    <x v="4571"/>
    <d v="2023-12-13T00:00:00"/>
    <s v="Customer_48"/>
    <x v="0"/>
    <x v="2"/>
    <x v="0"/>
    <x v="4"/>
    <n v="1"/>
    <n v="1448"/>
    <n v="7"/>
    <n v="1346.64"/>
    <x v="4528"/>
    <s v="Cash"/>
    <x v="1"/>
    <n v="4"/>
    <n v="2023"/>
    <n v="12"/>
    <x v="2"/>
    <n v="4"/>
    <n v="50"/>
    <n v="3"/>
    <n v="3"/>
    <x v="6"/>
    <x v="1"/>
    <n v="10136"/>
    <n v="0.12"/>
  </r>
  <r>
    <x v="4572"/>
    <d v="2023-09-04T00:00:00"/>
    <s v="Customer_967"/>
    <x v="2"/>
    <x v="3"/>
    <x v="0"/>
    <x v="6"/>
    <n v="8"/>
    <n v="2972"/>
    <n v="0"/>
    <n v="23776"/>
    <x v="4529"/>
    <s v="Cash"/>
    <x v="2"/>
    <n v="4"/>
    <n v="2023"/>
    <n v="9"/>
    <x v="5"/>
    <n v="3"/>
    <n v="36"/>
    <n v="2"/>
    <n v="1"/>
    <x v="3"/>
    <x v="1"/>
    <n v="0"/>
    <n v="0.13"/>
  </r>
  <r>
    <x v="4573"/>
    <d v="2023-10-15T00:00:00"/>
    <s v="Customer_1445"/>
    <x v="1"/>
    <x v="3"/>
    <x v="2"/>
    <x v="5"/>
    <n v="3"/>
    <n v="4199"/>
    <n v="14"/>
    <n v="10833.42"/>
    <x v="4530"/>
    <s v="Card"/>
    <x v="1"/>
    <n v="3"/>
    <n v="2023"/>
    <n v="10"/>
    <x v="1"/>
    <n v="4"/>
    <n v="42"/>
    <n v="3"/>
    <n v="0"/>
    <x v="2"/>
    <x v="0"/>
    <n v="176358"/>
    <n v="0.09"/>
  </r>
  <r>
    <x v="4574"/>
    <d v="2023-04-04T00:00:00"/>
    <s v="Customer_81"/>
    <x v="0"/>
    <x v="1"/>
    <x v="2"/>
    <x v="7"/>
    <n v="1"/>
    <n v="4072"/>
    <n v="1"/>
    <n v="4031.28"/>
    <x v="4531"/>
    <s v="Cash"/>
    <x v="2"/>
    <n v="2"/>
    <n v="2023"/>
    <n v="4"/>
    <x v="8"/>
    <n v="2"/>
    <n v="14"/>
    <n v="2"/>
    <n v="2"/>
    <x v="5"/>
    <x v="1"/>
    <n v="4072"/>
    <n v="7.0000000000000007E-2"/>
  </r>
  <r>
    <x v="4575"/>
    <d v="2023-02-15T00:00:00"/>
    <s v="Customer_365"/>
    <x v="2"/>
    <x v="0"/>
    <x v="0"/>
    <x v="6"/>
    <n v="8"/>
    <n v="1045"/>
    <n v="10"/>
    <n v="7524"/>
    <x v="4532"/>
    <s v="UPI"/>
    <x v="1"/>
    <n v="6"/>
    <n v="2023"/>
    <n v="2"/>
    <x v="3"/>
    <n v="1"/>
    <n v="7"/>
    <n v="3"/>
    <n v="3"/>
    <x v="6"/>
    <x v="1"/>
    <n v="83600"/>
    <n v="0.14000000000000001"/>
  </r>
  <r>
    <x v="4576"/>
    <d v="2023-11-22T00:00:00"/>
    <s v="Customer_250"/>
    <x v="2"/>
    <x v="2"/>
    <x v="1"/>
    <x v="8"/>
    <n v="3"/>
    <n v="2517"/>
    <n v="9"/>
    <n v="6871.41"/>
    <x v="4533"/>
    <s v="Card"/>
    <x v="2"/>
    <n v="2"/>
    <n v="2023"/>
    <n v="11"/>
    <x v="6"/>
    <n v="4"/>
    <n v="47"/>
    <n v="4"/>
    <n v="3"/>
    <x v="6"/>
    <x v="1"/>
    <n v="67959"/>
    <n v="0.17"/>
  </r>
  <r>
    <x v="4577"/>
    <d v="2023-04-30T00:00:00"/>
    <s v="Customer_1593"/>
    <x v="2"/>
    <x v="0"/>
    <x v="1"/>
    <x v="8"/>
    <n v="8"/>
    <n v="4535"/>
    <n v="23"/>
    <n v="27935.599999999999"/>
    <x v="4534"/>
    <s v="Cash"/>
    <x v="0"/>
    <n v="2"/>
    <n v="2023"/>
    <n v="4"/>
    <x v="8"/>
    <n v="2"/>
    <n v="18"/>
    <n v="6"/>
    <n v="0"/>
    <x v="2"/>
    <x v="0"/>
    <n v="834440"/>
    <n v="0.05"/>
  </r>
  <r>
    <x v="4578"/>
    <d v="2023-02-13T00:00:00"/>
    <s v="Customer_431"/>
    <x v="3"/>
    <x v="1"/>
    <x v="2"/>
    <x v="7"/>
    <n v="4"/>
    <n v="646"/>
    <n v="6"/>
    <n v="2428.96"/>
    <x v="4535"/>
    <s v="UPI"/>
    <x v="1"/>
    <n v="4"/>
    <n v="2023"/>
    <n v="2"/>
    <x v="3"/>
    <n v="1"/>
    <n v="7"/>
    <n v="3"/>
    <n v="1"/>
    <x v="3"/>
    <x v="1"/>
    <n v="15504"/>
    <n v="0.08"/>
  </r>
  <r>
    <x v="4579"/>
    <d v="2023-01-12T00:00:00"/>
    <s v="Customer_930"/>
    <x v="3"/>
    <x v="1"/>
    <x v="2"/>
    <x v="7"/>
    <n v="10"/>
    <n v="4337"/>
    <n v="6"/>
    <n v="40767.800000000003"/>
    <x v="4536"/>
    <s v="Card"/>
    <x v="0"/>
    <n v="6"/>
    <n v="2023"/>
    <n v="1"/>
    <x v="0"/>
    <n v="1"/>
    <n v="2"/>
    <n v="2"/>
    <n v="4"/>
    <x v="4"/>
    <x v="1"/>
    <n v="260220"/>
    <n v="0.06"/>
  </r>
  <r>
    <x v="4580"/>
    <d v="2023-07-14T00:00:00"/>
    <s v="Customer_1373"/>
    <x v="3"/>
    <x v="0"/>
    <x v="2"/>
    <x v="2"/>
    <n v="10"/>
    <n v="3158"/>
    <n v="10"/>
    <n v="28422"/>
    <x v="4537"/>
    <s v="Card"/>
    <x v="2"/>
    <n v="6"/>
    <n v="2023"/>
    <n v="7"/>
    <x v="10"/>
    <n v="3"/>
    <n v="28"/>
    <n v="3"/>
    <n v="5"/>
    <x v="1"/>
    <x v="1"/>
    <n v="315800"/>
    <n v="0.12"/>
  </r>
  <r>
    <x v="4581"/>
    <d v="2023-02-28T00:00:00"/>
    <s v="Customer_1609"/>
    <x v="0"/>
    <x v="2"/>
    <x v="2"/>
    <x v="7"/>
    <n v="4"/>
    <n v="1306"/>
    <n v="3"/>
    <n v="5067.28"/>
    <x v="4538"/>
    <s v="UPI"/>
    <x v="2"/>
    <n v="5"/>
    <n v="2023"/>
    <n v="2"/>
    <x v="3"/>
    <n v="1"/>
    <n v="9"/>
    <n v="5"/>
    <n v="2"/>
    <x v="5"/>
    <x v="1"/>
    <n v="15672"/>
    <n v="0.08"/>
  </r>
  <r>
    <x v="4582"/>
    <d v="2023-09-11T00:00:00"/>
    <s v="Customer_1516"/>
    <x v="2"/>
    <x v="2"/>
    <x v="1"/>
    <x v="8"/>
    <n v="7"/>
    <n v="307"/>
    <n v="26"/>
    <n v="1590.26"/>
    <x v="4539"/>
    <s v="UPI"/>
    <x v="1"/>
    <n v="1"/>
    <n v="2023"/>
    <n v="9"/>
    <x v="5"/>
    <n v="3"/>
    <n v="37"/>
    <n v="3"/>
    <n v="1"/>
    <x v="3"/>
    <x v="1"/>
    <n v="55874"/>
    <n v="0.1"/>
  </r>
  <r>
    <x v="4583"/>
    <d v="2023-04-21T00:00:00"/>
    <s v="Customer_433"/>
    <x v="3"/>
    <x v="0"/>
    <x v="2"/>
    <x v="2"/>
    <n v="6"/>
    <n v="2758"/>
    <n v="27"/>
    <n v="12080.04"/>
    <x v="4540"/>
    <s v="UPI"/>
    <x v="0"/>
    <n v="2"/>
    <n v="2023"/>
    <n v="4"/>
    <x v="8"/>
    <n v="2"/>
    <n v="16"/>
    <n v="4"/>
    <n v="5"/>
    <x v="1"/>
    <x v="1"/>
    <n v="446796"/>
    <n v="0.19"/>
  </r>
  <r>
    <x v="4584"/>
    <d v="2023-06-15T00:00:00"/>
    <s v="Customer_936"/>
    <x v="2"/>
    <x v="0"/>
    <x v="1"/>
    <x v="8"/>
    <n v="8"/>
    <n v="3865"/>
    <n v="6"/>
    <n v="29064.799999999999"/>
    <x v="4541"/>
    <s v="Card"/>
    <x v="2"/>
    <n v="5"/>
    <n v="2023"/>
    <n v="6"/>
    <x v="7"/>
    <n v="2"/>
    <n v="24"/>
    <n v="3"/>
    <n v="4"/>
    <x v="4"/>
    <x v="1"/>
    <n v="185520"/>
    <n v="0.18"/>
  </r>
  <r>
    <x v="4585"/>
    <d v="2023-11-17T00:00:00"/>
    <s v="Customer_1573"/>
    <x v="0"/>
    <x v="3"/>
    <x v="1"/>
    <x v="1"/>
    <n v="1"/>
    <n v="1473"/>
    <n v="13"/>
    <n v="1281.51"/>
    <x v="4542"/>
    <s v="UPI"/>
    <x v="1"/>
    <n v="6"/>
    <n v="2023"/>
    <n v="11"/>
    <x v="6"/>
    <n v="4"/>
    <n v="46"/>
    <n v="3"/>
    <n v="5"/>
    <x v="1"/>
    <x v="1"/>
    <n v="19149"/>
    <n v="0.18"/>
  </r>
  <r>
    <x v="4586"/>
    <d v="2023-08-10T00:00:00"/>
    <s v="Customer_783"/>
    <x v="0"/>
    <x v="1"/>
    <x v="1"/>
    <x v="3"/>
    <n v="8"/>
    <n v="2265"/>
    <n v="30"/>
    <n v="12684"/>
    <x v="4543"/>
    <s v="UPI"/>
    <x v="2"/>
    <n v="5"/>
    <n v="2023"/>
    <n v="8"/>
    <x v="4"/>
    <n v="3"/>
    <n v="32"/>
    <n v="2"/>
    <n v="4"/>
    <x v="4"/>
    <x v="1"/>
    <n v="543600"/>
    <n v="0.19"/>
  </r>
  <r>
    <x v="4587"/>
    <d v="2023-09-26T00:00:00"/>
    <s v="Customer_1852"/>
    <x v="0"/>
    <x v="1"/>
    <x v="1"/>
    <x v="3"/>
    <n v="4"/>
    <n v="3396"/>
    <n v="22"/>
    <n v="10595.52"/>
    <x v="4544"/>
    <s v="UPI"/>
    <x v="2"/>
    <n v="7"/>
    <n v="2023"/>
    <n v="9"/>
    <x v="5"/>
    <n v="3"/>
    <n v="39"/>
    <n v="5"/>
    <n v="2"/>
    <x v="5"/>
    <x v="1"/>
    <n v="298848"/>
    <n v="0.14000000000000001"/>
  </r>
  <r>
    <x v="4588"/>
    <d v="2023-04-21T00:00:00"/>
    <s v="Customer_1013"/>
    <x v="2"/>
    <x v="1"/>
    <x v="1"/>
    <x v="3"/>
    <n v="1"/>
    <n v="242"/>
    <n v="28"/>
    <n v="174.24"/>
    <x v="4545"/>
    <s v="Cash"/>
    <x v="0"/>
    <n v="6"/>
    <n v="2023"/>
    <n v="4"/>
    <x v="8"/>
    <n v="2"/>
    <n v="16"/>
    <n v="4"/>
    <n v="5"/>
    <x v="1"/>
    <x v="1"/>
    <n v="6776"/>
    <n v="0.12"/>
  </r>
  <r>
    <x v="4589"/>
    <d v="2023-03-04T00:00:00"/>
    <s v="Customer_241"/>
    <x v="2"/>
    <x v="3"/>
    <x v="0"/>
    <x v="6"/>
    <n v="9"/>
    <n v="771"/>
    <n v="29"/>
    <n v="4926.6899999999996"/>
    <x v="4546"/>
    <s v="UPI"/>
    <x v="2"/>
    <n v="7"/>
    <n v="2023"/>
    <n v="3"/>
    <x v="9"/>
    <n v="1"/>
    <n v="9"/>
    <n v="1"/>
    <n v="6"/>
    <x v="0"/>
    <x v="0"/>
    <n v="201231"/>
    <n v="0.06"/>
  </r>
  <r>
    <x v="4590"/>
    <d v="2023-10-22T00:00:00"/>
    <s v="Customer_1174"/>
    <x v="2"/>
    <x v="2"/>
    <x v="0"/>
    <x v="6"/>
    <n v="2"/>
    <n v="3441"/>
    <n v="13"/>
    <n v="5987.34"/>
    <x v="4547"/>
    <s v="UPI"/>
    <x v="1"/>
    <n v="3"/>
    <n v="2023"/>
    <n v="10"/>
    <x v="1"/>
    <n v="4"/>
    <n v="43"/>
    <n v="4"/>
    <n v="0"/>
    <x v="2"/>
    <x v="0"/>
    <n v="89466"/>
    <n v="0.13"/>
  </r>
  <r>
    <x v="4591"/>
    <d v="2023-12-25T00:00:00"/>
    <s v="Customer_228"/>
    <x v="2"/>
    <x v="1"/>
    <x v="2"/>
    <x v="2"/>
    <n v="9"/>
    <n v="879"/>
    <n v="2"/>
    <n v="7752.78"/>
    <x v="4548"/>
    <s v="Card"/>
    <x v="1"/>
    <n v="3"/>
    <n v="2023"/>
    <n v="12"/>
    <x v="2"/>
    <n v="4"/>
    <n v="52"/>
    <n v="5"/>
    <n v="1"/>
    <x v="3"/>
    <x v="1"/>
    <n v="15822"/>
    <n v="0.18"/>
  </r>
  <r>
    <x v="4592"/>
    <d v="2023-03-01T00:00:00"/>
    <s v="Customer_1625"/>
    <x v="3"/>
    <x v="0"/>
    <x v="2"/>
    <x v="5"/>
    <n v="4"/>
    <n v="582"/>
    <n v="22"/>
    <n v="1815.84"/>
    <x v="4549"/>
    <s v="Cash"/>
    <x v="0"/>
    <n v="7"/>
    <n v="2023"/>
    <n v="3"/>
    <x v="9"/>
    <n v="1"/>
    <n v="9"/>
    <n v="1"/>
    <n v="3"/>
    <x v="6"/>
    <x v="1"/>
    <n v="51216"/>
    <n v="0.18"/>
  </r>
  <r>
    <x v="4593"/>
    <d v="2023-07-23T00:00:00"/>
    <s v="Customer_131"/>
    <x v="3"/>
    <x v="0"/>
    <x v="0"/>
    <x v="6"/>
    <n v="8"/>
    <n v="3215"/>
    <n v="26"/>
    <n v="19032.8"/>
    <x v="4550"/>
    <s v="Cash"/>
    <x v="0"/>
    <n v="7"/>
    <n v="2023"/>
    <n v="7"/>
    <x v="10"/>
    <n v="3"/>
    <n v="30"/>
    <n v="5"/>
    <n v="0"/>
    <x v="2"/>
    <x v="0"/>
    <n v="668720"/>
    <n v="0.14000000000000001"/>
  </r>
  <r>
    <x v="4594"/>
    <d v="2023-07-27T00:00:00"/>
    <s v="Customer_453"/>
    <x v="0"/>
    <x v="3"/>
    <x v="0"/>
    <x v="4"/>
    <n v="8"/>
    <n v="100"/>
    <n v="30"/>
    <n v="560"/>
    <x v="4551"/>
    <s v="Cash"/>
    <x v="2"/>
    <n v="3"/>
    <n v="2023"/>
    <n v="7"/>
    <x v="10"/>
    <n v="3"/>
    <n v="30"/>
    <n v="5"/>
    <n v="4"/>
    <x v="4"/>
    <x v="1"/>
    <n v="24000"/>
    <n v="0.1"/>
  </r>
  <r>
    <x v="4595"/>
    <d v="2023-12-10T00:00:00"/>
    <s v="Customer_1252"/>
    <x v="1"/>
    <x v="0"/>
    <x v="0"/>
    <x v="6"/>
    <n v="1"/>
    <n v="2436"/>
    <n v="19"/>
    <n v="1973.16"/>
    <x v="4552"/>
    <s v="Cash"/>
    <x v="1"/>
    <n v="7"/>
    <n v="2023"/>
    <n v="12"/>
    <x v="2"/>
    <n v="4"/>
    <n v="50"/>
    <n v="3"/>
    <n v="0"/>
    <x v="2"/>
    <x v="0"/>
    <n v="46284"/>
    <n v="0.09"/>
  </r>
  <r>
    <x v="4596"/>
    <d v="2023-03-13T00:00:00"/>
    <s v="Customer_906"/>
    <x v="2"/>
    <x v="0"/>
    <x v="0"/>
    <x v="6"/>
    <n v="9"/>
    <n v="147"/>
    <n v="29"/>
    <n v="939.33"/>
    <x v="4553"/>
    <s v="UPI"/>
    <x v="1"/>
    <n v="1"/>
    <n v="2023"/>
    <n v="3"/>
    <x v="9"/>
    <n v="1"/>
    <n v="11"/>
    <n v="3"/>
    <n v="1"/>
    <x v="3"/>
    <x v="1"/>
    <n v="38367"/>
    <n v="0.09"/>
  </r>
  <r>
    <x v="4597"/>
    <d v="2023-01-06T00:00:00"/>
    <s v="Customer_320"/>
    <x v="3"/>
    <x v="0"/>
    <x v="1"/>
    <x v="1"/>
    <n v="5"/>
    <n v="3261"/>
    <n v="11"/>
    <n v="14511.45"/>
    <x v="4554"/>
    <s v="Card"/>
    <x v="0"/>
    <n v="6"/>
    <n v="2023"/>
    <n v="1"/>
    <x v="0"/>
    <n v="1"/>
    <n v="1"/>
    <n v="1"/>
    <n v="5"/>
    <x v="1"/>
    <x v="1"/>
    <n v="179355"/>
    <n v="0.13"/>
  </r>
  <r>
    <x v="4598"/>
    <d v="2023-02-15T00:00:00"/>
    <s v="Customer_1114"/>
    <x v="1"/>
    <x v="0"/>
    <x v="0"/>
    <x v="6"/>
    <n v="7"/>
    <n v="4699"/>
    <n v="9"/>
    <n v="29932.63"/>
    <x v="4555"/>
    <s v="Card"/>
    <x v="2"/>
    <n v="1"/>
    <n v="2023"/>
    <n v="2"/>
    <x v="3"/>
    <n v="1"/>
    <n v="7"/>
    <n v="3"/>
    <n v="3"/>
    <x v="6"/>
    <x v="1"/>
    <n v="296037"/>
    <n v="0.19"/>
  </r>
  <r>
    <x v="4599"/>
    <d v="2023-02-20T00:00:00"/>
    <s v="Customer_634"/>
    <x v="3"/>
    <x v="1"/>
    <x v="0"/>
    <x v="6"/>
    <n v="2"/>
    <n v="301"/>
    <n v="22"/>
    <n v="469.56"/>
    <x v="4556"/>
    <s v="Card"/>
    <x v="1"/>
    <n v="1"/>
    <n v="2023"/>
    <n v="2"/>
    <x v="3"/>
    <n v="1"/>
    <n v="8"/>
    <n v="4"/>
    <n v="1"/>
    <x v="3"/>
    <x v="1"/>
    <n v="13244"/>
    <n v="0.15"/>
  </r>
  <r>
    <x v="4600"/>
    <d v="2023-02-08T00:00:00"/>
    <s v="Customer_945"/>
    <x v="0"/>
    <x v="0"/>
    <x v="0"/>
    <x v="4"/>
    <n v="4"/>
    <n v="492"/>
    <n v="0"/>
    <n v="1968"/>
    <x v="4557"/>
    <s v="UPI"/>
    <x v="0"/>
    <n v="6"/>
    <n v="2023"/>
    <n v="2"/>
    <x v="3"/>
    <n v="1"/>
    <n v="6"/>
    <n v="2"/>
    <n v="3"/>
    <x v="6"/>
    <x v="1"/>
    <n v="0"/>
    <n v="0.16"/>
  </r>
  <r>
    <x v="4601"/>
    <d v="2023-01-23T00:00:00"/>
    <s v="Customer_565"/>
    <x v="1"/>
    <x v="0"/>
    <x v="1"/>
    <x v="1"/>
    <n v="3"/>
    <n v="3046"/>
    <n v="10"/>
    <n v="8224.2000000000007"/>
    <x v="4558"/>
    <s v="Cash"/>
    <x v="1"/>
    <n v="4"/>
    <n v="2023"/>
    <n v="1"/>
    <x v="0"/>
    <n v="1"/>
    <n v="4"/>
    <n v="4"/>
    <n v="1"/>
    <x v="3"/>
    <x v="1"/>
    <n v="91380"/>
    <n v="7.0000000000000007E-2"/>
  </r>
  <r>
    <x v="4602"/>
    <d v="2023-05-11T00:00:00"/>
    <s v="Customer_1344"/>
    <x v="1"/>
    <x v="3"/>
    <x v="1"/>
    <x v="3"/>
    <n v="10"/>
    <n v="1600"/>
    <n v="6"/>
    <n v="15040"/>
    <x v="4559"/>
    <s v="Card"/>
    <x v="0"/>
    <n v="5"/>
    <n v="2023"/>
    <n v="5"/>
    <x v="11"/>
    <n v="2"/>
    <n v="19"/>
    <n v="2"/>
    <n v="4"/>
    <x v="4"/>
    <x v="1"/>
    <n v="96000"/>
    <n v="0.11"/>
  </r>
  <r>
    <x v="4603"/>
    <d v="2023-07-29T00:00:00"/>
    <s v="Customer_101"/>
    <x v="1"/>
    <x v="2"/>
    <x v="0"/>
    <x v="4"/>
    <n v="2"/>
    <n v="3477"/>
    <n v="5"/>
    <n v="6606.3"/>
    <x v="4560"/>
    <s v="Card"/>
    <x v="1"/>
    <n v="3"/>
    <n v="2023"/>
    <n v="7"/>
    <x v="10"/>
    <n v="3"/>
    <n v="30"/>
    <n v="5"/>
    <n v="6"/>
    <x v="0"/>
    <x v="0"/>
    <n v="34770"/>
    <n v="0.19"/>
  </r>
  <r>
    <x v="4604"/>
    <d v="2023-11-20T00:00:00"/>
    <s v="Customer_143"/>
    <x v="1"/>
    <x v="3"/>
    <x v="1"/>
    <x v="1"/>
    <n v="1"/>
    <n v="3547"/>
    <n v="23"/>
    <n v="2731.19"/>
    <x v="4561"/>
    <s v="Card"/>
    <x v="2"/>
    <n v="4"/>
    <n v="2023"/>
    <n v="11"/>
    <x v="6"/>
    <n v="4"/>
    <n v="47"/>
    <n v="4"/>
    <n v="1"/>
    <x v="3"/>
    <x v="1"/>
    <n v="81581"/>
    <n v="0.06"/>
  </r>
  <r>
    <x v="4605"/>
    <d v="2023-10-21T00:00:00"/>
    <s v="Customer_1910"/>
    <x v="3"/>
    <x v="3"/>
    <x v="0"/>
    <x v="0"/>
    <n v="3"/>
    <n v="3720"/>
    <n v="11"/>
    <n v="9932.4"/>
    <x v="4562"/>
    <s v="Card"/>
    <x v="0"/>
    <n v="1"/>
    <n v="2023"/>
    <n v="10"/>
    <x v="1"/>
    <n v="4"/>
    <n v="42"/>
    <n v="3"/>
    <n v="6"/>
    <x v="0"/>
    <x v="0"/>
    <n v="122760"/>
    <n v="0.1"/>
  </r>
  <r>
    <x v="4606"/>
    <d v="2023-06-23T00:00:00"/>
    <s v="Customer_1240"/>
    <x v="3"/>
    <x v="1"/>
    <x v="1"/>
    <x v="8"/>
    <n v="9"/>
    <n v="4373"/>
    <n v="9"/>
    <n v="35814.870000000003"/>
    <x v="4563"/>
    <s v="Card"/>
    <x v="0"/>
    <n v="1"/>
    <n v="2023"/>
    <n v="6"/>
    <x v="7"/>
    <n v="2"/>
    <n v="25"/>
    <n v="4"/>
    <n v="5"/>
    <x v="1"/>
    <x v="1"/>
    <n v="354213"/>
    <n v="0.1"/>
  </r>
  <r>
    <x v="4607"/>
    <d v="2023-11-21T00:00:00"/>
    <s v="Customer_1117"/>
    <x v="3"/>
    <x v="2"/>
    <x v="1"/>
    <x v="8"/>
    <n v="9"/>
    <n v="4531"/>
    <n v="30"/>
    <n v="28545.3"/>
    <x v="4564"/>
    <s v="UPI"/>
    <x v="1"/>
    <n v="4"/>
    <n v="2023"/>
    <n v="11"/>
    <x v="6"/>
    <n v="4"/>
    <n v="47"/>
    <n v="4"/>
    <n v="2"/>
    <x v="5"/>
    <x v="1"/>
    <n v="1223370"/>
    <n v="0.15"/>
  </r>
  <r>
    <x v="4608"/>
    <d v="2023-08-29T00:00:00"/>
    <s v="Customer_1365"/>
    <x v="1"/>
    <x v="1"/>
    <x v="0"/>
    <x v="4"/>
    <n v="9"/>
    <n v="2973"/>
    <n v="24"/>
    <n v="20335.32"/>
    <x v="4565"/>
    <s v="UPI"/>
    <x v="2"/>
    <n v="6"/>
    <n v="2023"/>
    <n v="8"/>
    <x v="4"/>
    <n v="3"/>
    <n v="35"/>
    <n v="5"/>
    <n v="2"/>
    <x v="5"/>
    <x v="1"/>
    <n v="642168"/>
    <n v="0.15"/>
  </r>
  <r>
    <x v="4609"/>
    <d v="2023-09-10T00:00:00"/>
    <s v="Customer_1078"/>
    <x v="1"/>
    <x v="2"/>
    <x v="0"/>
    <x v="0"/>
    <n v="4"/>
    <n v="2997"/>
    <n v="9"/>
    <n v="10909.08"/>
    <x v="4566"/>
    <s v="UPI"/>
    <x v="2"/>
    <n v="4"/>
    <n v="2023"/>
    <n v="9"/>
    <x v="5"/>
    <n v="3"/>
    <n v="37"/>
    <n v="3"/>
    <n v="0"/>
    <x v="2"/>
    <x v="0"/>
    <n v="107892"/>
    <n v="0.14000000000000001"/>
  </r>
  <r>
    <x v="4610"/>
    <d v="2023-01-10T00:00:00"/>
    <s v="Customer_1131"/>
    <x v="1"/>
    <x v="3"/>
    <x v="0"/>
    <x v="6"/>
    <n v="10"/>
    <n v="2956"/>
    <n v="18"/>
    <n v="24239.200000000001"/>
    <x v="4567"/>
    <s v="UPI"/>
    <x v="0"/>
    <n v="1"/>
    <n v="2023"/>
    <n v="1"/>
    <x v="0"/>
    <n v="1"/>
    <n v="2"/>
    <n v="2"/>
    <n v="2"/>
    <x v="5"/>
    <x v="1"/>
    <n v="532080"/>
    <n v="0.14000000000000001"/>
  </r>
  <r>
    <x v="4611"/>
    <d v="2023-04-08T00:00:00"/>
    <s v="Customer_874"/>
    <x v="1"/>
    <x v="0"/>
    <x v="2"/>
    <x v="5"/>
    <n v="5"/>
    <n v="1096"/>
    <n v="1"/>
    <n v="5425.2"/>
    <x v="4568"/>
    <s v="UPI"/>
    <x v="0"/>
    <n v="6"/>
    <n v="2023"/>
    <n v="4"/>
    <x v="8"/>
    <n v="2"/>
    <n v="14"/>
    <n v="2"/>
    <n v="6"/>
    <x v="0"/>
    <x v="0"/>
    <n v="5480"/>
    <n v="0.16"/>
  </r>
  <r>
    <x v="4612"/>
    <d v="2023-05-08T00:00:00"/>
    <s v="Customer_978"/>
    <x v="1"/>
    <x v="1"/>
    <x v="2"/>
    <x v="7"/>
    <n v="1"/>
    <n v="1626"/>
    <n v="2"/>
    <n v="1593.48"/>
    <x v="4569"/>
    <s v="UPI"/>
    <x v="0"/>
    <n v="7"/>
    <n v="2023"/>
    <n v="5"/>
    <x v="11"/>
    <n v="2"/>
    <n v="19"/>
    <n v="2"/>
    <n v="1"/>
    <x v="3"/>
    <x v="1"/>
    <n v="3252"/>
    <n v="0.08"/>
  </r>
  <r>
    <x v="4613"/>
    <d v="2023-11-15T00:00:00"/>
    <s v="Customer_225"/>
    <x v="1"/>
    <x v="0"/>
    <x v="0"/>
    <x v="4"/>
    <n v="1"/>
    <n v="4296"/>
    <n v="5"/>
    <n v="4081.2"/>
    <x v="210"/>
    <s v="Cash"/>
    <x v="0"/>
    <n v="3"/>
    <n v="2023"/>
    <n v="11"/>
    <x v="6"/>
    <n v="4"/>
    <n v="46"/>
    <n v="3"/>
    <n v="3"/>
    <x v="6"/>
    <x v="1"/>
    <n v="21480"/>
    <n v="0.13"/>
  </r>
  <r>
    <x v="4614"/>
    <d v="2023-05-26T00:00:00"/>
    <s v="Customer_789"/>
    <x v="0"/>
    <x v="2"/>
    <x v="0"/>
    <x v="6"/>
    <n v="8"/>
    <n v="4109"/>
    <n v="7"/>
    <n v="30570.959999999999"/>
    <x v="4570"/>
    <s v="Card"/>
    <x v="1"/>
    <n v="2"/>
    <n v="2023"/>
    <n v="5"/>
    <x v="11"/>
    <n v="2"/>
    <n v="21"/>
    <n v="4"/>
    <n v="5"/>
    <x v="1"/>
    <x v="1"/>
    <n v="230104"/>
    <n v="0.18"/>
  </r>
  <r>
    <x v="4615"/>
    <d v="2023-02-19T00:00:00"/>
    <s v="Customer_1502"/>
    <x v="3"/>
    <x v="1"/>
    <x v="0"/>
    <x v="4"/>
    <n v="4"/>
    <n v="4562"/>
    <n v="11"/>
    <n v="16240.72"/>
    <x v="4571"/>
    <s v="Card"/>
    <x v="1"/>
    <n v="1"/>
    <n v="2023"/>
    <n v="2"/>
    <x v="3"/>
    <n v="1"/>
    <n v="8"/>
    <n v="4"/>
    <n v="0"/>
    <x v="2"/>
    <x v="0"/>
    <n v="200728"/>
    <n v="0.12"/>
  </r>
  <r>
    <x v="4616"/>
    <d v="2023-11-19T00:00:00"/>
    <s v="Customer_603"/>
    <x v="3"/>
    <x v="2"/>
    <x v="1"/>
    <x v="8"/>
    <n v="2"/>
    <n v="4456"/>
    <n v="9"/>
    <n v="8109.92"/>
    <x v="4572"/>
    <s v="Card"/>
    <x v="2"/>
    <n v="5"/>
    <n v="2023"/>
    <n v="11"/>
    <x v="6"/>
    <n v="4"/>
    <n v="47"/>
    <n v="4"/>
    <n v="0"/>
    <x v="2"/>
    <x v="0"/>
    <n v="80208"/>
    <n v="0.14000000000000001"/>
  </r>
  <r>
    <x v="4617"/>
    <d v="2023-07-08T00:00:00"/>
    <s v="Customer_1080"/>
    <x v="2"/>
    <x v="0"/>
    <x v="1"/>
    <x v="3"/>
    <n v="2"/>
    <n v="3581"/>
    <n v="13"/>
    <n v="6230.94"/>
    <x v="4573"/>
    <s v="UPI"/>
    <x v="0"/>
    <n v="2"/>
    <n v="2023"/>
    <n v="7"/>
    <x v="10"/>
    <n v="3"/>
    <n v="27"/>
    <n v="2"/>
    <n v="6"/>
    <x v="0"/>
    <x v="0"/>
    <n v="93106"/>
    <n v="0.09"/>
  </r>
  <r>
    <x v="4618"/>
    <d v="2023-10-16T00:00:00"/>
    <s v="Customer_1393"/>
    <x v="3"/>
    <x v="2"/>
    <x v="1"/>
    <x v="8"/>
    <n v="3"/>
    <n v="420"/>
    <n v="14"/>
    <n v="1083.5999999999999"/>
    <x v="4574"/>
    <s v="UPI"/>
    <x v="0"/>
    <n v="1"/>
    <n v="2023"/>
    <n v="10"/>
    <x v="1"/>
    <n v="4"/>
    <n v="42"/>
    <n v="3"/>
    <n v="1"/>
    <x v="3"/>
    <x v="1"/>
    <n v="17640"/>
    <n v="0.12"/>
  </r>
  <r>
    <x v="4619"/>
    <d v="2023-07-24T00:00:00"/>
    <s v="Customer_1288"/>
    <x v="1"/>
    <x v="1"/>
    <x v="2"/>
    <x v="5"/>
    <n v="5"/>
    <n v="2150"/>
    <n v="23"/>
    <n v="8277.5"/>
    <x v="4575"/>
    <s v="Cash"/>
    <x v="2"/>
    <n v="6"/>
    <n v="2023"/>
    <n v="7"/>
    <x v="10"/>
    <n v="3"/>
    <n v="30"/>
    <n v="5"/>
    <n v="1"/>
    <x v="3"/>
    <x v="1"/>
    <n v="247250"/>
    <n v="0.09"/>
  </r>
  <r>
    <x v="4620"/>
    <d v="2023-05-01T00:00:00"/>
    <s v="Customer_967"/>
    <x v="1"/>
    <x v="3"/>
    <x v="1"/>
    <x v="3"/>
    <n v="5"/>
    <n v="1028"/>
    <n v="30"/>
    <n v="3598"/>
    <x v="4576"/>
    <s v="Card"/>
    <x v="2"/>
    <n v="4"/>
    <n v="2023"/>
    <n v="5"/>
    <x v="11"/>
    <n v="2"/>
    <n v="18"/>
    <n v="1"/>
    <n v="1"/>
    <x v="3"/>
    <x v="1"/>
    <n v="154200"/>
    <n v="0.16"/>
  </r>
  <r>
    <x v="4621"/>
    <d v="2023-12-28T00:00:00"/>
    <s v="Customer_1270"/>
    <x v="3"/>
    <x v="3"/>
    <x v="1"/>
    <x v="3"/>
    <n v="10"/>
    <n v="4944"/>
    <n v="11"/>
    <n v="44001.599999999999"/>
    <x v="4577"/>
    <s v="UPI"/>
    <x v="0"/>
    <n v="4"/>
    <n v="2023"/>
    <n v="12"/>
    <x v="2"/>
    <n v="4"/>
    <n v="52"/>
    <n v="5"/>
    <n v="4"/>
    <x v="4"/>
    <x v="1"/>
    <n v="543840"/>
    <n v="0.08"/>
  </r>
  <r>
    <x v="4622"/>
    <d v="2023-12-08T00:00:00"/>
    <s v="Customer_409"/>
    <x v="0"/>
    <x v="3"/>
    <x v="1"/>
    <x v="8"/>
    <n v="8"/>
    <n v="3176"/>
    <n v="3"/>
    <n v="24645.759999999998"/>
    <x v="4578"/>
    <s v="Card"/>
    <x v="1"/>
    <n v="7"/>
    <n v="2023"/>
    <n v="12"/>
    <x v="2"/>
    <n v="4"/>
    <n v="49"/>
    <n v="2"/>
    <n v="5"/>
    <x v="1"/>
    <x v="1"/>
    <n v="76224"/>
    <n v="0.17"/>
  </r>
  <r>
    <x v="4623"/>
    <d v="2023-07-17T00:00:00"/>
    <s v="Customer_1680"/>
    <x v="2"/>
    <x v="1"/>
    <x v="2"/>
    <x v="2"/>
    <n v="1"/>
    <n v="2436"/>
    <n v="4"/>
    <n v="2338.56"/>
    <x v="4579"/>
    <s v="Card"/>
    <x v="1"/>
    <n v="1"/>
    <n v="2023"/>
    <n v="7"/>
    <x v="10"/>
    <n v="3"/>
    <n v="29"/>
    <n v="4"/>
    <n v="1"/>
    <x v="3"/>
    <x v="1"/>
    <n v="9744"/>
    <n v="0.12"/>
  </r>
  <r>
    <x v="4624"/>
    <d v="2023-07-16T00:00:00"/>
    <s v="Customer_1123"/>
    <x v="1"/>
    <x v="1"/>
    <x v="0"/>
    <x v="6"/>
    <n v="10"/>
    <n v="2841"/>
    <n v="25"/>
    <n v="21307.5"/>
    <x v="4580"/>
    <s v="UPI"/>
    <x v="0"/>
    <n v="7"/>
    <n v="2023"/>
    <n v="7"/>
    <x v="10"/>
    <n v="3"/>
    <n v="29"/>
    <n v="4"/>
    <n v="0"/>
    <x v="2"/>
    <x v="0"/>
    <n v="710250"/>
    <n v="0.05"/>
  </r>
  <r>
    <x v="4625"/>
    <d v="2023-05-22T00:00:00"/>
    <s v="Customer_1366"/>
    <x v="1"/>
    <x v="1"/>
    <x v="1"/>
    <x v="8"/>
    <n v="4"/>
    <n v="2573"/>
    <n v="17"/>
    <n v="8542.36"/>
    <x v="4581"/>
    <s v="UPI"/>
    <x v="1"/>
    <n v="3"/>
    <n v="2023"/>
    <n v="5"/>
    <x v="11"/>
    <n v="2"/>
    <n v="21"/>
    <n v="4"/>
    <n v="1"/>
    <x v="3"/>
    <x v="1"/>
    <n v="174964"/>
    <n v="0.13"/>
  </r>
  <r>
    <x v="4626"/>
    <d v="2023-01-10T00:00:00"/>
    <s v="Customer_163"/>
    <x v="3"/>
    <x v="0"/>
    <x v="0"/>
    <x v="4"/>
    <n v="1"/>
    <n v="3600"/>
    <n v="17"/>
    <n v="2988"/>
    <x v="4582"/>
    <s v="Card"/>
    <x v="2"/>
    <n v="4"/>
    <n v="2023"/>
    <n v="1"/>
    <x v="0"/>
    <n v="1"/>
    <n v="2"/>
    <n v="2"/>
    <n v="2"/>
    <x v="5"/>
    <x v="1"/>
    <n v="61200"/>
    <n v="0.16"/>
  </r>
  <r>
    <x v="4627"/>
    <d v="2023-02-10T00:00:00"/>
    <s v="Customer_1165"/>
    <x v="3"/>
    <x v="1"/>
    <x v="2"/>
    <x v="5"/>
    <n v="9"/>
    <n v="1628"/>
    <n v="10"/>
    <n v="13186.8"/>
    <x v="4583"/>
    <s v="Cash"/>
    <x v="2"/>
    <n v="7"/>
    <n v="2023"/>
    <n v="2"/>
    <x v="3"/>
    <n v="1"/>
    <n v="6"/>
    <n v="2"/>
    <n v="5"/>
    <x v="1"/>
    <x v="1"/>
    <n v="146520"/>
    <n v="0.05"/>
  </r>
  <r>
    <x v="4628"/>
    <d v="2023-02-26T00:00:00"/>
    <s v="Customer_1965"/>
    <x v="0"/>
    <x v="0"/>
    <x v="1"/>
    <x v="3"/>
    <n v="9"/>
    <n v="3253"/>
    <n v="20"/>
    <n v="23421.599999999999"/>
    <x v="4584"/>
    <s v="UPI"/>
    <x v="0"/>
    <n v="4"/>
    <n v="2023"/>
    <n v="2"/>
    <x v="3"/>
    <n v="1"/>
    <n v="9"/>
    <n v="5"/>
    <n v="0"/>
    <x v="2"/>
    <x v="0"/>
    <n v="585540"/>
    <n v="7.0000000000000007E-2"/>
  </r>
  <r>
    <x v="4629"/>
    <d v="2023-03-05T00:00:00"/>
    <s v="Customer_1710"/>
    <x v="3"/>
    <x v="3"/>
    <x v="2"/>
    <x v="2"/>
    <n v="1"/>
    <n v="4260"/>
    <n v="5"/>
    <n v="4047"/>
    <x v="4585"/>
    <s v="UPI"/>
    <x v="0"/>
    <n v="2"/>
    <n v="2023"/>
    <n v="3"/>
    <x v="9"/>
    <n v="1"/>
    <n v="10"/>
    <n v="2"/>
    <n v="0"/>
    <x v="2"/>
    <x v="0"/>
    <n v="21300"/>
    <n v="0.09"/>
  </r>
  <r>
    <x v="4630"/>
    <d v="2023-02-25T00:00:00"/>
    <s v="Customer_1290"/>
    <x v="3"/>
    <x v="3"/>
    <x v="2"/>
    <x v="7"/>
    <n v="3"/>
    <n v="4092"/>
    <n v="28"/>
    <n v="8838.7199999999993"/>
    <x v="4586"/>
    <s v="UPI"/>
    <x v="0"/>
    <n v="6"/>
    <n v="2023"/>
    <n v="2"/>
    <x v="3"/>
    <n v="1"/>
    <n v="8"/>
    <n v="4"/>
    <n v="6"/>
    <x v="0"/>
    <x v="0"/>
    <n v="343728"/>
    <n v="0.1"/>
  </r>
  <r>
    <x v="4631"/>
    <d v="2023-06-29T00:00:00"/>
    <s v="Customer_1384"/>
    <x v="0"/>
    <x v="2"/>
    <x v="1"/>
    <x v="1"/>
    <n v="8"/>
    <n v="4596"/>
    <n v="20"/>
    <n v="29414.400000000001"/>
    <x v="4587"/>
    <s v="UPI"/>
    <x v="1"/>
    <n v="1"/>
    <n v="2023"/>
    <n v="6"/>
    <x v="7"/>
    <n v="2"/>
    <n v="26"/>
    <n v="5"/>
    <n v="4"/>
    <x v="4"/>
    <x v="1"/>
    <n v="735360"/>
    <n v="0.13"/>
  </r>
  <r>
    <x v="4632"/>
    <d v="2023-10-18T00:00:00"/>
    <s v="Customer_1918"/>
    <x v="3"/>
    <x v="0"/>
    <x v="2"/>
    <x v="7"/>
    <n v="9"/>
    <n v="4667"/>
    <n v="0"/>
    <n v="42003"/>
    <x v="4588"/>
    <s v="Card"/>
    <x v="1"/>
    <n v="2"/>
    <n v="2023"/>
    <n v="10"/>
    <x v="1"/>
    <n v="4"/>
    <n v="42"/>
    <n v="3"/>
    <n v="3"/>
    <x v="6"/>
    <x v="1"/>
    <n v="0"/>
    <n v="0.05"/>
  </r>
  <r>
    <x v="4633"/>
    <d v="2023-01-02T00:00:00"/>
    <s v="Customer_770"/>
    <x v="1"/>
    <x v="2"/>
    <x v="0"/>
    <x v="0"/>
    <n v="6"/>
    <n v="830"/>
    <n v="19"/>
    <n v="4033.8"/>
    <x v="4589"/>
    <s v="Card"/>
    <x v="2"/>
    <n v="4"/>
    <n v="2023"/>
    <n v="1"/>
    <x v="0"/>
    <n v="1"/>
    <n v="1"/>
    <n v="1"/>
    <n v="1"/>
    <x v="3"/>
    <x v="1"/>
    <n v="94620"/>
    <n v="0.13"/>
  </r>
  <r>
    <x v="4634"/>
    <d v="2023-06-25T00:00:00"/>
    <s v="Customer_371"/>
    <x v="3"/>
    <x v="2"/>
    <x v="2"/>
    <x v="2"/>
    <n v="8"/>
    <n v="1762"/>
    <n v="7"/>
    <n v="13109.28"/>
    <x v="4590"/>
    <s v="UPI"/>
    <x v="0"/>
    <n v="4"/>
    <n v="2023"/>
    <n v="6"/>
    <x v="7"/>
    <n v="2"/>
    <n v="26"/>
    <n v="5"/>
    <n v="0"/>
    <x v="2"/>
    <x v="0"/>
    <n v="98672"/>
    <n v="0.12"/>
  </r>
  <r>
    <x v="4635"/>
    <d v="2023-07-20T00:00:00"/>
    <s v="Customer_824"/>
    <x v="0"/>
    <x v="0"/>
    <x v="2"/>
    <x v="7"/>
    <n v="10"/>
    <n v="4479"/>
    <n v="14"/>
    <n v="38519.4"/>
    <x v="4591"/>
    <s v="Cash"/>
    <x v="0"/>
    <n v="2"/>
    <n v="2023"/>
    <n v="7"/>
    <x v="10"/>
    <n v="3"/>
    <n v="29"/>
    <n v="4"/>
    <n v="4"/>
    <x v="4"/>
    <x v="1"/>
    <n v="627060"/>
    <n v="0.19"/>
  </r>
  <r>
    <x v="4636"/>
    <d v="2023-09-01T00:00:00"/>
    <s v="Customer_1836"/>
    <x v="2"/>
    <x v="3"/>
    <x v="0"/>
    <x v="0"/>
    <n v="8"/>
    <n v="2792"/>
    <n v="30"/>
    <n v="15635.2"/>
    <x v="430"/>
    <s v="UPI"/>
    <x v="1"/>
    <n v="3"/>
    <n v="2023"/>
    <n v="9"/>
    <x v="5"/>
    <n v="3"/>
    <n v="35"/>
    <n v="1"/>
    <n v="5"/>
    <x v="1"/>
    <x v="1"/>
    <n v="670080"/>
    <n v="0.13"/>
  </r>
  <r>
    <x v="4637"/>
    <d v="2023-10-20T00:00:00"/>
    <s v="Customer_1446"/>
    <x v="2"/>
    <x v="1"/>
    <x v="0"/>
    <x v="6"/>
    <n v="6"/>
    <n v="131"/>
    <n v="16"/>
    <n v="660.24"/>
    <x v="4592"/>
    <s v="Card"/>
    <x v="1"/>
    <n v="3"/>
    <n v="2023"/>
    <n v="10"/>
    <x v="1"/>
    <n v="4"/>
    <n v="42"/>
    <n v="3"/>
    <n v="5"/>
    <x v="1"/>
    <x v="1"/>
    <n v="12576"/>
    <n v="0.06"/>
  </r>
  <r>
    <x v="4638"/>
    <d v="2023-04-05T00:00:00"/>
    <s v="Customer_1344"/>
    <x v="2"/>
    <x v="3"/>
    <x v="2"/>
    <x v="7"/>
    <n v="8"/>
    <n v="1938"/>
    <n v="14"/>
    <n v="13333.44"/>
    <x v="4593"/>
    <s v="Card"/>
    <x v="2"/>
    <n v="5"/>
    <n v="2023"/>
    <n v="4"/>
    <x v="8"/>
    <n v="2"/>
    <n v="14"/>
    <n v="2"/>
    <n v="3"/>
    <x v="6"/>
    <x v="1"/>
    <n v="217056"/>
    <n v="0.2"/>
  </r>
  <r>
    <x v="4639"/>
    <d v="2023-09-05T00:00:00"/>
    <s v="Customer_769"/>
    <x v="0"/>
    <x v="3"/>
    <x v="0"/>
    <x v="4"/>
    <n v="7"/>
    <n v="3303"/>
    <n v="18"/>
    <n v="18959.22"/>
    <x v="4594"/>
    <s v="Cash"/>
    <x v="1"/>
    <n v="4"/>
    <n v="2023"/>
    <n v="9"/>
    <x v="5"/>
    <n v="3"/>
    <n v="36"/>
    <n v="2"/>
    <n v="2"/>
    <x v="5"/>
    <x v="1"/>
    <n v="416178"/>
    <n v="7.0000000000000007E-2"/>
  </r>
  <r>
    <x v="4640"/>
    <d v="2023-06-25T00:00:00"/>
    <s v="Customer_616"/>
    <x v="3"/>
    <x v="0"/>
    <x v="1"/>
    <x v="8"/>
    <n v="1"/>
    <n v="776"/>
    <n v="0"/>
    <n v="776"/>
    <x v="4595"/>
    <s v="Cash"/>
    <x v="1"/>
    <n v="6"/>
    <n v="2023"/>
    <n v="6"/>
    <x v="7"/>
    <n v="2"/>
    <n v="26"/>
    <n v="5"/>
    <n v="0"/>
    <x v="2"/>
    <x v="0"/>
    <n v="0"/>
    <n v="0.18"/>
  </r>
  <r>
    <x v="4641"/>
    <d v="2023-11-04T00:00:00"/>
    <s v="Customer_157"/>
    <x v="2"/>
    <x v="2"/>
    <x v="0"/>
    <x v="0"/>
    <n v="9"/>
    <n v="2315"/>
    <n v="29"/>
    <n v="14792.85"/>
    <x v="4596"/>
    <s v="UPI"/>
    <x v="2"/>
    <n v="4"/>
    <n v="2023"/>
    <n v="11"/>
    <x v="6"/>
    <n v="4"/>
    <n v="44"/>
    <n v="1"/>
    <n v="6"/>
    <x v="0"/>
    <x v="0"/>
    <n v="604215"/>
    <n v="0.12"/>
  </r>
  <r>
    <x v="4642"/>
    <d v="2023-06-04T00:00:00"/>
    <s v="Customer_690"/>
    <x v="1"/>
    <x v="3"/>
    <x v="2"/>
    <x v="5"/>
    <n v="9"/>
    <n v="4174"/>
    <n v="30"/>
    <n v="26296.2"/>
    <x v="4597"/>
    <s v="Cash"/>
    <x v="1"/>
    <n v="6"/>
    <n v="2023"/>
    <n v="6"/>
    <x v="7"/>
    <n v="2"/>
    <n v="23"/>
    <n v="2"/>
    <n v="0"/>
    <x v="2"/>
    <x v="0"/>
    <n v="1126980"/>
    <n v="0.2"/>
  </r>
  <r>
    <x v="4643"/>
    <d v="2023-03-27T00:00:00"/>
    <s v="Customer_1272"/>
    <x v="3"/>
    <x v="1"/>
    <x v="0"/>
    <x v="0"/>
    <n v="1"/>
    <n v="4600"/>
    <n v="4"/>
    <n v="4416"/>
    <x v="4598"/>
    <s v="UPI"/>
    <x v="2"/>
    <n v="4"/>
    <n v="2023"/>
    <n v="3"/>
    <x v="9"/>
    <n v="1"/>
    <n v="13"/>
    <n v="5"/>
    <n v="1"/>
    <x v="3"/>
    <x v="1"/>
    <n v="18400"/>
    <n v="0.11"/>
  </r>
  <r>
    <x v="4644"/>
    <d v="2023-08-29T00:00:00"/>
    <s v="Customer_290"/>
    <x v="1"/>
    <x v="3"/>
    <x v="0"/>
    <x v="0"/>
    <n v="8"/>
    <n v="1958"/>
    <n v="14"/>
    <n v="13471.04"/>
    <x v="4599"/>
    <s v="Card"/>
    <x v="2"/>
    <n v="5"/>
    <n v="2023"/>
    <n v="8"/>
    <x v="4"/>
    <n v="3"/>
    <n v="35"/>
    <n v="5"/>
    <n v="2"/>
    <x v="5"/>
    <x v="1"/>
    <n v="219296"/>
    <n v="7.0000000000000007E-2"/>
  </r>
  <r>
    <x v="4645"/>
    <d v="2023-08-22T00:00:00"/>
    <s v="Customer_1349"/>
    <x v="2"/>
    <x v="3"/>
    <x v="2"/>
    <x v="2"/>
    <n v="10"/>
    <n v="2047"/>
    <n v="12"/>
    <n v="18013.599999999999"/>
    <x v="4600"/>
    <s v="UPI"/>
    <x v="2"/>
    <n v="3"/>
    <n v="2023"/>
    <n v="8"/>
    <x v="4"/>
    <n v="3"/>
    <n v="34"/>
    <n v="4"/>
    <n v="2"/>
    <x v="5"/>
    <x v="1"/>
    <n v="245640"/>
    <n v="0.14000000000000001"/>
  </r>
  <r>
    <x v="4646"/>
    <d v="2023-09-27T00:00:00"/>
    <s v="Customer_1499"/>
    <x v="3"/>
    <x v="1"/>
    <x v="0"/>
    <x v="4"/>
    <n v="10"/>
    <n v="4299"/>
    <n v="4"/>
    <n v="41270.400000000001"/>
    <x v="4601"/>
    <s v="Cash"/>
    <x v="2"/>
    <n v="6"/>
    <n v="2023"/>
    <n v="9"/>
    <x v="5"/>
    <n v="3"/>
    <n v="39"/>
    <n v="5"/>
    <n v="3"/>
    <x v="6"/>
    <x v="1"/>
    <n v="171960"/>
    <n v="0.11"/>
  </r>
  <r>
    <x v="4647"/>
    <d v="2023-12-19T00:00:00"/>
    <s v="Customer_902"/>
    <x v="3"/>
    <x v="1"/>
    <x v="0"/>
    <x v="6"/>
    <n v="5"/>
    <n v="3840"/>
    <n v="26"/>
    <n v="14208"/>
    <x v="4602"/>
    <s v="Card"/>
    <x v="2"/>
    <n v="7"/>
    <n v="2023"/>
    <n v="12"/>
    <x v="2"/>
    <n v="4"/>
    <n v="51"/>
    <n v="4"/>
    <n v="2"/>
    <x v="5"/>
    <x v="1"/>
    <n v="499200"/>
    <n v="0.15"/>
  </r>
  <r>
    <x v="4648"/>
    <d v="2023-04-07T00:00:00"/>
    <s v="Customer_1822"/>
    <x v="2"/>
    <x v="3"/>
    <x v="2"/>
    <x v="7"/>
    <n v="10"/>
    <n v="2463"/>
    <n v="26"/>
    <n v="18226.2"/>
    <x v="4603"/>
    <s v="Cash"/>
    <x v="1"/>
    <n v="2"/>
    <n v="2023"/>
    <n v="4"/>
    <x v="8"/>
    <n v="2"/>
    <n v="14"/>
    <n v="2"/>
    <n v="5"/>
    <x v="1"/>
    <x v="1"/>
    <n v="640380"/>
    <n v="0.18"/>
  </r>
  <r>
    <x v="4649"/>
    <d v="2023-12-07T00:00:00"/>
    <s v="Customer_1835"/>
    <x v="2"/>
    <x v="1"/>
    <x v="0"/>
    <x v="4"/>
    <n v="8"/>
    <n v="1906"/>
    <n v="7"/>
    <n v="14180.64"/>
    <x v="4604"/>
    <s v="UPI"/>
    <x v="2"/>
    <n v="7"/>
    <n v="2023"/>
    <n v="12"/>
    <x v="2"/>
    <n v="4"/>
    <n v="49"/>
    <n v="2"/>
    <n v="4"/>
    <x v="4"/>
    <x v="1"/>
    <n v="106736"/>
    <n v="0.09"/>
  </r>
  <r>
    <x v="4650"/>
    <d v="2023-01-08T00:00:00"/>
    <s v="Customer_500"/>
    <x v="2"/>
    <x v="0"/>
    <x v="1"/>
    <x v="3"/>
    <n v="9"/>
    <n v="4357"/>
    <n v="13"/>
    <n v="34115.31"/>
    <x v="4605"/>
    <s v="Card"/>
    <x v="1"/>
    <n v="2"/>
    <n v="2023"/>
    <n v="1"/>
    <x v="0"/>
    <n v="1"/>
    <n v="2"/>
    <n v="2"/>
    <n v="0"/>
    <x v="2"/>
    <x v="0"/>
    <n v="509769"/>
    <n v="0.08"/>
  </r>
  <r>
    <x v="4651"/>
    <d v="2023-03-26T00:00:00"/>
    <s v="Customer_653"/>
    <x v="3"/>
    <x v="0"/>
    <x v="2"/>
    <x v="7"/>
    <n v="10"/>
    <n v="3188"/>
    <n v="5"/>
    <n v="30286"/>
    <x v="4606"/>
    <s v="Cash"/>
    <x v="2"/>
    <n v="4"/>
    <n v="2023"/>
    <n v="3"/>
    <x v="9"/>
    <n v="1"/>
    <n v="13"/>
    <n v="5"/>
    <n v="0"/>
    <x v="2"/>
    <x v="0"/>
    <n v="159400"/>
    <n v="0.09"/>
  </r>
  <r>
    <x v="4652"/>
    <d v="2023-02-01T00:00:00"/>
    <s v="Customer_1634"/>
    <x v="0"/>
    <x v="3"/>
    <x v="0"/>
    <x v="6"/>
    <n v="3"/>
    <n v="4941"/>
    <n v="28"/>
    <n v="10672.56"/>
    <x v="4607"/>
    <s v="UPI"/>
    <x v="1"/>
    <n v="6"/>
    <n v="2023"/>
    <n v="2"/>
    <x v="3"/>
    <n v="1"/>
    <n v="5"/>
    <n v="1"/>
    <n v="3"/>
    <x v="6"/>
    <x v="1"/>
    <n v="415044"/>
    <n v="0.18"/>
  </r>
  <r>
    <x v="4653"/>
    <d v="2023-06-24T00:00:00"/>
    <s v="Customer_1157"/>
    <x v="1"/>
    <x v="2"/>
    <x v="0"/>
    <x v="6"/>
    <n v="10"/>
    <n v="2928"/>
    <n v="22"/>
    <n v="22838.400000000001"/>
    <x v="4608"/>
    <s v="Cash"/>
    <x v="0"/>
    <n v="7"/>
    <n v="2023"/>
    <n v="6"/>
    <x v="7"/>
    <n v="2"/>
    <n v="25"/>
    <n v="4"/>
    <n v="6"/>
    <x v="0"/>
    <x v="0"/>
    <n v="644160"/>
    <n v="0.1"/>
  </r>
  <r>
    <x v="4654"/>
    <d v="2023-07-03T00:00:00"/>
    <s v="Customer_20"/>
    <x v="0"/>
    <x v="1"/>
    <x v="0"/>
    <x v="6"/>
    <n v="2"/>
    <n v="2434"/>
    <n v="1"/>
    <n v="4819.32"/>
    <x v="4609"/>
    <s v="Card"/>
    <x v="0"/>
    <n v="1"/>
    <n v="2023"/>
    <n v="7"/>
    <x v="10"/>
    <n v="3"/>
    <n v="27"/>
    <n v="2"/>
    <n v="1"/>
    <x v="3"/>
    <x v="1"/>
    <n v="4868"/>
    <n v="0.08"/>
  </r>
  <r>
    <x v="4655"/>
    <d v="2023-06-12T00:00:00"/>
    <s v="Customer_487"/>
    <x v="3"/>
    <x v="3"/>
    <x v="2"/>
    <x v="2"/>
    <n v="7"/>
    <n v="148"/>
    <n v="20"/>
    <n v="828.8"/>
    <x v="4610"/>
    <s v="Card"/>
    <x v="2"/>
    <n v="6"/>
    <n v="2023"/>
    <n v="6"/>
    <x v="7"/>
    <n v="2"/>
    <n v="24"/>
    <n v="3"/>
    <n v="1"/>
    <x v="3"/>
    <x v="1"/>
    <n v="20720"/>
    <n v="0.08"/>
  </r>
  <r>
    <x v="4656"/>
    <d v="2023-12-11T00:00:00"/>
    <s v="Customer_1143"/>
    <x v="2"/>
    <x v="0"/>
    <x v="2"/>
    <x v="5"/>
    <n v="6"/>
    <n v="4362"/>
    <n v="21"/>
    <n v="20675.88"/>
    <x v="4611"/>
    <s v="UPI"/>
    <x v="0"/>
    <n v="5"/>
    <n v="2023"/>
    <n v="12"/>
    <x v="2"/>
    <n v="4"/>
    <n v="50"/>
    <n v="3"/>
    <n v="1"/>
    <x v="3"/>
    <x v="1"/>
    <n v="549612"/>
    <n v="0.15"/>
  </r>
  <r>
    <x v="4657"/>
    <d v="2023-02-24T00:00:00"/>
    <s v="Customer_347"/>
    <x v="2"/>
    <x v="1"/>
    <x v="2"/>
    <x v="2"/>
    <n v="7"/>
    <n v="1077"/>
    <n v="26"/>
    <n v="5578.86"/>
    <x v="4612"/>
    <s v="Card"/>
    <x v="0"/>
    <n v="2"/>
    <n v="2023"/>
    <n v="2"/>
    <x v="3"/>
    <n v="1"/>
    <n v="8"/>
    <n v="4"/>
    <n v="5"/>
    <x v="1"/>
    <x v="1"/>
    <n v="196014"/>
    <n v="0.18"/>
  </r>
  <r>
    <x v="4658"/>
    <d v="2023-12-04T00:00:00"/>
    <s v="Customer_780"/>
    <x v="1"/>
    <x v="0"/>
    <x v="0"/>
    <x v="4"/>
    <n v="4"/>
    <n v="1113"/>
    <n v="24"/>
    <n v="3383.52"/>
    <x v="4613"/>
    <s v="Card"/>
    <x v="1"/>
    <n v="7"/>
    <n v="2023"/>
    <n v="12"/>
    <x v="2"/>
    <n v="4"/>
    <n v="49"/>
    <n v="2"/>
    <n v="1"/>
    <x v="3"/>
    <x v="1"/>
    <n v="106848"/>
    <n v="0.08"/>
  </r>
  <r>
    <x v="4659"/>
    <d v="2023-08-31T00:00:00"/>
    <s v="Customer_859"/>
    <x v="1"/>
    <x v="2"/>
    <x v="1"/>
    <x v="1"/>
    <n v="5"/>
    <n v="1093"/>
    <n v="19"/>
    <n v="4426.6499999999996"/>
    <x v="4614"/>
    <s v="UPI"/>
    <x v="1"/>
    <n v="6"/>
    <n v="2023"/>
    <n v="8"/>
    <x v="4"/>
    <n v="3"/>
    <n v="35"/>
    <n v="5"/>
    <n v="4"/>
    <x v="4"/>
    <x v="1"/>
    <n v="103835"/>
    <n v="0.1"/>
  </r>
  <r>
    <x v="4660"/>
    <d v="2023-05-06T00:00:00"/>
    <s v="Customer_284"/>
    <x v="1"/>
    <x v="2"/>
    <x v="2"/>
    <x v="2"/>
    <n v="6"/>
    <n v="4330"/>
    <n v="15"/>
    <n v="22083"/>
    <x v="4615"/>
    <s v="Card"/>
    <x v="0"/>
    <n v="7"/>
    <n v="2023"/>
    <n v="5"/>
    <x v="11"/>
    <n v="2"/>
    <n v="18"/>
    <n v="1"/>
    <n v="6"/>
    <x v="0"/>
    <x v="0"/>
    <n v="389700"/>
    <n v="7.0000000000000007E-2"/>
  </r>
  <r>
    <x v="4661"/>
    <d v="2023-05-16T00:00:00"/>
    <s v="Customer_1474"/>
    <x v="1"/>
    <x v="0"/>
    <x v="0"/>
    <x v="4"/>
    <n v="1"/>
    <n v="1821"/>
    <n v="25"/>
    <n v="1365.75"/>
    <x v="4616"/>
    <s v="Card"/>
    <x v="2"/>
    <n v="4"/>
    <n v="2023"/>
    <n v="5"/>
    <x v="11"/>
    <n v="2"/>
    <n v="20"/>
    <n v="3"/>
    <n v="2"/>
    <x v="5"/>
    <x v="1"/>
    <n v="45525"/>
    <n v="0.12"/>
  </r>
  <r>
    <x v="4662"/>
    <d v="2023-12-01T00:00:00"/>
    <s v="Customer_1849"/>
    <x v="1"/>
    <x v="0"/>
    <x v="1"/>
    <x v="1"/>
    <n v="1"/>
    <n v="4263"/>
    <n v="17"/>
    <n v="3538.29"/>
    <x v="4617"/>
    <s v="UPI"/>
    <x v="2"/>
    <n v="5"/>
    <n v="2023"/>
    <n v="12"/>
    <x v="2"/>
    <n v="4"/>
    <n v="48"/>
    <n v="1"/>
    <n v="5"/>
    <x v="1"/>
    <x v="1"/>
    <n v="72471"/>
    <n v="0.1"/>
  </r>
  <r>
    <x v="4663"/>
    <d v="2023-03-24T00:00:00"/>
    <s v="Customer_1242"/>
    <x v="0"/>
    <x v="2"/>
    <x v="0"/>
    <x v="4"/>
    <n v="6"/>
    <n v="3492"/>
    <n v="1"/>
    <n v="20742.48"/>
    <x v="4618"/>
    <s v="Cash"/>
    <x v="1"/>
    <n v="4"/>
    <n v="2023"/>
    <n v="3"/>
    <x v="9"/>
    <n v="1"/>
    <n v="12"/>
    <n v="4"/>
    <n v="5"/>
    <x v="1"/>
    <x v="1"/>
    <n v="20952"/>
    <n v="0.14000000000000001"/>
  </r>
  <r>
    <x v="4664"/>
    <d v="2023-08-15T00:00:00"/>
    <s v="Customer_721"/>
    <x v="2"/>
    <x v="3"/>
    <x v="2"/>
    <x v="7"/>
    <n v="10"/>
    <n v="3425"/>
    <n v="5"/>
    <n v="32537.5"/>
    <x v="4619"/>
    <s v="UPI"/>
    <x v="2"/>
    <n v="4"/>
    <n v="2023"/>
    <n v="8"/>
    <x v="4"/>
    <n v="3"/>
    <n v="33"/>
    <n v="3"/>
    <n v="2"/>
    <x v="5"/>
    <x v="1"/>
    <n v="171250"/>
    <n v="0.1"/>
  </r>
  <r>
    <x v="4665"/>
    <d v="2023-05-25T00:00:00"/>
    <s v="Customer_393"/>
    <x v="0"/>
    <x v="1"/>
    <x v="0"/>
    <x v="0"/>
    <n v="3"/>
    <n v="1067"/>
    <n v="30"/>
    <n v="2240.6999999999998"/>
    <x v="4620"/>
    <s v="Cash"/>
    <x v="1"/>
    <n v="3"/>
    <n v="2023"/>
    <n v="5"/>
    <x v="11"/>
    <n v="2"/>
    <n v="21"/>
    <n v="4"/>
    <n v="4"/>
    <x v="4"/>
    <x v="1"/>
    <n v="96030"/>
    <n v="0.05"/>
  </r>
  <r>
    <x v="4666"/>
    <d v="2023-03-10T00:00:00"/>
    <s v="Customer_1458"/>
    <x v="3"/>
    <x v="0"/>
    <x v="1"/>
    <x v="3"/>
    <n v="4"/>
    <n v="4724"/>
    <n v="21"/>
    <n v="14927.84"/>
    <x v="4621"/>
    <s v="UPI"/>
    <x v="2"/>
    <n v="5"/>
    <n v="2023"/>
    <n v="3"/>
    <x v="9"/>
    <n v="1"/>
    <n v="10"/>
    <n v="2"/>
    <n v="5"/>
    <x v="1"/>
    <x v="1"/>
    <n v="396816"/>
    <n v="0.14000000000000001"/>
  </r>
  <r>
    <x v="4667"/>
    <d v="2023-09-03T00:00:00"/>
    <s v="Customer_48"/>
    <x v="1"/>
    <x v="1"/>
    <x v="1"/>
    <x v="3"/>
    <n v="5"/>
    <n v="3056"/>
    <n v="4"/>
    <n v="14668.8"/>
    <x v="4622"/>
    <s v="Cash"/>
    <x v="1"/>
    <n v="6"/>
    <n v="2023"/>
    <n v="9"/>
    <x v="5"/>
    <n v="3"/>
    <n v="36"/>
    <n v="2"/>
    <n v="0"/>
    <x v="2"/>
    <x v="0"/>
    <n v="61120"/>
    <n v="0.19"/>
  </r>
  <r>
    <x v="4668"/>
    <d v="2023-10-31T00:00:00"/>
    <s v="Customer_680"/>
    <x v="3"/>
    <x v="2"/>
    <x v="2"/>
    <x v="5"/>
    <n v="3"/>
    <n v="1152"/>
    <n v="29"/>
    <n v="2453.7600000000002"/>
    <x v="4623"/>
    <s v="Card"/>
    <x v="2"/>
    <n v="5"/>
    <n v="2023"/>
    <n v="10"/>
    <x v="1"/>
    <n v="4"/>
    <n v="44"/>
    <n v="5"/>
    <n v="2"/>
    <x v="5"/>
    <x v="1"/>
    <n v="100224"/>
    <n v="0.17"/>
  </r>
  <r>
    <x v="4669"/>
    <d v="2023-02-10T00:00:00"/>
    <s v="Customer_846"/>
    <x v="1"/>
    <x v="3"/>
    <x v="0"/>
    <x v="6"/>
    <n v="9"/>
    <n v="981"/>
    <n v="3"/>
    <n v="8564.1299999999992"/>
    <x v="4624"/>
    <s v="Cash"/>
    <x v="2"/>
    <n v="2"/>
    <n v="2023"/>
    <n v="2"/>
    <x v="3"/>
    <n v="1"/>
    <n v="6"/>
    <n v="2"/>
    <n v="5"/>
    <x v="1"/>
    <x v="1"/>
    <n v="26487"/>
    <n v="0.08"/>
  </r>
  <r>
    <x v="4670"/>
    <d v="2023-04-11T00:00:00"/>
    <s v="Customer_1631"/>
    <x v="3"/>
    <x v="1"/>
    <x v="1"/>
    <x v="8"/>
    <n v="2"/>
    <n v="702"/>
    <n v="26"/>
    <n v="1038.96"/>
    <x v="4625"/>
    <s v="Cash"/>
    <x v="0"/>
    <n v="7"/>
    <n v="2023"/>
    <n v="4"/>
    <x v="8"/>
    <n v="2"/>
    <n v="15"/>
    <n v="3"/>
    <n v="2"/>
    <x v="5"/>
    <x v="1"/>
    <n v="36504"/>
    <n v="0.08"/>
  </r>
  <r>
    <x v="4671"/>
    <d v="2023-10-06T00:00:00"/>
    <s v="Customer_1135"/>
    <x v="2"/>
    <x v="2"/>
    <x v="2"/>
    <x v="2"/>
    <n v="9"/>
    <n v="3119"/>
    <n v="19"/>
    <n v="22737.51"/>
    <x v="4626"/>
    <s v="Card"/>
    <x v="1"/>
    <n v="7"/>
    <n v="2023"/>
    <n v="10"/>
    <x v="1"/>
    <n v="4"/>
    <n v="40"/>
    <n v="1"/>
    <n v="5"/>
    <x v="1"/>
    <x v="1"/>
    <n v="533349"/>
    <n v="0.18"/>
  </r>
  <r>
    <x v="4672"/>
    <d v="2023-02-07T00:00:00"/>
    <s v="Customer_667"/>
    <x v="0"/>
    <x v="3"/>
    <x v="0"/>
    <x v="0"/>
    <n v="9"/>
    <n v="854"/>
    <n v="20"/>
    <n v="6148.8"/>
    <x v="4627"/>
    <s v="UPI"/>
    <x v="2"/>
    <n v="4"/>
    <n v="2023"/>
    <n v="2"/>
    <x v="3"/>
    <n v="1"/>
    <n v="6"/>
    <n v="2"/>
    <n v="2"/>
    <x v="5"/>
    <x v="1"/>
    <n v="153720"/>
    <n v="7.0000000000000007E-2"/>
  </r>
  <r>
    <x v="4673"/>
    <d v="2023-04-03T00:00:00"/>
    <s v="Customer_1254"/>
    <x v="2"/>
    <x v="2"/>
    <x v="0"/>
    <x v="0"/>
    <n v="9"/>
    <n v="4460"/>
    <n v="27"/>
    <n v="29302.2"/>
    <x v="4628"/>
    <s v="Card"/>
    <x v="0"/>
    <n v="7"/>
    <n v="2023"/>
    <n v="4"/>
    <x v="8"/>
    <n v="2"/>
    <n v="14"/>
    <n v="2"/>
    <n v="1"/>
    <x v="3"/>
    <x v="1"/>
    <n v="1083780"/>
    <n v="0.09"/>
  </r>
  <r>
    <x v="4674"/>
    <d v="2023-03-14T00:00:00"/>
    <s v="Customer_239"/>
    <x v="1"/>
    <x v="1"/>
    <x v="1"/>
    <x v="1"/>
    <n v="5"/>
    <n v="406"/>
    <n v="6"/>
    <n v="1908.2"/>
    <x v="4629"/>
    <s v="Cash"/>
    <x v="2"/>
    <n v="7"/>
    <n v="2023"/>
    <n v="3"/>
    <x v="9"/>
    <n v="1"/>
    <n v="11"/>
    <n v="3"/>
    <n v="2"/>
    <x v="5"/>
    <x v="1"/>
    <n v="12180"/>
    <n v="0.08"/>
  </r>
  <r>
    <x v="4675"/>
    <d v="2023-10-25T00:00:00"/>
    <s v="Customer_259"/>
    <x v="0"/>
    <x v="1"/>
    <x v="2"/>
    <x v="5"/>
    <n v="6"/>
    <n v="4702"/>
    <n v="24"/>
    <n v="21441.119999999999"/>
    <x v="4630"/>
    <s v="Cash"/>
    <x v="0"/>
    <n v="6"/>
    <n v="2023"/>
    <n v="10"/>
    <x v="1"/>
    <n v="4"/>
    <n v="43"/>
    <n v="4"/>
    <n v="3"/>
    <x v="6"/>
    <x v="1"/>
    <n v="677088"/>
    <n v="0.14000000000000001"/>
  </r>
  <r>
    <x v="4676"/>
    <d v="2023-11-23T00:00:00"/>
    <s v="Customer_429"/>
    <x v="1"/>
    <x v="1"/>
    <x v="0"/>
    <x v="4"/>
    <n v="9"/>
    <n v="2773"/>
    <n v="12"/>
    <n v="21962.16"/>
    <x v="4631"/>
    <s v="Cash"/>
    <x v="1"/>
    <n v="2"/>
    <n v="2023"/>
    <n v="11"/>
    <x v="6"/>
    <n v="4"/>
    <n v="47"/>
    <n v="4"/>
    <n v="4"/>
    <x v="4"/>
    <x v="1"/>
    <n v="299484"/>
    <n v="0.12"/>
  </r>
  <r>
    <x v="4677"/>
    <d v="2023-02-21T00:00:00"/>
    <s v="Customer_463"/>
    <x v="3"/>
    <x v="1"/>
    <x v="0"/>
    <x v="6"/>
    <n v="7"/>
    <n v="3327"/>
    <n v="29"/>
    <n v="16535.189999999999"/>
    <x v="4632"/>
    <s v="Card"/>
    <x v="0"/>
    <n v="2"/>
    <n v="2023"/>
    <n v="2"/>
    <x v="3"/>
    <n v="1"/>
    <n v="8"/>
    <n v="4"/>
    <n v="2"/>
    <x v="5"/>
    <x v="1"/>
    <n v="675381"/>
    <n v="0.15"/>
  </r>
  <r>
    <x v="4678"/>
    <d v="2023-04-13T00:00:00"/>
    <s v="Customer_95"/>
    <x v="1"/>
    <x v="0"/>
    <x v="1"/>
    <x v="3"/>
    <n v="6"/>
    <n v="3925"/>
    <n v="3"/>
    <n v="22843.5"/>
    <x v="4633"/>
    <s v="UPI"/>
    <x v="0"/>
    <n v="6"/>
    <n v="2023"/>
    <n v="4"/>
    <x v="8"/>
    <n v="2"/>
    <n v="15"/>
    <n v="3"/>
    <n v="4"/>
    <x v="4"/>
    <x v="1"/>
    <n v="70650"/>
    <n v="0.14000000000000001"/>
  </r>
  <r>
    <x v="4679"/>
    <d v="2023-09-09T00:00:00"/>
    <s v="Customer_1166"/>
    <x v="1"/>
    <x v="1"/>
    <x v="2"/>
    <x v="5"/>
    <n v="4"/>
    <n v="3229"/>
    <n v="23"/>
    <n v="9945.32"/>
    <x v="4634"/>
    <s v="Card"/>
    <x v="2"/>
    <n v="6"/>
    <n v="2023"/>
    <n v="9"/>
    <x v="5"/>
    <n v="3"/>
    <n v="36"/>
    <n v="2"/>
    <n v="6"/>
    <x v="0"/>
    <x v="0"/>
    <n v="297068"/>
    <n v="7.0000000000000007E-2"/>
  </r>
  <r>
    <x v="4680"/>
    <d v="2023-12-19T00:00:00"/>
    <s v="Customer_796"/>
    <x v="2"/>
    <x v="1"/>
    <x v="0"/>
    <x v="6"/>
    <n v="2"/>
    <n v="2761"/>
    <n v="3"/>
    <n v="5356.34"/>
    <x v="4635"/>
    <s v="Card"/>
    <x v="2"/>
    <n v="2"/>
    <n v="2023"/>
    <n v="12"/>
    <x v="2"/>
    <n v="4"/>
    <n v="51"/>
    <n v="4"/>
    <n v="2"/>
    <x v="5"/>
    <x v="1"/>
    <n v="16566"/>
    <n v="7.0000000000000007E-2"/>
  </r>
  <r>
    <x v="4681"/>
    <d v="2024-01-01T00:00:00"/>
    <s v="Customer_1665"/>
    <x v="3"/>
    <x v="2"/>
    <x v="1"/>
    <x v="8"/>
    <n v="8"/>
    <n v="4871"/>
    <n v="16"/>
    <n v="32733.119999999999"/>
    <x v="4636"/>
    <s v="Cash"/>
    <x v="2"/>
    <n v="1"/>
    <n v="2024"/>
    <n v="1"/>
    <x v="0"/>
    <n v="1"/>
    <n v="1"/>
    <n v="1"/>
    <n v="1"/>
    <x v="3"/>
    <x v="1"/>
    <n v="623488"/>
    <n v="0.16"/>
  </r>
  <r>
    <x v="4682"/>
    <d v="2023-06-24T00:00:00"/>
    <s v="Customer_993"/>
    <x v="0"/>
    <x v="3"/>
    <x v="1"/>
    <x v="1"/>
    <n v="6"/>
    <n v="3232"/>
    <n v="26"/>
    <n v="14350.08"/>
    <x v="4637"/>
    <s v="UPI"/>
    <x v="0"/>
    <n v="4"/>
    <n v="2023"/>
    <n v="6"/>
    <x v="7"/>
    <n v="2"/>
    <n v="25"/>
    <n v="4"/>
    <n v="6"/>
    <x v="0"/>
    <x v="0"/>
    <n v="504192"/>
    <n v="0.06"/>
  </r>
  <r>
    <x v="4683"/>
    <d v="2023-03-09T00:00:00"/>
    <s v="Customer_1865"/>
    <x v="3"/>
    <x v="3"/>
    <x v="0"/>
    <x v="0"/>
    <n v="1"/>
    <n v="3195"/>
    <n v="26"/>
    <n v="2364.3000000000002"/>
    <x v="4638"/>
    <s v="Cash"/>
    <x v="0"/>
    <n v="5"/>
    <n v="2023"/>
    <n v="3"/>
    <x v="9"/>
    <n v="1"/>
    <n v="10"/>
    <n v="2"/>
    <n v="4"/>
    <x v="4"/>
    <x v="1"/>
    <n v="83070"/>
    <n v="0.12"/>
  </r>
  <r>
    <x v="4684"/>
    <d v="2023-06-13T00:00:00"/>
    <s v="Customer_319"/>
    <x v="3"/>
    <x v="2"/>
    <x v="0"/>
    <x v="4"/>
    <n v="7"/>
    <n v="3198"/>
    <n v="13"/>
    <n v="19475.82"/>
    <x v="4639"/>
    <s v="UPI"/>
    <x v="1"/>
    <n v="4"/>
    <n v="2023"/>
    <n v="6"/>
    <x v="7"/>
    <n v="2"/>
    <n v="24"/>
    <n v="3"/>
    <n v="2"/>
    <x v="5"/>
    <x v="1"/>
    <n v="291018"/>
    <n v="0.17"/>
  </r>
  <r>
    <x v="4685"/>
    <d v="2023-01-01T00:00:00"/>
    <s v="Customer_256"/>
    <x v="3"/>
    <x v="1"/>
    <x v="0"/>
    <x v="0"/>
    <n v="9"/>
    <n v="3162"/>
    <n v="15"/>
    <n v="24189.3"/>
    <x v="4640"/>
    <s v="UPI"/>
    <x v="2"/>
    <n v="4"/>
    <n v="2023"/>
    <n v="1"/>
    <x v="0"/>
    <n v="1"/>
    <n v="1"/>
    <n v="1"/>
    <n v="0"/>
    <x v="2"/>
    <x v="0"/>
    <n v="426870"/>
    <n v="0.17"/>
  </r>
  <r>
    <x v="4686"/>
    <d v="2023-10-03T00:00:00"/>
    <s v="Customer_1371"/>
    <x v="2"/>
    <x v="2"/>
    <x v="2"/>
    <x v="7"/>
    <n v="5"/>
    <n v="3927"/>
    <n v="1"/>
    <n v="19438.650000000001"/>
    <x v="4641"/>
    <s v="Card"/>
    <x v="2"/>
    <n v="3"/>
    <n v="2023"/>
    <n v="10"/>
    <x v="1"/>
    <n v="4"/>
    <n v="40"/>
    <n v="1"/>
    <n v="2"/>
    <x v="5"/>
    <x v="1"/>
    <n v="19635"/>
    <n v="0.11"/>
  </r>
  <r>
    <x v="4687"/>
    <d v="2023-02-18T00:00:00"/>
    <s v="Customer_924"/>
    <x v="0"/>
    <x v="0"/>
    <x v="0"/>
    <x v="6"/>
    <n v="8"/>
    <n v="272"/>
    <n v="9"/>
    <n v="1980.16"/>
    <x v="4642"/>
    <s v="Cash"/>
    <x v="2"/>
    <n v="6"/>
    <n v="2023"/>
    <n v="2"/>
    <x v="3"/>
    <n v="1"/>
    <n v="7"/>
    <n v="3"/>
    <n v="6"/>
    <x v="0"/>
    <x v="0"/>
    <n v="19584"/>
    <n v="0.18"/>
  </r>
  <r>
    <x v="4688"/>
    <d v="2023-07-31T00:00:00"/>
    <s v="Customer_85"/>
    <x v="3"/>
    <x v="2"/>
    <x v="1"/>
    <x v="1"/>
    <n v="8"/>
    <n v="4095"/>
    <n v="21"/>
    <n v="25880.400000000001"/>
    <x v="4643"/>
    <s v="Cash"/>
    <x v="0"/>
    <n v="2"/>
    <n v="2023"/>
    <n v="7"/>
    <x v="10"/>
    <n v="3"/>
    <n v="31"/>
    <n v="6"/>
    <n v="1"/>
    <x v="3"/>
    <x v="1"/>
    <n v="687960"/>
    <n v="0.15"/>
  </r>
  <r>
    <x v="4689"/>
    <d v="2023-10-29T00:00:00"/>
    <s v="Customer_920"/>
    <x v="3"/>
    <x v="1"/>
    <x v="2"/>
    <x v="5"/>
    <n v="1"/>
    <n v="995"/>
    <n v="19"/>
    <n v="805.95"/>
    <x v="4644"/>
    <s v="Cash"/>
    <x v="1"/>
    <n v="5"/>
    <n v="2023"/>
    <n v="10"/>
    <x v="1"/>
    <n v="4"/>
    <n v="44"/>
    <n v="5"/>
    <n v="0"/>
    <x v="2"/>
    <x v="0"/>
    <n v="18905"/>
    <n v="0.12"/>
  </r>
  <r>
    <x v="4690"/>
    <d v="2023-02-07T00:00:00"/>
    <s v="Customer_1996"/>
    <x v="2"/>
    <x v="1"/>
    <x v="1"/>
    <x v="3"/>
    <n v="2"/>
    <n v="3571"/>
    <n v="24"/>
    <n v="5427.92"/>
    <x v="4645"/>
    <s v="Card"/>
    <x v="0"/>
    <n v="4"/>
    <n v="2023"/>
    <n v="2"/>
    <x v="3"/>
    <n v="1"/>
    <n v="6"/>
    <n v="2"/>
    <n v="2"/>
    <x v="5"/>
    <x v="1"/>
    <n v="171408"/>
    <n v="0.19"/>
  </r>
  <r>
    <x v="4691"/>
    <d v="2023-11-25T00:00:00"/>
    <s v="Customer_1375"/>
    <x v="1"/>
    <x v="2"/>
    <x v="0"/>
    <x v="0"/>
    <n v="10"/>
    <n v="853"/>
    <n v="4"/>
    <n v="8188.8"/>
    <x v="4646"/>
    <s v="UPI"/>
    <x v="0"/>
    <n v="6"/>
    <n v="2023"/>
    <n v="11"/>
    <x v="6"/>
    <n v="4"/>
    <n v="47"/>
    <n v="4"/>
    <n v="6"/>
    <x v="0"/>
    <x v="0"/>
    <n v="34120"/>
    <n v="0.05"/>
  </r>
  <r>
    <x v="4692"/>
    <d v="2023-04-19T00:00:00"/>
    <s v="Customer_616"/>
    <x v="3"/>
    <x v="0"/>
    <x v="1"/>
    <x v="1"/>
    <n v="7"/>
    <n v="1714"/>
    <n v="12"/>
    <n v="10558.24"/>
    <x v="4647"/>
    <s v="Card"/>
    <x v="0"/>
    <n v="6"/>
    <n v="2023"/>
    <n v="4"/>
    <x v="8"/>
    <n v="2"/>
    <n v="16"/>
    <n v="4"/>
    <n v="3"/>
    <x v="6"/>
    <x v="1"/>
    <n v="143976"/>
    <n v="0.19"/>
  </r>
  <r>
    <x v="4693"/>
    <d v="2023-06-29T00:00:00"/>
    <s v="Customer_73"/>
    <x v="3"/>
    <x v="2"/>
    <x v="2"/>
    <x v="5"/>
    <n v="8"/>
    <n v="1407"/>
    <n v="30"/>
    <n v="7879.2"/>
    <x v="4648"/>
    <s v="Cash"/>
    <x v="2"/>
    <n v="4"/>
    <n v="2023"/>
    <n v="6"/>
    <x v="7"/>
    <n v="2"/>
    <n v="26"/>
    <n v="5"/>
    <n v="4"/>
    <x v="4"/>
    <x v="1"/>
    <n v="337680"/>
    <n v="0.17"/>
  </r>
  <r>
    <x v="4694"/>
    <d v="2023-07-02T00:00:00"/>
    <s v="Customer_1380"/>
    <x v="1"/>
    <x v="1"/>
    <x v="1"/>
    <x v="3"/>
    <n v="5"/>
    <n v="4784"/>
    <n v="9"/>
    <n v="21767.200000000001"/>
    <x v="4649"/>
    <s v="UPI"/>
    <x v="1"/>
    <n v="1"/>
    <n v="2023"/>
    <n v="7"/>
    <x v="10"/>
    <n v="3"/>
    <n v="27"/>
    <n v="2"/>
    <n v="0"/>
    <x v="2"/>
    <x v="0"/>
    <n v="215280"/>
    <n v="0.09"/>
  </r>
  <r>
    <x v="4695"/>
    <d v="2023-06-26T00:00:00"/>
    <s v="Customer_364"/>
    <x v="1"/>
    <x v="2"/>
    <x v="1"/>
    <x v="8"/>
    <n v="10"/>
    <n v="2110"/>
    <n v="11"/>
    <n v="18779"/>
    <x v="4650"/>
    <s v="UPI"/>
    <x v="2"/>
    <n v="5"/>
    <n v="2023"/>
    <n v="6"/>
    <x v="7"/>
    <n v="2"/>
    <n v="26"/>
    <n v="5"/>
    <n v="1"/>
    <x v="3"/>
    <x v="1"/>
    <n v="232100"/>
    <n v="0.14000000000000001"/>
  </r>
  <r>
    <x v="4696"/>
    <d v="2023-12-08T00:00:00"/>
    <s v="Customer_186"/>
    <x v="2"/>
    <x v="3"/>
    <x v="0"/>
    <x v="6"/>
    <n v="2"/>
    <n v="545"/>
    <n v="4"/>
    <n v="1046.4000000000001"/>
    <x v="4651"/>
    <s v="Cash"/>
    <x v="2"/>
    <n v="6"/>
    <n v="2023"/>
    <n v="12"/>
    <x v="2"/>
    <n v="4"/>
    <n v="49"/>
    <n v="2"/>
    <n v="5"/>
    <x v="1"/>
    <x v="1"/>
    <n v="4360"/>
    <n v="0.08"/>
  </r>
  <r>
    <x v="4697"/>
    <d v="2023-01-14T00:00:00"/>
    <s v="Customer_1728"/>
    <x v="1"/>
    <x v="1"/>
    <x v="0"/>
    <x v="6"/>
    <n v="3"/>
    <n v="2457"/>
    <n v="30"/>
    <n v="5159.7"/>
    <x v="4652"/>
    <s v="Cash"/>
    <x v="1"/>
    <n v="7"/>
    <n v="2023"/>
    <n v="1"/>
    <x v="0"/>
    <n v="1"/>
    <n v="2"/>
    <n v="2"/>
    <n v="6"/>
    <x v="0"/>
    <x v="0"/>
    <n v="221130"/>
    <n v="0.13"/>
  </r>
  <r>
    <x v="4698"/>
    <d v="2023-02-28T00:00:00"/>
    <s v="Customer_1459"/>
    <x v="2"/>
    <x v="3"/>
    <x v="2"/>
    <x v="5"/>
    <n v="7"/>
    <n v="4197"/>
    <n v="26"/>
    <n v="21740.46"/>
    <x v="4653"/>
    <s v="Card"/>
    <x v="0"/>
    <n v="1"/>
    <n v="2023"/>
    <n v="2"/>
    <x v="3"/>
    <n v="1"/>
    <n v="9"/>
    <n v="5"/>
    <n v="2"/>
    <x v="5"/>
    <x v="1"/>
    <n v="763854"/>
    <n v="0.15"/>
  </r>
  <r>
    <x v="4699"/>
    <d v="2023-10-15T00:00:00"/>
    <s v="Customer_1544"/>
    <x v="0"/>
    <x v="3"/>
    <x v="0"/>
    <x v="4"/>
    <n v="7"/>
    <n v="4265"/>
    <n v="25"/>
    <n v="22391.25"/>
    <x v="4654"/>
    <s v="Cash"/>
    <x v="0"/>
    <n v="6"/>
    <n v="2023"/>
    <n v="10"/>
    <x v="1"/>
    <n v="4"/>
    <n v="42"/>
    <n v="3"/>
    <n v="0"/>
    <x v="2"/>
    <x v="0"/>
    <n v="746375"/>
    <n v="0.06"/>
  </r>
  <r>
    <x v="4700"/>
    <d v="2023-02-02T00:00:00"/>
    <s v="Customer_1411"/>
    <x v="0"/>
    <x v="1"/>
    <x v="2"/>
    <x v="7"/>
    <n v="2"/>
    <n v="4561"/>
    <n v="1"/>
    <n v="9030.7800000000007"/>
    <x v="4655"/>
    <s v="Card"/>
    <x v="0"/>
    <n v="1"/>
    <n v="2023"/>
    <n v="2"/>
    <x v="3"/>
    <n v="1"/>
    <n v="5"/>
    <n v="1"/>
    <n v="4"/>
    <x v="4"/>
    <x v="1"/>
    <n v="9122"/>
    <n v="0.08"/>
  </r>
  <r>
    <x v="4701"/>
    <d v="2023-10-09T00:00:00"/>
    <s v="Customer_1157"/>
    <x v="0"/>
    <x v="2"/>
    <x v="2"/>
    <x v="7"/>
    <n v="7"/>
    <n v="3653"/>
    <n v="4"/>
    <n v="24548.16"/>
    <x v="4656"/>
    <s v="Card"/>
    <x v="2"/>
    <n v="4"/>
    <n v="2023"/>
    <n v="10"/>
    <x v="1"/>
    <n v="4"/>
    <n v="41"/>
    <n v="2"/>
    <n v="1"/>
    <x v="3"/>
    <x v="1"/>
    <n v="102284"/>
    <n v="0.09"/>
  </r>
  <r>
    <x v="4702"/>
    <d v="2023-07-31T00:00:00"/>
    <s v="Customer_1005"/>
    <x v="1"/>
    <x v="0"/>
    <x v="0"/>
    <x v="6"/>
    <n v="8"/>
    <n v="2096"/>
    <n v="23"/>
    <n v="12911.36"/>
    <x v="4657"/>
    <s v="UPI"/>
    <x v="2"/>
    <n v="2"/>
    <n v="2023"/>
    <n v="7"/>
    <x v="10"/>
    <n v="3"/>
    <n v="31"/>
    <n v="6"/>
    <n v="1"/>
    <x v="3"/>
    <x v="1"/>
    <n v="385664"/>
    <n v="0.08"/>
  </r>
  <r>
    <x v="4703"/>
    <d v="2023-08-25T00:00:00"/>
    <s v="Customer_1978"/>
    <x v="2"/>
    <x v="0"/>
    <x v="2"/>
    <x v="7"/>
    <n v="5"/>
    <n v="3899"/>
    <n v="21"/>
    <n v="15401.05"/>
    <x v="4658"/>
    <s v="Card"/>
    <x v="1"/>
    <n v="5"/>
    <n v="2023"/>
    <n v="8"/>
    <x v="4"/>
    <n v="3"/>
    <n v="34"/>
    <n v="4"/>
    <n v="5"/>
    <x v="1"/>
    <x v="1"/>
    <n v="409395"/>
    <n v="0.06"/>
  </r>
  <r>
    <x v="4704"/>
    <d v="2023-07-20T00:00:00"/>
    <s v="Customer_1957"/>
    <x v="1"/>
    <x v="0"/>
    <x v="1"/>
    <x v="1"/>
    <n v="4"/>
    <n v="1652"/>
    <n v="27"/>
    <n v="4823.84"/>
    <x v="4659"/>
    <s v="Cash"/>
    <x v="2"/>
    <n v="4"/>
    <n v="2023"/>
    <n v="7"/>
    <x v="10"/>
    <n v="3"/>
    <n v="29"/>
    <n v="4"/>
    <n v="4"/>
    <x v="4"/>
    <x v="1"/>
    <n v="178416"/>
    <n v="0.16"/>
  </r>
  <r>
    <x v="4705"/>
    <d v="2023-03-10T00:00:00"/>
    <s v="Customer_239"/>
    <x v="1"/>
    <x v="1"/>
    <x v="1"/>
    <x v="8"/>
    <n v="2"/>
    <n v="3215"/>
    <n v="9"/>
    <n v="5851.3"/>
    <x v="4660"/>
    <s v="UPI"/>
    <x v="2"/>
    <n v="1"/>
    <n v="2023"/>
    <n v="3"/>
    <x v="9"/>
    <n v="1"/>
    <n v="10"/>
    <n v="2"/>
    <n v="5"/>
    <x v="1"/>
    <x v="1"/>
    <n v="57870"/>
    <n v="0.1"/>
  </r>
  <r>
    <x v="4706"/>
    <d v="2023-07-09T00:00:00"/>
    <s v="Customer_720"/>
    <x v="1"/>
    <x v="2"/>
    <x v="0"/>
    <x v="6"/>
    <n v="7"/>
    <n v="1870"/>
    <n v="17"/>
    <n v="10864.7"/>
    <x v="4661"/>
    <s v="UPI"/>
    <x v="2"/>
    <n v="3"/>
    <n v="2023"/>
    <n v="7"/>
    <x v="10"/>
    <n v="3"/>
    <n v="28"/>
    <n v="3"/>
    <n v="0"/>
    <x v="2"/>
    <x v="0"/>
    <n v="222530"/>
    <n v="0.15"/>
  </r>
  <r>
    <x v="4707"/>
    <d v="2023-06-25T00:00:00"/>
    <s v="Customer_729"/>
    <x v="0"/>
    <x v="0"/>
    <x v="2"/>
    <x v="2"/>
    <n v="6"/>
    <n v="4108"/>
    <n v="23"/>
    <n v="18978.96"/>
    <x v="4662"/>
    <s v="Cash"/>
    <x v="2"/>
    <n v="3"/>
    <n v="2023"/>
    <n v="6"/>
    <x v="7"/>
    <n v="2"/>
    <n v="26"/>
    <n v="5"/>
    <n v="0"/>
    <x v="2"/>
    <x v="0"/>
    <n v="566904"/>
    <n v="0.1"/>
  </r>
  <r>
    <x v="4708"/>
    <d v="2023-10-10T00:00:00"/>
    <s v="Customer_213"/>
    <x v="2"/>
    <x v="0"/>
    <x v="0"/>
    <x v="0"/>
    <n v="4"/>
    <n v="4067"/>
    <n v="17"/>
    <n v="13502.44"/>
    <x v="4663"/>
    <s v="UPI"/>
    <x v="2"/>
    <n v="7"/>
    <n v="2023"/>
    <n v="10"/>
    <x v="1"/>
    <n v="4"/>
    <n v="41"/>
    <n v="2"/>
    <n v="2"/>
    <x v="5"/>
    <x v="1"/>
    <n v="276556"/>
    <n v="0.13"/>
  </r>
  <r>
    <x v="4709"/>
    <d v="2023-11-30T00:00:00"/>
    <s v="Customer_70"/>
    <x v="0"/>
    <x v="0"/>
    <x v="2"/>
    <x v="5"/>
    <n v="4"/>
    <n v="1987"/>
    <n v="7"/>
    <n v="7391.64"/>
    <x v="4664"/>
    <s v="UPI"/>
    <x v="2"/>
    <n v="1"/>
    <n v="2023"/>
    <n v="11"/>
    <x v="6"/>
    <n v="4"/>
    <n v="48"/>
    <n v="5"/>
    <n v="4"/>
    <x v="4"/>
    <x v="1"/>
    <n v="55636"/>
    <n v="0.09"/>
  </r>
  <r>
    <x v="4710"/>
    <d v="2023-08-11T00:00:00"/>
    <s v="Customer_543"/>
    <x v="2"/>
    <x v="2"/>
    <x v="1"/>
    <x v="8"/>
    <n v="9"/>
    <n v="3321"/>
    <n v="16"/>
    <n v="25106.76"/>
    <x v="4665"/>
    <s v="UPI"/>
    <x v="2"/>
    <n v="6"/>
    <n v="2023"/>
    <n v="8"/>
    <x v="4"/>
    <n v="3"/>
    <n v="32"/>
    <n v="2"/>
    <n v="5"/>
    <x v="1"/>
    <x v="1"/>
    <n v="478224"/>
    <n v="0.16"/>
  </r>
  <r>
    <x v="4711"/>
    <d v="2023-12-11T00:00:00"/>
    <s v="Customer_548"/>
    <x v="0"/>
    <x v="3"/>
    <x v="1"/>
    <x v="1"/>
    <n v="3"/>
    <n v="1135"/>
    <n v="8"/>
    <n v="3132.6"/>
    <x v="4666"/>
    <s v="UPI"/>
    <x v="0"/>
    <n v="7"/>
    <n v="2023"/>
    <n v="12"/>
    <x v="2"/>
    <n v="4"/>
    <n v="50"/>
    <n v="3"/>
    <n v="1"/>
    <x v="3"/>
    <x v="1"/>
    <n v="27240"/>
    <n v="0.15"/>
  </r>
  <r>
    <x v="4712"/>
    <d v="2023-11-21T00:00:00"/>
    <s v="Customer_1017"/>
    <x v="0"/>
    <x v="2"/>
    <x v="0"/>
    <x v="6"/>
    <n v="7"/>
    <n v="2614"/>
    <n v="9"/>
    <n v="16651.18"/>
    <x v="4667"/>
    <s v="UPI"/>
    <x v="2"/>
    <n v="6"/>
    <n v="2023"/>
    <n v="11"/>
    <x v="6"/>
    <n v="4"/>
    <n v="47"/>
    <n v="4"/>
    <n v="2"/>
    <x v="5"/>
    <x v="1"/>
    <n v="164682"/>
    <n v="0.09"/>
  </r>
  <r>
    <x v="4713"/>
    <d v="2023-05-25T00:00:00"/>
    <s v="Customer_1479"/>
    <x v="2"/>
    <x v="3"/>
    <x v="1"/>
    <x v="1"/>
    <n v="7"/>
    <n v="3304"/>
    <n v="14"/>
    <n v="19890.080000000002"/>
    <x v="4668"/>
    <s v="UPI"/>
    <x v="2"/>
    <n v="2"/>
    <n v="2023"/>
    <n v="5"/>
    <x v="11"/>
    <n v="2"/>
    <n v="21"/>
    <n v="4"/>
    <n v="4"/>
    <x v="4"/>
    <x v="1"/>
    <n v="323792"/>
    <n v="0.12"/>
  </r>
  <r>
    <x v="4714"/>
    <d v="2023-08-10T00:00:00"/>
    <s v="Customer_1846"/>
    <x v="1"/>
    <x v="2"/>
    <x v="0"/>
    <x v="6"/>
    <n v="9"/>
    <n v="4015"/>
    <n v="9"/>
    <n v="32882.85"/>
    <x v="4669"/>
    <s v="Cash"/>
    <x v="0"/>
    <n v="1"/>
    <n v="2023"/>
    <n v="8"/>
    <x v="4"/>
    <n v="3"/>
    <n v="32"/>
    <n v="2"/>
    <n v="4"/>
    <x v="4"/>
    <x v="1"/>
    <n v="325215"/>
    <n v="0.1"/>
  </r>
  <r>
    <x v="4715"/>
    <d v="2023-01-07T00:00:00"/>
    <s v="Customer_216"/>
    <x v="0"/>
    <x v="0"/>
    <x v="2"/>
    <x v="2"/>
    <n v="6"/>
    <n v="1630"/>
    <n v="17"/>
    <n v="8117.4"/>
    <x v="4670"/>
    <s v="UPI"/>
    <x v="2"/>
    <n v="5"/>
    <n v="2023"/>
    <n v="1"/>
    <x v="0"/>
    <n v="1"/>
    <n v="1"/>
    <n v="1"/>
    <n v="6"/>
    <x v="0"/>
    <x v="0"/>
    <n v="166260"/>
    <n v="0.13"/>
  </r>
  <r>
    <x v="4716"/>
    <d v="2023-10-25T00:00:00"/>
    <s v="Customer_827"/>
    <x v="1"/>
    <x v="1"/>
    <x v="1"/>
    <x v="1"/>
    <n v="5"/>
    <n v="3000"/>
    <n v="23"/>
    <n v="11550"/>
    <x v="2814"/>
    <s v="Cash"/>
    <x v="1"/>
    <n v="1"/>
    <n v="2023"/>
    <n v="10"/>
    <x v="1"/>
    <n v="4"/>
    <n v="43"/>
    <n v="4"/>
    <n v="3"/>
    <x v="6"/>
    <x v="1"/>
    <n v="345000"/>
    <n v="7.0000000000000007E-2"/>
  </r>
  <r>
    <x v="4717"/>
    <d v="2023-08-28T00:00:00"/>
    <s v="Customer_1940"/>
    <x v="0"/>
    <x v="1"/>
    <x v="0"/>
    <x v="6"/>
    <n v="9"/>
    <n v="3131"/>
    <n v="23"/>
    <n v="21697.83"/>
    <x v="4671"/>
    <s v="UPI"/>
    <x v="2"/>
    <n v="6"/>
    <n v="2023"/>
    <n v="8"/>
    <x v="4"/>
    <n v="3"/>
    <n v="35"/>
    <n v="5"/>
    <n v="1"/>
    <x v="3"/>
    <x v="1"/>
    <n v="648117"/>
    <n v="0.14000000000000001"/>
  </r>
  <r>
    <x v="4718"/>
    <d v="2023-01-23T00:00:00"/>
    <s v="Customer_669"/>
    <x v="3"/>
    <x v="2"/>
    <x v="2"/>
    <x v="5"/>
    <n v="3"/>
    <n v="2748"/>
    <n v="4"/>
    <n v="7914.24"/>
    <x v="4672"/>
    <s v="Card"/>
    <x v="2"/>
    <n v="7"/>
    <n v="2023"/>
    <n v="1"/>
    <x v="0"/>
    <n v="1"/>
    <n v="4"/>
    <n v="4"/>
    <n v="1"/>
    <x v="3"/>
    <x v="1"/>
    <n v="32976"/>
    <n v="0.16"/>
  </r>
  <r>
    <x v="4719"/>
    <d v="2023-11-27T00:00:00"/>
    <s v="Customer_1883"/>
    <x v="0"/>
    <x v="1"/>
    <x v="0"/>
    <x v="4"/>
    <n v="7"/>
    <n v="4576"/>
    <n v="29"/>
    <n v="22742.720000000001"/>
    <x v="4673"/>
    <s v="Card"/>
    <x v="0"/>
    <n v="4"/>
    <n v="2023"/>
    <n v="11"/>
    <x v="6"/>
    <n v="4"/>
    <n v="48"/>
    <n v="5"/>
    <n v="1"/>
    <x v="3"/>
    <x v="1"/>
    <n v="928928"/>
    <n v="0.08"/>
  </r>
  <r>
    <x v="4720"/>
    <d v="2023-11-12T00:00:00"/>
    <s v="Customer_143"/>
    <x v="0"/>
    <x v="2"/>
    <x v="0"/>
    <x v="0"/>
    <n v="1"/>
    <n v="2077"/>
    <n v="29"/>
    <n v="1474.67"/>
    <x v="4674"/>
    <s v="UPI"/>
    <x v="0"/>
    <n v="2"/>
    <n v="2023"/>
    <n v="11"/>
    <x v="6"/>
    <n v="4"/>
    <n v="46"/>
    <n v="3"/>
    <n v="0"/>
    <x v="2"/>
    <x v="0"/>
    <n v="60233"/>
    <n v="0.13"/>
  </r>
  <r>
    <x v="4721"/>
    <d v="2023-02-05T00:00:00"/>
    <s v="Customer_1346"/>
    <x v="3"/>
    <x v="1"/>
    <x v="0"/>
    <x v="6"/>
    <n v="3"/>
    <n v="4302"/>
    <n v="0"/>
    <n v="12906"/>
    <x v="4675"/>
    <s v="Cash"/>
    <x v="0"/>
    <n v="5"/>
    <n v="2023"/>
    <n v="2"/>
    <x v="3"/>
    <n v="1"/>
    <n v="6"/>
    <n v="2"/>
    <n v="0"/>
    <x v="2"/>
    <x v="0"/>
    <n v="0"/>
    <n v="0.16"/>
  </r>
  <r>
    <x v="4722"/>
    <d v="2023-05-25T00:00:00"/>
    <s v="Customer_96"/>
    <x v="0"/>
    <x v="3"/>
    <x v="2"/>
    <x v="5"/>
    <n v="3"/>
    <n v="1198"/>
    <n v="18"/>
    <n v="2947.08"/>
    <x v="4676"/>
    <s v="UPI"/>
    <x v="2"/>
    <n v="7"/>
    <n v="2023"/>
    <n v="5"/>
    <x v="11"/>
    <n v="2"/>
    <n v="21"/>
    <n v="4"/>
    <n v="4"/>
    <x v="4"/>
    <x v="1"/>
    <n v="64692"/>
    <n v="0.05"/>
  </r>
  <r>
    <x v="4723"/>
    <d v="2023-05-06T00:00:00"/>
    <s v="Customer_1814"/>
    <x v="2"/>
    <x v="3"/>
    <x v="1"/>
    <x v="1"/>
    <n v="7"/>
    <n v="2056"/>
    <n v="13"/>
    <n v="12521.04"/>
    <x v="4677"/>
    <s v="Card"/>
    <x v="0"/>
    <n v="6"/>
    <n v="2023"/>
    <n v="5"/>
    <x v="11"/>
    <n v="2"/>
    <n v="18"/>
    <n v="1"/>
    <n v="6"/>
    <x v="0"/>
    <x v="0"/>
    <n v="187096"/>
    <n v="0.11"/>
  </r>
  <r>
    <x v="4724"/>
    <d v="2023-09-17T00:00:00"/>
    <s v="Customer_1693"/>
    <x v="0"/>
    <x v="1"/>
    <x v="0"/>
    <x v="6"/>
    <n v="2"/>
    <n v="2568"/>
    <n v="12"/>
    <n v="4519.68"/>
    <x v="4678"/>
    <s v="Cash"/>
    <x v="0"/>
    <n v="1"/>
    <n v="2023"/>
    <n v="9"/>
    <x v="5"/>
    <n v="3"/>
    <n v="38"/>
    <n v="4"/>
    <n v="0"/>
    <x v="2"/>
    <x v="0"/>
    <n v="61632"/>
    <n v="0.08"/>
  </r>
  <r>
    <x v="4725"/>
    <d v="2023-05-13T00:00:00"/>
    <s v="Customer_797"/>
    <x v="2"/>
    <x v="0"/>
    <x v="1"/>
    <x v="3"/>
    <n v="3"/>
    <n v="787"/>
    <n v="30"/>
    <n v="1652.7"/>
    <x v="4679"/>
    <s v="Card"/>
    <x v="0"/>
    <n v="2"/>
    <n v="2023"/>
    <n v="5"/>
    <x v="11"/>
    <n v="2"/>
    <n v="19"/>
    <n v="2"/>
    <n v="6"/>
    <x v="0"/>
    <x v="0"/>
    <n v="70830"/>
    <n v="0.16"/>
  </r>
  <r>
    <x v="4726"/>
    <d v="2023-04-20T00:00:00"/>
    <s v="Customer_81"/>
    <x v="0"/>
    <x v="1"/>
    <x v="2"/>
    <x v="7"/>
    <n v="6"/>
    <n v="2786"/>
    <n v="21"/>
    <n v="13205.64"/>
    <x v="4680"/>
    <s v="UPI"/>
    <x v="1"/>
    <n v="3"/>
    <n v="2023"/>
    <n v="4"/>
    <x v="8"/>
    <n v="2"/>
    <n v="16"/>
    <n v="4"/>
    <n v="4"/>
    <x v="4"/>
    <x v="1"/>
    <n v="351036"/>
    <n v="0.05"/>
  </r>
  <r>
    <x v="4727"/>
    <d v="2023-10-01T00:00:00"/>
    <s v="Customer_691"/>
    <x v="1"/>
    <x v="0"/>
    <x v="2"/>
    <x v="7"/>
    <n v="6"/>
    <n v="1751"/>
    <n v="20"/>
    <n v="8404.7999999999993"/>
    <x v="4681"/>
    <s v="UPI"/>
    <x v="1"/>
    <n v="2"/>
    <n v="2023"/>
    <n v="10"/>
    <x v="1"/>
    <n v="4"/>
    <n v="40"/>
    <n v="1"/>
    <n v="0"/>
    <x v="2"/>
    <x v="0"/>
    <n v="210120"/>
    <n v="0.06"/>
  </r>
  <r>
    <x v="4728"/>
    <d v="2023-12-26T00:00:00"/>
    <s v="Customer_909"/>
    <x v="3"/>
    <x v="2"/>
    <x v="0"/>
    <x v="4"/>
    <n v="10"/>
    <n v="504"/>
    <n v="23"/>
    <n v="3880.8"/>
    <x v="4682"/>
    <s v="Card"/>
    <x v="0"/>
    <n v="7"/>
    <n v="2023"/>
    <n v="12"/>
    <x v="2"/>
    <n v="4"/>
    <n v="52"/>
    <n v="5"/>
    <n v="2"/>
    <x v="5"/>
    <x v="1"/>
    <n v="115920"/>
    <n v="0.2"/>
  </r>
  <r>
    <x v="4729"/>
    <d v="2023-11-08T00:00:00"/>
    <s v="Customer_800"/>
    <x v="2"/>
    <x v="2"/>
    <x v="0"/>
    <x v="4"/>
    <n v="10"/>
    <n v="535"/>
    <n v="2"/>
    <n v="5243"/>
    <x v="4683"/>
    <s v="Cash"/>
    <x v="1"/>
    <n v="3"/>
    <n v="2023"/>
    <n v="11"/>
    <x v="6"/>
    <n v="4"/>
    <n v="45"/>
    <n v="2"/>
    <n v="3"/>
    <x v="6"/>
    <x v="1"/>
    <n v="10700"/>
    <n v="0.13"/>
  </r>
  <r>
    <x v="4730"/>
    <d v="2023-06-05T00:00:00"/>
    <s v="Customer_50"/>
    <x v="1"/>
    <x v="0"/>
    <x v="0"/>
    <x v="0"/>
    <n v="5"/>
    <n v="1770"/>
    <n v="30"/>
    <n v="6195"/>
    <x v="4684"/>
    <s v="UPI"/>
    <x v="0"/>
    <n v="7"/>
    <n v="2023"/>
    <n v="6"/>
    <x v="7"/>
    <n v="2"/>
    <n v="23"/>
    <n v="2"/>
    <n v="1"/>
    <x v="3"/>
    <x v="1"/>
    <n v="265500"/>
    <n v="0.11"/>
  </r>
  <r>
    <x v="4731"/>
    <d v="2023-08-19T00:00:00"/>
    <s v="Customer_1330"/>
    <x v="1"/>
    <x v="0"/>
    <x v="2"/>
    <x v="7"/>
    <n v="7"/>
    <n v="1556"/>
    <n v="4"/>
    <n v="10456.32"/>
    <x v="4685"/>
    <s v="Card"/>
    <x v="1"/>
    <n v="6"/>
    <n v="2023"/>
    <n v="8"/>
    <x v="4"/>
    <n v="3"/>
    <n v="33"/>
    <n v="3"/>
    <n v="6"/>
    <x v="0"/>
    <x v="0"/>
    <n v="43568"/>
    <n v="0.19"/>
  </r>
  <r>
    <x v="4732"/>
    <d v="2023-03-06T00:00:00"/>
    <s v="Customer_1271"/>
    <x v="0"/>
    <x v="1"/>
    <x v="2"/>
    <x v="5"/>
    <n v="9"/>
    <n v="4889"/>
    <n v="21"/>
    <n v="34760.79"/>
    <x v="4686"/>
    <s v="UPI"/>
    <x v="2"/>
    <n v="7"/>
    <n v="2023"/>
    <n v="3"/>
    <x v="9"/>
    <n v="1"/>
    <n v="10"/>
    <n v="2"/>
    <n v="1"/>
    <x v="3"/>
    <x v="1"/>
    <n v="924021"/>
    <n v="0.08"/>
  </r>
  <r>
    <x v="4733"/>
    <d v="2023-07-26T00:00:00"/>
    <s v="Customer_1260"/>
    <x v="2"/>
    <x v="3"/>
    <x v="1"/>
    <x v="1"/>
    <n v="2"/>
    <n v="2025"/>
    <n v="23"/>
    <n v="3118.5"/>
    <x v="4687"/>
    <s v="Cash"/>
    <x v="0"/>
    <n v="1"/>
    <n v="2023"/>
    <n v="7"/>
    <x v="10"/>
    <n v="3"/>
    <n v="30"/>
    <n v="5"/>
    <n v="3"/>
    <x v="6"/>
    <x v="1"/>
    <n v="93150"/>
    <n v="0.05"/>
  </r>
  <r>
    <x v="4734"/>
    <d v="2023-04-17T00:00:00"/>
    <s v="Customer_1113"/>
    <x v="1"/>
    <x v="3"/>
    <x v="0"/>
    <x v="6"/>
    <n v="5"/>
    <n v="2059"/>
    <n v="12"/>
    <n v="9059.6"/>
    <x v="4688"/>
    <s v="Cash"/>
    <x v="2"/>
    <n v="4"/>
    <n v="2023"/>
    <n v="4"/>
    <x v="8"/>
    <n v="2"/>
    <n v="16"/>
    <n v="4"/>
    <n v="1"/>
    <x v="3"/>
    <x v="1"/>
    <n v="123540"/>
    <n v="0.05"/>
  </r>
  <r>
    <x v="4735"/>
    <d v="2023-07-12T00:00:00"/>
    <s v="Customer_1164"/>
    <x v="3"/>
    <x v="1"/>
    <x v="1"/>
    <x v="8"/>
    <n v="1"/>
    <n v="429"/>
    <n v="6"/>
    <n v="403.26"/>
    <x v="4689"/>
    <s v="Cash"/>
    <x v="0"/>
    <n v="6"/>
    <n v="2023"/>
    <n v="7"/>
    <x v="10"/>
    <n v="3"/>
    <n v="28"/>
    <n v="3"/>
    <n v="3"/>
    <x v="6"/>
    <x v="1"/>
    <n v="2574"/>
    <n v="0.15"/>
  </r>
  <r>
    <x v="4736"/>
    <d v="2023-04-13T00:00:00"/>
    <s v="Customer_123"/>
    <x v="1"/>
    <x v="2"/>
    <x v="0"/>
    <x v="6"/>
    <n v="2"/>
    <n v="2374"/>
    <n v="27"/>
    <n v="3466.04"/>
    <x v="4690"/>
    <s v="UPI"/>
    <x v="2"/>
    <n v="7"/>
    <n v="2023"/>
    <n v="4"/>
    <x v="8"/>
    <n v="2"/>
    <n v="15"/>
    <n v="3"/>
    <n v="4"/>
    <x v="4"/>
    <x v="1"/>
    <n v="128196"/>
    <n v="7.0000000000000007E-2"/>
  </r>
  <r>
    <x v="4737"/>
    <d v="2023-07-09T00:00:00"/>
    <s v="Customer_835"/>
    <x v="3"/>
    <x v="3"/>
    <x v="0"/>
    <x v="4"/>
    <n v="8"/>
    <n v="3603"/>
    <n v="28"/>
    <n v="20753.28"/>
    <x v="4691"/>
    <s v="UPI"/>
    <x v="0"/>
    <n v="7"/>
    <n v="2023"/>
    <n v="7"/>
    <x v="10"/>
    <n v="3"/>
    <n v="28"/>
    <n v="3"/>
    <n v="0"/>
    <x v="2"/>
    <x v="0"/>
    <n v="807072"/>
    <n v="0.05"/>
  </r>
  <r>
    <x v="4738"/>
    <d v="2023-05-22T00:00:00"/>
    <s v="Customer_333"/>
    <x v="0"/>
    <x v="0"/>
    <x v="2"/>
    <x v="5"/>
    <n v="5"/>
    <n v="3557"/>
    <n v="15"/>
    <n v="15117.25"/>
    <x v="4692"/>
    <s v="UPI"/>
    <x v="1"/>
    <n v="1"/>
    <n v="2023"/>
    <n v="5"/>
    <x v="11"/>
    <n v="2"/>
    <n v="21"/>
    <n v="4"/>
    <n v="1"/>
    <x v="3"/>
    <x v="1"/>
    <n v="266775"/>
    <n v="0.12"/>
  </r>
  <r>
    <x v="4739"/>
    <d v="2023-07-09T00:00:00"/>
    <s v="Customer_34"/>
    <x v="1"/>
    <x v="1"/>
    <x v="0"/>
    <x v="4"/>
    <n v="10"/>
    <n v="3901"/>
    <n v="8"/>
    <n v="35889.199999999997"/>
    <x v="4693"/>
    <s v="Card"/>
    <x v="0"/>
    <n v="4"/>
    <n v="2023"/>
    <n v="7"/>
    <x v="10"/>
    <n v="3"/>
    <n v="28"/>
    <n v="3"/>
    <n v="0"/>
    <x v="2"/>
    <x v="0"/>
    <n v="312080"/>
    <n v="0.14000000000000001"/>
  </r>
  <r>
    <x v="4740"/>
    <d v="2023-11-21T00:00:00"/>
    <s v="Customer_451"/>
    <x v="2"/>
    <x v="0"/>
    <x v="2"/>
    <x v="2"/>
    <n v="10"/>
    <n v="2111"/>
    <n v="2"/>
    <n v="20687.8"/>
    <x v="4694"/>
    <s v="Cash"/>
    <x v="0"/>
    <n v="1"/>
    <n v="2023"/>
    <n v="11"/>
    <x v="6"/>
    <n v="4"/>
    <n v="47"/>
    <n v="4"/>
    <n v="2"/>
    <x v="5"/>
    <x v="1"/>
    <n v="42220"/>
    <n v="7.0000000000000007E-2"/>
  </r>
  <r>
    <x v="4741"/>
    <d v="2023-02-21T00:00:00"/>
    <s v="Customer_1641"/>
    <x v="2"/>
    <x v="2"/>
    <x v="0"/>
    <x v="6"/>
    <n v="1"/>
    <n v="4867"/>
    <n v="5"/>
    <n v="4623.6499999999996"/>
    <x v="4695"/>
    <s v="UPI"/>
    <x v="0"/>
    <n v="1"/>
    <n v="2023"/>
    <n v="2"/>
    <x v="3"/>
    <n v="1"/>
    <n v="8"/>
    <n v="4"/>
    <n v="2"/>
    <x v="5"/>
    <x v="1"/>
    <n v="24335"/>
    <n v="0.19"/>
  </r>
  <r>
    <x v="4742"/>
    <d v="2023-08-04T00:00:00"/>
    <s v="Customer_1839"/>
    <x v="2"/>
    <x v="2"/>
    <x v="1"/>
    <x v="1"/>
    <n v="5"/>
    <n v="2590"/>
    <n v="10"/>
    <n v="11655"/>
    <x v="4696"/>
    <s v="Card"/>
    <x v="0"/>
    <n v="2"/>
    <n v="2023"/>
    <n v="8"/>
    <x v="4"/>
    <n v="3"/>
    <n v="31"/>
    <n v="1"/>
    <n v="5"/>
    <x v="1"/>
    <x v="1"/>
    <n v="129500"/>
    <n v="0.09"/>
  </r>
  <r>
    <x v="4743"/>
    <d v="2023-03-28T00:00:00"/>
    <s v="Customer_674"/>
    <x v="3"/>
    <x v="1"/>
    <x v="0"/>
    <x v="4"/>
    <n v="8"/>
    <n v="1417"/>
    <n v="9"/>
    <n v="10315.76"/>
    <x v="4697"/>
    <s v="Cash"/>
    <x v="2"/>
    <n v="5"/>
    <n v="2023"/>
    <n v="3"/>
    <x v="9"/>
    <n v="1"/>
    <n v="13"/>
    <n v="5"/>
    <n v="2"/>
    <x v="5"/>
    <x v="1"/>
    <n v="102024"/>
    <n v="0.16"/>
  </r>
  <r>
    <x v="4744"/>
    <d v="2023-03-13T00:00:00"/>
    <s v="Customer_1405"/>
    <x v="0"/>
    <x v="2"/>
    <x v="2"/>
    <x v="2"/>
    <n v="10"/>
    <n v="2243"/>
    <n v="30"/>
    <n v="15701"/>
    <x v="4698"/>
    <s v="Card"/>
    <x v="2"/>
    <n v="5"/>
    <n v="2023"/>
    <n v="3"/>
    <x v="9"/>
    <n v="1"/>
    <n v="11"/>
    <n v="3"/>
    <n v="1"/>
    <x v="3"/>
    <x v="1"/>
    <n v="672900"/>
    <n v="0.14000000000000001"/>
  </r>
  <r>
    <x v="4745"/>
    <d v="2023-12-22T00:00:00"/>
    <s v="Customer_895"/>
    <x v="2"/>
    <x v="0"/>
    <x v="2"/>
    <x v="5"/>
    <n v="5"/>
    <n v="2128"/>
    <n v="1"/>
    <n v="10533.6"/>
    <x v="4699"/>
    <s v="Cash"/>
    <x v="0"/>
    <n v="2"/>
    <n v="2023"/>
    <n v="12"/>
    <x v="2"/>
    <n v="4"/>
    <n v="51"/>
    <n v="4"/>
    <n v="5"/>
    <x v="1"/>
    <x v="1"/>
    <n v="10640"/>
    <n v="0.17"/>
  </r>
  <r>
    <x v="4746"/>
    <d v="2023-03-19T00:00:00"/>
    <s v="Customer_1070"/>
    <x v="0"/>
    <x v="1"/>
    <x v="1"/>
    <x v="8"/>
    <n v="3"/>
    <n v="3634"/>
    <n v="8"/>
    <n v="10029.84"/>
    <x v="4700"/>
    <s v="Cash"/>
    <x v="1"/>
    <n v="6"/>
    <n v="2023"/>
    <n v="3"/>
    <x v="9"/>
    <n v="1"/>
    <n v="12"/>
    <n v="4"/>
    <n v="0"/>
    <x v="2"/>
    <x v="0"/>
    <n v="87216"/>
    <n v="7.0000000000000007E-2"/>
  </r>
  <r>
    <x v="4747"/>
    <d v="2023-07-21T00:00:00"/>
    <s v="Customer_1342"/>
    <x v="3"/>
    <x v="1"/>
    <x v="0"/>
    <x v="4"/>
    <n v="8"/>
    <n v="2174"/>
    <n v="8"/>
    <n v="16000.64"/>
    <x v="4701"/>
    <s v="Card"/>
    <x v="1"/>
    <n v="7"/>
    <n v="2023"/>
    <n v="7"/>
    <x v="10"/>
    <n v="3"/>
    <n v="29"/>
    <n v="4"/>
    <n v="5"/>
    <x v="1"/>
    <x v="1"/>
    <n v="139136"/>
    <n v="0.08"/>
  </r>
  <r>
    <x v="4748"/>
    <d v="2023-11-14T00:00:00"/>
    <s v="Customer_769"/>
    <x v="3"/>
    <x v="2"/>
    <x v="1"/>
    <x v="3"/>
    <n v="9"/>
    <n v="1549"/>
    <n v="12"/>
    <n v="12268.08"/>
    <x v="4702"/>
    <s v="Card"/>
    <x v="0"/>
    <n v="3"/>
    <n v="2023"/>
    <n v="11"/>
    <x v="6"/>
    <n v="4"/>
    <n v="46"/>
    <n v="3"/>
    <n v="2"/>
    <x v="5"/>
    <x v="1"/>
    <n v="167292"/>
    <n v="0.2"/>
  </r>
  <r>
    <x v="4749"/>
    <d v="2023-08-29T00:00:00"/>
    <s v="Customer_1436"/>
    <x v="1"/>
    <x v="3"/>
    <x v="0"/>
    <x v="6"/>
    <n v="1"/>
    <n v="119"/>
    <n v="9"/>
    <n v="108.29"/>
    <x v="4703"/>
    <s v="Card"/>
    <x v="1"/>
    <n v="3"/>
    <n v="2023"/>
    <n v="8"/>
    <x v="4"/>
    <n v="3"/>
    <n v="35"/>
    <n v="5"/>
    <n v="2"/>
    <x v="5"/>
    <x v="1"/>
    <n v="1071"/>
    <n v="0.1"/>
  </r>
  <r>
    <x v="4750"/>
    <d v="2023-10-27T00:00:00"/>
    <s v="Customer_841"/>
    <x v="0"/>
    <x v="3"/>
    <x v="2"/>
    <x v="7"/>
    <n v="10"/>
    <n v="1537"/>
    <n v="2"/>
    <n v="15062.6"/>
    <x v="4704"/>
    <s v="UPI"/>
    <x v="1"/>
    <n v="7"/>
    <n v="2023"/>
    <n v="10"/>
    <x v="1"/>
    <n v="4"/>
    <n v="43"/>
    <n v="4"/>
    <n v="5"/>
    <x v="1"/>
    <x v="1"/>
    <n v="30740"/>
    <n v="0.14000000000000001"/>
  </r>
  <r>
    <x v="4751"/>
    <d v="2023-06-08T00:00:00"/>
    <s v="Customer_1941"/>
    <x v="0"/>
    <x v="0"/>
    <x v="2"/>
    <x v="7"/>
    <n v="4"/>
    <n v="1687"/>
    <n v="12"/>
    <n v="5938.24"/>
    <x v="4705"/>
    <s v="Cash"/>
    <x v="0"/>
    <n v="5"/>
    <n v="2023"/>
    <n v="6"/>
    <x v="7"/>
    <n v="2"/>
    <n v="23"/>
    <n v="2"/>
    <n v="4"/>
    <x v="4"/>
    <x v="1"/>
    <n v="80976"/>
    <n v="0.08"/>
  </r>
  <r>
    <x v="4752"/>
    <d v="2023-06-28T00:00:00"/>
    <s v="Customer_14"/>
    <x v="3"/>
    <x v="1"/>
    <x v="1"/>
    <x v="1"/>
    <n v="9"/>
    <n v="1979"/>
    <n v="1"/>
    <n v="17632.89"/>
    <x v="4706"/>
    <s v="UPI"/>
    <x v="2"/>
    <n v="7"/>
    <n v="2023"/>
    <n v="6"/>
    <x v="7"/>
    <n v="2"/>
    <n v="26"/>
    <n v="5"/>
    <n v="3"/>
    <x v="6"/>
    <x v="1"/>
    <n v="17811"/>
    <n v="7.0000000000000007E-2"/>
  </r>
  <r>
    <x v="4753"/>
    <d v="2023-01-31T00:00:00"/>
    <s v="Customer_1825"/>
    <x v="0"/>
    <x v="0"/>
    <x v="2"/>
    <x v="5"/>
    <n v="6"/>
    <n v="1274"/>
    <n v="23"/>
    <n v="5885.88"/>
    <x v="4707"/>
    <s v="Cash"/>
    <x v="0"/>
    <n v="6"/>
    <n v="2023"/>
    <n v="1"/>
    <x v="0"/>
    <n v="1"/>
    <n v="5"/>
    <n v="5"/>
    <n v="2"/>
    <x v="5"/>
    <x v="1"/>
    <n v="175812"/>
    <n v="0.15"/>
  </r>
  <r>
    <x v="4754"/>
    <d v="2023-04-19T00:00:00"/>
    <s v="Customer_1936"/>
    <x v="1"/>
    <x v="0"/>
    <x v="0"/>
    <x v="4"/>
    <n v="7"/>
    <n v="2814"/>
    <n v="4"/>
    <n v="18910.080000000002"/>
    <x v="4708"/>
    <s v="Card"/>
    <x v="2"/>
    <n v="2"/>
    <n v="2023"/>
    <n v="4"/>
    <x v="8"/>
    <n v="2"/>
    <n v="16"/>
    <n v="4"/>
    <n v="3"/>
    <x v="6"/>
    <x v="1"/>
    <n v="78792"/>
    <n v="0.09"/>
  </r>
  <r>
    <x v="4755"/>
    <d v="2023-04-10T00:00:00"/>
    <s v="Customer_1354"/>
    <x v="3"/>
    <x v="0"/>
    <x v="0"/>
    <x v="4"/>
    <n v="10"/>
    <n v="2721"/>
    <n v="16"/>
    <n v="22856.400000000001"/>
    <x v="4709"/>
    <s v="Cash"/>
    <x v="1"/>
    <n v="4"/>
    <n v="2023"/>
    <n v="4"/>
    <x v="8"/>
    <n v="2"/>
    <n v="15"/>
    <n v="3"/>
    <n v="1"/>
    <x v="3"/>
    <x v="1"/>
    <n v="435360"/>
    <n v="0.11"/>
  </r>
  <r>
    <x v="4756"/>
    <d v="2023-04-27T00:00:00"/>
    <s v="Customer_1834"/>
    <x v="2"/>
    <x v="2"/>
    <x v="2"/>
    <x v="2"/>
    <n v="8"/>
    <n v="3116"/>
    <n v="28"/>
    <n v="17948.16"/>
    <x v="4710"/>
    <s v="Cash"/>
    <x v="2"/>
    <n v="3"/>
    <n v="2023"/>
    <n v="4"/>
    <x v="8"/>
    <n v="2"/>
    <n v="17"/>
    <n v="5"/>
    <n v="4"/>
    <x v="4"/>
    <x v="1"/>
    <n v="697984"/>
    <n v="0.14000000000000001"/>
  </r>
  <r>
    <x v="4757"/>
    <d v="2023-03-16T00:00:00"/>
    <s v="Customer_1988"/>
    <x v="1"/>
    <x v="1"/>
    <x v="1"/>
    <x v="3"/>
    <n v="6"/>
    <n v="937"/>
    <n v="11"/>
    <n v="5003.58"/>
    <x v="4711"/>
    <s v="Card"/>
    <x v="1"/>
    <n v="4"/>
    <n v="2023"/>
    <n v="3"/>
    <x v="9"/>
    <n v="1"/>
    <n v="11"/>
    <n v="3"/>
    <n v="4"/>
    <x v="4"/>
    <x v="1"/>
    <n v="61842"/>
    <n v="0.13"/>
  </r>
  <r>
    <x v="4758"/>
    <d v="2023-09-29T00:00:00"/>
    <s v="Customer_1168"/>
    <x v="1"/>
    <x v="1"/>
    <x v="0"/>
    <x v="4"/>
    <n v="5"/>
    <n v="4815"/>
    <n v="4"/>
    <n v="23112"/>
    <x v="4712"/>
    <s v="Card"/>
    <x v="1"/>
    <n v="1"/>
    <n v="2023"/>
    <n v="9"/>
    <x v="5"/>
    <n v="3"/>
    <n v="39"/>
    <n v="5"/>
    <n v="5"/>
    <x v="1"/>
    <x v="1"/>
    <n v="96300"/>
    <n v="0.08"/>
  </r>
  <r>
    <x v="4759"/>
    <d v="2023-08-12T00:00:00"/>
    <s v="Customer_1922"/>
    <x v="2"/>
    <x v="1"/>
    <x v="1"/>
    <x v="3"/>
    <n v="8"/>
    <n v="228"/>
    <n v="27"/>
    <n v="1331.52"/>
    <x v="4713"/>
    <s v="Card"/>
    <x v="1"/>
    <n v="6"/>
    <n v="2023"/>
    <n v="8"/>
    <x v="4"/>
    <n v="3"/>
    <n v="32"/>
    <n v="2"/>
    <n v="6"/>
    <x v="0"/>
    <x v="0"/>
    <n v="49248"/>
    <n v="0.14000000000000001"/>
  </r>
  <r>
    <x v="4760"/>
    <d v="2023-07-14T00:00:00"/>
    <s v="Customer_199"/>
    <x v="0"/>
    <x v="0"/>
    <x v="2"/>
    <x v="2"/>
    <n v="1"/>
    <n v="3363"/>
    <n v="22"/>
    <n v="2623.14"/>
    <x v="4714"/>
    <s v="Card"/>
    <x v="2"/>
    <n v="7"/>
    <n v="2023"/>
    <n v="7"/>
    <x v="10"/>
    <n v="3"/>
    <n v="28"/>
    <n v="3"/>
    <n v="5"/>
    <x v="1"/>
    <x v="1"/>
    <n v="73986"/>
    <n v="0.09"/>
  </r>
  <r>
    <x v="4761"/>
    <d v="2023-11-03T00:00:00"/>
    <s v="Customer_1900"/>
    <x v="3"/>
    <x v="3"/>
    <x v="2"/>
    <x v="7"/>
    <n v="6"/>
    <n v="4931"/>
    <n v="27"/>
    <n v="21597.78"/>
    <x v="4715"/>
    <s v="UPI"/>
    <x v="0"/>
    <n v="6"/>
    <n v="2023"/>
    <n v="11"/>
    <x v="6"/>
    <n v="4"/>
    <n v="44"/>
    <n v="1"/>
    <n v="5"/>
    <x v="1"/>
    <x v="1"/>
    <n v="798822"/>
    <n v="0.18"/>
  </r>
  <r>
    <x v="4762"/>
    <d v="2023-09-23T00:00:00"/>
    <s v="Customer_785"/>
    <x v="0"/>
    <x v="3"/>
    <x v="2"/>
    <x v="5"/>
    <n v="10"/>
    <n v="3939"/>
    <n v="13"/>
    <n v="34269.300000000003"/>
    <x v="4716"/>
    <s v="Cash"/>
    <x v="0"/>
    <n v="6"/>
    <n v="2023"/>
    <n v="9"/>
    <x v="5"/>
    <n v="3"/>
    <n v="38"/>
    <n v="4"/>
    <n v="6"/>
    <x v="0"/>
    <x v="0"/>
    <n v="512070"/>
    <n v="0.11"/>
  </r>
  <r>
    <x v="4763"/>
    <d v="2023-04-20T00:00:00"/>
    <s v="Customer_1286"/>
    <x v="2"/>
    <x v="3"/>
    <x v="2"/>
    <x v="7"/>
    <n v="3"/>
    <n v="3474"/>
    <n v="13"/>
    <n v="9067.14"/>
    <x v="4717"/>
    <s v="Cash"/>
    <x v="1"/>
    <n v="6"/>
    <n v="2023"/>
    <n v="4"/>
    <x v="8"/>
    <n v="2"/>
    <n v="16"/>
    <n v="4"/>
    <n v="4"/>
    <x v="4"/>
    <x v="1"/>
    <n v="135486"/>
    <n v="0.14000000000000001"/>
  </r>
  <r>
    <x v="4764"/>
    <d v="2023-08-29T00:00:00"/>
    <s v="Customer_1575"/>
    <x v="3"/>
    <x v="2"/>
    <x v="2"/>
    <x v="5"/>
    <n v="1"/>
    <n v="949"/>
    <n v="6"/>
    <n v="892.06"/>
    <x v="4718"/>
    <s v="UPI"/>
    <x v="2"/>
    <n v="3"/>
    <n v="2023"/>
    <n v="8"/>
    <x v="4"/>
    <n v="3"/>
    <n v="35"/>
    <n v="5"/>
    <n v="2"/>
    <x v="5"/>
    <x v="1"/>
    <n v="5694"/>
    <n v="0.11"/>
  </r>
  <r>
    <x v="4765"/>
    <d v="2023-07-21T00:00:00"/>
    <s v="Customer_1672"/>
    <x v="3"/>
    <x v="3"/>
    <x v="1"/>
    <x v="1"/>
    <n v="1"/>
    <n v="2158"/>
    <n v="6"/>
    <n v="2028.52"/>
    <x v="4719"/>
    <s v="UPI"/>
    <x v="0"/>
    <n v="4"/>
    <n v="2023"/>
    <n v="7"/>
    <x v="10"/>
    <n v="3"/>
    <n v="29"/>
    <n v="4"/>
    <n v="5"/>
    <x v="1"/>
    <x v="1"/>
    <n v="12948"/>
    <n v="0.08"/>
  </r>
  <r>
    <x v="4766"/>
    <d v="2023-10-29T00:00:00"/>
    <s v="Customer_356"/>
    <x v="3"/>
    <x v="1"/>
    <x v="2"/>
    <x v="5"/>
    <n v="10"/>
    <n v="4623"/>
    <n v="16"/>
    <n v="38833.199999999997"/>
    <x v="4720"/>
    <s v="UPI"/>
    <x v="2"/>
    <n v="4"/>
    <n v="2023"/>
    <n v="10"/>
    <x v="1"/>
    <n v="4"/>
    <n v="44"/>
    <n v="5"/>
    <n v="0"/>
    <x v="2"/>
    <x v="0"/>
    <n v="739680"/>
    <n v="0.18"/>
  </r>
  <r>
    <x v="4767"/>
    <d v="2023-03-18T00:00:00"/>
    <s v="Customer_728"/>
    <x v="0"/>
    <x v="3"/>
    <x v="1"/>
    <x v="1"/>
    <n v="10"/>
    <n v="3310"/>
    <n v="24"/>
    <n v="25156"/>
    <x v="4721"/>
    <s v="Card"/>
    <x v="0"/>
    <n v="1"/>
    <n v="2023"/>
    <n v="3"/>
    <x v="9"/>
    <n v="1"/>
    <n v="11"/>
    <n v="3"/>
    <n v="6"/>
    <x v="0"/>
    <x v="0"/>
    <n v="794400"/>
    <n v="0.06"/>
  </r>
  <r>
    <x v="4768"/>
    <d v="2023-09-19T00:00:00"/>
    <s v="Customer_1820"/>
    <x v="3"/>
    <x v="0"/>
    <x v="0"/>
    <x v="6"/>
    <n v="1"/>
    <n v="3834"/>
    <n v="2"/>
    <n v="3757.32"/>
    <x v="4722"/>
    <s v="UPI"/>
    <x v="1"/>
    <n v="2"/>
    <n v="2023"/>
    <n v="9"/>
    <x v="5"/>
    <n v="3"/>
    <n v="38"/>
    <n v="4"/>
    <n v="2"/>
    <x v="5"/>
    <x v="1"/>
    <n v="7668"/>
    <n v="0.11"/>
  </r>
  <r>
    <x v="4769"/>
    <d v="2023-03-22T00:00:00"/>
    <s v="Customer_56"/>
    <x v="2"/>
    <x v="3"/>
    <x v="1"/>
    <x v="1"/>
    <n v="10"/>
    <n v="1117"/>
    <n v="14"/>
    <n v="9606.2000000000007"/>
    <x v="4723"/>
    <s v="Card"/>
    <x v="0"/>
    <n v="4"/>
    <n v="2023"/>
    <n v="3"/>
    <x v="9"/>
    <n v="1"/>
    <n v="12"/>
    <n v="4"/>
    <n v="3"/>
    <x v="6"/>
    <x v="1"/>
    <n v="156380"/>
    <n v="0.06"/>
  </r>
  <r>
    <x v="4770"/>
    <d v="2023-03-10T00:00:00"/>
    <s v="Customer_1014"/>
    <x v="0"/>
    <x v="0"/>
    <x v="2"/>
    <x v="5"/>
    <n v="2"/>
    <n v="2730"/>
    <n v="21"/>
    <n v="4313.3999999999996"/>
    <x v="4724"/>
    <s v="UPI"/>
    <x v="2"/>
    <n v="7"/>
    <n v="2023"/>
    <n v="3"/>
    <x v="9"/>
    <n v="1"/>
    <n v="10"/>
    <n v="2"/>
    <n v="5"/>
    <x v="1"/>
    <x v="1"/>
    <n v="114660"/>
    <n v="0.06"/>
  </r>
  <r>
    <x v="4771"/>
    <d v="2023-10-29T00:00:00"/>
    <s v="Customer_898"/>
    <x v="0"/>
    <x v="2"/>
    <x v="2"/>
    <x v="7"/>
    <n v="3"/>
    <n v="1253"/>
    <n v="9"/>
    <n v="3420.69"/>
    <x v="4725"/>
    <s v="Cash"/>
    <x v="1"/>
    <n v="4"/>
    <n v="2023"/>
    <n v="10"/>
    <x v="1"/>
    <n v="4"/>
    <n v="44"/>
    <n v="5"/>
    <n v="0"/>
    <x v="2"/>
    <x v="0"/>
    <n v="33831"/>
    <n v="0.08"/>
  </r>
  <r>
    <x v="4772"/>
    <d v="2023-01-26T00:00:00"/>
    <s v="Customer_1700"/>
    <x v="2"/>
    <x v="1"/>
    <x v="0"/>
    <x v="6"/>
    <n v="3"/>
    <n v="4910"/>
    <n v="13"/>
    <n v="12815.1"/>
    <x v="4726"/>
    <s v="UPI"/>
    <x v="2"/>
    <n v="4"/>
    <n v="2023"/>
    <n v="1"/>
    <x v="0"/>
    <n v="1"/>
    <n v="4"/>
    <n v="4"/>
    <n v="4"/>
    <x v="4"/>
    <x v="1"/>
    <n v="191490"/>
    <n v="0.09"/>
  </r>
  <r>
    <x v="4773"/>
    <d v="2023-09-22T00:00:00"/>
    <s v="Customer_725"/>
    <x v="1"/>
    <x v="1"/>
    <x v="1"/>
    <x v="1"/>
    <n v="7"/>
    <n v="1103"/>
    <n v="1"/>
    <n v="7643.79"/>
    <x v="4727"/>
    <s v="Card"/>
    <x v="1"/>
    <n v="4"/>
    <n v="2023"/>
    <n v="9"/>
    <x v="5"/>
    <n v="3"/>
    <n v="38"/>
    <n v="4"/>
    <n v="5"/>
    <x v="1"/>
    <x v="1"/>
    <n v="7721"/>
    <n v="0.16"/>
  </r>
  <r>
    <x v="4774"/>
    <d v="2023-12-01T00:00:00"/>
    <s v="Customer_939"/>
    <x v="1"/>
    <x v="3"/>
    <x v="1"/>
    <x v="1"/>
    <n v="9"/>
    <n v="2320"/>
    <n v="21"/>
    <n v="16495.2"/>
    <x v="4728"/>
    <s v="Card"/>
    <x v="0"/>
    <n v="6"/>
    <n v="2023"/>
    <n v="12"/>
    <x v="2"/>
    <n v="4"/>
    <n v="48"/>
    <n v="1"/>
    <n v="5"/>
    <x v="1"/>
    <x v="1"/>
    <n v="438480"/>
    <n v="0.16"/>
  </r>
  <r>
    <x v="4775"/>
    <d v="2023-11-06T00:00:00"/>
    <s v="Customer_1962"/>
    <x v="0"/>
    <x v="2"/>
    <x v="0"/>
    <x v="6"/>
    <n v="2"/>
    <n v="4394"/>
    <n v="0"/>
    <n v="8788"/>
    <x v="4729"/>
    <s v="Cash"/>
    <x v="0"/>
    <n v="7"/>
    <n v="2023"/>
    <n v="11"/>
    <x v="6"/>
    <n v="4"/>
    <n v="45"/>
    <n v="2"/>
    <n v="1"/>
    <x v="3"/>
    <x v="1"/>
    <n v="0"/>
    <n v="0.09"/>
  </r>
  <r>
    <x v="4776"/>
    <d v="2023-11-16T00:00:00"/>
    <s v="Customer_489"/>
    <x v="2"/>
    <x v="3"/>
    <x v="2"/>
    <x v="5"/>
    <n v="6"/>
    <n v="2618"/>
    <n v="0"/>
    <n v="15708"/>
    <x v="4730"/>
    <s v="Card"/>
    <x v="2"/>
    <n v="6"/>
    <n v="2023"/>
    <n v="11"/>
    <x v="6"/>
    <n v="4"/>
    <n v="46"/>
    <n v="3"/>
    <n v="4"/>
    <x v="4"/>
    <x v="1"/>
    <n v="0"/>
    <n v="7.0000000000000007E-2"/>
  </r>
  <r>
    <x v="4777"/>
    <d v="2023-08-07T00:00:00"/>
    <s v="Customer_1491"/>
    <x v="1"/>
    <x v="1"/>
    <x v="1"/>
    <x v="1"/>
    <n v="9"/>
    <n v="2599"/>
    <n v="9"/>
    <n v="21285.81"/>
    <x v="4731"/>
    <s v="Cash"/>
    <x v="2"/>
    <n v="7"/>
    <n v="2023"/>
    <n v="8"/>
    <x v="4"/>
    <n v="3"/>
    <n v="32"/>
    <n v="2"/>
    <n v="1"/>
    <x v="3"/>
    <x v="1"/>
    <n v="210519"/>
    <n v="0.13"/>
  </r>
  <r>
    <x v="4778"/>
    <d v="2023-07-14T00:00:00"/>
    <s v="Customer_1591"/>
    <x v="3"/>
    <x v="0"/>
    <x v="2"/>
    <x v="2"/>
    <n v="6"/>
    <n v="162"/>
    <n v="21"/>
    <n v="767.88"/>
    <x v="4732"/>
    <s v="Cash"/>
    <x v="2"/>
    <n v="2"/>
    <n v="2023"/>
    <n v="7"/>
    <x v="10"/>
    <n v="3"/>
    <n v="28"/>
    <n v="3"/>
    <n v="5"/>
    <x v="1"/>
    <x v="1"/>
    <n v="20412"/>
    <n v="0.08"/>
  </r>
  <r>
    <x v="4779"/>
    <d v="2023-05-14T00:00:00"/>
    <s v="Customer_429"/>
    <x v="1"/>
    <x v="0"/>
    <x v="0"/>
    <x v="4"/>
    <n v="10"/>
    <n v="4766"/>
    <n v="26"/>
    <n v="35268.400000000001"/>
    <x v="4733"/>
    <s v="Cash"/>
    <x v="0"/>
    <n v="6"/>
    <n v="2023"/>
    <n v="5"/>
    <x v="11"/>
    <n v="2"/>
    <n v="20"/>
    <n v="3"/>
    <n v="0"/>
    <x v="2"/>
    <x v="0"/>
    <n v="1239160"/>
    <n v="0.08"/>
  </r>
  <r>
    <x v="4780"/>
    <d v="2023-01-13T00:00:00"/>
    <s v="Customer_607"/>
    <x v="3"/>
    <x v="3"/>
    <x v="0"/>
    <x v="6"/>
    <n v="4"/>
    <n v="1219"/>
    <n v="7"/>
    <n v="4534.68"/>
    <x v="4734"/>
    <s v="Cash"/>
    <x v="2"/>
    <n v="4"/>
    <n v="2023"/>
    <n v="1"/>
    <x v="0"/>
    <n v="1"/>
    <n v="2"/>
    <n v="2"/>
    <n v="5"/>
    <x v="1"/>
    <x v="1"/>
    <n v="34132"/>
    <n v="0.19"/>
  </r>
  <r>
    <x v="4781"/>
    <d v="2023-09-16T00:00:00"/>
    <s v="Customer_115"/>
    <x v="1"/>
    <x v="2"/>
    <x v="1"/>
    <x v="8"/>
    <n v="6"/>
    <n v="2512"/>
    <n v="13"/>
    <n v="13112.64"/>
    <x v="4735"/>
    <s v="Cash"/>
    <x v="0"/>
    <n v="4"/>
    <n v="2023"/>
    <n v="9"/>
    <x v="5"/>
    <n v="3"/>
    <n v="37"/>
    <n v="3"/>
    <n v="6"/>
    <x v="0"/>
    <x v="0"/>
    <n v="195936"/>
    <n v="0.13"/>
  </r>
  <r>
    <x v="4782"/>
    <d v="2023-07-20T00:00:00"/>
    <s v="Customer_1385"/>
    <x v="3"/>
    <x v="3"/>
    <x v="2"/>
    <x v="5"/>
    <n v="4"/>
    <n v="1741"/>
    <n v="11"/>
    <n v="6197.96"/>
    <x v="4736"/>
    <s v="Card"/>
    <x v="1"/>
    <n v="1"/>
    <n v="2023"/>
    <n v="7"/>
    <x v="10"/>
    <n v="3"/>
    <n v="29"/>
    <n v="4"/>
    <n v="4"/>
    <x v="4"/>
    <x v="1"/>
    <n v="76604"/>
    <n v="0.09"/>
  </r>
  <r>
    <x v="4783"/>
    <d v="2023-10-30T00:00:00"/>
    <s v="Customer_471"/>
    <x v="1"/>
    <x v="1"/>
    <x v="2"/>
    <x v="7"/>
    <n v="3"/>
    <n v="205"/>
    <n v="23"/>
    <n v="473.55"/>
    <x v="4737"/>
    <s v="Cash"/>
    <x v="1"/>
    <n v="2"/>
    <n v="2023"/>
    <n v="10"/>
    <x v="1"/>
    <n v="4"/>
    <n v="44"/>
    <n v="5"/>
    <n v="1"/>
    <x v="3"/>
    <x v="1"/>
    <n v="14145"/>
    <n v="0.16"/>
  </r>
  <r>
    <x v="4784"/>
    <d v="2023-01-17T00:00:00"/>
    <s v="Customer_1903"/>
    <x v="0"/>
    <x v="0"/>
    <x v="2"/>
    <x v="7"/>
    <n v="3"/>
    <n v="3630"/>
    <n v="16"/>
    <n v="9147.6"/>
    <x v="4738"/>
    <s v="UPI"/>
    <x v="2"/>
    <n v="4"/>
    <n v="2023"/>
    <n v="1"/>
    <x v="0"/>
    <n v="1"/>
    <n v="3"/>
    <n v="3"/>
    <n v="2"/>
    <x v="5"/>
    <x v="1"/>
    <n v="174240"/>
    <n v="0.06"/>
  </r>
  <r>
    <x v="4785"/>
    <d v="2023-07-18T00:00:00"/>
    <s v="Customer_1246"/>
    <x v="1"/>
    <x v="3"/>
    <x v="0"/>
    <x v="0"/>
    <n v="1"/>
    <n v="2807"/>
    <n v="12"/>
    <n v="2470.16"/>
    <x v="4739"/>
    <s v="UPI"/>
    <x v="1"/>
    <n v="4"/>
    <n v="2023"/>
    <n v="7"/>
    <x v="10"/>
    <n v="3"/>
    <n v="29"/>
    <n v="4"/>
    <n v="2"/>
    <x v="5"/>
    <x v="1"/>
    <n v="33684"/>
    <n v="0.1"/>
  </r>
  <r>
    <x v="4786"/>
    <d v="2023-09-18T00:00:00"/>
    <s v="Customer_606"/>
    <x v="1"/>
    <x v="2"/>
    <x v="2"/>
    <x v="2"/>
    <n v="8"/>
    <n v="4943"/>
    <n v="13"/>
    <n v="34403.279999999999"/>
    <x v="4740"/>
    <s v="UPI"/>
    <x v="0"/>
    <n v="1"/>
    <n v="2023"/>
    <n v="9"/>
    <x v="5"/>
    <n v="3"/>
    <n v="38"/>
    <n v="4"/>
    <n v="1"/>
    <x v="3"/>
    <x v="1"/>
    <n v="514072"/>
    <n v="0.12"/>
  </r>
  <r>
    <x v="4787"/>
    <d v="2023-09-27T00:00:00"/>
    <s v="Customer_1431"/>
    <x v="0"/>
    <x v="0"/>
    <x v="2"/>
    <x v="5"/>
    <n v="1"/>
    <n v="2813"/>
    <n v="3"/>
    <n v="2728.61"/>
    <x v="4741"/>
    <s v="Cash"/>
    <x v="1"/>
    <n v="2"/>
    <n v="2023"/>
    <n v="9"/>
    <x v="5"/>
    <n v="3"/>
    <n v="39"/>
    <n v="5"/>
    <n v="3"/>
    <x v="6"/>
    <x v="1"/>
    <n v="8439"/>
    <n v="0.19"/>
  </r>
  <r>
    <x v="4788"/>
    <d v="2023-10-02T00:00:00"/>
    <s v="Customer_668"/>
    <x v="2"/>
    <x v="2"/>
    <x v="2"/>
    <x v="7"/>
    <n v="9"/>
    <n v="4977"/>
    <n v="22"/>
    <n v="34938.54"/>
    <x v="4742"/>
    <s v="UPI"/>
    <x v="2"/>
    <n v="5"/>
    <n v="2023"/>
    <n v="10"/>
    <x v="1"/>
    <n v="4"/>
    <n v="40"/>
    <n v="1"/>
    <n v="1"/>
    <x v="3"/>
    <x v="1"/>
    <n v="985446"/>
    <n v="0.14000000000000001"/>
  </r>
  <r>
    <x v="4789"/>
    <d v="2023-02-04T00:00:00"/>
    <s v="Customer_633"/>
    <x v="0"/>
    <x v="0"/>
    <x v="1"/>
    <x v="3"/>
    <n v="6"/>
    <n v="3426"/>
    <n v="22"/>
    <n v="16033.68"/>
    <x v="4743"/>
    <s v="UPI"/>
    <x v="2"/>
    <n v="7"/>
    <n v="2023"/>
    <n v="2"/>
    <x v="3"/>
    <n v="1"/>
    <n v="5"/>
    <n v="1"/>
    <n v="6"/>
    <x v="0"/>
    <x v="0"/>
    <n v="452232"/>
    <n v="0.2"/>
  </r>
  <r>
    <x v="4790"/>
    <d v="2023-11-27T00:00:00"/>
    <s v="Customer_1490"/>
    <x v="2"/>
    <x v="0"/>
    <x v="0"/>
    <x v="6"/>
    <n v="4"/>
    <n v="1731"/>
    <n v="26"/>
    <n v="5123.76"/>
    <x v="3083"/>
    <s v="UPI"/>
    <x v="1"/>
    <n v="6"/>
    <n v="2023"/>
    <n v="11"/>
    <x v="6"/>
    <n v="4"/>
    <n v="48"/>
    <n v="5"/>
    <n v="1"/>
    <x v="3"/>
    <x v="1"/>
    <n v="180024"/>
    <n v="0.14000000000000001"/>
  </r>
  <r>
    <x v="4791"/>
    <d v="2023-11-14T00:00:00"/>
    <s v="Customer_1130"/>
    <x v="0"/>
    <x v="2"/>
    <x v="2"/>
    <x v="2"/>
    <n v="2"/>
    <n v="635"/>
    <n v="20"/>
    <n v="1016"/>
    <x v="4744"/>
    <s v="Card"/>
    <x v="2"/>
    <n v="1"/>
    <n v="2023"/>
    <n v="11"/>
    <x v="6"/>
    <n v="4"/>
    <n v="46"/>
    <n v="3"/>
    <n v="2"/>
    <x v="5"/>
    <x v="1"/>
    <n v="25400"/>
    <n v="0.17"/>
  </r>
  <r>
    <x v="4792"/>
    <d v="2023-09-10T00:00:00"/>
    <s v="Customer_1923"/>
    <x v="0"/>
    <x v="3"/>
    <x v="1"/>
    <x v="1"/>
    <n v="10"/>
    <n v="3682"/>
    <n v="21"/>
    <n v="29087.8"/>
    <x v="4745"/>
    <s v="Cash"/>
    <x v="1"/>
    <n v="6"/>
    <n v="2023"/>
    <n v="9"/>
    <x v="5"/>
    <n v="3"/>
    <n v="37"/>
    <n v="3"/>
    <n v="0"/>
    <x v="2"/>
    <x v="0"/>
    <n v="773220"/>
    <n v="0.16"/>
  </r>
  <r>
    <x v="4793"/>
    <d v="2023-12-12T00:00:00"/>
    <s v="Customer_505"/>
    <x v="2"/>
    <x v="1"/>
    <x v="1"/>
    <x v="1"/>
    <n v="10"/>
    <n v="1013"/>
    <n v="19"/>
    <n v="8205.2999999999993"/>
    <x v="4746"/>
    <s v="Cash"/>
    <x v="2"/>
    <n v="4"/>
    <n v="2023"/>
    <n v="12"/>
    <x v="2"/>
    <n v="4"/>
    <n v="50"/>
    <n v="3"/>
    <n v="2"/>
    <x v="5"/>
    <x v="1"/>
    <n v="192470"/>
    <n v="0.11"/>
  </r>
  <r>
    <x v="4794"/>
    <d v="2023-05-06T00:00:00"/>
    <s v="Customer_1644"/>
    <x v="1"/>
    <x v="0"/>
    <x v="2"/>
    <x v="7"/>
    <n v="3"/>
    <n v="749"/>
    <n v="7"/>
    <n v="2089.71"/>
    <x v="4747"/>
    <s v="UPI"/>
    <x v="1"/>
    <n v="3"/>
    <n v="2023"/>
    <n v="5"/>
    <x v="11"/>
    <n v="2"/>
    <n v="18"/>
    <n v="1"/>
    <n v="6"/>
    <x v="0"/>
    <x v="0"/>
    <n v="15729"/>
    <n v="0.2"/>
  </r>
  <r>
    <x v="4795"/>
    <d v="2023-11-23T00:00:00"/>
    <s v="Customer_1697"/>
    <x v="2"/>
    <x v="2"/>
    <x v="2"/>
    <x v="7"/>
    <n v="9"/>
    <n v="847"/>
    <n v="27"/>
    <n v="5564.79"/>
    <x v="4748"/>
    <s v="Cash"/>
    <x v="2"/>
    <n v="1"/>
    <n v="2023"/>
    <n v="11"/>
    <x v="6"/>
    <n v="4"/>
    <n v="47"/>
    <n v="4"/>
    <n v="4"/>
    <x v="4"/>
    <x v="1"/>
    <n v="205821"/>
    <n v="7.0000000000000007E-2"/>
  </r>
  <r>
    <x v="4796"/>
    <d v="2023-09-22T00:00:00"/>
    <s v="Customer_1102"/>
    <x v="3"/>
    <x v="0"/>
    <x v="2"/>
    <x v="7"/>
    <n v="4"/>
    <n v="1864"/>
    <n v="13"/>
    <n v="6486.72"/>
    <x v="4749"/>
    <s v="UPI"/>
    <x v="2"/>
    <n v="4"/>
    <n v="2023"/>
    <n v="9"/>
    <x v="5"/>
    <n v="3"/>
    <n v="38"/>
    <n v="4"/>
    <n v="5"/>
    <x v="1"/>
    <x v="1"/>
    <n v="96928"/>
    <n v="0.08"/>
  </r>
  <r>
    <x v="4797"/>
    <d v="2023-01-20T00:00:00"/>
    <s v="Customer_1190"/>
    <x v="2"/>
    <x v="3"/>
    <x v="2"/>
    <x v="7"/>
    <n v="3"/>
    <n v="2416"/>
    <n v="2"/>
    <n v="7103.04"/>
    <x v="4750"/>
    <s v="Card"/>
    <x v="0"/>
    <n v="2"/>
    <n v="2023"/>
    <n v="1"/>
    <x v="0"/>
    <n v="1"/>
    <n v="3"/>
    <n v="3"/>
    <n v="5"/>
    <x v="1"/>
    <x v="1"/>
    <n v="14496"/>
    <n v="0.17"/>
  </r>
  <r>
    <x v="4798"/>
    <d v="2023-11-26T00:00:00"/>
    <s v="Customer_889"/>
    <x v="3"/>
    <x v="0"/>
    <x v="0"/>
    <x v="0"/>
    <n v="4"/>
    <n v="4387"/>
    <n v="7"/>
    <n v="16319.64"/>
    <x v="4751"/>
    <s v="UPI"/>
    <x v="0"/>
    <n v="6"/>
    <n v="2023"/>
    <n v="11"/>
    <x v="6"/>
    <n v="4"/>
    <n v="48"/>
    <n v="5"/>
    <n v="0"/>
    <x v="2"/>
    <x v="0"/>
    <n v="122836"/>
    <n v="0.05"/>
  </r>
  <r>
    <x v="4799"/>
    <d v="2023-07-13T00:00:00"/>
    <s v="Customer_1404"/>
    <x v="2"/>
    <x v="1"/>
    <x v="2"/>
    <x v="7"/>
    <n v="3"/>
    <n v="2982"/>
    <n v="22"/>
    <n v="6977.88"/>
    <x v="4752"/>
    <s v="UPI"/>
    <x v="2"/>
    <n v="4"/>
    <n v="2023"/>
    <n v="7"/>
    <x v="10"/>
    <n v="3"/>
    <n v="28"/>
    <n v="3"/>
    <n v="4"/>
    <x v="4"/>
    <x v="1"/>
    <n v="196812"/>
    <n v="0.2"/>
  </r>
  <r>
    <x v="4800"/>
    <d v="2023-05-14T00:00:00"/>
    <s v="Customer_1044"/>
    <x v="0"/>
    <x v="2"/>
    <x v="2"/>
    <x v="2"/>
    <n v="9"/>
    <n v="4088"/>
    <n v="30"/>
    <n v="25754.400000000001"/>
    <x v="4753"/>
    <s v="Card"/>
    <x v="0"/>
    <n v="6"/>
    <n v="2023"/>
    <n v="5"/>
    <x v="11"/>
    <n v="2"/>
    <n v="20"/>
    <n v="3"/>
    <n v="0"/>
    <x v="2"/>
    <x v="0"/>
    <n v="1103760"/>
    <n v="0.12"/>
  </r>
  <r>
    <x v="4801"/>
    <d v="2023-10-10T00:00:00"/>
    <s v="Customer_499"/>
    <x v="3"/>
    <x v="2"/>
    <x v="0"/>
    <x v="0"/>
    <n v="4"/>
    <n v="4817"/>
    <n v="2"/>
    <n v="18882.64"/>
    <x v="4754"/>
    <s v="Cash"/>
    <x v="0"/>
    <n v="2"/>
    <n v="2023"/>
    <n v="10"/>
    <x v="1"/>
    <n v="4"/>
    <n v="41"/>
    <n v="2"/>
    <n v="2"/>
    <x v="5"/>
    <x v="1"/>
    <n v="38536"/>
    <n v="0.17"/>
  </r>
  <r>
    <x v="4802"/>
    <d v="2023-07-11T00:00:00"/>
    <s v="Customer_744"/>
    <x v="3"/>
    <x v="0"/>
    <x v="1"/>
    <x v="1"/>
    <n v="9"/>
    <n v="3779"/>
    <n v="27"/>
    <n v="24828.03"/>
    <x v="4755"/>
    <s v="Card"/>
    <x v="1"/>
    <n v="4"/>
    <n v="2023"/>
    <n v="7"/>
    <x v="10"/>
    <n v="3"/>
    <n v="28"/>
    <n v="3"/>
    <n v="2"/>
    <x v="5"/>
    <x v="1"/>
    <n v="918297"/>
    <n v="7.0000000000000007E-2"/>
  </r>
  <r>
    <x v="4803"/>
    <d v="2023-03-14T00:00:00"/>
    <s v="Customer_1366"/>
    <x v="3"/>
    <x v="3"/>
    <x v="2"/>
    <x v="2"/>
    <n v="3"/>
    <n v="4352"/>
    <n v="7"/>
    <n v="12142.08"/>
    <x v="4756"/>
    <s v="Cash"/>
    <x v="2"/>
    <n v="2"/>
    <n v="2023"/>
    <n v="3"/>
    <x v="9"/>
    <n v="1"/>
    <n v="11"/>
    <n v="3"/>
    <n v="2"/>
    <x v="5"/>
    <x v="1"/>
    <n v="91392"/>
    <n v="7.0000000000000007E-2"/>
  </r>
  <r>
    <x v="4804"/>
    <d v="2023-03-02T00:00:00"/>
    <s v="Customer_149"/>
    <x v="3"/>
    <x v="1"/>
    <x v="0"/>
    <x v="4"/>
    <n v="1"/>
    <n v="226"/>
    <n v="26"/>
    <n v="167.24"/>
    <x v="4757"/>
    <s v="Card"/>
    <x v="0"/>
    <n v="4"/>
    <n v="2023"/>
    <n v="3"/>
    <x v="9"/>
    <n v="1"/>
    <n v="9"/>
    <n v="1"/>
    <n v="4"/>
    <x v="4"/>
    <x v="1"/>
    <n v="5876"/>
    <n v="0.1"/>
  </r>
  <r>
    <x v="4805"/>
    <d v="2023-03-29T00:00:00"/>
    <s v="Customer_173"/>
    <x v="2"/>
    <x v="2"/>
    <x v="0"/>
    <x v="4"/>
    <n v="4"/>
    <n v="1724"/>
    <n v="8"/>
    <n v="6344.32"/>
    <x v="4758"/>
    <s v="Cash"/>
    <x v="0"/>
    <n v="6"/>
    <n v="2023"/>
    <n v="3"/>
    <x v="9"/>
    <n v="1"/>
    <n v="13"/>
    <n v="5"/>
    <n v="3"/>
    <x v="6"/>
    <x v="1"/>
    <n v="55168"/>
    <n v="0.18"/>
  </r>
  <r>
    <x v="4806"/>
    <d v="2023-08-22T00:00:00"/>
    <s v="Customer_1220"/>
    <x v="2"/>
    <x v="0"/>
    <x v="0"/>
    <x v="4"/>
    <n v="5"/>
    <n v="3199"/>
    <n v="17"/>
    <n v="13275.85"/>
    <x v="4759"/>
    <s v="Card"/>
    <x v="1"/>
    <n v="5"/>
    <n v="2023"/>
    <n v="8"/>
    <x v="4"/>
    <n v="3"/>
    <n v="34"/>
    <n v="4"/>
    <n v="2"/>
    <x v="5"/>
    <x v="1"/>
    <n v="271915"/>
    <n v="0.16"/>
  </r>
  <r>
    <x v="4807"/>
    <d v="2023-01-19T00:00:00"/>
    <s v="Customer_1531"/>
    <x v="1"/>
    <x v="1"/>
    <x v="2"/>
    <x v="5"/>
    <n v="1"/>
    <n v="3259"/>
    <n v="13"/>
    <n v="2835.33"/>
    <x v="4760"/>
    <s v="Card"/>
    <x v="1"/>
    <n v="5"/>
    <n v="2023"/>
    <n v="1"/>
    <x v="0"/>
    <n v="1"/>
    <n v="3"/>
    <n v="3"/>
    <n v="4"/>
    <x v="4"/>
    <x v="1"/>
    <n v="42367"/>
    <n v="0.14000000000000001"/>
  </r>
  <r>
    <x v="4808"/>
    <d v="2023-11-07T00:00:00"/>
    <s v="Customer_67"/>
    <x v="1"/>
    <x v="1"/>
    <x v="0"/>
    <x v="0"/>
    <n v="2"/>
    <n v="3946"/>
    <n v="13"/>
    <n v="6866.04"/>
    <x v="4761"/>
    <s v="Card"/>
    <x v="0"/>
    <n v="7"/>
    <n v="2023"/>
    <n v="11"/>
    <x v="6"/>
    <n v="4"/>
    <n v="45"/>
    <n v="2"/>
    <n v="2"/>
    <x v="5"/>
    <x v="1"/>
    <n v="102596"/>
    <n v="0.05"/>
  </r>
  <r>
    <x v="4809"/>
    <d v="2023-01-14T00:00:00"/>
    <s v="Customer_1670"/>
    <x v="0"/>
    <x v="3"/>
    <x v="0"/>
    <x v="6"/>
    <n v="5"/>
    <n v="2726"/>
    <n v="0"/>
    <n v="13630"/>
    <x v="4762"/>
    <s v="Cash"/>
    <x v="2"/>
    <n v="2"/>
    <n v="2023"/>
    <n v="1"/>
    <x v="0"/>
    <n v="1"/>
    <n v="2"/>
    <n v="2"/>
    <n v="6"/>
    <x v="0"/>
    <x v="0"/>
    <n v="0"/>
    <n v="0.11"/>
  </r>
  <r>
    <x v="4810"/>
    <d v="2023-12-24T00:00:00"/>
    <s v="Customer_517"/>
    <x v="1"/>
    <x v="3"/>
    <x v="2"/>
    <x v="7"/>
    <n v="10"/>
    <n v="3523"/>
    <n v="20"/>
    <n v="28184"/>
    <x v="4763"/>
    <s v="Card"/>
    <x v="1"/>
    <n v="4"/>
    <n v="2023"/>
    <n v="12"/>
    <x v="2"/>
    <n v="4"/>
    <n v="52"/>
    <n v="5"/>
    <n v="0"/>
    <x v="2"/>
    <x v="0"/>
    <n v="704600"/>
    <n v="0.17"/>
  </r>
  <r>
    <x v="4811"/>
    <d v="2023-06-20T00:00:00"/>
    <s v="Customer_1728"/>
    <x v="3"/>
    <x v="2"/>
    <x v="0"/>
    <x v="6"/>
    <n v="10"/>
    <n v="3976"/>
    <n v="28"/>
    <n v="28627.200000000001"/>
    <x v="4764"/>
    <s v="Card"/>
    <x v="0"/>
    <n v="5"/>
    <n v="2023"/>
    <n v="6"/>
    <x v="7"/>
    <n v="2"/>
    <n v="25"/>
    <n v="4"/>
    <n v="2"/>
    <x v="5"/>
    <x v="1"/>
    <n v="1113280"/>
    <n v="0.05"/>
  </r>
  <r>
    <x v="4812"/>
    <d v="2023-08-23T00:00:00"/>
    <s v="Customer_178"/>
    <x v="1"/>
    <x v="0"/>
    <x v="2"/>
    <x v="2"/>
    <n v="6"/>
    <n v="959"/>
    <n v="28"/>
    <n v="4142.88"/>
    <x v="4765"/>
    <s v="Cash"/>
    <x v="2"/>
    <n v="4"/>
    <n v="2023"/>
    <n v="8"/>
    <x v="4"/>
    <n v="3"/>
    <n v="34"/>
    <n v="4"/>
    <n v="3"/>
    <x v="6"/>
    <x v="1"/>
    <n v="161112"/>
    <n v="0.17"/>
  </r>
  <r>
    <x v="4813"/>
    <d v="2023-04-22T00:00:00"/>
    <s v="Customer_945"/>
    <x v="3"/>
    <x v="1"/>
    <x v="2"/>
    <x v="5"/>
    <n v="4"/>
    <n v="266"/>
    <n v="12"/>
    <n v="936.32"/>
    <x v="4766"/>
    <s v="Cash"/>
    <x v="2"/>
    <n v="3"/>
    <n v="2023"/>
    <n v="4"/>
    <x v="8"/>
    <n v="2"/>
    <n v="16"/>
    <n v="4"/>
    <n v="6"/>
    <x v="0"/>
    <x v="0"/>
    <n v="12768"/>
    <n v="0.12"/>
  </r>
  <r>
    <x v="4814"/>
    <d v="2023-12-10T00:00:00"/>
    <s v="Customer_667"/>
    <x v="1"/>
    <x v="1"/>
    <x v="0"/>
    <x v="6"/>
    <n v="10"/>
    <n v="4170"/>
    <n v="26"/>
    <n v="30858"/>
    <x v="4767"/>
    <s v="UPI"/>
    <x v="0"/>
    <n v="4"/>
    <n v="2023"/>
    <n v="12"/>
    <x v="2"/>
    <n v="4"/>
    <n v="50"/>
    <n v="3"/>
    <n v="0"/>
    <x v="2"/>
    <x v="0"/>
    <n v="1084200"/>
    <n v="0.17"/>
  </r>
  <r>
    <x v="4815"/>
    <d v="2023-09-28T00:00:00"/>
    <s v="Customer_523"/>
    <x v="2"/>
    <x v="0"/>
    <x v="2"/>
    <x v="7"/>
    <n v="2"/>
    <n v="4311"/>
    <n v="10"/>
    <n v="7759.8"/>
    <x v="4768"/>
    <s v="Card"/>
    <x v="0"/>
    <n v="3"/>
    <n v="2023"/>
    <n v="9"/>
    <x v="5"/>
    <n v="3"/>
    <n v="39"/>
    <n v="5"/>
    <n v="4"/>
    <x v="4"/>
    <x v="1"/>
    <n v="86220"/>
    <n v="0.19"/>
  </r>
  <r>
    <x v="4816"/>
    <d v="2023-09-23T00:00:00"/>
    <s v="Customer_1062"/>
    <x v="1"/>
    <x v="0"/>
    <x v="1"/>
    <x v="8"/>
    <n v="3"/>
    <n v="4280"/>
    <n v="28"/>
    <n v="9244.7999999999993"/>
    <x v="4769"/>
    <s v="Card"/>
    <x v="1"/>
    <n v="6"/>
    <n v="2023"/>
    <n v="9"/>
    <x v="5"/>
    <n v="3"/>
    <n v="38"/>
    <n v="4"/>
    <n v="6"/>
    <x v="0"/>
    <x v="0"/>
    <n v="359520"/>
    <n v="0.18"/>
  </r>
  <r>
    <x v="4817"/>
    <d v="2023-02-06T00:00:00"/>
    <s v="Customer_1720"/>
    <x v="1"/>
    <x v="0"/>
    <x v="1"/>
    <x v="1"/>
    <n v="10"/>
    <n v="4916"/>
    <n v="16"/>
    <n v="41294.400000000001"/>
    <x v="4770"/>
    <s v="Card"/>
    <x v="1"/>
    <n v="3"/>
    <n v="2023"/>
    <n v="2"/>
    <x v="3"/>
    <n v="1"/>
    <n v="6"/>
    <n v="2"/>
    <n v="1"/>
    <x v="3"/>
    <x v="1"/>
    <n v="786560"/>
    <n v="0.16"/>
  </r>
  <r>
    <x v="4818"/>
    <d v="2023-03-29T00:00:00"/>
    <s v="Customer_1720"/>
    <x v="1"/>
    <x v="3"/>
    <x v="0"/>
    <x v="4"/>
    <n v="4"/>
    <n v="4161"/>
    <n v="19"/>
    <n v="13481.64"/>
    <x v="4771"/>
    <s v="Cash"/>
    <x v="2"/>
    <n v="2"/>
    <n v="2023"/>
    <n v="3"/>
    <x v="9"/>
    <n v="1"/>
    <n v="13"/>
    <n v="5"/>
    <n v="3"/>
    <x v="6"/>
    <x v="1"/>
    <n v="316236"/>
    <n v="0.1"/>
  </r>
  <r>
    <x v="4819"/>
    <d v="2023-08-03T00:00:00"/>
    <s v="Customer_565"/>
    <x v="3"/>
    <x v="0"/>
    <x v="1"/>
    <x v="8"/>
    <n v="3"/>
    <n v="192"/>
    <n v="16"/>
    <n v="483.84"/>
    <x v="4772"/>
    <s v="Card"/>
    <x v="1"/>
    <n v="4"/>
    <n v="2023"/>
    <n v="8"/>
    <x v="4"/>
    <n v="3"/>
    <n v="31"/>
    <n v="1"/>
    <n v="4"/>
    <x v="4"/>
    <x v="1"/>
    <n v="9216"/>
    <n v="0.13"/>
  </r>
  <r>
    <x v="4820"/>
    <d v="2023-10-03T00:00:00"/>
    <s v="Customer_285"/>
    <x v="0"/>
    <x v="3"/>
    <x v="1"/>
    <x v="3"/>
    <n v="3"/>
    <n v="3298"/>
    <n v="17"/>
    <n v="8212.02"/>
    <x v="4773"/>
    <s v="UPI"/>
    <x v="0"/>
    <n v="2"/>
    <n v="2023"/>
    <n v="10"/>
    <x v="1"/>
    <n v="4"/>
    <n v="40"/>
    <n v="1"/>
    <n v="2"/>
    <x v="5"/>
    <x v="1"/>
    <n v="168198"/>
    <n v="0.16"/>
  </r>
  <r>
    <x v="4821"/>
    <d v="2023-09-20T00:00:00"/>
    <s v="Customer_999"/>
    <x v="1"/>
    <x v="2"/>
    <x v="1"/>
    <x v="1"/>
    <n v="10"/>
    <n v="1896"/>
    <n v="2"/>
    <n v="18580.8"/>
    <x v="4774"/>
    <s v="Cash"/>
    <x v="1"/>
    <n v="7"/>
    <n v="2023"/>
    <n v="9"/>
    <x v="5"/>
    <n v="3"/>
    <n v="38"/>
    <n v="4"/>
    <n v="3"/>
    <x v="6"/>
    <x v="1"/>
    <n v="37920"/>
    <n v="0.08"/>
  </r>
  <r>
    <x v="4822"/>
    <d v="2023-03-23T00:00:00"/>
    <s v="Customer_1204"/>
    <x v="0"/>
    <x v="1"/>
    <x v="0"/>
    <x v="0"/>
    <n v="8"/>
    <n v="2842"/>
    <n v="25"/>
    <n v="17052"/>
    <x v="4775"/>
    <s v="Card"/>
    <x v="0"/>
    <n v="1"/>
    <n v="2023"/>
    <n v="3"/>
    <x v="9"/>
    <n v="1"/>
    <n v="12"/>
    <n v="4"/>
    <n v="4"/>
    <x v="4"/>
    <x v="1"/>
    <n v="568400"/>
    <n v="0.14000000000000001"/>
  </r>
  <r>
    <x v="4823"/>
    <d v="2023-12-05T00:00:00"/>
    <s v="Customer_1107"/>
    <x v="1"/>
    <x v="3"/>
    <x v="1"/>
    <x v="8"/>
    <n v="6"/>
    <n v="4696"/>
    <n v="17"/>
    <n v="23386.080000000002"/>
    <x v="4776"/>
    <s v="Card"/>
    <x v="2"/>
    <n v="6"/>
    <n v="2023"/>
    <n v="12"/>
    <x v="2"/>
    <n v="4"/>
    <n v="49"/>
    <n v="2"/>
    <n v="2"/>
    <x v="5"/>
    <x v="1"/>
    <n v="478992"/>
    <n v="0.2"/>
  </r>
  <r>
    <x v="4824"/>
    <d v="2023-10-21T00:00:00"/>
    <s v="Customer_881"/>
    <x v="1"/>
    <x v="3"/>
    <x v="0"/>
    <x v="6"/>
    <n v="4"/>
    <n v="1419"/>
    <n v="6"/>
    <n v="5335.44"/>
    <x v="4777"/>
    <s v="UPI"/>
    <x v="2"/>
    <n v="3"/>
    <n v="2023"/>
    <n v="10"/>
    <x v="1"/>
    <n v="4"/>
    <n v="42"/>
    <n v="3"/>
    <n v="6"/>
    <x v="0"/>
    <x v="0"/>
    <n v="34056"/>
    <n v="0.08"/>
  </r>
  <r>
    <x v="4825"/>
    <d v="2023-10-30T00:00:00"/>
    <s v="Customer_1361"/>
    <x v="0"/>
    <x v="2"/>
    <x v="2"/>
    <x v="5"/>
    <n v="5"/>
    <n v="1265"/>
    <n v="7"/>
    <n v="5882.25"/>
    <x v="4778"/>
    <s v="Card"/>
    <x v="2"/>
    <n v="2"/>
    <n v="2023"/>
    <n v="10"/>
    <x v="1"/>
    <n v="4"/>
    <n v="44"/>
    <n v="5"/>
    <n v="1"/>
    <x v="3"/>
    <x v="1"/>
    <n v="44275"/>
    <n v="0.08"/>
  </r>
  <r>
    <x v="4826"/>
    <d v="2023-03-06T00:00:00"/>
    <s v="Customer_1433"/>
    <x v="0"/>
    <x v="3"/>
    <x v="0"/>
    <x v="4"/>
    <n v="3"/>
    <n v="1052"/>
    <n v="6"/>
    <n v="2966.64"/>
    <x v="4779"/>
    <s v="UPI"/>
    <x v="0"/>
    <n v="1"/>
    <n v="2023"/>
    <n v="3"/>
    <x v="9"/>
    <n v="1"/>
    <n v="10"/>
    <n v="2"/>
    <n v="1"/>
    <x v="3"/>
    <x v="1"/>
    <n v="18936"/>
    <n v="0.15"/>
  </r>
  <r>
    <x v="4827"/>
    <d v="2023-07-16T00:00:00"/>
    <s v="Customer_1425"/>
    <x v="3"/>
    <x v="3"/>
    <x v="2"/>
    <x v="5"/>
    <n v="1"/>
    <n v="1841"/>
    <n v="19"/>
    <n v="1491.21"/>
    <x v="4780"/>
    <s v="UPI"/>
    <x v="0"/>
    <n v="3"/>
    <n v="2023"/>
    <n v="7"/>
    <x v="10"/>
    <n v="3"/>
    <n v="29"/>
    <n v="4"/>
    <n v="0"/>
    <x v="2"/>
    <x v="0"/>
    <n v="34979"/>
    <n v="0.14000000000000001"/>
  </r>
  <r>
    <x v="4828"/>
    <d v="2024-01-01T00:00:00"/>
    <s v="Customer_1262"/>
    <x v="0"/>
    <x v="1"/>
    <x v="2"/>
    <x v="2"/>
    <n v="4"/>
    <n v="1416"/>
    <n v="16"/>
    <n v="4757.76"/>
    <x v="4781"/>
    <s v="Cash"/>
    <x v="1"/>
    <n v="5"/>
    <n v="2024"/>
    <n v="1"/>
    <x v="0"/>
    <n v="1"/>
    <n v="1"/>
    <n v="1"/>
    <n v="1"/>
    <x v="3"/>
    <x v="1"/>
    <n v="90624"/>
    <n v="0.08"/>
  </r>
  <r>
    <x v="4829"/>
    <d v="2023-04-22T00:00:00"/>
    <s v="Customer_250"/>
    <x v="1"/>
    <x v="1"/>
    <x v="0"/>
    <x v="6"/>
    <n v="2"/>
    <n v="823"/>
    <n v="19"/>
    <n v="1333.26"/>
    <x v="2884"/>
    <s v="UPI"/>
    <x v="2"/>
    <n v="4"/>
    <n v="2023"/>
    <n v="4"/>
    <x v="8"/>
    <n v="2"/>
    <n v="16"/>
    <n v="4"/>
    <n v="6"/>
    <x v="0"/>
    <x v="0"/>
    <n v="31274"/>
    <n v="0.19"/>
  </r>
  <r>
    <x v="4830"/>
    <d v="2023-03-21T00:00:00"/>
    <s v="Customer_134"/>
    <x v="3"/>
    <x v="2"/>
    <x v="1"/>
    <x v="3"/>
    <n v="3"/>
    <n v="1841"/>
    <n v="11"/>
    <n v="4915.47"/>
    <x v="4782"/>
    <s v="Cash"/>
    <x v="0"/>
    <n v="5"/>
    <n v="2023"/>
    <n v="3"/>
    <x v="9"/>
    <n v="1"/>
    <n v="12"/>
    <n v="4"/>
    <n v="2"/>
    <x v="5"/>
    <x v="1"/>
    <n v="60753"/>
    <n v="0.15"/>
  </r>
  <r>
    <x v="4831"/>
    <d v="2023-08-18T00:00:00"/>
    <s v="Customer_400"/>
    <x v="0"/>
    <x v="1"/>
    <x v="0"/>
    <x v="0"/>
    <n v="9"/>
    <n v="726"/>
    <n v="7"/>
    <n v="6076.62"/>
    <x v="4783"/>
    <s v="UPI"/>
    <x v="0"/>
    <n v="1"/>
    <n v="2023"/>
    <n v="8"/>
    <x v="4"/>
    <n v="3"/>
    <n v="33"/>
    <n v="3"/>
    <n v="5"/>
    <x v="1"/>
    <x v="1"/>
    <n v="45738"/>
    <n v="7.0000000000000007E-2"/>
  </r>
  <r>
    <x v="4832"/>
    <d v="2023-08-23T00:00:00"/>
    <s v="Customer_756"/>
    <x v="0"/>
    <x v="3"/>
    <x v="0"/>
    <x v="4"/>
    <n v="7"/>
    <n v="3676"/>
    <n v="30"/>
    <n v="18012.400000000001"/>
    <x v="4784"/>
    <s v="Cash"/>
    <x v="2"/>
    <n v="3"/>
    <n v="2023"/>
    <n v="8"/>
    <x v="4"/>
    <n v="3"/>
    <n v="34"/>
    <n v="4"/>
    <n v="3"/>
    <x v="6"/>
    <x v="1"/>
    <n v="771960"/>
    <n v="0.18"/>
  </r>
  <r>
    <x v="4833"/>
    <d v="2023-06-01T00:00:00"/>
    <s v="Customer_1479"/>
    <x v="3"/>
    <x v="1"/>
    <x v="0"/>
    <x v="0"/>
    <n v="8"/>
    <n v="3951"/>
    <n v="22"/>
    <n v="24654.240000000002"/>
    <x v="4785"/>
    <s v="UPI"/>
    <x v="2"/>
    <n v="7"/>
    <n v="2023"/>
    <n v="6"/>
    <x v="7"/>
    <n v="2"/>
    <n v="22"/>
    <n v="1"/>
    <n v="4"/>
    <x v="4"/>
    <x v="1"/>
    <n v="695376"/>
    <n v="0.13"/>
  </r>
  <r>
    <x v="4834"/>
    <d v="2023-04-24T00:00:00"/>
    <s v="Customer_73"/>
    <x v="1"/>
    <x v="3"/>
    <x v="2"/>
    <x v="5"/>
    <n v="2"/>
    <n v="4654"/>
    <n v="11"/>
    <n v="8284.1200000000008"/>
    <x v="4786"/>
    <s v="UPI"/>
    <x v="1"/>
    <n v="4"/>
    <n v="2023"/>
    <n v="4"/>
    <x v="8"/>
    <n v="2"/>
    <n v="17"/>
    <n v="5"/>
    <n v="1"/>
    <x v="3"/>
    <x v="1"/>
    <n v="102388"/>
    <n v="0.18"/>
  </r>
  <r>
    <x v="4835"/>
    <d v="2023-07-22T00:00:00"/>
    <s v="Customer_1022"/>
    <x v="1"/>
    <x v="0"/>
    <x v="2"/>
    <x v="5"/>
    <n v="1"/>
    <n v="2014"/>
    <n v="27"/>
    <n v="1470.22"/>
    <x v="4787"/>
    <s v="Card"/>
    <x v="1"/>
    <n v="7"/>
    <n v="2023"/>
    <n v="7"/>
    <x v="10"/>
    <n v="3"/>
    <n v="29"/>
    <n v="4"/>
    <n v="6"/>
    <x v="0"/>
    <x v="0"/>
    <n v="54378"/>
    <n v="0.16"/>
  </r>
  <r>
    <x v="4836"/>
    <d v="2023-01-28T00:00:00"/>
    <s v="Customer_1606"/>
    <x v="0"/>
    <x v="2"/>
    <x v="2"/>
    <x v="7"/>
    <n v="9"/>
    <n v="4689"/>
    <n v="18"/>
    <n v="34604.82"/>
    <x v="4788"/>
    <s v="Cash"/>
    <x v="1"/>
    <n v="4"/>
    <n v="2023"/>
    <n v="1"/>
    <x v="0"/>
    <n v="1"/>
    <n v="4"/>
    <n v="4"/>
    <n v="6"/>
    <x v="0"/>
    <x v="0"/>
    <n v="759618"/>
    <n v="0.11"/>
  </r>
  <r>
    <x v="4837"/>
    <d v="2023-01-05T00:00:00"/>
    <s v="Customer_565"/>
    <x v="1"/>
    <x v="3"/>
    <x v="0"/>
    <x v="0"/>
    <n v="3"/>
    <n v="3897"/>
    <n v="13"/>
    <n v="10171.17"/>
    <x v="4789"/>
    <s v="UPI"/>
    <x v="2"/>
    <n v="7"/>
    <n v="2023"/>
    <n v="1"/>
    <x v="0"/>
    <n v="1"/>
    <n v="1"/>
    <n v="1"/>
    <n v="4"/>
    <x v="4"/>
    <x v="1"/>
    <n v="151983"/>
    <n v="0.17"/>
  </r>
  <r>
    <x v="4838"/>
    <d v="2023-12-01T00:00:00"/>
    <s v="Customer_925"/>
    <x v="1"/>
    <x v="3"/>
    <x v="0"/>
    <x v="0"/>
    <n v="9"/>
    <n v="1766"/>
    <n v="6"/>
    <n v="14940.36"/>
    <x v="4790"/>
    <s v="Cash"/>
    <x v="2"/>
    <n v="3"/>
    <n v="2023"/>
    <n v="12"/>
    <x v="2"/>
    <n v="4"/>
    <n v="48"/>
    <n v="1"/>
    <n v="5"/>
    <x v="1"/>
    <x v="1"/>
    <n v="95364"/>
    <n v="0.2"/>
  </r>
  <r>
    <x v="4839"/>
    <d v="2023-05-02T00:00:00"/>
    <s v="Customer_1135"/>
    <x v="0"/>
    <x v="2"/>
    <x v="0"/>
    <x v="4"/>
    <n v="7"/>
    <n v="2853"/>
    <n v="29"/>
    <n v="14179.41"/>
    <x v="4791"/>
    <s v="UPI"/>
    <x v="0"/>
    <n v="7"/>
    <n v="2023"/>
    <n v="5"/>
    <x v="11"/>
    <n v="2"/>
    <n v="18"/>
    <n v="1"/>
    <n v="2"/>
    <x v="5"/>
    <x v="1"/>
    <n v="579159"/>
    <n v="0.09"/>
  </r>
  <r>
    <x v="4840"/>
    <d v="2023-05-07T00:00:00"/>
    <s v="Customer_979"/>
    <x v="2"/>
    <x v="0"/>
    <x v="0"/>
    <x v="0"/>
    <n v="2"/>
    <n v="1192"/>
    <n v="14"/>
    <n v="2050.2399999999998"/>
    <x v="4792"/>
    <s v="UPI"/>
    <x v="0"/>
    <n v="3"/>
    <n v="2023"/>
    <n v="5"/>
    <x v="11"/>
    <n v="2"/>
    <n v="19"/>
    <n v="2"/>
    <n v="0"/>
    <x v="2"/>
    <x v="0"/>
    <n v="33376"/>
    <n v="0.08"/>
  </r>
  <r>
    <x v="4841"/>
    <d v="2023-07-23T00:00:00"/>
    <s v="Customer_1099"/>
    <x v="1"/>
    <x v="2"/>
    <x v="2"/>
    <x v="5"/>
    <n v="9"/>
    <n v="3573"/>
    <n v="4"/>
    <n v="30870.720000000001"/>
    <x v="4793"/>
    <s v="Cash"/>
    <x v="1"/>
    <n v="1"/>
    <n v="2023"/>
    <n v="7"/>
    <x v="10"/>
    <n v="3"/>
    <n v="30"/>
    <n v="5"/>
    <n v="0"/>
    <x v="2"/>
    <x v="0"/>
    <n v="128628"/>
    <n v="0.09"/>
  </r>
  <r>
    <x v="4842"/>
    <d v="2023-05-11T00:00:00"/>
    <s v="Customer_223"/>
    <x v="3"/>
    <x v="3"/>
    <x v="2"/>
    <x v="7"/>
    <n v="8"/>
    <n v="4373"/>
    <n v="17"/>
    <n v="29036.720000000001"/>
    <x v="4794"/>
    <s v="Cash"/>
    <x v="1"/>
    <n v="3"/>
    <n v="2023"/>
    <n v="5"/>
    <x v="11"/>
    <n v="2"/>
    <n v="19"/>
    <n v="2"/>
    <n v="4"/>
    <x v="4"/>
    <x v="1"/>
    <n v="594728"/>
    <n v="0.18"/>
  </r>
  <r>
    <x v="4843"/>
    <d v="2023-05-15T00:00:00"/>
    <s v="Customer_1720"/>
    <x v="2"/>
    <x v="1"/>
    <x v="1"/>
    <x v="1"/>
    <n v="6"/>
    <n v="302"/>
    <n v="22"/>
    <n v="1413.36"/>
    <x v="4795"/>
    <s v="Card"/>
    <x v="0"/>
    <n v="2"/>
    <n v="2023"/>
    <n v="5"/>
    <x v="11"/>
    <n v="2"/>
    <n v="20"/>
    <n v="3"/>
    <n v="1"/>
    <x v="3"/>
    <x v="1"/>
    <n v="39864"/>
    <n v="0.19"/>
  </r>
  <r>
    <x v="4844"/>
    <d v="2023-10-12T00:00:00"/>
    <s v="Customer_1308"/>
    <x v="3"/>
    <x v="3"/>
    <x v="0"/>
    <x v="6"/>
    <n v="10"/>
    <n v="2491"/>
    <n v="0"/>
    <n v="24910"/>
    <x v="4796"/>
    <s v="Cash"/>
    <x v="1"/>
    <n v="4"/>
    <n v="2023"/>
    <n v="10"/>
    <x v="1"/>
    <n v="4"/>
    <n v="41"/>
    <n v="2"/>
    <n v="4"/>
    <x v="4"/>
    <x v="1"/>
    <n v="0"/>
    <n v="0.17"/>
  </r>
  <r>
    <x v="4845"/>
    <d v="2023-09-02T00:00:00"/>
    <s v="Customer_931"/>
    <x v="2"/>
    <x v="1"/>
    <x v="2"/>
    <x v="2"/>
    <n v="5"/>
    <n v="3575"/>
    <n v="22"/>
    <n v="13942.5"/>
    <x v="4797"/>
    <s v="Card"/>
    <x v="1"/>
    <n v="6"/>
    <n v="2023"/>
    <n v="9"/>
    <x v="5"/>
    <n v="3"/>
    <n v="35"/>
    <n v="1"/>
    <n v="6"/>
    <x v="0"/>
    <x v="0"/>
    <n v="393250"/>
    <n v="0.16"/>
  </r>
  <r>
    <x v="4846"/>
    <d v="2023-10-17T00:00:00"/>
    <s v="Customer_379"/>
    <x v="0"/>
    <x v="2"/>
    <x v="0"/>
    <x v="4"/>
    <n v="1"/>
    <n v="158"/>
    <n v="11"/>
    <n v="140.62"/>
    <x v="4798"/>
    <s v="UPI"/>
    <x v="0"/>
    <n v="6"/>
    <n v="2023"/>
    <n v="10"/>
    <x v="1"/>
    <n v="4"/>
    <n v="42"/>
    <n v="3"/>
    <n v="2"/>
    <x v="5"/>
    <x v="1"/>
    <n v="1738"/>
    <n v="0.12"/>
  </r>
  <r>
    <x v="4847"/>
    <d v="2023-01-19T00:00:00"/>
    <s v="Customer_1844"/>
    <x v="2"/>
    <x v="2"/>
    <x v="2"/>
    <x v="7"/>
    <n v="4"/>
    <n v="3787"/>
    <n v="11"/>
    <n v="13481.72"/>
    <x v="4799"/>
    <s v="UPI"/>
    <x v="2"/>
    <n v="6"/>
    <n v="2023"/>
    <n v="1"/>
    <x v="0"/>
    <n v="1"/>
    <n v="3"/>
    <n v="3"/>
    <n v="4"/>
    <x v="4"/>
    <x v="1"/>
    <n v="166628"/>
    <n v="0.19"/>
  </r>
  <r>
    <x v="4848"/>
    <d v="2023-09-05T00:00:00"/>
    <s v="Customer_1848"/>
    <x v="3"/>
    <x v="0"/>
    <x v="0"/>
    <x v="0"/>
    <n v="2"/>
    <n v="1845"/>
    <n v="12"/>
    <n v="3247.2"/>
    <x v="4800"/>
    <s v="Card"/>
    <x v="0"/>
    <n v="4"/>
    <n v="2023"/>
    <n v="9"/>
    <x v="5"/>
    <n v="3"/>
    <n v="36"/>
    <n v="2"/>
    <n v="2"/>
    <x v="5"/>
    <x v="1"/>
    <n v="44280"/>
    <n v="0.17"/>
  </r>
  <r>
    <x v="4849"/>
    <d v="2023-05-03T00:00:00"/>
    <s v="Customer_404"/>
    <x v="3"/>
    <x v="1"/>
    <x v="1"/>
    <x v="8"/>
    <n v="3"/>
    <n v="2206"/>
    <n v="0"/>
    <n v="6618"/>
    <x v="4801"/>
    <s v="Card"/>
    <x v="0"/>
    <n v="1"/>
    <n v="2023"/>
    <n v="5"/>
    <x v="11"/>
    <n v="2"/>
    <n v="18"/>
    <n v="1"/>
    <n v="3"/>
    <x v="6"/>
    <x v="1"/>
    <n v="0"/>
    <n v="7.0000000000000007E-2"/>
  </r>
  <r>
    <x v="4850"/>
    <d v="2023-05-26T00:00:00"/>
    <s v="Customer_1634"/>
    <x v="0"/>
    <x v="0"/>
    <x v="0"/>
    <x v="6"/>
    <n v="7"/>
    <n v="2227"/>
    <n v="0"/>
    <n v="15589"/>
    <x v="4802"/>
    <s v="UPI"/>
    <x v="0"/>
    <n v="4"/>
    <n v="2023"/>
    <n v="5"/>
    <x v="11"/>
    <n v="2"/>
    <n v="21"/>
    <n v="4"/>
    <n v="5"/>
    <x v="1"/>
    <x v="1"/>
    <n v="0"/>
    <n v="0.16"/>
  </r>
  <r>
    <x v="4851"/>
    <d v="2023-06-16T00:00:00"/>
    <s v="Customer_691"/>
    <x v="1"/>
    <x v="0"/>
    <x v="0"/>
    <x v="6"/>
    <n v="3"/>
    <n v="4825"/>
    <n v="29"/>
    <n v="10277.25"/>
    <x v="4803"/>
    <s v="Card"/>
    <x v="2"/>
    <n v="7"/>
    <n v="2023"/>
    <n v="6"/>
    <x v="7"/>
    <n v="2"/>
    <n v="24"/>
    <n v="3"/>
    <n v="5"/>
    <x v="1"/>
    <x v="1"/>
    <n v="419775"/>
    <n v="0.09"/>
  </r>
  <r>
    <x v="4852"/>
    <d v="2023-12-08T00:00:00"/>
    <s v="Customer_1032"/>
    <x v="3"/>
    <x v="0"/>
    <x v="1"/>
    <x v="3"/>
    <n v="6"/>
    <n v="1466"/>
    <n v="23"/>
    <n v="6772.92"/>
    <x v="4804"/>
    <s v="Card"/>
    <x v="1"/>
    <n v="5"/>
    <n v="2023"/>
    <n v="12"/>
    <x v="2"/>
    <n v="4"/>
    <n v="49"/>
    <n v="2"/>
    <n v="5"/>
    <x v="1"/>
    <x v="1"/>
    <n v="202308"/>
    <n v="0.1"/>
  </r>
  <r>
    <x v="4853"/>
    <d v="2023-01-09T00:00:00"/>
    <s v="Customer_775"/>
    <x v="3"/>
    <x v="1"/>
    <x v="1"/>
    <x v="8"/>
    <n v="6"/>
    <n v="1490"/>
    <n v="16"/>
    <n v="7509.6"/>
    <x v="4805"/>
    <s v="UPI"/>
    <x v="2"/>
    <n v="6"/>
    <n v="2023"/>
    <n v="1"/>
    <x v="0"/>
    <n v="1"/>
    <n v="2"/>
    <n v="2"/>
    <n v="1"/>
    <x v="3"/>
    <x v="1"/>
    <n v="143040"/>
    <n v="0.05"/>
  </r>
  <r>
    <x v="4854"/>
    <d v="2023-04-29T00:00:00"/>
    <s v="Customer_373"/>
    <x v="0"/>
    <x v="3"/>
    <x v="1"/>
    <x v="3"/>
    <n v="10"/>
    <n v="4313"/>
    <n v="16"/>
    <n v="36229.199999999997"/>
    <x v="4806"/>
    <s v="Card"/>
    <x v="0"/>
    <n v="3"/>
    <n v="2023"/>
    <n v="4"/>
    <x v="8"/>
    <n v="2"/>
    <n v="17"/>
    <n v="5"/>
    <n v="6"/>
    <x v="0"/>
    <x v="0"/>
    <n v="690080"/>
    <n v="0.16"/>
  </r>
  <r>
    <x v="4855"/>
    <d v="2023-04-24T00:00:00"/>
    <s v="Customer_125"/>
    <x v="1"/>
    <x v="0"/>
    <x v="2"/>
    <x v="5"/>
    <n v="8"/>
    <n v="341"/>
    <n v="8"/>
    <n v="2509.7600000000002"/>
    <x v="4807"/>
    <s v="Card"/>
    <x v="1"/>
    <n v="5"/>
    <n v="2023"/>
    <n v="4"/>
    <x v="8"/>
    <n v="2"/>
    <n v="17"/>
    <n v="5"/>
    <n v="1"/>
    <x v="3"/>
    <x v="1"/>
    <n v="21824"/>
    <n v="0.15"/>
  </r>
  <r>
    <x v="4856"/>
    <d v="2023-12-06T00:00:00"/>
    <s v="Customer_970"/>
    <x v="3"/>
    <x v="2"/>
    <x v="1"/>
    <x v="1"/>
    <n v="1"/>
    <n v="1470"/>
    <n v="21"/>
    <n v="1161.3"/>
    <x v="4808"/>
    <s v="UPI"/>
    <x v="0"/>
    <n v="3"/>
    <n v="2023"/>
    <n v="12"/>
    <x v="2"/>
    <n v="4"/>
    <n v="49"/>
    <n v="2"/>
    <n v="3"/>
    <x v="6"/>
    <x v="1"/>
    <n v="30870"/>
    <n v="0.16"/>
  </r>
  <r>
    <x v="4857"/>
    <d v="2023-09-21T00:00:00"/>
    <s v="Customer_139"/>
    <x v="2"/>
    <x v="2"/>
    <x v="1"/>
    <x v="3"/>
    <n v="10"/>
    <n v="949"/>
    <n v="15"/>
    <n v="8066.5"/>
    <x v="4809"/>
    <s v="Cash"/>
    <x v="1"/>
    <n v="1"/>
    <n v="2023"/>
    <n v="9"/>
    <x v="5"/>
    <n v="3"/>
    <n v="38"/>
    <n v="4"/>
    <n v="4"/>
    <x v="4"/>
    <x v="1"/>
    <n v="142350"/>
    <n v="0.15"/>
  </r>
  <r>
    <x v="4858"/>
    <d v="2023-11-29T00:00:00"/>
    <s v="Customer_1452"/>
    <x v="3"/>
    <x v="3"/>
    <x v="1"/>
    <x v="3"/>
    <n v="9"/>
    <n v="3724"/>
    <n v="24"/>
    <n v="25472.16"/>
    <x v="4810"/>
    <s v="Card"/>
    <x v="1"/>
    <n v="5"/>
    <n v="2023"/>
    <n v="11"/>
    <x v="6"/>
    <n v="4"/>
    <n v="48"/>
    <n v="5"/>
    <n v="3"/>
    <x v="6"/>
    <x v="1"/>
    <n v="804384"/>
    <n v="0.19"/>
  </r>
  <r>
    <x v="4859"/>
    <d v="2023-07-06T00:00:00"/>
    <s v="Customer_802"/>
    <x v="3"/>
    <x v="2"/>
    <x v="0"/>
    <x v="0"/>
    <n v="7"/>
    <n v="2351"/>
    <n v="4"/>
    <n v="15798.72"/>
    <x v="4811"/>
    <s v="Card"/>
    <x v="2"/>
    <n v="2"/>
    <n v="2023"/>
    <n v="7"/>
    <x v="10"/>
    <n v="3"/>
    <n v="27"/>
    <n v="2"/>
    <n v="4"/>
    <x v="4"/>
    <x v="1"/>
    <n v="65828"/>
    <n v="0.15"/>
  </r>
  <r>
    <x v="4860"/>
    <d v="2023-06-02T00:00:00"/>
    <s v="Customer_719"/>
    <x v="3"/>
    <x v="0"/>
    <x v="1"/>
    <x v="3"/>
    <n v="1"/>
    <n v="1298"/>
    <n v="0"/>
    <n v="1298"/>
    <x v="4812"/>
    <s v="Card"/>
    <x v="2"/>
    <n v="5"/>
    <n v="2023"/>
    <n v="6"/>
    <x v="7"/>
    <n v="2"/>
    <n v="22"/>
    <n v="1"/>
    <n v="5"/>
    <x v="1"/>
    <x v="1"/>
    <n v="0"/>
    <n v="0.1"/>
  </r>
  <r>
    <x v="4861"/>
    <d v="2023-10-14T00:00:00"/>
    <s v="Customer_1661"/>
    <x v="3"/>
    <x v="3"/>
    <x v="0"/>
    <x v="6"/>
    <n v="4"/>
    <n v="1634"/>
    <n v="15"/>
    <n v="5555.6"/>
    <x v="4813"/>
    <s v="Cash"/>
    <x v="0"/>
    <n v="7"/>
    <n v="2023"/>
    <n v="10"/>
    <x v="1"/>
    <n v="4"/>
    <n v="41"/>
    <n v="2"/>
    <n v="6"/>
    <x v="0"/>
    <x v="0"/>
    <n v="98040"/>
    <n v="0.12"/>
  </r>
  <r>
    <x v="4862"/>
    <d v="2023-07-18T00:00:00"/>
    <s v="Customer_743"/>
    <x v="3"/>
    <x v="3"/>
    <x v="0"/>
    <x v="4"/>
    <n v="1"/>
    <n v="1527"/>
    <n v="0"/>
    <n v="1527"/>
    <x v="4814"/>
    <s v="UPI"/>
    <x v="1"/>
    <n v="7"/>
    <n v="2023"/>
    <n v="7"/>
    <x v="10"/>
    <n v="3"/>
    <n v="29"/>
    <n v="4"/>
    <n v="2"/>
    <x v="5"/>
    <x v="1"/>
    <n v="0"/>
    <n v="0.14000000000000001"/>
  </r>
  <r>
    <x v="4863"/>
    <d v="2023-11-24T00:00:00"/>
    <s v="Customer_504"/>
    <x v="1"/>
    <x v="2"/>
    <x v="0"/>
    <x v="4"/>
    <n v="7"/>
    <n v="4786"/>
    <n v="7"/>
    <n v="31156.86"/>
    <x v="4815"/>
    <s v="UPI"/>
    <x v="2"/>
    <n v="7"/>
    <n v="2023"/>
    <n v="11"/>
    <x v="6"/>
    <n v="4"/>
    <n v="47"/>
    <n v="4"/>
    <n v="5"/>
    <x v="1"/>
    <x v="1"/>
    <n v="234514"/>
    <n v="0.05"/>
  </r>
  <r>
    <x v="4864"/>
    <d v="2023-04-13T00:00:00"/>
    <s v="Customer_914"/>
    <x v="2"/>
    <x v="1"/>
    <x v="0"/>
    <x v="0"/>
    <n v="9"/>
    <n v="4315"/>
    <n v="21"/>
    <n v="30679.65"/>
    <x v="4816"/>
    <s v="Cash"/>
    <x v="2"/>
    <n v="7"/>
    <n v="2023"/>
    <n v="4"/>
    <x v="8"/>
    <n v="2"/>
    <n v="15"/>
    <n v="3"/>
    <n v="4"/>
    <x v="4"/>
    <x v="1"/>
    <n v="815535"/>
    <n v="0.17"/>
  </r>
  <r>
    <x v="4865"/>
    <d v="2023-09-12T00:00:00"/>
    <s v="Customer_638"/>
    <x v="3"/>
    <x v="2"/>
    <x v="1"/>
    <x v="1"/>
    <n v="8"/>
    <n v="2294"/>
    <n v="23"/>
    <n v="14131.04"/>
    <x v="4817"/>
    <s v="Cash"/>
    <x v="1"/>
    <n v="5"/>
    <n v="2023"/>
    <n v="9"/>
    <x v="5"/>
    <n v="3"/>
    <n v="37"/>
    <n v="3"/>
    <n v="2"/>
    <x v="5"/>
    <x v="1"/>
    <n v="422096"/>
    <n v="0.19"/>
  </r>
  <r>
    <x v="4866"/>
    <d v="2023-06-23T00:00:00"/>
    <s v="Customer_868"/>
    <x v="3"/>
    <x v="2"/>
    <x v="0"/>
    <x v="0"/>
    <n v="7"/>
    <n v="3196"/>
    <n v="30"/>
    <n v="15660.4"/>
    <x v="4818"/>
    <s v="UPI"/>
    <x v="0"/>
    <n v="4"/>
    <n v="2023"/>
    <n v="6"/>
    <x v="7"/>
    <n v="2"/>
    <n v="25"/>
    <n v="4"/>
    <n v="5"/>
    <x v="1"/>
    <x v="1"/>
    <n v="671160"/>
    <n v="0.12"/>
  </r>
  <r>
    <x v="4867"/>
    <d v="2023-10-20T00:00:00"/>
    <s v="Customer_1657"/>
    <x v="2"/>
    <x v="2"/>
    <x v="2"/>
    <x v="5"/>
    <n v="6"/>
    <n v="4967"/>
    <n v="21"/>
    <n v="23543.58"/>
    <x v="4819"/>
    <s v="Card"/>
    <x v="0"/>
    <n v="5"/>
    <n v="2023"/>
    <n v="10"/>
    <x v="1"/>
    <n v="4"/>
    <n v="42"/>
    <n v="3"/>
    <n v="5"/>
    <x v="1"/>
    <x v="1"/>
    <n v="625842"/>
    <n v="0.18"/>
  </r>
  <r>
    <x v="4868"/>
    <d v="2023-03-15T00:00:00"/>
    <s v="Customer_1654"/>
    <x v="1"/>
    <x v="3"/>
    <x v="2"/>
    <x v="7"/>
    <n v="3"/>
    <n v="2571"/>
    <n v="7"/>
    <n v="7173.09"/>
    <x v="4820"/>
    <s v="UPI"/>
    <x v="2"/>
    <n v="3"/>
    <n v="2023"/>
    <n v="3"/>
    <x v="9"/>
    <n v="1"/>
    <n v="11"/>
    <n v="3"/>
    <n v="3"/>
    <x v="6"/>
    <x v="1"/>
    <n v="53991"/>
    <n v="0.05"/>
  </r>
  <r>
    <x v="4869"/>
    <d v="2023-09-24T00:00:00"/>
    <s v="Customer_327"/>
    <x v="3"/>
    <x v="2"/>
    <x v="2"/>
    <x v="2"/>
    <n v="2"/>
    <n v="1805"/>
    <n v="7"/>
    <n v="3357.3"/>
    <x v="4821"/>
    <s v="Cash"/>
    <x v="2"/>
    <n v="7"/>
    <n v="2023"/>
    <n v="9"/>
    <x v="5"/>
    <n v="3"/>
    <n v="39"/>
    <n v="5"/>
    <n v="0"/>
    <x v="2"/>
    <x v="0"/>
    <n v="25270"/>
    <n v="0.05"/>
  </r>
  <r>
    <x v="4870"/>
    <d v="2023-05-18T00:00:00"/>
    <s v="Customer_1782"/>
    <x v="0"/>
    <x v="2"/>
    <x v="2"/>
    <x v="2"/>
    <n v="4"/>
    <n v="2411"/>
    <n v="11"/>
    <n v="8583.16"/>
    <x v="4822"/>
    <s v="Cash"/>
    <x v="0"/>
    <n v="6"/>
    <n v="2023"/>
    <n v="5"/>
    <x v="11"/>
    <n v="2"/>
    <n v="20"/>
    <n v="3"/>
    <n v="4"/>
    <x v="4"/>
    <x v="1"/>
    <n v="106084"/>
    <n v="0.15"/>
  </r>
  <r>
    <x v="4871"/>
    <d v="2023-09-01T00:00:00"/>
    <s v="Customer_1473"/>
    <x v="1"/>
    <x v="2"/>
    <x v="0"/>
    <x v="6"/>
    <n v="10"/>
    <n v="2614"/>
    <n v="2"/>
    <n v="25617.200000000001"/>
    <x v="4823"/>
    <s v="Card"/>
    <x v="0"/>
    <n v="2"/>
    <n v="2023"/>
    <n v="9"/>
    <x v="5"/>
    <n v="3"/>
    <n v="35"/>
    <n v="1"/>
    <n v="5"/>
    <x v="1"/>
    <x v="1"/>
    <n v="52280"/>
    <n v="0.06"/>
  </r>
  <r>
    <x v="4872"/>
    <d v="2023-04-17T00:00:00"/>
    <s v="Customer_1748"/>
    <x v="0"/>
    <x v="3"/>
    <x v="2"/>
    <x v="5"/>
    <n v="10"/>
    <n v="791"/>
    <n v="4"/>
    <n v="7593.6"/>
    <x v="4824"/>
    <s v="UPI"/>
    <x v="0"/>
    <n v="3"/>
    <n v="2023"/>
    <n v="4"/>
    <x v="8"/>
    <n v="2"/>
    <n v="16"/>
    <n v="4"/>
    <n v="1"/>
    <x v="3"/>
    <x v="1"/>
    <n v="31640"/>
    <n v="0.15"/>
  </r>
  <r>
    <x v="4873"/>
    <d v="2023-04-02T00:00:00"/>
    <s v="Customer_429"/>
    <x v="2"/>
    <x v="1"/>
    <x v="1"/>
    <x v="1"/>
    <n v="6"/>
    <n v="3832"/>
    <n v="19"/>
    <n v="18623.52"/>
    <x v="4825"/>
    <s v="Cash"/>
    <x v="0"/>
    <n v="5"/>
    <n v="2023"/>
    <n v="4"/>
    <x v="8"/>
    <n v="2"/>
    <n v="14"/>
    <n v="2"/>
    <n v="0"/>
    <x v="2"/>
    <x v="0"/>
    <n v="436848"/>
    <n v="0.06"/>
  </r>
  <r>
    <x v="4874"/>
    <d v="2023-02-28T00:00:00"/>
    <s v="Customer_1319"/>
    <x v="1"/>
    <x v="0"/>
    <x v="1"/>
    <x v="8"/>
    <n v="6"/>
    <n v="4542"/>
    <n v="5"/>
    <n v="25889.4"/>
    <x v="4826"/>
    <s v="UPI"/>
    <x v="1"/>
    <n v="3"/>
    <n v="2023"/>
    <n v="2"/>
    <x v="3"/>
    <n v="1"/>
    <n v="9"/>
    <n v="5"/>
    <n v="2"/>
    <x v="5"/>
    <x v="1"/>
    <n v="136260"/>
    <n v="0.11"/>
  </r>
  <r>
    <x v="4875"/>
    <d v="2023-06-10T00:00:00"/>
    <s v="Customer_391"/>
    <x v="3"/>
    <x v="1"/>
    <x v="0"/>
    <x v="0"/>
    <n v="10"/>
    <n v="3627"/>
    <n v="8"/>
    <n v="33368.400000000001"/>
    <x v="4827"/>
    <s v="Cash"/>
    <x v="0"/>
    <n v="5"/>
    <n v="2023"/>
    <n v="6"/>
    <x v="7"/>
    <n v="2"/>
    <n v="23"/>
    <n v="2"/>
    <n v="6"/>
    <x v="0"/>
    <x v="0"/>
    <n v="290160"/>
    <n v="0.05"/>
  </r>
  <r>
    <x v="4876"/>
    <d v="2023-03-29T00:00:00"/>
    <s v="Customer_1826"/>
    <x v="3"/>
    <x v="0"/>
    <x v="2"/>
    <x v="5"/>
    <n v="10"/>
    <n v="299"/>
    <n v="28"/>
    <n v="2152.8000000000002"/>
    <x v="4828"/>
    <s v="UPI"/>
    <x v="0"/>
    <n v="3"/>
    <n v="2023"/>
    <n v="3"/>
    <x v="9"/>
    <n v="1"/>
    <n v="13"/>
    <n v="5"/>
    <n v="3"/>
    <x v="6"/>
    <x v="1"/>
    <n v="83720"/>
    <n v="0.14000000000000001"/>
  </r>
  <r>
    <x v="4877"/>
    <d v="2023-07-27T00:00:00"/>
    <s v="Customer_1637"/>
    <x v="0"/>
    <x v="0"/>
    <x v="0"/>
    <x v="4"/>
    <n v="4"/>
    <n v="3368"/>
    <n v="9"/>
    <n v="12259.52"/>
    <x v="4829"/>
    <s v="Cash"/>
    <x v="0"/>
    <n v="1"/>
    <n v="2023"/>
    <n v="7"/>
    <x v="10"/>
    <n v="3"/>
    <n v="30"/>
    <n v="5"/>
    <n v="4"/>
    <x v="4"/>
    <x v="1"/>
    <n v="121248"/>
    <n v="0.16"/>
  </r>
  <r>
    <x v="4878"/>
    <d v="2023-12-26T00:00:00"/>
    <s v="Customer_1902"/>
    <x v="3"/>
    <x v="0"/>
    <x v="1"/>
    <x v="1"/>
    <n v="7"/>
    <n v="3114"/>
    <n v="11"/>
    <n v="19400.22"/>
    <x v="4830"/>
    <s v="UPI"/>
    <x v="1"/>
    <n v="2"/>
    <n v="2023"/>
    <n v="12"/>
    <x v="2"/>
    <n v="4"/>
    <n v="52"/>
    <n v="5"/>
    <n v="2"/>
    <x v="5"/>
    <x v="1"/>
    <n v="239778"/>
    <n v="0.14000000000000001"/>
  </r>
  <r>
    <x v="4879"/>
    <d v="2023-02-12T00:00:00"/>
    <s v="Customer_882"/>
    <x v="2"/>
    <x v="0"/>
    <x v="1"/>
    <x v="8"/>
    <n v="9"/>
    <n v="1035"/>
    <n v="26"/>
    <n v="6893.1"/>
    <x v="4831"/>
    <s v="UPI"/>
    <x v="2"/>
    <n v="7"/>
    <n v="2023"/>
    <n v="2"/>
    <x v="3"/>
    <n v="1"/>
    <n v="7"/>
    <n v="3"/>
    <n v="0"/>
    <x v="2"/>
    <x v="0"/>
    <n v="242190"/>
    <n v="0.06"/>
  </r>
  <r>
    <x v="4880"/>
    <d v="2023-03-08T00:00:00"/>
    <s v="Customer_772"/>
    <x v="3"/>
    <x v="3"/>
    <x v="1"/>
    <x v="1"/>
    <n v="10"/>
    <n v="1141"/>
    <n v="8"/>
    <n v="10497.2"/>
    <x v="4832"/>
    <s v="UPI"/>
    <x v="0"/>
    <n v="3"/>
    <n v="2023"/>
    <n v="3"/>
    <x v="9"/>
    <n v="1"/>
    <n v="10"/>
    <n v="2"/>
    <n v="3"/>
    <x v="6"/>
    <x v="1"/>
    <n v="91280"/>
    <n v="7.0000000000000007E-2"/>
  </r>
  <r>
    <x v="4881"/>
    <d v="2023-01-16T00:00:00"/>
    <s v="Customer_1139"/>
    <x v="1"/>
    <x v="1"/>
    <x v="0"/>
    <x v="4"/>
    <n v="1"/>
    <n v="2004"/>
    <n v="22"/>
    <n v="1563.12"/>
    <x v="4833"/>
    <s v="Card"/>
    <x v="2"/>
    <n v="2"/>
    <n v="2023"/>
    <n v="1"/>
    <x v="0"/>
    <n v="1"/>
    <n v="3"/>
    <n v="3"/>
    <n v="1"/>
    <x v="3"/>
    <x v="1"/>
    <n v="44088"/>
    <n v="0.18"/>
  </r>
  <r>
    <x v="4882"/>
    <d v="2023-03-03T00:00:00"/>
    <s v="Customer_1253"/>
    <x v="2"/>
    <x v="0"/>
    <x v="2"/>
    <x v="7"/>
    <n v="7"/>
    <n v="2807"/>
    <n v="15"/>
    <n v="16701.650000000001"/>
    <x v="4834"/>
    <s v="UPI"/>
    <x v="0"/>
    <n v="5"/>
    <n v="2023"/>
    <n v="3"/>
    <x v="9"/>
    <n v="1"/>
    <n v="9"/>
    <n v="1"/>
    <n v="5"/>
    <x v="1"/>
    <x v="1"/>
    <n v="294735"/>
    <n v="0.15"/>
  </r>
  <r>
    <x v="4883"/>
    <d v="2023-03-11T00:00:00"/>
    <s v="Customer_733"/>
    <x v="1"/>
    <x v="3"/>
    <x v="1"/>
    <x v="8"/>
    <n v="7"/>
    <n v="4514"/>
    <n v="19"/>
    <n v="25594.38"/>
    <x v="4835"/>
    <s v="UPI"/>
    <x v="2"/>
    <n v="6"/>
    <n v="2023"/>
    <n v="3"/>
    <x v="9"/>
    <n v="1"/>
    <n v="10"/>
    <n v="2"/>
    <n v="6"/>
    <x v="0"/>
    <x v="0"/>
    <n v="600362"/>
    <n v="0.09"/>
  </r>
  <r>
    <x v="4884"/>
    <d v="2023-09-14T00:00:00"/>
    <s v="Customer_337"/>
    <x v="1"/>
    <x v="2"/>
    <x v="2"/>
    <x v="5"/>
    <n v="2"/>
    <n v="4038"/>
    <n v="24"/>
    <n v="6137.76"/>
    <x v="4836"/>
    <s v="UPI"/>
    <x v="2"/>
    <n v="2"/>
    <n v="2023"/>
    <n v="9"/>
    <x v="5"/>
    <n v="3"/>
    <n v="37"/>
    <n v="3"/>
    <n v="4"/>
    <x v="4"/>
    <x v="1"/>
    <n v="193824"/>
    <n v="0.09"/>
  </r>
  <r>
    <x v="4885"/>
    <d v="2023-08-13T00:00:00"/>
    <s v="Customer_953"/>
    <x v="1"/>
    <x v="0"/>
    <x v="2"/>
    <x v="2"/>
    <n v="3"/>
    <n v="324"/>
    <n v="20"/>
    <n v="777.6"/>
    <x v="4837"/>
    <s v="Card"/>
    <x v="0"/>
    <n v="1"/>
    <n v="2023"/>
    <n v="8"/>
    <x v="4"/>
    <n v="3"/>
    <n v="33"/>
    <n v="3"/>
    <n v="0"/>
    <x v="2"/>
    <x v="0"/>
    <n v="19440"/>
    <n v="0.11"/>
  </r>
  <r>
    <x v="4886"/>
    <d v="2023-03-30T00:00:00"/>
    <s v="Customer_1384"/>
    <x v="1"/>
    <x v="2"/>
    <x v="1"/>
    <x v="8"/>
    <n v="8"/>
    <n v="1112"/>
    <n v="18"/>
    <n v="7294.72"/>
    <x v="4838"/>
    <s v="Card"/>
    <x v="2"/>
    <n v="5"/>
    <n v="2023"/>
    <n v="3"/>
    <x v="9"/>
    <n v="1"/>
    <n v="13"/>
    <n v="5"/>
    <n v="4"/>
    <x v="4"/>
    <x v="1"/>
    <n v="160128"/>
    <n v="0.18"/>
  </r>
  <r>
    <x v="4887"/>
    <d v="2023-12-05T00:00:00"/>
    <s v="Customer_1910"/>
    <x v="2"/>
    <x v="3"/>
    <x v="1"/>
    <x v="3"/>
    <n v="3"/>
    <n v="936"/>
    <n v="23"/>
    <n v="2162.16"/>
    <x v="4839"/>
    <s v="UPI"/>
    <x v="1"/>
    <n v="6"/>
    <n v="2023"/>
    <n v="12"/>
    <x v="2"/>
    <n v="4"/>
    <n v="49"/>
    <n v="2"/>
    <n v="2"/>
    <x v="5"/>
    <x v="1"/>
    <n v="64584"/>
    <n v="0.06"/>
  </r>
  <r>
    <x v="4888"/>
    <d v="2023-10-22T00:00:00"/>
    <s v="Customer_1015"/>
    <x v="1"/>
    <x v="0"/>
    <x v="2"/>
    <x v="7"/>
    <n v="9"/>
    <n v="3120"/>
    <n v="15"/>
    <n v="23868"/>
    <x v="4840"/>
    <s v="UPI"/>
    <x v="1"/>
    <n v="4"/>
    <n v="2023"/>
    <n v="10"/>
    <x v="1"/>
    <n v="4"/>
    <n v="43"/>
    <n v="4"/>
    <n v="0"/>
    <x v="2"/>
    <x v="0"/>
    <n v="421200"/>
    <n v="0.08"/>
  </r>
  <r>
    <x v="4889"/>
    <d v="2023-01-27T00:00:00"/>
    <s v="Customer_1747"/>
    <x v="0"/>
    <x v="0"/>
    <x v="2"/>
    <x v="5"/>
    <n v="1"/>
    <n v="3273"/>
    <n v="5"/>
    <n v="3109.35"/>
    <x v="4841"/>
    <s v="UPI"/>
    <x v="2"/>
    <n v="4"/>
    <n v="2023"/>
    <n v="1"/>
    <x v="0"/>
    <n v="1"/>
    <n v="4"/>
    <n v="4"/>
    <n v="5"/>
    <x v="1"/>
    <x v="1"/>
    <n v="16365"/>
    <n v="0.12"/>
  </r>
  <r>
    <x v="4890"/>
    <d v="2023-01-31T00:00:00"/>
    <s v="Customer_799"/>
    <x v="2"/>
    <x v="1"/>
    <x v="2"/>
    <x v="7"/>
    <n v="10"/>
    <n v="2726"/>
    <n v="13"/>
    <n v="23716.2"/>
    <x v="4842"/>
    <s v="Cash"/>
    <x v="1"/>
    <n v="3"/>
    <n v="2023"/>
    <n v="1"/>
    <x v="0"/>
    <n v="1"/>
    <n v="5"/>
    <n v="5"/>
    <n v="2"/>
    <x v="5"/>
    <x v="1"/>
    <n v="354380"/>
    <n v="0.12"/>
  </r>
  <r>
    <x v="4891"/>
    <d v="2023-03-31T00:00:00"/>
    <s v="Customer_1598"/>
    <x v="1"/>
    <x v="1"/>
    <x v="2"/>
    <x v="5"/>
    <n v="7"/>
    <n v="3648"/>
    <n v="24"/>
    <n v="19407.36"/>
    <x v="4843"/>
    <s v="Cash"/>
    <x v="0"/>
    <n v="3"/>
    <n v="2023"/>
    <n v="3"/>
    <x v="9"/>
    <n v="1"/>
    <n v="13"/>
    <n v="5"/>
    <n v="5"/>
    <x v="1"/>
    <x v="1"/>
    <n v="612864"/>
    <n v="0.1"/>
  </r>
  <r>
    <x v="4892"/>
    <d v="2023-10-06T00:00:00"/>
    <s v="Customer_114"/>
    <x v="1"/>
    <x v="0"/>
    <x v="2"/>
    <x v="5"/>
    <n v="7"/>
    <n v="1582"/>
    <n v="10"/>
    <n v="9966.6"/>
    <x v="4844"/>
    <s v="Cash"/>
    <x v="0"/>
    <n v="4"/>
    <n v="2023"/>
    <n v="10"/>
    <x v="1"/>
    <n v="4"/>
    <n v="40"/>
    <n v="1"/>
    <n v="5"/>
    <x v="1"/>
    <x v="1"/>
    <n v="110740"/>
    <n v="0.06"/>
  </r>
  <r>
    <x v="4893"/>
    <d v="2023-03-20T00:00:00"/>
    <s v="Customer_257"/>
    <x v="1"/>
    <x v="1"/>
    <x v="1"/>
    <x v="8"/>
    <n v="9"/>
    <n v="4246"/>
    <n v="9"/>
    <n v="34774.74"/>
    <x v="4845"/>
    <s v="UPI"/>
    <x v="0"/>
    <n v="3"/>
    <n v="2023"/>
    <n v="3"/>
    <x v="9"/>
    <n v="1"/>
    <n v="12"/>
    <n v="4"/>
    <n v="1"/>
    <x v="3"/>
    <x v="1"/>
    <n v="343926"/>
    <n v="0.16"/>
  </r>
  <r>
    <x v="4894"/>
    <d v="2023-10-01T00:00:00"/>
    <s v="Customer_762"/>
    <x v="1"/>
    <x v="3"/>
    <x v="2"/>
    <x v="7"/>
    <n v="1"/>
    <n v="2949"/>
    <n v="28"/>
    <n v="2123.2800000000002"/>
    <x v="4846"/>
    <s v="Card"/>
    <x v="0"/>
    <n v="3"/>
    <n v="2023"/>
    <n v="10"/>
    <x v="1"/>
    <n v="4"/>
    <n v="40"/>
    <n v="1"/>
    <n v="0"/>
    <x v="2"/>
    <x v="0"/>
    <n v="82572"/>
    <n v="0.17"/>
  </r>
  <r>
    <x v="4895"/>
    <d v="2023-09-18T00:00:00"/>
    <s v="Customer_1984"/>
    <x v="1"/>
    <x v="3"/>
    <x v="2"/>
    <x v="7"/>
    <n v="3"/>
    <n v="933"/>
    <n v="23"/>
    <n v="2155.23"/>
    <x v="4847"/>
    <s v="UPI"/>
    <x v="0"/>
    <n v="1"/>
    <n v="2023"/>
    <n v="9"/>
    <x v="5"/>
    <n v="3"/>
    <n v="38"/>
    <n v="4"/>
    <n v="1"/>
    <x v="3"/>
    <x v="1"/>
    <n v="64377"/>
    <n v="7.0000000000000007E-2"/>
  </r>
  <r>
    <x v="4896"/>
    <d v="2023-08-06T00:00:00"/>
    <s v="Customer_1612"/>
    <x v="2"/>
    <x v="0"/>
    <x v="1"/>
    <x v="3"/>
    <n v="4"/>
    <n v="779"/>
    <n v="18"/>
    <n v="2555.12"/>
    <x v="4848"/>
    <s v="Card"/>
    <x v="0"/>
    <n v="7"/>
    <n v="2023"/>
    <n v="8"/>
    <x v="4"/>
    <n v="3"/>
    <n v="32"/>
    <n v="2"/>
    <n v="0"/>
    <x v="2"/>
    <x v="0"/>
    <n v="56088"/>
    <n v="0.12"/>
  </r>
  <r>
    <x v="4897"/>
    <d v="2023-04-25T00:00:00"/>
    <s v="Customer_520"/>
    <x v="3"/>
    <x v="1"/>
    <x v="0"/>
    <x v="0"/>
    <n v="6"/>
    <n v="3948"/>
    <n v="14"/>
    <n v="20371.68"/>
    <x v="4849"/>
    <s v="UPI"/>
    <x v="2"/>
    <n v="1"/>
    <n v="2023"/>
    <n v="4"/>
    <x v="8"/>
    <n v="2"/>
    <n v="17"/>
    <n v="5"/>
    <n v="2"/>
    <x v="5"/>
    <x v="1"/>
    <n v="331632"/>
    <n v="0.16"/>
  </r>
  <r>
    <x v="4898"/>
    <d v="2023-10-26T00:00:00"/>
    <s v="Customer_1724"/>
    <x v="3"/>
    <x v="1"/>
    <x v="0"/>
    <x v="6"/>
    <n v="5"/>
    <n v="2411"/>
    <n v="27"/>
    <n v="8800.15"/>
    <x v="4850"/>
    <s v="UPI"/>
    <x v="2"/>
    <n v="3"/>
    <n v="2023"/>
    <n v="10"/>
    <x v="1"/>
    <n v="4"/>
    <n v="43"/>
    <n v="4"/>
    <n v="4"/>
    <x v="4"/>
    <x v="1"/>
    <n v="325485"/>
    <n v="0.11"/>
  </r>
  <r>
    <x v="4899"/>
    <d v="2023-08-12T00:00:00"/>
    <s v="Customer_677"/>
    <x v="2"/>
    <x v="0"/>
    <x v="0"/>
    <x v="6"/>
    <n v="2"/>
    <n v="2741"/>
    <n v="10"/>
    <n v="4933.8"/>
    <x v="4851"/>
    <s v="Card"/>
    <x v="2"/>
    <n v="3"/>
    <n v="2023"/>
    <n v="8"/>
    <x v="4"/>
    <n v="3"/>
    <n v="32"/>
    <n v="2"/>
    <n v="6"/>
    <x v="0"/>
    <x v="0"/>
    <n v="54820"/>
    <n v="0.11"/>
  </r>
  <r>
    <x v="4900"/>
    <d v="2023-04-23T00:00:00"/>
    <s v="Customer_99"/>
    <x v="0"/>
    <x v="3"/>
    <x v="0"/>
    <x v="6"/>
    <n v="3"/>
    <n v="4911"/>
    <n v="26"/>
    <n v="10902.42"/>
    <x v="4852"/>
    <s v="Card"/>
    <x v="1"/>
    <n v="7"/>
    <n v="2023"/>
    <n v="4"/>
    <x v="8"/>
    <n v="2"/>
    <n v="17"/>
    <n v="5"/>
    <n v="0"/>
    <x v="2"/>
    <x v="0"/>
    <n v="383058"/>
    <n v="0.09"/>
  </r>
  <r>
    <x v="4901"/>
    <d v="2023-04-22T00:00:00"/>
    <s v="Customer_50"/>
    <x v="2"/>
    <x v="0"/>
    <x v="1"/>
    <x v="3"/>
    <n v="1"/>
    <n v="1889"/>
    <n v="8"/>
    <n v="1737.88"/>
    <x v="4853"/>
    <s v="UPI"/>
    <x v="1"/>
    <n v="1"/>
    <n v="2023"/>
    <n v="4"/>
    <x v="8"/>
    <n v="2"/>
    <n v="16"/>
    <n v="4"/>
    <n v="6"/>
    <x v="0"/>
    <x v="0"/>
    <n v="15112"/>
    <n v="0.09"/>
  </r>
  <r>
    <x v="4902"/>
    <d v="2023-10-31T00:00:00"/>
    <s v="Customer_485"/>
    <x v="1"/>
    <x v="1"/>
    <x v="2"/>
    <x v="2"/>
    <n v="5"/>
    <n v="1404"/>
    <n v="24"/>
    <n v="5335.2"/>
    <x v="4854"/>
    <s v="Cash"/>
    <x v="0"/>
    <n v="3"/>
    <n v="2023"/>
    <n v="10"/>
    <x v="1"/>
    <n v="4"/>
    <n v="44"/>
    <n v="5"/>
    <n v="2"/>
    <x v="5"/>
    <x v="1"/>
    <n v="168480"/>
    <n v="0.16"/>
  </r>
  <r>
    <x v="4903"/>
    <d v="2023-07-21T00:00:00"/>
    <s v="Customer_1076"/>
    <x v="2"/>
    <x v="0"/>
    <x v="1"/>
    <x v="1"/>
    <n v="4"/>
    <n v="1011"/>
    <n v="19"/>
    <n v="3275.64"/>
    <x v="4855"/>
    <s v="Cash"/>
    <x v="2"/>
    <n v="7"/>
    <n v="2023"/>
    <n v="7"/>
    <x v="10"/>
    <n v="3"/>
    <n v="29"/>
    <n v="4"/>
    <n v="5"/>
    <x v="1"/>
    <x v="1"/>
    <n v="76836"/>
    <n v="7.0000000000000007E-2"/>
  </r>
  <r>
    <x v="4904"/>
    <d v="2023-02-01T00:00:00"/>
    <s v="Customer_872"/>
    <x v="3"/>
    <x v="1"/>
    <x v="1"/>
    <x v="1"/>
    <n v="9"/>
    <n v="3447"/>
    <n v="1"/>
    <n v="30712.77"/>
    <x v="4856"/>
    <s v="UPI"/>
    <x v="2"/>
    <n v="6"/>
    <n v="2023"/>
    <n v="2"/>
    <x v="3"/>
    <n v="1"/>
    <n v="5"/>
    <n v="1"/>
    <n v="3"/>
    <x v="6"/>
    <x v="1"/>
    <n v="31023"/>
    <n v="0.08"/>
  </r>
  <r>
    <x v="4905"/>
    <d v="2023-08-01T00:00:00"/>
    <s v="Customer_1003"/>
    <x v="1"/>
    <x v="1"/>
    <x v="0"/>
    <x v="6"/>
    <n v="2"/>
    <n v="554"/>
    <n v="27"/>
    <n v="808.84"/>
    <x v="4857"/>
    <s v="Cash"/>
    <x v="1"/>
    <n v="4"/>
    <n v="2023"/>
    <n v="8"/>
    <x v="4"/>
    <n v="3"/>
    <n v="31"/>
    <n v="1"/>
    <n v="2"/>
    <x v="5"/>
    <x v="1"/>
    <n v="29916"/>
    <n v="0.06"/>
  </r>
  <r>
    <x v="4906"/>
    <d v="2023-06-26T00:00:00"/>
    <s v="Customer_1370"/>
    <x v="3"/>
    <x v="1"/>
    <x v="1"/>
    <x v="1"/>
    <n v="6"/>
    <n v="3340"/>
    <n v="10"/>
    <n v="18036"/>
    <x v="4858"/>
    <s v="UPI"/>
    <x v="0"/>
    <n v="2"/>
    <n v="2023"/>
    <n v="6"/>
    <x v="7"/>
    <n v="2"/>
    <n v="26"/>
    <n v="5"/>
    <n v="1"/>
    <x v="3"/>
    <x v="1"/>
    <n v="200400"/>
    <n v="0.11"/>
  </r>
  <r>
    <x v="4907"/>
    <d v="2023-05-14T00:00:00"/>
    <s v="Customer_364"/>
    <x v="2"/>
    <x v="1"/>
    <x v="1"/>
    <x v="8"/>
    <n v="7"/>
    <n v="4600"/>
    <n v="17"/>
    <n v="26726"/>
    <x v="4859"/>
    <s v="Card"/>
    <x v="0"/>
    <n v="2"/>
    <n v="2023"/>
    <n v="5"/>
    <x v="11"/>
    <n v="2"/>
    <n v="20"/>
    <n v="3"/>
    <n v="0"/>
    <x v="2"/>
    <x v="0"/>
    <n v="547400"/>
    <n v="0.14000000000000001"/>
  </r>
  <r>
    <x v="4908"/>
    <d v="2023-11-28T00:00:00"/>
    <s v="Customer_1506"/>
    <x v="1"/>
    <x v="2"/>
    <x v="0"/>
    <x v="6"/>
    <n v="7"/>
    <n v="2377"/>
    <n v="2"/>
    <n v="16306.22"/>
    <x v="3182"/>
    <s v="UPI"/>
    <x v="0"/>
    <n v="6"/>
    <n v="2023"/>
    <n v="11"/>
    <x v="6"/>
    <n v="4"/>
    <n v="48"/>
    <n v="5"/>
    <n v="2"/>
    <x v="5"/>
    <x v="1"/>
    <n v="33278"/>
    <n v="0.12"/>
  </r>
  <r>
    <x v="4909"/>
    <d v="2023-12-26T00:00:00"/>
    <s v="Customer_1262"/>
    <x v="1"/>
    <x v="2"/>
    <x v="2"/>
    <x v="2"/>
    <n v="3"/>
    <n v="3238"/>
    <n v="23"/>
    <n v="7479.78"/>
    <x v="4860"/>
    <s v="UPI"/>
    <x v="2"/>
    <n v="7"/>
    <n v="2023"/>
    <n v="12"/>
    <x v="2"/>
    <n v="4"/>
    <n v="52"/>
    <n v="5"/>
    <n v="2"/>
    <x v="5"/>
    <x v="1"/>
    <n v="223422"/>
    <n v="0.19"/>
  </r>
  <r>
    <x v="4910"/>
    <d v="2023-02-12T00:00:00"/>
    <s v="Customer_1442"/>
    <x v="1"/>
    <x v="3"/>
    <x v="0"/>
    <x v="6"/>
    <n v="6"/>
    <n v="340"/>
    <n v="11"/>
    <n v="1815.6"/>
    <x v="4861"/>
    <s v="Cash"/>
    <x v="0"/>
    <n v="6"/>
    <n v="2023"/>
    <n v="2"/>
    <x v="3"/>
    <n v="1"/>
    <n v="7"/>
    <n v="3"/>
    <n v="0"/>
    <x v="2"/>
    <x v="0"/>
    <n v="22440"/>
    <n v="0.1"/>
  </r>
  <r>
    <x v="4911"/>
    <d v="2023-05-14T00:00:00"/>
    <s v="Customer_1451"/>
    <x v="1"/>
    <x v="3"/>
    <x v="1"/>
    <x v="8"/>
    <n v="7"/>
    <n v="3302"/>
    <n v="30"/>
    <n v="16179.8"/>
    <x v="4862"/>
    <s v="UPI"/>
    <x v="1"/>
    <n v="5"/>
    <n v="2023"/>
    <n v="5"/>
    <x v="11"/>
    <n v="2"/>
    <n v="20"/>
    <n v="3"/>
    <n v="0"/>
    <x v="2"/>
    <x v="0"/>
    <n v="693420"/>
    <n v="0.17"/>
  </r>
  <r>
    <x v="4912"/>
    <d v="2023-11-03T00:00:00"/>
    <s v="Customer_273"/>
    <x v="3"/>
    <x v="3"/>
    <x v="0"/>
    <x v="0"/>
    <n v="10"/>
    <n v="368"/>
    <n v="12"/>
    <n v="3238.4"/>
    <x v="4863"/>
    <s v="Card"/>
    <x v="2"/>
    <n v="1"/>
    <n v="2023"/>
    <n v="11"/>
    <x v="6"/>
    <n v="4"/>
    <n v="44"/>
    <n v="1"/>
    <n v="5"/>
    <x v="1"/>
    <x v="1"/>
    <n v="44160"/>
    <n v="7.0000000000000007E-2"/>
  </r>
  <r>
    <x v="4913"/>
    <d v="2023-10-19T00:00:00"/>
    <s v="Customer_1817"/>
    <x v="1"/>
    <x v="3"/>
    <x v="1"/>
    <x v="3"/>
    <n v="10"/>
    <n v="2797"/>
    <n v="26"/>
    <n v="20697.8"/>
    <x v="4864"/>
    <s v="Card"/>
    <x v="0"/>
    <n v="1"/>
    <n v="2023"/>
    <n v="10"/>
    <x v="1"/>
    <n v="4"/>
    <n v="42"/>
    <n v="3"/>
    <n v="4"/>
    <x v="4"/>
    <x v="1"/>
    <n v="727220"/>
    <n v="0.11"/>
  </r>
  <r>
    <x v="4914"/>
    <d v="2023-05-19T00:00:00"/>
    <s v="Customer_1441"/>
    <x v="1"/>
    <x v="0"/>
    <x v="2"/>
    <x v="2"/>
    <n v="5"/>
    <n v="1497"/>
    <n v="24"/>
    <n v="5688.6"/>
    <x v="4865"/>
    <s v="Card"/>
    <x v="2"/>
    <n v="4"/>
    <n v="2023"/>
    <n v="5"/>
    <x v="11"/>
    <n v="2"/>
    <n v="20"/>
    <n v="3"/>
    <n v="5"/>
    <x v="1"/>
    <x v="1"/>
    <n v="179640"/>
    <n v="0.12"/>
  </r>
  <r>
    <x v="4915"/>
    <d v="2023-08-14T00:00:00"/>
    <s v="Customer_1655"/>
    <x v="3"/>
    <x v="1"/>
    <x v="1"/>
    <x v="3"/>
    <n v="4"/>
    <n v="3197"/>
    <n v="2"/>
    <n v="12532.24"/>
    <x v="4866"/>
    <s v="Cash"/>
    <x v="2"/>
    <n v="5"/>
    <n v="2023"/>
    <n v="8"/>
    <x v="4"/>
    <n v="3"/>
    <n v="33"/>
    <n v="3"/>
    <n v="1"/>
    <x v="3"/>
    <x v="1"/>
    <n v="25576"/>
    <n v="0.15"/>
  </r>
  <r>
    <x v="4916"/>
    <d v="2023-10-08T00:00:00"/>
    <s v="Customer_1031"/>
    <x v="0"/>
    <x v="0"/>
    <x v="1"/>
    <x v="8"/>
    <n v="5"/>
    <n v="464"/>
    <n v="4"/>
    <n v="2227.1999999999998"/>
    <x v="4867"/>
    <s v="UPI"/>
    <x v="1"/>
    <n v="7"/>
    <n v="2023"/>
    <n v="10"/>
    <x v="1"/>
    <n v="4"/>
    <n v="41"/>
    <n v="2"/>
    <n v="0"/>
    <x v="2"/>
    <x v="0"/>
    <n v="9280"/>
    <n v="0.19"/>
  </r>
  <r>
    <x v="4917"/>
    <d v="2023-06-13T00:00:00"/>
    <s v="Customer_966"/>
    <x v="1"/>
    <x v="3"/>
    <x v="2"/>
    <x v="5"/>
    <n v="9"/>
    <n v="847"/>
    <n v="19"/>
    <n v="6174.63"/>
    <x v="4868"/>
    <s v="UPI"/>
    <x v="0"/>
    <n v="5"/>
    <n v="2023"/>
    <n v="6"/>
    <x v="7"/>
    <n v="2"/>
    <n v="24"/>
    <n v="3"/>
    <n v="2"/>
    <x v="5"/>
    <x v="1"/>
    <n v="144837"/>
    <n v="0.18"/>
  </r>
  <r>
    <x v="4918"/>
    <d v="2023-07-01T00:00:00"/>
    <s v="Customer_1991"/>
    <x v="3"/>
    <x v="0"/>
    <x v="0"/>
    <x v="4"/>
    <n v="10"/>
    <n v="3273"/>
    <n v="27"/>
    <n v="23892.9"/>
    <x v="4869"/>
    <s v="UPI"/>
    <x v="0"/>
    <n v="6"/>
    <n v="2023"/>
    <n v="7"/>
    <x v="10"/>
    <n v="3"/>
    <n v="26"/>
    <n v="1"/>
    <n v="6"/>
    <x v="0"/>
    <x v="0"/>
    <n v="883710"/>
    <n v="0.14000000000000001"/>
  </r>
  <r>
    <x v="4919"/>
    <d v="2023-07-13T00:00:00"/>
    <s v="Customer_1351"/>
    <x v="1"/>
    <x v="1"/>
    <x v="2"/>
    <x v="2"/>
    <n v="1"/>
    <n v="4305"/>
    <n v="12"/>
    <n v="3788.4"/>
    <x v="4870"/>
    <s v="Card"/>
    <x v="2"/>
    <n v="2"/>
    <n v="2023"/>
    <n v="7"/>
    <x v="10"/>
    <n v="3"/>
    <n v="28"/>
    <n v="3"/>
    <n v="4"/>
    <x v="4"/>
    <x v="1"/>
    <n v="51660"/>
    <n v="0.14000000000000001"/>
  </r>
  <r>
    <x v="4920"/>
    <d v="2023-04-20T00:00:00"/>
    <s v="Customer_1511"/>
    <x v="3"/>
    <x v="1"/>
    <x v="0"/>
    <x v="4"/>
    <n v="9"/>
    <n v="2590"/>
    <n v="2"/>
    <n v="22843.8"/>
    <x v="4871"/>
    <s v="Card"/>
    <x v="0"/>
    <n v="2"/>
    <n v="2023"/>
    <n v="4"/>
    <x v="8"/>
    <n v="2"/>
    <n v="16"/>
    <n v="4"/>
    <n v="4"/>
    <x v="4"/>
    <x v="1"/>
    <n v="46620"/>
    <n v="0.09"/>
  </r>
  <r>
    <x v="4921"/>
    <d v="2023-09-27T00:00:00"/>
    <s v="Customer_110"/>
    <x v="1"/>
    <x v="0"/>
    <x v="0"/>
    <x v="4"/>
    <n v="4"/>
    <n v="4987"/>
    <n v="15"/>
    <n v="16955.8"/>
    <x v="4872"/>
    <s v="Card"/>
    <x v="2"/>
    <n v="2"/>
    <n v="2023"/>
    <n v="9"/>
    <x v="5"/>
    <n v="3"/>
    <n v="39"/>
    <n v="5"/>
    <n v="3"/>
    <x v="6"/>
    <x v="1"/>
    <n v="299220"/>
    <n v="0.16"/>
  </r>
  <r>
    <x v="4922"/>
    <d v="2023-04-21T00:00:00"/>
    <s v="Customer_1774"/>
    <x v="0"/>
    <x v="0"/>
    <x v="2"/>
    <x v="5"/>
    <n v="6"/>
    <n v="3740"/>
    <n v="9"/>
    <n v="20420.400000000001"/>
    <x v="4873"/>
    <s v="Card"/>
    <x v="0"/>
    <n v="5"/>
    <n v="2023"/>
    <n v="4"/>
    <x v="8"/>
    <n v="2"/>
    <n v="16"/>
    <n v="4"/>
    <n v="5"/>
    <x v="1"/>
    <x v="1"/>
    <n v="201960"/>
    <n v="0.08"/>
  </r>
  <r>
    <x v="4923"/>
    <d v="2023-12-08T00:00:00"/>
    <s v="Customer_1123"/>
    <x v="3"/>
    <x v="0"/>
    <x v="0"/>
    <x v="4"/>
    <n v="9"/>
    <n v="4740"/>
    <n v="27"/>
    <n v="31141.8"/>
    <x v="4874"/>
    <s v="Cash"/>
    <x v="2"/>
    <n v="4"/>
    <n v="2023"/>
    <n v="12"/>
    <x v="2"/>
    <n v="4"/>
    <n v="49"/>
    <n v="2"/>
    <n v="5"/>
    <x v="1"/>
    <x v="1"/>
    <n v="1151820"/>
    <n v="0.18"/>
  </r>
  <r>
    <x v="4924"/>
    <d v="2023-01-01T00:00:00"/>
    <s v="Customer_354"/>
    <x v="1"/>
    <x v="1"/>
    <x v="2"/>
    <x v="7"/>
    <n v="4"/>
    <n v="2204"/>
    <n v="28"/>
    <n v="6347.52"/>
    <x v="4875"/>
    <s v="Card"/>
    <x v="1"/>
    <n v="2"/>
    <n v="2023"/>
    <n v="1"/>
    <x v="0"/>
    <n v="1"/>
    <n v="1"/>
    <n v="1"/>
    <n v="0"/>
    <x v="2"/>
    <x v="0"/>
    <n v="246848"/>
    <n v="0.18"/>
  </r>
  <r>
    <x v="4925"/>
    <d v="2023-09-18T00:00:00"/>
    <s v="Customer_269"/>
    <x v="1"/>
    <x v="0"/>
    <x v="1"/>
    <x v="8"/>
    <n v="4"/>
    <n v="2530"/>
    <n v="8"/>
    <n v="9310.4"/>
    <x v="4876"/>
    <s v="Card"/>
    <x v="2"/>
    <n v="3"/>
    <n v="2023"/>
    <n v="9"/>
    <x v="5"/>
    <n v="3"/>
    <n v="38"/>
    <n v="4"/>
    <n v="1"/>
    <x v="3"/>
    <x v="1"/>
    <n v="80960"/>
    <n v="7.0000000000000007E-2"/>
  </r>
  <r>
    <x v="4926"/>
    <d v="2023-03-10T00:00:00"/>
    <s v="Customer_871"/>
    <x v="2"/>
    <x v="2"/>
    <x v="2"/>
    <x v="7"/>
    <n v="1"/>
    <n v="1776"/>
    <n v="19"/>
    <n v="1438.56"/>
    <x v="4877"/>
    <s v="Cash"/>
    <x v="2"/>
    <n v="2"/>
    <n v="2023"/>
    <n v="3"/>
    <x v="9"/>
    <n v="1"/>
    <n v="10"/>
    <n v="2"/>
    <n v="5"/>
    <x v="1"/>
    <x v="1"/>
    <n v="33744"/>
    <n v="0.06"/>
  </r>
  <r>
    <x v="4927"/>
    <d v="2023-09-27T00:00:00"/>
    <s v="Customer_605"/>
    <x v="3"/>
    <x v="0"/>
    <x v="2"/>
    <x v="7"/>
    <n v="2"/>
    <n v="922"/>
    <n v="3"/>
    <n v="1788.68"/>
    <x v="4878"/>
    <s v="Cash"/>
    <x v="1"/>
    <n v="1"/>
    <n v="2023"/>
    <n v="9"/>
    <x v="5"/>
    <n v="3"/>
    <n v="39"/>
    <n v="5"/>
    <n v="3"/>
    <x v="6"/>
    <x v="1"/>
    <n v="5532"/>
    <n v="0.1"/>
  </r>
  <r>
    <x v="4928"/>
    <d v="2023-06-03T00:00:00"/>
    <s v="Customer_340"/>
    <x v="1"/>
    <x v="1"/>
    <x v="2"/>
    <x v="7"/>
    <n v="3"/>
    <n v="2573"/>
    <n v="7"/>
    <n v="7178.67"/>
    <x v="4879"/>
    <s v="Card"/>
    <x v="2"/>
    <n v="3"/>
    <n v="2023"/>
    <n v="6"/>
    <x v="7"/>
    <n v="2"/>
    <n v="22"/>
    <n v="1"/>
    <n v="6"/>
    <x v="0"/>
    <x v="0"/>
    <n v="54033"/>
    <n v="0.13"/>
  </r>
  <r>
    <x v="4929"/>
    <d v="2023-08-04T00:00:00"/>
    <s v="Customer_848"/>
    <x v="1"/>
    <x v="1"/>
    <x v="1"/>
    <x v="1"/>
    <n v="2"/>
    <n v="378"/>
    <n v="18"/>
    <n v="619.91999999999996"/>
    <x v="4880"/>
    <s v="Card"/>
    <x v="1"/>
    <n v="1"/>
    <n v="2023"/>
    <n v="8"/>
    <x v="4"/>
    <n v="3"/>
    <n v="31"/>
    <n v="1"/>
    <n v="5"/>
    <x v="1"/>
    <x v="1"/>
    <n v="13608"/>
    <n v="0.15"/>
  </r>
  <r>
    <x v="4930"/>
    <d v="2023-04-10T00:00:00"/>
    <s v="Customer_1297"/>
    <x v="1"/>
    <x v="2"/>
    <x v="0"/>
    <x v="4"/>
    <n v="9"/>
    <n v="708"/>
    <n v="20"/>
    <n v="5097.6000000000004"/>
    <x v="4881"/>
    <s v="UPI"/>
    <x v="0"/>
    <n v="3"/>
    <n v="2023"/>
    <n v="4"/>
    <x v="8"/>
    <n v="2"/>
    <n v="15"/>
    <n v="3"/>
    <n v="1"/>
    <x v="3"/>
    <x v="1"/>
    <n v="127440"/>
    <n v="7.0000000000000007E-2"/>
  </r>
  <r>
    <x v="4931"/>
    <d v="2023-01-25T00:00:00"/>
    <s v="Customer_1913"/>
    <x v="2"/>
    <x v="3"/>
    <x v="1"/>
    <x v="1"/>
    <n v="1"/>
    <n v="4625"/>
    <n v="12"/>
    <n v="4070"/>
    <x v="4882"/>
    <s v="UPI"/>
    <x v="2"/>
    <n v="3"/>
    <n v="2023"/>
    <n v="1"/>
    <x v="0"/>
    <n v="1"/>
    <n v="4"/>
    <n v="4"/>
    <n v="3"/>
    <x v="6"/>
    <x v="1"/>
    <n v="55500"/>
    <n v="0.15"/>
  </r>
  <r>
    <x v="4932"/>
    <d v="2023-10-22T00:00:00"/>
    <s v="Customer_158"/>
    <x v="1"/>
    <x v="3"/>
    <x v="1"/>
    <x v="1"/>
    <n v="9"/>
    <n v="2065"/>
    <n v="29"/>
    <n v="13195.35"/>
    <x v="4883"/>
    <s v="Card"/>
    <x v="2"/>
    <n v="3"/>
    <n v="2023"/>
    <n v="10"/>
    <x v="1"/>
    <n v="4"/>
    <n v="43"/>
    <n v="4"/>
    <n v="0"/>
    <x v="2"/>
    <x v="0"/>
    <n v="538965"/>
    <n v="0.08"/>
  </r>
  <r>
    <x v="4933"/>
    <d v="2023-07-22T00:00:00"/>
    <s v="Customer_275"/>
    <x v="0"/>
    <x v="3"/>
    <x v="1"/>
    <x v="8"/>
    <n v="9"/>
    <n v="2435"/>
    <n v="2"/>
    <n v="21476.7"/>
    <x v="4884"/>
    <s v="Cash"/>
    <x v="0"/>
    <n v="1"/>
    <n v="2023"/>
    <n v="7"/>
    <x v="10"/>
    <n v="3"/>
    <n v="29"/>
    <n v="4"/>
    <n v="6"/>
    <x v="0"/>
    <x v="0"/>
    <n v="43830"/>
    <n v="0.09"/>
  </r>
  <r>
    <x v="4934"/>
    <d v="2023-12-01T00:00:00"/>
    <s v="Customer_340"/>
    <x v="2"/>
    <x v="0"/>
    <x v="1"/>
    <x v="3"/>
    <n v="7"/>
    <n v="986"/>
    <n v="17"/>
    <n v="5728.66"/>
    <x v="4885"/>
    <s v="Card"/>
    <x v="2"/>
    <n v="3"/>
    <n v="2023"/>
    <n v="12"/>
    <x v="2"/>
    <n v="4"/>
    <n v="48"/>
    <n v="1"/>
    <n v="5"/>
    <x v="1"/>
    <x v="1"/>
    <n v="117334"/>
    <n v="0.1"/>
  </r>
  <r>
    <x v="4935"/>
    <d v="2023-07-24T00:00:00"/>
    <s v="Customer_547"/>
    <x v="1"/>
    <x v="0"/>
    <x v="0"/>
    <x v="0"/>
    <n v="6"/>
    <n v="440"/>
    <n v="4"/>
    <n v="2534.4"/>
    <x v="4886"/>
    <s v="Card"/>
    <x v="1"/>
    <n v="1"/>
    <n v="2023"/>
    <n v="7"/>
    <x v="10"/>
    <n v="3"/>
    <n v="30"/>
    <n v="5"/>
    <n v="1"/>
    <x v="3"/>
    <x v="1"/>
    <n v="10560"/>
    <n v="0.16"/>
  </r>
  <r>
    <x v="4936"/>
    <d v="2023-06-27T00:00:00"/>
    <s v="Customer_1762"/>
    <x v="2"/>
    <x v="3"/>
    <x v="0"/>
    <x v="4"/>
    <n v="6"/>
    <n v="4083"/>
    <n v="23"/>
    <n v="18863.46"/>
    <x v="4887"/>
    <s v="UPI"/>
    <x v="2"/>
    <n v="5"/>
    <n v="2023"/>
    <n v="6"/>
    <x v="7"/>
    <n v="2"/>
    <n v="26"/>
    <n v="5"/>
    <n v="2"/>
    <x v="5"/>
    <x v="1"/>
    <n v="563454"/>
    <n v="0.09"/>
  </r>
  <r>
    <x v="4937"/>
    <d v="2023-04-19T00:00:00"/>
    <s v="Customer_1287"/>
    <x v="1"/>
    <x v="3"/>
    <x v="1"/>
    <x v="8"/>
    <n v="10"/>
    <n v="1951"/>
    <n v="17"/>
    <n v="16193.3"/>
    <x v="4888"/>
    <s v="UPI"/>
    <x v="2"/>
    <n v="3"/>
    <n v="2023"/>
    <n v="4"/>
    <x v="8"/>
    <n v="2"/>
    <n v="16"/>
    <n v="4"/>
    <n v="3"/>
    <x v="6"/>
    <x v="1"/>
    <n v="331670"/>
    <n v="7.0000000000000007E-2"/>
  </r>
  <r>
    <x v="4938"/>
    <d v="2023-10-02T00:00:00"/>
    <s v="Customer_1683"/>
    <x v="1"/>
    <x v="2"/>
    <x v="1"/>
    <x v="3"/>
    <n v="6"/>
    <n v="1220"/>
    <n v="15"/>
    <n v="6222"/>
    <x v="4889"/>
    <s v="Card"/>
    <x v="2"/>
    <n v="1"/>
    <n v="2023"/>
    <n v="10"/>
    <x v="1"/>
    <n v="4"/>
    <n v="40"/>
    <n v="1"/>
    <n v="1"/>
    <x v="3"/>
    <x v="1"/>
    <n v="109800"/>
    <n v="0.18"/>
  </r>
  <r>
    <x v="4939"/>
    <d v="2023-04-20T00:00:00"/>
    <s v="Customer_1552"/>
    <x v="2"/>
    <x v="3"/>
    <x v="1"/>
    <x v="8"/>
    <n v="2"/>
    <n v="2228"/>
    <n v="16"/>
    <n v="3743.04"/>
    <x v="4890"/>
    <s v="UPI"/>
    <x v="1"/>
    <n v="4"/>
    <n v="2023"/>
    <n v="4"/>
    <x v="8"/>
    <n v="2"/>
    <n v="16"/>
    <n v="4"/>
    <n v="4"/>
    <x v="4"/>
    <x v="1"/>
    <n v="71296"/>
    <n v="0.11"/>
  </r>
  <r>
    <x v="4940"/>
    <d v="2023-03-29T00:00:00"/>
    <s v="Customer_453"/>
    <x v="1"/>
    <x v="0"/>
    <x v="0"/>
    <x v="6"/>
    <n v="5"/>
    <n v="4377"/>
    <n v="22"/>
    <n v="17070.3"/>
    <x v="4891"/>
    <s v="UPI"/>
    <x v="2"/>
    <n v="2"/>
    <n v="2023"/>
    <n v="3"/>
    <x v="9"/>
    <n v="1"/>
    <n v="13"/>
    <n v="5"/>
    <n v="3"/>
    <x v="6"/>
    <x v="1"/>
    <n v="481470"/>
    <n v="0.12"/>
  </r>
  <r>
    <x v="4941"/>
    <d v="2023-12-16T00:00:00"/>
    <s v="Customer_74"/>
    <x v="0"/>
    <x v="1"/>
    <x v="1"/>
    <x v="8"/>
    <n v="1"/>
    <n v="1414"/>
    <n v="17"/>
    <n v="1173.6199999999999"/>
    <x v="4892"/>
    <s v="UPI"/>
    <x v="0"/>
    <n v="2"/>
    <n v="2023"/>
    <n v="12"/>
    <x v="2"/>
    <n v="4"/>
    <n v="50"/>
    <n v="3"/>
    <n v="6"/>
    <x v="0"/>
    <x v="0"/>
    <n v="24038"/>
    <n v="0.09"/>
  </r>
  <r>
    <x v="4942"/>
    <d v="2023-11-10T00:00:00"/>
    <s v="Customer_280"/>
    <x v="0"/>
    <x v="0"/>
    <x v="0"/>
    <x v="0"/>
    <n v="2"/>
    <n v="4423"/>
    <n v="6"/>
    <n v="8315.24"/>
    <x v="4893"/>
    <s v="Cash"/>
    <x v="1"/>
    <n v="5"/>
    <n v="2023"/>
    <n v="11"/>
    <x v="6"/>
    <n v="4"/>
    <n v="45"/>
    <n v="2"/>
    <n v="5"/>
    <x v="1"/>
    <x v="1"/>
    <n v="53076"/>
    <n v="0.09"/>
  </r>
  <r>
    <x v="4943"/>
    <d v="2023-09-22T00:00:00"/>
    <s v="Customer_272"/>
    <x v="0"/>
    <x v="0"/>
    <x v="2"/>
    <x v="2"/>
    <n v="10"/>
    <n v="4190"/>
    <n v="6"/>
    <n v="39386"/>
    <x v="4894"/>
    <s v="UPI"/>
    <x v="0"/>
    <n v="5"/>
    <n v="2023"/>
    <n v="9"/>
    <x v="5"/>
    <n v="3"/>
    <n v="38"/>
    <n v="4"/>
    <n v="5"/>
    <x v="1"/>
    <x v="1"/>
    <n v="251400"/>
    <n v="0.19"/>
  </r>
  <r>
    <x v="4944"/>
    <d v="2023-01-21T00:00:00"/>
    <s v="Customer_319"/>
    <x v="1"/>
    <x v="3"/>
    <x v="0"/>
    <x v="6"/>
    <n v="6"/>
    <n v="2707"/>
    <n v="16"/>
    <n v="13643.28"/>
    <x v="4895"/>
    <s v="Cash"/>
    <x v="1"/>
    <n v="3"/>
    <n v="2023"/>
    <n v="1"/>
    <x v="0"/>
    <n v="1"/>
    <n v="3"/>
    <n v="3"/>
    <n v="6"/>
    <x v="0"/>
    <x v="0"/>
    <n v="259872"/>
    <n v="0.06"/>
  </r>
  <r>
    <x v="4945"/>
    <d v="2023-09-23T00:00:00"/>
    <s v="Customer_1640"/>
    <x v="0"/>
    <x v="0"/>
    <x v="2"/>
    <x v="7"/>
    <n v="8"/>
    <n v="236"/>
    <n v="20"/>
    <n v="1510.4"/>
    <x v="4896"/>
    <s v="UPI"/>
    <x v="0"/>
    <n v="7"/>
    <n v="2023"/>
    <n v="9"/>
    <x v="5"/>
    <n v="3"/>
    <n v="38"/>
    <n v="4"/>
    <n v="6"/>
    <x v="0"/>
    <x v="0"/>
    <n v="37760"/>
    <n v="0.2"/>
  </r>
  <r>
    <x v="4946"/>
    <d v="2023-02-12T00:00:00"/>
    <s v="Customer_988"/>
    <x v="1"/>
    <x v="3"/>
    <x v="1"/>
    <x v="8"/>
    <n v="5"/>
    <n v="3489"/>
    <n v="11"/>
    <n v="15526.05"/>
    <x v="4897"/>
    <s v="Cash"/>
    <x v="1"/>
    <n v="6"/>
    <n v="2023"/>
    <n v="2"/>
    <x v="3"/>
    <n v="1"/>
    <n v="7"/>
    <n v="3"/>
    <n v="0"/>
    <x v="2"/>
    <x v="0"/>
    <n v="191895"/>
    <n v="0.15"/>
  </r>
  <r>
    <x v="4947"/>
    <d v="2023-02-08T00:00:00"/>
    <s v="Customer_1412"/>
    <x v="0"/>
    <x v="2"/>
    <x v="1"/>
    <x v="8"/>
    <n v="5"/>
    <n v="3338"/>
    <n v="20"/>
    <n v="13352"/>
    <x v="4898"/>
    <s v="UPI"/>
    <x v="1"/>
    <n v="3"/>
    <n v="2023"/>
    <n v="2"/>
    <x v="3"/>
    <n v="1"/>
    <n v="6"/>
    <n v="2"/>
    <n v="3"/>
    <x v="6"/>
    <x v="1"/>
    <n v="333800"/>
    <n v="0.18"/>
  </r>
  <r>
    <x v="4948"/>
    <d v="2023-03-07T00:00:00"/>
    <s v="Customer_1714"/>
    <x v="3"/>
    <x v="3"/>
    <x v="2"/>
    <x v="5"/>
    <n v="4"/>
    <n v="4159"/>
    <n v="5"/>
    <n v="15804.2"/>
    <x v="4899"/>
    <s v="Cash"/>
    <x v="0"/>
    <n v="4"/>
    <n v="2023"/>
    <n v="3"/>
    <x v="9"/>
    <n v="1"/>
    <n v="10"/>
    <n v="2"/>
    <n v="2"/>
    <x v="5"/>
    <x v="1"/>
    <n v="83180"/>
    <n v="0.08"/>
  </r>
  <r>
    <x v="4949"/>
    <d v="2023-09-17T00:00:00"/>
    <s v="Customer_1618"/>
    <x v="1"/>
    <x v="2"/>
    <x v="2"/>
    <x v="5"/>
    <n v="10"/>
    <n v="3695"/>
    <n v="18"/>
    <n v="30299"/>
    <x v="4900"/>
    <s v="UPI"/>
    <x v="1"/>
    <n v="5"/>
    <n v="2023"/>
    <n v="9"/>
    <x v="5"/>
    <n v="3"/>
    <n v="38"/>
    <n v="4"/>
    <n v="0"/>
    <x v="2"/>
    <x v="0"/>
    <n v="665100"/>
    <n v="0.11"/>
  </r>
  <r>
    <x v="4950"/>
    <d v="2023-10-20T00:00:00"/>
    <s v="Customer_465"/>
    <x v="3"/>
    <x v="1"/>
    <x v="1"/>
    <x v="3"/>
    <n v="9"/>
    <n v="1088"/>
    <n v="22"/>
    <n v="7637.76"/>
    <x v="4901"/>
    <s v="Card"/>
    <x v="1"/>
    <n v="3"/>
    <n v="2023"/>
    <n v="10"/>
    <x v="1"/>
    <n v="4"/>
    <n v="42"/>
    <n v="3"/>
    <n v="5"/>
    <x v="1"/>
    <x v="1"/>
    <n v="215424"/>
    <n v="0.18"/>
  </r>
  <r>
    <x v="4951"/>
    <d v="2023-09-24T00:00:00"/>
    <s v="Customer_1044"/>
    <x v="1"/>
    <x v="0"/>
    <x v="2"/>
    <x v="5"/>
    <n v="9"/>
    <n v="1096"/>
    <n v="2"/>
    <n v="9666.7199999999993"/>
    <x v="4902"/>
    <s v="UPI"/>
    <x v="2"/>
    <n v="7"/>
    <n v="2023"/>
    <n v="9"/>
    <x v="5"/>
    <n v="3"/>
    <n v="39"/>
    <n v="5"/>
    <n v="0"/>
    <x v="2"/>
    <x v="0"/>
    <n v="19728"/>
    <n v="0.2"/>
  </r>
  <r>
    <x v="4952"/>
    <d v="2023-12-27T00:00:00"/>
    <s v="Customer_1177"/>
    <x v="1"/>
    <x v="1"/>
    <x v="0"/>
    <x v="0"/>
    <n v="3"/>
    <n v="4043"/>
    <n v="6"/>
    <n v="11401.26"/>
    <x v="4903"/>
    <s v="Cash"/>
    <x v="1"/>
    <n v="1"/>
    <n v="2023"/>
    <n v="12"/>
    <x v="2"/>
    <n v="4"/>
    <n v="52"/>
    <n v="5"/>
    <n v="3"/>
    <x v="6"/>
    <x v="1"/>
    <n v="72774"/>
    <n v="0.06"/>
  </r>
  <r>
    <x v="4953"/>
    <d v="2023-11-17T00:00:00"/>
    <s v="Customer_936"/>
    <x v="0"/>
    <x v="1"/>
    <x v="2"/>
    <x v="5"/>
    <n v="6"/>
    <n v="171"/>
    <n v="2"/>
    <n v="1005.48"/>
    <x v="4904"/>
    <s v="UPI"/>
    <x v="0"/>
    <n v="4"/>
    <n v="2023"/>
    <n v="11"/>
    <x v="6"/>
    <n v="4"/>
    <n v="46"/>
    <n v="3"/>
    <n v="5"/>
    <x v="1"/>
    <x v="1"/>
    <n v="2052"/>
    <n v="0.2"/>
  </r>
  <r>
    <x v="4954"/>
    <d v="2023-02-16T00:00:00"/>
    <s v="Customer_264"/>
    <x v="1"/>
    <x v="0"/>
    <x v="0"/>
    <x v="4"/>
    <n v="7"/>
    <n v="3451"/>
    <n v="0"/>
    <n v="24157"/>
    <x v="4905"/>
    <s v="UPI"/>
    <x v="1"/>
    <n v="3"/>
    <n v="2023"/>
    <n v="2"/>
    <x v="3"/>
    <n v="1"/>
    <n v="7"/>
    <n v="3"/>
    <n v="4"/>
    <x v="4"/>
    <x v="1"/>
    <n v="0"/>
    <n v="0.12"/>
  </r>
  <r>
    <x v="4955"/>
    <d v="2023-10-28T00:00:00"/>
    <s v="Customer_372"/>
    <x v="2"/>
    <x v="0"/>
    <x v="0"/>
    <x v="6"/>
    <n v="4"/>
    <n v="3016"/>
    <n v="17"/>
    <n v="10013.120000000001"/>
    <x v="4906"/>
    <s v="UPI"/>
    <x v="1"/>
    <n v="2"/>
    <n v="2023"/>
    <n v="10"/>
    <x v="1"/>
    <n v="4"/>
    <n v="43"/>
    <n v="4"/>
    <n v="6"/>
    <x v="0"/>
    <x v="0"/>
    <n v="205088"/>
    <n v="0.09"/>
  </r>
  <r>
    <x v="4956"/>
    <d v="2023-06-03T00:00:00"/>
    <s v="Customer_1935"/>
    <x v="3"/>
    <x v="2"/>
    <x v="0"/>
    <x v="4"/>
    <n v="3"/>
    <n v="3580"/>
    <n v="27"/>
    <n v="7840.2"/>
    <x v="4907"/>
    <s v="Card"/>
    <x v="1"/>
    <n v="3"/>
    <n v="2023"/>
    <n v="6"/>
    <x v="7"/>
    <n v="2"/>
    <n v="22"/>
    <n v="1"/>
    <n v="6"/>
    <x v="0"/>
    <x v="0"/>
    <n v="289980"/>
    <n v="0.06"/>
  </r>
  <r>
    <x v="4957"/>
    <d v="2023-06-15T00:00:00"/>
    <s v="Customer_1773"/>
    <x v="0"/>
    <x v="0"/>
    <x v="1"/>
    <x v="3"/>
    <n v="9"/>
    <n v="4852"/>
    <n v="26"/>
    <n v="32314.32"/>
    <x v="4908"/>
    <s v="Card"/>
    <x v="1"/>
    <n v="1"/>
    <n v="2023"/>
    <n v="6"/>
    <x v="7"/>
    <n v="2"/>
    <n v="24"/>
    <n v="3"/>
    <n v="4"/>
    <x v="4"/>
    <x v="1"/>
    <n v="1135368"/>
    <n v="0.17"/>
  </r>
  <r>
    <x v="4958"/>
    <d v="2023-03-14T00:00:00"/>
    <s v="Customer_83"/>
    <x v="0"/>
    <x v="2"/>
    <x v="2"/>
    <x v="2"/>
    <n v="1"/>
    <n v="673"/>
    <n v="10"/>
    <n v="605.70000000000005"/>
    <x v="4909"/>
    <s v="Cash"/>
    <x v="0"/>
    <n v="6"/>
    <n v="2023"/>
    <n v="3"/>
    <x v="9"/>
    <n v="1"/>
    <n v="11"/>
    <n v="3"/>
    <n v="2"/>
    <x v="5"/>
    <x v="1"/>
    <n v="6730"/>
    <n v="0.2"/>
  </r>
  <r>
    <x v="4959"/>
    <d v="2023-09-04T00:00:00"/>
    <s v="Customer_830"/>
    <x v="3"/>
    <x v="1"/>
    <x v="2"/>
    <x v="7"/>
    <n v="6"/>
    <n v="3129"/>
    <n v="24"/>
    <n v="14268.24"/>
    <x v="4910"/>
    <s v="Cash"/>
    <x v="2"/>
    <n v="3"/>
    <n v="2023"/>
    <n v="9"/>
    <x v="5"/>
    <n v="3"/>
    <n v="36"/>
    <n v="2"/>
    <n v="1"/>
    <x v="3"/>
    <x v="1"/>
    <n v="450576"/>
    <n v="0.15"/>
  </r>
  <r>
    <x v="4960"/>
    <d v="2023-10-24T00:00:00"/>
    <s v="Customer_82"/>
    <x v="0"/>
    <x v="3"/>
    <x v="2"/>
    <x v="5"/>
    <n v="9"/>
    <n v="1718"/>
    <n v="24"/>
    <n v="11751.12"/>
    <x v="4911"/>
    <s v="Card"/>
    <x v="2"/>
    <n v="5"/>
    <n v="2023"/>
    <n v="10"/>
    <x v="1"/>
    <n v="4"/>
    <n v="43"/>
    <n v="4"/>
    <n v="2"/>
    <x v="5"/>
    <x v="1"/>
    <n v="371088"/>
    <n v="0.15"/>
  </r>
  <r>
    <x v="4961"/>
    <d v="2023-03-26T00:00:00"/>
    <s v="Customer_857"/>
    <x v="2"/>
    <x v="0"/>
    <x v="0"/>
    <x v="4"/>
    <n v="4"/>
    <n v="3860"/>
    <n v="5"/>
    <n v="14668"/>
    <x v="4912"/>
    <s v="Card"/>
    <x v="2"/>
    <n v="6"/>
    <n v="2023"/>
    <n v="3"/>
    <x v="9"/>
    <n v="1"/>
    <n v="13"/>
    <n v="5"/>
    <n v="0"/>
    <x v="2"/>
    <x v="0"/>
    <n v="77200"/>
    <n v="0.17"/>
  </r>
  <r>
    <x v="4962"/>
    <d v="2023-12-23T00:00:00"/>
    <s v="Customer_836"/>
    <x v="1"/>
    <x v="2"/>
    <x v="1"/>
    <x v="1"/>
    <n v="10"/>
    <n v="3532"/>
    <n v="1"/>
    <n v="34966.800000000003"/>
    <x v="4913"/>
    <s v="UPI"/>
    <x v="2"/>
    <n v="1"/>
    <n v="2023"/>
    <n v="12"/>
    <x v="2"/>
    <n v="4"/>
    <n v="51"/>
    <n v="4"/>
    <n v="6"/>
    <x v="0"/>
    <x v="0"/>
    <n v="35320"/>
    <n v="0.15"/>
  </r>
  <r>
    <x v="4963"/>
    <d v="2023-01-05T00:00:00"/>
    <s v="Customer_1822"/>
    <x v="3"/>
    <x v="2"/>
    <x v="2"/>
    <x v="5"/>
    <n v="3"/>
    <n v="1638"/>
    <n v="9"/>
    <n v="4471.74"/>
    <x v="4914"/>
    <s v="UPI"/>
    <x v="1"/>
    <n v="2"/>
    <n v="2023"/>
    <n v="1"/>
    <x v="0"/>
    <n v="1"/>
    <n v="1"/>
    <n v="1"/>
    <n v="4"/>
    <x v="4"/>
    <x v="1"/>
    <n v="44226"/>
    <n v="0.11"/>
  </r>
  <r>
    <x v="4964"/>
    <d v="2023-04-11T00:00:00"/>
    <s v="Customer_369"/>
    <x v="3"/>
    <x v="3"/>
    <x v="2"/>
    <x v="2"/>
    <n v="4"/>
    <n v="4660"/>
    <n v="8"/>
    <n v="17148.8"/>
    <x v="4915"/>
    <s v="Card"/>
    <x v="0"/>
    <n v="6"/>
    <n v="2023"/>
    <n v="4"/>
    <x v="8"/>
    <n v="2"/>
    <n v="15"/>
    <n v="3"/>
    <n v="2"/>
    <x v="5"/>
    <x v="1"/>
    <n v="149120"/>
    <n v="0.15"/>
  </r>
  <r>
    <x v="4965"/>
    <d v="2023-06-04T00:00:00"/>
    <s v="Customer_731"/>
    <x v="1"/>
    <x v="2"/>
    <x v="1"/>
    <x v="8"/>
    <n v="3"/>
    <n v="4176"/>
    <n v="15"/>
    <n v="10648.8"/>
    <x v="4916"/>
    <s v="Cash"/>
    <x v="0"/>
    <n v="4"/>
    <n v="2023"/>
    <n v="6"/>
    <x v="7"/>
    <n v="2"/>
    <n v="23"/>
    <n v="2"/>
    <n v="0"/>
    <x v="2"/>
    <x v="0"/>
    <n v="187920"/>
    <n v="0.08"/>
  </r>
  <r>
    <x v="4966"/>
    <d v="2023-12-11T00:00:00"/>
    <s v="Customer_508"/>
    <x v="3"/>
    <x v="0"/>
    <x v="2"/>
    <x v="5"/>
    <n v="10"/>
    <n v="2476"/>
    <n v="3"/>
    <n v="24017.200000000001"/>
    <x v="4917"/>
    <s v="UPI"/>
    <x v="0"/>
    <n v="5"/>
    <n v="2023"/>
    <n v="12"/>
    <x v="2"/>
    <n v="4"/>
    <n v="50"/>
    <n v="3"/>
    <n v="1"/>
    <x v="3"/>
    <x v="1"/>
    <n v="74280"/>
    <n v="0.13"/>
  </r>
  <r>
    <x v="4967"/>
    <d v="2023-09-22T00:00:00"/>
    <s v="Customer_1187"/>
    <x v="0"/>
    <x v="0"/>
    <x v="0"/>
    <x v="4"/>
    <n v="5"/>
    <n v="2275"/>
    <n v="13"/>
    <n v="9896.25"/>
    <x v="4918"/>
    <s v="Cash"/>
    <x v="0"/>
    <n v="7"/>
    <n v="2023"/>
    <n v="9"/>
    <x v="5"/>
    <n v="3"/>
    <n v="38"/>
    <n v="4"/>
    <n v="5"/>
    <x v="1"/>
    <x v="1"/>
    <n v="147875"/>
    <n v="0.16"/>
  </r>
  <r>
    <x v="4968"/>
    <d v="2023-02-23T00:00:00"/>
    <s v="Customer_1984"/>
    <x v="1"/>
    <x v="0"/>
    <x v="0"/>
    <x v="4"/>
    <n v="1"/>
    <n v="996"/>
    <n v="10"/>
    <n v="896.4"/>
    <x v="4919"/>
    <s v="Card"/>
    <x v="0"/>
    <n v="2"/>
    <n v="2023"/>
    <n v="2"/>
    <x v="3"/>
    <n v="1"/>
    <n v="8"/>
    <n v="4"/>
    <n v="4"/>
    <x v="4"/>
    <x v="1"/>
    <n v="9960"/>
    <n v="0.11"/>
  </r>
  <r>
    <x v="4969"/>
    <d v="2023-01-18T00:00:00"/>
    <s v="Customer_295"/>
    <x v="3"/>
    <x v="2"/>
    <x v="0"/>
    <x v="6"/>
    <n v="1"/>
    <n v="4328"/>
    <n v="8"/>
    <n v="3981.76"/>
    <x v="4920"/>
    <s v="Card"/>
    <x v="2"/>
    <n v="6"/>
    <n v="2023"/>
    <n v="1"/>
    <x v="0"/>
    <n v="1"/>
    <n v="3"/>
    <n v="3"/>
    <n v="3"/>
    <x v="6"/>
    <x v="1"/>
    <n v="34624"/>
    <n v="0.17"/>
  </r>
  <r>
    <x v="4970"/>
    <d v="2023-09-07T00:00:00"/>
    <s v="Customer_477"/>
    <x v="1"/>
    <x v="2"/>
    <x v="1"/>
    <x v="1"/>
    <n v="1"/>
    <n v="4298"/>
    <n v="11"/>
    <n v="3825.22"/>
    <x v="4921"/>
    <s v="Card"/>
    <x v="2"/>
    <n v="3"/>
    <n v="2023"/>
    <n v="9"/>
    <x v="5"/>
    <n v="3"/>
    <n v="36"/>
    <n v="2"/>
    <n v="4"/>
    <x v="4"/>
    <x v="1"/>
    <n v="47278"/>
    <n v="7.0000000000000007E-2"/>
  </r>
  <r>
    <x v="4971"/>
    <d v="2023-11-27T00:00:00"/>
    <s v="Customer_125"/>
    <x v="1"/>
    <x v="3"/>
    <x v="0"/>
    <x v="0"/>
    <n v="5"/>
    <n v="935"/>
    <n v="16"/>
    <n v="3927"/>
    <x v="4922"/>
    <s v="UPI"/>
    <x v="2"/>
    <n v="6"/>
    <n v="2023"/>
    <n v="11"/>
    <x v="6"/>
    <n v="4"/>
    <n v="48"/>
    <n v="5"/>
    <n v="1"/>
    <x v="3"/>
    <x v="1"/>
    <n v="74800"/>
    <n v="0.17"/>
  </r>
  <r>
    <x v="4972"/>
    <d v="2023-06-15T00:00:00"/>
    <s v="Customer_409"/>
    <x v="0"/>
    <x v="1"/>
    <x v="2"/>
    <x v="5"/>
    <n v="9"/>
    <n v="2123"/>
    <n v="9"/>
    <n v="17387.37"/>
    <x v="4923"/>
    <s v="Cash"/>
    <x v="2"/>
    <n v="1"/>
    <n v="2023"/>
    <n v="6"/>
    <x v="7"/>
    <n v="2"/>
    <n v="24"/>
    <n v="3"/>
    <n v="4"/>
    <x v="4"/>
    <x v="1"/>
    <n v="171963"/>
    <n v="0.14000000000000001"/>
  </r>
  <r>
    <x v="4973"/>
    <d v="2023-03-14T00:00:00"/>
    <s v="Customer_897"/>
    <x v="3"/>
    <x v="2"/>
    <x v="2"/>
    <x v="2"/>
    <n v="6"/>
    <n v="2030"/>
    <n v="18"/>
    <n v="9987.6"/>
    <x v="4924"/>
    <s v="Cash"/>
    <x v="0"/>
    <n v="7"/>
    <n v="2023"/>
    <n v="3"/>
    <x v="9"/>
    <n v="1"/>
    <n v="11"/>
    <n v="3"/>
    <n v="2"/>
    <x v="5"/>
    <x v="1"/>
    <n v="219240"/>
    <n v="0.18"/>
  </r>
  <r>
    <x v="4974"/>
    <d v="2023-03-19T00:00:00"/>
    <s v="Customer_1549"/>
    <x v="2"/>
    <x v="1"/>
    <x v="0"/>
    <x v="6"/>
    <n v="7"/>
    <n v="1393"/>
    <n v="13"/>
    <n v="8483.3700000000008"/>
    <x v="4925"/>
    <s v="UPI"/>
    <x v="1"/>
    <n v="4"/>
    <n v="2023"/>
    <n v="3"/>
    <x v="9"/>
    <n v="1"/>
    <n v="12"/>
    <n v="4"/>
    <n v="0"/>
    <x v="2"/>
    <x v="0"/>
    <n v="126763"/>
    <n v="0.06"/>
  </r>
  <r>
    <x v="4975"/>
    <d v="2023-07-27T00:00:00"/>
    <s v="Customer_1680"/>
    <x v="1"/>
    <x v="2"/>
    <x v="2"/>
    <x v="7"/>
    <n v="5"/>
    <n v="3788"/>
    <n v="18"/>
    <n v="15530.8"/>
    <x v="4926"/>
    <s v="Card"/>
    <x v="1"/>
    <n v="6"/>
    <n v="2023"/>
    <n v="7"/>
    <x v="10"/>
    <n v="3"/>
    <n v="30"/>
    <n v="5"/>
    <n v="4"/>
    <x v="4"/>
    <x v="1"/>
    <n v="340920"/>
    <n v="7.0000000000000007E-2"/>
  </r>
  <r>
    <x v="4976"/>
    <d v="2023-09-07T00:00:00"/>
    <s v="Customer_470"/>
    <x v="2"/>
    <x v="1"/>
    <x v="1"/>
    <x v="1"/>
    <n v="10"/>
    <n v="3667"/>
    <n v="2"/>
    <n v="35936.6"/>
    <x v="4927"/>
    <s v="Cash"/>
    <x v="2"/>
    <n v="2"/>
    <n v="2023"/>
    <n v="9"/>
    <x v="5"/>
    <n v="3"/>
    <n v="36"/>
    <n v="2"/>
    <n v="4"/>
    <x v="4"/>
    <x v="1"/>
    <n v="73340"/>
    <n v="0.16"/>
  </r>
  <r>
    <x v="4977"/>
    <d v="2023-10-06T00:00:00"/>
    <s v="Customer_169"/>
    <x v="0"/>
    <x v="0"/>
    <x v="2"/>
    <x v="2"/>
    <n v="9"/>
    <n v="1433"/>
    <n v="16"/>
    <n v="10833.48"/>
    <x v="4928"/>
    <s v="UPI"/>
    <x v="2"/>
    <n v="3"/>
    <n v="2023"/>
    <n v="10"/>
    <x v="1"/>
    <n v="4"/>
    <n v="40"/>
    <n v="1"/>
    <n v="5"/>
    <x v="1"/>
    <x v="1"/>
    <n v="206352"/>
    <n v="0.18"/>
  </r>
  <r>
    <x v="4978"/>
    <d v="2023-12-19T00:00:00"/>
    <s v="Customer_1192"/>
    <x v="0"/>
    <x v="2"/>
    <x v="2"/>
    <x v="5"/>
    <n v="5"/>
    <n v="4197"/>
    <n v="15"/>
    <n v="17837.25"/>
    <x v="4929"/>
    <s v="Cash"/>
    <x v="2"/>
    <n v="2"/>
    <n v="2023"/>
    <n v="12"/>
    <x v="2"/>
    <n v="4"/>
    <n v="51"/>
    <n v="4"/>
    <n v="2"/>
    <x v="5"/>
    <x v="1"/>
    <n v="314775"/>
    <n v="0.12"/>
  </r>
  <r>
    <x v="4979"/>
    <d v="2023-09-20T00:00:00"/>
    <s v="Customer_1529"/>
    <x v="3"/>
    <x v="1"/>
    <x v="2"/>
    <x v="7"/>
    <n v="7"/>
    <n v="4336"/>
    <n v="10"/>
    <n v="27316.799999999999"/>
    <x v="4930"/>
    <s v="Card"/>
    <x v="0"/>
    <n v="2"/>
    <n v="2023"/>
    <n v="9"/>
    <x v="5"/>
    <n v="3"/>
    <n v="38"/>
    <n v="4"/>
    <n v="3"/>
    <x v="6"/>
    <x v="1"/>
    <n v="303520"/>
    <n v="0.15"/>
  </r>
  <r>
    <x v="4980"/>
    <d v="2023-12-20T00:00:00"/>
    <s v="Customer_513"/>
    <x v="0"/>
    <x v="2"/>
    <x v="0"/>
    <x v="0"/>
    <n v="2"/>
    <n v="549"/>
    <n v="3"/>
    <n v="1065.06"/>
    <x v="4931"/>
    <s v="Card"/>
    <x v="2"/>
    <n v="6"/>
    <n v="2023"/>
    <n v="12"/>
    <x v="2"/>
    <n v="4"/>
    <n v="51"/>
    <n v="4"/>
    <n v="3"/>
    <x v="6"/>
    <x v="1"/>
    <n v="3294"/>
    <n v="0.1"/>
  </r>
  <r>
    <x v="4981"/>
    <d v="2023-12-21T00:00:00"/>
    <s v="Customer_372"/>
    <x v="3"/>
    <x v="2"/>
    <x v="0"/>
    <x v="0"/>
    <n v="2"/>
    <n v="3800"/>
    <n v="23"/>
    <n v="5852"/>
    <x v="4932"/>
    <s v="Card"/>
    <x v="0"/>
    <n v="6"/>
    <n v="2023"/>
    <n v="12"/>
    <x v="2"/>
    <n v="4"/>
    <n v="51"/>
    <n v="4"/>
    <n v="4"/>
    <x v="4"/>
    <x v="1"/>
    <n v="174800"/>
    <n v="0.09"/>
  </r>
  <r>
    <x v="4982"/>
    <d v="2023-08-31T00:00:00"/>
    <s v="Customer_1913"/>
    <x v="2"/>
    <x v="1"/>
    <x v="0"/>
    <x v="6"/>
    <n v="2"/>
    <n v="1882"/>
    <n v="18"/>
    <n v="3086.48"/>
    <x v="4933"/>
    <s v="Card"/>
    <x v="2"/>
    <n v="1"/>
    <n v="2023"/>
    <n v="8"/>
    <x v="4"/>
    <n v="3"/>
    <n v="35"/>
    <n v="5"/>
    <n v="4"/>
    <x v="4"/>
    <x v="1"/>
    <n v="67752"/>
    <n v="0.14000000000000001"/>
  </r>
  <r>
    <x v="4983"/>
    <d v="2023-01-28T00:00:00"/>
    <s v="Customer_1395"/>
    <x v="2"/>
    <x v="0"/>
    <x v="2"/>
    <x v="2"/>
    <n v="6"/>
    <n v="4882"/>
    <n v="9"/>
    <n v="26655.72"/>
    <x v="4934"/>
    <s v="Card"/>
    <x v="1"/>
    <n v="3"/>
    <n v="2023"/>
    <n v="1"/>
    <x v="0"/>
    <n v="1"/>
    <n v="4"/>
    <n v="4"/>
    <n v="6"/>
    <x v="0"/>
    <x v="0"/>
    <n v="263628"/>
    <n v="0.17"/>
  </r>
  <r>
    <x v="4984"/>
    <d v="2023-10-09T00:00:00"/>
    <s v="Customer_1892"/>
    <x v="3"/>
    <x v="3"/>
    <x v="0"/>
    <x v="0"/>
    <n v="6"/>
    <n v="2145"/>
    <n v="29"/>
    <n v="9137.7000000000007"/>
    <x v="4935"/>
    <s v="UPI"/>
    <x v="2"/>
    <n v="1"/>
    <n v="2023"/>
    <n v="10"/>
    <x v="1"/>
    <n v="4"/>
    <n v="41"/>
    <n v="2"/>
    <n v="1"/>
    <x v="3"/>
    <x v="1"/>
    <n v="373230"/>
    <n v="0.08"/>
  </r>
  <r>
    <x v="4985"/>
    <d v="2023-09-06T00:00:00"/>
    <s v="Customer_1721"/>
    <x v="2"/>
    <x v="3"/>
    <x v="2"/>
    <x v="5"/>
    <n v="8"/>
    <n v="4845"/>
    <n v="25"/>
    <n v="29070"/>
    <x v="4936"/>
    <s v="Card"/>
    <x v="2"/>
    <n v="3"/>
    <n v="2023"/>
    <n v="9"/>
    <x v="5"/>
    <n v="3"/>
    <n v="36"/>
    <n v="2"/>
    <n v="3"/>
    <x v="6"/>
    <x v="1"/>
    <n v="969000"/>
    <n v="0.11"/>
  </r>
  <r>
    <x v="4986"/>
    <d v="2023-01-27T00:00:00"/>
    <s v="Customer_908"/>
    <x v="1"/>
    <x v="0"/>
    <x v="1"/>
    <x v="3"/>
    <n v="1"/>
    <n v="4736"/>
    <n v="28"/>
    <n v="3409.92"/>
    <x v="4937"/>
    <s v="UPI"/>
    <x v="1"/>
    <n v="4"/>
    <n v="2023"/>
    <n v="1"/>
    <x v="0"/>
    <n v="1"/>
    <n v="4"/>
    <n v="4"/>
    <n v="5"/>
    <x v="1"/>
    <x v="1"/>
    <n v="132608"/>
    <n v="0.05"/>
  </r>
  <r>
    <x v="4987"/>
    <d v="2023-01-15T00:00:00"/>
    <s v="Customer_984"/>
    <x v="2"/>
    <x v="3"/>
    <x v="2"/>
    <x v="5"/>
    <n v="8"/>
    <n v="1567"/>
    <n v="13"/>
    <n v="10906.32"/>
    <x v="4938"/>
    <s v="UPI"/>
    <x v="2"/>
    <n v="5"/>
    <n v="2023"/>
    <n v="1"/>
    <x v="0"/>
    <n v="1"/>
    <n v="3"/>
    <n v="3"/>
    <n v="0"/>
    <x v="2"/>
    <x v="0"/>
    <n v="162968"/>
    <n v="0.1"/>
  </r>
  <r>
    <x v="4988"/>
    <d v="2023-09-22T00:00:00"/>
    <s v="Customer_925"/>
    <x v="3"/>
    <x v="0"/>
    <x v="2"/>
    <x v="7"/>
    <n v="4"/>
    <n v="3242"/>
    <n v="7"/>
    <n v="12060.24"/>
    <x v="4939"/>
    <s v="UPI"/>
    <x v="1"/>
    <n v="7"/>
    <n v="2023"/>
    <n v="9"/>
    <x v="5"/>
    <n v="3"/>
    <n v="38"/>
    <n v="4"/>
    <n v="5"/>
    <x v="1"/>
    <x v="1"/>
    <n v="90776"/>
    <n v="0.19"/>
  </r>
  <r>
    <x v="4989"/>
    <d v="2023-10-03T00:00:00"/>
    <s v="Customer_364"/>
    <x v="0"/>
    <x v="1"/>
    <x v="2"/>
    <x v="2"/>
    <n v="8"/>
    <n v="4724"/>
    <n v="26"/>
    <n v="27966.080000000002"/>
    <x v="4940"/>
    <s v="Cash"/>
    <x v="2"/>
    <n v="3"/>
    <n v="2023"/>
    <n v="10"/>
    <x v="1"/>
    <n v="4"/>
    <n v="40"/>
    <n v="1"/>
    <n v="2"/>
    <x v="5"/>
    <x v="1"/>
    <n v="982592"/>
    <n v="0.17"/>
  </r>
  <r>
    <x v="4990"/>
    <d v="2023-10-15T00:00:00"/>
    <s v="Customer_384"/>
    <x v="2"/>
    <x v="3"/>
    <x v="1"/>
    <x v="8"/>
    <n v="5"/>
    <n v="3142"/>
    <n v="13"/>
    <n v="13667.7"/>
    <x v="4941"/>
    <s v="Card"/>
    <x v="0"/>
    <n v="3"/>
    <n v="2023"/>
    <n v="10"/>
    <x v="1"/>
    <n v="4"/>
    <n v="42"/>
    <n v="3"/>
    <n v="0"/>
    <x v="2"/>
    <x v="0"/>
    <n v="204230"/>
    <n v="7.0000000000000007E-2"/>
  </r>
  <r>
    <x v="4991"/>
    <d v="2023-09-20T00:00:00"/>
    <s v="Customer_633"/>
    <x v="2"/>
    <x v="3"/>
    <x v="2"/>
    <x v="2"/>
    <n v="2"/>
    <n v="1923"/>
    <n v="18"/>
    <n v="3153.72"/>
    <x v="4942"/>
    <s v="UPI"/>
    <x v="2"/>
    <n v="1"/>
    <n v="2023"/>
    <n v="9"/>
    <x v="5"/>
    <n v="3"/>
    <n v="38"/>
    <n v="4"/>
    <n v="3"/>
    <x v="6"/>
    <x v="1"/>
    <n v="69228"/>
    <n v="0.05"/>
  </r>
  <r>
    <x v="4992"/>
    <d v="2023-05-18T00:00:00"/>
    <s v="Customer_242"/>
    <x v="3"/>
    <x v="2"/>
    <x v="0"/>
    <x v="6"/>
    <n v="3"/>
    <n v="482"/>
    <n v="20"/>
    <n v="1156.8"/>
    <x v="4943"/>
    <s v="Card"/>
    <x v="1"/>
    <n v="2"/>
    <n v="2023"/>
    <n v="5"/>
    <x v="11"/>
    <n v="2"/>
    <n v="20"/>
    <n v="3"/>
    <n v="4"/>
    <x v="4"/>
    <x v="1"/>
    <n v="28920"/>
    <n v="0.11"/>
  </r>
  <r>
    <x v="4993"/>
    <d v="2023-12-13T00:00:00"/>
    <s v="Customer_1325"/>
    <x v="0"/>
    <x v="3"/>
    <x v="2"/>
    <x v="7"/>
    <n v="2"/>
    <n v="2355"/>
    <n v="15"/>
    <n v="4003.5"/>
    <x v="4944"/>
    <s v="Card"/>
    <x v="1"/>
    <n v="7"/>
    <n v="2023"/>
    <n v="12"/>
    <x v="2"/>
    <n v="4"/>
    <n v="50"/>
    <n v="3"/>
    <n v="3"/>
    <x v="6"/>
    <x v="1"/>
    <n v="70650"/>
    <n v="0.17"/>
  </r>
  <r>
    <x v="4994"/>
    <d v="2023-10-11T00:00:00"/>
    <s v="Customer_1433"/>
    <x v="0"/>
    <x v="1"/>
    <x v="2"/>
    <x v="7"/>
    <n v="5"/>
    <n v="1775"/>
    <n v="4"/>
    <n v="8520"/>
    <x v="4945"/>
    <s v="Cash"/>
    <x v="2"/>
    <n v="4"/>
    <n v="2023"/>
    <n v="10"/>
    <x v="1"/>
    <n v="4"/>
    <n v="41"/>
    <n v="2"/>
    <n v="3"/>
    <x v="6"/>
    <x v="1"/>
    <n v="35500"/>
    <n v="0.18"/>
  </r>
  <r>
    <x v="4995"/>
    <d v="2023-05-06T00:00:00"/>
    <s v="Customer_384"/>
    <x v="0"/>
    <x v="0"/>
    <x v="0"/>
    <x v="6"/>
    <n v="5"/>
    <n v="3217"/>
    <n v="10"/>
    <n v="14476.5"/>
    <x v="4946"/>
    <s v="UPI"/>
    <x v="1"/>
    <n v="3"/>
    <n v="2023"/>
    <n v="5"/>
    <x v="11"/>
    <n v="2"/>
    <n v="18"/>
    <n v="1"/>
    <n v="6"/>
    <x v="0"/>
    <x v="0"/>
    <n v="160850"/>
    <n v="0.09"/>
  </r>
  <r>
    <x v="4996"/>
    <d v="2023-05-10T00:00:00"/>
    <s v="Customer_1189"/>
    <x v="0"/>
    <x v="0"/>
    <x v="1"/>
    <x v="3"/>
    <n v="2"/>
    <n v="4695"/>
    <n v="16"/>
    <n v="7887.6"/>
    <x v="4947"/>
    <s v="Card"/>
    <x v="0"/>
    <n v="1"/>
    <n v="2023"/>
    <n v="5"/>
    <x v="11"/>
    <n v="2"/>
    <n v="19"/>
    <n v="2"/>
    <n v="3"/>
    <x v="6"/>
    <x v="1"/>
    <n v="150240"/>
    <n v="0.17"/>
  </r>
  <r>
    <x v="4997"/>
    <d v="2023-07-25T00:00:00"/>
    <s v="Customer_814"/>
    <x v="2"/>
    <x v="2"/>
    <x v="1"/>
    <x v="3"/>
    <n v="10"/>
    <n v="946"/>
    <n v="13"/>
    <n v="8230.2000000000007"/>
    <x v="4948"/>
    <s v="UPI"/>
    <x v="1"/>
    <n v="3"/>
    <n v="2023"/>
    <n v="7"/>
    <x v="10"/>
    <n v="3"/>
    <n v="30"/>
    <n v="5"/>
    <n v="2"/>
    <x v="5"/>
    <x v="1"/>
    <n v="122980"/>
    <n v="0.18"/>
  </r>
  <r>
    <x v="4998"/>
    <d v="2023-04-10T00:00:00"/>
    <s v="Customer_1954"/>
    <x v="0"/>
    <x v="3"/>
    <x v="2"/>
    <x v="7"/>
    <n v="10"/>
    <n v="2090"/>
    <n v="30"/>
    <n v="14630"/>
    <x v="4949"/>
    <s v="UPI"/>
    <x v="2"/>
    <n v="5"/>
    <n v="2023"/>
    <n v="4"/>
    <x v="8"/>
    <n v="2"/>
    <n v="15"/>
    <n v="3"/>
    <n v="1"/>
    <x v="3"/>
    <x v="1"/>
    <n v="627000"/>
    <n v="0.13"/>
  </r>
  <r>
    <x v="4999"/>
    <d v="2023-08-21T00:00:00"/>
    <s v="Customer_770"/>
    <x v="0"/>
    <x v="1"/>
    <x v="1"/>
    <x v="1"/>
    <n v="4"/>
    <n v="930"/>
    <n v="21"/>
    <n v="2938.8"/>
    <x v="4950"/>
    <s v="Card"/>
    <x v="1"/>
    <n v="2"/>
    <n v="2023"/>
    <n v="8"/>
    <x v="4"/>
    <n v="3"/>
    <n v="34"/>
    <n v="4"/>
    <n v="1"/>
    <x v="3"/>
    <x v="1"/>
    <n v="78120"/>
    <n v="0.11"/>
  </r>
  <r>
    <x v="5000"/>
    <d v="2023-09-01T00:00:00"/>
    <s v="Customer_544"/>
    <x v="0"/>
    <x v="1"/>
    <x v="1"/>
    <x v="8"/>
    <n v="8"/>
    <n v="3200"/>
    <n v="3"/>
    <n v="24832"/>
    <x v="4951"/>
    <s v="UPI"/>
    <x v="2"/>
    <n v="1"/>
    <n v="2023"/>
    <n v="9"/>
    <x v="5"/>
    <n v="3"/>
    <n v="35"/>
    <n v="1"/>
    <n v="5"/>
    <x v="1"/>
    <x v="1"/>
    <n v="76800"/>
    <n v="0.18"/>
  </r>
  <r>
    <x v="5001"/>
    <d v="2023-08-18T00:00:00"/>
    <s v="Customer_718"/>
    <x v="1"/>
    <x v="3"/>
    <x v="1"/>
    <x v="8"/>
    <n v="3"/>
    <n v="1415"/>
    <n v="3"/>
    <n v="4117.6499999999996"/>
    <x v="4952"/>
    <s v="Cash"/>
    <x v="0"/>
    <n v="4"/>
    <n v="2023"/>
    <n v="8"/>
    <x v="4"/>
    <n v="3"/>
    <n v="33"/>
    <n v="3"/>
    <n v="5"/>
    <x v="1"/>
    <x v="1"/>
    <n v="12735"/>
    <n v="0.05"/>
  </r>
  <r>
    <x v="5002"/>
    <d v="2023-11-21T00:00:00"/>
    <s v="Customer_1871"/>
    <x v="2"/>
    <x v="3"/>
    <x v="1"/>
    <x v="3"/>
    <n v="7"/>
    <n v="4534"/>
    <n v="29"/>
    <n v="22533.98"/>
    <x v="4953"/>
    <s v="UPI"/>
    <x v="0"/>
    <n v="7"/>
    <n v="2023"/>
    <n v="11"/>
    <x v="6"/>
    <n v="4"/>
    <n v="47"/>
    <n v="4"/>
    <n v="2"/>
    <x v="5"/>
    <x v="1"/>
    <n v="920402"/>
    <n v="0.1"/>
  </r>
  <r>
    <x v="5003"/>
    <d v="2023-05-15T00:00:00"/>
    <s v="Customer_1894"/>
    <x v="1"/>
    <x v="3"/>
    <x v="1"/>
    <x v="3"/>
    <n v="7"/>
    <n v="3439"/>
    <n v="22"/>
    <n v="18776.939999999999"/>
    <x v="4954"/>
    <s v="UPI"/>
    <x v="1"/>
    <n v="2"/>
    <n v="2023"/>
    <n v="5"/>
    <x v="11"/>
    <n v="2"/>
    <n v="20"/>
    <n v="3"/>
    <n v="1"/>
    <x v="3"/>
    <x v="1"/>
    <n v="529606"/>
    <n v="0.1"/>
  </r>
  <r>
    <x v="5004"/>
    <d v="2023-05-22T00:00:00"/>
    <s v="Customer_891"/>
    <x v="0"/>
    <x v="2"/>
    <x v="1"/>
    <x v="1"/>
    <n v="6"/>
    <n v="675"/>
    <n v="6"/>
    <n v="3807"/>
    <x v="4955"/>
    <s v="Cash"/>
    <x v="0"/>
    <n v="5"/>
    <n v="2023"/>
    <n v="5"/>
    <x v="11"/>
    <n v="2"/>
    <n v="21"/>
    <n v="4"/>
    <n v="1"/>
    <x v="3"/>
    <x v="1"/>
    <n v="24300"/>
    <n v="0.18"/>
  </r>
  <r>
    <x v="5005"/>
    <d v="2023-07-18T00:00:00"/>
    <s v="Customer_1094"/>
    <x v="0"/>
    <x v="2"/>
    <x v="0"/>
    <x v="6"/>
    <n v="1"/>
    <n v="3659"/>
    <n v="16"/>
    <n v="3073.56"/>
    <x v="4956"/>
    <s v="Cash"/>
    <x v="2"/>
    <n v="5"/>
    <n v="2023"/>
    <n v="7"/>
    <x v="10"/>
    <n v="3"/>
    <n v="29"/>
    <n v="4"/>
    <n v="2"/>
    <x v="5"/>
    <x v="1"/>
    <n v="58544"/>
    <n v="0.12"/>
  </r>
  <r>
    <x v="5006"/>
    <d v="2023-03-12T00:00:00"/>
    <s v="Customer_939"/>
    <x v="1"/>
    <x v="0"/>
    <x v="0"/>
    <x v="0"/>
    <n v="10"/>
    <n v="1189"/>
    <n v="16"/>
    <n v="9987.6"/>
    <x v="4957"/>
    <s v="Cash"/>
    <x v="0"/>
    <n v="7"/>
    <n v="2023"/>
    <n v="3"/>
    <x v="9"/>
    <n v="1"/>
    <n v="11"/>
    <n v="3"/>
    <n v="0"/>
    <x v="2"/>
    <x v="0"/>
    <n v="190240"/>
    <n v="0.06"/>
  </r>
  <r>
    <x v="5007"/>
    <d v="2023-01-03T00:00:00"/>
    <s v="Customer_1217"/>
    <x v="0"/>
    <x v="2"/>
    <x v="0"/>
    <x v="0"/>
    <n v="9"/>
    <n v="3544"/>
    <n v="6"/>
    <n v="29982.240000000002"/>
    <x v="4958"/>
    <s v="Cash"/>
    <x v="0"/>
    <n v="7"/>
    <n v="2023"/>
    <n v="1"/>
    <x v="0"/>
    <n v="1"/>
    <n v="1"/>
    <n v="1"/>
    <n v="2"/>
    <x v="5"/>
    <x v="1"/>
    <n v="191376"/>
    <n v="0.19"/>
  </r>
  <r>
    <x v="5008"/>
    <d v="2023-03-16T00:00:00"/>
    <s v="Customer_1097"/>
    <x v="0"/>
    <x v="1"/>
    <x v="1"/>
    <x v="3"/>
    <n v="10"/>
    <n v="424"/>
    <n v="16"/>
    <n v="3561.6"/>
    <x v="4959"/>
    <s v="Card"/>
    <x v="2"/>
    <n v="4"/>
    <n v="2023"/>
    <n v="3"/>
    <x v="9"/>
    <n v="1"/>
    <n v="11"/>
    <n v="3"/>
    <n v="4"/>
    <x v="4"/>
    <x v="1"/>
    <n v="67840"/>
    <n v="0.12"/>
  </r>
  <r>
    <x v="5009"/>
    <d v="2023-08-08T00:00:00"/>
    <s v="Customer_574"/>
    <x v="1"/>
    <x v="0"/>
    <x v="0"/>
    <x v="6"/>
    <n v="4"/>
    <n v="4094"/>
    <n v="16"/>
    <n v="13755.84"/>
    <x v="4960"/>
    <s v="Cash"/>
    <x v="2"/>
    <n v="2"/>
    <n v="2023"/>
    <n v="8"/>
    <x v="4"/>
    <n v="3"/>
    <n v="32"/>
    <n v="2"/>
    <n v="2"/>
    <x v="5"/>
    <x v="1"/>
    <n v="262016"/>
    <n v="0.2"/>
  </r>
  <r>
    <x v="5010"/>
    <d v="2023-10-29T00:00:00"/>
    <s v="Customer_332"/>
    <x v="0"/>
    <x v="2"/>
    <x v="1"/>
    <x v="8"/>
    <n v="2"/>
    <n v="2134"/>
    <n v="17"/>
    <n v="3542.44"/>
    <x v="4961"/>
    <s v="Cash"/>
    <x v="0"/>
    <n v="4"/>
    <n v="2023"/>
    <n v="10"/>
    <x v="1"/>
    <n v="4"/>
    <n v="44"/>
    <n v="5"/>
    <n v="0"/>
    <x v="2"/>
    <x v="0"/>
    <n v="72556"/>
    <n v="7.0000000000000007E-2"/>
  </r>
  <r>
    <x v="5011"/>
    <d v="2023-05-04T00:00:00"/>
    <s v="Customer_1109"/>
    <x v="1"/>
    <x v="0"/>
    <x v="1"/>
    <x v="1"/>
    <n v="6"/>
    <n v="2836"/>
    <n v="3"/>
    <n v="16505.52"/>
    <x v="4962"/>
    <s v="UPI"/>
    <x v="0"/>
    <n v="5"/>
    <n v="2023"/>
    <n v="5"/>
    <x v="11"/>
    <n v="2"/>
    <n v="18"/>
    <n v="1"/>
    <n v="4"/>
    <x v="4"/>
    <x v="1"/>
    <n v="51048"/>
    <n v="7.0000000000000007E-2"/>
  </r>
  <r>
    <x v="5012"/>
    <d v="2023-10-27T00:00:00"/>
    <s v="Customer_1390"/>
    <x v="3"/>
    <x v="0"/>
    <x v="2"/>
    <x v="7"/>
    <n v="6"/>
    <n v="2626"/>
    <n v="11"/>
    <n v="14022.84"/>
    <x v="4963"/>
    <s v="Cash"/>
    <x v="0"/>
    <n v="7"/>
    <n v="2023"/>
    <n v="10"/>
    <x v="1"/>
    <n v="4"/>
    <n v="43"/>
    <n v="4"/>
    <n v="5"/>
    <x v="1"/>
    <x v="1"/>
    <n v="173316"/>
    <n v="0.2"/>
  </r>
  <r>
    <x v="5013"/>
    <d v="2023-05-31T00:00:00"/>
    <s v="Customer_1317"/>
    <x v="1"/>
    <x v="3"/>
    <x v="1"/>
    <x v="1"/>
    <n v="10"/>
    <n v="106"/>
    <n v="16"/>
    <n v="890.4"/>
    <x v="4964"/>
    <s v="Cash"/>
    <x v="1"/>
    <n v="1"/>
    <n v="2023"/>
    <n v="5"/>
    <x v="11"/>
    <n v="2"/>
    <n v="22"/>
    <n v="5"/>
    <n v="3"/>
    <x v="6"/>
    <x v="1"/>
    <n v="16960"/>
    <n v="0.11"/>
  </r>
  <r>
    <x v="5014"/>
    <d v="2023-05-09T00:00:00"/>
    <s v="Customer_1636"/>
    <x v="3"/>
    <x v="3"/>
    <x v="0"/>
    <x v="0"/>
    <n v="1"/>
    <n v="3790"/>
    <n v="25"/>
    <n v="2842.5"/>
    <x v="4965"/>
    <s v="Cash"/>
    <x v="2"/>
    <n v="1"/>
    <n v="2023"/>
    <n v="5"/>
    <x v="11"/>
    <n v="2"/>
    <n v="19"/>
    <n v="2"/>
    <n v="2"/>
    <x v="5"/>
    <x v="1"/>
    <n v="94750"/>
    <n v="0.13"/>
  </r>
  <r>
    <x v="5015"/>
    <d v="2023-03-11T00:00:00"/>
    <s v="Customer_1526"/>
    <x v="3"/>
    <x v="1"/>
    <x v="1"/>
    <x v="8"/>
    <n v="9"/>
    <n v="4199"/>
    <n v="14"/>
    <n v="32500.26"/>
    <x v="4966"/>
    <s v="Card"/>
    <x v="0"/>
    <n v="1"/>
    <n v="2023"/>
    <n v="3"/>
    <x v="9"/>
    <n v="1"/>
    <n v="10"/>
    <n v="2"/>
    <n v="6"/>
    <x v="0"/>
    <x v="0"/>
    <n v="529074"/>
    <n v="0.19"/>
  </r>
  <r>
    <x v="5016"/>
    <d v="2023-03-06T00:00:00"/>
    <s v="Customer_561"/>
    <x v="2"/>
    <x v="2"/>
    <x v="1"/>
    <x v="8"/>
    <n v="10"/>
    <n v="2412"/>
    <n v="22"/>
    <n v="18813.599999999999"/>
    <x v="4967"/>
    <s v="UPI"/>
    <x v="2"/>
    <n v="3"/>
    <n v="2023"/>
    <n v="3"/>
    <x v="9"/>
    <n v="1"/>
    <n v="10"/>
    <n v="2"/>
    <n v="1"/>
    <x v="3"/>
    <x v="1"/>
    <n v="530640"/>
    <n v="0.2"/>
  </r>
  <r>
    <x v="5017"/>
    <d v="2023-05-22T00:00:00"/>
    <s v="Customer_977"/>
    <x v="3"/>
    <x v="2"/>
    <x v="2"/>
    <x v="7"/>
    <n v="4"/>
    <n v="3337"/>
    <n v="1"/>
    <n v="13214.52"/>
    <x v="4968"/>
    <s v="Card"/>
    <x v="0"/>
    <n v="7"/>
    <n v="2023"/>
    <n v="5"/>
    <x v="11"/>
    <n v="2"/>
    <n v="21"/>
    <n v="4"/>
    <n v="1"/>
    <x v="3"/>
    <x v="1"/>
    <n v="13348"/>
    <n v="0.06"/>
  </r>
  <r>
    <x v="5018"/>
    <d v="2023-01-14T00:00:00"/>
    <s v="Customer_520"/>
    <x v="2"/>
    <x v="3"/>
    <x v="1"/>
    <x v="1"/>
    <n v="2"/>
    <n v="748"/>
    <n v="1"/>
    <n v="1481.04"/>
    <x v="4969"/>
    <s v="UPI"/>
    <x v="2"/>
    <n v="7"/>
    <n v="2023"/>
    <n v="1"/>
    <x v="0"/>
    <n v="1"/>
    <n v="2"/>
    <n v="2"/>
    <n v="6"/>
    <x v="0"/>
    <x v="0"/>
    <n v="1496"/>
    <n v="0.13"/>
  </r>
  <r>
    <x v="5019"/>
    <d v="2023-07-31T00:00:00"/>
    <s v="Customer_993"/>
    <x v="3"/>
    <x v="1"/>
    <x v="0"/>
    <x v="6"/>
    <n v="3"/>
    <n v="549"/>
    <n v="4"/>
    <n v="1581.12"/>
    <x v="3174"/>
    <s v="Cash"/>
    <x v="0"/>
    <n v="7"/>
    <n v="2023"/>
    <n v="7"/>
    <x v="10"/>
    <n v="3"/>
    <n v="31"/>
    <n v="6"/>
    <n v="1"/>
    <x v="3"/>
    <x v="1"/>
    <n v="6588"/>
    <n v="0.14000000000000001"/>
  </r>
  <r>
    <x v="5020"/>
    <d v="2023-04-01T00:00:00"/>
    <s v="Customer_790"/>
    <x v="1"/>
    <x v="3"/>
    <x v="2"/>
    <x v="5"/>
    <n v="5"/>
    <n v="4279"/>
    <n v="9"/>
    <n v="19469.45"/>
    <x v="4970"/>
    <s v="Card"/>
    <x v="0"/>
    <n v="7"/>
    <n v="2023"/>
    <n v="4"/>
    <x v="8"/>
    <n v="2"/>
    <n v="13"/>
    <n v="1"/>
    <n v="6"/>
    <x v="0"/>
    <x v="0"/>
    <n v="192555"/>
    <n v="0.06"/>
  </r>
  <r>
    <x v="5021"/>
    <d v="2023-08-12T00:00:00"/>
    <s v="Customer_8"/>
    <x v="1"/>
    <x v="3"/>
    <x v="2"/>
    <x v="2"/>
    <n v="5"/>
    <n v="765"/>
    <n v="14"/>
    <n v="3289.5"/>
    <x v="4971"/>
    <s v="UPI"/>
    <x v="2"/>
    <n v="3"/>
    <n v="2023"/>
    <n v="8"/>
    <x v="4"/>
    <n v="3"/>
    <n v="32"/>
    <n v="2"/>
    <n v="6"/>
    <x v="0"/>
    <x v="0"/>
    <n v="53550"/>
    <n v="0.18"/>
  </r>
  <r>
    <x v="5022"/>
    <d v="2023-12-16T00:00:00"/>
    <s v="Customer_1293"/>
    <x v="3"/>
    <x v="2"/>
    <x v="1"/>
    <x v="8"/>
    <n v="9"/>
    <n v="1511"/>
    <n v="29"/>
    <n v="9655.2900000000009"/>
    <x v="4972"/>
    <s v="Card"/>
    <x v="2"/>
    <n v="2"/>
    <n v="2023"/>
    <n v="12"/>
    <x v="2"/>
    <n v="4"/>
    <n v="50"/>
    <n v="3"/>
    <n v="6"/>
    <x v="0"/>
    <x v="0"/>
    <n v="394371"/>
    <n v="0.08"/>
  </r>
  <r>
    <x v="5023"/>
    <d v="2023-02-28T00:00:00"/>
    <s v="Customer_1046"/>
    <x v="2"/>
    <x v="3"/>
    <x v="0"/>
    <x v="6"/>
    <n v="1"/>
    <n v="4123"/>
    <n v="11"/>
    <n v="3669.47"/>
    <x v="4973"/>
    <s v="Card"/>
    <x v="1"/>
    <n v="5"/>
    <n v="2023"/>
    <n v="2"/>
    <x v="3"/>
    <n v="1"/>
    <n v="9"/>
    <n v="5"/>
    <n v="2"/>
    <x v="5"/>
    <x v="1"/>
    <n v="45353"/>
    <n v="0.18"/>
  </r>
  <r>
    <x v="5024"/>
    <d v="2023-12-31T00:00:00"/>
    <s v="Customer_963"/>
    <x v="1"/>
    <x v="0"/>
    <x v="1"/>
    <x v="8"/>
    <n v="8"/>
    <n v="2027"/>
    <n v="14"/>
    <n v="13945.76"/>
    <x v="4974"/>
    <s v="Cash"/>
    <x v="1"/>
    <n v="1"/>
    <n v="2023"/>
    <n v="12"/>
    <x v="2"/>
    <n v="4"/>
    <n v="53"/>
    <n v="6"/>
    <n v="0"/>
    <x v="2"/>
    <x v="0"/>
    <n v="227024"/>
    <n v="0.18"/>
  </r>
  <r>
    <x v="5025"/>
    <d v="2023-07-30T00:00:00"/>
    <s v="Customer_498"/>
    <x v="2"/>
    <x v="3"/>
    <x v="1"/>
    <x v="8"/>
    <n v="8"/>
    <n v="2150"/>
    <n v="14"/>
    <n v="14792"/>
    <x v="4975"/>
    <s v="Card"/>
    <x v="2"/>
    <n v="4"/>
    <n v="2023"/>
    <n v="7"/>
    <x v="10"/>
    <n v="3"/>
    <n v="31"/>
    <n v="6"/>
    <n v="0"/>
    <x v="2"/>
    <x v="0"/>
    <n v="240800"/>
    <n v="0.06"/>
  </r>
  <r>
    <x v="5026"/>
    <d v="2023-03-26T00:00:00"/>
    <s v="Customer_1391"/>
    <x v="0"/>
    <x v="1"/>
    <x v="1"/>
    <x v="3"/>
    <n v="9"/>
    <n v="646"/>
    <n v="11"/>
    <n v="5174.46"/>
    <x v="4976"/>
    <s v="Cash"/>
    <x v="1"/>
    <n v="1"/>
    <n v="2023"/>
    <n v="3"/>
    <x v="9"/>
    <n v="1"/>
    <n v="13"/>
    <n v="5"/>
    <n v="0"/>
    <x v="2"/>
    <x v="0"/>
    <n v="63954"/>
    <n v="0.19"/>
  </r>
  <r>
    <x v="5027"/>
    <d v="2023-10-25T00:00:00"/>
    <s v="Customer_1185"/>
    <x v="0"/>
    <x v="0"/>
    <x v="1"/>
    <x v="8"/>
    <n v="8"/>
    <n v="3134"/>
    <n v="24"/>
    <n v="19054.72"/>
    <x v="4977"/>
    <s v="UPI"/>
    <x v="0"/>
    <n v="6"/>
    <n v="2023"/>
    <n v="10"/>
    <x v="1"/>
    <n v="4"/>
    <n v="43"/>
    <n v="4"/>
    <n v="3"/>
    <x v="6"/>
    <x v="1"/>
    <n v="601728"/>
    <n v="0.18"/>
  </r>
  <r>
    <x v="5028"/>
    <d v="2023-08-09T00:00:00"/>
    <s v="Customer_1826"/>
    <x v="2"/>
    <x v="0"/>
    <x v="2"/>
    <x v="7"/>
    <n v="7"/>
    <n v="4464"/>
    <n v="1"/>
    <n v="30935.52"/>
    <x v="4978"/>
    <s v="Cash"/>
    <x v="0"/>
    <n v="5"/>
    <n v="2023"/>
    <n v="8"/>
    <x v="4"/>
    <n v="3"/>
    <n v="32"/>
    <n v="2"/>
    <n v="3"/>
    <x v="6"/>
    <x v="1"/>
    <n v="31248"/>
    <n v="7.0000000000000007E-2"/>
  </r>
  <r>
    <x v="5029"/>
    <d v="2023-05-15T00:00:00"/>
    <s v="Customer_1852"/>
    <x v="1"/>
    <x v="0"/>
    <x v="0"/>
    <x v="4"/>
    <n v="4"/>
    <n v="1007"/>
    <n v="10"/>
    <n v="3625.2"/>
    <x v="4979"/>
    <s v="Card"/>
    <x v="2"/>
    <n v="7"/>
    <n v="2023"/>
    <n v="5"/>
    <x v="11"/>
    <n v="2"/>
    <n v="20"/>
    <n v="3"/>
    <n v="1"/>
    <x v="3"/>
    <x v="1"/>
    <n v="40280"/>
    <n v="0.09"/>
  </r>
  <r>
    <x v="5030"/>
    <d v="2023-02-22T00:00:00"/>
    <s v="Customer_1965"/>
    <x v="2"/>
    <x v="3"/>
    <x v="0"/>
    <x v="0"/>
    <n v="1"/>
    <n v="4152"/>
    <n v="14"/>
    <n v="3570.72"/>
    <x v="4980"/>
    <s v="UPI"/>
    <x v="1"/>
    <n v="7"/>
    <n v="2023"/>
    <n v="2"/>
    <x v="3"/>
    <n v="1"/>
    <n v="8"/>
    <n v="4"/>
    <n v="3"/>
    <x v="6"/>
    <x v="1"/>
    <n v="58128"/>
    <n v="0.16"/>
  </r>
  <r>
    <x v="5031"/>
    <d v="2023-07-24T00:00:00"/>
    <s v="Customer_626"/>
    <x v="0"/>
    <x v="3"/>
    <x v="1"/>
    <x v="1"/>
    <n v="4"/>
    <n v="1978"/>
    <n v="30"/>
    <n v="5538.4"/>
    <x v="4981"/>
    <s v="Cash"/>
    <x v="1"/>
    <n v="7"/>
    <n v="2023"/>
    <n v="7"/>
    <x v="10"/>
    <n v="3"/>
    <n v="30"/>
    <n v="5"/>
    <n v="1"/>
    <x v="3"/>
    <x v="1"/>
    <n v="237360"/>
    <n v="0.09"/>
  </r>
  <r>
    <x v="5032"/>
    <d v="2023-10-27T00:00:00"/>
    <s v="Customer_1074"/>
    <x v="0"/>
    <x v="2"/>
    <x v="0"/>
    <x v="6"/>
    <n v="10"/>
    <n v="1215"/>
    <n v="23"/>
    <n v="9355.5"/>
    <x v="4982"/>
    <s v="Card"/>
    <x v="0"/>
    <n v="3"/>
    <n v="2023"/>
    <n v="10"/>
    <x v="1"/>
    <n v="4"/>
    <n v="43"/>
    <n v="4"/>
    <n v="5"/>
    <x v="1"/>
    <x v="1"/>
    <n v="279450"/>
    <n v="0.11"/>
  </r>
  <r>
    <x v="5033"/>
    <d v="2023-03-28T00:00:00"/>
    <s v="Customer_928"/>
    <x v="3"/>
    <x v="2"/>
    <x v="1"/>
    <x v="1"/>
    <n v="4"/>
    <n v="3156"/>
    <n v="5"/>
    <n v="11992.8"/>
    <x v="4983"/>
    <s v="Cash"/>
    <x v="2"/>
    <n v="4"/>
    <n v="2023"/>
    <n v="3"/>
    <x v="9"/>
    <n v="1"/>
    <n v="13"/>
    <n v="5"/>
    <n v="2"/>
    <x v="5"/>
    <x v="1"/>
    <n v="63120"/>
    <n v="0.06"/>
  </r>
  <r>
    <x v="5034"/>
    <d v="2023-01-09T00:00:00"/>
    <s v="Customer_1366"/>
    <x v="2"/>
    <x v="3"/>
    <x v="1"/>
    <x v="1"/>
    <n v="3"/>
    <n v="3377"/>
    <n v="18"/>
    <n v="8307.42"/>
    <x v="4984"/>
    <s v="Cash"/>
    <x v="1"/>
    <n v="5"/>
    <n v="2023"/>
    <n v="1"/>
    <x v="0"/>
    <n v="1"/>
    <n v="2"/>
    <n v="2"/>
    <n v="1"/>
    <x v="3"/>
    <x v="1"/>
    <n v="182358"/>
    <n v="0.14000000000000001"/>
  </r>
  <r>
    <x v="5035"/>
    <d v="2023-07-14T00:00:00"/>
    <s v="Customer_1373"/>
    <x v="1"/>
    <x v="2"/>
    <x v="1"/>
    <x v="3"/>
    <n v="2"/>
    <n v="3552"/>
    <n v="9"/>
    <n v="6464.64"/>
    <x v="4985"/>
    <s v="Card"/>
    <x v="1"/>
    <n v="7"/>
    <n v="2023"/>
    <n v="7"/>
    <x v="10"/>
    <n v="3"/>
    <n v="28"/>
    <n v="3"/>
    <n v="5"/>
    <x v="1"/>
    <x v="1"/>
    <n v="63936"/>
    <n v="0.08"/>
  </r>
  <r>
    <x v="5036"/>
    <d v="2023-11-11T00:00:00"/>
    <s v="Customer_473"/>
    <x v="1"/>
    <x v="2"/>
    <x v="2"/>
    <x v="7"/>
    <n v="1"/>
    <n v="3875"/>
    <n v="22"/>
    <n v="3022.5"/>
    <x v="4986"/>
    <s v="UPI"/>
    <x v="0"/>
    <n v="7"/>
    <n v="2023"/>
    <n v="11"/>
    <x v="6"/>
    <n v="4"/>
    <n v="45"/>
    <n v="2"/>
    <n v="6"/>
    <x v="0"/>
    <x v="0"/>
    <n v="85250"/>
    <n v="0.11"/>
  </r>
  <r>
    <x v="5037"/>
    <d v="2023-12-21T00:00:00"/>
    <s v="Customer_1646"/>
    <x v="0"/>
    <x v="0"/>
    <x v="2"/>
    <x v="7"/>
    <n v="10"/>
    <n v="2027"/>
    <n v="23"/>
    <n v="15607.9"/>
    <x v="4987"/>
    <s v="Card"/>
    <x v="0"/>
    <n v="5"/>
    <n v="2023"/>
    <n v="12"/>
    <x v="2"/>
    <n v="4"/>
    <n v="51"/>
    <n v="4"/>
    <n v="4"/>
    <x v="4"/>
    <x v="1"/>
    <n v="466210"/>
    <n v="0.16"/>
  </r>
  <r>
    <x v="5038"/>
    <d v="2023-06-28T00:00:00"/>
    <s v="Customer_580"/>
    <x v="2"/>
    <x v="0"/>
    <x v="2"/>
    <x v="2"/>
    <n v="10"/>
    <n v="2147"/>
    <n v="4"/>
    <n v="20611.2"/>
    <x v="4988"/>
    <s v="Cash"/>
    <x v="0"/>
    <n v="2"/>
    <n v="2023"/>
    <n v="6"/>
    <x v="7"/>
    <n v="2"/>
    <n v="26"/>
    <n v="5"/>
    <n v="3"/>
    <x v="6"/>
    <x v="1"/>
    <n v="85880"/>
    <n v="0.06"/>
  </r>
  <r>
    <x v="5039"/>
    <d v="2023-07-22T00:00:00"/>
    <s v="Customer_1492"/>
    <x v="2"/>
    <x v="2"/>
    <x v="0"/>
    <x v="4"/>
    <n v="1"/>
    <n v="1288"/>
    <n v="27"/>
    <n v="940.24"/>
    <x v="2829"/>
    <s v="UPI"/>
    <x v="1"/>
    <n v="7"/>
    <n v="2023"/>
    <n v="7"/>
    <x v="10"/>
    <n v="3"/>
    <n v="29"/>
    <n v="4"/>
    <n v="6"/>
    <x v="0"/>
    <x v="0"/>
    <n v="34776"/>
    <n v="0.05"/>
  </r>
  <r>
    <x v="5040"/>
    <d v="2023-11-08T00:00:00"/>
    <s v="Customer_656"/>
    <x v="1"/>
    <x v="1"/>
    <x v="1"/>
    <x v="1"/>
    <n v="9"/>
    <n v="3067"/>
    <n v="13"/>
    <n v="24014.61"/>
    <x v="4989"/>
    <s v="UPI"/>
    <x v="2"/>
    <n v="1"/>
    <n v="2023"/>
    <n v="11"/>
    <x v="6"/>
    <n v="4"/>
    <n v="45"/>
    <n v="2"/>
    <n v="3"/>
    <x v="6"/>
    <x v="1"/>
    <n v="358839"/>
    <n v="0.14000000000000001"/>
  </r>
  <r>
    <x v="5041"/>
    <d v="2023-03-25T00:00:00"/>
    <s v="Customer_877"/>
    <x v="1"/>
    <x v="1"/>
    <x v="0"/>
    <x v="4"/>
    <n v="7"/>
    <n v="345"/>
    <n v="0"/>
    <n v="2415"/>
    <x v="4990"/>
    <s v="Cash"/>
    <x v="2"/>
    <n v="1"/>
    <n v="2023"/>
    <n v="3"/>
    <x v="9"/>
    <n v="1"/>
    <n v="12"/>
    <n v="4"/>
    <n v="6"/>
    <x v="0"/>
    <x v="0"/>
    <n v="0"/>
    <n v="0.09"/>
  </r>
  <r>
    <x v="5042"/>
    <d v="2023-01-10T00:00:00"/>
    <s v="Customer_1723"/>
    <x v="3"/>
    <x v="2"/>
    <x v="0"/>
    <x v="0"/>
    <n v="7"/>
    <n v="736"/>
    <n v="11"/>
    <n v="4585.28"/>
    <x v="4991"/>
    <s v="UPI"/>
    <x v="1"/>
    <n v="2"/>
    <n v="2023"/>
    <n v="1"/>
    <x v="0"/>
    <n v="1"/>
    <n v="2"/>
    <n v="2"/>
    <n v="2"/>
    <x v="5"/>
    <x v="1"/>
    <n v="56672"/>
    <n v="0.08"/>
  </r>
  <r>
    <x v="5043"/>
    <d v="2023-06-27T00:00:00"/>
    <s v="Customer_276"/>
    <x v="3"/>
    <x v="1"/>
    <x v="2"/>
    <x v="2"/>
    <n v="8"/>
    <n v="4393"/>
    <n v="20"/>
    <n v="28115.200000000001"/>
    <x v="4992"/>
    <s v="Card"/>
    <x v="0"/>
    <n v="2"/>
    <n v="2023"/>
    <n v="6"/>
    <x v="7"/>
    <n v="2"/>
    <n v="26"/>
    <n v="5"/>
    <n v="2"/>
    <x v="5"/>
    <x v="1"/>
    <n v="702880"/>
    <n v="0.13"/>
  </r>
  <r>
    <x v="5044"/>
    <d v="2023-07-24T00:00:00"/>
    <s v="Customer_422"/>
    <x v="3"/>
    <x v="0"/>
    <x v="1"/>
    <x v="8"/>
    <n v="9"/>
    <n v="1698"/>
    <n v="9"/>
    <n v="13906.62"/>
    <x v="4993"/>
    <s v="Cash"/>
    <x v="0"/>
    <n v="5"/>
    <n v="2023"/>
    <n v="7"/>
    <x v="10"/>
    <n v="3"/>
    <n v="30"/>
    <n v="5"/>
    <n v="1"/>
    <x v="3"/>
    <x v="1"/>
    <n v="137538"/>
    <n v="0.05"/>
  </r>
  <r>
    <x v="5045"/>
    <d v="2023-10-12T00:00:00"/>
    <s v="Customer_635"/>
    <x v="1"/>
    <x v="2"/>
    <x v="2"/>
    <x v="5"/>
    <n v="6"/>
    <n v="518"/>
    <n v="29"/>
    <n v="2206.6799999999998"/>
    <x v="4994"/>
    <s v="UPI"/>
    <x v="2"/>
    <n v="6"/>
    <n v="2023"/>
    <n v="10"/>
    <x v="1"/>
    <n v="4"/>
    <n v="41"/>
    <n v="2"/>
    <n v="4"/>
    <x v="4"/>
    <x v="1"/>
    <n v="90132"/>
    <n v="0.18"/>
  </r>
  <r>
    <x v="5046"/>
    <d v="2023-09-06T00:00:00"/>
    <s v="Customer_923"/>
    <x v="3"/>
    <x v="0"/>
    <x v="1"/>
    <x v="8"/>
    <n v="9"/>
    <n v="4205"/>
    <n v="17"/>
    <n v="31411.35"/>
    <x v="4995"/>
    <s v="Card"/>
    <x v="1"/>
    <n v="4"/>
    <n v="2023"/>
    <n v="9"/>
    <x v="5"/>
    <n v="3"/>
    <n v="36"/>
    <n v="2"/>
    <n v="3"/>
    <x v="6"/>
    <x v="1"/>
    <n v="643365"/>
    <n v="0.16"/>
  </r>
  <r>
    <x v="5047"/>
    <d v="2023-09-03T00:00:00"/>
    <s v="Customer_609"/>
    <x v="3"/>
    <x v="3"/>
    <x v="2"/>
    <x v="2"/>
    <n v="10"/>
    <n v="3579"/>
    <n v="28"/>
    <n v="25768.799999999999"/>
    <x v="4996"/>
    <s v="Cash"/>
    <x v="1"/>
    <n v="7"/>
    <n v="2023"/>
    <n v="9"/>
    <x v="5"/>
    <n v="3"/>
    <n v="36"/>
    <n v="2"/>
    <n v="0"/>
    <x v="2"/>
    <x v="0"/>
    <n v="1002120"/>
    <n v="0.16"/>
  </r>
  <r>
    <x v="5048"/>
    <d v="2023-05-12T00:00:00"/>
    <s v="Customer_1883"/>
    <x v="2"/>
    <x v="1"/>
    <x v="2"/>
    <x v="2"/>
    <n v="2"/>
    <n v="2446"/>
    <n v="5"/>
    <n v="4647.3999999999996"/>
    <x v="4997"/>
    <s v="Cash"/>
    <x v="0"/>
    <n v="2"/>
    <n v="2023"/>
    <n v="5"/>
    <x v="11"/>
    <n v="2"/>
    <n v="19"/>
    <n v="2"/>
    <n v="5"/>
    <x v="1"/>
    <x v="1"/>
    <n v="24460"/>
    <n v="0.08"/>
  </r>
  <r>
    <x v="5049"/>
    <d v="2023-07-24T00:00:00"/>
    <s v="Customer_179"/>
    <x v="2"/>
    <x v="0"/>
    <x v="0"/>
    <x v="6"/>
    <n v="4"/>
    <n v="1652"/>
    <n v="15"/>
    <n v="5616.8"/>
    <x v="4998"/>
    <s v="Cash"/>
    <x v="1"/>
    <n v="7"/>
    <n v="2023"/>
    <n v="7"/>
    <x v="10"/>
    <n v="3"/>
    <n v="30"/>
    <n v="5"/>
    <n v="1"/>
    <x v="3"/>
    <x v="1"/>
    <n v="99120"/>
    <n v="7.0000000000000007E-2"/>
  </r>
  <r>
    <x v="5050"/>
    <d v="2023-10-07T00:00:00"/>
    <s v="Customer_1561"/>
    <x v="0"/>
    <x v="0"/>
    <x v="1"/>
    <x v="3"/>
    <n v="9"/>
    <n v="3050"/>
    <n v="24"/>
    <n v="20862"/>
    <x v="4999"/>
    <s v="Card"/>
    <x v="2"/>
    <n v="6"/>
    <n v="2023"/>
    <n v="10"/>
    <x v="1"/>
    <n v="4"/>
    <n v="40"/>
    <n v="1"/>
    <n v="6"/>
    <x v="0"/>
    <x v="0"/>
    <n v="658800"/>
    <n v="0.15"/>
  </r>
  <r>
    <x v="5051"/>
    <d v="2023-08-27T00:00:00"/>
    <s v="Customer_145"/>
    <x v="1"/>
    <x v="3"/>
    <x v="0"/>
    <x v="4"/>
    <n v="8"/>
    <n v="4557"/>
    <n v="8"/>
    <n v="33539.519999999997"/>
    <x v="5000"/>
    <s v="Cash"/>
    <x v="1"/>
    <n v="6"/>
    <n v="2023"/>
    <n v="8"/>
    <x v="4"/>
    <n v="3"/>
    <n v="35"/>
    <n v="5"/>
    <n v="0"/>
    <x v="2"/>
    <x v="0"/>
    <n v="291648"/>
    <n v="0.1"/>
  </r>
  <r>
    <x v="5052"/>
    <d v="2023-06-18T00:00:00"/>
    <s v="Customer_500"/>
    <x v="3"/>
    <x v="3"/>
    <x v="1"/>
    <x v="8"/>
    <n v="7"/>
    <n v="3178"/>
    <n v="21"/>
    <n v="17574.34"/>
    <x v="5001"/>
    <s v="UPI"/>
    <x v="0"/>
    <n v="2"/>
    <n v="2023"/>
    <n v="6"/>
    <x v="7"/>
    <n v="2"/>
    <n v="25"/>
    <n v="4"/>
    <n v="0"/>
    <x v="2"/>
    <x v="0"/>
    <n v="467166"/>
    <n v="0.14000000000000001"/>
  </r>
  <r>
    <x v="5053"/>
    <d v="2023-09-23T00:00:00"/>
    <s v="Customer_671"/>
    <x v="3"/>
    <x v="1"/>
    <x v="2"/>
    <x v="2"/>
    <n v="7"/>
    <n v="3341"/>
    <n v="20"/>
    <n v="18709.599999999999"/>
    <x v="5002"/>
    <s v="Card"/>
    <x v="2"/>
    <n v="5"/>
    <n v="2023"/>
    <n v="9"/>
    <x v="5"/>
    <n v="3"/>
    <n v="38"/>
    <n v="4"/>
    <n v="6"/>
    <x v="0"/>
    <x v="0"/>
    <n v="467740"/>
    <n v="0.13"/>
  </r>
  <r>
    <x v="5054"/>
    <d v="2023-12-15T00:00:00"/>
    <s v="Customer_1947"/>
    <x v="3"/>
    <x v="1"/>
    <x v="2"/>
    <x v="7"/>
    <n v="4"/>
    <n v="2615"/>
    <n v="11"/>
    <n v="9309.4"/>
    <x v="5003"/>
    <s v="Card"/>
    <x v="2"/>
    <n v="2"/>
    <n v="2023"/>
    <n v="12"/>
    <x v="2"/>
    <n v="4"/>
    <n v="50"/>
    <n v="3"/>
    <n v="5"/>
    <x v="1"/>
    <x v="1"/>
    <n v="115060"/>
    <n v="0.09"/>
  </r>
  <r>
    <x v="5055"/>
    <d v="2023-09-08T00:00:00"/>
    <s v="Customer_1984"/>
    <x v="3"/>
    <x v="1"/>
    <x v="0"/>
    <x v="6"/>
    <n v="8"/>
    <n v="1631"/>
    <n v="19"/>
    <n v="10568.88"/>
    <x v="5004"/>
    <s v="UPI"/>
    <x v="1"/>
    <n v="3"/>
    <n v="2023"/>
    <n v="9"/>
    <x v="5"/>
    <n v="3"/>
    <n v="36"/>
    <n v="2"/>
    <n v="5"/>
    <x v="1"/>
    <x v="1"/>
    <n v="247912"/>
    <n v="0.12"/>
  </r>
  <r>
    <x v="5056"/>
    <d v="2023-08-11T00:00:00"/>
    <s v="Customer_1098"/>
    <x v="3"/>
    <x v="3"/>
    <x v="1"/>
    <x v="3"/>
    <n v="5"/>
    <n v="4652"/>
    <n v="25"/>
    <n v="17445"/>
    <x v="5005"/>
    <s v="UPI"/>
    <x v="1"/>
    <n v="1"/>
    <n v="2023"/>
    <n v="8"/>
    <x v="4"/>
    <n v="3"/>
    <n v="32"/>
    <n v="2"/>
    <n v="5"/>
    <x v="1"/>
    <x v="1"/>
    <n v="581500"/>
    <n v="0.09"/>
  </r>
  <r>
    <x v="5057"/>
    <d v="2023-11-06T00:00:00"/>
    <s v="Customer_1544"/>
    <x v="0"/>
    <x v="1"/>
    <x v="2"/>
    <x v="2"/>
    <n v="4"/>
    <n v="2870"/>
    <n v="20"/>
    <n v="9184"/>
    <x v="5006"/>
    <s v="UPI"/>
    <x v="0"/>
    <n v="5"/>
    <n v="2023"/>
    <n v="11"/>
    <x v="6"/>
    <n v="4"/>
    <n v="45"/>
    <n v="2"/>
    <n v="1"/>
    <x v="3"/>
    <x v="1"/>
    <n v="229600"/>
    <n v="0.09"/>
  </r>
  <r>
    <x v="5058"/>
    <d v="2023-03-21T00:00:00"/>
    <s v="Customer_636"/>
    <x v="3"/>
    <x v="3"/>
    <x v="0"/>
    <x v="0"/>
    <n v="4"/>
    <n v="2481"/>
    <n v="4"/>
    <n v="9527.0400000000009"/>
    <x v="5007"/>
    <s v="UPI"/>
    <x v="0"/>
    <n v="2"/>
    <n v="2023"/>
    <n v="3"/>
    <x v="9"/>
    <n v="1"/>
    <n v="12"/>
    <n v="4"/>
    <n v="2"/>
    <x v="5"/>
    <x v="1"/>
    <n v="39696"/>
    <n v="0.17"/>
  </r>
  <r>
    <x v="5059"/>
    <d v="2023-09-10T00:00:00"/>
    <s v="Customer_860"/>
    <x v="2"/>
    <x v="0"/>
    <x v="0"/>
    <x v="6"/>
    <n v="7"/>
    <n v="1029"/>
    <n v="1"/>
    <n v="7130.97"/>
    <x v="5008"/>
    <s v="UPI"/>
    <x v="1"/>
    <n v="1"/>
    <n v="2023"/>
    <n v="9"/>
    <x v="5"/>
    <n v="3"/>
    <n v="37"/>
    <n v="3"/>
    <n v="0"/>
    <x v="2"/>
    <x v="0"/>
    <n v="7203"/>
    <n v="0.1"/>
  </r>
  <r>
    <x v="5060"/>
    <d v="2023-10-20T00:00:00"/>
    <s v="Customer_760"/>
    <x v="0"/>
    <x v="1"/>
    <x v="2"/>
    <x v="5"/>
    <n v="8"/>
    <n v="4130"/>
    <n v="20"/>
    <n v="26432"/>
    <x v="5009"/>
    <s v="Cash"/>
    <x v="2"/>
    <n v="5"/>
    <n v="2023"/>
    <n v="10"/>
    <x v="1"/>
    <n v="4"/>
    <n v="42"/>
    <n v="3"/>
    <n v="5"/>
    <x v="1"/>
    <x v="1"/>
    <n v="660800"/>
    <n v="0.19"/>
  </r>
  <r>
    <x v="5061"/>
    <d v="2023-04-27T00:00:00"/>
    <s v="Customer_283"/>
    <x v="1"/>
    <x v="3"/>
    <x v="0"/>
    <x v="6"/>
    <n v="10"/>
    <n v="3591"/>
    <n v="18"/>
    <n v="29446.2"/>
    <x v="5010"/>
    <s v="Card"/>
    <x v="0"/>
    <n v="3"/>
    <n v="2023"/>
    <n v="4"/>
    <x v="8"/>
    <n v="2"/>
    <n v="17"/>
    <n v="5"/>
    <n v="4"/>
    <x v="4"/>
    <x v="1"/>
    <n v="646380"/>
    <n v="0.14000000000000001"/>
  </r>
  <r>
    <x v="5062"/>
    <d v="2023-10-08T00:00:00"/>
    <s v="Customer_1399"/>
    <x v="2"/>
    <x v="1"/>
    <x v="1"/>
    <x v="8"/>
    <n v="6"/>
    <n v="3463"/>
    <n v="9"/>
    <n v="18907.98"/>
    <x v="5011"/>
    <s v="Card"/>
    <x v="0"/>
    <n v="1"/>
    <n v="2023"/>
    <n v="10"/>
    <x v="1"/>
    <n v="4"/>
    <n v="41"/>
    <n v="2"/>
    <n v="0"/>
    <x v="2"/>
    <x v="0"/>
    <n v="187002"/>
    <n v="0.13"/>
  </r>
  <r>
    <x v="5063"/>
    <d v="2023-08-16T00:00:00"/>
    <s v="Customer_1422"/>
    <x v="2"/>
    <x v="1"/>
    <x v="1"/>
    <x v="3"/>
    <n v="9"/>
    <n v="4942"/>
    <n v="19"/>
    <n v="36027.18"/>
    <x v="5012"/>
    <s v="Card"/>
    <x v="2"/>
    <n v="3"/>
    <n v="2023"/>
    <n v="8"/>
    <x v="4"/>
    <n v="3"/>
    <n v="33"/>
    <n v="3"/>
    <n v="3"/>
    <x v="6"/>
    <x v="1"/>
    <n v="845082"/>
    <n v="0.16"/>
  </r>
  <r>
    <x v="5064"/>
    <d v="2023-09-14T00:00:00"/>
    <s v="Customer_586"/>
    <x v="0"/>
    <x v="0"/>
    <x v="2"/>
    <x v="2"/>
    <n v="1"/>
    <n v="2509"/>
    <n v="14"/>
    <n v="2157.7399999999998"/>
    <x v="5013"/>
    <s v="UPI"/>
    <x v="0"/>
    <n v="2"/>
    <n v="2023"/>
    <n v="9"/>
    <x v="5"/>
    <n v="3"/>
    <n v="37"/>
    <n v="3"/>
    <n v="4"/>
    <x v="4"/>
    <x v="1"/>
    <n v="35126"/>
    <n v="0.18"/>
  </r>
  <r>
    <x v="5065"/>
    <d v="2023-04-07T00:00:00"/>
    <s v="Customer_522"/>
    <x v="0"/>
    <x v="0"/>
    <x v="1"/>
    <x v="8"/>
    <n v="2"/>
    <n v="4745"/>
    <n v="7"/>
    <n v="8825.7000000000007"/>
    <x v="5014"/>
    <s v="Card"/>
    <x v="1"/>
    <n v="2"/>
    <n v="2023"/>
    <n v="4"/>
    <x v="8"/>
    <n v="2"/>
    <n v="14"/>
    <n v="2"/>
    <n v="5"/>
    <x v="1"/>
    <x v="1"/>
    <n v="66430"/>
    <n v="0.16"/>
  </r>
  <r>
    <x v="5066"/>
    <d v="2023-08-17T00:00:00"/>
    <s v="Customer_392"/>
    <x v="3"/>
    <x v="2"/>
    <x v="0"/>
    <x v="6"/>
    <n v="6"/>
    <n v="2415"/>
    <n v="11"/>
    <n v="12896.1"/>
    <x v="5015"/>
    <s v="UPI"/>
    <x v="1"/>
    <n v="6"/>
    <n v="2023"/>
    <n v="8"/>
    <x v="4"/>
    <n v="3"/>
    <n v="33"/>
    <n v="3"/>
    <n v="4"/>
    <x v="4"/>
    <x v="1"/>
    <n v="159390"/>
    <n v="0.16"/>
  </r>
  <r>
    <x v="5067"/>
    <d v="2023-02-03T00:00:00"/>
    <s v="Customer_957"/>
    <x v="0"/>
    <x v="2"/>
    <x v="2"/>
    <x v="5"/>
    <n v="6"/>
    <n v="764"/>
    <n v="15"/>
    <n v="3896.4"/>
    <x v="5016"/>
    <s v="Card"/>
    <x v="1"/>
    <n v="2"/>
    <n v="2023"/>
    <n v="2"/>
    <x v="3"/>
    <n v="1"/>
    <n v="5"/>
    <n v="1"/>
    <n v="5"/>
    <x v="1"/>
    <x v="1"/>
    <n v="68760"/>
    <n v="0.05"/>
  </r>
  <r>
    <x v="5068"/>
    <d v="2023-10-09T00:00:00"/>
    <s v="Customer_1835"/>
    <x v="3"/>
    <x v="3"/>
    <x v="1"/>
    <x v="8"/>
    <n v="10"/>
    <n v="850"/>
    <n v="18"/>
    <n v="6970"/>
    <x v="5017"/>
    <s v="Cash"/>
    <x v="2"/>
    <n v="1"/>
    <n v="2023"/>
    <n v="10"/>
    <x v="1"/>
    <n v="4"/>
    <n v="41"/>
    <n v="2"/>
    <n v="1"/>
    <x v="3"/>
    <x v="1"/>
    <n v="153000"/>
    <n v="0.18"/>
  </r>
  <r>
    <x v="5069"/>
    <d v="2023-09-16T00:00:00"/>
    <s v="Customer_1876"/>
    <x v="1"/>
    <x v="1"/>
    <x v="1"/>
    <x v="8"/>
    <n v="5"/>
    <n v="1142"/>
    <n v="28"/>
    <n v="4111.2"/>
    <x v="5018"/>
    <s v="Card"/>
    <x v="0"/>
    <n v="2"/>
    <n v="2023"/>
    <n v="9"/>
    <x v="5"/>
    <n v="3"/>
    <n v="37"/>
    <n v="3"/>
    <n v="6"/>
    <x v="0"/>
    <x v="0"/>
    <n v="159880"/>
    <n v="0.09"/>
  </r>
  <r>
    <x v="5070"/>
    <d v="2023-11-27T00:00:00"/>
    <s v="Customer_1144"/>
    <x v="2"/>
    <x v="2"/>
    <x v="2"/>
    <x v="7"/>
    <n v="8"/>
    <n v="4635"/>
    <n v="8"/>
    <n v="34113.599999999999"/>
    <x v="5019"/>
    <s v="UPI"/>
    <x v="0"/>
    <n v="1"/>
    <n v="2023"/>
    <n v="11"/>
    <x v="6"/>
    <n v="4"/>
    <n v="48"/>
    <n v="5"/>
    <n v="1"/>
    <x v="3"/>
    <x v="1"/>
    <n v="296640"/>
    <n v="0.13"/>
  </r>
  <r>
    <x v="5071"/>
    <d v="2023-09-12T00:00:00"/>
    <s v="Customer_1017"/>
    <x v="3"/>
    <x v="2"/>
    <x v="1"/>
    <x v="3"/>
    <n v="4"/>
    <n v="1859"/>
    <n v="7"/>
    <n v="6915.48"/>
    <x v="5020"/>
    <s v="UPI"/>
    <x v="2"/>
    <n v="1"/>
    <n v="2023"/>
    <n v="9"/>
    <x v="5"/>
    <n v="3"/>
    <n v="37"/>
    <n v="3"/>
    <n v="2"/>
    <x v="5"/>
    <x v="1"/>
    <n v="52052"/>
    <n v="0.13"/>
  </r>
  <r>
    <x v="5072"/>
    <d v="2023-07-14T00:00:00"/>
    <s v="Customer_1446"/>
    <x v="1"/>
    <x v="3"/>
    <x v="0"/>
    <x v="0"/>
    <n v="10"/>
    <n v="4402"/>
    <n v="17"/>
    <n v="36536.6"/>
    <x v="5021"/>
    <s v="UPI"/>
    <x v="1"/>
    <n v="4"/>
    <n v="2023"/>
    <n v="7"/>
    <x v="10"/>
    <n v="3"/>
    <n v="28"/>
    <n v="3"/>
    <n v="5"/>
    <x v="1"/>
    <x v="1"/>
    <n v="748340"/>
    <n v="0.12"/>
  </r>
  <r>
    <x v="5073"/>
    <d v="2023-10-10T00:00:00"/>
    <s v="Customer_1957"/>
    <x v="2"/>
    <x v="3"/>
    <x v="2"/>
    <x v="2"/>
    <n v="9"/>
    <n v="4215"/>
    <n v="27"/>
    <n v="27692.55"/>
    <x v="5022"/>
    <s v="Card"/>
    <x v="1"/>
    <n v="4"/>
    <n v="2023"/>
    <n v="10"/>
    <x v="1"/>
    <n v="4"/>
    <n v="41"/>
    <n v="2"/>
    <n v="2"/>
    <x v="5"/>
    <x v="1"/>
    <n v="1024245"/>
    <n v="0.1"/>
  </r>
  <r>
    <x v="5074"/>
    <d v="2023-07-14T00:00:00"/>
    <s v="Customer_1257"/>
    <x v="1"/>
    <x v="1"/>
    <x v="0"/>
    <x v="4"/>
    <n v="4"/>
    <n v="372"/>
    <n v="7"/>
    <n v="1383.84"/>
    <x v="5023"/>
    <s v="Card"/>
    <x v="2"/>
    <n v="4"/>
    <n v="2023"/>
    <n v="7"/>
    <x v="10"/>
    <n v="3"/>
    <n v="28"/>
    <n v="3"/>
    <n v="5"/>
    <x v="1"/>
    <x v="1"/>
    <n v="10416"/>
    <n v="0.12"/>
  </r>
  <r>
    <x v="5075"/>
    <d v="2023-06-11T00:00:00"/>
    <s v="Customer_714"/>
    <x v="2"/>
    <x v="3"/>
    <x v="1"/>
    <x v="1"/>
    <n v="7"/>
    <n v="4740"/>
    <n v="20"/>
    <n v="26544"/>
    <x v="5024"/>
    <s v="Card"/>
    <x v="2"/>
    <n v="2"/>
    <n v="2023"/>
    <n v="6"/>
    <x v="7"/>
    <n v="2"/>
    <n v="24"/>
    <n v="3"/>
    <n v="0"/>
    <x v="2"/>
    <x v="0"/>
    <n v="663600"/>
    <n v="0.11"/>
  </r>
  <r>
    <x v="5076"/>
    <d v="2023-09-25T00:00:00"/>
    <s v="Customer_64"/>
    <x v="2"/>
    <x v="1"/>
    <x v="0"/>
    <x v="6"/>
    <n v="6"/>
    <n v="4081"/>
    <n v="25"/>
    <n v="18364.5"/>
    <x v="5025"/>
    <s v="UPI"/>
    <x v="0"/>
    <n v="7"/>
    <n v="2023"/>
    <n v="9"/>
    <x v="5"/>
    <n v="3"/>
    <n v="39"/>
    <n v="5"/>
    <n v="1"/>
    <x v="3"/>
    <x v="1"/>
    <n v="612150"/>
    <n v="0.13"/>
  </r>
  <r>
    <x v="5077"/>
    <d v="2023-02-02T00:00:00"/>
    <s v="Customer_249"/>
    <x v="2"/>
    <x v="3"/>
    <x v="1"/>
    <x v="8"/>
    <n v="7"/>
    <n v="3688"/>
    <n v="1"/>
    <n v="25557.84"/>
    <x v="5026"/>
    <s v="Card"/>
    <x v="0"/>
    <n v="7"/>
    <n v="2023"/>
    <n v="2"/>
    <x v="3"/>
    <n v="1"/>
    <n v="5"/>
    <n v="1"/>
    <n v="4"/>
    <x v="4"/>
    <x v="1"/>
    <n v="25816"/>
    <n v="0.08"/>
  </r>
  <r>
    <x v="5078"/>
    <d v="2023-03-28T00:00:00"/>
    <s v="Customer_1199"/>
    <x v="3"/>
    <x v="3"/>
    <x v="2"/>
    <x v="2"/>
    <n v="4"/>
    <n v="678"/>
    <n v="22"/>
    <n v="2115.36"/>
    <x v="5027"/>
    <s v="Card"/>
    <x v="2"/>
    <n v="6"/>
    <n v="2023"/>
    <n v="3"/>
    <x v="9"/>
    <n v="1"/>
    <n v="13"/>
    <n v="5"/>
    <n v="2"/>
    <x v="5"/>
    <x v="1"/>
    <n v="59664"/>
    <n v="0.08"/>
  </r>
  <r>
    <x v="5079"/>
    <d v="2023-07-11T00:00:00"/>
    <s v="Customer_1308"/>
    <x v="2"/>
    <x v="2"/>
    <x v="0"/>
    <x v="6"/>
    <n v="8"/>
    <n v="2899"/>
    <n v="25"/>
    <n v="17394"/>
    <x v="5028"/>
    <s v="Card"/>
    <x v="2"/>
    <n v="3"/>
    <n v="2023"/>
    <n v="7"/>
    <x v="10"/>
    <n v="3"/>
    <n v="28"/>
    <n v="3"/>
    <n v="2"/>
    <x v="5"/>
    <x v="1"/>
    <n v="579800"/>
    <n v="0.14000000000000001"/>
  </r>
  <r>
    <x v="5080"/>
    <d v="2023-09-08T00:00:00"/>
    <s v="Customer_984"/>
    <x v="3"/>
    <x v="0"/>
    <x v="2"/>
    <x v="5"/>
    <n v="2"/>
    <n v="4663"/>
    <n v="0"/>
    <n v="9326"/>
    <x v="5029"/>
    <s v="UPI"/>
    <x v="0"/>
    <n v="5"/>
    <n v="2023"/>
    <n v="9"/>
    <x v="5"/>
    <n v="3"/>
    <n v="36"/>
    <n v="2"/>
    <n v="5"/>
    <x v="1"/>
    <x v="1"/>
    <n v="0"/>
    <n v="0.11"/>
  </r>
  <r>
    <x v="5081"/>
    <d v="2023-10-01T00:00:00"/>
    <s v="Customer_1130"/>
    <x v="3"/>
    <x v="0"/>
    <x v="1"/>
    <x v="1"/>
    <n v="3"/>
    <n v="2899"/>
    <n v="29"/>
    <n v="6174.87"/>
    <x v="5030"/>
    <s v="Cash"/>
    <x v="0"/>
    <n v="2"/>
    <n v="2023"/>
    <n v="10"/>
    <x v="1"/>
    <n v="4"/>
    <n v="40"/>
    <n v="1"/>
    <n v="0"/>
    <x v="2"/>
    <x v="0"/>
    <n v="252213"/>
    <n v="0.08"/>
  </r>
  <r>
    <x v="5082"/>
    <d v="2023-11-06T00:00:00"/>
    <s v="Customer_393"/>
    <x v="0"/>
    <x v="0"/>
    <x v="1"/>
    <x v="8"/>
    <n v="8"/>
    <n v="3811"/>
    <n v="15"/>
    <n v="25914.799999999999"/>
    <x v="5031"/>
    <s v="Card"/>
    <x v="2"/>
    <n v="3"/>
    <n v="2023"/>
    <n v="11"/>
    <x v="6"/>
    <n v="4"/>
    <n v="45"/>
    <n v="2"/>
    <n v="1"/>
    <x v="3"/>
    <x v="1"/>
    <n v="457320"/>
    <n v="0.18"/>
  </r>
  <r>
    <x v="5083"/>
    <d v="2023-03-17T00:00:00"/>
    <s v="Customer_306"/>
    <x v="0"/>
    <x v="0"/>
    <x v="0"/>
    <x v="6"/>
    <n v="7"/>
    <n v="2030"/>
    <n v="2"/>
    <n v="13925.8"/>
    <x v="5032"/>
    <s v="Cash"/>
    <x v="2"/>
    <n v="5"/>
    <n v="2023"/>
    <n v="3"/>
    <x v="9"/>
    <n v="1"/>
    <n v="11"/>
    <n v="3"/>
    <n v="5"/>
    <x v="1"/>
    <x v="1"/>
    <n v="28420"/>
    <n v="0.09"/>
  </r>
  <r>
    <x v="5084"/>
    <d v="2023-08-10T00:00:00"/>
    <s v="Customer_1576"/>
    <x v="1"/>
    <x v="0"/>
    <x v="0"/>
    <x v="4"/>
    <n v="8"/>
    <n v="988"/>
    <n v="11"/>
    <n v="7034.56"/>
    <x v="5033"/>
    <s v="UPI"/>
    <x v="1"/>
    <n v="4"/>
    <n v="2023"/>
    <n v="8"/>
    <x v="4"/>
    <n v="3"/>
    <n v="32"/>
    <n v="2"/>
    <n v="4"/>
    <x v="4"/>
    <x v="1"/>
    <n v="86944"/>
    <n v="0.2"/>
  </r>
  <r>
    <x v="5085"/>
    <d v="2023-07-19T00:00:00"/>
    <s v="Customer_854"/>
    <x v="2"/>
    <x v="3"/>
    <x v="2"/>
    <x v="2"/>
    <n v="6"/>
    <n v="4613"/>
    <n v="6"/>
    <n v="26017.32"/>
    <x v="5034"/>
    <s v="UPI"/>
    <x v="1"/>
    <n v="5"/>
    <n v="2023"/>
    <n v="7"/>
    <x v="10"/>
    <n v="3"/>
    <n v="29"/>
    <n v="4"/>
    <n v="3"/>
    <x v="6"/>
    <x v="1"/>
    <n v="166068"/>
    <n v="0.14000000000000001"/>
  </r>
  <r>
    <x v="5086"/>
    <d v="2023-07-18T00:00:00"/>
    <s v="Customer_458"/>
    <x v="2"/>
    <x v="3"/>
    <x v="0"/>
    <x v="4"/>
    <n v="6"/>
    <n v="3265"/>
    <n v="30"/>
    <n v="13713"/>
    <x v="5035"/>
    <s v="Card"/>
    <x v="1"/>
    <n v="3"/>
    <n v="2023"/>
    <n v="7"/>
    <x v="10"/>
    <n v="3"/>
    <n v="29"/>
    <n v="4"/>
    <n v="2"/>
    <x v="5"/>
    <x v="1"/>
    <n v="587700"/>
    <n v="0.08"/>
  </r>
  <r>
    <x v="5087"/>
    <d v="2023-06-27T00:00:00"/>
    <s v="Customer_777"/>
    <x v="3"/>
    <x v="3"/>
    <x v="1"/>
    <x v="3"/>
    <n v="9"/>
    <n v="4086"/>
    <n v="12"/>
    <n v="32361.119999999999"/>
    <x v="5036"/>
    <s v="UPI"/>
    <x v="2"/>
    <n v="4"/>
    <n v="2023"/>
    <n v="6"/>
    <x v="7"/>
    <n v="2"/>
    <n v="26"/>
    <n v="5"/>
    <n v="2"/>
    <x v="5"/>
    <x v="1"/>
    <n v="441288"/>
    <n v="0.13"/>
  </r>
  <r>
    <x v="5088"/>
    <d v="2023-04-22T00:00:00"/>
    <s v="Customer_565"/>
    <x v="2"/>
    <x v="2"/>
    <x v="1"/>
    <x v="3"/>
    <n v="6"/>
    <n v="3323"/>
    <n v="6"/>
    <n v="18741.72"/>
    <x v="5037"/>
    <s v="Card"/>
    <x v="2"/>
    <n v="6"/>
    <n v="2023"/>
    <n v="4"/>
    <x v="8"/>
    <n v="2"/>
    <n v="16"/>
    <n v="4"/>
    <n v="6"/>
    <x v="0"/>
    <x v="0"/>
    <n v="119628"/>
    <n v="7.0000000000000007E-2"/>
  </r>
  <r>
    <x v="5089"/>
    <d v="2023-03-03T00:00:00"/>
    <s v="Customer_1503"/>
    <x v="3"/>
    <x v="2"/>
    <x v="2"/>
    <x v="7"/>
    <n v="8"/>
    <n v="3313"/>
    <n v="0"/>
    <n v="26504"/>
    <x v="5038"/>
    <s v="UPI"/>
    <x v="0"/>
    <n v="4"/>
    <n v="2023"/>
    <n v="3"/>
    <x v="9"/>
    <n v="1"/>
    <n v="9"/>
    <n v="1"/>
    <n v="5"/>
    <x v="1"/>
    <x v="1"/>
    <n v="0"/>
    <n v="0.08"/>
  </r>
  <r>
    <x v="5090"/>
    <d v="2023-08-12T00:00:00"/>
    <s v="Customer_1295"/>
    <x v="2"/>
    <x v="1"/>
    <x v="2"/>
    <x v="2"/>
    <n v="3"/>
    <n v="2210"/>
    <n v="16"/>
    <n v="5569.2"/>
    <x v="5039"/>
    <s v="Card"/>
    <x v="1"/>
    <n v="5"/>
    <n v="2023"/>
    <n v="8"/>
    <x v="4"/>
    <n v="3"/>
    <n v="32"/>
    <n v="2"/>
    <n v="6"/>
    <x v="0"/>
    <x v="0"/>
    <n v="106080"/>
    <n v="0.18"/>
  </r>
  <r>
    <x v="5091"/>
    <d v="2023-02-10T00:00:00"/>
    <s v="Customer_1463"/>
    <x v="2"/>
    <x v="3"/>
    <x v="2"/>
    <x v="5"/>
    <n v="6"/>
    <n v="2486"/>
    <n v="8"/>
    <n v="13722.72"/>
    <x v="5040"/>
    <s v="Card"/>
    <x v="2"/>
    <n v="4"/>
    <n v="2023"/>
    <n v="2"/>
    <x v="3"/>
    <n v="1"/>
    <n v="6"/>
    <n v="2"/>
    <n v="5"/>
    <x v="1"/>
    <x v="1"/>
    <n v="119328"/>
    <n v="0.13"/>
  </r>
  <r>
    <x v="5092"/>
    <d v="2023-06-01T00:00:00"/>
    <s v="Customer_1480"/>
    <x v="2"/>
    <x v="0"/>
    <x v="2"/>
    <x v="7"/>
    <n v="8"/>
    <n v="4522"/>
    <n v="4"/>
    <n v="34728.959999999999"/>
    <x v="5041"/>
    <s v="Card"/>
    <x v="2"/>
    <n v="2"/>
    <n v="2023"/>
    <n v="6"/>
    <x v="7"/>
    <n v="2"/>
    <n v="22"/>
    <n v="1"/>
    <n v="4"/>
    <x v="4"/>
    <x v="1"/>
    <n v="144704"/>
    <n v="0.11"/>
  </r>
  <r>
    <x v="5093"/>
    <d v="2023-06-25T00:00:00"/>
    <s v="Customer_1529"/>
    <x v="1"/>
    <x v="2"/>
    <x v="1"/>
    <x v="1"/>
    <n v="5"/>
    <n v="2912"/>
    <n v="5"/>
    <n v="13832"/>
    <x v="5042"/>
    <s v="Cash"/>
    <x v="0"/>
    <n v="3"/>
    <n v="2023"/>
    <n v="6"/>
    <x v="7"/>
    <n v="2"/>
    <n v="26"/>
    <n v="5"/>
    <n v="0"/>
    <x v="2"/>
    <x v="0"/>
    <n v="72800"/>
    <n v="0.09"/>
  </r>
  <r>
    <x v="5094"/>
    <d v="2023-05-25T00:00:00"/>
    <s v="Customer_1371"/>
    <x v="3"/>
    <x v="1"/>
    <x v="1"/>
    <x v="1"/>
    <n v="10"/>
    <n v="2953"/>
    <n v="9"/>
    <n v="26872.3"/>
    <x v="5043"/>
    <s v="Card"/>
    <x v="2"/>
    <n v="1"/>
    <n v="2023"/>
    <n v="5"/>
    <x v="11"/>
    <n v="2"/>
    <n v="21"/>
    <n v="4"/>
    <n v="4"/>
    <x v="4"/>
    <x v="1"/>
    <n v="265770"/>
    <n v="0.17"/>
  </r>
  <r>
    <x v="5095"/>
    <d v="2023-06-30T00:00:00"/>
    <s v="Customer_1214"/>
    <x v="0"/>
    <x v="0"/>
    <x v="1"/>
    <x v="3"/>
    <n v="2"/>
    <n v="3425"/>
    <n v="16"/>
    <n v="5754"/>
    <x v="5044"/>
    <s v="Cash"/>
    <x v="2"/>
    <n v="2"/>
    <n v="2023"/>
    <n v="6"/>
    <x v="7"/>
    <n v="2"/>
    <n v="26"/>
    <n v="5"/>
    <n v="5"/>
    <x v="1"/>
    <x v="1"/>
    <n v="109600"/>
    <n v="0.05"/>
  </r>
  <r>
    <x v="5096"/>
    <d v="2023-12-17T00:00:00"/>
    <s v="Customer_1900"/>
    <x v="1"/>
    <x v="0"/>
    <x v="2"/>
    <x v="5"/>
    <n v="8"/>
    <n v="4849"/>
    <n v="20"/>
    <n v="31033.599999999999"/>
    <x v="5045"/>
    <s v="Card"/>
    <x v="0"/>
    <n v="7"/>
    <n v="2023"/>
    <n v="12"/>
    <x v="2"/>
    <n v="4"/>
    <n v="51"/>
    <n v="4"/>
    <n v="0"/>
    <x v="2"/>
    <x v="0"/>
    <n v="775840"/>
    <n v="0.19"/>
  </r>
  <r>
    <x v="5097"/>
    <d v="2023-01-27T00:00:00"/>
    <s v="Customer_1353"/>
    <x v="3"/>
    <x v="0"/>
    <x v="0"/>
    <x v="0"/>
    <n v="4"/>
    <n v="2251"/>
    <n v="20"/>
    <n v="7203.2"/>
    <x v="5046"/>
    <s v="Cash"/>
    <x v="1"/>
    <n v="4"/>
    <n v="2023"/>
    <n v="1"/>
    <x v="0"/>
    <n v="1"/>
    <n v="4"/>
    <n v="4"/>
    <n v="5"/>
    <x v="1"/>
    <x v="1"/>
    <n v="180080"/>
    <n v="0.1"/>
  </r>
  <r>
    <x v="5098"/>
    <d v="2023-02-03T00:00:00"/>
    <s v="Customer_646"/>
    <x v="1"/>
    <x v="0"/>
    <x v="2"/>
    <x v="5"/>
    <n v="10"/>
    <n v="233"/>
    <n v="16"/>
    <n v="1957.2"/>
    <x v="5047"/>
    <s v="UPI"/>
    <x v="2"/>
    <n v="3"/>
    <n v="2023"/>
    <n v="2"/>
    <x v="3"/>
    <n v="1"/>
    <n v="5"/>
    <n v="1"/>
    <n v="5"/>
    <x v="1"/>
    <x v="1"/>
    <n v="37280"/>
    <n v="0.19"/>
  </r>
  <r>
    <x v="5099"/>
    <d v="2023-03-04T00:00:00"/>
    <s v="Customer_1413"/>
    <x v="1"/>
    <x v="1"/>
    <x v="0"/>
    <x v="4"/>
    <n v="9"/>
    <n v="816"/>
    <n v="30"/>
    <n v="5140.8"/>
    <x v="5048"/>
    <s v="Cash"/>
    <x v="2"/>
    <n v="2"/>
    <n v="2023"/>
    <n v="3"/>
    <x v="9"/>
    <n v="1"/>
    <n v="9"/>
    <n v="1"/>
    <n v="6"/>
    <x v="0"/>
    <x v="0"/>
    <n v="220320"/>
    <n v="0.06"/>
  </r>
  <r>
    <x v="5100"/>
    <d v="2023-03-12T00:00:00"/>
    <s v="Customer_429"/>
    <x v="0"/>
    <x v="3"/>
    <x v="1"/>
    <x v="1"/>
    <n v="10"/>
    <n v="4979"/>
    <n v="2"/>
    <n v="48794.2"/>
    <x v="5049"/>
    <s v="Cash"/>
    <x v="1"/>
    <n v="7"/>
    <n v="2023"/>
    <n v="3"/>
    <x v="9"/>
    <n v="1"/>
    <n v="11"/>
    <n v="3"/>
    <n v="0"/>
    <x v="2"/>
    <x v="0"/>
    <n v="99580"/>
    <n v="0.12"/>
  </r>
  <r>
    <x v="5101"/>
    <d v="2023-07-13T00:00:00"/>
    <s v="Customer_97"/>
    <x v="2"/>
    <x v="0"/>
    <x v="2"/>
    <x v="5"/>
    <n v="10"/>
    <n v="690"/>
    <n v="0"/>
    <n v="6900"/>
    <x v="5050"/>
    <s v="UPI"/>
    <x v="0"/>
    <n v="3"/>
    <n v="2023"/>
    <n v="7"/>
    <x v="10"/>
    <n v="3"/>
    <n v="28"/>
    <n v="3"/>
    <n v="4"/>
    <x v="4"/>
    <x v="1"/>
    <n v="0"/>
    <n v="0.17"/>
  </r>
  <r>
    <x v="5102"/>
    <d v="2023-02-14T00:00:00"/>
    <s v="Customer_1328"/>
    <x v="3"/>
    <x v="1"/>
    <x v="2"/>
    <x v="5"/>
    <n v="5"/>
    <n v="1446"/>
    <n v="13"/>
    <n v="6290.1"/>
    <x v="5051"/>
    <s v="Card"/>
    <x v="1"/>
    <n v="6"/>
    <n v="2023"/>
    <n v="2"/>
    <x v="3"/>
    <n v="1"/>
    <n v="7"/>
    <n v="3"/>
    <n v="2"/>
    <x v="5"/>
    <x v="1"/>
    <n v="93990"/>
    <n v="0.13"/>
  </r>
  <r>
    <x v="5103"/>
    <d v="2023-07-23T00:00:00"/>
    <s v="Customer_438"/>
    <x v="3"/>
    <x v="3"/>
    <x v="0"/>
    <x v="6"/>
    <n v="9"/>
    <n v="4657"/>
    <n v="27"/>
    <n v="30596.49"/>
    <x v="5052"/>
    <s v="UPI"/>
    <x v="1"/>
    <n v="2"/>
    <n v="2023"/>
    <n v="7"/>
    <x v="10"/>
    <n v="3"/>
    <n v="30"/>
    <n v="5"/>
    <n v="0"/>
    <x v="2"/>
    <x v="0"/>
    <n v="1131651"/>
    <n v="0.18"/>
  </r>
  <r>
    <x v="5104"/>
    <d v="2023-06-20T00:00:00"/>
    <s v="Customer_1465"/>
    <x v="2"/>
    <x v="0"/>
    <x v="0"/>
    <x v="0"/>
    <n v="10"/>
    <n v="3660"/>
    <n v="19"/>
    <n v="29646"/>
    <x v="5053"/>
    <s v="Cash"/>
    <x v="1"/>
    <n v="7"/>
    <n v="2023"/>
    <n v="6"/>
    <x v="7"/>
    <n v="2"/>
    <n v="25"/>
    <n v="4"/>
    <n v="2"/>
    <x v="5"/>
    <x v="1"/>
    <n v="695400"/>
    <n v="0.12"/>
  </r>
  <r>
    <x v="5105"/>
    <d v="2023-04-21T00:00:00"/>
    <s v="Customer_877"/>
    <x v="0"/>
    <x v="1"/>
    <x v="0"/>
    <x v="4"/>
    <n v="3"/>
    <n v="2226"/>
    <n v="26"/>
    <n v="4941.72"/>
    <x v="5054"/>
    <s v="UPI"/>
    <x v="0"/>
    <n v="7"/>
    <n v="2023"/>
    <n v="4"/>
    <x v="8"/>
    <n v="2"/>
    <n v="16"/>
    <n v="4"/>
    <n v="5"/>
    <x v="1"/>
    <x v="1"/>
    <n v="173628"/>
    <n v="0.05"/>
  </r>
  <r>
    <x v="5106"/>
    <d v="2023-07-18T00:00:00"/>
    <s v="Customer_451"/>
    <x v="3"/>
    <x v="1"/>
    <x v="0"/>
    <x v="6"/>
    <n v="2"/>
    <n v="3573"/>
    <n v="18"/>
    <n v="5859.72"/>
    <x v="5055"/>
    <s v="Card"/>
    <x v="1"/>
    <n v="4"/>
    <n v="2023"/>
    <n v="7"/>
    <x v="10"/>
    <n v="3"/>
    <n v="29"/>
    <n v="4"/>
    <n v="2"/>
    <x v="5"/>
    <x v="1"/>
    <n v="128628"/>
    <n v="7.0000000000000007E-2"/>
  </r>
  <r>
    <x v="5107"/>
    <d v="2023-08-03T00:00:00"/>
    <s v="Customer_1197"/>
    <x v="0"/>
    <x v="1"/>
    <x v="1"/>
    <x v="1"/>
    <n v="8"/>
    <n v="2326"/>
    <n v="20"/>
    <n v="14886.4"/>
    <x v="5056"/>
    <s v="Cash"/>
    <x v="1"/>
    <n v="3"/>
    <n v="2023"/>
    <n v="8"/>
    <x v="4"/>
    <n v="3"/>
    <n v="31"/>
    <n v="1"/>
    <n v="4"/>
    <x v="4"/>
    <x v="1"/>
    <n v="372160"/>
    <n v="0.13"/>
  </r>
  <r>
    <x v="5108"/>
    <d v="2023-03-24T00:00:00"/>
    <s v="Customer_658"/>
    <x v="1"/>
    <x v="1"/>
    <x v="2"/>
    <x v="7"/>
    <n v="1"/>
    <n v="4898"/>
    <n v="8"/>
    <n v="4506.16"/>
    <x v="5057"/>
    <s v="Card"/>
    <x v="1"/>
    <n v="4"/>
    <n v="2023"/>
    <n v="3"/>
    <x v="9"/>
    <n v="1"/>
    <n v="12"/>
    <n v="4"/>
    <n v="5"/>
    <x v="1"/>
    <x v="1"/>
    <n v="39184"/>
    <n v="0.16"/>
  </r>
  <r>
    <x v="5109"/>
    <d v="2023-05-29T00:00:00"/>
    <s v="Customer_1070"/>
    <x v="1"/>
    <x v="3"/>
    <x v="2"/>
    <x v="5"/>
    <n v="10"/>
    <n v="1023"/>
    <n v="14"/>
    <n v="8797.7999999999993"/>
    <x v="5058"/>
    <s v="Cash"/>
    <x v="1"/>
    <n v="4"/>
    <n v="2023"/>
    <n v="5"/>
    <x v="11"/>
    <n v="2"/>
    <n v="22"/>
    <n v="5"/>
    <n v="1"/>
    <x v="3"/>
    <x v="1"/>
    <n v="143220"/>
    <n v="0.15"/>
  </r>
  <r>
    <x v="5110"/>
    <d v="2023-06-12T00:00:00"/>
    <s v="Customer_807"/>
    <x v="2"/>
    <x v="0"/>
    <x v="2"/>
    <x v="7"/>
    <n v="6"/>
    <n v="4863"/>
    <n v="18"/>
    <n v="23925.96"/>
    <x v="5059"/>
    <s v="UPI"/>
    <x v="1"/>
    <n v="2"/>
    <n v="2023"/>
    <n v="6"/>
    <x v="7"/>
    <n v="2"/>
    <n v="24"/>
    <n v="3"/>
    <n v="1"/>
    <x v="3"/>
    <x v="1"/>
    <n v="525204"/>
    <n v="0.14000000000000001"/>
  </r>
  <r>
    <x v="5111"/>
    <d v="2023-07-06T00:00:00"/>
    <s v="Customer_310"/>
    <x v="3"/>
    <x v="1"/>
    <x v="1"/>
    <x v="3"/>
    <n v="3"/>
    <n v="847"/>
    <n v="0"/>
    <n v="2541"/>
    <x v="115"/>
    <s v="Cash"/>
    <x v="1"/>
    <n v="1"/>
    <n v="2023"/>
    <n v="7"/>
    <x v="10"/>
    <n v="3"/>
    <n v="27"/>
    <n v="2"/>
    <n v="4"/>
    <x v="4"/>
    <x v="1"/>
    <n v="0"/>
    <n v="0.13"/>
  </r>
  <r>
    <x v="5112"/>
    <d v="2023-05-23T00:00:00"/>
    <s v="Customer_1816"/>
    <x v="3"/>
    <x v="0"/>
    <x v="1"/>
    <x v="3"/>
    <n v="6"/>
    <n v="3813"/>
    <n v="10"/>
    <n v="20590.2"/>
    <x v="5060"/>
    <s v="Cash"/>
    <x v="0"/>
    <n v="5"/>
    <n v="2023"/>
    <n v="5"/>
    <x v="11"/>
    <n v="2"/>
    <n v="21"/>
    <n v="4"/>
    <n v="2"/>
    <x v="5"/>
    <x v="1"/>
    <n v="228780"/>
    <n v="0.05"/>
  </r>
  <r>
    <x v="5113"/>
    <d v="2023-08-13T00:00:00"/>
    <s v="Customer_1953"/>
    <x v="0"/>
    <x v="2"/>
    <x v="0"/>
    <x v="0"/>
    <n v="8"/>
    <n v="4641"/>
    <n v="22"/>
    <n v="28959.84"/>
    <x v="5061"/>
    <s v="Cash"/>
    <x v="1"/>
    <n v="4"/>
    <n v="2023"/>
    <n v="8"/>
    <x v="4"/>
    <n v="3"/>
    <n v="33"/>
    <n v="3"/>
    <n v="0"/>
    <x v="2"/>
    <x v="0"/>
    <n v="816816"/>
    <n v="7.0000000000000007E-2"/>
  </r>
  <r>
    <x v="5114"/>
    <d v="2023-05-03T00:00:00"/>
    <s v="Customer_587"/>
    <x v="1"/>
    <x v="0"/>
    <x v="1"/>
    <x v="3"/>
    <n v="1"/>
    <n v="3134"/>
    <n v="0"/>
    <n v="3134"/>
    <x v="5062"/>
    <s v="Card"/>
    <x v="0"/>
    <n v="2"/>
    <n v="2023"/>
    <n v="5"/>
    <x v="11"/>
    <n v="2"/>
    <n v="18"/>
    <n v="1"/>
    <n v="3"/>
    <x v="6"/>
    <x v="1"/>
    <n v="0"/>
    <n v="0.1"/>
  </r>
  <r>
    <x v="5115"/>
    <d v="2023-03-13T00:00:00"/>
    <s v="Customer_530"/>
    <x v="3"/>
    <x v="3"/>
    <x v="1"/>
    <x v="1"/>
    <n v="2"/>
    <n v="165"/>
    <n v="24"/>
    <n v="250.8"/>
    <x v="5063"/>
    <s v="UPI"/>
    <x v="0"/>
    <n v="7"/>
    <n v="2023"/>
    <n v="3"/>
    <x v="9"/>
    <n v="1"/>
    <n v="11"/>
    <n v="3"/>
    <n v="1"/>
    <x v="3"/>
    <x v="1"/>
    <n v="7920"/>
    <n v="0.05"/>
  </r>
  <r>
    <x v="5116"/>
    <d v="2023-07-21T00:00:00"/>
    <s v="Customer_1888"/>
    <x v="0"/>
    <x v="2"/>
    <x v="2"/>
    <x v="2"/>
    <n v="4"/>
    <n v="636"/>
    <n v="18"/>
    <n v="2086.08"/>
    <x v="5064"/>
    <s v="Card"/>
    <x v="1"/>
    <n v="3"/>
    <n v="2023"/>
    <n v="7"/>
    <x v="10"/>
    <n v="3"/>
    <n v="29"/>
    <n v="4"/>
    <n v="5"/>
    <x v="1"/>
    <x v="1"/>
    <n v="45792"/>
    <n v="0.12"/>
  </r>
  <r>
    <x v="5117"/>
    <d v="2023-05-09T00:00:00"/>
    <s v="Customer_1686"/>
    <x v="1"/>
    <x v="3"/>
    <x v="1"/>
    <x v="3"/>
    <n v="10"/>
    <n v="4757"/>
    <n v="2"/>
    <n v="46618.6"/>
    <x v="5065"/>
    <s v="Cash"/>
    <x v="0"/>
    <n v="2"/>
    <n v="2023"/>
    <n v="5"/>
    <x v="11"/>
    <n v="2"/>
    <n v="19"/>
    <n v="2"/>
    <n v="2"/>
    <x v="5"/>
    <x v="1"/>
    <n v="95140"/>
    <n v="0.2"/>
  </r>
  <r>
    <x v="5118"/>
    <d v="2023-03-18T00:00:00"/>
    <s v="Customer_208"/>
    <x v="3"/>
    <x v="1"/>
    <x v="0"/>
    <x v="0"/>
    <n v="4"/>
    <n v="3181"/>
    <n v="11"/>
    <n v="11324.36"/>
    <x v="5066"/>
    <s v="Card"/>
    <x v="1"/>
    <n v="7"/>
    <n v="2023"/>
    <n v="3"/>
    <x v="9"/>
    <n v="1"/>
    <n v="11"/>
    <n v="3"/>
    <n v="6"/>
    <x v="0"/>
    <x v="0"/>
    <n v="139964"/>
    <n v="0.1"/>
  </r>
  <r>
    <x v="5119"/>
    <d v="2023-02-05T00:00:00"/>
    <s v="Customer_1707"/>
    <x v="1"/>
    <x v="1"/>
    <x v="1"/>
    <x v="3"/>
    <n v="1"/>
    <n v="1863"/>
    <n v="22"/>
    <n v="1453.14"/>
    <x v="5067"/>
    <s v="UPI"/>
    <x v="1"/>
    <n v="4"/>
    <n v="2023"/>
    <n v="2"/>
    <x v="3"/>
    <n v="1"/>
    <n v="6"/>
    <n v="2"/>
    <n v="0"/>
    <x v="2"/>
    <x v="0"/>
    <n v="40986"/>
    <n v="0.06"/>
  </r>
  <r>
    <x v="5120"/>
    <d v="2023-12-22T00:00:00"/>
    <s v="Customer_458"/>
    <x v="1"/>
    <x v="0"/>
    <x v="0"/>
    <x v="4"/>
    <n v="3"/>
    <n v="1252"/>
    <n v="27"/>
    <n v="2741.88"/>
    <x v="5068"/>
    <s v="Card"/>
    <x v="1"/>
    <n v="7"/>
    <n v="2023"/>
    <n v="12"/>
    <x v="2"/>
    <n v="4"/>
    <n v="51"/>
    <n v="4"/>
    <n v="5"/>
    <x v="1"/>
    <x v="1"/>
    <n v="101412"/>
    <n v="0.11"/>
  </r>
  <r>
    <x v="5121"/>
    <d v="2023-01-08T00:00:00"/>
    <s v="Customer_1649"/>
    <x v="3"/>
    <x v="2"/>
    <x v="0"/>
    <x v="6"/>
    <n v="4"/>
    <n v="4915"/>
    <n v="14"/>
    <n v="16907.599999999999"/>
    <x v="2568"/>
    <s v="Cash"/>
    <x v="1"/>
    <n v="7"/>
    <n v="2023"/>
    <n v="1"/>
    <x v="0"/>
    <n v="1"/>
    <n v="2"/>
    <n v="2"/>
    <n v="0"/>
    <x v="2"/>
    <x v="0"/>
    <n v="275240"/>
    <n v="7.0000000000000007E-2"/>
  </r>
  <r>
    <x v="5122"/>
    <d v="2023-04-30T00:00:00"/>
    <s v="Customer_592"/>
    <x v="2"/>
    <x v="2"/>
    <x v="2"/>
    <x v="7"/>
    <n v="5"/>
    <n v="380"/>
    <n v="28"/>
    <n v="1368"/>
    <x v="5069"/>
    <s v="UPI"/>
    <x v="1"/>
    <n v="6"/>
    <n v="2023"/>
    <n v="4"/>
    <x v="8"/>
    <n v="2"/>
    <n v="18"/>
    <n v="6"/>
    <n v="0"/>
    <x v="2"/>
    <x v="0"/>
    <n v="53200"/>
    <n v="0.17"/>
  </r>
  <r>
    <x v="5123"/>
    <d v="2023-02-02T00:00:00"/>
    <s v="Customer_1097"/>
    <x v="3"/>
    <x v="3"/>
    <x v="1"/>
    <x v="8"/>
    <n v="6"/>
    <n v="4682"/>
    <n v="24"/>
    <n v="21349.919999999998"/>
    <x v="5070"/>
    <s v="Cash"/>
    <x v="1"/>
    <n v="1"/>
    <n v="2023"/>
    <n v="2"/>
    <x v="3"/>
    <n v="1"/>
    <n v="5"/>
    <n v="1"/>
    <n v="4"/>
    <x v="4"/>
    <x v="1"/>
    <n v="674208"/>
    <n v="0.13"/>
  </r>
  <r>
    <x v="5124"/>
    <d v="2023-04-12T00:00:00"/>
    <s v="Customer_812"/>
    <x v="3"/>
    <x v="2"/>
    <x v="1"/>
    <x v="8"/>
    <n v="2"/>
    <n v="496"/>
    <n v="18"/>
    <n v="813.44"/>
    <x v="5071"/>
    <s v="UPI"/>
    <x v="0"/>
    <n v="2"/>
    <n v="2023"/>
    <n v="4"/>
    <x v="8"/>
    <n v="2"/>
    <n v="15"/>
    <n v="3"/>
    <n v="3"/>
    <x v="6"/>
    <x v="1"/>
    <n v="17856"/>
    <n v="0.15"/>
  </r>
  <r>
    <x v="5125"/>
    <d v="2023-07-14T00:00:00"/>
    <s v="Customer_1692"/>
    <x v="0"/>
    <x v="3"/>
    <x v="1"/>
    <x v="3"/>
    <n v="1"/>
    <n v="1982"/>
    <n v="18"/>
    <n v="1625.24"/>
    <x v="5072"/>
    <s v="Cash"/>
    <x v="0"/>
    <n v="4"/>
    <n v="2023"/>
    <n v="7"/>
    <x v="10"/>
    <n v="3"/>
    <n v="28"/>
    <n v="3"/>
    <n v="5"/>
    <x v="1"/>
    <x v="1"/>
    <n v="35676"/>
    <n v="0.19"/>
  </r>
  <r>
    <x v="5126"/>
    <d v="2023-04-02T00:00:00"/>
    <s v="Customer_647"/>
    <x v="1"/>
    <x v="1"/>
    <x v="1"/>
    <x v="3"/>
    <n v="10"/>
    <n v="485"/>
    <n v="7"/>
    <n v="4510.5"/>
    <x v="5073"/>
    <s v="Cash"/>
    <x v="1"/>
    <n v="4"/>
    <n v="2023"/>
    <n v="4"/>
    <x v="8"/>
    <n v="2"/>
    <n v="14"/>
    <n v="2"/>
    <n v="0"/>
    <x v="2"/>
    <x v="0"/>
    <n v="33950"/>
    <n v="0.19"/>
  </r>
  <r>
    <x v="5127"/>
    <d v="2023-03-15T00:00:00"/>
    <s v="Customer_1834"/>
    <x v="2"/>
    <x v="2"/>
    <x v="0"/>
    <x v="4"/>
    <n v="9"/>
    <n v="4940"/>
    <n v="17"/>
    <n v="36901.800000000003"/>
    <x v="5074"/>
    <s v="UPI"/>
    <x v="1"/>
    <n v="3"/>
    <n v="2023"/>
    <n v="3"/>
    <x v="9"/>
    <n v="1"/>
    <n v="11"/>
    <n v="3"/>
    <n v="3"/>
    <x v="6"/>
    <x v="1"/>
    <n v="755820"/>
    <n v="0.11"/>
  </r>
  <r>
    <x v="5128"/>
    <d v="2023-01-17T00:00:00"/>
    <s v="Customer_106"/>
    <x v="0"/>
    <x v="1"/>
    <x v="0"/>
    <x v="6"/>
    <n v="5"/>
    <n v="616"/>
    <n v="13"/>
    <n v="2679.6"/>
    <x v="5075"/>
    <s v="Cash"/>
    <x v="1"/>
    <n v="5"/>
    <n v="2023"/>
    <n v="1"/>
    <x v="0"/>
    <n v="1"/>
    <n v="3"/>
    <n v="3"/>
    <n v="2"/>
    <x v="5"/>
    <x v="1"/>
    <n v="40040"/>
    <n v="0.18"/>
  </r>
  <r>
    <x v="5129"/>
    <d v="2023-08-30T00:00:00"/>
    <s v="Customer_564"/>
    <x v="3"/>
    <x v="1"/>
    <x v="0"/>
    <x v="0"/>
    <n v="8"/>
    <n v="684"/>
    <n v="19"/>
    <n v="4432.32"/>
    <x v="5076"/>
    <s v="Cash"/>
    <x v="0"/>
    <n v="6"/>
    <n v="2023"/>
    <n v="8"/>
    <x v="4"/>
    <n v="3"/>
    <n v="35"/>
    <n v="5"/>
    <n v="3"/>
    <x v="6"/>
    <x v="1"/>
    <n v="103968"/>
    <n v="0.12"/>
  </r>
  <r>
    <x v="5130"/>
    <d v="2023-07-18T00:00:00"/>
    <s v="Customer_1875"/>
    <x v="0"/>
    <x v="1"/>
    <x v="0"/>
    <x v="6"/>
    <n v="9"/>
    <n v="3933"/>
    <n v="19"/>
    <n v="28671.57"/>
    <x v="5077"/>
    <s v="Card"/>
    <x v="1"/>
    <n v="6"/>
    <n v="2023"/>
    <n v="7"/>
    <x v="10"/>
    <n v="3"/>
    <n v="29"/>
    <n v="4"/>
    <n v="2"/>
    <x v="5"/>
    <x v="1"/>
    <n v="672543"/>
    <n v="0.15"/>
  </r>
  <r>
    <x v="5131"/>
    <d v="2023-11-22T00:00:00"/>
    <s v="Customer_703"/>
    <x v="3"/>
    <x v="1"/>
    <x v="1"/>
    <x v="3"/>
    <n v="2"/>
    <n v="3284"/>
    <n v="28"/>
    <n v="4728.96"/>
    <x v="5078"/>
    <s v="Cash"/>
    <x v="0"/>
    <n v="7"/>
    <n v="2023"/>
    <n v="11"/>
    <x v="6"/>
    <n v="4"/>
    <n v="47"/>
    <n v="4"/>
    <n v="3"/>
    <x v="6"/>
    <x v="1"/>
    <n v="183904"/>
    <n v="0.15"/>
  </r>
  <r>
    <x v="5132"/>
    <d v="2023-01-07T00:00:00"/>
    <s v="Customer_236"/>
    <x v="1"/>
    <x v="2"/>
    <x v="0"/>
    <x v="0"/>
    <n v="1"/>
    <n v="4373"/>
    <n v="19"/>
    <n v="3542.13"/>
    <x v="5079"/>
    <s v="Card"/>
    <x v="0"/>
    <n v="6"/>
    <n v="2023"/>
    <n v="1"/>
    <x v="0"/>
    <n v="1"/>
    <n v="1"/>
    <n v="1"/>
    <n v="6"/>
    <x v="0"/>
    <x v="0"/>
    <n v="83087"/>
    <n v="0.11"/>
  </r>
  <r>
    <x v="5133"/>
    <d v="2023-07-12T00:00:00"/>
    <s v="Customer_1251"/>
    <x v="0"/>
    <x v="3"/>
    <x v="1"/>
    <x v="1"/>
    <n v="5"/>
    <n v="1477"/>
    <n v="29"/>
    <n v="5243.35"/>
    <x v="5080"/>
    <s v="UPI"/>
    <x v="2"/>
    <n v="2"/>
    <n v="2023"/>
    <n v="7"/>
    <x v="10"/>
    <n v="3"/>
    <n v="28"/>
    <n v="3"/>
    <n v="3"/>
    <x v="6"/>
    <x v="1"/>
    <n v="214165"/>
    <n v="0.05"/>
  </r>
  <r>
    <x v="5134"/>
    <d v="2023-11-28T00:00:00"/>
    <s v="Customer_1662"/>
    <x v="0"/>
    <x v="3"/>
    <x v="1"/>
    <x v="3"/>
    <n v="4"/>
    <n v="175"/>
    <n v="5"/>
    <n v="665"/>
    <x v="5081"/>
    <s v="Card"/>
    <x v="1"/>
    <n v="1"/>
    <n v="2023"/>
    <n v="11"/>
    <x v="6"/>
    <n v="4"/>
    <n v="48"/>
    <n v="5"/>
    <n v="2"/>
    <x v="5"/>
    <x v="1"/>
    <n v="3500"/>
    <n v="0.18"/>
  </r>
  <r>
    <x v="5135"/>
    <d v="2023-06-21T00:00:00"/>
    <s v="Customer_1160"/>
    <x v="0"/>
    <x v="1"/>
    <x v="1"/>
    <x v="8"/>
    <n v="6"/>
    <n v="4240"/>
    <n v="1"/>
    <n v="25185.599999999999"/>
    <x v="5082"/>
    <s v="Card"/>
    <x v="2"/>
    <n v="2"/>
    <n v="2023"/>
    <n v="6"/>
    <x v="7"/>
    <n v="2"/>
    <n v="25"/>
    <n v="4"/>
    <n v="3"/>
    <x v="6"/>
    <x v="1"/>
    <n v="25440"/>
    <n v="0.15"/>
  </r>
  <r>
    <x v="5136"/>
    <d v="2023-10-22T00:00:00"/>
    <s v="Customer_1388"/>
    <x v="1"/>
    <x v="0"/>
    <x v="0"/>
    <x v="0"/>
    <n v="9"/>
    <n v="2156"/>
    <n v="4"/>
    <n v="18627.84"/>
    <x v="5083"/>
    <s v="UPI"/>
    <x v="2"/>
    <n v="2"/>
    <n v="2023"/>
    <n v="10"/>
    <x v="1"/>
    <n v="4"/>
    <n v="43"/>
    <n v="4"/>
    <n v="0"/>
    <x v="2"/>
    <x v="0"/>
    <n v="77616"/>
    <n v="0.11"/>
  </r>
  <r>
    <x v="5137"/>
    <d v="2023-09-08T00:00:00"/>
    <s v="Customer_273"/>
    <x v="0"/>
    <x v="3"/>
    <x v="0"/>
    <x v="4"/>
    <n v="6"/>
    <n v="271"/>
    <n v="18"/>
    <n v="1333.32"/>
    <x v="5084"/>
    <s v="Card"/>
    <x v="2"/>
    <n v="2"/>
    <n v="2023"/>
    <n v="9"/>
    <x v="5"/>
    <n v="3"/>
    <n v="36"/>
    <n v="2"/>
    <n v="5"/>
    <x v="1"/>
    <x v="1"/>
    <n v="29268"/>
    <n v="0.2"/>
  </r>
  <r>
    <x v="5138"/>
    <d v="2023-08-05T00:00:00"/>
    <s v="Customer_520"/>
    <x v="0"/>
    <x v="0"/>
    <x v="1"/>
    <x v="3"/>
    <n v="1"/>
    <n v="4808"/>
    <n v="17"/>
    <n v="3990.64"/>
    <x v="5085"/>
    <s v="Card"/>
    <x v="0"/>
    <n v="3"/>
    <n v="2023"/>
    <n v="8"/>
    <x v="4"/>
    <n v="3"/>
    <n v="31"/>
    <n v="1"/>
    <n v="6"/>
    <x v="0"/>
    <x v="0"/>
    <n v="81736"/>
    <n v="0.18"/>
  </r>
  <r>
    <x v="5139"/>
    <d v="2023-07-20T00:00:00"/>
    <s v="Customer_7"/>
    <x v="0"/>
    <x v="2"/>
    <x v="1"/>
    <x v="8"/>
    <n v="8"/>
    <n v="684"/>
    <n v="22"/>
    <n v="4268.16"/>
    <x v="5086"/>
    <s v="Card"/>
    <x v="2"/>
    <n v="4"/>
    <n v="2023"/>
    <n v="7"/>
    <x v="10"/>
    <n v="3"/>
    <n v="29"/>
    <n v="4"/>
    <n v="4"/>
    <x v="4"/>
    <x v="1"/>
    <n v="120384"/>
    <n v="0.19"/>
  </r>
  <r>
    <x v="5140"/>
    <d v="2023-05-26T00:00:00"/>
    <s v="Customer_640"/>
    <x v="2"/>
    <x v="2"/>
    <x v="2"/>
    <x v="7"/>
    <n v="6"/>
    <n v="615"/>
    <n v="27"/>
    <n v="2693.7"/>
    <x v="5087"/>
    <s v="Card"/>
    <x v="2"/>
    <n v="3"/>
    <n v="2023"/>
    <n v="5"/>
    <x v="11"/>
    <n v="2"/>
    <n v="21"/>
    <n v="4"/>
    <n v="5"/>
    <x v="1"/>
    <x v="1"/>
    <n v="99630"/>
    <n v="0.15"/>
  </r>
  <r>
    <x v="5141"/>
    <d v="2023-04-02T00:00:00"/>
    <s v="Customer_672"/>
    <x v="2"/>
    <x v="0"/>
    <x v="1"/>
    <x v="8"/>
    <n v="2"/>
    <n v="3548"/>
    <n v="24"/>
    <n v="5392.96"/>
    <x v="5088"/>
    <s v="Cash"/>
    <x v="2"/>
    <n v="2"/>
    <n v="2023"/>
    <n v="4"/>
    <x v="8"/>
    <n v="2"/>
    <n v="14"/>
    <n v="2"/>
    <n v="0"/>
    <x v="2"/>
    <x v="0"/>
    <n v="170304"/>
    <n v="0.19"/>
  </r>
  <r>
    <x v="5142"/>
    <d v="2023-04-03T00:00:00"/>
    <s v="Customer_79"/>
    <x v="1"/>
    <x v="0"/>
    <x v="1"/>
    <x v="8"/>
    <n v="9"/>
    <n v="1609"/>
    <n v="30"/>
    <n v="10136.700000000001"/>
    <x v="5089"/>
    <s v="Cash"/>
    <x v="0"/>
    <n v="7"/>
    <n v="2023"/>
    <n v="4"/>
    <x v="8"/>
    <n v="2"/>
    <n v="14"/>
    <n v="2"/>
    <n v="1"/>
    <x v="3"/>
    <x v="1"/>
    <n v="434430"/>
    <n v="0.16"/>
  </r>
  <r>
    <x v="5143"/>
    <d v="2023-03-23T00:00:00"/>
    <s v="Customer_510"/>
    <x v="0"/>
    <x v="0"/>
    <x v="0"/>
    <x v="4"/>
    <n v="7"/>
    <n v="2275"/>
    <n v="18"/>
    <n v="13058.5"/>
    <x v="5090"/>
    <s v="Card"/>
    <x v="0"/>
    <n v="4"/>
    <n v="2023"/>
    <n v="3"/>
    <x v="9"/>
    <n v="1"/>
    <n v="12"/>
    <n v="4"/>
    <n v="4"/>
    <x v="4"/>
    <x v="1"/>
    <n v="286650"/>
    <n v="0.12"/>
  </r>
  <r>
    <x v="5144"/>
    <d v="2023-01-17T00:00:00"/>
    <s v="Customer_919"/>
    <x v="3"/>
    <x v="2"/>
    <x v="1"/>
    <x v="3"/>
    <n v="2"/>
    <n v="1867"/>
    <n v="28"/>
    <n v="2688.48"/>
    <x v="5091"/>
    <s v="Card"/>
    <x v="1"/>
    <n v="1"/>
    <n v="2023"/>
    <n v="1"/>
    <x v="0"/>
    <n v="1"/>
    <n v="3"/>
    <n v="3"/>
    <n v="2"/>
    <x v="5"/>
    <x v="1"/>
    <n v="104552"/>
    <n v="0.11"/>
  </r>
  <r>
    <x v="5145"/>
    <d v="2023-08-07T00:00:00"/>
    <s v="Customer_1053"/>
    <x v="3"/>
    <x v="3"/>
    <x v="1"/>
    <x v="8"/>
    <n v="7"/>
    <n v="1191"/>
    <n v="18"/>
    <n v="6836.34"/>
    <x v="5092"/>
    <s v="Card"/>
    <x v="0"/>
    <n v="2"/>
    <n v="2023"/>
    <n v="8"/>
    <x v="4"/>
    <n v="3"/>
    <n v="32"/>
    <n v="2"/>
    <n v="1"/>
    <x v="3"/>
    <x v="1"/>
    <n v="150066"/>
    <n v="0.18"/>
  </r>
  <r>
    <x v="5146"/>
    <d v="2023-01-15T00:00:00"/>
    <s v="Customer_504"/>
    <x v="3"/>
    <x v="0"/>
    <x v="2"/>
    <x v="7"/>
    <n v="7"/>
    <n v="1075"/>
    <n v="25"/>
    <n v="5643.75"/>
    <x v="5093"/>
    <s v="UPI"/>
    <x v="1"/>
    <n v="7"/>
    <n v="2023"/>
    <n v="1"/>
    <x v="0"/>
    <n v="1"/>
    <n v="3"/>
    <n v="3"/>
    <n v="0"/>
    <x v="2"/>
    <x v="0"/>
    <n v="188125"/>
    <n v="0.06"/>
  </r>
  <r>
    <x v="5147"/>
    <d v="2023-04-25T00:00:00"/>
    <s v="Customer_1684"/>
    <x v="0"/>
    <x v="3"/>
    <x v="2"/>
    <x v="7"/>
    <n v="3"/>
    <n v="964"/>
    <n v="26"/>
    <n v="2140.08"/>
    <x v="5094"/>
    <s v="Card"/>
    <x v="2"/>
    <n v="2"/>
    <n v="2023"/>
    <n v="4"/>
    <x v="8"/>
    <n v="2"/>
    <n v="17"/>
    <n v="5"/>
    <n v="2"/>
    <x v="5"/>
    <x v="1"/>
    <n v="75192"/>
    <n v="0.08"/>
  </r>
  <r>
    <x v="5148"/>
    <d v="2023-06-23T00:00:00"/>
    <s v="Customer_270"/>
    <x v="3"/>
    <x v="2"/>
    <x v="0"/>
    <x v="6"/>
    <n v="5"/>
    <n v="2237"/>
    <n v="7"/>
    <n v="10402.049999999999"/>
    <x v="5095"/>
    <s v="Cash"/>
    <x v="1"/>
    <n v="2"/>
    <n v="2023"/>
    <n v="6"/>
    <x v="7"/>
    <n v="2"/>
    <n v="25"/>
    <n v="4"/>
    <n v="5"/>
    <x v="1"/>
    <x v="1"/>
    <n v="78295"/>
    <n v="7.0000000000000007E-2"/>
  </r>
  <r>
    <x v="5149"/>
    <d v="2023-12-13T00:00:00"/>
    <s v="Customer_796"/>
    <x v="0"/>
    <x v="3"/>
    <x v="2"/>
    <x v="7"/>
    <n v="4"/>
    <n v="1638"/>
    <n v="21"/>
    <n v="5176.08"/>
    <x v="5096"/>
    <s v="UPI"/>
    <x v="0"/>
    <n v="7"/>
    <n v="2023"/>
    <n v="12"/>
    <x v="2"/>
    <n v="4"/>
    <n v="50"/>
    <n v="3"/>
    <n v="3"/>
    <x v="6"/>
    <x v="1"/>
    <n v="137592"/>
    <n v="0.08"/>
  </r>
  <r>
    <x v="5150"/>
    <d v="2023-09-02T00:00:00"/>
    <s v="Customer_301"/>
    <x v="3"/>
    <x v="3"/>
    <x v="2"/>
    <x v="5"/>
    <n v="7"/>
    <n v="4782"/>
    <n v="19"/>
    <n v="27113.94"/>
    <x v="5097"/>
    <s v="UPI"/>
    <x v="0"/>
    <n v="6"/>
    <n v="2023"/>
    <n v="9"/>
    <x v="5"/>
    <n v="3"/>
    <n v="35"/>
    <n v="1"/>
    <n v="6"/>
    <x v="0"/>
    <x v="0"/>
    <n v="636006"/>
    <n v="0.11"/>
  </r>
  <r>
    <x v="5151"/>
    <d v="2023-07-17T00:00:00"/>
    <s v="Customer_1523"/>
    <x v="0"/>
    <x v="2"/>
    <x v="0"/>
    <x v="6"/>
    <n v="4"/>
    <n v="1654"/>
    <n v="9"/>
    <n v="6020.56"/>
    <x v="5098"/>
    <s v="UPI"/>
    <x v="2"/>
    <n v="4"/>
    <n v="2023"/>
    <n v="7"/>
    <x v="10"/>
    <n v="3"/>
    <n v="29"/>
    <n v="4"/>
    <n v="1"/>
    <x v="3"/>
    <x v="1"/>
    <n v="59544"/>
    <n v="0.19"/>
  </r>
  <r>
    <x v="5152"/>
    <d v="2023-05-19T00:00:00"/>
    <s v="Customer_1912"/>
    <x v="2"/>
    <x v="2"/>
    <x v="0"/>
    <x v="6"/>
    <n v="2"/>
    <n v="4484"/>
    <n v="4"/>
    <n v="8609.2800000000007"/>
    <x v="5099"/>
    <s v="Card"/>
    <x v="1"/>
    <n v="1"/>
    <n v="2023"/>
    <n v="5"/>
    <x v="11"/>
    <n v="2"/>
    <n v="20"/>
    <n v="3"/>
    <n v="5"/>
    <x v="1"/>
    <x v="1"/>
    <n v="35872"/>
    <n v="0.16"/>
  </r>
  <r>
    <x v="5153"/>
    <d v="2023-04-30T00:00:00"/>
    <s v="Customer_31"/>
    <x v="2"/>
    <x v="0"/>
    <x v="2"/>
    <x v="5"/>
    <n v="8"/>
    <n v="4043"/>
    <n v="13"/>
    <n v="28139.279999999999"/>
    <x v="5100"/>
    <s v="Cash"/>
    <x v="0"/>
    <n v="4"/>
    <n v="2023"/>
    <n v="4"/>
    <x v="8"/>
    <n v="2"/>
    <n v="18"/>
    <n v="6"/>
    <n v="0"/>
    <x v="2"/>
    <x v="0"/>
    <n v="420472"/>
    <n v="7.0000000000000007E-2"/>
  </r>
  <r>
    <x v="5154"/>
    <d v="2023-04-26T00:00:00"/>
    <s v="Customer_754"/>
    <x v="3"/>
    <x v="3"/>
    <x v="0"/>
    <x v="6"/>
    <n v="8"/>
    <n v="1315"/>
    <n v="1"/>
    <n v="10414.799999999999"/>
    <x v="5101"/>
    <s v="UPI"/>
    <x v="2"/>
    <n v="5"/>
    <n v="2023"/>
    <n v="4"/>
    <x v="8"/>
    <n v="2"/>
    <n v="17"/>
    <n v="5"/>
    <n v="3"/>
    <x v="6"/>
    <x v="1"/>
    <n v="10520"/>
    <n v="0.16"/>
  </r>
  <r>
    <x v="5155"/>
    <d v="2023-08-29T00:00:00"/>
    <s v="Customer_1599"/>
    <x v="1"/>
    <x v="3"/>
    <x v="0"/>
    <x v="4"/>
    <n v="3"/>
    <n v="3657"/>
    <n v="15"/>
    <n v="9325.35"/>
    <x v="5102"/>
    <s v="Card"/>
    <x v="2"/>
    <n v="1"/>
    <n v="2023"/>
    <n v="8"/>
    <x v="4"/>
    <n v="3"/>
    <n v="35"/>
    <n v="5"/>
    <n v="2"/>
    <x v="5"/>
    <x v="1"/>
    <n v="164565"/>
    <n v="0.09"/>
  </r>
  <r>
    <x v="5156"/>
    <d v="2023-04-09T00:00:00"/>
    <s v="Customer_338"/>
    <x v="0"/>
    <x v="3"/>
    <x v="0"/>
    <x v="6"/>
    <n v="3"/>
    <n v="144"/>
    <n v="12"/>
    <n v="380.16"/>
    <x v="5103"/>
    <s v="Card"/>
    <x v="2"/>
    <n v="7"/>
    <n v="2023"/>
    <n v="4"/>
    <x v="8"/>
    <n v="2"/>
    <n v="15"/>
    <n v="3"/>
    <n v="0"/>
    <x v="2"/>
    <x v="0"/>
    <n v="5184"/>
    <n v="0.08"/>
  </r>
  <r>
    <x v="5157"/>
    <d v="2023-10-27T00:00:00"/>
    <s v="Customer_766"/>
    <x v="0"/>
    <x v="0"/>
    <x v="1"/>
    <x v="3"/>
    <n v="7"/>
    <n v="975"/>
    <n v="23"/>
    <n v="5255.25"/>
    <x v="5104"/>
    <s v="Cash"/>
    <x v="1"/>
    <n v="2"/>
    <n v="2023"/>
    <n v="10"/>
    <x v="1"/>
    <n v="4"/>
    <n v="43"/>
    <n v="4"/>
    <n v="5"/>
    <x v="1"/>
    <x v="1"/>
    <n v="156975"/>
    <n v="0.08"/>
  </r>
  <r>
    <x v="5158"/>
    <d v="2023-05-31T00:00:00"/>
    <s v="Customer_94"/>
    <x v="1"/>
    <x v="2"/>
    <x v="2"/>
    <x v="5"/>
    <n v="2"/>
    <n v="2515"/>
    <n v="5"/>
    <n v="4778.5"/>
    <x v="5105"/>
    <s v="Cash"/>
    <x v="1"/>
    <n v="2"/>
    <n v="2023"/>
    <n v="5"/>
    <x v="11"/>
    <n v="2"/>
    <n v="22"/>
    <n v="5"/>
    <n v="3"/>
    <x v="6"/>
    <x v="1"/>
    <n v="25150"/>
    <n v="0.1"/>
  </r>
  <r>
    <x v="5159"/>
    <d v="2023-10-03T00:00:00"/>
    <s v="Customer_1518"/>
    <x v="0"/>
    <x v="0"/>
    <x v="2"/>
    <x v="7"/>
    <n v="9"/>
    <n v="1405"/>
    <n v="30"/>
    <n v="8851.5"/>
    <x v="5106"/>
    <s v="Card"/>
    <x v="2"/>
    <n v="4"/>
    <n v="2023"/>
    <n v="10"/>
    <x v="1"/>
    <n v="4"/>
    <n v="40"/>
    <n v="1"/>
    <n v="2"/>
    <x v="5"/>
    <x v="1"/>
    <n v="379350"/>
    <n v="0.2"/>
  </r>
  <r>
    <x v="5160"/>
    <d v="2023-05-08T00:00:00"/>
    <s v="Customer_296"/>
    <x v="1"/>
    <x v="2"/>
    <x v="0"/>
    <x v="0"/>
    <n v="6"/>
    <n v="2789"/>
    <n v="2"/>
    <n v="16399.32"/>
    <x v="5107"/>
    <s v="UPI"/>
    <x v="2"/>
    <n v="4"/>
    <n v="2023"/>
    <n v="5"/>
    <x v="11"/>
    <n v="2"/>
    <n v="19"/>
    <n v="2"/>
    <n v="1"/>
    <x v="3"/>
    <x v="1"/>
    <n v="33468"/>
    <n v="0.11"/>
  </r>
  <r>
    <x v="5161"/>
    <d v="2023-08-12T00:00:00"/>
    <s v="Customer_1267"/>
    <x v="1"/>
    <x v="3"/>
    <x v="1"/>
    <x v="8"/>
    <n v="4"/>
    <n v="180"/>
    <n v="26"/>
    <n v="532.79999999999995"/>
    <x v="5108"/>
    <s v="Card"/>
    <x v="1"/>
    <n v="3"/>
    <n v="2023"/>
    <n v="8"/>
    <x v="4"/>
    <n v="3"/>
    <n v="32"/>
    <n v="2"/>
    <n v="6"/>
    <x v="0"/>
    <x v="0"/>
    <n v="18720"/>
    <n v="0.18"/>
  </r>
  <r>
    <x v="5162"/>
    <d v="2023-08-28T00:00:00"/>
    <s v="Customer_1133"/>
    <x v="3"/>
    <x v="0"/>
    <x v="2"/>
    <x v="2"/>
    <n v="3"/>
    <n v="4573"/>
    <n v="27"/>
    <n v="10014.870000000001"/>
    <x v="5109"/>
    <s v="UPI"/>
    <x v="0"/>
    <n v="6"/>
    <n v="2023"/>
    <n v="8"/>
    <x v="4"/>
    <n v="3"/>
    <n v="35"/>
    <n v="5"/>
    <n v="1"/>
    <x v="3"/>
    <x v="1"/>
    <n v="370413"/>
    <n v="0.06"/>
  </r>
  <r>
    <x v="5163"/>
    <d v="2023-02-06T00:00:00"/>
    <s v="Customer_633"/>
    <x v="0"/>
    <x v="2"/>
    <x v="2"/>
    <x v="5"/>
    <n v="6"/>
    <n v="2058"/>
    <n v="6"/>
    <n v="11607.12"/>
    <x v="5110"/>
    <s v="UPI"/>
    <x v="0"/>
    <n v="4"/>
    <n v="2023"/>
    <n v="2"/>
    <x v="3"/>
    <n v="1"/>
    <n v="6"/>
    <n v="2"/>
    <n v="1"/>
    <x v="3"/>
    <x v="1"/>
    <n v="74088"/>
    <n v="0.18"/>
  </r>
  <r>
    <x v="5164"/>
    <d v="2023-05-05T00:00:00"/>
    <s v="Customer_204"/>
    <x v="3"/>
    <x v="1"/>
    <x v="0"/>
    <x v="6"/>
    <n v="7"/>
    <n v="3759"/>
    <n v="6"/>
    <n v="24734.22"/>
    <x v="5111"/>
    <s v="Card"/>
    <x v="1"/>
    <n v="2"/>
    <n v="2023"/>
    <n v="5"/>
    <x v="11"/>
    <n v="2"/>
    <n v="18"/>
    <n v="1"/>
    <n v="5"/>
    <x v="1"/>
    <x v="1"/>
    <n v="157878"/>
    <n v="0.1"/>
  </r>
  <r>
    <x v="5165"/>
    <d v="2023-11-02T00:00:00"/>
    <s v="Customer_605"/>
    <x v="2"/>
    <x v="0"/>
    <x v="2"/>
    <x v="7"/>
    <n v="9"/>
    <n v="2951"/>
    <n v="17"/>
    <n v="22043.97"/>
    <x v="5112"/>
    <s v="Card"/>
    <x v="0"/>
    <n v="4"/>
    <n v="2023"/>
    <n v="11"/>
    <x v="6"/>
    <n v="4"/>
    <n v="44"/>
    <n v="1"/>
    <n v="4"/>
    <x v="4"/>
    <x v="1"/>
    <n v="451503"/>
    <n v="0.16"/>
  </r>
  <r>
    <x v="5166"/>
    <d v="2023-03-29T00:00:00"/>
    <s v="Customer_1077"/>
    <x v="2"/>
    <x v="2"/>
    <x v="2"/>
    <x v="5"/>
    <n v="10"/>
    <n v="647"/>
    <n v="4"/>
    <n v="6211.2"/>
    <x v="5113"/>
    <s v="Card"/>
    <x v="2"/>
    <n v="5"/>
    <n v="2023"/>
    <n v="3"/>
    <x v="9"/>
    <n v="1"/>
    <n v="13"/>
    <n v="5"/>
    <n v="3"/>
    <x v="6"/>
    <x v="1"/>
    <n v="25880"/>
    <n v="0.13"/>
  </r>
  <r>
    <x v="5167"/>
    <d v="2023-03-02T00:00:00"/>
    <s v="Customer_71"/>
    <x v="0"/>
    <x v="1"/>
    <x v="2"/>
    <x v="2"/>
    <n v="2"/>
    <n v="2514"/>
    <n v="16"/>
    <n v="4223.5200000000004"/>
    <x v="5114"/>
    <s v="UPI"/>
    <x v="1"/>
    <n v="1"/>
    <n v="2023"/>
    <n v="3"/>
    <x v="9"/>
    <n v="1"/>
    <n v="9"/>
    <n v="1"/>
    <n v="4"/>
    <x v="4"/>
    <x v="1"/>
    <n v="80448"/>
    <n v="0.11"/>
  </r>
  <r>
    <x v="5168"/>
    <d v="2023-07-29T00:00:00"/>
    <s v="Customer_865"/>
    <x v="1"/>
    <x v="2"/>
    <x v="0"/>
    <x v="6"/>
    <n v="3"/>
    <n v="3794"/>
    <n v="30"/>
    <n v="7967.4"/>
    <x v="5115"/>
    <s v="UPI"/>
    <x v="1"/>
    <n v="5"/>
    <n v="2023"/>
    <n v="7"/>
    <x v="10"/>
    <n v="3"/>
    <n v="30"/>
    <n v="5"/>
    <n v="6"/>
    <x v="0"/>
    <x v="0"/>
    <n v="341460"/>
    <n v="0.18"/>
  </r>
  <r>
    <x v="5169"/>
    <d v="2023-02-14T00:00:00"/>
    <s v="Customer_1288"/>
    <x v="2"/>
    <x v="0"/>
    <x v="0"/>
    <x v="6"/>
    <n v="8"/>
    <n v="1633"/>
    <n v="6"/>
    <n v="12280.16"/>
    <x v="5116"/>
    <s v="UPI"/>
    <x v="1"/>
    <n v="4"/>
    <n v="2023"/>
    <n v="2"/>
    <x v="3"/>
    <n v="1"/>
    <n v="7"/>
    <n v="3"/>
    <n v="2"/>
    <x v="5"/>
    <x v="1"/>
    <n v="78384"/>
    <n v="0.1"/>
  </r>
  <r>
    <x v="5170"/>
    <d v="2023-12-06T00:00:00"/>
    <s v="Customer_1049"/>
    <x v="0"/>
    <x v="3"/>
    <x v="2"/>
    <x v="7"/>
    <n v="8"/>
    <n v="3768"/>
    <n v="15"/>
    <n v="25622.400000000001"/>
    <x v="5117"/>
    <s v="UPI"/>
    <x v="2"/>
    <n v="3"/>
    <n v="2023"/>
    <n v="12"/>
    <x v="2"/>
    <n v="4"/>
    <n v="49"/>
    <n v="2"/>
    <n v="3"/>
    <x v="6"/>
    <x v="1"/>
    <n v="452160"/>
    <n v="0.13"/>
  </r>
  <r>
    <x v="5171"/>
    <d v="2023-10-24T00:00:00"/>
    <s v="Customer_1921"/>
    <x v="3"/>
    <x v="2"/>
    <x v="0"/>
    <x v="6"/>
    <n v="1"/>
    <n v="3108"/>
    <n v="20"/>
    <n v="2486.4"/>
    <x v="1696"/>
    <s v="Card"/>
    <x v="2"/>
    <n v="4"/>
    <n v="2023"/>
    <n v="10"/>
    <x v="1"/>
    <n v="4"/>
    <n v="43"/>
    <n v="4"/>
    <n v="2"/>
    <x v="5"/>
    <x v="1"/>
    <n v="62160"/>
    <n v="0.15"/>
  </r>
  <r>
    <x v="5172"/>
    <d v="2023-08-27T00:00:00"/>
    <s v="Customer_627"/>
    <x v="2"/>
    <x v="1"/>
    <x v="0"/>
    <x v="4"/>
    <n v="9"/>
    <n v="1378"/>
    <n v="21"/>
    <n v="9797.58"/>
    <x v="5118"/>
    <s v="Card"/>
    <x v="1"/>
    <n v="5"/>
    <n v="2023"/>
    <n v="8"/>
    <x v="4"/>
    <n v="3"/>
    <n v="35"/>
    <n v="5"/>
    <n v="0"/>
    <x v="2"/>
    <x v="0"/>
    <n v="260442"/>
    <n v="7.0000000000000007E-2"/>
  </r>
  <r>
    <x v="5173"/>
    <d v="2023-10-23T00:00:00"/>
    <s v="Customer_938"/>
    <x v="2"/>
    <x v="3"/>
    <x v="0"/>
    <x v="6"/>
    <n v="4"/>
    <n v="4655"/>
    <n v="0"/>
    <n v="18620"/>
    <x v="5119"/>
    <s v="Card"/>
    <x v="2"/>
    <n v="6"/>
    <n v="2023"/>
    <n v="10"/>
    <x v="1"/>
    <n v="4"/>
    <n v="43"/>
    <n v="4"/>
    <n v="1"/>
    <x v="3"/>
    <x v="1"/>
    <n v="0"/>
    <n v="0.18"/>
  </r>
  <r>
    <x v="5174"/>
    <d v="2023-01-25T00:00:00"/>
    <s v="Customer_1057"/>
    <x v="3"/>
    <x v="1"/>
    <x v="0"/>
    <x v="0"/>
    <n v="5"/>
    <n v="3241"/>
    <n v="30"/>
    <n v="11343.5"/>
    <x v="5120"/>
    <s v="Cash"/>
    <x v="1"/>
    <n v="5"/>
    <n v="2023"/>
    <n v="1"/>
    <x v="0"/>
    <n v="1"/>
    <n v="4"/>
    <n v="4"/>
    <n v="3"/>
    <x v="6"/>
    <x v="1"/>
    <n v="486150"/>
    <n v="0.1"/>
  </r>
  <r>
    <x v="5175"/>
    <d v="2023-02-10T00:00:00"/>
    <s v="Customer_1209"/>
    <x v="0"/>
    <x v="0"/>
    <x v="1"/>
    <x v="8"/>
    <n v="3"/>
    <n v="2327"/>
    <n v="10"/>
    <n v="6282.9"/>
    <x v="5121"/>
    <s v="Card"/>
    <x v="1"/>
    <n v="1"/>
    <n v="2023"/>
    <n v="2"/>
    <x v="3"/>
    <n v="1"/>
    <n v="6"/>
    <n v="2"/>
    <n v="5"/>
    <x v="1"/>
    <x v="1"/>
    <n v="69810"/>
    <n v="0.05"/>
  </r>
  <r>
    <x v="5176"/>
    <d v="2023-08-09T00:00:00"/>
    <s v="Customer_72"/>
    <x v="1"/>
    <x v="1"/>
    <x v="2"/>
    <x v="7"/>
    <n v="4"/>
    <n v="3678"/>
    <n v="2"/>
    <n v="14417.76"/>
    <x v="5122"/>
    <s v="UPI"/>
    <x v="0"/>
    <n v="2"/>
    <n v="2023"/>
    <n v="8"/>
    <x v="4"/>
    <n v="3"/>
    <n v="32"/>
    <n v="2"/>
    <n v="3"/>
    <x v="6"/>
    <x v="1"/>
    <n v="29424"/>
    <n v="0.09"/>
  </r>
  <r>
    <x v="5177"/>
    <d v="2023-11-23T00:00:00"/>
    <s v="Customer_621"/>
    <x v="0"/>
    <x v="3"/>
    <x v="0"/>
    <x v="0"/>
    <n v="1"/>
    <n v="4058"/>
    <n v="0"/>
    <n v="4058"/>
    <x v="5123"/>
    <s v="Card"/>
    <x v="2"/>
    <n v="4"/>
    <n v="2023"/>
    <n v="11"/>
    <x v="6"/>
    <n v="4"/>
    <n v="47"/>
    <n v="4"/>
    <n v="4"/>
    <x v="4"/>
    <x v="1"/>
    <n v="0"/>
    <n v="0.09"/>
  </r>
  <r>
    <x v="5178"/>
    <d v="2023-02-06T00:00:00"/>
    <s v="Customer_1345"/>
    <x v="1"/>
    <x v="2"/>
    <x v="1"/>
    <x v="3"/>
    <n v="6"/>
    <n v="2455"/>
    <n v="7"/>
    <n v="13698.9"/>
    <x v="5124"/>
    <s v="UPI"/>
    <x v="1"/>
    <n v="4"/>
    <n v="2023"/>
    <n v="2"/>
    <x v="3"/>
    <n v="1"/>
    <n v="6"/>
    <n v="2"/>
    <n v="1"/>
    <x v="3"/>
    <x v="1"/>
    <n v="103110"/>
    <n v="0.16"/>
  </r>
  <r>
    <x v="5179"/>
    <d v="2023-02-18T00:00:00"/>
    <s v="Customer_1521"/>
    <x v="0"/>
    <x v="0"/>
    <x v="0"/>
    <x v="0"/>
    <n v="5"/>
    <n v="4335"/>
    <n v="7"/>
    <n v="20157.75"/>
    <x v="5125"/>
    <s v="UPI"/>
    <x v="1"/>
    <n v="4"/>
    <n v="2023"/>
    <n v="2"/>
    <x v="3"/>
    <n v="1"/>
    <n v="7"/>
    <n v="3"/>
    <n v="6"/>
    <x v="0"/>
    <x v="0"/>
    <n v="151725"/>
    <n v="0.1"/>
  </r>
  <r>
    <x v="5180"/>
    <d v="2023-03-08T00:00:00"/>
    <s v="Customer_104"/>
    <x v="3"/>
    <x v="0"/>
    <x v="1"/>
    <x v="1"/>
    <n v="7"/>
    <n v="3904"/>
    <n v="5"/>
    <n v="25961.599999999999"/>
    <x v="5126"/>
    <s v="Card"/>
    <x v="0"/>
    <n v="1"/>
    <n v="2023"/>
    <n v="3"/>
    <x v="9"/>
    <n v="1"/>
    <n v="10"/>
    <n v="2"/>
    <n v="3"/>
    <x v="6"/>
    <x v="1"/>
    <n v="136640"/>
    <n v="0.08"/>
  </r>
  <r>
    <x v="5181"/>
    <d v="2023-11-10T00:00:00"/>
    <s v="Customer_1131"/>
    <x v="0"/>
    <x v="0"/>
    <x v="0"/>
    <x v="0"/>
    <n v="1"/>
    <n v="2242"/>
    <n v="3"/>
    <n v="2174.7399999999998"/>
    <x v="5127"/>
    <s v="Card"/>
    <x v="1"/>
    <n v="6"/>
    <n v="2023"/>
    <n v="11"/>
    <x v="6"/>
    <n v="4"/>
    <n v="45"/>
    <n v="2"/>
    <n v="5"/>
    <x v="1"/>
    <x v="1"/>
    <n v="6726"/>
    <n v="0.1"/>
  </r>
  <r>
    <x v="5182"/>
    <d v="2023-08-11T00:00:00"/>
    <s v="Customer_1073"/>
    <x v="1"/>
    <x v="0"/>
    <x v="0"/>
    <x v="0"/>
    <n v="8"/>
    <n v="3625"/>
    <n v="18"/>
    <n v="23780"/>
    <x v="5128"/>
    <s v="Cash"/>
    <x v="2"/>
    <n v="7"/>
    <n v="2023"/>
    <n v="8"/>
    <x v="4"/>
    <n v="3"/>
    <n v="32"/>
    <n v="2"/>
    <n v="5"/>
    <x v="1"/>
    <x v="1"/>
    <n v="522000"/>
    <n v="0.14000000000000001"/>
  </r>
  <r>
    <x v="5183"/>
    <d v="2023-10-13T00:00:00"/>
    <s v="Customer_1954"/>
    <x v="0"/>
    <x v="0"/>
    <x v="1"/>
    <x v="3"/>
    <n v="7"/>
    <n v="3266"/>
    <n v="4"/>
    <n v="21947.52"/>
    <x v="5129"/>
    <s v="UPI"/>
    <x v="0"/>
    <n v="1"/>
    <n v="2023"/>
    <n v="10"/>
    <x v="1"/>
    <n v="4"/>
    <n v="41"/>
    <n v="2"/>
    <n v="5"/>
    <x v="1"/>
    <x v="1"/>
    <n v="91448"/>
    <n v="0.17"/>
  </r>
  <r>
    <x v="5184"/>
    <d v="2023-12-12T00:00:00"/>
    <s v="Customer_397"/>
    <x v="2"/>
    <x v="2"/>
    <x v="1"/>
    <x v="8"/>
    <n v="9"/>
    <n v="2694"/>
    <n v="11"/>
    <n v="21578.94"/>
    <x v="5130"/>
    <s v="UPI"/>
    <x v="0"/>
    <n v="1"/>
    <n v="2023"/>
    <n v="12"/>
    <x v="2"/>
    <n v="4"/>
    <n v="50"/>
    <n v="3"/>
    <n v="2"/>
    <x v="5"/>
    <x v="1"/>
    <n v="266706"/>
    <n v="0.06"/>
  </r>
  <r>
    <x v="5185"/>
    <d v="2023-08-12T00:00:00"/>
    <s v="Customer_1511"/>
    <x v="2"/>
    <x v="3"/>
    <x v="1"/>
    <x v="3"/>
    <n v="3"/>
    <n v="1225"/>
    <n v="20"/>
    <n v="2940"/>
    <x v="5131"/>
    <s v="UPI"/>
    <x v="0"/>
    <n v="7"/>
    <n v="2023"/>
    <n v="8"/>
    <x v="4"/>
    <n v="3"/>
    <n v="32"/>
    <n v="2"/>
    <n v="6"/>
    <x v="0"/>
    <x v="0"/>
    <n v="73500"/>
    <n v="0.09"/>
  </r>
  <r>
    <x v="5186"/>
    <d v="2023-07-07T00:00:00"/>
    <s v="Customer_363"/>
    <x v="2"/>
    <x v="2"/>
    <x v="2"/>
    <x v="7"/>
    <n v="5"/>
    <n v="102"/>
    <n v="16"/>
    <n v="428.4"/>
    <x v="5132"/>
    <s v="UPI"/>
    <x v="0"/>
    <n v="5"/>
    <n v="2023"/>
    <n v="7"/>
    <x v="10"/>
    <n v="3"/>
    <n v="27"/>
    <n v="2"/>
    <n v="5"/>
    <x v="1"/>
    <x v="1"/>
    <n v="8160"/>
    <n v="0.05"/>
  </r>
  <r>
    <x v="5187"/>
    <d v="2023-05-05T00:00:00"/>
    <s v="Customer_365"/>
    <x v="2"/>
    <x v="0"/>
    <x v="0"/>
    <x v="0"/>
    <n v="9"/>
    <n v="3077"/>
    <n v="22"/>
    <n v="21600.54"/>
    <x v="5133"/>
    <s v="Card"/>
    <x v="2"/>
    <n v="7"/>
    <n v="2023"/>
    <n v="5"/>
    <x v="11"/>
    <n v="2"/>
    <n v="18"/>
    <n v="1"/>
    <n v="5"/>
    <x v="1"/>
    <x v="1"/>
    <n v="609246"/>
    <n v="0.15"/>
  </r>
  <r>
    <x v="5188"/>
    <d v="2023-09-05T00:00:00"/>
    <s v="Customer_529"/>
    <x v="1"/>
    <x v="0"/>
    <x v="2"/>
    <x v="7"/>
    <n v="10"/>
    <n v="4573"/>
    <n v="0"/>
    <n v="45730"/>
    <x v="5134"/>
    <s v="UPI"/>
    <x v="1"/>
    <n v="3"/>
    <n v="2023"/>
    <n v="9"/>
    <x v="5"/>
    <n v="3"/>
    <n v="36"/>
    <n v="2"/>
    <n v="2"/>
    <x v="5"/>
    <x v="1"/>
    <n v="0"/>
    <n v="0.16"/>
  </r>
  <r>
    <x v="5189"/>
    <d v="2023-02-03T00:00:00"/>
    <s v="Customer_1990"/>
    <x v="2"/>
    <x v="3"/>
    <x v="1"/>
    <x v="3"/>
    <n v="7"/>
    <n v="2191"/>
    <n v="23"/>
    <n v="11809.49"/>
    <x v="5135"/>
    <s v="UPI"/>
    <x v="2"/>
    <n v="6"/>
    <n v="2023"/>
    <n v="2"/>
    <x v="3"/>
    <n v="1"/>
    <n v="5"/>
    <n v="1"/>
    <n v="5"/>
    <x v="1"/>
    <x v="1"/>
    <n v="352751"/>
    <n v="0.13"/>
  </r>
  <r>
    <x v="5190"/>
    <d v="2023-03-07T00:00:00"/>
    <s v="Customer_28"/>
    <x v="0"/>
    <x v="2"/>
    <x v="1"/>
    <x v="8"/>
    <n v="8"/>
    <n v="1241"/>
    <n v="2"/>
    <n v="9729.44"/>
    <x v="5136"/>
    <s v="Cash"/>
    <x v="2"/>
    <n v="4"/>
    <n v="2023"/>
    <n v="3"/>
    <x v="9"/>
    <n v="1"/>
    <n v="10"/>
    <n v="2"/>
    <n v="2"/>
    <x v="5"/>
    <x v="1"/>
    <n v="19856"/>
    <n v="0.1"/>
  </r>
  <r>
    <x v="5191"/>
    <d v="2023-11-10T00:00:00"/>
    <s v="Customer_357"/>
    <x v="0"/>
    <x v="1"/>
    <x v="2"/>
    <x v="2"/>
    <n v="10"/>
    <n v="3379"/>
    <n v="1"/>
    <n v="33452.1"/>
    <x v="5137"/>
    <s v="Cash"/>
    <x v="1"/>
    <n v="2"/>
    <n v="2023"/>
    <n v="11"/>
    <x v="6"/>
    <n v="4"/>
    <n v="45"/>
    <n v="2"/>
    <n v="5"/>
    <x v="1"/>
    <x v="1"/>
    <n v="33790"/>
    <n v="0.11"/>
  </r>
  <r>
    <x v="5192"/>
    <d v="2023-11-07T00:00:00"/>
    <s v="Customer_1689"/>
    <x v="0"/>
    <x v="0"/>
    <x v="1"/>
    <x v="3"/>
    <n v="8"/>
    <n v="4086"/>
    <n v="4"/>
    <n v="31380.48"/>
    <x v="5138"/>
    <s v="UPI"/>
    <x v="2"/>
    <n v="1"/>
    <n v="2023"/>
    <n v="11"/>
    <x v="6"/>
    <n v="4"/>
    <n v="45"/>
    <n v="2"/>
    <n v="2"/>
    <x v="5"/>
    <x v="1"/>
    <n v="130752"/>
    <n v="0.08"/>
  </r>
  <r>
    <x v="5193"/>
    <d v="2023-03-13T00:00:00"/>
    <s v="Customer_1948"/>
    <x v="1"/>
    <x v="2"/>
    <x v="0"/>
    <x v="4"/>
    <n v="5"/>
    <n v="2922"/>
    <n v="3"/>
    <n v="14171.7"/>
    <x v="5139"/>
    <s v="Cash"/>
    <x v="2"/>
    <n v="2"/>
    <n v="2023"/>
    <n v="3"/>
    <x v="9"/>
    <n v="1"/>
    <n v="11"/>
    <n v="3"/>
    <n v="1"/>
    <x v="3"/>
    <x v="1"/>
    <n v="43830"/>
    <n v="0.08"/>
  </r>
  <r>
    <x v="5194"/>
    <d v="2023-01-09T00:00:00"/>
    <s v="Customer_383"/>
    <x v="0"/>
    <x v="1"/>
    <x v="0"/>
    <x v="0"/>
    <n v="1"/>
    <n v="1150"/>
    <n v="25"/>
    <n v="862.5"/>
    <x v="5140"/>
    <s v="Cash"/>
    <x v="1"/>
    <n v="4"/>
    <n v="2023"/>
    <n v="1"/>
    <x v="0"/>
    <n v="1"/>
    <n v="2"/>
    <n v="2"/>
    <n v="1"/>
    <x v="3"/>
    <x v="1"/>
    <n v="28750"/>
    <n v="0.12"/>
  </r>
  <r>
    <x v="5195"/>
    <d v="2023-02-13T00:00:00"/>
    <s v="Customer_1963"/>
    <x v="1"/>
    <x v="3"/>
    <x v="2"/>
    <x v="5"/>
    <n v="3"/>
    <n v="3436"/>
    <n v="3"/>
    <n v="9998.76"/>
    <x v="5141"/>
    <s v="Card"/>
    <x v="0"/>
    <n v="4"/>
    <n v="2023"/>
    <n v="2"/>
    <x v="3"/>
    <n v="1"/>
    <n v="7"/>
    <n v="3"/>
    <n v="1"/>
    <x v="3"/>
    <x v="1"/>
    <n v="30924"/>
    <n v="0.06"/>
  </r>
  <r>
    <x v="5196"/>
    <d v="2023-10-31T00:00:00"/>
    <s v="Customer_1500"/>
    <x v="2"/>
    <x v="3"/>
    <x v="2"/>
    <x v="7"/>
    <n v="2"/>
    <n v="3860"/>
    <n v="26"/>
    <n v="5712.8"/>
    <x v="5142"/>
    <s v="Cash"/>
    <x v="0"/>
    <n v="6"/>
    <n v="2023"/>
    <n v="10"/>
    <x v="1"/>
    <n v="4"/>
    <n v="44"/>
    <n v="5"/>
    <n v="2"/>
    <x v="5"/>
    <x v="1"/>
    <n v="200720"/>
    <n v="0.17"/>
  </r>
  <r>
    <x v="5197"/>
    <d v="2023-09-13T00:00:00"/>
    <s v="Customer_268"/>
    <x v="2"/>
    <x v="3"/>
    <x v="1"/>
    <x v="1"/>
    <n v="1"/>
    <n v="436"/>
    <n v="4"/>
    <n v="418.56"/>
    <x v="5143"/>
    <s v="UPI"/>
    <x v="2"/>
    <n v="4"/>
    <n v="2023"/>
    <n v="9"/>
    <x v="5"/>
    <n v="3"/>
    <n v="37"/>
    <n v="3"/>
    <n v="3"/>
    <x v="6"/>
    <x v="1"/>
    <n v="1744"/>
    <n v="0.08"/>
  </r>
  <r>
    <x v="5198"/>
    <d v="2023-06-14T00:00:00"/>
    <s v="Customer_29"/>
    <x v="2"/>
    <x v="0"/>
    <x v="1"/>
    <x v="8"/>
    <n v="4"/>
    <n v="4917"/>
    <n v="25"/>
    <n v="14751"/>
    <x v="5144"/>
    <s v="Card"/>
    <x v="0"/>
    <n v="4"/>
    <n v="2023"/>
    <n v="6"/>
    <x v="7"/>
    <n v="2"/>
    <n v="24"/>
    <n v="3"/>
    <n v="3"/>
    <x v="6"/>
    <x v="1"/>
    <n v="491700"/>
    <n v="0.12"/>
  </r>
  <r>
    <x v="5199"/>
    <d v="2023-12-26T00:00:00"/>
    <s v="Customer_197"/>
    <x v="1"/>
    <x v="0"/>
    <x v="2"/>
    <x v="5"/>
    <n v="10"/>
    <n v="1309"/>
    <n v="18"/>
    <n v="10733.8"/>
    <x v="5145"/>
    <s v="Cash"/>
    <x v="1"/>
    <n v="7"/>
    <n v="2023"/>
    <n v="12"/>
    <x v="2"/>
    <n v="4"/>
    <n v="52"/>
    <n v="5"/>
    <n v="2"/>
    <x v="5"/>
    <x v="1"/>
    <n v="235620"/>
    <n v="0.14000000000000001"/>
  </r>
  <r>
    <x v="5200"/>
    <d v="2023-06-20T00:00:00"/>
    <s v="Customer_793"/>
    <x v="2"/>
    <x v="1"/>
    <x v="1"/>
    <x v="3"/>
    <n v="2"/>
    <n v="3145"/>
    <n v="4"/>
    <n v="6038.4"/>
    <x v="5146"/>
    <s v="Card"/>
    <x v="2"/>
    <n v="7"/>
    <n v="2023"/>
    <n v="6"/>
    <x v="7"/>
    <n v="2"/>
    <n v="25"/>
    <n v="4"/>
    <n v="2"/>
    <x v="5"/>
    <x v="1"/>
    <n v="25160"/>
    <n v="0.15"/>
  </r>
  <r>
    <x v="5201"/>
    <d v="2023-07-19T00:00:00"/>
    <s v="Customer_1655"/>
    <x v="1"/>
    <x v="0"/>
    <x v="2"/>
    <x v="7"/>
    <n v="8"/>
    <n v="1956"/>
    <n v="20"/>
    <n v="12518.4"/>
    <x v="5147"/>
    <s v="UPI"/>
    <x v="2"/>
    <n v="1"/>
    <n v="2023"/>
    <n v="7"/>
    <x v="10"/>
    <n v="3"/>
    <n v="29"/>
    <n v="4"/>
    <n v="3"/>
    <x v="6"/>
    <x v="1"/>
    <n v="312960"/>
    <n v="0.13"/>
  </r>
  <r>
    <x v="5202"/>
    <d v="2023-04-03T00:00:00"/>
    <s v="Customer_795"/>
    <x v="3"/>
    <x v="0"/>
    <x v="0"/>
    <x v="6"/>
    <n v="9"/>
    <n v="3848"/>
    <n v="12"/>
    <n v="30476.16"/>
    <x v="5148"/>
    <s v="Card"/>
    <x v="1"/>
    <n v="5"/>
    <n v="2023"/>
    <n v="4"/>
    <x v="8"/>
    <n v="2"/>
    <n v="14"/>
    <n v="2"/>
    <n v="1"/>
    <x v="3"/>
    <x v="1"/>
    <n v="415584"/>
    <n v="0.12"/>
  </r>
  <r>
    <x v="5203"/>
    <d v="2023-02-06T00:00:00"/>
    <s v="Customer_607"/>
    <x v="0"/>
    <x v="2"/>
    <x v="2"/>
    <x v="2"/>
    <n v="10"/>
    <n v="2975"/>
    <n v="22"/>
    <n v="23205"/>
    <x v="5149"/>
    <s v="UPI"/>
    <x v="1"/>
    <n v="5"/>
    <n v="2023"/>
    <n v="2"/>
    <x v="3"/>
    <n v="1"/>
    <n v="6"/>
    <n v="2"/>
    <n v="1"/>
    <x v="3"/>
    <x v="1"/>
    <n v="654500"/>
    <n v="0.13"/>
  </r>
  <r>
    <x v="5204"/>
    <d v="2023-11-18T00:00:00"/>
    <s v="Customer_1152"/>
    <x v="1"/>
    <x v="0"/>
    <x v="0"/>
    <x v="4"/>
    <n v="9"/>
    <n v="216"/>
    <n v="2"/>
    <n v="1905.12"/>
    <x v="5150"/>
    <s v="Cash"/>
    <x v="0"/>
    <n v="2"/>
    <n v="2023"/>
    <n v="11"/>
    <x v="6"/>
    <n v="4"/>
    <n v="46"/>
    <n v="3"/>
    <n v="6"/>
    <x v="0"/>
    <x v="0"/>
    <n v="3888"/>
    <n v="0.13"/>
  </r>
  <r>
    <x v="5205"/>
    <d v="2023-01-02T00:00:00"/>
    <s v="Customer_1547"/>
    <x v="2"/>
    <x v="3"/>
    <x v="1"/>
    <x v="3"/>
    <n v="5"/>
    <n v="2487"/>
    <n v="26"/>
    <n v="9201.9"/>
    <x v="5151"/>
    <s v="UPI"/>
    <x v="0"/>
    <n v="6"/>
    <n v="2023"/>
    <n v="1"/>
    <x v="0"/>
    <n v="1"/>
    <n v="1"/>
    <n v="1"/>
    <n v="1"/>
    <x v="3"/>
    <x v="1"/>
    <n v="323310"/>
    <n v="0.18"/>
  </r>
  <r>
    <x v="5206"/>
    <d v="2023-12-07T00:00:00"/>
    <s v="Customer_705"/>
    <x v="2"/>
    <x v="0"/>
    <x v="0"/>
    <x v="6"/>
    <n v="4"/>
    <n v="1089"/>
    <n v="7"/>
    <n v="4051.08"/>
    <x v="5152"/>
    <s v="Cash"/>
    <x v="2"/>
    <n v="2"/>
    <n v="2023"/>
    <n v="12"/>
    <x v="2"/>
    <n v="4"/>
    <n v="49"/>
    <n v="2"/>
    <n v="4"/>
    <x v="4"/>
    <x v="1"/>
    <n v="30492"/>
    <n v="0.12"/>
  </r>
  <r>
    <x v="5207"/>
    <d v="2023-09-14T00:00:00"/>
    <s v="Customer_204"/>
    <x v="2"/>
    <x v="3"/>
    <x v="0"/>
    <x v="0"/>
    <n v="10"/>
    <n v="3966"/>
    <n v="0"/>
    <n v="39660"/>
    <x v="5153"/>
    <s v="UPI"/>
    <x v="1"/>
    <n v="2"/>
    <n v="2023"/>
    <n v="9"/>
    <x v="5"/>
    <n v="3"/>
    <n v="37"/>
    <n v="3"/>
    <n v="4"/>
    <x v="4"/>
    <x v="1"/>
    <n v="0"/>
    <n v="0.09"/>
  </r>
  <r>
    <x v="5208"/>
    <d v="2023-04-25T00:00:00"/>
    <s v="Customer_1610"/>
    <x v="1"/>
    <x v="0"/>
    <x v="1"/>
    <x v="3"/>
    <n v="1"/>
    <n v="3958"/>
    <n v="10"/>
    <n v="3562.2"/>
    <x v="5154"/>
    <s v="Card"/>
    <x v="1"/>
    <n v="1"/>
    <n v="2023"/>
    <n v="4"/>
    <x v="8"/>
    <n v="2"/>
    <n v="17"/>
    <n v="5"/>
    <n v="2"/>
    <x v="5"/>
    <x v="1"/>
    <n v="39580"/>
    <n v="0.18"/>
  </r>
  <r>
    <x v="5209"/>
    <d v="2023-03-02T00:00:00"/>
    <s v="Customer_1865"/>
    <x v="2"/>
    <x v="0"/>
    <x v="0"/>
    <x v="0"/>
    <n v="3"/>
    <n v="1279"/>
    <n v="3"/>
    <n v="3721.89"/>
    <x v="5155"/>
    <s v="Card"/>
    <x v="2"/>
    <n v="7"/>
    <n v="2023"/>
    <n v="3"/>
    <x v="9"/>
    <n v="1"/>
    <n v="9"/>
    <n v="1"/>
    <n v="4"/>
    <x v="4"/>
    <x v="1"/>
    <n v="11511"/>
    <n v="0.09"/>
  </r>
  <r>
    <x v="5210"/>
    <d v="2023-05-25T00:00:00"/>
    <s v="Customer_193"/>
    <x v="1"/>
    <x v="1"/>
    <x v="0"/>
    <x v="4"/>
    <n v="6"/>
    <n v="868"/>
    <n v="17"/>
    <n v="4322.6400000000003"/>
    <x v="5156"/>
    <s v="UPI"/>
    <x v="2"/>
    <n v="2"/>
    <n v="2023"/>
    <n v="5"/>
    <x v="11"/>
    <n v="2"/>
    <n v="21"/>
    <n v="4"/>
    <n v="4"/>
    <x v="4"/>
    <x v="1"/>
    <n v="88536"/>
    <n v="0.11"/>
  </r>
  <r>
    <x v="5211"/>
    <d v="2023-12-16T00:00:00"/>
    <s v="Customer_1262"/>
    <x v="1"/>
    <x v="2"/>
    <x v="2"/>
    <x v="5"/>
    <n v="9"/>
    <n v="3477"/>
    <n v="4"/>
    <n v="30041.279999999999"/>
    <x v="5157"/>
    <s v="Card"/>
    <x v="1"/>
    <n v="1"/>
    <n v="2023"/>
    <n v="12"/>
    <x v="2"/>
    <n v="4"/>
    <n v="50"/>
    <n v="3"/>
    <n v="6"/>
    <x v="0"/>
    <x v="0"/>
    <n v="125172"/>
    <n v="0.11"/>
  </r>
  <r>
    <x v="5212"/>
    <d v="2023-05-07T00:00:00"/>
    <s v="Customer_578"/>
    <x v="2"/>
    <x v="3"/>
    <x v="2"/>
    <x v="2"/>
    <n v="3"/>
    <n v="335"/>
    <n v="1"/>
    <n v="994.95"/>
    <x v="5158"/>
    <s v="Cash"/>
    <x v="1"/>
    <n v="2"/>
    <n v="2023"/>
    <n v="5"/>
    <x v="11"/>
    <n v="2"/>
    <n v="19"/>
    <n v="2"/>
    <n v="0"/>
    <x v="2"/>
    <x v="0"/>
    <n v="1005"/>
    <n v="0.19"/>
  </r>
  <r>
    <x v="5213"/>
    <d v="2023-07-12T00:00:00"/>
    <s v="Customer_1719"/>
    <x v="1"/>
    <x v="0"/>
    <x v="1"/>
    <x v="8"/>
    <n v="10"/>
    <n v="2593"/>
    <n v="3"/>
    <n v="25152.1"/>
    <x v="5159"/>
    <s v="Cash"/>
    <x v="1"/>
    <n v="7"/>
    <n v="2023"/>
    <n v="7"/>
    <x v="10"/>
    <n v="3"/>
    <n v="28"/>
    <n v="3"/>
    <n v="3"/>
    <x v="6"/>
    <x v="1"/>
    <n v="77790"/>
    <n v="0.05"/>
  </r>
  <r>
    <x v="5214"/>
    <d v="2023-12-05T00:00:00"/>
    <s v="Customer_1912"/>
    <x v="0"/>
    <x v="1"/>
    <x v="1"/>
    <x v="8"/>
    <n v="7"/>
    <n v="126"/>
    <n v="6"/>
    <n v="829.08"/>
    <x v="5160"/>
    <s v="Card"/>
    <x v="0"/>
    <n v="1"/>
    <n v="2023"/>
    <n v="12"/>
    <x v="2"/>
    <n v="4"/>
    <n v="49"/>
    <n v="2"/>
    <n v="2"/>
    <x v="5"/>
    <x v="1"/>
    <n v="5292"/>
    <n v="0.17"/>
  </r>
  <r>
    <x v="5215"/>
    <d v="2023-06-13T00:00:00"/>
    <s v="Customer_1632"/>
    <x v="1"/>
    <x v="2"/>
    <x v="1"/>
    <x v="1"/>
    <n v="8"/>
    <n v="2346"/>
    <n v="25"/>
    <n v="14076"/>
    <x v="5161"/>
    <s v="Card"/>
    <x v="0"/>
    <n v="1"/>
    <n v="2023"/>
    <n v="6"/>
    <x v="7"/>
    <n v="2"/>
    <n v="24"/>
    <n v="3"/>
    <n v="2"/>
    <x v="5"/>
    <x v="1"/>
    <n v="469200"/>
    <n v="0.12"/>
  </r>
  <r>
    <x v="5216"/>
    <d v="2023-07-04T00:00:00"/>
    <s v="Customer_1757"/>
    <x v="1"/>
    <x v="1"/>
    <x v="0"/>
    <x v="4"/>
    <n v="2"/>
    <n v="3497"/>
    <n v="12"/>
    <n v="6154.72"/>
    <x v="5162"/>
    <s v="Cash"/>
    <x v="0"/>
    <n v="6"/>
    <n v="2023"/>
    <n v="7"/>
    <x v="10"/>
    <n v="3"/>
    <n v="27"/>
    <n v="2"/>
    <n v="2"/>
    <x v="5"/>
    <x v="1"/>
    <n v="83928"/>
    <n v="0.2"/>
  </r>
  <r>
    <x v="5217"/>
    <d v="2023-12-01T00:00:00"/>
    <s v="Customer_203"/>
    <x v="1"/>
    <x v="1"/>
    <x v="0"/>
    <x v="6"/>
    <n v="8"/>
    <n v="538"/>
    <n v="11"/>
    <n v="3830.56"/>
    <x v="5163"/>
    <s v="Card"/>
    <x v="2"/>
    <n v="7"/>
    <n v="2023"/>
    <n v="12"/>
    <x v="2"/>
    <n v="4"/>
    <n v="48"/>
    <n v="1"/>
    <n v="5"/>
    <x v="1"/>
    <x v="1"/>
    <n v="47344"/>
    <n v="7.0000000000000007E-2"/>
  </r>
  <r>
    <x v="5218"/>
    <d v="2023-10-05T00:00:00"/>
    <s v="Customer_1165"/>
    <x v="2"/>
    <x v="0"/>
    <x v="2"/>
    <x v="5"/>
    <n v="2"/>
    <n v="1918"/>
    <n v="29"/>
    <n v="2723.56"/>
    <x v="5164"/>
    <s v="Cash"/>
    <x v="2"/>
    <n v="4"/>
    <n v="2023"/>
    <n v="10"/>
    <x v="1"/>
    <n v="4"/>
    <n v="40"/>
    <n v="1"/>
    <n v="4"/>
    <x v="4"/>
    <x v="1"/>
    <n v="111244"/>
    <n v="0.14000000000000001"/>
  </r>
  <r>
    <x v="5219"/>
    <d v="2023-12-18T00:00:00"/>
    <s v="Customer_1773"/>
    <x v="1"/>
    <x v="3"/>
    <x v="2"/>
    <x v="2"/>
    <n v="4"/>
    <n v="1889"/>
    <n v="24"/>
    <n v="5742.56"/>
    <x v="5165"/>
    <s v="Card"/>
    <x v="1"/>
    <n v="1"/>
    <n v="2023"/>
    <n v="12"/>
    <x v="2"/>
    <n v="4"/>
    <n v="51"/>
    <n v="4"/>
    <n v="1"/>
    <x v="3"/>
    <x v="1"/>
    <n v="181344"/>
    <n v="0.17"/>
  </r>
  <r>
    <x v="5220"/>
    <d v="2023-01-15T00:00:00"/>
    <s v="Customer_915"/>
    <x v="1"/>
    <x v="1"/>
    <x v="0"/>
    <x v="4"/>
    <n v="2"/>
    <n v="381"/>
    <n v="18"/>
    <n v="624.84"/>
    <x v="5166"/>
    <s v="Card"/>
    <x v="1"/>
    <n v="7"/>
    <n v="2023"/>
    <n v="1"/>
    <x v="0"/>
    <n v="1"/>
    <n v="3"/>
    <n v="3"/>
    <n v="0"/>
    <x v="2"/>
    <x v="0"/>
    <n v="13716"/>
    <n v="0.09"/>
  </r>
  <r>
    <x v="5221"/>
    <d v="2023-08-23T00:00:00"/>
    <s v="Customer_735"/>
    <x v="1"/>
    <x v="1"/>
    <x v="0"/>
    <x v="6"/>
    <n v="10"/>
    <n v="3836"/>
    <n v="6"/>
    <n v="36058.400000000001"/>
    <x v="5167"/>
    <s v="Cash"/>
    <x v="1"/>
    <n v="2"/>
    <n v="2023"/>
    <n v="8"/>
    <x v="4"/>
    <n v="3"/>
    <n v="34"/>
    <n v="4"/>
    <n v="3"/>
    <x v="6"/>
    <x v="1"/>
    <n v="230160"/>
    <n v="0.2"/>
  </r>
  <r>
    <x v="5222"/>
    <d v="2023-04-03T00:00:00"/>
    <s v="Customer_1337"/>
    <x v="0"/>
    <x v="2"/>
    <x v="0"/>
    <x v="4"/>
    <n v="5"/>
    <n v="4771"/>
    <n v="25"/>
    <n v="17891.25"/>
    <x v="5168"/>
    <s v="UPI"/>
    <x v="1"/>
    <n v="6"/>
    <n v="2023"/>
    <n v="4"/>
    <x v="8"/>
    <n v="2"/>
    <n v="14"/>
    <n v="2"/>
    <n v="1"/>
    <x v="3"/>
    <x v="1"/>
    <n v="596375"/>
    <n v="0.16"/>
  </r>
  <r>
    <x v="5223"/>
    <d v="2023-11-20T00:00:00"/>
    <s v="Customer_1331"/>
    <x v="2"/>
    <x v="1"/>
    <x v="1"/>
    <x v="1"/>
    <n v="8"/>
    <n v="556"/>
    <n v="20"/>
    <n v="3558.4"/>
    <x v="5169"/>
    <s v="Cash"/>
    <x v="1"/>
    <n v="2"/>
    <n v="2023"/>
    <n v="11"/>
    <x v="6"/>
    <n v="4"/>
    <n v="47"/>
    <n v="4"/>
    <n v="1"/>
    <x v="3"/>
    <x v="1"/>
    <n v="88960"/>
    <n v="7.0000000000000007E-2"/>
  </r>
  <r>
    <x v="5224"/>
    <d v="2023-02-25T00:00:00"/>
    <s v="Customer_861"/>
    <x v="1"/>
    <x v="1"/>
    <x v="0"/>
    <x v="0"/>
    <n v="3"/>
    <n v="3531"/>
    <n v="16"/>
    <n v="8898.1200000000008"/>
    <x v="5170"/>
    <s v="UPI"/>
    <x v="2"/>
    <n v="3"/>
    <n v="2023"/>
    <n v="2"/>
    <x v="3"/>
    <n v="1"/>
    <n v="8"/>
    <n v="4"/>
    <n v="6"/>
    <x v="0"/>
    <x v="0"/>
    <n v="169488"/>
    <n v="0.06"/>
  </r>
  <r>
    <x v="5225"/>
    <d v="2023-09-28T00:00:00"/>
    <s v="Customer_1209"/>
    <x v="2"/>
    <x v="0"/>
    <x v="1"/>
    <x v="8"/>
    <n v="7"/>
    <n v="2693"/>
    <n v="2"/>
    <n v="18473.98"/>
    <x v="5171"/>
    <s v="Card"/>
    <x v="0"/>
    <n v="5"/>
    <n v="2023"/>
    <n v="9"/>
    <x v="5"/>
    <n v="3"/>
    <n v="39"/>
    <n v="5"/>
    <n v="4"/>
    <x v="4"/>
    <x v="1"/>
    <n v="37702"/>
    <n v="0.16"/>
  </r>
  <r>
    <x v="5226"/>
    <d v="2023-11-23T00:00:00"/>
    <s v="Customer_1007"/>
    <x v="2"/>
    <x v="1"/>
    <x v="2"/>
    <x v="2"/>
    <n v="5"/>
    <n v="1811"/>
    <n v="20"/>
    <n v="7244"/>
    <x v="5172"/>
    <s v="UPI"/>
    <x v="0"/>
    <n v="1"/>
    <n v="2023"/>
    <n v="11"/>
    <x v="6"/>
    <n v="4"/>
    <n v="47"/>
    <n v="4"/>
    <n v="4"/>
    <x v="4"/>
    <x v="1"/>
    <n v="181100"/>
    <n v="0.14000000000000001"/>
  </r>
  <r>
    <x v="5227"/>
    <d v="2023-07-31T00:00:00"/>
    <s v="Customer_923"/>
    <x v="2"/>
    <x v="3"/>
    <x v="1"/>
    <x v="1"/>
    <n v="1"/>
    <n v="4348"/>
    <n v="17"/>
    <n v="3608.84"/>
    <x v="5173"/>
    <s v="Cash"/>
    <x v="0"/>
    <n v="2"/>
    <n v="2023"/>
    <n v="7"/>
    <x v="10"/>
    <n v="3"/>
    <n v="31"/>
    <n v="6"/>
    <n v="1"/>
    <x v="3"/>
    <x v="1"/>
    <n v="73916"/>
    <n v="0.09"/>
  </r>
  <r>
    <x v="5228"/>
    <d v="2023-01-25T00:00:00"/>
    <s v="Customer_1013"/>
    <x v="0"/>
    <x v="0"/>
    <x v="0"/>
    <x v="4"/>
    <n v="2"/>
    <n v="2613"/>
    <n v="9"/>
    <n v="4755.66"/>
    <x v="5174"/>
    <s v="Cash"/>
    <x v="2"/>
    <n v="3"/>
    <n v="2023"/>
    <n v="1"/>
    <x v="0"/>
    <n v="1"/>
    <n v="4"/>
    <n v="4"/>
    <n v="3"/>
    <x v="6"/>
    <x v="1"/>
    <n v="47034"/>
    <n v="0.2"/>
  </r>
  <r>
    <x v="5229"/>
    <d v="2023-08-16T00:00:00"/>
    <s v="Customer_1598"/>
    <x v="0"/>
    <x v="0"/>
    <x v="0"/>
    <x v="6"/>
    <n v="2"/>
    <n v="1231"/>
    <n v="11"/>
    <n v="2191.1799999999998"/>
    <x v="5175"/>
    <s v="Cash"/>
    <x v="2"/>
    <n v="2"/>
    <n v="2023"/>
    <n v="8"/>
    <x v="4"/>
    <n v="3"/>
    <n v="33"/>
    <n v="3"/>
    <n v="3"/>
    <x v="6"/>
    <x v="1"/>
    <n v="27082"/>
    <n v="0.16"/>
  </r>
  <r>
    <x v="5230"/>
    <d v="2023-05-07T00:00:00"/>
    <s v="Customer_1623"/>
    <x v="1"/>
    <x v="1"/>
    <x v="0"/>
    <x v="0"/>
    <n v="7"/>
    <n v="3697"/>
    <n v="1"/>
    <n v="25620.21"/>
    <x v="5176"/>
    <s v="UPI"/>
    <x v="2"/>
    <n v="7"/>
    <n v="2023"/>
    <n v="5"/>
    <x v="11"/>
    <n v="2"/>
    <n v="19"/>
    <n v="2"/>
    <n v="0"/>
    <x v="2"/>
    <x v="0"/>
    <n v="25879"/>
    <n v="0.15"/>
  </r>
  <r>
    <x v="5231"/>
    <d v="2023-11-05T00:00:00"/>
    <s v="Customer_1898"/>
    <x v="3"/>
    <x v="1"/>
    <x v="0"/>
    <x v="4"/>
    <n v="5"/>
    <n v="2611"/>
    <n v="13"/>
    <n v="11357.85"/>
    <x v="5177"/>
    <s v="UPI"/>
    <x v="2"/>
    <n v="5"/>
    <n v="2023"/>
    <n v="11"/>
    <x v="6"/>
    <n v="4"/>
    <n v="45"/>
    <n v="2"/>
    <n v="0"/>
    <x v="2"/>
    <x v="0"/>
    <n v="169715"/>
    <n v="0.16"/>
  </r>
  <r>
    <x v="5232"/>
    <d v="2023-09-16T00:00:00"/>
    <s v="Customer_1668"/>
    <x v="0"/>
    <x v="2"/>
    <x v="0"/>
    <x v="6"/>
    <n v="9"/>
    <n v="1520"/>
    <n v="24"/>
    <n v="10396.799999999999"/>
    <x v="5178"/>
    <s v="Cash"/>
    <x v="2"/>
    <n v="4"/>
    <n v="2023"/>
    <n v="9"/>
    <x v="5"/>
    <n v="3"/>
    <n v="37"/>
    <n v="3"/>
    <n v="6"/>
    <x v="0"/>
    <x v="0"/>
    <n v="328320"/>
    <n v="0.05"/>
  </r>
  <r>
    <x v="5233"/>
    <d v="2023-04-07T00:00:00"/>
    <s v="Customer_1581"/>
    <x v="3"/>
    <x v="1"/>
    <x v="2"/>
    <x v="7"/>
    <n v="3"/>
    <n v="4626"/>
    <n v="3"/>
    <n v="13461.66"/>
    <x v="5179"/>
    <s v="UPI"/>
    <x v="0"/>
    <n v="1"/>
    <n v="2023"/>
    <n v="4"/>
    <x v="8"/>
    <n v="2"/>
    <n v="14"/>
    <n v="2"/>
    <n v="5"/>
    <x v="1"/>
    <x v="1"/>
    <n v="41634"/>
    <n v="0.13"/>
  </r>
  <r>
    <x v="5234"/>
    <d v="2023-09-27T00:00:00"/>
    <s v="Customer_194"/>
    <x v="2"/>
    <x v="3"/>
    <x v="1"/>
    <x v="1"/>
    <n v="6"/>
    <n v="1835"/>
    <n v="4"/>
    <n v="10569.6"/>
    <x v="5180"/>
    <s v="UPI"/>
    <x v="1"/>
    <n v="5"/>
    <n v="2023"/>
    <n v="9"/>
    <x v="5"/>
    <n v="3"/>
    <n v="39"/>
    <n v="5"/>
    <n v="3"/>
    <x v="6"/>
    <x v="1"/>
    <n v="44040"/>
    <n v="0.11"/>
  </r>
  <r>
    <x v="5235"/>
    <d v="2023-06-24T00:00:00"/>
    <s v="Customer_97"/>
    <x v="1"/>
    <x v="1"/>
    <x v="0"/>
    <x v="6"/>
    <n v="8"/>
    <n v="2313"/>
    <n v="22"/>
    <n v="14433.12"/>
    <x v="5181"/>
    <s v="UPI"/>
    <x v="2"/>
    <n v="1"/>
    <n v="2023"/>
    <n v="6"/>
    <x v="7"/>
    <n v="2"/>
    <n v="25"/>
    <n v="4"/>
    <n v="6"/>
    <x v="0"/>
    <x v="0"/>
    <n v="407088"/>
    <n v="0.18"/>
  </r>
  <r>
    <x v="5236"/>
    <d v="2023-11-08T00:00:00"/>
    <s v="Customer_300"/>
    <x v="1"/>
    <x v="1"/>
    <x v="1"/>
    <x v="3"/>
    <n v="1"/>
    <n v="2848"/>
    <n v="30"/>
    <n v="1993.6"/>
    <x v="5182"/>
    <s v="Cash"/>
    <x v="2"/>
    <n v="3"/>
    <n v="2023"/>
    <n v="11"/>
    <x v="6"/>
    <n v="4"/>
    <n v="45"/>
    <n v="2"/>
    <n v="3"/>
    <x v="6"/>
    <x v="1"/>
    <n v="85440"/>
    <n v="0.14000000000000001"/>
  </r>
  <r>
    <x v="5237"/>
    <d v="2023-01-18T00:00:00"/>
    <s v="Customer_76"/>
    <x v="3"/>
    <x v="0"/>
    <x v="2"/>
    <x v="5"/>
    <n v="5"/>
    <n v="3821"/>
    <n v="20"/>
    <n v="15284"/>
    <x v="5183"/>
    <s v="UPI"/>
    <x v="2"/>
    <n v="5"/>
    <n v="2023"/>
    <n v="1"/>
    <x v="0"/>
    <n v="1"/>
    <n v="3"/>
    <n v="3"/>
    <n v="3"/>
    <x v="6"/>
    <x v="1"/>
    <n v="382100"/>
    <n v="0.18"/>
  </r>
  <r>
    <x v="5238"/>
    <d v="2023-02-26T00:00:00"/>
    <s v="Customer_36"/>
    <x v="3"/>
    <x v="3"/>
    <x v="1"/>
    <x v="3"/>
    <n v="8"/>
    <n v="1706"/>
    <n v="6"/>
    <n v="12829.12"/>
    <x v="5184"/>
    <s v="Card"/>
    <x v="0"/>
    <n v="1"/>
    <n v="2023"/>
    <n v="2"/>
    <x v="3"/>
    <n v="1"/>
    <n v="9"/>
    <n v="5"/>
    <n v="0"/>
    <x v="2"/>
    <x v="0"/>
    <n v="81888"/>
    <n v="0.08"/>
  </r>
  <r>
    <x v="5239"/>
    <d v="2023-11-19T00:00:00"/>
    <s v="Customer_1160"/>
    <x v="0"/>
    <x v="0"/>
    <x v="0"/>
    <x v="6"/>
    <n v="5"/>
    <n v="2883"/>
    <n v="18"/>
    <n v="11820.3"/>
    <x v="5185"/>
    <s v="Card"/>
    <x v="0"/>
    <n v="3"/>
    <n v="2023"/>
    <n v="11"/>
    <x v="6"/>
    <n v="4"/>
    <n v="47"/>
    <n v="4"/>
    <n v="0"/>
    <x v="2"/>
    <x v="0"/>
    <n v="259470"/>
    <n v="0.16"/>
  </r>
  <r>
    <x v="5240"/>
    <d v="2023-04-10T00:00:00"/>
    <s v="Customer_1273"/>
    <x v="1"/>
    <x v="2"/>
    <x v="2"/>
    <x v="2"/>
    <n v="8"/>
    <n v="279"/>
    <n v="7"/>
    <n v="2075.7600000000002"/>
    <x v="5186"/>
    <s v="Card"/>
    <x v="1"/>
    <n v="6"/>
    <n v="2023"/>
    <n v="4"/>
    <x v="8"/>
    <n v="2"/>
    <n v="15"/>
    <n v="3"/>
    <n v="1"/>
    <x v="3"/>
    <x v="1"/>
    <n v="15624"/>
    <n v="0.11"/>
  </r>
  <r>
    <x v="5241"/>
    <d v="2023-06-28T00:00:00"/>
    <s v="Customer_60"/>
    <x v="1"/>
    <x v="1"/>
    <x v="2"/>
    <x v="2"/>
    <n v="4"/>
    <n v="1900"/>
    <n v="28"/>
    <n v="5472"/>
    <x v="5187"/>
    <s v="UPI"/>
    <x v="0"/>
    <n v="1"/>
    <n v="2023"/>
    <n v="6"/>
    <x v="7"/>
    <n v="2"/>
    <n v="26"/>
    <n v="5"/>
    <n v="3"/>
    <x v="6"/>
    <x v="1"/>
    <n v="212800"/>
    <n v="0.14000000000000001"/>
  </r>
  <r>
    <x v="5242"/>
    <d v="2023-01-10T00:00:00"/>
    <s v="Customer_1705"/>
    <x v="2"/>
    <x v="1"/>
    <x v="2"/>
    <x v="7"/>
    <n v="3"/>
    <n v="2282"/>
    <n v="10"/>
    <n v="6161.4"/>
    <x v="5188"/>
    <s v="UPI"/>
    <x v="1"/>
    <n v="6"/>
    <n v="2023"/>
    <n v="1"/>
    <x v="0"/>
    <n v="1"/>
    <n v="2"/>
    <n v="2"/>
    <n v="2"/>
    <x v="5"/>
    <x v="1"/>
    <n v="68460"/>
    <n v="0.08"/>
  </r>
  <r>
    <x v="5243"/>
    <d v="2023-07-06T00:00:00"/>
    <s v="Customer_1037"/>
    <x v="2"/>
    <x v="1"/>
    <x v="1"/>
    <x v="1"/>
    <n v="2"/>
    <n v="1817"/>
    <n v="2"/>
    <n v="3561.32"/>
    <x v="5189"/>
    <s v="Card"/>
    <x v="2"/>
    <n v="1"/>
    <n v="2023"/>
    <n v="7"/>
    <x v="10"/>
    <n v="3"/>
    <n v="27"/>
    <n v="2"/>
    <n v="4"/>
    <x v="4"/>
    <x v="1"/>
    <n v="7268"/>
    <n v="0.14000000000000001"/>
  </r>
  <r>
    <x v="5244"/>
    <d v="2023-02-07T00:00:00"/>
    <s v="Customer_423"/>
    <x v="1"/>
    <x v="1"/>
    <x v="1"/>
    <x v="1"/>
    <n v="3"/>
    <n v="3908"/>
    <n v="27"/>
    <n v="8558.52"/>
    <x v="5190"/>
    <s v="Cash"/>
    <x v="1"/>
    <n v="6"/>
    <n v="2023"/>
    <n v="2"/>
    <x v="3"/>
    <n v="1"/>
    <n v="6"/>
    <n v="2"/>
    <n v="2"/>
    <x v="5"/>
    <x v="1"/>
    <n v="316548"/>
    <n v="0.18"/>
  </r>
  <r>
    <x v="5245"/>
    <d v="2023-12-05T00:00:00"/>
    <s v="Customer_637"/>
    <x v="3"/>
    <x v="1"/>
    <x v="1"/>
    <x v="3"/>
    <n v="8"/>
    <n v="4916"/>
    <n v="18"/>
    <n v="32248.959999999999"/>
    <x v="5191"/>
    <s v="Card"/>
    <x v="2"/>
    <n v="6"/>
    <n v="2023"/>
    <n v="12"/>
    <x v="2"/>
    <n v="4"/>
    <n v="49"/>
    <n v="2"/>
    <n v="2"/>
    <x v="5"/>
    <x v="1"/>
    <n v="707904"/>
    <n v="0.06"/>
  </r>
  <r>
    <x v="5246"/>
    <d v="2023-04-14T00:00:00"/>
    <s v="Customer_1722"/>
    <x v="2"/>
    <x v="3"/>
    <x v="0"/>
    <x v="0"/>
    <n v="4"/>
    <n v="3105"/>
    <n v="23"/>
    <n v="9563.4"/>
    <x v="5192"/>
    <s v="Card"/>
    <x v="1"/>
    <n v="1"/>
    <n v="2023"/>
    <n v="4"/>
    <x v="8"/>
    <n v="2"/>
    <n v="15"/>
    <n v="3"/>
    <n v="5"/>
    <x v="1"/>
    <x v="1"/>
    <n v="285660"/>
    <n v="0.12"/>
  </r>
  <r>
    <x v="5247"/>
    <d v="2023-02-04T00:00:00"/>
    <s v="Customer_1188"/>
    <x v="2"/>
    <x v="1"/>
    <x v="0"/>
    <x v="4"/>
    <n v="5"/>
    <n v="4059"/>
    <n v="26"/>
    <n v="15018.3"/>
    <x v="5193"/>
    <s v="Cash"/>
    <x v="2"/>
    <n v="6"/>
    <n v="2023"/>
    <n v="2"/>
    <x v="3"/>
    <n v="1"/>
    <n v="5"/>
    <n v="1"/>
    <n v="6"/>
    <x v="0"/>
    <x v="0"/>
    <n v="527670"/>
    <n v="0.16"/>
  </r>
  <r>
    <x v="5248"/>
    <d v="2023-12-21T00:00:00"/>
    <s v="Customer_79"/>
    <x v="0"/>
    <x v="2"/>
    <x v="2"/>
    <x v="7"/>
    <n v="1"/>
    <n v="3296"/>
    <n v="24"/>
    <n v="2504.96"/>
    <x v="5194"/>
    <s v="Card"/>
    <x v="0"/>
    <n v="1"/>
    <n v="2023"/>
    <n v="12"/>
    <x v="2"/>
    <n v="4"/>
    <n v="51"/>
    <n v="4"/>
    <n v="4"/>
    <x v="4"/>
    <x v="1"/>
    <n v="79104"/>
    <n v="0.12"/>
  </r>
  <r>
    <x v="5249"/>
    <d v="2023-06-15T00:00:00"/>
    <s v="Customer_1790"/>
    <x v="3"/>
    <x v="2"/>
    <x v="1"/>
    <x v="3"/>
    <n v="7"/>
    <n v="2314"/>
    <n v="20"/>
    <n v="12958.4"/>
    <x v="5195"/>
    <s v="UPI"/>
    <x v="0"/>
    <n v="3"/>
    <n v="2023"/>
    <n v="6"/>
    <x v="7"/>
    <n v="2"/>
    <n v="24"/>
    <n v="3"/>
    <n v="4"/>
    <x v="4"/>
    <x v="1"/>
    <n v="323960"/>
    <n v="0.14000000000000001"/>
  </r>
  <r>
    <x v="5250"/>
    <d v="2023-12-04T00:00:00"/>
    <s v="Customer_1140"/>
    <x v="3"/>
    <x v="0"/>
    <x v="2"/>
    <x v="2"/>
    <n v="4"/>
    <n v="3764"/>
    <n v="2"/>
    <n v="14754.88"/>
    <x v="5196"/>
    <s v="UPI"/>
    <x v="1"/>
    <n v="3"/>
    <n v="2023"/>
    <n v="12"/>
    <x v="2"/>
    <n v="4"/>
    <n v="49"/>
    <n v="2"/>
    <n v="1"/>
    <x v="3"/>
    <x v="1"/>
    <n v="30112"/>
    <n v="0.2"/>
  </r>
  <r>
    <x v="5251"/>
    <d v="2023-07-20T00:00:00"/>
    <s v="Customer_1352"/>
    <x v="1"/>
    <x v="3"/>
    <x v="2"/>
    <x v="5"/>
    <n v="6"/>
    <n v="2282"/>
    <n v="11"/>
    <n v="12185.88"/>
    <x v="5197"/>
    <s v="UPI"/>
    <x v="1"/>
    <n v="1"/>
    <n v="2023"/>
    <n v="7"/>
    <x v="10"/>
    <n v="3"/>
    <n v="29"/>
    <n v="4"/>
    <n v="4"/>
    <x v="4"/>
    <x v="1"/>
    <n v="150612"/>
    <n v="0.16"/>
  </r>
  <r>
    <x v="5252"/>
    <d v="2023-03-09T00:00:00"/>
    <s v="Customer_1333"/>
    <x v="1"/>
    <x v="2"/>
    <x v="2"/>
    <x v="2"/>
    <n v="2"/>
    <n v="4384"/>
    <n v="10"/>
    <n v="7891.2"/>
    <x v="5198"/>
    <s v="Card"/>
    <x v="2"/>
    <n v="6"/>
    <n v="2023"/>
    <n v="3"/>
    <x v="9"/>
    <n v="1"/>
    <n v="10"/>
    <n v="2"/>
    <n v="4"/>
    <x v="4"/>
    <x v="1"/>
    <n v="87680"/>
    <n v="0.17"/>
  </r>
  <r>
    <x v="5253"/>
    <d v="2023-08-02T00:00:00"/>
    <s v="Customer_718"/>
    <x v="1"/>
    <x v="2"/>
    <x v="0"/>
    <x v="6"/>
    <n v="8"/>
    <n v="4319"/>
    <n v="8"/>
    <n v="31787.84"/>
    <x v="5199"/>
    <s v="Cash"/>
    <x v="0"/>
    <n v="5"/>
    <n v="2023"/>
    <n v="8"/>
    <x v="4"/>
    <n v="3"/>
    <n v="31"/>
    <n v="1"/>
    <n v="3"/>
    <x v="6"/>
    <x v="1"/>
    <n v="276416"/>
    <n v="0.2"/>
  </r>
  <r>
    <x v="5254"/>
    <d v="2023-10-09T00:00:00"/>
    <s v="Customer_270"/>
    <x v="1"/>
    <x v="0"/>
    <x v="1"/>
    <x v="1"/>
    <n v="5"/>
    <n v="4115"/>
    <n v="23"/>
    <n v="15842.75"/>
    <x v="5200"/>
    <s v="Card"/>
    <x v="0"/>
    <n v="6"/>
    <n v="2023"/>
    <n v="10"/>
    <x v="1"/>
    <n v="4"/>
    <n v="41"/>
    <n v="2"/>
    <n v="1"/>
    <x v="3"/>
    <x v="1"/>
    <n v="473225"/>
    <n v="0.18"/>
  </r>
  <r>
    <x v="5255"/>
    <d v="2023-01-06T00:00:00"/>
    <s v="Customer_994"/>
    <x v="2"/>
    <x v="2"/>
    <x v="0"/>
    <x v="4"/>
    <n v="9"/>
    <n v="4095"/>
    <n v="28"/>
    <n v="26535.599999999999"/>
    <x v="5201"/>
    <s v="Cash"/>
    <x v="0"/>
    <n v="6"/>
    <n v="2023"/>
    <n v="1"/>
    <x v="0"/>
    <n v="1"/>
    <n v="1"/>
    <n v="1"/>
    <n v="5"/>
    <x v="1"/>
    <x v="1"/>
    <n v="1031940"/>
    <n v="0.16"/>
  </r>
  <r>
    <x v="5256"/>
    <d v="2023-01-10T00:00:00"/>
    <s v="Customer_1367"/>
    <x v="1"/>
    <x v="3"/>
    <x v="0"/>
    <x v="6"/>
    <n v="2"/>
    <n v="4994"/>
    <n v="0"/>
    <n v="9988"/>
    <x v="5202"/>
    <s v="Card"/>
    <x v="0"/>
    <n v="4"/>
    <n v="2023"/>
    <n v="1"/>
    <x v="0"/>
    <n v="1"/>
    <n v="2"/>
    <n v="2"/>
    <n v="2"/>
    <x v="5"/>
    <x v="1"/>
    <n v="0"/>
    <n v="0.09"/>
  </r>
  <r>
    <x v="5257"/>
    <d v="2023-08-08T00:00:00"/>
    <s v="Customer_36"/>
    <x v="0"/>
    <x v="0"/>
    <x v="2"/>
    <x v="2"/>
    <n v="4"/>
    <n v="1525"/>
    <n v="7"/>
    <n v="5673"/>
    <x v="5203"/>
    <s v="UPI"/>
    <x v="2"/>
    <n v="1"/>
    <n v="2023"/>
    <n v="8"/>
    <x v="4"/>
    <n v="3"/>
    <n v="32"/>
    <n v="2"/>
    <n v="2"/>
    <x v="5"/>
    <x v="1"/>
    <n v="42700"/>
    <n v="0.15"/>
  </r>
  <r>
    <x v="5258"/>
    <d v="2023-08-02T00:00:00"/>
    <s v="Customer_1902"/>
    <x v="0"/>
    <x v="3"/>
    <x v="1"/>
    <x v="1"/>
    <n v="6"/>
    <n v="626"/>
    <n v="5"/>
    <n v="3568.2"/>
    <x v="5204"/>
    <s v="Cash"/>
    <x v="1"/>
    <n v="4"/>
    <n v="2023"/>
    <n v="8"/>
    <x v="4"/>
    <n v="3"/>
    <n v="31"/>
    <n v="1"/>
    <n v="3"/>
    <x v="6"/>
    <x v="1"/>
    <n v="18780"/>
    <n v="0.08"/>
  </r>
  <r>
    <x v="5259"/>
    <d v="2023-09-01T00:00:00"/>
    <s v="Customer_1268"/>
    <x v="0"/>
    <x v="2"/>
    <x v="1"/>
    <x v="1"/>
    <n v="2"/>
    <n v="1608"/>
    <n v="10"/>
    <n v="2894.4"/>
    <x v="5205"/>
    <s v="UPI"/>
    <x v="0"/>
    <n v="1"/>
    <n v="2023"/>
    <n v="9"/>
    <x v="5"/>
    <n v="3"/>
    <n v="35"/>
    <n v="1"/>
    <n v="5"/>
    <x v="1"/>
    <x v="1"/>
    <n v="32160"/>
    <n v="0.1"/>
  </r>
  <r>
    <x v="5260"/>
    <d v="2023-09-19T00:00:00"/>
    <s v="Customer_1992"/>
    <x v="2"/>
    <x v="1"/>
    <x v="2"/>
    <x v="7"/>
    <n v="4"/>
    <n v="3568"/>
    <n v="11"/>
    <n v="12702.08"/>
    <x v="5206"/>
    <s v="Card"/>
    <x v="1"/>
    <n v="6"/>
    <n v="2023"/>
    <n v="9"/>
    <x v="5"/>
    <n v="3"/>
    <n v="38"/>
    <n v="4"/>
    <n v="2"/>
    <x v="5"/>
    <x v="1"/>
    <n v="156992"/>
    <n v="0.16"/>
  </r>
  <r>
    <x v="5261"/>
    <d v="2023-07-28T00:00:00"/>
    <s v="Customer_1491"/>
    <x v="1"/>
    <x v="2"/>
    <x v="1"/>
    <x v="8"/>
    <n v="7"/>
    <n v="4144"/>
    <n v="18"/>
    <n v="23786.560000000001"/>
    <x v="5207"/>
    <s v="UPI"/>
    <x v="1"/>
    <n v="3"/>
    <n v="2023"/>
    <n v="7"/>
    <x v="10"/>
    <n v="3"/>
    <n v="30"/>
    <n v="5"/>
    <n v="5"/>
    <x v="1"/>
    <x v="1"/>
    <n v="522144"/>
    <n v="0.1"/>
  </r>
  <r>
    <x v="5262"/>
    <d v="2023-07-31T00:00:00"/>
    <s v="Customer_1559"/>
    <x v="0"/>
    <x v="1"/>
    <x v="1"/>
    <x v="8"/>
    <n v="4"/>
    <n v="1124"/>
    <n v="19"/>
    <n v="3641.76"/>
    <x v="5208"/>
    <s v="Card"/>
    <x v="0"/>
    <n v="5"/>
    <n v="2023"/>
    <n v="7"/>
    <x v="10"/>
    <n v="3"/>
    <n v="31"/>
    <n v="6"/>
    <n v="1"/>
    <x v="3"/>
    <x v="1"/>
    <n v="85424"/>
    <n v="0.11"/>
  </r>
  <r>
    <x v="5263"/>
    <d v="2023-06-21T00:00:00"/>
    <s v="Customer_483"/>
    <x v="1"/>
    <x v="0"/>
    <x v="2"/>
    <x v="5"/>
    <n v="10"/>
    <n v="2935"/>
    <n v="3"/>
    <n v="28469.5"/>
    <x v="5209"/>
    <s v="Cash"/>
    <x v="0"/>
    <n v="1"/>
    <n v="2023"/>
    <n v="6"/>
    <x v="7"/>
    <n v="2"/>
    <n v="25"/>
    <n v="4"/>
    <n v="3"/>
    <x v="6"/>
    <x v="1"/>
    <n v="88050"/>
    <n v="0.2"/>
  </r>
  <r>
    <x v="5264"/>
    <d v="2023-09-18T00:00:00"/>
    <s v="Customer_92"/>
    <x v="0"/>
    <x v="1"/>
    <x v="0"/>
    <x v="4"/>
    <n v="1"/>
    <n v="4134"/>
    <n v="20"/>
    <n v="3307.2"/>
    <x v="5210"/>
    <s v="UPI"/>
    <x v="2"/>
    <n v="6"/>
    <n v="2023"/>
    <n v="9"/>
    <x v="5"/>
    <n v="3"/>
    <n v="38"/>
    <n v="4"/>
    <n v="1"/>
    <x v="3"/>
    <x v="1"/>
    <n v="82680"/>
    <n v="0.1"/>
  </r>
  <r>
    <x v="5265"/>
    <d v="2023-10-07T00:00:00"/>
    <s v="Customer_444"/>
    <x v="3"/>
    <x v="2"/>
    <x v="0"/>
    <x v="0"/>
    <n v="5"/>
    <n v="4442"/>
    <n v="28"/>
    <n v="15991.2"/>
    <x v="5211"/>
    <s v="UPI"/>
    <x v="2"/>
    <n v="2"/>
    <n v="2023"/>
    <n v="10"/>
    <x v="1"/>
    <n v="4"/>
    <n v="40"/>
    <n v="1"/>
    <n v="6"/>
    <x v="0"/>
    <x v="0"/>
    <n v="621880"/>
    <n v="0.12"/>
  </r>
  <r>
    <x v="5266"/>
    <d v="2023-01-21T00:00:00"/>
    <s v="Customer_926"/>
    <x v="2"/>
    <x v="2"/>
    <x v="1"/>
    <x v="8"/>
    <n v="7"/>
    <n v="3983"/>
    <n v="13"/>
    <n v="24256.47"/>
    <x v="5212"/>
    <s v="Card"/>
    <x v="2"/>
    <n v="3"/>
    <n v="2023"/>
    <n v="1"/>
    <x v="0"/>
    <n v="1"/>
    <n v="3"/>
    <n v="3"/>
    <n v="6"/>
    <x v="0"/>
    <x v="0"/>
    <n v="362453"/>
    <n v="0.09"/>
  </r>
  <r>
    <x v="5267"/>
    <d v="2023-08-24T00:00:00"/>
    <s v="Customer_621"/>
    <x v="1"/>
    <x v="1"/>
    <x v="1"/>
    <x v="8"/>
    <n v="1"/>
    <n v="2397"/>
    <n v="18"/>
    <n v="1965.54"/>
    <x v="5213"/>
    <s v="Cash"/>
    <x v="0"/>
    <n v="7"/>
    <n v="2023"/>
    <n v="8"/>
    <x v="4"/>
    <n v="3"/>
    <n v="34"/>
    <n v="4"/>
    <n v="4"/>
    <x v="4"/>
    <x v="1"/>
    <n v="43146"/>
    <n v="0.14000000000000001"/>
  </r>
  <r>
    <x v="5268"/>
    <d v="2023-09-19T00:00:00"/>
    <s v="Customer_1394"/>
    <x v="2"/>
    <x v="1"/>
    <x v="1"/>
    <x v="1"/>
    <n v="9"/>
    <n v="2489"/>
    <n v="19"/>
    <n v="18144.810000000001"/>
    <x v="5214"/>
    <s v="Card"/>
    <x v="1"/>
    <n v="7"/>
    <n v="2023"/>
    <n v="9"/>
    <x v="5"/>
    <n v="3"/>
    <n v="38"/>
    <n v="4"/>
    <n v="2"/>
    <x v="5"/>
    <x v="1"/>
    <n v="425619"/>
    <n v="0.09"/>
  </r>
  <r>
    <x v="5269"/>
    <d v="2023-12-27T00:00:00"/>
    <s v="Customer_190"/>
    <x v="3"/>
    <x v="1"/>
    <x v="0"/>
    <x v="4"/>
    <n v="7"/>
    <n v="973"/>
    <n v="23"/>
    <n v="5244.47"/>
    <x v="5215"/>
    <s v="Card"/>
    <x v="2"/>
    <n v="5"/>
    <n v="2023"/>
    <n v="12"/>
    <x v="2"/>
    <n v="4"/>
    <n v="52"/>
    <n v="5"/>
    <n v="3"/>
    <x v="6"/>
    <x v="1"/>
    <n v="156653"/>
    <n v="0.15"/>
  </r>
  <r>
    <x v="5270"/>
    <d v="2023-05-05T00:00:00"/>
    <s v="Customer_275"/>
    <x v="2"/>
    <x v="0"/>
    <x v="0"/>
    <x v="0"/>
    <n v="1"/>
    <n v="2076"/>
    <n v="20"/>
    <n v="1660.8"/>
    <x v="5216"/>
    <s v="Card"/>
    <x v="0"/>
    <n v="5"/>
    <n v="2023"/>
    <n v="5"/>
    <x v="11"/>
    <n v="2"/>
    <n v="18"/>
    <n v="1"/>
    <n v="5"/>
    <x v="1"/>
    <x v="1"/>
    <n v="41520"/>
    <n v="0.08"/>
  </r>
  <r>
    <x v="5271"/>
    <d v="2023-04-09T00:00:00"/>
    <s v="Customer_328"/>
    <x v="2"/>
    <x v="1"/>
    <x v="2"/>
    <x v="5"/>
    <n v="4"/>
    <n v="3369"/>
    <n v="2"/>
    <n v="13206.48"/>
    <x v="5217"/>
    <s v="Card"/>
    <x v="2"/>
    <n v="5"/>
    <n v="2023"/>
    <n v="4"/>
    <x v="8"/>
    <n v="2"/>
    <n v="15"/>
    <n v="3"/>
    <n v="0"/>
    <x v="2"/>
    <x v="0"/>
    <n v="26952"/>
    <n v="0.15"/>
  </r>
  <r>
    <x v="5272"/>
    <d v="2023-01-24T00:00:00"/>
    <s v="Customer_125"/>
    <x v="2"/>
    <x v="2"/>
    <x v="1"/>
    <x v="1"/>
    <n v="3"/>
    <n v="767"/>
    <n v="8"/>
    <n v="2116.92"/>
    <x v="5218"/>
    <s v="Cash"/>
    <x v="0"/>
    <n v="1"/>
    <n v="2023"/>
    <n v="1"/>
    <x v="0"/>
    <n v="1"/>
    <n v="4"/>
    <n v="4"/>
    <n v="2"/>
    <x v="5"/>
    <x v="1"/>
    <n v="18408"/>
    <n v="0.13"/>
  </r>
  <r>
    <x v="5273"/>
    <d v="2023-02-19T00:00:00"/>
    <s v="Customer_1576"/>
    <x v="2"/>
    <x v="1"/>
    <x v="2"/>
    <x v="5"/>
    <n v="7"/>
    <n v="3306"/>
    <n v="12"/>
    <n v="20364.96"/>
    <x v="5219"/>
    <s v="UPI"/>
    <x v="2"/>
    <n v="2"/>
    <n v="2023"/>
    <n v="2"/>
    <x v="3"/>
    <n v="1"/>
    <n v="8"/>
    <n v="4"/>
    <n v="0"/>
    <x v="2"/>
    <x v="0"/>
    <n v="277704"/>
    <n v="0.19"/>
  </r>
  <r>
    <x v="5274"/>
    <d v="2023-08-19T00:00:00"/>
    <s v="Customer_1448"/>
    <x v="0"/>
    <x v="0"/>
    <x v="1"/>
    <x v="1"/>
    <n v="10"/>
    <n v="4416"/>
    <n v="22"/>
    <n v="34444.800000000003"/>
    <x v="5220"/>
    <s v="Cash"/>
    <x v="1"/>
    <n v="3"/>
    <n v="2023"/>
    <n v="8"/>
    <x v="4"/>
    <n v="3"/>
    <n v="33"/>
    <n v="3"/>
    <n v="6"/>
    <x v="0"/>
    <x v="0"/>
    <n v="971520"/>
    <n v="0.06"/>
  </r>
  <r>
    <x v="5275"/>
    <d v="2023-04-18T00:00:00"/>
    <s v="Customer_793"/>
    <x v="1"/>
    <x v="1"/>
    <x v="1"/>
    <x v="3"/>
    <n v="6"/>
    <n v="1274"/>
    <n v="0"/>
    <n v="7644"/>
    <x v="5221"/>
    <s v="UPI"/>
    <x v="0"/>
    <n v="1"/>
    <n v="2023"/>
    <n v="4"/>
    <x v="8"/>
    <n v="2"/>
    <n v="16"/>
    <n v="4"/>
    <n v="2"/>
    <x v="5"/>
    <x v="1"/>
    <n v="0"/>
    <n v="0.12"/>
  </r>
  <r>
    <x v="5276"/>
    <d v="2023-06-28T00:00:00"/>
    <s v="Customer_681"/>
    <x v="2"/>
    <x v="3"/>
    <x v="1"/>
    <x v="3"/>
    <n v="3"/>
    <n v="1296"/>
    <n v="21"/>
    <n v="3071.52"/>
    <x v="5222"/>
    <s v="Cash"/>
    <x v="1"/>
    <n v="6"/>
    <n v="2023"/>
    <n v="6"/>
    <x v="7"/>
    <n v="2"/>
    <n v="26"/>
    <n v="5"/>
    <n v="3"/>
    <x v="6"/>
    <x v="1"/>
    <n v="81648"/>
    <n v="0.08"/>
  </r>
  <r>
    <x v="5277"/>
    <d v="2023-06-22T00:00:00"/>
    <s v="Customer_1227"/>
    <x v="2"/>
    <x v="1"/>
    <x v="0"/>
    <x v="6"/>
    <n v="1"/>
    <n v="4096"/>
    <n v="8"/>
    <n v="3768.32"/>
    <x v="5223"/>
    <s v="Card"/>
    <x v="0"/>
    <n v="3"/>
    <n v="2023"/>
    <n v="6"/>
    <x v="7"/>
    <n v="2"/>
    <n v="25"/>
    <n v="4"/>
    <n v="4"/>
    <x v="4"/>
    <x v="1"/>
    <n v="32768"/>
    <n v="0.1"/>
  </r>
  <r>
    <x v="5278"/>
    <d v="2023-07-22T00:00:00"/>
    <s v="Customer_1241"/>
    <x v="2"/>
    <x v="1"/>
    <x v="1"/>
    <x v="8"/>
    <n v="7"/>
    <n v="2606"/>
    <n v="18"/>
    <n v="14958.44"/>
    <x v="5224"/>
    <s v="Card"/>
    <x v="1"/>
    <n v="2"/>
    <n v="2023"/>
    <n v="7"/>
    <x v="10"/>
    <n v="3"/>
    <n v="29"/>
    <n v="4"/>
    <n v="6"/>
    <x v="0"/>
    <x v="0"/>
    <n v="328356"/>
    <n v="0.06"/>
  </r>
  <r>
    <x v="5279"/>
    <d v="2023-08-11T00:00:00"/>
    <s v="Customer_1275"/>
    <x v="3"/>
    <x v="3"/>
    <x v="1"/>
    <x v="8"/>
    <n v="2"/>
    <n v="1500"/>
    <n v="20"/>
    <n v="2400"/>
    <x v="5225"/>
    <s v="UPI"/>
    <x v="1"/>
    <n v="4"/>
    <n v="2023"/>
    <n v="8"/>
    <x v="4"/>
    <n v="3"/>
    <n v="32"/>
    <n v="2"/>
    <n v="5"/>
    <x v="1"/>
    <x v="1"/>
    <n v="60000"/>
    <n v="0.19"/>
  </r>
  <r>
    <x v="5280"/>
    <d v="2023-09-25T00:00:00"/>
    <s v="Customer_510"/>
    <x v="1"/>
    <x v="0"/>
    <x v="1"/>
    <x v="1"/>
    <n v="7"/>
    <n v="3069"/>
    <n v="2"/>
    <n v="21053.34"/>
    <x v="5226"/>
    <s v="Cash"/>
    <x v="1"/>
    <n v="7"/>
    <n v="2023"/>
    <n v="9"/>
    <x v="5"/>
    <n v="3"/>
    <n v="39"/>
    <n v="5"/>
    <n v="1"/>
    <x v="3"/>
    <x v="1"/>
    <n v="42966"/>
    <n v="0.11"/>
  </r>
  <r>
    <x v="5281"/>
    <d v="2023-05-15T00:00:00"/>
    <s v="Customer_1677"/>
    <x v="2"/>
    <x v="0"/>
    <x v="0"/>
    <x v="0"/>
    <n v="10"/>
    <n v="2830"/>
    <n v="4"/>
    <n v="27168"/>
    <x v="5227"/>
    <s v="Card"/>
    <x v="2"/>
    <n v="7"/>
    <n v="2023"/>
    <n v="5"/>
    <x v="11"/>
    <n v="2"/>
    <n v="20"/>
    <n v="3"/>
    <n v="1"/>
    <x v="3"/>
    <x v="1"/>
    <n v="113200"/>
    <n v="0.05"/>
  </r>
  <r>
    <x v="5282"/>
    <d v="2023-05-25T00:00:00"/>
    <s v="Customer_360"/>
    <x v="1"/>
    <x v="3"/>
    <x v="1"/>
    <x v="1"/>
    <n v="2"/>
    <n v="211"/>
    <n v="8"/>
    <n v="388.24"/>
    <x v="5228"/>
    <s v="UPI"/>
    <x v="0"/>
    <n v="2"/>
    <n v="2023"/>
    <n v="5"/>
    <x v="11"/>
    <n v="2"/>
    <n v="21"/>
    <n v="4"/>
    <n v="4"/>
    <x v="4"/>
    <x v="1"/>
    <n v="3376"/>
    <n v="0.1"/>
  </r>
  <r>
    <x v="5283"/>
    <d v="2023-01-22T00:00:00"/>
    <s v="Customer_1274"/>
    <x v="1"/>
    <x v="3"/>
    <x v="1"/>
    <x v="1"/>
    <n v="9"/>
    <n v="576"/>
    <n v="13"/>
    <n v="4510.08"/>
    <x v="5229"/>
    <s v="UPI"/>
    <x v="2"/>
    <n v="5"/>
    <n v="2023"/>
    <n v="1"/>
    <x v="0"/>
    <n v="1"/>
    <n v="4"/>
    <n v="4"/>
    <n v="0"/>
    <x v="2"/>
    <x v="0"/>
    <n v="67392"/>
    <n v="0.19"/>
  </r>
  <r>
    <x v="5284"/>
    <d v="2023-10-28T00:00:00"/>
    <s v="Customer_1147"/>
    <x v="0"/>
    <x v="0"/>
    <x v="0"/>
    <x v="0"/>
    <n v="3"/>
    <n v="1698"/>
    <n v="24"/>
    <n v="3871.44"/>
    <x v="5230"/>
    <s v="UPI"/>
    <x v="1"/>
    <n v="5"/>
    <n v="2023"/>
    <n v="10"/>
    <x v="1"/>
    <n v="4"/>
    <n v="43"/>
    <n v="4"/>
    <n v="6"/>
    <x v="0"/>
    <x v="0"/>
    <n v="122256"/>
    <n v="0.16"/>
  </r>
  <r>
    <x v="5285"/>
    <d v="2023-06-01T00:00:00"/>
    <s v="Customer_1462"/>
    <x v="3"/>
    <x v="1"/>
    <x v="1"/>
    <x v="3"/>
    <n v="2"/>
    <n v="2503"/>
    <n v="13"/>
    <n v="4355.22"/>
    <x v="5231"/>
    <s v="Cash"/>
    <x v="1"/>
    <n v="6"/>
    <n v="2023"/>
    <n v="6"/>
    <x v="7"/>
    <n v="2"/>
    <n v="22"/>
    <n v="1"/>
    <n v="4"/>
    <x v="4"/>
    <x v="1"/>
    <n v="65078"/>
    <n v="0.12"/>
  </r>
  <r>
    <x v="5286"/>
    <d v="2023-06-24T00:00:00"/>
    <s v="Customer_962"/>
    <x v="3"/>
    <x v="2"/>
    <x v="1"/>
    <x v="1"/>
    <n v="3"/>
    <n v="3969"/>
    <n v="7"/>
    <n v="11073.51"/>
    <x v="5232"/>
    <s v="Cash"/>
    <x v="1"/>
    <n v="3"/>
    <n v="2023"/>
    <n v="6"/>
    <x v="7"/>
    <n v="2"/>
    <n v="25"/>
    <n v="4"/>
    <n v="6"/>
    <x v="0"/>
    <x v="0"/>
    <n v="83349"/>
    <n v="0.12"/>
  </r>
  <r>
    <x v="5287"/>
    <d v="2023-02-14T00:00:00"/>
    <s v="Customer_1799"/>
    <x v="3"/>
    <x v="2"/>
    <x v="0"/>
    <x v="6"/>
    <n v="5"/>
    <n v="3035"/>
    <n v="14"/>
    <n v="13050.5"/>
    <x v="5233"/>
    <s v="Cash"/>
    <x v="1"/>
    <n v="6"/>
    <n v="2023"/>
    <n v="2"/>
    <x v="3"/>
    <n v="1"/>
    <n v="7"/>
    <n v="3"/>
    <n v="2"/>
    <x v="5"/>
    <x v="1"/>
    <n v="212450"/>
    <n v="0.09"/>
  </r>
  <r>
    <x v="5288"/>
    <d v="2023-12-01T00:00:00"/>
    <s v="Customer_1959"/>
    <x v="1"/>
    <x v="2"/>
    <x v="0"/>
    <x v="6"/>
    <n v="3"/>
    <n v="547"/>
    <n v="1"/>
    <n v="1624.59"/>
    <x v="5234"/>
    <s v="Card"/>
    <x v="0"/>
    <n v="1"/>
    <n v="2023"/>
    <n v="12"/>
    <x v="2"/>
    <n v="4"/>
    <n v="48"/>
    <n v="1"/>
    <n v="5"/>
    <x v="1"/>
    <x v="1"/>
    <n v="1641"/>
    <n v="0.15"/>
  </r>
  <r>
    <x v="5289"/>
    <d v="2023-09-06T00:00:00"/>
    <s v="Customer_776"/>
    <x v="2"/>
    <x v="0"/>
    <x v="2"/>
    <x v="5"/>
    <n v="8"/>
    <n v="3711"/>
    <n v="18"/>
    <n v="24344.16"/>
    <x v="5235"/>
    <s v="UPI"/>
    <x v="0"/>
    <n v="1"/>
    <n v="2023"/>
    <n v="9"/>
    <x v="5"/>
    <n v="3"/>
    <n v="36"/>
    <n v="2"/>
    <n v="3"/>
    <x v="6"/>
    <x v="1"/>
    <n v="534384"/>
    <n v="0.19"/>
  </r>
  <r>
    <x v="5290"/>
    <d v="2023-12-28T00:00:00"/>
    <s v="Customer_647"/>
    <x v="0"/>
    <x v="1"/>
    <x v="2"/>
    <x v="7"/>
    <n v="6"/>
    <n v="3935"/>
    <n v="10"/>
    <n v="21249"/>
    <x v="5236"/>
    <s v="Cash"/>
    <x v="0"/>
    <n v="2"/>
    <n v="2023"/>
    <n v="12"/>
    <x v="2"/>
    <n v="4"/>
    <n v="52"/>
    <n v="5"/>
    <n v="4"/>
    <x v="4"/>
    <x v="1"/>
    <n v="236100"/>
    <n v="0.05"/>
  </r>
  <r>
    <x v="5291"/>
    <d v="2023-12-18T00:00:00"/>
    <s v="Customer_1"/>
    <x v="3"/>
    <x v="1"/>
    <x v="0"/>
    <x v="4"/>
    <n v="7"/>
    <n v="1407"/>
    <n v="16"/>
    <n v="8273.16"/>
    <x v="5237"/>
    <s v="UPI"/>
    <x v="1"/>
    <n v="1"/>
    <n v="2023"/>
    <n v="12"/>
    <x v="2"/>
    <n v="4"/>
    <n v="51"/>
    <n v="4"/>
    <n v="1"/>
    <x v="3"/>
    <x v="1"/>
    <n v="157584"/>
    <n v="0.14000000000000001"/>
  </r>
  <r>
    <x v="5292"/>
    <d v="2023-12-22T00:00:00"/>
    <s v="Customer_1196"/>
    <x v="1"/>
    <x v="3"/>
    <x v="2"/>
    <x v="7"/>
    <n v="4"/>
    <n v="4434"/>
    <n v="18"/>
    <n v="14543.52"/>
    <x v="5238"/>
    <s v="Card"/>
    <x v="2"/>
    <n v="1"/>
    <n v="2023"/>
    <n v="12"/>
    <x v="2"/>
    <n v="4"/>
    <n v="51"/>
    <n v="4"/>
    <n v="5"/>
    <x v="1"/>
    <x v="1"/>
    <n v="319248"/>
    <n v="0.08"/>
  </r>
  <r>
    <x v="5293"/>
    <d v="2023-10-15T00:00:00"/>
    <s v="Customer_308"/>
    <x v="0"/>
    <x v="3"/>
    <x v="1"/>
    <x v="3"/>
    <n v="2"/>
    <n v="2699"/>
    <n v="16"/>
    <n v="4534.32"/>
    <x v="5239"/>
    <s v="Cash"/>
    <x v="2"/>
    <n v="2"/>
    <n v="2023"/>
    <n v="10"/>
    <x v="1"/>
    <n v="4"/>
    <n v="42"/>
    <n v="3"/>
    <n v="0"/>
    <x v="2"/>
    <x v="0"/>
    <n v="86368"/>
    <n v="0.05"/>
  </r>
  <r>
    <x v="5294"/>
    <d v="2023-11-20T00:00:00"/>
    <s v="Customer_867"/>
    <x v="3"/>
    <x v="3"/>
    <x v="2"/>
    <x v="2"/>
    <n v="4"/>
    <n v="2383"/>
    <n v="22"/>
    <n v="7434.96"/>
    <x v="5240"/>
    <s v="UPI"/>
    <x v="0"/>
    <n v="6"/>
    <n v="2023"/>
    <n v="11"/>
    <x v="6"/>
    <n v="4"/>
    <n v="47"/>
    <n v="4"/>
    <n v="1"/>
    <x v="3"/>
    <x v="1"/>
    <n v="209704"/>
    <n v="7.0000000000000007E-2"/>
  </r>
  <r>
    <x v="5295"/>
    <d v="2023-12-18T00:00:00"/>
    <s v="Customer_416"/>
    <x v="0"/>
    <x v="3"/>
    <x v="1"/>
    <x v="3"/>
    <n v="6"/>
    <n v="2698"/>
    <n v="12"/>
    <n v="14245.44"/>
    <x v="5241"/>
    <s v="UPI"/>
    <x v="0"/>
    <n v="7"/>
    <n v="2023"/>
    <n v="12"/>
    <x v="2"/>
    <n v="4"/>
    <n v="51"/>
    <n v="4"/>
    <n v="1"/>
    <x v="3"/>
    <x v="1"/>
    <n v="194256"/>
    <n v="0.15"/>
  </r>
  <r>
    <x v="5296"/>
    <d v="2023-10-06T00:00:00"/>
    <s v="Customer_1128"/>
    <x v="0"/>
    <x v="1"/>
    <x v="1"/>
    <x v="8"/>
    <n v="8"/>
    <n v="1750"/>
    <n v="13"/>
    <n v="12180"/>
    <x v="5242"/>
    <s v="Cash"/>
    <x v="2"/>
    <n v="6"/>
    <n v="2023"/>
    <n v="10"/>
    <x v="1"/>
    <n v="4"/>
    <n v="40"/>
    <n v="1"/>
    <n v="5"/>
    <x v="1"/>
    <x v="1"/>
    <n v="182000"/>
    <n v="0.17"/>
  </r>
  <r>
    <x v="5297"/>
    <d v="2023-05-05T00:00:00"/>
    <s v="Customer_1808"/>
    <x v="1"/>
    <x v="2"/>
    <x v="2"/>
    <x v="5"/>
    <n v="1"/>
    <n v="1344"/>
    <n v="29"/>
    <n v="954.24"/>
    <x v="5243"/>
    <s v="UPI"/>
    <x v="2"/>
    <n v="2"/>
    <n v="2023"/>
    <n v="5"/>
    <x v="11"/>
    <n v="2"/>
    <n v="18"/>
    <n v="1"/>
    <n v="5"/>
    <x v="1"/>
    <x v="1"/>
    <n v="38976"/>
    <n v="0.08"/>
  </r>
  <r>
    <x v="5298"/>
    <d v="2023-04-22T00:00:00"/>
    <s v="Customer_1283"/>
    <x v="0"/>
    <x v="2"/>
    <x v="1"/>
    <x v="1"/>
    <n v="3"/>
    <n v="3549"/>
    <n v="23"/>
    <n v="8198.19"/>
    <x v="5244"/>
    <s v="UPI"/>
    <x v="1"/>
    <n v="6"/>
    <n v="2023"/>
    <n v="4"/>
    <x v="8"/>
    <n v="2"/>
    <n v="16"/>
    <n v="4"/>
    <n v="6"/>
    <x v="0"/>
    <x v="0"/>
    <n v="244881"/>
    <n v="0.1"/>
  </r>
  <r>
    <x v="5299"/>
    <d v="2023-04-09T00:00:00"/>
    <s v="Customer_45"/>
    <x v="3"/>
    <x v="3"/>
    <x v="2"/>
    <x v="5"/>
    <n v="10"/>
    <n v="604"/>
    <n v="4"/>
    <n v="5798.4"/>
    <x v="5245"/>
    <s v="Cash"/>
    <x v="2"/>
    <n v="7"/>
    <n v="2023"/>
    <n v="4"/>
    <x v="8"/>
    <n v="2"/>
    <n v="15"/>
    <n v="3"/>
    <n v="0"/>
    <x v="2"/>
    <x v="0"/>
    <n v="24160"/>
    <n v="0.18"/>
  </r>
  <r>
    <x v="5300"/>
    <d v="2023-06-16T00:00:00"/>
    <s v="Customer_821"/>
    <x v="0"/>
    <x v="2"/>
    <x v="1"/>
    <x v="1"/>
    <n v="8"/>
    <n v="2634"/>
    <n v="27"/>
    <n v="15382.56"/>
    <x v="5246"/>
    <s v="Cash"/>
    <x v="0"/>
    <n v="5"/>
    <n v="2023"/>
    <n v="6"/>
    <x v="7"/>
    <n v="2"/>
    <n v="24"/>
    <n v="3"/>
    <n v="5"/>
    <x v="1"/>
    <x v="1"/>
    <n v="568944"/>
    <n v="0.17"/>
  </r>
  <r>
    <x v="5301"/>
    <d v="2023-05-24T00:00:00"/>
    <s v="Customer_1934"/>
    <x v="1"/>
    <x v="0"/>
    <x v="0"/>
    <x v="4"/>
    <n v="4"/>
    <n v="2016"/>
    <n v="20"/>
    <n v="6451.2"/>
    <x v="5247"/>
    <s v="UPI"/>
    <x v="0"/>
    <n v="7"/>
    <n v="2023"/>
    <n v="5"/>
    <x v="11"/>
    <n v="2"/>
    <n v="21"/>
    <n v="4"/>
    <n v="3"/>
    <x v="6"/>
    <x v="1"/>
    <n v="161280"/>
    <n v="0.06"/>
  </r>
  <r>
    <x v="5302"/>
    <d v="2023-01-25T00:00:00"/>
    <s v="Customer_1976"/>
    <x v="2"/>
    <x v="2"/>
    <x v="1"/>
    <x v="1"/>
    <n v="4"/>
    <n v="4776"/>
    <n v="18"/>
    <n v="15665.28"/>
    <x v="5248"/>
    <s v="Card"/>
    <x v="0"/>
    <n v="1"/>
    <n v="2023"/>
    <n v="1"/>
    <x v="0"/>
    <n v="1"/>
    <n v="4"/>
    <n v="4"/>
    <n v="3"/>
    <x v="6"/>
    <x v="1"/>
    <n v="343872"/>
    <n v="0.08"/>
  </r>
  <r>
    <x v="5303"/>
    <d v="2023-02-04T00:00:00"/>
    <s v="Customer_76"/>
    <x v="2"/>
    <x v="1"/>
    <x v="1"/>
    <x v="1"/>
    <n v="6"/>
    <n v="2633"/>
    <n v="18"/>
    <n v="12954.36"/>
    <x v="5249"/>
    <s v="Cash"/>
    <x v="2"/>
    <n v="7"/>
    <n v="2023"/>
    <n v="2"/>
    <x v="3"/>
    <n v="1"/>
    <n v="5"/>
    <n v="1"/>
    <n v="6"/>
    <x v="0"/>
    <x v="0"/>
    <n v="284364"/>
    <n v="0.15"/>
  </r>
  <r>
    <x v="5304"/>
    <d v="2023-09-01T00:00:00"/>
    <s v="Customer_1946"/>
    <x v="1"/>
    <x v="2"/>
    <x v="1"/>
    <x v="3"/>
    <n v="4"/>
    <n v="1697"/>
    <n v="2"/>
    <n v="6652.24"/>
    <x v="5250"/>
    <s v="Card"/>
    <x v="2"/>
    <n v="7"/>
    <n v="2023"/>
    <n v="9"/>
    <x v="5"/>
    <n v="3"/>
    <n v="35"/>
    <n v="1"/>
    <n v="5"/>
    <x v="1"/>
    <x v="1"/>
    <n v="13576"/>
    <n v="0.1"/>
  </r>
  <r>
    <x v="5305"/>
    <d v="2023-04-09T00:00:00"/>
    <s v="Customer_1474"/>
    <x v="1"/>
    <x v="1"/>
    <x v="2"/>
    <x v="7"/>
    <n v="7"/>
    <n v="1579"/>
    <n v="4"/>
    <n v="10610.88"/>
    <x v="5251"/>
    <s v="UPI"/>
    <x v="1"/>
    <n v="5"/>
    <n v="2023"/>
    <n v="4"/>
    <x v="8"/>
    <n v="2"/>
    <n v="15"/>
    <n v="3"/>
    <n v="0"/>
    <x v="2"/>
    <x v="0"/>
    <n v="44212"/>
    <n v="0.14000000000000001"/>
  </r>
  <r>
    <x v="5306"/>
    <d v="2023-05-17T00:00:00"/>
    <s v="Customer_336"/>
    <x v="0"/>
    <x v="3"/>
    <x v="2"/>
    <x v="7"/>
    <n v="10"/>
    <n v="1548"/>
    <n v="25"/>
    <n v="11610"/>
    <x v="5252"/>
    <s v="Card"/>
    <x v="0"/>
    <n v="3"/>
    <n v="2023"/>
    <n v="5"/>
    <x v="11"/>
    <n v="2"/>
    <n v="20"/>
    <n v="3"/>
    <n v="3"/>
    <x v="6"/>
    <x v="1"/>
    <n v="387000"/>
    <n v="0.19"/>
  </r>
  <r>
    <x v="5307"/>
    <d v="2023-03-12T00:00:00"/>
    <s v="Customer_858"/>
    <x v="1"/>
    <x v="3"/>
    <x v="0"/>
    <x v="0"/>
    <n v="1"/>
    <n v="1196"/>
    <n v="18"/>
    <n v="980.72"/>
    <x v="5253"/>
    <s v="Card"/>
    <x v="1"/>
    <n v="4"/>
    <n v="2023"/>
    <n v="3"/>
    <x v="9"/>
    <n v="1"/>
    <n v="11"/>
    <n v="3"/>
    <n v="0"/>
    <x v="2"/>
    <x v="0"/>
    <n v="21528"/>
    <n v="0.15"/>
  </r>
  <r>
    <x v="5308"/>
    <d v="2023-05-05T00:00:00"/>
    <s v="Customer_54"/>
    <x v="1"/>
    <x v="3"/>
    <x v="1"/>
    <x v="1"/>
    <n v="5"/>
    <n v="1310"/>
    <n v="0"/>
    <n v="6550"/>
    <x v="5254"/>
    <s v="Card"/>
    <x v="2"/>
    <n v="3"/>
    <n v="2023"/>
    <n v="5"/>
    <x v="11"/>
    <n v="2"/>
    <n v="18"/>
    <n v="1"/>
    <n v="5"/>
    <x v="1"/>
    <x v="1"/>
    <n v="0"/>
    <n v="0.18"/>
  </r>
  <r>
    <x v="5309"/>
    <d v="2023-12-06T00:00:00"/>
    <s v="Customer_1486"/>
    <x v="1"/>
    <x v="3"/>
    <x v="2"/>
    <x v="7"/>
    <n v="7"/>
    <n v="967"/>
    <n v="20"/>
    <n v="5415.2"/>
    <x v="5255"/>
    <s v="Cash"/>
    <x v="2"/>
    <n v="2"/>
    <n v="2023"/>
    <n v="12"/>
    <x v="2"/>
    <n v="4"/>
    <n v="49"/>
    <n v="2"/>
    <n v="3"/>
    <x v="6"/>
    <x v="1"/>
    <n v="135380"/>
    <n v="0.19"/>
  </r>
  <r>
    <x v="5310"/>
    <d v="2023-05-16T00:00:00"/>
    <s v="Customer_538"/>
    <x v="2"/>
    <x v="2"/>
    <x v="2"/>
    <x v="2"/>
    <n v="2"/>
    <n v="224"/>
    <n v="8"/>
    <n v="412.16"/>
    <x v="5256"/>
    <s v="Cash"/>
    <x v="1"/>
    <n v="7"/>
    <n v="2023"/>
    <n v="5"/>
    <x v="11"/>
    <n v="2"/>
    <n v="20"/>
    <n v="3"/>
    <n v="2"/>
    <x v="5"/>
    <x v="1"/>
    <n v="3584"/>
    <n v="0.13"/>
  </r>
  <r>
    <x v="5311"/>
    <d v="2023-07-17T00:00:00"/>
    <s v="Customer_164"/>
    <x v="3"/>
    <x v="3"/>
    <x v="1"/>
    <x v="1"/>
    <n v="8"/>
    <n v="3045"/>
    <n v="27"/>
    <n v="17782.8"/>
    <x v="5257"/>
    <s v="UPI"/>
    <x v="1"/>
    <n v="2"/>
    <n v="2023"/>
    <n v="7"/>
    <x v="10"/>
    <n v="3"/>
    <n v="29"/>
    <n v="4"/>
    <n v="1"/>
    <x v="3"/>
    <x v="1"/>
    <n v="657720"/>
    <n v="0.13"/>
  </r>
  <r>
    <x v="5312"/>
    <d v="2023-05-12T00:00:00"/>
    <s v="Customer_881"/>
    <x v="2"/>
    <x v="2"/>
    <x v="0"/>
    <x v="0"/>
    <n v="3"/>
    <n v="4776"/>
    <n v="30"/>
    <n v="10029.6"/>
    <x v="5258"/>
    <s v="Card"/>
    <x v="0"/>
    <n v="2"/>
    <n v="2023"/>
    <n v="5"/>
    <x v="11"/>
    <n v="2"/>
    <n v="19"/>
    <n v="2"/>
    <n v="5"/>
    <x v="1"/>
    <x v="1"/>
    <n v="429840"/>
    <n v="0.09"/>
  </r>
  <r>
    <x v="5313"/>
    <d v="2023-03-17T00:00:00"/>
    <s v="Customer_899"/>
    <x v="3"/>
    <x v="0"/>
    <x v="0"/>
    <x v="6"/>
    <n v="3"/>
    <n v="4532"/>
    <n v="5"/>
    <n v="12916.2"/>
    <x v="5259"/>
    <s v="Card"/>
    <x v="0"/>
    <n v="6"/>
    <n v="2023"/>
    <n v="3"/>
    <x v="9"/>
    <n v="1"/>
    <n v="11"/>
    <n v="3"/>
    <n v="5"/>
    <x v="1"/>
    <x v="1"/>
    <n v="67980"/>
    <n v="0.17"/>
  </r>
  <r>
    <x v="5314"/>
    <d v="2023-06-29T00:00:00"/>
    <s v="Customer_1566"/>
    <x v="1"/>
    <x v="0"/>
    <x v="2"/>
    <x v="7"/>
    <n v="5"/>
    <n v="4599"/>
    <n v="21"/>
    <n v="18166.05"/>
    <x v="5260"/>
    <s v="UPI"/>
    <x v="1"/>
    <n v="1"/>
    <n v="2023"/>
    <n v="6"/>
    <x v="7"/>
    <n v="2"/>
    <n v="26"/>
    <n v="5"/>
    <n v="4"/>
    <x v="4"/>
    <x v="1"/>
    <n v="482895"/>
    <n v="0.08"/>
  </r>
  <r>
    <x v="5315"/>
    <d v="2023-04-26T00:00:00"/>
    <s v="Customer_1563"/>
    <x v="2"/>
    <x v="2"/>
    <x v="1"/>
    <x v="1"/>
    <n v="7"/>
    <n v="1580"/>
    <n v="21"/>
    <n v="8737.4"/>
    <x v="5261"/>
    <s v="UPI"/>
    <x v="2"/>
    <n v="7"/>
    <n v="2023"/>
    <n v="4"/>
    <x v="8"/>
    <n v="2"/>
    <n v="17"/>
    <n v="5"/>
    <n v="3"/>
    <x v="6"/>
    <x v="1"/>
    <n v="232260"/>
    <n v="0.17"/>
  </r>
  <r>
    <x v="5316"/>
    <d v="2023-08-17T00:00:00"/>
    <s v="Customer_1268"/>
    <x v="1"/>
    <x v="0"/>
    <x v="1"/>
    <x v="1"/>
    <n v="9"/>
    <n v="2576"/>
    <n v="3"/>
    <n v="22488.48"/>
    <x v="5262"/>
    <s v="Cash"/>
    <x v="2"/>
    <n v="5"/>
    <n v="2023"/>
    <n v="8"/>
    <x v="4"/>
    <n v="3"/>
    <n v="33"/>
    <n v="3"/>
    <n v="4"/>
    <x v="4"/>
    <x v="1"/>
    <n v="69552"/>
    <n v="0.18"/>
  </r>
  <r>
    <x v="5317"/>
    <d v="2023-03-10T00:00:00"/>
    <s v="Customer_1898"/>
    <x v="3"/>
    <x v="1"/>
    <x v="2"/>
    <x v="7"/>
    <n v="9"/>
    <n v="4812"/>
    <n v="8"/>
    <n v="39843.360000000001"/>
    <x v="5263"/>
    <s v="Card"/>
    <x v="1"/>
    <n v="5"/>
    <n v="2023"/>
    <n v="3"/>
    <x v="9"/>
    <n v="1"/>
    <n v="10"/>
    <n v="2"/>
    <n v="5"/>
    <x v="1"/>
    <x v="1"/>
    <n v="346464"/>
    <n v="0.15"/>
  </r>
  <r>
    <x v="5318"/>
    <d v="2023-01-02T00:00:00"/>
    <s v="Customer_1968"/>
    <x v="3"/>
    <x v="0"/>
    <x v="1"/>
    <x v="3"/>
    <n v="1"/>
    <n v="1200"/>
    <n v="0"/>
    <n v="1200"/>
    <x v="5264"/>
    <s v="Card"/>
    <x v="1"/>
    <n v="2"/>
    <n v="2023"/>
    <n v="1"/>
    <x v="0"/>
    <n v="1"/>
    <n v="1"/>
    <n v="1"/>
    <n v="1"/>
    <x v="3"/>
    <x v="1"/>
    <n v="0"/>
    <n v="0.16"/>
  </r>
  <r>
    <x v="5319"/>
    <d v="2023-10-27T00:00:00"/>
    <s v="Customer_300"/>
    <x v="3"/>
    <x v="1"/>
    <x v="1"/>
    <x v="3"/>
    <n v="10"/>
    <n v="3137"/>
    <n v="14"/>
    <n v="26978.2"/>
    <x v="5265"/>
    <s v="Cash"/>
    <x v="2"/>
    <n v="5"/>
    <n v="2023"/>
    <n v="10"/>
    <x v="1"/>
    <n v="4"/>
    <n v="43"/>
    <n v="4"/>
    <n v="5"/>
    <x v="1"/>
    <x v="1"/>
    <n v="439180"/>
    <n v="0.08"/>
  </r>
  <r>
    <x v="5320"/>
    <d v="2023-05-31T00:00:00"/>
    <s v="Customer_953"/>
    <x v="2"/>
    <x v="2"/>
    <x v="0"/>
    <x v="0"/>
    <n v="8"/>
    <n v="1873"/>
    <n v="27"/>
    <n v="10938.32"/>
    <x v="5266"/>
    <s v="UPI"/>
    <x v="0"/>
    <n v="1"/>
    <n v="2023"/>
    <n v="5"/>
    <x v="11"/>
    <n v="2"/>
    <n v="22"/>
    <n v="5"/>
    <n v="3"/>
    <x v="6"/>
    <x v="1"/>
    <n v="404568"/>
    <n v="0.12"/>
  </r>
  <r>
    <x v="5321"/>
    <d v="2023-10-09T00:00:00"/>
    <s v="Customer_480"/>
    <x v="3"/>
    <x v="2"/>
    <x v="0"/>
    <x v="0"/>
    <n v="7"/>
    <n v="2749"/>
    <n v="28"/>
    <n v="13854.96"/>
    <x v="5267"/>
    <s v="Card"/>
    <x v="2"/>
    <n v="4"/>
    <n v="2023"/>
    <n v="10"/>
    <x v="1"/>
    <n v="4"/>
    <n v="41"/>
    <n v="2"/>
    <n v="1"/>
    <x v="3"/>
    <x v="1"/>
    <n v="538804"/>
    <n v="0.1"/>
  </r>
  <r>
    <x v="5322"/>
    <d v="2023-05-06T00:00:00"/>
    <s v="Customer_1451"/>
    <x v="1"/>
    <x v="2"/>
    <x v="2"/>
    <x v="7"/>
    <n v="9"/>
    <n v="2312"/>
    <n v="18"/>
    <n v="17062.560000000001"/>
    <x v="5268"/>
    <s v="Cash"/>
    <x v="1"/>
    <n v="4"/>
    <n v="2023"/>
    <n v="5"/>
    <x v="11"/>
    <n v="2"/>
    <n v="18"/>
    <n v="1"/>
    <n v="6"/>
    <x v="0"/>
    <x v="0"/>
    <n v="374544"/>
    <n v="0.17"/>
  </r>
  <r>
    <x v="5323"/>
    <d v="2023-02-16T00:00:00"/>
    <s v="Customer_213"/>
    <x v="3"/>
    <x v="2"/>
    <x v="0"/>
    <x v="0"/>
    <n v="10"/>
    <n v="1502"/>
    <n v="2"/>
    <n v="14719.6"/>
    <x v="5269"/>
    <s v="Cash"/>
    <x v="2"/>
    <n v="4"/>
    <n v="2023"/>
    <n v="2"/>
    <x v="3"/>
    <n v="1"/>
    <n v="7"/>
    <n v="3"/>
    <n v="4"/>
    <x v="4"/>
    <x v="1"/>
    <n v="30040"/>
    <n v="0.17"/>
  </r>
  <r>
    <x v="5324"/>
    <d v="2023-04-14T00:00:00"/>
    <s v="Customer_692"/>
    <x v="3"/>
    <x v="2"/>
    <x v="2"/>
    <x v="5"/>
    <n v="6"/>
    <n v="3593"/>
    <n v="26"/>
    <n v="15952.92"/>
    <x v="5270"/>
    <s v="Card"/>
    <x v="2"/>
    <n v="6"/>
    <n v="2023"/>
    <n v="4"/>
    <x v="8"/>
    <n v="2"/>
    <n v="15"/>
    <n v="3"/>
    <n v="5"/>
    <x v="1"/>
    <x v="1"/>
    <n v="560508"/>
    <n v="0.17"/>
  </r>
  <r>
    <x v="5325"/>
    <d v="2023-02-05T00:00:00"/>
    <s v="Customer_463"/>
    <x v="3"/>
    <x v="1"/>
    <x v="2"/>
    <x v="5"/>
    <n v="4"/>
    <n v="4859"/>
    <n v="14"/>
    <n v="16714.96"/>
    <x v="5271"/>
    <s v="Cash"/>
    <x v="1"/>
    <n v="6"/>
    <n v="2023"/>
    <n v="2"/>
    <x v="3"/>
    <n v="1"/>
    <n v="6"/>
    <n v="2"/>
    <n v="0"/>
    <x v="2"/>
    <x v="0"/>
    <n v="272104"/>
    <n v="0.17"/>
  </r>
  <r>
    <x v="5326"/>
    <d v="2023-01-06T00:00:00"/>
    <s v="Customer_769"/>
    <x v="0"/>
    <x v="2"/>
    <x v="0"/>
    <x v="0"/>
    <n v="3"/>
    <n v="1460"/>
    <n v="25"/>
    <n v="3285"/>
    <x v="5272"/>
    <s v="Cash"/>
    <x v="1"/>
    <n v="2"/>
    <n v="2023"/>
    <n v="1"/>
    <x v="0"/>
    <n v="1"/>
    <n v="1"/>
    <n v="1"/>
    <n v="5"/>
    <x v="1"/>
    <x v="1"/>
    <n v="109500"/>
    <n v="0.11"/>
  </r>
  <r>
    <x v="5327"/>
    <d v="2023-03-13T00:00:00"/>
    <s v="Customer_1214"/>
    <x v="1"/>
    <x v="0"/>
    <x v="1"/>
    <x v="3"/>
    <n v="3"/>
    <n v="882"/>
    <n v="10"/>
    <n v="2381.4"/>
    <x v="5273"/>
    <s v="UPI"/>
    <x v="0"/>
    <n v="3"/>
    <n v="2023"/>
    <n v="3"/>
    <x v="9"/>
    <n v="1"/>
    <n v="11"/>
    <n v="3"/>
    <n v="1"/>
    <x v="3"/>
    <x v="1"/>
    <n v="26460"/>
    <n v="0.2"/>
  </r>
  <r>
    <x v="5328"/>
    <d v="2023-08-11T00:00:00"/>
    <s v="Customer_589"/>
    <x v="1"/>
    <x v="3"/>
    <x v="1"/>
    <x v="3"/>
    <n v="1"/>
    <n v="1370"/>
    <n v="17"/>
    <n v="1137.0999999999999"/>
    <x v="5274"/>
    <s v="Cash"/>
    <x v="0"/>
    <n v="3"/>
    <n v="2023"/>
    <n v="8"/>
    <x v="4"/>
    <n v="3"/>
    <n v="32"/>
    <n v="2"/>
    <n v="5"/>
    <x v="1"/>
    <x v="1"/>
    <n v="23290"/>
    <n v="0.12"/>
  </r>
  <r>
    <x v="5329"/>
    <d v="2023-01-29T00:00:00"/>
    <s v="Customer_414"/>
    <x v="0"/>
    <x v="2"/>
    <x v="1"/>
    <x v="8"/>
    <n v="9"/>
    <n v="2433"/>
    <n v="25"/>
    <n v="16422.75"/>
    <x v="5275"/>
    <s v="Card"/>
    <x v="1"/>
    <n v="4"/>
    <n v="2023"/>
    <n v="1"/>
    <x v="0"/>
    <n v="1"/>
    <n v="5"/>
    <n v="5"/>
    <n v="0"/>
    <x v="2"/>
    <x v="0"/>
    <n v="547425"/>
    <n v="0.15"/>
  </r>
  <r>
    <x v="5330"/>
    <d v="2023-12-20T00:00:00"/>
    <s v="Customer_797"/>
    <x v="1"/>
    <x v="2"/>
    <x v="2"/>
    <x v="5"/>
    <n v="9"/>
    <n v="2815"/>
    <n v="24"/>
    <n v="19254.599999999999"/>
    <x v="5276"/>
    <s v="Card"/>
    <x v="0"/>
    <n v="4"/>
    <n v="2023"/>
    <n v="12"/>
    <x v="2"/>
    <n v="4"/>
    <n v="51"/>
    <n v="4"/>
    <n v="3"/>
    <x v="6"/>
    <x v="1"/>
    <n v="608040"/>
    <n v="0.19"/>
  </r>
  <r>
    <x v="5331"/>
    <d v="2023-11-04T00:00:00"/>
    <s v="Customer_560"/>
    <x v="3"/>
    <x v="2"/>
    <x v="0"/>
    <x v="0"/>
    <n v="5"/>
    <n v="2933"/>
    <n v="25"/>
    <n v="10998.75"/>
    <x v="5277"/>
    <s v="Cash"/>
    <x v="2"/>
    <n v="1"/>
    <n v="2023"/>
    <n v="11"/>
    <x v="6"/>
    <n v="4"/>
    <n v="44"/>
    <n v="1"/>
    <n v="6"/>
    <x v="0"/>
    <x v="0"/>
    <n v="366625"/>
    <n v="0.11"/>
  </r>
  <r>
    <x v="5332"/>
    <d v="2023-04-21T00:00:00"/>
    <s v="Customer_1427"/>
    <x v="0"/>
    <x v="2"/>
    <x v="2"/>
    <x v="2"/>
    <n v="2"/>
    <n v="2593"/>
    <n v="21"/>
    <n v="4096.9399999999996"/>
    <x v="5278"/>
    <s v="Cash"/>
    <x v="1"/>
    <n v="5"/>
    <n v="2023"/>
    <n v="4"/>
    <x v="8"/>
    <n v="2"/>
    <n v="16"/>
    <n v="4"/>
    <n v="5"/>
    <x v="1"/>
    <x v="1"/>
    <n v="108906"/>
    <n v="0.17"/>
  </r>
  <r>
    <x v="5333"/>
    <d v="2023-10-23T00:00:00"/>
    <s v="Customer_1333"/>
    <x v="0"/>
    <x v="1"/>
    <x v="1"/>
    <x v="1"/>
    <n v="1"/>
    <n v="4110"/>
    <n v="14"/>
    <n v="3534.6"/>
    <x v="5279"/>
    <s v="Cash"/>
    <x v="2"/>
    <n v="4"/>
    <n v="2023"/>
    <n v="10"/>
    <x v="1"/>
    <n v="4"/>
    <n v="43"/>
    <n v="4"/>
    <n v="1"/>
    <x v="3"/>
    <x v="1"/>
    <n v="57540"/>
    <n v="0.19"/>
  </r>
  <r>
    <x v="5334"/>
    <d v="2023-01-31T00:00:00"/>
    <s v="Customer_1962"/>
    <x v="3"/>
    <x v="3"/>
    <x v="1"/>
    <x v="3"/>
    <n v="6"/>
    <n v="1238"/>
    <n v="1"/>
    <n v="7353.72"/>
    <x v="5280"/>
    <s v="Cash"/>
    <x v="1"/>
    <n v="6"/>
    <n v="2023"/>
    <n v="1"/>
    <x v="0"/>
    <n v="1"/>
    <n v="5"/>
    <n v="5"/>
    <n v="2"/>
    <x v="5"/>
    <x v="1"/>
    <n v="7428"/>
    <n v="0.05"/>
  </r>
  <r>
    <x v="5335"/>
    <d v="2023-01-08T00:00:00"/>
    <s v="Customer_908"/>
    <x v="0"/>
    <x v="2"/>
    <x v="0"/>
    <x v="0"/>
    <n v="6"/>
    <n v="325"/>
    <n v="28"/>
    <n v="1404"/>
    <x v="5281"/>
    <s v="Cash"/>
    <x v="1"/>
    <n v="7"/>
    <n v="2023"/>
    <n v="1"/>
    <x v="0"/>
    <n v="1"/>
    <n v="2"/>
    <n v="2"/>
    <n v="0"/>
    <x v="2"/>
    <x v="0"/>
    <n v="54600"/>
    <n v="0.13"/>
  </r>
  <r>
    <x v="5336"/>
    <d v="2023-08-24T00:00:00"/>
    <s v="Customer_1082"/>
    <x v="3"/>
    <x v="3"/>
    <x v="2"/>
    <x v="2"/>
    <n v="7"/>
    <n v="4388"/>
    <n v="17"/>
    <n v="25494.28"/>
    <x v="5282"/>
    <s v="UPI"/>
    <x v="2"/>
    <n v="3"/>
    <n v="2023"/>
    <n v="8"/>
    <x v="4"/>
    <n v="3"/>
    <n v="34"/>
    <n v="4"/>
    <n v="4"/>
    <x v="4"/>
    <x v="1"/>
    <n v="522172"/>
    <n v="0.19"/>
  </r>
  <r>
    <x v="5337"/>
    <d v="2023-07-01T00:00:00"/>
    <s v="Customer_67"/>
    <x v="3"/>
    <x v="3"/>
    <x v="0"/>
    <x v="6"/>
    <n v="4"/>
    <n v="613"/>
    <n v="9"/>
    <n v="2231.3200000000002"/>
    <x v="5283"/>
    <s v="UPI"/>
    <x v="1"/>
    <n v="5"/>
    <n v="2023"/>
    <n v="7"/>
    <x v="10"/>
    <n v="3"/>
    <n v="26"/>
    <n v="1"/>
    <n v="6"/>
    <x v="0"/>
    <x v="0"/>
    <n v="22068"/>
    <n v="0.13"/>
  </r>
  <r>
    <x v="5338"/>
    <d v="2023-11-26T00:00:00"/>
    <s v="Customer_1902"/>
    <x v="3"/>
    <x v="0"/>
    <x v="1"/>
    <x v="1"/>
    <n v="4"/>
    <n v="512"/>
    <n v="27"/>
    <n v="1495.04"/>
    <x v="5284"/>
    <s v="Card"/>
    <x v="1"/>
    <n v="5"/>
    <n v="2023"/>
    <n v="11"/>
    <x v="6"/>
    <n v="4"/>
    <n v="48"/>
    <n v="5"/>
    <n v="0"/>
    <x v="2"/>
    <x v="0"/>
    <n v="55296"/>
    <n v="0.17"/>
  </r>
  <r>
    <x v="5339"/>
    <d v="2023-05-06T00:00:00"/>
    <s v="Customer_761"/>
    <x v="0"/>
    <x v="3"/>
    <x v="0"/>
    <x v="6"/>
    <n v="5"/>
    <n v="3552"/>
    <n v="25"/>
    <n v="13320"/>
    <x v="5285"/>
    <s v="Cash"/>
    <x v="0"/>
    <n v="5"/>
    <n v="2023"/>
    <n v="5"/>
    <x v="11"/>
    <n v="2"/>
    <n v="18"/>
    <n v="1"/>
    <n v="6"/>
    <x v="0"/>
    <x v="0"/>
    <n v="444000"/>
    <n v="0.1"/>
  </r>
  <r>
    <x v="5340"/>
    <d v="2023-05-03T00:00:00"/>
    <s v="Customer_1522"/>
    <x v="2"/>
    <x v="2"/>
    <x v="2"/>
    <x v="7"/>
    <n v="9"/>
    <n v="2558"/>
    <n v="4"/>
    <n v="22101.119999999999"/>
    <x v="5286"/>
    <s v="Card"/>
    <x v="0"/>
    <n v="3"/>
    <n v="2023"/>
    <n v="5"/>
    <x v="11"/>
    <n v="2"/>
    <n v="18"/>
    <n v="1"/>
    <n v="3"/>
    <x v="6"/>
    <x v="1"/>
    <n v="92088"/>
    <n v="0.06"/>
  </r>
  <r>
    <x v="5341"/>
    <d v="2023-12-09T00:00:00"/>
    <s v="Customer_124"/>
    <x v="1"/>
    <x v="3"/>
    <x v="1"/>
    <x v="1"/>
    <n v="1"/>
    <n v="2962"/>
    <n v="2"/>
    <n v="2902.76"/>
    <x v="5287"/>
    <s v="Card"/>
    <x v="1"/>
    <n v="2"/>
    <n v="2023"/>
    <n v="12"/>
    <x v="2"/>
    <n v="4"/>
    <n v="49"/>
    <n v="2"/>
    <n v="6"/>
    <x v="0"/>
    <x v="0"/>
    <n v="5924"/>
    <n v="0.15"/>
  </r>
  <r>
    <x v="5342"/>
    <d v="2023-05-15T00:00:00"/>
    <s v="Customer_1109"/>
    <x v="2"/>
    <x v="2"/>
    <x v="0"/>
    <x v="4"/>
    <n v="1"/>
    <n v="3469"/>
    <n v="11"/>
    <n v="3087.41"/>
    <x v="5288"/>
    <s v="Cash"/>
    <x v="1"/>
    <n v="4"/>
    <n v="2023"/>
    <n v="5"/>
    <x v="11"/>
    <n v="2"/>
    <n v="20"/>
    <n v="3"/>
    <n v="1"/>
    <x v="3"/>
    <x v="1"/>
    <n v="38159"/>
    <n v="0.08"/>
  </r>
  <r>
    <x v="5343"/>
    <d v="2023-05-18T00:00:00"/>
    <s v="Customer_477"/>
    <x v="1"/>
    <x v="0"/>
    <x v="1"/>
    <x v="1"/>
    <n v="5"/>
    <n v="2890"/>
    <n v="19"/>
    <n v="11704.5"/>
    <x v="5289"/>
    <s v="UPI"/>
    <x v="0"/>
    <n v="4"/>
    <n v="2023"/>
    <n v="5"/>
    <x v="11"/>
    <n v="2"/>
    <n v="20"/>
    <n v="3"/>
    <n v="4"/>
    <x v="4"/>
    <x v="1"/>
    <n v="274550"/>
    <n v="0.05"/>
  </r>
  <r>
    <x v="5344"/>
    <d v="2023-01-29T00:00:00"/>
    <s v="Customer_566"/>
    <x v="0"/>
    <x v="0"/>
    <x v="1"/>
    <x v="3"/>
    <n v="4"/>
    <n v="2770"/>
    <n v="18"/>
    <n v="9085.6"/>
    <x v="5290"/>
    <s v="Cash"/>
    <x v="0"/>
    <n v="1"/>
    <n v="2023"/>
    <n v="1"/>
    <x v="0"/>
    <n v="1"/>
    <n v="5"/>
    <n v="5"/>
    <n v="0"/>
    <x v="2"/>
    <x v="0"/>
    <n v="199440"/>
    <n v="7.0000000000000007E-2"/>
  </r>
  <r>
    <x v="5345"/>
    <d v="2023-05-01T00:00:00"/>
    <s v="Customer_1860"/>
    <x v="2"/>
    <x v="2"/>
    <x v="1"/>
    <x v="8"/>
    <n v="8"/>
    <n v="3172"/>
    <n v="5"/>
    <n v="24107.200000000001"/>
    <x v="5291"/>
    <s v="UPI"/>
    <x v="1"/>
    <n v="1"/>
    <n v="2023"/>
    <n v="5"/>
    <x v="11"/>
    <n v="2"/>
    <n v="18"/>
    <n v="1"/>
    <n v="1"/>
    <x v="3"/>
    <x v="1"/>
    <n v="126880"/>
    <n v="0.16"/>
  </r>
  <r>
    <x v="5346"/>
    <d v="2023-04-06T00:00:00"/>
    <s v="Customer_1873"/>
    <x v="3"/>
    <x v="2"/>
    <x v="1"/>
    <x v="1"/>
    <n v="9"/>
    <n v="571"/>
    <n v="24"/>
    <n v="3905.64"/>
    <x v="5292"/>
    <s v="Card"/>
    <x v="2"/>
    <n v="5"/>
    <n v="2023"/>
    <n v="4"/>
    <x v="8"/>
    <n v="2"/>
    <n v="14"/>
    <n v="2"/>
    <n v="4"/>
    <x v="4"/>
    <x v="1"/>
    <n v="123336"/>
    <n v="0.19"/>
  </r>
  <r>
    <x v="5347"/>
    <d v="2023-09-06T00:00:00"/>
    <s v="Customer_1503"/>
    <x v="3"/>
    <x v="3"/>
    <x v="1"/>
    <x v="1"/>
    <n v="10"/>
    <n v="318"/>
    <n v="6"/>
    <n v="2989.2"/>
    <x v="5293"/>
    <s v="Cash"/>
    <x v="2"/>
    <n v="1"/>
    <n v="2023"/>
    <n v="9"/>
    <x v="5"/>
    <n v="3"/>
    <n v="36"/>
    <n v="2"/>
    <n v="3"/>
    <x v="6"/>
    <x v="1"/>
    <n v="19080"/>
    <n v="0.05"/>
  </r>
  <r>
    <x v="5348"/>
    <d v="2023-07-05T00:00:00"/>
    <s v="Customer_984"/>
    <x v="1"/>
    <x v="3"/>
    <x v="2"/>
    <x v="5"/>
    <n v="9"/>
    <n v="3236"/>
    <n v="17"/>
    <n v="24172.92"/>
    <x v="5294"/>
    <s v="UPI"/>
    <x v="2"/>
    <n v="1"/>
    <n v="2023"/>
    <n v="7"/>
    <x v="10"/>
    <n v="3"/>
    <n v="27"/>
    <n v="2"/>
    <n v="3"/>
    <x v="6"/>
    <x v="1"/>
    <n v="495108"/>
    <n v="0.11"/>
  </r>
  <r>
    <x v="5349"/>
    <d v="2023-08-15T00:00:00"/>
    <s v="Customer_130"/>
    <x v="3"/>
    <x v="2"/>
    <x v="2"/>
    <x v="2"/>
    <n v="3"/>
    <n v="262"/>
    <n v="18"/>
    <n v="644.52"/>
    <x v="5295"/>
    <s v="Cash"/>
    <x v="1"/>
    <n v="4"/>
    <n v="2023"/>
    <n v="8"/>
    <x v="4"/>
    <n v="3"/>
    <n v="33"/>
    <n v="3"/>
    <n v="2"/>
    <x v="5"/>
    <x v="1"/>
    <n v="14148"/>
    <n v="0.16"/>
  </r>
  <r>
    <x v="5350"/>
    <d v="2023-05-31T00:00:00"/>
    <s v="Customer_882"/>
    <x v="3"/>
    <x v="2"/>
    <x v="1"/>
    <x v="8"/>
    <n v="3"/>
    <n v="3223"/>
    <n v="18"/>
    <n v="7928.58"/>
    <x v="5296"/>
    <s v="UPI"/>
    <x v="1"/>
    <n v="4"/>
    <n v="2023"/>
    <n v="5"/>
    <x v="11"/>
    <n v="2"/>
    <n v="22"/>
    <n v="5"/>
    <n v="3"/>
    <x v="6"/>
    <x v="1"/>
    <n v="174042"/>
    <n v="0.05"/>
  </r>
  <r>
    <x v="5351"/>
    <d v="2023-09-07T00:00:00"/>
    <s v="Customer_1192"/>
    <x v="0"/>
    <x v="2"/>
    <x v="1"/>
    <x v="8"/>
    <n v="6"/>
    <n v="1355"/>
    <n v="0"/>
    <n v="8130"/>
    <x v="5297"/>
    <s v="Card"/>
    <x v="2"/>
    <n v="4"/>
    <n v="2023"/>
    <n v="9"/>
    <x v="5"/>
    <n v="3"/>
    <n v="36"/>
    <n v="2"/>
    <n v="4"/>
    <x v="4"/>
    <x v="1"/>
    <n v="0"/>
    <n v="0.16"/>
  </r>
  <r>
    <x v="5352"/>
    <d v="2023-07-16T00:00:00"/>
    <s v="Customer_791"/>
    <x v="0"/>
    <x v="2"/>
    <x v="2"/>
    <x v="7"/>
    <n v="9"/>
    <n v="3789"/>
    <n v="30"/>
    <n v="23870.7"/>
    <x v="5298"/>
    <s v="UPI"/>
    <x v="0"/>
    <n v="7"/>
    <n v="2023"/>
    <n v="7"/>
    <x v="10"/>
    <n v="3"/>
    <n v="29"/>
    <n v="4"/>
    <n v="0"/>
    <x v="2"/>
    <x v="0"/>
    <n v="1023030"/>
    <n v="0.15"/>
  </r>
  <r>
    <x v="5353"/>
    <d v="2023-11-07T00:00:00"/>
    <s v="Customer_1821"/>
    <x v="0"/>
    <x v="1"/>
    <x v="0"/>
    <x v="0"/>
    <n v="7"/>
    <n v="733"/>
    <n v="18"/>
    <n v="4207.42"/>
    <x v="5299"/>
    <s v="Cash"/>
    <x v="0"/>
    <n v="1"/>
    <n v="2023"/>
    <n v="11"/>
    <x v="6"/>
    <n v="4"/>
    <n v="45"/>
    <n v="2"/>
    <n v="2"/>
    <x v="5"/>
    <x v="1"/>
    <n v="92358"/>
    <n v="0.17"/>
  </r>
  <r>
    <x v="5354"/>
    <d v="2023-06-04T00:00:00"/>
    <s v="Customer_831"/>
    <x v="2"/>
    <x v="1"/>
    <x v="1"/>
    <x v="3"/>
    <n v="6"/>
    <n v="4797"/>
    <n v="1"/>
    <n v="28494.18"/>
    <x v="5300"/>
    <s v="Cash"/>
    <x v="2"/>
    <n v="7"/>
    <n v="2023"/>
    <n v="6"/>
    <x v="7"/>
    <n v="2"/>
    <n v="23"/>
    <n v="2"/>
    <n v="0"/>
    <x v="2"/>
    <x v="0"/>
    <n v="28782"/>
    <n v="0.08"/>
  </r>
  <r>
    <x v="5355"/>
    <d v="2023-01-09T00:00:00"/>
    <s v="Customer_1025"/>
    <x v="3"/>
    <x v="2"/>
    <x v="2"/>
    <x v="5"/>
    <n v="5"/>
    <n v="3553"/>
    <n v="13"/>
    <n v="15455.55"/>
    <x v="5301"/>
    <s v="Cash"/>
    <x v="0"/>
    <n v="1"/>
    <n v="2023"/>
    <n v="1"/>
    <x v="0"/>
    <n v="1"/>
    <n v="2"/>
    <n v="2"/>
    <n v="1"/>
    <x v="3"/>
    <x v="1"/>
    <n v="230945"/>
    <n v="0.14000000000000001"/>
  </r>
  <r>
    <x v="5356"/>
    <d v="2023-08-19T00:00:00"/>
    <s v="Customer_327"/>
    <x v="2"/>
    <x v="0"/>
    <x v="2"/>
    <x v="7"/>
    <n v="1"/>
    <n v="4082"/>
    <n v="26"/>
    <n v="3020.68"/>
    <x v="5302"/>
    <s v="Cash"/>
    <x v="0"/>
    <n v="6"/>
    <n v="2023"/>
    <n v="8"/>
    <x v="4"/>
    <n v="3"/>
    <n v="33"/>
    <n v="3"/>
    <n v="6"/>
    <x v="0"/>
    <x v="0"/>
    <n v="106132"/>
    <n v="0.16"/>
  </r>
  <r>
    <x v="5357"/>
    <d v="2023-01-17T00:00:00"/>
    <s v="Customer_1605"/>
    <x v="2"/>
    <x v="2"/>
    <x v="0"/>
    <x v="6"/>
    <n v="10"/>
    <n v="923"/>
    <n v="3"/>
    <n v="8953.1"/>
    <x v="5303"/>
    <s v="Cash"/>
    <x v="0"/>
    <n v="1"/>
    <n v="2023"/>
    <n v="1"/>
    <x v="0"/>
    <n v="1"/>
    <n v="3"/>
    <n v="3"/>
    <n v="2"/>
    <x v="5"/>
    <x v="1"/>
    <n v="27690"/>
    <n v="0.19"/>
  </r>
  <r>
    <x v="5358"/>
    <d v="2023-10-22T00:00:00"/>
    <s v="Customer_490"/>
    <x v="0"/>
    <x v="3"/>
    <x v="0"/>
    <x v="6"/>
    <n v="3"/>
    <n v="2433"/>
    <n v="26"/>
    <n v="5401.26"/>
    <x v="5304"/>
    <s v="Card"/>
    <x v="2"/>
    <n v="3"/>
    <n v="2023"/>
    <n v="10"/>
    <x v="1"/>
    <n v="4"/>
    <n v="43"/>
    <n v="4"/>
    <n v="0"/>
    <x v="2"/>
    <x v="0"/>
    <n v="189774"/>
    <n v="0.08"/>
  </r>
  <r>
    <x v="5359"/>
    <d v="2023-08-02T00:00:00"/>
    <s v="Customer_495"/>
    <x v="0"/>
    <x v="0"/>
    <x v="1"/>
    <x v="3"/>
    <n v="1"/>
    <n v="1887"/>
    <n v="9"/>
    <n v="1717.17"/>
    <x v="5305"/>
    <s v="Card"/>
    <x v="1"/>
    <n v="3"/>
    <n v="2023"/>
    <n v="8"/>
    <x v="4"/>
    <n v="3"/>
    <n v="31"/>
    <n v="1"/>
    <n v="3"/>
    <x v="6"/>
    <x v="1"/>
    <n v="16983"/>
    <n v="0.09"/>
  </r>
  <r>
    <x v="5360"/>
    <d v="2023-11-10T00:00:00"/>
    <s v="Customer_1716"/>
    <x v="1"/>
    <x v="1"/>
    <x v="2"/>
    <x v="7"/>
    <n v="8"/>
    <n v="3168"/>
    <n v="18"/>
    <n v="20782.080000000002"/>
    <x v="5306"/>
    <s v="UPI"/>
    <x v="0"/>
    <n v="1"/>
    <n v="2023"/>
    <n v="11"/>
    <x v="6"/>
    <n v="4"/>
    <n v="45"/>
    <n v="2"/>
    <n v="5"/>
    <x v="1"/>
    <x v="1"/>
    <n v="456192"/>
    <n v="0.18"/>
  </r>
  <r>
    <x v="5361"/>
    <d v="2023-01-17T00:00:00"/>
    <s v="Customer_513"/>
    <x v="3"/>
    <x v="0"/>
    <x v="1"/>
    <x v="1"/>
    <n v="8"/>
    <n v="942"/>
    <n v="16"/>
    <n v="6330.24"/>
    <x v="5307"/>
    <s v="Cash"/>
    <x v="0"/>
    <n v="6"/>
    <n v="2023"/>
    <n v="1"/>
    <x v="0"/>
    <n v="1"/>
    <n v="3"/>
    <n v="3"/>
    <n v="2"/>
    <x v="5"/>
    <x v="1"/>
    <n v="120576"/>
    <n v="0.08"/>
  </r>
  <r>
    <x v="5362"/>
    <d v="2023-08-16T00:00:00"/>
    <s v="Customer_738"/>
    <x v="1"/>
    <x v="0"/>
    <x v="2"/>
    <x v="2"/>
    <n v="3"/>
    <n v="3829"/>
    <n v="21"/>
    <n v="9074.73"/>
    <x v="5308"/>
    <s v="Cash"/>
    <x v="2"/>
    <n v="6"/>
    <n v="2023"/>
    <n v="8"/>
    <x v="4"/>
    <n v="3"/>
    <n v="33"/>
    <n v="3"/>
    <n v="3"/>
    <x v="6"/>
    <x v="1"/>
    <n v="241227"/>
    <n v="0.08"/>
  </r>
  <r>
    <x v="5363"/>
    <d v="2023-09-15T00:00:00"/>
    <s v="Customer_694"/>
    <x v="3"/>
    <x v="1"/>
    <x v="2"/>
    <x v="7"/>
    <n v="10"/>
    <n v="1234"/>
    <n v="6"/>
    <n v="11599.6"/>
    <x v="5309"/>
    <s v="Cash"/>
    <x v="1"/>
    <n v="2"/>
    <n v="2023"/>
    <n v="9"/>
    <x v="5"/>
    <n v="3"/>
    <n v="37"/>
    <n v="3"/>
    <n v="5"/>
    <x v="1"/>
    <x v="1"/>
    <n v="74040"/>
    <n v="0.17"/>
  </r>
  <r>
    <x v="5364"/>
    <d v="2023-12-26T00:00:00"/>
    <s v="Customer_922"/>
    <x v="0"/>
    <x v="1"/>
    <x v="0"/>
    <x v="0"/>
    <n v="8"/>
    <n v="2526"/>
    <n v="4"/>
    <n v="19399.68"/>
    <x v="5310"/>
    <s v="Cash"/>
    <x v="1"/>
    <n v="4"/>
    <n v="2023"/>
    <n v="12"/>
    <x v="2"/>
    <n v="4"/>
    <n v="52"/>
    <n v="5"/>
    <n v="2"/>
    <x v="5"/>
    <x v="1"/>
    <n v="80832"/>
    <n v="0.06"/>
  </r>
  <r>
    <x v="5365"/>
    <d v="2023-10-19T00:00:00"/>
    <s v="Customer_1667"/>
    <x v="2"/>
    <x v="1"/>
    <x v="0"/>
    <x v="6"/>
    <n v="8"/>
    <n v="2623"/>
    <n v="14"/>
    <n v="18046.240000000002"/>
    <x v="5311"/>
    <s v="Cash"/>
    <x v="2"/>
    <n v="6"/>
    <n v="2023"/>
    <n v="10"/>
    <x v="1"/>
    <n v="4"/>
    <n v="42"/>
    <n v="3"/>
    <n v="4"/>
    <x v="4"/>
    <x v="1"/>
    <n v="293776"/>
    <n v="0.09"/>
  </r>
  <r>
    <x v="5366"/>
    <d v="2023-05-25T00:00:00"/>
    <s v="Customer_545"/>
    <x v="0"/>
    <x v="0"/>
    <x v="0"/>
    <x v="6"/>
    <n v="9"/>
    <n v="1572"/>
    <n v="19"/>
    <n v="11459.88"/>
    <x v="5312"/>
    <s v="Card"/>
    <x v="1"/>
    <n v="2"/>
    <n v="2023"/>
    <n v="5"/>
    <x v="11"/>
    <n v="2"/>
    <n v="21"/>
    <n v="4"/>
    <n v="4"/>
    <x v="4"/>
    <x v="1"/>
    <n v="268812"/>
    <n v="0.17"/>
  </r>
  <r>
    <x v="5367"/>
    <d v="2023-06-28T00:00:00"/>
    <s v="Customer_963"/>
    <x v="1"/>
    <x v="1"/>
    <x v="1"/>
    <x v="8"/>
    <n v="5"/>
    <n v="2756"/>
    <n v="30"/>
    <n v="9646"/>
    <x v="5313"/>
    <s v="UPI"/>
    <x v="1"/>
    <n v="4"/>
    <n v="2023"/>
    <n v="6"/>
    <x v="7"/>
    <n v="2"/>
    <n v="26"/>
    <n v="5"/>
    <n v="3"/>
    <x v="6"/>
    <x v="1"/>
    <n v="413400"/>
    <n v="0.2"/>
  </r>
  <r>
    <x v="5368"/>
    <d v="2023-10-14T00:00:00"/>
    <s v="Customer_1581"/>
    <x v="2"/>
    <x v="0"/>
    <x v="0"/>
    <x v="4"/>
    <n v="3"/>
    <n v="4239"/>
    <n v="17"/>
    <n v="10555.11"/>
    <x v="5314"/>
    <s v="Card"/>
    <x v="1"/>
    <n v="6"/>
    <n v="2023"/>
    <n v="10"/>
    <x v="1"/>
    <n v="4"/>
    <n v="41"/>
    <n v="2"/>
    <n v="6"/>
    <x v="0"/>
    <x v="0"/>
    <n v="216189"/>
    <n v="0.05"/>
  </r>
  <r>
    <x v="5369"/>
    <d v="2023-06-16T00:00:00"/>
    <s v="Customer_1398"/>
    <x v="3"/>
    <x v="1"/>
    <x v="0"/>
    <x v="4"/>
    <n v="4"/>
    <n v="4512"/>
    <n v="4"/>
    <n v="17326.080000000002"/>
    <x v="5315"/>
    <s v="Card"/>
    <x v="2"/>
    <n v="2"/>
    <n v="2023"/>
    <n v="6"/>
    <x v="7"/>
    <n v="2"/>
    <n v="24"/>
    <n v="3"/>
    <n v="5"/>
    <x v="1"/>
    <x v="1"/>
    <n v="72192"/>
    <n v="0.19"/>
  </r>
  <r>
    <x v="5370"/>
    <d v="2023-07-29T00:00:00"/>
    <s v="Customer_344"/>
    <x v="2"/>
    <x v="0"/>
    <x v="1"/>
    <x v="1"/>
    <n v="10"/>
    <n v="4244"/>
    <n v="30"/>
    <n v="29708"/>
    <x v="5316"/>
    <s v="UPI"/>
    <x v="2"/>
    <n v="2"/>
    <n v="2023"/>
    <n v="7"/>
    <x v="10"/>
    <n v="3"/>
    <n v="30"/>
    <n v="5"/>
    <n v="6"/>
    <x v="0"/>
    <x v="0"/>
    <n v="1273200"/>
    <n v="0.1"/>
  </r>
  <r>
    <x v="5371"/>
    <d v="2023-12-27T00:00:00"/>
    <s v="Customer_1073"/>
    <x v="0"/>
    <x v="1"/>
    <x v="2"/>
    <x v="2"/>
    <n v="2"/>
    <n v="4203"/>
    <n v="12"/>
    <n v="7397.28"/>
    <x v="5317"/>
    <s v="Cash"/>
    <x v="0"/>
    <n v="7"/>
    <n v="2023"/>
    <n v="12"/>
    <x v="2"/>
    <n v="4"/>
    <n v="52"/>
    <n v="5"/>
    <n v="3"/>
    <x v="6"/>
    <x v="1"/>
    <n v="100872"/>
    <n v="0.06"/>
  </r>
  <r>
    <x v="5372"/>
    <d v="2023-06-28T00:00:00"/>
    <s v="Customer_1844"/>
    <x v="0"/>
    <x v="3"/>
    <x v="1"/>
    <x v="8"/>
    <n v="2"/>
    <n v="240"/>
    <n v="8"/>
    <n v="441.6"/>
    <x v="5318"/>
    <s v="Cash"/>
    <x v="1"/>
    <n v="6"/>
    <n v="2023"/>
    <n v="6"/>
    <x v="7"/>
    <n v="2"/>
    <n v="26"/>
    <n v="5"/>
    <n v="3"/>
    <x v="6"/>
    <x v="1"/>
    <n v="3840"/>
    <n v="0.05"/>
  </r>
  <r>
    <x v="5373"/>
    <d v="2023-01-26T00:00:00"/>
    <s v="Customer_1643"/>
    <x v="2"/>
    <x v="2"/>
    <x v="2"/>
    <x v="7"/>
    <n v="9"/>
    <n v="2400"/>
    <n v="22"/>
    <n v="16848"/>
    <x v="5319"/>
    <s v="UPI"/>
    <x v="2"/>
    <n v="3"/>
    <n v="2023"/>
    <n v="1"/>
    <x v="0"/>
    <n v="1"/>
    <n v="4"/>
    <n v="4"/>
    <n v="4"/>
    <x v="4"/>
    <x v="1"/>
    <n v="475200"/>
    <n v="0.17"/>
  </r>
  <r>
    <x v="5374"/>
    <d v="2023-11-12T00:00:00"/>
    <s v="Customer_326"/>
    <x v="0"/>
    <x v="0"/>
    <x v="2"/>
    <x v="5"/>
    <n v="9"/>
    <n v="879"/>
    <n v="24"/>
    <n v="6012.36"/>
    <x v="5320"/>
    <s v="Cash"/>
    <x v="1"/>
    <n v="1"/>
    <n v="2023"/>
    <n v="11"/>
    <x v="6"/>
    <n v="4"/>
    <n v="46"/>
    <n v="3"/>
    <n v="0"/>
    <x v="2"/>
    <x v="0"/>
    <n v="189864"/>
    <n v="0.16"/>
  </r>
  <r>
    <x v="5375"/>
    <d v="2023-02-27T00:00:00"/>
    <s v="Customer_629"/>
    <x v="2"/>
    <x v="0"/>
    <x v="0"/>
    <x v="0"/>
    <n v="4"/>
    <n v="2306"/>
    <n v="27"/>
    <n v="6733.52"/>
    <x v="5321"/>
    <s v="UPI"/>
    <x v="1"/>
    <n v="4"/>
    <n v="2023"/>
    <n v="2"/>
    <x v="3"/>
    <n v="1"/>
    <n v="9"/>
    <n v="5"/>
    <n v="1"/>
    <x v="3"/>
    <x v="1"/>
    <n v="249048"/>
    <n v="0.11"/>
  </r>
  <r>
    <x v="5376"/>
    <d v="2023-04-22T00:00:00"/>
    <s v="Customer_1274"/>
    <x v="0"/>
    <x v="0"/>
    <x v="1"/>
    <x v="8"/>
    <n v="9"/>
    <n v="2609"/>
    <n v="0"/>
    <n v="23481"/>
    <x v="5322"/>
    <s v="Cash"/>
    <x v="2"/>
    <n v="7"/>
    <n v="2023"/>
    <n v="4"/>
    <x v="8"/>
    <n v="2"/>
    <n v="16"/>
    <n v="4"/>
    <n v="6"/>
    <x v="0"/>
    <x v="0"/>
    <n v="0"/>
    <n v="0.19"/>
  </r>
  <r>
    <x v="5377"/>
    <d v="2023-04-26T00:00:00"/>
    <s v="Customer_86"/>
    <x v="3"/>
    <x v="0"/>
    <x v="0"/>
    <x v="0"/>
    <n v="9"/>
    <n v="2131"/>
    <n v="18"/>
    <n v="15726.78"/>
    <x v="5323"/>
    <s v="Cash"/>
    <x v="1"/>
    <n v="3"/>
    <n v="2023"/>
    <n v="4"/>
    <x v="8"/>
    <n v="2"/>
    <n v="17"/>
    <n v="5"/>
    <n v="3"/>
    <x v="6"/>
    <x v="1"/>
    <n v="345222"/>
    <n v="0.06"/>
  </r>
  <r>
    <x v="5378"/>
    <d v="2023-05-22T00:00:00"/>
    <s v="Customer_1213"/>
    <x v="3"/>
    <x v="3"/>
    <x v="0"/>
    <x v="4"/>
    <n v="5"/>
    <n v="296"/>
    <n v="12"/>
    <n v="1302.4000000000001"/>
    <x v="5324"/>
    <s v="Card"/>
    <x v="2"/>
    <n v="4"/>
    <n v="2023"/>
    <n v="5"/>
    <x v="11"/>
    <n v="2"/>
    <n v="21"/>
    <n v="4"/>
    <n v="1"/>
    <x v="3"/>
    <x v="1"/>
    <n v="17760"/>
    <n v="0.13"/>
  </r>
  <r>
    <x v="5379"/>
    <d v="2023-03-01T00:00:00"/>
    <s v="Customer_1797"/>
    <x v="2"/>
    <x v="2"/>
    <x v="0"/>
    <x v="0"/>
    <n v="5"/>
    <n v="495"/>
    <n v="0"/>
    <n v="2475"/>
    <x v="5325"/>
    <s v="Card"/>
    <x v="0"/>
    <n v="2"/>
    <n v="2023"/>
    <n v="3"/>
    <x v="9"/>
    <n v="1"/>
    <n v="9"/>
    <n v="1"/>
    <n v="3"/>
    <x v="6"/>
    <x v="1"/>
    <n v="0"/>
    <n v="0.14000000000000001"/>
  </r>
  <r>
    <x v="5380"/>
    <d v="2023-08-08T00:00:00"/>
    <s v="Customer_980"/>
    <x v="0"/>
    <x v="3"/>
    <x v="0"/>
    <x v="6"/>
    <n v="10"/>
    <n v="2099"/>
    <n v="27"/>
    <n v="15322.7"/>
    <x v="5326"/>
    <s v="Cash"/>
    <x v="2"/>
    <n v="7"/>
    <n v="2023"/>
    <n v="8"/>
    <x v="4"/>
    <n v="3"/>
    <n v="32"/>
    <n v="2"/>
    <n v="2"/>
    <x v="5"/>
    <x v="1"/>
    <n v="566730"/>
    <n v="0.15"/>
  </r>
  <r>
    <x v="5381"/>
    <d v="2023-10-06T00:00:00"/>
    <s v="Customer_785"/>
    <x v="1"/>
    <x v="0"/>
    <x v="2"/>
    <x v="7"/>
    <n v="2"/>
    <n v="2080"/>
    <n v="29"/>
    <n v="2953.6"/>
    <x v="5327"/>
    <s v="UPI"/>
    <x v="0"/>
    <n v="2"/>
    <n v="2023"/>
    <n v="10"/>
    <x v="1"/>
    <n v="4"/>
    <n v="40"/>
    <n v="1"/>
    <n v="5"/>
    <x v="1"/>
    <x v="1"/>
    <n v="120640"/>
    <n v="0.09"/>
  </r>
  <r>
    <x v="5382"/>
    <d v="2023-11-10T00:00:00"/>
    <s v="Customer_63"/>
    <x v="1"/>
    <x v="2"/>
    <x v="0"/>
    <x v="0"/>
    <n v="4"/>
    <n v="3521"/>
    <n v="27"/>
    <n v="10281.32"/>
    <x v="5328"/>
    <s v="Card"/>
    <x v="2"/>
    <n v="1"/>
    <n v="2023"/>
    <n v="11"/>
    <x v="6"/>
    <n v="4"/>
    <n v="45"/>
    <n v="2"/>
    <n v="5"/>
    <x v="1"/>
    <x v="1"/>
    <n v="380268"/>
    <n v="0.15"/>
  </r>
  <r>
    <x v="5383"/>
    <d v="2023-05-25T00:00:00"/>
    <s v="Customer_626"/>
    <x v="0"/>
    <x v="1"/>
    <x v="2"/>
    <x v="7"/>
    <n v="8"/>
    <n v="2942"/>
    <n v="16"/>
    <n v="19770.240000000002"/>
    <x v="5329"/>
    <s v="Card"/>
    <x v="1"/>
    <n v="2"/>
    <n v="2023"/>
    <n v="5"/>
    <x v="11"/>
    <n v="2"/>
    <n v="21"/>
    <n v="4"/>
    <n v="4"/>
    <x v="4"/>
    <x v="1"/>
    <n v="376576"/>
    <n v="7.0000000000000007E-2"/>
  </r>
  <r>
    <x v="5384"/>
    <d v="2023-02-02T00:00:00"/>
    <s v="Customer_854"/>
    <x v="2"/>
    <x v="1"/>
    <x v="1"/>
    <x v="3"/>
    <n v="1"/>
    <n v="1882"/>
    <n v="10"/>
    <n v="1693.8"/>
    <x v="5330"/>
    <s v="UPI"/>
    <x v="0"/>
    <n v="7"/>
    <n v="2023"/>
    <n v="2"/>
    <x v="3"/>
    <n v="1"/>
    <n v="5"/>
    <n v="1"/>
    <n v="4"/>
    <x v="4"/>
    <x v="1"/>
    <n v="18820"/>
    <n v="0.12"/>
  </r>
  <r>
    <x v="5385"/>
    <d v="2023-06-06T00:00:00"/>
    <s v="Customer_1794"/>
    <x v="3"/>
    <x v="0"/>
    <x v="1"/>
    <x v="1"/>
    <n v="8"/>
    <n v="314"/>
    <n v="16"/>
    <n v="2110.08"/>
    <x v="1176"/>
    <s v="Cash"/>
    <x v="0"/>
    <n v="5"/>
    <n v="2023"/>
    <n v="6"/>
    <x v="7"/>
    <n v="2"/>
    <n v="23"/>
    <n v="2"/>
    <n v="2"/>
    <x v="5"/>
    <x v="1"/>
    <n v="40192"/>
    <n v="0.15"/>
  </r>
  <r>
    <x v="5386"/>
    <d v="2023-05-27T00:00:00"/>
    <s v="Customer_858"/>
    <x v="2"/>
    <x v="1"/>
    <x v="0"/>
    <x v="6"/>
    <n v="9"/>
    <n v="3672"/>
    <n v="25"/>
    <n v="24786"/>
    <x v="5331"/>
    <s v="Cash"/>
    <x v="0"/>
    <n v="3"/>
    <n v="2023"/>
    <n v="5"/>
    <x v="11"/>
    <n v="2"/>
    <n v="21"/>
    <n v="4"/>
    <n v="6"/>
    <x v="0"/>
    <x v="0"/>
    <n v="826200"/>
    <n v="0.13"/>
  </r>
  <r>
    <x v="5387"/>
    <d v="2023-03-23T00:00:00"/>
    <s v="Customer_1886"/>
    <x v="1"/>
    <x v="3"/>
    <x v="0"/>
    <x v="6"/>
    <n v="3"/>
    <n v="4209"/>
    <n v="29"/>
    <n v="8965.17"/>
    <x v="5332"/>
    <s v="Card"/>
    <x v="1"/>
    <n v="4"/>
    <n v="2023"/>
    <n v="3"/>
    <x v="9"/>
    <n v="1"/>
    <n v="12"/>
    <n v="4"/>
    <n v="4"/>
    <x v="4"/>
    <x v="1"/>
    <n v="366183"/>
    <n v="0.16"/>
  </r>
  <r>
    <x v="5388"/>
    <d v="2023-07-28T00:00:00"/>
    <s v="Customer_585"/>
    <x v="1"/>
    <x v="0"/>
    <x v="0"/>
    <x v="6"/>
    <n v="3"/>
    <n v="1640"/>
    <n v="7"/>
    <n v="4575.6000000000004"/>
    <x v="5333"/>
    <s v="Card"/>
    <x v="1"/>
    <n v="4"/>
    <n v="2023"/>
    <n v="7"/>
    <x v="10"/>
    <n v="3"/>
    <n v="30"/>
    <n v="5"/>
    <n v="5"/>
    <x v="1"/>
    <x v="1"/>
    <n v="34440"/>
    <n v="0.05"/>
  </r>
  <r>
    <x v="5389"/>
    <d v="2023-09-27T00:00:00"/>
    <s v="Customer_198"/>
    <x v="2"/>
    <x v="1"/>
    <x v="2"/>
    <x v="2"/>
    <n v="3"/>
    <n v="848"/>
    <n v="22"/>
    <n v="1984.32"/>
    <x v="5334"/>
    <s v="Card"/>
    <x v="2"/>
    <n v="1"/>
    <n v="2023"/>
    <n v="9"/>
    <x v="5"/>
    <n v="3"/>
    <n v="39"/>
    <n v="5"/>
    <n v="3"/>
    <x v="6"/>
    <x v="1"/>
    <n v="55968"/>
    <n v="0.18"/>
  </r>
  <r>
    <x v="5390"/>
    <d v="2023-01-28T00:00:00"/>
    <s v="Customer_268"/>
    <x v="0"/>
    <x v="1"/>
    <x v="0"/>
    <x v="6"/>
    <n v="4"/>
    <n v="999"/>
    <n v="20"/>
    <n v="3196.8"/>
    <x v="5335"/>
    <s v="Card"/>
    <x v="0"/>
    <n v="5"/>
    <n v="2023"/>
    <n v="1"/>
    <x v="0"/>
    <n v="1"/>
    <n v="4"/>
    <n v="4"/>
    <n v="6"/>
    <x v="0"/>
    <x v="0"/>
    <n v="79920"/>
    <n v="0.14000000000000001"/>
  </r>
  <r>
    <x v="5391"/>
    <d v="2023-07-27T00:00:00"/>
    <s v="Customer_833"/>
    <x v="1"/>
    <x v="1"/>
    <x v="1"/>
    <x v="8"/>
    <n v="2"/>
    <n v="3024"/>
    <n v="14"/>
    <n v="5201.28"/>
    <x v="5336"/>
    <s v="Card"/>
    <x v="0"/>
    <n v="6"/>
    <n v="2023"/>
    <n v="7"/>
    <x v="10"/>
    <n v="3"/>
    <n v="30"/>
    <n v="5"/>
    <n v="4"/>
    <x v="4"/>
    <x v="1"/>
    <n v="84672"/>
    <n v="0.18"/>
  </r>
  <r>
    <x v="5392"/>
    <d v="2023-02-02T00:00:00"/>
    <s v="Customer_1648"/>
    <x v="1"/>
    <x v="0"/>
    <x v="1"/>
    <x v="1"/>
    <n v="4"/>
    <n v="4047"/>
    <n v="0"/>
    <n v="16188"/>
    <x v="5337"/>
    <s v="Cash"/>
    <x v="1"/>
    <n v="4"/>
    <n v="2023"/>
    <n v="2"/>
    <x v="3"/>
    <n v="1"/>
    <n v="5"/>
    <n v="1"/>
    <n v="4"/>
    <x v="4"/>
    <x v="1"/>
    <n v="0"/>
    <n v="0.19"/>
  </r>
  <r>
    <x v="5393"/>
    <d v="2023-05-30T00:00:00"/>
    <s v="Customer_1325"/>
    <x v="0"/>
    <x v="1"/>
    <x v="1"/>
    <x v="1"/>
    <n v="6"/>
    <n v="1414"/>
    <n v="20"/>
    <n v="6787.2"/>
    <x v="5338"/>
    <s v="Card"/>
    <x v="1"/>
    <n v="5"/>
    <n v="2023"/>
    <n v="5"/>
    <x v="11"/>
    <n v="2"/>
    <n v="22"/>
    <n v="5"/>
    <n v="2"/>
    <x v="5"/>
    <x v="1"/>
    <n v="169680"/>
    <n v="0.18"/>
  </r>
  <r>
    <x v="5394"/>
    <d v="2023-11-19T00:00:00"/>
    <s v="Customer_640"/>
    <x v="0"/>
    <x v="2"/>
    <x v="1"/>
    <x v="1"/>
    <n v="6"/>
    <n v="1377"/>
    <n v="27"/>
    <n v="6031.26"/>
    <x v="5339"/>
    <s v="Cash"/>
    <x v="1"/>
    <n v="6"/>
    <n v="2023"/>
    <n v="11"/>
    <x v="6"/>
    <n v="4"/>
    <n v="47"/>
    <n v="4"/>
    <n v="0"/>
    <x v="2"/>
    <x v="0"/>
    <n v="223074"/>
    <n v="0.13"/>
  </r>
  <r>
    <x v="5395"/>
    <d v="2023-02-27T00:00:00"/>
    <s v="Customer_359"/>
    <x v="0"/>
    <x v="3"/>
    <x v="2"/>
    <x v="2"/>
    <n v="9"/>
    <n v="4543"/>
    <n v="0"/>
    <n v="40887"/>
    <x v="5340"/>
    <s v="UPI"/>
    <x v="2"/>
    <n v="6"/>
    <n v="2023"/>
    <n v="2"/>
    <x v="3"/>
    <n v="1"/>
    <n v="9"/>
    <n v="5"/>
    <n v="1"/>
    <x v="3"/>
    <x v="1"/>
    <n v="0"/>
    <n v="0.1"/>
  </r>
  <r>
    <x v="5396"/>
    <d v="2023-05-27T00:00:00"/>
    <s v="Customer_1286"/>
    <x v="1"/>
    <x v="3"/>
    <x v="1"/>
    <x v="8"/>
    <n v="6"/>
    <n v="1887"/>
    <n v="27"/>
    <n v="8265.06"/>
    <x v="5341"/>
    <s v="Card"/>
    <x v="2"/>
    <n v="4"/>
    <n v="2023"/>
    <n v="5"/>
    <x v="11"/>
    <n v="2"/>
    <n v="21"/>
    <n v="4"/>
    <n v="6"/>
    <x v="0"/>
    <x v="0"/>
    <n v="305694"/>
    <n v="0.16"/>
  </r>
  <r>
    <x v="5397"/>
    <d v="2023-07-08T00:00:00"/>
    <s v="Customer_930"/>
    <x v="0"/>
    <x v="0"/>
    <x v="2"/>
    <x v="5"/>
    <n v="1"/>
    <n v="968"/>
    <n v="11"/>
    <n v="861.52"/>
    <x v="1796"/>
    <s v="Cash"/>
    <x v="1"/>
    <n v="4"/>
    <n v="2023"/>
    <n v="7"/>
    <x v="10"/>
    <n v="3"/>
    <n v="27"/>
    <n v="2"/>
    <n v="6"/>
    <x v="0"/>
    <x v="0"/>
    <n v="10648"/>
    <n v="0.06"/>
  </r>
  <r>
    <x v="5398"/>
    <d v="2023-10-25T00:00:00"/>
    <s v="Customer_1405"/>
    <x v="0"/>
    <x v="0"/>
    <x v="0"/>
    <x v="0"/>
    <n v="1"/>
    <n v="1772"/>
    <n v="16"/>
    <n v="1488.48"/>
    <x v="5342"/>
    <s v="UPI"/>
    <x v="0"/>
    <n v="6"/>
    <n v="2023"/>
    <n v="10"/>
    <x v="1"/>
    <n v="4"/>
    <n v="43"/>
    <n v="4"/>
    <n v="3"/>
    <x v="6"/>
    <x v="1"/>
    <n v="28352"/>
    <n v="0.17"/>
  </r>
  <r>
    <x v="5399"/>
    <d v="2023-03-09T00:00:00"/>
    <s v="Customer_642"/>
    <x v="2"/>
    <x v="0"/>
    <x v="2"/>
    <x v="5"/>
    <n v="8"/>
    <n v="2360"/>
    <n v="10"/>
    <n v="16992"/>
    <x v="5343"/>
    <s v="UPI"/>
    <x v="2"/>
    <n v="2"/>
    <n v="2023"/>
    <n v="3"/>
    <x v="9"/>
    <n v="1"/>
    <n v="10"/>
    <n v="2"/>
    <n v="4"/>
    <x v="4"/>
    <x v="1"/>
    <n v="188800"/>
    <n v="0.2"/>
  </r>
  <r>
    <x v="5400"/>
    <d v="2023-02-07T00:00:00"/>
    <s v="Customer_1850"/>
    <x v="0"/>
    <x v="1"/>
    <x v="0"/>
    <x v="6"/>
    <n v="5"/>
    <n v="2543"/>
    <n v="17"/>
    <n v="10553.45"/>
    <x v="5344"/>
    <s v="Card"/>
    <x v="0"/>
    <n v="3"/>
    <n v="2023"/>
    <n v="2"/>
    <x v="3"/>
    <n v="1"/>
    <n v="6"/>
    <n v="2"/>
    <n v="2"/>
    <x v="5"/>
    <x v="1"/>
    <n v="216155"/>
    <n v="7.0000000000000007E-2"/>
  </r>
  <r>
    <x v="5401"/>
    <d v="2023-09-23T00:00:00"/>
    <s v="Customer_1438"/>
    <x v="3"/>
    <x v="1"/>
    <x v="2"/>
    <x v="7"/>
    <n v="10"/>
    <n v="2289"/>
    <n v="12"/>
    <n v="20143.2"/>
    <x v="5345"/>
    <s v="UPI"/>
    <x v="0"/>
    <n v="6"/>
    <n v="2023"/>
    <n v="9"/>
    <x v="5"/>
    <n v="3"/>
    <n v="38"/>
    <n v="4"/>
    <n v="6"/>
    <x v="0"/>
    <x v="0"/>
    <n v="274680"/>
    <n v="0.1"/>
  </r>
  <r>
    <x v="5402"/>
    <d v="2023-04-13T00:00:00"/>
    <s v="Customer_906"/>
    <x v="3"/>
    <x v="0"/>
    <x v="0"/>
    <x v="6"/>
    <n v="6"/>
    <n v="1924"/>
    <n v="23"/>
    <n v="8888.8799999999992"/>
    <x v="5346"/>
    <s v="UPI"/>
    <x v="1"/>
    <n v="1"/>
    <n v="2023"/>
    <n v="4"/>
    <x v="8"/>
    <n v="2"/>
    <n v="15"/>
    <n v="3"/>
    <n v="4"/>
    <x v="4"/>
    <x v="1"/>
    <n v="265512"/>
    <n v="0.2"/>
  </r>
  <r>
    <x v="5403"/>
    <d v="2023-09-20T00:00:00"/>
    <s v="Customer_136"/>
    <x v="2"/>
    <x v="3"/>
    <x v="2"/>
    <x v="7"/>
    <n v="10"/>
    <n v="439"/>
    <n v="8"/>
    <n v="4038.8"/>
    <x v="5347"/>
    <s v="UPI"/>
    <x v="1"/>
    <n v="6"/>
    <n v="2023"/>
    <n v="9"/>
    <x v="5"/>
    <n v="3"/>
    <n v="38"/>
    <n v="4"/>
    <n v="3"/>
    <x v="6"/>
    <x v="1"/>
    <n v="35120"/>
    <n v="0.09"/>
  </r>
  <r>
    <x v="5404"/>
    <d v="2023-10-22T00:00:00"/>
    <s v="Customer_1816"/>
    <x v="3"/>
    <x v="0"/>
    <x v="0"/>
    <x v="6"/>
    <n v="9"/>
    <n v="1189"/>
    <n v="2"/>
    <n v="10486.98"/>
    <x v="5348"/>
    <s v="Card"/>
    <x v="0"/>
    <n v="6"/>
    <n v="2023"/>
    <n v="10"/>
    <x v="1"/>
    <n v="4"/>
    <n v="43"/>
    <n v="4"/>
    <n v="0"/>
    <x v="2"/>
    <x v="0"/>
    <n v="21402"/>
    <n v="7.0000000000000007E-2"/>
  </r>
  <r>
    <x v="5405"/>
    <d v="2023-05-28T00:00:00"/>
    <s v="Customer_416"/>
    <x v="2"/>
    <x v="1"/>
    <x v="0"/>
    <x v="0"/>
    <n v="3"/>
    <n v="2820"/>
    <n v="17"/>
    <n v="7021.8"/>
    <x v="5349"/>
    <s v="UPI"/>
    <x v="0"/>
    <n v="5"/>
    <n v="2023"/>
    <n v="5"/>
    <x v="11"/>
    <n v="2"/>
    <n v="22"/>
    <n v="5"/>
    <n v="0"/>
    <x v="2"/>
    <x v="0"/>
    <n v="143820"/>
    <n v="0.13"/>
  </r>
  <r>
    <x v="5406"/>
    <d v="2023-07-09T00:00:00"/>
    <s v="Customer_1936"/>
    <x v="1"/>
    <x v="2"/>
    <x v="2"/>
    <x v="7"/>
    <n v="2"/>
    <n v="3114"/>
    <n v="13"/>
    <n v="5418.36"/>
    <x v="5350"/>
    <s v="UPI"/>
    <x v="2"/>
    <n v="1"/>
    <n v="2023"/>
    <n v="7"/>
    <x v="10"/>
    <n v="3"/>
    <n v="28"/>
    <n v="3"/>
    <n v="0"/>
    <x v="2"/>
    <x v="0"/>
    <n v="80964"/>
    <n v="0.13"/>
  </r>
  <r>
    <x v="5407"/>
    <d v="2023-12-28T00:00:00"/>
    <s v="Customer_952"/>
    <x v="2"/>
    <x v="2"/>
    <x v="1"/>
    <x v="3"/>
    <n v="6"/>
    <n v="4181"/>
    <n v="1"/>
    <n v="24835.14"/>
    <x v="5351"/>
    <s v="Cash"/>
    <x v="0"/>
    <n v="3"/>
    <n v="2023"/>
    <n v="12"/>
    <x v="2"/>
    <n v="4"/>
    <n v="52"/>
    <n v="5"/>
    <n v="4"/>
    <x v="4"/>
    <x v="1"/>
    <n v="25086"/>
    <n v="0.09"/>
  </r>
  <r>
    <x v="5408"/>
    <d v="2023-04-01T00:00:00"/>
    <s v="Customer_1003"/>
    <x v="3"/>
    <x v="2"/>
    <x v="1"/>
    <x v="1"/>
    <n v="2"/>
    <n v="1362"/>
    <n v="17"/>
    <n v="2260.92"/>
    <x v="5352"/>
    <s v="UPI"/>
    <x v="2"/>
    <n v="7"/>
    <n v="2023"/>
    <n v="4"/>
    <x v="8"/>
    <n v="2"/>
    <n v="13"/>
    <n v="1"/>
    <n v="6"/>
    <x v="0"/>
    <x v="0"/>
    <n v="46308"/>
    <n v="0.17"/>
  </r>
  <r>
    <x v="5409"/>
    <d v="2023-03-03T00:00:00"/>
    <s v="Customer_21"/>
    <x v="1"/>
    <x v="0"/>
    <x v="1"/>
    <x v="3"/>
    <n v="1"/>
    <n v="4226"/>
    <n v="18"/>
    <n v="3465.32"/>
    <x v="5353"/>
    <s v="UPI"/>
    <x v="0"/>
    <n v="5"/>
    <n v="2023"/>
    <n v="3"/>
    <x v="9"/>
    <n v="1"/>
    <n v="9"/>
    <n v="1"/>
    <n v="5"/>
    <x v="1"/>
    <x v="1"/>
    <n v="76068"/>
    <n v="0.18"/>
  </r>
  <r>
    <x v="5410"/>
    <d v="2023-06-14T00:00:00"/>
    <s v="Customer_610"/>
    <x v="3"/>
    <x v="1"/>
    <x v="0"/>
    <x v="4"/>
    <n v="2"/>
    <n v="1976"/>
    <n v="23"/>
    <n v="3043.04"/>
    <x v="5354"/>
    <s v="Cash"/>
    <x v="2"/>
    <n v="2"/>
    <n v="2023"/>
    <n v="6"/>
    <x v="7"/>
    <n v="2"/>
    <n v="24"/>
    <n v="3"/>
    <n v="3"/>
    <x v="6"/>
    <x v="1"/>
    <n v="90896"/>
    <n v="0.15"/>
  </r>
  <r>
    <x v="5411"/>
    <d v="2023-02-26T00:00:00"/>
    <s v="Customer_441"/>
    <x v="2"/>
    <x v="3"/>
    <x v="2"/>
    <x v="2"/>
    <n v="8"/>
    <n v="4369"/>
    <n v="18"/>
    <n v="28660.639999999999"/>
    <x v="5355"/>
    <s v="UPI"/>
    <x v="2"/>
    <n v="5"/>
    <n v="2023"/>
    <n v="2"/>
    <x v="3"/>
    <n v="1"/>
    <n v="9"/>
    <n v="5"/>
    <n v="0"/>
    <x v="2"/>
    <x v="0"/>
    <n v="629136"/>
    <n v="0.11"/>
  </r>
  <r>
    <x v="5412"/>
    <d v="2023-06-06T00:00:00"/>
    <s v="Customer_617"/>
    <x v="1"/>
    <x v="2"/>
    <x v="2"/>
    <x v="2"/>
    <n v="7"/>
    <n v="4798"/>
    <n v="18"/>
    <n v="27540.52"/>
    <x v="5356"/>
    <s v="Card"/>
    <x v="1"/>
    <n v="3"/>
    <n v="2023"/>
    <n v="6"/>
    <x v="7"/>
    <n v="2"/>
    <n v="23"/>
    <n v="2"/>
    <n v="2"/>
    <x v="5"/>
    <x v="1"/>
    <n v="604548"/>
    <n v="0.12"/>
  </r>
  <r>
    <x v="5413"/>
    <d v="2023-08-06T00:00:00"/>
    <s v="Customer_571"/>
    <x v="1"/>
    <x v="0"/>
    <x v="2"/>
    <x v="5"/>
    <n v="8"/>
    <n v="419"/>
    <n v="1"/>
    <n v="3318.48"/>
    <x v="5357"/>
    <s v="Cash"/>
    <x v="0"/>
    <n v="6"/>
    <n v="2023"/>
    <n v="8"/>
    <x v="4"/>
    <n v="3"/>
    <n v="32"/>
    <n v="2"/>
    <n v="0"/>
    <x v="2"/>
    <x v="0"/>
    <n v="3352"/>
    <n v="0.06"/>
  </r>
  <r>
    <x v="5414"/>
    <d v="2023-04-18T00:00:00"/>
    <s v="Customer_1455"/>
    <x v="1"/>
    <x v="2"/>
    <x v="2"/>
    <x v="5"/>
    <n v="4"/>
    <n v="3995"/>
    <n v="26"/>
    <n v="11825.2"/>
    <x v="5358"/>
    <s v="Card"/>
    <x v="1"/>
    <n v="5"/>
    <n v="2023"/>
    <n v="4"/>
    <x v="8"/>
    <n v="2"/>
    <n v="16"/>
    <n v="4"/>
    <n v="2"/>
    <x v="5"/>
    <x v="1"/>
    <n v="415480"/>
    <n v="0.11"/>
  </r>
  <r>
    <x v="5415"/>
    <d v="2023-07-31T00:00:00"/>
    <s v="Customer_1666"/>
    <x v="2"/>
    <x v="3"/>
    <x v="2"/>
    <x v="2"/>
    <n v="10"/>
    <n v="729"/>
    <n v="27"/>
    <n v="5321.7"/>
    <x v="5359"/>
    <s v="UPI"/>
    <x v="0"/>
    <n v="1"/>
    <n v="2023"/>
    <n v="7"/>
    <x v="10"/>
    <n v="3"/>
    <n v="31"/>
    <n v="6"/>
    <n v="1"/>
    <x v="3"/>
    <x v="1"/>
    <n v="196830"/>
    <n v="0.08"/>
  </r>
  <r>
    <x v="5416"/>
    <d v="2023-11-27T00:00:00"/>
    <s v="Customer_613"/>
    <x v="2"/>
    <x v="3"/>
    <x v="1"/>
    <x v="8"/>
    <n v="2"/>
    <n v="3128"/>
    <n v="21"/>
    <n v="4942.24"/>
    <x v="5360"/>
    <s v="Card"/>
    <x v="0"/>
    <n v="6"/>
    <n v="2023"/>
    <n v="11"/>
    <x v="6"/>
    <n v="4"/>
    <n v="48"/>
    <n v="5"/>
    <n v="1"/>
    <x v="3"/>
    <x v="1"/>
    <n v="131376"/>
    <n v="0.11"/>
  </r>
  <r>
    <x v="5417"/>
    <d v="2023-04-14T00:00:00"/>
    <s v="Customer_1694"/>
    <x v="0"/>
    <x v="0"/>
    <x v="1"/>
    <x v="8"/>
    <n v="1"/>
    <n v="4022"/>
    <n v="14"/>
    <n v="3458.92"/>
    <x v="5361"/>
    <s v="Card"/>
    <x v="0"/>
    <n v="2"/>
    <n v="2023"/>
    <n v="4"/>
    <x v="8"/>
    <n v="2"/>
    <n v="15"/>
    <n v="3"/>
    <n v="5"/>
    <x v="1"/>
    <x v="1"/>
    <n v="56308"/>
    <n v="0.13"/>
  </r>
  <r>
    <x v="5418"/>
    <d v="2023-11-22T00:00:00"/>
    <s v="Customer_1859"/>
    <x v="3"/>
    <x v="1"/>
    <x v="1"/>
    <x v="1"/>
    <n v="2"/>
    <n v="3992"/>
    <n v="17"/>
    <n v="6626.72"/>
    <x v="5362"/>
    <s v="Cash"/>
    <x v="2"/>
    <n v="7"/>
    <n v="2023"/>
    <n v="11"/>
    <x v="6"/>
    <n v="4"/>
    <n v="47"/>
    <n v="4"/>
    <n v="3"/>
    <x v="6"/>
    <x v="1"/>
    <n v="135728"/>
    <n v="0.15"/>
  </r>
  <r>
    <x v="5419"/>
    <d v="2023-12-13T00:00:00"/>
    <s v="Customer_1082"/>
    <x v="3"/>
    <x v="0"/>
    <x v="0"/>
    <x v="6"/>
    <n v="9"/>
    <n v="3142"/>
    <n v="10"/>
    <n v="25450.2"/>
    <x v="5363"/>
    <s v="UPI"/>
    <x v="2"/>
    <n v="1"/>
    <n v="2023"/>
    <n v="12"/>
    <x v="2"/>
    <n v="4"/>
    <n v="50"/>
    <n v="3"/>
    <n v="3"/>
    <x v="6"/>
    <x v="1"/>
    <n v="282780"/>
    <n v="0.13"/>
  </r>
  <r>
    <x v="5420"/>
    <d v="2023-09-11T00:00:00"/>
    <s v="Customer_1168"/>
    <x v="0"/>
    <x v="1"/>
    <x v="2"/>
    <x v="5"/>
    <n v="10"/>
    <n v="3193"/>
    <n v="4"/>
    <n v="30652.799999999999"/>
    <x v="5364"/>
    <s v="Card"/>
    <x v="2"/>
    <n v="1"/>
    <n v="2023"/>
    <n v="9"/>
    <x v="5"/>
    <n v="3"/>
    <n v="37"/>
    <n v="3"/>
    <n v="1"/>
    <x v="3"/>
    <x v="1"/>
    <n v="127720"/>
    <n v="0.16"/>
  </r>
  <r>
    <x v="5421"/>
    <d v="2023-09-20T00:00:00"/>
    <s v="Customer_300"/>
    <x v="2"/>
    <x v="1"/>
    <x v="1"/>
    <x v="8"/>
    <n v="7"/>
    <n v="4523"/>
    <n v="21"/>
    <n v="25012.19"/>
    <x v="5365"/>
    <s v="Card"/>
    <x v="1"/>
    <n v="6"/>
    <n v="2023"/>
    <n v="9"/>
    <x v="5"/>
    <n v="3"/>
    <n v="38"/>
    <n v="4"/>
    <n v="3"/>
    <x v="6"/>
    <x v="1"/>
    <n v="664881"/>
    <n v="0.11"/>
  </r>
  <r>
    <x v="5422"/>
    <d v="2023-10-24T00:00:00"/>
    <s v="Customer_1832"/>
    <x v="2"/>
    <x v="3"/>
    <x v="2"/>
    <x v="2"/>
    <n v="6"/>
    <n v="3381"/>
    <n v="19"/>
    <n v="16431.66"/>
    <x v="5366"/>
    <s v="Card"/>
    <x v="1"/>
    <n v="3"/>
    <n v="2023"/>
    <n v="10"/>
    <x v="1"/>
    <n v="4"/>
    <n v="43"/>
    <n v="4"/>
    <n v="2"/>
    <x v="5"/>
    <x v="1"/>
    <n v="385434"/>
    <n v="0.17"/>
  </r>
  <r>
    <x v="5423"/>
    <d v="2023-07-02T00:00:00"/>
    <s v="Customer_109"/>
    <x v="3"/>
    <x v="0"/>
    <x v="0"/>
    <x v="4"/>
    <n v="6"/>
    <n v="1727"/>
    <n v="12"/>
    <n v="9118.56"/>
    <x v="5367"/>
    <s v="Cash"/>
    <x v="1"/>
    <n v="4"/>
    <n v="2023"/>
    <n v="7"/>
    <x v="10"/>
    <n v="3"/>
    <n v="27"/>
    <n v="2"/>
    <n v="0"/>
    <x v="2"/>
    <x v="0"/>
    <n v="124344"/>
    <n v="0.12"/>
  </r>
  <r>
    <x v="5424"/>
    <d v="2023-09-18T00:00:00"/>
    <s v="Customer_107"/>
    <x v="2"/>
    <x v="1"/>
    <x v="0"/>
    <x v="6"/>
    <n v="9"/>
    <n v="2775"/>
    <n v="10"/>
    <n v="22477.5"/>
    <x v="5368"/>
    <s v="Card"/>
    <x v="0"/>
    <n v="3"/>
    <n v="2023"/>
    <n v="9"/>
    <x v="5"/>
    <n v="3"/>
    <n v="38"/>
    <n v="4"/>
    <n v="1"/>
    <x v="3"/>
    <x v="1"/>
    <n v="249750"/>
    <n v="0.1"/>
  </r>
  <r>
    <x v="5425"/>
    <d v="2023-01-17T00:00:00"/>
    <s v="Customer_724"/>
    <x v="0"/>
    <x v="3"/>
    <x v="0"/>
    <x v="6"/>
    <n v="10"/>
    <n v="3674"/>
    <n v="11"/>
    <n v="32698.6"/>
    <x v="5369"/>
    <s v="Cash"/>
    <x v="1"/>
    <n v="5"/>
    <n v="2023"/>
    <n v="1"/>
    <x v="0"/>
    <n v="1"/>
    <n v="3"/>
    <n v="3"/>
    <n v="2"/>
    <x v="5"/>
    <x v="1"/>
    <n v="404140"/>
    <n v="0.11"/>
  </r>
  <r>
    <x v="5426"/>
    <d v="2023-10-21T00:00:00"/>
    <s v="Customer_1366"/>
    <x v="0"/>
    <x v="1"/>
    <x v="2"/>
    <x v="5"/>
    <n v="10"/>
    <n v="4471"/>
    <n v="1"/>
    <n v="44262.9"/>
    <x v="5370"/>
    <s v="Card"/>
    <x v="1"/>
    <n v="3"/>
    <n v="2023"/>
    <n v="10"/>
    <x v="1"/>
    <n v="4"/>
    <n v="42"/>
    <n v="3"/>
    <n v="6"/>
    <x v="0"/>
    <x v="0"/>
    <n v="44710"/>
    <n v="0.1"/>
  </r>
  <r>
    <x v="5427"/>
    <d v="2023-07-03T00:00:00"/>
    <s v="Customer_409"/>
    <x v="3"/>
    <x v="2"/>
    <x v="2"/>
    <x v="2"/>
    <n v="7"/>
    <n v="4318"/>
    <n v="8"/>
    <n v="27807.919999999998"/>
    <x v="5371"/>
    <s v="Cash"/>
    <x v="2"/>
    <n v="2"/>
    <n v="2023"/>
    <n v="7"/>
    <x v="10"/>
    <n v="3"/>
    <n v="27"/>
    <n v="2"/>
    <n v="1"/>
    <x v="3"/>
    <x v="1"/>
    <n v="241808"/>
    <n v="0.08"/>
  </r>
  <r>
    <x v="5428"/>
    <d v="2023-08-12T00:00:00"/>
    <s v="Customer_1931"/>
    <x v="2"/>
    <x v="3"/>
    <x v="0"/>
    <x v="4"/>
    <n v="9"/>
    <n v="414"/>
    <n v="7"/>
    <n v="3465.18"/>
    <x v="5372"/>
    <s v="Cash"/>
    <x v="0"/>
    <n v="6"/>
    <n v="2023"/>
    <n v="8"/>
    <x v="4"/>
    <n v="3"/>
    <n v="32"/>
    <n v="2"/>
    <n v="6"/>
    <x v="0"/>
    <x v="0"/>
    <n v="26082"/>
    <n v="0.12"/>
  </r>
  <r>
    <x v="5429"/>
    <d v="2023-03-06T00:00:00"/>
    <s v="Customer_1211"/>
    <x v="0"/>
    <x v="1"/>
    <x v="1"/>
    <x v="8"/>
    <n v="7"/>
    <n v="4560"/>
    <n v="14"/>
    <n v="27451.200000000001"/>
    <x v="5373"/>
    <s v="Cash"/>
    <x v="1"/>
    <n v="7"/>
    <n v="2023"/>
    <n v="3"/>
    <x v="9"/>
    <n v="1"/>
    <n v="10"/>
    <n v="2"/>
    <n v="1"/>
    <x v="3"/>
    <x v="1"/>
    <n v="446880"/>
    <n v="0.1"/>
  </r>
  <r>
    <x v="5430"/>
    <d v="2023-07-11T00:00:00"/>
    <s v="Customer_1968"/>
    <x v="1"/>
    <x v="2"/>
    <x v="2"/>
    <x v="7"/>
    <n v="2"/>
    <n v="2991"/>
    <n v="5"/>
    <n v="5682.9"/>
    <x v="5374"/>
    <s v="Card"/>
    <x v="2"/>
    <n v="3"/>
    <n v="2023"/>
    <n v="7"/>
    <x v="10"/>
    <n v="3"/>
    <n v="28"/>
    <n v="3"/>
    <n v="2"/>
    <x v="5"/>
    <x v="1"/>
    <n v="29910"/>
    <n v="0.12"/>
  </r>
  <r>
    <x v="5431"/>
    <d v="2023-06-03T00:00:00"/>
    <s v="Customer_1175"/>
    <x v="1"/>
    <x v="0"/>
    <x v="2"/>
    <x v="2"/>
    <n v="2"/>
    <n v="352"/>
    <n v="29"/>
    <n v="499.84"/>
    <x v="5375"/>
    <s v="Cash"/>
    <x v="0"/>
    <n v="1"/>
    <n v="2023"/>
    <n v="6"/>
    <x v="7"/>
    <n v="2"/>
    <n v="22"/>
    <n v="1"/>
    <n v="6"/>
    <x v="0"/>
    <x v="0"/>
    <n v="20416"/>
    <n v="0.11"/>
  </r>
  <r>
    <x v="5432"/>
    <d v="2023-07-21T00:00:00"/>
    <s v="Customer_1379"/>
    <x v="1"/>
    <x v="0"/>
    <x v="2"/>
    <x v="2"/>
    <n v="7"/>
    <n v="4482"/>
    <n v="28"/>
    <n v="22589.279999999999"/>
    <x v="5376"/>
    <s v="Card"/>
    <x v="1"/>
    <n v="4"/>
    <n v="2023"/>
    <n v="7"/>
    <x v="10"/>
    <n v="3"/>
    <n v="29"/>
    <n v="4"/>
    <n v="5"/>
    <x v="1"/>
    <x v="1"/>
    <n v="878472"/>
    <n v="0.14000000000000001"/>
  </r>
  <r>
    <x v="5433"/>
    <d v="2023-03-04T00:00:00"/>
    <s v="Customer_656"/>
    <x v="0"/>
    <x v="0"/>
    <x v="2"/>
    <x v="7"/>
    <n v="2"/>
    <n v="4750"/>
    <n v="29"/>
    <n v="6745"/>
    <x v="5377"/>
    <s v="Cash"/>
    <x v="2"/>
    <n v="2"/>
    <n v="2023"/>
    <n v="3"/>
    <x v="9"/>
    <n v="1"/>
    <n v="9"/>
    <n v="1"/>
    <n v="6"/>
    <x v="0"/>
    <x v="0"/>
    <n v="275500"/>
    <n v="7.0000000000000007E-2"/>
  </r>
  <r>
    <x v="5434"/>
    <d v="2023-10-02T00:00:00"/>
    <s v="Customer_1512"/>
    <x v="1"/>
    <x v="3"/>
    <x v="0"/>
    <x v="6"/>
    <n v="2"/>
    <n v="3899"/>
    <n v="5"/>
    <n v="7408.1"/>
    <x v="5378"/>
    <s v="UPI"/>
    <x v="0"/>
    <n v="2"/>
    <n v="2023"/>
    <n v="10"/>
    <x v="1"/>
    <n v="4"/>
    <n v="40"/>
    <n v="1"/>
    <n v="1"/>
    <x v="3"/>
    <x v="1"/>
    <n v="38990"/>
    <n v="0.06"/>
  </r>
  <r>
    <x v="5435"/>
    <d v="2023-12-08T00:00:00"/>
    <s v="Customer_807"/>
    <x v="0"/>
    <x v="2"/>
    <x v="1"/>
    <x v="1"/>
    <n v="7"/>
    <n v="107"/>
    <n v="28"/>
    <n v="539.28"/>
    <x v="5379"/>
    <s v="UPI"/>
    <x v="0"/>
    <n v="2"/>
    <n v="2023"/>
    <n v="12"/>
    <x v="2"/>
    <n v="4"/>
    <n v="49"/>
    <n v="2"/>
    <n v="5"/>
    <x v="1"/>
    <x v="1"/>
    <n v="20972"/>
    <n v="0.11"/>
  </r>
  <r>
    <x v="5436"/>
    <d v="2023-05-28T00:00:00"/>
    <s v="Customer_1826"/>
    <x v="2"/>
    <x v="1"/>
    <x v="0"/>
    <x v="6"/>
    <n v="4"/>
    <n v="2293"/>
    <n v="5"/>
    <n v="8713.4"/>
    <x v="5380"/>
    <s v="Card"/>
    <x v="2"/>
    <n v="7"/>
    <n v="2023"/>
    <n v="5"/>
    <x v="11"/>
    <n v="2"/>
    <n v="22"/>
    <n v="5"/>
    <n v="0"/>
    <x v="2"/>
    <x v="0"/>
    <n v="45860"/>
    <n v="0.15"/>
  </r>
  <r>
    <x v="5437"/>
    <d v="2023-02-03T00:00:00"/>
    <s v="Customer_1336"/>
    <x v="3"/>
    <x v="2"/>
    <x v="1"/>
    <x v="3"/>
    <n v="4"/>
    <n v="427"/>
    <n v="22"/>
    <n v="1332.24"/>
    <x v="5381"/>
    <s v="Cash"/>
    <x v="1"/>
    <n v="6"/>
    <n v="2023"/>
    <n v="2"/>
    <x v="3"/>
    <n v="1"/>
    <n v="5"/>
    <n v="1"/>
    <n v="5"/>
    <x v="1"/>
    <x v="1"/>
    <n v="37576"/>
    <n v="0.14000000000000001"/>
  </r>
  <r>
    <x v="5438"/>
    <d v="2023-03-27T00:00:00"/>
    <s v="Customer_894"/>
    <x v="0"/>
    <x v="0"/>
    <x v="1"/>
    <x v="3"/>
    <n v="9"/>
    <n v="119"/>
    <n v="5"/>
    <n v="1017.45"/>
    <x v="5382"/>
    <s v="Card"/>
    <x v="0"/>
    <n v="1"/>
    <n v="2023"/>
    <n v="3"/>
    <x v="9"/>
    <n v="1"/>
    <n v="13"/>
    <n v="5"/>
    <n v="1"/>
    <x v="3"/>
    <x v="1"/>
    <n v="5355"/>
    <n v="0.13"/>
  </r>
  <r>
    <x v="5439"/>
    <d v="2023-02-25T00:00:00"/>
    <s v="Customer_1920"/>
    <x v="1"/>
    <x v="3"/>
    <x v="0"/>
    <x v="0"/>
    <n v="9"/>
    <n v="1156"/>
    <n v="0"/>
    <n v="10404"/>
    <x v="5383"/>
    <s v="UPI"/>
    <x v="2"/>
    <n v="1"/>
    <n v="2023"/>
    <n v="2"/>
    <x v="3"/>
    <n v="1"/>
    <n v="8"/>
    <n v="4"/>
    <n v="6"/>
    <x v="0"/>
    <x v="0"/>
    <n v="0"/>
    <n v="0.15"/>
  </r>
  <r>
    <x v="5440"/>
    <d v="2023-02-05T00:00:00"/>
    <s v="Customer_1615"/>
    <x v="1"/>
    <x v="2"/>
    <x v="2"/>
    <x v="7"/>
    <n v="10"/>
    <n v="1755"/>
    <n v="5"/>
    <n v="16672.5"/>
    <x v="5384"/>
    <s v="Cash"/>
    <x v="2"/>
    <n v="7"/>
    <n v="2023"/>
    <n v="2"/>
    <x v="3"/>
    <n v="1"/>
    <n v="6"/>
    <n v="2"/>
    <n v="0"/>
    <x v="2"/>
    <x v="0"/>
    <n v="87750"/>
    <n v="0.12"/>
  </r>
  <r>
    <x v="5441"/>
    <d v="2023-07-16T00:00:00"/>
    <s v="Customer_1957"/>
    <x v="3"/>
    <x v="3"/>
    <x v="2"/>
    <x v="5"/>
    <n v="8"/>
    <n v="4398"/>
    <n v="19"/>
    <n v="28499.040000000001"/>
    <x v="5385"/>
    <s v="Card"/>
    <x v="1"/>
    <n v="5"/>
    <n v="2023"/>
    <n v="7"/>
    <x v="10"/>
    <n v="3"/>
    <n v="29"/>
    <n v="4"/>
    <n v="0"/>
    <x v="2"/>
    <x v="0"/>
    <n v="668496"/>
    <n v="0.18"/>
  </r>
  <r>
    <x v="5442"/>
    <d v="2023-05-24T00:00:00"/>
    <s v="Customer_358"/>
    <x v="2"/>
    <x v="2"/>
    <x v="2"/>
    <x v="5"/>
    <n v="7"/>
    <n v="526"/>
    <n v="19"/>
    <n v="2982.42"/>
    <x v="5386"/>
    <s v="Cash"/>
    <x v="1"/>
    <n v="7"/>
    <n v="2023"/>
    <n v="5"/>
    <x v="11"/>
    <n v="2"/>
    <n v="21"/>
    <n v="4"/>
    <n v="3"/>
    <x v="6"/>
    <x v="1"/>
    <n v="69958"/>
    <n v="0.11"/>
  </r>
  <r>
    <x v="5443"/>
    <d v="2023-08-28T00:00:00"/>
    <s v="Customer_1641"/>
    <x v="3"/>
    <x v="3"/>
    <x v="2"/>
    <x v="5"/>
    <n v="7"/>
    <n v="4237"/>
    <n v="5"/>
    <n v="28176.05"/>
    <x v="5387"/>
    <s v="UPI"/>
    <x v="0"/>
    <n v="4"/>
    <n v="2023"/>
    <n v="8"/>
    <x v="4"/>
    <n v="3"/>
    <n v="35"/>
    <n v="5"/>
    <n v="1"/>
    <x v="3"/>
    <x v="1"/>
    <n v="148295"/>
    <n v="0.11"/>
  </r>
  <r>
    <x v="5444"/>
    <d v="2023-02-22T00:00:00"/>
    <s v="Customer_1091"/>
    <x v="2"/>
    <x v="2"/>
    <x v="0"/>
    <x v="4"/>
    <n v="8"/>
    <n v="4369"/>
    <n v="19"/>
    <n v="28311.119999999999"/>
    <x v="5388"/>
    <s v="Card"/>
    <x v="2"/>
    <n v="3"/>
    <n v="2023"/>
    <n v="2"/>
    <x v="3"/>
    <n v="1"/>
    <n v="8"/>
    <n v="4"/>
    <n v="3"/>
    <x v="6"/>
    <x v="1"/>
    <n v="664088"/>
    <n v="0.06"/>
  </r>
  <r>
    <x v="5445"/>
    <d v="2023-03-17T00:00:00"/>
    <s v="Customer_1708"/>
    <x v="0"/>
    <x v="3"/>
    <x v="1"/>
    <x v="3"/>
    <n v="4"/>
    <n v="2593"/>
    <n v="9"/>
    <n v="9438.52"/>
    <x v="5389"/>
    <s v="Card"/>
    <x v="0"/>
    <n v="3"/>
    <n v="2023"/>
    <n v="3"/>
    <x v="9"/>
    <n v="1"/>
    <n v="11"/>
    <n v="3"/>
    <n v="5"/>
    <x v="1"/>
    <x v="1"/>
    <n v="93348"/>
    <n v="0.08"/>
  </r>
  <r>
    <x v="5446"/>
    <d v="2023-02-07T00:00:00"/>
    <s v="Customer_1916"/>
    <x v="1"/>
    <x v="2"/>
    <x v="0"/>
    <x v="0"/>
    <n v="6"/>
    <n v="1855"/>
    <n v="10"/>
    <n v="10017"/>
    <x v="5390"/>
    <s v="Cash"/>
    <x v="0"/>
    <n v="3"/>
    <n v="2023"/>
    <n v="2"/>
    <x v="3"/>
    <n v="1"/>
    <n v="6"/>
    <n v="2"/>
    <n v="2"/>
    <x v="5"/>
    <x v="1"/>
    <n v="111300"/>
    <n v="0.17"/>
  </r>
  <r>
    <x v="5447"/>
    <d v="2023-06-15T00:00:00"/>
    <s v="Customer_1990"/>
    <x v="1"/>
    <x v="3"/>
    <x v="1"/>
    <x v="8"/>
    <n v="6"/>
    <n v="210"/>
    <n v="10"/>
    <n v="1134"/>
    <x v="5391"/>
    <s v="Cash"/>
    <x v="0"/>
    <n v="3"/>
    <n v="2023"/>
    <n v="6"/>
    <x v="7"/>
    <n v="2"/>
    <n v="24"/>
    <n v="3"/>
    <n v="4"/>
    <x v="4"/>
    <x v="1"/>
    <n v="12600"/>
    <n v="0.12"/>
  </r>
  <r>
    <x v="5448"/>
    <d v="2023-01-05T00:00:00"/>
    <s v="Customer_1260"/>
    <x v="2"/>
    <x v="2"/>
    <x v="1"/>
    <x v="3"/>
    <n v="7"/>
    <n v="2162"/>
    <n v="18"/>
    <n v="12409.88"/>
    <x v="5392"/>
    <s v="Card"/>
    <x v="2"/>
    <n v="3"/>
    <n v="2023"/>
    <n v="1"/>
    <x v="0"/>
    <n v="1"/>
    <n v="1"/>
    <n v="1"/>
    <n v="4"/>
    <x v="4"/>
    <x v="1"/>
    <n v="272412"/>
    <n v="0.15"/>
  </r>
  <r>
    <x v="5449"/>
    <d v="2023-05-02T00:00:00"/>
    <s v="Customer_1516"/>
    <x v="0"/>
    <x v="0"/>
    <x v="0"/>
    <x v="4"/>
    <n v="3"/>
    <n v="4411"/>
    <n v="19"/>
    <n v="10718.73"/>
    <x v="5393"/>
    <s v="Cash"/>
    <x v="0"/>
    <n v="7"/>
    <n v="2023"/>
    <n v="5"/>
    <x v="11"/>
    <n v="2"/>
    <n v="18"/>
    <n v="1"/>
    <n v="2"/>
    <x v="5"/>
    <x v="1"/>
    <n v="251427"/>
    <n v="0.14000000000000001"/>
  </r>
  <r>
    <x v="5450"/>
    <d v="2023-09-01T00:00:00"/>
    <s v="Customer_574"/>
    <x v="3"/>
    <x v="0"/>
    <x v="2"/>
    <x v="5"/>
    <n v="3"/>
    <n v="4786"/>
    <n v="18"/>
    <n v="11773.56"/>
    <x v="5394"/>
    <s v="Card"/>
    <x v="1"/>
    <n v="5"/>
    <n v="2023"/>
    <n v="9"/>
    <x v="5"/>
    <n v="3"/>
    <n v="35"/>
    <n v="1"/>
    <n v="5"/>
    <x v="1"/>
    <x v="1"/>
    <n v="258444"/>
    <n v="0.06"/>
  </r>
  <r>
    <x v="5451"/>
    <d v="2023-10-21T00:00:00"/>
    <s v="Customer_477"/>
    <x v="1"/>
    <x v="2"/>
    <x v="1"/>
    <x v="1"/>
    <n v="9"/>
    <n v="4626"/>
    <n v="9"/>
    <n v="37886.94"/>
    <x v="5395"/>
    <s v="Card"/>
    <x v="2"/>
    <n v="4"/>
    <n v="2023"/>
    <n v="10"/>
    <x v="1"/>
    <n v="4"/>
    <n v="42"/>
    <n v="3"/>
    <n v="6"/>
    <x v="0"/>
    <x v="0"/>
    <n v="374706"/>
    <n v="0.06"/>
  </r>
  <r>
    <x v="5452"/>
    <d v="2023-11-18T00:00:00"/>
    <s v="Customer_1525"/>
    <x v="0"/>
    <x v="0"/>
    <x v="1"/>
    <x v="8"/>
    <n v="5"/>
    <n v="1124"/>
    <n v="29"/>
    <n v="3990.2"/>
    <x v="5396"/>
    <s v="Cash"/>
    <x v="2"/>
    <n v="5"/>
    <n v="2023"/>
    <n v="11"/>
    <x v="6"/>
    <n v="4"/>
    <n v="46"/>
    <n v="3"/>
    <n v="6"/>
    <x v="0"/>
    <x v="0"/>
    <n v="162980"/>
    <n v="0.18"/>
  </r>
  <r>
    <x v="5453"/>
    <d v="2023-05-22T00:00:00"/>
    <s v="Customer_1904"/>
    <x v="3"/>
    <x v="0"/>
    <x v="0"/>
    <x v="0"/>
    <n v="9"/>
    <n v="378"/>
    <n v="1"/>
    <n v="3367.98"/>
    <x v="5397"/>
    <s v="UPI"/>
    <x v="2"/>
    <n v="2"/>
    <n v="2023"/>
    <n v="5"/>
    <x v="11"/>
    <n v="2"/>
    <n v="21"/>
    <n v="4"/>
    <n v="1"/>
    <x v="3"/>
    <x v="1"/>
    <n v="3402"/>
    <n v="0.05"/>
  </r>
  <r>
    <x v="5454"/>
    <d v="2023-03-08T00:00:00"/>
    <s v="Customer_420"/>
    <x v="1"/>
    <x v="0"/>
    <x v="0"/>
    <x v="0"/>
    <n v="7"/>
    <n v="2135"/>
    <n v="4"/>
    <n v="14347.2"/>
    <x v="5398"/>
    <s v="UPI"/>
    <x v="0"/>
    <n v="5"/>
    <n v="2023"/>
    <n v="3"/>
    <x v="9"/>
    <n v="1"/>
    <n v="10"/>
    <n v="2"/>
    <n v="3"/>
    <x v="6"/>
    <x v="1"/>
    <n v="59780"/>
    <n v="0.19"/>
  </r>
  <r>
    <x v="5455"/>
    <d v="2023-04-09T00:00:00"/>
    <s v="Customer_1084"/>
    <x v="0"/>
    <x v="0"/>
    <x v="0"/>
    <x v="0"/>
    <n v="6"/>
    <n v="1300"/>
    <n v="12"/>
    <n v="6864"/>
    <x v="5399"/>
    <s v="UPI"/>
    <x v="1"/>
    <n v="3"/>
    <n v="2023"/>
    <n v="4"/>
    <x v="8"/>
    <n v="2"/>
    <n v="15"/>
    <n v="3"/>
    <n v="0"/>
    <x v="2"/>
    <x v="0"/>
    <n v="93600"/>
    <n v="0.08"/>
  </r>
  <r>
    <x v="5456"/>
    <d v="2023-03-15T00:00:00"/>
    <s v="Customer_435"/>
    <x v="3"/>
    <x v="3"/>
    <x v="0"/>
    <x v="6"/>
    <n v="2"/>
    <n v="3750"/>
    <n v="12"/>
    <n v="6600"/>
    <x v="5400"/>
    <s v="Card"/>
    <x v="2"/>
    <n v="7"/>
    <n v="2023"/>
    <n v="3"/>
    <x v="9"/>
    <n v="1"/>
    <n v="11"/>
    <n v="3"/>
    <n v="3"/>
    <x v="6"/>
    <x v="1"/>
    <n v="90000"/>
    <n v="0.19"/>
  </r>
  <r>
    <x v="5457"/>
    <d v="2023-11-25T00:00:00"/>
    <s v="Customer_1641"/>
    <x v="0"/>
    <x v="3"/>
    <x v="1"/>
    <x v="1"/>
    <n v="5"/>
    <n v="2012"/>
    <n v="7"/>
    <n v="9355.7999999999993"/>
    <x v="5401"/>
    <s v="Cash"/>
    <x v="1"/>
    <n v="5"/>
    <n v="2023"/>
    <n v="11"/>
    <x v="6"/>
    <n v="4"/>
    <n v="47"/>
    <n v="4"/>
    <n v="6"/>
    <x v="0"/>
    <x v="0"/>
    <n v="70420"/>
    <n v="0.17"/>
  </r>
  <r>
    <x v="5458"/>
    <d v="2023-06-20T00:00:00"/>
    <s v="Customer_1531"/>
    <x v="2"/>
    <x v="1"/>
    <x v="2"/>
    <x v="2"/>
    <n v="3"/>
    <n v="1072"/>
    <n v="20"/>
    <n v="2572.8000000000002"/>
    <x v="5402"/>
    <s v="Cash"/>
    <x v="0"/>
    <n v="7"/>
    <n v="2023"/>
    <n v="6"/>
    <x v="7"/>
    <n v="2"/>
    <n v="25"/>
    <n v="4"/>
    <n v="2"/>
    <x v="5"/>
    <x v="1"/>
    <n v="64320"/>
    <n v="0.17"/>
  </r>
  <r>
    <x v="5459"/>
    <d v="2023-07-19T00:00:00"/>
    <s v="Customer_1413"/>
    <x v="1"/>
    <x v="2"/>
    <x v="0"/>
    <x v="4"/>
    <n v="1"/>
    <n v="2116"/>
    <n v="24"/>
    <n v="1608.16"/>
    <x v="5403"/>
    <s v="UPI"/>
    <x v="0"/>
    <n v="1"/>
    <n v="2023"/>
    <n v="7"/>
    <x v="10"/>
    <n v="3"/>
    <n v="29"/>
    <n v="4"/>
    <n v="3"/>
    <x v="6"/>
    <x v="1"/>
    <n v="50784"/>
    <n v="0.11"/>
  </r>
  <r>
    <x v="5460"/>
    <d v="2023-05-21T00:00:00"/>
    <s v="Customer_896"/>
    <x v="1"/>
    <x v="3"/>
    <x v="1"/>
    <x v="1"/>
    <n v="8"/>
    <n v="392"/>
    <n v="7"/>
    <n v="2916.48"/>
    <x v="5404"/>
    <s v="Cash"/>
    <x v="2"/>
    <n v="1"/>
    <n v="2023"/>
    <n v="5"/>
    <x v="11"/>
    <n v="2"/>
    <n v="21"/>
    <n v="4"/>
    <n v="0"/>
    <x v="2"/>
    <x v="0"/>
    <n v="21952"/>
    <n v="0.2"/>
  </r>
  <r>
    <x v="5461"/>
    <d v="2023-12-07T00:00:00"/>
    <s v="Customer_1700"/>
    <x v="1"/>
    <x v="0"/>
    <x v="0"/>
    <x v="4"/>
    <n v="8"/>
    <n v="3319"/>
    <n v="16"/>
    <n v="22303.68"/>
    <x v="5405"/>
    <s v="Cash"/>
    <x v="1"/>
    <n v="6"/>
    <n v="2023"/>
    <n v="12"/>
    <x v="2"/>
    <n v="4"/>
    <n v="49"/>
    <n v="2"/>
    <n v="4"/>
    <x v="4"/>
    <x v="1"/>
    <n v="424832"/>
    <n v="0.06"/>
  </r>
  <r>
    <x v="5462"/>
    <d v="2023-07-10T00:00:00"/>
    <s v="Customer_1513"/>
    <x v="3"/>
    <x v="3"/>
    <x v="1"/>
    <x v="3"/>
    <n v="10"/>
    <n v="2554"/>
    <n v="15"/>
    <n v="21709"/>
    <x v="5406"/>
    <s v="Cash"/>
    <x v="0"/>
    <n v="4"/>
    <n v="2023"/>
    <n v="7"/>
    <x v="10"/>
    <n v="3"/>
    <n v="28"/>
    <n v="3"/>
    <n v="1"/>
    <x v="3"/>
    <x v="1"/>
    <n v="383100"/>
    <n v="0.17"/>
  </r>
  <r>
    <x v="5463"/>
    <d v="2023-02-06T00:00:00"/>
    <s v="Customer_140"/>
    <x v="1"/>
    <x v="0"/>
    <x v="1"/>
    <x v="8"/>
    <n v="3"/>
    <n v="2119"/>
    <n v="26"/>
    <n v="4704.18"/>
    <x v="5407"/>
    <s v="Card"/>
    <x v="2"/>
    <n v="1"/>
    <n v="2023"/>
    <n v="2"/>
    <x v="3"/>
    <n v="1"/>
    <n v="6"/>
    <n v="2"/>
    <n v="1"/>
    <x v="3"/>
    <x v="1"/>
    <n v="165282"/>
    <n v="0.08"/>
  </r>
  <r>
    <x v="5464"/>
    <d v="2023-05-13T00:00:00"/>
    <s v="Customer_1518"/>
    <x v="2"/>
    <x v="2"/>
    <x v="1"/>
    <x v="1"/>
    <n v="8"/>
    <n v="793"/>
    <n v="4"/>
    <n v="6090.24"/>
    <x v="5408"/>
    <s v="UPI"/>
    <x v="2"/>
    <n v="1"/>
    <n v="2023"/>
    <n v="5"/>
    <x v="11"/>
    <n v="2"/>
    <n v="19"/>
    <n v="2"/>
    <n v="6"/>
    <x v="0"/>
    <x v="0"/>
    <n v="25376"/>
    <n v="7.0000000000000007E-2"/>
  </r>
  <r>
    <x v="5465"/>
    <d v="2023-07-02T00:00:00"/>
    <s v="Customer_947"/>
    <x v="1"/>
    <x v="3"/>
    <x v="1"/>
    <x v="8"/>
    <n v="4"/>
    <n v="4226"/>
    <n v="16"/>
    <n v="14199.36"/>
    <x v="5409"/>
    <s v="Cash"/>
    <x v="2"/>
    <n v="7"/>
    <n v="2023"/>
    <n v="7"/>
    <x v="10"/>
    <n v="3"/>
    <n v="27"/>
    <n v="2"/>
    <n v="0"/>
    <x v="2"/>
    <x v="0"/>
    <n v="270464"/>
    <n v="0.06"/>
  </r>
  <r>
    <x v="5466"/>
    <d v="2023-06-25T00:00:00"/>
    <s v="Customer_1726"/>
    <x v="0"/>
    <x v="0"/>
    <x v="1"/>
    <x v="1"/>
    <n v="1"/>
    <n v="1541"/>
    <n v="6"/>
    <n v="1448.54"/>
    <x v="5410"/>
    <s v="Cash"/>
    <x v="2"/>
    <n v="7"/>
    <n v="2023"/>
    <n v="6"/>
    <x v="7"/>
    <n v="2"/>
    <n v="26"/>
    <n v="5"/>
    <n v="0"/>
    <x v="2"/>
    <x v="0"/>
    <n v="9246"/>
    <n v="0.19"/>
  </r>
  <r>
    <x v="5467"/>
    <d v="2023-04-25T00:00:00"/>
    <s v="Customer_564"/>
    <x v="0"/>
    <x v="2"/>
    <x v="2"/>
    <x v="7"/>
    <n v="1"/>
    <n v="2195"/>
    <n v="0"/>
    <n v="2195"/>
    <x v="5411"/>
    <s v="UPI"/>
    <x v="0"/>
    <n v="7"/>
    <n v="2023"/>
    <n v="4"/>
    <x v="8"/>
    <n v="2"/>
    <n v="17"/>
    <n v="5"/>
    <n v="2"/>
    <x v="5"/>
    <x v="1"/>
    <n v="0"/>
    <n v="0.17"/>
  </r>
  <r>
    <x v="5468"/>
    <d v="2023-12-02T00:00:00"/>
    <s v="Customer_1365"/>
    <x v="2"/>
    <x v="0"/>
    <x v="0"/>
    <x v="0"/>
    <n v="9"/>
    <n v="461"/>
    <n v="12"/>
    <n v="3651.12"/>
    <x v="5412"/>
    <s v="Cash"/>
    <x v="0"/>
    <n v="3"/>
    <n v="2023"/>
    <n v="12"/>
    <x v="2"/>
    <n v="4"/>
    <n v="48"/>
    <n v="1"/>
    <n v="6"/>
    <x v="0"/>
    <x v="0"/>
    <n v="49788"/>
    <n v="0.2"/>
  </r>
  <r>
    <x v="5469"/>
    <d v="2023-05-20T00:00:00"/>
    <s v="Customer_350"/>
    <x v="3"/>
    <x v="3"/>
    <x v="2"/>
    <x v="5"/>
    <n v="5"/>
    <n v="2830"/>
    <n v="2"/>
    <n v="13867"/>
    <x v="5413"/>
    <s v="Card"/>
    <x v="1"/>
    <n v="1"/>
    <n v="2023"/>
    <n v="5"/>
    <x v="11"/>
    <n v="2"/>
    <n v="20"/>
    <n v="3"/>
    <n v="6"/>
    <x v="0"/>
    <x v="0"/>
    <n v="28300"/>
    <n v="0.09"/>
  </r>
  <r>
    <x v="5470"/>
    <d v="2023-09-20T00:00:00"/>
    <s v="Customer_1611"/>
    <x v="0"/>
    <x v="2"/>
    <x v="1"/>
    <x v="1"/>
    <n v="6"/>
    <n v="4165"/>
    <n v="23"/>
    <n v="19242.3"/>
    <x v="5414"/>
    <s v="Card"/>
    <x v="1"/>
    <n v="1"/>
    <n v="2023"/>
    <n v="9"/>
    <x v="5"/>
    <n v="3"/>
    <n v="38"/>
    <n v="4"/>
    <n v="3"/>
    <x v="6"/>
    <x v="1"/>
    <n v="574770"/>
    <n v="7.0000000000000007E-2"/>
  </r>
  <r>
    <x v="5471"/>
    <d v="2023-03-27T00:00:00"/>
    <s v="Customer_586"/>
    <x v="2"/>
    <x v="1"/>
    <x v="0"/>
    <x v="6"/>
    <n v="3"/>
    <n v="185"/>
    <n v="14"/>
    <n v="477.3"/>
    <x v="5415"/>
    <s v="UPI"/>
    <x v="1"/>
    <n v="3"/>
    <n v="2023"/>
    <n v="3"/>
    <x v="9"/>
    <n v="1"/>
    <n v="13"/>
    <n v="5"/>
    <n v="1"/>
    <x v="3"/>
    <x v="1"/>
    <n v="7770"/>
    <n v="0.19"/>
  </r>
  <r>
    <x v="5472"/>
    <d v="2023-05-02T00:00:00"/>
    <s v="Customer_1338"/>
    <x v="1"/>
    <x v="3"/>
    <x v="2"/>
    <x v="2"/>
    <n v="1"/>
    <n v="964"/>
    <n v="3"/>
    <n v="935.08"/>
    <x v="5416"/>
    <s v="UPI"/>
    <x v="0"/>
    <n v="1"/>
    <n v="2023"/>
    <n v="5"/>
    <x v="11"/>
    <n v="2"/>
    <n v="18"/>
    <n v="1"/>
    <n v="2"/>
    <x v="5"/>
    <x v="1"/>
    <n v="2892"/>
    <n v="0.14000000000000001"/>
  </r>
  <r>
    <x v="5473"/>
    <d v="2023-07-24T00:00:00"/>
    <s v="Customer_62"/>
    <x v="0"/>
    <x v="1"/>
    <x v="2"/>
    <x v="2"/>
    <n v="10"/>
    <n v="4658"/>
    <n v="6"/>
    <n v="43785.2"/>
    <x v="5417"/>
    <s v="Card"/>
    <x v="0"/>
    <n v="3"/>
    <n v="2023"/>
    <n v="7"/>
    <x v="10"/>
    <n v="3"/>
    <n v="30"/>
    <n v="5"/>
    <n v="1"/>
    <x v="3"/>
    <x v="1"/>
    <n v="279480"/>
    <n v="0.19"/>
  </r>
  <r>
    <x v="5474"/>
    <d v="2023-09-03T00:00:00"/>
    <s v="Customer_568"/>
    <x v="2"/>
    <x v="1"/>
    <x v="0"/>
    <x v="0"/>
    <n v="4"/>
    <n v="4556"/>
    <n v="4"/>
    <n v="17495.04"/>
    <x v="5418"/>
    <s v="Cash"/>
    <x v="1"/>
    <n v="5"/>
    <n v="2023"/>
    <n v="9"/>
    <x v="5"/>
    <n v="3"/>
    <n v="36"/>
    <n v="2"/>
    <n v="0"/>
    <x v="2"/>
    <x v="0"/>
    <n v="72896"/>
    <n v="0.19"/>
  </r>
  <r>
    <x v="5475"/>
    <d v="2023-11-10T00:00:00"/>
    <s v="Customer_531"/>
    <x v="1"/>
    <x v="0"/>
    <x v="1"/>
    <x v="1"/>
    <n v="8"/>
    <n v="402"/>
    <n v="28"/>
    <n v="2315.52"/>
    <x v="5419"/>
    <s v="Card"/>
    <x v="1"/>
    <n v="5"/>
    <n v="2023"/>
    <n v="11"/>
    <x v="6"/>
    <n v="4"/>
    <n v="45"/>
    <n v="2"/>
    <n v="5"/>
    <x v="1"/>
    <x v="1"/>
    <n v="90048"/>
    <n v="0.1"/>
  </r>
  <r>
    <x v="5476"/>
    <d v="2023-04-03T00:00:00"/>
    <s v="Customer_504"/>
    <x v="2"/>
    <x v="1"/>
    <x v="1"/>
    <x v="3"/>
    <n v="6"/>
    <n v="2562"/>
    <n v="24"/>
    <n v="11682.72"/>
    <x v="5420"/>
    <s v="Card"/>
    <x v="2"/>
    <n v="5"/>
    <n v="2023"/>
    <n v="4"/>
    <x v="8"/>
    <n v="2"/>
    <n v="14"/>
    <n v="2"/>
    <n v="1"/>
    <x v="3"/>
    <x v="1"/>
    <n v="368928"/>
    <n v="0.09"/>
  </r>
  <r>
    <x v="5477"/>
    <d v="2023-12-07T00:00:00"/>
    <s v="Customer_1739"/>
    <x v="1"/>
    <x v="1"/>
    <x v="2"/>
    <x v="2"/>
    <n v="7"/>
    <n v="4212"/>
    <n v="12"/>
    <n v="25945.919999999998"/>
    <x v="5421"/>
    <s v="Card"/>
    <x v="1"/>
    <n v="2"/>
    <n v="2023"/>
    <n v="12"/>
    <x v="2"/>
    <n v="4"/>
    <n v="49"/>
    <n v="2"/>
    <n v="4"/>
    <x v="4"/>
    <x v="1"/>
    <n v="353808"/>
    <n v="0.1"/>
  </r>
  <r>
    <x v="5478"/>
    <d v="2023-04-30T00:00:00"/>
    <s v="Customer_1032"/>
    <x v="3"/>
    <x v="2"/>
    <x v="1"/>
    <x v="3"/>
    <n v="9"/>
    <n v="1324"/>
    <n v="20"/>
    <n v="9532.7999999999993"/>
    <x v="5422"/>
    <s v="Card"/>
    <x v="0"/>
    <n v="6"/>
    <n v="2023"/>
    <n v="4"/>
    <x v="8"/>
    <n v="2"/>
    <n v="18"/>
    <n v="6"/>
    <n v="0"/>
    <x v="2"/>
    <x v="0"/>
    <n v="238320"/>
    <n v="0.19"/>
  </r>
  <r>
    <x v="5479"/>
    <d v="2023-07-26T00:00:00"/>
    <s v="Customer_1702"/>
    <x v="0"/>
    <x v="1"/>
    <x v="2"/>
    <x v="2"/>
    <n v="6"/>
    <n v="1665"/>
    <n v="30"/>
    <n v="6993"/>
    <x v="5423"/>
    <s v="Card"/>
    <x v="1"/>
    <n v="3"/>
    <n v="2023"/>
    <n v="7"/>
    <x v="10"/>
    <n v="3"/>
    <n v="30"/>
    <n v="5"/>
    <n v="3"/>
    <x v="6"/>
    <x v="1"/>
    <n v="299700"/>
    <n v="0.18"/>
  </r>
  <r>
    <x v="5480"/>
    <d v="2023-07-12T00:00:00"/>
    <s v="Customer_1503"/>
    <x v="3"/>
    <x v="2"/>
    <x v="2"/>
    <x v="7"/>
    <n v="2"/>
    <n v="1496"/>
    <n v="14"/>
    <n v="2573.12"/>
    <x v="5424"/>
    <s v="Card"/>
    <x v="2"/>
    <n v="2"/>
    <n v="2023"/>
    <n v="7"/>
    <x v="10"/>
    <n v="3"/>
    <n v="28"/>
    <n v="3"/>
    <n v="3"/>
    <x v="6"/>
    <x v="1"/>
    <n v="41888"/>
    <n v="0.11"/>
  </r>
  <r>
    <x v="5481"/>
    <d v="2023-12-07T00:00:00"/>
    <s v="Customer_1243"/>
    <x v="0"/>
    <x v="3"/>
    <x v="0"/>
    <x v="0"/>
    <n v="6"/>
    <n v="719"/>
    <n v="26"/>
    <n v="3192.36"/>
    <x v="5425"/>
    <s v="Card"/>
    <x v="0"/>
    <n v="4"/>
    <n v="2023"/>
    <n v="12"/>
    <x v="2"/>
    <n v="4"/>
    <n v="49"/>
    <n v="2"/>
    <n v="4"/>
    <x v="4"/>
    <x v="1"/>
    <n v="112164"/>
    <n v="0.09"/>
  </r>
  <r>
    <x v="5482"/>
    <d v="2023-04-24T00:00:00"/>
    <s v="Customer_513"/>
    <x v="2"/>
    <x v="1"/>
    <x v="1"/>
    <x v="3"/>
    <n v="1"/>
    <n v="1628"/>
    <n v="21"/>
    <n v="1286.1199999999999"/>
    <x v="5426"/>
    <s v="Cash"/>
    <x v="1"/>
    <n v="2"/>
    <n v="2023"/>
    <n v="4"/>
    <x v="8"/>
    <n v="2"/>
    <n v="17"/>
    <n v="5"/>
    <n v="1"/>
    <x v="3"/>
    <x v="1"/>
    <n v="34188"/>
    <n v="0.05"/>
  </r>
  <r>
    <x v="5483"/>
    <d v="2023-02-08T00:00:00"/>
    <s v="Customer_1364"/>
    <x v="1"/>
    <x v="1"/>
    <x v="0"/>
    <x v="6"/>
    <n v="6"/>
    <n v="4101"/>
    <n v="30"/>
    <n v="17224.2"/>
    <x v="5427"/>
    <s v="UPI"/>
    <x v="2"/>
    <n v="2"/>
    <n v="2023"/>
    <n v="2"/>
    <x v="3"/>
    <n v="1"/>
    <n v="6"/>
    <n v="2"/>
    <n v="3"/>
    <x v="6"/>
    <x v="1"/>
    <n v="738180"/>
    <n v="0.19"/>
  </r>
  <r>
    <x v="5484"/>
    <d v="2023-06-13T00:00:00"/>
    <s v="Customer_1982"/>
    <x v="3"/>
    <x v="0"/>
    <x v="0"/>
    <x v="0"/>
    <n v="8"/>
    <n v="1921"/>
    <n v="21"/>
    <n v="12140.72"/>
    <x v="5428"/>
    <s v="Card"/>
    <x v="2"/>
    <n v="7"/>
    <n v="2023"/>
    <n v="6"/>
    <x v="7"/>
    <n v="2"/>
    <n v="24"/>
    <n v="3"/>
    <n v="2"/>
    <x v="5"/>
    <x v="1"/>
    <n v="322728"/>
    <n v="0.11"/>
  </r>
  <r>
    <x v="5485"/>
    <d v="2023-10-08T00:00:00"/>
    <s v="Customer_705"/>
    <x v="3"/>
    <x v="3"/>
    <x v="0"/>
    <x v="6"/>
    <n v="8"/>
    <n v="4233"/>
    <n v="25"/>
    <n v="25398"/>
    <x v="5429"/>
    <s v="Cash"/>
    <x v="1"/>
    <n v="2"/>
    <n v="2023"/>
    <n v="10"/>
    <x v="1"/>
    <n v="4"/>
    <n v="41"/>
    <n v="2"/>
    <n v="0"/>
    <x v="2"/>
    <x v="0"/>
    <n v="846600"/>
    <n v="0.06"/>
  </r>
  <r>
    <x v="5486"/>
    <d v="2023-06-08T00:00:00"/>
    <s v="Customer_281"/>
    <x v="2"/>
    <x v="3"/>
    <x v="0"/>
    <x v="4"/>
    <n v="8"/>
    <n v="2803"/>
    <n v="12"/>
    <n v="19733.12"/>
    <x v="5430"/>
    <s v="Cash"/>
    <x v="1"/>
    <n v="3"/>
    <n v="2023"/>
    <n v="6"/>
    <x v="7"/>
    <n v="2"/>
    <n v="23"/>
    <n v="2"/>
    <n v="4"/>
    <x v="4"/>
    <x v="1"/>
    <n v="269088"/>
    <n v="0.11"/>
  </r>
  <r>
    <x v="5487"/>
    <d v="2023-07-26T00:00:00"/>
    <s v="Customer_1086"/>
    <x v="2"/>
    <x v="1"/>
    <x v="2"/>
    <x v="7"/>
    <n v="6"/>
    <n v="3809"/>
    <n v="12"/>
    <n v="20111.52"/>
    <x v="5431"/>
    <s v="Cash"/>
    <x v="1"/>
    <n v="6"/>
    <n v="2023"/>
    <n v="7"/>
    <x v="10"/>
    <n v="3"/>
    <n v="30"/>
    <n v="5"/>
    <n v="3"/>
    <x v="6"/>
    <x v="1"/>
    <n v="274248"/>
    <n v="0.08"/>
  </r>
  <r>
    <x v="5488"/>
    <d v="2023-08-21T00:00:00"/>
    <s v="Customer_1870"/>
    <x v="1"/>
    <x v="2"/>
    <x v="0"/>
    <x v="0"/>
    <n v="3"/>
    <n v="1730"/>
    <n v="12"/>
    <n v="4567.2"/>
    <x v="5432"/>
    <s v="Cash"/>
    <x v="0"/>
    <n v="7"/>
    <n v="2023"/>
    <n v="8"/>
    <x v="4"/>
    <n v="3"/>
    <n v="34"/>
    <n v="4"/>
    <n v="1"/>
    <x v="3"/>
    <x v="1"/>
    <n v="62280"/>
    <n v="0.05"/>
  </r>
  <r>
    <x v="5489"/>
    <d v="2023-08-26T00:00:00"/>
    <s v="Customer_1103"/>
    <x v="2"/>
    <x v="0"/>
    <x v="0"/>
    <x v="4"/>
    <n v="1"/>
    <n v="4662"/>
    <n v="25"/>
    <n v="3496.5"/>
    <x v="5433"/>
    <s v="UPI"/>
    <x v="0"/>
    <n v="1"/>
    <n v="2023"/>
    <n v="8"/>
    <x v="4"/>
    <n v="3"/>
    <n v="34"/>
    <n v="4"/>
    <n v="6"/>
    <x v="0"/>
    <x v="0"/>
    <n v="116550"/>
    <n v="0.2"/>
  </r>
  <r>
    <x v="5490"/>
    <d v="2023-01-30T00:00:00"/>
    <s v="Customer_1408"/>
    <x v="3"/>
    <x v="0"/>
    <x v="2"/>
    <x v="5"/>
    <n v="9"/>
    <n v="3902"/>
    <n v="5"/>
    <n v="33362.1"/>
    <x v="5434"/>
    <s v="UPI"/>
    <x v="1"/>
    <n v="5"/>
    <n v="2023"/>
    <n v="1"/>
    <x v="0"/>
    <n v="1"/>
    <n v="5"/>
    <n v="5"/>
    <n v="1"/>
    <x v="3"/>
    <x v="1"/>
    <n v="175590"/>
    <n v="0.18"/>
  </r>
  <r>
    <x v="5491"/>
    <d v="2023-02-22T00:00:00"/>
    <s v="Customer_1754"/>
    <x v="0"/>
    <x v="1"/>
    <x v="0"/>
    <x v="0"/>
    <n v="5"/>
    <n v="2185"/>
    <n v="19"/>
    <n v="8849.25"/>
    <x v="5435"/>
    <s v="Card"/>
    <x v="2"/>
    <n v="5"/>
    <n v="2023"/>
    <n v="2"/>
    <x v="3"/>
    <n v="1"/>
    <n v="8"/>
    <n v="4"/>
    <n v="3"/>
    <x v="6"/>
    <x v="1"/>
    <n v="207575"/>
    <n v="0.18"/>
  </r>
  <r>
    <x v="5492"/>
    <d v="2023-02-16T00:00:00"/>
    <s v="Customer_84"/>
    <x v="2"/>
    <x v="3"/>
    <x v="0"/>
    <x v="0"/>
    <n v="8"/>
    <n v="4515"/>
    <n v="9"/>
    <n v="32869.199999999997"/>
    <x v="5436"/>
    <s v="Cash"/>
    <x v="1"/>
    <n v="2"/>
    <n v="2023"/>
    <n v="2"/>
    <x v="3"/>
    <n v="1"/>
    <n v="7"/>
    <n v="3"/>
    <n v="4"/>
    <x v="4"/>
    <x v="1"/>
    <n v="325080"/>
    <n v="0.19"/>
  </r>
  <r>
    <x v="5493"/>
    <d v="2023-08-08T00:00:00"/>
    <s v="Customer_1223"/>
    <x v="0"/>
    <x v="1"/>
    <x v="0"/>
    <x v="0"/>
    <n v="9"/>
    <n v="2686"/>
    <n v="22"/>
    <n v="18855.72"/>
    <x v="5437"/>
    <s v="UPI"/>
    <x v="0"/>
    <n v="6"/>
    <n v="2023"/>
    <n v="8"/>
    <x v="4"/>
    <n v="3"/>
    <n v="32"/>
    <n v="2"/>
    <n v="2"/>
    <x v="5"/>
    <x v="1"/>
    <n v="531828"/>
    <n v="0.15"/>
  </r>
  <r>
    <x v="5494"/>
    <d v="2023-12-03T00:00:00"/>
    <s v="Customer_1079"/>
    <x v="0"/>
    <x v="0"/>
    <x v="1"/>
    <x v="1"/>
    <n v="7"/>
    <n v="3369"/>
    <n v="2"/>
    <n v="23111.34"/>
    <x v="5438"/>
    <s v="Card"/>
    <x v="1"/>
    <n v="2"/>
    <n v="2023"/>
    <n v="12"/>
    <x v="2"/>
    <n v="4"/>
    <n v="49"/>
    <n v="2"/>
    <n v="0"/>
    <x v="2"/>
    <x v="0"/>
    <n v="47166"/>
    <n v="0.12"/>
  </r>
  <r>
    <x v="5495"/>
    <d v="2023-09-01T00:00:00"/>
    <s v="Customer_1728"/>
    <x v="1"/>
    <x v="3"/>
    <x v="2"/>
    <x v="5"/>
    <n v="3"/>
    <n v="2404"/>
    <n v="18"/>
    <n v="5913.84"/>
    <x v="5439"/>
    <s v="Cash"/>
    <x v="2"/>
    <n v="2"/>
    <n v="2023"/>
    <n v="9"/>
    <x v="5"/>
    <n v="3"/>
    <n v="35"/>
    <n v="1"/>
    <n v="5"/>
    <x v="1"/>
    <x v="1"/>
    <n v="129816"/>
    <n v="0.15"/>
  </r>
  <r>
    <x v="5496"/>
    <d v="2023-10-19T00:00:00"/>
    <s v="Customer_1948"/>
    <x v="1"/>
    <x v="3"/>
    <x v="2"/>
    <x v="7"/>
    <n v="4"/>
    <n v="2589"/>
    <n v="13"/>
    <n v="9009.7199999999993"/>
    <x v="5440"/>
    <s v="Card"/>
    <x v="0"/>
    <n v="4"/>
    <n v="2023"/>
    <n v="10"/>
    <x v="1"/>
    <n v="4"/>
    <n v="42"/>
    <n v="3"/>
    <n v="4"/>
    <x v="4"/>
    <x v="1"/>
    <n v="134628"/>
    <n v="0.1"/>
  </r>
  <r>
    <x v="5497"/>
    <d v="2023-08-19T00:00:00"/>
    <s v="Customer_947"/>
    <x v="3"/>
    <x v="0"/>
    <x v="2"/>
    <x v="2"/>
    <n v="4"/>
    <n v="1066"/>
    <n v="25"/>
    <n v="3198"/>
    <x v="5441"/>
    <s v="Card"/>
    <x v="2"/>
    <n v="7"/>
    <n v="2023"/>
    <n v="8"/>
    <x v="4"/>
    <n v="3"/>
    <n v="33"/>
    <n v="3"/>
    <n v="6"/>
    <x v="0"/>
    <x v="0"/>
    <n v="106600"/>
    <n v="0.15"/>
  </r>
  <r>
    <x v="5498"/>
    <d v="2023-10-16T00:00:00"/>
    <s v="Customer_622"/>
    <x v="2"/>
    <x v="2"/>
    <x v="1"/>
    <x v="3"/>
    <n v="9"/>
    <n v="2209"/>
    <n v="1"/>
    <n v="19682.189999999999"/>
    <x v="5442"/>
    <s v="Cash"/>
    <x v="0"/>
    <n v="2"/>
    <n v="2023"/>
    <n v="10"/>
    <x v="1"/>
    <n v="4"/>
    <n v="42"/>
    <n v="3"/>
    <n v="1"/>
    <x v="3"/>
    <x v="1"/>
    <n v="19881"/>
    <n v="0.08"/>
  </r>
  <r>
    <x v="5499"/>
    <d v="2023-04-27T00:00:00"/>
    <s v="Customer_931"/>
    <x v="3"/>
    <x v="3"/>
    <x v="1"/>
    <x v="3"/>
    <n v="9"/>
    <n v="1346"/>
    <n v="11"/>
    <n v="10781.46"/>
    <x v="5443"/>
    <s v="Cash"/>
    <x v="1"/>
    <n v="3"/>
    <n v="2023"/>
    <n v="4"/>
    <x v="8"/>
    <n v="2"/>
    <n v="17"/>
    <n v="5"/>
    <n v="4"/>
    <x v="4"/>
    <x v="1"/>
    <n v="133254"/>
    <n v="0.09"/>
  </r>
  <r>
    <x v="5500"/>
    <d v="2023-05-20T00:00:00"/>
    <s v="Customer_1421"/>
    <x v="0"/>
    <x v="0"/>
    <x v="0"/>
    <x v="6"/>
    <n v="5"/>
    <n v="553"/>
    <n v="18"/>
    <n v="2267.3000000000002"/>
    <x v="5444"/>
    <s v="Card"/>
    <x v="0"/>
    <n v="1"/>
    <n v="2023"/>
    <n v="5"/>
    <x v="11"/>
    <n v="2"/>
    <n v="20"/>
    <n v="3"/>
    <n v="6"/>
    <x v="0"/>
    <x v="0"/>
    <n v="49770"/>
    <n v="0.2"/>
  </r>
  <r>
    <x v="5501"/>
    <d v="2023-03-04T00:00:00"/>
    <s v="Customer_19"/>
    <x v="0"/>
    <x v="3"/>
    <x v="0"/>
    <x v="0"/>
    <n v="9"/>
    <n v="4221"/>
    <n v="30"/>
    <n v="26592.3"/>
    <x v="5445"/>
    <s v="UPI"/>
    <x v="0"/>
    <n v="7"/>
    <n v="2023"/>
    <n v="3"/>
    <x v="9"/>
    <n v="1"/>
    <n v="9"/>
    <n v="1"/>
    <n v="6"/>
    <x v="0"/>
    <x v="0"/>
    <n v="1139670"/>
    <n v="0.12"/>
  </r>
  <r>
    <x v="5502"/>
    <d v="2023-02-09T00:00:00"/>
    <s v="Customer_281"/>
    <x v="2"/>
    <x v="3"/>
    <x v="0"/>
    <x v="0"/>
    <n v="3"/>
    <n v="1275"/>
    <n v="7"/>
    <n v="3557.25"/>
    <x v="5446"/>
    <s v="Card"/>
    <x v="0"/>
    <n v="6"/>
    <n v="2023"/>
    <n v="2"/>
    <x v="3"/>
    <n v="1"/>
    <n v="6"/>
    <n v="2"/>
    <n v="4"/>
    <x v="4"/>
    <x v="1"/>
    <n v="26775"/>
    <n v="0.05"/>
  </r>
  <r>
    <x v="5503"/>
    <d v="2023-03-18T00:00:00"/>
    <s v="Customer_1551"/>
    <x v="2"/>
    <x v="1"/>
    <x v="1"/>
    <x v="1"/>
    <n v="6"/>
    <n v="4373"/>
    <n v="1"/>
    <n v="25975.62"/>
    <x v="5447"/>
    <s v="Card"/>
    <x v="1"/>
    <n v="6"/>
    <n v="2023"/>
    <n v="3"/>
    <x v="9"/>
    <n v="1"/>
    <n v="11"/>
    <n v="3"/>
    <n v="6"/>
    <x v="0"/>
    <x v="0"/>
    <n v="26238"/>
    <n v="0.17"/>
  </r>
  <r>
    <x v="5504"/>
    <d v="2023-06-17T00:00:00"/>
    <s v="Customer_481"/>
    <x v="0"/>
    <x v="2"/>
    <x v="0"/>
    <x v="4"/>
    <n v="9"/>
    <n v="2355"/>
    <n v="3"/>
    <n v="20559.150000000001"/>
    <x v="5448"/>
    <s v="UPI"/>
    <x v="2"/>
    <n v="3"/>
    <n v="2023"/>
    <n v="6"/>
    <x v="7"/>
    <n v="2"/>
    <n v="24"/>
    <n v="3"/>
    <n v="6"/>
    <x v="0"/>
    <x v="0"/>
    <n v="63585"/>
    <n v="0.05"/>
  </r>
  <r>
    <x v="5505"/>
    <d v="2023-03-12T00:00:00"/>
    <s v="Customer_1743"/>
    <x v="1"/>
    <x v="0"/>
    <x v="0"/>
    <x v="6"/>
    <n v="9"/>
    <n v="1140"/>
    <n v="30"/>
    <n v="7182"/>
    <x v="5449"/>
    <s v="Card"/>
    <x v="0"/>
    <n v="1"/>
    <n v="2023"/>
    <n v="3"/>
    <x v="9"/>
    <n v="1"/>
    <n v="11"/>
    <n v="3"/>
    <n v="0"/>
    <x v="2"/>
    <x v="0"/>
    <n v="307800"/>
    <n v="0.1"/>
  </r>
  <r>
    <x v="5506"/>
    <d v="2023-06-21T00:00:00"/>
    <s v="Customer_1615"/>
    <x v="0"/>
    <x v="0"/>
    <x v="2"/>
    <x v="2"/>
    <n v="7"/>
    <n v="3558"/>
    <n v="21"/>
    <n v="19675.740000000002"/>
    <x v="5450"/>
    <s v="Card"/>
    <x v="2"/>
    <n v="1"/>
    <n v="2023"/>
    <n v="6"/>
    <x v="7"/>
    <n v="2"/>
    <n v="25"/>
    <n v="4"/>
    <n v="3"/>
    <x v="6"/>
    <x v="1"/>
    <n v="523026"/>
    <n v="0.17"/>
  </r>
  <r>
    <x v="5507"/>
    <d v="2023-09-24T00:00:00"/>
    <s v="Customer_1804"/>
    <x v="0"/>
    <x v="2"/>
    <x v="1"/>
    <x v="1"/>
    <n v="7"/>
    <n v="1665"/>
    <n v="20"/>
    <n v="9324"/>
    <x v="5451"/>
    <s v="Card"/>
    <x v="1"/>
    <n v="5"/>
    <n v="2023"/>
    <n v="9"/>
    <x v="5"/>
    <n v="3"/>
    <n v="39"/>
    <n v="5"/>
    <n v="0"/>
    <x v="2"/>
    <x v="0"/>
    <n v="233100"/>
    <n v="0.17"/>
  </r>
  <r>
    <x v="5508"/>
    <d v="2023-12-02T00:00:00"/>
    <s v="Customer_841"/>
    <x v="0"/>
    <x v="0"/>
    <x v="1"/>
    <x v="3"/>
    <n v="8"/>
    <n v="1678"/>
    <n v="22"/>
    <n v="10470.719999999999"/>
    <x v="5452"/>
    <s v="UPI"/>
    <x v="0"/>
    <n v="4"/>
    <n v="2023"/>
    <n v="12"/>
    <x v="2"/>
    <n v="4"/>
    <n v="48"/>
    <n v="1"/>
    <n v="6"/>
    <x v="0"/>
    <x v="0"/>
    <n v="295328"/>
    <n v="0.05"/>
  </r>
  <r>
    <x v="5509"/>
    <d v="2023-05-06T00:00:00"/>
    <s v="Customer_680"/>
    <x v="3"/>
    <x v="3"/>
    <x v="0"/>
    <x v="6"/>
    <n v="9"/>
    <n v="1190"/>
    <n v="30"/>
    <n v="7497"/>
    <x v="5453"/>
    <s v="Cash"/>
    <x v="0"/>
    <n v="7"/>
    <n v="2023"/>
    <n v="5"/>
    <x v="11"/>
    <n v="2"/>
    <n v="18"/>
    <n v="1"/>
    <n v="6"/>
    <x v="0"/>
    <x v="0"/>
    <n v="321300"/>
    <n v="0.15"/>
  </r>
  <r>
    <x v="5510"/>
    <d v="2023-06-15T00:00:00"/>
    <s v="Customer_1372"/>
    <x v="2"/>
    <x v="1"/>
    <x v="2"/>
    <x v="5"/>
    <n v="6"/>
    <n v="4540"/>
    <n v="4"/>
    <n v="26150.400000000001"/>
    <x v="5454"/>
    <s v="UPI"/>
    <x v="2"/>
    <n v="1"/>
    <n v="2023"/>
    <n v="6"/>
    <x v="7"/>
    <n v="2"/>
    <n v="24"/>
    <n v="3"/>
    <n v="4"/>
    <x v="4"/>
    <x v="1"/>
    <n v="108960"/>
    <n v="7.0000000000000007E-2"/>
  </r>
  <r>
    <x v="5511"/>
    <d v="2023-10-15T00:00:00"/>
    <s v="Customer_1061"/>
    <x v="3"/>
    <x v="1"/>
    <x v="2"/>
    <x v="7"/>
    <n v="6"/>
    <n v="1625"/>
    <n v="25"/>
    <n v="7312.5"/>
    <x v="5455"/>
    <s v="Card"/>
    <x v="1"/>
    <n v="4"/>
    <n v="2023"/>
    <n v="10"/>
    <x v="1"/>
    <n v="4"/>
    <n v="42"/>
    <n v="3"/>
    <n v="0"/>
    <x v="2"/>
    <x v="0"/>
    <n v="243750"/>
    <n v="0.15"/>
  </r>
  <r>
    <x v="5512"/>
    <d v="2023-08-11T00:00:00"/>
    <s v="Customer_1834"/>
    <x v="1"/>
    <x v="1"/>
    <x v="2"/>
    <x v="2"/>
    <n v="5"/>
    <n v="3241"/>
    <n v="22"/>
    <n v="12639.9"/>
    <x v="5456"/>
    <s v="Card"/>
    <x v="2"/>
    <n v="7"/>
    <n v="2023"/>
    <n v="8"/>
    <x v="4"/>
    <n v="3"/>
    <n v="32"/>
    <n v="2"/>
    <n v="5"/>
    <x v="1"/>
    <x v="1"/>
    <n v="356510"/>
    <n v="0.18"/>
  </r>
  <r>
    <x v="5513"/>
    <d v="2023-12-08T00:00:00"/>
    <s v="Customer_607"/>
    <x v="0"/>
    <x v="1"/>
    <x v="0"/>
    <x v="6"/>
    <n v="4"/>
    <n v="4000"/>
    <n v="1"/>
    <n v="15840"/>
    <x v="5457"/>
    <s v="Cash"/>
    <x v="1"/>
    <n v="6"/>
    <n v="2023"/>
    <n v="12"/>
    <x v="2"/>
    <n v="4"/>
    <n v="49"/>
    <n v="2"/>
    <n v="5"/>
    <x v="1"/>
    <x v="1"/>
    <n v="16000"/>
    <n v="0.12"/>
  </r>
  <r>
    <x v="5514"/>
    <d v="2023-01-31T00:00:00"/>
    <s v="Customer_848"/>
    <x v="3"/>
    <x v="3"/>
    <x v="0"/>
    <x v="4"/>
    <n v="9"/>
    <n v="3701"/>
    <n v="3"/>
    <n v="32309.73"/>
    <x v="5458"/>
    <s v="Cash"/>
    <x v="2"/>
    <n v="3"/>
    <n v="2023"/>
    <n v="1"/>
    <x v="0"/>
    <n v="1"/>
    <n v="5"/>
    <n v="5"/>
    <n v="2"/>
    <x v="5"/>
    <x v="1"/>
    <n v="99927"/>
    <n v="0.19"/>
  </r>
  <r>
    <x v="5515"/>
    <d v="2023-03-13T00:00:00"/>
    <s v="Customer_1096"/>
    <x v="1"/>
    <x v="0"/>
    <x v="1"/>
    <x v="8"/>
    <n v="2"/>
    <n v="4755"/>
    <n v="13"/>
    <n v="8273.7000000000007"/>
    <x v="5459"/>
    <s v="Cash"/>
    <x v="1"/>
    <n v="6"/>
    <n v="2023"/>
    <n v="3"/>
    <x v="9"/>
    <n v="1"/>
    <n v="11"/>
    <n v="3"/>
    <n v="1"/>
    <x v="3"/>
    <x v="1"/>
    <n v="123630"/>
    <n v="0.17"/>
  </r>
  <r>
    <x v="5516"/>
    <d v="2023-06-05T00:00:00"/>
    <s v="Customer_461"/>
    <x v="1"/>
    <x v="3"/>
    <x v="2"/>
    <x v="5"/>
    <n v="10"/>
    <n v="614"/>
    <n v="30"/>
    <n v="4298"/>
    <x v="5460"/>
    <s v="UPI"/>
    <x v="2"/>
    <n v="7"/>
    <n v="2023"/>
    <n v="6"/>
    <x v="7"/>
    <n v="2"/>
    <n v="23"/>
    <n v="2"/>
    <n v="1"/>
    <x v="3"/>
    <x v="1"/>
    <n v="184200"/>
    <n v="0.14000000000000001"/>
  </r>
  <r>
    <x v="5517"/>
    <d v="2023-02-23T00:00:00"/>
    <s v="Customer_62"/>
    <x v="2"/>
    <x v="3"/>
    <x v="2"/>
    <x v="2"/>
    <n v="10"/>
    <n v="311"/>
    <n v="17"/>
    <n v="2581.3000000000002"/>
    <x v="5461"/>
    <s v="Card"/>
    <x v="2"/>
    <n v="7"/>
    <n v="2023"/>
    <n v="2"/>
    <x v="3"/>
    <n v="1"/>
    <n v="8"/>
    <n v="4"/>
    <n v="4"/>
    <x v="4"/>
    <x v="1"/>
    <n v="52870"/>
    <n v="0.11"/>
  </r>
  <r>
    <x v="5518"/>
    <d v="2023-07-29T00:00:00"/>
    <s v="Customer_691"/>
    <x v="3"/>
    <x v="1"/>
    <x v="0"/>
    <x v="6"/>
    <n v="2"/>
    <n v="2499"/>
    <n v="25"/>
    <n v="3748.5"/>
    <x v="5462"/>
    <s v="UPI"/>
    <x v="2"/>
    <n v="3"/>
    <n v="2023"/>
    <n v="7"/>
    <x v="10"/>
    <n v="3"/>
    <n v="30"/>
    <n v="5"/>
    <n v="6"/>
    <x v="0"/>
    <x v="0"/>
    <n v="124950"/>
    <n v="0.09"/>
  </r>
  <r>
    <x v="5519"/>
    <d v="2023-09-02T00:00:00"/>
    <s v="Customer_978"/>
    <x v="0"/>
    <x v="3"/>
    <x v="2"/>
    <x v="5"/>
    <n v="3"/>
    <n v="2861"/>
    <n v="18"/>
    <n v="7038.06"/>
    <x v="5463"/>
    <s v="Cash"/>
    <x v="1"/>
    <n v="3"/>
    <n v="2023"/>
    <n v="9"/>
    <x v="5"/>
    <n v="3"/>
    <n v="35"/>
    <n v="1"/>
    <n v="6"/>
    <x v="0"/>
    <x v="0"/>
    <n v="154494"/>
    <n v="0.19"/>
  </r>
  <r>
    <x v="5520"/>
    <d v="2023-09-12T00:00:00"/>
    <s v="Customer_34"/>
    <x v="0"/>
    <x v="3"/>
    <x v="1"/>
    <x v="1"/>
    <n v="5"/>
    <n v="143"/>
    <n v="17"/>
    <n v="593.45000000000005"/>
    <x v="5464"/>
    <s v="UPI"/>
    <x v="1"/>
    <n v="4"/>
    <n v="2023"/>
    <n v="9"/>
    <x v="5"/>
    <n v="3"/>
    <n v="37"/>
    <n v="3"/>
    <n v="2"/>
    <x v="5"/>
    <x v="1"/>
    <n v="12155"/>
    <n v="0.15"/>
  </r>
  <r>
    <x v="5521"/>
    <d v="2023-06-12T00:00:00"/>
    <s v="Customer_400"/>
    <x v="0"/>
    <x v="2"/>
    <x v="2"/>
    <x v="5"/>
    <n v="9"/>
    <n v="1924"/>
    <n v="13"/>
    <n v="15064.92"/>
    <x v="5465"/>
    <s v="UPI"/>
    <x v="0"/>
    <n v="7"/>
    <n v="2023"/>
    <n v="6"/>
    <x v="7"/>
    <n v="2"/>
    <n v="24"/>
    <n v="3"/>
    <n v="1"/>
    <x v="3"/>
    <x v="1"/>
    <n v="225108"/>
    <n v="0.11"/>
  </r>
  <r>
    <x v="5522"/>
    <d v="2023-12-25T00:00:00"/>
    <s v="Customer_1488"/>
    <x v="0"/>
    <x v="1"/>
    <x v="1"/>
    <x v="1"/>
    <n v="7"/>
    <n v="1596"/>
    <n v="27"/>
    <n v="8155.56"/>
    <x v="5466"/>
    <s v="Cash"/>
    <x v="1"/>
    <n v="1"/>
    <n v="2023"/>
    <n v="12"/>
    <x v="2"/>
    <n v="4"/>
    <n v="52"/>
    <n v="5"/>
    <n v="1"/>
    <x v="3"/>
    <x v="1"/>
    <n v="301644"/>
    <n v="0.09"/>
  </r>
  <r>
    <x v="5523"/>
    <d v="2023-06-03T00:00:00"/>
    <s v="Customer_1248"/>
    <x v="3"/>
    <x v="2"/>
    <x v="0"/>
    <x v="0"/>
    <n v="2"/>
    <n v="4084"/>
    <n v="22"/>
    <n v="6371.04"/>
    <x v="5467"/>
    <s v="UPI"/>
    <x v="0"/>
    <n v="7"/>
    <n v="2023"/>
    <n v="6"/>
    <x v="7"/>
    <n v="2"/>
    <n v="22"/>
    <n v="1"/>
    <n v="6"/>
    <x v="0"/>
    <x v="0"/>
    <n v="179696"/>
    <n v="0.11"/>
  </r>
  <r>
    <x v="5524"/>
    <d v="2023-11-17T00:00:00"/>
    <s v="Customer_367"/>
    <x v="1"/>
    <x v="3"/>
    <x v="1"/>
    <x v="1"/>
    <n v="10"/>
    <n v="1189"/>
    <n v="16"/>
    <n v="9987.6"/>
    <x v="5468"/>
    <s v="UPI"/>
    <x v="2"/>
    <n v="6"/>
    <n v="2023"/>
    <n v="11"/>
    <x v="6"/>
    <n v="4"/>
    <n v="46"/>
    <n v="3"/>
    <n v="5"/>
    <x v="1"/>
    <x v="1"/>
    <n v="190240"/>
    <n v="0.14000000000000001"/>
  </r>
  <r>
    <x v="5525"/>
    <d v="2023-06-01T00:00:00"/>
    <s v="Customer_1253"/>
    <x v="3"/>
    <x v="0"/>
    <x v="2"/>
    <x v="7"/>
    <n v="10"/>
    <n v="1907"/>
    <n v="10"/>
    <n v="17163"/>
    <x v="5469"/>
    <s v="Card"/>
    <x v="0"/>
    <n v="3"/>
    <n v="2023"/>
    <n v="6"/>
    <x v="7"/>
    <n v="2"/>
    <n v="22"/>
    <n v="1"/>
    <n v="4"/>
    <x v="4"/>
    <x v="1"/>
    <n v="190700"/>
    <n v="0.12"/>
  </r>
  <r>
    <x v="5526"/>
    <d v="2023-05-05T00:00:00"/>
    <s v="Customer_1433"/>
    <x v="1"/>
    <x v="3"/>
    <x v="2"/>
    <x v="2"/>
    <n v="6"/>
    <n v="3627"/>
    <n v="0"/>
    <n v="21762"/>
    <x v="5470"/>
    <s v="Card"/>
    <x v="0"/>
    <n v="7"/>
    <n v="2023"/>
    <n v="5"/>
    <x v="11"/>
    <n v="2"/>
    <n v="18"/>
    <n v="1"/>
    <n v="5"/>
    <x v="1"/>
    <x v="1"/>
    <n v="0"/>
    <n v="0.19"/>
  </r>
  <r>
    <x v="5527"/>
    <d v="2023-08-15T00:00:00"/>
    <s v="Customer_179"/>
    <x v="2"/>
    <x v="1"/>
    <x v="1"/>
    <x v="1"/>
    <n v="10"/>
    <n v="4280"/>
    <n v="29"/>
    <n v="30388"/>
    <x v="5471"/>
    <s v="UPI"/>
    <x v="1"/>
    <n v="5"/>
    <n v="2023"/>
    <n v="8"/>
    <x v="4"/>
    <n v="3"/>
    <n v="33"/>
    <n v="3"/>
    <n v="2"/>
    <x v="5"/>
    <x v="1"/>
    <n v="1241200"/>
    <n v="0.2"/>
  </r>
  <r>
    <x v="5528"/>
    <d v="2023-04-28T00:00:00"/>
    <s v="Customer_1962"/>
    <x v="1"/>
    <x v="0"/>
    <x v="0"/>
    <x v="0"/>
    <n v="4"/>
    <n v="3597"/>
    <n v="19"/>
    <n v="11654.28"/>
    <x v="5472"/>
    <s v="Card"/>
    <x v="1"/>
    <n v="4"/>
    <n v="2023"/>
    <n v="4"/>
    <x v="8"/>
    <n v="2"/>
    <n v="17"/>
    <n v="5"/>
    <n v="5"/>
    <x v="1"/>
    <x v="1"/>
    <n v="273372"/>
    <n v="0.16"/>
  </r>
  <r>
    <x v="5529"/>
    <d v="2023-06-18T00:00:00"/>
    <s v="Customer_1793"/>
    <x v="0"/>
    <x v="3"/>
    <x v="2"/>
    <x v="7"/>
    <n v="6"/>
    <n v="4475"/>
    <n v="25"/>
    <n v="20137.5"/>
    <x v="5473"/>
    <s v="UPI"/>
    <x v="2"/>
    <n v="4"/>
    <n v="2023"/>
    <n v="6"/>
    <x v="7"/>
    <n v="2"/>
    <n v="25"/>
    <n v="4"/>
    <n v="0"/>
    <x v="2"/>
    <x v="0"/>
    <n v="671250"/>
    <n v="0.14000000000000001"/>
  </r>
  <r>
    <x v="5530"/>
    <d v="2023-06-26T00:00:00"/>
    <s v="Customer_684"/>
    <x v="1"/>
    <x v="2"/>
    <x v="2"/>
    <x v="7"/>
    <n v="6"/>
    <n v="3048"/>
    <n v="21"/>
    <n v="14447.52"/>
    <x v="5474"/>
    <s v="UPI"/>
    <x v="2"/>
    <n v="2"/>
    <n v="2023"/>
    <n v="6"/>
    <x v="7"/>
    <n v="2"/>
    <n v="26"/>
    <n v="5"/>
    <n v="1"/>
    <x v="3"/>
    <x v="1"/>
    <n v="384048"/>
    <n v="0.16"/>
  </r>
  <r>
    <x v="5531"/>
    <d v="2023-06-06T00:00:00"/>
    <s v="Customer_603"/>
    <x v="0"/>
    <x v="2"/>
    <x v="1"/>
    <x v="8"/>
    <n v="8"/>
    <n v="4527"/>
    <n v="9"/>
    <n v="32956.559999999998"/>
    <x v="5475"/>
    <s v="UPI"/>
    <x v="0"/>
    <n v="2"/>
    <n v="2023"/>
    <n v="6"/>
    <x v="7"/>
    <n v="2"/>
    <n v="23"/>
    <n v="2"/>
    <n v="2"/>
    <x v="5"/>
    <x v="1"/>
    <n v="325944"/>
    <n v="0.13"/>
  </r>
  <r>
    <x v="5532"/>
    <d v="2023-05-21T00:00:00"/>
    <s v="Customer_1419"/>
    <x v="1"/>
    <x v="2"/>
    <x v="0"/>
    <x v="4"/>
    <n v="2"/>
    <n v="4166"/>
    <n v="25"/>
    <n v="6249"/>
    <x v="5476"/>
    <s v="Cash"/>
    <x v="0"/>
    <n v="7"/>
    <n v="2023"/>
    <n v="5"/>
    <x v="11"/>
    <n v="2"/>
    <n v="21"/>
    <n v="4"/>
    <n v="0"/>
    <x v="2"/>
    <x v="0"/>
    <n v="208300"/>
    <n v="0.14000000000000001"/>
  </r>
  <r>
    <x v="5533"/>
    <d v="2023-08-17T00:00:00"/>
    <s v="Customer_602"/>
    <x v="0"/>
    <x v="2"/>
    <x v="0"/>
    <x v="4"/>
    <n v="7"/>
    <n v="2492"/>
    <n v="23"/>
    <n v="13431.88"/>
    <x v="5477"/>
    <s v="Card"/>
    <x v="0"/>
    <n v="3"/>
    <n v="2023"/>
    <n v="8"/>
    <x v="4"/>
    <n v="3"/>
    <n v="33"/>
    <n v="3"/>
    <n v="4"/>
    <x v="4"/>
    <x v="1"/>
    <n v="401212"/>
    <n v="0.08"/>
  </r>
  <r>
    <x v="5534"/>
    <d v="2023-11-02T00:00:00"/>
    <s v="Customer_925"/>
    <x v="3"/>
    <x v="3"/>
    <x v="0"/>
    <x v="4"/>
    <n v="7"/>
    <n v="3477"/>
    <n v="22"/>
    <n v="18984.419999999998"/>
    <x v="5478"/>
    <s v="Cash"/>
    <x v="0"/>
    <n v="7"/>
    <n v="2023"/>
    <n v="11"/>
    <x v="6"/>
    <n v="4"/>
    <n v="44"/>
    <n v="1"/>
    <n v="4"/>
    <x v="4"/>
    <x v="1"/>
    <n v="535458"/>
    <n v="0.06"/>
  </r>
  <r>
    <x v="5535"/>
    <d v="2023-11-01T00:00:00"/>
    <s v="Customer_869"/>
    <x v="0"/>
    <x v="0"/>
    <x v="0"/>
    <x v="0"/>
    <n v="3"/>
    <n v="1752"/>
    <n v="12"/>
    <n v="4625.28"/>
    <x v="5479"/>
    <s v="Card"/>
    <x v="1"/>
    <n v="6"/>
    <n v="2023"/>
    <n v="11"/>
    <x v="6"/>
    <n v="4"/>
    <n v="44"/>
    <n v="1"/>
    <n v="3"/>
    <x v="6"/>
    <x v="1"/>
    <n v="63072"/>
    <n v="0.14000000000000001"/>
  </r>
  <r>
    <x v="5536"/>
    <d v="2023-12-22T00:00:00"/>
    <s v="Customer_79"/>
    <x v="1"/>
    <x v="0"/>
    <x v="2"/>
    <x v="5"/>
    <n v="3"/>
    <n v="235"/>
    <n v="3"/>
    <n v="683.85"/>
    <x v="5480"/>
    <s v="Card"/>
    <x v="1"/>
    <n v="4"/>
    <n v="2023"/>
    <n v="12"/>
    <x v="2"/>
    <n v="4"/>
    <n v="51"/>
    <n v="4"/>
    <n v="5"/>
    <x v="1"/>
    <x v="1"/>
    <n v="2115"/>
    <n v="0.1"/>
  </r>
  <r>
    <x v="5537"/>
    <d v="2023-09-16T00:00:00"/>
    <s v="Customer_1236"/>
    <x v="0"/>
    <x v="1"/>
    <x v="1"/>
    <x v="1"/>
    <n v="5"/>
    <n v="1662"/>
    <n v="3"/>
    <n v="8060.7"/>
    <x v="5481"/>
    <s v="Cash"/>
    <x v="1"/>
    <n v="6"/>
    <n v="2023"/>
    <n v="9"/>
    <x v="5"/>
    <n v="3"/>
    <n v="37"/>
    <n v="3"/>
    <n v="6"/>
    <x v="0"/>
    <x v="0"/>
    <n v="24930"/>
    <n v="0.16"/>
  </r>
  <r>
    <x v="5538"/>
    <d v="2023-06-24T00:00:00"/>
    <s v="Customer_328"/>
    <x v="0"/>
    <x v="1"/>
    <x v="1"/>
    <x v="3"/>
    <n v="6"/>
    <n v="4399"/>
    <n v="7"/>
    <n v="24546.42"/>
    <x v="5482"/>
    <s v="Cash"/>
    <x v="1"/>
    <n v="3"/>
    <n v="2023"/>
    <n v="6"/>
    <x v="7"/>
    <n v="2"/>
    <n v="25"/>
    <n v="4"/>
    <n v="6"/>
    <x v="0"/>
    <x v="0"/>
    <n v="184758"/>
    <n v="0.09"/>
  </r>
  <r>
    <x v="5539"/>
    <d v="2023-09-13T00:00:00"/>
    <s v="Customer_427"/>
    <x v="1"/>
    <x v="2"/>
    <x v="2"/>
    <x v="2"/>
    <n v="5"/>
    <n v="1793"/>
    <n v="19"/>
    <n v="7261.65"/>
    <x v="5483"/>
    <s v="UPI"/>
    <x v="1"/>
    <n v="3"/>
    <n v="2023"/>
    <n v="9"/>
    <x v="5"/>
    <n v="3"/>
    <n v="37"/>
    <n v="3"/>
    <n v="3"/>
    <x v="6"/>
    <x v="1"/>
    <n v="170335"/>
    <n v="0.14000000000000001"/>
  </r>
  <r>
    <x v="5540"/>
    <d v="2023-03-07T00:00:00"/>
    <s v="Customer_1334"/>
    <x v="2"/>
    <x v="3"/>
    <x v="2"/>
    <x v="2"/>
    <n v="8"/>
    <n v="2193"/>
    <n v="21"/>
    <n v="13859.76"/>
    <x v="5484"/>
    <s v="UPI"/>
    <x v="1"/>
    <n v="2"/>
    <n v="2023"/>
    <n v="3"/>
    <x v="9"/>
    <n v="1"/>
    <n v="10"/>
    <n v="2"/>
    <n v="2"/>
    <x v="5"/>
    <x v="1"/>
    <n v="368424"/>
    <n v="7.0000000000000007E-2"/>
  </r>
  <r>
    <x v="5541"/>
    <d v="2023-11-09T00:00:00"/>
    <s v="Customer_1490"/>
    <x v="0"/>
    <x v="3"/>
    <x v="0"/>
    <x v="6"/>
    <n v="6"/>
    <n v="802"/>
    <n v="5"/>
    <n v="4571.3999999999996"/>
    <x v="5485"/>
    <s v="Card"/>
    <x v="1"/>
    <n v="4"/>
    <n v="2023"/>
    <n v="11"/>
    <x v="6"/>
    <n v="4"/>
    <n v="45"/>
    <n v="2"/>
    <n v="4"/>
    <x v="4"/>
    <x v="1"/>
    <n v="24060"/>
    <n v="0.15"/>
  </r>
  <r>
    <x v="5542"/>
    <d v="2023-01-11T00:00:00"/>
    <s v="Customer_949"/>
    <x v="1"/>
    <x v="1"/>
    <x v="0"/>
    <x v="4"/>
    <n v="3"/>
    <n v="3144"/>
    <n v="15"/>
    <n v="8017.2"/>
    <x v="5486"/>
    <s v="Card"/>
    <x v="0"/>
    <n v="3"/>
    <n v="2023"/>
    <n v="1"/>
    <x v="0"/>
    <n v="1"/>
    <n v="2"/>
    <n v="2"/>
    <n v="3"/>
    <x v="6"/>
    <x v="1"/>
    <n v="141480"/>
    <n v="0.09"/>
  </r>
  <r>
    <x v="5543"/>
    <d v="2023-01-20T00:00:00"/>
    <s v="Customer_1121"/>
    <x v="2"/>
    <x v="3"/>
    <x v="0"/>
    <x v="0"/>
    <n v="3"/>
    <n v="4071"/>
    <n v="20"/>
    <n v="9770.4"/>
    <x v="5487"/>
    <s v="UPI"/>
    <x v="0"/>
    <n v="1"/>
    <n v="2023"/>
    <n v="1"/>
    <x v="0"/>
    <n v="1"/>
    <n v="3"/>
    <n v="3"/>
    <n v="5"/>
    <x v="1"/>
    <x v="1"/>
    <n v="244260"/>
    <n v="0.08"/>
  </r>
  <r>
    <x v="5544"/>
    <d v="2023-04-30T00:00:00"/>
    <s v="Customer_1314"/>
    <x v="2"/>
    <x v="2"/>
    <x v="2"/>
    <x v="5"/>
    <n v="6"/>
    <n v="1692"/>
    <n v="8"/>
    <n v="9339.84"/>
    <x v="5488"/>
    <s v="Cash"/>
    <x v="0"/>
    <n v="6"/>
    <n v="2023"/>
    <n v="4"/>
    <x v="8"/>
    <n v="2"/>
    <n v="18"/>
    <n v="6"/>
    <n v="0"/>
    <x v="2"/>
    <x v="0"/>
    <n v="81216"/>
    <n v="0.09"/>
  </r>
  <r>
    <x v="5545"/>
    <d v="2023-02-17T00:00:00"/>
    <s v="Customer_554"/>
    <x v="1"/>
    <x v="3"/>
    <x v="2"/>
    <x v="7"/>
    <n v="2"/>
    <n v="1598"/>
    <n v="16"/>
    <n v="2684.64"/>
    <x v="5489"/>
    <s v="UPI"/>
    <x v="2"/>
    <n v="6"/>
    <n v="2023"/>
    <n v="2"/>
    <x v="3"/>
    <n v="1"/>
    <n v="7"/>
    <n v="3"/>
    <n v="5"/>
    <x v="1"/>
    <x v="1"/>
    <n v="51136"/>
    <n v="0.15"/>
  </r>
  <r>
    <x v="5546"/>
    <d v="2023-04-11T00:00:00"/>
    <s v="Customer_1620"/>
    <x v="1"/>
    <x v="0"/>
    <x v="1"/>
    <x v="3"/>
    <n v="8"/>
    <n v="4641"/>
    <n v="12"/>
    <n v="32672.639999999999"/>
    <x v="5490"/>
    <s v="Card"/>
    <x v="1"/>
    <n v="4"/>
    <n v="2023"/>
    <n v="4"/>
    <x v="8"/>
    <n v="2"/>
    <n v="15"/>
    <n v="3"/>
    <n v="2"/>
    <x v="5"/>
    <x v="1"/>
    <n v="445536"/>
    <n v="0.17"/>
  </r>
  <r>
    <x v="5547"/>
    <d v="2023-06-02T00:00:00"/>
    <s v="Customer_603"/>
    <x v="3"/>
    <x v="2"/>
    <x v="1"/>
    <x v="1"/>
    <n v="3"/>
    <n v="3531"/>
    <n v="9"/>
    <n v="9639.6299999999992"/>
    <x v="5491"/>
    <s v="UPI"/>
    <x v="2"/>
    <n v="4"/>
    <n v="2023"/>
    <n v="6"/>
    <x v="7"/>
    <n v="2"/>
    <n v="22"/>
    <n v="1"/>
    <n v="5"/>
    <x v="1"/>
    <x v="1"/>
    <n v="95337"/>
    <n v="0.18"/>
  </r>
  <r>
    <x v="5548"/>
    <d v="2024-01-01T00:00:00"/>
    <s v="Customer_759"/>
    <x v="3"/>
    <x v="2"/>
    <x v="1"/>
    <x v="1"/>
    <n v="5"/>
    <n v="1287"/>
    <n v="15"/>
    <n v="5469.75"/>
    <x v="5492"/>
    <s v="Card"/>
    <x v="2"/>
    <n v="3"/>
    <n v="2024"/>
    <n v="1"/>
    <x v="0"/>
    <n v="1"/>
    <n v="1"/>
    <n v="1"/>
    <n v="1"/>
    <x v="3"/>
    <x v="1"/>
    <n v="96525"/>
    <n v="0.09"/>
  </r>
  <r>
    <x v="5549"/>
    <d v="2023-07-09T00:00:00"/>
    <s v="Customer_118"/>
    <x v="2"/>
    <x v="3"/>
    <x v="1"/>
    <x v="3"/>
    <n v="9"/>
    <n v="3329"/>
    <n v="23"/>
    <n v="23069.97"/>
    <x v="5493"/>
    <s v="Card"/>
    <x v="1"/>
    <n v="7"/>
    <n v="2023"/>
    <n v="7"/>
    <x v="10"/>
    <n v="3"/>
    <n v="28"/>
    <n v="3"/>
    <n v="0"/>
    <x v="2"/>
    <x v="0"/>
    <n v="689103"/>
    <n v="0.14000000000000001"/>
  </r>
  <r>
    <x v="5550"/>
    <d v="2023-11-25T00:00:00"/>
    <s v="Customer_1335"/>
    <x v="2"/>
    <x v="2"/>
    <x v="1"/>
    <x v="3"/>
    <n v="2"/>
    <n v="4155"/>
    <n v="20"/>
    <n v="6648"/>
    <x v="5494"/>
    <s v="UPI"/>
    <x v="2"/>
    <n v="1"/>
    <n v="2023"/>
    <n v="11"/>
    <x v="6"/>
    <n v="4"/>
    <n v="47"/>
    <n v="4"/>
    <n v="6"/>
    <x v="0"/>
    <x v="0"/>
    <n v="166200"/>
    <n v="0.2"/>
  </r>
  <r>
    <x v="5551"/>
    <d v="2023-09-16T00:00:00"/>
    <s v="Customer_1611"/>
    <x v="3"/>
    <x v="1"/>
    <x v="1"/>
    <x v="8"/>
    <n v="7"/>
    <n v="456"/>
    <n v="28"/>
    <n v="2298.2399999999998"/>
    <x v="5495"/>
    <s v="UPI"/>
    <x v="2"/>
    <n v="4"/>
    <n v="2023"/>
    <n v="9"/>
    <x v="5"/>
    <n v="3"/>
    <n v="37"/>
    <n v="3"/>
    <n v="6"/>
    <x v="0"/>
    <x v="0"/>
    <n v="89376"/>
    <n v="0.08"/>
  </r>
  <r>
    <x v="5552"/>
    <d v="2023-07-29T00:00:00"/>
    <s v="Customer_1308"/>
    <x v="3"/>
    <x v="0"/>
    <x v="1"/>
    <x v="1"/>
    <n v="3"/>
    <n v="3752"/>
    <n v="21"/>
    <n v="8892.24"/>
    <x v="5496"/>
    <s v="UPI"/>
    <x v="1"/>
    <n v="4"/>
    <n v="2023"/>
    <n v="7"/>
    <x v="10"/>
    <n v="3"/>
    <n v="30"/>
    <n v="5"/>
    <n v="6"/>
    <x v="0"/>
    <x v="0"/>
    <n v="236376"/>
    <n v="0.06"/>
  </r>
  <r>
    <x v="5553"/>
    <d v="2023-07-17T00:00:00"/>
    <s v="Customer_1232"/>
    <x v="1"/>
    <x v="3"/>
    <x v="1"/>
    <x v="3"/>
    <n v="1"/>
    <n v="1879"/>
    <n v="29"/>
    <n v="1334.09"/>
    <x v="5497"/>
    <s v="UPI"/>
    <x v="2"/>
    <n v="7"/>
    <n v="2023"/>
    <n v="7"/>
    <x v="10"/>
    <n v="3"/>
    <n v="29"/>
    <n v="4"/>
    <n v="1"/>
    <x v="3"/>
    <x v="1"/>
    <n v="54491"/>
    <n v="0.06"/>
  </r>
  <r>
    <x v="5554"/>
    <d v="2023-10-04T00:00:00"/>
    <s v="Customer_1082"/>
    <x v="0"/>
    <x v="0"/>
    <x v="0"/>
    <x v="0"/>
    <n v="7"/>
    <n v="4534"/>
    <n v="8"/>
    <n v="29198.959999999999"/>
    <x v="5498"/>
    <s v="Cash"/>
    <x v="0"/>
    <n v="5"/>
    <n v="2023"/>
    <n v="10"/>
    <x v="1"/>
    <n v="4"/>
    <n v="40"/>
    <n v="1"/>
    <n v="3"/>
    <x v="6"/>
    <x v="1"/>
    <n v="253904"/>
    <n v="0.19"/>
  </r>
  <r>
    <x v="5555"/>
    <d v="2023-05-07T00:00:00"/>
    <s v="Customer_910"/>
    <x v="2"/>
    <x v="1"/>
    <x v="1"/>
    <x v="1"/>
    <n v="8"/>
    <n v="4916"/>
    <n v="26"/>
    <n v="29102.720000000001"/>
    <x v="5499"/>
    <s v="Card"/>
    <x v="2"/>
    <n v="5"/>
    <n v="2023"/>
    <n v="5"/>
    <x v="11"/>
    <n v="2"/>
    <n v="19"/>
    <n v="2"/>
    <n v="0"/>
    <x v="2"/>
    <x v="0"/>
    <n v="1022528"/>
    <n v="0.11"/>
  </r>
  <r>
    <x v="5556"/>
    <d v="2023-08-12T00:00:00"/>
    <s v="Customer_644"/>
    <x v="2"/>
    <x v="3"/>
    <x v="2"/>
    <x v="5"/>
    <n v="6"/>
    <n v="3143"/>
    <n v="3"/>
    <n v="18292.259999999998"/>
    <x v="5500"/>
    <s v="Card"/>
    <x v="0"/>
    <n v="5"/>
    <n v="2023"/>
    <n v="8"/>
    <x v="4"/>
    <n v="3"/>
    <n v="32"/>
    <n v="2"/>
    <n v="6"/>
    <x v="0"/>
    <x v="0"/>
    <n v="56574"/>
    <n v="0.18"/>
  </r>
  <r>
    <x v="5557"/>
    <d v="2023-06-18T00:00:00"/>
    <s v="Customer_1313"/>
    <x v="0"/>
    <x v="1"/>
    <x v="2"/>
    <x v="5"/>
    <n v="1"/>
    <n v="4244"/>
    <n v="14"/>
    <n v="3649.84"/>
    <x v="1017"/>
    <s v="Card"/>
    <x v="2"/>
    <n v="1"/>
    <n v="2023"/>
    <n v="6"/>
    <x v="7"/>
    <n v="2"/>
    <n v="25"/>
    <n v="4"/>
    <n v="0"/>
    <x v="2"/>
    <x v="0"/>
    <n v="59416"/>
    <n v="0.1"/>
  </r>
  <r>
    <x v="5558"/>
    <d v="2023-02-27T00:00:00"/>
    <s v="Customer_1165"/>
    <x v="1"/>
    <x v="2"/>
    <x v="0"/>
    <x v="6"/>
    <n v="4"/>
    <n v="2548"/>
    <n v="6"/>
    <n v="9580.48"/>
    <x v="5501"/>
    <s v="Card"/>
    <x v="0"/>
    <n v="3"/>
    <n v="2023"/>
    <n v="2"/>
    <x v="3"/>
    <n v="1"/>
    <n v="9"/>
    <n v="5"/>
    <n v="1"/>
    <x v="3"/>
    <x v="1"/>
    <n v="61152"/>
    <n v="0.17"/>
  </r>
  <r>
    <x v="5559"/>
    <d v="2023-12-23T00:00:00"/>
    <s v="Customer_344"/>
    <x v="2"/>
    <x v="1"/>
    <x v="0"/>
    <x v="0"/>
    <n v="8"/>
    <n v="3299"/>
    <n v="5"/>
    <n v="25072.400000000001"/>
    <x v="5502"/>
    <s v="Card"/>
    <x v="0"/>
    <n v="3"/>
    <n v="2023"/>
    <n v="12"/>
    <x v="2"/>
    <n v="4"/>
    <n v="51"/>
    <n v="4"/>
    <n v="6"/>
    <x v="0"/>
    <x v="0"/>
    <n v="131960"/>
    <n v="0.05"/>
  </r>
  <r>
    <x v="5560"/>
    <d v="2023-11-09T00:00:00"/>
    <s v="Customer_378"/>
    <x v="3"/>
    <x v="0"/>
    <x v="1"/>
    <x v="3"/>
    <n v="2"/>
    <n v="4491"/>
    <n v="27"/>
    <n v="6556.86"/>
    <x v="5503"/>
    <s v="Card"/>
    <x v="0"/>
    <n v="4"/>
    <n v="2023"/>
    <n v="11"/>
    <x v="6"/>
    <n v="4"/>
    <n v="45"/>
    <n v="2"/>
    <n v="4"/>
    <x v="4"/>
    <x v="1"/>
    <n v="242514"/>
    <n v="0.1"/>
  </r>
  <r>
    <x v="5561"/>
    <d v="2023-03-30T00:00:00"/>
    <s v="Customer_1221"/>
    <x v="0"/>
    <x v="1"/>
    <x v="2"/>
    <x v="7"/>
    <n v="7"/>
    <n v="1482"/>
    <n v="24"/>
    <n v="7884.24"/>
    <x v="5504"/>
    <s v="Card"/>
    <x v="2"/>
    <n v="4"/>
    <n v="2023"/>
    <n v="3"/>
    <x v="9"/>
    <n v="1"/>
    <n v="13"/>
    <n v="5"/>
    <n v="4"/>
    <x v="4"/>
    <x v="1"/>
    <n v="248976"/>
    <n v="0.2"/>
  </r>
  <r>
    <x v="5562"/>
    <d v="2023-09-09T00:00:00"/>
    <s v="Customer_1567"/>
    <x v="1"/>
    <x v="1"/>
    <x v="1"/>
    <x v="3"/>
    <n v="6"/>
    <n v="2493"/>
    <n v="28"/>
    <n v="10769.76"/>
    <x v="5505"/>
    <s v="Cash"/>
    <x v="1"/>
    <n v="3"/>
    <n v="2023"/>
    <n v="9"/>
    <x v="5"/>
    <n v="3"/>
    <n v="36"/>
    <n v="2"/>
    <n v="6"/>
    <x v="0"/>
    <x v="0"/>
    <n v="418824"/>
    <n v="0.19"/>
  </r>
  <r>
    <x v="5563"/>
    <d v="2023-09-14T00:00:00"/>
    <s v="Customer_417"/>
    <x v="1"/>
    <x v="1"/>
    <x v="2"/>
    <x v="2"/>
    <n v="8"/>
    <n v="4513"/>
    <n v="21"/>
    <n v="28522.16"/>
    <x v="5506"/>
    <s v="Card"/>
    <x v="1"/>
    <n v="4"/>
    <n v="2023"/>
    <n v="9"/>
    <x v="5"/>
    <n v="3"/>
    <n v="37"/>
    <n v="3"/>
    <n v="4"/>
    <x v="4"/>
    <x v="1"/>
    <n v="758184"/>
    <n v="7.0000000000000007E-2"/>
  </r>
  <r>
    <x v="5564"/>
    <d v="2023-07-14T00:00:00"/>
    <s v="Customer_716"/>
    <x v="0"/>
    <x v="0"/>
    <x v="0"/>
    <x v="6"/>
    <n v="10"/>
    <n v="2400"/>
    <n v="1"/>
    <n v="23760"/>
    <x v="5507"/>
    <s v="Cash"/>
    <x v="0"/>
    <n v="6"/>
    <n v="2023"/>
    <n v="7"/>
    <x v="10"/>
    <n v="3"/>
    <n v="28"/>
    <n v="3"/>
    <n v="5"/>
    <x v="1"/>
    <x v="1"/>
    <n v="24000"/>
    <n v="0.06"/>
  </r>
  <r>
    <x v="5565"/>
    <d v="2023-03-21T00:00:00"/>
    <s v="Customer_1387"/>
    <x v="3"/>
    <x v="2"/>
    <x v="1"/>
    <x v="8"/>
    <n v="9"/>
    <n v="4917"/>
    <n v="26"/>
    <n v="32747.22"/>
    <x v="5508"/>
    <s v="Card"/>
    <x v="1"/>
    <n v="5"/>
    <n v="2023"/>
    <n v="3"/>
    <x v="9"/>
    <n v="1"/>
    <n v="12"/>
    <n v="4"/>
    <n v="2"/>
    <x v="5"/>
    <x v="1"/>
    <n v="1150578"/>
    <n v="0.13"/>
  </r>
  <r>
    <x v="5566"/>
    <d v="2023-05-23T00:00:00"/>
    <s v="Customer_1447"/>
    <x v="3"/>
    <x v="1"/>
    <x v="2"/>
    <x v="7"/>
    <n v="6"/>
    <n v="502"/>
    <n v="0"/>
    <n v="3012"/>
    <x v="5509"/>
    <s v="UPI"/>
    <x v="1"/>
    <n v="1"/>
    <n v="2023"/>
    <n v="5"/>
    <x v="11"/>
    <n v="2"/>
    <n v="21"/>
    <n v="4"/>
    <n v="2"/>
    <x v="5"/>
    <x v="1"/>
    <n v="0"/>
    <n v="0.05"/>
  </r>
  <r>
    <x v="5567"/>
    <d v="2023-09-04T00:00:00"/>
    <s v="Customer_189"/>
    <x v="1"/>
    <x v="2"/>
    <x v="1"/>
    <x v="1"/>
    <n v="6"/>
    <n v="1906"/>
    <n v="5"/>
    <n v="10864.2"/>
    <x v="5510"/>
    <s v="Card"/>
    <x v="0"/>
    <n v="4"/>
    <n v="2023"/>
    <n v="9"/>
    <x v="5"/>
    <n v="3"/>
    <n v="36"/>
    <n v="2"/>
    <n v="1"/>
    <x v="3"/>
    <x v="1"/>
    <n v="57180"/>
    <n v="0.14000000000000001"/>
  </r>
  <r>
    <x v="5568"/>
    <d v="2023-10-01T00:00:00"/>
    <s v="Customer_1957"/>
    <x v="2"/>
    <x v="1"/>
    <x v="2"/>
    <x v="7"/>
    <n v="3"/>
    <n v="4069"/>
    <n v="19"/>
    <n v="9887.67"/>
    <x v="5511"/>
    <s v="Cash"/>
    <x v="0"/>
    <n v="4"/>
    <n v="2023"/>
    <n v="10"/>
    <x v="1"/>
    <n v="4"/>
    <n v="40"/>
    <n v="1"/>
    <n v="0"/>
    <x v="2"/>
    <x v="0"/>
    <n v="231933"/>
    <n v="0.14000000000000001"/>
  </r>
  <r>
    <x v="5569"/>
    <d v="2023-10-16T00:00:00"/>
    <s v="Customer_297"/>
    <x v="2"/>
    <x v="3"/>
    <x v="1"/>
    <x v="8"/>
    <n v="5"/>
    <n v="4546"/>
    <n v="0"/>
    <n v="22730"/>
    <x v="5512"/>
    <s v="UPI"/>
    <x v="0"/>
    <n v="7"/>
    <n v="2023"/>
    <n v="10"/>
    <x v="1"/>
    <n v="4"/>
    <n v="42"/>
    <n v="3"/>
    <n v="1"/>
    <x v="3"/>
    <x v="1"/>
    <n v="0"/>
    <n v="0.14000000000000001"/>
  </r>
  <r>
    <x v="5570"/>
    <d v="2023-04-20T00:00:00"/>
    <s v="Customer_1988"/>
    <x v="0"/>
    <x v="2"/>
    <x v="0"/>
    <x v="6"/>
    <n v="5"/>
    <n v="3786"/>
    <n v="7"/>
    <n v="17604.900000000001"/>
    <x v="5513"/>
    <s v="Card"/>
    <x v="2"/>
    <n v="7"/>
    <n v="2023"/>
    <n v="4"/>
    <x v="8"/>
    <n v="2"/>
    <n v="16"/>
    <n v="4"/>
    <n v="4"/>
    <x v="4"/>
    <x v="1"/>
    <n v="132510"/>
    <n v="0.18"/>
  </r>
  <r>
    <x v="5571"/>
    <d v="2023-04-24T00:00:00"/>
    <s v="Customer_1696"/>
    <x v="0"/>
    <x v="1"/>
    <x v="2"/>
    <x v="2"/>
    <n v="9"/>
    <n v="2232"/>
    <n v="19"/>
    <n v="16271.28"/>
    <x v="5514"/>
    <s v="UPI"/>
    <x v="2"/>
    <n v="4"/>
    <n v="2023"/>
    <n v="4"/>
    <x v="8"/>
    <n v="2"/>
    <n v="17"/>
    <n v="5"/>
    <n v="1"/>
    <x v="3"/>
    <x v="1"/>
    <n v="381672"/>
    <n v="0.12"/>
  </r>
  <r>
    <x v="5572"/>
    <d v="2023-12-09T00:00:00"/>
    <s v="Customer_552"/>
    <x v="1"/>
    <x v="2"/>
    <x v="2"/>
    <x v="2"/>
    <n v="4"/>
    <n v="2479"/>
    <n v="21"/>
    <n v="7833.64"/>
    <x v="5515"/>
    <s v="Cash"/>
    <x v="2"/>
    <n v="1"/>
    <n v="2023"/>
    <n v="12"/>
    <x v="2"/>
    <n v="4"/>
    <n v="49"/>
    <n v="2"/>
    <n v="6"/>
    <x v="0"/>
    <x v="0"/>
    <n v="208236"/>
    <n v="0.12"/>
  </r>
  <r>
    <x v="5573"/>
    <d v="2023-10-20T00:00:00"/>
    <s v="Customer_673"/>
    <x v="1"/>
    <x v="2"/>
    <x v="2"/>
    <x v="2"/>
    <n v="2"/>
    <n v="1037"/>
    <n v="18"/>
    <n v="1700.68"/>
    <x v="5516"/>
    <s v="Cash"/>
    <x v="2"/>
    <n v="3"/>
    <n v="2023"/>
    <n v="10"/>
    <x v="1"/>
    <n v="4"/>
    <n v="42"/>
    <n v="3"/>
    <n v="5"/>
    <x v="1"/>
    <x v="1"/>
    <n v="37332"/>
    <n v="0.13"/>
  </r>
  <r>
    <x v="5574"/>
    <d v="2023-09-17T00:00:00"/>
    <s v="Customer_614"/>
    <x v="0"/>
    <x v="3"/>
    <x v="1"/>
    <x v="8"/>
    <n v="4"/>
    <n v="2525"/>
    <n v="22"/>
    <n v="7878"/>
    <x v="5517"/>
    <s v="Card"/>
    <x v="1"/>
    <n v="6"/>
    <n v="2023"/>
    <n v="9"/>
    <x v="5"/>
    <n v="3"/>
    <n v="38"/>
    <n v="4"/>
    <n v="0"/>
    <x v="2"/>
    <x v="0"/>
    <n v="222200"/>
    <n v="0.15"/>
  </r>
  <r>
    <x v="5575"/>
    <d v="2023-04-30T00:00:00"/>
    <s v="Customer_1569"/>
    <x v="0"/>
    <x v="1"/>
    <x v="2"/>
    <x v="2"/>
    <n v="4"/>
    <n v="4508"/>
    <n v="13"/>
    <n v="15687.84"/>
    <x v="5518"/>
    <s v="UPI"/>
    <x v="0"/>
    <n v="5"/>
    <n v="2023"/>
    <n v="4"/>
    <x v="8"/>
    <n v="2"/>
    <n v="18"/>
    <n v="6"/>
    <n v="0"/>
    <x v="2"/>
    <x v="0"/>
    <n v="234416"/>
    <n v="0.14000000000000001"/>
  </r>
  <r>
    <x v="5576"/>
    <d v="2023-04-03T00:00:00"/>
    <s v="Customer_438"/>
    <x v="3"/>
    <x v="1"/>
    <x v="2"/>
    <x v="7"/>
    <n v="2"/>
    <n v="2303"/>
    <n v="2"/>
    <n v="4513.88"/>
    <x v="5519"/>
    <s v="Cash"/>
    <x v="1"/>
    <n v="5"/>
    <n v="2023"/>
    <n v="4"/>
    <x v="8"/>
    <n v="2"/>
    <n v="14"/>
    <n v="2"/>
    <n v="1"/>
    <x v="3"/>
    <x v="1"/>
    <n v="9212"/>
    <n v="0.18"/>
  </r>
  <r>
    <x v="5577"/>
    <d v="2023-02-15T00:00:00"/>
    <s v="Customer_460"/>
    <x v="3"/>
    <x v="0"/>
    <x v="2"/>
    <x v="5"/>
    <n v="9"/>
    <n v="1434"/>
    <n v="20"/>
    <n v="10324.799999999999"/>
    <x v="5520"/>
    <s v="Cash"/>
    <x v="1"/>
    <n v="2"/>
    <n v="2023"/>
    <n v="2"/>
    <x v="3"/>
    <n v="1"/>
    <n v="7"/>
    <n v="3"/>
    <n v="3"/>
    <x v="6"/>
    <x v="1"/>
    <n v="258120"/>
    <n v="0.18"/>
  </r>
  <r>
    <x v="5578"/>
    <d v="2023-06-25T00:00:00"/>
    <s v="Customer_1664"/>
    <x v="3"/>
    <x v="3"/>
    <x v="1"/>
    <x v="1"/>
    <n v="1"/>
    <n v="4707"/>
    <n v="30"/>
    <n v="3294.9"/>
    <x v="5521"/>
    <s v="Card"/>
    <x v="0"/>
    <n v="3"/>
    <n v="2023"/>
    <n v="6"/>
    <x v="7"/>
    <n v="2"/>
    <n v="26"/>
    <n v="5"/>
    <n v="0"/>
    <x v="2"/>
    <x v="0"/>
    <n v="141210"/>
    <n v="0.08"/>
  </r>
  <r>
    <x v="5579"/>
    <d v="2023-07-10T00:00:00"/>
    <s v="Customer_1036"/>
    <x v="0"/>
    <x v="2"/>
    <x v="0"/>
    <x v="0"/>
    <n v="7"/>
    <n v="1415"/>
    <n v="29"/>
    <n v="7032.55"/>
    <x v="5522"/>
    <s v="Cash"/>
    <x v="1"/>
    <n v="2"/>
    <n v="2023"/>
    <n v="7"/>
    <x v="10"/>
    <n v="3"/>
    <n v="28"/>
    <n v="3"/>
    <n v="1"/>
    <x v="3"/>
    <x v="1"/>
    <n v="287245"/>
    <n v="0.05"/>
  </r>
  <r>
    <x v="5580"/>
    <d v="2023-12-04T00:00:00"/>
    <s v="Customer_268"/>
    <x v="2"/>
    <x v="2"/>
    <x v="1"/>
    <x v="3"/>
    <n v="3"/>
    <n v="783"/>
    <n v="12"/>
    <n v="2067.12"/>
    <x v="5523"/>
    <s v="Cash"/>
    <x v="0"/>
    <n v="5"/>
    <n v="2023"/>
    <n v="12"/>
    <x v="2"/>
    <n v="4"/>
    <n v="49"/>
    <n v="2"/>
    <n v="1"/>
    <x v="3"/>
    <x v="1"/>
    <n v="28188"/>
    <n v="0.15"/>
  </r>
  <r>
    <x v="5581"/>
    <d v="2023-06-29T00:00:00"/>
    <s v="Customer_1653"/>
    <x v="3"/>
    <x v="1"/>
    <x v="1"/>
    <x v="8"/>
    <n v="5"/>
    <n v="4028"/>
    <n v="2"/>
    <n v="19737.2"/>
    <x v="5524"/>
    <s v="UPI"/>
    <x v="1"/>
    <n v="7"/>
    <n v="2023"/>
    <n v="6"/>
    <x v="7"/>
    <n v="2"/>
    <n v="26"/>
    <n v="5"/>
    <n v="4"/>
    <x v="4"/>
    <x v="1"/>
    <n v="40280"/>
    <n v="0.15"/>
  </r>
  <r>
    <x v="5582"/>
    <d v="2023-06-10T00:00:00"/>
    <s v="Customer_1133"/>
    <x v="3"/>
    <x v="2"/>
    <x v="1"/>
    <x v="1"/>
    <n v="4"/>
    <n v="4042"/>
    <n v="21"/>
    <n v="12772.72"/>
    <x v="5525"/>
    <s v="Cash"/>
    <x v="2"/>
    <n v="5"/>
    <n v="2023"/>
    <n v="6"/>
    <x v="7"/>
    <n v="2"/>
    <n v="23"/>
    <n v="2"/>
    <n v="6"/>
    <x v="0"/>
    <x v="0"/>
    <n v="339528"/>
    <n v="0.18"/>
  </r>
  <r>
    <x v="5583"/>
    <d v="2023-03-18T00:00:00"/>
    <s v="Customer_1932"/>
    <x v="2"/>
    <x v="0"/>
    <x v="1"/>
    <x v="1"/>
    <n v="7"/>
    <n v="3488"/>
    <n v="1"/>
    <n v="24171.84"/>
    <x v="5526"/>
    <s v="Card"/>
    <x v="2"/>
    <n v="7"/>
    <n v="2023"/>
    <n v="3"/>
    <x v="9"/>
    <n v="1"/>
    <n v="11"/>
    <n v="3"/>
    <n v="6"/>
    <x v="0"/>
    <x v="0"/>
    <n v="24416"/>
    <n v="7.0000000000000007E-2"/>
  </r>
  <r>
    <x v="5584"/>
    <d v="2023-08-20T00:00:00"/>
    <s v="Customer_813"/>
    <x v="0"/>
    <x v="2"/>
    <x v="0"/>
    <x v="6"/>
    <n v="1"/>
    <n v="900"/>
    <n v="9"/>
    <n v="819"/>
    <x v="5527"/>
    <s v="UPI"/>
    <x v="0"/>
    <n v="3"/>
    <n v="2023"/>
    <n v="8"/>
    <x v="4"/>
    <n v="3"/>
    <n v="34"/>
    <n v="4"/>
    <n v="0"/>
    <x v="2"/>
    <x v="0"/>
    <n v="8100"/>
    <n v="0.05"/>
  </r>
  <r>
    <x v="5585"/>
    <d v="2023-06-04T00:00:00"/>
    <s v="Customer_390"/>
    <x v="0"/>
    <x v="3"/>
    <x v="2"/>
    <x v="7"/>
    <n v="4"/>
    <n v="4166"/>
    <n v="26"/>
    <n v="12331.36"/>
    <x v="5528"/>
    <s v="Card"/>
    <x v="2"/>
    <n v="4"/>
    <n v="2023"/>
    <n v="6"/>
    <x v="7"/>
    <n v="2"/>
    <n v="23"/>
    <n v="2"/>
    <n v="0"/>
    <x v="2"/>
    <x v="0"/>
    <n v="433264"/>
    <n v="0.11"/>
  </r>
  <r>
    <x v="5586"/>
    <d v="2023-05-05T00:00:00"/>
    <s v="Customer_1302"/>
    <x v="1"/>
    <x v="0"/>
    <x v="1"/>
    <x v="8"/>
    <n v="1"/>
    <n v="4596"/>
    <n v="13"/>
    <n v="3998.52"/>
    <x v="5529"/>
    <s v="Cash"/>
    <x v="0"/>
    <n v="3"/>
    <n v="2023"/>
    <n v="5"/>
    <x v="11"/>
    <n v="2"/>
    <n v="18"/>
    <n v="1"/>
    <n v="5"/>
    <x v="1"/>
    <x v="1"/>
    <n v="59748"/>
    <n v="0.11"/>
  </r>
  <r>
    <x v="5587"/>
    <d v="2023-05-01T00:00:00"/>
    <s v="Customer_1481"/>
    <x v="3"/>
    <x v="2"/>
    <x v="0"/>
    <x v="4"/>
    <n v="4"/>
    <n v="2979"/>
    <n v="30"/>
    <n v="8341.2000000000007"/>
    <x v="5530"/>
    <s v="Card"/>
    <x v="1"/>
    <n v="5"/>
    <n v="2023"/>
    <n v="5"/>
    <x v="11"/>
    <n v="2"/>
    <n v="18"/>
    <n v="1"/>
    <n v="1"/>
    <x v="3"/>
    <x v="1"/>
    <n v="357480"/>
    <n v="0.16"/>
  </r>
  <r>
    <x v="5588"/>
    <d v="2023-09-01T00:00:00"/>
    <s v="Customer_617"/>
    <x v="0"/>
    <x v="3"/>
    <x v="1"/>
    <x v="3"/>
    <n v="9"/>
    <n v="4836"/>
    <n v="4"/>
    <n v="41783.040000000001"/>
    <x v="5531"/>
    <s v="Cash"/>
    <x v="1"/>
    <n v="1"/>
    <n v="2023"/>
    <n v="9"/>
    <x v="5"/>
    <n v="3"/>
    <n v="35"/>
    <n v="1"/>
    <n v="5"/>
    <x v="1"/>
    <x v="1"/>
    <n v="174096"/>
    <n v="0.08"/>
  </r>
  <r>
    <x v="5589"/>
    <d v="2023-04-10T00:00:00"/>
    <s v="Customer_883"/>
    <x v="1"/>
    <x v="0"/>
    <x v="0"/>
    <x v="4"/>
    <n v="7"/>
    <n v="802"/>
    <n v="26"/>
    <n v="4154.3599999999997"/>
    <x v="5532"/>
    <s v="Card"/>
    <x v="0"/>
    <n v="3"/>
    <n v="2023"/>
    <n v="4"/>
    <x v="8"/>
    <n v="2"/>
    <n v="15"/>
    <n v="3"/>
    <n v="1"/>
    <x v="3"/>
    <x v="1"/>
    <n v="145964"/>
    <n v="0.19"/>
  </r>
  <r>
    <x v="5590"/>
    <d v="2023-08-19T00:00:00"/>
    <s v="Customer_535"/>
    <x v="1"/>
    <x v="1"/>
    <x v="1"/>
    <x v="3"/>
    <n v="6"/>
    <n v="1897"/>
    <n v="10"/>
    <n v="10243.799999999999"/>
    <x v="5533"/>
    <s v="Card"/>
    <x v="1"/>
    <n v="3"/>
    <n v="2023"/>
    <n v="8"/>
    <x v="4"/>
    <n v="3"/>
    <n v="33"/>
    <n v="3"/>
    <n v="6"/>
    <x v="0"/>
    <x v="0"/>
    <n v="113820"/>
    <n v="0.12"/>
  </r>
  <r>
    <x v="5591"/>
    <d v="2023-04-25T00:00:00"/>
    <s v="Customer_118"/>
    <x v="3"/>
    <x v="2"/>
    <x v="1"/>
    <x v="1"/>
    <n v="10"/>
    <n v="282"/>
    <n v="27"/>
    <n v="2058.6"/>
    <x v="5534"/>
    <s v="Card"/>
    <x v="2"/>
    <n v="6"/>
    <n v="2023"/>
    <n v="4"/>
    <x v="8"/>
    <n v="2"/>
    <n v="17"/>
    <n v="5"/>
    <n v="2"/>
    <x v="5"/>
    <x v="1"/>
    <n v="76140"/>
    <n v="0.08"/>
  </r>
  <r>
    <x v="5592"/>
    <d v="2023-07-05T00:00:00"/>
    <s v="Customer_980"/>
    <x v="2"/>
    <x v="2"/>
    <x v="2"/>
    <x v="7"/>
    <n v="6"/>
    <n v="1484"/>
    <n v="27"/>
    <n v="6499.92"/>
    <x v="5535"/>
    <s v="Cash"/>
    <x v="2"/>
    <n v="4"/>
    <n v="2023"/>
    <n v="7"/>
    <x v="10"/>
    <n v="3"/>
    <n v="27"/>
    <n v="2"/>
    <n v="3"/>
    <x v="6"/>
    <x v="1"/>
    <n v="240408"/>
    <n v="7.0000000000000007E-2"/>
  </r>
  <r>
    <x v="5593"/>
    <d v="2023-06-07T00:00:00"/>
    <s v="Customer_479"/>
    <x v="0"/>
    <x v="1"/>
    <x v="2"/>
    <x v="2"/>
    <n v="3"/>
    <n v="2115"/>
    <n v="23"/>
    <n v="4885.6499999999996"/>
    <x v="5536"/>
    <s v="UPI"/>
    <x v="1"/>
    <n v="4"/>
    <n v="2023"/>
    <n v="6"/>
    <x v="7"/>
    <n v="2"/>
    <n v="23"/>
    <n v="2"/>
    <n v="3"/>
    <x v="6"/>
    <x v="1"/>
    <n v="145935"/>
    <n v="0.14000000000000001"/>
  </r>
  <r>
    <x v="5594"/>
    <d v="2023-09-11T00:00:00"/>
    <s v="Customer_198"/>
    <x v="3"/>
    <x v="1"/>
    <x v="1"/>
    <x v="8"/>
    <n v="7"/>
    <n v="3283"/>
    <n v="4"/>
    <n v="22061.759999999998"/>
    <x v="5537"/>
    <s v="Cash"/>
    <x v="0"/>
    <n v="1"/>
    <n v="2023"/>
    <n v="9"/>
    <x v="5"/>
    <n v="3"/>
    <n v="37"/>
    <n v="3"/>
    <n v="1"/>
    <x v="3"/>
    <x v="1"/>
    <n v="91924"/>
    <n v="0.18"/>
  </r>
  <r>
    <x v="5595"/>
    <d v="2023-06-20T00:00:00"/>
    <s v="Customer_1051"/>
    <x v="3"/>
    <x v="3"/>
    <x v="1"/>
    <x v="3"/>
    <n v="5"/>
    <n v="2957"/>
    <n v="8"/>
    <n v="13602.2"/>
    <x v="5538"/>
    <s v="Card"/>
    <x v="0"/>
    <n v="7"/>
    <n v="2023"/>
    <n v="6"/>
    <x v="7"/>
    <n v="2"/>
    <n v="25"/>
    <n v="4"/>
    <n v="2"/>
    <x v="5"/>
    <x v="1"/>
    <n v="118280"/>
    <n v="0.15"/>
  </r>
  <r>
    <x v="5596"/>
    <d v="2023-01-01T00:00:00"/>
    <s v="Customer_678"/>
    <x v="2"/>
    <x v="1"/>
    <x v="0"/>
    <x v="6"/>
    <n v="4"/>
    <n v="4408"/>
    <n v="17"/>
    <n v="14634.56"/>
    <x v="5539"/>
    <s v="Card"/>
    <x v="2"/>
    <n v="5"/>
    <n v="2023"/>
    <n v="1"/>
    <x v="0"/>
    <n v="1"/>
    <n v="1"/>
    <n v="1"/>
    <n v="0"/>
    <x v="2"/>
    <x v="0"/>
    <n v="299744"/>
    <n v="0.13"/>
  </r>
  <r>
    <x v="5597"/>
    <d v="2023-07-11T00:00:00"/>
    <s v="Customer_1026"/>
    <x v="1"/>
    <x v="1"/>
    <x v="0"/>
    <x v="6"/>
    <n v="5"/>
    <n v="3856"/>
    <n v="26"/>
    <n v="14267.2"/>
    <x v="5540"/>
    <s v="Card"/>
    <x v="2"/>
    <n v="5"/>
    <n v="2023"/>
    <n v="7"/>
    <x v="10"/>
    <n v="3"/>
    <n v="28"/>
    <n v="3"/>
    <n v="2"/>
    <x v="5"/>
    <x v="1"/>
    <n v="501280"/>
    <n v="0.17"/>
  </r>
  <r>
    <x v="5598"/>
    <d v="2023-10-16T00:00:00"/>
    <s v="Customer_237"/>
    <x v="1"/>
    <x v="1"/>
    <x v="2"/>
    <x v="2"/>
    <n v="5"/>
    <n v="1214"/>
    <n v="5"/>
    <n v="5766.5"/>
    <x v="5541"/>
    <s v="UPI"/>
    <x v="1"/>
    <n v="3"/>
    <n v="2023"/>
    <n v="10"/>
    <x v="1"/>
    <n v="4"/>
    <n v="42"/>
    <n v="3"/>
    <n v="1"/>
    <x v="3"/>
    <x v="1"/>
    <n v="30350"/>
    <n v="0.15"/>
  </r>
  <r>
    <x v="5599"/>
    <d v="2023-01-21T00:00:00"/>
    <s v="Customer_1165"/>
    <x v="1"/>
    <x v="1"/>
    <x v="2"/>
    <x v="7"/>
    <n v="9"/>
    <n v="4251"/>
    <n v="29"/>
    <n v="27163.89"/>
    <x v="5542"/>
    <s v="UPI"/>
    <x v="2"/>
    <n v="2"/>
    <n v="2023"/>
    <n v="1"/>
    <x v="0"/>
    <n v="1"/>
    <n v="3"/>
    <n v="3"/>
    <n v="6"/>
    <x v="0"/>
    <x v="0"/>
    <n v="1109511"/>
    <n v="0.1"/>
  </r>
  <r>
    <x v="5600"/>
    <d v="2023-08-28T00:00:00"/>
    <s v="Customer_582"/>
    <x v="1"/>
    <x v="3"/>
    <x v="1"/>
    <x v="8"/>
    <n v="4"/>
    <n v="4574"/>
    <n v="17"/>
    <n v="15185.68"/>
    <x v="5543"/>
    <s v="UPI"/>
    <x v="1"/>
    <n v="1"/>
    <n v="2023"/>
    <n v="8"/>
    <x v="4"/>
    <n v="3"/>
    <n v="35"/>
    <n v="5"/>
    <n v="1"/>
    <x v="3"/>
    <x v="1"/>
    <n v="311032"/>
    <n v="0.19"/>
  </r>
  <r>
    <x v="5601"/>
    <d v="2023-04-23T00:00:00"/>
    <s v="Customer_1410"/>
    <x v="0"/>
    <x v="0"/>
    <x v="0"/>
    <x v="0"/>
    <n v="9"/>
    <n v="2629"/>
    <n v="9"/>
    <n v="21531.51"/>
    <x v="5544"/>
    <s v="Cash"/>
    <x v="0"/>
    <n v="1"/>
    <n v="2023"/>
    <n v="4"/>
    <x v="8"/>
    <n v="2"/>
    <n v="17"/>
    <n v="5"/>
    <n v="0"/>
    <x v="2"/>
    <x v="0"/>
    <n v="212949"/>
    <n v="0.13"/>
  </r>
  <r>
    <x v="5602"/>
    <d v="2023-03-26T00:00:00"/>
    <s v="Customer_281"/>
    <x v="1"/>
    <x v="2"/>
    <x v="2"/>
    <x v="5"/>
    <n v="3"/>
    <n v="2428"/>
    <n v="8"/>
    <n v="6701.28"/>
    <x v="1005"/>
    <s v="Cash"/>
    <x v="0"/>
    <n v="7"/>
    <n v="2023"/>
    <n v="3"/>
    <x v="9"/>
    <n v="1"/>
    <n v="13"/>
    <n v="5"/>
    <n v="0"/>
    <x v="2"/>
    <x v="0"/>
    <n v="58272"/>
    <n v="0.09"/>
  </r>
  <r>
    <x v="5603"/>
    <d v="2023-04-03T00:00:00"/>
    <s v="Customer_732"/>
    <x v="1"/>
    <x v="3"/>
    <x v="0"/>
    <x v="0"/>
    <n v="8"/>
    <n v="4688"/>
    <n v="25"/>
    <n v="28128"/>
    <x v="5545"/>
    <s v="UPI"/>
    <x v="0"/>
    <n v="7"/>
    <n v="2023"/>
    <n v="4"/>
    <x v="8"/>
    <n v="2"/>
    <n v="14"/>
    <n v="2"/>
    <n v="1"/>
    <x v="3"/>
    <x v="1"/>
    <n v="937600"/>
    <n v="0.09"/>
  </r>
  <r>
    <x v="5604"/>
    <d v="2023-06-26T00:00:00"/>
    <s v="Customer_560"/>
    <x v="0"/>
    <x v="3"/>
    <x v="1"/>
    <x v="3"/>
    <n v="8"/>
    <n v="3697"/>
    <n v="8"/>
    <n v="27209.919999999998"/>
    <x v="5546"/>
    <s v="Cash"/>
    <x v="0"/>
    <n v="5"/>
    <n v="2023"/>
    <n v="6"/>
    <x v="7"/>
    <n v="2"/>
    <n v="26"/>
    <n v="5"/>
    <n v="1"/>
    <x v="3"/>
    <x v="1"/>
    <n v="236608"/>
    <n v="0.12"/>
  </r>
  <r>
    <x v="5605"/>
    <d v="2023-12-10T00:00:00"/>
    <s v="Customer_1716"/>
    <x v="1"/>
    <x v="3"/>
    <x v="2"/>
    <x v="5"/>
    <n v="10"/>
    <n v="550"/>
    <n v="3"/>
    <n v="5335"/>
    <x v="5547"/>
    <s v="Cash"/>
    <x v="0"/>
    <n v="5"/>
    <n v="2023"/>
    <n v="12"/>
    <x v="2"/>
    <n v="4"/>
    <n v="50"/>
    <n v="3"/>
    <n v="0"/>
    <x v="2"/>
    <x v="0"/>
    <n v="16500"/>
    <n v="0.18"/>
  </r>
  <r>
    <x v="5606"/>
    <d v="2023-04-17T00:00:00"/>
    <s v="Customer_1936"/>
    <x v="0"/>
    <x v="3"/>
    <x v="2"/>
    <x v="5"/>
    <n v="1"/>
    <n v="3012"/>
    <n v="8"/>
    <n v="2771.04"/>
    <x v="5548"/>
    <s v="UPI"/>
    <x v="0"/>
    <n v="2"/>
    <n v="2023"/>
    <n v="4"/>
    <x v="8"/>
    <n v="2"/>
    <n v="16"/>
    <n v="4"/>
    <n v="1"/>
    <x v="3"/>
    <x v="1"/>
    <n v="24096"/>
    <n v="0.15"/>
  </r>
  <r>
    <x v="5607"/>
    <d v="2023-07-28T00:00:00"/>
    <s v="Customer_1467"/>
    <x v="3"/>
    <x v="0"/>
    <x v="0"/>
    <x v="4"/>
    <n v="5"/>
    <n v="2016"/>
    <n v="12"/>
    <n v="8870.4"/>
    <x v="5549"/>
    <s v="UPI"/>
    <x v="2"/>
    <n v="3"/>
    <n v="2023"/>
    <n v="7"/>
    <x v="10"/>
    <n v="3"/>
    <n v="30"/>
    <n v="5"/>
    <n v="5"/>
    <x v="1"/>
    <x v="1"/>
    <n v="120960"/>
    <n v="0.12"/>
  </r>
  <r>
    <x v="5608"/>
    <d v="2023-08-28T00:00:00"/>
    <s v="Customer_1772"/>
    <x v="3"/>
    <x v="2"/>
    <x v="2"/>
    <x v="5"/>
    <n v="9"/>
    <n v="3183"/>
    <n v="18"/>
    <n v="23490.54"/>
    <x v="5550"/>
    <s v="Card"/>
    <x v="0"/>
    <n v="7"/>
    <n v="2023"/>
    <n v="8"/>
    <x v="4"/>
    <n v="3"/>
    <n v="35"/>
    <n v="5"/>
    <n v="1"/>
    <x v="3"/>
    <x v="1"/>
    <n v="515646"/>
    <n v="0.13"/>
  </r>
  <r>
    <x v="5609"/>
    <d v="2023-09-06T00:00:00"/>
    <s v="Customer_1937"/>
    <x v="1"/>
    <x v="2"/>
    <x v="0"/>
    <x v="6"/>
    <n v="1"/>
    <n v="2226"/>
    <n v="16"/>
    <n v="1869.84"/>
    <x v="5551"/>
    <s v="Card"/>
    <x v="0"/>
    <n v="5"/>
    <n v="2023"/>
    <n v="9"/>
    <x v="5"/>
    <n v="3"/>
    <n v="36"/>
    <n v="2"/>
    <n v="3"/>
    <x v="6"/>
    <x v="1"/>
    <n v="35616"/>
    <n v="0.06"/>
  </r>
  <r>
    <x v="5610"/>
    <d v="2023-06-23T00:00:00"/>
    <s v="Customer_386"/>
    <x v="0"/>
    <x v="0"/>
    <x v="1"/>
    <x v="8"/>
    <n v="3"/>
    <n v="4490"/>
    <n v="9"/>
    <n v="12257.7"/>
    <x v="5552"/>
    <s v="UPI"/>
    <x v="0"/>
    <n v="5"/>
    <n v="2023"/>
    <n v="6"/>
    <x v="7"/>
    <n v="2"/>
    <n v="25"/>
    <n v="4"/>
    <n v="5"/>
    <x v="1"/>
    <x v="1"/>
    <n v="121230"/>
    <n v="0.11"/>
  </r>
  <r>
    <x v="5611"/>
    <d v="2023-10-30T00:00:00"/>
    <s v="Customer_977"/>
    <x v="0"/>
    <x v="3"/>
    <x v="0"/>
    <x v="6"/>
    <n v="2"/>
    <n v="3639"/>
    <n v="1"/>
    <n v="7205.22"/>
    <x v="5553"/>
    <s v="Cash"/>
    <x v="0"/>
    <n v="7"/>
    <n v="2023"/>
    <n v="10"/>
    <x v="1"/>
    <n v="4"/>
    <n v="44"/>
    <n v="5"/>
    <n v="1"/>
    <x v="3"/>
    <x v="1"/>
    <n v="7278"/>
    <n v="0.08"/>
  </r>
  <r>
    <x v="5612"/>
    <d v="2023-06-10T00:00:00"/>
    <s v="Customer_1391"/>
    <x v="0"/>
    <x v="0"/>
    <x v="1"/>
    <x v="3"/>
    <n v="9"/>
    <n v="1436"/>
    <n v="28"/>
    <n v="9305.2800000000007"/>
    <x v="5554"/>
    <s v="Cash"/>
    <x v="0"/>
    <n v="5"/>
    <n v="2023"/>
    <n v="6"/>
    <x v="7"/>
    <n v="2"/>
    <n v="23"/>
    <n v="2"/>
    <n v="6"/>
    <x v="0"/>
    <x v="0"/>
    <n v="361872"/>
    <n v="0.09"/>
  </r>
  <r>
    <x v="5613"/>
    <d v="2023-07-22T00:00:00"/>
    <s v="Customer_1211"/>
    <x v="0"/>
    <x v="0"/>
    <x v="0"/>
    <x v="4"/>
    <n v="7"/>
    <n v="2560"/>
    <n v="17"/>
    <n v="14873.6"/>
    <x v="5555"/>
    <s v="Cash"/>
    <x v="2"/>
    <n v="6"/>
    <n v="2023"/>
    <n v="7"/>
    <x v="10"/>
    <n v="3"/>
    <n v="29"/>
    <n v="4"/>
    <n v="6"/>
    <x v="0"/>
    <x v="0"/>
    <n v="304640"/>
    <n v="0.12"/>
  </r>
  <r>
    <x v="5614"/>
    <d v="2023-09-20T00:00:00"/>
    <s v="Customer_709"/>
    <x v="2"/>
    <x v="0"/>
    <x v="2"/>
    <x v="5"/>
    <n v="4"/>
    <n v="2305"/>
    <n v="29"/>
    <n v="6546.2"/>
    <x v="5556"/>
    <s v="UPI"/>
    <x v="1"/>
    <n v="3"/>
    <n v="2023"/>
    <n v="9"/>
    <x v="5"/>
    <n v="3"/>
    <n v="38"/>
    <n v="4"/>
    <n v="3"/>
    <x v="6"/>
    <x v="1"/>
    <n v="267380"/>
    <n v="0.14000000000000001"/>
  </r>
  <r>
    <x v="5615"/>
    <d v="2023-11-12T00:00:00"/>
    <s v="Customer_1656"/>
    <x v="3"/>
    <x v="3"/>
    <x v="2"/>
    <x v="5"/>
    <n v="10"/>
    <n v="2000"/>
    <n v="19"/>
    <n v="16200"/>
    <x v="5557"/>
    <s v="Cash"/>
    <x v="2"/>
    <n v="4"/>
    <n v="2023"/>
    <n v="11"/>
    <x v="6"/>
    <n v="4"/>
    <n v="46"/>
    <n v="3"/>
    <n v="0"/>
    <x v="2"/>
    <x v="0"/>
    <n v="380000"/>
    <n v="0.13"/>
  </r>
  <r>
    <x v="5616"/>
    <d v="2023-08-19T00:00:00"/>
    <s v="Customer_1328"/>
    <x v="3"/>
    <x v="3"/>
    <x v="1"/>
    <x v="1"/>
    <n v="1"/>
    <n v="3014"/>
    <n v="10"/>
    <n v="2712.6"/>
    <x v="5558"/>
    <s v="UPI"/>
    <x v="1"/>
    <n v="2"/>
    <n v="2023"/>
    <n v="8"/>
    <x v="4"/>
    <n v="3"/>
    <n v="33"/>
    <n v="3"/>
    <n v="6"/>
    <x v="0"/>
    <x v="0"/>
    <n v="30140"/>
    <n v="0.08"/>
  </r>
  <r>
    <x v="5617"/>
    <d v="2023-08-27T00:00:00"/>
    <s v="Customer_1160"/>
    <x v="3"/>
    <x v="1"/>
    <x v="0"/>
    <x v="4"/>
    <n v="5"/>
    <n v="745"/>
    <n v="23"/>
    <n v="2868.25"/>
    <x v="5559"/>
    <s v="Cash"/>
    <x v="2"/>
    <n v="5"/>
    <n v="2023"/>
    <n v="8"/>
    <x v="4"/>
    <n v="3"/>
    <n v="35"/>
    <n v="5"/>
    <n v="0"/>
    <x v="2"/>
    <x v="0"/>
    <n v="85675"/>
    <n v="0.06"/>
  </r>
  <r>
    <x v="5618"/>
    <d v="2023-09-18T00:00:00"/>
    <s v="Customer_450"/>
    <x v="1"/>
    <x v="0"/>
    <x v="2"/>
    <x v="5"/>
    <n v="9"/>
    <n v="1204"/>
    <n v="8"/>
    <n v="9969.1200000000008"/>
    <x v="5560"/>
    <s v="Card"/>
    <x v="2"/>
    <n v="7"/>
    <n v="2023"/>
    <n v="9"/>
    <x v="5"/>
    <n v="3"/>
    <n v="38"/>
    <n v="4"/>
    <n v="1"/>
    <x v="3"/>
    <x v="1"/>
    <n v="86688"/>
    <n v="0.13"/>
  </r>
  <r>
    <x v="5619"/>
    <d v="2023-02-07T00:00:00"/>
    <s v="Customer_1604"/>
    <x v="1"/>
    <x v="1"/>
    <x v="1"/>
    <x v="3"/>
    <n v="3"/>
    <n v="3773"/>
    <n v="24"/>
    <n v="8602.44"/>
    <x v="5561"/>
    <s v="Cash"/>
    <x v="2"/>
    <n v="5"/>
    <n v="2023"/>
    <n v="2"/>
    <x v="3"/>
    <n v="1"/>
    <n v="6"/>
    <n v="2"/>
    <n v="2"/>
    <x v="5"/>
    <x v="1"/>
    <n v="271656"/>
    <n v="0.17"/>
  </r>
  <r>
    <x v="5620"/>
    <d v="2023-01-23T00:00:00"/>
    <s v="Customer_1195"/>
    <x v="0"/>
    <x v="3"/>
    <x v="2"/>
    <x v="7"/>
    <n v="4"/>
    <n v="2284"/>
    <n v="2"/>
    <n v="8953.2800000000007"/>
    <x v="5562"/>
    <s v="UPI"/>
    <x v="2"/>
    <n v="5"/>
    <n v="2023"/>
    <n v="1"/>
    <x v="0"/>
    <n v="1"/>
    <n v="4"/>
    <n v="4"/>
    <n v="1"/>
    <x v="3"/>
    <x v="1"/>
    <n v="18272"/>
    <n v="0.15"/>
  </r>
  <r>
    <x v="5621"/>
    <d v="2023-05-24T00:00:00"/>
    <s v="Customer_299"/>
    <x v="2"/>
    <x v="3"/>
    <x v="1"/>
    <x v="3"/>
    <n v="10"/>
    <n v="4058"/>
    <n v="28"/>
    <n v="29217.599999999999"/>
    <x v="5563"/>
    <s v="UPI"/>
    <x v="0"/>
    <n v="7"/>
    <n v="2023"/>
    <n v="5"/>
    <x v="11"/>
    <n v="2"/>
    <n v="21"/>
    <n v="4"/>
    <n v="3"/>
    <x v="6"/>
    <x v="1"/>
    <n v="1136240"/>
    <n v="0.13"/>
  </r>
  <r>
    <x v="5622"/>
    <d v="2023-03-14T00:00:00"/>
    <s v="Customer_1481"/>
    <x v="1"/>
    <x v="1"/>
    <x v="0"/>
    <x v="0"/>
    <n v="3"/>
    <n v="1037"/>
    <n v="4"/>
    <n v="2986.56"/>
    <x v="5564"/>
    <s v="Card"/>
    <x v="1"/>
    <n v="1"/>
    <n v="2023"/>
    <n v="3"/>
    <x v="9"/>
    <n v="1"/>
    <n v="11"/>
    <n v="3"/>
    <n v="2"/>
    <x v="5"/>
    <x v="1"/>
    <n v="12444"/>
    <n v="0.16"/>
  </r>
  <r>
    <x v="5623"/>
    <d v="2023-10-15T00:00:00"/>
    <s v="Customer_1662"/>
    <x v="2"/>
    <x v="0"/>
    <x v="2"/>
    <x v="2"/>
    <n v="9"/>
    <n v="3068"/>
    <n v="10"/>
    <n v="24850.799999999999"/>
    <x v="5565"/>
    <s v="Card"/>
    <x v="0"/>
    <n v="6"/>
    <n v="2023"/>
    <n v="10"/>
    <x v="1"/>
    <n v="4"/>
    <n v="42"/>
    <n v="3"/>
    <n v="0"/>
    <x v="2"/>
    <x v="0"/>
    <n v="276120"/>
    <n v="0.18"/>
  </r>
  <r>
    <x v="5624"/>
    <d v="2023-06-12T00:00:00"/>
    <s v="Customer_1260"/>
    <x v="0"/>
    <x v="0"/>
    <x v="0"/>
    <x v="6"/>
    <n v="10"/>
    <n v="2401"/>
    <n v="25"/>
    <n v="18007.5"/>
    <x v="5566"/>
    <s v="Cash"/>
    <x v="0"/>
    <n v="1"/>
    <n v="2023"/>
    <n v="6"/>
    <x v="7"/>
    <n v="2"/>
    <n v="24"/>
    <n v="3"/>
    <n v="1"/>
    <x v="3"/>
    <x v="1"/>
    <n v="600250"/>
    <n v="0.16"/>
  </r>
  <r>
    <x v="5625"/>
    <d v="2023-10-25T00:00:00"/>
    <s v="Customer_1726"/>
    <x v="3"/>
    <x v="3"/>
    <x v="1"/>
    <x v="1"/>
    <n v="2"/>
    <n v="2639"/>
    <n v="12"/>
    <n v="4644.6400000000003"/>
    <x v="5567"/>
    <s v="UPI"/>
    <x v="0"/>
    <n v="4"/>
    <n v="2023"/>
    <n v="10"/>
    <x v="1"/>
    <n v="4"/>
    <n v="43"/>
    <n v="4"/>
    <n v="3"/>
    <x v="6"/>
    <x v="1"/>
    <n v="63336"/>
    <n v="0.14000000000000001"/>
  </r>
  <r>
    <x v="5626"/>
    <d v="2023-09-15T00:00:00"/>
    <s v="Customer_1324"/>
    <x v="2"/>
    <x v="1"/>
    <x v="2"/>
    <x v="2"/>
    <n v="2"/>
    <n v="4058"/>
    <n v="16"/>
    <n v="6817.44"/>
    <x v="5568"/>
    <s v="Card"/>
    <x v="0"/>
    <n v="7"/>
    <n v="2023"/>
    <n v="9"/>
    <x v="5"/>
    <n v="3"/>
    <n v="37"/>
    <n v="3"/>
    <n v="5"/>
    <x v="1"/>
    <x v="1"/>
    <n v="129856"/>
    <n v="0.18"/>
  </r>
  <r>
    <x v="5627"/>
    <d v="2023-11-24T00:00:00"/>
    <s v="Customer_1398"/>
    <x v="1"/>
    <x v="3"/>
    <x v="1"/>
    <x v="8"/>
    <n v="10"/>
    <n v="1680"/>
    <n v="18"/>
    <n v="13776"/>
    <x v="5569"/>
    <s v="UPI"/>
    <x v="0"/>
    <n v="7"/>
    <n v="2023"/>
    <n v="11"/>
    <x v="6"/>
    <n v="4"/>
    <n v="47"/>
    <n v="4"/>
    <n v="5"/>
    <x v="1"/>
    <x v="1"/>
    <n v="302400"/>
    <n v="0.1"/>
  </r>
  <r>
    <x v="5628"/>
    <d v="2023-11-13T00:00:00"/>
    <s v="Customer_841"/>
    <x v="1"/>
    <x v="2"/>
    <x v="0"/>
    <x v="0"/>
    <n v="3"/>
    <n v="2779"/>
    <n v="19"/>
    <n v="6752.97"/>
    <x v="5570"/>
    <s v="Card"/>
    <x v="1"/>
    <n v="1"/>
    <n v="2023"/>
    <n v="11"/>
    <x v="6"/>
    <n v="4"/>
    <n v="46"/>
    <n v="3"/>
    <n v="1"/>
    <x v="3"/>
    <x v="1"/>
    <n v="158403"/>
    <n v="0.11"/>
  </r>
  <r>
    <x v="5629"/>
    <d v="2023-08-20T00:00:00"/>
    <s v="Customer_1299"/>
    <x v="0"/>
    <x v="2"/>
    <x v="0"/>
    <x v="6"/>
    <n v="6"/>
    <n v="2769"/>
    <n v="8"/>
    <n v="15284.88"/>
    <x v="5571"/>
    <s v="Cash"/>
    <x v="2"/>
    <n v="2"/>
    <n v="2023"/>
    <n v="8"/>
    <x v="4"/>
    <n v="3"/>
    <n v="34"/>
    <n v="4"/>
    <n v="0"/>
    <x v="2"/>
    <x v="0"/>
    <n v="132912"/>
    <n v="0.13"/>
  </r>
  <r>
    <x v="5630"/>
    <d v="2023-10-26T00:00:00"/>
    <s v="Customer_489"/>
    <x v="0"/>
    <x v="2"/>
    <x v="1"/>
    <x v="8"/>
    <n v="7"/>
    <n v="3543"/>
    <n v="29"/>
    <n v="17608.71"/>
    <x v="5572"/>
    <s v="Cash"/>
    <x v="1"/>
    <n v="1"/>
    <n v="2023"/>
    <n v="10"/>
    <x v="1"/>
    <n v="4"/>
    <n v="43"/>
    <n v="4"/>
    <n v="4"/>
    <x v="4"/>
    <x v="1"/>
    <n v="719229"/>
    <n v="0.09"/>
  </r>
  <r>
    <x v="5631"/>
    <d v="2023-02-23T00:00:00"/>
    <s v="Customer_572"/>
    <x v="2"/>
    <x v="3"/>
    <x v="2"/>
    <x v="2"/>
    <n v="5"/>
    <n v="4355"/>
    <n v="10"/>
    <n v="19597.5"/>
    <x v="5573"/>
    <s v="Cash"/>
    <x v="0"/>
    <n v="5"/>
    <n v="2023"/>
    <n v="2"/>
    <x v="3"/>
    <n v="1"/>
    <n v="8"/>
    <n v="4"/>
    <n v="4"/>
    <x v="4"/>
    <x v="1"/>
    <n v="217750"/>
    <n v="0.15"/>
  </r>
  <r>
    <x v="5632"/>
    <d v="2023-02-09T00:00:00"/>
    <s v="Customer_660"/>
    <x v="0"/>
    <x v="2"/>
    <x v="0"/>
    <x v="0"/>
    <n v="5"/>
    <n v="1920"/>
    <n v="7"/>
    <n v="8928"/>
    <x v="5574"/>
    <s v="UPI"/>
    <x v="2"/>
    <n v="4"/>
    <n v="2023"/>
    <n v="2"/>
    <x v="3"/>
    <n v="1"/>
    <n v="6"/>
    <n v="2"/>
    <n v="4"/>
    <x v="4"/>
    <x v="1"/>
    <n v="67200"/>
    <n v="0.11"/>
  </r>
  <r>
    <x v="5633"/>
    <d v="2023-01-13T00:00:00"/>
    <s v="Customer_1485"/>
    <x v="2"/>
    <x v="0"/>
    <x v="0"/>
    <x v="6"/>
    <n v="7"/>
    <n v="3422"/>
    <n v="28"/>
    <n v="17246.88"/>
    <x v="5575"/>
    <s v="Card"/>
    <x v="0"/>
    <n v="1"/>
    <n v="2023"/>
    <n v="1"/>
    <x v="0"/>
    <n v="1"/>
    <n v="2"/>
    <n v="2"/>
    <n v="5"/>
    <x v="1"/>
    <x v="1"/>
    <n v="670712"/>
    <n v="0.13"/>
  </r>
  <r>
    <x v="5634"/>
    <d v="2023-08-06T00:00:00"/>
    <s v="Customer_41"/>
    <x v="0"/>
    <x v="1"/>
    <x v="2"/>
    <x v="7"/>
    <n v="2"/>
    <n v="478"/>
    <n v="3"/>
    <n v="927.32"/>
    <x v="5576"/>
    <s v="UPI"/>
    <x v="2"/>
    <n v="1"/>
    <n v="2023"/>
    <n v="8"/>
    <x v="4"/>
    <n v="3"/>
    <n v="32"/>
    <n v="2"/>
    <n v="0"/>
    <x v="2"/>
    <x v="0"/>
    <n v="2868"/>
    <n v="0.14000000000000001"/>
  </r>
  <r>
    <x v="5635"/>
    <d v="2023-10-09T00:00:00"/>
    <s v="Customer_1255"/>
    <x v="0"/>
    <x v="2"/>
    <x v="2"/>
    <x v="5"/>
    <n v="10"/>
    <n v="1060"/>
    <n v="6"/>
    <n v="9964"/>
    <x v="5577"/>
    <s v="Card"/>
    <x v="0"/>
    <n v="3"/>
    <n v="2023"/>
    <n v="10"/>
    <x v="1"/>
    <n v="4"/>
    <n v="41"/>
    <n v="2"/>
    <n v="1"/>
    <x v="3"/>
    <x v="1"/>
    <n v="63600"/>
    <n v="0.15"/>
  </r>
  <r>
    <x v="5636"/>
    <d v="2023-12-04T00:00:00"/>
    <s v="Customer_653"/>
    <x v="2"/>
    <x v="1"/>
    <x v="2"/>
    <x v="2"/>
    <n v="6"/>
    <n v="1532"/>
    <n v="2"/>
    <n v="9008.16"/>
    <x v="5578"/>
    <s v="Cash"/>
    <x v="1"/>
    <n v="6"/>
    <n v="2023"/>
    <n v="12"/>
    <x v="2"/>
    <n v="4"/>
    <n v="49"/>
    <n v="2"/>
    <n v="1"/>
    <x v="3"/>
    <x v="1"/>
    <n v="18384"/>
    <n v="0.13"/>
  </r>
  <r>
    <x v="5637"/>
    <d v="2023-01-19T00:00:00"/>
    <s v="Customer_1001"/>
    <x v="1"/>
    <x v="0"/>
    <x v="2"/>
    <x v="2"/>
    <n v="9"/>
    <n v="1748"/>
    <n v="6"/>
    <n v="14788.08"/>
    <x v="5579"/>
    <s v="Card"/>
    <x v="0"/>
    <n v="1"/>
    <n v="2023"/>
    <n v="1"/>
    <x v="0"/>
    <n v="1"/>
    <n v="3"/>
    <n v="3"/>
    <n v="4"/>
    <x v="4"/>
    <x v="1"/>
    <n v="94392"/>
    <n v="0.12"/>
  </r>
  <r>
    <x v="5638"/>
    <d v="2023-08-04T00:00:00"/>
    <s v="Customer_844"/>
    <x v="1"/>
    <x v="3"/>
    <x v="2"/>
    <x v="7"/>
    <n v="3"/>
    <n v="3141"/>
    <n v="26"/>
    <n v="6973.02"/>
    <x v="5580"/>
    <s v="UPI"/>
    <x v="0"/>
    <n v="4"/>
    <n v="2023"/>
    <n v="8"/>
    <x v="4"/>
    <n v="3"/>
    <n v="31"/>
    <n v="1"/>
    <n v="5"/>
    <x v="1"/>
    <x v="1"/>
    <n v="244998"/>
    <n v="0.08"/>
  </r>
  <r>
    <x v="5639"/>
    <d v="2023-11-13T00:00:00"/>
    <s v="Customer_60"/>
    <x v="3"/>
    <x v="1"/>
    <x v="2"/>
    <x v="5"/>
    <n v="5"/>
    <n v="249"/>
    <n v="18"/>
    <n v="1020.9"/>
    <x v="5581"/>
    <s v="Card"/>
    <x v="0"/>
    <n v="7"/>
    <n v="2023"/>
    <n v="11"/>
    <x v="6"/>
    <n v="4"/>
    <n v="46"/>
    <n v="3"/>
    <n v="1"/>
    <x v="3"/>
    <x v="1"/>
    <n v="22410"/>
    <n v="0.13"/>
  </r>
  <r>
    <x v="5640"/>
    <d v="2023-01-28T00:00:00"/>
    <s v="Customer_1271"/>
    <x v="2"/>
    <x v="0"/>
    <x v="1"/>
    <x v="3"/>
    <n v="4"/>
    <n v="2287"/>
    <n v="27"/>
    <n v="6678.04"/>
    <x v="5582"/>
    <s v="Cash"/>
    <x v="2"/>
    <n v="2"/>
    <n v="2023"/>
    <n v="1"/>
    <x v="0"/>
    <n v="1"/>
    <n v="4"/>
    <n v="4"/>
    <n v="6"/>
    <x v="0"/>
    <x v="0"/>
    <n v="246996"/>
    <n v="0.16"/>
  </r>
  <r>
    <x v="5641"/>
    <d v="2023-02-03T00:00:00"/>
    <s v="Customer_942"/>
    <x v="1"/>
    <x v="2"/>
    <x v="1"/>
    <x v="1"/>
    <n v="6"/>
    <n v="4740"/>
    <n v="21"/>
    <n v="22467.599999999999"/>
    <x v="5583"/>
    <s v="Card"/>
    <x v="0"/>
    <n v="5"/>
    <n v="2023"/>
    <n v="2"/>
    <x v="3"/>
    <n v="1"/>
    <n v="5"/>
    <n v="1"/>
    <n v="5"/>
    <x v="1"/>
    <x v="1"/>
    <n v="597240"/>
    <n v="7.0000000000000007E-2"/>
  </r>
  <r>
    <x v="5642"/>
    <d v="2023-06-21T00:00:00"/>
    <s v="Customer_354"/>
    <x v="2"/>
    <x v="1"/>
    <x v="0"/>
    <x v="0"/>
    <n v="9"/>
    <n v="4361"/>
    <n v="3"/>
    <n v="38071.53"/>
    <x v="5584"/>
    <s v="UPI"/>
    <x v="1"/>
    <n v="6"/>
    <n v="2023"/>
    <n v="6"/>
    <x v="7"/>
    <n v="2"/>
    <n v="25"/>
    <n v="4"/>
    <n v="3"/>
    <x v="6"/>
    <x v="1"/>
    <n v="117747"/>
    <n v="0.19"/>
  </r>
  <r>
    <x v="5643"/>
    <d v="2023-03-08T00:00:00"/>
    <s v="Customer_342"/>
    <x v="1"/>
    <x v="1"/>
    <x v="1"/>
    <x v="8"/>
    <n v="3"/>
    <n v="4375"/>
    <n v="29"/>
    <n v="9318.75"/>
    <x v="5585"/>
    <s v="Cash"/>
    <x v="2"/>
    <n v="2"/>
    <n v="2023"/>
    <n v="3"/>
    <x v="9"/>
    <n v="1"/>
    <n v="10"/>
    <n v="2"/>
    <n v="3"/>
    <x v="6"/>
    <x v="1"/>
    <n v="380625"/>
    <n v="7.0000000000000007E-2"/>
  </r>
  <r>
    <x v="5644"/>
    <d v="2023-02-12T00:00:00"/>
    <s v="Customer_1304"/>
    <x v="2"/>
    <x v="2"/>
    <x v="2"/>
    <x v="2"/>
    <n v="3"/>
    <n v="875"/>
    <n v="10"/>
    <n v="2362.5"/>
    <x v="5586"/>
    <s v="Card"/>
    <x v="0"/>
    <n v="4"/>
    <n v="2023"/>
    <n v="2"/>
    <x v="3"/>
    <n v="1"/>
    <n v="7"/>
    <n v="3"/>
    <n v="0"/>
    <x v="2"/>
    <x v="0"/>
    <n v="26250"/>
    <n v="0.08"/>
  </r>
  <r>
    <x v="5645"/>
    <d v="2023-07-05T00:00:00"/>
    <s v="Customer_1314"/>
    <x v="1"/>
    <x v="2"/>
    <x v="0"/>
    <x v="0"/>
    <n v="5"/>
    <n v="3528"/>
    <n v="21"/>
    <n v="13935.6"/>
    <x v="5587"/>
    <s v="Cash"/>
    <x v="0"/>
    <n v="4"/>
    <n v="2023"/>
    <n v="7"/>
    <x v="10"/>
    <n v="3"/>
    <n v="27"/>
    <n v="2"/>
    <n v="3"/>
    <x v="6"/>
    <x v="1"/>
    <n v="370440"/>
    <n v="7.0000000000000007E-2"/>
  </r>
  <r>
    <x v="5646"/>
    <d v="2023-07-27T00:00:00"/>
    <s v="Customer_642"/>
    <x v="1"/>
    <x v="0"/>
    <x v="1"/>
    <x v="1"/>
    <n v="9"/>
    <n v="3600"/>
    <n v="2"/>
    <n v="31752"/>
    <x v="5588"/>
    <s v="Card"/>
    <x v="0"/>
    <n v="5"/>
    <n v="2023"/>
    <n v="7"/>
    <x v="10"/>
    <n v="3"/>
    <n v="30"/>
    <n v="5"/>
    <n v="4"/>
    <x v="4"/>
    <x v="1"/>
    <n v="64800"/>
    <n v="0.05"/>
  </r>
  <r>
    <x v="5647"/>
    <d v="2023-01-04T00:00:00"/>
    <s v="Customer_149"/>
    <x v="1"/>
    <x v="2"/>
    <x v="1"/>
    <x v="8"/>
    <n v="6"/>
    <n v="1509"/>
    <n v="4"/>
    <n v="8691.84"/>
    <x v="5589"/>
    <s v="Card"/>
    <x v="0"/>
    <n v="7"/>
    <n v="2023"/>
    <n v="1"/>
    <x v="0"/>
    <n v="1"/>
    <n v="1"/>
    <n v="1"/>
    <n v="3"/>
    <x v="6"/>
    <x v="1"/>
    <n v="36216"/>
    <n v="0.18"/>
  </r>
  <r>
    <x v="5648"/>
    <d v="2023-04-06T00:00:00"/>
    <s v="Customer_105"/>
    <x v="1"/>
    <x v="1"/>
    <x v="0"/>
    <x v="0"/>
    <n v="1"/>
    <n v="518"/>
    <n v="23"/>
    <n v="398.86"/>
    <x v="5590"/>
    <s v="UPI"/>
    <x v="0"/>
    <n v="6"/>
    <n v="2023"/>
    <n v="4"/>
    <x v="8"/>
    <n v="2"/>
    <n v="14"/>
    <n v="2"/>
    <n v="4"/>
    <x v="4"/>
    <x v="1"/>
    <n v="11914"/>
    <n v="0.06"/>
  </r>
  <r>
    <x v="5649"/>
    <d v="2023-09-25T00:00:00"/>
    <s v="Customer_1167"/>
    <x v="1"/>
    <x v="1"/>
    <x v="2"/>
    <x v="5"/>
    <n v="4"/>
    <n v="3491"/>
    <n v="16"/>
    <n v="11729.76"/>
    <x v="5591"/>
    <s v="UPI"/>
    <x v="0"/>
    <n v="2"/>
    <n v="2023"/>
    <n v="9"/>
    <x v="5"/>
    <n v="3"/>
    <n v="39"/>
    <n v="5"/>
    <n v="1"/>
    <x v="3"/>
    <x v="1"/>
    <n v="223424"/>
    <n v="7.0000000000000007E-2"/>
  </r>
  <r>
    <x v="5650"/>
    <d v="2023-11-04T00:00:00"/>
    <s v="Customer_1279"/>
    <x v="0"/>
    <x v="3"/>
    <x v="0"/>
    <x v="6"/>
    <n v="1"/>
    <n v="3356"/>
    <n v="12"/>
    <n v="2953.28"/>
    <x v="5592"/>
    <s v="Cash"/>
    <x v="0"/>
    <n v="1"/>
    <n v="2023"/>
    <n v="11"/>
    <x v="6"/>
    <n v="4"/>
    <n v="44"/>
    <n v="1"/>
    <n v="6"/>
    <x v="0"/>
    <x v="0"/>
    <n v="40272"/>
    <n v="0.05"/>
  </r>
  <r>
    <x v="5651"/>
    <d v="2023-08-31T00:00:00"/>
    <s v="Customer_436"/>
    <x v="1"/>
    <x v="2"/>
    <x v="1"/>
    <x v="8"/>
    <n v="3"/>
    <n v="3416"/>
    <n v="4"/>
    <n v="9838.08"/>
    <x v="5593"/>
    <s v="Card"/>
    <x v="2"/>
    <n v="4"/>
    <n v="2023"/>
    <n v="8"/>
    <x v="4"/>
    <n v="3"/>
    <n v="35"/>
    <n v="5"/>
    <n v="4"/>
    <x v="4"/>
    <x v="1"/>
    <n v="40992"/>
    <n v="0.16"/>
  </r>
  <r>
    <x v="5652"/>
    <d v="2023-06-14T00:00:00"/>
    <s v="Customer_39"/>
    <x v="0"/>
    <x v="0"/>
    <x v="0"/>
    <x v="4"/>
    <n v="8"/>
    <n v="3491"/>
    <n v="5"/>
    <n v="26531.599999999999"/>
    <x v="5594"/>
    <s v="Card"/>
    <x v="2"/>
    <n v="1"/>
    <n v="2023"/>
    <n v="6"/>
    <x v="7"/>
    <n v="2"/>
    <n v="24"/>
    <n v="3"/>
    <n v="3"/>
    <x v="6"/>
    <x v="1"/>
    <n v="139640"/>
    <n v="0.1"/>
  </r>
  <r>
    <x v="5653"/>
    <d v="2023-04-24T00:00:00"/>
    <s v="Customer_1490"/>
    <x v="2"/>
    <x v="3"/>
    <x v="0"/>
    <x v="6"/>
    <n v="7"/>
    <n v="4592"/>
    <n v="19"/>
    <n v="26036.639999999999"/>
    <x v="5595"/>
    <s v="Cash"/>
    <x v="1"/>
    <n v="5"/>
    <n v="2023"/>
    <n v="4"/>
    <x v="8"/>
    <n v="2"/>
    <n v="17"/>
    <n v="5"/>
    <n v="1"/>
    <x v="3"/>
    <x v="1"/>
    <n v="610736"/>
    <n v="0.08"/>
  </r>
  <r>
    <x v="5654"/>
    <d v="2023-04-08T00:00:00"/>
    <s v="Customer_1311"/>
    <x v="1"/>
    <x v="2"/>
    <x v="1"/>
    <x v="8"/>
    <n v="7"/>
    <n v="3412"/>
    <n v="24"/>
    <n v="18151.84"/>
    <x v="5596"/>
    <s v="Card"/>
    <x v="0"/>
    <n v="7"/>
    <n v="2023"/>
    <n v="4"/>
    <x v="8"/>
    <n v="2"/>
    <n v="14"/>
    <n v="2"/>
    <n v="6"/>
    <x v="0"/>
    <x v="0"/>
    <n v="573216"/>
    <n v="0.13"/>
  </r>
  <r>
    <x v="5655"/>
    <d v="2023-04-25T00:00:00"/>
    <s v="Customer_1118"/>
    <x v="2"/>
    <x v="2"/>
    <x v="1"/>
    <x v="3"/>
    <n v="8"/>
    <n v="4467"/>
    <n v="24"/>
    <n v="27159.360000000001"/>
    <x v="5597"/>
    <s v="Cash"/>
    <x v="2"/>
    <n v="6"/>
    <n v="2023"/>
    <n v="4"/>
    <x v="8"/>
    <n v="2"/>
    <n v="17"/>
    <n v="5"/>
    <n v="2"/>
    <x v="5"/>
    <x v="1"/>
    <n v="857664"/>
    <n v="0.08"/>
  </r>
  <r>
    <x v="5656"/>
    <d v="2023-05-02T00:00:00"/>
    <s v="Customer_557"/>
    <x v="3"/>
    <x v="2"/>
    <x v="0"/>
    <x v="6"/>
    <n v="4"/>
    <n v="3654"/>
    <n v="25"/>
    <n v="10962"/>
    <x v="5598"/>
    <s v="Cash"/>
    <x v="0"/>
    <n v="7"/>
    <n v="2023"/>
    <n v="5"/>
    <x v="11"/>
    <n v="2"/>
    <n v="18"/>
    <n v="1"/>
    <n v="2"/>
    <x v="5"/>
    <x v="1"/>
    <n v="365400"/>
    <n v="0.08"/>
  </r>
  <r>
    <x v="5657"/>
    <d v="2023-12-26T00:00:00"/>
    <s v="Customer_1001"/>
    <x v="1"/>
    <x v="2"/>
    <x v="1"/>
    <x v="1"/>
    <n v="2"/>
    <n v="137"/>
    <n v="9"/>
    <n v="249.34"/>
    <x v="5599"/>
    <s v="UPI"/>
    <x v="2"/>
    <n v="1"/>
    <n v="2023"/>
    <n v="12"/>
    <x v="2"/>
    <n v="4"/>
    <n v="52"/>
    <n v="5"/>
    <n v="2"/>
    <x v="5"/>
    <x v="1"/>
    <n v="2466"/>
    <n v="0.18"/>
  </r>
  <r>
    <x v="5658"/>
    <d v="2023-04-16T00:00:00"/>
    <s v="Customer_1896"/>
    <x v="1"/>
    <x v="1"/>
    <x v="1"/>
    <x v="1"/>
    <n v="7"/>
    <n v="911"/>
    <n v="25"/>
    <n v="4782.75"/>
    <x v="5600"/>
    <s v="Cash"/>
    <x v="1"/>
    <n v="2"/>
    <n v="2023"/>
    <n v="4"/>
    <x v="8"/>
    <n v="2"/>
    <n v="16"/>
    <n v="4"/>
    <n v="0"/>
    <x v="2"/>
    <x v="0"/>
    <n v="159425"/>
    <n v="0.08"/>
  </r>
  <r>
    <x v="5659"/>
    <d v="2023-10-04T00:00:00"/>
    <s v="Customer_862"/>
    <x v="0"/>
    <x v="2"/>
    <x v="0"/>
    <x v="4"/>
    <n v="8"/>
    <n v="3615"/>
    <n v="24"/>
    <n v="21979.200000000001"/>
    <x v="5601"/>
    <s v="UPI"/>
    <x v="2"/>
    <n v="4"/>
    <n v="2023"/>
    <n v="10"/>
    <x v="1"/>
    <n v="4"/>
    <n v="40"/>
    <n v="1"/>
    <n v="3"/>
    <x v="6"/>
    <x v="1"/>
    <n v="694080"/>
    <n v="0.08"/>
  </r>
  <r>
    <x v="5660"/>
    <d v="2023-11-07T00:00:00"/>
    <s v="Customer_686"/>
    <x v="3"/>
    <x v="2"/>
    <x v="2"/>
    <x v="2"/>
    <n v="7"/>
    <n v="1209"/>
    <n v="13"/>
    <n v="7362.81"/>
    <x v="5602"/>
    <s v="Card"/>
    <x v="0"/>
    <n v="5"/>
    <n v="2023"/>
    <n v="11"/>
    <x v="6"/>
    <n v="4"/>
    <n v="45"/>
    <n v="2"/>
    <n v="2"/>
    <x v="5"/>
    <x v="1"/>
    <n v="110019"/>
    <n v="0.11"/>
  </r>
  <r>
    <x v="5661"/>
    <d v="2023-06-03T00:00:00"/>
    <s v="Customer_12"/>
    <x v="2"/>
    <x v="2"/>
    <x v="0"/>
    <x v="4"/>
    <n v="4"/>
    <n v="3373"/>
    <n v="6"/>
    <n v="12682.48"/>
    <x v="5603"/>
    <s v="Card"/>
    <x v="0"/>
    <n v="4"/>
    <n v="2023"/>
    <n v="6"/>
    <x v="7"/>
    <n v="2"/>
    <n v="22"/>
    <n v="1"/>
    <n v="6"/>
    <x v="0"/>
    <x v="0"/>
    <n v="80952"/>
    <n v="0.18"/>
  </r>
  <r>
    <x v="5662"/>
    <d v="2023-08-18T00:00:00"/>
    <s v="Customer_1153"/>
    <x v="1"/>
    <x v="3"/>
    <x v="0"/>
    <x v="0"/>
    <n v="6"/>
    <n v="3122"/>
    <n v="23"/>
    <n v="14423.64"/>
    <x v="5604"/>
    <s v="UPI"/>
    <x v="0"/>
    <n v="7"/>
    <n v="2023"/>
    <n v="8"/>
    <x v="4"/>
    <n v="3"/>
    <n v="33"/>
    <n v="3"/>
    <n v="5"/>
    <x v="1"/>
    <x v="1"/>
    <n v="430836"/>
    <n v="0.13"/>
  </r>
  <r>
    <x v="5663"/>
    <d v="2023-07-05T00:00:00"/>
    <s v="Customer_378"/>
    <x v="2"/>
    <x v="3"/>
    <x v="1"/>
    <x v="3"/>
    <n v="4"/>
    <n v="2242"/>
    <n v="1"/>
    <n v="8878.32"/>
    <x v="5605"/>
    <s v="UPI"/>
    <x v="1"/>
    <n v="6"/>
    <n v="2023"/>
    <n v="7"/>
    <x v="10"/>
    <n v="3"/>
    <n v="27"/>
    <n v="2"/>
    <n v="3"/>
    <x v="6"/>
    <x v="1"/>
    <n v="8968"/>
    <n v="0.16"/>
  </r>
  <r>
    <x v="5664"/>
    <d v="2023-12-15T00:00:00"/>
    <s v="Customer_1318"/>
    <x v="3"/>
    <x v="2"/>
    <x v="2"/>
    <x v="2"/>
    <n v="10"/>
    <n v="1703"/>
    <n v="24"/>
    <n v="12942.8"/>
    <x v="5606"/>
    <s v="Cash"/>
    <x v="2"/>
    <n v="1"/>
    <n v="2023"/>
    <n v="12"/>
    <x v="2"/>
    <n v="4"/>
    <n v="50"/>
    <n v="3"/>
    <n v="5"/>
    <x v="1"/>
    <x v="1"/>
    <n v="408720"/>
    <n v="0.19"/>
  </r>
  <r>
    <x v="5665"/>
    <d v="2023-06-21T00:00:00"/>
    <s v="Customer_1292"/>
    <x v="3"/>
    <x v="3"/>
    <x v="2"/>
    <x v="7"/>
    <n v="3"/>
    <n v="634"/>
    <n v="6"/>
    <n v="1787.88"/>
    <x v="5607"/>
    <s v="Cash"/>
    <x v="2"/>
    <n v="4"/>
    <n v="2023"/>
    <n v="6"/>
    <x v="7"/>
    <n v="2"/>
    <n v="25"/>
    <n v="4"/>
    <n v="3"/>
    <x v="6"/>
    <x v="1"/>
    <n v="11412"/>
    <n v="0.09"/>
  </r>
  <r>
    <x v="5666"/>
    <d v="2023-09-26T00:00:00"/>
    <s v="Customer_861"/>
    <x v="0"/>
    <x v="0"/>
    <x v="2"/>
    <x v="2"/>
    <n v="10"/>
    <n v="4465"/>
    <n v="0"/>
    <n v="44650"/>
    <x v="5608"/>
    <s v="UPI"/>
    <x v="1"/>
    <n v="6"/>
    <n v="2023"/>
    <n v="9"/>
    <x v="5"/>
    <n v="3"/>
    <n v="39"/>
    <n v="5"/>
    <n v="2"/>
    <x v="5"/>
    <x v="1"/>
    <n v="0"/>
    <n v="0.17"/>
  </r>
  <r>
    <x v="5667"/>
    <d v="2023-09-08T00:00:00"/>
    <s v="Customer_1753"/>
    <x v="2"/>
    <x v="1"/>
    <x v="1"/>
    <x v="3"/>
    <n v="9"/>
    <n v="3913"/>
    <n v="9"/>
    <n v="32047.47"/>
    <x v="5609"/>
    <s v="Card"/>
    <x v="1"/>
    <n v="3"/>
    <n v="2023"/>
    <n v="9"/>
    <x v="5"/>
    <n v="3"/>
    <n v="36"/>
    <n v="2"/>
    <n v="5"/>
    <x v="1"/>
    <x v="1"/>
    <n v="316953"/>
    <n v="7.0000000000000007E-2"/>
  </r>
  <r>
    <x v="5668"/>
    <d v="2023-09-17T00:00:00"/>
    <s v="Customer_431"/>
    <x v="3"/>
    <x v="3"/>
    <x v="1"/>
    <x v="3"/>
    <n v="5"/>
    <n v="1040"/>
    <n v="16"/>
    <n v="4368"/>
    <x v="5610"/>
    <s v="Card"/>
    <x v="0"/>
    <n v="5"/>
    <n v="2023"/>
    <n v="9"/>
    <x v="5"/>
    <n v="3"/>
    <n v="38"/>
    <n v="4"/>
    <n v="0"/>
    <x v="2"/>
    <x v="0"/>
    <n v="83200"/>
    <n v="0.15"/>
  </r>
  <r>
    <x v="5669"/>
    <d v="2023-01-01T00:00:00"/>
    <s v="Customer_1855"/>
    <x v="3"/>
    <x v="0"/>
    <x v="1"/>
    <x v="8"/>
    <n v="9"/>
    <n v="878"/>
    <n v="16"/>
    <n v="6637.68"/>
    <x v="5611"/>
    <s v="UPI"/>
    <x v="1"/>
    <n v="1"/>
    <n v="2023"/>
    <n v="1"/>
    <x v="0"/>
    <n v="1"/>
    <n v="1"/>
    <n v="1"/>
    <n v="0"/>
    <x v="2"/>
    <x v="0"/>
    <n v="126432"/>
    <n v="0.14000000000000001"/>
  </r>
  <r>
    <x v="5670"/>
    <d v="2023-07-10T00:00:00"/>
    <s v="Customer_917"/>
    <x v="3"/>
    <x v="3"/>
    <x v="1"/>
    <x v="1"/>
    <n v="5"/>
    <n v="297"/>
    <n v="18"/>
    <n v="1217.7"/>
    <x v="5612"/>
    <s v="Cash"/>
    <x v="0"/>
    <n v="1"/>
    <n v="2023"/>
    <n v="7"/>
    <x v="10"/>
    <n v="3"/>
    <n v="28"/>
    <n v="3"/>
    <n v="1"/>
    <x v="3"/>
    <x v="1"/>
    <n v="26730"/>
    <n v="0.16"/>
  </r>
  <r>
    <x v="5671"/>
    <d v="2023-12-30T00:00:00"/>
    <s v="Customer_1588"/>
    <x v="0"/>
    <x v="3"/>
    <x v="2"/>
    <x v="2"/>
    <n v="9"/>
    <n v="1717"/>
    <n v="17"/>
    <n v="12825.99"/>
    <x v="5613"/>
    <s v="UPI"/>
    <x v="0"/>
    <n v="5"/>
    <n v="2023"/>
    <n v="12"/>
    <x v="2"/>
    <n v="4"/>
    <n v="52"/>
    <n v="5"/>
    <n v="6"/>
    <x v="0"/>
    <x v="0"/>
    <n v="262701"/>
    <n v="0.19"/>
  </r>
  <r>
    <x v="5672"/>
    <d v="2023-01-22T00:00:00"/>
    <s v="Customer_757"/>
    <x v="1"/>
    <x v="2"/>
    <x v="0"/>
    <x v="0"/>
    <n v="2"/>
    <n v="2283"/>
    <n v="29"/>
    <n v="3241.86"/>
    <x v="5614"/>
    <s v="Card"/>
    <x v="2"/>
    <n v="3"/>
    <n v="2023"/>
    <n v="1"/>
    <x v="0"/>
    <n v="1"/>
    <n v="4"/>
    <n v="4"/>
    <n v="0"/>
    <x v="2"/>
    <x v="0"/>
    <n v="132414"/>
    <n v="0.12"/>
  </r>
  <r>
    <x v="5673"/>
    <d v="2023-06-06T00:00:00"/>
    <s v="Customer_76"/>
    <x v="0"/>
    <x v="0"/>
    <x v="1"/>
    <x v="8"/>
    <n v="1"/>
    <n v="2709"/>
    <n v="25"/>
    <n v="2031.75"/>
    <x v="5615"/>
    <s v="UPI"/>
    <x v="0"/>
    <n v="1"/>
    <n v="2023"/>
    <n v="6"/>
    <x v="7"/>
    <n v="2"/>
    <n v="23"/>
    <n v="2"/>
    <n v="2"/>
    <x v="5"/>
    <x v="1"/>
    <n v="67725"/>
    <n v="0.08"/>
  </r>
  <r>
    <x v="5674"/>
    <d v="2023-12-03T00:00:00"/>
    <s v="Customer_1375"/>
    <x v="3"/>
    <x v="1"/>
    <x v="0"/>
    <x v="6"/>
    <n v="8"/>
    <n v="116"/>
    <n v="10"/>
    <n v="835.2"/>
    <x v="5616"/>
    <s v="UPI"/>
    <x v="2"/>
    <n v="4"/>
    <n v="2023"/>
    <n v="12"/>
    <x v="2"/>
    <n v="4"/>
    <n v="49"/>
    <n v="2"/>
    <n v="0"/>
    <x v="2"/>
    <x v="0"/>
    <n v="9280"/>
    <n v="0.11"/>
  </r>
  <r>
    <x v="5675"/>
    <d v="2023-09-19T00:00:00"/>
    <s v="Customer_1919"/>
    <x v="0"/>
    <x v="2"/>
    <x v="0"/>
    <x v="0"/>
    <n v="2"/>
    <n v="3891"/>
    <n v="15"/>
    <n v="6614.7"/>
    <x v="5617"/>
    <s v="UPI"/>
    <x v="2"/>
    <n v="2"/>
    <n v="2023"/>
    <n v="9"/>
    <x v="5"/>
    <n v="3"/>
    <n v="38"/>
    <n v="4"/>
    <n v="2"/>
    <x v="5"/>
    <x v="1"/>
    <n v="116730"/>
    <n v="0.2"/>
  </r>
  <r>
    <x v="5676"/>
    <d v="2023-07-04T00:00:00"/>
    <s v="Customer_1380"/>
    <x v="0"/>
    <x v="3"/>
    <x v="0"/>
    <x v="4"/>
    <n v="7"/>
    <n v="4416"/>
    <n v="10"/>
    <n v="27820.799999999999"/>
    <x v="5618"/>
    <s v="Cash"/>
    <x v="2"/>
    <n v="3"/>
    <n v="2023"/>
    <n v="7"/>
    <x v="10"/>
    <n v="3"/>
    <n v="27"/>
    <n v="2"/>
    <n v="2"/>
    <x v="5"/>
    <x v="1"/>
    <n v="309120"/>
    <n v="0.09"/>
  </r>
  <r>
    <x v="5677"/>
    <d v="2023-05-10T00:00:00"/>
    <s v="Customer_1219"/>
    <x v="1"/>
    <x v="3"/>
    <x v="0"/>
    <x v="4"/>
    <n v="9"/>
    <n v="2970"/>
    <n v="8"/>
    <n v="24591.599999999999"/>
    <x v="5619"/>
    <s v="Card"/>
    <x v="0"/>
    <n v="3"/>
    <n v="2023"/>
    <n v="5"/>
    <x v="11"/>
    <n v="2"/>
    <n v="19"/>
    <n v="2"/>
    <n v="3"/>
    <x v="6"/>
    <x v="1"/>
    <n v="213840"/>
    <n v="0.15"/>
  </r>
  <r>
    <x v="5678"/>
    <d v="2023-06-14T00:00:00"/>
    <s v="Customer_830"/>
    <x v="3"/>
    <x v="3"/>
    <x v="1"/>
    <x v="1"/>
    <n v="9"/>
    <n v="4224"/>
    <n v="26"/>
    <n v="28131.84"/>
    <x v="5620"/>
    <s v="UPI"/>
    <x v="2"/>
    <n v="5"/>
    <n v="2023"/>
    <n v="6"/>
    <x v="7"/>
    <n v="2"/>
    <n v="24"/>
    <n v="3"/>
    <n v="3"/>
    <x v="6"/>
    <x v="1"/>
    <n v="988416"/>
    <n v="0.06"/>
  </r>
  <r>
    <x v="5679"/>
    <d v="2023-08-19T00:00:00"/>
    <s v="Customer_543"/>
    <x v="1"/>
    <x v="3"/>
    <x v="2"/>
    <x v="7"/>
    <n v="1"/>
    <n v="1924"/>
    <n v="20"/>
    <n v="1539.2"/>
    <x v="5621"/>
    <s v="Cash"/>
    <x v="2"/>
    <n v="1"/>
    <n v="2023"/>
    <n v="8"/>
    <x v="4"/>
    <n v="3"/>
    <n v="33"/>
    <n v="3"/>
    <n v="6"/>
    <x v="0"/>
    <x v="0"/>
    <n v="38480"/>
    <n v="0.18"/>
  </r>
  <r>
    <x v="5680"/>
    <d v="2023-08-06T00:00:00"/>
    <s v="Customer_1787"/>
    <x v="0"/>
    <x v="0"/>
    <x v="2"/>
    <x v="7"/>
    <n v="6"/>
    <n v="3979"/>
    <n v="27"/>
    <n v="17428.02"/>
    <x v="5622"/>
    <s v="Cash"/>
    <x v="2"/>
    <n v="7"/>
    <n v="2023"/>
    <n v="8"/>
    <x v="4"/>
    <n v="3"/>
    <n v="32"/>
    <n v="2"/>
    <n v="0"/>
    <x v="2"/>
    <x v="0"/>
    <n v="644598"/>
    <n v="0.15"/>
  </r>
  <r>
    <x v="5681"/>
    <d v="2023-02-21T00:00:00"/>
    <s v="Customer_1968"/>
    <x v="3"/>
    <x v="2"/>
    <x v="1"/>
    <x v="8"/>
    <n v="3"/>
    <n v="338"/>
    <n v="23"/>
    <n v="780.78"/>
    <x v="5623"/>
    <s v="Card"/>
    <x v="1"/>
    <n v="7"/>
    <n v="2023"/>
    <n v="2"/>
    <x v="3"/>
    <n v="1"/>
    <n v="8"/>
    <n v="4"/>
    <n v="2"/>
    <x v="5"/>
    <x v="1"/>
    <n v="23322"/>
    <n v="0.08"/>
  </r>
  <r>
    <x v="5682"/>
    <d v="2023-02-05T00:00:00"/>
    <s v="Customer_141"/>
    <x v="0"/>
    <x v="0"/>
    <x v="0"/>
    <x v="6"/>
    <n v="8"/>
    <n v="337"/>
    <n v="9"/>
    <n v="2453.36"/>
    <x v="5624"/>
    <s v="Cash"/>
    <x v="2"/>
    <n v="5"/>
    <n v="2023"/>
    <n v="2"/>
    <x v="3"/>
    <n v="1"/>
    <n v="6"/>
    <n v="2"/>
    <n v="0"/>
    <x v="2"/>
    <x v="0"/>
    <n v="24264"/>
    <n v="0.09"/>
  </r>
  <r>
    <x v="5683"/>
    <d v="2023-01-05T00:00:00"/>
    <s v="Customer_1633"/>
    <x v="3"/>
    <x v="0"/>
    <x v="0"/>
    <x v="0"/>
    <n v="4"/>
    <n v="4145"/>
    <n v="17"/>
    <n v="13761.4"/>
    <x v="5625"/>
    <s v="Cash"/>
    <x v="2"/>
    <n v="6"/>
    <n v="2023"/>
    <n v="1"/>
    <x v="0"/>
    <n v="1"/>
    <n v="1"/>
    <n v="1"/>
    <n v="4"/>
    <x v="4"/>
    <x v="1"/>
    <n v="281860"/>
    <n v="0.16"/>
  </r>
  <r>
    <x v="5684"/>
    <d v="2023-04-10T00:00:00"/>
    <s v="Customer_1969"/>
    <x v="3"/>
    <x v="2"/>
    <x v="1"/>
    <x v="1"/>
    <n v="9"/>
    <n v="3579"/>
    <n v="15"/>
    <n v="27379.35"/>
    <x v="5626"/>
    <s v="Card"/>
    <x v="1"/>
    <n v="5"/>
    <n v="2023"/>
    <n v="4"/>
    <x v="8"/>
    <n v="2"/>
    <n v="15"/>
    <n v="3"/>
    <n v="1"/>
    <x v="3"/>
    <x v="1"/>
    <n v="483165"/>
    <n v="0.12"/>
  </r>
  <r>
    <x v="5685"/>
    <d v="2023-03-14T00:00:00"/>
    <s v="Customer_914"/>
    <x v="1"/>
    <x v="0"/>
    <x v="0"/>
    <x v="6"/>
    <n v="2"/>
    <n v="4099"/>
    <n v="1"/>
    <n v="8116.02"/>
    <x v="5627"/>
    <s v="Card"/>
    <x v="2"/>
    <n v="3"/>
    <n v="2023"/>
    <n v="3"/>
    <x v="9"/>
    <n v="1"/>
    <n v="11"/>
    <n v="3"/>
    <n v="2"/>
    <x v="5"/>
    <x v="1"/>
    <n v="8198"/>
    <n v="0.14000000000000001"/>
  </r>
  <r>
    <x v="5686"/>
    <d v="2023-05-30T00:00:00"/>
    <s v="Customer_871"/>
    <x v="2"/>
    <x v="3"/>
    <x v="0"/>
    <x v="0"/>
    <n v="1"/>
    <n v="4938"/>
    <n v="28"/>
    <n v="3555.36"/>
    <x v="5628"/>
    <s v="Card"/>
    <x v="1"/>
    <n v="7"/>
    <n v="2023"/>
    <n v="5"/>
    <x v="11"/>
    <n v="2"/>
    <n v="22"/>
    <n v="5"/>
    <n v="2"/>
    <x v="5"/>
    <x v="1"/>
    <n v="138264"/>
    <n v="0.14000000000000001"/>
  </r>
  <r>
    <x v="5687"/>
    <d v="2023-12-20T00:00:00"/>
    <s v="Customer_989"/>
    <x v="3"/>
    <x v="0"/>
    <x v="1"/>
    <x v="8"/>
    <n v="10"/>
    <n v="1773"/>
    <n v="20"/>
    <n v="14184"/>
    <x v="5629"/>
    <s v="Card"/>
    <x v="2"/>
    <n v="7"/>
    <n v="2023"/>
    <n v="12"/>
    <x v="2"/>
    <n v="4"/>
    <n v="51"/>
    <n v="4"/>
    <n v="3"/>
    <x v="6"/>
    <x v="1"/>
    <n v="354600"/>
    <n v="0.14000000000000001"/>
  </r>
  <r>
    <x v="5688"/>
    <d v="2023-09-21T00:00:00"/>
    <s v="Customer_22"/>
    <x v="1"/>
    <x v="1"/>
    <x v="2"/>
    <x v="2"/>
    <n v="5"/>
    <n v="910"/>
    <n v="0"/>
    <n v="4550"/>
    <x v="5630"/>
    <s v="Card"/>
    <x v="1"/>
    <n v="4"/>
    <n v="2023"/>
    <n v="9"/>
    <x v="5"/>
    <n v="3"/>
    <n v="38"/>
    <n v="4"/>
    <n v="4"/>
    <x v="4"/>
    <x v="1"/>
    <n v="0"/>
    <n v="0.15"/>
  </r>
  <r>
    <x v="5689"/>
    <d v="2023-10-13T00:00:00"/>
    <s v="Customer_1351"/>
    <x v="3"/>
    <x v="2"/>
    <x v="0"/>
    <x v="4"/>
    <n v="10"/>
    <n v="4257"/>
    <n v="17"/>
    <n v="35333.1"/>
    <x v="5631"/>
    <s v="Card"/>
    <x v="0"/>
    <n v="7"/>
    <n v="2023"/>
    <n v="10"/>
    <x v="1"/>
    <n v="4"/>
    <n v="41"/>
    <n v="2"/>
    <n v="5"/>
    <x v="1"/>
    <x v="1"/>
    <n v="723690"/>
    <n v="7.0000000000000007E-2"/>
  </r>
  <r>
    <x v="5690"/>
    <d v="2023-09-21T00:00:00"/>
    <s v="Customer_1348"/>
    <x v="1"/>
    <x v="3"/>
    <x v="1"/>
    <x v="8"/>
    <n v="4"/>
    <n v="253"/>
    <n v="25"/>
    <n v="759"/>
    <x v="5632"/>
    <s v="Cash"/>
    <x v="1"/>
    <n v="4"/>
    <n v="2023"/>
    <n v="9"/>
    <x v="5"/>
    <n v="3"/>
    <n v="38"/>
    <n v="4"/>
    <n v="4"/>
    <x v="4"/>
    <x v="1"/>
    <n v="25300"/>
    <n v="0.14000000000000001"/>
  </r>
  <r>
    <x v="5691"/>
    <d v="2023-11-17T00:00:00"/>
    <s v="Customer_1325"/>
    <x v="2"/>
    <x v="3"/>
    <x v="2"/>
    <x v="2"/>
    <n v="6"/>
    <n v="4194"/>
    <n v="14"/>
    <n v="21641.040000000001"/>
    <x v="5633"/>
    <s v="Cash"/>
    <x v="2"/>
    <n v="3"/>
    <n v="2023"/>
    <n v="11"/>
    <x v="6"/>
    <n v="4"/>
    <n v="46"/>
    <n v="3"/>
    <n v="5"/>
    <x v="1"/>
    <x v="1"/>
    <n v="352296"/>
    <n v="0.15"/>
  </r>
  <r>
    <x v="5692"/>
    <d v="2023-10-21T00:00:00"/>
    <s v="Customer_1506"/>
    <x v="1"/>
    <x v="2"/>
    <x v="1"/>
    <x v="3"/>
    <n v="5"/>
    <n v="967"/>
    <n v="10"/>
    <n v="4351.5"/>
    <x v="5634"/>
    <s v="UPI"/>
    <x v="2"/>
    <n v="4"/>
    <n v="2023"/>
    <n v="10"/>
    <x v="1"/>
    <n v="4"/>
    <n v="42"/>
    <n v="3"/>
    <n v="6"/>
    <x v="0"/>
    <x v="0"/>
    <n v="48350"/>
    <n v="0.17"/>
  </r>
  <r>
    <x v="5693"/>
    <d v="2023-02-19T00:00:00"/>
    <s v="Customer_175"/>
    <x v="1"/>
    <x v="2"/>
    <x v="2"/>
    <x v="7"/>
    <n v="3"/>
    <n v="2301"/>
    <n v="22"/>
    <n v="5384.34"/>
    <x v="5635"/>
    <s v="UPI"/>
    <x v="1"/>
    <n v="5"/>
    <n v="2023"/>
    <n v="2"/>
    <x v="3"/>
    <n v="1"/>
    <n v="8"/>
    <n v="4"/>
    <n v="0"/>
    <x v="2"/>
    <x v="0"/>
    <n v="151866"/>
    <n v="0.11"/>
  </r>
  <r>
    <x v="5694"/>
    <d v="2023-02-03T00:00:00"/>
    <s v="Customer_1735"/>
    <x v="1"/>
    <x v="0"/>
    <x v="1"/>
    <x v="3"/>
    <n v="9"/>
    <n v="771"/>
    <n v="3"/>
    <n v="6730.83"/>
    <x v="5636"/>
    <s v="Card"/>
    <x v="2"/>
    <n v="3"/>
    <n v="2023"/>
    <n v="2"/>
    <x v="3"/>
    <n v="1"/>
    <n v="5"/>
    <n v="1"/>
    <n v="5"/>
    <x v="1"/>
    <x v="1"/>
    <n v="20817"/>
    <n v="0.09"/>
  </r>
  <r>
    <x v="5695"/>
    <d v="2023-02-04T00:00:00"/>
    <s v="Customer_678"/>
    <x v="1"/>
    <x v="3"/>
    <x v="0"/>
    <x v="0"/>
    <n v="7"/>
    <n v="3962"/>
    <n v="6"/>
    <n v="26069.96"/>
    <x v="5637"/>
    <s v="Cash"/>
    <x v="1"/>
    <n v="3"/>
    <n v="2023"/>
    <n v="2"/>
    <x v="3"/>
    <n v="1"/>
    <n v="5"/>
    <n v="1"/>
    <n v="6"/>
    <x v="0"/>
    <x v="0"/>
    <n v="166404"/>
    <n v="0.13"/>
  </r>
  <r>
    <x v="5696"/>
    <d v="2023-04-21T00:00:00"/>
    <s v="Customer_823"/>
    <x v="0"/>
    <x v="1"/>
    <x v="2"/>
    <x v="5"/>
    <n v="8"/>
    <n v="4494"/>
    <n v="1"/>
    <n v="35592.480000000003"/>
    <x v="5638"/>
    <s v="Cash"/>
    <x v="0"/>
    <n v="6"/>
    <n v="2023"/>
    <n v="4"/>
    <x v="8"/>
    <n v="2"/>
    <n v="16"/>
    <n v="4"/>
    <n v="5"/>
    <x v="1"/>
    <x v="1"/>
    <n v="35952"/>
    <n v="0.11"/>
  </r>
  <r>
    <x v="5697"/>
    <d v="2023-04-18T00:00:00"/>
    <s v="Customer_1480"/>
    <x v="0"/>
    <x v="2"/>
    <x v="2"/>
    <x v="7"/>
    <n v="4"/>
    <n v="2387"/>
    <n v="23"/>
    <n v="7351.96"/>
    <x v="5639"/>
    <s v="Card"/>
    <x v="1"/>
    <n v="5"/>
    <n v="2023"/>
    <n v="4"/>
    <x v="8"/>
    <n v="2"/>
    <n v="16"/>
    <n v="4"/>
    <n v="2"/>
    <x v="5"/>
    <x v="1"/>
    <n v="219604"/>
    <n v="0.11"/>
  </r>
  <r>
    <x v="5698"/>
    <d v="2023-08-24T00:00:00"/>
    <s v="Customer_787"/>
    <x v="0"/>
    <x v="0"/>
    <x v="0"/>
    <x v="6"/>
    <n v="8"/>
    <n v="1357"/>
    <n v="7"/>
    <n v="10096.08"/>
    <x v="5640"/>
    <s v="Cash"/>
    <x v="1"/>
    <n v="5"/>
    <n v="2023"/>
    <n v="8"/>
    <x v="4"/>
    <n v="3"/>
    <n v="34"/>
    <n v="4"/>
    <n v="4"/>
    <x v="4"/>
    <x v="1"/>
    <n v="75992"/>
    <n v="0.1"/>
  </r>
  <r>
    <x v="5699"/>
    <d v="2023-05-03T00:00:00"/>
    <s v="Customer_1688"/>
    <x v="3"/>
    <x v="3"/>
    <x v="0"/>
    <x v="6"/>
    <n v="6"/>
    <n v="838"/>
    <n v="22"/>
    <n v="3921.84"/>
    <x v="5641"/>
    <s v="Card"/>
    <x v="2"/>
    <n v="4"/>
    <n v="2023"/>
    <n v="5"/>
    <x v="11"/>
    <n v="2"/>
    <n v="18"/>
    <n v="1"/>
    <n v="3"/>
    <x v="6"/>
    <x v="1"/>
    <n v="110616"/>
    <n v="0.2"/>
  </r>
  <r>
    <x v="5700"/>
    <d v="2023-08-15T00:00:00"/>
    <s v="Customer_1980"/>
    <x v="3"/>
    <x v="3"/>
    <x v="0"/>
    <x v="4"/>
    <n v="3"/>
    <n v="4970"/>
    <n v="6"/>
    <n v="14015.4"/>
    <x v="5642"/>
    <s v="UPI"/>
    <x v="2"/>
    <n v="3"/>
    <n v="2023"/>
    <n v="8"/>
    <x v="4"/>
    <n v="3"/>
    <n v="33"/>
    <n v="3"/>
    <n v="2"/>
    <x v="5"/>
    <x v="1"/>
    <n v="89460"/>
    <n v="0.13"/>
  </r>
  <r>
    <x v="5701"/>
    <d v="2023-04-05T00:00:00"/>
    <s v="Customer_1452"/>
    <x v="2"/>
    <x v="0"/>
    <x v="2"/>
    <x v="5"/>
    <n v="4"/>
    <n v="2605"/>
    <n v="15"/>
    <n v="8857"/>
    <x v="5643"/>
    <s v="UPI"/>
    <x v="2"/>
    <n v="5"/>
    <n v="2023"/>
    <n v="4"/>
    <x v="8"/>
    <n v="2"/>
    <n v="14"/>
    <n v="2"/>
    <n v="3"/>
    <x v="6"/>
    <x v="1"/>
    <n v="156300"/>
    <n v="0.09"/>
  </r>
  <r>
    <x v="5702"/>
    <d v="2023-08-07T00:00:00"/>
    <s v="Customer_1595"/>
    <x v="1"/>
    <x v="3"/>
    <x v="2"/>
    <x v="5"/>
    <n v="1"/>
    <n v="2962"/>
    <n v="7"/>
    <n v="2754.66"/>
    <x v="5644"/>
    <s v="Cash"/>
    <x v="2"/>
    <n v="1"/>
    <n v="2023"/>
    <n v="8"/>
    <x v="4"/>
    <n v="3"/>
    <n v="32"/>
    <n v="2"/>
    <n v="1"/>
    <x v="3"/>
    <x v="1"/>
    <n v="20734"/>
    <n v="0.16"/>
  </r>
  <r>
    <x v="5703"/>
    <d v="2023-06-14T00:00:00"/>
    <s v="Customer_1115"/>
    <x v="3"/>
    <x v="2"/>
    <x v="1"/>
    <x v="1"/>
    <n v="7"/>
    <n v="2655"/>
    <n v="27"/>
    <n v="13567.05"/>
    <x v="5645"/>
    <s v="Cash"/>
    <x v="1"/>
    <n v="3"/>
    <n v="2023"/>
    <n v="6"/>
    <x v="7"/>
    <n v="2"/>
    <n v="24"/>
    <n v="3"/>
    <n v="3"/>
    <x v="6"/>
    <x v="1"/>
    <n v="501795"/>
    <n v="0.18"/>
  </r>
  <r>
    <x v="5704"/>
    <d v="2023-10-31T00:00:00"/>
    <s v="Customer_1233"/>
    <x v="1"/>
    <x v="2"/>
    <x v="0"/>
    <x v="0"/>
    <n v="7"/>
    <n v="1637"/>
    <n v="20"/>
    <n v="9167.2000000000007"/>
    <x v="5646"/>
    <s v="UPI"/>
    <x v="0"/>
    <n v="7"/>
    <n v="2023"/>
    <n v="10"/>
    <x v="1"/>
    <n v="4"/>
    <n v="44"/>
    <n v="5"/>
    <n v="2"/>
    <x v="5"/>
    <x v="1"/>
    <n v="229180"/>
    <n v="0.2"/>
  </r>
  <r>
    <x v="5705"/>
    <d v="2023-03-28T00:00:00"/>
    <s v="Customer_258"/>
    <x v="2"/>
    <x v="0"/>
    <x v="1"/>
    <x v="3"/>
    <n v="6"/>
    <n v="178"/>
    <n v="20"/>
    <n v="854.4"/>
    <x v="5647"/>
    <s v="Card"/>
    <x v="1"/>
    <n v="3"/>
    <n v="2023"/>
    <n v="3"/>
    <x v="9"/>
    <n v="1"/>
    <n v="13"/>
    <n v="5"/>
    <n v="2"/>
    <x v="5"/>
    <x v="1"/>
    <n v="21360"/>
    <n v="0.16"/>
  </r>
  <r>
    <x v="5706"/>
    <d v="2023-12-29T00:00:00"/>
    <s v="Customer_1307"/>
    <x v="3"/>
    <x v="3"/>
    <x v="2"/>
    <x v="5"/>
    <n v="4"/>
    <n v="3867"/>
    <n v="1"/>
    <n v="15313.32"/>
    <x v="5648"/>
    <s v="UPI"/>
    <x v="0"/>
    <n v="5"/>
    <n v="2023"/>
    <n v="12"/>
    <x v="2"/>
    <n v="4"/>
    <n v="52"/>
    <n v="5"/>
    <n v="5"/>
    <x v="1"/>
    <x v="1"/>
    <n v="15468"/>
    <n v="0.11"/>
  </r>
  <r>
    <x v="5707"/>
    <d v="2023-07-04T00:00:00"/>
    <s v="Customer_1629"/>
    <x v="2"/>
    <x v="1"/>
    <x v="1"/>
    <x v="1"/>
    <n v="4"/>
    <n v="1036"/>
    <n v="26"/>
    <n v="3066.56"/>
    <x v="5649"/>
    <s v="UPI"/>
    <x v="1"/>
    <n v="4"/>
    <n v="2023"/>
    <n v="7"/>
    <x v="10"/>
    <n v="3"/>
    <n v="27"/>
    <n v="2"/>
    <n v="2"/>
    <x v="5"/>
    <x v="1"/>
    <n v="107744"/>
    <n v="0.09"/>
  </r>
  <r>
    <x v="5708"/>
    <d v="2023-05-08T00:00:00"/>
    <s v="Customer_702"/>
    <x v="2"/>
    <x v="2"/>
    <x v="1"/>
    <x v="8"/>
    <n v="4"/>
    <n v="3265"/>
    <n v="9"/>
    <n v="11884.6"/>
    <x v="5650"/>
    <s v="Cash"/>
    <x v="1"/>
    <n v="6"/>
    <n v="2023"/>
    <n v="5"/>
    <x v="11"/>
    <n v="2"/>
    <n v="19"/>
    <n v="2"/>
    <n v="1"/>
    <x v="3"/>
    <x v="1"/>
    <n v="117540"/>
    <n v="0.1"/>
  </r>
  <r>
    <x v="5709"/>
    <d v="2023-08-20T00:00:00"/>
    <s v="Customer_577"/>
    <x v="0"/>
    <x v="2"/>
    <x v="0"/>
    <x v="4"/>
    <n v="6"/>
    <n v="2718"/>
    <n v="26"/>
    <n v="12067.92"/>
    <x v="5651"/>
    <s v="Card"/>
    <x v="1"/>
    <n v="7"/>
    <n v="2023"/>
    <n v="8"/>
    <x v="4"/>
    <n v="3"/>
    <n v="34"/>
    <n v="4"/>
    <n v="0"/>
    <x v="2"/>
    <x v="0"/>
    <n v="424008"/>
    <n v="0.05"/>
  </r>
  <r>
    <x v="5710"/>
    <d v="2023-01-27T00:00:00"/>
    <s v="Customer_1804"/>
    <x v="3"/>
    <x v="1"/>
    <x v="0"/>
    <x v="4"/>
    <n v="1"/>
    <n v="2155"/>
    <n v="1"/>
    <n v="2133.4499999999998"/>
    <x v="5652"/>
    <s v="UPI"/>
    <x v="2"/>
    <n v="4"/>
    <n v="2023"/>
    <n v="1"/>
    <x v="0"/>
    <n v="1"/>
    <n v="4"/>
    <n v="4"/>
    <n v="5"/>
    <x v="1"/>
    <x v="1"/>
    <n v="2155"/>
    <n v="0.15"/>
  </r>
  <r>
    <x v="5711"/>
    <d v="2023-10-13T00:00:00"/>
    <s v="Customer_1232"/>
    <x v="0"/>
    <x v="1"/>
    <x v="1"/>
    <x v="1"/>
    <n v="9"/>
    <n v="3026"/>
    <n v="8"/>
    <n v="25055.279999999999"/>
    <x v="5653"/>
    <s v="Card"/>
    <x v="0"/>
    <n v="4"/>
    <n v="2023"/>
    <n v="10"/>
    <x v="1"/>
    <n v="4"/>
    <n v="41"/>
    <n v="2"/>
    <n v="5"/>
    <x v="1"/>
    <x v="1"/>
    <n v="217872"/>
    <n v="0.15"/>
  </r>
  <r>
    <x v="5712"/>
    <d v="2023-01-16T00:00:00"/>
    <s v="Customer_877"/>
    <x v="2"/>
    <x v="2"/>
    <x v="2"/>
    <x v="5"/>
    <n v="9"/>
    <n v="3251"/>
    <n v="8"/>
    <n v="26918.28"/>
    <x v="5654"/>
    <s v="Card"/>
    <x v="2"/>
    <n v="1"/>
    <n v="2023"/>
    <n v="1"/>
    <x v="0"/>
    <n v="1"/>
    <n v="3"/>
    <n v="3"/>
    <n v="1"/>
    <x v="3"/>
    <x v="1"/>
    <n v="234072"/>
    <n v="0.13"/>
  </r>
  <r>
    <x v="5713"/>
    <d v="2023-03-08T00:00:00"/>
    <s v="Customer_1445"/>
    <x v="2"/>
    <x v="1"/>
    <x v="1"/>
    <x v="3"/>
    <n v="7"/>
    <n v="2199"/>
    <n v="3"/>
    <n v="14931.21"/>
    <x v="5655"/>
    <s v="Card"/>
    <x v="2"/>
    <n v="3"/>
    <n v="2023"/>
    <n v="3"/>
    <x v="9"/>
    <n v="1"/>
    <n v="10"/>
    <n v="2"/>
    <n v="3"/>
    <x v="6"/>
    <x v="1"/>
    <n v="46179"/>
    <n v="7.0000000000000007E-2"/>
  </r>
  <r>
    <x v="5714"/>
    <d v="2023-04-10T00:00:00"/>
    <s v="Customer_896"/>
    <x v="1"/>
    <x v="0"/>
    <x v="2"/>
    <x v="2"/>
    <n v="5"/>
    <n v="4606"/>
    <n v="1"/>
    <n v="22799.7"/>
    <x v="5656"/>
    <s v="UPI"/>
    <x v="2"/>
    <n v="3"/>
    <n v="2023"/>
    <n v="4"/>
    <x v="8"/>
    <n v="2"/>
    <n v="15"/>
    <n v="3"/>
    <n v="1"/>
    <x v="3"/>
    <x v="1"/>
    <n v="23030"/>
    <n v="0.12"/>
  </r>
  <r>
    <x v="5715"/>
    <d v="2023-12-15T00:00:00"/>
    <s v="Customer_1754"/>
    <x v="3"/>
    <x v="0"/>
    <x v="2"/>
    <x v="5"/>
    <n v="9"/>
    <n v="3375"/>
    <n v="17"/>
    <n v="25211.25"/>
    <x v="5657"/>
    <s v="Cash"/>
    <x v="0"/>
    <n v="7"/>
    <n v="2023"/>
    <n v="12"/>
    <x v="2"/>
    <n v="4"/>
    <n v="50"/>
    <n v="3"/>
    <n v="5"/>
    <x v="1"/>
    <x v="1"/>
    <n v="516375"/>
    <n v="0.17"/>
  </r>
  <r>
    <x v="5716"/>
    <d v="2023-09-23T00:00:00"/>
    <s v="Customer_93"/>
    <x v="3"/>
    <x v="2"/>
    <x v="0"/>
    <x v="6"/>
    <n v="10"/>
    <n v="1611"/>
    <n v="12"/>
    <n v="14176.8"/>
    <x v="5658"/>
    <s v="Card"/>
    <x v="1"/>
    <n v="2"/>
    <n v="2023"/>
    <n v="9"/>
    <x v="5"/>
    <n v="3"/>
    <n v="38"/>
    <n v="4"/>
    <n v="6"/>
    <x v="0"/>
    <x v="0"/>
    <n v="193320"/>
    <n v="0.11"/>
  </r>
  <r>
    <x v="5717"/>
    <d v="2023-06-08T00:00:00"/>
    <s v="Customer_790"/>
    <x v="1"/>
    <x v="1"/>
    <x v="2"/>
    <x v="7"/>
    <n v="10"/>
    <n v="3210"/>
    <n v="20"/>
    <n v="25680"/>
    <x v="5659"/>
    <s v="Cash"/>
    <x v="2"/>
    <n v="3"/>
    <n v="2023"/>
    <n v="6"/>
    <x v="7"/>
    <n v="2"/>
    <n v="23"/>
    <n v="2"/>
    <n v="4"/>
    <x v="4"/>
    <x v="1"/>
    <n v="642000"/>
    <n v="0.18"/>
  </r>
  <r>
    <x v="5718"/>
    <d v="2023-09-14T00:00:00"/>
    <s v="Customer_1823"/>
    <x v="2"/>
    <x v="2"/>
    <x v="0"/>
    <x v="6"/>
    <n v="6"/>
    <n v="4938"/>
    <n v="22"/>
    <n v="23109.84"/>
    <x v="5660"/>
    <s v="Cash"/>
    <x v="2"/>
    <n v="2"/>
    <n v="2023"/>
    <n v="9"/>
    <x v="5"/>
    <n v="3"/>
    <n v="37"/>
    <n v="3"/>
    <n v="4"/>
    <x v="4"/>
    <x v="1"/>
    <n v="651816"/>
    <n v="0.15"/>
  </r>
  <r>
    <x v="5719"/>
    <d v="2023-03-29T00:00:00"/>
    <s v="Customer_169"/>
    <x v="3"/>
    <x v="0"/>
    <x v="0"/>
    <x v="4"/>
    <n v="4"/>
    <n v="2056"/>
    <n v="2"/>
    <n v="8059.52"/>
    <x v="5661"/>
    <s v="UPI"/>
    <x v="1"/>
    <n v="7"/>
    <n v="2023"/>
    <n v="3"/>
    <x v="9"/>
    <n v="1"/>
    <n v="13"/>
    <n v="5"/>
    <n v="3"/>
    <x v="6"/>
    <x v="1"/>
    <n v="16448"/>
    <n v="0.11"/>
  </r>
  <r>
    <x v="5720"/>
    <d v="2023-11-17T00:00:00"/>
    <s v="Customer_302"/>
    <x v="3"/>
    <x v="3"/>
    <x v="2"/>
    <x v="7"/>
    <n v="9"/>
    <n v="2012"/>
    <n v="9"/>
    <n v="16478.28"/>
    <x v="5662"/>
    <s v="UPI"/>
    <x v="1"/>
    <n v="4"/>
    <n v="2023"/>
    <n v="11"/>
    <x v="6"/>
    <n v="4"/>
    <n v="46"/>
    <n v="3"/>
    <n v="5"/>
    <x v="1"/>
    <x v="1"/>
    <n v="162972"/>
    <n v="0.14000000000000001"/>
  </r>
  <r>
    <x v="5721"/>
    <d v="2023-08-04T00:00:00"/>
    <s v="Customer_1072"/>
    <x v="1"/>
    <x v="1"/>
    <x v="2"/>
    <x v="7"/>
    <n v="1"/>
    <n v="3994"/>
    <n v="3"/>
    <n v="3874.18"/>
    <x v="5663"/>
    <s v="UPI"/>
    <x v="1"/>
    <n v="2"/>
    <n v="2023"/>
    <n v="8"/>
    <x v="4"/>
    <n v="3"/>
    <n v="31"/>
    <n v="1"/>
    <n v="5"/>
    <x v="1"/>
    <x v="1"/>
    <n v="11982"/>
    <n v="0.11"/>
  </r>
  <r>
    <x v="5722"/>
    <d v="2023-10-04T00:00:00"/>
    <s v="Customer_14"/>
    <x v="1"/>
    <x v="3"/>
    <x v="1"/>
    <x v="8"/>
    <n v="8"/>
    <n v="653"/>
    <n v="19"/>
    <n v="4231.4399999999996"/>
    <x v="5664"/>
    <s v="UPI"/>
    <x v="1"/>
    <n v="4"/>
    <n v="2023"/>
    <n v="10"/>
    <x v="1"/>
    <n v="4"/>
    <n v="40"/>
    <n v="1"/>
    <n v="3"/>
    <x v="6"/>
    <x v="1"/>
    <n v="99256"/>
    <n v="0.16"/>
  </r>
  <r>
    <x v="5723"/>
    <d v="2023-03-14T00:00:00"/>
    <s v="Customer_1011"/>
    <x v="2"/>
    <x v="0"/>
    <x v="2"/>
    <x v="2"/>
    <n v="7"/>
    <n v="943"/>
    <n v="2"/>
    <n v="6468.98"/>
    <x v="5665"/>
    <s v="Card"/>
    <x v="0"/>
    <n v="2"/>
    <n v="2023"/>
    <n v="3"/>
    <x v="9"/>
    <n v="1"/>
    <n v="11"/>
    <n v="3"/>
    <n v="2"/>
    <x v="5"/>
    <x v="1"/>
    <n v="13202"/>
    <n v="0.19"/>
  </r>
  <r>
    <x v="5724"/>
    <d v="2023-09-30T00:00:00"/>
    <s v="Customer_1139"/>
    <x v="1"/>
    <x v="2"/>
    <x v="2"/>
    <x v="7"/>
    <n v="2"/>
    <n v="4808"/>
    <n v="11"/>
    <n v="8558.24"/>
    <x v="5666"/>
    <s v="Card"/>
    <x v="0"/>
    <n v="4"/>
    <n v="2023"/>
    <n v="9"/>
    <x v="5"/>
    <n v="3"/>
    <n v="39"/>
    <n v="5"/>
    <n v="6"/>
    <x v="0"/>
    <x v="0"/>
    <n v="105776"/>
    <n v="0.2"/>
  </r>
  <r>
    <x v="5725"/>
    <d v="2023-04-03T00:00:00"/>
    <s v="Customer_1050"/>
    <x v="3"/>
    <x v="3"/>
    <x v="0"/>
    <x v="0"/>
    <n v="10"/>
    <n v="4325"/>
    <n v="28"/>
    <n v="31140"/>
    <x v="5667"/>
    <s v="Cash"/>
    <x v="1"/>
    <n v="5"/>
    <n v="2023"/>
    <n v="4"/>
    <x v="8"/>
    <n v="2"/>
    <n v="14"/>
    <n v="2"/>
    <n v="1"/>
    <x v="3"/>
    <x v="1"/>
    <n v="1211000"/>
    <n v="0.13"/>
  </r>
  <r>
    <x v="5726"/>
    <d v="2023-10-03T00:00:00"/>
    <s v="Customer_63"/>
    <x v="3"/>
    <x v="3"/>
    <x v="0"/>
    <x v="4"/>
    <n v="9"/>
    <n v="284"/>
    <n v="5"/>
    <n v="2428.1999999999998"/>
    <x v="5668"/>
    <s v="Cash"/>
    <x v="1"/>
    <n v="4"/>
    <n v="2023"/>
    <n v="10"/>
    <x v="1"/>
    <n v="4"/>
    <n v="40"/>
    <n v="1"/>
    <n v="2"/>
    <x v="5"/>
    <x v="1"/>
    <n v="12780"/>
    <n v="0.06"/>
  </r>
  <r>
    <x v="5727"/>
    <d v="2023-07-30T00:00:00"/>
    <s v="Customer_754"/>
    <x v="1"/>
    <x v="3"/>
    <x v="0"/>
    <x v="0"/>
    <n v="2"/>
    <n v="945"/>
    <n v="5"/>
    <n v="1795.5"/>
    <x v="5669"/>
    <s v="Card"/>
    <x v="1"/>
    <n v="4"/>
    <n v="2023"/>
    <n v="7"/>
    <x v="10"/>
    <n v="3"/>
    <n v="31"/>
    <n v="6"/>
    <n v="0"/>
    <x v="2"/>
    <x v="0"/>
    <n v="9450"/>
    <n v="0.1"/>
  </r>
  <r>
    <x v="5728"/>
    <d v="2023-01-06T00:00:00"/>
    <s v="Customer_1853"/>
    <x v="1"/>
    <x v="2"/>
    <x v="0"/>
    <x v="0"/>
    <n v="6"/>
    <n v="1484"/>
    <n v="14"/>
    <n v="7657.44"/>
    <x v="5670"/>
    <s v="Card"/>
    <x v="0"/>
    <n v="5"/>
    <n v="2023"/>
    <n v="1"/>
    <x v="0"/>
    <n v="1"/>
    <n v="1"/>
    <n v="1"/>
    <n v="5"/>
    <x v="1"/>
    <x v="1"/>
    <n v="124656"/>
    <n v="0.13"/>
  </r>
  <r>
    <x v="5729"/>
    <d v="2023-01-13T00:00:00"/>
    <s v="Customer_1070"/>
    <x v="2"/>
    <x v="1"/>
    <x v="2"/>
    <x v="5"/>
    <n v="1"/>
    <n v="1185"/>
    <n v="5"/>
    <n v="1125.75"/>
    <x v="5671"/>
    <s v="UPI"/>
    <x v="0"/>
    <n v="2"/>
    <n v="2023"/>
    <n v="1"/>
    <x v="0"/>
    <n v="1"/>
    <n v="2"/>
    <n v="2"/>
    <n v="5"/>
    <x v="1"/>
    <x v="1"/>
    <n v="5925"/>
    <n v="0.12"/>
  </r>
  <r>
    <x v="5730"/>
    <d v="2023-06-23T00:00:00"/>
    <s v="Customer_883"/>
    <x v="1"/>
    <x v="1"/>
    <x v="1"/>
    <x v="1"/>
    <n v="5"/>
    <n v="2431"/>
    <n v="29"/>
    <n v="8630.0499999999993"/>
    <x v="5672"/>
    <s v="Cash"/>
    <x v="2"/>
    <n v="4"/>
    <n v="2023"/>
    <n v="6"/>
    <x v="7"/>
    <n v="2"/>
    <n v="25"/>
    <n v="4"/>
    <n v="5"/>
    <x v="1"/>
    <x v="1"/>
    <n v="352495"/>
    <n v="7.0000000000000007E-2"/>
  </r>
  <r>
    <x v="5731"/>
    <d v="2023-07-24T00:00:00"/>
    <s v="Customer_40"/>
    <x v="1"/>
    <x v="2"/>
    <x v="2"/>
    <x v="2"/>
    <n v="10"/>
    <n v="3038"/>
    <n v="10"/>
    <n v="27342"/>
    <x v="5673"/>
    <s v="Cash"/>
    <x v="2"/>
    <n v="4"/>
    <n v="2023"/>
    <n v="7"/>
    <x v="10"/>
    <n v="3"/>
    <n v="30"/>
    <n v="5"/>
    <n v="1"/>
    <x v="3"/>
    <x v="1"/>
    <n v="303800"/>
    <n v="0.11"/>
  </r>
  <r>
    <x v="5732"/>
    <d v="2023-08-25T00:00:00"/>
    <s v="Customer_1729"/>
    <x v="3"/>
    <x v="1"/>
    <x v="2"/>
    <x v="2"/>
    <n v="4"/>
    <n v="3318"/>
    <n v="28"/>
    <n v="9555.84"/>
    <x v="5674"/>
    <s v="UPI"/>
    <x v="0"/>
    <n v="6"/>
    <n v="2023"/>
    <n v="8"/>
    <x v="4"/>
    <n v="3"/>
    <n v="34"/>
    <n v="4"/>
    <n v="5"/>
    <x v="1"/>
    <x v="1"/>
    <n v="371616"/>
    <n v="0.17"/>
  </r>
  <r>
    <x v="5733"/>
    <d v="2023-11-14T00:00:00"/>
    <s v="Customer_1174"/>
    <x v="0"/>
    <x v="2"/>
    <x v="2"/>
    <x v="2"/>
    <n v="3"/>
    <n v="1401"/>
    <n v="20"/>
    <n v="3362.4"/>
    <x v="5675"/>
    <s v="UPI"/>
    <x v="2"/>
    <n v="6"/>
    <n v="2023"/>
    <n v="11"/>
    <x v="6"/>
    <n v="4"/>
    <n v="46"/>
    <n v="3"/>
    <n v="2"/>
    <x v="5"/>
    <x v="1"/>
    <n v="84060"/>
    <n v="0.08"/>
  </r>
  <r>
    <x v="5734"/>
    <d v="2023-12-19T00:00:00"/>
    <s v="Customer_1117"/>
    <x v="1"/>
    <x v="2"/>
    <x v="0"/>
    <x v="0"/>
    <n v="2"/>
    <n v="4989"/>
    <n v="13"/>
    <n v="8680.86"/>
    <x v="5676"/>
    <s v="Cash"/>
    <x v="2"/>
    <n v="1"/>
    <n v="2023"/>
    <n v="12"/>
    <x v="2"/>
    <n v="4"/>
    <n v="51"/>
    <n v="4"/>
    <n v="2"/>
    <x v="5"/>
    <x v="1"/>
    <n v="129714"/>
    <n v="0.11"/>
  </r>
  <r>
    <x v="5735"/>
    <d v="2023-04-03T00:00:00"/>
    <s v="Customer_12"/>
    <x v="0"/>
    <x v="0"/>
    <x v="1"/>
    <x v="8"/>
    <n v="5"/>
    <n v="3017"/>
    <n v="30"/>
    <n v="10559.5"/>
    <x v="5677"/>
    <s v="Cash"/>
    <x v="2"/>
    <n v="5"/>
    <n v="2023"/>
    <n v="4"/>
    <x v="8"/>
    <n v="2"/>
    <n v="14"/>
    <n v="2"/>
    <n v="1"/>
    <x v="3"/>
    <x v="1"/>
    <n v="452550"/>
    <n v="0.09"/>
  </r>
  <r>
    <x v="5736"/>
    <d v="2023-04-10T00:00:00"/>
    <s v="Customer_1889"/>
    <x v="1"/>
    <x v="0"/>
    <x v="0"/>
    <x v="0"/>
    <n v="1"/>
    <n v="1411"/>
    <n v="9"/>
    <n v="1284.01"/>
    <x v="5678"/>
    <s v="Card"/>
    <x v="2"/>
    <n v="3"/>
    <n v="2023"/>
    <n v="4"/>
    <x v="8"/>
    <n v="2"/>
    <n v="15"/>
    <n v="3"/>
    <n v="1"/>
    <x v="3"/>
    <x v="1"/>
    <n v="12699"/>
    <n v="7.0000000000000007E-2"/>
  </r>
  <r>
    <x v="5737"/>
    <d v="2023-07-06T00:00:00"/>
    <s v="Customer_149"/>
    <x v="0"/>
    <x v="0"/>
    <x v="1"/>
    <x v="8"/>
    <n v="1"/>
    <n v="1025"/>
    <n v="25"/>
    <n v="768.75"/>
    <x v="5679"/>
    <s v="Card"/>
    <x v="1"/>
    <n v="4"/>
    <n v="2023"/>
    <n v="7"/>
    <x v="10"/>
    <n v="3"/>
    <n v="27"/>
    <n v="2"/>
    <n v="4"/>
    <x v="4"/>
    <x v="1"/>
    <n v="25625"/>
    <n v="0.13"/>
  </r>
  <r>
    <x v="5738"/>
    <d v="2023-12-06T00:00:00"/>
    <s v="Customer_1683"/>
    <x v="2"/>
    <x v="0"/>
    <x v="0"/>
    <x v="0"/>
    <n v="6"/>
    <n v="1904"/>
    <n v="25"/>
    <n v="8568"/>
    <x v="5680"/>
    <s v="UPI"/>
    <x v="0"/>
    <n v="3"/>
    <n v="2023"/>
    <n v="12"/>
    <x v="2"/>
    <n v="4"/>
    <n v="49"/>
    <n v="2"/>
    <n v="3"/>
    <x v="6"/>
    <x v="1"/>
    <n v="285600"/>
    <n v="0.09"/>
  </r>
  <r>
    <x v="5739"/>
    <d v="2023-03-20T00:00:00"/>
    <s v="Customer_793"/>
    <x v="0"/>
    <x v="2"/>
    <x v="0"/>
    <x v="4"/>
    <n v="8"/>
    <n v="106"/>
    <n v="27"/>
    <n v="619.04"/>
    <x v="5681"/>
    <s v="UPI"/>
    <x v="0"/>
    <n v="7"/>
    <n v="2023"/>
    <n v="3"/>
    <x v="9"/>
    <n v="1"/>
    <n v="12"/>
    <n v="4"/>
    <n v="1"/>
    <x v="3"/>
    <x v="1"/>
    <n v="22896"/>
    <n v="0.18"/>
  </r>
  <r>
    <x v="5740"/>
    <d v="2023-11-20T00:00:00"/>
    <s v="Customer_326"/>
    <x v="2"/>
    <x v="3"/>
    <x v="0"/>
    <x v="4"/>
    <n v="10"/>
    <n v="4055"/>
    <n v="28"/>
    <n v="29196"/>
    <x v="5682"/>
    <s v="Card"/>
    <x v="2"/>
    <n v="6"/>
    <n v="2023"/>
    <n v="11"/>
    <x v="6"/>
    <n v="4"/>
    <n v="47"/>
    <n v="4"/>
    <n v="1"/>
    <x v="3"/>
    <x v="1"/>
    <n v="1135400"/>
    <n v="0.11"/>
  </r>
  <r>
    <x v="5741"/>
    <d v="2023-04-13T00:00:00"/>
    <s v="Customer_1928"/>
    <x v="1"/>
    <x v="3"/>
    <x v="0"/>
    <x v="4"/>
    <n v="6"/>
    <n v="3749"/>
    <n v="11"/>
    <n v="20019.66"/>
    <x v="5683"/>
    <s v="Card"/>
    <x v="1"/>
    <n v="2"/>
    <n v="2023"/>
    <n v="4"/>
    <x v="8"/>
    <n v="2"/>
    <n v="15"/>
    <n v="3"/>
    <n v="4"/>
    <x v="4"/>
    <x v="1"/>
    <n v="247434"/>
    <n v="0.06"/>
  </r>
  <r>
    <x v="5742"/>
    <d v="2023-12-04T00:00:00"/>
    <s v="Customer_456"/>
    <x v="0"/>
    <x v="1"/>
    <x v="0"/>
    <x v="6"/>
    <n v="4"/>
    <n v="629"/>
    <n v="4"/>
    <n v="2415.36"/>
    <x v="5684"/>
    <s v="UPI"/>
    <x v="2"/>
    <n v="3"/>
    <n v="2023"/>
    <n v="12"/>
    <x v="2"/>
    <n v="4"/>
    <n v="49"/>
    <n v="2"/>
    <n v="1"/>
    <x v="3"/>
    <x v="1"/>
    <n v="10064"/>
    <n v="0.16"/>
  </r>
  <r>
    <x v="5743"/>
    <d v="2023-02-09T00:00:00"/>
    <s v="Customer_882"/>
    <x v="2"/>
    <x v="0"/>
    <x v="1"/>
    <x v="1"/>
    <n v="3"/>
    <n v="2903"/>
    <n v="25"/>
    <n v="6531.75"/>
    <x v="5685"/>
    <s v="Cash"/>
    <x v="0"/>
    <n v="6"/>
    <n v="2023"/>
    <n v="2"/>
    <x v="3"/>
    <n v="1"/>
    <n v="6"/>
    <n v="2"/>
    <n v="4"/>
    <x v="4"/>
    <x v="1"/>
    <n v="217725"/>
    <n v="0.09"/>
  </r>
  <r>
    <x v="5744"/>
    <d v="2023-07-06T00:00:00"/>
    <s v="Customer_1806"/>
    <x v="1"/>
    <x v="3"/>
    <x v="2"/>
    <x v="5"/>
    <n v="3"/>
    <n v="2746"/>
    <n v="17"/>
    <n v="6837.54"/>
    <x v="5686"/>
    <s v="Cash"/>
    <x v="1"/>
    <n v="7"/>
    <n v="2023"/>
    <n v="7"/>
    <x v="10"/>
    <n v="3"/>
    <n v="27"/>
    <n v="2"/>
    <n v="4"/>
    <x v="4"/>
    <x v="1"/>
    <n v="140046"/>
    <n v="0.18"/>
  </r>
  <r>
    <x v="5745"/>
    <d v="2023-11-25T00:00:00"/>
    <s v="Customer_1811"/>
    <x v="0"/>
    <x v="0"/>
    <x v="2"/>
    <x v="7"/>
    <n v="7"/>
    <n v="132"/>
    <n v="26"/>
    <n v="683.76"/>
    <x v="5687"/>
    <s v="Card"/>
    <x v="2"/>
    <n v="2"/>
    <n v="2023"/>
    <n v="11"/>
    <x v="6"/>
    <n v="4"/>
    <n v="47"/>
    <n v="4"/>
    <n v="6"/>
    <x v="0"/>
    <x v="0"/>
    <n v="24024"/>
    <n v="0.14000000000000001"/>
  </r>
  <r>
    <x v="5746"/>
    <d v="2023-05-08T00:00:00"/>
    <s v="Customer_225"/>
    <x v="1"/>
    <x v="2"/>
    <x v="0"/>
    <x v="0"/>
    <n v="10"/>
    <n v="4031"/>
    <n v="18"/>
    <n v="33054.199999999997"/>
    <x v="5688"/>
    <s v="UPI"/>
    <x v="0"/>
    <n v="5"/>
    <n v="2023"/>
    <n v="5"/>
    <x v="11"/>
    <n v="2"/>
    <n v="19"/>
    <n v="2"/>
    <n v="1"/>
    <x v="3"/>
    <x v="1"/>
    <n v="725580"/>
    <n v="0.14000000000000001"/>
  </r>
  <r>
    <x v="5747"/>
    <d v="2023-05-09T00:00:00"/>
    <s v="Customer_1030"/>
    <x v="3"/>
    <x v="1"/>
    <x v="0"/>
    <x v="4"/>
    <n v="2"/>
    <n v="131"/>
    <n v="13"/>
    <n v="227.94"/>
    <x v="5689"/>
    <s v="UPI"/>
    <x v="2"/>
    <n v="7"/>
    <n v="2023"/>
    <n v="5"/>
    <x v="11"/>
    <n v="2"/>
    <n v="19"/>
    <n v="2"/>
    <n v="2"/>
    <x v="5"/>
    <x v="1"/>
    <n v="3406"/>
    <n v="0.13"/>
  </r>
  <r>
    <x v="5748"/>
    <d v="2023-02-03T00:00:00"/>
    <s v="Customer_683"/>
    <x v="3"/>
    <x v="1"/>
    <x v="2"/>
    <x v="5"/>
    <n v="5"/>
    <n v="1614"/>
    <n v="24"/>
    <n v="6133.2"/>
    <x v="5690"/>
    <s v="Card"/>
    <x v="0"/>
    <n v="6"/>
    <n v="2023"/>
    <n v="2"/>
    <x v="3"/>
    <n v="1"/>
    <n v="5"/>
    <n v="1"/>
    <n v="5"/>
    <x v="1"/>
    <x v="1"/>
    <n v="193680"/>
    <n v="0.09"/>
  </r>
  <r>
    <x v="5749"/>
    <d v="2023-12-18T00:00:00"/>
    <s v="Customer_1667"/>
    <x v="0"/>
    <x v="2"/>
    <x v="2"/>
    <x v="5"/>
    <n v="7"/>
    <n v="548"/>
    <n v="20"/>
    <n v="3068.8"/>
    <x v="5691"/>
    <s v="UPI"/>
    <x v="0"/>
    <n v="6"/>
    <n v="2023"/>
    <n v="12"/>
    <x v="2"/>
    <n v="4"/>
    <n v="51"/>
    <n v="4"/>
    <n v="1"/>
    <x v="3"/>
    <x v="1"/>
    <n v="76720"/>
    <n v="0.17"/>
  </r>
  <r>
    <x v="5750"/>
    <d v="2023-12-25T00:00:00"/>
    <s v="Customer_1208"/>
    <x v="0"/>
    <x v="0"/>
    <x v="2"/>
    <x v="5"/>
    <n v="10"/>
    <n v="3394"/>
    <n v="21"/>
    <n v="26812.6"/>
    <x v="5692"/>
    <s v="Cash"/>
    <x v="0"/>
    <n v="5"/>
    <n v="2023"/>
    <n v="12"/>
    <x v="2"/>
    <n v="4"/>
    <n v="52"/>
    <n v="5"/>
    <n v="1"/>
    <x v="3"/>
    <x v="1"/>
    <n v="712740"/>
    <n v="0.09"/>
  </r>
  <r>
    <x v="5751"/>
    <d v="2023-12-24T00:00:00"/>
    <s v="Customer_1287"/>
    <x v="2"/>
    <x v="3"/>
    <x v="0"/>
    <x v="4"/>
    <n v="1"/>
    <n v="1325"/>
    <n v="23"/>
    <n v="1020.25"/>
    <x v="5693"/>
    <s v="Card"/>
    <x v="0"/>
    <n v="6"/>
    <n v="2023"/>
    <n v="12"/>
    <x v="2"/>
    <n v="4"/>
    <n v="52"/>
    <n v="5"/>
    <n v="0"/>
    <x v="2"/>
    <x v="0"/>
    <n v="30475"/>
    <n v="0.11"/>
  </r>
  <r>
    <x v="5752"/>
    <d v="2023-01-05T00:00:00"/>
    <s v="Customer_1949"/>
    <x v="1"/>
    <x v="3"/>
    <x v="0"/>
    <x v="0"/>
    <n v="3"/>
    <n v="136"/>
    <n v="3"/>
    <n v="395.76"/>
    <x v="5694"/>
    <s v="Cash"/>
    <x v="0"/>
    <n v="4"/>
    <n v="2023"/>
    <n v="1"/>
    <x v="0"/>
    <n v="1"/>
    <n v="1"/>
    <n v="1"/>
    <n v="4"/>
    <x v="4"/>
    <x v="1"/>
    <n v="1224"/>
    <n v="0.1"/>
  </r>
  <r>
    <x v="5753"/>
    <d v="2023-09-30T00:00:00"/>
    <s v="Customer_397"/>
    <x v="3"/>
    <x v="3"/>
    <x v="1"/>
    <x v="3"/>
    <n v="6"/>
    <n v="1285"/>
    <n v="6"/>
    <n v="7247.4"/>
    <x v="5695"/>
    <s v="UPI"/>
    <x v="0"/>
    <n v="6"/>
    <n v="2023"/>
    <n v="9"/>
    <x v="5"/>
    <n v="3"/>
    <n v="39"/>
    <n v="5"/>
    <n v="6"/>
    <x v="0"/>
    <x v="0"/>
    <n v="46260"/>
    <n v="0.18"/>
  </r>
  <r>
    <x v="5754"/>
    <d v="2023-05-31T00:00:00"/>
    <s v="Customer_1663"/>
    <x v="3"/>
    <x v="2"/>
    <x v="0"/>
    <x v="6"/>
    <n v="3"/>
    <n v="1392"/>
    <n v="13"/>
    <n v="3633.12"/>
    <x v="5696"/>
    <s v="Cash"/>
    <x v="0"/>
    <n v="6"/>
    <n v="2023"/>
    <n v="5"/>
    <x v="11"/>
    <n v="2"/>
    <n v="22"/>
    <n v="5"/>
    <n v="3"/>
    <x v="6"/>
    <x v="1"/>
    <n v="54288"/>
    <n v="0.18"/>
  </r>
  <r>
    <x v="5755"/>
    <d v="2023-09-02T00:00:00"/>
    <s v="Customer_1375"/>
    <x v="3"/>
    <x v="2"/>
    <x v="2"/>
    <x v="5"/>
    <n v="10"/>
    <n v="472"/>
    <n v="15"/>
    <n v="4012"/>
    <x v="5697"/>
    <s v="Cash"/>
    <x v="2"/>
    <n v="4"/>
    <n v="2023"/>
    <n v="9"/>
    <x v="5"/>
    <n v="3"/>
    <n v="35"/>
    <n v="1"/>
    <n v="6"/>
    <x v="0"/>
    <x v="0"/>
    <n v="70800"/>
    <n v="0.1"/>
  </r>
  <r>
    <x v="5756"/>
    <d v="2023-09-03T00:00:00"/>
    <s v="Customer_1373"/>
    <x v="3"/>
    <x v="0"/>
    <x v="0"/>
    <x v="4"/>
    <n v="2"/>
    <n v="569"/>
    <n v="6"/>
    <n v="1069.72"/>
    <x v="5698"/>
    <s v="Cash"/>
    <x v="0"/>
    <n v="2"/>
    <n v="2023"/>
    <n v="9"/>
    <x v="5"/>
    <n v="3"/>
    <n v="36"/>
    <n v="2"/>
    <n v="0"/>
    <x v="2"/>
    <x v="0"/>
    <n v="6828"/>
    <n v="0.13"/>
  </r>
  <r>
    <x v="5757"/>
    <d v="2023-11-11T00:00:00"/>
    <s v="Customer_587"/>
    <x v="2"/>
    <x v="2"/>
    <x v="0"/>
    <x v="0"/>
    <n v="6"/>
    <n v="1547"/>
    <n v="28"/>
    <n v="6683.04"/>
    <x v="5699"/>
    <s v="Card"/>
    <x v="0"/>
    <n v="4"/>
    <n v="2023"/>
    <n v="11"/>
    <x v="6"/>
    <n v="4"/>
    <n v="45"/>
    <n v="2"/>
    <n v="6"/>
    <x v="0"/>
    <x v="0"/>
    <n v="259896"/>
    <n v="0.05"/>
  </r>
  <r>
    <x v="5758"/>
    <d v="2023-05-02T00:00:00"/>
    <s v="Customer_490"/>
    <x v="3"/>
    <x v="0"/>
    <x v="1"/>
    <x v="3"/>
    <n v="10"/>
    <n v="3445"/>
    <n v="10"/>
    <n v="31005"/>
    <x v="5700"/>
    <s v="UPI"/>
    <x v="2"/>
    <n v="3"/>
    <n v="2023"/>
    <n v="5"/>
    <x v="11"/>
    <n v="2"/>
    <n v="18"/>
    <n v="1"/>
    <n v="2"/>
    <x v="5"/>
    <x v="1"/>
    <n v="344500"/>
    <n v="0.14000000000000001"/>
  </r>
  <r>
    <x v="5759"/>
    <d v="2023-10-18T00:00:00"/>
    <s v="Customer_935"/>
    <x v="1"/>
    <x v="0"/>
    <x v="2"/>
    <x v="2"/>
    <n v="8"/>
    <n v="2344"/>
    <n v="4"/>
    <n v="18001.919999999998"/>
    <x v="5701"/>
    <s v="Card"/>
    <x v="2"/>
    <n v="3"/>
    <n v="2023"/>
    <n v="10"/>
    <x v="1"/>
    <n v="4"/>
    <n v="42"/>
    <n v="3"/>
    <n v="3"/>
    <x v="6"/>
    <x v="1"/>
    <n v="75008"/>
    <n v="0.05"/>
  </r>
  <r>
    <x v="5760"/>
    <d v="2023-01-29T00:00:00"/>
    <s v="Customer_1587"/>
    <x v="1"/>
    <x v="3"/>
    <x v="2"/>
    <x v="7"/>
    <n v="5"/>
    <n v="2334"/>
    <n v="9"/>
    <n v="10619.7"/>
    <x v="5702"/>
    <s v="UPI"/>
    <x v="1"/>
    <n v="7"/>
    <n v="2023"/>
    <n v="1"/>
    <x v="0"/>
    <n v="1"/>
    <n v="5"/>
    <n v="5"/>
    <n v="0"/>
    <x v="2"/>
    <x v="0"/>
    <n v="105030"/>
    <n v="0.19"/>
  </r>
  <r>
    <x v="5761"/>
    <d v="2023-10-16T00:00:00"/>
    <s v="Customer_1404"/>
    <x v="2"/>
    <x v="3"/>
    <x v="0"/>
    <x v="0"/>
    <n v="8"/>
    <n v="4368"/>
    <n v="8"/>
    <n v="32148.48"/>
    <x v="5703"/>
    <s v="Cash"/>
    <x v="1"/>
    <n v="1"/>
    <n v="2023"/>
    <n v="10"/>
    <x v="1"/>
    <n v="4"/>
    <n v="42"/>
    <n v="3"/>
    <n v="1"/>
    <x v="3"/>
    <x v="1"/>
    <n v="279552"/>
    <n v="0.14000000000000001"/>
  </r>
  <r>
    <x v="5762"/>
    <d v="2023-02-22T00:00:00"/>
    <s v="Customer_488"/>
    <x v="0"/>
    <x v="3"/>
    <x v="0"/>
    <x v="6"/>
    <n v="9"/>
    <n v="308"/>
    <n v="1"/>
    <n v="2744.28"/>
    <x v="5704"/>
    <s v="Card"/>
    <x v="1"/>
    <n v="3"/>
    <n v="2023"/>
    <n v="2"/>
    <x v="3"/>
    <n v="1"/>
    <n v="8"/>
    <n v="4"/>
    <n v="3"/>
    <x v="6"/>
    <x v="1"/>
    <n v="2772"/>
    <n v="0.15"/>
  </r>
  <r>
    <x v="5763"/>
    <d v="2023-12-07T00:00:00"/>
    <s v="Customer_1080"/>
    <x v="2"/>
    <x v="2"/>
    <x v="0"/>
    <x v="6"/>
    <n v="10"/>
    <n v="2798"/>
    <n v="4"/>
    <n v="26860.799999999999"/>
    <x v="5705"/>
    <s v="UPI"/>
    <x v="0"/>
    <n v="3"/>
    <n v="2023"/>
    <n v="12"/>
    <x v="2"/>
    <n v="4"/>
    <n v="49"/>
    <n v="2"/>
    <n v="4"/>
    <x v="4"/>
    <x v="1"/>
    <n v="111920"/>
    <n v="0.12"/>
  </r>
  <r>
    <x v="5764"/>
    <d v="2023-01-08T00:00:00"/>
    <s v="Customer_827"/>
    <x v="1"/>
    <x v="3"/>
    <x v="1"/>
    <x v="3"/>
    <n v="6"/>
    <n v="1444"/>
    <n v="24"/>
    <n v="6584.64"/>
    <x v="5706"/>
    <s v="Card"/>
    <x v="1"/>
    <n v="7"/>
    <n v="2023"/>
    <n v="1"/>
    <x v="0"/>
    <n v="1"/>
    <n v="2"/>
    <n v="2"/>
    <n v="0"/>
    <x v="2"/>
    <x v="0"/>
    <n v="207936"/>
    <n v="0.13"/>
  </r>
  <r>
    <x v="5765"/>
    <d v="2023-01-25T00:00:00"/>
    <s v="Customer_1171"/>
    <x v="3"/>
    <x v="0"/>
    <x v="1"/>
    <x v="8"/>
    <n v="1"/>
    <n v="1169"/>
    <n v="3"/>
    <n v="1133.93"/>
    <x v="5707"/>
    <s v="Cash"/>
    <x v="2"/>
    <n v="4"/>
    <n v="2023"/>
    <n v="1"/>
    <x v="0"/>
    <n v="1"/>
    <n v="4"/>
    <n v="4"/>
    <n v="3"/>
    <x v="6"/>
    <x v="1"/>
    <n v="3507"/>
    <n v="7.0000000000000007E-2"/>
  </r>
  <r>
    <x v="5766"/>
    <d v="2023-09-26T00:00:00"/>
    <s v="Customer_717"/>
    <x v="1"/>
    <x v="1"/>
    <x v="0"/>
    <x v="0"/>
    <n v="8"/>
    <n v="4905"/>
    <n v="11"/>
    <n v="34923.599999999999"/>
    <x v="5708"/>
    <s v="UPI"/>
    <x v="0"/>
    <n v="3"/>
    <n v="2023"/>
    <n v="9"/>
    <x v="5"/>
    <n v="3"/>
    <n v="39"/>
    <n v="5"/>
    <n v="2"/>
    <x v="5"/>
    <x v="1"/>
    <n v="431640"/>
    <n v="0.19"/>
  </r>
  <r>
    <x v="5767"/>
    <d v="2023-09-26T00:00:00"/>
    <s v="Customer_1159"/>
    <x v="0"/>
    <x v="0"/>
    <x v="2"/>
    <x v="5"/>
    <n v="8"/>
    <n v="1785"/>
    <n v="2"/>
    <n v="13994.4"/>
    <x v="5709"/>
    <s v="Card"/>
    <x v="0"/>
    <n v="7"/>
    <n v="2023"/>
    <n v="9"/>
    <x v="5"/>
    <n v="3"/>
    <n v="39"/>
    <n v="5"/>
    <n v="2"/>
    <x v="5"/>
    <x v="1"/>
    <n v="28560"/>
    <n v="0.2"/>
  </r>
  <r>
    <x v="5768"/>
    <d v="2023-06-29T00:00:00"/>
    <s v="Customer_1554"/>
    <x v="2"/>
    <x v="2"/>
    <x v="0"/>
    <x v="6"/>
    <n v="2"/>
    <n v="4603"/>
    <n v="22"/>
    <n v="7180.68"/>
    <x v="5710"/>
    <s v="Card"/>
    <x v="2"/>
    <n v="1"/>
    <n v="2023"/>
    <n v="6"/>
    <x v="7"/>
    <n v="2"/>
    <n v="26"/>
    <n v="5"/>
    <n v="4"/>
    <x v="4"/>
    <x v="1"/>
    <n v="202532"/>
    <n v="0.1"/>
  </r>
  <r>
    <x v="5769"/>
    <d v="2023-04-24T00:00:00"/>
    <s v="Customer_1047"/>
    <x v="0"/>
    <x v="1"/>
    <x v="0"/>
    <x v="4"/>
    <n v="1"/>
    <n v="2717"/>
    <n v="29"/>
    <n v="1929.07"/>
    <x v="5711"/>
    <s v="Cash"/>
    <x v="2"/>
    <n v="6"/>
    <n v="2023"/>
    <n v="4"/>
    <x v="8"/>
    <n v="2"/>
    <n v="17"/>
    <n v="5"/>
    <n v="1"/>
    <x v="3"/>
    <x v="1"/>
    <n v="78793"/>
    <n v="0.09"/>
  </r>
  <r>
    <x v="5770"/>
    <d v="2023-12-24T00:00:00"/>
    <s v="Customer_1012"/>
    <x v="3"/>
    <x v="3"/>
    <x v="2"/>
    <x v="2"/>
    <n v="1"/>
    <n v="804"/>
    <n v="3"/>
    <n v="779.88"/>
    <x v="5712"/>
    <s v="Card"/>
    <x v="0"/>
    <n v="7"/>
    <n v="2023"/>
    <n v="12"/>
    <x v="2"/>
    <n v="4"/>
    <n v="52"/>
    <n v="5"/>
    <n v="0"/>
    <x v="2"/>
    <x v="0"/>
    <n v="2412"/>
    <n v="0.16"/>
  </r>
  <r>
    <x v="5771"/>
    <d v="2023-06-14T00:00:00"/>
    <s v="Customer_244"/>
    <x v="1"/>
    <x v="0"/>
    <x v="1"/>
    <x v="8"/>
    <n v="4"/>
    <n v="2191"/>
    <n v="9"/>
    <n v="7975.24"/>
    <x v="5713"/>
    <s v="Cash"/>
    <x v="1"/>
    <n v="4"/>
    <n v="2023"/>
    <n v="6"/>
    <x v="7"/>
    <n v="2"/>
    <n v="24"/>
    <n v="3"/>
    <n v="3"/>
    <x v="6"/>
    <x v="1"/>
    <n v="78876"/>
    <n v="0.06"/>
  </r>
  <r>
    <x v="5772"/>
    <d v="2023-10-31T00:00:00"/>
    <s v="Customer_440"/>
    <x v="1"/>
    <x v="2"/>
    <x v="2"/>
    <x v="7"/>
    <n v="8"/>
    <n v="3375"/>
    <n v="9"/>
    <n v="24570"/>
    <x v="5714"/>
    <s v="Cash"/>
    <x v="2"/>
    <n v="6"/>
    <n v="2023"/>
    <n v="10"/>
    <x v="1"/>
    <n v="4"/>
    <n v="44"/>
    <n v="5"/>
    <n v="2"/>
    <x v="5"/>
    <x v="1"/>
    <n v="243000"/>
    <n v="0.2"/>
  </r>
  <r>
    <x v="5773"/>
    <d v="2023-05-08T00:00:00"/>
    <s v="Customer_1933"/>
    <x v="3"/>
    <x v="1"/>
    <x v="1"/>
    <x v="1"/>
    <n v="8"/>
    <n v="4904"/>
    <n v="5"/>
    <n v="37270.400000000001"/>
    <x v="5715"/>
    <s v="Cash"/>
    <x v="0"/>
    <n v="3"/>
    <n v="2023"/>
    <n v="5"/>
    <x v="11"/>
    <n v="2"/>
    <n v="19"/>
    <n v="2"/>
    <n v="1"/>
    <x v="3"/>
    <x v="1"/>
    <n v="196160"/>
    <n v="0.18"/>
  </r>
  <r>
    <x v="5774"/>
    <d v="2023-07-25T00:00:00"/>
    <s v="Customer_520"/>
    <x v="2"/>
    <x v="2"/>
    <x v="0"/>
    <x v="4"/>
    <n v="4"/>
    <n v="1269"/>
    <n v="14"/>
    <n v="4365.3599999999997"/>
    <x v="5716"/>
    <s v="Cash"/>
    <x v="1"/>
    <n v="5"/>
    <n v="2023"/>
    <n v="7"/>
    <x v="10"/>
    <n v="3"/>
    <n v="30"/>
    <n v="5"/>
    <n v="2"/>
    <x v="5"/>
    <x v="1"/>
    <n v="71064"/>
    <n v="0.12"/>
  </r>
  <r>
    <x v="5775"/>
    <d v="2023-11-30T00:00:00"/>
    <s v="Customer_620"/>
    <x v="0"/>
    <x v="1"/>
    <x v="1"/>
    <x v="3"/>
    <n v="4"/>
    <n v="3429"/>
    <n v="22"/>
    <n v="10698.48"/>
    <x v="5717"/>
    <s v="Cash"/>
    <x v="0"/>
    <n v="1"/>
    <n v="2023"/>
    <n v="11"/>
    <x v="6"/>
    <n v="4"/>
    <n v="48"/>
    <n v="5"/>
    <n v="4"/>
    <x v="4"/>
    <x v="1"/>
    <n v="301752"/>
    <n v="0.13"/>
  </r>
  <r>
    <x v="5776"/>
    <d v="2023-10-01T00:00:00"/>
    <s v="Customer_1615"/>
    <x v="2"/>
    <x v="0"/>
    <x v="2"/>
    <x v="5"/>
    <n v="5"/>
    <n v="2966"/>
    <n v="21"/>
    <n v="11715.7"/>
    <x v="5718"/>
    <s v="Cash"/>
    <x v="1"/>
    <n v="5"/>
    <n v="2023"/>
    <n v="10"/>
    <x v="1"/>
    <n v="4"/>
    <n v="40"/>
    <n v="1"/>
    <n v="0"/>
    <x v="2"/>
    <x v="0"/>
    <n v="311430"/>
    <n v="0.06"/>
  </r>
  <r>
    <x v="5777"/>
    <d v="2023-07-13T00:00:00"/>
    <s v="Customer_1109"/>
    <x v="0"/>
    <x v="3"/>
    <x v="2"/>
    <x v="5"/>
    <n v="7"/>
    <n v="2266"/>
    <n v="1"/>
    <n v="15703.38"/>
    <x v="5719"/>
    <s v="Cash"/>
    <x v="1"/>
    <n v="1"/>
    <n v="2023"/>
    <n v="7"/>
    <x v="10"/>
    <n v="3"/>
    <n v="28"/>
    <n v="3"/>
    <n v="4"/>
    <x v="4"/>
    <x v="1"/>
    <n v="15862"/>
    <n v="0.14000000000000001"/>
  </r>
  <r>
    <x v="5778"/>
    <d v="2023-12-24T00:00:00"/>
    <s v="Customer_1904"/>
    <x v="0"/>
    <x v="3"/>
    <x v="0"/>
    <x v="4"/>
    <n v="8"/>
    <n v="3401"/>
    <n v="0"/>
    <n v="27208"/>
    <x v="5720"/>
    <s v="Cash"/>
    <x v="1"/>
    <n v="7"/>
    <n v="2023"/>
    <n v="12"/>
    <x v="2"/>
    <n v="4"/>
    <n v="52"/>
    <n v="5"/>
    <n v="0"/>
    <x v="2"/>
    <x v="0"/>
    <n v="0"/>
    <n v="0.11"/>
  </r>
  <r>
    <x v="5779"/>
    <d v="2023-05-23T00:00:00"/>
    <s v="Customer_982"/>
    <x v="1"/>
    <x v="0"/>
    <x v="0"/>
    <x v="4"/>
    <n v="8"/>
    <n v="2367"/>
    <n v="10"/>
    <n v="17042.400000000001"/>
    <x v="5721"/>
    <s v="Card"/>
    <x v="2"/>
    <n v="1"/>
    <n v="2023"/>
    <n v="5"/>
    <x v="11"/>
    <n v="2"/>
    <n v="21"/>
    <n v="4"/>
    <n v="2"/>
    <x v="5"/>
    <x v="1"/>
    <n v="189360"/>
    <n v="0.11"/>
  </r>
  <r>
    <x v="5780"/>
    <d v="2023-06-03T00:00:00"/>
    <s v="Customer_332"/>
    <x v="1"/>
    <x v="2"/>
    <x v="0"/>
    <x v="6"/>
    <n v="1"/>
    <n v="2074"/>
    <n v="11"/>
    <n v="1845.86"/>
    <x v="5722"/>
    <s v="Card"/>
    <x v="0"/>
    <n v="2"/>
    <n v="2023"/>
    <n v="6"/>
    <x v="7"/>
    <n v="2"/>
    <n v="22"/>
    <n v="1"/>
    <n v="6"/>
    <x v="0"/>
    <x v="0"/>
    <n v="22814"/>
    <n v="0.18"/>
  </r>
  <r>
    <x v="5781"/>
    <d v="2023-09-07T00:00:00"/>
    <s v="Customer_1012"/>
    <x v="2"/>
    <x v="2"/>
    <x v="1"/>
    <x v="1"/>
    <n v="6"/>
    <n v="3364"/>
    <n v="18"/>
    <n v="16550.88"/>
    <x v="5723"/>
    <s v="Cash"/>
    <x v="1"/>
    <n v="6"/>
    <n v="2023"/>
    <n v="9"/>
    <x v="5"/>
    <n v="3"/>
    <n v="36"/>
    <n v="2"/>
    <n v="4"/>
    <x v="4"/>
    <x v="1"/>
    <n v="363312"/>
    <n v="0.15"/>
  </r>
  <r>
    <x v="5782"/>
    <d v="2023-03-08T00:00:00"/>
    <s v="Customer_1510"/>
    <x v="1"/>
    <x v="0"/>
    <x v="2"/>
    <x v="5"/>
    <n v="3"/>
    <n v="244"/>
    <n v="30"/>
    <n v="512.4"/>
    <x v="5724"/>
    <s v="Card"/>
    <x v="2"/>
    <n v="6"/>
    <n v="2023"/>
    <n v="3"/>
    <x v="9"/>
    <n v="1"/>
    <n v="10"/>
    <n v="2"/>
    <n v="3"/>
    <x v="6"/>
    <x v="1"/>
    <n v="21960"/>
    <n v="0.19"/>
  </r>
  <r>
    <x v="5783"/>
    <d v="2023-12-06T00:00:00"/>
    <s v="Customer_250"/>
    <x v="2"/>
    <x v="1"/>
    <x v="1"/>
    <x v="3"/>
    <n v="1"/>
    <n v="3358"/>
    <n v="1"/>
    <n v="3324.42"/>
    <x v="5725"/>
    <s v="Card"/>
    <x v="1"/>
    <n v="4"/>
    <n v="2023"/>
    <n v="12"/>
    <x v="2"/>
    <n v="4"/>
    <n v="49"/>
    <n v="2"/>
    <n v="3"/>
    <x v="6"/>
    <x v="1"/>
    <n v="3358"/>
    <n v="0.05"/>
  </r>
  <r>
    <x v="5784"/>
    <d v="2023-11-08T00:00:00"/>
    <s v="Customer_1647"/>
    <x v="2"/>
    <x v="3"/>
    <x v="1"/>
    <x v="3"/>
    <n v="4"/>
    <n v="3786"/>
    <n v="6"/>
    <n v="14235.36"/>
    <x v="5726"/>
    <s v="Card"/>
    <x v="2"/>
    <n v="3"/>
    <n v="2023"/>
    <n v="11"/>
    <x v="6"/>
    <n v="4"/>
    <n v="45"/>
    <n v="2"/>
    <n v="3"/>
    <x v="6"/>
    <x v="1"/>
    <n v="90864"/>
    <n v="7.0000000000000007E-2"/>
  </r>
  <r>
    <x v="5785"/>
    <d v="2023-02-22T00:00:00"/>
    <s v="Customer_1607"/>
    <x v="3"/>
    <x v="1"/>
    <x v="1"/>
    <x v="8"/>
    <n v="1"/>
    <n v="1118"/>
    <n v="24"/>
    <n v="849.68"/>
    <x v="5727"/>
    <s v="Card"/>
    <x v="1"/>
    <n v="4"/>
    <n v="2023"/>
    <n v="2"/>
    <x v="3"/>
    <n v="1"/>
    <n v="8"/>
    <n v="4"/>
    <n v="3"/>
    <x v="6"/>
    <x v="1"/>
    <n v="26832"/>
    <n v="0.13"/>
  </r>
  <r>
    <x v="5786"/>
    <d v="2023-07-22T00:00:00"/>
    <s v="Customer_1327"/>
    <x v="1"/>
    <x v="0"/>
    <x v="1"/>
    <x v="3"/>
    <n v="6"/>
    <n v="2821"/>
    <n v="17"/>
    <n v="14048.58"/>
    <x v="5728"/>
    <s v="Cash"/>
    <x v="0"/>
    <n v="7"/>
    <n v="2023"/>
    <n v="7"/>
    <x v="10"/>
    <n v="3"/>
    <n v="29"/>
    <n v="4"/>
    <n v="6"/>
    <x v="0"/>
    <x v="0"/>
    <n v="287742"/>
    <n v="0.17"/>
  </r>
  <r>
    <x v="5787"/>
    <d v="2023-02-07T00:00:00"/>
    <s v="Customer_1950"/>
    <x v="1"/>
    <x v="3"/>
    <x v="2"/>
    <x v="2"/>
    <n v="2"/>
    <n v="2348"/>
    <n v="10"/>
    <n v="4226.3999999999996"/>
    <x v="5729"/>
    <s v="UPI"/>
    <x v="2"/>
    <n v="1"/>
    <n v="2023"/>
    <n v="2"/>
    <x v="3"/>
    <n v="1"/>
    <n v="6"/>
    <n v="2"/>
    <n v="2"/>
    <x v="5"/>
    <x v="1"/>
    <n v="46960"/>
    <n v="0.09"/>
  </r>
  <r>
    <x v="5788"/>
    <d v="2023-11-12T00:00:00"/>
    <s v="Customer_1300"/>
    <x v="1"/>
    <x v="2"/>
    <x v="1"/>
    <x v="1"/>
    <n v="8"/>
    <n v="4123"/>
    <n v="21"/>
    <n v="26057.360000000001"/>
    <x v="5730"/>
    <s v="Card"/>
    <x v="0"/>
    <n v="3"/>
    <n v="2023"/>
    <n v="11"/>
    <x v="6"/>
    <n v="4"/>
    <n v="46"/>
    <n v="3"/>
    <n v="0"/>
    <x v="2"/>
    <x v="0"/>
    <n v="692664"/>
    <n v="0.17"/>
  </r>
  <r>
    <x v="5789"/>
    <d v="2023-09-23T00:00:00"/>
    <s v="Customer_684"/>
    <x v="2"/>
    <x v="0"/>
    <x v="2"/>
    <x v="2"/>
    <n v="7"/>
    <n v="4650"/>
    <n v="18"/>
    <n v="26691"/>
    <x v="5731"/>
    <s v="UPI"/>
    <x v="1"/>
    <n v="6"/>
    <n v="2023"/>
    <n v="9"/>
    <x v="5"/>
    <n v="3"/>
    <n v="38"/>
    <n v="4"/>
    <n v="6"/>
    <x v="0"/>
    <x v="0"/>
    <n v="585900"/>
    <n v="0.06"/>
  </r>
  <r>
    <x v="5790"/>
    <d v="2023-03-05T00:00:00"/>
    <s v="Customer_1159"/>
    <x v="0"/>
    <x v="3"/>
    <x v="2"/>
    <x v="7"/>
    <n v="4"/>
    <n v="3816"/>
    <n v="16"/>
    <n v="12821.76"/>
    <x v="5732"/>
    <s v="UPI"/>
    <x v="1"/>
    <n v="3"/>
    <n v="2023"/>
    <n v="3"/>
    <x v="9"/>
    <n v="1"/>
    <n v="10"/>
    <n v="2"/>
    <n v="0"/>
    <x v="2"/>
    <x v="0"/>
    <n v="244224"/>
    <n v="0.09"/>
  </r>
  <r>
    <x v="5791"/>
    <d v="2023-05-09T00:00:00"/>
    <s v="Customer_1257"/>
    <x v="2"/>
    <x v="3"/>
    <x v="0"/>
    <x v="6"/>
    <n v="9"/>
    <n v="4512"/>
    <n v="30"/>
    <n v="28425.599999999999"/>
    <x v="5733"/>
    <s v="Card"/>
    <x v="0"/>
    <n v="6"/>
    <n v="2023"/>
    <n v="5"/>
    <x v="11"/>
    <n v="2"/>
    <n v="19"/>
    <n v="2"/>
    <n v="2"/>
    <x v="5"/>
    <x v="1"/>
    <n v="1218240"/>
    <n v="0.16"/>
  </r>
  <r>
    <x v="5792"/>
    <d v="2023-04-06T00:00:00"/>
    <s v="Customer_1327"/>
    <x v="2"/>
    <x v="3"/>
    <x v="1"/>
    <x v="1"/>
    <n v="9"/>
    <n v="4870"/>
    <n v="0"/>
    <n v="43830"/>
    <x v="5734"/>
    <s v="Card"/>
    <x v="0"/>
    <n v="2"/>
    <n v="2023"/>
    <n v="4"/>
    <x v="8"/>
    <n v="2"/>
    <n v="14"/>
    <n v="2"/>
    <n v="4"/>
    <x v="4"/>
    <x v="1"/>
    <n v="0"/>
    <n v="7.0000000000000007E-2"/>
  </r>
  <r>
    <x v="5793"/>
    <d v="2023-10-27T00:00:00"/>
    <s v="Customer_863"/>
    <x v="2"/>
    <x v="0"/>
    <x v="1"/>
    <x v="3"/>
    <n v="6"/>
    <n v="1627"/>
    <n v="19"/>
    <n v="7907.22"/>
    <x v="143"/>
    <s v="Cash"/>
    <x v="2"/>
    <n v="1"/>
    <n v="2023"/>
    <n v="10"/>
    <x v="1"/>
    <n v="4"/>
    <n v="43"/>
    <n v="4"/>
    <n v="5"/>
    <x v="1"/>
    <x v="1"/>
    <n v="185478"/>
    <n v="0.12"/>
  </r>
  <r>
    <x v="5794"/>
    <d v="2023-10-27T00:00:00"/>
    <s v="Customer_490"/>
    <x v="3"/>
    <x v="3"/>
    <x v="2"/>
    <x v="2"/>
    <n v="4"/>
    <n v="1156"/>
    <n v="29"/>
    <n v="3283.04"/>
    <x v="5735"/>
    <s v="UPI"/>
    <x v="2"/>
    <n v="2"/>
    <n v="2023"/>
    <n v="10"/>
    <x v="1"/>
    <n v="4"/>
    <n v="43"/>
    <n v="4"/>
    <n v="5"/>
    <x v="1"/>
    <x v="1"/>
    <n v="134096"/>
    <n v="0.05"/>
  </r>
  <r>
    <x v="5795"/>
    <d v="2023-12-27T00:00:00"/>
    <s v="Customer_1620"/>
    <x v="2"/>
    <x v="1"/>
    <x v="1"/>
    <x v="8"/>
    <n v="6"/>
    <n v="874"/>
    <n v="25"/>
    <n v="3933"/>
    <x v="1245"/>
    <s v="Card"/>
    <x v="0"/>
    <n v="6"/>
    <n v="2023"/>
    <n v="12"/>
    <x v="2"/>
    <n v="4"/>
    <n v="52"/>
    <n v="5"/>
    <n v="3"/>
    <x v="6"/>
    <x v="1"/>
    <n v="131100"/>
    <n v="0.19"/>
  </r>
  <r>
    <x v="5796"/>
    <d v="2023-02-25T00:00:00"/>
    <s v="Customer_883"/>
    <x v="0"/>
    <x v="2"/>
    <x v="2"/>
    <x v="5"/>
    <n v="7"/>
    <n v="122"/>
    <n v="23"/>
    <n v="657.58"/>
    <x v="5736"/>
    <s v="Card"/>
    <x v="1"/>
    <n v="1"/>
    <n v="2023"/>
    <n v="2"/>
    <x v="3"/>
    <n v="1"/>
    <n v="8"/>
    <n v="4"/>
    <n v="6"/>
    <x v="0"/>
    <x v="0"/>
    <n v="19642"/>
    <n v="0.16"/>
  </r>
  <r>
    <x v="5797"/>
    <d v="2023-12-24T00:00:00"/>
    <s v="Customer_773"/>
    <x v="2"/>
    <x v="1"/>
    <x v="0"/>
    <x v="4"/>
    <n v="4"/>
    <n v="2252"/>
    <n v="10"/>
    <n v="8107.2"/>
    <x v="5737"/>
    <s v="Cash"/>
    <x v="1"/>
    <n v="5"/>
    <n v="2023"/>
    <n v="12"/>
    <x v="2"/>
    <n v="4"/>
    <n v="52"/>
    <n v="5"/>
    <n v="0"/>
    <x v="2"/>
    <x v="0"/>
    <n v="90080"/>
    <n v="0.18"/>
  </r>
  <r>
    <x v="5798"/>
    <d v="2023-06-26T00:00:00"/>
    <s v="Customer_142"/>
    <x v="0"/>
    <x v="3"/>
    <x v="1"/>
    <x v="1"/>
    <n v="2"/>
    <n v="1502"/>
    <n v="9"/>
    <n v="2733.64"/>
    <x v="5738"/>
    <s v="Cash"/>
    <x v="1"/>
    <n v="6"/>
    <n v="2023"/>
    <n v="6"/>
    <x v="7"/>
    <n v="2"/>
    <n v="26"/>
    <n v="5"/>
    <n v="1"/>
    <x v="3"/>
    <x v="1"/>
    <n v="27036"/>
    <n v="0.15"/>
  </r>
  <r>
    <x v="5799"/>
    <d v="2023-10-29T00:00:00"/>
    <s v="Customer_207"/>
    <x v="2"/>
    <x v="3"/>
    <x v="1"/>
    <x v="1"/>
    <n v="7"/>
    <n v="3251"/>
    <n v="17"/>
    <n v="18888.310000000001"/>
    <x v="5739"/>
    <s v="Card"/>
    <x v="0"/>
    <n v="7"/>
    <n v="2023"/>
    <n v="10"/>
    <x v="1"/>
    <n v="4"/>
    <n v="44"/>
    <n v="5"/>
    <n v="0"/>
    <x v="2"/>
    <x v="0"/>
    <n v="386869"/>
    <n v="0.16"/>
  </r>
  <r>
    <x v="5800"/>
    <d v="2023-04-14T00:00:00"/>
    <s v="Customer_1518"/>
    <x v="1"/>
    <x v="1"/>
    <x v="2"/>
    <x v="2"/>
    <n v="4"/>
    <n v="2894"/>
    <n v="16"/>
    <n v="9723.84"/>
    <x v="5740"/>
    <s v="Cash"/>
    <x v="2"/>
    <n v="4"/>
    <n v="2023"/>
    <n v="4"/>
    <x v="8"/>
    <n v="2"/>
    <n v="15"/>
    <n v="3"/>
    <n v="5"/>
    <x v="1"/>
    <x v="1"/>
    <n v="185216"/>
    <n v="0.14000000000000001"/>
  </r>
  <r>
    <x v="5801"/>
    <d v="2023-10-29T00:00:00"/>
    <s v="Customer_1536"/>
    <x v="0"/>
    <x v="0"/>
    <x v="0"/>
    <x v="0"/>
    <n v="7"/>
    <n v="227"/>
    <n v="28"/>
    <n v="1144.08"/>
    <x v="5741"/>
    <s v="Cash"/>
    <x v="1"/>
    <n v="3"/>
    <n v="2023"/>
    <n v="10"/>
    <x v="1"/>
    <n v="4"/>
    <n v="44"/>
    <n v="5"/>
    <n v="0"/>
    <x v="2"/>
    <x v="0"/>
    <n v="44492"/>
    <n v="0.15"/>
  </r>
  <r>
    <x v="5802"/>
    <d v="2023-08-09T00:00:00"/>
    <s v="Customer_1113"/>
    <x v="3"/>
    <x v="2"/>
    <x v="0"/>
    <x v="0"/>
    <n v="3"/>
    <n v="3646"/>
    <n v="9"/>
    <n v="9953.58"/>
    <x v="5742"/>
    <s v="Cash"/>
    <x v="0"/>
    <n v="6"/>
    <n v="2023"/>
    <n v="8"/>
    <x v="4"/>
    <n v="3"/>
    <n v="32"/>
    <n v="2"/>
    <n v="3"/>
    <x v="6"/>
    <x v="1"/>
    <n v="98442"/>
    <n v="7.0000000000000007E-2"/>
  </r>
  <r>
    <x v="5803"/>
    <d v="2023-01-21T00:00:00"/>
    <s v="Customer_890"/>
    <x v="3"/>
    <x v="2"/>
    <x v="0"/>
    <x v="0"/>
    <n v="8"/>
    <n v="934"/>
    <n v="3"/>
    <n v="7247.84"/>
    <x v="5743"/>
    <s v="Card"/>
    <x v="0"/>
    <n v="3"/>
    <n v="2023"/>
    <n v="1"/>
    <x v="0"/>
    <n v="1"/>
    <n v="3"/>
    <n v="3"/>
    <n v="6"/>
    <x v="0"/>
    <x v="0"/>
    <n v="22416"/>
    <n v="0.08"/>
  </r>
  <r>
    <x v="5804"/>
    <d v="2023-07-26T00:00:00"/>
    <s v="Customer_230"/>
    <x v="0"/>
    <x v="3"/>
    <x v="2"/>
    <x v="5"/>
    <n v="9"/>
    <n v="1886"/>
    <n v="21"/>
    <n v="13409.46"/>
    <x v="5744"/>
    <s v="Cash"/>
    <x v="1"/>
    <n v="1"/>
    <n v="2023"/>
    <n v="7"/>
    <x v="10"/>
    <n v="3"/>
    <n v="30"/>
    <n v="5"/>
    <n v="3"/>
    <x v="6"/>
    <x v="1"/>
    <n v="356454"/>
    <n v="0.13"/>
  </r>
  <r>
    <x v="5805"/>
    <d v="2023-02-21T00:00:00"/>
    <s v="Customer_1961"/>
    <x v="3"/>
    <x v="0"/>
    <x v="0"/>
    <x v="6"/>
    <n v="1"/>
    <n v="2784"/>
    <n v="25"/>
    <n v="2088"/>
    <x v="5745"/>
    <s v="UPI"/>
    <x v="0"/>
    <n v="5"/>
    <n v="2023"/>
    <n v="2"/>
    <x v="3"/>
    <n v="1"/>
    <n v="8"/>
    <n v="4"/>
    <n v="2"/>
    <x v="5"/>
    <x v="1"/>
    <n v="69600"/>
    <n v="0.09"/>
  </r>
  <r>
    <x v="5806"/>
    <d v="2023-07-26T00:00:00"/>
    <s v="Customer_1537"/>
    <x v="0"/>
    <x v="2"/>
    <x v="0"/>
    <x v="4"/>
    <n v="8"/>
    <n v="374"/>
    <n v="10"/>
    <n v="2692.8"/>
    <x v="5746"/>
    <s v="Cash"/>
    <x v="2"/>
    <n v="1"/>
    <n v="2023"/>
    <n v="7"/>
    <x v="10"/>
    <n v="3"/>
    <n v="30"/>
    <n v="5"/>
    <n v="3"/>
    <x v="6"/>
    <x v="1"/>
    <n v="29920"/>
    <n v="0.18"/>
  </r>
  <r>
    <x v="5807"/>
    <d v="2023-08-14T00:00:00"/>
    <s v="Customer_269"/>
    <x v="0"/>
    <x v="2"/>
    <x v="0"/>
    <x v="6"/>
    <n v="5"/>
    <n v="731"/>
    <n v="19"/>
    <n v="2960.55"/>
    <x v="5747"/>
    <s v="Cash"/>
    <x v="2"/>
    <n v="4"/>
    <n v="2023"/>
    <n v="8"/>
    <x v="4"/>
    <n v="3"/>
    <n v="33"/>
    <n v="3"/>
    <n v="1"/>
    <x v="3"/>
    <x v="1"/>
    <n v="69445"/>
    <n v="0.15"/>
  </r>
  <r>
    <x v="5808"/>
    <d v="2023-12-16T00:00:00"/>
    <s v="Customer_994"/>
    <x v="0"/>
    <x v="1"/>
    <x v="0"/>
    <x v="4"/>
    <n v="5"/>
    <n v="226"/>
    <n v="7"/>
    <n v="1050.9000000000001"/>
    <x v="5748"/>
    <s v="Card"/>
    <x v="2"/>
    <n v="2"/>
    <n v="2023"/>
    <n v="12"/>
    <x v="2"/>
    <n v="4"/>
    <n v="50"/>
    <n v="3"/>
    <n v="6"/>
    <x v="0"/>
    <x v="0"/>
    <n v="7910"/>
    <n v="7.0000000000000007E-2"/>
  </r>
  <r>
    <x v="5809"/>
    <d v="2023-06-02T00:00:00"/>
    <s v="Customer_751"/>
    <x v="3"/>
    <x v="1"/>
    <x v="1"/>
    <x v="3"/>
    <n v="8"/>
    <n v="3532"/>
    <n v="5"/>
    <n v="26843.200000000001"/>
    <x v="5749"/>
    <s v="UPI"/>
    <x v="2"/>
    <n v="1"/>
    <n v="2023"/>
    <n v="6"/>
    <x v="7"/>
    <n v="2"/>
    <n v="22"/>
    <n v="1"/>
    <n v="5"/>
    <x v="1"/>
    <x v="1"/>
    <n v="141280"/>
    <n v="0.18"/>
  </r>
  <r>
    <x v="5810"/>
    <d v="2023-02-01T00:00:00"/>
    <s v="Customer_1041"/>
    <x v="3"/>
    <x v="0"/>
    <x v="0"/>
    <x v="4"/>
    <n v="6"/>
    <n v="3264"/>
    <n v="3"/>
    <n v="18996.48"/>
    <x v="5750"/>
    <s v="Card"/>
    <x v="2"/>
    <n v="6"/>
    <n v="2023"/>
    <n v="2"/>
    <x v="3"/>
    <n v="1"/>
    <n v="5"/>
    <n v="1"/>
    <n v="3"/>
    <x v="6"/>
    <x v="1"/>
    <n v="58752"/>
    <n v="0.1"/>
  </r>
  <r>
    <x v="5811"/>
    <d v="2023-05-24T00:00:00"/>
    <s v="Customer_439"/>
    <x v="1"/>
    <x v="2"/>
    <x v="2"/>
    <x v="5"/>
    <n v="1"/>
    <n v="3768"/>
    <n v="10"/>
    <n v="3391.2"/>
    <x v="5751"/>
    <s v="Card"/>
    <x v="1"/>
    <n v="6"/>
    <n v="2023"/>
    <n v="5"/>
    <x v="11"/>
    <n v="2"/>
    <n v="21"/>
    <n v="4"/>
    <n v="3"/>
    <x v="6"/>
    <x v="1"/>
    <n v="37680"/>
    <n v="0.17"/>
  </r>
  <r>
    <x v="5812"/>
    <d v="2023-05-22T00:00:00"/>
    <s v="Customer_997"/>
    <x v="1"/>
    <x v="3"/>
    <x v="2"/>
    <x v="7"/>
    <n v="2"/>
    <n v="3940"/>
    <n v="11"/>
    <n v="7013.2"/>
    <x v="5752"/>
    <s v="Cash"/>
    <x v="0"/>
    <n v="3"/>
    <n v="2023"/>
    <n v="5"/>
    <x v="11"/>
    <n v="2"/>
    <n v="21"/>
    <n v="4"/>
    <n v="1"/>
    <x v="3"/>
    <x v="1"/>
    <n v="86680"/>
    <n v="0.06"/>
  </r>
  <r>
    <x v="5813"/>
    <d v="2023-12-14T00:00:00"/>
    <s v="Customer_51"/>
    <x v="2"/>
    <x v="3"/>
    <x v="2"/>
    <x v="5"/>
    <n v="2"/>
    <n v="1112"/>
    <n v="13"/>
    <n v="1934.88"/>
    <x v="5753"/>
    <s v="Cash"/>
    <x v="2"/>
    <n v="7"/>
    <n v="2023"/>
    <n v="12"/>
    <x v="2"/>
    <n v="4"/>
    <n v="50"/>
    <n v="3"/>
    <n v="4"/>
    <x v="4"/>
    <x v="1"/>
    <n v="28912"/>
    <n v="0.06"/>
  </r>
  <r>
    <x v="5814"/>
    <d v="2023-02-02T00:00:00"/>
    <s v="Customer_378"/>
    <x v="0"/>
    <x v="0"/>
    <x v="1"/>
    <x v="3"/>
    <n v="5"/>
    <n v="2122"/>
    <n v="1"/>
    <n v="10503.9"/>
    <x v="5754"/>
    <s v="Cash"/>
    <x v="2"/>
    <n v="1"/>
    <n v="2023"/>
    <n v="2"/>
    <x v="3"/>
    <n v="1"/>
    <n v="5"/>
    <n v="1"/>
    <n v="4"/>
    <x v="4"/>
    <x v="1"/>
    <n v="10610"/>
    <n v="0.05"/>
  </r>
  <r>
    <x v="5815"/>
    <d v="2023-11-21T00:00:00"/>
    <s v="Customer_1738"/>
    <x v="3"/>
    <x v="0"/>
    <x v="0"/>
    <x v="6"/>
    <n v="3"/>
    <n v="567"/>
    <n v="0"/>
    <n v="1701"/>
    <x v="5755"/>
    <s v="UPI"/>
    <x v="2"/>
    <n v="3"/>
    <n v="2023"/>
    <n v="11"/>
    <x v="6"/>
    <n v="4"/>
    <n v="47"/>
    <n v="4"/>
    <n v="2"/>
    <x v="5"/>
    <x v="1"/>
    <n v="0"/>
    <n v="0.19"/>
  </r>
  <r>
    <x v="5816"/>
    <d v="2023-04-10T00:00:00"/>
    <s v="Customer_712"/>
    <x v="2"/>
    <x v="3"/>
    <x v="2"/>
    <x v="5"/>
    <n v="9"/>
    <n v="2461"/>
    <n v="24"/>
    <n v="16833.240000000002"/>
    <x v="5756"/>
    <s v="UPI"/>
    <x v="0"/>
    <n v="5"/>
    <n v="2023"/>
    <n v="4"/>
    <x v="8"/>
    <n v="2"/>
    <n v="15"/>
    <n v="3"/>
    <n v="1"/>
    <x v="3"/>
    <x v="1"/>
    <n v="531576"/>
    <n v="0.19"/>
  </r>
  <r>
    <x v="5817"/>
    <d v="2023-02-05T00:00:00"/>
    <s v="Customer_1279"/>
    <x v="1"/>
    <x v="0"/>
    <x v="1"/>
    <x v="3"/>
    <n v="7"/>
    <n v="3989"/>
    <n v="29"/>
    <n v="19825.330000000002"/>
    <x v="5757"/>
    <s v="Cash"/>
    <x v="1"/>
    <n v="3"/>
    <n v="2023"/>
    <n v="2"/>
    <x v="3"/>
    <n v="1"/>
    <n v="6"/>
    <n v="2"/>
    <n v="0"/>
    <x v="2"/>
    <x v="0"/>
    <n v="809767"/>
    <n v="0.11"/>
  </r>
  <r>
    <x v="5818"/>
    <d v="2023-12-09T00:00:00"/>
    <s v="Customer_1620"/>
    <x v="0"/>
    <x v="3"/>
    <x v="1"/>
    <x v="8"/>
    <n v="9"/>
    <n v="4576"/>
    <n v="5"/>
    <n v="39124.800000000003"/>
    <x v="5758"/>
    <s v="Cash"/>
    <x v="0"/>
    <n v="3"/>
    <n v="2023"/>
    <n v="12"/>
    <x v="2"/>
    <n v="4"/>
    <n v="49"/>
    <n v="2"/>
    <n v="6"/>
    <x v="0"/>
    <x v="0"/>
    <n v="205920"/>
    <n v="0.17"/>
  </r>
  <r>
    <x v="5819"/>
    <d v="2023-11-21T00:00:00"/>
    <s v="Customer_795"/>
    <x v="2"/>
    <x v="2"/>
    <x v="1"/>
    <x v="8"/>
    <n v="6"/>
    <n v="1781"/>
    <n v="15"/>
    <n v="9083.1"/>
    <x v="5759"/>
    <s v="Card"/>
    <x v="1"/>
    <n v="7"/>
    <n v="2023"/>
    <n v="11"/>
    <x v="6"/>
    <n v="4"/>
    <n v="47"/>
    <n v="4"/>
    <n v="2"/>
    <x v="5"/>
    <x v="1"/>
    <n v="160290"/>
    <n v="0.1"/>
  </r>
  <r>
    <x v="5820"/>
    <d v="2023-10-16T00:00:00"/>
    <s v="Customer_1736"/>
    <x v="2"/>
    <x v="2"/>
    <x v="2"/>
    <x v="2"/>
    <n v="1"/>
    <n v="805"/>
    <n v="16"/>
    <n v="676.2"/>
    <x v="5760"/>
    <s v="UPI"/>
    <x v="2"/>
    <n v="3"/>
    <n v="2023"/>
    <n v="10"/>
    <x v="1"/>
    <n v="4"/>
    <n v="42"/>
    <n v="3"/>
    <n v="1"/>
    <x v="3"/>
    <x v="1"/>
    <n v="12880"/>
    <n v="0.15"/>
  </r>
  <r>
    <x v="5821"/>
    <d v="2023-06-19T00:00:00"/>
    <s v="Customer_1060"/>
    <x v="3"/>
    <x v="0"/>
    <x v="0"/>
    <x v="4"/>
    <n v="9"/>
    <n v="931"/>
    <n v="3"/>
    <n v="8127.63"/>
    <x v="5761"/>
    <s v="Cash"/>
    <x v="2"/>
    <n v="1"/>
    <n v="2023"/>
    <n v="6"/>
    <x v="7"/>
    <n v="2"/>
    <n v="25"/>
    <n v="4"/>
    <n v="1"/>
    <x v="3"/>
    <x v="1"/>
    <n v="25137"/>
    <n v="0.08"/>
  </r>
  <r>
    <x v="5822"/>
    <d v="2023-06-17T00:00:00"/>
    <s v="Customer_602"/>
    <x v="3"/>
    <x v="3"/>
    <x v="0"/>
    <x v="6"/>
    <n v="8"/>
    <n v="1549"/>
    <n v="23"/>
    <n v="9541.84"/>
    <x v="5762"/>
    <s v="UPI"/>
    <x v="1"/>
    <n v="6"/>
    <n v="2023"/>
    <n v="6"/>
    <x v="7"/>
    <n v="2"/>
    <n v="24"/>
    <n v="3"/>
    <n v="6"/>
    <x v="0"/>
    <x v="0"/>
    <n v="285016"/>
    <n v="0.08"/>
  </r>
  <r>
    <x v="5823"/>
    <d v="2023-12-30T00:00:00"/>
    <s v="Customer_160"/>
    <x v="0"/>
    <x v="0"/>
    <x v="0"/>
    <x v="4"/>
    <n v="8"/>
    <n v="3567"/>
    <n v="23"/>
    <n v="21972.720000000001"/>
    <x v="5763"/>
    <s v="UPI"/>
    <x v="2"/>
    <n v="2"/>
    <n v="2023"/>
    <n v="12"/>
    <x v="2"/>
    <n v="4"/>
    <n v="52"/>
    <n v="5"/>
    <n v="6"/>
    <x v="0"/>
    <x v="0"/>
    <n v="656328"/>
    <n v="7.0000000000000007E-2"/>
  </r>
  <r>
    <x v="5824"/>
    <d v="2023-03-08T00:00:00"/>
    <s v="Customer_1635"/>
    <x v="2"/>
    <x v="2"/>
    <x v="2"/>
    <x v="5"/>
    <n v="1"/>
    <n v="1178"/>
    <n v="24"/>
    <n v="895.28"/>
    <x v="5764"/>
    <s v="UPI"/>
    <x v="0"/>
    <n v="3"/>
    <n v="2023"/>
    <n v="3"/>
    <x v="9"/>
    <n v="1"/>
    <n v="10"/>
    <n v="2"/>
    <n v="3"/>
    <x v="6"/>
    <x v="1"/>
    <n v="28272"/>
    <n v="0.19"/>
  </r>
  <r>
    <x v="5825"/>
    <d v="2023-02-24T00:00:00"/>
    <s v="Customer_1291"/>
    <x v="3"/>
    <x v="0"/>
    <x v="0"/>
    <x v="0"/>
    <n v="7"/>
    <n v="4481"/>
    <n v="15"/>
    <n v="26661.95"/>
    <x v="5765"/>
    <s v="Cash"/>
    <x v="0"/>
    <n v="4"/>
    <n v="2023"/>
    <n v="2"/>
    <x v="3"/>
    <n v="1"/>
    <n v="8"/>
    <n v="4"/>
    <n v="5"/>
    <x v="1"/>
    <x v="1"/>
    <n v="470505"/>
    <n v="0.11"/>
  </r>
  <r>
    <x v="5826"/>
    <d v="2023-12-12T00:00:00"/>
    <s v="Customer_1237"/>
    <x v="2"/>
    <x v="3"/>
    <x v="1"/>
    <x v="8"/>
    <n v="8"/>
    <n v="4902"/>
    <n v="16"/>
    <n v="32941.440000000002"/>
    <x v="5766"/>
    <s v="UPI"/>
    <x v="1"/>
    <n v="2"/>
    <n v="2023"/>
    <n v="12"/>
    <x v="2"/>
    <n v="4"/>
    <n v="50"/>
    <n v="3"/>
    <n v="2"/>
    <x v="5"/>
    <x v="1"/>
    <n v="627456"/>
    <n v="0.16"/>
  </r>
  <r>
    <x v="5827"/>
    <d v="2023-09-06T00:00:00"/>
    <s v="Customer_685"/>
    <x v="1"/>
    <x v="2"/>
    <x v="1"/>
    <x v="3"/>
    <n v="4"/>
    <n v="2733"/>
    <n v="29"/>
    <n v="7761.72"/>
    <x v="5767"/>
    <s v="UPI"/>
    <x v="1"/>
    <n v="1"/>
    <n v="2023"/>
    <n v="9"/>
    <x v="5"/>
    <n v="3"/>
    <n v="36"/>
    <n v="2"/>
    <n v="3"/>
    <x v="6"/>
    <x v="1"/>
    <n v="317028"/>
    <n v="0.08"/>
  </r>
  <r>
    <x v="5828"/>
    <d v="2023-12-03T00:00:00"/>
    <s v="Customer_1971"/>
    <x v="2"/>
    <x v="1"/>
    <x v="1"/>
    <x v="1"/>
    <n v="2"/>
    <n v="3946"/>
    <n v="0"/>
    <n v="7892"/>
    <x v="5768"/>
    <s v="UPI"/>
    <x v="2"/>
    <n v="5"/>
    <n v="2023"/>
    <n v="12"/>
    <x v="2"/>
    <n v="4"/>
    <n v="49"/>
    <n v="2"/>
    <n v="0"/>
    <x v="2"/>
    <x v="0"/>
    <n v="0"/>
    <n v="0.18"/>
  </r>
  <r>
    <x v="5829"/>
    <d v="2023-11-19T00:00:00"/>
    <s v="Customer_386"/>
    <x v="1"/>
    <x v="3"/>
    <x v="1"/>
    <x v="1"/>
    <n v="10"/>
    <n v="3943"/>
    <n v="21"/>
    <n v="31149.7"/>
    <x v="5769"/>
    <s v="Card"/>
    <x v="0"/>
    <n v="5"/>
    <n v="2023"/>
    <n v="11"/>
    <x v="6"/>
    <n v="4"/>
    <n v="47"/>
    <n v="4"/>
    <n v="0"/>
    <x v="2"/>
    <x v="0"/>
    <n v="828030"/>
    <n v="0.12"/>
  </r>
  <r>
    <x v="5830"/>
    <d v="2023-03-15T00:00:00"/>
    <s v="Customer_1120"/>
    <x v="0"/>
    <x v="3"/>
    <x v="2"/>
    <x v="2"/>
    <n v="6"/>
    <n v="2663"/>
    <n v="7"/>
    <n v="14859.54"/>
    <x v="5770"/>
    <s v="Card"/>
    <x v="1"/>
    <n v="2"/>
    <n v="2023"/>
    <n v="3"/>
    <x v="9"/>
    <n v="1"/>
    <n v="11"/>
    <n v="3"/>
    <n v="3"/>
    <x v="6"/>
    <x v="1"/>
    <n v="111846"/>
    <n v="0.11"/>
  </r>
  <r>
    <x v="5831"/>
    <d v="2023-02-26T00:00:00"/>
    <s v="Customer_809"/>
    <x v="3"/>
    <x v="3"/>
    <x v="2"/>
    <x v="2"/>
    <n v="4"/>
    <n v="2900"/>
    <n v="28"/>
    <n v="8352"/>
    <x v="5771"/>
    <s v="UPI"/>
    <x v="2"/>
    <n v="6"/>
    <n v="2023"/>
    <n v="2"/>
    <x v="3"/>
    <n v="1"/>
    <n v="9"/>
    <n v="5"/>
    <n v="0"/>
    <x v="2"/>
    <x v="0"/>
    <n v="324800"/>
    <n v="0.08"/>
  </r>
  <r>
    <x v="5832"/>
    <d v="2023-10-30T00:00:00"/>
    <s v="Customer_1417"/>
    <x v="1"/>
    <x v="0"/>
    <x v="0"/>
    <x v="0"/>
    <n v="4"/>
    <n v="1365"/>
    <n v="30"/>
    <n v="3822"/>
    <x v="5772"/>
    <s v="UPI"/>
    <x v="2"/>
    <n v="6"/>
    <n v="2023"/>
    <n v="10"/>
    <x v="1"/>
    <n v="4"/>
    <n v="44"/>
    <n v="5"/>
    <n v="1"/>
    <x v="3"/>
    <x v="1"/>
    <n v="163800"/>
    <n v="0.2"/>
  </r>
  <r>
    <x v="5833"/>
    <d v="2023-09-14T00:00:00"/>
    <s v="Customer_801"/>
    <x v="3"/>
    <x v="2"/>
    <x v="1"/>
    <x v="3"/>
    <n v="10"/>
    <n v="2298"/>
    <n v="6"/>
    <n v="21601.200000000001"/>
    <x v="5773"/>
    <s v="UPI"/>
    <x v="2"/>
    <n v="5"/>
    <n v="2023"/>
    <n v="9"/>
    <x v="5"/>
    <n v="3"/>
    <n v="37"/>
    <n v="3"/>
    <n v="4"/>
    <x v="4"/>
    <x v="1"/>
    <n v="137880"/>
    <n v="0.13"/>
  </r>
  <r>
    <x v="5834"/>
    <d v="2023-02-10T00:00:00"/>
    <s v="Customer_996"/>
    <x v="1"/>
    <x v="3"/>
    <x v="0"/>
    <x v="4"/>
    <n v="3"/>
    <n v="4091"/>
    <n v="30"/>
    <n v="8591.1"/>
    <x v="5774"/>
    <s v="Card"/>
    <x v="1"/>
    <n v="7"/>
    <n v="2023"/>
    <n v="2"/>
    <x v="3"/>
    <n v="1"/>
    <n v="6"/>
    <n v="2"/>
    <n v="5"/>
    <x v="1"/>
    <x v="1"/>
    <n v="368190"/>
    <n v="0.08"/>
  </r>
  <r>
    <x v="5835"/>
    <d v="2023-05-12T00:00:00"/>
    <s v="Customer_632"/>
    <x v="2"/>
    <x v="1"/>
    <x v="1"/>
    <x v="8"/>
    <n v="2"/>
    <n v="3619"/>
    <n v="27"/>
    <n v="5283.74"/>
    <x v="5775"/>
    <s v="Cash"/>
    <x v="1"/>
    <n v="7"/>
    <n v="2023"/>
    <n v="5"/>
    <x v="11"/>
    <n v="2"/>
    <n v="19"/>
    <n v="2"/>
    <n v="5"/>
    <x v="1"/>
    <x v="1"/>
    <n v="195426"/>
    <n v="7.0000000000000007E-2"/>
  </r>
  <r>
    <x v="5836"/>
    <d v="2023-05-05T00:00:00"/>
    <s v="Customer_1595"/>
    <x v="3"/>
    <x v="3"/>
    <x v="1"/>
    <x v="8"/>
    <n v="7"/>
    <n v="1310"/>
    <n v="12"/>
    <n v="8069.6"/>
    <x v="5776"/>
    <s v="Card"/>
    <x v="2"/>
    <n v="5"/>
    <n v="2023"/>
    <n v="5"/>
    <x v="11"/>
    <n v="2"/>
    <n v="18"/>
    <n v="1"/>
    <n v="5"/>
    <x v="1"/>
    <x v="1"/>
    <n v="110040"/>
    <n v="0.17"/>
  </r>
  <r>
    <x v="5837"/>
    <d v="2023-10-29T00:00:00"/>
    <s v="Customer_1858"/>
    <x v="3"/>
    <x v="1"/>
    <x v="0"/>
    <x v="0"/>
    <n v="7"/>
    <n v="758"/>
    <n v="9"/>
    <n v="4828.46"/>
    <x v="5404"/>
    <s v="Cash"/>
    <x v="2"/>
    <n v="6"/>
    <n v="2023"/>
    <n v="10"/>
    <x v="1"/>
    <n v="4"/>
    <n v="44"/>
    <n v="5"/>
    <n v="0"/>
    <x v="2"/>
    <x v="0"/>
    <n v="47754"/>
    <n v="0.12"/>
  </r>
  <r>
    <x v="5838"/>
    <d v="2023-01-11T00:00:00"/>
    <s v="Customer_911"/>
    <x v="1"/>
    <x v="2"/>
    <x v="0"/>
    <x v="6"/>
    <n v="4"/>
    <n v="4049"/>
    <n v="27"/>
    <n v="11823.08"/>
    <x v="5777"/>
    <s v="Card"/>
    <x v="2"/>
    <n v="5"/>
    <n v="2023"/>
    <n v="1"/>
    <x v="0"/>
    <n v="1"/>
    <n v="2"/>
    <n v="2"/>
    <n v="3"/>
    <x v="6"/>
    <x v="1"/>
    <n v="437292"/>
    <n v="0.17"/>
  </r>
  <r>
    <x v="5839"/>
    <d v="2023-07-09T00:00:00"/>
    <s v="Customer_607"/>
    <x v="1"/>
    <x v="0"/>
    <x v="1"/>
    <x v="3"/>
    <n v="10"/>
    <n v="4668"/>
    <n v="3"/>
    <n v="45279.6"/>
    <x v="5778"/>
    <s v="UPI"/>
    <x v="1"/>
    <n v="7"/>
    <n v="2023"/>
    <n v="7"/>
    <x v="10"/>
    <n v="3"/>
    <n v="28"/>
    <n v="3"/>
    <n v="0"/>
    <x v="2"/>
    <x v="0"/>
    <n v="140040"/>
    <n v="0.2"/>
  </r>
  <r>
    <x v="5840"/>
    <d v="2023-05-13T00:00:00"/>
    <s v="Customer_1244"/>
    <x v="3"/>
    <x v="3"/>
    <x v="1"/>
    <x v="3"/>
    <n v="4"/>
    <n v="1992"/>
    <n v="7"/>
    <n v="7410.24"/>
    <x v="5779"/>
    <s v="Card"/>
    <x v="1"/>
    <n v="6"/>
    <n v="2023"/>
    <n v="5"/>
    <x v="11"/>
    <n v="2"/>
    <n v="19"/>
    <n v="2"/>
    <n v="6"/>
    <x v="0"/>
    <x v="0"/>
    <n v="55776"/>
    <n v="0.05"/>
  </r>
  <r>
    <x v="5841"/>
    <d v="2023-03-27T00:00:00"/>
    <s v="Customer_1839"/>
    <x v="2"/>
    <x v="2"/>
    <x v="0"/>
    <x v="6"/>
    <n v="1"/>
    <n v="3564"/>
    <n v="15"/>
    <n v="3029.4"/>
    <x v="5780"/>
    <s v="Card"/>
    <x v="1"/>
    <n v="7"/>
    <n v="2023"/>
    <n v="3"/>
    <x v="9"/>
    <n v="1"/>
    <n v="13"/>
    <n v="5"/>
    <n v="1"/>
    <x v="3"/>
    <x v="1"/>
    <n v="53460"/>
    <n v="0.19"/>
  </r>
  <r>
    <x v="5842"/>
    <d v="2023-02-24T00:00:00"/>
    <s v="Customer_812"/>
    <x v="1"/>
    <x v="2"/>
    <x v="2"/>
    <x v="7"/>
    <n v="4"/>
    <n v="1012"/>
    <n v="5"/>
    <n v="3845.6"/>
    <x v="5781"/>
    <s v="Cash"/>
    <x v="0"/>
    <n v="1"/>
    <n v="2023"/>
    <n v="2"/>
    <x v="3"/>
    <n v="1"/>
    <n v="8"/>
    <n v="4"/>
    <n v="5"/>
    <x v="1"/>
    <x v="1"/>
    <n v="20240"/>
    <n v="0.19"/>
  </r>
  <r>
    <x v="5843"/>
    <d v="2023-09-03T00:00:00"/>
    <s v="Customer_879"/>
    <x v="1"/>
    <x v="2"/>
    <x v="2"/>
    <x v="7"/>
    <n v="8"/>
    <n v="2794"/>
    <n v="19"/>
    <n v="18105.12"/>
    <x v="5782"/>
    <s v="UPI"/>
    <x v="1"/>
    <n v="7"/>
    <n v="2023"/>
    <n v="9"/>
    <x v="5"/>
    <n v="3"/>
    <n v="36"/>
    <n v="2"/>
    <n v="0"/>
    <x v="2"/>
    <x v="0"/>
    <n v="424688"/>
    <n v="0.2"/>
  </r>
  <r>
    <x v="5844"/>
    <d v="2023-07-29T00:00:00"/>
    <s v="Customer_295"/>
    <x v="3"/>
    <x v="2"/>
    <x v="0"/>
    <x v="4"/>
    <n v="4"/>
    <n v="4168"/>
    <n v="12"/>
    <n v="14671.36"/>
    <x v="5783"/>
    <s v="Card"/>
    <x v="0"/>
    <n v="3"/>
    <n v="2023"/>
    <n v="7"/>
    <x v="10"/>
    <n v="3"/>
    <n v="30"/>
    <n v="5"/>
    <n v="6"/>
    <x v="0"/>
    <x v="0"/>
    <n v="200064"/>
    <n v="0.17"/>
  </r>
  <r>
    <x v="5845"/>
    <d v="2023-08-22T00:00:00"/>
    <s v="Customer_1497"/>
    <x v="0"/>
    <x v="2"/>
    <x v="2"/>
    <x v="2"/>
    <n v="4"/>
    <n v="3714"/>
    <n v="10"/>
    <n v="13370.4"/>
    <x v="5784"/>
    <s v="Cash"/>
    <x v="0"/>
    <n v="4"/>
    <n v="2023"/>
    <n v="8"/>
    <x v="4"/>
    <n v="3"/>
    <n v="34"/>
    <n v="4"/>
    <n v="2"/>
    <x v="5"/>
    <x v="1"/>
    <n v="148560"/>
    <n v="0.08"/>
  </r>
  <r>
    <x v="5846"/>
    <d v="2023-09-03T00:00:00"/>
    <s v="Customer_1576"/>
    <x v="0"/>
    <x v="3"/>
    <x v="2"/>
    <x v="7"/>
    <n v="10"/>
    <n v="2507"/>
    <n v="19"/>
    <n v="20306.7"/>
    <x v="5785"/>
    <s v="Card"/>
    <x v="0"/>
    <n v="5"/>
    <n v="2023"/>
    <n v="9"/>
    <x v="5"/>
    <n v="3"/>
    <n v="36"/>
    <n v="2"/>
    <n v="0"/>
    <x v="2"/>
    <x v="0"/>
    <n v="476330"/>
    <n v="7.0000000000000007E-2"/>
  </r>
  <r>
    <x v="5847"/>
    <d v="2023-10-25T00:00:00"/>
    <s v="Customer_1161"/>
    <x v="3"/>
    <x v="1"/>
    <x v="2"/>
    <x v="2"/>
    <n v="4"/>
    <n v="2692"/>
    <n v="25"/>
    <n v="8076"/>
    <x v="5786"/>
    <s v="Card"/>
    <x v="2"/>
    <n v="4"/>
    <n v="2023"/>
    <n v="10"/>
    <x v="1"/>
    <n v="4"/>
    <n v="43"/>
    <n v="4"/>
    <n v="3"/>
    <x v="6"/>
    <x v="1"/>
    <n v="269200"/>
    <n v="0.09"/>
  </r>
  <r>
    <x v="5848"/>
    <d v="2023-07-07T00:00:00"/>
    <s v="Customer_915"/>
    <x v="3"/>
    <x v="0"/>
    <x v="1"/>
    <x v="8"/>
    <n v="3"/>
    <n v="4071"/>
    <n v="29"/>
    <n v="8671.23"/>
    <x v="5787"/>
    <s v="Card"/>
    <x v="2"/>
    <n v="6"/>
    <n v="2023"/>
    <n v="7"/>
    <x v="10"/>
    <n v="3"/>
    <n v="27"/>
    <n v="2"/>
    <n v="5"/>
    <x v="1"/>
    <x v="1"/>
    <n v="354177"/>
    <n v="0.14000000000000001"/>
  </r>
  <r>
    <x v="5849"/>
    <d v="2023-08-08T00:00:00"/>
    <s v="Customer_1719"/>
    <x v="1"/>
    <x v="1"/>
    <x v="2"/>
    <x v="2"/>
    <n v="8"/>
    <n v="3911"/>
    <n v="6"/>
    <n v="29410.720000000001"/>
    <x v="5788"/>
    <s v="Cash"/>
    <x v="1"/>
    <n v="1"/>
    <n v="2023"/>
    <n v="8"/>
    <x v="4"/>
    <n v="3"/>
    <n v="32"/>
    <n v="2"/>
    <n v="2"/>
    <x v="5"/>
    <x v="1"/>
    <n v="187728"/>
    <n v="7.0000000000000007E-2"/>
  </r>
  <r>
    <x v="5850"/>
    <d v="2023-02-09T00:00:00"/>
    <s v="Customer_76"/>
    <x v="0"/>
    <x v="3"/>
    <x v="2"/>
    <x v="5"/>
    <n v="8"/>
    <n v="3630"/>
    <n v="9"/>
    <n v="26426.400000000001"/>
    <x v="5789"/>
    <s v="UPI"/>
    <x v="2"/>
    <n v="5"/>
    <n v="2023"/>
    <n v="2"/>
    <x v="3"/>
    <n v="1"/>
    <n v="6"/>
    <n v="2"/>
    <n v="4"/>
    <x v="4"/>
    <x v="1"/>
    <n v="261360"/>
    <n v="0.11"/>
  </r>
  <r>
    <x v="5851"/>
    <d v="2023-04-08T00:00:00"/>
    <s v="Customer_568"/>
    <x v="3"/>
    <x v="2"/>
    <x v="0"/>
    <x v="0"/>
    <n v="6"/>
    <n v="774"/>
    <n v="20"/>
    <n v="3715.2"/>
    <x v="4933"/>
    <s v="UPI"/>
    <x v="1"/>
    <n v="5"/>
    <n v="2023"/>
    <n v="4"/>
    <x v="8"/>
    <n v="2"/>
    <n v="14"/>
    <n v="2"/>
    <n v="6"/>
    <x v="0"/>
    <x v="0"/>
    <n v="92880"/>
    <n v="0.12"/>
  </r>
  <r>
    <x v="5852"/>
    <d v="2023-06-17T00:00:00"/>
    <s v="Customer_850"/>
    <x v="3"/>
    <x v="2"/>
    <x v="0"/>
    <x v="4"/>
    <n v="8"/>
    <n v="2334"/>
    <n v="9"/>
    <n v="16991.52"/>
    <x v="5790"/>
    <s v="Cash"/>
    <x v="2"/>
    <n v="4"/>
    <n v="2023"/>
    <n v="6"/>
    <x v="7"/>
    <n v="2"/>
    <n v="24"/>
    <n v="3"/>
    <n v="6"/>
    <x v="0"/>
    <x v="0"/>
    <n v="168048"/>
    <n v="0.19"/>
  </r>
  <r>
    <x v="5853"/>
    <d v="2023-04-06T00:00:00"/>
    <s v="Customer_1174"/>
    <x v="1"/>
    <x v="0"/>
    <x v="2"/>
    <x v="2"/>
    <n v="10"/>
    <n v="3542"/>
    <n v="18"/>
    <n v="29044.400000000001"/>
    <x v="5791"/>
    <s v="Cash"/>
    <x v="2"/>
    <n v="7"/>
    <n v="2023"/>
    <n v="4"/>
    <x v="8"/>
    <n v="2"/>
    <n v="14"/>
    <n v="2"/>
    <n v="4"/>
    <x v="4"/>
    <x v="1"/>
    <n v="637560"/>
    <n v="0.18"/>
  </r>
  <r>
    <x v="5854"/>
    <d v="2023-11-14T00:00:00"/>
    <s v="Customer_618"/>
    <x v="3"/>
    <x v="0"/>
    <x v="2"/>
    <x v="2"/>
    <n v="3"/>
    <n v="898"/>
    <n v="21"/>
    <n v="2128.2600000000002"/>
    <x v="5792"/>
    <s v="Card"/>
    <x v="2"/>
    <n v="4"/>
    <n v="2023"/>
    <n v="11"/>
    <x v="6"/>
    <n v="4"/>
    <n v="46"/>
    <n v="3"/>
    <n v="2"/>
    <x v="5"/>
    <x v="1"/>
    <n v="56574"/>
    <n v="0.09"/>
  </r>
  <r>
    <x v="5855"/>
    <d v="2023-05-16T00:00:00"/>
    <s v="Customer_344"/>
    <x v="0"/>
    <x v="2"/>
    <x v="0"/>
    <x v="4"/>
    <n v="10"/>
    <n v="3982"/>
    <n v="15"/>
    <n v="33847"/>
    <x v="5793"/>
    <s v="Card"/>
    <x v="2"/>
    <n v="2"/>
    <n v="2023"/>
    <n v="5"/>
    <x v="11"/>
    <n v="2"/>
    <n v="20"/>
    <n v="3"/>
    <n v="2"/>
    <x v="5"/>
    <x v="1"/>
    <n v="597300"/>
    <n v="0.11"/>
  </r>
  <r>
    <x v="5856"/>
    <d v="2023-04-16T00:00:00"/>
    <s v="Customer_589"/>
    <x v="2"/>
    <x v="0"/>
    <x v="2"/>
    <x v="5"/>
    <n v="2"/>
    <n v="2382"/>
    <n v="6"/>
    <n v="4478.16"/>
    <x v="5794"/>
    <s v="Cash"/>
    <x v="2"/>
    <n v="6"/>
    <n v="2023"/>
    <n v="4"/>
    <x v="8"/>
    <n v="2"/>
    <n v="16"/>
    <n v="4"/>
    <n v="0"/>
    <x v="2"/>
    <x v="0"/>
    <n v="28584"/>
    <n v="0.09"/>
  </r>
  <r>
    <x v="5857"/>
    <d v="2023-11-07T00:00:00"/>
    <s v="Customer_418"/>
    <x v="0"/>
    <x v="0"/>
    <x v="0"/>
    <x v="4"/>
    <n v="6"/>
    <n v="4276"/>
    <n v="12"/>
    <n v="22577.279999999999"/>
    <x v="5795"/>
    <s v="Card"/>
    <x v="0"/>
    <n v="4"/>
    <n v="2023"/>
    <n v="11"/>
    <x v="6"/>
    <n v="4"/>
    <n v="45"/>
    <n v="2"/>
    <n v="2"/>
    <x v="5"/>
    <x v="1"/>
    <n v="307872"/>
    <n v="0.09"/>
  </r>
  <r>
    <x v="5858"/>
    <d v="2023-03-11T00:00:00"/>
    <s v="Customer_760"/>
    <x v="0"/>
    <x v="1"/>
    <x v="0"/>
    <x v="0"/>
    <n v="9"/>
    <n v="2102"/>
    <n v="16"/>
    <n v="15891.12"/>
    <x v="5796"/>
    <s v="Card"/>
    <x v="1"/>
    <n v="4"/>
    <n v="2023"/>
    <n v="3"/>
    <x v="9"/>
    <n v="1"/>
    <n v="10"/>
    <n v="2"/>
    <n v="6"/>
    <x v="0"/>
    <x v="0"/>
    <n v="302688"/>
    <n v="0.1"/>
  </r>
  <r>
    <x v="5859"/>
    <d v="2023-03-17T00:00:00"/>
    <s v="Customer_893"/>
    <x v="3"/>
    <x v="2"/>
    <x v="1"/>
    <x v="8"/>
    <n v="1"/>
    <n v="1579"/>
    <n v="21"/>
    <n v="1247.4100000000001"/>
    <x v="5797"/>
    <s v="Card"/>
    <x v="1"/>
    <n v="6"/>
    <n v="2023"/>
    <n v="3"/>
    <x v="9"/>
    <n v="1"/>
    <n v="11"/>
    <n v="3"/>
    <n v="5"/>
    <x v="1"/>
    <x v="1"/>
    <n v="33159"/>
    <n v="0.13"/>
  </r>
  <r>
    <x v="5860"/>
    <d v="2023-01-18T00:00:00"/>
    <s v="Customer_852"/>
    <x v="2"/>
    <x v="0"/>
    <x v="0"/>
    <x v="4"/>
    <n v="5"/>
    <n v="1489"/>
    <n v="12"/>
    <n v="6551.6"/>
    <x v="5798"/>
    <s v="Cash"/>
    <x v="2"/>
    <n v="6"/>
    <n v="2023"/>
    <n v="1"/>
    <x v="0"/>
    <n v="1"/>
    <n v="3"/>
    <n v="3"/>
    <n v="3"/>
    <x v="6"/>
    <x v="1"/>
    <n v="89340"/>
    <n v="0.19"/>
  </r>
  <r>
    <x v="5861"/>
    <d v="2023-11-22T00:00:00"/>
    <s v="Customer_1226"/>
    <x v="1"/>
    <x v="2"/>
    <x v="2"/>
    <x v="5"/>
    <n v="5"/>
    <n v="3373"/>
    <n v="25"/>
    <n v="12648.75"/>
    <x v="5799"/>
    <s v="UPI"/>
    <x v="2"/>
    <n v="4"/>
    <n v="2023"/>
    <n v="11"/>
    <x v="6"/>
    <n v="4"/>
    <n v="47"/>
    <n v="4"/>
    <n v="3"/>
    <x v="6"/>
    <x v="1"/>
    <n v="421625"/>
    <n v="0.12"/>
  </r>
  <r>
    <x v="5862"/>
    <d v="2023-12-07T00:00:00"/>
    <s v="Customer_1818"/>
    <x v="1"/>
    <x v="2"/>
    <x v="0"/>
    <x v="4"/>
    <n v="4"/>
    <n v="540"/>
    <n v="28"/>
    <n v="1555.2"/>
    <x v="5800"/>
    <s v="UPI"/>
    <x v="0"/>
    <n v="7"/>
    <n v="2023"/>
    <n v="12"/>
    <x v="2"/>
    <n v="4"/>
    <n v="49"/>
    <n v="2"/>
    <n v="4"/>
    <x v="4"/>
    <x v="1"/>
    <n v="60480"/>
    <n v="0.16"/>
  </r>
  <r>
    <x v="5863"/>
    <d v="2023-12-20T00:00:00"/>
    <s v="Customer_744"/>
    <x v="2"/>
    <x v="2"/>
    <x v="2"/>
    <x v="2"/>
    <n v="4"/>
    <n v="249"/>
    <n v="8"/>
    <n v="916.32"/>
    <x v="5801"/>
    <s v="UPI"/>
    <x v="0"/>
    <n v="7"/>
    <n v="2023"/>
    <n v="12"/>
    <x v="2"/>
    <n v="4"/>
    <n v="51"/>
    <n v="4"/>
    <n v="3"/>
    <x v="6"/>
    <x v="1"/>
    <n v="7968"/>
    <n v="0.14000000000000001"/>
  </r>
  <r>
    <x v="5864"/>
    <d v="2023-06-10T00:00:00"/>
    <s v="Customer_1787"/>
    <x v="2"/>
    <x v="2"/>
    <x v="2"/>
    <x v="7"/>
    <n v="10"/>
    <n v="705"/>
    <n v="0"/>
    <n v="7050"/>
    <x v="5802"/>
    <s v="Card"/>
    <x v="1"/>
    <n v="5"/>
    <n v="2023"/>
    <n v="6"/>
    <x v="7"/>
    <n v="2"/>
    <n v="23"/>
    <n v="2"/>
    <n v="6"/>
    <x v="0"/>
    <x v="0"/>
    <n v="0"/>
    <n v="0.17"/>
  </r>
  <r>
    <x v="5865"/>
    <d v="2023-04-24T00:00:00"/>
    <s v="Customer_158"/>
    <x v="2"/>
    <x v="3"/>
    <x v="2"/>
    <x v="7"/>
    <n v="2"/>
    <n v="2958"/>
    <n v="6"/>
    <n v="5561.04"/>
    <x v="5803"/>
    <s v="Card"/>
    <x v="1"/>
    <n v="7"/>
    <n v="2023"/>
    <n v="4"/>
    <x v="8"/>
    <n v="2"/>
    <n v="17"/>
    <n v="5"/>
    <n v="1"/>
    <x v="3"/>
    <x v="1"/>
    <n v="35496"/>
    <n v="0.09"/>
  </r>
  <r>
    <x v="5866"/>
    <d v="2023-10-21T00:00:00"/>
    <s v="Customer_1283"/>
    <x v="2"/>
    <x v="2"/>
    <x v="2"/>
    <x v="7"/>
    <n v="8"/>
    <n v="2737"/>
    <n v="7"/>
    <n v="20363.28"/>
    <x v="5804"/>
    <s v="UPI"/>
    <x v="1"/>
    <n v="5"/>
    <n v="2023"/>
    <n v="10"/>
    <x v="1"/>
    <n v="4"/>
    <n v="42"/>
    <n v="3"/>
    <n v="6"/>
    <x v="0"/>
    <x v="0"/>
    <n v="153272"/>
    <n v="0.12"/>
  </r>
  <r>
    <x v="5867"/>
    <d v="2023-11-25T00:00:00"/>
    <s v="Customer_549"/>
    <x v="1"/>
    <x v="2"/>
    <x v="1"/>
    <x v="3"/>
    <n v="10"/>
    <n v="1735"/>
    <n v="29"/>
    <n v="12318.5"/>
    <x v="5805"/>
    <s v="Cash"/>
    <x v="1"/>
    <n v="6"/>
    <n v="2023"/>
    <n v="11"/>
    <x v="6"/>
    <n v="4"/>
    <n v="47"/>
    <n v="4"/>
    <n v="6"/>
    <x v="0"/>
    <x v="0"/>
    <n v="503150"/>
    <n v="0.2"/>
  </r>
  <r>
    <x v="5868"/>
    <d v="2023-05-12T00:00:00"/>
    <s v="Customer_754"/>
    <x v="1"/>
    <x v="0"/>
    <x v="1"/>
    <x v="8"/>
    <n v="1"/>
    <n v="886"/>
    <n v="13"/>
    <n v="770.82"/>
    <x v="5806"/>
    <s v="UPI"/>
    <x v="0"/>
    <n v="1"/>
    <n v="2023"/>
    <n v="5"/>
    <x v="11"/>
    <n v="2"/>
    <n v="19"/>
    <n v="2"/>
    <n v="5"/>
    <x v="1"/>
    <x v="1"/>
    <n v="11518"/>
    <n v="0.15"/>
  </r>
  <r>
    <x v="5869"/>
    <d v="2023-10-14T00:00:00"/>
    <s v="Customer_1942"/>
    <x v="3"/>
    <x v="0"/>
    <x v="2"/>
    <x v="7"/>
    <n v="2"/>
    <n v="2634"/>
    <n v="15"/>
    <n v="4477.8"/>
    <x v="5807"/>
    <s v="UPI"/>
    <x v="1"/>
    <n v="5"/>
    <n v="2023"/>
    <n v="10"/>
    <x v="1"/>
    <n v="4"/>
    <n v="41"/>
    <n v="2"/>
    <n v="6"/>
    <x v="0"/>
    <x v="0"/>
    <n v="79020"/>
    <n v="0.08"/>
  </r>
  <r>
    <x v="5870"/>
    <d v="2023-07-29T00:00:00"/>
    <s v="Customer_932"/>
    <x v="2"/>
    <x v="0"/>
    <x v="2"/>
    <x v="7"/>
    <n v="7"/>
    <n v="4498"/>
    <n v="17"/>
    <n v="26133.38"/>
    <x v="5808"/>
    <s v="Cash"/>
    <x v="1"/>
    <n v="2"/>
    <n v="2023"/>
    <n v="7"/>
    <x v="10"/>
    <n v="3"/>
    <n v="30"/>
    <n v="5"/>
    <n v="6"/>
    <x v="0"/>
    <x v="0"/>
    <n v="535262"/>
    <n v="0.05"/>
  </r>
  <r>
    <x v="5871"/>
    <d v="2023-10-10T00:00:00"/>
    <s v="Customer_1260"/>
    <x v="2"/>
    <x v="2"/>
    <x v="0"/>
    <x v="4"/>
    <n v="8"/>
    <n v="3043"/>
    <n v="4"/>
    <n v="23370.240000000002"/>
    <x v="5809"/>
    <s v="Cash"/>
    <x v="1"/>
    <n v="1"/>
    <n v="2023"/>
    <n v="10"/>
    <x v="1"/>
    <n v="4"/>
    <n v="41"/>
    <n v="2"/>
    <n v="2"/>
    <x v="5"/>
    <x v="1"/>
    <n v="97376"/>
    <n v="0.13"/>
  </r>
  <r>
    <x v="5872"/>
    <d v="2023-06-22T00:00:00"/>
    <s v="Customer_847"/>
    <x v="0"/>
    <x v="0"/>
    <x v="2"/>
    <x v="5"/>
    <n v="1"/>
    <n v="4076"/>
    <n v="30"/>
    <n v="2853.2"/>
    <x v="60"/>
    <s v="Card"/>
    <x v="0"/>
    <n v="3"/>
    <n v="2023"/>
    <n v="6"/>
    <x v="7"/>
    <n v="2"/>
    <n v="25"/>
    <n v="4"/>
    <n v="4"/>
    <x v="4"/>
    <x v="1"/>
    <n v="122280"/>
    <n v="0.18"/>
  </r>
  <r>
    <x v="5873"/>
    <d v="2023-11-28T00:00:00"/>
    <s v="Customer_641"/>
    <x v="3"/>
    <x v="2"/>
    <x v="2"/>
    <x v="2"/>
    <n v="8"/>
    <n v="672"/>
    <n v="1"/>
    <n v="5322.24"/>
    <x v="5810"/>
    <s v="UPI"/>
    <x v="0"/>
    <n v="7"/>
    <n v="2023"/>
    <n v="11"/>
    <x v="6"/>
    <n v="4"/>
    <n v="48"/>
    <n v="5"/>
    <n v="2"/>
    <x v="5"/>
    <x v="1"/>
    <n v="5376"/>
    <n v="0.18"/>
  </r>
  <r>
    <x v="5874"/>
    <d v="2023-07-10T00:00:00"/>
    <s v="Customer_295"/>
    <x v="2"/>
    <x v="2"/>
    <x v="1"/>
    <x v="3"/>
    <n v="4"/>
    <n v="2080"/>
    <n v="6"/>
    <n v="7820.8"/>
    <x v="5811"/>
    <s v="UPI"/>
    <x v="1"/>
    <n v="3"/>
    <n v="2023"/>
    <n v="7"/>
    <x v="10"/>
    <n v="3"/>
    <n v="28"/>
    <n v="3"/>
    <n v="1"/>
    <x v="3"/>
    <x v="1"/>
    <n v="49920"/>
    <n v="0.18"/>
  </r>
  <r>
    <x v="5875"/>
    <d v="2023-08-17T00:00:00"/>
    <s v="Customer_1336"/>
    <x v="2"/>
    <x v="0"/>
    <x v="0"/>
    <x v="4"/>
    <n v="5"/>
    <n v="2158"/>
    <n v="3"/>
    <n v="10466.299999999999"/>
    <x v="5812"/>
    <s v="Card"/>
    <x v="2"/>
    <n v="4"/>
    <n v="2023"/>
    <n v="8"/>
    <x v="4"/>
    <n v="3"/>
    <n v="33"/>
    <n v="3"/>
    <n v="4"/>
    <x v="4"/>
    <x v="1"/>
    <n v="32370"/>
    <n v="0.2"/>
  </r>
  <r>
    <x v="5876"/>
    <d v="2023-12-16T00:00:00"/>
    <s v="Customer_675"/>
    <x v="2"/>
    <x v="2"/>
    <x v="0"/>
    <x v="4"/>
    <n v="4"/>
    <n v="1305"/>
    <n v="22"/>
    <n v="4071.6"/>
    <x v="5813"/>
    <s v="UPI"/>
    <x v="0"/>
    <n v="6"/>
    <n v="2023"/>
    <n v="12"/>
    <x v="2"/>
    <n v="4"/>
    <n v="50"/>
    <n v="3"/>
    <n v="6"/>
    <x v="0"/>
    <x v="0"/>
    <n v="114840"/>
    <n v="0.19"/>
  </r>
  <r>
    <x v="5877"/>
    <d v="2023-07-19T00:00:00"/>
    <s v="Customer_1753"/>
    <x v="2"/>
    <x v="1"/>
    <x v="1"/>
    <x v="8"/>
    <n v="10"/>
    <n v="4301"/>
    <n v="3"/>
    <n v="41719.699999999997"/>
    <x v="5814"/>
    <s v="UPI"/>
    <x v="2"/>
    <n v="2"/>
    <n v="2023"/>
    <n v="7"/>
    <x v="10"/>
    <n v="3"/>
    <n v="29"/>
    <n v="4"/>
    <n v="3"/>
    <x v="6"/>
    <x v="1"/>
    <n v="129030"/>
    <n v="0.16"/>
  </r>
  <r>
    <x v="5878"/>
    <d v="2023-06-10T00:00:00"/>
    <s v="Customer_1607"/>
    <x v="2"/>
    <x v="2"/>
    <x v="1"/>
    <x v="8"/>
    <n v="5"/>
    <n v="2781"/>
    <n v="29"/>
    <n v="9872.5499999999993"/>
    <x v="5815"/>
    <s v="UPI"/>
    <x v="2"/>
    <n v="6"/>
    <n v="2023"/>
    <n v="6"/>
    <x v="7"/>
    <n v="2"/>
    <n v="23"/>
    <n v="2"/>
    <n v="6"/>
    <x v="0"/>
    <x v="0"/>
    <n v="403245"/>
    <n v="0.06"/>
  </r>
  <r>
    <x v="5879"/>
    <d v="2023-02-19T00:00:00"/>
    <s v="Customer_51"/>
    <x v="3"/>
    <x v="2"/>
    <x v="0"/>
    <x v="0"/>
    <n v="8"/>
    <n v="4013"/>
    <n v="22"/>
    <n v="25041.119999999999"/>
    <x v="5816"/>
    <s v="UPI"/>
    <x v="1"/>
    <n v="2"/>
    <n v="2023"/>
    <n v="2"/>
    <x v="3"/>
    <n v="1"/>
    <n v="8"/>
    <n v="4"/>
    <n v="0"/>
    <x v="2"/>
    <x v="0"/>
    <n v="706288"/>
    <n v="0.09"/>
  </r>
  <r>
    <x v="5880"/>
    <d v="2023-08-06T00:00:00"/>
    <s v="Customer_1865"/>
    <x v="0"/>
    <x v="1"/>
    <x v="2"/>
    <x v="2"/>
    <n v="8"/>
    <n v="2197"/>
    <n v="20"/>
    <n v="14060.8"/>
    <x v="5817"/>
    <s v="Card"/>
    <x v="1"/>
    <n v="3"/>
    <n v="2023"/>
    <n v="8"/>
    <x v="4"/>
    <n v="3"/>
    <n v="32"/>
    <n v="2"/>
    <n v="0"/>
    <x v="2"/>
    <x v="0"/>
    <n v="351520"/>
    <n v="0.18"/>
  </r>
  <r>
    <x v="5881"/>
    <d v="2023-06-03T00:00:00"/>
    <s v="Customer_1918"/>
    <x v="1"/>
    <x v="1"/>
    <x v="2"/>
    <x v="5"/>
    <n v="1"/>
    <n v="783"/>
    <n v="6"/>
    <n v="736.02"/>
    <x v="5818"/>
    <s v="Card"/>
    <x v="0"/>
    <n v="7"/>
    <n v="2023"/>
    <n v="6"/>
    <x v="7"/>
    <n v="2"/>
    <n v="22"/>
    <n v="1"/>
    <n v="6"/>
    <x v="0"/>
    <x v="0"/>
    <n v="4698"/>
    <n v="0.18"/>
  </r>
  <r>
    <x v="5882"/>
    <d v="2023-01-05T00:00:00"/>
    <s v="Customer_484"/>
    <x v="2"/>
    <x v="0"/>
    <x v="0"/>
    <x v="0"/>
    <n v="10"/>
    <n v="3866"/>
    <n v="20"/>
    <n v="30928"/>
    <x v="5819"/>
    <s v="Card"/>
    <x v="0"/>
    <n v="6"/>
    <n v="2023"/>
    <n v="1"/>
    <x v="0"/>
    <n v="1"/>
    <n v="1"/>
    <n v="1"/>
    <n v="4"/>
    <x v="4"/>
    <x v="1"/>
    <n v="773200"/>
    <n v="0.15"/>
  </r>
  <r>
    <x v="5883"/>
    <d v="2023-06-12T00:00:00"/>
    <s v="Customer_1785"/>
    <x v="3"/>
    <x v="1"/>
    <x v="2"/>
    <x v="7"/>
    <n v="8"/>
    <n v="3166"/>
    <n v="14"/>
    <n v="21782.080000000002"/>
    <x v="5820"/>
    <s v="Cash"/>
    <x v="2"/>
    <n v="7"/>
    <n v="2023"/>
    <n v="6"/>
    <x v="7"/>
    <n v="2"/>
    <n v="24"/>
    <n v="3"/>
    <n v="1"/>
    <x v="3"/>
    <x v="1"/>
    <n v="354592"/>
    <n v="0.09"/>
  </r>
  <r>
    <x v="5884"/>
    <d v="2023-04-25T00:00:00"/>
    <s v="Customer_659"/>
    <x v="1"/>
    <x v="1"/>
    <x v="2"/>
    <x v="5"/>
    <n v="10"/>
    <n v="2170"/>
    <n v="27"/>
    <n v="15841"/>
    <x v="5821"/>
    <s v="Card"/>
    <x v="2"/>
    <n v="7"/>
    <n v="2023"/>
    <n v="4"/>
    <x v="8"/>
    <n v="2"/>
    <n v="17"/>
    <n v="5"/>
    <n v="2"/>
    <x v="5"/>
    <x v="1"/>
    <n v="585900"/>
    <n v="0.16"/>
  </r>
  <r>
    <x v="5885"/>
    <d v="2023-08-26T00:00:00"/>
    <s v="Customer_1925"/>
    <x v="0"/>
    <x v="3"/>
    <x v="0"/>
    <x v="6"/>
    <n v="7"/>
    <n v="2270"/>
    <n v="28"/>
    <n v="11440.8"/>
    <x v="5822"/>
    <s v="UPI"/>
    <x v="2"/>
    <n v="5"/>
    <n v="2023"/>
    <n v="8"/>
    <x v="4"/>
    <n v="3"/>
    <n v="34"/>
    <n v="4"/>
    <n v="6"/>
    <x v="0"/>
    <x v="0"/>
    <n v="444920"/>
    <n v="0.19"/>
  </r>
  <r>
    <x v="5886"/>
    <d v="2023-11-06T00:00:00"/>
    <s v="Customer_976"/>
    <x v="0"/>
    <x v="1"/>
    <x v="0"/>
    <x v="6"/>
    <n v="3"/>
    <n v="3937"/>
    <n v="25"/>
    <n v="8858.25"/>
    <x v="5823"/>
    <s v="UPI"/>
    <x v="2"/>
    <n v="1"/>
    <n v="2023"/>
    <n v="11"/>
    <x v="6"/>
    <n v="4"/>
    <n v="45"/>
    <n v="2"/>
    <n v="1"/>
    <x v="3"/>
    <x v="1"/>
    <n v="295275"/>
    <n v="0.13"/>
  </r>
  <r>
    <x v="5887"/>
    <d v="2023-02-01T00:00:00"/>
    <s v="Customer_236"/>
    <x v="1"/>
    <x v="1"/>
    <x v="1"/>
    <x v="8"/>
    <n v="3"/>
    <n v="3151"/>
    <n v="24"/>
    <n v="7184.28"/>
    <x v="5824"/>
    <s v="UPI"/>
    <x v="0"/>
    <n v="3"/>
    <n v="2023"/>
    <n v="2"/>
    <x v="3"/>
    <n v="1"/>
    <n v="5"/>
    <n v="1"/>
    <n v="3"/>
    <x v="6"/>
    <x v="1"/>
    <n v="226872"/>
    <n v="0.09"/>
  </r>
  <r>
    <x v="5888"/>
    <d v="2023-02-26T00:00:00"/>
    <s v="Customer_1852"/>
    <x v="3"/>
    <x v="2"/>
    <x v="2"/>
    <x v="7"/>
    <n v="6"/>
    <n v="2224"/>
    <n v="8"/>
    <n v="12276.48"/>
    <x v="5825"/>
    <s v="Card"/>
    <x v="2"/>
    <n v="7"/>
    <n v="2023"/>
    <n v="2"/>
    <x v="3"/>
    <n v="1"/>
    <n v="9"/>
    <n v="5"/>
    <n v="0"/>
    <x v="2"/>
    <x v="0"/>
    <n v="106752"/>
    <n v="0.17"/>
  </r>
  <r>
    <x v="5889"/>
    <d v="2023-07-11T00:00:00"/>
    <s v="Customer_167"/>
    <x v="3"/>
    <x v="1"/>
    <x v="0"/>
    <x v="4"/>
    <n v="5"/>
    <n v="1630"/>
    <n v="6"/>
    <n v="7661"/>
    <x v="5826"/>
    <s v="UPI"/>
    <x v="0"/>
    <n v="4"/>
    <n v="2023"/>
    <n v="7"/>
    <x v="10"/>
    <n v="3"/>
    <n v="28"/>
    <n v="3"/>
    <n v="2"/>
    <x v="5"/>
    <x v="1"/>
    <n v="48900"/>
    <n v="0.08"/>
  </r>
  <r>
    <x v="5890"/>
    <d v="2023-07-30T00:00:00"/>
    <s v="Customer_219"/>
    <x v="0"/>
    <x v="0"/>
    <x v="1"/>
    <x v="3"/>
    <n v="4"/>
    <n v="4370"/>
    <n v="20"/>
    <n v="13984"/>
    <x v="5827"/>
    <s v="Cash"/>
    <x v="0"/>
    <n v="6"/>
    <n v="2023"/>
    <n v="7"/>
    <x v="10"/>
    <n v="3"/>
    <n v="31"/>
    <n v="6"/>
    <n v="0"/>
    <x v="2"/>
    <x v="0"/>
    <n v="349600"/>
    <n v="0.06"/>
  </r>
  <r>
    <x v="5891"/>
    <d v="2023-03-11T00:00:00"/>
    <s v="Customer_1828"/>
    <x v="0"/>
    <x v="1"/>
    <x v="0"/>
    <x v="6"/>
    <n v="2"/>
    <n v="4017"/>
    <n v="26"/>
    <n v="5945.16"/>
    <x v="5828"/>
    <s v="Cash"/>
    <x v="0"/>
    <n v="5"/>
    <n v="2023"/>
    <n v="3"/>
    <x v="9"/>
    <n v="1"/>
    <n v="10"/>
    <n v="2"/>
    <n v="6"/>
    <x v="0"/>
    <x v="0"/>
    <n v="208884"/>
    <n v="0.2"/>
  </r>
  <r>
    <x v="5892"/>
    <d v="2023-11-29T00:00:00"/>
    <s v="Customer_759"/>
    <x v="3"/>
    <x v="2"/>
    <x v="1"/>
    <x v="8"/>
    <n v="4"/>
    <n v="1522"/>
    <n v="26"/>
    <n v="4505.12"/>
    <x v="5829"/>
    <s v="UPI"/>
    <x v="1"/>
    <n v="4"/>
    <n v="2023"/>
    <n v="11"/>
    <x v="6"/>
    <n v="4"/>
    <n v="48"/>
    <n v="5"/>
    <n v="3"/>
    <x v="6"/>
    <x v="1"/>
    <n v="158288"/>
    <n v="7.0000000000000007E-2"/>
  </r>
  <r>
    <x v="5893"/>
    <d v="2023-01-07T00:00:00"/>
    <s v="Customer_1227"/>
    <x v="3"/>
    <x v="1"/>
    <x v="0"/>
    <x v="4"/>
    <n v="5"/>
    <n v="1460"/>
    <n v="25"/>
    <n v="5475"/>
    <x v="5830"/>
    <s v="UPI"/>
    <x v="0"/>
    <n v="2"/>
    <n v="2023"/>
    <n v="1"/>
    <x v="0"/>
    <n v="1"/>
    <n v="1"/>
    <n v="1"/>
    <n v="6"/>
    <x v="0"/>
    <x v="0"/>
    <n v="182500"/>
    <n v="0.11"/>
  </r>
  <r>
    <x v="5894"/>
    <d v="2023-06-06T00:00:00"/>
    <s v="Customer_1124"/>
    <x v="2"/>
    <x v="0"/>
    <x v="2"/>
    <x v="5"/>
    <n v="8"/>
    <n v="245"/>
    <n v="0"/>
    <n v="1960"/>
    <x v="5831"/>
    <s v="UPI"/>
    <x v="2"/>
    <n v="6"/>
    <n v="2023"/>
    <n v="6"/>
    <x v="7"/>
    <n v="2"/>
    <n v="23"/>
    <n v="2"/>
    <n v="2"/>
    <x v="5"/>
    <x v="1"/>
    <n v="0"/>
    <n v="0.09"/>
  </r>
  <r>
    <x v="5895"/>
    <d v="2023-10-09T00:00:00"/>
    <s v="Customer_745"/>
    <x v="3"/>
    <x v="2"/>
    <x v="1"/>
    <x v="3"/>
    <n v="7"/>
    <n v="1663"/>
    <n v="1"/>
    <n v="11524.59"/>
    <x v="5832"/>
    <s v="Cash"/>
    <x v="1"/>
    <n v="5"/>
    <n v="2023"/>
    <n v="10"/>
    <x v="1"/>
    <n v="4"/>
    <n v="41"/>
    <n v="2"/>
    <n v="1"/>
    <x v="3"/>
    <x v="1"/>
    <n v="11641"/>
    <n v="7.0000000000000007E-2"/>
  </r>
  <r>
    <x v="5896"/>
    <d v="2023-07-05T00:00:00"/>
    <s v="Customer_1830"/>
    <x v="1"/>
    <x v="3"/>
    <x v="0"/>
    <x v="0"/>
    <n v="7"/>
    <n v="4761"/>
    <n v="7"/>
    <n v="30994.11"/>
    <x v="5833"/>
    <s v="Cash"/>
    <x v="1"/>
    <n v="4"/>
    <n v="2023"/>
    <n v="7"/>
    <x v="10"/>
    <n v="3"/>
    <n v="27"/>
    <n v="2"/>
    <n v="3"/>
    <x v="6"/>
    <x v="1"/>
    <n v="233289"/>
    <n v="0.13"/>
  </r>
  <r>
    <x v="5897"/>
    <d v="2023-04-24T00:00:00"/>
    <s v="Customer_715"/>
    <x v="3"/>
    <x v="2"/>
    <x v="2"/>
    <x v="7"/>
    <n v="10"/>
    <n v="3436"/>
    <n v="9"/>
    <n v="31267.599999999999"/>
    <x v="5834"/>
    <s v="Card"/>
    <x v="2"/>
    <n v="7"/>
    <n v="2023"/>
    <n v="4"/>
    <x v="8"/>
    <n v="2"/>
    <n v="17"/>
    <n v="5"/>
    <n v="1"/>
    <x v="3"/>
    <x v="1"/>
    <n v="309240"/>
    <n v="0.18"/>
  </r>
  <r>
    <x v="5898"/>
    <d v="2023-07-29T00:00:00"/>
    <s v="Customer_1657"/>
    <x v="1"/>
    <x v="3"/>
    <x v="0"/>
    <x v="4"/>
    <n v="1"/>
    <n v="849"/>
    <n v="23"/>
    <n v="653.73"/>
    <x v="5835"/>
    <s v="Cash"/>
    <x v="2"/>
    <n v="6"/>
    <n v="2023"/>
    <n v="7"/>
    <x v="10"/>
    <n v="3"/>
    <n v="30"/>
    <n v="5"/>
    <n v="6"/>
    <x v="0"/>
    <x v="0"/>
    <n v="19527"/>
    <n v="0.08"/>
  </r>
  <r>
    <x v="5899"/>
    <d v="2023-09-10T00:00:00"/>
    <s v="Customer_486"/>
    <x v="3"/>
    <x v="3"/>
    <x v="1"/>
    <x v="3"/>
    <n v="4"/>
    <n v="2453"/>
    <n v="14"/>
    <n v="8438.32"/>
    <x v="5836"/>
    <s v="Cash"/>
    <x v="0"/>
    <n v="2"/>
    <n v="2023"/>
    <n v="9"/>
    <x v="5"/>
    <n v="3"/>
    <n v="37"/>
    <n v="3"/>
    <n v="0"/>
    <x v="2"/>
    <x v="0"/>
    <n v="137368"/>
    <n v="0.08"/>
  </r>
  <r>
    <x v="5900"/>
    <d v="2023-04-02T00:00:00"/>
    <s v="Customer_487"/>
    <x v="0"/>
    <x v="2"/>
    <x v="1"/>
    <x v="1"/>
    <n v="9"/>
    <n v="4565"/>
    <n v="18"/>
    <n v="33689.699999999997"/>
    <x v="5837"/>
    <s v="Cash"/>
    <x v="0"/>
    <n v="5"/>
    <n v="2023"/>
    <n v="4"/>
    <x v="8"/>
    <n v="2"/>
    <n v="14"/>
    <n v="2"/>
    <n v="0"/>
    <x v="2"/>
    <x v="0"/>
    <n v="739530"/>
    <n v="0.09"/>
  </r>
  <r>
    <x v="5901"/>
    <d v="2023-03-26T00:00:00"/>
    <s v="Customer_635"/>
    <x v="0"/>
    <x v="2"/>
    <x v="1"/>
    <x v="8"/>
    <n v="4"/>
    <n v="829"/>
    <n v="10"/>
    <n v="2984.4"/>
    <x v="5838"/>
    <s v="Card"/>
    <x v="2"/>
    <n v="2"/>
    <n v="2023"/>
    <n v="3"/>
    <x v="9"/>
    <n v="1"/>
    <n v="13"/>
    <n v="5"/>
    <n v="0"/>
    <x v="2"/>
    <x v="0"/>
    <n v="33160"/>
    <n v="0.1"/>
  </r>
  <r>
    <x v="5902"/>
    <d v="2023-12-23T00:00:00"/>
    <s v="Customer_62"/>
    <x v="0"/>
    <x v="2"/>
    <x v="1"/>
    <x v="8"/>
    <n v="1"/>
    <n v="3957"/>
    <n v="11"/>
    <n v="3521.73"/>
    <x v="5839"/>
    <s v="UPI"/>
    <x v="2"/>
    <n v="6"/>
    <n v="2023"/>
    <n v="12"/>
    <x v="2"/>
    <n v="4"/>
    <n v="51"/>
    <n v="4"/>
    <n v="6"/>
    <x v="0"/>
    <x v="0"/>
    <n v="43527"/>
    <n v="0.09"/>
  </r>
  <r>
    <x v="5903"/>
    <d v="2023-03-09T00:00:00"/>
    <s v="Customer_1518"/>
    <x v="3"/>
    <x v="1"/>
    <x v="0"/>
    <x v="6"/>
    <n v="6"/>
    <n v="4412"/>
    <n v="13"/>
    <n v="23030.639999999999"/>
    <x v="5840"/>
    <s v="Cash"/>
    <x v="0"/>
    <n v="6"/>
    <n v="2023"/>
    <n v="3"/>
    <x v="9"/>
    <n v="1"/>
    <n v="10"/>
    <n v="2"/>
    <n v="4"/>
    <x v="4"/>
    <x v="1"/>
    <n v="344136"/>
    <n v="0.1"/>
  </r>
  <r>
    <x v="5904"/>
    <d v="2023-08-21T00:00:00"/>
    <s v="Customer_1733"/>
    <x v="3"/>
    <x v="2"/>
    <x v="0"/>
    <x v="0"/>
    <n v="8"/>
    <n v="2826"/>
    <n v="14"/>
    <n v="19442.88"/>
    <x v="5841"/>
    <s v="Cash"/>
    <x v="1"/>
    <n v="2"/>
    <n v="2023"/>
    <n v="8"/>
    <x v="4"/>
    <n v="3"/>
    <n v="34"/>
    <n v="4"/>
    <n v="1"/>
    <x v="3"/>
    <x v="1"/>
    <n v="316512"/>
    <n v="0.14000000000000001"/>
  </r>
  <r>
    <x v="5905"/>
    <d v="2023-04-20T00:00:00"/>
    <s v="Customer_688"/>
    <x v="1"/>
    <x v="1"/>
    <x v="1"/>
    <x v="8"/>
    <n v="4"/>
    <n v="3147"/>
    <n v="17"/>
    <n v="10448.040000000001"/>
    <x v="5842"/>
    <s v="UPI"/>
    <x v="1"/>
    <n v="5"/>
    <n v="2023"/>
    <n v="4"/>
    <x v="8"/>
    <n v="2"/>
    <n v="16"/>
    <n v="4"/>
    <n v="4"/>
    <x v="4"/>
    <x v="1"/>
    <n v="213996"/>
    <n v="0.13"/>
  </r>
  <r>
    <x v="5906"/>
    <d v="2023-11-28T00:00:00"/>
    <s v="Customer_473"/>
    <x v="3"/>
    <x v="2"/>
    <x v="0"/>
    <x v="6"/>
    <n v="4"/>
    <n v="3998"/>
    <n v="14"/>
    <n v="13753.12"/>
    <x v="5843"/>
    <s v="UPI"/>
    <x v="0"/>
    <n v="7"/>
    <n v="2023"/>
    <n v="11"/>
    <x v="6"/>
    <n v="4"/>
    <n v="48"/>
    <n v="5"/>
    <n v="2"/>
    <x v="5"/>
    <x v="1"/>
    <n v="223888"/>
    <n v="7.0000000000000007E-2"/>
  </r>
  <r>
    <x v="5907"/>
    <d v="2023-11-14T00:00:00"/>
    <s v="Customer_1845"/>
    <x v="1"/>
    <x v="1"/>
    <x v="0"/>
    <x v="6"/>
    <n v="9"/>
    <n v="1984"/>
    <n v="17"/>
    <n v="14820.48"/>
    <x v="5844"/>
    <s v="Cash"/>
    <x v="0"/>
    <n v="5"/>
    <n v="2023"/>
    <n v="11"/>
    <x v="6"/>
    <n v="4"/>
    <n v="46"/>
    <n v="3"/>
    <n v="2"/>
    <x v="5"/>
    <x v="1"/>
    <n v="303552"/>
    <n v="0.06"/>
  </r>
  <r>
    <x v="5908"/>
    <d v="2023-08-07T00:00:00"/>
    <s v="Customer_984"/>
    <x v="2"/>
    <x v="1"/>
    <x v="1"/>
    <x v="3"/>
    <n v="2"/>
    <n v="3853"/>
    <n v="29"/>
    <n v="5471.26"/>
    <x v="5845"/>
    <s v="Cash"/>
    <x v="0"/>
    <n v="5"/>
    <n v="2023"/>
    <n v="8"/>
    <x v="4"/>
    <n v="3"/>
    <n v="32"/>
    <n v="2"/>
    <n v="1"/>
    <x v="3"/>
    <x v="1"/>
    <n v="223474"/>
    <n v="0.12"/>
  </r>
  <r>
    <x v="5909"/>
    <d v="2023-02-19T00:00:00"/>
    <s v="Customer_1182"/>
    <x v="3"/>
    <x v="0"/>
    <x v="2"/>
    <x v="2"/>
    <n v="8"/>
    <n v="3234"/>
    <n v="18"/>
    <n v="21215.040000000001"/>
    <x v="5846"/>
    <s v="Card"/>
    <x v="1"/>
    <n v="6"/>
    <n v="2023"/>
    <n v="2"/>
    <x v="3"/>
    <n v="1"/>
    <n v="8"/>
    <n v="4"/>
    <n v="0"/>
    <x v="2"/>
    <x v="0"/>
    <n v="465696"/>
    <n v="0.06"/>
  </r>
  <r>
    <x v="5910"/>
    <d v="2023-08-26T00:00:00"/>
    <s v="Customer_805"/>
    <x v="2"/>
    <x v="1"/>
    <x v="2"/>
    <x v="5"/>
    <n v="6"/>
    <n v="4388"/>
    <n v="30"/>
    <n v="18429.599999999999"/>
    <x v="5847"/>
    <s v="UPI"/>
    <x v="0"/>
    <n v="1"/>
    <n v="2023"/>
    <n v="8"/>
    <x v="4"/>
    <n v="3"/>
    <n v="34"/>
    <n v="4"/>
    <n v="6"/>
    <x v="0"/>
    <x v="0"/>
    <n v="789840"/>
    <n v="0.12"/>
  </r>
  <r>
    <x v="5911"/>
    <d v="2023-07-05T00:00:00"/>
    <s v="Customer_1031"/>
    <x v="0"/>
    <x v="3"/>
    <x v="2"/>
    <x v="7"/>
    <n v="1"/>
    <n v="4999"/>
    <n v="30"/>
    <n v="3499.3"/>
    <x v="5848"/>
    <s v="Cash"/>
    <x v="0"/>
    <n v="2"/>
    <n v="2023"/>
    <n v="7"/>
    <x v="10"/>
    <n v="3"/>
    <n v="27"/>
    <n v="2"/>
    <n v="3"/>
    <x v="6"/>
    <x v="1"/>
    <n v="149970"/>
    <n v="0.16"/>
  </r>
  <r>
    <x v="5912"/>
    <d v="2023-03-30T00:00:00"/>
    <s v="Customer_1732"/>
    <x v="3"/>
    <x v="2"/>
    <x v="2"/>
    <x v="7"/>
    <n v="6"/>
    <n v="3154"/>
    <n v="15"/>
    <n v="16085.4"/>
    <x v="5849"/>
    <s v="Card"/>
    <x v="1"/>
    <n v="1"/>
    <n v="2023"/>
    <n v="3"/>
    <x v="9"/>
    <n v="1"/>
    <n v="13"/>
    <n v="5"/>
    <n v="4"/>
    <x v="4"/>
    <x v="1"/>
    <n v="283860"/>
    <n v="0.08"/>
  </r>
  <r>
    <x v="5913"/>
    <d v="2023-10-20T00:00:00"/>
    <s v="Customer_1375"/>
    <x v="1"/>
    <x v="1"/>
    <x v="0"/>
    <x v="0"/>
    <n v="10"/>
    <n v="3028"/>
    <n v="25"/>
    <n v="22710"/>
    <x v="5850"/>
    <s v="Card"/>
    <x v="1"/>
    <n v="7"/>
    <n v="2023"/>
    <n v="10"/>
    <x v="1"/>
    <n v="4"/>
    <n v="42"/>
    <n v="3"/>
    <n v="5"/>
    <x v="1"/>
    <x v="1"/>
    <n v="757000"/>
    <n v="0.1"/>
  </r>
  <r>
    <x v="5914"/>
    <d v="2023-08-11T00:00:00"/>
    <s v="Customer_500"/>
    <x v="2"/>
    <x v="3"/>
    <x v="0"/>
    <x v="6"/>
    <n v="10"/>
    <n v="3211"/>
    <n v="16"/>
    <n v="26972.400000000001"/>
    <x v="5851"/>
    <s v="Card"/>
    <x v="1"/>
    <n v="6"/>
    <n v="2023"/>
    <n v="8"/>
    <x v="4"/>
    <n v="3"/>
    <n v="32"/>
    <n v="2"/>
    <n v="5"/>
    <x v="1"/>
    <x v="1"/>
    <n v="513760"/>
    <n v="0.18"/>
  </r>
  <r>
    <x v="5915"/>
    <d v="2023-02-28T00:00:00"/>
    <s v="Customer_737"/>
    <x v="2"/>
    <x v="2"/>
    <x v="0"/>
    <x v="6"/>
    <n v="1"/>
    <n v="4394"/>
    <n v="16"/>
    <n v="3690.96"/>
    <x v="5852"/>
    <s v="Cash"/>
    <x v="2"/>
    <n v="7"/>
    <n v="2023"/>
    <n v="2"/>
    <x v="3"/>
    <n v="1"/>
    <n v="9"/>
    <n v="5"/>
    <n v="2"/>
    <x v="5"/>
    <x v="1"/>
    <n v="70304"/>
    <n v="0.06"/>
  </r>
  <r>
    <x v="5916"/>
    <d v="2023-08-25T00:00:00"/>
    <s v="Customer_1974"/>
    <x v="0"/>
    <x v="3"/>
    <x v="1"/>
    <x v="1"/>
    <n v="8"/>
    <n v="1195"/>
    <n v="19"/>
    <n v="7743.6"/>
    <x v="5853"/>
    <s v="Cash"/>
    <x v="0"/>
    <n v="1"/>
    <n v="2023"/>
    <n v="8"/>
    <x v="4"/>
    <n v="3"/>
    <n v="34"/>
    <n v="4"/>
    <n v="5"/>
    <x v="1"/>
    <x v="1"/>
    <n v="181640"/>
    <n v="0.08"/>
  </r>
  <r>
    <x v="5917"/>
    <d v="2023-05-07T00:00:00"/>
    <s v="Customer_1402"/>
    <x v="1"/>
    <x v="0"/>
    <x v="1"/>
    <x v="1"/>
    <n v="2"/>
    <n v="4467"/>
    <n v="29"/>
    <n v="6343.14"/>
    <x v="5854"/>
    <s v="UPI"/>
    <x v="0"/>
    <n v="1"/>
    <n v="2023"/>
    <n v="5"/>
    <x v="11"/>
    <n v="2"/>
    <n v="19"/>
    <n v="2"/>
    <n v="0"/>
    <x v="2"/>
    <x v="0"/>
    <n v="259086"/>
    <n v="0.11"/>
  </r>
  <r>
    <x v="5918"/>
    <d v="2023-04-10T00:00:00"/>
    <s v="Customer_1297"/>
    <x v="0"/>
    <x v="0"/>
    <x v="2"/>
    <x v="7"/>
    <n v="6"/>
    <n v="1284"/>
    <n v="28"/>
    <n v="5546.88"/>
    <x v="5855"/>
    <s v="UPI"/>
    <x v="1"/>
    <n v="3"/>
    <n v="2023"/>
    <n v="4"/>
    <x v="8"/>
    <n v="2"/>
    <n v="15"/>
    <n v="3"/>
    <n v="1"/>
    <x v="3"/>
    <x v="1"/>
    <n v="215712"/>
    <n v="0.13"/>
  </r>
  <r>
    <x v="5919"/>
    <d v="2023-04-30T00:00:00"/>
    <s v="Customer_388"/>
    <x v="1"/>
    <x v="0"/>
    <x v="0"/>
    <x v="4"/>
    <n v="1"/>
    <n v="4763"/>
    <n v="2"/>
    <n v="4667.74"/>
    <x v="5856"/>
    <s v="Cash"/>
    <x v="0"/>
    <n v="2"/>
    <n v="2023"/>
    <n v="4"/>
    <x v="8"/>
    <n v="2"/>
    <n v="18"/>
    <n v="6"/>
    <n v="0"/>
    <x v="2"/>
    <x v="0"/>
    <n v="9526"/>
    <n v="0.18"/>
  </r>
  <r>
    <x v="5920"/>
    <d v="2023-06-28T00:00:00"/>
    <s v="Customer_1608"/>
    <x v="3"/>
    <x v="1"/>
    <x v="1"/>
    <x v="1"/>
    <n v="2"/>
    <n v="758"/>
    <n v="3"/>
    <n v="1470.52"/>
    <x v="5857"/>
    <s v="UPI"/>
    <x v="2"/>
    <n v="3"/>
    <n v="2023"/>
    <n v="6"/>
    <x v="7"/>
    <n v="2"/>
    <n v="26"/>
    <n v="5"/>
    <n v="3"/>
    <x v="6"/>
    <x v="1"/>
    <n v="4548"/>
    <n v="0.05"/>
  </r>
  <r>
    <x v="5921"/>
    <d v="2023-04-23T00:00:00"/>
    <s v="Customer_761"/>
    <x v="3"/>
    <x v="1"/>
    <x v="2"/>
    <x v="2"/>
    <n v="4"/>
    <n v="3320"/>
    <n v="26"/>
    <n v="9827.2000000000007"/>
    <x v="5858"/>
    <s v="Cash"/>
    <x v="0"/>
    <n v="2"/>
    <n v="2023"/>
    <n v="4"/>
    <x v="8"/>
    <n v="2"/>
    <n v="17"/>
    <n v="5"/>
    <n v="0"/>
    <x v="2"/>
    <x v="0"/>
    <n v="345280"/>
    <n v="0.08"/>
  </r>
  <r>
    <x v="5922"/>
    <d v="2023-07-14T00:00:00"/>
    <s v="Customer_21"/>
    <x v="2"/>
    <x v="2"/>
    <x v="0"/>
    <x v="6"/>
    <n v="10"/>
    <n v="1159"/>
    <n v="27"/>
    <n v="8460.7000000000007"/>
    <x v="5859"/>
    <s v="Card"/>
    <x v="0"/>
    <n v="1"/>
    <n v="2023"/>
    <n v="7"/>
    <x v="10"/>
    <n v="3"/>
    <n v="28"/>
    <n v="3"/>
    <n v="5"/>
    <x v="1"/>
    <x v="1"/>
    <n v="312930"/>
    <n v="0.16"/>
  </r>
  <r>
    <x v="5923"/>
    <d v="2023-11-21T00:00:00"/>
    <s v="Customer_99"/>
    <x v="3"/>
    <x v="2"/>
    <x v="0"/>
    <x v="4"/>
    <n v="5"/>
    <n v="3695"/>
    <n v="11"/>
    <n v="16442.75"/>
    <x v="5860"/>
    <s v="UPI"/>
    <x v="0"/>
    <n v="4"/>
    <n v="2023"/>
    <n v="11"/>
    <x v="6"/>
    <n v="4"/>
    <n v="47"/>
    <n v="4"/>
    <n v="2"/>
    <x v="5"/>
    <x v="1"/>
    <n v="203225"/>
    <n v="0.09"/>
  </r>
  <r>
    <x v="5924"/>
    <d v="2023-03-30T00:00:00"/>
    <s v="Customer_1756"/>
    <x v="0"/>
    <x v="1"/>
    <x v="2"/>
    <x v="7"/>
    <n v="2"/>
    <n v="1398"/>
    <n v="17"/>
    <n v="2320.6799999999998"/>
    <x v="5861"/>
    <s v="UPI"/>
    <x v="0"/>
    <n v="7"/>
    <n v="2023"/>
    <n v="3"/>
    <x v="9"/>
    <n v="1"/>
    <n v="13"/>
    <n v="5"/>
    <n v="4"/>
    <x v="4"/>
    <x v="1"/>
    <n v="47532"/>
    <n v="0.13"/>
  </r>
  <r>
    <x v="5925"/>
    <d v="2023-01-07T00:00:00"/>
    <s v="Customer_1212"/>
    <x v="0"/>
    <x v="0"/>
    <x v="1"/>
    <x v="8"/>
    <n v="3"/>
    <n v="2937"/>
    <n v="25"/>
    <n v="6608.25"/>
    <x v="5862"/>
    <s v="Cash"/>
    <x v="1"/>
    <n v="4"/>
    <n v="2023"/>
    <n v="1"/>
    <x v="0"/>
    <n v="1"/>
    <n v="1"/>
    <n v="1"/>
    <n v="6"/>
    <x v="0"/>
    <x v="0"/>
    <n v="220275"/>
    <n v="0.05"/>
  </r>
  <r>
    <x v="5926"/>
    <d v="2023-03-17T00:00:00"/>
    <s v="Customer_280"/>
    <x v="2"/>
    <x v="0"/>
    <x v="2"/>
    <x v="7"/>
    <n v="7"/>
    <n v="2908"/>
    <n v="28"/>
    <n v="14656.32"/>
    <x v="5863"/>
    <s v="UPI"/>
    <x v="0"/>
    <n v="1"/>
    <n v="2023"/>
    <n v="3"/>
    <x v="9"/>
    <n v="1"/>
    <n v="11"/>
    <n v="3"/>
    <n v="5"/>
    <x v="1"/>
    <x v="1"/>
    <n v="569968"/>
    <n v="0.15"/>
  </r>
  <r>
    <x v="5927"/>
    <d v="2023-09-10T00:00:00"/>
    <s v="Customer_1803"/>
    <x v="0"/>
    <x v="3"/>
    <x v="0"/>
    <x v="0"/>
    <n v="3"/>
    <n v="287"/>
    <n v="14"/>
    <n v="740.46"/>
    <x v="5864"/>
    <s v="UPI"/>
    <x v="0"/>
    <n v="6"/>
    <n v="2023"/>
    <n v="9"/>
    <x v="5"/>
    <n v="3"/>
    <n v="37"/>
    <n v="3"/>
    <n v="0"/>
    <x v="2"/>
    <x v="0"/>
    <n v="12054"/>
    <n v="0.13"/>
  </r>
  <r>
    <x v="5928"/>
    <d v="2023-07-12T00:00:00"/>
    <s v="Customer_1177"/>
    <x v="3"/>
    <x v="1"/>
    <x v="0"/>
    <x v="4"/>
    <n v="9"/>
    <n v="713"/>
    <n v="1"/>
    <n v="6352.83"/>
    <x v="5865"/>
    <s v="Card"/>
    <x v="1"/>
    <n v="6"/>
    <n v="2023"/>
    <n v="7"/>
    <x v="10"/>
    <n v="3"/>
    <n v="28"/>
    <n v="3"/>
    <n v="3"/>
    <x v="6"/>
    <x v="1"/>
    <n v="6417"/>
    <n v="0.2"/>
  </r>
  <r>
    <x v="5929"/>
    <d v="2023-09-06T00:00:00"/>
    <s v="Customer_198"/>
    <x v="1"/>
    <x v="2"/>
    <x v="0"/>
    <x v="6"/>
    <n v="3"/>
    <n v="3105"/>
    <n v="13"/>
    <n v="8104.05"/>
    <x v="5866"/>
    <s v="Cash"/>
    <x v="2"/>
    <n v="7"/>
    <n v="2023"/>
    <n v="9"/>
    <x v="5"/>
    <n v="3"/>
    <n v="36"/>
    <n v="2"/>
    <n v="3"/>
    <x v="6"/>
    <x v="1"/>
    <n v="121095"/>
    <n v="0.1"/>
  </r>
  <r>
    <x v="5930"/>
    <d v="2023-07-19T00:00:00"/>
    <s v="Customer_1680"/>
    <x v="3"/>
    <x v="0"/>
    <x v="2"/>
    <x v="2"/>
    <n v="5"/>
    <n v="3869"/>
    <n v="23"/>
    <n v="14895.65"/>
    <x v="5867"/>
    <s v="Cash"/>
    <x v="2"/>
    <n v="6"/>
    <n v="2023"/>
    <n v="7"/>
    <x v="10"/>
    <n v="3"/>
    <n v="29"/>
    <n v="4"/>
    <n v="3"/>
    <x v="6"/>
    <x v="1"/>
    <n v="444935"/>
    <n v="0.08"/>
  </r>
  <r>
    <x v="5931"/>
    <d v="2023-12-16T00:00:00"/>
    <s v="Customer_692"/>
    <x v="2"/>
    <x v="2"/>
    <x v="1"/>
    <x v="3"/>
    <n v="4"/>
    <n v="154"/>
    <n v="21"/>
    <n v="486.64"/>
    <x v="5868"/>
    <s v="Cash"/>
    <x v="0"/>
    <n v="6"/>
    <n v="2023"/>
    <n v="12"/>
    <x v="2"/>
    <n v="4"/>
    <n v="50"/>
    <n v="3"/>
    <n v="6"/>
    <x v="0"/>
    <x v="0"/>
    <n v="12936"/>
    <n v="0.14000000000000001"/>
  </r>
  <r>
    <x v="5932"/>
    <d v="2023-03-23T00:00:00"/>
    <s v="Customer_674"/>
    <x v="0"/>
    <x v="3"/>
    <x v="0"/>
    <x v="6"/>
    <n v="3"/>
    <n v="1829"/>
    <n v="29"/>
    <n v="3895.77"/>
    <x v="5869"/>
    <s v="UPI"/>
    <x v="0"/>
    <n v="4"/>
    <n v="2023"/>
    <n v="3"/>
    <x v="9"/>
    <n v="1"/>
    <n v="12"/>
    <n v="4"/>
    <n v="4"/>
    <x v="4"/>
    <x v="1"/>
    <n v="159123"/>
    <n v="0.1"/>
  </r>
  <r>
    <x v="5933"/>
    <d v="2023-03-26T00:00:00"/>
    <s v="Customer_1893"/>
    <x v="0"/>
    <x v="2"/>
    <x v="1"/>
    <x v="8"/>
    <n v="7"/>
    <n v="1976"/>
    <n v="7"/>
    <n v="12863.76"/>
    <x v="5870"/>
    <s v="Card"/>
    <x v="0"/>
    <n v="2"/>
    <n v="2023"/>
    <n v="3"/>
    <x v="9"/>
    <n v="1"/>
    <n v="13"/>
    <n v="5"/>
    <n v="0"/>
    <x v="2"/>
    <x v="0"/>
    <n v="96824"/>
    <n v="0.12"/>
  </r>
  <r>
    <x v="5934"/>
    <d v="2023-04-04T00:00:00"/>
    <s v="Customer_795"/>
    <x v="1"/>
    <x v="2"/>
    <x v="2"/>
    <x v="7"/>
    <n v="6"/>
    <n v="2666"/>
    <n v="7"/>
    <n v="14876.28"/>
    <x v="5871"/>
    <s v="UPI"/>
    <x v="0"/>
    <n v="5"/>
    <n v="2023"/>
    <n v="4"/>
    <x v="8"/>
    <n v="2"/>
    <n v="14"/>
    <n v="2"/>
    <n v="2"/>
    <x v="5"/>
    <x v="1"/>
    <n v="111972"/>
    <n v="0.12"/>
  </r>
  <r>
    <x v="5935"/>
    <d v="2023-06-04T00:00:00"/>
    <s v="Customer_1556"/>
    <x v="0"/>
    <x v="3"/>
    <x v="1"/>
    <x v="1"/>
    <n v="5"/>
    <n v="1417"/>
    <n v="19"/>
    <n v="5738.85"/>
    <x v="5872"/>
    <s v="UPI"/>
    <x v="2"/>
    <n v="1"/>
    <n v="2023"/>
    <n v="6"/>
    <x v="7"/>
    <n v="2"/>
    <n v="23"/>
    <n v="2"/>
    <n v="0"/>
    <x v="2"/>
    <x v="0"/>
    <n v="134615"/>
    <n v="0.1"/>
  </r>
  <r>
    <x v="5936"/>
    <d v="2023-01-28T00:00:00"/>
    <s v="Customer_1295"/>
    <x v="2"/>
    <x v="1"/>
    <x v="0"/>
    <x v="6"/>
    <n v="7"/>
    <n v="4358"/>
    <n v="6"/>
    <n v="28675.64"/>
    <x v="5873"/>
    <s v="Card"/>
    <x v="2"/>
    <n v="7"/>
    <n v="2023"/>
    <n v="1"/>
    <x v="0"/>
    <n v="1"/>
    <n v="4"/>
    <n v="4"/>
    <n v="6"/>
    <x v="0"/>
    <x v="0"/>
    <n v="183036"/>
    <n v="0.08"/>
  </r>
  <r>
    <x v="5937"/>
    <d v="2023-04-18T00:00:00"/>
    <s v="Customer_1163"/>
    <x v="1"/>
    <x v="1"/>
    <x v="0"/>
    <x v="4"/>
    <n v="3"/>
    <n v="3836"/>
    <n v="11"/>
    <n v="10242.120000000001"/>
    <x v="5874"/>
    <s v="Cash"/>
    <x v="1"/>
    <n v="2"/>
    <n v="2023"/>
    <n v="4"/>
    <x v="8"/>
    <n v="2"/>
    <n v="16"/>
    <n v="4"/>
    <n v="2"/>
    <x v="5"/>
    <x v="1"/>
    <n v="126588"/>
    <n v="0.1"/>
  </r>
  <r>
    <x v="5938"/>
    <d v="2023-09-10T00:00:00"/>
    <s v="Customer_60"/>
    <x v="3"/>
    <x v="3"/>
    <x v="2"/>
    <x v="5"/>
    <n v="8"/>
    <n v="3538"/>
    <n v="21"/>
    <n v="22360.16"/>
    <x v="5875"/>
    <s v="UPI"/>
    <x v="0"/>
    <n v="2"/>
    <n v="2023"/>
    <n v="9"/>
    <x v="5"/>
    <n v="3"/>
    <n v="37"/>
    <n v="3"/>
    <n v="0"/>
    <x v="2"/>
    <x v="0"/>
    <n v="594384"/>
    <n v="0.2"/>
  </r>
  <r>
    <x v="5939"/>
    <d v="2023-01-16T00:00:00"/>
    <s v="Customer_278"/>
    <x v="2"/>
    <x v="0"/>
    <x v="0"/>
    <x v="6"/>
    <n v="3"/>
    <n v="1071"/>
    <n v="6"/>
    <n v="3020.22"/>
    <x v="5876"/>
    <s v="Card"/>
    <x v="2"/>
    <n v="1"/>
    <n v="2023"/>
    <n v="1"/>
    <x v="0"/>
    <n v="1"/>
    <n v="3"/>
    <n v="3"/>
    <n v="1"/>
    <x v="3"/>
    <x v="1"/>
    <n v="19278"/>
    <n v="0.08"/>
  </r>
  <r>
    <x v="5940"/>
    <d v="2023-02-01T00:00:00"/>
    <s v="Customer_1796"/>
    <x v="3"/>
    <x v="2"/>
    <x v="0"/>
    <x v="6"/>
    <n v="5"/>
    <n v="910"/>
    <n v="10"/>
    <n v="4095"/>
    <x v="5877"/>
    <s v="Cash"/>
    <x v="0"/>
    <n v="7"/>
    <n v="2023"/>
    <n v="2"/>
    <x v="3"/>
    <n v="1"/>
    <n v="5"/>
    <n v="1"/>
    <n v="3"/>
    <x v="6"/>
    <x v="1"/>
    <n v="45500"/>
    <n v="0.11"/>
  </r>
  <r>
    <x v="5941"/>
    <d v="2023-10-04T00:00:00"/>
    <s v="Customer_1141"/>
    <x v="3"/>
    <x v="1"/>
    <x v="1"/>
    <x v="1"/>
    <n v="2"/>
    <n v="3777"/>
    <n v="14"/>
    <n v="6496.44"/>
    <x v="5878"/>
    <s v="Card"/>
    <x v="2"/>
    <n v="3"/>
    <n v="2023"/>
    <n v="10"/>
    <x v="1"/>
    <n v="4"/>
    <n v="40"/>
    <n v="1"/>
    <n v="3"/>
    <x v="6"/>
    <x v="1"/>
    <n v="105756"/>
    <n v="0.12"/>
  </r>
  <r>
    <x v="5942"/>
    <d v="2023-10-10T00:00:00"/>
    <s v="Customer_1306"/>
    <x v="1"/>
    <x v="2"/>
    <x v="0"/>
    <x v="0"/>
    <n v="5"/>
    <n v="1785"/>
    <n v="11"/>
    <n v="7943.25"/>
    <x v="5879"/>
    <s v="Cash"/>
    <x v="2"/>
    <n v="3"/>
    <n v="2023"/>
    <n v="10"/>
    <x v="1"/>
    <n v="4"/>
    <n v="41"/>
    <n v="2"/>
    <n v="2"/>
    <x v="5"/>
    <x v="1"/>
    <n v="98175"/>
    <n v="0.11"/>
  </r>
  <r>
    <x v="5943"/>
    <d v="2023-12-07T00:00:00"/>
    <s v="Customer_1809"/>
    <x v="3"/>
    <x v="1"/>
    <x v="1"/>
    <x v="8"/>
    <n v="5"/>
    <n v="4622"/>
    <n v="22"/>
    <n v="18025.8"/>
    <x v="5880"/>
    <s v="Card"/>
    <x v="1"/>
    <n v="7"/>
    <n v="2023"/>
    <n v="12"/>
    <x v="2"/>
    <n v="4"/>
    <n v="49"/>
    <n v="2"/>
    <n v="4"/>
    <x v="4"/>
    <x v="1"/>
    <n v="508420"/>
    <n v="0.09"/>
  </r>
  <r>
    <x v="5944"/>
    <d v="2023-03-25T00:00:00"/>
    <s v="Customer_870"/>
    <x v="2"/>
    <x v="3"/>
    <x v="2"/>
    <x v="7"/>
    <n v="9"/>
    <n v="4297"/>
    <n v="12"/>
    <n v="34032.239999999998"/>
    <x v="5881"/>
    <s v="Card"/>
    <x v="0"/>
    <n v="1"/>
    <n v="2023"/>
    <n v="3"/>
    <x v="9"/>
    <n v="1"/>
    <n v="12"/>
    <n v="4"/>
    <n v="6"/>
    <x v="0"/>
    <x v="0"/>
    <n v="464076"/>
    <n v="0.13"/>
  </r>
  <r>
    <x v="5945"/>
    <d v="2023-08-28T00:00:00"/>
    <s v="Customer_382"/>
    <x v="3"/>
    <x v="0"/>
    <x v="2"/>
    <x v="7"/>
    <n v="4"/>
    <n v="3708"/>
    <n v="2"/>
    <n v="14535.36"/>
    <x v="5882"/>
    <s v="UPI"/>
    <x v="0"/>
    <n v="6"/>
    <n v="2023"/>
    <n v="8"/>
    <x v="4"/>
    <n v="3"/>
    <n v="35"/>
    <n v="5"/>
    <n v="1"/>
    <x v="3"/>
    <x v="1"/>
    <n v="29664"/>
    <n v="0.11"/>
  </r>
  <r>
    <x v="5946"/>
    <d v="2023-06-11T00:00:00"/>
    <s v="Customer_448"/>
    <x v="1"/>
    <x v="1"/>
    <x v="1"/>
    <x v="1"/>
    <n v="1"/>
    <n v="2842"/>
    <n v="3"/>
    <n v="2756.74"/>
    <x v="5883"/>
    <s v="Cash"/>
    <x v="2"/>
    <n v="6"/>
    <n v="2023"/>
    <n v="6"/>
    <x v="7"/>
    <n v="2"/>
    <n v="24"/>
    <n v="3"/>
    <n v="0"/>
    <x v="2"/>
    <x v="0"/>
    <n v="8526"/>
    <n v="0.09"/>
  </r>
  <r>
    <x v="5947"/>
    <d v="2023-07-09T00:00:00"/>
    <s v="Customer_1649"/>
    <x v="3"/>
    <x v="1"/>
    <x v="0"/>
    <x v="6"/>
    <n v="9"/>
    <n v="1118"/>
    <n v="18"/>
    <n v="8250.84"/>
    <x v="5884"/>
    <s v="Card"/>
    <x v="2"/>
    <n v="6"/>
    <n v="2023"/>
    <n v="7"/>
    <x v="10"/>
    <n v="3"/>
    <n v="28"/>
    <n v="3"/>
    <n v="0"/>
    <x v="2"/>
    <x v="0"/>
    <n v="181116"/>
    <n v="0.18"/>
  </r>
  <r>
    <x v="5948"/>
    <d v="2023-09-02T00:00:00"/>
    <s v="Customer_920"/>
    <x v="2"/>
    <x v="1"/>
    <x v="1"/>
    <x v="3"/>
    <n v="6"/>
    <n v="4593"/>
    <n v="14"/>
    <n v="23699.88"/>
    <x v="5885"/>
    <s v="UPI"/>
    <x v="1"/>
    <n v="2"/>
    <n v="2023"/>
    <n v="9"/>
    <x v="5"/>
    <n v="3"/>
    <n v="35"/>
    <n v="1"/>
    <n v="6"/>
    <x v="0"/>
    <x v="0"/>
    <n v="385812"/>
    <n v="0.06"/>
  </r>
  <r>
    <x v="5949"/>
    <d v="2023-02-06T00:00:00"/>
    <s v="Customer_776"/>
    <x v="1"/>
    <x v="1"/>
    <x v="2"/>
    <x v="5"/>
    <n v="2"/>
    <n v="4114"/>
    <n v="21"/>
    <n v="6500.12"/>
    <x v="5886"/>
    <s v="Cash"/>
    <x v="2"/>
    <n v="7"/>
    <n v="2023"/>
    <n v="2"/>
    <x v="3"/>
    <n v="1"/>
    <n v="6"/>
    <n v="2"/>
    <n v="1"/>
    <x v="3"/>
    <x v="1"/>
    <n v="172788"/>
    <n v="0.18"/>
  </r>
  <r>
    <x v="5950"/>
    <d v="2023-09-30T00:00:00"/>
    <s v="Customer_719"/>
    <x v="3"/>
    <x v="2"/>
    <x v="2"/>
    <x v="7"/>
    <n v="3"/>
    <n v="2331"/>
    <n v="1"/>
    <n v="6923.07"/>
    <x v="5887"/>
    <s v="Card"/>
    <x v="0"/>
    <n v="1"/>
    <n v="2023"/>
    <n v="9"/>
    <x v="5"/>
    <n v="3"/>
    <n v="39"/>
    <n v="5"/>
    <n v="6"/>
    <x v="0"/>
    <x v="0"/>
    <n v="6993"/>
    <n v="0.11"/>
  </r>
  <r>
    <x v="5951"/>
    <d v="2023-02-01T00:00:00"/>
    <s v="Customer_1550"/>
    <x v="1"/>
    <x v="1"/>
    <x v="2"/>
    <x v="2"/>
    <n v="10"/>
    <n v="3924"/>
    <n v="25"/>
    <n v="29430"/>
    <x v="5888"/>
    <s v="UPI"/>
    <x v="1"/>
    <n v="4"/>
    <n v="2023"/>
    <n v="2"/>
    <x v="3"/>
    <n v="1"/>
    <n v="5"/>
    <n v="1"/>
    <n v="3"/>
    <x v="6"/>
    <x v="1"/>
    <n v="981000"/>
    <n v="0.05"/>
  </r>
  <r>
    <x v="5952"/>
    <d v="2023-02-01T00:00:00"/>
    <s v="Customer_1215"/>
    <x v="3"/>
    <x v="0"/>
    <x v="1"/>
    <x v="1"/>
    <n v="10"/>
    <n v="4994"/>
    <n v="0"/>
    <n v="49940"/>
    <x v="5889"/>
    <s v="Card"/>
    <x v="2"/>
    <n v="1"/>
    <n v="2023"/>
    <n v="2"/>
    <x v="3"/>
    <n v="1"/>
    <n v="5"/>
    <n v="1"/>
    <n v="3"/>
    <x v="6"/>
    <x v="1"/>
    <n v="0"/>
    <n v="7.0000000000000007E-2"/>
  </r>
  <r>
    <x v="5953"/>
    <d v="2023-09-28T00:00:00"/>
    <s v="Customer_1143"/>
    <x v="0"/>
    <x v="3"/>
    <x v="1"/>
    <x v="1"/>
    <n v="5"/>
    <n v="4646"/>
    <n v="7"/>
    <n v="21603.9"/>
    <x v="5890"/>
    <s v="UPI"/>
    <x v="1"/>
    <n v="5"/>
    <n v="2023"/>
    <n v="9"/>
    <x v="5"/>
    <n v="3"/>
    <n v="39"/>
    <n v="5"/>
    <n v="4"/>
    <x v="4"/>
    <x v="1"/>
    <n v="162610"/>
    <n v="0.11"/>
  </r>
  <r>
    <x v="5954"/>
    <d v="2023-12-04T00:00:00"/>
    <s v="Customer_342"/>
    <x v="0"/>
    <x v="1"/>
    <x v="2"/>
    <x v="7"/>
    <n v="1"/>
    <n v="1074"/>
    <n v="28"/>
    <n v="773.28"/>
    <x v="5891"/>
    <s v="UPI"/>
    <x v="1"/>
    <n v="5"/>
    <n v="2023"/>
    <n v="12"/>
    <x v="2"/>
    <n v="4"/>
    <n v="49"/>
    <n v="2"/>
    <n v="1"/>
    <x v="3"/>
    <x v="1"/>
    <n v="30072"/>
    <n v="7.0000000000000007E-2"/>
  </r>
  <r>
    <x v="5955"/>
    <d v="2023-05-25T00:00:00"/>
    <s v="Customer_661"/>
    <x v="2"/>
    <x v="1"/>
    <x v="0"/>
    <x v="4"/>
    <n v="10"/>
    <n v="4590"/>
    <n v="3"/>
    <n v="44523"/>
    <x v="5892"/>
    <s v="UPI"/>
    <x v="0"/>
    <n v="4"/>
    <n v="2023"/>
    <n v="5"/>
    <x v="11"/>
    <n v="2"/>
    <n v="21"/>
    <n v="4"/>
    <n v="4"/>
    <x v="4"/>
    <x v="1"/>
    <n v="137700"/>
    <n v="0.12"/>
  </r>
  <r>
    <x v="5956"/>
    <d v="2023-02-02T00:00:00"/>
    <s v="Customer_157"/>
    <x v="1"/>
    <x v="3"/>
    <x v="0"/>
    <x v="4"/>
    <n v="10"/>
    <n v="2654"/>
    <n v="30"/>
    <n v="18578"/>
    <x v="5893"/>
    <s v="UPI"/>
    <x v="0"/>
    <n v="5"/>
    <n v="2023"/>
    <n v="2"/>
    <x v="3"/>
    <n v="1"/>
    <n v="5"/>
    <n v="1"/>
    <n v="4"/>
    <x v="4"/>
    <x v="1"/>
    <n v="796200"/>
    <n v="0.16"/>
  </r>
  <r>
    <x v="5957"/>
    <d v="2023-10-06T00:00:00"/>
    <s v="Customer_1137"/>
    <x v="1"/>
    <x v="3"/>
    <x v="0"/>
    <x v="0"/>
    <n v="1"/>
    <n v="1202"/>
    <n v="16"/>
    <n v="1009.68"/>
    <x v="5894"/>
    <s v="Card"/>
    <x v="1"/>
    <n v="3"/>
    <n v="2023"/>
    <n v="10"/>
    <x v="1"/>
    <n v="4"/>
    <n v="40"/>
    <n v="1"/>
    <n v="5"/>
    <x v="1"/>
    <x v="1"/>
    <n v="19232"/>
    <n v="0.14000000000000001"/>
  </r>
  <r>
    <x v="5958"/>
    <d v="2023-04-24T00:00:00"/>
    <s v="Customer_1325"/>
    <x v="0"/>
    <x v="2"/>
    <x v="0"/>
    <x v="4"/>
    <n v="4"/>
    <n v="1269"/>
    <n v="1"/>
    <n v="5025.24"/>
    <x v="5895"/>
    <s v="UPI"/>
    <x v="2"/>
    <n v="2"/>
    <n v="2023"/>
    <n v="4"/>
    <x v="8"/>
    <n v="2"/>
    <n v="17"/>
    <n v="5"/>
    <n v="1"/>
    <x v="3"/>
    <x v="1"/>
    <n v="5076"/>
    <n v="0.06"/>
  </r>
  <r>
    <x v="5959"/>
    <d v="2023-06-11T00:00:00"/>
    <s v="Customer_1095"/>
    <x v="1"/>
    <x v="2"/>
    <x v="1"/>
    <x v="1"/>
    <n v="2"/>
    <n v="2092"/>
    <n v="4"/>
    <n v="4016.64"/>
    <x v="5896"/>
    <s v="UPI"/>
    <x v="2"/>
    <n v="2"/>
    <n v="2023"/>
    <n v="6"/>
    <x v="7"/>
    <n v="2"/>
    <n v="24"/>
    <n v="3"/>
    <n v="0"/>
    <x v="2"/>
    <x v="0"/>
    <n v="16736"/>
    <n v="0.19"/>
  </r>
  <r>
    <x v="5960"/>
    <d v="2023-04-19T00:00:00"/>
    <s v="Customer_363"/>
    <x v="0"/>
    <x v="1"/>
    <x v="2"/>
    <x v="2"/>
    <n v="7"/>
    <n v="1465"/>
    <n v="30"/>
    <n v="7178.5"/>
    <x v="5897"/>
    <s v="UPI"/>
    <x v="1"/>
    <n v="4"/>
    <n v="2023"/>
    <n v="4"/>
    <x v="8"/>
    <n v="2"/>
    <n v="16"/>
    <n v="4"/>
    <n v="3"/>
    <x v="6"/>
    <x v="1"/>
    <n v="307650"/>
    <n v="0.2"/>
  </r>
  <r>
    <x v="5961"/>
    <d v="2023-10-24T00:00:00"/>
    <s v="Customer_1855"/>
    <x v="0"/>
    <x v="2"/>
    <x v="0"/>
    <x v="0"/>
    <n v="8"/>
    <n v="1789"/>
    <n v="5"/>
    <n v="13596.4"/>
    <x v="5898"/>
    <s v="UPI"/>
    <x v="2"/>
    <n v="4"/>
    <n v="2023"/>
    <n v="10"/>
    <x v="1"/>
    <n v="4"/>
    <n v="43"/>
    <n v="4"/>
    <n v="2"/>
    <x v="5"/>
    <x v="1"/>
    <n v="71560"/>
    <n v="0.19"/>
  </r>
  <r>
    <x v="5962"/>
    <d v="2023-10-05T00:00:00"/>
    <s v="Customer_911"/>
    <x v="1"/>
    <x v="1"/>
    <x v="2"/>
    <x v="5"/>
    <n v="6"/>
    <n v="2887"/>
    <n v="24"/>
    <n v="13164.72"/>
    <x v="5899"/>
    <s v="Cash"/>
    <x v="1"/>
    <n v="5"/>
    <n v="2023"/>
    <n v="10"/>
    <x v="1"/>
    <n v="4"/>
    <n v="40"/>
    <n v="1"/>
    <n v="4"/>
    <x v="4"/>
    <x v="1"/>
    <n v="415728"/>
    <n v="0.09"/>
  </r>
  <r>
    <x v="5963"/>
    <d v="2023-06-07T00:00:00"/>
    <s v="Customer_41"/>
    <x v="1"/>
    <x v="2"/>
    <x v="0"/>
    <x v="0"/>
    <n v="1"/>
    <n v="3112"/>
    <n v="21"/>
    <n v="2458.48"/>
    <x v="5900"/>
    <s v="UPI"/>
    <x v="0"/>
    <n v="6"/>
    <n v="2023"/>
    <n v="6"/>
    <x v="7"/>
    <n v="2"/>
    <n v="23"/>
    <n v="2"/>
    <n v="3"/>
    <x v="6"/>
    <x v="1"/>
    <n v="65352"/>
    <n v="0.19"/>
  </r>
  <r>
    <x v="5964"/>
    <d v="2023-01-02T00:00:00"/>
    <s v="Customer_1910"/>
    <x v="0"/>
    <x v="0"/>
    <x v="0"/>
    <x v="4"/>
    <n v="10"/>
    <n v="3031"/>
    <n v="10"/>
    <n v="27279"/>
    <x v="5901"/>
    <s v="Card"/>
    <x v="0"/>
    <n v="1"/>
    <n v="2023"/>
    <n v="1"/>
    <x v="0"/>
    <n v="1"/>
    <n v="1"/>
    <n v="1"/>
    <n v="1"/>
    <x v="3"/>
    <x v="1"/>
    <n v="303100"/>
    <n v="0.12"/>
  </r>
  <r>
    <x v="5965"/>
    <d v="2023-01-23T00:00:00"/>
    <s v="Customer_81"/>
    <x v="1"/>
    <x v="0"/>
    <x v="2"/>
    <x v="2"/>
    <n v="6"/>
    <n v="4894"/>
    <n v="8"/>
    <n v="27014.880000000001"/>
    <x v="5902"/>
    <s v="Cash"/>
    <x v="1"/>
    <n v="5"/>
    <n v="2023"/>
    <n v="1"/>
    <x v="0"/>
    <n v="1"/>
    <n v="4"/>
    <n v="4"/>
    <n v="1"/>
    <x v="3"/>
    <x v="1"/>
    <n v="234912"/>
    <n v="0.15"/>
  </r>
  <r>
    <x v="5966"/>
    <d v="2023-04-22T00:00:00"/>
    <s v="Customer_1091"/>
    <x v="3"/>
    <x v="3"/>
    <x v="1"/>
    <x v="8"/>
    <n v="10"/>
    <n v="1952"/>
    <n v="25"/>
    <n v="14640"/>
    <x v="5903"/>
    <s v="Cash"/>
    <x v="0"/>
    <n v="2"/>
    <n v="2023"/>
    <n v="4"/>
    <x v="8"/>
    <n v="2"/>
    <n v="16"/>
    <n v="4"/>
    <n v="6"/>
    <x v="0"/>
    <x v="0"/>
    <n v="488000"/>
    <n v="0.09"/>
  </r>
  <r>
    <x v="5967"/>
    <d v="2023-01-09T00:00:00"/>
    <s v="Customer_1942"/>
    <x v="0"/>
    <x v="1"/>
    <x v="0"/>
    <x v="6"/>
    <n v="10"/>
    <n v="2138"/>
    <n v="21"/>
    <n v="16890.2"/>
    <x v="5904"/>
    <s v="Card"/>
    <x v="0"/>
    <n v="2"/>
    <n v="2023"/>
    <n v="1"/>
    <x v="0"/>
    <n v="1"/>
    <n v="2"/>
    <n v="2"/>
    <n v="1"/>
    <x v="3"/>
    <x v="1"/>
    <n v="448980"/>
    <n v="0.06"/>
  </r>
  <r>
    <x v="5968"/>
    <d v="2023-11-07T00:00:00"/>
    <s v="Customer_1796"/>
    <x v="2"/>
    <x v="3"/>
    <x v="0"/>
    <x v="6"/>
    <n v="7"/>
    <n v="4325"/>
    <n v="27"/>
    <n v="22100.75"/>
    <x v="5905"/>
    <s v="UPI"/>
    <x v="2"/>
    <n v="3"/>
    <n v="2023"/>
    <n v="11"/>
    <x v="6"/>
    <n v="4"/>
    <n v="45"/>
    <n v="2"/>
    <n v="2"/>
    <x v="5"/>
    <x v="1"/>
    <n v="817425"/>
    <n v="0.17"/>
  </r>
  <r>
    <x v="5969"/>
    <d v="2023-10-01T00:00:00"/>
    <s v="Customer_1042"/>
    <x v="3"/>
    <x v="0"/>
    <x v="1"/>
    <x v="3"/>
    <n v="10"/>
    <n v="4662"/>
    <n v="30"/>
    <n v="32634"/>
    <x v="5906"/>
    <s v="Card"/>
    <x v="2"/>
    <n v="5"/>
    <n v="2023"/>
    <n v="10"/>
    <x v="1"/>
    <n v="4"/>
    <n v="40"/>
    <n v="1"/>
    <n v="0"/>
    <x v="2"/>
    <x v="0"/>
    <n v="1398600"/>
    <n v="0.2"/>
  </r>
  <r>
    <x v="5970"/>
    <d v="2023-03-23T00:00:00"/>
    <s v="Customer_1850"/>
    <x v="3"/>
    <x v="0"/>
    <x v="1"/>
    <x v="1"/>
    <n v="8"/>
    <n v="3861"/>
    <n v="12"/>
    <n v="27181.439999999999"/>
    <x v="5907"/>
    <s v="Card"/>
    <x v="0"/>
    <n v="7"/>
    <n v="2023"/>
    <n v="3"/>
    <x v="9"/>
    <n v="1"/>
    <n v="12"/>
    <n v="4"/>
    <n v="4"/>
    <x v="4"/>
    <x v="1"/>
    <n v="370656"/>
    <n v="0.05"/>
  </r>
  <r>
    <x v="5971"/>
    <d v="2023-09-14T00:00:00"/>
    <s v="Customer_40"/>
    <x v="0"/>
    <x v="2"/>
    <x v="0"/>
    <x v="0"/>
    <n v="5"/>
    <n v="3911"/>
    <n v="11"/>
    <n v="17403.95"/>
    <x v="5908"/>
    <s v="UPI"/>
    <x v="2"/>
    <n v="5"/>
    <n v="2023"/>
    <n v="9"/>
    <x v="5"/>
    <n v="3"/>
    <n v="37"/>
    <n v="3"/>
    <n v="4"/>
    <x v="4"/>
    <x v="1"/>
    <n v="215105"/>
    <n v="7.0000000000000007E-2"/>
  </r>
  <r>
    <x v="5972"/>
    <d v="2023-04-23T00:00:00"/>
    <s v="Customer_1705"/>
    <x v="1"/>
    <x v="1"/>
    <x v="1"/>
    <x v="1"/>
    <n v="4"/>
    <n v="161"/>
    <n v="25"/>
    <n v="483"/>
    <x v="5909"/>
    <s v="Card"/>
    <x v="1"/>
    <n v="5"/>
    <n v="2023"/>
    <n v="4"/>
    <x v="8"/>
    <n v="2"/>
    <n v="17"/>
    <n v="5"/>
    <n v="0"/>
    <x v="2"/>
    <x v="0"/>
    <n v="16100"/>
    <n v="0.1"/>
  </r>
  <r>
    <x v="5973"/>
    <d v="2023-01-20T00:00:00"/>
    <s v="Customer_1545"/>
    <x v="0"/>
    <x v="0"/>
    <x v="1"/>
    <x v="8"/>
    <n v="3"/>
    <n v="549"/>
    <n v="6"/>
    <n v="1548.18"/>
    <x v="5910"/>
    <s v="Cash"/>
    <x v="1"/>
    <n v="4"/>
    <n v="2023"/>
    <n v="1"/>
    <x v="0"/>
    <n v="1"/>
    <n v="3"/>
    <n v="3"/>
    <n v="5"/>
    <x v="1"/>
    <x v="1"/>
    <n v="9882"/>
    <n v="0.2"/>
  </r>
  <r>
    <x v="5974"/>
    <d v="2023-10-01T00:00:00"/>
    <s v="Customer_1202"/>
    <x v="1"/>
    <x v="3"/>
    <x v="1"/>
    <x v="3"/>
    <n v="9"/>
    <n v="3682"/>
    <n v="30"/>
    <n v="23196.6"/>
    <x v="5911"/>
    <s v="Cash"/>
    <x v="1"/>
    <n v="5"/>
    <n v="2023"/>
    <n v="10"/>
    <x v="1"/>
    <n v="4"/>
    <n v="40"/>
    <n v="1"/>
    <n v="0"/>
    <x v="2"/>
    <x v="0"/>
    <n v="994140"/>
    <n v="0.09"/>
  </r>
  <r>
    <x v="5975"/>
    <d v="2023-04-13T00:00:00"/>
    <s v="Customer_848"/>
    <x v="1"/>
    <x v="2"/>
    <x v="2"/>
    <x v="5"/>
    <n v="2"/>
    <n v="1376"/>
    <n v="28"/>
    <n v="1981.44"/>
    <x v="5912"/>
    <s v="Card"/>
    <x v="2"/>
    <n v="1"/>
    <n v="2023"/>
    <n v="4"/>
    <x v="8"/>
    <n v="2"/>
    <n v="15"/>
    <n v="3"/>
    <n v="4"/>
    <x v="4"/>
    <x v="1"/>
    <n v="77056"/>
    <n v="0.13"/>
  </r>
  <r>
    <x v="5976"/>
    <d v="2023-05-31T00:00:00"/>
    <s v="Customer_618"/>
    <x v="1"/>
    <x v="2"/>
    <x v="2"/>
    <x v="5"/>
    <n v="3"/>
    <n v="144"/>
    <n v="7"/>
    <n v="401.76"/>
    <x v="5913"/>
    <s v="Cash"/>
    <x v="2"/>
    <n v="5"/>
    <n v="2023"/>
    <n v="5"/>
    <x v="11"/>
    <n v="2"/>
    <n v="22"/>
    <n v="5"/>
    <n v="3"/>
    <x v="6"/>
    <x v="1"/>
    <n v="3024"/>
    <n v="0.12"/>
  </r>
  <r>
    <x v="5977"/>
    <d v="2023-07-28T00:00:00"/>
    <s v="Customer_1303"/>
    <x v="2"/>
    <x v="1"/>
    <x v="0"/>
    <x v="4"/>
    <n v="9"/>
    <n v="2869"/>
    <n v="15"/>
    <n v="21947.85"/>
    <x v="5914"/>
    <s v="UPI"/>
    <x v="2"/>
    <n v="4"/>
    <n v="2023"/>
    <n v="7"/>
    <x v="10"/>
    <n v="3"/>
    <n v="30"/>
    <n v="5"/>
    <n v="5"/>
    <x v="1"/>
    <x v="1"/>
    <n v="387315"/>
    <n v="0.15"/>
  </r>
  <r>
    <x v="5978"/>
    <d v="2023-03-22T00:00:00"/>
    <s v="Customer_1956"/>
    <x v="3"/>
    <x v="0"/>
    <x v="2"/>
    <x v="5"/>
    <n v="2"/>
    <n v="2232"/>
    <n v="15"/>
    <n v="3794.4"/>
    <x v="5915"/>
    <s v="Cash"/>
    <x v="0"/>
    <n v="1"/>
    <n v="2023"/>
    <n v="3"/>
    <x v="9"/>
    <n v="1"/>
    <n v="12"/>
    <n v="4"/>
    <n v="3"/>
    <x v="6"/>
    <x v="1"/>
    <n v="66960"/>
    <n v="0.14000000000000001"/>
  </r>
  <r>
    <x v="5979"/>
    <d v="2023-11-15T00:00:00"/>
    <s v="Customer_1384"/>
    <x v="0"/>
    <x v="0"/>
    <x v="2"/>
    <x v="2"/>
    <n v="6"/>
    <n v="4068"/>
    <n v="5"/>
    <n v="23187.599999999999"/>
    <x v="5916"/>
    <s v="UPI"/>
    <x v="1"/>
    <n v="7"/>
    <n v="2023"/>
    <n v="11"/>
    <x v="6"/>
    <n v="4"/>
    <n v="46"/>
    <n v="3"/>
    <n v="3"/>
    <x v="6"/>
    <x v="1"/>
    <n v="122040"/>
    <n v="0.13"/>
  </r>
  <r>
    <x v="5980"/>
    <d v="2023-05-21T00:00:00"/>
    <s v="Customer_312"/>
    <x v="3"/>
    <x v="3"/>
    <x v="2"/>
    <x v="5"/>
    <n v="9"/>
    <n v="2969"/>
    <n v="23"/>
    <n v="20575.169999999998"/>
    <x v="5917"/>
    <s v="UPI"/>
    <x v="2"/>
    <n v="7"/>
    <n v="2023"/>
    <n v="5"/>
    <x v="11"/>
    <n v="2"/>
    <n v="21"/>
    <n v="4"/>
    <n v="0"/>
    <x v="2"/>
    <x v="0"/>
    <n v="614583"/>
    <n v="0.15"/>
  </r>
  <r>
    <x v="5981"/>
    <d v="2023-11-18T00:00:00"/>
    <s v="Customer_1100"/>
    <x v="0"/>
    <x v="3"/>
    <x v="1"/>
    <x v="8"/>
    <n v="9"/>
    <n v="746"/>
    <n v="29"/>
    <n v="4766.9399999999996"/>
    <x v="5918"/>
    <s v="Card"/>
    <x v="2"/>
    <n v="2"/>
    <n v="2023"/>
    <n v="11"/>
    <x v="6"/>
    <n v="4"/>
    <n v="46"/>
    <n v="3"/>
    <n v="6"/>
    <x v="0"/>
    <x v="0"/>
    <n v="194706"/>
    <n v="0.05"/>
  </r>
  <r>
    <x v="5982"/>
    <d v="2023-10-29T00:00:00"/>
    <s v="Customer_1338"/>
    <x v="0"/>
    <x v="0"/>
    <x v="2"/>
    <x v="5"/>
    <n v="3"/>
    <n v="2247"/>
    <n v="16"/>
    <n v="5662.44"/>
    <x v="5919"/>
    <s v="UPI"/>
    <x v="2"/>
    <n v="3"/>
    <n v="2023"/>
    <n v="10"/>
    <x v="1"/>
    <n v="4"/>
    <n v="44"/>
    <n v="5"/>
    <n v="0"/>
    <x v="2"/>
    <x v="0"/>
    <n v="107856"/>
    <n v="0.09"/>
  </r>
  <r>
    <x v="5983"/>
    <d v="2023-09-17T00:00:00"/>
    <s v="Customer_967"/>
    <x v="2"/>
    <x v="0"/>
    <x v="2"/>
    <x v="2"/>
    <n v="5"/>
    <n v="543"/>
    <n v="2"/>
    <n v="2660.7"/>
    <x v="5920"/>
    <s v="Card"/>
    <x v="1"/>
    <n v="7"/>
    <n v="2023"/>
    <n v="9"/>
    <x v="5"/>
    <n v="3"/>
    <n v="38"/>
    <n v="4"/>
    <n v="0"/>
    <x v="2"/>
    <x v="0"/>
    <n v="5430"/>
    <n v="0.2"/>
  </r>
  <r>
    <x v="5984"/>
    <d v="2023-02-16T00:00:00"/>
    <s v="Customer_1144"/>
    <x v="3"/>
    <x v="3"/>
    <x v="2"/>
    <x v="2"/>
    <n v="7"/>
    <n v="3699"/>
    <n v="16"/>
    <n v="21750.12"/>
    <x v="5921"/>
    <s v="Card"/>
    <x v="0"/>
    <n v="3"/>
    <n v="2023"/>
    <n v="2"/>
    <x v="3"/>
    <n v="1"/>
    <n v="7"/>
    <n v="3"/>
    <n v="4"/>
    <x v="4"/>
    <x v="1"/>
    <n v="414288"/>
    <n v="0.12"/>
  </r>
  <r>
    <x v="5985"/>
    <d v="2023-04-21T00:00:00"/>
    <s v="Customer_1566"/>
    <x v="3"/>
    <x v="3"/>
    <x v="0"/>
    <x v="0"/>
    <n v="4"/>
    <n v="1666"/>
    <n v="25"/>
    <n v="4998"/>
    <x v="5580"/>
    <s v="Cash"/>
    <x v="0"/>
    <n v="2"/>
    <n v="2023"/>
    <n v="4"/>
    <x v="8"/>
    <n v="2"/>
    <n v="16"/>
    <n v="4"/>
    <n v="5"/>
    <x v="1"/>
    <x v="1"/>
    <n v="166600"/>
    <n v="0.11"/>
  </r>
  <r>
    <x v="5986"/>
    <d v="2023-06-03T00:00:00"/>
    <s v="Customer_743"/>
    <x v="3"/>
    <x v="0"/>
    <x v="1"/>
    <x v="3"/>
    <n v="3"/>
    <n v="2563"/>
    <n v="2"/>
    <n v="7535.22"/>
    <x v="5922"/>
    <s v="Cash"/>
    <x v="2"/>
    <n v="1"/>
    <n v="2023"/>
    <n v="6"/>
    <x v="7"/>
    <n v="2"/>
    <n v="22"/>
    <n v="1"/>
    <n v="6"/>
    <x v="0"/>
    <x v="0"/>
    <n v="15378"/>
    <n v="0.1"/>
  </r>
  <r>
    <x v="5987"/>
    <d v="2023-02-07T00:00:00"/>
    <s v="Customer_587"/>
    <x v="3"/>
    <x v="2"/>
    <x v="2"/>
    <x v="5"/>
    <n v="9"/>
    <n v="629"/>
    <n v="11"/>
    <n v="5038.29"/>
    <x v="5923"/>
    <s v="Card"/>
    <x v="2"/>
    <n v="1"/>
    <n v="2023"/>
    <n v="2"/>
    <x v="3"/>
    <n v="1"/>
    <n v="6"/>
    <n v="2"/>
    <n v="2"/>
    <x v="5"/>
    <x v="1"/>
    <n v="62271"/>
    <n v="0.1"/>
  </r>
  <r>
    <x v="5988"/>
    <d v="2023-10-21T00:00:00"/>
    <s v="Customer_1407"/>
    <x v="1"/>
    <x v="0"/>
    <x v="0"/>
    <x v="4"/>
    <n v="7"/>
    <n v="1081"/>
    <n v="12"/>
    <n v="6658.96"/>
    <x v="5924"/>
    <s v="Card"/>
    <x v="0"/>
    <n v="3"/>
    <n v="2023"/>
    <n v="10"/>
    <x v="1"/>
    <n v="4"/>
    <n v="42"/>
    <n v="3"/>
    <n v="6"/>
    <x v="0"/>
    <x v="0"/>
    <n v="90804"/>
    <n v="0.19"/>
  </r>
  <r>
    <x v="5989"/>
    <d v="2023-08-27T00:00:00"/>
    <s v="Customer_965"/>
    <x v="3"/>
    <x v="2"/>
    <x v="2"/>
    <x v="7"/>
    <n v="6"/>
    <n v="3019"/>
    <n v="7"/>
    <n v="16846.02"/>
    <x v="5925"/>
    <s v="UPI"/>
    <x v="1"/>
    <n v="4"/>
    <n v="2023"/>
    <n v="8"/>
    <x v="4"/>
    <n v="3"/>
    <n v="35"/>
    <n v="5"/>
    <n v="0"/>
    <x v="2"/>
    <x v="0"/>
    <n v="126798"/>
    <n v="0.19"/>
  </r>
  <r>
    <x v="5990"/>
    <d v="2023-08-31T00:00:00"/>
    <s v="Customer_815"/>
    <x v="0"/>
    <x v="0"/>
    <x v="1"/>
    <x v="3"/>
    <n v="10"/>
    <n v="3974"/>
    <n v="29"/>
    <n v="28215.4"/>
    <x v="5926"/>
    <s v="UPI"/>
    <x v="0"/>
    <n v="3"/>
    <n v="2023"/>
    <n v="8"/>
    <x v="4"/>
    <n v="3"/>
    <n v="35"/>
    <n v="5"/>
    <n v="4"/>
    <x v="4"/>
    <x v="1"/>
    <n v="1152460"/>
    <n v="0.18"/>
  </r>
  <r>
    <x v="5991"/>
    <d v="2023-03-24T00:00:00"/>
    <s v="Customer_1769"/>
    <x v="0"/>
    <x v="2"/>
    <x v="0"/>
    <x v="4"/>
    <n v="8"/>
    <n v="3312"/>
    <n v="12"/>
    <n v="23316.48"/>
    <x v="5927"/>
    <s v="UPI"/>
    <x v="2"/>
    <n v="6"/>
    <n v="2023"/>
    <n v="3"/>
    <x v="9"/>
    <n v="1"/>
    <n v="12"/>
    <n v="4"/>
    <n v="5"/>
    <x v="1"/>
    <x v="1"/>
    <n v="317952"/>
    <n v="0.09"/>
  </r>
  <r>
    <x v="5992"/>
    <d v="2023-06-19T00:00:00"/>
    <s v="Customer_1937"/>
    <x v="2"/>
    <x v="2"/>
    <x v="1"/>
    <x v="3"/>
    <n v="9"/>
    <n v="1982"/>
    <n v="25"/>
    <n v="13378.5"/>
    <x v="5928"/>
    <s v="Card"/>
    <x v="0"/>
    <n v="3"/>
    <n v="2023"/>
    <n v="6"/>
    <x v="7"/>
    <n v="2"/>
    <n v="25"/>
    <n v="4"/>
    <n v="1"/>
    <x v="3"/>
    <x v="1"/>
    <n v="445950"/>
    <n v="0.14000000000000001"/>
  </r>
  <r>
    <x v="5993"/>
    <d v="2023-06-06T00:00:00"/>
    <s v="Customer_1996"/>
    <x v="1"/>
    <x v="1"/>
    <x v="0"/>
    <x v="0"/>
    <n v="1"/>
    <n v="1222"/>
    <n v="23"/>
    <n v="940.94"/>
    <x v="5929"/>
    <s v="UPI"/>
    <x v="1"/>
    <n v="6"/>
    <n v="2023"/>
    <n v="6"/>
    <x v="7"/>
    <n v="2"/>
    <n v="23"/>
    <n v="2"/>
    <n v="2"/>
    <x v="5"/>
    <x v="1"/>
    <n v="28106"/>
    <n v="0.11"/>
  </r>
  <r>
    <x v="5994"/>
    <d v="2023-08-14T00:00:00"/>
    <s v="Customer_1473"/>
    <x v="0"/>
    <x v="1"/>
    <x v="0"/>
    <x v="4"/>
    <n v="3"/>
    <n v="4943"/>
    <n v="14"/>
    <n v="12752.94"/>
    <x v="5930"/>
    <s v="Cash"/>
    <x v="0"/>
    <n v="7"/>
    <n v="2023"/>
    <n v="8"/>
    <x v="4"/>
    <n v="3"/>
    <n v="33"/>
    <n v="3"/>
    <n v="1"/>
    <x v="3"/>
    <x v="1"/>
    <n v="207606"/>
    <n v="0.14000000000000001"/>
  </r>
  <r>
    <x v="5995"/>
    <d v="2023-02-06T00:00:00"/>
    <s v="Customer_1457"/>
    <x v="2"/>
    <x v="1"/>
    <x v="2"/>
    <x v="7"/>
    <n v="3"/>
    <n v="422"/>
    <n v="25"/>
    <n v="949.5"/>
    <x v="5931"/>
    <s v="Card"/>
    <x v="1"/>
    <n v="4"/>
    <n v="2023"/>
    <n v="2"/>
    <x v="3"/>
    <n v="1"/>
    <n v="6"/>
    <n v="2"/>
    <n v="1"/>
    <x v="3"/>
    <x v="1"/>
    <n v="31650"/>
    <n v="0.17"/>
  </r>
  <r>
    <x v="5996"/>
    <d v="2023-03-21T00:00:00"/>
    <s v="Customer_556"/>
    <x v="2"/>
    <x v="0"/>
    <x v="0"/>
    <x v="4"/>
    <n v="6"/>
    <n v="3085"/>
    <n v="7"/>
    <n v="17214.3"/>
    <x v="5932"/>
    <s v="Cash"/>
    <x v="1"/>
    <n v="1"/>
    <n v="2023"/>
    <n v="3"/>
    <x v="9"/>
    <n v="1"/>
    <n v="12"/>
    <n v="4"/>
    <n v="2"/>
    <x v="5"/>
    <x v="1"/>
    <n v="129570"/>
    <n v="0.05"/>
  </r>
  <r>
    <x v="5997"/>
    <d v="2023-02-05T00:00:00"/>
    <s v="Customer_1876"/>
    <x v="2"/>
    <x v="2"/>
    <x v="1"/>
    <x v="1"/>
    <n v="2"/>
    <n v="2713"/>
    <n v="22"/>
    <n v="4232.28"/>
    <x v="5933"/>
    <s v="Card"/>
    <x v="1"/>
    <n v="6"/>
    <n v="2023"/>
    <n v="2"/>
    <x v="3"/>
    <n v="1"/>
    <n v="6"/>
    <n v="2"/>
    <n v="0"/>
    <x v="2"/>
    <x v="0"/>
    <n v="119372"/>
    <n v="0.2"/>
  </r>
  <r>
    <x v="5998"/>
    <d v="2023-06-02T00:00:00"/>
    <s v="Customer_234"/>
    <x v="1"/>
    <x v="2"/>
    <x v="1"/>
    <x v="3"/>
    <n v="1"/>
    <n v="4912"/>
    <n v="9"/>
    <n v="4469.92"/>
    <x v="5934"/>
    <s v="Cash"/>
    <x v="2"/>
    <n v="2"/>
    <n v="2023"/>
    <n v="6"/>
    <x v="7"/>
    <n v="2"/>
    <n v="22"/>
    <n v="1"/>
    <n v="5"/>
    <x v="1"/>
    <x v="1"/>
    <n v="44208"/>
    <n v="0.12"/>
  </r>
  <r>
    <x v="5999"/>
    <d v="2023-11-11T00:00:00"/>
    <s v="Customer_1691"/>
    <x v="1"/>
    <x v="3"/>
    <x v="1"/>
    <x v="3"/>
    <n v="10"/>
    <n v="1791"/>
    <n v="6"/>
    <n v="16835.400000000001"/>
    <x v="5935"/>
    <s v="UPI"/>
    <x v="0"/>
    <n v="4"/>
    <n v="2023"/>
    <n v="11"/>
    <x v="6"/>
    <n v="4"/>
    <n v="45"/>
    <n v="2"/>
    <n v="6"/>
    <x v="0"/>
    <x v="0"/>
    <n v="107460"/>
    <n v="0.1"/>
  </r>
  <r>
    <x v="6000"/>
    <d v="2023-12-21T00:00:00"/>
    <s v="Customer_1717"/>
    <x v="1"/>
    <x v="1"/>
    <x v="2"/>
    <x v="2"/>
    <n v="3"/>
    <n v="3048"/>
    <n v="21"/>
    <n v="7223.76"/>
    <x v="5936"/>
    <s v="Cash"/>
    <x v="1"/>
    <n v="6"/>
    <n v="2023"/>
    <n v="12"/>
    <x v="2"/>
    <n v="4"/>
    <n v="51"/>
    <n v="4"/>
    <n v="4"/>
    <x v="4"/>
    <x v="1"/>
    <n v="192024"/>
    <n v="0.12"/>
  </r>
  <r>
    <x v="6001"/>
    <d v="2023-03-02T00:00:00"/>
    <s v="Customer_1468"/>
    <x v="0"/>
    <x v="2"/>
    <x v="0"/>
    <x v="6"/>
    <n v="4"/>
    <n v="822"/>
    <n v="25"/>
    <n v="2466"/>
    <x v="5937"/>
    <s v="UPI"/>
    <x v="1"/>
    <n v="3"/>
    <n v="2023"/>
    <n v="3"/>
    <x v="9"/>
    <n v="1"/>
    <n v="9"/>
    <n v="1"/>
    <n v="4"/>
    <x v="4"/>
    <x v="1"/>
    <n v="82200"/>
    <n v="0.06"/>
  </r>
  <r>
    <x v="6002"/>
    <d v="2023-04-02T00:00:00"/>
    <s v="Customer_1278"/>
    <x v="2"/>
    <x v="2"/>
    <x v="2"/>
    <x v="5"/>
    <n v="10"/>
    <n v="3316"/>
    <n v="8"/>
    <n v="30507.200000000001"/>
    <x v="5938"/>
    <s v="UPI"/>
    <x v="2"/>
    <n v="7"/>
    <n v="2023"/>
    <n v="4"/>
    <x v="8"/>
    <n v="2"/>
    <n v="14"/>
    <n v="2"/>
    <n v="0"/>
    <x v="2"/>
    <x v="0"/>
    <n v="265280"/>
    <n v="0.13"/>
  </r>
  <r>
    <x v="6003"/>
    <d v="2023-08-13T00:00:00"/>
    <s v="Customer_440"/>
    <x v="1"/>
    <x v="1"/>
    <x v="2"/>
    <x v="5"/>
    <n v="2"/>
    <n v="534"/>
    <n v="0"/>
    <n v="1068"/>
    <x v="5939"/>
    <s v="Cash"/>
    <x v="1"/>
    <n v="3"/>
    <n v="2023"/>
    <n v="8"/>
    <x v="4"/>
    <n v="3"/>
    <n v="33"/>
    <n v="3"/>
    <n v="0"/>
    <x v="2"/>
    <x v="0"/>
    <n v="0"/>
    <n v="0.15"/>
  </r>
  <r>
    <x v="6004"/>
    <d v="2023-08-05T00:00:00"/>
    <s v="Customer_60"/>
    <x v="2"/>
    <x v="2"/>
    <x v="0"/>
    <x v="6"/>
    <n v="6"/>
    <n v="4568"/>
    <n v="16"/>
    <n v="23022.720000000001"/>
    <x v="5940"/>
    <s v="Cash"/>
    <x v="2"/>
    <n v="7"/>
    <n v="2023"/>
    <n v="8"/>
    <x v="4"/>
    <n v="3"/>
    <n v="31"/>
    <n v="1"/>
    <n v="6"/>
    <x v="0"/>
    <x v="0"/>
    <n v="438528"/>
    <n v="0.11"/>
  </r>
  <r>
    <x v="6005"/>
    <d v="2023-04-28T00:00:00"/>
    <s v="Customer_1189"/>
    <x v="2"/>
    <x v="1"/>
    <x v="1"/>
    <x v="1"/>
    <n v="6"/>
    <n v="3283"/>
    <n v="29"/>
    <n v="13985.58"/>
    <x v="5941"/>
    <s v="Card"/>
    <x v="0"/>
    <n v="1"/>
    <n v="2023"/>
    <n v="4"/>
    <x v="8"/>
    <n v="2"/>
    <n v="17"/>
    <n v="5"/>
    <n v="5"/>
    <x v="1"/>
    <x v="1"/>
    <n v="571242"/>
    <n v="7.0000000000000007E-2"/>
  </r>
  <r>
    <x v="6006"/>
    <d v="2023-09-08T00:00:00"/>
    <s v="Customer_1841"/>
    <x v="3"/>
    <x v="3"/>
    <x v="1"/>
    <x v="1"/>
    <n v="1"/>
    <n v="4986"/>
    <n v="12"/>
    <n v="4387.68"/>
    <x v="5942"/>
    <s v="Card"/>
    <x v="0"/>
    <n v="7"/>
    <n v="2023"/>
    <n v="9"/>
    <x v="5"/>
    <n v="3"/>
    <n v="36"/>
    <n v="2"/>
    <n v="5"/>
    <x v="1"/>
    <x v="1"/>
    <n v="59832"/>
    <n v="7.0000000000000007E-2"/>
  </r>
  <r>
    <x v="6007"/>
    <d v="2023-01-15T00:00:00"/>
    <s v="Customer_1850"/>
    <x v="0"/>
    <x v="0"/>
    <x v="2"/>
    <x v="5"/>
    <n v="10"/>
    <n v="4755"/>
    <n v="28"/>
    <n v="34236"/>
    <x v="5943"/>
    <s v="Card"/>
    <x v="1"/>
    <n v="5"/>
    <n v="2023"/>
    <n v="1"/>
    <x v="0"/>
    <n v="1"/>
    <n v="3"/>
    <n v="3"/>
    <n v="0"/>
    <x v="2"/>
    <x v="0"/>
    <n v="1331400"/>
    <n v="0.15"/>
  </r>
  <r>
    <x v="6008"/>
    <d v="2023-09-08T00:00:00"/>
    <s v="Customer_552"/>
    <x v="2"/>
    <x v="1"/>
    <x v="0"/>
    <x v="0"/>
    <n v="6"/>
    <n v="983"/>
    <n v="21"/>
    <n v="4659.42"/>
    <x v="5944"/>
    <s v="Cash"/>
    <x v="0"/>
    <n v="3"/>
    <n v="2023"/>
    <n v="9"/>
    <x v="5"/>
    <n v="3"/>
    <n v="36"/>
    <n v="2"/>
    <n v="5"/>
    <x v="1"/>
    <x v="1"/>
    <n v="123858"/>
    <n v="0.1"/>
  </r>
  <r>
    <x v="6009"/>
    <d v="2023-05-02T00:00:00"/>
    <s v="Customer_1206"/>
    <x v="1"/>
    <x v="2"/>
    <x v="0"/>
    <x v="6"/>
    <n v="1"/>
    <n v="1813"/>
    <n v="15"/>
    <n v="1541.05"/>
    <x v="5945"/>
    <s v="Cash"/>
    <x v="2"/>
    <n v="1"/>
    <n v="2023"/>
    <n v="5"/>
    <x v="11"/>
    <n v="2"/>
    <n v="18"/>
    <n v="1"/>
    <n v="2"/>
    <x v="5"/>
    <x v="1"/>
    <n v="27195"/>
    <n v="0.1"/>
  </r>
  <r>
    <x v="6010"/>
    <d v="2023-03-13T00:00:00"/>
    <s v="Customer_104"/>
    <x v="3"/>
    <x v="2"/>
    <x v="1"/>
    <x v="1"/>
    <n v="5"/>
    <n v="2603"/>
    <n v="26"/>
    <n v="9631.1"/>
    <x v="5946"/>
    <s v="UPI"/>
    <x v="1"/>
    <n v="5"/>
    <n v="2023"/>
    <n v="3"/>
    <x v="9"/>
    <n v="1"/>
    <n v="11"/>
    <n v="3"/>
    <n v="1"/>
    <x v="3"/>
    <x v="1"/>
    <n v="338390"/>
    <n v="0.14000000000000001"/>
  </r>
  <r>
    <x v="6011"/>
    <d v="2023-03-06T00:00:00"/>
    <s v="Customer_373"/>
    <x v="1"/>
    <x v="0"/>
    <x v="2"/>
    <x v="7"/>
    <n v="5"/>
    <n v="2436"/>
    <n v="26"/>
    <n v="9013.2000000000007"/>
    <x v="5947"/>
    <s v="Card"/>
    <x v="0"/>
    <n v="2"/>
    <n v="2023"/>
    <n v="3"/>
    <x v="9"/>
    <n v="1"/>
    <n v="10"/>
    <n v="2"/>
    <n v="1"/>
    <x v="3"/>
    <x v="1"/>
    <n v="316680"/>
    <n v="0.11"/>
  </r>
  <r>
    <x v="6012"/>
    <d v="2023-05-26T00:00:00"/>
    <s v="Customer_1537"/>
    <x v="2"/>
    <x v="0"/>
    <x v="0"/>
    <x v="4"/>
    <n v="9"/>
    <n v="580"/>
    <n v="21"/>
    <n v="4123.8"/>
    <x v="5948"/>
    <s v="Cash"/>
    <x v="0"/>
    <n v="1"/>
    <n v="2023"/>
    <n v="5"/>
    <x v="11"/>
    <n v="2"/>
    <n v="21"/>
    <n v="4"/>
    <n v="5"/>
    <x v="1"/>
    <x v="1"/>
    <n v="109620"/>
    <n v="0.16"/>
  </r>
  <r>
    <x v="6013"/>
    <d v="2023-05-17T00:00:00"/>
    <s v="Customer_1487"/>
    <x v="0"/>
    <x v="1"/>
    <x v="0"/>
    <x v="0"/>
    <n v="7"/>
    <n v="3527"/>
    <n v="2"/>
    <n v="24195.22"/>
    <x v="5949"/>
    <s v="UPI"/>
    <x v="2"/>
    <n v="2"/>
    <n v="2023"/>
    <n v="5"/>
    <x v="11"/>
    <n v="2"/>
    <n v="20"/>
    <n v="3"/>
    <n v="3"/>
    <x v="6"/>
    <x v="1"/>
    <n v="49378"/>
    <n v="0.12"/>
  </r>
  <r>
    <x v="6014"/>
    <d v="2023-10-24T00:00:00"/>
    <s v="Customer_458"/>
    <x v="2"/>
    <x v="1"/>
    <x v="2"/>
    <x v="7"/>
    <n v="1"/>
    <n v="4351"/>
    <n v="22"/>
    <n v="3393.78"/>
    <x v="5950"/>
    <s v="Card"/>
    <x v="2"/>
    <n v="1"/>
    <n v="2023"/>
    <n v="10"/>
    <x v="1"/>
    <n v="4"/>
    <n v="43"/>
    <n v="4"/>
    <n v="2"/>
    <x v="5"/>
    <x v="1"/>
    <n v="95722"/>
    <n v="0.14000000000000001"/>
  </r>
  <r>
    <x v="6015"/>
    <d v="2023-01-17T00:00:00"/>
    <s v="Customer_1416"/>
    <x v="2"/>
    <x v="0"/>
    <x v="1"/>
    <x v="8"/>
    <n v="3"/>
    <n v="3471"/>
    <n v="19"/>
    <n v="8434.5300000000007"/>
    <x v="5951"/>
    <s v="Cash"/>
    <x v="2"/>
    <n v="5"/>
    <n v="2023"/>
    <n v="1"/>
    <x v="0"/>
    <n v="1"/>
    <n v="3"/>
    <n v="3"/>
    <n v="2"/>
    <x v="5"/>
    <x v="1"/>
    <n v="197847"/>
    <n v="0.14000000000000001"/>
  </r>
  <r>
    <x v="6016"/>
    <d v="2023-08-16T00:00:00"/>
    <s v="Customer_389"/>
    <x v="1"/>
    <x v="1"/>
    <x v="0"/>
    <x v="6"/>
    <n v="1"/>
    <n v="685"/>
    <n v="3"/>
    <n v="664.45"/>
    <x v="5952"/>
    <s v="Cash"/>
    <x v="1"/>
    <n v="1"/>
    <n v="2023"/>
    <n v="8"/>
    <x v="4"/>
    <n v="3"/>
    <n v="33"/>
    <n v="3"/>
    <n v="3"/>
    <x v="6"/>
    <x v="1"/>
    <n v="2055"/>
    <n v="0.2"/>
  </r>
  <r>
    <x v="6017"/>
    <d v="2023-03-29T00:00:00"/>
    <s v="Customer_1837"/>
    <x v="2"/>
    <x v="3"/>
    <x v="1"/>
    <x v="8"/>
    <n v="10"/>
    <n v="1705"/>
    <n v="25"/>
    <n v="12787.5"/>
    <x v="5953"/>
    <s v="Cash"/>
    <x v="1"/>
    <n v="5"/>
    <n v="2023"/>
    <n v="3"/>
    <x v="9"/>
    <n v="1"/>
    <n v="13"/>
    <n v="5"/>
    <n v="3"/>
    <x v="6"/>
    <x v="1"/>
    <n v="426250"/>
    <n v="0.17"/>
  </r>
  <r>
    <x v="6018"/>
    <d v="2023-03-21T00:00:00"/>
    <s v="Customer_1437"/>
    <x v="3"/>
    <x v="1"/>
    <x v="2"/>
    <x v="5"/>
    <n v="7"/>
    <n v="994"/>
    <n v="19"/>
    <n v="5635.98"/>
    <x v="5954"/>
    <s v="Cash"/>
    <x v="1"/>
    <n v="6"/>
    <n v="2023"/>
    <n v="3"/>
    <x v="9"/>
    <n v="1"/>
    <n v="12"/>
    <n v="4"/>
    <n v="2"/>
    <x v="5"/>
    <x v="1"/>
    <n v="132202"/>
    <n v="0.15"/>
  </r>
  <r>
    <x v="6019"/>
    <d v="2023-08-24T00:00:00"/>
    <s v="Customer_1146"/>
    <x v="0"/>
    <x v="2"/>
    <x v="2"/>
    <x v="2"/>
    <n v="9"/>
    <n v="2659"/>
    <n v="4"/>
    <n v="22973.759999999998"/>
    <x v="5955"/>
    <s v="UPI"/>
    <x v="1"/>
    <n v="1"/>
    <n v="2023"/>
    <n v="8"/>
    <x v="4"/>
    <n v="3"/>
    <n v="34"/>
    <n v="4"/>
    <n v="4"/>
    <x v="4"/>
    <x v="1"/>
    <n v="95724"/>
    <n v="0.18"/>
  </r>
  <r>
    <x v="6020"/>
    <d v="2023-05-19T00:00:00"/>
    <s v="Customer_756"/>
    <x v="1"/>
    <x v="3"/>
    <x v="0"/>
    <x v="4"/>
    <n v="3"/>
    <n v="4306"/>
    <n v="5"/>
    <n v="12272.1"/>
    <x v="5956"/>
    <s v="Card"/>
    <x v="0"/>
    <n v="7"/>
    <n v="2023"/>
    <n v="5"/>
    <x v="11"/>
    <n v="2"/>
    <n v="20"/>
    <n v="3"/>
    <n v="5"/>
    <x v="1"/>
    <x v="1"/>
    <n v="64590"/>
    <n v="0.12"/>
  </r>
  <r>
    <x v="6021"/>
    <d v="2023-01-21T00:00:00"/>
    <s v="Customer_1472"/>
    <x v="2"/>
    <x v="0"/>
    <x v="2"/>
    <x v="7"/>
    <n v="9"/>
    <n v="2084"/>
    <n v="20"/>
    <n v="15004.8"/>
    <x v="5957"/>
    <s v="UPI"/>
    <x v="2"/>
    <n v="7"/>
    <n v="2023"/>
    <n v="1"/>
    <x v="0"/>
    <n v="1"/>
    <n v="3"/>
    <n v="3"/>
    <n v="6"/>
    <x v="0"/>
    <x v="0"/>
    <n v="375120"/>
    <n v="0.16"/>
  </r>
  <r>
    <x v="6022"/>
    <d v="2023-05-27T00:00:00"/>
    <s v="Customer_317"/>
    <x v="0"/>
    <x v="2"/>
    <x v="2"/>
    <x v="7"/>
    <n v="1"/>
    <n v="458"/>
    <n v="2"/>
    <n v="448.84"/>
    <x v="5958"/>
    <s v="UPI"/>
    <x v="2"/>
    <n v="4"/>
    <n v="2023"/>
    <n v="5"/>
    <x v="11"/>
    <n v="2"/>
    <n v="21"/>
    <n v="4"/>
    <n v="6"/>
    <x v="0"/>
    <x v="0"/>
    <n v="916"/>
    <n v="0.1"/>
  </r>
  <r>
    <x v="6023"/>
    <d v="2023-01-17T00:00:00"/>
    <s v="Customer_1122"/>
    <x v="3"/>
    <x v="1"/>
    <x v="2"/>
    <x v="7"/>
    <n v="8"/>
    <n v="4845"/>
    <n v="6"/>
    <n v="36434.400000000001"/>
    <x v="5959"/>
    <s v="Cash"/>
    <x v="0"/>
    <n v="4"/>
    <n v="2023"/>
    <n v="1"/>
    <x v="0"/>
    <n v="1"/>
    <n v="3"/>
    <n v="3"/>
    <n v="2"/>
    <x v="5"/>
    <x v="1"/>
    <n v="232560"/>
    <n v="0.05"/>
  </r>
  <r>
    <x v="6024"/>
    <d v="2023-04-21T00:00:00"/>
    <s v="Customer_871"/>
    <x v="2"/>
    <x v="3"/>
    <x v="1"/>
    <x v="1"/>
    <n v="9"/>
    <n v="1645"/>
    <n v="8"/>
    <n v="13620.6"/>
    <x v="5960"/>
    <s v="Card"/>
    <x v="2"/>
    <n v="3"/>
    <n v="2023"/>
    <n v="4"/>
    <x v="8"/>
    <n v="2"/>
    <n v="16"/>
    <n v="4"/>
    <n v="5"/>
    <x v="1"/>
    <x v="1"/>
    <n v="118440"/>
    <n v="0.12"/>
  </r>
  <r>
    <x v="6025"/>
    <d v="2023-07-06T00:00:00"/>
    <s v="Customer_1982"/>
    <x v="0"/>
    <x v="2"/>
    <x v="1"/>
    <x v="8"/>
    <n v="8"/>
    <n v="1908"/>
    <n v="15"/>
    <n v="12974.4"/>
    <x v="5961"/>
    <s v="Card"/>
    <x v="1"/>
    <n v="5"/>
    <n v="2023"/>
    <n v="7"/>
    <x v="10"/>
    <n v="3"/>
    <n v="27"/>
    <n v="2"/>
    <n v="4"/>
    <x v="4"/>
    <x v="1"/>
    <n v="228960"/>
    <n v="0.08"/>
  </r>
  <r>
    <x v="6026"/>
    <d v="2023-11-04T00:00:00"/>
    <s v="Customer_679"/>
    <x v="2"/>
    <x v="1"/>
    <x v="1"/>
    <x v="8"/>
    <n v="10"/>
    <n v="3321"/>
    <n v="0"/>
    <n v="33210"/>
    <x v="5962"/>
    <s v="Card"/>
    <x v="0"/>
    <n v="6"/>
    <n v="2023"/>
    <n v="11"/>
    <x v="6"/>
    <n v="4"/>
    <n v="44"/>
    <n v="1"/>
    <n v="6"/>
    <x v="0"/>
    <x v="0"/>
    <n v="0"/>
    <n v="0.14000000000000001"/>
  </r>
  <r>
    <x v="6027"/>
    <d v="2023-08-18T00:00:00"/>
    <s v="Customer_74"/>
    <x v="3"/>
    <x v="3"/>
    <x v="0"/>
    <x v="4"/>
    <n v="3"/>
    <n v="4268"/>
    <n v="21"/>
    <n v="10115.16"/>
    <x v="5963"/>
    <s v="Cash"/>
    <x v="0"/>
    <n v="4"/>
    <n v="2023"/>
    <n v="8"/>
    <x v="4"/>
    <n v="3"/>
    <n v="33"/>
    <n v="3"/>
    <n v="5"/>
    <x v="1"/>
    <x v="1"/>
    <n v="268884"/>
    <n v="0.14000000000000001"/>
  </r>
  <r>
    <x v="6028"/>
    <d v="2023-02-24T00:00:00"/>
    <s v="Customer_1583"/>
    <x v="3"/>
    <x v="1"/>
    <x v="0"/>
    <x v="0"/>
    <n v="1"/>
    <n v="196"/>
    <n v="26"/>
    <n v="145.04"/>
    <x v="5964"/>
    <s v="Cash"/>
    <x v="1"/>
    <n v="7"/>
    <n v="2023"/>
    <n v="2"/>
    <x v="3"/>
    <n v="1"/>
    <n v="8"/>
    <n v="4"/>
    <n v="5"/>
    <x v="1"/>
    <x v="1"/>
    <n v="5096"/>
    <n v="0.12"/>
  </r>
  <r>
    <x v="6029"/>
    <d v="2023-07-13T00:00:00"/>
    <s v="Customer_1643"/>
    <x v="2"/>
    <x v="2"/>
    <x v="2"/>
    <x v="5"/>
    <n v="6"/>
    <n v="3084"/>
    <n v="6"/>
    <n v="17393.759999999998"/>
    <x v="5965"/>
    <s v="UPI"/>
    <x v="2"/>
    <n v="5"/>
    <n v="2023"/>
    <n v="7"/>
    <x v="10"/>
    <n v="3"/>
    <n v="28"/>
    <n v="3"/>
    <n v="4"/>
    <x v="4"/>
    <x v="1"/>
    <n v="111024"/>
    <n v="0.17"/>
  </r>
  <r>
    <x v="6030"/>
    <d v="2023-04-12T00:00:00"/>
    <s v="Customer_307"/>
    <x v="2"/>
    <x v="1"/>
    <x v="1"/>
    <x v="3"/>
    <n v="6"/>
    <n v="1219"/>
    <n v="25"/>
    <n v="5485.5"/>
    <x v="5966"/>
    <s v="UPI"/>
    <x v="1"/>
    <n v="2"/>
    <n v="2023"/>
    <n v="4"/>
    <x v="8"/>
    <n v="2"/>
    <n v="15"/>
    <n v="3"/>
    <n v="3"/>
    <x v="6"/>
    <x v="1"/>
    <n v="182850"/>
    <n v="0.13"/>
  </r>
  <r>
    <x v="6031"/>
    <d v="2023-10-28T00:00:00"/>
    <s v="Customer_1652"/>
    <x v="1"/>
    <x v="1"/>
    <x v="0"/>
    <x v="4"/>
    <n v="1"/>
    <n v="372"/>
    <n v="10"/>
    <n v="334.8"/>
    <x v="5967"/>
    <s v="Cash"/>
    <x v="1"/>
    <n v="5"/>
    <n v="2023"/>
    <n v="10"/>
    <x v="1"/>
    <n v="4"/>
    <n v="43"/>
    <n v="4"/>
    <n v="6"/>
    <x v="0"/>
    <x v="0"/>
    <n v="3720"/>
    <n v="0.1"/>
  </r>
  <r>
    <x v="6032"/>
    <d v="2023-09-12T00:00:00"/>
    <s v="Customer_1890"/>
    <x v="2"/>
    <x v="2"/>
    <x v="2"/>
    <x v="5"/>
    <n v="10"/>
    <n v="3770"/>
    <n v="5"/>
    <n v="35815"/>
    <x v="5968"/>
    <s v="Cash"/>
    <x v="0"/>
    <n v="5"/>
    <n v="2023"/>
    <n v="9"/>
    <x v="5"/>
    <n v="3"/>
    <n v="37"/>
    <n v="3"/>
    <n v="2"/>
    <x v="5"/>
    <x v="1"/>
    <n v="188500"/>
    <n v="0.12"/>
  </r>
  <r>
    <x v="6033"/>
    <d v="2023-05-29T00:00:00"/>
    <s v="Customer_882"/>
    <x v="3"/>
    <x v="2"/>
    <x v="1"/>
    <x v="3"/>
    <n v="2"/>
    <n v="918"/>
    <n v="30"/>
    <n v="1285.2"/>
    <x v="5969"/>
    <s v="Cash"/>
    <x v="0"/>
    <n v="7"/>
    <n v="2023"/>
    <n v="5"/>
    <x v="11"/>
    <n v="2"/>
    <n v="22"/>
    <n v="5"/>
    <n v="1"/>
    <x v="3"/>
    <x v="1"/>
    <n v="55080"/>
    <n v="0.06"/>
  </r>
  <r>
    <x v="6034"/>
    <d v="2023-08-06T00:00:00"/>
    <s v="Customer_418"/>
    <x v="3"/>
    <x v="0"/>
    <x v="0"/>
    <x v="4"/>
    <n v="5"/>
    <n v="3609"/>
    <n v="20"/>
    <n v="14436"/>
    <x v="5970"/>
    <s v="UPI"/>
    <x v="1"/>
    <n v="4"/>
    <n v="2023"/>
    <n v="8"/>
    <x v="4"/>
    <n v="3"/>
    <n v="32"/>
    <n v="2"/>
    <n v="0"/>
    <x v="2"/>
    <x v="0"/>
    <n v="360900"/>
    <n v="0.15"/>
  </r>
  <r>
    <x v="6035"/>
    <d v="2023-09-09T00:00:00"/>
    <s v="Customer_1867"/>
    <x v="2"/>
    <x v="0"/>
    <x v="0"/>
    <x v="6"/>
    <n v="8"/>
    <n v="4112"/>
    <n v="0"/>
    <n v="32896"/>
    <x v="5971"/>
    <s v="UPI"/>
    <x v="1"/>
    <n v="1"/>
    <n v="2023"/>
    <n v="9"/>
    <x v="5"/>
    <n v="3"/>
    <n v="36"/>
    <n v="2"/>
    <n v="6"/>
    <x v="0"/>
    <x v="0"/>
    <n v="0"/>
    <n v="0.17"/>
  </r>
  <r>
    <x v="6036"/>
    <d v="2023-12-12T00:00:00"/>
    <s v="Customer_904"/>
    <x v="2"/>
    <x v="3"/>
    <x v="0"/>
    <x v="0"/>
    <n v="9"/>
    <n v="3673"/>
    <n v="28"/>
    <n v="23801.040000000001"/>
    <x v="5972"/>
    <s v="UPI"/>
    <x v="1"/>
    <n v="3"/>
    <n v="2023"/>
    <n v="12"/>
    <x v="2"/>
    <n v="4"/>
    <n v="50"/>
    <n v="3"/>
    <n v="2"/>
    <x v="5"/>
    <x v="1"/>
    <n v="925596"/>
    <n v="0.06"/>
  </r>
  <r>
    <x v="6037"/>
    <d v="2023-09-18T00:00:00"/>
    <s v="Customer_967"/>
    <x v="0"/>
    <x v="2"/>
    <x v="0"/>
    <x v="6"/>
    <n v="10"/>
    <n v="3810"/>
    <n v="17"/>
    <n v="31623"/>
    <x v="5973"/>
    <s v="Card"/>
    <x v="2"/>
    <n v="6"/>
    <n v="2023"/>
    <n v="9"/>
    <x v="5"/>
    <n v="3"/>
    <n v="38"/>
    <n v="4"/>
    <n v="1"/>
    <x v="3"/>
    <x v="1"/>
    <n v="647700"/>
    <n v="0.06"/>
  </r>
  <r>
    <x v="6038"/>
    <d v="2023-08-17T00:00:00"/>
    <s v="Customer_119"/>
    <x v="2"/>
    <x v="0"/>
    <x v="1"/>
    <x v="3"/>
    <n v="6"/>
    <n v="3151"/>
    <n v="2"/>
    <n v="18527.88"/>
    <x v="5974"/>
    <s v="UPI"/>
    <x v="1"/>
    <n v="5"/>
    <n v="2023"/>
    <n v="8"/>
    <x v="4"/>
    <n v="3"/>
    <n v="33"/>
    <n v="3"/>
    <n v="4"/>
    <x v="4"/>
    <x v="1"/>
    <n v="37812"/>
    <n v="0.12"/>
  </r>
  <r>
    <x v="6039"/>
    <d v="2023-03-28T00:00:00"/>
    <s v="Customer_26"/>
    <x v="0"/>
    <x v="3"/>
    <x v="0"/>
    <x v="6"/>
    <n v="7"/>
    <n v="3680"/>
    <n v="27"/>
    <n v="18804.8"/>
    <x v="5975"/>
    <s v="Cash"/>
    <x v="2"/>
    <n v="1"/>
    <n v="2023"/>
    <n v="3"/>
    <x v="9"/>
    <n v="1"/>
    <n v="13"/>
    <n v="5"/>
    <n v="2"/>
    <x v="5"/>
    <x v="1"/>
    <n v="695520"/>
    <n v="0.18"/>
  </r>
  <r>
    <x v="6040"/>
    <d v="2023-09-23T00:00:00"/>
    <s v="Customer_438"/>
    <x v="0"/>
    <x v="3"/>
    <x v="0"/>
    <x v="0"/>
    <n v="6"/>
    <n v="3235"/>
    <n v="0"/>
    <n v="19410"/>
    <x v="5976"/>
    <s v="UPI"/>
    <x v="0"/>
    <n v="7"/>
    <n v="2023"/>
    <n v="9"/>
    <x v="5"/>
    <n v="3"/>
    <n v="38"/>
    <n v="4"/>
    <n v="6"/>
    <x v="0"/>
    <x v="0"/>
    <n v="0"/>
    <n v="0.12"/>
  </r>
  <r>
    <x v="6041"/>
    <d v="2023-11-20T00:00:00"/>
    <s v="Customer_789"/>
    <x v="2"/>
    <x v="2"/>
    <x v="2"/>
    <x v="2"/>
    <n v="6"/>
    <n v="2066"/>
    <n v="20"/>
    <n v="9916.7999999999993"/>
    <x v="5977"/>
    <s v="Card"/>
    <x v="1"/>
    <n v="1"/>
    <n v="2023"/>
    <n v="11"/>
    <x v="6"/>
    <n v="4"/>
    <n v="47"/>
    <n v="4"/>
    <n v="1"/>
    <x v="3"/>
    <x v="1"/>
    <n v="247920"/>
    <n v="0.12"/>
  </r>
  <r>
    <x v="6042"/>
    <d v="2023-01-28T00:00:00"/>
    <s v="Customer_278"/>
    <x v="1"/>
    <x v="2"/>
    <x v="0"/>
    <x v="6"/>
    <n v="9"/>
    <n v="3316"/>
    <n v="9"/>
    <n v="27158.04"/>
    <x v="5978"/>
    <s v="Cash"/>
    <x v="1"/>
    <n v="6"/>
    <n v="2023"/>
    <n v="1"/>
    <x v="0"/>
    <n v="1"/>
    <n v="4"/>
    <n v="4"/>
    <n v="6"/>
    <x v="0"/>
    <x v="0"/>
    <n v="268596"/>
    <n v="0.06"/>
  </r>
  <r>
    <x v="6043"/>
    <d v="2023-12-05T00:00:00"/>
    <s v="Customer_1860"/>
    <x v="2"/>
    <x v="1"/>
    <x v="1"/>
    <x v="1"/>
    <n v="6"/>
    <n v="3118"/>
    <n v="17"/>
    <n v="15527.64"/>
    <x v="5979"/>
    <s v="UPI"/>
    <x v="0"/>
    <n v="3"/>
    <n v="2023"/>
    <n v="12"/>
    <x v="2"/>
    <n v="4"/>
    <n v="49"/>
    <n v="2"/>
    <n v="2"/>
    <x v="5"/>
    <x v="1"/>
    <n v="318036"/>
    <n v="0.15"/>
  </r>
  <r>
    <x v="6044"/>
    <d v="2023-06-18T00:00:00"/>
    <s v="Customer_1412"/>
    <x v="1"/>
    <x v="1"/>
    <x v="2"/>
    <x v="5"/>
    <n v="4"/>
    <n v="2330"/>
    <n v="9"/>
    <n v="8481.2000000000007"/>
    <x v="5980"/>
    <s v="Cash"/>
    <x v="1"/>
    <n v="2"/>
    <n v="2023"/>
    <n v="6"/>
    <x v="7"/>
    <n v="2"/>
    <n v="25"/>
    <n v="4"/>
    <n v="0"/>
    <x v="2"/>
    <x v="0"/>
    <n v="83880"/>
    <n v="0.13"/>
  </r>
  <r>
    <x v="6045"/>
    <d v="2023-04-20T00:00:00"/>
    <s v="Customer_1161"/>
    <x v="3"/>
    <x v="2"/>
    <x v="0"/>
    <x v="4"/>
    <n v="1"/>
    <n v="141"/>
    <n v="4"/>
    <n v="135.36000000000001"/>
    <x v="5981"/>
    <s v="Cash"/>
    <x v="0"/>
    <n v="2"/>
    <n v="2023"/>
    <n v="4"/>
    <x v="8"/>
    <n v="2"/>
    <n v="16"/>
    <n v="4"/>
    <n v="4"/>
    <x v="4"/>
    <x v="1"/>
    <n v="564"/>
    <n v="0.13"/>
  </r>
  <r>
    <x v="6046"/>
    <d v="2023-11-01T00:00:00"/>
    <s v="Customer_1391"/>
    <x v="1"/>
    <x v="0"/>
    <x v="0"/>
    <x v="6"/>
    <n v="7"/>
    <n v="4418"/>
    <n v="23"/>
    <n v="23813.02"/>
    <x v="5982"/>
    <s v="UPI"/>
    <x v="2"/>
    <n v="5"/>
    <n v="2023"/>
    <n v="11"/>
    <x v="6"/>
    <n v="4"/>
    <n v="44"/>
    <n v="1"/>
    <n v="3"/>
    <x v="6"/>
    <x v="1"/>
    <n v="711298"/>
    <n v="0.2"/>
  </r>
  <r>
    <x v="6047"/>
    <d v="2023-12-12T00:00:00"/>
    <s v="Customer_691"/>
    <x v="2"/>
    <x v="0"/>
    <x v="0"/>
    <x v="0"/>
    <n v="4"/>
    <n v="1876"/>
    <n v="4"/>
    <n v="7203.84"/>
    <x v="5983"/>
    <s v="UPI"/>
    <x v="2"/>
    <n v="1"/>
    <n v="2023"/>
    <n v="12"/>
    <x v="2"/>
    <n v="4"/>
    <n v="50"/>
    <n v="3"/>
    <n v="2"/>
    <x v="5"/>
    <x v="1"/>
    <n v="30016"/>
    <n v="0.09"/>
  </r>
  <r>
    <x v="6048"/>
    <d v="2023-06-26T00:00:00"/>
    <s v="Customer_690"/>
    <x v="3"/>
    <x v="0"/>
    <x v="2"/>
    <x v="5"/>
    <n v="10"/>
    <n v="1968"/>
    <n v="21"/>
    <n v="15547.2"/>
    <x v="5984"/>
    <s v="Card"/>
    <x v="0"/>
    <n v="4"/>
    <n v="2023"/>
    <n v="6"/>
    <x v="7"/>
    <n v="2"/>
    <n v="26"/>
    <n v="5"/>
    <n v="1"/>
    <x v="3"/>
    <x v="1"/>
    <n v="413280"/>
    <n v="0.12"/>
  </r>
  <r>
    <x v="6049"/>
    <d v="2023-09-20T00:00:00"/>
    <s v="Customer_22"/>
    <x v="3"/>
    <x v="0"/>
    <x v="2"/>
    <x v="5"/>
    <n v="10"/>
    <n v="498"/>
    <n v="27"/>
    <n v="3635.4"/>
    <x v="5985"/>
    <s v="Card"/>
    <x v="0"/>
    <n v="6"/>
    <n v="2023"/>
    <n v="9"/>
    <x v="5"/>
    <n v="3"/>
    <n v="38"/>
    <n v="4"/>
    <n v="3"/>
    <x v="6"/>
    <x v="1"/>
    <n v="134460"/>
    <n v="0.16"/>
  </r>
  <r>
    <x v="6050"/>
    <d v="2023-12-09T00:00:00"/>
    <s v="Customer_342"/>
    <x v="3"/>
    <x v="3"/>
    <x v="1"/>
    <x v="1"/>
    <n v="8"/>
    <n v="3695"/>
    <n v="25"/>
    <n v="22170"/>
    <x v="5986"/>
    <s v="Cash"/>
    <x v="1"/>
    <n v="5"/>
    <n v="2023"/>
    <n v="12"/>
    <x v="2"/>
    <n v="4"/>
    <n v="49"/>
    <n v="2"/>
    <n v="6"/>
    <x v="0"/>
    <x v="0"/>
    <n v="739000"/>
    <n v="0.15"/>
  </r>
  <r>
    <x v="6051"/>
    <d v="2023-06-21T00:00:00"/>
    <s v="Customer_1936"/>
    <x v="2"/>
    <x v="2"/>
    <x v="2"/>
    <x v="7"/>
    <n v="1"/>
    <n v="1323"/>
    <n v="16"/>
    <n v="1111.32"/>
    <x v="5987"/>
    <s v="UPI"/>
    <x v="2"/>
    <n v="2"/>
    <n v="2023"/>
    <n v="6"/>
    <x v="7"/>
    <n v="2"/>
    <n v="25"/>
    <n v="4"/>
    <n v="3"/>
    <x v="6"/>
    <x v="1"/>
    <n v="21168"/>
    <n v="7.0000000000000007E-2"/>
  </r>
  <r>
    <x v="6052"/>
    <d v="2023-08-24T00:00:00"/>
    <s v="Customer_671"/>
    <x v="1"/>
    <x v="0"/>
    <x v="2"/>
    <x v="2"/>
    <n v="10"/>
    <n v="295"/>
    <n v="15"/>
    <n v="2507.5"/>
    <x v="5988"/>
    <s v="Card"/>
    <x v="0"/>
    <n v="2"/>
    <n v="2023"/>
    <n v="8"/>
    <x v="4"/>
    <n v="3"/>
    <n v="34"/>
    <n v="4"/>
    <n v="4"/>
    <x v="4"/>
    <x v="1"/>
    <n v="44250"/>
    <n v="0.16"/>
  </r>
  <r>
    <x v="6053"/>
    <d v="2023-03-19T00:00:00"/>
    <s v="Customer_671"/>
    <x v="3"/>
    <x v="0"/>
    <x v="1"/>
    <x v="3"/>
    <n v="9"/>
    <n v="305"/>
    <n v="18"/>
    <n v="2250.9"/>
    <x v="5989"/>
    <s v="Cash"/>
    <x v="1"/>
    <n v="1"/>
    <n v="2023"/>
    <n v="3"/>
    <x v="9"/>
    <n v="1"/>
    <n v="12"/>
    <n v="4"/>
    <n v="0"/>
    <x v="2"/>
    <x v="0"/>
    <n v="49410"/>
    <n v="7.0000000000000007E-2"/>
  </r>
  <r>
    <x v="6054"/>
    <d v="2023-02-23T00:00:00"/>
    <s v="Customer_1033"/>
    <x v="2"/>
    <x v="2"/>
    <x v="2"/>
    <x v="7"/>
    <n v="4"/>
    <n v="1560"/>
    <n v="19"/>
    <n v="5054.3999999999996"/>
    <x v="5990"/>
    <s v="Card"/>
    <x v="0"/>
    <n v="3"/>
    <n v="2023"/>
    <n v="2"/>
    <x v="3"/>
    <n v="1"/>
    <n v="8"/>
    <n v="4"/>
    <n v="4"/>
    <x v="4"/>
    <x v="1"/>
    <n v="118560"/>
    <n v="0.13"/>
  </r>
  <r>
    <x v="6055"/>
    <d v="2023-11-28T00:00:00"/>
    <s v="Customer_1321"/>
    <x v="0"/>
    <x v="3"/>
    <x v="1"/>
    <x v="3"/>
    <n v="8"/>
    <n v="1127"/>
    <n v="9"/>
    <n v="8204.56"/>
    <x v="5991"/>
    <s v="UPI"/>
    <x v="2"/>
    <n v="7"/>
    <n v="2023"/>
    <n v="11"/>
    <x v="6"/>
    <n v="4"/>
    <n v="48"/>
    <n v="5"/>
    <n v="2"/>
    <x v="5"/>
    <x v="1"/>
    <n v="81144"/>
    <n v="0.13"/>
  </r>
  <r>
    <x v="6056"/>
    <d v="2023-01-03T00:00:00"/>
    <s v="Customer_1681"/>
    <x v="3"/>
    <x v="3"/>
    <x v="1"/>
    <x v="8"/>
    <n v="5"/>
    <n v="4170"/>
    <n v="11"/>
    <n v="18556.5"/>
    <x v="5992"/>
    <s v="UPI"/>
    <x v="2"/>
    <n v="5"/>
    <n v="2023"/>
    <n v="1"/>
    <x v="0"/>
    <n v="1"/>
    <n v="1"/>
    <n v="1"/>
    <n v="2"/>
    <x v="5"/>
    <x v="1"/>
    <n v="229350"/>
    <n v="0.19"/>
  </r>
  <r>
    <x v="6057"/>
    <d v="2023-02-22T00:00:00"/>
    <s v="Customer_791"/>
    <x v="3"/>
    <x v="2"/>
    <x v="0"/>
    <x v="6"/>
    <n v="1"/>
    <n v="1580"/>
    <n v="23"/>
    <n v="1216.5999999999999"/>
    <x v="5993"/>
    <s v="UPI"/>
    <x v="2"/>
    <n v="7"/>
    <n v="2023"/>
    <n v="2"/>
    <x v="3"/>
    <n v="1"/>
    <n v="8"/>
    <n v="4"/>
    <n v="3"/>
    <x v="6"/>
    <x v="1"/>
    <n v="36340"/>
    <n v="0.19"/>
  </r>
  <r>
    <x v="6058"/>
    <d v="2023-01-15T00:00:00"/>
    <s v="Customer_1501"/>
    <x v="1"/>
    <x v="2"/>
    <x v="1"/>
    <x v="1"/>
    <n v="1"/>
    <n v="1819"/>
    <n v="8"/>
    <n v="1673.48"/>
    <x v="5994"/>
    <s v="Card"/>
    <x v="1"/>
    <n v="7"/>
    <n v="2023"/>
    <n v="1"/>
    <x v="0"/>
    <n v="1"/>
    <n v="3"/>
    <n v="3"/>
    <n v="0"/>
    <x v="2"/>
    <x v="0"/>
    <n v="14552"/>
    <n v="0.14000000000000001"/>
  </r>
  <r>
    <x v="6059"/>
    <d v="2023-10-31T00:00:00"/>
    <s v="Customer_558"/>
    <x v="3"/>
    <x v="1"/>
    <x v="1"/>
    <x v="3"/>
    <n v="9"/>
    <n v="2163"/>
    <n v="5"/>
    <n v="18493.650000000001"/>
    <x v="5995"/>
    <s v="UPI"/>
    <x v="2"/>
    <n v="4"/>
    <n v="2023"/>
    <n v="10"/>
    <x v="1"/>
    <n v="4"/>
    <n v="44"/>
    <n v="5"/>
    <n v="2"/>
    <x v="5"/>
    <x v="1"/>
    <n v="97335"/>
    <n v="0.19"/>
  </r>
  <r>
    <x v="6060"/>
    <d v="2023-03-30T00:00:00"/>
    <s v="Customer_29"/>
    <x v="2"/>
    <x v="2"/>
    <x v="2"/>
    <x v="5"/>
    <n v="2"/>
    <n v="2236"/>
    <n v="15"/>
    <n v="3801.2"/>
    <x v="5996"/>
    <s v="Card"/>
    <x v="2"/>
    <n v="5"/>
    <n v="2023"/>
    <n v="3"/>
    <x v="9"/>
    <n v="1"/>
    <n v="13"/>
    <n v="5"/>
    <n v="4"/>
    <x v="4"/>
    <x v="1"/>
    <n v="67080"/>
    <n v="0.12"/>
  </r>
  <r>
    <x v="6061"/>
    <d v="2023-11-28T00:00:00"/>
    <s v="Customer_1825"/>
    <x v="3"/>
    <x v="0"/>
    <x v="2"/>
    <x v="5"/>
    <n v="5"/>
    <n v="2359"/>
    <n v="1"/>
    <n v="11677.05"/>
    <x v="5997"/>
    <s v="Cash"/>
    <x v="2"/>
    <n v="6"/>
    <n v="2023"/>
    <n v="11"/>
    <x v="6"/>
    <n v="4"/>
    <n v="48"/>
    <n v="5"/>
    <n v="2"/>
    <x v="5"/>
    <x v="1"/>
    <n v="11795"/>
    <n v="0.13"/>
  </r>
  <r>
    <x v="6062"/>
    <d v="2023-11-05T00:00:00"/>
    <s v="Customer_1523"/>
    <x v="0"/>
    <x v="2"/>
    <x v="2"/>
    <x v="5"/>
    <n v="1"/>
    <n v="1894"/>
    <n v="29"/>
    <n v="1344.74"/>
    <x v="5998"/>
    <s v="UPI"/>
    <x v="0"/>
    <n v="4"/>
    <n v="2023"/>
    <n v="11"/>
    <x v="6"/>
    <n v="4"/>
    <n v="45"/>
    <n v="2"/>
    <n v="0"/>
    <x v="2"/>
    <x v="0"/>
    <n v="54926"/>
    <n v="0.17"/>
  </r>
  <r>
    <x v="6063"/>
    <d v="2023-02-24T00:00:00"/>
    <s v="Customer_1562"/>
    <x v="1"/>
    <x v="0"/>
    <x v="0"/>
    <x v="0"/>
    <n v="2"/>
    <n v="1131"/>
    <n v="26"/>
    <n v="1673.88"/>
    <x v="5999"/>
    <s v="Cash"/>
    <x v="1"/>
    <n v="2"/>
    <n v="2023"/>
    <n v="2"/>
    <x v="3"/>
    <n v="1"/>
    <n v="8"/>
    <n v="4"/>
    <n v="5"/>
    <x v="1"/>
    <x v="1"/>
    <n v="58812"/>
    <n v="7.0000000000000007E-2"/>
  </r>
  <r>
    <x v="6064"/>
    <d v="2023-08-13T00:00:00"/>
    <s v="Customer_423"/>
    <x v="3"/>
    <x v="1"/>
    <x v="1"/>
    <x v="8"/>
    <n v="3"/>
    <n v="1259"/>
    <n v="23"/>
    <n v="2908.29"/>
    <x v="6000"/>
    <s v="Cash"/>
    <x v="0"/>
    <n v="4"/>
    <n v="2023"/>
    <n v="8"/>
    <x v="4"/>
    <n v="3"/>
    <n v="33"/>
    <n v="3"/>
    <n v="0"/>
    <x v="2"/>
    <x v="0"/>
    <n v="86871"/>
    <n v="0.18"/>
  </r>
  <r>
    <x v="6065"/>
    <d v="2023-08-30T00:00:00"/>
    <s v="Customer_284"/>
    <x v="3"/>
    <x v="2"/>
    <x v="2"/>
    <x v="7"/>
    <n v="9"/>
    <n v="1671"/>
    <n v="7"/>
    <n v="13986.27"/>
    <x v="6001"/>
    <s v="Cash"/>
    <x v="1"/>
    <n v="7"/>
    <n v="2023"/>
    <n v="8"/>
    <x v="4"/>
    <n v="3"/>
    <n v="35"/>
    <n v="5"/>
    <n v="3"/>
    <x v="6"/>
    <x v="1"/>
    <n v="105273"/>
    <n v="0.11"/>
  </r>
  <r>
    <x v="6066"/>
    <d v="2023-09-21T00:00:00"/>
    <s v="Customer_629"/>
    <x v="2"/>
    <x v="3"/>
    <x v="0"/>
    <x v="4"/>
    <n v="2"/>
    <n v="2831"/>
    <n v="7"/>
    <n v="5265.66"/>
    <x v="6002"/>
    <s v="UPI"/>
    <x v="1"/>
    <n v="6"/>
    <n v="2023"/>
    <n v="9"/>
    <x v="5"/>
    <n v="3"/>
    <n v="38"/>
    <n v="4"/>
    <n v="4"/>
    <x v="4"/>
    <x v="1"/>
    <n v="39634"/>
    <n v="0.1"/>
  </r>
  <r>
    <x v="6067"/>
    <d v="2023-05-06T00:00:00"/>
    <s v="Customer_1192"/>
    <x v="0"/>
    <x v="1"/>
    <x v="2"/>
    <x v="2"/>
    <n v="1"/>
    <n v="4490"/>
    <n v="25"/>
    <n v="3367.5"/>
    <x v="6003"/>
    <s v="Card"/>
    <x v="2"/>
    <n v="7"/>
    <n v="2023"/>
    <n v="5"/>
    <x v="11"/>
    <n v="2"/>
    <n v="18"/>
    <n v="1"/>
    <n v="6"/>
    <x v="0"/>
    <x v="0"/>
    <n v="112250"/>
    <n v="0.14000000000000001"/>
  </r>
  <r>
    <x v="6068"/>
    <d v="2023-07-05T00:00:00"/>
    <s v="Customer_548"/>
    <x v="0"/>
    <x v="2"/>
    <x v="2"/>
    <x v="7"/>
    <n v="5"/>
    <n v="3429"/>
    <n v="1"/>
    <n v="16973.55"/>
    <x v="6004"/>
    <s v="Card"/>
    <x v="1"/>
    <n v="5"/>
    <n v="2023"/>
    <n v="7"/>
    <x v="10"/>
    <n v="3"/>
    <n v="27"/>
    <n v="2"/>
    <n v="3"/>
    <x v="6"/>
    <x v="1"/>
    <n v="17145"/>
    <n v="0.18"/>
  </r>
  <r>
    <x v="6069"/>
    <d v="2023-09-14T00:00:00"/>
    <s v="Customer_597"/>
    <x v="2"/>
    <x v="0"/>
    <x v="1"/>
    <x v="8"/>
    <n v="2"/>
    <n v="539"/>
    <n v="0"/>
    <n v="1078"/>
    <x v="6005"/>
    <s v="Card"/>
    <x v="2"/>
    <n v="3"/>
    <n v="2023"/>
    <n v="9"/>
    <x v="5"/>
    <n v="3"/>
    <n v="37"/>
    <n v="3"/>
    <n v="4"/>
    <x v="4"/>
    <x v="1"/>
    <n v="0"/>
    <n v="0.19"/>
  </r>
  <r>
    <x v="6070"/>
    <d v="2023-02-20T00:00:00"/>
    <s v="Customer_580"/>
    <x v="0"/>
    <x v="1"/>
    <x v="0"/>
    <x v="4"/>
    <n v="2"/>
    <n v="2111"/>
    <n v="20"/>
    <n v="3377.6"/>
    <x v="6006"/>
    <s v="Card"/>
    <x v="2"/>
    <n v="3"/>
    <n v="2023"/>
    <n v="2"/>
    <x v="3"/>
    <n v="1"/>
    <n v="8"/>
    <n v="4"/>
    <n v="1"/>
    <x v="3"/>
    <x v="1"/>
    <n v="84440"/>
    <n v="0.2"/>
  </r>
  <r>
    <x v="6071"/>
    <d v="2023-01-11T00:00:00"/>
    <s v="Customer_1820"/>
    <x v="3"/>
    <x v="0"/>
    <x v="1"/>
    <x v="8"/>
    <n v="4"/>
    <n v="2719"/>
    <n v="9"/>
    <n v="9897.16"/>
    <x v="6007"/>
    <s v="UPI"/>
    <x v="0"/>
    <n v="1"/>
    <n v="2023"/>
    <n v="1"/>
    <x v="0"/>
    <n v="1"/>
    <n v="2"/>
    <n v="2"/>
    <n v="3"/>
    <x v="6"/>
    <x v="1"/>
    <n v="97884"/>
    <n v="0.09"/>
  </r>
  <r>
    <x v="6072"/>
    <d v="2023-09-09T00:00:00"/>
    <s v="Customer_79"/>
    <x v="0"/>
    <x v="0"/>
    <x v="2"/>
    <x v="7"/>
    <n v="8"/>
    <n v="2838"/>
    <n v="17"/>
    <n v="18844.32"/>
    <x v="6008"/>
    <s v="Card"/>
    <x v="0"/>
    <n v="6"/>
    <n v="2023"/>
    <n v="9"/>
    <x v="5"/>
    <n v="3"/>
    <n v="36"/>
    <n v="2"/>
    <n v="6"/>
    <x v="0"/>
    <x v="0"/>
    <n v="385968"/>
    <n v="0.19"/>
  </r>
  <r>
    <x v="6073"/>
    <d v="2023-07-07T00:00:00"/>
    <s v="Customer_1832"/>
    <x v="3"/>
    <x v="3"/>
    <x v="0"/>
    <x v="0"/>
    <n v="2"/>
    <n v="2277"/>
    <n v="29"/>
    <n v="3233.34"/>
    <x v="6009"/>
    <s v="UPI"/>
    <x v="2"/>
    <n v="1"/>
    <n v="2023"/>
    <n v="7"/>
    <x v="10"/>
    <n v="3"/>
    <n v="27"/>
    <n v="2"/>
    <n v="5"/>
    <x v="1"/>
    <x v="1"/>
    <n v="132066"/>
    <n v="0.16"/>
  </r>
  <r>
    <x v="6074"/>
    <d v="2023-09-21T00:00:00"/>
    <s v="Customer_1953"/>
    <x v="0"/>
    <x v="3"/>
    <x v="1"/>
    <x v="1"/>
    <n v="2"/>
    <n v="289"/>
    <n v="25"/>
    <n v="433.5"/>
    <x v="6010"/>
    <s v="Card"/>
    <x v="0"/>
    <n v="5"/>
    <n v="2023"/>
    <n v="9"/>
    <x v="5"/>
    <n v="3"/>
    <n v="38"/>
    <n v="4"/>
    <n v="4"/>
    <x v="4"/>
    <x v="1"/>
    <n v="14450"/>
    <n v="0.2"/>
  </r>
  <r>
    <x v="6075"/>
    <d v="2023-07-29T00:00:00"/>
    <s v="Customer_1425"/>
    <x v="1"/>
    <x v="1"/>
    <x v="2"/>
    <x v="7"/>
    <n v="9"/>
    <n v="3628"/>
    <n v="12"/>
    <n v="28733.759999999998"/>
    <x v="6011"/>
    <s v="UPI"/>
    <x v="0"/>
    <n v="7"/>
    <n v="2023"/>
    <n v="7"/>
    <x v="10"/>
    <n v="3"/>
    <n v="30"/>
    <n v="5"/>
    <n v="6"/>
    <x v="0"/>
    <x v="0"/>
    <n v="391824"/>
    <n v="0.1"/>
  </r>
  <r>
    <x v="6076"/>
    <d v="2023-05-22T00:00:00"/>
    <s v="Customer_417"/>
    <x v="0"/>
    <x v="1"/>
    <x v="1"/>
    <x v="3"/>
    <n v="2"/>
    <n v="4732"/>
    <n v="22"/>
    <n v="7381.92"/>
    <x v="6012"/>
    <s v="UPI"/>
    <x v="0"/>
    <n v="7"/>
    <n v="2023"/>
    <n v="5"/>
    <x v="11"/>
    <n v="2"/>
    <n v="21"/>
    <n v="4"/>
    <n v="1"/>
    <x v="3"/>
    <x v="1"/>
    <n v="208208"/>
    <n v="7.0000000000000007E-2"/>
  </r>
  <r>
    <x v="6077"/>
    <d v="2023-12-03T00:00:00"/>
    <s v="Customer_582"/>
    <x v="2"/>
    <x v="3"/>
    <x v="2"/>
    <x v="2"/>
    <n v="8"/>
    <n v="3885"/>
    <n v="3"/>
    <n v="30147.599999999999"/>
    <x v="6013"/>
    <s v="Card"/>
    <x v="0"/>
    <n v="5"/>
    <n v="2023"/>
    <n v="12"/>
    <x v="2"/>
    <n v="4"/>
    <n v="49"/>
    <n v="2"/>
    <n v="0"/>
    <x v="2"/>
    <x v="0"/>
    <n v="93240"/>
    <n v="0.13"/>
  </r>
  <r>
    <x v="6078"/>
    <d v="2023-01-15T00:00:00"/>
    <s v="Customer_1391"/>
    <x v="0"/>
    <x v="0"/>
    <x v="0"/>
    <x v="4"/>
    <n v="3"/>
    <n v="699"/>
    <n v="14"/>
    <n v="1803.42"/>
    <x v="6014"/>
    <s v="Cash"/>
    <x v="0"/>
    <n v="5"/>
    <n v="2023"/>
    <n v="1"/>
    <x v="0"/>
    <n v="1"/>
    <n v="3"/>
    <n v="3"/>
    <n v="0"/>
    <x v="2"/>
    <x v="0"/>
    <n v="29358"/>
    <n v="0.15"/>
  </r>
  <r>
    <x v="6079"/>
    <d v="2023-01-26T00:00:00"/>
    <s v="Customer_409"/>
    <x v="0"/>
    <x v="3"/>
    <x v="2"/>
    <x v="7"/>
    <n v="2"/>
    <n v="4634"/>
    <n v="23"/>
    <n v="7136.36"/>
    <x v="2968"/>
    <s v="Card"/>
    <x v="0"/>
    <n v="2"/>
    <n v="2023"/>
    <n v="1"/>
    <x v="0"/>
    <n v="1"/>
    <n v="4"/>
    <n v="4"/>
    <n v="4"/>
    <x v="4"/>
    <x v="1"/>
    <n v="213164"/>
    <n v="0.14000000000000001"/>
  </r>
  <r>
    <x v="6080"/>
    <d v="2023-07-18T00:00:00"/>
    <s v="Customer_771"/>
    <x v="1"/>
    <x v="2"/>
    <x v="1"/>
    <x v="3"/>
    <n v="5"/>
    <n v="4176"/>
    <n v="22"/>
    <n v="16286.4"/>
    <x v="6015"/>
    <s v="UPI"/>
    <x v="2"/>
    <n v="1"/>
    <n v="2023"/>
    <n v="7"/>
    <x v="10"/>
    <n v="3"/>
    <n v="29"/>
    <n v="4"/>
    <n v="2"/>
    <x v="5"/>
    <x v="1"/>
    <n v="459360"/>
    <n v="0.18"/>
  </r>
  <r>
    <x v="6081"/>
    <d v="2023-01-17T00:00:00"/>
    <s v="Customer_215"/>
    <x v="0"/>
    <x v="1"/>
    <x v="1"/>
    <x v="1"/>
    <n v="6"/>
    <n v="4727"/>
    <n v="16"/>
    <n v="23824.080000000002"/>
    <x v="6016"/>
    <s v="Cash"/>
    <x v="2"/>
    <n v="2"/>
    <n v="2023"/>
    <n v="1"/>
    <x v="0"/>
    <n v="1"/>
    <n v="3"/>
    <n v="3"/>
    <n v="2"/>
    <x v="5"/>
    <x v="1"/>
    <n v="453792"/>
    <n v="0.08"/>
  </r>
  <r>
    <x v="6082"/>
    <d v="2023-12-17T00:00:00"/>
    <s v="Customer_1389"/>
    <x v="2"/>
    <x v="0"/>
    <x v="2"/>
    <x v="7"/>
    <n v="2"/>
    <n v="2441"/>
    <n v="26"/>
    <n v="3612.68"/>
    <x v="6017"/>
    <s v="Card"/>
    <x v="2"/>
    <n v="2"/>
    <n v="2023"/>
    <n v="12"/>
    <x v="2"/>
    <n v="4"/>
    <n v="51"/>
    <n v="4"/>
    <n v="0"/>
    <x v="2"/>
    <x v="0"/>
    <n v="126932"/>
    <n v="0.09"/>
  </r>
  <r>
    <x v="6083"/>
    <d v="2023-06-13T00:00:00"/>
    <s v="Customer_496"/>
    <x v="3"/>
    <x v="3"/>
    <x v="1"/>
    <x v="8"/>
    <n v="6"/>
    <n v="4312"/>
    <n v="18"/>
    <n v="21215.040000000001"/>
    <x v="6018"/>
    <s v="UPI"/>
    <x v="1"/>
    <n v="6"/>
    <n v="2023"/>
    <n v="6"/>
    <x v="7"/>
    <n v="2"/>
    <n v="24"/>
    <n v="3"/>
    <n v="2"/>
    <x v="5"/>
    <x v="1"/>
    <n v="465696"/>
    <n v="0.13"/>
  </r>
  <r>
    <x v="6084"/>
    <d v="2023-12-30T00:00:00"/>
    <s v="Customer_721"/>
    <x v="1"/>
    <x v="0"/>
    <x v="2"/>
    <x v="7"/>
    <n v="10"/>
    <n v="2972"/>
    <n v="30"/>
    <n v="20804"/>
    <x v="6019"/>
    <s v="UPI"/>
    <x v="2"/>
    <n v="2"/>
    <n v="2023"/>
    <n v="12"/>
    <x v="2"/>
    <n v="4"/>
    <n v="52"/>
    <n v="5"/>
    <n v="6"/>
    <x v="0"/>
    <x v="0"/>
    <n v="891600"/>
    <n v="0.09"/>
  </r>
  <r>
    <x v="6085"/>
    <d v="2023-08-08T00:00:00"/>
    <s v="Customer_46"/>
    <x v="3"/>
    <x v="3"/>
    <x v="2"/>
    <x v="5"/>
    <n v="7"/>
    <n v="212"/>
    <n v="19"/>
    <n v="1202.04"/>
    <x v="6020"/>
    <s v="Cash"/>
    <x v="0"/>
    <n v="3"/>
    <n v="2023"/>
    <n v="8"/>
    <x v="4"/>
    <n v="3"/>
    <n v="32"/>
    <n v="2"/>
    <n v="2"/>
    <x v="5"/>
    <x v="1"/>
    <n v="28196"/>
    <n v="0.14000000000000001"/>
  </r>
  <r>
    <x v="6086"/>
    <d v="2023-04-03T00:00:00"/>
    <s v="Customer_1943"/>
    <x v="0"/>
    <x v="2"/>
    <x v="1"/>
    <x v="3"/>
    <n v="9"/>
    <n v="4712"/>
    <n v="3"/>
    <n v="41135.760000000002"/>
    <x v="6021"/>
    <s v="Card"/>
    <x v="0"/>
    <n v="2"/>
    <n v="2023"/>
    <n v="4"/>
    <x v="8"/>
    <n v="2"/>
    <n v="14"/>
    <n v="2"/>
    <n v="1"/>
    <x v="3"/>
    <x v="1"/>
    <n v="127224"/>
    <n v="0.08"/>
  </r>
  <r>
    <x v="6087"/>
    <d v="2023-05-27T00:00:00"/>
    <s v="Customer_1629"/>
    <x v="0"/>
    <x v="2"/>
    <x v="0"/>
    <x v="0"/>
    <n v="9"/>
    <n v="1374"/>
    <n v="5"/>
    <n v="11747.7"/>
    <x v="6022"/>
    <s v="Cash"/>
    <x v="1"/>
    <n v="1"/>
    <n v="2023"/>
    <n v="5"/>
    <x v="11"/>
    <n v="2"/>
    <n v="21"/>
    <n v="4"/>
    <n v="6"/>
    <x v="0"/>
    <x v="0"/>
    <n v="61830"/>
    <n v="0.14000000000000001"/>
  </r>
  <r>
    <x v="6088"/>
    <d v="2023-08-04T00:00:00"/>
    <s v="Customer_1412"/>
    <x v="3"/>
    <x v="3"/>
    <x v="1"/>
    <x v="8"/>
    <n v="3"/>
    <n v="2015"/>
    <n v="30"/>
    <n v="4231.5"/>
    <x v="6023"/>
    <s v="Cash"/>
    <x v="1"/>
    <n v="5"/>
    <n v="2023"/>
    <n v="8"/>
    <x v="4"/>
    <n v="3"/>
    <n v="31"/>
    <n v="1"/>
    <n v="5"/>
    <x v="1"/>
    <x v="1"/>
    <n v="181350"/>
    <n v="0.14000000000000001"/>
  </r>
  <r>
    <x v="6089"/>
    <d v="2023-06-29T00:00:00"/>
    <s v="Customer_1941"/>
    <x v="0"/>
    <x v="2"/>
    <x v="1"/>
    <x v="3"/>
    <n v="1"/>
    <n v="3715"/>
    <n v="12"/>
    <n v="3269.2"/>
    <x v="6024"/>
    <s v="Card"/>
    <x v="2"/>
    <n v="5"/>
    <n v="2023"/>
    <n v="6"/>
    <x v="7"/>
    <n v="2"/>
    <n v="26"/>
    <n v="5"/>
    <n v="4"/>
    <x v="4"/>
    <x v="1"/>
    <n v="44580"/>
    <n v="0.08"/>
  </r>
  <r>
    <x v="6090"/>
    <d v="2023-06-14T00:00:00"/>
    <s v="Customer_1033"/>
    <x v="0"/>
    <x v="2"/>
    <x v="2"/>
    <x v="2"/>
    <n v="5"/>
    <n v="3981"/>
    <n v="12"/>
    <n v="17516.400000000001"/>
    <x v="6025"/>
    <s v="Cash"/>
    <x v="1"/>
    <n v="4"/>
    <n v="2023"/>
    <n v="6"/>
    <x v="7"/>
    <n v="2"/>
    <n v="24"/>
    <n v="3"/>
    <n v="3"/>
    <x v="6"/>
    <x v="1"/>
    <n v="238860"/>
    <n v="0.08"/>
  </r>
  <r>
    <x v="6091"/>
    <d v="2023-01-22T00:00:00"/>
    <s v="Customer_455"/>
    <x v="2"/>
    <x v="3"/>
    <x v="0"/>
    <x v="6"/>
    <n v="6"/>
    <n v="652"/>
    <n v="2"/>
    <n v="3833.76"/>
    <x v="6026"/>
    <s v="Card"/>
    <x v="2"/>
    <n v="1"/>
    <n v="2023"/>
    <n v="1"/>
    <x v="0"/>
    <n v="1"/>
    <n v="4"/>
    <n v="4"/>
    <n v="0"/>
    <x v="2"/>
    <x v="0"/>
    <n v="7824"/>
    <n v="7.0000000000000007E-2"/>
  </r>
  <r>
    <x v="6092"/>
    <d v="2023-12-09T00:00:00"/>
    <s v="Customer_1330"/>
    <x v="0"/>
    <x v="1"/>
    <x v="0"/>
    <x v="6"/>
    <n v="6"/>
    <n v="2747"/>
    <n v="28"/>
    <n v="11867.04"/>
    <x v="6027"/>
    <s v="Cash"/>
    <x v="0"/>
    <n v="6"/>
    <n v="2023"/>
    <n v="12"/>
    <x v="2"/>
    <n v="4"/>
    <n v="49"/>
    <n v="2"/>
    <n v="6"/>
    <x v="0"/>
    <x v="0"/>
    <n v="461496"/>
    <n v="0.1"/>
  </r>
  <r>
    <x v="6093"/>
    <d v="2023-12-26T00:00:00"/>
    <s v="Customer_18"/>
    <x v="1"/>
    <x v="2"/>
    <x v="1"/>
    <x v="1"/>
    <n v="1"/>
    <n v="689"/>
    <n v="21"/>
    <n v="544.30999999999995"/>
    <x v="6028"/>
    <s v="Cash"/>
    <x v="1"/>
    <n v="3"/>
    <n v="2023"/>
    <n v="12"/>
    <x v="2"/>
    <n v="4"/>
    <n v="52"/>
    <n v="5"/>
    <n v="2"/>
    <x v="5"/>
    <x v="1"/>
    <n v="14469"/>
    <n v="0.08"/>
  </r>
  <r>
    <x v="6094"/>
    <d v="2023-12-19T00:00:00"/>
    <s v="Customer_1479"/>
    <x v="3"/>
    <x v="0"/>
    <x v="2"/>
    <x v="5"/>
    <n v="1"/>
    <n v="4484"/>
    <n v="24"/>
    <n v="3407.84"/>
    <x v="6029"/>
    <s v="Cash"/>
    <x v="1"/>
    <n v="7"/>
    <n v="2023"/>
    <n v="12"/>
    <x v="2"/>
    <n v="4"/>
    <n v="51"/>
    <n v="4"/>
    <n v="2"/>
    <x v="5"/>
    <x v="1"/>
    <n v="107616"/>
    <n v="0.11"/>
  </r>
  <r>
    <x v="6095"/>
    <d v="2023-01-26T00:00:00"/>
    <s v="Customer_1458"/>
    <x v="1"/>
    <x v="3"/>
    <x v="0"/>
    <x v="6"/>
    <n v="3"/>
    <n v="1534"/>
    <n v="26"/>
    <n v="3405.48"/>
    <x v="6030"/>
    <s v="Card"/>
    <x v="0"/>
    <n v="5"/>
    <n v="2023"/>
    <n v="1"/>
    <x v="0"/>
    <n v="1"/>
    <n v="4"/>
    <n v="4"/>
    <n v="4"/>
    <x v="4"/>
    <x v="1"/>
    <n v="119652"/>
    <n v="0.1"/>
  </r>
  <r>
    <x v="6096"/>
    <d v="2023-01-15T00:00:00"/>
    <s v="Customer_94"/>
    <x v="2"/>
    <x v="2"/>
    <x v="1"/>
    <x v="8"/>
    <n v="10"/>
    <n v="1683"/>
    <n v="6"/>
    <n v="15820.2"/>
    <x v="6031"/>
    <s v="Card"/>
    <x v="1"/>
    <n v="3"/>
    <n v="2023"/>
    <n v="1"/>
    <x v="0"/>
    <n v="1"/>
    <n v="3"/>
    <n v="3"/>
    <n v="0"/>
    <x v="2"/>
    <x v="0"/>
    <n v="100980"/>
    <n v="0.15"/>
  </r>
  <r>
    <x v="6097"/>
    <d v="2023-07-04T00:00:00"/>
    <s v="Customer_289"/>
    <x v="3"/>
    <x v="3"/>
    <x v="2"/>
    <x v="5"/>
    <n v="2"/>
    <n v="1558"/>
    <n v="24"/>
    <n v="2368.16"/>
    <x v="6032"/>
    <s v="Cash"/>
    <x v="1"/>
    <n v="3"/>
    <n v="2023"/>
    <n v="7"/>
    <x v="10"/>
    <n v="3"/>
    <n v="27"/>
    <n v="2"/>
    <n v="2"/>
    <x v="5"/>
    <x v="1"/>
    <n v="74784"/>
    <n v="0.1"/>
  </r>
  <r>
    <x v="6098"/>
    <d v="2023-04-20T00:00:00"/>
    <s v="Customer_447"/>
    <x v="3"/>
    <x v="0"/>
    <x v="1"/>
    <x v="1"/>
    <n v="2"/>
    <n v="1569"/>
    <n v="8"/>
    <n v="2886.96"/>
    <x v="6033"/>
    <s v="UPI"/>
    <x v="2"/>
    <n v="3"/>
    <n v="2023"/>
    <n v="4"/>
    <x v="8"/>
    <n v="2"/>
    <n v="16"/>
    <n v="4"/>
    <n v="4"/>
    <x v="4"/>
    <x v="1"/>
    <n v="25104"/>
    <n v="0.08"/>
  </r>
  <r>
    <x v="6099"/>
    <d v="2023-08-06T00:00:00"/>
    <s v="Customer_236"/>
    <x v="0"/>
    <x v="1"/>
    <x v="1"/>
    <x v="8"/>
    <n v="8"/>
    <n v="1246"/>
    <n v="28"/>
    <n v="7176.96"/>
    <x v="6034"/>
    <s v="Card"/>
    <x v="0"/>
    <n v="4"/>
    <n v="2023"/>
    <n v="8"/>
    <x v="4"/>
    <n v="3"/>
    <n v="32"/>
    <n v="2"/>
    <n v="0"/>
    <x v="2"/>
    <x v="0"/>
    <n v="279104"/>
    <n v="0.18"/>
  </r>
  <r>
    <x v="6100"/>
    <d v="2023-09-21T00:00:00"/>
    <s v="Customer_1673"/>
    <x v="3"/>
    <x v="0"/>
    <x v="1"/>
    <x v="1"/>
    <n v="3"/>
    <n v="4079"/>
    <n v="26"/>
    <n v="9055.3799999999992"/>
    <x v="6035"/>
    <s v="Cash"/>
    <x v="0"/>
    <n v="7"/>
    <n v="2023"/>
    <n v="9"/>
    <x v="5"/>
    <n v="3"/>
    <n v="38"/>
    <n v="4"/>
    <n v="4"/>
    <x v="4"/>
    <x v="1"/>
    <n v="318162"/>
    <n v="0.19"/>
  </r>
  <r>
    <x v="6101"/>
    <d v="2023-10-22T00:00:00"/>
    <s v="Customer_1103"/>
    <x v="3"/>
    <x v="3"/>
    <x v="0"/>
    <x v="4"/>
    <n v="4"/>
    <n v="2543"/>
    <n v="8"/>
    <n v="9358.24"/>
    <x v="6036"/>
    <s v="UPI"/>
    <x v="0"/>
    <n v="2"/>
    <n v="2023"/>
    <n v="10"/>
    <x v="1"/>
    <n v="4"/>
    <n v="43"/>
    <n v="4"/>
    <n v="0"/>
    <x v="2"/>
    <x v="0"/>
    <n v="81376"/>
    <n v="7.0000000000000007E-2"/>
  </r>
  <r>
    <x v="6102"/>
    <d v="2023-04-27T00:00:00"/>
    <s v="Customer_1402"/>
    <x v="2"/>
    <x v="2"/>
    <x v="1"/>
    <x v="1"/>
    <n v="3"/>
    <n v="4186"/>
    <n v="29"/>
    <n v="8916.18"/>
    <x v="6037"/>
    <s v="Card"/>
    <x v="0"/>
    <n v="3"/>
    <n v="2023"/>
    <n v="4"/>
    <x v="8"/>
    <n v="2"/>
    <n v="17"/>
    <n v="5"/>
    <n v="4"/>
    <x v="4"/>
    <x v="1"/>
    <n v="364182"/>
    <n v="0.1"/>
  </r>
  <r>
    <x v="6103"/>
    <d v="2023-07-07T00:00:00"/>
    <s v="Customer_1548"/>
    <x v="1"/>
    <x v="2"/>
    <x v="2"/>
    <x v="5"/>
    <n v="3"/>
    <n v="3668"/>
    <n v="20"/>
    <n v="8803.2000000000007"/>
    <x v="6038"/>
    <s v="UPI"/>
    <x v="2"/>
    <n v="2"/>
    <n v="2023"/>
    <n v="7"/>
    <x v="10"/>
    <n v="3"/>
    <n v="27"/>
    <n v="2"/>
    <n v="5"/>
    <x v="1"/>
    <x v="1"/>
    <n v="220080"/>
    <n v="0.11"/>
  </r>
  <r>
    <x v="6104"/>
    <d v="2023-12-16T00:00:00"/>
    <s v="Customer_1190"/>
    <x v="1"/>
    <x v="1"/>
    <x v="1"/>
    <x v="1"/>
    <n v="2"/>
    <n v="3559"/>
    <n v="6"/>
    <n v="6690.92"/>
    <x v="6039"/>
    <s v="UPI"/>
    <x v="1"/>
    <n v="1"/>
    <n v="2023"/>
    <n v="12"/>
    <x v="2"/>
    <n v="4"/>
    <n v="50"/>
    <n v="3"/>
    <n v="6"/>
    <x v="0"/>
    <x v="0"/>
    <n v="42708"/>
    <n v="0.14000000000000001"/>
  </r>
  <r>
    <x v="6105"/>
    <d v="2023-06-27T00:00:00"/>
    <s v="Customer_503"/>
    <x v="0"/>
    <x v="2"/>
    <x v="2"/>
    <x v="7"/>
    <n v="4"/>
    <n v="1359"/>
    <n v="26"/>
    <n v="4022.64"/>
    <x v="6040"/>
    <s v="Card"/>
    <x v="0"/>
    <n v="3"/>
    <n v="2023"/>
    <n v="6"/>
    <x v="7"/>
    <n v="2"/>
    <n v="26"/>
    <n v="5"/>
    <n v="2"/>
    <x v="5"/>
    <x v="1"/>
    <n v="141336"/>
    <n v="0.13"/>
  </r>
  <r>
    <x v="6106"/>
    <d v="2023-12-16T00:00:00"/>
    <s v="Customer_799"/>
    <x v="0"/>
    <x v="2"/>
    <x v="2"/>
    <x v="5"/>
    <n v="3"/>
    <n v="1746"/>
    <n v="10"/>
    <n v="4714.2"/>
    <x v="6041"/>
    <s v="Card"/>
    <x v="2"/>
    <n v="4"/>
    <n v="2023"/>
    <n v="12"/>
    <x v="2"/>
    <n v="4"/>
    <n v="50"/>
    <n v="3"/>
    <n v="6"/>
    <x v="0"/>
    <x v="0"/>
    <n v="52380"/>
    <n v="0.15"/>
  </r>
  <r>
    <x v="6107"/>
    <d v="2023-06-08T00:00:00"/>
    <s v="Customer_1229"/>
    <x v="3"/>
    <x v="1"/>
    <x v="2"/>
    <x v="2"/>
    <n v="8"/>
    <n v="2768"/>
    <n v="21"/>
    <n v="17493.759999999998"/>
    <x v="6042"/>
    <s v="UPI"/>
    <x v="2"/>
    <n v="5"/>
    <n v="2023"/>
    <n v="6"/>
    <x v="7"/>
    <n v="2"/>
    <n v="23"/>
    <n v="2"/>
    <n v="4"/>
    <x v="4"/>
    <x v="1"/>
    <n v="465024"/>
    <n v="0.13"/>
  </r>
  <r>
    <x v="6108"/>
    <d v="2023-12-27T00:00:00"/>
    <s v="Customer_6"/>
    <x v="3"/>
    <x v="3"/>
    <x v="0"/>
    <x v="6"/>
    <n v="9"/>
    <n v="2725"/>
    <n v="11"/>
    <n v="21827.25"/>
    <x v="6043"/>
    <s v="Cash"/>
    <x v="1"/>
    <n v="7"/>
    <n v="2023"/>
    <n v="12"/>
    <x v="2"/>
    <n v="4"/>
    <n v="52"/>
    <n v="5"/>
    <n v="3"/>
    <x v="6"/>
    <x v="1"/>
    <n v="269775"/>
    <n v="0.09"/>
  </r>
  <r>
    <x v="6109"/>
    <d v="2023-12-10T00:00:00"/>
    <s v="Customer_1269"/>
    <x v="0"/>
    <x v="3"/>
    <x v="1"/>
    <x v="1"/>
    <n v="5"/>
    <n v="4708"/>
    <n v="25"/>
    <n v="17655"/>
    <x v="6044"/>
    <s v="Cash"/>
    <x v="1"/>
    <n v="1"/>
    <n v="2023"/>
    <n v="12"/>
    <x v="2"/>
    <n v="4"/>
    <n v="50"/>
    <n v="3"/>
    <n v="0"/>
    <x v="2"/>
    <x v="0"/>
    <n v="588500"/>
    <n v="0.1"/>
  </r>
  <r>
    <x v="6110"/>
    <d v="2023-02-05T00:00:00"/>
    <s v="Customer_645"/>
    <x v="0"/>
    <x v="0"/>
    <x v="2"/>
    <x v="7"/>
    <n v="8"/>
    <n v="1244"/>
    <n v="25"/>
    <n v="7464"/>
    <x v="6045"/>
    <s v="Card"/>
    <x v="1"/>
    <n v="1"/>
    <n v="2023"/>
    <n v="2"/>
    <x v="3"/>
    <n v="1"/>
    <n v="6"/>
    <n v="2"/>
    <n v="0"/>
    <x v="2"/>
    <x v="0"/>
    <n v="248800"/>
    <n v="0.18"/>
  </r>
  <r>
    <x v="6111"/>
    <d v="2023-08-05T00:00:00"/>
    <s v="Customer_52"/>
    <x v="0"/>
    <x v="0"/>
    <x v="1"/>
    <x v="8"/>
    <n v="9"/>
    <n v="3344"/>
    <n v="4"/>
    <n v="28892.16"/>
    <x v="6046"/>
    <s v="Card"/>
    <x v="0"/>
    <n v="2"/>
    <n v="2023"/>
    <n v="8"/>
    <x v="4"/>
    <n v="3"/>
    <n v="31"/>
    <n v="1"/>
    <n v="6"/>
    <x v="0"/>
    <x v="0"/>
    <n v="120384"/>
    <n v="0.05"/>
  </r>
  <r>
    <x v="6112"/>
    <d v="2023-12-26T00:00:00"/>
    <s v="Customer_114"/>
    <x v="1"/>
    <x v="2"/>
    <x v="0"/>
    <x v="0"/>
    <n v="8"/>
    <n v="3333"/>
    <n v="26"/>
    <n v="19731.36"/>
    <x v="6047"/>
    <s v="Cash"/>
    <x v="2"/>
    <n v="5"/>
    <n v="2023"/>
    <n v="12"/>
    <x v="2"/>
    <n v="4"/>
    <n v="52"/>
    <n v="5"/>
    <n v="2"/>
    <x v="5"/>
    <x v="1"/>
    <n v="693264"/>
    <n v="0.09"/>
  </r>
  <r>
    <x v="6113"/>
    <d v="2023-09-30T00:00:00"/>
    <s v="Customer_1772"/>
    <x v="1"/>
    <x v="0"/>
    <x v="0"/>
    <x v="4"/>
    <n v="5"/>
    <n v="2906"/>
    <n v="11"/>
    <n v="12931.7"/>
    <x v="6048"/>
    <s v="Card"/>
    <x v="1"/>
    <n v="3"/>
    <n v="2023"/>
    <n v="9"/>
    <x v="5"/>
    <n v="3"/>
    <n v="39"/>
    <n v="5"/>
    <n v="6"/>
    <x v="0"/>
    <x v="0"/>
    <n v="159830"/>
    <n v="7.0000000000000007E-2"/>
  </r>
  <r>
    <x v="6114"/>
    <d v="2023-07-11T00:00:00"/>
    <s v="Customer_823"/>
    <x v="3"/>
    <x v="3"/>
    <x v="0"/>
    <x v="4"/>
    <n v="6"/>
    <n v="1702"/>
    <n v="29"/>
    <n v="7250.52"/>
    <x v="6049"/>
    <s v="UPI"/>
    <x v="0"/>
    <n v="4"/>
    <n v="2023"/>
    <n v="7"/>
    <x v="10"/>
    <n v="3"/>
    <n v="28"/>
    <n v="3"/>
    <n v="2"/>
    <x v="5"/>
    <x v="1"/>
    <n v="296148"/>
    <n v="0.14000000000000001"/>
  </r>
  <r>
    <x v="6115"/>
    <d v="2023-10-07T00:00:00"/>
    <s v="Customer_1921"/>
    <x v="3"/>
    <x v="2"/>
    <x v="0"/>
    <x v="0"/>
    <n v="6"/>
    <n v="2743"/>
    <n v="11"/>
    <n v="14647.62"/>
    <x v="6050"/>
    <s v="UPI"/>
    <x v="1"/>
    <n v="6"/>
    <n v="2023"/>
    <n v="10"/>
    <x v="1"/>
    <n v="4"/>
    <n v="40"/>
    <n v="1"/>
    <n v="6"/>
    <x v="0"/>
    <x v="0"/>
    <n v="181038"/>
    <n v="0.1"/>
  </r>
  <r>
    <x v="6116"/>
    <d v="2023-02-18T00:00:00"/>
    <s v="Customer_570"/>
    <x v="0"/>
    <x v="3"/>
    <x v="1"/>
    <x v="3"/>
    <n v="8"/>
    <n v="513"/>
    <n v="4"/>
    <n v="3939.84"/>
    <x v="6051"/>
    <s v="Card"/>
    <x v="2"/>
    <n v="6"/>
    <n v="2023"/>
    <n v="2"/>
    <x v="3"/>
    <n v="1"/>
    <n v="7"/>
    <n v="3"/>
    <n v="6"/>
    <x v="0"/>
    <x v="0"/>
    <n v="16416"/>
    <n v="0.1"/>
  </r>
  <r>
    <x v="6117"/>
    <d v="2023-04-29T00:00:00"/>
    <s v="Customer_780"/>
    <x v="0"/>
    <x v="3"/>
    <x v="2"/>
    <x v="5"/>
    <n v="5"/>
    <n v="868"/>
    <n v="17"/>
    <n v="3602.2"/>
    <x v="6052"/>
    <s v="Cash"/>
    <x v="1"/>
    <n v="5"/>
    <n v="2023"/>
    <n v="4"/>
    <x v="8"/>
    <n v="2"/>
    <n v="17"/>
    <n v="5"/>
    <n v="6"/>
    <x v="0"/>
    <x v="0"/>
    <n v="73780"/>
    <n v="0.18"/>
  </r>
  <r>
    <x v="6118"/>
    <d v="2023-08-06T00:00:00"/>
    <s v="Customer_527"/>
    <x v="2"/>
    <x v="2"/>
    <x v="2"/>
    <x v="5"/>
    <n v="10"/>
    <n v="429"/>
    <n v="11"/>
    <n v="3818.1"/>
    <x v="6053"/>
    <s v="UPI"/>
    <x v="2"/>
    <n v="5"/>
    <n v="2023"/>
    <n v="8"/>
    <x v="4"/>
    <n v="3"/>
    <n v="32"/>
    <n v="2"/>
    <n v="0"/>
    <x v="2"/>
    <x v="0"/>
    <n v="47190"/>
    <n v="0.15"/>
  </r>
  <r>
    <x v="6119"/>
    <d v="2023-03-02T00:00:00"/>
    <s v="Customer_101"/>
    <x v="2"/>
    <x v="0"/>
    <x v="2"/>
    <x v="5"/>
    <n v="6"/>
    <n v="313"/>
    <n v="9"/>
    <n v="1708.98"/>
    <x v="6054"/>
    <s v="Cash"/>
    <x v="1"/>
    <n v="3"/>
    <n v="2023"/>
    <n v="3"/>
    <x v="9"/>
    <n v="1"/>
    <n v="9"/>
    <n v="1"/>
    <n v="4"/>
    <x v="4"/>
    <x v="1"/>
    <n v="16902"/>
    <n v="0.19"/>
  </r>
  <r>
    <x v="6120"/>
    <d v="2023-09-30T00:00:00"/>
    <s v="Customer_488"/>
    <x v="0"/>
    <x v="0"/>
    <x v="0"/>
    <x v="6"/>
    <n v="3"/>
    <n v="4803"/>
    <n v="7"/>
    <n v="13400.37"/>
    <x v="6055"/>
    <s v="UPI"/>
    <x v="0"/>
    <n v="5"/>
    <n v="2023"/>
    <n v="9"/>
    <x v="5"/>
    <n v="3"/>
    <n v="39"/>
    <n v="5"/>
    <n v="6"/>
    <x v="0"/>
    <x v="0"/>
    <n v="100863"/>
    <n v="0.16"/>
  </r>
  <r>
    <x v="6121"/>
    <d v="2023-07-09T00:00:00"/>
    <s v="Customer_17"/>
    <x v="2"/>
    <x v="3"/>
    <x v="1"/>
    <x v="8"/>
    <n v="8"/>
    <n v="3138"/>
    <n v="30"/>
    <n v="17572.8"/>
    <x v="6056"/>
    <s v="UPI"/>
    <x v="0"/>
    <n v="6"/>
    <n v="2023"/>
    <n v="7"/>
    <x v="10"/>
    <n v="3"/>
    <n v="28"/>
    <n v="3"/>
    <n v="0"/>
    <x v="2"/>
    <x v="0"/>
    <n v="753120"/>
    <n v="0.06"/>
  </r>
  <r>
    <x v="6122"/>
    <d v="2023-02-05T00:00:00"/>
    <s v="Customer_1472"/>
    <x v="1"/>
    <x v="2"/>
    <x v="2"/>
    <x v="7"/>
    <n v="10"/>
    <n v="3977"/>
    <n v="11"/>
    <n v="35395.300000000003"/>
    <x v="6057"/>
    <s v="Cash"/>
    <x v="0"/>
    <n v="5"/>
    <n v="2023"/>
    <n v="2"/>
    <x v="3"/>
    <n v="1"/>
    <n v="6"/>
    <n v="2"/>
    <n v="0"/>
    <x v="2"/>
    <x v="0"/>
    <n v="437470"/>
    <n v="0.18"/>
  </r>
  <r>
    <x v="6123"/>
    <d v="2023-03-04T00:00:00"/>
    <s v="Customer_1733"/>
    <x v="3"/>
    <x v="3"/>
    <x v="2"/>
    <x v="7"/>
    <n v="5"/>
    <n v="618"/>
    <n v="6"/>
    <n v="2904.6"/>
    <x v="6058"/>
    <s v="Card"/>
    <x v="0"/>
    <n v="3"/>
    <n v="2023"/>
    <n v="3"/>
    <x v="9"/>
    <n v="1"/>
    <n v="9"/>
    <n v="1"/>
    <n v="6"/>
    <x v="0"/>
    <x v="0"/>
    <n v="18540"/>
    <n v="0.08"/>
  </r>
  <r>
    <x v="6124"/>
    <d v="2023-10-19T00:00:00"/>
    <s v="Customer_1567"/>
    <x v="1"/>
    <x v="2"/>
    <x v="1"/>
    <x v="1"/>
    <n v="2"/>
    <n v="4068"/>
    <n v="9"/>
    <n v="7403.76"/>
    <x v="6059"/>
    <s v="Cash"/>
    <x v="0"/>
    <n v="5"/>
    <n v="2023"/>
    <n v="10"/>
    <x v="1"/>
    <n v="4"/>
    <n v="42"/>
    <n v="3"/>
    <n v="4"/>
    <x v="4"/>
    <x v="1"/>
    <n v="73224"/>
    <n v="0.16"/>
  </r>
  <r>
    <x v="6125"/>
    <d v="2023-07-18T00:00:00"/>
    <s v="Customer_607"/>
    <x v="3"/>
    <x v="2"/>
    <x v="0"/>
    <x v="6"/>
    <n v="8"/>
    <n v="2291"/>
    <n v="3"/>
    <n v="17778.16"/>
    <x v="6060"/>
    <s v="Card"/>
    <x v="1"/>
    <n v="5"/>
    <n v="2023"/>
    <n v="7"/>
    <x v="10"/>
    <n v="3"/>
    <n v="29"/>
    <n v="4"/>
    <n v="2"/>
    <x v="5"/>
    <x v="1"/>
    <n v="54984"/>
    <n v="0.16"/>
  </r>
  <r>
    <x v="6126"/>
    <d v="2023-07-18T00:00:00"/>
    <s v="Customer_1288"/>
    <x v="0"/>
    <x v="2"/>
    <x v="1"/>
    <x v="1"/>
    <n v="10"/>
    <n v="851"/>
    <n v="13"/>
    <n v="7403.7"/>
    <x v="6061"/>
    <s v="Card"/>
    <x v="0"/>
    <n v="3"/>
    <n v="2023"/>
    <n v="7"/>
    <x v="10"/>
    <n v="3"/>
    <n v="29"/>
    <n v="4"/>
    <n v="2"/>
    <x v="5"/>
    <x v="1"/>
    <n v="110630"/>
    <n v="0.15"/>
  </r>
  <r>
    <x v="6127"/>
    <d v="2023-06-17T00:00:00"/>
    <s v="Customer_129"/>
    <x v="3"/>
    <x v="1"/>
    <x v="2"/>
    <x v="5"/>
    <n v="7"/>
    <n v="3517"/>
    <n v="26"/>
    <n v="18218.060000000001"/>
    <x v="6062"/>
    <s v="Cash"/>
    <x v="1"/>
    <n v="1"/>
    <n v="2023"/>
    <n v="6"/>
    <x v="7"/>
    <n v="2"/>
    <n v="24"/>
    <n v="3"/>
    <n v="6"/>
    <x v="0"/>
    <x v="0"/>
    <n v="640094"/>
    <n v="0.11"/>
  </r>
  <r>
    <x v="6128"/>
    <d v="2023-11-15T00:00:00"/>
    <s v="Customer_1350"/>
    <x v="1"/>
    <x v="0"/>
    <x v="1"/>
    <x v="1"/>
    <n v="5"/>
    <n v="1302"/>
    <n v="7"/>
    <n v="6054.3"/>
    <x v="6063"/>
    <s v="Cash"/>
    <x v="0"/>
    <n v="4"/>
    <n v="2023"/>
    <n v="11"/>
    <x v="6"/>
    <n v="4"/>
    <n v="46"/>
    <n v="3"/>
    <n v="3"/>
    <x v="6"/>
    <x v="1"/>
    <n v="45570"/>
    <n v="0.11"/>
  </r>
  <r>
    <x v="6129"/>
    <d v="2023-10-28T00:00:00"/>
    <s v="Customer_1453"/>
    <x v="1"/>
    <x v="0"/>
    <x v="0"/>
    <x v="6"/>
    <n v="8"/>
    <n v="631"/>
    <n v="23"/>
    <n v="3886.96"/>
    <x v="6064"/>
    <s v="Card"/>
    <x v="2"/>
    <n v="4"/>
    <n v="2023"/>
    <n v="10"/>
    <x v="1"/>
    <n v="4"/>
    <n v="43"/>
    <n v="4"/>
    <n v="6"/>
    <x v="0"/>
    <x v="0"/>
    <n v="116104"/>
    <n v="0.1"/>
  </r>
  <r>
    <x v="6130"/>
    <d v="2023-07-03T00:00:00"/>
    <s v="Customer_1761"/>
    <x v="1"/>
    <x v="3"/>
    <x v="2"/>
    <x v="2"/>
    <n v="3"/>
    <n v="1739"/>
    <n v="20"/>
    <n v="4173.6000000000004"/>
    <x v="6065"/>
    <s v="UPI"/>
    <x v="2"/>
    <n v="3"/>
    <n v="2023"/>
    <n v="7"/>
    <x v="10"/>
    <n v="3"/>
    <n v="27"/>
    <n v="2"/>
    <n v="1"/>
    <x v="3"/>
    <x v="1"/>
    <n v="104340"/>
    <n v="0.11"/>
  </r>
  <r>
    <x v="6131"/>
    <d v="2023-10-15T00:00:00"/>
    <s v="Customer_651"/>
    <x v="1"/>
    <x v="2"/>
    <x v="1"/>
    <x v="3"/>
    <n v="8"/>
    <n v="1086"/>
    <n v="23"/>
    <n v="6689.76"/>
    <x v="6066"/>
    <s v="Cash"/>
    <x v="0"/>
    <n v="4"/>
    <n v="2023"/>
    <n v="10"/>
    <x v="1"/>
    <n v="4"/>
    <n v="42"/>
    <n v="3"/>
    <n v="0"/>
    <x v="2"/>
    <x v="0"/>
    <n v="199824"/>
    <n v="0.13"/>
  </r>
  <r>
    <x v="6132"/>
    <d v="2023-12-09T00:00:00"/>
    <s v="Customer_1614"/>
    <x v="2"/>
    <x v="1"/>
    <x v="1"/>
    <x v="1"/>
    <n v="10"/>
    <n v="1303"/>
    <n v="7"/>
    <n v="12117.9"/>
    <x v="6067"/>
    <s v="Card"/>
    <x v="1"/>
    <n v="4"/>
    <n v="2023"/>
    <n v="12"/>
    <x v="2"/>
    <n v="4"/>
    <n v="49"/>
    <n v="2"/>
    <n v="6"/>
    <x v="0"/>
    <x v="0"/>
    <n v="91210"/>
    <n v="0.2"/>
  </r>
  <r>
    <x v="6133"/>
    <d v="2023-01-23T00:00:00"/>
    <s v="Customer_1672"/>
    <x v="3"/>
    <x v="0"/>
    <x v="1"/>
    <x v="3"/>
    <n v="10"/>
    <n v="1025"/>
    <n v="13"/>
    <n v="8917.5"/>
    <x v="6068"/>
    <s v="Cash"/>
    <x v="0"/>
    <n v="3"/>
    <n v="2023"/>
    <n v="1"/>
    <x v="0"/>
    <n v="1"/>
    <n v="4"/>
    <n v="4"/>
    <n v="1"/>
    <x v="3"/>
    <x v="1"/>
    <n v="133250"/>
    <n v="0.13"/>
  </r>
  <r>
    <x v="6134"/>
    <d v="2023-02-15T00:00:00"/>
    <s v="Customer_1740"/>
    <x v="2"/>
    <x v="2"/>
    <x v="2"/>
    <x v="5"/>
    <n v="8"/>
    <n v="576"/>
    <n v="13"/>
    <n v="4008.96"/>
    <x v="6069"/>
    <s v="Card"/>
    <x v="2"/>
    <n v="7"/>
    <n v="2023"/>
    <n v="2"/>
    <x v="3"/>
    <n v="1"/>
    <n v="7"/>
    <n v="3"/>
    <n v="3"/>
    <x v="6"/>
    <x v="1"/>
    <n v="59904"/>
    <n v="0.16"/>
  </r>
  <r>
    <x v="6135"/>
    <d v="2023-08-14T00:00:00"/>
    <s v="Customer_578"/>
    <x v="0"/>
    <x v="2"/>
    <x v="2"/>
    <x v="5"/>
    <n v="4"/>
    <n v="2749"/>
    <n v="11"/>
    <n v="9786.44"/>
    <x v="6070"/>
    <s v="Card"/>
    <x v="2"/>
    <n v="6"/>
    <n v="2023"/>
    <n v="8"/>
    <x v="4"/>
    <n v="3"/>
    <n v="33"/>
    <n v="3"/>
    <n v="1"/>
    <x v="3"/>
    <x v="1"/>
    <n v="120956"/>
    <n v="0.18"/>
  </r>
  <r>
    <x v="6136"/>
    <d v="2023-03-20T00:00:00"/>
    <s v="Customer_718"/>
    <x v="3"/>
    <x v="3"/>
    <x v="0"/>
    <x v="0"/>
    <n v="1"/>
    <n v="864"/>
    <n v="23"/>
    <n v="665.28"/>
    <x v="6071"/>
    <s v="Cash"/>
    <x v="1"/>
    <n v="4"/>
    <n v="2023"/>
    <n v="3"/>
    <x v="9"/>
    <n v="1"/>
    <n v="12"/>
    <n v="4"/>
    <n v="1"/>
    <x v="3"/>
    <x v="1"/>
    <n v="19872"/>
    <n v="0.13"/>
  </r>
  <r>
    <x v="6137"/>
    <d v="2023-10-30T00:00:00"/>
    <s v="Customer_1009"/>
    <x v="2"/>
    <x v="1"/>
    <x v="2"/>
    <x v="5"/>
    <n v="1"/>
    <n v="3956"/>
    <n v="25"/>
    <n v="2967"/>
    <x v="6072"/>
    <s v="Card"/>
    <x v="1"/>
    <n v="2"/>
    <n v="2023"/>
    <n v="10"/>
    <x v="1"/>
    <n v="4"/>
    <n v="44"/>
    <n v="5"/>
    <n v="1"/>
    <x v="3"/>
    <x v="1"/>
    <n v="98900"/>
    <n v="0.1"/>
  </r>
  <r>
    <x v="6138"/>
    <d v="2023-11-07T00:00:00"/>
    <s v="Customer_159"/>
    <x v="1"/>
    <x v="1"/>
    <x v="0"/>
    <x v="0"/>
    <n v="4"/>
    <n v="3520"/>
    <n v="17"/>
    <n v="11686.4"/>
    <x v="6073"/>
    <s v="Cash"/>
    <x v="0"/>
    <n v="5"/>
    <n v="2023"/>
    <n v="11"/>
    <x v="6"/>
    <n v="4"/>
    <n v="45"/>
    <n v="2"/>
    <n v="2"/>
    <x v="5"/>
    <x v="1"/>
    <n v="239360"/>
    <n v="0.08"/>
  </r>
  <r>
    <x v="6139"/>
    <d v="2023-09-04T00:00:00"/>
    <s v="Customer_1650"/>
    <x v="2"/>
    <x v="0"/>
    <x v="1"/>
    <x v="1"/>
    <n v="7"/>
    <n v="3627"/>
    <n v="17"/>
    <n v="21072.87"/>
    <x v="6074"/>
    <s v="Cash"/>
    <x v="1"/>
    <n v="7"/>
    <n v="2023"/>
    <n v="9"/>
    <x v="5"/>
    <n v="3"/>
    <n v="36"/>
    <n v="2"/>
    <n v="1"/>
    <x v="3"/>
    <x v="1"/>
    <n v="431613"/>
    <n v="0.11"/>
  </r>
  <r>
    <x v="6140"/>
    <d v="2023-12-07T00:00:00"/>
    <s v="Customer_731"/>
    <x v="0"/>
    <x v="2"/>
    <x v="2"/>
    <x v="7"/>
    <n v="3"/>
    <n v="4039"/>
    <n v="2"/>
    <n v="11874.66"/>
    <x v="6075"/>
    <s v="Card"/>
    <x v="2"/>
    <n v="4"/>
    <n v="2023"/>
    <n v="12"/>
    <x v="2"/>
    <n v="4"/>
    <n v="49"/>
    <n v="2"/>
    <n v="4"/>
    <x v="4"/>
    <x v="1"/>
    <n v="24234"/>
    <n v="0.11"/>
  </r>
  <r>
    <x v="6141"/>
    <d v="2023-02-17T00:00:00"/>
    <s v="Customer_1672"/>
    <x v="3"/>
    <x v="2"/>
    <x v="2"/>
    <x v="7"/>
    <n v="7"/>
    <n v="3012"/>
    <n v="15"/>
    <n v="17921.400000000001"/>
    <x v="6076"/>
    <s v="UPI"/>
    <x v="0"/>
    <n v="4"/>
    <n v="2023"/>
    <n v="2"/>
    <x v="3"/>
    <n v="1"/>
    <n v="7"/>
    <n v="3"/>
    <n v="5"/>
    <x v="1"/>
    <x v="1"/>
    <n v="316260"/>
    <n v="0.11"/>
  </r>
  <r>
    <x v="6142"/>
    <d v="2023-06-19T00:00:00"/>
    <s v="Customer_571"/>
    <x v="0"/>
    <x v="3"/>
    <x v="1"/>
    <x v="8"/>
    <n v="1"/>
    <n v="1283"/>
    <n v="14"/>
    <n v="1103.3800000000001"/>
    <x v="6077"/>
    <s v="Cash"/>
    <x v="1"/>
    <n v="4"/>
    <n v="2023"/>
    <n v="6"/>
    <x v="7"/>
    <n v="2"/>
    <n v="25"/>
    <n v="4"/>
    <n v="1"/>
    <x v="3"/>
    <x v="1"/>
    <n v="17962"/>
    <n v="0.09"/>
  </r>
  <r>
    <x v="6143"/>
    <d v="2023-08-03T00:00:00"/>
    <s v="Customer_1926"/>
    <x v="2"/>
    <x v="3"/>
    <x v="0"/>
    <x v="0"/>
    <n v="6"/>
    <n v="3694"/>
    <n v="22"/>
    <n v="17287.919999999998"/>
    <x v="6078"/>
    <s v="Cash"/>
    <x v="0"/>
    <n v="7"/>
    <n v="2023"/>
    <n v="8"/>
    <x v="4"/>
    <n v="3"/>
    <n v="31"/>
    <n v="1"/>
    <n v="4"/>
    <x v="4"/>
    <x v="1"/>
    <n v="487608"/>
    <n v="7.0000000000000007E-2"/>
  </r>
  <r>
    <x v="6144"/>
    <d v="2023-10-03T00:00:00"/>
    <s v="Customer_681"/>
    <x v="0"/>
    <x v="2"/>
    <x v="1"/>
    <x v="8"/>
    <n v="5"/>
    <n v="3440"/>
    <n v="30"/>
    <n v="12040"/>
    <x v="6079"/>
    <s v="Cash"/>
    <x v="1"/>
    <n v="6"/>
    <n v="2023"/>
    <n v="10"/>
    <x v="1"/>
    <n v="4"/>
    <n v="40"/>
    <n v="1"/>
    <n v="2"/>
    <x v="5"/>
    <x v="1"/>
    <n v="516000"/>
    <n v="0.12"/>
  </r>
  <r>
    <x v="6145"/>
    <d v="2023-11-01T00:00:00"/>
    <s v="Customer_1137"/>
    <x v="3"/>
    <x v="1"/>
    <x v="2"/>
    <x v="2"/>
    <n v="6"/>
    <n v="3141"/>
    <n v="27"/>
    <n v="13757.58"/>
    <x v="6080"/>
    <s v="UPI"/>
    <x v="1"/>
    <n v="4"/>
    <n v="2023"/>
    <n v="11"/>
    <x v="6"/>
    <n v="4"/>
    <n v="44"/>
    <n v="1"/>
    <n v="3"/>
    <x v="6"/>
    <x v="1"/>
    <n v="508842"/>
    <n v="0.1"/>
  </r>
  <r>
    <x v="6146"/>
    <d v="2023-07-10T00:00:00"/>
    <s v="Customer_1214"/>
    <x v="2"/>
    <x v="2"/>
    <x v="1"/>
    <x v="8"/>
    <n v="8"/>
    <n v="4217"/>
    <n v="22"/>
    <n v="26314.080000000002"/>
    <x v="6081"/>
    <s v="Card"/>
    <x v="1"/>
    <n v="6"/>
    <n v="2023"/>
    <n v="7"/>
    <x v="10"/>
    <n v="3"/>
    <n v="28"/>
    <n v="3"/>
    <n v="1"/>
    <x v="3"/>
    <x v="1"/>
    <n v="742192"/>
    <n v="0.18"/>
  </r>
  <r>
    <x v="6147"/>
    <d v="2023-12-10T00:00:00"/>
    <s v="Customer_1834"/>
    <x v="2"/>
    <x v="2"/>
    <x v="1"/>
    <x v="8"/>
    <n v="3"/>
    <n v="2672"/>
    <n v="3"/>
    <n v="7775.52"/>
    <x v="6082"/>
    <s v="Card"/>
    <x v="1"/>
    <n v="1"/>
    <n v="2023"/>
    <n v="12"/>
    <x v="2"/>
    <n v="4"/>
    <n v="50"/>
    <n v="3"/>
    <n v="0"/>
    <x v="2"/>
    <x v="0"/>
    <n v="24048"/>
    <n v="0.08"/>
  </r>
  <r>
    <x v="6148"/>
    <d v="2023-08-30T00:00:00"/>
    <s v="Customer_1742"/>
    <x v="2"/>
    <x v="2"/>
    <x v="1"/>
    <x v="1"/>
    <n v="3"/>
    <n v="934"/>
    <n v="7"/>
    <n v="2605.86"/>
    <x v="6083"/>
    <s v="Cash"/>
    <x v="2"/>
    <n v="3"/>
    <n v="2023"/>
    <n v="8"/>
    <x v="4"/>
    <n v="3"/>
    <n v="35"/>
    <n v="5"/>
    <n v="3"/>
    <x v="6"/>
    <x v="1"/>
    <n v="19614"/>
    <n v="0.12"/>
  </r>
  <r>
    <x v="6149"/>
    <d v="2023-03-17T00:00:00"/>
    <s v="Customer_1973"/>
    <x v="1"/>
    <x v="0"/>
    <x v="0"/>
    <x v="4"/>
    <n v="7"/>
    <n v="3857"/>
    <n v="0"/>
    <n v="26999"/>
    <x v="6084"/>
    <s v="Card"/>
    <x v="2"/>
    <n v="2"/>
    <n v="2023"/>
    <n v="3"/>
    <x v="9"/>
    <n v="1"/>
    <n v="11"/>
    <n v="3"/>
    <n v="5"/>
    <x v="1"/>
    <x v="1"/>
    <n v="0"/>
    <n v="0.05"/>
  </r>
  <r>
    <x v="6150"/>
    <d v="2023-01-14T00:00:00"/>
    <s v="Customer_429"/>
    <x v="3"/>
    <x v="2"/>
    <x v="1"/>
    <x v="1"/>
    <n v="5"/>
    <n v="3739"/>
    <n v="10"/>
    <n v="16825.5"/>
    <x v="6085"/>
    <s v="UPI"/>
    <x v="2"/>
    <n v="1"/>
    <n v="2023"/>
    <n v="1"/>
    <x v="0"/>
    <n v="1"/>
    <n v="2"/>
    <n v="2"/>
    <n v="6"/>
    <x v="0"/>
    <x v="0"/>
    <n v="186950"/>
    <n v="0.18"/>
  </r>
  <r>
    <x v="6151"/>
    <d v="2023-04-26T00:00:00"/>
    <s v="Customer_73"/>
    <x v="3"/>
    <x v="1"/>
    <x v="0"/>
    <x v="0"/>
    <n v="8"/>
    <n v="364"/>
    <n v="16"/>
    <n v="2446.08"/>
    <x v="6086"/>
    <s v="Card"/>
    <x v="0"/>
    <n v="3"/>
    <n v="2023"/>
    <n v="4"/>
    <x v="8"/>
    <n v="2"/>
    <n v="17"/>
    <n v="5"/>
    <n v="3"/>
    <x v="6"/>
    <x v="1"/>
    <n v="46592"/>
    <n v="0.08"/>
  </r>
  <r>
    <x v="6152"/>
    <d v="2023-06-13T00:00:00"/>
    <s v="Customer_1082"/>
    <x v="1"/>
    <x v="2"/>
    <x v="1"/>
    <x v="3"/>
    <n v="5"/>
    <n v="2524"/>
    <n v="29"/>
    <n v="8960.2000000000007"/>
    <x v="6087"/>
    <s v="Card"/>
    <x v="2"/>
    <n v="6"/>
    <n v="2023"/>
    <n v="6"/>
    <x v="7"/>
    <n v="2"/>
    <n v="24"/>
    <n v="3"/>
    <n v="2"/>
    <x v="5"/>
    <x v="1"/>
    <n v="365980"/>
    <n v="0.16"/>
  </r>
  <r>
    <x v="6153"/>
    <d v="2023-02-21T00:00:00"/>
    <s v="Customer_1127"/>
    <x v="1"/>
    <x v="1"/>
    <x v="2"/>
    <x v="5"/>
    <n v="5"/>
    <n v="1671"/>
    <n v="11"/>
    <n v="7435.95"/>
    <x v="6088"/>
    <s v="Card"/>
    <x v="1"/>
    <n v="5"/>
    <n v="2023"/>
    <n v="2"/>
    <x v="3"/>
    <n v="1"/>
    <n v="8"/>
    <n v="4"/>
    <n v="2"/>
    <x v="5"/>
    <x v="1"/>
    <n v="91905"/>
    <n v="0.16"/>
  </r>
  <r>
    <x v="6154"/>
    <d v="2023-05-24T00:00:00"/>
    <s v="Customer_1879"/>
    <x v="1"/>
    <x v="1"/>
    <x v="2"/>
    <x v="5"/>
    <n v="7"/>
    <n v="921"/>
    <n v="27"/>
    <n v="4706.3100000000004"/>
    <x v="6089"/>
    <s v="UPI"/>
    <x v="2"/>
    <n v="6"/>
    <n v="2023"/>
    <n v="5"/>
    <x v="11"/>
    <n v="2"/>
    <n v="21"/>
    <n v="4"/>
    <n v="3"/>
    <x v="6"/>
    <x v="1"/>
    <n v="174069"/>
    <n v="0.1"/>
  </r>
  <r>
    <x v="6155"/>
    <d v="2023-06-11T00:00:00"/>
    <s v="Customer_99"/>
    <x v="0"/>
    <x v="2"/>
    <x v="2"/>
    <x v="5"/>
    <n v="2"/>
    <n v="4516"/>
    <n v="17"/>
    <n v="7496.56"/>
    <x v="6090"/>
    <s v="Cash"/>
    <x v="1"/>
    <n v="2"/>
    <n v="2023"/>
    <n v="6"/>
    <x v="7"/>
    <n v="2"/>
    <n v="24"/>
    <n v="3"/>
    <n v="0"/>
    <x v="2"/>
    <x v="0"/>
    <n v="153544"/>
    <n v="0.19"/>
  </r>
  <r>
    <x v="6156"/>
    <d v="2023-12-20T00:00:00"/>
    <s v="Customer_874"/>
    <x v="2"/>
    <x v="1"/>
    <x v="2"/>
    <x v="7"/>
    <n v="10"/>
    <n v="4342"/>
    <n v="0"/>
    <n v="43420"/>
    <x v="6091"/>
    <s v="Cash"/>
    <x v="2"/>
    <n v="4"/>
    <n v="2023"/>
    <n v="12"/>
    <x v="2"/>
    <n v="4"/>
    <n v="51"/>
    <n v="4"/>
    <n v="3"/>
    <x v="6"/>
    <x v="1"/>
    <n v="0"/>
    <n v="0.19"/>
  </r>
  <r>
    <x v="6157"/>
    <d v="2023-02-10T00:00:00"/>
    <s v="Customer_1349"/>
    <x v="2"/>
    <x v="0"/>
    <x v="2"/>
    <x v="5"/>
    <n v="5"/>
    <n v="4174"/>
    <n v="25"/>
    <n v="15652.5"/>
    <x v="6092"/>
    <s v="UPI"/>
    <x v="2"/>
    <n v="7"/>
    <n v="2023"/>
    <n v="2"/>
    <x v="3"/>
    <n v="1"/>
    <n v="6"/>
    <n v="2"/>
    <n v="5"/>
    <x v="1"/>
    <x v="1"/>
    <n v="521750"/>
    <n v="7.0000000000000007E-2"/>
  </r>
  <r>
    <x v="6158"/>
    <d v="2023-02-10T00:00:00"/>
    <s v="Customer_21"/>
    <x v="3"/>
    <x v="3"/>
    <x v="2"/>
    <x v="2"/>
    <n v="5"/>
    <n v="4980"/>
    <n v="12"/>
    <n v="21912"/>
    <x v="6093"/>
    <s v="Card"/>
    <x v="0"/>
    <n v="7"/>
    <n v="2023"/>
    <n v="2"/>
    <x v="3"/>
    <n v="1"/>
    <n v="6"/>
    <n v="2"/>
    <n v="5"/>
    <x v="1"/>
    <x v="1"/>
    <n v="298800"/>
    <n v="0.17"/>
  </r>
  <r>
    <x v="6159"/>
    <d v="2023-11-22T00:00:00"/>
    <s v="Customer_1530"/>
    <x v="1"/>
    <x v="1"/>
    <x v="1"/>
    <x v="3"/>
    <n v="7"/>
    <n v="442"/>
    <n v="4"/>
    <n v="2970.24"/>
    <x v="6094"/>
    <s v="Cash"/>
    <x v="0"/>
    <n v="4"/>
    <n v="2023"/>
    <n v="11"/>
    <x v="6"/>
    <n v="4"/>
    <n v="47"/>
    <n v="4"/>
    <n v="3"/>
    <x v="6"/>
    <x v="1"/>
    <n v="12376"/>
    <n v="0.08"/>
  </r>
  <r>
    <x v="6160"/>
    <d v="2023-05-03T00:00:00"/>
    <s v="Customer_582"/>
    <x v="2"/>
    <x v="3"/>
    <x v="1"/>
    <x v="1"/>
    <n v="4"/>
    <n v="3399"/>
    <n v="10"/>
    <n v="12236.4"/>
    <x v="6095"/>
    <s v="Card"/>
    <x v="2"/>
    <n v="3"/>
    <n v="2023"/>
    <n v="5"/>
    <x v="11"/>
    <n v="2"/>
    <n v="18"/>
    <n v="1"/>
    <n v="3"/>
    <x v="6"/>
    <x v="1"/>
    <n v="135960"/>
    <n v="0.12"/>
  </r>
  <r>
    <x v="6161"/>
    <d v="2023-06-10T00:00:00"/>
    <s v="Customer_536"/>
    <x v="1"/>
    <x v="2"/>
    <x v="1"/>
    <x v="3"/>
    <n v="2"/>
    <n v="3271"/>
    <n v="16"/>
    <n v="5495.28"/>
    <x v="6096"/>
    <s v="UPI"/>
    <x v="2"/>
    <n v="1"/>
    <n v="2023"/>
    <n v="6"/>
    <x v="7"/>
    <n v="2"/>
    <n v="23"/>
    <n v="2"/>
    <n v="6"/>
    <x v="0"/>
    <x v="0"/>
    <n v="104672"/>
    <n v="0.11"/>
  </r>
  <r>
    <x v="6162"/>
    <d v="2023-03-18T00:00:00"/>
    <s v="Customer_1828"/>
    <x v="2"/>
    <x v="2"/>
    <x v="1"/>
    <x v="3"/>
    <n v="2"/>
    <n v="4886"/>
    <n v="13"/>
    <n v="8501.64"/>
    <x v="6097"/>
    <s v="UPI"/>
    <x v="2"/>
    <n v="2"/>
    <n v="2023"/>
    <n v="3"/>
    <x v="9"/>
    <n v="1"/>
    <n v="11"/>
    <n v="3"/>
    <n v="6"/>
    <x v="0"/>
    <x v="0"/>
    <n v="127036"/>
    <n v="7.0000000000000007E-2"/>
  </r>
  <r>
    <x v="6163"/>
    <d v="2023-04-08T00:00:00"/>
    <s v="Customer_492"/>
    <x v="2"/>
    <x v="1"/>
    <x v="1"/>
    <x v="3"/>
    <n v="5"/>
    <n v="3881"/>
    <n v="26"/>
    <n v="14359.7"/>
    <x v="6098"/>
    <s v="Cash"/>
    <x v="0"/>
    <n v="6"/>
    <n v="2023"/>
    <n v="4"/>
    <x v="8"/>
    <n v="2"/>
    <n v="14"/>
    <n v="2"/>
    <n v="6"/>
    <x v="0"/>
    <x v="0"/>
    <n v="504530"/>
    <n v="0.08"/>
  </r>
  <r>
    <x v="6164"/>
    <d v="2023-03-12T00:00:00"/>
    <s v="Customer_293"/>
    <x v="1"/>
    <x v="2"/>
    <x v="1"/>
    <x v="3"/>
    <n v="2"/>
    <n v="1486"/>
    <n v="25"/>
    <n v="2229"/>
    <x v="6099"/>
    <s v="Cash"/>
    <x v="2"/>
    <n v="7"/>
    <n v="2023"/>
    <n v="3"/>
    <x v="9"/>
    <n v="1"/>
    <n v="11"/>
    <n v="3"/>
    <n v="0"/>
    <x v="2"/>
    <x v="0"/>
    <n v="74300"/>
    <n v="0.14000000000000001"/>
  </r>
  <r>
    <x v="6165"/>
    <d v="2023-08-08T00:00:00"/>
    <s v="Customer_898"/>
    <x v="0"/>
    <x v="2"/>
    <x v="1"/>
    <x v="1"/>
    <n v="5"/>
    <n v="3857"/>
    <n v="6"/>
    <n v="18127.900000000001"/>
    <x v="6100"/>
    <s v="Card"/>
    <x v="1"/>
    <n v="6"/>
    <n v="2023"/>
    <n v="8"/>
    <x v="4"/>
    <n v="3"/>
    <n v="32"/>
    <n v="2"/>
    <n v="2"/>
    <x v="5"/>
    <x v="1"/>
    <n v="115710"/>
    <n v="0.16"/>
  </r>
  <r>
    <x v="6166"/>
    <d v="2023-11-14T00:00:00"/>
    <s v="Customer_655"/>
    <x v="0"/>
    <x v="2"/>
    <x v="1"/>
    <x v="8"/>
    <n v="10"/>
    <n v="3732"/>
    <n v="7"/>
    <n v="34707.599999999999"/>
    <x v="6101"/>
    <s v="UPI"/>
    <x v="0"/>
    <n v="3"/>
    <n v="2023"/>
    <n v="11"/>
    <x v="6"/>
    <n v="4"/>
    <n v="46"/>
    <n v="3"/>
    <n v="2"/>
    <x v="5"/>
    <x v="1"/>
    <n v="261240"/>
    <n v="0.19"/>
  </r>
  <r>
    <x v="6167"/>
    <d v="2023-01-22T00:00:00"/>
    <s v="Customer_661"/>
    <x v="2"/>
    <x v="2"/>
    <x v="2"/>
    <x v="5"/>
    <n v="8"/>
    <n v="483"/>
    <n v="27"/>
    <n v="2820.72"/>
    <x v="6102"/>
    <s v="UPI"/>
    <x v="1"/>
    <n v="7"/>
    <n v="2023"/>
    <n v="1"/>
    <x v="0"/>
    <n v="1"/>
    <n v="4"/>
    <n v="4"/>
    <n v="0"/>
    <x v="2"/>
    <x v="0"/>
    <n v="104328"/>
    <n v="0.17"/>
  </r>
  <r>
    <x v="6168"/>
    <d v="2023-12-27T00:00:00"/>
    <s v="Customer_601"/>
    <x v="2"/>
    <x v="3"/>
    <x v="2"/>
    <x v="7"/>
    <n v="1"/>
    <n v="1654"/>
    <n v="4"/>
    <n v="1587.84"/>
    <x v="6103"/>
    <s v="Cash"/>
    <x v="0"/>
    <n v="5"/>
    <n v="2023"/>
    <n v="12"/>
    <x v="2"/>
    <n v="4"/>
    <n v="52"/>
    <n v="5"/>
    <n v="3"/>
    <x v="6"/>
    <x v="1"/>
    <n v="6616"/>
    <n v="0.09"/>
  </r>
  <r>
    <x v="6169"/>
    <d v="2023-09-18T00:00:00"/>
    <s v="Customer_386"/>
    <x v="2"/>
    <x v="1"/>
    <x v="2"/>
    <x v="5"/>
    <n v="9"/>
    <n v="4391"/>
    <n v="20"/>
    <n v="31615.200000000001"/>
    <x v="6104"/>
    <s v="UPI"/>
    <x v="0"/>
    <n v="1"/>
    <n v="2023"/>
    <n v="9"/>
    <x v="5"/>
    <n v="3"/>
    <n v="38"/>
    <n v="4"/>
    <n v="1"/>
    <x v="3"/>
    <x v="1"/>
    <n v="790380"/>
    <n v="0.19"/>
  </r>
  <r>
    <x v="6170"/>
    <d v="2023-04-20T00:00:00"/>
    <s v="Customer_1909"/>
    <x v="0"/>
    <x v="0"/>
    <x v="1"/>
    <x v="3"/>
    <n v="5"/>
    <n v="1340"/>
    <n v="12"/>
    <n v="5896"/>
    <x v="6105"/>
    <s v="Cash"/>
    <x v="2"/>
    <n v="1"/>
    <n v="2023"/>
    <n v="4"/>
    <x v="8"/>
    <n v="2"/>
    <n v="16"/>
    <n v="4"/>
    <n v="4"/>
    <x v="4"/>
    <x v="1"/>
    <n v="80400"/>
    <n v="0.16"/>
  </r>
  <r>
    <x v="6171"/>
    <d v="2023-08-21T00:00:00"/>
    <s v="Customer_509"/>
    <x v="2"/>
    <x v="0"/>
    <x v="2"/>
    <x v="5"/>
    <n v="2"/>
    <n v="3659"/>
    <n v="3"/>
    <n v="7098.46"/>
    <x v="6106"/>
    <s v="UPI"/>
    <x v="1"/>
    <n v="7"/>
    <n v="2023"/>
    <n v="8"/>
    <x v="4"/>
    <n v="3"/>
    <n v="34"/>
    <n v="4"/>
    <n v="1"/>
    <x v="3"/>
    <x v="1"/>
    <n v="21954"/>
    <n v="0.06"/>
  </r>
  <r>
    <x v="6172"/>
    <d v="2023-09-17T00:00:00"/>
    <s v="Customer_1321"/>
    <x v="0"/>
    <x v="3"/>
    <x v="0"/>
    <x v="4"/>
    <n v="1"/>
    <n v="1937"/>
    <n v="26"/>
    <n v="1433.38"/>
    <x v="6107"/>
    <s v="Card"/>
    <x v="0"/>
    <n v="3"/>
    <n v="2023"/>
    <n v="9"/>
    <x v="5"/>
    <n v="3"/>
    <n v="38"/>
    <n v="4"/>
    <n v="0"/>
    <x v="2"/>
    <x v="0"/>
    <n v="50362"/>
    <n v="0.18"/>
  </r>
  <r>
    <x v="6173"/>
    <d v="2023-02-24T00:00:00"/>
    <s v="Customer_813"/>
    <x v="3"/>
    <x v="2"/>
    <x v="1"/>
    <x v="8"/>
    <n v="1"/>
    <n v="1016"/>
    <n v="1"/>
    <n v="1005.84"/>
    <x v="6108"/>
    <s v="Cash"/>
    <x v="1"/>
    <n v="6"/>
    <n v="2023"/>
    <n v="2"/>
    <x v="3"/>
    <n v="1"/>
    <n v="8"/>
    <n v="4"/>
    <n v="5"/>
    <x v="1"/>
    <x v="1"/>
    <n v="1016"/>
    <n v="0.15"/>
  </r>
  <r>
    <x v="6174"/>
    <d v="2023-02-07T00:00:00"/>
    <s v="Customer_1851"/>
    <x v="3"/>
    <x v="0"/>
    <x v="0"/>
    <x v="4"/>
    <n v="4"/>
    <n v="4973"/>
    <n v="11"/>
    <n v="17703.88"/>
    <x v="6109"/>
    <s v="Card"/>
    <x v="0"/>
    <n v="1"/>
    <n v="2023"/>
    <n v="2"/>
    <x v="3"/>
    <n v="1"/>
    <n v="6"/>
    <n v="2"/>
    <n v="2"/>
    <x v="5"/>
    <x v="1"/>
    <n v="218812"/>
    <n v="0.11"/>
  </r>
  <r>
    <x v="6175"/>
    <d v="2023-01-14T00:00:00"/>
    <s v="Customer_1541"/>
    <x v="1"/>
    <x v="0"/>
    <x v="2"/>
    <x v="5"/>
    <n v="7"/>
    <n v="4688"/>
    <n v="22"/>
    <n v="25596.48"/>
    <x v="6110"/>
    <s v="UPI"/>
    <x v="2"/>
    <n v="3"/>
    <n v="2023"/>
    <n v="1"/>
    <x v="0"/>
    <n v="1"/>
    <n v="2"/>
    <n v="2"/>
    <n v="6"/>
    <x v="0"/>
    <x v="0"/>
    <n v="721952"/>
    <n v="0.13"/>
  </r>
  <r>
    <x v="6176"/>
    <d v="2023-12-03T00:00:00"/>
    <s v="Customer_1789"/>
    <x v="2"/>
    <x v="1"/>
    <x v="0"/>
    <x v="4"/>
    <n v="8"/>
    <n v="890"/>
    <n v="6"/>
    <n v="6692.8"/>
    <x v="6111"/>
    <s v="Card"/>
    <x v="2"/>
    <n v="7"/>
    <n v="2023"/>
    <n v="12"/>
    <x v="2"/>
    <n v="4"/>
    <n v="49"/>
    <n v="2"/>
    <n v="0"/>
    <x v="2"/>
    <x v="0"/>
    <n v="42720"/>
    <n v="0.19"/>
  </r>
  <r>
    <x v="6177"/>
    <d v="2023-02-24T00:00:00"/>
    <s v="Customer_864"/>
    <x v="1"/>
    <x v="0"/>
    <x v="0"/>
    <x v="4"/>
    <n v="9"/>
    <n v="818"/>
    <n v="22"/>
    <n v="5742.36"/>
    <x v="6112"/>
    <s v="Card"/>
    <x v="1"/>
    <n v="2"/>
    <n v="2023"/>
    <n v="2"/>
    <x v="3"/>
    <n v="1"/>
    <n v="8"/>
    <n v="4"/>
    <n v="5"/>
    <x v="1"/>
    <x v="1"/>
    <n v="161964"/>
    <n v="0.11"/>
  </r>
  <r>
    <x v="6178"/>
    <d v="2023-02-10T00:00:00"/>
    <s v="Customer_245"/>
    <x v="0"/>
    <x v="2"/>
    <x v="2"/>
    <x v="5"/>
    <n v="10"/>
    <n v="4452"/>
    <n v="24"/>
    <n v="33835.199999999997"/>
    <x v="6113"/>
    <s v="Card"/>
    <x v="2"/>
    <n v="6"/>
    <n v="2023"/>
    <n v="2"/>
    <x v="3"/>
    <n v="1"/>
    <n v="6"/>
    <n v="2"/>
    <n v="5"/>
    <x v="1"/>
    <x v="1"/>
    <n v="1068480"/>
    <n v="0.09"/>
  </r>
  <r>
    <x v="6179"/>
    <d v="2023-06-10T00:00:00"/>
    <s v="Customer_1870"/>
    <x v="2"/>
    <x v="1"/>
    <x v="0"/>
    <x v="6"/>
    <n v="6"/>
    <n v="4796"/>
    <n v="3"/>
    <n v="27912.720000000001"/>
    <x v="6114"/>
    <s v="Card"/>
    <x v="1"/>
    <n v="4"/>
    <n v="2023"/>
    <n v="6"/>
    <x v="7"/>
    <n v="2"/>
    <n v="23"/>
    <n v="2"/>
    <n v="6"/>
    <x v="0"/>
    <x v="0"/>
    <n v="86328"/>
    <n v="0.15"/>
  </r>
  <r>
    <x v="6180"/>
    <d v="2023-03-10T00:00:00"/>
    <s v="Customer_1638"/>
    <x v="3"/>
    <x v="1"/>
    <x v="2"/>
    <x v="5"/>
    <n v="2"/>
    <n v="4243"/>
    <n v="14"/>
    <n v="7297.96"/>
    <x v="6115"/>
    <s v="Cash"/>
    <x v="2"/>
    <n v="5"/>
    <n v="2023"/>
    <n v="3"/>
    <x v="9"/>
    <n v="1"/>
    <n v="10"/>
    <n v="2"/>
    <n v="5"/>
    <x v="1"/>
    <x v="1"/>
    <n v="118804"/>
    <n v="0.08"/>
  </r>
  <r>
    <x v="6181"/>
    <d v="2023-10-12T00:00:00"/>
    <s v="Customer_94"/>
    <x v="1"/>
    <x v="0"/>
    <x v="2"/>
    <x v="5"/>
    <n v="5"/>
    <n v="3426"/>
    <n v="11"/>
    <n v="15245.7"/>
    <x v="6116"/>
    <s v="Card"/>
    <x v="2"/>
    <n v="7"/>
    <n v="2023"/>
    <n v="10"/>
    <x v="1"/>
    <n v="4"/>
    <n v="41"/>
    <n v="2"/>
    <n v="4"/>
    <x v="4"/>
    <x v="1"/>
    <n v="188430"/>
    <n v="0.09"/>
  </r>
  <r>
    <x v="6182"/>
    <d v="2023-11-04T00:00:00"/>
    <s v="Customer_1346"/>
    <x v="2"/>
    <x v="2"/>
    <x v="2"/>
    <x v="2"/>
    <n v="3"/>
    <n v="4855"/>
    <n v="11"/>
    <n v="12962.85"/>
    <x v="6117"/>
    <s v="Cash"/>
    <x v="1"/>
    <n v="1"/>
    <n v="2023"/>
    <n v="11"/>
    <x v="6"/>
    <n v="4"/>
    <n v="44"/>
    <n v="1"/>
    <n v="6"/>
    <x v="0"/>
    <x v="0"/>
    <n v="160215"/>
    <n v="0.1"/>
  </r>
  <r>
    <x v="6183"/>
    <d v="2023-01-19T00:00:00"/>
    <s v="Customer_1716"/>
    <x v="3"/>
    <x v="1"/>
    <x v="2"/>
    <x v="2"/>
    <n v="8"/>
    <n v="1850"/>
    <n v="20"/>
    <n v="11840"/>
    <x v="6118"/>
    <s v="Cash"/>
    <x v="2"/>
    <n v="3"/>
    <n v="2023"/>
    <n v="1"/>
    <x v="0"/>
    <n v="1"/>
    <n v="3"/>
    <n v="3"/>
    <n v="4"/>
    <x v="4"/>
    <x v="1"/>
    <n v="296000"/>
    <n v="0.14000000000000001"/>
  </r>
  <r>
    <x v="6184"/>
    <d v="2023-10-27T00:00:00"/>
    <s v="Customer_427"/>
    <x v="3"/>
    <x v="0"/>
    <x v="1"/>
    <x v="3"/>
    <n v="1"/>
    <n v="4517"/>
    <n v="15"/>
    <n v="3839.45"/>
    <x v="6119"/>
    <s v="UPI"/>
    <x v="1"/>
    <n v="7"/>
    <n v="2023"/>
    <n v="10"/>
    <x v="1"/>
    <n v="4"/>
    <n v="43"/>
    <n v="4"/>
    <n v="5"/>
    <x v="1"/>
    <x v="1"/>
    <n v="67755"/>
    <n v="0.05"/>
  </r>
  <r>
    <x v="6185"/>
    <d v="2023-08-28T00:00:00"/>
    <s v="Customer_1540"/>
    <x v="2"/>
    <x v="1"/>
    <x v="2"/>
    <x v="7"/>
    <n v="2"/>
    <n v="1341"/>
    <n v="30"/>
    <n v="1877.4"/>
    <x v="6120"/>
    <s v="Cash"/>
    <x v="2"/>
    <n v="2"/>
    <n v="2023"/>
    <n v="8"/>
    <x v="4"/>
    <n v="3"/>
    <n v="35"/>
    <n v="5"/>
    <n v="1"/>
    <x v="3"/>
    <x v="1"/>
    <n v="80460"/>
    <n v="0.05"/>
  </r>
  <r>
    <x v="6186"/>
    <d v="2023-07-24T00:00:00"/>
    <s v="Customer_259"/>
    <x v="0"/>
    <x v="1"/>
    <x v="0"/>
    <x v="4"/>
    <n v="7"/>
    <n v="2116"/>
    <n v="6"/>
    <n v="13923.28"/>
    <x v="6121"/>
    <s v="UPI"/>
    <x v="0"/>
    <n v="4"/>
    <n v="2023"/>
    <n v="7"/>
    <x v="10"/>
    <n v="3"/>
    <n v="30"/>
    <n v="5"/>
    <n v="1"/>
    <x v="3"/>
    <x v="1"/>
    <n v="88872"/>
    <n v="0.17"/>
  </r>
  <r>
    <x v="6187"/>
    <d v="2023-04-10T00:00:00"/>
    <s v="Customer_781"/>
    <x v="0"/>
    <x v="1"/>
    <x v="1"/>
    <x v="1"/>
    <n v="1"/>
    <n v="301"/>
    <n v="9"/>
    <n v="273.91000000000003"/>
    <x v="5964"/>
    <s v="Cash"/>
    <x v="0"/>
    <n v="4"/>
    <n v="2023"/>
    <n v="4"/>
    <x v="8"/>
    <n v="2"/>
    <n v="15"/>
    <n v="3"/>
    <n v="1"/>
    <x v="3"/>
    <x v="1"/>
    <n v="2709"/>
    <n v="0.06"/>
  </r>
  <r>
    <x v="6188"/>
    <d v="2023-01-21T00:00:00"/>
    <s v="Customer_1596"/>
    <x v="2"/>
    <x v="1"/>
    <x v="1"/>
    <x v="8"/>
    <n v="8"/>
    <n v="4611"/>
    <n v="8"/>
    <n v="33936.959999999999"/>
    <x v="6122"/>
    <s v="Cash"/>
    <x v="1"/>
    <n v="4"/>
    <n v="2023"/>
    <n v="1"/>
    <x v="0"/>
    <n v="1"/>
    <n v="3"/>
    <n v="3"/>
    <n v="6"/>
    <x v="0"/>
    <x v="0"/>
    <n v="295104"/>
    <n v="7.0000000000000007E-2"/>
  </r>
  <r>
    <x v="6189"/>
    <d v="2023-06-18T00:00:00"/>
    <s v="Customer_1140"/>
    <x v="2"/>
    <x v="1"/>
    <x v="0"/>
    <x v="6"/>
    <n v="5"/>
    <n v="4048"/>
    <n v="27"/>
    <n v="14775.2"/>
    <x v="593"/>
    <s v="UPI"/>
    <x v="1"/>
    <n v="4"/>
    <n v="2023"/>
    <n v="6"/>
    <x v="7"/>
    <n v="2"/>
    <n v="25"/>
    <n v="4"/>
    <n v="0"/>
    <x v="2"/>
    <x v="0"/>
    <n v="546480"/>
    <n v="0.15"/>
  </r>
  <r>
    <x v="6190"/>
    <d v="2023-06-19T00:00:00"/>
    <s v="Customer_1951"/>
    <x v="2"/>
    <x v="0"/>
    <x v="2"/>
    <x v="2"/>
    <n v="4"/>
    <n v="1221"/>
    <n v="23"/>
    <n v="3760.68"/>
    <x v="6123"/>
    <s v="Cash"/>
    <x v="1"/>
    <n v="1"/>
    <n v="2023"/>
    <n v="6"/>
    <x v="7"/>
    <n v="2"/>
    <n v="25"/>
    <n v="4"/>
    <n v="1"/>
    <x v="3"/>
    <x v="1"/>
    <n v="112332"/>
    <n v="0.2"/>
  </r>
  <r>
    <x v="6191"/>
    <d v="2023-10-26T00:00:00"/>
    <s v="Customer_505"/>
    <x v="2"/>
    <x v="2"/>
    <x v="1"/>
    <x v="1"/>
    <n v="1"/>
    <n v="3558"/>
    <n v="6"/>
    <n v="3344.52"/>
    <x v="6124"/>
    <s v="Cash"/>
    <x v="1"/>
    <n v="1"/>
    <n v="2023"/>
    <n v="10"/>
    <x v="1"/>
    <n v="4"/>
    <n v="43"/>
    <n v="4"/>
    <n v="4"/>
    <x v="4"/>
    <x v="1"/>
    <n v="21348"/>
    <n v="0.13"/>
  </r>
  <r>
    <x v="6192"/>
    <d v="2023-02-17T00:00:00"/>
    <s v="Customer_1828"/>
    <x v="0"/>
    <x v="0"/>
    <x v="1"/>
    <x v="3"/>
    <n v="1"/>
    <n v="308"/>
    <n v="8"/>
    <n v="283.36"/>
    <x v="6125"/>
    <s v="Cash"/>
    <x v="0"/>
    <n v="3"/>
    <n v="2023"/>
    <n v="2"/>
    <x v="3"/>
    <n v="1"/>
    <n v="7"/>
    <n v="3"/>
    <n v="5"/>
    <x v="1"/>
    <x v="1"/>
    <n v="2464"/>
    <n v="0.05"/>
  </r>
  <r>
    <x v="6193"/>
    <d v="2023-06-11T00:00:00"/>
    <s v="Customer_747"/>
    <x v="3"/>
    <x v="2"/>
    <x v="1"/>
    <x v="1"/>
    <n v="1"/>
    <n v="2927"/>
    <n v="7"/>
    <n v="2722.11"/>
    <x v="6126"/>
    <s v="UPI"/>
    <x v="1"/>
    <n v="3"/>
    <n v="2023"/>
    <n v="6"/>
    <x v="7"/>
    <n v="2"/>
    <n v="24"/>
    <n v="3"/>
    <n v="0"/>
    <x v="2"/>
    <x v="0"/>
    <n v="20489"/>
    <n v="0.14000000000000001"/>
  </r>
  <r>
    <x v="6194"/>
    <d v="2023-08-30T00:00:00"/>
    <s v="Customer_468"/>
    <x v="0"/>
    <x v="2"/>
    <x v="0"/>
    <x v="0"/>
    <n v="1"/>
    <n v="2388"/>
    <n v="25"/>
    <n v="1791"/>
    <x v="6127"/>
    <s v="Card"/>
    <x v="2"/>
    <n v="6"/>
    <n v="2023"/>
    <n v="8"/>
    <x v="4"/>
    <n v="3"/>
    <n v="35"/>
    <n v="5"/>
    <n v="3"/>
    <x v="6"/>
    <x v="1"/>
    <n v="59700"/>
    <n v="0.14000000000000001"/>
  </r>
  <r>
    <x v="6195"/>
    <d v="2023-04-19T00:00:00"/>
    <s v="Customer_760"/>
    <x v="2"/>
    <x v="1"/>
    <x v="2"/>
    <x v="5"/>
    <n v="4"/>
    <n v="2670"/>
    <n v="20"/>
    <n v="8544"/>
    <x v="6128"/>
    <s v="UPI"/>
    <x v="1"/>
    <n v="7"/>
    <n v="2023"/>
    <n v="4"/>
    <x v="8"/>
    <n v="2"/>
    <n v="16"/>
    <n v="4"/>
    <n v="3"/>
    <x v="6"/>
    <x v="1"/>
    <n v="213600"/>
    <n v="0.16"/>
  </r>
  <r>
    <x v="6196"/>
    <d v="2023-04-11T00:00:00"/>
    <s v="Customer_1370"/>
    <x v="2"/>
    <x v="2"/>
    <x v="0"/>
    <x v="0"/>
    <n v="2"/>
    <n v="3141"/>
    <n v="16"/>
    <n v="5276.88"/>
    <x v="6129"/>
    <s v="Card"/>
    <x v="2"/>
    <n v="2"/>
    <n v="2023"/>
    <n v="4"/>
    <x v="8"/>
    <n v="2"/>
    <n v="15"/>
    <n v="3"/>
    <n v="2"/>
    <x v="5"/>
    <x v="1"/>
    <n v="100512"/>
    <n v="0.08"/>
  </r>
  <r>
    <x v="6197"/>
    <d v="2023-01-03T00:00:00"/>
    <s v="Customer_182"/>
    <x v="0"/>
    <x v="3"/>
    <x v="0"/>
    <x v="4"/>
    <n v="7"/>
    <n v="3905"/>
    <n v="30"/>
    <n v="19134.5"/>
    <x v="6130"/>
    <s v="UPI"/>
    <x v="0"/>
    <n v="7"/>
    <n v="2023"/>
    <n v="1"/>
    <x v="0"/>
    <n v="1"/>
    <n v="1"/>
    <n v="1"/>
    <n v="2"/>
    <x v="5"/>
    <x v="1"/>
    <n v="820050"/>
    <n v="0.15"/>
  </r>
  <r>
    <x v="6198"/>
    <d v="2023-11-26T00:00:00"/>
    <s v="Customer_1370"/>
    <x v="1"/>
    <x v="0"/>
    <x v="2"/>
    <x v="7"/>
    <n v="7"/>
    <n v="4416"/>
    <n v="16"/>
    <n v="25966.080000000002"/>
    <x v="6131"/>
    <s v="UPI"/>
    <x v="1"/>
    <n v="3"/>
    <n v="2023"/>
    <n v="11"/>
    <x v="6"/>
    <n v="4"/>
    <n v="48"/>
    <n v="5"/>
    <n v="0"/>
    <x v="2"/>
    <x v="0"/>
    <n v="494592"/>
    <n v="7.0000000000000007E-2"/>
  </r>
  <r>
    <x v="6199"/>
    <d v="2023-07-04T00:00:00"/>
    <s v="Customer_892"/>
    <x v="2"/>
    <x v="3"/>
    <x v="1"/>
    <x v="1"/>
    <n v="3"/>
    <n v="3102"/>
    <n v="0"/>
    <n v="9306"/>
    <x v="6132"/>
    <s v="Cash"/>
    <x v="2"/>
    <n v="1"/>
    <n v="2023"/>
    <n v="7"/>
    <x v="10"/>
    <n v="3"/>
    <n v="27"/>
    <n v="2"/>
    <n v="2"/>
    <x v="5"/>
    <x v="1"/>
    <n v="0"/>
    <n v="0.09"/>
  </r>
  <r>
    <x v="6200"/>
    <d v="2023-05-02T00:00:00"/>
    <s v="Customer_870"/>
    <x v="1"/>
    <x v="3"/>
    <x v="1"/>
    <x v="8"/>
    <n v="10"/>
    <n v="2813"/>
    <n v="22"/>
    <n v="21941.4"/>
    <x v="6133"/>
    <s v="Cash"/>
    <x v="1"/>
    <n v="6"/>
    <n v="2023"/>
    <n v="5"/>
    <x v="11"/>
    <n v="2"/>
    <n v="18"/>
    <n v="1"/>
    <n v="2"/>
    <x v="5"/>
    <x v="1"/>
    <n v="618860"/>
    <n v="0.17"/>
  </r>
  <r>
    <x v="6201"/>
    <d v="2023-12-12T00:00:00"/>
    <s v="Customer_48"/>
    <x v="2"/>
    <x v="0"/>
    <x v="2"/>
    <x v="7"/>
    <n v="9"/>
    <n v="4494"/>
    <n v="1"/>
    <n v="40041.54"/>
    <x v="6134"/>
    <s v="Cash"/>
    <x v="0"/>
    <n v="1"/>
    <n v="2023"/>
    <n v="12"/>
    <x v="2"/>
    <n v="4"/>
    <n v="50"/>
    <n v="3"/>
    <n v="2"/>
    <x v="5"/>
    <x v="1"/>
    <n v="40446"/>
    <n v="0.2"/>
  </r>
  <r>
    <x v="6202"/>
    <d v="2023-07-02T00:00:00"/>
    <s v="Customer_1456"/>
    <x v="3"/>
    <x v="1"/>
    <x v="2"/>
    <x v="7"/>
    <n v="4"/>
    <n v="3935"/>
    <n v="6"/>
    <n v="14795.6"/>
    <x v="6135"/>
    <s v="Cash"/>
    <x v="2"/>
    <n v="6"/>
    <n v="2023"/>
    <n v="7"/>
    <x v="10"/>
    <n v="3"/>
    <n v="27"/>
    <n v="2"/>
    <n v="0"/>
    <x v="2"/>
    <x v="0"/>
    <n v="94440"/>
    <n v="0.16"/>
  </r>
  <r>
    <x v="6203"/>
    <d v="2023-08-18T00:00:00"/>
    <s v="Customer_1956"/>
    <x v="0"/>
    <x v="2"/>
    <x v="1"/>
    <x v="1"/>
    <n v="3"/>
    <n v="972"/>
    <n v="21"/>
    <n v="2303.64"/>
    <x v="6136"/>
    <s v="UPI"/>
    <x v="1"/>
    <n v="5"/>
    <n v="2023"/>
    <n v="8"/>
    <x v="4"/>
    <n v="3"/>
    <n v="33"/>
    <n v="3"/>
    <n v="5"/>
    <x v="1"/>
    <x v="1"/>
    <n v="61236"/>
    <n v="7.0000000000000007E-2"/>
  </r>
  <r>
    <x v="6204"/>
    <d v="2023-11-23T00:00:00"/>
    <s v="Customer_421"/>
    <x v="3"/>
    <x v="0"/>
    <x v="0"/>
    <x v="4"/>
    <n v="5"/>
    <n v="3120"/>
    <n v="8"/>
    <n v="14352"/>
    <x v="6137"/>
    <s v="UPI"/>
    <x v="0"/>
    <n v="6"/>
    <n v="2023"/>
    <n v="11"/>
    <x v="6"/>
    <n v="4"/>
    <n v="47"/>
    <n v="4"/>
    <n v="4"/>
    <x v="4"/>
    <x v="1"/>
    <n v="124800"/>
    <n v="0.13"/>
  </r>
  <r>
    <x v="6205"/>
    <d v="2023-04-22T00:00:00"/>
    <s v="Customer_857"/>
    <x v="3"/>
    <x v="0"/>
    <x v="0"/>
    <x v="4"/>
    <n v="2"/>
    <n v="2529"/>
    <n v="6"/>
    <n v="4754.5200000000004"/>
    <x v="6138"/>
    <s v="UPI"/>
    <x v="2"/>
    <n v="3"/>
    <n v="2023"/>
    <n v="4"/>
    <x v="8"/>
    <n v="2"/>
    <n v="16"/>
    <n v="4"/>
    <n v="6"/>
    <x v="0"/>
    <x v="0"/>
    <n v="30348"/>
    <n v="0.1"/>
  </r>
  <r>
    <x v="6206"/>
    <d v="2023-07-28T00:00:00"/>
    <s v="Customer_1935"/>
    <x v="3"/>
    <x v="2"/>
    <x v="2"/>
    <x v="2"/>
    <n v="8"/>
    <n v="896"/>
    <n v="6"/>
    <n v="6737.92"/>
    <x v="6139"/>
    <s v="Card"/>
    <x v="2"/>
    <n v="1"/>
    <n v="2023"/>
    <n v="7"/>
    <x v="10"/>
    <n v="3"/>
    <n v="30"/>
    <n v="5"/>
    <n v="5"/>
    <x v="1"/>
    <x v="1"/>
    <n v="43008"/>
    <n v="0.11"/>
  </r>
  <r>
    <x v="6207"/>
    <d v="2023-09-15T00:00:00"/>
    <s v="Customer_1113"/>
    <x v="3"/>
    <x v="2"/>
    <x v="2"/>
    <x v="7"/>
    <n v="6"/>
    <n v="3161"/>
    <n v="12"/>
    <n v="16690.080000000002"/>
    <x v="6140"/>
    <s v="Card"/>
    <x v="0"/>
    <n v="2"/>
    <n v="2023"/>
    <n v="9"/>
    <x v="5"/>
    <n v="3"/>
    <n v="37"/>
    <n v="3"/>
    <n v="5"/>
    <x v="1"/>
    <x v="1"/>
    <n v="227592"/>
    <n v="0.14000000000000001"/>
  </r>
  <r>
    <x v="6208"/>
    <d v="2023-05-27T00:00:00"/>
    <s v="Customer_868"/>
    <x v="0"/>
    <x v="0"/>
    <x v="2"/>
    <x v="5"/>
    <n v="6"/>
    <n v="4328"/>
    <n v="12"/>
    <n v="22851.84"/>
    <x v="6141"/>
    <s v="Cash"/>
    <x v="2"/>
    <n v="5"/>
    <n v="2023"/>
    <n v="5"/>
    <x v="11"/>
    <n v="2"/>
    <n v="21"/>
    <n v="4"/>
    <n v="6"/>
    <x v="0"/>
    <x v="0"/>
    <n v="311616"/>
    <n v="0.14000000000000001"/>
  </r>
  <r>
    <x v="6209"/>
    <d v="2023-01-10T00:00:00"/>
    <s v="Customer_792"/>
    <x v="0"/>
    <x v="2"/>
    <x v="1"/>
    <x v="8"/>
    <n v="4"/>
    <n v="3881"/>
    <n v="25"/>
    <n v="11643"/>
    <x v="6142"/>
    <s v="Card"/>
    <x v="1"/>
    <n v="3"/>
    <n v="2023"/>
    <n v="1"/>
    <x v="0"/>
    <n v="1"/>
    <n v="2"/>
    <n v="2"/>
    <n v="2"/>
    <x v="5"/>
    <x v="1"/>
    <n v="388100"/>
    <n v="0.06"/>
  </r>
  <r>
    <x v="6210"/>
    <d v="2023-02-12T00:00:00"/>
    <s v="Customer_771"/>
    <x v="2"/>
    <x v="3"/>
    <x v="0"/>
    <x v="6"/>
    <n v="10"/>
    <n v="3878"/>
    <n v="30"/>
    <n v="27146"/>
    <x v="6143"/>
    <s v="Card"/>
    <x v="2"/>
    <n v="3"/>
    <n v="2023"/>
    <n v="2"/>
    <x v="3"/>
    <n v="1"/>
    <n v="7"/>
    <n v="3"/>
    <n v="0"/>
    <x v="2"/>
    <x v="0"/>
    <n v="1163400"/>
    <n v="0.11"/>
  </r>
  <r>
    <x v="6211"/>
    <d v="2023-04-11T00:00:00"/>
    <s v="Customer_601"/>
    <x v="3"/>
    <x v="3"/>
    <x v="0"/>
    <x v="0"/>
    <n v="2"/>
    <n v="4797"/>
    <n v="13"/>
    <n v="8346.7800000000007"/>
    <x v="6144"/>
    <s v="UPI"/>
    <x v="0"/>
    <n v="6"/>
    <n v="2023"/>
    <n v="4"/>
    <x v="8"/>
    <n v="2"/>
    <n v="15"/>
    <n v="3"/>
    <n v="2"/>
    <x v="5"/>
    <x v="1"/>
    <n v="124722"/>
    <n v="0.13"/>
  </r>
  <r>
    <x v="6212"/>
    <d v="2023-05-09T00:00:00"/>
    <s v="Customer_1578"/>
    <x v="3"/>
    <x v="3"/>
    <x v="2"/>
    <x v="2"/>
    <n v="8"/>
    <n v="749"/>
    <n v="9"/>
    <n v="5452.72"/>
    <x v="6145"/>
    <s v="UPI"/>
    <x v="0"/>
    <n v="5"/>
    <n v="2023"/>
    <n v="5"/>
    <x v="11"/>
    <n v="2"/>
    <n v="19"/>
    <n v="2"/>
    <n v="2"/>
    <x v="5"/>
    <x v="1"/>
    <n v="53928"/>
    <n v="0.18"/>
  </r>
  <r>
    <x v="6213"/>
    <d v="2023-03-26T00:00:00"/>
    <s v="Customer_444"/>
    <x v="3"/>
    <x v="0"/>
    <x v="1"/>
    <x v="3"/>
    <n v="3"/>
    <n v="4439"/>
    <n v="9"/>
    <n v="12118.47"/>
    <x v="6146"/>
    <s v="Cash"/>
    <x v="0"/>
    <n v="6"/>
    <n v="2023"/>
    <n v="3"/>
    <x v="9"/>
    <n v="1"/>
    <n v="13"/>
    <n v="5"/>
    <n v="0"/>
    <x v="2"/>
    <x v="0"/>
    <n v="119853"/>
    <n v="0.06"/>
  </r>
  <r>
    <x v="6214"/>
    <d v="2023-04-03T00:00:00"/>
    <s v="Customer_1680"/>
    <x v="1"/>
    <x v="2"/>
    <x v="0"/>
    <x v="0"/>
    <n v="7"/>
    <n v="3727"/>
    <n v="2"/>
    <n v="25567.22"/>
    <x v="6147"/>
    <s v="Cash"/>
    <x v="0"/>
    <n v="3"/>
    <n v="2023"/>
    <n v="4"/>
    <x v="8"/>
    <n v="2"/>
    <n v="14"/>
    <n v="2"/>
    <n v="1"/>
    <x v="3"/>
    <x v="1"/>
    <n v="52178"/>
    <n v="0.16"/>
  </r>
  <r>
    <x v="6215"/>
    <d v="2023-09-25T00:00:00"/>
    <s v="Customer_912"/>
    <x v="2"/>
    <x v="1"/>
    <x v="2"/>
    <x v="2"/>
    <n v="7"/>
    <n v="341"/>
    <n v="17"/>
    <n v="1981.21"/>
    <x v="6148"/>
    <s v="UPI"/>
    <x v="1"/>
    <n v="1"/>
    <n v="2023"/>
    <n v="9"/>
    <x v="5"/>
    <n v="3"/>
    <n v="39"/>
    <n v="5"/>
    <n v="1"/>
    <x v="3"/>
    <x v="1"/>
    <n v="40579"/>
    <n v="0.08"/>
  </r>
  <r>
    <x v="6216"/>
    <d v="2023-02-23T00:00:00"/>
    <s v="Customer_180"/>
    <x v="2"/>
    <x v="1"/>
    <x v="2"/>
    <x v="5"/>
    <n v="7"/>
    <n v="3866"/>
    <n v="7"/>
    <n v="25167.66"/>
    <x v="6149"/>
    <s v="UPI"/>
    <x v="2"/>
    <n v="7"/>
    <n v="2023"/>
    <n v="2"/>
    <x v="3"/>
    <n v="1"/>
    <n v="8"/>
    <n v="4"/>
    <n v="4"/>
    <x v="4"/>
    <x v="1"/>
    <n v="189434"/>
    <n v="0.14000000000000001"/>
  </r>
  <r>
    <x v="6217"/>
    <d v="2023-05-16T00:00:00"/>
    <s v="Customer_1797"/>
    <x v="1"/>
    <x v="0"/>
    <x v="1"/>
    <x v="1"/>
    <n v="5"/>
    <n v="4935"/>
    <n v="26"/>
    <n v="18259.5"/>
    <x v="6150"/>
    <s v="UPI"/>
    <x v="1"/>
    <n v="7"/>
    <n v="2023"/>
    <n v="5"/>
    <x v="11"/>
    <n v="2"/>
    <n v="20"/>
    <n v="3"/>
    <n v="2"/>
    <x v="5"/>
    <x v="1"/>
    <n v="641550"/>
    <n v="0.05"/>
  </r>
  <r>
    <x v="6218"/>
    <d v="2023-06-11T00:00:00"/>
    <s v="Customer_591"/>
    <x v="0"/>
    <x v="3"/>
    <x v="0"/>
    <x v="6"/>
    <n v="8"/>
    <n v="128"/>
    <n v="15"/>
    <n v="870.4"/>
    <x v="6151"/>
    <s v="Card"/>
    <x v="2"/>
    <n v="6"/>
    <n v="2023"/>
    <n v="6"/>
    <x v="7"/>
    <n v="2"/>
    <n v="24"/>
    <n v="3"/>
    <n v="0"/>
    <x v="2"/>
    <x v="0"/>
    <n v="15360"/>
    <n v="0.18"/>
  </r>
  <r>
    <x v="6219"/>
    <d v="2023-01-13T00:00:00"/>
    <s v="Customer_1546"/>
    <x v="0"/>
    <x v="2"/>
    <x v="1"/>
    <x v="1"/>
    <n v="6"/>
    <n v="938"/>
    <n v="26"/>
    <n v="4164.72"/>
    <x v="6152"/>
    <s v="Cash"/>
    <x v="1"/>
    <n v="1"/>
    <n v="2023"/>
    <n v="1"/>
    <x v="0"/>
    <n v="1"/>
    <n v="2"/>
    <n v="2"/>
    <n v="5"/>
    <x v="1"/>
    <x v="1"/>
    <n v="146328"/>
    <n v="0.18"/>
  </r>
  <r>
    <x v="6220"/>
    <d v="2023-11-15T00:00:00"/>
    <s v="Customer_850"/>
    <x v="3"/>
    <x v="3"/>
    <x v="1"/>
    <x v="3"/>
    <n v="2"/>
    <n v="2367"/>
    <n v="20"/>
    <n v="3787.2"/>
    <x v="6153"/>
    <s v="UPI"/>
    <x v="0"/>
    <n v="5"/>
    <n v="2023"/>
    <n v="11"/>
    <x v="6"/>
    <n v="4"/>
    <n v="46"/>
    <n v="3"/>
    <n v="3"/>
    <x v="6"/>
    <x v="1"/>
    <n v="94680"/>
    <n v="0.18"/>
  </r>
  <r>
    <x v="6221"/>
    <d v="2023-07-04T00:00:00"/>
    <s v="Customer_1715"/>
    <x v="2"/>
    <x v="0"/>
    <x v="0"/>
    <x v="0"/>
    <n v="10"/>
    <n v="4133"/>
    <n v="5"/>
    <n v="39263.5"/>
    <x v="6154"/>
    <s v="Cash"/>
    <x v="1"/>
    <n v="6"/>
    <n v="2023"/>
    <n v="7"/>
    <x v="10"/>
    <n v="3"/>
    <n v="27"/>
    <n v="2"/>
    <n v="2"/>
    <x v="5"/>
    <x v="1"/>
    <n v="206650"/>
    <n v="0.09"/>
  </r>
  <r>
    <x v="6222"/>
    <d v="2023-07-17T00:00:00"/>
    <s v="Customer_10"/>
    <x v="2"/>
    <x v="2"/>
    <x v="0"/>
    <x v="6"/>
    <n v="9"/>
    <n v="502"/>
    <n v="19"/>
    <n v="3659.58"/>
    <x v="6155"/>
    <s v="Cash"/>
    <x v="1"/>
    <n v="1"/>
    <n v="2023"/>
    <n v="7"/>
    <x v="10"/>
    <n v="3"/>
    <n v="29"/>
    <n v="4"/>
    <n v="1"/>
    <x v="3"/>
    <x v="1"/>
    <n v="85842"/>
    <n v="0.1"/>
  </r>
  <r>
    <x v="6223"/>
    <d v="2023-03-07T00:00:00"/>
    <s v="Customer_202"/>
    <x v="2"/>
    <x v="3"/>
    <x v="1"/>
    <x v="1"/>
    <n v="5"/>
    <n v="727"/>
    <n v="21"/>
    <n v="2871.65"/>
    <x v="6156"/>
    <s v="Cash"/>
    <x v="1"/>
    <n v="6"/>
    <n v="2023"/>
    <n v="3"/>
    <x v="9"/>
    <n v="1"/>
    <n v="10"/>
    <n v="2"/>
    <n v="2"/>
    <x v="5"/>
    <x v="1"/>
    <n v="76335"/>
    <n v="0.09"/>
  </r>
  <r>
    <x v="6224"/>
    <d v="2023-11-27T00:00:00"/>
    <s v="Customer_191"/>
    <x v="1"/>
    <x v="2"/>
    <x v="1"/>
    <x v="8"/>
    <n v="3"/>
    <n v="5000"/>
    <n v="29"/>
    <n v="10650"/>
    <x v="6157"/>
    <s v="Cash"/>
    <x v="1"/>
    <n v="6"/>
    <n v="2023"/>
    <n v="11"/>
    <x v="6"/>
    <n v="4"/>
    <n v="48"/>
    <n v="5"/>
    <n v="1"/>
    <x v="3"/>
    <x v="1"/>
    <n v="435000"/>
    <n v="0.11"/>
  </r>
  <r>
    <x v="6225"/>
    <d v="2023-09-17T00:00:00"/>
    <s v="Customer_1902"/>
    <x v="1"/>
    <x v="0"/>
    <x v="2"/>
    <x v="7"/>
    <n v="8"/>
    <n v="1060"/>
    <n v="13"/>
    <n v="7377.6"/>
    <x v="6158"/>
    <s v="Cash"/>
    <x v="1"/>
    <n v="1"/>
    <n v="2023"/>
    <n v="9"/>
    <x v="5"/>
    <n v="3"/>
    <n v="38"/>
    <n v="4"/>
    <n v="0"/>
    <x v="2"/>
    <x v="0"/>
    <n v="110240"/>
    <n v="0.17"/>
  </r>
  <r>
    <x v="6226"/>
    <d v="2023-04-25T00:00:00"/>
    <s v="Customer_323"/>
    <x v="3"/>
    <x v="3"/>
    <x v="2"/>
    <x v="5"/>
    <n v="8"/>
    <n v="1078"/>
    <n v="20"/>
    <n v="6899.2"/>
    <x v="6159"/>
    <s v="UPI"/>
    <x v="1"/>
    <n v="3"/>
    <n v="2023"/>
    <n v="4"/>
    <x v="8"/>
    <n v="2"/>
    <n v="17"/>
    <n v="5"/>
    <n v="2"/>
    <x v="5"/>
    <x v="1"/>
    <n v="172480"/>
    <n v="0.12"/>
  </r>
  <r>
    <x v="6227"/>
    <d v="2023-12-03T00:00:00"/>
    <s v="Customer_1586"/>
    <x v="3"/>
    <x v="1"/>
    <x v="0"/>
    <x v="0"/>
    <n v="4"/>
    <n v="526"/>
    <n v="23"/>
    <n v="1620.08"/>
    <x v="6160"/>
    <s v="UPI"/>
    <x v="0"/>
    <n v="5"/>
    <n v="2023"/>
    <n v="12"/>
    <x v="2"/>
    <n v="4"/>
    <n v="49"/>
    <n v="2"/>
    <n v="0"/>
    <x v="2"/>
    <x v="0"/>
    <n v="48392"/>
    <n v="0.1"/>
  </r>
  <r>
    <x v="6228"/>
    <d v="2023-03-05T00:00:00"/>
    <s v="Customer_80"/>
    <x v="1"/>
    <x v="2"/>
    <x v="1"/>
    <x v="1"/>
    <n v="5"/>
    <n v="2892"/>
    <n v="2"/>
    <n v="14170.8"/>
    <x v="6161"/>
    <s v="UPI"/>
    <x v="1"/>
    <n v="6"/>
    <n v="2023"/>
    <n v="3"/>
    <x v="9"/>
    <n v="1"/>
    <n v="10"/>
    <n v="2"/>
    <n v="0"/>
    <x v="2"/>
    <x v="0"/>
    <n v="28920"/>
    <n v="7.0000000000000007E-2"/>
  </r>
  <r>
    <x v="6229"/>
    <d v="2023-01-23T00:00:00"/>
    <s v="Customer_59"/>
    <x v="1"/>
    <x v="2"/>
    <x v="1"/>
    <x v="3"/>
    <n v="6"/>
    <n v="2561"/>
    <n v="18"/>
    <n v="12600.12"/>
    <x v="6162"/>
    <s v="Card"/>
    <x v="1"/>
    <n v="6"/>
    <n v="2023"/>
    <n v="1"/>
    <x v="0"/>
    <n v="1"/>
    <n v="4"/>
    <n v="4"/>
    <n v="1"/>
    <x v="3"/>
    <x v="1"/>
    <n v="276588"/>
    <n v="0.19"/>
  </r>
  <r>
    <x v="6230"/>
    <d v="2023-06-30T00:00:00"/>
    <s v="Customer_1250"/>
    <x v="1"/>
    <x v="1"/>
    <x v="0"/>
    <x v="6"/>
    <n v="1"/>
    <n v="839"/>
    <n v="19"/>
    <n v="679.59"/>
    <x v="6163"/>
    <s v="Card"/>
    <x v="1"/>
    <n v="2"/>
    <n v="2023"/>
    <n v="6"/>
    <x v="7"/>
    <n v="2"/>
    <n v="26"/>
    <n v="5"/>
    <n v="5"/>
    <x v="1"/>
    <x v="1"/>
    <n v="15941"/>
    <n v="7.0000000000000007E-2"/>
  </r>
  <r>
    <x v="6231"/>
    <d v="2023-06-23T00:00:00"/>
    <s v="Customer_836"/>
    <x v="1"/>
    <x v="3"/>
    <x v="1"/>
    <x v="3"/>
    <n v="2"/>
    <n v="206"/>
    <n v="9"/>
    <n v="374.92"/>
    <x v="6164"/>
    <s v="Cash"/>
    <x v="2"/>
    <n v="3"/>
    <n v="2023"/>
    <n v="6"/>
    <x v="7"/>
    <n v="2"/>
    <n v="25"/>
    <n v="4"/>
    <n v="5"/>
    <x v="1"/>
    <x v="1"/>
    <n v="3708"/>
    <n v="0.09"/>
  </r>
  <r>
    <x v="6232"/>
    <d v="2023-10-15T00:00:00"/>
    <s v="Customer_1339"/>
    <x v="0"/>
    <x v="2"/>
    <x v="0"/>
    <x v="0"/>
    <n v="3"/>
    <n v="3764"/>
    <n v="22"/>
    <n v="8807.76"/>
    <x v="6165"/>
    <s v="Cash"/>
    <x v="0"/>
    <n v="7"/>
    <n v="2023"/>
    <n v="10"/>
    <x v="1"/>
    <n v="4"/>
    <n v="42"/>
    <n v="3"/>
    <n v="0"/>
    <x v="2"/>
    <x v="0"/>
    <n v="248424"/>
    <n v="0.17"/>
  </r>
  <r>
    <x v="6233"/>
    <d v="2023-11-28T00:00:00"/>
    <s v="Customer_243"/>
    <x v="1"/>
    <x v="1"/>
    <x v="1"/>
    <x v="1"/>
    <n v="2"/>
    <n v="2164"/>
    <n v="8"/>
    <n v="3981.76"/>
    <x v="6166"/>
    <s v="Cash"/>
    <x v="0"/>
    <n v="3"/>
    <n v="2023"/>
    <n v="11"/>
    <x v="6"/>
    <n v="4"/>
    <n v="48"/>
    <n v="5"/>
    <n v="2"/>
    <x v="5"/>
    <x v="1"/>
    <n v="34624"/>
    <n v="0.12"/>
  </r>
  <r>
    <x v="6234"/>
    <d v="2023-04-28T00:00:00"/>
    <s v="Customer_163"/>
    <x v="2"/>
    <x v="2"/>
    <x v="1"/>
    <x v="1"/>
    <n v="5"/>
    <n v="2156"/>
    <n v="2"/>
    <n v="10564.4"/>
    <x v="6167"/>
    <s v="Card"/>
    <x v="2"/>
    <n v="1"/>
    <n v="2023"/>
    <n v="4"/>
    <x v="8"/>
    <n v="2"/>
    <n v="17"/>
    <n v="5"/>
    <n v="5"/>
    <x v="1"/>
    <x v="1"/>
    <n v="21560"/>
    <n v="0.05"/>
  </r>
  <r>
    <x v="6235"/>
    <d v="2023-07-31T00:00:00"/>
    <s v="Customer_558"/>
    <x v="1"/>
    <x v="0"/>
    <x v="1"/>
    <x v="8"/>
    <n v="10"/>
    <n v="3092"/>
    <n v="2"/>
    <n v="30301.599999999999"/>
    <x v="6168"/>
    <s v="Card"/>
    <x v="0"/>
    <n v="4"/>
    <n v="2023"/>
    <n v="7"/>
    <x v="10"/>
    <n v="3"/>
    <n v="31"/>
    <n v="6"/>
    <n v="1"/>
    <x v="3"/>
    <x v="1"/>
    <n v="61840"/>
    <n v="0.18"/>
  </r>
  <r>
    <x v="6236"/>
    <d v="2023-11-21T00:00:00"/>
    <s v="Customer_378"/>
    <x v="1"/>
    <x v="2"/>
    <x v="2"/>
    <x v="2"/>
    <n v="2"/>
    <n v="3349"/>
    <n v="6"/>
    <n v="6296.12"/>
    <x v="6169"/>
    <s v="Card"/>
    <x v="1"/>
    <n v="7"/>
    <n v="2023"/>
    <n v="11"/>
    <x v="6"/>
    <n v="4"/>
    <n v="47"/>
    <n v="4"/>
    <n v="2"/>
    <x v="5"/>
    <x v="1"/>
    <n v="40188"/>
    <n v="0.19"/>
  </r>
  <r>
    <x v="6237"/>
    <d v="2023-10-16T00:00:00"/>
    <s v="Customer_1583"/>
    <x v="1"/>
    <x v="3"/>
    <x v="0"/>
    <x v="4"/>
    <n v="1"/>
    <n v="2551"/>
    <n v="30"/>
    <n v="1785.7"/>
    <x v="3157"/>
    <s v="UPI"/>
    <x v="1"/>
    <n v="2"/>
    <n v="2023"/>
    <n v="10"/>
    <x v="1"/>
    <n v="4"/>
    <n v="42"/>
    <n v="3"/>
    <n v="1"/>
    <x v="3"/>
    <x v="1"/>
    <n v="76530"/>
    <n v="0.08"/>
  </r>
  <r>
    <x v="6238"/>
    <d v="2023-08-29T00:00:00"/>
    <s v="Customer_865"/>
    <x v="2"/>
    <x v="0"/>
    <x v="0"/>
    <x v="4"/>
    <n v="4"/>
    <n v="2513"/>
    <n v="30"/>
    <n v="7036.4"/>
    <x v="6170"/>
    <s v="Cash"/>
    <x v="0"/>
    <n v="2"/>
    <n v="2023"/>
    <n v="8"/>
    <x v="4"/>
    <n v="3"/>
    <n v="35"/>
    <n v="5"/>
    <n v="2"/>
    <x v="5"/>
    <x v="1"/>
    <n v="301560"/>
    <n v="0.11"/>
  </r>
  <r>
    <x v="6239"/>
    <d v="2023-04-04T00:00:00"/>
    <s v="Customer_460"/>
    <x v="0"/>
    <x v="2"/>
    <x v="1"/>
    <x v="1"/>
    <n v="9"/>
    <n v="2137"/>
    <n v="13"/>
    <n v="16732.71"/>
    <x v="6171"/>
    <s v="Card"/>
    <x v="1"/>
    <n v="4"/>
    <n v="2023"/>
    <n v="4"/>
    <x v="8"/>
    <n v="2"/>
    <n v="14"/>
    <n v="2"/>
    <n v="2"/>
    <x v="5"/>
    <x v="1"/>
    <n v="250029"/>
    <n v="0.13"/>
  </r>
  <r>
    <x v="6240"/>
    <d v="2023-09-22T00:00:00"/>
    <s v="Customer_1047"/>
    <x v="2"/>
    <x v="1"/>
    <x v="2"/>
    <x v="5"/>
    <n v="7"/>
    <n v="4809"/>
    <n v="27"/>
    <n v="24573.99"/>
    <x v="6172"/>
    <s v="Card"/>
    <x v="1"/>
    <n v="5"/>
    <n v="2023"/>
    <n v="9"/>
    <x v="5"/>
    <n v="3"/>
    <n v="38"/>
    <n v="4"/>
    <n v="5"/>
    <x v="1"/>
    <x v="1"/>
    <n v="908901"/>
    <n v="0.19"/>
  </r>
  <r>
    <x v="6241"/>
    <d v="2023-12-20T00:00:00"/>
    <s v="Customer_919"/>
    <x v="2"/>
    <x v="1"/>
    <x v="0"/>
    <x v="6"/>
    <n v="4"/>
    <n v="4425"/>
    <n v="25"/>
    <n v="13275"/>
    <x v="6173"/>
    <s v="Cash"/>
    <x v="2"/>
    <n v="2"/>
    <n v="2023"/>
    <n v="12"/>
    <x v="2"/>
    <n v="4"/>
    <n v="51"/>
    <n v="4"/>
    <n v="3"/>
    <x v="6"/>
    <x v="1"/>
    <n v="442500"/>
    <n v="0.09"/>
  </r>
  <r>
    <x v="6242"/>
    <d v="2023-06-18T00:00:00"/>
    <s v="Customer_971"/>
    <x v="3"/>
    <x v="2"/>
    <x v="2"/>
    <x v="5"/>
    <n v="3"/>
    <n v="3698"/>
    <n v="29"/>
    <n v="7876.74"/>
    <x v="6174"/>
    <s v="UPI"/>
    <x v="2"/>
    <n v="1"/>
    <n v="2023"/>
    <n v="6"/>
    <x v="7"/>
    <n v="2"/>
    <n v="25"/>
    <n v="4"/>
    <n v="0"/>
    <x v="2"/>
    <x v="0"/>
    <n v="321726"/>
    <n v="0.16"/>
  </r>
  <r>
    <x v="6243"/>
    <d v="2023-04-03T00:00:00"/>
    <s v="Customer_1603"/>
    <x v="0"/>
    <x v="0"/>
    <x v="1"/>
    <x v="1"/>
    <n v="10"/>
    <n v="1551"/>
    <n v="28"/>
    <n v="11167.2"/>
    <x v="6175"/>
    <s v="UPI"/>
    <x v="0"/>
    <n v="5"/>
    <n v="2023"/>
    <n v="4"/>
    <x v="8"/>
    <n v="2"/>
    <n v="14"/>
    <n v="2"/>
    <n v="1"/>
    <x v="3"/>
    <x v="1"/>
    <n v="434280"/>
    <n v="0.13"/>
  </r>
  <r>
    <x v="6244"/>
    <d v="2023-10-09T00:00:00"/>
    <s v="Customer_74"/>
    <x v="0"/>
    <x v="0"/>
    <x v="1"/>
    <x v="3"/>
    <n v="10"/>
    <n v="622"/>
    <n v="12"/>
    <n v="5473.6"/>
    <x v="6176"/>
    <s v="UPI"/>
    <x v="2"/>
    <n v="1"/>
    <n v="2023"/>
    <n v="10"/>
    <x v="1"/>
    <n v="4"/>
    <n v="41"/>
    <n v="2"/>
    <n v="1"/>
    <x v="3"/>
    <x v="1"/>
    <n v="74640"/>
    <n v="0.06"/>
  </r>
  <r>
    <x v="6245"/>
    <d v="2023-08-15T00:00:00"/>
    <s v="Customer_957"/>
    <x v="2"/>
    <x v="1"/>
    <x v="2"/>
    <x v="7"/>
    <n v="10"/>
    <n v="268"/>
    <n v="30"/>
    <n v="1876"/>
    <x v="6177"/>
    <s v="Cash"/>
    <x v="2"/>
    <n v="6"/>
    <n v="2023"/>
    <n v="8"/>
    <x v="4"/>
    <n v="3"/>
    <n v="33"/>
    <n v="3"/>
    <n v="2"/>
    <x v="5"/>
    <x v="1"/>
    <n v="80400"/>
    <n v="0.13"/>
  </r>
  <r>
    <x v="6246"/>
    <d v="2023-04-13T00:00:00"/>
    <s v="Customer_1339"/>
    <x v="1"/>
    <x v="2"/>
    <x v="2"/>
    <x v="7"/>
    <n v="3"/>
    <n v="3921"/>
    <n v="22"/>
    <n v="9175.14"/>
    <x v="6178"/>
    <s v="UPI"/>
    <x v="2"/>
    <n v="2"/>
    <n v="2023"/>
    <n v="4"/>
    <x v="8"/>
    <n v="2"/>
    <n v="15"/>
    <n v="3"/>
    <n v="4"/>
    <x v="4"/>
    <x v="1"/>
    <n v="258786"/>
    <n v="0.16"/>
  </r>
  <r>
    <x v="6247"/>
    <d v="2023-06-08T00:00:00"/>
    <s v="Customer_1208"/>
    <x v="1"/>
    <x v="1"/>
    <x v="2"/>
    <x v="5"/>
    <n v="7"/>
    <n v="4802"/>
    <n v="18"/>
    <n v="27563.48"/>
    <x v="6179"/>
    <s v="UPI"/>
    <x v="2"/>
    <n v="5"/>
    <n v="2023"/>
    <n v="6"/>
    <x v="7"/>
    <n v="2"/>
    <n v="23"/>
    <n v="2"/>
    <n v="4"/>
    <x v="4"/>
    <x v="1"/>
    <n v="605052"/>
    <n v="0.06"/>
  </r>
  <r>
    <x v="6248"/>
    <d v="2023-02-18T00:00:00"/>
    <s v="Customer_553"/>
    <x v="2"/>
    <x v="3"/>
    <x v="2"/>
    <x v="7"/>
    <n v="1"/>
    <n v="3027"/>
    <n v="30"/>
    <n v="2118.9"/>
    <x v="6180"/>
    <s v="Cash"/>
    <x v="0"/>
    <n v="1"/>
    <n v="2023"/>
    <n v="2"/>
    <x v="3"/>
    <n v="1"/>
    <n v="7"/>
    <n v="3"/>
    <n v="6"/>
    <x v="0"/>
    <x v="0"/>
    <n v="90810"/>
    <n v="0.1"/>
  </r>
  <r>
    <x v="6249"/>
    <d v="2023-11-25T00:00:00"/>
    <s v="Customer_392"/>
    <x v="3"/>
    <x v="0"/>
    <x v="2"/>
    <x v="5"/>
    <n v="10"/>
    <n v="3228"/>
    <n v="25"/>
    <n v="24210"/>
    <x v="6181"/>
    <s v="Cash"/>
    <x v="1"/>
    <n v="3"/>
    <n v="2023"/>
    <n v="11"/>
    <x v="6"/>
    <n v="4"/>
    <n v="47"/>
    <n v="4"/>
    <n v="6"/>
    <x v="0"/>
    <x v="0"/>
    <n v="807000"/>
    <n v="0.13"/>
  </r>
  <r>
    <x v="6250"/>
    <d v="2023-09-03T00:00:00"/>
    <s v="Customer_212"/>
    <x v="2"/>
    <x v="1"/>
    <x v="0"/>
    <x v="0"/>
    <n v="4"/>
    <n v="558"/>
    <n v="22"/>
    <n v="1740.96"/>
    <x v="6182"/>
    <s v="Card"/>
    <x v="2"/>
    <n v="3"/>
    <n v="2023"/>
    <n v="9"/>
    <x v="5"/>
    <n v="3"/>
    <n v="36"/>
    <n v="2"/>
    <n v="0"/>
    <x v="2"/>
    <x v="0"/>
    <n v="49104"/>
    <n v="0.15"/>
  </r>
  <r>
    <x v="6251"/>
    <d v="2023-08-11T00:00:00"/>
    <s v="Customer_1363"/>
    <x v="3"/>
    <x v="0"/>
    <x v="0"/>
    <x v="6"/>
    <n v="1"/>
    <n v="3442"/>
    <n v="25"/>
    <n v="2581.5"/>
    <x v="6183"/>
    <s v="Card"/>
    <x v="2"/>
    <n v="7"/>
    <n v="2023"/>
    <n v="8"/>
    <x v="4"/>
    <n v="3"/>
    <n v="32"/>
    <n v="2"/>
    <n v="5"/>
    <x v="1"/>
    <x v="1"/>
    <n v="86050"/>
    <n v="0.15"/>
  </r>
  <r>
    <x v="6252"/>
    <d v="2023-07-31T00:00:00"/>
    <s v="Customer_829"/>
    <x v="0"/>
    <x v="3"/>
    <x v="1"/>
    <x v="1"/>
    <n v="7"/>
    <n v="3696"/>
    <n v="15"/>
    <n v="21991.200000000001"/>
    <x v="6184"/>
    <s v="Cash"/>
    <x v="1"/>
    <n v="4"/>
    <n v="2023"/>
    <n v="7"/>
    <x v="10"/>
    <n v="3"/>
    <n v="31"/>
    <n v="6"/>
    <n v="1"/>
    <x v="3"/>
    <x v="1"/>
    <n v="388080"/>
    <n v="0.13"/>
  </r>
  <r>
    <x v="6253"/>
    <d v="2023-07-05T00:00:00"/>
    <s v="Customer_131"/>
    <x v="0"/>
    <x v="2"/>
    <x v="0"/>
    <x v="0"/>
    <n v="10"/>
    <n v="1721"/>
    <n v="8"/>
    <n v="15833.2"/>
    <x v="6185"/>
    <s v="Cash"/>
    <x v="0"/>
    <n v="1"/>
    <n v="2023"/>
    <n v="7"/>
    <x v="10"/>
    <n v="3"/>
    <n v="27"/>
    <n v="2"/>
    <n v="3"/>
    <x v="6"/>
    <x v="1"/>
    <n v="137680"/>
    <n v="0.05"/>
  </r>
  <r>
    <x v="6254"/>
    <d v="2023-07-10T00:00:00"/>
    <s v="Customer_1969"/>
    <x v="2"/>
    <x v="0"/>
    <x v="1"/>
    <x v="8"/>
    <n v="7"/>
    <n v="4038"/>
    <n v="24"/>
    <n v="21482.16"/>
    <x v="6186"/>
    <s v="Card"/>
    <x v="2"/>
    <n v="2"/>
    <n v="2023"/>
    <n v="7"/>
    <x v="10"/>
    <n v="3"/>
    <n v="28"/>
    <n v="3"/>
    <n v="1"/>
    <x v="3"/>
    <x v="1"/>
    <n v="678384"/>
    <n v="0.18"/>
  </r>
  <r>
    <x v="6255"/>
    <d v="2023-01-25T00:00:00"/>
    <s v="Customer_633"/>
    <x v="1"/>
    <x v="0"/>
    <x v="0"/>
    <x v="0"/>
    <n v="10"/>
    <n v="496"/>
    <n v="14"/>
    <n v="4265.6000000000004"/>
    <x v="6187"/>
    <s v="Card"/>
    <x v="0"/>
    <n v="7"/>
    <n v="2023"/>
    <n v="1"/>
    <x v="0"/>
    <n v="1"/>
    <n v="4"/>
    <n v="4"/>
    <n v="3"/>
    <x v="6"/>
    <x v="1"/>
    <n v="69440"/>
    <n v="0.14000000000000001"/>
  </r>
  <r>
    <x v="6256"/>
    <d v="2023-10-08T00:00:00"/>
    <s v="Customer_1560"/>
    <x v="3"/>
    <x v="2"/>
    <x v="1"/>
    <x v="1"/>
    <n v="5"/>
    <n v="4270"/>
    <n v="25"/>
    <n v="16012.5"/>
    <x v="6188"/>
    <s v="UPI"/>
    <x v="1"/>
    <n v="6"/>
    <n v="2023"/>
    <n v="10"/>
    <x v="1"/>
    <n v="4"/>
    <n v="41"/>
    <n v="2"/>
    <n v="0"/>
    <x v="2"/>
    <x v="0"/>
    <n v="533750"/>
    <n v="0.13"/>
  </r>
  <r>
    <x v="6257"/>
    <d v="2023-07-17T00:00:00"/>
    <s v="Customer_1210"/>
    <x v="3"/>
    <x v="0"/>
    <x v="0"/>
    <x v="0"/>
    <n v="2"/>
    <n v="3601"/>
    <n v="27"/>
    <n v="5257.46"/>
    <x v="6189"/>
    <s v="UPI"/>
    <x v="2"/>
    <n v="7"/>
    <n v="2023"/>
    <n v="7"/>
    <x v="10"/>
    <n v="3"/>
    <n v="29"/>
    <n v="4"/>
    <n v="1"/>
    <x v="3"/>
    <x v="1"/>
    <n v="194454"/>
    <n v="0.12"/>
  </r>
  <r>
    <x v="6258"/>
    <d v="2023-09-14T00:00:00"/>
    <s v="Customer_1285"/>
    <x v="3"/>
    <x v="1"/>
    <x v="1"/>
    <x v="1"/>
    <n v="7"/>
    <n v="4852"/>
    <n v="5"/>
    <n v="32265.8"/>
    <x v="6190"/>
    <s v="UPI"/>
    <x v="0"/>
    <n v="1"/>
    <n v="2023"/>
    <n v="9"/>
    <x v="5"/>
    <n v="3"/>
    <n v="37"/>
    <n v="3"/>
    <n v="4"/>
    <x v="4"/>
    <x v="1"/>
    <n v="169820"/>
    <n v="0.11"/>
  </r>
  <r>
    <x v="6259"/>
    <d v="2023-07-21T00:00:00"/>
    <s v="Customer_1217"/>
    <x v="0"/>
    <x v="2"/>
    <x v="2"/>
    <x v="2"/>
    <n v="4"/>
    <n v="320"/>
    <n v="19"/>
    <n v="1036.8"/>
    <x v="6191"/>
    <s v="Card"/>
    <x v="0"/>
    <n v="7"/>
    <n v="2023"/>
    <n v="7"/>
    <x v="10"/>
    <n v="3"/>
    <n v="29"/>
    <n v="4"/>
    <n v="5"/>
    <x v="1"/>
    <x v="1"/>
    <n v="24320"/>
    <n v="0.15"/>
  </r>
  <r>
    <x v="6260"/>
    <d v="2023-11-16T00:00:00"/>
    <s v="Customer_1332"/>
    <x v="2"/>
    <x v="3"/>
    <x v="2"/>
    <x v="2"/>
    <n v="2"/>
    <n v="4348"/>
    <n v="9"/>
    <n v="7913.36"/>
    <x v="6192"/>
    <s v="Cash"/>
    <x v="2"/>
    <n v="5"/>
    <n v="2023"/>
    <n v="11"/>
    <x v="6"/>
    <n v="4"/>
    <n v="46"/>
    <n v="3"/>
    <n v="4"/>
    <x v="4"/>
    <x v="1"/>
    <n v="78264"/>
    <n v="0.06"/>
  </r>
  <r>
    <x v="6261"/>
    <d v="2023-04-24T00:00:00"/>
    <s v="Customer_1514"/>
    <x v="3"/>
    <x v="1"/>
    <x v="0"/>
    <x v="6"/>
    <n v="10"/>
    <n v="4145"/>
    <n v="29"/>
    <n v="29429.5"/>
    <x v="6193"/>
    <s v="UPI"/>
    <x v="2"/>
    <n v="3"/>
    <n v="2023"/>
    <n v="4"/>
    <x v="8"/>
    <n v="2"/>
    <n v="17"/>
    <n v="5"/>
    <n v="1"/>
    <x v="3"/>
    <x v="1"/>
    <n v="1202050"/>
    <n v="0.09"/>
  </r>
  <r>
    <x v="6262"/>
    <d v="2023-12-17T00:00:00"/>
    <s v="Customer_1325"/>
    <x v="2"/>
    <x v="0"/>
    <x v="0"/>
    <x v="6"/>
    <n v="9"/>
    <n v="1703"/>
    <n v="9"/>
    <n v="13947.57"/>
    <x v="6194"/>
    <s v="UPI"/>
    <x v="0"/>
    <n v="4"/>
    <n v="2023"/>
    <n v="12"/>
    <x v="2"/>
    <n v="4"/>
    <n v="51"/>
    <n v="4"/>
    <n v="0"/>
    <x v="2"/>
    <x v="0"/>
    <n v="137943"/>
    <n v="0.19"/>
  </r>
  <r>
    <x v="6263"/>
    <d v="2023-06-08T00:00:00"/>
    <s v="Customer_470"/>
    <x v="2"/>
    <x v="2"/>
    <x v="1"/>
    <x v="3"/>
    <n v="6"/>
    <n v="4716"/>
    <n v="30"/>
    <n v="19807.2"/>
    <x v="6195"/>
    <s v="UPI"/>
    <x v="1"/>
    <n v="3"/>
    <n v="2023"/>
    <n v="6"/>
    <x v="7"/>
    <n v="2"/>
    <n v="23"/>
    <n v="2"/>
    <n v="4"/>
    <x v="4"/>
    <x v="1"/>
    <n v="848880"/>
    <n v="0.09"/>
  </r>
  <r>
    <x v="6264"/>
    <d v="2023-01-16T00:00:00"/>
    <s v="Customer_480"/>
    <x v="1"/>
    <x v="0"/>
    <x v="2"/>
    <x v="5"/>
    <n v="7"/>
    <n v="4927"/>
    <n v="11"/>
    <n v="30695.21"/>
    <x v="6196"/>
    <s v="Cash"/>
    <x v="0"/>
    <n v="7"/>
    <n v="2023"/>
    <n v="1"/>
    <x v="0"/>
    <n v="1"/>
    <n v="3"/>
    <n v="3"/>
    <n v="1"/>
    <x v="3"/>
    <x v="1"/>
    <n v="379379"/>
    <n v="0.2"/>
  </r>
  <r>
    <x v="6265"/>
    <d v="2023-02-19T00:00:00"/>
    <s v="Customer_419"/>
    <x v="1"/>
    <x v="3"/>
    <x v="2"/>
    <x v="5"/>
    <n v="2"/>
    <n v="4496"/>
    <n v="9"/>
    <n v="8182.72"/>
    <x v="6197"/>
    <s v="Card"/>
    <x v="1"/>
    <n v="5"/>
    <n v="2023"/>
    <n v="2"/>
    <x v="3"/>
    <n v="1"/>
    <n v="8"/>
    <n v="4"/>
    <n v="0"/>
    <x v="2"/>
    <x v="0"/>
    <n v="80928"/>
    <n v="0.17"/>
  </r>
  <r>
    <x v="6266"/>
    <d v="2023-06-30T00:00:00"/>
    <s v="Customer_1699"/>
    <x v="3"/>
    <x v="3"/>
    <x v="1"/>
    <x v="1"/>
    <n v="10"/>
    <n v="4765"/>
    <n v="8"/>
    <n v="43838"/>
    <x v="6198"/>
    <s v="Card"/>
    <x v="0"/>
    <n v="4"/>
    <n v="2023"/>
    <n v="6"/>
    <x v="7"/>
    <n v="2"/>
    <n v="26"/>
    <n v="5"/>
    <n v="5"/>
    <x v="1"/>
    <x v="1"/>
    <n v="381200"/>
    <n v="0.19"/>
  </r>
  <r>
    <x v="6267"/>
    <d v="2023-11-02T00:00:00"/>
    <s v="Customer_371"/>
    <x v="1"/>
    <x v="2"/>
    <x v="2"/>
    <x v="7"/>
    <n v="3"/>
    <n v="501"/>
    <n v="23"/>
    <n v="1157.31"/>
    <x v="1118"/>
    <s v="UPI"/>
    <x v="2"/>
    <n v="1"/>
    <n v="2023"/>
    <n v="11"/>
    <x v="6"/>
    <n v="4"/>
    <n v="44"/>
    <n v="1"/>
    <n v="4"/>
    <x v="4"/>
    <x v="1"/>
    <n v="34569"/>
    <n v="0.11"/>
  </r>
  <r>
    <x v="6268"/>
    <d v="2023-05-12T00:00:00"/>
    <s v="Customer_1824"/>
    <x v="0"/>
    <x v="2"/>
    <x v="0"/>
    <x v="0"/>
    <n v="5"/>
    <n v="1155"/>
    <n v="2"/>
    <n v="5659.5"/>
    <x v="6199"/>
    <s v="UPI"/>
    <x v="1"/>
    <n v="6"/>
    <n v="2023"/>
    <n v="5"/>
    <x v="11"/>
    <n v="2"/>
    <n v="19"/>
    <n v="2"/>
    <n v="5"/>
    <x v="1"/>
    <x v="1"/>
    <n v="11550"/>
    <n v="0.17"/>
  </r>
  <r>
    <x v="6269"/>
    <d v="2023-11-17T00:00:00"/>
    <s v="Customer_232"/>
    <x v="3"/>
    <x v="2"/>
    <x v="0"/>
    <x v="6"/>
    <n v="7"/>
    <n v="1303"/>
    <n v="25"/>
    <n v="6840.75"/>
    <x v="6200"/>
    <s v="UPI"/>
    <x v="0"/>
    <n v="4"/>
    <n v="2023"/>
    <n v="11"/>
    <x v="6"/>
    <n v="4"/>
    <n v="46"/>
    <n v="3"/>
    <n v="5"/>
    <x v="1"/>
    <x v="1"/>
    <n v="228025"/>
    <n v="0.08"/>
  </r>
  <r>
    <x v="6270"/>
    <d v="2023-07-07T00:00:00"/>
    <s v="Customer_1940"/>
    <x v="1"/>
    <x v="1"/>
    <x v="1"/>
    <x v="3"/>
    <n v="9"/>
    <n v="569"/>
    <n v="9"/>
    <n v="4660.1099999999997"/>
    <x v="6201"/>
    <s v="UPI"/>
    <x v="1"/>
    <n v="2"/>
    <n v="2023"/>
    <n v="7"/>
    <x v="10"/>
    <n v="3"/>
    <n v="27"/>
    <n v="2"/>
    <n v="5"/>
    <x v="1"/>
    <x v="1"/>
    <n v="46089"/>
    <n v="0.09"/>
  </r>
  <r>
    <x v="6271"/>
    <d v="2023-03-10T00:00:00"/>
    <s v="Customer_462"/>
    <x v="1"/>
    <x v="3"/>
    <x v="0"/>
    <x v="0"/>
    <n v="10"/>
    <n v="1427"/>
    <n v="30"/>
    <n v="9989"/>
    <x v="6202"/>
    <s v="Card"/>
    <x v="2"/>
    <n v="1"/>
    <n v="2023"/>
    <n v="3"/>
    <x v="9"/>
    <n v="1"/>
    <n v="10"/>
    <n v="2"/>
    <n v="5"/>
    <x v="1"/>
    <x v="1"/>
    <n v="428100"/>
    <n v="0.09"/>
  </r>
  <r>
    <x v="6272"/>
    <d v="2023-04-19T00:00:00"/>
    <s v="Customer_658"/>
    <x v="2"/>
    <x v="2"/>
    <x v="2"/>
    <x v="5"/>
    <n v="9"/>
    <n v="984"/>
    <n v="17"/>
    <n v="7350.48"/>
    <x v="6203"/>
    <s v="Cash"/>
    <x v="1"/>
    <n v="5"/>
    <n v="2023"/>
    <n v="4"/>
    <x v="8"/>
    <n v="2"/>
    <n v="16"/>
    <n v="4"/>
    <n v="3"/>
    <x v="6"/>
    <x v="1"/>
    <n v="150552"/>
    <n v="7.0000000000000007E-2"/>
  </r>
  <r>
    <x v="6273"/>
    <d v="2023-04-21T00:00:00"/>
    <s v="Customer_1894"/>
    <x v="1"/>
    <x v="3"/>
    <x v="0"/>
    <x v="0"/>
    <n v="4"/>
    <n v="4471"/>
    <n v="25"/>
    <n v="13413"/>
    <x v="6204"/>
    <s v="UPI"/>
    <x v="0"/>
    <n v="4"/>
    <n v="2023"/>
    <n v="4"/>
    <x v="8"/>
    <n v="2"/>
    <n v="16"/>
    <n v="4"/>
    <n v="5"/>
    <x v="1"/>
    <x v="1"/>
    <n v="447100"/>
    <n v="0.1"/>
  </r>
  <r>
    <x v="6274"/>
    <d v="2023-08-11T00:00:00"/>
    <s v="Customer_1492"/>
    <x v="0"/>
    <x v="0"/>
    <x v="0"/>
    <x v="0"/>
    <n v="7"/>
    <n v="2550"/>
    <n v="5"/>
    <n v="16957.5"/>
    <x v="6205"/>
    <s v="Cash"/>
    <x v="0"/>
    <n v="4"/>
    <n v="2023"/>
    <n v="8"/>
    <x v="4"/>
    <n v="3"/>
    <n v="32"/>
    <n v="2"/>
    <n v="5"/>
    <x v="1"/>
    <x v="1"/>
    <n v="89250"/>
    <n v="0.17"/>
  </r>
  <r>
    <x v="6275"/>
    <d v="2023-09-15T00:00:00"/>
    <s v="Customer_88"/>
    <x v="1"/>
    <x v="1"/>
    <x v="2"/>
    <x v="2"/>
    <n v="10"/>
    <n v="3494"/>
    <n v="11"/>
    <n v="31096.6"/>
    <x v="6206"/>
    <s v="Card"/>
    <x v="1"/>
    <n v="3"/>
    <n v="2023"/>
    <n v="9"/>
    <x v="5"/>
    <n v="3"/>
    <n v="37"/>
    <n v="3"/>
    <n v="5"/>
    <x v="1"/>
    <x v="1"/>
    <n v="384340"/>
    <n v="0.08"/>
  </r>
  <r>
    <x v="6276"/>
    <d v="2023-10-30T00:00:00"/>
    <s v="Customer_805"/>
    <x v="2"/>
    <x v="2"/>
    <x v="0"/>
    <x v="0"/>
    <n v="6"/>
    <n v="446"/>
    <n v="19"/>
    <n v="2167.56"/>
    <x v="6207"/>
    <s v="UPI"/>
    <x v="1"/>
    <n v="3"/>
    <n v="2023"/>
    <n v="10"/>
    <x v="1"/>
    <n v="4"/>
    <n v="44"/>
    <n v="5"/>
    <n v="1"/>
    <x v="3"/>
    <x v="1"/>
    <n v="50844"/>
    <n v="0.16"/>
  </r>
  <r>
    <x v="6277"/>
    <d v="2023-03-25T00:00:00"/>
    <s v="Customer_943"/>
    <x v="1"/>
    <x v="1"/>
    <x v="1"/>
    <x v="8"/>
    <n v="8"/>
    <n v="1501"/>
    <n v="26"/>
    <n v="8885.92"/>
    <x v="6208"/>
    <s v="Cash"/>
    <x v="0"/>
    <n v="2"/>
    <n v="2023"/>
    <n v="3"/>
    <x v="9"/>
    <n v="1"/>
    <n v="12"/>
    <n v="4"/>
    <n v="6"/>
    <x v="0"/>
    <x v="0"/>
    <n v="312208"/>
    <n v="0.16"/>
  </r>
  <r>
    <x v="6278"/>
    <d v="2023-08-05T00:00:00"/>
    <s v="Customer_1053"/>
    <x v="3"/>
    <x v="3"/>
    <x v="2"/>
    <x v="5"/>
    <n v="7"/>
    <n v="1470"/>
    <n v="14"/>
    <n v="8849.4"/>
    <x v="6209"/>
    <s v="UPI"/>
    <x v="1"/>
    <n v="5"/>
    <n v="2023"/>
    <n v="8"/>
    <x v="4"/>
    <n v="3"/>
    <n v="31"/>
    <n v="1"/>
    <n v="6"/>
    <x v="0"/>
    <x v="0"/>
    <n v="144060"/>
    <n v="0.12"/>
  </r>
  <r>
    <x v="6279"/>
    <d v="2023-12-31T00:00:00"/>
    <s v="Customer_1152"/>
    <x v="3"/>
    <x v="3"/>
    <x v="2"/>
    <x v="7"/>
    <n v="8"/>
    <n v="4772"/>
    <n v="2"/>
    <n v="37412.480000000003"/>
    <x v="6210"/>
    <s v="UPI"/>
    <x v="0"/>
    <n v="5"/>
    <n v="2023"/>
    <n v="12"/>
    <x v="2"/>
    <n v="4"/>
    <n v="53"/>
    <n v="6"/>
    <n v="0"/>
    <x v="2"/>
    <x v="0"/>
    <n v="76352"/>
    <n v="0.16"/>
  </r>
  <r>
    <x v="6280"/>
    <d v="2023-05-06T00:00:00"/>
    <s v="Customer_94"/>
    <x v="1"/>
    <x v="3"/>
    <x v="2"/>
    <x v="7"/>
    <n v="3"/>
    <n v="3309"/>
    <n v="6"/>
    <n v="9331.3799999999992"/>
    <x v="6211"/>
    <s v="Cash"/>
    <x v="1"/>
    <n v="4"/>
    <n v="2023"/>
    <n v="5"/>
    <x v="11"/>
    <n v="2"/>
    <n v="18"/>
    <n v="1"/>
    <n v="6"/>
    <x v="0"/>
    <x v="0"/>
    <n v="59562"/>
    <n v="0.1"/>
  </r>
  <r>
    <x v="6281"/>
    <d v="2023-03-28T00:00:00"/>
    <s v="Customer_1085"/>
    <x v="0"/>
    <x v="1"/>
    <x v="1"/>
    <x v="3"/>
    <n v="1"/>
    <n v="4049"/>
    <n v="12"/>
    <n v="3563.12"/>
    <x v="6212"/>
    <s v="UPI"/>
    <x v="2"/>
    <n v="7"/>
    <n v="2023"/>
    <n v="3"/>
    <x v="9"/>
    <n v="1"/>
    <n v="13"/>
    <n v="5"/>
    <n v="2"/>
    <x v="5"/>
    <x v="1"/>
    <n v="48588"/>
    <n v="0.13"/>
  </r>
  <r>
    <x v="6282"/>
    <d v="2023-01-11T00:00:00"/>
    <s v="Customer_1049"/>
    <x v="2"/>
    <x v="0"/>
    <x v="1"/>
    <x v="8"/>
    <n v="3"/>
    <n v="2348"/>
    <n v="13"/>
    <n v="6128.28"/>
    <x v="6213"/>
    <s v="UPI"/>
    <x v="0"/>
    <n v="5"/>
    <n v="2023"/>
    <n v="1"/>
    <x v="0"/>
    <n v="1"/>
    <n v="2"/>
    <n v="2"/>
    <n v="3"/>
    <x v="6"/>
    <x v="1"/>
    <n v="91572"/>
    <n v="0.15"/>
  </r>
  <r>
    <x v="6283"/>
    <d v="2023-04-11T00:00:00"/>
    <s v="Customer_169"/>
    <x v="0"/>
    <x v="0"/>
    <x v="0"/>
    <x v="0"/>
    <n v="10"/>
    <n v="4177"/>
    <n v="13"/>
    <n v="36339.9"/>
    <x v="6214"/>
    <s v="UPI"/>
    <x v="1"/>
    <n v="2"/>
    <n v="2023"/>
    <n v="4"/>
    <x v="8"/>
    <n v="2"/>
    <n v="15"/>
    <n v="3"/>
    <n v="2"/>
    <x v="5"/>
    <x v="1"/>
    <n v="543010"/>
    <n v="0.15"/>
  </r>
  <r>
    <x v="6284"/>
    <d v="2023-07-12T00:00:00"/>
    <s v="Customer_1616"/>
    <x v="3"/>
    <x v="3"/>
    <x v="2"/>
    <x v="7"/>
    <n v="1"/>
    <n v="1274"/>
    <n v="4"/>
    <n v="1223.04"/>
    <x v="6215"/>
    <s v="Cash"/>
    <x v="2"/>
    <n v="3"/>
    <n v="2023"/>
    <n v="7"/>
    <x v="10"/>
    <n v="3"/>
    <n v="28"/>
    <n v="3"/>
    <n v="3"/>
    <x v="6"/>
    <x v="1"/>
    <n v="5096"/>
    <n v="7.0000000000000007E-2"/>
  </r>
  <r>
    <x v="6285"/>
    <d v="2023-03-31T00:00:00"/>
    <s v="Customer_174"/>
    <x v="0"/>
    <x v="1"/>
    <x v="1"/>
    <x v="8"/>
    <n v="1"/>
    <n v="1588"/>
    <n v="17"/>
    <n v="1318.04"/>
    <x v="6216"/>
    <s v="UPI"/>
    <x v="1"/>
    <n v="1"/>
    <n v="2023"/>
    <n v="3"/>
    <x v="9"/>
    <n v="1"/>
    <n v="13"/>
    <n v="5"/>
    <n v="5"/>
    <x v="1"/>
    <x v="1"/>
    <n v="26996"/>
    <n v="0.17"/>
  </r>
  <r>
    <x v="6286"/>
    <d v="2023-10-23T00:00:00"/>
    <s v="Customer_509"/>
    <x v="2"/>
    <x v="2"/>
    <x v="1"/>
    <x v="3"/>
    <n v="7"/>
    <n v="1314"/>
    <n v="22"/>
    <n v="7174.44"/>
    <x v="6217"/>
    <s v="Card"/>
    <x v="2"/>
    <n v="1"/>
    <n v="2023"/>
    <n v="10"/>
    <x v="1"/>
    <n v="4"/>
    <n v="43"/>
    <n v="4"/>
    <n v="1"/>
    <x v="3"/>
    <x v="1"/>
    <n v="202356"/>
    <n v="0.18"/>
  </r>
  <r>
    <x v="6287"/>
    <d v="2023-08-17T00:00:00"/>
    <s v="Customer_1618"/>
    <x v="2"/>
    <x v="3"/>
    <x v="0"/>
    <x v="4"/>
    <n v="2"/>
    <n v="4099"/>
    <n v="17"/>
    <n v="6804.34"/>
    <x v="6218"/>
    <s v="Card"/>
    <x v="2"/>
    <n v="6"/>
    <n v="2023"/>
    <n v="8"/>
    <x v="4"/>
    <n v="3"/>
    <n v="33"/>
    <n v="3"/>
    <n v="4"/>
    <x v="4"/>
    <x v="1"/>
    <n v="139366"/>
    <n v="0.14000000000000001"/>
  </r>
  <r>
    <x v="6288"/>
    <d v="2023-07-21T00:00:00"/>
    <s v="Customer_631"/>
    <x v="3"/>
    <x v="1"/>
    <x v="0"/>
    <x v="4"/>
    <n v="5"/>
    <n v="744"/>
    <n v="20"/>
    <n v="2976"/>
    <x v="6219"/>
    <s v="Card"/>
    <x v="2"/>
    <n v="5"/>
    <n v="2023"/>
    <n v="7"/>
    <x v="10"/>
    <n v="3"/>
    <n v="29"/>
    <n v="4"/>
    <n v="5"/>
    <x v="1"/>
    <x v="1"/>
    <n v="74400"/>
    <n v="7.0000000000000007E-2"/>
  </r>
  <r>
    <x v="6289"/>
    <d v="2023-04-01T00:00:00"/>
    <s v="Customer_253"/>
    <x v="1"/>
    <x v="1"/>
    <x v="1"/>
    <x v="1"/>
    <n v="10"/>
    <n v="3211"/>
    <n v="28"/>
    <n v="23119.200000000001"/>
    <x v="6220"/>
    <s v="UPI"/>
    <x v="1"/>
    <n v="1"/>
    <n v="2023"/>
    <n v="4"/>
    <x v="8"/>
    <n v="2"/>
    <n v="13"/>
    <n v="1"/>
    <n v="6"/>
    <x v="0"/>
    <x v="0"/>
    <n v="899080"/>
    <n v="0.06"/>
  </r>
  <r>
    <x v="6290"/>
    <d v="2023-01-17T00:00:00"/>
    <s v="Customer_1256"/>
    <x v="3"/>
    <x v="1"/>
    <x v="1"/>
    <x v="3"/>
    <n v="9"/>
    <n v="3463"/>
    <n v="15"/>
    <n v="26491.95"/>
    <x v="6221"/>
    <s v="Cash"/>
    <x v="0"/>
    <n v="4"/>
    <n v="2023"/>
    <n v="1"/>
    <x v="0"/>
    <n v="1"/>
    <n v="3"/>
    <n v="3"/>
    <n v="2"/>
    <x v="5"/>
    <x v="1"/>
    <n v="467505"/>
    <n v="0.09"/>
  </r>
  <r>
    <x v="6291"/>
    <d v="2023-08-14T00:00:00"/>
    <s v="Customer_1224"/>
    <x v="1"/>
    <x v="2"/>
    <x v="2"/>
    <x v="5"/>
    <n v="1"/>
    <n v="2714"/>
    <n v="12"/>
    <n v="2388.3200000000002"/>
    <x v="6222"/>
    <s v="Cash"/>
    <x v="0"/>
    <n v="4"/>
    <n v="2023"/>
    <n v="8"/>
    <x v="4"/>
    <n v="3"/>
    <n v="33"/>
    <n v="3"/>
    <n v="1"/>
    <x v="3"/>
    <x v="1"/>
    <n v="32568"/>
    <n v="0.12"/>
  </r>
  <r>
    <x v="6292"/>
    <d v="2023-03-08T00:00:00"/>
    <s v="Customer_1460"/>
    <x v="0"/>
    <x v="0"/>
    <x v="1"/>
    <x v="3"/>
    <n v="9"/>
    <n v="3412"/>
    <n v="5"/>
    <n v="29172.6"/>
    <x v="6223"/>
    <s v="Card"/>
    <x v="0"/>
    <n v="6"/>
    <n v="2023"/>
    <n v="3"/>
    <x v="9"/>
    <n v="1"/>
    <n v="10"/>
    <n v="2"/>
    <n v="3"/>
    <x v="6"/>
    <x v="1"/>
    <n v="153540"/>
    <n v="0.17"/>
  </r>
  <r>
    <x v="6293"/>
    <d v="2023-04-21T00:00:00"/>
    <s v="Customer_132"/>
    <x v="1"/>
    <x v="3"/>
    <x v="2"/>
    <x v="7"/>
    <n v="2"/>
    <n v="265"/>
    <n v="19"/>
    <n v="429.3"/>
    <x v="6224"/>
    <s v="UPI"/>
    <x v="0"/>
    <n v="5"/>
    <n v="2023"/>
    <n v="4"/>
    <x v="8"/>
    <n v="2"/>
    <n v="16"/>
    <n v="4"/>
    <n v="5"/>
    <x v="1"/>
    <x v="1"/>
    <n v="10070"/>
    <n v="0.19"/>
  </r>
  <r>
    <x v="6294"/>
    <d v="2023-11-11T00:00:00"/>
    <s v="Customer_641"/>
    <x v="2"/>
    <x v="1"/>
    <x v="1"/>
    <x v="1"/>
    <n v="4"/>
    <n v="1058"/>
    <n v="9"/>
    <n v="3851.12"/>
    <x v="6225"/>
    <s v="Cash"/>
    <x v="0"/>
    <n v="3"/>
    <n v="2023"/>
    <n v="11"/>
    <x v="6"/>
    <n v="4"/>
    <n v="45"/>
    <n v="2"/>
    <n v="6"/>
    <x v="0"/>
    <x v="0"/>
    <n v="38088"/>
    <n v="0.17"/>
  </r>
  <r>
    <x v="6295"/>
    <d v="2023-04-27T00:00:00"/>
    <s v="Customer_532"/>
    <x v="3"/>
    <x v="2"/>
    <x v="2"/>
    <x v="7"/>
    <n v="9"/>
    <n v="4494"/>
    <n v="4"/>
    <n v="38828.160000000003"/>
    <x v="6226"/>
    <s v="Card"/>
    <x v="1"/>
    <n v="2"/>
    <n v="2023"/>
    <n v="4"/>
    <x v="8"/>
    <n v="2"/>
    <n v="17"/>
    <n v="5"/>
    <n v="4"/>
    <x v="4"/>
    <x v="1"/>
    <n v="161784"/>
    <n v="7.0000000000000007E-2"/>
  </r>
  <r>
    <x v="6296"/>
    <d v="2023-10-16T00:00:00"/>
    <s v="Customer_665"/>
    <x v="0"/>
    <x v="1"/>
    <x v="0"/>
    <x v="0"/>
    <n v="7"/>
    <n v="2241"/>
    <n v="11"/>
    <n v="13961.43"/>
    <x v="6227"/>
    <s v="UPI"/>
    <x v="2"/>
    <n v="7"/>
    <n v="2023"/>
    <n v="10"/>
    <x v="1"/>
    <n v="4"/>
    <n v="42"/>
    <n v="3"/>
    <n v="1"/>
    <x v="3"/>
    <x v="1"/>
    <n v="172557"/>
    <n v="0.17"/>
  </r>
  <r>
    <x v="6297"/>
    <d v="2023-03-27T00:00:00"/>
    <s v="Customer_1382"/>
    <x v="2"/>
    <x v="0"/>
    <x v="0"/>
    <x v="4"/>
    <n v="9"/>
    <n v="367"/>
    <n v="15"/>
    <n v="2807.55"/>
    <x v="6228"/>
    <s v="Card"/>
    <x v="1"/>
    <n v="7"/>
    <n v="2023"/>
    <n v="3"/>
    <x v="9"/>
    <n v="1"/>
    <n v="13"/>
    <n v="5"/>
    <n v="1"/>
    <x v="3"/>
    <x v="1"/>
    <n v="49545"/>
    <n v="0.18"/>
  </r>
  <r>
    <x v="6298"/>
    <d v="2023-07-14T00:00:00"/>
    <s v="Customer_1688"/>
    <x v="2"/>
    <x v="1"/>
    <x v="2"/>
    <x v="7"/>
    <n v="5"/>
    <n v="3812"/>
    <n v="8"/>
    <n v="17535.2"/>
    <x v="6229"/>
    <s v="Cash"/>
    <x v="2"/>
    <n v="1"/>
    <n v="2023"/>
    <n v="7"/>
    <x v="10"/>
    <n v="3"/>
    <n v="28"/>
    <n v="3"/>
    <n v="5"/>
    <x v="1"/>
    <x v="1"/>
    <n v="152480"/>
    <n v="0.16"/>
  </r>
  <r>
    <x v="6299"/>
    <d v="2023-01-18T00:00:00"/>
    <s v="Customer_548"/>
    <x v="1"/>
    <x v="1"/>
    <x v="0"/>
    <x v="0"/>
    <n v="3"/>
    <n v="2836"/>
    <n v="9"/>
    <n v="7742.28"/>
    <x v="6230"/>
    <s v="Cash"/>
    <x v="2"/>
    <n v="3"/>
    <n v="2023"/>
    <n v="1"/>
    <x v="0"/>
    <n v="1"/>
    <n v="3"/>
    <n v="3"/>
    <n v="3"/>
    <x v="6"/>
    <x v="1"/>
    <n v="76572"/>
    <n v="0.06"/>
  </r>
  <r>
    <x v="6300"/>
    <d v="2023-02-24T00:00:00"/>
    <s v="Customer_1953"/>
    <x v="3"/>
    <x v="2"/>
    <x v="2"/>
    <x v="5"/>
    <n v="2"/>
    <n v="2842"/>
    <n v="25"/>
    <n v="4263"/>
    <x v="6231"/>
    <s v="Card"/>
    <x v="2"/>
    <n v="3"/>
    <n v="2023"/>
    <n v="2"/>
    <x v="3"/>
    <n v="1"/>
    <n v="8"/>
    <n v="4"/>
    <n v="5"/>
    <x v="1"/>
    <x v="1"/>
    <n v="142100"/>
    <n v="0.06"/>
  </r>
  <r>
    <x v="6301"/>
    <d v="2023-02-06T00:00:00"/>
    <s v="Customer_1663"/>
    <x v="1"/>
    <x v="3"/>
    <x v="1"/>
    <x v="1"/>
    <n v="5"/>
    <n v="1908"/>
    <n v="4"/>
    <n v="9158.4"/>
    <x v="6232"/>
    <s v="UPI"/>
    <x v="1"/>
    <n v="6"/>
    <n v="2023"/>
    <n v="2"/>
    <x v="3"/>
    <n v="1"/>
    <n v="6"/>
    <n v="2"/>
    <n v="1"/>
    <x v="3"/>
    <x v="1"/>
    <n v="38160"/>
    <n v="0.14000000000000001"/>
  </r>
  <r>
    <x v="6302"/>
    <d v="2023-06-17T00:00:00"/>
    <s v="Customer_403"/>
    <x v="0"/>
    <x v="1"/>
    <x v="0"/>
    <x v="4"/>
    <n v="10"/>
    <n v="2930"/>
    <n v="5"/>
    <n v="27835"/>
    <x v="6233"/>
    <s v="UPI"/>
    <x v="2"/>
    <n v="3"/>
    <n v="2023"/>
    <n v="6"/>
    <x v="7"/>
    <n v="2"/>
    <n v="24"/>
    <n v="3"/>
    <n v="6"/>
    <x v="0"/>
    <x v="0"/>
    <n v="146500"/>
    <n v="7.0000000000000007E-2"/>
  </r>
  <r>
    <x v="6303"/>
    <d v="2023-01-19T00:00:00"/>
    <s v="Customer_1501"/>
    <x v="3"/>
    <x v="3"/>
    <x v="0"/>
    <x v="6"/>
    <n v="8"/>
    <n v="2132"/>
    <n v="4"/>
    <n v="16373.76"/>
    <x v="6234"/>
    <s v="UPI"/>
    <x v="1"/>
    <n v="6"/>
    <n v="2023"/>
    <n v="1"/>
    <x v="0"/>
    <n v="1"/>
    <n v="3"/>
    <n v="3"/>
    <n v="4"/>
    <x v="4"/>
    <x v="1"/>
    <n v="68224"/>
    <n v="0.14000000000000001"/>
  </r>
  <r>
    <x v="6304"/>
    <d v="2023-03-09T00:00:00"/>
    <s v="Customer_533"/>
    <x v="1"/>
    <x v="1"/>
    <x v="2"/>
    <x v="7"/>
    <n v="3"/>
    <n v="985"/>
    <n v="21"/>
    <n v="2334.4499999999998"/>
    <x v="6235"/>
    <s v="UPI"/>
    <x v="0"/>
    <n v="1"/>
    <n v="2023"/>
    <n v="3"/>
    <x v="9"/>
    <n v="1"/>
    <n v="10"/>
    <n v="2"/>
    <n v="4"/>
    <x v="4"/>
    <x v="1"/>
    <n v="62055"/>
    <n v="0.12"/>
  </r>
  <r>
    <x v="6305"/>
    <d v="2023-11-14T00:00:00"/>
    <s v="Customer_1825"/>
    <x v="1"/>
    <x v="2"/>
    <x v="1"/>
    <x v="8"/>
    <n v="10"/>
    <n v="2389"/>
    <n v="29"/>
    <n v="16961.900000000001"/>
    <x v="6236"/>
    <s v="Cash"/>
    <x v="1"/>
    <n v="7"/>
    <n v="2023"/>
    <n v="11"/>
    <x v="6"/>
    <n v="4"/>
    <n v="46"/>
    <n v="3"/>
    <n v="2"/>
    <x v="5"/>
    <x v="1"/>
    <n v="692810"/>
    <n v="0.09"/>
  </r>
  <r>
    <x v="6306"/>
    <d v="2023-04-23T00:00:00"/>
    <s v="Customer_1224"/>
    <x v="1"/>
    <x v="3"/>
    <x v="1"/>
    <x v="3"/>
    <n v="10"/>
    <n v="1836"/>
    <n v="4"/>
    <n v="17625.599999999999"/>
    <x v="6237"/>
    <s v="Card"/>
    <x v="2"/>
    <n v="5"/>
    <n v="2023"/>
    <n v="4"/>
    <x v="8"/>
    <n v="2"/>
    <n v="17"/>
    <n v="5"/>
    <n v="0"/>
    <x v="2"/>
    <x v="0"/>
    <n v="73440"/>
    <n v="7.0000000000000007E-2"/>
  </r>
  <r>
    <x v="6307"/>
    <d v="2023-02-08T00:00:00"/>
    <s v="Customer_706"/>
    <x v="0"/>
    <x v="2"/>
    <x v="1"/>
    <x v="1"/>
    <n v="6"/>
    <n v="3501"/>
    <n v="1"/>
    <n v="20795.939999999999"/>
    <x v="6238"/>
    <s v="Card"/>
    <x v="2"/>
    <n v="1"/>
    <n v="2023"/>
    <n v="2"/>
    <x v="3"/>
    <n v="1"/>
    <n v="6"/>
    <n v="2"/>
    <n v="3"/>
    <x v="6"/>
    <x v="1"/>
    <n v="21006"/>
    <n v="0.17"/>
  </r>
  <r>
    <x v="6308"/>
    <d v="2023-01-22T00:00:00"/>
    <s v="Customer_1262"/>
    <x v="3"/>
    <x v="0"/>
    <x v="2"/>
    <x v="5"/>
    <n v="5"/>
    <n v="4720"/>
    <n v="2"/>
    <n v="23128"/>
    <x v="6239"/>
    <s v="Cash"/>
    <x v="1"/>
    <n v="5"/>
    <n v="2023"/>
    <n v="1"/>
    <x v="0"/>
    <n v="1"/>
    <n v="4"/>
    <n v="4"/>
    <n v="0"/>
    <x v="2"/>
    <x v="0"/>
    <n v="47200"/>
    <n v="0.12"/>
  </r>
  <r>
    <x v="6309"/>
    <d v="2023-03-18T00:00:00"/>
    <s v="Customer_1909"/>
    <x v="1"/>
    <x v="2"/>
    <x v="2"/>
    <x v="5"/>
    <n v="1"/>
    <n v="928"/>
    <n v="24"/>
    <n v="705.28"/>
    <x v="5894"/>
    <s v="UPI"/>
    <x v="0"/>
    <n v="4"/>
    <n v="2023"/>
    <n v="3"/>
    <x v="9"/>
    <n v="1"/>
    <n v="11"/>
    <n v="3"/>
    <n v="6"/>
    <x v="0"/>
    <x v="0"/>
    <n v="22272"/>
    <n v="0.19"/>
  </r>
  <r>
    <x v="6310"/>
    <d v="2023-11-26T00:00:00"/>
    <s v="Customer_53"/>
    <x v="2"/>
    <x v="2"/>
    <x v="0"/>
    <x v="4"/>
    <n v="7"/>
    <n v="2658"/>
    <n v="26"/>
    <n v="13768.44"/>
    <x v="6240"/>
    <s v="Card"/>
    <x v="1"/>
    <n v="4"/>
    <n v="2023"/>
    <n v="11"/>
    <x v="6"/>
    <n v="4"/>
    <n v="48"/>
    <n v="5"/>
    <n v="0"/>
    <x v="2"/>
    <x v="0"/>
    <n v="483756"/>
    <n v="0.18"/>
  </r>
  <r>
    <x v="6311"/>
    <d v="2023-02-24T00:00:00"/>
    <s v="Customer_1004"/>
    <x v="0"/>
    <x v="2"/>
    <x v="0"/>
    <x v="0"/>
    <n v="3"/>
    <n v="237"/>
    <n v="23"/>
    <n v="547.47"/>
    <x v="6241"/>
    <s v="Cash"/>
    <x v="0"/>
    <n v="3"/>
    <n v="2023"/>
    <n v="2"/>
    <x v="3"/>
    <n v="1"/>
    <n v="8"/>
    <n v="4"/>
    <n v="5"/>
    <x v="1"/>
    <x v="1"/>
    <n v="16353"/>
    <n v="0.1"/>
  </r>
  <r>
    <x v="6312"/>
    <d v="2023-08-08T00:00:00"/>
    <s v="Customer_1002"/>
    <x v="1"/>
    <x v="1"/>
    <x v="1"/>
    <x v="1"/>
    <n v="4"/>
    <n v="804"/>
    <n v="3"/>
    <n v="3119.52"/>
    <x v="6242"/>
    <s v="UPI"/>
    <x v="0"/>
    <n v="3"/>
    <n v="2023"/>
    <n v="8"/>
    <x v="4"/>
    <n v="3"/>
    <n v="32"/>
    <n v="2"/>
    <n v="2"/>
    <x v="5"/>
    <x v="1"/>
    <n v="9648"/>
    <n v="0.1"/>
  </r>
  <r>
    <x v="6313"/>
    <d v="2023-04-16T00:00:00"/>
    <s v="Customer_963"/>
    <x v="2"/>
    <x v="3"/>
    <x v="2"/>
    <x v="5"/>
    <n v="10"/>
    <n v="4913"/>
    <n v="21"/>
    <n v="38812.699999999997"/>
    <x v="6243"/>
    <s v="Cash"/>
    <x v="2"/>
    <n v="1"/>
    <n v="2023"/>
    <n v="4"/>
    <x v="8"/>
    <n v="2"/>
    <n v="16"/>
    <n v="4"/>
    <n v="0"/>
    <x v="2"/>
    <x v="0"/>
    <n v="1031730"/>
    <n v="0.15"/>
  </r>
  <r>
    <x v="6314"/>
    <d v="2023-10-08T00:00:00"/>
    <s v="Customer_1464"/>
    <x v="3"/>
    <x v="3"/>
    <x v="2"/>
    <x v="7"/>
    <n v="1"/>
    <n v="3502"/>
    <n v="7"/>
    <n v="3256.86"/>
    <x v="492"/>
    <s v="Cash"/>
    <x v="2"/>
    <n v="7"/>
    <n v="2023"/>
    <n v="10"/>
    <x v="1"/>
    <n v="4"/>
    <n v="41"/>
    <n v="2"/>
    <n v="0"/>
    <x v="2"/>
    <x v="0"/>
    <n v="24514"/>
    <n v="0.12"/>
  </r>
  <r>
    <x v="6315"/>
    <d v="2023-03-02T00:00:00"/>
    <s v="Customer_286"/>
    <x v="3"/>
    <x v="2"/>
    <x v="1"/>
    <x v="1"/>
    <n v="4"/>
    <n v="4120"/>
    <n v="18"/>
    <n v="13513.6"/>
    <x v="6244"/>
    <s v="UPI"/>
    <x v="1"/>
    <n v="3"/>
    <n v="2023"/>
    <n v="3"/>
    <x v="9"/>
    <n v="1"/>
    <n v="9"/>
    <n v="1"/>
    <n v="4"/>
    <x v="4"/>
    <x v="1"/>
    <n v="296640"/>
    <n v="7.0000000000000007E-2"/>
  </r>
  <r>
    <x v="6316"/>
    <d v="2023-05-29T00:00:00"/>
    <s v="Customer_932"/>
    <x v="0"/>
    <x v="0"/>
    <x v="0"/>
    <x v="0"/>
    <n v="6"/>
    <n v="3521"/>
    <n v="7"/>
    <n v="19647.18"/>
    <x v="6245"/>
    <s v="Card"/>
    <x v="0"/>
    <n v="3"/>
    <n v="2023"/>
    <n v="5"/>
    <x v="11"/>
    <n v="2"/>
    <n v="22"/>
    <n v="5"/>
    <n v="1"/>
    <x v="3"/>
    <x v="1"/>
    <n v="147882"/>
    <n v="0.18"/>
  </r>
  <r>
    <x v="6317"/>
    <d v="2023-06-22T00:00:00"/>
    <s v="Customer_318"/>
    <x v="1"/>
    <x v="2"/>
    <x v="2"/>
    <x v="7"/>
    <n v="4"/>
    <n v="3830"/>
    <n v="23"/>
    <n v="11796.4"/>
    <x v="6246"/>
    <s v="Card"/>
    <x v="0"/>
    <n v="2"/>
    <n v="2023"/>
    <n v="6"/>
    <x v="7"/>
    <n v="2"/>
    <n v="25"/>
    <n v="4"/>
    <n v="4"/>
    <x v="4"/>
    <x v="1"/>
    <n v="352360"/>
    <n v="0.1"/>
  </r>
  <r>
    <x v="6318"/>
    <d v="2023-01-28T00:00:00"/>
    <s v="Customer_200"/>
    <x v="3"/>
    <x v="3"/>
    <x v="0"/>
    <x v="6"/>
    <n v="6"/>
    <n v="4189"/>
    <n v="30"/>
    <n v="17593.8"/>
    <x v="6247"/>
    <s v="Cash"/>
    <x v="1"/>
    <n v="2"/>
    <n v="2023"/>
    <n v="1"/>
    <x v="0"/>
    <n v="1"/>
    <n v="4"/>
    <n v="4"/>
    <n v="6"/>
    <x v="0"/>
    <x v="0"/>
    <n v="754020"/>
    <n v="0.11"/>
  </r>
  <r>
    <x v="6319"/>
    <d v="2023-07-03T00:00:00"/>
    <s v="Customer_159"/>
    <x v="1"/>
    <x v="0"/>
    <x v="2"/>
    <x v="2"/>
    <n v="2"/>
    <n v="1392"/>
    <n v="1"/>
    <n v="2756.16"/>
    <x v="6248"/>
    <s v="UPI"/>
    <x v="2"/>
    <n v="4"/>
    <n v="2023"/>
    <n v="7"/>
    <x v="10"/>
    <n v="3"/>
    <n v="27"/>
    <n v="2"/>
    <n v="1"/>
    <x v="3"/>
    <x v="1"/>
    <n v="2784"/>
    <n v="0.16"/>
  </r>
  <r>
    <x v="6320"/>
    <d v="2023-06-13T00:00:00"/>
    <s v="Customer_1091"/>
    <x v="1"/>
    <x v="0"/>
    <x v="1"/>
    <x v="8"/>
    <n v="4"/>
    <n v="1113"/>
    <n v="28"/>
    <n v="3205.44"/>
    <x v="6249"/>
    <s v="Card"/>
    <x v="0"/>
    <n v="6"/>
    <n v="2023"/>
    <n v="6"/>
    <x v="7"/>
    <n v="2"/>
    <n v="24"/>
    <n v="3"/>
    <n v="2"/>
    <x v="5"/>
    <x v="1"/>
    <n v="124656"/>
    <n v="7.0000000000000007E-2"/>
  </r>
  <r>
    <x v="6321"/>
    <d v="2023-06-26T00:00:00"/>
    <s v="Customer_513"/>
    <x v="0"/>
    <x v="0"/>
    <x v="2"/>
    <x v="2"/>
    <n v="4"/>
    <n v="4443"/>
    <n v="24"/>
    <n v="13506.72"/>
    <x v="6250"/>
    <s v="Cash"/>
    <x v="2"/>
    <n v="5"/>
    <n v="2023"/>
    <n v="6"/>
    <x v="7"/>
    <n v="2"/>
    <n v="26"/>
    <n v="5"/>
    <n v="1"/>
    <x v="3"/>
    <x v="1"/>
    <n v="426528"/>
    <n v="0.1"/>
  </r>
  <r>
    <x v="6322"/>
    <d v="2023-12-06T00:00:00"/>
    <s v="Customer_696"/>
    <x v="3"/>
    <x v="1"/>
    <x v="2"/>
    <x v="7"/>
    <n v="7"/>
    <n v="2479"/>
    <n v="22"/>
    <n v="13535.34"/>
    <x v="6251"/>
    <s v="UPI"/>
    <x v="0"/>
    <n v="1"/>
    <n v="2023"/>
    <n v="12"/>
    <x v="2"/>
    <n v="4"/>
    <n v="49"/>
    <n v="2"/>
    <n v="3"/>
    <x v="6"/>
    <x v="1"/>
    <n v="381766"/>
    <n v="7.0000000000000007E-2"/>
  </r>
  <r>
    <x v="6323"/>
    <d v="2023-09-12T00:00:00"/>
    <s v="Customer_1924"/>
    <x v="2"/>
    <x v="0"/>
    <x v="2"/>
    <x v="2"/>
    <n v="6"/>
    <n v="2607"/>
    <n v="2"/>
    <n v="15329.16"/>
    <x v="6252"/>
    <s v="UPI"/>
    <x v="2"/>
    <n v="6"/>
    <n v="2023"/>
    <n v="9"/>
    <x v="5"/>
    <n v="3"/>
    <n v="37"/>
    <n v="3"/>
    <n v="2"/>
    <x v="5"/>
    <x v="1"/>
    <n v="31284"/>
    <n v="0.06"/>
  </r>
  <r>
    <x v="6324"/>
    <d v="2023-10-29T00:00:00"/>
    <s v="Customer_1188"/>
    <x v="2"/>
    <x v="3"/>
    <x v="0"/>
    <x v="6"/>
    <n v="9"/>
    <n v="3094"/>
    <n v="2"/>
    <n v="27289.08"/>
    <x v="6253"/>
    <s v="Cash"/>
    <x v="1"/>
    <n v="5"/>
    <n v="2023"/>
    <n v="10"/>
    <x v="1"/>
    <n v="4"/>
    <n v="44"/>
    <n v="5"/>
    <n v="0"/>
    <x v="2"/>
    <x v="0"/>
    <n v="55692"/>
    <n v="0.15"/>
  </r>
  <r>
    <x v="6325"/>
    <d v="2023-05-13T00:00:00"/>
    <s v="Customer_1286"/>
    <x v="3"/>
    <x v="3"/>
    <x v="1"/>
    <x v="1"/>
    <n v="7"/>
    <n v="324"/>
    <n v="8"/>
    <n v="2086.56"/>
    <x v="6254"/>
    <s v="UPI"/>
    <x v="0"/>
    <n v="1"/>
    <n v="2023"/>
    <n v="5"/>
    <x v="11"/>
    <n v="2"/>
    <n v="19"/>
    <n v="2"/>
    <n v="6"/>
    <x v="0"/>
    <x v="0"/>
    <n v="18144"/>
    <n v="0.19"/>
  </r>
  <r>
    <x v="6326"/>
    <d v="2023-05-20T00:00:00"/>
    <s v="Customer_361"/>
    <x v="2"/>
    <x v="0"/>
    <x v="1"/>
    <x v="8"/>
    <n v="3"/>
    <n v="2419"/>
    <n v="23"/>
    <n v="5587.89"/>
    <x v="6255"/>
    <s v="UPI"/>
    <x v="0"/>
    <n v="5"/>
    <n v="2023"/>
    <n v="5"/>
    <x v="11"/>
    <n v="2"/>
    <n v="20"/>
    <n v="3"/>
    <n v="6"/>
    <x v="0"/>
    <x v="0"/>
    <n v="166911"/>
    <n v="0.06"/>
  </r>
  <r>
    <x v="6327"/>
    <d v="2023-10-18T00:00:00"/>
    <s v="Customer_1494"/>
    <x v="0"/>
    <x v="1"/>
    <x v="0"/>
    <x v="6"/>
    <n v="7"/>
    <n v="4142"/>
    <n v="27"/>
    <n v="21165.62"/>
    <x v="6256"/>
    <s v="Cash"/>
    <x v="2"/>
    <n v="6"/>
    <n v="2023"/>
    <n v="10"/>
    <x v="1"/>
    <n v="4"/>
    <n v="42"/>
    <n v="3"/>
    <n v="3"/>
    <x v="6"/>
    <x v="1"/>
    <n v="782838"/>
    <n v="0.09"/>
  </r>
  <r>
    <x v="6328"/>
    <d v="2023-09-15T00:00:00"/>
    <s v="Customer_1086"/>
    <x v="3"/>
    <x v="2"/>
    <x v="0"/>
    <x v="6"/>
    <n v="5"/>
    <n v="2912"/>
    <n v="0"/>
    <n v="14560"/>
    <x v="6257"/>
    <s v="Card"/>
    <x v="1"/>
    <n v="3"/>
    <n v="2023"/>
    <n v="9"/>
    <x v="5"/>
    <n v="3"/>
    <n v="37"/>
    <n v="3"/>
    <n v="5"/>
    <x v="1"/>
    <x v="1"/>
    <n v="0"/>
    <n v="0.16"/>
  </r>
  <r>
    <x v="6329"/>
    <d v="2023-04-07T00:00:00"/>
    <s v="Customer_1212"/>
    <x v="2"/>
    <x v="1"/>
    <x v="0"/>
    <x v="6"/>
    <n v="8"/>
    <n v="1982"/>
    <n v="17"/>
    <n v="13160.48"/>
    <x v="6258"/>
    <s v="Card"/>
    <x v="2"/>
    <n v="6"/>
    <n v="2023"/>
    <n v="4"/>
    <x v="8"/>
    <n v="2"/>
    <n v="14"/>
    <n v="2"/>
    <n v="5"/>
    <x v="1"/>
    <x v="1"/>
    <n v="269552"/>
    <n v="0.11"/>
  </r>
  <r>
    <x v="6330"/>
    <d v="2023-09-16T00:00:00"/>
    <s v="Customer_215"/>
    <x v="3"/>
    <x v="3"/>
    <x v="1"/>
    <x v="8"/>
    <n v="7"/>
    <n v="3475"/>
    <n v="4"/>
    <n v="23352"/>
    <x v="6259"/>
    <s v="UPI"/>
    <x v="2"/>
    <n v="5"/>
    <n v="2023"/>
    <n v="9"/>
    <x v="5"/>
    <n v="3"/>
    <n v="37"/>
    <n v="3"/>
    <n v="6"/>
    <x v="0"/>
    <x v="0"/>
    <n v="97300"/>
    <n v="0.1"/>
  </r>
  <r>
    <x v="6331"/>
    <d v="2023-04-22T00:00:00"/>
    <s v="Customer_1948"/>
    <x v="1"/>
    <x v="3"/>
    <x v="2"/>
    <x v="7"/>
    <n v="3"/>
    <n v="1051"/>
    <n v="29"/>
    <n v="2238.63"/>
    <x v="6260"/>
    <s v="Cash"/>
    <x v="2"/>
    <n v="7"/>
    <n v="2023"/>
    <n v="4"/>
    <x v="8"/>
    <n v="2"/>
    <n v="16"/>
    <n v="4"/>
    <n v="6"/>
    <x v="0"/>
    <x v="0"/>
    <n v="91437"/>
    <n v="0.14000000000000001"/>
  </r>
  <r>
    <x v="6332"/>
    <d v="2023-12-13T00:00:00"/>
    <s v="Customer_1677"/>
    <x v="2"/>
    <x v="1"/>
    <x v="0"/>
    <x v="6"/>
    <n v="8"/>
    <n v="672"/>
    <n v="4"/>
    <n v="5160.96"/>
    <x v="6261"/>
    <s v="UPI"/>
    <x v="2"/>
    <n v="3"/>
    <n v="2023"/>
    <n v="12"/>
    <x v="2"/>
    <n v="4"/>
    <n v="50"/>
    <n v="3"/>
    <n v="3"/>
    <x v="6"/>
    <x v="1"/>
    <n v="21504"/>
    <n v="0.08"/>
  </r>
  <r>
    <x v="6333"/>
    <d v="2023-07-05T00:00:00"/>
    <s v="Customer_342"/>
    <x v="1"/>
    <x v="3"/>
    <x v="1"/>
    <x v="1"/>
    <n v="3"/>
    <n v="398"/>
    <n v="18"/>
    <n v="979.08"/>
    <x v="6262"/>
    <s v="UPI"/>
    <x v="2"/>
    <n v="4"/>
    <n v="2023"/>
    <n v="7"/>
    <x v="10"/>
    <n v="3"/>
    <n v="27"/>
    <n v="2"/>
    <n v="3"/>
    <x v="6"/>
    <x v="1"/>
    <n v="21492"/>
    <n v="0.16"/>
  </r>
  <r>
    <x v="6334"/>
    <d v="2023-11-08T00:00:00"/>
    <s v="Customer_760"/>
    <x v="3"/>
    <x v="3"/>
    <x v="1"/>
    <x v="8"/>
    <n v="5"/>
    <n v="3298"/>
    <n v="29"/>
    <n v="11707.9"/>
    <x v="6263"/>
    <s v="Cash"/>
    <x v="1"/>
    <n v="5"/>
    <n v="2023"/>
    <n v="11"/>
    <x v="6"/>
    <n v="4"/>
    <n v="45"/>
    <n v="2"/>
    <n v="3"/>
    <x v="6"/>
    <x v="1"/>
    <n v="478210"/>
    <n v="0.19"/>
  </r>
  <r>
    <x v="6335"/>
    <d v="2023-08-11T00:00:00"/>
    <s v="Customer_966"/>
    <x v="1"/>
    <x v="1"/>
    <x v="2"/>
    <x v="5"/>
    <n v="8"/>
    <n v="3915"/>
    <n v="7"/>
    <n v="29127.599999999999"/>
    <x v="6264"/>
    <s v="UPI"/>
    <x v="2"/>
    <n v="1"/>
    <n v="2023"/>
    <n v="8"/>
    <x v="4"/>
    <n v="3"/>
    <n v="32"/>
    <n v="2"/>
    <n v="5"/>
    <x v="1"/>
    <x v="1"/>
    <n v="219240"/>
    <n v="7.0000000000000007E-2"/>
  </r>
  <r>
    <x v="6336"/>
    <d v="2023-06-05T00:00:00"/>
    <s v="Customer_81"/>
    <x v="0"/>
    <x v="2"/>
    <x v="1"/>
    <x v="1"/>
    <n v="6"/>
    <n v="620"/>
    <n v="25"/>
    <n v="2790"/>
    <x v="6265"/>
    <s v="Card"/>
    <x v="0"/>
    <n v="7"/>
    <n v="2023"/>
    <n v="6"/>
    <x v="7"/>
    <n v="2"/>
    <n v="23"/>
    <n v="2"/>
    <n v="1"/>
    <x v="3"/>
    <x v="1"/>
    <n v="93000"/>
    <n v="0.15"/>
  </r>
  <r>
    <x v="6337"/>
    <d v="2023-11-15T00:00:00"/>
    <s v="Customer_396"/>
    <x v="3"/>
    <x v="1"/>
    <x v="2"/>
    <x v="2"/>
    <n v="3"/>
    <n v="1440"/>
    <n v="14"/>
    <n v="3715.2"/>
    <x v="6266"/>
    <s v="Card"/>
    <x v="2"/>
    <n v="5"/>
    <n v="2023"/>
    <n v="11"/>
    <x v="6"/>
    <n v="4"/>
    <n v="46"/>
    <n v="3"/>
    <n v="3"/>
    <x v="6"/>
    <x v="1"/>
    <n v="60480"/>
    <n v="0.11"/>
  </r>
  <r>
    <x v="6338"/>
    <d v="2023-08-10T00:00:00"/>
    <s v="Customer_1413"/>
    <x v="0"/>
    <x v="2"/>
    <x v="1"/>
    <x v="8"/>
    <n v="6"/>
    <n v="3769"/>
    <n v="7"/>
    <n v="21031.02"/>
    <x v="6267"/>
    <s v="UPI"/>
    <x v="0"/>
    <n v="4"/>
    <n v="2023"/>
    <n v="8"/>
    <x v="4"/>
    <n v="3"/>
    <n v="32"/>
    <n v="2"/>
    <n v="4"/>
    <x v="4"/>
    <x v="1"/>
    <n v="158298"/>
    <n v="7.0000000000000007E-2"/>
  </r>
  <r>
    <x v="6339"/>
    <d v="2023-10-18T00:00:00"/>
    <s v="Customer_392"/>
    <x v="2"/>
    <x v="2"/>
    <x v="1"/>
    <x v="8"/>
    <n v="9"/>
    <n v="1157"/>
    <n v="10"/>
    <n v="9371.7000000000007"/>
    <x v="6268"/>
    <s v="UPI"/>
    <x v="2"/>
    <n v="6"/>
    <n v="2023"/>
    <n v="10"/>
    <x v="1"/>
    <n v="4"/>
    <n v="42"/>
    <n v="3"/>
    <n v="3"/>
    <x v="6"/>
    <x v="1"/>
    <n v="104130"/>
    <n v="0.15"/>
  </r>
  <r>
    <x v="6340"/>
    <d v="2023-10-13T00:00:00"/>
    <s v="Customer_500"/>
    <x v="1"/>
    <x v="2"/>
    <x v="2"/>
    <x v="2"/>
    <n v="2"/>
    <n v="398"/>
    <n v="6"/>
    <n v="748.24"/>
    <x v="6269"/>
    <s v="Card"/>
    <x v="2"/>
    <n v="5"/>
    <n v="2023"/>
    <n v="10"/>
    <x v="1"/>
    <n v="4"/>
    <n v="41"/>
    <n v="2"/>
    <n v="5"/>
    <x v="1"/>
    <x v="1"/>
    <n v="4776"/>
    <n v="0.19"/>
  </r>
  <r>
    <x v="6341"/>
    <d v="2023-10-27T00:00:00"/>
    <s v="Customer_1422"/>
    <x v="0"/>
    <x v="0"/>
    <x v="0"/>
    <x v="6"/>
    <n v="8"/>
    <n v="3734"/>
    <n v="5"/>
    <n v="28378.400000000001"/>
    <x v="6270"/>
    <s v="Cash"/>
    <x v="1"/>
    <n v="2"/>
    <n v="2023"/>
    <n v="10"/>
    <x v="1"/>
    <n v="4"/>
    <n v="43"/>
    <n v="4"/>
    <n v="5"/>
    <x v="1"/>
    <x v="1"/>
    <n v="149360"/>
    <n v="0.12"/>
  </r>
  <r>
    <x v="6342"/>
    <d v="2023-06-01T00:00:00"/>
    <s v="Customer_1611"/>
    <x v="0"/>
    <x v="3"/>
    <x v="2"/>
    <x v="2"/>
    <n v="9"/>
    <n v="2193"/>
    <n v="8"/>
    <n v="18158.04"/>
    <x v="6271"/>
    <s v="Cash"/>
    <x v="0"/>
    <n v="5"/>
    <n v="2023"/>
    <n v="6"/>
    <x v="7"/>
    <n v="2"/>
    <n v="22"/>
    <n v="1"/>
    <n v="4"/>
    <x v="4"/>
    <x v="1"/>
    <n v="157896"/>
    <n v="0.06"/>
  </r>
  <r>
    <x v="6343"/>
    <d v="2023-06-19T00:00:00"/>
    <s v="Customer_1000"/>
    <x v="3"/>
    <x v="3"/>
    <x v="0"/>
    <x v="6"/>
    <n v="4"/>
    <n v="2557"/>
    <n v="5"/>
    <n v="9716.6"/>
    <x v="6272"/>
    <s v="Cash"/>
    <x v="0"/>
    <n v="1"/>
    <n v="2023"/>
    <n v="6"/>
    <x v="7"/>
    <n v="2"/>
    <n v="25"/>
    <n v="4"/>
    <n v="1"/>
    <x v="3"/>
    <x v="1"/>
    <n v="51140"/>
    <n v="0.18"/>
  </r>
  <r>
    <x v="6344"/>
    <d v="2023-12-16T00:00:00"/>
    <s v="Customer_430"/>
    <x v="3"/>
    <x v="0"/>
    <x v="0"/>
    <x v="6"/>
    <n v="3"/>
    <n v="4069"/>
    <n v="2"/>
    <n v="11962.86"/>
    <x v="6273"/>
    <s v="UPI"/>
    <x v="0"/>
    <n v="6"/>
    <n v="2023"/>
    <n v="12"/>
    <x v="2"/>
    <n v="4"/>
    <n v="50"/>
    <n v="3"/>
    <n v="6"/>
    <x v="0"/>
    <x v="0"/>
    <n v="24414"/>
    <n v="0.15"/>
  </r>
  <r>
    <x v="6345"/>
    <d v="2023-09-29T00:00:00"/>
    <s v="Customer_505"/>
    <x v="0"/>
    <x v="3"/>
    <x v="2"/>
    <x v="7"/>
    <n v="3"/>
    <n v="3870"/>
    <n v="13"/>
    <n v="10100.700000000001"/>
    <x v="6274"/>
    <s v="UPI"/>
    <x v="2"/>
    <n v="6"/>
    <n v="2023"/>
    <n v="9"/>
    <x v="5"/>
    <n v="3"/>
    <n v="39"/>
    <n v="5"/>
    <n v="5"/>
    <x v="1"/>
    <x v="1"/>
    <n v="150930"/>
    <n v="0.11"/>
  </r>
  <r>
    <x v="6346"/>
    <d v="2023-07-20T00:00:00"/>
    <s v="Customer_1875"/>
    <x v="1"/>
    <x v="1"/>
    <x v="1"/>
    <x v="3"/>
    <n v="5"/>
    <n v="4061"/>
    <n v="13"/>
    <n v="17665.349999999999"/>
    <x v="6275"/>
    <s v="Card"/>
    <x v="2"/>
    <n v="2"/>
    <n v="2023"/>
    <n v="7"/>
    <x v="10"/>
    <n v="3"/>
    <n v="29"/>
    <n v="4"/>
    <n v="4"/>
    <x v="4"/>
    <x v="1"/>
    <n v="263965"/>
    <n v="0.11"/>
  </r>
  <r>
    <x v="6347"/>
    <d v="2023-10-10T00:00:00"/>
    <s v="Customer_936"/>
    <x v="3"/>
    <x v="2"/>
    <x v="2"/>
    <x v="5"/>
    <n v="7"/>
    <n v="3546"/>
    <n v="21"/>
    <n v="19609.38"/>
    <x v="6276"/>
    <s v="Card"/>
    <x v="1"/>
    <n v="1"/>
    <n v="2023"/>
    <n v="10"/>
    <x v="1"/>
    <n v="4"/>
    <n v="41"/>
    <n v="2"/>
    <n v="2"/>
    <x v="5"/>
    <x v="1"/>
    <n v="521262"/>
    <n v="0.18"/>
  </r>
  <r>
    <x v="6348"/>
    <d v="2023-04-24T00:00:00"/>
    <s v="Customer_1211"/>
    <x v="2"/>
    <x v="1"/>
    <x v="0"/>
    <x v="4"/>
    <n v="7"/>
    <n v="3764"/>
    <n v="8"/>
    <n v="24240.16"/>
    <x v="6277"/>
    <s v="Card"/>
    <x v="2"/>
    <n v="7"/>
    <n v="2023"/>
    <n v="4"/>
    <x v="8"/>
    <n v="2"/>
    <n v="17"/>
    <n v="5"/>
    <n v="1"/>
    <x v="3"/>
    <x v="1"/>
    <n v="210784"/>
    <n v="0.15"/>
  </r>
  <r>
    <x v="6349"/>
    <d v="2023-05-06T00:00:00"/>
    <s v="Customer_214"/>
    <x v="0"/>
    <x v="1"/>
    <x v="2"/>
    <x v="7"/>
    <n v="1"/>
    <n v="3423"/>
    <n v="30"/>
    <n v="2396.1"/>
    <x v="6278"/>
    <s v="Card"/>
    <x v="2"/>
    <n v="4"/>
    <n v="2023"/>
    <n v="5"/>
    <x v="11"/>
    <n v="2"/>
    <n v="18"/>
    <n v="1"/>
    <n v="6"/>
    <x v="0"/>
    <x v="0"/>
    <n v="102690"/>
    <n v="0.2"/>
  </r>
  <r>
    <x v="6350"/>
    <d v="2023-11-29T00:00:00"/>
    <s v="Customer_1291"/>
    <x v="0"/>
    <x v="2"/>
    <x v="0"/>
    <x v="4"/>
    <n v="3"/>
    <n v="3025"/>
    <n v="20"/>
    <n v="7260"/>
    <x v="6279"/>
    <s v="Card"/>
    <x v="0"/>
    <n v="1"/>
    <n v="2023"/>
    <n v="11"/>
    <x v="6"/>
    <n v="4"/>
    <n v="48"/>
    <n v="5"/>
    <n v="3"/>
    <x v="6"/>
    <x v="1"/>
    <n v="181500"/>
    <n v="0.14000000000000001"/>
  </r>
  <r>
    <x v="6351"/>
    <d v="2023-11-15T00:00:00"/>
    <s v="Customer_408"/>
    <x v="2"/>
    <x v="3"/>
    <x v="2"/>
    <x v="2"/>
    <n v="3"/>
    <n v="4213"/>
    <n v="28"/>
    <n v="9100.08"/>
    <x v="6280"/>
    <s v="Cash"/>
    <x v="0"/>
    <n v="3"/>
    <n v="2023"/>
    <n v="11"/>
    <x v="6"/>
    <n v="4"/>
    <n v="46"/>
    <n v="3"/>
    <n v="3"/>
    <x v="6"/>
    <x v="1"/>
    <n v="353892"/>
    <n v="0.05"/>
  </r>
  <r>
    <x v="6352"/>
    <d v="2023-05-14T00:00:00"/>
    <s v="Customer_602"/>
    <x v="1"/>
    <x v="2"/>
    <x v="2"/>
    <x v="5"/>
    <n v="10"/>
    <n v="3503"/>
    <n v="21"/>
    <n v="27673.7"/>
    <x v="6281"/>
    <s v="Card"/>
    <x v="0"/>
    <n v="4"/>
    <n v="2023"/>
    <n v="5"/>
    <x v="11"/>
    <n v="2"/>
    <n v="20"/>
    <n v="3"/>
    <n v="0"/>
    <x v="2"/>
    <x v="0"/>
    <n v="735630"/>
    <n v="0.14000000000000001"/>
  </r>
  <r>
    <x v="6353"/>
    <d v="2023-09-07T00:00:00"/>
    <s v="Customer_1410"/>
    <x v="0"/>
    <x v="2"/>
    <x v="0"/>
    <x v="4"/>
    <n v="2"/>
    <n v="1232"/>
    <n v="13"/>
    <n v="2143.6799999999998"/>
    <x v="6282"/>
    <s v="UPI"/>
    <x v="1"/>
    <n v="3"/>
    <n v="2023"/>
    <n v="9"/>
    <x v="5"/>
    <n v="3"/>
    <n v="36"/>
    <n v="2"/>
    <n v="4"/>
    <x v="4"/>
    <x v="1"/>
    <n v="32032"/>
    <n v="0.13"/>
  </r>
  <r>
    <x v="6354"/>
    <d v="2023-03-27T00:00:00"/>
    <s v="Customer_1442"/>
    <x v="3"/>
    <x v="1"/>
    <x v="1"/>
    <x v="3"/>
    <n v="2"/>
    <n v="206"/>
    <n v="19"/>
    <n v="333.72"/>
    <x v="6283"/>
    <s v="Cash"/>
    <x v="0"/>
    <n v="1"/>
    <n v="2023"/>
    <n v="3"/>
    <x v="9"/>
    <n v="1"/>
    <n v="13"/>
    <n v="5"/>
    <n v="1"/>
    <x v="3"/>
    <x v="1"/>
    <n v="7828"/>
    <n v="0.2"/>
  </r>
  <r>
    <x v="6355"/>
    <d v="2023-02-04T00:00:00"/>
    <s v="Customer_1440"/>
    <x v="2"/>
    <x v="3"/>
    <x v="2"/>
    <x v="7"/>
    <n v="10"/>
    <n v="1358"/>
    <n v="23"/>
    <n v="10456.6"/>
    <x v="6284"/>
    <s v="Card"/>
    <x v="0"/>
    <n v="5"/>
    <n v="2023"/>
    <n v="2"/>
    <x v="3"/>
    <n v="1"/>
    <n v="5"/>
    <n v="1"/>
    <n v="6"/>
    <x v="0"/>
    <x v="0"/>
    <n v="312340"/>
    <n v="0.08"/>
  </r>
  <r>
    <x v="6356"/>
    <d v="2023-04-16T00:00:00"/>
    <s v="Customer_1421"/>
    <x v="0"/>
    <x v="2"/>
    <x v="0"/>
    <x v="0"/>
    <n v="4"/>
    <n v="4896"/>
    <n v="3"/>
    <n v="18996.48"/>
    <x v="6285"/>
    <s v="UPI"/>
    <x v="1"/>
    <n v="6"/>
    <n v="2023"/>
    <n v="4"/>
    <x v="8"/>
    <n v="2"/>
    <n v="16"/>
    <n v="4"/>
    <n v="0"/>
    <x v="2"/>
    <x v="0"/>
    <n v="58752"/>
    <n v="7.0000000000000007E-2"/>
  </r>
  <r>
    <x v="6357"/>
    <d v="2023-10-09T00:00:00"/>
    <s v="Customer_1745"/>
    <x v="3"/>
    <x v="2"/>
    <x v="2"/>
    <x v="5"/>
    <n v="9"/>
    <n v="3607"/>
    <n v="7"/>
    <n v="30190.59"/>
    <x v="6286"/>
    <s v="Cash"/>
    <x v="0"/>
    <n v="7"/>
    <n v="2023"/>
    <n v="10"/>
    <x v="1"/>
    <n v="4"/>
    <n v="41"/>
    <n v="2"/>
    <n v="1"/>
    <x v="3"/>
    <x v="1"/>
    <n v="227241"/>
    <n v="0.14000000000000001"/>
  </r>
  <r>
    <x v="6358"/>
    <d v="2023-03-05T00:00:00"/>
    <s v="Customer_1090"/>
    <x v="0"/>
    <x v="3"/>
    <x v="2"/>
    <x v="2"/>
    <n v="9"/>
    <n v="642"/>
    <n v="1"/>
    <n v="5720.22"/>
    <x v="6287"/>
    <s v="Card"/>
    <x v="2"/>
    <n v="6"/>
    <n v="2023"/>
    <n v="3"/>
    <x v="9"/>
    <n v="1"/>
    <n v="10"/>
    <n v="2"/>
    <n v="0"/>
    <x v="2"/>
    <x v="0"/>
    <n v="5778"/>
    <n v="0.17"/>
  </r>
  <r>
    <x v="6359"/>
    <d v="2023-06-02T00:00:00"/>
    <s v="Customer_411"/>
    <x v="1"/>
    <x v="3"/>
    <x v="2"/>
    <x v="2"/>
    <n v="1"/>
    <n v="2051"/>
    <n v="6"/>
    <n v="1927.94"/>
    <x v="6288"/>
    <s v="Cash"/>
    <x v="0"/>
    <n v="3"/>
    <n v="2023"/>
    <n v="6"/>
    <x v="7"/>
    <n v="2"/>
    <n v="22"/>
    <n v="1"/>
    <n v="5"/>
    <x v="1"/>
    <x v="1"/>
    <n v="12306"/>
    <n v="0.19"/>
  </r>
  <r>
    <x v="6360"/>
    <d v="2023-01-14T00:00:00"/>
    <s v="Customer_715"/>
    <x v="3"/>
    <x v="3"/>
    <x v="1"/>
    <x v="3"/>
    <n v="6"/>
    <n v="1969"/>
    <n v="28"/>
    <n v="8506.08"/>
    <x v="6289"/>
    <s v="UPI"/>
    <x v="2"/>
    <n v="6"/>
    <n v="2023"/>
    <n v="1"/>
    <x v="0"/>
    <n v="1"/>
    <n v="2"/>
    <n v="2"/>
    <n v="6"/>
    <x v="0"/>
    <x v="0"/>
    <n v="330792"/>
    <n v="0.17"/>
  </r>
  <r>
    <x v="6361"/>
    <d v="2023-09-29T00:00:00"/>
    <s v="Customer_1806"/>
    <x v="0"/>
    <x v="2"/>
    <x v="0"/>
    <x v="4"/>
    <n v="7"/>
    <n v="2314"/>
    <n v="21"/>
    <n v="12796.42"/>
    <x v="6290"/>
    <s v="Cash"/>
    <x v="2"/>
    <n v="3"/>
    <n v="2023"/>
    <n v="9"/>
    <x v="5"/>
    <n v="3"/>
    <n v="39"/>
    <n v="5"/>
    <n v="5"/>
    <x v="1"/>
    <x v="1"/>
    <n v="340158"/>
    <n v="0.08"/>
  </r>
  <r>
    <x v="6362"/>
    <d v="2023-05-09T00:00:00"/>
    <s v="Customer_1159"/>
    <x v="1"/>
    <x v="3"/>
    <x v="2"/>
    <x v="2"/>
    <n v="9"/>
    <n v="3428"/>
    <n v="10"/>
    <n v="27766.799999999999"/>
    <x v="6291"/>
    <s v="UPI"/>
    <x v="2"/>
    <n v="5"/>
    <n v="2023"/>
    <n v="5"/>
    <x v="11"/>
    <n v="2"/>
    <n v="19"/>
    <n v="2"/>
    <n v="2"/>
    <x v="5"/>
    <x v="1"/>
    <n v="308520"/>
    <n v="0.05"/>
  </r>
  <r>
    <x v="6363"/>
    <d v="2023-04-22T00:00:00"/>
    <s v="Customer_252"/>
    <x v="1"/>
    <x v="3"/>
    <x v="2"/>
    <x v="2"/>
    <n v="10"/>
    <n v="101"/>
    <n v="27"/>
    <n v="737.3"/>
    <x v="6292"/>
    <s v="Cash"/>
    <x v="1"/>
    <n v="1"/>
    <n v="2023"/>
    <n v="4"/>
    <x v="8"/>
    <n v="2"/>
    <n v="16"/>
    <n v="4"/>
    <n v="6"/>
    <x v="0"/>
    <x v="0"/>
    <n v="27270"/>
    <n v="0.13"/>
  </r>
  <r>
    <x v="6364"/>
    <d v="2023-10-23T00:00:00"/>
    <s v="Customer_1633"/>
    <x v="1"/>
    <x v="0"/>
    <x v="0"/>
    <x v="6"/>
    <n v="4"/>
    <n v="1798"/>
    <n v="15"/>
    <n v="6113.2"/>
    <x v="6293"/>
    <s v="Cash"/>
    <x v="1"/>
    <n v="1"/>
    <n v="2023"/>
    <n v="10"/>
    <x v="1"/>
    <n v="4"/>
    <n v="43"/>
    <n v="4"/>
    <n v="1"/>
    <x v="3"/>
    <x v="1"/>
    <n v="107880"/>
    <n v="0.09"/>
  </r>
  <r>
    <x v="6365"/>
    <d v="2023-02-12T00:00:00"/>
    <s v="Customer_1407"/>
    <x v="3"/>
    <x v="2"/>
    <x v="1"/>
    <x v="3"/>
    <n v="8"/>
    <n v="4646"/>
    <n v="10"/>
    <n v="33451.199999999997"/>
    <x v="6294"/>
    <s v="Card"/>
    <x v="0"/>
    <n v="4"/>
    <n v="2023"/>
    <n v="2"/>
    <x v="3"/>
    <n v="1"/>
    <n v="7"/>
    <n v="3"/>
    <n v="0"/>
    <x v="2"/>
    <x v="0"/>
    <n v="371680"/>
    <n v="0.16"/>
  </r>
  <r>
    <x v="6366"/>
    <d v="2023-08-22T00:00:00"/>
    <s v="Customer_1528"/>
    <x v="0"/>
    <x v="2"/>
    <x v="1"/>
    <x v="1"/>
    <n v="5"/>
    <n v="901"/>
    <n v="11"/>
    <n v="4009.45"/>
    <x v="6295"/>
    <s v="UPI"/>
    <x v="1"/>
    <n v="6"/>
    <n v="2023"/>
    <n v="8"/>
    <x v="4"/>
    <n v="3"/>
    <n v="34"/>
    <n v="4"/>
    <n v="2"/>
    <x v="5"/>
    <x v="1"/>
    <n v="49555"/>
    <n v="0.12"/>
  </r>
  <r>
    <x v="6367"/>
    <d v="2023-07-04T00:00:00"/>
    <s v="Customer_177"/>
    <x v="2"/>
    <x v="1"/>
    <x v="1"/>
    <x v="8"/>
    <n v="6"/>
    <n v="3785"/>
    <n v="25"/>
    <n v="17032.5"/>
    <x v="6296"/>
    <s v="Cash"/>
    <x v="2"/>
    <n v="6"/>
    <n v="2023"/>
    <n v="7"/>
    <x v="10"/>
    <n v="3"/>
    <n v="27"/>
    <n v="2"/>
    <n v="2"/>
    <x v="5"/>
    <x v="1"/>
    <n v="567750"/>
    <n v="0.18"/>
  </r>
  <r>
    <x v="6368"/>
    <d v="2023-12-30T00:00:00"/>
    <s v="Customer_928"/>
    <x v="0"/>
    <x v="0"/>
    <x v="0"/>
    <x v="4"/>
    <n v="5"/>
    <n v="293"/>
    <n v="27"/>
    <n v="1069.45"/>
    <x v="6297"/>
    <s v="UPI"/>
    <x v="0"/>
    <n v="6"/>
    <n v="2023"/>
    <n v="12"/>
    <x v="2"/>
    <n v="4"/>
    <n v="52"/>
    <n v="5"/>
    <n v="6"/>
    <x v="0"/>
    <x v="0"/>
    <n v="39555"/>
    <n v="0.17"/>
  </r>
  <r>
    <x v="6369"/>
    <d v="2023-03-16T00:00:00"/>
    <s v="Customer_1140"/>
    <x v="1"/>
    <x v="3"/>
    <x v="2"/>
    <x v="2"/>
    <n v="10"/>
    <n v="1634"/>
    <n v="23"/>
    <n v="12581.8"/>
    <x v="6298"/>
    <s v="Card"/>
    <x v="2"/>
    <n v="1"/>
    <n v="2023"/>
    <n v="3"/>
    <x v="9"/>
    <n v="1"/>
    <n v="11"/>
    <n v="3"/>
    <n v="4"/>
    <x v="4"/>
    <x v="1"/>
    <n v="375820"/>
    <n v="0.14000000000000001"/>
  </r>
  <r>
    <x v="6370"/>
    <d v="2023-05-08T00:00:00"/>
    <s v="Customer_590"/>
    <x v="1"/>
    <x v="2"/>
    <x v="2"/>
    <x v="2"/>
    <n v="9"/>
    <n v="3219"/>
    <n v="8"/>
    <n v="26653.32"/>
    <x v="6299"/>
    <s v="Card"/>
    <x v="1"/>
    <n v="6"/>
    <n v="2023"/>
    <n v="5"/>
    <x v="11"/>
    <n v="2"/>
    <n v="19"/>
    <n v="2"/>
    <n v="1"/>
    <x v="3"/>
    <x v="1"/>
    <n v="231768"/>
    <n v="0.06"/>
  </r>
  <r>
    <x v="6371"/>
    <d v="2023-02-20T00:00:00"/>
    <s v="Customer_1014"/>
    <x v="0"/>
    <x v="2"/>
    <x v="2"/>
    <x v="2"/>
    <n v="2"/>
    <n v="1018"/>
    <n v="28"/>
    <n v="1465.92"/>
    <x v="6300"/>
    <s v="Card"/>
    <x v="0"/>
    <n v="1"/>
    <n v="2023"/>
    <n v="2"/>
    <x v="3"/>
    <n v="1"/>
    <n v="8"/>
    <n v="4"/>
    <n v="1"/>
    <x v="3"/>
    <x v="1"/>
    <n v="57008"/>
    <n v="0.1"/>
  </r>
  <r>
    <x v="6372"/>
    <d v="2023-10-09T00:00:00"/>
    <s v="Customer_1841"/>
    <x v="3"/>
    <x v="1"/>
    <x v="1"/>
    <x v="8"/>
    <n v="3"/>
    <n v="2798"/>
    <n v="24"/>
    <n v="6379.44"/>
    <x v="6301"/>
    <s v="UPI"/>
    <x v="1"/>
    <n v="5"/>
    <n v="2023"/>
    <n v="10"/>
    <x v="1"/>
    <n v="4"/>
    <n v="41"/>
    <n v="2"/>
    <n v="1"/>
    <x v="3"/>
    <x v="1"/>
    <n v="201456"/>
    <n v="0.08"/>
  </r>
  <r>
    <x v="6373"/>
    <d v="2023-06-11T00:00:00"/>
    <s v="Customer_1187"/>
    <x v="3"/>
    <x v="3"/>
    <x v="0"/>
    <x v="0"/>
    <n v="10"/>
    <n v="3182"/>
    <n v="6"/>
    <n v="29910.799999999999"/>
    <x v="6302"/>
    <s v="Card"/>
    <x v="1"/>
    <n v="6"/>
    <n v="2023"/>
    <n v="6"/>
    <x v="7"/>
    <n v="2"/>
    <n v="24"/>
    <n v="3"/>
    <n v="0"/>
    <x v="2"/>
    <x v="0"/>
    <n v="190920"/>
    <n v="0.19"/>
  </r>
  <r>
    <x v="6374"/>
    <d v="2023-06-01T00:00:00"/>
    <s v="Customer_1707"/>
    <x v="0"/>
    <x v="3"/>
    <x v="2"/>
    <x v="2"/>
    <n v="3"/>
    <n v="1910"/>
    <n v="16"/>
    <n v="4813.2"/>
    <x v="6303"/>
    <s v="UPI"/>
    <x v="0"/>
    <n v="1"/>
    <n v="2023"/>
    <n v="6"/>
    <x v="7"/>
    <n v="2"/>
    <n v="22"/>
    <n v="1"/>
    <n v="4"/>
    <x v="4"/>
    <x v="1"/>
    <n v="91680"/>
    <n v="7.0000000000000007E-2"/>
  </r>
  <r>
    <x v="6375"/>
    <d v="2023-04-15T00:00:00"/>
    <s v="Customer_1051"/>
    <x v="1"/>
    <x v="0"/>
    <x v="2"/>
    <x v="5"/>
    <n v="6"/>
    <n v="1413"/>
    <n v="4"/>
    <n v="8138.88"/>
    <x v="6304"/>
    <s v="Cash"/>
    <x v="2"/>
    <n v="1"/>
    <n v="2023"/>
    <n v="4"/>
    <x v="8"/>
    <n v="2"/>
    <n v="15"/>
    <n v="3"/>
    <n v="6"/>
    <x v="0"/>
    <x v="0"/>
    <n v="33912"/>
    <n v="0.13"/>
  </r>
  <r>
    <x v="6376"/>
    <d v="2023-07-12T00:00:00"/>
    <s v="Customer_182"/>
    <x v="0"/>
    <x v="2"/>
    <x v="2"/>
    <x v="5"/>
    <n v="4"/>
    <n v="2367"/>
    <n v="20"/>
    <n v="7574.4"/>
    <x v="6305"/>
    <s v="UPI"/>
    <x v="1"/>
    <n v="1"/>
    <n v="2023"/>
    <n v="7"/>
    <x v="10"/>
    <n v="3"/>
    <n v="28"/>
    <n v="3"/>
    <n v="3"/>
    <x v="6"/>
    <x v="1"/>
    <n v="189360"/>
    <n v="0.09"/>
  </r>
  <r>
    <x v="6377"/>
    <d v="2023-02-01T00:00:00"/>
    <s v="Customer_180"/>
    <x v="2"/>
    <x v="2"/>
    <x v="0"/>
    <x v="4"/>
    <n v="9"/>
    <n v="4294"/>
    <n v="5"/>
    <n v="36713.699999999997"/>
    <x v="6306"/>
    <s v="Cash"/>
    <x v="1"/>
    <n v="3"/>
    <n v="2023"/>
    <n v="2"/>
    <x v="3"/>
    <n v="1"/>
    <n v="5"/>
    <n v="1"/>
    <n v="3"/>
    <x v="6"/>
    <x v="1"/>
    <n v="193230"/>
    <n v="0.1"/>
  </r>
  <r>
    <x v="6378"/>
    <d v="2023-02-02T00:00:00"/>
    <s v="Customer_522"/>
    <x v="1"/>
    <x v="3"/>
    <x v="1"/>
    <x v="3"/>
    <n v="9"/>
    <n v="462"/>
    <n v="6"/>
    <n v="3908.52"/>
    <x v="6307"/>
    <s v="Cash"/>
    <x v="0"/>
    <n v="3"/>
    <n v="2023"/>
    <n v="2"/>
    <x v="3"/>
    <n v="1"/>
    <n v="5"/>
    <n v="1"/>
    <n v="4"/>
    <x v="4"/>
    <x v="1"/>
    <n v="24948"/>
    <n v="0.15"/>
  </r>
  <r>
    <x v="6379"/>
    <d v="2023-12-14T00:00:00"/>
    <s v="Customer_857"/>
    <x v="0"/>
    <x v="3"/>
    <x v="2"/>
    <x v="5"/>
    <n v="4"/>
    <n v="4994"/>
    <n v="16"/>
    <n v="16779.84"/>
    <x v="6308"/>
    <s v="Card"/>
    <x v="2"/>
    <n v="3"/>
    <n v="2023"/>
    <n v="12"/>
    <x v="2"/>
    <n v="4"/>
    <n v="50"/>
    <n v="3"/>
    <n v="4"/>
    <x v="4"/>
    <x v="1"/>
    <n v="319616"/>
    <n v="0.08"/>
  </r>
  <r>
    <x v="6380"/>
    <d v="2023-10-08T00:00:00"/>
    <s v="Customer_563"/>
    <x v="2"/>
    <x v="2"/>
    <x v="1"/>
    <x v="1"/>
    <n v="2"/>
    <n v="609"/>
    <n v="26"/>
    <n v="901.32"/>
    <x v="6309"/>
    <s v="Card"/>
    <x v="0"/>
    <n v="1"/>
    <n v="2023"/>
    <n v="10"/>
    <x v="1"/>
    <n v="4"/>
    <n v="41"/>
    <n v="2"/>
    <n v="0"/>
    <x v="2"/>
    <x v="0"/>
    <n v="31668"/>
    <n v="0.11"/>
  </r>
  <r>
    <x v="6381"/>
    <d v="2023-11-16T00:00:00"/>
    <s v="Customer_215"/>
    <x v="3"/>
    <x v="1"/>
    <x v="2"/>
    <x v="5"/>
    <n v="8"/>
    <n v="2129"/>
    <n v="23"/>
    <n v="13114.64"/>
    <x v="6310"/>
    <s v="Cash"/>
    <x v="1"/>
    <n v="2"/>
    <n v="2023"/>
    <n v="11"/>
    <x v="6"/>
    <n v="4"/>
    <n v="46"/>
    <n v="3"/>
    <n v="4"/>
    <x v="4"/>
    <x v="1"/>
    <n v="391736"/>
    <n v="0.19"/>
  </r>
  <r>
    <x v="6382"/>
    <d v="2023-07-16T00:00:00"/>
    <s v="Customer_1359"/>
    <x v="3"/>
    <x v="2"/>
    <x v="0"/>
    <x v="4"/>
    <n v="2"/>
    <n v="1394"/>
    <n v="14"/>
    <n v="2397.6799999999998"/>
    <x v="6311"/>
    <s v="Card"/>
    <x v="1"/>
    <n v="2"/>
    <n v="2023"/>
    <n v="7"/>
    <x v="10"/>
    <n v="3"/>
    <n v="29"/>
    <n v="4"/>
    <n v="0"/>
    <x v="2"/>
    <x v="0"/>
    <n v="39032"/>
    <n v="0.06"/>
  </r>
  <r>
    <x v="6383"/>
    <d v="2023-09-19T00:00:00"/>
    <s v="Customer_410"/>
    <x v="0"/>
    <x v="3"/>
    <x v="1"/>
    <x v="8"/>
    <n v="10"/>
    <n v="479"/>
    <n v="21"/>
    <n v="3784.1"/>
    <x v="6312"/>
    <s v="Cash"/>
    <x v="1"/>
    <n v="7"/>
    <n v="2023"/>
    <n v="9"/>
    <x v="5"/>
    <n v="3"/>
    <n v="38"/>
    <n v="4"/>
    <n v="2"/>
    <x v="5"/>
    <x v="1"/>
    <n v="100590"/>
    <n v="0.11"/>
  </r>
  <r>
    <x v="6384"/>
    <d v="2023-06-28T00:00:00"/>
    <s v="Customer_1220"/>
    <x v="0"/>
    <x v="2"/>
    <x v="1"/>
    <x v="8"/>
    <n v="3"/>
    <n v="1263"/>
    <n v="17"/>
    <n v="3144.87"/>
    <x v="6313"/>
    <s v="Card"/>
    <x v="2"/>
    <n v="7"/>
    <n v="2023"/>
    <n v="6"/>
    <x v="7"/>
    <n v="2"/>
    <n v="26"/>
    <n v="5"/>
    <n v="3"/>
    <x v="6"/>
    <x v="1"/>
    <n v="64413"/>
    <n v="0.15"/>
  </r>
  <r>
    <x v="6385"/>
    <d v="2023-07-15T00:00:00"/>
    <s v="Customer_1150"/>
    <x v="3"/>
    <x v="1"/>
    <x v="1"/>
    <x v="1"/>
    <n v="2"/>
    <n v="2808"/>
    <n v="24"/>
    <n v="4268.16"/>
    <x v="6314"/>
    <s v="Cash"/>
    <x v="0"/>
    <n v="3"/>
    <n v="2023"/>
    <n v="7"/>
    <x v="10"/>
    <n v="3"/>
    <n v="28"/>
    <n v="3"/>
    <n v="6"/>
    <x v="0"/>
    <x v="0"/>
    <n v="134784"/>
    <n v="7.0000000000000007E-2"/>
  </r>
  <r>
    <x v="6386"/>
    <d v="2023-07-20T00:00:00"/>
    <s v="Customer_1236"/>
    <x v="2"/>
    <x v="1"/>
    <x v="2"/>
    <x v="5"/>
    <n v="10"/>
    <n v="3330"/>
    <n v="7"/>
    <n v="30969"/>
    <x v="6315"/>
    <s v="UPI"/>
    <x v="0"/>
    <n v="6"/>
    <n v="2023"/>
    <n v="7"/>
    <x v="10"/>
    <n v="3"/>
    <n v="29"/>
    <n v="4"/>
    <n v="4"/>
    <x v="4"/>
    <x v="1"/>
    <n v="233100"/>
    <n v="0.16"/>
  </r>
  <r>
    <x v="6387"/>
    <d v="2023-09-17T00:00:00"/>
    <s v="Customer_730"/>
    <x v="2"/>
    <x v="1"/>
    <x v="0"/>
    <x v="4"/>
    <n v="7"/>
    <n v="1050"/>
    <n v="3"/>
    <n v="7129.5"/>
    <x v="6316"/>
    <s v="Card"/>
    <x v="0"/>
    <n v="1"/>
    <n v="2023"/>
    <n v="9"/>
    <x v="5"/>
    <n v="3"/>
    <n v="38"/>
    <n v="4"/>
    <n v="0"/>
    <x v="2"/>
    <x v="0"/>
    <n v="22050"/>
    <n v="0.11"/>
  </r>
  <r>
    <x v="6388"/>
    <d v="2023-11-22T00:00:00"/>
    <s v="Customer_1529"/>
    <x v="2"/>
    <x v="1"/>
    <x v="2"/>
    <x v="2"/>
    <n v="2"/>
    <n v="2186"/>
    <n v="0"/>
    <n v="4372"/>
    <x v="6317"/>
    <s v="Cash"/>
    <x v="1"/>
    <n v="6"/>
    <n v="2023"/>
    <n v="11"/>
    <x v="6"/>
    <n v="4"/>
    <n v="47"/>
    <n v="4"/>
    <n v="3"/>
    <x v="6"/>
    <x v="1"/>
    <n v="0"/>
    <n v="0.19"/>
  </r>
  <r>
    <x v="6389"/>
    <d v="2023-02-08T00:00:00"/>
    <s v="Customer_504"/>
    <x v="0"/>
    <x v="2"/>
    <x v="1"/>
    <x v="8"/>
    <n v="1"/>
    <n v="3150"/>
    <n v="28"/>
    <n v="2268"/>
    <x v="6318"/>
    <s v="Card"/>
    <x v="1"/>
    <n v="2"/>
    <n v="2023"/>
    <n v="2"/>
    <x v="3"/>
    <n v="1"/>
    <n v="6"/>
    <n v="2"/>
    <n v="3"/>
    <x v="6"/>
    <x v="1"/>
    <n v="88200"/>
    <n v="7.0000000000000007E-2"/>
  </r>
  <r>
    <x v="6390"/>
    <d v="2023-11-28T00:00:00"/>
    <s v="Customer_830"/>
    <x v="0"/>
    <x v="0"/>
    <x v="0"/>
    <x v="0"/>
    <n v="8"/>
    <n v="3365"/>
    <n v="13"/>
    <n v="23420.400000000001"/>
    <x v="6319"/>
    <s v="Cash"/>
    <x v="2"/>
    <n v="7"/>
    <n v="2023"/>
    <n v="11"/>
    <x v="6"/>
    <n v="4"/>
    <n v="48"/>
    <n v="5"/>
    <n v="2"/>
    <x v="5"/>
    <x v="1"/>
    <n v="349960"/>
    <n v="0.09"/>
  </r>
  <r>
    <x v="6391"/>
    <d v="2023-11-30T00:00:00"/>
    <s v="Customer_30"/>
    <x v="1"/>
    <x v="2"/>
    <x v="2"/>
    <x v="5"/>
    <n v="9"/>
    <n v="3958"/>
    <n v="9"/>
    <n v="32416.02"/>
    <x v="6320"/>
    <s v="Cash"/>
    <x v="1"/>
    <n v="5"/>
    <n v="2023"/>
    <n v="11"/>
    <x v="6"/>
    <n v="4"/>
    <n v="48"/>
    <n v="5"/>
    <n v="4"/>
    <x v="4"/>
    <x v="1"/>
    <n v="320598"/>
    <n v="0.14000000000000001"/>
  </r>
  <r>
    <x v="6392"/>
    <d v="2023-09-28T00:00:00"/>
    <s v="Customer_441"/>
    <x v="2"/>
    <x v="1"/>
    <x v="2"/>
    <x v="7"/>
    <n v="5"/>
    <n v="3034"/>
    <n v="4"/>
    <n v="14563.2"/>
    <x v="6321"/>
    <s v="Card"/>
    <x v="2"/>
    <n v="7"/>
    <n v="2023"/>
    <n v="9"/>
    <x v="5"/>
    <n v="3"/>
    <n v="39"/>
    <n v="5"/>
    <n v="4"/>
    <x v="4"/>
    <x v="1"/>
    <n v="60680"/>
    <n v="0.19"/>
  </r>
  <r>
    <x v="6393"/>
    <d v="2023-03-27T00:00:00"/>
    <s v="Customer_1791"/>
    <x v="0"/>
    <x v="0"/>
    <x v="2"/>
    <x v="2"/>
    <n v="4"/>
    <n v="1665"/>
    <n v="26"/>
    <n v="4928.3999999999996"/>
    <x v="621"/>
    <s v="Cash"/>
    <x v="2"/>
    <n v="3"/>
    <n v="2023"/>
    <n v="3"/>
    <x v="9"/>
    <n v="1"/>
    <n v="13"/>
    <n v="5"/>
    <n v="1"/>
    <x v="3"/>
    <x v="1"/>
    <n v="173160"/>
    <n v="0.12"/>
  </r>
  <r>
    <x v="6394"/>
    <d v="2023-11-18T00:00:00"/>
    <s v="Customer_1859"/>
    <x v="1"/>
    <x v="0"/>
    <x v="2"/>
    <x v="2"/>
    <n v="3"/>
    <n v="3582"/>
    <n v="0"/>
    <n v="10746"/>
    <x v="6322"/>
    <s v="Card"/>
    <x v="1"/>
    <n v="1"/>
    <n v="2023"/>
    <n v="11"/>
    <x v="6"/>
    <n v="4"/>
    <n v="46"/>
    <n v="3"/>
    <n v="6"/>
    <x v="0"/>
    <x v="0"/>
    <n v="0"/>
    <n v="0.12"/>
  </r>
  <r>
    <x v="6395"/>
    <d v="2023-08-07T00:00:00"/>
    <s v="Customer_1346"/>
    <x v="2"/>
    <x v="0"/>
    <x v="2"/>
    <x v="2"/>
    <n v="4"/>
    <n v="1344"/>
    <n v="17"/>
    <n v="4462.08"/>
    <x v="6323"/>
    <s v="Card"/>
    <x v="0"/>
    <n v="4"/>
    <n v="2023"/>
    <n v="8"/>
    <x v="4"/>
    <n v="3"/>
    <n v="32"/>
    <n v="2"/>
    <n v="1"/>
    <x v="3"/>
    <x v="1"/>
    <n v="91392"/>
    <n v="0.14000000000000001"/>
  </r>
  <r>
    <x v="6396"/>
    <d v="2023-03-10T00:00:00"/>
    <s v="Customer_270"/>
    <x v="0"/>
    <x v="0"/>
    <x v="1"/>
    <x v="3"/>
    <n v="9"/>
    <n v="2752"/>
    <n v="19"/>
    <n v="20062.080000000002"/>
    <x v="3049"/>
    <s v="UPI"/>
    <x v="2"/>
    <n v="5"/>
    <n v="2023"/>
    <n v="3"/>
    <x v="9"/>
    <n v="1"/>
    <n v="10"/>
    <n v="2"/>
    <n v="5"/>
    <x v="1"/>
    <x v="1"/>
    <n v="470592"/>
    <n v="0.08"/>
  </r>
  <r>
    <x v="6397"/>
    <d v="2023-01-20T00:00:00"/>
    <s v="Customer_546"/>
    <x v="0"/>
    <x v="3"/>
    <x v="0"/>
    <x v="6"/>
    <n v="3"/>
    <n v="1062"/>
    <n v="4"/>
    <n v="3058.56"/>
    <x v="6324"/>
    <s v="UPI"/>
    <x v="0"/>
    <n v="2"/>
    <n v="2023"/>
    <n v="1"/>
    <x v="0"/>
    <n v="1"/>
    <n v="3"/>
    <n v="3"/>
    <n v="5"/>
    <x v="1"/>
    <x v="1"/>
    <n v="12744"/>
    <n v="0.15"/>
  </r>
  <r>
    <x v="6398"/>
    <d v="2023-05-21T00:00:00"/>
    <s v="Customer_1456"/>
    <x v="0"/>
    <x v="2"/>
    <x v="1"/>
    <x v="8"/>
    <n v="7"/>
    <n v="1867"/>
    <n v="0"/>
    <n v="13069"/>
    <x v="6325"/>
    <s v="Cash"/>
    <x v="2"/>
    <n v="3"/>
    <n v="2023"/>
    <n v="5"/>
    <x v="11"/>
    <n v="2"/>
    <n v="21"/>
    <n v="4"/>
    <n v="0"/>
    <x v="2"/>
    <x v="0"/>
    <n v="0"/>
    <n v="0.1"/>
  </r>
  <r>
    <x v="6399"/>
    <d v="2023-05-07T00:00:00"/>
    <s v="Customer_1605"/>
    <x v="0"/>
    <x v="0"/>
    <x v="0"/>
    <x v="4"/>
    <n v="9"/>
    <n v="4332"/>
    <n v="2"/>
    <n v="38208.239999999998"/>
    <x v="6326"/>
    <s v="UPI"/>
    <x v="1"/>
    <n v="3"/>
    <n v="2023"/>
    <n v="5"/>
    <x v="11"/>
    <n v="2"/>
    <n v="19"/>
    <n v="2"/>
    <n v="0"/>
    <x v="2"/>
    <x v="0"/>
    <n v="77976"/>
    <n v="0.11"/>
  </r>
  <r>
    <x v="6400"/>
    <d v="2023-11-28T00:00:00"/>
    <s v="Customer_507"/>
    <x v="3"/>
    <x v="0"/>
    <x v="1"/>
    <x v="3"/>
    <n v="4"/>
    <n v="3113"/>
    <n v="9"/>
    <n v="11331.32"/>
    <x v="6327"/>
    <s v="UPI"/>
    <x v="0"/>
    <n v="1"/>
    <n v="2023"/>
    <n v="11"/>
    <x v="6"/>
    <n v="4"/>
    <n v="48"/>
    <n v="5"/>
    <n v="2"/>
    <x v="5"/>
    <x v="1"/>
    <n v="112068"/>
    <n v="0.16"/>
  </r>
  <r>
    <x v="6401"/>
    <d v="2023-10-22T00:00:00"/>
    <s v="Customer_591"/>
    <x v="3"/>
    <x v="1"/>
    <x v="2"/>
    <x v="5"/>
    <n v="7"/>
    <n v="2744"/>
    <n v="6"/>
    <n v="18055.52"/>
    <x v="6328"/>
    <s v="Cash"/>
    <x v="1"/>
    <n v="1"/>
    <n v="2023"/>
    <n v="10"/>
    <x v="1"/>
    <n v="4"/>
    <n v="43"/>
    <n v="4"/>
    <n v="0"/>
    <x v="2"/>
    <x v="0"/>
    <n v="115248"/>
    <n v="0.1"/>
  </r>
  <r>
    <x v="6402"/>
    <d v="2023-07-17T00:00:00"/>
    <s v="Customer_678"/>
    <x v="3"/>
    <x v="3"/>
    <x v="2"/>
    <x v="5"/>
    <n v="6"/>
    <n v="2860"/>
    <n v="7"/>
    <n v="15958.8"/>
    <x v="6329"/>
    <s v="UPI"/>
    <x v="0"/>
    <n v="3"/>
    <n v="2023"/>
    <n v="7"/>
    <x v="10"/>
    <n v="3"/>
    <n v="29"/>
    <n v="4"/>
    <n v="1"/>
    <x v="3"/>
    <x v="1"/>
    <n v="120120"/>
    <n v="0.12"/>
  </r>
  <r>
    <x v="6403"/>
    <d v="2023-05-03T00:00:00"/>
    <s v="Customer_72"/>
    <x v="2"/>
    <x v="1"/>
    <x v="2"/>
    <x v="2"/>
    <n v="7"/>
    <n v="1585"/>
    <n v="4"/>
    <n v="10651.2"/>
    <x v="6330"/>
    <s v="UPI"/>
    <x v="2"/>
    <n v="1"/>
    <n v="2023"/>
    <n v="5"/>
    <x v="11"/>
    <n v="2"/>
    <n v="18"/>
    <n v="1"/>
    <n v="3"/>
    <x v="6"/>
    <x v="1"/>
    <n v="44380"/>
    <n v="0.09"/>
  </r>
  <r>
    <x v="6404"/>
    <d v="2023-08-18T00:00:00"/>
    <s v="Customer_827"/>
    <x v="3"/>
    <x v="1"/>
    <x v="2"/>
    <x v="7"/>
    <n v="1"/>
    <n v="373"/>
    <n v="15"/>
    <n v="317.05"/>
    <x v="6331"/>
    <s v="UPI"/>
    <x v="1"/>
    <n v="1"/>
    <n v="2023"/>
    <n v="8"/>
    <x v="4"/>
    <n v="3"/>
    <n v="33"/>
    <n v="3"/>
    <n v="5"/>
    <x v="1"/>
    <x v="1"/>
    <n v="5595"/>
    <n v="7.0000000000000007E-2"/>
  </r>
  <r>
    <x v="6405"/>
    <d v="2023-08-02T00:00:00"/>
    <s v="Customer_570"/>
    <x v="0"/>
    <x v="3"/>
    <x v="2"/>
    <x v="2"/>
    <n v="2"/>
    <n v="501"/>
    <n v="21"/>
    <n v="791.58"/>
    <x v="6332"/>
    <s v="UPI"/>
    <x v="1"/>
    <n v="7"/>
    <n v="2023"/>
    <n v="8"/>
    <x v="4"/>
    <n v="3"/>
    <n v="31"/>
    <n v="1"/>
    <n v="3"/>
    <x v="6"/>
    <x v="1"/>
    <n v="21042"/>
    <n v="0.08"/>
  </r>
  <r>
    <x v="6406"/>
    <d v="2023-11-02T00:00:00"/>
    <s v="Customer_1263"/>
    <x v="2"/>
    <x v="2"/>
    <x v="2"/>
    <x v="2"/>
    <n v="2"/>
    <n v="3254"/>
    <n v="1"/>
    <n v="6442.92"/>
    <x v="6333"/>
    <s v="Card"/>
    <x v="0"/>
    <n v="7"/>
    <n v="2023"/>
    <n v="11"/>
    <x v="6"/>
    <n v="4"/>
    <n v="44"/>
    <n v="1"/>
    <n v="4"/>
    <x v="4"/>
    <x v="1"/>
    <n v="6508"/>
    <n v="0.1"/>
  </r>
  <r>
    <x v="6407"/>
    <d v="2023-02-02T00:00:00"/>
    <s v="Customer_34"/>
    <x v="2"/>
    <x v="3"/>
    <x v="1"/>
    <x v="3"/>
    <n v="6"/>
    <n v="3859"/>
    <n v="13"/>
    <n v="20143.98"/>
    <x v="6334"/>
    <s v="Card"/>
    <x v="2"/>
    <n v="1"/>
    <n v="2023"/>
    <n v="2"/>
    <x v="3"/>
    <n v="1"/>
    <n v="5"/>
    <n v="1"/>
    <n v="4"/>
    <x v="4"/>
    <x v="1"/>
    <n v="301002"/>
    <n v="0.2"/>
  </r>
  <r>
    <x v="6408"/>
    <d v="2023-03-31T00:00:00"/>
    <s v="Customer_1824"/>
    <x v="2"/>
    <x v="3"/>
    <x v="0"/>
    <x v="0"/>
    <n v="3"/>
    <n v="4795"/>
    <n v="27"/>
    <n v="10501.05"/>
    <x v="3793"/>
    <s v="Card"/>
    <x v="2"/>
    <n v="5"/>
    <n v="2023"/>
    <n v="3"/>
    <x v="9"/>
    <n v="1"/>
    <n v="13"/>
    <n v="5"/>
    <n v="5"/>
    <x v="1"/>
    <x v="1"/>
    <n v="388395"/>
    <n v="0.08"/>
  </r>
  <r>
    <x v="6409"/>
    <d v="2023-06-28T00:00:00"/>
    <s v="Customer_1308"/>
    <x v="2"/>
    <x v="2"/>
    <x v="0"/>
    <x v="4"/>
    <n v="8"/>
    <n v="376"/>
    <n v="25"/>
    <n v="2256"/>
    <x v="6335"/>
    <s v="Card"/>
    <x v="2"/>
    <n v="3"/>
    <n v="2023"/>
    <n v="6"/>
    <x v="7"/>
    <n v="2"/>
    <n v="26"/>
    <n v="5"/>
    <n v="3"/>
    <x v="6"/>
    <x v="1"/>
    <n v="75200"/>
    <n v="0.12"/>
  </r>
  <r>
    <x v="6410"/>
    <d v="2023-06-05T00:00:00"/>
    <s v="Customer_977"/>
    <x v="1"/>
    <x v="0"/>
    <x v="2"/>
    <x v="2"/>
    <n v="10"/>
    <n v="1841"/>
    <n v="1"/>
    <n v="18225.900000000001"/>
    <x v="6336"/>
    <s v="Cash"/>
    <x v="2"/>
    <n v="4"/>
    <n v="2023"/>
    <n v="6"/>
    <x v="7"/>
    <n v="2"/>
    <n v="23"/>
    <n v="2"/>
    <n v="1"/>
    <x v="3"/>
    <x v="1"/>
    <n v="18410"/>
    <n v="0.08"/>
  </r>
  <r>
    <x v="6411"/>
    <d v="2023-04-14T00:00:00"/>
    <s v="Customer_1758"/>
    <x v="1"/>
    <x v="3"/>
    <x v="1"/>
    <x v="1"/>
    <n v="10"/>
    <n v="4159"/>
    <n v="3"/>
    <n v="40342.300000000003"/>
    <x v="6337"/>
    <s v="Card"/>
    <x v="1"/>
    <n v="2"/>
    <n v="2023"/>
    <n v="4"/>
    <x v="8"/>
    <n v="2"/>
    <n v="15"/>
    <n v="3"/>
    <n v="5"/>
    <x v="1"/>
    <x v="1"/>
    <n v="124770"/>
    <n v="0.06"/>
  </r>
  <r>
    <x v="6412"/>
    <d v="2023-10-01T00:00:00"/>
    <s v="Customer_824"/>
    <x v="2"/>
    <x v="2"/>
    <x v="2"/>
    <x v="2"/>
    <n v="1"/>
    <n v="888"/>
    <n v="13"/>
    <n v="772.56"/>
    <x v="6338"/>
    <s v="Card"/>
    <x v="0"/>
    <n v="4"/>
    <n v="2023"/>
    <n v="10"/>
    <x v="1"/>
    <n v="4"/>
    <n v="40"/>
    <n v="1"/>
    <n v="0"/>
    <x v="2"/>
    <x v="0"/>
    <n v="11544"/>
    <n v="0.1"/>
  </r>
  <r>
    <x v="6413"/>
    <d v="2023-02-02T00:00:00"/>
    <s v="Customer_1226"/>
    <x v="1"/>
    <x v="0"/>
    <x v="0"/>
    <x v="0"/>
    <n v="6"/>
    <n v="941"/>
    <n v="23"/>
    <n v="4347.42"/>
    <x v="6339"/>
    <s v="Card"/>
    <x v="2"/>
    <n v="1"/>
    <n v="2023"/>
    <n v="2"/>
    <x v="3"/>
    <n v="1"/>
    <n v="5"/>
    <n v="1"/>
    <n v="4"/>
    <x v="4"/>
    <x v="1"/>
    <n v="129858"/>
    <n v="0.09"/>
  </r>
  <r>
    <x v="6414"/>
    <d v="2023-10-09T00:00:00"/>
    <s v="Customer_1853"/>
    <x v="1"/>
    <x v="0"/>
    <x v="0"/>
    <x v="6"/>
    <n v="6"/>
    <n v="3017"/>
    <n v="23"/>
    <n v="13938.54"/>
    <x v="6340"/>
    <s v="Cash"/>
    <x v="1"/>
    <n v="6"/>
    <n v="2023"/>
    <n v="10"/>
    <x v="1"/>
    <n v="4"/>
    <n v="41"/>
    <n v="2"/>
    <n v="1"/>
    <x v="3"/>
    <x v="1"/>
    <n v="416346"/>
    <n v="0.14000000000000001"/>
  </r>
  <r>
    <x v="6415"/>
    <d v="2023-04-27T00:00:00"/>
    <s v="Customer_1859"/>
    <x v="3"/>
    <x v="0"/>
    <x v="1"/>
    <x v="3"/>
    <n v="1"/>
    <n v="1529"/>
    <n v="19"/>
    <n v="1238.49"/>
    <x v="6341"/>
    <s v="UPI"/>
    <x v="1"/>
    <n v="3"/>
    <n v="2023"/>
    <n v="4"/>
    <x v="8"/>
    <n v="2"/>
    <n v="17"/>
    <n v="5"/>
    <n v="4"/>
    <x v="4"/>
    <x v="1"/>
    <n v="29051"/>
    <n v="0.19"/>
  </r>
  <r>
    <x v="6416"/>
    <d v="2023-07-13T00:00:00"/>
    <s v="Customer_374"/>
    <x v="2"/>
    <x v="2"/>
    <x v="0"/>
    <x v="4"/>
    <n v="3"/>
    <n v="2420"/>
    <n v="18"/>
    <n v="5953.2"/>
    <x v="6342"/>
    <s v="Card"/>
    <x v="1"/>
    <n v="1"/>
    <n v="2023"/>
    <n v="7"/>
    <x v="10"/>
    <n v="3"/>
    <n v="28"/>
    <n v="3"/>
    <n v="4"/>
    <x v="4"/>
    <x v="1"/>
    <n v="130680"/>
    <n v="0.18"/>
  </r>
  <r>
    <x v="6417"/>
    <d v="2023-03-20T00:00:00"/>
    <s v="Customer_354"/>
    <x v="0"/>
    <x v="1"/>
    <x v="0"/>
    <x v="6"/>
    <n v="2"/>
    <n v="2698"/>
    <n v="13"/>
    <n v="4694.5200000000004"/>
    <x v="6343"/>
    <s v="Card"/>
    <x v="0"/>
    <n v="7"/>
    <n v="2023"/>
    <n v="3"/>
    <x v="9"/>
    <n v="1"/>
    <n v="12"/>
    <n v="4"/>
    <n v="1"/>
    <x v="3"/>
    <x v="1"/>
    <n v="70148"/>
    <n v="0.14000000000000001"/>
  </r>
  <r>
    <x v="6418"/>
    <d v="2023-09-03T00:00:00"/>
    <s v="Customer_1969"/>
    <x v="2"/>
    <x v="1"/>
    <x v="2"/>
    <x v="7"/>
    <n v="5"/>
    <n v="3052"/>
    <n v="30"/>
    <n v="10682"/>
    <x v="6344"/>
    <s v="Card"/>
    <x v="2"/>
    <n v="5"/>
    <n v="2023"/>
    <n v="9"/>
    <x v="5"/>
    <n v="3"/>
    <n v="36"/>
    <n v="2"/>
    <n v="0"/>
    <x v="2"/>
    <x v="0"/>
    <n v="457800"/>
    <n v="0.15"/>
  </r>
  <r>
    <x v="6419"/>
    <d v="2023-05-05T00:00:00"/>
    <s v="Customer_990"/>
    <x v="0"/>
    <x v="0"/>
    <x v="1"/>
    <x v="3"/>
    <n v="4"/>
    <n v="3118"/>
    <n v="10"/>
    <n v="11224.8"/>
    <x v="6345"/>
    <s v="Card"/>
    <x v="2"/>
    <n v="1"/>
    <n v="2023"/>
    <n v="5"/>
    <x v="11"/>
    <n v="2"/>
    <n v="18"/>
    <n v="1"/>
    <n v="5"/>
    <x v="1"/>
    <x v="1"/>
    <n v="124720"/>
    <n v="0.19"/>
  </r>
  <r>
    <x v="6420"/>
    <d v="2023-06-27T00:00:00"/>
    <s v="Customer_946"/>
    <x v="0"/>
    <x v="2"/>
    <x v="2"/>
    <x v="2"/>
    <n v="6"/>
    <n v="2235"/>
    <n v="22"/>
    <n v="10459.799999999999"/>
    <x v="6346"/>
    <s v="Card"/>
    <x v="0"/>
    <n v="5"/>
    <n v="2023"/>
    <n v="6"/>
    <x v="7"/>
    <n v="2"/>
    <n v="26"/>
    <n v="5"/>
    <n v="2"/>
    <x v="5"/>
    <x v="1"/>
    <n v="295020"/>
    <n v="0.11"/>
  </r>
  <r>
    <x v="6421"/>
    <d v="2023-02-18T00:00:00"/>
    <s v="Customer_1254"/>
    <x v="2"/>
    <x v="1"/>
    <x v="0"/>
    <x v="4"/>
    <n v="9"/>
    <n v="4950"/>
    <n v="10"/>
    <n v="40095"/>
    <x v="6347"/>
    <s v="Card"/>
    <x v="1"/>
    <n v="1"/>
    <n v="2023"/>
    <n v="2"/>
    <x v="3"/>
    <n v="1"/>
    <n v="7"/>
    <n v="3"/>
    <n v="6"/>
    <x v="0"/>
    <x v="0"/>
    <n v="445500"/>
    <n v="0.15"/>
  </r>
  <r>
    <x v="6422"/>
    <d v="2023-03-02T00:00:00"/>
    <s v="Customer_1923"/>
    <x v="2"/>
    <x v="1"/>
    <x v="0"/>
    <x v="4"/>
    <n v="7"/>
    <n v="4428"/>
    <n v="29"/>
    <n v="22007.16"/>
    <x v="6348"/>
    <s v="UPI"/>
    <x v="0"/>
    <n v="4"/>
    <n v="2023"/>
    <n v="3"/>
    <x v="9"/>
    <n v="1"/>
    <n v="9"/>
    <n v="1"/>
    <n v="4"/>
    <x v="4"/>
    <x v="1"/>
    <n v="898884"/>
    <n v="0.11"/>
  </r>
  <r>
    <x v="6423"/>
    <d v="2023-07-04T00:00:00"/>
    <s v="Customer_815"/>
    <x v="1"/>
    <x v="1"/>
    <x v="2"/>
    <x v="2"/>
    <n v="2"/>
    <n v="4617"/>
    <n v="6"/>
    <n v="8679.9599999999991"/>
    <x v="6349"/>
    <s v="Card"/>
    <x v="0"/>
    <n v="1"/>
    <n v="2023"/>
    <n v="7"/>
    <x v="10"/>
    <n v="3"/>
    <n v="27"/>
    <n v="2"/>
    <n v="2"/>
    <x v="5"/>
    <x v="1"/>
    <n v="55404"/>
    <n v="0.16"/>
  </r>
  <r>
    <x v="6424"/>
    <d v="2023-04-11T00:00:00"/>
    <s v="Customer_216"/>
    <x v="3"/>
    <x v="3"/>
    <x v="2"/>
    <x v="2"/>
    <n v="3"/>
    <n v="679"/>
    <n v="19"/>
    <n v="1649.97"/>
    <x v="6350"/>
    <s v="Card"/>
    <x v="1"/>
    <n v="6"/>
    <n v="2023"/>
    <n v="4"/>
    <x v="8"/>
    <n v="2"/>
    <n v="15"/>
    <n v="3"/>
    <n v="2"/>
    <x v="5"/>
    <x v="1"/>
    <n v="38703"/>
    <n v="0.18"/>
  </r>
  <r>
    <x v="6425"/>
    <d v="2023-01-03T00:00:00"/>
    <s v="Customer_1001"/>
    <x v="2"/>
    <x v="2"/>
    <x v="0"/>
    <x v="6"/>
    <n v="10"/>
    <n v="4568"/>
    <n v="17"/>
    <n v="37914.400000000001"/>
    <x v="6351"/>
    <s v="Cash"/>
    <x v="1"/>
    <n v="6"/>
    <n v="2023"/>
    <n v="1"/>
    <x v="0"/>
    <n v="1"/>
    <n v="1"/>
    <n v="1"/>
    <n v="2"/>
    <x v="5"/>
    <x v="1"/>
    <n v="776560"/>
    <n v="0.18"/>
  </r>
  <r>
    <x v="6426"/>
    <d v="2023-06-17T00:00:00"/>
    <s v="Customer_702"/>
    <x v="1"/>
    <x v="2"/>
    <x v="1"/>
    <x v="3"/>
    <n v="9"/>
    <n v="2256"/>
    <n v="22"/>
    <n v="15837.12"/>
    <x v="6352"/>
    <s v="UPI"/>
    <x v="1"/>
    <n v="7"/>
    <n v="2023"/>
    <n v="6"/>
    <x v="7"/>
    <n v="2"/>
    <n v="24"/>
    <n v="3"/>
    <n v="6"/>
    <x v="0"/>
    <x v="0"/>
    <n v="446688"/>
    <n v="0.16"/>
  </r>
  <r>
    <x v="6427"/>
    <d v="2023-12-27T00:00:00"/>
    <s v="Customer_1265"/>
    <x v="2"/>
    <x v="2"/>
    <x v="0"/>
    <x v="4"/>
    <n v="5"/>
    <n v="2060"/>
    <n v="24"/>
    <n v="7828"/>
    <x v="6353"/>
    <s v="Card"/>
    <x v="0"/>
    <n v="2"/>
    <n v="2023"/>
    <n v="12"/>
    <x v="2"/>
    <n v="4"/>
    <n v="52"/>
    <n v="5"/>
    <n v="3"/>
    <x v="6"/>
    <x v="1"/>
    <n v="247200"/>
    <n v="0.18"/>
  </r>
  <r>
    <x v="6428"/>
    <d v="2023-08-25T00:00:00"/>
    <s v="Customer_721"/>
    <x v="0"/>
    <x v="0"/>
    <x v="2"/>
    <x v="7"/>
    <n v="4"/>
    <n v="2639"/>
    <n v="29"/>
    <n v="7494.76"/>
    <x v="6354"/>
    <s v="Cash"/>
    <x v="1"/>
    <n v="2"/>
    <n v="2023"/>
    <n v="8"/>
    <x v="4"/>
    <n v="3"/>
    <n v="34"/>
    <n v="4"/>
    <n v="5"/>
    <x v="1"/>
    <x v="1"/>
    <n v="306124"/>
    <n v="0.18"/>
  </r>
  <r>
    <x v="6429"/>
    <d v="2023-01-10T00:00:00"/>
    <s v="Customer_1614"/>
    <x v="1"/>
    <x v="1"/>
    <x v="0"/>
    <x v="6"/>
    <n v="4"/>
    <n v="3308"/>
    <n v="6"/>
    <n v="12438.08"/>
    <x v="6355"/>
    <s v="Card"/>
    <x v="1"/>
    <n v="1"/>
    <n v="2023"/>
    <n v="1"/>
    <x v="0"/>
    <n v="1"/>
    <n v="2"/>
    <n v="2"/>
    <n v="2"/>
    <x v="5"/>
    <x v="1"/>
    <n v="79392"/>
    <n v="0.12"/>
  </r>
  <r>
    <x v="6430"/>
    <d v="2023-06-26T00:00:00"/>
    <s v="Customer_839"/>
    <x v="3"/>
    <x v="2"/>
    <x v="1"/>
    <x v="3"/>
    <n v="5"/>
    <n v="1015"/>
    <n v="10"/>
    <n v="4567.5"/>
    <x v="6356"/>
    <s v="Card"/>
    <x v="0"/>
    <n v="7"/>
    <n v="2023"/>
    <n v="6"/>
    <x v="7"/>
    <n v="2"/>
    <n v="26"/>
    <n v="5"/>
    <n v="1"/>
    <x v="3"/>
    <x v="1"/>
    <n v="50750"/>
    <n v="0.11"/>
  </r>
  <r>
    <x v="6431"/>
    <d v="2023-04-09T00:00:00"/>
    <s v="Customer_762"/>
    <x v="3"/>
    <x v="1"/>
    <x v="2"/>
    <x v="7"/>
    <n v="2"/>
    <n v="2019"/>
    <n v="29"/>
    <n v="2866.98"/>
    <x v="6357"/>
    <s v="Card"/>
    <x v="0"/>
    <n v="4"/>
    <n v="2023"/>
    <n v="4"/>
    <x v="8"/>
    <n v="2"/>
    <n v="15"/>
    <n v="3"/>
    <n v="0"/>
    <x v="2"/>
    <x v="0"/>
    <n v="117102"/>
    <n v="0.05"/>
  </r>
  <r>
    <x v="6432"/>
    <d v="2023-10-23T00:00:00"/>
    <s v="Customer_1523"/>
    <x v="2"/>
    <x v="3"/>
    <x v="2"/>
    <x v="2"/>
    <n v="8"/>
    <n v="2178"/>
    <n v="13"/>
    <n v="15158.88"/>
    <x v="6358"/>
    <s v="Cash"/>
    <x v="1"/>
    <n v="6"/>
    <n v="2023"/>
    <n v="10"/>
    <x v="1"/>
    <n v="4"/>
    <n v="43"/>
    <n v="4"/>
    <n v="1"/>
    <x v="3"/>
    <x v="1"/>
    <n v="226512"/>
    <n v="0.12"/>
  </r>
  <r>
    <x v="6433"/>
    <d v="2023-04-10T00:00:00"/>
    <s v="Customer_401"/>
    <x v="0"/>
    <x v="1"/>
    <x v="2"/>
    <x v="7"/>
    <n v="5"/>
    <n v="2983"/>
    <n v="8"/>
    <n v="13721.8"/>
    <x v="6359"/>
    <s v="Card"/>
    <x v="1"/>
    <n v="2"/>
    <n v="2023"/>
    <n v="4"/>
    <x v="8"/>
    <n v="2"/>
    <n v="15"/>
    <n v="3"/>
    <n v="1"/>
    <x v="3"/>
    <x v="1"/>
    <n v="119320"/>
    <n v="0.15"/>
  </r>
  <r>
    <x v="6434"/>
    <d v="2023-12-15T00:00:00"/>
    <s v="Customer_1622"/>
    <x v="2"/>
    <x v="0"/>
    <x v="0"/>
    <x v="0"/>
    <n v="6"/>
    <n v="1221"/>
    <n v="0"/>
    <n v="7326"/>
    <x v="6360"/>
    <s v="UPI"/>
    <x v="2"/>
    <n v="1"/>
    <n v="2023"/>
    <n v="12"/>
    <x v="2"/>
    <n v="4"/>
    <n v="50"/>
    <n v="3"/>
    <n v="5"/>
    <x v="1"/>
    <x v="1"/>
    <n v="0"/>
    <n v="0.15"/>
  </r>
  <r>
    <x v="6435"/>
    <d v="2023-12-06T00:00:00"/>
    <s v="Customer_1514"/>
    <x v="2"/>
    <x v="0"/>
    <x v="2"/>
    <x v="5"/>
    <n v="2"/>
    <n v="4627"/>
    <n v="1"/>
    <n v="9161.4599999999991"/>
    <x v="6361"/>
    <s v="Card"/>
    <x v="2"/>
    <n v="4"/>
    <n v="2023"/>
    <n v="12"/>
    <x v="2"/>
    <n v="4"/>
    <n v="49"/>
    <n v="2"/>
    <n v="3"/>
    <x v="6"/>
    <x v="1"/>
    <n v="9254"/>
    <n v="0.1"/>
  </r>
  <r>
    <x v="6436"/>
    <d v="2023-02-18T00:00:00"/>
    <s v="Customer_485"/>
    <x v="2"/>
    <x v="3"/>
    <x v="2"/>
    <x v="2"/>
    <n v="1"/>
    <n v="1365"/>
    <n v="7"/>
    <n v="1269.45"/>
    <x v="6362"/>
    <s v="Cash"/>
    <x v="0"/>
    <n v="4"/>
    <n v="2023"/>
    <n v="2"/>
    <x v="3"/>
    <n v="1"/>
    <n v="7"/>
    <n v="3"/>
    <n v="6"/>
    <x v="0"/>
    <x v="0"/>
    <n v="9555"/>
    <n v="0.17"/>
  </r>
  <r>
    <x v="6437"/>
    <d v="2023-12-05T00:00:00"/>
    <s v="Customer_1865"/>
    <x v="2"/>
    <x v="2"/>
    <x v="1"/>
    <x v="1"/>
    <n v="6"/>
    <n v="1904"/>
    <n v="8"/>
    <n v="10510.08"/>
    <x v="6363"/>
    <s v="UPI"/>
    <x v="2"/>
    <n v="6"/>
    <n v="2023"/>
    <n v="12"/>
    <x v="2"/>
    <n v="4"/>
    <n v="49"/>
    <n v="2"/>
    <n v="2"/>
    <x v="5"/>
    <x v="1"/>
    <n v="91392"/>
    <n v="0.19"/>
  </r>
  <r>
    <x v="6438"/>
    <d v="2023-03-23T00:00:00"/>
    <s v="Customer_1295"/>
    <x v="2"/>
    <x v="3"/>
    <x v="1"/>
    <x v="1"/>
    <n v="1"/>
    <n v="1673"/>
    <n v="3"/>
    <n v="1622.81"/>
    <x v="6364"/>
    <s v="Card"/>
    <x v="2"/>
    <n v="5"/>
    <n v="2023"/>
    <n v="3"/>
    <x v="9"/>
    <n v="1"/>
    <n v="12"/>
    <n v="4"/>
    <n v="4"/>
    <x v="4"/>
    <x v="1"/>
    <n v="5019"/>
    <n v="0.14000000000000001"/>
  </r>
  <r>
    <x v="6439"/>
    <d v="2023-01-22T00:00:00"/>
    <s v="Customer_617"/>
    <x v="1"/>
    <x v="3"/>
    <x v="1"/>
    <x v="8"/>
    <n v="1"/>
    <n v="129"/>
    <n v="4"/>
    <n v="123.84"/>
    <x v="6365"/>
    <s v="Card"/>
    <x v="0"/>
    <n v="2"/>
    <n v="2023"/>
    <n v="1"/>
    <x v="0"/>
    <n v="1"/>
    <n v="4"/>
    <n v="4"/>
    <n v="0"/>
    <x v="2"/>
    <x v="0"/>
    <n v="516"/>
    <n v="0.16"/>
  </r>
  <r>
    <x v="6440"/>
    <d v="2023-01-02T00:00:00"/>
    <s v="Customer_642"/>
    <x v="0"/>
    <x v="3"/>
    <x v="0"/>
    <x v="0"/>
    <n v="7"/>
    <n v="198"/>
    <n v="19"/>
    <n v="1122.6600000000001"/>
    <x v="6366"/>
    <s v="UPI"/>
    <x v="0"/>
    <n v="4"/>
    <n v="2023"/>
    <n v="1"/>
    <x v="0"/>
    <n v="1"/>
    <n v="1"/>
    <n v="1"/>
    <n v="1"/>
    <x v="3"/>
    <x v="1"/>
    <n v="26334"/>
    <n v="0.19"/>
  </r>
  <r>
    <x v="6441"/>
    <d v="2023-01-20T00:00:00"/>
    <s v="Customer_242"/>
    <x v="1"/>
    <x v="0"/>
    <x v="2"/>
    <x v="7"/>
    <n v="7"/>
    <n v="1776"/>
    <n v="4"/>
    <n v="11934.72"/>
    <x v="6367"/>
    <s v="Card"/>
    <x v="2"/>
    <n v="5"/>
    <n v="2023"/>
    <n v="1"/>
    <x v="0"/>
    <n v="1"/>
    <n v="3"/>
    <n v="3"/>
    <n v="5"/>
    <x v="1"/>
    <x v="1"/>
    <n v="49728"/>
    <n v="0.13"/>
  </r>
  <r>
    <x v="6442"/>
    <d v="2023-04-05T00:00:00"/>
    <s v="Customer_345"/>
    <x v="2"/>
    <x v="3"/>
    <x v="0"/>
    <x v="6"/>
    <n v="8"/>
    <n v="4502"/>
    <n v="20"/>
    <n v="28812.799999999999"/>
    <x v="6368"/>
    <s v="Cash"/>
    <x v="2"/>
    <n v="6"/>
    <n v="2023"/>
    <n v="4"/>
    <x v="8"/>
    <n v="2"/>
    <n v="14"/>
    <n v="2"/>
    <n v="3"/>
    <x v="6"/>
    <x v="1"/>
    <n v="720320"/>
    <n v="0.06"/>
  </r>
  <r>
    <x v="6443"/>
    <d v="2023-08-28T00:00:00"/>
    <s v="Customer_1562"/>
    <x v="3"/>
    <x v="1"/>
    <x v="1"/>
    <x v="1"/>
    <n v="2"/>
    <n v="891"/>
    <n v="15"/>
    <n v="1514.7"/>
    <x v="6369"/>
    <s v="Card"/>
    <x v="0"/>
    <n v="1"/>
    <n v="2023"/>
    <n v="8"/>
    <x v="4"/>
    <n v="3"/>
    <n v="35"/>
    <n v="5"/>
    <n v="1"/>
    <x v="3"/>
    <x v="1"/>
    <n v="26730"/>
    <n v="0.1"/>
  </r>
  <r>
    <x v="6444"/>
    <d v="2023-02-24T00:00:00"/>
    <s v="Customer_1339"/>
    <x v="0"/>
    <x v="1"/>
    <x v="2"/>
    <x v="7"/>
    <n v="6"/>
    <n v="1956"/>
    <n v="15"/>
    <n v="9975.6"/>
    <x v="6370"/>
    <s v="Card"/>
    <x v="1"/>
    <n v="7"/>
    <n v="2023"/>
    <n v="2"/>
    <x v="3"/>
    <n v="1"/>
    <n v="8"/>
    <n v="4"/>
    <n v="5"/>
    <x v="1"/>
    <x v="1"/>
    <n v="176040"/>
    <n v="0.14000000000000001"/>
  </r>
  <r>
    <x v="6445"/>
    <d v="2023-12-25T00:00:00"/>
    <s v="Customer_238"/>
    <x v="1"/>
    <x v="3"/>
    <x v="1"/>
    <x v="3"/>
    <n v="9"/>
    <n v="3524"/>
    <n v="3"/>
    <n v="30764.52"/>
    <x v="6371"/>
    <s v="Card"/>
    <x v="2"/>
    <n v="3"/>
    <n v="2023"/>
    <n v="12"/>
    <x v="2"/>
    <n v="4"/>
    <n v="52"/>
    <n v="5"/>
    <n v="1"/>
    <x v="3"/>
    <x v="1"/>
    <n v="95148"/>
    <n v="0.06"/>
  </r>
  <r>
    <x v="6446"/>
    <d v="2023-09-06T00:00:00"/>
    <s v="Customer_1068"/>
    <x v="3"/>
    <x v="0"/>
    <x v="0"/>
    <x v="6"/>
    <n v="6"/>
    <n v="1452"/>
    <n v="13"/>
    <n v="7579.44"/>
    <x v="6372"/>
    <s v="Cash"/>
    <x v="0"/>
    <n v="4"/>
    <n v="2023"/>
    <n v="9"/>
    <x v="5"/>
    <n v="3"/>
    <n v="36"/>
    <n v="2"/>
    <n v="3"/>
    <x v="6"/>
    <x v="1"/>
    <n v="113256"/>
    <n v="0.11"/>
  </r>
  <r>
    <x v="6447"/>
    <d v="2023-10-05T00:00:00"/>
    <s v="Customer_573"/>
    <x v="2"/>
    <x v="1"/>
    <x v="0"/>
    <x v="6"/>
    <n v="2"/>
    <n v="164"/>
    <n v="0"/>
    <n v="328"/>
    <x v="6373"/>
    <s v="Card"/>
    <x v="2"/>
    <n v="4"/>
    <n v="2023"/>
    <n v="10"/>
    <x v="1"/>
    <n v="4"/>
    <n v="40"/>
    <n v="1"/>
    <n v="4"/>
    <x v="4"/>
    <x v="1"/>
    <n v="0"/>
    <n v="0.17"/>
  </r>
  <r>
    <x v="6448"/>
    <d v="2023-09-17T00:00:00"/>
    <s v="Customer_626"/>
    <x v="2"/>
    <x v="3"/>
    <x v="0"/>
    <x v="0"/>
    <n v="2"/>
    <n v="1884"/>
    <n v="8"/>
    <n v="3466.56"/>
    <x v="6374"/>
    <s v="Cash"/>
    <x v="1"/>
    <n v="3"/>
    <n v="2023"/>
    <n v="9"/>
    <x v="5"/>
    <n v="3"/>
    <n v="38"/>
    <n v="4"/>
    <n v="0"/>
    <x v="2"/>
    <x v="0"/>
    <n v="30144"/>
    <n v="0.06"/>
  </r>
  <r>
    <x v="6449"/>
    <d v="2023-06-14T00:00:00"/>
    <s v="Customer_727"/>
    <x v="3"/>
    <x v="2"/>
    <x v="0"/>
    <x v="0"/>
    <n v="5"/>
    <n v="4833"/>
    <n v="30"/>
    <n v="16915.5"/>
    <x v="6375"/>
    <s v="Cash"/>
    <x v="1"/>
    <n v="1"/>
    <n v="2023"/>
    <n v="6"/>
    <x v="7"/>
    <n v="2"/>
    <n v="24"/>
    <n v="3"/>
    <n v="3"/>
    <x v="6"/>
    <x v="1"/>
    <n v="724950"/>
    <n v="0.14000000000000001"/>
  </r>
  <r>
    <x v="6450"/>
    <d v="2023-03-22T00:00:00"/>
    <s v="Customer_224"/>
    <x v="0"/>
    <x v="3"/>
    <x v="0"/>
    <x v="0"/>
    <n v="7"/>
    <n v="4697"/>
    <n v="24"/>
    <n v="24988.04"/>
    <x v="6376"/>
    <s v="Cash"/>
    <x v="1"/>
    <n v="1"/>
    <n v="2023"/>
    <n v="3"/>
    <x v="9"/>
    <n v="1"/>
    <n v="12"/>
    <n v="4"/>
    <n v="3"/>
    <x v="6"/>
    <x v="1"/>
    <n v="789096"/>
    <n v="0.15"/>
  </r>
  <r>
    <x v="6451"/>
    <d v="2023-02-08T00:00:00"/>
    <s v="Customer_1631"/>
    <x v="2"/>
    <x v="2"/>
    <x v="0"/>
    <x v="6"/>
    <n v="2"/>
    <n v="1244"/>
    <n v="8"/>
    <n v="2288.96"/>
    <x v="72"/>
    <s v="Cash"/>
    <x v="1"/>
    <n v="7"/>
    <n v="2023"/>
    <n v="2"/>
    <x v="3"/>
    <n v="1"/>
    <n v="6"/>
    <n v="2"/>
    <n v="3"/>
    <x v="6"/>
    <x v="1"/>
    <n v="19904"/>
    <n v="0.09"/>
  </r>
  <r>
    <x v="6452"/>
    <d v="2023-12-17T00:00:00"/>
    <s v="Customer_758"/>
    <x v="2"/>
    <x v="3"/>
    <x v="2"/>
    <x v="7"/>
    <n v="3"/>
    <n v="4904"/>
    <n v="24"/>
    <n v="11181.12"/>
    <x v="6377"/>
    <s v="Card"/>
    <x v="0"/>
    <n v="7"/>
    <n v="2023"/>
    <n v="12"/>
    <x v="2"/>
    <n v="4"/>
    <n v="51"/>
    <n v="4"/>
    <n v="0"/>
    <x v="2"/>
    <x v="0"/>
    <n v="353088"/>
    <n v="0.13"/>
  </r>
  <r>
    <x v="6453"/>
    <d v="2023-08-10T00:00:00"/>
    <s v="Customer_427"/>
    <x v="2"/>
    <x v="3"/>
    <x v="2"/>
    <x v="5"/>
    <n v="3"/>
    <n v="3671"/>
    <n v="21"/>
    <n v="8700.27"/>
    <x v="6378"/>
    <s v="Card"/>
    <x v="1"/>
    <n v="5"/>
    <n v="2023"/>
    <n v="8"/>
    <x v="4"/>
    <n v="3"/>
    <n v="32"/>
    <n v="2"/>
    <n v="4"/>
    <x v="4"/>
    <x v="1"/>
    <n v="231273"/>
    <n v="0.12"/>
  </r>
  <r>
    <x v="6454"/>
    <d v="2023-05-15T00:00:00"/>
    <s v="Customer_169"/>
    <x v="3"/>
    <x v="2"/>
    <x v="2"/>
    <x v="7"/>
    <n v="1"/>
    <n v="3802"/>
    <n v="21"/>
    <n v="3003.58"/>
    <x v="6379"/>
    <s v="UPI"/>
    <x v="2"/>
    <n v="4"/>
    <n v="2023"/>
    <n v="5"/>
    <x v="11"/>
    <n v="2"/>
    <n v="20"/>
    <n v="3"/>
    <n v="1"/>
    <x v="3"/>
    <x v="1"/>
    <n v="79842"/>
    <n v="0.19"/>
  </r>
  <r>
    <x v="6455"/>
    <d v="2023-01-01T00:00:00"/>
    <s v="Customer_850"/>
    <x v="3"/>
    <x v="3"/>
    <x v="0"/>
    <x v="6"/>
    <n v="7"/>
    <n v="1782"/>
    <n v="11"/>
    <n v="11101.86"/>
    <x v="6380"/>
    <s v="Card"/>
    <x v="2"/>
    <n v="7"/>
    <n v="2023"/>
    <n v="1"/>
    <x v="0"/>
    <n v="1"/>
    <n v="1"/>
    <n v="1"/>
    <n v="0"/>
    <x v="2"/>
    <x v="0"/>
    <n v="137214"/>
    <n v="0.14000000000000001"/>
  </r>
  <r>
    <x v="6456"/>
    <d v="2023-12-05T00:00:00"/>
    <s v="Customer_69"/>
    <x v="2"/>
    <x v="2"/>
    <x v="0"/>
    <x v="4"/>
    <n v="6"/>
    <n v="4619"/>
    <n v="26"/>
    <n v="20508.36"/>
    <x v="6381"/>
    <s v="Card"/>
    <x v="0"/>
    <n v="4"/>
    <n v="2023"/>
    <n v="12"/>
    <x v="2"/>
    <n v="4"/>
    <n v="49"/>
    <n v="2"/>
    <n v="2"/>
    <x v="5"/>
    <x v="1"/>
    <n v="720564"/>
    <n v="7.0000000000000007E-2"/>
  </r>
  <r>
    <x v="6457"/>
    <d v="2023-09-16T00:00:00"/>
    <s v="Customer_1651"/>
    <x v="2"/>
    <x v="1"/>
    <x v="1"/>
    <x v="8"/>
    <n v="5"/>
    <n v="3424"/>
    <n v="25"/>
    <n v="12840"/>
    <x v="6382"/>
    <s v="Card"/>
    <x v="2"/>
    <n v="7"/>
    <n v="2023"/>
    <n v="9"/>
    <x v="5"/>
    <n v="3"/>
    <n v="37"/>
    <n v="3"/>
    <n v="6"/>
    <x v="0"/>
    <x v="0"/>
    <n v="428000"/>
    <n v="0.08"/>
  </r>
  <r>
    <x v="6458"/>
    <d v="2023-12-09T00:00:00"/>
    <s v="Customer_1372"/>
    <x v="0"/>
    <x v="2"/>
    <x v="1"/>
    <x v="3"/>
    <n v="10"/>
    <n v="4017"/>
    <n v="20"/>
    <n v="32136"/>
    <x v="6383"/>
    <s v="Card"/>
    <x v="2"/>
    <n v="2"/>
    <n v="2023"/>
    <n v="12"/>
    <x v="2"/>
    <n v="4"/>
    <n v="49"/>
    <n v="2"/>
    <n v="6"/>
    <x v="0"/>
    <x v="0"/>
    <n v="803400"/>
    <n v="0.05"/>
  </r>
  <r>
    <x v="6459"/>
    <d v="2023-09-05T00:00:00"/>
    <s v="Customer_1696"/>
    <x v="1"/>
    <x v="1"/>
    <x v="2"/>
    <x v="2"/>
    <n v="2"/>
    <n v="2872"/>
    <n v="9"/>
    <n v="5227.04"/>
    <x v="6384"/>
    <s v="Cash"/>
    <x v="0"/>
    <n v="2"/>
    <n v="2023"/>
    <n v="9"/>
    <x v="5"/>
    <n v="3"/>
    <n v="36"/>
    <n v="2"/>
    <n v="2"/>
    <x v="5"/>
    <x v="1"/>
    <n v="51696"/>
    <n v="0.09"/>
  </r>
  <r>
    <x v="6460"/>
    <d v="2023-10-05T00:00:00"/>
    <s v="Customer_323"/>
    <x v="1"/>
    <x v="2"/>
    <x v="2"/>
    <x v="5"/>
    <n v="3"/>
    <n v="3740"/>
    <n v="18"/>
    <n v="9200.4"/>
    <x v="6385"/>
    <s v="UPI"/>
    <x v="0"/>
    <n v="3"/>
    <n v="2023"/>
    <n v="10"/>
    <x v="1"/>
    <n v="4"/>
    <n v="40"/>
    <n v="1"/>
    <n v="4"/>
    <x v="4"/>
    <x v="1"/>
    <n v="201960"/>
    <n v="0.17"/>
  </r>
  <r>
    <x v="6461"/>
    <d v="2023-08-04T00:00:00"/>
    <s v="Customer_1664"/>
    <x v="2"/>
    <x v="0"/>
    <x v="0"/>
    <x v="4"/>
    <n v="1"/>
    <n v="4626"/>
    <n v="10"/>
    <n v="4163.3999999999996"/>
    <x v="6386"/>
    <s v="Card"/>
    <x v="2"/>
    <n v="2"/>
    <n v="2023"/>
    <n v="8"/>
    <x v="4"/>
    <n v="3"/>
    <n v="31"/>
    <n v="1"/>
    <n v="5"/>
    <x v="1"/>
    <x v="1"/>
    <n v="46260"/>
    <n v="0.13"/>
  </r>
  <r>
    <x v="6462"/>
    <d v="2023-01-08T00:00:00"/>
    <s v="Customer_861"/>
    <x v="0"/>
    <x v="1"/>
    <x v="0"/>
    <x v="0"/>
    <n v="10"/>
    <n v="1351"/>
    <n v="17"/>
    <n v="11213.3"/>
    <x v="6387"/>
    <s v="Card"/>
    <x v="2"/>
    <n v="6"/>
    <n v="2023"/>
    <n v="1"/>
    <x v="0"/>
    <n v="1"/>
    <n v="2"/>
    <n v="2"/>
    <n v="0"/>
    <x v="2"/>
    <x v="0"/>
    <n v="229670"/>
    <n v="0.17"/>
  </r>
  <r>
    <x v="6463"/>
    <d v="2023-12-09T00:00:00"/>
    <s v="Customer_52"/>
    <x v="0"/>
    <x v="0"/>
    <x v="1"/>
    <x v="1"/>
    <n v="8"/>
    <n v="4125"/>
    <n v="9"/>
    <n v="30030"/>
    <x v="6388"/>
    <s v="UPI"/>
    <x v="2"/>
    <n v="1"/>
    <n v="2023"/>
    <n v="12"/>
    <x v="2"/>
    <n v="4"/>
    <n v="49"/>
    <n v="2"/>
    <n v="6"/>
    <x v="0"/>
    <x v="0"/>
    <n v="297000"/>
    <n v="0.14000000000000001"/>
  </r>
  <r>
    <x v="6464"/>
    <d v="2023-01-20T00:00:00"/>
    <s v="Customer_1002"/>
    <x v="1"/>
    <x v="1"/>
    <x v="1"/>
    <x v="8"/>
    <n v="6"/>
    <n v="4907"/>
    <n v="25"/>
    <n v="22081.5"/>
    <x v="6389"/>
    <s v="UPI"/>
    <x v="0"/>
    <n v="3"/>
    <n v="2023"/>
    <n v="1"/>
    <x v="0"/>
    <n v="1"/>
    <n v="3"/>
    <n v="3"/>
    <n v="5"/>
    <x v="1"/>
    <x v="1"/>
    <n v="736050"/>
    <n v="0.11"/>
  </r>
  <r>
    <x v="6465"/>
    <d v="2023-12-03T00:00:00"/>
    <s v="Customer_1654"/>
    <x v="1"/>
    <x v="0"/>
    <x v="0"/>
    <x v="4"/>
    <n v="1"/>
    <n v="3253"/>
    <n v="17"/>
    <n v="2699.99"/>
    <x v="6390"/>
    <s v="Cash"/>
    <x v="0"/>
    <n v="1"/>
    <n v="2023"/>
    <n v="12"/>
    <x v="2"/>
    <n v="4"/>
    <n v="49"/>
    <n v="2"/>
    <n v="0"/>
    <x v="2"/>
    <x v="0"/>
    <n v="55301"/>
    <n v="0.06"/>
  </r>
  <r>
    <x v="6466"/>
    <d v="2023-11-06T00:00:00"/>
    <s v="Customer_1842"/>
    <x v="0"/>
    <x v="3"/>
    <x v="1"/>
    <x v="8"/>
    <n v="2"/>
    <n v="1584"/>
    <n v="24"/>
    <n v="2407.6799999999998"/>
    <x v="6391"/>
    <s v="Card"/>
    <x v="0"/>
    <n v="1"/>
    <n v="2023"/>
    <n v="11"/>
    <x v="6"/>
    <n v="4"/>
    <n v="45"/>
    <n v="2"/>
    <n v="1"/>
    <x v="3"/>
    <x v="1"/>
    <n v="76032"/>
    <n v="0.15"/>
  </r>
  <r>
    <x v="6467"/>
    <d v="2023-09-02T00:00:00"/>
    <s v="Customer_1437"/>
    <x v="1"/>
    <x v="2"/>
    <x v="0"/>
    <x v="4"/>
    <n v="9"/>
    <n v="3531"/>
    <n v="14"/>
    <n v="27329.94"/>
    <x v="6392"/>
    <s v="UPI"/>
    <x v="0"/>
    <n v="1"/>
    <n v="2023"/>
    <n v="9"/>
    <x v="5"/>
    <n v="3"/>
    <n v="35"/>
    <n v="1"/>
    <n v="6"/>
    <x v="0"/>
    <x v="0"/>
    <n v="444906"/>
    <n v="0.12"/>
  </r>
  <r>
    <x v="6468"/>
    <d v="2023-01-06T00:00:00"/>
    <s v="Customer_280"/>
    <x v="0"/>
    <x v="1"/>
    <x v="0"/>
    <x v="4"/>
    <n v="3"/>
    <n v="2346"/>
    <n v="27"/>
    <n v="5137.74"/>
    <x v="6393"/>
    <s v="Card"/>
    <x v="1"/>
    <n v="5"/>
    <n v="2023"/>
    <n v="1"/>
    <x v="0"/>
    <n v="1"/>
    <n v="1"/>
    <n v="1"/>
    <n v="5"/>
    <x v="1"/>
    <x v="1"/>
    <n v="190026"/>
    <n v="0.09"/>
  </r>
  <r>
    <x v="6469"/>
    <d v="2023-11-28T00:00:00"/>
    <s v="Customer_1585"/>
    <x v="2"/>
    <x v="2"/>
    <x v="2"/>
    <x v="2"/>
    <n v="4"/>
    <n v="3974"/>
    <n v="25"/>
    <n v="11922"/>
    <x v="6394"/>
    <s v="Card"/>
    <x v="2"/>
    <n v="6"/>
    <n v="2023"/>
    <n v="11"/>
    <x v="6"/>
    <n v="4"/>
    <n v="48"/>
    <n v="5"/>
    <n v="2"/>
    <x v="5"/>
    <x v="1"/>
    <n v="397400"/>
    <n v="7.0000000000000007E-2"/>
  </r>
  <r>
    <x v="6470"/>
    <d v="2023-05-28T00:00:00"/>
    <s v="Customer_1723"/>
    <x v="3"/>
    <x v="1"/>
    <x v="0"/>
    <x v="6"/>
    <n v="1"/>
    <n v="1905"/>
    <n v="4"/>
    <n v="1828.8"/>
    <x v="6395"/>
    <s v="Cash"/>
    <x v="0"/>
    <n v="6"/>
    <n v="2023"/>
    <n v="5"/>
    <x v="11"/>
    <n v="2"/>
    <n v="22"/>
    <n v="5"/>
    <n v="0"/>
    <x v="2"/>
    <x v="0"/>
    <n v="7620"/>
    <n v="0.14000000000000001"/>
  </r>
  <r>
    <x v="6471"/>
    <d v="2023-10-14T00:00:00"/>
    <s v="Customer_617"/>
    <x v="2"/>
    <x v="3"/>
    <x v="1"/>
    <x v="3"/>
    <n v="2"/>
    <n v="748"/>
    <n v="0"/>
    <n v="1496"/>
    <x v="6396"/>
    <s v="Cash"/>
    <x v="0"/>
    <n v="1"/>
    <n v="2023"/>
    <n v="10"/>
    <x v="1"/>
    <n v="4"/>
    <n v="41"/>
    <n v="2"/>
    <n v="6"/>
    <x v="0"/>
    <x v="0"/>
    <n v="0"/>
    <n v="0.15"/>
  </r>
  <r>
    <x v="6472"/>
    <d v="2023-07-17T00:00:00"/>
    <s v="Customer_1207"/>
    <x v="1"/>
    <x v="0"/>
    <x v="2"/>
    <x v="5"/>
    <n v="4"/>
    <n v="307"/>
    <n v="7"/>
    <n v="1142.04"/>
    <x v="6397"/>
    <s v="Card"/>
    <x v="0"/>
    <n v="3"/>
    <n v="2023"/>
    <n v="7"/>
    <x v="10"/>
    <n v="3"/>
    <n v="29"/>
    <n v="4"/>
    <n v="1"/>
    <x v="3"/>
    <x v="1"/>
    <n v="8596"/>
    <n v="0.19"/>
  </r>
  <r>
    <x v="6473"/>
    <d v="2023-07-14T00:00:00"/>
    <s v="Customer_1628"/>
    <x v="0"/>
    <x v="2"/>
    <x v="2"/>
    <x v="5"/>
    <n v="8"/>
    <n v="945"/>
    <n v="2"/>
    <n v="7408.8"/>
    <x v="6398"/>
    <s v="Card"/>
    <x v="0"/>
    <n v="3"/>
    <n v="2023"/>
    <n v="7"/>
    <x v="10"/>
    <n v="3"/>
    <n v="28"/>
    <n v="3"/>
    <n v="5"/>
    <x v="1"/>
    <x v="1"/>
    <n v="15120"/>
    <n v="7.0000000000000007E-2"/>
  </r>
  <r>
    <x v="6474"/>
    <d v="2023-08-11T00:00:00"/>
    <s v="Customer_1610"/>
    <x v="3"/>
    <x v="2"/>
    <x v="2"/>
    <x v="5"/>
    <n v="6"/>
    <n v="770"/>
    <n v="12"/>
    <n v="4065.6"/>
    <x v="6399"/>
    <s v="Cash"/>
    <x v="1"/>
    <n v="5"/>
    <n v="2023"/>
    <n v="8"/>
    <x v="4"/>
    <n v="3"/>
    <n v="32"/>
    <n v="2"/>
    <n v="5"/>
    <x v="1"/>
    <x v="1"/>
    <n v="55440"/>
    <n v="0.18"/>
  </r>
  <r>
    <x v="6475"/>
    <d v="2023-05-29T00:00:00"/>
    <s v="Customer_1821"/>
    <x v="0"/>
    <x v="2"/>
    <x v="2"/>
    <x v="7"/>
    <n v="3"/>
    <n v="3948"/>
    <n v="23"/>
    <n v="9119.8799999999992"/>
    <x v="6400"/>
    <s v="UPI"/>
    <x v="0"/>
    <n v="6"/>
    <n v="2023"/>
    <n v="5"/>
    <x v="11"/>
    <n v="2"/>
    <n v="22"/>
    <n v="5"/>
    <n v="1"/>
    <x v="3"/>
    <x v="1"/>
    <n v="272412"/>
    <n v="0.17"/>
  </r>
  <r>
    <x v="6476"/>
    <d v="2023-06-29T00:00:00"/>
    <s v="Customer_1920"/>
    <x v="3"/>
    <x v="0"/>
    <x v="1"/>
    <x v="8"/>
    <n v="6"/>
    <n v="3155"/>
    <n v="14"/>
    <n v="16279.8"/>
    <x v="6401"/>
    <s v="Cash"/>
    <x v="1"/>
    <n v="1"/>
    <n v="2023"/>
    <n v="6"/>
    <x v="7"/>
    <n v="2"/>
    <n v="26"/>
    <n v="5"/>
    <n v="4"/>
    <x v="4"/>
    <x v="1"/>
    <n v="265020"/>
    <n v="0.05"/>
  </r>
  <r>
    <x v="6477"/>
    <d v="2023-07-11T00:00:00"/>
    <s v="Customer_661"/>
    <x v="0"/>
    <x v="3"/>
    <x v="1"/>
    <x v="3"/>
    <n v="4"/>
    <n v="4640"/>
    <n v="30"/>
    <n v="12992"/>
    <x v="6402"/>
    <s v="Cash"/>
    <x v="2"/>
    <n v="7"/>
    <n v="2023"/>
    <n v="7"/>
    <x v="10"/>
    <n v="3"/>
    <n v="28"/>
    <n v="3"/>
    <n v="2"/>
    <x v="5"/>
    <x v="1"/>
    <n v="556800"/>
    <n v="0.12"/>
  </r>
  <r>
    <x v="6478"/>
    <d v="2023-05-09T00:00:00"/>
    <s v="Customer_395"/>
    <x v="0"/>
    <x v="2"/>
    <x v="0"/>
    <x v="0"/>
    <n v="2"/>
    <n v="4681"/>
    <n v="3"/>
    <n v="9081.14"/>
    <x v="6403"/>
    <s v="Card"/>
    <x v="1"/>
    <n v="6"/>
    <n v="2023"/>
    <n v="5"/>
    <x v="11"/>
    <n v="2"/>
    <n v="19"/>
    <n v="2"/>
    <n v="2"/>
    <x v="5"/>
    <x v="1"/>
    <n v="28086"/>
    <n v="0.05"/>
  </r>
  <r>
    <x v="6479"/>
    <d v="2023-12-16T00:00:00"/>
    <s v="Customer_1249"/>
    <x v="2"/>
    <x v="1"/>
    <x v="1"/>
    <x v="1"/>
    <n v="10"/>
    <n v="3128"/>
    <n v="4"/>
    <n v="30028.799999999999"/>
    <x v="6404"/>
    <s v="UPI"/>
    <x v="1"/>
    <n v="3"/>
    <n v="2023"/>
    <n v="12"/>
    <x v="2"/>
    <n v="4"/>
    <n v="50"/>
    <n v="3"/>
    <n v="6"/>
    <x v="0"/>
    <x v="0"/>
    <n v="125120"/>
    <n v="0.18"/>
  </r>
  <r>
    <x v="6480"/>
    <d v="2023-02-01T00:00:00"/>
    <s v="Customer_445"/>
    <x v="2"/>
    <x v="3"/>
    <x v="0"/>
    <x v="0"/>
    <n v="1"/>
    <n v="4218"/>
    <n v="6"/>
    <n v="3964.92"/>
    <x v="6405"/>
    <s v="Card"/>
    <x v="2"/>
    <n v="7"/>
    <n v="2023"/>
    <n v="2"/>
    <x v="3"/>
    <n v="1"/>
    <n v="5"/>
    <n v="1"/>
    <n v="3"/>
    <x v="6"/>
    <x v="1"/>
    <n v="25308"/>
    <n v="0.09"/>
  </r>
  <r>
    <x v="6481"/>
    <d v="2023-03-11T00:00:00"/>
    <s v="Customer_115"/>
    <x v="0"/>
    <x v="1"/>
    <x v="1"/>
    <x v="1"/>
    <n v="8"/>
    <n v="1183"/>
    <n v="8"/>
    <n v="8706.8799999999992"/>
    <x v="6406"/>
    <s v="UPI"/>
    <x v="2"/>
    <n v="4"/>
    <n v="2023"/>
    <n v="3"/>
    <x v="9"/>
    <n v="1"/>
    <n v="10"/>
    <n v="2"/>
    <n v="6"/>
    <x v="0"/>
    <x v="0"/>
    <n v="75712"/>
    <n v="0.12"/>
  </r>
  <r>
    <x v="6482"/>
    <d v="2023-04-20T00:00:00"/>
    <s v="Customer_1364"/>
    <x v="2"/>
    <x v="1"/>
    <x v="2"/>
    <x v="5"/>
    <n v="2"/>
    <n v="2457"/>
    <n v="21"/>
    <n v="3882.06"/>
    <x v="6407"/>
    <s v="UPI"/>
    <x v="0"/>
    <n v="3"/>
    <n v="2023"/>
    <n v="4"/>
    <x v="8"/>
    <n v="2"/>
    <n v="16"/>
    <n v="4"/>
    <n v="4"/>
    <x v="4"/>
    <x v="1"/>
    <n v="103194"/>
    <n v="0.13"/>
  </r>
  <r>
    <x v="6483"/>
    <d v="2023-02-10T00:00:00"/>
    <s v="Customer_473"/>
    <x v="1"/>
    <x v="0"/>
    <x v="0"/>
    <x v="0"/>
    <n v="8"/>
    <n v="3694"/>
    <n v="23"/>
    <n v="22755.040000000001"/>
    <x v="6408"/>
    <s v="UPI"/>
    <x v="0"/>
    <n v="5"/>
    <n v="2023"/>
    <n v="2"/>
    <x v="3"/>
    <n v="1"/>
    <n v="6"/>
    <n v="2"/>
    <n v="5"/>
    <x v="1"/>
    <x v="1"/>
    <n v="679696"/>
    <n v="7.0000000000000007E-2"/>
  </r>
  <r>
    <x v="6484"/>
    <d v="2023-06-15T00:00:00"/>
    <s v="Customer_1085"/>
    <x v="3"/>
    <x v="0"/>
    <x v="0"/>
    <x v="4"/>
    <n v="1"/>
    <n v="2283"/>
    <n v="27"/>
    <n v="1666.59"/>
    <x v="6409"/>
    <s v="Card"/>
    <x v="2"/>
    <n v="3"/>
    <n v="2023"/>
    <n v="6"/>
    <x v="7"/>
    <n v="2"/>
    <n v="24"/>
    <n v="3"/>
    <n v="4"/>
    <x v="4"/>
    <x v="1"/>
    <n v="61641"/>
    <n v="0.1"/>
  </r>
  <r>
    <x v="6485"/>
    <d v="2023-12-09T00:00:00"/>
    <s v="Customer_754"/>
    <x v="1"/>
    <x v="2"/>
    <x v="1"/>
    <x v="3"/>
    <n v="7"/>
    <n v="4585"/>
    <n v="17"/>
    <n v="26638.85"/>
    <x v="6410"/>
    <s v="Card"/>
    <x v="2"/>
    <n v="5"/>
    <n v="2023"/>
    <n v="12"/>
    <x v="2"/>
    <n v="4"/>
    <n v="49"/>
    <n v="2"/>
    <n v="6"/>
    <x v="0"/>
    <x v="0"/>
    <n v="545615"/>
    <n v="0.17"/>
  </r>
  <r>
    <x v="6486"/>
    <d v="2023-02-06T00:00:00"/>
    <s v="Customer_368"/>
    <x v="0"/>
    <x v="1"/>
    <x v="1"/>
    <x v="1"/>
    <n v="6"/>
    <n v="4796"/>
    <n v="2"/>
    <n v="28200.48"/>
    <x v="6411"/>
    <s v="Card"/>
    <x v="0"/>
    <n v="7"/>
    <n v="2023"/>
    <n v="2"/>
    <x v="3"/>
    <n v="1"/>
    <n v="6"/>
    <n v="2"/>
    <n v="1"/>
    <x v="3"/>
    <x v="1"/>
    <n v="57552"/>
    <n v="0.11"/>
  </r>
  <r>
    <x v="6487"/>
    <d v="2023-09-06T00:00:00"/>
    <s v="Customer_1743"/>
    <x v="1"/>
    <x v="2"/>
    <x v="1"/>
    <x v="8"/>
    <n v="10"/>
    <n v="702"/>
    <n v="8"/>
    <n v="6458.4"/>
    <x v="6412"/>
    <s v="Cash"/>
    <x v="1"/>
    <n v="4"/>
    <n v="2023"/>
    <n v="9"/>
    <x v="5"/>
    <n v="3"/>
    <n v="36"/>
    <n v="2"/>
    <n v="3"/>
    <x v="6"/>
    <x v="1"/>
    <n v="56160"/>
    <n v="0.18"/>
  </r>
  <r>
    <x v="6488"/>
    <d v="2023-10-22T00:00:00"/>
    <s v="Customer_630"/>
    <x v="1"/>
    <x v="3"/>
    <x v="0"/>
    <x v="4"/>
    <n v="7"/>
    <n v="1552"/>
    <n v="28"/>
    <n v="7822.08"/>
    <x v="1246"/>
    <s v="Card"/>
    <x v="1"/>
    <n v="1"/>
    <n v="2023"/>
    <n v="10"/>
    <x v="1"/>
    <n v="4"/>
    <n v="43"/>
    <n v="4"/>
    <n v="0"/>
    <x v="2"/>
    <x v="0"/>
    <n v="304192"/>
    <n v="0.05"/>
  </r>
  <r>
    <x v="6489"/>
    <d v="2023-03-09T00:00:00"/>
    <s v="Customer_1394"/>
    <x v="3"/>
    <x v="1"/>
    <x v="0"/>
    <x v="4"/>
    <n v="8"/>
    <n v="3061"/>
    <n v="23"/>
    <n v="18855.759999999998"/>
    <x v="6413"/>
    <s v="UPI"/>
    <x v="0"/>
    <n v="1"/>
    <n v="2023"/>
    <n v="3"/>
    <x v="9"/>
    <n v="1"/>
    <n v="10"/>
    <n v="2"/>
    <n v="4"/>
    <x v="4"/>
    <x v="1"/>
    <n v="563224"/>
    <n v="0.09"/>
  </r>
  <r>
    <x v="6490"/>
    <d v="2023-10-29T00:00:00"/>
    <s v="Customer_1340"/>
    <x v="1"/>
    <x v="3"/>
    <x v="1"/>
    <x v="8"/>
    <n v="5"/>
    <n v="716"/>
    <n v="3"/>
    <n v="3472.6"/>
    <x v="6414"/>
    <s v="Card"/>
    <x v="2"/>
    <n v="1"/>
    <n v="2023"/>
    <n v="10"/>
    <x v="1"/>
    <n v="4"/>
    <n v="44"/>
    <n v="5"/>
    <n v="0"/>
    <x v="2"/>
    <x v="0"/>
    <n v="10740"/>
    <n v="0.12"/>
  </r>
  <r>
    <x v="6491"/>
    <d v="2023-02-21T00:00:00"/>
    <s v="Customer_1807"/>
    <x v="2"/>
    <x v="1"/>
    <x v="2"/>
    <x v="2"/>
    <n v="8"/>
    <n v="1538"/>
    <n v="12"/>
    <n v="10827.52"/>
    <x v="37"/>
    <s v="Card"/>
    <x v="2"/>
    <n v="1"/>
    <n v="2023"/>
    <n v="2"/>
    <x v="3"/>
    <n v="1"/>
    <n v="8"/>
    <n v="4"/>
    <n v="2"/>
    <x v="5"/>
    <x v="1"/>
    <n v="147648"/>
    <n v="0.11"/>
  </r>
  <r>
    <x v="6492"/>
    <d v="2023-03-20T00:00:00"/>
    <s v="Customer_1196"/>
    <x v="3"/>
    <x v="0"/>
    <x v="1"/>
    <x v="1"/>
    <n v="7"/>
    <n v="2784"/>
    <n v="2"/>
    <n v="19098.240000000002"/>
    <x v="6415"/>
    <s v="UPI"/>
    <x v="2"/>
    <n v="3"/>
    <n v="2023"/>
    <n v="3"/>
    <x v="9"/>
    <n v="1"/>
    <n v="12"/>
    <n v="4"/>
    <n v="1"/>
    <x v="3"/>
    <x v="1"/>
    <n v="38976"/>
    <n v="7.0000000000000007E-2"/>
  </r>
  <r>
    <x v="6493"/>
    <d v="2023-01-13T00:00:00"/>
    <s v="Customer_447"/>
    <x v="2"/>
    <x v="0"/>
    <x v="2"/>
    <x v="2"/>
    <n v="10"/>
    <n v="3329"/>
    <n v="2"/>
    <n v="32624.2"/>
    <x v="6416"/>
    <s v="Card"/>
    <x v="2"/>
    <n v="1"/>
    <n v="2023"/>
    <n v="1"/>
    <x v="0"/>
    <n v="1"/>
    <n v="2"/>
    <n v="2"/>
    <n v="5"/>
    <x v="1"/>
    <x v="1"/>
    <n v="66580"/>
    <n v="0.08"/>
  </r>
  <r>
    <x v="6494"/>
    <d v="2023-10-19T00:00:00"/>
    <s v="Customer_48"/>
    <x v="3"/>
    <x v="3"/>
    <x v="0"/>
    <x v="0"/>
    <n v="8"/>
    <n v="4298"/>
    <n v="12"/>
    <n v="30257.919999999998"/>
    <x v="6417"/>
    <s v="Card"/>
    <x v="0"/>
    <n v="7"/>
    <n v="2023"/>
    <n v="10"/>
    <x v="1"/>
    <n v="4"/>
    <n v="42"/>
    <n v="3"/>
    <n v="4"/>
    <x v="4"/>
    <x v="1"/>
    <n v="412608"/>
    <n v="0.19"/>
  </r>
  <r>
    <x v="6495"/>
    <d v="2023-08-13T00:00:00"/>
    <s v="Customer_3"/>
    <x v="1"/>
    <x v="2"/>
    <x v="1"/>
    <x v="8"/>
    <n v="3"/>
    <n v="2893"/>
    <n v="25"/>
    <n v="6509.25"/>
    <x v="6418"/>
    <s v="Card"/>
    <x v="0"/>
    <n v="2"/>
    <n v="2023"/>
    <n v="8"/>
    <x v="4"/>
    <n v="3"/>
    <n v="33"/>
    <n v="3"/>
    <n v="0"/>
    <x v="2"/>
    <x v="0"/>
    <n v="216975"/>
    <n v="0.14000000000000001"/>
  </r>
  <r>
    <x v="6496"/>
    <d v="2023-11-29T00:00:00"/>
    <s v="Customer_11"/>
    <x v="1"/>
    <x v="0"/>
    <x v="1"/>
    <x v="8"/>
    <n v="5"/>
    <n v="4802"/>
    <n v="26"/>
    <n v="17767.400000000001"/>
    <x v="6419"/>
    <s v="UPI"/>
    <x v="2"/>
    <n v="7"/>
    <n v="2023"/>
    <n v="11"/>
    <x v="6"/>
    <n v="4"/>
    <n v="48"/>
    <n v="5"/>
    <n v="3"/>
    <x v="6"/>
    <x v="1"/>
    <n v="624260"/>
    <n v="0.14000000000000001"/>
  </r>
  <r>
    <x v="6497"/>
    <d v="2023-10-17T00:00:00"/>
    <s v="Customer_222"/>
    <x v="0"/>
    <x v="1"/>
    <x v="2"/>
    <x v="7"/>
    <n v="8"/>
    <n v="4730"/>
    <n v="14"/>
    <n v="32542.400000000001"/>
    <x v="6420"/>
    <s v="UPI"/>
    <x v="0"/>
    <n v="7"/>
    <n v="2023"/>
    <n v="10"/>
    <x v="1"/>
    <n v="4"/>
    <n v="42"/>
    <n v="3"/>
    <n v="2"/>
    <x v="5"/>
    <x v="1"/>
    <n v="529760"/>
    <n v="0.16"/>
  </r>
  <r>
    <x v="6498"/>
    <d v="2023-09-08T00:00:00"/>
    <s v="Customer_312"/>
    <x v="1"/>
    <x v="1"/>
    <x v="2"/>
    <x v="2"/>
    <n v="9"/>
    <n v="789"/>
    <n v="1"/>
    <n v="7029.99"/>
    <x v="6421"/>
    <s v="Cash"/>
    <x v="1"/>
    <n v="3"/>
    <n v="2023"/>
    <n v="9"/>
    <x v="5"/>
    <n v="3"/>
    <n v="36"/>
    <n v="2"/>
    <n v="5"/>
    <x v="1"/>
    <x v="1"/>
    <n v="7101"/>
    <n v="0.18"/>
  </r>
  <r>
    <x v="6499"/>
    <d v="2023-06-13T00:00:00"/>
    <s v="Customer_891"/>
    <x v="1"/>
    <x v="3"/>
    <x v="2"/>
    <x v="2"/>
    <n v="8"/>
    <n v="3734"/>
    <n v="11"/>
    <n v="26586.080000000002"/>
    <x v="6422"/>
    <s v="Card"/>
    <x v="1"/>
    <n v="4"/>
    <n v="2023"/>
    <n v="6"/>
    <x v="7"/>
    <n v="2"/>
    <n v="24"/>
    <n v="3"/>
    <n v="2"/>
    <x v="5"/>
    <x v="1"/>
    <n v="328592"/>
    <n v="7.0000000000000007E-2"/>
  </r>
  <r>
    <x v="6500"/>
    <d v="2023-02-24T00:00:00"/>
    <s v="Customer_1801"/>
    <x v="0"/>
    <x v="1"/>
    <x v="1"/>
    <x v="3"/>
    <n v="4"/>
    <n v="2865"/>
    <n v="4"/>
    <n v="11001.6"/>
    <x v="6423"/>
    <s v="UPI"/>
    <x v="1"/>
    <n v="6"/>
    <n v="2023"/>
    <n v="2"/>
    <x v="3"/>
    <n v="1"/>
    <n v="8"/>
    <n v="4"/>
    <n v="5"/>
    <x v="1"/>
    <x v="1"/>
    <n v="45840"/>
    <n v="0.14000000000000001"/>
  </r>
  <r>
    <x v="6501"/>
    <d v="2023-03-04T00:00:00"/>
    <s v="Customer_1007"/>
    <x v="3"/>
    <x v="1"/>
    <x v="0"/>
    <x v="4"/>
    <n v="10"/>
    <n v="2133"/>
    <n v="1"/>
    <n v="21116.7"/>
    <x v="6424"/>
    <s v="Card"/>
    <x v="1"/>
    <n v="1"/>
    <n v="2023"/>
    <n v="3"/>
    <x v="9"/>
    <n v="1"/>
    <n v="9"/>
    <n v="1"/>
    <n v="6"/>
    <x v="0"/>
    <x v="0"/>
    <n v="21330"/>
    <n v="0.06"/>
  </r>
  <r>
    <x v="6502"/>
    <d v="2023-08-25T00:00:00"/>
    <s v="Customer_1997"/>
    <x v="1"/>
    <x v="0"/>
    <x v="1"/>
    <x v="1"/>
    <n v="5"/>
    <n v="4454"/>
    <n v="26"/>
    <n v="16479.8"/>
    <x v="6425"/>
    <s v="UPI"/>
    <x v="0"/>
    <n v="1"/>
    <n v="2023"/>
    <n v="8"/>
    <x v="4"/>
    <n v="3"/>
    <n v="34"/>
    <n v="4"/>
    <n v="5"/>
    <x v="1"/>
    <x v="1"/>
    <n v="579020"/>
    <n v="0.08"/>
  </r>
  <r>
    <x v="6503"/>
    <d v="2023-02-17T00:00:00"/>
    <s v="Customer_21"/>
    <x v="1"/>
    <x v="2"/>
    <x v="0"/>
    <x v="4"/>
    <n v="3"/>
    <n v="2412"/>
    <n v="2"/>
    <n v="7091.28"/>
    <x v="6426"/>
    <s v="Card"/>
    <x v="0"/>
    <n v="1"/>
    <n v="2023"/>
    <n v="2"/>
    <x v="3"/>
    <n v="1"/>
    <n v="7"/>
    <n v="3"/>
    <n v="5"/>
    <x v="1"/>
    <x v="1"/>
    <n v="14472"/>
    <n v="0.14000000000000001"/>
  </r>
  <r>
    <x v="6504"/>
    <d v="2023-01-29T00:00:00"/>
    <s v="Customer_1281"/>
    <x v="1"/>
    <x v="3"/>
    <x v="1"/>
    <x v="8"/>
    <n v="8"/>
    <n v="3124"/>
    <n v="20"/>
    <n v="19993.599999999999"/>
    <x v="6427"/>
    <s v="Card"/>
    <x v="0"/>
    <n v="5"/>
    <n v="2023"/>
    <n v="1"/>
    <x v="0"/>
    <n v="1"/>
    <n v="5"/>
    <n v="5"/>
    <n v="0"/>
    <x v="2"/>
    <x v="0"/>
    <n v="499840"/>
    <n v="0.15"/>
  </r>
  <r>
    <x v="6505"/>
    <d v="2023-12-29T00:00:00"/>
    <s v="Customer_1818"/>
    <x v="1"/>
    <x v="0"/>
    <x v="2"/>
    <x v="5"/>
    <n v="1"/>
    <n v="4746"/>
    <n v="9"/>
    <n v="4318.8599999999997"/>
    <x v="6428"/>
    <s v="Card"/>
    <x v="2"/>
    <n v="5"/>
    <n v="2023"/>
    <n v="12"/>
    <x v="2"/>
    <n v="4"/>
    <n v="52"/>
    <n v="5"/>
    <n v="5"/>
    <x v="1"/>
    <x v="1"/>
    <n v="42714"/>
    <n v="0.16"/>
  </r>
  <r>
    <x v="6506"/>
    <d v="2023-04-19T00:00:00"/>
    <s v="Customer_112"/>
    <x v="3"/>
    <x v="0"/>
    <x v="2"/>
    <x v="2"/>
    <n v="3"/>
    <n v="2197"/>
    <n v="24"/>
    <n v="5009.16"/>
    <x v="6429"/>
    <s v="UPI"/>
    <x v="1"/>
    <n v="5"/>
    <n v="2023"/>
    <n v="4"/>
    <x v="8"/>
    <n v="2"/>
    <n v="16"/>
    <n v="4"/>
    <n v="3"/>
    <x v="6"/>
    <x v="1"/>
    <n v="158184"/>
    <n v="0.19"/>
  </r>
  <r>
    <x v="6507"/>
    <d v="2023-01-31T00:00:00"/>
    <s v="Customer_419"/>
    <x v="3"/>
    <x v="1"/>
    <x v="0"/>
    <x v="0"/>
    <n v="6"/>
    <n v="4638"/>
    <n v="14"/>
    <n v="23932.080000000002"/>
    <x v="6430"/>
    <s v="Cash"/>
    <x v="0"/>
    <n v="1"/>
    <n v="2023"/>
    <n v="1"/>
    <x v="0"/>
    <n v="1"/>
    <n v="5"/>
    <n v="5"/>
    <n v="2"/>
    <x v="5"/>
    <x v="1"/>
    <n v="389592"/>
    <n v="0.05"/>
  </r>
  <r>
    <x v="6508"/>
    <d v="2023-05-01T00:00:00"/>
    <s v="Customer_738"/>
    <x v="0"/>
    <x v="1"/>
    <x v="1"/>
    <x v="3"/>
    <n v="9"/>
    <n v="2672"/>
    <n v="28"/>
    <n v="17314.560000000001"/>
    <x v="6431"/>
    <s v="UPI"/>
    <x v="1"/>
    <n v="7"/>
    <n v="2023"/>
    <n v="5"/>
    <x v="11"/>
    <n v="2"/>
    <n v="18"/>
    <n v="1"/>
    <n v="1"/>
    <x v="3"/>
    <x v="1"/>
    <n v="673344"/>
    <n v="0.14000000000000001"/>
  </r>
  <r>
    <x v="6509"/>
    <d v="2023-08-09T00:00:00"/>
    <s v="Customer_1015"/>
    <x v="3"/>
    <x v="3"/>
    <x v="2"/>
    <x v="7"/>
    <n v="4"/>
    <n v="2882"/>
    <n v="28"/>
    <n v="8300.16"/>
    <x v="6432"/>
    <s v="UPI"/>
    <x v="0"/>
    <n v="5"/>
    <n v="2023"/>
    <n v="8"/>
    <x v="4"/>
    <n v="3"/>
    <n v="32"/>
    <n v="2"/>
    <n v="3"/>
    <x v="6"/>
    <x v="1"/>
    <n v="322784"/>
    <n v="0.16"/>
  </r>
  <r>
    <x v="6510"/>
    <d v="2023-02-04T00:00:00"/>
    <s v="Customer_467"/>
    <x v="3"/>
    <x v="0"/>
    <x v="1"/>
    <x v="8"/>
    <n v="7"/>
    <n v="2546"/>
    <n v="20"/>
    <n v="14257.6"/>
    <x v="6433"/>
    <s v="Cash"/>
    <x v="0"/>
    <n v="7"/>
    <n v="2023"/>
    <n v="2"/>
    <x v="3"/>
    <n v="1"/>
    <n v="5"/>
    <n v="1"/>
    <n v="6"/>
    <x v="0"/>
    <x v="0"/>
    <n v="356440"/>
    <n v="0.06"/>
  </r>
  <r>
    <x v="6511"/>
    <d v="2023-07-27T00:00:00"/>
    <s v="Customer_60"/>
    <x v="2"/>
    <x v="1"/>
    <x v="0"/>
    <x v="6"/>
    <n v="5"/>
    <n v="2604"/>
    <n v="7"/>
    <n v="12108.6"/>
    <x v="6434"/>
    <s v="Card"/>
    <x v="2"/>
    <n v="5"/>
    <n v="2023"/>
    <n v="7"/>
    <x v="10"/>
    <n v="3"/>
    <n v="30"/>
    <n v="5"/>
    <n v="4"/>
    <x v="4"/>
    <x v="1"/>
    <n v="91140"/>
    <n v="0.11"/>
  </r>
  <r>
    <x v="6512"/>
    <d v="2023-06-25T00:00:00"/>
    <s v="Customer_1998"/>
    <x v="0"/>
    <x v="0"/>
    <x v="2"/>
    <x v="2"/>
    <n v="10"/>
    <n v="3767"/>
    <n v="6"/>
    <n v="35409.800000000003"/>
    <x v="6435"/>
    <s v="Cash"/>
    <x v="0"/>
    <n v="1"/>
    <n v="2023"/>
    <n v="6"/>
    <x v="7"/>
    <n v="2"/>
    <n v="26"/>
    <n v="5"/>
    <n v="0"/>
    <x v="2"/>
    <x v="0"/>
    <n v="226020"/>
    <n v="0.17"/>
  </r>
  <r>
    <x v="6513"/>
    <d v="2023-05-27T00:00:00"/>
    <s v="Customer_794"/>
    <x v="3"/>
    <x v="0"/>
    <x v="0"/>
    <x v="4"/>
    <n v="5"/>
    <n v="3940"/>
    <n v="20"/>
    <n v="15760"/>
    <x v="6436"/>
    <s v="Cash"/>
    <x v="2"/>
    <n v="6"/>
    <n v="2023"/>
    <n v="5"/>
    <x v="11"/>
    <n v="2"/>
    <n v="21"/>
    <n v="4"/>
    <n v="6"/>
    <x v="0"/>
    <x v="0"/>
    <n v="394000"/>
    <n v="7.0000000000000007E-2"/>
  </r>
  <r>
    <x v="6514"/>
    <d v="2023-03-20T00:00:00"/>
    <s v="Customer_776"/>
    <x v="1"/>
    <x v="2"/>
    <x v="1"/>
    <x v="3"/>
    <n v="2"/>
    <n v="1271"/>
    <n v="2"/>
    <n v="2491.16"/>
    <x v="6437"/>
    <s v="UPI"/>
    <x v="2"/>
    <n v="5"/>
    <n v="2023"/>
    <n v="3"/>
    <x v="9"/>
    <n v="1"/>
    <n v="12"/>
    <n v="4"/>
    <n v="1"/>
    <x v="3"/>
    <x v="1"/>
    <n v="5084"/>
    <n v="0.06"/>
  </r>
  <r>
    <x v="6515"/>
    <d v="2023-05-25T00:00:00"/>
    <s v="Customer_540"/>
    <x v="3"/>
    <x v="3"/>
    <x v="0"/>
    <x v="0"/>
    <n v="7"/>
    <n v="1940"/>
    <n v="0"/>
    <n v="13580"/>
    <x v="6438"/>
    <s v="Card"/>
    <x v="2"/>
    <n v="5"/>
    <n v="2023"/>
    <n v="5"/>
    <x v="11"/>
    <n v="2"/>
    <n v="21"/>
    <n v="4"/>
    <n v="4"/>
    <x v="4"/>
    <x v="1"/>
    <n v="0"/>
    <n v="0.18"/>
  </r>
  <r>
    <x v="6516"/>
    <d v="2023-03-06T00:00:00"/>
    <s v="Customer_1863"/>
    <x v="2"/>
    <x v="1"/>
    <x v="1"/>
    <x v="1"/>
    <n v="10"/>
    <n v="4629"/>
    <n v="6"/>
    <n v="43512.6"/>
    <x v="6439"/>
    <s v="Card"/>
    <x v="0"/>
    <n v="2"/>
    <n v="2023"/>
    <n v="3"/>
    <x v="9"/>
    <n v="1"/>
    <n v="10"/>
    <n v="2"/>
    <n v="1"/>
    <x v="3"/>
    <x v="1"/>
    <n v="277740"/>
    <n v="0.18"/>
  </r>
  <r>
    <x v="6517"/>
    <d v="2023-04-06T00:00:00"/>
    <s v="Customer_1135"/>
    <x v="3"/>
    <x v="0"/>
    <x v="2"/>
    <x v="7"/>
    <n v="6"/>
    <n v="2898"/>
    <n v="13"/>
    <n v="15127.56"/>
    <x v="6440"/>
    <s v="Cash"/>
    <x v="0"/>
    <n v="2"/>
    <n v="2023"/>
    <n v="4"/>
    <x v="8"/>
    <n v="2"/>
    <n v="14"/>
    <n v="2"/>
    <n v="4"/>
    <x v="4"/>
    <x v="1"/>
    <n v="226044"/>
    <n v="0.17"/>
  </r>
  <r>
    <x v="6518"/>
    <d v="2023-09-02T00:00:00"/>
    <s v="Customer_1454"/>
    <x v="2"/>
    <x v="0"/>
    <x v="1"/>
    <x v="3"/>
    <n v="5"/>
    <n v="3711"/>
    <n v="9"/>
    <n v="16885.05"/>
    <x v="6441"/>
    <s v="UPI"/>
    <x v="1"/>
    <n v="7"/>
    <n v="2023"/>
    <n v="9"/>
    <x v="5"/>
    <n v="3"/>
    <n v="35"/>
    <n v="1"/>
    <n v="6"/>
    <x v="0"/>
    <x v="0"/>
    <n v="166995"/>
    <n v="7.0000000000000007E-2"/>
  </r>
  <r>
    <x v="6519"/>
    <d v="2023-07-29T00:00:00"/>
    <s v="Customer_31"/>
    <x v="3"/>
    <x v="2"/>
    <x v="1"/>
    <x v="3"/>
    <n v="2"/>
    <n v="2958"/>
    <n v="20"/>
    <n v="4732.8"/>
    <x v="6442"/>
    <s v="Card"/>
    <x v="1"/>
    <n v="3"/>
    <n v="2023"/>
    <n v="7"/>
    <x v="10"/>
    <n v="3"/>
    <n v="30"/>
    <n v="5"/>
    <n v="6"/>
    <x v="0"/>
    <x v="0"/>
    <n v="118320"/>
    <n v="0.12"/>
  </r>
  <r>
    <x v="6520"/>
    <d v="2023-05-05T00:00:00"/>
    <s v="Customer_53"/>
    <x v="1"/>
    <x v="0"/>
    <x v="0"/>
    <x v="0"/>
    <n v="3"/>
    <n v="3255"/>
    <n v="8"/>
    <n v="8983.7999999999993"/>
    <x v="6443"/>
    <s v="UPI"/>
    <x v="0"/>
    <n v="5"/>
    <n v="2023"/>
    <n v="5"/>
    <x v="11"/>
    <n v="2"/>
    <n v="18"/>
    <n v="1"/>
    <n v="5"/>
    <x v="1"/>
    <x v="1"/>
    <n v="78120"/>
    <n v="0.1"/>
  </r>
  <r>
    <x v="6521"/>
    <d v="2023-10-25T00:00:00"/>
    <s v="Customer_36"/>
    <x v="1"/>
    <x v="0"/>
    <x v="0"/>
    <x v="6"/>
    <n v="6"/>
    <n v="4250"/>
    <n v="20"/>
    <n v="20400"/>
    <x v="6444"/>
    <s v="UPI"/>
    <x v="2"/>
    <n v="7"/>
    <n v="2023"/>
    <n v="10"/>
    <x v="1"/>
    <n v="4"/>
    <n v="43"/>
    <n v="4"/>
    <n v="3"/>
    <x v="6"/>
    <x v="1"/>
    <n v="510000"/>
    <n v="0.08"/>
  </r>
  <r>
    <x v="6522"/>
    <d v="2023-08-23T00:00:00"/>
    <s v="Customer_1009"/>
    <x v="3"/>
    <x v="1"/>
    <x v="0"/>
    <x v="4"/>
    <n v="7"/>
    <n v="3767"/>
    <n v="28"/>
    <n v="18985.68"/>
    <x v="6445"/>
    <s v="Cash"/>
    <x v="1"/>
    <n v="4"/>
    <n v="2023"/>
    <n v="8"/>
    <x v="4"/>
    <n v="3"/>
    <n v="34"/>
    <n v="4"/>
    <n v="3"/>
    <x v="6"/>
    <x v="1"/>
    <n v="738332"/>
    <n v="0.11"/>
  </r>
  <r>
    <x v="6523"/>
    <d v="2023-09-18T00:00:00"/>
    <s v="Customer_1949"/>
    <x v="3"/>
    <x v="0"/>
    <x v="2"/>
    <x v="7"/>
    <n v="10"/>
    <n v="3256"/>
    <n v="28"/>
    <n v="23443.200000000001"/>
    <x v="6446"/>
    <s v="Card"/>
    <x v="1"/>
    <n v="1"/>
    <n v="2023"/>
    <n v="9"/>
    <x v="5"/>
    <n v="3"/>
    <n v="38"/>
    <n v="4"/>
    <n v="1"/>
    <x v="3"/>
    <x v="1"/>
    <n v="911680"/>
    <n v="0.06"/>
  </r>
  <r>
    <x v="6524"/>
    <d v="2023-06-23T00:00:00"/>
    <s v="Customer_913"/>
    <x v="1"/>
    <x v="3"/>
    <x v="0"/>
    <x v="6"/>
    <n v="7"/>
    <n v="994"/>
    <n v="21"/>
    <n v="5496.82"/>
    <x v="6447"/>
    <s v="Card"/>
    <x v="2"/>
    <n v="2"/>
    <n v="2023"/>
    <n v="6"/>
    <x v="7"/>
    <n v="2"/>
    <n v="25"/>
    <n v="4"/>
    <n v="5"/>
    <x v="1"/>
    <x v="1"/>
    <n v="146118"/>
    <n v="0.17"/>
  </r>
  <r>
    <x v="6525"/>
    <d v="2023-09-09T00:00:00"/>
    <s v="Customer_830"/>
    <x v="1"/>
    <x v="2"/>
    <x v="2"/>
    <x v="2"/>
    <n v="7"/>
    <n v="1353"/>
    <n v="12"/>
    <n v="8334.48"/>
    <x v="6448"/>
    <s v="Cash"/>
    <x v="2"/>
    <n v="1"/>
    <n v="2023"/>
    <n v="9"/>
    <x v="5"/>
    <n v="3"/>
    <n v="36"/>
    <n v="2"/>
    <n v="6"/>
    <x v="0"/>
    <x v="0"/>
    <n v="113652"/>
    <n v="0.09"/>
  </r>
  <r>
    <x v="6526"/>
    <d v="2023-04-07T00:00:00"/>
    <s v="Customer_814"/>
    <x v="2"/>
    <x v="2"/>
    <x v="2"/>
    <x v="2"/>
    <n v="5"/>
    <n v="3233"/>
    <n v="1"/>
    <n v="16003.35"/>
    <x v="6449"/>
    <s v="Card"/>
    <x v="0"/>
    <n v="2"/>
    <n v="2023"/>
    <n v="4"/>
    <x v="8"/>
    <n v="2"/>
    <n v="14"/>
    <n v="2"/>
    <n v="5"/>
    <x v="1"/>
    <x v="1"/>
    <n v="16165"/>
    <n v="0.16"/>
  </r>
  <r>
    <x v="6527"/>
    <d v="2023-11-11T00:00:00"/>
    <s v="Customer_4"/>
    <x v="0"/>
    <x v="0"/>
    <x v="2"/>
    <x v="5"/>
    <n v="1"/>
    <n v="1640"/>
    <n v="4"/>
    <n v="1574.4"/>
    <x v="6450"/>
    <s v="UPI"/>
    <x v="1"/>
    <n v="6"/>
    <n v="2023"/>
    <n v="11"/>
    <x v="6"/>
    <n v="4"/>
    <n v="45"/>
    <n v="2"/>
    <n v="6"/>
    <x v="0"/>
    <x v="0"/>
    <n v="6560"/>
    <n v="0.1"/>
  </r>
  <r>
    <x v="6528"/>
    <d v="2023-05-23T00:00:00"/>
    <s v="Customer_1102"/>
    <x v="0"/>
    <x v="3"/>
    <x v="2"/>
    <x v="2"/>
    <n v="3"/>
    <n v="1443"/>
    <n v="21"/>
    <n v="3419.91"/>
    <x v="6451"/>
    <s v="UPI"/>
    <x v="0"/>
    <n v="3"/>
    <n v="2023"/>
    <n v="5"/>
    <x v="11"/>
    <n v="2"/>
    <n v="21"/>
    <n v="4"/>
    <n v="2"/>
    <x v="5"/>
    <x v="1"/>
    <n v="90909"/>
    <n v="0.11"/>
  </r>
  <r>
    <x v="6529"/>
    <d v="2023-01-29T00:00:00"/>
    <s v="Customer_1023"/>
    <x v="0"/>
    <x v="3"/>
    <x v="0"/>
    <x v="6"/>
    <n v="3"/>
    <n v="787"/>
    <n v="10"/>
    <n v="2124.9"/>
    <x v="6452"/>
    <s v="Cash"/>
    <x v="2"/>
    <n v="4"/>
    <n v="2023"/>
    <n v="1"/>
    <x v="0"/>
    <n v="1"/>
    <n v="5"/>
    <n v="5"/>
    <n v="0"/>
    <x v="2"/>
    <x v="0"/>
    <n v="23610"/>
    <n v="0.05"/>
  </r>
  <r>
    <x v="6530"/>
    <d v="2023-12-12T00:00:00"/>
    <s v="Customer_1351"/>
    <x v="2"/>
    <x v="3"/>
    <x v="2"/>
    <x v="7"/>
    <n v="5"/>
    <n v="1891"/>
    <n v="17"/>
    <n v="7847.65"/>
    <x v="6453"/>
    <s v="Card"/>
    <x v="0"/>
    <n v="4"/>
    <n v="2023"/>
    <n v="12"/>
    <x v="2"/>
    <n v="4"/>
    <n v="50"/>
    <n v="3"/>
    <n v="2"/>
    <x v="5"/>
    <x v="1"/>
    <n v="160735"/>
    <n v="0.08"/>
  </r>
  <r>
    <x v="6531"/>
    <d v="2023-06-26T00:00:00"/>
    <s v="Customer_964"/>
    <x v="3"/>
    <x v="2"/>
    <x v="1"/>
    <x v="1"/>
    <n v="10"/>
    <n v="3370"/>
    <n v="25"/>
    <n v="25275"/>
    <x v="6454"/>
    <s v="Cash"/>
    <x v="1"/>
    <n v="2"/>
    <n v="2023"/>
    <n v="6"/>
    <x v="7"/>
    <n v="2"/>
    <n v="26"/>
    <n v="5"/>
    <n v="1"/>
    <x v="3"/>
    <x v="1"/>
    <n v="842500"/>
    <n v="0.08"/>
  </r>
  <r>
    <x v="6532"/>
    <d v="2023-11-06T00:00:00"/>
    <s v="Customer_37"/>
    <x v="2"/>
    <x v="0"/>
    <x v="1"/>
    <x v="8"/>
    <n v="10"/>
    <n v="4527"/>
    <n v="17"/>
    <n v="37574.1"/>
    <x v="6455"/>
    <s v="Cash"/>
    <x v="0"/>
    <n v="6"/>
    <n v="2023"/>
    <n v="11"/>
    <x v="6"/>
    <n v="4"/>
    <n v="45"/>
    <n v="2"/>
    <n v="1"/>
    <x v="3"/>
    <x v="1"/>
    <n v="769590"/>
    <n v="0.19"/>
  </r>
  <r>
    <x v="6533"/>
    <d v="2023-01-16T00:00:00"/>
    <s v="Customer_1994"/>
    <x v="2"/>
    <x v="3"/>
    <x v="2"/>
    <x v="7"/>
    <n v="3"/>
    <n v="3233"/>
    <n v="6"/>
    <n v="9117.06"/>
    <x v="6456"/>
    <s v="UPI"/>
    <x v="1"/>
    <n v="2"/>
    <n v="2023"/>
    <n v="1"/>
    <x v="0"/>
    <n v="1"/>
    <n v="3"/>
    <n v="3"/>
    <n v="1"/>
    <x v="3"/>
    <x v="1"/>
    <n v="58194"/>
    <n v="0.06"/>
  </r>
  <r>
    <x v="6534"/>
    <d v="2023-04-04T00:00:00"/>
    <s v="Customer_824"/>
    <x v="3"/>
    <x v="3"/>
    <x v="0"/>
    <x v="4"/>
    <n v="8"/>
    <n v="3708"/>
    <n v="18"/>
    <n v="24324.48"/>
    <x v="6457"/>
    <s v="Cash"/>
    <x v="1"/>
    <n v="6"/>
    <n v="2023"/>
    <n v="4"/>
    <x v="8"/>
    <n v="2"/>
    <n v="14"/>
    <n v="2"/>
    <n v="2"/>
    <x v="5"/>
    <x v="1"/>
    <n v="533952"/>
    <n v="0.14000000000000001"/>
  </r>
  <r>
    <x v="6535"/>
    <d v="2023-08-09T00:00:00"/>
    <s v="Customer_276"/>
    <x v="0"/>
    <x v="0"/>
    <x v="0"/>
    <x v="0"/>
    <n v="1"/>
    <n v="195"/>
    <n v="2"/>
    <n v="191.1"/>
    <x v="6458"/>
    <s v="UPI"/>
    <x v="0"/>
    <n v="1"/>
    <n v="2023"/>
    <n v="8"/>
    <x v="4"/>
    <n v="3"/>
    <n v="32"/>
    <n v="2"/>
    <n v="3"/>
    <x v="6"/>
    <x v="1"/>
    <n v="390"/>
    <n v="0.13"/>
  </r>
  <r>
    <x v="6536"/>
    <d v="2023-04-19T00:00:00"/>
    <s v="Customer_84"/>
    <x v="1"/>
    <x v="2"/>
    <x v="1"/>
    <x v="1"/>
    <n v="7"/>
    <n v="1570"/>
    <n v="30"/>
    <n v="7693"/>
    <x v="6459"/>
    <s v="Cash"/>
    <x v="1"/>
    <n v="3"/>
    <n v="2023"/>
    <n v="4"/>
    <x v="8"/>
    <n v="2"/>
    <n v="16"/>
    <n v="4"/>
    <n v="3"/>
    <x v="6"/>
    <x v="1"/>
    <n v="329700"/>
    <n v="0.17"/>
  </r>
  <r>
    <x v="6537"/>
    <d v="2023-11-17T00:00:00"/>
    <s v="Customer_1764"/>
    <x v="3"/>
    <x v="0"/>
    <x v="2"/>
    <x v="7"/>
    <n v="7"/>
    <n v="490"/>
    <n v="28"/>
    <n v="2469.6"/>
    <x v="1219"/>
    <s v="UPI"/>
    <x v="0"/>
    <n v="6"/>
    <n v="2023"/>
    <n v="11"/>
    <x v="6"/>
    <n v="4"/>
    <n v="46"/>
    <n v="3"/>
    <n v="5"/>
    <x v="1"/>
    <x v="1"/>
    <n v="96040"/>
    <n v="0.17"/>
  </r>
  <r>
    <x v="6538"/>
    <d v="2023-11-16T00:00:00"/>
    <s v="Customer_1638"/>
    <x v="1"/>
    <x v="3"/>
    <x v="1"/>
    <x v="1"/>
    <n v="5"/>
    <n v="1582"/>
    <n v="16"/>
    <n v="6644.4"/>
    <x v="6460"/>
    <s v="Cash"/>
    <x v="1"/>
    <n v="4"/>
    <n v="2023"/>
    <n v="11"/>
    <x v="6"/>
    <n v="4"/>
    <n v="46"/>
    <n v="3"/>
    <n v="4"/>
    <x v="4"/>
    <x v="1"/>
    <n v="126560"/>
    <n v="0.13"/>
  </r>
  <r>
    <x v="6539"/>
    <d v="2023-04-03T00:00:00"/>
    <s v="Customer_1997"/>
    <x v="2"/>
    <x v="1"/>
    <x v="2"/>
    <x v="5"/>
    <n v="5"/>
    <n v="4152"/>
    <n v="4"/>
    <n v="19929.599999999999"/>
    <x v="6461"/>
    <s v="UPI"/>
    <x v="0"/>
    <n v="7"/>
    <n v="2023"/>
    <n v="4"/>
    <x v="8"/>
    <n v="2"/>
    <n v="14"/>
    <n v="2"/>
    <n v="1"/>
    <x v="3"/>
    <x v="1"/>
    <n v="83040"/>
    <n v="0.08"/>
  </r>
  <r>
    <x v="6540"/>
    <d v="2023-11-09T00:00:00"/>
    <s v="Customer_1782"/>
    <x v="3"/>
    <x v="3"/>
    <x v="2"/>
    <x v="7"/>
    <n v="3"/>
    <n v="3973"/>
    <n v="22"/>
    <n v="9296.82"/>
    <x v="6462"/>
    <s v="Cash"/>
    <x v="1"/>
    <n v="7"/>
    <n v="2023"/>
    <n v="11"/>
    <x v="6"/>
    <n v="4"/>
    <n v="45"/>
    <n v="2"/>
    <n v="4"/>
    <x v="4"/>
    <x v="1"/>
    <n v="262218"/>
    <n v="0.1"/>
  </r>
  <r>
    <x v="6541"/>
    <d v="2023-07-10T00:00:00"/>
    <s v="Customer_58"/>
    <x v="1"/>
    <x v="3"/>
    <x v="0"/>
    <x v="0"/>
    <n v="5"/>
    <n v="2951"/>
    <n v="7"/>
    <n v="13722.15"/>
    <x v="6463"/>
    <s v="UPI"/>
    <x v="0"/>
    <n v="5"/>
    <n v="2023"/>
    <n v="7"/>
    <x v="10"/>
    <n v="3"/>
    <n v="28"/>
    <n v="3"/>
    <n v="1"/>
    <x v="3"/>
    <x v="1"/>
    <n v="103285"/>
    <n v="0.16"/>
  </r>
  <r>
    <x v="6542"/>
    <d v="2023-07-25T00:00:00"/>
    <s v="Customer_632"/>
    <x v="0"/>
    <x v="3"/>
    <x v="1"/>
    <x v="8"/>
    <n v="3"/>
    <n v="4070"/>
    <n v="7"/>
    <n v="11355.3"/>
    <x v="6464"/>
    <s v="Cash"/>
    <x v="1"/>
    <n v="5"/>
    <n v="2023"/>
    <n v="7"/>
    <x v="10"/>
    <n v="3"/>
    <n v="30"/>
    <n v="5"/>
    <n v="2"/>
    <x v="5"/>
    <x v="1"/>
    <n v="85470"/>
    <n v="7.0000000000000007E-2"/>
  </r>
  <r>
    <x v="6543"/>
    <d v="2023-12-29T00:00:00"/>
    <s v="Customer_574"/>
    <x v="2"/>
    <x v="3"/>
    <x v="0"/>
    <x v="0"/>
    <n v="6"/>
    <n v="2096"/>
    <n v="21"/>
    <n v="9935.0400000000009"/>
    <x v="6465"/>
    <s v="Cash"/>
    <x v="2"/>
    <n v="7"/>
    <n v="2023"/>
    <n v="12"/>
    <x v="2"/>
    <n v="4"/>
    <n v="52"/>
    <n v="5"/>
    <n v="5"/>
    <x v="1"/>
    <x v="1"/>
    <n v="264096"/>
    <n v="0.17"/>
  </r>
  <r>
    <x v="6544"/>
    <d v="2023-11-30T00:00:00"/>
    <s v="Customer_1750"/>
    <x v="0"/>
    <x v="1"/>
    <x v="2"/>
    <x v="2"/>
    <n v="2"/>
    <n v="2543"/>
    <n v="18"/>
    <n v="4170.5200000000004"/>
    <x v="6466"/>
    <s v="Cash"/>
    <x v="1"/>
    <n v="6"/>
    <n v="2023"/>
    <n v="11"/>
    <x v="6"/>
    <n v="4"/>
    <n v="48"/>
    <n v="5"/>
    <n v="4"/>
    <x v="4"/>
    <x v="1"/>
    <n v="91548"/>
    <n v="0.15"/>
  </r>
  <r>
    <x v="6545"/>
    <d v="2023-04-16T00:00:00"/>
    <s v="Customer_861"/>
    <x v="2"/>
    <x v="2"/>
    <x v="1"/>
    <x v="8"/>
    <n v="1"/>
    <n v="4572"/>
    <n v="0"/>
    <n v="4572"/>
    <x v="6467"/>
    <s v="Cash"/>
    <x v="1"/>
    <n v="6"/>
    <n v="2023"/>
    <n v="4"/>
    <x v="8"/>
    <n v="2"/>
    <n v="16"/>
    <n v="4"/>
    <n v="0"/>
    <x v="2"/>
    <x v="0"/>
    <n v="0"/>
    <n v="0.17"/>
  </r>
  <r>
    <x v="6546"/>
    <d v="2023-11-19T00:00:00"/>
    <s v="Customer_184"/>
    <x v="0"/>
    <x v="0"/>
    <x v="2"/>
    <x v="2"/>
    <n v="10"/>
    <n v="3631"/>
    <n v="2"/>
    <n v="35583.800000000003"/>
    <x v="6468"/>
    <s v="UPI"/>
    <x v="1"/>
    <n v="3"/>
    <n v="2023"/>
    <n v="11"/>
    <x v="6"/>
    <n v="4"/>
    <n v="47"/>
    <n v="4"/>
    <n v="0"/>
    <x v="2"/>
    <x v="0"/>
    <n v="72620"/>
    <n v="0.08"/>
  </r>
  <r>
    <x v="6547"/>
    <d v="2023-11-10T00:00:00"/>
    <s v="Customer_1988"/>
    <x v="2"/>
    <x v="1"/>
    <x v="2"/>
    <x v="5"/>
    <n v="7"/>
    <n v="307"/>
    <n v="0"/>
    <n v="2149"/>
    <x v="6469"/>
    <s v="Cash"/>
    <x v="1"/>
    <n v="3"/>
    <n v="2023"/>
    <n v="11"/>
    <x v="6"/>
    <n v="4"/>
    <n v="45"/>
    <n v="2"/>
    <n v="5"/>
    <x v="1"/>
    <x v="1"/>
    <n v="0"/>
    <n v="0.16"/>
  </r>
  <r>
    <x v="6548"/>
    <d v="2023-04-07T00:00:00"/>
    <s v="Customer_449"/>
    <x v="3"/>
    <x v="3"/>
    <x v="0"/>
    <x v="6"/>
    <n v="5"/>
    <n v="790"/>
    <n v="24"/>
    <n v="3002"/>
    <x v="6470"/>
    <s v="Card"/>
    <x v="1"/>
    <n v="2"/>
    <n v="2023"/>
    <n v="4"/>
    <x v="8"/>
    <n v="2"/>
    <n v="14"/>
    <n v="2"/>
    <n v="5"/>
    <x v="1"/>
    <x v="1"/>
    <n v="94800"/>
    <n v="0.17"/>
  </r>
  <r>
    <x v="6549"/>
    <d v="2023-11-12T00:00:00"/>
    <s v="Customer_1158"/>
    <x v="2"/>
    <x v="1"/>
    <x v="2"/>
    <x v="7"/>
    <n v="3"/>
    <n v="3017"/>
    <n v="17"/>
    <n v="7512.33"/>
    <x v="6471"/>
    <s v="Cash"/>
    <x v="0"/>
    <n v="2"/>
    <n v="2023"/>
    <n v="11"/>
    <x v="6"/>
    <n v="4"/>
    <n v="46"/>
    <n v="3"/>
    <n v="0"/>
    <x v="2"/>
    <x v="0"/>
    <n v="153867"/>
    <n v="0.17"/>
  </r>
  <r>
    <x v="6550"/>
    <d v="2023-07-01T00:00:00"/>
    <s v="Customer_784"/>
    <x v="2"/>
    <x v="3"/>
    <x v="1"/>
    <x v="1"/>
    <n v="4"/>
    <n v="2274"/>
    <n v="0"/>
    <n v="9096"/>
    <x v="6472"/>
    <s v="Cash"/>
    <x v="0"/>
    <n v="5"/>
    <n v="2023"/>
    <n v="7"/>
    <x v="10"/>
    <n v="3"/>
    <n v="26"/>
    <n v="1"/>
    <n v="6"/>
    <x v="0"/>
    <x v="0"/>
    <n v="0"/>
    <n v="0.17"/>
  </r>
  <r>
    <x v="6551"/>
    <d v="2023-09-08T00:00:00"/>
    <s v="Customer_1302"/>
    <x v="2"/>
    <x v="1"/>
    <x v="0"/>
    <x v="6"/>
    <n v="5"/>
    <n v="1732"/>
    <n v="19"/>
    <n v="7014.6"/>
    <x v="6473"/>
    <s v="Cash"/>
    <x v="2"/>
    <n v="6"/>
    <n v="2023"/>
    <n v="9"/>
    <x v="5"/>
    <n v="3"/>
    <n v="36"/>
    <n v="2"/>
    <n v="5"/>
    <x v="1"/>
    <x v="1"/>
    <n v="164540"/>
    <n v="0.19"/>
  </r>
  <r>
    <x v="6552"/>
    <d v="2023-02-18T00:00:00"/>
    <s v="Customer_1801"/>
    <x v="0"/>
    <x v="2"/>
    <x v="2"/>
    <x v="5"/>
    <n v="9"/>
    <n v="4664"/>
    <n v="28"/>
    <n v="30222.720000000001"/>
    <x v="6474"/>
    <s v="Cash"/>
    <x v="2"/>
    <n v="2"/>
    <n v="2023"/>
    <n v="2"/>
    <x v="3"/>
    <n v="1"/>
    <n v="7"/>
    <n v="3"/>
    <n v="6"/>
    <x v="0"/>
    <x v="0"/>
    <n v="1175328"/>
    <n v="0.1"/>
  </r>
  <r>
    <x v="6553"/>
    <d v="2023-07-10T00:00:00"/>
    <s v="Customer_138"/>
    <x v="0"/>
    <x v="3"/>
    <x v="1"/>
    <x v="1"/>
    <n v="8"/>
    <n v="3602"/>
    <n v="4"/>
    <n v="27663.360000000001"/>
    <x v="6475"/>
    <s v="Card"/>
    <x v="0"/>
    <n v="6"/>
    <n v="2023"/>
    <n v="7"/>
    <x v="10"/>
    <n v="3"/>
    <n v="28"/>
    <n v="3"/>
    <n v="1"/>
    <x v="3"/>
    <x v="1"/>
    <n v="115264"/>
    <n v="0.1"/>
  </r>
  <r>
    <x v="6554"/>
    <d v="2023-12-23T00:00:00"/>
    <s v="Customer_733"/>
    <x v="2"/>
    <x v="1"/>
    <x v="2"/>
    <x v="2"/>
    <n v="2"/>
    <n v="1403"/>
    <n v="13"/>
    <n v="2441.2199999999998"/>
    <x v="6476"/>
    <s v="UPI"/>
    <x v="1"/>
    <n v="3"/>
    <n v="2023"/>
    <n v="12"/>
    <x v="2"/>
    <n v="4"/>
    <n v="51"/>
    <n v="4"/>
    <n v="6"/>
    <x v="0"/>
    <x v="0"/>
    <n v="36478"/>
    <n v="0.17"/>
  </r>
  <r>
    <x v="6555"/>
    <d v="2023-04-12T00:00:00"/>
    <s v="Customer_1482"/>
    <x v="2"/>
    <x v="3"/>
    <x v="1"/>
    <x v="8"/>
    <n v="6"/>
    <n v="3149"/>
    <n v="17"/>
    <n v="15682.02"/>
    <x v="6477"/>
    <s v="UPI"/>
    <x v="2"/>
    <n v="5"/>
    <n v="2023"/>
    <n v="4"/>
    <x v="8"/>
    <n v="2"/>
    <n v="15"/>
    <n v="3"/>
    <n v="3"/>
    <x v="6"/>
    <x v="1"/>
    <n v="321198"/>
    <n v="0.18"/>
  </r>
  <r>
    <x v="6556"/>
    <d v="2023-02-18T00:00:00"/>
    <s v="Customer_410"/>
    <x v="1"/>
    <x v="1"/>
    <x v="0"/>
    <x v="4"/>
    <n v="3"/>
    <n v="2544"/>
    <n v="20"/>
    <n v="6105.6"/>
    <x v="6478"/>
    <s v="Cash"/>
    <x v="2"/>
    <n v="3"/>
    <n v="2023"/>
    <n v="2"/>
    <x v="3"/>
    <n v="1"/>
    <n v="7"/>
    <n v="3"/>
    <n v="6"/>
    <x v="0"/>
    <x v="0"/>
    <n v="152640"/>
    <n v="0.1"/>
  </r>
  <r>
    <x v="6557"/>
    <d v="2023-04-29T00:00:00"/>
    <s v="Customer_811"/>
    <x v="3"/>
    <x v="2"/>
    <x v="1"/>
    <x v="3"/>
    <n v="1"/>
    <n v="404"/>
    <n v="26"/>
    <n v="298.95999999999998"/>
    <x v="6479"/>
    <s v="Cash"/>
    <x v="0"/>
    <n v="2"/>
    <n v="2023"/>
    <n v="4"/>
    <x v="8"/>
    <n v="2"/>
    <n v="17"/>
    <n v="5"/>
    <n v="6"/>
    <x v="0"/>
    <x v="0"/>
    <n v="10504"/>
    <n v="0.19"/>
  </r>
  <r>
    <x v="6558"/>
    <d v="2023-04-06T00:00:00"/>
    <s v="Customer_1110"/>
    <x v="3"/>
    <x v="2"/>
    <x v="1"/>
    <x v="3"/>
    <n v="2"/>
    <n v="4539"/>
    <n v="30"/>
    <n v="6354.6"/>
    <x v="6480"/>
    <s v="Cash"/>
    <x v="2"/>
    <n v="5"/>
    <n v="2023"/>
    <n v="4"/>
    <x v="8"/>
    <n v="2"/>
    <n v="14"/>
    <n v="2"/>
    <n v="4"/>
    <x v="4"/>
    <x v="1"/>
    <n v="272340"/>
    <n v="0.16"/>
  </r>
  <r>
    <x v="6559"/>
    <d v="2023-10-11T00:00:00"/>
    <s v="Customer_180"/>
    <x v="1"/>
    <x v="3"/>
    <x v="1"/>
    <x v="3"/>
    <n v="3"/>
    <n v="3930"/>
    <n v="4"/>
    <n v="11318.4"/>
    <x v="6481"/>
    <s v="UPI"/>
    <x v="0"/>
    <n v="7"/>
    <n v="2023"/>
    <n v="10"/>
    <x v="1"/>
    <n v="4"/>
    <n v="41"/>
    <n v="2"/>
    <n v="3"/>
    <x v="6"/>
    <x v="1"/>
    <n v="47160"/>
    <n v="0.09"/>
  </r>
  <r>
    <x v="6560"/>
    <d v="2023-02-02T00:00:00"/>
    <s v="Customer_1131"/>
    <x v="3"/>
    <x v="3"/>
    <x v="2"/>
    <x v="7"/>
    <n v="9"/>
    <n v="4474"/>
    <n v="19"/>
    <n v="32615.46"/>
    <x v="6482"/>
    <s v="UPI"/>
    <x v="0"/>
    <n v="2"/>
    <n v="2023"/>
    <n v="2"/>
    <x v="3"/>
    <n v="1"/>
    <n v="5"/>
    <n v="1"/>
    <n v="4"/>
    <x v="4"/>
    <x v="1"/>
    <n v="765054"/>
    <n v="0.05"/>
  </r>
  <r>
    <x v="6561"/>
    <d v="2023-06-19T00:00:00"/>
    <s v="Customer_1453"/>
    <x v="2"/>
    <x v="2"/>
    <x v="2"/>
    <x v="5"/>
    <n v="10"/>
    <n v="1493"/>
    <n v="19"/>
    <n v="12093.3"/>
    <x v="6483"/>
    <s v="UPI"/>
    <x v="2"/>
    <n v="3"/>
    <n v="2023"/>
    <n v="6"/>
    <x v="7"/>
    <n v="2"/>
    <n v="25"/>
    <n v="4"/>
    <n v="1"/>
    <x v="3"/>
    <x v="1"/>
    <n v="283670"/>
    <n v="0.1"/>
  </r>
  <r>
    <x v="6562"/>
    <d v="2023-02-18T00:00:00"/>
    <s v="Customer_474"/>
    <x v="2"/>
    <x v="1"/>
    <x v="2"/>
    <x v="5"/>
    <n v="10"/>
    <n v="4212"/>
    <n v="13"/>
    <n v="36644.400000000001"/>
    <x v="6484"/>
    <s v="Cash"/>
    <x v="0"/>
    <n v="5"/>
    <n v="2023"/>
    <n v="2"/>
    <x v="3"/>
    <n v="1"/>
    <n v="7"/>
    <n v="3"/>
    <n v="6"/>
    <x v="0"/>
    <x v="0"/>
    <n v="547560"/>
    <n v="0.11"/>
  </r>
  <r>
    <x v="6563"/>
    <d v="2023-03-19T00:00:00"/>
    <s v="Customer_238"/>
    <x v="0"/>
    <x v="1"/>
    <x v="1"/>
    <x v="3"/>
    <n v="6"/>
    <n v="1846"/>
    <n v="18"/>
    <n v="9082.32"/>
    <x v="6485"/>
    <s v="Cash"/>
    <x v="1"/>
    <n v="4"/>
    <n v="2023"/>
    <n v="3"/>
    <x v="9"/>
    <n v="1"/>
    <n v="12"/>
    <n v="4"/>
    <n v="0"/>
    <x v="2"/>
    <x v="0"/>
    <n v="199368"/>
    <n v="0.2"/>
  </r>
  <r>
    <x v="6564"/>
    <d v="2023-11-04T00:00:00"/>
    <s v="Customer_92"/>
    <x v="1"/>
    <x v="3"/>
    <x v="1"/>
    <x v="1"/>
    <n v="7"/>
    <n v="794"/>
    <n v="19"/>
    <n v="4501.9799999999996"/>
    <x v="6486"/>
    <s v="Cash"/>
    <x v="2"/>
    <n v="1"/>
    <n v="2023"/>
    <n v="11"/>
    <x v="6"/>
    <n v="4"/>
    <n v="44"/>
    <n v="1"/>
    <n v="6"/>
    <x v="0"/>
    <x v="0"/>
    <n v="105602"/>
    <n v="0.16"/>
  </r>
  <r>
    <x v="6565"/>
    <d v="2023-08-12T00:00:00"/>
    <s v="Customer_14"/>
    <x v="2"/>
    <x v="3"/>
    <x v="0"/>
    <x v="6"/>
    <n v="10"/>
    <n v="1264"/>
    <n v="24"/>
    <n v="9606.4"/>
    <x v="6487"/>
    <s v="Card"/>
    <x v="1"/>
    <n v="2"/>
    <n v="2023"/>
    <n v="8"/>
    <x v="4"/>
    <n v="3"/>
    <n v="32"/>
    <n v="2"/>
    <n v="6"/>
    <x v="0"/>
    <x v="0"/>
    <n v="303360"/>
    <n v="0.12"/>
  </r>
  <r>
    <x v="6566"/>
    <d v="2023-07-26T00:00:00"/>
    <s v="Customer_531"/>
    <x v="0"/>
    <x v="3"/>
    <x v="1"/>
    <x v="1"/>
    <n v="1"/>
    <n v="654"/>
    <n v="2"/>
    <n v="640.91999999999996"/>
    <x v="6488"/>
    <s v="Cash"/>
    <x v="0"/>
    <n v="4"/>
    <n v="2023"/>
    <n v="7"/>
    <x v="10"/>
    <n v="3"/>
    <n v="30"/>
    <n v="5"/>
    <n v="3"/>
    <x v="6"/>
    <x v="1"/>
    <n v="1308"/>
    <n v="0.09"/>
  </r>
  <r>
    <x v="6567"/>
    <d v="2023-02-08T00:00:00"/>
    <s v="Customer_844"/>
    <x v="3"/>
    <x v="2"/>
    <x v="2"/>
    <x v="5"/>
    <n v="6"/>
    <n v="1903"/>
    <n v="18"/>
    <n v="9362.76"/>
    <x v="6489"/>
    <s v="Card"/>
    <x v="0"/>
    <n v="5"/>
    <n v="2023"/>
    <n v="2"/>
    <x v="3"/>
    <n v="1"/>
    <n v="6"/>
    <n v="2"/>
    <n v="3"/>
    <x v="6"/>
    <x v="1"/>
    <n v="205524"/>
    <n v="0.15"/>
  </r>
  <r>
    <x v="6568"/>
    <d v="2023-09-06T00:00:00"/>
    <s v="Customer_1966"/>
    <x v="2"/>
    <x v="3"/>
    <x v="2"/>
    <x v="7"/>
    <n v="6"/>
    <n v="1132"/>
    <n v="30"/>
    <n v="4754.3999999999996"/>
    <x v="6490"/>
    <s v="Cash"/>
    <x v="0"/>
    <n v="3"/>
    <n v="2023"/>
    <n v="9"/>
    <x v="5"/>
    <n v="3"/>
    <n v="36"/>
    <n v="2"/>
    <n v="3"/>
    <x v="6"/>
    <x v="1"/>
    <n v="203760"/>
    <n v="0.08"/>
  </r>
  <r>
    <x v="6569"/>
    <d v="2023-08-24T00:00:00"/>
    <s v="Customer_962"/>
    <x v="0"/>
    <x v="2"/>
    <x v="1"/>
    <x v="3"/>
    <n v="5"/>
    <n v="1406"/>
    <n v="0"/>
    <n v="7030"/>
    <x v="6491"/>
    <s v="Card"/>
    <x v="2"/>
    <n v="3"/>
    <n v="2023"/>
    <n v="8"/>
    <x v="4"/>
    <n v="3"/>
    <n v="34"/>
    <n v="4"/>
    <n v="4"/>
    <x v="4"/>
    <x v="1"/>
    <n v="0"/>
    <n v="0.11"/>
  </r>
  <r>
    <x v="6570"/>
    <d v="2023-01-29T00:00:00"/>
    <s v="Customer_771"/>
    <x v="2"/>
    <x v="3"/>
    <x v="1"/>
    <x v="8"/>
    <n v="10"/>
    <n v="620"/>
    <n v="7"/>
    <n v="5766"/>
    <x v="6492"/>
    <s v="Card"/>
    <x v="1"/>
    <n v="1"/>
    <n v="2023"/>
    <n v="1"/>
    <x v="0"/>
    <n v="1"/>
    <n v="5"/>
    <n v="5"/>
    <n v="0"/>
    <x v="2"/>
    <x v="0"/>
    <n v="43400"/>
    <n v="0.11"/>
  </r>
  <r>
    <x v="6571"/>
    <d v="2023-01-29T00:00:00"/>
    <s v="Customer_750"/>
    <x v="0"/>
    <x v="0"/>
    <x v="0"/>
    <x v="6"/>
    <n v="8"/>
    <n v="4539"/>
    <n v="30"/>
    <n v="25418.400000000001"/>
    <x v="6493"/>
    <s v="Card"/>
    <x v="1"/>
    <n v="5"/>
    <n v="2023"/>
    <n v="1"/>
    <x v="0"/>
    <n v="1"/>
    <n v="5"/>
    <n v="5"/>
    <n v="0"/>
    <x v="2"/>
    <x v="0"/>
    <n v="1089360"/>
    <n v="0.19"/>
  </r>
  <r>
    <x v="6572"/>
    <d v="2023-09-08T00:00:00"/>
    <s v="Customer_110"/>
    <x v="2"/>
    <x v="2"/>
    <x v="1"/>
    <x v="8"/>
    <n v="8"/>
    <n v="4100"/>
    <n v="19"/>
    <n v="26568"/>
    <x v="6494"/>
    <s v="Cash"/>
    <x v="2"/>
    <n v="1"/>
    <n v="2023"/>
    <n v="9"/>
    <x v="5"/>
    <n v="3"/>
    <n v="36"/>
    <n v="2"/>
    <n v="5"/>
    <x v="1"/>
    <x v="1"/>
    <n v="623200"/>
    <n v="0.14000000000000001"/>
  </r>
  <r>
    <x v="6573"/>
    <d v="2023-07-28T00:00:00"/>
    <s v="Customer_1258"/>
    <x v="1"/>
    <x v="3"/>
    <x v="2"/>
    <x v="7"/>
    <n v="9"/>
    <n v="1492"/>
    <n v="14"/>
    <n v="11548.08"/>
    <x v="6495"/>
    <s v="Card"/>
    <x v="0"/>
    <n v="4"/>
    <n v="2023"/>
    <n v="7"/>
    <x v="10"/>
    <n v="3"/>
    <n v="30"/>
    <n v="5"/>
    <n v="5"/>
    <x v="1"/>
    <x v="1"/>
    <n v="187992"/>
    <n v="0.08"/>
  </r>
  <r>
    <x v="6574"/>
    <d v="2023-02-19T00:00:00"/>
    <s v="Customer_3"/>
    <x v="1"/>
    <x v="1"/>
    <x v="2"/>
    <x v="5"/>
    <n v="1"/>
    <n v="4829"/>
    <n v="5"/>
    <n v="4587.55"/>
    <x v="6496"/>
    <s v="Card"/>
    <x v="0"/>
    <n v="4"/>
    <n v="2023"/>
    <n v="2"/>
    <x v="3"/>
    <n v="1"/>
    <n v="8"/>
    <n v="4"/>
    <n v="0"/>
    <x v="2"/>
    <x v="0"/>
    <n v="24145"/>
    <n v="0.11"/>
  </r>
  <r>
    <x v="6575"/>
    <d v="2023-03-25T00:00:00"/>
    <s v="Customer_1048"/>
    <x v="0"/>
    <x v="3"/>
    <x v="0"/>
    <x v="6"/>
    <n v="1"/>
    <n v="3794"/>
    <n v="18"/>
    <n v="3111.08"/>
    <x v="6497"/>
    <s v="Card"/>
    <x v="0"/>
    <n v="1"/>
    <n v="2023"/>
    <n v="3"/>
    <x v="9"/>
    <n v="1"/>
    <n v="12"/>
    <n v="4"/>
    <n v="6"/>
    <x v="0"/>
    <x v="0"/>
    <n v="68292"/>
    <n v="0.17"/>
  </r>
  <r>
    <x v="6576"/>
    <d v="2023-06-17T00:00:00"/>
    <s v="Customer_1454"/>
    <x v="2"/>
    <x v="0"/>
    <x v="2"/>
    <x v="5"/>
    <n v="7"/>
    <n v="2697"/>
    <n v="5"/>
    <n v="17935.05"/>
    <x v="6498"/>
    <s v="Cash"/>
    <x v="1"/>
    <n v="5"/>
    <n v="2023"/>
    <n v="6"/>
    <x v="7"/>
    <n v="2"/>
    <n v="24"/>
    <n v="3"/>
    <n v="6"/>
    <x v="0"/>
    <x v="0"/>
    <n v="94395"/>
    <n v="0.17"/>
  </r>
  <r>
    <x v="6577"/>
    <d v="2023-10-26T00:00:00"/>
    <s v="Customer_508"/>
    <x v="1"/>
    <x v="2"/>
    <x v="0"/>
    <x v="4"/>
    <n v="7"/>
    <n v="621"/>
    <n v="22"/>
    <n v="3390.66"/>
    <x v="6499"/>
    <s v="UPI"/>
    <x v="0"/>
    <n v="3"/>
    <n v="2023"/>
    <n v="10"/>
    <x v="1"/>
    <n v="4"/>
    <n v="43"/>
    <n v="4"/>
    <n v="4"/>
    <x v="4"/>
    <x v="1"/>
    <n v="95634"/>
    <n v="0.11"/>
  </r>
  <r>
    <x v="6578"/>
    <d v="2023-11-26T00:00:00"/>
    <s v="Customer_619"/>
    <x v="1"/>
    <x v="1"/>
    <x v="2"/>
    <x v="5"/>
    <n v="4"/>
    <n v="4961"/>
    <n v="14"/>
    <n v="17065.84"/>
    <x v="6500"/>
    <s v="Card"/>
    <x v="2"/>
    <n v="1"/>
    <n v="2023"/>
    <n v="11"/>
    <x v="6"/>
    <n v="4"/>
    <n v="48"/>
    <n v="5"/>
    <n v="0"/>
    <x v="2"/>
    <x v="0"/>
    <n v="277816"/>
    <n v="0.13"/>
  </r>
  <r>
    <x v="6579"/>
    <d v="2023-03-25T00:00:00"/>
    <s v="Customer_1784"/>
    <x v="0"/>
    <x v="1"/>
    <x v="1"/>
    <x v="1"/>
    <n v="6"/>
    <n v="1817"/>
    <n v="5"/>
    <n v="10356.9"/>
    <x v="6501"/>
    <s v="Cash"/>
    <x v="0"/>
    <n v="6"/>
    <n v="2023"/>
    <n v="3"/>
    <x v="9"/>
    <n v="1"/>
    <n v="12"/>
    <n v="4"/>
    <n v="6"/>
    <x v="0"/>
    <x v="0"/>
    <n v="54510"/>
    <n v="0.19"/>
  </r>
  <r>
    <x v="6580"/>
    <d v="2023-07-14T00:00:00"/>
    <s v="Customer_1325"/>
    <x v="2"/>
    <x v="3"/>
    <x v="1"/>
    <x v="3"/>
    <n v="7"/>
    <n v="2230"/>
    <n v="15"/>
    <n v="13268.5"/>
    <x v="6502"/>
    <s v="Card"/>
    <x v="2"/>
    <n v="4"/>
    <n v="2023"/>
    <n v="7"/>
    <x v="10"/>
    <n v="3"/>
    <n v="28"/>
    <n v="3"/>
    <n v="5"/>
    <x v="1"/>
    <x v="1"/>
    <n v="234150"/>
    <n v="0.17"/>
  </r>
  <r>
    <x v="6581"/>
    <d v="2023-04-28T00:00:00"/>
    <s v="Customer_391"/>
    <x v="1"/>
    <x v="0"/>
    <x v="1"/>
    <x v="8"/>
    <n v="4"/>
    <n v="4439"/>
    <n v="2"/>
    <n v="17400.88"/>
    <x v="6503"/>
    <s v="Card"/>
    <x v="0"/>
    <n v="6"/>
    <n v="2023"/>
    <n v="4"/>
    <x v="8"/>
    <n v="2"/>
    <n v="17"/>
    <n v="5"/>
    <n v="5"/>
    <x v="1"/>
    <x v="1"/>
    <n v="35512"/>
    <n v="0.17"/>
  </r>
  <r>
    <x v="6582"/>
    <d v="2023-05-23T00:00:00"/>
    <s v="Customer_762"/>
    <x v="0"/>
    <x v="2"/>
    <x v="0"/>
    <x v="4"/>
    <n v="2"/>
    <n v="603"/>
    <n v="27"/>
    <n v="880.38"/>
    <x v="6504"/>
    <s v="UPI"/>
    <x v="1"/>
    <n v="5"/>
    <n v="2023"/>
    <n v="5"/>
    <x v="11"/>
    <n v="2"/>
    <n v="21"/>
    <n v="4"/>
    <n v="2"/>
    <x v="5"/>
    <x v="1"/>
    <n v="32562"/>
    <n v="0.11"/>
  </r>
  <r>
    <x v="6583"/>
    <d v="2023-07-25T00:00:00"/>
    <s v="Customer_383"/>
    <x v="1"/>
    <x v="1"/>
    <x v="2"/>
    <x v="2"/>
    <n v="1"/>
    <n v="3796"/>
    <n v="18"/>
    <n v="3112.72"/>
    <x v="6505"/>
    <s v="Cash"/>
    <x v="0"/>
    <n v="7"/>
    <n v="2023"/>
    <n v="7"/>
    <x v="10"/>
    <n v="3"/>
    <n v="30"/>
    <n v="5"/>
    <n v="2"/>
    <x v="5"/>
    <x v="1"/>
    <n v="68328"/>
    <n v="0.14000000000000001"/>
  </r>
  <r>
    <x v="6584"/>
    <d v="2023-08-08T00:00:00"/>
    <s v="Customer_1233"/>
    <x v="0"/>
    <x v="2"/>
    <x v="0"/>
    <x v="0"/>
    <n v="10"/>
    <n v="4153"/>
    <n v="1"/>
    <n v="41114.699999999997"/>
    <x v="6506"/>
    <s v="Card"/>
    <x v="2"/>
    <n v="1"/>
    <n v="2023"/>
    <n v="8"/>
    <x v="4"/>
    <n v="3"/>
    <n v="32"/>
    <n v="2"/>
    <n v="2"/>
    <x v="5"/>
    <x v="1"/>
    <n v="41530"/>
    <n v="0.17"/>
  </r>
  <r>
    <x v="6585"/>
    <d v="2023-02-09T00:00:00"/>
    <s v="Customer_1347"/>
    <x v="3"/>
    <x v="3"/>
    <x v="1"/>
    <x v="3"/>
    <n v="2"/>
    <n v="4476"/>
    <n v="30"/>
    <n v="6266.4"/>
    <x v="6507"/>
    <s v="Card"/>
    <x v="1"/>
    <n v="7"/>
    <n v="2023"/>
    <n v="2"/>
    <x v="3"/>
    <n v="1"/>
    <n v="6"/>
    <n v="2"/>
    <n v="4"/>
    <x v="4"/>
    <x v="1"/>
    <n v="268560"/>
    <n v="0.12"/>
  </r>
  <r>
    <x v="6586"/>
    <d v="2023-10-26T00:00:00"/>
    <s v="Customer_992"/>
    <x v="1"/>
    <x v="3"/>
    <x v="2"/>
    <x v="2"/>
    <n v="1"/>
    <n v="4129"/>
    <n v="6"/>
    <n v="3881.26"/>
    <x v="6508"/>
    <s v="Card"/>
    <x v="2"/>
    <n v="1"/>
    <n v="2023"/>
    <n v="10"/>
    <x v="1"/>
    <n v="4"/>
    <n v="43"/>
    <n v="4"/>
    <n v="4"/>
    <x v="4"/>
    <x v="1"/>
    <n v="24774"/>
    <n v="0.06"/>
  </r>
  <r>
    <x v="6587"/>
    <d v="2023-02-11T00:00:00"/>
    <s v="Customer_488"/>
    <x v="1"/>
    <x v="3"/>
    <x v="1"/>
    <x v="1"/>
    <n v="8"/>
    <n v="799"/>
    <n v="20"/>
    <n v="5113.6000000000004"/>
    <x v="6509"/>
    <s v="UPI"/>
    <x v="0"/>
    <n v="2"/>
    <n v="2023"/>
    <n v="2"/>
    <x v="3"/>
    <n v="1"/>
    <n v="6"/>
    <n v="2"/>
    <n v="6"/>
    <x v="0"/>
    <x v="0"/>
    <n v="127840"/>
    <n v="0.18"/>
  </r>
  <r>
    <x v="6588"/>
    <d v="2023-11-26T00:00:00"/>
    <s v="Customer_994"/>
    <x v="0"/>
    <x v="2"/>
    <x v="2"/>
    <x v="2"/>
    <n v="8"/>
    <n v="332"/>
    <n v="22"/>
    <n v="2071.6799999999998"/>
    <x v="6510"/>
    <s v="Cash"/>
    <x v="1"/>
    <n v="5"/>
    <n v="2023"/>
    <n v="11"/>
    <x v="6"/>
    <n v="4"/>
    <n v="48"/>
    <n v="5"/>
    <n v="0"/>
    <x v="2"/>
    <x v="0"/>
    <n v="58432"/>
    <n v="0.15"/>
  </r>
  <r>
    <x v="6589"/>
    <d v="2023-07-04T00:00:00"/>
    <s v="Customer_995"/>
    <x v="0"/>
    <x v="0"/>
    <x v="1"/>
    <x v="3"/>
    <n v="9"/>
    <n v="3493"/>
    <n v="24"/>
    <n v="23892.12"/>
    <x v="6511"/>
    <s v="Card"/>
    <x v="2"/>
    <n v="2"/>
    <n v="2023"/>
    <n v="7"/>
    <x v="10"/>
    <n v="3"/>
    <n v="27"/>
    <n v="2"/>
    <n v="2"/>
    <x v="5"/>
    <x v="1"/>
    <n v="754488"/>
    <n v="0.13"/>
  </r>
  <r>
    <x v="6590"/>
    <d v="2023-11-25T00:00:00"/>
    <s v="Customer_1037"/>
    <x v="0"/>
    <x v="3"/>
    <x v="1"/>
    <x v="3"/>
    <n v="10"/>
    <n v="713"/>
    <n v="25"/>
    <n v="5347.5"/>
    <x v="6512"/>
    <s v="UPI"/>
    <x v="0"/>
    <n v="4"/>
    <n v="2023"/>
    <n v="11"/>
    <x v="6"/>
    <n v="4"/>
    <n v="47"/>
    <n v="4"/>
    <n v="6"/>
    <x v="0"/>
    <x v="0"/>
    <n v="178250"/>
    <n v="0.15"/>
  </r>
  <r>
    <x v="6591"/>
    <d v="2023-12-25T00:00:00"/>
    <s v="Customer_1806"/>
    <x v="3"/>
    <x v="1"/>
    <x v="2"/>
    <x v="2"/>
    <n v="6"/>
    <n v="4179"/>
    <n v="24"/>
    <n v="19056.240000000002"/>
    <x v="6513"/>
    <s v="UPI"/>
    <x v="1"/>
    <n v="2"/>
    <n v="2023"/>
    <n v="12"/>
    <x v="2"/>
    <n v="4"/>
    <n v="52"/>
    <n v="5"/>
    <n v="1"/>
    <x v="3"/>
    <x v="1"/>
    <n v="601776"/>
    <n v="0.2"/>
  </r>
  <r>
    <x v="6592"/>
    <d v="2023-07-23T00:00:00"/>
    <s v="Customer_232"/>
    <x v="3"/>
    <x v="0"/>
    <x v="2"/>
    <x v="2"/>
    <n v="3"/>
    <n v="3214"/>
    <n v="19"/>
    <n v="7810.02"/>
    <x v="6514"/>
    <s v="UPI"/>
    <x v="2"/>
    <n v="1"/>
    <n v="2023"/>
    <n v="7"/>
    <x v="10"/>
    <n v="3"/>
    <n v="30"/>
    <n v="5"/>
    <n v="0"/>
    <x v="2"/>
    <x v="0"/>
    <n v="183198"/>
    <n v="0.19"/>
  </r>
  <r>
    <x v="6593"/>
    <d v="2023-01-22T00:00:00"/>
    <s v="Customer_486"/>
    <x v="3"/>
    <x v="2"/>
    <x v="2"/>
    <x v="7"/>
    <n v="10"/>
    <n v="731"/>
    <n v="29"/>
    <n v="5190.1000000000004"/>
    <x v="6515"/>
    <s v="Cash"/>
    <x v="2"/>
    <n v="1"/>
    <n v="2023"/>
    <n v="1"/>
    <x v="0"/>
    <n v="1"/>
    <n v="4"/>
    <n v="4"/>
    <n v="0"/>
    <x v="2"/>
    <x v="0"/>
    <n v="211990"/>
    <n v="7.0000000000000007E-2"/>
  </r>
  <r>
    <x v="6594"/>
    <d v="2023-01-30T00:00:00"/>
    <s v="Customer_267"/>
    <x v="2"/>
    <x v="2"/>
    <x v="0"/>
    <x v="6"/>
    <n v="9"/>
    <n v="2565"/>
    <n v="4"/>
    <n v="22161.599999999999"/>
    <x v="6516"/>
    <s v="Cash"/>
    <x v="0"/>
    <n v="2"/>
    <n v="2023"/>
    <n v="1"/>
    <x v="0"/>
    <n v="1"/>
    <n v="5"/>
    <n v="5"/>
    <n v="1"/>
    <x v="3"/>
    <x v="1"/>
    <n v="92340"/>
    <n v="0.09"/>
  </r>
  <r>
    <x v="6595"/>
    <d v="2023-10-21T00:00:00"/>
    <s v="Customer_1665"/>
    <x v="1"/>
    <x v="3"/>
    <x v="0"/>
    <x v="6"/>
    <n v="6"/>
    <n v="4887"/>
    <n v="23"/>
    <n v="22577.94"/>
    <x v="6517"/>
    <s v="Cash"/>
    <x v="1"/>
    <n v="7"/>
    <n v="2023"/>
    <n v="10"/>
    <x v="1"/>
    <n v="4"/>
    <n v="42"/>
    <n v="3"/>
    <n v="6"/>
    <x v="0"/>
    <x v="0"/>
    <n v="674406"/>
    <n v="0.19"/>
  </r>
  <r>
    <x v="6596"/>
    <d v="2023-06-23T00:00:00"/>
    <s v="Customer_739"/>
    <x v="1"/>
    <x v="0"/>
    <x v="1"/>
    <x v="3"/>
    <n v="5"/>
    <n v="3867"/>
    <n v="5"/>
    <n v="18368.25"/>
    <x v="6518"/>
    <s v="Cash"/>
    <x v="0"/>
    <n v="1"/>
    <n v="2023"/>
    <n v="6"/>
    <x v="7"/>
    <n v="2"/>
    <n v="25"/>
    <n v="4"/>
    <n v="5"/>
    <x v="1"/>
    <x v="1"/>
    <n v="96675"/>
    <n v="0.16"/>
  </r>
  <r>
    <x v="6597"/>
    <d v="2023-11-30T00:00:00"/>
    <s v="Customer_1049"/>
    <x v="2"/>
    <x v="2"/>
    <x v="0"/>
    <x v="4"/>
    <n v="5"/>
    <n v="2451"/>
    <n v="5"/>
    <n v="11642.25"/>
    <x v="6519"/>
    <s v="Cash"/>
    <x v="1"/>
    <n v="7"/>
    <n v="2023"/>
    <n v="11"/>
    <x v="6"/>
    <n v="4"/>
    <n v="48"/>
    <n v="5"/>
    <n v="4"/>
    <x v="4"/>
    <x v="1"/>
    <n v="61275"/>
    <n v="0.19"/>
  </r>
  <r>
    <x v="6598"/>
    <d v="2023-04-24T00:00:00"/>
    <s v="Customer_1120"/>
    <x v="2"/>
    <x v="1"/>
    <x v="1"/>
    <x v="1"/>
    <n v="4"/>
    <n v="544"/>
    <n v="3"/>
    <n v="2110.7199999999998"/>
    <x v="6520"/>
    <s v="UPI"/>
    <x v="1"/>
    <n v="6"/>
    <n v="2023"/>
    <n v="4"/>
    <x v="8"/>
    <n v="2"/>
    <n v="17"/>
    <n v="5"/>
    <n v="1"/>
    <x v="3"/>
    <x v="1"/>
    <n v="6528"/>
    <n v="0.12"/>
  </r>
  <r>
    <x v="6599"/>
    <d v="2023-05-13T00:00:00"/>
    <s v="Customer_1416"/>
    <x v="0"/>
    <x v="3"/>
    <x v="0"/>
    <x v="6"/>
    <n v="1"/>
    <n v="3940"/>
    <n v="14"/>
    <n v="3388.4"/>
    <x v="6521"/>
    <s v="UPI"/>
    <x v="2"/>
    <n v="4"/>
    <n v="2023"/>
    <n v="5"/>
    <x v="11"/>
    <n v="2"/>
    <n v="19"/>
    <n v="2"/>
    <n v="6"/>
    <x v="0"/>
    <x v="0"/>
    <n v="55160"/>
    <n v="0.11"/>
  </r>
  <r>
    <x v="6600"/>
    <d v="2023-10-16T00:00:00"/>
    <s v="Customer_1882"/>
    <x v="0"/>
    <x v="3"/>
    <x v="2"/>
    <x v="7"/>
    <n v="4"/>
    <n v="3255"/>
    <n v="12"/>
    <n v="11457.6"/>
    <x v="6522"/>
    <s v="Cash"/>
    <x v="1"/>
    <n v="2"/>
    <n v="2023"/>
    <n v="10"/>
    <x v="1"/>
    <n v="4"/>
    <n v="42"/>
    <n v="3"/>
    <n v="1"/>
    <x v="3"/>
    <x v="1"/>
    <n v="156240"/>
    <n v="0.1"/>
  </r>
  <r>
    <x v="6601"/>
    <d v="2023-07-11T00:00:00"/>
    <s v="Customer_882"/>
    <x v="1"/>
    <x v="1"/>
    <x v="1"/>
    <x v="8"/>
    <n v="9"/>
    <n v="752"/>
    <n v="10"/>
    <n v="6091.2"/>
    <x v="6523"/>
    <s v="Cash"/>
    <x v="0"/>
    <n v="4"/>
    <n v="2023"/>
    <n v="7"/>
    <x v="10"/>
    <n v="3"/>
    <n v="28"/>
    <n v="3"/>
    <n v="2"/>
    <x v="5"/>
    <x v="1"/>
    <n v="67680"/>
    <n v="0.14000000000000001"/>
  </r>
  <r>
    <x v="6602"/>
    <d v="2023-04-13T00:00:00"/>
    <s v="Customer_1493"/>
    <x v="3"/>
    <x v="1"/>
    <x v="2"/>
    <x v="5"/>
    <n v="6"/>
    <n v="1195"/>
    <n v="16"/>
    <n v="6022.8"/>
    <x v="6524"/>
    <s v="UPI"/>
    <x v="0"/>
    <n v="1"/>
    <n v="2023"/>
    <n v="4"/>
    <x v="8"/>
    <n v="2"/>
    <n v="15"/>
    <n v="3"/>
    <n v="4"/>
    <x v="4"/>
    <x v="1"/>
    <n v="114720"/>
    <n v="0.13"/>
  </r>
  <r>
    <x v="6603"/>
    <d v="2023-06-27T00:00:00"/>
    <s v="Customer_1012"/>
    <x v="1"/>
    <x v="1"/>
    <x v="1"/>
    <x v="3"/>
    <n v="3"/>
    <n v="1482"/>
    <n v="30"/>
    <n v="3112.2"/>
    <x v="6525"/>
    <s v="UPI"/>
    <x v="2"/>
    <n v="4"/>
    <n v="2023"/>
    <n v="6"/>
    <x v="7"/>
    <n v="2"/>
    <n v="26"/>
    <n v="5"/>
    <n v="2"/>
    <x v="5"/>
    <x v="1"/>
    <n v="133380"/>
    <n v="0.19"/>
  </r>
  <r>
    <x v="6604"/>
    <d v="2023-02-16T00:00:00"/>
    <s v="Customer_1696"/>
    <x v="1"/>
    <x v="3"/>
    <x v="2"/>
    <x v="5"/>
    <n v="1"/>
    <n v="2460"/>
    <n v="17"/>
    <n v="2041.8"/>
    <x v="6526"/>
    <s v="UPI"/>
    <x v="2"/>
    <n v="6"/>
    <n v="2023"/>
    <n v="2"/>
    <x v="3"/>
    <n v="1"/>
    <n v="7"/>
    <n v="3"/>
    <n v="4"/>
    <x v="4"/>
    <x v="1"/>
    <n v="41820"/>
    <n v="0.19"/>
  </r>
  <r>
    <x v="6605"/>
    <d v="2023-04-26T00:00:00"/>
    <s v="Customer_1782"/>
    <x v="0"/>
    <x v="2"/>
    <x v="0"/>
    <x v="6"/>
    <n v="5"/>
    <n v="411"/>
    <n v="0"/>
    <n v="2055"/>
    <x v="4557"/>
    <s v="Cash"/>
    <x v="1"/>
    <n v="1"/>
    <n v="2023"/>
    <n v="4"/>
    <x v="8"/>
    <n v="2"/>
    <n v="17"/>
    <n v="5"/>
    <n v="3"/>
    <x v="6"/>
    <x v="1"/>
    <n v="0"/>
    <n v="0.15"/>
  </r>
  <r>
    <x v="6606"/>
    <d v="2023-04-30T00:00:00"/>
    <s v="Customer_1861"/>
    <x v="0"/>
    <x v="2"/>
    <x v="1"/>
    <x v="3"/>
    <n v="1"/>
    <n v="1141"/>
    <n v="2"/>
    <n v="1118.18"/>
    <x v="6527"/>
    <s v="Cash"/>
    <x v="0"/>
    <n v="6"/>
    <n v="2023"/>
    <n v="4"/>
    <x v="8"/>
    <n v="2"/>
    <n v="18"/>
    <n v="6"/>
    <n v="0"/>
    <x v="2"/>
    <x v="0"/>
    <n v="2282"/>
    <n v="0.1"/>
  </r>
  <r>
    <x v="6607"/>
    <d v="2023-08-01T00:00:00"/>
    <s v="Customer_1629"/>
    <x v="3"/>
    <x v="1"/>
    <x v="1"/>
    <x v="1"/>
    <n v="8"/>
    <n v="3653"/>
    <n v="13"/>
    <n v="25424.880000000001"/>
    <x v="6528"/>
    <s v="UPI"/>
    <x v="0"/>
    <n v="1"/>
    <n v="2023"/>
    <n v="8"/>
    <x v="4"/>
    <n v="3"/>
    <n v="31"/>
    <n v="1"/>
    <n v="2"/>
    <x v="5"/>
    <x v="1"/>
    <n v="379912"/>
    <n v="0.12"/>
  </r>
  <r>
    <x v="6608"/>
    <d v="2023-02-19T00:00:00"/>
    <s v="Customer_1473"/>
    <x v="2"/>
    <x v="2"/>
    <x v="1"/>
    <x v="3"/>
    <n v="9"/>
    <n v="970"/>
    <n v="20"/>
    <n v="6984"/>
    <x v="6529"/>
    <s v="Cash"/>
    <x v="0"/>
    <n v="2"/>
    <n v="2023"/>
    <n v="2"/>
    <x v="3"/>
    <n v="1"/>
    <n v="8"/>
    <n v="4"/>
    <n v="0"/>
    <x v="2"/>
    <x v="0"/>
    <n v="174600"/>
    <n v="0.12"/>
  </r>
  <r>
    <x v="6609"/>
    <d v="2023-05-05T00:00:00"/>
    <s v="Customer_1536"/>
    <x v="3"/>
    <x v="2"/>
    <x v="1"/>
    <x v="3"/>
    <n v="1"/>
    <n v="2115"/>
    <n v="22"/>
    <n v="1649.7"/>
    <x v="6530"/>
    <s v="Card"/>
    <x v="0"/>
    <n v="4"/>
    <n v="2023"/>
    <n v="5"/>
    <x v="11"/>
    <n v="2"/>
    <n v="18"/>
    <n v="1"/>
    <n v="5"/>
    <x v="1"/>
    <x v="1"/>
    <n v="46530"/>
    <n v="7.0000000000000007E-2"/>
  </r>
  <r>
    <x v="6610"/>
    <d v="2023-08-27T00:00:00"/>
    <s v="Customer_397"/>
    <x v="0"/>
    <x v="0"/>
    <x v="1"/>
    <x v="1"/>
    <n v="2"/>
    <n v="4451"/>
    <n v="5"/>
    <n v="8456.9"/>
    <x v="6531"/>
    <s v="Card"/>
    <x v="2"/>
    <n v="7"/>
    <n v="2023"/>
    <n v="8"/>
    <x v="4"/>
    <n v="3"/>
    <n v="35"/>
    <n v="5"/>
    <n v="0"/>
    <x v="2"/>
    <x v="0"/>
    <n v="44510"/>
    <n v="0.15"/>
  </r>
  <r>
    <x v="6611"/>
    <d v="2023-03-18T00:00:00"/>
    <s v="Customer_667"/>
    <x v="2"/>
    <x v="3"/>
    <x v="1"/>
    <x v="1"/>
    <n v="6"/>
    <n v="1756"/>
    <n v="13"/>
    <n v="9166.32"/>
    <x v="6532"/>
    <s v="Card"/>
    <x v="2"/>
    <n v="1"/>
    <n v="2023"/>
    <n v="3"/>
    <x v="9"/>
    <n v="1"/>
    <n v="11"/>
    <n v="3"/>
    <n v="6"/>
    <x v="0"/>
    <x v="0"/>
    <n v="136968"/>
    <n v="0.09"/>
  </r>
  <r>
    <x v="6612"/>
    <d v="2023-01-28T00:00:00"/>
    <s v="Customer_1772"/>
    <x v="2"/>
    <x v="0"/>
    <x v="1"/>
    <x v="1"/>
    <n v="7"/>
    <n v="2826"/>
    <n v="7"/>
    <n v="18397.259999999998"/>
    <x v="6533"/>
    <s v="Cash"/>
    <x v="2"/>
    <n v="2"/>
    <n v="2023"/>
    <n v="1"/>
    <x v="0"/>
    <n v="1"/>
    <n v="4"/>
    <n v="4"/>
    <n v="6"/>
    <x v="0"/>
    <x v="0"/>
    <n v="138474"/>
    <n v="0.08"/>
  </r>
  <r>
    <x v="6613"/>
    <d v="2023-02-19T00:00:00"/>
    <s v="Customer_338"/>
    <x v="1"/>
    <x v="1"/>
    <x v="0"/>
    <x v="0"/>
    <n v="10"/>
    <n v="4029"/>
    <n v="7"/>
    <n v="37469.699999999997"/>
    <x v="6534"/>
    <s v="UPI"/>
    <x v="0"/>
    <n v="1"/>
    <n v="2023"/>
    <n v="2"/>
    <x v="3"/>
    <n v="1"/>
    <n v="8"/>
    <n v="4"/>
    <n v="0"/>
    <x v="2"/>
    <x v="0"/>
    <n v="282030"/>
    <n v="0.19"/>
  </r>
  <r>
    <x v="6614"/>
    <d v="2023-11-02T00:00:00"/>
    <s v="Customer_65"/>
    <x v="3"/>
    <x v="2"/>
    <x v="0"/>
    <x v="0"/>
    <n v="8"/>
    <n v="4464"/>
    <n v="28"/>
    <n v="25712.639999999999"/>
    <x v="6535"/>
    <s v="Card"/>
    <x v="0"/>
    <n v="5"/>
    <n v="2023"/>
    <n v="11"/>
    <x v="6"/>
    <n v="4"/>
    <n v="44"/>
    <n v="1"/>
    <n v="4"/>
    <x v="4"/>
    <x v="1"/>
    <n v="999936"/>
    <n v="0.08"/>
  </r>
  <r>
    <x v="6615"/>
    <d v="2023-04-07T00:00:00"/>
    <s v="Customer_628"/>
    <x v="0"/>
    <x v="2"/>
    <x v="1"/>
    <x v="8"/>
    <n v="1"/>
    <n v="4757"/>
    <n v="9"/>
    <n v="4328.87"/>
    <x v="6536"/>
    <s v="Cash"/>
    <x v="0"/>
    <n v="7"/>
    <n v="2023"/>
    <n v="4"/>
    <x v="8"/>
    <n v="2"/>
    <n v="14"/>
    <n v="2"/>
    <n v="5"/>
    <x v="1"/>
    <x v="1"/>
    <n v="42813"/>
    <n v="0.18"/>
  </r>
  <r>
    <x v="6616"/>
    <d v="2023-05-27T00:00:00"/>
    <s v="Customer_1912"/>
    <x v="0"/>
    <x v="2"/>
    <x v="0"/>
    <x v="4"/>
    <n v="1"/>
    <n v="3302"/>
    <n v="25"/>
    <n v="2476.5"/>
    <x v="6537"/>
    <s v="Cash"/>
    <x v="2"/>
    <n v="1"/>
    <n v="2023"/>
    <n v="5"/>
    <x v="11"/>
    <n v="2"/>
    <n v="21"/>
    <n v="4"/>
    <n v="6"/>
    <x v="0"/>
    <x v="0"/>
    <n v="82550"/>
    <n v="0.05"/>
  </r>
  <r>
    <x v="6617"/>
    <d v="2023-07-25T00:00:00"/>
    <s v="Customer_1327"/>
    <x v="0"/>
    <x v="0"/>
    <x v="1"/>
    <x v="8"/>
    <n v="3"/>
    <n v="3102"/>
    <n v="22"/>
    <n v="7258.68"/>
    <x v="6538"/>
    <s v="UPI"/>
    <x v="0"/>
    <n v="2"/>
    <n v="2023"/>
    <n v="7"/>
    <x v="10"/>
    <n v="3"/>
    <n v="30"/>
    <n v="5"/>
    <n v="2"/>
    <x v="5"/>
    <x v="1"/>
    <n v="204732"/>
    <n v="7.0000000000000007E-2"/>
  </r>
  <r>
    <x v="6618"/>
    <d v="2023-12-04T00:00:00"/>
    <s v="Customer_1956"/>
    <x v="0"/>
    <x v="3"/>
    <x v="1"/>
    <x v="8"/>
    <n v="9"/>
    <n v="1479"/>
    <n v="12"/>
    <n v="11713.68"/>
    <x v="6539"/>
    <s v="UPI"/>
    <x v="0"/>
    <n v="6"/>
    <n v="2023"/>
    <n v="12"/>
    <x v="2"/>
    <n v="4"/>
    <n v="49"/>
    <n v="2"/>
    <n v="1"/>
    <x v="3"/>
    <x v="1"/>
    <n v="159732"/>
    <n v="0.1"/>
  </r>
  <r>
    <x v="6619"/>
    <d v="2023-05-22T00:00:00"/>
    <s v="Customer_886"/>
    <x v="3"/>
    <x v="3"/>
    <x v="2"/>
    <x v="7"/>
    <n v="2"/>
    <n v="2753"/>
    <n v="29"/>
    <n v="3909.26"/>
    <x v="6540"/>
    <s v="Card"/>
    <x v="0"/>
    <n v="5"/>
    <n v="2023"/>
    <n v="5"/>
    <x v="11"/>
    <n v="2"/>
    <n v="21"/>
    <n v="4"/>
    <n v="1"/>
    <x v="3"/>
    <x v="1"/>
    <n v="159674"/>
    <n v="0.11"/>
  </r>
  <r>
    <x v="6620"/>
    <d v="2023-05-11T00:00:00"/>
    <s v="Customer_921"/>
    <x v="2"/>
    <x v="2"/>
    <x v="1"/>
    <x v="1"/>
    <n v="2"/>
    <n v="837"/>
    <n v="17"/>
    <n v="1389.42"/>
    <x v="6541"/>
    <s v="Cash"/>
    <x v="2"/>
    <n v="1"/>
    <n v="2023"/>
    <n v="5"/>
    <x v="11"/>
    <n v="2"/>
    <n v="19"/>
    <n v="2"/>
    <n v="4"/>
    <x v="4"/>
    <x v="1"/>
    <n v="28458"/>
    <n v="0.18"/>
  </r>
  <r>
    <x v="6621"/>
    <d v="2023-02-23T00:00:00"/>
    <s v="Customer_872"/>
    <x v="0"/>
    <x v="0"/>
    <x v="1"/>
    <x v="1"/>
    <n v="5"/>
    <n v="2372"/>
    <n v="27"/>
    <n v="8657.7999999999993"/>
    <x v="6542"/>
    <s v="Cash"/>
    <x v="2"/>
    <n v="5"/>
    <n v="2023"/>
    <n v="2"/>
    <x v="3"/>
    <n v="1"/>
    <n v="8"/>
    <n v="4"/>
    <n v="4"/>
    <x v="4"/>
    <x v="1"/>
    <n v="320220"/>
    <n v="0.11"/>
  </r>
  <r>
    <x v="6622"/>
    <d v="2023-10-24T00:00:00"/>
    <s v="Customer_32"/>
    <x v="1"/>
    <x v="2"/>
    <x v="0"/>
    <x v="6"/>
    <n v="2"/>
    <n v="2461"/>
    <n v="21"/>
    <n v="3888.38"/>
    <x v="6543"/>
    <s v="Cash"/>
    <x v="0"/>
    <n v="3"/>
    <n v="2023"/>
    <n v="10"/>
    <x v="1"/>
    <n v="4"/>
    <n v="43"/>
    <n v="4"/>
    <n v="2"/>
    <x v="5"/>
    <x v="1"/>
    <n v="103362"/>
    <n v="0.15"/>
  </r>
  <r>
    <x v="6623"/>
    <d v="2023-10-01T00:00:00"/>
    <s v="Customer_980"/>
    <x v="3"/>
    <x v="3"/>
    <x v="1"/>
    <x v="8"/>
    <n v="4"/>
    <n v="2365"/>
    <n v="26"/>
    <n v="7000.4"/>
    <x v="6544"/>
    <s v="UPI"/>
    <x v="1"/>
    <n v="5"/>
    <n v="2023"/>
    <n v="10"/>
    <x v="1"/>
    <n v="4"/>
    <n v="40"/>
    <n v="1"/>
    <n v="0"/>
    <x v="2"/>
    <x v="0"/>
    <n v="245960"/>
    <n v="0.12"/>
  </r>
  <r>
    <x v="6624"/>
    <d v="2023-11-01T00:00:00"/>
    <s v="Customer_280"/>
    <x v="0"/>
    <x v="0"/>
    <x v="1"/>
    <x v="3"/>
    <n v="6"/>
    <n v="3516"/>
    <n v="25"/>
    <n v="15822"/>
    <x v="6545"/>
    <s v="Card"/>
    <x v="0"/>
    <n v="2"/>
    <n v="2023"/>
    <n v="11"/>
    <x v="6"/>
    <n v="4"/>
    <n v="44"/>
    <n v="1"/>
    <n v="3"/>
    <x v="6"/>
    <x v="1"/>
    <n v="527400"/>
    <n v="0.16"/>
  </r>
  <r>
    <x v="6625"/>
    <d v="2023-09-03T00:00:00"/>
    <s v="Customer_1430"/>
    <x v="1"/>
    <x v="0"/>
    <x v="1"/>
    <x v="3"/>
    <n v="1"/>
    <n v="2527"/>
    <n v="11"/>
    <n v="2249.0300000000002"/>
    <x v="6546"/>
    <s v="Cash"/>
    <x v="1"/>
    <n v="4"/>
    <n v="2023"/>
    <n v="9"/>
    <x v="5"/>
    <n v="3"/>
    <n v="36"/>
    <n v="2"/>
    <n v="0"/>
    <x v="2"/>
    <x v="0"/>
    <n v="27797"/>
    <n v="0.17"/>
  </r>
  <r>
    <x v="6626"/>
    <d v="2023-11-04T00:00:00"/>
    <s v="Customer_1241"/>
    <x v="1"/>
    <x v="1"/>
    <x v="0"/>
    <x v="4"/>
    <n v="1"/>
    <n v="3224"/>
    <n v="27"/>
    <n v="2353.52"/>
    <x v="6547"/>
    <s v="UPI"/>
    <x v="0"/>
    <n v="3"/>
    <n v="2023"/>
    <n v="11"/>
    <x v="6"/>
    <n v="4"/>
    <n v="44"/>
    <n v="1"/>
    <n v="6"/>
    <x v="0"/>
    <x v="0"/>
    <n v="87048"/>
    <n v="0.14000000000000001"/>
  </r>
  <r>
    <x v="6627"/>
    <d v="2023-04-23T00:00:00"/>
    <s v="Customer_1910"/>
    <x v="1"/>
    <x v="2"/>
    <x v="2"/>
    <x v="5"/>
    <n v="10"/>
    <n v="4314"/>
    <n v="15"/>
    <n v="36669"/>
    <x v="6548"/>
    <s v="UPI"/>
    <x v="1"/>
    <n v="3"/>
    <n v="2023"/>
    <n v="4"/>
    <x v="8"/>
    <n v="2"/>
    <n v="17"/>
    <n v="5"/>
    <n v="0"/>
    <x v="2"/>
    <x v="0"/>
    <n v="647100"/>
    <n v="0.14000000000000001"/>
  </r>
  <r>
    <x v="6628"/>
    <d v="2023-08-27T00:00:00"/>
    <s v="Customer_248"/>
    <x v="3"/>
    <x v="3"/>
    <x v="0"/>
    <x v="4"/>
    <n v="1"/>
    <n v="1964"/>
    <n v="14"/>
    <n v="1689.04"/>
    <x v="6549"/>
    <s v="UPI"/>
    <x v="1"/>
    <n v="3"/>
    <n v="2023"/>
    <n v="8"/>
    <x v="4"/>
    <n v="3"/>
    <n v="35"/>
    <n v="5"/>
    <n v="0"/>
    <x v="2"/>
    <x v="0"/>
    <n v="27496"/>
    <n v="0.12"/>
  </r>
  <r>
    <x v="6629"/>
    <d v="2023-07-30T00:00:00"/>
    <s v="Customer_918"/>
    <x v="0"/>
    <x v="0"/>
    <x v="2"/>
    <x v="2"/>
    <n v="9"/>
    <n v="2781"/>
    <n v="24"/>
    <n v="19022.04"/>
    <x v="6550"/>
    <s v="Cash"/>
    <x v="2"/>
    <n v="4"/>
    <n v="2023"/>
    <n v="7"/>
    <x v="10"/>
    <n v="3"/>
    <n v="31"/>
    <n v="6"/>
    <n v="0"/>
    <x v="2"/>
    <x v="0"/>
    <n v="600696"/>
    <n v="0.18"/>
  </r>
  <r>
    <x v="6630"/>
    <d v="2023-05-11T00:00:00"/>
    <s v="Customer_1448"/>
    <x v="1"/>
    <x v="1"/>
    <x v="0"/>
    <x v="4"/>
    <n v="6"/>
    <n v="4827"/>
    <n v="21"/>
    <n v="22879.98"/>
    <x v="6551"/>
    <s v="Card"/>
    <x v="1"/>
    <n v="5"/>
    <n v="2023"/>
    <n v="5"/>
    <x v="11"/>
    <n v="2"/>
    <n v="19"/>
    <n v="2"/>
    <n v="4"/>
    <x v="4"/>
    <x v="1"/>
    <n v="608202"/>
    <n v="0.05"/>
  </r>
  <r>
    <x v="6631"/>
    <d v="2023-01-01T00:00:00"/>
    <s v="Customer_1810"/>
    <x v="2"/>
    <x v="2"/>
    <x v="0"/>
    <x v="6"/>
    <n v="2"/>
    <n v="623"/>
    <n v="1"/>
    <n v="1233.54"/>
    <x v="2797"/>
    <s v="Card"/>
    <x v="1"/>
    <n v="4"/>
    <n v="2023"/>
    <n v="1"/>
    <x v="0"/>
    <n v="1"/>
    <n v="1"/>
    <n v="1"/>
    <n v="0"/>
    <x v="2"/>
    <x v="0"/>
    <n v="1246"/>
    <n v="0.13"/>
  </r>
  <r>
    <x v="6632"/>
    <d v="2023-11-30T00:00:00"/>
    <s v="Customer_631"/>
    <x v="2"/>
    <x v="1"/>
    <x v="1"/>
    <x v="8"/>
    <n v="2"/>
    <n v="1789"/>
    <n v="25"/>
    <n v="2683.5"/>
    <x v="6552"/>
    <s v="Card"/>
    <x v="0"/>
    <n v="4"/>
    <n v="2023"/>
    <n v="11"/>
    <x v="6"/>
    <n v="4"/>
    <n v="48"/>
    <n v="5"/>
    <n v="4"/>
    <x v="4"/>
    <x v="1"/>
    <n v="89450"/>
    <n v="0.06"/>
  </r>
  <r>
    <x v="6633"/>
    <d v="2023-07-11T00:00:00"/>
    <s v="Customer_917"/>
    <x v="2"/>
    <x v="1"/>
    <x v="2"/>
    <x v="7"/>
    <n v="4"/>
    <n v="4401"/>
    <n v="23"/>
    <n v="13555.08"/>
    <x v="6553"/>
    <s v="UPI"/>
    <x v="1"/>
    <n v="3"/>
    <n v="2023"/>
    <n v="7"/>
    <x v="10"/>
    <n v="3"/>
    <n v="28"/>
    <n v="3"/>
    <n v="2"/>
    <x v="5"/>
    <x v="1"/>
    <n v="404892"/>
    <n v="0.09"/>
  </r>
  <r>
    <x v="6634"/>
    <d v="2023-10-12T00:00:00"/>
    <s v="Customer_739"/>
    <x v="1"/>
    <x v="2"/>
    <x v="2"/>
    <x v="7"/>
    <n v="8"/>
    <n v="3872"/>
    <n v="30"/>
    <n v="21683.200000000001"/>
    <x v="6554"/>
    <s v="Card"/>
    <x v="1"/>
    <n v="3"/>
    <n v="2023"/>
    <n v="10"/>
    <x v="1"/>
    <n v="4"/>
    <n v="41"/>
    <n v="2"/>
    <n v="4"/>
    <x v="4"/>
    <x v="1"/>
    <n v="929280"/>
    <n v="0.15"/>
  </r>
  <r>
    <x v="6635"/>
    <d v="2023-05-31T00:00:00"/>
    <s v="Customer_1654"/>
    <x v="1"/>
    <x v="2"/>
    <x v="2"/>
    <x v="7"/>
    <n v="10"/>
    <n v="2651"/>
    <n v="12"/>
    <n v="23328.799999999999"/>
    <x v="6555"/>
    <s v="Card"/>
    <x v="0"/>
    <n v="2"/>
    <n v="2023"/>
    <n v="5"/>
    <x v="11"/>
    <n v="2"/>
    <n v="22"/>
    <n v="5"/>
    <n v="3"/>
    <x v="6"/>
    <x v="1"/>
    <n v="318120"/>
    <n v="0.18"/>
  </r>
  <r>
    <x v="6636"/>
    <d v="2023-10-09T00:00:00"/>
    <s v="Customer_1214"/>
    <x v="0"/>
    <x v="1"/>
    <x v="0"/>
    <x v="6"/>
    <n v="10"/>
    <n v="3145"/>
    <n v="19"/>
    <n v="25474.5"/>
    <x v="6556"/>
    <s v="Cash"/>
    <x v="0"/>
    <n v="4"/>
    <n v="2023"/>
    <n v="10"/>
    <x v="1"/>
    <n v="4"/>
    <n v="41"/>
    <n v="2"/>
    <n v="1"/>
    <x v="3"/>
    <x v="1"/>
    <n v="597550"/>
    <n v="0.1"/>
  </r>
  <r>
    <x v="6637"/>
    <d v="2023-05-13T00:00:00"/>
    <s v="Customer_1229"/>
    <x v="1"/>
    <x v="2"/>
    <x v="0"/>
    <x v="6"/>
    <n v="6"/>
    <n v="4658"/>
    <n v="8"/>
    <n v="25712.16"/>
    <x v="6557"/>
    <s v="Card"/>
    <x v="1"/>
    <n v="1"/>
    <n v="2023"/>
    <n v="5"/>
    <x v="11"/>
    <n v="2"/>
    <n v="19"/>
    <n v="2"/>
    <n v="6"/>
    <x v="0"/>
    <x v="0"/>
    <n v="223584"/>
    <n v="0.09"/>
  </r>
  <r>
    <x v="6638"/>
    <d v="2023-08-12T00:00:00"/>
    <s v="Customer_1575"/>
    <x v="0"/>
    <x v="1"/>
    <x v="0"/>
    <x v="0"/>
    <n v="2"/>
    <n v="3072"/>
    <n v="1"/>
    <n v="6082.56"/>
    <x v="6558"/>
    <s v="Card"/>
    <x v="0"/>
    <n v="2"/>
    <n v="2023"/>
    <n v="8"/>
    <x v="4"/>
    <n v="3"/>
    <n v="32"/>
    <n v="2"/>
    <n v="6"/>
    <x v="0"/>
    <x v="0"/>
    <n v="6144"/>
    <n v="0.13"/>
  </r>
  <r>
    <x v="6639"/>
    <d v="2023-05-07T00:00:00"/>
    <s v="Customer_1067"/>
    <x v="3"/>
    <x v="2"/>
    <x v="1"/>
    <x v="3"/>
    <n v="8"/>
    <n v="777"/>
    <n v="1"/>
    <n v="6153.84"/>
    <x v="6559"/>
    <s v="Card"/>
    <x v="0"/>
    <n v="6"/>
    <n v="2023"/>
    <n v="5"/>
    <x v="11"/>
    <n v="2"/>
    <n v="19"/>
    <n v="2"/>
    <n v="0"/>
    <x v="2"/>
    <x v="0"/>
    <n v="6216"/>
    <n v="0.09"/>
  </r>
  <r>
    <x v="6640"/>
    <d v="2023-08-21T00:00:00"/>
    <s v="Customer_112"/>
    <x v="0"/>
    <x v="3"/>
    <x v="2"/>
    <x v="5"/>
    <n v="2"/>
    <n v="1878"/>
    <n v="24"/>
    <n v="2854.56"/>
    <x v="6560"/>
    <s v="Cash"/>
    <x v="0"/>
    <n v="4"/>
    <n v="2023"/>
    <n v="8"/>
    <x v="4"/>
    <n v="3"/>
    <n v="34"/>
    <n v="4"/>
    <n v="1"/>
    <x v="3"/>
    <x v="1"/>
    <n v="90144"/>
    <n v="0.18"/>
  </r>
  <r>
    <x v="6641"/>
    <d v="2023-12-06T00:00:00"/>
    <s v="Customer_324"/>
    <x v="0"/>
    <x v="1"/>
    <x v="1"/>
    <x v="8"/>
    <n v="1"/>
    <n v="2659"/>
    <n v="0"/>
    <n v="2659"/>
    <x v="6561"/>
    <s v="Cash"/>
    <x v="0"/>
    <n v="6"/>
    <n v="2023"/>
    <n v="12"/>
    <x v="2"/>
    <n v="4"/>
    <n v="49"/>
    <n v="2"/>
    <n v="3"/>
    <x v="6"/>
    <x v="1"/>
    <n v="0"/>
    <n v="0.1"/>
  </r>
  <r>
    <x v="6642"/>
    <d v="2023-07-09T00:00:00"/>
    <s v="Customer_1756"/>
    <x v="1"/>
    <x v="3"/>
    <x v="1"/>
    <x v="3"/>
    <n v="4"/>
    <n v="2989"/>
    <n v="21"/>
    <n v="9445.24"/>
    <x v="6562"/>
    <s v="UPI"/>
    <x v="2"/>
    <n v="1"/>
    <n v="2023"/>
    <n v="7"/>
    <x v="10"/>
    <n v="3"/>
    <n v="28"/>
    <n v="3"/>
    <n v="0"/>
    <x v="2"/>
    <x v="0"/>
    <n v="251076"/>
    <n v="0.13"/>
  </r>
  <r>
    <x v="6643"/>
    <d v="2023-05-07T00:00:00"/>
    <s v="Customer_1551"/>
    <x v="3"/>
    <x v="0"/>
    <x v="0"/>
    <x v="0"/>
    <n v="9"/>
    <n v="4426"/>
    <n v="16"/>
    <n v="33460.559999999998"/>
    <x v="6563"/>
    <s v="Card"/>
    <x v="0"/>
    <n v="4"/>
    <n v="2023"/>
    <n v="5"/>
    <x v="11"/>
    <n v="2"/>
    <n v="19"/>
    <n v="2"/>
    <n v="0"/>
    <x v="2"/>
    <x v="0"/>
    <n v="637344"/>
    <n v="0.2"/>
  </r>
  <r>
    <x v="6644"/>
    <d v="2023-12-04T00:00:00"/>
    <s v="Customer_1742"/>
    <x v="0"/>
    <x v="0"/>
    <x v="1"/>
    <x v="3"/>
    <n v="7"/>
    <n v="2420"/>
    <n v="22"/>
    <n v="13213.2"/>
    <x v="6564"/>
    <s v="UPI"/>
    <x v="1"/>
    <n v="5"/>
    <n v="2023"/>
    <n v="12"/>
    <x v="2"/>
    <n v="4"/>
    <n v="49"/>
    <n v="2"/>
    <n v="1"/>
    <x v="3"/>
    <x v="1"/>
    <n v="372680"/>
    <n v="0.19"/>
  </r>
  <r>
    <x v="6645"/>
    <d v="2023-10-03T00:00:00"/>
    <s v="Customer_1486"/>
    <x v="1"/>
    <x v="3"/>
    <x v="0"/>
    <x v="4"/>
    <n v="1"/>
    <n v="4452"/>
    <n v="28"/>
    <n v="3205.44"/>
    <x v="6565"/>
    <s v="UPI"/>
    <x v="1"/>
    <n v="7"/>
    <n v="2023"/>
    <n v="10"/>
    <x v="1"/>
    <n v="4"/>
    <n v="40"/>
    <n v="1"/>
    <n v="2"/>
    <x v="5"/>
    <x v="1"/>
    <n v="124656"/>
    <n v="7.0000000000000007E-2"/>
  </r>
  <r>
    <x v="6646"/>
    <d v="2023-04-26T00:00:00"/>
    <s v="Customer_338"/>
    <x v="0"/>
    <x v="2"/>
    <x v="0"/>
    <x v="4"/>
    <n v="2"/>
    <n v="531"/>
    <n v="0"/>
    <n v="1062"/>
    <x v="6566"/>
    <s v="Cash"/>
    <x v="0"/>
    <n v="5"/>
    <n v="2023"/>
    <n v="4"/>
    <x v="8"/>
    <n v="2"/>
    <n v="17"/>
    <n v="5"/>
    <n v="3"/>
    <x v="6"/>
    <x v="1"/>
    <n v="0"/>
    <n v="0.18"/>
  </r>
  <r>
    <x v="6647"/>
    <d v="2023-12-08T00:00:00"/>
    <s v="Customer_356"/>
    <x v="2"/>
    <x v="1"/>
    <x v="2"/>
    <x v="7"/>
    <n v="10"/>
    <n v="4876"/>
    <n v="7"/>
    <n v="45346.8"/>
    <x v="6567"/>
    <s v="Cash"/>
    <x v="1"/>
    <n v="7"/>
    <n v="2023"/>
    <n v="12"/>
    <x v="2"/>
    <n v="4"/>
    <n v="49"/>
    <n v="2"/>
    <n v="5"/>
    <x v="1"/>
    <x v="1"/>
    <n v="341320"/>
    <n v="0.16"/>
  </r>
  <r>
    <x v="6648"/>
    <d v="2023-05-25T00:00:00"/>
    <s v="Customer_1656"/>
    <x v="0"/>
    <x v="1"/>
    <x v="0"/>
    <x v="0"/>
    <n v="5"/>
    <n v="3318"/>
    <n v="8"/>
    <n v="15262.8"/>
    <x v="6568"/>
    <s v="Card"/>
    <x v="1"/>
    <n v="4"/>
    <n v="2023"/>
    <n v="5"/>
    <x v="11"/>
    <n v="2"/>
    <n v="21"/>
    <n v="4"/>
    <n v="4"/>
    <x v="4"/>
    <x v="1"/>
    <n v="132720"/>
    <n v="0.15"/>
  </r>
  <r>
    <x v="6649"/>
    <d v="2023-09-02T00:00:00"/>
    <s v="Customer_457"/>
    <x v="1"/>
    <x v="3"/>
    <x v="1"/>
    <x v="3"/>
    <n v="9"/>
    <n v="722"/>
    <n v="30"/>
    <n v="4548.6000000000004"/>
    <x v="6569"/>
    <s v="Card"/>
    <x v="0"/>
    <n v="3"/>
    <n v="2023"/>
    <n v="9"/>
    <x v="5"/>
    <n v="3"/>
    <n v="35"/>
    <n v="1"/>
    <n v="6"/>
    <x v="0"/>
    <x v="0"/>
    <n v="194940"/>
    <n v="7.0000000000000007E-2"/>
  </r>
  <r>
    <x v="6650"/>
    <d v="2023-08-18T00:00:00"/>
    <s v="Customer_1963"/>
    <x v="2"/>
    <x v="0"/>
    <x v="1"/>
    <x v="3"/>
    <n v="7"/>
    <n v="3632"/>
    <n v="15"/>
    <n v="21610.400000000001"/>
    <x v="6570"/>
    <s v="Cash"/>
    <x v="2"/>
    <n v="2"/>
    <n v="2023"/>
    <n v="8"/>
    <x v="4"/>
    <n v="3"/>
    <n v="33"/>
    <n v="3"/>
    <n v="5"/>
    <x v="1"/>
    <x v="1"/>
    <n v="381360"/>
    <n v="0.18"/>
  </r>
  <r>
    <x v="6651"/>
    <d v="2023-03-07T00:00:00"/>
    <s v="Customer_860"/>
    <x v="3"/>
    <x v="0"/>
    <x v="1"/>
    <x v="3"/>
    <n v="6"/>
    <n v="1621"/>
    <n v="4"/>
    <n v="9336.9599999999991"/>
    <x v="6571"/>
    <s v="UPI"/>
    <x v="1"/>
    <n v="1"/>
    <n v="2023"/>
    <n v="3"/>
    <x v="9"/>
    <n v="1"/>
    <n v="10"/>
    <n v="2"/>
    <n v="2"/>
    <x v="5"/>
    <x v="1"/>
    <n v="38904"/>
    <n v="0.18"/>
  </r>
  <r>
    <x v="6652"/>
    <d v="2023-06-26T00:00:00"/>
    <s v="Customer_1558"/>
    <x v="2"/>
    <x v="2"/>
    <x v="0"/>
    <x v="6"/>
    <n v="2"/>
    <n v="2641"/>
    <n v="30"/>
    <n v="3697.4"/>
    <x v="6572"/>
    <s v="UPI"/>
    <x v="2"/>
    <n v="4"/>
    <n v="2023"/>
    <n v="6"/>
    <x v="7"/>
    <n v="2"/>
    <n v="26"/>
    <n v="5"/>
    <n v="1"/>
    <x v="3"/>
    <x v="1"/>
    <n v="158460"/>
    <n v="7.0000000000000007E-2"/>
  </r>
  <r>
    <x v="6653"/>
    <d v="2023-06-08T00:00:00"/>
    <s v="Customer_1928"/>
    <x v="0"/>
    <x v="0"/>
    <x v="2"/>
    <x v="5"/>
    <n v="10"/>
    <n v="538"/>
    <n v="29"/>
    <n v="3819.8"/>
    <x v="6573"/>
    <s v="Cash"/>
    <x v="1"/>
    <n v="3"/>
    <n v="2023"/>
    <n v="6"/>
    <x v="7"/>
    <n v="2"/>
    <n v="23"/>
    <n v="2"/>
    <n v="4"/>
    <x v="4"/>
    <x v="1"/>
    <n v="156020"/>
    <n v="0.18"/>
  </r>
  <r>
    <x v="6654"/>
    <d v="2023-11-05T00:00:00"/>
    <s v="Customer_739"/>
    <x v="1"/>
    <x v="1"/>
    <x v="0"/>
    <x v="6"/>
    <n v="4"/>
    <n v="2693"/>
    <n v="12"/>
    <n v="9479.36"/>
    <x v="6574"/>
    <s v="UPI"/>
    <x v="1"/>
    <n v="3"/>
    <n v="2023"/>
    <n v="11"/>
    <x v="6"/>
    <n v="4"/>
    <n v="45"/>
    <n v="2"/>
    <n v="0"/>
    <x v="2"/>
    <x v="0"/>
    <n v="129264"/>
    <n v="0.1"/>
  </r>
  <r>
    <x v="6655"/>
    <d v="2023-11-30T00:00:00"/>
    <s v="Customer_658"/>
    <x v="1"/>
    <x v="0"/>
    <x v="1"/>
    <x v="3"/>
    <n v="7"/>
    <n v="1142"/>
    <n v="29"/>
    <n v="5675.74"/>
    <x v="6575"/>
    <s v="Card"/>
    <x v="1"/>
    <n v="6"/>
    <n v="2023"/>
    <n v="11"/>
    <x v="6"/>
    <n v="4"/>
    <n v="48"/>
    <n v="5"/>
    <n v="4"/>
    <x v="4"/>
    <x v="1"/>
    <n v="231826"/>
    <n v="0.1"/>
  </r>
  <r>
    <x v="6656"/>
    <d v="2023-06-22T00:00:00"/>
    <s v="Customer_469"/>
    <x v="1"/>
    <x v="1"/>
    <x v="1"/>
    <x v="1"/>
    <n v="5"/>
    <n v="4792"/>
    <n v="20"/>
    <n v="19168"/>
    <x v="6576"/>
    <s v="Cash"/>
    <x v="2"/>
    <n v="3"/>
    <n v="2023"/>
    <n v="6"/>
    <x v="7"/>
    <n v="2"/>
    <n v="25"/>
    <n v="4"/>
    <n v="4"/>
    <x v="4"/>
    <x v="1"/>
    <n v="479200"/>
    <n v="0.17"/>
  </r>
  <r>
    <x v="6657"/>
    <d v="2023-12-12T00:00:00"/>
    <s v="Customer_539"/>
    <x v="3"/>
    <x v="3"/>
    <x v="2"/>
    <x v="5"/>
    <n v="3"/>
    <n v="2373"/>
    <n v="25"/>
    <n v="5339.25"/>
    <x v="6577"/>
    <s v="UPI"/>
    <x v="0"/>
    <n v="4"/>
    <n v="2023"/>
    <n v="12"/>
    <x v="2"/>
    <n v="4"/>
    <n v="50"/>
    <n v="3"/>
    <n v="2"/>
    <x v="5"/>
    <x v="1"/>
    <n v="177975"/>
    <n v="0.12"/>
  </r>
  <r>
    <x v="6658"/>
    <d v="2023-06-30T00:00:00"/>
    <s v="Customer_1883"/>
    <x v="0"/>
    <x v="3"/>
    <x v="0"/>
    <x v="6"/>
    <n v="7"/>
    <n v="1744"/>
    <n v="16"/>
    <n v="10254.719999999999"/>
    <x v="6578"/>
    <s v="Card"/>
    <x v="0"/>
    <n v="3"/>
    <n v="2023"/>
    <n v="6"/>
    <x v="7"/>
    <n v="2"/>
    <n v="26"/>
    <n v="5"/>
    <n v="5"/>
    <x v="1"/>
    <x v="1"/>
    <n v="195328"/>
    <n v="0.16"/>
  </r>
  <r>
    <x v="6659"/>
    <d v="2023-09-29T00:00:00"/>
    <s v="Customer_1254"/>
    <x v="2"/>
    <x v="0"/>
    <x v="1"/>
    <x v="3"/>
    <n v="7"/>
    <n v="3401"/>
    <n v="20"/>
    <n v="19045.599999999999"/>
    <x v="6579"/>
    <s v="UPI"/>
    <x v="0"/>
    <n v="6"/>
    <n v="2023"/>
    <n v="9"/>
    <x v="5"/>
    <n v="3"/>
    <n v="39"/>
    <n v="5"/>
    <n v="5"/>
    <x v="1"/>
    <x v="1"/>
    <n v="476140"/>
    <n v="0.05"/>
  </r>
  <r>
    <x v="6660"/>
    <d v="2023-06-16T00:00:00"/>
    <s v="Customer_698"/>
    <x v="1"/>
    <x v="2"/>
    <x v="0"/>
    <x v="6"/>
    <n v="9"/>
    <n v="723"/>
    <n v="25"/>
    <n v="4880.25"/>
    <x v="4331"/>
    <s v="Card"/>
    <x v="2"/>
    <n v="1"/>
    <n v="2023"/>
    <n v="6"/>
    <x v="7"/>
    <n v="2"/>
    <n v="24"/>
    <n v="3"/>
    <n v="5"/>
    <x v="1"/>
    <x v="1"/>
    <n v="162675"/>
    <n v="0.17"/>
  </r>
  <r>
    <x v="6661"/>
    <d v="2023-02-24T00:00:00"/>
    <s v="Customer_373"/>
    <x v="1"/>
    <x v="1"/>
    <x v="2"/>
    <x v="2"/>
    <n v="9"/>
    <n v="626"/>
    <n v="21"/>
    <n v="4450.8599999999997"/>
    <x v="6580"/>
    <s v="Card"/>
    <x v="0"/>
    <n v="3"/>
    <n v="2023"/>
    <n v="2"/>
    <x v="3"/>
    <n v="1"/>
    <n v="8"/>
    <n v="4"/>
    <n v="5"/>
    <x v="1"/>
    <x v="1"/>
    <n v="118314"/>
    <n v="0.08"/>
  </r>
  <r>
    <x v="6662"/>
    <d v="2023-02-28T00:00:00"/>
    <s v="Customer_748"/>
    <x v="1"/>
    <x v="1"/>
    <x v="0"/>
    <x v="4"/>
    <n v="1"/>
    <n v="3090"/>
    <n v="11"/>
    <n v="2750.1"/>
    <x v="6581"/>
    <s v="Card"/>
    <x v="2"/>
    <n v="5"/>
    <n v="2023"/>
    <n v="2"/>
    <x v="3"/>
    <n v="1"/>
    <n v="9"/>
    <n v="5"/>
    <n v="2"/>
    <x v="5"/>
    <x v="1"/>
    <n v="33990"/>
    <n v="0.19"/>
  </r>
  <r>
    <x v="6663"/>
    <d v="2023-03-30T00:00:00"/>
    <s v="Customer_66"/>
    <x v="2"/>
    <x v="1"/>
    <x v="1"/>
    <x v="3"/>
    <n v="9"/>
    <n v="1118"/>
    <n v="24"/>
    <n v="7647.12"/>
    <x v="6582"/>
    <s v="Cash"/>
    <x v="2"/>
    <n v="1"/>
    <n v="2023"/>
    <n v="3"/>
    <x v="9"/>
    <n v="1"/>
    <n v="13"/>
    <n v="5"/>
    <n v="4"/>
    <x v="4"/>
    <x v="1"/>
    <n v="241488"/>
    <n v="0.12"/>
  </r>
  <r>
    <x v="6664"/>
    <d v="2023-06-16T00:00:00"/>
    <s v="Customer_1447"/>
    <x v="3"/>
    <x v="0"/>
    <x v="1"/>
    <x v="3"/>
    <n v="2"/>
    <n v="3174"/>
    <n v="14"/>
    <n v="5459.28"/>
    <x v="6583"/>
    <s v="Cash"/>
    <x v="0"/>
    <n v="4"/>
    <n v="2023"/>
    <n v="6"/>
    <x v="7"/>
    <n v="2"/>
    <n v="24"/>
    <n v="3"/>
    <n v="5"/>
    <x v="1"/>
    <x v="1"/>
    <n v="88872"/>
    <n v="0.18"/>
  </r>
  <r>
    <x v="6665"/>
    <d v="2023-11-24T00:00:00"/>
    <s v="Customer_729"/>
    <x v="0"/>
    <x v="3"/>
    <x v="1"/>
    <x v="3"/>
    <n v="1"/>
    <n v="431"/>
    <n v="2"/>
    <n v="422.38"/>
    <x v="6584"/>
    <s v="UPI"/>
    <x v="2"/>
    <n v="6"/>
    <n v="2023"/>
    <n v="11"/>
    <x v="6"/>
    <n v="4"/>
    <n v="47"/>
    <n v="4"/>
    <n v="5"/>
    <x v="1"/>
    <x v="1"/>
    <n v="862"/>
    <n v="0.19"/>
  </r>
  <r>
    <x v="6666"/>
    <d v="2023-04-25T00:00:00"/>
    <s v="Customer_1272"/>
    <x v="3"/>
    <x v="2"/>
    <x v="0"/>
    <x v="4"/>
    <n v="6"/>
    <n v="869"/>
    <n v="30"/>
    <n v="3649.8"/>
    <x v="6585"/>
    <s v="UPI"/>
    <x v="1"/>
    <n v="4"/>
    <n v="2023"/>
    <n v="4"/>
    <x v="8"/>
    <n v="2"/>
    <n v="17"/>
    <n v="5"/>
    <n v="2"/>
    <x v="5"/>
    <x v="1"/>
    <n v="156420"/>
    <n v="0.05"/>
  </r>
  <r>
    <x v="6667"/>
    <d v="2023-12-15T00:00:00"/>
    <s v="Customer_1955"/>
    <x v="1"/>
    <x v="0"/>
    <x v="1"/>
    <x v="8"/>
    <n v="6"/>
    <n v="4692"/>
    <n v="19"/>
    <n v="22803.119999999999"/>
    <x v="6586"/>
    <s v="Cash"/>
    <x v="0"/>
    <n v="1"/>
    <n v="2023"/>
    <n v="12"/>
    <x v="2"/>
    <n v="4"/>
    <n v="50"/>
    <n v="3"/>
    <n v="5"/>
    <x v="1"/>
    <x v="1"/>
    <n v="534888"/>
    <n v="0.18"/>
  </r>
  <r>
    <x v="6668"/>
    <d v="2023-02-27T00:00:00"/>
    <s v="Customer_1711"/>
    <x v="1"/>
    <x v="1"/>
    <x v="2"/>
    <x v="7"/>
    <n v="5"/>
    <n v="4427"/>
    <n v="22"/>
    <n v="17265.3"/>
    <x v="6587"/>
    <s v="Card"/>
    <x v="1"/>
    <n v="2"/>
    <n v="2023"/>
    <n v="2"/>
    <x v="3"/>
    <n v="1"/>
    <n v="9"/>
    <n v="5"/>
    <n v="1"/>
    <x v="3"/>
    <x v="1"/>
    <n v="486970"/>
    <n v="0.15"/>
  </r>
  <r>
    <x v="6669"/>
    <d v="2023-01-07T00:00:00"/>
    <s v="Customer_950"/>
    <x v="0"/>
    <x v="1"/>
    <x v="2"/>
    <x v="7"/>
    <n v="7"/>
    <n v="2164"/>
    <n v="23"/>
    <n v="11663.96"/>
    <x v="6588"/>
    <s v="Card"/>
    <x v="0"/>
    <n v="1"/>
    <n v="2023"/>
    <n v="1"/>
    <x v="0"/>
    <n v="1"/>
    <n v="1"/>
    <n v="1"/>
    <n v="6"/>
    <x v="0"/>
    <x v="0"/>
    <n v="348404"/>
    <n v="0.09"/>
  </r>
  <r>
    <x v="6670"/>
    <d v="2024-01-01T00:00:00"/>
    <s v="Customer_845"/>
    <x v="3"/>
    <x v="1"/>
    <x v="2"/>
    <x v="7"/>
    <n v="5"/>
    <n v="2754"/>
    <n v="22"/>
    <n v="10740.6"/>
    <x v="6589"/>
    <s v="UPI"/>
    <x v="0"/>
    <n v="4"/>
    <n v="2024"/>
    <n v="1"/>
    <x v="0"/>
    <n v="1"/>
    <n v="1"/>
    <n v="1"/>
    <n v="1"/>
    <x v="3"/>
    <x v="1"/>
    <n v="302940"/>
    <n v="0.2"/>
  </r>
  <r>
    <x v="6671"/>
    <d v="2023-06-08T00:00:00"/>
    <s v="Customer_1450"/>
    <x v="2"/>
    <x v="0"/>
    <x v="1"/>
    <x v="3"/>
    <n v="9"/>
    <n v="410"/>
    <n v="24"/>
    <n v="2804.4"/>
    <x v="1475"/>
    <s v="Cash"/>
    <x v="0"/>
    <n v="3"/>
    <n v="2023"/>
    <n v="6"/>
    <x v="7"/>
    <n v="2"/>
    <n v="23"/>
    <n v="2"/>
    <n v="4"/>
    <x v="4"/>
    <x v="1"/>
    <n v="88560"/>
    <n v="0.11"/>
  </r>
  <r>
    <x v="6672"/>
    <d v="2023-01-26T00:00:00"/>
    <s v="Customer_1755"/>
    <x v="2"/>
    <x v="3"/>
    <x v="1"/>
    <x v="8"/>
    <n v="1"/>
    <n v="1408"/>
    <n v="8"/>
    <n v="1295.3599999999999"/>
    <x v="6590"/>
    <s v="Card"/>
    <x v="0"/>
    <n v="7"/>
    <n v="2023"/>
    <n v="1"/>
    <x v="0"/>
    <n v="1"/>
    <n v="4"/>
    <n v="4"/>
    <n v="4"/>
    <x v="4"/>
    <x v="1"/>
    <n v="11264"/>
    <n v="0.16"/>
  </r>
  <r>
    <x v="6673"/>
    <d v="2023-08-31T00:00:00"/>
    <s v="Customer_932"/>
    <x v="1"/>
    <x v="0"/>
    <x v="1"/>
    <x v="8"/>
    <n v="10"/>
    <n v="2471"/>
    <n v="26"/>
    <n v="18285.400000000001"/>
    <x v="6591"/>
    <s v="Card"/>
    <x v="1"/>
    <n v="7"/>
    <n v="2023"/>
    <n v="8"/>
    <x v="4"/>
    <n v="3"/>
    <n v="35"/>
    <n v="5"/>
    <n v="4"/>
    <x v="4"/>
    <x v="1"/>
    <n v="642460"/>
    <n v="0.17"/>
  </r>
  <r>
    <x v="6674"/>
    <d v="2023-04-03T00:00:00"/>
    <s v="Customer_620"/>
    <x v="3"/>
    <x v="2"/>
    <x v="2"/>
    <x v="5"/>
    <n v="10"/>
    <n v="1973"/>
    <n v="10"/>
    <n v="17757"/>
    <x v="6592"/>
    <s v="Cash"/>
    <x v="0"/>
    <n v="3"/>
    <n v="2023"/>
    <n v="4"/>
    <x v="8"/>
    <n v="2"/>
    <n v="14"/>
    <n v="2"/>
    <n v="1"/>
    <x v="3"/>
    <x v="1"/>
    <n v="197300"/>
    <n v="0.05"/>
  </r>
  <r>
    <x v="6675"/>
    <d v="2023-04-16T00:00:00"/>
    <s v="Customer_901"/>
    <x v="1"/>
    <x v="1"/>
    <x v="0"/>
    <x v="0"/>
    <n v="9"/>
    <n v="1977"/>
    <n v="15"/>
    <n v="15124.05"/>
    <x v="6593"/>
    <s v="Card"/>
    <x v="1"/>
    <n v="3"/>
    <n v="2023"/>
    <n v="4"/>
    <x v="8"/>
    <n v="2"/>
    <n v="16"/>
    <n v="4"/>
    <n v="0"/>
    <x v="2"/>
    <x v="0"/>
    <n v="266895"/>
    <n v="0.11"/>
  </r>
  <r>
    <x v="6676"/>
    <d v="2023-10-02T00:00:00"/>
    <s v="Customer_672"/>
    <x v="2"/>
    <x v="2"/>
    <x v="0"/>
    <x v="4"/>
    <n v="10"/>
    <n v="815"/>
    <n v="17"/>
    <n v="6764.5"/>
    <x v="6594"/>
    <s v="Card"/>
    <x v="0"/>
    <n v="2"/>
    <n v="2023"/>
    <n v="10"/>
    <x v="1"/>
    <n v="4"/>
    <n v="40"/>
    <n v="1"/>
    <n v="1"/>
    <x v="3"/>
    <x v="1"/>
    <n v="138550"/>
    <n v="0.11"/>
  </r>
  <r>
    <x v="6677"/>
    <d v="2023-04-20T00:00:00"/>
    <s v="Customer_797"/>
    <x v="0"/>
    <x v="0"/>
    <x v="1"/>
    <x v="1"/>
    <n v="4"/>
    <n v="4187"/>
    <n v="28"/>
    <n v="12058.56"/>
    <x v="6595"/>
    <s v="Card"/>
    <x v="0"/>
    <n v="5"/>
    <n v="2023"/>
    <n v="4"/>
    <x v="8"/>
    <n v="2"/>
    <n v="16"/>
    <n v="4"/>
    <n v="4"/>
    <x v="4"/>
    <x v="1"/>
    <n v="468944"/>
    <n v="0.18"/>
  </r>
  <r>
    <x v="6678"/>
    <d v="2023-12-21T00:00:00"/>
    <s v="Customer_1328"/>
    <x v="1"/>
    <x v="3"/>
    <x v="2"/>
    <x v="7"/>
    <n v="6"/>
    <n v="4449"/>
    <n v="15"/>
    <n v="22689.9"/>
    <x v="6596"/>
    <s v="Card"/>
    <x v="1"/>
    <n v="7"/>
    <n v="2023"/>
    <n v="12"/>
    <x v="2"/>
    <n v="4"/>
    <n v="51"/>
    <n v="4"/>
    <n v="4"/>
    <x v="4"/>
    <x v="1"/>
    <n v="400410"/>
    <n v="0.18"/>
  </r>
  <r>
    <x v="6679"/>
    <d v="2023-10-15T00:00:00"/>
    <s v="Customer_1325"/>
    <x v="2"/>
    <x v="1"/>
    <x v="2"/>
    <x v="5"/>
    <n v="7"/>
    <n v="2832"/>
    <n v="13"/>
    <n v="17246.88"/>
    <x v="6597"/>
    <s v="UPI"/>
    <x v="1"/>
    <n v="6"/>
    <n v="2023"/>
    <n v="10"/>
    <x v="1"/>
    <n v="4"/>
    <n v="42"/>
    <n v="3"/>
    <n v="0"/>
    <x v="2"/>
    <x v="0"/>
    <n v="257712"/>
    <n v="0.08"/>
  </r>
  <r>
    <x v="6680"/>
    <d v="2023-03-09T00:00:00"/>
    <s v="Customer_1176"/>
    <x v="3"/>
    <x v="1"/>
    <x v="2"/>
    <x v="2"/>
    <n v="3"/>
    <n v="3249"/>
    <n v="15"/>
    <n v="8284.9500000000007"/>
    <x v="6598"/>
    <s v="Card"/>
    <x v="0"/>
    <n v="5"/>
    <n v="2023"/>
    <n v="3"/>
    <x v="9"/>
    <n v="1"/>
    <n v="10"/>
    <n v="2"/>
    <n v="4"/>
    <x v="4"/>
    <x v="1"/>
    <n v="146205"/>
    <n v="0.14000000000000001"/>
  </r>
  <r>
    <x v="6681"/>
    <d v="2023-02-08T00:00:00"/>
    <s v="Customer_982"/>
    <x v="1"/>
    <x v="3"/>
    <x v="1"/>
    <x v="3"/>
    <n v="7"/>
    <n v="3633"/>
    <n v="28"/>
    <n v="18310.32"/>
    <x v="6599"/>
    <s v="UPI"/>
    <x v="1"/>
    <n v="4"/>
    <n v="2023"/>
    <n v="2"/>
    <x v="3"/>
    <n v="1"/>
    <n v="6"/>
    <n v="2"/>
    <n v="3"/>
    <x v="6"/>
    <x v="1"/>
    <n v="712068"/>
    <n v="0.08"/>
  </r>
  <r>
    <x v="6682"/>
    <d v="2023-07-18T00:00:00"/>
    <s v="Customer_1385"/>
    <x v="3"/>
    <x v="0"/>
    <x v="1"/>
    <x v="1"/>
    <n v="5"/>
    <n v="1130"/>
    <n v="30"/>
    <n v="3955"/>
    <x v="6600"/>
    <s v="Cash"/>
    <x v="2"/>
    <n v="4"/>
    <n v="2023"/>
    <n v="7"/>
    <x v="10"/>
    <n v="3"/>
    <n v="29"/>
    <n v="4"/>
    <n v="2"/>
    <x v="5"/>
    <x v="1"/>
    <n v="169500"/>
    <n v="0.13"/>
  </r>
  <r>
    <x v="6683"/>
    <d v="2023-07-20T00:00:00"/>
    <s v="Customer_1033"/>
    <x v="1"/>
    <x v="0"/>
    <x v="2"/>
    <x v="2"/>
    <n v="2"/>
    <n v="1796"/>
    <n v="17"/>
    <n v="2981.36"/>
    <x v="6601"/>
    <s v="UPI"/>
    <x v="0"/>
    <n v="1"/>
    <n v="2023"/>
    <n v="7"/>
    <x v="10"/>
    <n v="3"/>
    <n v="29"/>
    <n v="4"/>
    <n v="4"/>
    <x v="4"/>
    <x v="1"/>
    <n v="61064"/>
    <n v="0.1"/>
  </r>
  <r>
    <x v="6684"/>
    <d v="2023-02-19T00:00:00"/>
    <s v="Customer_1535"/>
    <x v="1"/>
    <x v="1"/>
    <x v="1"/>
    <x v="1"/>
    <n v="8"/>
    <n v="534"/>
    <n v="15"/>
    <n v="3631.2"/>
    <x v="6602"/>
    <s v="UPI"/>
    <x v="0"/>
    <n v="3"/>
    <n v="2023"/>
    <n v="2"/>
    <x v="3"/>
    <n v="1"/>
    <n v="8"/>
    <n v="4"/>
    <n v="0"/>
    <x v="2"/>
    <x v="0"/>
    <n v="64080"/>
    <n v="0.18"/>
  </r>
  <r>
    <x v="6685"/>
    <d v="2023-02-16T00:00:00"/>
    <s v="Customer_1437"/>
    <x v="2"/>
    <x v="3"/>
    <x v="2"/>
    <x v="7"/>
    <n v="3"/>
    <n v="133"/>
    <n v="11"/>
    <n v="355.11"/>
    <x v="6603"/>
    <s v="UPI"/>
    <x v="0"/>
    <n v="2"/>
    <n v="2023"/>
    <n v="2"/>
    <x v="3"/>
    <n v="1"/>
    <n v="7"/>
    <n v="3"/>
    <n v="4"/>
    <x v="4"/>
    <x v="1"/>
    <n v="4389"/>
    <n v="0.11"/>
  </r>
  <r>
    <x v="6686"/>
    <d v="2023-07-12T00:00:00"/>
    <s v="Customer_609"/>
    <x v="1"/>
    <x v="2"/>
    <x v="1"/>
    <x v="8"/>
    <n v="5"/>
    <n v="839"/>
    <n v="20"/>
    <n v="3356"/>
    <x v="6604"/>
    <s v="Cash"/>
    <x v="2"/>
    <n v="7"/>
    <n v="2023"/>
    <n v="7"/>
    <x v="10"/>
    <n v="3"/>
    <n v="28"/>
    <n v="3"/>
    <n v="3"/>
    <x v="6"/>
    <x v="1"/>
    <n v="83900"/>
    <n v="0.17"/>
  </r>
  <r>
    <x v="6687"/>
    <d v="2023-09-26T00:00:00"/>
    <s v="Customer_1441"/>
    <x v="3"/>
    <x v="0"/>
    <x v="0"/>
    <x v="4"/>
    <n v="1"/>
    <n v="3032"/>
    <n v="26"/>
    <n v="2243.6799999999998"/>
    <x v="6605"/>
    <s v="Card"/>
    <x v="1"/>
    <n v="2"/>
    <n v="2023"/>
    <n v="9"/>
    <x v="5"/>
    <n v="3"/>
    <n v="39"/>
    <n v="5"/>
    <n v="2"/>
    <x v="5"/>
    <x v="1"/>
    <n v="78832"/>
    <n v="0.06"/>
  </r>
  <r>
    <x v="6688"/>
    <d v="2023-01-02T00:00:00"/>
    <s v="Customer_591"/>
    <x v="3"/>
    <x v="3"/>
    <x v="0"/>
    <x v="6"/>
    <n v="8"/>
    <n v="1937"/>
    <n v="13"/>
    <n v="13481.52"/>
    <x v="6606"/>
    <s v="Card"/>
    <x v="1"/>
    <n v="1"/>
    <n v="2023"/>
    <n v="1"/>
    <x v="0"/>
    <n v="1"/>
    <n v="1"/>
    <n v="1"/>
    <n v="1"/>
    <x v="3"/>
    <x v="1"/>
    <n v="201448"/>
    <n v="0.06"/>
  </r>
  <r>
    <x v="6689"/>
    <d v="2023-12-17T00:00:00"/>
    <s v="Customer_889"/>
    <x v="0"/>
    <x v="2"/>
    <x v="0"/>
    <x v="6"/>
    <n v="4"/>
    <n v="3795"/>
    <n v="30"/>
    <n v="10626"/>
    <x v="6607"/>
    <s v="Cash"/>
    <x v="0"/>
    <n v="1"/>
    <n v="2023"/>
    <n v="12"/>
    <x v="2"/>
    <n v="4"/>
    <n v="51"/>
    <n v="4"/>
    <n v="0"/>
    <x v="2"/>
    <x v="0"/>
    <n v="455400"/>
    <n v="0.15"/>
  </r>
  <r>
    <x v="6690"/>
    <d v="2023-05-03T00:00:00"/>
    <s v="Customer_1353"/>
    <x v="3"/>
    <x v="0"/>
    <x v="2"/>
    <x v="7"/>
    <n v="2"/>
    <n v="2207"/>
    <n v="11"/>
    <n v="3928.46"/>
    <x v="3640"/>
    <s v="UPI"/>
    <x v="0"/>
    <n v="4"/>
    <n v="2023"/>
    <n v="5"/>
    <x v="11"/>
    <n v="2"/>
    <n v="18"/>
    <n v="1"/>
    <n v="3"/>
    <x v="6"/>
    <x v="1"/>
    <n v="48554"/>
    <n v="0.19"/>
  </r>
  <r>
    <x v="6691"/>
    <d v="2023-12-10T00:00:00"/>
    <s v="Customer_1086"/>
    <x v="0"/>
    <x v="0"/>
    <x v="2"/>
    <x v="5"/>
    <n v="1"/>
    <n v="568"/>
    <n v="15"/>
    <n v="482.8"/>
    <x v="6608"/>
    <s v="Cash"/>
    <x v="0"/>
    <n v="4"/>
    <n v="2023"/>
    <n v="12"/>
    <x v="2"/>
    <n v="4"/>
    <n v="50"/>
    <n v="3"/>
    <n v="0"/>
    <x v="2"/>
    <x v="0"/>
    <n v="8520"/>
    <n v="0.15"/>
  </r>
  <r>
    <x v="6692"/>
    <d v="2023-10-23T00:00:00"/>
    <s v="Customer_1388"/>
    <x v="0"/>
    <x v="1"/>
    <x v="0"/>
    <x v="6"/>
    <n v="10"/>
    <n v="1804"/>
    <n v="20"/>
    <n v="14432"/>
    <x v="6609"/>
    <s v="Cash"/>
    <x v="2"/>
    <n v="6"/>
    <n v="2023"/>
    <n v="10"/>
    <x v="1"/>
    <n v="4"/>
    <n v="43"/>
    <n v="4"/>
    <n v="1"/>
    <x v="3"/>
    <x v="1"/>
    <n v="360800"/>
    <n v="7.0000000000000007E-2"/>
  </r>
  <r>
    <x v="6693"/>
    <d v="2023-04-23T00:00:00"/>
    <s v="Customer_1896"/>
    <x v="3"/>
    <x v="3"/>
    <x v="0"/>
    <x v="6"/>
    <n v="6"/>
    <n v="447"/>
    <n v="0"/>
    <n v="2682"/>
    <x v="6610"/>
    <s v="Cash"/>
    <x v="2"/>
    <n v="5"/>
    <n v="2023"/>
    <n v="4"/>
    <x v="8"/>
    <n v="2"/>
    <n v="17"/>
    <n v="5"/>
    <n v="0"/>
    <x v="2"/>
    <x v="0"/>
    <n v="0"/>
    <n v="0.11"/>
  </r>
  <r>
    <x v="6694"/>
    <d v="2023-06-12T00:00:00"/>
    <s v="Customer_15"/>
    <x v="0"/>
    <x v="1"/>
    <x v="1"/>
    <x v="1"/>
    <n v="10"/>
    <n v="3844"/>
    <n v="0"/>
    <n v="38440"/>
    <x v="6611"/>
    <s v="Cash"/>
    <x v="0"/>
    <n v="7"/>
    <n v="2023"/>
    <n v="6"/>
    <x v="7"/>
    <n v="2"/>
    <n v="24"/>
    <n v="3"/>
    <n v="1"/>
    <x v="3"/>
    <x v="1"/>
    <n v="0"/>
    <n v="0.16"/>
  </r>
  <r>
    <x v="6695"/>
    <d v="2023-07-09T00:00:00"/>
    <s v="Customer_859"/>
    <x v="2"/>
    <x v="0"/>
    <x v="1"/>
    <x v="8"/>
    <n v="6"/>
    <n v="4490"/>
    <n v="26"/>
    <n v="19935.599999999999"/>
    <x v="6612"/>
    <s v="UPI"/>
    <x v="1"/>
    <n v="5"/>
    <n v="2023"/>
    <n v="7"/>
    <x v="10"/>
    <n v="3"/>
    <n v="28"/>
    <n v="3"/>
    <n v="0"/>
    <x v="2"/>
    <x v="0"/>
    <n v="700440"/>
    <n v="0.18"/>
  </r>
  <r>
    <x v="6696"/>
    <d v="2023-01-02T00:00:00"/>
    <s v="Customer_1362"/>
    <x v="2"/>
    <x v="1"/>
    <x v="0"/>
    <x v="0"/>
    <n v="2"/>
    <n v="125"/>
    <n v="23"/>
    <n v="192.5"/>
    <x v="6613"/>
    <s v="Cash"/>
    <x v="1"/>
    <n v="5"/>
    <n v="2023"/>
    <n v="1"/>
    <x v="0"/>
    <n v="1"/>
    <n v="1"/>
    <n v="1"/>
    <n v="1"/>
    <x v="3"/>
    <x v="1"/>
    <n v="5750"/>
    <n v="7.0000000000000007E-2"/>
  </r>
  <r>
    <x v="6697"/>
    <d v="2023-06-04T00:00:00"/>
    <s v="Customer_967"/>
    <x v="3"/>
    <x v="3"/>
    <x v="0"/>
    <x v="4"/>
    <n v="1"/>
    <n v="2251"/>
    <n v="11"/>
    <n v="2003.39"/>
    <x v="6614"/>
    <s v="Card"/>
    <x v="1"/>
    <n v="1"/>
    <n v="2023"/>
    <n v="6"/>
    <x v="7"/>
    <n v="2"/>
    <n v="23"/>
    <n v="2"/>
    <n v="0"/>
    <x v="2"/>
    <x v="0"/>
    <n v="24761"/>
    <n v="0.19"/>
  </r>
  <r>
    <x v="6698"/>
    <d v="2023-11-09T00:00:00"/>
    <s v="Customer_687"/>
    <x v="3"/>
    <x v="3"/>
    <x v="2"/>
    <x v="2"/>
    <n v="4"/>
    <n v="2515"/>
    <n v="24"/>
    <n v="7645.6"/>
    <x v="6615"/>
    <s v="Card"/>
    <x v="2"/>
    <n v="3"/>
    <n v="2023"/>
    <n v="11"/>
    <x v="6"/>
    <n v="4"/>
    <n v="45"/>
    <n v="2"/>
    <n v="4"/>
    <x v="4"/>
    <x v="1"/>
    <n v="241440"/>
    <n v="0.13"/>
  </r>
  <r>
    <x v="6699"/>
    <d v="2023-08-26T00:00:00"/>
    <s v="Customer_926"/>
    <x v="2"/>
    <x v="3"/>
    <x v="1"/>
    <x v="3"/>
    <n v="7"/>
    <n v="4619"/>
    <n v="16"/>
    <n v="27159.72"/>
    <x v="6616"/>
    <s v="Card"/>
    <x v="2"/>
    <n v="5"/>
    <n v="2023"/>
    <n v="8"/>
    <x v="4"/>
    <n v="3"/>
    <n v="34"/>
    <n v="4"/>
    <n v="6"/>
    <x v="0"/>
    <x v="0"/>
    <n v="517328"/>
    <n v="0.08"/>
  </r>
  <r>
    <x v="6700"/>
    <d v="2023-06-20T00:00:00"/>
    <s v="Customer_1456"/>
    <x v="0"/>
    <x v="2"/>
    <x v="2"/>
    <x v="5"/>
    <n v="4"/>
    <n v="1513"/>
    <n v="3"/>
    <n v="5870.44"/>
    <x v="6617"/>
    <s v="Card"/>
    <x v="1"/>
    <n v="3"/>
    <n v="2023"/>
    <n v="6"/>
    <x v="7"/>
    <n v="2"/>
    <n v="25"/>
    <n v="4"/>
    <n v="2"/>
    <x v="5"/>
    <x v="1"/>
    <n v="18156"/>
    <n v="0.14000000000000001"/>
  </r>
  <r>
    <x v="6701"/>
    <d v="2023-03-15T00:00:00"/>
    <s v="Customer_444"/>
    <x v="1"/>
    <x v="1"/>
    <x v="1"/>
    <x v="8"/>
    <n v="10"/>
    <n v="3011"/>
    <n v="20"/>
    <n v="24088"/>
    <x v="6618"/>
    <s v="Cash"/>
    <x v="0"/>
    <n v="4"/>
    <n v="2023"/>
    <n v="3"/>
    <x v="9"/>
    <n v="1"/>
    <n v="11"/>
    <n v="3"/>
    <n v="3"/>
    <x v="6"/>
    <x v="1"/>
    <n v="602200"/>
    <n v="0.14000000000000001"/>
  </r>
  <r>
    <x v="6702"/>
    <d v="2023-09-22T00:00:00"/>
    <s v="Customer_677"/>
    <x v="0"/>
    <x v="3"/>
    <x v="1"/>
    <x v="8"/>
    <n v="5"/>
    <n v="2418"/>
    <n v="4"/>
    <n v="11606.4"/>
    <x v="6619"/>
    <s v="Cash"/>
    <x v="2"/>
    <n v="2"/>
    <n v="2023"/>
    <n v="9"/>
    <x v="5"/>
    <n v="3"/>
    <n v="38"/>
    <n v="4"/>
    <n v="5"/>
    <x v="1"/>
    <x v="1"/>
    <n v="48360"/>
    <n v="0.14000000000000001"/>
  </r>
  <r>
    <x v="6703"/>
    <d v="2023-05-17T00:00:00"/>
    <s v="Customer_1175"/>
    <x v="3"/>
    <x v="1"/>
    <x v="0"/>
    <x v="4"/>
    <n v="1"/>
    <n v="932"/>
    <n v="12"/>
    <n v="820.16"/>
    <x v="6620"/>
    <s v="Cash"/>
    <x v="1"/>
    <n v="2"/>
    <n v="2023"/>
    <n v="5"/>
    <x v="11"/>
    <n v="2"/>
    <n v="20"/>
    <n v="3"/>
    <n v="3"/>
    <x v="6"/>
    <x v="1"/>
    <n v="11184"/>
    <n v="0.06"/>
  </r>
  <r>
    <x v="6704"/>
    <d v="2023-08-23T00:00:00"/>
    <s v="Customer_19"/>
    <x v="2"/>
    <x v="0"/>
    <x v="1"/>
    <x v="3"/>
    <n v="2"/>
    <n v="4031"/>
    <n v="4"/>
    <n v="7739.52"/>
    <x v="6621"/>
    <s v="Card"/>
    <x v="0"/>
    <n v="3"/>
    <n v="2023"/>
    <n v="8"/>
    <x v="4"/>
    <n v="3"/>
    <n v="34"/>
    <n v="4"/>
    <n v="3"/>
    <x v="6"/>
    <x v="1"/>
    <n v="32248"/>
    <n v="0.14000000000000001"/>
  </r>
  <r>
    <x v="6705"/>
    <d v="2023-02-24T00:00:00"/>
    <s v="Customer_780"/>
    <x v="0"/>
    <x v="3"/>
    <x v="1"/>
    <x v="3"/>
    <n v="6"/>
    <n v="995"/>
    <n v="9"/>
    <n v="5432.7"/>
    <x v="6622"/>
    <s v="UPI"/>
    <x v="0"/>
    <n v="3"/>
    <n v="2023"/>
    <n v="2"/>
    <x v="3"/>
    <n v="1"/>
    <n v="8"/>
    <n v="4"/>
    <n v="5"/>
    <x v="1"/>
    <x v="1"/>
    <n v="53730"/>
    <n v="0.15"/>
  </r>
  <r>
    <x v="6706"/>
    <d v="2023-05-07T00:00:00"/>
    <s v="Customer_271"/>
    <x v="0"/>
    <x v="3"/>
    <x v="0"/>
    <x v="4"/>
    <n v="5"/>
    <n v="3566"/>
    <n v="30"/>
    <n v="12481"/>
    <x v="6623"/>
    <s v="Cash"/>
    <x v="1"/>
    <n v="1"/>
    <n v="2023"/>
    <n v="5"/>
    <x v="11"/>
    <n v="2"/>
    <n v="19"/>
    <n v="2"/>
    <n v="0"/>
    <x v="2"/>
    <x v="0"/>
    <n v="534900"/>
    <n v="0.08"/>
  </r>
  <r>
    <x v="6707"/>
    <d v="2023-06-29T00:00:00"/>
    <s v="Customer_1815"/>
    <x v="2"/>
    <x v="2"/>
    <x v="2"/>
    <x v="7"/>
    <n v="4"/>
    <n v="4575"/>
    <n v="26"/>
    <n v="13542"/>
    <x v="6624"/>
    <s v="UPI"/>
    <x v="1"/>
    <n v="6"/>
    <n v="2023"/>
    <n v="6"/>
    <x v="7"/>
    <n v="2"/>
    <n v="26"/>
    <n v="5"/>
    <n v="4"/>
    <x v="4"/>
    <x v="1"/>
    <n v="475800"/>
    <n v="0.14000000000000001"/>
  </r>
  <r>
    <x v="6708"/>
    <d v="2023-09-27T00:00:00"/>
    <s v="Customer_1577"/>
    <x v="1"/>
    <x v="1"/>
    <x v="0"/>
    <x v="4"/>
    <n v="2"/>
    <n v="3414"/>
    <n v="6"/>
    <n v="6418.32"/>
    <x v="6625"/>
    <s v="Cash"/>
    <x v="0"/>
    <n v="7"/>
    <n v="2023"/>
    <n v="9"/>
    <x v="5"/>
    <n v="3"/>
    <n v="39"/>
    <n v="5"/>
    <n v="3"/>
    <x v="6"/>
    <x v="1"/>
    <n v="40968"/>
    <n v="0.14000000000000001"/>
  </r>
  <r>
    <x v="6709"/>
    <d v="2023-08-10T00:00:00"/>
    <s v="Customer_353"/>
    <x v="0"/>
    <x v="0"/>
    <x v="2"/>
    <x v="7"/>
    <n v="9"/>
    <n v="2441"/>
    <n v="27"/>
    <n v="16037.37"/>
    <x v="6626"/>
    <s v="Card"/>
    <x v="2"/>
    <n v="2"/>
    <n v="2023"/>
    <n v="8"/>
    <x v="4"/>
    <n v="3"/>
    <n v="32"/>
    <n v="2"/>
    <n v="4"/>
    <x v="4"/>
    <x v="1"/>
    <n v="593163"/>
    <n v="0.08"/>
  </r>
  <r>
    <x v="6710"/>
    <d v="2023-12-15T00:00:00"/>
    <s v="Customer_824"/>
    <x v="2"/>
    <x v="2"/>
    <x v="1"/>
    <x v="8"/>
    <n v="10"/>
    <n v="3978"/>
    <n v="18"/>
    <n v="32619.599999999999"/>
    <x v="6627"/>
    <s v="Cash"/>
    <x v="0"/>
    <n v="1"/>
    <n v="2023"/>
    <n v="12"/>
    <x v="2"/>
    <n v="4"/>
    <n v="50"/>
    <n v="3"/>
    <n v="5"/>
    <x v="1"/>
    <x v="1"/>
    <n v="716040"/>
    <n v="0.15"/>
  </r>
  <r>
    <x v="6711"/>
    <d v="2023-11-29T00:00:00"/>
    <s v="Customer_950"/>
    <x v="3"/>
    <x v="0"/>
    <x v="0"/>
    <x v="4"/>
    <n v="4"/>
    <n v="4975"/>
    <n v="10"/>
    <n v="17910"/>
    <x v="6628"/>
    <s v="Card"/>
    <x v="2"/>
    <n v="1"/>
    <n v="2023"/>
    <n v="11"/>
    <x v="6"/>
    <n v="4"/>
    <n v="48"/>
    <n v="5"/>
    <n v="3"/>
    <x v="6"/>
    <x v="1"/>
    <n v="199000"/>
    <n v="0.17"/>
  </r>
  <r>
    <x v="6712"/>
    <d v="2023-01-12T00:00:00"/>
    <s v="Customer_736"/>
    <x v="3"/>
    <x v="0"/>
    <x v="1"/>
    <x v="1"/>
    <n v="3"/>
    <n v="164"/>
    <n v="17"/>
    <n v="408.36"/>
    <x v="6629"/>
    <s v="UPI"/>
    <x v="1"/>
    <n v="7"/>
    <n v="2023"/>
    <n v="1"/>
    <x v="0"/>
    <n v="1"/>
    <n v="2"/>
    <n v="2"/>
    <n v="4"/>
    <x v="4"/>
    <x v="1"/>
    <n v="8364"/>
    <n v="0.11"/>
  </r>
  <r>
    <x v="6713"/>
    <d v="2023-01-15T00:00:00"/>
    <s v="Customer_321"/>
    <x v="0"/>
    <x v="1"/>
    <x v="1"/>
    <x v="8"/>
    <n v="9"/>
    <n v="2331"/>
    <n v="20"/>
    <n v="16783.2"/>
    <x v="6630"/>
    <s v="Card"/>
    <x v="1"/>
    <n v="3"/>
    <n v="2023"/>
    <n v="1"/>
    <x v="0"/>
    <n v="1"/>
    <n v="3"/>
    <n v="3"/>
    <n v="0"/>
    <x v="2"/>
    <x v="0"/>
    <n v="419580"/>
    <n v="0.19"/>
  </r>
  <r>
    <x v="6714"/>
    <d v="2023-01-14T00:00:00"/>
    <s v="Customer_810"/>
    <x v="0"/>
    <x v="0"/>
    <x v="2"/>
    <x v="2"/>
    <n v="1"/>
    <n v="3362"/>
    <n v="4"/>
    <n v="3227.52"/>
    <x v="6631"/>
    <s v="Card"/>
    <x v="0"/>
    <n v="6"/>
    <n v="2023"/>
    <n v="1"/>
    <x v="0"/>
    <n v="1"/>
    <n v="2"/>
    <n v="2"/>
    <n v="6"/>
    <x v="0"/>
    <x v="0"/>
    <n v="13448"/>
    <n v="0.06"/>
  </r>
  <r>
    <x v="6715"/>
    <d v="2023-07-23T00:00:00"/>
    <s v="Customer_12"/>
    <x v="2"/>
    <x v="2"/>
    <x v="1"/>
    <x v="3"/>
    <n v="4"/>
    <n v="4025"/>
    <n v="9"/>
    <n v="14651"/>
    <x v="6632"/>
    <s v="Cash"/>
    <x v="0"/>
    <n v="3"/>
    <n v="2023"/>
    <n v="7"/>
    <x v="10"/>
    <n v="3"/>
    <n v="30"/>
    <n v="5"/>
    <n v="0"/>
    <x v="2"/>
    <x v="0"/>
    <n v="144900"/>
    <n v="0.08"/>
  </r>
  <r>
    <x v="6716"/>
    <d v="2023-08-10T00:00:00"/>
    <s v="Customer_796"/>
    <x v="2"/>
    <x v="3"/>
    <x v="1"/>
    <x v="8"/>
    <n v="1"/>
    <n v="2944"/>
    <n v="21"/>
    <n v="2325.7600000000002"/>
    <x v="6633"/>
    <s v="Cash"/>
    <x v="2"/>
    <n v="1"/>
    <n v="2023"/>
    <n v="8"/>
    <x v="4"/>
    <n v="3"/>
    <n v="32"/>
    <n v="2"/>
    <n v="4"/>
    <x v="4"/>
    <x v="1"/>
    <n v="61824"/>
    <n v="0.1"/>
  </r>
  <r>
    <x v="6717"/>
    <d v="2023-04-01T00:00:00"/>
    <s v="Customer_1461"/>
    <x v="1"/>
    <x v="0"/>
    <x v="2"/>
    <x v="2"/>
    <n v="3"/>
    <n v="2214"/>
    <n v="12"/>
    <n v="5844.96"/>
    <x v="6634"/>
    <s v="Cash"/>
    <x v="0"/>
    <n v="3"/>
    <n v="2023"/>
    <n v="4"/>
    <x v="8"/>
    <n v="2"/>
    <n v="13"/>
    <n v="1"/>
    <n v="6"/>
    <x v="0"/>
    <x v="0"/>
    <n v="79704"/>
    <n v="0.14000000000000001"/>
  </r>
  <r>
    <x v="6718"/>
    <d v="2023-02-23T00:00:00"/>
    <s v="Customer_964"/>
    <x v="1"/>
    <x v="2"/>
    <x v="0"/>
    <x v="6"/>
    <n v="10"/>
    <n v="849"/>
    <n v="2"/>
    <n v="8320.2000000000007"/>
    <x v="6635"/>
    <s v="Cash"/>
    <x v="1"/>
    <n v="7"/>
    <n v="2023"/>
    <n v="2"/>
    <x v="3"/>
    <n v="1"/>
    <n v="8"/>
    <n v="4"/>
    <n v="4"/>
    <x v="4"/>
    <x v="1"/>
    <n v="16980"/>
    <n v="0.17"/>
  </r>
  <r>
    <x v="6719"/>
    <d v="2023-03-18T00:00:00"/>
    <s v="Customer_365"/>
    <x v="0"/>
    <x v="0"/>
    <x v="0"/>
    <x v="4"/>
    <n v="7"/>
    <n v="2080"/>
    <n v="19"/>
    <n v="11793.6"/>
    <x v="6636"/>
    <s v="UPI"/>
    <x v="1"/>
    <n v="6"/>
    <n v="2023"/>
    <n v="3"/>
    <x v="9"/>
    <n v="1"/>
    <n v="11"/>
    <n v="3"/>
    <n v="6"/>
    <x v="0"/>
    <x v="0"/>
    <n v="276640"/>
    <n v="0.15"/>
  </r>
  <r>
    <x v="6720"/>
    <d v="2023-03-28T00:00:00"/>
    <s v="Customer_1743"/>
    <x v="3"/>
    <x v="3"/>
    <x v="0"/>
    <x v="6"/>
    <n v="7"/>
    <n v="4608"/>
    <n v="8"/>
    <n v="29675.52"/>
    <x v="6637"/>
    <s v="Card"/>
    <x v="0"/>
    <n v="2"/>
    <n v="2023"/>
    <n v="3"/>
    <x v="9"/>
    <n v="1"/>
    <n v="13"/>
    <n v="5"/>
    <n v="2"/>
    <x v="5"/>
    <x v="1"/>
    <n v="258048"/>
    <n v="0.16"/>
  </r>
  <r>
    <x v="6721"/>
    <d v="2023-03-30T00:00:00"/>
    <s v="Customer_825"/>
    <x v="1"/>
    <x v="1"/>
    <x v="0"/>
    <x v="6"/>
    <n v="5"/>
    <n v="1521"/>
    <n v="13"/>
    <n v="6616.35"/>
    <x v="6638"/>
    <s v="Card"/>
    <x v="1"/>
    <n v="5"/>
    <n v="2023"/>
    <n v="3"/>
    <x v="9"/>
    <n v="1"/>
    <n v="13"/>
    <n v="5"/>
    <n v="4"/>
    <x v="4"/>
    <x v="1"/>
    <n v="98865"/>
    <n v="0.15"/>
  </r>
  <r>
    <x v="6722"/>
    <d v="2023-02-12T00:00:00"/>
    <s v="Customer_321"/>
    <x v="0"/>
    <x v="3"/>
    <x v="1"/>
    <x v="8"/>
    <n v="8"/>
    <n v="4235"/>
    <n v="25"/>
    <n v="25410"/>
    <x v="6639"/>
    <s v="UPI"/>
    <x v="1"/>
    <n v="2"/>
    <n v="2023"/>
    <n v="2"/>
    <x v="3"/>
    <n v="1"/>
    <n v="7"/>
    <n v="3"/>
    <n v="0"/>
    <x v="2"/>
    <x v="0"/>
    <n v="847000"/>
    <n v="0.09"/>
  </r>
  <r>
    <x v="6723"/>
    <d v="2023-02-17T00:00:00"/>
    <s v="Customer_844"/>
    <x v="1"/>
    <x v="3"/>
    <x v="2"/>
    <x v="2"/>
    <n v="6"/>
    <n v="2169"/>
    <n v="9"/>
    <n v="11842.74"/>
    <x v="6640"/>
    <s v="Card"/>
    <x v="2"/>
    <n v="5"/>
    <n v="2023"/>
    <n v="2"/>
    <x v="3"/>
    <n v="1"/>
    <n v="7"/>
    <n v="3"/>
    <n v="5"/>
    <x v="1"/>
    <x v="1"/>
    <n v="117126"/>
    <n v="0.16"/>
  </r>
  <r>
    <x v="6724"/>
    <d v="2023-01-11T00:00:00"/>
    <s v="Customer_754"/>
    <x v="2"/>
    <x v="1"/>
    <x v="0"/>
    <x v="4"/>
    <n v="1"/>
    <n v="3633"/>
    <n v="5"/>
    <n v="3451.35"/>
    <x v="6641"/>
    <s v="Card"/>
    <x v="2"/>
    <n v="3"/>
    <n v="2023"/>
    <n v="1"/>
    <x v="0"/>
    <n v="1"/>
    <n v="2"/>
    <n v="2"/>
    <n v="3"/>
    <x v="6"/>
    <x v="1"/>
    <n v="18165"/>
    <n v="0.09"/>
  </r>
  <r>
    <x v="6725"/>
    <d v="2023-01-19T00:00:00"/>
    <s v="Customer_1808"/>
    <x v="2"/>
    <x v="1"/>
    <x v="0"/>
    <x v="6"/>
    <n v="4"/>
    <n v="1710"/>
    <n v="7"/>
    <n v="6361.2"/>
    <x v="6642"/>
    <s v="UPI"/>
    <x v="0"/>
    <n v="6"/>
    <n v="2023"/>
    <n v="1"/>
    <x v="0"/>
    <n v="1"/>
    <n v="3"/>
    <n v="3"/>
    <n v="4"/>
    <x v="4"/>
    <x v="1"/>
    <n v="47880"/>
    <n v="0.15"/>
  </r>
  <r>
    <x v="6726"/>
    <d v="2023-10-18T00:00:00"/>
    <s v="Customer_184"/>
    <x v="1"/>
    <x v="3"/>
    <x v="1"/>
    <x v="1"/>
    <n v="3"/>
    <n v="2723"/>
    <n v="24"/>
    <n v="6208.44"/>
    <x v="6643"/>
    <s v="Cash"/>
    <x v="2"/>
    <n v="1"/>
    <n v="2023"/>
    <n v="10"/>
    <x v="1"/>
    <n v="4"/>
    <n v="42"/>
    <n v="3"/>
    <n v="3"/>
    <x v="6"/>
    <x v="1"/>
    <n v="196056"/>
    <n v="0.06"/>
  </r>
  <r>
    <x v="6727"/>
    <d v="2023-10-22T00:00:00"/>
    <s v="Customer_814"/>
    <x v="2"/>
    <x v="3"/>
    <x v="0"/>
    <x v="4"/>
    <n v="2"/>
    <n v="2263"/>
    <n v="5"/>
    <n v="4299.7"/>
    <x v="6644"/>
    <s v="Card"/>
    <x v="1"/>
    <n v="3"/>
    <n v="2023"/>
    <n v="10"/>
    <x v="1"/>
    <n v="4"/>
    <n v="43"/>
    <n v="4"/>
    <n v="0"/>
    <x v="2"/>
    <x v="0"/>
    <n v="22630"/>
    <n v="0.15"/>
  </r>
  <r>
    <x v="6728"/>
    <d v="2023-03-18T00:00:00"/>
    <s v="Customer_816"/>
    <x v="2"/>
    <x v="0"/>
    <x v="2"/>
    <x v="5"/>
    <n v="1"/>
    <n v="3979"/>
    <n v="17"/>
    <n v="3302.57"/>
    <x v="6645"/>
    <s v="Cash"/>
    <x v="1"/>
    <n v="5"/>
    <n v="2023"/>
    <n v="3"/>
    <x v="9"/>
    <n v="1"/>
    <n v="11"/>
    <n v="3"/>
    <n v="6"/>
    <x v="0"/>
    <x v="0"/>
    <n v="67643"/>
    <n v="0.08"/>
  </r>
  <r>
    <x v="6729"/>
    <d v="2023-08-12T00:00:00"/>
    <s v="Customer_1914"/>
    <x v="0"/>
    <x v="2"/>
    <x v="0"/>
    <x v="4"/>
    <n v="3"/>
    <n v="1307"/>
    <n v="2"/>
    <n v="3842.58"/>
    <x v="6646"/>
    <s v="Cash"/>
    <x v="0"/>
    <n v="7"/>
    <n v="2023"/>
    <n v="8"/>
    <x v="4"/>
    <n v="3"/>
    <n v="32"/>
    <n v="2"/>
    <n v="6"/>
    <x v="0"/>
    <x v="0"/>
    <n v="7842"/>
    <n v="0.18"/>
  </r>
  <r>
    <x v="6730"/>
    <d v="2023-10-01T00:00:00"/>
    <s v="Customer_1709"/>
    <x v="1"/>
    <x v="3"/>
    <x v="0"/>
    <x v="4"/>
    <n v="7"/>
    <n v="3525"/>
    <n v="2"/>
    <n v="24181.5"/>
    <x v="6647"/>
    <s v="UPI"/>
    <x v="1"/>
    <n v="3"/>
    <n v="2023"/>
    <n v="10"/>
    <x v="1"/>
    <n v="4"/>
    <n v="40"/>
    <n v="1"/>
    <n v="0"/>
    <x v="2"/>
    <x v="0"/>
    <n v="49350"/>
    <n v="0.06"/>
  </r>
  <r>
    <x v="6731"/>
    <d v="2023-05-21T00:00:00"/>
    <s v="Customer_1235"/>
    <x v="0"/>
    <x v="0"/>
    <x v="1"/>
    <x v="8"/>
    <n v="3"/>
    <n v="1250"/>
    <n v="27"/>
    <n v="2737.5"/>
    <x v="6648"/>
    <s v="Card"/>
    <x v="2"/>
    <n v="5"/>
    <n v="2023"/>
    <n v="5"/>
    <x v="11"/>
    <n v="2"/>
    <n v="21"/>
    <n v="4"/>
    <n v="0"/>
    <x v="2"/>
    <x v="0"/>
    <n v="101250"/>
    <n v="0.18"/>
  </r>
  <r>
    <x v="6732"/>
    <d v="2023-04-19T00:00:00"/>
    <s v="Customer_1779"/>
    <x v="0"/>
    <x v="2"/>
    <x v="1"/>
    <x v="3"/>
    <n v="9"/>
    <n v="1436"/>
    <n v="13"/>
    <n v="11243.88"/>
    <x v="6649"/>
    <s v="Card"/>
    <x v="2"/>
    <n v="3"/>
    <n v="2023"/>
    <n v="4"/>
    <x v="8"/>
    <n v="2"/>
    <n v="16"/>
    <n v="4"/>
    <n v="3"/>
    <x v="6"/>
    <x v="1"/>
    <n v="168012"/>
    <n v="0.19"/>
  </r>
  <r>
    <x v="6733"/>
    <d v="2023-02-17T00:00:00"/>
    <s v="Customer_48"/>
    <x v="2"/>
    <x v="2"/>
    <x v="1"/>
    <x v="1"/>
    <n v="1"/>
    <n v="518"/>
    <n v="30"/>
    <n v="362.6"/>
    <x v="6650"/>
    <s v="Cash"/>
    <x v="0"/>
    <n v="3"/>
    <n v="2023"/>
    <n v="2"/>
    <x v="3"/>
    <n v="1"/>
    <n v="7"/>
    <n v="3"/>
    <n v="5"/>
    <x v="1"/>
    <x v="1"/>
    <n v="15540"/>
    <n v="0.13"/>
  </r>
  <r>
    <x v="6734"/>
    <d v="2023-10-08T00:00:00"/>
    <s v="Customer_1194"/>
    <x v="1"/>
    <x v="3"/>
    <x v="1"/>
    <x v="3"/>
    <n v="6"/>
    <n v="2434"/>
    <n v="13"/>
    <n v="12705.48"/>
    <x v="6651"/>
    <s v="UPI"/>
    <x v="2"/>
    <n v="7"/>
    <n v="2023"/>
    <n v="10"/>
    <x v="1"/>
    <n v="4"/>
    <n v="41"/>
    <n v="2"/>
    <n v="0"/>
    <x v="2"/>
    <x v="0"/>
    <n v="189852"/>
    <n v="0.15"/>
  </r>
  <r>
    <x v="6735"/>
    <d v="2023-11-08T00:00:00"/>
    <s v="Customer_1539"/>
    <x v="1"/>
    <x v="0"/>
    <x v="1"/>
    <x v="1"/>
    <n v="10"/>
    <n v="125"/>
    <n v="3"/>
    <n v="1212.5"/>
    <x v="6652"/>
    <s v="Card"/>
    <x v="1"/>
    <n v="3"/>
    <n v="2023"/>
    <n v="11"/>
    <x v="6"/>
    <n v="4"/>
    <n v="45"/>
    <n v="2"/>
    <n v="3"/>
    <x v="6"/>
    <x v="1"/>
    <n v="3750"/>
    <n v="0.1"/>
  </r>
  <r>
    <x v="6736"/>
    <d v="2023-07-05T00:00:00"/>
    <s v="Customer_1922"/>
    <x v="3"/>
    <x v="0"/>
    <x v="0"/>
    <x v="6"/>
    <n v="10"/>
    <n v="4095"/>
    <n v="0"/>
    <n v="40950"/>
    <x v="6653"/>
    <s v="Cash"/>
    <x v="0"/>
    <n v="2"/>
    <n v="2023"/>
    <n v="7"/>
    <x v="10"/>
    <n v="3"/>
    <n v="27"/>
    <n v="2"/>
    <n v="3"/>
    <x v="6"/>
    <x v="1"/>
    <n v="0"/>
    <n v="0.15"/>
  </r>
  <r>
    <x v="6737"/>
    <d v="2023-03-23T00:00:00"/>
    <s v="Customer_947"/>
    <x v="3"/>
    <x v="0"/>
    <x v="0"/>
    <x v="6"/>
    <n v="6"/>
    <n v="2289"/>
    <n v="23"/>
    <n v="10575.18"/>
    <x v="6654"/>
    <s v="UPI"/>
    <x v="2"/>
    <n v="5"/>
    <n v="2023"/>
    <n v="3"/>
    <x v="9"/>
    <n v="1"/>
    <n v="12"/>
    <n v="4"/>
    <n v="4"/>
    <x v="4"/>
    <x v="1"/>
    <n v="315882"/>
    <n v="7.0000000000000007E-2"/>
  </r>
  <r>
    <x v="6738"/>
    <d v="2023-08-20T00:00:00"/>
    <s v="Customer_1069"/>
    <x v="1"/>
    <x v="1"/>
    <x v="2"/>
    <x v="7"/>
    <n v="3"/>
    <n v="714"/>
    <n v="24"/>
    <n v="1627.92"/>
    <x v="6655"/>
    <s v="UPI"/>
    <x v="0"/>
    <n v="7"/>
    <n v="2023"/>
    <n v="8"/>
    <x v="4"/>
    <n v="3"/>
    <n v="34"/>
    <n v="4"/>
    <n v="0"/>
    <x v="2"/>
    <x v="0"/>
    <n v="51408"/>
    <n v="0.18"/>
  </r>
  <r>
    <x v="6739"/>
    <d v="2023-03-10T00:00:00"/>
    <s v="Customer_764"/>
    <x v="3"/>
    <x v="3"/>
    <x v="2"/>
    <x v="5"/>
    <n v="8"/>
    <n v="3804"/>
    <n v="11"/>
    <n v="27084.48"/>
    <x v="6656"/>
    <s v="Cash"/>
    <x v="1"/>
    <n v="1"/>
    <n v="2023"/>
    <n v="3"/>
    <x v="9"/>
    <n v="1"/>
    <n v="10"/>
    <n v="2"/>
    <n v="5"/>
    <x v="1"/>
    <x v="1"/>
    <n v="334752"/>
    <n v="0.09"/>
  </r>
  <r>
    <x v="6740"/>
    <d v="2023-06-19T00:00:00"/>
    <s v="Customer_1148"/>
    <x v="2"/>
    <x v="3"/>
    <x v="1"/>
    <x v="3"/>
    <n v="2"/>
    <n v="3431"/>
    <n v="13"/>
    <n v="5969.94"/>
    <x v="6657"/>
    <s v="Card"/>
    <x v="1"/>
    <n v="3"/>
    <n v="2023"/>
    <n v="6"/>
    <x v="7"/>
    <n v="2"/>
    <n v="25"/>
    <n v="4"/>
    <n v="1"/>
    <x v="3"/>
    <x v="1"/>
    <n v="89206"/>
    <n v="0.05"/>
  </r>
  <r>
    <x v="6741"/>
    <d v="2023-07-21T00:00:00"/>
    <s v="Customer_58"/>
    <x v="0"/>
    <x v="0"/>
    <x v="1"/>
    <x v="3"/>
    <n v="10"/>
    <n v="1885"/>
    <n v="25"/>
    <n v="14137.5"/>
    <x v="6658"/>
    <s v="Card"/>
    <x v="1"/>
    <n v="1"/>
    <n v="2023"/>
    <n v="7"/>
    <x v="10"/>
    <n v="3"/>
    <n v="29"/>
    <n v="4"/>
    <n v="5"/>
    <x v="1"/>
    <x v="1"/>
    <n v="471250"/>
    <n v="0.1"/>
  </r>
  <r>
    <x v="6742"/>
    <d v="2023-01-15T00:00:00"/>
    <s v="Customer_107"/>
    <x v="3"/>
    <x v="0"/>
    <x v="0"/>
    <x v="6"/>
    <n v="4"/>
    <n v="921"/>
    <n v="19"/>
    <n v="2984.04"/>
    <x v="6659"/>
    <s v="Card"/>
    <x v="2"/>
    <n v="1"/>
    <n v="2023"/>
    <n v="1"/>
    <x v="0"/>
    <n v="1"/>
    <n v="3"/>
    <n v="3"/>
    <n v="0"/>
    <x v="2"/>
    <x v="0"/>
    <n v="69996"/>
    <n v="0.19"/>
  </r>
  <r>
    <x v="6743"/>
    <d v="2023-07-19T00:00:00"/>
    <s v="Customer_1285"/>
    <x v="0"/>
    <x v="1"/>
    <x v="0"/>
    <x v="0"/>
    <n v="9"/>
    <n v="3404"/>
    <n v="19"/>
    <n v="24815.16"/>
    <x v="6660"/>
    <s v="Card"/>
    <x v="0"/>
    <n v="5"/>
    <n v="2023"/>
    <n v="7"/>
    <x v="10"/>
    <n v="3"/>
    <n v="29"/>
    <n v="4"/>
    <n v="3"/>
    <x v="6"/>
    <x v="1"/>
    <n v="582084"/>
    <n v="0.17"/>
  </r>
  <r>
    <x v="6744"/>
    <d v="2023-03-14T00:00:00"/>
    <s v="Customer_1410"/>
    <x v="1"/>
    <x v="0"/>
    <x v="0"/>
    <x v="6"/>
    <n v="6"/>
    <n v="3292"/>
    <n v="11"/>
    <n v="17579.28"/>
    <x v="6661"/>
    <s v="UPI"/>
    <x v="2"/>
    <n v="5"/>
    <n v="2023"/>
    <n v="3"/>
    <x v="9"/>
    <n v="1"/>
    <n v="11"/>
    <n v="3"/>
    <n v="2"/>
    <x v="5"/>
    <x v="1"/>
    <n v="217272"/>
    <n v="0.19"/>
  </r>
  <r>
    <x v="6745"/>
    <d v="2023-11-03T00:00:00"/>
    <s v="Customer_308"/>
    <x v="0"/>
    <x v="1"/>
    <x v="2"/>
    <x v="2"/>
    <n v="7"/>
    <n v="214"/>
    <n v="14"/>
    <n v="1288.28"/>
    <x v="6662"/>
    <s v="Card"/>
    <x v="2"/>
    <n v="6"/>
    <n v="2023"/>
    <n v="11"/>
    <x v="6"/>
    <n v="4"/>
    <n v="44"/>
    <n v="1"/>
    <n v="5"/>
    <x v="1"/>
    <x v="1"/>
    <n v="20972"/>
    <n v="0.2"/>
  </r>
  <r>
    <x v="6746"/>
    <d v="2023-11-16T00:00:00"/>
    <s v="Customer_1395"/>
    <x v="3"/>
    <x v="1"/>
    <x v="1"/>
    <x v="1"/>
    <n v="5"/>
    <n v="1847"/>
    <n v="17"/>
    <n v="7665.05"/>
    <x v="6663"/>
    <s v="UPI"/>
    <x v="2"/>
    <n v="7"/>
    <n v="2023"/>
    <n v="11"/>
    <x v="6"/>
    <n v="4"/>
    <n v="46"/>
    <n v="3"/>
    <n v="4"/>
    <x v="4"/>
    <x v="1"/>
    <n v="156995"/>
    <n v="0.14000000000000001"/>
  </r>
  <r>
    <x v="6747"/>
    <d v="2023-12-23T00:00:00"/>
    <s v="Customer_466"/>
    <x v="1"/>
    <x v="1"/>
    <x v="0"/>
    <x v="6"/>
    <n v="10"/>
    <n v="770"/>
    <n v="30"/>
    <n v="5390"/>
    <x v="6664"/>
    <s v="Cash"/>
    <x v="2"/>
    <n v="7"/>
    <n v="2023"/>
    <n v="12"/>
    <x v="2"/>
    <n v="4"/>
    <n v="51"/>
    <n v="4"/>
    <n v="6"/>
    <x v="0"/>
    <x v="0"/>
    <n v="231000"/>
    <n v="0.13"/>
  </r>
  <r>
    <x v="6748"/>
    <d v="2023-08-21T00:00:00"/>
    <s v="Customer_783"/>
    <x v="3"/>
    <x v="0"/>
    <x v="0"/>
    <x v="6"/>
    <n v="6"/>
    <n v="194"/>
    <n v="14"/>
    <n v="1001.04"/>
    <x v="6665"/>
    <s v="Cash"/>
    <x v="1"/>
    <n v="1"/>
    <n v="2023"/>
    <n v="8"/>
    <x v="4"/>
    <n v="3"/>
    <n v="34"/>
    <n v="4"/>
    <n v="1"/>
    <x v="3"/>
    <x v="1"/>
    <n v="16296"/>
    <n v="0.09"/>
  </r>
  <r>
    <x v="6749"/>
    <d v="2023-01-04T00:00:00"/>
    <s v="Customer_1075"/>
    <x v="0"/>
    <x v="0"/>
    <x v="1"/>
    <x v="3"/>
    <n v="10"/>
    <n v="2594"/>
    <n v="0"/>
    <n v="25940"/>
    <x v="6666"/>
    <s v="UPI"/>
    <x v="0"/>
    <n v="6"/>
    <n v="2023"/>
    <n v="1"/>
    <x v="0"/>
    <n v="1"/>
    <n v="1"/>
    <n v="1"/>
    <n v="3"/>
    <x v="6"/>
    <x v="1"/>
    <n v="0"/>
    <n v="0.15"/>
  </r>
  <r>
    <x v="6750"/>
    <d v="2023-07-23T00:00:00"/>
    <s v="Customer_1752"/>
    <x v="3"/>
    <x v="0"/>
    <x v="2"/>
    <x v="7"/>
    <n v="5"/>
    <n v="4143"/>
    <n v="8"/>
    <n v="19057.8"/>
    <x v="6667"/>
    <s v="UPI"/>
    <x v="2"/>
    <n v="3"/>
    <n v="2023"/>
    <n v="7"/>
    <x v="10"/>
    <n v="3"/>
    <n v="30"/>
    <n v="5"/>
    <n v="0"/>
    <x v="2"/>
    <x v="0"/>
    <n v="165720"/>
    <n v="0.14000000000000001"/>
  </r>
  <r>
    <x v="6751"/>
    <d v="2023-10-11T00:00:00"/>
    <s v="Customer_1119"/>
    <x v="3"/>
    <x v="1"/>
    <x v="2"/>
    <x v="7"/>
    <n v="6"/>
    <n v="1312"/>
    <n v="1"/>
    <n v="7793.28"/>
    <x v="6668"/>
    <s v="UPI"/>
    <x v="2"/>
    <n v="3"/>
    <n v="2023"/>
    <n v="10"/>
    <x v="1"/>
    <n v="4"/>
    <n v="41"/>
    <n v="2"/>
    <n v="3"/>
    <x v="6"/>
    <x v="1"/>
    <n v="7872"/>
    <n v="0.16"/>
  </r>
  <r>
    <x v="6752"/>
    <d v="2023-07-20T00:00:00"/>
    <s v="Customer_1797"/>
    <x v="0"/>
    <x v="0"/>
    <x v="2"/>
    <x v="5"/>
    <n v="6"/>
    <n v="3021"/>
    <n v="29"/>
    <n v="12869.46"/>
    <x v="6669"/>
    <s v="Card"/>
    <x v="2"/>
    <n v="7"/>
    <n v="2023"/>
    <n v="7"/>
    <x v="10"/>
    <n v="3"/>
    <n v="29"/>
    <n v="4"/>
    <n v="4"/>
    <x v="4"/>
    <x v="1"/>
    <n v="525654"/>
    <n v="0.06"/>
  </r>
  <r>
    <x v="6753"/>
    <d v="2023-03-07T00:00:00"/>
    <s v="Customer_831"/>
    <x v="3"/>
    <x v="1"/>
    <x v="0"/>
    <x v="6"/>
    <n v="2"/>
    <n v="207"/>
    <n v="11"/>
    <n v="368.46"/>
    <x v="6670"/>
    <s v="Card"/>
    <x v="0"/>
    <n v="4"/>
    <n v="2023"/>
    <n v="3"/>
    <x v="9"/>
    <n v="1"/>
    <n v="10"/>
    <n v="2"/>
    <n v="2"/>
    <x v="5"/>
    <x v="1"/>
    <n v="4554"/>
    <n v="0.05"/>
  </r>
  <r>
    <x v="6754"/>
    <d v="2023-02-14T00:00:00"/>
    <s v="Customer_805"/>
    <x v="0"/>
    <x v="2"/>
    <x v="2"/>
    <x v="5"/>
    <n v="8"/>
    <n v="3367"/>
    <n v="4"/>
    <n v="25858.560000000001"/>
    <x v="6671"/>
    <s v="UPI"/>
    <x v="2"/>
    <n v="3"/>
    <n v="2023"/>
    <n v="2"/>
    <x v="3"/>
    <n v="1"/>
    <n v="7"/>
    <n v="3"/>
    <n v="2"/>
    <x v="5"/>
    <x v="1"/>
    <n v="107744"/>
    <n v="0.16"/>
  </r>
  <r>
    <x v="6755"/>
    <d v="2023-01-12T00:00:00"/>
    <s v="Customer_1706"/>
    <x v="0"/>
    <x v="2"/>
    <x v="2"/>
    <x v="5"/>
    <n v="3"/>
    <n v="4519"/>
    <n v="10"/>
    <n v="12201.3"/>
    <x v="6672"/>
    <s v="Card"/>
    <x v="1"/>
    <n v="2"/>
    <n v="2023"/>
    <n v="1"/>
    <x v="0"/>
    <n v="1"/>
    <n v="2"/>
    <n v="2"/>
    <n v="4"/>
    <x v="4"/>
    <x v="1"/>
    <n v="135570"/>
    <n v="0.12"/>
  </r>
  <r>
    <x v="6756"/>
    <d v="2023-07-15T00:00:00"/>
    <s v="Customer_1950"/>
    <x v="0"/>
    <x v="2"/>
    <x v="2"/>
    <x v="7"/>
    <n v="5"/>
    <n v="992"/>
    <n v="5"/>
    <n v="4712"/>
    <x v="6673"/>
    <s v="Cash"/>
    <x v="0"/>
    <n v="7"/>
    <n v="2023"/>
    <n v="7"/>
    <x v="10"/>
    <n v="3"/>
    <n v="28"/>
    <n v="3"/>
    <n v="6"/>
    <x v="0"/>
    <x v="0"/>
    <n v="24800"/>
    <n v="0.1"/>
  </r>
  <r>
    <x v="6757"/>
    <d v="2023-05-18T00:00:00"/>
    <s v="Customer_1762"/>
    <x v="3"/>
    <x v="2"/>
    <x v="1"/>
    <x v="1"/>
    <n v="9"/>
    <n v="4257"/>
    <n v="13"/>
    <n v="33332.31"/>
    <x v="6674"/>
    <s v="UPI"/>
    <x v="0"/>
    <n v="2"/>
    <n v="2023"/>
    <n v="5"/>
    <x v="11"/>
    <n v="2"/>
    <n v="20"/>
    <n v="3"/>
    <n v="4"/>
    <x v="4"/>
    <x v="1"/>
    <n v="498069"/>
    <n v="0.08"/>
  </r>
  <r>
    <x v="6758"/>
    <d v="2023-07-12T00:00:00"/>
    <s v="Customer_1355"/>
    <x v="2"/>
    <x v="2"/>
    <x v="2"/>
    <x v="2"/>
    <n v="8"/>
    <n v="551"/>
    <n v="11"/>
    <n v="3923.12"/>
    <x v="6675"/>
    <s v="UPI"/>
    <x v="0"/>
    <n v="3"/>
    <n v="2023"/>
    <n v="7"/>
    <x v="10"/>
    <n v="3"/>
    <n v="28"/>
    <n v="3"/>
    <n v="3"/>
    <x v="6"/>
    <x v="1"/>
    <n v="48488"/>
    <n v="0.16"/>
  </r>
  <r>
    <x v="6759"/>
    <d v="2023-01-27T00:00:00"/>
    <s v="Customer_433"/>
    <x v="0"/>
    <x v="0"/>
    <x v="0"/>
    <x v="4"/>
    <n v="3"/>
    <n v="3661"/>
    <n v="9"/>
    <n v="9994.5300000000007"/>
    <x v="1384"/>
    <s v="Cash"/>
    <x v="1"/>
    <n v="3"/>
    <n v="2023"/>
    <n v="1"/>
    <x v="0"/>
    <n v="1"/>
    <n v="4"/>
    <n v="4"/>
    <n v="5"/>
    <x v="1"/>
    <x v="1"/>
    <n v="98847"/>
    <n v="0.16"/>
  </r>
  <r>
    <x v="6760"/>
    <d v="2023-05-13T00:00:00"/>
    <s v="Customer_1703"/>
    <x v="1"/>
    <x v="3"/>
    <x v="1"/>
    <x v="1"/>
    <n v="2"/>
    <n v="2749"/>
    <n v="25"/>
    <n v="4123.5"/>
    <x v="2488"/>
    <s v="UPI"/>
    <x v="1"/>
    <n v="7"/>
    <n v="2023"/>
    <n v="5"/>
    <x v="11"/>
    <n v="2"/>
    <n v="19"/>
    <n v="2"/>
    <n v="6"/>
    <x v="0"/>
    <x v="0"/>
    <n v="137450"/>
    <n v="0.13"/>
  </r>
  <r>
    <x v="6761"/>
    <d v="2023-01-23T00:00:00"/>
    <s v="Customer_1868"/>
    <x v="0"/>
    <x v="1"/>
    <x v="2"/>
    <x v="5"/>
    <n v="6"/>
    <n v="1653"/>
    <n v="10"/>
    <n v="8926.2000000000007"/>
    <x v="6676"/>
    <s v="UPI"/>
    <x v="1"/>
    <n v="1"/>
    <n v="2023"/>
    <n v="1"/>
    <x v="0"/>
    <n v="1"/>
    <n v="4"/>
    <n v="4"/>
    <n v="1"/>
    <x v="3"/>
    <x v="1"/>
    <n v="99180"/>
    <n v="0.16"/>
  </r>
  <r>
    <x v="6762"/>
    <d v="2023-03-13T00:00:00"/>
    <s v="Customer_1914"/>
    <x v="0"/>
    <x v="0"/>
    <x v="0"/>
    <x v="0"/>
    <n v="4"/>
    <n v="3559"/>
    <n v="9"/>
    <n v="12954.76"/>
    <x v="6677"/>
    <s v="Card"/>
    <x v="0"/>
    <n v="5"/>
    <n v="2023"/>
    <n v="3"/>
    <x v="9"/>
    <n v="1"/>
    <n v="11"/>
    <n v="3"/>
    <n v="1"/>
    <x v="3"/>
    <x v="1"/>
    <n v="128124"/>
    <n v="0.09"/>
  </r>
  <r>
    <x v="6763"/>
    <d v="2023-12-11T00:00:00"/>
    <s v="Customer_1913"/>
    <x v="1"/>
    <x v="1"/>
    <x v="1"/>
    <x v="1"/>
    <n v="4"/>
    <n v="1094"/>
    <n v="16"/>
    <n v="3675.84"/>
    <x v="6678"/>
    <s v="Card"/>
    <x v="2"/>
    <n v="7"/>
    <n v="2023"/>
    <n v="12"/>
    <x v="2"/>
    <n v="4"/>
    <n v="50"/>
    <n v="3"/>
    <n v="1"/>
    <x v="3"/>
    <x v="1"/>
    <n v="70016"/>
    <n v="0.15"/>
  </r>
  <r>
    <x v="6764"/>
    <d v="2023-10-09T00:00:00"/>
    <s v="Customer_990"/>
    <x v="3"/>
    <x v="2"/>
    <x v="1"/>
    <x v="1"/>
    <n v="3"/>
    <n v="4550"/>
    <n v="30"/>
    <n v="9555"/>
    <x v="6679"/>
    <s v="Card"/>
    <x v="2"/>
    <n v="2"/>
    <n v="2023"/>
    <n v="10"/>
    <x v="1"/>
    <n v="4"/>
    <n v="41"/>
    <n v="2"/>
    <n v="1"/>
    <x v="3"/>
    <x v="1"/>
    <n v="409500"/>
    <n v="0.15"/>
  </r>
  <r>
    <x v="6765"/>
    <d v="2023-09-24T00:00:00"/>
    <s v="Customer_748"/>
    <x v="0"/>
    <x v="1"/>
    <x v="2"/>
    <x v="2"/>
    <n v="3"/>
    <n v="2398"/>
    <n v="3"/>
    <n v="6978.18"/>
    <x v="6680"/>
    <s v="UPI"/>
    <x v="1"/>
    <n v="7"/>
    <n v="2023"/>
    <n v="9"/>
    <x v="5"/>
    <n v="3"/>
    <n v="39"/>
    <n v="5"/>
    <n v="0"/>
    <x v="2"/>
    <x v="0"/>
    <n v="21582"/>
    <n v="0.11"/>
  </r>
  <r>
    <x v="6766"/>
    <d v="2023-12-14T00:00:00"/>
    <s v="Customer_620"/>
    <x v="1"/>
    <x v="2"/>
    <x v="1"/>
    <x v="8"/>
    <n v="1"/>
    <n v="1165"/>
    <n v="23"/>
    <n v="897.05"/>
    <x v="6681"/>
    <s v="UPI"/>
    <x v="2"/>
    <n v="5"/>
    <n v="2023"/>
    <n v="12"/>
    <x v="2"/>
    <n v="4"/>
    <n v="50"/>
    <n v="3"/>
    <n v="4"/>
    <x v="4"/>
    <x v="1"/>
    <n v="26795"/>
    <n v="0.15"/>
  </r>
  <r>
    <x v="6767"/>
    <d v="2023-09-03T00:00:00"/>
    <s v="Customer_1466"/>
    <x v="0"/>
    <x v="1"/>
    <x v="1"/>
    <x v="8"/>
    <n v="6"/>
    <n v="4063"/>
    <n v="23"/>
    <n v="18771.060000000001"/>
    <x v="6682"/>
    <s v="Card"/>
    <x v="2"/>
    <n v="2"/>
    <n v="2023"/>
    <n v="9"/>
    <x v="5"/>
    <n v="3"/>
    <n v="36"/>
    <n v="2"/>
    <n v="0"/>
    <x v="2"/>
    <x v="0"/>
    <n v="560694"/>
    <n v="0.08"/>
  </r>
  <r>
    <x v="6768"/>
    <d v="2023-07-02T00:00:00"/>
    <s v="Customer_1735"/>
    <x v="0"/>
    <x v="0"/>
    <x v="2"/>
    <x v="5"/>
    <n v="4"/>
    <n v="2541"/>
    <n v="10"/>
    <n v="9147.6"/>
    <x v="6683"/>
    <s v="Card"/>
    <x v="2"/>
    <n v="6"/>
    <n v="2023"/>
    <n v="7"/>
    <x v="10"/>
    <n v="3"/>
    <n v="27"/>
    <n v="2"/>
    <n v="0"/>
    <x v="2"/>
    <x v="0"/>
    <n v="101640"/>
    <n v="0.16"/>
  </r>
  <r>
    <x v="6769"/>
    <d v="2023-04-13T00:00:00"/>
    <s v="Customer_1224"/>
    <x v="0"/>
    <x v="3"/>
    <x v="0"/>
    <x v="4"/>
    <n v="9"/>
    <n v="1586"/>
    <n v="28"/>
    <n v="10277.280000000001"/>
    <x v="6684"/>
    <s v="Card"/>
    <x v="1"/>
    <n v="5"/>
    <n v="2023"/>
    <n v="4"/>
    <x v="8"/>
    <n v="2"/>
    <n v="15"/>
    <n v="3"/>
    <n v="4"/>
    <x v="4"/>
    <x v="1"/>
    <n v="399672"/>
    <n v="0.15"/>
  </r>
  <r>
    <x v="6770"/>
    <d v="2023-11-11T00:00:00"/>
    <s v="Customer_1529"/>
    <x v="1"/>
    <x v="0"/>
    <x v="0"/>
    <x v="4"/>
    <n v="10"/>
    <n v="4488"/>
    <n v="4"/>
    <n v="43084.800000000003"/>
    <x v="6685"/>
    <s v="Cash"/>
    <x v="1"/>
    <n v="7"/>
    <n v="2023"/>
    <n v="11"/>
    <x v="6"/>
    <n v="4"/>
    <n v="45"/>
    <n v="2"/>
    <n v="6"/>
    <x v="0"/>
    <x v="0"/>
    <n v="179520"/>
    <n v="0.19"/>
  </r>
  <r>
    <x v="6771"/>
    <d v="2023-01-04T00:00:00"/>
    <s v="Customer_739"/>
    <x v="1"/>
    <x v="0"/>
    <x v="0"/>
    <x v="4"/>
    <n v="4"/>
    <n v="1324"/>
    <n v="5"/>
    <n v="5031.2"/>
    <x v="6686"/>
    <s v="Card"/>
    <x v="2"/>
    <n v="4"/>
    <n v="2023"/>
    <n v="1"/>
    <x v="0"/>
    <n v="1"/>
    <n v="1"/>
    <n v="1"/>
    <n v="3"/>
    <x v="6"/>
    <x v="1"/>
    <n v="26480"/>
    <n v="0.17"/>
  </r>
  <r>
    <x v="6772"/>
    <d v="2023-03-22T00:00:00"/>
    <s v="Customer_1192"/>
    <x v="1"/>
    <x v="1"/>
    <x v="0"/>
    <x v="6"/>
    <n v="4"/>
    <n v="4688"/>
    <n v="24"/>
    <n v="14251.52"/>
    <x v="6687"/>
    <s v="Card"/>
    <x v="1"/>
    <n v="5"/>
    <n v="2023"/>
    <n v="3"/>
    <x v="9"/>
    <n v="1"/>
    <n v="12"/>
    <n v="4"/>
    <n v="3"/>
    <x v="6"/>
    <x v="1"/>
    <n v="450048"/>
    <n v="7.0000000000000007E-2"/>
  </r>
  <r>
    <x v="6773"/>
    <d v="2023-07-30T00:00:00"/>
    <s v="Customer_1894"/>
    <x v="2"/>
    <x v="1"/>
    <x v="0"/>
    <x v="6"/>
    <n v="8"/>
    <n v="179"/>
    <n v="11"/>
    <n v="1274.48"/>
    <x v="6688"/>
    <s v="Card"/>
    <x v="2"/>
    <n v="7"/>
    <n v="2023"/>
    <n v="7"/>
    <x v="10"/>
    <n v="3"/>
    <n v="31"/>
    <n v="6"/>
    <n v="0"/>
    <x v="2"/>
    <x v="0"/>
    <n v="15752"/>
    <n v="0.18"/>
  </r>
  <r>
    <x v="6774"/>
    <d v="2023-10-04T00:00:00"/>
    <s v="Customer_729"/>
    <x v="1"/>
    <x v="1"/>
    <x v="2"/>
    <x v="5"/>
    <n v="2"/>
    <n v="851"/>
    <n v="2"/>
    <n v="1667.96"/>
    <x v="6689"/>
    <s v="Card"/>
    <x v="1"/>
    <n v="6"/>
    <n v="2023"/>
    <n v="10"/>
    <x v="1"/>
    <n v="4"/>
    <n v="40"/>
    <n v="1"/>
    <n v="3"/>
    <x v="6"/>
    <x v="1"/>
    <n v="3404"/>
    <n v="0.12"/>
  </r>
  <r>
    <x v="6775"/>
    <d v="2023-01-19T00:00:00"/>
    <s v="Customer_1113"/>
    <x v="0"/>
    <x v="0"/>
    <x v="0"/>
    <x v="4"/>
    <n v="7"/>
    <n v="1906"/>
    <n v="14"/>
    <n v="11474.12"/>
    <x v="6690"/>
    <s v="Card"/>
    <x v="0"/>
    <n v="1"/>
    <n v="2023"/>
    <n v="1"/>
    <x v="0"/>
    <n v="1"/>
    <n v="3"/>
    <n v="3"/>
    <n v="4"/>
    <x v="4"/>
    <x v="1"/>
    <n v="186788"/>
    <n v="7.0000000000000007E-2"/>
  </r>
  <r>
    <x v="6776"/>
    <d v="2023-11-11T00:00:00"/>
    <s v="Customer_1885"/>
    <x v="3"/>
    <x v="1"/>
    <x v="1"/>
    <x v="3"/>
    <n v="3"/>
    <n v="3121"/>
    <n v="13"/>
    <n v="8145.81"/>
    <x v="6691"/>
    <s v="Card"/>
    <x v="2"/>
    <n v="6"/>
    <n v="2023"/>
    <n v="11"/>
    <x v="6"/>
    <n v="4"/>
    <n v="45"/>
    <n v="2"/>
    <n v="6"/>
    <x v="0"/>
    <x v="0"/>
    <n v="121719"/>
    <n v="0.1"/>
  </r>
  <r>
    <x v="6777"/>
    <d v="2023-12-28T00:00:00"/>
    <s v="Customer_1635"/>
    <x v="1"/>
    <x v="1"/>
    <x v="1"/>
    <x v="8"/>
    <n v="3"/>
    <n v="3303"/>
    <n v="5"/>
    <n v="9413.5499999999993"/>
    <x v="6692"/>
    <s v="Card"/>
    <x v="0"/>
    <n v="1"/>
    <n v="2023"/>
    <n v="12"/>
    <x v="2"/>
    <n v="4"/>
    <n v="52"/>
    <n v="5"/>
    <n v="4"/>
    <x v="4"/>
    <x v="1"/>
    <n v="49545"/>
    <n v="0.19"/>
  </r>
  <r>
    <x v="6778"/>
    <d v="2023-08-01T00:00:00"/>
    <s v="Customer_335"/>
    <x v="1"/>
    <x v="0"/>
    <x v="2"/>
    <x v="7"/>
    <n v="5"/>
    <n v="2358"/>
    <n v="30"/>
    <n v="8253"/>
    <x v="6693"/>
    <s v="UPI"/>
    <x v="1"/>
    <n v="7"/>
    <n v="2023"/>
    <n v="8"/>
    <x v="4"/>
    <n v="3"/>
    <n v="31"/>
    <n v="1"/>
    <n v="2"/>
    <x v="5"/>
    <x v="1"/>
    <n v="353700"/>
    <n v="0.14000000000000001"/>
  </r>
  <r>
    <x v="6779"/>
    <d v="2023-11-27T00:00:00"/>
    <s v="Customer_174"/>
    <x v="1"/>
    <x v="3"/>
    <x v="0"/>
    <x v="0"/>
    <n v="1"/>
    <n v="3024"/>
    <n v="16"/>
    <n v="2540.16"/>
    <x v="6694"/>
    <s v="UPI"/>
    <x v="0"/>
    <n v="4"/>
    <n v="2023"/>
    <n v="11"/>
    <x v="6"/>
    <n v="4"/>
    <n v="48"/>
    <n v="5"/>
    <n v="1"/>
    <x v="3"/>
    <x v="1"/>
    <n v="48384"/>
    <n v="0.05"/>
  </r>
  <r>
    <x v="6780"/>
    <d v="2023-10-28T00:00:00"/>
    <s v="Customer_229"/>
    <x v="2"/>
    <x v="2"/>
    <x v="0"/>
    <x v="6"/>
    <n v="3"/>
    <n v="4691"/>
    <n v="4"/>
    <n v="13510.08"/>
    <x v="6695"/>
    <s v="Card"/>
    <x v="2"/>
    <n v="3"/>
    <n v="2023"/>
    <n v="10"/>
    <x v="1"/>
    <n v="4"/>
    <n v="43"/>
    <n v="4"/>
    <n v="6"/>
    <x v="0"/>
    <x v="0"/>
    <n v="56292"/>
    <n v="0.06"/>
  </r>
  <r>
    <x v="6781"/>
    <d v="2023-02-12T00:00:00"/>
    <s v="Customer_509"/>
    <x v="1"/>
    <x v="2"/>
    <x v="2"/>
    <x v="5"/>
    <n v="7"/>
    <n v="4283"/>
    <n v="14"/>
    <n v="25783.66"/>
    <x v="6696"/>
    <s v="UPI"/>
    <x v="1"/>
    <n v="4"/>
    <n v="2023"/>
    <n v="2"/>
    <x v="3"/>
    <n v="1"/>
    <n v="7"/>
    <n v="3"/>
    <n v="0"/>
    <x v="2"/>
    <x v="0"/>
    <n v="419734"/>
    <n v="0.16"/>
  </r>
  <r>
    <x v="6782"/>
    <d v="2023-01-08T00:00:00"/>
    <s v="Customer_1021"/>
    <x v="0"/>
    <x v="2"/>
    <x v="2"/>
    <x v="5"/>
    <n v="5"/>
    <n v="627"/>
    <n v="29"/>
    <n v="2225.85"/>
    <x v="6697"/>
    <s v="Card"/>
    <x v="2"/>
    <n v="6"/>
    <n v="2023"/>
    <n v="1"/>
    <x v="0"/>
    <n v="1"/>
    <n v="2"/>
    <n v="2"/>
    <n v="0"/>
    <x v="2"/>
    <x v="0"/>
    <n v="90915"/>
    <n v="0.13"/>
  </r>
  <r>
    <x v="6783"/>
    <d v="2023-12-18T00:00:00"/>
    <s v="Customer_140"/>
    <x v="2"/>
    <x v="0"/>
    <x v="2"/>
    <x v="7"/>
    <n v="2"/>
    <n v="3169"/>
    <n v="10"/>
    <n v="5704.2"/>
    <x v="6698"/>
    <s v="UPI"/>
    <x v="1"/>
    <n v="1"/>
    <n v="2023"/>
    <n v="12"/>
    <x v="2"/>
    <n v="4"/>
    <n v="51"/>
    <n v="4"/>
    <n v="1"/>
    <x v="3"/>
    <x v="1"/>
    <n v="63380"/>
    <n v="0.05"/>
  </r>
  <r>
    <x v="6784"/>
    <d v="2023-05-28T00:00:00"/>
    <s v="Customer_693"/>
    <x v="1"/>
    <x v="0"/>
    <x v="1"/>
    <x v="1"/>
    <n v="10"/>
    <n v="4096"/>
    <n v="6"/>
    <n v="38502.400000000001"/>
    <x v="6699"/>
    <s v="Cash"/>
    <x v="2"/>
    <n v="3"/>
    <n v="2023"/>
    <n v="5"/>
    <x v="11"/>
    <n v="2"/>
    <n v="22"/>
    <n v="5"/>
    <n v="0"/>
    <x v="2"/>
    <x v="0"/>
    <n v="245760"/>
    <n v="0.12"/>
  </r>
  <r>
    <x v="6785"/>
    <d v="2024-01-01T00:00:00"/>
    <s v="Customer_46"/>
    <x v="3"/>
    <x v="1"/>
    <x v="2"/>
    <x v="5"/>
    <n v="3"/>
    <n v="2627"/>
    <n v="10"/>
    <n v="7092.9"/>
    <x v="6700"/>
    <s v="Card"/>
    <x v="0"/>
    <n v="4"/>
    <n v="2024"/>
    <n v="1"/>
    <x v="0"/>
    <n v="1"/>
    <n v="1"/>
    <n v="1"/>
    <n v="1"/>
    <x v="3"/>
    <x v="1"/>
    <n v="78810"/>
    <n v="7.0000000000000007E-2"/>
  </r>
  <r>
    <x v="6786"/>
    <d v="2023-02-10T00:00:00"/>
    <s v="Customer_1026"/>
    <x v="3"/>
    <x v="1"/>
    <x v="0"/>
    <x v="0"/>
    <n v="5"/>
    <n v="4081"/>
    <n v="27"/>
    <n v="14895.65"/>
    <x v="6701"/>
    <s v="UPI"/>
    <x v="1"/>
    <n v="6"/>
    <n v="2023"/>
    <n v="2"/>
    <x v="3"/>
    <n v="1"/>
    <n v="6"/>
    <n v="2"/>
    <n v="5"/>
    <x v="1"/>
    <x v="1"/>
    <n v="550935"/>
    <n v="7.0000000000000007E-2"/>
  </r>
  <r>
    <x v="6787"/>
    <d v="2023-03-21T00:00:00"/>
    <s v="Customer_1093"/>
    <x v="2"/>
    <x v="2"/>
    <x v="0"/>
    <x v="6"/>
    <n v="1"/>
    <n v="3333"/>
    <n v="22"/>
    <n v="2599.7399999999998"/>
    <x v="6702"/>
    <s v="Card"/>
    <x v="2"/>
    <n v="1"/>
    <n v="2023"/>
    <n v="3"/>
    <x v="9"/>
    <n v="1"/>
    <n v="12"/>
    <n v="4"/>
    <n v="2"/>
    <x v="5"/>
    <x v="1"/>
    <n v="73326"/>
    <n v="0.09"/>
  </r>
  <r>
    <x v="6788"/>
    <d v="2023-09-24T00:00:00"/>
    <s v="Customer_83"/>
    <x v="3"/>
    <x v="3"/>
    <x v="1"/>
    <x v="8"/>
    <n v="4"/>
    <n v="639"/>
    <n v="16"/>
    <n v="2147.04"/>
    <x v="6703"/>
    <s v="Card"/>
    <x v="1"/>
    <n v="7"/>
    <n v="2023"/>
    <n v="9"/>
    <x v="5"/>
    <n v="3"/>
    <n v="39"/>
    <n v="5"/>
    <n v="0"/>
    <x v="2"/>
    <x v="0"/>
    <n v="40896"/>
    <n v="0.15"/>
  </r>
  <r>
    <x v="6789"/>
    <d v="2023-11-17T00:00:00"/>
    <s v="Customer_863"/>
    <x v="2"/>
    <x v="3"/>
    <x v="0"/>
    <x v="0"/>
    <n v="5"/>
    <n v="1840"/>
    <n v="4"/>
    <n v="8832"/>
    <x v="6704"/>
    <s v="Cash"/>
    <x v="2"/>
    <n v="5"/>
    <n v="2023"/>
    <n v="11"/>
    <x v="6"/>
    <n v="4"/>
    <n v="46"/>
    <n v="3"/>
    <n v="5"/>
    <x v="1"/>
    <x v="1"/>
    <n v="36800"/>
    <n v="7.0000000000000007E-2"/>
  </r>
  <r>
    <x v="6790"/>
    <d v="2023-10-22T00:00:00"/>
    <s v="Customer_1335"/>
    <x v="2"/>
    <x v="0"/>
    <x v="1"/>
    <x v="8"/>
    <n v="2"/>
    <n v="1970"/>
    <n v="2"/>
    <n v="3861.2"/>
    <x v="6705"/>
    <s v="Cash"/>
    <x v="2"/>
    <n v="1"/>
    <n v="2023"/>
    <n v="10"/>
    <x v="1"/>
    <n v="4"/>
    <n v="43"/>
    <n v="4"/>
    <n v="0"/>
    <x v="2"/>
    <x v="0"/>
    <n v="7880"/>
    <n v="0.18"/>
  </r>
  <r>
    <x v="6791"/>
    <d v="2023-11-27T00:00:00"/>
    <s v="Customer_103"/>
    <x v="2"/>
    <x v="1"/>
    <x v="2"/>
    <x v="7"/>
    <n v="2"/>
    <n v="1919"/>
    <n v="4"/>
    <n v="3684.48"/>
    <x v="6706"/>
    <s v="Cash"/>
    <x v="0"/>
    <n v="5"/>
    <n v="2023"/>
    <n v="11"/>
    <x v="6"/>
    <n v="4"/>
    <n v="48"/>
    <n v="5"/>
    <n v="1"/>
    <x v="3"/>
    <x v="1"/>
    <n v="15352"/>
    <n v="0.09"/>
  </r>
  <r>
    <x v="6792"/>
    <d v="2023-11-07T00:00:00"/>
    <s v="Customer_1749"/>
    <x v="1"/>
    <x v="1"/>
    <x v="2"/>
    <x v="7"/>
    <n v="1"/>
    <n v="768"/>
    <n v="26"/>
    <n v="568.32000000000005"/>
    <x v="6707"/>
    <s v="UPI"/>
    <x v="1"/>
    <n v="3"/>
    <n v="2023"/>
    <n v="11"/>
    <x v="6"/>
    <n v="4"/>
    <n v="45"/>
    <n v="2"/>
    <n v="2"/>
    <x v="5"/>
    <x v="1"/>
    <n v="19968"/>
    <n v="0.2"/>
  </r>
  <r>
    <x v="6793"/>
    <d v="2023-09-09T00:00:00"/>
    <s v="Customer_865"/>
    <x v="3"/>
    <x v="0"/>
    <x v="1"/>
    <x v="8"/>
    <n v="8"/>
    <n v="1728"/>
    <n v="25"/>
    <n v="10368"/>
    <x v="6708"/>
    <s v="UPI"/>
    <x v="0"/>
    <n v="1"/>
    <n v="2023"/>
    <n v="9"/>
    <x v="5"/>
    <n v="3"/>
    <n v="36"/>
    <n v="2"/>
    <n v="6"/>
    <x v="0"/>
    <x v="0"/>
    <n v="345600"/>
    <n v="0.08"/>
  </r>
  <r>
    <x v="6794"/>
    <d v="2023-07-03T00:00:00"/>
    <s v="Customer_1615"/>
    <x v="0"/>
    <x v="2"/>
    <x v="2"/>
    <x v="7"/>
    <n v="9"/>
    <n v="3550"/>
    <n v="22"/>
    <n v="24921"/>
    <x v="6709"/>
    <s v="UPI"/>
    <x v="2"/>
    <n v="4"/>
    <n v="2023"/>
    <n v="7"/>
    <x v="10"/>
    <n v="3"/>
    <n v="27"/>
    <n v="2"/>
    <n v="1"/>
    <x v="3"/>
    <x v="1"/>
    <n v="702900"/>
    <n v="0.14000000000000001"/>
  </r>
  <r>
    <x v="6795"/>
    <d v="2023-01-27T00:00:00"/>
    <s v="Customer_1064"/>
    <x v="0"/>
    <x v="1"/>
    <x v="2"/>
    <x v="7"/>
    <n v="4"/>
    <n v="3118"/>
    <n v="21"/>
    <n v="9852.8799999999992"/>
    <x v="6710"/>
    <s v="Card"/>
    <x v="2"/>
    <n v="1"/>
    <n v="2023"/>
    <n v="1"/>
    <x v="0"/>
    <n v="1"/>
    <n v="4"/>
    <n v="4"/>
    <n v="5"/>
    <x v="1"/>
    <x v="1"/>
    <n v="261912"/>
    <n v="0.13"/>
  </r>
  <r>
    <x v="6796"/>
    <d v="2023-03-13T00:00:00"/>
    <s v="Customer_1529"/>
    <x v="3"/>
    <x v="1"/>
    <x v="0"/>
    <x v="6"/>
    <n v="9"/>
    <n v="3153"/>
    <n v="25"/>
    <n v="21282.75"/>
    <x v="6711"/>
    <s v="UPI"/>
    <x v="1"/>
    <n v="2"/>
    <n v="2023"/>
    <n v="3"/>
    <x v="9"/>
    <n v="1"/>
    <n v="11"/>
    <n v="3"/>
    <n v="1"/>
    <x v="3"/>
    <x v="1"/>
    <n v="709425"/>
    <n v="0.16"/>
  </r>
  <r>
    <x v="6797"/>
    <d v="2023-11-12T00:00:00"/>
    <s v="Customer_1894"/>
    <x v="1"/>
    <x v="0"/>
    <x v="0"/>
    <x v="4"/>
    <n v="7"/>
    <n v="3329"/>
    <n v="5"/>
    <n v="22137.85"/>
    <x v="6712"/>
    <s v="Card"/>
    <x v="0"/>
    <n v="1"/>
    <n v="2023"/>
    <n v="11"/>
    <x v="6"/>
    <n v="4"/>
    <n v="46"/>
    <n v="3"/>
    <n v="0"/>
    <x v="2"/>
    <x v="0"/>
    <n v="116515"/>
    <n v="0.13"/>
  </r>
  <r>
    <x v="6798"/>
    <d v="2023-04-26T00:00:00"/>
    <s v="Customer_1644"/>
    <x v="0"/>
    <x v="3"/>
    <x v="2"/>
    <x v="2"/>
    <n v="8"/>
    <n v="1200"/>
    <n v="21"/>
    <n v="7584"/>
    <x v="6713"/>
    <s v="UPI"/>
    <x v="0"/>
    <n v="4"/>
    <n v="2023"/>
    <n v="4"/>
    <x v="8"/>
    <n v="2"/>
    <n v="17"/>
    <n v="5"/>
    <n v="3"/>
    <x v="6"/>
    <x v="1"/>
    <n v="201600"/>
    <n v="0.15"/>
  </r>
  <r>
    <x v="6799"/>
    <d v="2023-10-03T00:00:00"/>
    <s v="Customer_784"/>
    <x v="1"/>
    <x v="0"/>
    <x v="2"/>
    <x v="2"/>
    <n v="7"/>
    <n v="4927"/>
    <n v="30"/>
    <n v="24142.3"/>
    <x v="6714"/>
    <s v="Cash"/>
    <x v="0"/>
    <n v="3"/>
    <n v="2023"/>
    <n v="10"/>
    <x v="1"/>
    <n v="4"/>
    <n v="40"/>
    <n v="1"/>
    <n v="2"/>
    <x v="5"/>
    <x v="1"/>
    <n v="1034670"/>
    <n v="0.15"/>
  </r>
  <r>
    <x v="6800"/>
    <d v="2023-04-20T00:00:00"/>
    <s v="Customer_288"/>
    <x v="3"/>
    <x v="2"/>
    <x v="2"/>
    <x v="5"/>
    <n v="5"/>
    <n v="3600"/>
    <n v="10"/>
    <n v="16200"/>
    <x v="6715"/>
    <s v="Cash"/>
    <x v="1"/>
    <n v="2"/>
    <n v="2023"/>
    <n v="4"/>
    <x v="8"/>
    <n v="2"/>
    <n v="16"/>
    <n v="4"/>
    <n v="4"/>
    <x v="4"/>
    <x v="1"/>
    <n v="180000"/>
    <n v="0.12"/>
  </r>
  <r>
    <x v="6801"/>
    <d v="2023-07-24T00:00:00"/>
    <s v="Customer_828"/>
    <x v="3"/>
    <x v="2"/>
    <x v="1"/>
    <x v="3"/>
    <n v="2"/>
    <n v="3057"/>
    <n v="21"/>
    <n v="4830.0600000000004"/>
    <x v="6716"/>
    <s v="UPI"/>
    <x v="1"/>
    <n v="7"/>
    <n v="2023"/>
    <n v="7"/>
    <x v="10"/>
    <n v="3"/>
    <n v="30"/>
    <n v="5"/>
    <n v="1"/>
    <x v="3"/>
    <x v="1"/>
    <n v="128394"/>
    <n v="0.1"/>
  </r>
  <r>
    <x v="6802"/>
    <d v="2023-07-26T00:00:00"/>
    <s v="Customer_1891"/>
    <x v="0"/>
    <x v="0"/>
    <x v="0"/>
    <x v="0"/>
    <n v="7"/>
    <n v="3562"/>
    <n v="25"/>
    <n v="18700.5"/>
    <x v="6717"/>
    <s v="UPI"/>
    <x v="2"/>
    <n v="5"/>
    <n v="2023"/>
    <n v="7"/>
    <x v="10"/>
    <n v="3"/>
    <n v="30"/>
    <n v="5"/>
    <n v="3"/>
    <x v="6"/>
    <x v="1"/>
    <n v="623350"/>
    <n v="0.19"/>
  </r>
  <r>
    <x v="6803"/>
    <d v="2023-10-01T00:00:00"/>
    <s v="Customer_403"/>
    <x v="3"/>
    <x v="0"/>
    <x v="0"/>
    <x v="4"/>
    <n v="7"/>
    <n v="167"/>
    <n v="20"/>
    <n v="935.2"/>
    <x v="6718"/>
    <s v="UPI"/>
    <x v="1"/>
    <n v="5"/>
    <n v="2023"/>
    <n v="10"/>
    <x v="1"/>
    <n v="4"/>
    <n v="40"/>
    <n v="1"/>
    <n v="0"/>
    <x v="2"/>
    <x v="0"/>
    <n v="23380"/>
    <n v="0.11"/>
  </r>
  <r>
    <x v="6804"/>
    <d v="2023-01-07T00:00:00"/>
    <s v="Customer_866"/>
    <x v="0"/>
    <x v="1"/>
    <x v="2"/>
    <x v="2"/>
    <n v="3"/>
    <n v="4799"/>
    <n v="16"/>
    <n v="12093.48"/>
    <x v="6719"/>
    <s v="UPI"/>
    <x v="0"/>
    <n v="1"/>
    <n v="2023"/>
    <n v="1"/>
    <x v="0"/>
    <n v="1"/>
    <n v="1"/>
    <n v="1"/>
    <n v="6"/>
    <x v="0"/>
    <x v="0"/>
    <n v="230352"/>
    <n v="0.09"/>
  </r>
  <r>
    <x v="6805"/>
    <d v="2023-04-14T00:00:00"/>
    <s v="Customer_1935"/>
    <x v="0"/>
    <x v="2"/>
    <x v="2"/>
    <x v="2"/>
    <n v="10"/>
    <n v="4429"/>
    <n v="23"/>
    <n v="34103.300000000003"/>
    <x v="6720"/>
    <s v="Card"/>
    <x v="2"/>
    <n v="5"/>
    <n v="2023"/>
    <n v="4"/>
    <x v="8"/>
    <n v="2"/>
    <n v="15"/>
    <n v="3"/>
    <n v="5"/>
    <x v="1"/>
    <x v="1"/>
    <n v="1018670"/>
    <n v="0.08"/>
  </r>
  <r>
    <x v="6806"/>
    <d v="2023-04-25T00:00:00"/>
    <s v="Customer_1647"/>
    <x v="1"/>
    <x v="3"/>
    <x v="1"/>
    <x v="3"/>
    <n v="6"/>
    <n v="4788"/>
    <n v="2"/>
    <n v="28153.439999999999"/>
    <x v="6721"/>
    <s v="UPI"/>
    <x v="0"/>
    <n v="4"/>
    <n v="2023"/>
    <n v="4"/>
    <x v="8"/>
    <n v="2"/>
    <n v="17"/>
    <n v="5"/>
    <n v="2"/>
    <x v="5"/>
    <x v="1"/>
    <n v="57456"/>
    <n v="0.13"/>
  </r>
  <r>
    <x v="6807"/>
    <d v="2023-06-30T00:00:00"/>
    <s v="Customer_1047"/>
    <x v="0"/>
    <x v="1"/>
    <x v="2"/>
    <x v="5"/>
    <n v="5"/>
    <n v="1361"/>
    <n v="0"/>
    <n v="6805"/>
    <x v="6722"/>
    <s v="Card"/>
    <x v="1"/>
    <n v="2"/>
    <n v="2023"/>
    <n v="6"/>
    <x v="7"/>
    <n v="2"/>
    <n v="26"/>
    <n v="5"/>
    <n v="5"/>
    <x v="1"/>
    <x v="1"/>
    <n v="0"/>
    <n v="0.15"/>
  </r>
  <r>
    <x v="6808"/>
    <d v="2023-07-18T00:00:00"/>
    <s v="Customer_826"/>
    <x v="3"/>
    <x v="1"/>
    <x v="2"/>
    <x v="5"/>
    <n v="4"/>
    <n v="2890"/>
    <n v="22"/>
    <n v="9016.7999999999993"/>
    <x v="6723"/>
    <s v="UPI"/>
    <x v="2"/>
    <n v="7"/>
    <n v="2023"/>
    <n v="7"/>
    <x v="10"/>
    <n v="3"/>
    <n v="29"/>
    <n v="4"/>
    <n v="2"/>
    <x v="5"/>
    <x v="1"/>
    <n v="254320"/>
    <n v="0.08"/>
  </r>
  <r>
    <x v="6809"/>
    <d v="2023-10-08T00:00:00"/>
    <s v="Customer_1923"/>
    <x v="1"/>
    <x v="1"/>
    <x v="2"/>
    <x v="2"/>
    <n v="2"/>
    <n v="2703"/>
    <n v="1"/>
    <n v="5351.94"/>
    <x v="6724"/>
    <s v="Cash"/>
    <x v="1"/>
    <n v="7"/>
    <n v="2023"/>
    <n v="10"/>
    <x v="1"/>
    <n v="4"/>
    <n v="41"/>
    <n v="2"/>
    <n v="0"/>
    <x v="2"/>
    <x v="0"/>
    <n v="5406"/>
    <n v="0.06"/>
  </r>
  <r>
    <x v="6810"/>
    <d v="2023-12-12T00:00:00"/>
    <s v="Customer_1763"/>
    <x v="2"/>
    <x v="3"/>
    <x v="0"/>
    <x v="0"/>
    <n v="1"/>
    <n v="2436"/>
    <n v="13"/>
    <n v="2119.3200000000002"/>
    <x v="6725"/>
    <s v="Card"/>
    <x v="1"/>
    <n v="7"/>
    <n v="2023"/>
    <n v="12"/>
    <x v="2"/>
    <n v="4"/>
    <n v="50"/>
    <n v="3"/>
    <n v="2"/>
    <x v="5"/>
    <x v="1"/>
    <n v="31668"/>
    <n v="0.14000000000000001"/>
  </r>
  <r>
    <x v="6811"/>
    <d v="2023-08-02T00:00:00"/>
    <s v="Customer_483"/>
    <x v="3"/>
    <x v="2"/>
    <x v="1"/>
    <x v="8"/>
    <n v="9"/>
    <n v="1784"/>
    <n v="25"/>
    <n v="12042"/>
    <x v="6726"/>
    <s v="Cash"/>
    <x v="1"/>
    <n v="3"/>
    <n v="2023"/>
    <n v="8"/>
    <x v="4"/>
    <n v="3"/>
    <n v="31"/>
    <n v="1"/>
    <n v="3"/>
    <x v="6"/>
    <x v="1"/>
    <n v="401400"/>
    <n v="0.1"/>
  </r>
  <r>
    <x v="6812"/>
    <d v="2023-02-15T00:00:00"/>
    <s v="Customer_1422"/>
    <x v="1"/>
    <x v="1"/>
    <x v="0"/>
    <x v="4"/>
    <n v="7"/>
    <n v="421"/>
    <n v="10"/>
    <n v="2652.3"/>
    <x v="6727"/>
    <s v="Cash"/>
    <x v="1"/>
    <n v="5"/>
    <n v="2023"/>
    <n v="2"/>
    <x v="3"/>
    <n v="1"/>
    <n v="7"/>
    <n v="3"/>
    <n v="3"/>
    <x v="6"/>
    <x v="1"/>
    <n v="29470"/>
    <n v="0.14000000000000001"/>
  </r>
  <r>
    <x v="6813"/>
    <d v="2023-02-25T00:00:00"/>
    <s v="Customer_1303"/>
    <x v="2"/>
    <x v="2"/>
    <x v="0"/>
    <x v="0"/>
    <n v="3"/>
    <n v="534"/>
    <n v="28"/>
    <n v="1153.44"/>
    <x v="6728"/>
    <s v="Cash"/>
    <x v="1"/>
    <n v="7"/>
    <n v="2023"/>
    <n v="2"/>
    <x v="3"/>
    <n v="1"/>
    <n v="8"/>
    <n v="4"/>
    <n v="6"/>
    <x v="0"/>
    <x v="0"/>
    <n v="44856"/>
    <n v="0.17"/>
  </r>
  <r>
    <x v="6814"/>
    <d v="2023-11-02T00:00:00"/>
    <s v="Customer_1901"/>
    <x v="3"/>
    <x v="3"/>
    <x v="1"/>
    <x v="3"/>
    <n v="1"/>
    <n v="1499"/>
    <n v="0"/>
    <n v="1499"/>
    <x v="6729"/>
    <s v="UPI"/>
    <x v="1"/>
    <n v="5"/>
    <n v="2023"/>
    <n v="11"/>
    <x v="6"/>
    <n v="4"/>
    <n v="44"/>
    <n v="1"/>
    <n v="4"/>
    <x v="4"/>
    <x v="1"/>
    <n v="0"/>
    <n v="0.09"/>
  </r>
  <r>
    <x v="6815"/>
    <d v="2023-07-11T00:00:00"/>
    <s v="Customer_1867"/>
    <x v="3"/>
    <x v="1"/>
    <x v="0"/>
    <x v="6"/>
    <n v="6"/>
    <n v="799"/>
    <n v="23"/>
    <n v="3691.38"/>
    <x v="6730"/>
    <s v="Card"/>
    <x v="2"/>
    <n v="7"/>
    <n v="2023"/>
    <n v="7"/>
    <x v="10"/>
    <n v="3"/>
    <n v="28"/>
    <n v="3"/>
    <n v="2"/>
    <x v="5"/>
    <x v="1"/>
    <n v="110262"/>
    <n v="0.08"/>
  </r>
  <r>
    <x v="6816"/>
    <d v="2023-07-24T00:00:00"/>
    <s v="Customer_1093"/>
    <x v="1"/>
    <x v="0"/>
    <x v="0"/>
    <x v="4"/>
    <n v="6"/>
    <n v="4153"/>
    <n v="1"/>
    <n v="24668.82"/>
    <x v="6731"/>
    <s v="Card"/>
    <x v="1"/>
    <n v="5"/>
    <n v="2023"/>
    <n v="7"/>
    <x v="10"/>
    <n v="3"/>
    <n v="30"/>
    <n v="5"/>
    <n v="1"/>
    <x v="3"/>
    <x v="1"/>
    <n v="24918"/>
    <n v="0.12"/>
  </r>
  <r>
    <x v="6817"/>
    <d v="2023-04-20T00:00:00"/>
    <s v="Customer_1821"/>
    <x v="3"/>
    <x v="0"/>
    <x v="0"/>
    <x v="0"/>
    <n v="9"/>
    <n v="4619"/>
    <n v="20"/>
    <n v="33256.800000000003"/>
    <x v="6732"/>
    <s v="UPI"/>
    <x v="1"/>
    <n v="4"/>
    <n v="2023"/>
    <n v="4"/>
    <x v="8"/>
    <n v="2"/>
    <n v="16"/>
    <n v="4"/>
    <n v="4"/>
    <x v="4"/>
    <x v="1"/>
    <n v="831420"/>
    <n v="0.06"/>
  </r>
  <r>
    <x v="6818"/>
    <d v="2023-11-21T00:00:00"/>
    <s v="Customer_1840"/>
    <x v="0"/>
    <x v="0"/>
    <x v="2"/>
    <x v="2"/>
    <n v="5"/>
    <n v="3809"/>
    <n v="11"/>
    <n v="16950.05"/>
    <x v="6733"/>
    <s v="Card"/>
    <x v="0"/>
    <n v="6"/>
    <n v="2023"/>
    <n v="11"/>
    <x v="6"/>
    <n v="4"/>
    <n v="47"/>
    <n v="4"/>
    <n v="2"/>
    <x v="5"/>
    <x v="1"/>
    <n v="209495"/>
    <n v="0.08"/>
  </r>
  <r>
    <x v="6819"/>
    <d v="2023-06-02T00:00:00"/>
    <s v="Customer_1794"/>
    <x v="3"/>
    <x v="1"/>
    <x v="2"/>
    <x v="5"/>
    <n v="1"/>
    <n v="239"/>
    <n v="12"/>
    <n v="210.32"/>
    <x v="6734"/>
    <s v="Cash"/>
    <x v="1"/>
    <n v="3"/>
    <n v="2023"/>
    <n v="6"/>
    <x v="7"/>
    <n v="2"/>
    <n v="22"/>
    <n v="1"/>
    <n v="5"/>
    <x v="1"/>
    <x v="1"/>
    <n v="2868"/>
    <n v="0.19"/>
  </r>
  <r>
    <x v="6820"/>
    <d v="2023-08-02T00:00:00"/>
    <s v="Customer_1095"/>
    <x v="2"/>
    <x v="0"/>
    <x v="1"/>
    <x v="3"/>
    <n v="5"/>
    <n v="2975"/>
    <n v="13"/>
    <n v="12941.25"/>
    <x v="6735"/>
    <s v="UPI"/>
    <x v="0"/>
    <n v="7"/>
    <n v="2023"/>
    <n v="8"/>
    <x v="4"/>
    <n v="3"/>
    <n v="31"/>
    <n v="1"/>
    <n v="3"/>
    <x v="6"/>
    <x v="1"/>
    <n v="193375"/>
    <n v="0.16"/>
  </r>
  <r>
    <x v="6821"/>
    <d v="2023-06-03T00:00:00"/>
    <s v="Customer_917"/>
    <x v="0"/>
    <x v="3"/>
    <x v="2"/>
    <x v="7"/>
    <n v="4"/>
    <n v="4058"/>
    <n v="0"/>
    <n v="16232"/>
    <x v="6736"/>
    <s v="Card"/>
    <x v="2"/>
    <n v="7"/>
    <n v="2023"/>
    <n v="6"/>
    <x v="7"/>
    <n v="2"/>
    <n v="22"/>
    <n v="1"/>
    <n v="6"/>
    <x v="0"/>
    <x v="0"/>
    <n v="0"/>
    <n v="0.15"/>
  </r>
  <r>
    <x v="6822"/>
    <d v="2023-04-18T00:00:00"/>
    <s v="Customer_881"/>
    <x v="3"/>
    <x v="1"/>
    <x v="0"/>
    <x v="0"/>
    <n v="3"/>
    <n v="3509"/>
    <n v="0"/>
    <n v="10527"/>
    <x v="6737"/>
    <s v="Cash"/>
    <x v="0"/>
    <n v="5"/>
    <n v="2023"/>
    <n v="4"/>
    <x v="8"/>
    <n v="2"/>
    <n v="16"/>
    <n v="4"/>
    <n v="2"/>
    <x v="5"/>
    <x v="1"/>
    <n v="0"/>
    <n v="0.15"/>
  </r>
  <r>
    <x v="6823"/>
    <d v="2023-10-27T00:00:00"/>
    <s v="Customer_382"/>
    <x v="0"/>
    <x v="2"/>
    <x v="2"/>
    <x v="5"/>
    <n v="7"/>
    <n v="1295"/>
    <n v="29"/>
    <n v="6436.15"/>
    <x v="6738"/>
    <s v="UPI"/>
    <x v="0"/>
    <n v="6"/>
    <n v="2023"/>
    <n v="10"/>
    <x v="1"/>
    <n v="4"/>
    <n v="43"/>
    <n v="4"/>
    <n v="5"/>
    <x v="1"/>
    <x v="1"/>
    <n v="262885"/>
    <n v="0.08"/>
  </r>
  <r>
    <x v="6824"/>
    <d v="2023-03-07T00:00:00"/>
    <s v="Customer_19"/>
    <x v="2"/>
    <x v="1"/>
    <x v="1"/>
    <x v="1"/>
    <n v="5"/>
    <n v="1955"/>
    <n v="27"/>
    <n v="7135.75"/>
    <x v="6739"/>
    <s v="Card"/>
    <x v="0"/>
    <n v="4"/>
    <n v="2023"/>
    <n v="3"/>
    <x v="9"/>
    <n v="1"/>
    <n v="10"/>
    <n v="2"/>
    <n v="2"/>
    <x v="5"/>
    <x v="1"/>
    <n v="263925"/>
    <n v="0.12"/>
  </r>
  <r>
    <x v="6825"/>
    <d v="2023-10-15T00:00:00"/>
    <s v="Customer_1194"/>
    <x v="3"/>
    <x v="0"/>
    <x v="0"/>
    <x v="6"/>
    <n v="2"/>
    <n v="3088"/>
    <n v="20"/>
    <n v="4940.8"/>
    <x v="6740"/>
    <s v="Cash"/>
    <x v="0"/>
    <n v="6"/>
    <n v="2023"/>
    <n v="10"/>
    <x v="1"/>
    <n v="4"/>
    <n v="42"/>
    <n v="3"/>
    <n v="0"/>
    <x v="2"/>
    <x v="0"/>
    <n v="123520"/>
    <n v="0.12"/>
  </r>
  <r>
    <x v="6826"/>
    <d v="2023-08-12T00:00:00"/>
    <s v="Customer_1142"/>
    <x v="0"/>
    <x v="3"/>
    <x v="0"/>
    <x v="6"/>
    <n v="3"/>
    <n v="713"/>
    <n v="18"/>
    <n v="1753.98"/>
    <x v="6741"/>
    <s v="Card"/>
    <x v="0"/>
    <n v="7"/>
    <n v="2023"/>
    <n v="8"/>
    <x v="4"/>
    <n v="3"/>
    <n v="32"/>
    <n v="2"/>
    <n v="6"/>
    <x v="0"/>
    <x v="0"/>
    <n v="38502"/>
    <n v="0.12"/>
  </r>
  <r>
    <x v="6827"/>
    <d v="2023-08-02T00:00:00"/>
    <s v="Customer_250"/>
    <x v="3"/>
    <x v="3"/>
    <x v="2"/>
    <x v="7"/>
    <n v="2"/>
    <n v="319"/>
    <n v="12"/>
    <n v="561.44000000000005"/>
    <x v="6742"/>
    <s v="Card"/>
    <x v="2"/>
    <n v="1"/>
    <n v="2023"/>
    <n v="8"/>
    <x v="4"/>
    <n v="3"/>
    <n v="31"/>
    <n v="1"/>
    <n v="3"/>
    <x v="6"/>
    <x v="1"/>
    <n v="7656"/>
    <n v="0.09"/>
  </r>
  <r>
    <x v="6828"/>
    <d v="2023-12-07T00:00:00"/>
    <s v="Customer_394"/>
    <x v="1"/>
    <x v="0"/>
    <x v="0"/>
    <x v="6"/>
    <n v="6"/>
    <n v="2108"/>
    <n v="6"/>
    <n v="11889.12"/>
    <x v="6743"/>
    <s v="UPI"/>
    <x v="0"/>
    <n v="4"/>
    <n v="2023"/>
    <n v="12"/>
    <x v="2"/>
    <n v="4"/>
    <n v="49"/>
    <n v="2"/>
    <n v="4"/>
    <x v="4"/>
    <x v="1"/>
    <n v="75888"/>
    <n v="0.14000000000000001"/>
  </r>
  <r>
    <x v="6829"/>
    <d v="2023-06-03T00:00:00"/>
    <s v="Customer_1180"/>
    <x v="1"/>
    <x v="3"/>
    <x v="1"/>
    <x v="3"/>
    <n v="7"/>
    <n v="3497"/>
    <n v="15"/>
    <n v="20807.150000000001"/>
    <x v="6744"/>
    <s v="UPI"/>
    <x v="1"/>
    <n v="6"/>
    <n v="2023"/>
    <n v="6"/>
    <x v="7"/>
    <n v="2"/>
    <n v="22"/>
    <n v="1"/>
    <n v="6"/>
    <x v="0"/>
    <x v="0"/>
    <n v="367185"/>
    <n v="0.15"/>
  </r>
  <r>
    <x v="6830"/>
    <d v="2023-10-30T00:00:00"/>
    <s v="Customer_815"/>
    <x v="1"/>
    <x v="2"/>
    <x v="0"/>
    <x v="0"/>
    <n v="6"/>
    <n v="1629"/>
    <n v="27"/>
    <n v="7135.02"/>
    <x v="6745"/>
    <s v="Cash"/>
    <x v="0"/>
    <n v="3"/>
    <n v="2023"/>
    <n v="10"/>
    <x v="1"/>
    <n v="4"/>
    <n v="44"/>
    <n v="5"/>
    <n v="1"/>
    <x v="3"/>
    <x v="1"/>
    <n v="263898"/>
    <n v="0.09"/>
  </r>
  <r>
    <x v="6831"/>
    <d v="2023-02-17T00:00:00"/>
    <s v="Customer_732"/>
    <x v="1"/>
    <x v="0"/>
    <x v="1"/>
    <x v="3"/>
    <n v="8"/>
    <n v="2826"/>
    <n v="10"/>
    <n v="20347.2"/>
    <x v="6746"/>
    <s v="UPI"/>
    <x v="0"/>
    <n v="4"/>
    <n v="2023"/>
    <n v="2"/>
    <x v="3"/>
    <n v="1"/>
    <n v="7"/>
    <n v="3"/>
    <n v="5"/>
    <x v="1"/>
    <x v="1"/>
    <n v="226080"/>
    <n v="0.08"/>
  </r>
  <r>
    <x v="6832"/>
    <d v="2023-04-22T00:00:00"/>
    <s v="Customer_1054"/>
    <x v="0"/>
    <x v="2"/>
    <x v="0"/>
    <x v="0"/>
    <n v="5"/>
    <n v="1646"/>
    <n v="27"/>
    <n v="6007.9"/>
    <x v="6747"/>
    <s v="Card"/>
    <x v="0"/>
    <n v="5"/>
    <n v="2023"/>
    <n v="4"/>
    <x v="8"/>
    <n v="2"/>
    <n v="16"/>
    <n v="4"/>
    <n v="6"/>
    <x v="0"/>
    <x v="0"/>
    <n v="222210"/>
    <n v="0.08"/>
  </r>
  <r>
    <x v="6833"/>
    <d v="2023-06-13T00:00:00"/>
    <s v="Customer_1857"/>
    <x v="3"/>
    <x v="2"/>
    <x v="0"/>
    <x v="4"/>
    <n v="9"/>
    <n v="4835"/>
    <n v="6"/>
    <n v="40904.1"/>
    <x v="6748"/>
    <s v="UPI"/>
    <x v="2"/>
    <n v="1"/>
    <n v="2023"/>
    <n v="6"/>
    <x v="7"/>
    <n v="2"/>
    <n v="24"/>
    <n v="3"/>
    <n v="2"/>
    <x v="5"/>
    <x v="1"/>
    <n v="261090"/>
    <n v="0.1"/>
  </r>
  <r>
    <x v="6834"/>
    <d v="2023-05-15T00:00:00"/>
    <s v="Customer_989"/>
    <x v="0"/>
    <x v="0"/>
    <x v="0"/>
    <x v="6"/>
    <n v="10"/>
    <n v="4478"/>
    <n v="30"/>
    <n v="31346"/>
    <x v="6749"/>
    <s v="Card"/>
    <x v="2"/>
    <n v="5"/>
    <n v="2023"/>
    <n v="5"/>
    <x v="11"/>
    <n v="2"/>
    <n v="20"/>
    <n v="3"/>
    <n v="1"/>
    <x v="3"/>
    <x v="1"/>
    <n v="1343400"/>
    <n v="0.09"/>
  </r>
  <r>
    <x v="6835"/>
    <d v="2023-05-19T00:00:00"/>
    <s v="Customer_1889"/>
    <x v="2"/>
    <x v="3"/>
    <x v="0"/>
    <x v="4"/>
    <n v="10"/>
    <n v="2035"/>
    <n v="16"/>
    <n v="17094"/>
    <x v="6750"/>
    <s v="Cash"/>
    <x v="1"/>
    <n v="7"/>
    <n v="2023"/>
    <n v="5"/>
    <x v="11"/>
    <n v="2"/>
    <n v="20"/>
    <n v="3"/>
    <n v="5"/>
    <x v="1"/>
    <x v="1"/>
    <n v="325600"/>
    <n v="0.19"/>
  </r>
  <r>
    <x v="6836"/>
    <d v="2023-03-26T00:00:00"/>
    <s v="Customer_609"/>
    <x v="3"/>
    <x v="2"/>
    <x v="0"/>
    <x v="4"/>
    <n v="2"/>
    <n v="4078"/>
    <n v="29"/>
    <n v="5790.76"/>
    <x v="6751"/>
    <s v="UPI"/>
    <x v="2"/>
    <n v="1"/>
    <n v="2023"/>
    <n v="3"/>
    <x v="9"/>
    <n v="1"/>
    <n v="13"/>
    <n v="5"/>
    <n v="0"/>
    <x v="2"/>
    <x v="0"/>
    <n v="236524"/>
    <n v="0.09"/>
  </r>
  <r>
    <x v="6837"/>
    <d v="2023-11-07T00:00:00"/>
    <s v="Customer_763"/>
    <x v="1"/>
    <x v="1"/>
    <x v="1"/>
    <x v="1"/>
    <n v="6"/>
    <n v="2084"/>
    <n v="19"/>
    <n v="10128.24"/>
    <x v="6752"/>
    <s v="Cash"/>
    <x v="2"/>
    <n v="1"/>
    <n v="2023"/>
    <n v="11"/>
    <x v="6"/>
    <n v="4"/>
    <n v="45"/>
    <n v="2"/>
    <n v="2"/>
    <x v="5"/>
    <x v="1"/>
    <n v="237576"/>
    <n v="0.17"/>
  </r>
  <r>
    <x v="6838"/>
    <d v="2023-01-26T00:00:00"/>
    <s v="Customer_1651"/>
    <x v="1"/>
    <x v="3"/>
    <x v="0"/>
    <x v="4"/>
    <n v="8"/>
    <n v="3873"/>
    <n v="9"/>
    <n v="28195.439999999999"/>
    <x v="6753"/>
    <s v="Cash"/>
    <x v="1"/>
    <n v="6"/>
    <n v="2023"/>
    <n v="1"/>
    <x v="0"/>
    <n v="1"/>
    <n v="4"/>
    <n v="4"/>
    <n v="4"/>
    <x v="4"/>
    <x v="1"/>
    <n v="278856"/>
    <n v="0.06"/>
  </r>
  <r>
    <x v="6839"/>
    <d v="2023-07-18T00:00:00"/>
    <s v="Customer_1428"/>
    <x v="2"/>
    <x v="1"/>
    <x v="2"/>
    <x v="2"/>
    <n v="5"/>
    <n v="2682"/>
    <n v="24"/>
    <n v="10191.6"/>
    <x v="6754"/>
    <s v="UPI"/>
    <x v="0"/>
    <n v="2"/>
    <n v="2023"/>
    <n v="7"/>
    <x v="10"/>
    <n v="3"/>
    <n v="29"/>
    <n v="4"/>
    <n v="2"/>
    <x v="5"/>
    <x v="1"/>
    <n v="321840"/>
    <n v="0.11"/>
  </r>
  <r>
    <x v="6840"/>
    <d v="2023-12-11T00:00:00"/>
    <s v="Customer_1398"/>
    <x v="1"/>
    <x v="0"/>
    <x v="2"/>
    <x v="7"/>
    <n v="1"/>
    <n v="3754"/>
    <n v="26"/>
    <n v="2777.96"/>
    <x v="6755"/>
    <s v="Cash"/>
    <x v="1"/>
    <n v="1"/>
    <n v="2023"/>
    <n v="12"/>
    <x v="2"/>
    <n v="4"/>
    <n v="50"/>
    <n v="3"/>
    <n v="1"/>
    <x v="3"/>
    <x v="1"/>
    <n v="97604"/>
    <n v="0.05"/>
  </r>
  <r>
    <x v="6841"/>
    <d v="2023-01-04T00:00:00"/>
    <s v="Customer_1423"/>
    <x v="1"/>
    <x v="2"/>
    <x v="2"/>
    <x v="7"/>
    <n v="5"/>
    <n v="4046"/>
    <n v="9"/>
    <n v="18409.3"/>
    <x v="6756"/>
    <s v="Card"/>
    <x v="0"/>
    <n v="2"/>
    <n v="2023"/>
    <n v="1"/>
    <x v="0"/>
    <n v="1"/>
    <n v="1"/>
    <n v="1"/>
    <n v="3"/>
    <x v="6"/>
    <x v="1"/>
    <n v="182070"/>
    <n v="0.05"/>
  </r>
  <r>
    <x v="6842"/>
    <d v="2023-11-03T00:00:00"/>
    <s v="Customer_366"/>
    <x v="1"/>
    <x v="3"/>
    <x v="0"/>
    <x v="0"/>
    <n v="4"/>
    <n v="4650"/>
    <n v="13"/>
    <n v="16182"/>
    <x v="6757"/>
    <s v="Card"/>
    <x v="1"/>
    <n v="6"/>
    <n v="2023"/>
    <n v="11"/>
    <x v="6"/>
    <n v="4"/>
    <n v="44"/>
    <n v="1"/>
    <n v="5"/>
    <x v="1"/>
    <x v="1"/>
    <n v="241800"/>
    <n v="0.19"/>
  </r>
  <r>
    <x v="6843"/>
    <d v="2023-05-29T00:00:00"/>
    <s v="Customer_1894"/>
    <x v="3"/>
    <x v="1"/>
    <x v="0"/>
    <x v="6"/>
    <n v="8"/>
    <n v="655"/>
    <n v="4"/>
    <n v="5030.3999999999996"/>
    <x v="6758"/>
    <s v="UPI"/>
    <x v="1"/>
    <n v="3"/>
    <n v="2023"/>
    <n v="5"/>
    <x v="11"/>
    <n v="2"/>
    <n v="22"/>
    <n v="5"/>
    <n v="1"/>
    <x v="3"/>
    <x v="1"/>
    <n v="20960"/>
    <n v="0.18"/>
  </r>
  <r>
    <x v="6844"/>
    <d v="2023-07-29T00:00:00"/>
    <s v="Customer_192"/>
    <x v="2"/>
    <x v="0"/>
    <x v="2"/>
    <x v="7"/>
    <n v="10"/>
    <n v="744"/>
    <n v="5"/>
    <n v="7068"/>
    <x v="6759"/>
    <s v="UPI"/>
    <x v="2"/>
    <n v="5"/>
    <n v="2023"/>
    <n v="7"/>
    <x v="10"/>
    <n v="3"/>
    <n v="30"/>
    <n v="5"/>
    <n v="6"/>
    <x v="0"/>
    <x v="0"/>
    <n v="37200"/>
    <n v="0.1"/>
  </r>
  <r>
    <x v="6845"/>
    <d v="2023-09-01T00:00:00"/>
    <s v="Customer_562"/>
    <x v="0"/>
    <x v="1"/>
    <x v="2"/>
    <x v="7"/>
    <n v="5"/>
    <n v="4272"/>
    <n v="29"/>
    <n v="15165.6"/>
    <x v="6760"/>
    <s v="Cash"/>
    <x v="2"/>
    <n v="4"/>
    <n v="2023"/>
    <n v="9"/>
    <x v="5"/>
    <n v="3"/>
    <n v="35"/>
    <n v="1"/>
    <n v="5"/>
    <x v="1"/>
    <x v="1"/>
    <n v="619440"/>
    <n v="7.0000000000000007E-2"/>
  </r>
  <r>
    <x v="6846"/>
    <d v="2023-05-18T00:00:00"/>
    <s v="Customer_1320"/>
    <x v="3"/>
    <x v="3"/>
    <x v="0"/>
    <x v="0"/>
    <n v="5"/>
    <n v="2289"/>
    <n v="26"/>
    <n v="8469.2999999999993"/>
    <x v="6761"/>
    <s v="Card"/>
    <x v="1"/>
    <n v="5"/>
    <n v="2023"/>
    <n v="5"/>
    <x v="11"/>
    <n v="2"/>
    <n v="20"/>
    <n v="3"/>
    <n v="4"/>
    <x v="4"/>
    <x v="1"/>
    <n v="297570"/>
    <n v="0.05"/>
  </r>
  <r>
    <x v="6847"/>
    <d v="2023-02-16T00:00:00"/>
    <s v="Customer_1881"/>
    <x v="2"/>
    <x v="2"/>
    <x v="2"/>
    <x v="7"/>
    <n v="1"/>
    <n v="4543"/>
    <n v="4"/>
    <n v="4361.28"/>
    <x v="6762"/>
    <s v="Card"/>
    <x v="0"/>
    <n v="1"/>
    <n v="2023"/>
    <n v="2"/>
    <x v="3"/>
    <n v="1"/>
    <n v="7"/>
    <n v="3"/>
    <n v="4"/>
    <x v="4"/>
    <x v="1"/>
    <n v="18172"/>
    <n v="0.18"/>
  </r>
  <r>
    <x v="6848"/>
    <d v="2023-02-09T00:00:00"/>
    <s v="Customer_464"/>
    <x v="3"/>
    <x v="2"/>
    <x v="0"/>
    <x v="6"/>
    <n v="1"/>
    <n v="2653"/>
    <n v="2"/>
    <n v="2599.94"/>
    <x v="6763"/>
    <s v="Cash"/>
    <x v="2"/>
    <n v="5"/>
    <n v="2023"/>
    <n v="2"/>
    <x v="3"/>
    <n v="1"/>
    <n v="6"/>
    <n v="2"/>
    <n v="4"/>
    <x v="4"/>
    <x v="1"/>
    <n v="5306"/>
    <n v="0.06"/>
  </r>
  <r>
    <x v="6849"/>
    <d v="2023-03-25T00:00:00"/>
    <s v="Customer_1829"/>
    <x v="1"/>
    <x v="2"/>
    <x v="2"/>
    <x v="7"/>
    <n v="1"/>
    <n v="3509"/>
    <n v="28"/>
    <n v="2526.48"/>
    <x v="6764"/>
    <s v="Card"/>
    <x v="0"/>
    <n v="7"/>
    <n v="2023"/>
    <n v="3"/>
    <x v="9"/>
    <n v="1"/>
    <n v="12"/>
    <n v="4"/>
    <n v="6"/>
    <x v="0"/>
    <x v="0"/>
    <n v="98252"/>
    <n v="0.14000000000000001"/>
  </r>
  <r>
    <x v="6850"/>
    <d v="2023-03-29T00:00:00"/>
    <s v="Customer_1691"/>
    <x v="0"/>
    <x v="1"/>
    <x v="1"/>
    <x v="8"/>
    <n v="7"/>
    <n v="3642"/>
    <n v="11"/>
    <n v="22689.66"/>
    <x v="6765"/>
    <s v="UPI"/>
    <x v="1"/>
    <n v="2"/>
    <n v="2023"/>
    <n v="3"/>
    <x v="9"/>
    <n v="1"/>
    <n v="13"/>
    <n v="5"/>
    <n v="3"/>
    <x v="6"/>
    <x v="1"/>
    <n v="280434"/>
    <n v="0.12"/>
  </r>
  <r>
    <x v="6851"/>
    <d v="2023-09-29T00:00:00"/>
    <s v="Customer_646"/>
    <x v="2"/>
    <x v="2"/>
    <x v="0"/>
    <x v="0"/>
    <n v="2"/>
    <n v="2050"/>
    <n v="6"/>
    <n v="3854"/>
    <x v="6766"/>
    <s v="UPI"/>
    <x v="2"/>
    <n v="2"/>
    <n v="2023"/>
    <n v="9"/>
    <x v="5"/>
    <n v="3"/>
    <n v="39"/>
    <n v="5"/>
    <n v="5"/>
    <x v="1"/>
    <x v="1"/>
    <n v="24600"/>
    <n v="0.19"/>
  </r>
  <r>
    <x v="6852"/>
    <d v="2023-05-27T00:00:00"/>
    <s v="Customer_1741"/>
    <x v="0"/>
    <x v="2"/>
    <x v="1"/>
    <x v="3"/>
    <n v="10"/>
    <n v="4579"/>
    <n v="26"/>
    <n v="33884.6"/>
    <x v="6767"/>
    <s v="Card"/>
    <x v="2"/>
    <n v="6"/>
    <n v="2023"/>
    <n v="5"/>
    <x v="11"/>
    <n v="2"/>
    <n v="21"/>
    <n v="4"/>
    <n v="6"/>
    <x v="0"/>
    <x v="0"/>
    <n v="1190540"/>
    <n v="0.18"/>
  </r>
  <r>
    <x v="6853"/>
    <d v="2023-08-07T00:00:00"/>
    <s v="Customer_1143"/>
    <x v="1"/>
    <x v="1"/>
    <x v="1"/>
    <x v="8"/>
    <n v="4"/>
    <n v="4234"/>
    <n v="2"/>
    <n v="16597.28"/>
    <x v="6768"/>
    <s v="Card"/>
    <x v="0"/>
    <n v="4"/>
    <n v="2023"/>
    <n v="8"/>
    <x v="4"/>
    <n v="3"/>
    <n v="32"/>
    <n v="2"/>
    <n v="1"/>
    <x v="3"/>
    <x v="1"/>
    <n v="33872"/>
    <n v="0.1"/>
  </r>
  <r>
    <x v="6854"/>
    <d v="2023-03-13T00:00:00"/>
    <s v="Customer_534"/>
    <x v="0"/>
    <x v="3"/>
    <x v="0"/>
    <x v="6"/>
    <n v="10"/>
    <n v="4541"/>
    <n v="25"/>
    <n v="34057.5"/>
    <x v="6769"/>
    <s v="Card"/>
    <x v="0"/>
    <n v="5"/>
    <n v="2023"/>
    <n v="3"/>
    <x v="9"/>
    <n v="1"/>
    <n v="11"/>
    <n v="3"/>
    <n v="1"/>
    <x v="3"/>
    <x v="1"/>
    <n v="1135250"/>
    <n v="0.18"/>
  </r>
  <r>
    <x v="6855"/>
    <d v="2023-07-09T00:00:00"/>
    <s v="Customer_805"/>
    <x v="3"/>
    <x v="1"/>
    <x v="2"/>
    <x v="2"/>
    <n v="8"/>
    <n v="4288"/>
    <n v="16"/>
    <n v="28815.360000000001"/>
    <x v="6770"/>
    <s v="Card"/>
    <x v="2"/>
    <n v="3"/>
    <n v="2023"/>
    <n v="7"/>
    <x v="10"/>
    <n v="3"/>
    <n v="28"/>
    <n v="3"/>
    <n v="0"/>
    <x v="2"/>
    <x v="0"/>
    <n v="548864"/>
    <n v="0.13"/>
  </r>
  <r>
    <x v="6856"/>
    <d v="2023-02-22T00:00:00"/>
    <s v="Customer_1609"/>
    <x v="1"/>
    <x v="1"/>
    <x v="2"/>
    <x v="5"/>
    <n v="8"/>
    <n v="2375"/>
    <n v="13"/>
    <n v="16530"/>
    <x v="6771"/>
    <s v="UPI"/>
    <x v="2"/>
    <n v="1"/>
    <n v="2023"/>
    <n v="2"/>
    <x v="3"/>
    <n v="1"/>
    <n v="8"/>
    <n v="4"/>
    <n v="3"/>
    <x v="6"/>
    <x v="1"/>
    <n v="247000"/>
    <n v="0.18"/>
  </r>
  <r>
    <x v="6857"/>
    <d v="2023-08-30T00:00:00"/>
    <s v="Customer_2"/>
    <x v="1"/>
    <x v="1"/>
    <x v="0"/>
    <x v="4"/>
    <n v="3"/>
    <n v="3133"/>
    <n v="3"/>
    <n v="9117.0300000000007"/>
    <x v="6772"/>
    <s v="UPI"/>
    <x v="0"/>
    <n v="3"/>
    <n v="2023"/>
    <n v="8"/>
    <x v="4"/>
    <n v="3"/>
    <n v="35"/>
    <n v="5"/>
    <n v="3"/>
    <x v="6"/>
    <x v="1"/>
    <n v="28197"/>
    <n v="0.18"/>
  </r>
  <r>
    <x v="6858"/>
    <d v="2023-05-03T00:00:00"/>
    <s v="Customer_856"/>
    <x v="2"/>
    <x v="0"/>
    <x v="1"/>
    <x v="1"/>
    <n v="5"/>
    <n v="1193"/>
    <n v="2"/>
    <n v="5845.7"/>
    <x v="6773"/>
    <s v="UPI"/>
    <x v="2"/>
    <n v="6"/>
    <n v="2023"/>
    <n v="5"/>
    <x v="11"/>
    <n v="2"/>
    <n v="18"/>
    <n v="1"/>
    <n v="3"/>
    <x v="6"/>
    <x v="1"/>
    <n v="11930"/>
    <n v="0.12"/>
  </r>
  <r>
    <x v="6859"/>
    <d v="2023-07-03T00:00:00"/>
    <s v="Customer_1500"/>
    <x v="2"/>
    <x v="3"/>
    <x v="2"/>
    <x v="7"/>
    <n v="10"/>
    <n v="822"/>
    <n v="29"/>
    <n v="5836.2"/>
    <x v="6774"/>
    <s v="Cash"/>
    <x v="0"/>
    <n v="7"/>
    <n v="2023"/>
    <n v="7"/>
    <x v="10"/>
    <n v="3"/>
    <n v="27"/>
    <n v="2"/>
    <n v="1"/>
    <x v="3"/>
    <x v="1"/>
    <n v="238380"/>
    <n v="0.12"/>
  </r>
  <r>
    <x v="6860"/>
    <d v="2023-04-22T00:00:00"/>
    <s v="Customer_354"/>
    <x v="1"/>
    <x v="0"/>
    <x v="0"/>
    <x v="4"/>
    <n v="1"/>
    <n v="2829"/>
    <n v="14"/>
    <n v="2432.94"/>
    <x v="6775"/>
    <s v="UPI"/>
    <x v="0"/>
    <n v="5"/>
    <n v="2023"/>
    <n v="4"/>
    <x v="8"/>
    <n v="2"/>
    <n v="16"/>
    <n v="4"/>
    <n v="6"/>
    <x v="0"/>
    <x v="0"/>
    <n v="39606"/>
    <n v="0.12"/>
  </r>
  <r>
    <x v="6861"/>
    <d v="2023-11-01T00:00:00"/>
    <s v="Customer_1743"/>
    <x v="0"/>
    <x v="3"/>
    <x v="2"/>
    <x v="5"/>
    <n v="7"/>
    <n v="3126"/>
    <n v="17"/>
    <n v="18162.060000000001"/>
    <x v="6776"/>
    <s v="Card"/>
    <x v="1"/>
    <n v="5"/>
    <n v="2023"/>
    <n v="11"/>
    <x v="6"/>
    <n v="4"/>
    <n v="44"/>
    <n v="1"/>
    <n v="3"/>
    <x v="6"/>
    <x v="1"/>
    <n v="371994"/>
    <n v="0.05"/>
  </r>
  <r>
    <x v="6862"/>
    <d v="2023-02-03T00:00:00"/>
    <s v="Customer_703"/>
    <x v="0"/>
    <x v="0"/>
    <x v="2"/>
    <x v="2"/>
    <n v="8"/>
    <n v="2138"/>
    <n v="19"/>
    <n v="13854.24"/>
    <x v="6777"/>
    <s v="Card"/>
    <x v="2"/>
    <n v="6"/>
    <n v="2023"/>
    <n v="2"/>
    <x v="3"/>
    <n v="1"/>
    <n v="5"/>
    <n v="1"/>
    <n v="5"/>
    <x v="1"/>
    <x v="1"/>
    <n v="324976"/>
    <n v="0.18"/>
  </r>
  <r>
    <x v="6863"/>
    <d v="2023-04-28T00:00:00"/>
    <s v="Customer_1884"/>
    <x v="1"/>
    <x v="3"/>
    <x v="0"/>
    <x v="6"/>
    <n v="8"/>
    <n v="2296"/>
    <n v="7"/>
    <n v="17082.240000000002"/>
    <x v="6778"/>
    <s v="Card"/>
    <x v="1"/>
    <n v="7"/>
    <n v="2023"/>
    <n v="4"/>
    <x v="8"/>
    <n v="2"/>
    <n v="17"/>
    <n v="5"/>
    <n v="5"/>
    <x v="1"/>
    <x v="1"/>
    <n v="128576"/>
    <n v="0.14000000000000001"/>
  </r>
  <r>
    <x v="6864"/>
    <d v="2023-10-18T00:00:00"/>
    <s v="Customer_814"/>
    <x v="1"/>
    <x v="0"/>
    <x v="0"/>
    <x v="4"/>
    <n v="4"/>
    <n v="1677"/>
    <n v="23"/>
    <n v="5165.16"/>
    <x v="6779"/>
    <s v="Cash"/>
    <x v="1"/>
    <n v="5"/>
    <n v="2023"/>
    <n v="10"/>
    <x v="1"/>
    <n v="4"/>
    <n v="42"/>
    <n v="3"/>
    <n v="3"/>
    <x v="6"/>
    <x v="1"/>
    <n v="154284"/>
    <n v="0.15"/>
  </r>
  <r>
    <x v="6865"/>
    <d v="2023-01-20T00:00:00"/>
    <s v="Customer_199"/>
    <x v="2"/>
    <x v="2"/>
    <x v="1"/>
    <x v="8"/>
    <n v="8"/>
    <n v="1569"/>
    <n v="5"/>
    <n v="11924.4"/>
    <x v="6780"/>
    <s v="Card"/>
    <x v="0"/>
    <n v="7"/>
    <n v="2023"/>
    <n v="1"/>
    <x v="0"/>
    <n v="1"/>
    <n v="3"/>
    <n v="3"/>
    <n v="5"/>
    <x v="1"/>
    <x v="1"/>
    <n v="62760"/>
    <n v="0.14000000000000001"/>
  </r>
  <r>
    <x v="6866"/>
    <d v="2023-05-30T00:00:00"/>
    <s v="Customer_1416"/>
    <x v="3"/>
    <x v="2"/>
    <x v="2"/>
    <x v="2"/>
    <n v="8"/>
    <n v="1881"/>
    <n v="14"/>
    <n v="12941.28"/>
    <x v="6781"/>
    <s v="Card"/>
    <x v="0"/>
    <n v="4"/>
    <n v="2023"/>
    <n v="5"/>
    <x v="11"/>
    <n v="2"/>
    <n v="22"/>
    <n v="5"/>
    <n v="2"/>
    <x v="5"/>
    <x v="1"/>
    <n v="210672"/>
    <n v="0.09"/>
  </r>
  <r>
    <x v="6867"/>
    <d v="2023-07-14T00:00:00"/>
    <s v="Customer_560"/>
    <x v="0"/>
    <x v="1"/>
    <x v="2"/>
    <x v="7"/>
    <n v="1"/>
    <n v="2418"/>
    <n v="8"/>
    <n v="2224.56"/>
    <x v="6782"/>
    <s v="UPI"/>
    <x v="0"/>
    <n v="6"/>
    <n v="2023"/>
    <n v="7"/>
    <x v="10"/>
    <n v="3"/>
    <n v="28"/>
    <n v="3"/>
    <n v="5"/>
    <x v="1"/>
    <x v="1"/>
    <n v="19344"/>
    <n v="0.09"/>
  </r>
  <r>
    <x v="6868"/>
    <d v="2023-11-28T00:00:00"/>
    <s v="Customer_1924"/>
    <x v="0"/>
    <x v="0"/>
    <x v="1"/>
    <x v="8"/>
    <n v="5"/>
    <n v="3202"/>
    <n v="24"/>
    <n v="12167.6"/>
    <x v="6783"/>
    <s v="Card"/>
    <x v="0"/>
    <n v="2"/>
    <n v="2023"/>
    <n v="11"/>
    <x v="6"/>
    <n v="4"/>
    <n v="48"/>
    <n v="5"/>
    <n v="2"/>
    <x v="5"/>
    <x v="1"/>
    <n v="384240"/>
    <n v="0.1"/>
  </r>
  <r>
    <x v="6869"/>
    <d v="2023-05-01T00:00:00"/>
    <s v="Customer_1403"/>
    <x v="1"/>
    <x v="2"/>
    <x v="1"/>
    <x v="3"/>
    <n v="9"/>
    <n v="613"/>
    <n v="6"/>
    <n v="5185.9799999999996"/>
    <x v="6784"/>
    <s v="UPI"/>
    <x v="1"/>
    <n v="3"/>
    <n v="2023"/>
    <n v="5"/>
    <x v="11"/>
    <n v="2"/>
    <n v="18"/>
    <n v="1"/>
    <n v="1"/>
    <x v="3"/>
    <x v="1"/>
    <n v="33102"/>
    <n v="0.18"/>
  </r>
  <r>
    <x v="6870"/>
    <d v="2023-12-21T00:00:00"/>
    <s v="Customer_365"/>
    <x v="0"/>
    <x v="2"/>
    <x v="2"/>
    <x v="5"/>
    <n v="3"/>
    <n v="2652"/>
    <n v="4"/>
    <n v="7637.76"/>
    <x v="6785"/>
    <s v="Card"/>
    <x v="0"/>
    <n v="7"/>
    <n v="2023"/>
    <n v="12"/>
    <x v="2"/>
    <n v="4"/>
    <n v="51"/>
    <n v="4"/>
    <n v="4"/>
    <x v="4"/>
    <x v="1"/>
    <n v="31824"/>
    <n v="0.15"/>
  </r>
  <r>
    <x v="6871"/>
    <d v="2023-09-12T00:00:00"/>
    <s v="Customer_1331"/>
    <x v="1"/>
    <x v="0"/>
    <x v="2"/>
    <x v="2"/>
    <n v="8"/>
    <n v="3842"/>
    <n v="18"/>
    <n v="25203.52"/>
    <x v="6786"/>
    <s v="UPI"/>
    <x v="1"/>
    <n v="1"/>
    <n v="2023"/>
    <n v="9"/>
    <x v="5"/>
    <n v="3"/>
    <n v="37"/>
    <n v="3"/>
    <n v="2"/>
    <x v="5"/>
    <x v="1"/>
    <n v="553248"/>
    <n v="0.09"/>
  </r>
  <r>
    <x v="6872"/>
    <d v="2023-04-10T00:00:00"/>
    <s v="Customer_709"/>
    <x v="0"/>
    <x v="2"/>
    <x v="1"/>
    <x v="8"/>
    <n v="2"/>
    <n v="1315"/>
    <n v="7"/>
    <n v="2445.9"/>
    <x v="6787"/>
    <s v="Card"/>
    <x v="0"/>
    <n v="7"/>
    <n v="2023"/>
    <n v="4"/>
    <x v="8"/>
    <n v="2"/>
    <n v="15"/>
    <n v="3"/>
    <n v="1"/>
    <x v="3"/>
    <x v="1"/>
    <n v="18410"/>
    <n v="0.16"/>
  </r>
  <r>
    <x v="6873"/>
    <d v="2023-01-18T00:00:00"/>
    <s v="Customer_1689"/>
    <x v="0"/>
    <x v="3"/>
    <x v="2"/>
    <x v="7"/>
    <n v="3"/>
    <n v="1177"/>
    <n v="1"/>
    <n v="3495.69"/>
    <x v="6788"/>
    <s v="UPI"/>
    <x v="1"/>
    <n v="4"/>
    <n v="2023"/>
    <n v="1"/>
    <x v="0"/>
    <n v="1"/>
    <n v="3"/>
    <n v="3"/>
    <n v="3"/>
    <x v="6"/>
    <x v="1"/>
    <n v="3531"/>
    <n v="0.08"/>
  </r>
  <r>
    <x v="6874"/>
    <d v="2023-03-01T00:00:00"/>
    <s v="Customer_1937"/>
    <x v="1"/>
    <x v="1"/>
    <x v="2"/>
    <x v="5"/>
    <n v="6"/>
    <n v="105"/>
    <n v="28"/>
    <n v="453.6"/>
    <x v="6789"/>
    <s v="Cash"/>
    <x v="2"/>
    <n v="4"/>
    <n v="2023"/>
    <n v="3"/>
    <x v="9"/>
    <n v="1"/>
    <n v="9"/>
    <n v="1"/>
    <n v="3"/>
    <x v="6"/>
    <x v="1"/>
    <n v="17640"/>
    <n v="0.2"/>
  </r>
  <r>
    <x v="6875"/>
    <d v="2023-04-06T00:00:00"/>
    <s v="Customer_403"/>
    <x v="0"/>
    <x v="1"/>
    <x v="2"/>
    <x v="7"/>
    <n v="4"/>
    <n v="1696"/>
    <n v="26"/>
    <n v="5020.16"/>
    <x v="6790"/>
    <s v="Cash"/>
    <x v="1"/>
    <n v="7"/>
    <n v="2023"/>
    <n v="4"/>
    <x v="8"/>
    <n v="2"/>
    <n v="14"/>
    <n v="2"/>
    <n v="4"/>
    <x v="4"/>
    <x v="1"/>
    <n v="176384"/>
    <n v="0.11"/>
  </r>
  <r>
    <x v="6876"/>
    <d v="2023-06-22T00:00:00"/>
    <s v="Customer_79"/>
    <x v="1"/>
    <x v="2"/>
    <x v="2"/>
    <x v="7"/>
    <n v="10"/>
    <n v="1597"/>
    <n v="1"/>
    <n v="15810.3"/>
    <x v="6791"/>
    <s v="UPI"/>
    <x v="1"/>
    <n v="4"/>
    <n v="2023"/>
    <n v="6"/>
    <x v="7"/>
    <n v="2"/>
    <n v="25"/>
    <n v="4"/>
    <n v="4"/>
    <x v="4"/>
    <x v="1"/>
    <n v="15970"/>
    <n v="0.1"/>
  </r>
  <r>
    <x v="6877"/>
    <d v="2023-11-19T00:00:00"/>
    <s v="Customer_777"/>
    <x v="0"/>
    <x v="3"/>
    <x v="0"/>
    <x v="6"/>
    <n v="3"/>
    <n v="183"/>
    <n v="24"/>
    <n v="417.24"/>
    <x v="6792"/>
    <s v="Cash"/>
    <x v="2"/>
    <n v="3"/>
    <n v="2023"/>
    <n v="11"/>
    <x v="6"/>
    <n v="4"/>
    <n v="47"/>
    <n v="4"/>
    <n v="0"/>
    <x v="2"/>
    <x v="0"/>
    <n v="13176"/>
    <n v="0.11"/>
  </r>
  <r>
    <x v="6878"/>
    <d v="2023-05-10T00:00:00"/>
    <s v="Customer_1455"/>
    <x v="1"/>
    <x v="1"/>
    <x v="0"/>
    <x v="0"/>
    <n v="4"/>
    <n v="2382"/>
    <n v="13"/>
    <n v="8289.36"/>
    <x v="6793"/>
    <s v="Cash"/>
    <x v="2"/>
    <n v="5"/>
    <n v="2023"/>
    <n v="5"/>
    <x v="11"/>
    <n v="2"/>
    <n v="19"/>
    <n v="2"/>
    <n v="3"/>
    <x v="6"/>
    <x v="1"/>
    <n v="123864"/>
    <n v="0.18"/>
  </r>
  <r>
    <x v="6879"/>
    <d v="2023-10-22T00:00:00"/>
    <s v="Customer_421"/>
    <x v="3"/>
    <x v="2"/>
    <x v="1"/>
    <x v="3"/>
    <n v="8"/>
    <n v="3025"/>
    <n v="19"/>
    <n v="19602"/>
    <x v="6794"/>
    <s v="Card"/>
    <x v="2"/>
    <n v="3"/>
    <n v="2023"/>
    <n v="10"/>
    <x v="1"/>
    <n v="4"/>
    <n v="43"/>
    <n v="4"/>
    <n v="0"/>
    <x v="2"/>
    <x v="0"/>
    <n v="459800"/>
    <n v="0.11"/>
  </r>
  <r>
    <x v="6880"/>
    <d v="2023-04-24T00:00:00"/>
    <s v="Customer_21"/>
    <x v="2"/>
    <x v="3"/>
    <x v="2"/>
    <x v="5"/>
    <n v="6"/>
    <n v="2967"/>
    <n v="21"/>
    <n v="14063.58"/>
    <x v="6795"/>
    <s v="Cash"/>
    <x v="1"/>
    <n v="7"/>
    <n v="2023"/>
    <n v="4"/>
    <x v="8"/>
    <n v="2"/>
    <n v="17"/>
    <n v="5"/>
    <n v="1"/>
    <x v="3"/>
    <x v="1"/>
    <n v="373842"/>
    <n v="0.13"/>
  </r>
  <r>
    <x v="6881"/>
    <d v="2023-06-15T00:00:00"/>
    <s v="Customer_92"/>
    <x v="3"/>
    <x v="2"/>
    <x v="2"/>
    <x v="2"/>
    <n v="1"/>
    <n v="195"/>
    <n v="25"/>
    <n v="146.25"/>
    <x v="6796"/>
    <s v="UPI"/>
    <x v="2"/>
    <n v="1"/>
    <n v="2023"/>
    <n v="6"/>
    <x v="7"/>
    <n v="2"/>
    <n v="24"/>
    <n v="3"/>
    <n v="4"/>
    <x v="4"/>
    <x v="1"/>
    <n v="4875"/>
    <n v="0.1"/>
  </r>
  <r>
    <x v="6882"/>
    <d v="2023-05-27T00:00:00"/>
    <s v="Customer_997"/>
    <x v="3"/>
    <x v="0"/>
    <x v="1"/>
    <x v="8"/>
    <n v="2"/>
    <n v="4476"/>
    <n v="17"/>
    <n v="7430.16"/>
    <x v="6797"/>
    <s v="Cash"/>
    <x v="0"/>
    <n v="7"/>
    <n v="2023"/>
    <n v="5"/>
    <x v="11"/>
    <n v="2"/>
    <n v="21"/>
    <n v="4"/>
    <n v="6"/>
    <x v="0"/>
    <x v="0"/>
    <n v="152184"/>
    <n v="0.11"/>
  </r>
  <r>
    <x v="6883"/>
    <d v="2023-02-03T00:00:00"/>
    <s v="Customer_1505"/>
    <x v="3"/>
    <x v="0"/>
    <x v="0"/>
    <x v="0"/>
    <n v="8"/>
    <n v="4992"/>
    <n v="13"/>
    <n v="34744.32"/>
    <x v="6798"/>
    <s v="UPI"/>
    <x v="1"/>
    <n v="4"/>
    <n v="2023"/>
    <n v="2"/>
    <x v="3"/>
    <n v="1"/>
    <n v="5"/>
    <n v="1"/>
    <n v="5"/>
    <x v="1"/>
    <x v="1"/>
    <n v="519168"/>
    <n v="0.15"/>
  </r>
  <r>
    <x v="6884"/>
    <d v="2023-10-25T00:00:00"/>
    <s v="Customer_1333"/>
    <x v="2"/>
    <x v="3"/>
    <x v="1"/>
    <x v="8"/>
    <n v="7"/>
    <n v="2552"/>
    <n v="4"/>
    <n v="17149.439999999999"/>
    <x v="6799"/>
    <s v="UPI"/>
    <x v="1"/>
    <n v="7"/>
    <n v="2023"/>
    <n v="10"/>
    <x v="1"/>
    <n v="4"/>
    <n v="43"/>
    <n v="4"/>
    <n v="3"/>
    <x v="6"/>
    <x v="1"/>
    <n v="71456"/>
    <n v="0.08"/>
  </r>
  <r>
    <x v="6885"/>
    <d v="2023-02-13T00:00:00"/>
    <s v="Customer_1835"/>
    <x v="0"/>
    <x v="2"/>
    <x v="0"/>
    <x v="6"/>
    <n v="2"/>
    <n v="2651"/>
    <n v="4"/>
    <n v="5089.92"/>
    <x v="6800"/>
    <s v="Card"/>
    <x v="1"/>
    <n v="6"/>
    <n v="2023"/>
    <n v="2"/>
    <x v="3"/>
    <n v="1"/>
    <n v="7"/>
    <n v="3"/>
    <n v="1"/>
    <x v="3"/>
    <x v="1"/>
    <n v="21208"/>
    <n v="0.17"/>
  </r>
  <r>
    <x v="6886"/>
    <d v="2023-10-21T00:00:00"/>
    <s v="Customer_80"/>
    <x v="1"/>
    <x v="0"/>
    <x v="2"/>
    <x v="5"/>
    <n v="1"/>
    <n v="1319"/>
    <n v="7"/>
    <n v="1226.67"/>
    <x v="6801"/>
    <s v="UPI"/>
    <x v="0"/>
    <n v="2"/>
    <n v="2023"/>
    <n v="10"/>
    <x v="1"/>
    <n v="4"/>
    <n v="42"/>
    <n v="3"/>
    <n v="6"/>
    <x v="0"/>
    <x v="0"/>
    <n v="9233"/>
    <n v="0.15"/>
  </r>
  <r>
    <x v="6887"/>
    <d v="2023-04-03T00:00:00"/>
    <s v="Customer_1151"/>
    <x v="3"/>
    <x v="2"/>
    <x v="1"/>
    <x v="3"/>
    <n v="5"/>
    <n v="4149"/>
    <n v="2"/>
    <n v="20330.099999999999"/>
    <x v="6802"/>
    <s v="Card"/>
    <x v="1"/>
    <n v="3"/>
    <n v="2023"/>
    <n v="4"/>
    <x v="8"/>
    <n v="2"/>
    <n v="14"/>
    <n v="2"/>
    <n v="1"/>
    <x v="3"/>
    <x v="1"/>
    <n v="41490"/>
    <n v="0.09"/>
  </r>
  <r>
    <x v="6888"/>
    <d v="2023-11-21T00:00:00"/>
    <s v="Customer_979"/>
    <x v="2"/>
    <x v="1"/>
    <x v="2"/>
    <x v="7"/>
    <n v="5"/>
    <n v="2278"/>
    <n v="12"/>
    <n v="10023.200000000001"/>
    <x v="6803"/>
    <s v="Cash"/>
    <x v="0"/>
    <n v="1"/>
    <n v="2023"/>
    <n v="11"/>
    <x v="6"/>
    <n v="4"/>
    <n v="47"/>
    <n v="4"/>
    <n v="2"/>
    <x v="5"/>
    <x v="1"/>
    <n v="136680"/>
    <n v="0.12"/>
  </r>
  <r>
    <x v="6889"/>
    <d v="2023-08-09T00:00:00"/>
    <s v="Customer_268"/>
    <x v="2"/>
    <x v="1"/>
    <x v="2"/>
    <x v="5"/>
    <n v="10"/>
    <n v="4074"/>
    <n v="7"/>
    <n v="37888.199999999997"/>
    <x v="6804"/>
    <s v="UPI"/>
    <x v="2"/>
    <n v="4"/>
    <n v="2023"/>
    <n v="8"/>
    <x v="4"/>
    <n v="3"/>
    <n v="32"/>
    <n v="2"/>
    <n v="3"/>
    <x v="6"/>
    <x v="1"/>
    <n v="285180"/>
    <n v="0.14000000000000001"/>
  </r>
  <r>
    <x v="6890"/>
    <d v="2023-02-22T00:00:00"/>
    <s v="Customer_236"/>
    <x v="1"/>
    <x v="0"/>
    <x v="0"/>
    <x v="4"/>
    <n v="6"/>
    <n v="4431"/>
    <n v="7"/>
    <n v="24724.98"/>
    <x v="6805"/>
    <s v="UPI"/>
    <x v="0"/>
    <n v="2"/>
    <n v="2023"/>
    <n v="2"/>
    <x v="3"/>
    <n v="1"/>
    <n v="8"/>
    <n v="4"/>
    <n v="3"/>
    <x v="6"/>
    <x v="1"/>
    <n v="186102"/>
    <n v="7.0000000000000007E-2"/>
  </r>
  <r>
    <x v="6891"/>
    <d v="2023-05-23T00:00:00"/>
    <s v="Customer_1185"/>
    <x v="0"/>
    <x v="3"/>
    <x v="2"/>
    <x v="2"/>
    <n v="10"/>
    <n v="1500"/>
    <n v="7"/>
    <n v="13950"/>
    <x v="6806"/>
    <s v="UPI"/>
    <x v="1"/>
    <n v="7"/>
    <n v="2023"/>
    <n v="5"/>
    <x v="11"/>
    <n v="2"/>
    <n v="21"/>
    <n v="4"/>
    <n v="2"/>
    <x v="5"/>
    <x v="1"/>
    <n v="105000"/>
    <n v="7.0000000000000007E-2"/>
  </r>
  <r>
    <x v="6892"/>
    <d v="2023-07-20T00:00:00"/>
    <s v="Customer_956"/>
    <x v="0"/>
    <x v="2"/>
    <x v="0"/>
    <x v="6"/>
    <n v="3"/>
    <n v="1682"/>
    <n v="21"/>
    <n v="3986.34"/>
    <x v="6807"/>
    <s v="Card"/>
    <x v="2"/>
    <n v="3"/>
    <n v="2023"/>
    <n v="7"/>
    <x v="10"/>
    <n v="3"/>
    <n v="29"/>
    <n v="4"/>
    <n v="4"/>
    <x v="4"/>
    <x v="1"/>
    <n v="105966"/>
    <n v="0.13"/>
  </r>
  <r>
    <x v="6893"/>
    <d v="2023-11-24T00:00:00"/>
    <s v="Customer_261"/>
    <x v="3"/>
    <x v="2"/>
    <x v="2"/>
    <x v="5"/>
    <n v="3"/>
    <n v="1167"/>
    <n v="12"/>
    <n v="3080.88"/>
    <x v="6808"/>
    <s v="UPI"/>
    <x v="2"/>
    <n v="2"/>
    <n v="2023"/>
    <n v="11"/>
    <x v="6"/>
    <n v="4"/>
    <n v="47"/>
    <n v="4"/>
    <n v="5"/>
    <x v="1"/>
    <x v="1"/>
    <n v="42012"/>
    <n v="0.1"/>
  </r>
  <r>
    <x v="6894"/>
    <d v="2023-11-22T00:00:00"/>
    <s v="Customer_202"/>
    <x v="0"/>
    <x v="1"/>
    <x v="1"/>
    <x v="3"/>
    <n v="9"/>
    <n v="4619"/>
    <n v="13"/>
    <n v="36166.769999999997"/>
    <x v="6809"/>
    <s v="Cash"/>
    <x v="0"/>
    <n v="5"/>
    <n v="2023"/>
    <n v="11"/>
    <x v="6"/>
    <n v="4"/>
    <n v="47"/>
    <n v="4"/>
    <n v="3"/>
    <x v="6"/>
    <x v="1"/>
    <n v="540423"/>
    <n v="0.16"/>
  </r>
  <r>
    <x v="6895"/>
    <d v="2023-06-14T00:00:00"/>
    <s v="Customer_714"/>
    <x v="1"/>
    <x v="1"/>
    <x v="2"/>
    <x v="7"/>
    <n v="5"/>
    <n v="900"/>
    <n v="0"/>
    <n v="4500"/>
    <x v="6810"/>
    <s v="UPI"/>
    <x v="2"/>
    <n v="3"/>
    <n v="2023"/>
    <n v="6"/>
    <x v="7"/>
    <n v="2"/>
    <n v="24"/>
    <n v="3"/>
    <n v="3"/>
    <x v="6"/>
    <x v="1"/>
    <n v="0"/>
    <n v="0.13"/>
  </r>
  <r>
    <x v="6896"/>
    <d v="2023-08-21T00:00:00"/>
    <s v="Customer_632"/>
    <x v="3"/>
    <x v="0"/>
    <x v="0"/>
    <x v="6"/>
    <n v="8"/>
    <n v="3858"/>
    <n v="1"/>
    <n v="30555.360000000001"/>
    <x v="6811"/>
    <s v="Cash"/>
    <x v="2"/>
    <n v="6"/>
    <n v="2023"/>
    <n v="8"/>
    <x v="4"/>
    <n v="3"/>
    <n v="34"/>
    <n v="4"/>
    <n v="1"/>
    <x v="3"/>
    <x v="1"/>
    <n v="30864"/>
    <n v="0.14000000000000001"/>
  </r>
  <r>
    <x v="6897"/>
    <d v="2023-02-15T00:00:00"/>
    <s v="Customer_971"/>
    <x v="2"/>
    <x v="1"/>
    <x v="0"/>
    <x v="4"/>
    <n v="5"/>
    <n v="319"/>
    <n v="13"/>
    <n v="1387.65"/>
    <x v="6812"/>
    <s v="Cash"/>
    <x v="0"/>
    <n v="7"/>
    <n v="2023"/>
    <n v="2"/>
    <x v="3"/>
    <n v="1"/>
    <n v="7"/>
    <n v="3"/>
    <n v="3"/>
    <x v="6"/>
    <x v="1"/>
    <n v="20735"/>
    <n v="0.18"/>
  </r>
  <r>
    <x v="6898"/>
    <d v="2023-06-12T00:00:00"/>
    <s v="Customer_828"/>
    <x v="3"/>
    <x v="0"/>
    <x v="1"/>
    <x v="8"/>
    <n v="9"/>
    <n v="4406"/>
    <n v="2"/>
    <n v="38860.92"/>
    <x v="6813"/>
    <s v="Card"/>
    <x v="0"/>
    <n v="6"/>
    <n v="2023"/>
    <n v="6"/>
    <x v="7"/>
    <n v="2"/>
    <n v="24"/>
    <n v="3"/>
    <n v="1"/>
    <x v="3"/>
    <x v="1"/>
    <n v="79308"/>
    <n v="0.14000000000000001"/>
  </r>
  <r>
    <x v="6899"/>
    <d v="2023-06-13T00:00:00"/>
    <s v="Customer_1188"/>
    <x v="3"/>
    <x v="0"/>
    <x v="2"/>
    <x v="7"/>
    <n v="10"/>
    <n v="163"/>
    <n v="20"/>
    <n v="1304"/>
    <x v="6814"/>
    <s v="Card"/>
    <x v="2"/>
    <n v="3"/>
    <n v="2023"/>
    <n v="6"/>
    <x v="7"/>
    <n v="2"/>
    <n v="24"/>
    <n v="3"/>
    <n v="2"/>
    <x v="5"/>
    <x v="1"/>
    <n v="32600"/>
    <n v="7.0000000000000007E-2"/>
  </r>
  <r>
    <x v="6900"/>
    <d v="2023-02-13T00:00:00"/>
    <s v="Customer_800"/>
    <x v="3"/>
    <x v="0"/>
    <x v="0"/>
    <x v="0"/>
    <n v="2"/>
    <n v="2761"/>
    <n v="29"/>
    <n v="3920.62"/>
    <x v="6815"/>
    <s v="Card"/>
    <x v="1"/>
    <n v="3"/>
    <n v="2023"/>
    <n v="2"/>
    <x v="3"/>
    <n v="1"/>
    <n v="7"/>
    <n v="3"/>
    <n v="1"/>
    <x v="3"/>
    <x v="1"/>
    <n v="160138"/>
    <n v="0.1"/>
  </r>
  <r>
    <x v="6901"/>
    <d v="2023-11-09T00:00:00"/>
    <s v="Customer_1159"/>
    <x v="3"/>
    <x v="3"/>
    <x v="0"/>
    <x v="0"/>
    <n v="1"/>
    <n v="550"/>
    <n v="14"/>
    <n v="473"/>
    <x v="6816"/>
    <s v="Card"/>
    <x v="2"/>
    <n v="1"/>
    <n v="2023"/>
    <n v="11"/>
    <x v="6"/>
    <n v="4"/>
    <n v="45"/>
    <n v="2"/>
    <n v="4"/>
    <x v="4"/>
    <x v="1"/>
    <n v="7700"/>
    <n v="0.05"/>
  </r>
  <r>
    <x v="6902"/>
    <d v="2023-10-04T00:00:00"/>
    <s v="Customer_1423"/>
    <x v="2"/>
    <x v="0"/>
    <x v="2"/>
    <x v="2"/>
    <n v="5"/>
    <n v="735"/>
    <n v="19"/>
    <n v="2976.75"/>
    <x v="6817"/>
    <s v="UPI"/>
    <x v="0"/>
    <n v="7"/>
    <n v="2023"/>
    <n v="10"/>
    <x v="1"/>
    <n v="4"/>
    <n v="40"/>
    <n v="1"/>
    <n v="3"/>
    <x v="6"/>
    <x v="1"/>
    <n v="69825"/>
    <n v="0.17"/>
  </r>
  <r>
    <x v="6903"/>
    <d v="2023-10-18T00:00:00"/>
    <s v="Customer_1520"/>
    <x v="2"/>
    <x v="1"/>
    <x v="2"/>
    <x v="5"/>
    <n v="2"/>
    <n v="405"/>
    <n v="14"/>
    <n v="696.6"/>
    <x v="6818"/>
    <s v="UPI"/>
    <x v="2"/>
    <n v="3"/>
    <n v="2023"/>
    <n v="10"/>
    <x v="1"/>
    <n v="4"/>
    <n v="42"/>
    <n v="3"/>
    <n v="3"/>
    <x v="6"/>
    <x v="1"/>
    <n v="11340"/>
    <n v="0.14000000000000001"/>
  </r>
  <r>
    <x v="6904"/>
    <d v="2023-12-03T00:00:00"/>
    <s v="Customer_1053"/>
    <x v="2"/>
    <x v="0"/>
    <x v="0"/>
    <x v="0"/>
    <n v="7"/>
    <n v="4247"/>
    <n v="17"/>
    <n v="24675.07"/>
    <x v="6819"/>
    <s v="Cash"/>
    <x v="0"/>
    <n v="3"/>
    <n v="2023"/>
    <n v="12"/>
    <x v="2"/>
    <n v="4"/>
    <n v="49"/>
    <n v="2"/>
    <n v="0"/>
    <x v="2"/>
    <x v="0"/>
    <n v="505393"/>
    <n v="0.15"/>
  </r>
  <r>
    <x v="6905"/>
    <d v="2023-08-10T00:00:00"/>
    <s v="Customer_1524"/>
    <x v="3"/>
    <x v="1"/>
    <x v="2"/>
    <x v="7"/>
    <n v="3"/>
    <n v="4165"/>
    <n v="28"/>
    <n v="8996.4"/>
    <x v="6820"/>
    <s v="Card"/>
    <x v="2"/>
    <n v="6"/>
    <n v="2023"/>
    <n v="8"/>
    <x v="4"/>
    <n v="3"/>
    <n v="32"/>
    <n v="2"/>
    <n v="4"/>
    <x v="4"/>
    <x v="1"/>
    <n v="349860"/>
    <n v="0.08"/>
  </r>
  <r>
    <x v="6906"/>
    <d v="2023-09-25T00:00:00"/>
    <s v="Customer_380"/>
    <x v="0"/>
    <x v="0"/>
    <x v="0"/>
    <x v="6"/>
    <n v="8"/>
    <n v="282"/>
    <n v="1"/>
    <n v="2233.44"/>
    <x v="6821"/>
    <s v="Cash"/>
    <x v="0"/>
    <n v="2"/>
    <n v="2023"/>
    <n v="9"/>
    <x v="5"/>
    <n v="3"/>
    <n v="39"/>
    <n v="5"/>
    <n v="1"/>
    <x v="3"/>
    <x v="1"/>
    <n v="2256"/>
    <n v="0.06"/>
  </r>
  <r>
    <x v="6907"/>
    <d v="2023-06-30T00:00:00"/>
    <s v="Customer_330"/>
    <x v="2"/>
    <x v="3"/>
    <x v="0"/>
    <x v="6"/>
    <n v="9"/>
    <n v="4764"/>
    <n v="18"/>
    <n v="35158.32"/>
    <x v="6822"/>
    <s v="UPI"/>
    <x v="0"/>
    <n v="4"/>
    <n v="2023"/>
    <n v="6"/>
    <x v="7"/>
    <n v="2"/>
    <n v="26"/>
    <n v="5"/>
    <n v="5"/>
    <x v="1"/>
    <x v="1"/>
    <n v="771768"/>
    <n v="0.09"/>
  </r>
  <r>
    <x v="6908"/>
    <d v="2023-05-14T00:00:00"/>
    <s v="Customer_1928"/>
    <x v="2"/>
    <x v="1"/>
    <x v="0"/>
    <x v="0"/>
    <n v="6"/>
    <n v="3601"/>
    <n v="28"/>
    <n v="15556.32"/>
    <x v="6823"/>
    <s v="Cash"/>
    <x v="2"/>
    <n v="5"/>
    <n v="2023"/>
    <n v="5"/>
    <x v="11"/>
    <n v="2"/>
    <n v="20"/>
    <n v="3"/>
    <n v="0"/>
    <x v="2"/>
    <x v="0"/>
    <n v="604968"/>
    <n v="0.08"/>
  </r>
  <r>
    <x v="6909"/>
    <d v="2023-10-28T00:00:00"/>
    <s v="Customer_203"/>
    <x v="1"/>
    <x v="2"/>
    <x v="2"/>
    <x v="7"/>
    <n v="3"/>
    <n v="1785"/>
    <n v="11"/>
    <n v="4765.95"/>
    <x v="6824"/>
    <s v="UPI"/>
    <x v="0"/>
    <n v="5"/>
    <n v="2023"/>
    <n v="10"/>
    <x v="1"/>
    <n v="4"/>
    <n v="43"/>
    <n v="4"/>
    <n v="6"/>
    <x v="0"/>
    <x v="0"/>
    <n v="58905"/>
    <n v="7.0000000000000007E-2"/>
  </r>
  <r>
    <x v="6910"/>
    <d v="2023-04-19T00:00:00"/>
    <s v="Customer_973"/>
    <x v="2"/>
    <x v="0"/>
    <x v="0"/>
    <x v="4"/>
    <n v="2"/>
    <n v="4551"/>
    <n v="27"/>
    <n v="6644.46"/>
    <x v="6825"/>
    <s v="Card"/>
    <x v="1"/>
    <n v="1"/>
    <n v="2023"/>
    <n v="4"/>
    <x v="8"/>
    <n v="2"/>
    <n v="16"/>
    <n v="4"/>
    <n v="3"/>
    <x v="6"/>
    <x v="1"/>
    <n v="245754"/>
    <n v="0.1"/>
  </r>
  <r>
    <x v="6911"/>
    <d v="2023-04-20T00:00:00"/>
    <s v="Customer_1093"/>
    <x v="0"/>
    <x v="2"/>
    <x v="1"/>
    <x v="1"/>
    <n v="9"/>
    <n v="1402"/>
    <n v="11"/>
    <n v="11230.02"/>
    <x v="6826"/>
    <s v="Card"/>
    <x v="2"/>
    <n v="4"/>
    <n v="2023"/>
    <n v="4"/>
    <x v="8"/>
    <n v="2"/>
    <n v="16"/>
    <n v="4"/>
    <n v="4"/>
    <x v="4"/>
    <x v="1"/>
    <n v="138798"/>
    <n v="0.11"/>
  </r>
  <r>
    <x v="6912"/>
    <d v="2023-01-07T00:00:00"/>
    <s v="Customer_1404"/>
    <x v="1"/>
    <x v="2"/>
    <x v="0"/>
    <x v="6"/>
    <n v="9"/>
    <n v="2004"/>
    <n v="10"/>
    <n v="16232.4"/>
    <x v="6827"/>
    <s v="UPI"/>
    <x v="0"/>
    <n v="3"/>
    <n v="2023"/>
    <n v="1"/>
    <x v="0"/>
    <n v="1"/>
    <n v="1"/>
    <n v="1"/>
    <n v="6"/>
    <x v="0"/>
    <x v="0"/>
    <n v="180360"/>
    <n v="0.2"/>
  </r>
  <r>
    <x v="6913"/>
    <d v="2023-09-27T00:00:00"/>
    <s v="Customer_822"/>
    <x v="1"/>
    <x v="2"/>
    <x v="2"/>
    <x v="7"/>
    <n v="1"/>
    <n v="3579"/>
    <n v="5"/>
    <n v="3400.05"/>
    <x v="6828"/>
    <s v="Card"/>
    <x v="1"/>
    <n v="5"/>
    <n v="2023"/>
    <n v="9"/>
    <x v="5"/>
    <n v="3"/>
    <n v="39"/>
    <n v="5"/>
    <n v="3"/>
    <x v="6"/>
    <x v="1"/>
    <n v="17895"/>
    <n v="0.1"/>
  </r>
  <r>
    <x v="6914"/>
    <d v="2023-09-12T00:00:00"/>
    <s v="Customer_909"/>
    <x v="2"/>
    <x v="1"/>
    <x v="0"/>
    <x v="6"/>
    <n v="5"/>
    <n v="1655"/>
    <n v="17"/>
    <n v="6868.25"/>
    <x v="6829"/>
    <s v="Card"/>
    <x v="1"/>
    <n v="4"/>
    <n v="2023"/>
    <n v="9"/>
    <x v="5"/>
    <n v="3"/>
    <n v="37"/>
    <n v="3"/>
    <n v="2"/>
    <x v="5"/>
    <x v="1"/>
    <n v="140675"/>
    <n v="0.11"/>
  </r>
  <r>
    <x v="6915"/>
    <d v="2023-04-06T00:00:00"/>
    <s v="Customer_872"/>
    <x v="0"/>
    <x v="3"/>
    <x v="2"/>
    <x v="7"/>
    <n v="2"/>
    <n v="3075"/>
    <n v="14"/>
    <n v="5289"/>
    <x v="6830"/>
    <s v="UPI"/>
    <x v="0"/>
    <n v="3"/>
    <n v="2023"/>
    <n v="4"/>
    <x v="8"/>
    <n v="2"/>
    <n v="14"/>
    <n v="2"/>
    <n v="4"/>
    <x v="4"/>
    <x v="1"/>
    <n v="86100"/>
    <n v="7.0000000000000007E-2"/>
  </r>
  <r>
    <x v="6916"/>
    <d v="2023-02-03T00:00:00"/>
    <s v="Customer_359"/>
    <x v="1"/>
    <x v="2"/>
    <x v="2"/>
    <x v="2"/>
    <n v="8"/>
    <n v="2655"/>
    <n v="24"/>
    <n v="16142.4"/>
    <x v="6831"/>
    <s v="Card"/>
    <x v="0"/>
    <n v="2"/>
    <n v="2023"/>
    <n v="2"/>
    <x v="3"/>
    <n v="1"/>
    <n v="5"/>
    <n v="1"/>
    <n v="5"/>
    <x v="1"/>
    <x v="1"/>
    <n v="509760"/>
    <n v="7.0000000000000007E-2"/>
  </r>
  <r>
    <x v="6917"/>
    <d v="2023-02-14T00:00:00"/>
    <s v="Customer_1981"/>
    <x v="2"/>
    <x v="1"/>
    <x v="0"/>
    <x v="6"/>
    <n v="6"/>
    <n v="3302"/>
    <n v="22"/>
    <n v="15453.36"/>
    <x v="6832"/>
    <s v="Card"/>
    <x v="1"/>
    <n v="7"/>
    <n v="2023"/>
    <n v="2"/>
    <x v="3"/>
    <n v="1"/>
    <n v="7"/>
    <n v="3"/>
    <n v="2"/>
    <x v="5"/>
    <x v="1"/>
    <n v="435864"/>
    <n v="0.1"/>
  </r>
  <r>
    <x v="6918"/>
    <d v="2023-09-16T00:00:00"/>
    <s v="Customer_1500"/>
    <x v="1"/>
    <x v="0"/>
    <x v="0"/>
    <x v="4"/>
    <n v="4"/>
    <n v="4027"/>
    <n v="14"/>
    <n v="13852.88"/>
    <x v="6833"/>
    <s v="Cash"/>
    <x v="1"/>
    <n v="1"/>
    <n v="2023"/>
    <n v="9"/>
    <x v="5"/>
    <n v="3"/>
    <n v="37"/>
    <n v="3"/>
    <n v="6"/>
    <x v="0"/>
    <x v="0"/>
    <n v="225512"/>
    <n v="0.16"/>
  </r>
  <r>
    <x v="6919"/>
    <d v="2023-10-03T00:00:00"/>
    <s v="Customer_1719"/>
    <x v="3"/>
    <x v="1"/>
    <x v="1"/>
    <x v="8"/>
    <n v="5"/>
    <n v="2376"/>
    <n v="22"/>
    <n v="9266.4"/>
    <x v="6834"/>
    <s v="Cash"/>
    <x v="1"/>
    <n v="6"/>
    <n v="2023"/>
    <n v="10"/>
    <x v="1"/>
    <n v="4"/>
    <n v="40"/>
    <n v="1"/>
    <n v="2"/>
    <x v="5"/>
    <x v="1"/>
    <n v="261360"/>
    <n v="0.08"/>
  </r>
  <r>
    <x v="6920"/>
    <d v="2023-08-26T00:00:00"/>
    <s v="Customer_699"/>
    <x v="0"/>
    <x v="3"/>
    <x v="2"/>
    <x v="5"/>
    <n v="10"/>
    <n v="1761"/>
    <n v="24"/>
    <n v="13383.6"/>
    <x v="6835"/>
    <s v="UPI"/>
    <x v="2"/>
    <n v="3"/>
    <n v="2023"/>
    <n v="8"/>
    <x v="4"/>
    <n v="3"/>
    <n v="34"/>
    <n v="4"/>
    <n v="6"/>
    <x v="0"/>
    <x v="0"/>
    <n v="422640"/>
    <n v="0.06"/>
  </r>
  <r>
    <x v="6921"/>
    <d v="2023-12-29T00:00:00"/>
    <s v="Customer_369"/>
    <x v="0"/>
    <x v="3"/>
    <x v="0"/>
    <x v="6"/>
    <n v="4"/>
    <n v="4564"/>
    <n v="10"/>
    <n v="16430.400000000001"/>
    <x v="6836"/>
    <s v="Card"/>
    <x v="2"/>
    <n v="7"/>
    <n v="2023"/>
    <n v="12"/>
    <x v="2"/>
    <n v="4"/>
    <n v="52"/>
    <n v="5"/>
    <n v="5"/>
    <x v="1"/>
    <x v="1"/>
    <n v="182560"/>
    <n v="0.12"/>
  </r>
  <r>
    <x v="6922"/>
    <d v="2023-07-17T00:00:00"/>
    <s v="Customer_1359"/>
    <x v="3"/>
    <x v="1"/>
    <x v="0"/>
    <x v="4"/>
    <n v="5"/>
    <n v="4601"/>
    <n v="22"/>
    <n v="17943.900000000001"/>
    <x v="6837"/>
    <s v="UPI"/>
    <x v="2"/>
    <n v="2"/>
    <n v="2023"/>
    <n v="7"/>
    <x v="10"/>
    <n v="3"/>
    <n v="29"/>
    <n v="4"/>
    <n v="1"/>
    <x v="3"/>
    <x v="1"/>
    <n v="506110"/>
    <n v="0.17"/>
  </r>
  <r>
    <x v="6923"/>
    <d v="2023-12-16T00:00:00"/>
    <s v="Customer_276"/>
    <x v="1"/>
    <x v="0"/>
    <x v="1"/>
    <x v="1"/>
    <n v="1"/>
    <n v="947"/>
    <n v="27"/>
    <n v="691.31"/>
    <x v="6838"/>
    <s v="Cash"/>
    <x v="1"/>
    <n v="7"/>
    <n v="2023"/>
    <n v="12"/>
    <x v="2"/>
    <n v="4"/>
    <n v="50"/>
    <n v="3"/>
    <n v="6"/>
    <x v="0"/>
    <x v="0"/>
    <n v="25569"/>
    <n v="0.1"/>
  </r>
  <r>
    <x v="6924"/>
    <d v="2023-02-27T00:00:00"/>
    <s v="Customer_1954"/>
    <x v="0"/>
    <x v="3"/>
    <x v="1"/>
    <x v="8"/>
    <n v="10"/>
    <n v="4988"/>
    <n v="10"/>
    <n v="44892"/>
    <x v="6839"/>
    <s v="Card"/>
    <x v="2"/>
    <n v="6"/>
    <n v="2023"/>
    <n v="2"/>
    <x v="3"/>
    <n v="1"/>
    <n v="9"/>
    <n v="5"/>
    <n v="1"/>
    <x v="3"/>
    <x v="1"/>
    <n v="498800"/>
    <n v="0.13"/>
  </r>
  <r>
    <x v="6925"/>
    <d v="2023-05-06T00:00:00"/>
    <s v="Customer_796"/>
    <x v="2"/>
    <x v="3"/>
    <x v="0"/>
    <x v="0"/>
    <n v="7"/>
    <n v="178"/>
    <n v="4"/>
    <n v="1196.1600000000001"/>
    <x v="6840"/>
    <s v="Cash"/>
    <x v="0"/>
    <n v="4"/>
    <n v="2023"/>
    <n v="5"/>
    <x v="11"/>
    <n v="2"/>
    <n v="18"/>
    <n v="1"/>
    <n v="6"/>
    <x v="0"/>
    <x v="0"/>
    <n v="4984"/>
    <n v="0.06"/>
  </r>
  <r>
    <x v="6926"/>
    <d v="2023-08-29T00:00:00"/>
    <s v="Customer_661"/>
    <x v="2"/>
    <x v="1"/>
    <x v="0"/>
    <x v="4"/>
    <n v="6"/>
    <n v="147"/>
    <n v="21"/>
    <n v="696.78"/>
    <x v="6841"/>
    <s v="Card"/>
    <x v="2"/>
    <n v="7"/>
    <n v="2023"/>
    <n v="8"/>
    <x v="4"/>
    <n v="3"/>
    <n v="35"/>
    <n v="5"/>
    <n v="2"/>
    <x v="5"/>
    <x v="1"/>
    <n v="18522"/>
    <n v="0.18"/>
  </r>
  <r>
    <x v="6927"/>
    <d v="2023-08-22T00:00:00"/>
    <s v="Customer_1501"/>
    <x v="2"/>
    <x v="2"/>
    <x v="0"/>
    <x v="4"/>
    <n v="10"/>
    <n v="4281"/>
    <n v="4"/>
    <n v="41097.599999999999"/>
    <x v="6842"/>
    <s v="UPI"/>
    <x v="2"/>
    <n v="1"/>
    <n v="2023"/>
    <n v="8"/>
    <x v="4"/>
    <n v="3"/>
    <n v="34"/>
    <n v="4"/>
    <n v="2"/>
    <x v="5"/>
    <x v="1"/>
    <n v="171240"/>
    <n v="0.06"/>
  </r>
  <r>
    <x v="6928"/>
    <d v="2023-02-19T00:00:00"/>
    <s v="Customer_630"/>
    <x v="3"/>
    <x v="2"/>
    <x v="0"/>
    <x v="4"/>
    <n v="1"/>
    <n v="4630"/>
    <n v="20"/>
    <n v="3704"/>
    <x v="6843"/>
    <s v="UPI"/>
    <x v="2"/>
    <n v="7"/>
    <n v="2023"/>
    <n v="2"/>
    <x v="3"/>
    <n v="1"/>
    <n v="8"/>
    <n v="4"/>
    <n v="0"/>
    <x v="2"/>
    <x v="0"/>
    <n v="92600"/>
    <n v="0.16"/>
  </r>
  <r>
    <x v="6929"/>
    <d v="2023-03-25T00:00:00"/>
    <s v="Customer_372"/>
    <x v="0"/>
    <x v="1"/>
    <x v="2"/>
    <x v="7"/>
    <n v="5"/>
    <n v="1164"/>
    <n v="20"/>
    <n v="4656"/>
    <x v="6844"/>
    <s v="UPI"/>
    <x v="1"/>
    <n v="5"/>
    <n v="2023"/>
    <n v="3"/>
    <x v="9"/>
    <n v="1"/>
    <n v="12"/>
    <n v="4"/>
    <n v="6"/>
    <x v="0"/>
    <x v="0"/>
    <n v="116400"/>
    <n v="0.06"/>
  </r>
  <r>
    <x v="6930"/>
    <d v="2023-09-23T00:00:00"/>
    <s v="Customer_1644"/>
    <x v="0"/>
    <x v="3"/>
    <x v="2"/>
    <x v="5"/>
    <n v="3"/>
    <n v="1692"/>
    <n v="28"/>
    <n v="3654.72"/>
    <x v="6845"/>
    <s v="Cash"/>
    <x v="1"/>
    <n v="5"/>
    <n v="2023"/>
    <n v="9"/>
    <x v="5"/>
    <n v="3"/>
    <n v="38"/>
    <n v="4"/>
    <n v="6"/>
    <x v="0"/>
    <x v="0"/>
    <n v="142128"/>
    <n v="0.19"/>
  </r>
  <r>
    <x v="6931"/>
    <d v="2023-11-18T00:00:00"/>
    <s v="Customer_646"/>
    <x v="3"/>
    <x v="0"/>
    <x v="1"/>
    <x v="3"/>
    <n v="4"/>
    <n v="2021"/>
    <n v="2"/>
    <n v="7922.32"/>
    <x v="6846"/>
    <s v="Cash"/>
    <x v="1"/>
    <n v="5"/>
    <n v="2023"/>
    <n v="11"/>
    <x v="6"/>
    <n v="4"/>
    <n v="46"/>
    <n v="3"/>
    <n v="6"/>
    <x v="0"/>
    <x v="0"/>
    <n v="16168"/>
    <n v="0.06"/>
  </r>
  <r>
    <x v="6932"/>
    <d v="2023-06-01T00:00:00"/>
    <s v="Customer_1311"/>
    <x v="3"/>
    <x v="3"/>
    <x v="1"/>
    <x v="1"/>
    <n v="4"/>
    <n v="3759"/>
    <n v="30"/>
    <n v="10525.2"/>
    <x v="6847"/>
    <s v="Card"/>
    <x v="0"/>
    <n v="7"/>
    <n v="2023"/>
    <n v="6"/>
    <x v="7"/>
    <n v="2"/>
    <n v="22"/>
    <n v="1"/>
    <n v="4"/>
    <x v="4"/>
    <x v="1"/>
    <n v="451080"/>
    <n v="0.15"/>
  </r>
  <r>
    <x v="6933"/>
    <d v="2023-02-28T00:00:00"/>
    <s v="Customer_1595"/>
    <x v="1"/>
    <x v="1"/>
    <x v="0"/>
    <x v="4"/>
    <n v="2"/>
    <n v="4605"/>
    <n v="1"/>
    <n v="9117.9"/>
    <x v="6848"/>
    <s v="UPI"/>
    <x v="2"/>
    <n v="5"/>
    <n v="2023"/>
    <n v="2"/>
    <x v="3"/>
    <n v="1"/>
    <n v="9"/>
    <n v="5"/>
    <n v="2"/>
    <x v="5"/>
    <x v="1"/>
    <n v="9210"/>
    <n v="0.06"/>
  </r>
  <r>
    <x v="6934"/>
    <d v="2023-05-18T00:00:00"/>
    <s v="Customer_1837"/>
    <x v="3"/>
    <x v="3"/>
    <x v="0"/>
    <x v="4"/>
    <n v="9"/>
    <n v="2286"/>
    <n v="4"/>
    <n v="19751.04"/>
    <x v="6849"/>
    <s v="Card"/>
    <x v="2"/>
    <n v="3"/>
    <n v="2023"/>
    <n v="5"/>
    <x v="11"/>
    <n v="2"/>
    <n v="20"/>
    <n v="3"/>
    <n v="4"/>
    <x v="4"/>
    <x v="1"/>
    <n v="82296"/>
    <n v="0.2"/>
  </r>
  <r>
    <x v="6935"/>
    <d v="2023-08-03T00:00:00"/>
    <s v="Customer_1113"/>
    <x v="2"/>
    <x v="2"/>
    <x v="1"/>
    <x v="8"/>
    <n v="8"/>
    <n v="720"/>
    <n v="8"/>
    <n v="5299.2"/>
    <x v="6850"/>
    <s v="Card"/>
    <x v="1"/>
    <n v="1"/>
    <n v="2023"/>
    <n v="8"/>
    <x v="4"/>
    <n v="3"/>
    <n v="31"/>
    <n v="1"/>
    <n v="4"/>
    <x v="4"/>
    <x v="1"/>
    <n v="46080"/>
    <n v="0.1"/>
  </r>
  <r>
    <x v="6936"/>
    <d v="2023-06-24T00:00:00"/>
    <s v="Customer_245"/>
    <x v="3"/>
    <x v="2"/>
    <x v="0"/>
    <x v="4"/>
    <n v="6"/>
    <n v="2305"/>
    <n v="14"/>
    <n v="11893.8"/>
    <x v="6851"/>
    <s v="UPI"/>
    <x v="0"/>
    <n v="6"/>
    <n v="2023"/>
    <n v="6"/>
    <x v="7"/>
    <n v="2"/>
    <n v="25"/>
    <n v="4"/>
    <n v="6"/>
    <x v="0"/>
    <x v="0"/>
    <n v="193620"/>
    <n v="7.0000000000000007E-2"/>
  </r>
  <r>
    <x v="6937"/>
    <d v="2023-11-30T00:00:00"/>
    <s v="Customer_1470"/>
    <x v="2"/>
    <x v="1"/>
    <x v="2"/>
    <x v="5"/>
    <n v="8"/>
    <n v="3542"/>
    <n v="24"/>
    <n v="21535.360000000001"/>
    <x v="6852"/>
    <s v="Cash"/>
    <x v="2"/>
    <n v="5"/>
    <n v="2023"/>
    <n v="11"/>
    <x v="6"/>
    <n v="4"/>
    <n v="48"/>
    <n v="5"/>
    <n v="4"/>
    <x v="4"/>
    <x v="1"/>
    <n v="680064"/>
    <n v="7.0000000000000007E-2"/>
  </r>
  <r>
    <x v="6938"/>
    <d v="2023-02-23T00:00:00"/>
    <s v="Customer_164"/>
    <x v="0"/>
    <x v="0"/>
    <x v="1"/>
    <x v="3"/>
    <n v="1"/>
    <n v="3891"/>
    <n v="0"/>
    <n v="3891"/>
    <x v="6853"/>
    <s v="Cash"/>
    <x v="0"/>
    <n v="4"/>
    <n v="2023"/>
    <n v="2"/>
    <x v="3"/>
    <n v="1"/>
    <n v="8"/>
    <n v="4"/>
    <n v="4"/>
    <x v="4"/>
    <x v="1"/>
    <n v="0"/>
    <n v="7.0000000000000007E-2"/>
  </r>
  <r>
    <x v="6939"/>
    <d v="2023-09-15T00:00:00"/>
    <s v="Customer_1098"/>
    <x v="0"/>
    <x v="0"/>
    <x v="2"/>
    <x v="5"/>
    <n v="10"/>
    <n v="2644"/>
    <n v="6"/>
    <n v="24853.599999999999"/>
    <x v="6854"/>
    <s v="Card"/>
    <x v="2"/>
    <n v="1"/>
    <n v="2023"/>
    <n v="9"/>
    <x v="5"/>
    <n v="3"/>
    <n v="37"/>
    <n v="3"/>
    <n v="5"/>
    <x v="1"/>
    <x v="1"/>
    <n v="158640"/>
    <n v="0.2"/>
  </r>
  <r>
    <x v="6940"/>
    <d v="2023-12-23T00:00:00"/>
    <s v="Customer_1071"/>
    <x v="0"/>
    <x v="1"/>
    <x v="0"/>
    <x v="6"/>
    <n v="9"/>
    <n v="2378"/>
    <n v="23"/>
    <n v="16479.54"/>
    <x v="6855"/>
    <s v="Cash"/>
    <x v="1"/>
    <n v="3"/>
    <n v="2023"/>
    <n v="12"/>
    <x v="2"/>
    <n v="4"/>
    <n v="51"/>
    <n v="4"/>
    <n v="6"/>
    <x v="0"/>
    <x v="0"/>
    <n v="492246"/>
    <n v="0.06"/>
  </r>
  <r>
    <x v="6941"/>
    <d v="2023-01-17T00:00:00"/>
    <s v="Customer_1944"/>
    <x v="3"/>
    <x v="0"/>
    <x v="0"/>
    <x v="4"/>
    <n v="3"/>
    <n v="2331"/>
    <n v="14"/>
    <n v="6013.98"/>
    <x v="6856"/>
    <s v="UPI"/>
    <x v="0"/>
    <n v="4"/>
    <n v="2023"/>
    <n v="1"/>
    <x v="0"/>
    <n v="1"/>
    <n v="3"/>
    <n v="3"/>
    <n v="2"/>
    <x v="5"/>
    <x v="1"/>
    <n v="97902"/>
    <n v="0.11"/>
  </r>
  <r>
    <x v="6942"/>
    <d v="2023-07-15T00:00:00"/>
    <s v="Customer_1623"/>
    <x v="3"/>
    <x v="0"/>
    <x v="0"/>
    <x v="4"/>
    <n v="9"/>
    <n v="1399"/>
    <n v="7"/>
    <n v="11709.63"/>
    <x v="6857"/>
    <s v="UPI"/>
    <x v="0"/>
    <n v="3"/>
    <n v="2023"/>
    <n v="7"/>
    <x v="10"/>
    <n v="3"/>
    <n v="28"/>
    <n v="3"/>
    <n v="6"/>
    <x v="0"/>
    <x v="0"/>
    <n v="88137"/>
    <n v="0.14000000000000001"/>
  </r>
  <r>
    <x v="6943"/>
    <d v="2023-10-24T00:00:00"/>
    <s v="Customer_320"/>
    <x v="1"/>
    <x v="2"/>
    <x v="2"/>
    <x v="7"/>
    <n v="7"/>
    <n v="3045"/>
    <n v="5"/>
    <n v="20249.25"/>
    <x v="6858"/>
    <s v="Card"/>
    <x v="2"/>
    <n v="6"/>
    <n v="2023"/>
    <n v="10"/>
    <x v="1"/>
    <n v="4"/>
    <n v="43"/>
    <n v="4"/>
    <n v="2"/>
    <x v="5"/>
    <x v="1"/>
    <n v="106575"/>
    <n v="0.12"/>
  </r>
  <r>
    <x v="6944"/>
    <d v="2023-06-05T00:00:00"/>
    <s v="Customer_1290"/>
    <x v="2"/>
    <x v="3"/>
    <x v="2"/>
    <x v="2"/>
    <n v="4"/>
    <n v="2083"/>
    <n v="18"/>
    <n v="6832.24"/>
    <x v="6859"/>
    <s v="UPI"/>
    <x v="0"/>
    <n v="3"/>
    <n v="2023"/>
    <n v="6"/>
    <x v="7"/>
    <n v="2"/>
    <n v="23"/>
    <n v="2"/>
    <n v="1"/>
    <x v="3"/>
    <x v="1"/>
    <n v="149976"/>
    <n v="0.1"/>
  </r>
  <r>
    <x v="6945"/>
    <d v="2023-08-26T00:00:00"/>
    <s v="Customer_373"/>
    <x v="2"/>
    <x v="3"/>
    <x v="0"/>
    <x v="6"/>
    <n v="8"/>
    <n v="1056"/>
    <n v="10"/>
    <n v="7603.2"/>
    <x v="6860"/>
    <s v="Card"/>
    <x v="1"/>
    <n v="1"/>
    <n v="2023"/>
    <n v="8"/>
    <x v="4"/>
    <n v="3"/>
    <n v="34"/>
    <n v="4"/>
    <n v="6"/>
    <x v="0"/>
    <x v="0"/>
    <n v="84480"/>
    <n v="0.13"/>
  </r>
  <r>
    <x v="6946"/>
    <d v="2023-02-09T00:00:00"/>
    <s v="Customer_1534"/>
    <x v="3"/>
    <x v="3"/>
    <x v="2"/>
    <x v="7"/>
    <n v="5"/>
    <n v="1421"/>
    <n v="10"/>
    <n v="6394.5"/>
    <x v="6861"/>
    <s v="Card"/>
    <x v="0"/>
    <n v="2"/>
    <n v="2023"/>
    <n v="2"/>
    <x v="3"/>
    <n v="1"/>
    <n v="6"/>
    <n v="2"/>
    <n v="4"/>
    <x v="4"/>
    <x v="1"/>
    <n v="71050"/>
    <n v="0.18"/>
  </r>
  <r>
    <x v="6947"/>
    <d v="2023-04-27T00:00:00"/>
    <s v="Customer_385"/>
    <x v="3"/>
    <x v="2"/>
    <x v="0"/>
    <x v="0"/>
    <n v="2"/>
    <n v="999"/>
    <n v="8"/>
    <n v="1838.16"/>
    <x v="6862"/>
    <s v="UPI"/>
    <x v="1"/>
    <n v="2"/>
    <n v="2023"/>
    <n v="4"/>
    <x v="8"/>
    <n v="2"/>
    <n v="17"/>
    <n v="5"/>
    <n v="4"/>
    <x v="4"/>
    <x v="1"/>
    <n v="15984"/>
    <n v="0.17"/>
  </r>
  <r>
    <x v="6948"/>
    <d v="2023-04-03T00:00:00"/>
    <s v="Customer_323"/>
    <x v="2"/>
    <x v="0"/>
    <x v="0"/>
    <x v="4"/>
    <n v="4"/>
    <n v="4718"/>
    <n v="4"/>
    <n v="18117.12"/>
    <x v="6863"/>
    <s v="Cash"/>
    <x v="2"/>
    <n v="2"/>
    <n v="2023"/>
    <n v="4"/>
    <x v="8"/>
    <n v="2"/>
    <n v="14"/>
    <n v="2"/>
    <n v="1"/>
    <x v="3"/>
    <x v="1"/>
    <n v="75488"/>
    <n v="0.14000000000000001"/>
  </r>
  <r>
    <x v="6949"/>
    <d v="2023-06-07T00:00:00"/>
    <s v="Customer_671"/>
    <x v="0"/>
    <x v="1"/>
    <x v="0"/>
    <x v="6"/>
    <n v="5"/>
    <n v="1723"/>
    <n v="14"/>
    <n v="7408.9"/>
    <x v="6864"/>
    <s v="Cash"/>
    <x v="1"/>
    <n v="6"/>
    <n v="2023"/>
    <n v="6"/>
    <x v="7"/>
    <n v="2"/>
    <n v="23"/>
    <n v="2"/>
    <n v="3"/>
    <x v="6"/>
    <x v="1"/>
    <n v="120610"/>
    <n v="0.08"/>
  </r>
  <r>
    <x v="6950"/>
    <d v="2023-12-29T00:00:00"/>
    <s v="Customer_756"/>
    <x v="3"/>
    <x v="1"/>
    <x v="2"/>
    <x v="5"/>
    <n v="4"/>
    <n v="596"/>
    <n v="12"/>
    <n v="2097.92"/>
    <x v="6865"/>
    <s v="Cash"/>
    <x v="2"/>
    <n v="3"/>
    <n v="2023"/>
    <n v="12"/>
    <x v="2"/>
    <n v="4"/>
    <n v="52"/>
    <n v="5"/>
    <n v="5"/>
    <x v="1"/>
    <x v="1"/>
    <n v="28608"/>
    <n v="0.11"/>
  </r>
  <r>
    <x v="6951"/>
    <d v="2023-03-22T00:00:00"/>
    <s v="Customer_142"/>
    <x v="2"/>
    <x v="2"/>
    <x v="1"/>
    <x v="8"/>
    <n v="9"/>
    <n v="2163"/>
    <n v="27"/>
    <n v="14210.91"/>
    <x v="6866"/>
    <s v="Card"/>
    <x v="2"/>
    <n v="1"/>
    <n v="2023"/>
    <n v="3"/>
    <x v="9"/>
    <n v="1"/>
    <n v="12"/>
    <n v="4"/>
    <n v="3"/>
    <x v="6"/>
    <x v="1"/>
    <n v="525609"/>
    <n v="0.08"/>
  </r>
  <r>
    <x v="6952"/>
    <d v="2023-09-13T00:00:00"/>
    <s v="Customer_987"/>
    <x v="0"/>
    <x v="3"/>
    <x v="1"/>
    <x v="1"/>
    <n v="2"/>
    <n v="1691"/>
    <n v="25"/>
    <n v="2536.5"/>
    <x v="6867"/>
    <s v="Card"/>
    <x v="1"/>
    <n v="3"/>
    <n v="2023"/>
    <n v="9"/>
    <x v="5"/>
    <n v="3"/>
    <n v="37"/>
    <n v="3"/>
    <n v="3"/>
    <x v="6"/>
    <x v="1"/>
    <n v="84550"/>
    <n v="0.15"/>
  </r>
  <r>
    <x v="6953"/>
    <d v="2023-06-17T00:00:00"/>
    <s v="Customer_414"/>
    <x v="0"/>
    <x v="3"/>
    <x v="0"/>
    <x v="6"/>
    <n v="6"/>
    <n v="4563"/>
    <n v="28"/>
    <n v="19712.16"/>
    <x v="6868"/>
    <s v="Cash"/>
    <x v="1"/>
    <n v="5"/>
    <n v="2023"/>
    <n v="6"/>
    <x v="7"/>
    <n v="2"/>
    <n v="24"/>
    <n v="3"/>
    <n v="6"/>
    <x v="0"/>
    <x v="0"/>
    <n v="766584"/>
    <n v="0.16"/>
  </r>
  <r>
    <x v="6954"/>
    <d v="2023-03-28T00:00:00"/>
    <s v="Customer_14"/>
    <x v="1"/>
    <x v="2"/>
    <x v="2"/>
    <x v="2"/>
    <n v="3"/>
    <n v="166"/>
    <n v="3"/>
    <n v="483.06"/>
    <x v="6869"/>
    <s v="UPI"/>
    <x v="0"/>
    <n v="7"/>
    <n v="2023"/>
    <n v="3"/>
    <x v="9"/>
    <n v="1"/>
    <n v="13"/>
    <n v="5"/>
    <n v="2"/>
    <x v="5"/>
    <x v="1"/>
    <n v="1494"/>
    <n v="0.14000000000000001"/>
  </r>
  <r>
    <x v="6955"/>
    <d v="2023-02-13T00:00:00"/>
    <s v="Customer_228"/>
    <x v="2"/>
    <x v="1"/>
    <x v="0"/>
    <x v="0"/>
    <n v="4"/>
    <n v="3716"/>
    <n v="25"/>
    <n v="11148"/>
    <x v="6870"/>
    <s v="Cash"/>
    <x v="0"/>
    <n v="5"/>
    <n v="2023"/>
    <n v="2"/>
    <x v="3"/>
    <n v="1"/>
    <n v="7"/>
    <n v="3"/>
    <n v="1"/>
    <x v="3"/>
    <x v="1"/>
    <n v="371600"/>
    <n v="0.05"/>
  </r>
  <r>
    <x v="6956"/>
    <d v="2023-01-16T00:00:00"/>
    <s v="Customer_635"/>
    <x v="2"/>
    <x v="2"/>
    <x v="0"/>
    <x v="6"/>
    <n v="2"/>
    <n v="2640"/>
    <n v="24"/>
    <n v="4012.8"/>
    <x v="6871"/>
    <s v="Cash"/>
    <x v="2"/>
    <n v="2"/>
    <n v="2023"/>
    <n v="1"/>
    <x v="0"/>
    <n v="1"/>
    <n v="3"/>
    <n v="3"/>
    <n v="1"/>
    <x v="3"/>
    <x v="1"/>
    <n v="126720"/>
    <n v="0.17"/>
  </r>
  <r>
    <x v="6957"/>
    <d v="2023-12-03T00:00:00"/>
    <s v="Customer_958"/>
    <x v="1"/>
    <x v="2"/>
    <x v="2"/>
    <x v="5"/>
    <n v="2"/>
    <n v="1820"/>
    <n v="3"/>
    <n v="3530.8"/>
    <x v="6872"/>
    <s v="Cash"/>
    <x v="0"/>
    <n v="6"/>
    <n v="2023"/>
    <n v="12"/>
    <x v="2"/>
    <n v="4"/>
    <n v="49"/>
    <n v="2"/>
    <n v="0"/>
    <x v="2"/>
    <x v="0"/>
    <n v="10920"/>
    <n v="0.2"/>
  </r>
  <r>
    <x v="6958"/>
    <d v="2023-06-25T00:00:00"/>
    <s v="Customer_1187"/>
    <x v="3"/>
    <x v="0"/>
    <x v="0"/>
    <x v="0"/>
    <n v="5"/>
    <n v="1810"/>
    <n v="23"/>
    <n v="6968.5"/>
    <x v="6873"/>
    <s v="Card"/>
    <x v="2"/>
    <n v="5"/>
    <n v="2023"/>
    <n v="6"/>
    <x v="7"/>
    <n v="2"/>
    <n v="26"/>
    <n v="5"/>
    <n v="0"/>
    <x v="2"/>
    <x v="0"/>
    <n v="208150"/>
    <n v="0.11"/>
  </r>
  <r>
    <x v="6959"/>
    <d v="2023-04-21T00:00:00"/>
    <s v="Customer_668"/>
    <x v="3"/>
    <x v="2"/>
    <x v="0"/>
    <x v="4"/>
    <n v="8"/>
    <n v="4640"/>
    <n v="4"/>
    <n v="35635.199999999997"/>
    <x v="6874"/>
    <s v="Cash"/>
    <x v="2"/>
    <n v="4"/>
    <n v="2023"/>
    <n v="4"/>
    <x v="8"/>
    <n v="2"/>
    <n v="16"/>
    <n v="4"/>
    <n v="5"/>
    <x v="1"/>
    <x v="1"/>
    <n v="148480"/>
    <n v="0.19"/>
  </r>
  <r>
    <x v="6960"/>
    <d v="2023-09-09T00:00:00"/>
    <s v="Customer_147"/>
    <x v="0"/>
    <x v="0"/>
    <x v="1"/>
    <x v="8"/>
    <n v="8"/>
    <n v="1844"/>
    <n v="3"/>
    <n v="14309.44"/>
    <x v="3122"/>
    <s v="Card"/>
    <x v="2"/>
    <n v="1"/>
    <n v="2023"/>
    <n v="9"/>
    <x v="5"/>
    <n v="3"/>
    <n v="36"/>
    <n v="2"/>
    <n v="6"/>
    <x v="0"/>
    <x v="0"/>
    <n v="44256"/>
    <n v="0.1"/>
  </r>
  <r>
    <x v="6961"/>
    <d v="2023-01-04T00:00:00"/>
    <s v="Customer_621"/>
    <x v="3"/>
    <x v="1"/>
    <x v="1"/>
    <x v="1"/>
    <n v="9"/>
    <n v="2691"/>
    <n v="0"/>
    <n v="24219"/>
    <x v="6875"/>
    <s v="Cash"/>
    <x v="2"/>
    <n v="2"/>
    <n v="2023"/>
    <n v="1"/>
    <x v="0"/>
    <n v="1"/>
    <n v="1"/>
    <n v="1"/>
    <n v="3"/>
    <x v="6"/>
    <x v="1"/>
    <n v="0"/>
    <n v="0.17"/>
  </r>
  <r>
    <x v="6962"/>
    <d v="2023-04-30T00:00:00"/>
    <s v="Customer_1828"/>
    <x v="3"/>
    <x v="1"/>
    <x v="0"/>
    <x v="0"/>
    <n v="10"/>
    <n v="473"/>
    <n v="5"/>
    <n v="4493.5"/>
    <x v="6876"/>
    <s v="UPI"/>
    <x v="0"/>
    <n v="7"/>
    <n v="2023"/>
    <n v="4"/>
    <x v="8"/>
    <n v="2"/>
    <n v="18"/>
    <n v="6"/>
    <n v="0"/>
    <x v="2"/>
    <x v="0"/>
    <n v="23650"/>
    <n v="0.14000000000000001"/>
  </r>
  <r>
    <x v="6963"/>
    <d v="2023-11-20T00:00:00"/>
    <s v="Customer_367"/>
    <x v="1"/>
    <x v="0"/>
    <x v="2"/>
    <x v="2"/>
    <n v="1"/>
    <n v="4637"/>
    <n v="8"/>
    <n v="4266.04"/>
    <x v="6877"/>
    <s v="UPI"/>
    <x v="2"/>
    <n v="5"/>
    <n v="2023"/>
    <n v="11"/>
    <x v="6"/>
    <n v="4"/>
    <n v="47"/>
    <n v="4"/>
    <n v="1"/>
    <x v="3"/>
    <x v="1"/>
    <n v="37096"/>
    <n v="0.05"/>
  </r>
  <r>
    <x v="6964"/>
    <d v="2023-05-18T00:00:00"/>
    <s v="Customer_286"/>
    <x v="1"/>
    <x v="3"/>
    <x v="1"/>
    <x v="3"/>
    <n v="1"/>
    <n v="4629"/>
    <n v="2"/>
    <n v="4536.42"/>
    <x v="6878"/>
    <s v="UPI"/>
    <x v="1"/>
    <n v="5"/>
    <n v="2023"/>
    <n v="5"/>
    <x v="11"/>
    <n v="2"/>
    <n v="20"/>
    <n v="3"/>
    <n v="4"/>
    <x v="4"/>
    <x v="1"/>
    <n v="9258"/>
    <n v="0.08"/>
  </r>
  <r>
    <x v="6965"/>
    <d v="2023-03-30T00:00:00"/>
    <s v="Customer_1687"/>
    <x v="2"/>
    <x v="2"/>
    <x v="2"/>
    <x v="2"/>
    <n v="7"/>
    <n v="1987"/>
    <n v="0"/>
    <n v="13909"/>
    <x v="6879"/>
    <s v="Card"/>
    <x v="2"/>
    <n v="5"/>
    <n v="2023"/>
    <n v="3"/>
    <x v="9"/>
    <n v="1"/>
    <n v="13"/>
    <n v="5"/>
    <n v="4"/>
    <x v="4"/>
    <x v="1"/>
    <n v="0"/>
    <n v="0.19"/>
  </r>
  <r>
    <x v="6966"/>
    <d v="2023-02-06T00:00:00"/>
    <s v="Customer_1734"/>
    <x v="1"/>
    <x v="1"/>
    <x v="2"/>
    <x v="7"/>
    <n v="4"/>
    <n v="2456"/>
    <n v="16"/>
    <n v="8252.16"/>
    <x v="6880"/>
    <s v="UPI"/>
    <x v="1"/>
    <n v="1"/>
    <n v="2023"/>
    <n v="2"/>
    <x v="3"/>
    <n v="1"/>
    <n v="6"/>
    <n v="2"/>
    <n v="1"/>
    <x v="3"/>
    <x v="1"/>
    <n v="157184"/>
    <n v="0.05"/>
  </r>
  <r>
    <x v="6967"/>
    <d v="2023-01-06T00:00:00"/>
    <s v="Customer_1886"/>
    <x v="1"/>
    <x v="1"/>
    <x v="1"/>
    <x v="8"/>
    <n v="5"/>
    <n v="3918"/>
    <n v="5"/>
    <n v="18610.5"/>
    <x v="6881"/>
    <s v="Cash"/>
    <x v="2"/>
    <n v="4"/>
    <n v="2023"/>
    <n v="1"/>
    <x v="0"/>
    <n v="1"/>
    <n v="1"/>
    <n v="1"/>
    <n v="5"/>
    <x v="1"/>
    <x v="1"/>
    <n v="97950"/>
    <n v="0.08"/>
  </r>
  <r>
    <x v="6968"/>
    <d v="2023-11-12T00:00:00"/>
    <s v="Customer_921"/>
    <x v="1"/>
    <x v="3"/>
    <x v="1"/>
    <x v="8"/>
    <n v="1"/>
    <n v="4930"/>
    <n v="6"/>
    <n v="4634.2"/>
    <x v="6882"/>
    <s v="Card"/>
    <x v="1"/>
    <n v="7"/>
    <n v="2023"/>
    <n v="11"/>
    <x v="6"/>
    <n v="4"/>
    <n v="46"/>
    <n v="3"/>
    <n v="0"/>
    <x v="2"/>
    <x v="0"/>
    <n v="29580"/>
    <n v="0.05"/>
  </r>
  <r>
    <x v="6969"/>
    <d v="2023-01-18T00:00:00"/>
    <s v="Customer_52"/>
    <x v="2"/>
    <x v="1"/>
    <x v="0"/>
    <x v="4"/>
    <n v="3"/>
    <n v="4469"/>
    <n v="10"/>
    <n v="12066.3"/>
    <x v="6883"/>
    <s v="UPI"/>
    <x v="1"/>
    <n v="6"/>
    <n v="2023"/>
    <n v="1"/>
    <x v="0"/>
    <n v="1"/>
    <n v="3"/>
    <n v="3"/>
    <n v="3"/>
    <x v="6"/>
    <x v="1"/>
    <n v="134070"/>
    <n v="0.18"/>
  </r>
  <r>
    <x v="6970"/>
    <d v="2023-07-08T00:00:00"/>
    <s v="Customer_1998"/>
    <x v="2"/>
    <x v="0"/>
    <x v="0"/>
    <x v="6"/>
    <n v="9"/>
    <n v="2037"/>
    <n v="8"/>
    <n v="16866.36"/>
    <x v="6884"/>
    <s v="Cash"/>
    <x v="2"/>
    <n v="1"/>
    <n v="2023"/>
    <n v="7"/>
    <x v="10"/>
    <n v="3"/>
    <n v="27"/>
    <n v="2"/>
    <n v="6"/>
    <x v="0"/>
    <x v="0"/>
    <n v="146664"/>
    <n v="0.08"/>
  </r>
  <r>
    <x v="6971"/>
    <d v="2023-04-04T00:00:00"/>
    <s v="Customer_1052"/>
    <x v="3"/>
    <x v="2"/>
    <x v="1"/>
    <x v="3"/>
    <n v="6"/>
    <n v="3651"/>
    <n v="0"/>
    <n v="21906"/>
    <x v="6885"/>
    <s v="Cash"/>
    <x v="0"/>
    <n v="6"/>
    <n v="2023"/>
    <n v="4"/>
    <x v="8"/>
    <n v="2"/>
    <n v="14"/>
    <n v="2"/>
    <n v="2"/>
    <x v="5"/>
    <x v="1"/>
    <n v="0"/>
    <n v="0.06"/>
  </r>
  <r>
    <x v="6972"/>
    <d v="2023-04-07T00:00:00"/>
    <s v="Customer_600"/>
    <x v="1"/>
    <x v="3"/>
    <x v="1"/>
    <x v="3"/>
    <n v="1"/>
    <n v="574"/>
    <n v="27"/>
    <n v="419.02"/>
    <x v="6886"/>
    <s v="Cash"/>
    <x v="2"/>
    <n v="6"/>
    <n v="2023"/>
    <n v="4"/>
    <x v="8"/>
    <n v="2"/>
    <n v="14"/>
    <n v="2"/>
    <n v="5"/>
    <x v="1"/>
    <x v="1"/>
    <n v="15498"/>
    <n v="0.2"/>
  </r>
  <r>
    <x v="6973"/>
    <d v="2023-12-29T00:00:00"/>
    <s v="Customer_1987"/>
    <x v="0"/>
    <x v="2"/>
    <x v="0"/>
    <x v="0"/>
    <n v="4"/>
    <n v="3724"/>
    <n v="27"/>
    <n v="10874.08"/>
    <x v="6887"/>
    <s v="Cash"/>
    <x v="2"/>
    <n v="6"/>
    <n v="2023"/>
    <n v="12"/>
    <x v="2"/>
    <n v="4"/>
    <n v="52"/>
    <n v="5"/>
    <n v="5"/>
    <x v="1"/>
    <x v="1"/>
    <n v="402192"/>
    <n v="0.1"/>
  </r>
  <r>
    <x v="6974"/>
    <d v="2023-10-27T00:00:00"/>
    <s v="Customer_887"/>
    <x v="3"/>
    <x v="1"/>
    <x v="1"/>
    <x v="1"/>
    <n v="7"/>
    <n v="709"/>
    <n v="20"/>
    <n v="3970.4"/>
    <x v="6888"/>
    <s v="Card"/>
    <x v="0"/>
    <n v="1"/>
    <n v="2023"/>
    <n v="10"/>
    <x v="1"/>
    <n v="4"/>
    <n v="43"/>
    <n v="4"/>
    <n v="5"/>
    <x v="1"/>
    <x v="1"/>
    <n v="99260"/>
    <n v="0.11"/>
  </r>
  <r>
    <x v="6975"/>
    <d v="2023-09-14T00:00:00"/>
    <s v="Customer_566"/>
    <x v="0"/>
    <x v="0"/>
    <x v="0"/>
    <x v="6"/>
    <n v="7"/>
    <n v="4621"/>
    <n v="25"/>
    <n v="24260.25"/>
    <x v="6889"/>
    <s v="Card"/>
    <x v="2"/>
    <n v="6"/>
    <n v="2023"/>
    <n v="9"/>
    <x v="5"/>
    <n v="3"/>
    <n v="37"/>
    <n v="3"/>
    <n v="4"/>
    <x v="4"/>
    <x v="1"/>
    <n v="808675"/>
    <n v="0.14000000000000001"/>
  </r>
  <r>
    <x v="6976"/>
    <d v="2023-08-16T00:00:00"/>
    <s v="Customer_521"/>
    <x v="1"/>
    <x v="2"/>
    <x v="2"/>
    <x v="2"/>
    <n v="9"/>
    <n v="2600"/>
    <n v="5"/>
    <n v="22230"/>
    <x v="6890"/>
    <s v="Card"/>
    <x v="2"/>
    <n v="3"/>
    <n v="2023"/>
    <n v="8"/>
    <x v="4"/>
    <n v="3"/>
    <n v="33"/>
    <n v="3"/>
    <n v="3"/>
    <x v="6"/>
    <x v="1"/>
    <n v="117000"/>
    <n v="0.13"/>
  </r>
  <r>
    <x v="6977"/>
    <d v="2023-11-23T00:00:00"/>
    <s v="Customer_1581"/>
    <x v="2"/>
    <x v="2"/>
    <x v="2"/>
    <x v="5"/>
    <n v="10"/>
    <n v="2456"/>
    <n v="22"/>
    <n v="19156.8"/>
    <x v="6891"/>
    <s v="UPI"/>
    <x v="2"/>
    <n v="7"/>
    <n v="2023"/>
    <n v="11"/>
    <x v="6"/>
    <n v="4"/>
    <n v="47"/>
    <n v="4"/>
    <n v="4"/>
    <x v="4"/>
    <x v="1"/>
    <n v="540320"/>
    <n v="0.11"/>
  </r>
  <r>
    <x v="6978"/>
    <d v="2023-05-21T00:00:00"/>
    <s v="Customer_1482"/>
    <x v="1"/>
    <x v="2"/>
    <x v="1"/>
    <x v="8"/>
    <n v="5"/>
    <n v="3293"/>
    <n v="28"/>
    <n v="11854.8"/>
    <x v="6892"/>
    <s v="UPI"/>
    <x v="0"/>
    <n v="5"/>
    <n v="2023"/>
    <n v="5"/>
    <x v="11"/>
    <n v="2"/>
    <n v="21"/>
    <n v="4"/>
    <n v="0"/>
    <x v="2"/>
    <x v="0"/>
    <n v="461020"/>
    <n v="0.2"/>
  </r>
  <r>
    <x v="6979"/>
    <d v="2023-04-18T00:00:00"/>
    <s v="Customer_555"/>
    <x v="1"/>
    <x v="0"/>
    <x v="0"/>
    <x v="6"/>
    <n v="6"/>
    <n v="4621"/>
    <n v="29"/>
    <n v="19685.46"/>
    <x v="6893"/>
    <s v="UPI"/>
    <x v="2"/>
    <n v="2"/>
    <n v="2023"/>
    <n v="4"/>
    <x v="8"/>
    <n v="2"/>
    <n v="16"/>
    <n v="4"/>
    <n v="2"/>
    <x v="5"/>
    <x v="1"/>
    <n v="804054"/>
    <n v="0.17"/>
  </r>
  <r>
    <x v="6980"/>
    <d v="2023-11-09T00:00:00"/>
    <s v="Customer_1190"/>
    <x v="0"/>
    <x v="0"/>
    <x v="0"/>
    <x v="0"/>
    <n v="1"/>
    <n v="202"/>
    <n v="20"/>
    <n v="161.6"/>
    <x v="6894"/>
    <s v="Cash"/>
    <x v="2"/>
    <n v="2"/>
    <n v="2023"/>
    <n v="11"/>
    <x v="6"/>
    <n v="4"/>
    <n v="45"/>
    <n v="2"/>
    <n v="4"/>
    <x v="4"/>
    <x v="1"/>
    <n v="4040"/>
    <n v="0.15"/>
  </r>
  <r>
    <x v="6981"/>
    <d v="2023-06-18T00:00:00"/>
    <s v="Customer_886"/>
    <x v="0"/>
    <x v="0"/>
    <x v="0"/>
    <x v="6"/>
    <n v="2"/>
    <n v="1833"/>
    <n v="8"/>
    <n v="3372.72"/>
    <x v="6895"/>
    <s v="Cash"/>
    <x v="2"/>
    <n v="1"/>
    <n v="2023"/>
    <n v="6"/>
    <x v="7"/>
    <n v="2"/>
    <n v="25"/>
    <n v="4"/>
    <n v="0"/>
    <x v="2"/>
    <x v="0"/>
    <n v="29328"/>
    <n v="0.11"/>
  </r>
  <r>
    <x v="6982"/>
    <d v="2023-05-07T00:00:00"/>
    <s v="Customer_313"/>
    <x v="0"/>
    <x v="2"/>
    <x v="1"/>
    <x v="8"/>
    <n v="8"/>
    <n v="390"/>
    <n v="13"/>
    <n v="2714.4"/>
    <x v="6896"/>
    <s v="Cash"/>
    <x v="2"/>
    <n v="5"/>
    <n v="2023"/>
    <n v="5"/>
    <x v="11"/>
    <n v="2"/>
    <n v="19"/>
    <n v="2"/>
    <n v="0"/>
    <x v="2"/>
    <x v="0"/>
    <n v="40560"/>
    <n v="0.05"/>
  </r>
  <r>
    <x v="6983"/>
    <d v="2023-03-29T00:00:00"/>
    <s v="Customer_1597"/>
    <x v="1"/>
    <x v="3"/>
    <x v="2"/>
    <x v="5"/>
    <n v="3"/>
    <n v="1945"/>
    <n v="13"/>
    <n v="5076.45"/>
    <x v="6897"/>
    <s v="Cash"/>
    <x v="1"/>
    <n v="5"/>
    <n v="2023"/>
    <n v="3"/>
    <x v="9"/>
    <n v="1"/>
    <n v="13"/>
    <n v="5"/>
    <n v="3"/>
    <x v="6"/>
    <x v="1"/>
    <n v="75855"/>
    <n v="0.1"/>
  </r>
  <r>
    <x v="6984"/>
    <d v="2023-05-22T00:00:00"/>
    <s v="Customer_1061"/>
    <x v="3"/>
    <x v="3"/>
    <x v="1"/>
    <x v="8"/>
    <n v="6"/>
    <n v="1553"/>
    <n v="22"/>
    <n v="7268.04"/>
    <x v="6898"/>
    <s v="Card"/>
    <x v="1"/>
    <n v="3"/>
    <n v="2023"/>
    <n v="5"/>
    <x v="11"/>
    <n v="2"/>
    <n v="21"/>
    <n v="4"/>
    <n v="1"/>
    <x v="3"/>
    <x v="1"/>
    <n v="204996"/>
    <n v="0.17"/>
  </r>
  <r>
    <x v="6985"/>
    <d v="2023-09-10T00:00:00"/>
    <s v="Customer_761"/>
    <x v="0"/>
    <x v="1"/>
    <x v="1"/>
    <x v="1"/>
    <n v="3"/>
    <n v="304"/>
    <n v="7"/>
    <n v="848.16"/>
    <x v="6899"/>
    <s v="Cash"/>
    <x v="1"/>
    <n v="1"/>
    <n v="2023"/>
    <n v="9"/>
    <x v="5"/>
    <n v="3"/>
    <n v="37"/>
    <n v="3"/>
    <n v="0"/>
    <x v="2"/>
    <x v="0"/>
    <n v="6384"/>
    <n v="0.2"/>
  </r>
  <r>
    <x v="6986"/>
    <d v="2023-04-04T00:00:00"/>
    <s v="Customer_223"/>
    <x v="2"/>
    <x v="0"/>
    <x v="0"/>
    <x v="6"/>
    <n v="8"/>
    <n v="3302"/>
    <n v="19"/>
    <n v="21396.959999999999"/>
    <x v="6900"/>
    <s v="Card"/>
    <x v="2"/>
    <n v="2"/>
    <n v="2023"/>
    <n v="4"/>
    <x v="8"/>
    <n v="2"/>
    <n v="14"/>
    <n v="2"/>
    <n v="2"/>
    <x v="5"/>
    <x v="1"/>
    <n v="501904"/>
    <n v="0.06"/>
  </r>
  <r>
    <x v="6987"/>
    <d v="2023-01-10T00:00:00"/>
    <s v="Customer_95"/>
    <x v="0"/>
    <x v="3"/>
    <x v="2"/>
    <x v="2"/>
    <n v="9"/>
    <n v="4486"/>
    <n v="28"/>
    <n v="29069.279999999999"/>
    <x v="6901"/>
    <s v="UPI"/>
    <x v="1"/>
    <n v="6"/>
    <n v="2023"/>
    <n v="1"/>
    <x v="0"/>
    <n v="1"/>
    <n v="2"/>
    <n v="2"/>
    <n v="2"/>
    <x v="5"/>
    <x v="1"/>
    <n v="1130472"/>
    <n v="0.16"/>
  </r>
  <r>
    <x v="6988"/>
    <d v="2024-01-01T00:00:00"/>
    <s v="Customer_426"/>
    <x v="2"/>
    <x v="3"/>
    <x v="2"/>
    <x v="7"/>
    <n v="8"/>
    <n v="3420"/>
    <n v="4"/>
    <n v="26265.599999999999"/>
    <x v="6902"/>
    <s v="UPI"/>
    <x v="1"/>
    <n v="3"/>
    <n v="2024"/>
    <n v="1"/>
    <x v="0"/>
    <n v="1"/>
    <n v="1"/>
    <n v="1"/>
    <n v="1"/>
    <x v="3"/>
    <x v="1"/>
    <n v="109440"/>
    <n v="7.0000000000000007E-2"/>
  </r>
  <r>
    <x v="6989"/>
    <d v="2023-05-22T00:00:00"/>
    <s v="Customer_372"/>
    <x v="1"/>
    <x v="1"/>
    <x v="2"/>
    <x v="2"/>
    <n v="1"/>
    <n v="175"/>
    <n v="28"/>
    <n v="126"/>
    <x v="6903"/>
    <s v="Card"/>
    <x v="0"/>
    <n v="6"/>
    <n v="2023"/>
    <n v="5"/>
    <x v="11"/>
    <n v="2"/>
    <n v="21"/>
    <n v="4"/>
    <n v="1"/>
    <x v="3"/>
    <x v="1"/>
    <n v="4900"/>
    <n v="0.19"/>
  </r>
  <r>
    <x v="6990"/>
    <d v="2023-07-04T00:00:00"/>
    <s v="Customer_1754"/>
    <x v="2"/>
    <x v="0"/>
    <x v="2"/>
    <x v="5"/>
    <n v="8"/>
    <n v="4447"/>
    <n v="6"/>
    <n v="33441.440000000002"/>
    <x v="6904"/>
    <s v="Card"/>
    <x v="1"/>
    <n v="2"/>
    <n v="2023"/>
    <n v="7"/>
    <x v="10"/>
    <n v="3"/>
    <n v="27"/>
    <n v="2"/>
    <n v="2"/>
    <x v="5"/>
    <x v="1"/>
    <n v="213456"/>
    <n v="0.12"/>
  </r>
  <r>
    <x v="6991"/>
    <d v="2023-04-18T00:00:00"/>
    <s v="Customer_459"/>
    <x v="2"/>
    <x v="2"/>
    <x v="1"/>
    <x v="3"/>
    <n v="2"/>
    <n v="3854"/>
    <n v="21"/>
    <n v="6089.32"/>
    <x v="6905"/>
    <s v="UPI"/>
    <x v="1"/>
    <n v="6"/>
    <n v="2023"/>
    <n v="4"/>
    <x v="8"/>
    <n v="2"/>
    <n v="16"/>
    <n v="4"/>
    <n v="2"/>
    <x v="5"/>
    <x v="1"/>
    <n v="161868"/>
    <n v="0.19"/>
  </r>
  <r>
    <x v="6992"/>
    <d v="2023-08-07T00:00:00"/>
    <s v="Customer_1527"/>
    <x v="0"/>
    <x v="3"/>
    <x v="1"/>
    <x v="1"/>
    <n v="5"/>
    <n v="1193"/>
    <n v="24"/>
    <n v="4533.3999999999996"/>
    <x v="6906"/>
    <s v="Cash"/>
    <x v="2"/>
    <n v="2"/>
    <n v="2023"/>
    <n v="8"/>
    <x v="4"/>
    <n v="3"/>
    <n v="32"/>
    <n v="2"/>
    <n v="1"/>
    <x v="3"/>
    <x v="1"/>
    <n v="143160"/>
    <n v="7.0000000000000007E-2"/>
  </r>
  <r>
    <x v="6993"/>
    <d v="2023-01-13T00:00:00"/>
    <s v="Customer_1079"/>
    <x v="1"/>
    <x v="2"/>
    <x v="2"/>
    <x v="2"/>
    <n v="8"/>
    <n v="2066"/>
    <n v="2"/>
    <n v="16197.44"/>
    <x v="6907"/>
    <s v="Card"/>
    <x v="1"/>
    <n v="3"/>
    <n v="2023"/>
    <n v="1"/>
    <x v="0"/>
    <n v="1"/>
    <n v="2"/>
    <n v="2"/>
    <n v="5"/>
    <x v="1"/>
    <x v="1"/>
    <n v="33056"/>
    <n v="0.06"/>
  </r>
  <r>
    <x v="6994"/>
    <d v="2023-11-05T00:00:00"/>
    <s v="Customer_1016"/>
    <x v="3"/>
    <x v="3"/>
    <x v="1"/>
    <x v="8"/>
    <n v="10"/>
    <n v="1152"/>
    <n v="19"/>
    <n v="9331.2000000000007"/>
    <x v="6908"/>
    <s v="Cash"/>
    <x v="1"/>
    <n v="3"/>
    <n v="2023"/>
    <n v="11"/>
    <x v="6"/>
    <n v="4"/>
    <n v="45"/>
    <n v="2"/>
    <n v="0"/>
    <x v="2"/>
    <x v="0"/>
    <n v="218880"/>
    <n v="0.12"/>
  </r>
  <r>
    <x v="6995"/>
    <d v="2023-11-15T00:00:00"/>
    <s v="Customer_345"/>
    <x v="3"/>
    <x v="1"/>
    <x v="0"/>
    <x v="4"/>
    <n v="3"/>
    <n v="2258"/>
    <n v="7"/>
    <n v="6299.82"/>
    <x v="6909"/>
    <s v="UPI"/>
    <x v="1"/>
    <n v="7"/>
    <n v="2023"/>
    <n v="11"/>
    <x v="6"/>
    <n v="4"/>
    <n v="46"/>
    <n v="3"/>
    <n v="3"/>
    <x v="6"/>
    <x v="1"/>
    <n v="47418"/>
    <n v="0.13"/>
  </r>
  <r>
    <x v="6996"/>
    <d v="2023-11-11T00:00:00"/>
    <s v="Customer_1472"/>
    <x v="0"/>
    <x v="0"/>
    <x v="1"/>
    <x v="8"/>
    <n v="10"/>
    <n v="1373"/>
    <n v="5"/>
    <n v="13043.5"/>
    <x v="6910"/>
    <s v="UPI"/>
    <x v="2"/>
    <n v="7"/>
    <n v="2023"/>
    <n v="11"/>
    <x v="6"/>
    <n v="4"/>
    <n v="45"/>
    <n v="2"/>
    <n v="6"/>
    <x v="0"/>
    <x v="0"/>
    <n v="68650"/>
    <n v="0.14000000000000001"/>
  </r>
  <r>
    <x v="6997"/>
    <d v="2023-06-29T00:00:00"/>
    <s v="Customer_747"/>
    <x v="0"/>
    <x v="2"/>
    <x v="1"/>
    <x v="1"/>
    <n v="7"/>
    <n v="523"/>
    <n v="27"/>
    <n v="2672.53"/>
    <x v="6911"/>
    <s v="Card"/>
    <x v="0"/>
    <n v="1"/>
    <n v="2023"/>
    <n v="6"/>
    <x v="7"/>
    <n v="2"/>
    <n v="26"/>
    <n v="5"/>
    <n v="4"/>
    <x v="4"/>
    <x v="1"/>
    <n v="98847"/>
    <n v="0.13"/>
  </r>
  <r>
    <x v="6998"/>
    <d v="2023-04-07T00:00:00"/>
    <s v="Customer_1112"/>
    <x v="3"/>
    <x v="0"/>
    <x v="2"/>
    <x v="5"/>
    <n v="2"/>
    <n v="1652"/>
    <n v="14"/>
    <n v="2841.44"/>
    <x v="6912"/>
    <s v="Cash"/>
    <x v="2"/>
    <n v="6"/>
    <n v="2023"/>
    <n v="4"/>
    <x v="8"/>
    <n v="2"/>
    <n v="14"/>
    <n v="2"/>
    <n v="5"/>
    <x v="1"/>
    <x v="1"/>
    <n v="46256"/>
    <n v="0.11"/>
  </r>
  <r>
    <x v="6999"/>
    <d v="2023-05-13T00:00:00"/>
    <s v="Customer_1211"/>
    <x v="2"/>
    <x v="2"/>
    <x v="2"/>
    <x v="5"/>
    <n v="3"/>
    <n v="3561"/>
    <n v="2"/>
    <n v="10469.34"/>
    <x v="6913"/>
    <s v="Card"/>
    <x v="1"/>
    <n v="6"/>
    <n v="2023"/>
    <n v="5"/>
    <x v="11"/>
    <n v="2"/>
    <n v="19"/>
    <n v="2"/>
    <n v="6"/>
    <x v="0"/>
    <x v="0"/>
    <n v="21366"/>
    <n v="0.14000000000000001"/>
  </r>
  <r>
    <x v="7000"/>
    <d v="2023-05-15T00:00:00"/>
    <s v="Customer_464"/>
    <x v="1"/>
    <x v="1"/>
    <x v="0"/>
    <x v="0"/>
    <n v="2"/>
    <n v="2607"/>
    <n v="18"/>
    <n v="4275.4799999999996"/>
    <x v="6914"/>
    <s v="Card"/>
    <x v="1"/>
    <n v="2"/>
    <n v="2023"/>
    <n v="5"/>
    <x v="11"/>
    <n v="2"/>
    <n v="20"/>
    <n v="3"/>
    <n v="1"/>
    <x v="3"/>
    <x v="1"/>
    <n v="93852"/>
    <n v="0.16"/>
  </r>
  <r>
    <x v="7001"/>
    <d v="2023-09-08T00:00:00"/>
    <s v="Customer_1451"/>
    <x v="3"/>
    <x v="3"/>
    <x v="1"/>
    <x v="3"/>
    <n v="6"/>
    <n v="4929"/>
    <n v="22"/>
    <n v="23067.72"/>
    <x v="6915"/>
    <s v="UPI"/>
    <x v="1"/>
    <n v="3"/>
    <n v="2023"/>
    <n v="9"/>
    <x v="5"/>
    <n v="3"/>
    <n v="36"/>
    <n v="2"/>
    <n v="5"/>
    <x v="1"/>
    <x v="1"/>
    <n v="650628"/>
    <n v="0.11"/>
  </r>
  <r>
    <x v="7002"/>
    <d v="2023-09-10T00:00:00"/>
    <s v="Customer_296"/>
    <x v="3"/>
    <x v="1"/>
    <x v="2"/>
    <x v="5"/>
    <n v="2"/>
    <n v="4092"/>
    <n v="23"/>
    <n v="6301.68"/>
    <x v="6916"/>
    <s v="UPI"/>
    <x v="0"/>
    <n v="6"/>
    <n v="2023"/>
    <n v="9"/>
    <x v="5"/>
    <n v="3"/>
    <n v="37"/>
    <n v="3"/>
    <n v="0"/>
    <x v="2"/>
    <x v="0"/>
    <n v="188232"/>
    <n v="0.09"/>
  </r>
  <r>
    <x v="7003"/>
    <d v="2023-11-01T00:00:00"/>
    <s v="Customer_274"/>
    <x v="0"/>
    <x v="3"/>
    <x v="1"/>
    <x v="1"/>
    <n v="10"/>
    <n v="1489"/>
    <n v="20"/>
    <n v="11912"/>
    <x v="6917"/>
    <s v="UPI"/>
    <x v="2"/>
    <n v="1"/>
    <n v="2023"/>
    <n v="11"/>
    <x v="6"/>
    <n v="4"/>
    <n v="44"/>
    <n v="1"/>
    <n v="3"/>
    <x v="6"/>
    <x v="1"/>
    <n v="297800"/>
    <n v="0.17"/>
  </r>
  <r>
    <x v="7004"/>
    <d v="2023-09-03T00:00:00"/>
    <s v="Customer_1682"/>
    <x v="3"/>
    <x v="2"/>
    <x v="1"/>
    <x v="3"/>
    <n v="2"/>
    <n v="1228"/>
    <n v="12"/>
    <n v="2161.2800000000002"/>
    <x v="6918"/>
    <s v="Card"/>
    <x v="0"/>
    <n v="7"/>
    <n v="2023"/>
    <n v="9"/>
    <x v="5"/>
    <n v="3"/>
    <n v="36"/>
    <n v="2"/>
    <n v="0"/>
    <x v="2"/>
    <x v="0"/>
    <n v="29472"/>
    <n v="0.12"/>
  </r>
  <r>
    <x v="7005"/>
    <d v="2023-08-10T00:00:00"/>
    <s v="Customer_899"/>
    <x v="3"/>
    <x v="0"/>
    <x v="0"/>
    <x v="0"/>
    <n v="2"/>
    <n v="1501"/>
    <n v="2"/>
    <n v="2941.96"/>
    <x v="6919"/>
    <s v="Cash"/>
    <x v="1"/>
    <n v="6"/>
    <n v="2023"/>
    <n v="8"/>
    <x v="4"/>
    <n v="3"/>
    <n v="32"/>
    <n v="2"/>
    <n v="4"/>
    <x v="4"/>
    <x v="1"/>
    <n v="6004"/>
    <n v="0.08"/>
  </r>
  <r>
    <x v="7006"/>
    <d v="2023-10-14T00:00:00"/>
    <s v="Customer_18"/>
    <x v="0"/>
    <x v="1"/>
    <x v="0"/>
    <x v="4"/>
    <n v="3"/>
    <n v="839"/>
    <n v="13"/>
    <n v="2189.79"/>
    <x v="6920"/>
    <s v="Card"/>
    <x v="2"/>
    <n v="7"/>
    <n v="2023"/>
    <n v="10"/>
    <x v="1"/>
    <n v="4"/>
    <n v="41"/>
    <n v="2"/>
    <n v="6"/>
    <x v="0"/>
    <x v="0"/>
    <n v="32721"/>
    <n v="0.12"/>
  </r>
  <r>
    <x v="7007"/>
    <d v="2023-03-09T00:00:00"/>
    <s v="Customer_1594"/>
    <x v="0"/>
    <x v="0"/>
    <x v="0"/>
    <x v="4"/>
    <n v="7"/>
    <n v="1646"/>
    <n v="20"/>
    <n v="9217.6"/>
    <x v="6921"/>
    <s v="Card"/>
    <x v="0"/>
    <n v="1"/>
    <n v="2023"/>
    <n v="3"/>
    <x v="9"/>
    <n v="1"/>
    <n v="10"/>
    <n v="2"/>
    <n v="4"/>
    <x v="4"/>
    <x v="1"/>
    <n v="230440"/>
    <n v="0.11"/>
  </r>
  <r>
    <x v="7008"/>
    <d v="2023-01-10T00:00:00"/>
    <s v="Customer_3"/>
    <x v="2"/>
    <x v="0"/>
    <x v="1"/>
    <x v="3"/>
    <n v="2"/>
    <n v="751"/>
    <n v="8"/>
    <n v="1381.84"/>
    <x v="6922"/>
    <s v="UPI"/>
    <x v="0"/>
    <n v="7"/>
    <n v="2023"/>
    <n v="1"/>
    <x v="0"/>
    <n v="1"/>
    <n v="2"/>
    <n v="2"/>
    <n v="2"/>
    <x v="5"/>
    <x v="1"/>
    <n v="12016"/>
    <n v="0.15"/>
  </r>
  <r>
    <x v="7009"/>
    <d v="2023-03-24T00:00:00"/>
    <s v="Customer_575"/>
    <x v="3"/>
    <x v="1"/>
    <x v="1"/>
    <x v="8"/>
    <n v="4"/>
    <n v="2972"/>
    <n v="14"/>
    <n v="10223.68"/>
    <x v="6923"/>
    <s v="UPI"/>
    <x v="2"/>
    <n v="1"/>
    <n v="2023"/>
    <n v="3"/>
    <x v="9"/>
    <n v="1"/>
    <n v="12"/>
    <n v="4"/>
    <n v="5"/>
    <x v="1"/>
    <x v="1"/>
    <n v="166432"/>
    <n v="7.0000000000000007E-2"/>
  </r>
  <r>
    <x v="7010"/>
    <d v="2023-02-11T00:00:00"/>
    <s v="Customer_482"/>
    <x v="3"/>
    <x v="2"/>
    <x v="1"/>
    <x v="3"/>
    <n v="10"/>
    <n v="210"/>
    <n v="6"/>
    <n v="1974"/>
    <x v="6924"/>
    <s v="UPI"/>
    <x v="2"/>
    <n v="3"/>
    <n v="2023"/>
    <n v="2"/>
    <x v="3"/>
    <n v="1"/>
    <n v="6"/>
    <n v="2"/>
    <n v="6"/>
    <x v="0"/>
    <x v="0"/>
    <n v="12600"/>
    <n v="0.19"/>
  </r>
  <r>
    <x v="7011"/>
    <d v="2023-02-09T00:00:00"/>
    <s v="Customer_720"/>
    <x v="2"/>
    <x v="0"/>
    <x v="1"/>
    <x v="3"/>
    <n v="6"/>
    <n v="3224"/>
    <n v="8"/>
    <n v="17796.48"/>
    <x v="6925"/>
    <s v="Card"/>
    <x v="2"/>
    <n v="1"/>
    <n v="2023"/>
    <n v="2"/>
    <x v="3"/>
    <n v="1"/>
    <n v="6"/>
    <n v="2"/>
    <n v="4"/>
    <x v="4"/>
    <x v="1"/>
    <n v="154752"/>
    <n v="0.16"/>
  </r>
  <r>
    <x v="7012"/>
    <d v="2023-02-17T00:00:00"/>
    <s v="Customer_245"/>
    <x v="3"/>
    <x v="2"/>
    <x v="2"/>
    <x v="5"/>
    <n v="6"/>
    <n v="2365"/>
    <n v="8"/>
    <n v="13054.8"/>
    <x v="6926"/>
    <s v="Cash"/>
    <x v="2"/>
    <n v="7"/>
    <n v="2023"/>
    <n v="2"/>
    <x v="3"/>
    <n v="1"/>
    <n v="7"/>
    <n v="3"/>
    <n v="5"/>
    <x v="1"/>
    <x v="1"/>
    <n v="113520"/>
    <n v="0.18"/>
  </r>
  <r>
    <x v="7013"/>
    <d v="2023-04-18T00:00:00"/>
    <s v="Customer_736"/>
    <x v="3"/>
    <x v="1"/>
    <x v="2"/>
    <x v="2"/>
    <n v="6"/>
    <n v="303"/>
    <n v="17"/>
    <n v="1508.94"/>
    <x v="6927"/>
    <s v="UPI"/>
    <x v="2"/>
    <n v="2"/>
    <n v="2023"/>
    <n v="4"/>
    <x v="8"/>
    <n v="2"/>
    <n v="16"/>
    <n v="4"/>
    <n v="2"/>
    <x v="5"/>
    <x v="1"/>
    <n v="30906"/>
    <n v="0.06"/>
  </r>
  <r>
    <x v="7014"/>
    <d v="2023-11-26T00:00:00"/>
    <s v="Customer_1533"/>
    <x v="0"/>
    <x v="2"/>
    <x v="0"/>
    <x v="4"/>
    <n v="9"/>
    <n v="2746"/>
    <n v="3"/>
    <n v="23972.58"/>
    <x v="6928"/>
    <s v="Card"/>
    <x v="2"/>
    <n v="1"/>
    <n v="2023"/>
    <n v="11"/>
    <x v="6"/>
    <n v="4"/>
    <n v="48"/>
    <n v="5"/>
    <n v="0"/>
    <x v="2"/>
    <x v="0"/>
    <n v="74142"/>
    <n v="0.18"/>
  </r>
  <r>
    <x v="7015"/>
    <d v="2023-12-20T00:00:00"/>
    <s v="Customer_808"/>
    <x v="1"/>
    <x v="3"/>
    <x v="2"/>
    <x v="5"/>
    <n v="8"/>
    <n v="730"/>
    <n v="24"/>
    <n v="4438.3999999999996"/>
    <x v="6929"/>
    <s v="Cash"/>
    <x v="0"/>
    <n v="5"/>
    <n v="2023"/>
    <n v="12"/>
    <x v="2"/>
    <n v="4"/>
    <n v="51"/>
    <n v="4"/>
    <n v="3"/>
    <x v="6"/>
    <x v="1"/>
    <n v="140160"/>
    <n v="0.1"/>
  </r>
  <r>
    <x v="7016"/>
    <d v="2023-06-29T00:00:00"/>
    <s v="Customer_632"/>
    <x v="2"/>
    <x v="3"/>
    <x v="2"/>
    <x v="5"/>
    <n v="9"/>
    <n v="3039"/>
    <n v="18"/>
    <n v="22427.82"/>
    <x v="6930"/>
    <s v="UPI"/>
    <x v="2"/>
    <n v="7"/>
    <n v="2023"/>
    <n v="6"/>
    <x v="7"/>
    <n v="2"/>
    <n v="26"/>
    <n v="5"/>
    <n v="4"/>
    <x v="4"/>
    <x v="1"/>
    <n v="492318"/>
    <n v="0.14000000000000001"/>
  </r>
  <r>
    <x v="7017"/>
    <d v="2023-12-27T00:00:00"/>
    <s v="Customer_916"/>
    <x v="3"/>
    <x v="3"/>
    <x v="2"/>
    <x v="7"/>
    <n v="10"/>
    <n v="1204"/>
    <n v="5"/>
    <n v="11438"/>
    <x v="6931"/>
    <s v="UPI"/>
    <x v="2"/>
    <n v="1"/>
    <n v="2023"/>
    <n v="12"/>
    <x v="2"/>
    <n v="4"/>
    <n v="52"/>
    <n v="5"/>
    <n v="3"/>
    <x v="6"/>
    <x v="1"/>
    <n v="60200"/>
    <n v="0.06"/>
  </r>
  <r>
    <x v="7018"/>
    <d v="2023-06-29T00:00:00"/>
    <s v="Customer_1770"/>
    <x v="0"/>
    <x v="1"/>
    <x v="0"/>
    <x v="6"/>
    <n v="5"/>
    <n v="2869"/>
    <n v="17"/>
    <n v="11906.35"/>
    <x v="6932"/>
    <s v="UPI"/>
    <x v="1"/>
    <n v="1"/>
    <n v="2023"/>
    <n v="6"/>
    <x v="7"/>
    <n v="2"/>
    <n v="26"/>
    <n v="5"/>
    <n v="4"/>
    <x v="4"/>
    <x v="1"/>
    <n v="243865"/>
    <n v="0.15"/>
  </r>
  <r>
    <x v="7019"/>
    <d v="2023-03-16T00:00:00"/>
    <s v="Customer_857"/>
    <x v="3"/>
    <x v="2"/>
    <x v="0"/>
    <x v="4"/>
    <n v="2"/>
    <n v="3979"/>
    <n v="24"/>
    <n v="6048.08"/>
    <x v="6933"/>
    <s v="Card"/>
    <x v="1"/>
    <n v="2"/>
    <n v="2023"/>
    <n v="3"/>
    <x v="9"/>
    <n v="1"/>
    <n v="11"/>
    <n v="3"/>
    <n v="4"/>
    <x v="4"/>
    <x v="1"/>
    <n v="190992"/>
    <n v="0.2"/>
  </r>
  <r>
    <x v="7020"/>
    <d v="2023-07-28T00:00:00"/>
    <s v="Customer_889"/>
    <x v="1"/>
    <x v="0"/>
    <x v="0"/>
    <x v="6"/>
    <n v="9"/>
    <n v="1711"/>
    <n v="14"/>
    <n v="13243.14"/>
    <x v="6934"/>
    <s v="Card"/>
    <x v="2"/>
    <n v="6"/>
    <n v="2023"/>
    <n v="7"/>
    <x v="10"/>
    <n v="3"/>
    <n v="30"/>
    <n v="5"/>
    <n v="5"/>
    <x v="1"/>
    <x v="1"/>
    <n v="215586"/>
    <n v="0.18"/>
  </r>
  <r>
    <x v="7021"/>
    <d v="2023-02-26T00:00:00"/>
    <s v="Customer_792"/>
    <x v="1"/>
    <x v="2"/>
    <x v="1"/>
    <x v="1"/>
    <n v="10"/>
    <n v="900"/>
    <n v="12"/>
    <n v="7920"/>
    <x v="6935"/>
    <s v="UPI"/>
    <x v="1"/>
    <n v="4"/>
    <n v="2023"/>
    <n v="2"/>
    <x v="3"/>
    <n v="1"/>
    <n v="9"/>
    <n v="5"/>
    <n v="0"/>
    <x v="2"/>
    <x v="0"/>
    <n v="108000"/>
    <n v="0.09"/>
  </r>
  <r>
    <x v="7022"/>
    <d v="2023-06-05T00:00:00"/>
    <s v="Customer_556"/>
    <x v="2"/>
    <x v="2"/>
    <x v="1"/>
    <x v="1"/>
    <n v="5"/>
    <n v="3040"/>
    <n v="30"/>
    <n v="10640"/>
    <x v="6936"/>
    <s v="Card"/>
    <x v="1"/>
    <n v="7"/>
    <n v="2023"/>
    <n v="6"/>
    <x v="7"/>
    <n v="2"/>
    <n v="23"/>
    <n v="2"/>
    <n v="1"/>
    <x v="3"/>
    <x v="1"/>
    <n v="456000"/>
    <n v="0.14000000000000001"/>
  </r>
  <r>
    <x v="7023"/>
    <d v="2023-06-25T00:00:00"/>
    <s v="Customer_1048"/>
    <x v="3"/>
    <x v="1"/>
    <x v="2"/>
    <x v="2"/>
    <n v="7"/>
    <n v="3851"/>
    <n v="7"/>
    <n v="25070.01"/>
    <x v="6937"/>
    <s v="Card"/>
    <x v="2"/>
    <n v="6"/>
    <n v="2023"/>
    <n v="6"/>
    <x v="7"/>
    <n v="2"/>
    <n v="26"/>
    <n v="5"/>
    <n v="0"/>
    <x v="2"/>
    <x v="0"/>
    <n v="188699"/>
    <n v="0.11"/>
  </r>
  <r>
    <x v="7024"/>
    <d v="2023-03-17T00:00:00"/>
    <s v="Customer_71"/>
    <x v="0"/>
    <x v="1"/>
    <x v="0"/>
    <x v="4"/>
    <n v="5"/>
    <n v="3477"/>
    <n v="21"/>
    <n v="13734.15"/>
    <x v="6938"/>
    <s v="UPI"/>
    <x v="2"/>
    <n v="6"/>
    <n v="2023"/>
    <n v="3"/>
    <x v="9"/>
    <n v="1"/>
    <n v="11"/>
    <n v="3"/>
    <n v="5"/>
    <x v="1"/>
    <x v="1"/>
    <n v="365085"/>
    <n v="0.05"/>
  </r>
  <r>
    <x v="7025"/>
    <d v="2023-01-17T00:00:00"/>
    <s v="Customer_844"/>
    <x v="1"/>
    <x v="0"/>
    <x v="1"/>
    <x v="8"/>
    <n v="7"/>
    <n v="121"/>
    <n v="16"/>
    <n v="711.48"/>
    <x v="6939"/>
    <s v="Card"/>
    <x v="0"/>
    <n v="7"/>
    <n v="2023"/>
    <n v="1"/>
    <x v="0"/>
    <n v="1"/>
    <n v="3"/>
    <n v="3"/>
    <n v="2"/>
    <x v="5"/>
    <x v="1"/>
    <n v="13552"/>
    <n v="0.19"/>
  </r>
  <r>
    <x v="7026"/>
    <d v="2023-01-23T00:00:00"/>
    <s v="Customer_1461"/>
    <x v="0"/>
    <x v="0"/>
    <x v="1"/>
    <x v="8"/>
    <n v="4"/>
    <n v="1812"/>
    <n v="0"/>
    <n v="7248"/>
    <x v="6940"/>
    <s v="Card"/>
    <x v="2"/>
    <n v="1"/>
    <n v="2023"/>
    <n v="1"/>
    <x v="0"/>
    <n v="1"/>
    <n v="4"/>
    <n v="4"/>
    <n v="1"/>
    <x v="3"/>
    <x v="1"/>
    <n v="0"/>
    <n v="0.12"/>
  </r>
  <r>
    <x v="7027"/>
    <d v="2023-03-10T00:00:00"/>
    <s v="Customer_496"/>
    <x v="3"/>
    <x v="1"/>
    <x v="1"/>
    <x v="1"/>
    <n v="3"/>
    <n v="3324"/>
    <n v="30"/>
    <n v="6980.4"/>
    <x v="6941"/>
    <s v="Card"/>
    <x v="0"/>
    <n v="7"/>
    <n v="2023"/>
    <n v="3"/>
    <x v="9"/>
    <n v="1"/>
    <n v="10"/>
    <n v="2"/>
    <n v="5"/>
    <x v="1"/>
    <x v="1"/>
    <n v="299160"/>
    <n v="0.06"/>
  </r>
  <r>
    <x v="7028"/>
    <d v="2023-07-02T00:00:00"/>
    <s v="Customer_968"/>
    <x v="3"/>
    <x v="0"/>
    <x v="0"/>
    <x v="6"/>
    <n v="1"/>
    <n v="2243"/>
    <n v="0"/>
    <n v="2243"/>
    <x v="6942"/>
    <s v="Card"/>
    <x v="0"/>
    <n v="2"/>
    <n v="2023"/>
    <n v="7"/>
    <x v="10"/>
    <n v="3"/>
    <n v="27"/>
    <n v="2"/>
    <n v="0"/>
    <x v="2"/>
    <x v="0"/>
    <n v="0"/>
    <n v="0.09"/>
  </r>
  <r>
    <x v="7029"/>
    <d v="2023-12-15T00:00:00"/>
    <s v="Customer_1586"/>
    <x v="3"/>
    <x v="3"/>
    <x v="2"/>
    <x v="5"/>
    <n v="6"/>
    <n v="3016"/>
    <n v="24"/>
    <n v="13752.96"/>
    <x v="6943"/>
    <s v="UPI"/>
    <x v="2"/>
    <n v="2"/>
    <n v="2023"/>
    <n v="12"/>
    <x v="2"/>
    <n v="4"/>
    <n v="50"/>
    <n v="3"/>
    <n v="5"/>
    <x v="1"/>
    <x v="1"/>
    <n v="434304"/>
    <n v="0.1"/>
  </r>
  <r>
    <x v="7030"/>
    <d v="2023-03-04T00:00:00"/>
    <s v="Customer_931"/>
    <x v="2"/>
    <x v="1"/>
    <x v="1"/>
    <x v="8"/>
    <n v="7"/>
    <n v="3392"/>
    <n v="25"/>
    <n v="17808"/>
    <x v="6944"/>
    <s v="Card"/>
    <x v="2"/>
    <n v="1"/>
    <n v="2023"/>
    <n v="3"/>
    <x v="9"/>
    <n v="1"/>
    <n v="9"/>
    <n v="1"/>
    <n v="6"/>
    <x v="0"/>
    <x v="0"/>
    <n v="593600"/>
    <n v="0.12"/>
  </r>
  <r>
    <x v="7031"/>
    <d v="2023-09-22T00:00:00"/>
    <s v="Customer_52"/>
    <x v="3"/>
    <x v="2"/>
    <x v="2"/>
    <x v="5"/>
    <n v="2"/>
    <n v="1951"/>
    <n v="23"/>
    <n v="3004.54"/>
    <x v="6945"/>
    <s v="UPI"/>
    <x v="1"/>
    <n v="3"/>
    <n v="2023"/>
    <n v="9"/>
    <x v="5"/>
    <n v="3"/>
    <n v="38"/>
    <n v="4"/>
    <n v="5"/>
    <x v="1"/>
    <x v="1"/>
    <n v="89746"/>
    <n v="0.13"/>
  </r>
  <r>
    <x v="7032"/>
    <d v="2023-06-03T00:00:00"/>
    <s v="Customer_1249"/>
    <x v="1"/>
    <x v="0"/>
    <x v="1"/>
    <x v="8"/>
    <n v="2"/>
    <n v="877"/>
    <n v="16"/>
    <n v="1473.36"/>
    <x v="6946"/>
    <s v="Cash"/>
    <x v="2"/>
    <n v="6"/>
    <n v="2023"/>
    <n v="6"/>
    <x v="7"/>
    <n v="2"/>
    <n v="22"/>
    <n v="1"/>
    <n v="6"/>
    <x v="0"/>
    <x v="0"/>
    <n v="28064"/>
    <n v="0.12"/>
  </r>
  <r>
    <x v="7033"/>
    <d v="2023-12-03T00:00:00"/>
    <s v="Customer_523"/>
    <x v="0"/>
    <x v="2"/>
    <x v="1"/>
    <x v="8"/>
    <n v="10"/>
    <n v="1133"/>
    <n v="10"/>
    <n v="10197"/>
    <x v="6947"/>
    <s v="Cash"/>
    <x v="2"/>
    <n v="6"/>
    <n v="2023"/>
    <n v="12"/>
    <x v="2"/>
    <n v="4"/>
    <n v="49"/>
    <n v="2"/>
    <n v="0"/>
    <x v="2"/>
    <x v="0"/>
    <n v="113300"/>
    <n v="0.15"/>
  </r>
  <r>
    <x v="7034"/>
    <d v="2023-03-22T00:00:00"/>
    <s v="Customer_1907"/>
    <x v="0"/>
    <x v="3"/>
    <x v="0"/>
    <x v="6"/>
    <n v="9"/>
    <n v="1394"/>
    <n v="13"/>
    <n v="10915.02"/>
    <x v="6948"/>
    <s v="UPI"/>
    <x v="1"/>
    <n v="2"/>
    <n v="2023"/>
    <n v="3"/>
    <x v="9"/>
    <n v="1"/>
    <n v="12"/>
    <n v="4"/>
    <n v="3"/>
    <x v="6"/>
    <x v="1"/>
    <n v="163098"/>
    <n v="0.09"/>
  </r>
  <r>
    <x v="7035"/>
    <d v="2023-11-14T00:00:00"/>
    <s v="Customer_1743"/>
    <x v="0"/>
    <x v="0"/>
    <x v="0"/>
    <x v="6"/>
    <n v="7"/>
    <n v="3270"/>
    <n v="11"/>
    <n v="20372.099999999999"/>
    <x v="6949"/>
    <s v="Cash"/>
    <x v="0"/>
    <n v="5"/>
    <n v="2023"/>
    <n v="11"/>
    <x v="6"/>
    <n v="4"/>
    <n v="46"/>
    <n v="3"/>
    <n v="2"/>
    <x v="5"/>
    <x v="1"/>
    <n v="251790"/>
    <n v="0.06"/>
  </r>
  <r>
    <x v="7036"/>
    <d v="2023-03-09T00:00:00"/>
    <s v="Customer_990"/>
    <x v="1"/>
    <x v="0"/>
    <x v="1"/>
    <x v="8"/>
    <n v="5"/>
    <n v="2148"/>
    <n v="21"/>
    <n v="8484.6"/>
    <x v="6950"/>
    <s v="Cash"/>
    <x v="0"/>
    <n v="2"/>
    <n v="2023"/>
    <n v="3"/>
    <x v="9"/>
    <n v="1"/>
    <n v="10"/>
    <n v="2"/>
    <n v="4"/>
    <x v="4"/>
    <x v="1"/>
    <n v="225540"/>
    <n v="0.13"/>
  </r>
  <r>
    <x v="7037"/>
    <d v="2023-01-26T00:00:00"/>
    <s v="Customer_948"/>
    <x v="3"/>
    <x v="3"/>
    <x v="2"/>
    <x v="5"/>
    <n v="6"/>
    <n v="3324"/>
    <n v="10"/>
    <n v="17949.599999999999"/>
    <x v="6951"/>
    <s v="UPI"/>
    <x v="0"/>
    <n v="2"/>
    <n v="2023"/>
    <n v="1"/>
    <x v="0"/>
    <n v="1"/>
    <n v="4"/>
    <n v="4"/>
    <n v="4"/>
    <x v="4"/>
    <x v="1"/>
    <n v="199440"/>
    <n v="0.1"/>
  </r>
  <r>
    <x v="7038"/>
    <d v="2023-03-22T00:00:00"/>
    <s v="Customer_824"/>
    <x v="3"/>
    <x v="3"/>
    <x v="1"/>
    <x v="8"/>
    <n v="1"/>
    <n v="1925"/>
    <n v="17"/>
    <n v="1597.75"/>
    <x v="6952"/>
    <s v="Card"/>
    <x v="0"/>
    <n v="3"/>
    <n v="2023"/>
    <n v="3"/>
    <x v="9"/>
    <n v="1"/>
    <n v="12"/>
    <n v="4"/>
    <n v="3"/>
    <x v="6"/>
    <x v="1"/>
    <n v="32725"/>
    <n v="0.09"/>
  </r>
  <r>
    <x v="7039"/>
    <d v="2023-09-02T00:00:00"/>
    <s v="Customer_1156"/>
    <x v="1"/>
    <x v="3"/>
    <x v="1"/>
    <x v="3"/>
    <n v="8"/>
    <n v="3575"/>
    <n v="29"/>
    <n v="20306"/>
    <x v="6953"/>
    <s v="Cash"/>
    <x v="0"/>
    <n v="5"/>
    <n v="2023"/>
    <n v="9"/>
    <x v="5"/>
    <n v="3"/>
    <n v="35"/>
    <n v="1"/>
    <n v="6"/>
    <x v="0"/>
    <x v="0"/>
    <n v="829400"/>
    <n v="0.17"/>
  </r>
  <r>
    <x v="7040"/>
    <d v="2023-11-05T00:00:00"/>
    <s v="Customer_720"/>
    <x v="1"/>
    <x v="2"/>
    <x v="0"/>
    <x v="0"/>
    <n v="6"/>
    <n v="3429"/>
    <n v="8"/>
    <n v="18928.080000000002"/>
    <x v="6954"/>
    <s v="Card"/>
    <x v="0"/>
    <n v="7"/>
    <n v="2023"/>
    <n v="11"/>
    <x v="6"/>
    <n v="4"/>
    <n v="45"/>
    <n v="2"/>
    <n v="0"/>
    <x v="2"/>
    <x v="0"/>
    <n v="164592"/>
    <n v="0.09"/>
  </r>
  <r>
    <x v="7041"/>
    <d v="2023-10-18T00:00:00"/>
    <s v="Customer_1238"/>
    <x v="0"/>
    <x v="1"/>
    <x v="2"/>
    <x v="7"/>
    <n v="4"/>
    <n v="248"/>
    <n v="10"/>
    <n v="892.8"/>
    <x v="6955"/>
    <s v="Card"/>
    <x v="1"/>
    <n v="4"/>
    <n v="2023"/>
    <n v="10"/>
    <x v="1"/>
    <n v="4"/>
    <n v="42"/>
    <n v="3"/>
    <n v="3"/>
    <x v="6"/>
    <x v="1"/>
    <n v="9920"/>
    <n v="0.19"/>
  </r>
  <r>
    <x v="7042"/>
    <d v="2023-05-31T00:00:00"/>
    <s v="Customer_502"/>
    <x v="1"/>
    <x v="1"/>
    <x v="1"/>
    <x v="1"/>
    <n v="6"/>
    <n v="675"/>
    <n v="30"/>
    <n v="2835"/>
    <x v="6956"/>
    <s v="Card"/>
    <x v="2"/>
    <n v="3"/>
    <n v="2023"/>
    <n v="5"/>
    <x v="11"/>
    <n v="2"/>
    <n v="22"/>
    <n v="5"/>
    <n v="3"/>
    <x v="6"/>
    <x v="1"/>
    <n v="121500"/>
    <n v="0.11"/>
  </r>
  <r>
    <x v="7043"/>
    <d v="2023-04-15T00:00:00"/>
    <s v="Customer_1330"/>
    <x v="1"/>
    <x v="0"/>
    <x v="0"/>
    <x v="6"/>
    <n v="1"/>
    <n v="2384"/>
    <n v="26"/>
    <n v="1764.16"/>
    <x v="6957"/>
    <s v="Card"/>
    <x v="2"/>
    <n v="1"/>
    <n v="2023"/>
    <n v="4"/>
    <x v="8"/>
    <n v="2"/>
    <n v="15"/>
    <n v="3"/>
    <n v="6"/>
    <x v="0"/>
    <x v="0"/>
    <n v="61984"/>
    <n v="0.06"/>
  </r>
  <r>
    <x v="7044"/>
    <d v="2023-11-23T00:00:00"/>
    <s v="Customer_560"/>
    <x v="1"/>
    <x v="0"/>
    <x v="1"/>
    <x v="8"/>
    <n v="7"/>
    <n v="2503"/>
    <n v="3"/>
    <n v="16995.37"/>
    <x v="6958"/>
    <s v="Card"/>
    <x v="0"/>
    <n v="1"/>
    <n v="2023"/>
    <n v="11"/>
    <x v="6"/>
    <n v="4"/>
    <n v="47"/>
    <n v="4"/>
    <n v="4"/>
    <x v="4"/>
    <x v="1"/>
    <n v="52563"/>
    <n v="0.12"/>
  </r>
  <r>
    <x v="7045"/>
    <d v="2023-02-26T00:00:00"/>
    <s v="Customer_301"/>
    <x v="0"/>
    <x v="1"/>
    <x v="1"/>
    <x v="3"/>
    <n v="5"/>
    <n v="2031"/>
    <n v="28"/>
    <n v="7311.6"/>
    <x v="6959"/>
    <s v="Cash"/>
    <x v="0"/>
    <n v="1"/>
    <n v="2023"/>
    <n v="2"/>
    <x v="3"/>
    <n v="1"/>
    <n v="9"/>
    <n v="5"/>
    <n v="0"/>
    <x v="2"/>
    <x v="0"/>
    <n v="284340"/>
    <n v="0.17"/>
  </r>
  <r>
    <x v="7046"/>
    <d v="2023-06-19T00:00:00"/>
    <s v="Customer_322"/>
    <x v="0"/>
    <x v="0"/>
    <x v="0"/>
    <x v="0"/>
    <n v="10"/>
    <n v="1691"/>
    <n v="7"/>
    <n v="15726.3"/>
    <x v="6960"/>
    <s v="UPI"/>
    <x v="2"/>
    <n v="3"/>
    <n v="2023"/>
    <n v="6"/>
    <x v="7"/>
    <n v="2"/>
    <n v="25"/>
    <n v="4"/>
    <n v="1"/>
    <x v="3"/>
    <x v="1"/>
    <n v="118370"/>
    <n v="0.19"/>
  </r>
  <r>
    <x v="7047"/>
    <d v="2023-02-08T00:00:00"/>
    <s v="Customer_524"/>
    <x v="2"/>
    <x v="0"/>
    <x v="0"/>
    <x v="4"/>
    <n v="2"/>
    <n v="995"/>
    <n v="27"/>
    <n v="1452.7"/>
    <x v="6961"/>
    <s v="Cash"/>
    <x v="1"/>
    <n v="7"/>
    <n v="2023"/>
    <n v="2"/>
    <x v="3"/>
    <n v="1"/>
    <n v="6"/>
    <n v="2"/>
    <n v="3"/>
    <x v="6"/>
    <x v="1"/>
    <n v="53730"/>
    <n v="0.1"/>
  </r>
  <r>
    <x v="7048"/>
    <d v="2023-11-11T00:00:00"/>
    <s v="Customer_413"/>
    <x v="2"/>
    <x v="2"/>
    <x v="2"/>
    <x v="2"/>
    <n v="9"/>
    <n v="4193"/>
    <n v="25"/>
    <n v="28302.75"/>
    <x v="6962"/>
    <s v="UPI"/>
    <x v="1"/>
    <n v="4"/>
    <n v="2023"/>
    <n v="11"/>
    <x v="6"/>
    <n v="4"/>
    <n v="45"/>
    <n v="2"/>
    <n v="6"/>
    <x v="0"/>
    <x v="0"/>
    <n v="943425"/>
    <n v="0.12"/>
  </r>
  <r>
    <x v="7049"/>
    <d v="2023-09-28T00:00:00"/>
    <s v="Customer_1385"/>
    <x v="2"/>
    <x v="0"/>
    <x v="2"/>
    <x v="2"/>
    <n v="5"/>
    <n v="4992"/>
    <n v="6"/>
    <n v="23462.400000000001"/>
    <x v="6963"/>
    <s v="Cash"/>
    <x v="1"/>
    <n v="3"/>
    <n v="2023"/>
    <n v="9"/>
    <x v="5"/>
    <n v="3"/>
    <n v="39"/>
    <n v="5"/>
    <n v="4"/>
    <x v="4"/>
    <x v="1"/>
    <n v="149760"/>
    <n v="0.06"/>
  </r>
  <r>
    <x v="7050"/>
    <d v="2023-10-02T00:00:00"/>
    <s v="Customer_727"/>
    <x v="2"/>
    <x v="0"/>
    <x v="2"/>
    <x v="7"/>
    <n v="8"/>
    <n v="1044"/>
    <n v="0"/>
    <n v="8352"/>
    <x v="6964"/>
    <s v="UPI"/>
    <x v="0"/>
    <n v="7"/>
    <n v="2023"/>
    <n v="10"/>
    <x v="1"/>
    <n v="4"/>
    <n v="40"/>
    <n v="1"/>
    <n v="1"/>
    <x v="3"/>
    <x v="1"/>
    <n v="0"/>
    <n v="0.06"/>
  </r>
  <r>
    <x v="7051"/>
    <d v="2023-08-02T00:00:00"/>
    <s v="Customer_148"/>
    <x v="2"/>
    <x v="3"/>
    <x v="2"/>
    <x v="2"/>
    <n v="4"/>
    <n v="596"/>
    <n v="9"/>
    <n v="2169.44"/>
    <x v="6965"/>
    <s v="UPI"/>
    <x v="0"/>
    <n v="4"/>
    <n v="2023"/>
    <n v="8"/>
    <x v="4"/>
    <n v="3"/>
    <n v="31"/>
    <n v="1"/>
    <n v="3"/>
    <x v="6"/>
    <x v="1"/>
    <n v="21456"/>
    <n v="0.11"/>
  </r>
  <r>
    <x v="7052"/>
    <d v="2023-02-24T00:00:00"/>
    <s v="Customer_450"/>
    <x v="1"/>
    <x v="3"/>
    <x v="1"/>
    <x v="1"/>
    <n v="7"/>
    <n v="3569"/>
    <n v="14"/>
    <n v="21485.38"/>
    <x v="6966"/>
    <s v="UPI"/>
    <x v="1"/>
    <n v="2"/>
    <n v="2023"/>
    <n v="2"/>
    <x v="3"/>
    <n v="1"/>
    <n v="8"/>
    <n v="4"/>
    <n v="5"/>
    <x v="1"/>
    <x v="1"/>
    <n v="349762"/>
    <n v="0.11"/>
  </r>
  <r>
    <x v="7053"/>
    <d v="2023-03-16T00:00:00"/>
    <s v="Customer_156"/>
    <x v="0"/>
    <x v="3"/>
    <x v="0"/>
    <x v="0"/>
    <n v="3"/>
    <n v="1885"/>
    <n v="6"/>
    <n v="5315.7"/>
    <x v="6967"/>
    <s v="UPI"/>
    <x v="1"/>
    <n v="6"/>
    <n v="2023"/>
    <n v="3"/>
    <x v="9"/>
    <n v="1"/>
    <n v="11"/>
    <n v="3"/>
    <n v="4"/>
    <x v="4"/>
    <x v="1"/>
    <n v="33930"/>
    <n v="0.08"/>
  </r>
  <r>
    <x v="7054"/>
    <d v="2023-05-23T00:00:00"/>
    <s v="Customer_848"/>
    <x v="3"/>
    <x v="1"/>
    <x v="1"/>
    <x v="3"/>
    <n v="6"/>
    <n v="2420"/>
    <n v="13"/>
    <n v="12632.4"/>
    <x v="6968"/>
    <s v="Card"/>
    <x v="0"/>
    <n v="4"/>
    <n v="2023"/>
    <n v="5"/>
    <x v="11"/>
    <n v="2"/>
    <n v="21"/>
    <n v="4"/>
    <n v="2"/>
    <x v="5"/>
    <x v="1"/>
    <n v="188760"/>
    <n v="0.08"/>
  </r>
  <r>
    <x v="7055"/>
    <d v="2023-11-04T00:00:00"/>
    <s v="Customer_561"/>
    <x v="3"/>
    <x v="1"/>
    <x v="2"/>
    <x v="7"/>
    <n v="10"/>
    <n v="3195"/>
    <n v="1"/>
    <n v="31630.5"/>
    <x v="6969"/>
    <s v="UPI"/>
    <x v="0"/>
    <n v="5"/>
    <n v="2023"/>
    <n v="11"/>
    <x v="6"/>
    <n v="4"/>
    <n v="44"/>
    <n v="1"/>
    <n v="6"/>
    <x v="0"/>
    <x v="0"/>
    <n v="31950"/>
    <n v="0.08"/>
  </r>
  <r>
    <x v="7056"/>
    <d v="2023-02-19T00:00:00"/>
    <s v="Customer_820"/>
    <x v="3"/>
    <x v="0"/>
    <x v="0"/>
    <x v="4"/>
    <n v="4"/>
    <n v="4093"/>
    <n v="26"/>
    <n v="12115.28"/>
    <x v="6970"/>
    <s v="UPI"/>
    <x v="2"/>
    <n v="1"/>
    <n v="2023"/>
    <n v="2"/>
    <x v="3"/>
    <n v="1"/>
    <n v="8"/>
    <n v="4"/>
    <n v="0"/>
    <x v="2"/>
    <x v="0"/>
    <n v="425672"/>
    <n v="0.13"/>
  </r>
  <r>
    <x v="7057"/>
    <d v="2023-03-20T00:00:00"/>
    <s v="Customer_943"/>
    <x v="1"/>
    <x v="0"/>
    <x v="2"/>
    <x v="2"/>
    <n v="10"/>
    <n v="2572"/>
    <n v="0"/>
    <n v="25720"/>
    <x v="6971"/>
    <s v="UPI"/>
    <x v="1"/>
    <n v="6"/>
    <n v="2023"/>
    <n v="3"/>
    <x v="9"/>
    <n v="1"/>
    <n v="12"/>
    <n v="4"/>
    <n v="1"/>
    <x v="3"/>
    <x v="1"/>
    <n v="0"/>
    <n v="0.19"/>
  </r>
  <r>
    <x v="7058"/>
    <d v="2023-11-15T00:00:00"/>
    <s v="Customer_1132"/>
    <x v="3"/>
    <x v="1"/>
    <x v="2"/>
    <x v="5"/>
    <n v="8"/>
    <n v="660"/>
    <n v="7"/>
    <n v="4910.3999999999996"/>
    <x v="5006"/>
    <s v="Cash"/>
    <x v="0"/>
    <n v="2"/>
    <n v="2023"/>
    <n v="11"/>
    <x v="6"/>
    <n v="4"/>
    <n v="46"/>
    <n v="3"/>
    <n v="3"/>
    <x v="6"/>
    <x v="1"/>
    <n v="36960"/>
    <n v="0.16"/>
  </r>
  <r>
    <x v="7059"/>
    <d v="2023-09-27T00:00:00"/>
    <s v="Customer_1435"/>
    <x v="3"/>
    <x v="2"/>
    <x v="2"/>
    <x v="2"/>
    <n v="3"/>
    <n v="4276"/>
    <n v="22"/>
    <n v="10005.84"/>
    <x v="6972"/>
    <s v="Cash"/>
    <x v="0"/>
    <n v="2"/>
    <n v="2023"/>
    <n v="9"/>
    <x v="5"/>
    <n v="3"/>
    <n v="39"/>
    <n v="5"/>
    <n v="3"/>
    <x v="6"/>
    <x v="1"/>
    <n v="282216"/>
    <n v="0.15"/>
  </r>
  <r>
    <x v="7060"/>
    <d v="2023-02-07T00:00:00"/>
    <s v="Customer_662"/>
    <x v="3"/>
    <x v="2"/>
    <x v="1"/>
    <x v="1"/>
    <n v="3"/>
    <n v="1620"/>
    <n v="0"/>
    <n v="4860"/>
    <x v="6973"/>
    <s v="UPI"/>
    <x v="2"/>
    <n v="2"/>
    <n v="2023"/>
    <n v="2"/>
    <x v="3"/>
    <n v="1"/>
    <n v="6"/>
    <n v="2"/>
    <n v="2"/>
    <x v="5"/>
    <x v="1"/>
    <n v="0"/>
    <n v="0.16"/>
  </r>
  <r>
    <x v="7061"/>
    <d v="2023-06-03T00:00:00"/>
    <s v="Customer_1491"/>
    <x v="0"/>
    <x v="1"/>
    <x v="2"/>
    <x v="2"/>
    <n v="7"/>
    <n v="1891"/>
    <n v="13"/>
    <n v="11516.19"/>
    <x v="6974"/>
    <s v="UPI"/>
    <x v="1"/>
    <n v="4"/>
    <n v="2023"/>
    <n v="6"/>
    <x v="7"/>
    <n v="2"/>
    <n v="22"/>
    <n v="1"/>
    <n v="6"/>
    <x v="0"/>
    <x v="0"/>
    <n v="172081"/>
    <n v="7.0000000000000007E-2"/>
  </r>
  <r>
    <x v="7062"/>
    <d v="2023-07-01T00:00:00"/>
    <s v="Customer_1222"/>
    <x v="1"/>
    <x v="2"/>
    <x v="2"/>
    <x v="5"/>
    <n v="10"/>
    <n v="2488"/>
    <n v="13"/>
    <n v="21645.599999999999"/>
    <x v="6975"/>
    <s v="Card"/>
    <x v="1"/>
    <n v="1"/>
    <n v="2023"/>
    <n v="7"/>
    <x v="10"/>
    <n v="3"/>
    <n v="26"/>
    <n v="1"/>
    <n v="6"/>
    <x v="0"/>
    <x v="0"/>
    <n v="323440"/>
    <n v="0.19"/>
  </r>
  <r>
    <x v="7063"/>
    <d v="2023-10-11T00:00:00"/>
    <s v="Customer_204"/>
    <x v="1"/>
    <x v="1"/>
    <x v="0"/>
    <x v="0"/>
    <n v="6"/>
    <n v="492"/>
    <n v="21"/>
    <n v="2332.08"/>
    <x v="6976"/>
    <s v="Card"/>
    <x v="0"/>
    <n v="6"/>
    <n v="2023"/>
    <n v="10"/>
    <x v="1"/>
    <n v="4"/>
    <n v="41"/>
    <n v="2"/>
    <n v="3"/>
    <x v="6"/>
    <x v="1"/>
    <n v="61992"/>
    <n v="0.19"/>
  </r>
  <r>
    <x v="7064"/>
    <d v="2023-06-29T00:00:00"/>
    <s v="Customer_1194"/>
    <x v="0"/>
    <x v="2"/>
    <x v="2"/>
    <x v="2"/>
    <n v="10"/>
    <n v="3836"/>
    <n v="16"/>
    <n v="32222.400000000001"/>
    <x v="6977"/>
    <s v="Card"/>
    <x v="2"/>
    <n v="2"/>
    <n v="2023"/>
    <n v="6"/>
    <x v="7"/>
    <n v="2"/>
    <n v="26"/>
    <n v="5"/>
    <n v="4"/>
    <x v="4"/>
    <x v="1"/>
    <n v="613760"/>
    <n v="0.18"/>
  </r>
  <r>
    <x v="7065"/>
    <d v="2023-12-18T00:00:00"/>
    <s v="Customer_567"/>
    <x v="0"/>
    <x v="1"/>
    <x v="0"/>
    <x v="0"/>
    <n v="5"/>
    <n v="3212"/>
    <n v="9"/>
    <n v="14614.6"/>
    <x v="6978"/>
    <s v="Card"/>
    <x v="2"/>
    <n v="2"/>
    <n v="2023"/>
    <n v="12"/>
    <x v="2"/>
    <n v="4"/>
    <n v="51"/>
    <n v="4"/>
    <n v="1"/>
    <x v="3"/>
    <x v="1"/>
    <n v="144540"/>
    <n v="0.12"/>
  </r>
  <r>
    <x v="7066"/>
    <d v="2023-01-21T00:00:00"/>
    <s v="Customer_92"/>
    <x v="2"/>
    <x v="1"/>
    <x v="0"/>
    <x v="0"/>
    <n v="9"/>
    <n v="2025"/>
    <n v="7"/>
    <n v="16949.25"/>
    <x v="6979"/>
    <s v="Card"/>
    <x v="1"/>
    <n v="2"/>
    <n v="2023"/>
    <n v="1"/>
    <x v="0"/>
    <n v="1"/>
    <n v="3"/>
    <n v="3"/>
    <n v="6"/>
    <x v="0"/>
    <x v="0"/>
    <n v="127575"/>
    <n v="0.2"/>
  </r>
  <r>
    <x v="7067"/>
    <d v="2023-01-03T00:00:00"/>
    <s v="Customer_862"/>
    <x v="2"/>
    <x v="2"/>
    <x v="1"/>
    <x v="1"/>
    <n v="3"/>
    <n v="1465"/>
    <n v="7"/>
    <n v="4087.35"/>
    <x v="6980"/>
    <s v="Card"/>
    <x v="2"/>
    <n v="6"/>
    <n v="2023"/>
    <n v="1"/>
    <x v="0"/>
    <n v="1"/>
    <n v="1"/>
    <n v="1"/>
    <n v="2"/>
    <x v="5"/>
    <x v="1"/>
    <n v="30765"/>
    <n v="0.13"/>
  </r>
  <r>
    <x v="7068"/>
    <d v="2023-08-14T00:00:00"/>
    <s v="Customer_18"/>
    <x v="3"/>
    <x v="3"/>
    <x v="1"/>
    <x v="3"/>
    <n v="5"/>
    <n v="1024"/>
    <n v="1"/>
    <n v="5068.8"/>
    <x v="6981"/>
    <s v="Cash"/>
    <x v="2"/>
    <n v="5"/>
    <n v="2023"/>
    <n v="8"/>
    <x v="4"/>
    <n v="3"/>
    <n v="33"/>
    <n v="3"/>
    <n v="1"/>
    <x v="3"/>
    <x v="1"/>
    <n v="5120"/>
    <n v="0.17"/>
  </r>
  <r>
    <x v="7069"/>
    <d v="2023-02-17T00:00:00"/>
    <s v="Customer_1726"/>
    <x v="0"/>
    <x v="3"/>
    <x v="0"/>
    <x v="6"/>
    <n v="1"/>
    <n v="2087"/>
    <n v="29"/>
    <n v="1481.77"/>
    <x v="6982"/>
    <s v="Card"/>
    <x v="0"/>
    <n v="7"/>
    <n v="2023"/>
    <n v="2"/>
    <x v="3"/>
    <n v="1"/>
    <n v="7"/>
    <n v="3"/>
    <n v="5"/>
    <x v="1"/>
    <x v="1"/>
    <n v="60523"/>
    <n v="0.18"/>
  </r>
  <r>
    <x v="7070"/>
    <d v="2023-07-19T00:00:00"/>
    <s v="Customer_1069"/>
    <x v="0"/>
    <x v="1"/>
    <x v="0"/>
    <x v="0"/>
    <n v="4"/>
    <n v="3310"/>
    <n v="16"/>
    <n v="11121.6"/>
    <x v="6983"/>
    <s v="Cash"/>
    <x v="2"/>
    <n v="4"/>
    <n v="2023"/>
    <n v="7"/>
    <x v="10"/>
    <n v="3"/>
    <n v="29"/>
    <n v="4"/>
    <n v="3"/>
    <x v="6"/>
    <x v="1"/>
    <n v="211840"/>
    <n v="0.16"/>
  </r>
  <r>
    <x v="7071"/>
    <d v="2023-10-26T00:00:00"/>
    <s v="Customer_1455"/>
    <x v="2"/>
    <x v="2"/>
    <x v="0"/>
    <x v="4"/>
    <n v="2"/>
    <n v="3571"/>
    <n v="23"/>
    <n v="5499.34"/>
    <x v="6984"/>
    <s v="Card"/>
    <x v="1"/>
    <n v="2"/>
    <n v="2023"/>
    <n v="10"/>
    <x v="1"/>
    <n v="4"/>
    <n v="43"/>
    <n v="4"/>
    <n v="4"/>
    <x v="4"/>
    <x v="1"/>
    <n v="164266"/>
    <n v="0.15"/>
  </r>
  <r>
    <x v="7072"/>
    <d v="2023-04-28T00:00:00"/>
    <s v="Customer_663"/>
    <x v="1"/>
    <x v="1"/>
    <x v="2"/>
    <x v="5"/>
    <n v="10"/>
    <n v="3835"/>
    <n v="25"/>
    <n v="28762.5"/>
    <x v="6985"/>
    <s v="Cash"/>
    <x v="0"/>
    <n v="5"/>
    <n v="2023"/>
    <n v="4"/>
    <x v="8"/>
    <n v="2"/>
    <n v="17"/>
    <n v="5"/>
    <n v="5"/>
    <x v="1"/>
    <x v="1"/>
    <n v="958750"/>
    <n v="0.14000000000000001"/>
  </r>
  <r>
    <x v="7073"/>
    <d v="2023-04-18T00:00:00"/>
    <s v="Customer_446"/>
    <x v="3"/>
    <x v="0"/>
    <x v="2"/>
    <x v="2"/>
    <n v="3"/>
    <n v="4632"/>
    <n v="30"/>
    <n v="9727.2000000000007"/>
    <x v="6986"/>
    <s v="Card"/>
    <x v="0"/>
    <n v="7"/>
    <n v="2023"/>
    <n v="4"/>
    <x v="8"/>
    <n v="2"/>
    <n v="16"/>
    <n v="4"/>
    <n v="2"/>
    <x v="5"/>
    <x v="1"/>
    <n v="416880"/>
    <n v="0.1"/>
  </r>
  <r>
    <x v="7074"/>
    <d v="2023-05-30T00:00:00"/>
    <s v="Customer_889"/>
    <x v="3"/>
    <x v="2"/>
    <x v="1"/>
    <x v="3"/>
    <n v="4"/>
    <n v="1888"/>
    <n v="5"/>
    <n v="7174.4"/>
    <x v="6987"/>
    <s v="UPI"/>
    <x v="0"/>
    <n v="4"/>
    <n v="2023"/>
    <n v="5"/>
    <x v="11"/>
    <n v="2"/>
    <n v="22"/>
    <n v="5"/>
    <n v="2"/>
    <x v="5"/>
    <x v="1"/>
    <n v="37760"/>
    <n v="0.12"/>
  </r>
  <r>
    <x v="7075"/>
    <d v="2023-11-08T00:00:00"/>
    <s v="Customer_1783"/>
    <x v="1"/>
    <x v="2"/>
    <x v="0"/>
    <x v="4"/>
    <n v="5"/>
    <n v="3141"/>
    <n v="12"/>
    <n v="13820.4"/>
    <x v="6988"/>
    <s v="Cash"/>
    <x v="1"/>
    <n v="7"/>
    <n v="2023"/>
    <n v="11"/>
    <x v="6"/>
    <n v="4"/>
    <n v="45"/>
    <n v="2"/>
    <n v="3"/>
    <x v="6"/>
    <x v="1"/>
    <n v="188460"/>
    <n v="0.09"/>
  </r>
  <r>
    <x v="7076"/>
    <d v="2023-06-09T00:00:00"/>
    <s v="Customer_765"/>
    <x v="0"/>
    <x v="2"/>
    <x v="1"/>
    <x v="8"/>
    <n v="3"/>
    <n v="589"/>
    <n v="24"/>
    <n v="1342.92"/>
    <x v="6989"/>
    <s v="Card"/>
    <x v="1"/>
    <n v="7"/>
    <n v="2023"/>
    <n v="6"/>
    <x v="7"/>
    <n v="2"/>
    <n v="23"/>
    <n v="2"/>
    <n v="5"/>
    <x v="1"/>
    <x v="1"/>
    <n v="42408"/>
    <n v="0.05"/>
  </r>
  <r>
    <x v="7077"/>
    <d v="2023-09-11T00:00:00"/>
    <s v="Customer_132"/>
    <x v="3"/>
    <x v="1"/>
    <x v="2"/>
    <x v="7"/>
    <n v="1"/>
    <n v="899"/>
    <n v="14"/>
    <n v="773.14"/>
    <x v="6990"/>
    <s v="Card"/>
    <x v="1"/>
    <n v="6"/>
    <n v="2023"/>
    <n v="9"/>
    <x v="5"/>
    <n v="3"/>
    <n v="37"/>
    <n v="3"/>
    <n v="1"/>
    <x v="3"/>
    <x v="1"/>
    <n v="12586"/>
    <n v="0.16"/>
  </r>
  <r>
    <x v="7078"/>
    <d v="2023-02-01T00:00:00"/>
    <s v="Customer_1492"/>
    <x v="1"/>
    <x v="3"/>
    <x v="2"/>
    <x v="7"/>
    <n v="8"/>
    <n v="776"/>
    <n v="21"/>
    <n v="4904.32"/>
    <x v="6991"/>
    <s v="UPI"/>
    <x v="2"/>
    <n v="6"/>
    <n v="2023"/>
    <n v="2"/>
    <x v="3"/>
    <n v="1"/>
    <n v="5"/>
    <n v="1"/>
    <n v="3"/>
    <x v="6"/>
    <x v="1"/>
    <n v="130368"/>
    <n v="0.19"/>
  </r>
  <r>
    <x v="7079"/>
    <d v="2023-03-31T00:00:00"/>
    <s v="Customer_1467"/>
    <x v="3"/>
    <x v="2"/>
    <x v="2"/>
    <x v="2"/>
    <n v="8"/>
    <n v="361"/>
    <n v="12"/>
    <n v="2541.44"/>
    <x v="6992"/>
    <s v="Card"/>
    <x v="0"/>
    <n v="4"/>
    <n v="2023"/>
    <n v="3"/>
    <x v="9"/>
    <n v="1"/>
    <n v="13"/>
    <n v="5"/>
    <n v="5"/>
    <x v="1"/>
    <x v="1"/>
    <n v="34656"/>
    <n v="0.14000000000000001"/>
  </r>
  <r>
    <x v="7080"/>
    <d v="2023-07-22T00:00:00"/>
    <s v="Customer_145"/>
    <x v="1"/>
    <x v="0"/>
    <x v="1"/>
    <x v="1"/>
    <n v="8"/>
    <n v="4114"/>
    <n v="19"/>
    <n v="26658.720000000001"/>
    <x v="6993"/>
    <s v="UPI"/>
    <x v="0"/>
    <n v="6"/>
    <n v="2023"/>
    <n v="7"/>
    <x v="10"/>
    <n v="3"/>
    <n v="29"/>
    <n v="4"/>
    <n v="6"/>
    <x v="0"/>
    <x v="0"/>
    <n v="625328"/>
    <n v="0.1"/>
  </r>
  <r>
    <x v="7081"/>
    <d v="2023-06-30T00:00:00"/>
    <s v="Customer_1518"/>
    <x v="3"/>
    <x v="2"/>
    <x v="2"/>
    <x v="5"/>
    <n v="7"/>
    <n v="2345"/>
    <n v="19"/>
    <n v="13296.15"/>
    <x v="6994"/>
    <s v="Cash"/>
    <x v="0"/>
    <n v="3"/>
    <n v="2023"/>
    <n v="6"/>
    <x v="7"/>
    <n v="2"/>
    <n v="26"/>
    <n v="5"/>
    <n v="5"/>
    <x v="1"/>
    <x v="1"/>
    <n v="311885"/>
    <n v="0.1"/>
  </r>
  <r>
    <x v="7082"/>
    <d v="2023-06-23T00:00:00"/>
    <s v="Customer_702"/>
    <x v="3"/>
    <x v="3"/>
    <x v="0"/>
    <x v="4"/>
    <n v="10"/>
    <n v="912"/>
    <n v="17"/>
    <n v="7569.6"/>
    <x v="6995"/>
    <s v="UPI"/>
    <x v="2"/>
    <n v="1"/>
    <n v="2023"/>
    <n v="6"/>
    <x v="7"/>
    <n v="2"/>
    <n v="25"/>
    <n v="4"/>
    <n v="5"/>
    <x v="1"/>
    <x v="1"/>
    <n v="155040"/>
    <n v="0.14000000000000001"/>
  </r>
  <r>
    <x v="7083"/>
    <d v="2023-03-20T00:00:00"/>
    <s v="Customer_33"/>
    <x v="1"/>
    <x v="0"/>
    <x v="0"/>
    <x v="6"/>
    <n v="6"/>
    <n v="3441"/>
    <n v="20"/>
    <n v="16516.8"/>
    <x v="6996"/>
    <s v="UPI"/>
    <x v="0"/>
    <n v="6"/>
    <n v="2023"/>
    <n v="3"/>
    <x v="9"/>
    <n v="1"/>
    <n v="12"/>
    <n v="4"/>
    <n v="1"/>
    <x v="3"/>
    <x v="1"/>
    <n v="412920"/>
    <n v="0.19"/>
  </r>
  <r>
    <x v="7084"/>
    <d v="2023-04-27T00:00:00"/>
    <s v="Customer_1998"/>
    <x v="1"/>
    <x v="2"/>
    <x v="0"/>
    <x v="0"/>
    <n v="10"/>
    <n v="2341"/>
    <n v="1"/>
    <n v="23175.9"/>
    <x v="6997"/>
    <s v="Cash"/>
    <x v="0"/>
    <n v="1"/>
    <n v="2023"/>
    <n v="4"/>
    <x v="8"/>
    <n v="2"/>
    <n v="17"/>
    <n v="5"/>
    <n v="4"/>
    <x v="4"/>
    <x v="1"/>
    <n v="23410"/>
    <n v="0.13"/>
  </r>
  <r>
    <x v="7085"/>
    <d v="2023-12-21T00:00:00"/>
    <s v="Customer_908"/>
    <x v="2"/>
    <x v="2"/>
    <x v="0"/>
    <x v="0"/>
    <n v="5"/>
    <n v="4208"/>
    <n v="22"/>
    <n v="16411.2"/>
    <x v="6998"/>
    <s v="Cash"/>
    <x v="2"/>
    <n v="4"/>
    <n v="2023"/>
    <n v="12"/>
    <x v="2"/>
    <n v="4"/>
    <n v="51"/>
    <n v="4"/>
    <n v="4"/>
    <x v="4"/>
    <x v="1"/>
    <n v="462880"/>
    <n v="0.17"/>
  </r>
  <r>
    <x v="7086"/>
    <d v="2023-10-01T00:00:00"/>
    <s v="Customer_906"/>
    <x v="0"/>
    <x v="1"/>
    <x v="1"/>
    <x v="1"/>
    <n v="8"/>
    <n v="1211"/>
    <n v="8"/>
    <n v="8912.9599999999991"/>
    <x v="6999"/>
    <s v="Cash"/>
    <x v="0"/>
    <n v="6"/>
    <n v="2023"/>
    <n v="10"/>
    <x v="1"/>
    <n v="4"/>
    <n v="40"/>
    <n v="1"/>
    <n v="0"/>
    <x v="2"/>
    <x v="0"/>
    <n v="77504"/>
    <n v="0.15"/>
  </r>
  <r>
    <x v="7087"/>
    <d v="2023-07-30T00:00:00"/>
    <s v="Customer_1045"/>
    <x v="2"/>
    <x v="0"/>
    <x v="0"/>
    <x v="4"/>
    <n v="2"/>
    <n v="3128"/>
    <n v="26"/>
    <n v="4629.4399999999996"/>
    <x v="7000"/>
    <s v="Card"/>
    <x v="1"/>
    <n v="7"/>
    <n v="2023"/>
    <n v="7"/>
    <x v="10"/>
    <n v="3"/>
    <n v="31"/>
    <n v="6"/>
    <n v="0"/>
    <x v="2"/>
    <x v="0"/>
    <n v="162656"/>
    <n v="0.13"/>
  </r>
  <r>
    <x v="7088"/>
    <d v="2023-04-29T00:00:00"/>
    <s v="Customer_556"/>
    <x v="1"/>
    <x v="3"/>
    <x v="0"/>
    <x v="4"/>
    <n v="1"/>
    <n v="3748"/>
    <n v="5"/>
    <n v="3560.6"/>
    <x v="7001"/>
    <s v="Card"/>
    <x v="2"/>
    <n v="5"/>
    <n v="2023"/>
    <n v="4"/>
    <x v="8"/>
    <n v="2"/>
    <n v="17"/>
    <n v="5"/>
    <n v="6"/>
    <x v="0"/>
    <x v="0"/>
    <n v="18740"/>
    <n v="0.08"/>
  </r>
  <r>
    <x v="7089"/>
    <d v="2023-03-08T00:00:00"/>
    <s v="Customer_1603"/>
    <x v="0"/>
    <x v="0"/>
    <x v="0"/>
    <x v="0"/>
    <n v="5"/>
    <n v="113"/>
    <n v="21"/>
    <n v="446.35"/>
    <x v="7002"/>
    <s v="Card"/>
    <x v="2"/>
    <n v="5"/>
    <n v="2023"/>
    <n v="3"/>
    <x v="9"/>
    <n v="1"/>
    <n v="10"/>
    <n v="2"/>
    <n v="3"/>
    <x v="6"/>
    <x v="1"/>
    <n v="11865"/>
    <n v="0.17"/>
  </r>
  <r>
    <x v="7090"/>
    <d v="2023-04-18T00:00:00"/>
    <s v="Customer_1894"/>
    <x v="1"/>
    <x v="3"/>
    <x v="0"/>
    <x v="6"/>
    <n v="2"/>
    <n v="4954"/>
    <n v="25"/>
    <n v="7431"/>
    <x v="7003"/>
    <s v="Cash"/>
    <x v="0"/>
    <n v="2"/>
    <n v="2023"/>
    <n v="4"/>
    <x v="8"/>
    <n v="2"/>
    <n v="16"/>
    <n v="4"/>
    <n v="2"/>
    <x v="5"/>
    <x v="1"/>
    <n v="247700"/>
    <n v="0.18"/>
  </r>
  <r>
    <x v="7091"/>
    <d v="2023-07-21T00:00:00"/>
    <s v="Customer_1271"/>
    <x v="2"/>
    <x v="3"/>
    <x v="0"/>
    <x v="4"/>
    <n v="5"/>
    <n v="2761"/>
    <n v="1"/>
    <n v="13666.95"/>
    <x v="7004"/>
    <s v="UPI"/>
    <x v="0"/>
    <n v="5"/>
    <n v="2023"/>
    <n v="7"/>
    <x v="10"/>
    <n v="3"/>
    <n v="29"/>
    <n v="4"/>
    <n v="5"/>
    <x v="1"/>
    <x v="1"/>
    <n v="13805"/>
    <n v="0.12"/>
  </r>
  <r>
    <x v="7092"/>
    <d v="2023-08-06T00:00:00"/>
    <s v="Customer_1692"/>
    <x v="1"/>
    <x v="3"/>
    <x v="1"/>
    <x v="1"/>
    <n v="5"/>
    <n v="2908"/>
    <n v="24"/>
    <n v="11050.4"/>
    <x v="7005"/>
    <s v="Cash"/>
    <x v="0"/>
    <n v="1"/>
    <n v="2023"/>
    <n v="8"/>
    <x v="4"/>
    <n v="3"/>
    <n v="32"/>
    <n v="2"/>
    <n v="0"/>
    <x v="2"/>
    <x v="0"/>
    <n v="348960"/>
    <n v="0.14000000000000001"/>
  </r>
  <r>
    <x v="7093"/>
    <d v="2023-09-17T00:00:00"/>
    <s v="Customer_1771"/>
    <x v="0"/>
    <x v="2"/>
    <x v="2"/>
    <x v="7"/>
    <n v="4"/>
    <n v="568"/>
    <n v="1"/>
    <n v="2249.2800000000002"/>
    <x v="7006"/>
    <s v="UPI"/>
    <x v="2"/>
    <n v="1"/>
    <n v="2023"/>
    <n v="9"/>
    <x v="5"/>
    <n v="3"/>
    <n v="38"/>
    <n v="4"/>
    <n v="0"/>
    <x v="2"/>
    <x v="0"/>
    <n v="2272"/>
    <n v="0.14000000000000001"/>
  </r>
  <r>
    <x v="7094"/>
    <d v="2023-01-15T00:00:00"/>
    <s v="Customer_1943"/>
    <x v="3"/>
    <x v="0"/>
    <x v="0"/>
    <x v="6"/>
    <n v="7"/>
    <n v="3481"/>
    <n v="6"/>
    <n v="22904.98"/>
    <x v="7007"/>
    <s v="Cash"/>
    <x v="1"/>
    <n v="5"/>
    <n v="2023"/>
    <n v="1"/>
    <x v="0"/>
    <n v="1"/>
    <n v="3"/>
    <n v="3"/>
    <n v="0"/>
    <x v="2"/>
    <x v="0"/>
    <n v="146202"/>
    <n v="0.12"/>
  </r>
  <r>
    <x v="7095"/>
    <d v="2023-10-01T00:00:00"/>
    <s v="Customer_15"/>
    <x v="2"/>
    <x v="0"/>
    <x v="0"/>
    <x v="4"/>
    <n v="5"/>
    <n v="2122"/>
    <n v="9"/>
    <n v="9655.1"/>
    <x v="7008"/>
    <s v="UPI"/>
    <x v="0"/>
    <n v="1"/>
    <n v="2023"/>
    <n v="10"/>
    <x v="1"/>
    <n v="4"/>
    <n v="40"/>
    <n v="1"/>
    <n v="0"/>
    <x v="2"/>
    <x v="0"/>
    <n v="95490"/>
    <n v="0.15"/>
  </r>
  <r>
    <x v="7096"/>
    <d v="2023-04-23T00:00:00"/>
    <s v="Customer_766"/>
    <x v="0"/>
    <x v="3"/>
    <x v="2"/>
    <x v="7"/>
    <n v="2"/>
    <n v="913"/>
    <n v="23"/>
    <n v="1406.02"/>
    <x v="7009"/>
    <s v="Cash"/>
    <x v="0"/>
    <n v="2"/>
    <n v="2023"/>
    <n v="4"/>
    <x v="8"/>
    <n v="2"/>
    <n v="17"/>
    <n v="5"/>
    <n v="0"/>
    <x v="2"/>
    <x v="0"/>
    <n v="41998"/>
    <n v="0.19"/>
  </r>
  <r>
    <x v="7097"/>
    <d v="2023-08-06T00:00:00"/>
    <s v="Customer_1429"/>
    <x v="2"/>
    <x v="3"/>
    <x v="1"/>
    <x v="1"/>
    <n v="7"/>
    <n v="3908"/>
    <n v="11"/>
    <n v="24346.84"/>
    <x v="7010"/>
    <s v="Cash"/>
    <x v="2"/>
    <n v="3"/>
    <n v="2023"/>
    <n v="8"/>
    <x v="4"/>
    <n v="3"/>
    <n v="32"/>
    <n v="2"/>
    <n v="0"/>
    <x v="2"/>
    <x v="0"/>
    <n v="300916"/>
    <n v="0.08"/>
  </r>
  <r>
    <x v="7098"/>
    <d v="2023-01-13T00:00:00"/>
    <s v="Customer_1500"/>
    <x v="0"/>
    <x v="1"/>
    <x v="1"/>
    <x v="3"/>
    <n v="6"/>
    <n v="2961"/>
    <n v="17"/>
    <n v="14745.78"/>
    <x v="7011"/>
    <s v="Cash"/>
    <x v="1"/>
    <n v="4"/>
    <n v="2023"/>
    <n v="1"/>
    <x v="0"/>
    <n v="1"/>
    <n v="2"/>
    <n v="2"/>
    <n v="5"/>
    <x v="1"/>
    <x v="1"/>
    <n v="302022"/>
    <n v="0.16"/>
  </r>
  <r>
    <x v="7099"/>
    <d v="2023-06-17T00:00:00"/>
    <s v="Customer_764"/>
    <x v="2"/>
    <x v="0"/>
    <x v="0"/>
    <x v="0"/>
    <n v="3"/>
    <n v="3756"/>
    <n v="16"/>
    <n v="9465.1200000000008"/>
    <x v="7012"/>
    <s v="UPI"/>
    <x v="0"/>
    <n v="1"/>
    <n v="2023"/>
    <n v="6"/>
    <x v="7"/>
    <n v="2"/>
    <n v="24"/>
    <n v="3"/>
    <n v="6"/>
    <x v="0"/>
    <x v="0"/>
    <n v="180288"/>
    <n v="0.08"/>
  </r>
  <r>
    <x v="7100"/>
    <d v="2023-02-10T00:00:00"/>
    <s v="Customer_1413"/>
    <x v="1"/>
    <x v="3"/>
    <x v="1"/>
    <x v="3"/>
    <n v="2"/>
    <n v="612"/>
    <n v="27"/>
    <n v="893.52"/>
    <x v="7013"/>
    <s v="Cash"/>
    <x v="0"/>
    <n v="5"/>
    <n v="2023"/>
    <n v="2"/>
    <x v="3"/>
    <n v="1"/>
    <n v="6"/>
    <n v="2"/>
    <n v="5"/>
    <x v="1"/>
    <x v="1"/>
    <n v="33048"/>
    <n v="7.0000000000000007E-2"/>
  </r>
  <r>
    <x v="7101"/>
    <d v="2023-07-23T00:00:00"/>
    <s v="Customer_1536"/>
    <x v="1"/>
    <x v="1"/>
    <x v="0"/>
    <x v="0"/>
    <n v="3"/>
    <n v="2614"/>
    <n v="14"/>
    <n v="6744.12"/>
    <x v="7014"/>
    <s v="Cash"/>
    <x v="1"/>
    <n v="1"/>
    <n v="2023"/>
    <n v="7"/>
    <x v="10"/>
    <n v="3"/>
    <n v="30"/>
    <n v="5"/>
    <n v="0"/>
    <x v="2"/>
    <x v="0"/>
    <n v="109788"/>
    <n v="7.0000000000000007E-2"/>
  </r>
  <r>
    <x v="7102"/>
    <d v="2023-08-21T00:00:00"/>
    <s v="Customer_137"/>
    <x v="2"/>
    <x v="2"/>
    <x v="0"/>
    <x v="0"/>
    <n v="6"/>
    <n v="2295"/>
    <n v="22"/>
    <n v="10740.6"/>
    <x v="7015"/>
    <s v="UPI"/>
    <x v="1"/>
    <n v="4"/>
    <n v="2023"/>
    <n v="8"/>
    <x v="4"/>
    <n v="3"/>
    <n v="34"/>
    <n v="4"/>
    <n v="1"/>
    <x v="3"/>
    <x v="1"/>
    <n v="302940"/>
    <n v="0.06"/>
  </r>
  <r>
    <x v="7103"/>
    <d v="2023-09-06T00:00:00"/>
    <s v="Customer_110"/>
    <x v="3"/>
    <x v="0"/>
    <x v="1"/>
    <x v="1"/>
    <n v="2"/>
    <n v="2628"/>
    <n v="26"/>
    <n v="3889.44"/>
    <x v="7016"/>
    <s v="Cash"/>
    <x v="1"/>
    <n v="3"/>
    <n v="2023"/>
    <n v="9"/>
    <x v="5"/>
    <n v="3"/>
    <n v="36"/>
    <n v="2"/>
    <n v="3"/>
    <x v="6"/>
    <x v="1"/>
    <n v="136656"/>
    <n v="0.14000000000000001"/>
  </r>
  <r>
    <x v="7104"/>
    <d v="2023-01-23T00:00:00"/>
    <s v="Customer_922"/>
    <x v="3"/>
    <x v="1"/>
    <x v="2"/>
    <x v="7"/>
    <n v="3"/>
    <n v="3875"/>
    <n v="0"/>
    <n v="11625"/>
    <x v="7017"/>
    <s v="UPI"/>
    <x v="1"/>
    <n v="4"/>
    <n v="2023"/>
    <n v="1"/>
    <x v="0"/>
    <n v="1"/>
    <n v="4"/>
    <n v="4"/>
    <n v="1"/>
    <x v="3"/>
    <x v="1"/>
    <n v="0"/>
    <n v="0.11"/>
  </r>
  <r>
    <x v="7105"/>
    <d v="2023-04-14T00:00:00"/>
    <s v="Customer_779"/>
    <x v="2"/>
    <x v="3"/>
    <x v="2"/>
    <x v="2"/>
    <n v="7"/>
    <n v="1715"/>
    <n v="6"/>
    <n v="11284.7"/>
    <x v="7018"/>
    <s v="UPI"/>
    <x v="0"/>
    <n v="2"/>
    <n v="2023"/>
    <n v="4"/>
    <x v="8"/>
    <n v="2"/>
    <n v="15"/>
    <n v="3"/>
    <n v="5"/>
    <x v="1"/>
    <x v="1"/>
    <n v="72030"/>
    <n v="0.11"/>
  </r>
  <r>
    <x v="7106"/>
    <d v="2023-04-25T00:00:00"/>
    <s v="Customer_1245"/>
    <x v="1"/>
    <x v="2"/>
    <x v="1"/>
    <x v="1"/>
    <n v="4"/>
    <n v="2340"/>
    <n v="17"/>
    <n v="7768.8"/>
    <x v="7019"/>
    <s v="Cash"/>
    <x v="0"/>
    <n v="3"/>
    <n v="2023"/>
    <n v="4"/>
    <x v="8"/>
    <n v="2"/>
    <n v="17"/>
    <n v="5"/>
    <n v="2"/>
    <x v="5"/>
    <x v="1"/>
    <n v="159120"/>
    <n v="0.11"/>
  </r>
  <r>
    <x v="7107"/>
    <d v="2023-04-29T00:00:00"/>
    <s v="Customer_1739"/>
    <x v="1"/>
    <x v="3"/>
    <x v="1"/>
    <x v="3"/>
    <n v="6"/>
    <n v="532"/>
    <n v="0"/>
    <n v="3192"/>
    <x v="7020"/>
    <s v="UPI"/>
    <x v="1"/>
    <n v="2"/>
    <n v="2023"/>
    <n v="4"/>
    <x v="8"/>
    <n v="2"/>
    <n v="17"/>
    <n v="5"/>
    <n v="6"/>
    <x v="0"/>
    <x v="0"/>
    <n v="0"/>
    <n v="0.12"/>
  </r>
  <r>
    <x v="7108"/>
    <d v="2023-05-14T00:00:00"/>
    <s v="Customer_1013"/>
    <x v="1"/>
    <x v="2"/>
    <x v="2"/>
    <x v="7"/>
    <n v="6"/>
    <n v="4091"/>
    <n v="27"/>
    <n v="17918.580000000002"/>
    <x v="7021"/>
    <s v="UPI"/>
    <x v="2"/>
    <n v="1"/>
    <n v="2023"/>
    <n v="5"/>
    <x v="11"/>
    <n v="2"/>
    <n v="20"/>
    <n v="3"/>
    <n v="0"/>
    <x v="2"/>
    <x v="0"/>
    <n v="662742"/>
    <n v="0.15"/>
  </r>
  <r>
    <x v="7109"/>
    <d v="2023-06-01T00:00:00"/>
    <s v="Customer_1142"/>
    <x v="0"/>
    <x v="3"/>
    <x v="2"/>
    <x v="5"/>
    <n v="6"/>
    <n v="1294"/>
    <n v="27"/>
    <n v="5667.72"/>
    <x v="7022"/>
    <s v="Card"/>
    <x v="0"/>
    <n v="5"/>
    <n v="2023"/>
    <n v="6"/>
    <x v="7"/>
    <n v="2"/>
    <n v="22"/>
    <n v="1"/>
    <n v="4"/>
    <x v="4"/>
    <x v="1"/>
    <n v="209628"/>
    <n v="0.06"/>
  </r>
  <r>
    <x v="7110"/>
    <d v="2023-12-19T00:00:00"/>
    <s v="Customer_1478"/>
    <x v="1"/>
    <x v="0"/>
    <x v="2"/>
    <x v="2"/>
    <n v="5"/>
    <n v="3468"/>
    <n v="9"/>
    <n v="15779.4"/>
    <x v="7023"/>
    <s v="UPI"/>
    <x v="2"/>
    <n v="6"/>
    <n v="2023"/>
    <n v="12"/>
    <x v="2"/>
    <n v="4"/>
    <n v="51"/>
    <n v="4"/>
    <n v="2"/>
    <x v="5"/>
    <x v="1"/>
    <n v="156060"/>
    <n v="0.13"/>
  </r>
  <r>
    <x v="7111"/>
    <d v="2023-02-27T00:00:00"/>
    <s v="Customer_1453"/>
    <x v="3"/>
    <x v="1"/>
    <x v="1"/>
    <x v="1"/>
    <n v="2"/>
    <n v="842"/>
    <n v="0"/>
    <n v="1684"/>
    <x v="7024"/>
    <s v="Card"/>
    <x v="0"/>
    <n v="1"/>
    <n v="2023"/>
    <n v="2"/>
    <x v="3"/>
    <n v="1"/>
    <n v="9"/>
    <n v="5"/>
    <n v="1"/>
    <x v="3"/>
    <x v="1"/>
    <n v="0"/>
    <n v="0.19"/>
  </r>
  <r>
    <x v="7112"/>
    <d v="2023-01-15T00:00:00"/>
    <s v="Customer_123"/>
    <x v="2"/>
    <x v="3"/>
    <x v="0"/>
    <x v="6"/>
    <n v="1"/>
    <n v="4218"/>
    <n v="1"/>
    <n v="4175.82"/>
    <x v="7025"/>
    <s v="Card"/>
    <x v="2"/>
    <n v="1"/>
    <n v="2023"/>
    <n v="1"/>
    <x v="0"/>
    <n v="1"/>
    <n v="3"/>
    <n v="3"/>
    <n v="0"/>
    <x v="2"/>
    <x v="0"/>
    <n v="4218"/>
    <n v="0.11"/>
  </r>
  <r>
    <x v="7113"/>
    <d v="2023-08-10T00:00:00"/>
    <s v="Customer_1046"/>
    <x v="3"/>
    <x v="1"/>
    <x v="0"/>
    <x v="6"/>
    <n v="1"/>
    <n v="1156"/>
    <n v="22"/>
    <n v="901.68"/>
    <x v="7026"/>
    <s v="UPI"/>
    <x v="1"/>
    <n v="5"/>
    <n v="2023"/>
    <n v="8"/>
    <x v="4"/>
    <n v="3"/>
    <n v="32"/>
    <n v="2"/>
    <n v="4"/>
    <x v="4"/>
    <x v="1"/>
    <n v="25432"/>
    <n v="0.15"/>
  </r>
  <r>
    <x v="7114"/>
    <d v="2023-02-25T00:00:00"/>
    <s v="Customer_1435"/>
    <x v="0"/>
    <x v="2"/>
    <x v="0"/>
    <x v="0"/>
    <n v="4"/>
    <n v="787"/>
    <n v="16"/>
    <n v="2644.32"/>
    <x v="7027"/>
    <s v="Cash"/>
    <x v="2"/>
    <n v="5"/>
    <n v="2023"/>
    <n v="2"/>
    <x v="3"/>
    <n v="1"/>
    <n v="8"/>
    <n v="4"/>
    <n v="6"/>
    <x v="0"/>
    <x v="0"/>
    <n v="50368"/>
    <n v="0.1"/>
  </r>
  <r>
    <x v="7115"/>
    <d v="2023-01-28T00:00:00"/>
    <s v="Customer_1726"/>
    <x v="1"/>
    <x v="3"/>
    <x v="2"/>
    <x v="2"/>
    <n v="6"/>
    <n v="2106"/>
    <n v="26"/>
    <n v="9350.64"/>
    <x v="7028"/>
    <s v="Card"/>
    <x v="1"/>
    <n v="5"/>
    <n v="2023"/>
    <n v="1"/>
    <x v="0"/>
    <n v="1"/>
    <n v="4"/>
    <n v="4"/>
    <n v="6"/>
    <x v="0"/>
    <x v="0"/>
    <n v="328536"/>
    <n v="0.18"/>
  </r>
  <r>
    <x v="7116"/>
    <d v="2023-07-06T00:00:00"/>
    <s v="Customer_1386"/>
    <x v="1"/>
    <x v="1"/>
    <x v="1"/>
    <x v="3"/>
    <n v="4"/>
    <n v="2424"/>
    <n v="14"/>
    <n v="8338.56"/>
    <x v="7029"/>
    <s v="Cash"/>
    <x v="0"/>
    <n v="7"/>
    <n v="2023"/>
    <n v="7"/>
    <x v="10"/>
    <n v="3"/>
    <n v="27"/>
    <n v="2"/>
    <n v="4"/>
    <x v="4"/>
    <x v="1"/>
    <n v="135744"/>
    <n v="0.09"/>
  </r>
  <r>
    <x v="7117"/>
    <d v="2023-05-07T00:00:00"/>
    <s v="Customer_1885"/>
    <x v="1"/>
    <x v="0"/>
    <x v="1"/>
    <x v="3"/>
    <n v="1"/>
    <n v="3567"/>
    <n v="16"/>
    <n v="2996.28"/>
    <x v="7030"/>
    <s v="UPI"/>
    <x v="0"/>
    <n v="3"/>
    <n v="2023"/>
    <n v="5"/>
    <x v="11"/>
    <n v="2"/>
    <n v="19"/>
    <n v="2"/>
    <n v="0"/>
    <x v="2"/>
    <x v="0"/>
    <n v="57072"/>
    <n v="0.16"/>
  </r>
  <r>
    <x v="7118"/>
    <d v="2023-07-23T00:00:00"/>
    <s v="Customer_418"/>
    <x v="3"/>
    <x v="2"/>
    <x v="2"/>
    <x v="7"/>
    <n v="7"/>
    <n v="158"/>
    <n v="5"/>
    <n v="1050.7"/>
    <x v="5712"/>
    <s v="Cash"/>
    <x v="2"/>
    <n v="7"/>
    <n v="2023"/>
    <n v="7"/>
    <x v="10"/>
    <n v="3"/>
    <n v="30"/>
    <n v="5"/>
    <n v="0"/>
    <x v="2"/>
    <x v="0"/>
    <n v="5530"/>
    <n v="0.12"/>
  </r>
  <r>
    <x v="7119"/>
    <d v="2023-12-12T00:00:00"/>
    <s v="Customer_1613"/>
    <x v="0"/>
    <x v="2"/>
    <x v="1"/>
    <x v="3"/>
    <n v="3"/>
    <n v="2469"/>
    <n v="5"/>
    <n v="7036.65"/>
    <x v="7031"/>
    <s v="UPI"/>
    <x v="1"/>
    <n v="5"/>
    <n v="2023"/>
    <n v="12"/>
    <x v="2"/>
    <n v="4"/>
    <n v="50"/>
    <n v="3"/>
    <n v="2"/>
    <x v="5"/>
    <x v="1"/>
    <n v="37035"/>
    <n v="0.2"/>
  </r>
  <r>
    <x v="7120"/>
    <d v="2023-12-22T00:00:00"/>
    <s v="Customer_247"/>
    <x v="3"/>
    <x v="1"/>
    <x v="2"/>
    <x v="5"/>
    <n v="1"/>
    <n v="1923"/>
    <n v="12"/>
    <n v="1692.24"/>
    <x v="7032"/>
    <s v="UPI"/>
    <x v="1"/>
    <n v="7"/>
    <n v="2023"/>
    <n v="12"/>
    <x v="2"/>
    <n v="4"/>
    <n v="51"/>
    <n v="4"/>
    <n v="5"/>
    <x v="1"/>
    <x v="1"/>
    <n v="23076"/>
    <n v="0.08"/>
  </r>
  <r>
    <x v="7121"/>
    <d v="2023-04-02T00:00:00"/>
    <s v="Customer_1299"/>
    <x v="2"/>
    <x v="3"/>
    <x v="0"/>
    <x v="0"/>
    <n v="7"/>
    <n v="3880"/>
    <n v="17"/>
    <n v="22542.799999999999"/>
    <x v="7033"/>
    <s v="Card"/>
    <x v="2"/>
    <n v="4"/>
    <n v="2023"/>
    <n v="4"/>
    <x v="8"/>
    <n v="2"/>
    <n v="14"/>
    <n v="2"/>
    <n v="0"/>
    <x v="2"/>
    <x v="0"/>
    <n v="461720"/>
    <n v="0.15"/>
  </r>
  <r>
    <x v="7122"/>
    <d v="2023-03-06T00:00:00"/>
    <s v="Customer_1559"/>
    <x v="3"/>
    <x v="2"/>
    <x v="1"/>
    <x v="1"/>
    <n v="9"/>
    <n v="2616"/>
    <n v="20"/>
    <n v="18835.2"/>
    <x v="7034"/>
    <s v="Cash"/>
    <x v="2"/>
    <n v="7"/>
    <n v="2023"/>
    <n v="3"/>
    <x v="9"/>
    <n v="1"/>
    <n v="10"/>
    <n v="2"/>
    <n v="1"/>
    <x v="3"/>
    <x v="1"/>
    <n v="470880"/>
    <n v="0.06"/>
  </r>
  <r>
    <x v="7123"/>
    <d v="2023-09-05T00:00:00"/>
    <s v="Customer_1572"/>
    <x v="2"/>
    <x v="0"/>
    <x v="1"/>
    <x v="1"/>
    <n v="3"/>
    <n v="2572"/>
    <n v="4"/>
    <n v="7407.36"/>
    <x v="7035"/>
    <s v="Cash"/>
    <x v="1"/>
    <n v="5"/>
    <n v="2023"/>
    <n v="9"/>
    <x v="5"/>
    <n v="3"/>
    <n v="36"/>
    <n v="2"/>
    <n v="2"/>
    <x v="5"/>
    <x v="1"/>
    <n v="30864"/>
    <n v="0.17"/>
  </r>
  <r>
    <x v="7124"/>
    <d v="2023-01-27T00:00:00"/>
    <s v="Customer_464"/>
    <x v="2"/>
    <x v="3"/>
    <x v="1"/>
    <x v="1"/>
    <n v="10"/>
    <n v="4292"/>
    <n v="19"/>
    <n v="34765.199999999997"/>
    <x v="7036"/>
    <s v="Card"/>
    <x v="0"/>
    <n v="5"/>
    <n v="2023"/>
    <n v="1"/>
    <x v="0"/>
    <n v="1"/>
    <n v="4"/>
    <n v="4"/>
    <n v="5"/>
    <x v="1"/>
    <x v="1"/>
    <n v="815480"/>
    <n v="0.17"/>
  </r>
  <r>
    <x v="7125"/>
    <d v="2023-01-18T00:00:00"/>
    <s v="Customer_815"/>
    <x v="3"/>
    <x v="2"/>
    <x v="1"/>
    <x v="8"/>
    <n v="6"/>
    <n v="670"/>
    <n v="2"/>
    <n v="3939.6"/>
    <x v="7037"/>
    <s v="Cash"/>
    <x v="0"/>
    <n v="1"/>
    <n v="2023"/>
    <n v="1"/>
    <x v="0"/>
    <n v="1"/>
    <n v="3"/>
    <n v="3"/>
    <n v="3"/>
    <x v="6"/>
    <x v="1"/>
    <n v="8040"/>
    <n v="0.09"/>
  </r>
  <r>
    <x v="7126"/>
    <d v="2023-09-28T00:00:00"/>
    <s v="Customer_1768"/>
    <x v="2"/>
    <x v="0"/>
    <x v="1"/>
    <x v="3"/>
    <n v="2"/>
    <n v="2650"/>
    <n v="28"/>
    <n v="3816"/>
    <x v="7038"/>
    <s v="Cash"/>
    <x v="2"/>
    <n v="6"/>
    <n v="2023"/>
    <n v="9"/>
    <x v="5"/>
    <n v="3"/>
    <n v="39"/>
    <n v="5"/>
    <n v="4"/>
    <x v="4"/>
    <x v="1"/>
    <n v="148400"/>
    <n v="0.12"/>
  </r>
  <r>
    <x v="7127"/>
    <d v="2023-08-04T00:00:00"/>
    <s v="Customer_92"/>
    <x v="1"/>
    <x v="0"/>
    <x v="1"/>
    <x v="1"/>
    <n v="8"/>
    <n v="1833"/>
    <n v="0"/>
    <n v="14664"/>
    <x v="7039"/>
    <s v="Cash"/>
    <x v="2"/>
    <n v="5"/>
    <n v="2023"/>
    <n v="8"/>
    <x v="4"/>
    <n v="3"/>
    <n v="31"/>
    <n v="1"/>
    <n v="5"/>
    <x v="1"/>
    <x v="1"/>
    <n v="0"/>
    <n v="0.17"/>
  </r>
  <r>
    <x v="7128"/>
    <d v="2023-09-26T00:00:00"/>
    <s v="Customer_94"/>
    <x v="3"/>
    <x v="1"/>
    <x v="0"/>
    <x v="4"/>
    <n v="8"/>
    <n v="2584"/>
    <n v="2"/>
    <n v="20258.560000000001"/>
    <x v="7040"/>
    <s v="Cash"/>
    <x v="0"/>
    <n v="7"/>
    <n v="2023"/>
    <n v="9"/>
    <x v="5"/>
    <n v="3"/>
    <n v="39"/>
    <n v="5"/>
    <n v="2"/>
    <x v="5"/>
    <x v="1"/>
    <n v="41344"/>
    <n v="0.12"/>
  </r>
  <r>
    <x v="7129"/>
    <d v="2023-11-01T00:00:00"/>
    <s v="Customer_354"/>
    <x v="3"/>
    <x v="2"/>
    <x v="1"/>
    <x v="8"/>
    <n v="7"/>
    <n v="2314"/>
    <n v="11"/>
    <n v="14416.22"/>
    <x v="5358"/>
    <s v="UPI"/>
    <x v="0"/>
    <n v="5"/>
    <n v="2023"/>
    <n v="11"/>
    <x v="6"/>
    <n v="4"/>
    <n v="44"/>
    <n v="1"/>
    <n v="3"/>
    <x v="6"/>
    <x v="1"/>
    <n v="178178"/>
    <n v="0.09"/>
  </r>
  <r>
    <x v="7130"/>
    <d v="2023-04-22T00:00:00"/>
    <s v="Customer_1211"/>
    <x v="0"/>
    <x v="2"/>
    <x v="1"/>
    <x v="1"/>
    <n v="5"/>
    <n v="3866"/>
    <n v="11"/>
    <n v="17203.7"/>
    <x v="7041"/>
    <s v="Card"/>
    <x v="1"/>
    <n v="4"/>
    <n v="2023"/>
    <n v="4"/>
    <x v="8"/>
    <n v="2"/>
    <n v="16"/>
    <n v="4"/>
    <n v="6"/>
    <x v="0"/>
    <x v="0"/>
    <n v="212630"/>
    <n v="0.18"/>
  </r>
  <r>
    <x v="7131"/>
    <d v="2023-04-24T00:00:00"/>
    <s v="Customer_22"/>
    <x v="2"/>
    <x v="3"/>
    <x v="1"/>
    <x v="3"/>
    <n v="3"/>
    <n v="1161"/>
    <n v="22"/>
    <n v="2716.74"/>
    <x v="7042"/>
    <s v="UPI"/>
    <x v="2"/>
    <n v="2"/>
    <n v="2023"/>
    <n v="4"/>
    <x v="8"/>
    <n v="2"/>
    <n v="17"/>
    <n v="5"/>
    <n v="1"/>
    <x v="3"/>
    <x v="1"/>
    <n v="76626"/>
    <n v="0.17"/>
  </r>
  <r>
    <x v="7132"/>
    <d v="2023-10-19T00:00:00"/>
    <s v="Customer_910"/>
    <x v="3"/>
    <x v="0"/>
    <x v="2"/>
    <x v="2"/>
    <n v="7"/>
    <n v="3368"/>
    <n v="15"/>
    <n v="20039.599999999999"/>
    <x v="7043"/>
    <s v="Cash"/>
    <x v="0"/>
    <n v="1"/>
    <n v="2023"/>
    <n v="10"/>
    <x v="1"/>
    <n v="4"/>
    <n v="42"/>
    <n v="3"/>
    <n v="4"/>
    <x v="4"/>
    <x v="1"/>
    <n v="353640"/>
    <n v="0.08"/>
  </r>
  <r>
    <x v="7133"/>
    <d v="2023-06-27T00:00:00"/>
    <s v="Customer_690"/>
    <x v="2"/>
    <x v="3"/>
    <x v="1"/>
    <x v="3"/>
    <n v="7"/>
    <n v="1292"/>
    <n v="30"/>
    <n v="6330.8"/>
    <x v="7044"/>
    <s v="UPI"/>
    <x v="2"/>
    <n v="6"/>
    <n v="2023"/>
    <n v="6"/>
    <x v="7"/>
    <n v="2"/>
    <n v="26"/>
    <n v="5"/>
    <n v="2"/>
    <x v="5"/>
    <x v="1"/>
    <n v="271320"/>
    <n v="0.11"/>
  </r>
  <r>
    <x v="7134"/>
    <d v="2023-05-31T00:00:00"/>
    <s v="Customer_1001"/>
    <x v="1"/>
    <x v="0"/>
    <x v="2"/>
    <x v="7"/>
    <n v="2"/>
    <n v="3040"/>
    <n v="19"/>
    <n v="4924.8"/>
    <x v="7045"/>
    <s v="UPI"/>
    <x v="1"/>
    <n v="5"/>
    <n v="2023"/>
    <n v="5"/>
    <x v="11"/>
    <n v="2"/>
    <n v="22"/>
    <n v="5"/>
    <n v="3"/>
    <x v="6"/>
    <x v="1"/>
    <n v="115520"/>
    <n v="0.18"/>
  </r>
  <r>
    <x v="7135"/>
    <d v="2023-09-18T00:00:00"/>
    <s v="Customer_57"/>
    <x v="1"/>
    <x v="2"/>
    <x v="2"/>
    <x v="7"/>
    <n v="10"/>
    <n v="4808"/>
    <n v="3"/>
    <n v="46637.599999999999"/>
    <x v="7046"/>
    <s v="UPI"/>
    <x v="1"/>
    <n v="2"/>
    <n v="2023"/>
    <n v="9"/>
    <x v="5"/>
    <n v="3"/>
    <n v="38"/>
    <n v="4"/>
    <n v="1"/>
    <x v="3"/>
    <x v="1"/>
    <n v="144240"/>
    <n v="0.12"/>
  </r>
  <r>
    <x v="7136"/>
    <d v="2023-06-21T00:00:00"/>
    <s v="Customer_102"/>
    <x v="1"/>
    <x v="3"/>
    <x v="1"/>
    <x v="8"/>
    <n v="5"/>
    <n v="3972"/>
    <n v="6"/>
    <n v="18668.400000000001"/>
    <x v="7047"/>
    <s v="Card"/>
    <x v="0"/>
    <n v="4"/>
    <n v="2023"/>
    <n v="6"/>
    <x v="7"/>
    <n v="2"/>
    <n v="25"/>
    <n v="4"/>
    <n v="3"/>
    <x v="6"/>
    <x v="1"/>
    <n v="119160"/>
    <n v="7.0000000000000007E-2"/>
  </r>
  <r>
    <x v="7137"/>
    <d v="2023-05-26T00:00:00"/>
    <s v="Customer_343"/>
    <x v="2"/>
    <x v="2"/>
    <x v="0"/>
    <x v="0"/>
    <n v="8"/>
    <n v="267"/>
    <n v="28"/>
    <n v="1537.92"/>
    <x v="7048"/>
    <s v="UPI"/>
    <x v="2"/>
    <n v="2"/>
    <n v="2023"/>
    <n v="5"/>
    <x v="11"/>
    <n v="2"/>
    <n v="21"/>
    <n v="4"/>
    <n v="5"/>
    <x v="1"/>
    <x v="1"/>
    <n v="59808"/>
    <n v="0.17"/>
  </r>
  <r>
    <x v="7138"/>
    <d v="2023-02-07T00:00:00"/>
    <s v="Customer_1955"/>
    <x v="1"/>
    <x v="3"/>
    <x v="2"/>
    <x v="7"/>
    <n v="1"/>
    <n v="393"/>
    <n v="6"/>
    <n v="369.42"/>
    <x v="7049"/>
    <s v="Card"/>
    <x v="0"/>
    <n v="4"/>
    <n v="2023"/>
    <n v="2"/>
    <x v="3"/>
    <n v="1"/>
    <n v="6"/>
    <n v="2"/>
    <n v="2"/>
    <x v="5"/>
    <x v="1"/>
    <n v="2358"/>
    <n v="0.12"/>
  </r>
  <r>
    <x v="7139"/>
    <d v="2023-09-01T00:00:00"/>
    <s v="Customer_1689"/>
    <x v="3"/>
    <x v="1"/>
    <x v="1"/>
    <x v="1"/>
    <n v="10"/>
    <n v="1000"/>
    <n v="1"/>
    <n v="9900"/>
    <x v="7050"/>
    <s v="Card"/>
    <x v="2"/>
    <n v="5"/>
    <n v="2023"/>
    <n v="9"/>
    <x v="5"/>
    <n v="3"/>
    <n v="35"/>
    <n v="1"/>
    <n v="5"/>
    <x v="1"/>
    <x v="1"/>
    <n v="10000"/>
    <n v="0.1"/>
  </r>
  <r>
    <x v="7140"/>
    <d v="2023-08-30T00:00:00"/>
    <s v="Customer_1531"/>
    <x v="2"/>
    <x v="2"/>
    <x v="1"/>
    <x v="1"/>
    <n v="1"/>
    <n v="3813"/>
    <n v="16"/>
    <n v="3202.92"/>
    <x v="7051"/>
    <s v="Card"/>
    <x v="1"/>
    <n v="7"/>
    <n v="2023"/>
    <n v="8"/>
    <x v="4"/>
    <n v="3"/>
    <n v="35"/>
    <n v="5"/>
    <n v="3"/>
    <x v="6"/>
    <x v="1"/>
    <n v="61008"/>
    <n v="0.14000000000000001"/>
  </r>
  <r>
    <x v="7141"/>
    <d v="2023-10-26T00:00:00"/>
    <s v="Customer_1746"/>
    <x v="0"/>
    <x v="0"/>
    <x v="2"/>
    <x v="5"/>
    <n v="4"/>
    <n v="470"/>
    <n v="2"/>
    <n v="1842.4"/>
    <x v="3786"/>
    <s v="Card"/>
    <x v="0"/>
    <n v="3"/>
    <n v="2023"/>
    <n v="10"/>
    <x v="1"/>
    <n v="4"/>
    <n v="43"/>
    <n v="4"/>
    <n v="4"/>
    <x v="4"/>
    <x v="1"/>
    <n v="3760"/>
    <n v="0.06"/>
  </r>
  <r>
    <x v="7142"/>
    <d v="2023-04-20T00:00:00"/>
    <s v="Customer_1759"/>
    <x v="3"/>
    <x v="1"/>
    <x v="1"/>
    <x v="8"/>
    <n v="6"/>
    <n v="4155"/>
    <n v="21"/>
    <n v="19694.7"/>
    <x v="7052"/>
    <s v="Card"/>
    <x v="0"/>
    <n v="5"/>
    <n v="2023"/>
    <n v="4"/>
    <x v="8"/>
    <n v="2"/>
    <n v="16"/>
    <n v="4"/>
    <n v="4"/>
    <x v="4"/>
    <x v="1"/>
    <n v="523530"/>
    <n v="0.18"/>
  </r>
  <r>
    <x v="7143"/>
    <d v="2023-10-03T00:00:00"/>
    <s v="Customer_1495"/>
    <x v="1"/>
    <x v="0"/>
    <x v="0"/>
    <x v="6"/>
    <n v="7"/>
    <n v="587"/>
    <n v="2"/>
    <n v="4026.82"/>
    <x v="7053"/>
    <s v="Card"/>
    <x v="2"/>
    <n v="6"/>
    <n v="2023"/>
    <n v="10"/>
    <x v="1"/>
    <n v="4"/>
    <n v="40"/>
    <n v="1"/>
    <n v="2"/>
    <x v="5"/>
    <x v="1"/>
    <n v="8218"/>
    <n v="0.08"/>
  </r>
  <r>
    <x v="7144"/>
    <d v="2023-06-05T00:00:00"/>
    <s v="Customer_1523"/>
    <x v="3"/>
    <x v="3"/>
    <x v="1"/>
    <x v="1"/>
    <n v="1"/>
    <n v="576"/>
    <n v="0"/>
    <n v="576"/>
    <x v="7054"/>
    <s v="Card"/>
    <x v="0"/>
    <n v="1"/>
    <n v="2023"/>
    <n v="6"/>
    <x v="7"/>
    <n v="2"/>
    <n v="23"/>
    <n v="2"/>
    <n v="1"/>
    <x v="3"/>
    <x v="1"/>
    <n v="0"/>
    <n v="0.13"/>
  </r>
  <r>
    <x v="7145"/>
    <d v="2023-09-29T00:00:00"/>
    <s v="Customer_1289"/>
    <x v="1"/>
    <x v="3"/>
    <x v="1"/>
    <x v="1"/>
    <n v="10"/>
    <n v="4669"/>
    <n v="23"/>
    <n v="35951.300000000003"/>
    <x v="7055"/>
    <s v="UPI"/>
    <x v="1"/>
    <n v="1"/>
    <n v="2023"/>
    <n v="9"/>
    <x v="5"/>
    <n v="3"/>
    <n v="39"/>
    <n v="5"/>
    <n v="5"/>
    <x v="1"/>
    <x v="1"/>
    <n v="1073870"/>
    <n v="0.19"/>
  </r>
  <r>
    <x v="7146"/>
    <d v="2023-06-22T00:00:00"/>
    <s v="Customer_1209"/>
    <x v="0"/>
    <x v="2"/>
    <x v="0"/>
    <x v="4"/>
    <n v="5"/>
    <n v="3889"/>
    <n v="20"/>
    <n v="15556"/>
    <x v="7056"/>
    <s v="Card"/>
    <x v="2"/>
    <n v="2"/>
    <n v="2023"/>
    <n v="6"/>
    <x v="7"/>
    <n v="2"/>
    <n v="25"/>
    <n v="4"/>
    <n v="4"/>
    <x v="4"/>
    <x v="1"/>
    <n v="388900"/>
    <n v="0.15"/>
  </r>
  <r>
    <x v="7147"/>
    <d v="2023-12-30T00:00:00"/>
    <s v="Customer_46"/>
    <x v="1"/>
    <x v="2"/>
    <x v="1"/>
    <x v="8"/>
    <n v="5"/>
    <n v="2258"/>
    <n v="29"/>
    <n v="8015.9"/>
    <x v="7057"/>
    <s v="Card"/>
    <x v="1"/>
    <n v="3"/>
    <n v="2023"/>
    <n v="12"/>
    <x v="2"/>
    <n v="4"/>
    <n v="52"/>
    <n v="5"/>
    <n v="6"/>
    <x v="0"/>
    <x v="0"/>
    <n v="327410"/>
    <n v="0.11"/>
  </r>
  <r>
    <x v="7148"/>
    <d v="2023-06-25T00:00:00"/>
    <s v="Customer_551"/>
    <x v="3"/>
    <x v="3"/>
    <x v="2"/>
    <x v="7"/>
    <n v="8"/>
    <n v="2671"/>
    <n v="21"/>
    <n v="16880.72"/>
    <x v="7058"/>
    <s v="Card"/>
    <x v="2"/>
    <n v="5"/>
    <n v="2023"/>
    <n v="6"/>
    <x v="7"/>
    <n v="2"/>
    <n v="26"/>
    <n v="5"/>
    <n v="0"/>
    <x v="2"/>
    <x v="0"/>
    <n v="448728"/>
    <n v="0.18"/>
  </r>
  <r>
    <x v="7149"/>
    <d v="2023-07-31T00:00:00"/>
    <s v="Customer_697"/>
    <x v="1"/>
    <x v="3"/>
    <x v="1"/>
    <x v="1"/>
    <n v="4"/>
    <n v="3339"/>
    <n v="7"/>
    <n v="12421.08"/>
    <x v="7059"/>
    <s v="UPI"/>
    <x v="2"/>
    <n v="3"/>
    <n v="2023"/>
    <n v="7"/>
    <x v="10"/>
    <n v="3"/>
    <n v="31"/>
    <n v="6"/>
    <n v="1"/>
    <x v="3"/>
    <x v="1"/>
    <n v="93492"/>
    <n v="7.0000000000000007E-2"/>
  </r>
  <r>
    <x v="7150"/>
    <d v="2023-10-27T00:00:00"/>
    <s v="Customer_1866"/>
    <x v="3"/>
    <x v="0"/>
    <x v="2"/>
    <x v="5"/>
    <n v="10"/>
    <n v="3265"/>
    <n v="6"/>
    <n v="30691"/>
    <x v="7060"/>
    <s v="Cash"/>
    <x v="2"/>
    <n v="6"/>
    <n v="2023"/>
    <n v="10"/>
    <x v="1"/>
    <n v="4"/>
    <n v="43"/>
    <n v="4"/>
    <n v="5"/>
    <x v="1"/>
    <x v="1"/>
    <n v="195900"/>
    <n v="0.11"/>
  </r>
  <r>
    <x v="7151"/>
    <d v="2023-03-20T00:00:00"/>
    <s v="Customer_1091"/>
    <x v="1"/>
    <x v="3"/>
    <x v="1"/>
    <x v="1"/>
    <n v="8"/>
    <n v="1515"/>
    <n v="12"/>
    <n v="10665.6"/>
    <x v="7061"/>
    <s v="Cash"/>
    <x v="1"/>
    <n v="6"/>
    <n v="2023"/>
    <n v="3"/>
    <x v="9"/>
    <n v="1"/>
    <n v="12"/>
    <n v="4"/>
    <n v="1"/>
    <x v="3"/>
    <x v="1"/>
    <n v="145440"/>
    <n v="0.09"/>
  </r>
  <r>
    <x v="7152"/>
    <d v="2023-04-26T00:00:00"/>
    <s v="Customer_404"/>
    <x v="1"/>
    <x v="0"/>
    <x v="0"/>
    <x v="4"/>
    <n v="3"/>
    <n v="2201"/>
    <n v="0"/>
    <n v="6603"/>
    <x v="7062"/>
    <s v="UPI"/>
    <x v="0"/>
    <n v="2"/>
    <n v="2023"/>
    <n v="4"/>
    <x v="8"/>
    <n v="2"/>
    <n v="17"/>
    <n v="5"/>
    <n v="3"/>
    <x v="6"/>
    <x v="1"/>
    <n v="0"/>
    <n v="0.09"/>
  </r>
  <r>
    <x v="7153"/>
    <d v="2023-06-28T00:00:00"/>
    <s v="Customer_652"/>
    <x v="1"/>
    <x v="0"/>
    <x v="0"/>
    <x v="6"/>
    <n v="10"/>
    <n v="200"/>
    <n v="0"/>
    <n v="2000"/>
    <x v="7063"/>
    <s v="Card"/>
    <x v="1"/>
    <n v="5"/>
    <n v="2023"/>
    <n v="6"/>
    <x v="7"/>
    <n v="2"/>
    <n v="26"/>
    <n v="5"/>
    <n v="3"/>
    <x v="6"/>
    <x v="1"/>
    <n v="0"/>
    <n v="0.14000000000000001"/>
  </r>
  <r>
    <x v="7154"/>
    <d v="2023-12-27T00:00:00"/>
    <s v="Customer_1058"/>
    <x v="3"/>
    <x v="2"/>
    <x v="2"/>
    <x v="5"/>
    <n v="8"/>
    <n v="4303"/>
    <n v="22"/>
    <n v="26850.720000000001"/>
    <x v="7064"/>
    <s v="UPI"/>
    <x v="0"/>
    <n v="3"/>
    <n v="2023"/>
    <n v="12"/>
    <x v="2"/>
    <n v="4"/>
    <n v="52"/>
    <n v="5"/>
    <n v="3"/>
    <x v="6"/>
    <x v="1"/>
    <n v="757328"/>
    <n v="0.17"/>
  </r>
  <r>
    <x v="7155"/>
    <d v="2023-05-06T00:00:00"/>
    <s v="Customer_727"/>
    <x v="1"/>
    <x v="2"/>
    <x v="2"/>
    <x v="2"/>
    <n v="3"/>
    <n v="1150"/>
    <n v="19"/>
    <n v="2794.5"/>
    <x v="7065"/>
    <s v="Cash"/>
    <x v="2"/>
    <n v="7"/>
    <n v="2023"/>
    <n v="5"/>
    <x v="11"/>
    <n v="2"/>
    <n v="18"/>
    <n v="1"/>
    <n v="6"/>
    <x v="0"/>
    <x v="0"/>
    <n v="65550"/>
    <n v="0.16"/>
  </r>
  <r>
    <x v="7156"/>
    <d v="2023-03-23T00:00:00"/>
    <s v="Customer_745"/>
    <x v="3"/>
    <x v="3"/>
    <x v="2"/>
    <x v="5"/>
    <n v="5"/>
    <n v="3731"/>
    <n v="12"/>
    <n v="16416.400000000001"/>
    <x v="7066"/>
    <s v="UPI"/>
    <x v="0"/>
    <n v="2"/>
    <n v="2023"/>
    <n v="3"/>
    <x v="9"/>
    <n v="1"/>
    <n v="12"/>
    <n v="4"/>
    <n v="4"/>
    <x v="4"/>
    <x v="1"/>
    <n v="223860"/>
    <n v="0.17"/>
  </r>
  <r>
    <x v="7157"/>
    <d v="2023-07-12T00:00:00"/>
    <s v="Customer_1478"/>
    <x v="3"/>
    <x v="0"/>
    <x v="2"/>
    <x v="2"/>
    <n v="5"/>
    <n v="2760"/>
    <n v="9"/>
    <n v="12558"/>
    <x v="7067"/>
    <s v="UPI"/>
    <x v="0"/>
    <n v="2"/>
    <n v="2023"/>
    <n v="7"/>
    <x v="10"/>
    <n v="3"/>
    <n v="28"/>
    <n v="3"/>
    <n v="3"/>
    <x v="6"/>
    <x v="1"/>
    <n v="124200"/>
    <n v="0.13"/>
  </r>
  <r>
    <x v="7158"/>
    <d v="2023-10-22T00:00:00"/>
    <s v="Customer_492"/>
    <x v="1"/>
    <x v="3"/>
    <x v="2"/>
    <x v="5"/>
    <n v="1"/>
    <n v="2593"/>
    <n v="30"/>
    <n v="1815.1"/>
    <x v="7068"/>
    <s v="UPI"/>
    <x v="0"/>
    <n v="5"/>
    <n v="2023"/>
    <n v="10"/>
    <x v="1"/>
    <n v="4"/>
    <n v="43"/>
    <n v="4"/>
    <n v="0"/>
    <x v="2"/>
    <x v="0"/>
    <n v="77790"/>
    <n v="0.12"/>
  </r>
  <r>
    <x v="7159"/>
    <d v="2023-05-29T00:00:00"/>
    <s v="Customer_1852"/>
    <x v="1"/>
    <x v="2"/>
    <x v="0"/>
    <x v="0"/>
    <n v="2"/>
    <n v="4892"/>
    <n v="25"/>
    <n v="7338"/>
    <x v="7069"/>
    <s v="Cash"/>
    <x v="2"/>
    <n v="6"/>
    <n v="2023"/>
    <n v="5"/>
    <x v="11"/>
    <n v="2"/>
    <n v="22"/>
    <n v="5"/>
    <n v="1"/>
    <x v="3"/>
    <x v="1"/>
    <n v="244600"/>
    <n v="0.19"/>
  </r>
  <r>
    <x v="7160"/>
    <d v="2023-01-21T00:00:00"/>
    <s v="Customer_679"/>
    <x v="1"/>
    <x v="2"/>
    <x v="1"/>
    <x v="1"/>
    <n v="4"/>
    <n v="3393"/>
    <n v="6"/>
    <n v="12757.68"/>
    <x v="7070"/>
    <s v="Card"/>
    <x v="1"/>
    <n v="4"/>
    <n v="2023"/>
    <n v="1"/>
    <x v="0"/>
    <n v="1"/>
    <n v="3"/>
    <n v="3"/>
    <n v="6"/>
    <x v="0"/>
    <x v="0"/>
    <n v="81432"/>
    <n v="0.16"/>
  </r>
  <r>
    <x v="7161"/>
    <d v="2023-06-19T00:00:00"/>
    <s v="Customer_557"/>
    <x v="3"/>
    <x v="1"/>
    <x v="0"/>
    <x v="0"/>
    <n v="6"/>
    <n v="4074"/>
    <n v="5"/>
    <n v="23221.8"/>
    <x v="7071"/>
    <s v="UPI"/>
    <x v="2"/>
    <n v="6"/>
    <n v="2023"/>
    <n v="6"/>
    <x v="7"/>
    <n v="2"/>
    <n v="25"/>
    <n v="4"/>
    <n v="1"/>
    <x v="3"/>
    <x v="1"/>
    <n v="122220"/>
    <n v="7.0000000000000007E-2"/>
  </r>
  <r>
    <x v="7162"/>
    <d v="2023-08-11T00:00:00"/>
    <s v="Customer_213"/>
    <x v="2"/>
    <x v="3"/>
    <x v="1"/>
    <x v="1"/>
    <n v="9"/>
    <n v="297"/>
    <n v="24"/>
    <n v="2031.48"/>
    <x v="7072"/>
    <s v="Cash"/>
    <x v="1"/>
    <n v="4"/>
    <n v="2023"/>
    <n v="8"/>
    <x v="4"/>
    <n v="3"/>
    <n v="32"/>
    <n v="2"/>
    <n v="5"/>
    <x v="1"/>
    <x v="1"/>
    <n v="64152"/>
    <n v="0.13"/>
  </r>
  <r>
    <x v="7163"/>
    <d v="2023-12-22T00:00:00"/>
    <s v="Customer_1288"/>
    <x v="2"/>
    <x v="1"/>
    <x v="0"/>
    <x v="6"/>
    <n v="9"/>
    <n v="4859"/>
    <n v="24"/>
    <n v="33235.56"/>
    <x v="7073"/>
    <s v="Cash"/>
    <x v="2"/>
    <n v="6"/>
    <n v="2023"/>
    <n v="12"/>
    <x v="2"/>
    <n v="4"/>
    <n v="51"/>
    <n v="4"/>
    <n v="5"/>
    <x v="1"/>
    <x v="1"/>
    <n v="1049544"/>
    <n v="0.1"/>
  </r>
  <r>
    <x v="7164"/>
    <d v="2023-07-27T00:00:00"/>
    <s v="Customer_1687"/>
    <x v="1"/>
    <x v="3"/>
    <x v="0"/>
    <x v="4"/>
    <n v="10"/>
    <n v="4368"/>
    <n v="6"/>
    <n v="41059.199999999997"/>
    <x v="7074"/>
    <s v="UPI"/>
    <x v="2"/>
    <n v="6"/>
    <n v="2023"/>
    <n v="7"/>
    <x v="10"/>
    <n v="3"/>
    <n v="30"/>
    <n v="5"/>
    <n v="4"/>
    <x v="4"/>
    <x v="1"/>
    <n v="262080"/>
    <n v="0.15"/>
  </r>
  <r>
    <x v="7165"/>
    <d v="2023-05-14T00:00:00"/>
    <s v="Customer_662"/>
    <x v="0"/>
    <x v="0"/>
    <x v="0"/>
    <x v="0"/>
    <n v="5"/>
    <n v="3903"/>
    <n v="3"/>
    <n v="18929.55"/>
    <x v="7075"/>
    <s v="Cash"/>
    <x v="0"/>
    <n v="7"/>
    <n v="2023"/>
    <n v="5"/>
    <x v="11"/>
    <n v="2"/>
    <n v="20"/>
    <n v="3"/>
    <n v="0"/>
    <x v="2"/>
    <x v="0"/>
    <n v="58545"/>
    <n v="0.19"/>
  </r>
  <r>
    <x v="7166"/>
    <d v="2023-08-10T00:00:00"/>
    <s v="Customer_1664"/>
    <x v="2"/>
    <x v="2"/>
    <x v="1"/>
    <x v="1"/>
    <n v="3"/>
    <n v="588"/>
    <n v="16"/>
    <n v="1481.76"/>
    <x v="7076"/>
    <s v="Cash"/>
    <x v="2"/>
    <n v="7"/>
    <n v="2023"/>
    <n v="8"/>
    <x v="4"/>
    <n v="3"/>
    <n v="32"/>
    <n v="2"/>
    <n v="4"/>
    <x v="4"/>
    <x v="1"/>
    <n v="28224"/>
    <n v="0.19"/>
  </r>
  <r>
    <x v="7167"/>
    <d v="2023-11-12T00:00:00"/>
    <s v="Customer_839"/>
    <x v="3"/>
    <x v="0"/>
    <x v="0"/>
    <x v="0"/>
    <n v="6"/>
    <n v="3403"/>
    <n v="14"/>
    <n v="17559.48"/>
    <x v="7077"/>
    <s v="UPI"/>
    <x v="2"/>
    <n v="4"/>
    <n v="2023"/>
    <n v="11"/>
    <x v="6"/>
    <n v="4"/>
    <n v="46"/>
    <n v="3"/>
    <n v="0"/>
    <x v="2"/>
    <x v="0"/>
    <n v="285852"/>
    <n v="0.16"/>
  </r>
  <r>
    <x v="7168"/>
    <d v="2023-12-26T00:00:00"/>
    <s v="Customer_241"/>
    <x v="2"/>
    <x v="0"/>
    <x v="2"/>
    <x v="2"/>
    <n v="7"/>
    <n v="3205"/>
    <n v="28"/>
    <n v="16153.2"/>
    <x v="7078"/>
    <s v="Cash"/>
    <x v="0"/>
    <n v="4"/>
    <n v="2023"/>
    <n v="12"/>
    <x v="2"/>
    <n v="4"/>
    <n v="52"/>
    <n v="5"/>
    <n v="2"/>
    <x v="5"/>
    <x v="1"/>
    <n v="628180"/>
    <n v="0.09"/>
  </r>
  <r>
    <x v="7169"/>
    <d v="2023-10-27T00:00:00"/>
    <s v="Customer_1491"/>
    <x v="1"/>
    <x v="2"/>
    <x v="2"/>
    <x v="7"/>
    <n v="4"/>
    <n v="3386"/>
    <n v="9"/>
    <n v="12325.04"/>
    <x v="7079"/>
    <s v="Cash"/>
    <x v="1"/>
    <n v="1"/>
    <n v="2023"/>
    <n v="10"/>
    <x v="1"/>
    <n v="4"/>
    <n v="43"/>
    <n v="4"/>
    <n v="5"/>
    <x v="1"/>
    <x v="1"/>
    <n v="121896"/>
    <n v="0.16"/>
  </r>
  <r>
    <x v="7170"/>
    <d v="2023-09-30T00:00:00"/>
    <s v="Customer_1489"/>
    <x v="0"/>
    <x v="0"/>
    <x v="2"/>
    <x v="2"/>
    <n v="5"/>
    <n v="3248"/>
    <n v="4"/>
    <n v="15590.4"/>
    <x v="7080"/>
    <s v="UPI"/>
    <x v="1"/>
    <n v="1"/>
    <n v="2023"/>
    <n v="9"/>
    <x v="5"/>
    <n v="3"/>
    <n v="39"/>
    <n v="5"/>
    <n v="6"/>
    <x v="0"/>
    <x v="0"/>
    <n v="64960"/>
    <n v="0.12"/>
  </r>
  <r>
    <x v="7171"/>
    <d v="2023-02-11T00:00:00"/>
    <s v="Customer_1380"/>
    <x v="3"/>
    <x v="1"/>
    <x v="0"/>
    <x v="0"/>
    <n v="9"/>
    <n v="3694"/>
    <n v="26"/>
    <n v="24602.04"/>
    <x v="7081"/>
    <s v="Cash"/>
    <x v="0"/>
    <n v="1"/>
    <n v="2023"/>
    <n v="2"/>
    <x v="3"/>
    <n v="1"/>
    <n v="6"/>
    <n v="2"/>
    <n v="6"/>
    <x v="0"/>
    <x v="0"/>
    <n v="864396"/>
    <n v="0.2"/>
  </r>
  <r>
    <x v="7172"/>
    <d v="2023-04-04T00:00:00"/>
    <s v="Customer_113"/>
    <x v="2"/>
    <x v="3"/>
    <x v="0"/>
    <x v="6"/>
    <n v="4"/>
    <n v="3392"/>
    <n v="20"/>
    <n v="10854.4"/>
    <x v="7082"/>
    <s v="UPI"/>
    <x v="2"/>
    <n v="6"/>
    <n v="2023"/>
    <n v="4"/>
    <x v="8"/>
    <n v="2"/>
    <n v="14"/>
    <n v="2"/>
    <n v="2"/>
    <x v="5"/>
    <x v="1"/>
    <n v="271360"/>
    <n v="0.12"/>
  </r>
  <r>
    <x v="7173"/>
    <d v="2023-03-12T00:00:00"/>
    <s v="Customer_1687"/>
    <x v="1"/>
    <x v="1"/>
    <x v="1"/>
    <x v="3"/>
    <n v="8"/>
    <n v="4982"/>
    <n v="28"/>
    <n v="28696.32"/>
    <x v="7083"/>
    <s v="Card"/>
    <x v="0"/>
    <n v="6"/>
    <n v="2023"/>
    <n v="3"/>
    <x v="9"/>
    <n v="1"/>
    <n v="11"/>
    <n v="3"/>
    <n v="0"/>
    <x v="2"/>
    <x v="0"/>
    <n v="1115968"/>
    <n v="0.13"/>
  </r>
  <r>
    <x v="7174"/>
    <d v="2023-07-19T00:00:00"/>
    <s v="Customer_765"/>
    <x v="1"/>
    <x v="3"/>
    <x v="1"/>
    <x v="8"/>
    <n v="7"/>
    <n v="417"/>
    <n v="5"/>
    <n v="2773.05"/>
    <x v="7084"/>
    <s v="UPI"/>
    <x v="1"/>
    <n v="6"/>
    <n v="2023"/>
    <n v="7"/>
    <x v="10"/>
    <n v="3"/>
    <n v="29"/>
    <n v="4"/>
    <n v="3"/>
    <x v="6"/>
    <x v="1"/>
    <n v="14595"/>
    <n v="0.19"/>
  </r>
  <r>
    <x v="7175"/>
    <d v="2023-02-28T00:00:00"/>
    <s v="Customer_945"/>
    <x v="3"/>
    <x v="1"/>
    <x v="0"/>
    <x v="0"/>
    <n v="8"/>
    <n v="3879"/>
    <n v="5"/>
    <n v="29480.400000000001"/>
    <x v="7085"/>
    <s v="UPI"/>
    <x v="1"/>
    <n v="6"/>
    <n v="2023"/>
    <n v="2"/>
    <x v="3"/>
    <n v="1"/>
    <n v="9"/>
    <n v="5"/>
    <n v="2"/>
    <x v="5"/>
    <x v="1"/>
    <n v="155160"/>
    <n v="0.09"/>
  </r>
  <r>
    <x v="7176"/>
    <d v="2023-10-26T00:00:00"/>
    <s v="Customer_49"/>
    <x v="2"/>
    <x v="1"/>
    <x v="0"/>
    <x v="0"/>
    <n v="3"/>
    <n v="2520"/>
    <n v="12"/>
    <n v="6652.8"/>
    <x v="7086"/>
    <s v="Card"/>
    <x v="2"/>
    <n v="1"/>
    <n v="2023"/>
    <n v="10"/>
    <x v="1"/>
    <n v="4"/>
    <n v="43"/>
    <n v="4"/>
    <n v="4"/>
    <x v="4"/>
    <x v="1"/>
    <n v="90720"/>
    <n v="0.06"/>
  </r>
  <r>
    <x v="7177"/>
    <d v="2023-08-15T00:00:00"/>
    <s v="Customer_260"/>
    <x v="2"/>
    <x v="0"/>
    <x v="0"/>
    <x v="6"/>
    <n v="8"/>
    <n v="1167"/>
    <n v="25"/>
    <n v="7002"/>
    <x v="7087"/>
    <s v="UPI"/>
    <x v="2"/>
    <n v="4"/>
    <n v="2023"/>
    <n v="8"/>
    <x v="4"/>
    <n v="3"/>
    <n v="33"/>
    <n v="3"/>
    <n v="2"/>
    <x v="5"/>
    <x v="1"/>
    <n v="233400"/>
    <n v="0.06"/>
  </r>
  <r>
    <x v="7178"/>
    <d v="2023-03-14T00:00:00"/>
    <s v="Customer_49"/>
    <x v="0"/>
    <x v="0"/>
    <x v="2"/>
    <x v="7"/>
    <n v="5"/>
    <n v="639"/>
    <n v="15"/>
    <n v="2715.75"/>
    <x v="7088"/>
    <s v="Card"/>
    <x v="2"/>
    <n v="5"/>
    <n v="2023"/>
    <n v="3"/>
    <x v="9"/>
    <n v="1"/>
    <n v="11"/>
    <n v="3"/>
    <n v="2"/>
    <x v="5"/>
    <x v="1"/>
    <n v="47925"/>
    <n v="7.0000000000000007E-2"/>
  </r>
  <r>
    <x v="7179"/>
    <d v="2023-01-22T00:00:00"/>
    <s v="Customer_234"/>
    <x v="0"/>
    <x v="0"/>
    <x v="2"/>
    <x v="5"/>
    <n v="5"/>
    <n v="2692"/>
    <n v="20"/>
    <n v="10768"/>
    <x v="7089"/>
    <s v="Card"/>
    <x v="0"/>
    <n v="2"/>
    <n v="2023"/>
    <n v="1"/>
    <x v="0"/>
    <n v="1"/>
    <n v="4"/>
    <n v="4"/>
    <n v="0"/>
    <x v="2"/>
    <x v="0"/>
    <n v="269200"/>
    <n v="0.16"/>
  </r>
  <r>
    <x v="7180"/>
    <d v="2023-01-27T00:00:00"/>
    <s v="Customer_225"/>
    <x v="0"/>
    <x v="1"/>
    <x v="1"/>
    <x v="1"/>
    <n v="10"/>
    <n v="2009"/>
    <n v="14"/>
    <n v="17277.400000000001"/>
    <x v="7090"/>
    <s v="Cash"/>
    <x v="0"/>
    <n v="7"/>
    <n v="2023"/>
    <n v="1"/>
    <x v="0"/>
    <n v="1"/>
    <n v="4"/>
    <n v="4"/>
    <n v="5"/>
    <x v="1"/>
    <x v="1"/>
    <n v="281260"/>
    <n v="0.19"/>
  </r>
  <r>
    <x v="7181"/>
    <d v="2023-06-29T00:00:00"/>
    <s v="Customer_321"/>
    <x v="3"/>
    <x v="3"/>
    <x v="2"/>
    <x v="5"/>
    <n v="9"/>
    <n v="4010"/>
    <n v="19"/>
    <n v="29232.9"/>
    <x v="7091"/>
    <s v="UPI"/>
    <x v="0"/>
    <n v="4"/>
    <n v="2023"/>
    <n v="6"/>
    <x v="7"/>
    <n v="2"/>
    <n v="26"/>
    <n v="5"/>
    <n v="4"/>
    <x v="4"/>
    <x v="1"/>
    <n v="685710"/>
    <n v="0.2"/>
  </r>
  <r>
    <x v="7182"/>
    <d v="2023-07-30T00:00:00"/>
    <s v="Customer_1297"/>
    <x v="3"/>
    <x v="2"/>
    <x v="1"/>
    <x v="8"/>
    <n v="10"/>
    <n v="1692"/>
    <n v="2"/>
    <n v="16581.599999999999"/>
    <x v="7092"/>
    <s v="Card"/>
    <x v="2"/>
    <n v="7"/>
    <n v="2023"/>
    <n v="7"/>
    <x v="10"/>
    <n v="3"/>
    <n v="31"/>
    <n v="6"/>
    <n v="0"/>
    <x v="2"/>
    <x v="0"/>
    <n v="33840"/>
    <n v="7.0000000000000007E-2"/>
  </r>
  <r>
    <x v="7183"/>
    <d v="2023-06-29T00:00:00"/>
    <s v="Customer_1871"/>
    <x v="3"/>
    <x v="1"/>
    <x v="0"/>
    <x v="6"/>
    <n v="7"/>
    <n v="4683"/>
    <n v="8"/>
    <n v="30158.52"/>
    <x v="7093"/>
    <s v="Card"/>
    <x v="2"/>
    <n v="3"/>
    <n v="2023"/>
    <n v="6"/>
    <x v="7"/>
    <n v="2"/>
    <n v="26"/>
    <n v="5"/>
    <n v="4"/>
    <x v="4"/>
    <x v="1"/>
    <n v="262248"/>
    <n v="7.0000000000000007E-2"/>
  </r>
  <r>
    <x v="7184"/>
    <d v="2023-04-29T00:00:00"/>
    <s v="Customer_555"/>
    <x v="1"/>
    <x v="2"/>
    <x v="2"/>
    <x v="5"/>
    <n v="1"/>
    <n v="4429"/>
    <n v="18"/>
    <n v="3631.78"/>
    <x v="7094"/>
    <s v="UPI"/>
    <x v="0"/>
    <n v="5"/>
    <n v="2023"/>
    <n v="4"/>
    <x v="8"/>
    <n v="2"/>
    <n v="17"/>
    <n v="5"/>
    <n v="6"/>
    <x v="0"/>
    <x v="0"/>
    <n v="79722"/>
    <n v="0.16"/>
  </r>
  <r>
    <x v="7185"/>
    <d v="2023-02-14T00:00:00"/>
    <s v="Customer_1069"/>
    <x v="1"/>
    <x v="1"/>
    <x v="0"/>
    <x v="6"/>
    <n v="9"/>
    <n v="3056"/>
    <n v="29"/>
    <n v="19527.84"/>
    <x v="7095"/>
    <s v="UPI"/>
    <x v="0"/>
    <n v="7"/>
    <n v="2023"/>
    <n v="2"/>
    <x v="3"/>
    <n v="1"/>
    <n v="7"/>
    <n v="3"/>
    <n v="2"/>
    <x v="5"/>
    <x v="1"/>
    <n v="797616"/>
    <n v="0.05"/>
  </r>
  <r>
    <x v="7186"/>
    <d v="2023-11-01T00:00:00"/>
    <s v="Customer_377"/>
    <x v="1"/>
    <x v="3"/>
    <x v="0"/>
    <x v="6"/>
    <n v="7"/>
    <n v="1592"/>
    <n v="4"/>
    <n v="10698.24"/>
    <x v="7096"/>
    <s v="Card"/>
    <x v="1"/>
    <n v="5"/>
    <n v="2023"/>
    <n v="11"/>
    <x v="6"/>
    <n v="4"/>
    <n v="44"/>
    <n v="1"/>
    <n v="3"/>
    <x v="6"/>
    <x v="1"/>
    <n v="44576"/>
    <n v="7.0000000000000007E-2"/>
  </r>
  <r>
    <x v="7187"/>
    <d v="2023-06-01T00:00:00"/>
    <s v="Customer_1697"/>
    <x v="2"/>
    <x v="0"/>
    <x v="1"/>
    <x v="8"/>
    <n v="7"/>
    <n v="2185"/>
    <n v="9"/>
    <n v="13918.45"/>
    <x v="7097"/>
    <s v="Card"/>
    <x v="2"/>
    <n v="7"/>
    <n v="2023"/>
    <n v="6"/>
    <x v="7"/>
    <n v="2"/>
    <n v="22"/>
    <n v="1"/>
    <n v="4"/>
    <x v="4"/>
    <x v="1"/>
    <n v="137655"/>
    <n v="0.1"/>
  </r>
  <r>
    <x v="7188"/>
    <d v="2023-07-09T00:00:00"/>
    <s v="Customer_1547"/>
    <x v="3"/>
    <x v="0"/>
    <x v="0"/>
    <x v="4"/>
    <n v="7"/>
    <n v="3873"/>
    <n v="13"/>
    <n v="23586.57"/>
    <x v="7098"/>
    <s v="Card"/>
    <x v="0"/>
    <n v="3"/>
    <n v="2023"/>
    <n v="7"/>
    <x v="10"/>
    <n v="3"/>
    <n v="28"/>
    <n v="3"/>
    <n v="0"/>
    <x v="2"/>
    <x v="0"/>
    <n v="352443"/>
    <n v="0.1"/>
  </r>
  <r>
    <x v="7189"/>
    <d v="2023-06-28T00:00:00"/>
    <s v="Customer_530"/>
    <x v="3"/>
    <x v="0"/>
    <x v="2"/>
    <x v="7"/>
    <n v="2"/>
    <n v="3401"/>
    <n v="19"/>
    <n v="5509.62"/>
    <x v="7099"/>
    <s v="UPI"/>
    <x v="0"/>
    <n v="3"/>
    <n v="2023"/>
    <n v="6"/>
    <x v="7"/>
    <n v="2"/>
    <n v="26"/>
    <n v="5"/>
    <n v="3"/>
    <x v="6"/>
    <x v="1"/>
    <n v="129238"/>
    <n v="0.13"/>
  </r>
  <r>
    <x v="7190"/>
    <d v="2023-04-17T00:00:00"/>
    <s v="Customer_520"/>
    <x v="3"/>
    <x v="1"/>
    <x v="0"/>
    <x v="4"/>
    <n v="1"/>
    <n v="3467"/>
    <n v="29"/>
    <n v="2461.5700000000002"/>
    <x v="7100"/>
    <s v="UPI"/>
    <x v="2"/>
    <n v="3"/>
    <n v="2023"/>
    <n v="4"/>
    <x v="8"/>
    <n v="2"/>
    <n v="16"/>
    <n v="4"/>
    <n v="1"/>
    <x v="3"/>
    <x v="1"/>
    <n v="100543"/>
    <n v="0.14000000000000001"/>
  </r>
  <r>
    <x v="7191"/>
    <d v="2023-07-03T00:00:00"/>
    <s v="Customer_1708"/>
    <x v="0"/>
    <x v="2"/>
    <x v="1"/>
    <x v="1"/>
    <n v="3"/>
    <n v="4225"/>
    <n v="9"/>
    <n v="11534.25"/>
    <x v="7101"/>
    <s v="UPI"/>
    <x v="0"/>
    <n v="2"/>
    <n v="2023"/>
    <n v="7"/>
    <x v="10"/>
    <n v="3"/>
    <n v="27"/>
    <n v="2"/>
    <n v="1"/>
    <x v="3"/>
    <x v="1"/>
    <n v="114075"/>
    <n v="0.1"/>
  </r>
  <r>
    <x v="7192"/>
    <d v="2023-10-17T00:00:00"/>
    <s v="Customer_632"/>
    <x v="2"/>
    <x v="1"/>
    <x v="1"/>
    <x v="3"/>
    <n v="2"/>
    <n v="4642"/>
    <n v="15"/>
    <n v="7891.4"/>
    <x v="7102"/>
    <s v="Cash"/>
    <x v="2"/>
    <n v="1"/>
    <n v="2023"/>
    <n v="10"/>
    <x v="1"/>
    <n v="4"/>
    <n v="42"/>
    <n v="3"/>
    <n v="2"/>
    <x v="5"/>
    <x v="1"/>
    <n v="139260"/>
    <n v="0.18"/>
  </r>
  <r>
    <x v="7193"/>
    <d v="2023-05-10T00:00:00"/>
    <s v="Customer_990"/>
    <x v="1"/>
    <x v="2"/>
    <x v="2"/>
    <x v="5"/>
    <n v="10"/>
    <n v="2698"/>
    <n v="14"/>
    <n v="23202.799999999999"/>
    <x v="7103"/>
    <s v="Card"/>
    <x v="2"/>
    <n v="1"/>
    <n v="2023"/>
    <n v="5"/>
    <x v="11"/>
    <n v="2"/>
    <n v="19"/>
    <n v="2"/>
    <n v="3"/>
    <x v="6"/>
    <x v="1"/>
    <n v="377720"/>
    <n v="0.1"/>
  </r>
  <r>
    <x v="7194"/>
    <d v="2023-12-31T00:00:00"/>
    <s v="Customer_1416"/>
    <x v="2"/>
    <x v="1"/>
    <x v="0"/>
    <x v="6"/>
    <n v="4"/>
    <n v="4924"/>
    <n v="28"/>
    <n v="14181.12"/>
    <x v="7104"/>
    <s v="Cash"/>
    <x v="1"/>
    <n v="5"/>
    <n v="2023"/>
    <n v="12"/>
    <x v="2"/>
    <n v="4"/>
    <n v="53"/>
    <n v="6"/>
    <n v="0"/>
    <x v="2"/>
    <x v="0"/>
    <n v="551488"/>
    <n v="0.15"/>
  </r>
  <r>
    <x v="7195"/>
    <d v="2023-08-06T00:00:00"/>
    <s v="Customer_1148"/>
    <x v="1"/>
    <x v="1"/>
    <x v="2"/>
    <x v="2"/>
    <n v="2"/>
    <n v="1075"/>
    <n v="6"/>
    <n v="2021"/>
    <x v="7105"/>
    <s v="Card"/>
    <x v="1"/>
    <n v="5"/>
    <n v="2023"/>
    <n v="8"/>
    <x v="4"/>
    <n v="3"/>
    <n v="32"/>
    <n v="2"/>
    <n v="0"/>
    <x v="2"/>
    <x v="0"/>
    <n v="12900"/>
    <n v="0.08"/>
  </r>
  <r>
    <x v="7196"/>
    <d v="2023-01-31T00:00:00"/>
    <s v="Customer_1633"/>
    <x v="0"/>
    <x v="3"/>
    <x v="0"/>
    <x v="0"/>
    <n v="2"/>
    <n v="2207"/>
    <n v="13"/>
    <n v="3840.18"/>
    <x v="7106"/>
    <s v="Cash"/>
    <x v="1"/>
    <n v="2"/>
    <n v="2023"/>
    <n v="1"/>
    <x v="0"/>
    <n v="1"/>
    <n v="5"/>
    <n v="5"/>
    <n v="2"/>
    <x v="5"/>
    <x v="1"/>
    <n v="57382"/>
    <n v="0.13"/>
  </r>
  <r>
    <x v="7197"/>
    <d v="2023-01-20T00:00:00"/>
    <s v="Customer_1672"/>
    <x v="3"/>
    <x v="1"/>
    <x v="2"/>
    <x v="2"/>
    <n v="5"/>
    <n v="2552"/>
    <n v="8"/>
    <n v="11739.2"/>
    <x v="7107"/>
    <s v="Card"/>
    <x v="0"/>
    <n v="4"/>
    <n v="2023"/>
    <n v="1"/>
    <x v="0"/>
    <n v="1"/>
    <n v="3"/>
    <n v="3"/>
    <n v="5"/>
    <x v="1"/>
    <x v="1"/>
    <n v="102080"/>
    <n v="0.2"/>
  </r>
  <r>
    <x v="7198"/>
    <d v="2023-05-15T00:00:00"/>
    <s v="Customer_1495"/>
    <x v="0"/>
    <x v="0"/>
    <x v="2"/>
    <x v="2"/>
    <n v="3"/>
    <n v="4853"/>
    <n v="25"/>
    <n v="10919.25"/>
    <x v="7108"/>
    <s v="Cash"/>
    <x v="0"/>
    <n v="6"/>
    <n v="2023"/>
    <n v="5"/>
    <x v="11"/>
    <n v="2"/>
    <n v="20"/>
    <n v="3"/>
    <n v="1"/>
    <x v="3"/>
    <x v="1"/>
    <n v="363975"/>
    <n v="0.15"/>
  </r>
  <r>
    <x v="7199"/>
    <d v="2023-07-08T00:00:00"/>
    <s v="Customer_1206"/>
    <x v="3"/>
    <x v="1"/>
    <x v="2"/>
    <x v="2"/>
    <n v="7"/>
    <n v="1502"/>
    <n v="24"/>
    <n v="7990.64"/>
    <x v="7109"/>
    <s v="Card"/>
    <x v="1"/>
    <n v="3"/>
    <n v="2023"/>
    <n v="7"/>
    <x v="10"/>
    <n v="3"/>
    <n v="27"/>
    <n v="2"/>
    <n v="6"/>
    <x v="0"/>
    <x v="0"/>
    <n v="252336"/>
    <n v="0.19"/>
  </r>
  <r>
    <x v="7200"/>
    <d v="2023-03-15T00:00:00"/>
    <s v="Customer_1073"/>
    <x v="1"/>
    <x v="1"/>
    <x v="2"/>
    <x v="7"/>
    <n v="7"/>
    <n v="2812"/>
    <n v="1"/>
    <n v="19487.16"/>
    <x v="7110"/>
    <s v="Card"/>
    <x v="0"/>
    <n v="5"/>
    <n v="2023"/>
    <n v="3"/>
    <x v="9"/>
    <n v="1"/>
    <n v="11"/>
    <n v="3"/>
    <n v="3"/>
    <x v="6"/>
    <x v="1"/>
    <n v="19684"/>
    <n v="0.15"/>
  </r>
  <r>
    <x v="7201"/>
    <d v="2023-05-14T00:00:00"/>
    <s v="Customer_1680"/>
    <x v="2"/>
    <x v="3"/>
    <x v="2"/>
    <x v="2"/>
    <n v="3"/>
    <n v="758"/>
    <n v="30"/>
    <n v="1591.8"/>
    <x v="7111"/>
    <s v="UPI"/>
    <x v="1"/>
    <n v="2"/>
    <n v="2023"/>
    <n v="5"/>
    <x v="11"/>
    <n v="2"/>
    <n v="20"/>
    <n v="3"/>
    <n v="0"/>
    <x v="2"/>
    <x v="0"/>
    <n v="68220"/>
    <n v="0.14000000000000001"/>
  </r>
  <r>
    <x v="7202"/>
    <d v="2023-09-13T00:00:00"/>
    <s v="Customer_1112"/>
    <x v="0"/>
    <x v="0"/>
    <x v="1"/>
    <x v="8"/>
    <n v="4"/>
    <n v="1049"/>
    <n v="13"/>
    <n v="3650.52"/>
    <x v="7112"/>
    <s v="Card"/>
    <x v="1"/>
    <n v="3"/>
    <n v="2023"/>
    <n v="9"/>
    <x v="5"/>
    <n v="3"/>
    <n v="37"/>
    <n v="3"/>
    <n v="3"/>
    <x v="6"/>
    <x v="1"/>
    <n v="54548"/>
    <n v="0.08"/>
  </r>
  <r>
    <x v="7203"/>
    <d v="2023-06-17T00:00:00"/>
    <s v="Customer_65"/>
    <x v="2"/>
    <x v="1"/>
    <x v="0"/>
    <x v="4"/>
    <n v="4"/>
    <n v="521"/>
    <n v="20"/>
    <n v="1667.2"/>
    <x v="7113"/>
    <s v="Card"/>
    <x v="2"/>
    <n v="1"/>
    <n v="2023"/>
    <n v="6"/>
    <x v="7"/>
    <n v="2"/>
    <n v="24"/>
    <n v="3"/>
    <n v="6"/>
    <x v="0"/>
    <x v="0"/>
    <n v="41680"/>
    <n v="0.17"/>
  </r>
  <r>
    <x v="7204"/>
    <d v="2023-12-24T00:00:00"/>
    <s v="Customer_1625"/>
    <x v="2"/>
    <x v="2"/>
    <x v="2"/>
    <x v="2"/>
    <n v="7"/>
    <n v="100"/>
    <n v="20"/>
    <n v="560"/>
    <x v="3185"/>
    <s v="UPI"/>
    <x v="2"/>
    <n v="3"/>
    <n v="2023"/>
    <n v="12"/>
    <x v="2"/>
    <n v="4"/>
    <n v="52"/>
    <n v="5"/>
    <n v="0"/>
    <x v="2"/>
    <x v="0"/>
    <n v="14000"/>
    <n v="0.18"/>
  </r>
  <r>
    <x v="7205"/>
    <d v="2023-04-16T00:00:00"/>
    <s v="Customer_326"/>
    <x v="1"/>
    <x v="2"/>
    <x v="0"/>
    <x v="4"/>
    <n v="8"/>
    <n v="4218"/>
    <n v="16"/>
    <n v="28344.959999999999"/>
    <x v="7114"/>
    <s v="Card"/>
    <x v="0"/>
    <n v="7"/>
    <n v="2023"/>
    <n v="4"/>
    <x v="8"/>
    <n v="2"/>
    <n v="16"/>
    <n v="4"/>
    <n v="0"/>
    <x v="2"/>
    <x v="0"/>
    <n v="539904"/>
    <n v="0.09"/>
  </r>
  <r>
    <x v="7206"/>
    <d v="2023-04-25T00:00:00"/>
    <s v="Customer_1595"/>
    <x v="3"/>
    <x v="0"/>
    <x v="0"/>
    <x v="6"/>
    <n v="6"/>
    <n v="4280"/>
    <n v="6"/>
    <n v="24139.200000000001"/>
    <x v="7115"/>
    <s v="UPI"/>
    <x v="2"/>
    <n v="2"/>
    <n v="2023"/>
    <n v="4"/>
    <x v="8"/>
    <n v="2"/>
    <n v="17"/>
    <n v="5"/>
    <n v="2"/>
    <x v="5"/>
    <x v="1"/>
    <n v="154080"/>
    <n v="0.08"/>
  </r>
  <r>
    <x v="7207"/>
    <d v="2023-06-27T00:00:00"/>
    <s v="Customer_191"/>
    <x v="3"/>
    <x v="1"/>
    <x v="0"/>
    <x v="6"/>
    <n v="2"/>
    <n v="412"/>
    <n v="12"/>
    <n v="725.12"/>
    <x v="7116"/>
    <s v="Cash"/>
    <x v="1"/>
    <n v="4"/>
    <n v="2023"/>
    <n v="6"/>
    <x v="7"/>
    <n v="2"/>
    <n v="26"/>
    <n v="5"/>
    <n v="2"/>
    <x v="5"/>
    <x v="1"/>
    <n v="9888"/>
    <n v="0.14000000000000001"/>
  </r>
  <r>
    <x v="7208"/>
    <d v="2023-04-13T00:00:00"/>
    <s v="Customer_1253"/>
    <x v="1"/>
    <x v="0"/>
    <x v="0"/>
    <x v="6"/>
    <n v="1"/>
    <n v="339"/>
    <n v="8"/>
    <n v="311.88"/>
    <x v="7117"/>
    <s v="Card"/>
    <x v="2"/>
    <n v="7"/>
    <n v="2023"/>
    <n v="4"/>
    <x v="8"/>
    <n v="2"/>
    <n v="15"/>
    <n v="3"/>
    <n v="4"/>
    <x v="4"/>
    <x v="1"/>
    <n v="2712"/>
    <n v="0.15"/>
  </r>
  <r>
    <x v="7209"/>
    <d v="2023-04-30T00:00:00"/>
    <s v="Customer_402"/>
    <x v="1"/>
    <x v="1"/>
    <x v="0"/>
    <x v="6"/>
    <n v="1"/>
    <n v="2225"/>
    <n v="10"/>
    <n v="2002.5"/>
    <x v="7118"/>
    <s v="Card"/>
    <x v="1"/>
    <n v="2"/>
    <n v="2023"/>
    <n v="4"/>
    <x v="8"/>
    <n v="2"/>
    <n v="18"/>
    <n v="6"/>
    <n v="0"/>
    <x v="2"/>
    <x v="0"/>
    <n v="22250"/>
    <n v="0.15"/>
  </r>
  <r>
    <x v="7210"/>
    <d v="2023-07-13T00:00:00"/>
    <s v="Customer_1984"/>
    <x v="1"/>
    <x v="1"/>
    <x v="0"/>
    <x v="0"/>
    <n v="9"/>
    <n v="276"/>
    <n v="17"/>
    <n v="2061.7199999999998"/>
    <x v="7119"/>
    <s v="Cash"/>
    <x v="0"/>
    <n v="1"/>
    <n v="2023"/>
    <n v="7"/>
    <x v="10"/>
    <n v="3"/>
    <n v="28"/>
    <n v="3"/>
    <n v="4"/>
    <x v="4"/>
    <x v="1"/>
    <n v="42228"/>
    <n v="0.06"/>
  </r>
  <r>
    <x v="7211"/>
    <d v="2023-02-21T00:00:00"/>
    <s v="Customer_276"/>
    <x v="1"/>
    <x v="2"/>
    <x v="1"/>
    <x v="3"/>
    <n v="7"/>
    <n v="767"/>
    <n v="28"/>
    <n v="3865.68"/>
    <x v="7120"/>
    <s v="UPI"/>
    <x v="0"/>
    <n v="5"/>
    <n v="2023"/>
    <n v="2"/>
    <x v="3"/>
    <n v="1"/>
    <n v="8"/>
    <n v="4"/>
    <n v="2"/>
    <x v="5"/>
    <x v="1"/>
    <n v="150332"/>
    <n v="0.09"/>
  </r>
  <r>
    <x v="7212"/>
    <d v="2023-06-02T00:00:00"/>
    <s v="Customer_1489"/>
    <x v="3"/>
    <x v="2"/>
    <x v="0"/>
    <x v="0"/>
    <n v="6"/>
    <n v="1297"/>
    <n v="9"/>
    <n v="7081.62"/>
    <x v="7121"/>
    <s v="Cash"/>
    <x v="2"/>
    <n v="6"/>
    <n v="2023"/>
    <n v="6"/>
    <x v="7"/>
    <n v="2"/>
    <n v="22"/>
    <n v="1"/>
    <n v="5"/>
    <x v="1"/>
    <x v="1"/>
    <n v="70038"/>
    <n v="0.18"/>
  </r>
  <r>
    <x v="7213"/>
    <d v="2023-08-06T00:00:00"/>
    <s v="Customer_1049"/>
    <x v="2"/>
    <x v="1"/>
    <x v="0"/>
    <x v="6"/>
    <n v="2"/>
    <n v="1880"/>
    <n v="15"/>
    <n v="3196"/>
    <x v="7122"/>
    <s v="Card"/>
    <x v="1"/>
    <n v="1"/>
    <n v="2023"/>
    <n v="8"/>
    <x v="4"/>
    <n v="3"/>
    <n v="32"/>
    <n v="2"/>
    <n v="0"/>
    <x v="2"/>
    <x v="0"/>
    <n v="56400"/>
    <n v="0.14000000000000001"/>
  </r>
  <r>
    <x v="7214"/>
    <d v="2023-04-02T00:00:00"/>
    <s v="Customer_388"/>
    <x v="2"/>
    <x v="0"/>
    <x v="1"/>
    <x v="3"/>
    <n v="1"/>
    <n v="3497"/>
    <n v="29"/>
    <n v="2482.87"/>
    <x v="7123"/>
    <s v="UPI"/>
    <x v="2"/>
    <n v="1"/>
    <n v="2023"/>
    <n v="4"/>
    <x v="8"/>
    <n v="2"/>
    <n v="14"/>
    <n v="2"/>
    <n v="0"/>
    <x v="2"/>
    <x v="0"/>
    <n v="101413"/>
    <n v="0.09"/>
  </r>
  <r>
    <x v="7215"/>
    <d v="2023-11-24T00:00:00"/>
    <s v="Customer_249"/>
    <x v="0"/>
    <x v="1"/>
    <x v="1"/>
    <x v="3"/>
    <n v="7"/>
    <n v="2509"/>
    <n v="21"/>
    <n v="13874.77"/>
    <x v="7124"/>
    <s v="UPI"/>
    <x v="1"/>
    <n v="7"/>
    <n v="2023"/>
    <n v="11"/>
    <x v="6"/>
    <n v="4"/>
    <n v="47"/>
    <n v="4"/>
    <n v="5"/>
    <x v="1"/>
    <x v="1"/>
    <n v="368823"/>
    <n v="7.0000000000000007E-2"/>
  </r>
  <r>
    <x v="7216"/>
    <d v="2023-11-09T00:00:00"/>
    <s v="Customer_1109"/>
    <x v="1"/>
    <x v="0"/>
    <x v="2"/>
    <x v="5"/>
    <n v="1"/>
    <n v="809"/>
    <n v="12"/>
    <n v="711.92"/>
    <x v="7125"/>
    <s v="Cash"/>
    <x v="0"/>
    <n v="6"/>
    <n v="2023"/>
    <n v="11"/>
    <x v="6"/>
    <n v="4"/>
    <n v="45"/>
    <n v="2"/>
    <n v="4"/>
    <x v="4"/>
    <x v="1"/>
    <n v="9708"/>
    <n v="7.0000000000000007E-2"/>
  </r>
  <r>
    <x v="7217"/>
    <d v="2023-08-04T00:00:00"/>
    <s v="Customer_1633"/>
    <x v="3"/>
    <x v="1"/>
    <x v="2"/>
    <x v="7"/>
    <n v="3"/>
    <n v="3320"/>
    <n v="20"/>
    <n v="7968"/>
    <x v="7126"/>
    <s v="UPI"/>
    <x v="1"/>
    <n v="3"/>
    <n v="2023"/>
    <n v="8"/>
    <x v="4"/>
    <n v="3"/>
    <n v="31"/>
    <n v="1"/>
    <n v="5"/>
    <x v="1"/>
    <x v="1"/>
    <n v="199200"/>
    <n v="0.05"/>
  </r>
  <r>
    <x v="7218"/>
    <d v="2023-02-02T00:00:00"/>
    <s v="Customer_1834"/>
    <x v="1"/>
    <x v="3"/>
    <x v="0"/>
    <x v="0"/>
    <n v="2"/>
    <n v="431"/>
    <n v="16"/>
    <n v="724.08"/>
    <x v="7127"/>
    <s v="Card"/>
    <x v="1"/>
    <n v="2"/>
    <n v="2023"/>
    <n v="2"/>
    <x v="3"/>
    <n v="1"/>
    <n v="5"/>
    <n v="1"/>
    <n v="4"/>
    <x v="4"/>
    <x v="1"/>
    <n v="13792"/>
    <n v="0.08"/>
  </r>
  <r>
    <x v="7219"/>
    <d v="2023-02-13T00:00:00"/>
    <s v="Customer_1612"/>
    <x v="0"/>
    <x v="2"/>
    <x v="0"/>
    <x v="0"/>
    <n v="10"/>
    <n v="849"/>
    <n v="8"/>
    <n v="7810.8"/>
    <x v="7128"/>
    <s v="UPI"/>
    <x v="2"/>
    <n v="4"/>
    <n v="2023"/>
    <n v="2"/>
    <x v="3"/>
    <n v="1"/>
    <n v="7"/>
    <n v="3"/>
    <n v="1"/>
    <x v="3"/>
    <x v="1"/>
    <n v="67920"/>
    <n v="0.16"/>
  </r>
  <r>
    <x v="7220"/>
    <d v="2023-06-25T00:00:00"/>
    <s v="Customer_1790"/>
    <x v="1"/>
    <x v="2"/>
    <x v="1"/>
    <x v="3"/>
    <n v="4"/>
    <n v="136"/>
    <n v="5"/>
    <n v="516.79999999999995"/>
    <x v="7129"/>
    <s v="UPI"/>
    <x v="2"/>
    <n v="3"/>
    <n v="2023"/>
    <n v="6"/>
    <x v="7"/>
    <n v="2"/>
    <n v="26"/>
    <n v="5"/>
    <n v="0"/>
    <x v="2"/>
    <x v="0"/>
    <n v="2720"/>
    <n v="0.08"/>
  </r>
  <r>
    <x v="7221"/>
    <d v="2023-03-11T00:00:00"/>
    <s v="Customer_509"/>
    <x v="3"/>
    <x v="0"/>
    <x v="2"/>
    <x v="2"/>
    <n v="9"/>
    <n v="4803"/>
    <n v="19"/>
    <n v="35013.870000000003"/>
    <x v="7130"/>
    <s v="UPI"/>
    <x v="1"/>
    <n v="6"/>
    <n v="2023"/>
    <n v="3"/>
    <x v="9"/>
    <n v="1"/>
    <n v="10"/>
    <n v="2"/>
    <n v="6"/>
    <x v="0"/>
    <x v="0"/>
    <n v="821313"/>
    <n v="0.18"/>
  </r>
  <r>
    <x v="7222"/>
    <d v="2023-07-14T00:00:00"/>
    <s v="Customer_950"/>
    <x v="1"/>
    <x v="3"/>
    <x v="1"/>
    <x v="1"/>
    <n v="8"/>
    <n v="2372"/>
    <n v="6"/>
    <n v="17837.439999999999"/>
    <x v="7131"/>
    <s v="Card"/>
    <x v="0"/>
    <n v="6"/>
    <n v="2023"/>
    <n v="7"/>
    <x v="10"/>
    <n v="3"/>
    <n v="28"/>
    <n v="3"/>
    <n v="5"/>
    <x v="1"/>
    <x v="1"/>
    <n v="113856"/>
    <n v="0.12"/>
  </r>
  <r>
    <x v="7223"/>
    <d v="2023-12-28T00:00:00"/>
    <s v="Customer_1084"/>
    <x v="0"/>
    <x v="3"/>
    <x v="0"/>
    <x v="4"/>
    <n v="9"/>
    <n v="4827"/>
    <n v="17"/>
    <n v="36057.69"/>
    <x v="7132"/>
    <s v="Cash"/>
    <x v="0"/>
    <n v="7"/>
    <n v="2023"/>
    <n v="12"/>
    <x v="2"/>
    <n v="4"/>
    <n v="52"/>
    <n v="5"/>
    <n v="4"/>
    <x v="4"/>
    <x v="1"/>
    <n v="738531"/>
    <n v="7.0000000000000007E-2"/>
  </r>
  <r>
    <x v="7224"/>
    <d v="2023-11-01T00:00:00"/>
    <s v="Customer_1827"/>
    <x v="2"/>
    <x v="3"/>
    <x v="2"/>
    <x v="2"/>
    <n v="10"/>
    <n v="252"/>
    <n v="20"/>
    <n v="2016"/>
    <x v="7133"/>
    <s v="UPI"/>
    <x v="2"/>
    <n v="7"/>
    <n v="2023"/>
    <n v="11"/>
    <x v="6"/>
    <n v="4"/>
    <n v="44"/>
    <n v="1"/>
    <n v="3"/>
    <x v="6"/>
    <x v="1"/>
    <n v="50400"/>
    <n v="0.09"/>
  </r>
  <r>
    <x v="7225"/>
    <d v="2023-11-24T00:00:00"/>
    <s v="Customer_465"/>
    <x v="2"/>
    <x v="1"/>
    <x v="2"/>
    <x v="7"/>
    <n v="6"/>
    <n v="1660"/>
    <n v="11"/>
    <n v="8864.4"/>
    <x v="7134"/>
    <s v="Cash"/>
    <x v="1"/>
    <n v="5"/>
    <n v="2023"/>
    <n v="11"/>
    <x v="6"/>
    <n v="4"/>
    <n v="47"/>
    <n v="4"/>
    <n v="5"/>
    <x v="1"/>
    <x v="1"/>
    <n v="109560"/>
    <n v="0.19"/>
  </r>
  <r>
    <x v="7226"/>
    <d v="2023-11-15T00:00:00"/>
    <s v="Customer_1901"/>
    <x v="1"/>
    <x v="0"/>
    <x v="1"/>
    <x v="1"/>
    <n v="10"/>
    <n v="1148"/>
    <n v="23"/>
    <n v="8839.6"/>
    <x v="7135"/>
    <s v="Card"/>
    <x v="1"/>
    <n v="5"/>
    <n v="2023"/>
    <n v="11"/>
    <x v="6"/>
    <n v="4"/>
    <n v="46"/>
    <n v="3"/>
    <n v="3"/>
    <x v="6"/>
    <x v="1"/>
    <n v="264040"/>
    <n v="0.13"/>
  </r>
  <r>
    <x v="7227"/>
    <d v="2023-07-10T00:00:00"/>
    <s v="Customer_555"/>
    <x v="3"/>
    <x v="3"/>
    <x v="0"/>
    <x v="0"/>
    <n v="4"/>
    <n v="3270"/>
    <n v="7"/>
    <n v="12164.4"/>
    <x v="7136"/>
    <s v="UPI"/>
    <x v="1"/>
    <n v="2"/>
    <n v="2023"/>
    <n v="7"/>
    <x v="10"/>
    <n v="3"/>
    <n v="28"/>
    <n v="3"/>
    <n v="1"/>
    <x v="3"/>
    <x v="1"/>
    <n v="91560"/>
    <n v="0.12"/>
  </r>
  <r>
    <x v="7228"/>
    <d v="2023-01-04T00:00:00"/>
    <s v="Customer_1368"/>
    <x v="2"/>
    <x v="3"/>
    <x v="1"/>
    <x v="1"/>
    <n v="5"/>
    <n v="1535"/>
    <n v="8"/>
    <n v="7061"/>
    <x v="7137"/>
    <s v="UPI"/>
    <x v="2"/>
    <n v="2"/>
    <n v="2023"/>
    <n v="1"/>
    <x v="0"/>
    <n v="1"/>
    <n v="1"/>
    <n v="1"/>
    <n v="3"/>
    <x v="6"/>
    <x v="1"/>
    <n v="61400"/>
    <n v="0.09"/>
  </r>
  <r>
    <x v="7229"/>
    <d v="2023-01-24T00:00:00"/>
    <s v="Customer_1017"/>
    <x v="3"/>
    <x v="2"/>
    <x v="2"/>
    <x v="5"/>
    <n v="1"/>
    <n v="1228"/>
    <n v="7"/>
    <n v="1142.04"/>
    <x v="7138"/>
    <s v="Cash"/>
    <x v="1"/>
    <n v="7"/>
    <n v="2023"/>
    <n v="1"/>
    <x v="0"/>
    <n v="1"/>
    <n v="4"/>
    <n v="4"/>
    <n v="2"/>
    <x v="5"/>
    <x v="1"/>
    <n v="8596"/>
    <n v="0.19"/>
  </r>
  <r>
    <x v="7230"/>
    <d v="2023-07-10T00:00:00"/>
    <s v="Customer_1136"/>
    <x v="3"/>
    <x v="2"/>
    <x v="2"/>
    <x v="7"/>
    <n v="5"/>
    <n v="3156"/>
    <n v="30"/>
    <n v="11046"/>
    <x v="7139"/>
    <s v="Cash"/>
    <x v="2"/>
    <n v="5"/>
    <n v="2023"/>
    <n v="7"/>
    <x v="10"/>
    <n v="3"/>
    <n v="28"/>
    <n v="3"/>
    <n v="1"/>
    <x v="3"/>
    <x v="1"/>
    <n v="473400"/>
    <n v="0.09"/>
  </r>
  <r>
    <x v="7231"/>
    <d v="2023-04-28T00:00:00"/>
    <s v="Customer_1677"/>
    <x v="1"/>
    <x v="1"/>
    <x v="2"/>
    <x v="2"/>
    <n v="5"/>
    <n v="4076"/>
    <n v="2"/>
    <n v="19972.400000000001"/>
    <x v="7140"/>
    <s v="Card"/>
    <x v="2"/>
    <n v="7"/>
    <n v="2023"/>
    <n v="4"/>
    <x v="8"/>
    <n v="2"/>
    <n v="17"/>
    <n v="5"/>
    <n v="5"/>
    <x v="1"/>
    <x v="1"/>
    <n v="40760"/>
    <n v="0.18"/>
  </r>
  <r>
    <x v="7232"/>
    <d v="2023-12-25T00:00:00"/>
    <s v="Customer_1827"/>
    <x v="1"/>
    <x v="0"/>
    <x v="2"/>
    <x v="5"/>
    <n v="10"/>
    <n v="845"/>
    <n v="24"/>
    <n v="6422"/>
    <x v="1340"/>
    <s v="UPI"/>
    <x v="2"/>
    <n v="1"/>
    <n v="2023"/>
    <n v="12"/>
    <x v="2"/>
    <n v="4"/>
    <n v="52"/>
    <n v="5"/>
    <n v="1"/>
    <x v="3"/>
    <x v="1"/>
    <n v="202800"/>
    <n v="0.06"/>
  </r>
  <r>
    <x v="7233"/>
    <d v="2023-03-05T00:00:00"/>
    <s v="Customer_896"/>
    <x v="1"/>
    <x v="1"/>
    <x v="0"/>
    <x v="6"/>
    <n v="8"/>
    <n v="2400"/>
    <n v="0"/>
    <n v="19200"/>
    <x v="7141"/>
    <s v="Cash"/>
    <x v="2"/>
    <n v="1"/>
    <n v="2023"/>
    <n v="3"/>
    <x v="9"/>
    <n v="1"/>
    <n v="10"/>
    <n v="2"/>
    <n v="0"/>
    <x v="2"/>
    <x v="0"/>
    <n v="0"/>
    <n v="0.09"/>
  </r>
  <r>
    <x v="7234"/>
    <d v="2023-01-06T00:00:00"/>
    <s v="Customer_887"/>
    <x v="3"/>
    <x v="2"/>
    <x v="1"/>
    <x v="8"/>
    <n v="10"/>
    <n v="2813"/>
    <n v="1"/>
    <n v="27848.7"/>
    <x v="7142"/>
    <s v="Card"/>
    <x v="1"/>
    <n v="3"/>
    <n v="2023"/>
    <n v="1"/>
    <x v="0"/>
    <n v="1"/>
    <n v="1"/>
    <n v="1"/>
    <n v="5"/>
    <x v="1"/>
    <x v="1"/>
    <n v="28130"/>
    <n v="0.1"/>
  </r>
  <r>
    <x v="7235"/>
    <d v="2023-11-12T00:00:00"/>
    <s v="Customer_71"/>
    <x v="3"/>
    <x v="1"/>
    <x v="2"/>
    <x v="5"/>
    <n v="10"/>
    <n v="2054"/>
    <n v="4"/>
    <n v="19718.400000000001"/>
    <x v="7143"/>
    <s v="Cash"/>
    <x v="2"/>
    <n v="6"/>
    <n v="2023"/>
    <n v="11"/>
    <x v="6"/>
    <n v="4"/>
    <n v="46"/>
    <n v="3"/>
    <n v="0"/>
    <x v="2"/>
    <x v="0"/>
    <n v="82160"/>
    <n v="0.16"/>
  </r>
  <r>
    <x v="7236"/>
    <d v="2023-04-19T00:00:00"/>
    <s v="Customer_817"/>
    <x v="1"/>
    <x v="2"/>
    <x v="2"/>
    <x v="5"/>
    <n v="4"/>
    <n v="1301"/>
    <n v="11"/>
    <n v="4631.5600000000004"/>
    <x v="7144"/>
    <s v="Card"/>
    <x v="2"/>
    <n v="7"/>
    <n v="2023"/>
    <n v="4"/>
    <x v="8"/>
    <n v="2"/>
    <n v="16"/>
    <n v="4"/>
    <n v="3"/>
    <x v="6"/>
    <x v="1"/>
    <n v="57244"/>
    <n v="0.16"/>
  </r>
  <r>
    <x v="7237"/>
    <d v="2023-10-09T00:00:00"/>
    <s v="Customer_722"/>
    <x v="2"/>
    <x v="3"/>
    <x v="1"/>
    <x v="1"/>
    <n v="3"/>
    <n v="2756"/>
    <n v="17"/>
    <n v="6862.44"/>
    <x v="7145"/>
    <s v="UPI"/>
    <x v="0"/>
    <n v="3"/>
    <n v="2023"/>
    <n v="10"/>
    <x v="1"/>
    <n v="4"/>
    <n v="41"/>
    <n v="2"/>
    <n v="1"/>
    <x v="3"/>
    <x v="1"/>
    <n v="140556"/>
    <n v="0.16"/>
  </r>
  <r>
    <x v="7238"/>
    <d v="2023-09-08T00:00:00"/>
    <s v="Customer_1255"/>
    <x v="2"/>
    <x v="1"/>
    <x v="0"/>
    <x v="6"/>
    <n v="7"/>
    <n v="945"/>
    <n v="29"/>
    <n v="4696.6499999999996"/>
    <x v="7146"/>
    <s v="Card"/>
    <x v="1"/>
    <n v="5"/>
    <n v="2023"/>
    <n v="9"/>
    <x v="5"/>
    <n v="3"/>
    <n v="36"/>
    <n v="2"/>
    <n v="5"/>
    <x v="1"/>
    <x v="1"/>
    <n v="191835"/>
    <n v="0.16"/>
  </r>
  <r>
    <x v="7239"/>
    <d v="2023-05-25T00:00:00"/>
    <s v="Customer_513"/>
    <x v="0"/>
    <x v="0"/>
    <x v="2"/>
    <x v="5"/>
    <n v="8"/>
    <n v="4236"/>
    <n v="2"/>
    <n v="33210.239999999998"/>
    <x v="7147"/>
    <s v="Cash"/>
    <x v="0"/>
    <n v="7"/>
    <n v="2023"/>
    <n v="5"/>
    <x v="11"/>
    <n v="2"/>
    <n v="21"/>
    <n v="4"/>
    <n v="4"/>
    <x v="4"/>
    <x v="1"/>
    <n v="67776"/>
    <n v="0.09"/>
  </r>
  <r>
    <x v="7240"/>
    <d v="2023-01-27T00:00:00"/>
    <s v="Customer_1531"/>
    <x v="2"/>
    <x v="1"/>
    <x v="1"/>
    <x v="3"/>
    <n v="5"/>
    <n v="4311"/>
    <n v="26"/>
    <n v="15950.7"/>
    <x v="7148"/>
    <s v="Cash"/>
    <x v="0"/>
    <n v="2"/>
    <n v="2023"/>
    <n v="1"/>
    <x v="0"/>
    <n v="1"/>
    <n v="4"/>
    <n v="4"/>
    <n v="5"/>
    <x v="1"/>
    <x v="1"/>
    <n v="560430"/>
    <n v="0.16"/>
  </r>
  <r>
    <x v="7241"/>
    <d v="2023-04-01T00:00:00"/>
    <s v="Customer_124"/>
    <x v="3"/>
    <x v="2"/>
    <x v="1"/>
    <x v="3"/>
    <n v="9"/>
    <n v="4054"/>
    <n v="2"/>
    <n v="35756.28"/>
    <x v="7149"/>
    <s v="Card"/>
    <x v="2"/>
    <n v="1"/>
    <n v="2023"/>
    <n v="4"/>
    <x v="8"/>
    <n v="2"/>
    <n v="13"/>
    <n v="1"/>
    <n v="6"/>
    <x v="0"/>
    <x v="0"/>
    <n v="72972"/>
    <n v="0.09"/>
  </r>
  <r>
    <x v="7242"/>
    <d v="2023-11-27T00:00:00"/>
    <s v="Customer_828"/>
    <x v="1"/>
    <x v="1"/>
    <x v="0"/>
    <x v="4"/>
    <n v="1"/>
    <n v="3123"/>
    <n v="14"/>
    <n v="2685.78"/>
    <x v="7150"/>
    <s v="Cash"/>
    <x v="2"/>
    <n v="6"/>
    <n v="2023"/>
    <n v="11"/>
    <x v="6"/>
    <n v="4"/>
    <n v="48"/>
    <n v="5"/>
    <n v="1"/>
    <x v="3"/>
    <x v="1"/>
    <n v="43722"/>
    <n v="0.17"/>
  </r>
  <r>
    <x v="7243"/>
    <d v="2023-07-17T00:00:00"/>
    <s v="Customer_1021"/>
    <x v="0"/>
    <x v="3"/>
    <x v="1"/>
    <x v="3"/>
    <n v="8"/>
    <n v="3185"/>
    <n v="23"/>
    <n v="19619.599999999999"/>
    <x v="7151"/>
    <s v="Cash"/>
    <x v="0"/>
    <n v="4"/>
    <n v="2023"/>
    <n v="7"/>
    <x v="10"/>
    <n v="3"/>
    <n v="29"/>
    <n v="4"/>
    <n v="1"/>
    <x v="3"/>
    <x v="1"/>
    <n v="586040"/>
    <n v="0.18"/>
  </r>
  <r>
    <x v="7244"/>
    <d v="2023-07-17T00:00:00"/>
    <s v="Customer_1460"/>
    <x v="1"/>
    <x v="0"/>
    <x v="0"/>
    <x v="0"/>
    <n v="4"/>
    <n v="2785"/>
    <n v="2"/>
    <n v="10917.2"/>
    <x v="7152"/>
    <s v="Card"/>
    <x v="2"/>
    <n v="4"/>
    <n v="2023"/>
    <n v="7"/>
    <x v="10"/>
    <n v="3"/>
    <n v="29"/>
    <n v="4"/>
    <n v="1"/>
    <x v="3"/>
    <x v="1"/>
    <n v="22280"/>
    <n v="0.18"/>
  </r>
  <r>
    <x v="7245"/>
    <d v="2023-02-17T00:00:00"/>
    <s v="Customer_888"/>
    <x v="1"/>
    <x v="1"/>
    <x v="1"/>
    <x v="8"/>
    <n v="6"/>
    <n v="2884"/>
    <n v="1"/>
    <n v="17130.96"/>
    <x v="7153"/>
    <s v="Cash"/>
    <x v="2"/>
    <n v="3"/>
    <n v="2023"/>
    <n v="2"/>
    <x v="3"/>
    <n v="1"/>
    <n v="7"/>
    <n v="3"/>
    <n v="5"/>
    <x v="1"/>
    <x v="1"/>
    <n v="17304"/>
    <n v="0.06"/>
  </r>
  <r>
    <x v="7246"/>
    <d v="2023-08-20T00:00:00"/>
    <s v="Customer_275"/>
    <x v="3"/>
    <x v="0"/>
    <x v="2"/>
    <x v="5"/>
    <n v="8"/>
    <n v="4335"/>
    <n v="10"/>
    <n v="31212"/>
    <x v="7154"/>
    <s v="Cash"/>
    <x v="2"/>
    <n v="7"/>
    <n v="2023"/>
    <n v="8"/>
    <x v="4"/>
    <n v="3"/>
    <n v="34"/>
    <n v="4"/>
    <n v="0"/>
    <x v="2"/>
    <x v="0"/>
    <n v="346800"/>
    <n v="0.1"/>
  </r>
  <r>
    <x v="7247"/>
    <d v="2023-05-17T00:00:00"/>
    <s v="Customer_382"/>
    <x v="0"/>
    <x v="1"/>
    <x v="2"/>
    <x v="5"/>
    <n v="8"/>
    <n v="2354"/>
    <n v="12"/>
    <n v="16572.16"/>
    <x v="7155"/>
    <s v="Cash"/>
    <x v="2"/>
    <n v="3"/>
    <n v="2023"/>
    <n v="5"/>
    <x v="11"/>
    <n v="2"/>
    <n v="20"/>
    <n v="3"/>
    <n v="3"/>
    <x v="6"/>
    <x v="1"/>
    <n v="225984"/>
    <n v="0.14000000000000001"/>
  </r>
  <r>
    <x v="7248"/>
    <d v="2023-08-30T00:00:00"/>
    <s v="Customer_1689"/>
    <x v="3"/>
    <x v="0"/>
    <x v="2"/>
    <x v="2"/>
    <n v="1"/>
    <n v="1708"/>
    <n v="8"/>
    <n v="1571.36"/>
    <x v="7156"/>
    <s v="UPI"/>
    <x v="1"/>
    <n v="4"/>
    <n v="2023"/>
    <n v="8"/>
    <x v="4"/>
    <n v="3"/>
    <n v="35"/>
    <n v="5"/>
    <n v="3"/>
    <x v="6"/>
    <x v="1"/>
    <n v="13664"/>
    <n v="0.1"/>
  </r>
  <r>
    <x v="7249"/>
    <d v="2023-04-14T00:00:00"/>
    <s v="Customer_497"/>
    <x v="3"/>
    <x v="0"/>
    <x v="0"/>
    <x v="6"/>
    <n v="6"/>
    <n v="4270"/>
    <n v="14"/>
    <n v="22033.200000000001"/>
    <x v="7157"/>
    <s v="Cash"/>
    <x v="2"/>
    <n v="1"/>
    <n v="2023"/>
    <n v="4"/>
    <x v="8"/>
    <n v="2"/>
    <n v="15"/>
    <n v="3"/>
    <n v="5"/>
    <x v="1"/>
    <x v="1"/>
    <n v="358680"/>
    <n v="0.05"/>
  </r>
  <r>
    <x v="7250"/>
    <d v="2023-03-14T00:00:00"/>
    <s v="Customer_1639"/>
    <x v="2"/>
    <x v="0"/>
    <x v="1"/>
    <x v="3"/>
    <n v="8"/>
    <n v="468"/>
    <n v="1"/>
    <n v="3706.56"/>
    <x v="7158"/>
    <s v="UPI"/>
    <x v="1"/>
    <n v="1"/>
    <n v="2023"/>
    <n v="3"/>
    <x v="9"/>
    <n v="1"/>
    <n v="11"/>
    <n v="3"/>
    <n v="2"/>
    <x v="5"/>
    <x v="1"/>
    <n v="3744"/>
    <n v="0.13"/>
  </r>
  <r>
    <x v="7251"/>
    <d v="2023-11-19T00:00:00"/>
    <s v="Customer_219"/>
    <x v="3"/>
    <x v="0"/>
    <x v="0"/>
    <x v="0"/>
    <n v="7"/>
    <n v="2545"/>
    <n v="15"/>
    <n v="15142.75"/>
    <x v="6768"/>
    <s v="UPI"/>
    <x v="1"/>
    <n v="3"/>
    <n v="2023"/>
    <n v="11"/>
    <x v="6"/>
    <n v="4"/>
    <n v="47"/>
    <n v="4"/>
    <n v="0"/>
    <x v="2"/>
    <x v="0"/>
    <n v="267225"/>
    <n v="0.11"/>
  </r>
  <r>
    <x v="7252"/>
    <d v="2023-10-31T00:00:00"/>
    <s v="Customer_1490"/>
    <x v="1"/>
    <x v="0"/>
    <x v="2"/>
    <x v="5"/>
    <n v="9"/>
    <n v="3276"/>
    <n v="6"/>
    <n v="27714.959999999999"/>
    <x v="7159"/>
    <s v="Card"/>
    <x v="1"/>
    <n v="5"/>
    <n v="2023"/>
    <n v="10"/>
    <x v="1"/>
    <n v="4"/>
    <n v="44"/>
    <n v="5"/>
    <n v="2"/>
    <x v="5"/>
    <x v="1"/>
    <n v="176904"/>
    <n v="0.13"/>
  </r>
  <r>
    <x v="7253"/>
    <d v="2023-09-25T00:00:00"/>
    <s v="Customer_124"/>
    <x v="3"/>
    <x v="2"/>
    <x v="2"/>
    <x v="5"/>
    <n v="7"/>
    <n v="2545"/>
    <n v="8"/>
    <n v="16389.8"/>
    <x v="7160"/>
    <s v="Card"/>
    <x v="1"/>
    <n v="5"/>
    <n v="2023"/>
    <n v="9"/>
    <x v="5"/>
    <n v="3"/>
    <n v="39"/>
    <n v="5"/>
    <n v="1"/>
    <x v="3"/>
    <x v="1"/>
    <n v="142520"/>
    <n v="0.06"/>
  </r>
  <r>
    <x v="7254"/>
    <d v="2023-06-18T00:00:00"/>
    <s v="Customer_524"/>
    <x v="2"/>
    <x v="0"/>
    <x v="1"/>
    <x v="8"/>
    <n v="2"/>
    <n v="1779"/>
    <n v="26"/>
    <n v="2632.92"/>
    <x v="7161"/>
    <s v="Cash"/>
    <x v="0"/>
    <n v="6"/>
    <n v="2023"/>
    <n v="6"/>
    <x v="7"/>
    <n v="2"/>
    <n v="25"/>
    <n v="4"/>
    <n v="0"/>
    <x v="2"/>
    <x v="0"/>
    <n v="92508"/>
    <n v="0.15"/>
  </r>
  <r>
    <x v="7255"/>
    <d v="2023-08-31T00:00:00"/>
    <s v="Customer_275"/>
    <x v="2"/>
    <x v="1"/>
    <x v="1"/>
    <x v="1"/>
    <n v="10"/>
    <n v="4341"/>
    <n v="30"/>
    <n v="30387"/>
    <x v="7162"/>
    <s v="UPI"/>
    <x v="1"/>
    <n v="3"/>
    <n v="2023"/>
    <n v="8"/>
    <x v="4"/>
    <n v="3"/>
    <n v="35"/>
    <n v="5"/>
    <n v="4"/>
    <x v="4"/>
    <x v="1"/>
    <n v="1302300"/>
    <n v="0.11"/>
  </r>
  <r>
    <x v="7256"/>
    <d v="2023-01-07T00:00:00"/>
    <s v="Customer_200"/>
    <x v="0"/>
    <x v="1"/>
    <x v="0"/>
    <x v="4"/>
    <n v="3"/>
    <n v="2045"/>
    <n v="25"/>
    <n v="4601.25"/>
    <x v="7163"/>
    <s v="Cash"/>
    <x v="2"/>
    <n v="2"/>
    <n v="2023"/>
    <n v="1"/>
    <x v="0"/>
    <n v="1"/>
    <n v="1"/>
    <n v="1"/>
    <n v="6"/>
    <x v="0"/>
    <x v="0"/>
    <n v="153375"/>
    <n v="0.13"/>
  </r>
  <r>
    <x v="7257"/>
    <d v="2023-04-12T00:00:00"/>
    <s v="Customer_733"/>
    <x v="1"/>
    <x v="0"/>
    <x v="0"/>
    <x v="0"/>
    <n v="8"/>
    <n v="1342"/>
    <n v="14"/>
    <n v="9232.9599999999991"/>
    <x v="7164"/>
    <s v="Card"/>
    <x v="1"/>
    <n v="6"/>
    <n v="2023"/>
    <n v="4"/>
    <x v="8"/>
    <n v="2"/>
    <n v="15"/>
    <n v="3"/>
    <n v="3"/>
    <x v="6"/>
    <x v="1"/>
    <n v="150304"/>
    <n v="0.08"/>
  </r>
  <r>
    <x v="7258"/>
    <d v="2023-01-29T00:00:00"/>
    <s v="Customer_1160"/>
    <x v="2"/>
    <x v="2"/>
    <x v="0"/>
    <x v="0"/>
    <n v="7"/>
    <n v="1894"/>
    <n v="4"/>
    <n v="12727.68"/>
    <x v="7165"/>
    <s v="Cash"/>
    <x v="2"/>
    <n v="7"/>
    <n v="2023"/>
    <n v="1"/>
    <x v="0"/>
    <n v="1"/>
    <n v="5"/>
    <n v="5"/>
    <n v="0"/>
    <x v="2"/>
    <x v="0"/>
    <n v="53032"/>
    <n v="0.09"/>
  </r>
  <r>
    <x v="7259"/>
    <d v="2023-12-11T00:00:00"/>
    <s v="Customer_1436"/>
    <x v="0"/>
    <x v="2"/>
    <x v="0"/>
    <x v="0"/>
    <n v="4"/>
    <n v="142"/>
    <n v="6"/>
    <n v="533.91999999999996"/>
    <x v="7166"/>
    <s v="UPI"/>
    <x v="0"/>
    <n v="4"/>
    <n v="2023"/>
    <n v="12"/>
    <x v="2"/>
    <n v="4"/>
    <n v="50"/>
    <n v="3"/>
    <n v="1"/>
    <x v="3"/>
    <x v="1"/>
    <n v="3408"/>
    <n v="0.08"/>
  </r>
  <r>
    <x v="7260"/>
    <d v="2023-04-02T00:00:00"/>
    <s v="Customer_119"/>
    <x v="3"/>
    <x v="0"/>
    <x v="0"/>
    <x v="6"/>
    <n v="8"/>
    <n v="3587"/>
    <n v="13"/>
    <n v="24965.52"/>
    <x v="7167"/>
    <s v="UPI"/>
    <x v="0"/>
    <n v="2"/>
    <n v="2023"/>
    <n v="4"/>
    <x v="8"/>
    <n v="2"/>
    <n v="14"/>
    <n v="2"/>
    <n v="0"/>
    <x v="2"/>
    <x v="0"/>
    <n v="373048"/>
    <n v="0.15"/>
  </r>
  <r>
    <x v="7261"/>
    <d v="2023-04-25T00:00:00"/>
    <s v="Customer_1050"/>
    <x v="3"/>
    <x v="1"/>
    <x v="2"/>
    <x v="7"/>
    <n v="8"/>
    <n v="4227"/>
    <n v="7"/>
    <n v="31448.880000000001"/>
    <x v="7168"/>
    <s v="Cash"/>
    <x v="2"/>
    <n v="2"/>
    <n v="2023"/>
    <n v="4"/>
    <x v="8"/>
    <n v="2"/>
    <n v="17"/>
    <n v="5"/>
    <n v="2"/>
    <x v="5"/>
    <x v="1"/>
    <n v="236712"/>
    <n v="0.15"/>
  </r>
  <r>
    <x v="7262"/>
    <d v="2023-09-29T00:00:00"/>
    <s v="Customer_1755"/>
    <x v="0"/>
    <x v="2"/>
    <x v="0"/>
    <x v="4"/>
    <n v="3"/>
    <n v="4317"/>
    <n v="29"/>
    <n v="9195.2099999999991"/>
    <x v="7169"/>
    <s v="Cash"/>
    <x v="1"/>
    <n v="6"/>
    <n v="2023"/>
    <n v="9"/>
    <x v="5"/>
    <n v="3"/>
    <n v="39"/>
    <n v="5"/>
    <n v="5"/>
    <x v="1"/>
    <x v="1"/>
    <n v="375579"/>
    <n v="0.18"/>
  </r>
  <r>
    <x v="7263"/>
    <d v="2023-06-07T00:00:00"/>
    <s v="Customer_3"/>
    <x v="0"/>
    <x v="1"/>
    <x v="2"/>
    <x v="7"/>
    <n v="9"/>
    <n v="2503"/>
    <n v="15"/>
    <n v="19147.95"/>
    <x v="7170"/>
    <s v="Cash"/>
    <x v="1"/>
    <n v="6"/>
    <n v="2023"/>
    <n v="6"/>
    <x v="7"/>
    <n v="2"/>
    <n v="23"/>
    <n v="2"/>
    <n v="3"/>
    <x v="6"/>
    <x v="1"/>
    <n v="337905"/>
    <n v="0.18"/>
  </r>
  <r>
    <x v="7264"/>
    <d v="2023-03-12T00:00:00"/>
    <s v="Customer_404"/>
    <x v="1"/>
    <x v="0"/>
    <x v="2"/>
    <x v="2"/>
    <n v="8"/>
    <n v="1946"/>
    <n v="1"/>
    <n v="15412.32"/>
    <x v="7171"/>
    <s v="Cash"/>
    <x v="2"/>
    <n v="7"/>
    <n v="2023"/>
    <n v="3"/>
    <x v="9"/>
    <n v="1"/>
    <n v="11"/>
    <n v="3"/>
    <n v="0"/>
    <x v="2"/>
    <x v="0"/>
    <n v="15568"/>
    <n v="0.05"/>
  </r>
  <r>
    <x v="7265"/>
    <d v="2023-08-21T00:00:00"/>
    <s v="Customer_638"/>
    <x v="3"/>
    <x v="1"/>
    <x v="2"/>
    <x v="5"/>
    <n v="3"/>
    <n v="1989"/>
    <n v="30"/>
    <n v="4176.8999999999996"/>
    <x v="7172"/>
    <s v="UPI"/>
    <x v="1"/>
    <n v="2"/>
    <n v="2023"/>
    <n v="8"/>
    <x v="4"/>
    <n v="3"/>
    <n v="34"/>
    <n v="4"/>
    <n v="1"/>
    <x v="3"/>
    <x v="1"/>
    <n v="179010"/>
    <n v="0.19"/>
  </r>
  <r>
    <x v="7266"/>
    <d v="2023-04-23T00:00:00"/>
    <s v="Customer_1123"/>
    <x v="0"/>
    <x v="2"/>
    <x v="1"/>
    <x v="8"/>
    <n v="3"/>
    <n v="3452"/>
    <n v="9"/>
    <n v="9423.9599999999991"/>
    <x v="7173"/>
    <s v="Card"/>
    <x v="0"/>
    <n v="5"/>
    <n v="2023"/>
    <n v="4"/>
    <x v="8"/>
    <n v="2"/>
    <n v="17"/>
    <n v="5"/>
    <n v="0"/>
    <x v="2"/>
    <x v="0"/>
    <n v="93204"/>
    <n v="0.11"/>
  </r>
  <r>
    <x v="7267"/>
    <d v="2023-12-29T00:00:00"/>
    <s v="Customer_1689"/>
    <x v="1"/>
    <x v="3"/>
    <x v="2"/>
    <x v="5"/>
    <n v="7"/>
    <n v="4647"/>
    <n v="14"/>
    <n v="27974.94"/>
    <x v="7174"/>
    <s v="UPI"/>
    <x v="2"/>
    <n v="1"/>
    <n v="2023"/>
    <n v="12"/>
    <x v="2"/>
    <n v="4"/>
    <n v="52"/>
    <n v="5"/>
    <n v="5"/>
    <x v="1"/>
    <x v="1"/>
    <n v="455406"/>
    <n v="0.1"/>
  </r>
  <r>
    <x v="7268"/>
    <d v="2023-10-03T00:00:00"/>
    <s v="Customer_9"/>
    <x v="0"/>
    <x v="3"/>
    <x v="0"/>
    <x v="0"/>
    <n v="6"/>
    <n v="1241"/>
    <n v="11"/>
    <n v="6626.94"/>
    <x v="2361"/>
    <s v="Cash"/>
    <x v="2"/>
    <n v="6"/>
    <n v="2023"/>
    <n v="10"/>
    <x v="1"/>
    <n v="4"/>
    <n v="40"/>
    <n v="1"/>
    <n v="2"/>
    <x v="5"/>
    <x v="1"/>
    <n v="81906"/>
    <n v="0.06"/>
  </r>
  <r>
    <x v="7269"/>
    <d v="2023-06-22T00:00:00"/>
    <s v="Customer_762"/>
    <x v="3"/>
    <x v="1"/>
    <x v="1"/>
    <x v="8"/>
    <n v="8"/>
    <n v="4391"/>
    <n v="28"/>
    <n v="25292.16"/>
    <x v="7175"/>
    <s v="UPI"/>
    <x v="0"/>
    <n v="4"/>
    <n v="2023"/>
    <n v="6"/>
    <x v="7"/>
    <n v="2"/>
    <n v="25"/>
    <n v="4"/>
    <n v="4"/>
    <x v="4"/>
    <x v="1"/>
    <n v="983584"/>
    <n v="0.13"/>
  </r>
  <r>
    <x v="7270"/>
    <d v="2023-03-09T00:00:00"/>
    <s v="Customer_1073"/>
    <x v="3"/>
    <x v="3"/>
    <x v="2"/>
    <x v="5"/>
    <n v="8"/>
    <n v="1698"/>
    <n v="17"/>
    <n v="11274.72"/>
    <x v="7176"/>
    <s v="Cash"/>
    <x v="0"/>
    <n v="3"/>
    <n v="2023"/>
    <n v="3"/>
    <x v="9"/>
    <n v="1"/>
    <n v="10"/>
    <n v="2"/>
    <n v="4"/>
    <x v="4"/>
    <x v="1"/>
    <n v="230928"/>
    <n v="0.1"/>
  </r>
  <r>
    <x v="7271"/>
    <d v="2023-06-03T00:00:00"/>
    <s v="Customer_168"/>
    <x v="0"/>
    <x v="2"/>
    <x v="1"/>
    <x v="8"/>
    <n v="2"/>
    <n v="4951"/>
    <n v="29"/>
    <n v="7030.42"/>
    <x v="7177"/>
    <s v="Card"/>
    <x v="2"/>
    <n v="3"/>
    <n v="2023"/>
    <n v="6"/>
    <x v="7"/>
    <n v="2"/>
    <n v="22"/>
    <n v="1"/>
    <n v="6"/>
    <x v="0"/>
    <x v="0"/>
    <n v="287158"/>
    <n v="0.18"/>
  </r>
  <r>
    <x v="7272"/>
    <d v="2023-12-07T00:00:00"/>
    <s v="Customer_1494"/>
    <x v="1"/>
    <x v="3"/>
    <x v="2"/>
    <x v="7"/>
    <n v="1"/>
    <n v="450"/>
    <n v="8"/>
    <n v="414"/>
    <x v="7178"/>
    <s v="Cash"/>
    <x v="1"/>
    <n v="3"/>
    <n v="2023"/>
    <n v="12"/>
    <x v="2"/>
    <n v="4"/>
    <n v="49"/>
    <n v="2"/>
    <n v="4"/>
    <x v="4"/>
    <x v="1"/>
    <n v="3600"/>
    <n v="0.11"/>
  </r>
  <r>
    <x v="7273"/>
    <d v="2023-08-15T00:00:00"/>
    <s v="Customer_1358"/>
    <x v="2"/>
    <x v="0"/>
    <x v="1"/>
    <x v="8"/>
    <n v="3"/>
    <n v="4917"/>
    <n v="26"/>
    <n v="10915.74"/>
    <x v="7179"/>
    <s v="UPI"/>
    <x v="1"/>
    <n v="1"/>
    <n v="2023"/>
    <n v="8"/>
    <x v="4"/>
    <n v="3"/>
    <n v="33"/>
    <n v="3"/>
    <n v="2"/>
    <x v="5"/>
    <x v="1"/>
    <n v="383526"/>
    <n v="0.19"/>
  </r>
  <r>
    <x v="7274"/>
    <d v="2023-02-04T00:00:00"/>
    <s v="Customer_823"/>
    <x v="2"/>
    <x v="3"/>
    <x v="0"/>
    <x v="0"/>
    <n v="3"/>
    <n v="384"/>
    <n v="0"/>
    <n v="1152"/>
    <x v="7180"/>
    <s v="UPI"/>
    <x v="0"/>
    <n v="6"/>
    <n v="2023"/>
    <n v="2"/>
    <x v="3"/>
    <n v="1"/>
    <n v="5"/>
    <n v="1"/>
    <n v="6"/>
    <x v="0"/>
    <x v="0"/>
    <n v="0"/>
    <n v="0.06"/>
  </r>
  <r>
    <x v="7275"/>
    <d v="2023-06-21T00:00:00"/>
    <s v="Customer_918"/>
    <x v="1"/>
    <x v="2"/>
    <x v="1"/>
    <x v="8"/>
    <n v="1"/>
    <n v="3520"/>
    <n v="6"/>
    <n v="3308.8"/>
    <x v="7181"/>
    <s v="UPI"/>
    <x v="0"/>
    <n v="2"/>
    <n v="2023"/>
    <n v="6"/>
    <x v="7"/>
    <n v="2"/>
    <n v="25"/>
    <n v="4"/>
    <n v="3"/>
    <x v="6"/>
    <x v="1"/>
    <n v="21120"/>
    <n v="0.15"/>
  </r>
  <r>
    <x v="7276"/>
    <d v="2023-10-11T00:00:00"/>
    <s v="Customer_1482"/>
    <x v="2"/>
    <x v="2"/>
    <x v="1"/>
    <x v="8"/>
    <n v="4"/>
    <n v="3393"/>
    <n v="27"/>
    <n v="9907.56"/>
    <x v="7182"/>
    <s v="Card"/>
    <x v="2"/>
    <n v="2"/>
    <n v="2023"/>
    <n v="10"/>
    <x v="1"/>
    <n v="4"/>
    <n v="41"/>
    <n v="2"/>
    <n v="3"/>
    <x v="6"/>
    <x v="1"/>
    <n v="366444"/>
    <n v="0.16"/>
  </r>
  <r>
    <x v="7277"/>
    <d v="2023-08-22T00:00:00"/>
    <s v="Customer_575"/>
    <x v="3"/>
    <x v="3"/>
    <x v="0"/>
    <x v="0"/>
    <n v="1"/>
    <n v="665"/>
    <n v="19"/>
    <n v="538.65"/>
    <x v="7183"/>
    <s v="UPI"/>
    <x v="2"/>
    <n v="7"/>
    <n v="2023"/>
    <n v="8"/>
    <x v="4"/>
    <n v="3"/>
    <n v="34"/>
    <n v="4"/>
    <n v="2"/>
    <x v="5"/>
    <x v="1"/>
    <n v="12635"/>
    <n v="0.12"/>
  </r>
  <r>
    <x v="7278"/>
    <d v="2023-09-06T00:00:00"/>
    <s v="Customer_1145"/>
    <x v="1"/>
    <x v="3"/>
    <x v="1"/>
    <x v="1"/>
    <n v="2"/>
    <n v="1041"/>
    <n v="10"/>
    <n v="1873.8"/>
    <x v="1819"/>
    <s v="Cash"/>
    <x v="0"/>
    <n v="6"/>
    <n v="2023"/>
    <n v="9"/>
    <x v="5"/>
    <n v="3"/>
    <n v="36"/>
    <n v="2"/>
    <n v="3"/>
    <x v="6"/>
    <x v="1"/>
    <n v="20820"/>
    <n v="0.15"/>
  </r>
  <r>
    <x v="7279"/>
    <d v="2023-06-04T00:00:00"/>
    <s v="Customer_1508"/>
    <x v="1"/>
    <x v="1"/>
    <x v="0"/>
    <x v="6"/>
    <n v="1"/>
    <n v="487"/>
    <n v="16"/>
    <n v="409.08"/>
    <x v="7184"/>
    <s v="Card"/>
    <x v="1"/>
    <n v="5"/>
    <n v="2023"/>
    <n v="6"/>
    <x v="7"/>
    <n v="2"/>
    <n v="23"/>
    <n v="2"/>
    <n v="0"/>
    <x v="2"/>
    <x v="0"/>
    <n v="7792"/>
    <n v="0.18"/>
  </r>
  <r>
    <x v="7280"/>
    <d v="2023-04-10T00:00:00"/>
    <s v="Customer_765"/>
    <x v="1"/>
    <x v="2"/>
    <x v="1"/>
    <x v="3"/>
    <n v="5"/>
    <n v="2026"/>
    <n v="17"/>
    <n v="8407.9"/>
    <x v="7185"/>
    <s v="Card"/>
    <x v="1"/>
    <n v="5"/>
    <n v="2023"/>
    <n v="4"/>
    <x v="8"/>
    <n v="2"/>
    <n v="15"/>
    <n v="3"/>
    <n v="1"/>
    <x v="3"/>
    <x v="1"/>
    <n v="172210"/>
    <n v="0.19"/>
  </r>
  <r>
    <x v="7281"/>
    <d v="2023-04-19T00:00:00"/>
    <s v="Customer_1860"/>
    <x v="2"/>
    <x v="3"/>
    <x v="1"/>
    <x v="3"/>
    <n v="1"/>
    <n v="1921"/>
    <n v="14"/>
    <n v="1652.06"/>
    <x v="7186"/>
    <s v="Card"/>
    <x v="2"/>
    <n v="7"/>
    <n v="2023"/>
    <n v="4"/>
    <x v="8"/>
    <n v="2"/>
    <n v="16"/>
    <n v="4"/>
    <n v="3"/>
    <x v="6"/>
    <x v="1"/>
    <n v="26894"/>
    <n v="0.11"/>
  </r>
  <r>
    <x v="7282"/>
    <d v="2023-10-19T00:00:00"/>
    <s v="Customer_1258"/>
    <x v="3"/>
    <x v="2"/>
    <x v="1"/>
    <x v="1"/>
    <n v="7"/>
    <n v="153"/>
    <n v="4"/>
    <n v="1028.1600000000001"/>
    <x v="7187"/>
    <s v="UPI"/>
    <x v="0"/>
    <n v="4"/>
    <n v="2023"/>
    <n v="10"/>
    <x v="1"/>
    <n v="4"/>
    <n v="42"/>
    <n v="3"/>
    <n v="4"/>
    <x v="4"/>
    <x v="1"/>
    <n v="4284"/>
    <n v="0.11"/>
  </r>
  <r>
    <x v="7283"/>
    <d v="2023-07-17T00:00:00"/>
    <s v="Customer_396"/>
    <x v="1"/>
    <x v="1"/>
    <x v="0"/>
    <x v="4"/>
    <n v="6"/>
    <n v="282"/>
    <n v="16"/>
    <n v="1421.28"/>
    <x v="7188"/>
    <s v="Card"/>
    <x v="0"/>
    <n v="3"/>
    <n v="2023"/>
    <n v="7"/>
    <x v="10"/>
    <n v="3"/>
    <n v="29"/>
    <n v="4"/>
    <n v="1"/>
    <x v="3"/>
    <x v="1"/>
    <n v="27072"/>
    <n v="0.05"/>
  </r>
  <r>
    <x v="7284"/>
    <d v="2023-06-29T00:00:00"/>
    <s v="Customer_1159"/>
    <x v="0"/>
    <x v="0"/>
    <x v="0"/>
    <x v="0"/>
    <n v="10"/>
    <n v="817"/>
    <n v="6"/>
    <n v="7679.8"/>
    <x v="7189"/>
    <s v="UPI"/>
    <x v="0"/>
    <n v="2"/>
    <n v="2023"/>
    <n v="6"/>
    <x v="7"/>
    <n v="2"/>
    <n v="26"/>
    <n v="5"/>
    <n v="4"/>
    <x v="4"/>
    <x v="1"/>
    <n v="49020"/>
    <n v="0.18"/>
  </r>
  <r>
    <x v="7285"/>
    <d v="2023-09-15T00:00:00"/>
    <s v="Customer_117"/>
    <x v="0"/>
    <x v="3"/>
    <x v="2"/>
    <x v="7"/>
    <n v="4"/>
    <n v="4612"/>
    <n v="10"/>
    <n v="16603.2"/>
    <x v="7190"/>
    <s v="Cash"/>
    <x v="0"/>
    <n v="4"/>
    <n v="2023"/>
    <n v="9"/>
    <x v="5"/>
    <n v="3"/>
    <n v="37"/>
    <n v="3"/>
    <n v="5"/>
    <x v="1"/>
    <x v="1"/>
    <n v="184480"/>
    <n v="0.18"/>
  </r>
  <r>
    <x v="7286"/>
    <d v="2023-09-02T00:00:00"/>
    <s v="Customer_162"/>
    <x v="2"/>
    <x v="2"/>
    <x v="2"/>
    <x v="7"/>
    <n v="5"/>
    <n v="2879"/>
    <n v="25"/>
    <n v="10796.25"/>
    <x v="7191"/>
    <s v="Card"/>
    <x v="2"/>
    <n v="5"/>
    <n v="2023"/>
    <n v="9"/>
    <x v="5"/>
    <n v="3"/>
    <n v="35"/>
    <n v="1"/>
    <n v="6"/>
    <x v="0"/>
    <x v="0"/>
    <n v="359875"/>
    <n v="0.18"/>
  </r>
  <r>
    <x v="7287"/>
    <d v="2023-10-12T00:00:00"/>
    <s v="Customer_398"/>
    <x v="2"/>
    <x v="3"/>
    <x v="2"/>
    <x v="7"/>
    <n v="7"/>
    <n v="4282"/>
    <n v="12"/>
    <n v="26377.119999999999"/>
    <x v="7192"/>
    <s v="Card"/>
    <x v="0"/>
    <n v="7"/>
    <n v="2023"/>
    <n v="10"/>
    <x v="1"/>
    <n v="4"/>
    <n v="41"/>
    <n v="2"/>
    <n v="4"/>
    <x v="4"/>
    <x v="1"/>
    <n v="359688"/>
    <n v="0.16"/>
  </r>
  <r>
    <x v="7288"/>
    <d v="2023-08-03T00:00:00"/>
    <s v="Customer_1691"/>
    <x v="0"/>
    <x v="3"/>
    <x v="1"/>
    <x v="1"/>
    <n v="5"/>
    <n v="3645"/>
    <n v="12"/>
    <n v="16038"/>
    <x v="7193"/>
    <s v="Card"/>
    <x v="0"/>
    <n v="2"/>
    <n v="2023"/>
    <n v="8"/>
    <x v="4"/>
    <n v="3"/>
    <n v="31"/>
    <n v="1"/>
    <n v="4"/>
    <x v="4"/>
    <x v="1"/>
    <n v="218700"/>
    <n v="0.19"/>
  </r>
  <r>
    <x v="7289"/>
    <d v="2023-12-31T00:00:00"/>
    <s v="Customer_369"/>
    <x v="2"/>
    <x v="0"/>
    <x v="1"/>
    <x v="8"/>
    <n v="10"/>
    <n v="1692"/>
    <n v="22"/>
    <n v="13197.6"/>
    <x v="7194"/>
    <s v="Cash"/>
    <x v="1"/>
    <n v="7"/>
    <n v="2023"/>
    <n v="12"/>
    <x v="2"/>
    <n v="4"/>
    <n v="53"/>
    <n v="6"/>
    <n v="0"/>
    <x v="2"/>
    <x v="0"/>
    <n v="372240"/>
    <n v="0.19"/>
  </r>
  <r>
    <x v="7290"/>
    <d v="2023-06-02T00:00:00"/>
    <s v="Customer_995"/>
    <x v="1"/>
    <x v="3"/>
    <x v="2"/>
    <x v="2"/>
    <n v="2"/>
    <n v="2216"/>
    <n v="6"/>
    <n v="4166.08"/>
    <x v="7195"/>
    <s v="Cash"/>
    <x v="0"/>
    <n v="4"/>
    <n v="2023"/>
    <n v="6"/>
    <x v="7"/>
    <n v="2"/>
    <n v="22"/>
    <n v="1"/>
    <n v="5"/>
    <x v="1"/>
    <x v="1"/>
    <n v="26592"/>
    <n v="0.14000000000000001"/>
  </r>
  <r>
    <x v="7291"/>
    <d v="2023-08-04T00:00:00"/>
    <s v="Customer_447"/>
    <x v="3"/>
    <x v="1"/>
    <x v="2"/>
    <x v="5"/>
    <n v="5"/>
    <n v="2153"/>
    <n v="10"/>
    <n v="9688.5"/>
    <x v="7196"/>
    <s v="UPI"/>
    <x v="0"/>
    <n v="5"/>
    <n v="2023"/>
    <n v="8"/>
    <x v="4"/>
    <n v="3"/>
    <n v="31"/>
    <n v="1"/>
    <n v="5"/>
    <x v="1"/>
    <x v="1"/>
    <n v="107650"/>
    <n v="0.09"/>
  </r>
  <r>
    <x v="7292"/>
    <d v="2023-03-22T00:00:00"/>
    <s v="Customer_809"/>
    <x v="2"/>
    <x v="0"/>
    <x v="0"/>
    <x v="0"/>
    <n v="8"/>
    <n v="1628"/>
    <n v="28"/>
    <n v="9377.2800000000007"/>
    <x v="7197"/>
    <s v="UPI"/>
    <x v="0"/>
    <n v="5"/>
    <n v="2023"/>
    <n v="3"/>
    <x v="9"/>
    <n v="1"/>
    <n v="12"/>
    <n v="4"/>
    <n v="3"/>
    <x v="6"/>
    <x v="1"/>
    <n v="364672"/>
    <n v="0.11"/>
  </r>
  <r>
    <x v="7293"/>
    <d v="2023-01-29T00:00:00"/>
    <s v="Customer_230"/>
    <x v="2"/>
    <x v="0"/>
    <x v="1"/>
    <x v="8"/>
    <n v="2"/>
    <n v="1168"/>
    <n v="17"/>
    <n v="1938.88"/>
    <x v="7198"/>
    <s v="UPI"/>
    <x v="2"/>
    <n v="3"/>
    <n v="2023"/>
    <n v="1"/>
    <x v="0"/>
    <n v="1"/>
    <n v="5"/>
    <n v="5"/>
    <n v="0"/>
    <x v="2"/>
    <x v="0"/>
    <n v="39712"/>
    <n v="0.14000000000000001"/>
  </r>
  <r>
    <x v="7294"/>
    <d v="2023-01-25T00:00:00"/>
    <s v="Customer_822"/>
    <x v="1"/>
    <x v="2"/>
    <x v="2"/>
    <x v="7"/>
    <n v="6"/>
    <n v="3584"/>
    <n v="22"/>
    <n v="16773.12"/>
    <x v="7199"/>
    <s v="UPI"/>
    <x v="2"/>
    <n v="6"/>
    <n v="2023"/>
    <n v="1"/>
    <x v="0"/>
    <n v="1"/>
    <n v="4"/>
    <n v="4"/>
    <n v="3"/>
    <x v="6"/>
    <x v="1"/>
    <n v="473088"/>
    <n v="0.17"/>
  </r>
  <r>
    <x v="7295"/>
    <d v="2023-06-16T00:00:00"/>
    <s v="Customer_1372"/>
    <x v="3"/>
    <x v="0"/>
    <x v="0"/>
    <x v="6"/>
    <n v="4"/>
    <n v="4841"/>
    <n v="17"/>
    <n v="16072.12"/>
    <x v="7200"/>
    <s v="Card"/>
    <x v="2"/>
    <n v="4"/>
    <n v="2023"/>
    <n v="6"/>
    <x v="7"/>
    <n v="2"/>
    <n v="24"/>
    <n v="3"/>
    <n v="5"/>
    <x v="1"/>
    <x v="1"/>
    <n v="329188"/>
    <n v="0.12"/>
  </r>
  <r>
    <x v="7296"/>
    <d v="2023-11-22T00:00:00"/>
    <s v="Customer_127"/>
    <x v="3"/>
    <x v="2"/>
    <x v="1"/>
    <x v="3"/>
    <n v="5"/>
    <n v="1892"/>
    <n v="15"/>
    <n v="8041"/>
    <x v="7201"/>
    <s v="Cash"/>
    <x v="2"/>
    <n v="1"/>
    <n v="2023"/>
    <n v="11"/>
    <x v="6"/>
    <n v="4"/>
    <n v="47"/>
    <n v="4"/>
    <n v="3"/>
    <x v="6"/>
    <x v="1"/>
    <n v="141900"/>
    <n v="0.16"/>
  </r>
  <r>
    <x v="7297"/>
    <d v="2023-12-12T00:00:00"/>
    <s v="Customer_342"/>
    <x v="3"/>
    <x v="1"/>
    <x v="0"/>
    <x v="6"/>
    <n v="5"/>
    <n v="472"/>
    <n v="15"/>
    <n v="2006"/>
    <x v="7202"/>
    <s v="Card"/>
    <x v="2"/>
    <n v="7"/>
    <n v="2023"/>
    <n v="12"/>
    <x v="2"/>
    <n v="4"/>
    <n v="50"/>
    <n v="3"/>
    <n v="2"/>
    <x v="5"/>
    <x v="1"/>
    <n v="35400"/>
    <n v="0.18"/>
  </r>
  <r>
    <x v="7298"/>
    <d v="2023-06-19T00:00:00"/>
    <s v="Customer_107"/>
    <x v="0"/>
    <x v="1"/>
    <x v="2"/>
    <x v="5"/>
    <n v="1"/>
    <n v="4599"/>
    <n v="25"/>
    <n v="3449.25"/>
    <x v="7203"/>
    <s v="Card"/>
    <x v="0"/>
    <n v="7"/>
    <n v="2023"/>
    <n v="6"/>
    <x v="7"/>
    <n v="2"/>
    <n v="25"/>
    <n v="4"/>
    <n v="1"/>
    <x v="3"/>
    <x v="1"/>
    <n v="114975"/>
    <n v="0.06"/>
  </r>
  <r>
    <x v="7299"/>
    <d v="2023-01-14T00:00:00"/>
    <s v="Customer_1919"/>
    <x v="0"/>
    <x v="3"/>
    <x v="0"/>
    <x v="0"/>
    <n v="6"/>
    <n v="4496"/>
    <n v="3"/>
    <n v="26166.720000000001"/>
    <x v="7204"/>
    <s v="UPI"/>
    <x v="0"/>
    <n v="4"/>
    <n v="2023"/>
    <n v="1"/>
    <x v="0"/>
    <n v="1"/>
    <n v="2"/>
    <n v="2"/>
    <n v="6"/>
    <x v="0"/>
    <x v="0"/>
    <n v="80928"/>
    <n v="0.2"/>
  </r>
  <r>
    <x v="7300"/>
    <d v="2023-11-03T00:00:00"/>
    <s v="Customer_1365"/>
    <x v="1"/>
    <x v="0"/>
    <x v="0"/>
    <x v="0"/>
    <n v="3"/>
    <n v="4408"/>
    <n v="10"/>
    <n v="11901.6"/>
    <x v="7205"/>
    <s v="UPI"/>
    <x v="0"/>
    <n v="6"/>
    <n v="2023"/>
    <n v="11"/>
    <x v="6"/>
    <n v="4"/>
    <n v="44"/>
    <n v="1"/>
    <n v="5"/>
    <x v="1"/>
    <x v="1"/>
    <n v="132240"/>
    <n v="0.17"/>
  </r>
  <r>
    <x v="7301"/>
    <d v="2023-05-30T00:00:00"/>
    <s v="Customer_1744"/>
    <x v="0"/>
    <x v="0"/>
    <x v="0"/>
    <x v="6"/>
    <n v="10"/>
    <n v="3909"/>
    <n v="25"/>
    <n v="29317.5"/>
    <x v="7206"/>
    <s v="UPI"/>
    <x v="2"/>
    <n v="5"/>
    <n v="2023"/>
    <n v="5"/>
    <x v="11"/>
    <n v="2"/>
    <n v="22"/>
    <n v="5"/>
    <n v="2"/>
    <x v="5"/>
    <x v="1"/>
    <n v="977250"/>
    <n v="0.1"/>
  </r>
  <r>
    <x v="7302"/>
    <d v="2023-12-24T00:00:00"/>
    <s v="Customer_1736"/>
    <x v="2"/>
    <x v="0"/>
    <x v="1"/>
    <x v="3"/>
    <n v="9"/>
    <n v="1863"/>
    <n v="17"/>
    <n v="13916.61"/>
    <x v="7207"/>
    <s v="Card"/>
    <x v="0"/>
    <n v="5"/>
    <n v="2023"/>
    <n v="12"/>
    <x v="2"/>
    <n v="4"/>
    <n v="52"/>
    <n v="5"/>
    <n v="0"/>
    <x v="2"/>
    <x v="0"/>
    <n v="285039"/>
    <n v="0.06"/>
  </r>
  <r>
    <x v="7303"/>
    <d v="2023-09-12T00:00:00"/>
    <s v="Customer_1614"/>
    <x v="2"/>
    <x v="2"/>
    <x v="2"/>
    <x v="2"/>
    <n v="2"/>
    <n v="2995"/>
    <n v="1"/>
    <n v="5930.1"/>
    <x v="7208"/>
    <s v="Cash"/>
    <x v="1"/>
    <n v="4"/>
    <n v="2023"/>
    <n v="9"/>
    <x v="5"/>
    <n v="3"/>
    <n v="37"/>
    <n v="3"/>
    <n v="2"/>
    <x v="5"/>
    <x v="1"/>
    <n v="5990"/>
    <n v="0.16"/>
  </r>
  <r>
    <x v="7304"/>
    <d v="2023-07-30T00:00:00"/>
    <s v="Customer_381"/>
    <x v="2"/>
    <x v="2"/>
    <x v="1"/>
    <x v="1"/>
    <n v="8"/>
    <n v="2830"/>
    <n v="29"/>
    <n v="16074.4"/>
    <x v="7209"/>
    <s v="Cash"/>
    <x v="0"/>
    <n v="1"/>
    <n v="2023"/>
    <n v="7"/>
    <x v="10"/>
    <n v="3"/>
    <n v="31"/>
    <n v="6"/>
    <n v="0"/>
    <x v="2"/>
    <x v="0"/>
    <n v="656560"/>
    <n v="0.2"/>
  </r>
  <r>
    <x v="7305"/>
    <d v="2023-07-31T00:00:00"/>
    <s v="Customer_1838"/>
    <x v="0"/>
    <x v="0"/>
    <x v="2"/>
    <x v="7"/>
    <n v="2"/>
    <n v="2663"/>
    <n v="23"/>
    <n v="4101.0200000000004"/>
    <x v="7210"/>
    <s v="Card"/>
    <x v="2"/>
    <n v="4"/>
    <n v="2023"/>
    <n v="7"/>
    <x v="10"/>
    <n v="3"/>
    <n v="31"/>
    <n v="6"/>
    <n v="1"/>
    <x v="3"/>
    <x v="1"/>
    <n v="122498"/>
    <n v="7.0000000000000007E-2"/>
  </r>
  <r>
    <x v="7306"/>
    <d v="2023-10-27T00:00:00"/>
    <s v="Customer_344"/>
    <x v="1"/>
    <x v="0"/>
    <x v="0"/>
    <x v="6"/>
    <n v="3"/>
    <n v="4206"/>
    <n v="0"/>
    <n v="12618"/>
    <x v="7211"/>
    <s v="Card"/>
    <x v="0"/>
    <n v="3"/>
    <n v="2023"/>
    <n v="10"/>
    <x v="1"/>
    <n v="4"/>
    <n v="43"/>
    <n v="4"/>
    <n v="5"/>
    <x v="1"/>
    <x v="1"/>
    <n v="0"/>
    <n v="0.12"/>
  </r>
  <r>
    <x v="7307"/>
    <d v="2023-12-28T00:00:00"/>
    <s v="Customer_1311"/>
    <x v="3"/>
    <x v="1"/>
    <x v="2"/>
    <x v="2"/>
    <n v="6"/>
    <n v="3211"/>
    <n v="5"/>
    <n v="18302.7"/>
    <x v="7212"/>
    <s v="UPI"/>
    <x v="0"/>
    <n v="5"/>
    <n v="2023"/>
    <n v="12"/>
    <x v="2"/>
    <n v="4"/>
    <n v="52"/>
    <n v="5"/>
    <n v="4"/>
    <x v="4"/>
    <x v="1"/>
    <n v="96330"/>
    <n v="0.19"/>
  </r>
  <r>
    <x v="7308"/>
    <d v="2023-08-07T00:00:00"/>
    <s v="Customer_909"/>
    <x v="1"/>
    <x v="2"/>
    <x v="0"/>
    <x v="6"/>
    <n v="8"/>
    <n v="1111"/>
    <n v="16"/>
    <n v="7465.92"/>
    <x v="7213"/>
    <s v="Cash"/>
    <x v="1"/>
    <n v="3"/>
    <n v="2023"/>
    <n v="8"/>
    <x v="4"/>
    <n v="3"/>
    <n v="32"/>
    <n v="2"/>
    <n v="1"/>
    <x v="3"/>
    <x v="1"/>
    <n v="142208"/>
    <n v="0.11"/>
  </r>
  <r>
    <x v="7309"/>
    <d v="2023-05-13T00:00:00"/>
    <s v="Customer_406"/>
    <x v="0"/>
    <x v="3"/>
    <x v="1"/>
    <x v="3"/>
    <n v="4"/>
    <n v="3888"/>
    <n v="29"/>
    <n v="11041.92"/>
    <x v="7214"/>
    <s v="UPI"/>
    <x v="1"/>
    <n v="6"/>
    <n v="2023"/>
    <n v="5"/>
    <x v="11"/>
    <n v="2"/>
    <n v="19"/>
    <n v="2"/>
    <n v="6"/>
    <x v="0"/>
    <x v="0"/>
    <n v="451008"/>
    <n v="0.1"/>
  </r>
  <r>
    <x v="7310"/>
    <d v="2023-07-11T00:00:00"/>
    <s v="Customer_357"/>
    <x v="3"/>
    <x v="1"/>
    <x v="2"/>
    <x v="2"/>
    <n v="3"/>
    <n v="1063"/>
    <n v="26"/>
    <n v="2359.86"/>
    <x v="1075"/>
    <s v="Cash"/>
    <x v="0"/>
    <n v="5"/>
    <n v="2023"/>
    <n v="7"/>
    <x v="10"/>
    <n v="3"/>
    <n v="28"/>
    <n v="3"/>
    <n v="2"/>
    <x v="5"/>
    <x v="1"/>
    <n v="82914"/>
    <n v="7.0000000000000007E-2"/>
  </r>
  <r>
    <x v="7311"/>
    <d v="2023-02-22T00:00:00"/>
    <s v="Customer_489"/>
    <x v="3"/>
    <x v="0"/>
    <x v="2"/>
    <x v="7"/>
    <n v="10"/>
    <n v="4177"/>
    <n v="5"/>
    <n v="39681.5"/>
    <x v="7215"/>
    <s v="Cash"/>
    <x v="0"/>
    <n v="4"/>
    <n v="2023"/>
    <n v="2"/>
    <x v="3"/>
    <n v="1"/>
    <n v="8"/>
    <n v="4"/>
    <n v="3"/>
    <x v="6"/>
    <x v="1"/>
    <n v="208850"/>
    <n v="0.16"/>
  </r>
  <r>
    <x v="7312"/>
    <d v="2023-12-21T00:00:00"/>
    <s v="Customer_1139"/>
    <x v="3"/>
    <x v="0"/>
    <x v="1"/>
    <x v="3"/>
    <n v="8"/>
    <n v="4929"/>
    <n v="23"/>
    <n v="30362.639999999999"/>
    <x v="7216"/>
    <s v="Card"/>
    <x v="1"/>
    <n v="3"/>
    <n v="2023"/>
    <n v="12"/>
    <x v="2"/>
    <n v="4"/>
    <n v="51"/>
    <n v="4"/>
    <n v="4"/>
    <x v="4"/>
    <x v="1"/>
    <n v="906936"/>
    <n v="0.15"/>
  </r>
  <r>
    <x v="7313"/>
    <d v="2023-07-09T00:00:00"/>
    <s v="Customer_893"/>
    <x v="1"/>
    <x v="0"/>
    <x v="0"/>
    <x v="0"/>
    <n v="5"/>
    <n v="2712"/>
    <n v="4"/>
    <n v="13017.6"/>
    <x v="7217"/>
    <s v="Cash"/>
    <x v="0"/>
    <n v="2"/>
    <n v="2023"/>
    <n v="7"/>
    <x v="10"/>
    <n v="3"/>
    <n v="28"/>
    <n v="3"/>
    <n v="0"/>
    <x v="2"/>
    <x v="0"/>
    <n v="54240"/>
    <n v="0.08"/>
  </r>
  <r>
    <x v="7314"/>
    <d v="2023-05-22T00:00:00"/>
    <s v="Customer_183"/>
    <x v="0"/>
    <x v="1"/>
    <x v="0"/>
    <x v="4"/>
    <n v="10"/>
    <n v="2642"/>
    <n v="29"/>
    <n v="18758.2"/>
    <x v="7218"/>
    <s v="Cash"/>
    <x v="1"/>
    <n v="4"/>
    <n v="2023"/>
    <n v="5"/>
    <x v="11"/>
    <n v="2"/>
    <n v="21"/>
    <n v="4"/>
    <n v="1"/>
    <x v="3"/>
    <x v="1"/>
    <n v="766180"/>
    <n v="0.06"/>
  </r>
  <r>
    <x v="7315"/>
    <d v="2023-02-03T00:00:00"/>
    <s v="Customer_1299"/>
    <x v="1"/>
    <x v="3"/>
    <x v="0"/>
    <x v="0"/>
    <n v="10"/>
    <n v="2447"/>
    <n v="17"/>
    <n v="20310.099999999999"/>
    <x v="7219"/>
    <s v="UPI"/>
    <x v="0"/>
    <n v="4"/>
    <n v="2023"/>
    <n v="2"/>
    <x v="3"/>
    <n v="1"/>
    <n v="5"/>
    <n v="1"/>
    <n v="5"/>
    <x v="1"/>
    <x v="1"/>
    <n v="415990"/>
    <n v="0.19"/>
  </r>
  <r>
    <x v="7316"/>
    <d v="2023-06-24T00:00:00"/>
    <s v="Customer_1543"/>
    <x v="0"/>
    <x v="3"/>
    <x v="2"/>
    <x v="2"/>
    <n v="5"/>
    <n v="3321"/>
    <n v="14"/>
    <n v="14280.3"/>
    <x v="7220"/>
    <s v="Cash"/>
    <x v="2"/>
    <n v="2"/>
    <n v="2023"/>
    <n v="6"/>
    <x v="7"/>
    <n v="2"/>
    <n v="25"/>
    <n v="4"/>
    <n v="6"/>
    <x v="0"/>
    <x v="0"/>
    <n v="232470"/>
    <n v="7.0000000000000007E-2"/>
  </r>
  <r>
    <x v="7317"/>
    <d v="2023-12-26T00:00:00"/>
    <s v="Customer_1502"/>
    <x v="0"/>
    <x v="0"/>
    <x v="2"/>
    <x v="2"/>
    <n v="7"/>
    <n v="2199"/>
    <n v="0"/>
    <n v="15393"/>
    <x v="7221"/>
    <s v="Card"/>
    <x v="0"/>
    <n v="2"/>
    <n v="2023"/>
    <n v="12"/>
    <x v="2"/>
    <n v="4"/>
    <n v="52"/>
    <n v="5"/>
    <n v="2"/>
    <x v="5"/>
    <x v="1"/>
    <n v="0"/>
    <n v="0.15"/>
  </r>
  <r>
    <x v="7318"/>
    <d v="2023-06-14T00:00:00"/>
    <s v="Customer_588"/>
    <x v="2"/>
    <x v="0"/>
    <x v="0"/>
    <x v="0"/>
    <n v="10"/>
    <n v="4020"/>
    <n v="7"/>
    <n v="37386"/>
    <x v="7222"/>
    <s v="UPI"/>
    <x v="2"/>
    <n v="4"/>
    <n v="2023"/>
    <n v="6"/>
    <x v="7"/>
    <n v="2"/>
    <n v="24"/>
    <n v="3"/>
    <n v="3"/>
    <x v="6"/>
    <x v="1"/>
    <n v="281400"/>
    <n v="0.17"/>
  </r>
  <r>
    <x v="7319"/>
    <d v="2023-10-01T00:00:00"/>
    <s v="Customer_607"/>
    <x v="3"/>
    <x v="1"/>
    <x v="0"/>
    <x v="6"/>
    <n v="3"/>
    <n v="3231"/>
    <n v="5"/>
    <n v="9208.35"/>
    <x v="7223"/>
    <s v="Cash"/>
    <x v="0"/>
    <n v="5"/>
    <n v="2023"/>
    <n v="10"/>
    <x v="1"/>
    <n v="4"/>
    <n v="40"/>
    <n v="1"/>
    <n v="0"/>
    <x v="2"/>
    <x v="0"/>
    <n v="48465"/>
    <n v="0.16"/>
  </r>
  <r>
    <x v="7320"/>
    <d v="2023-09-30T00:00:00"/>
    <s v="Customer_1591"/>
    <x v="2"/>
    <x v="2"/>
    <x v="1"/>
    <x v="1"/>
    <n v="10"/>
    <n v="4121"/>
    <n v="14"/>
    <n v="35440.6"/>
    <x v="7224"/>
    <s v="UPI"/>
    <x v="0"/>
    <n v="7"/>
    <n v="2023"/>
    <n v="9"/>
    <x v="5"/>
    <n v="3"/>
    <n v="39"/>
    <n v="5"/>
    <n v="6"/>
    <x v="0"/>
    <x v="0"/>
    <n v="576940"/>
    <n v="0.13"/>
  </r>
  <r>
    <x v="7321"/>
    <d v="2023-02-14T00:00:00"/>
    <s v="Customer_1951"/>
    <x v="0"/>
    <x v="1"/>
    <x v="1"/>
    <x v="8"/>
    <n v="2"/>
    <n v="3137"/>
    <n v="29"/>
    <n v="4454.54"/>
    <x v="7225"/>
    <s v="UPI"/>
    <x v="1"/>
    <n v="2"/>
    <n v="2023"/>
    <n v="2"/>
    <x v="3"/>
    <n v="1"/>
    <n v="7"/>
    <n v="3"/>
    <n v="2"/>
    <x v="5"/>
    <x v="1"/>
    <n v="181946"/>
    <n v="0.19"/>
  </r>
  <r>
    <x v="7322"/>
    <d v="2023-03-11T00:00:00"/>
    <s v="Customer_1062"/>
    <x v="0"/>
    <x v="1"/>
    <x v="2"/>
    <x v="7"/>
    <n v="6"/>
    <n v="3297"/>
    <n v="4"/>
    <n v="18990.72"/>
    <x v="7226"/>
    <s v="UPI"/>
    <x v="0"/>
    <n v="5"/>
    <n v="2023"/>
    <n v="3"/>
    <x v="9"/>
    <n v="1"/>
    <n v="10"/>
    <n v="2"/>
    <n v="6"/>
    <x v="0"/>
    <x v="0"/>
    <n v="79128"/>
    <n v="0.05"/>
  </r>
  <r>
    <x v="7323"/>
    <d v="2023-09-15T00:00:00"/>
    <s v="Customer_66"/>
    <x v="1"/>
    <x v="0"/>
    <x v="0"/>
    <x v="0"/>
    <n v="8"/>
    <n v="2034"/>
    <n v="20"/>
    <n v="13017.6"/>
    <x v="7227"/>
    <s v="UPI"/>
    <x v="1"/>
    <n v="2"/>
    <n v="2023"/>
    <n v="9"/>
    <x v="5"/>
    <n v="3"/>
    <n v="37"/>
    <n v="3"/>
    <n v="5"/>
    <x v="1"/>
    <x v="1"/>
    <n v="325440"/>
    <n v="0.17"/>
  </r>
  <r>
    <x v="7324"/>
    <d v="2023-09-13T00:00:00"/>
    <s v="Customer_1893"/>
    <x v="0"/>
    <x v="0"/>
    <x v="0"/>
    <x v="6"/>
    <n v="2"/>
    <n v="899"/>
    <n v="10"/>
    <n v="1618.2"/>
    <x v="7228"/>
    <s v="Cash"/>
    <x v="0"/>
    <n v="7"/>
    <n v="2023"/>
    <n v="9"/>
    <x v="5"/>
    <n v="3"/>
    <n v="37"/>
    <n v="3"/>
    <n v="3"/>
    <x v="6"/>
    <x v="1"/>
    <n v="17980"/>
    <n v="0.2"/>
  </r>
  <r>
    <x v="7325"/>
    <d v="2023-07-05T00:00:00"/>
    <s v="Customer_178"/>
    <x v="0"/>
    <x v="3"/>
    <x v="2"/>
    <x v="7"/>
    <n v="7"/>
    <n v="4835"/>
    <n v="22"/>
    <n v="26399.1"/>
    <x v="7229"/>
    <s v="Cash"/>
    <x v="1"/>
    <n v="7"/>
    <n v="2023"/>
    <n v="7"/>
    <x v="10"/>
    <n v="3"/>
    <n v="27"/>
    <n v="2"/>
    <n v="3"/>
    <x v="6"/>
    <x v="1"/>
    <n v="744590"/>
    <n v="0.06"/>
  </r>
  <r>
    <x v="7326"/>
    <d v="2023-08-12T00:00:00"/>
    <s v="Customer_476"/>
    <x v="2"/>
    <x v="0"/>
    <x v="1"/>
    <x v="1"/>
    <n v="9"/>
    <n v="462"/>
    <n v="15"/>
    <n v="3534.3"/>
    <x v="7230"/>
    <s v="Card"/>
    <x v="0"/>
    <n v="6"/>
    <n v="2023"/>
    <n v="8"/>
    <x v="4"/>
    <n v="3"/>
    <n v="32"/>
    <n v="2"/>
    <n v="6"/>
    <x v="0"/>
    <x v="0"/>
    <n v="62370"/>
    <n v="0.05"/>
  </r>
  <r>
    <x v="7327"/>
    <d v="2023-02-04T00:00:00"/>
    <s v="Customer_1653"/>
    <x v="0"/>
    <x v="2"/>
    <x v="2"/>
    <x v="5"/>
    <n v="2"/>
    <n v="4587"/>
    <n v="18"/>
    <n v="7522.68"/>
    <x v="7231"/>
    <s v="Cash"/>
    <x v="2"/>
    <n v="4"/>
    <n v="2023"/>
    <n v="2"/>
    <x v="3"/>
    <n v="1"/>
    <n v="5"/>
    <n v="1"/>
    <n v="6"/>
    <x v="0"/>
    <x v="0"/>
    <n v="165132"/>
    <n v="0.19"/>
  </r>
  <r>
    <x v="7328"/>
    <d v="2023-12-18T00:00:00"/>
    <s v="Customer_1276"/>
    <x v="3"/>
    <x v="2"/>
    <x v="2"/>
    <x v="7"/>
    <n v="5"/>
    <n v="2301"/>
    <n v="25"/>
    <n v="8628.75"/>
    <x v="7232"/>
    <s v="Card"/>
    <x v="1"/>
    <n v="5"/>
    <n v="2023"/>
    <n v="12"/>
    <x v="2"/>
    <n v="4"/>
    <n v="51"/>
    <n v="4"/>
    <n v="1"/>
    <x v="3"/>
    <x v="1"/>
    <n v="287625"/>
    <n v="0.11"/>
  </r>
  <r>
    <x v="7329"/>
    <d v="2023-03-15T00:00:00"/>
    <s v="Customer_308"/>
    <x v="2"/>
    <x v="3"/>
    <x v="2"/>
    <x v="7"/>
    <n v="9"/>
    <n v="4085"/>
    <n v="8"/>
    <n v="33823.800000000003"/>
    <x v="7233"/>
    <s v="UPI"/>
    <x v="2"/>
    <n v="5"/>
    <n v="2023"/>
    <n v="3"/>
    <x v="9"/>
    <n v="1"/>
    <n v="11"/>
    <n v="3"/>
    <n v="3"/>
    <x v="6"/>
    <x v="1"/>
    <n v="294120"/>
    <n v="0.1"/>
  </r>
  <r>
    <x v="7330"/>
    <d v="2023-01-16T00:00:00"/>
    <s v="Customer_873"/>
    <x v="1"/>
    <x v="3"/>
    <x v="1"/>
    <x v="8"/>
    <n v="4"/>
    <n v="3326"/>
    <n v="4"/>
    <n v="12771.84"/>
    <x v="7234"/>
    <s v="UPI"/>
    <x v="2"/>
    <n v="2"/>
    <n v="2023"/>
    <n v="1"/>
    <x v="0"/>
    <n v="1"/>
    <n v="3"/>
    <n v="3"/>
    <n v="1"/>
    <x v="3"/>
    <x v="1"/>
    <n v="53216"/>
    <n v="0.13"/>
  </r>
  <r>
    <x v="7331"/>
    <d v="2023-01-09T00:00:00"/>
    <s v="Customer_1104"/>
    <x v="2"/>
    <x v="1"/>
    <x v="2"/>
    <x v="5"/>
    <n v="10"/>
    <n v="2438"/>
    <n v="2"/>
    <n v="23892.400000000001"/>
    <x v="7235"/>
    <s v="Cash"/>
    <x v="0"/>
    <n v="6"/>
    <n v="2023"/>
    <n v="1"/>
    <x v="0"/>
    <n v="1"/>
    <n v="2"/>
    <n v="2"/>
    <n v="1"/>
    <x v="3"/>
    <x v="1"/>
    <n v="48760"/>
    <n v="0.12"/>
  </r>
  <r>
    <x v="7332"/>
    <d v="2023-12-09T00:00:00"/>
    <s v="Customer_1218"/>
    <x v="3"/>
    <x v="0"/>
    <x v="2"/>
    <x v="7"/>
    <n v="1"/>
    <n v="1630"/>
    <n v="6"/>
    <n v="1532.2"/>
    <x v="7236"/>
    <s v="Cash"/>
    <x v="2"/>
    <n v="3"/>
    <n v="2023"/>
    <n v="12"/>
    <x v="2"/>
    <n v="4"/>
    <n v="49"/>
    <n v="2"/>
    <n v="6"/>
    <x v="0"/>
    <x v="0"/>
    <n v="9780"/>
    <n v="0.11"/>
  </r>
  <r>
    <x v="7333"/>
    <d v="2023-08-19T00:00:00"/>
    <s v="Customer_1049"/>
    <x v="0"/>
    <x v="0"/>
    <x v="2"/>
    <x v="5"/>
    <n v="6"/>
    <n v="4341"/>
    <n v="1"/>
    <n v="25785.54"/>
    <x v="7237"/>
    <s v="Cash"/>
    <x v="2"/>
    <n v="5"/>
    <n v="2023"/>
    <n v="8"/>
    <x v="4"/>
    <n v="3"/>
    <n v="33"/>
    <n v="3"/>
    <n v="6"/>
    <x v="0"/>
    <x v="0"/>
    <n v="26046"/>
    <n v="0.05"/>
  </r>
  <r>
    <x v="7334"/>
    <d v="2023-01-17T00:00:00"/>
    <s v="Customer_1640"/>
    <x v="3"/>
    <x v="2"/>
    <x v="2"/>
    <x v="5"/>
    <n v="9"/>
    <n v="1509"/>
    <n v="24"/>
    <n v="10321.56"/>
    <x v="7238"/>
    <s v="UPI"/>
    <x v="0"/>
    <n v="6"/>
    <n v="2023"/>
    <n v="1"/>
    <x v="0"/>
    <n v="1"/>
    <n v="3"/>
    <n v="3"/>
    <n v="2"/>
    <x v="5"/>
    <x v="1"/>
    <n v="325944"/>
    <n v="0.16"/>
  </r>
  <r>
    <x v="7335"/>
    <d v="2023-06-17T00:00:00"/>
    <s v="Customer_888"/>
    <x v="1"/>
    <x v="3"/>
    <x v="2"/>
    <x v="7"/>
    <n v="9"/>
    <n v="743"/>
    <n v="12"/>
    <n v="5884.56"/>
    <x v="7239"/>
    <s v="Card"/>
    <x v="1"/>
    <n v="7"/>
    <n v="2023"/>
    <n v="6"/>
    <x v="7"/>
    <n v="2"/>
    <n v="24"/>
    <n v="3"/>
    <n v="6"/>
    <x v="0"/>
    <x v="0"/>
    <n v="80244"/>
    <n v="0.18"/>
  </r>
  <r>
    <x v="7336"/>
    <d v="2023-03-14T00:00:00"/>
    <s v="Customer_1796"/>
    <x v="1"/>
    <x v="0"/>
    <x v="2"/>
    <x v="2"/>
    <n v="7"/>
    <n v="4756"/>
    <n v="23"/>
    <n v="25634.84"/>
    <x v="7240"/>
    <s v="UPI"/>
    <x v="1"/>
    <n v="3"/>
    <n v="2023"/>
    <n v="3"/>
    <x v="9"/>
    <n v="1"/>
    <n v="11"/>
    <n v="3"/>
    <n v="2"/>
    <x v="5"/>
    <x v="1"/>
    <n v="765716"/>
    <n v="0.2"/>
  </r>
  <r>
    <x v="7337"/>
    <d v="2023-05-30T00:00:00"/>
    <s v="Customer_1454"/>
    <x v="3"/>
    <x v="3"/>
    <x v="0"/>
    <x v="6"/>
    <n v="6"/>
    <n v="752"/>
    <n v="15"/>
    <n v="3835.2"/>
    <x v="7241"/>
    <s v="UPI"/>
    <x v="2"/>
    <n v="7"/>
    <n v="2023"/>
    <n v="5"/>
    <x v="11"/>
    <n v="2"/>
    <n v="22"/>
    <n v="5"/>
    <n v="2"/>
    <x v="5"/>
    <x v="1"/>
    <n v="67680"/>
    <n v="0.17"/>
  </r>
  <r>
    <x v="7338"/>
    <d v="2023-11-30T00:00:00"/>
    <s v="Customer_111"/>
    <x v="2"/>
    <x v="3"/>
    <x v="1"/>
    <x v="3"/>
    <n v="8"/>
    <n v="2879"/>
    <n v="29"/>
    <n v="16352.72"/>
    <x v="7242"/>
    <s v="Cash"/>
    <x v="2"/>
    <n v="2"/>
    <n v="2023"/>
    <n v="11"/>
    <x v="6"/>
    <n v="4"/>
    <n v="48"/>
    <n v="5"/>
    <n v="4"/>
    <x v="4"/>
    <x v="1"/>
    <n v="667928"/>
    <n v="0.05"/>
  </r>
  <r>
    <x v="7339"/>
    <d v="2023-03-23T00:00:00"/>
    <s v="Customer_1840"/>
    <x v="1"/>
    <x v="1"/>
    <x v="2"/>
    <x v="7"/>
    <n v="6"/>
    <n v="954"/>
    <n v="11"/>
    <n v="5094.3599999999997"/>
    <x v="7243"/>
    <s v="Cash"/>
    <x v="0"/>
    <n v="4"/>
    <n v="2023"/>
    <n v="3"/>
    <x v="9"/>
    <n v="1"/>
    <n v="12"/>
    <n v="4"/>
    <n v="4"/>
    <x v="4"/>
    <x v="1"/>
    <n v="62964"/>
    <n v="0.15"/>
  </r>
  <r>
    <x v="7340"/>
    <d v="2023-05-23T00:00:00"/>
    <s v="Customer_1230"/>
    <x v="2"/>
    <x v="0"/>
    <x v="2"/>
    <x v="7"/>
    <n v="4"/>
    <n v="1827"/>
    <n v="0"/>
    <n v="7308"/>
    <x v="6173"/>
    <s v="Cash"/>
    <x v="1"/>
    <n v="2"/>
    <n v="2023"/>
    <n v="5"/>
    <x v="11"/>
    <n v="2"/>
    <n v="21"/>
    <n v="4"/>
    <n v="2"/>
    <x v="5"/>
    <x v="1"/>
    <n v="0"/>
    <n v="0.17"/>
  </r>
  <r>
    <x v="7341"/>
    <d v="2023-05-20T00:00:00"/>
    <s v="Customer_277"/>
    <x v="1"/>
    <x v="0"/>
    <x v="0"/>
    <x v="4"/>
    <n v="10"/>
    <n v="3024"/>
    <n v="22"/>
    <n v="23587.200000000001"/>
    <x v="7244"/>
    <s v="Cash"/>
    <x v="2"/>
    <n v="2"/>
    <n v="2023"/>
    <n v="5"/>
    <x v="11"/>
    <n v="2"/>
    <n v="20"/>
    <n v="3"/>
    <n v="6"/>
    <x v="0"/>
    <x v="0"/>
    <n v="665280"/>
    <n v="0.09"/>
  </r>
  <r>
    <x v="7342"/>
    <d v="2023-02-13T00:00:00"/>
    <s v="Customer_1540"/>
    <x v="2"/>
    <x v="1"/>
    <x v="0"/>
    <x v="6"/>
    <n v="9"/>
    <n v="1964"/>
    <n v="11"/>
    <n v="15731.64"/>
    <x v="7245"/>
    <s v="UPI"/>
    <x v="0"/>
    <n v="6"/>
    <n v="2023"/>
    <n v="2"/>
    <x v="3"/>
    <n v="1"/>
    <n v="7"/>
    <n v="3"/>
    <n v="1"/>
    <x v="3"/>
    <x v="1"/>
    <n v="194436"/>
    <n v="0.14000000000000001"/>
  </r>
  <r>
    <x v="7343"/>
    <d v="2023-04-26T00:00:00"/>
    <s v="Customer_347"/>
    <x v="1"/>
    <x v="0"/>
    <x v="2"/>
    <x v="7"/>
    <n v="5"/>
    <n v="4715"/>
    <n v="28"/>
    <n v="16974"/>
    <x v="7246"/>
    <s v="UPI"/>
    <x v="0"/>
    <n v="3"/>
    <n v="2023"/>
    <n v="4"/>
    <x v="8"/>
    <n v="2"/>
    <n v="17"/>
    <n v="5"/>
    <n v="3"/>
    <x v="6"/>
    <x v="1"/>
    <n v="660100"/>
    <n v="0.14000000000000001"/>
  </r>
  <r>
    <x v="7344"/>
    <d v="2023-04-26T00:00:00"/>
    <s v="Customer_1250"/>
    <x v="1"/>
    <x v="3"/>
    <x v="2"/>
    <x v="2"/>
    <n v="10"/>
    <n v="2228"/>
    <n v="25"/>
    <n v="16710"/>
    <x v="7247"/>
    <s v="UPI"/>
    <x v="1"/>
    <n v="3"/>
    <n v="2023"/>
    <n v="4"/>
    <x v="8"/>
    <n v="2"/>
    <n v="17"/>
    <n v="5"/>
    <n v="3"/>
    <x v="6"/>
    <x v="1"/>
    <n v="557000"/>
    <n v="0.17"/>
  </r>
  <r>
    <x v="7345"/>
    <d v="2023-03-15T00:00:00"/>
    <s v="Customer_1804"/>
    <x v="3"/>
    <x v="3"/>
    <x v="0"/>
    <x v="0"/>
    <n v="3"/>
    <n v="2736"/>
    <n v="14"/>
    <n v="7058.88"/>
    <x v="7248"/>
    <s v="UPI"/>
    <x v="1"/>
    <n v="2"/>
    <n v="2023"/>
    <n v="3"/>
    <x v="9"/>
    <n v="1"/>
    <n v="11"/>
    <n v="3"/>
    <n v="3"/>
    <x v="6"/>
    <x v="1"/>
    <n v="114912"/>
    <n v="0.14000000000000001"/>
  </r>
  <r>
    <x v="7346"/>
    <d v="2023-02-18T00:00:00"/>
    <s v="Customer_1997"/>
    <x v="3"/>
    <x v="1"/>
    <x v="0"/>
    <x v="4"/>
    <n v="5"/>
    <n v="4415"/>
    <n v="14"/>
    <n v="18984.5"/>
    <x v="7249"/>
    <s v="Card"/>
    <x v="1"/>
    <n v="1"/>
    <n v="2023"/>
    <n v="2"/>
    <x v="3"/>
    <n v="1"/>
    <n v="7"/>
    <n v="3"/>
    <n v="6"/>
    <x v="0"/>
    <x v="0"/>
    <n v="309050"/>
    <n v="0.2"/>
  </r>
  <r>
    <x v="7347"/>
    <d v="2023-12-15T00:00:00"/>
    <s v="Customer_435"/>
    <x v="0"/>
    <x v="3"/>
    <x v="2"/>
    <x v="7"/>
    <n v="9"/>
    <n v="3256"/>
    <n v="15"/>
    <n v="24908.400000000001"/>
    <x v="7250"/>
    <s v="UPI"/>
    <x v="0"/>
    <n v="7"/>
    <n v="2023"/>
    <n v="12"/>
    <x v="2"/>
    <n v="4"/>
    <n v="50"/>
    <n v="3"/>
    <n v="5"/>
    <x v="1"/>
    <x v="1"/>
    <n v="439560"/>
    <n v="0.09"/>
  </r>
  <r>
    <x v="7348"/>
    <d v="2023-05-26T00:00:00"/>
    <s v="Customer_733"/>
    <x v="1"/>
    <x v="3"/>
    <x v="0"/>
    <x v="6"/>
    <n v="7"/>
    <n v="3549"/>
    <n v="1"/>
    <n v="24594.57"/>
    <x v="7251"/>
    <s v="Cash"/>
    <x v="2"/>
    <n v="6"/>
    <n v="2023"/>
    <n v="5"/>
    <x v="11"/>
    <n v="2"/>
    <n v="21"/>
    <n v="4"/>
    <n v="5"/>
    <x v="1"/>
    <x v="1"/>
    <n v="24843"/>
    <n v="0.16"/>
  </r>
  <r>
    <x v="7349"/>
    <d v="2023-12-18T00:00:00"/>
    <s v="Customer_1537"/>
    <x v="2"/>
    <x v="2"/>
    <x v="0"/>
    <x v="6"/>
    <n v="5"/>
    <n v="1117"/>
    <n v="10"/>
    <n v="5026.5"/>
    <x v="7252"/>
    <s v="Card"/>
    <x v="1"/>
    <n v="2"/>
    <n v="2023"/>
    <n v="12"/>
    <x v="2"/>
    <n v="4"/>
    <n v="51"/>
    <n v="4"/>
    <n v="1"/>
    <x v="3"/>
    <x v="1"/>
    <n v="55850"/>
    <n v="0.19"/>
  </r>
  <r>
    <x v="7350"/>
    <d v="2023-05-19T00:00:00"/>
    <s v="Customer_1282"/>
    <x v="3"/>
    <x v="1"/>
    <x v="0"/>
    <x v="0"/>
    <n v="2"/>
    <n v="4456"/>
    <n v="10"/>
    <n v="8020.8"/>
    <x v="7253"/>
    <s v="UPI"/>
    <x v="0"/>
    <n v="1"/>
    <n v="2023"/>
    <n v="5"/>
    <x v="11"/>
    <n v="2"/>
    <n v="20"/>
    <n v="3"/>
    <n v="5"/>
    <x v="1"/>
    <x v="1"/>
    <n v="89120"/>
    <n v="0.19"/>
  </r>
  <r>
    <x v="7351"/>
    <d v="2023-09-14T00:00:00"/>
    <s v="Customer_1924"/>
    <x v="2"/>
    <x v="3"/>
    <x v="1"/>
    <x v="8"/>
    <n v="6"/>
    <n v="2555"/>
    <n v="9"/>
    <n v="13950.3"/>
    <x v="7254"/>
    <s v="Cash"/>
    <x v="1"/>
    <n v="3"/>
    <n v="2023"/>
    <n v="9"/>
    <x v="5"/>
    <n v="3"/>
    <n v="37"/>
    <n v="3"/>
    <n v="4"/>
    <x v="4"/>
    <x v="1"/>
    <n v="137970"/>
    <n v="0.06"/>
  </r>
  <r>
    <x v="7352"/>
    <d v="2023-04-25T00:00:00"/>
    <s v="Customer_230"/>
    <x v="1"/>
    <x v="1"/>
    <x v="0"/>
    <x v="4"/>
    <n v="4"/>
    <n v="3628"/>
    <n v="8"/>
    <n v="13351.04"/>
    <x v="7255"/>
    <s v="UPI"/>
    <x v="0"/>
    <n v="5"/>
    <n v="2023"/>
    <n v="4"/>
    <x v="8"/>
    <n v="2"/>
    <n v="17"/>
    <n v="5"/>
    <n v="2"/>
    <x v="5"/>
    <x v="1"/>
    <n v="116096"/>
    <n v="0.09"/>
  </r>
  <r>
    <x v="7353"/>
    <d v="2023-08-28T00:00:00"/>
    <s v="Customer_1257"/>
    <x v="0"/>
    <x v="2"/>
    <x v="2"/>
    <x v="2"/>
    <n v="5"/>
    <n v="4765"/>
    <n v="20"/>
    <n v="19060"/>
    <x v="7256"/>
    <s v="UPI"/>
    <x v="2"/>
    <n v="5"/>
    <n v="2023"/>
    <n v="8"/>
    <x v="4"/>
    <n v="3"/>
    <n v="35"/>
    <n v="5"/>
    <n v="1"/>
    <x v="3"/>
    <x v="1"/>
    <n v="476500"/>
    <n v="0.13"/>
  </r>
  <r>
    <x v="7354"/>
    <d v="2023-05-16T00:00:00"/>
    <s v="Customer_1117"/>
    <x v="3"/>
    <x v="3"/>
    <x v="0"/>
    <x v="6"/>
    <n v="10"/>
    <n v="1388"/>
    <n v="26"/>
    <n v="10271.200000000001"/>
    <x v="1587"/>
    <s v="Cash"/>
    <x v="2"/>
    <n v="3"/>
    <n v="2023"/>
    <n v="5"/>
    <x v="11"/>
    <n v="2"/>
    <n v="20"/>
    <n v="3"/>
    <n v="2"/>
    <x v="5"/>
    <x v="1"/>
    <n v="360880"/>
    <n v="0.09"/>
  </r>
  <r>
    <x v="7355"/>
    <d v="2023-09-01T00:00:00"/>
    <s v="Customer_679"/>
    <x v="3"/>
    <x v="2"/>
    <x v="1"/>
    <x v="3"/>
    <n v="4"/>
    <n v="4771"/>
    <n v="7"/>
    <n v="17748.12"/>
    <x v="7257"/>
    <s v="Cash"/>
    <x v="1"/>
    <n v="3"/>
    <n v="2023"/>
    <n v="9"/>
    <x v="5"/>
    <n v="3"/>
    <n v="35"/>
    <n v="1"/>
    <n v="5"/>
    <x v="1"/>
    <x v="1"/>
    <n v="133588"/>
    <n v="0.16"/>
  </r>
  <r>
    <x v="7356"/>
    <d v="2023-02-21T00:00:00"/>
    <s v="Customer_1640"/>
    <x v="3"/>
    <x v="3"/>
    <x v="1"/>
    <x v="8"/>
    <n v="8"/>
    <n v="3824"/>
    <n v="12"/>
    <n v="26920.959999999999"/>
    <x v="7258"/>
    <s v="UPI"/>
    <x v="1"/>
    <n v="5"/>
    <n v="2023"/>
    <n v="2"/>
    <x v="3"/>
    <n v="1"/>
    <n v="8"/>
    <n v="4"/>
    <n v="2"/>
    <x v="5"/>
    <x v="1"/>
    <n v="367104"/>
    <n v="7.0000000000000007E-2"/>
  </r>
  <r>
    <x v="7357"/>
    <d v="2023-10-27T00:00:00"/>
    <s v="Customer_1287"/>
    <x v="0"/>
    <x v="0"/>
    <x v="1"/>
    <x v="1"/>
    <n v="7"/>
    <n v="2995"/>
    <n v="14"/>
    <n v="18029.900000000001"/>
    <x v="7259"/>
    <s v="Card"/>
    <x v="1"/>
    <n v="2"/>
    <n v="2023"/>
    <n v="10"/>
    <x v="1"/>
    <n v="4"/>
    <n v="43"/>
    <n v="4"/>
    <n v="5"/>
    <x v="1"/>
    <x v="1"/>
    <n v="293510"/>
    <n v="0.17"/>
  </r>
  <r>
    <x v="7358"/>
    <d v="2023-12-10T00:00:00"/>
    <s v="Customer_1796"/>
    <x v="0"/>
    <x v="1"/>
    <x v="0"/>
    <x v="4"/>
    <n v="5"/>
    <n v="1865"/>
    <n v="2"/>
    <n v="9138.5"/>
    <x v="3456"/>
    <s v="Cash"/>
    <x v="0"/>
    <n v="6"/>
    <n v="2023"/>
    <n v="12"/>
    <x v="2"/>
    <n v="4"/>
    <n v="50"/>
    <n v="3"/>
    <n v="0"/>
    <x v="2"/>
    <x v="0"/>
    <n v="18650"/>
    <n v="7.0000000000000007E-2"/>
  </r>
  <r>
    <x v="7359"/>
    <d v="2023-11-30T00:00:00"/>
    <s v="Customer_1901"/>
    <x v="2"/>
    <x v="0"/>
    <x v="0"/>
    <x v="6"/>
    <n v="9"/>
    <n v="4074"/>
    <n v="22"/>
    <n v="28599.48"/>
    <x v="7260"/>
    <s v="UPI"/>
    <x v="1"/>
    <n v="3"/>
    <n v="2023"/>
    <n v="11"/>
    <x v="6"/>
    <n v="4"/>
    <n v="48"/>
    <n v="5"/>
    <n v="4"/>
    <x v="4"/>
    <x v="1"/>
    <n v="806652"/>
    <n v="0.14000000000000001"/>
  </r>
  <r>
    <x v="7360"/>
    <d v="2023-03-01T00:00:00"/>
    <s v="Customer_834"/>
    <x v="0"/>
    <x v="2"/>
    <x v="0"/>
    <x v="6"/>
    <n v="6"/>
    <n v="4736"/>
    <n v="12"/>
    <n v="25006.080000000002"/>
    <x v="7261"/>
    <s v="Card"/>
    <x v="2"/>
    <n v="4"/>
    <n v="2023"/>
    <n v="3"/>
    <x v="9"/>
    <n v="1"/>
    <n v="9"/>
    <n v="1"/>
    <n v="3"/>
    <x v="6"/>
    <x v="1"/>
    <n v="340992"/>
    <n v="0.15"/>
  </r>
  <r>
    <x v="7361"/>
    <d v="2023-06-12T00:00:00"/>
    <s v="Customer_1245"/>
    <x v="3"/>
    <x v="0"/>
    <x v="2"/>
    <x v="7"/>
    <n v="5"/>
    <n v="3327"/>
    <n v="8"/>
    <n v="15304.2"/>
    <x v="7262"/>
    <s v="Cash"/>
    <x v="0"/>
    <n v="5"/>
    <n v="2023"/>
    <n v="6"/>
    <x v="7"/>
    <n v="2"/>
    <n v="24"/>
    <n v="3"/>
    <n v="1"/>
    <x v="3"/>
    <x v="1"/>
    <n v="133080"/>
    <n v="0.09"/>
  </r>
  <r>
    <x v="7362"/>
    <d v="2023-11-13T00:00:00"/>
    <s v="Customer_923"/>
    <x v="3"/>
    <x v="1"/>
    <x v="0"/>
    <x v="4"/>
    <n v="1"/>
    <n v="2774"/>
    <n v="23"/>
    <n v="2135.98"/>
    <x v="7263"/>
    <s v="Card"/>
    <x v="2"/>
    <n v="2"/>
    <n v="2023"/>
    <n v="11"/>
    <x v="6"/>
    <n v="4"/>
    <n v="46"/>
    <n v="3"/>
    <n v="1"/>
    <x v="3"/>
    <x v="1"/>
    <n v="63802"/>
    <n v="0.16"/>
  </r>
  <r>
    <x v="7363"/>
    <d v="2023-11-18T00:00:00"/>
    <s v="Customer_733"/>
    <x v="3"/>
    <x v="0"/>
    <x v="0"/>
    <x v="6"/>
    <n v="10"/>
    <n v="2923"/>
    <n v="23"/>
    <n v="22507.1"/>
    <x v="7264"/>
    <s v="Cash"/>
    <x v="0"/>
    <n v="5"/>
    <n v="2023"/>
    <n v="11"/>
    <x v="6"/>
    <n v="4"/>
    <n v="46"/>
    <n v="3"/>
    <n v="6"/>
    <x v="0"/>
    <x v="0"/>
    <n v="672290"/>
    <n v="0.1"/>
  </r>
  <r>
    <x v="7364"/>
    <d v="2023-10-13T00:00:00"/>
    <s v="Customer_626"/>
    <x v="1"/>
    <x v="0"/>
    <x v="0"/>
    <x v="0"/>
    <n v="1"/>
    <n v="2115"/>
    <n v="9"/>
    <n v="1924.65"/>
    <x v="7265"/>
    <s v="Card"/>
    <x v="2"/>
    <n v="2"/>
    <n v="2023"/>
    <n v="10"/>
    <x v="1"/>
    <n v="4"/>
    <n v="41"/>
    <n v="2"/>
    <n v="5"/>
    <x v="1"/>
    <x v="1"/>
    <n v="19035"/>
    <n v="0.14000000000000001"/>
  </r>
  <r>
    <x v="7365"/>
    <d v="2023-10-13T00:00:00"/>
    <s v="Customer_1033"/>
    <x v="1"/>
    <x v="0"/>
    <x v="1"/>
    <x v="3"/>
    <n v="2"/>
    <n v="1870"/>
    <n v="15"/>
    <n v="3179"/>
    <x v="7266"/>
    <s v="Cash"/>
    <x v="0"/>
    <n v="2"/>
    <n v="2023"/>
    <n v="10"/>
    <x v="1"/>
    <n v="4"/>
    <n v="41"/>
    <n v="2"/>
    <n v="5"/>
    <x v="1"/>
    <x v="1"/>
    <n v="56100"/>
    <n v="0.17"/>
  </r>
  <r>
    <x v="7366"/>
    <d v="2023-09-20T00:00:00"/>
    <s v="Customer_155"/>
    <x v="3"/>
    <x v="3"/>
    <x v="1"/>
    <x v="1"/>
    <n v="9"/>
    <n v="2302"/>
    <n v="18"/>
    <n v="16988.759999999998"/>
    <x v="7267"/>
    <s v="Cash"/>
    <x v="1"/>
    <n v="3"/>
    <n v="2023"/>
    <n v="9"/>
    <x v="5"/>
    <n v="3"/>
    <n v="38"/>
    <n v="4"/>
    <n v="3"/>
    <x v="6"/>
    <x v="1"/>
    <n v="372924"/>
    <n v="0.12"/>
  </r>
  <r>
    <x v="7367"/>
    <d v="2023-08-26T00:00:00"/>
    <s v="Customer_1453"/>
    <x v="1"/>
    <x v="2"/>
    <x v="1"/>
    <x v="8"/>
    <n v="2"/>
    <n v="1883"/>
    <n v="4"/>
    <n v="3615.36"/>
    <x v="7268"/>
    <s v="Cash"/>
    <x v="0"/>
    <n v="4"/>
    <n v="2023"/>
    <n v="8"/>
    <x v="4"/>
    <n v="3"/>
    <n v="34"/>
    <n v="4"/>
    <n v="6"/>
    <x v="0"/>
    <x v="0"/>
    <n v="15064"/>
    <n v="7.0000000000000007E-2"/>
  </r>
  <r>
    <x v="7368"/>
    <d v="2023-04-16T00:00:00"/>
    <s v="Customer_436"/>
    <x v="3"/>
    <x v="0"/>
    <x v="0"/>
    <x v="6"/>
    <n v="4"/>
    <n v="4304"/>
    <n v="25"/>
    <n v="12912"/>
    <x v="7269"/>
    <s v="Cash"/>
    <x v="1"/>
    <n v="6"/>
    <n v="2023"/>
    <n v="4"/>
    <x v="8"/>
    <n v="2"/>
    <n v="16"/>
    <n v="4"/>
    <n v="0"/>
    <x v="2"/>
    <x v="0"/>
    <n v="430400"/>
    <n v="7.0000000000000007E-2"/>
  </r>
  <r>
    <x v="7369"/>
    <d v="2023-11-25T00:00:00"/>
    <s v="Customer_1085"/>
    <x v="3"/>
    <x v="3"/>
    <x v="2"/>
    <x v="7"/>
    <n v="4"/>
    <n v="1894"/>
    <n v="13"/>
    <n v="6591.12"/>
    <x v="7270"/>
    <s v="UPI"/>
    <x v="2"/>
    <n v="4"/>
    <n v="2023"/>
    <n v="11"/>
    <x v="6"/>
    <n v="4"/>
    <n v="47"/>
    <n v="4"/>
    <n v="6"/>
    <x v="0"/>
    <x v="0"/>
    <n v="98488"/>
    <n v="0.12"/>
  </r>
  <r>
    <x v="7370"/>
    <d v="2023-07-23T00:00:00"/>
    <s v="Customer_419"/>
    <x v="0"/>
    <x v="0"/>
    <x v="2"/>
    <x v="2"/>
    <n v="3"/>
    <n v="3875"/>
    <n v="24"/>
    <n v="8835"/>
    <x v="7271"/>
    <s v="Cash"/>
    <x v="2"/>
    <n v="3"/>
    <n v="2023"/>
    <n v="7"/>
    <x v="10"/>
    <n v="3"/>
    <n v="30"/>
    <n v="5"/>
    <n v="0"/>
    <x v="2"/>
    <x v="0"/>
    <n v="279000"/>
    <n v="0.1"/>
  </r>
  <r>
    <x v="7371"/>
    <d v="2023-02-03T00:00:00"/>
    <s v="Customer_1328"/>
    <x v="2"/>
    <x v="2"/>
    <x v="0"/>
    <x v="4"/>
    <n v="10"/>
    <n v="4821"/>
    <n v="15"/>
    <n v="40978.5"/>
    <x v="7272"/>
    <s v="Card"/>
    <x v="2"/>
    <n v="3"/>
    <n v="2023"/>
    <n v="2"/>
    <x v="3"/>
    <n v="1"/>
    <n v="5"/>
    <n v="1"/>
    <n v="5"/>
    <x v="1"/>
    <x v="1"/>
    <n v="723150"/>
    <n v="0.09"/>
  </r>
  <r>
    <x v="7372"/>
    <d v="2023-06-21T00:00:00"/>
    <s v="Customer_635"/>
    <x v="1"/>
    <x v="0"/>
    <x v="0"/>
    <x v="0"/>
    <n v="10"/>
    <n v="3176"/>
    <n v="21"/>
    <n v="25090.400000000001"/>
    <x v="7273"/>
    <s v="UPI"/>
    <x v="2"/>
    <n v="1"/>
    <n v="2023"/>
    <n v="6"/>
    <x v="7"/>
    <n v="2"/>
    <n v="25"/>
    <n v="4"/>
    <n v="3"/>
    <x v="6"/>
    <x v="1"/>
    <n v="666960"/>
    <n v="0.05"/>
  </r>
  <r>
    <x v="7373"/>
    <d v="2023-08-25T00:00:00"/>
    <s v="Customer_244"/>
    <x v="1"/>
    <x v="0"/>
    <x v="2"/>
    <x v="5"/>
    <n v="6"/>
    <n v="1565"/>
    <n v="22"/>
    <n v="7324.2"/>
    <x v="7274"/>
    <s v="UPI"/>
    <x v="2"/>
    <n v="5"/>
    <n v="2023"/>
    <n v="8"/>
    <x v="4"/>
    <n v="3"/>
    <n v="34"/>
    <n v="4"/>
    <n v="5"/>
    <x v="1"/>
    <x v="1"/>
    <n v="206580"/>
    <n v="0.11"/>
  </r>
  <r>
    <x v="7374"/>
    <d v="2023-09-25T00:00:00"/>
    <s v="Customer_162"/>
    <x v="2"/>
    <x v="2"/>
    <x v="0"/>
    <x v="4"/>
    <n v="9"/>
    <n v="1292"/>
    <n v="7"/>
    <n v="10814.04"/>
    <x v="7275"/>
    <s v="UPI"/>
    <x v="0"/>
    <n v="2"/>
    <n v="2023"/>
    <n v="9"/>
    <x v="5"/>
    <n v="3"/>
    <n v="39"/>
    <n v="5"/>
    <n v="1"/>
    <x v="3"/>
    <x v="1"/>
    <n v="81396"/>
    <n v="0.12"/>
  </r>
  <r>
    <x v="7375"/>
    <d v="2023-08-04T00:00:00"/>
    <s v="Customer_260"/>
    <x v="2"/>
    <x v="3"/>
    <x v="1"/>
    <x v="1"/>
    <n v="4"/>
    <n v="4693"/>
    <n v="13"/>
    <n v="16331.64"/>
    <x v="7276"/>
    <s v="UPI"/>
    <x v="1"/>
    <n v="1"/>
    <n v="2023"/>
    <n v="8"/>
    <x v="4"/>
    <n v="3"/>
    <n v="31"/>
    <n v="1"/>
    <n v="5"/>
    <x v="1"/>
    <x v="1"/>
    <n v="244036"/>
    <n v="0.05"/>
  </r>
  <r>
    <x v="7376"/>
    <d v="2023-01-07T00:00:00"/>
    <s v="Customer_1370"/>
    <x v="0"/>
    <x v="1"/>
    <x v="1"/>
    <x v="3"/>
    <n v="7"/>
    <n v="2060"/>
    <n v="23"/>
    <n v="11103.4"/>
    <x v="7277"/>
    <s v="Card"/>
    <x v="1"/>
    <n v="6"/>
    <n v="2023"/>
    <n v="1"/>
    <x v="0"/>
    <n v="1"/>
    <n v="1"/>
    <n v="1"/>
    <n v="6"/>
    <x v="0"/>
    <x v="0"/>
    <n v="331660"/>
    <n v="0.13"/>
  </r>
  <r>
    <x v="7377"/>
    <d v="2023-10-09T00:00:00"/>
    <s v="Customer_838"/>
    <x v="2"/>
    <x v="3"/>
    <x v="2"/>
    <x v="7"/>
    <n v="4"/>
    <n v="2504"/>
    <n v="15"/>
    <n v="8513.6"/>
    <x v="7278"/>
    <s v="Card"/>
    <x v="0"/>
    <n v="7"/>
    <n v="2023"/>
    <n v="10"/>
    <x v="1"/>
    <n v="4"/>
    <n v="41"/>
    <n v="2"/>
    <n v="1"/>
    <x v="3"/>
    <x v="1"/>
    <n v="150240"/>
    <n v="0.1"/>
  </r>
  <r>
    <x v="7378"/>
    <d v="2023-10-30T00:00:00"/>
    <s v="Customer_363"/>
    <x v="0"/>
    <x v="0"/>
    <x v="0"/>
    <x v="0"/>
    <n v="6"/>
    <n v="3285"/>
    <n v="17"/>
    <n v="16359.3"/>
    <x v="7279"/>
    <s v="Card"/>
    <x v="1"/>
    <n v="1"/>
    <n v="2023"/>
    <n v="10"/>
    <x v="1"/>
    <n v="4"/>
    <n v="44"/>
    <n v="5"/>
    <n v="1"/>
    <x v="3"/>
    <x v="1"/>
    <n v="335070"/>
    <n v="0.16"/>
  </r>
  <r>
    <x v="7379"/>
    <d v="2023-06-14T00:00:00"/>
    <s v="Customer_241"/>
    <x v="3"/>
    <x v="2"/>
    <x v="2"/>
    <x v="5"/>
    <n v="6"/>
    <n v="2905"/>
    <n v="10"/>
    <n v="15687"/>
    <x v="7280"/>
    <s v="Card"/>
    <x v="1"/>
    <n v="6"/>
    <n v="2023"/>
    <n v="6"/>
    <x v="7"/>
    <n v="2"/>
    <n v="24"/>
    <n v="3"/>
    <n v="3"/>
    <x v="6"/>
    <x v="1"/>
    <n v="174300"/>
    <n v="0.14000000000000001"/>
  </r>
  <r>
    <x v="7380"/>
    <d v="2023-03-18T00:00:00"/>
    <s v="Customer_123"/>
    <x v="0"/>
    <x v="3"/>
    <x v="2"/>
    <x v="2"/>
    <n v="2"/>
    <n v="1447"/>
    <n v="16"/>
    <n v="2430.96"/>
    <x v="7281"/>
    <s v="UPI"/>
    <x v="1"/>
    <n v="4"/>
    <n v="2023"/>
    <n v="3"/>
    <x v="9"/>
    <n v="1"/>
    <n v="11"/>
    <n v="3"/>
    <n v="6"/>
    <x v="0"/>
    <x v="0"/>
    <n v="46304"/>
    <n v="0.11"/>
  </r>
  <r>
    <x v="7381"/>
    <d v="2023-05-19T00:00:00"/>
    <s v="Customer_1780"/>
    <x v="1"/>
    <x v="0"/>
    <x v="0"/>
    <x v="0"/>
    <n v="8"/>
    <n v="2104"/>
    <n v="5"/>
    <n v="15990.4"/>
    <x v="7282"/>
    <s v="UPI"/>
    <x v="1"/>
    <n v="1"/>
    <n v="2023"/>
    <n v="5"/>
    <x v="11"/>
    <n v="2"/>
    <n v="20"/>
    <n v="3"/>
    <n v="5"/>
    <x v="1"/>
    <x v="1"/>
    <n v="84160"/>
    <n v="0.06"/>
  </r>
  <r>
    <x v="7382"/>
    <d v="2023-02-03T00:00:00"/>
    <s v="Customer_236"/>
    <x v="2"/>
    <x v="0"/>
    <x v="1"/>
    <x v="3"/>
    <n v="10"/>
    <n v="4014"/>
    <n v="12"/>
    <n v="35323.199999999997"/>
    <x v="7283"/>
    <s v="Card"/>
    <x v="2"/>
    <n v="4"/>
    <n v="2023"/>
    <n v="2"/>
    <x v="3"/>
    <n v="1"/>
    <n v="5"/>
    <n v="1"/>
    <n v="5"/>
    <x v="1"/>
    <x v="1"/>
    <n v="481680"/>
    <n v="0.13"/>
  </r>
  <r>
    <x v="7383"/>
    <d v="2023-11-02T00:00:00"/>
    <s v="Customer_634"/>
    <x v="0"/>
    <x v="0"/>
    <x v="1"/>
    <x v="1"/>
    <n v="1"/>
    <n v="2730"/>
    <n v="0"/>
    <n v="2730"/>
    <x v="7284"/>
    <s v="Cash"/>
    <x v="0"/>
    <n v="3"/>
    <n v="2023"/>
    <n v="11"/>
    <x v="6"/>
    <n v="4"/>
    <n v="44"/>
    <n v="1"/>
    <n v="4"/>
    <x v="4"/>
    <x v="1"/>
    <n v="0"/>
    <n v="0.2"/>
  </r>
  <r>
    <x v="7384"/>
    <d v="2023-10-29T00:00:00"/>
    <s v="Customer_613"/>
    <x v="1"/>
    <x v="3"/>
    <x v="0"/>
    <x v="4"/>
    <n v="2"/>
    <n v="1399"/>
    <n v="10"/>
    <n v="2518.1999999999998"/>
    <x v="7285"/>
    <s v="UPI"/>
    <x v="2"/>
    <n v="6"/>
    <n v="2023"/>
    <n v="10"/>
    <x v="1"/>
    <n v="4"/>
    <n v="44"/>
    <n v="5"/>
    <n v="0"/>
    <x v="2"/>
    <x v="0"/>
    <n v="27980"/>
    <n v="0.19"/>
  </r>
  <r>
    <x v="7385"/>
    <d v="2023-10-13T00:00:00"/>
    <s v="Customer_1403"/>
    <x v="2"/>
    <x v="3"/>
    <x v="1"/>
    <x v="8"/>
    <n v="3"/>
    <n v="1489"/>
    <n v="16"/>
    <n v="3752.28"/>
    <x v="7286"/>
    <s v="Cash"/>
    <x v="2"/>
    <n v="6"/>
    <n v="2023"/>
    <n v="10"/>
    <x v="1"/>
    <n v="4"/>
    <n v="41"/>
    <n v="2"/>
    <n v="5"/>
    <x v="1"/>
    <x v="1"/>
    <n v="71472"/>
    <n v="0.14000000000000001"/>
  </r>
  <r>
    <x v="7386"/>
    <d v="2023-02-25T00:00:00"/>
    <s v="Customer_37"/>
    <x v="0"/>
    <x v="2"/>
    <x v="2"/>
    <x v="5"/>
    <n v="7"/>
    <n v="625"/>
    <n v="9"/>
    <n v="3981.25"/>
    <x v="7287"/>
    <s v="Cash"/>
    <x v="2"/>
    <n v="7"/>
    <n v="2023"/>
    <n v="2"/>
    <x v="3"/>
    <n v="1"/>
    <n v="8"/>
    <n v="4"/>
    <n v="6"/>
    <x v="0"/>
    <x v="0"/>
    <n v="39375"/>
    <n v="0.12"/>
  </r>
  <r>
    <x v="7387"/>
    <d v="2023-11-26T00:00:00"/>
    <s v="Customer_345"/>
    <x v="2"/>
    <x v="1"/>
    <x v="1"/>
    <x v="3"/>
    <n v="6"/>
    <n v="4780"/>
    <n v="27"/>
    <n v="20936.400000000001"/>
    <x v="7288"/>
    <s v="Card"/>
    <x v="0"/>
    <n v="7"/>
    <n v="2023"/>
    <n v="11"/>
    <x v="6"/>
    <n v="4"/>
    <n v="48"/>
    <n v="5"/>
    <n v="0"/>
    <x v="2"/>
    <x v="0"/>
    <n v="774360"/>
    <n v="0.14000000000000001"/>
  </r>
  <r>
    <x v="7388"/>
    <d v="2023-09-10T00:00:00"/>
    <s v="Customer_1663"/>
    <x v="2"/>
    <x v="2"/>
    <x v="2"/>
    <x v="2"/>
    <n v="7"/>
    <n v="3294"/>
    <n v="24"/>
    <n v="17524.080000000002"/>
    <x v="7289"/>
    <s v="UPI"/>
    <x v="1"/>
    <n v="5"/>
    <n v="2023"/>
    <n v="9"/>
    <x v="5"/>
    <n v="3"/>
    <n v="37"/>
    <n v="3"/>
    <n v="0"/>
    <x v="2"/>
    <x v="0"/>
    <n v="553392"/>
    <n v="0.14000000000000001"/>
  </r>
  <r>
    <x v="7389"/>
    <d v="2023-08-25T00:00:00"/>
    <s v="Customer_199"/>
    <x v="2"/>
    <x v="0"/>
    <x v="0"/>
    <x v="6"/>
    <n v="8"/>
    <n v="1010"/>
    <n v="3"/>
    <n v="7837.6"/>
    <x v="7290"/>
    <s v="UPI"/>
    <x v="2"/>
    <n v="1"/>
    <n v="2023"/>
    <n v="8"/>
    <x v="4"/>
    <n v="3"/>
    <n v="34"/>
    <n v="4"/>
    <n v="5"/>
    <x v="1"/>
    <x v="1"/>
    <n v="24240"/>
    <n v="0.13"/>
  </r>
  <r>
    <x v="7390"/>
    <d v="2023-03-13T00:00:00"/>
    <s v="Customer_1005"/>
    <x v="0"/>
    <x v="0"/>
    <x v="1"/>
    <x v="8"/>
    <n v="5"/>
    <n v="1305"/>
    <n v="13"/>
    <n v="5676.75"/>
    <x v="7291"/>
    <s v="Cash"/>
    <x v="0"/>
    <n v="5"/>
    <n v="2023"/>
    <n v="3"/>
    <x v="9"/>
    <n v="1"/>
    <n v="11"/>
    <n v="3"/>
    <n v="1"/>
    <x v="3"/>
    <x v="1"/>
    <n v="84825"/>
    <n v="0.05"/>
  </r>
  <r>
    <x v="7391"/>
    <d v="2023-08-30T00:00:00"/>
    <s v="Customer_1648"/>
    <x v="1"/>
    <x v="3"/>
    <x v="0"/>
    <x v="0"/>
    <n v="4"/>
    <n v="993"/>
    <n v="7"/>
    <n v="3693.96"/>
    <x v="7292"/>
    <s v="UPI"/>
    <x v="1"/>
    <n v="3"/>
    <n v="2023"/>
    <n v="8"/>
    <x v="4"/>
    <n v="3"/>
    <n v="35"/>
    <n v="5"/>
    <n v="3"/>
    <x v="6"/>
    <x v="1"/>
    <n v="27804"/>
    <n v="0.17"/>
  </r>
  <r>
    <x v="7392"/>
    <d v="2023-09-10T00:00:00"/>
    <s v="Customer_1361"/>
    <x v="3"/>
    <x v="1"/>
    <x v="0"/>
    <x v="4"/>
    <n v="4"/>
    <n v="555"/>
    <n v="27"/>
    <n v="1620.6"/>
    <x v="7293"/>
    <s v="UPI"/>
    <x v="1"/>
    <n v="1"/>
    <n v="2023"/>
    <n v="9"/>
    <x v="5"/>
    <n v="3"/>
    <n v="37"/>
    <n v="3"/>
    <n v="0"/>
    <x v="2"/>
    <x v="0"/>
    <n v="59940"/>
    <n v="0.11"/>
  </r>
  <r>
    <x v="7393"/>
    <d v="2023-04-16T00:00:00"/>
    <s v="Customer_515"/>
    <x v="0"/>
    <x v="1"/>
    <x v="2"/>
    <x v="5"/>
    <n v="3"/>
    <n v="3089"/>
    <n v="25"/>
    <n v="6950.25"/>
    <x v="7294"/>
    <s v="UPI"/>
    <x v="2"/>
    <n v="4"/>
    <n v="2023"/>
    <n v="4"/>
    <x v="8"/>
    <n v="2"/>
    <n v="16"/>
    <n v="4"/>
    <n v="0"/>
    <x v="2"/>
    <x v="0"/>
    <n v="231675"/>
    <n v="0.2"/>
  </r>
  <r>
    <x v="7394"/>
    <d v="2023-03-12T00:00:00"/>
    <s v="Customer_34"/>
    <x v="1"/>
    <x v="2"/>
    <x v="1"/>
    <x v="3"/>
    <n v="4"/>
    <n v="3044"/>
    <n v="18"/>
    <n v="9984.32"/>
    <x v="7295"/>
    <s v="Card"/>
    <x v="2"/>
    <n v="5"/>
    <n v="2023"/>
    <n v="3"/>
    <x v="9"/>
    <n v="1"/>
    <n v="11"/>
    <n v="3"/>
    <n v="0"/>
    <x v="2"/>
    <x v="0"/>
    <n v="219168"/>
    <n v="7.0000000000000007E-2"/>
  </r>
  <r>
    <x v="7395"/>
    <d v="2023-05-06T00:00:00"/>
    <s v="Customer_485"/>
    <x v="3"/>
    <x v="0"/>
    <x v="1"/>
    <x v="1"/>
    <n v="9"/>
    <n v="807"/>
    <n v="18"/>
    <n v="5955.66"/>
    <x v="7296"/>
    <s v="UPI"/>
    <x v="2"/>
    <n v="1"/>
    <n v="2023"/>
    <n v="5"/>
    <x v="11"/>
    <n v="2"/>
    <n v="18"/>
    <n v="1"/>
    <n v="6"/>
    <x v="0"/>
    <x v="0"/>
    <n v="130734"/>
    <n v="0.12"/>
  </r>
  <r>
    <x v="7396"/>
    <d v="2023-09-16T00:00:00"/>
    <s v="Customer_1192"/>
    <x v="2"/>
    <x v="0"/>
    <x v="0"/>
    <x v="0"/>
    <n v="6"/>
    <n v="3616"/>
    <n v="6"/>
    <n v="20394.240000000002"/>
    <x v="7297"/>
    <s v="Card"/>
    <x v="1"/>
    <n v="1"/>
    <n v="2023"/>
    <n v="9"/>
    <x v="5"/>
    <n v="3"/>
    <n v="37"/>
    <n v="3"/>
    <n v="6"/>
    <x v="0"/>
    <x v="0"/>
    <n v="130176"/>
    <n v="0.2"/>
  </r>
  <r>
    <x v="7397"/>
    <d v="2023-11-17T00:00:00"/>
    <s v="Customer_118"/>
    <x v="2"/>
    <x v="0"/>
    <x v="0"/>
    <x v="6"/>
    <n v="10"/>
    <n v="4572"/>
    <n v="15"/>
    <n v="38862"/>
    <x v="7298"/>
    <s v="Card"/>
    <x v="1"/>
    <n v="5"/>
    <n v="2023"/>
    <n v="11"/>
    <x v="6"/>
    <n v="4"/>
    <n v="46"/>
    <n v="3"/>
    <n v="5"/>
    <x v="1"/>
    <x v="1"/>
    <n v="685800"/>
    <n v="0.11"/>
  </r>
  <r>
    <x v="7398"/>
    <d v="2023-10-01T00:00:00"/>
    <s v="Customer_676"/>
    <x v="2"/>
    <x v="2"/>
    <x v="1"/>
    <x v="1"/>
    <n v="2"/>
    <n v="3223"/>
    <n v="14"/>
    <n v="5543.56"/>
    <x v="4760"/>
    <s v="Cash"/>
    <x v="0"/>
    <n v="4"/>
    <n v="2023"/>
    <n v="10"/>
    <x v="1"/>
    <n v="4"/>
    <n v="40"/>
    <n v="1"/>
    <n v="0"/>
    <x v="2"/>
    <x v="0"/>
    <n v="90244"/>
    <n v="7.0000000000000007E-2"/>
  </r>
  <r>
    <x v="7399"/>
    <d v="2023-02-01T00:00:00"/>
    <s v="Customer_832"/>
    <x v="3"/>
    <x v="3"/>
    <x v="0"/>
    <x v="6"/>
    <n v="10"/>
    <n v="1122"/>
    <n v="8"/>
    <n v="10322.4"/>
    <x v="7299"/>
    <s v="Card"/>
    <x v="1"/>
    <n v="5"/>
    <n v="2023"/>
    <n v="2"/>
    <x v="3"/>
    <n v="1"/>
    <n v="5"/>
    <n v="1"/>
    <n v="3"/>
    <x v="6"/>
    <x v="1"/>
    <n v="89760"/>
    <n v="0.14000000000000001"/>
  </r>
  <r>
    <x v="7400"/>
    <d v="2023-09-08T00:00:00"/>
    <s v="Customer_1944"/>
    <x v="0"/>
    <x v="2"/>
    <x v="2"/>
    <x v="2"/>
    <n v="10"/>
    <n v="3601"/>
    <n v="1"/>
    <n v="35649.9"/>
    <x v="7300"/>
    <s v="Cash"/>
    <x v="2"/>
    <n v="3"/>
    <n v="2023"/>
    <n v="9"/>
    <x v="5"/>
    <n v="3"/>
    <n v="36"/>
    <n v="2"/>
    <n v="5"/>
    <x v="1"/>
    <x v="1"/>
    <n v="36010"/>
    <n v="0.1"/>
  </r>
  <r>
    <x v="7401"/>
    <d v="2023-04-06T00:00:00"/>
    <s v="Customer_302"/>
    <x v="2"/>
    <x v="3"/>
    <x v="1"/>
    <x v="1"/>
    <n v="1"/>
    <n v="3958"/>
    <n v="21"/>
    <n v="3126.82"/>
    <x v="7301"/>
    <s v="UPI"/>
    <x v="2"/>
    <n v="2"/>
    <n v="2023"/>
    <n v="4"/>
    <x v="8"/>
    <n v="2"/>
    <n v="14"/>
    <n v="2"/>
    <n v="4"/>
    <x v="4"/>
    <x v="1"/>
    <n v="83118"/>
    <n v="0.15"/>
  </r>
  <r>
    <x v="7402"/>
    <d v="2023-11-18T00:00:00"/>
    <s v="Customer_1424"/>
    <x v="1"/>
    <x v="2"/>
    <x v="1"/>
    <x v="3"/>
    <n v="7"/>
    <n v="1435"/>
    <n v="9"/>
    <n v="9140.9500000000007"/>
    <x v="7302"/>
    <s v="Card"/>
    <x v="0"/>
    <n v="4"/>
    <n v="2023"/>
    <n v="11"/>
    <x v="6"/>
    <n v="4"/>
    <n v="46"/>
    <n v="3"/>
    <n v="6"/>
    <x v="0"/>
    <x v="0"/>
    <n v="90405"/>
    <n v="0.08"/>
  </r>
  <r>
    <x v="7403"/>
    <d v="2023-01-14T00:00:00"/>
    <s v="Customer_1085"/>
    <x v="2"/>
    <x v="2"/>
    <x v="2"/>
    <x v="5"/>
    <n v="6"/>
    <n v="3422"/>
    <n v="21"/>
    <n v="16220.28"/>
    <x v="7303"/>
    <s v="Card"/>
    <x v="0"/>
    <n v="1"/>
    <n v="2023"/>
    <n v="1"/>
    <x v="0"/>
    <n v="1"/>
    <n v="2"/>
    <n v="2"/>
    <n v="6"/>
    <x v="0"/>
    <x v="0"/>
    <n v="431172"/>
    <n v="0.16"/>
  </r>
  <r>
    <x v="7404"/>
    <d v="2023-07-01T00:00:00"/>
    <s v="Customer_1036"/>
    <x v="1"/>
    <x v="3"/>
    <x v="1"/>
    <x v="1"/>
    <n v="2"/>
    <n v="2074"/>
    <n v="24"/>
    <n v="3152.48"/>
    <x v="7304"/>
    <s v="Card"/>
    <x v="1"/>
    <n v="6"/>
    <n v="2023"/>
    <n v="7"/>
    <x v="10"/>
    <n v="3"/>
    <n v="26"/>
    <n v="1"/>
    <n v="6"/>
    <x v="0"/>
    <x v="0"/>
    <n v="99552"/>
    <n v="0.13"/>
  </r>
  <r>
    <x v="7405"/>
    <d v="2023-08-21T00:00:00"/>
    <s v="Customer_788"/>
    <x v="3"/>
    <x v="1"/>
    <x v="2"/>
    <x v="5"/>
    <n v="7"/>
    <n v="2073"/>
    <n v="30"/>
    <n v="10157.700000000001"/>
    <x v="7305"/>
    <s v="Cash"/>
    <x v="0"/>
    <n v="4"/>
    <n v="2023"/>
    <n v="8"/>
    <x v="4"/>
    <n v="3"/>
    <n v="34"/>
    <n v="4"/>
    <n v="1"/>
    <x v="3"/>
    <x v="1"/>
    <n v="435330"/>
    <n v="0.2"/>
  </r>
  <r>
    <x v="7406"/>
    <d v="2023-03-25T00:00:00"/>
    <s v="Customer_1892"/>
    <x v="0"/>
    <x v="3"/>
    <x v="1"/>
    <x v="3"/>
    <n v="1"/>
    <n v="3089"/>
    <n v="15"/>
    <n v="2625.65"/>
    <x v="7306"/>
    <s v="Cash"/>
    <x v="2"/>
    <n v="6"/>
    <n v="2023"/>
    <n v="3"/>
    <x v="9"/>
    <n v="1"/>
    <n v="12"/>
    <n v="4"/>
    <n v="6"/>
    <x v="0"/>
    <x v="0"/>
    <n v="46335"/>
    <n v="0.16"/>
  </r>
  <r>
    <x v="7407"/>
    <d v="2023-02-14T00:00:00"/>
    <s v="Customer_961"/>
    <x v="1"/>
    <x v="2"/>
    <x v="0"/>
    <x v="6"/>
    <n v="10"/>
    <n v="4188"/>
    <n v="1"/>
    <n v="41461.199999999997"/>
    <x v="7307"/>
    <s v="Cash"/>
    <x v="2"/>
    <n v="1"/>
    <n v="2023"/>
    <n v="2"/>
    <x v="3"/>
    <n v="1"/>
    <n v="7"/>
    <n v="3"/>
    <n v="2"/>
    <x v="5"/>
    <x v="1"/>
    <n v="41880"/>
    <n v="0.05"/>
  </r>
  <r>
    <x v="7408"/>
    <d v="2023-03-26T00:00:00"/>
    <s v="Customer_664"/>
    <x v="2"/>
    <x v="3"/>
    <x v="1"/>
    <x v="1"/>
    <n v="10"/>
    <n v="756"/>
    <n v="22"/>
    <n v="5896.8"/>
    <x v="7308"/>
    <s v="Card"/>
    <x v="1"/>
    <n v="2"/>
    <n v="2023"/>
    <n v="3"/>
    <x v="9"/>
    <n v="1"/>
    <n v="13"/>
    <n v="5"/>
    <n v="0"/>
    <x v="2"/>
    <x v="0"/>
    <n v="166320"/>
    <n v="0.16"/>
  </r>
  <r>
    <x v="7409"/>
    <d v="2023-08-15T00:00:00"/>
    <s v="Customer_1186"/>
    <x v="2"/>
    <x v="1"/>
    <x v="2"/>
    <x v="7"/>
    <n v="10"/>
    <n v="3226"/>
    <n v="5"/>
    <n v="30647"/>
    <x v="7309"/>
    <s v="UPI"/>
    <x v="2"/>
    <n v="5"/>
    <n v="2023"/>
    <n v="8"/>
    <x v="4"/>
    <n v="3"/>
    <n v="33"/>
    <n v="3"/>
    <n v="2"/>
    <x v="5"/>
    <x v="1"/>
    <n v="161300"/>
    <n v="0.11"/>
  </r>
  <r>
    <x v="7410"/>
    <d v="2023-10-16T00:00:00"/>
    <s v="Customer_726"/>
    <x v="2"/>
    <x v="1"/>
    <x v="0"/>
    <x v="0"/>
    <n v="7"/>
    <n v="3503"/>
    <n v="20"/>
    <n v="19616.8"/>
    <x v="7310"/>
    <s v="Cash"/>
    <x v="1"/>
    <n v="7"/>
    <n v="2023"/>
    <n v="10"/>
    <x v="1"/>
    <n v="4"/>
    <n v="42"/>
    <n v="3"/>
    <n v="1"/>
    <x v="3"/>
    <x v="1"/>
    <n v="490420"/>
    <n v="0.18"/>
  </r>
  <r>
    <x v="7411"/>
    <d v="2023-01-09T00:00:00"/>
    <s v="Customer_475"/>
    <x v="1"/>
    <x v="2"/>
    <x v="2"/>
    <x v="5"/>
    <n v="2"/>
    <n v="4863"/>
    <n v="5"/>
    <n v="9239.7000000000007"/>
    <x v="7311"/>
    <s v="Card"/>
    <x v="0"/>
    <n v="4"/>
    <n v="2023"/>
    <n v="1"/>
    <x v="0"/>
    <n v="1"/>
    <n v="2"/>
    <n v="2"/>
    <n v="1"/>
    <x v="3"/>
    <x v="1"/>
    <n v="48630"/>
    <n v="0.11"/>
  </r>
  <r>
    <x v="7412"/>
    <d v="2023-11-29T00:00:00"/>
    <s v="Customer_1999"/>
    <x v="2"/>
    <x v="0"/>
    <x v="2"/>
    <x v="5"/>
    <n v="6"/>
    <n v="4210"/>
    <n v="16"/>
    <n v="21218.400000000001"/>
    <x v="7312"/>
    <s v="UPI"/>
    <x v="2"/>
    <n v="6"/>
    <n v="2023"/>
    <n v="11"/>
    <x v="6"/>
    <n v="4"/>
    <n v="48"/>
    <n v="5"/>
    <n v="3"/>
    <x v="6"/>
    <x v="1"/>
    <n v="404160"/>
    <n v="0.1"/>
  </r>
  <r>
    <x v="7413"/>
    <d v="2023-12-05T00:00:00"/>
    <s v="Customer_644"/>
    <x v="3"/>
    <x v="3"/>
    <x v="1"/>
    <x v="1"/>
    <n v="4"/>
    <n v="2946"/>
    <n v="23"/>
    <n v="9073.68"/>
    <x v="7313"/>
    <s v="Cash"/>
    <x v="0"/>
    <n v="7"/>
    <n v="2023"/>
    <n v="12"/>
    <x v="2"/>
    <n v="4"/>
    <n v="49"/>
    <n v="2"/>
    <n v="2"/>
    <x v="5"/>
    <x v="1"/>
    <n v="271032"/>
    <n v="0.14000000000000001"/>
  </r>
  <r>
    <x v="7414"/>
    <d v="2023-11-23T00:00:00"/>
    <s v="Customer_883"/>
    <x v="3"/>
    <x v="2"/>
    <x v="0"/>
    <x v="6"/>
    <n v="9"/>
    <n v="3401"/>
    <n v="17"/>
    <n v="25405.47"/>
    <x v="7314"/>
    <s v="Cash"/>
    <x v="1"/>
    <n v="7"/>
    <n v="2023"/>
    <n v="11"/>
    <x v="6"/>
    <n v="4"/>
    <n v="47"/>
    <n v="4"/>
    <n v="4"/>
    <x v="4"/>
    <x v="1"/>
    <n v="520353"/>
    <n v="0.12"/>
  </r>
  <r>
    <x v="7415"/>
    <d v="2023-08-09T00:00:00"/>
    <s v="Customer_1387"/>
    <x v="0"/>
    <x v="1"/>
    <x v="1"/>
    <x v="1"/>
    <n v="10"/>
    <n v="2806"/>
    <n v="5"/>
    <n v="26657"/>
    <x v="7315"/>
    <s v="Card"/>
    <x v="1"/>
    <n v="2"/>
    <n v="2023"/>
    <n v="8"/>
    <x v="4"/>
    <n v="3"/>
    <n v="32"/>
    <n v="2"/>
    <n v="3"/>
    <x v="6"/>
    <x v="1"/>
    <n v="140300"/>
    <n v="0.14000000000000001"/>
  </r>
  <r>
    <x v="7416"/>
    <d v="2023-02-06T00:00:00"/>
    <s v="Customer_10"/>
    <x v="1"/>
    <x v="0"/>
    <x v="2"/>
    <x v="5"/>
    <n v="10"/>
    <n v="675"/>
    <n v="25"/>
    <n v="5062.5"/>
    <x v="7316"/>
    <s v="Cash"/>
    <x v="0"/>
    <n v="3"/>
    <n v="2023"/>
    <n v="2"/>
    <x v="3"/>
    <n v="1"/>
    <n v="6"/>
    <n v="2"/>
    <n v="1"/>
    <x v="3"/>
    <x v="1"/>
    <n v="168750"/>
    <n v="0.13"/>
  </r>
  <r>
    <x v="7417"/>
    <d v="2023-05-20T00:00:00"/>
    <s v="Customer_739"/>
    <x v="3"/>
    <x v="2"/>
    <x v="1"/>
    <x v="8"/>
    <n v="5"/>
    <n v="1464"/>
    <n v="15"/>
    <n v="6222"/>
    <x v="7317"/>
    <s v="UPI"/>
    <x v="2"/>
    <n v="1"/>
    <n v="2023"/>
    <n v="5"/>
    <x v="11"/>
    <n v="2"/>
    <n v="20"/>
    <n v="3"/>
    <n v="6"/>
    <x v="0"/>
    <x v="0"/>
    <n v="109800"/>
    <n v="0.13"/>
  </r>
  <r>
    <x v="7418"/>
    <d v="2023-07-13T00:00:00"/>
    <s v="Customer_1878"/>
    <x v="0"/>
    <x v="1"/>
    <x v="1"/>
    <x v="3"/>
    <n v="4"/>
    <n v="4798"/>
    <n v="3"/>
    <n v="18616.240000000002"/>
    <x v="7318"/>
    <s v="Card"/>
    <x v="2"/>
    <n v="1"/>
    <n v="2023"/>
    <n v="7"/>
    <x v="10"/>
    <n v="3"/>
    <n v="28"/>
    <n v="3"/>
    <n v="4"/>
    <x v="4"/>
    <x v="1"/>
    <n v="57576"/>
    <n v="0.19"/>
  </r>
  <r>
    <x v="7419"/>
    <d v="2023-08-23T00:00:00"/>
    <s v="Customer_756"/>
    <x v="1"/>
    <x v="2"/>
    <x v="2"/>
    <x v="2"/>
    <n v="1"/>
    <n v="2088"/>
    <n v="6"/>
    <n v="1962.72"/>
    <x v="7319"/>
    <s v="Card"/>
    <x v="0"/>
    <n v="1"/>
    <n v="2023"/>
    <n v="8"/>
    <x v="4"/>
    <n v="3"/>
    <n v="34"/>
    <n v="4"/>
    <n v="3"/>
    <x v="6"/>
    <x v="1"/>
    <n v="12528"/>
    <n v="0.11"/>
  </r>
  <r>
    <x v="7420"/>
    <d v="2023-12-05T00:00:00"/>
    <s v="Customer_1843"/>
    <x v="1"/>
    <x v="1"/>
    <x v="1"/>
    <x v="8"/>
    <n v="4"/>
    <n v="3994"/>
    <n v="30"/>
    <n v="11183.2"/>
    <x v="7320"/>
    <s v="Card"/>
    <x v="1"/>
    <n v="2"/>
    <n v="2023"/>
    <n v="12"/>
    <x v="2"/>
    <n v="4"/>
    <n v="49"/>
    <n v="2"/>
    <n v="2"/>
    <x v="5"/>
    <x v="1"/>
    <n v="479280"/>
    <n v="0.12"/>
  </r>
  <r>
    <x v="7421"/>
    <d v="2023-09-05T00:00:00"/>
    <s v="Customer_733"/>
    <x v="3"/>
    <x v="0"/>
    <x v="0"/>
    <x v="6"/>
    <n v="7"/>
    <n v="4887"/>
    <n v="4"/>
    <n v="32840.639999999999"/>
    <x v="7321"/>
    <s v="Cash"/>
    <x v="0"/>
    <n v="2"/>
    <n v="2023"/>
    <n v="9"/>
    <x v="5"/>
    <n v="3"/>
    <n v="36"/>
    <n v="2"/>
    <n v="2"/>
    <x v="5"/>
    <x v="1"/>
    <n v="136836"/>
    <n v="0.19"/>
  </r>
  <r>
    <x v="7422"/>
    <d v="2023-05-08T00:00:00"/>
    <s v="Customer_606"/>
    <x v="1"/>
    <x v="0"/>
    <x v="0"/>
    <x v="6"/>
    <n v="10"/>
    <n v="969"/>
    <n v="26"/>
    <n v="7170.6"/>
    <x v="7322"/>
    <s v="UPI"/>
    <x v="0"/>
    <n v="2"/>
    <n v="2023"/>
    <n v="5"/>
    <x v="11"/>
    <n v="2"/>
    <n v="19"/>
    <n v="2"/>
    <n v="1"/>
    <x v="3"/>
    <x v="1"/>
    <n v="251940"/>
    <n v="0.14000000000000001"/>
  </r>
  <r>
    <x v="7423"/>
    <d v="2023-05-13T00:00:00"/>
    <s v="Customer_1437"/>
    <x v="2"/>
    <x v="3"/>
    <x v="0"/>
    <x v="6"/>
    <n v="6"/>
    <n v="2416"/>
    <n v="22"/>
    <n v="11306.88"/>
    <x v="7323"/>
    <s v="Card"/>
    <x v="2"/>
    <n v="7"/>
    <n v="2023"/>
    <n v="5"/>
    <x v="11"/>
    <n v="2"/>
    <n v="19"/>
    <n v="2"/>
    <n v="6"/>
    <x v="0"/>
    <x v="0"/>
    <n v="318912"/>
    <n v="0.19"/>
  </r>
  <r>
    <x v="7424"/>
    <d v="2023-04-24T00:00:00"/>
    <s v="Customer_1099"/>
    <x v="1"/>
    <x v="3"/>
    <x v="0"/>
    <x v="0"/>
    <n v="1"/>
    <n v="3782"/>
    <n v="30"/>
    <n v="2647.4"/>
    <x v="7324"/>
    <s v="Card"/>
    <x v="2"/>
    <n v="6"/>
    <n v="2023"/>
    <n v="4"/>
    <x v="8"/>
    <n v="2"/>
    <n v="17"/>
    <n v="5"/>
    <n v="1"/>
    <x v="3"/>
    <x v="1"/>
    <n v="113460"/>
    <n v="0.15"/>
  </r>
  <r>
    <x v="7425"/>
    <d v="2023-06-06T00:00:00"/>
    <s v="Customer_1663"/>
    <x v="3"/>
    <x v="0"/>
    <x v="0"/>
    <x v="0"/>
    <n v="8"/>
    <n v="4389"/>
    <n v="10"/>
    <n v="31600.799999999999"/>
    <x v="7325"/>
    <s v="UPI"/>
    <x v="1"/>
    <n v="2"/>
    <n v="2023"/>
    <n v="6"/>
    <x v="7"/>
    <n v="2"/>
    <n v="23"/>
    <n v="2"/>
    <n v="2"/>
    <x v="5"/>
    <x v="1"/>
    <n v="351120"/>
    <n v="0.18"/>
  </r>
  <r>
    <x v="7426"/>
    <d v="2023-10-31T00:00:00"/>
    <s v="Customer_621"/>
    <x v="1"/>
    <x v="3"/>
    <x v="0"/>
    <x v="6"/>
    <n v="1"/>
    <n v="4899"/>
    <n v="22"/>
    <n v="3821.22"/>
    <x v="7326"/>
    <s v="Card"/>
    <x v="0"/>
    <n v="1"/>
    <n v="2023"/>
    <n v="10"/>
    <x v="1"/>
    <n v="4"/>
    <n v="44"/>
    <n v="5"/>
    <n v="2"/>
    <x v="5"/>
    <x v="1"/>
    <n v="107778"/>
    <n v="0.08"/>
  </r>
  <r>
    <x v="7427"/>
    <d v="2023-08-29T00:00:00"/>
    <s v="Customer_1467"/>
    <x v="2"/>
    <x v="3"/>
    <x v="1"/>
    <x v="1"/>
    <n v="3"/>
    <n v="4535"/>
    <n v="20"/>
    <n v="10884"/>
    <x v="7327"/>
    <s v="Card"/>
    <x v="0"/>
    <n v="2"/>
    <n v="2023"/>
    <n v="8"/>
    <x v="4"/>
    <n v="3"/>
    <n v="35"/>
    <n v="5"/>
    <n v="2"/>
    <x v="5"/>
    <x v="1"/>
    <n v="272100"/>
    <n v="7.0000000000000007E-2"/>
  </r>
  <r>
    <x v="7428"/>
    <d v="2023-03-25T00:00:00"/>
    <s v="Customer_230"/>
    <x v="0"/>
    <x v="2"/>
    <x v="2"/>
    <x v="7"/>
    <n v="2"/>
    <n v="2805"/>
    <n v="7"/>
    <n v="5217.3"/>
    <x v="7328"/>
    <s v="UPI"/>
    <x v="2"/>
    <n v="4"/>
    <n v="2023"/>
    <n v="3"/>
    <x v="9"/>
    <n v="1"/>
    <n v="12"/>
    <n v="4"/>
    <n v="6"/>
    <x v="0"/>
    <x v="0"/>
    <n v="39270"/>
    <n v="0.09"/>
  </r>
  <r>
    <x v="7429"/>
    <d v="2023-04-23T00:00:00"/>
    <s v="Customer_698"/>
    <x v="1"/>
    <x v="1"/>
    <x v="2"/>
    <x v="7"/>
    <n v="3"/>
    <n v="4122"/>
    <n v="5"/>
    <n v="11747.7"/>
    <x v="7329"/>
    <s v="UPI"/>
    <x v="1"/>
    <n v="4"/>
    <n v="2023"/>
    <n v="4"/>
    <x v="8"/>
    <n v="2"/>
    <n v="17"/>
    <n v="5"/>
    <n v="0"/>
    <x v="2"/>
    <x v="0"/>
    <n v="61830"/>
    <n v="0.17"/>
  </r>
  <r>
    <x v="7430"/>
    <d v="2023-05-28T00:00:00"/>
    <s v="Customer_1063"/>
    <x v="0"/>
    <x v="3"/>
    <x v="2"/>
    <x v="5"/>
    <n v="5"/>
    <n v="1057"/>
    <n v="22"/>
    <n v="4122.3"/>
    <x v="7330"/>
    <s v="Cash"/>
    <x v="0"/>
    <n v="6"/>
    <n v="2023"/>
    <n v="5"/>
    <x v="11"/>
    <n v="2"/>
    <n v="22"/>
    <n v="5"/>
    <n v="0"/>
    <x v="2"/>
    <x v="0"/>
    <n v="116270"/>
    <n v="0.14000000000000001"/>
  </r>
  <r>
    <x v="7431"/>
    <d v="2023-01-20T00:00:00"/>
    <s v="Customer_1639"/>
    <x v="1"/>
    <x v="1"/>
    <x v="1"/>
    <x v="1"/>
    <n v="5"/>
    <n v="3500"/>
    <n v="22"/>
    <n v="13650"/>
    <x v="7331"/>
    <s v="Cash"/>
    <x v="0"/>
    <n v="7"/>
    <n v="2023"/>
    <n v="1"/>
    <x v="0"/>
    <n v="1"/>
    <n v="3"/>
    <n v="3"/>
    <n v="5"/>
    <x v="1"/>
    <x v="1"/>
    <n v="385000"/>
    <n v="0.09"/>
  </r>
  <r>
    <x v="7432"/>
    <d v="2023-05-05T00:00:00"/>
    <s v="Customer_170"/>
    <x v="3"/>
    <x v="1"/>
    <x v="0"/>
    <x v="0"/>
    <n v="3"/>
    <n v="2487"/>
    <n v="29"/>
    <n v="5297.31"/>
    <x v="7332"/>
    <s v="UPI"/>
    <x v="0"/>
    <n v="4"/>
    <n v="2023"/>
    <n v="5"/>
    <x v="11"/>
    <n v="2"/>
    <n v="18"/>
    <n v="1"/>
    <n v="5"/>
    <x v="1"/>
    <x v="1"/>
    <n v="216369"/>
    <n v="0.09"/>
  </r>
  <r>
    <x v="7433"/>
    <d v="2023-04-20T00:00:00"/>
    <s v="Customer_126"/>
    <x v="0"/>
    <x v="3"/>
    <x v="0"/>
    <x v="4"/>
    <n v="8"/>
    <n v="2509"/>
    <n v="13"/>
    <n v="17462.64"/>
    <x v="7333"/>
    <s v="UPI"/>
    <x v="0"/>
    <n v="6"/>
    <n v="2023"/>
    <n v="4"/>
    <x v="8"/>
    <n v="2"/>
    <n v="16"/>
    <n v="4"/>
    <n v="4"/>
    <x v="4"/>
    <x v="1"/>
    <n v="260936"/>
    <n v="0.12"/>
  </r>
  <r>
    <x v="7434"/>
    <d v="2023-12-06T00:00:00"/>
    <s v="Customer_1308"/>
    <x v="3"/>
    <x v="2"/>
    <x v="1"/>
    <x v="3"/>
    <n v="7"/>
    <n v="2816"/>
    <n v="14"/>
    <n v="16952.32"/>
    <x v="7334"/>
    <s v="Cash"/>
    <x v="2"/>
    <n v="1"/>
    <n v="2023"/>
    <n v="12"/>
    <x v="2"/>
    <n v="4"/>
    <n v="49"/>
    <n v="2"/>
    <n v="3"/>
    <x v="6"/>
    <x v="1"/>
    <n v="275968"/>
    <n v="0.2"/>
  </r>
  <r>
    <x v="7435"/>
    <d v="2023-08-10T00:00:00"/>
    <s v="Customer_1204"/>
    <x v="1"/>
    <x v="2"/>
    <x v="0"/>
    <x v="4"/>
    <n v="1"/>
    <n v="1516"/>
    <n v="6"/>
    <n v="1425.04"/>
    <x v="7335"/>
    <s v="Card"/>
    <x v="1"/>
    <n v="6"/>
    <n v="2023"/>
    <n v="8"/>
    <x v="4"/>
    <n v="3"/>
    <n v="32"/>
    <n v="2"/>
    <n v="4"/>
    <x v="4"/>
    <x v="1"/>
    <n v="9096"/>
    <n v="0.17"/>
  </r>
  <r>
    <x v="7436"/>
    <d v="2023-10-11T00:00:00"/>
    <s v="Customer_498"/>
    <x v="2"/>
    <x v="1"/>
    <x v="0"/>
    <x v="6"/>
    <n v="8"/>
    <n v="823"/>
    <n v="24"/>
    <n v="5003.84"/>
    <x v="7336"/>
    <s v="Cash"/>
    <x v="1"/>
    <n v="3"/>
    <n v="2023"/>
    <n v="10"/>
    <x v="1"/>
    <n v="4"/>
    <n v="41"/>
    <n v="2"/>
    <n v="3"/>
    <x v="6"/>
    <x v="1"/>
    <n v="158016"/>
    <n v="0.17"/>
  </r>
  <r>
    <x v="7437"/>
    <d v="2023-04-19T00:00:00"/>
    <s v="Customer_1308"/>
    <x v="1"/>
    <x v="3"/>
    <x v="1"/>
    <x v="3"/>
    <n v="6"/>
    <n v="4722"/>
    <n v="12"/>
    <n v="24932.16"/>
    <x v="7337"/>
    <s v="Cash"/>
    <x v="1"/>
    <n v="1"/>
    <n v="2023"/>
    <n v="4"/>
    <x v="8"/>
    <n v="2"/>
    <n v="16"/>
    <n v="4"/>
    <n v="3"/>
    <x v="6"/>
    <x v="1"/>
    <n v="339984"/>
    <n v="0.11"/>
  </r>
  <r>
    <x v="7438"/>
    <d v="2023-04-15T00:00:00"/>
    <s v="Customer_1573"/>
    <x v="1"/>
    <x v="2"/>
    <x v="0"/>
    <x v="0"/>
    <n v="2"/>
    <n v="4058"/>
    <n v="30"/>
    <n v="5681.2"/>
    <x v="7338"/>
    <s v="Cash"/>
    <x v="2"/>
    <n v="1"/>
    <n v="2023"/>
    <n v="4"/>
    <x v="8"/>
    <n v="2"/>
    <n v="15"/>
    <n v="3"/>
    <n v="6"/>
    <x v="0"/>
    <x v="0"/>
    <n v="243480"/>
    <n v="0.06"/>
  </r>
  <r>
    <x v="7439"/>
    <d v="2023-03-24T00:00:00"/>
    <s v="Customer_1951"/>
    <x v="1"/>
    <x v="2"/>
    <x v="0"/>
    <x v="4"/>
    <n v="10"/>
    <n v="3774"/>
    <n v="10"/>
    <n v="33966"/>
    <x v="7339"/>
    <s v="Card"/>
    <x v="1"/>
    <n v="1"/>
    <n v="2023"/>
    <n v="3"/>
    <x v="9"/>
    <n v="1"/>
    <n v="12"/>
    <n v="4"/>
    <n v="5"/>
    <x v="1"/>
    <x v="1"/>
    <n v="377400"/>
    <n v="0.09"/>
  </r>
  <r>
    <x v="7440"/>
    <d v="2023-04-01T00:00:00"/>
    <s v="Customer_862"/>
    <x v="1"/>
    <x v="3"/>
    <x v="1"/>
    <x v="3"/>
    <n v="5"/>
    <n v="1890"/>
    <n v="28"/>
    <n v="6804"/>
    <x v="7340"/>
    <s v="Cash"/>
    <x v="2"/>
    <n v="7"/>
    <n v="2023"/>
    <n v="4"/>
    <x v="8"/>
    <n v="2"/>
    <n v="13"/>
    <n v="1"/>
    <n v="6"/>
    <x v="0"/>
    <x v="0"/>
    <n v="264600"/>
    <n v="7.0000000000000007E-2"/>
  </r>
  <r>
    <x v="7441"/>
    <d v="2023-05-27T00:00:00"/>
    <s v="Customer_666"/>
    <x v="1"/>
    <x v="3"/>
    <x v="0"/>
    <x v="4"/>
    <n v="7"/>
    <n v="1153"/>
    <n v="5"/>
    <n v="7667.45"/>
    <x v="7341"/>
    <s v="Cash"/>
    <x v="1"/>
    <n v="6"/>
    <n v="2023"/>
    <n v="5"/>
    <x v="11"/>
    <n v="2"/>
    <n v="21"/>
    <n v="4"/>
    <n v="6"/>
    <x v="0"/>
    <x v="0"/>
    <n v="40355"/>
    <n v="0.14000000000000001"/>
  </r>
  <r>
    <x v="7442"/>
    <d v="2023-12-20T00:00:00"/>
    <s v="Customer_584"/>
    <x v="3"/>
    <x v="2"/>
    <x v="0"/>
    <x v="0"/>
    <n v="7"/>
    <n v="1688"/>
    <n v="22"/>
    <n v="9216.48"/>
    <x v="7342"/>
    <s v="Card"/>
    <x v="0"/>
    <n v="2"/>
    <n v="2023"/>
    <n v="12"/>
    <x v="2"/>
    <n v="4"/>
    <n v="51"/>
    <n v="4"/>
    <n v="3"/>
    <x v="6"/>
    <x v="1"/>
    <n v="259952"/>
    <n v="0.14000000000000001"/>
  </r>
  <r>
    <x v="7443"/>
    <d v="2023-08-06T00:00:00"/>
    <s v="Customer_1417"/>
    <x v="3"/>
    <x v="2"/>
    <x v="0"/>
    <x v="0"/>
    <n v="2"/>
    <n v="1882"/>
    <n v="9"/>
    <n v="3425.24"/>
    <x v="7343"/>
    <s v="Card"/>
    <x v="0"/>
    <n v="4"/>
    <n v="2023"/>
    <n v="8"/>
    <x v="4"/>
    <n v="3"/>
    <n v="32"/>
    <n v="2"/>
    <n v="0"/>
    <x v="2"/>
    <x v="0"/>
    <n v="33876"/>
    <n v="0.15"/>
  </r>
  <r>
    <x v="7444"/>
    <d v="2023-10-13T00:00:00"/>
    <s v="Customer_1490"/>
    <x v="1"/>
    <x v="2"/>
    <x v="0"/>
    <x v="4"/>
    <n v="1"/>
    <n v="4600"/>
    <n v="14"/>
    <n v="3956"/>
    <x v="7344"/>
    <s v="Card"/>
    <x v="0"/>
    <n v="3"/>
    <n v="2023"/>
    <n v="10"/>
    <x v="1"/>
    <n v="4"/>
    <n v="41"/>
    <n v="2"/>
    <n v="5"/>
    <x v="1"/>
    <x v="1"/>
    <n v="64400"/>
    <n v="0.14000000000000001"/>
  </r>
  <r>
    <x v="7445"/>
    <d v="2023-12-25T00:00:00"/>
    <s v="Customer_1968"/>
    <x v="1"/>
    <x v="3"/>
    <x v="2"/>
    <x v="7"/>
    <n v="5"/>
    <n v="1734"/>
    <n v="5"/>
    <n v="8236.5"/>
    <x v="7345"/>
    <s v="Card"/>
    <x v="0"/>
    <n v="6"/>
    <n v="2023"/>
    <n v="12"/>
    <x v="2"/>
    <n v="4"/>
    <n v="52"/>
    <n v="5"/>
    <n v="1"/>
    <x v="3"/>
    <x v="1"/>
    <n v="43350"/>
    <n v="0.15"/>
  </r>
  <r>
    <x v="7446"/>
    <d v="2023-11-18T00:00:00"/>
    <s v="Customer_568"/>
    <x v="3"/>
    <x v="2"/>
    <x v="0"/>
    <x v="4"/>
    <n v="8"/>
    <n v="4391"/>
    <n v="13"/>
    <n v="30561.360000000001"/>
    <x v="7346"/>
    <s v="UPI"/>
    <x v="0"/>
    <n v="7"/>
    <n v="2023"/>
    <n v="11"/>
    <x v="6"/>
    <n v="4"/>
    <n v="46"/>
    <n v="3"/>
    <n v="6"/>
    <x v="0"/>
    <x v="0"/>
    <n v="456664"/>
    <n v="0.19"/>
  </r>
  <r>
    <x v="7447"/>
    <d v="2023-03-22T00:00:00"/>
    <s v="Customer_1974"/>
    <x v="2"/>
    <x v="2"/>
    <x v="2"/>
    <x v="2"/>
    <n v="1"/>
    <n v="2916"/>
    <n v="15"/>
    <n v="2478.6"/>
    <x v="7347"/>
    <s v="UPI"/>
    <x v="2"/>
    <n v="1"/>
    <n v="2023"/>
    <n v="3"/>
    <x v="9"/>
    <n v="1"/>
    <n v="12"/>
    <n v="4"/>
    <n v="3"/>
    <x v="6"/>
    <x v="1"/>
    <n v="43740"/>
    <n v="0.13"/>
  </r>
  <r>
    <x v="7448"/>
    <d v="2023-08-27T00:00:00"/>
    <s v="Customer_755"/>
    <x v="0"/>
    <x v="1"/>
    <x v="1"/>
    <x v="8"/>
    <n v="6"/>
    <n v="4474"/>
    <n v="3"/>
    <n v="26038.68"/>
    <x v="7348"/>
    <s v="Cash"/>
    <x v="2"/>
    <n v="3"/>
    <n v="2023"/>
    <n v="8"/>
    <x v="4"/>
    <n v="3"/>
    <n v="35"/>
    <n v="5"/>
    <n v="0"/>
    <x v="2"/>
    <x v="0"/>
    <n v="80532"/>
    <n v="0.18"/>
  </r>
  <r>
    <x v="7449"/>
    <d v="2023-10-06T00:00:00"/>
    <s v="Customer_381"/>
    <x v="0"/>
    <x v="3"/>
    <x v="0"/>
    <x v="4"/>
    <n v="1"/>
    <n v="219"/>
    <n v="12"/>
    <n v="192.72"/>
    <x v="7349"/>
    <s v="Card"/>
    <x v="0"/>
    <n v="4"/>
    <n v="2023"/>
    <n v="10"/>
    <x v="1"/>
    <n v="4"/>
    <n v="40"/>
    <n v="1"/>
    <n v="5"/>
    <x v="1"/>
    <x v="1"/>
    <n v="2628"/>
    <n v="0.14000000000000001"/>
  </r>
  <r>
    <x v="7450"/>
    <d v="2023-07-11T00:00:00"/>
    <s v="Customer_414"/>
    <x v="1"/>
    <x v="3"/>
    <x v="1"/>
    <x v="3"/>
    <n v="3"/>
    <n v="3057"/>
    <n v="0"/>
    <n v="9171"/>
    <x v="7350"/>
    <s v="Card"/>
    <x v="0"/>
    <n v="2"/>
    <n v="2023"/>
    <n v="7"/>
    <x v="10"/>
    <n v="3"/>
    <n v="28"/>
    <n v="3"/>
    <n v="2"/>
    <x v="5"/>
    <x v="1"/>
    <n v="0"/>
    <n v="0.12"/>
  </r>
  <r>
    <x v="7451"/>
    <d v="2023-11-22T00:00:00"/>
    <s v="Customer_1317"/>
    <x v="3"/>
    <x v="1"/>
    <x v="0"/>
    <x v="6"/>
    <n v="10"/>
    <n v="3284"/>
    <n v="9"/>
    <n v="29884.400000000001"/>
    <x v="7351"/>
    <s v="Cash"/>
    <x v="2"/>
    <n v="6"/>
    <n v="2023"/>
    <n v="11"/>
    <x v="6"/>
    <n v="4"/>
    <n v="47"/>
    <n v="4"/>
    <n v="3"/>
    <x v="6"/>
    <x v="1"/>
    <n v="295560"/>
    <n v="0.19"/>
  </r>
  <r>
    <x v="7452"/>
    <d v="2023-05-08T00:00:00"/>
    <s v="Customer_66"/>
    <x v="3"/>
    <x v="0"/>
    <x v="1"/>
    <x v="3"/>
    <n v="6"/>
    <n v="3117"/>
    <n v="15"/>
    <n v="15896.7"/>
    <x v="7352"/>
    <s v="Card"/>
    <x v="0"/>
    <n v="3"/>
    <n v="2023"/>
    <n v="5"/>
    <x v="11"/>
    <n v="2"/>
    <n v="19"/>
    <n v="2"/>
    <n v="1"/>
    <x v="3"/>
    <x v="1"/>
    <n v="280530"/>
    <n v="0.14000000000000001"/>
  </r>
  <r>
    <x v="7453"/>
    <d v="2023-06-30T00:00:00"/>
    <s v="Customer_1895"/>
    <x v="2"/>
    <x v="1"/>
    <x v="0"/>
    <x v="6"/>
    <n v="7"/>
    <n v="3982"/>
    <n v="4"/>
    <n v="26759.040000000001"/>
    <x v="7353"/>
    <s v="UPI"/>
    <x v="0"/>
    <n v="6"/>
    <n v="2023"/>
    <n v="6"/>
    <x v="7"/>
    <n v="2"/>
    <n v="26"/>
    <n v="5"/>
    <n v="5"/>
    <x v="1"/>
    <x v="1"/>
    <n v="111496"/>
    <n v="0.17"/>
  </r>
  <r>
    <x v="7454"/>
    <d v="2023-12-15T00:00:00"/>
    <s v="Customer_720"/>
    <x v="2"/>
    <x v="1"/>
    <x v="1"/>
    <x v="1"/>
    <n v="7"/>
    <n v="3760"/>
    <n v="12"/>
    <n v="23161.599999999999"/>
    <x v="7354"/>
    <s v="UPI"/>
    <x v="1"/>
    <n v="4"/>
    <n v="2023"/>
    <n v="12"/>
    <x v="2"/>
    <n v="4"/>
    <n v="50"/>
    <n v="3"/>
    <n v="5"/>
    <x v="1"/>
    <x v="1"/>
    <n v="315840"/>
    <n v="0.1"/>
  </r>
  <r>
    <x v="7455"/>
    <d v="2023-11-23T00:00:00"/>
    <s v="Customer_340"/>
    <x v="1"/>
    <x v="1"/>
    <x v="1"/>
    <x v="8"/>
    <n v="6"/>
    <n v="4240"/>
    <n v="18"/>
    <n v="20860.8"/>
    <x v="7355"/>
    <s v="Cash"/>
    <x v="1"/>
    <n v="4"/>
    <n v="2023"/>
    <n v="11"/>
    <x v="6"/>
    <n v="4"/>
    <n v="47"/>
    <n v="4"/>
    <n v="4"/>
    <x v="4"/>
    <x v="1"/>
    <n v="457920"/>
    <n v="0.19"/>
  </r>
  <r>
    <x v="7456"/>
    <d v="2023-08-06T00:00:00"/>
    <s v="Customer_1604"/>
    <x v="3"/>
    <x v="3"/>
    <x v="2"/>
    <x v="7"/>
    <n v="8"/>
    <n v="1492"/>
    <n v="9"/>
    <n v="10861.76"/>
    <x v="7356"/>
    <s v="Cash"/>
    <x v="1"/>
    <n v="3"/>
    <n v="2023"/>
    <n v="8"/>
    <x v="4"/>
    <n v="3"/>
    <n v="32"/>
    <n v="2"/>
    <n v="0"/>
    <x v="2"/>
    <x v="0"/>
    <n v="107424"/>
    <n v="0.06"/>
  </r>
  <r>
    <x v="7457"/>
    <d v="2023-10-22T00:00:00"/>
    <s v="Customer_566"/>
    <x v="2"/>
    <x v="0"/>
    <x v="2"/>
    <x v="5"/>
    <n v="6"/>
    <n v="1429"/>
    <n v="28"/>
    <n v="6173.28"/>
    <x v="7357"/>
    <s v="UPI"/>
    <x v="2"/>
    <n v="1"/>
    <n v="2023"/>
    <n v="10"/>
    <x v="1"/>
    <n v="4"/>
    <n v="43"/>
    <n v="4"/>
    <n v="0"/>
    <x v="2"/>
    <x v="0"/>
    <n v="240072"/>
    <n v="0.2"/>
  </r>
  <r>
    <x v="7458"/>
    <d v="2023-01-23T00:00:00"/>
    <s v="Customer_7"/>
    <x v="0"/>
    <x v="2"/>
    <x v="2"/>
    <x v="5"/>
    <n v="4"/>
    <n v="4891"/>
    <n v="5"/>
    <n v="18585.8"/>
    <x v="7358"/>
    <s v="Card"/>
    <x v="0"/>
    <n v="1"/>
    <n v="2023"/>
    <n v="1"/>
    <x v="0"/>
    <n v="1"/>
    <n v="4"/>
    <n v="4"/>
    <n v="1"/>
    <x v="3"/>
    <x v="1"/>
    <n v="97820"/>
    <n v="0.16"/>
  </r>
  <r>
    <x v="7459"/>
    <d v="2023-08-11T00:00:00"/>
    <s v="Customer_364"/>
    <x v="1"/>
    <x v="1"/>
    <x v="2"/>
    <x v="5"/>
    <n v="8"/>
    <n v="3019"/>
    <n v="23"/>
    <n v="18597.04"/>
    <x v="7359"/>
    <s v="Card"/>
    <x v="0"/>
    <n v="1"/>
    <n v="2023"/>
    <n v="8"/>
    <x v="4"/>
    <n v="3"/>
    <n v="32"/>
    <n v="2"/>
    <n v="5"/>
    <x v="1"/>
    <x v="1"/>
    <n v="555496"/>
    <n v="0.12"/>
  </r>
  <r>
    <x v="7460"/>
    <d v="2023-11-01T00:00:00"/>
    <s v="Customer_543"/>
    <x v="1"/>
    <x v="1"/>
    <x v="1"/>
    <x v="8"/>
    <n v="5"/>
    <n v="1236"/>
    <n v="5"/>
    <n v="5871"/>
    <x v="7360"/>
    <s v="UPI"/>
    <x v="2"/>
    <n v="1"/>
    <n v="2023"/>
    <n v="11"/>
    <x v="6"/>
    <n v="4"/>
    <n v="44"/>
    <n v="1"/>
    <n v="3"/>
    <x v="6"/>
    <x v="1"/>
    <n v="30900"/>
    <n v="0.13"/>
  </r>
  <r>
    <x v="7461"/>
    <d v="2023-02-10T00:00:00"/>
    <s v="Customer_1978"/>
    <x v="0"/>
    <x v="2"/>
    <x v="2"/>
    <x v="2"/>
    <n v="5"/>
    <n v="2887"/>
    <n v="17"/>
    <n v="11981.05"/>
    <x v="7361"/>
    <s v="UPI"/>
    <x v="1"/>
    <n v="7"/>
    <n v="2023"/>
    <n v="2"/>
    <x v="3"/>
    <n v="1"/>
    <n v="6"/>
    <n v="2"/>
    <n v="5"/>
    <x v="1"/>
    <x v="1"/>
    <n v="245395"/>
    <n v="0.11"/>
  </r>
  <r>
    <x v="7462"/>
    <d v="2023-12-07T00:00:00"/>
    <s v="Customer_1424"/>
    <x v="2"/>
    <x v="3"/>
    <x v="2"/>
    <x v="7"/>
    <n v="10"/>
    <n v="2520"/>
    <n v="10"/>
    <n v="22680"/>
    <x v="7362"/>
    <s v="Cash"/>
    <x v="2"/>
    <n v="6"/>
    <n v="2023"/>
    <n v="12"/>
    <x v="2"/>
    <n v="4"/>
    <n v="49"/>
    <n v="2"/>
    <n v="4"/>
    <x v="4"/>
    <x v="1"/>
    <n v="252000"/>
    <n v="0.18"/>
  </r>
  <r>
    <x v="7463"/>
    <d v="2023-09-01T00:00:00"/>
    <s v="Customer_1419"/>
    <x v="1"/>
    <x v="2"/>
    <x v="2"/>
    <x v="7"/>
    <n v="5"/>
    <n v="562"/>
    <n v="25"/>
    <n v="2107.5"/>
    <x v="7363"/>
    <s v="Card"/>
    <x v="0"/>
    <n v="4"/>
    <n v="2023"/>
    <n v="9"/>
    <x v="5"/>
    <n v="3"/>
    <n v="35"/>
    <n v="1"/>
    <n v="5"/>
    <x v="1"/>
    <x v="1"/>
    <n v="70250"/>
    <n v="0.12"/>
  </r>
  <r>
    <x v="7464"/>
    <d v="2023-12-05T00:00:00"/>
    <s v="Customer_1631"/>
    <x v="1"/>
    <x v="1"/>
    <x v="2"/>
    <x v="5"/>
    <n v="1"/>
    <n v="4191"/>
    <n v="28"/>
    <n v="3017.52"/>
    <x v="7364"/>
    <s v="Cash"/>
    <x v="1"/>
    <n v="7"/>
    <n v="2023"/>
    <n v="12"/>
    <x v="2"/>
    <n v="4"/>
    <n v="49"/>
    <n v="2"/>
    <n v="2"/>
    <x v="5"/>
    <x v="1"/>
    <n v="117348"/>
    <n v="7.0000000000000007E-2"/>
  </r>
  <r>
    <x v="7465"/>
    <d v="2023-05-27T00:00:00"/>
    <s v="Customer_1294"/>
    <x v="1"/>
    <x v="3"/>
    <x v="0"/>
    <x v="0"/>
    <n v="3"/>
    <n v="964"/>
    <n v="8"/>
    <n v="2660.64"/>
    <x v="7365"/>
    <s v="Card"/>
    <x v="1"/>
    <n v="3"/>
    <n v="2023"/>
    <n v="5"/>
    <x v="11"/>
    <n v="2"/>
    <n v="21"/>
    <n v="4"/>
    <n v="6"/>
    <x v="0"/>
    <x v="0"/>
    <n v="23136"/>
    <n v="0.16"/>
  </r>
  <r>
    <x v="7466"/>
    <d v="2023-11-15T00:00:00"/>
    <s v="Customer_1648"/>
    <x v="2"/>
    <x v="2"/>
    <x v="1"/>
    <x v="1"/>
    <n v="3"/>
    <n v="4529"/>
    <n v="8"/>
    <n v="12500.04"/>
    <x v="7366"/>
    <s v="Cash"/>
    <x v="0"/>
    <n v="4"/>
    <n v="2023"/>
    <n v="11"/>
    <x v="6"/>
    <n v="4"/>
    <n v="46"/>
    <n v="3"/>
    <n v="3"/>
    <x v="6"/>
    <x v="1"/>
    <n v="108696"/>
    <n v="0.17"/>
  </r>
  <r>
    <x v="7467"/>
    <d v="2023-07-30T00:00:00"/>
    <s v="Customer_87"/>
    <x v="1"/>
    <x v="2"/>
    <x v="0"/>
    <x v="6"/>
    <n v="5"/>
    <n v="431"/>
    <n v="13"/>
    <n v="1874.85"/>
    <x v="7367"/>
    <s v="Cash"/>
    <x v="0"/>
    <n v="2"/>
    <n v="2023"/>
    <n v="7"/>
    <x v="10"/>
    <n v="3"/>
    <n v="31"/>
    <n v="6"/>
    <n v="0"/>
    <x v="2"/>
    <x v="0"/>
    <n v="28015"/>
    <n v="0.1"/>
  </r>
  <r>
    <x v="7468"/>
    <d v="2023-12-22T00:00:00"/>
    <s v="Customer_96"/>
    <x v="3"/>
    <x v="0"/>
    <x v="2"/>
    <x v="2"/>
    <n v="10"/>
    <n v="3543"/>
    <n v="8"/>
    <n v="32595.599999999999"/>
    <x v="7368"/>
    <s v="Card"/>
    <x v="2"/>
    <n v="1"/>
    <n v="2023"/>
    <n v="12"/>
    <x v="2"/>
    <n v="4"/>
    <n v="51"/>
    <n v="4"/>
    <n v="5"/>
    <x v="1"/>
    <x v="1"/>
    <n v="283440"/>
    <n v="0.19"/>
  </r>
  <r>
    <x v="7469"/>
    <d v="2023-04-18T00:00:00"/>
    <s v="Customer_1909"/>
    <x v="0"/>
    <x v="0"/>
    <x v="1"/>
    <x v="8"/>
    <n v="5"/>
    <n v="293"/>
    <n v="15"/>
    <n v="1245.25"/>
    <x v="7369"/>
    <s v="UPI"/>
    <x v="1"/>
    <n v="3"/>
    <n v="2023"/>
    <n v="4"/>
    <x v="8"/>
    <n v="2"/>
    <n v="16"/>
    <n v="4"/>
    <n v="2"/>
    <x v="5"/>
    <x v="1"/>
    <n v="21975"/>
    <n v="0.19"/>
  </r>
  <r>
    <x v="7470"/>
    <d v="2023-08-31T00:00:00"/>
    <s v="Customer_1796"/>
    <x v="3"/>
    <x v="3"/>
    <x v="2"/>
    <x v="7"/>
    <n v="9"/>
    <n v="178"/>
    <n v="7"/>
    <n v="1489.86"/>
    <x v="7370"/>
    <s v="UPI"/>
    <x v="2"/>
    <n v="5"/>
    <n v="2023"/>
    <n v="8"/>
    <x v="4"/>
    <n v="3"/>
    <n v="35"/>
    <n v="5"/>
    <n v="4"/>
    <x v="4"/>
    <x v="1"/>
    <n v="11214"/>
    <n v="0.08"/>
  </r>
  <r>
    <x v="7471"/>
    <d v="2023-01-01T00:00:00"/>
    <s v="Customer_1665"/>
    <x v="3"/>
    <x v="0"/>
    <x v="0"/>
    <x v="6"/>
    <n v="5"/>
    <n v="4251"/>
    <n v="16"/>
    <n v="17854.2"/>
    <x v="7371"/>
    <s v="Card"/>
    <x v="0"/>
    <n v="2"/>
    <n v="2023"/>
    <n v="1"/>
    <x v="0"/>
    <n v="1"/>
    <n v="1"/>
    <n v="1"/>
    <n v="0"/>
    <x v="2"/>
    <x v="0"/>
    <n v="340080"/>
    <n v="0.18"/>
  </r>
  <r>
    <x v="7472"/>
    <d v="2023-02-06T00:00:00"/>
    <s v="Customer_1221"/>
    <x v="1"/>
    <x v="1"/>
    <x v="1"/>
    <x v="3"/>
    <n v="3"/>
    <n v="3446"/>
    <n v="3"/>
    <n v="10027.86"/>
    <x v="7372"/>
    <s v="Card"/>
    <x v="2"/>
    <n v="1"/>
    <n v="2023"/>
    <n v="2"/>
    <x v="3"/>
    <n v="1"/>
    <n v="6"/>
    <n v="2"/>
    <n v="1"/>
    <x v="3"/>
    <x v="1"/>
    <n v="31014"/>
    <n v="7.0000000000000007E-2"/>
  </r>
  <r>
    <x v="7473"/>
    <d v="2023-08-06T00:00:00"/>
    <s v="Customer_766"/>
    <x v="0"/>
    <x v="1"/>
    <x v="2"/>
    <x v="5"/>
    <n v="10"/>
    <n v="2356"/>
    <n v="16"/>
    <n v="19790.400000000001"/>
    <x v="7373"/>
    <s v="Card"/>
    <x v="0"/>
    <n v="1"/>
    <n v="2023"/>
    <n v="8"/>
    <x v="4"/>
    <n v="3"/>
    <n v="32"/>
    <n v="2"/>
    <n v="0"/>
    <x v="2"/>
    <x v="0"/>
    <n v="376960"/>
    <n v="0.05"/>
  </r>
  <r>
    <x v="7474"/>
    <d v="2023-11-19T00:00:00"/>
    <s v="Customer_747"/>
    <x v="3"/>
    <x v="3"/>
    <x v="2"/>
    <x v="7"/>
    <n v="3"/>
    <n v="2312"/>
    <n v="2"/>
    <n v="6797.28"/>
    <x v="7374"/>
    <s v="Card"/>
    <x v="0"/>
    <n v="2"/>
    <n v="2023"/>
    <n v="11"/>
    <x v="6"/>
    <n v="4"/>
    <n v="47"/>
    <n v="4"/>
    <n v="0"/>
    <x v="2"/>
    <x v="0"/>
    <n v="13872"/>
    <n v="0.05"/>
  </r>
  <r>
    <x v="7475"/>
    <d v="2023-04-22T00:00:00"/>
    <s v="Customer_531"/>
    <x v="3"/>
    <x v="3"/>
    <x v="2"/>
    <x v="7"/>
    <n v="1"/>
    <n v="4060"/>
    <n v="6"/>
    <n v="3816.4"/>
    <x v="7375"/>
    <s v="Cash"/>
    <x v="0"/>
    <n v="6"/>
    <n v="2023"/>
    <n v="4"/>
    <x v="8"/>
    <n v="2"/>
    <n v="16"/>
    <n v="4"/>
    <n v="6"/>
    <x v="0"/>
    <x v="0"/>
    <n v="24360"/>
    <n v="0.13"/>
  </r>
  <r>
    <x v="7476"/>
    <d v="2023-12-09T00:00:00"/>
    <s v="Customer_505"/>
    <x v="3"/>
    <x v="3"/>
    <x v="0"/>
    <x v="6"/>
    <n v="9"/>
    <n v="1652"/>
    <n v="14"/>
    <n v="12786.48"/>
    <x v="5384"/>
    <s v="UPI"/>
    <x v="2"/>
    <n v="3"/>
    <n v="2023"/>
    <n v="12"/>
    <x v="2"/>
    <n v="4"/>
    <n v="49"/>
    <n v="2"/>
    <n v="6"/>
    <x v="0"/>
    <x v="0"/>
    <n v="208152"/>
    <n v="0.16"/>
  </r>
  <r>
    <x v="7477"/>
    <d v="2023-05-08T00:00:00"/>
    <s v="Customer_841"/>
    <x v="1"/>
    <x v="0"/>
    <x v="1"/>
    <x v="1"/>
    <n v="3"/>
    <n v="3371"/>
    <n v="24"/>
    <n v="7685.88"/>
    <x v="7376"/>
    <s v="UPI"/>
    <x v="0"/>
    <n v="3"/>
    <n v="2023"/>
    <n v="5"/>
    <x v="11"/>
    <n v="2"/>
    <n v="19"/>
    <n v="2"/>
    <n v="1"/>
    <x v="3"/>
    <x v="1"/>
    <n v="242712"/>
    <n v="0.18"/>
  </r>
  <r>
    <x v="7478"/>
    <d v="2023-08-30T00:00:00"/>
    <s v="Customer_1120"/>
    <x v="1"/>
    <x v="1"/>
    <x v="0"/>
    <x v="0"/>
    <n v="2"/>
    <n v="1627"/>
    <n v="7"/>
    <n v="3026.22"/>
    <x v="7377"/>
    <s v="Cash"/>
    <x v="2"/>
    <n v="3"/>
    <n v="2023"/>
    <n v="8"/>
    <x v="4"/>
    <n v="3"/>
    <n v="35"/>
    <n v="5"/>
    <n v="3"/>
    <x v="6"/>
    <x v="1"/>
    <n v="22778"/>
    <n v="0.06"/>
  </r>
  <r>
    <x v="7479"/>
    <d v="2023-05-28T00:00:00"/>
    <s v="Customer_409"/>
    <x v="2"/>
    <x v="0"/>
    <x v="1"/>
    <x v="8"/>
    <n v="2"/>
    <n v="233"/>
    <n v="14"/>
    <n v="400.76"/>
    <x v="7378"/>
    <s v="Cash"/>
    <x v="1"/>
    <n v="1"/>
    <n v="2023"/>
    <n v="5"/>
    <x v="11"/>
    <n v="2"/>
    <n v="22"/>
    <n v="5"/>
    <n v="0"/>
    <x v="2"/>
    <x v="0"/>
    <n v="6524"/>
    <n v="7.0000000000000007E-2"/>
  </r>
  <r>
    <x v="7480"/>
    <d v="2023-08-15T00:00:00"/>
    <s v="Customer_749"/>
    <x v="1"/>
    <x v="0"/>
    <x v="0"/>
    <x v="4"/>
    <n v="3"/>
    <n v="2097"/>
    <n v="20"/>
    <n v="5032.8"/>
    <x v="7379"/>
    <s v="Cash"/>
    <x v="1"/>
    <n v="2"/>
    <n v="2023"/>
    <n v="8"/>
    <x v="4"/>
    <n v="3"/>
    <n v="33"/>
    <n v="3"/>
    <n v="2"/>
    <x v="5"/>
    <x v="1"/>
    <n v="125820"/>
    <n v="0.11"/>
  </r>
  <r>
    <x v="7481"/>
    <d v="2023-01-09T00:00:00"/>
    <s v="Customer_1965"/>
    <x v="1"/>
    <x v="0"/>
    <x v="1"/>
    <x v="3"/>
    <n v="3"/>
    <n v="2012"/>
    <n v="13"/>
    <n v="5251.32"/>
    <x v="7380"/>
    <s v="UPI"/>
    <x v="0"/>
    <n v="7"/>
    <n v="2023"/>
    <n v="1"/>
    <x v="0"/>
    <n v="1"/>
    <n v="2"/>
    <n v="2"/>
    <n v="1"/>
    <x v="3"/>
    <x v="1"/>
    <n v="78468"/>
    <n v="0.17"/>
  </r>
  <r>
    <x v="7482"/>
    <d v="2023-07-25T00:00:00"/>
    <s v="Customer_1067"/>
    <x v="1"/>
    <x v="0"/>
    <x v="2"/>
    <x v="5"/>
    <n v="9"/>
    <n v="4128"/>
    <n v="21"/>
    <n v="29350.080000000002"/>
    <x v="7381"/>
    <s v="UPI"/>
    <x v="1"/>
    <n v="4"/>
    <n v="2023"/>
    <n v="7"/>
    <x v="10"/>
    <n v="3"/>
    <n v="30"/>
    <n v="5"/>
    <n v="2"/>
    <x v="5"/>
    <x v="1"/>
    <n v="780192"/>
    <n v="0.15"/>
  </r>
  <r>
    <x v="7483"/>
    <d v="2023-12-25T00:00:00"/>
    <s v="Customer_599"/>
    <x v="0"/>
    <x v="3"/>
    <x v="0"/>
    <x v="6"/>
    <n v="6"/>
    <n v="2861"/>
    <n v="13"/>
    <n v="14934.42"/>
    <x v="7382"/>
    <s v="Cash"/>
    <x v="0"/>
    <n v="1"/>
    <n v="2023"/>
    <n v="12"/>
    <x v="2"/>
    <n v="4"/>
    <n v="52"/>
    <n v="5"/>
    <n v="1"/>
    <x v="3"/>
    <x v="1"/>
    <n v="223158"/>
    <n v="7.0000000000000007E-2"/>
  </r>
  <r>
    <x v="7484"/>
    <d v="2023-04-26T00:00:00"/>
    <s v="Customer_157"/>
    <x v="0"/>
    <x v="0"/>
    <x v="2"/>
    <x v="5"/>
    <n v="2"/>
    <n v="1084"/>
    <n v="27"/>
    <n v="1582.64"/>
    <x v="7383"/>
    <s v="Card"/>
    <x v="2"/>
    <n v="4"/>
    <n v="2023"/>
    <n v="4"/>
    <x v="8"/>
    <n v="2"/>
    <n v="17"/>
    <n v="5"/>
    <n v="3"/>
    <x v="6"/>
    <x v="1"/>
    <n v="58536"/>
    <n v="0.19"/>
  </r>
  <r>
    <x v="7485"/>
    <d v="2023-04-16T00:00:00"/>
    <s v="Customer_67"/>
    <x v="1"/>
    <x v="3"/>
    <x v="2"/>
    <x v="2"/>
    <n v="1"/>
    <n v="4246"/>
    <n v="14"/>
    <n v="3651.56"/>
    <x v="7384"/>
    <s v="Card"/>
    <x v="0"/>
    <n v="1"/>
    <n v="2023"/>
    <n v="4"/>
    <x v="8"/>
    <n v="2"/>
    <n v="16"/>
    <n v="4"/>
    <n v="0"/>
    <x v="2"/>
    <x v="0"/>
    <n v="59444"/>
    <n v="0.15"/>
  </r>
  <r>
    <x v="7486"/>
    <d v="2023-07-10T00:00:00"/>
    <s v="Customer_1254"/>
    <x v="3"/>
    <x v="0"/>
    <x v="0"/>
    <x v="4"/>
    <n v="10"/>
    <n v="1710"/>
    <n v="17"/>
    <n v="14193"/>
    <x v="7385"/>
    <s v="Card"/>
    <x v="1"/>
    <n v="1"/>
    <n v="2023"/>
    <n v="7"/>
    <x v="10"/>
    <n v="3"/>
    <n v="28"/>
    <n v="3"/>
    <n v="1"/>
    <x v="3"/>
    <x v="1"/>
    <n v="290700"/>
    <n v="0.08"/>
  </r>
  <r>
    <x v="7487"/>
    <d v="2023-04-17T00:00:00"/>
    <s v="Customer_1710"/>
    <x v="2"/>
    <x v="0"/>
    <x v="0"/>
    <x v="6"/>
    <n v="1"/>
    <n v="4259"/>
    <n v="5"/>
    <n v="4046.05"/>
    <x v="7386"/>
    <s v="UPI"/>
    <x v="1"/>
    <n v="6"/>
    <n v="2023"/>
    <n v="4"/>
    <x v="8"/>
    <n v="2"/>
    <n v="16"/>
    <n v="4"/>
    <n v="1"/>
    <x v="3"/>
    <x v="1"/>
    <n v="21295"/>
    <n v="7.0000000000000007E-2"/>
  </r>
  <r>
    <x v="7488"/>
    <d v="2023-10-09T00:00:00"/>
    <s v="Customer_247"/>
    <x v="0"/>
    <x v="1"/>
    <x v="0"/>
    <x v="0"/>
    <n v="9"/>
    <n v="4056"/>
    <n v="8"/>
    <n v="33583.68"/>
    <x v="7387"/>
    <s v="UPI"/>
    <x v="1"/>
    <n v="3"/>
    <n v="2023"/>
    <n v="10"/>
    <x v="1"/>
    <n v="4"/>
    <n v="41"/>
    <n v="2"/>
    <n v="1"/>
    <x v="3"/>
    <x v="1"/>
    <n v="292032"/>
    <n v="0.17"/>
  </r>
  <r>
    <x v="7489"/>
    <d v="2023-09-07T00:00:00"/>
    <s v="Customer_1830"/>
    <x v="2"/>
    <x v="0"/>
    <x v="1"/>
    <x v="3"/>
    <n v="7"/>
    <n v="4199"/>
    <n v="29"/>
    <n v="20869.03"/>
    <x v="7388"/>
    <s v="Cash"/>
    <x v="2"/>
    <n v="4"/>
    <n v="2023"/>
    <n v="9"/>
    <x v="5"/>
    <n v="3"/>
    <n v="36"/>
    <n v="2"/>
    <n v="4"/>
    <x v="4"/>
    <x v="1"/>
    <n v="852397"/>
    <n v="0.15"/>
  </r>
  <r>
    <x v="7490"/>
    <d v="2023-06-13T00:00:00"/>
    <s v="Customer_1868"/>
    <x v="2"/>
    <x v="0"/>
    <x v="2"/>
    <x v="2"/>
    <n v="10"/>
    <n v="3069"/>
    <n v="13"/>
    <n v="26700.3"/>
    <x v="7389"/>
    <s v="UPI"/>
    <x v="0"/>
    <n v="7"/>
    <n v="2023"/>
    <n v="6"/>
    <x v="7"/>
    <n v="2"/>
    <n v="24"/>
    <n v="3"/>
    <n v="2"/>
    <x v="5"/>
    <x v="1"/>
    <n v="398970"/>
    <n v="7.0000000000000007E-2"/>
  </r>
  <r>
    <x v="7491"/>
    <d v="2023-10-06T00:00:00"/>
    <s v="Customer_1883"/>
    <x v="3"/>
    <x v="0"/>
    <x v="0"/>
    <x v="0"/>
    <n v="7"/>
    <n v="252"/>
    <n v="12"/>
    <n v="1552.32"/>
    <x v="7390"/>
    <s v="Cash"/>
    <x v="0"/>
    <n v="7"/>
    <n v="2023"/>
    <n v="10"/>
    <x v="1"/>
    <n v="4"/>
    <n v="40"/>
    <n v="1"/>
    <n v="5"/>
    <x v="1"/>
    <x v="1"/>
    <n v="21168"/>
    <n v="0.11"/>
  </r>
  <r>
    <x v="7492"/>
    <d v="2023-07-31T00:00:00"/>
    <s v="Customer_1396"/>
    <x v="3"/>
    <x v="2"/>
    <x v="2"/>
    <x v="5"/>
    <n v="2"/>
    <n v="2621"/>
    <n v="24"/>
    <n v="3983.92"/>
    <x v="7391"/>
    <s v="Cash"/>
    <x v="1"/>
    <n v="3"/>
    <n v="2023"/>
    <n v="7"/>
    <x v="10"/>
    <n v="3"/>
    <n v="31"/>
    <n v="6"/>
    <n v="1"/>
    <x v="3"/>
    <x v="1"/>
    <n v="125808"/>
    <n v="0.12"/>
  </r>
  <r>
    <x v="7493"/>
    <d v="2023-12-10T00:00:00"/>
    <s v="Customer_1043"/>
    <x v="1"/>
    <x v="2"/>
    <x v="1"/>
    <x v="3"/>
    <n v="3"/>
    <n v="4475"/>
    <n v="12"/>
    <n v="11814"/>
    <x v="7392"/>
    <s v="Card"/>
    <x v="2"/>
    <n v="3"/>
    <n v="2023"/>
    <n v="12"/>
    <x v="2"/>
    <n v="4"/>
    <n v="50"/>
    <n v="3"/>
    <n v="0"/>
    <x v="2"/>
    <x v="0"/>
    <n v="161100"/>
    <n v="0.19"/>
  </r>
  <r>
    <x v="7494"/>
    <d v="2023-07-19T00:00:00"/>
    <s v="Customer_559"/>
    <x v="2"/>
    <x v="3"/>
    <x v="1"/>
    <x v="1"/>
    <n v="1"/>
    <n v="4033"/>
    <n v="0"/>
    <n v="4033"/>
    <x v="7393"/>
    <s v="Card"/>
    <x v="0"/>
    <n v="3"/>
    <n v="2023"/>
    <n v="7"/>
    <x v="10"/>
    <n v="3"/>
    <n v="29"/>
    <n v="4"/>
    <n v="3"/>
    <x v="6"/>
    <x v="1"/>
    <n v="0"/>
    <n v="0.17"/>
  </r>
  <r>
    <x v="7495"/>
    <d v="2023-02-09T00:00:00"/>
    <s v="Customer_985"/>
    <x v="3"/>
    <x v="3"/>
    <x v="2"/>
    <x v="7"/>
    <n v="9"/>
    <n v="1475"/>
    <n v="24"/>
    <n v="10089"/>
    <x v="7394"/>
    <s v="Cash"/>
    <x v="1"/>
    <n v="1"/>
    <n v="2023"/>
    <n v="2"/>
    <x v="3"/>
    <n v="1"/>
    <n v="6"/>
    <n v="2"/>
    <n v="4"/>
    <x v="4"/>
    <x v="1"/>
    <n v="318600"/>
    <n v="0.11"/>
  </r>
  <r>
    <x v="7496"/>
    <d v="2023-05-14T00:00:00"/>
    <s v="Customer_128"/>
    <x v="0"/>
    <x v="3"/>
    <x v="2"/>
    <x v="5"/>
    <n v="9"/>
    <n v="2558"/>
    <n v="26"/>
    <n v="17036.28"/>
    <x v="7395"/>
    <s v="UPI"/>
    <x v="2"/>
    <n v="2"/>
    <n v="2023"/>
    <n v="5"/>
    <x v="11"/>
    <n v="2"/>
    <n v="20"/>
    <n v="3"/>
    <n v="0"/>
    <x v="2"/>
    <x v="0"/>
    <n v="598572"/>
    <n v="0.11"/>
  </r>
  <r>
    <x v="7497"/>
    <d v="2023-09-30T00:00:00"/>
    <s v="Customer_883"/>
    <x v="2"/>
    <x v="2"/>
    <x v="0"/>
    <x v="0"/>
    <n v="9"/>
    <n v="4718"/>
    <n v="10"/>
    <n v="38215.800000000003"/>
    <x v="7396"/>
    <s v="Card"/>
    <x v="2"/>
    <n v="7"/>
    <n v="2023"/>
    <n v="9"/>
    <x v="5"/>
    <n v="3"/>
    <n v="39"/>
    <n v="5"/>
    <n v="6"/>
    <x v="0"/>
    <x v="0"/>
    <n v="424620"/>
    <n v="7.0000000000000007E-2"/>
  </r>
  <r>
    <x v="7498"/>
    <d v="2023-03-18T00:00:00"/>
    <s v="Customer_1243"/>
    <x v="2"/>
    <x v="3"/>
    <x v="2"/>
    <x v="7"/>
    <n v="8"/>
    <n v="3639"/>
    <n v="28"/>
    <n v="20960.64"/>
    <x v="7397"/>
    <s v="Cash"/>
    <x v="1"/>
    <n v="2"/>
    <n v="2023"/>
    <n v="3"/>
    <x v="9"/>
    <n v="1"/>
    <n v="11"/>
    <n v="3"/>
    <n v="6"/>
    <x v="0"/>
    <x v="0"/>
    <n v="815136"/>
    <n v="0.09"/>
  </r>
  <r>
    <x v="7499"/>
    <d v="2023-09-07T00:00:00"/>
    <s v="Customer_1238"/>
    <x v="2"/>
    <x v="1"/>
    <x v="1"/>
    <x v="3"/>
    <n v="9"/>
    <n v="2201"/>
    <n v="8"/>
    <n v="18224.28"/>
    <x v="7398"/>
    <s v="UPI"/>
    <x v="0"/>
    <n v="2"/>
    <n v="2023"/>
    <n v="9"/>
    <x v="5"/>
    <n v="3"/>
    <n v="36"/>
    <n v="2"/>
    <n v="4"/>
    <x v="4"/>
    <x v="1"/>
    <n v="158472"/>
    <n v="0.18"/>
  </r>
  <r>
    <x v="7500"/>
    <d v="2023-08-11T00:00:00"/>
    <s v="Customer_1130"/>
    <x v="0"/>
    <x v="3"/>
    <x v="1"/>
    <x v="1"/>
    <n v="7"/>
    <n v="2506"/>
    <n v="28"/>
    <n v="12630.24"/>
    <x v="7399"/>
    <s v="Cash"/>
    <x v="2"/>
    <n v="7"/>
    <n v="2023"/>
    <n v="8"/>
    <x v="4"/>
    <n v="3"/>
    <n v="32"/>
    <n v="2"/>
    <n v="5"/>
    <x v="1"/>
    <x v="1"/>
    <n v="491176"/>
    <n v="7.0000000000000007E-2"/>
  </r>
  <r>
    <x v="7501"/>
    <d v="2023-12-30T00:00:00"/>
    <s v="Customer_810"/>
    <x v="2"/>
    <x v="0"/>
    <x v="0"/>
    <x v="4"/>
    <n v="1"/>
    <n v="1064"/>
    <n v="7"/>
    <n v="989.52"/>
    <x v="7400"/>
    <s v="Card"/>
    <x v="2"/>
    <n v="5"/>
    <n v="2023"/>
    <n v="12"/>
    <x v="2"/>
    <n v="4"/>
    <n v="52"/>
    <n v="5"/>
    <n v="6"/>
    <x v="0"/>
    <x v="0"/>
    <n v="7448"/>
    <n v="0.14000000000000001"/>
  </r>
  <r>
    <x v="7502"/>
    <d v="2023-06-25T00:00:00"/>
    <s v="Customer_984"/>
    <x v="3"/>
    <x v="0"/>
    <x v="0"/>
    <x v="0"/>
    <n v="7"/>
    <n v="3421"/>
    <n v="16"/>
    <n v="20115.48"/>
    <x v="7401"/>
    <s v="UPI"/>
    <x v="0"/>
    <n v="3"/>
    <n v="2023"/>
    <n v="6"/>
    <x v="7"/>
    <n v="2"/>
    <n v="26"/>
    <n v="5"/>
    <n v="0"/>
    <x v="2"/>
    <x v="0"/>
    <n v="383152"/>
    <n v="0.06"/>
  </r>
  <r>
    <x v="7503"/>
    <d v="2023-12-08T00:00:00"/>
    <s v="Customer_653"/>
    <x v="1"/>
    <x v="2"/>
    <x v="0"/>
    <x v="4"/>
    <n v="4"/>
    <n v="1901"/>
    <n v="25"/>
    <n v="5703"/>
    <x v="7402"/>
    <s v="Cash"/>
    <x v="2"/>
    <n v="3"/>
    <n v="2023"/>
    <n v="12"/>
    <x v="2"/>
    <n v="4"/>
    <n v="49"/>
    <n v="2"/>
    <n v="5"/>
    <x v="1"/>
    <x v="1"/>
    <n v="190100"/>
    <n v="0.11"/>
  </r>
  <r>
    <x v="7504"/>
    <d v="2023-04-03T00:00:00"/>
    <s v="Customer_44"/>
    <x v="3"/>
    <x v="2"/>
    <x v="0"/>
    <x v="6"/>
    <n v="4"/>
    <n v="1426"/>
    <n v="16"/>
    <n v="4791.3599999999997"/>
    <x v="7403"/>
    <s v="Cash"/>
    <x v="1"/>
    <n v="7"/>
    <n v="2023"/>
    <n v="4"/>
    <x v="8"/>
    <n v="2"/>
    <n v="14"/>
    <n v="2"/>
    <n v="1"/>
    <x v="3"/>
    <x v="1"/>
    <n v="91264"/>
    <n v="0.09"/>
  </r>
  <r>
    <x v="7505"/>
    <d v="2023-05-20T00:00:00"/>
    <s v="Customer_328"/>
    <x v="3"/>
    <x v="3"/>
    <x v="2"/>
    <x v="7"/>
    <n v="6"/>
    <n v="375"/>
    <n v="17"/>
    <n v="1867.5"/>
    <x v="7404"/>
    <s v="Card"/>
    <x v="2"/>
    <n v="2"/>
    <n v="2023"/>
    <n v="5"/>
    <x v="11"/>
    <n v="2"/>
    <n v="20"/>
    <n v="3"/>
    <n v="6"/>
    <x v="0"/>
    <x v="0"/>
    <n v="38250"/>
    <n v="0.12"/>
  </r>
  <r>
    <x v="7506"/>
    <d v="2023-02-16T00:00:00"/>
    <s v="Customer_1020"/>
    <x v="3"/>
    <x v="0"/>
    <x v="1"/>
    <x v="1"/>
    <n v="9"/>
    <n v="536"/>
    <n v="24"/>
    <n v="3666.24"/>
    <x v="4143"/>
    <s v="UPI"/>
    <x v="0"/>
    <n v="4"/>
    <n v="2023"/>
    <n v="2"/>
    <x v="3"/>
    <n v="1"/>
    <n v="7"/>
    <n v="3"/>
    <n v="4"/>
    <x v="4"/>
    <x v="1"/>
    <n v="115776"/>
    <n v="0.06"/>
  </r>
  <r>
    <x v="7507"/>
    <d v="2023-08-13T00:00:00"/>
    <s v="Customer_1702"/>
    <x v="1"/>
    <x v="0"/>
    <x v="0"/>
    <x v="4"/>
    <n v="9"/>
    <n v="2245"/>
    <n v="14"/>
    <n v="17376.3"/>
    <x v="7405"/>
    <s v="Card"/>
    <x v="0"/>
    <n v="4"/>
    <n v="2023"/>
    <n v="8"/>
    <x v="4"/>
    <n v="3"/>
    <n v="33"/>
    <n v="3"/>
    <n v="0"/>
    <x v="2"/>
    <x v="0"/>
    <n v="282870"/>
    <n v="0.2"/>
  </r>
  <r>
    <x v="7508"/>
    <d v="2023-03-26T00:00:00"/>
    <s v="Customer_1793"/>
    <x v="3"/>
    <x v="0"/>
    <x v="0"/>
    <x v="0"/>
    <n v="5"/>
    <n v="4816"/>
    <n v="30"/>
    <n v="16856"/>
    <x v="7406"/>
    <s v="UPI"/>
    <x v="0"/>
    <n v="4"/>
    <n v="2023"/>
    <n v="3"/>
    <x v="9"/>
    <n v="1"/>
    <n v="13"/>
    <n v="5"/>
    <n v="0"/>
    <x v="2"/>
    <x v="0"/>
    <n v="722400"/>
    <n v="0.06"/>
  </r>
  <r>
    <x v="7509"/>
    <d v="2023-05-07T00:00:00"/>
    <s v="Customer_29"/>
    <x v="1"/>
    <x v="2"/>
    <x v="0"/>
    <x v="6"/>
    <n v="2"/>
    <n v="3620"/>
    <n v="0"/>
    <n v="7240"/>
    <x v="7407"/>
    <s v="Card"/>
    <x v="0"/>
    <n v="7"/>
    <n v="2023"/>
    <n v="5"/>
    <x v="11"/>
    <n v="2"/>
    <n v="19"/>
    <n v="2"/>
    <n v="0"/>
    <x v="2"/>
    <x v="0"/>
    <n v="0"/>
    <n v="0.16"/>
  </r>
  <r>
    <x v="7510"/>
    <d v="2023-06-01T00:00:00"/>
    <s v="Customer_190"/>
    <x v="3"/>
    <x v="1"/>
    <x v="1"/>
    <x v="1"/>
    <n v="6"/>
    <n v="1437"/>
    <n v="5"/>
    <n v="8190.9"/>
    <x v="7408"/>
    <s v="UPI"/>
    <x v="0"/>
    <n v="4"/>
    <n v="2023"/>
    <n v="6"/>
    <x v="7"/>
    <n v="2"/>
    <n v="22"/>
    <n v="1"/>
    <n v="4"/>
    <x v="4"/>
    <x v="1"/>
    <n v="43110"/>
    <n v="0.1"/>
  </r>
  <r>
    <x v="7511"/>
    <d v="2023-07-17T00:00:00"/>
    <s v="Customer_1715"/>
    <x v="2"/>
    <x v="0"/>
    <x v="1"/>
    <x v="1"/>
    <n v="6"/>
    <n v="2261"/>
    <n v="3"/>
    <n v="13159.02"/>
    <x v="7409"/>
    <s v="UPI"/>
    <x v="0"/>
    <n v="4"/>
    <n v="2023"/>
    <n v="7"/>
    <x v="10"/>
    <n v="3"/>
    <n v="29"/>
    <n v="4"/>
    <n v="1"/>
    <x v="3"/>
    <x v="1"/>
    <n v="40698"/>
    <n v="0.09"/>
  </r>
  <r>
    <x v="7512"/>
    <d v="2023-01-30T00:00:00"/>
    <s v="Customer_50"/>
    <x v="1"/>
    <x v="2"/>
    <x v="2"/>
    <x v="5"/>
    <n v="9"/>
    <n v="3025"/>
    <n v="15"/>
    <n v="23141.25"/>
    <x v="7410"/>
    <s v="UPI"/>
    <x v="0"/>
    <n v="1"/>
    <n v="2023"/>
    <n v="1"/>
    <x v="0"/>
    <n v="1"/>
    <n v="5"/>
    <n v="5"/>
    <n v="1"/>
    <x v="3"/>
    <x v="1"/>
    <n v="408375"/>
    <n v="0.19"/>
  </r>
  <r>
    <x v="7513"/>
    <d v="2023-03-03T00:00:00"/>
    <s v="Customer_1185"/>
    <x v="1"/>
    <x v="3"/>
    <x v="2"/>
    <x v="7"/>
    <n v="2"/>
    <n v="2709"/>
    <n v="22"/>
    <n v="4226.04"/>
    <x v="7411"/>
    <s v="Card"/>
    <x v="2"/>
    <n v="5"/>
    <n v="2023"/>
    <n v="3"/>
    <x v="9"/>
    <n v="1"/>
    <n v="9"/>
    <n v="1"/>
    <n v="5"/>
    <x v="1"/>
    <x v="1"/>
    <n v="119196"/>
    <n v="0.1"/>
  </r>
  <r>
    <x v="7514"/>
    <d v="2023-02-17T00:00:00"/>
    <s v="Customer_932"/>
    <x v="2"/>
    <x v="0"/>
    <x v="1"/>
    <x v="1"/>
    <n v="1"/>
    <n v="799"/>
    <n v="6"/>
    <n v="751.06"/>
    <x v="7412"/>
    <s v="UPI"/>
    <x v="1"/>
    <n v="3"/>
    <n v="2023"/>
    <n v="2"/>
    <x v="3"/>
    <n v="1"/>
    <n v="7"/>
    <n v="3"/>
    <n v="5"/>
    <x v="1"/>
    <x v="1"/>
    <n v="4794"/>
    <n v="0.11"/>
  </r>
  <r>
    <x v="7515"/>
    <d v="2023-10-31T00:00:00"/>
    <s v="Customer_1413"/>
    <x v="3"/>
    <x v="0"/>
    <x v="1"/>
    <x v="1"/>
    <n v="3"/>
    <n v="745"/>
    <n v="28"/>
    <n v="1609.2"/>
    <x v="7413"/>
    <s v="UPI"/>
    <x v="2"/>
    <n v="5"/>
    <n v="2023"/>
    <n v="10"/>
    <x v="1"/>
    <n v="4"/>
    <n v="44"/>
    <n v="5"/>
    <n v="2"/>
    <x v="5"/>
    <x v="1"/>
    <n v="62580"/>
    <n v="0.08"/>
  </r>
  <r>
    <x v="7516"/>
    <d v="2023-05-29T00:00:00"/>
    <s v="Customer_683"/>
    <x v="0"/>
    <x v="2"/>
    <x v="2"/>
    <x v="2"/>
    <n v="3"/>
    <n v="549"/>
    <n v="18"/>
    <n v="1350.54"/>
    <x v="7414"/>
    <s v="Card"/>
    <x v="2"/>
    <n v="1"/>
    <n v="2023"/>
    <n v="5"/>
    <x v="11"/>
    <n v="2"/>
    <n v="22"/>
    <n v="5"/>
    <n v="1"/>
    <x v="3"/>
    <x v="1"/>
    <n v="29646"/>
    <n v="0.18"/>
  </r>
  <r>
    <x v="7517"/>
    <d v="2023-09-15T00:00:00"/>
    <s v="Customer_1490"/>
    <x v="3"/>
    <x v="3"/>
    <x v="0"/>
    <x v="4"/>
    <n v="1"/>
    <n v="1336"/>
    <n v="20"/>
    <n v="1068.8"/>
    <x v="7415"/>
    <s v="Card"/>
    <x v="2"/>
    <n v="1"/>
    <n v="2023"/>
    <n v="9"/>
    <x v="5"/>
    <n v="3"/>
    <n v="37"/>
    <n v="3"/>
    <n v="5"/>
    <x v="1"/>
    <x v="1"/>
    <n v="26720"/>
    <n v="0.14000000000000001"/>
  </r>
  <r>
    <x v="7518"/>
    <d v="2023-08-14T00:00:00"/>
    <s v="Customer_1289"/>
    <x v="3"/>
    <x v="0"/>
    <x v="1"/>
    <x v="1"/>
    <n v="9"/>
    <n v="4465"/>
    <n v="3"/>
    <n v="38979.449999999997"/>
    <x v="7416"/>
    <s v="Card"/>
    <x v="1"/>
    <n v="6"/>
    <n v="2023"/>
    <n v="8"/>
    <x v="4"/>
    <n v="3"/>
    <n v="33"/>
    <n v="3"/>
    <n v="1"/>
    <x v="3"/>
    <x v="1"/>
    <n v="120555"/>
    <n v="7.0000000000000007E-2"/>
  </r>
  <r>
    <x v="7519"/>
    <d v="2023-04-04T00:00:00"/>
    <s v="Customer_1722"/>
    <x v="1"/>
    <x v="2"/>
    <x v="2"/>
    <x v="7"/>
    <n v="7"/>
    <n v="733"/>
    <n v="10"/>
    <n v="4617.8999999999996"/>
    <x v="7417"/>
    <s v="Card"/>
    <x v="0"/>
    <n v="2"/>
    <n v="2023"/>
    <n v="4"/>
    <x v="8"/>
    <n v="2"/>
    <n v="14"/>
    <n v="2"/>
    <n v="2"/>
    <x v="5"/>
    <x v="1"/>
    <n v="51310"/>
    <n v="7.0000000000000007E-2"/>
  </r>
  <r>
    <x v="7520"/>
    <d v="2023-06-01T00:00:00"/>
    <s v="Customer_1184"/>
    <x v="3"/>
    <x v="3"/>
    <x v="0"/>
    <x v="0"/>
    <n v="5"/>
    <n v="1659"/>
    <n v="17"/>
    <n v="6884.85"/>
    <x v="7418"/>
    <s v="Cash"/>
    <x v="2"/>
    <n v="4"/>
    <n v="2023"/>
    <n v="6"/>
    <x v="7"/>
    <n v="2"/>
    <n v="22"/>
    <n v="1"/>
    <n v="4"/>
    <x v="4"/>
    <x v="1"/>
    <n v="141015"/>
    <n v="0.16"/>
  </r>
  <r>
    <x v="7521"/>
    <d v="2023-12-18T00:00:00"/>
    <s v="Customer_285"/>
    <x v="1"/>
    <x v="3"/>
    <x v="1"/>
    <x v="3"/>
    <n v="8"/>
    <n v="3381"/>
    <n v="16"/>
    <n v="22720.32"/>
    <x v="7419"/>
    <s v="Cash"/>
    <x v="1"/>
    <n v="1"/>
    <n v="2023"/>
    <n v="12"/>
    <x v="2"/>
    <n v="4"/>
    <n v="51"/>
    <n v="4"/>
    <n v="1"/>
    <x v="3"/>
    <x v="1"/>
    <n v="432768"/>
    <n v="0.15"/>
  </r>
  <r>
    <x v="7522"/>
    <d v="2023-11-09T00:00:00"/>
    <s v="Customer_434"/>
    <x v="2"/>
    <x v="0"/>
    <x v="2"/>
    <x v="5"/>
    <n v="3"/>
    <n v="353"/>
    <n v="10"/>
    <n v="953.1"/>
    <x v="7420"/>
    <s v="UPI"/>
    <x v="2"/>
    <n v="1"/>
    <n v="2023"/>
    <n v="11"/>
    <x v="6"/>
    <n v="4"/>
    <n v="45"/>
    <n v="2"/>
    <n v="4"/>
    <x v="4"/>
    <x v="1"/>
    <n v="10590"/>
    <n v="0.2"/>
  </r>
  <r>
    <x v="7523"/>
    <d v="2023-12-23T00:00:00"/>
    <s v="Customer_297"/>
    <x v="1"/>
    <x v="2"/>
    <x v="1"/>
    <x v="1"/>
    <n v="10"/>
    <n v="2664"/>
    <n v="16"/>
    <n v="22377.599999999999"/>
    <x v="7421"/>
    <s v="Cash"/>
    <x v="0"/>
    <n v="1"/>
    <n v="2023"/>
    <n v="12"/>
    <x v="2"/>
    <n v="4"/>
    <n v="51"/>
    <n v="4"/>
    <n v="6"/>
    <x v="0"/>
    <x v="0"/>
    <n v="426240"/>
    <n v="0.08"/>
  </r>
  <r>
    <x v="7524"/>
    <d v="2023-02-10T00:00:00"/>
    <s v="Customer_1052"/>
    <x v="3"/>
    <x v="3"/>
    <x v="2"/>
    <x v="2"/>
    <n v="7"/>
    <n v="2681"/>
    <n v="19"/>
    <n v="15201.27"/>
    <x v="7422"/>
    <s v="UPI"/>
    <x v="0"/>
    <n v="2"/>
    <n v="2023"/>
    <n v="2"/>
    <x v="3"/>
    <n v="1"/>
    <n v="6"/>
    <n v="2"/>
    <n v="5"/>
    <x v="1"/>
    <x v="1"/>
    <n v="356573"/>
    <n v="0.17"/>
  </r>
  <r>
    <x v="7525"/>
    <d v="2023-08-26T00:00:00"/>
    <s v="Customer_1104"/>
    <x v="1"/>
    <x v="2"/>
    <x v="1"/>
    <x v="3"/>
    <n v="2"/>
    <n v="4075"/>
    <n v="17"/>
    <n v="6764.5"/>
    <x v="7423"/>
    <s v="Cash"/>
    <x v="0"/>
    <n v="7"/>
    <n v="2023"/>
    <n v="8"/>
    <x v="4"/>
    <n v="3"/>
    <n v="34"/>
    <n v="4"/>
    <n v="6"/>
    <x v="0"/>
    <x v="0"/>
    <n v="138550"/>
    <n v="0.18"/>
  </r>
  <r>
    <x v="7526"/>
    <d v="2023-10-06T00:00:00"/>
    <s v="Customer_1600"/>
    <x v="0"/>
    <x v="3"/>
    <x v="1"/>
    <x v="1"/>
    <n v="1"/>
    <n v="610"/>
    <n v="16"/>
    <n v="512.4"/>
    <x v="7424"/>
    <s v="Card"/>
    <x v="2"/>
    <n v="5"/>
    <n v="2023"/>
    <n v="10"/>
    <x v="1"/>
    <n v="4"/>
    <n v="40"/>
    <n v="1"/>
    <n v="5"/>
    <x v="1"/>
    <x v="1"/>
    <n v="9760"/>
    <n v="0.14000000000000001"/>
  </r>
  <r>
    <x v="7527"/>
    <d v="2023-12-27T00:00:00"/>
    <s v="Customer_1397"/>
    <x v="3"/>
    <x v="0"/>
    <x v="2"/>
    <x v="2"/>
    <n v="6"/>
    <n v="799"/>
    <n v="18"/>
    <n v="3931.08"/>
    <x v="7425"/>
    <s v="Card"/>
    <x v="2"/>
    <n v="1"/>
    <n v="2023"/>
    <n v="12"/>
    <x v="2"/>
    <n v="4"/>
    <n v="52"/>
    <n v="5"/>
    <n v="3"/>
    <x v="6"/>
    <x v="1"/>
    <n v="86292"/>
    <n v="7.0000000000000007E-2"/>
  </r>
  <r>
    <x v="7528"/>
    <d v="2023-12-27T00:00:00"/>
    <s v="Customer_1389"/>
    <x v="2"/>
    <x v="1"/>
    <x v="2"/>
    <x v="5"/>
    <n v="5"/>
    <n v="2745"/>
    <n v="29"/>
    <n v="9744.75"/>
    <x v="7426"/>
    <s v="UPI"/>
    <x v="0"/>
    <n v="1"/>
    <n v="2023"/>
    <n v="12"/>
    <x v="2"/>
    <n v="4"/>
    <n v="52"/>
    <n v="5"/>
    <n v="3"/>
    <x v="6"/>
    <x v="1"/>
    <n v="398025"/>
    <n v="0.14000000000000001"/>
  </r>
  <r>
    <x v="7529"/>
    <d v="2023-06-02T00:00:00"/>
    <s v="Customer_1576"/>
    <x v="1"/>
    <x v="1"/>
    <x v="0"/>
    <x v="0"/>
    <n v="4"/>
    <n v="2865"/>
    <n v="14"/>
    <n v="9855.6"/>
    <x v="7427"/>
    <s v="UPI"/>
    <x v="1"/>
    <n v="7"/>
    <n v="2023"/>
    <n v="6"/>
    <x v="7"/>
    <n v="2"/>
    <n v="22"/>
    <n v="1"/>
    <n v="5"/>
    <x v="1"/>
    <x v="1"/>
    <n v="160440"/>
    <n v="0.1"/>
  </r>
  <r>
    <x v="7530"/>
    <d v="2023-07-17T00:00:00"/>
    <s v="Customer_1893"/>
    <x v="3"/>
    <x v="0"/>
    <x v="1"/>
    <x v="1"/>
    <n v="4"/>
    <n v="1018"/>
    <n v="27"/>
    <n v="2972.56"/>
    <x v="7428"/>
    <s v="Card"/>
    <x v="2"/>
    <n v="4"/>
    <n v="2023"/>
    <n v="7"/>
    <x v="10"/>
    <n v="3"/>
    <n v="29"/>
    <n v="4"/>
    <n v="1"/>
    <x v="3"/>
    <x v="1"/>
    <n v="109944"/>
    <n v="0.16"/>
  </r>
  <r>
    <x v="7531"/>
    <d v="2023-11-01T00:00:00"/>
    <s v="Customer_1094"/>
    <x v="1"/>
    <x v="3"/>
    <x v="2"/>
    <x v="5"/>
    <n v="2"/>
    <n v="2960"/>
    <n v="29"/>
    <n v="4203.2"/>
    <x v="7429"/>
    <s v="Card"/>
    <x v="2"/>
    <n v="6"/>
    <n v="2023"/>
    <n v="11"/>
    <x v="6"/>
    <n v="4"/>
    <n v="44"/>
    <n v="1"/>
    <n v="3"/>
    <x v="6"/>
    <x v="1"/>
    <n v="171680"/>
    <n v="0.09"/>
  </r>
  <r>
    <x v="7532"/>
    <d v="2023-04-04T00:00:00"/>
    <s v="Customer_1815"/>
    <x v="1"/>
    <x v="3"/>
    <x v="2"/>
    <x v="7"/>
    <n v="5"/>
    <n v="1523"/>
    <n v="3"/>
    <n v="7386.55"/>
    <x v="7430"/>
    <s v="Card"/>
    <x v="0"/>
    <n v="7"/>
    <n v="2023"/>
    <n v="4"/>
    <x v="8"/>
    <n v="2"/>
    <n v="14"/>
    <n v="2"/>
    <n v="2"/>
    <x v="5"/>
    <x v="1"/>
    <n v="22845"/>
    <n v="0.1"/>
  </r>
  <r>
    <x v="7533"/>
    <d v="2023-03-04T00:00:00"/>
    <s v="Customer_439"/>
    <x v="1"/>
    <x v="1"/>
    <x v="1"/>
    <x v="8"/>
    <n v="10"/>
    <n v="1354"/>
    <n v="13"/>
    <n v="11779.8"/>
    <x v="7431"/>
    <s v="UPI"/>
    <x v="0"/>
    <n v="3"/>
    <n v="2023"/>
    <n v="3"/>
    <x v="9"/>
    <n v="1"/>
    <n v="9"/>
    <n v="1"/>
    <n v="6"/>
    <x v="0"/>
    <x v="0"/>
    <n v="176020"/>
    <n v="0.13"/>
  </r>
  <r>
    <x v="7534"/>
    <d v="2023-03-25T00:00:00"/>
    <s v="Customer_656"/>
    <x v="0"/>
    <x v="2"/>
    <x v="2"/>
    <x v="5"/>
    <n v="8"/>
    <n v="1577"/>
    <n v="22"/>
    <n v="9840.48"/>
    <x v="7432"/>
    <s v="Cash"/>
    <x v="2"/>
    <n v="7"/>
    <n v="2023"/>
    <n v="3"/>
    <x v="9"/>
    <n v="1"/>
    <n v="12"/>
    <n v="4"/>
    <n v="6"/>
    <x v="0"/>
    <x v="0"/>
    <n v="277552"/>
    <n v="0.08"/>
  </r>
  <r>
    <x v="7535"/>
    <d v="2023-07-01T00:00:00"/>
    <s v="Customer_1656"/>
    <x v="1"/>
    <x v="0"/>
    <x v="0"/>
    <x v="4"/>
    <n v="2"/>
    <n v="1749"/>
    <n v="25"/>
    <n v="2623.5"/>
    <x v="7433"/>
    <s v="Cash"/>
    <x v="2"/>
    <n v="6"/>
    <n v="2023"/>
    <n v="7"/>
    <x v="10"/>
    <n v="3"/>
    <n v="26"/>
    <n v="1"/>
    <n v="6"/>
    <x v="0"/>
    <x v="0"/>
    <n v="87450"/>
    <n v="0.13"/>
  </r>
  <r>
    <x v="7536"/>
    <d v="2023-05-30T00:00:00"/>
    <s v="Customer_390"/>
    <x v="1"/>
    <x v="3"/>
    <x v="1"/>
    <x v="3"/>
    <n v="9"/>
    <n v="763"/>
    <n v="0"/>
    <n v="6867"/>
    <x v="7434"/>
    <s v="UPI"/>
    <x v="2"/>
    <n v="1"/>
    <n v="2023"/>
    <n v="5"/>
    <x v="11"/>
    <n v="2"/>
    <n v="22"/>
    <n v="5"/>
    <n v="2"/>
    <x v="5"/>
    <x v="1"/>
    <n v="0"/>
    <n v="0.12"/>
  </r>
  <r>
    <x v="7537"/>
    <d v="2023-03-26T00:00:00"/>
    <s v="Customer_1654"/>
    <x v="0"/>
    <x v="3"/>
    <x v="1"/>
    <x v="3"/>
    <n v="2"/>
    <n v="4639"/>
    <n v="17"/>
    <n v="7700.74"/>
    <x v="7435"/>
    <s v="UPI"/>
    <x v="1"/>
    <n v="5"/>
    <n v="2023"/>
    <n v="3"/>
    <x v="9"/>
    <n v="1"/>
    <n v="13"/>
    <n v="5"/>
    <n v="0"/>
    <x v="2"/>
    <x v="0"/>
    <n v="157726"/>
    <n v="0.12"/>
  </r>
  <r>
    <x v="7538"/>
    <d v="2023-08-02T00:00:00"/>
    <s v="Customer_991"/>
    <x v="0"/>
    <x v="2"/>
    <x v="1"/>
    <x v="3"/>
    <n v="1"/>
    <n v="566"/>
    <n v="1"/>
    <n v="560.34"/>
    <x v="7436"/>
    <s v="Cash"/>
    <x v="1"/>
    <n v="1"/>
    <n v="2023"/>
    <n v="8"/>
    <x v="4"/>
    <n v="3"/>
    <n v="31"/>
    <n v="1"/>
    <n v="3"/>
    <x v="6"/>
    <x v="1"/>
    <n v="566"/>
    <n v="0.14000000000000001"/>
  </r>
  <r>
    <x v="7539"/>
    <d v="2023-07-27T00:00:00"/>
    <s v="Customer_1508"/>
    <x v="2"/>
    <x v="1"/>
    <x v="2"/>
    <x v="2"/>
    <n v="10"/>
    <n v="2558"/>
    <n v="3"/>
    <n v="24812.6"/>
    <x v="7437"/>
    <s v="Card"/>
    <x v="1"/>
    <n v="2"/>
    <n v="2023"/>
    <n v="7"/>
    <x v="10"/>
    <n v="3"/>
    <n v="30"/>
    <n v="5"/>
    <n v="4"/>
    <x v="4"/>
    <x v="1"/>
    <n v="76740"/>
    <n v="0.16"/>
  </r>
  <r>
    <x v="7540"/>
    <d v="2023-05-31T00:00:00"/>
    <s v="Customer_81"/>
    <x v="0"/>
    <x v="3"/>
    <x v="2"/>
    <x v="2"/>
    <n v="4"/>
    <n v="208"/>
    <n v="10"/>
    <n v="748.8"/>
    <x v="7438"/>
    <s v="UPI"/>
    <x v="1"/>
    <n v="2"/>
    <n v="2023"/>
    <n v="5"/>
    <x v="11"/>
    <n v="2"/>
    <n v="22"/>
    <n v="5"/>
    <n v="3"/>
    <x v="6"/>
    <x v="1"/>
    <n v="8320"/>
    <n v="0.17"/>
  </r>
  <r>
    <x v="7541"/>
    <d v="2023-05-16T00:00:00"/>
    <s v="Customer_79"/>
    <x v="0"/>
    <x v="1"/>
    <x v="1"/>
    <x v="8"/>
    <n v="3"/>
    <n v="3980"/>
    <n v="18"/>
    <n v="9790.7999999999993"/>
    <x v="7439"/>
    <s v="UPI"/>
    <x v="2"/>
    <n v="5"/>
    <n v="2023"/>
    <n v="5"/>
    <x v="11"/>
    <n v="2"/>
    <n v="20"/>
    <n v="3"/>
    <n v="2"/>
    <x v="5"/>
    <x v="1"/>
    <n v="214920"/>
    <n v="0.16"/>
  </r>
  <r>
    <x v="7542"/>
    <d v="2023-08-05T00:00:00"/>
    <s v="Customer_594"/>
    <x v="0"/>
    <x v="2"/>
    <x v="2"/>
    <x v="2"/>
    <n v="8"/>
    <n v="3752"/>
    <n v="8"/>
    <n v="27614.720000000001"/>
    <x v="7440"/>
    <s v="UPI"/>
    <x v="2"/>
    <n v="3"/>
    <n v="2023"/>
    <n v="8"/>
    <x v="4"/>
    <n v="3"/>
    <n v="31"/>
    <n v="1"/>
    <n v="6"/>
    <x v="0"/>
    <x v="0"/>
    <n v="240128"/>
    <n v="0.06"/>
  </r>
  <r>
    <x v="7543"/>
    <d v="2023-08-02T00:00:00"/>
    <s v="Customer_1572"/>
    <x v="3"/>
    <x v="2"/>
    <x v="0"/>
    <x v="4"/>
    <n v="4"/>
    <n v="2146"/>
    <n v="23"/>
    <n v="6609.68"/>
    <x v="7441"/>
    <s v="UPI"/>
    <x v="1"/>
    <n v="5"/>
    <n v="2023"/>
    <n v="8"/>
    <x v="4"/>
    <n v="3"/>
    <n v="31"/>
    <n v="1"/>
    <n v="3"/>
    <x v="6"/>
    <x v="1"/>
    <n v="197432"/>
    <n v="0.14000000000000001"/>
  </r>
  <r>
    <x v="7544"/>
    <d v="2023-09-08T00:00:00"/>
    <s v="Customer_1157"/>
    <x v="3"/>
    <x v="2"/>
    <x v="2"/>
    <x v="5"/>
    <n v="7"/>
    <n v="4637"/>
    <n v="8"/>
    <n v="29862.28"/>
    <x v="7442"/>
    <s v="UPI"/>
    <x v="0"/>
    <n v="5"/>
    <n v="2023"/>
    <n v="9"/>
    <x v="5"/>
    <n v="3"/>
    <n v="36"/>
    <n v="2"/>
    <n v="5"/>
    <x v="1"/>
    <x v="1"/>
    <n v="259672"/>
    <n v="0.12"/>
  </r>
  <r>
    <x v="7545"/>
    <d v="2023-03-13T00:00:00"/>
    <s v="Customer_1956"/>
    <x v="2"/>
    <x v="2"/>
    <x v="0"/>
    <x v="6"/>
    <n v="8"/>
    <n v="1873"/>
    <n v="6"/>
    <n v="14084.96"/>
    <x v="7443"/>
    <s v="Card"/>
    <x v="2"/>
    <n v="1"/>
    <n v="2023"/>
    <n v="3"/>
    <x v="9"/>
    <n v="1"/>
    <n v="11"/>
    <n v="3"/>
    <n v="1"/>
    <x v="3"/>
    <x v="1"/>
    <n v="89904"/>
    <n v="0.19"/>
  </r>
  <r>
    <x v="7546"/>
    <d v="2023-12-02T00:00:00"/>
    <s v="Customer_1118"/>
    <x v="1"/>
    <x v="3"/>
    <x v="2"/>
    <x v="2"/>
    <n v="7"/>
    <n v="522"/>
    <n v="10"/>
    <n v="3288.6"/>
    <x v="7444"/>
    <s v="UPI"/>
    <x v="2"/>
    <n v="5"/>
    <n v="2023"/>
    <n v="12"/>
    <x v="2"/>
    <n v="4"/>
    <n v="48"/>
    <n v="1"/>
    <n v="6"/>
    <x v="0"/>
    <x v="0"/>
    <n v="36540"/>
    <n v="0.19"/>
  </r>
  <r>
    <x v="7547"/>
    <d v="2023-07-21T00:00:00"/>
    <s v="Customer_1595"/>
    <x v="3"/>
    <x v="0"/>
    <x v="2"/>
    <x v="5"/>
    <n v="10"/>
    <n v="3954"/>
    <n v="19"/>
    <n v="32027.4"/>
    <x v="7445"/>
    <s v="UPI"/>
    <x v="1"/>
    <n v="1"/>
    <n v="2023"/>
    <n v="7"/>
    <x v="10"/>
    <n v="3"/>
    <n v="29"/>
    <n v="4"/>
    <n v="5"/>
    <x v="1"/>
    <x v="1"/>
    <n v="751260"/>
    <n v="0.13"/>
  </r>
  <r>
    <x v="7548"/>
    <d v="2023-06-21T00:00:00"/>
    <s v="Customer_730"/>
    <x v="3"/>
    <x v="2"/>
    <x v="1"/>
    <x v="3"/>
    <n v="2"/>
    <n v="1810"/>
    <n v="13"/>
    <n v="3149.4"/>
    <x v="7446"/>
    <s v="Card"/>
    <x v="2"/>
    <n v="4"/>
    <n v="2023"/>
    <n v="6"/>
    <x v="7"/>
    <n v="2"/>
    <n v="25"/>
    <n v="4"/>
    <n v="3"/>
    <x v="6"/>
    <x v="1"/>
    <n v="47060"/>
    <n v="0.12"/>
  </r>
  <r>
    <x v="7549"/>
    <d v="2023-10-10T00:00:00"/>
    <s v="Customer_1360"/>
    <x v="1"/>
    <x v="1"/>
    <x v="0"/>
    <x v="4"/>
    <n v="9"/>
    <n v="4583"/>
    <n v="13"/>
    <n v="35884.89"/>
    <x v="7447"/>
    <s v="Card"/>
    <x v="1"/>
    <n v="4"/>
    <n v="2023"/>
    <n v="10"/>
    <x v="1"/>
    <n v="4"/>
    <n v="41"/>
    <n v="2"/>
    <n v="2"/>
    <x v="5"/>
    <x v="1"/>
    <n v="536211"/>
    <n v="0.1"/>
  </r>
  <r>
    <x v="7550"/>
    <d v="2023-09-01T00:00:00"/>
    <s v="Customer_29"/>
    <x v="2"/>
    <x v="0"/>
    <x v="2"/>
    <x v="5"/>
    <n v="5"/>
    <n v="1474"/>
    <n v="19"/>
    <n v="5969.7"/>
    <x v="7448"/>
    <s v="UPI"/>
    <x v="2"/>
    <n v="2"/>
    <n v="2023"/>
    <n v="9"/>
    <x v="5"/>
    <n v="3"/>
    <n v="35"/>
    <n v="1"/>
    <n v="5"/>
    <x v="1"/>
    <x v="1"/>
    <n v="140030"/>
    <n v="0.17"/>
  </r>
  <r>
    <x v="7551"/>
    <d v="2023-03-20T00:00:00"/>
    <s v="Customer_1333"/>
    <x v="1"/>
    <x v="0"/>
    <x v="2"/>
    <x v="5"/>
    <n v="2"/>
    <n v="332"/>
    <n v="30"/>
    <n v="464.8"/>
    <x v="7449"/>
    <s v="Card"/>
    <x v="1"/>
    <n v="2"/>
    <n v="2023"/>
    <n v="3"/>
    <x v="9"/>
    <n v="1"/>
    <n v="12"/>
    <n v="4"/>
    <n v="1"/>
    <x v="3"/>
    <x v="1"/>
    <n v="19920"/>
    <n v="0.14000000000000001"/>
  </r>
  <r>
    <x v="7552"/>
    <d v="2023-07-19T00:00:00"/>
    <s v="Customer_1135"/>
    <x v="3"/>
    <x v="3"/>
    <x v="1"/>
    <x v="3"/>
    <n v="9"/>
    <n v="1147"/>
    <n v="7"/>
    <n v="9600.39"/>
    <x v="7450"/>
    <s v="Cash"/>
    <x v="0"/>
    <n v="2"/>
    <n v="2023"/>
    <n v="7"/>
    <x v="10"/>
    <n v="3"/>
    <n v="29"/>
    <n v="4"/>
    <n v="3"/>
    <x v="6"/>
    <x v="1"/>
    <n v="72261"/>
    <n v="0.12"/>
  </r>
  <r>
    <x v="7553"/>
    <d v="2023-01-13T00:00:00"/>
    <s v="Customer_153"/>
    <x v="2"/>
    <x v="3"/>
    <x v="2"/>
    <x v="2"/>
    <n v="8"/>
    <n v="2959"/>
    <n v="6"/>
    <n v="22251.68"/>
    <x v="7451"/>
    <s v="UPI"/>
    <x v="1"/>
    <n v="5"/>
    <n v="2023"/>
    <n v="1"/>
    <x v="0"/>
    <n v="1"/>
    <n v="2"/>
    <n v="2"/>
    <n v="5"/>
    <x v="1"/>
    <x v="1"/>
    <n v="142032"/>
    <n v="0.1"/>
  </r>
  <r>
    <x v="7554"/>
    <d v="2023-09-05T00:00:00"/>
    <s v="Customer_1594"/>
    <x v="0"/>
    <x v="2"/>
    <x v="1"/>
    <x v="3"/>
    <n v="4"/>
    <n v="349"/>
    <n v="9"/>
    <n v="1270.3599999999999"/>
    <x v="7452"/>
    <s v="Cash"/>
    <x v="1"/>
    <n v="2"/>
    <n v="2023"/>
    <n v="9"/>
    <x v="5"/>
    <n v="3"/>
    <n v="36"/>
    <n v="2"/>
    <n v="2"/>
    <x v="5"/>
    <x v="1"/>
    <n v="12564"/>
    <n v="0.06"/>
  </r>
  <r>
    <x v="7555"/>
    <d v="2023-10-26T00:00:00"/>
    <s v="Customer_1808"/>
    <x v="3"/>
    <x v="2"/>
    <x v="1"/>
    <x v="3"/>
    <n v="2"/>
    <n v="1562"/>
    <n v="6"/>
    <n v="2936.56"/>
    <x v="7453"/>
    <s v="UPI"/>
    <x v="1"/>
    <n v="3"/>
    <n v="2023"/>
    <n v="10"/>
    <x v="1"/>
    <n v="4"/>
    <n v="43"/>
    <n v="4"/>
    <n v="4"/>
    <x v="4"/>
    <x v="1"/>
    <n v="18744"/>
    <n v="0.15"/>
  </r>
  <r>
    <x v="7556"/>
    <d v="2023-02-20T00:00:00"/>
    <s v="Customer_1670"/>
    <x v="1"/>
    <x v="2"/>
    <x v="1"/>
    <x v="1"/>
    <n v="2"/>
    <n v="1555"/>
    <n v="24"/>
    <n v="2363.6"/>
    <x v="7454"/>
    <s v="Card"/>
    <x v="1"/>
    <n v="4"/>
    <n v="2023"/>
    <n v="2"/>
    <x v="3"/>
    <n v="1"/>
    <n v="8"/>
    <n v="4"/>
    <n v="1"/>
    <x v="3"/>
    <x v="1"/>
    <n v="74640"/>
    <n v="0.09"/>
  </r>
  <r>
    <x v="7557"/>
    <d v="2023-04-22T00:00:00"/>
    <s v="Customer_1378"/>
    <x v="1"/>
    <x v="3"/>
    <x v="2"/>
    <x v="5"/>
    <n v="8"/>
    <n v="4942"/>
    <n v="11"/>
    <n v="35187.040000000001"/>
    <x v="7455"/>
    <s v="UPI"/>
    <x v="0"/>
    <n v="4"/>
    <n v="2023"/>
    <n v="4"/>
    <x v="8"/>
    <n v="2"/>
    <n v="16"/>
    <n v="4"/>
    <n v="6"/>
    <x v="0"/>
    <x v="0"/>
    <n v="434896"/>
    <n v="0.08"/>
  </r>
  <r>
    <x v="7558"/>
    <d v="2023-11-12T00:00:00"/>
    <s v="Customer_1294"/>
    <x v="3"/>
    <x v="2"/>
    <x v="0"/>
    <x v="0"/>
    <n v="9"/>
    <n v="3702"/>
    <n v="16"/>
    <n v="27987.119999999999"/>
    <x v="7456"/>
    <s v="Cash"/>
    <x v="2"/>
    <n v="2"/>
    <n v="2023"/>
    <n v="11"/>
    <x v="6"/>
    <n v="4"/>
    <n v="46"/>
    <n v="3"/>
    <n v="0"/>
    <x v="2"/>
    <x v="0"/>
    <n v="533088"/>
    <n v="0.12"/>
  </r>
  <r>
    <x v="7559"/>
    <d v="2023-12-03T00:00:00"/>
    <s v="Customer_367"/>
    <x v="1"/>
    <x v="1"/>
    <x v="0"/>
    <x v="6"/>
    <n v="10"/>
    <n v="2728"/>
    <n v="29"/>
    <n v="19368.8"/>
    <x v="7457"/>
    <s v="Card"/>
    <x v="1"/>
    <n v="6"/>
    <n v="2023"/>
    <n v="12"/>
    <x v="2"/>
    <n v="4"/>
    <n v="49"/>
    <n v="2"/>
    <n v="0"/>
    <x v="2"/>
    <x v="0"/>
    <n v="791120"/>
    <n v="0.13"/>
  </r>
  <r>
    <x v="7560"/>
    <d v="2023-02-12T00:00:00"/>
    <s v="Customer_946"/>
    <x v="0"/>
    <x v="1"/>
    <x v="0"/>
    <x v="6"/>
    <n v="6"/>
    <n v="2738"/>
    <n v="28"/>
    <n v="11828.16"/>
    <x v="7458"/>
    <s v="Card"/>
    <x v="0"/>
    <n v="1"/>
    <n v="2023"/>
    <n v="2"/>
    <x v="3"/>
    <n v="1"/>
    <n v="7"/>
    <n v="3"/>
    <n v="0"/>
    <x v="2"/>
    <x v="0"/>
    <n v="459984"/>
    <n v="0.11"/>
  </r>
  <r>
    <x v="7561"/>
    <d v="2023-03-23T00:00:00"/>
    <s v="Customer_1389"/>
    <x v="2"/>
    <x v="0"/>
    <x v="0"/>
    <x v="4"/>
    <n v="8"/>
    <n v="3428"/>
    <n v="29"/>
    <n v="19471.04"/>
    <x v="7459"/>
    <s v="Cash"/>
    <x v="2"/>
    <n v="3"/>
    <n v="2023"/>
    <n v="3"/>
    <x v="9"/>
    <n v="1"/>
    <n v="12"/>
    <n v="4"/>
    <n v="4"/>
    <x v="4"/>
    <x v="1"/>
    <n v="795296"/>
    <n v="7.0000000000000007E-2"/>
  </r>
  <r>
    <x v="7562"/>
    <d v="2023-04-18T00:00:00"/>
    <s v="Customer_1908"/>
    <x v="2"/>
    <x v="1"/>
    <x v="0"/>
    <x v="4"/>
    <n v="6"/>
    <n v="2345"/>
    <n v="19"/>
    <n v="11396.7"/>
    <x v="7460"/>
    <s v="UPI"/>
    <x v="0"/>
    <n v="4"/>
    <n v="2023"/>
    <n v="4"/>
    <x v="8"/>
    <n v="2"/>
    <n v="16"/>
    <n v="4"/>
    <n v="2"/>
    <x v="5"/>
    <x v="1"/>
    <n v="267330"/>
    <n v="0.11"/>
  </r>
  <r>
    <x v="7563"/>
    <d v="2023-01-13T00:00:00"/>
    <s v="Customer_658"/>
    <x v="0"/>
    <x v="1"/>
    <x v="2"/>
    <x v="7"/>
    <n v="4"/>
    <n v="1328"/>
    <n v="21"/>
    <n v="4196.4799999999996"/>
    <x v="7461"/>
    <s v="Cash"/>
    <x v="1"/>
    <n v="4"/>
    <n v="2023"/>
    <n v="1"/>
    <x v="0"/>
    <n v="1"/>
    <n v="2"/>
    <n v="2"/>
    <n v="5"/>
    <x v="1"/>
    <x v="1"/>
    <n v="111552"/>
    <n v="0.13"/>
  </r>
  <r>
    <x v="7564"/>
    <d v="2023-04-24T00:00:00"/>
    <s v="Customer_738"/>
    <x v="1"/>
    <x v="0"/>
    <x v="1"/>
    <x v="1"/>
    <n v="10"/>
    <n v="3408"/>
    <n v="30"/>
    <n v="23856"/>
    <x v="7462"/>
    <s v="UPI"/>
    <x v="1"/>
    <n v="7"/>
    <n v="2023"/>
    <n v="4"/>
    <x v="8"/>
    <n v="2"/>
    <n v="17"/>
    <n v="5"/>
    <n v="1"/>
    <x v="3"/>
    <x v="1"/>
    <n v="1022400"/>
    <n v="0.2"/>
  </r>
  <r>
    <x v="7565"/>
    <d v="2023-10-25T00:00:00"/>
    <s v="Customer_414"/>
    <x v="3"/>
    <x v="2"/>
    <x v="0"/>
    <x v="0"/>
    <n v="3"/>
    <n v="440"/>
    <n v="5"/>
    <n v="1254"/>
    <x v="7463"/>
    <s v="Cash"/>
    <x v="1"/>
    <n v="4"/>
    <n v="2023"/>
    <n v="10"/>
    <x v="1"/>
    <n v="4"/>
    <n v="43"/>
    <n v="4"/>
    <n v="3"/>
    <x v="6"/>
    <x v="1"/>
    <n v="6600"/>
    <n v="0.19"/>
  </r>
  <r>
    <x v="7566"/>
    <d v="2023-01-30T00:00:00"/>
    <s v="Customer_1218"/>
    <x v="0"/>
    <x v="1"/>
    <x v="0"/>
    <x v="0"/>
    <n v="10"/>
    <n v="1802"/>
    <n v="17"/>
    <n v="14956.6"/>
    <x v="7464"/>
    <s v="UPI"/>
    <x v="2"/>
    <n v="4"/>
    <n v="2023"/>
    <n v="1"/>
    <x v="0"/>
    <n v="1"/>
    <n v="5"/>
    <n v="5"/>
    <n v="1"/>
    <x v="3"/>
    <x v="1"/>
    <n v="306340"/>
    <n v="0.05"/>
  </r>
  <r>
    <x v="7567"/>
    <d v="2023-02-13T00:00:00"/>
    <s v="Customer_494"/>
    <x v="0"/>
    <x v="0"/>
    <x v="1"/>
    <x v="3"/>
    <n v="8"/>
    <n v="3199"/>
    <n v="3"/>
    <n v="24824.240000000002"/>
    <x v="7465"/>
    <s v="UPI"/>
    <x v="1"/>
    <n v="5"/>
    <n v="2023"/>
    <n v="2"/>
    <x v="3"/>
    <n v="1"/>
    <n v="7"/>
    <n v="3"/>
    <n v="1"/>
    <x v="3"/>
    <x v="1"/>
    <n v="76776"/>
    <n v="0.15"/>
  </r>
  <r>
    <x v="7568"/>
    <d v="2023-08-03T00:00:00"/>
    <s v="Customer_1053"/>
    <x v="0"/>
    <x v="2"/>
    <x v="2"/>
    <x v="7"/>
    <n v="1"/>
    <n v="4814"/>
    <n v="30"/>
    <n v="3369.8"/>
    <x v="7466"/>
    <s v="Card"/>
    <x v="0"/>
    <n v="7"/>
    <n v="2023"/>
    <n v="8"/>
    <x v="4"/>
    <n v="3"/>
    <n v="31"/>
    <n v="1"/>
    <n v="4"/>
    <x v="4"/>
    <x v="1"/>
    <n v="144420"/>
    <n v="0.15"/>
  </r>
  <r>
    <x v="7569"/>
    <d v="2023-11-13T00:00:00"/>
    <s v="Customer_332"/>
    <x v="1"/>
    <x v="2"/>
    <x v="2"/>
    <x v="2"/>
    <n v="10"/>
    <n v="4415"/>
    <n v="17"/>
    <n v="36644.5"/>
    <x v="7467"/>
    <s v="Card"/>
    <x v="0"/>
    <n v="6"/>
    <n v="2023"/>
    <n v="11"/>
    <x v="6"/>
    <n v="4"/>
    <n v="46"/>
    <n v="3"/>
    <n v="1"/>
    <x v="3"/>
    <x v="1"/>
    <n v="750550"/>
    <n v="0.06"/>
  </r>
  <r>
    <x v="7570"/>
    <d v="2023-11-12T00:00:00"/>
    <s v="Customer_18"/>
    <x v="1"/>
    <x v="0"/>
    <x v="0"/>
    <x v="0"/>
    <n v="3"/>
    <n v="2162"/>
    <n v="1"/>
    <n v="6421.14"/>
    <x v="7468"/>
    <s v="Card"/>
    <x v="0"/>
    <n v="1"/>
    <n v="2023"/>
    <n v="11"/>
    <x v="6"/>
    <n v="4"/>
    <n v="46"/>
    <n v="3"/>
    <n v="0"/>
    <x v="2"/>
    <x v="0"/>
    <n v="6486"/>
    <n v="0.19"/>
  </r>
  <r>
    <x v="7571"/>
    <d v="2023-07-28T00:00:00"/>
    <s v="Customer_267"/>
    <x v="3"/>
    <x v="2"/>
    <x v="2"/>
    <x v="2"/>
    <n v="5"/>
    <n v="1938"/>
    <n v="6"/>
    <n v="9108.6"/>
    <x v="7469"/>
    <s v="Cash"/>
    <x v="1"/>
    <n v="3"/>
    <n v="2023"/>
    <n v="7"/>
    <x v="10"/>
    <n v="3"/>
    <n v="30"/>
    <n v="5"/>
    <n v="5"/>
    <x v="1"/>
    <x v="1"/>
    <n v="58140"/>
    <n v="7.0000000000000007E-2"/>
  </r>
  <r>
    <x v="7572"/>
    <d v="2023-12-23T00:00:00"/>
    <s v="Customer_42"/>
    <x v="2"/>
    <x v="2"/>
    <x v="2"/>
    <x v="7"/>
    <n v="9"/>
    <n v="1503"/>
    <n v="13"/>
    <n v="11768.49"/>
    <x v="7470"/>
    <s v="Cash"/>
    <x v="1"/>
    <n v="6"/>
    <n v="2023"/>
    <n v="12"/>
    <x v="2"/>
    <n v="4"/>
    <n v="51"/>
    <n v="4"/>
    <n v="6"/>
    <x v="0"/>
    <x v="0"/>
    <n v="175851"/>
    <n v="0.08"/>
  </r>
  <r>
    <x v="7573"/>
    <d v="2023-09-12T00:00:00"/>
    <s v="Customer_321"/>
    <x v="3"/>
    <x v="1"/>
    <x v="0"/>
    <x v="4"/>
    <n v="4"/>
    <n v="699"/>
    <n v="24"/>
    <n v="2124.96"/>
    <x v="7471"/>
    <s v="Card"/>
    <x v="2"/>
    <n v="4"/>
    <n v="2023"/>
    <n v="9"/>
    <x v="5"/>
    <n v="3"/>
    <n v="37"/>
    <n v="3"/>
    <n v="2"/>
    <x v="5"/>
    <x v="1"/>
    <n v="67104"/>
    <n v="0.2"/>
  </r>
  <r>
    <x v="7574"/>
    <d v="2023-03-30T00:00:00"/>
    <s v="Customer_1331"/>
    <x v="1"/>
    <x v="1"/>
    <x v="1"/>
    <x v="1"/>
    <n v="1"/>
    <n v="4438"/>
    <n v="16"/>
    <n v="3727.92"/>
    <x v="7472"/>
    <s v="UPI"/>
    <x v="0"/>
    <n v="5"/>
    <n v="2023"/>
    <n v="3"/>
    <x v="9"/>
    <n v="1"/>
    <n v="13"/>
    <n v="5"/>
    <n v="4"/>
    <x v="4"/>
    <x v="1"/>
    <n v="71008"/>
    <n v="0.11"/>
  </r>
  <r>
    <x v="7575"/>
    <d v="2023-01-30T00:00:00"/>
    <s v="Customer_239"/>
    <x v="0"/>
    <x v="3"/>
    <x v="2"/>
    <x v="2"/>
    <n v="4"/>
    <n v="340"/>
    <n v="3"/>
    <n v="1319.2"/>
    <x v="7473"/>
    <s v="Cash"/>
    <x v="0"/>
    <n v="2"/>
    <n v="2023"/>
    <n v="1"/>
    <x v="0"/>
    <n v="1"/>
    <n v="5"/>
    <n v="5"/>
    <n v="1"/>
    <x v="3"/>
    <x v="1"/>
    <n v="4080"/>
    <n v="0.19"/>
  </r>
  <r>
    <x v="7576"/>
    <d v="2023-11-02T00:00:00"/>
    <s v="Customer_1156"/>
    <x v="0"/>
    <x v="1"/>
    <x v="2"/>
    <x v="5"/>
    <n v="6"/>
    <n v="2373"/>
    <n v="12"/>
    <n v="12529.44"/>
    <x v="7474"/>
    <s v="Card"/>
    <x v="1"/>
    <n v="4"/>
    <n v="2023"/>
    <n v="11"/>
    <x v="6"/>
    <n v="4"/>
    <n v="44"/>
    <n v="1"/>
    <n v="4"/>
    <x v="4"/>
    <x v="1"/>
    <n v="170856"/>
    <n v="0.15"/>
  </r>
  <r>
    <x v="7577"/>
    <d v="2023-10-27T00:00:00"/>
    <s v="Customer_1633"/>
    <x v="3"/>
    <x v="0"/>
    <x v="1"/>
    <x v="3"/>
    <n v="10"/>
    <n v="3453"/>
    <n v="29"/>
    <n v="24516.3"/>
    <x v="7475"/>
    <s v="Cash"/>
    <x v="2"/>
    <n v="1"/>
    <n v="2023"/>
    <n v="10"/>
    <x v="1"/>
    <n v="4"/>
    <n v="43"/>
    <n v="4"/>
    <n v="5"/>
    <x v="1"/>
    <x v="1"/>
    <n v="1001370"/>
    <n v="7.0000000000000007E-2"/>
  </r>
  <r>
    <x v="7578"/>
    <d v="2023-02-13T00:00:00"/>
    <s v="Customer_1762"/>
    <x v="2"/>
    <x v="1"/>
    <x v="1"/>
    <x v="8"/>
    <n v="6"/>
    <n v="2683"/>
    <n v="19"/>
    <n v="13039.38"/>
    <x v="7476"/>
    <s v="Cash"/>
    <x v="2"/>
    <n v="3"/>
    <n v="2023"/>
    <n v="2"/>
    <x v="3"/>
    <n v="1"/>
    <n v="7"/>
    <n v="3"/>
    <n v="1"/>
    <x v="3"/>
    <x v="1"/>
    <n v="305862"/>
    <n v="0.17"/>
  </r>
  <r>
    <x v="7579"/>
    <d v="2023-09-22T00:00:00"/>
    <s v="Customer_1491"/>
    <x v="3"/>
    <x v="0"/>
    <x v="0"/>
    <x v="0"/>
    <n v="6"/>
    <n v="4961"/>
    <n v="8"/>
    <n v="27384.720000000001"/>
    <x v="7477"/>
    <s v="UPI"/>
    <x v="1"/>
    <n v="3"/>
    <n v="2023"/>
    <n v="9"/>
    <x v="5"/>
    <n v="3"/>
    <n v="38"/>
    <n v="4"/>
    <n v="5"/>
    <x v="1"/>
    <x v="1"/>
    <n v="238128"/>
    <n v="7.0000000000000007E-2"/>
  </r>
  <r>
    <x v="7580"/>
    <d v="2023-07-03T00:00:00"/>
    <s v="Customer_53"/>
    <x v="3"/>
    <x v="3"/>
    <x v="1"/>
    <x v="8"/>
    <n v="3"/>
    <n v="3348"/>
    <n v="15"/>
    <n v="8537.4"/>
    <x v="7478"/>
    <s v="Cash"/>
    <x v="2"/>
    <n v="2"/>
    <n v="2023"/>
    <n v="7"/>
    <x v="10"/>
    <n v="3"/>
    <n v="27"/>
    <n v="2"/>
    <n v="1"/>
    <x v="3"/>
    <x v="1"/>
    <n v="150660"/>
    <n v="0.08"/>
  </r>
  <r>
    <x v="7581"/>
    <d v="2023-10-25T00:00:00"/>
    <s v="Customer_1849"/>
    <x v="1"/>
    <x v="3"/>
    <x v="2"/>
    <x v="5"/>
    <n v="7"/>
    <n v="1299"/>
    <n v="8"/>
    <n v="8365.56"/>
    <x v="7479"/>
    <s v="UPI"/>
    <x v="2"/>
    <n v="4"/>
    <n v="2023"/>
    <n v="10"/>
    <x v="1"/>
    <n v="4"/>
    <n v="43"/>
    <n v="4"/>
    <n v="3"/>
    <x v="6"/>
    <x v="1"/>
    <n v="72744"/>
    <n v="0.14000000000000001"/>
  </r>
  <r>
    <x v="7582"/>
    <d v="2023-02-19T00:00:00"/>
    <s v="Customer_967"/>
    <x v="3"/>
    <x v="0"/>
    <x v="0"/>
    <x v="4"/>
    <n v="4"/>
    <n v="1059"/>
    <n v="2"/>
    <n v="4151.28"/>
    <x v="7480"/>
    <s v="UPI"/>
    <x v="1"/>
    <n v="5"/>
    <n v="2023"/>
    <n v="2"/>
    <x v="3"/>
    <n v="1"/>
    <n v="8"/>
    <n v="4"/>
    <n v="0"/>
    <x v="2"/>
    <x v="0"/>
    <n v="8472"/>
    <n v="0.15"/>
  </r>
  <r>
    <x v="7583"/>
    <d v="2023-11-17T00:00:00"/>
    <s v="Customer_86"/>
    <x v="1"/>
    <x v="0"/>
    <x v="2"/>
    <x v="7"/>
    <n v="8"/>
    <n v="3523"/>
    <n v="14"/>
    <n v="24238.240000000002"/>
    <x v="7481"/>
    <s v="Card"/>
    <x v="1"/>
    <n v="3"/>
    <n v="2023"/>
    <n v="11"/>
    <x v="6"/>
    <n v="4"/>
    <n v="46"/>
    <n v="3"/>
    <n v="5"/>
    <x v="1"/>
    <x v="1"/>
    <n v="394576"/>
    <n v="0.14000000000000001"/>
  </r>
  <r>
    <x v="7584"/>
    <d v="2023-08-09T00:00:00"/>
    <s v="Customer_1090"/>
    <x v="0"/>
    <x v="1"/>
    <x v="2"/>
    <x v="2"/>
    <n v="1"/>
    <n v="2241"/>
    <n v="1"/>
    <n v="2218.59"/>
    <x v="7482"/>
    <s v="UPI"/>
    <x v="2"/>
    <n v="6"/>
    <n v="2023"/>
    <n v="8"/>
    <x v="4"/>
    <n v="3"/>
    <n v="32"/>
    <n v="2"/>
    <n v="3"/>
    <x v="6"/>
    <x v="1"/>
    <n v="2241"/>
    <n v="0.19"/>
  </r>
  <r>
    <x v="7585"/>
    <d v="2023-06-11T00:00:00"/>
    <s v="Customer_718"/>
    <x v="0"/>
    <x v="3"/>
    <x v="0"/>
    <x v="4"/>
    <n v="4"/>
    <n v="585"/>
    <n v="3"/>
    <n v="2269.8000000000002"/>
    <x v="7483"/>
    <s v="UPI"/>
    <x v="2"/>
    <n v="1"/>
    <n v="2023"/>
    <n v="6"/>
    <x v="7"/>
    <n v="2"/>
    <n v="24"/>
    <n v="3"/>
    <n v="0"/>
    <x v="2"/>
    <x v="0"/>
    <n v="7020"/>
    <n v="0.15"/>
  </r>
  <r>
    <x v="7586"/>
    <d v="2023-01-22T00:00:00"/>
    <s v="Customer_1546"/>
    <x v="0"/>
    <x v="2"/>
    <x v="0"/>
    <x v="0"/>
    <n v="3"/>
    <n v="709"/>
    <n v="7"/>
    <n v="1978.11"/>
    <x v="7484"/>
    <s v="UPI"/>
    <x v="1"/>
    <n v="2"/>
    <n v="2023"/>
    <n v="1"/>
    <x v="0"/>
    <n v="1"/>
    <n v="4"/>
    <n v="4"/>
    <n v="0"/>
    <x v="2"/>
    <x v="0"/>
    <n v="14889"/>
    <n v="0.13"/>
  </r>
  <r>
    <x v="7587"/>
    <d v="2023-01-20T00:00:00"/>
    <s v="Customer_395"/>
    <x v="0"/>
    <x v="1"/>
    <x v="0"/>
    <x v="4"/>
    <n v="7"/>
    <n v="1137"/>
    <n v="4"/>
    <n v="7640.64"/>
    <x v="7485"/>
    <s v="Card"/>
    <x v="0"/>
    <n v="5"/>
    <n v="2023"/>
    <n v="1"/>
    <x v="0"/>
    <n v="1"/>
    <n v="3"/>
    <n v="3"/>
    <n v="5"/>
    <x v="1"/>
    <x v="1"/>
    <n v="31836"/>
    <n v="0.06"/>
  </r>
  <r>
    <x v="7588"/>
    <d v="2023-02-27T00:00:00"/>
    <s v="Customer_197"/>
    <x v="3"/>
    <x v="0"/>
    <x v="2"/>
    <x v="5"/>
    <n v="9"/>
    <n v="2474"/>
    <n v="18"/>
    <n v="18258.12"/>
    <x v="7486"/>
    <s v="Card"/>
    <x v="0"/>
    <n v="2"/>
    <n v="2023"/>
    <n v="2"/>
    <x v="3"/>
    <n v="1"/>
    <n v="9"/>
    <n v="5"/>
    <n v="1"/>
    <x v="3"/>
    <x v="1"/>
    <n v="400788"/>
    <n v="7.0000000000000007E-2"/>
  </r>
  <r>
    <x v="7589"/>
    <d v="2023-07-30T00:00:00"/>
    <s v="Customer_1154"/>
    <x v="1"/>
    <x v="2"/>
    <x v="1"/>
    <x v="1"/>
    <n v="3"/>
    <n v="2382"/>
    <n v="24"/>
    <n v="5430.96"/>
    <x v="7487"/>
    <s v="UPI"/>
    <x v="2"/>
    <n v="7"/>
    <n v="2023"/>
    <n v="7"/>
    <x v="10"/>
    <n v="3"/>
    <n v="31"/>
    <n v="6"/>
    <n v="0"/>
    <x v="2"/>
    <x v="0"/>
    <n v="171504"/>
    <n v="0.14000000000000001"/>
  </r>
  <r>
    <x v="7590"/>
    <d v="2023-02-14T00:00:00"/>
    <s v="Customer_1273"/>
    <x v="3"/>
    <x v="0"/>
    <x v="1"/>
    <x v="3"/>
    <n v="10"/>
    <n v="4622"/>
    <n v="23"/>
    <n v="35589.4"/>
    <x v="7488"/>
    <s v="Card"/>
    <x v="0"/>
    <n v="5"/>
    <n v="2023"/>
    <n v="2"/>
    <x v="3"/>
    <n v="1"/>
    <n v="7"/>
    <n v="3"/>
    <n v="2"/>
    <x v="5"/>
    <x v="1"/>
    <n v="1063060"/>
    <n v="0.16"/>
  </r>
  <r>
    <x v="7591"/>
    <d v="2023-02-19T00:00:00"/>
    <s v="Customer_667"/>
    <x v="1"/>
    <x v="0"/>
    <x v="1"/>
    <x v="8"/>
    <n v="5"/>
    <n v="4624"/>
    <n v="27"/>
    <n v="16877.599999999999"/>
    <x v="7489"/>
    <s v="Card"/>
    <x v="2"/>
    <n v="1"/>
    <n v="2023"/>
    <n v="2"/>
    <x v="3"/>
    <n v="1"/>
    <n v="8"/>
    <n v="4"/>
    <n v="0"/>
    <x v="2"/>
    <x v="0"/>
    <n v="624240"/>
    <n v="0.08"/>
  </r>
  <r>
    <x v="7592"/>
    <d v="2023-12-29T00:00:00"/>
    <s v="Customer_764"/>
    <x v="1"/>
    <x v="0"/>
    <x v="0"/>
    <x v="0"/>
    <n v="4"/>
    <n v="4120"/>
    <n v="11"/>
    <n v="14667.2"/>
    <x v="7490"/>
    <s v="Card"/>
    <x v="1"/>
    <n v="6"/>
    <n v="2023"/>
    <n v="12"/>
    <x v="2"/>
    <n v="4"/>
    <n v="52"/>
    <n v="5"/>
    <n v="5"/>
    <x v="1"/>
    <x v="1"/>
    <n v="181280"/>
    <n v="0.08"/>
  </r>
  <r>
    <x v="7593"/>
    <d v="2023-11-09T00:00:00"/>
    <s v="Customer_236"/>
    <x v="3"/>
    <x v="1"/>
    <x v="0"/>
    <x v="6"/>
    <n v="1"/>
    <n v="4508"/>
    <n v="28"/>
    <n v="3245.76"/>
    <x v="7491"/>
    <s v="UPI"/>
    <x v="1"/>
    <n v="3"/>
    <n v="2023"/>
    <n v="11"/>
    <x v="6"/>
    <n v="4"/>
    <n v="45"/>
    <n v="2"/>
    <n v="4"/>
    <x v="4"/>
    <x v="1"/>
    <n v="126224"/>
    <n v="0.14000000000000001"/>
  </r>
  <r>
    <x v="7594"/>
    <d v="2023-01-21T00:00:00"/>
    <s v="Customer_1821"/>
    <x v="3"/>
    <x v="3"/>
    <x v="2"/>
    <x v="7"/>
    <n v="9"/>
    <n v="1334"/>
    <n v="6"/>
    <n v="11285.64"/>
    <x v="7492"/>
    <s v="Card"/>
    <x v="2"/>
    <n v="3"/>
    <n v="2023"/>
    <n v="1"/>
    <x v="0"/>
    <n v="1"/>
    <n v="3"/>
    <n v="3"/>
    <n v="6"/>
    <x v="0"/>
    <x v="0"/>
    <n v="72036"/>
    <n v="0.1"/>
  </r>
  <r>
    <x v="7595"/>
    <d v="2023-12-21T00:00:00"/>
    <s v="Customer_1939"/>
    <x v="1"/>
    <x v="3"/>
    <x v="1"/>
    <x v="8"/>
    <n v="7"/>
    <n v="3208"/>
    <n v="19"/>
    <n v="18189.36"/>
    <x v="7493"/>
    <s v="Cash"/>
    <x v="2"/>
    <n v="6"/>
    <n v="2023"/>
    <n v="12"/>
    <x v="2"/>
    <n v="4"/>
    <n v="51"/>
    <n v="4"/>
    <n v="4"/>
    <x v="4"/>
    <x v="1"/>
    <n v="426664"/>
    <n v="0.15"/>
  </r>
  <r>
    <x v="7596"/>
    <d v="2023-03-22T00:00:00"/>
    <s v="Customer_1640"/>
    <x v="3"/>
    <x v="2"/>
    <x v="2"/>
    <x v="2"/>
    <n v="5"/>
    <n v="2744"/>
    <n v="28"/>
    <n v="9878.4"/>
    <x v="7494"/>
    <s v="Cash"/>
    <x v="2"/>
    <n v="7"/>
    <n v="2023"/>
    <n v="3"/>
    <x v="9"/>
    <n v="1"/>
    <n v="12"/>
    <n v="4"/>
    <n v="3"/>
    <x v="6"/>
    <x v="1"/>
    <n v="384160"/>
    <n v="0.12"/>
  </r>
  <r>
    <x v="7597"/>
    <d v="2023-07-31T00:00:00"/>
    <s v="Customer_1101"/>
    <x v="3"/>
    <x v="3"/>
    <x v="0"/>
    <x v="4"/>
    <n v="9"/>
    <n v="1302"/>
    <n v="25"/>
    <n v="8788.5"/>
    <x v="7495"/>
    <s v="Card"/>
    <x v="0"/>
    <n v="3"/>
    <n v="2023"/>
    <n v="7"/>
    <x v="10"/>
    <n v="3"/>
    <n v="31"/>
    <n v="6"/>
    <n v="1"/>
    <x v="3"/>
    <x v="1"/>
    <n v="292950"/>
    <n v="0.14000000000000001"/>
  </r>
  <r>
    <x v="7598"/>
    <d v="2023-10-27T00:00:00"/>
    <s v="Customer_658"/>
    <x v="1"/>
    <x v="1"/>
    <x v="2"/>
    <x v="7"/>
    <n v="5"/>
    <n v="960"/>
    <n v="4"/>
    <n v="4608"/>
    <x v="7496"/>
    <s v="Card"/>
    <x v="1"/>
    <n v="1"/>
    <n v="2023"/>
    <n v="10"/>
    <x v="1"/>
    <n v="4"/>
    <n v="43"/>
    <n v="4"/>
    <n v="5"/>
    <x v="1"/>
    <x v="1"/>
    <n v="19200"/>
    <n v="0.09"/>
  </r>
  <r>
    <x v="7599"/>
    <d v="2023-12-29T00:00:00"/>
    <s v="Customer_1087"/>
    <x v="0"/>
    <x v="2"/>
    <x v="2"/>
    <x v="7"/>
    <n v="4"/>
    <n v="3271"/>
    <n v="21"/>
    <n v="10336.36"/>
    <x v="7497"/>
    <s v="Card"/>
    <x v="2"/>
    <n v="7"/>
    <n v="2023"/>
    <n v="12"/>
    <x v="2"/>
    <n v="4"/>
    <n v="52"/>
    <n v="5"/>
    <n v="5"/>
    <x v="1"/>
    <x v="1"/>
    <n v="274764"/>
    <n v="0.12"/>
  </r>
  <r>
    <x v="7600"/>
    <d v="2023-12-21T00:00:00"/>
    <s v="Customer_1440"/>
    <x v="3"/>
    <x v="3"/>
    <x v="0"/>
    <x v="6"/>
    <n v="1"/>
    <n v="1173"/>
    <n v="2"/>
    <n v="1149.54"/>
    <x v="7498"/>
    <s v="Cash"/>
    <x v="1"/>
    <n v="2"/>
    <n v="2023"/>
    <n v="12"/>
    <x v="2"/>
    <n v="4"/>
    <n v="51"/>
    <n v="4"/>
    <n v="4"/>
    <x v="4"/>
    <x v="1"/>
    <n v="2346"/>
    <n v="7.0000000000000007E-2"/>
  </r>
  <r>
    <x v="7601"/>
    <d v="2023-07-24T00:00:00"/>
    <s v="Customer_872"/>
    <x v="0"/>
    <x v="0"/>
    <x v="0"/>
    <x v="0"/>
    <n v="8"/>
    <n v="281"/>
    <n v="8"/>
    <n v="2068.16"/>
    <x v="7499"/>
    <s v="Card"/>
    <x v="1"/>
    <n v="1"/>
    <n v="2023"/>
    <n v="7"/>
    <x v="10"/>
    <n v="3"/>
    <n v="30"/>
    <n v="5"/>
    <n v="1"/>
    <x v="3"/>
    <x v="1"/>
    <n v="17984"/>
    <n v="7.0000000000000007E-2"/>
  </r>
  <r>
    <x v="7602"/>
    <d v="2023-02-28T00:00:00"/>
    <s v="Customer_1464"/>
    <x v="2"/>
    <x v="2"/>
    <x v="0"/>
    <x v="6"/>
    <n v="10"/>
    <n v="1310"/>
    <n v="25"/>
    <n v="9825"/>
    <x v="7500"/>
    <s v="UPI"/>
    <x v="1"/>
    <n v="3"/>
    <n v="2023"/>
    <n v="2"/>
    <x v="3"/>
    <n v="1"/>
    <n v="9"/>
    <n v="5"/>
    <n v="2"/>
    <x v="5"/>
    <x v="1"/>
    <n v="327500"/>
    <n v="0.12"/>
  </r>
  <r>
    <x v="7603"/>
    <d v="2023-08-21T00:00:00"/>
    <s v="Customer_1786"/>
    <x v="3"/>
    <x v="0"/>
    <x v="1"/>
    <x v="1"/>
    <n v="2"/>
    <n v="419"/>
    <n v="27"/>
    <n v="611.74"/>
    <x v="7501"/>
    <s v="Cash"/>
    <x v="0"/>
    <n v="7"/>
    <n v="2023"/>
    <n v="8"/>
    <x v="4"/>
    <n v="3"/>
    <n v="34"/>
    <n v="4"/>
    <n v="1"/>
    <x v="3"/>
    <x v="1"/>
    <n v="22626"/>
    <n v="0.06"/>
  </r>
  <r>
    <x v="7604"/>
    <d v="2023-05-26T00:00:00"/>
    <s v="Customer_995"/>
    <x v="2"/>
    <x v="2"/>
    <x v="0"/>
    <x v="4"/>
    <n v="2"/>
    <n v="4950"/>
    <n v="18"/>
    <n v="8118"/>
    <x v="7502"/>
    <s v="Card"/>
    <x v="0"/>
    <n v="3"/>
    <n v="2023"/>
    <n v="5"/>
    <x v="11"/>
    <n v="2"/>
    <n v="21"/>
    <n v="4"/>
    <n v="5"/>
    <x v="1"/>
    <x v="1"/>
    <n v="178200"/>
    <n v="7.0000000000000007E-2"/>
  </r>
  <r>
    <x v="7605"/>
    <d v="2023-07-12T00:00:00"/>
    <s v="Customer_292"/>
    <x v="0"/>
    <x v="3"/>
    <x v="2"/>
    <x v="2"/>
    <n v="10"/>
    <n v="4988"/>
    <n v="11"/>
    <n v="44393.2"/>
    <x v="7503"/>
    <s v="Cash"/>
    <x v="0"/>
    <n v="7"/>
    <n v="2023"/>
    <n v="7"/>
    <x v="10"/>
    <n v="3"/>
    <n v="28"/>
    <n v="3"/>
    <n v="3"/>
    <x v="6"/>
    <x v="1"/>
    <n v="548680"/>
    <n v="0.13"/>
  </r>
  <r>
    <x v="7606"/>
    <d v="2023-07-28T00:00:00"/>
    <s v="Customer_1470"/>
    <x v="0"/>
    <x v="0"/>
    <x v="2"/>
    <x v="2"/>
    <n v="3"/>
    <n v="2929"/>
    <n v="13"/>
    <n v="7644.69"/>
    <x v="7504"/>
    <s v="UPI"/>
    <x v="1"/>
    <n v="4"/>
    <n v="2023"/>
    <n v="7"/>
    <x v="10"/>
    <n v="3"/>
    <n v="30"/>
    <n v="5"/>
    <n v="5"/>
    <x v="1"/>
    <x v="1"/>
    <n v="114231"/>
    <n v="7.0000000000000007E-2"/>
  </r>
  <r>
    <x v="7607"/>
    <d v="2023-11-15T00:00:00"/>
    <s v="Customer_1025"/>
    <x v="3"/>
    <x v="3"/>
    <x v="0"/>
    <x v="6"/>
    <n v="10"/>
    <n v="2705"/>
    <n v="8"/>
    <n v="24886"/>
    <x v="7505"/>
    <s v="UPI"/>
    <x v="1"/>
    <n v="2"/>
    <n v="2023"/>
    <n v="11"/>
    <x v="6"/>
    <n v="4"/>
    <n v="46"/>
    <n v="3"/>
    <n v="3"/>
    <x v="6"/>
    <x v="1"/>
    <n v="216400"/>
    <n v="0.11"/>
  </r>
  <r>
    <x v="7608"/>
    <d v="2023-12-15T00:00:00"/>
    <s v="Customer_1305"/>
    <x v="0"/>
    <x v="1"/>
    <x v="0"/>
    <x v="4"/>
    <n v="9"/>
    <n v="2378"/>
    <n v="23"/>
    <n v="16479.54"/>
    <x v="7506"/>
    <s v="Cash"/>
    <x v="0"/>
    <n v="7"/>
    <n v="2023"/>
    <n v="12"/>
    <x v="2"/>
    <n v="4"/>
    <n v="50"/>
    <n v="3"/>
    <n v="5"/>
    <x v="1"/>
    <x v="1"/>
    <n v="492246"/>
    <n v="0.14000000000000001"/>
  </r>
  <r>
    <x v="7609"/>
    <d v="2023-10-08T00:00:00"/>
    <s v="Customer_889"/>
    <x v="2"/>
    <x v="1"/>
    <x v="1"/>
    <x v="8"/>
    <n v="1"/>
    <n v="3309"/>
    <n v="18"/>
    <n v="2713.38"/>
    <x v="7507"/>
    <s v="Card"/>
    <x v="1"/>
    <n v="5"/>
    <n v="2023"/>
    <n v="10"/>
    <x v="1"/>
    <n v="4"/>
    <n v="41"/>
    <n v="2"/>
    <n v="0"/>
    <x v="2"/>
    <x v="0"/>
    <n v="59562"/>
    <n v="0.18"/>
  </r>
  <r>
    <x v="7610"/>
    <d v="2023-09-09T00:00:00"/>
    <s v="Customer_436"/>
    <x v="1"/>
    <x v="2"/>
    <x v="1"/>
    <x v="8"/>
    <n v="3"/>
    <n v="3265"/>
    <n v="6"/>
    <n v="9207.2999999999993"/>
    <x v="7508"/>
    <s v="Cash"/>
    <x v="2"/>
    <n v="2"/>
    <n v="2023"/>
    <n v="9"/>
    <x v="5"/>
    <n v="3"/>
    <n v="36"/>
    <n v="2"/>
    <n v="6"/>
    <x v="0"/>
    <x v="0"/>
    <n v="58770"/>
    <n v="0.13"/>
  </r>
  <r>
    <x v="7611"/>
    <d v="2023-08-16T00:00:00"/>
    <s v="Customer_807"/>
    <x v="0"/>
    <x v="3"/>
    <x v="0"/>
    <x v="4"/>
    <n v="8"/>
    <n v="2835"/>
    <n v="30"/>
    <n v="15876"/>
    <x v="7509"/>
    <s v="Card"/>
    <x v="1"/>
    <n v="4"/>
    <n v="2023"/>
    <n v="8"/>
    <x v="4"/>
    <n v="3"/>
    <n v="33"/>
    <n v="3"/>
    <n v="3"/>
    <x v="6"/>
    <x v="1"/>
    <n v="680400"/>
    <n v="0.19"/>
  </r>
  <r>
    <x v="7612"/>
    <d v="2023-03-18T00:00:00"/>
    <s v="Customer_591"/>
    <x v="1"/>
    <x v="2"/>
    <x v="1"/>
    <x v="1"/>
    <n v="10"/>
    <n v="623"/>
    <n v="12"/>
    <n v="5482.4"/>
    <x v="7510"/>
    <s v="Cash"/>
    <x v="0"/>
    <n v="1"/>
    <n v="2023"/>
    <n v="3"/>
    <x v="9"/>
    <n v="1"/>
    <n v="11"/>
    <n v="3"/>
    <n v="6"/>
    <x v="0"/>
    <x v="0"/>
    <n v="74760"/>
    <n v="0.06"/>
  </r>
  <r>
    <x v="7613"/>
    <d v="2023-08-30T00:00:00"/>
    <s v="Customer_1956"/>
    <x v="0"/>
    <x v="0"/>
    <x v="0"/>
    <x v="0"/>
    <n v="2"/>
    <n v="3740"/>
    <n v="15"/>
    <n v="6358"/>
    <x v="7511"/>
    <s v="Card"/>
    <x v="0"/>
    <n v="5"/>
    <n v="2023"/>
    <n v="8"/>
    <x v="4"/>
    <n v="3"/>
    <n v="35"/>
    <n v="5"/>
    <n v="3"/>
    <x v="6"/>
    <x v="1"/>
    <n v="112200"/>
    <n v="0.16"/>
  </r>
  <r>
    <x v="7614"/>
    <d v="2023-06-13T00:00:00"/>
    <s v="Customer_611"/>
    <x v="1"/>
    <x v="0"/>
    <x v="0"/>
    <x v="4"/>
    <n v="2"/>
    <n v="2816"/>
    <n v="27"/>
    <n v="4111.3599999999997"/>
    <x v="7512"/>
    <s v="UPI"/>
    <x v="0"/>
    <n v="6"/>
    <n v="2023"/>
    <n v="6"/>
    <x v="7"/>
    <n v="2"/>
    <n v="24"/>
    <n v="3"/>
    <n v="2"/>
    <x v="5"/>
    <x v="1"/>
    <n v="152064"/>
    <n v="0.05"/>
  </r>
  <r>
    <x v="7615"/>
    <d v="2023-09-29T00:00:00"/>
    <s v="Customer_1944"/>
    <x v="1"/>
    <x v="0"/>
    <x v="1"/>
    <x v="8"/>
    <n v="4"/>
    <n v="3484"/>
    <n v="4"/>
    <n v="13378.56"/>
    <x v="7513"/>
    <s v="UPI"/>
    <x v="1"/>
    <n v="6"/>
    <n v="2023"/>
    <n v="9"/>
    <x v="5"/>
    <n v="3"/>
    <n v="39"/>
    <n v="5"/>
    <n v="5"/>
    <x v="1"/>
    <x v="1"/>
    <n v="55744"/>
    <n v="0.1"/>
  </r>
  <r>
    <x v="7616"/>
    <d v="2023-03-10T00:00:00"/>
    <s v="Customer_471"/>
    <x v="1"/>
    <x v="3"/>
    <x v="0"/>
    <x v="0"/>
    <n v="8"/>
    <n v="3648"/>
    <n v="4"/>
    <n v="28016.639999999999"/>
    <x v="7514"/>
    <s v="Card"/>
    <x v="0"/>
    <n v="3"/>
    <n v="2023"/>
    <n v="3"/>
    <x v="9"/>
    <n v="1"/>
    <n v="10"/>
    <n v="2"/>
    <n v="5"/>
    <x v="1"/>
    <x v="1"/>
    <n v="116736"/>
    <n v="0.08"/>
  </r>
  <r>
    <x v="7617"/>
    <d v="2023-07-14T00:00:00"/>
    <s v="Customer_636"/>
    <x v="0"/>
    <x v="1"/>
    <x v="1"/>
    <x v="1"/>
    <n v="2"/>
    <n v="2969"/>
    <n v="9"/>
    <n v="5403.58"/>
    <x v="7515"/>
    <s v="UPI"/>
    <x v="0"/>
    <n v="6"/>
    <n v="2023"/>
    <n v="7"/>
    <x v="10"/>
    <n v="3"/>
    <n v="28"/>
    <n v="3"/>
    <n v="5"/>
    <x v="1"/>
    <x v="1"/>
    <n v="53442"/>
    <n v="0.08"/>
  </r>
  <r>
    <x v="7618"/>
    <d v="2023-08-09T00:00:00"/>
    <s v="Customer_620"/>
    <x v="0"/>
    <x v="1"/>
    <x v="1"/>
    <x v="3"/>
    <n v="1"/>
    <n v="1626"/>
    <n v="30"/>
    <n v="1138.2"/>
    <x v="7516"/>
    <s v="Card"/>
    <x v="1"/>
    <n v="2"/>
    <n v="2023"/>
    <n v="8"/>
    <x v="4"/>
    <n v="3"/>
    <n v="32"/>
    <n v="2"/>
    <n v="3"/>
    <x v="6"/>
    <x v="1"/>
    <n v="48780"/>
    <n v="0.1"/>
  </r>
  <r>
    <x v="7619"/>
    <d v="2023-09-17T00:00:00"/>
    <s v="Customer_331"/>
    <x v="0"/>
    <x v="3"/>
    <x v="1"/>
    <x v="1"/>
    <n v="10"/>
    <n v="3647"/>
    <n v="28"/>
    <n v="26258.400000000001"/>
    <x v="7517"/>
    <s v="Card"/>
    <x v="0"/>
    <n v="5"/>
    <n v="2023"/>
    <n v="9"/>
    <x v="5"/>
    <n v="3"/>
    <n v="38"/>
    <n v="4"/>
    <n v="0"/>
    <x v="2"/>
    <x v="0"/>
    <n v="1021160"/>
    <n v="0.17"/>
  </r>
  <r>
    <x v="7620"/>
    <d v="2023-08-29T00:00:00"/>
    <s v="Customer_1510"/>
    <x v="0"/>
    <x v="1"/>
    <x v="1"/>
    <x v="1"/>
    <n v="5"/>
    <n v="616"/>
    <n v="25"/>
    <n v="2310"/>
    <x v="7518"/>
    <s v="Card"/>
    <x v="0"/>
    <n v="4"/>
    <n v="2023"/>
    <n v="8"/>
    <x v="4"/>
    <n v="3"/>
    <n v="35"/>
    <n v="5"/>
    <n v="2"/>
    <x v="5"/>
    <x v="1"/>
    <n v="77000"/>
    <n v="0.11"/>
  </r>
  <r>
    <x v="7621"/>
    <d v="2023-02-20T00:00:00"/>
    <s v="Customer_1849"/>
    <x v="2"/>
    <x v="2"/>
    <x v="1"/>
    <x v="3"/>
    <n v="5"/>
    <n v="1986"/>
    <n v="10"/>
    <n v="8937"/>
    <x v="7519"/>
    <s v="Cash"/>
    <x v="1"/>
    <n v="5"/>
    <n v="2023"/>
    <n v="2"/>
    <x v="3"/>
    <n v="1"/>
    <n v="8"/>
    <n v="4"/>
    <n v="1"/>
    <x v="3"/>
    <x v="1"/>
    <n v="99300"/>
    <n v="0.18"/>
  </r>
  <r>
    <x v="7622"/>
    <d v="2023-08-26T00:00:00"/>
    <s v="Customer_1354"/>
    <x v="3"/>
    <x v="2"/>
    <x v="1"/>
    <x v="1"/>
    <n v="9"/>
    <n v="4488"/>
    <n v="10"/>
    <n v="36352.800000000003"/>
    <x v="7520"/>
    <s v="Card"/>
    <x v="0"/>
    <n v="2"/>
    <n v="2023"/>
    <n v="8"/>
    <x v="4"/>
    <n v="3"/>
    <n v="34"/>
    <n v="4"/>
    <n v="6"/>
    <x v="0"/>
    <x v="0"/>
    <n v="403920"/>
    <n v="0.08"/>
  </r>
  <r>
    <x v="7623"/>
    <d v="2023-06-08T00:00:00"/>
    <s v="Customer_1366"/>
    <x v="3"/>
    <x v="3"/>
    <x v="0"/>
    <x v="6"/>
    <n v="6"/>
    <n v="1593"/>
    <n v="29"/>
    <n v="6786.18"/>
    <x v="7521"/>
    <s v="Card"/>
    <x v="0"/>
    <n v="1"/>
    <n v="2023"/>
    <n v="6"/>
    <x v="7"/>
    <n v="2"/>
    <n v="23"/>
    <n v="2"/>
    <n v="4"/>
    <x v="4"/>
    <x v="1"/>
    <n v="277182"/>
    <n v="0.14000000000000001"/>
  </r>
  <r>
    <x v="7624"/>
    <d v="2023-02-18T00:00:00"/>
    <s v="Customer_441"/>
    <x v="2"/>
    <x v="2"/>
    <x v="2"/>
    <x v="5"/>
    <n v="10"/>
    <n v="4404"/>
    <n v="19"/>
    <n v="35672.400000000001"/>
    <x v="7522"/>
    <s v="Card"/>
    <x v="0"/>
    <n v="7"/>
    <n v="2023"/>
    <n v="2"/>
    <x v="3"/>
    <n v="1"/>
    <n v="7"/>
    <n v="3"/>
    <n v="6"/>
    <x v="0"/>
    <x v="0"/>
    <n v="836760"/>
    <n v="0.11"/>
  </r>
  <r>
    <x v="7625"/>
    <d v="2023-01-08T00:00:00"/>
    <s v="Customer_842"/>
    <x v="0"/>
    <x v="3"/>
    <x v="0"/>
    <x v="6"/>
    <n v="9"/>
    <n v="4176"/>
    <n v="5"/>
    <n v="35704.800000000003"/>
    <x v="7523"/>
    <s v="Card"/>
    <x v="0"/>
    <n v="3"/>
    <n v="2023"/>
    <n v="1"/>
    <x v="0"/>
    <n v="1"/>
    <n v="2"/>
    <n v="2"/>
    <n v="0"/>
    <x v="2"/>
    <x v="0"/>
    <n v="187920"/>
    <n v="0.1"/>
  </r>
  <r>
    <x v="7626"/>
    <d v="2023-08-11T00:00:00"/>
    <s v="Customer_1655"/>
    <x v="0"/>
    <x v="1"/>
    <x v="1"/>
    <x v="3"/>
    <n v="9"/>
    <n v="1178"/>
    <n v="5"/>
    <n v="10071.9"/>
    <x v="7524"/>
    <s v="UPI"/>
    <x v="1"/>
    <n v="3"/>
    <n v="2023"/>
    <n v="8"/>
    <x v="4"/>
    <n v="3"/>
    <n v="32"/>
    <n v="2"/>
    <n v="5"/>
    <x v="1"/>
    <x v="1"/>
    <n v="53010"/>
    <n v="7.0000000000000007E-2"/>
  </r>
  <r>
    <x v="7627"/>
    <d v="2023-01-01T00:00:00"/>
    <s v="Customer_1006"/>
    <x v="3"/>
    <x v="2"/>
    <x v="0"/>
    <x v="0"/>
    <n v="8"/>
    <n v="3947"/>
    <n v="16"/>
    <n v="26523.84"/>
    <x v="7525"/>
    <s v="UPI"/>
    <x v="2"/>
    <n v="6"/>
    <n v="2023"/>
    <n v="1"/>
    <x v="0"/>
    <n v="1"/>
    <n v="1"/>
    <n v="1"/>
    <n v="0"/>
    <x v="2"/>
    <x v="0"/>
    <n v="505216"/>
    <n v="7.0000000000000007E-2"/>
  </r>
  <r>
    <x v="7628"/>
    <d v="2023-03-26T00:00:00"/>
    <s v="Customer_347"/>
    <x v="0"/>
    <x v="2"/>
    <x v="0"/>
    <x v="0"/>
    <n v="6"/>
    <n v="1946"/>
    <n v="7"/>
    <n v="10858.68"/>
    <x v="7526"/>
    <s v="UPI"/>
    <x v="0"/>
    <n v="1"/>
    <n v="2023"/>
    <n v="3"/>
    <x v="9"/>
    <n v="1"/>
    <n v="13"/>
    <n v="5"/>
    <n v="0"/>
    <x v="2"/>
    <x v="0"/>
    <n v="81732"/>
    <n v="0.18"/>
  </r>
  <r>
    <x v="7629"/>
    <d v="2023-09-25T00:00:00"/>
    <s v="Customer_134"/>
    <x v="1"/>
    <x v="2"/>
    <x v="0"/>
    <x v="0"/>
    <n v="5"/>
    <n v="4752"/>
    <n v="24"/>
    <n v="18057.599999999999"/>
    <x v="7527"/>
    <s v="UPI"/>
    <x v="0"/>
    <n v="5"/>
    <n v="2023"/>
    <n v="9"/>
    <x v="5"/>
    <n v="3"/>
    <n v="39"/>
    <n v="5"/>
    <n v="1"/>
    <x v="3"/>
    <x v="1"/>
    <n v="570240"/>
    <n v="0.1"/>
  </r>
  <r>
    <x v="7630"/>
    <d v="2023-09-07T00:00:00"/>
    <s v="Customer_757"/>
    <x v="1"/>
    <x v="1"/>
    <x v="0"/>
    <x v="4"/>
    <n v="8"/>
    <n v="2378"/>
    <n v="10"/>
    <n v="17121.599999999999"/>
    <x v="7528"/>
    <s v="UPI"/>
    <x v="2"/>
    <n v="7"/>
    <n v="2023"/>
    <n v="9"/>
    <x v="5"/>
    <n v="3"/>
    <n v="36"/>
    <n v="2"/>
    <n v="4"/>
    <x v="4"/>
    <x v="1"/>
    <n v="190240"/>
    <n v="0.14000000000000001"/>
  </r>
  <r>
    <x v="7631"/>
    <d v="2023-11-25T00:00:00"/>
    <s v="Customer_1985"/>
    <x v="1"/>
    <x v="1"/>
    <x v="0"/>
    <x v="0"/>
    <n v="1"/>
    <n v="1162"/>
    <n v="11"/>
    <n v="1034.18"/>
    <x v="7529"/>
    <s v="Cash"/>
    <x v="1"/>
    <n v="2"/>
    <n v="2023"/>
    <n v="11"/>
    <x v="6"/>
    <n v="4"/>
    <n v="47"/>
    <n v="4"/>
    <n v="6"/>
    <x v="0"/>
    <x v="0"/>
    <n v="12782"/>
    <n v="0.1"/>
  </r>
  <r>
    <x v="7632"/>
    <d v="2023-01-24T00:00:00"/>
    <s v="Customer_974"/>
    <x v="0"/>
    <x v="2"/>
    <x v="2"/>
    <x v="5"/>
    <n v="1"/>
    <n v="1019"/>
    <n v="1"/>
    <n v="1008.81"/>
    <x v="7530"/>
    <s v="Cash"/>
    <x v="0"/>
    <n v="1"/>
    <n v="2023"/>
    <n v="1"/>
    <x v="0"/>
    <n v="1"/>
    <n v="4"/>
    <n v="4"/>
    <n v="2"/>
    <x v="5"/>
    <x v="1"/>
    <n v="1019"/>
    <n v="7.0000000000000007E-2"/>
  </r>
  <r>
    <x v="7633"/>
    <d v="2023-03-31T00:00:00"/>
    <s v="Customer_316"/>
    <x v="0"/>
    <x v="0"/>
    <x v="1"/>
    <x v="1"/>
    <n v="1"/>
    <n v="3469"/>
    <n v="27"/>
    <n v="2532.37"/>
    <x v="7531"/>
    <s v="Cash"/>
    <x v="2"/>
    <n v="3"/>
    <n v="2023"/>
    <n v="3"/>
    <x v="9"/>
    <n v="1"/>
    <n v="13"/>
    <n v="5"/>
    <n v="5"/>
    <x v="1"/>
    <x v="1"/>
    <n v="93663"/>
    <n v="0.16"/>
  </r>
  <r>
    <x v="7634"/>
    <d v="2023-06-09T00:00:00"/>
    <s v="Customer_1936"/>
    <x v="3"/>
    <x v="2"/>
    <x v="0"/>
    <x v="0"/>
    <n v="2"/>
    <n v="502"/>
    <n v="29"/>
    <n v="712.84"/>
    <x v="7532"/>
    <s v="Cash"/>
    <x v="2"/>
    <n v="3"/>
    <n v="2023"/>
    <n v="6"/>
    <x v="7"/>
    <n v="2"/>
    <n v="23"/>
    <n v="2"/>
    <n v="5"/>
    <x v="1"/>
    <x v="1"/>
    <n v="29116"/>
    <n v="0.12"/>
  </r>
  <r>
    <x v="7635"/>
    <d v="2023-09-14T00:00:00"/>
    <s v="Customer_694"/>
    <x v="0"/>
    <x v="2"/>
    <x v="2"/>
    <x v="2"/>
    <n v="8"/>
    <n v="1123"/>
    <n v="0"/>
    <n v="8984"/>
    <x v="7533"/>
    <s v="Cash"/>
    <x v="1"/>
    <n v="3"/>
    <n v="2023"/>
    <n v="9"/>
    <x v="5"/>
    <n v="3"/>
    <n v="37"/>
    <n v="3"/>
    <n v="4"/>
    <x v="4"/>
    <x v="1"/>
    <n v="0"/>
    <n v="0.18"/>
  </r>
  <r>
    <x v="7636"/>
    <d v="2023-03-08T00:00:00"/>
    <s v="Customer_233"/>
    <x v="2"/>
    <x v="1"/>
    <x v="0"/>
    <x v="6"/>
    <n v="1"/>
    <n v="1461"/>
    <n v="28"/>
    <n v="1051.92"/>
    <x v="7534"/>
    <s v="UPI"/>
    <x v="2"/>
    <n v="2"/>
    <n v="2023"/>
    <n v="3"/>
    <x v="9"/>
    <n v="1"/>
    <n v="10"/>
    <n v="2"/>
    <n v="3"/>
    <x v="6"/>
    <x v="1"/>
    <n v="40908"/>
    <n v="0.17"/>
  </r>
  <r>
    <x v="7637"/>
    <d v="2023-06-08T00:00:00"/>
    <s v="Customer_1824"/>
    <x v="1"/>
    <x v="1"/>
    <x v="0"/>
    <x v="4"/>
    <n v="2"/>
    <n v="3576"/>
    <n v="26"/>
    <n v="5292.48"/>
    <x v="7535"/>
    <s v="Cash"/>
    <x v="0"/>
    <n v="3"/>
    <n v="2023"/>
    <n v="6"/>
    <x v="7"/>
    <n v="2"/>
    <n v="23"/>
    <n v="2"/>
    <n v="4"/>
    <x v="4"/>
    <x v="1"/>
    <n v="185952"/>
    <n v="0.05"/>
  </r>
  <r>
    <x v="7638"/>
    <d v="2023-08-05T00:00:00"/>
    <s v="Customer_1228"/>
    <x v="1"/>
    <x v="2"/>
    <x v="1"/>
    <x v="3"/>
    <n v="10"/>
    <n v="3759"/>
    <n v="3"/>
    <n v="36462.300000000003"/>
    <x v="7536"/>
    <s v="Card"/>
    <x v="2"/>
    <n v="1"/>
    <n v="2023"/>
    <n v="8"/>
    <x v="4"/>
    <n v="3"/>
    <n v="31"/>
    <n v="1"/>
    <n v="6"/>
    <x v="0"/>
    <x v="0"/>
    <n v="112770"/>
    <n v="0.05"/>
  </r>
  <r>
    <x v="7639"/>
    <d v="2023-05-18T00:00:00"/>
    <s v="Customer_261"/>
    <x v="1"/>
    <x v="3"/>
    <x v="1"/>
    <x v="1"/>
    <n v="10"/>
    <n v="2702"/>
    <n v="12"/>
    <n v="23777.599999999999"/>
    <x v="7537"/>
    <s v="UPI"/>
    <x v="1"/>
    <n v="1"/>
    <n v="2023"/>
    <n v="5"/>
    <x v="11"/>
    <n v="2"/>
    <n v="20"/>
    <n v="3"/>
    <n v="4"/>
    <x v="4"/>
    <x v="1"/>
    <n v="324240"/>
    <n v="0.15"/>
  </r>
  <r>
    <x v="7640"/>
    <d v="2023-03-20T00:00:00"/>
    <s v="Customer_80"/>
    <x v="1"/>
    <x v="1"/>
    <x v="0"/>
    <x v="6"/>
    <n v="1"/>
    <n v="3763"/>
    <n v="5"/>
    <n v="3574.85"/>
    <x v="7538"/>
    <s v="UPI"/>
    <x v="2"/>
    <n v="5"/>
    <n v="2023"/>
    <n v="3"/>
    <x v="9"/>
    <n v="1"/>
    <n v="12"/>
    <n v="4"/>
    <n v="1"/>
    <x v="3"/>
    <x v="1"/>
    <n v="18815"/>
    <n v="0.09"/>
  </r>
  <r>
    <x v="7641"/>
    <d v="2023-12-28T00:00:00"/>
    <s v="Customer_1522"/>
    <x v="3"/>
    <x v="2"/>
    <x v="1"/>
    <x v="8"/>
    <n v="4"/>
    <n v="3142"/>
    <n v="2"/>
    <n v="12316.64"/>
    <x v="7539"/>
    <s v="Card"/>
    <x v="1"/>
    <n v="2"/>
    <n v="2023"/>
    <n v="12"/>
    <x v="2"/>
    <n v="4"/>
    <n v="52"/>
    <n v="5"/>
    <n v="4"/>
    <x v="4"/>
    <x v="1"/>
    <n v="25136"/>
    <n v="0.13"/>
  </r>
  <r>
    <x v="7642"/>
    <d v="2023-08-07T00:00:00"/>
    <s v="Customer_1971"/>
    <x v="2"/>
    <x v="1"/>
    <x v="2"/>
    <x v="5"/>
    <n v="9"/>
    <n v="381"/>
    <n v="22"/>
    <n v="2674.62"/>
    <x v="7540"/>
    <s v="UPI"/>
    <x v="2"/>
    <n v="4"/>
    <n v="2023"/>
    <n v="8"/>
    <x v="4"/>
    <n v="3"/>
    <n v="32"/>
    <n v="2"/>
    <n v="1"/>
    <x v="3"/>
    <x v="1"/>
    <n v="75438"/>
    <n v="0.16"/>
  </r>
  <r>
    <x v="7643"/>
    <d v="2023-05-18T00:00:00"/>
    <s v="Customer_437"/>
    <x v="2"/>
    <x v="0"/>
    <x v="2"/>
    <x v="2"/>
    <n v="3"/>
    <n v="3306"/>
    <n v="25"/>
    <n v="7438.5"/>
    <x v="7541"/>
    <s v="Card"/>
    <x v="0"/>
    <n v="2"/>
    <n v="2023"/>
    <n v="5"/>
    <x v="11"/>
    <n v="2"/>
    <n v="20"/>
    <n v="3"/>
    <n v="4"/>
    <x v="4"/>
    <x v="1"/>
    <n v="247950"/>
    <n v="0.14000000000000001"/>
  </r>
  <r>
    <x v="7644"/>
    <d v="2023-02-04T00:00:00"/>
    <s v="Customer_1250"/>
    <x v="1"/>
    <x v="0"/>
    <x v="2"/>
    <x v="5"/>
    <n v="2"/>
    <n v="505"/>
    <n v="20"/>
    <n v="808"/>
    <x v="7542"/>
    <s v="Card"/>
    <x v="1"/>
    <n v="6"/>
    <n v="2023"/>
    <n v="2"/>
    <x v="3"/>
    <n v="1"/>
    <n v="5"/>
    <n v="1"/>
    <n v="6"/>
    <x v="0"/>
    <x v="0"/>
    <n v="20200"/>
    <n v="0.15"/>
  </r>
  <r>
    <x v="7645"/>
    <d v="2023-04-14T00:00:00"/>
    <s v="Customer_588"/>
    <x v="3"/>
    <x v="0"/>
    <x v="0"/>
    <x v="0"/>
    <n v="3"/>
    <n v="2607"/>
    <n v="4"/>
    <n v="7508.16"/>
    <x v="7543"/>
    <s v="Card"/>
    <x v="1"/>
    <n v="6"/>
    <n v="2023"/>
    <n v="4"/>
    <x v="8"/>
    <n v="2"/>
    <n v="15"/>
    <n v="3"/>
    <n v="5"/>
    <x v="1"/>
    <x v="1"/>
    <n v="31284"/>
    <n v="0.08"/>
  </r>
  <r>
    <x v="7646"/>
    <d v="2023-10-28T00:00:00"/>
    <s v="Customer_814"/>
    <x v="1"/>
    <x v="2"/>
    <x v="2"/>
    <x v="5"/>
    <n v="8"/>
    <n v="4988"/>
    <n v="2"/>
    <n v="39105.919999999998"/>
    <x v="7544"/>
    <s v="Cash"/>
    <x v="2"/>
    <n v="4"/>
    <n v="2023"/>
    <n v="10"/>
    <x v="1"/>
    <n v="4"/>
    <n v="43"/>
    <n v="4"/>
    <n v="6"/>
    <x v="0"/>
    <x v="0"/>
    <n v="79808"/>
    <n v="0.09"/>
  </r>
  <r>
    <x v="7647"/>
    <d v="2023-08-28T00:00:00"/>
    <s v="Customer_1246"/>
    <x v="2"/>
    <x v="2"/>
    <x v="2"/>
    <x v="7"/>
    <n v="10"/>
    <n v="1013"/>
    <n v="26"/>
    <n v="7496.2"/>
    <x v="7545"/>
    <s v="Card"/>
    <x v="1"/>
    <n v="3"/>
    <n v="2023"/>
    <n v="8"/>
    <x v="4"/>
    <n v="3"/>
    <n v="35"/>
    <n v="5"/>
    <n v="1"/>
    <x v="3"/>
    <x v="1"/>
    <n v="263380"/>
    <n v="0.16"/>
  </r>
  <r>
    <x v="7648"/>
    <d v="2023-01-07T00:00:00"/>
    <s v="Customer_642"/>
    <x v="2"/>
    <x v="1"/>
    <x v="0"/>
    <x v="6"/>
    <n v="9"/>
    <n v="934"/>
    <n v="5"/>
    <n v="7985.7"/>
    <x v="7546"/>
    <s v="Card"/>
    <x v="2"/>
    <n v="6"/>
    <n v="2023"/>
    <n v="1"/>
    <x v="0"/>
    <n v="1"/>
    <n v="1"/>
    <n v="1"/>
    <n v="6"/>
    <x v="0"/>
    <x v="0"/>
    <n v="42030"/>
    <n v="0.09"/>
  </r>
  <r>
    <x v="7649"/>
    <d v="2023-10-13T00:00:00"/>
    <s v="Customer_349"/>
    <x v="1"/>
    <x v="2"/>
    <x v="2"/>
    <x v="7"/>
    <n v="4"/>
    <n v="3004"/>
    <n v="25"/>
    <n v="9012"/>
    <x v="7547"/>
    <s v="UPI"/>
    <x v="0"/>
    <n v="1"/>
    <n v="2023"/>
    <n v="10"/>
    <x v="1"/>
    <n v="4"/>
    <n v="41"/>
    <n v="2"/>
    <n v="5"/>
    <x v="1"/>
    <x v="1"/>
    <n v="300400"/>
    <n v="0.08"/>
  </r>
  <r>
    <x v="7650"/>
    <d v="2023-10-25T00:00:00"/>
    <s v="Customer_636"/>
    <x v="1"/>
    <x v="3"/>
    <x v="2"/>
    <x v="5"/>
    <n v="5"/>
    <n v="2800"/>
    <n v="2"/>
    <n v="13720"/>
    <x v="7548"/>
    <s v="Card"/>
    <x v="1"/>
    <n v="3"/>
    <n v="2023"/>
    <n v="10"/>
    <x v="1"/>
    <n v="4"/>
    <n v="43"/>
    <n v="4"/>
    <n v="3"/>
    <x v="6"/>
    <x v="1"/>
    <n v="28000"/>
    <n v="7.0000000000000007E-2"/>
  </r>
  <r>
    <x v="7651"/>
    <d v="2023-10-19T00:00:00"/>
    <s v="Customer_616"/>
    <x v="2"/>
    <x v="2"/>
    <x v="1"/>
    <x v="3"/>
    <n v="5"/>
    <n v="1196"/>
    <n v="28"/>
    <n v="4305.6000000000004"/>
    <x v="7549"/>
    <s v="UPI"/>
    <x v="2"/>
    <n v="1"/>
    <n v="2023"/>
    <n v="10"/>
    <x v="1"/>
    <n v="4"/>
    <n v="42"/>
    <n v="3"/>
    <n v="4"/>
    <x v="4"/>
    <x v="1"/>
    <n v="167440"/>
    <n v="0.1"/>
  </r>
  <r>
    <x v="7652"/>
    <d v="2023-08-20T00:00:00"/>
    <s v="Customer_1084"/>
    <x v="1"/>
    <x v="1"/>
    <x v="2"/>
    <x v="7"/>
    <n v="5"/>
    <n v="3019"/>
    <n v="0"/>
    <n v="15095"/>
    <x v="7550"/>
    <s v="Cash"/>
    <x v="0"/>
    <n v="1"/>
    <n v="2023"/>
    <n v="8"/>
    <x v="4"/>
    <n v="3"/>
    <n v="34"/>
    <n v="4"/>
    <n v="0"/>
    <x v="2"/>
    <x v="0"/>
    <n v="0"/>
    <n v="0.11"/>
  </r>
  <r>
    <x v="7653"/>
    <d v="2023-10-12T00:00:00"/>
    <s v="Customer_1703"/>
    <x v="1"/>
    <x v="1"/>
    <x v="1"/>
    <x v="8"/>
    <n v="1"/>
    <n v="1022"/>
    <n v="28"/>
    <n v="735.84"/>
    <x v="7551"/>
    <s v="UPI"/>
    <x v="2"/>
    <n v="4"/>
    <n v="2023"/>
    <n v="10"/>
    <x v="1"/>
    <n v="4"/>
    <n v="41"/>
    <n v="2"/>
    <n v="4"/>
    <x v="4"/>
    <x v="1"/>
    <n v="28616"/>
    <n v="0.14000000000000001"/>
  </r>
  <r>
    <x v="7654"/>
    <d v="2023-03-24T00:00:00"/>
    <s v="Customer_1455"/>
    <x v="2"/>
    <x v="2"/>
    <x v="2"/>
    <x v="5"/>
    <n v="7"/>
    <n v="1714"/>
    <n v="21"/>
    <n v="9478.42"/>
    <x v="7552"/>
    <s v="UPI"/>
    <x v="0"/>
    <n v="2"/>
    <n v="2023"/>
    <n v="3"/>
    <x v="9"/>
    <n v="1"/>
    <n v="12"/>
    <n v="4"/>
    <n v="5"/>
    <x v="1"/>
    <x v="1"/>
    <n v="251958"/>
    <n v="0.16"/>
  </r>
  <r>
    <x v="7655"/>
    <d v="2023-08-16T00:00:00"/>
    <s v="Customer_1822"/>
    <x v="3"/>
    <x v="2"/>
    <x v="0"/>
    <x v="0"/>
    <n v="10"/>
    <n v="1634"/>
    <n v="9"/>
    <n v="14869.4"/>
    <x v="7553"/>
    <s v="Cash"/>
    <x v="1"/>
    <n v="5"/>
    <n v="2023"/>
    <n v="8"/>
    <x v="4"/>
    <n v="3"/>
    <n v="33"/>
    <n v="3"/>
    <n v="3"/>
    <x v="6"/>
    <x v="1"/>
    <n v="147060"/>
    <n v="0.06"/>
  </r>
  <r>
    <x v="7656"/>
    <d v="2023-12-03T00:00:00"/>
    <s v="Customer_408"/>
    <x v="3"/>
    <x v="3"/>
    <x v="2"/>
    <x v="2"/>
    <n v="9"/>
    <n v="2541"/>
    <n v="8"/>
    <n v="21039.48"/>
    <x v="7554"/>
    <s v="Cash"/>
    <x v="1"/>
    <n v="5"/>
    <n v="2023"/>
    <n v="12"/>
    <x v="2"/>
    <n v="4"/>
    <n v="49"/>
    <n v="2"/>
    <n v="0"/>
    <x v="2"/>
    <x v="0"/>
    <n v="182952"/>
    <n v="0.15"/>
  </r>
  <r>
    <x v="7657"/>
    <d v="2023-07-30T00:00:00"/>
    <s v="Customer_1552"/>
    <x v="2"/>
    <x v="1"/>
    <x v="1"/>
    <x v="8"/>
    <n v="4"/>
    <n v="2523"/>
    <n v="14"/>
    <n v="8679.1200000000008"/>
    <x v="7555"/>
    <s v="UPI"/>
    <x v="0"/>
    <n v="1"/>
    <n v="2023"/>
    <n v="7"/>
    <x v="10"/>
    <n v="3"/>
    <n v="31"/>
    <n v="6"/>
    <n v="0"/>
    <x v="2"/>
    <x v="0"/>
    <n v="141288"/>
    <n v="0.12"/>
  </r>
  <r>
    <x v="7658"/>
    <d v="2023-05-19T00:00:00"/>
    <s v="Customer_1268"/>
    <x v="3"/>
    <x v="1"/>
    <x v="2"/>
    <x v="7"/>
    <n v="7"/>
    <n v="512"/>
    <n v="22"/>
    <n v="2795.52"/>
    <x v="7556"/>
    <s v="Cash"/>
    <x v="2"/>
    <n v="5"/>
    <n v="2023"/>
    <n v="5"/>
    <x v="11"/>
    <n v="2"/>
    <n v="20"/>
    <n v="3"/>
    <n v="5"/>
    <x v="1"/>
    <x v="1"/>
    <n v="78848"/>
    <n v="7.0000000000000007E-2"/>
  </r>
  <r>
    <x v="7659"/>
    <d v="2023-06-15T00:00:00"/>
    <s v="Customer_483"/>
    <x v="2"/>
    <x v="1"/>
    <x v="2"/>
    <x v="5"/>
    <n v="7"/>
    <n v="2901"/>
    <n v="2"/>
    <n v="19900.86"/>
    <x v="7557"/>
    <s v="Cash"/>
    <x v="1"/>
    <n v="2"/>
    <n v="2023"/>
    <n v="6"/>
    <x v="7"/>
    <n v="2"/>
    <n v="24"/>
    <n v="3"/>
    <n v="4"/>
    <x v="4"/>
    <x v="1"/>
    <n v="40614"/>
    <n v="0.09"/>
  </r>
  <r>
    <x v="7660"/>
    <d v="2023-03-31T00:00:00"/>
    <s v="Customer_1403"/>
    <x v="1"/>
    <x v="2"/>
    <x v="0"/>
    <x v="4"/>
    <n v="5"/>
    <n v="626"/>
    <n v="5"/>
    <n v="2973.5"/>
    <x v="7558"/>
    <s v="Cash"/>
    <x v="2"/>
    <n v="4"/>
    <n v="2023"/>
    <n v="3"/>
    <x v="9"/>
    <n v="1"/>
    <n v="13"/>
    <n v="5"/>
    <n v="5"/>
    <x v="1"/>
    <x v="1"/>
    <n v="15650"/>
    <n v="0.2"/>
  </r>
  <r>
    <x v="7661"/>
    <d v="2023-01-26T00:00:00"/>
    <s v="Customer_722"/>
    <x v="1"/>
    <x v="1"/>
    <x v="1"/>
    <x v="1"/>
    <n v="7"/>
    <n v="3946"/>
    <n v="11"/>
    <n v="24583.58"/>
    <x v="7559"/>
    <s v="Card"/>
    <x v="1"/>
    <n v="2"/>
    <n v="2023"/>
    <n v="1"/>
    <x v="0"/>
    <n v="1"/>
    <n v="4"/>
    <n v="4"/>
    <n v="4"/>
    <x v="4"/>
    <x v="1"/>
    <n v="303842"/>
    <n v="0.06"/>
  </r>
  <r>
    <x v="7662"/>
    <d v="2023-06-29T00:00:00"/>
    <s v="Customer_1660"/>
    <x v="3"/>
    <x v="1"/>
    <x v="0"/>
    <x v="0"/>
    <n v="4"/>
    <n v="1893"/>
    <n v="23"/>
    <n v="5830.44"/>
    <x v="7560"/>
    <s v="Card"/>
    <x v="0"/>
    <n v="5"/>
    <n v="2023"/>
    <n v="6"/>
    <x v="7"/>
    <n v="2"/>
    <n v="26"/>
    <n v="5"/>
    <n v="4"/>
    <x v="4"/>
    <x v="1"/>
    <n v="174156"/>
    <n v="0.06"/>
  </r>
  <r>
    <x v="7663"/>
    <d v="2023-11-05T00:00:00"/>
    <s v="Customer_1405"/>
    <x v="0"/>
    <x v="0"/>
    <x v="0"/>
    <x v="6"/>
    <n v="4"/>
    <n v="341"/>
    <n v="20"/>
    <n v="1091.2"/>
    <x v="7561"/>
    <s v="UPI"/>
    <x v="0"/>
    <n v="1"/>
    <n v="2023"/>
    <n v="11"/>
    <x v="6"/>
    <n v="4"/>
    <n v="45"/>
    <n v="2"/>
    <n v="0"/>
    <x v="2"/>
    <x v="0"/>
    <n v="27280"/>
    <n v="0.14000000000000001"/>
  </r>
  <r>
    <x v="7664"/>
    <d v="2023-03-03T00:00:00"/>
    <s v="Customer_821"/>
    <x v="0"/>
    <x v="0"/>
    <x v="0"/>
    <x v="4"/>
    <n v="8"/>
    <n v="2272"/>
    <n v="12"/>
    <n v="15994.88"/>
    <x v="7562"/>
    <s v="UPI"/>
    <x v="2"/>
    <n v="4"/>
    <n v="2023"/>
    <n v="3"/>
    <x v="9"/>
    <n v="1"/>
    <n v="9"/>
    <n v="1"/>
    <n v="5"/>
    <x v="1"/>
    <x v="1"/>
    <n v="218112"/>
    <n v="0.17"/>
  </r>
  <r>
    <x v="7665"/>
    <d v="2023-01-20T00:00:00"/>
    <s v="Customer_745"/>
    <x v="3"/>
    <x v="3"/>
    <x v="1"/>
    <x v="8"/>
    <n v="10"/>
    <n v="1622"/>
    <n v="15"/>
    <n v="13787"/>
    <x v="7563"/>
    <s v="Cash"/>
    <x v="1"/>
    <n v="4"/>
    <n v="2023"/>
    <n v="1"/>
    <x v="0"/>
    <n v="1"/>
    <n v="3"/>
    <n v="3"/>
    <n v="5"/>
    <x v="1"/>
    <x v="1"/>
    <n v="243300"/>
    <n v="0.11"/>
  </r>
  <r>
    <x v="7666"/>
    <d v="2023-08-12T00:00:00"/>
    <s v="Customer_1288"/>
    <x v="0"/>
    <x v="2"/>
    <x v="0"/>
    <x v="0"/>
    <n v="3"/>
    <n v="2211"/>
    <n v="4"/>
    <n v="6367.68"/>
    <x v="7564"/>
    <s v="UPI"/>
    <x v="1"/>
    <n v="5"/>
    <n v="2023"/>
    <n v="8"/>
    <x v="4"/>
    <n v="3"/>
    <n v="32"/>
    <n v="2"/>
    <n v="6"/>
    <x v="0"/>
    <x v="0"/>
    <n v="26532"/>
    <n v="0.06"/>
  </r>
  <r>
    <x v="7667"/>
    <d v="2023-06-21T00:00:00"/>
    <s v="Customer_131"/>
    <x v="1"/>
    <x v="1"/>
    <x v="1"/>
    <x v="3"/>
    <n v="2"/>
    <n v="1232"/>
    <n v="2"/>
    <n v="2414.7199999999998"/>
    <x v="7565"/>
    <s v="Card"/>
    <x v="2"/>
    <n v="1"/>
    <n v="2023"/>
    <n v="6"/>
    <x v="7"/>
    <n v="2"/>
    <n v="25"/>
    <n v="4"/>
    <n v="3"/>
    <x v="6"/>
    <x v="1"/>
    <n v="4928"/>
    <n v="0.08"/>
  </r>
  <r>
    <x v="7668"/>
    <d v="2023-04-26T00:00:00"/>
    <s v="Customer_681"/>
    <x v="2"/>
    <x v="3"/>
    <x v="1"/>
    <x v="3"/>
    <n v="1"/>
    <n v="4822"/>
    <n v="3"/>
    <n v="4677.34"/>
    <x v="7566"/>
    <s v="Card"/>
    <x v="2"/>
    <n v="5"/>
    <n v="2023"/>
    <n v="4"/>
    <x v="8"/>
    <n v="2"/>
    <n v="17"/>
    <n v="5"/>
    <n v="3"/>
    <x v="6"/>
    <x v="1"/>
    <n v="14466"/>
    <n v="0.14000000000000001"/>
  </r>
  <r>
    <x v="7669"/>
    <d v="2023-10-17T00:00:00"/>
    <s v="Customer_1867"/>
    <x v="2"/>
    <x v="1"/>
    <x v="0"/>
    <x v="6"/>
    <n v="7"/>
    <n v="3702"/>
    <n v="2"/>
    <n v="25395.72"/>
    <x v="7567"/>
    <s v="UPI"/>
    <x v="2"/>
    <n v="6"/>
    <n v="2023"/>
    <n v="10"/>
    <x v="1"/>
    <n v="4"/>
    <n v="42"/>
    <n v="3"/>
    <n v="2"/>
    <x v="5"/>
    <x v="1"/>
    <n v="51828"/>
    <n v="0.14000000000000001"/>
  </r>
  <r>
    <x v="7670"/>
    <d v="2023-11-05T00:00:00"/>
    <s v="Customer_593"/>
    <x v="1"/>
    <x v="0"/>
    <x v="0"/>
    <x v="0"/>
    <n v="8"/>
    <n v="2345"/>
    <n v="12"/>
    <n v="16508.8"/>
    <x v="7568"/>
    <s v="UPI"/>
    <x v="0"/>
    <n v="6"/>
    <n v="2023"/>
    <n v="11"/>
    <x v="6"/>
    <n v="4"/>
    <n v="45"/>
    <n v="2"/>
    <n v="0"/>
    <x v="2"/>
    <x v="0"/>
    <n v="225120"/>
    <n v="0.06"/>
  </r>
  <r>
    <x v="7671"/>
    <d v="2023-02-19T00:00:00"/>
    <s v="Customer_1038"/>
    <x v="3"/>
    <x v="1"/>
    <x v="2"/>
    <x v="2"/>
    <n v="3"/>
    <n v="883"/>
    <n v="15"/>
    <n v="2251.65"/>
    <x v="7569"/>
    <s v="Cash"/>
    <x v="1"/>
    <n v="4"/>
    <n v="2023"/>
    <n v="2"/>
    <x v="3"/>
    <n v="1"/>
    <n v="8"/>
    <n v="4"/>
    <n v="0"/>
    <x v="2"/>
    <x v="0"/>
    <n v="39735"/>
    <n v="0.16"/>
  </r>
  <r>
    <x v="7672"/>
    <d v="2023-10-10T00:00:00"/>
    <s v="Customer_1319"/>
    <x v="0"/>
    <x v="0"/>
    <x v="1"/>
    <x v="8"/>
    <n v="8"/>
    <n v="3488"/>
    <n v="27"/>
    <n v="20369.919999999998"/>
    <x v="7570"/>
    <s v="Card"/>
    <x v="0"/>
    <n v="5"/>
    <n v="2023"/>
    <n v="10"/>
    <x v="1"/>
    <n v="4"/>
    <n v="41"/>
    <n v="2"/>
    <n v="2"/>
    <x v="5"/>
    <x v="1"/>
    <n v="753408"/>
    <n v="0.12"/>
  </r>
  <r>
    <x v="7673"/>
    <d v="2023-02-11T00:00:00"/>
    <s v="Customer_1736"/>
    <x v="1"/>
    <x v="1"/>
    <x v="1"/>
    <x v="8"/>
    <n v="4"/>
    <n v="1709"/>
    <n v="13"/>
    <n v="5947.32"/>
    <x v="7571"/>
    <s v="Card"/>
    <x v="2"/>
    <n v="1"/>
    <n v="2023"/>
    <n v="2"/>
    <x v="3"/>
    <n v="1"/>
    <n v="6"/>
    <n v="2"/>
    <n v="6"/>
    <x v="0"/>
    <x v="0"/>
    <n v="88868"/>
    <n v="0.14000000000000001"/>
  </r>
  <r>
    <x v="7674"/>
    <d v="2023-09-21T00:00:00"/>
    <s v="Customer_1493"/>
    <x v="3"/>
    <x v="0"/>
    <x v="2"/>
    <x v="7"/>
    <n v="8"/>
    <n v="2701"/>
    <n v="3"/>
    <n v="20959.759999999998"/>
    <x v="7572"/>
    <s v="Card"/>
    <x v="1"/>
    <n v="4"/>
    <n v="2023"/>
    <n v="9"/>
    <x v="5"/>
    <n v="3"/>
    <n v="38"/>
    <n v="4"/>
    <n v="4"/>
    <x v="4"/>
    <x v="1"/>
    <n v="64824"/>
    <n v="0.08"/>
  </r>
  <r>
    <x v="7675"/>
    <d v="2023-07-31T00:00:00"/>
    <s v="Customer_1922"/>
    <x v="2"/>
    <x v="3"/>
    <x v="0"/>
    <x v="0"/>
    <n v="6"/>
    <n v="1232"/>
    <n v="11"/>
    <n v="6578.88"/>
    <x v="7573"/>
    <s v="Cash"/>
    <x v="0"/>
    <n v="7"/>
    <n v="2023"/>
    <n v="7"/>
    <x v="10"/>
    <n v="3"/>
    <n v="31"/>
    <n v="6"/>
    <n v="1"/>
    <x v="3"/>
    <x v="1"/>
    <n v="81312"/>
    <n v="0.09"/>
  </r>
  <r>
    <x v="7676"/>
    <d v="2023-01-23T00:00:00"/>
    <s v="Customer_276"/>
    <x v="1"/>
    <x v="2"/>
    <x v="1"/>
    <x v="3"/>
    <n v="5"/>
    <n v="1518"/>
    <n v="28"/>
    <n v="5464.8"/>
    <x v="7574"/>
    <s v="UPI"/>
    <x v="2"/>
    <n v="5"/>
    <n v="2023"/>
    <n v="1"/>
    <x v="0"/>
    <n v="1"/>
    <n v="4"/>
    <n v="4"/>
    <n v="1"/>
    <x v="3"/>
    <x v="1"/>
    <n v="212520"/>
    <n v="0.15"/>
  </r>
  <r>
    <x v="7677"/>
    <d v="2023-06-13T00:00:00"/>
    <s v="Customer_1167"/>
    <x v="3"/>
    <x v="1"/>
    <x v="2"/>
    <x v="2"/>
    <n v="5"/>
    <n v="2957"/>
    <n v="19"/>
    <n v="11975.85"/>
    <x v="7575"/>
    <s v="Cash"/>
    <x v="1"/>
    <n v="5"/>
    <n v="2023"/>
    <n v="6"/>
    <x v="7"/>
    <n v="2"/>
    <n v="24"/>
    <n v="3"/>
    <n v="2"/>
    <x v="5"/>
    <x v="1"/>
    <n v="280915"/>
    <n v="7.0000000000000007E-2"/>
  </r>
  <r>
    <x v="7678"/>
    <d v="2023-04-07T00:00:00"/>
    <s v="Customer_696"/>
    <x v="2"/>
    <x v="0"/>
    <x v="1"/>
    <x v="1"/>
    <n v="1"/>
    <n v="684"/>
    <n v="13"/>
    <n v="595.08000000000004"/>
    <x v="7576"/>
    <s v="Cash"/>
    <x v="2"/>
    <n v="6"/>
    <n v="2023"/>
    <n v="4"/>
    <x v="8"/>
    <n v="2"/>
    <n v="14"/>
    <n v="2"/>
    <n v="5"/>
    <x v="1"/>
    <x v="1"/>
    <n v="8892"/>
    <n v="0.16"/>
  </r>
  <r>
    <x v="7679"/>
    <d v="2023-06-14T00:00:00"/>
    <s v="Customer_518"/>
    <x v="0"/>
    <x v="3"/>
    <x v="0"/>
    <x v="0"/>
    <n v="4"/>
    <n v="1184"/>
    <n v="19"/>
    <n v="3836.16"/>
    <x v="7577"/>
    <s v="Cash"/>
    <x v="1"/>
    <n v="3"/>
    <n v="2023"/>
    <n v="6"/>
    <x v="7"/>
    <n v="2"/>
    <n v="24"/>
    <n v="3"/>
    <n v="3"/>
    <x v="6"/>
    <x v="1"/>
    <n v="89984"/>
    <n v="0.17"/>
  </r>
  <r>
    <x v="7680"/>
    <d v="2023-06-05T00:00:00"/>
    <s v="Customer_177"/>
    <x v="2"/>
    <x v="2"/>
    <x v="2"/>
    <x v="2"/>
    <n v="3"/>
    <n v="2541"/>
    <n v="1"/>
    <n v="7546.77"/>
    <x v="7578"/>
    <s v="UPI"/>
    <x v="1"/>
    <n v="4"/>
    <n v="2023"/>
    <n v="6"/>
    <x v="7"/>
    <n v="2"/>
    <n v="23"/>
    <n v="2"/>
    <n v="1"/>
    <x v="3"/>
    <x v="1"/>
    <n v="7623"/>
    <n v="7.0000000000000007E-2"/>
  </r>
  <r>
    <x v="7681"/>
    <d v="2023-10-05T00:00:00"/>
    <s v="Customer_778"/>
    <x v="1"/>
    <x v="3"/>
    <x v="1"/>
    <x v="8"/>
    <n v="5"/>
    <n v="723"/>
    <n v="20"/>
    <n v="2892"/>
    <x v="4245"/>
    <s v="Cash"/>
    <x v="1"/>
    <n v="2"/>
    <n v="2023"/>
    <n v="10"/>
    <x v="1"/>
    <n v="4"/>
    <n v="40"/>
    <n v="1"/>
    <n v="4"/>
    <x v="4"/>
    <x v="1"/>
    <n v="72300"/>
    <n v="0.19"/>
  </r>
  <r>
    <x v="7682"/>
    <d v="2023-04-25T00:00:00"/>
    <s v="Customer_830"/>
    <x v="1"/>
    <x v="3"/>
    <x v="1"/>
    <x v="8"/>
    <n v="7"/>
    <n v="552"/>
    <n v="22"/>
    <n v="3013.92"/>
    <x v="7579"/>
    <s v="Card"/>
    <x v="1"/>
    <n v="7"/>
    <n v="2023"/>
    <n v="4"/>
    <x v="8"/>
    <n v="2"/>
    <n v="17"/>
    <n v="5"/>
    <n v="2"/>
    <x v="5"/>
    <x v="1"/>
    <n v="85008"/>
    <n v="0.16"/>
  </r>
  <r>
    <x v="7683"/>
    <d v="2023-03-05T00:00:00"/>
    <s v="Customer_574"/>
    <x v="0"/>
    <x v="1"/>
    <x v="2"/>
    <x v="5"/>
    <n v="3"/>
    <n v="1015"/>
    <n v="9"/>
    <n v="2770.95"/>
    <x v="7580"/>
    <s v="Cash"/>
    <x v="1"/>
    <n v="3"/>
    <n v="2023"/>
    <n v="3"/>
    <x v="9"/>
    <n v="1"/>
    <n v="10"/>
    <n v="2"/>
    <n v="0"/>
    <x v="2"/>
    <x v="0"/>
    <n v="27405"/>
    <n v="0.18"/>
  </r>
  <r>
    <x v="7684"/>
    <d v="2023-02-15T00:00:00"/>
    <s v="Customer_1237"/>
    <x v="0"/>
    <x v="3"/>
    <x v="1"/>
    <x v="8"/>
    <n v="4"/>
    <n v="709"/>
    <n v="24"/>
    <n v="2155.36"/>
    <x v="7581"/>
    <s v="UPI"/>
    <x v="1"/>
    <n v="7"/>
    <n v="2023"/>
    <n v="2"/>
    <x v="3"/>
    <n v="1"/>
    <n v="7"/>
    <n v="3"/>
    <n v="3"/>
    <x v="6"/>
    <x v="1"/>
    <n v="68064"/>
    <n v="0.16"/>
  </r>
  <r>
    <x v="7685"/>
    <d v="2023-11-12T00:00:00"/>
    <s v="Customer_1173"/>
    <x v="3"/>
    <x v="2"/>
    <x v="0"/>
    <x v="4"/>
    <n v="6"/>
    <n v="656"/>
    <n v="27"/>
    <n v="2873.28"/>
    <x v="7582"/>
    <s v="Cash"/>
    <x v="2"/>
    <n v="1"/>
    <n v="2023"/>
    <n v="11"/>
    <x v="6"/>
    <n v="4"/>
    <n v="46"/>
    <n v="3"/>
    <n v="0"/>
    <x v="2"/>
    <x v="0"/>
    <n v="106272"/>
    <n v="7.0000000000000007E-2"/>
  </r>
  <r>
    <x v="7686"/>
    <d v="2023-10-05T00:00:00"/>
    <s v="Customer_60"/>
    <x v="2"/>
    <x v="3"/>
    <x v="2"/>
    <x v="2"/>
    <n v="1"/>
    <n v="699"/>
    <n v="1"/>
    <n v="692.01"/>
    <x v="7583"/>
    <s v="Cash"/>
    <x v="0"/>
    <n v="6"/>
    <n v="2023"/>
    <n v="10"/>
    <x v="1"/>
    <n v="4"/>
    <n v="40"/>
    <n v="1"/>
    <n v="4"/>
    <x v="4"/>
    <x v="1"/>
    <n v="699"/>
    <n v="0.19"/>
  </r>
  <r>
    <x v="7687"/>
    <d v="2023-05-31T00:00:00"/>
    <s v="Customer_756"/>
    <x v="2"/>
    <x v="3"/>
    <x v="1"/>
    <x v="1"/>
    <n v="1"/>
    <n v="3563"/>
    <n v="28"/>
    <n v="2565.36"/>
    <x v="7584"/>
    <s v="Cash"/>
    <x v="1"/>
    <n v="1"/>
    <n v="2023"/>
    <n v="5"/>
    <x v="11"/>
    <n v="2"/>
    <n v="22"/>
    <n v="5"/>
    <n v="3"/>
    <x v="6"/>
    <x v="1"/>
    <n v="99764"/>
    <n v="0.09"/>
  </r>
  <r>
    <x v="7688"/>
    <d v="2023-02-03T00:00:00"/>
    <s v="Customer_786"/>
    <x v="3"/>
    <x v="1"/>
    <x v="1"/>
    <x v="1"/>
    <n v="8"/>
    <n v="1722"/>
    <n v="22"/>
    <n v="10745.28"/>
    <x v="7585"/>
    <s v="UPI"/>
    <x v="0"/>
    <n v="3"/>
    <n v="2023"/>
    <n v="2"/>
    <x v="3"/>
    <n v="1"/>
    <n v="5"/>
    <n v="1"/>
    <n v="5"/>
    <x v="1"/>
    <x v="1"/>
    <n v="303072"/>
    <n v="0.19"/>
  </r>
  <r>
    <x v="7689"/>
    <d v="2023-08-25T00:00:00"/>
    <s v="Customer_1427"/>
    <x v="3"/>
    <x v="3"/>
    <x v="0"/>
    <x v="6"/>
    <n v="6"/>
    <n v="715"/>
    <n v="29"/>
    <n v="3045.9"/>
    <x v="7586"/>
    <s v="Cash"/>
    <x v="0"/>
    <n v="5"/>
    <n v="2023"/>
    <n v="8"/>
    <x v="4"/>
    <n v="3"/>
    <n v="34"/>
    <n v="4"/>
    <n v="5"/>
    <x v="1"/>
    <x v="1"/>
    <n v="124410"/>
    <n v="0.06"/>
  </r>
  <r>
    <x v="7690"/>
    <d v="2023-12-20T00:00:00"/>
    <s v="Customer_686"/>
    <x v="3"/>
    <x v="0"/>
    <x v="2"/>
    <x v="7"/>
    <n v="3"/>
    <n v="2570"/>
    <n v="19"/>
    <n v="6245.1"/>
    <x v="7587"/>
    <s v="Cash"/>
    <x v="1"/>
    <n v="6"/>
    <n v="2023"/>
    <n v="12"/>
    <x v="2"/>
    <n v="4"/>
    <n v="51"/>
    <n v="4"/>
    <n v="3"/>
    <x v="6"/>
    <x v="1"/>
    <n v="146490"/>
    <n v="0.18"/>
  </r>
  <r>
    <x v="7691"/>
    <d v="2023-12-18T00:00:00"/>
    <s v="Customer_1840"/>
    <x v="1"/>
    <x v="1"/>
    <x v="1"/>
    <x v="3"/>
    <n v="3"/>
    <n v="2698"/>
    <n v="13"/>
    <n v="7041.78"/>
    <x v="7588"/>
    <s v="Card"/>
    <x v="0"/>
    <n v="1"/>
    <n v="2023"/>
    <n v="12"/>
    <x v="2"/>
    <n v="4"/>
    <n v="51"/>
    <n v="4"/>
    <n v="1"/>
    <x v="3"/>
    <x v="1"/>
    <n v="105222"/>
    <n v="0.08"/>
  </r>
  <r>
    <x v="7692"/>
    <d v="2023-07-16T00:00:00"/>
    <s v="Customer_165"/>
    <x v="0"/>
    <x v="0"/>
    <x v="1"/>
    <x v="8"/>
    <n v="8"/>
    <n v="3989"/>
    <n v="7"/>
    <n v="29678.16"/>
    <x v="7589"/>
    <s v="Card"/>
    <x v="2"/>
    <n v="2"/>
    <n v="2023"/>
    <n v="7"/>
    <x v="10"/>
    <n v="3"/>
    <n v="29"/>
    <n v="4"/>
    <n v="0"/>
    <x v="2"/>
    <x v="0"/>
    <n v="223384"/>
    <n v="0.11"/>
  </r>
  <r>
    <x v="7693"/>
    <d v="2023-08-25T00:00:00"/>
    <s v="Customer_1159"/>
    <x v="3"/>
    <x v="2"/>
    <x v="1"/>
    <x v="1"/>
    <n v="9"/>
    <n v="1656"/>
    <n v="27"/>
    <n v="10879.92"/>
    <x v="7590"/>
    <s v="Cash"/>
    <x v="2"/>
    <n v="1"/>
    <n v="2023"/>
    <n v="8"/>
    <x v="4"/>
    <n v="3"/>
    <n v="34"/>
    <n v="4"/>
    <n v="5"/>
    <x v="1"/>
    <x v="1"/>
    <n v="402408"/>
    <n v="0.06"/>
  </r>
  <r>
    <x v="7694"/>
    <d v="2023-06-23T00:00:00"/>
    <s v="Customer_352"/>
    <x v="1"/>
    <x v="0"/>
    <x v="0"/>
    <x v="4"/>
    <n v="6"/>
    <n v="4497"/>
    <n v="0"/>
    <n v="26982"/>
    <x v="7591"/>
    <s v="UPI"/>
    <x v="2"/>
    <n v="2"/>
    <n v="2023"/>
    <n v="6"/>
    <x v="7"/>
    <n v="2"/>
    <n v="25"/>
    <n v="4"/>
    <n v="5"/>
    <x v="1"/>
    <x v="1"/>
    <n v="0"/>
    <n v="0.13"/>
  </r>
  <r>
    <x v="7695"/>
    <d v="2023-10-03T00:00:00"/>
    <s v="Customer_457"/>
    <x v="0"/>
    <x v="3"/>
    <x v="2"/>
    <x v="2"/>
    <n v="3"/>
    <n v="1839"/>
    <n v="8"/>
    <n v="5075.6400000000003"/>
    <x v="7592"/>
    <s v="UPI"/>
    <x v="1"/>
    <n v="6"/>
    <n v="2023"/>
    <n v="10"/>
    <x v="1"/>
    <n v="4"/>
    <n v="40"/>
    <n v="1"/>
    <n v="2"/>
    <x v="5"/>
    <x v="1"/>
    <n v="44136"/>
    <n v="0.08"/>
  </r>
  <r>
    <x v="7696"/>
    <d v="2023-12-18T00:00:00"/>
    <s v="Customer_860"/>
    <x v="2"/>
    <x v="2"/>
    <x v="0"/>
    <x v="6"/>
    <n v="4"/>
    <n v="246"/>
    <n v="30"/>
    <n v="688.8"/>
    <x v="7593"/>
    <s v="Cash"/>
    <x v="1"/>
    <n v="7"/>
    <n v="2023"/>
    <n v="12"/>
    <x v="2"/>
    <n v="4"/>
    <n v="51"/>
    <n v="4"/>
    <n v="1"/>
    <x v="3"/>
    <x v="1"/>
    <n v="29520"/>
    <n v="0.13"/>
  </r>
  <r>
    <x v="7697"/>
    <d v="2023-07-01T00:00:00"/>
    <s v="Customer_530"/>
    <x v="1"/>
    <x v="2"/>
    <x v="1"/>
    <x v="8"/>
    <n v="1"/>
    <n v="1497"/>
    <n v="3"/>
    <n v="1452.09"/>
    <x v="7594"/>
    <s v="UPI"/>
    <x v="1"/>
    <n v="6"/>
    <n v="2023"/>
    <n v="7"/>
    <x v="10"/>
    <n v="3"/>
    <n v="26"/>
    <n v="1"/>
    <n v="6"/>
    <x v="0"/>
    <x v="0"/>
    <n v="4491"/>
    <n v="0.12"/>
  </r>
  <r>
    <x v="7698"/>
    <d v="2023-12-19T00:00:00"/>
    <s v="Customer_786"/>
    <x v="2"/>
    <x v="2"/>
    <x v="0"/>
    <x v="4"/>
    <n v="2"/>
    <n v="1276"/>
    <n v="14"/>
    <n v="2194.7199999999998"/>
    <x v="7595"/>
    <s v="Cash"/>
    <x v="1"/>
    <n v="1"/>
    <n v="2023"/>
    <n v="12"/>
    <x v="2"/>
    <n v="4"/>
    <n v="51"/>
    <n v="4"/>
    <n v="2"/>
    <x v="5"/>
    <x v="1"/>
    <n v="35728"/>
    <n v="0.19"/>
  </r>
  <r>
    <x v="7699"/>
    <d v="2023-08-18T00:00:00"/>
    <s v="Customer_1811"/>
    <x v="1"/>
    <x v="0"/>
    <x v="0"/>
    <x v="4"/>
    <n v="9"/>
    <n v="2331"/>
    <n v="8"/>
    <n v="19300.68"/>
    <x v="7596"/>
    <s v="Card"/>
    <x v="1"/>
    <n v="7"/>
    <n v="2023"/>
    <n v="8"/>
    <x v="4"/>
    <n v="3"/>
    <n v="33"/>
    <n v="3"/>
    <n v="5"/>
    <x v="1"/>
    <x v="1"/>
    <n v="167832"/>
    <n v="0.12"/>
  </r>
  <r>
    <x v="7700"/>
    <d v="2023-09-29T00:00:00"/>
    <s v="Customer_508"/>
    <x v="1"/>
    <x v="0"/>
    <x v="2"/>
    <x v="2"/>
    <n v="8"/>
    <n v="3655"/>
    <n v="0"/>
    <n v="29240"/>
    <x v="7597"/>
    <s v="UPI"/>
    <x v="1"/>
    <n v="7"/>
    <n v="2023"/>
    <n v="9"/>
    <x v="5"/>
    <n v="3"/>
    <n v="39"/>
    <n v="5"/>
    <n v="5"/>
    <x v="1"/>
    <x v="1"/>
    <n v="0"/>
    <n v="7.0000000000000007E-2"/>
  </r>
  <r>
    <x v="7701"/>
    <d v="2023-04-03T00:00:00"/>
    <s v="Customer_369"/>
    <x v="1"/>
    <x v="3"/>
    <x v="1"/>
    <x v="3"/>
    <n v="1"/>
    <n v="4204"/>
    <n v="23"/>
    <n v="3237.08"/>
    <x v="6023"/>
    <s v="Cash"/>
    <x v="2"/>
    <n v="2"/>
    <n v="2023"/>
    <n v="4"/>
    <x v="8"/>
    <n v="2"/>
    <n v="14"/>
    <n v="2"/>
    <n v="1"/>
    <x v="3"/>
    <x v="1"/>
    <n v="96692"/>
    <n v="0.18"/>
  </r>
  <r>
    <x v="7702"/>
    <d v="2023-04-02T00:00:00"/>
    <s v="Customer_1647"/>
    <x v="0"/>
    <x v="0"/>
    <x v="1"/>
    <x v="3"/>
    <n v="1"/>
    <n v="1820"/>
    <n v="29"/>
    <n v="1292.2"/>
    <x v="7598"/>
    <s v="UPI"/>
    <x v="1"/>
    <n v="3"/>
    <n v="2023"/>
    <n v="4"/>
    <x v="8"/>
    <n v="2"/>
    <n v="14"/>
    <n v="2"/>
    <n v="0"/>
    <x v="2"/>
    <x v="0"/>
    <n v="52780"/>
    <n v="0.11"/>
  </r>
  <r>
    <x v="7703"/>
    <d v="2023-10-12T00:00:00"/>
    <s v="Customer_1026"/>
    <x v="2"/>
    <x v="2"/>
    <x v="1"/>
    <x v="1"/>
    <n v="8"/>
    <n v="2038"/>
    <n v="13"/>
    <n v="14184.48"/>
    <x v="7599"/>
    <s v="Card"/>
    <x v="2"/>
    <n v="2"/>
    <n v="2023"/>
    <n v="10"/>
    <x v="1"/>
    <n v="4"/>
    <n v="41"/>
    <n v="2"/>
    <n v="4"/>
    <x v="4"/>
    <x v="1"/>
    <n v="211952"/>
    <n v="0.15"/>
  </r>
  <r>
    <x v="7704"/>
    <d v="2023-04-11T00:00:00"/>
    <s v="Customer_1305"/>
    <x v="3"/>
    <x v="3"/>
    <x v="1"/>
    <x v="3"/>
    <n v="9"/>
    <n v="3847"/>
    <n v="25"/>
    <n v="25967.25"/>
    <x v="7600"/>
    <s v="Card"/>
    <x v="2"/>
    <n v="4"/>
    <n v="2023"/>
    <n v="4"/>
    <x v="8"/>
    <n v="2"/>
    <n v="15"/>
    <n v="3"/>
    <n v="2"/>
    <x v="5"/>
    <x v="1"/>
    <n v="865575"/>
    <n v="0.18"/>
  </r>
  <r>
    <x v="7705"/>
    <d v="2023-12-02T00:00:00"/>
    <s v="Customer_181"/>
    <x v="1"/>
    <x v="0"/>
    <x v="1"/>
    <x v="1"/>
    <n v="6"/>
    <n v="2425"/>
    <n v="13"/>
    <n v="12658.5"/>
    <x v="7601"/>
    <s v="UPI"/>
    <x v="1"/>
    <n v="6"/>
    <n v="2023"/>
    <n v="12"/>
    <x v="2"/>
    <n v="4"/>
    <n v="48"/>
    <n v="1"/>
    <n v="6"/>
    <x v="0"/>
    <x v="0"/>
    <n v="189150"/>
    <n v="0.15"/>
  </r>
  <r>
    <x v="7706"/>
    <d v="2023-03-11T00:00:00"/>
    <s v="Customer_61"/>
    <x v="1"/>
    <x v="2"/>
    <x v="1"/>
    <x v="3"/>
    <n v="8"/>
    <n v="560"/>
    <n v="2"/>
    <n v="4390.3999999999996"/>
    <x v="7602"/>
    <s v="Card"/>
    <x v="2"/>
    <n v="5"/>
    <n v="2023"/>
    <n v="3"/>
    <x v="9"/>
    <n v="1"/>
    <n v="10"/>
    <n v="2"/>
    <n v="6"/>
    <x v="0"/>
    <x v="0"/>
    <n v="8960"/>
    <n v="0.12"/>
  </r>
  <r>
    <x v="7707"/>
    <d v="2023-05-29T00:00:00"/>
    <s v="Customer_1366"/>
    <x v="2"/>
    <x v="1"/>
    <x v="2"/>
    <x v="5"/>
    <n v="10"/>
    <n v="3211"/>
    <n v="3"/>
    <n v="31146.7"/>
    <x v="7603"/>
    <s v="Card"/>
    <x v="2"/>
    <n v="3"/>
    <n v="2023"/>
    <n v="5"/>
    <x v="11"/>
    <n v="2"/>
    <n v="22"/>
    <n v="5"/>
    <n v="1"/>
    <x v="3"/>
    <x v="1"/>
    <n v="96330"/>
    <n v="0.19"/>
  </r>
  <r>
    <x v="7708"/>
    <d v="2023-09-10T00:00:00"/>
    <s v="Customer_1533"/>
    <x v="2"/>
    <x v="0"/>
    <x v="1"/>
    <x v="8"/>
    <n v="2"/>
    <n v="3019"/>
    <n v="12"/>
    <n v="5313.44"/>
    <x v="7604"/>
    <s v="Card"/>
    <x v="1"/>
    <n v="2"/>
    <n v="2023"/>
    <n v="9"/>
    <x v="5"/>
    <n v="3"/>
    <n v="37"/>
    <n v="3"/>
    <n v="0"/>
    <x v="2"/>
    <x v="0"/>
    <n v="72456"/>
    <n v="0.11"/>
  </r>
  <r>
    <x v="7709"/>
    <d v="2023-07-01T00:00:00"/>
    <s v="Customer_1086"/>
    <x v="1"/>
    <x v="3"/>
    <x v="2"/>
    <x v="5"/>
    <n v="8"/>
    <n v="4875"/>
    <n v="3"/>
    <n v="37830"/>
    <x v="7605"/>
    <s v="Card"/>
    <x v="0"/>
    <n v="6"/>
    <n v="2023"/>
    <n v="7"/>
    <x v="10"/>
    <n v="3"/>
    <n v="26"/>
    <n v="1"/>
    <n v="6"/>
    <x v="0"/>
    <x v="0"/>
    <n v="117000"/>
    <n v="0.15"/>
  </r>
  <r>
    <x v="7710"/>
    <d v="2023-12-08T00:00:00"/>
    <s v="Customer_1835"/>
    <x v="3"/>
    <x v="3"/>
    <x v="1"/>
    <x v="1"/>
    <n v="3"/>
    <n v="4187"/>
    <n v="24"/>
    <n v="9546.36"/>
    <x v="7606"/>
    <s v="UPI"/>
    <x v="2"/>
    <n v="4"/>
    <n v="2023"/>
    <n v="12"/>
    <x v="2"/>
    <n v="4"/>
    <n v="49"/>
    <n v="2"/>
    <n v="5"/>
    <x v="1"/>
    <x v="1"/>
    <n v="301464"/>
    <n v="7.0000000000000007E-2"/>
  </r>
  <r>
    <x v="7711"/>
    <d v="2023-08-01T00:00:00"/>
    <s v="Customer_411"/>
    <x v="2"/>
    <x v="0"/>
    <x v="0"/>
    <x v="0"/>
    <n v="7"/>
    <n v="4362"/>
    <n v="7"/>
    <n v="28396.62"/>
    <x v="7607"/>
    <s v="Card"/>
    <x v="1"/>
    <n v="3"/>
    <n v="2023"/>
    <n v="8"/>
    <x v="4"/>
    <n v="3"/>
    <n v="31"/>
    <n v="1"/>
    <n v="2"/>
    <x v="5"/>
    <x v="1"/>
    <n v="213738"/>
    <n v="0.05"/>
  </r>
  <r>
    <x v="7712"/>
    <d v="2023-11-30T00:00:00"/>
    <s v="Customer_645"/>
    <x v="0"/>
    <x v="3"/>
    <x v="1"/>
    <x v="8"/>
    <n v="8"/>
    <n v="1485"/>
    <n v="16"/>
    <n v="9979.2000000000007"/>
    <x v="7608"/>
    <s v="Cash"/>
    <x v="1"/>
    <n v="3"/>
    <n v="2023"/>
    <n v="11"/>
    <x v="6"/>
    <n v="4"/>
    <n v="48"/>
    <n v="5"/>
    <n v="4"/>
    <x v="4"/>
    <x v="1"/>
    <n v="190080"/>
    <n v="0.16"/>
  </r>
  <r>
    <x v="7713"/>
    <d v="2023-03-28T00:00:00"/>
    <s v="Customer_380"/>
    <x v="3"/>
    <x v="2"/>
    <x v="1"/>
    <x v="3"/>
    <n v="7"/>
    <n v="4434"/>
    <n v="23"/>
    <n v="23899.26"/>
    <x v="7609"/>
    <s v="UPI"/>
    <x v="0"/>
    <n v="7"/>
    <n v="2023"/>
    <n v="3"/>
    <x v="9"/>
    <n v="1"/>
    <n v="13"/>
    <n v="5"/>
    <n v="2"/>
    <x v="5"/>
    <x v="1"/>
    <n v="713874"/>
    <n v="0.17"/>
  </r>
  <r>
    <x v="7714"/>
    <d v="2023-06-15T00:00:00"/>
    <s v="Customer_443"/>
    <x v="0"/>
    <x v="3"/>
    <x v="2"/>
    <x v="2"/>
    <n v="7"/>
    <n v="244"/>
    <n v="11"/>
    <n v="1520.12"/>
    <x v="7610"/>
    <s v="UPI"/>
    <x v="1"/>
    <n v="5"/>
    <n v="2023"/>
    <n v="6"/>
    <x v="7"/>
    <n v="2"/>
    <n v="24"/>
    <n v="3"/>
    <n v="4"/>
    <x v="4"/>
    <x v="1"/>
    <n v="18788"/>
    <n v="0.09"/>
  </r>
  <r>
    <x v="7715"/>
    <d v="2023-01-07T00:00:00"/>
    <s v="Customer_650"/>
    <x v="3"/>
    <x v="1"/>
    <x v="1"/>
    <x v="3"/>
    <n v="4"/>
    <n v="3025"/>
    <n v="28"/>
    <n v="8712"/>
    <x v="7611"/>
    <s v="Cash"/>
    <x v="0"/>
    <n v="7"/>
    <n v="2023"/>
    <n v="1"/>
    <x v="0"/>
    <n v="1"/>
    <n v="1"/>
    <n v="1"/>
    <n v="6"/>
    <x v="0"/>
    <x v="0"/>
    <n v="338800"/>
    <n v="0.18"/>
  </r>
  <r>
    <x v="7716"/>
    <d v="2023-12-23T00:00:00"/>
    <s v="Customer_515"/>
    <x v="0"/>
    <x v="3"/>
    <x v="0"/>
    <x v="4"/>
    <n v="10"/>
    <n v="4084"/>
    <n v="4"/>
    <n v="39206.400000000001"/>
    <x v="7612"/>
    <s v="UPI"/>
    <x v="0"/>
    <n v="3"/>
    <n v="2023"/>
    <n v="12"/>
    <x v="2"/>
    <n v="4"/>
    <n v="51"/>
    <n v="4"/>
    <n v="6"/>
    <x v="0"/>
    <x v="0"/>
    <n v="163360"/>
    <n v="0.1"/>
  </r>
  <r>
    <x v="7717"/>
    <d v="2023-10-02T00:00:00"/>
    <s v="Customer_1085"/>
    <x v="2"/>
    <x v="2"/>
    <x v="0"/>
    <x v="4"/>
    <n v="9"/>
    <n v="476"/>
    <n v="23"/>
    <n v="3298.68"/>
    <x v="7613"/>
    <s v="UPI"/>
    <x v="0"/>
    <n v="1"/>
    <n v="2023"/>
    <n v="10"/>
    <x v="1"/>
    <n v="4"/>
    <n v="40"/>
    <n v="1"/>
    <n v="1"/>
    <x v="3"/>
    <x v="1"/>
    <n v="98532"/>
    <n v="0.2"/>
  </r>
  <r>
    <x v="7718"/>
    <d v="2023-11-29T00:00:00"/>
    <s v="Customer_1807"/>
    <x v="3"/>
    <x v="1"/>
    <x v="2"/>
    <x v="5"/>
    <n v="5"/>
    <n v="4392"/>
    <n v="6"/>
    <n v="20642.400000000001"/>
    <x v="7614"/>
    <s v="UPI"/>
    <x v="2"/>
    <n v="4"/>
    <n v="2023"/>
    <n v="11"/>
    <x v="6"/>
    <n v="4"/>
    <n v="48"/>
    <n v="5"/>
    <n v="3"/>
    <x v="6"/>
    <x v="1"/>
    <n v="131760"/>
    <n v="0.11"/>
  </r>
  <r>
    <x v="7719"/>
    <d v="2023-05-27T00:00:00"/>
    <s v="Customer_1082"/>
    <x v="2"/>
    <x v="3"/>
    <x v="0"/>
    <x v="6"/>
    <n v="5"/>
    <n v="184"/>
    <n v="14"/>
    <n v="791.2"/>
    <x v="7615"/>
    <s v="UPI"/>
    <x v="0"/>
    <n v="6"/>
    <n v="2023"/>
    <n v="5"/>
    <x v="11"/>
    <n v="2"/>
    <n v="21"/>
    <n v="4"/>
    <n v="6"/>
    <x v="0"/>
    <x v="0"/>
    <n v="12880"/>
    <n v="0.19"/>
  </r>
  <r>
    <x v="7720"/>
    <d v="2023-10-29T00:00:00"/>
    <s v="Customer_219"/>
    <x v="3"/>
    <x v="0"/>
    <x v="0"/>
    <x v="0"/>
    <n v="10"/>
    <n v="255"/>
    <n v="7"/>
    <n v="2371.5"/>
    <x v="1298"/>
    <s v="UPI"/>
    <x v="1"/>
    <n v="2"/>
    <n v="2023"/>
    <n v="10"/>
    <x v="1"/>
    <n v="4"/>
    <n v="44"/>
    <n v="5"/>
    <n v="0"/>
    <x v="2"/>
    <x v="0"/>
    <n v="17850"/>
    <n v="0.2"/>
  </r>
  <r>
    <x v="7721"/>
    <d v="2023-02-17T00:00:00"/>
    <s v="Customer_180"/>
    <x v="0"/>
    <x v="0"/>
    <x v="1"/>
    <x v="8"/>
    <n v="5"/>
    <n v="3715"/>
    <n v="17"/>
    <n v="15417.25"/>
    <x v="7616"/>
    <s v="Card"/>
    <x v="0"/>
    <n v="7"/>
    <n v="2023"/>
    <n v="2"/>
    <x v="3"/>
    <n v="1"/>
    <n v="7"/>
    <n v="3"/>
    <n v="5"/>
    <x v="1"/>
    <x v="1"/>
    <n v="315775"/>
    <n v="0.08"/>
  </r>
  <r>
    <x v="7722"/>
    <d v="2023-11-17T00:00:00"/>
    <s v="Customer_1132"/>
    <x v="0"/>
    <x v="3"/>
    <x v="0"/>
    <x v="6"/>
    <n v="2"/>
    <n v="4485"/>
    <n v="8"/>
    <n v="8252.4"/>
    <x v="7617"/>
    <s v="UPI"/>
    <x v="0"/>
    <n v="2"/>
    <n v="2023"/>
    <n v="11"/>
    <x v="6"/>
    <n v="4"/>
    <n v="46"/>
    <n v="3"/>
    <n v="5"/>
    <x v="1"/>
    <x v="1"/>
    <n v="71760"/>
    <n v="0.15"/>
  </r>
  <r>
    <x v="7723"/>
    <d v="2023-07-11T00:00:00"/>
    <s v="Customer_1726"/>
    <x v="1"/>
    <x v="1"/>
    <x v="1"/>
    <x v="1"/>
    <n v="5"/>
    <n v="3098"/>
    <n v="8"/>
    <n v="14250.8"/>
    <x v="7618"/>
    <s v="UPI"/>
    <x v="1"/>
    <n v="7"/>
    <n v="2023"/>
    <n v="7"/>
    <x v="10"/>
    <n v="3"/>
    <n v="28"/>
    <n v="3"/>
    <n v="2"/>
    <x v="5"/>
    <x v="1"/>
    <n v="123920"/>
    <n v="0.19"/>
  </r>
  <r>
    <x v="7724"/>
    <d v="2023-07-31T00:00:00"/>
    <s v="Customer_1055"/>
    <x v="3"/>
    <x v="3"/>
    <x v="2"/>
    <x v="5"/>
    <n v="9"/>
    <n v="3697"/>
    <n v="2"/>
    <n v="32607.54"/>
    <x v="7619"/>
    <s v="Cash"/>
    <x v="0"/>
    <n v="3"/>
    <n v="2023"/>
    <n v="7"/>
    <x v="10"/>
    <n v="3"/>
    <n v="31"/>
    <n v="6"/>
    <n v="1"/>
    <x v="3"/>
    <x v="1"/>
    <n v="66546"/>
    <n v="0.09"/>
  </r>
  <r>
    <x v="7725"/>
    <d v="2023-09-03T00:00:00"/>
    <s v="Customer_1992"/>
    <x v="2"/>
    <x v="0"/>
    <x v="0"/>
    <x v="6"/>
    <n v="6"/>
    <n v="1734"/>
    <n v="28"/>
    <n v="7490.88"/>
    <x v="7620"/>
    <s v="Card"/>
    <x v="0"/>
    <n v="3"/>
    <n v="2023"/>
    <n v="9"/>
    <x v="5"/>
    <n v="3"/>
    <n v="36"/>
    <n v="2"/>
    <n v="0"/>
    <x v="2"/>
    <x v="0"/>
    <n v="291312"/>
    <n v="0.08"/>
  </r>
  <r>
    <x v="7726"/>
    <d v="2023-09-27T00:00:00"/>
    <s v="Customer_1545"/>
    <x v="3"/>
    <x v="1"/>
    <x v="2"/>
    <x v="5"/>
    <n v="6"/>
    <n v="3026"/>
    <n v="30"/>
    <n v="12709.2"/>
    <x v="7621"/>
    <s v="Card"/>
    <x v="2"/>
    <n v="3"/>
    <n v="2023"/>
    <n v="9"/>
    <x v="5"/>
    <n v="3"/>
    <n v="39"/>
    <n v="5"/>
    <n v="3"/>
    <x v="6"/>
    <x v="1"/>
    <n v="544680"/>
    <n v="0.11"/>
  </r>
  <r>
    <x v="7727"/>
    <d v="2023-10-08T00:00:00"/>
    <s v="Customer_800"/>
    <x v="1"/>
    <x v="2"/>
    <x v="2"/>
    <x v="2"/>
    <n v="3"/>
    <n v="1978"/>
    <n v="24"/>
    <n v="4509.84"/>
    <x v="7622"/>
    <s v="Card"/>
    <x v="0"/>
    <n v="3"/>
    <n v="2023"/>
    <n v="10"/>
    <x v="1"/>
    <n v="4"/>
    <n v="41"/>
    <n v="2"/>
    <n v="0"/>
    <x v="2"/>
    <x v="0"/>
    <n v="142416"/>
    <n v="0.15"/>
  </r>
  <r>
    <x v="7728"/>
    <d v="2023-03-16T00:00:00"/>
    <s v="Customer_766"/>
    <x v="0"/>
    <x v="1"/>
    <x v="0"/>
    <x v="4"/>
    <n v="1"/>
    <n v="2777"/>
    <n v="11"/>
    <n v="2471.5300000000002"/>
    <x v="7623"/>
    <s v="Card"/>
    <x v="2"/>
    <n v="1"/>
    <n v="2023"/>
    <n v="3"/>
    <x v="9"/>
    <n v="1"/>
    <n v="11"/>
    <n v="3"/>
    <n v="4"/>
    <x v="4"/>
    <x v="1"/>
    <n v="30547"/>
    <n v="0.18"/>
  </r>
  <r>
    <x v="7729"/>
    <d v="2023-05-08T00:00:00"/>
    <s v="Customer_1084"/>
    <x v="3"/>
    <x v="1"/>
    <x v="0"/>
    <x v="6"/>
    <n v="2"/>
    <n v="2848"/>
    <n v="20"/>
    <n v="4556.8"/>
    <x v="7624"/>
    <s v="UPI"/>
    <x v="2"/>
    <n v="7"/>
    <n v="2023"/>
    <n v="5"/>
    <x v="11"/>
    <n v="2"/>
    <n v="19"/>
    <n v="2"/>
    <n v="1"/>
    <x v="3"/>
    <x v="1"/>
    <n v="113920"/>
    <n v="0.06"/>
  </r>
  <r>
    <x v="7730"/>
    <d v="2023-09-20T00:00:00"/>
    <s v="Customer_1613"/>
    <x v="3"/>
    <x v="3"/>
    <x v="1"/>
    <x v="1"/>
    <n v="1"/>
    <n v="4866"/>
    <n v="26"/>
    <n v="3600.84"/>
    <x v="7625"/>
    <s v="Cash"/>
    <x v="1"/>
    <n v="1"/>
    <n v="2023"/>
    <n v="9"/>
    <x v="5"/>
    <n v="3"/>
    <n v="38"/>
    <n v="4"/>
    <n v="3"/>
    <x v="6"/>
    <x v="1"/>
    <n v="126516"/>
    <n v="0.09"/>
  </r>
  <r>
    <x v="7731"/>
    <d v="2023-05-06T00:00:00"/>
    <s v="Customer_1338"/>
    <x v="3"/>
    <x v="1"/>
    <x v="1"/>
    <x v="8"/>
    <n v="8"/>
    <n v="3430"/>
    <n v="25"/>
    <n v="20580"/>
    <x v="7626"/>
    <s v="UPI"/>
    <x v="0"/>
    <n v="4"/>
    <n v="2023"/>
    <n v="5"/>
    <x v="11"/>
    <n v="2"/>
    <n v="18"/>
    <n v="1"/>
    <n v="6"/>
    <x v="0"/>
    <x v="0"/>
    <n v="686000"/>
    <n v="0.13"/>
  </r>
  <r>
    <x v="7732"/>
    <d v="2023-01-10T00:00:00"/>
    <s v="Customer_947"/>
    <x v="0"/>
    <x v="0"/>
    <x v="0"/>
    <x v="4"/>
    <n v="9"/>
    <n v="2178"/>
    <n v="3"/>
    <n v="19013.939999999999"/>
    <x v="7627"/>
    <s v="UPI"/>
    <x v="2"/>
    <n v="7"/>
    <n v="2023"/>
    <n v="1"/>
    <x v="0"/>
    <n v="1"/>
    <n v="2"/>
    <n v="2"/>
    <n v="2"/>
    <x v="5"/>
    <x v="1"/>
    <n v="58806"/>
    <n v="0.09"/>
  </r>
  <r>
    <x v="7733"/>
    <d v="2023-03-15T00:00:00"/>
    <s v="Customer_268"/>
    <x v="1"/>
    <x v="2"/>
    <x v="0"/>
    <x v="4"/>
    <n v="3"/>
    <n v="3110"/>
    <n v="11"/>
    <n v="8303.7000000000007"/>
    <x v="7628"/>
    <s v="UPI"/>
    <x v="2"/>
    <n v="7"/>
    <n v="2023"/>
    <n v="3"/>
    <x v="9"/>
    <n v="1"/>
    <n v="11"/>
    <n v="3"/>
    <n v="3"/>
    <x v="6"/>
    <x v="1"/>
    <n v="102630"/>
    <n v="0.11"/>
  </r>
  <r>
    <x v="7734"/>
    <d v="2023-10-17T00:00:00"/>
    <s v="Customer_1053"/>
    <x v="2"/>
    <x v="0"/>
    <x v="2"/>
    <x v="7"/>
    <n v="3"/>
    <n v="1297"/>
    <n v="16"/>
    <n v="3268.44"/>
    <x v="7629"/>
    <s v="UPI"/>
    <x v="1"/>
    <n v="4"/>
    <n v="2023"/>
    <n v="10"/>
    <x v="1"/>
    <n v="4"/>
    <n v="42"/>
    <n v="3"/>
    <n v="2"/>
    <x v="5"/>
    <x v="1"/>
    <n v="62256"/>
    <n v="0.18"/>
  </r>
  <r>
    <x v="7735"/>
    <d v="2023-10-06T00:00:00"/>
    <s v="Customer_350"/>
    <x v="3"/>
    <x v="2"/>
    <x v="1"/>
    <x v="1"/>
    <n v="4"/>
    <n v="2698"/>
    <n v="11"/>
    <n v="9604.8799999999992"/>
    <x v="7630"/>
    <s v="Cash"/>
    <x v="2"/>
    <n v="1"/>
    <n v="2023"/>
    <n v="10"/>
    <x v="1"/>
    <n v="4"/>
    <n v="40"/>
    <n v="1"/>
    <n v="5"/>
    <x v="1"/>
    <x v="1"/>
    <n v="118712"/>
    <n v="0.15"/>
  </r>
  <r>
    <x v="7736"/>
    <d v="2023-09-20T00:00:00"/>
    <s v="Customer_184"/>
    <x v="2"/>
    <x v="2"/>
    <x v="1"/>
    <x v="3"/>
    <n v="7"/>
    <n v="1128"/>
    <n v="10"/>
    <n v="7106.4"/>
    <x v="7631"/>
    <s v="Card"/>
    <x v="2"/>
    <n v="7"/>
    <n v="2023"/>
    <n v="9"/>
    <x v="5"/>
    <n v="3"/>
    <n v="38"/>
    <n v="4"/>
    <n v="3"/>
    <x v="6"/>
    <x v="1"/>
    <n v="78960"/>
    <n v="0.13"/>
  </r>
  <r>
    <x v="7737"/>
    <d v="2023-10-06T00:00:00"/>
    <s v="Customer_1590"/>
    <x v="1"/>
    <x v="0"/>
    <x v="2"/>
    <x v="7"/>
    <n v="8"/>
    <n v="2174"/>
    <n v="14"/>
    <n v="14957.12"/>
    <x v="7632"/>
    <s v="Cash"/>
    <x v="2"/>
    <n v="1"/>
    <n v="2023"/>
    <n v="10"/>
    <x v="1"/>
    <n v="4"/>
    <n v="40"/>
    <n v="1"/>
    <n v="5"/>
    <x v="1"/>
    <x v="1"/>
    <n v="243488"/>
    <n v="0.09"/>
  </r>
  <r>
    <x v="7738"/>
    <d v="2023-06-16T00:00:00"/>
    <s v="Customer_1040"/>
    <x v="0"/>
    <x v="3"/>
    <x v="1"/>
    <x v="3"/>
    <n v="7"/>
    <n v="4234"/>
    <n v="12"/>
    <n v="26081.439999999999"/>
    <x v="7633"/>
    <s v="UPI"/>
    <x v="2"/>
    <n v="4"/>
    <n v="2023"/>
    <n v="6"/>
    <x v="7"/>
    <n v="2"/>
    <n v="24"/>
    <n v="3"/>
    <n v="5"/>
    <x v="1"/>
    <x v="1"/>
    <n v="355656"/>
    <n v="0.06"/>
  </r>
  <r>
    <x v="7739"/>
    <d v="2023-12-12T00:00:00"/>
    <s v="Customer_862"/>
    <x v="2"/>
    <x v="3"/>
    <x v="0"/>
    <x v="0"/>
    <n v="4"/>
    <n v="292"/>
    <n v="26"/>
    <n v="864.32"/>
    <x v="7634"/>
    <s v="Cash"/>
    <x v="2"/>
    <n v="3"/>
    <n v="2023"/>
    <n v="12"/>
    <x v="2"/>
    <n v="4"/>
    <n v="50"/>
    <n v="3"/>
    <n v="2"/>
    <x v="5"/>
    <x v="1"/>
    <n v="30368"/>
    <n v="0.11"/>
  </r>
  <r>
    <x v="7740"/>
    <d v="2023-07-13T00:00:00"/>
    <s v="Customer_505"/>
    <x v="2"/>
    <x v="0"/>
    <x v="2"/>
    <x v="5"/>
    <n v="6"/>
    <n v="4810"/>
    <n v="23"/>
    <n v="22222.2"/>
    <x v="7635"/>
    <s v="Cash"/>
    <x v="2"/>
    <n v="3"/>
    <n v="2023"/>
    <n v="7"/>
    <x v="10"/>
    <n v="3"/>
    <n v="28"/>
    <n v="3"/>
    <n v="4"/>
    <x v="4"/>
    <x v="1"/>
    <n v="663780"/>
    <n v="0.18"/>
  </r>
  <r>
    <x v="7741"/>
    <d v="2023-09-09T00:00:00"/>
    <s v="Customer_306"/>
    <x v="3"/>
    <x v="3"/>
    <x v="0"/>
    <x v="0"/>
    <n v="2"/>
    <n v="4379"/>
    <n v="9"/>
    <n v="7969.78"/>
    <x v="7636"/>
    <s v="Card"/>
    <x v="0"/>
    <n v="7"/>
    <n v="2023"/>
    <n v="9"/>
    <x v="5"/>
    <n v="3"/>
    <n v="36"/>
    <n v="2"/>
    <n v="6"/>
    <x v="0"/>
    <x v="0"/>
    <n v="78822"/>
    <n v="0.08"/>
  </r>
  <r>
    <x v="7742"/>
    <d v="2023-04-13T00:00:00"/>
    <s v="Customer_750"/>
    <x v="3"/>
    <x v="1"/>
    <x v="0"/>
    <x v="4"/>
    <n v="10"/>
    <n v="679"/>
    <n v="26"/>
    <n v="5024.6000000000004"/>
    <x v="7637"/>
    <s v="Cash"/>
    <x v="0"/>
    <n v="4"/>
    <n v="2023"/>
    <n v="4"/>
    <x v="8"/>
    <n v="2"/>
    <n v="15"/>
    <n v="3"/>
    <n v="4"/>
    <x v="4"/>
    <x v="1"/>
    <n v="176540"/>
    <n v="0.14000000000000001"/>
  </r>
  <r>
    <x v="7743"/>
    <d v="2023-12-07T00:00:00"/>
    <s v="Customer_1249"/>
    <x v="3"/>
    <x v="0"/>
    <x v="1"/>
    <x v="8"/>
    <n v="8"/>
    <n v="4360"/>
    <n v="26"/>
    <n v="25811.200000000001"/>
    <x v="7638"/>
    <s v="UPI"/>
    <x v="2"/>
    <n v="1"/>
    <n v="2023"/>
    <n v="12"/>
    <x v="2"/>
    <n v="4"/>
    <n v="49"/>
    <n v="2"/>
    <n v="4"/>
    <x v="4"/>
    <x v="1"/>
    <n v="906880"/>
    <n v="0.11"/>
  </r>
  <r>
    <x v="7744"/>
    <d v="2023-02-22T00:00:00"/>
    <s v="Customer_1732"/>
    <x v="2"/>
    <x v="2"/>
    <x v="2"/>
    <x v="5"/>
    <n v="3"/>
    <n v="3357"/>
    <n v="10"/>
    <n v="9063.9"/>
    <x v="7639"/>
    <s v="UPI"/>
    <x v="2"/>
    <n v="7"/>
    <n v="2023"/>
    <n v="2"/>
    <x v="3"/>
    <n v="1"/>
    <n v="8"/>
    <n v="4"/>
    <n v="3"/>
    <x v="6"/>
    <x v="1"/>
    <n v="100710"/>
    <n v="0.06"/>
  </r>
  <r>
    <x v="7745"/>
    <d v="2023-09-25T00:00:00"/>
    <s v="Customer_844"/>
    <x v="3"/>
    <x v="2"/>
    <x v="1"/>
    <x v="8"/>
    <n v="2"/>
    <n v="3884"/>
    <n v="2"/>
    <n v="7612.64"/>
    <x v="7640"/>
    <s v="UPI"/>
    <x v="1"/>
    <n v="5"/>
    <n v="2023"/>
    <n v="9"/>
    <x v="5"/>
    <n v="3"/>
    <n v="39"/>
    <n v="5"/>
    <n v="1"/>
    <x v="3"/>
    <x v="1"/>
    <n v="15536"/>
    <n v="0.05"/>
  </r>
  <r>
    <x v="7746"/>
    <d v="2023-05-04T00:00:00"/>
    <s v="Customer_1554"/>
    <x v="3"/>
    <x v="2"/>
    <x v="1"/>
    <x v="8"/>
    <n v="3"/>
    <n v="430"/>
    <n v="12"/>
    <n v="1135.2"/>
    <x v="7641"/>
    <s v="Cash"/>
    <x v="2"/>
    <n v="2"/>
    <n v="2023"/>
    <n v="5"/>
    <x v="11"/>
    <n v="2"/>
    <n v="18"/>
    <n v="1"/>
    <n v="4"/>
    <x v="4"/>
    <x v="1"/>
    <n v="15480"/>
    <n v="0.14000000000000001"/>
  </r>
  <r>
    <x v="7747"/>
    <d v="2023-09-19T00:00:00"/>
    <s v="Customer_1722"/>
    <x v="2"/>
    <x v="1"/>
    <x v="1"/>
    <x v="1"/>
    <n v="7"/>
    <n v="3683"/>
    <n v="1"/>
    <n v="25523.19"/>
    <x v="7642"/>
    <s v="Cash"/>
    <x v="2"/>
    <n v="5"/>
    <n v="2023"/>
    <n v="9"/>
    <x v="5"/>
    <n v="3"/>
    <n v="38"/>
    <n v="4"/>
    <n v="2"/>
    <x v="5"/>
    <x v="1"/>
    <n v="25781"/>
    <n v="0.1"/>
  </r>
  <r>
    <x v="7748"/>
    <d v="2023-05-16T00:00:00"/>
    <s v="Customer_545"/>
    <x v="1"/>
    <x v="0"/>
    <x v="2"/>
    <x v="2"/>
    <n v="5"/>
    <n v="4007"/>
    <n v="20"/>
    <n v="16028"/>
    <x v="7643"/>
    <s v="Card"/>
    <x v="1"/>
    <n v="2"/>
    <n v="2023"/>
    <n v="5"/>
    <x v="11"/>
    <n v="2"/>
    <n v="20"/>
    <n v="3"/>
    <n v="2"/>
    <x v="5"/>
    <x v="1"/>
    <n v="400700"/>
    <n v="0.2"/>
  </r>
  <r>
    <x v="7749"/>
    <d v="2023-04-27T00:00:00"/>
    <s v="Customer_1028"/>
    <x v="0"/>
    <x v="1"/>
    <x v="0"/>
    <x v="4"/>
    <n v="4"/>
    <n v="1994"/>
    <n v="16"/>
    <n v="6699.84"/>
    <x v="7644"/>
    <s v="Card"/>
    <x v="2"/>
    <n v="2"/>
    <n v="2023"/>
    <n v="4"/>
    <x v="8"/>
    <n v="2"/>
    <n v="17"/>
    <n v="5"/>
    <n v="4"/>
    <x v="4"/>
    <x v="1"/>
    <n v="127616"/>
    <n v="0.13"/>
  </r>
  <r>
    <x v="7750"/>
    <d v="2023-01-03T00:00:00"/>
    <s v="Customer_861"/>
    <x v="2"/>
    <x v="0"/>
    <x v="0"/>
    <x v="0"/>
    <n v="2"/>
    <n v="3657"/>
    <n v="4"/>
    <n v="7021.44"/>
    <x v="7645"/>
    <s v="UPI"/>
    <x v="0"/>
    <n v="6"/>
    <n v="2023"/>
    <n v="1"/>
    <x v="0"/>
    <n v="1"/>
    <n v="1"/>
    <n v="1"/>
    <n v="2"/>
    <x v="5"/>
    <x v="1"/>
    <n v="29256"/>
    <n v="0.18"/>
  </r>
  <r>
    <x v="7751"/>
    <d v="2023-05-19T00:00:00"/>
    <s v="Customer_1997"/>
    <x v="2"/>
    <x v="0"/>
    <x v="2"/>
    <x v="2"/>
    <n v="5"/>
    <n v="2052"/>
    <n v="14"/>
    <n v="8823.6"/>
    <x v="7646"/>
    <s v="Cash"/>
    <x v="2"/>
    <n v="4"/>
    <n v="2023"/>
    <n v="5"/>
    <x v="11"/>
    <n v="2"/>
    <n v="20"/>
    <n v="3"/>
    <n v="5"/>
    <x v="1"/>
    <x v="1"/>
    <n v="143640"/>
    <n v="0.18"/>
  </r>
  <r>
    <x v="7752"/>
    <d v="2023-04-26T00:00:00"/>
    <s v="Customer_1796"/>
    <x v="0"/>
    <x v="1"/>
    <x v="0"/>
    <x v="4"/>
    <n v="1"/>
    <n v="568"/>
    <n v="15"/>
    <n v="482.8"/>
    <x v="7647"/>
    <s v="UPI"/>
    <x v="2"/>
    <n v="6"/>
    <n v="2023"/>
    <n v="4"/>
    <x v="8"/>
    <n v="2"/>
    <n v="17"/>
    <n v="5"/>
    <n v="3"/>
    <x v="6"/>
    <x v="1"/>
    <n v="8520"/>
    <n v="0.17"/>
  </r>
  <r>
    <x v="7753"/>
    <d v="2023-01-21T00:00:00"/>
    <s v="Customer_1863"/>
    <x v="0"/>
    <x v="2"/>
    <x v="1"/>
    <x v="1"/>
    <n v="2"/>
    <n v="864"/>
    <n v="20"/>
    <n v="1382.4"/>
    <x v="7648"/>
    <s v="Cash"/>
    <x v="1"/>
    <n v="4"/>
    <n v="2023"/>
    <n v="1"/>
    <x v="0"/>
    <n v="1"/>
    <n v="3"/>
    <n v="3"/>
    <n v="6"/>
    <x v="0"/>
    <x v="0"/>
    <n v="34560"/>
    <n v="0.16"/>
  </r>
  <r>
    <x v="7754"/>
    <d v="2023-01-07T00:00:00"/>
    <s v="Customer_860"/>
    <x v="0"/>
    <x v="1"/>
    <x v="0"/>
    <x v="4"/>
    <n v="3"/>
    <n v="2751"/>
    <n v="15"/>
    <n v="7015.05"/>
    <x v="7649"/>
    <s v="UPI"/>
    <x v="2"/>
    <n v="4"/>
    <n v="2023"/>
    <n v="1"/>
    <x v="0"/>
    <n v="1"/>
    <n v="1"/>
    <n v="1"/>
    <n v="6"/>
    <x v="0"/>
    <x v="0"/>
    <n v="123795"/>
    <n v="0.09"/>
  </r>
  <r>
    <x v="7755"/>
    <d v="2023-05-11T00:00:00"/>
    <s v="Customer_917"/>
    <x v="1"/>
    <x v="3"/>
    <x v="0"/>
    <x v="4"/>
    <n v="3"/>
    <n v="3206"/>
    <n v="29"/>
    <n v="6828.78"/>
    <x v="7650"/>
    <s v="Card"/>
    <x v="1"/>
    <n v="4"/>
    <n v="2023"/>
    <n v="5"/>
    <x v="11"/>
    <n v="2"/>
    <n v="19"/>
    <n v="2"/>
    <n v="4"/>
    <x v="4"/>
    <x v="1"/>
    <n v="278922"/>
    <n v="0.12"/>
  </r>
  <r>
    <x v="7756"/>
    <d v="2023-05-02T00:00:00"/>
    <s v="Customer_1527"/>
    <x v="1"/>
    <x v="0"/>
    <x v="1"/>
    <x v="3"/>
    <n v="6"/>
    <n v="2518"/>
    <n v="8"/>
    <n v="13899.36"/>
    <x v="7651"/>
    <s v="UPI"/>
    <x v="1"/>
    <n v="2"/>
    <n v="2023"/>
    <n v="5"/>
    <x v="11"/>
    <n v="2"/>
    <n v="18"/>
    <n v="1"/>
    <n v="2"/>
    <x v="5"/>
    <x v="1"/>
    <n v="120864"/>
    <n v="0.16"/>
  </r>
  <r>
    <x v="7757"/>
    <d v="2023-02-18T00:00:00"/>
    <s v="Customer_1136"/>
    <x v="1"/>
    <x v="2"/>
    <x v="0"/>
    <x v="0"/>
    <n v="2"/>
    <n v="4217"/>
    <n v="27"/>
    <n v="6156.82"/>
    <x v="7652"/>
    <s v="Cash"/>
    <x v="2"/>
    <n v="3"/>
    <n v="2023"/>
    <n v="2"/>
    <x v="3"/>
    <n v="1"/>
    <n v="7"/>
    <n v="3"/>
    <n v="6"/>
    <x v="0"/>
    <x v="0"/>
    <n v="227718"/>
    <n v="0.18"/>
  </r>
  <r>
    <x v="7758"/>
    <d v="2023-10-10T00:00:00"/>
    <s v="Customer_1296"/>
    <x v="0"/>
    <x v="1"/>
    <x v="2"/>
    <x v="7"/>
    <n v="5"/>
    <n v="3025"/>
    <n v="10"/>
    <n v="13612.5"/>
    <x v="7653"/>
    <s v="Cash"/>
    <x v="2"/>
    <n v="5"/>
    <n v="2023"/>
    <n v="10"/>
    <x v="1"/>
    <n v="4"/>
    <n v="41"/>
    <n v="2"/>
    <n v="2"/>
    <x v="5"/>
    <x v="1"/>
    <n v="151250"/>
    <n v="0.12"/>
  </r>
  <r>
    <x v="7759"/>
    <d v="2023-07-17T00:00:00"/>
    <s v="Customer_1282"/>
    <x v="0"/>
    <x v="2"/>
    <x v="2"/>
    <x v="5"/>
    <n v="10"/>
    <n v="1676"/>
    <n v="29"/>
    <n v="11899.6"/>
    <x v="7654"/>
    <s v="Card"/>
    <x v="1"/>
    <n v="2"/>
    <n v="2023"/>
    <n v="7"/>
    <x v="10"/>
    <n v="3"/>
    <n v="29"/>
    <n v="4"/>
    <n v="1"/>
    <x v="3"/>
    <x v="1"/>
    <n v="486040"/>
    <n v="0.13"/>
  </r>
  <r>
    <x v="7760"/>
    <d v="2023-05-15T00:00:00"/>
    <s v="Customer_933"/>
    <x v="3"/>
    <x v="1"/>
    <x v="0"/>
    <x v="4"/>
    <n v="9"/>
    <n v="2014"/>
    <n v="0"/>
    <n v="18126"/>
    <x v="7655"/>
    <s v="Cash"/>
    <x v="1"/>
    <n v="1"/>
    <n v="2023"/>
    <n v="5"/>
    <x v="11"/>
    <n v="2"/>
    <n v="20"/>
    <n v="3"/>
    <n v="1"/>
    <x v="3"/>
    <x v="1"/>
    <n v="0"/>
    <n v="0.13"/>
  </r>
  <r>
    <x v="7761"/>
    <d v="2023-01-29T00:00:00"/>
    <s v="Customer_1111"/>
    <x v="1"/>
    <x v="0"/>
    <x v="2"/>
    <x v="5"/>
    <n v="7"/>
    <n v="4064"/>
    <n v="0"/>
    <n v="28448"/>
    <x v="7656"/>
    <s v="UPI"/>
    <x v="1"/>
    <n v="2"/>
    <n v="2023"/>
    <n v="1"/>
    <x v="0"/>
    <n v="1"/>
    <n v="5"/>
    <n v="5"/>
    <n v="0"/>
    <x v="2"/>
    <x v="0"/>
    <n v="0"/>
    <n v="0.06"/>
  </r>
  <r>
    <x v="7762"/>
    <d v="2023-05-04T00:00:00"/>
    <s v="Customer_86"/>
    <x v="2"/>
    <x v="0"/>
    <x v="0"/>
    <x v="6"/>
    <n v="8"/>
    <n v="2086"/>
    <n v="17"/>
    <n v="13851.04"/>
    <x v="7657"/>
    <s v="UPI"/>
    <x v="2"/>
    <n v="6"/>
    <n v="2023"/>
    <n v="5"/>
    <x v="11"/>
    <n v="2"/>
    <n v="18"/>
    <n v="1"/>
    <n v="4"/>
    <x v="4"/>
    <x v="1"/>
    <n v="283696"/>
    <n v="0.18"/>
  </r>
  <r>
    <x v="7763"/>
    <d v="2023-06-27T00:00:00"/>
    <s v="Customer_1091"/>
    <x v="3"/>
    <x v="0"/>
    <x v="1"/>
    <x v="1"/>
    <n v="10"/>
    <n v="3774"/>
    <n v="10"/>
    <n v="33966"/>
    <x v="7658"/>
    <s v="Cash"/>
    <x v="1"/>
    <n v="2"/>
    <n v="2023"/>
    <n v="6"/>
    <x v="7"/>
    <n v="2"/>
    <n v="26"/>
    <n v="5"/>
    <n v="2"/>
    <x v="5"/>
    <x v="1"/>
    <n v="377400"/>
    <n v="0.08"/>
  </r>
  <r>
    <x v="7764"/>
    <d v="2023-02-05T00:00:00"/>
    <s v="Customer_251"/>
    <x v="3"/>
    <x v="3"/>
    <x v="0"/>
    <x v="0"/>
    <n v="1"/>
    <n v="705"/>
    <n v="10"/>
    <n v="634.5"/>
    <x v="7659"/>
    <s v="Card"/>
    <x v="2"/>
    <n v="2"/>
    <n v="2023"/>
    <n v="2"/>
    <x v="3"/>
    <n v="1"/>
    <n v="6"/>
    <n v="2"/>
    <n v="0"/>
    <x v="2"/>
    <x v="0"/>
    <n v="7050"/>
    <n v="0.1"/>
  </r>
  <r>
    <x v="7765"/>
    <d v="2023-12-20T00:00:00"/>
    <s v="Customer_1428"/>
    <x v="0"/>
    <x v="2"/>
    <x v="2"/>
    <x v="5"/>
    <n v="5"/>
    <n v="4102"/>
    <n v="6"/>
    <n v="19279.400000000001"/>
    <x v="7660"/>
    <s v="Cash"/>
    <x v="0"/>
    <n v="1"/>
    <n v="2023"/>
    <n v="12"/>
    <x v="2"/>
    <n v="4"/>
    <n v="51"/>
    <n v="4"/>
    <n v="3"/>
    <x v="6"/>
    <x v="1"/>
    <n v="123060"/>
    <n v="0.13"/>
  </r>
  <r>
    <x v="7766"/>
    <d v="2023-06-09T00:00:00"/>
    <s v="Customer_869"/>
    <x v="2"/>
    <x v="0"/>
    <x v="1"/>
    <x v="8"/>
    <n v="1"/>
    <n v="3705"/>
    <n v="23"/>
    <n v="2852.85"/>
    <x v="7661"/>
    <s v="UPI"/>
    <x v="2"/>
    <n v="4"/>
    <n v="2023"/>
    <n v="6"/>
    <x v="7"/>
    <n v="2"/>
    <n v="23"/>
    <n v="2"/>
    <n v="5"/>
    <x v="1"/>
    <x v="1"/>
    <n v="85215"/>
    <n v="0.09"/>
  </r>
  <r>
    <x v="7767"/>
    <d v="2023-01-26T00:00:00"/>
    <s v="Customer_622"/>
    <x v="1"/>
    <x v="2"/>
    <x v="2"/>
    <x v="7"/>
    <n v="1"/>
    <n v="3429"/>
    <n v="15"/>
    <n v="2914.65"/>
    <x v="7662"/>
    <s v="UPI"/>
    <x v="2"/>
    <n v="1"/>
    <n v="2023"/>
    <n v="1"/>
    <x v="0"/>
    <n v="1"/>
    <n v="4"/>
    <n v="4"/>
    <n v="4"/>
    <x v="4"/>
    <x v="1"/>
    <n v="51435"/>
    <n v="0.09"/>
  </r>
  <r>
    <x v="7768"/>
    <d v="2023-03-26T00:00:00"/>
    <s v="Customer_1114"/>
    <x v="2"/>
    <x v="3"/>
    <x v="2"/>
    <x v="5"/>
    <n v="6"/>
    <n v="1072"/>
    <n v="10"/>
    <n v="5788.8"/>
    <x v="7663"/>
    <s v="UPI"/>
    <x v="1"/>
    <n v="7"/>
    <n v="2023"/>
    <n v="3"/>
    <x v="9"/>
    <n v="1"/>
    <n v="13"/>
    <n v="5"/>
    <n v="0"/>
    <x v="2"/>
    <x v="0"/>
    <n v="64320"/>
    <n v="0.12"/>
  </r>
  <r>
    <x v="7769"/>
    <d v="2023-11-29T00:00:00"/>
    <s v="Customer_1671"/>
    <x v="3"/>
    <x v="1"/>
    <x v="1"/>
    <x v="8"/>
    <n v="9"/>
    <n v="3641"/>
    <n v="6"/>
    <n v="30802.86"/>
    <x v="7664"/>
    <s v="Cash"/>
    <x v="1"/>
    <n v="1"/>
    <n v="2023"/>
    <n v="11"/>
    <x v="6"/>
    <n v="4"/>
    <n v="48"/>
    <n v="5"/>
    <n v="3"/>
    <x v="6"/>
    <x v="1"/>
    <n v="196614"/>
    <n v="0.12"/>
  </r>
  <r>
    <x v="7770"/>
    <d v="2023-03-03T00:00:00"/>
    <s v="Customer_1616"/>
    <x v="1"/>
    <x v="2"/>
    <x v="1"/>
    <x v="3"/>
    <n v="7"/>
    <n v="3498"/>
    <n v="3"/>
    <n v="23751.42"/>
    <x v="7665"/>
    <s v="Cash"/>
    <x v="2"/>
    <n v="3"/>
    <n v="2023"/>
    <n v="3"/>
    <x v="9"/>
    <n v="1"/>
    <n v="9"/>
    <n v="1"/>
    <n v="5"/>
    <x v="1"/>
    <x v="1"/>
    <n v="73458"/>
    <n v="0.14000000000000001"/>
  </r>
  <r>
    <x v="7771"/>
    <d v="2023-07-01T00:00:00"/>
    <s v="Customer_649"/>
    <x v="0"/>
    <x v="2"/>
    <x v="1"/>
    <x v="1"/>
    <n v="8"/>
    <n v="4074"/>
    <n v="26"/>
    <n v="24118.080000000002"/>
    <x v="7666"/>
    <s v="Card"/>
    <x v="0"/>
    <n v="3"/>
    <n v="2023"/>
    <n v="7"/>
    <x v="10"/>
    <n v="3"/>
    <n v="26"/>
    <n v="1"/>
    <n v="6"/>
    <x v="0"/>
    <x v="0"/>
    <n v="847392"/>
    <n v="0.18"/>
  </r>
  <r>
    <x v="7772"/>
    <d v="2023-10-27T00:00:00"/>
    <s v="Customer_1498"/>
    <x v="2"/>
    <x v="3"/>
    <x v="2"/>
    <x v="2"/>
    <n v="10"/>
    <n v="1283"/>
    <n v="11"/>
    <n v="11418.7"/>
    <x v="7667"/>
    <s v="UPI"/>
    <x v="2"/>
    <n v="1"/>
    <n v="2023"/>
    <n v="10"/>
    <x v="1"/>
    <n v="4"/>
    <n v="43"/>
    <n v="4"/>
    <n v="5"/>
    <x v="1"/>
    <x v="1"/>
    <n v="141130"/>
    <n v="0.06"/>
  </r>
  <r>
    <x v="7773"/>
    <d v="2023-10-24T00:00:00"/>
    <s v="Customer_1586"/>
    <x v="3"/>
    <x v="0"/>
    <x v="2"/>
    <x v="2"/>
    <n v="5"/>
    <n v="2007"/>
    <n v="17"/>
    <n v="8329.0499999999993"/>
    <x v="7668"/>
    <s v="Card"/>
    <x v="0"/>
    <n v="4"/>
    <n v="2023"/>
    <n v="10"/>
    <x v="1"/>
    <n v="4"/>
    <n v="43"/>
    <n v="4"/>
    <n v="2"/>
    <x v="5"/>
    <x v="1"/>
    <n v="170595"/>
    <n v="7.0000000000000007E-2"/>
  </r>
  <r>
    <x v="7774"/>
    <d v="2023-10-18T00:00:00"/>
    <s v="Customer_1835"/>
    <x v="1"/>
    <x v="2"/>
    <x v="0"/>
    <x v="0"/>
    <n v="1"/>
    <n v="448"/>
    <n v="20"/>
    <n v="358.4"/>
    <x v="7669"/>
    <s v="Card"/>
    <x v="1"/>
    <n v="4"/>
    <n v="2023"/>
    <n v="10"/>
    <x v="1"/>
    <n v="4"/>
    <n v="42"/>
    <n v="3"/>
    <n v="3"/>
    <x v="6"/>
    <x v="1"/>
    <n v="8960"/>
    <n v="0.09"/>
  </r>
  <r>
    <x v="7775"/>
    <d v="2023-01-14T00:00:00"/>
    <s v="Customer_1589"/>
    <x v="2"/>
    <x v="3"/>
    <x v="1"/>
    <x v="3"/>
    <n v="5"/>
    <n v="4737"/>
    <n v="26"/>
    <n v="17526.900000000001"/>
    <x v="7621"/>
    <s v="Card"/>
    <x v="1"/>
    <n v="6"/>
    <n v="2023"/>
    <n v="1"/>
    <x v="0"/>
    <n v="1"/>
    <n v="2"/>
    <n v="2"/>
    <n v="6"/>
    <x v="0"/>
    <x v="0"/>
    <n v="615810"/>
    <n v="0.08"/>
  </r>
  <r>
    <x v="7776"/>
    <d v="2023-04-12T00:00:00"/>
    <s v="Customer_1421"/>
    <x v="2"/>
    <x v="1"/>
    <x v="1"/>
    <x v="8"/>
    <n v="7"/>
    <n v="4771"/>
    <n v="8"/>
    <n v="30725.24"/>
    <x v="7670"/>
    <s v="Card"/>
    <x v="0"/>
    <n v="2"/>
    <n v="2023"/>
    <n v="4"/>
    <x v="8"/>
    <n v="2"/>
    <n v="15"/>
    <n v="3"/>
    <n v="3"/>
    <x v="6"/>
    <x v="1"/>
    <n v="267176"/>
    <n v="0.14000000000000001"/>
  </r>
  <r>
    <x v="7777"/>
    <d v="2023-08-29T00:00:00"/>
    <s v="Customer_812"/>
    <x v="1"/>
    <x v="2"/>
    <x v="2"/>
    <x v="5"/>
    <n v="5"/>
    <n v="280"/>
    <n v="4"/>
    <n v="1344"/>
    <x v="7671"/>
    <s v="Cash"/>
    <x v="1"/>
    <n v="4"/>
    <n v="2023"/>
    <n v="8"/>
    <x v="4"/>
    <n v="3"/>
    <n v="35"/>
    <n v="5"/>
    <n v="2"/>
    <x v="5"/>
    <x v="1"/>
    <n v="5600"/>
    <n v="0.06"/>
  </r>
  <r>
    <x v="7778"/>
    <d v="2023-05-14T00:00:00"/>
    <s v="Customer_462"/>
    <x v="3"/>
    <x v="0"/>
    <x v="2"/>
    <x v="5"/>
    <n v="10"/>
    <n v="2774"/>
    <n v="26"/>
    <n v="20527.599999999999"/>
    <x v="7672"/>
    <s v="UPI"/>
    <x v="0"/>
    <n v="5"/>
    <n v="2023"/>
    <n v="5"/>
    <x v="11"/>
    <n v="2"/>
    <n v="20"/>
    <n v="3"/>
    <n v="0"/>
    <x v="2"/>
    <x v="0"/>
    <n v="721240"/>
    <n v="0.05"/>
  </r>
  <r>
    <x v="7779"/>
    <d v="2023-06-14T00:00:00"/>
    <s v="Customer_534"/>
    <x v="0"/>
    <x v="1"/>
    <x v="0"/>
    <x v="4"/>
    <n v="9"/>
    <n v="4824"/>
    <n v="3"/>
    <n v="42113.52"/>
    <x v="7673"/>
    <s v="Card"/>
    <x v="1"/>
    <n v="6"/>
    <n v="2023"/>
    <n v="6"/>
    <x v="7"/>
    <n v="2"/>
    <n v="24"/>
    <n v="3"/>
    <n v="3"/>
    <x v="6"/>
    <x v="1"/>
    <n v="130248"/>
    <n v="0.05"/>
  </r>
  <r>
    <x v="7780"/>
    <d v="2023-08-20T00:00:00"/>
    <s v="Customer_633"/>
    <x v="3"/>
    <x v="1"/>
    <x v="2"/>
    <x v="7"/>
    <n v="7"/>
    <n v="2557"/>
    <n v="12"/>
    <n v="15751.12"/>
    <x v="7674"/>
    <s v="Cash"/>
    <x v="2"/>
    <n v="4"/>
    <n v="2023"/>
    <n v="8"/>
    <x v="4"/>
    <n v="3"/>
    <n v="34"/>
    <n v="4"/>
    <n v="0"/>
    <x v="2"/>
    <x v="0"/>
    <n v="214788"/>
    <n v="0.19"/>
  </r>
  <r>
    <x v="7781"/>
    <d v="2023-12-16T00:00:00"/>
    <s v="Customer_334"/>
    <x v="2"/>
    <x v="2"/>
    <x v="0"/>
    <x v="4"/>
    <n v="9"/>
    <n v="4292"/>
    <n v="13"/>
    <n v="33606.36"/>
    <x v="7675"/>
    <s v="UPI"/>
    <x v="0"/>
    <n v="7"/>
    <n v="2023"/>
    <n v="12"/>
    <x v="2"/>
    <n v="4"/>
    <n v="50"/>
    <n v="3"/>
    <n v="6"/>
    <x v="0"/>
    <x v="0"/>
    <n v="502164"/>
    <n v="0.06"/>
  </r>
  <r>
    <x v="7782"/>
    <d v="2023-04-27T00:00:00"/>
    <s v="Customer_314"/>
    <x v="3"/>
    <x v="2"/>
    <x v="2"/>
    <x v="5"/>
    <n v="8"/>
    <n v="980"/>
    <n v="3"/>
    <n v="7604.8"/>
    <x v="7676"/>
    <s v="Card"/>
    <x v="0"/>
    <n v="6"/>
    <n v="2023"/>
    <n v="4"/>
    <x v="8"/>
    <n v="2"/>
    <n v="17"/>
    <n v="5"/>
    <n v="4"/>
    <x v="4"/>
    <x v="1"/>
    <n v="23520"/>
    <n v="0.05"/>
  </r>
  <r>
    <x v="7783"/>
    <d v="2023-10-12T00:00:00"/>
    <s v="Customer_1242"/>
    <x v="2"/>
    <x v="0"/>
    <x v="1"/>
    <x v="3"/>
    <n v="6"/>
    <n v="325"/>
    <n v="11"/>
    <n v="1735.5"/>
    <x v="7677"/>
    <s v="UPI"/>
    <x v="1"/>
    <n v="3"/>
    <n v="2023"/>
    <n v="10"/>
    <x v="1"/>
    <n v="4"/>
    <n v="41"/>
    <n v="2"/>
    <n v="4"/>
    <x v="4"/>
    <x v="1"/>
    <n v="21450"/>
    <n v="0.09"/>
  </r>
  <r>
    <x v="7784"/>
    <d v="2023-10-14T00:00:00"/>
    <s v="Customer_375"/>
    <x v="0"/>
    <x v="1"/>
    <x v="2"/>
    <x v="7"/>
    <n v="2"/>
    <n v="1246"/>
    <n v="6"/>
    <n v="2342.48"/>
    <x v="7678"/>
    <s v="UPI"/>
    <x v="2"/>
    <n v="6"/>
    <n v="2023"/>
    <n v="10"/>
    <x v="1"/>
    <n v="4"/>
    <n v="41"/>
    <n v="2"/>
    <n v="6"/>
    <x v="0"/>
    <x v="0"/>
    <n v="14952"/>
    <n v="0.17"/>
  </r>
  <r>
    <x v="7785"/>
    <d v="2023-02-28T00:00:00"/>
    <s v="Customer_1203"/>
    <x v="1"/>
    <x v="0"/>
    <x v="0"/>
    <x v="4"/>
    <n v="4"/>
    <n v="4554"/>
    <n v="20"/>
    <n v="14572.8"/>
    <x v="7679"/>
    <s v="UPI"/>
    <x v="2"/>
    <n v="7"/>
    <n v="2023"/>
    <n v="2"/>
    <x v="3"/>
    <n v="1"/>
    <n v="9"/>
    <n v="5"/>
    <n v="2"/>
    <x v="5"/>
    <x v="1"/>
    <n v="364320"/>
    <n v="0.13"/>
  </r>
  <r>
    <x v="7786"/>
    <d v="2023-04-24T00:00:00"/>
    <s v="Customer_1248"/>
    <x v="3"/>
    <x v="2"/>
    <x v="1"/>
    <x v="1"/>
    <n v="9"/>
    <n v="700"/>
    <n v="21"/>
    <n v="4977"/>
    <x v="7680"/>
    <s v="UPI"/>
    <x v="0"/>
    <n v="7"/>
    <n v="2023"/>
    <n v="4"/>
    <x v="8"/>
    <n v="2"/>
    <n v="17"/>
    <n v="5"/>
    <n v="1"/>
    <x v="3"/>
    <x v="1"/>
    <n v="132300"/>
    <n v="0.09"/>
  </r>
  <r>
    <x v="7787"/>
    <d v="2023-10-20T00:00:00"/>
    <s v="Customer_438"/>
    <x v="0"/>
    <x v="2"/>
    <x v="2"/>
    <x v="7"/>
    <n v="4"/>
    <n v="3662"/>
    <n v="30"/>
    <n v="10253.6"/>
    <x v="7681"/>
    <s v="UPI"/>
    <x v="1"/>
    <n v="2"/>
    <n v="2023"/>
    <n v="10"/>
    <x v="1"/>
    <n v="4"/>
    <n v="42"/>
    <n v="3"/>
    <n v="5"/>
    <x v="1"/>
    <x v="1"/>
    <n v="439440"/>
    <n v="0.17"/>
  </r>
  <r>
    <x v="7788"/>
    <d v="2023-01-08T00:00:00"/>
    <s v="Customer_860"/>
    <x v="0"/>
    <x v="3"/>
    <x v="0"/>
    <x v="6"/>
    <n v="2"/>
    <n v="4241"/>
    <n v="1"/>
    <n v="8397.18"/>
    <x v="7682"/>
    <s v="Cash"/>
    <x v="2"/>
    <n v="6"/>
    <n v="2023"/>
    <n v="1"/>
    <x v="0"/>
    <n v="1"/>
    <n v="2"/>
    <n v="2"/>
    <n v="0"/>
    <x v="2"/>
    <x v="0"/>
    <n v="8482"/>
    <n v="0.15"/>
  </r>
  <r>
    <x v="7789"/>
    <d v="2023-06-28T00:00:00"/>
    <s v="Customer_245"/>
    <x v="2"/>
    <x v="1"/>
    <x v="0"/>
    <x v="6"/>
    <n v="7"/>
    <n v="1015"/>
    <n v="30"/>
    <n v="4973.5"/>
    <x v="7683"/>
    <s v="Card"/>
    <x v="2"/>
    <n v="6"/>
    <n v="2023"/>
    <n v="6"/>
    <x v="7"/>
    <n v="2"/>
    <n v="26"/>
    <n v="5"/>
    <n v="3"/>
    <x v="6"/>
    <x v="1"/>
    <n v="213150"/>
    <n v="0.19"/>
  </r>
  <r>
    <x v="7790"/>
    <d v="2023-10-09T00:00:00"/>
    <s v="Customer_12"/>
    <x v="2"/>
    <x v="0"/>
    <x v="2"/>
    <x v="7"/>
    <n v="7"/>
    <n v="3502"/>
    <n v="27"/>
    <n v="17895.22"/>
    <x v="7684"/>
    <s v="UPI"/>
    <x v="2"/>
    <n v="1"/>
    <n v="2023"/>
    <n v="10"/>
    <x v="1"/>
    <n v="4"/>
    <n v="41"/>
    <n v="2"/>
    <n v="1"/>
    <x v="3"/>
    <x v="1"/>
    <n v="661878"/>
    <n v="0.05"/>
  </r>
  <r>
    <x v="7791"/>
    <d v="2023-06-04T00:00:00"/>
    <s v="Customer_989"/>
    <x v="2"/>
    <x v="0"/>
    <x v="2"/>
    <x v="5"/>
    <n v="10"/>
    <n v="2132"/>
    <n v="18"/>
    <n v="17482.400000000001"/>
    <x v="7685"/>
    <s v="UPI"/>
    <x v="1"/>
    <n v="5"/>
    <n v="2023"/>
    <n v="6"/>
    <x v="7"/>
    <n v="2"/>
    <n v="23"/>
    <n v="2"/>
    <n v="0"/>
    <x v="2"/>
    <x v="0"/>
    <n v="383760"/>
    <n v="0.17"/>
  </r>
  <r>
    <x v="7792"/>
    <d v="2023-07-13T00:00:00"/>
    <s v="Customer_1088"/>
    <x v="3"/>
    <x v="2"/>
    <x v="0"/>
    <x v="6"/>
    <n v="3"/>
    <n v="3250"/>
    <n v="9"/>
    <n v="8872.5"/>
    <x v="7686"/>
    <s v="UPI"/>
    <x v="2"/>
    <n v="1"/>
    <n v="2023"/>
    <n v="7"/>
    <x v="10"/>
    <n v="3"/>
    <n v="28"/>
    <n v="3"/>
    <n v="4"/>
    <x v="4"/>
    <x v="1"/>
    <n v="87750"/>
    <n v="0.05"/>
  </r>
  <r>
    <x v="7793"/>
    <d v="2023-10-20T00:00:00"/>
    <s v="Customer_1932"/>
    <x v="0"/>
    <x v="0"/>
    <x v="2"/>
    <x v="7"/>
    <n v="6"/>
    <n v="1284"/>
    <n v="4"/>
    <n v="7395.84"/>
    <x v="7687"/>
    <s v="Cash"/>
    <x v="1"/>
    <n v="6"/>
    <n v="2023"/>
    <n v="10"/>
    <x v="1"/>
    <n v="4"/>
    <n v="42"/>
    <n v="3"/>
    <n v="5"/>
    <x v="1"/>
    <x v="1"/>
    <n v="30816"/>
    <n v="0.05"/>
  </r>
  <r>
    <x v="7794"/>
    <d v="2023-08-03T00:00:00"/>
    <s v="Customer_1419"/>
    <x v="3"/>
    <x v="1"/>
    <x v="0"/>
    <x v="4"/>
    <n v="4"/>
    <n v="2165"/>
    <n v="19"/>
    <n v="7014.6"/>
    <x v="7688"/>
    <s v="Cash"/>
    <x v="0"/>
    <n v="5"/>
    <n v="2023"/>
    <n v="8"/>
    <x v="4"/>
    <n v="3"/>
    <n v="31"/>
    <n v="1"/>
    <n v="4"/>
    <x v="4"/>
    <x v="1"/>
    <n v="164540"/>
    <n v="7.0000000000000007E-2"/>
  </r>
  <r>
    <x v="7795"/>
    <d v="2023-03-07T00:00:00"/>
    <s v="Customer_920"/>
    <x v="2"/>
    <x v="1"/>
    <x v="0"/>
    <x v="0"/>
    <n v="4"/>
    <n v="3771"/>
    <n v="8"/>
    <n v="13877.28"/>
    <x v="7689"/>
    <s v="UPI"/>
    <x v="2"/>
    <n v="3"/>
    <n v="2023"/>
    <n v="3"/>
    <x v="9"/>
    <n v="1"/>
    <n v="10"/>
    <n v="2"/>
    <n v="2"/>
    <x v="5"/>
    <x v="1"/>
    <n v="120672"/>
    <n v="0.17"/>
  </r>
  <r>
    <x v="7796"/>
    <d v="2023-06-12T00:00:00"/>
    <s v="Customer_1578"/>
    <x v="0"/>
    <x v="2"/>
    <x v="2"/>
    <x v="2"/>
    <n v="1"/>
    <n v="4303"/>
    <n v="19"/>
    <n v="3485.43"/>
    <x v="7690"/>
    <s v="UPI"/>
    <x v="1"/>
    <n v="3"/>
    <n v="2023"/>
    <n v="6"/>
    <x v="7"/>
    <n v="2"/>
    <n v="24"/>
    <n v="3"/>
    <n v="1"/>
    <x v="3"/>
    <x v="1"/>
    <n v="81757"/>
    <n v="0.19"/>
  </r>
  <r>
    <x v="7797"/>
    <d v="2023-11-25T00:00:00"/>
    <s v="Customer_1605"/>
    <x v="1"/>
    <x v="2"/>
    <x v="2"/>
    <x v="2"/>
    <n v="4"/>
    <n v="1259"/>
    <n v="27"/>
    <n v="3676.28"/>
    <x v="7691"/>
    <s v="UPI"/>
    <x v="1"/>
    <n v="7"/>
    <n v="2023"/>
    <n v="11"/>
    <x v="6"/>
    <n v="4"/>
    <n v="47"/>
    <n v="4"/>
    <n v="6"/>
    <x v="0"/>
    <x v="0"/>
    <n v="135972"/>
    <n v="0.14000000000000001"/>
  </r>
  <r>
    <x v="7798"/>
    <d v="2023-03-11T00:00:00"/>
    <s v="Customer_784"/>
    <x v="3"/>
    <x v="0"/>
    <x v="0"/>
    <x v="6"/>
    <n v="9"/>
    <n v="2683"/>
    <n v="6"/>
    <n v="22698.18"/>
    <x v="7692"/>
    <s v="Card"/>
    <x v="0"/>
    <n v="1"/>
    <n v="2023"/>
    <n v="3"/>
    <x v="9"/>
    <n v="1"/>
    <n v="10"/>
    <n v="2"/>
    <n v="6"/>
    <x v="0"/>
    <x v="0"/>
    <n v="144882"/>
    <n v="0.14000000000000001"/>
  </r>
  <r>
    <x v="7799"/>
    <d v="2023-06-08T00:00:00"/>
    <s v="Customer_35"/>
    <x v="0"/>
    <x v="3"/>
    <x v="2"/>
    <x v="5"/>
    <n v="10"/>
    <n v="2744"/>
    <n v="13"/>
    <n v="23872.799999999999"/>
    <x v="7693"/>
    <s v="UPI"/>
    <x v="1"/>
    <n v="1"/>
    <n v="2023"/>
    <n v="6"/>
    <x v="7"/>
    <n v="2"/>
    <n v="23"/>
    <n v="2"/>
    <n v="4"/>
    <x v="4"/>
    <x v="1"/>
    <n v="356720"/>
    <n v="0.19"/>
  </r>
  <r>
    <x v="7800"/>
    <d v="2023-12-04T00:00:00"/>
    <s v="Customer_667"/>
    <x v="0"/>
    <x v="0"/>
    <x v="1"/>
    <x v="8"/>
    <n v="1"/>
    <n v="4733"/>
    <n v="3"/>
    <n v="4591.01"/>
    <x v="7694"/>
    <s v="Cash"/>
    <x v="0"/>
    <n v="4"/>
    <n v="2023"/>
    <n v="12"/>
    <x v="2"/>
    <n v="4"/>
    <n v="49"/>
    <n v="2"/>
    <n v="1"/>
    <x v="3"/>
    <x v="1"/>
    <n v="14199"/>
    <n v="0.13"/>
  </r>
  <r>
    <x v="7801"/>
    <d v="2023-08-09T00:00:00"/>
    <s v="Customer_1297"/>
    <x v="1"/>
    <x v="0"/>
    <x v="1"/>
    <x v="3"/>
    <n v="7"/>
    <n v="415"/>
    <n v="16"/>
    <n v="2440.1999999999998"/>
    <x v="7695"/>
    <s v="UPI"/>
    <x v="2"/>
    <n v="5"/>
    <n v="2023"/>
    <n v="8"/>
    <x v="4"/>
    <n v="3"/>
    <n v="32"/>
    <n v="2"/>
    <n v="3"/>
    <x v="6"/>
    <x v="1"/>
    <n v="46480"/>
    <n v="0.05"/>
  </r>
  <r>
    <x v="7802"/>
    <d v="2023-05-15T00:00:00"/>
    <s v="Customer_370"/>
    <x v="3"/>
    <x v="2"/>
    <x v="0"/>
    <x v="0"/>
    <n v="7"/>
    <n v="2535"/>
    <n v="19"/>
    <n v="14373.45"/>
    <x v="7696"/>
    <s v="UPI"/>
    <x v="1"/>
    <n v="1"/>
    <n v="2023"/>
    <n v="5"/>
    <x v="11"/>
    <n v="2"/>
    <n v="20"/>
    <n v="3"/>
    <n v="1"/>
    <x v="3"/>
    <x v="1"/>
    <n v="337155"/>
    <n v="0.06"/>
  </r>
  <r>
    <x v="7803"/>
    <d v="2023-10-31T00:00:00"/>
    <s v="Customer_400"/>
    <x v="0"/>
    <x v="2"/>
    <x v="2"/>
    <x v="7"/>
    <n v="9"/>
    <n v="1013"/>
    <n v="29"/>
    <n v="6473.07"/>
    <x v="7697"/>
    <s v="Card"/>
    <x v="1"/>
    <n v="5"/>
    <n v="2023"/>
    <n v="10"/>
    <x v="1"/>
    <n v="4"/>
    <n v="44"/>
    <n v="5"/>
    <n v="2"/>
    <x v="5"/>
    <x v="1"/>
    <n v="264393"/>
    <n v="0.17"/>
  </r>
  <r>
    <x v="7804"/>
    <d v="2023-06-25T00:00:00"/>
    <s v="Customer_24"/>
    <x v="2"/>
    <x v="0"/>
    <x v="0"/>
    <x v="6"/>
    <n v="6"/>
    <n v="3845"/>
    <n v="6"/>
    <n v="21685.8"/>
    <x v="7698"/>
    <s v="Card"/>
    <x v="0"/>
    <n v="1"/>
    <n v="2023"/>
    <n v="6"/>
    <x v="7"/>
    <n v="2"/>
    <n v="26"/>
    <n v="5"/>
    <n v="0"/>
    <x v="2"/>
    <x v="0"/>
    <n v="138420"/>
    <n v="0.14000000000000001"/>
  </r>
  <r>
    <x v="7805"/>
    <d v="2023-05-04T00:00:00"/>
    <s v="Customer_120"/>
    <x v="2"/>
    <x v="1"/>
    <x v="0"/>
    <x v="4"/>
    <n v="9"/>
    <n v="3890"/>
    <n v="9"/>
    <n v="31859.1"/>
    <x v="7699"/>
    <s v="Cash"/>
    <x v="0"/>
    <n v="3"/>
    <n v="2023"/>
    <n v="5"/>
    <x v="11"/>
    <n v="2"/>
    <n v="18"/>
    <n v="1"/>
    <n v="4"/>
    <x v="4"/>
    <x v="1"/>
    <n v="315090"/>
    <n v="0.17"/>
  </r>
  <r>
    <x v="7806"/>
    <d v="2023-09-18T00:00:00"/>
    <s v="Customer_655"/>
    <x v="0"/>
    <x v="1"/>
    <x v="1"/>
    <x v="8"/>
    <n v="6"/>
    <n v="335"/>
    <n v="21"/>
    <n v="1587.9"/>
    <x v="7700"/>
    <s v="Cash"/>
    <x v="1"/>
    <n v="7"/>
    <n v="2023"/>
    <n v="9"/>
    <x v="5"/>
    <n v="3"/>
    <n v="38"/>
    <n v="4"/>
    <n v="1"/>
    <x v="3"/>
    <x v="1"/>
    <n v="42210"/>
    <n v="0.12"/>
  </r>
  <r>
    <x v="7807"/>
    <d v="2023-02-08T00:00:00"/>
    <s v="Customer_145"/>
    <x v="1"/>
    <x v="2"/>
    <x v="0"/>
    <x v="6"/>
    <n v="6"/>
    <n v="355"/>
    <n v="11"/>
    <n v="1895.7"/>
    <x v="7701"/>
    <s v="Cash"/>
    <x v="1"/>
    <n v="3"/>
    <n v="2023"/>
    <n v="2"/>
    <x v="3"/>
    <n v="1"/>
    <n v="6"/>
    <n v="2"/>
    <n v="3"/>
    <x v="6"/>
    <x v="1"/>
    <n v="23430"/>
    <n v="0.1"/>
  </r>
  <r>
    <x v="7808"/>
    <d v="2023-02-20T00:00:00"/>
    <s v="Customer_287"/>
    <x v="0"/>
    <x v="0"/>
    <x v="2"/>
    <x v="2"/>
    <n v="4"/>
    <n v="2483"/>
    <n v="9"/>
    <n v="9038.1200000000008"/>
    <x v="7702"/>
    <s v="UPI"/>
    <x v="1"/>
    <n v="7"/>
    <n v="2023"/>
    <n v="2"/>
    <x v="3"/>
    <n v="1"/>
    <n v="8"/>
    <n v="4"/>
    <n v="1"/>
    <x v="3"/>
    <x v="1"/>
    <n v="89388"/>
    <n v="0.06"/>
  </r>
  <r>
    <x v="7809"/>
    <d v="2023-02-25T00:00:00"/>
    <s v="Customer_78"/>
    <x v="1"/>
    <x v="0"/>
    <x v="2"/>
    <x v="2"/>
    <n v="6"/>
    <n v="3932"/>
    <n v="16"/>
    <n v="19817.28"/>
    <x v="7703"/>
    <s v="Card"/>
    <x v="1"/>
    <n v="2"/>
    <n v="2023"/>
    <n v="2"/>
    <x v="3"/>
    <n v="1"/>
    <n v="8"/>
    <n v="4"/>
    <n v="6"/>
    <x v="0"/>
    <x v="0"/>
    <n v="377472"/>
    <n v="0.06"/>
  </r>
  <r>
    <x v="7810"/>
    <d v="2023-07-28T00:00:00"/>
    <s v="Customer_626"/>
    <x v="3"/>
    <x v="0"/>
    <x v="1"/>
    <x v="8"/>
    <n v="10"/>
    <n v="1118"/>
    <n v="28"/>
    <n v="8049.6"/>
    <x v="7704"/>
    <s v="Cash"/>
    <x v="1"/>
    <n v="1"/>
    <n v="2023"/>
    <n v="7"/>
    <x v="10"/>
    <n v="3"/>
    <n v="30"/>
    <n v="5"/>
    <n v="5"/>
    <x v="1"/>
    <x v="1"/>
    <n v="313040"/>
    <n v="0.14000000000000001"/>
  </r>
  <r>
    <x v="7811"/>
    <d v="2023-11-26T00:00:00"/>
    <s v="Customer_348"/>
    <x v="2"/>
    <x v="1"/>
    <x v="0"/>
    <x v="0"/>
    <n v="4"/>
    <n v="2727"/>
    <n v="11"/>
    <n v="9708.1200000000008"/>
    <x v="7705"/>
    <s v="UPI"/>
    <x v="1"/>
    <n v="7"/>
    <n v="2023"/>
    <n v="11"/>
    <x v="6"/>
    <n v="4"/>
    <n v="48"/>
    <n v="5"/>
    <n v="0"/>
    <x v="2"/>
    <x v="0"/>
    <n v="119988"/>
    <n v="0.16"/>
  </r>
  <r>
    <x v="7812"/>
    <d v="2023-07-16T00:00:00"/>
    <s v="Customer_713"/>
    <x v="1"/>
    <x v="3"/>
    <x v="2"/>
    <x v="5"/>
    <n v="8"/>
    <n v="175"/>
    <n v="20"/>
    <n v="1120"/>
    <x v="7706"/>
    <s v="UPI"/>
    <x v="2"/>
    <n v="6"/>
    <n v="2023"/>
    <n v="7"/>
    <x v="10"/>
    <n v="3"/>
    <n v="29"/>
    <n v="4"/>
    <n v="0"/>
    <x v="2"/>
    <x v="0"/>
    <n v="28000"/>
    <n v="0.17"/>
  </r>
  <r>
    <x v="7813"/>
    <d v="2023-11-06T00:00:00"/>
    <s v="Customer_1474"/>
    <x v="3"/>
    <x v="0"/>
    <x v="1"/>
    <x v="3"/>
    <n v="10"/>
    <n v="3891"/>
    <n v="14"/>
    <n v="33462.6"/>
    <x v="7707"/>
    <s v="Card"/>
    <x v="1"/>
    <n v="5"/>
    <n v="2023"/>
    <n v="11"/>
    <x v="6"/>
    <n v="4"/>
    <n v="45"/>
    <n v="2"/>
    <n v="1"/>
    <x v="3"/>
    <x v="1"/>
    <n v="544740"/>
    <n v="0.1"/>
  </r>
  <r>
    <x v="7814"/>
    <d v="2023-03-30T00:00:00"/>
    <s v="Customer_1802"/>
    <x v="2"/>
    <x v="0"/>
    <x v="2"/>
    <x v="5"/>
    <n v="9"/>
    <n v="435"/>
    <n v="4"/>
    <n v="3758.4"/>
    <x v="7708"/>
    <s v="Card"/>
    <x v="0"/>
    <n v="4"/>
    <n v="2023"/>
    <n v="3"/>
    <x v="9"/>
    <n v="1"/>
    <n v="13"/>
    <n v="5"/>
    <n v="4"/>
    <x v="4"/>
    <x v="1"/>
    <n v="15660"/>
    <n v="0.13"/>
  </r>
  <r>
    <x v="7815"/>
    <d v="2023-03-20T00:00:00"/>
    <s v="Customer_545"/>
    <x v="2"/>
    <x v="3"/>
    <x v="2"/>
    <x v="5"/>
    <n v="10"/>
    <n v="2294"/>
    <n v="16"/>
    <n v="19269.599999999999"/>
    <x v="7709"/>
    <s v="Cash"/>
    <x v="2"/>
    <n v="7"/>
    <n v="2023"/>
    <n v="3"/>
    <x v="9"/>
    <n v="1"/>
    <n v="12"/>
    <n v="4"/>
    <n v="1"/>
    <x v="3"/>
    <x v="1"/>
    <n v="367040"/>
    <n v="0.2"/>
  </r>
  <r>
    <x v="7816"/>
    <d v="2023-02-26T00:00:00"/>
    <s v="Customer_1527"/>
    <x v="3"/>
    <x v="1"/>
    <x v="2"/>
    <x v="2"/>
    <n v="4"/>
    <n v="4469"/>
    <n v="2"/>
    <n v="17518.48"/>
    <x v="7710"/>
    <s v="Card"/>
    <x v="1"/>
    <n v="5"/>
    <n v="2023"/>
    <n v="2"/>
    <x v="3"/>
    <n v="1"/>
    <n v="9"/>
    <n v="5"/>
    <n v="0"/>
    <x v="2"/>
    <x v="0"/>
    <n v="35752"/>
    <n v="0.06"/>
  </r>
  <r>
    <x v="7817"/>
    <d v="2023-02-26T00:00:00"/>
    <s v="Customer_347"/>
    <x v="0"/>
    <x v="3"/>
    <x v="2"/>
    <x v="5"/>
    <n v="5"/>
    <n v="3083"/>
    <n v="15"/>
    <n v="13102.75"/>
    <x v="7711"/>
    <s v="Card"/>
    <x v="2"/>
    <n v="7"/>
    <n v="2023"/>
    <n v="2"/>
    <x v="3"/>
    <n v="1"/>
    <n v="9"/>
    <n v="5"/>
    <n v="0"/>
    <x v="2"/>
    <x v="0"/>
    <n v="231225"/>
    <n v="0.18"/>
  </r>
  <r>
    <x v="7818"/>
    <d v="2023-12-11T00:00:00"/>
    <s v="Customer_1866"/>
    <x v="0"/>
    <x v="0"/>
    <x v="0"/>
    <x v="4"/>
    <n v="3"/>
    <n v="2253"/>
    <n v="22"/>
    <n v="5272.02"/>
    <x v="7712"/>
    <s v="UPI"/>
    <x v="0"/>
    <n v="7"/>
    <n v="2023"/>
    <n v="12"/>
    <x v="2"/>
    <n v="4"/>
    <n v="50"/>
    <n v="3"/>
    <n v="1"/>
    <x v="3"/>
    <x v="1"/>
    <n v="148698"/>
    <n v="0.1"/>
  </r>
  <r>
    <x v="7819"/>
    <d v="2023-05-04T00:00:00"/>
    <s v="Customer_112"/>
    <x v="1"/>
    <x v="0"/>
    <x v="2"/>
    <x v="2"/>
    <n v="8"/>
    <n v="3869"/>
    <n v="2"/>
    <n v="30332.959999999999"/>
    <x v="7713"/>
    <s v="Cash"/>
    <x v="2"/>
    <n v="5"/>
    <n v="2023"/>
    <n v="5"/>
    <x v="11"/>
    <n v="2"/>
    <n v="18"/>
    <n v="1"/>
    <n v="4"/>
    <x v="4"/>
    <x v="1"/>
    <n v="61904"/>
    <n v="0.14000000000000001"/>
  </r>
  <r>
    <x v="7820"/>
    <d v="2023-02-11T00:00:00"/>
    <s v="Customer_432"/>
    <x v="1"/>
    <x v="2"/>
    <x v="0"/>
    <x v="0"/>
    <n v="5"/>
    <n v="3899"/>
    <n v="14"/>
    <n v="16765.7"/>
    <x v="7714"/>
    <s v="Cash"/>
    <x v="2"/>
    <n v="4"/>
    <n v="2023"/>
    <n v="2"/>
    <x v="3"/>
    <n v="1"/>
    <n v="6"/>
    <n v="2"/>
    <n v="6"/>
    <x v="0"/>
    <x v="0"/>
    <n v="272930"/>
    <n v="0.1"/>
  </r>
  <r>
    <x v="7821"/>
    <d v="2023-06-06T00:00:00"/>
    <s v="Customer_1778"/>
    <x v="3"/>
    <x v="3"/>
    <x v="2"/>
    <x v="2"/>
    <n v="8"/>
    <n v="3267"/>
    <n v="21"/>
    <n v="20647.439999999999"/>
    <x v="7715"/>
    <s v="Card"/>
    <x v="0"/>
    <n v="2"/>
    <n v="2023"/>
    <n v="6"/>
    <x v="7"/>
    <n v="2"/>
    <n v="23"/>
    <n v="2"/>
    <n v="2"/>
    <x v="5"/>
    <x v="1"/>
    <n v="548856"/>
    <n v="0.18"/>
  </r>
  <r>
    <x v="7822"/>
    <d v="2023-05-29T00:00:00"/>
    <s v="Customer_1114"/>
    <x v="1"/>
    <x v="3"/>
    <x v="0"/>
    <x v="6"/>
    <n v="4"/>
    <n v="478"/>
    <n v="9"/>
    <n v="1739.92"/>
    <x v="7716"/>
    <s v="UPI"/>
    <x v="1"/>
    <n v="2"/>
    <n v="2023"/>
    <n v="5"/>
    <x v="11"/>
    <n v="2"/>
    <n v="22"/>
    <n v="5"/>
    <n v="1"/>
    <x v="3"/>
    <x v="1"/>
    <n v="17208"/>
    <n v="0.09"/>
  </r>
  <r>
    <x v="7823"/>
    <d v="2023-11-18T00:00:00"/>
    <s v="Customer_1017"/>
    <x v="2"/>
    <x v="2"/>
    <x v="0"/>
    <x v="0"/>
    <n v="4"/>
    <n v="2309"/>
    <n v="4"/>
    <n v="8866.56"/>
    <x v="7717"/>
    <s v="UPI"/>
    <x v="1"/>
    <n v="2"/>
    <n v="2023"/>
    <n v="11"/>
    <x v="6"/>
    <n v="4"/>
    <n v="46"/>
    <n v="3"/>
    <n v="6"/>
    <x v="0"/>
    <x v="0"/>
    <n v="36944"/>
    <n v="0.1"/>
  </r>
  <r>
    <x v="7824"/>
    <d v="2023-10-29T00:00:00"/>
    <s v="Customer_613"/>
    <x v="1"/>
    <x v="2"/>
    <x v="1"/>
    <x v="3"/>
    <n v="3"/>
    <n v="4383"/>
    <n v="10"/>
    <n v="11834.1"/>
    <x v="7718"/>
    <s v="Cash"/>
    <x v="1"/>
    <n v="2"/>
    <n v="2023"/>
    <n v="10"/>
    <x v="1"/>
    <n v="4"/>
    <n v="44"/>
    <n v="5"/>
    <n v="0"/>
    <x v="2"/>
    <x v="0"/>
    <n v="131490"/>
    <n v="0.1"/>
  </r>
  <r>
    <x v="7825"/>
    <d v="2023-04-15T00:00:00"/>
    <s v="Customer_1414"/>
    <x v="2"/>
    <x v="2"/>
    <x v="0"/>
    <x v="6"/>
    <n v="2"/>
    <n v="1599"/>
    <n v="29"/>
    <n v="2270.58"/>
    <x v="7719"/>
    <s v="Cash"/>
    <x v="2"/>
    <n v="1"/>
    <n v="2023"/>
    <n v="4"/>
    <x v="8"/>
    <n v="2"/>
    <n v="15"/>
    <n v="3"/>
    <n v="6"/>
    <x v="0"/>
    <x v="0"/>
    <n v="92742"/>
    <n v="0.1"/>
  </r>
  <r>
    <x v="7826"/>
    <d v="2023-03-04T00:00:00"/>
    <s v="Customer_1097"/>
    <x v="1"/>
    <x v="1"/>
    <x v="0"/>
    <x v="0"/>
    <n v="6"/>
    <n v="2028"/>
    <n v="9"/>
    <n v="11072.88"/>
    <x v="7720"/>
    <s v="Cash"/>
    <x v="0"/>
    <n v="3"/>
    <n v="2023"/>
    <n v="3"/>
    <x v="9"/>
    <n v="1"/>
    <n v="9"/>
    <n v="1"/>
    <n v="6"/>
    <x v="0"/>
    <x v="0"/>
    <n v="109512"/>
    <n v="0.1"/>
  </r>
  <r>
    <x v="7827"/>
    <d v="2023-12-19T00:00:00"/>
    <s v="Customer_614"/>
    <x v="3"/>
    <x v="1"/>
    <x v="0"/>
    <x v="6"/>
    <n v="6"/>
    <n v="2309"/>
    <n v="9"/>
    <n v="12607.14"/>
    <x v="7721"/>
    <s v="Cash"/>
    <x v="2"/>
    <n v="3"/>
    <n v="2023"/>
    <n v="12"/>
    <x v="2"/>
    <n v="4"/>
    <n v="51"/>
    <n v="4"/>
    <n v="2"/>
    <x v="5"/>
    <x v="1"/>
    <n v="124686"/>
    <n v="0.2"/>
  </r>
  <r>
    <x v="7828"/>
    <d v="2023-12-25T00:00:00"/>
    <s v="Customer_432"/>
    <x v="0"/>
    <x v="2"/>
    <x v="2"/>
    <x v="2"/>
    <n v="4"/>
    <n v="3265"/>
    <n v="4"/>
    <n v="12537.6"/>
    <x v="7722"/>
    <s v="Card"/>
    <x v="1"/>
    <n v="5"/>
    <n v="2023"/>
    <n v="12"/>
    <x v="2"/>
    <n v="4"/>
    <n v="52"/>
    <n v="5"/>
    <n v="1"/>
    <x v="3"/>
    <x v="1"/>
    <n v="52240"/>
    <n v="0.11"/>
  </r>
  <r>
    <x v="7829"/>
    <d v="2023-10-11T00:00:00"/>
    <s v="Customer_1756"/>
    <x v="2"/>
    <x v="0"/>
    <x v="1"/>
    <x v="1"/>
    <n v="9"/>
    <n v="3481"/>
    <n v="26"/>
    <n v="23183.46"/>
    <x v="7723"/>
    <s v="UPI"/>
    <x v="1"/>
    <n v="1"/>
    <n v="2023"/>
    <n v="10"/>
    <x v="1"/>
    <n v="4"/>
    <n v="41"/>
    <n v="2"/>
    <n v="3"/>
    <x v="6"/>
    <x v="1"/>
    <n v="814554"/>
    <n v="0.15"/>
  </r>
  <r>
    <x v="7830"/>
    <d v="2023-11-04T00:00:00"/>
    <s v="Customer_1782"/>
    <x v="3"/>
    <x v="0"/>
    <x v="0"/>
    <x v="6"/>
    <n v="10"/>
    <n v="3761"/>
    <n v="7"/>
    <n v="34977.300000000003"/>
    <x v="7724"/>
    <s v="Card"/>
    <x v="1"/>
    <n v="2"/>
    <n v="2023"/>
    <n v="11"/>
    <x v="6"/>
    <n v="4"/>
    <n v="44"/>
    <n v="1"/>
    <n v="6"/>
    <x v="0"/>
    <x v="0"/>
    <n v="263270"/>
    <n v="0.11"/>
  </r>
  <r>
    <x v="7831"/>
    <d v="2023-05-25T00:00:00"/>
    <s v="Customer_735"/>
    <x v="0"/>
    <x v="0"/>
    <x v="0"/>
    <x v="0"/>
    <n v="10"/>
    <n v="3453"/>
    <n v="9"/>
    <n v="31422.3"/>
    <x v="7725"/>
    <s v="UPI"/>
    <x v="1"/>
    <n v="2"/>
    <n v="2023"/>
    <n v="5"/>
    <x v="11"/>
    <n v="2"/>
    <n v="21"/>
    <n v="4"/>
    <n v="4"/>
    <x v="4"/>
    <x v="1"/>
    <n v="310770"/>
    <n v="0.09"/>
  </r>
  <r>
    <x v="7832"/>
    <d v="2023-11-25T00:00:00"/>
    <s v="Customer_328"/>
    <x v="0"/>
    <x v="2"/>
    <x v="2"/>
    <x v="7"/>
    <n v="3"/>
    <n v="4029"/>
    <n v="17"/>
    <n v="10032.209999999999"/>
    <x v="7726"/>
    <s v="UPI"/>
    <x v="0"/>
    <n v="7"/>
    <n v="2023"/>
    <n v="11"/>
    <x v="6"/>
    <n v="4"/>
    <n v="47"/>
    <n v="4"/>
    <n v="6"/>
    <x v="0"/>
    <x v="0"/>
    <n v="205479"/>
    <n v="7.0000000000000007E-2"/>
  </r>
  <r>
    <x v="7833"/>
    <d v="2023-10-31T00:00:00"/>
    <s v="Customer_772"/>
    <x v="0"/>
    <x v="0"/>
    <x v="1"/>
    <x v="8"/>
    <n v="7"/>
    <n v="4951"/>
    <n v="8"/>
    <n v="31884.44"/>
    <x v="7727"/>
    <s v="Card"/>
    <x v="1"/>
    <n v="1"/>
    <n v="2023"/>
    <n v="10"/>
    <x v="1"/>
    <n v="4"/>
    <n v="44"/>
    <n v="5"/>
    <n v="2"/>
    <x v="5"/>
    <x v="1"/>
    <n v="277256"/>
    <n v="0.2"/>
  </r>
  <r>
    <x v="7834"/>
    <d v="2023-09-04T00:00:00"/>
    <s v="Customer_1801"/>
    <x v="3"/>
    <x v="0"/>
    <x v="1"/>
    <x v="1"/>
    <n v="5"/>
    <n v="737"/>
    <n v="20"/>
    <n v="2948"/>
    <x v="7728"/>
    <s v="Cash"/>
    <x v="0"/>
    <n v="4"/>
    <n v="2023"/>
    <n v="9"/>
    <x v="5"/>
    <n v="3"/>
    <n v="36"/>
    <n v="2"/>
    <n v="1"/>
    <x v="3"/>
    <x v="1"/>
    <n v="73700"/>
    <n v="0.08"/>
  </r>
  <r>
    <x v="7835"/>
    <d v="2023-06-25T00:00:00"/>
    <s v="Customer_894"/>
    <x v="2"/>
    <x v="0"/>
    <x v="1"/>
    <x v="1"/>
    <n v="10"/>
    <n v="2145"/>
    <n v="29"/>
    <n v="15229.5"/>
    <x v="7729"/>
    <s v="UPI"/>
    <x v="0"/>
    <n v="2"/>
    <n v="2023"/>
    <n v="6"/>
    <x v="7"/>
    <n v="2"/>
    <n v="26"/>
    <n v="5"/>
    <n v="0"/>
    <x v="2"/>
    <x v="0"/>
    <n v="622050"/>
    <n v="0.14000000000000001"/>
  </r>
  <r>
    <x v="7836"/>
    <d v="2023-12-06T00:00:00"/>
    <s v="Customer_313"/>
    <x v="2"/>
    <x v="0"/>
    <x v="2"/>
    <x v="7"/>
    <n v="5"/>
    <n v="4862"/>
    <n v="17"/>
    <n v="20177.3"/>
    <x v="7730"/>
    <s v="UPI"/>
    <x v="2"/>
    <n v="2"/>
    <n v="2023"/>
    <n v="12"/>
    <x v="2"/>
    <n v="4"/>
    <n v="49"/>
    <n v="2"/>
    <n v="3"/>
    <x v="6"/>
    <x v="1"/>
    <n v="413270"/>
    <n v="0.16"/>
  </r>
  <r>
    <x v="7837"/>
    <d v="2023-04-06T00:00:00"/>
    <s v="Customer_1679"/>
    <x v="0"/>
    <x v="0"/>
    <x v="1"/>
    <x v="8"/>
    <n v="8"/>
    <n v="2564"/>
    <n v="3"/>
    <n v="19896.64"/>
    <x v="7731"/>
    <s v="UPI"/>
    <x v="0"/>
    <n v="6"/>
    <n v="2023"/>
    <n v="4"/>
    <x v="8"/>
    <n v="2"/>
    <n v="14"/>
    <n v="2"/>
    <n v="4"/>
    <x v="4"/>
    <x v="1"/>
    <n v="61536"/>
    <n v="0.18"/>
  </r>
  <r>
    <x v="7838"/>
    <d v="2023-04-01T00:00:00"/>
    <s v="Customer_989"/>
    <x v="1"/>
    <x v="3"/>
    <x v="0"/>
    <x v="0"/>
    <n v="2"/>
    <n v="315"/>
    <n v="22"/>
    <n v="491.4"/>
    <x v="7732"/>
    <s v="Card"/>
    <x v="1"/>
    <n v="4"/>
    <n v="2023"/>
    <n v="4"/>
    <x v="8"/>
    <n v="2"/>
    <n v="13"/>
    <n v="1"/>
    <n v="6"/>
    <x v="0"/>
    <x v="0"/>
    <n v="13860"/>
    <n v="0.09"/>
  </r>
  <r>
    <x v="7839"/>
    <d v="2023-08-11T00:00:00"/>
    <s v="Customer_196"/>
    <x v="0"/>
    <x v="1"/>
    <x v="0"/>
    <x v="4"/>
    <n v="3"/>
    <n v="145"/>
    <n v="24"/>
    <n v="330.6"/>
    <x v="7733"/>
    <s v="UPI"/>
    <x v="2"/>
    <n v="5"/>
    <n v="2023"/>
    <n v="8"/>
    <x v="4"/>
    <n v="3"/>
    <n v="32"/>
    <n v="2"/>
    <n v="5"/>
    <x v="1"/>
    <x v="1"/>
    <n v="10440"/>
    <n v="0.17"/>
  </r>
  <r>
    <x v="7840"/>
    <d v="2023-10-06T00:00:00"/>
    <s v="Customer_1306"/>
    <x v="2"/>
    <x v="0"/>
    <x v="1"/>
    <x v="1"/>
    <n v="1"/>
    <n v="3088"/>
    <n v="6"/>
    <n v="2902.72"/>
    <x v="7734"/>
    <s v="Card"/>
    <x v="0"/>
    <n v="6"/>
    <n v="2023"/>
    <n v="10"/>
    <x v="1"/>
    <n v="4"/>
    <n v="40"/>
    <n v="1"/>
    <n v="5"/>
    <x v="1"/>
    <x v="1"/>
    <n v="18528"/>
    <n v="7.0000000000000007E-2"/>
  </r>
  <r>
    <x v="7841"/>
    <d v="2023-07-09T00:00:00"/>
    <s v="Customer_733"/>
    <x v="1"/>
    <x v="2"/>
    <x v="2"/>
    <x v="2"/>
    <n v="8"/>
    <n v="2441"/>
    <n v="9"/>
    <n v="17770.48"/>
    <x v="7735"/>
    <s v="Card"/>
    <x v="0"/>
    <n v="6"/>
    <n v="2023"/>
    <n v="7"/>
    <x v="10"/>
    <n v="3"/>
    <n v="28"/>
    <n v="3"/>
    <n v="0"/>
    <x v="2"/>
    <x v="0"/>
    <n v="175752"/>
    <n v="0.17"/>
  </r>
  <r>
    <x v="7842"/>
    <d v="2023-05-23T00:00:00"/>
    <s v="Customer_1883"/>
    <x v="3"/>
    <x v="2"/>
    <x v="0"/>
    <x v="4"/>
    <n v="5"/>
    <n v="1752"/>
    <n v="29"/>
    <n v="6219.6"/>
    <x v="7736"/>
    <s v="Cash"/>
    <x v="1"/>
    <n v="7"/>
    <n v="2023"/>
    <n v="5"/>
    <x v="11"/>
    <n v="2"/>
    <n v="21"/>
    <n v="4"/>
    <n v="2"/>
    <x v="5"/>
    <x v="1"/>
    <n v="254040"/>
    <n v="7.0000000000000007E-2"/>
  </r>
  <r>
    <x v="7843"/>
    <d v="2023-06-08T00:00:00"/>
    <s v="Customer_1580"/>
    <x v="0"/>
    <x v="3"/>
    <x v="2"/>
    <x v="5"/>
    <n v="5"/>
    <n v="1778"/>
    <n v="18"/>
    <n v="7289.8"/>
    <x v="7737"/>
    <s v="UPI"/>
    <x v="0"/>
    <n v="2"/>
    <n v="2023"/>
    <n v="6"/>
    <x v="7"/>
    <n v="2"/>
    <n v="23"/>
    <n v="2"/>
    <n v="4"/>
    <x v="4"/>
    <x v="1"/>
    <n v="160020"/>
    <n v="0.11"/>
  </r>
  <r>
    <x v="7844"/>
    <d v="2023-02-20T00:00:00"/>
    <s v="Customer_852"/>
    <x v="0"/>
    <x v="1"/>
    <x v="1"/>
    <x v="8"/>
    <n v="5"/>
    <n v="4572"/>
    <n v="13"/>
    <n v="19888.2"/>
    <x v="7738"/>
    <s v="Cash"/>
    <x v="0"/>
    <n v="4"/>
    <n v="2023"/>
    <n v="2"/>
    <x v="3"/>
    <n v="1"/>
    <n v="8"/>
    <n v="4"/>
    <n v="1"/>
    <x v="3"/>
    <x v="1"/>
    <n v="297180"/>
    <n v="0.13"/>
  </r>
  <r>
    <x v="7845"/>
    <d v="2023-07-07T00:00:00"/>
    <s v="Customer_1351"/>
    <x v="2"/>
    <x v="1"/>
    <x v="2"/>
    <x v="2"/>
    <n v="9"/>
    <n v="2097"/>
    <n v="9"/>
    <n v="17174.43"/>
    <x v="7739"/>
    <s v="Cash"/>
    <x v="0"/>
    <n v="7"/>
    <n v="2023"/>
    <n v="7"/>
    <x v="10"/>
    <n v="3"/>
    <n v="27"/>
    <n v="2"/>
    <n v="5"/>
    <x v="1"/>
    <x v="1"/>
    <n v="169857"/>
    <n v="0.05"/>
  </r>
  <r>
    <x v="7846"/>
    <d v="2023-12-07T00:00:00"/>
    <s v="Customer_439"/>
    <x v="3"/>
    <x v="3"/>
    <x v="1"/>
    <x v="3"/>
    <n v="8"/>
    <n v="4460"/>
    <n v="17"/>
    <n v="29614.400000000001"/>
    <x v="7740"/>
    <s v="UPI"/>
    <x v="2"/>
    <n v="4"/>
    <n v="2023"/>
    <n v="12"/>
    <x v="2"/>
    <n v="4"/>
    <n v="49"/>
    <n v="2"/>
    <n v="4"/>
    <x v="4"/>
    <x v="1"/>
    <n v="606560"/>
    <n v="0.1"/>
  </r>
  <r>
    <x v="7847"/>
    <d v="2023-08-12T00:00:00"/>
    <s v="Customer_301"/>
    <x v="3"/>
    <x v="1"/>
    <x v="2"/>
    <x v="5"/>
    <n v="4"/>
    <n v="1087"/>
    <n v="1"/>
    <n v="4304.5200000000004"/>
    <x v="7741"/>
    <s v="UPI"/>
    <x v="0"/>
    <n v="1"/>
    <n v="2023"/>
    <n v="8"/>
    <x v="4"/>
    <n v="3"/>
    <n v="32"/>
    <n v="2"/>
    <n v="6"/>
    <x v="0"/>
    <x v="0"/>
    <n v="4348"/>
    <n v="0.08"/>
  </r>
  <r>
    <x v="7848"/>
    <d v="2023-05-26T00:00:00"/>
    <s v="Customer_498"/>
    <x v="0"/>
    <x v="3"/>
    <x v="0"/>
    <x v="0"/>
    <n v="8"/>
    <n v="4542"/>
    <n v="18"/>
    <n v="29795.52"/>
    <x v="7742"/>
    <s v="Cash"/>
    <x v="0"/>
    <n v="5"/>
    <n v="2023"/>
    <n v="5"/>
    <x v="11"/>
    <n v="2"/>
    <n v="21"/>
    <n v="4"/>
    <n v="5"/>
    <x v="1"/>
    <x v="1"/>
    <n v="654048"/>
    <n v="0.17"/>
  </r>
  <r>
    <x v="7849"/>
    <d v="2023-06-07T00:00:00"/>
    <s v="Customer_873"/>
    <x v="3"/>
    <x v="2"/>
    <x v="2"/>
    <x v="5"/>
    <n v="10"/>
    <n v="1524"/>
    <n v="6"/>
    <n v="14325.6"/>
    <x v="7743"/>
    <s v="Card"/>
    <x v="2"/>
    <n v="6"/>
    <n v="2023"/>
    <n v="6"/>
    <x v="7"/>
    <n v="2"/>
    <n v="23"/>
    <n v="2"/>
    <n v="3"/>
    <x v="6"/>
    <x v="1"/>
    <n v="91440"/>
    <n v="0.11"/>
  </r>
  <r>
    <x v="7850"/>
    <d v="2023-11-07T00:00:00"/>
    <s v="Customer_1403"/>
    <x v="1"/>
    <x v="2"/>
    <x v="2"/>
    <x v="2"/>
    <n v="6"/>
    <n v="191"/>
    <n v="1"/>
    <n v="1134.54"/>
    <x v="7744"/>
    <s v="UPI"/>
    <x v="2"/>
    <n v="7"/>
    <n v="2023"/>
    <n v="11"/>
    <x v="6"/>
    <n v="4"/>
    <n v="45"/>
    <n v="2"/>
    <n v="2"/>
    <x v="5"/>
    <x v="1"/>
    <n v="1146"/>
    <n v="0.16"/>
  </r>
  <r>
    <x v="7851"/>
    <d v="2023-04-17T00:00:00"/>
    <s v="Customer_68"/>
    <x v="2"/>
    <x v="1"/>
    <x v="0"/>
    <x v="4"/>
    <n v="5"/>
    <n v="2937"/>
    <n v="20"/>
    <n v="11748"/>
    <x v="7745"/>
    <s v="Card"/>
    <x v="2"/>
    <n v="7"/>
    <n v="2023"/>
    <n v="4"/>
    <x v="8"/>
    <n v="2"/>
    <n v="16"/>
    <n v="4"/>
    <n v="1"/>
    <x v="3"/>
    <x v="1"/>
    <n v="293700"/>
    <n v="0.18"/>
  </r>
  <r>
    <x v="7852"/>
    <d v="2023-06-26T00:00:00"/>
    <s v="Customer_1321"/>
    <x v="0"/>
    <x v="3"/>
    <x v="1"/>
    <x v="3"/>
    <n v="2"/>
    <n v="4678"/>
    <n v="11"/>
    <n v="8326.84"/>
    <x v="7746"/>
    <s v="Cash"/>
    <x v="0"/>
    <n v="2"/>
    <n v="2023"/>
    <n v="6"/>
    <x v="7"/>
    <n v="2"/>
    <n v="26"/>
    <n v="5"/>
    <n v="1"/>
    <x v="3"/>
    <x v="1"/>
    <n v="102916"/>
    <n v="0.17"/>
  </r>
  <r>
    <x v="7853"/>
    <d v="2023-06-04T00:00:00"/>
    <s v="Customer_1044"/>
    <x v="2"/>
    <x v="2"/>
    <x v="1"/>
    <x v="1"/>
    <n v="7"/>
    <n v="3530"/>
    <n v="17"/>
    <n v="20509.3"/>
    <x v="7747"/>
    <s v="UPI"/>
    <x v="0"/>
    <n v="4"/>
    <n v="2023"/>
    <n v="6"/>
    <x v="7"/>
    <n v="2"/>
    <n v="23"/>
    <n v="2"/>
    <n v="0"/>
    <x v="2"/>
    <x v="0"/>
    <n v="420070"/>
    <n v="0.1"/>
  </r>
  <r>
    <x v="7854"/>
    <d v="2023-01-04T00:00:00"/>
    <s v="Customer_1959"/>
    <x v="0"/>
    <x v="0"/>
    <x v="0"/>
    <x v="6"/>
    <n v="9"/>
    <n v="1716"/>
    <n v="18"/>
    <n v="12664.08"/>
    <x v="7748"/>
    <s v="Card"/>
    <x v="2"/>
    <n v="4"/>
    <n v="2023"/>
    <n v="1"/>
    <x v="0"/>
    <n v="1"/>
    <n v="1"/>
    <n v="1"/>
    <n v="3"/>
    <x v="6"/>
    <x v="1"/>
    <n v="277992"/>
    <n v="0.17"/>
  </r>
  <r>
    <x v="7855"/>
    <d v="2023-05-08T00:00:00"/>
    <s v="Customer_261"/>
    <x v="0"/>
    <x v="0"/>
    <x v="2"/>
    <x v="2"/>
    <n v="10"/>
    <n v="2509"/>
    <n v="27"/>
    <n v="18315.7"/>
    <x v="7749"/>
    <s v="Card"/>
    <x v="2"/>
    <n v="4"/>
    <n v="2023"/>
    <n v="5"/>
    <x v="11"/>
    <n v="2"/>
    <n v="19"/>
    <n v="2"/>
    <n v="1"/>
    <x v="3"/>
    <x v="1"/>
    <n v="677430"/>
    <n v="0.11"/>
  </r>
  <r>
    <x v="7856"/>
    <d v="2023-08-06T00:00:00"/>
    <s v="Customer_27"/>
    <x v="2"/>
    <x v="1"/>
    <x v="1"/>
    <x v="3"/>
    <n v="5"/>
    <n v="4901"/>
    <n v="19"/>
    <n v="19849.05"/>
    <x v="7750"/>
    <s v="Card"/>
    <x v="0"/>
    <n v="3"/>
    <n v="2023"/>
    <n v="8"/>
    <x v="4"/>
    <n v="3"/>
    <n v="32"/>
    <n v="2"/>
    <n v="0"/>
    <x v="2"/>
    <x v="0"/>
    <n v="465595"/>
    <n v="0.17"/>
  </r>
  <r>
    <x v="7857"/>
    <d v="2023-06-20T00:00:00"/>
    <s v="Customer_1450"/>
    <x v="0"/>
    <x v="0"/>
    <x v="1"/>
    <x v="3"/>
    <n v="3"/>
    <n v="4740"/>
    <n v="16"/>
    <n v="11944.8"/>
    <x v="7751"/>
    <s v="UPI"/>
    <x v="1"/>
    <n v="7"/>
    <n v="2023"/>
    <n v="6"/>
    <x v="7"/>
    <n v="2"/>
    <n v="25"/>
    <n v="4"/>
    <n v="2"/>
    <x v="5"/>
    <x v="1"/>
    <n v="227520"/>
    <n v="0.08"/>
  </r>
  <r>
    <x v="7858"/>
    <d v="2023-06-22T00:00:00"/>
    <s v="Customer_1787"/>
    <x v="0"/>
    <x v="3"/>
    <x v="2"/>
    <x v="5"/>
    <n v="8"/>
    <n v="3510"/>
    <n v="9"/>
    <n v="25552.799999999999"/>
    <x v="7752"/>
    <s v="UPI"/>
    <x v="1"/>
    <n v="3"/>
    <n v="2023"/>
    <n v="6"/>
    <x v="7"/>
    <n v="2"/>
    <n v="25"/>
    <n v="4"/>
    <n v="4"/>
    <x v="4"/>
    <x v="1"/>
    <n v="252720"/>
    <n v="0.14000000000000001"/>
  </r>
  <r>
    <x v="7859"/>
    <d v="2023-06-22T00:00:00"/>
    <s v="Customer_347"/>
    <x v="0"/>
    <x v="1"/>
    <x v="1"/>
    <x v="3"/>
    <n v="1"/>
    <n v="1319"/>
    <n v="12"/>
    <n v="1160.72"/>
    <x v="1065"/>
    <s v="Card"/>
    <x v="0"/>
    <n v="1"/>
    <n v="2023"/>
    <n v="6"/>
    <x v="7"/>
    <n v="2"/>
    <n v="25"/>
    <n v="4"/>
    <n v="4"/>
    <x v="4"/>
    <x v="1"/>
    <n v="15828"/>
    <n v="0.17"/>
  </r>
  <r>
    <x v="7860"/>
    <d v="2023-06-24T00:00:00"/>
    <s v="Customer_1775"/>
    <x v="0"/>
    <x v="2"/>
    <x v="1"/>
    <x v="8"/>
    <n v="7"/>
    <n v="4277"/>
    <n v="2"/>
    <n v="29340.22"/>
    <x v="7753"/>
    <s v="Card"/>
    <x v="2"/>
    <n v="3"/>
    <n v="2023"/>
    <n v="6"/>
    <x v="7"/>
    <n v="2"/>
    <n v="25"/>
    <n v="4"/>
    <n v="6"/>
    <x v="0"/>
    <x v="0"/>
    <n v="59878"/>
    <n v="0.19"/>
  </r>
  <r>
    <x v="7861"/>
    <d v="2023-05-11T00:00:00"/>
    <s v="Customer_1839"/>
    <x v="3"/>
    <x v="2"/>
    <x v="0"/>
    <x v="0"/>
    <n v="10"/>
    <n v="1455"/>
    <n v="27"/>
    <n v="10621.5"/>
    <x v="7754"/>
    <s v="Cash"/>
    <x v="1"/>
    <n v="2"/>
    <n v="2023"/>
    <n v="5"/>
    <x v="11"/>
    <n v="2"/>
    <n v="19"/>
    <n v="2"/>
    <n v="4"/>
    <x v="4"/>
    <x v="1"/>
    <n v="392850"/>
    <n v="0.12"/>
  </r>
  <r>
    <x v="7862"/>
    <d v="2023-04-21T00:00:00"/>
    <s v="Customer_1013"/>
    <x v="3"/>
    <x v="1"/>
    <x v="2"/>
    <x v="2"/>
    <n v="9"/>
    <n v="3866"/>
    <n v="24"/>
    <n v="26443.439999999999"/>
    <x v="7755"/>
    <s v="Cash"/>
    <x v="0"/>
    <n v="4"/>
    <n v="2023"/>
    <n v="4"/>
    <x v="8"/>
    <n v="2"/>
    <n v="16"/>
    <n v="4"/>
    <n v="5"/>
    <x v="1"/>
    <x v="1"/>
    <n v="835056"/>
    <n v="0.17"/>
  </r>
  <r>
    <x v="7863"/>
    <d v="2023-02-06T00:00:00"/>
    <s v="Customer_842"/>
    <x v="3"/>
    <x v="2"/>
    <x v="1"/>
    <x v="3"/>
    <n v="8"/>
    <n v="1964"/>
    <n v="2"/>
    <n v="15397.76"/>
    <x v="7756"/>
    <s v="Cash"/>
    <x v="0"/>
    <n v="2"/>
    <n v="2023"/>
    <n v="2"/>
    <x v="3"/>
    <n v="1"/>
    <n v="6"/>
    <n v="2"/>
    <n v="1"/>
    <x v="3"/>
    <x v="1"/>
    <n v="31424"/>
    <n v="0.15"/>
  </r>
  <r>
    <x v="7864"/>
    <d v="2023-09-11T00:00:00"/>
    <s v="Customer_1567"/>
    <x v="3"/>
    <x v="1"/>
    <x v="0"/>
    <x v="6"/>
    <n v="10"/>
    <n v="1332"/>
    <n v="3"/>
    <n v="12920.4"/>
    <x v="7757"/>
    <s v="Cash"/>
    <x v="2"/>
    <n v="4"/>
    <n v="2023"/>
    <n v="9"/>
    <x v="5"/>
    <n v="3"/>
    <n v="37"/>
    <n v="3"/>
    <n v="1"/>
    <x v="3"/>
    <x v="1"/>
    <n v="39960"/>
    <n v="0.06"/>
  </r>
  <r>
    <x v="7865"/>
    <d v="2023-04-14T00:00:00"/>
    <s v="Customer_164"/>
    <x v="3"/>
    <x v="0"/>
    <x v="2"/>
    <x v="5"/>
    <n v="2"/>
    <n v="238"/>
    <n v="17"/>
    <n v="395.08"/>
    <x v="7758"/>
    <s v="Card"/>
    <x v="2"/>
    <n v="1"/>
    <n v="2023"/>
    <n v="4"/>
    <x v="8"/>
    <n v="2"/>
    <n v="15"/>
    <n v="3"/>
    <n v="5"/>
    <x v="1"/>
    <x v="1"/>
    <n v="8092"/>
    <n v="0.16"/>
  </r>
  <r>
    <x v="7866"/>
    <d v="2023-03-07T00:00:00"/>
    <s v="Customer_1525"/>
    <x v="2"/>
    <x v="2"/>
    <x v="2"/>
    <x v="2"/>
    <n v="10"/>
    <n v="4219"/>
    <n v="21"/>
    <n v="33330.1"/>
    <x v="7759"/>
    <s v="Cash"/>
    <x v="2"/>
    <n v="3"/>
    <n v="2023"/>
    <n v="3"/>
    <x v="9"/>
    <n v="1"/>
    <n v="10"/>
    <n v="2"/>
    <n v="2"/>
    <x v="5"/>
    <x v="1"/>
    <n v="885990"/>
    <n v="0.08"/>
  </r>
  <r>
    <x v="7867"/>
    <d v="2023-01-27T00:00:00"/>
    <s v="Customer_424"/>
    <x v="1"/>
    <x v="2"/>
    <x v="2"/>
    <x v="2"/>
    <n v="10"/>
    <n v="2245"/>
    <n v="25"/>
    <n v="16837.5"/>
    <x v="7760"/>
    <s v="Cash"/>
    <x v="1"/>
    <n v="5"/>
    <n v="2023"/>
    <n v="1"/>
    <x v="0"/>
    <n v="1"/>
    <n v="4"/>
    <n v="4"/>
    <n v="5"/>
    <x v="1"/>
    <x v="1"/>
    <n v="561250"/>
    <n v="0.2"/>
  </r>
  <r>
    <x v="7868"/>
    <d v="2023-03-08T00:00:00"/>
    <s v="Customer_725"/>
    <x v="2"/>
    <x v="3"/>
    <x v="0"/>
    <x v="6"/>
    <n v="9"/>
    <n v="3429"/>
    <n v="9"/>
    <n v="28083.51"/>
    <x v="7761"/>
    <s v="Cash"/>
    <x v="1"/>
    <n v="3"/>
    <n v="2023"/>
    <n v="3"/>
    <x v="9"/>
    <n v="1"/>
    <n v="10"/>
    <n v="2"/>
    <n v="3"/>
    <x v="6"/>
    <x v="1"/>
    <n v="277749"/>
    <n v="0.1"/>
  </r>
  <r>
    <x v="7869"/>
    <d v="2023-08-15T00:00:00"/>
    <s v="Customer_771"/>
    <x v="2"/>
    <x v="0"/>
    <x v="2"/>
    <x v="7"/>
    <n v="8"/>
    <n v="2148"/>
    <n v="13"/>
    <n v="14950.08"/>
    <x v="7762"/>
    <s v="UPI"/>
    <x v="1"/>
    <n v="7"/>
    <n v="2023"/>
    <n v="8"/>
    <x v="4"/>
    <n v="3"/>
    <n v="33"/>
    <n v="3"/>
    <n v="2"/>
    <x v="5"/>
    <x v="1"/>
    <n v="223392"/>
    <n v="0.09"/>
  </r>
  <r>
    <x v="7870"/>
    <d v="2023-08-28T00:00:00"/>
    <s v="Customer_111"/>
    <x v="2"/>
    <x v="2"/>
    <x v="2"/>
    <x v="2"/>
    <n v="4"/>
    <n v="1494"/>
    <n v="11"/>
    <n v="5318.64"/>
    <x v="7763"/>
    <s v="UPI"/>
    <x v="2"/>
    <n v="5"/>
    <n v="2023"/>
    <n v="8"/>
    <x v="4"/>
    <n v="3"/>
    <n v="35"/>
    <n v="5"/>
    <n v="1"/>
    <x v="3"/>
    <x v="1"/>
    <n v="65736"/>
    <n v="0.19"/>
  </r>
  <r>
    <x v="7871"/>
    <d v="2023-10-17T00:00:00"/>
    <s v="Customer_1020"/>
    <x v="2"/>
    <x v="2"/>
    <x v="1"/>
    <x v="3"/>
    <n v="5"/>
    <n v="631"/>
    <n v="24"/>
    <n v="2397.8000000000002"/>
    <x v="7764"/>
    <s v="Card"/>
    <x v="2"/>
    <n v="7"/>
    <n v="2023"/>
    <n v="10"/>
    <x v="1"/>
    <n v="4"/>
    <n v="42"/>
    <n v="3"/>
    <n v="2"/>
    <x v="5"/>
    <x v="1"/>
    <n v="75720"/>
    <n v="0.19"/>
  </r>
  <r>
    <x v="7872"/>
    <d v="2023-03-22T00:00:00"/>
    <s v="Customer_1572"/>
    <x v="2"/>
    <x v="3"/>
    <x v="1"/>
    <x v="1"/>
    <n v="1"/>
    <n v="4788"/>
    <n v="17"/>
    <n v="3974.04"/>
    <x v="7765"/>
    <s v="Card"/>
    <x v="1"/>
    <n v="2"/>
    <n v="2023"/>
    <n v="3"/>
    <x v="9"/>
    <n v="1"/>
    <n v="12"/>
    <n v="4"/>
    <n v="3"/>
    <x v="6"/>
    <x v="1"/>
    <n v="81396"/>
    <n v="0.13"/>
  </r>
  <r>
    <x v="7873"/>
    <d v="2023-11-24T00:00:00"/>
    <s v="Customer_1912"/>
    <x v="3"/>
    <x v="2"/>
    <x v="0"/>
    <x v="6"/>
    <n v="6"/>
    <n v="1421"/>
    <n v="17"/>
    <n v="7076.58"/>
    <x v="7766"/>
    <s v="UPI"/>
    <x v="0"/>
    <n v="3"/>
    <n v="2023"/>
    <n v="11"/>
    <x v="6"/>
    <n v="4"/>
    <n v="47"/>
    <n v="4"/>
    <n v="5"/>
    <x v="1"/>
    <x v="1"/>
    <n v="144942"/>
    <n v="0.16"/>
  </r>
  <r>
    <x v="7874"/>
    <d v="2023-05-18T00:00:00"/>
    <s v="Customer_725"/>
    <x v="3"/>
    <x v="3"/>
    <x v="1"/>
    <x v="3"/>
    <n v="2"/>
    <n v="3181"/>
    <n v="2"/>
    <n v="6234.76"/>
    <x v="7767"/>
    <s v="Cash"/>
    <x v="0"/>
    <n v="2"/>
    <n v="2023"/>
    <n v="5"/>
    <x v="11"/>
    <n v="2"/>
    <n v="20"/>
    <n v="3"/>
    <n v="4"/>
    <x v="4"/>
    <x v="1"/>
    <n v="12724"/>
    <n v="0.17"/>
  </r>
  <r>
    <x v="7875"/>
    <d v="2023-05-27T00:00:00"/>
    <s v="Customer_316"/>
    <x v="2"/>
    <x v="3"/>
    <x v="1"/>
    <x v="1"/>
    <n v="9"/>
    <n v="384"/>
    <n v="6"/>
    <n v="3248.64"/>
    <x v="7768"/>
    <s v="Card"/>
    <x v="2"/>
    <n v="2"/>
    <n v="2023"/>
    <n v="5"/>
    <x v="11"/>
    <n v="2"/>
    <n v="21"/>
    <n v="4"/>
    <n v="6"/>
    <x v="0"/>
    <x v="0"/>
    <n v="20736"/>
    <n v="0.09"/>
  </r>
  <r>
    <x v="7876"/>
    <d v="2023-05-26T00:00:00"/>
    <s v="Customer_83"/>
    <x v="3"/>
    <x v="0"/>
    <x v="0"/>
    <x v="6"/>
    <n v="3"/>
    <n v="3086"/>
    <n v="6"/>
    <n v="8702.52"/>
    <x v="7769"/>
    <s v="UPI"/>
    <x v="0"/>
    <n v="1"/>
    <n v="2023"/>
    <n v="5"/>
    <x v="11"/>
    <n v="2"/>
    <n v="21"/>
    <n v="4"/>
    <n v="5"/>
    <x v="1"/>
    <x v="1"/>
    <n v="55548"/>
    <n v="0.06"/>
  </r>
  <r>
    <x v="7877"/>
    <d v="2023-01-29T00:00:00"/>
    <s v="Customer_316"/>
    <x v="3"/>
    <x v="1"/>
    <x v="0"/>
    <x v="4"/>
    <n v="10"/>
    <n v="1148"/>
    <n v="8"/>
    <n v="10561.6"/>
    <x v="7770"/>
    <s v="UPI"/>
    <x v="0"/>
    <n v="3"/>
    <n v="2023"/>
    <n v="1"/>
    <x v="0"/>
    <n v="1"/>
    <n v="5"/>
    <n v="5"/>
    <n v="0"/>
    <x v="2"/>
    <x v="0"/>
    <n v="91840"/>
    <n v="0.1"/>
  </r>
  <r>
    <x v="7878"/>
    <d v="2023-06-18T00:00:00"/>
    <s v="Customer_1170"/>
    <x v="3"/>
    <x v="0"/>
    <x v="0"/>
    <x v="4"/>
    <n v="10"/>
    <n v="3906"/>
    <n v="1"/>
    <n v="38669.4"/>
    <x v="7771"/>
    <s v="Card"/>
    <x v="2"/>
    <n v="3"/>
    <n v="2023"/>
    <n v="6"/>
    <x v="7"/>
    <n v="2"/>
    <n v="25"/>
    <n v="4"/>
    <n v="0"/>
    <x v="2"/>
    <x v="0"/>
    <n v="39060"/>
    <n v="0.11"/>
  </r>
  <r>
    <x v="7879"/>
    <d v="2023-04-09T00:00:00"/>
    <s v="Customer_1741"/>
    <x v="0"/>
    <x v="2"/>
    <x v="2"/>
    <x v="7"/>
    <n v="3"/>
    <n v="2677"/>
    <n v="24"/>
    <n v="6103.56"/>
    <x v="7772"/>
    <s v="Card"/>
    <x v="1"/>
    <n v="1"/>
    <n v="2023"/>
    <n v="4"/>
    <x v="8"/>
    <n v="2"/>
    <n v="15"/>
    <n v="3"/>
    <n v="0"/>
    <x v="2"/>
    <x v="0"/>
    <n v="192744"/>
    <n v="0.19"/>
  </r>
  <r>
    <x v="7880"/>
    <d v="2023-08-28T00:00:00"/>
    <s v="Customer_1917"/>
    <x v="3"/>
    <x v="1"/>
    <x v="1"/>
    <x v="8"/>
    <n v="3"/>
    <n v="2388"/>
    <n v="10"/>
    <n v="6447.6"/>
    <x v="7773"/>
    <s v="UPI"/>
    <x v="0"/>
    <n v="7"/>
    <n v="2023"/>
    <n v="8"/>
    <x v="4"/>
    <n v="3"/>
    <n v="35"/>
    <n v="5"/>
    <n v="1"/>
    <x v="3"/>
    <x v="1"/>
    <n v="71640"/>
    <n v="0.08"/>
  </r>
  <r>
    <x v="7881"/>
    <d v="2023-02-23T00:00:00"/>
    <s v="Customer_212"/>
    <x v="3"/>
    <x v="2"/>
    <x v="1"/>
    <x v="8"/>
    <n v="4"/>
    <n v="4747"/>
    <n v="12"/>
    <n v="16709.439999999999"/>
    <x v="7774"/>
    <s v="Cash"/>
    <x v="2"/>
    <n v="5"/>
    <n v="2023"/>
    <n v="2"/>
    <x v="3"/>
    <n v="1"/>
    <n v="8"/>
    <n v="4"/>
    <n v="4"/>
    <x v="4"/>
    <x v="1"/>
    <n v="227856"/>
    <n v="0.19"/>
  </r>
  <r>
    <x v="7882"/>
    <d v="2023-02-21T00:00:00"/>
    <s v="Customer_1635"/>
    <x v="1"/>
    <x v="1"/>
    <x v="1"/>
    <x v="1"/>
    <n v="10"/>
    <n v="3404"/>
    <n v="1"/>
    <n v="33699.599999999999"/>
    <x v="7775"/>
    <s v="Card"/>
    <x v="2"/>
    <n v="3"/>
    <n v="2023"/>
    <n v="2"/>
    <x v="3"/>
    <n v="1"/>
    <n v="8"/>
    <n v="4"/>
    <n v="2"/>
    <x v="5"/>
    <x v="1"/>
    <n v="34040"/>
    <n v="0.18"/>
  </r>
  <r>
    <x v="7883"/>
    <d v="2023-07-28T00:00:00"/>
    <s v="Customer_1258"/>
    <x v="3"/>
    <x v="0"/>
    <x v="1"/>
    <x v="8"/>
    <n v="9"/>
    <n v="4187"/>
    <n v="9"/>
    <n v="34291.53"/>
    <x v="7776"/>
    <s v="Card"/>
    <x v="1"/>
    <n v="7"/>
    <n v="2023"/>
    <n v="7"/>
    <x v="10"/>
    <n v="3"/>
    <n v="30"/>
    <n v="5"/>
    <n v="5"/>
    <x v="1"/>
    <x v="1"/>
    <n v="339147"/>
    <n v="0.17"/>
  </r>
  <r>
    <x v="7884"/>
    <d v="2023-08-13T00:00:00"/>
    <s v="Customer_511"/>
    <x v="0"/>
    <x v="0"/>
    <x v="0"/>
    <x v="0"/>
    <n v="5"/>
    <n v="4568"/>
    <n v="2"/>
    <n v="22383.200000000001"/>
    <x v="7777"/>
    <s v="Card"/>
    <x v="0"/>
    <n v="5"/>
    <n v="2023"/>
    <n v="8"/>
    <x v="4"/>
    <n v="3"/>
    <n v="33"/>
    <n v="3"/>
    <n v="0"/>
    <x v="2"/>
    <x v="0"/>
    <n v="45680"/>
    <n v="0.08"/>
  </r>
  <r>
    <x v="7885"/>
    <d v="2023-02-27T00:00:00"/>
    <s v="Customer_896"/>
    <x v="1"/>
    <x v="1"/>
    <x v="1"/>
    <x v="3"/>
    <n v="7"/>
    <n v="3958"/>
    <n v="14"/>
    <n v="23827.16"/>
    <x v="7778"/>
    <s v="UPI"/>
    <x v="2"/>
    <n v="4"/>
    <n v="2023"/>
    <n v="2"/>
    <x v="3"/>
    <n v="1"/>
    <n v="9"/>
    <n v="5"/>
    <n v="1"/>
    <x v="3"/>
    <x v="1"/>
    <n v="387884"/>
    <n v="0.18"/>
  </r>
  <r>
    <x v="7886"/>
    <d v="2023-03-06T00:00:00"/>
    <s v="Customer_1310"/>
    <x v="0"/>
    <x v="2"/>
    <x v="0"/>
    <x v="0"/>
    <n v="4"/>
    <n v="1064"/>
    <n v="25"/>
    <n v="3192"/>
    <x v="7779"/>
    <s v="Cash"/>
    <x v="2"/>
    <n v="5"/>
    <n v="2023"/>
    <n v="3"/>
    <x v="9"/>
    <n v="1"/>
    <n v="10"/>
    <n v="2"/>
    <n v="1"/>
    <x v="3"/>
    <x v="1"/>
    <n v="106400"/>
    <n v="0.06"/>
  </r>
  <r>
    <x v="7887"/>
    <d v="2023-06-19T00:00:00"/>
    <s v="Customer_815"/>
    <x v="3"/>
    <x v="0"/>
    <x v="2"/>
    <x v="2"/>
    <n v="10"/>
    <n v="1870"/>
    <n v="15"/>
    <n v="15895"/>
    <x v="7780"/>
    <s v="Card"/>
    <x v="2"/>
    <n v="1"/>
    <n v="2023"/>
    <n v="6"/>
    <x v="7"/>
    <n v="2"/>
    <n v="25"/>
    <n v="4"/>
    <n v="1"/>
    <x v="3"/>
    <x v="1"/>
    <n v="280500"/>
    <n v="0.13"/>
  </r>
  <r>
    <x v="7888"/>
    <d v="2023-05-16T00:00:00"/>
    <s v="Customer_1252"/>
    <x v="3"/>
    <x v="1"/>
    <x v="1"/>
    <x v="8"/>
    <n v="6"/>
    <n v="2603"/>
    <n v="0"/>
    <n v="15618"/>
    <x v="7781"/>
    <s v="Card"/>
    <x v="0"/>
    <n v="6"/>
    <n v="2023"/>
    <n v="5"/>
    <x v="11"/>
    <n v="2"/>
    <n v="20"/>
    <n v="3"/>
    <n v="2"/>
    <x v="5"/>
    <x v="1"/>
    <n v="0"/>
    <n v="7.0000000000000007E-2"/>
  </r>
  <r>
    <x v="7889"/>
    <d v="2023-06-23T00:00:00"/>
    <s v="Customer_1423"/>
    <x v="2"/>
    <x v="3"/>
    <x v="2"/>
    <x v="2"/>
    <n v="2"/>
    <n v="4615"/>
    <n v="28"/>
    <n v="6645.6"/>
    <x v="7782"/>
    <s v="Card"/>
    <x v="1"/>
    <n v="7"/>
    <n v="2023"/>
    <n v="6"/>
    <x v="7"/>
    <n v="2"/>
    <n v="25"/>
    <n v="4"/>
    <n v="5"/>
    <x v="1"/>
    <x v="1"/>
    <n v="258440"/>
    <n v="0.18"/>
  </r>
  <r>
    <x v="7890"/>
    <d v="2023-10-07T00:00:00"/>
    <s v="Customer_1370"/>
    <x v="2"/>
    <x v="1"/>
    <x v="2"/>
    <x v="5"/>
    <n v="9"/>
    <n v="4911"/>
    <n v="9"/>
    <n v="40221.089999999997"/>
    <x v="7783"/>
    <s v="Cash"/>
    <x v="2"/>
    <n v="5"/>
    <n v="2023"/>
    <n v="10"/>
    <x v="1"/>
    <n v="4"/>
    <n v="40"/>
    <n v="1"/>
    <n v="6"/>
    <x v="0"/>
    <x v="0"/>
    <n v="397791"/>
    <n v="0.11"/>
  </r>
  <r>
    <x v="7891"/>
    <d v="2023-01-11T00:00:00"/>
    <s v="Customer_960"/>
    <x v="3"/>
    <x v="0"/>
    <x v="0"/>
    <x v="6"/>
    <n v="9"/>
    <n v="1121"/>
    <n v="18"/>
    <n v="8272.98"/>
    <x v="7784"/>
    <s v="Card"/>
    <x v="2"/>
    <n v="7"/>
    <n v="2023"/>
    <n v="1"/>
    <x v="0"/>
    <n v="1"/>
    <n v="2"/>
    <n v="2"/>
    <n v="3"/>
    <x v="6"/>
    <x v="1"/>
    <n v="181602"/>
    <n v="0.17"/>
  </r>
  <r>
    <x v="7892"/>
    <d v="2023-12-22T00:00:00"/>
    <s v="Customer_242"/>
    <x v="3"/>
    <x v="0"/>
    <x v="0"/>
    <x v="6"/>
    <n v="7"/>
    <n v="4897"/>
    <n v="29"/>
    <n v="24338.09"/>
    <x v="7785"/>
    <s v="Cash"/>
    <x v="2"/>
    <n v="4"/>
    <n v="2023"/>
    <n v="12"/>
    <x v="2"/>
    <n v="4"/>
    <n v="51"/>
    <n v="4"/>
    <n v="5"/>
    <x v="1"/>
    <x v="1"/>
    <n v="994091"/>
    <n v="0.06"/>
  </r>
  <r>
    <x v="7893"/>
    <d v="2023-02-04T00:00:00"/>
    <s v="Customer_1015"/>
    <x v="2"/>
    <x v="2"/>
    <x v="1"/>
    <x v="8"/>
    <n v="9"/>
    <n v="2610"/>
    <n v="10"/>
    <n v="21141"/>
    <x v="7786"/>
    <s v="UPI"/>
    <x v="0"/>
    <n v="6"/>
    <n v="2023"/>
    <n v="2"/>
    <x v="3"/>
    <n v="1"/>
    <n v="5"/>
    <n v="1"/>
    <n v="6"/>
    <x v="0"/>
    <x v="0"/>
    <n v="234900"/>
    <n v="0.05"/>
  </r>
  <r>
    <x v="7894"/>
    <d v="2023-03-30T00:00:00"/>
    <s v="Customer_769"/>
    <x v="0"/>
    <x v="0"/>
    <x v="2"/>
    <x v="5"/>
    <n v="2"/>
    <n v="1730"/>
    <n v="7"/>
    <n v="3217.8"/>
    <x v="7787"/>
    <s v="UPI"/>
    <x v="0"/>
    <n v="1"/>
    <n v="2023"/>
    <n v="3"/>
    <x v="9"/>
    <n v="1"/>
    <n v="13"/>
    <n v="5"/>
    <n v="4"/>
    <x v="4"/>
    <x v="1"/>
    <n v="24220"/>
    <n v="0.17"/>
  </r>
  <r>
    <x v="7895"/>
    <d v="2023-12-05T00:00:00"/>
    <s v="Customer_165"/>
    <x v="3"/>
    <x v="2"/>
    <x v="0"/>
    <x v="0"/>
    <n v="1"/>
    <n v="1392"/>
    <n v="8"/>
    <n v="1280.6400000000001"/>
    <x v="7788"/>
    <s v="Cash"/>
    <x v="1"/>
    <n v="1"/>
    <n v="2023"/>
    <n v="12"/>
    <x v="2"/>
    <n v="4"/>
    <n v="49"/>
    <n v="2"/>
    <n v="2"/>
    <x v="5"/>
    <x v="1"/>
    <n v="11136"/>
    <n v="0.08"/>
  </r>
  <r>
    <x v="7896"/>
    <d v="2023-08-16T00:00:00"/>
    <s v="Customer_1955"/>
    <x v="1"/>
    <x v="3"/>
    <x v="2"/>
    <x v="2"/>
    <n v="7"/>
    <n v="824"/>
    <n v="17"/>
    <n v="4787.4399999999996"/>
    <x v="6176"/>
    <s v="UPI"/>
    <x v="2"/>
    <n v="4"/>
    <n v="2023"/>
    <n v="8"/>
    <x v="4"/>
    <n v="3"/>
    <n v="33"/>
    <n v="3"/>
    <n v="3"/>
    <x v="6"/>
    <x v="1"/>
    <n v="98056"/>
    <n v="7.0000000000000007E-2"/>
  </r>
  <r>
    <x v="7897"/>
    <d v="2023-02-15T00:00:00"/>
    <s v="Customer_587"/>
    <x v="3"/>
    <x v="1"/>
    <x v="0"/>
    <x v="6"/>
    <n v="3"/>
    <n v="518"/>
    <n v="6"/>
    <n v="1460.76"/>
    <x v="7789"/>
    <s v="UPI"/>
    <x v="0"/>
    <n v="5"/>
    <n v="2023"/>
    <n v="2"/>
    <x v="3"/>
    <n v="1"/>
    <n v="7"/>
    <n v="3"/>
    <n v="3"/>
    <x v="6"/>
    <x v="1"/>
    <n v="9324"/>
    <n v="0.18"/>
  </r>
  <r>
    <x v="7898"/>
    <d v="2023-11-05T00:00:00"/>
    <s v="Customer_621"/>
    <x v="1"/>
    <x v="3"/>
    <x v="0"/>
    <x v="0"/>
    <n v="8"/>
    <n v="4265"/>
    <n v="26"/>
    <n v="25248.799999999999"/>
    <x v="7790"/>
    <s v="Card"/>
    <x v="0"/>
    <n v="4"/>
    <n v="2023"/>
    <n v="11"/>
    <x v="6"/>
    <n v="4"/>
    <n v="45"/>
    <n v="2"/>
    <n v="0"/>
    <x v="2"/>
    <x v="0"/>
    <n v="887120"/>
    <n v="0.14000000000000001"/>
  </r>
  <r>
    <x v="7899"/>
    <d v="2023-11-02T00:00:00"/>
    <s v="Customer_1061"/>
    <x v="3"/>
    <x v="3"/>
    <x v="2"/>
    <x v="5"/>
    <n v="9"/>
    <n v="2733"/>
    <n v="14"/>
    <n v="21153.42"/>
    <x v="7791"/>
    <s v="Cash"/>
    <x v="2"/>
    <n v="1"/>
    <n v="2023"/>
    <n v="11"/>
    <x v="6"/>
    <n v="4"/>
    <n v="44"/>
    <n v="1"/>
    <n v="4"/>
    <x v="4"/>
    <x v="1"/>
    <n v="344358"/>
    <n v="0.16"/>
  </r>
  <r>
    <x v="7900"/>
    <d v="2023-12-06T00:00:00"/>
    <s v="Customer_1309"/>
    <x v="0"/>
    <x v="3"/>
    <x v="0"/>
    <x v="0"/>
    <n v="10"/>
    <n v="1530"/>
    <n v="23"/>
    <n v="11781"/>
    <x v="7792"/>
    <s v="Cash"/>
    <x v="0"/>
    <n v="1"/>
    <n v="2023"/>
    <n v="12"/>
    <x v="2"/>
    <n v="4"/>
    <n v="49"/>
    <n v="2"/>
    <n v="3"/>
    <x v="6"/>
    <x v="1"/>
    <n v="351900"/>
    <n v="0.08"/>
  </r>
  <r>
    <x v="7901"/>
    <d v="2023-11-28T00:00:00"/>
    <s v="Customer_151"/>
    <x v="2"/>
    <x v="3"/>
    <x v="2"/>
    <x v="7"/>
    <n v="7"/>
    <n v="3057"/>
    <n v="15"/>
    <n v="18189.150000000001"/>
    <x v="7793"/>
    <s v="Card"/>
    <x v="1"/>
    <n v="7"/>
    <n v="2023"/>
    <n v="11"/>
    <x v="6"/>
    <n v="4"/>
    <n v="48"/>
    <n v="5"/>
    <n v="2"/>
    <x v="5"/>
    <x v="1"/>
    <n v="320985"/>
    <n v="0.09"/>
  </r>
  <r>
    <x v="7902"/>
    <d v="2023-04-16T00:00:00"/>
    <s v="Customer_147"/>
    <x v="3"/>
    <x v="1"/>
    <x v="1"/>
    <x v="3"/>
    <n v="8"/>
    <n v="651"/>
    <n v="30"/>
    <n v="3645.6"/>
    <x v="7794"/>
    <s v="Card"/>
    <x v="2"/>
    <n v="7"/>
    <n v="2023"/>
    <n v="4"/>
    <x v="8"/>
    <n v="2"/>
    <n v="16"/>
    <n v="4"/>
    <n v="0"/>
    <x v="2"/>
    <x v="0"/>
    <n v="156240"/>
    <n v="0.12"/>
  </r>
  <r>
    <x v="7903"/>
    <d v="2023-08-29T00:00:00"/>
    <s v="Customer_919"/>
    <x v="2"/>
    <x v="3"/>
    <x v="1"/>
    <x v="3"/>
    <n v="3"/>
    <n v="560"/>
    <n v="26"/>
    <n v="1243.2"/>
    <x v="7795"/>
    <s v="UPI"/>
    <x v="0"/>
    <n v="7"/>
    <n v="2023"/>
    <n v="8"/>
    <x v="4"/>
    <n v="3"/>
    <n v="35"/>
    <n v="5"/>
    <n v="2"/>
    <x v="5"/>
    <x v="1"/>
    <n v="43680"/>
    <n v="0.19"/>
  </r>
  <r>
    <x v="7904"/>
    <d v="2023-11-07T00:00:00"/>
    <s v="Customer_148"/>
    <x v="1"/>
    <x v="1"/>
    <x v="1"/>
    <x v="8"/>
    <n v="5"/>
    <n v="3658"/>
    <n v="30"/>
    <n v="12803"/>
    <x v="7796"/>
    <s v="Card"/>
    <x v="1"/>
    <n v="1"/>
    <n v="2023"/>
    <n v="11"/>
    <x v="6"/>
    <n v="4"/>
    <n v="45"/>
    <n v="2"/>
    <n v="2"/>
    <x v="5"/>
    <x v="1"/>
    <n v="548700"/>
    <n v="0.11"/>
  </r>
  <r>
    <x v="7905"/>
    <d v="2023-05-08T00:00:00"/>
    <s v="Customer_335"/>
    <x v="2"/>
    <x v="3"/>
    <x v="2"/>
    <x v="5"/>
    <n v="5"/>
    <n v="407"/>
    <n v="19"/>
    <n v="1648.35"/>
    <x v="7797"/>
    <s v="Cash"/>
    <x v="0"/>
    <n v="1"/>
    <n v="2023"/>
    <n v="5"/>
    <x v="11"/>
    <n v="2"/>
    <n v="19"/>
    <n v="2"/>
    <n v="1"/>
    <x v="3"/>
    <x v="1"/>
    <n v="38665"/>
    <n v="0.12"/>
  </r>
  <r>
    <x v="7906"/>
    <d v="2023-02-04T00:00:00"/>
    <s v="Customer_727"/>
    <x v="2"/>
    <x v="0"/>
    <x v="1"/>
    <x v="8"/>
    <n v="2"/>
    <n v="2164"/>
    <n v="7"/>
    <n v="4025.04"/>
    <x v="7798"/>
    <s v="Cash"/>
    <x v="0"/>
    <n v="3"/>
    <n v="2023"/>
    <n v="2"/>
    <x v="3"/>
    <n v="1"/>
    <n v="5"/>
    <n v="1"/>
    <n v="6"/>
    <x v="0"/>
    <x v="0"/>
    <n v="30296"/>
    <n v="0.16"/>
  </r>
  <r>
    <x v="7907"/>
    <d v="2023-12-20T00:00:00"/>
    <s v="Customer_1508"/>
    <x v="1"/>
    <x v="2"/>
    <x v="0"/>
    <x v="6"/>
    <n v="2"/>
    <n v="555"/>
    <n v="19"/>
    <n v="899.1"/>
    <x v="7799"/>
    <s v="Card"/>
    <x v="2"/>
    <n v="2"/>
    <n v="2023"/>
    <n v="12"/>
    <x v="2"/>
    <n v="4"/>
    <n v="51"/>
    <n v="4"/>
    <n v="3"/>
    <x v="6"/>
    <x v="1"/>
    <n v="21090"/>
    <n v="0.08"/>
  </r>
  <r>
    <x v="7908"/>
    <d v="2023-12-15T00:00:00"/>
    <s v="Customer_32"/>
    <x v="3"/>
    <x v="2"/>
    <x v="1"/>
    <x v="1"/>
    <n v="9"/>
    <n v="1717"/>
    <n v="25"/>
    <n v="11589.75"/>
    <x v="7800"/>
    <s v="Cash"/>
    <x v="2"/>
    <n v="1"/>
    <n v="2023"/>
    <n v="12"/>
    <x v="2"/>
    <n v="4"/>
    <n v="50"/>
    <n v="3"/>
    <n v="5"/>
    <x v="1"/>
    <x v="1"/>
    <n v="386325"/>
    <n v="0.1"/>
  </r>
  <r>
    <x v="7909"/>
    <d v="2023-06-25T00:00:00"/>
    <s v="Customer_639"/>
    <x v="3"/>
    <x v="1"/>
    <x v="1"/>
    <x v="1"/>
    <n v="6"/>
    <n v="590"/>
    <n v="24"/>
    <n v="2690.4"/>
    <x v="7801"/>
    <s v="UPI"/>
    <x v="1"/>
    <n v="2"/>
    <n v="2023"/>
    <n v="6"/>
    <x v="7"/>
    <n v="2"/>
    <n v="26"/>
    <n v="5"/>
    <n v="0"/>
    <x v="2"/>
    <x v="0"/>
    <n v="84960"/>
    <n v="0.15"/>
  </r>
  <r>
    <x v="7910"/>
    <d v="2023-09-10T00:00:00"/>
    <s v="Customer_288"/>
    <x v="0"/>
    <x v="3"/>
    <x v="1"/>
    <x v="1"/>
    <n v="1"/>
    <n v="3575"/>
    <n v="0"/>
    <n v="3575"/>
    <x v="7802"/>
    <s v="Card"/>
    <x v="0"/>
    <n v="7"/>
    <n v="2023"/>
    <n v="9"/>
    <x v="5"/>
    <n v="3"/>
    <n v="37"/>
    <n v="3"/>
    <n v="0"/>
    <x v="2"/>
    <x v="0"/>
    <n v="0"/>
    <n v="0.12"/>
  </r>
  <r>
    <x v="7911"/>
    <d v="2023-08-24T00:00:00"/>
    <s v="Customer_623"/>
    <x v="1"/>
    <x v="0"/>
    <x v="1"/>
    <x v="3"/>
    <n v="6"/>
    <n v="1926"/>
    <n v="12"/>
    <n v="10169.280000000001"/>
    <x v="7803"/>
    <s v="UPI"/>
    <x v="1"/>
    <n v="2"/>
    <n v="2023"/>
    <n v="8"/>
    <x v="4"/>
    <n v="3"/>
    <n v="34"/>
    <n v="4"/>
    <n v="4"/>
    <x v="4"/>
    <x v="1"/>
    <n v="138672"/>
    <n v="0.12"/>
  </r>
  <r>
    <x v="7912"/>
    <d v="2023-05-03T00:00:00"/>
    <s v="Customer_1081"/>
    <x v="2"/>
    <x v="3"/>
    <x v="0"/>
    <x v="4"/>
    <n v="1"/>
    <n v="4946"/>
    <n v="3"/>
    <n v="4797.62"/>
    <x v="7804"/>
    <s v="Card"/>
    <x v="0"/>
    <n v="6"/>
    <n v="2023"/>
    <n v="5"/>
    <x v="11"/>
    <n v="2"/>
    <n v="18"/>
    <n v="1"/>
    <n v="3"/>
    <x v="6"/>
    <x v="1"/>
    <n v="14838"/>
    <n v="0.19"/>
  </r>
  <r>
    <x v="7913"/>
    <d v="2023-04-24T00:00:00"/>
    <s v="Customer_1973"/>
    <x v="2"/>
    <x v="2"/>
    <x v="2"/>
    <x v="5"/>
    <n v="3"/>
    <n v="4709"/>
    <n v="5"/>
    <n v="13420.65"/>
    <x v="7805"/>
    <s v="Card"/>
    <x v="0"/>
    <n v="1"/>
    <n v="2023"/>
    <n v="4"/>
    <x v="8"/>
    <n v="2"/>
    <n v="17"/>
    <n v="5"/>
    <n v="1"/>
    <x v="3"/>
    <x v="1"/>
    <n v="70635"/>
    <n v="0.16"/>
  </r>
  <r>
    <x v="7914"/>
    <d v="2023-12-30T00:00:00"/>
    <s v="Customer_1148"/>
    <x v="0"/>
    <x v="0"/>
    <x v="1"/>
    <x v="8"/>
    <n v="4"/>
    <n v="1030"/>
    <n v="8"/>
    <n v="3790.4"/>
    <x v="7806"/>
    <s v="Card"/>
    <x v="0"/>
    <n v="1"/>
    <n v="2023"/>
    <n v="12"/>
    <x v="2"/>
    <n v="4"/>
    <n v="52"/>
    <n v="5"/>
    <n v="6"/>
    <x v="0"/>
    <x v="0"/>
    <n v="32960"/>
    <n v="0.16"/>
  </r>
  <r>
    <x v="7915"/>
    <d v="2023-07-07T00:00:00"/>
    <s v="Customer_182"/>
    <x v="2"/>
    <x v="1"/>
    <x v="2"/>
    <x v="2"/>
    <n v="5"/>
    <n v="1058"/>
    <n v="25"/>
    <n v="3967.5"/>
    <x v="7807"/>
    <s v="Card"/>
    <x v="2"/>
    <n v="1"/>
    <n v="2023"/>
    <n v="7"/>
    <x v="10"/>
    <n v="3"/>
    <n v="27"/>
    <n v="2"/>
    <n v="5"/>
    <x v="1"/>
    <x v="1"/>
    <n v="132250"/>
    <n v="0.16"/>
  </r>
  <r>
    <x v="7916"/>
    <d v="2023-04-22T00:00:00"/>
    <s v="Customer_1690"/>
    <x v="0"/>
    <x v="2"/>
    <x v="2"/>
    <x v="7"/>
    <n v="2"/>
    <n v="2601"/>
    <n v="29"/>
    <n v="3693.42"/>
    <x v="7808"/>
    <s v="Card"/>
    <x v="1"/>
    <n v="5"/>
    <n v="2023"/>
    <n v="4"/>
    <x v="8"/>
    <n v="2"/>
    <n v="16"/>
    <n v="4"/>
    <n v="6"/>
    <x v="0"/>
    <x v="0"/>
    <n v="150858"/>
    <n v="0.17"/>
  </r>
  <r>
    <x v="7917"/>
    <d v="2023-10-21T00:00:00"/>
    <s v="Customer_1752"/>
    <x v="3"/>
    <x v="0"/>
    <x v="2"/>
    <x v="2"/>
    <n v="7"/>
    <n v="2683"/>
    <n v="6"/>
    <n v="17654.14"/>
    <x v="7809"/>
    <s v="Cash"/>
    <x v="2"/>
    <n v="3"/>
    <n v="2023"/>
    <n v="10"/>
    <x v="1"/>
    <n v="4"/>
    <n v="42"/>
    <n v="3"/>
    <n v="6"/>
    <x v="0"/>
    <x v="0"/>
    <n v="112686"/>
    <n v="0.16"/>
  </r>
  <r>
    <x v="7918"/>
    <d v="2023-10-19T00:00:00"/>
    <s v="Customer_1240"/>
    <x v="2"/>
    <x v="3"/>
    <x v="1"/>
    <x v="3"/>
    <n v="5"/>
    <n v="4267"/>
    <n v="12"/>
    <n v="18774.8"/>
    <x v="7810"/>
    <s v="UPI"/>
    <x v="0"/>
    <n v="3"/>
    <n v="2023"/>
    <n v="10"/>
    <x v="1"/>
    <n v="4"/>
    <n v="42"/>
    <n v="3"/>
    <n v="4"/>
    <x v="4"/>
    <x v="1"/>
    <n v="256020"/>
    <n v="0.08"/>
  </r>
  <r>
    <x v="7919"/>
    <d v="2023-11-11T00:00:00"/>
    <s v="Customer_1876"/>
    <x v="0"/>
    <x v="3"/>
    <x v="0"/>
    <x v="6"/>
    <n v="4"/>
    <n v="1157"/>
    <n v="7"/>
    <n v="4304.04"/>
    <x v="3467"/>
    <s v="UPI"/>
    <x v="2"/>
    <n v="4"/>
    <n v="2023"/>
    <n v="11"/>
    <x v="6"/>
    <n v="4"/>
    <n v="45"/>
    <n v="2"/>
    <n v="6"/>
    <x v="0"/>
    <x v="0"/>
    <n v="32396"/>
    <n v="0.1"/>
  </r>
  <r>
    <x v="7920"/>
    <d v="2023-01-14T00:00:00"/>
    <s v="Customer_667"/>
    <x v="1"/>
    <x v="1"/>
    <x v="1"/>
    <x v="3"/>
    <n v="10"/>
    <n v="1859"/>
    <n v="10"/>
    <n v="16731"/>
    <x v="7811"/>
    <s v="UPI"/>
    <x v="0"/>
    <n v="2"/>
    <n v="2023"/>
    <n v="1"/>
    <x v="0"/>
    <n v="1"/>
    <n v="2"/>
    <n v="2"/>
    <n v="6"/>
    <x v="0"/>
    <x v="0"/>
    <n v="185900"/>
    <n v="0.19"/>
  </r>
  <r>
    <x v="7921"/>
    <d v="2023-03-09T00:00:00"/>
    <s v="Customer_772"/>
    <x v="2"/>
    <x v="3"/>
    <x v="1"/>
    <x v="1"/>
    <n v="4"/>
    <n v="4331"/>
    <n v="7"/>
    <n v="16111.32"/>
    <x v="7812"/>
    <s v="Cash"/>
    <x v="1"/>
    <n v="2"/>
    <n v="2023"/>
    <n v="3"/>
    <x v="9"/>
    <n v="1"/>
    <n v="10"/>
    <n v="2"/>
    <n v="4"/>
    <x v="4"/>
    <x v="1"/>
    <n v="121268"/>
    <n v="0.13"/>
  </r>
  <r>
    <x v="7922"/>
    <d v="2023-04-01T00:00:00"/>
    <s v="Customer_1478"/>
    <x v="1"/>
    <x v="2"/>
    <x v="2"/>
    <x v="7"/>
    <n v="2"/>
    <n v="1482"/>
    <n v="22"/>
    <n v="2311.92"/>
    <x v="7813"/>
    <s v="Cash"/>
    <x v="1"/>
    <n v="3"/>
    <n v="2023"/>
    <n v="4"/>
    <x v="8"/>
    <n v="2"/>
    <n v="13"/>
    <n v="1"/>
    <n v="6"/>
    <x v="0"/>
    <x v="0"/>
    <n v="65208"/>
    <n v="0.05"/>
  </r>
  <r>
    <x v="7923"/>
    <d v="2023-11-16T00:00:00"/>
    <s v="Customer_1031"/>
    <x v="0"/>
    <x v="2"/>
    <x v="0"/>
    <x v="0"/>
    <n v="2"/>
    <n v="607"/>
    <n v="3"/>
    <n v="1177.58"/>
    <x v="7814"/>
    <s v="UPI"/>
    <x v="2"/>
    <n v="3"/>
    <n v="2023"/>
    <n v="11"/>
    <x v="6"/>
    <n v="4"/>
    <n v="46"/>
    <n v="3"/>
    <n v="4"/>
    <x v="4"/>
    <x v="1"/>
    <n v="3642"/>
    <n v="0.06"/>
  </r>
  <r>
    <x v="7924"/>
    <d v="2023-12-31T00:00:00"/>
    <s v="Customer_751"/>
    <x v="3"/>
    <x v="1"/>
    <x v="0"/>
    <x v="6"/>
    <n v="9"/>
    <n v="2956"/>
    <n v="10"/>
    <n v="23943.599999999999"/>
    <x v="7815"/>
    <s v="UPI"/>
    <x v="1"/>
    <n v="5"/>
    <n v="2023"/>
    <n v="12"/>
    <x v="2"/>
    <n v="4"/>
    <n v="53"/>
    <n v="6"/>
    <n v="0"/>
    <x v="2"/>
    <x v="0"/>
    <n v="266040"/>
    <n v="0.16"/>
  </r>
  <r>
    <x v="7925"/>
    <d v="2023-01-14T00:00:00"/>
    <s v="Customer_296"/>
    <x v="2"/>
    <x v="1"/>
    <x v="1"/>
    <x v="8"/>
    <n v="1"/>
    <n v="397"/>
    <n v="15"/>
    <n v="337.45"/>
    <x v="7816"/>
    <s v="Card"/>
    <x v="1"/>
    <n v="5"/>
    <n v="2023"/>
    <n v="1"/>
    <x v="0"/>
    <n v="1"/>
    <n v="2"/>
    <n v="2"/>
    <n v="6"/>
    <x v="0"/>
    <x v="0"/>
    <n v="5955"/>
    <n v="0.13"/>
  </r>
  <r>
    <x v="7926"/>
    <d v="2023-11-18T00:00:00"/>
    <s v="Customer_450"/>
    <x v="3"/>
    <x v="3"/>
    <x v="2"/>
    <x v="5"/>
    <n v="1"/>
    <n v="2391"/>
    <n v="23"/>
    <n v="1841.07"/>
    <x v="7817"/>
    <s v="UPI"/>
    <x v="2"/>
    <n v="1"/>
    <n v="2023"/>
    <n v="11"/>
    <x v="6"/>
    <n v="4"/>
    <n v="46"/>
    <n v="3"/>
    <n v="6"/>
    <x v="0"/>
    <x v="0"/>
    <n v="54993"/>
    <n v="0.12"/>
  </r>
  <r>
    <x v="7927"/>
    <d v="2023-08-16T00:00:00"/>
    <s v="Customer_1146"/>
    <x v="3"/>
    <x v="0"/>
    <x v="0"/>
    <x v="4"/>
    <n v="10"/>
    <n v="1385"/>
    <n v="3"/>
    <n v="13434.5"/>
    <x v="7818"/>
    <s v="UPI"/>
    <x v="1"/>
    <n v="7"/>
    <n v="2023"/>
    <n v="8"/>
    <x v="4"/>
    <n v="3"/>
    <n v="33"/>
    <n v="3"/>
    <n v="3"/>
    <x v="6"/>
    <x v="1"/>
    <n v="41550"/>
    <n v="0.13"/>
  </r>
  <r>
    <x v="7928"/>
    <d v="2023-05-26T00:00:00"/>
    <s v="Customer_1085"/>
    <x v="1"/>
    <x v="2"/>
    <x v="0"/>
    <x v="4"/>
    <n v="10"/>
    <n v="3452"/>
    <n v="5"/>
    <n v="32794"/>
    <x v="7819"/>
    <s v="Cash"/>
    <x v="0"/>
    <n v="3"/>
    <n v="2023"/>
    <n v="5"/>
    <x v="11"/>
    <n v="2"/>
    <n v="21"/>
    <n v="4"/>
    <n v="5"/>
    <x v="1"/>
    <x v="1"/>
    <n v="172600"/>
    <n v="0.09"/>
  </r>
  <r>
    <x v="7929"/>
    <d v="2023-05-27T00:00:00"/>
    <s v="Customer_51"/>
    <x v="3"/>
    <x v="2"/>
    <x v="2"/>
    <x v="5"/>
    <n v="1"/>
    <n v="3465"/>
    <n v="11"/>
    <n v="3083.85"/>
    <x v="7820"/>
    <s v="UPI"/>
    <x v="1"/>
    <n v="3"/>
    <n v="2023"/>
    <n v="5"/>
    <x v="11"/>
    <n v="2"/>
    <n v="21"/>
    <n v="4"/>
    <n v="6"/>
    <x v="0"/>
    <x v="0"/>
    <n v="38115"/>
    <n v="0.19"/>
  </r>
  <r>
    <x v="7930"/>
    <d v="2023-09-25T00:00:00"/>
    <s v="Customer_71"/>
    <x v="3"/>
    <x v="3"/>
    <x v="0"/>
    <x v="6"/>
    <n v="4"/>
    <n v="208"/>
    <n v="21"/>
    <n v="657.28"/>
    <x v="7821"/>
    <s v="Card"/>
    <x v="2"/>
    <n v="4"/>
    <n v="2023"/>
    <n v="9"/>
    <x v="5"/>
    <n v="3"/>
    <n v="39"/>
    <n v="5"/>
    <n v="1"/>
    <x v="3"/>
    <x v="1"/>
    <n v="17472"/>
    <n v="0.1"/>
  </r>
  <r>
    <x v="7931"/>
    <d v="2023-10-22T00:00:00"/>
    <s v="Customer_407"/>
    <x v="2"/>
    <x v="2"/>
    <x v="2"/>
    <x v="2"/>
    <n v="10"/>
    <n v="3078"/>
    <n v="17"/>
    <n v="25547.4"/>
    <x v="7822"/>
    <s v="Cash"/>
    <x v="0"/>
    <n v="4"/>
    <n v="2023"/>
    <n v="10"/>
    <x v="1"/>
    <n v="4"/>
    <n v="43"/>
    <n v="4"/>
    <n v="0"/>
    <x v="2"/>
    <x v="0"/>
    <n v="523260"/>
    <n v="0.12"/>
  </r>
  <r>
    <x v="7932"/>
    <d v="2023-05-03T00:00:00"/>
    <s v="Customer_1651"/>
    <x v="0"/>
    <x v="2"/>
    <x v="1"/>
    <x v="3"/>
    <n v="6"/>
    <n v="3311"/>
    <n v="3"/>
    <n v="19270.02"/>
    <x v="7823"/>
    <s v="UPI"/>
    <x v="1"/>
    <n v="7"/>
    <n v="2023"/>
    <n v="5"/>
    <x v="11"/>
    <n v="2"/>
    <n v="18"/>
    <n v="1"/>
    <n v="3"/>
    <x v="6"/>
    <x v="1"/>
    <n v="59598"/>
    <n v="0.18"/>
  </r>
  <r>
    <x v="7933"/>
    <d v="2023-04-29T00:00:00"/>
    <s v="Customer_1137"/>
    <x v="3"/>
    <x v="2"/>
    <x v="1"/>
    <x v="3"/>
    <n v="6"/>
    <n v="2419"/>
    <n v="26"/>
    <n v="10740.36"/>
    <x v="7824"/>
    <s v="UPI"/>
    <x v="1"/>
    <n v="3"/>
    <n v="2023"/>
    <n v="4"/>
    <x v="8"/>
    <n v="2"/>
    <n v="17"/>
    <n v="5"/>
    <n v="6"/>
    <x v="0"/>
    <x v="0"/>
    <n v="377364"/>
    <n v="0.13"/>
  </r>
  <r>
    <x v="7934"/>
    <d v="2023-12-14T00:00:00"/>
    <s v="Customer_511"/>
    <x v="1"/>
    <x v="3"/>
    <x v="0"/>
    <x v="6"/>
    <n v="7"/>
    <n v="4104"/>
    <n v="0"/>
    <n v="28728"/>
    <x v="7825"/>
    <s v="Cash"/>
    <x v="2"/>
    <n v="2"/>
    <n v="2023"/>
    <n v="12"/>
    <x v="2"/>
    <n v="4"/>
    <n v="50"/>
    <n v="3"/>
    <n v="4"/>
    <x v="4"/>
    <x v="1"/>
    <n v="0"/>
    <n v="0.2"/>
  </r>
  <r>
    <x v="7935"/>
    <d v="2023-05-24T00:00:00"/>
    <s v="Customer_908"/>
    <x v="2"/>
    <x v="0"/>
    <x v="0"/>
    <x v="4"/>
    <n v="1"/>
    <n v="2787"/>
    <n v="6"/>
    <n v="2619.7800000000002"/>
    <x v="7826"/>
    <s v="Card"/>
    <x v="0"/>
    <n v="3"/>
    <n v="2023"/>
    <n v="5"/>
    <x v="11"/>
    <n v="2"/>
    <n v="21"/>
    <n v="4"/>
    <n v="3"/>
    <x v="6"/>
    <x v="1"/>
    <n v="16722"/>
    <n v="0.11"/>
  </r>
  <r>
    <x v="7936"/>
    <d v="2023-10-13T00:00:00"/>
    <s v="Customer_1806"/>
    <x v="0"/>
    <x v="3"/>
    <x v="0"/>
    <x v="0"/>
    <n v="5"/>
    <n v="1348"/>
    <n v="28"/>
    <n v="4852.8"/>
    <x v="7827"/>
    <s v="Card"/>
    <x v="1"/>
    <n v="2"/>
    <n v="2023"/>
    <n v="10"/>
    <x v="1"/>
    <n v="4"/>
    <n v="41"/>
    <n v="2"/>
    <n v="5"/>
    <x v="1"/>
    <x v="1"/>
    <n v="188720"/>
    <n v="0.11"/>
  </r>
  <r>
    <x v="7937"/>
    <d v="2023-08-31T00:00:00"/>
    <s v="Customer_256"/>
    <x v="2"/>
    <x v="3"/>
    <x v="0"/>
    <x v="6"/>
    <n v="1"/>
    <n v="2829"/>
    <n v="23"/>
    <n v="2178.33"/>
    <x v="7828"/>
    <s v="Cash"/>
    <x v="1"/>
    <n v="4"/>
    <n v="2023"/>
    <n v="8"/>
    <x v="4"/>
    <n v="3"/>
    <n v="35"/>
    <n v="5"/>
    <n v="4"/>
    <x v="4"/>
    <x v="1"/>
    <n v="65067"/>
    <n v="0.13"/>
  </r>
  <r>
    <x v="7938"/>
    <d v="2023-04-01T00:00:00"/>
    <s v="Customer_1631"/>
    <x v="3"/>
    <x v="1"/>
    <x v="2"/>
    <x v="7"/>
    <n v="10"/>
    <n v="4433"/>
    <n v="27"/>
    <n v="32360.9"/>
    <x v="7829"/>
    <s v="Cash"/>
    <x v="1"/>
    <n v="7"/>
    <n v="2023"/>
    <n v="4"/>
    <x v="8"/>
    <n v="2"/>
    <n v="13"/>
    <n v="1"/>
    <n v="6"/>
    <x v="0"/>
    <x v="0"/>
    <n v="1196910"/>
    <n v="0.17"/>
  </r>
  <r>
    <x v="7939"/>
    <d v="2023-01-21T00:00:00"/>
    <s v="Customer_1754"/>
    <x v="2"/>
    <x v="1"/>
    <x v="1"/>
    <x v="3"/>
    <n v="8"/>
    <n v="4668"/>
    <n v="5"/>
    <n v="35476.800000000003"/>
    <x v="7830"/>
    <s v="UPI"/>
    <x v="1"/>
    <n v="6"/>
    <n v="2023"/>
    <n v="1"/>
    <x v="0"/>
    <n v="1"/>
    <n v="3"/>
    <n v="3"/>
    <n v="6"/>
    <x v="0"/>
    <x v="0"/>
    <n v="186720"/>
    <n v="0.1"/>
  </r>
  <r>
    <x v="7940"/>
    <d v="2023-02-13T00:00:00"/>
    <s v="Customer_1293"/>
    <x v="2"/>
    <x v="0"/>
    <x v="2"/>
    <x v="7"/>
    <n v="5"/>
    <n v="729"/>
    <n v="12"/>
    <n v="3207.6"/>
    <x v="7831"/>
    <s v="UPI"/>
    <x v="0"/>
    <n v="4"/>
    <n v="2023"/>
    <n v="2"/>
    <x v="3"/>
    <n v="1"/>
    <n v="7"/>
    <n v="3"/>
    <n v="1"/>
    <x v="3"/>
    <x v="1"/>
    <n v="43740"/>
    <n v="0.06"/>
  </r>
  <r>
    <x v="7941"/>
    <d v="2023-02-26T00:00:00"/>
    <s v="Customer_940"/>
    <x v="1"/>
    <x v="2"/>
    <x v="1"/>
    <x v="3"/>
    <n v="6"/>
    <n v="4142"/>
    <n v="20"/>
    <n v="19881.599999999999"/>
    <x v="7832"/>
    <s v="Cash"/>
    <x v="0"/>
    <n v="5"/>
    <n v="2023"/>
    <n v="2"/>
    <x v="3"/>
    <n v="1"/>
    <n v="9"/>
    <n v="5"/>
    <n v="0"/>
    <x v="2"/>
    <x v="0"/>
    <n v="497040"/>
    <n v="0.19"/>
  </r>
  <r>
    <x v="7942"/>
    <d v="2023-02-15T00:00:00"/>
    <s v="Customer_1289"/>
    <x v="3"/>
    <x v="0"/>
    <x v="0"/>
    <x v="6"/>
    <n v="7"/>
    <n v="4626"/>
    <n v="29"/>
    <n v="22991.22"/>
    <x v="7833"/>
    <s v="Card"/>
    <x v="2"/>
    <n v="3"/>
    <n v="2023"/>
    <n v="2"/>
    <x v="3"/>
    <n v="1"/>
    <n v="7"/>
    <n v="3"/>
    <n v="3"/>
    <x v="6"/>
    <x v="1"/>
    <n v="939078"/>
    <n v="0.06"/>
  </r>
  <r>
    <x v="7943"/>
    <d v="2023-04-07T00:00:00"/>
    <s v="Customer_1860"/>
    <x v="2"/>
    <x v="0"/>
    <x v="2"/>
    <x v="7"/>
    <n v="5"/>
    <n v="4617"/>
    <n v="2"/>
    <n v="22623.3"/>
    <x v="7834"/>
    <s v="UPI"/>
    <x v="1"/>
    <n v="4"/>
    <n v="2023"/>
    <n v="4"/>
    <x v="8"/>
    <n v="2"/>
    <n v="14"/>
    <n v="2"/>
    <n v="5"/>
    <x v="1"/>
    <x v="1"/>
    <n v="46170"/>
    <n v="0.1"/>
  </r>
  <r>
    <x v="7944"/>
    <d v="2023-06-20T00:00:00"/>
    <s v="Customer_1971"/>
    <x v="0"/>
    <x v="1"/>
    <x v="1"/>
    <x v="8"/>
    <n v="6"/>
    <n v="3421"/>
    <n v="30"/>
    <n v="14368.2"/>
    <x v="7835"/>
    <s v="Cash"/>
    <x v="2"/>
    <n v="1"/>
    <n v="2023"/>
    <n v="6"/>
    <x v="7"/>
    <n v="2"/>
    <n v="25"/>
    <n v="4"/>
    <n v="2"/>
    <x v="5"/>
    <x v="1"/>
    <n v="615780"/>
    <n v="0.1"/>
  </r>
  <r>
    <x v="7945"/>
    <d v="2023-12-23T00:00:00"/>
    <s v="Customer_1754"/>
    <x v="1"/>
    <x v="2"/>
    <x v="1"/>
    <x v="1"/>
    <n v="9"/>
    <n v="4062"/>
    <n v="20"/>
    <n v="29246.400000000001"/>
    <x v="7836"/>
    <s v="UPI"/>
    <x v="2"/>
    <n v="3"/>
    <n v="2023"/>
    <n v="12"/>
    <x v="2"/>
    <n v="4"/>
    <n v="51"/>
    <n v="4"/>
    <n v="6"/>
    <x v="0"/>
    <x v="0"/>
    <n v="731160"/>
    <n v="0.14000000000000001"/>
  </r>
  <r>
    <x v="7946"/>
    <d v="2023-01-15T00:00:00"/>
    <s v="Customer_1539"/>
    <x v="0"/>
    <x v="3"/>
    <x v="2"/>
    <x v="2"/>
    <n v="3"/>
    <n v="1052"/>
    <n v="22"/>
    <n v="2461.6799999999998"/>
    <x v="7837"/>
    <s v="UPI"/>
    <x v="1"/>
    <n v="6"/>
    <n v="2023"/>
    <n v="1"/>
    <x v="0"/>
    <n v="1"/>
    <n v="3"/>
    <n v="3"/>
    <n v="0"/>
    <x v="2"/>
    <x v="0"/>
    <n v="69432"/>
    <n v="0.18"/>
  </r>
  <r>
    <x v="7947"/>
    <d v="2023-06-18T00:00:00"/>
    <s v="Customer_274"/>
    <x v="0"/>
    <x v="3"/>
    <x v="0"/>
    <x v="6"/>
    <n v="10"/>
    <n v="2313"/>
    <n v="30"/>
    <n v="16191"/>
    <x v="7838"/>
    <s v="Cash"/>
    <x v="0"/>
    <n v="5"/>
    <n v="2023"/>
    <n v="6"/>
    <x v="7"/>
    <n v="2"/>
    <n v="25"/>
    <n v="4"/>
    <n v="0"/>
    <x v="2"/>
    <x v="0"/>
    <n v="693900"/>
    <n v="0.12"/>
  </r>
  <r>
    <x v="7948"/>
    <d v="2023-06-14T00:00:00"/>
    <s v="Customer_846"/>
    <x v="2"/>
    <x v="3"/>
    <x v="0"/>
    <x v="0"/>
    <n v="2"/>
    <n v="2106"/>
    <n v="8"/>
    <n v="3875.04"/>
    <x v="7839"/>
    <s v="UPI"/>
    <x v="1"/>
    <n v="1"/>
    <n v="2023"/>
    <n v="6"/>
    <x v="7"/>
    <n v="2"/>
    <n v="24"/>
    <n v="3"/>
    <n v="3"/>
    <x v="6"/>
    <x v="1"/>
    <n v="33696"/>
    <n v="7.0000000000000007E-2"/>
  </r>
  <r>
    <x v="7949"/>
    <d v="2023-11-10T00:00:00"/>
    <s v="Customer_1467"/>
    <x v="2"/>
    <x v="0"/>
    <x v="1"/>
    <x v="3"/>
    <n v="8"/>
    <n v="1286"/>
    <n v="20"/>
    <n v="8230.4"/>
    <x v="7840"/>
    <s v="Cash"/>
    <x v="1"/>
    <n v="2"/>
    <n v="2023"/>
    <n v="11"/>
    <x v="6"/>
    <n v="4"/>
    <n v="45"/>
    <n v="2"/>
    <n v="5"/>
    <x v="1"/>
    <x v="1"/>
    <n v="205760"/>
    <n v="0.11"/>
  </r>
  <r>
    <x v="7950"/>
    <d v="2023-01-28T00:00:00"/>
    <s v="Customer_80"/>
    <x v="1"/>
    <x v="1"/>
    <x v="1"/>
    <x v="3"/>
    <n v="2"/>
    <n v="467"/>
    <n v="2"/>
    <n v="915.32"/>
    <x v="7841"/>
    <s v="Card"/>
    <x v="1"/>
    <n v="4"/>
    <n v="2023"/>
    <n v="1"/>
    <x v="0"/>
    <n v="1"/>
    <n v="4"/>
    <n v="4"/>
    <n v="6"/>
    <x v="0"/>
    <x v="0"/>
    <n v="1868"/>
    <n v="0.06"/>
  </r>
  <r>
    <x v="7951"/>
    <d v="2023-12-12T00:00:00"/>
    <s v="Customer_925"/>
    <x v="1"/>
    <x v="3"/>
    <x v="2"/>
    <x v="7"/>
    <n v="9"/>
    <n v="3089"/>
    <n v="30"/>
    <n v="19460.7"/>
    <x v="7842"/>
    <s v="Cash"/>
    <x v="0"/>
    <n v="4"/>
    <n v="2023"/>
    <n v="12"/>
    <x v="2"/>
    <n v="4"/>
    <n v="50"/>
    <n v="3"/>
    <n v="2"/>
    <x v="5"/>
    <x v="1"/>
    <n v="834030"/>
    <n v="0.08"/>
  </r>
  <r>
    <x v="7952"/>
    <d v="2023-10-01T00:00:00"/>
    <s v="Customer_1113"/>
    <x v="2"/>
    <x v="0"/>
    <x v="0"/>
    <x v="0"/>
    <n v="1"/>
    <n v="1868"/>
    <n v="20"/>
    <n v="1494.4"/>
    <x v="7843"/>
    <s v="Cash"/>
    <x v="0"/>
    <n v="6"/>
    <n v="2023"/>
    <n v="10"/>
    <x v="1"/>
    <n v="4"/>
    <n v="40"/>
    <n v="1"/>
    <n v="0"/>
    <x v="2"/>
    <x v="0"/>
    <n v="37360"/>
    <n v="0.2"/>
  </r>
  <r>
    <x v="7953"/>
    <d v="2023-09-22T00:00:00"/>
    <s v="Customer_1933"/>
    <x v="0"/>
    <x v="1"/>
    <x v="1"/>
    <x v="1"/>
    <n v="9"/>
    <n v="1885"/>
    <n v="7"/>
    <n v="15777.45"/>
    <x v="7844"/>
    <s v="Card"/>
    <x v="0"/>
    <n v="3"/>
    <n v="2023"/>
    <n v="9"/>
    <x v="5"/>
    <n v="3"/>
    <n v="38"/>
    <n v="4"/>
    <n v="5"/>
    <x v="1"/>
    <x v="1"/>
    <n v="118755"/>
    <n v="0.16"/>
  </r>
  <r>
    <x v="7954"/>
    <d v="2023-05-13T00:00:00"/>
    <s v="Customer_1823"/>
    <x v="2"/>
    <x v="2"/>
    <x v="1"/>
    <x v="8"/>
    <n v="6"/>
    <n v="426"/>
    <n v="20"/>
    <n v="2044.8"/>
    <x v="7845"/>
    <s v="Cash"/>
    <x v="1"/>
    <n v="3"/>
    <n v="2023"/>
    <n v="5"/>
    <x v="11"/>
    <n v="2"/>
    <n v="19"/>
    <n v="2"/>
    <n v="6"/>
    <x v="0"/>
    <x v="0"/>
    <n v="51120"/>
    <n v="0.2"/>
  </r>
  <r>
    <x v="7955"/>
    <d v="2023-07-18T00:00:00"/>
    <s v="Customer_1551"/>
    <x v="2"/>
    <x v="2"/>
    <x v="1"/>
    <x v="3"/>
    <n v="4"/>
    <n v="2503"/>
    <n v="0"/>
    <n v="10012"/>
    <x v="7846"/>
    <s v="Cash"/>
    <x v="1"/>
    <n v="4"/>
    <n v="2023"/>
    <n v="7"/>
    <x v="10"/>
    <n v="3"/>
    <n v="29"/>
    <n v="4"/>
    <n v="2"/>
    <x v="5"/>
    <x v="1"/>
    <n v="0"/>
    <n v="0.19"/>
  </r>
  <r>
    <x v="7956"/>
    <d v="2023-06-08T00:00:00"/>
    <s v="Customer_1648"/>
    <x v="0"/>
    <x v="3"/>
    <x v="1"/>
    <x v="3"/>
    <n v="7"/>
    <n v="1945"/>
    <n v="11"/>
    <n v="12117.35"/>
    <x v="7847"/>
    <s v="UPI"/>
    <x v="1"/>
    <n v="1"/>
    <n v="2023"/>
    <n v="6"/>
    <x v="7"/>
    <n v="2"/>
    <n v="23"/>
    <n v="2"/>
    <n v="4"/>
    <x v="4"/>
    <x v="1"/>
    <n v="149765"/>
    <n v="0.1"/>
  </r>
  <r>
    <x v="7957"/>
    <d v="2023-04-15T00:00:00"/>
    <s v="Customer_484"/>
    <x v="1"/>
    <x v="0"/>
    <x v="2"/>
    <x v="2"/>
    <n v="7"/>
    <n v="1134"/>
    <n v="6"/>
    <n v="7461.72"/>
    <x v="7848"/>
    <s v="Cash"/>
    <x v="2"/>
    <n v="5"/>
    <n v="2023"/>
    <n v="4"/>
    <x v="8"/>
    <n v="2"/>
    <n v="15"/>
    <n v="3"/>
    <n v="6"/>
    <x v="0"/>
    <x v="0"/>
    <n v="47628"/>
    <n v="0.19"/>
  </r>
  <r>
    <x v="7958"/>
    <d v="2023-12-12T00:00:00"/>
    <s v="Customer_83"/>
    <x v="3"/>
    <x v="2"/>
    <x v="2"/>
    <x v="7"/>
    <n v="4"/>
    <n v="2926"/>
    <n v="8"/>
    <n v="10767.68"/>
    <x v="7849"/>
    <s v="Card"/>
    <x v="0"/>
    <n v="1"/>
    <n v="2023"/>
    <n v="12"/>
    <x v="2"/>
    <n v="4"/>
    <n v="50"/>
    <n v="3"/>
    <n v="2"/>
    <x v="5"/>
    <x v="1"/>
    <n v="93632"/>
    <n v="0.13"/>
  </r>
  <r>
    <x v="7959"/>
    <d v="2023-11-15T00:00:00"/>
    <s v="Customer_108"/>
    <x v="0"/>
    <x v="0"/>
    <x v="2"/>
    <x v="2"/>
    <n v="7"/>
    <n v="2042"/>
    <n v="10"/>
    <n v="12864.6"/>
    <x v="7850"/>
    <s v="UPI"/>
    <x v="2"/>
    <n v="6"/>
    <n v="2023"/>
    <n v="11"/>
    <x v="6"/>
    <n v="4"/>
    <n v="46"/>
    <n v="3"/>
    <n v="3"/>
    <x v="6"/>
    <x v="1"/>
    <n v="142940"/>
    <n v="0.19"/>
  </r>
  <r>
    <x v="7960"/>
    <d v="2023-12-26T00:00:00"/>
    <s v="Customer_1579"/>
    <x v="3"/>
    <x v="0"/>
    <x v="2"/>
    <x v="5"/>
    <n v="3"/>
    <n v="4673"/>
    <n v="29"/>
    <n v="9953.49"/>
    <x v="7851"/>
    <s v="Cash"/>
    <x v="1"/>
    <n v="7"/>
    <n v="2023"/>
    <n v="12"/>
    <x v="2"/>
    <n v="4"/>
    <n v="52"/>
    <n v="5"/>
    <n v="2"/>
    <x v="5"/>
    <x v="1"/>
    <n v="406551"/>
    <n v="0.16"/>
  </r>
  <r>
    <x v="7961"/>
    <d v="2023-08-18T00:00:00"/>
    <s v="Customer_1914"/>
    <x v="0"/>
    <x v="3"/>
    <x v="1"/>
    <x v="8"/>
    <n v="5"/>
    <n v="499"/>
    <n v="23"/>
    <n v="1921.15"/>
    <x v="7852"/>
    <s v="UPI"/>
    <x v="2"/>
    <n v="1"/>
    <n v="2023"/>
    <n v="8"/>
    <x v="4"/>
    <n v="3"/>
    <n v="33"/>
    <n v="3"/>
    <n v="5"/>
    <x v="1"/>
    <x v="1"/>
    <n v="57385"/>
    <n v="0.19"/>
  </r>
  <r>
    <x v="7962"/>
    <d v="2023-12-18T00:00:00"/>
    <s v="Customer_854"/>
    <x v="0"/>
    <x v="1"/>
    <x v="0"/>
    <x v="4"/>
    <n v="3"/>
    <n v="1546"/>
    <n v="6"/>
    <n v="4359.72"/>
    <x v="7853"/>
    <s v="Cash"/>
    <x v="0"/>
    <n v="5"/>
    <n v="2023"/>
    <n v="12"/>
    <x v="2"/>
    <n v="4"/>
    <n v="51"/>
    <n v="4"/>
    <n v="1"/>
    <x v="3"/>
    <x v="1"/>
    <n v="27828"/>
    <n v="0.15"/>
  </r>
  <r>
    <x v="7963"/>
    <d v="2023-10-01T00:00:00"/>
    <s v="Customer_1661"/>
    <x v="2"/>
    <x v="3"/>
    <x v="2"/>
    <x v="7"/>
    <n v="3"/>
    <n v="2316"/>
    <n v="25"/>
    <n v="5211"/>
    <x v="7854"/>
    <s v="UPI"/>
    <x v="0"/>
    <n v="1"/>
    <n v="2023"/>
    <n v="10"/>
    <x v="1"/>
    <n v="4"/>
    <n v="40"/>
    <n v="1"/>
    <n v="0"/>
    <x v="2"/>
    <x v="0"/>
    <n v="173700"/>
    <n v="7.0000000000000007E-2"/>
  </r>
  <r>
    <x v="7964"/>
    <d v="2023-11-22T00:00:00"/>
    <s v="Customer_1081"/>
    <x v="1"/>
    <x v="2"/>
    <x v="0"/>
    <x v="0"/>
    <n v="3"/>
    <n v="1490"/>
    <n v="4"/>
    <n v="4291.2"/>
    <x v="7855"/>
    <s v="Cash"/>
    <x v="1"/>
    <n v="6"/>
    <n v="2023"/>
    <n v="11"/>
    <x v="6"/>
    <n v="4"/>
    <n v="47"/>
    <n v="4"/>
    <n v="3"/>
    <x v="6"/>
    <x v="1"/>
    <n v="17880"/>
    <n v="0.19"/>
  </r>
  <r>
    <x v="7965"/>
    <d v="2023-09-02T00:00:00"/>
    <s v="Customer_1468"/>
    <x v="0"/>
    <x v="3"/>
    <x v="1"/>
    <x v="8"/>
    <n v="4"/>
    <n v="2028"/>
    <n v="9"/>
    <n v="7381.92"/>
    <x v="7856"/>
    <s v="Card"/>
    <x v="1"/>
    <n v="3"/>
    <n v="2023"/>
    <n v="9"/>
    <x v="5"/>
    <n v="3"/>
    <n v="35"/>
    <n v="1"/>
    <n v="6"/>
    <x v="0"/>
    <x v="0"/>
    <n v="73008"/>
    <n v="0.13"/>
  </r>
  <r>
    <x v="7966"/>
    <d v="2023-12-12T00:00:00"/>
    <s v="Customer_790"/>
    <x v="2"/>
    <x v="1"/>
    <x v="0"/>
    <x v="4"/>
    <n v="6"/>
    <n v="3293"/>
    <n v="22"/>
    <n v="15411.24"/>
    <x v="7857"/>
    <s v="UPI"/>
    <x v="0"/>
    <n v="5"/>
    <n v="2023"/>
    <n v="12"/>
    <x v="2"/>
    <n v="4"/>
    <n v="50"/>
    <n v="3"/>
    <n v="2"/>
    <x v="5"/>
    <x v="1"/>
    <n v="434676"/>
    <n v="0.19"/>
  </r>
  <r>
    <x v="7967"/>
    <d v="2023-10-22T00:00:00"/>
    <s v="Customer_960"/>
    <x v="0"/>
    <x v="1"/>
    <x v="2"/>
    <x v="2"/>
    <n v="4"/>
    <n v="3827"/>
    <n v="4"/>
    <n v="14695.68"/>
    <x v="7858"/>
    <s v="Cash"/>
    <x v="0"/>
    <n v="2"/>
    <n v="2023"/>
    <n v="10"/>
    <x v="1"/>
    <n v="4"/>
    <n v="43"/>
    <n v="4"/>
    <n v="0"/>
    <x v="2"/>
    <x v="0"/>
    <n v="61232"/>
    <n v="0.12"/>
  </r>
  <r>
    <x v="7968"/>
    <d v="2023-06-21T00:00:00"/>
    <s v="Customer_1109"/>
    <x v="1"/>
    <x v="0"/>
    <x v="2"/>
    <x v="2"/>
    <n v="8"/>
    <n v="2518"/>
    <n v="1"/>
    <n v="19942.560000000001"/>
    <x v="7859"/>
    <s v="UPI"/>
    <x v="1"/>
    <n v="5"/>
    <n v="2023"/>
    <n v="6"/>
    <x v="7"/>
    <n v="2"/>
    <n v="25"/>
    <n v="4"/>
    <n v="3"/>
    <x v="6"/>
    <x v="1"/>
    <n v="20144"/>
    <n v="0.12"/>
  </r>
  <r>
    <x v="7969"/>
    <d v="2023-07-28T00:00:00"/>
    <s v="Customer_1813"/>
    <x v="0"/>
    <x v="1"/>
    <x v="1"/>
    <x v="8"/>
    <n v="9"/>
    <n v="3275"/>
    <n v="11"/>
    <n v="26232.75"/>
    <x v="7860"/>
    <s v="Cash"/>
    <x v="2"/>
    <n v="4"/>
    <n v="2023"/>
    <n v="7"/>
    <x v="10"/>
    <n v="3"/>
    <n v="30"/>
    <n v="5"/>
    <n v="5"/>
    <x v="1"/>
    <x v="1"/>
    <n v="324225"/>
    <n v="0.14000000000000001"/>
  </r>
  <r>
    <x v="7970"/>
    <d v="2023-02-18T00:00:00"/>
    <s v="Customer_105"/>
    <x v="1"/>
    <x v="2"/>
    <x v="0"/>
    <x v="4"/>
    <n v="8"/>
    <n v="4933"/>
    <n v="8"/>
    <n v="36306.879999999997"/>
    <x v="7861"/>
    <s v="Cash"/>
    <x v="2"/>
    <n v="6"/>
    <n v="2023"/>
    <n v="2"/>
    <x v="3"/>
    <n v="1"/>
    <n v="7"/>
    <n v="3"/>
    <n v="6"/>
    <x v="0"/>
    <x v="0"/>
    <n v="315712"/>
    <n v="0.19"/>
  </r>
  <r>
    <x v="7971"/>
    <d v="2023-09-13T00:00:00"/>
    <s v="Customer_1645"/>
    <x v="0"/>
    <x v="1"/>
    <x v="1"/>
    <x v="8"/>
    <n v="7"/>
    <n v="3134"/>
    <n v="22"/>
    <n v="17111.64"/>
    <x v="7862"/>
    <s v="Card"/>
    <x v="1"/>
    <n v="6"/>
    <n v="2023"/>
    <n v="9"/>
    <x v="5"/>
    <n v="3"/>
    <n v="37"/>
    <n v="3"/>
    <n v="3"/>
    <x v="6"/>
    <x v="1"/>
    <n v="482636"/>
    <n v="0.17"/>
  </r>
  <r>
    <x v="7972"/>
    <d v="2023-08-18T00:00:00"/>
    <s v="Customer_312"/>
    <x v="3"/>
    <x v="1"/>
    <x v="2"/>
    <x v="7"/>
    <n v="7"/>
    <n v="4402"/>
    <n v="4"/>
    <n v="29581.439999999999"/>
    <x v="7863"/>
    <s v="UPI"/>
    <x v="0"/>
    <n v="3"/>
    <n v="2023"/>
    <n v="8"/>
    <x v="4"/>
    <n v="3"/>
    <n v="33"/>
    <n v="3"/>
    <n v="5"/>
    <x v="1"/>
    <x v="1"/>
    <n v="123256"/>
    <n v="0.1"/>
  </r>
  <r>
    <x v="7973"/>
    <d v="2023-04-22T00:00:00"/>
    <s v="Customer_1312"/>
    <x v="2"/>
    <x v="0"/>
    <x v="0"/>
    <x v="6"/>
    <n v="5"/>
    <n v="424"/>
    <n v="19"/>
    <n v="1717.2"/>
    <x v="5861"/>
    <s v="Cash"/>
    <x v="0"/>
    <n v="7"/>
    <n v="2023"/>
    <n v="4"/>
    <x v="8"/>
    <n v="2"/>
    <n v="16"/>
    <n v="4"/>
    <n v="6"/>
    <x v="0"/>
    <x v="0"/>
    <n v="40280"/>
    <n v="0.18"/>
  </r>
  <r>
    <x v="7974"/>
    <d v="2023-05-09T00:00:00"/>
    <s v="Customer_273"/>
    <x v="3"/>
    <x v="1"/>
    <x v="2"/>
    <x v="7"/>
    <n v="1"/>
    <n v="2683"/>
    <n v="23"/>
    <n v="2065.91"/>
    <x v="7864"/>
    <s v="Card"/>
    <x v="1"/>
    <n v="4"/>
    <n v="2023"/>
    <n v="5"/>
    <x v="11"/>
    <n v="2"/>
    <n v="19"/>
    <n v="2"/>
    <n v="2"/>
    <x v="5"/>
    <x v="1"/>
    <n v="61709"/>
    <n v="0.19"/>
  </r>
  <r>
    <x v="7975"/>
    <d v="2023-05-05T00:00:00"/>
    <s v="Customer_175"/>
    <x v="3"/>
    <x v="3"/>
    <x v="0"/>
    <x v="0"/>
    <n v="5"/>
    <n v="3540"/>
    <n v="28"/>
    <n v="12744"/>
    <x v="7865"/>
    <s v="Cash"/>
    <x v="2"/>
    <n v="3"/>
    <n v="2023"/>
    <n v="5"/>
    <x v="11"/>
    <n v="2"/>
    <n v="18"/>
    <n v="1"/>
    <n v="5"/>
    <x v="1"/>
    <x v="1"/>
    <n v="495600"/>
    <n v="0.06"/>
  </r>
  <r>
    <x v="7976"/>
    <d v="2023-12-03T00:00:00"/>
    <s v="Customer_376"/>
    <x v="3"/>
    <x v="1"/>
    <x v="1"/>
    <x v="8"/>
    <n v="5"/>
    <n v="2031"/>
    <n v="10"/>
    <n v="9139.5"/>
    <x v="7866"/>
    <s v="Cash"/>
    <x v="2"/>
    <n v="7"/>
    <n v="2023"/>
    <n v="12"/>
    <x v="2"/>
    <n v="4"/>
    <n v="49"/>
    <n v="2"/>
    <n v="0"/>
    <x v="2"/>
    <x v="0"/>
    <n v="101550"/>
    <n v="0.14000000000000001"/>
  </r>
  <r>
    <x v="7977"/>
    <d v="2023-12-26T00:00:00"/>
    <s v="Customer_714"/>
    <x v="3"/>
    <x v="0"/>
    <x v="2"/>
    <x v="7"/>
    <n v="1"/>
    <n v="821"/>
    <n v="16"/>
    <n v="689.64"/>
    <x v="7867"/>
    <s v="Cash"/>
    <x v="0"/>
    <n v="1"/>
    <n v="2023"/>
    <n v="12"/>
    <x v="2"/>
    <n v="4"/>
    <n v="52"/>
    <n v="5"/>
    <n v="2"/>
    <x v="5"/>
    <x v="1"/>
    <n v="13136"/>
    <n v="0.19"/>
  </r>
  <r>
    <x v="7978"/>
    <d v="2023-02-07T00:00:00"/>
    <s v="Customer_1858"/>
    <x v="3"/>
    <x v="2"/>
    <x v="0"/>
    <x v="0"/>
    <n v="9"/>
    <n v="4396"/>
    <n v="16"/>
    <n v="33233.760000000002"/>
    <x v="7868"/>
    <s v="UPI"/>
    <x v="1"/>
    <n v="5"/>
    <n v="2023"/>
    <n v="2"/>
    <x v="3"/>
    <n v="1"/>
    <n v="6"/>
    <n v="2"/>
    <n v="2"/>
    <x v="5"/>
    <x v="1"/>
    <n v="633024"/>
    <n v="0.06"/>
  </r>
  <r>
    <x v="7979"/>
    <d v="2023-10-30T00:00:00"/>
    <s v="Customer_1910"/>
    <x v="1"/>
    <x v="2"/>
    <x v="0"/>
    <x v="4"/>
    <n v="6"/>
    <n v="1866"/>
    <n v="28"/>
    <n v="8061.12"/>
    <x v="7869"/>
    <s v="Card"/>
    <x v="1"/>
    <n v="7"/>
    <n v="2023"/>
    <n v="10"/>
    <x v="1"/>
    <n v="4"/>
    <n v="44"/>
    <n v="5"/>
    <n v="1"/>
    <x v="3"/>
    <x v="1"/>
    <n v="313488"/>
    <n v="0.13"/>
  </r>
  <r>
    <x v="7980"/>
    <d v="2023-12-10T00:00:00"/>
    <s v="Customer_395"/>
    <x v="2"/>
    <x v="2"/>
    <x v="2"/>
    <x v="2"/>
    <n v="1"/>
    <n v="1428"/>
    <n v="8"/>
    <n v="1313.76"/>
    <x v="7870"/>
    <s v="Cash"/>
    <x v="2"/>
    <n v="1"/>
    <n v="2023"/>
    <n v="12"/>
    <x v="2"/>
    <n v="4"/>
    <n v="50"/>
    <n v="3"/>
    <n v="0"/>
    <x v="2"/>
    <x v="0"/>
    <n v="11424"/>
    <n v="0.12"/>
  </r>
  <r>
    <x v="7981"/>
    <d v="2023-07-26T00:00:00"/>
    <s v="Customer_1713"/>
    <x v="2"/>
    <x v="3"/>
    <x v="2"/>
    <x v="5"/>
    <n v="10"/>
    <n v="1182"/>
    <n v="5"/>
    <n v="11229"/>
    <x v="7871"/>
    <s v="Card"/>
    <x v="0"/>
    <n v="3"/>
    <n v="2023"/>
    <n v="7"/>
    <x v="10"/>
    <n v="3"/>
    <n v="30"/>
    <n v="5"/>
    <n v="3"/>
    <x v="6"/>
    <x v="1"/>
    <n v="59100"/>
    <n v="0.17"/>
  </r>
  <r>
    <x v="7982"/>
    <d v="2023-05-07T00:00:00"/>
    <s v="Customer_397"/>
    <x v="0"/>
    <x v="3"/>
    <x v="0"/>
    <x v="4"/>
    <n v="10"/>
    <n v="2667"/>
    <n v="30"/>
    <n v="18669"/>
    <x v="7872"/>
    <s v="UPI"/>
    <x v="1"/>
    <n v="3"/>
    <n v="2023"/>
    <n v="5"/>
    <x v="11"/>
    <n v="2"/>
    <n v="19"/>
    <n v="2"/>
    <n v="0"/>
    <x v="2"/>
    <x v="0"/>
    <n v="800100"/>
    <n v="0.08"/>
  </r>
  <r>
    <x v="7983"/>
    <d v="2023-01-24T00:00:00"/>
    <s v="Customer_1244"/>
    <x v="2"/>
    <x v="3"/>
    <x v="1"/>
    <x v="1"/>
    <n v="9"/>
    <n v="3303"/>
    <n v="24"/>
    <n v="22592.52"/>
    <x v="7873"/>
    <s v="Card"/>
    <x v="1"/>
    <n v="3"/>
    <n v="2023"/>
    <n v="1"/>
    <x v="0"/>
    <n v="1"/>
    <n v="4"/>
    <n v="4"/>
    <n v="2"/>
    <x v="5"/>
    <x v="1"/>
    <n v="713448"/>
    <n v="0.18"/>
  </r>
  <r>
    <x v="7984"/>
    <d v="2023-01-18T00:00:00"/>
    <s v="Customer_1995"/>
    <x v="1"/>
    <x v="1"/>
    <x v="1"/>
    <x v="3"/>
    <n v="8"/>
    <n v="106"/>
    <n v="12"/>
    <n v="746.24"/>
    <x v="7874"/>
    <s v="Card"/>
    <x v="2"/>
    <n v="1"/>
    <n v="2023"/>
    <n v="1"/>
    <x v="0"/>
    <n v="1"/>
    <n v="3"/>
    <n v="3"/>
    <n v="3"/>
    <x v="6"/>
    <x v="1"/>
    <n v="10176"/>
    <n v="0.06"/>
  </r>
  <r>
    <x v="7985"/>
    <d v="2023-07-15T00:00:00"/>
    <s v="Customer_1312"/>
    <x v="0"/>
    <x v="2"/>
    <x v="2"/>
    <x v="5"/>
    <n v="3"/>
    <n v="2074"/>
    <n v="9"/>
    <n v="5662.02"/>
    <x v="7875"/>
    <s v="Cash"/>
    <x v="1"/>
    <n v="2"/>
    <n v="2023"/>
    <n v="7"/>
    <x v="10"/>
    <n v="3"/>
    <n v="28"/>
    <n v="3"/>
    <n v="6"/>
    <x v="0"/>
    <x v="0"/>
    <n v="55998"/>
    <n v="0.17"/>
  </r>
  <r>
    <x v="7986"/>
    <d v="2023-05-20T00:00:00"/>
    <s v="Customer_199"/>
    <x v="0"/>
    <x v="1"/>
    <x v="2"/>
    <x v="5"/>
    <n v="2"/>
    <n v="4656"/>
    <n v="29"/>
    <n v="6611.52"/>
    <x v="7876"/>
    <s v="Card"/>
    <x v="0"/>
    <n v="3"/>
    <n v="2023"/>
    <n v="5"/>
    <x v="11"/>
    <n v="2"/>
    <n v="20"/>
    <n v="3"/>
    <n v="6"/>
    <x v="0"/>
    <x v="0"/>
    <n v="270048"/>
    <n v="0.12"/>
  </r>
  <r>
    <x v="7987"/>
    <d v="2023-01-09T00:00:00"/>
    <s v="Customer_708"/>
    <x v="2"/>
    <x v="1"/>
    <x v="2"/>
    <x v="5"/>
    <n v="7"/>
    <n v="1859"/>
    <n v="20"/>
    <n v="10410.4"/>
    <x v="7877"/>
    <s v="Cash"/>
    <x v="0"/>
    <n v="2"/>
    <n v="2023"/>
    <n v="1"/>
    <x v="0"/>
    <n v="1"/>
    <n v="2"/>
    <n v="2"/>
    <n v="1"/>
    <x v="3"/>
    <x v="1"/>
    <n v="260260"/>
    <n v="0.18"/>
  </r>
  <r>
    <x v="7988"/>
    <d v="2023-03-26T00:00:00"/>
    <s v="Customer_265"/>
    <x v="1"/>
    <x v="2"/>
    <x v="2"/>
    <x v="2"/>
    <n v="9"/>
    <n v="3978"/>
    <n v="23"/>
    <n v="27567.54"/>
    <x v="7878"/>
    <s v="Card"/>
    <x v="0"/>
    <n v="2"/>
    <n v="2023"/>
    <n v="3"/>
    <x v="9"/>
    <n v="1"/>
    <n v="13"/>
    <n v="5"/>
    <n v="0"/>
    <x v="2"/>
    <x v="0"/>
    <n v="823446"/>
    <n v="0.09"/>
  </r>
  <r>
    <x v="7989"/>
    <d v="2023-06-02T00:00:00"/>
    <s v="Customer_1352"/>
    <x v="3"/>
    <x v="2"/>
    <x v="2"/>
    <x v="5"/>
    <n v="2"/>
    <n v="1209"/>
    <n v="8"/>
    <n v="2224.56"/>
    <x v="7879"/>
    <s v="Card"/>
    <x v="2"/>
    <n v="7"/>
    <n v="2023"/>
    <n v="6"/>
    <x v="7"/>
    <n v="2"/>
    <n v="22"/>
    <n v="1"/>
    <n v="5"/>
    <x v="1"/>
    <x v="1"/>
    <n v="19344"/>
    <n v="0.08"/>
  </r>
  <r>
    <x v="7990"/>
    <d v="2023-05-10T00:00:00"/>
    <s v="Customer_549"/>
    <x v="0"/>
    <x v="2"/>
    <x v="2"/>
    <x v="2"/>
    <n v="6"/>
    <n v="1670"/>
    <n v="28"/>
    <n v="7214.4"/>
    <x v="7880"/>
    <s v="Cash"/>
    <x v="2"/>
    <n v="1"/>
    <n v="2023"/>
    <n v="5"/>
    <x v="11"/>
    <n v="2"/>
    <n v="19"/>
    <n v="2"/>
    <n v="3"/>
    <x v="6"/>
    <x v="1"/>
    <n v="280560"/>
    <n v="0.15"/>
  </r>
  <r>
    <x v="7991"/>
    <d v="2023-03-30T00:00:00"/>
    <s v="Customer_1742"/>
    <x v="2"/>
    <x v="1"/>
    <x v="0"/>
    <x v="0"/>
    <n v="8"/>
    <n v="1113"/>
    <n v="27"/>
    <n v="6499.92"/>
    <x v="7881"/>
    <s v="UPI"/>
    <x v="1"/>
    <n v="5"/>
    <n v="2023"/>
    <n v="3"/>
    <x v="9"/>
    <n v="1"/>
    <n v="13"/>
    <n v="5"/>
    <n v="4"/>
    <x v="4"/>
    <x v="1"/>
    <n v="240408"/>
    <n v="0.05"/>
  </r>
  <r>
    <x v="7992"/>
    <d v="2023-02-24T00:00:00"/>
    <s v="Customer_484"/>
    <x v="1"/>
    <x v="2"/>
    <x v="2"/>
    <x v="7"/>
    <n v="6"/>
    <n v="3496"/>
    <n v="25"/>
    <n v="15732"/>
    <x v="7882"/>
    <s v="Cash"/>
    <x v="0"/>
    <n v="5"/>
    <n v="2023"/>
    <n v="2"/>
    <x v="3"/>
    <n v="1"/>
    <n v="8"/>
    <n v="4"/>
    <n v="5"/>
    <x v="1"/>
    <x v="1"/>
    <n v="524400"/>
    <n v="0.05"/>
  </r>
  <r>
    <x v="7993"/>
    <d v="2023-02-03T00:00:00"/>
    <s v="Customer_1823"/>
    <x v="1"/>
    <x v="0"/>
    <x v="1"/>
    <x v="8"/>
    <n v="10"/>
    <n v="1369"/>
    <n v="16"/>
    <n v="11499.6"/>
    <x v="7883"/>
    <s v="Card"/>
    <x v="2"/>
    <n v="5"/>
    <n v="2023"/>
    <n v="2"/>
    <x v="3"/>
    <n v="1"/>
    <n v="5"/>
    <n v="1"/>
    <n v="5"/>
    <x v="1"/>
    <x v="1"/>
    <n v="219040"/>
    <n v="0.13"/>
  </r>
  <r>
    <x v="7994"/>
    <d v="2023-01-25T00:00:00"/>
    <s v="Customer_792"/>
    <x v="2"/>
    <x v="3"/>
    <x v="0"/>
    <x v="0"/>
    <n v="9"/>
    <n v="1888"/>
    <n v="8"/>
    <n v="15632.64"/>
    <x v="7884"/>
    <s v="Card"/>
    <x v="2"/>
    <n v="4"/>
    <n v="2023"/>
    <n v="1"/>
    <x v="0"/>
    <n v="1"/>
    <n v="4"/>
    <n v="4"/>
    <n v="3"/>
    <x v="6"/>
    <x v="1"/>
    <n v="135936"/>
    <n v="0.08"/>
  </r>
  <r>
    <x v="7995"/>
    <d v="2023-12-07T00:00:00"/>
    <s v="Customer_698"/>
    <x v="2"/>
    <x v="2"/>
    <x v="2"/>
    <x v="7"/>
    <n v="4"/>
    <n v="4857"/>
    <n v="9"/>
    <n v="17679.48"/>
    <x v="7885"/>
    <s v="Cash"/>
    <x v="2"/>
    <n v="6"/>
    <n v="2023"/>
    <n v="12"/>
    <x v="2"/>
    <n v="4"/>
    <n v="49"/>
    <n v="2"/>
    <n v="4"/>
    <x v="4"/>
    <x v="1"/>
    <n v="174852"/>
    <n v="0.19"/>
  </r>
  <r>
    <x v="7996"/>
    <d v="2023-10-28T00:00:00"/>
    <s v="Customer_469"/>
    <x v="3"/>
    <x v="0"/>
    <x v="2"/>
    <x v="2"/>
    <n v="9"/>
    <n v="4323"/>
    <n v="4"/>
    <n v="37350.720000000001"/>
    <x v="7886"/>
    <s v="Cash"/>
    <x v="0"/>
    <n v="7"/>
    <n v="2023"/>
    <n v="10"/>
    <x v="1"/>
    <n v="4"/>
    <n v="43"/>
    <n v="4"/>
    <n v="6"/>
    <x v="0"/>
    <x v="0"/>
    <n v="155628"/>
    <n v="0.05"/>
  </r>
  <r>
    <x v="7997"/>
    <d v="2023-04-24T00:00:00"/>
    <s v="Customer_1259"/>
    <x v="3"/>
    <x v="2"/>
    <x v="2"/>
    <x v="2"/>
    <n v="8"/>
    <n v="4585"/>
    <n v="26"/>
    <n v="27143.200000000001"/>
    <x v="7887"/>
    <s v="Cash"/>
    <x v="1"/>
    <n v="4"/>
    <n v="2023"/>
    <n v="4"/>
    <x v="8"/>
    <n v="2"/>
    <n v="17"/>
    <n v="5"/>
    <n v="1"/>
    <x v="3"/>
    <x v="1"/>
    <n v="953680"/>
    <n v="7.0000000000000007E-2"/>
  </r>
  <r>
    <x v="7998"/>
    <d v="2023-07-03T00:00:00"/>
    <s v="Customer_886"/>
    <x v="2"/>
    <x v="2"/>
    <x v="1"/>
    <x v="3"/>
    <n v="4"/>
    <n v="3381"/>
    <n v="9"/>
    <n v="12306.84"/>
    <x v="7888"/>
    <s v="Cash"/>
    <x v="1"/>
    <n v="1"/>
    <n v="2023"/>
    <n v="7"/>
    <x v="10"/>
    <n v="3"/>
    <n v="27"/>
    <n v="2"/>
    <n v="1"/>
    <x v="3"/>
    <x v="1"/>
    <n v="121716"/>
    <n v="0.11"/>
  </r>
  <r>
    <x v="7999"/>
    <d v="2023-06-15T00:00:00"/>
    <s v="Customer_1310"/>
    <x v="0"/>
    <x v="1"/>
    <x v="2"/>
    <x v="5"/>
    <n v="3"/>
    <n v="2577"/>
    <n v="12"/>
    <n v="6803.28"/>
    <x v="7889"/>
    <s v="UPI"/>
    <x v="1"/>
    <n v="6"/>
    <n v="2023"/>
    <n v="6"/>
    <x v="7"/>
    <n v="2"/>
    <n v="24"/>
    <n v="3"/>
    <n v="4"/>
    <x v="4"/>
    <x v="1"/>
    <n v="92772"/>
    <n v="0.09"/>
  </r>
  <r>
    <x v="8000"/>
    <d v="2023-04-05T00:00:00"/>
    <s v="Customer_1619"/>
    <x v="3"/>
    <x v="1"/>
    <x v="1"/>
    <x v="1"/>
    <n v="7"/>
    <n v="1032"/>
    <n v="9"/>
    <n v="6573.84"/>
    <x v="7890"/>
    <s v="Card"/>
    <x v="0"/>
    <n v="6"/>
    <n v="2023"/>
    <n v="4"/>
    <x v="8"/>
    <n v="2"/>
    <n v="14"/>
    <n v="2"/>
    <n v="3"/>
    <x v="6"/>
    <x v="1"/>
    <n v="65016"/>
    <n v="0.17"/>
  </r>
  <r>
    <x v="8001"/>
    <d v="2023-10-06T00:00:00"/>
    <s v="Customer_853"/>
    <x v="3"/>
    <x v="0"/>
    <x v="0"/>
    <x v="6"/>
    <n v="4"/>
    <n v="2676"/>
    <n v="23"/>
    <n v="8242.08"/>
    <x v="7891"/>
    <s v="Card"/>
    <x v="2"/>
    <n v="6"/>
    <n v="2023"/>
    <n v="10"/>
    <x v="1"/>
    <n v="4"/>
    <n v="40"/>
    <n v="1"/>
    <n v="5"/>
    <x v="1"/>
    <x v="1"/>
    <n v="246192"/>
    <n v="0.12"/>
  </r>
  <r>
    <x v="8002"/>
    <d v="2023-10-11T00:00:00"/>
    <s v="Customer_1269"/>
    <x v="3"/>
    <x v="3"/>
    <x v="2"/>
    <x v="5"/>
    <n v="8"/>
    <n v="554"/>
    <n v="15"/>
    <n v="3767.2"/>
    <x v="7892"/>
    <s v="Cash"/>
    <x v="2"/>
    <n v="3"/>
    <n v="2023"/>
    <n v="10"/>
    <x v="1"/>
    <n v="4"/>
    <n v="41"/>
    <n v="2"/>
    <n v="3"/>
    <x v="6"/>
    <x v="1"/>
    <n v="66480"/>
    <n v="0.19"/>
  </r>
  <r>
    <x v="8003"/>
    <d v="2023-01-29T00:00:00"/>
    <s v="Customer_131"/>
    <x v="0"/>
    <x v="2"/>
    <x v="2"/>
    <x v="7"/>
    <n v="6"/>
    <n v="1148"/>
    <n v="2"/>
    <n v="6750.24"/>
    <x v="7893"/>
    <s v="Card"/>
    <x v="0"/>
    <n v="2"/>
    <n v="2023"/>
    <n v="1"/>
    <x v="0"/>
    <n v="1"/>
    <n v="5"/>
    <n v="5"/>
    <n v="0"/>
    <x v="2"/>
    <x v="0"/>
    <n v="13776"/>
    <n v="0.08"/>
  </r>
  <r>
    <x v="8004"/>
    <d v="2023-10-21T00:00:00"/>
    <s v="Customer_1439"/>
    <x v="0"/>
    <x v="0"/>
    <x v="1"/>
    <x v="3"/>
    <n v="6"/>
    <n v="645"/>
    <n v="15"/>
    <n v="3289.5"/>
    <x v="7894"/>
    <s v="UPI"/>
    <x v="2"/>
    <n v="4"/>
    <n v="2023"/>
    <n v="10"/>
    <x v="1"/>
    <n v="4"/>
    <n v="42"/>
    <n v="3"/>
    <n v="6"/>
    <x v="0"/>
    <x v="0"/>
    <n v="58050"/>
    <n v="0.17"/>
  </r>
  <r>
    <x v="8005"/>
    <d v="2023-06-02T00:00:00"/>
    <s v="Customer_1061"/>
    <x v="3"/>
    <x v="1"/>
    <x v="0"/>
    <x v="0"/>
    <n v="9"/>
    <n v="1368"/>
    <n v="26"/>
    <n v="9110.8799999999992"/>
    <x v="7895"/>
    <s v="Card"/>
    <x v="2"/>
    <n v="3"/>
    <n v="2023"/>
    <n v="6"/>
    <x v="7"/>
    <n v="2"/>
    <n v="22"/>
    <n v="1"/>
    <n v="5"/>
    <x v="1"/>
    <x v="1"/>
    <n v="320112"/>
    <n v="0.1"/>
  </r>
  <r>
    <x v="8006"/>
    <d v="2023-06-29T00:00:00"/>
    <s v="Customer_641"/>
    <x v="3"/>
    <x v="0"/>
    <x v="1"/>
    <x v="8"/>
    <n v="5"/>
    <n v="3184"/>
    <n v="17"/>
    <n v="13213.6"/>
    <x v="7896"/>
    <s v="Card"/>
    <x v="1"/>
    <n v="4"/>
    <n v="2023"/>
    <n v="6"/>
    <x v="7"/>
    <n v="2"/>
    <n v="26"/>
    <n v="5"/>
    <n v="4"/>
    <x v="4"/>
    <x v="1"/>
    <n v="270640"/>
    <n v="0.09"/>
  </r>
  <r>
    <x v="8007"/>
    <d v="2023-01-29T00:00:00"/>
    <s v="Customer_1210"/>
    <x v="2"/>
    <x v="2"/>
    <x v="2"/>
    <x v="5"/>
    <n v="3"/>
    <n v="4521"/>
    <n v="3"/>
    <n v="13156.11"/>
    <x v="7897"/>
    <s v="Card"/>
    <x v="0"/>
    <n v="4"/>
    <n v="2023"/>
    <n v="1"/>
    <x v="0"/>
    <n v="1"/>
    <n v="5"/>
    <n v="5"/>
    <n v="0"/>
    <x v="2"/>
    <x v="0"/>
    <n v="40689"/>
    <n v="0.12"/>
  </r>
  <r>
    <x v="8008"/>
    <d v="2023-05-21T00:00:00"/>
    <s v="Customer_1492"/>
    <x v="3"/>
    <x v="2"/>
    <x v="0"/>
    <x v="6"/>
    <n v="1"/>
    <n v="691"/>
    <n v="27"/>
    <n v="504.43"/>
    <x v="7898"/>
    <s v="UPI"/>
    <x v="0"/>
    <n v="2"/>
    <n v="2023"/>
    <n v="5"/>
    <x v="11"/>
    <n v="2"/>
    <n v="21"/>
    <n v="4"/>
    <n v="0"/>
    <x v="2"/>
    <x v="0"/>
    <n v="18657"/>
    <n v="0.17"/>
  </r>
  <r>
    <x v="8009"/>
    <d v="2023-10-20T00:00:00"/>
    <s v="Customer_134"/>
    <x v="3"/>
    <x v="3"/>
    <x v="1"/>
    <x v="8"/>
    <n v="6"/>
    <n v="3725"/>
    <n v="3"/>
    <n v="21679.5"/>
    <x v="7899"/>
    <s v="Card"/>
    <x v="1"/>
    <n v="2"/>
    <n v="2023"/>
    <n v="10"/>
    <x v="1"/>
    <n v="4"/>
    <n v="42"/>
    <n v="3"/>
    <n v="5"/>
    <x v="1"/>
    <x v="1"/>
    <n v="67050"/>
    <n v="0.15"/>
  </r>
  <r>
    <x v="8010"/>
    <d v="2023-09-15T00:00:00"/>
    <s v="Customer_336"/>
    <x v="0"/>
    <x v="2"/>
    <x v="1"/>
    <x v="1"/>
    <n v="6"/>
    <n v="1975"/>
    <n v="19"/>
    <n v="9598.5"/>
    <x v="7900"/>
    <s v="Card"/>
    <x v="2"/>
    <n v="6"/>
    <n v="2023"/>
    <n v="9"/>
    <x v="5"/>
    <n v="3"/>
    <n v="37"/>
    <n v="3"/>
    <n v="5"/>
    <x v="1"/>
    <x v="1"/>
    <n v="225150"/>
    <n v="0.06"/>
  </r>
  <r>
    <x v="8011"/>
    <d v="2023-03-01T00:00:00"/>
    <s v="Customer_197"/>
    <x v="0"/>
    <x v="0"/>
    <x v="1"/>
    <x v="1"/>
    <n v="5"/>
    <n v="2913"/>
    <n v="16"/>
    <n v="12234.6"/>
    <x v="7901"/>
    <s v="Card"/>
    <x v="2"/>
    <n v="1"/>
    <n v="2023"/>
    <n v="3"/>
    <x v="9"/>
    <n v="1"/>
    <n v="9"/>
    <n v="1"/>
    <n v="3"/>
    <x v="6"/>
    <x v="1"/>
    <n v="233040"/>
    <n v="0.13"/>
  </r>
  <r>
    <x v="8012"/>
    <d v="2023-04-21T00:00:00"/>
    <s v="Customer_233"/>
    <x v="1"/>
    <x v="3"/>
    <x v="1"/>
    <x v="1"/>
    <n v="8"/>
    <n v="1663"/>
    <n v="7"/>
    <n v="12372.72"/>
    <x v="7902"/>
    <s v="Card"/>
    <x v="0"/>
    <n v="3"/>
    <n v="2023"/>
    <n v="4"/>
    <x v="8"/>
    <n v="2"/>
    <n v="16"/>
    <n v="4"/>
    <n v="5"/>
    <x v="1"/>
    <x v="1"/>
    <n v="93128"/>
    <n v="0.14000000000000001"/>
  </r>
  <r>
    <x v="8013"/>
    <d v="2023-09-23T00:00:00"/>
    <s v="Customer_828"/>
    <x v="3"/>
    <x v="1"/>
    <x v="1"/>
    <x v="3"/>
    <n v="8"/>
    <n v="3223"/>
    <n v="21"/>
    <n v="20369.36"/>
    <x v="7903"/>
    <s v="Card"/>
    <x v="2"/>
    <n v="3"/>
    <n v="2023"/>
    <n v="9"/>
    <x v="5"/>
    <n v="3"/>
    <n v="38"/>
    <n v="4"/>
    <n v="6"/>
    <x v="0"/>
    <x v="0"/>
    <n v="541464"/>
    <n v="0.09"/>
  </r>
  <r>
    <x v="8014"/>
    <d v="2023-12-29T00:00:00"/>
    <s v="Customer_349"/>
    <x v="0"/>
    <x v="2"/>
    <x v="2"/>
    <x v="2"/>
    <n v="7"/>
    <n v="2384"/>
    <n v="22"/>
    <n v="13016.64"/>
    <x v="7904"/>
    <s v="Cash"/>
    <x v="2"/>
    <n v="4"/>
    <n v="2023"/>
    <n v="12"/>
    <x v="2"/>
    <n v="4"/>
    <n v="52"/>
    <n v="5"/>
    <n v="5"/>
    <x v="1"/>
    <x v="1"/>
    <n v="367136"/>
    <n v="0.19"/>
  </r>
  <r>
    <x v="8015"/>
    <d v="2023-01-16T00:00:00"/>
    <s v="Customer_1958"/>
    <x v="2"/>
    <x v="1"/>
    <x v="0"/>
    <x v="6"/>
    <n v="7"/>
    <n v="1229"/>
    <n v="10"/>
    <n v="7742.7"/>
    <x v="7905"/>
    <s v="Card"/>
    <x v="2"/>
    <n v="6"/>
    <n v="2023"/>
    <n v="1"/>
    <x v="0"/>
    <n v="1"/>
    <n v="3"/>
    <n v="3"/>
    <n v="1"/>
    <x v="3"/>
    <x v="1"/>
    <n v="86030"/>
    <n v="0.17"/>
  </r>
  <r>
    <x v="8016"/>
    <d v="2023-01-02T00:00:00"/>
    <s v="Customer_534"/>
    <x v="3"/>
    <x v="2"/>
    <x v="2"/>
    <x v="7"/>
    <n v="2"/>
    <n v="3015"/>
    <n v="21"/>
    <n v="4763.7"/>
    <x v="7906"/>
    <s v="Cash"/>
    <x v="1"/>
    <n v="4"/>
    <n v="2023"/>
    <n v="1"/>
    <x v="0"/>
    <n v="1"/>
    <n v="1"/>
    <n v="1"/>
    <n v="1"/>
    <x v="3"/>
    <x v="1"/>
    <n v="126630"/>
    <n v="0.16"/>
  </r>
  <r>
    <x v="8017"/>
    <d v="2023-07-06T00:00:00"/>
    <s v="Customer_1672"/>
    <x v="2"/>
    <x v="2"/>
    <x v="0"/>
    <x v="6"/>
    <n v="7"/>
    <n v="1123"/>
    <n v="4"/>
    <n v="7546.56"/>
    <x v="7907"/>
    <s v="UPI"/>
    <x v="2"/>
    <n v="3"/>
    <n v="2023"/>
    <n v="7"/>
    <x v="10"/>
    <n v="3"/>
    <n v="27"/>
    <n v="2"/>
    <n v="4"/>
    <x v="4"/>
    <x v="1"/>
    <n v="31444"/>
    <n v="0.11"/>
  </r>
  <r>
    <x v="8018"/>
    <d v="2023-05-21T00:00:00"/>
    <s v="Customer_34"/>
    <x v="1"/>
    <x v="3"/>
    <x v="2"/>
    <x v="7"/>
    <n v="6"/>
    <n v="138"/>
    <n v="20"/>
    <n v="662.4"/>
    <x v="7908"/>
    <s v="Card"/>
    <x v="0"/>
    <n v="3"/>
    <n v="2023"/>
    <n v="5"/>
    <x v="11"/>
    <n v="2"/>
    <n v="21"/>
    <n v="4"/>
    <n v="0"/>
    <x v="2"/>
    <x v="0"/>
    <n v="16560"/>
    <n v="0.16"/>
  </r>
  <r>
    <x v="8019"/>
    <d v="2023-10-31T00:00:00"/>
    <s v="Customer_1136"/>
    <x v="2"/>
    <x v="2"/>
    <x v="2"/>
    <x v="5"/>
    <n v="6"/>
    <n v="1636"/>
    <n v="9"/>
    <n v="8932.56"/>
    <x v="7909"/>
    <s v="Card"/>
    <x v="0"/>
    <n v="6"/>
    <n v="2023"/>
    <n v="10"/>
    <x v="1"/>
    <n v="4"/>
    <n v="44"/>
    <n v="5"/>
    <n v="2"/>
    <x v="5"/>
    <x v="1"/>
    <n v="88344"/>
    <n v="0.17"/>
  </r>
  <r>
    <x v="8020"/>
    <d v="2023-11-23T00:00:00"/>
    <s v="Customer_270"/>
    <x v="3"/>
    <x v="2"/>
    <x v="1"/>
    <x v="3"/>
    <n v="5"/>
    <n v="2119"/>
    <n v="30"/>
    <n v="7416.5"/>
    <x v="7910"/>
    <s v="Cash"/>
    <x v="0"/>
    <n v="3"/>
    <n v="2023"/>
    <n v="11"/>
    <x v="6"/>
    <n v="4"/>
    <n v="47"/>
    <n v="4"/>
    <n v="4"/>
    <x v="4"/>
    <x v="1"/>
    <n v="317850"/>
    <n v="0.13"/>
  </r>
  <r>
    <x v="8021"/>
    <d v="2023-01-21T00:00:00"/>
    <s v="Customer_142"/>
    <x v="0"/>
    <x v="1"/>
    <x v="2"/>
    <x v="5"/>
    <n v="1"/>
    <n v="3667"/>
    <n v="14"/>
    <n v="3153.62"/>
    <x v="7911"/>
    <s v="Cash"/>
    <x v="2"/>
    <n v="5"/>
    <n v="2023"/>
    <n v="1"/>
    <x v="0"/>
    <n v="1"/>
    <n v="3"/>
    <n v="3"/>
    <n v="6"/>
    <x v="0"/>
    <x v="0"/>
    <n v="51338"/>
    <n v="0.18"/>
  </r>
  <r>
    <x v="8022"/>
    <d v="2023-12-18T00:00:00"/>
    <s v="Customer_452"/>
    <x v="2"/>
    <x v="2"/>
    <x v="1"/>
    <x v="8"/>
    <n v="7"/>
    <n v="3077"/>
    <n v="2"/>
    <n v="21108.22"/>
    <x v="7912"/>
    <s v="Cash"/>
    <x v="1"/>
    <n v="6"/>
    <n v="2023"/>
    <n v="12"/>
    <x v="2"/>
    <n v="4"/>
    <n v="51"/>
    <n v="4"/>
    <n v="1"/>
    <x v="3"/>
    <x v="1"/>
    <n v="43078"/>
    <n v="0.06"/>
  </r>
  <r>
    <x v="8023"/>
    <d v="2023-09-25T00:00:00"/>
    <s v="Customer_1406"/>
    <x v="2"/>
    <x v="3"/>
    <x v="0"/>
    <x v="4"/>
    <n v="1"/>
    <n v="2209"/>
    <n v="4"/>
    <n v="2120.64"/>
    <x v="7913"/>
    <s v="UPI"/>
    <x v="2"/>
    <n v="4"/>
    <n v="2023"/>
    <n v="9"/>
    <x v="5"/>
    <n v="3"/>
    <n v="39"/>
    <n v="5"/>
    <n v="1"/>
    <x v="3"/>
    <x v="1"/>
    <n v="8836"/>
    <n v="0.09"/>
  </r>
  <r>
    <x v="8024"/>
    <d v="2023-12-31T00:00:00"/>
    <s v="Customer_1884"/>
    <x v="3"/>
    <x v="3"/>
    <x v="1"/>
    <x v="3"/>
    <n v="4"/>
    <n v="2751"/>
    <n v="7"/>
    <n v="10233.719999999999"/>
    <x v="7914"/>
    <s v="Cash"/>
    <x v="1"/>
    <n v="6"/>
    <n v="2023"/>
    <n v="12"/>
    <x v="2"/>
    <n v="4"/>
    <n v="53"/>
    <n v="6"/>
    <n v="0"/>
    <x v="2"/>
    <x v="0"/>
    <n v="77028"/>
    <n v="0.14000000000000001"/>
  </r>
  <r>
    <x v="8025"/>
    <d v="2023-05-18T00:00:00"/>
    <s v="Customer_1538"/>
    <x v="0"/>
    <x v="3"/>
    <x v="0"/>
    <x v="6"/>
    <n v="5"/>
    <n v="2735"/>
    <n v="22"/>
    <n v="10666.5"/>
    <x v="7915"/>
    <s v="Cash"/>
    <x v="0"/>
    <n v="4"/>
    <n v="2023"/>
    <n v="5"/>
    <x v="11"/>
    <n v="2"/>
    <n v="20"/>
    <n v="3"/>
    <n v="4"/>
    <x v="4"/>
    <x v="1"/>
    <n v="300850"/>
    <n v="7.0000000000000007E-2"/>
  </r>
  <r>
    <x v="8026"/>
    <d v="2023-10-21T00:00:00"/>
    <s v="Customer_571"/>
    <x v="0"/>
    <x v="1"/>
    <x v="1"/>
    <x v="3"/>
    <n v="8"/>
    <n v="3286"/>
    <n v="18"/>
    <n v="21556.16"/>
    <x v="7916"/>
    <s v="Card"/>
    <x v="2"/>
    <n v="5"/>
    <n v="2023"/>
    <n v="10"/>
    <x v="1"/>
    <n v="4"/>
    <n v="42"/>
    <n v="3"/>
    <n v="6"/>
    <x v="0"/>
    <x v="0"/>
    <n v="473184"/>
    <n v="0.09"/>
  </r>
  <r>
    <x v="8027"/>
    <d v="2023-10-14T00:00:00"/>
    <s v="Customer_1484"/>
    <x v="2"/>
    <x v="0"/>
    <x v="1"/>
    <x v="1"/>
    <n v="8"/>
    <n v="3182"/>
    <n v="25"/>
    <n v="19092"/>
    <x v="7917"/>
    <s v="Card"/>
    <x v="0"/>
    <n v="2"/>
    <n v="2023"/>
    <n v="10"/>
    <x v="1"/>
    <n v="4"/>
    <n v="41"/>
    <n v="2"/>
    <n v="6"/>
    <x v="0"/>
    <x v="0"/>
    <n v="636400"/>
    <n v="0.08"/>
  </r>
  <r>
    <x v="8028"/>
    <d v="2023-06-18T00:00:00"/>
    <s v="Customer_70"/>
    <x v="1"/>
    <x v="3"/>
    <x v="0"/>
    <x v="4"/>
    <n v="4"/>
    <n v="3497"/>
    <n v="23"/>
    <n v="10770.76"/>
    <x v="7918"/>
    <s v="Cash"/>
    <x v="1"/>
    <n v="2"/>
    <n v="2023"/>
    <n v="6"/>
    <x v="7"/>
    <n v="2"/>
    <n v="25"/>
    <n v="4"/>
    <n v="0"/>
    <x v="2"/>
    <x v="0"/>
    <n v="321724"/>
    <n v="0.16"/>
  </r>
  <r>
    <x v="8029"/>
    <d v="2023-12-13T00:00:00"/>
    <s v="Customer_1709"/>
    <x v="2"/>
    <x v="2"/>
    <x v="1"/>
    <x v="1"/>
    <n v="7"/>
    <n v="276"/>
    <n v="18"/>
    <n v="1584.24"/>
    <x v="7919"/>
    <s v="UPI"/>
    <x v="2"/>
    <n v="4"/>
    <n v="2023"/>
    <n v="12"/>
    <x v="2"/>
    <n v="4"/>
    <n v="50"/>
    <n v="3"/>
    <n v="3"/>
    <x v="6"/>
    <x v="1"/>
    <n v="34776"/>
    <n v="0.09"/>
  </r>
  <r>
    <x v="8030"/>
    <d v="2023-09-08T00:00:00"/>
    <s v="Customer_145"/>
    <x v="3"/>
    <x v="0"/>
    <x v="1"/>
    <x v="1"/>
    <n v="2"/>
    <n v="169"/>
    <n v="27"/>
    <n v="246.74"/>
    <x v="7920"/>
    <s v="UPI"/>
    <x v="2"/>
    <n v="7"/>
    <n v="2023"/>
    <n v="9"/>
    <x v="5"/>
    <n v="3"/>
    <n v="36"/>
    <n v="2"/>
    <n v="5"/>
    <x v="1"/>
    <x v="1"/>
    <n v="9126"/>
    <n v="0.19"/>
  </r>
  <r>
    <x v="8031"/>
    <d v="2023-02-03T00:00:00"/>
    <s v="Customer_140"/>
    <x v="3"/>
    <x v="2"/>
    <x v="0"/>
    <x v="0"/>
    <n v="8"/>
    <n v="1137"/>
    <n v="20"/>
    <n v="7276.8"/>
    <x v="7921"/>
    <s v="Cash"/>
    <x v="0"/>
    <n v="3"/>
    <n v="2023"/>
    <n v="2"/>
    <x v="3"/>
    <n v="1"/>
    <n v="5"/>
    <n v="1"/>
    <n v="5"/>
    <x v="1"/>
    <x v="1"/>
    <n v="181920"/>
    <n v="0.2"/>
  </r>
  <r>
    <x v="8032"/>
    <d v="2023-06-17T00:00:00"/>
    <s v="Customer_465"/>
    <x v="3"/>
    <x v="0"/>
    <x v="1"/>
    <x v="1"/>
    <n v="4"/>
    <n v="2581"/>
    <n v="18"/>
    <n v="8465.68"/>
    <x v="7922"/>
    <s v="UPI"/>
    <x v="1"/>
    <n v="2"/>
    <n v="2023"/>
    <n v="6"/>
    <x v="7"/>
    <n v="2"/>
    <n v="24"/>
    <n v="3"/>
    <n v="6"/>
    <x v="0"/>
    <x v="0"/>
    <n v="185832"/>
    <n v="0.1"/>
  </r>
  <r>
    <x v="8033"/>
    <d v="2023-12-17T00:00:00"/>
    <s v="Customer_975"/>
    <x v="0"/>
    <x v="1"/>
    <x v="2"/>
    <x v="5"/>
    <n v="7"/>
    <n v="3260"/>
    <n v="20"/>
    <n v="18256"/>
    <x v="7923"/>
    <s v="Cash"/>
    <x v="0"/>
    <n v="5"/>
    <n v="2023"/>
    <n v="12"/>
    <x v="2"/>
    <n v="4"/>
    <n v="51"/>
    <n v="4"/>
    <n v="0"/>
    <x v="2"/>
    <x v="0"/>
    <n v="456400"/>
    <n v="0.11"/>
  </r>
  <r>
    <x v="8034"/>
    <d v="2023-03-28T00:00:00"/>
    <s v="Customer_1670"/>
    <x v="1"/>
    <x v="3"/>
    <x v="0"/>
    <x v="0"/>
    <n v="8"/>
    <n v="4508"/>
    <n v="5"/>
    <n v="34260.800000000003"/>
    <x v="7924"/>
    <s v="Card"/>
    <x v="0"/>
    <n v="2"/>
    <n v="2023"/>
    <n v="3"/>
    <x v="9"/>
    <n v="1"/>
    <n v="13"/>
    <n v="5"/>
    <n v="2"/>
    <x v="5"/>
    <x v="1"/>
    <n v="180320"/>
    <n v="0.06"/>
  </r>
  <r>
    <x v="8035"/>
    <d v="2023-12-12T00:00:00"/>
    <s v="Customer_200"/>
    <x v="0"/>
    <x v="2"/>
    <x v="1"/>
    <x v="3"/>
    <n v="3"/>
    <n v="4353"/>
    <n v="8"/>
    <n v="12014.28"/>
    <x v="7925"/>
    <s v="Card"/>
    <x v="0"/>
    <n v="1"/>
    <n v="2023"/>
    <n v="12"/>
    <x v="2"/>
    <n v="4"/>
    <n v="50"/>
    <n v="3"/>
    <n v="2"/>
    <x v="5"/>
    <x v="1"/>
    <n v="104472"/>
    <n v="0.2"/>
  </r>
  <r>
    <x v="8036"/>
    <d v="2023-01-29T00:00:00"/>
    <s v="Customer_277"/>
    <x v="2"/>
    <x v="2"/>
    <x v="2"/>
    <x v="2"/>
    <n v="1"/>
    <n v="185"/>
    <n v="12"/>
    <n v="162.80000000000001"/>
    <x v="7926"/>
    <s v="Card"/>
    <x v="1"/>
    <n v="2"/>
    <n v="2023"/>
    <n v="1"/>
    <x v="0"/>
    <n v="1"/>
    <n v="5"/>
    <n v="5"/>
    <n v="0"/>
    <x v="2"/>
    <x v="0"/>
    <n v="2220"/>
    <n v="0.08"/>
  </r>
  <r>
    <x v="8037"/>
    <d v="2023-03-29T00:00:00"/>
    <s v="Customer_841"/>
    <x v="2"/>
    <x v="0"/>
    <x v="1"/>
    <x v="1"/>
    <n v="2"/>
    <n v="3568"/>
    <n v="24"/>
    <n v="5423.36"/>
    <x v="7927"/>
    <s v="UPI"/>
    <x v="0"/>
    <n v="2"/>
    <n v="2023"/>
    <n v="3"/>
    <x v="9"/>
    <n v="1"/>
    <n v="13"/>
    <n v="5"/>
    <n v="3"/>
    <x v="6"/>
    <x v="1"/>
    <n v="171264"/>
    <n v="7.0000000000000007E-2"/>
  </r>
  <r>
    <x v="8038"/>
    <d v="2023-02-25T00:00:00"/>
    <s v="Customer_805"/>
    <x v="2"/>
    <x v="1"/>
    <x v="0"/>
    <x v="6"/>
    <n v="3"/>
    <n v="2040"/>
    <n v="12"/>
    <n v="5385.6"/>
    <x v="7928"/>
    <s v="Cash"/>
    <x v="0"/>
    <n v="2"/>
    <n v="2023"/>
    <n v="2"/>
    <x v="3"/>
    <n v="1"/>
    <n v="8"/>
    <n v="4"/>
    <n v="6"/>
    <x v="0"/>
    <x v="0"/>
    <n v="73440"/>
    <n v="0.16"/>
  </r>
  <r>
    <x v="8039"/>
    <d v="2023-11-26T00:00:00"/>
    <s v="Customer_156"/>
    <x v="3"/>
    <x v="1"/>
    <x v="1"/>
    <x v="1"/>
    <n v="4"/>
    <n v="866"/>
    <n v="19"/>
    <n v="2805.84"/>
    <x v="7929"/>
    <s v="Cash"/>
    <x v="2"/>
    <n v="7"/>
    <n v="2023"/>
    <n v="11"/>
    <x v="6"/>
    <n v="4"/>
    <n v="48"/>
    <n v="5"/>
    <n v="0"/>
    <x v="2"/>
    <x v="0"/>
    <n v="65816"/>
    <n v="0.15"/>
  </r>
  <r>
    <x v="8040"/>
    <d v="2023-01-24T00:00:00"/>
    <s v="Customer_80"/>
    <x v="1"/>
    <x v="1"/>
    <x v="1"/>
    <x v="1"/>
    <n v="8"/>
    <n v="1461"/>
    <n v="0"/>
    <n v="11688"/>
    <x v="7930"/>
    <s v="UPI"/>
    <x v="1"/>
    <n v="4"/>
    <n v="2023"/>
    <n v="1"/>
    <x v="0"/>
    <n v="1"/>
    <n v="4"/>
    <n v="4"/>
    <n v="2"/>
    <x v="5"/>
    <x v="1"/>
    <n v="0"/>
    <n v="0.19"/>
  </r>
  <r>
    <x v="8041"/>
    <d v="2023-07-19T00:00:00"/>
    <s v="Customer_1556"/>
    <x v="0"/>
    <x v="1"/>
    <x v="1"/>
    <x v="1"/>
    <n v="1"/>
    <n v="3482"/>
    <n v="3"/>
    <n v="3377.54"/>
    <x v="7931"/>
    <s v="UPI"/>
    <x v="2"/>
    <n v="3"/>
    <n v="2023"/>
    <n v="7"/>
    <x v="10"/>
    <n v="3"/>
    <n v="29"/>
    <n v="4"/>
    <n v="3"/>
    <x v="6"/>
    <x v="1"/>
    <n v="10446"/>
    <n v="0.13"/>
  </r>
  <r>
    <x v="8042"/>
    <d v="2023-07-14T00:00:00"/>
    <s v="Customer_26"/>
    <x v="1"/>
    <x v="0"/>
    <x v="2"/>
    <x v="7"/>
    <n v="3"/>
    <n v="4097"/>
    <n v="12"/>
    <n v="10816.08"/>
    <x v="7932"/>
    <s v="UPI"/>
    <x v="0"/>
    <n v="1"/>
    <n v="2023"/>
    <n v="7"/>
    <x v="10"/>
    <n v="3"/>
    <n v="28"/>
    <n v="3"/>
    <n v="5"/>
    <x v="1"/>
    <x v="1"/>
    <n v="147492"/>
    <n v="0.19"/>
  </r>
  <r>
    <x v="8043"/>
    <d v="2023-02-24T00:00:00"/>
    <s v="Customer_117"/>
    <x v="0"/>
    <x v="3"/>
    <x v="2"/>
    <x v="5"/>
    <n v="5"/>
    <n v="113"/>
    <n v="18"/>
    <n v="463.3"/>
    <x v="7933"/>
    <s v="Card"/>
    <x v="2"/>
    <n v="2"/>
    <n v="2023"/>
    <n v="2"/>
    <x v="3"/>
    <n v="1"/>
    <n v="8"/>
    <n v="4"/>
    <n v="5"/>
    <x v="1"/>
    <x v="1"/>
    <n v="10170"/>
    <n v="0.1"/>
  </r>
  <r>
    <x v="8044"/>
    <d v="2023-12-12T00:00:00"/>
    <s v="Customer_710"/>
    <x v="1"/>
    <x v="2"/>
    <x v="0"/>
    <x v="0"/>
    <n v="10"/>
    <n v="113"/>
    <n v="14"/>
    <n v="971.8"/>
    <x v="7934"/>
    <s v="UPI"/>
    <x v="2"/>
    <n v="6"/>
    <n v="2023"/>
    <n v="12"/>
    <x v="2"/>
    <n v="4"/>
    <n v="50"/>
    <n v="3"/>
    <n v="2"/>
    <x v="5"/>
    <x v="1"/>
    <n v="15820"/>
    <n v="0.12"/>
  </r>
  <r>
    <x v="8045"/>
    <d v="2023-05-28T00:00:00"/>
    <s v="Customer_639"/>
    <x v="3"/>
    <x v="3"/>
    <x v="0"/>
    <x v="0"/>
    <n v="6"/>
    <n v="2232"/>
    <n v="8"/>
    <n v="12320.64"/>
    <x v="7935"/>
    <s v="UPI"/>
    <x v="2"/>
    <n v="1"/>
    <n v="2023"/>
    <n v="5"/>
    <x v="11"/>
    <n v="2"/>
    <n v="22"/>
    <n v="5"/>
    <n v="0"/>
    <x v="2"/>
    <x v="0"/>
    <n v="107136"/>
    <n v="0.18"/>
  </r>
  <r>
    <x v="8046"/>
    <d v="2023-10-04T00:00:00"/>
    <s v="Customer_687"/>
    <x v="0"/>
    <x v="3"/>
    <x v="1"/>
    <x v="3"/>
    <n v="5"/>
    <n v="1583"/>
    <n v="1"/>
    <n v="7835.85"/>
    <x v="7936"/>
    <s v="Card"/>
    <x v="2"/>
    <n v="6"/>
    <n v="2023"/>
    <n v="10"/>
    <x v="1"/>
    <n v="4"/>
    <n v="40"/>
    <n v="1"/>
    <n v="3"/>
    <x v="6"/>
    <x v="1"/>
    <n v="7915"/>
    <n v="0.18"/>
  </r>
  <r>
    <x v="8047"/>
    <d v="2023-02-27T00:00:00"/>
    <s v="Customer_997"/>
    <x v="0"/>
    <x v="2"/>
    <x v="1"/>
    <x v="8"/>
    <n v="2"/>
    <n v="3946"/>
    <n v="10"/>
    <n v="7102.8"/>
    <x v="7937"/>
    <s v="Card"/>
    <x v="2"/>
    <n v="6"/>
    <n v="2023"/>
    <n v="2"/>
    <x v="3"/>
    <n v="1"/>
    <n v="9"/>
    <n v="5"/>
    <n v="1"/>
    <x v="3"/>
    <x v="1"/>
    <n v="78920"/>
    <n v="0.08"/>
  </r>
  <r>
    <x v="8048"/>
    <d v="2023-04-17T00:00:00"/>
    <s v="Customer_1358"/>
    <x v="1"/>
    <x v="1"/>
    <x v="2"/>
    <x v="2"/>
    <n v="9"/>
    <n v="1433"/>
    <n v="11"/>
    <n v="11478.33"/>
    <x v="7938"/>
    <s v="UPI"/>
    <x v="1"/>
    <n v="1"/>
    <n v="2023"/>
    <n v="4"/>
    <x v="8"/>
    <n v="2"/>
    <n v="16"/>
    <n v="4"/>
    <n v="1"/>
    <x v="3"/>
    <x v="1"/>
    <n v="141867"/>
    <n v="0.14000000000000001"/>
  </r>
  <r>
    <x v="8049"/>
    <d v="2023-07-08T00:00:00"/>
    <s v="Customer_1676"/>
    <x v="3"/>
    <x v="2"/>
    <x v="1"/>
    <x v="1"/>
    <n v="5"/>
    <n v="3704"/>
    <n v="28"/>
    <n v="13334.4"/>
    <x v="7939"/>
    <s v="UPI"/>
    <x v="2"/>
    <n v="5"/>
    <n v="2023"/>
    <n v="7"/>
    <x v="10"/>
    <n v="3"/>
    <n v="27"/>
    <n v="2"/>
    <n v="6"/>
    <x v="0"/>
    <x v="0"/>
    <n v="518560"/>
    <n v="0.12"/>
  </r>
  <r>
    <x v="8050"/>
    <d v="2023-04-26T00:00:00"/>
    <s v="Customer_1584"/>
    <x v="3"/>
    <x v="3"/>
    <x v="2"/>
    <x v="5"/>
    <n v="6"/>
    <n v="4069"/>
    <n v="5"/>
    <n v="23193.3"/>
    <x v="7940"/>
    <s v="UPI"/>
    <x v="1"/>
    <n v="2"/>
    <n v="2023"/>
    <n v="4"/>
    <x v="8"/>
    <n v="2"/>
    <n v="17"/>
    <n v="5"/>
    <n v="3"/>
    <x v="6"/>
    <x v="1"/>
    <n v="122070"/>
    <n v="0.16"/>
  </r>
  <r>
    <x v="8051"/>
    <d v="2023-12-06T00:00:00"/>
    <s v="Customer_954"/>
    <x v="0"/>
    <x v="0"/>
    <x v="0"/>
    <x v="6"/>
    <n v="10"/>
    <n v="1253"/>
    <n v="4"/>
    <n v="12028.8"/>
    <x v="7941"/>
    <s v="Cash"/>
    <x v="0"/>
    <n v="2"/>
    <n v="2023"/>
    <n v="12"/>
    <x v="2"/>
    <n v="4"/>
    <n v="49"/>
    <n v="2"/>
    <n v="3"/>
    <x v="6"/>
    <x v="1"/>
    <n v="50120"/>
    <n v="0.08"/>
  </r>
  <r>
    <x v="8052"/>
    <d v="2023-10-20T00:00:00"/>
    <s v="Customer_334"/>
    <x v="2"/>
    <x v="3"/>
    <x v="0"/>
    <x v="0"/>
    <n v="5"/>
    <n v="528"/>
    <n v="8"/>
    <n v="2428.8000000000002"/>
    <x v="7942"/>
    <s v="Cash"/>
    <x v="2"/>
    <n v="7"/>
    <n v="2023"/>
    <n v="10"/>
    <x v="1"/>
    <n v="4"/>
    <n v="42"/>
    <n v="3"/>
    <n v="5"/>
    <x v="1"/>
    <x v="1"/>
    <n v="21120"/>
    <n v="0.17"/>
  </r>
  <r>
    <x v="8053"/>
    <d v="2023-01-21T00:00:00"/>
    <s v="Customer_226"/>
    <x v="1"/>
    <x v="2"/>
    <x v="1"/>
    <x v="8"/>
    <n v="6"/>
    <n v="1747"/>
    <n v="6"/>
    <n v="9853.08"/>
    <x v="7943"/>
    <s v="UPI"/>
    <x v="1"/>
    <n v="4"/>
    <n v="2023"/>
    <n v="1"/>
    <x v="0"/>
    <n v="1"/>
    <n v="3"/>
    <n v="3"/>
    <n v="6"/>
    <x v="0"/>
    <x v="0"/>
    <n v="62892"/>
    <n v="0.2"/>
  </r>
  <r>
    <x v="8054"/>
    <d v="2023-12-12T00:00:00"/>
    <s v="Customer_29"/>
    <x v="1"/>
    <x v="2"/>
    <x v="1"/>
    <x v="1"/>
    <n v="6"/>
    <n v="1251"/>
    <n v="30"/>
    <n v="5254.2"/>
    <x v="7944"/>
    <s v="Card"/>
    <x v="0"/>
    <n v="7"/>
    <n v="2023"/>
    <n v="12"/>
    <x v="2"/>
    <n v="4"/>
    <n v="50"/>
    <n v="3"/>
    <n v="2"/>
    <x v="5"/>
    <x v="1"/>
    <n v="225180"/>
    <n v="0.06"/>
  </r>
  <r>
    <x v="8055"/>
    <d v="2023-08-14T00:00:00"/>
    <s v="Customer_1273"/>
    <x v="2"/>
    <x v="0"/>
    <x v="0"/>
    <x v="0"/>
    <n v="5"/>
    <n v="985"/>
    <n v="3"/>
    <n v="4777.25"/>
    <x v="7945"/>
    <s v="UPI"/>
    <x v="1"/>
    <n v="6"/>
    <n v="2023"/>
    <n v="8"/>
    <x v="4"/>
    <n v="3"/>
    <n v="33"/>
    <n v="3"/>
    <n v="1"/>
    <x v="3"/>
    <x v="1"/>
    <n v="14775"/>
    <n v="7.0000000000000007E-2"/>
  </r>
  <r>
    <x v="8056"/>
    <d v="2023-03-05T00:00:00"/>
    <s v="Customer_1670"/>
    <x v="3"/>
    <x v="0"/>
    <x v="1"/>
    <x v="8"/>
    <n v="1"/>
    <n v="4219"/>
    <n v="29"/>
    <n v="2995.49"/>
    <x v="7946"/>
    <s v="Card"/>
    <x v="1"/>
    <n v="5"/>
    <n v="2023"/>
    <n v="3"/>
    <x v="9"/>
    <n v="1"/>
    <n v="10"/>
    <n v="2"/>
    <n v="0"/>
    <x v="2"/>
    <x v="0"/>
    <n v="122351"/>
    <n v="0.17"/>
  </r>
  <r>
    <x v="8057"/>
    <d v="2023-10-11T00:00:00"/>
    <s v="Customer_1348"/>
    <x v="3"/>
    <x v="0"/>
    <x v="0"/>
    <x v="4"/>
    <n v="1"/>
    <n v="4701"/>
    <n v="29"/>
    <n v="3337.71"/>
    <x v="7947"/>
    <s v="Cash"/>
    <x v="0"/>
    <n v="1"/>
    <n v="2023"/>
    <n v="10"/>
    <x v="1"/>
    <n v="4"/>
    <n v="41"/>
    <n v="2"/>
    <n v="3"/>
    <x v="6"/>
    <x v="1"/>
    <n v="136329"/>
    <n v="0.08"/>
  </r>
  <r>
    <x v="8058"/>
    <d v="2023-08-19T00:00:00"/>
    <s v="Customer_1898"/>
    <x v="1"/>
    <x v="1"/>
    <x v="2"/>
    <x v="5"/>
    <n v="2"/>
    <n v="1148"/>
    <n v="16"/>
    <n v="1928.64"/>
    <x v="7948"/>
    <s v="UPI"/>
    <x v="0"/>
    <n v="6"/>
    <n v="2023"/>
    <n v="8"/>
    <x v="4"/>
    <n v="3"/>
    <n v="33"/>
    <n v="3"/>
    <n v="6"/>
    <x v="0"/>
    <x v="0"/>
    <n v="36736"/>
    <n v="0.09"/>
  </r>
  <r>
    <x v="8059"/>
    <d v="2023-09-28T00:00:00"/>
    <s v="Customer_1822"/>
    <x v="2"/>
    <x v="0"/>
    <x v="1"/>
    <x v="1"/>
    <n v="2"/>
    <n v="742"/>
    <n v="2"/>
    <n v="1454.32"/>
    <x v="7949"/>
    <s v="Cash"/>
    <x v="2"/>
    <n v="3"/>
    <n v="2023"/>
    <n v="9"/>
    <x v="5"/>
    <n v="3"/>
    <n v="39"/>
    <n v="5"/>
    <n v="4"/>
    <x v="4"/>
    <x v="1"/>
    <n v="2968"/>
    <n v="0.12"/>
  </r>
  <r>
    <x v="8060"/>
    <d v="2023-05-09T00:00:00"/>
    <s v="Customer_42"/>
    <x v="1"/>
    <x v="0"/>
    <x v="2"/>
    <x v="5"/>
    <n v="5"/>
    <n v="1332"/>
    <n v="17"/>
    <n v="5527.8"/>
    <x v="7950"/>
    <s v="UPI"/>
    <x v="1"/>
    <n v="2"/>
    <n v="2023"/>
    <n v="5"/>
    <x v="11"/>
    <n v="2"/>
    <n v="19"/>
    <n v="2"/>
    <n v="2"/>
    <x v="5"/>
    <x v="1"/>
    <n v="113220"/>
    <n v="0.06"/>
  </r>
  <r>
    <x v="8061"/>
    <d v="2023-02-13T00:00:00"/>
    <s v="Customer_1306"/>
    <x v="0"/>
    <x v="2"/>
    <x v="0"/>
    <x v="0"/>
    <n v="6"/>
    <n v="2288"/>
    <n v="16"/>
    <n v="11531.52"/>
    <x v="7951"/>
    <s v="Card"/>
    <x v="2"/>
    <n v="3"/>
    <n v="2023"/>
    <n v="2"/>
    <x v="3"/>
    <n v="1"/>
    <n v="7"/>
    <n v="3"/>
    <n v="1"/>
    <x v="3"/>
    <x v="1"/>
    <n v="219648"/>
    <n v="0.18"/>
  </r>
  <r>
    <x v="8062"/>
    <d v="2023-03-01T00:00:00"/>
    <s v="Customer_1755"/>
    <x v="2"/>
    <x v="1"/>
    <x v="0"/>
    <x v="4"/>
    <n v="9"/>
    <n v="2549"/>
    <n v="27"/>
    <n v="16746.93"/>
    <x v="7952"/>
    <s v="Card"/>
    <x v="0"/>
    <n v="7"/>
    <n v="2023"/>
    <n v="3"/>
    <x v="9"/>
    <n v="1"/>
    <n v="9"/>
    <n v="1"/>
    <n v="3"/>
    <x v="6"/>
    <x v="1"/>
    <n v="619407"/>
    <n v="0.15"/>
  </r>
  <r>
    <x v="8063"/>
    <d v="2023-10-26T00:00:00"/>
    <s v="Customer_952"/>
    <x v="3"/>
    <x v="3"/>
    <x v="2"/>
    <x v="5"/>
    <n v="3"/>
    <n v="1757"/>
    <n v="12"/>
    <n v="4638.4799999999996"/>
    <x v="7953"/>
    <s v="UPI"/>
    <x v="2"/>
    <n v="4"/>
    <n v="2023"/>
    <n v="10"/>
    <x v="1"/>
    <n v="4"/>
    <n v="43"/>
    <n v="4"/>
    <n v="4"/>
    <x v="4"/>
    <x v="1"/>
    <n v="63252"/>
    <n v="0.2"/>
  </r>
  <r>
    <x v="8064"/>
    <d v="2023-05-11T00:00:00"/>
    <s v="Customer_770"/>
    <x v="2"/>
    <x v="0"/>
    <x v="0"/>
    <x v="0"/>
    <n v="3"/>
    <n v="2141"/>
    <n v="6"/>
    <n v="6037.62"/>
    <x v="7954"/>
    <s v="Cash"/>
    <x v="2"/>
    <n v="5"/>
    <n v="2023"/>
    <n v="5"/>
    <x v="11"/>
    <n v="2"/>
    <n v="19"/>
    <n v="2"/>
    <n v="4"/>
    <x v="4"/>
    <x v="1"/>
    <n v="38538"/>
    <n v="0.09"/>
  </r>
  <r>
    <x v="8065"/>
    <d v="2023-05-15T00:00:00"/>
    <s v="Customer_380"/>
    <x v="1"/>
    <x v="2"/>
    <x v="2"/>
    <x v="5"/>
    <n v="5"/>
    <n v="2974"/>
    <n v="9"/>
    <n v="13531.7"/>
    <x v="7955"/>
    <s v="Card"/>
    <x v="2"/>
    <n v="2"/>
    <n v="2023"/>
    <n v="5"/>
    <x v="11"/>
    <n v="2"/>
    <n v="20"/>
    <n v="3"/>
    <n v="1"/>
    <x v="3"/>
    <x v="1"/>
    <n v="133830"/>
    <n v="0.19"/>
  </r>
  <r>
    <x v="8066"/>
    <d v="2023-02-14T00:00:00"/>
    <s v="Customer_1933"/>
    <x v="2"/>
    <x v="3"/>
    <x v="0"/>
    <x v="4"/>
    <n v="8"/>
    <n v="2180"/>
    <n v="2"/>
    <n v="17091.2"/>
    <x v="7956"/>
    <s v="UPI"/>
    <x v="0"/>
    <n v="3"/>
    <n v="2023"/>
    <n v="2"/>
    <x v="3"/>
    <n v="1"/>
    <n v="7"/>
    <n v="3"/>
    <n v="2"/>
    <x v="5"/>
    <x v="1"/>
    <n v="34880"/>
    <n v="0.14000000000000001"/>
  </r>
  <r>
    <x v="8067"/>
    <d v="2023-09-04T00:00:00"/>
    <s v="Customer_1687"/>
    <x v="1"/>
    <x v="3"/>
    <x v="1"/>
    <x v="1"/>
    <n v="7"/>
    <n v="3542"/>
    <n v="24"/>
    <n v="18843.439999999999"/>
    <x v="7957"/>
    <s v="Cash"/>
    <x v="2"/>
    <n v="1"/>
    <n v="2023"/>
    <n v="9"/>
    <x v="5"/>
    <n v="3"/>
    <n v="36"/>
    <n v="2"/>
    <n v="1"/>
    <x v="3"/>
    <x v="1"/>
    <n v="595056"/>
    <n v="7.0000000000000007E-2"/>
  </r>
  <r>
    <x v="8068"/>
    <d v="2023-04-27T00:00:00"/>
    <s v="Customer_1070"/>
    <x v="1"/>
    <x v="2"/>
    <x v="1"/>
    <x v="8"/>
    <n v="3"/>
    <n v="3062"/>
    <n v="9"/>
    <n v="8359.26"/>
    <x v="7958"/>
    <s v="Card"/>
    <x v="2"/>
    <n v="2"/>
    <n v="2023"/>
    <n v="4"/>
    <x v="8"/>
    <n v="2"/>
    <n v="17"/>
    <n v="5"/>
    <n v="4"/>
    <x v="4"/>
    <x v="1"/>
    <n v="82674"/>
    <n v="0.06"/>
  </r>
  <r>
    <x v="8069"/>
    <d v="2023-06-12T00:00:00"/>
    <s v="Customer_1949"/>
    <x v="0"/>
    <x v="3"/>
    <x v="0"/>
    <x v="0"/>
    <n v="6"/>
    <n v="4210"/>
    <n v="23"/>
    <n v="19450.2"/>
    <x v="7959"/>
    <s v="Cash"/>
    <x v="2"/>
    <n v="5"/>
    <n v="2023"/>
    <n v="6"/>
    <x v="7"/>
    <n v="2"/>
    <n v="24"/>
    <n v="3"/>
    <n v="1"/>
    <x v="3"/>
    <x v="1"/>
    <n v="580980"/>
    <n v="0.1"/>
  </r>
  <r>
    <x v="8070"/>
    <d v="2023-05-25T00:00:00"/>
    <s v="Customer_171"/>
    <x v="2"/>
    <x v="0"/>
    <x v="0"/>
    <x v="4"/>
    <n v="7"/>
    <n v="1435"/>
    <n v="26"/>
    <n v="7433.3"/>
    <x v="7960"/>
    <s v="Cash"/>
    <x v="0"/>
    <n v="4"/>
    <n v="2023"/>
    <n v="5"/>
    <x v="11"/>
    <n v="2"/>
    <n v="21"/>
    <n v="4"/>
    <n v="4"/>
    <x v="4"/>
    <x v="1"/>
    <n v="261170"/>
    <n v="0.15"/>
  </r>
  <r>
    <x v="8071"/>
    <d v="2023-06-28T00:00:00"/>
    <s v="Customer_1049"/>
    <x v="3"/>
    <x v="2"/>
    <x v="1"/>
    <x v="8"/>
    <n v="5"/>
    <n v="566"/>
    <n v="6"/>
    <n v="2660.2"/>
    <x v="7961"/>
    <s v="Cash"/>
    <x v="0"/>
    <n v="6"/>
    <n v="2023"/>
    <n v="6"/>
    <x v="7"/>
    <n v="2"/>
    <n v="26"/>
    <n v="5"/>
    <n v="3"/>
    <x v="6"/>
    <x v="1"/>
    <n v="16980"/>
    <n v="0.16"/>
  </r>
  <r>
    <x v="8072"/>
    <d v="2023-01-22T00:00:00"/>
    <s v="Customer_1040"/>
    <x v="3"/>
    <x v="2"/>
    <x v="0"/>
    <x v="4"/>
    <n v="8"/>
    <n v="1035"/>
    <n v="30"/>
    <n v="5796"/>
    <x v="7962"/>
    <s v="Card"/>
    <x v="1"/>
    <n v="5"/>
    <n v="2023"/>
    <n v="1"/>
    <x v="0"/>
    <n v="1"/>
    <n v="4"/>
    <n v="4"/>
    <n v="0"/>
    <x v="2"/>
    <x v="0"/>
    <n v="248400"/>
    <n v="0.15"/>
  </r>
  <r>
    <x v="8073"/>
    <d v="2023-11-27T00:00:00"/>
    <s v="Customer_1308"/>
    <x v="1"/>
    <x v="1"/>
    <x v="1"/>
    <x v="3"/>
    <n v="6"/>
    <n v="4233"/>
    <n v="17"/>
    <n v="21080.34"/>
    <x v="3264"/>
    <s v="Cash"/>
    <x v="1"/>
    <n v="3"/>
    <n v="2023"/>
    <n v="11"/>
    <x v="6"/>
    <n v="4"/>
    <n v="48"/>
    <n v="5"/>
    <n v="1"/>
    <x v="3"/>
    <x v="1"/>
    <n v="431766"/>
    <n v="0.06"/>
  </r>
  <r>
    <x v="8074"/>
    <d v="2023-08-16T00:00:00"/>
    <s v="Customer_943"/>
    <x v="3"/>
    <x v="0"/>
    <x v="2"/>
    <x v="2"/>
    <n v="10"/>
    <n v="4351"/>
    <n v="11"/>
    <n v="38723.9"/>
    <x v="7963"/>
    <s v="Cash"/>
    <x v="1"/>
    <n v="6"/>
    <n v="2023"/>
    <n v="8"/>
    <x v="4"/>
    <n v="3"/>
    <n v="33"/>
    <n v="3"/>
    <n v="3"/>
    <x v="6"/>
    <x v="1"/>
    <n v="478610"/>
    <n v="0.08"/>
  </r>
  <r>
    <x v="8075"/>
    <d v="2023-11-03T00:00:00"/>
    <s v="Customer_1778"/>
    <x v="3"/>
    <x v="2"/>
    <x v="0"/>
    <x v="6"/>
    <n v="9"/>
    <n v="4780"/>
    <n v="20"/>
    <n v="34416"/>
    <x v="7964"/>
    <s v="Card"/>
    <x v="2"/>
    <n v="3"/>
    <n v="2023"/>
    <n v="11"/>
    <x v="6"/>
    <n v="4"/>
    <n v="44"/>
    <n v="1"/>
    <n v="5"/>
    <x v="1"/>
    <x v="1"/>
    <n v="860400"/>
    <n v="0.09"/>
  </r>
  <r>
    <x v="8076"/>
    <d v="2023-09-26T00:00:00"/>
    <s v="Customer_1293"/>
    <x v="0"/>
    <x v="3"/>
    <x v="1"/>
    <x v="1"/>
    <n v="1"/>
    <n v="1858"/>
    <n v="1"/>
    <n v="1839.42"/>
    <x v="7965"/>
    <s v="Cash"/>
    <x v="2"/>
    <n v="7"/>
    <n v="2023"/>
    <n v="9"/>
    <x v="5"/>
    <n v="3"/>
    <n v="39"/>
    <n v="5"/>
    <n v="2"/>
    <x v="5"/>
    <x v="1"/>
    <n v="1858"/>
    <n v="0.13"/>
  </r>
  <r>
    <x v="8077"/>
    <d v="2023-09-05T00:00:00"/>
    <s v="Customer_1609"/>
    <x v="0"/>
    <x v="1"/>
    <x v="2"/>
    <x v="2"/>
    <n v="10"/>
    <n v="864"/>
    <n v="18"/>
    <n v="7084.8"/>
    <x v="7966"/>
    <s v="UPI"/>
    <x v="0"/>
    <n v="5"/>
    <n v="2023"/>
    <n v="9"/>
    <x v="5"/>
    <n v="3"/>
    <n v="36"/>
    <n v="2"/>
    <n v="2"/>
    <x v="5"/>
    <x v="1"/>
    <n v="155520"/>
    <n v="0.11"/>
  </r>
  <r>
    <x v="8078"/>
    <d v="2023-06-12T00:00:00"/>
    <s v="Customer_1432"/>
    <x v="2"/>
    <x v="3"/>
    <x v="0"/>
    <x v="0"/>
    <n v="7"/>
    <n v="959"/>
    <n v="18"/>
    <n v="5504.66"/>
    <x v="7967"/>
    <s v="Cash"/>
    <x v="1"/>
    <n v="3"/>
    <n v="2023"/>
    <n v="6"/>
    <x v="7"/>
    <n v="2"/>
    <n v="24"/>
    <n v="3"/>
    <n v="1"/>
    <x v="3"/>
    <x v="1"/>
    <n v="120834"/>
    <n v="0.16"/>
  </r>
  <r>
    <x v="8079"/>
    <d v="2023-11-07T00:00:00"/>
    <s v="Customer_671"/>
    <x v="2"/>
    <x v="2"/>
    <x v="2"/>
    <x v="2"/>
    <n v="10"/>
    <n v="1407"/>
    <n v="25"/>
    <n v="10552.5"/>
    <x v="7968"/>
    <s v="Card"/>
    <x v="2"/>
    <n v="3"/>
    <n v="2023"/>
    <n v="11"/>
    <x v="6"/>
    <n v="4"/>
    <n v="45"/>
    <n v="2"/>
    <n v="2"/>
    <x v="5"/>
    <x v="1"/>
    <n v="351750"/>
    <n v="0.13"/>
  </r>
  <r>
    <x v="8080"/>
    <d v="2023-04-20T00:00:00"/>
    <s v="Customer_891"/>
    <x v="2"/>
    <x v="2"/>
    <x v="0"/>
    <x v="4"/>
    <n v="4"/>
    <n v="3908"/>
    <n v="15"/>
    <n v="13287.2"/>
    <x v="7969"/>
    <s v="Card"/>
    <x v="0"/>
    <n v="1"/>
    <n v="2023"/>
    <n v="4"/>
    <x v="8"/>
    <n v="2"/>
    <n v="16"/>
    <n v="4"/>
    <n v="4"/>
    <x v="4"/>
    <x v="1"/>
    <n v="234480"/>
    <n v="0.11"/>
  </r>
  <r>
    <x v="8081"/>
    <d v="2023-12-31T00:00:00"/>
    <s v="Customer_216"/>
    <x v="3"/>
    <x v="3"/>
    <x v="1"/>
    <x v="8"/>
    <n v="7"/>
    <n v="3114"/>
    <n v="27"/>
    <n v="15912.54"/>
    <x v="7970"/>
    <s v="UPI"/>
    <x v="2"/>
    <n v="2"/>
    <n v="2023"/>
    <n v="12"/>
    <x v="2"/>
    <n v="4"/>
    <n v="53"/>
    <n v="6"/>
    <n v="0"/>
    <x v="2"/>
    <x v="0"/>
    <n v="588546"/>
    <n v="0.15"/>
  </r>
  <r>
    <x v="8082"/>
    <d v="2023-06-15T00:00:00"/>
    <s v="Customer_184"/>
    <x v="2"/>
    <x v="0"/>
    <x v="1"/>
    <x v="1"/>
    <n v="8"/>
    <n v="2202"/>
    <n v="15"/>
    <n v="14973.6"/>
    <x v="7971"/>
    <s v="Card"/>
    <x v="0"/>
    <n v="5"/>
    <n v="2023"/>
    <n v="6"/>
    <x v="7"/>
    <n v="2"/>
    <n v="24"/>
    <n v="3"/>
    <n v="4"/>
    <x v="4"/>
    <x v="1"/>
    <n v="264240"/>
    <n v="0.11"/>
  </r>
  <r>
    <x v="8083"/>
    <d v="2023-12-28T00:00:00"/>
    <s v="Customer_1751"/>
    <x v="2"/>
    <x v="0"/>
    <x v="0"/>
    <x v="6"/>
    <n v="7"/>
    <n v="4618"/>
    <n v="27"/>
    <n v="23597.98"/>
    <x v="7972"/>
    <s v="Cash"/>
    <x v="1"/>
    <n v="6"/>
    <n v="2023"/>
    <n v="12"/>
    <x v="2"/>
    <n v="4"/>
    <n v="52"/>
    <n v="5"/>
    <n v="4"/>
    <x v="4"/>
    <x v="1"/>
    <n v="872802"/>
    <n v="0.17"/>
  </r>
  <r>
    <x v="8084"/>
    <d v="2023-11-14T00:00:00"/>
    <s v="Customer_824"/>
    <x v="2"/>
    <x v="1"/>
    <x v="2"/>
    <x v="5"/>
    <n v="2"/>
    <n v="1399"/>
    <n v="15"/>
    <n v="2378.3000000000002"/>
    <x v="7973"/>
    <s v="UPI"/>
    <x v="2"/>
    <n v="6"/>
    <n v="2023"/>
    <n v="11"/>
    <x v="6"/>
    <n v="4"/>
    <n v="46"/>
    <n v="3"/>
    <n v="2"/>
    <x v="5"/>
    <x v="1"/>
    <n v="41970"/>
    <n v="0.12"/>
  </r>
  <r>
    <x v="8085"/>
    <d v="2023-07-15T00:00:00"/>
    <s v="Customer_940"/>
    <x v="1"/>
    <x v="0"/>
    <x v="1"/>
    <x v="1"/>
    <n v="4"/>
    <n v="367"/>
    <n v="17"/>
    <n v="1218.44"/>
    <x v="7974"/>
    <s v="Cash"/>
    <x v="2"/>
    <n v="2"/>
    <n v="2023"/>
    <n v="7"/>
    <x v="10"/>
    <n v="3"/>
    <n v="28"/>
    <n v="3"/>
    <n v="6"/>
    <x v="0"/>
    <x v="0"/>
    <n v="24956"/>
    <n v="0.11"/>
  </r>
  <r>
    <x v="8086"/>
    <d v="2023-05-24T00:00:00"/>
    <s v="Customer_407"/>
    <x v="2"/>
    <x v="1"/>
    <x v="1"/>
    <x v="1"/>
    <n v="10"/>
    <n v="1128"/>
    <n v="23"/>
    <n v="8685.6"/>
    <x v="7975"/>
    <s v="UPI"/>
    <x v="0"/>
    <n v="1"/>
    <n v="2023"/>
    <n v="5"/>
    <x v="11"/>
    <n v="2"/>
    <n v="21"/>
    <n v="4"/>
    <n v="3"/>
    <x v="6"/>
    <x v="1"/>
    <n v="259440"/>
    <n v="0.12"/>
  </r>
  <r>
    <x v="8087"/>
    <d v="2023-04-28T00:00:00"/>
    <s v="Customer_1843"/>
    <x v="0"/>
    <x v="3"/>
    <x v="2"/>
    <x v="7"/>
    <n v="10"/>
    <n v="3326"/>
    <n v="20"/>
    <n v="26608"/>
    <x v="7976"/>
    <s v="UPI"/>
    <x v="2"/>
    <n v="3"/>
    <n v="2023"/>
    <n v="4"/>
    <x v="8"/>
    <n v="2"/>
    <n v="17"/>
    <n v="5"/>
    <n v="5"/>
    <x v="1"/>
    <x v="1"/>
    <n v="665200"/>
    <n v="0.08"/>
  </r>
  <r>
    <x v="8088"/>
    <d v="2023-04-29T00:00:00"/>
    <s v="Customer_1473"/>
    <x v="3"/>
    <x v="1"/>
    <x v="1"/>
    <x v="1"/>
    <n v="9"/>
    <n v="3067"/>
    <n v="1"/>
    <n v="27326.97"/>
    <x v="7977"/>
    <s v="Cash"/>
    <x v="0"/>
    <n v="4"/>
    <n v="2023"/>
    <n v="4"/>
    <x v="8"/>
    <n v="2"/>
    <n v="17"/>
    <n v="5"/>
    <n v="6"/>
    <x v="0"/>
    <x v="0"/>
    <n v="27603"/>
    <n v="0.14000000000000001"/>
  </r>
  <r>
    <x v="8089"/>
    <d v="2023-04-14T00:00:00"/>
    <s v="Customer_477"/>
    <x v="1"/>
    <x v="2"/>
    <x v="0"/>
    <x v="0"/>
    <n v="8"/>
    <n v="1485"/>
    <n v="1"/>
    <n v="11761.2"/>
    <x v="7978"/>
    <s v="Cash"/>
    <x v="1"/>
    <n v="1"/>
    <n v="2023"/>
    <n v="4"/>
    <x v="8"/>
    <n v="2"/>
    <n v="15"/>
    <n v="3"/>
    <n v="5"/>
    <x v="1"/>
    <x v="1"/>
    <n v="11880"/>
    <n v="0.17"/>
  </r>
  <r>
    <x v="8090"/>
    <d v="2023-08-19T00:00:00"/>
    <s v="Customer_1420"/>
    <x v="0"/>
    <x v="2"/>
    <x v="2"/>
    <x v="7"/>
    <n v="10"/>
    <n v="1837"/>
    <n v="19"/>
    <n v="14879.7"/>
    <x v="7979"/>
    <s v="Card"/>
    <x v="0"/>
    <n v="2"/>
    <n v="2023"/>
    <n v="8"/>
    <x v="4"/>
    <n v="3"/>
    <n v="33"/>
    <n v="3"/>
    <n v="6"/>
    <x v="0"/>
    <x v="0"/>
    <n v="349030"/>
    <n v="0.05"/>
  </r>
  <r>
    <x v="8091"/>
    <d v="2023-12-14T00:00:00"/>
    <s v="Customer_1640"/>
    <x v="0"/>
    <x v="1"/>
    <x v="1"/>
    <x v="1"/>
    <n v="10"/>
    <n v="367"/>
    <n v="25"/>
    <n v="2752.5"/>
    <x v="6207"/>
    <s v="Cash"/>
    <x v="1"/>
    <n v="2"/>
    <n v="2023"/>
    <n v="12"/>
    <x v="2"/>
    <n v="4"/>
    <n v="50"/>
    <n v="3"/>
    <n v="4"/>
    <x v="4"/>
    <x v="1"/>
    <n v="91750"/>
    <n v="0.13"/>
  </r>
  <r>
    <x v="8092"/>
    <d v="2023-01-01T00:00:00"/>
    <s v="Customer_1991"/>
    <x v="0"/>
    <x v="1"/>
    <x v="2"/>
    <x v="2"/>
    <n v="4"/>
    <n v="2276"/>
    <n v="7"/>
    <n v="8466.7199999999993"/>
    <x v="7980"/>
    <s v="Cash"/>
    <x v="1"/>
    <n v="1"/>
    <n v="2023"/>
    <n v="1"/>
    <x v="0"/>
    <n v="1"/>
    <n v="1"/>
    <n v="1"/>
    <n v="0"/>
    <x v="2"/>
    <x v="0"/>
    <n v="63728"/>
    <n v="0.16"/>
  </r>
  <r>
    <x v="8093"/>
    <d v="2023-04-16T00:00:00"/>
    <s v="Customer_1101"/>
    <x v="2"/>
    <x v="1"/>
    <x v="0"/>
    <x v="6"/>
    <n v="5"/>
    <n v="157"/>
    <n v="11"/>
    <n v="698.65"/>
    <x v="7981"/>
    <s v="UPI"/>
    <x v="2"/>
    <n v="4"/>
    <n v="2023"/>
    <n v="4"/>
    <x v="8"/>
    <n v="2"/>
    <n v="16"/>
    <n v="4"/>
    <n v="0"/>
    <x v="2"/>
    <x v="0"/>
    <n v="8635"/>
    <n v="7.0000000000000007E-2"/>
  </r>
  <r>
    <x v="8094"/>
    <d v="2023-03-09T00:00:00"/>
    <s v="Customer_1004"/>
    <x v="2"/>
    <x v="2"/>
    <x v="2"/>
    <x v="2"/>
    <n v="10"/>
    <n v="409"/>
    <n v="23"/>
    <n v="3149.3"/>
    <x v="7982"/>
    <s v="Card"/>
    <x v="0"/>
    <n v="4"/>
    <n v="2023"/>
    <n v="3"/>
    <x v="9"/>
    <n v="1"/>
    <n v="10"/>
    <n v="2"/>
    <n v="4"/>
    <x v="4"/>
    <x v="1"/>
    <n v="94070"/>
    <n v="0.17"/>
  </r>
  <r>
    <x v="8095"/>
    <d v="2023-03-19T00:00:00"/>
    <s v="Customer_824"/>
    <x v="2"/>
    <x v="1"/>
    <x v="0"/>
    <x v="0"/>
    <n v="7"/>
    <n v="4996"/>
    <n v="28"/>
    <n v="25179.84"/>
    <x v="7983"/>
    <s v="UPI"/>
    <x v="0"/>
    <n v="5"/>
    <n v="2023"/>
    <n v="3"/>
    <x v="9"/>
    <n v="1"/>
    <n v="12"/>
    <n v="4"/>
    <n v="0"/>
    <x v="2"/>
    <x v="0"/>
    <n v="979216"/>
    <n v="0.09"/>
  </r>
  <r>
    <x v="8096"/>
    <d v="2023-01-04T00:00:00"/>
    <s v="Customer_1983"/>
    <x v="1"/>
    <x v="2"/>
    <x v="1"/>
    <x v="8"/>
    <n v="3"/>
    <n v="4513"/>
    <n v="8"/>
    <n v="12455.88"/>
    <x v="7984"/>
    <s v="UPI"/>
    <x v="2"/>
    <n v="3"/>
    <n v="2023"/>
    <n v="1"/>
    <x v="0"/>
    <n v="1"/>
    <n v="1"/>
    <n v="1"/>
    <n v="3"/>
    <x v="6"/>
    <x v="1"/>
    <n v="108312"/>
    <n v="0.13"/>
  </r>
  <r>
    <x v="8097"/>
    <d v="2023-03-06T00:00:00"/>
    <s v="Customer_656"/>
    <x v="3"/>
    <x v="2"/>
    <x v="1"/>
    <x v="3"/>
    <n v="7"/>
    <n v="4225"/>
    <n v="27"/>
    <n v="21589.75"/>
    <x v="7985"/>
    <s v="UPI"/>
    <x v="0"/>
    <n v="3"/>
    <n v="2023"/>
    <n v="3"/>
    <x v="9"/>
    <n v="1"/>
    <n v="10"/>
    <n v="2"/>
    <n v="1"/>
    <x v="3"/>
    <x v="1"/>
    <n v="798525"/>
    <n v="0.2"/>
  </r>
  <r>
    <x v="8098"/>
    <d v="2023-03-01T00:00:00"/>
    <s v="Customer_276"/>
    <x v="2"/>
    <x v="0"/>
    <x v="0"/>
    <x v="4"/>
    <n v="5"/>
    <n v="4427"/>
    <n v="18"/>
    <n v="18150.7"/>
    <x v="7986"/>
    <s v="UPI"/>
    <x v="0"/>
    <n v="1"/>
    <n v="2023"/>
    <n v="3"/>
    <x v="9"/>
    <n v="1"/>
    <n v="9"/>
    <n v="1"/>
    <n v="3"/>
    <x v="6"/>
    <x v="1"/>
    <n v="398430"/>
    <n v="0.08"/>
  </r>
  <r>
    <x v="8099"/>
    <d v="2023-11-17T00:00:00"/>
    <s v="Customer_1820"/>
    <x v="3"/>
    <x v="2"/>
    <x v="2"/>
    <x v="5"/>
    <n v="5"/>
    <n v="2194"/>
    <n v="0"/>
    <n v="10970"/>
    <x v="7987"/>
    <s v="Cash"/>
    <x v="1"/>
    <n v="4"/>
    <n v="2023"/>
    <n v="11"/>
    <x v="6"/>
    <n v="4"/>
    <n v="46"/>
    <n v="3"/>
    <n v="5"/>
    <x v="1"/>
    <x v="1"/>
    <n v="0"/>
    <n v="0.09"/>
  </r>
  <r>
    <x v="8100"/>
    <d v="2023-05-28T00:00:00"/>
    <s v="Customer_1145"/>
    <x v="0"/>
    <x v="2"/>
    <x v="1"/>
    <x v="3"/>
    <n v="3"/>
    <n v="697"/>
    <n v="15"/>
    <n v="1777.35"/>
    <x v="7988"/>
    <s v="Cash"/>
    <x v="0"/>
    <n v="4"/>
    <n v="2023"/>
    <n v="5"/>
    <x v="11"/>
    <n v="2"/>
    <n v="22"/>
    <n v="5"/>
    <n v="0"/>
    <x v="2"/>
    <x v="0"/>
    <n v="31365"/>
    <n v="0.16"/>
  </r>
  <r>
    <x v="8101"/>
    <d v="2023-06-24T00:00:00"/>
    <s v="Customer_692"/>
    <x v="3"/>
    <x v="3"/>
    <x v="1"/>
    <x v="8"/>
    <n v="7"/>
    <n v="4013"/>
    <n v="4"/>
    <n v="26967.360000000001"/>
    <x v="7989"/>
    <s v="Cash"/>
    <x v="1"/>
    <n v="2"/>
    <n v="2023"/>
    <n v="6"/>
    <x v="7"/>
    <n v="2"/>
    <n v="25"/>
    <n v="4"/>
    <n v="6"/>
    <x v="0"/>
    <x v="0"/>
    <n v="112364"/>
    <n v="0.09"/>
  </r>
  <r>
    <x v="8102"/>
    <d v="2023-07-09T00:00:00"/>
    <s v="Customer_657"/>
    <x v="0"/>
    <x v="2"/>
    <x v="2"/>
    <x v="5"/>
    <n v="7"/>
    <n v="1757"/>
    <n v="22"/>
    <n v="9593.2199999999993"/>
    <x v="7990"/>
    <s v="UPI"/>
    <x v="0"/>
    <n v="2"/>
    <n v="2023"/>
    <n v="7"/>
    <x v="10"/>
    <n v="3"/>
    <n v="28"/>
    <n v="3"/>
    <n v="0"/>
    <x v="2"/>
    <x v="0"/>
    <n v="270578"/>
    <n v="0.09"/>
  </r>
  <r>
    <x v="8103"/>
    <d v="2023-04-15T00:00:00"/>
    <s v="Customer_1666"/>
    <x v="3"/>
    <x v="1"/>
    <x v="0"/>
    <x v="4"/>
    <n v="2"/>
    <n v="2518"/>
    <n v="29"/>
    <n v="3575.56"/>
    <x v="7991"/>
    <s v="Card"/>
    <x v="2"/>
    <n v="7"/>
    <n v="2023"/>
    <n v="4"/>
    <x v="8"/>
    <n v="2"/>
    <n v="15"/>
    <n v="3"/>
    <n v="6"/>
    <x v="0"/>
    <x v="0"/>
    <n v="146044"/>
    <n v="0.08"/>
  </r>
  <r>
    <x v="8104"/>
    <d v="2023-10-19T00:00:00"/>
    <s v="Customer_1679"/>
    <x v="3"/>
    <x v="0"/>
    <x v="2"/>
    <x v="5"/>
    <n v="2"/>
    <n v="4813"/>
    <n v="0"/>
    <n v="9626"/>
    <x v="7992"/>
    <s v="UPI"/>
    <x v="1"/>
    <n v="6"/>
    <n v="2023"/>
    <n v="10"/>
    <x v="1"/>
    <n v="4"/>
    <n v="42"/>
    <n v="3"/>
    <n v="4"/>
    <x v="4"/>
    <x v="1"/>
    <n v="0"/>
    <n v="0.16"/>
  </r>
  <r>
    <x v="8105"/>
    <d v="2023-05-29T00:00:00"/>
    <s v="Customer_583"/>
    <x v="2"/>
    <x v="0"/>
    <x v="0"/>
    <x v="0"/>
    <n v="8"/>
    <n v="4067"/>
    <n v="20"/>
    <n v="26028.799999999999"/>
    <x v="7993"/>
    <s v="UPI"/>
    <x v="2"/>
    <n v="3"/>
    <n v="2023"/>
    <n v="5"/>
    <x v="11"/>
    <n v="2"/>
    <n v="22"/>
    <n v="5"/>
    <n v="1"/>
    <x v="3"/>
    <x v="1"/>
    <n v="650720"/>
    <n v="0.12"/>
  </r>
  <r>
    <x v="8106"/>
    <d v="2023-03-02T00:00:00"/>
    <s v="Customer_1383"/>
    <x v="0"/>
    <x v="3"/>
    <x v="1"/>
    <x v="1"/>
    <n v="10"/>
    <n v="1796"/>
    <n v="9"/>
    <n v="16343.6"/>
    <x v="7994"/>
    <s v="Card"/>
    <x v="0"/>
    <n v="2"/>
    <n v="2023"/>
    <n v="3"/>
    <x v="9"/>
    <n v="1"/>
    <n v="9"/>
    <n v="1"/>
    <n v="4"/>
    <x v="4"/>
    <x v="1"/>
    <n v="161640"/>
    <n v="0.17"/>
  </r>
  <r>
    <x v="8107"/>
    <d v="2023-03-04T00:00:00"/>
    <s v="Customer_1284"/>
    <x v="0"/>
    <x v="3"/>
    <x v="2"/>
    <x v="2"/>
    <n v="4"/>
    <n v="4204"/>
    <n v="14"/>
    <n v="14461.76"/>
    <x v="7995"/>
    <s v="Cash"/>
    <x v="0"/>
    <n v="7"/>
    <n v="2023"/>
    <n v="3"/>
    <x v="9"/>
    <n v="1"/>
    <n v="9"/>
    <n v="1"/>
    <n v="6"/>
    <x v="0"/>
    <x v="0"/>
    <n v="235424"/>
    <n v="7.0000000000000007E-2"/>
  </r>
  <r>
    <x v="8108"/>
    <d v="2023-06-16T00:00:00"/>
    <s v="Customer_710"/>
    <x v="3"/>
    <x v="3"/>
    <x v="1"/>
    <x v="3"/>
    <n v="5"/>
    <n v="536"/>
    <n v="10"/>
    <n v="2412"/>
    <x v="7996"/>
    <s v="UPI"/>
    <x v="0"/>
    <n v="1"/>
    <n v="2023"/>
    <n v="6"/>
    <x v="7"/>
    <n v="2"/>
    <n v="24"/>
    <n v="3"/>
    <n v="5"/>
    <x v="1"/>
    <x v="1"/>
    <n v="26800"/>
    <n v="0.17"/>
  </r>
  <r>
    <x v="8109"/>
    <d v="2023-03-19T00:00:00"/>
    <s v="Customer_748"/>
    <x v="1"/>
    <x v="3"/>
    <x v="0"/>
    <x v="4"/>
    <n v="1"/>
    <n v="1432"/>
    <n v="15"/>
    <n v="1217.2"/>
    <x v="7997"/>
    <s v="Card"/>
    <x v="0"/>
    <n v="7"/>
    <n v="2023"/>
    <n v="3"/>
    <x v="9"/>
    <n v="1"/>
    <n v="12"/>
    <n v="4"/>
    <n v="0"/>
    <x v="2"/>
    <x v="0"/>
    <n v="21480"/>
    <n v="0.13"/>
  </r>
  <r>
    <x v="8110"/>
    <d v="2023-03-05T00:00:00"/>
    <s v="Customer_951"/>
    <x v="0"/>
    <x v="2"/>
    <x v="2"/>
    <x v="2"/>
    <n v="5"/>
    <n v="1038"/>
    <n v="0"/>
    <n v="5190"/>
    <x v="7998"/>
    <s v="Cash"/>
    <x v="0"/>
    <n v="2"/>
    <n v="2023"/>
    <n v="3"/>
    <x v="9"/>
    <n v="1"/>
    <n v="10"/>
    <n v="2"/>
    <n v="0"/>
    <x v="2"/>
    <x v="0"/>
    <n v="0"/>
    <n v="0.11"/>
  </r>
  <r>
    <x v="8111"/>
    <d v="2023-03-06T00:00:00"/>
    <s v="Customer_316"/>
    <x v="1"/>
    <x v="3"/>
    <x v="2"/>
    <x v="5"/>
    <n v="1"/>
    <n v="4973"/>
    <n v="24"/>
    <n v="3779.48"/>
    <x v="7999"/>
    <s v="Cash"/>
    <x v="1"/>
    <n v="5"/>
    <n v="2023"/>
    <n v="3"/>
    <x v="9"/>
    <n v="1"/>
    <n v="10"/>
    <n v="2"/>
    <n v="1"/>
    <x v="3"/>
    <x v="1"/>
    <n v="119352"/>
    <n v="0.1"/>
  </r>
  <r>
    <x v="8112"/>
    <d v="2023-05-29T00:00:00"/>
    <s v="Customer_901"/>
    <x v="2"/>
    <x v="1"/>
    <x v="2"/>
    <x v="2"/>
    <n v="9"/>
    <n v="4291"/>
    <n v="17"/>
    <n v="32053.77"/>
    <x v="8000"/>
    <s v="UPI"/>
    <x v="2"/>
    <n v="6"/>
    <n v="2023"/>
    <n v="5"/>
    <x v="11"/>
    <n v="2"/>
    <n v="22"/>
    <n v="5"/>
    <n v="1"/>
    <x v="3"/>
    <x v="1"/>
    <n v="656523"/>
    <n v="0.15"/>
  </r>
  <r>
    <x v="8113"/>
    <d v="2023-04-13T00:00:00"/>
    <s v="Customer_46"/>
    <x v="2"/>
    <x v="1"/>
    <x v="0"/>
    <x v="0"/>
    <n v="5"/>
    <n v="3563"/>
    <n v="28"/>
    <n v="12826.8"/>
    <x v="8001"/>
    <s v="Cash"/>
    <x v="2"/>
    <n v="1"/>
    <n v="2023"/>
    <n v="4"/>
    <x v="8"/>
    <n v="2"/>
    <n v="15"/>
    <n v="3"/>
    <n v="4"/>
    <x v="4"/>
    <x v="1"/>
    <n v="498820"/>
    <n v="0.14000000000000001"/>
  </r>
  <r>
    <x v="8114"/>
    <d v="2023-04-07T00:00:00"/>
    <s v="Customer_1859"/>
    <x v="3"/>
    <x v="2"/>
    <x v="1"/>
    <x v="8"/>
    <n v="6"/>
    <n v="4091"/>
    <n v="20"/>
    <n v="19636.8"/>
    <x v="8002"/>
    <s v="Cash"/>
    <x v="2"/>
    <n v="3"/>
    <n v="2023"/>
    <n v="4"/>
    <x v="8"/>
    <n v="2"/>
    <n v="14"/>
    <n v="2"/>
    <n v="5"/>
    <x v="1"/>
    <x v="1"/>
    <n v="490920"/>
    <n v="0.11"/>
  </r>
  <r>
    <x v="8115"/>
    <d v="2023-06-09T00:00:00"/>
    <s v="Customer_1981"/>
    <x v="2"/>
    <x v="1"/>
    <x v="0"/>
    <x v="6"/>
    <n v="4"/>
    <n v="2968"/>
    <n v="11"/>
    <n v="10566.08"/>
    <x v="8003"/>
    <s v="UPI"/>
    <x v="2"/>
    <n v="2"/>
    <n v="2023"/>
    <n v="6"/>
    <x v="7"/>
    <n v="2"/>
    <n v="23"/>
    <n v="2"/>
    <n v="5"/>
    <x v="1"/>
    <x v="1"/>
    <n v="130592"/>
    <n v="0.09"/>
  </r>
  <r>
    <x v="8116"/>
    <d v="2023-03-28T00:00:00"/>
    <s v="Customer_1476"/>
    <x v="1"/>
    <x v="2"/>
    <x v="0"/>
    <x v="4"/>
    <n v="10"/>
    <n v="4899"/>
    <n v="26"/>
    <n v="36252.6"/>
    <x v="8004"/>
    <s v="UPI"/>
    <x v="0"/>
    <n v="1"/>
    <n v="2023"/>
    <n v="3"/>
    <x v="9"/>
    <n v="1"/>
    <n v="13"/>
    <n v="5"/>
    <n v="2"/>
    <x v="5"/>
    <x v="1"/>
    <n v="1273740"/>
    <n v="0.19"/>
  </r>
  <r>
    <x v="8117"/>
    <d v="2023-03-07T00:00:00"/>
    <s v="Customer_340"/>
    <x v="2"/>
    <x v="1"/>
    <x v="1"/>
    <x v="3"/>
    <n v="10"/>
    <n v="1263"/>
    <n v="8"/>
    <n v="11619.6"/>
    <x v="3192"/>
    <s v="Cash"/>
    <x v="2"/>
    <n v="4"/>
    <n v="2023"/>
    <n v="3"/>
    <x v="9"/>
    <n v="1"/>
    <n v="10"/>
    <n v="2"/>
    <n v="2"/>
    <x v="5"/>
    <x v="1"/>
    <n v="101040"/>
    <n v="0.08"/>
  </r>
  <r>
    <x v="8118"/>
    <d v="2023-02-03T00:00:00"/>
    <s v="Customer_447"/>
    <x v="3"/>
    <x v="2"/>
    <x v="1"/>
    <x v="3"/>
    <n v="9"/>
    <n v="1145"/>
    <n v="20"/>
    <n v="8244"/>
    <x v="8005"/>
    <s v="UPI"/>
    <x v="2"/>
    <n v="7"/>
    <n v="2023"/>
    <n v="2"/>
    <x v="3"/>
    <n v="1"/>
    <n v="5"/>
    <n v="1"/>
    <n v="5"/>
    <x v="1"/>
    <x v="1"/>
    <n v="206100"/>
    <n v="0.14000000000000001"/>
  </r>
  <r>
    <x v="8119"/>
    <d v="2023-04-29T00:00:00"/>
    <s v="Customer_1370"/>
    <x v="3"/>
    <x v="0"/>
    <x v="0"/>
    <x v="0"/>
    <n v="10"/>
    <n v="798"/>
    <n v="30"/>
    <n v="5586"/>
    <x v="8006"/>
    <s v="Card"/>
    <x v="0"/>
    <n v="1"/>
    <n v="2023"/>
    <n v="4"/>
    <x v="8"/>
    <n v="2"/>
    <n v="17"/>
    <n v="5"/>
    <n v="6"/>
    <x v="0"/>
    <x v="0"/>
    <n v="239400"/>
    <n v="0.09"/>
  </r>
  <r>
    <x v="8120"/>
    <d v="2023-08-30T00:00:00"/>
    <s v="Customer_361"/>
    <x v="1"/>
    <x v="1"/>
    <x v="2"/>
    <x v="5"/>
    <n v="4"/>
    <n v="3564"/>
    <n v="24"/>
    <n v="10834.56"/>
    <x v="8007"/>
    <s v="UPI"/>
    <x v="0"/>
    <n v="2"/>
    <n v="2023"/>
    <n v="8"/>
    <x v="4"/>
    <n v="3"/>
    <n v="35"/>
    <n v="5"/>
    <n v="3"/>
    <x v="6"/>
    <x v="1"/>
    <n v="342144"/>
    <n v="0.1"/>
  </r>
  <r>
    <x v="8121"/>
    <d v="2023-03-25T00:00:00"/>
    <s v="Customer_805"/>
    <x v="2"/>
    <x v="3"/>
    <x v="2"/>
    <x v="5"/>
    <n v="4"/>
    <n v="1117"/>
    <n v="7"/>
    <n v="4155.24"/>
    <x v="8008"/>
    <s v="UPI"/>
    <x v="0"/>
    <n v="5"/>
    <n v="2023"/>
    <n v="3"/>
    <x v="9"/>
    <n v="1"/>
    <n v="12"/>
    <n v="4"/>
    <n v="6"/>
    <x v="0"/>
    <x v="0"/>
    <n v="31276"/>
    <n v="0.18"/>
  </r>
  <r>
    <x v="8122"/>
    <d v="2023-03-20T00:00:00"/>
    <s v="Customer_1092"/>
    <x v="0"/>
    <x v="0"/>
    <x v="0"/>
    <x v="0"/>
    <n v="9"/>
    <n v="2723"/>
    <n v="8"/>
    <n v="22546.44"/>
    <x v="8009"/>
    <s v="UPI"/>
    <x v="0"/>
    <n v="4"/>
    <n v="2023"/>
    <n v="3"/>
    <x v="9"/>
    <n v="1"/>
    <n v="12"/>
    <n v="4"/>
    <n v="1"/>
    <x v="3"/>
    <x v="1"/>
    <n v="196056"/>
    <n v="0.05"/>
  </r>
  <r>
    <x v="8123"/>
    <d v="2023-07-12T00:00:00"/>
    <s v="Customer_968"/>
    <x v="3"/>
    <x v="0"/>
    <x v="1"/>
    <x v="3"/>
    <n v="6"/>
    <n v="3385"/>
    <n v="11"/>
    <n v="18075.900000000001"/>
    <x v="6074"/>
    <s v="Card"/>
    <x v="1"/>
    <n v="2"/>
    <n v="2023"/>
    <n v="7"/>
    <x v="10"/>
    <n v="3"/>
    <n v="28"/>
    <n v="3"/>
    <n v="3"/>
    <x v="6"/>
    <x v="1"/>
    <n v="223410"/>
    <n v="0.13"/>
  </r>
  <r>
    <x v="8124"/>
    <d v="2023-01-30T00:00:00"/>
    <s v="Customer_786"/>
    <x v="3"/>
    <x v="3"/>
    <x v="0"/>
    <x v="0"/>
    <n v="3"/>
    <n v="4173"/>
    <n v="0"/>
    <n v="12519"/>
    <x v="8010"/>
    <s v="Cash"/>
    <x v="0"/>
    <n v="6"/>
    <n v="2023"/>
    <n v="1"/>
    <x v="0"/>
    <n v="1"/>
    <n v="5"/>
    <n v="5"/>
    <n v="1"/>
    <x v="3"/>
    <x v="1"/>
    <n v="0"/>
    <n v="0.18"/>
  </r>
  <r>
    <x v="8125"/>
    <d v="2023-08-29T00:00:00"/>
    <s v="Customer_40"/>
    <x v="0"/>
    <x v="0"/>
    <x v="2"/>
    <x v="7"/>
    <n v="2"/>
    <n v="3764"/>
    <n v="26"/>
    <n v="5570.72"/>
    <x v="8011"/>
    <s v="Cash"/>
    <x v="1"/>
    <n v="1"/>
    <n v="2023"/>
    <n v="8"/>
    <x v="4"/>
    <n v="3"/>
    <n v="35"/>
    <n v="5"/>
    <n v="2"/>
    <x v="5"/>
    <x v="1"/>
    <n v="195728"/>
    <n v="0.06"/>
  </r>
  <r>
    <x v="8126"/>
    <d v="2023-09-12T00:00:00"/>
    <s v="Customer_1803"/>
    <x v="0"/>
    <x v="0"/>
    <x v="0"/>
    <x v="4"/>
    <n v="2"/>
    <n v="2414"/>
    <n v="23"/>
    <n v="3717.56"/>
    <x v="8012"/>
    <s v="UPI"/>
    <x v="2"/>
    <n v="4"/>
    <n v="2023"/>
    <n v="9"/>
    <x v="5"/>
    <n v="3"/>
    <n v="37"/>
    <n v="3"/>
    <n v="2"/>
    <x v="5"/>
    <x v="1"/>
    <n v="111044"/>
    <n v="7.0000000000000007E-2"/>
  </r>
  <r>
    <x v="8127"/>
    <d v="2023-11-27T00:00:00"/>
    <s v="Customer_1763"/>
    <x v="3"/>
    <x v="1"/>
    <x v="1"/>
    <x v="3"/>
    <n v="6"/>
    <n v="777"/>
    <n v="25"/>
    <n v="3496.5"/>
    <x v="8013"/>
    <s v="Cash"/>
    <x v="0"/>
    <n v="1"/>
    <n v="2023"/>
    <n v="11"/>
    <x v="6"/>
    <n v="4"/>
    <n v="48"/>
    <n v="5"/>
    <n v="1"/>
    <x v="3"/>
    <x v="1"/>
    <n v="116550"/>
    <n v="0.12"/>
  </r>
  <r>
    <x v="8128"/>
    <d v="2023-07-07T00:00:00"/>
    <s v="Customer_1879"/>
    <x v="1"/>
    <x v="1"/>
    <x v="0"/>
    <x v="6"/>
    <n v="10"/>
    <n v="4342"/>
    <n v="14"/>
    <n v="37341.199999999997"/>
    <x v="8014"/>
    <s v="Cash"/>
    <x v="1"/>
    <n v="6"/>
    <n v="2023"/>
    <n v="7"/>
    <x v="10"/>
    <n v="3"/>
    <n v="27"/>
    <n v="2"/>
    <n v="5"/>
    <x v="1"/>
    <x v="1"/>
    <n v="607880"/>
    <n v="0.18"/>
  </r>
  <r>
    <x v="8129"/>
    <d v="2023-04-21T00:00:00"/>
    <s v="Customer_1270"/>
    <x v="0"/>
    <x v="3"/>
    <x v="0"/>
    <x v="6"/>
    <n v="10"/>
    <n v="4131"/>
    <n v="18"/>
    <n v="33874.199999999997"/>
    <x v="8015"/>
    <s v="Card"/>
    <x v="2"/>
    <n v="6"/>
    <n v="2023"/>
    <n v="4"/>
    <x v="8"/>
    <n v="2"/>
    <n v="16"/>
    <n v="4"/>
    <n v="5"/>
    <x v="1"/>
    <x v="1"/>
    <n v="743580"/>
    <n v="0.13"/>
  </r>
  <r>
    <x v="8130"/>
    <d v="2023-10-16T00:00:00"/>
    <s v="Customer_586"/>
    <x v="0"/>
    <x v="3"/>
    <x v="0"/>
    <x v="0"/>
    <n v="10"/>
    <n v="1941"/>
    <n v="26"/>
    <n v="14363.4"/>
    <x v="8016"/>
    <s v="Cash"/>
    <x v="0"/>
    <n v="2"/>
    <n v="2023"/>
    <n v="10"/>
    <x v="1"/>
    <n v="4"/>
    <n v="42"/>
    <n v="3"/>
    <n v="1"/>
    <x v="3"/>
    <x v="1"/>
    <n v="504660"/>
    <n v="0.08"/>
  </r>
  <r>
    <x v="8131"/>
    <d v="2023-07-26T00:00:00"/>
    <s v="Customer_269"/>
    <x v="3"/>
    <x v="0"/>
    <x v="2"/>
    <x v="7"/>
    <n v="8"/>
    <n v="1433"/>
    <n v="5"/>
    <n v="10890.8"/>
    <x v="8017"/>
    <s v="Card"/>
    <x v="1"/>
    <n v="2"/>
    <n v="2023"/>
    <n v="7"/>
    <x v="10"/>
    <n v="3"/>
    <n v="30"/>
    <n v="5"/>
    <n v="3"/>
    <x v="6"/>
    <x v="1"/>
    <n v="57320"/>
    <n v="0.13"/>
  </r>
  <r>
    <x v="8132"/>
    <d v="2023-11-20T00:00:00"/>
    <s v="Customer_496"/>
    <x v="2"/>
    <x v="3"/>
    <x v="2"/>
    <x v="5"/>
    <n v="10"/>
    <n v="2793"/>
    <n v="7"/>
    <n v="25974.9"/>
    <x v="8018"/>
    <s v="UPI"/>
    <x v="0"/>
    <n v="3"/>
    <n v="2023"/>
    <n v="11"/>
    <x v="6"/>
    <n v="4"/>
    <n v="47"/>
    <n v="4"/>
    <n v="1"/>
    <x v="3"/>
    <x v="1"/>
    <n v="195510"/>
    <n v="0.09"/>
  </r>
  <r>
    <x v="8133"/>
    <d v="2023-09-04T00:00:00"/>
    <s v="Customer_747"/>
    <x v="3"/>
    <x v="3"/>
    <x v="2"/>
    <x v="5"/>
    <n v="7"/>
    <n v="4644"/>
    <n v="9"/>
    <n v="29582.28"/>
    <x v="8019"/>
    <s v="Card"/>
    <x v="0"/>
    <n v="7"/>
    <n v="2023"/>
    <n v="9"/>
    <x v="5"/>
    <n v="3"/>
    <n v="36"/>
    <n v="2"/>
    <n v="1"/>
    <x v="3"/>
    <x v="1"/>
    <n v="292572"/>
    <n v="0.13"/>
  </r>
  <r>
    <x v="8134"/>
    <d v="2023-04-24T00:00:00"/>
    <s v="Customer_150"/>
    <x v="1"/>
    <x v="1"/>
    <x v="0"/>
    <x v="0"/>
    <n v="2"/>
    <n v="4810"/>
    <n v="30"/>
    <n v="6734"/>
    <x v="8020"/>
    <s v="Cash"/>
    <x v="1"/>
    <n v="6"/>
    <n v="2023"/>
    <n v="4"/>
    <x v="8"/>
    <n v="2"/>
    <n v="17"/>
    <n v="5"/>
    <n v="1"/>
    <x v="3"/>
    <x v="1"/>
    <n v="288600"/>
    <n v="0.08"/>
  </r>
  <r>
    <x v="8135"/>
    <d v="2023-01-16T00:00:00"/>
    <s v="Customer_1754"/>
    <x v="2"/>
    <x v="2"/>
    <x v="2"/>
    <x v="5"/>
    <n v="4"/>
    <n v="531"/>
    <n v="24"/>
    <n v="1614.24"/>
    <x v="8021"/>
    <s v="Card"/>
    <x v="1"/>
    <n v="6"/>
    <n v="2023"/>
    <n v="1"/>
    <x v="0"/>
    <n v="1"/>
    <n v="3"/>
    <n v="3"/>
    <n v="1"/>
    <x v="3"/>
    <x v="1"/>
    <n v="50976"/>
    <n v="0.13"/>
  </r>
  <r>
    <x v="8136"/>
    <d v="2023-08-01T00:00:00"/>
    <s v="Customer_1329"/>
    <x v="3"/>
    <x v="0"/>
    <x v="1"/>
    <x v="3"/>
    <n v="2"/>
    <n v="101"/>
    <n v="15"/>
    <n v="171.7"/>
    <x v="8022"/>
    <s v="Card"/>
    <x v="2"/>
    <n v="1"/>
    <n v="2023"/>
    <n v="8"/>
    <x v="4"/>
    <n v="3"/>
    <n v="31"/>
    <n v="1"/>
    <n v="2"/>
    <x v="5"/>
    <x v="1"/>
    <n v="3030"/>
    <n v="0.09"/>
  </r>
  <r>
    <x v="8137"/>
    <d v="2023-11-04T00:00:00"/>
    <s v="Customer_1410"/>
    <x v="1"/>
    <x v="1"/>
    <x v="2"/>
    <x v="2"/>
    <n v="1"/>
    <n v="684"/>
    <n v="27"/>
    <n v="499.32"/>
    <x v="8023"/>
    <s v="Card"/>
    <x v="1"/>
    <n v="2"/>
    <n v="2023"/>
    <n v="11"/>
    <x v="6"/>
    <n v="4"/>
    <n v="44"/>
    <n v="1"/>
    <n v="6"/>
    <x v="0"/>
    <x v="0"/>
    <n v="18468"/>
    <n v="0.19"/>
  </r>
  <r>
    <x v="8138"/>
    <d v="2023-02-26T00:00:00"/>
    <s v="Customer_1375"/>
    <x v="0"/>
    <x v="3"/>
    <x v="1"/>
    <x v="8"/>
    <n v="10"/>
    <n v="2192"/>
    <n v="28"/>
    <n v="15782.4"/>
    <x v="8024"/>
    <s v="UPI"/>
    <x v="1"/>
    <n v="1"/>
    <n v="2023"/>
    <n v="2"/>
    <x v="3"/>
    <n v="1"/>
    <n v="9"/>
    <n v="5"/>
    <n v="0"/>
    <x v="2"/>
    <x v="0"/>
    <n v="613760"/>
    <n v="0.19"/>
  </r>
  <r>
    <x v="8139"/>
    <d v="2023-01-12T00:00:00"/>
    <s v="Customer_1208"/>
    <x v="0"/>
    <x v="0"/>
    <x v="1"/>
    <x v="3"/>
    <n v="2"/>
    <n v="4745"/>
    <n v="7"/>
    <n v="8825.7000000000007"/>
    <x v="8025"/>
    <s v="Card"/>
    <x v="0"/>
    <n v="7"/>
    <n v="2023"/>
    <n v="1"/>
    <x v="0"/>
    <n v="1"/>
    <n v="2"/>
    <n v="2"/>
    <n v="4"/>
    <x v="4"/>
    <x v="1"/>
    <n v="66430"/>
    <n v="0.05"/>
  </r>
  <r>
    <x v="8140"/>
    <d v="2023-12-08T00:00:00"/>
    <s v="Customer_1726"/>
    <x v="2"/>
    <x v="0"/>
    <x v="2"/>
    <x v="2"/>
    <n v="3"/>
    <n v="4696"/>
    <n v="20"/>
    <n v="11270.4"/>
    <x v="8026"/>
    <s v="UPI"/>
    <x v="2"/>
    <n v="4"/>
    <n v="2023"/>
    <n v="12"/>
    <x v="2"/>
    <n v="4"/>
    <n v="49"/>
    <n v="2"/>
    <n v="5"/>
    <x v="1"/>
    <x v="1"/>
    <n v="281760"/>
    <n v="0.17"/>
  </r>
  <r>
    <x v="8141"/>
    <d v="2023-05-24T00:00:00"/>
    <s v="Customer_550"/>
    <x v="1"/>
    <x v="1"/>
    <x v="0"/>
    <x v="0"/>
    <n v="9"/>
    <n v="1149"/>
    <n v="4"/>
    <n v="9927.36"/>
    <x v="8027"/>
    <s v="Cash"/>
    <x v="2"/>
    <n v="6"/>
    <n v="2023"/>
    <n v="5"/>
    <x v="11"/>
    <n v="2"/>
    <n v="21"/>
    <n v="4"/>
    <n v="3"/>
    <x v="6"/>
    <x v="1"/>
    <n v="41364"/>
    <n v="0.09"/>
  </r>
  <r>
    <x v="8142"/>
    <d v="2023-02-23T00:00:00"/>
    <s v="Customer_659"/>
    <x v="0"/>
    <x v="2"/>
    <x v="2"/>
    <x v="5"/>
    <n v="2"/>
    <n v="788"/>
    <n v="13"/>
    <n v="1371.12"/>
    <x v="8028"/>
    <s v="Cash"/>
    <x v="2"/>
    <n v="3"/>
    <n v="2023"/>
    <n v="2"/>
    <x v="3"/>
    <n v="1"/>
    <n v="8"/>
    <n v="4"/>
    <n v="4"/>
    <x v="4"/>
    <x v="1"/>
    <n v="20488"/>
    <n v="0.1"/>
  </r>
  <r>
    <x v="8143"/>
    <d v="2023-04-29T00:00:00"/>
    <s v="Customer_1205"/>
    <x v="1"/>
    <x v="3"/>
    <x v="0"/>
    <x v="6"/>
    <n v="3"/>
    <n v="166"/>
    <n v="13"/>
    <n v="433.26"/>
    <x v="8029"/>
    <s v="Card"/>
    <x v="2"/>
    <n v="2"/>
    <n v="2023"/>
    <n v="4"/>
    <x v="8"/>
    <n v="2"/>
    <n v="17"/>
    <n v="5"/>
    <n v="6"/>
    <x v="0"/>
    <x v="0"/>
    <n v="6474"/>
    <n v="0.17"/>
  </r>
  <r>
    <x v="8144"/>
    <d v="2023-06-26T00:00:00"/>
    <s v="Customer_912"/>
    <x v="0"/>
    <x v="3"/>
    <x v="2"/>
    <x v="2"/>
    <n v="10"/>
    <n v="2690"/>
    <n v="6"/>
    <n v="25286"/>
    <x v="8030"/>
    <s v="UPI"/>
    <x v="0"/>
    <n v="1"/>
    <n v="2023"/>
    <n v="6"/>
    <x v="7"/>
    <n v="2"/>
    <n v="26"/>
    <n v="5"/>
    <n v="1"/>
    <x v="3"/>
    <x v="1"/>
    <n v="161400"/>
    <n v="0.06"/>
  </r>
  <r>
    <x v="8145"/>
    <d v="2023-08-16T00:00:00"/>
    <s v="Customer_513"/>
    <x v="3"/>
    <x v="1"/>
    <x v="0"/>
    <x v="0"/>
    <n v="1"/>
    <n v="3467"/>
    <n v="22"/>
    <n v="2704.26"/>
    <x v="8031"/>
    <s v="Cash"/>
    <x v="1"/>
    <n v="3"/>
    <n v="2023"/>
    <n v="8"/>
    <x v="4"/>
    <n v="3"/>
    <n v="33"/>
    <n v="3"/>
    <n v="3"/>
    <x v="6"/>
    <x v="1"/>
    <n v="76274"/>
    <n v="0.13"/>
  </r>
  <r>
    <x v="8146"/>
    <d v="2023-02-28T00:00:00"/>
    <s v="Customer_1568"/>
    <x v="3"/>
    <x v="1"/>
    <x v="2"/>
    <x v="2"/>
    <n v="7"/>
    <n v="248"/>
    <n v="29"/>
    <n v="1232.56"/>
    <x v="8032"/>
    <s v="Card"/>
    <x v="2"/>
    <n v="3"/>
    <n v="2023"/>
    <n v="2"/>
    <x v="3"/>
    <n v="1"/>
    <n v="9"/>
    <n v="5"/>
    <n v="2"/>
    <x v="5"/>
    <x v="1"/>
    <n v="50344"/>
    <n v="0.06"/>
  </r>
  <r>
    <x v="8147"/>
    <d v="2023-08-15T00:00:00"/>
    <s v="Customer_1731"/>
    <x v="3"/>
    <x v="2"/>
    <x v="1"/>
    <x v="1"/>
    <n v="3"/>
    <n v="363"/>
    <n v="23"/>
    <n v="838.53"/>
    <x v="8033"/>
    <s v="Card"/>
    <x v="2"/>
    <n v="5"/>
    <n v="2023"/>
    <n v="8"/>
    <x v="4"/>
    <n v="3"/>
    <n v="33"/>
    <n v="3"/>
    <n v="2"/>
    <x v="5"/>
    <x v="1"/>
    <n v="25047"/>
    <n v="0.17"/>
  </r>
  <r>
    <x v="8148"/>
    <d v="2023-09-06T00:00:00"/>
    <s v="Customer_1085"/>
    <x v="1"/>
    <x v="0"/>
    <x v="1"/>
    <x v="8"/>
    <n v="9"/>
    <n v="4928"/>
    <n v="8"/>
    <n v="40803.839999999997"/>
    <x v="8034"/>
    <s v="UPI"/>
    <x v="0"/>
    <n v="6"/>
    <n v="2023"/>
    <n v="9"/>
    <x v="5"/>
    <n v="3"/>
    <n v="36"/>
    <n v="2"/>
    <n v="3"/>
    <x v="6"/>
    <x v="1"/>
    <n v="354816"/>
    <n v="0.1"/>
  </r>
  <r>
    <x v="8149"/>
    <d v="2023-10-25T00:00:00"/>
    <s v="Customer_1126"/>
    <x v="1"/>
    <x v="2"/>
    <x v="0"/>
    <x v="6"/>
    <n v="9"/>
    <n v="4668"/>
    <n v="30"/>
    <n v="29408.400000000001"/>
    <x v="8035"/>
    <s v="Cash"/>
    <x v="2"/>
    <n v="3"/>
    <n v="2023"/>
    <n v="10"/>
    <x v="1"/>
    <n v="4"/>
    <n v="43"/>
    <n v="4"/>
    <n v="3"/>
    <x v="6"/>
    <x v="1"/>
    <n v="1260360"/>
    <n v="0.14000000000000001"/>
  </r>
  <r>
    <x v="8150"/>
    <d v="2023-10-12T00:00:00"/>
    <s v="Customer_1415"/>
    <x v="3"/>
    <x v="2"/>
    <x v="2"/>
    <x v="2"/>
    <n v="2"/>
    <n v="2270"/>
    <n v="6"/>
    <n v="4267.6000000000004"/>
    <x v="8036"/>
    <s v="Cash"/>
    <x v="2"/>
    <n v="7"/>
    <n v="2023"/>
    <n v="10"/>
    <x v="1"/>
    <n v="4"/>
    <n v="41"/>
    <n v="2"/>
    <n v="4"/>
    <x v="4"/>
    <x v="1"/>
    <n v="27240"/>
    <n v="7.0000000000000007E-2"/>
  </r>
  <r>
    <x v="8151"/>
    <d v="2023-07-30T00:00:00"/>
    <s v="Customer_1230"/>
    <x v="2"/>
    <x v="1"/>
    <x v="2"/>
    <x v="5"/>
    <n v="10"/>
    <n v="629"/>
    <n v="14"/>
    <n v="5409.4"/>
    <x v="8037"/>
    <s v="Card"/>
    <x v="0"/>
    <n v="4"/>
    <n v="2023"/>
    <n v="7"/>
    <x v="10"/>
    <n v="3"/>
    <n v="31"/>
    <n v="6"/>
    <n v="0"/>
    <x v="2"/>
    <x v="0"/>
    <n v="88060"/>
    <n v="0.14000000000000001"/>
  </r>
  <r>
    <x v="8152"/>
    <d v="2023-11-09T00:00:00"/>
    <s v="Customer_1142"/>
    <x v="0"/>
    <x v="1"/>
    <x v="2"/>
    <x v="5"/>
    <n v="8"/>
    <n v="4413"/>
    <n v="13"/>
    <n v="30714.48"/>
    <x v="8038"/>
    <s v="Cash"/>
    <x v="1"/>
    <n v="1"/>
    <n v="2023"/>
    <n v="11"/>
    <x v="6"/>
    <n v="4"/>
    <n v="45"/>
    <n v="2"/>
    <n v="4"/>
    <x v="4"/>
    <x v="1"/>
    <n v="458952"/>
    <n v="0.2"/>
  </r>
  <r>
    <x v="8153"/>
    <d v="2023-05-06T00:00:00"/>
    <s v="Customer_1087"/>
    <x v="1"/>
    <x v="2"/>
    <x v="2"/>
    <x v="7"/>
    <n v="9"/>
    <n v="4969"/>
    <n v="0"/>
    <n v="44721"/>
    <x v="8039"/>
    <s v="Cash"/>
    <x v="0"/>
    <n v="7"/>
    <n v="2023"/>
    <n v="5"/>
    <x v="11"/>
    <n v="2"/>
    <n v="18"/>
    <n v="1"/>
    <n v="6"/>
    <x v="0"/>
    <x v="0"/>
    <n v="0"/>
    <n v="0.17"/>
  </r>
  <r>
    <x v="8154"/>
    <d v="2023-10-18T00:00:00"/>
    <s v="Customer_669"/>
    <x v="3"/>
    <x v="2"/>
    <x v="0"/>
    <x v="0"/>
    <n v="2"/>
    <n v="3055"/>
    <n v="7"/>
    <n v="5682.3"/>
    <x v="8040"/>
    <s v="UPI"/>
    <x v="1"/>
    <n v="2"/>
    <n v="2023"/>
    <n v="10"/>
    <x v="1"/>
    <n v="4"/>
    <n v="42"/>
    <n v="3"/>
    <n v="3"/>
    <x v="6"/>
    <x v="1"/>
    <n v="42770"/>
    <n v="0.09"/>
  </r>
  <r>
    <x v="8155"/>
    <d v="2023-12-12T00:00:00"/>
    <s v="Customer_881"/>
    <x v="2"/>
    <x v="2"/>
    <x v="2"/>
    <x v="2"/>
    <n v="3"/>
    <n v="1212"/>
    <n v="28"/>
    <n v="2617.92"/>
    <x v="8041"/>
    <s v="UPI"/>
    <x v="1"/>
    <n v="2"/>
    <n v="2023"/>
    <n v="12"/>
    <x v="2"/>
    <n v="4"/>
    <n v="50"/>
    <n v="3"/>
    <n v="2"/>
    <x v="5"/>
    <x v="1"/>
    <n v="101808"/>
    <n v="0.1"/>
  </r>
  <r>
    <x v="8156"/>
    <d v="2023-09-27T00:00:00"/>
    <s v="Customer_1640"/>
    <x v="3"/>
    <x v="0"/>
    <x v="2"/>
    <x v="2"/>
    <n v="1"/>
    <n v="2036"/>
    <n v="13"/>
    <n v="1771.32"/>
    <x v="8042"/>
    <s v="Card"/>
    <x v="2"/>
    <n v="2"/>
    <n v="2023"/>
    <n v="9"/>
    <x v="5"/>
    <n v="3"/>
    <n v="39"/>
    <n v="5"/>
    <n v="3"/>
    <x v="6"/>
    <x v="1"/>
    <n v="26468"/>
    <n v="0.13"/>
  </r>
  <r>
    <x v="8157"/>
    <d v="2023-09-18T00:00:00"/>
    <s v="Customer_1998"/>
    <x v="3"/>
    <x v="3"/>
    <x v="0"/>
    <x v="0"/>
    <n v="8"/>
    <n v="2891"/>
    <n v="10"/>
    <n v="20815.2"/>
    <x v="8043"/>
    <s v="UPI"/>
    <x v="1"/>
    <n v="4"/>
    <n v="2023"/>
    <n v="9"/>
    <x v="5"/>
    <n v="3"/>
    <n v="38"/>
    <n v="4"/>
    <n v="1"/>
    <x v="3"/>
    <x v="1"/>
    <n v="231280"/>
    <n v="0.13"/>
  </r>
  <r>
    <x v="8158"/>
    <d v="2023-05-15T00:00:00"/>
    <s v="Customer_573"/>
    <x v="3"/>
    <x v="2"/>
    <x v="2"/>
    <x v="5"/>
    <n v="1"/>
    <n v="3966"/>
    <n v="6"/>
    <n v="3728.04"/>
    <x v="8044"/>
    <s v="Card"/>
    <x v="2"/>
    <n v="2"/>
    <n v="2023"/>
    <n v="5"/>
    <x v="11"/>
    <n v="2"/>
    <n v="20"/>
    <n v="3"/>
    <n v="1"/>
    <x v="3"/>
    <x v="1"/>
    <n v="23796"/>
    <n v="0.09"/>
  </r>
  <r>
    <x v="8159"/>
    <d v="2023-04-01T00:00:00"/>
    <s v="Customer_1687"/>
    <x v="1"/>
    <x v="2"/>
    <x v="0"/>
    <x v="6"/>
    <n v="2"/>
    <n v="3536"/>
    <n v="8"/>
    <n v="6506.24"/>
    <x v="8045"/>
    <s v="UPI"/>
    <x v="2"/>
    <n v="7"/>
    <n v="2023"/>
    <n v="4"/>
    <x v="8"/>
    <n v="2"/>
    <n v="13"/>
    <n v="1"/>
    <n v="6"/>
    <x v="0"/>
    <x v="0"/>
    <n v="56576"/>
    <n v="0.1"/>
  </r>
  <r>
    <x v="8160"/>
    <d v="2023-11-20T00:00:00"/>
    <s v="Customer_1095"/>
    <x v="0"/>
    <x v="1"/>
    <x v="1"/>
    <x v="8"/>
    <n v="8"/>
    <n v="3576"/>
    <n v="25"/>
    <n v="21456"/>
    <x v="8046"/>
    <s v="Cash"/>
    <x v="1"/>
    <n v="4"/>
    <n v="2023"/>
    <n v="11"/>
    <x v="6"/>
    <n v="4"/>
    <n v="47"/>
    <n v="4"/>
    <n v="1"/>
    <x v="3"/>
    <x v="1"/>
    <n v="715200"/>
    <n v="0.1"/>
  </r>
  <r>
    <x v="8161"/>
    <d v="2023-12-18T00:00:00"/>
    <s v="Customer_550"/>
    <x v="0"/>
    <x v="0"/>
    <x v="0"/>
    <x v="4"/>
    <n v="2"/>
    <n v="1071"/>
    <n v="30"/>
    <n v="1499.4"/>
    <x v="8047"/>
    <s v="UPI"/>
    <x v="1"/>
    <n v="1"/>
    <n v="2023"/>
    <n v="12"/>
    <x v="2"/>
    <n v="4"/>
    <n v="51"/>
    <n v="4"/>
    <n v="1"/>
    <x v="3"/>
    <x v="1"/>
    <n v="64260"/>
    <n v="0.19"/>
  </r>
  <r>
    <x v="8162"/>
    <d v="2023-06-09T00:00:00"/>
    <s v="Customer_1887"/>
    <x v="0"/>
    <x v="3"/>
    <x v="0"/>
    <x v="0"/>
    <n v="10"/>
    <n v="946"/>
    <n v="23"/>
    <n v="7284.2"/>
    <x v="8048"/>
    <s v="Cash"/>
    <x v="1"/>
    <n v="3"/>
    <n v="2023"/>
    <n v="6"/>
    <x v="7"/>
    <n v="2"/>
    <n v="23"/>
    <n v="2"/>
    <n v="5"/>
    <x v="1"/>
    <x v="1"/>
    <n v="217580"/>
    <n v="0.18"/>
  </r>
  <r>
    <x v="8163"/>
    <d v="2023-11-13T00:00:00"/>
    <s v="Customer_171"/>
    <x v="0"/>
    <x v="3"/>
    <x v="2"/>
    <x v="7"/>
    <n v="3"/>
    <n v="402"/>
    <n v="12"/>
    <n v="1061.28"/>
    <x v="8049"/>
    <s v="Cash"/>
    <x v="2"/>
    <n v="7"/>
    <n v="2023"/>
    <n v="11"/>
    <x v="6"/>
    <n v="4"/>
    <n v="46"/>
    <n v="3"/>
    <n v="1"/>
    <x v="3"/>
    <x v="1"/>
    <n v="14472"/>
    <n v="0.08"/>
  </r>
  <r>
    <x v="8164"/>
    <d v="2023-12-15T00:00:00"/>
    <s v="Customer_1821"/>
    <x v="1"/>
    <x v="2"/>
    <x v="1"/>
    <x v="8"/>
    <n v="5"/>
    <n v="1914"/>
    <n v="24"/>
    <n v="7273.2"/>
    <x v="8050"/>
    <s v="Card"/>
    <x v="1"/>
    <n v="6"/>
    <n v="2023"/>
    <n v="12"/>
    <x v="2"/>
    <n v="4"/>
    <n v="50"/>
    <n v="3"/>
    <n v="5"/>
    <x v="1"/>
    <x v="1"/>
    <n v="229680"/>
    <n v="0.05"/>
  </r>
  <r>
    <x v="8165"/>
    <d v="2023-10-11T00:00:00"/>
    <s v="Customer_1924"/>
    <x v="0"/>
    <x v="2"/>
    <x v="1"/>
    <x v="3"/>
    <n v="5"/>
    <n v="3339"/>
    <n v="6"/>
    <n v="15693.3"/>
    <x v="8051"/>
    <s v="Card"/>
    <x v="0"/>
    <n v="7"/>
    <n v="2023"/>
    <n v="10"/>
    <x v="1"/>
    <n v="4"/>
    <n v="41"/>
    <n v="2"/>
    <n v="3"/>
    <x v="6"/>
    <x v="1"/>
    <n v="100170"/>
    <n v="0.16"/>
  </r>
  <r>
    <x v="8166"/>
    <d v="2023-04-21T00:00:00"/>
    <s v="Customer_617"/>
    <x v="3"/>
    <x v="3"/>
    <x v="2"/>
    <x v="2"/>
    <n v="1"/>
    <n v="4956"/>
    <n v="5"/>
    <n v="4708.2"/>
    <x v="8052"/>
    <s v="Card"/>
    <x v="0"/>
    <n v="3"/>
    <n v="2023"/>
    <n v="4"/>
    <x v="8"/>
    <n v="2"/>
    <n v="16"/>
    <n v="4"/>
    <n v="5"/>
    <x v="1"/>
    <x v="1"/>
    <n v="24780"/>
    <n v="0.13"/>
  </r>
  <r>
    <x v="8167"/>
    <d v="2023-05-02T00:00:00"/>
    <s v="Customer_885"/>
    <x v="0"/>
    <x v="1"/>
    <x v="1"/>
    <x v="3"/>
    <n v="8"/>
    <n v="457"/>
    <n v="28"/>
    <n v="2632.32"/>
    <x v="8053"/>
    <s v="Cash"/>
    <x v="0"/>
    <n v="5"/>
    <n v="2023"/>
    <n v="5"/>
    <x v="11"/>
    <n v="2"/>
    <n v="18"/>
    <n v="1"/>
    <n v="2"/>
    <x v="5"/>
    <x v="1"/>
    <n v="102368"/>
    <n v="0.1"/>
  </r>
  <r>
    <x v="8168"/>
    <d v="2023-08-30T00:00:00"/>
    <s v="Customer_453"/>
    <x v="0"/>
    <x v="1"/>
    <x v="1"/>
    <x v="3"/>
    <n v="10"/>
    <n v="4875"/>
    <n v="13"/>
    <n v="42412.5"/>
    <x v="8054"/>
    <s v="UPI"/>
    <x v="2"/>
    <n v="7"/>
    <n v="2023"/>
    <n v="8"/>
    <x v="4"/>
    <n v="3"/>
    <n v="35"/>
    <n v="5"/>
    <n v="3"/>
    <x v="6"/>
    <x v="1"/>
    <n v="633750"/>
    <n v="0.17"/>
  </r>
  <r>
    <x v="8169"/>
    <d v="2023-05-29T00:00:00"/>
    <s v="Customer_817"/>
    <x v="2"/>
    <x v="1"/>
    <x v="1"/>
    <x v="3"/>
    <n v="2"/>
    <n v="1595"/>
    <n v="17"/>
    <n v="2647.7"/>
    <x v="8055"/>
    <s v="Card"/>
    <x v="0"/>
    <n v="4"/>
    <n v="2023"/>
    <n v="5"/>
    <x v="11"/>
    <n v="2"/>
    <n v="22"/>
    <n v="5"/>
    <n v="1"/>
    <x v="3"/>
    <x v="1"/>
    <n v="54230"/>
    <n v="0.2"/>
  </r>
  <r>
    <x v="8170"/>
    <d v="2023-12-07T00:00:00"/>
    <s v="Customer_1350"/>
    <x v="3"/>
    <x v="1"/>
    <x v="1"/>
    <x v="1"/>
    <n v="5"/>
    <n v="103"/>
    <n v="11"/>
    <n v="458.35"/>
    <x v="8056"/>
    <s v="Cash"/>
    <x v="1"/>
    <n v="6"/>
    <n v="2023"/>
    <n v="12"/>
    <x v="2"/>
    <n v="4"/>
    <n v="49"/>
    <n v="2"/>
    <n v="4"/>
    <x v="4"/>
    <x v="1"/>
    <n v="5665"/>
    <n v="7.0000000000000007E-2"/>
  </r>
  <r>
    <x v="8171"/>
    <d v="2023-07-11T00:00:00"/>
    <s v="Customer_861"/>
    <x v="3"/>
    <x v="3"/>
    <x v="1"/>
    <x v="3"/>
    <n v="9"/>
    <n v="3991"/>
    <n v="23"/>
    <n v="27657.63"/>
    <x v="8057"/>
    <s v="Card"/>
    <x v="0"/>
    <n v="2"/>
    <n v="2023"/>
    <n v="7"/>
    <x v="10"/>
    <n v="3"/>
    <n v="28"/>
    <n v="3"/>
    <n v="2"/>
    <x v="5"/>
    <x v="1"/>
    <n v="826137"/>
    <n v="0.09"/>
  </r>
  <r>
    <x v="8172"/>
    <d v="2023-03-20T00:00:00"/>
    <s v="Customer_705"/>
    <x v="3"/>
    <x v="3"/>
    <x v="2"/>
    <x v="7"/>
    <n v="10"/>
    <n v="1803"/>
    <n v="0"/>
    <n v="18030"/>
    <x v="8058"/>
    <s v="Card"/>
    <x v="1"/>
    <n v="2"/>
    <n v="2023"/>
    <n v="3"/>
    <x v="9"/>
    <n v="1"/>
    <n v="12"/>
    <n v="4"/>
    <n v="1"/>
    <x v="3"/>
    <x v="1"/>
    <n v="0"/>
    <n v="0.1"/>
  </r>
  <r>
    <x v="8173"/>
    <d v="2023-03-25T00:00:00"/>
    <s v="Customer_1896"/>
    <x v="0"/>
    <x v="0"/>
    <x v="0"/>
    <x v="0"/>
    <n v="4"/>
    <n v="929"/>
    <n v="6"/>
    <n v="3493.04"/>
    <x v="8059"/>
    <s v="UPI"/>
    <x v="1"/>
    <n v="2"/>
    <n v="2023"/>
    <n v="3"/>
    <x v="9"/>
    <n v="1"/>
    <n v="12"/>
    <n v="4"/>
    <n v="6"/>
    <x v="0"/>
    <x v="0"/>
    <n v="22296"/>
    <n v="0.09"/>
  </r>
  <r>
    <x v="8174"/>
    <d v="2023-01-13T00:00:00"/>
    <s v="Customer_337"/>
    <x v="3"/>
    <x v="0"/>
    <x v="0"/>
    <x v="0"/>
    <n v="9"/>
    <n v="164"/>
    <n v="19"/>
    <n v="1195.56"/>
    <x v="8060"/>
    <s v="Card"/>
    <x v="1"/>
    <n v="5"/>
    <n v="2023"/>
    <n v="1"/>
    <x v="0"/>
    <n v="1"/>
    <n v="2"/>
    <n v="2"/>
    <n v="5"/>
    <x v="1"/>
    <x v="1"/>
    <n v="28044"/>
    <n v="7.0000000000000007E-2"/>
  </r>
  <r>
    <x v="8175"/>
    <d v="2023-06-08T00:00:00"/>
    <s v="Customer_1683"/>
    <x v="0"/>
    <x v="1"/>
    <x v="2"/>
    <x v="5"/>
    <n v="9"/>
    <n v="4101"/>
    <n v="30"/>
    <n v="25836.3"/>
    <x v="8061"/>
    <s v="Card"/>
    <x v="0"/>
    <n v="7"/>
    <n v="2023"/>
    <n v="6"/>
    <x v="7"/>
    <n v="2"/>
    <n v="23"/>
    <n v="2"/>
    <n v="4"/>
    <x v="4"/>
    <x v="1"/>
    <n v="1107270"/>
    <n v="0.19"/>
  </r>
  <r>
    <x v="8176"/>
    <d v="2023-04-26T00:00:00"/>
    <s v="Customer_712"/>
    <x v="2"/>
    <x v="0"/>
    <x v="2"/>
    <x v="7"/>
    <n v="10"/>
    <n v="2109"/>
    <n v="24"/>
    <n v="16028.4"/>
    <x v="8062"/>
    <s v="Cash"/>
    <x v="2"/>
    <n v="3"/>
    <n v="2023"/>
    <n v="4"/>
    <x v="8"/>
    <n v="2"/>
    <n v="17"/>
    <n v="5"/>
    <n v="3"/>
    <x v="6"/>
    <x v="1"/>
    <n v="506160"/>
    <n v="0.16"/>
  </r>
  <r>
    <x v="8177"/>
    <d v="2023-03-07T00:00:00"/>
    <s v="Customer_1578"/>
    <x v="0"/>
    <x v="2"/>
    <x v="1"/>
    <x v="8"/>
    <n v="4"/>
    <n v="1268"/>
    <n v="24"/>
    <n v="3854.72"/>
    <x v="8063"/>
    <s v="UPI"/>
    <x v="2"/>
    <n v="6"/>
    <n v="2023"/>
    <n v="3"/>
    <x v="9"/>
    <n v="1"/>
    <n v="10"/>
    <n v="2"/>
    <n v="2"/>
    <x v="5"/>
    <x v="1"/>
    <n v="121728"/>
    <n v="0.17"/>
  </r>
  <r>
    <x v="8178"/>
    <d v="2023-03-20T00:00:00"/>
    <s v="Customer_384"/>
    <x v="2"/>
    <x v="0"/>
    <x v="2"/>
    <x v="5"/>
    <n v="1"/>
    <n v="4674"/>
    <n v="25"/>
    <n v="3505.5"/>
    <x v="8064"/>
    <s v="Card"/>
    <x v="0"/>
    <n v="6"/>
    <n v="2023"/>
    <n v="3"/>
    <x v="9"/>
    <n v="1"/>
    <n v="12"/>
    <n v="4"/>
    <n v="1"/>
    <x v="3"/>
    <x v="1"/>
    <n v="116850"/>
    <n v="0.2"/>
  </r>
  <r>
    <x v="8179"/>
    <d v="2023-12-18T00:00:00"/>
    <s v="Customer_1725"/>
    <x v="3"/>
    <x v="0"/>
    <x v="0"/>
    <x v="0"/>
    <n v="1"/>
    <n v="896"/>
    <n v="1"/>
    <n v="887.04"/>
    <x v="8065"/>
    <s v="Cash"/>
    <x v="1"/>
    <n v="3"/>
    <n v="2023"/>
    <n v="12"/>
    <x v="2"/>
    <n v="4"/>
    <n v="51"/>
    <n v="4"/>
    <n v="1"/>
    <x v="3"/>
    <x v="1"/>
    <n v="896"/>
    <n v="0.06"/>
  </r>
  <r>
    <x v="8180"/>
    <d v="2023-05-03T00:00:00"/>
    <s v="Customer_1810"/>
    <x v="1"/>
    <x v="1"/>
    <x v="2"/>
    <x v="7"/>
    <n v="7"/>
    <n v="552"/>
    <n v="27"/>
    <n v="2820.72"/>
    <x v="8066"/>
    <s v="Cash"/>
    <x v="0"/>
    <n v="4"/>
    <n v="2023"/>
    <n v="5"/>
    <x v="11"/>
    <n v="2"/>
    <n v="18"/>
    <n v="1"/>
    <n v="3"/>
    <x v="6"/>
    <x v="1"/>
    <n v="104328"/>
    <n v="0.05"/>
  </r>
  <r>
    <x v="8181"/>
    <d v="2023-02-08T00:00:00"/>
    <s v="Customer_802"/>
    <x v="3"/>
    <x v="1"/>
    <x v="1"/>
    <x v="3"/>
    <n v="7"/>
    <n v="3269"/>
    <n v="7"/>
    <n v="21281.19"/>
    <x v="8067"/>
    <s v="UPI"/>
    <x v="2"/>
    <n v="6"/>
    <n v="2023"/>
    <n v="2"/>
    <x v="3"/>
    <n v="1"/>
    <n v="6"/>
    <n v="2"/>
    <n v="3"/>
    <x v="6"/>
    <x v="1"/>
    <n v="160181"/>
    <n v="0.12"/>
  </r>
  <r>
    <x v="8182"/>
    <d v="2023-05-08T00:00:00"/>
    <s v="Customer_1527"/>
    <x v="3"/>
    <x v="1"/>
    <x v="2"/>
    <x v="7"/>
    <n v="2"/>
    <n v="3078"/>
    <n v="11"/>
    <n v="5478.84"/>
    <x v="8068"/>
    <s v="UPI"/>
    <x v="2"/>
    <n v="7"/>
    <n v="2023"/>
    <n v="5"/>
    <x v="11"/>
    <n v="2"/>
    <n v="19"/>
    <n v="2"/>
    <n v="1"/>
    <x v="3"/>
    <x v="1"/>
    <n v="67716"/>
    <n v="0.06"/>
  </r>
  <r>
    <x v="8183"/>
    <d v="2023-07-19T00:00:00"/>
    <s v="Customer_1494"/>
    <x v="0"/>
    <x v="3"/>
    <x v="0"/>
    <x v="4"/>
    <n v="4"/>
    <n v="2156"/>
    <n v="22"/>
    <n v="6726.72"/>
    <x v="8069"/>
    <s v="UPI"/>
    <x v="0"/>
    <n v="2"/>
    <n v="2023"/>
    <n v="7"/>
    <x v="10"/>
    <n v="3"/>
    <n v="29"/>
    <n v="4"/>
    <n v="3"/>
    <x v="6"/>
    <x v="1"/>
    <n v="189728"/>
    <n v="0.06"/>
  </r>
  <r>
    <x v="8184"/>
    <d v="2023-03-08T00:00:00"/>
    <s v="Customer_1102"/>
    <x v="2"/>
    <x v="3"/>
    <x v="0"/>
    <x v="6"/>
    <n v="4"/>
    <n v="4883"/>
    <n v="13"/>
    <n v="16992.84"/>
    <x v="8070"/>
    <s v="Card"/>
    <x v="2"/>
    <n v="5"/>
    <n v="2023"/>
    <n v="3"/>
    <x v="9"/>
    <n v="1"/>
    <n v="10"/>
    <n v="2"/>
    <n v="3"/>
    <x v="6"/>
    <x v="1"/>
    <n v="253916"/>
    <n v="0.17"/>
  </r>
  <r>
    <x v="8185"/>
    <d v="2023-11-12T00:00:00"/>
    <s v="Customer_424"/>
    <x v="1"/>
    <x v="0"/>
    <x v="0"/>
    <x v="6"/>
    <n v="9"/>
    <n v="2871"/>
    <n v="21"/>
    <n v="20412.810000000001"/>
    <x v="8071"/>
    <s v="Cash"/>
    <x v="2"/>
    <n v="7"/>
    <n v="2023"/>
    <n v="11"/>
    <x v="6"/>
    <n v="4"/>
    <n v="46"/>
    <n v="3"/>
    <n v="0"/>
    <x v="2"/>
    <x v="0"/>
    <n v="542619"/>
    <n v="0.19"/>
  </r>
  <r>
    <x v="8186"/>
    <d v="2023-04-13T00:00:00"/>
    <s v="Customer_625"/>
    <x v="1"/>
    <x v="3"/>
    <x v="0"/>
    <x v="0"/>
    <n v="3"/>
    <n v="4519"/>
    <n v="25"/>
    <n v="10167.75"/>
    <x v="8072"/>
    <s v="Cash"/>
    <x v="1"/>
    <n v="1"/>
    <n v="2023"/>
    <n v="4"/>
    <x v="8"/>
    <n v="2"/>
    <n v="15"/>
    <n v="3"/>
    <n v="4"/>
    <x v="4"/>
    <x v="1"/>
    <n v="338925"/>
    <n v="0.06"/>
  </r>
  <r>
    <x v="8187"/>
    <d v="2023-02-14T00:00:00"/>
    <s v="Customer_1638"/>
    <x v="1"/>
    <x v="2"/>
    <x v="0"/>
    <x v="0"/>
    <n v="10"/>
    <n v="1433"/>
    <n v="9"/>
    <n v="13040.3"/>
    <x v="8073"/>
    <s v="Card"/>
    <x v="0"/>
    <n v="5"/>
    <n v="2023"/>
    <n v="2"/>
    <x v="3"/>
    <n v="1"/>
    <n v="7"/>
    <n v="3"/>
    <n v="2"/>
    <x v="5"/>
    <x v="1"/>
    <n v="128970"/>
    <n v="0.09"/>
  </r>
  <r>
    <x v="8188"/>
    <d v="2023-05-07T00:00:00"/>
    <s v="Customer_1388"/>
    <x v="3"/>
    <x v="3"/>
    <x v="0"/>
    <x v="4"/>
    <n v="9"/>
    <n v="3033"/>
    <n v="1"/>
    <n v="27024.03"/>
    <x v="8074"/>
    <s v="Card"/>
    <x v="0"/>
    <n v="6"/>
    <n v="2023"/>
    <n v="5"/>
    <x v="11"/>
    <n v="2"/>
    <n v="19"/>
    <n v="2"/>
    <n v="0"/>
    <x v="2"/>
    <x v="0"/>
    <n v="27297"/>
    <n v="0.17"/>
  </r>
  <r>
    <x v="8189"/>
    <d v="2023-06-21T00:00:00"/>
    <s v="Customer_1701"/>
    <x v="3"/>
    <x v="2"/>
    <x v="2"/>
    <x v="2"/>
    <n v="1"/>
    <n v="769"/>
    <n v="2"/>
    <n v="753.62"/>
    <x v="8075"/>
    <s v="UPI"/>
    <x v="2"/>
    <n v="6"/>
    <n v="2023"/>
    <n v="6"/>
    <x v="7"/>
    <n v="2"/>
    <n v="25"/>
    <n v="4"/>
    <n v="3"/>
    <x v="6"/>
    <x v="1"/>
    <n v="1538"/>
    <n v="0.11"/>
  </r>
  <r>
    <x v="8190"/>
    <d v="2023-11-24T00:00:00"/>
    <s v="Customer_1742"/>
    <x v="0"/>
    <x v="1"/>
    <x v="0"/>
    <x v="6"/>
    <n v="2"/>
    <n v="814"/>
    <n v="2"/>
    <n v="1595.44"/>
    <x v="8076"/>
    <s v="Cash"/>
    <x v="2"/>
    <n v="1"/>
    <n v="2023"/>
    <n v="11"/>
    <x v="6"/>
    <n v="4"/>
    <n v="47"/>
    <n v="4"/>
    <n v="5"/>
    <x v="1"/>
    <x v="1"/>
    <n v="3256"/>
    <n v="0.06"/>
  </r>
  <r>
    <x v="8191"/>
    <d v="2023-01-17T00:00:00"/>
    <s v="Customer_297"/>
    <x v="0"/>
    <x v="0"/>
    <x v="1"/>
    <x v="3"/>
    <n v="9"/>
    <n v="2326"/>
    <n v="26"/>
    <n v="15491.16"/>
    <x v="8077"/>
    <s v="Card"/>
    <x v="1"/>
    <n v="3"/>
    <n v="2023"/>
    <n v="1"/>
    <x v="0"/>
    <n v="1"/>
    <n v="3"/>
    <n v="3"/>
    <n v="2"/>
    <x v="5"/>
    <x v="1"/>
    <n v="544284"/>
    <n v="7.0000000000000007E-2"/>
  </r>
  <r>
    <x v="8192"/>
    <d v="2023-07-28T00:00:00"/>
    <s v="Customer_1874"/>
    <x v="1"/>
    <x v="3"/>
    <x v="1"/>
    <x v="1"/>
    <n v="2"/>
    <n v="4338"/>
    <n v="27"/>
    <n v="6333.48"/>
    <x v="8078"/>
    <s v="Cash"/>
    <x v="0"/>
    <n v="6"/>
    <n v="2023"/>
    <n v="7"/>
    <x v="10"/>
    <n v="3"/>
    <n v="30"/>
    <n v="5"/>
    <n v="5"/>
    <x v="1"/>
    <x v="1"/>
    <n v="234252"/>
    <n v="0.09"/>
  </r>
  <r>
    <x v="8193"/>
    <d v="2023-12-21T00:00:00"/>
    <s v="Customer_1845"/>
    <x v="3"/>
    <x v="0"/>
    <x v="2"/>
    <x v="5"/>
    <n v="9"/>
    <n v="2725"/>
    <n v="10"/>
    <n v="22072.5"/>
    <x v="8079"/>
    <s v="Card"/>
    <x v="1"/>
    <n v="2"/>
    <n v="2023"/>
    <n v="12"/>
    <x v="2"/>
    <n v="4"/>
    <n v="51"/>
    <n v="4"/>
    <n v="4"/>
    <x v="4"/>
    <x v="1"/>
    <n v="245250"/>
    <n v="0.15"/>
  </r>
  <r>
    <x v="8194"/>
    <d v="2023-08-26T00:00:00"/>
    <s v="Customer_505"/>
    <x v="1"/>
    <x v="3"/>
    <x v="1"/>
    <x v="8"/>
    <n v="10"/>
    <n v="2482"/>
    <n v="14"/>
    <n v="21345.200000000001"/>
    <x v="8080"/>
    <s v="Card"/>
    <x v="0"/>
    <n v="6"/>
    <n v="2023"/>
    <n v="8"/>
    <x v="4"/>
    <n v="3"/>
    <n v="34"/>
    <n v="4"/>
    <n v="6"/>
    <x v="0"/>
    <x v="0"/>
    <n v="347480"/>
    <n v="0.15"/>
  </r>
  <r>
    <x v="8195"/>
    <d v="2023-04-05T00:00:00"/>
    <s v="Customer_1033"/>
    <x v="1"/>
    <x v="0"/>
    <x v="2"/>
    <x v="2"/>
    <n v="6"/>
    <n v="1863"/>
    <n v="14"/>
    <n v="9613.08"/>
    <x v="8081"/>
    <s v="UPI"/>
    <x v="2"/>
    <n v="4"/>
    <n v="2023"/>
    <n v="4"/>
    <x v="8"/>
    <n v="2"/>
    <n v="14"/>
    <n v="2"/>
    <n v="3"/>
    <x v="6"/>
    <x v="1"/>
    <n v="156492"/>
    <n v="0.12"/>
  </r>
  <r>
    <x v="8196"/>
    <d v="2023-11-07T00:00:00"/>
    <s v="Customer_662"/>
    <x v="3"/>
    <x v="2"/>
    <x v="2"/>
    <x v="7"/>
    <n v="4"/>
    <n v="1056"/>
    <n v="30"/>
    <n v="2956.8"/>
    <x v="8082"/>
    <s v="Card"/>
    <x v="2"/>
    <n v="7"/>
    <n v="2023"/>
    <n v="11"/>
    <x v="6"/>
    <n v="4"/>
    <n v="45"/>
    <n v="2"/>
    <n v="2"/>
    <x v="5"/>
    <x v="1"/>
    <n v="126720"/>
    <n v="0.13"/>
  </r>
  <r>
    <x v="8197"/>
    <d v="2023-02-06T00:00:00"/>
    <s v="Customer_1507"/>
    <x v="2"/>
    <x v="1"/>
    <x v="1"/>
    <x v="3"/>
    <n v="10"/>
    <n v="579"/>
    <n v="1"/>
    <n v="5732.1"/>
    <x v="8083"/>
    <s v="UPI"/>
    <x v="2"/>
    <n v="1"/>
    <n v="2023"/>
    <n v="2"/>
    <x v="3"/>
    <n v="1"/>
    <n v="6"/>
    <n v="2"/>
    <n v="1"/>
    <x v="3"/>
    <x v="1"/>
    <n v="5790"/>
    <n v="0.1"/>
  </r>
  <r>
    <x v="8198"/>
    <d v="2023-12-13T00:00:00"/>
    <s v="Customer_1981"/>
    <x v="0"/>
    <x v="2"/>
    <x v="0"/>
    <x v="0"/>
    <n v="1"/>
    <n v="2307"/>
    <n v="1"/>
    <n v="2283.9299999999998"/>
    <x v="8084"/>
    <s v="UPI"/>
    <x v="1"/>
    <n v="6"/>
    <n v="2023"/>
    <n v="12"/>
    <x v="2"/>
    <n v="4"/>
    <n v="50"/>
    <n v="3"/>
    <n v="3"/>
    <x v="6"/>
    <x v="1"/>
    <n v="2307"/>
    <n v="0.13"/>
  </r>
  <r>
    <x v="8199"/>
    <d v="2023-01-23T00:00:00"/>
    <s v="Customer_1600"/>
    <x v="1"/>
    <x v="2"/>
    <x v="0"/>
    <x v="0"/>
    <n v="5"/>
    <n v="2249"/>
    <n v="17"/>
    <n v="9333.35"/>
    <x v="8085"/>
    <s v="Card"/>
    <x v="1"/>
    <n v="6"/>
    <n v="2023"/>
    <n v="1"/>
    <x v="0"/>
    <n v="1"/>
    <n v="4"/>
    <n v="4"/>
    <n v="1"/>
    <x v="3"/>
    <x v="1"/>
    <n v="191165"/>
    <n v="0.15"/>
  </r>
  <r>
    <x v="8200"/>
    <d v="2023-07-14T00:00:00"/>
    <s v="Customer_1735"/>
    <x v="1"/>
    <x v="0"/>
    <x v="1"/>
    <x v="3"/>
    <n v="3"/>
    <n v="4586"/>
    <n v="16"/>
    <n v="11556.72"/>
    <x v="8086"/>
    <s v="UPI"/>
    <x v="1"/>
    <n v="3"/>
    <n v="2023"/>
    <n v="7"/>
    <x v="10"/>
    <n v="3"/>
    <n v="28"/>
    <n v="3"/>
    <n v="5"/>
    <x v="1"/>
    <x v="1"/>
    <n v="220128"/>
    <n v="0.05"/>
  </r>
  <r>
    <x v="8201"/>
    <d v="2023-06-22T00:00:00"/>
    <s v="Customer_597"/>
    <x v="1"/>
    <x v="2"/>
    <x v="1"/>
    <x v="3"/>
    <n v="1"/>
    <n v="121"/>
    <n v="11"/>
    <n v="107.69"/>
    <x v="8087"/>
    <s v="Card"/>
    <x v="0"/>
    <n v="2"/>
    <n v="2023"/>
    <n v="6"/>
    <x v="7"/>
    <n v="2"/>
    <n v="25"/>
    <n v="4"/>
    <n v="4"/>
    <x v="4"/>
    <x v="1"/>
    <n v="1331"/>
    <n v="0.18"/>
  </r>
  <r>
    <x v="8202"/>
    <d v="2023-12-27T00:00:00"/>
    <s v="Customer_9"/>
    <x v="3"/>
    <x v="3"/>
    <x v="2"/>
    <x v="2"/>
    <n v="7"/>
    <n v="1347"/>
    <n v="17"/>
    <n v="7826.07"/>
    <x v="8088"/>
    <s v="Cash"/>
    <x v="1"/>
    <n v="2"/>
    <n v="2023"/>
    <n v="12"/>
    <x v="2"/>
    <n v="4"/>
    <n v="52"/>
    <n v="5"/>
    <n v="3"/>
    <x v="6"/>
    <x v="1"/>
    <n v="160293"/>
    <n v="0.14000000000000001"/>
  </r>
  <r>
    <x v="8203"/>
    <d v="2023-06-02T00:00:00"/>
    <s v="Customer_1307"/>
    <x v="3"/>
    <x v="1"/>
    <x v="1"/>
    <x v="3"/>
    <n v="3"/>
    <n v="3784"/>
    <n v="17"/>
    <n v="9422.16"/>
    <x v="8089"/>
    <s v="UPI"/>
    <x v="0"/>
    <n v="3"/>
    <n v="2023"/>
    <n v="6"/>
    <x v="7"/>
    <n v="2"/>
    <n v="22"/>
    <n v="1"/>
    <n v="5"/>
    <x v="1"/>
    <x v="1"/>
    <n v="192984"/>
    <n v="0.18"/>
  </r>
  <r>
    <x v="8204"/>
    <d v="2023-01-05T00:00:00"/>
    <s v="Customer_88"/>
    <x v="3"/>
    <x v="3"/>
    <x v="0"/>
    <x v="4"/>
    <n v="7"/>
    <n v="2195"/>
    <n v="2"/>
    <n v="15057.7"/>
    <x v="8090"/>
    <s v="Cash"/>
    <x v="0"/>
    <n v="3"/>
    <n v="2023"/>
    <n v="1"/>
    <x v="0"/>
    <n v="1"/>
    <n v="1"/>
    <n v="1"/>
    <n v="4"/>
    <x v="4"/>
    <x v="1"/>
    <n v="30730"/>
    <n v="0.19"/>
  </r>
  <r>
    <x v="8205"/>
    <d v="2023-03-25T00:00:00"/>
    <s v="Customer_526"/>
    <x v="1"/>
    <x v="2"/>
    <x v="2"/>
    <x v="5"/>
    <n v="3"/>
    <n v="1545"/>
    <n v="21"/>
    <n v="3661.65"/>
    <x v="8091"/>
    <s v="Cash"/>
    <x v="2"/>
    <n v="1"/>
    <n v="2023"/>
    <n v="3"/>
    <x v="9"/>
    <n v="1"/>
    <n v="12"/>
    <n v="4"/>
    <n v="6"/>
    <x v="0"/>
    <x v="0"/>
    <n v="97335"/>
    <n v="0.15"/>
  </r>
  <r>
    <x v="8206"/>
    <d v="2023-04-07T00:00:00"/>
    <s v="Customer_1017"/>
    <x v="3"/>
    <x v="2"/>
    <x v="2"/>
    <x v="5"/>
    <n v="5"/>
    <n v="4973"/>
    <n v="17"/>
    <n v="20637.95"/>
    <x v="8092"/>
    <s v="UPI"/>
    <x v="2"/>
    <n v="4"/>
    <n v="2023"/>
    <n v="4"/>
    <x v="8"/>
    <n v="2"/>
    <n v="14"/>
    <n v="2"/>
    <n v="5"/>
    <x v="1"/>
    <x v="1"/>
    <n v="422705"/>
    <n v="0.12"/>
  </r>
  <r>
    <x v="8207"/>
    <d v="2023-10-13T00:00:00"/>
    <s v="Customer_683"/>
    <x v="1"/>
    <x v="3"/>
    <x v="2"/>
    <x v="2"/>
    <n v="9"/>
    <n v="153"/>
    <n v="15"/>
    <n v="1170.45"/>
    <x v="8093"/>
    <s v="UPI"/>
    <x v="0"/>
    <n v="3"/>
    <n v="2023"/>
    <n v="10"/>
    <x v="1"/>
    <n v="4"/>
    <n v="41"/>
    <n v="2"/>
    <n v="5"/>
    <x v="1"/>
    <x v="1"/>
    <n v="20655"/>
    <n v="0.12"/>
  </r>
  <r>
    <x v="8208"/>
    <d v="2023-10-28T00:00:00"/>
    <s v="Customer_1914"/>
    <x v="0"/>
    <x v="2"/>
    <x v="2"/>
    <x v="7"/>
    <n v="5"/>
    <n v="1385"/>
    <n v="13"/>
    <n v="6024.75"/>
    <x v="8094"/>
    <s v="Cash"/>
    <x v="0"/>
    <n v="7"/>
    <n v="2023"/>
    <n v="10"/>
    <x v="1"/>
    <n v="4"/>
    <n v="43"/>
    <n v="4"/>
    <n v="6"/>
    <x v="0"/>
    <x v="0"/>
    <n v="90025"/>
    <n v="0.1"/>
  </r>
  <r>
    <x v="8209"/>
    <d v="2023-07-25T00:00:00"/>
    <s v="Customer_513"/>
    <x v="1"/>
    <x v="0"/>
    <x v="0"/>
    <x v="6"/>
    <n v="9"/>
    <n v="4038"/>
    <n v="17"/>
    <n v="30163.86"/>
    <x v="8095"/>
    <s v="Cash"/>
    <x v="1"/>
    <n v="6"/>
    <n v="2023"/>
    <n v="7"/>
    <x v="10"/>
    <n v="3"/>
    <n v="30"/>
    <n v="5"/>
    <n v="2"/>
    <x v="5"/>
    <x v="1"/>
    <n v="617814"/>
    <n v="0.18"/>
  </r>
  <r>
    <x v="8210"/>
    <d v="2023-12-16T00:00:00"/>
    <s v="Customer_1255"/>
    <x v="0"/>
    <x v="3"/>
    <x v="2"/>
    <x v="7"/>
    <n v="5"/>
    <n v="2189"/>
    <n v="9"/>
    <n v="9959.9500000000007"/>
    <x v="8096"/>
    <s v="UPI"/>
    <x v="0"/>
    <n v="5"/>
    <n v="2023"/>
    <n v="12"/>
    <x v="2"/>
    <n v="4"/>
    <n v="50"/>
    <n v="3"/>
    <n v="6"/>
    <x v="0"/>
    <x v="0"/>
    <n v="98505"/>
    <n v="0.09"/>
  </r>
  <r>
    <x v="8211"/>
    <d v="2023-10-19T00:00:00"/>
    <s v="Customer_1678"/>
    <x v="0"/>
    <x v="0"/>
    <x v="0"/>
    <x v="0"/>
    <n v="3"/>
    <n v="4051"/>
    <n v="19"/>
    <n v="9843.93"/>
    <x v="8097"/>
    <s v="Card"/>
    <x v="1"/>
    <n v="4"/>
    <n v="2023"/>
    <n v="10"/>
    <x v="1"/>
    <n v="4"/>
    <n v="42"/>
    <n v="3"/>
    <n v="4"/>
    <x v="4"/>
    <x v="1"/>
    <n v="230907"/>
    <n v="0.05"/>
  </r>
  <r>
    <x v="8212"/>
    <d v="2023-12-10T00:00:00"/>
    <s v="Customer_1890"/>
    <x v="3"/>
    <x v="3"/>
    <x v="2"/>
    <x v="7"/>
    <n v="6"/>
    <n v="144"/>
    <n v="16"/>
    <n v="725.76"/>
    <x v="8098"/>
    <s v="Cash"/>
    <x v="2"/>
    <n v="2"/>
    <n v="2023"/>
    <n v="12"/>
    <x v="2"/>
    <n v="4"/>
    <n v="50"/>
    <n v="3"/>
    <n v="0"/>
    <x v="2"/>
    <x v="0"/>
    <n v="13824"/>
    <n v="0.13"/>
  </r>
  <r>
    <x v="8213"/>
    <d v="2023-12-05T00:00:00"/>
    <s v="Customer_1529"/>
    <x v="2"/>
    <x v="1"/>
    <x v="1"/>
    <x v="1"/>
    <n v="5"/>
    <n v="1261"/>
    <n v="14"/>
    <n v="5422.3"/>
    <x v="8099"/>
    <s v="Card"/>
    <x v="1"/>
    <n v="2"/>
    <n v="2023"/>
    <n v="12"/>
    <x v="2"/>
    <n v="4"/>
    <n v="49"/>
    <n v="2"/>
    <n v="2"/>
    <x v="5"/>
    <x v="1"/>
    <n v="88270"/>
    <n v="0.13"/>
  </r>
  <r>
    <x v="8214"/>
    <d v="2023-01-13T00:00:00"/>
    <s v="Customer_537"/>
    <x v="1"/>
    <x v="0"/>
    <x v="2"/>
    <x v="5"/>
    <n v="7"/>
    <n v="2095"/>
    <n v="8"/>
    <n v="13491.8"/>
    <x v="8100"/>
    <s v="UPI"/>
    <x v="1"/>
    <n v="5"/>
    <n v="2023"/>
    <n v="1"/>
    <x v="0"/>
    <n v="1"/>
    <n v="2"/>
    <n v="2"/>
    <n v="5"/>
    <x v="1"/>
    <x v="1"/>
    <n v="117320"/>
    <n v="0.06"/>
  </r>
  <r>
    <x v="8215"/>
    <d v="2023-11-27T00:00:00"/>
    <s v="Customer_1838"/>
    <x v="1"/>
    <x v="0"/>
    <x v="0"/>
    <x v="6"/>
    <n v="6"/>
    <n v="1105"/>
    <n v="13"/>
    <n v="5768.1"/>
    <x v="8101"/>
    <s v="Card"/>
    <x v="0"/>
    <n v="3"/>
    <n v="2023"/>
    <n v="11"/>
    <x v="6"/>
    <n v="4"/>
    <n v="48"/>
    <n v="5"/>
    <n v="1"/>
    <x v="3"/>
    <x v="1"/>
    <n v="86190"/>
    <n v="0.19"/>
  </r>
  <r>
    <x v="8216"/>
    <d v="2023-03-04T00:00:00"/>
    <s v="Customer_837"/>
    <x v="0"/>
    <x v="1"/>
    <x v="2"/>
    <x v="2"/>
    <n v="6"/>
    <n v="3094"/>
    <n v="19"/>
    <n v="15036.84"/>
    <x v="8102"/>
    <s v="Card"/>
    <x v="1"/>
    <n v="6"/>
    <n v="2023"/>
    <n v="3"/>
    <x v="9"/>
    <n v="1"/>
    <n v="9"/>
    <n v="1"/>
    <n v="6"/>
    <x v="0"/>
    <x v="0"/>
    <n v="352716"/>
    <n v="0.13"/>
  </r>
  <r>
    <x v="8217"/>
    <d v="2023-04-21T00:00:00"/>
    <s v="Customer_1925"/>
    <x v="2"/>
    <x v="2"/>
    <x v="0"/>
    <x v="6"/>
    <n v="8"/>
    <n v="808"/>
    <n v="5"/>
    <n v="6140.8"/>
    <x v="8103"/>
    <s v="Card"/>
    <x v="1"/>
    <n v="3"/>
    <n v="2023"/>
    <n v="4"/>
    <x v="8"/>
    <n v="2"/>
    <n v="16"/>
    <n v="4"/>
    <n v="5"/>
    <x v="1"/>
    <x v="1"/>
    <n v="32320"/>
    <n v="0.05"/>
  </r>
  <r>
    <x v="8218"/>
    <d v="2023-10-20T00:00:00"/>
    <s v="Customer_1918"/>
    <x v="3"/>
    <x v="0"/>
    <x v="0"/>
    <x v="0"/>
    <n v="9"/>
    <n v="4557"/>
    <n v="25"/>
    <n v="30759.75"/>
    <x v="8104"/>
    <s v="UPI"/>
    <x v="0"/>
    <n v="4"/>
    <n v="2023"/>
    <n v="10"/>
    <x v="1"/>
    <n v="4"/>
    <n v="42"/>
    <n v="3"/>
    <n v="5"/>
    <x v="1"/>
    <x v="1"/>
    <n v="1025325"/>
    <n v="7.0000000000000007E-2"/>
  </r>
  <r>
    <x v="8219"/>
    <d v="2023-03-24T00:00:00"/>
    <s v="Customer_14"/>
    <x v="3"/>
    <x v="2"/>
    <x v="0"/>
    <x v="0"/>
    <n v="9"/>
    <n v="2354"/>
    <n v="25"/>
    <n v="15889.5"/>
    <x v="8105"/>
    <s v="Card"/>
    <x v="1"/>
    <n v="3"/>
    <n v="2023"/>
    <n v="3"/>
    <x v="9"/>
    <n v="1"/>
    <n v="12"/>
    <n v="4"/>
    <n v="5"/>
    <x v="1"/>
    <x v="1"/>
    <n v="529650"/>
    <n v="0.13"/>
  </r>
  <r>
    <x v="8220"/>
    <d v="2023-10-18T00:00:00"/>
    <s v="Customer_191"/>
    <x v="2"/>
    <x v="0"/>
    <x v="1"/>
    <x v="3"/>
    <n v="10"/>
    <n v="437"/>
    <n v="27"/>
    <n v="3190.1"/>
    <x v="7369"/>
    <s v="Card"/>
    <x v="0"/>
    <n v="1"/>
    <n v="2023"/>
    <n v="10"/>
    <x v="1"/>
    <n v="4"/>
    <n v="42"/>
    <n v="3"/>
    <n v="3"/>
    <x v="6"/>
    <x v="1"/>
    <n v="117990"/>
    <n v="7.0000000000000007E-2"/>
  </r>
  <r>
    <x v="8221"/>
    <d v="2023-08-04T00:00:00"/>
    <s v="Customer_1135"/>
    <x v="0"/>
    <x v="2"/>
    <x v="0"/>
    <x v="6"/>
    <n v="2"/>
    <n v="849"/>
    <n v="7"/>
    <n v="1579.14"/>
    <x v="4553"/>
    <s v="Cash"/>
    <x v="0"/>
    <n v="5"/>
    <n v="2023"/>
    <n v="8"/>
    <x v="4"/>
    <n v="3"/>
    <n v="31"/>
    <n v="1"/>
    <n v="5"/>
    <x v="1"/>
    <x v="1"/>
    <n v="11886"/>
    <n v="0.05"/>
  </r>
  <r>
    <x v="8222"/>
    <d v="2023-12-26T00:00:00"/>
    <s v="Customer_1860"/>
    <x v="0"/>
    <x v="2"/>
    <x v="0"/>
    <x v="6"/>
    <n v="5"/>
    <n v="2829"/>
    <n v="10"/>
    <n v="12730.5"/>
    <x v="8106"/>
    <s v="Cash"/>
    <x v="0"/>
    <n v="3"/>
    <n v="2023"/>
    <n v="12"/>
    <x v="2"/>
    <n v="4"/>
    <n v="52"/>
    <n v="5"/>
    <n v="2"/>
    <x v="5"/>
    <x v="1"/>
    <n v="141450"/>
    <n v="0.14000000000000001"/>
  </r>
  <r>
    <x v="8223"/>
    <d v="2023-01-16T00:00:00"/>
    <s v="Customer_749"/>
    <x v="0"/>
    <x v="0"/>
    <x v="1"/>
    <x v="1"/>
    <n v="9"/>
    <n v="4749"/>
    <n v="17"/>
    <n v="35475.03"/>
    <x v="8107"/>
    <s v="Card"/>
    <x v="0"/>
    <n v="4"/>
    <n v="2023"/>
    <n v="1"/>
    <x v="0"/>
    <n v="1"/>
    <n v="3"/>
    <n v="3"/>
    <n v="1"/>
    <x v="3"/>
    <x v="1"/>
    <n v="726597"/>
    <n v="0.11"/>
  </r>
  <r>
    <x v="8224"/>
    <d v="2023-04-17T00:00:00"/>
    <s v="Customer_933"/>
    <x v="1"/>
    <x v="0"/>
    <x v="0"/>
    <x v="0"/>
    <n v="2"/>
    <n v="1479"/>
    <n v="4"/>
    <n v="2839.68"/>
    <x v="8108"/>
    <s v="UPI"/>
    <x v="2"/>
    <n v="1"/>
    <n v="2023"/>
    <n v="4"/>
    <x v="8"/>
    <n v="2"/>
    <n v="16"/>
    <n v="4"/>
    <n v="1"/>
    <x v="3"/>
    <x v="1"/>
    <n v="11832"/>
    <n v="0.11"/>
  </r>
  <r>
    <x v="8225"/>
    <d v="2023-12-27T00:00:00"/>
    <s v="Customer_281"/>
    <x v="1"/>
    <x v="1"/>
    <x v="1"/>
    <x v="3"/>
    <n v="4"/>
    <n v="2824"/>
    <n v="11"/>
    <n v="10053.44"/>
    <x v="8109"/>
    <s v="UPI"/>
    <x v="0"/>
    <n v="1"/>
    <n v="2023"/>
    <n v="12"/>
    <x v="2"/>
    <n v="4"/>
    <n v="52"/>
    <n v="5"/>
    <n v="3"/>
    <x v="6"/>
    <x v="1"/>
    <n v="124256"/>
    <n v="7.0000000000000007E-2"/>
  </r>
  <r>
    <x v="8226"/>
    <d v="2023-11-26T00:00:00"/>
    <s v="Customer_742"/>
    <x v="1"/>
    <x v="0"/>
    <x v="1"/>
    <x v="1"/>
    <n v="2"/>
    <n v="4529"/>
    <n v="3"/>
    <n v="8786.26"/>
    <x v="8110"/>
    <s v="UPI"/>
    <x v="2"/>
    <n v="6"/>
    <n v="2023"/>
    <n v="11"/>
    <x v="6"/>
    <n v="4"/>
    <n v="48"/>
    <n v="5"/>
    <n v="0"/>
    <x v="2"/>
    <x v="0"/>
    <n v="27174"/>
    <n v="0.18"/>
  </r>
  <r>
    <x v="8227"/>
    <d v="2023-10-16T00:00:00"/>
    <s v="Customer_1991"/>
    <x v="3"/>
    <x v="3"/>
    <x v="2"/>
    <x v="5"/>
    <n v="1"/>
    <n v="4075"/>
    <n v="19"/>
    <n v="3300.75"/>
    <x v="8111"/>
    <s v="UPI"/>
    <x v="2"/>
    <n v="2"/>
    <n v="2023"/>
    <n v="10"/>
    <x v="1"/>
    <n v="4"/>
    <n v="42"/>
    <n v="3"/>
    <n v="1"/>
    <x v="3"/>
    <x v="1"/>
    <n v="77425"/>
    <n v="0.11"/>
  </r>
  <r>
    <x v="8228"/>
    <d v="2023-12-17T00:00:00"/>
    <s v="Customer_133"/>
    <x v="3"/>
    <x v="3"/>
    <x v="1"/>
    <x v="1"/>
    <n v="3"/>
    <n v="2197"/>
    <n v="10"/>
    <n v="5931.9"/>
    <x v="8112"/>
    <s v="Card"/>
    <x v="2"/>
    <n v="2"/>
    <n v="2023"/>
    <n v="12"/>
    <x v="2"/>
    <n v="4"/>
    <n v="51"/>
    <n v="4"/>
    <n v="0"/>
    <x v="2"/>
    <x v="0"/>
    <n v="65910"/>
    <n v="0.11"/>
  </r>
  <r>
    <x v="8229"/>
    <d v="2023-04-18T00:00:00"/>
    <s v="Customer_1749"/>
    <x v="3"/>
    <x v="3"/>
    <x v="1"/>
    <x v="3"/>
    <n v="9"/>
    <n v="3292"/>
    <n v="8"/>
    <n v="27257.759999999998"/>
    <x v="8113"/>
    <s v="UPI"/>
    <x v="2"/>
    <n v="6"/>
    <n v="2023"/>
    <n v="4"/>
    <x v="8"/>
    <n v="2"/>
    <n v="16"/>
    <n v="4"/>
    <n v="2"/>
    <x v="5"/>
    <x v="1"/>
    <n v="237024"/>
    <n v="0.05"/>
  </r>
  <r>
    <x v="8230"/>
    <d v="2023-07-02T00:00:00"/>
    <s v="Customer_309"/>
    <x v="1"/>
    <x v="2"/>
    <x v="1"/>
    <x v="1"/>
    <n v="2"/>
    <n v="1401"/>
    <n v="29"/>
    <n v="1989.42"/>
    <x v="8114"/>
    <s v="UPI"/>
    <x v="2"/>
    <n v="2"/>
    <n v="2023"/>
    <n v="7"/>
    <x v="10"/>
    <n v="3"/>
    <n v="27"/>
    <n v="2"/>
    <n v="0"/>
    <x v="2"/>
    <x v="0"/>
    <n v="81258"/>
    <n v="0.06"/>
  </r>
  <r>
    <x v="8231"/>
    <d v="2023-12-11T00:00:00"/>
    <s v="Customer_6"/>
    <x v="0"/>
    <x v="0"/>
    <x v="1"/>
    <x v="3"/>
    <n v="8"/>
    <n v="4203"/>
    <n v="12"/>
    <n v="29589.119999999999"/>
    <x v="8115"/>
    <s v="UPI"/>
    <x v="1"/>
    <n v="3"/>
    <n v="2023"/>
    <n v="12"/>
    <x v="2"/>
    <n v="4"/>
    <n v="50"/>
    <n v="3"/>
    <n v="1"/>
    <x v="3"/>
    <x v="1"/>
    <n v="403488"/>
    <n v="0.15"/>
  </r>
  <r>
    <x v="8232"/>
    <d v="2023-08-23T00:00:00"/>
    <s v="Customer_1514"/>
    <x v="1"/>
    <x v="2"/>
    <x v="1"/>
    <x v="3"/>
    <n v="4"/>
    <n v="488"/>
    <n v="27"/>
    <n v="1424.96"/>
    <x v="8116"/>
    <s v="Card"/>
    <x v="1"/>
    <n v="2"/>
    <n v="2023"/>
    <n v="8"/>
    <x v="4"/>
    <n v="3"/>
    <n v="34"/>
    <n v="4"/>
    <n v="3"/>
    <x v="6"/>
    <x v="1"/>
    <n v="52704"/>
    <n v="0.06"/>
  </r>
  <r>
    <x v="8233"/>
    <d v="2023-01-04T00:00:00"/>
    <s v="Customer_313"/>
    <x v="3"/>
    <x v="2"/>
    <x v="1"/>
    <x v="8"/>
    <n v="10"/>
    <n v="4961"/>
    <n v="2"/>
    <n v="48617.8"/>
    <x v="8117"/>
    <s v="Cash"/>
    <x v="2"/>
    <n v="2"/>
    <n v="2023"/>
    <n v="1"/>
    <x v="0"/>
    <n v="1"/>
    <n v="1"/>
    <n v="1"/>
    <n v="3"/>
    <x v="6"/>
    <x v="1"/>
    <n v="99220"/>
    <n v="0.06"/>
  </r>
  <r>
    <x v="8234"/>
    <d v="2023-06-21T00:00:00"/>
    <s v="Customer_1380"/>
    <x v="0"/>
    <x v="3"/>
    <x v="0"/>
    <x v="4"/>
    <n v="1"/>
    <n v="2552"/>
    <n v="17"/>
    <n v="2118.16"/>
    <x v="8118"/>
    <s v="Cash"/>
    <x v="2"/>
    <n v="5"/>
    <n v="2023"/>
    <n v="6"/>
    <x v="7"/>
    <n v="2"/>
    <n v="25"/>
    <n v="4"/>
    <n v="3"/>
    <x v="6"/>
    <x v="1"/>
    <n v="43384"/>
    <n v="0.08"/>
  </r>
  <r>
    <x v="8235"/>
    <d v="2023-07-20T00:00:00"/>
    <s v="Customer_1592"/>
    <x v="3"/>
    <x v="3"/>
    <x v="0"/>
    <x v="4"/>
    <n v="5"/>
    <n v="1560"/>
    <n v="7"/>
    <n v="7254"/>
    <x v="8119"/>
    <s v="UPI"/>
    <x v="1"/>
    <n v="1"/>
    <n v="2023"/>
    <n v="7"/>
    <x v="10"/>
    <n v="3"/>
    <n v="29"/>
    <n v="4"/>
    <n v="4"/>
    <x v="4"/>
    <x v="1"/>
    <n v="54600"/>
    <n v="7.0000000000000007E-2"/>
  </r>
  <r>
    <x v="8236"/>
    <d v="2023-11-05T00:00:00"/>
    <s v="Customer_647"/>
    <x v="1"/>
    <x v="1"/>
    <x v="0"/>
    <x v="6"/>
    <n v="9"/>
    <n v="4992"/>
    <n v="17"/>
    <n v="37290.239999999998"/>
    <x v="8120"/>
    <s v="Card"/>
    <x v="1"/>
    <n v="3"/>
    <n v="2023"/>
    <n v="11"/>
    <x v="6"/>
    <n v="4"/>
    <n v="45"/>
    <n v="2"/>
    <n v="0"/>
    <x v="2"/>
    <x v="0"/>
    <n v="763776"/>
    <n v="0.17"/>
  </r>
  <r>
    <x v="8237"/>
    <d v="2023-08-10T00:00:00"/>
    <s v="Customer_1854"/>
    <x v="2"/>
    <x v="0"/>
    <x v="2"/>
    <x v="2"/>
    <n v="4"/>
    <n v="3386"/>
    <n v="3"/>
    <n v="13137.68"/>
    <x v="8121"/>
    <s v="Cash"/>
    <x v="0"/>
    <n v="4"/>
    <n v="2023"/>
    <n v="8"/>
    <x v="4"/>
    <n v="3"/>
    <n v="32"/>
    <n v="2"/>
    <n v="4"/>
    <x v="4"/>
    <x v="1"/>
    <n v="40632"/>
    <n v="0.18"/>
  </r>
  <r>
    <x v="8238"/>
    <d v="2023-10-07T00:00:00"/>
    <s v="Customer_1391"/>
    <x v="0"/>
    <x v="1"/>
    <x v="0"/>
    <x v="4"/>
    <n v="9"/>
    <n v="1458"/>
    <n v="21"/>
    <n v="10366.379999999999"/>
    <x v="5759"/>
    <s v="Cash"/>
    <x v="1"/>
    <n v="5"/>
    <n v="2023"/>
    <n v="10"/>
    <x v="1"/>
    <n v="4"/>
    <n v="40"/>
    <n v="1"/>
    <n v="6"/>
    <x v="0"/>
    <x v="0"/>
    <n v="275562"/>
    <n v="0.09"/>
  </r>
  <r>
    <x v="8239"/>
    <d v="2023-07-10T00:00:00"/>
    <s v="Customer_56"/>
    <x v="0"/>
    <x v="0"/>
    <x v="0"/>
    <x v="6"/>
    <n v="6"/>
    <n v="4922"/>
    <n v="19"/>
    <n v="23920.92"/>
    <x v="8122"/>
    <s v="UPI"/>
    <x v="0"/>
    <n v="6"/>
    <n v="2023"/>
    <n v="7"/>
    <x v="10"/>
    <n v="3"/>
    <n v="28"/>
    <n v="3"/>
    <n v="1"/>
    <x v="3"/>
    <x v="1"/>
    <n v="561108"/>
    <n v="0.08"/>
  </r>
  <r>
    <x v="8240"/>
    <d v="2023-07-19T00:00:00"/>
    <s v="Customer_626"/>
    <x v="1"/>
    <x v="2"/>
    <x v="1"/>
    <x v="1"/>
    <n v="4"/>
    <n v="3937"/>
    <n v="26"/>
    <n v="11653.52"/>
    <x v="8123"/>
    <s v="UPI"/>
    <x v="1"/>
    <n v="3"/>
    <n v="2023"/>
    <n v="7"/>
    <x v="10"/>
    <n v="3"/>
    <n v="29"/>
    <n v="4"/>
    <n v="3"/>
    <x v="6"/>
    <x v="1"/>
    <n v="409448"/>
    <n v="0.16"/>
  </r>
  <r>
    <x v="8241"/>
    <d v="2023-07-20T00:00:00"/>
    <s v="Customer_284"/>
    <x v="3"/>
    <x v="1"/>
    <x v="0"/>
    <x v="4"/>
    <n v="6"/>
    <n v="3456"/>
    <n v="28"/>
    <n v="14929.92"/>
    <x v="8124"/>
    <s v="UPI"/>
    <x v="1"/>
    <n v="2"/>
    <n v="2023"/>
    <n v="7"/>
    <x v="10"/>
    <n v="3"/>
    <n v="29"/>
    <n v="4"/>
    <n v="4"/>
    <x v="4"/>
    <x v="1"/>
    <n v="580608"/>
    <n v="0.08"/>
  </r>
  <r>
    <x v="8242"/>
    <d v="2023-08-03T00:00:00"/>
    <s v="Customer_953"/>
    <x v="1"/>
    <x v="2"/>
    <x v="2"/>
    <x v="5"/>
    <n v="2"/>
    <n v="1430"/>
    <n v="4"/>
    <n v="2745.6"/>
    <x v="8125"/>
    <s v="Card"/>
    <x v="2"/>
    <n v="4"/>
    <n v="2023"/>
    <n v="8"/>
    <x v="4"/>
    <n v="3"/>
    <n v="31"/>
    <n v="1"/>
    <n v="4"/>
    <x v="4"/>
    <x v="1"/>
    <n v="11440"/>
    <n v="0.16"/>
  </r>
  <r>
    <x v="8243"/>
    <d v="2023-08-31T00:00:00"/>
    <s v="Customer_332"/>
    <x v="3"/>
    <x v="2"/>
    <x v="1"/>
    <x v="8"/>
    <n v="8"/>
    <n v="2709"/>
    <n v="8"/>
    <n v="19938.240000000002"/>
    <x v="8126"/>
    <s v="UPI"/>
    <x v="0"/>
    <n v="3"/>
    <n v="2023"/>
    <n v="8"/>
    <x v="4"/>
    <n v="3"/>
    <n v="35"/>
    <n v="5"/>
    <n v="4"/>
    <x v="4"/>
    <x v="1"/>
    <n v="173376"/>
    <n v="0.18"/>
  </r>
  <r>
    <x v="8244"/>
    <d v="2023-11-12T00:00:00"/>
    <s v="Customer_376"/>
    <x v="0"/>
    <x v="0"/>
    <x v="0"/>
    <x v="6"/>
    <n v="8"/>
    <n v="2680"/>
    <n v="12"/>
    <n v="18867.2"/>
    <x v="8127"/>
    <s v="Card"/>
    <x v="2"/>
    <n v="6"/>
    <n v="2023"/>
    <n v="11"/>
    <x v="6"/>
    <n v="4"/>
    <n v="46"/>
    <n v="3"/>
    <n v="0"/>
    <x v="2"/>
    <x v="0"/>
    <n v="257280"/>
    <n v="0.1"/>
  </r>
  <r>
    <x v="8245"/>
    <d v="2023-12-23T00:00:00"/>
    <s v="Customer_1436"/>
    <x v="3"/>
    <x v="0"/>
    <x v="2"/>
    <x v="5"/>
    <n v="8"/>
    <n v="724"/>
    <n v="20"/>
    <n v="4633.6000000000004"/>
    <x v="8128"/>
    <s v="Card"/>
    <x v="1"/>
    <n v="5"/>
    <n v="2023"/>
    <n v="12"/>
    <x v="2"/>
    <n v="4"/>
    <n v="51"/>
    <n v="4"/>
    <n v="6"/>
    <x v="0"/>
    <x v="0"/>
    <n v="115840"/>
    <n v="0.11"/>
  </r>
  <r>
    <x v="8246"/>
    <d v="2023-10-06T00:00:00"/>
    <s v="Customer_1035"/>
    <x v="1"/>
    <x v="1"/>
    <x v="0"/>
    <x v="6"/>
    <n v="9"/>
    <n v="1964"/>
    <n v="27"/>
    <n v="12903.48"/>
    <x v="8129"/>
    <s v="Card"/>
    <x v="1"/>
    <n v="1"/>
    <n v="2023"/>
    <n v="10"/>
    <x v="1"/>
    <n v="4"/>
    <n v="40"/>
    <n v="1"/>
    <n v="5"/>
    <x v="1"/>
    <x v="1"/>
    <n v="477252"/>
    <n v="0.12"/>
  </r>
  <r>
    <x v="8247"/>
    <d v="2023-09-13T00:00:00"/>
    <s v="Customer_400"/>
    <x v="0"/>
    <x v="3"/>
    <x v="0"/>
    <x v="4"/>
    <n v="1"/>
    <n v="652"/>
    <n v="24"/>
    <n v="495.52"/>
    <x v="8130"/>
    <s v="UPI"/>
    <x v="1"/>
    <n v="2"/>
    <n v="2023"/>
    <n v="9"/>
    <x v="5"/>
    <n v="3"/>
    <n v="37"/>
    <n v="3"/>
    <n v="3"/>
    <x v="6"/>
    <x v="1"/>
    <n v="15648"/>
    <n v="0.17"/>
  </r>
  <r>
    <x v="8248"/>
    <d v="2023-11-25T00:00:00"/>
    <s v="Customer_754"/>
    <x v="3"/>
    <x v="0"/>
    <x v="1"/>
    <x v="3"/>
    <n v="7"/>
    <n v="2703"/>
    <n v="6"/>
    <n v="17785.740000000002"/>
    <x v="8131"/>
    <s v="Card"/>
    <x v="0"/>
    <n v="3"/>
    <n v="2023"/>
    <n v="11"/>
    <x v="6"/>
    <n v="4"/>
    <n v="47"/>
    <n v="4"/>
    <n v="6"/>
    <x v="0"/>
    <x v="0"/>
    <n v="113526"/>
    <n v="0.1"/>
  </r>
  <r>
    <x v="8249"/>
    <d v="2023-06-10T00:00:00"/>
    <s v="Customer_957"/>
    <x v="2"/>
    <x v="0"/>
    <x v="2"/>
    <x v="7"/>
    <n v="10"/>
    <n v="4923"/>
    <n v="2"/>
    <n v="48245.4"/>
    <x v="8132"/>
    <s v="UPI"/>
    <x v="1"/>
    <n v="5"/>
    <n v="2023"/>
    <n v="6"/>
    <x v="7"/>
    <n v="2"/>
    <n v="23"/>
    <n v="2"/>
    <n v="6"/>
    <x v="0"/>
    <x v="0"/>
    <n v="98460"/>
    <n v="0.09"/>
  </r>
  <r>
    <x v="8250"/>
    <d v="2023-11-19T00:00:00"/>
    <s v="Customer_1485"/>
    <x v="0"/>
    <x v="2"/>
    <x v="0"/>
    <x v="0"/>
    <n v="2"/>
    <n v="1527"/>
    <n v="11"/>
    <n v="2718.06"/>
    <x v="8133"/>
    <s v="Card"/>
    <x v="1"/>
    <n v="5"/>
    <n v="2023"/>
    <n v="11"/>
    <x v="6"/>
    <n v="4"/>
    <n v="47"/>
    <n v="4"/>
    <n v="0"/>
    <x v="2"/>
    <x v="0"/>
    <n v="33594"/>
    <n v="0.2"/>
  </r>
  <r>
    <x v="8251"/>
    <d v="2023-02-24T00:00:00"/>
    <s v="Customer_920"/>
    <x v="0"/>
    <x v="2"/>
    <x v="0"/>
    <x v="6"/>
    <n v="9"/>
    <n v="2006"/>
    <n v="6"/>
    <n v="16970.759999999998"/>
    <x v="8134"/>
    <s v="UPI"/>
    <x v="1"/>
    <n v="7"/>
    <n v="2023"/>
    <n v="2"/>
    <x v="3"/>
    <n v="1"/>
    <n v="8"/>
    <n v="4"/>
    <n v="5"/>
    <x v="1"/>
    <x v="1"/>
    <n v="108324"/>
    <n v="0.2"/>
  </r>
  <r>
    <x v="8252"/>
    <d v="2023-06-16T00:00:00"/>
    <s v="Customer_989"/>
    <x v="1"/>
    <x v="1"/>
    <x v="0"/>
    <x v="6"/>
    <n v="10"/>
    <n v="1776"/>
    <n v="2"/>
    <n v="17404.8"/>
    <x v="8135"/>
    <s v="Card"/>
    <x v="2"/>
    <n v="2"/>
    <n v="2023"/>
    <n v="6"/>
    <x v="7"/>
    <n v="2"/>
    <n v="24"/>
    <n v="3"/>
    <n v="5"/>
    <x v="1"/>
    <x v="1"/>
    <n v="35520"/>
    <n v="0.18"/>
  </r>
  <r>
    <x v="8253"/>
    <d v="2023-03-08T00:00:00"/>
    <s v="Customer_1794"/>
    <x v="0"/>
    <x v="1"/>
    <x v="1"/>
    <x v="3"/>
    <n v="5"/>
    <n v="267"/>
    <n v="8"/>
    <n v="1228.2"/>
    <x v="8136"/>
    <s v="Cash"/>
    <x v="0"/>
    <n v="1"/>
    <n v="2023"/>
    <n v="3"/>
    <x v="9"/>
    <n v="1"/>
    <n v="10"/>
    <n v="2"/>
    <n v="3"/>
    <x v="6"/>
    <x v="1"/>
    <n v="10680"/>
    <n v="0.06"/>
  </r>
  <r>
    <x v="8254"/>
    <d v="2023-04-21T00:00:00"/>
    <s v="Customer_188"/>
    <x v="1"/>
    <x v="2"/>
    <x v="0"/>
    <x v="6"/>
    <n v="3"/>
    <n v="3215"/>
    <n v="5"/>
    <n v="9162.75"/>
    <x v="8137"/>
    <s v="UPI"/>
    <x v="2"/>
    <n v="1"/>
    <n v="2023"/>
    <n v="4"/>
    <x v="8"/>
    <n v="2"/>
    <n v="16"/>
    <n v="4"/>
    <n v="5"/>
    <x v="1"/>
    <x v="1"/>
    <n v="48225"/>
    <n v="0.08"/>
  </r>
  <r>
    <x v="8255"/>
    <d v="2023-07-24T00:00:00"/>
    <s v="Customer_1908"/>
    <x v="1"/>
    <x v="3"/>
    <x v="1"/>
    <x v="8"/>
    <n v="5"/>
    <n v="1704"/>
    <n v="19"/>
    <n v="6901.2"/>
    <x v="8138"/>
    <s v="UPI"/>
    <x v="0"/>
    <n v="6"/>
    <n v="2023"/>
    <n v="7"/>
    <x v="10"/>
    <n v="3"/>
    <n v="30"/>
    <n v="5"/>
    <n v="1"/>
    <x v="3"/>
    <x v="1"/>
    <n v="161880"/>
    <n v="0.06"/>
  </r>
  <r>
    <x v="8256"/>
    <d v="2023-09-29T00:00:00"/>
    <s v="Customer_1226"/>
    <x v="2"/>
    <x v="2"/>
    <x v="1"/>
    <x v="8"/>
    <n v="6"/>
    <n v="2575"/>
    <n v="20"/>
    <n v="12360"/>
    <x v="8139"/>
    <s v="Card"/>
    <x v="2"/>
    <n v="1"/>
    <n v="2023"/>
    <n v="9"/>
    <x v="5"/>
    <n v="3"/>
    <n v="39"/>
    <n v="5"/>
    <n v="5"/>
    <x v="1"/>
    <x v="1"/>
    <n v="309000"/>
    <n v="0.14000000000000001"/>
  </r>
  <r>
    <x v="8257"/>
    <d v="2023-12-21T00:00:00"/>
    <s v="Customer_1592"/>
    <x v="3"/>
    <x v="3"/>
    <x v="0"/>
    <x v="4"/>
    <n v="10"/>
    <n v="1316"/>
    <n v="28"/>
    <n v="9475.2000000000007"/>
    <x v="8140"/>
    <s v="UPI"/>
    <x v="2"/>
    <n v="3"/>
    <n v="2023"/>
    <n v="12"/>
    <x v="2"/>
    <n v="4"/>
    <n v="51"/>
    <n v="4"/>
    <n v="4"/>
    <x v="4"/>
    <x v="1"/>
    <n v="368480"/>
    <n v="7.0000000000000007E-2"/>
  </r>
  <r>
    <x v="8258"/>
    <d v="2023-03-11T00:00:00"/>
    <s v="Customer_1528"/>
    <x v="2"/>
    <x v="3"/>
    <x v="1"/>
    <x v="3"/>
    <n v="6"/>
    <n v="3336"/>
    <n v="10"/>
    <n v="18014.400000000001"/>
    <x v="8141"/>
    <s v="UPI"/>
    <x v="2"/>
    <n v="3"/>
    <n v="2023"/>
    <n v="3"/>
    <x v="9"/>
    <n v="1"/>
    <n v="10"/>
    <n v="2"/>
    <n v="6"/>
    <x v="0"/>
    <x v="0"/>
    <n v="200160"/>
    <n v="0.11"/>
  </r>
  <r>
    <x v="8259"/>
    <d v="2023-03-23T00:00:00"/>
    <s v="Customer_244"/>
    <x v="1"/>
    <x v="0"/>
    <x v="2"/>
    <x v="5"/>
    <n v="10"/>
    <n v="3889"/>
    <n v="20"/>
    <n v="31112"/>
    <x v="8142"/>
    <s v="UPI"/>
    <x v="1"/>
    <n v="2"/>
    <n v="2023"/>
    <n v="3"/>
    <x v="9"/>
    <n v="1"/>
    <n v="12"/>
    <n v="4"/>
    <n v="4"/>
    <x v="4"/>
    <x v="1"/>
    <n v="777800"/>
    <n v="7.0000000000000007E-2"/>
  </r>
  <r>
    <x v="8260"/>
    <d v="2023-05-08T00:00:00"/>
    <s v="Customer_304"/>
    <x v="2"/>
    <x v="0"/>
    <x v="2"/>
    <x v="2"/>
    <n v="8"/>
    <n v="1587"/>
    <n v="26"/>
    <n v="9395.0400000000009"/>
    <x v="8143"/>
    <s v="UPI"/>
    <x v="0"/>
    <n v="4"/>
    <n v="2023"/>
    <n v="5"/>
    <x v="11"/>
    <n v="2"/>
    <n v="19"/>
    <n v="2"/>
    <n v="1"/>
    <x v="3"/>
    <x v="1"/>
    <n v="330096"/>
    <n v="0.08"/>
  </r>
  <r>
    <x v="8261"/>
    <d v="2023-08-18T00:00:00"/>
    <s v="Customer_1007"/>
    <x v="0"/>
    <x v="3"/>
    <x v="2"/>
    <x v="2"/>
    <n v="8"/>
    <n v="3518"/>
    <n v="3"/>
    <n v="27299.68"/>
    <x v="8144"/>
    <s v="Cash"/>
    <x v="0"/>
    <n v="2"/>
    <n v="2023"/>
    <n v="8"/>
    <x v="4"/>
    <n v="3"/>
    <n v="33"/>
    <n v="3"/>
    <n v="5"/>
    <x v="1"/>
    <x v="1"/>
    <n v="84432"/>
    <n v="0.1"/>
  </r>
  <r>
    <x v="8262"/>
    <d v="2023-08-02T00:00:00"/>
    <s v="Customer_989"/>
    <x v="1"/>
    <x v="0"/>
    <x v="0"/>
    <x v="4"/>
    <n v="10"/>
    <n v="2783"/>
    <n v="5"/>
    <n v="26438.5"/>
    <x v="8145"/>
    <s v="Card"/>
    <x v="1"/>
    <n v="7"/>
    <n v="2023"/>
    <n v="8"/>
    <x v="4"/>
    <n v="3"/>
    <n v="31"/>
    <n v="1"/>
    <n v="3"/>
    <x v="6"/>
    <x v="1"/>
    <n v="139150"/>
    <n v="0.09"/>
  </r>
  <r>
    <x v="8263"/>
    <d v="2023-04-26T00:00:00"/>
    <s v="Customer_64"/>
    <x v="2"/>
    <x v="1"/>
    <x v="2"/>
    <x v="5"/>
    <n v="5"/>
    <n v="2973"/>
    <n v="25"/>
    <n v="11148.75"/>
    <x v="8146"/>
    <s v="Card"/>
    <x v="2"/>
    <n v="3"/>
    <n v="2023"/>
    <n v="4"/>
    <x v="8"/>
    <n v="2"/>
    <n v="17"/>
    <n v="5"/>
    <n v="3"/>
    <x v="6"/>
    <x v="1"/>
    <n v="371625"/>
    <n v="0.13"/>
  </r>
  <r>
    <x v="8264"/>
    <d v="2023-03-14T00:00:00"/>
    <s v="Customer_1115"/>
    <x v="1"/>
    <x v="1"/>
    <x v="1"/>
    <x v="3"/>
    <n v="5"/>
    <n v="4469"/>
    <n v="11"/>
    <n v="19887.05"/>
    <x v="8147"/>
    <s v="Card"/>
    <x v="0"/>
    <n v="2"/>
    <n v="2023"/>
    <n v="3"/>
    <x v="9"/>
    <n v="1"/>
    <n v="11"/>
    <n v="3"/>
    <n v="2"/>
    <x v="5"/>
    <x v="1"/>
    <n v="245795"/>
    <n v="0.13"/>
  </r>
  <r>
    <x v="8265"/>
    <d v="2023-08-30T00:00:00"/>
    <s v="Customer_1496"/>
    <x v="3"/>
    <x v="3"/>
    <x v="1"/>
    <x v="8"/>
    <n v="3"/>
    <n v="597"/>
    <n v="6"/>
    <n v="1683.54"/>
    <x v="8148"/>
    <s v="Cash"/>
    <x v="0"/>
    <n v="6"/>
    <n v="2023"/>
    <n v="8"/>
    <x v="4"/>
    <n v="3"/>
    <n v="35"/>
    <n v="5"/>
    <n v="3"/>
    <x v="6"/>
    <x v="1"/>
    <n v="10746"/>
    <n v="0.12"/>
  </r>
  <r>
    <x v="8266"/>
    <d v="2023-10-29T00:00:00"/>
    <s v="Customer_1879"/>
    <x v="2"/>
    <x v="0"/>
    <x v="0"/>
    <x v="6"/>
    <n v="5"/>
    <n v="4429"/>
    <n v="12"/>
    <n v="19487.599999999999"/>
    <x v="8149"/>
    <s v="Cash"/>
    <x v="0"/>
    <n v="5"/>
    <n v="2023"/>
    <n v="10"/>
    <x v="1"/>
    <n v="4"/>
    <n v="44"/>
    <n v="5"/>
    <n v="0"/>
    <x v="2"/>
    <x v="0"/>
    <n v="265740"/>
    <n v="0.06"/>
  </r>
  <r>
    <x v="8267"/>
    <d v="2023-11-08T00:00:00"/>
    <s v="Customer_508"/>
    <x v="2"/>
    <x v="1"/>
    <x v="1"/>
    <x v="1"/>
    <n v="9"/>
    <n v="1267"/>
    <n v="14"/>
    <n v="9806.58"/>
    <x v="8150"/>
    <s v="Card"/>
    <x v="1"/>
    <n v="1"/>
    <n v="2023"/>
    <n v="11"/>
    <x v="6"/>
    <n v="4"/>
    <n v="45"/>
    <n v="2"/>
    <n v="3"/>
    <x v="6"/>
    <x v="1"/>
    <n v="159642"/>
    <n v="0.15"/>
  </r>
  <r>
    <x v="8268"/>
    <d v="2023-06-06T00:00:00"/>
    <s v="Customer_476"/>
    <x v="0"/>
    <x v="2"/>
    <x v="1"/>
    <x v="3"/>
    <n v="3"/>
    <n v="4066"/>
    <n v="7"/>
    <n v="11344.14"/>
    <x v="8151"/>
    <s v="UPI"/>
    <x v="0"/>
    <n v="3"/>
    <n v="2023"/>
    <n v="6"/>
    <x v="7"/>
    <n v="2"/>
    <n v="23"/>
    <n v="2"/>
    <n v="2"/>
    <x v="5"/>
    <x v="1"/>
    <n v="85386"/>
    <n v="0.18"/>
  </r>
  <r>
    <x v="8269"/>
    <d v="2023-06-02T00:00:00"/>
    <s v="Customer_568"/>
    <x v="2"/>
    <x v="0"/>
    <x v="0"/>
    <x v="4"/>
    <n v="1"/>
    <n v="3237"/>
    <n v="28"/>
    <n v="2330.64"/>
    <x v="8152"/>
    <s v="Cash"/>
    <x v="2"/>
    <n v="5"/>
    <n v="2023"/>
    <n v="6"/>
    <x v="7"/>
    <n v="2"/>
    <n v="22"/>
    <n v="1"/>
    <n v="5"/>
    <x v="1"/>
    <x v="1"/>
    <n v="90636"/>
    <n v="0.18"/>
  </r>
  <r>
    <x v="8270"/>
    <d v="2023-01-24T00:00:00"/>
    <s v="Customer_1457"/>
    <x v="1"/>
    <x v="2"/>
    <x v="2"/>
    <x v="5"/>
    <n v="8"/>
    <n v="4300"/>
    <n v="8"/>
    <n v="31648"/>
    <x v="8153"/>
    <s v="UPI"/>
    <x v="0"/>
    <n v="7"/>
    <n v="2023"/>
    <n v="1"/>
    <x v="0"/>
    <n v="1"/>
    <n v="4"/>
    <n v="4"/>
    <n v="2"/>
    <x v="5"/>
    <x v="1"/>
    <n v="275200"/>
    <n v="0.19"/>
  </r>
  <r>
    <x v="8271"/>
    <d v="2023-01-03T00:00:00"/>
    <s v="Customer_1620"/>
    <x v="1"/>
    <x v="2"/>
    <x v="0"/>
    <x v="6"/>
    <n v="8"/>
    <n v="3337"/>
    <n v="27"/>
    <n v="19488.080000000002"/>
    <x v="8154"/>
    <s v="Cash"/>
    <x v="2"/>
    <n v="5"/>
    <n v="2023"/>
    <n v="1"/>
    <x v="0"/>
    <n v="1"/>
    <n v="1"/>
    <n v="1"/>
    <n v="2"/>
    <x v="5"/>
    <x v="1"/>
    <n v="720792"/>
    <n v="0.17"/>
  </r>
  <r>
    <x v="8272"/>
    <d v="2023-11-01T00:00:00"/>
    <s v="Customer_661"/>
    <x v="3"/>
    <x v="0"/>
    <x v="0"/>
    <x v="0"/>
    <n v="10"/>
    <n v="3674"/>
    <n v="4"/>
    <n v="35270.400000000001"/>
    <x v="8155"/>
    <s v="Cash"/>
    <x v="2"/>
    <n v="2"/>
    <n v="2023"/>
    <n v="11"/>
    <x v="6"/>
    <n v="4"/>
    <n v="44"/>
    <n v="1"/>
    <n v="3"/>
    <x v="6"/>
    <x v="1"/>
    <n v="146960"/>
    <n v="0.08"/>
  </r>
  <r>
    <x v="8273"/>
    <d v="2023-10-13T00:00:00"/>
    <s v="Customer_974"/>
    <x v="0"/>
    <x v="2"/>
    <x v="1"/>
    <x v="8"/>
    <n v="6"/>
    <n v="2361"/>
    <n v="2"/>
    <n v="13882.68"/>
    <x v="8156"/>
    <s v="UPI"/>
    <x v="1"/>
    <n v="3"/>
    <n v="2023"/>
    <n v="10"/>
    <x v="1"/>
    <n v="4"/>
    <n v="41"/>
    <n v="2"/>
    <n v="5"/>
    <x v="1"/>
    <x v="1"/>
    <n v="28332"/>
    <n v="0.12"/>
  </r>
  <r>
    <x v="8274"/>
    <d v="2023-03-04T00:00:00"/>
    <s v="Customer_957"/>
    <x v="0"/>
    <x v="2"/>
    <x v="0"/>
    <x v="4"/>
    <n v="3"/>
    <n v="3074"/>
    <n v="26"/>
    <n v="6824.28"/>
    <x v="8157"/>
    <s v="Card"/>
    <x v="1"/>
    <n v="2"/>
    <n v="2023"/>
    <n v="3"/>
    <x v="9"/>
    <n v="1"/>
    <n v="9"/>
    <n v="1"/>
    <n v="6"/>
    <x v="0"/>
    <x v="0"/>
    <n v="239772"/>
    <n v="0.19"/>
  </r>
  <r>
    <x v="8275"/>
    <d v="2023-12-17T00:00:00"/>
    <s v="Customer_249"/>
    <x v="3"/>
    <x v="0"/>
    <x v="1"/>
    <x v="1"/>
    <n v="7"/>
    <n v="2488"/>
    <n v="29"/>
    <n v="12365.36"/>
    <x v="8158"/>
    <s v="Card"/>
    <x v="1"/>
    <n v="7"/>
    <n v="2023"/>
    <n v="12"/>
    <x v="2"/>
    <n v="4"/>
    <n v="51"/>
    <n v="4"/>
    <n v="0"/>
    <x v="2"/>
    <x v="0"/>
    <n v="505064"/>
    <n v="0.11"/>
  </r>
  <r>
    <x v="8276"/>
    <d v="2023-12-15T00:00:00"/>
    <s v="Customer_878"/>
    <x v="0"/>
    <x v="1"/>
    <x v="0"/>
    <x v="6"/>
    <n v="8"/>
    <n v="2254"/>
    <n v="19"/>
    <n v="14605.92"/>
    <x v="8159"/>
    <s v="UPI"/>
    <x v="0"/>
    <n v="6"/>
    <n v="2023"/>
    <n v="12"/>
    <x v="2"/>
    <n v="4"/>
    <n v="50"/>
    <n v="3"/>
    <n v="5"/>
    <x v="1"/>
    <x v="1"/>
    <n v="342608"/>
    <n v="0.18"/>
  </r>
  <r>
    <x v="8277"/>
    <d v="2023-01-03T00:00:00"/>
    <s v="Customer_84"/>
    <x v="3"/>
    <x v="0"/>
    <x v="1"/>
    <x v="1"/>
    <n v="7"/>
    <n v="2027"/>
    <n v="7"/>
    <n v="13195.77"/>
    <x v="8160"/>
    <s v="UPI"/>
    <x v="1"/>
    <n v="4"/>
    <n v="2023"/>
    <n v="1"/>
    <x v="0"/>
    <n v="1"/>
    <n v="1"/>
    <n v="1"/>
    <n v="2"/>
    <x v="5"/>
    <x v="1"/>
    <n v="99323"/>
    <n v="0.12"/>
  </r>
  <r>
    <x v="8278"/>
    <d v="2023-10-03T00:00:00"/>
    <s v="Customer_77"/>
    <x v="3"/>
    <x v="1"/>
    <x v="0"/>
    <x v="6"/>
    <n v="9"/>
    <n v="1214"/>
    <n v="23"/>
    <n v="8413.02"/>
    <x v="8161"/>
    <s v="Card"/>
    <x v="0"/>
    <n v="5"/>
    <n v="2023"/>
    <n v="10"/>
    <x v="1"/>
    <n v="4"/>
    <n v="40"/>
    <n v="1"/>
    <n v="2"/>
    <x v="5"/>
    <x v="1"/>
    <n v="251298"/>
    <n v="7.0000000000000007E-2"/>
  </r>
  <r>
    <x v="8279"/>
    <d v="2023-03-30T00:00:00"/>
    <s v="Customer_1435"/>
    <x v="3"/>
    <x v="2"/>
    <x v="0"/>
    <x v="6"/>
    <n v="9"/>
    <n v="2545"/>
    <n v="1"/>
    <n v="22675.95"/>
    <x v="8162"/>
    <s v="Card"/>
    <x v="0"/>
    <n v="2"/>
    <n v="2023"/>
    <n v="3"/>
    <x v="9"/>
    <n v="1"/>
    <n v="13"/>
    <n v="5"/>
    <n v="4"/>
    <x v="4"/>
    <x v="1"/>
    <n v="22905"/>
    <n v="0.13"/>
  </r>
  <r>
    <x v="8280"/>
    <d v="2023-03-18T00:00:00"/>
    <s v="Customer_1550"/>
    <x v="1"/>
    <x v="2"/>
    <x v="1"/>
    <x v="8"/>
    <n v="10"/>
    <n v="2281"/>
    <n v="6"/>
    <n v="21441.4"/>
    <x v="8163"/>
    <s v="Cash"/>
    <x v="1"/>
    <n v="2"/>
    <n v="2023"/>
    <n v="3"/>
    <x v="9"/>
    <n v="1"/>
    <n v="11"/>
    <n v="3"/>
    <n v="6"/>
    <x v="0"/>
    <x v="0"/>
    <n v="136860"/>
    <n v="0.19"/>
  </r>
  <r>
    <x v="8281"/>
    <d v="2023-07-09T00:00:00"/>
    <s v="Customer_461"/>
    <x v="1"/>
    <x v="3"/>
    <x v="2"/>
    <x v="2"/>
    <n v="10"/>
    <n v="3869"/>
    <n v="22"/>
    <n v="30178.2"/>
    <x v="8164"/>
    <s v="UPI"/>
    <x v="0"/>
    <n v="6"/>
    <n v="2023"/>
    <n v="7"/>
    <x v="10"/>
    <n v="3"/>
    <n v="28"/>
    <n v="3"/>
    <n v="0"/>
    <x v="2"/>
    <x v="0"/>
    <n v="851180"/>
    <n v="7.0000000000000007E-2"/>
  </r>
  <r>
    <x v="8282"/>
    <d v="2023-07-16T00:00:00"/>
    <s v="Customer_1252"/>
    <x v="3"/>
    <x v="0"/>
    <x v="1"/>
    <x v="8"/>
    <n v="1"/>
    <n v="3346"/>
    <n v="6"/>
    <n v="3145.24"/>
    <x v="8165"/>
    <s v="Cash"/>
    <x v="2"/>
    <n v="7"/>
    <n v="2023"/>
    <n v="7"/>
    <x v="10"/>
    <n v="3"/>
    <n v="29"/>
    <n v="4"/>
    <n v="0"/>
    <x v="2"/>
    <x v="0"/>
    <n v="20076"/>
    <n v="0.18"/>
  </r>
  <r>
    <x v="8283"/>
    <d v="2023-05-01T00:00:00"/>
    <s v="Customer_772"/>
    <x v="1"/>
    <x v="0"/>
    <x v="1"/>
    <x v="1"/>
    <n v="7"/>
    <n v="4982"/>
    <n v="2"/>
    <n v="34176.519999999997"/>
    <x v="8166"/>
    <s v="UPI"/>
    <x v="0"/>
    <n v="6"/>
    <n v="2023"/>
    <n v="5"/>
    <x v="11"/>
    <n v="2"/>
    <n v="18"/>
    <n v="1"/>
    <n v="1"/>
    <x v="3"/>
    <x v="1"/>
    <n v="69748"/>
    <n v="0.17"/>
  </r>
  <r>
    <x v="8284"/>
    <d v="2023-04-26T00:00:00"/>
    <s v="Customer_1734"/>
    <x v="3"/>
    <x v="1"/>
    <x v="0"/>
    <x v="4"/>
    <n v="10"/>
    <n v="4355"/>
    <n v="1"/>
    <n v="43114.5"/>
    <x v="8167"/>
    <s v="UPI"/>
    <x v="1"/>
    <n v="5"/>
    <n v="2023"/>
    <n v="4"/>
    <x v="8"/>
    <n v="2"/>
    <n v="17"/>
    <n v="5"/>
    <n v="3"/>
    <x v="6"/>
    <x v="1"/>
    <n v="43550"/>
    <n v="0.2"/>
  </r>
  <r>
    <x v="8285"/>
    <d v="2023-08-08T00:00:00"/>
    <s v="Customer_1090"/>
    <x v="3"/>
    <x v="0"/>
    <x v="1"/>
    <x v="1"/>
    <n v="9"/>
    <n v="698"/>
    <n v="25"/>
    <n v="4711.5"/>
    <x v="8168"/>
    <s v="Card"/>
    <x v="2"/>
    <n v="4"/>
    <n v="2023"/>
    <n v="8"/>
    <x v="4"/>
    <n v="3"/>
    <n v="32"/>
    <n v="2"/>
    <n v="2"/>
    <x v="5"/>
    <x v="1"/>
    <n v="157050"/>
    <n v="0.08"/>
  </r>
  <r>
    <x v="8286"/>
    <d v="2023-07-08T00:00:00"/>
    <s v="Customer_1643"/>
    <x v="0"/>
    <x v="2"/>
    <x v="2"/>
    <x v="2"/>
    <n v="10"/>
    <n v="751"/>
    <n v="30"/>
    <n v="5257"/>
    <x v="8169"/>
    <s v="Card"/>
    <x v="0"/>
    <n v="7"/>
    <n v="2023"/>
    <n v="7"/>
    <x v="10"/>
    <n v="3"/>
    <n v="27"/>
    <n v="2"/>
    <n v="6"/>
    <x v="0"/>
    <x v="0"/>
    <n v="225300"/>
    <n v="0.19"/>
  </r>
  <r>
    <x v="8287"/>
    <d v="2023-11-12T00:00:00"/>
    <s v="Customer_1045"/>
    <x v="2"/>
    <x v="1"/>
    <x v="0"/>
    <x v="4"/>
    <n v="9"/>
    <n v="3060"/>
    <n v="9"/>
    <n v="25061.4"/>
    <x v="8170"/>
    <s v="Cash"/>
    <x v="1"/>
    <n v="6"/>
    <n v="2023"/>
    <n v="11"/>
    <x v="6"/>
    <n v="4"/>
    <n v="46"/>
    <n v="3"/>
    <n v="0"/>
    <x v="2"/>
    <x v="0"/>
    <n v="247860"/>
    <n v="0.06"/>
  </r>
  <r>
    <x v="8288"/>
    <d v="2023-12-24T00:00:00"/>
    <s v="Customer_128"/>
    <x v="1"/>
    <x v="0"/>
    <x v="2"/>
    <x v="7"/>
    <n v="6"/>
    <n v="1875"/>
    <n v="19"/>
    <n v="9112.5"/>
    <x v="8171"/>
    <s v="Card"/>
    <x v="0"/>
    <n v="4"/>
    <n v="2023"/>
    <n v="12"/>
    <x v="2"/>
    <n v="4"/>
    <n v="52"/>
    <n v="5"/>
    <n v="0"/>
    <x v="2"/>
    <x v="0"/>
    <n v="213750"/>
    <n v="0.11"/>
  </r>
  <r>
    <x v="8289"/>
    <d v="2023-08-23T00:00:00"/>
    <s v="Customer_116"/>
    <x v="1"/>
    <x v="1"/>
    <x v="0"/>
    <x v="0"/>
    <n v="9"/>
    <n v="2898"/>
    <n v="14"/>
    <n v="22430.52"/>
    <x v="8172"/>
    <s v="UPI"/>
    <x v="0"/>
    <n v="2"/>
    <n v="2023"/>
    <n v="8"/>
    <x v="4"/>
    <n v="3"/>
    <n v="34"/>
    <n v="4"/>
    <n v="3"/>
    <x v="6"/>
    <x v="1"/>
    <n v="365148"/>
    <n v="0.19"/>
  </r>
  <r>
    <x v="8290"/>
    <d v="2023-07-17T00:00:00"/>
    <s v="Customer_895"/>
    <x v="3"/>
    <x v="1"/>
    <x v="2"/>
    <x v="7"/>
    <n v="3"/>
    <n v="123"/>
    <n v="9"/>
    <n v="335.79"/>
    <x v="8173"/>
    <s v="UPI"/>
    <x v="2"/>
    <n v="3"/>
    <n v="2023"/>
    <n v="7"/>
    <x v="10"/>
    <n v="3"/>
    <n v="29"/>
    <n v="4"/>
    <n v="1"/>
    <x v="3"/>
    <x v="1"/>
    <n v="3321"/>
    <n v="0.16"/>
  </r>
  <r>
    <x v="8291"/>
    <d v="2023-03-05T00:00:00"/>
    <s v="Customer_339"/>
    <x v="1"/>
    <x v="0"/>
    <x v="1"/>
    <x v="3"/>
    <n v="7"/>
    <n v="885"/>
    <n v="30"/>
    <n v="4336.5"/>
    <x v="8174"/>
    <s v="Card"/>
    <x v="0"/>
    <n v="6"/>
    <n v="2023"/>
    <n v="3"/>
    <x v="9"/>
    <n v="1"/>
    <n v="10"/>
    <n v="2"/>
    <n v="0"/>
    <x v="2"/>
    <x v="0"/>
    <n v="185850"/>
    <n v="0.13"/>
  </r>
  <r>
    <x v="8292"/>
    <d v="2023-03-18T00:00:00"/>
    <s v="Customer_1254"/>
    <x v="1"/>
    <x v="3"/>
    <x v="0"/>
    <x v="0"/>
    <n v="4"/>
    <n v="4055"/>
    <n v="30"/>
    <n v="11354"/>
    <x v="8175"/>
    <s v="Cash"/>
    <x v="0"/>
    <n v="7"/>
    <n v="2023"/>
    <n v="3"/>
    <x v="9"/>
    <n v="1"/>
    <n v="11"/>
    <n v="3"/>
    <n v="6"/>
    <x v="0"/>
    <x v="0"/>
    <n v="486600"/>
    <n v="7.0000000000000007E-2"/>
  </r>
  <r>
    <x v="8293"/>
    <d v="2023-01-25T00:00:00"/>
    <s v="Customer_439"/>
    <x v="1"/>
    <x v="0"/>
    <x v="2"/>
    <x v="5"/>
    <n v="1"/>
    <n v="3170"/>
    <n v="22"/>
    <n v="2472.6"/>
    <x v="8176"/>
    <s v="Card"/>
    <x v="1"/>
    <n v="7"/>
    <n v="2023"/>
    <n v="1"/>
    <x v="0"/>
    <n v="1"/>
    <n v="4"/>
    <n v="4"/>
    <n v="3"/>
    <x v="6"/>
    <x v="1"/>
    <n v="69740"/>
    <n v="0.13"/>
  </r>
  <r>
    <x v="8294"/>
    <d v="2023-07-18T00:00:00"/>
    <s v="Customer_1206"/>
    <x v="0"/>
    <x v="3"/>
    <x v="1"/>
    <x v="8"/>
    <n v="2"/>
    <n v="4113"/>
    <n v="26"/>
    <n v="6087.24"/>
    <x v="8177"/>
    <s v="Cash"/>
    <x v="0"/>
    <n v="7"/>
    <n v="2023"/>
    <n v="7"/>
    <x v="10"/>
    <n v="3"/>
    <n v="29"/>
    <n v="4"/>
    <n v="2"/>
    <x v="5"/>
    <x v="1"/>
    <n v="213876"/>
    <n v="0.09"/>
  </r>
  <r>
    <x v="8295"/>
    <d v="2023-08-23T00:00:00"/>
    <s v="Customer_1962"/>
    <x v="2"/>
    <x v="2"/>
    <x v="1"/>
    <x v="1"/>
    <n v="2"/>
    <n v="1929"/>
    <n v="5"/>
    <n v="3665.1"/>
    <x v="8178"/>
    <s v="Cash"/>
    <x v="0"/>
    <n v="5"/>
    <n v="2023"/>
    <n v="8"/>
    <x v="4"/>
    <n v="3"/>
    <n v="34"/>
    <n v="4"/>
    <n v="3"/>
    <x v="6"/>
    <x v="1"/>
    <n v="19290"/>
    <n v="0.14000000000000001"/>
  </r>
  <r>
    <x v="8296"/>
    <d v="2023-07-15T00:00:00"/>
    <s v="Customer_1687"/>
    <x v="3"/>
    <x v="1"/>
    <x v="1"/>
    <x v="3"/>
    <n v="9"/>
    <n v="1122"/>
    <n v="23"/>
    <n v="7775.46"/>
    <x v="8179"/>
    <s v="UPI"/>
    <x v="2"/>
    <n v="2"/>
    <n v="2023"/>
    <n v="7"/>
    <x v="10"/>
    <n v="3"/>
    <n v="28"/>
    <n v="3"/>
    <n v="6"/>
    <x v="0"/>
    <x v="0"/>
    <n v="232254"/>
    <n v="0.09"/>
  </r>
  <r>
    <x v="8297"/>
    <d v="2023-11-15T00:00:00"/>
    <s v="Customer_427"/>
    <x v="2"/>
    <x v="0"/>
    <x v="1"/>
    <x v="8"/>
    <n v="3"/>
    <n v="4914"/>
    <n v="29"/>
    <n v="10466.82"/>
    <x v="8180"/>
    <s v="Card"/>
    <x v="0"/>
    <n v="5"/>
    <n v="2023"/>
    <n v="11"/>
    <x v="6"/>
    <n v="4"/>
    <n v="46"/>
    <n v="3"/>
    <n v="3"/>
    <x v="6"/>
    <x v="1"/>
    <n v="427518"/>
    <n v="0.09"/>
  </r>
  <r>
    <x v="8298"/>
    <d v="2023-04-29T00:00:00"/>
    <s v="Customer_1740"/>
    <x v="1"/>
    <x v="2"/>
    <x v="2"/>
    <x v="5"/>
    <n v="10"/>
    <n v="1806"/>
    <n v="24"/>
    <n v="13725.6"/>
    <x v="8181"/>
    <s v="Cash"/>
    <x v="1"/>
    <n v="5"/>
    <n v="2023"/>
    <n v="4"/>
    <x v="8"/>
    <n v="2"/>
    <n v="17"/>
    <n v="5"/>
    <n v="6"/>
    <x v="0"/>
    <x v="0"/>
    <n v="433440"/>
    <n v="0.12"/>
  </r>
  <r>
    <x v="8299"/>
    <d v="2023-12-26T00:00:00"/>
    <s v="Customer_1073"/>
    <x v="3"/>
    <x v="0"/>
    <x v="0"/>
    <x v="0"/>
    <n v="10"/>
    <n v="4717"/>
    <n v="18"/>
    <n v="38679.4"/>
    <x v="1790"/>
    <s v="Cash"/>
    <x v="2"/>
    <n v="4"/>
    <n v="2023"/>
    <n v="12"/>
    <x v="2"/>
    <n v="4"/>
    <n v="52"/>
    <n v="5"/>
    <n v="2"/>
    <x v="5"/>
    <x v="1"/>
    <n v="849060"/>
    <n v="0.15"/>
  </r>
  <r>
    <x v="8300"/>
    <d v="2023-10-23T00:00:00"/>
    <s v="Customer_1289"/>
    <x v="0"/>
    <x v="2"/>
    <x v="0"/>
    <x v="6"/>
    <n v="7"/>
    <n v="4359"/>
    <n v="18"/>
    <n v="25020.66"/>
    <x v="8182"/>
    <s v="Card"/>
    <x v="0"/>
    <n v="5"/>
    <n v="2023"/>
    <n v="10"/>
    <x v="1"/>
    <n v="4"/>
    <n v="43"/>
    <n v="4"/>
    <n v="1"/>
    <x v="3"/>
    <x v="1"/>
    <n v="549234"/>
    <n v="0.17"/>
  </r>
  <r>
    <x v="8301"/>
    <d v="2023-02-05T00:00:00"/>
    <s v="Customer_1290"/>
    <x v="0"/>
    <x v="2"/>
    <x v="2"/>
    <x v="2"/>
    <n v="8"/>
    <n v="204"/>
    <n v="26"/>
    <n v="1207.68"/>
    <x v="8183"/>
    <s v="Card"/>
    <x v="0"/>
    <n v="2"/>
    <n v="2023"/>
    <n v="2"/>
    <x v="3"/>
    <n v="1"/>
    <n v="6"/>
    <n v="2"/>
    <n v="0"/>
    <x v="2"/>
    <x v="0"/>
    <n v="42432"/>
    <n v="7.0000000000000007E-2"/>
  </r>
  <r>
    <x v="8302"/>
    <d v="2023-01-10T00:00:00"/>
    <s v="Customer_196"/>
    <x v="2"/>
    <x v="3"/>
    <x v="2"/>
    <x v="5"/>
    <n v="8"/>
    <n v="427"/>
    <n v="30"/>
    <n v="2391.1999999999998"/>
    <x v="8184"/>
    <s v="UPI"/>
    <x v="1"/>
    <n v="2"/>
    <n v="2023"/>
    <n v="1"/>
    <x v="0"/>
    <n v="1"/>
    <n v="2"/>
    <n v="2"/>
    <n v="2"/>
    <x v="5"/>
    <x v="1"/>
    <n v="102480"/>
    <n v="0.16"/>
  </r>
  <r>
    <x v="8303"/>
    <d v="2023-12-30T00:00:00"/>
    <s v="Customer_1844"/>
    <x v="1"/>
    <x v="3"/>
    <x v="2"/>
    <x v="5"/>
    <n v="7"/>
    <n v="1390"/>
    <n v="13"/>
    <n v="8465.1"/>
    <x v="8185"/>
    <s v="Card"/>
    <x v="0"/>
    <n v="3"/>
    <n v="2023"/>
    <n v="12"/>
    <x v="2"/>
    <n v="4"/>
    <n v="52"/>
    <n v="5"/>
    <n v="6"/>
    <x v="0"/>
    <x v="0"/>
    <n v="126490"/>
    <n v="0.1"/>
  </r>
  <r>
    <x v="8304"/>
    <d v="2023-11-26T00:00:00"/>
    <s v="Customer_613"/>
    <x v="2"/>
    <x v="1"/>
    <x v="1"/>
    <x v="1"/>
    <n v="6"/>
    <n v="2980"/>
    <n v="17"/>
    <n v="14840.4"/>
    <x v="8186"/>
    <s v="Cash"/>
    <x v="2"/>
    <n v="3"/>
    <n v="2023"/>
    <n v="11"/>
    <x v="6"/>
    <n v="4"/>
    <n v="48"/>
    <n v="5"/>
    <n v="0"/>
    <x v="2"/>
    <x v="0"/>
    <n v="303960"/>
    <n v="0.14000000000000001"/>
  </r>
  <r>
    <x v="8305"/>
    <d v="2023-05-06T00:00:00"/>
    <s v="Customer_489"/>
    <x v="3"/>
    <x v="0"/>
    <x v="0"/>
    <x v="6"/>
    <n v="7"/>
    <n v="1507"/>
    <n v="26"/>
    <n v="7806.26"/>
    <x v="8187"/>
    <s v="Cash"/>
    <x v="2"/>
    <n v="1"/>
    <n v="2023"/>
    <n v="5"/>
    <x v="11"/>
    <n v="2"/>
    <n v="18"/>
    <n v="1"/>
    <n v="6"/>
    <x v="0"/>
    <x v="0"/>
    <n v="274274"/>
    <n v="0.11"/>
  </r>
  <r>
    <x v="8306"/>
    <d v="2023-07-17T00:00:00"/>
    <s v="Customer_1205"/>
    <x v="3"/>
    <x v="1"/>
    <x v="0"/>
    <x v="6"/>
    <n v="7"/>
    <n v="1714"/>
    <n v="27"/>
    <n v="8758.5400000000009"/>
    <x v="8188"/>
    <s v="Card"/>
    <x v="1"/>
    <n v="2"/>
    <n v="2023"/>
    <n v="7"/>
    <x v="10"/>
    <n v="3"/>
    <n v="29"/>
    <n v="4"/>
    <n v="1"/>
    <x v="3"/>
    <x v="1"/>
    <n v="323946"/>
    <n v="0.08"/>
  </r>
  <r>
    <x v="8307"/>
    <d v="2023-06-24T00:00:00"/>
    <s v="Customer_701"/>
    <x v="1"/>
    <x v="1"/>
    <x v="0"/>
    <x v="6"/>
    <n v="4"/>
    <n v="1029"/>
    <n v="12"/>
    <n v="3622.08"/>
    <x v="8189"/>
    <s v="Cash"/>
    <x v="1"/>
    <n v="3"/>
    <n v="2023"/>
    <n v="6"/>
    <x v="7"/>
    <n v="2"/>
    <n v="25"/>
    <n v="4"/>
    <n v="6"/>
    <x v="0"/>
    <x v="0"/>
    <n v="49392"/>
    <n v="0.17"/>
  </r>
  <r>
    <x v="8308"/>
    <d v="2023-06-23T00:00:00"/>
    <s v="Customer_1464"/>
    <x v="1"/>
    <x v="2"/>
    <x v="2"/>
    <x v="7"/>
    <n v="3"/>
    <n v="542"/>
    <n v="13"/>
    <n v="1414.62"/>
    <x v="8190"/>
    <s v="Cash"/>
    <x v="2"/>
    <n v="7"/>
    <n v="2023"/>
    <n v="6"/>
    <x v="7"/>
    <n v="2"/>
    <n v="25"/>
    <n v="4"/>
    <n v="5"/>
    <x v="1"/>
    <x v="1"/>
    <n v="21138"/>
    <n v="0.11"/>
  </r>
  <r>
    <x v="8309"/>
    <d v="2023-09-13T00:00:00"/>
    <s v="Customer_648"/>
    <x v="2"/>
    <x v="0"/>
    <x v="1"/>
    <x v="8"/>
    <n v="5"/>
    <n v="1351"/>
    <n v="6"/>
    <n v="6349.7"/>
    <x v="8191"/>
    <s v="Cash"/>
    <x v="1"/>
    <n v="5"/>
    <n v="2023"/>
    <n v="9"/>
    <x v="5"/>
    <n v="3"/>
    <n v="37"/>
    <n v="3"/>
    <n v="3"/>
    <x v="6"/>
    <x v="1"/>
    <n v="40530"/>
    <n v="0.11"/>
  </r>
  <r>
    <x v="8310"/>
    <d v="2023-04-09T00:00:00"/>
    <s v="Customer_1876"/>
    <x v="3"/>
    <x v="1"/>
    <x v="1"/>
    <x v="8"/>
    <n v="8"/>
    <n v="1915"/>
    <n v="11"/>
    <n v="13634.8"/>
    <x v="8192"/>
    <s v="Card"/>
    <x v="0"/>
    <n v="1"/>
    <n v="2023"/>
    <n v="4"/>
    <x v="8"/>
    <n v="2"/>
    <n v="15"/>
    <n v="3"/>
    <n v="0"/>
    <x v="2"/>
    <x v="0"/>
    <n v="168520"/>
    <n v="0.19"/>
  </r>
  <r>
    <x v="8311"/>
    <d v="2023-06-27T00:00:00"/>
    <s v="Customer_326"/>
    <x v="2"/>
    <x v="1"/>
    <x v="1"/>
    <x v="3"/>
    <n v="6"/>
    <n v="1036"/>
    <n v="1"/>
    <n v="6153.84"/>
    <x v="8193"/>
    <s v="Card"/>
    <x v="2"/>
    <n v="7"/>
    <n v="2023"/>
    <n v="6"/>
    <x v="7"/>
    <n v="2"/>
    <n v="26"/>
    <n v="5"/>
    <n v="2"/>
    <x v="5"/>
    <x v="1"/>
    <n v="6216"/>
    <n v="0.09"/>
  </r>
  <r>
    <x v="8312"/>
    <d v="2023-03-10T00:00:00"/>
    <s v="Customer_1329"/>
    <x v="2"/>
    <x v="0"/>
    <x v="0"/>
    <x v="0"/>
    <n v="8"/>
    <n v="1076"/>
    <n v="11"/>
    <n v="7661.12"/>
    <x v="8194"/>
    <s v="UPI"/>
    <x v="2"/>
    <n v="5"/>
    <n v="2023"/>
    <n v="3"/>
    <x v="9"/>
    <n v="1"/>
    <n v="10"/>
    <n v="2"/>
    <n v="5"/>
    <x v="1"/>
    <x v="1"/>
    <n v="94688"/>
    <n v="0.16"/>
  </r>
  <r>
    <x v="8313"/>
    <d v="2023-12-19T00:00:00"/>
    <s v="Customer_1706"/>
    <x v="3"/>
    <x v="3"/>
    <x v="1"/>
    <x v="8"/>
    <n v="8"/>
    <n v="787"/>
    <n v="10"/>
    <n v="5666.4"/>
    <x v="8195"/>
    <s v="Cash"/>
    <x v="1"/>
    <n v="6"/>
    <n v="2023"/>
    <n v="12"/>
    <x v="2"/>
    <n v="4"/>
    <n v="51"/>
    <n v="4"/>
    <n v="2"/>
    <x v="5"/>
    <x v="1"/>
    <n v="62960"/>
    <n v="7.0000000000000007E-2"/>
  </r>
  <r>
    <x v="8314"/>
    <d v="2023-03-16T00:00:00"/>
    <s v="Customer_1145"/>
    <x v="3"/>
    <x v="0"/>
    <x v="2"/>
    <x v="2"/>
    <n v="3"/>
    <n v="2424"/>
    <n v="3"/>
    <n v="7053.84"/>
    <x v="8196"/>
    <s v="Cash"/>
    <x v="2"/>
    <n v="5"/>
    <n v="2023"/>
    <n v="3"/>
    <x v="9"/>
    <n v="1"/>
    <n v="11"/>
    <n v="3"/>
    <n v="4"/>
    <x v="4"/>
    <x v="1"/>
    <n v="21816"/>
    <n v="0.14000000000000001"/>
  </r>
  <r>
    <x v="8315"/>
    <d v="2023-12-20T00:00:00"/>
    <s v="Customer_1561"/>
    <x v="2"/>
    <x v="0"/>
    <x v="0"/>
    <x v="4"/>
    <n v="5"/>
    <n v="3133"/>
    <n v="0"/>
    <n v="15665"/>
    <x v="8197"/>
    <s v="Cash"/>
    <x v="1"/>
    <n v="4"/>
    <n v="2023"/>
    <n v="12"/>
    <x v="2"/>
    <n v="4"/>
    <n v="51"/>
    <n v="4"/>
    <n v="3"/>
    <x v="6"/>
    <x v="1"/>
    <n v="0"/>
    <n v="0.15"/>
  </r>
  <r>
    <x v="8316"/>
    <d v="2023-01-13T00:00:00"/>
    <s v="Customer_1269"/>
    <x v="2"/>
    <x v="2"/>
    <x v="1"/>
    <x v="1"/>
    <n v="9"/>
    <n v="1370"/>
    <n v="0"/>
    <n v="12330"/>
    <x v="8198"/>
    <s v="Card"/>
    <x v="0"/>
    <n v="3"/>
    <n v="2023"/>
    <n v="1"/>
    <x v="0"/>
    <n v="1"/>
    <n v="2"/>
    <n v="2"/>
    <n v="5"/>
    <x v="1"/>
    <x v="1"/>
    <n v="0"/>
    <n v="0.13"/>
  </r>
  <r>
    <x v="8317"/>
    <d v="2023-07-26T00:00:00"/>
    <s v="Customer_991"/>
    <x v="0"/>
    <x v="2"/>
    <x v="2"/>
    <x v="7"/>
    <n v="6"/>
    <n v="2405"/>
    <n v="19"/>
    <n v="11688.3"/>
    <x v="8199"/>
    <s v="UPI"/>
    <x v="0"/>
    <n v="3"/>
    <n v="2023"/>
    <n v="7"/>
    <x v="10"/>
    <n v="3"/>
    <n v="30"/>
    <n v="5"/>
    <n v="3"/>
    <x v="6"/>
    <x v="1"/>
    <n v="274170"/>
    <n v="0.14000000000000001"/>
  </r>
  <r>
    <x v="8318"/>
    <d v="2023-09-21T00:00:00"/>
    <s v="Customer_1177"/>
    <x v="1"/>
    <x v="2"/>
    <x v="0"/>
    <x v="0"/>
    <n v="8"/>
    <n v="3834"/>
    <n v="16"/>
    <n v="25764.48"/>
    <x v="8200"/>
    <s v="UPI"/>
    <x v="0"/>
    <n v="4"/>
    <n v="2023"/>
    <n v="9"/>
    <x v="5"/>
    <n v="3"/>
    <n v="38"/>
    <n v="4"/>
    <n v="4"/>
    <x v="4"/>
    <x v="1"/>
    <n v="490752"/>
    <n v="0.19"/>
  </r>
  <r>
    <x v="8319"/>
    <d v="2023-03-16T00:00:00"/>
    <s v="Customer_718"/>
    <x v="0"/>
    <x v="2"/>
    <x v="1"/>
    <x v="8"/>
    <n v="9"/>
    <n v="1974"/>
    <n v="0"/>
    <n v="17766"/>
    <x v="8201"/>
    <s v="UPI"/>
    <x v="1"/>
    <n v="5"/>
    <n v="2023"/>
    <n v="3"/>
    <x v="9"/>
    <n v="1"/>
    <n v="11"/>
    <n v="3"/>
    <n v="4"/>
    <x v="4"/>
    <x v="1"/>
    <n v="0"/>
    <n v="0.14000000000000001"/>
  </r>
  <r>
    <x v="8320"/>
    <d v="2023-07-30T00:00:00"/>
    <s v="Customer_1189"/>
    <x v="0"/>
    <x v="1"/>
    <x v="2"/>
    <x v="2"/>
    <n v="6"/>
    <n v="3175"/>
    <n v="18"/>
    <n v="15621"/>
    <x v="8202"/>
    <s v="UPI"/>
    <x v="1"/>
    <n v="1"/>
    <n v="2023"/>
    <n v="7"/>
    <x v="10"/>
    <n v="3"/>
    <n v="31"/>
    <n v="6"/>
    <n v="0"/>
    <x v="2"/>
    <x v="0"/>
    <n v="342900"/>
    <n v="0.18"/>
  </r>
  <r>
    <x v="8321"/>
    <d v="2023-09-04T00:00:00"/>
    <s v="Customer_1451"/>
    <x v="1"/>
    <x v="0"/>
    <x v="2"/>
    <x v="5"/>
    <n v="3"/>
    <n v="4048"/>
    <n v="22"/>
    <n v="9472.32"/>
    <x v="8203"/>
    <s v="Cash"/>
    <x v="0"/>
    <n v="4"/>
    <n v="2023"/>
    <n v="9"/>
    <x v="5"/>
    <n v="3"/>
    <n v="36"/>
    <n v="2"/>
    <n v="1"/>
    <x v="3"/>
    <x v="1"/>
    <n v="267168"/>
    <n v="0.13"/>
  </r>
  <r>
    <x v="8322"/>
    <d v="2023-01-15T00:00:00"/>
    <s v="Customer_1430"/>
    <x v="3"/>
    <x v="0"/>
    <x v="0"/>
    <x v="0"/>
    <n v="10"/>
    <n v="2672"/>
    <n v="15"/>
    <n v="22712"/>
    <x v="8204"/>
    <s v="UPI"/>
    <x v="1"/>
    <n v="7"/>
    <n v="2023"/>
    <n v="1"/>
    <x v="0"/>
    <n v="1"/>
    <n v="3"/>
    <n v="3"/>
    <n v="0"/>
    <x v="2"/>
    <x v="0"/>
    <n v="400800"/>
    <n v="0.19"/>
  </r>
  <r>
    <x v="8323"/>
    <d v="2023-12-17T00:00:00"/>
    <s v="Customer_1592"/>
    <x v="1"/>
    <x v="0"/>
    <x v="2"/>
    <x v="7"/>
    <n v="3"/>
    <n v="3244"/>
    <n v="4"/>
    <n v="9342.7199999999993"/>
    <x v="8205"/>
    <s v="Cash"/>
    <x v="2"/>
    <n v="7"/>
    <n v="2023"/>
    <n v="12"/>
    <x v="2"/>
    <n v="4"/>
    <n v="51"/>
    <n v="4"/>
    <n v="0"/>
    <x v="2"/>
    <x v="0"/>
    <n v="38928"/>
    <n v="0.1"/>
  </r>
  <r>
    <x v="8324"/>
    <d v="2023-06-06T00:00:00"/>
    <s v="Customer_1641"/>
    <x v="0"/>
    <x v="2"/>
    <x v="1"/>
    <x v="1"/>
    <n v="3"/>
    <n v="2616"/>
    <n v="0"/>
    <n v="7848"/>
    <x v="8206"/>
    <s v="UPI"/>
    <x v="0"/>
    <n v="2"/>
    <n v="2023"/>
    <n v="6"/>
    <x v="7"/>
    <n v="2"/>
    <n v="23"/>
    <n v="2"/>
    <n v="2"/>
    <x v="5"/>
    <x v="1"/>
    <n v="0"/>
    <n v="0.05"/>
  </r>
  <r>
    <x v="8325"/>
    <d v="2023-06-27T00:00:00"/>
    <s v="Customer_76"/>
    <x v="3"/>
    <x v="1"/>
    <x v="1"/>
    <x v="1"/>
    <n v="4"/>
    <n v="463"/>
    <n v="27"/>
    <n v="1351.96"/>
    <x v="8207"/>
    <s v="UPI"/>
    <x v="2"/>
    <n v="5"/>
    <n v="2023"/>
    <n v="6"/>
    <x v="7"/>
    <n v="2"/>
    <n v="26"/>
    <n v="5"/>
    <n v="2"/>
    <x v="5"/>
    <x v="1"/>
    <n v="50004"/>
    <n v="0.16"/>
  </r>
  <r>
    <x v="8326"/>
    <d v="2023-04-17T00:00:00"/>
    <s v="Customer_312"/>
    <x v="3"/>
    <x v="2"/>
    <x v="0"/>
    <x v="6"/>
    <n v="10"/>
    <n v="3372"/>
    <n v="23"/>
    <n v="25964.400000000001"/>
    <x v="8208"/>
    <s v="Cash"/>
    <x v="2"/>
    <n v="4"/>
    <n v="2023"/>
    <n v="4"/>
    <x v="8"/>
    <n v="2"/>
    <n v="16"/>
    <n v="4"/>
    <n v="1"/>
    <x v="3"/>
    <x v="1"/>
    <n v="775560"/>
    <n v="0.19"/>
  </r>
  <r>
    <x v="8327"/>
    <d v="2023-01-01T00:00:00"/>
    <s v="Customer_1260"/>
    <x v="2"/>
    <x v="0"/>
    <x v="1"/>
    <x v="3"/>
    <n v="2"/>
    <n v="4321"/>
    <n v="29"/>
    <n v="6135.82"/>
    <x v="8209"/>
    <s v="Card"/>
    <x v="2"/>
    <n v="2"/>
    <n v="2023"/>
    <n v="1"/>
    <x v="0"/>
    <n v="1"/>
    <n v="1"/>
    <n v="1"/>
    <n v="0"/>
    <x v="2"/>
    <x v="0"/>
    <n v="250618"/>
    <n v="0.11"/>
  </r>
  <r>
    <x v="8328"/>
    <d v="2023-02-08T00:00:00"/>
    <s v="Customer_227"/>
    <x v="2"/>
    <x v="1"/>
    <x v="0"/>
    <x v="4"/>
    <n v="7"/>
    <n v="4057"/>
    <n v="10"/>
    <n v="25559.1"/>
    <x v="8210"/>
    <s v="Cash"/>
    <x v="2"/>
    <n v="7"/>
    <n v="2023"/>
    <n v="2"/>
    <x v="3"/>
    <n v="1"/>
    <n v="6"/>
    <n v="2"/>
    <n v="3"/>
    <x v="6"/>
    <x v="1"/>
    <n v="283990"/>
    <n v="0.18"/>
  </r>
  <r>
    <x v="8329"/>
    <d v="2023-08-14T00:00:00"/>
    <s v="Customer_1778"/>
    <x v="1"/>
    <x v="1"/>
    <x v="1"/>
    <x v="8"/>
    <n v="8"/>
    <n v="4691"/>
    <n v="15"/>
    <n v="31898.799999999999"/>
    <x v="8211"/>
    <s v="UPI"/>
    <x v="0"/>
    <n v="1"/>
    <n v="2023"/>
    <n v="8"/>
    <x v="4"/>
    <n v="3"/>
    <n v="33"/>
    <n v="3"/>
    <n v="1"/>
    <x v="3"/>
    <x v="1"/>
    <n v="562920"/>
    <n v="0.12"/>
  </r>
  <r>
    <x v="8330"/>
    <d v="2023-07-28T00:00:00"/>
    <s v="Customer_189"/>
    <x v="1"/>
    <x v="0"/>
    <x v="0"/>
    <x v="6"/>
    <n v="6"/>
    <n v="2762"/>
    <n v="20"/>
    <n v="13257.6"/>
    <x v="8212"/>
    <s v="UPI"/>
    <x v="1"/>
    <n v="3"/>
    <n v="2023"/>
    <n v="7"/>
    <x v="10"/>
    <n v="3"/>
    <n v="30"/>
    <n v="5"/>
    <n v="5"/>
    <x v="1"/>
    <x v="1"/>
    <n v="331440"/>
    <n v="0.11"/>
  </r>
  <r>
    <x v="8331"/>
    <d v="2023-12-28T00:00:00"/>
    <s v="Customer_872"/>
    <x v="1"/>
    <x v="1"/>
    <x v="0"/>
    <x v="0"/>
    <n v="9"/>
    <n v="1039"/>
    <n v="6"/>
    <n v="8789.94"/>
    <x v="8213"/>
    <s v="Cash"/>
    <x v="1"/>
    <n v="3"/>
    <n v="2023"/>
    <n v="12"/>
    <x v="2"/>
    <n v="4"/>
    <n v="52"/>
    <n v="5"/>
    <n v="4"/>
    <x v="4"/>
    <x v="1"/>
    <n v="56106"/>
    <n v="0.08"/>
  </r>
  <r>
    <x v="8332"/>
    <d v="2023-11-22T00:00:00"/>
    <s v="Customer_856"/>
    <x v="2"/>
    <x v="0"/>
    <x v="0"/>
    <x v="4"/>
    <n v="3"/>
    <n v="4365"/>
    <n v="6"/>
    <n v="12309.3"/>
    <x v="8214"/>
    <s v="Card"/>
    <x v="0"/>
    <n v="3"/>
    <n v="2023"/>
    <n v="11"/>
    <x v="6"/>
    <n v="4"/>
    <n v="47"/>
    <n v="4"/>
    <n v="3"/>
    <x v="6"/>
    <x v="1"/>
    <n v="78570"/>
    <n v="0.15"/>
  </r>
  <r>
    <x v="8333"/>
    <d v="2023-12-24T00:00:00"/>
    <s v="Customer_1162"/>
    <x v="3"/>
    <x v="0"/>
    <x v="0"/>
    <x v="0"/>
    <n v="6"/>
    <n v="4390"/>
    <n v="8"/>
    <n v="24232.799999999999"/>
    <x v="8215"/>
    <s v="UPI"/>
    <x v="1"/>
    <n v="3"/>
    <n v="2023"/>
    <n v="12"/>
    <x v="2"/>
    <n v="4"/>
    <n v="52"/>
    <n v="5"/>
    <n v="0"/>
    <x v="2"/>
    <x v="0"/>
    <n v="210720"/>
    <n v="0.1"/>
  </r>
  <r>
    <x v="8334"/>
    <d v="2023-01-17T00:00:00"/>
    <s v="Customer_57"/>
    <x v="0"/>
    <x v="2"/>
    <x v="0"/>
    <x v="0"/>
    <n v="2"/>
    <n v="2014"/>
    <n v="16"/>
    <n v="3383.52"/>
    <x v="8216"/>
    <s v="Card"/>
    <x v="1"/>
    <n v="1"/>
    <n v="2023"/>
    <n v="1"/>
    <x v="0"/>
    <n v="1"/>
    <n v="3"/>
    <n v="3"/>
    <n v="2"/>
    <x v="5"/>
    <x v="1"/>
    <n v="64448"/>
    <n v="0.08"/>
  </r>
  <r>
    <x v="8335"/>
    <d v="2023-07-21T00:00:00"/>
    <s v="Customer_1861"/>
    <x v="2"/>
    <x v="0"/>
    <x v="1"/>
    <x v="8"/>
    <n v="4"/>
    <n v="885"/>
    <n v="30"/>
    <n v="2478"/>
    <x v="8217"/>
    <s v="Cash"/>
    <x v="1"/>
    <n v="5"/>
    <n v="2023"/>
    <n v="7"/>
    <x v="10"/>
    <n v="3"/>
    <n v="29"/>
    <n v="4"/>
    <n v="5"/>
    <x v="1"/>
    <x v="1"/>
    <n v="106200"/>
    <n v="0.14000000000000001"/>
  </r>
  <r>
    <x v="8336"/>
    <d v="2023-04-04T00:00:00"/>
    <s v="Customer_1929"/>
    <x v="3"/>
    <x v="1"/>
    <x v="0"/>
    <x v="4"/>
    <n v="9"/>
    <n v="2943"/>
    <n v="11"/>
    <n v="23573.43"/>
    <x v="8218"/>
    <s v="UPI"/>
    <x v="1"/>
    <n v="1"/>
    <n v="2023"/>
    <n v="4"/>
    <x v="8"/>
    <n v="2"/>
    <n v="14"/>
    <n v="2"/>
    <n v="2"/>
    <x v="5"/>
    <x v="1"/>
    <n v="291357"/>
    <n v="0.19"/>
  </r>
  <r>
    <x v="8337"/>
    <d v="2023-04-08T00:00:00"/>
    <s v="Customer_928"/>
    <x v="0"/>
    <x v="0"/>
    <x v="2"/>
    <x v="5"/>
    <n v="3"/>
    <n v="3352"/>
    <n v="3"/>
    <n v="9754.32"/>
    <x v="8219"/>
    <s v="Cash"/>
    <x v="0"/>
    <n v="4"/>
    <n v="2023"/>
    <n v="4"/>
    <x v="8"/>
    <n v="2"/>
    <n v="14"/>
    <n v="2"/>
    <n v="6"/>
    <x v="0"/>
    <x v="0"/>
    <n v="30168"/>
    <n v="0.12"/>
  </r>
  <r>
    <x v="8338"/>
    <d v="2023-04-30T00:00:00"/>
    <s v="Customer_854"/>
    <x v="2"/>
    <x v="1"/>
    <x v="2"/>
    <x v="2"/>
    <n v="4"/>
    <n v="2778"/>
    <n v="20"/>
    <n v="8889.6"/>
    <x v="8220"/>
    <s v="UPI"/>
    <x v="2"/>
    <n v="6"/>
    <n v="2023"/>
    <n v="4"/>
    <x v="8"/>
    <n v="2"/>
    <n v="18"/>
    <n v="6"/>
    <n v="0"/>
    <x v="2"/>
    <x v="0"/>
    <n v="222240"/>
    <n v="0.15"/>
  </r>
  <r>
    <x v="8339"/>
    <d v="2023-02-07T00:00:00"/>
    <s v="Customer_1740"/>
    <x v="1"/>
    <x v="1"/>
    <x v="0"/>
    <x v="6"/>
    <n v="4"/>
    <n v="426"/>
    <n v="0"/>
    <n v="1704"/>
    <x v="8221"/>
    <s v="Card"/>
    <x v="0"/>
    <n v="3"/>
    <n v="2023"/>
    <n v="2"/>
    <x v="3"/>
    <n v="1"/>
    <n v="6"/>
    <n v="2"/>
    <n v="2"/>
    <x v="5"/>
    <x v="1"/>
    <n v="0"/>
    <n v="0.13"/>
  </r>
  <r>
    <x v="8340"/>
    <d v="2023-07-11T00:00:00"/>
    <s v="Customer_1643"/>
    <x v="0"/>
    <x v="1"/>
    <x v="2"/>
    <x v="2"/>
    <n v="4"/>
    <n v="281"/>
    <n v="7"/>
    <n v="1045.32"/>
    <x v="8222"/>
    <s v="Cash"/>
    <x v="2"/>
    <n v="2"/>
    <n v="2023"/>
    <n v="7"/>
    <x v="10"/>
    <n v="3"/>
    <n v="28"/>
    <n v="3"/>
    <n v="2"/>
    <x v="5"/>
    <x v="1"/>
    <n v="7868"/>
    <n v="0.13"/>
  </r>
  <r>
    <x v="8341"/>
    <d v="2023-08-11T00:00:00"/>
    <s v="Customer_145"/>
    <x v="0"/>
    <x v="0"/>
    <x v="2"/>
    <x v="5"/>
    <n v="10"/>
    <n v="4168"/>
    <n v="24"/>
    <n v="31676.799999999999"/>
    <x v="8223"/>
    <s v="Card"/>
    <x v="0"/>
    <n v="2"/>
    <n v="2023"/>
    <n v="8"/>
    <x v="4"/>
    <n v="3"/>
    <n v="32"/>
    <n v="2"/>
    <n v="5"/>
    <x v="1"/>
    <x v="1"/>
    <n v="1000320"/>
    <n v="0.13"/>
  </r>
  <r>
    <x v="8342"/>
    <d v="2023-04-14T00:00:00"/>
    <s v="Customer_600"/>
    <x v="2"/>
    <x v="2"/>
    <x v="2"/>
    <x v="5"/>
    <n v="10"/>
    <n v="2238"/>
    <n v="30"/>
    <n v="15666"/>
    <x v="8224"/>
    <s v="Cash"/>
    <x v="0"/>
    <n v="2"/>
    <n v="2023"/>
    <n v="4"/>
    <x v="8"/>
    <n v="2"/>
    <n v="15"/>
    <n v="3"/>
    <n v="5"/>
    <x v="1"/>
    <x v="1"/>
    <n v="671400"/>
    <n v="0.06"/>
  </r>
  <r>
    <x v="8343"/>
    <d v="2023-07-14T00:00:00"/>
    <s v="Customer_476"/>
    <x v="0"/>
    <x v="2"/>
    <x v="2"/>
    <x v="5"/>
    <n v="9"/>
    <n v="2624"/>
    <n v="23"/>
    <n v="18184.32"/>
    <x v="8225"/>
    <s v="Cash"/>
    <x v="2"/>
    <n v="7"/>
    <n v="2023"/>
    <n v="7"/>
    <x v="10"/>
    <n v="3"/>
    <n v="28"/>
    <n v="3"/>
    <n v="5"/>
    <x v="1"/>
    <x v="1"/>
    <n v="543168"/>
    <n v="0.05"/>
  </r>
  <r>
    <x v="8344"/>
    <d v="2023-09-25T00:00:00"/>
    <s v="Customer_1988"/>
    <x v="1"/>
    <x v="1"/>
    <x v="2"/>
    <x v="5"/>
    <n v="6"/>
    <n v="2566"/>
    <n v="5"/>
    <n v="14626.2"/>
    <x v="8226"/>
    <s v="Card"/>
    <x v="1"/>
    <n v="1"/>
    <n v="2023"/>
    <n v="9"/>
    <x v="5"/>
    <n v="3"/>
    <n v="39"/>
    <n v="5"/>
    <n v="1"/>
    <x v="3"/>
    <x v="1"/>
    <n v="76980"/>
    <n v="0.19"/>
  </r>
  <r>
    <x v="8345"/>
    <d v="2023-07-12T00:00:00"/>
    <s v="Customer_60"/>
    <x v="1"/>
    <x v="3"/>
    <x v="0"/>
    <x v="6"/>
    <n v="4"/>
    <n v="1415"/>
    <n v="22"/>
    <n v="4414.8"/>
    <x v="8227"/>
    <s v="UPI"/>
    <x v="1"/>
    <n v="5"/>
    <n v="2023"/>
    <n v="7"/>
    <x v="10"/>
    <n v="3"/>
    <n v="28"/>
    <n v="3"/>
    <n v="3"/>
    <x v="6"/>
    <x v="1"/>
    <n v="124520"/>
    <n v="0.1"/>
  </r>
  <r>
    <x v="8346"/>
    <d v="2023-04-15T00:00:00"/>
    <s v="Customer_95"/>
    <x v="1"/>
    <x v="2"/>
    <x v="1"/>
    <x v="3"/>
    <n v="2"/>
    <n v="4234"/>
    <n v="21"/>
    <n v="6689.72"/>
    <x v="8228"/>
    <s v="Card"/>
    <x v="0"/>
    <n v="7"/>
    <n v="2023"/>
    <n v="4"/>
    <x v="8"/>
    <n v="2"/>
    <n v="15"/>
    <n v="3"/>
    <n v="6"/>
    <x v="0"/>
    <x v="0"/>
    <n v="177828"/>
    <n v="0.08"/>
  </r>
  <r>
    <x v="8347"/>
    <d v="2023-01-25T00:00:00"/>
    <s v="Customer_175"/>
    <x v="3"/>
    <x v="0"/>
    <x v="2"/>
    <x v="7"/>
    <n v="10"/>
    <n v="691"/>
    <n v="22"/>
    <n v="5389.8"/>
    <x v="8229"/>
    <s v="Card"/>
    <x v="1"/>
    <n v="7"/>
    <n v="2023"/>
    <n v="1"/>
    <x v="0"/>
    <n v="1"/>
    <n v="4"/>
    <n v="4"/>
    <n v="3"/>
    <x v="6"/>
    <x v="1"/>
    <n v="152020"/>
    <n v="0.09"/>
  </r>
  <r>
    <x v="8348"/>
    <d v="2023-02-21T00:00:00"/>
    <s v="Customer_1733"/>
    <x v="0"/>
    <x v="0"/>
    <x v="0"/>
    <x v="0"/>
    <n v="8"/>
    <n v="3094"/>
    <n v="27"/>
    <n v="18068.96"/>
    <x v="8230"/>
    <s v="Cash"/>
    <x v="1"/>
    <n v="2"/>
    <n v="2023"/>
    <n v="2"/>
    <x v="3"/>
    <n v="1"/>
    <n v="8"/>
    <n v="4"/>
    <n v="2"/>
    <x v="5"/>
    <x v="1"/>
    <n v="668304"/>
    <n v="0.06"/>
  </r>
  <r>
    <x v="8349"/>
    <d v="2024-01-01T00:00:00"/>
    <s v="Customer_495"/>
    <x v="3"/>
    <x v="1"/>
    <x v="0"/>
    <x v="0"/>
    <n v="8"/>
    <n v="4804"/>
    <n v="14"/>
    <n v="33051.519999999997"/>
    <x v="8231"/>
    <s v="Cash"/>
    <x v="1"/>
    <n v="6"/>
    <n v="2024"/>
    <n v="1"/>
    <x v="0"/>
    <n v="1"/>
    <n v="1"/>
    <n v="1"/>
    <n v="1"/>
    <x v="3"/>
    <x v="1"/>
    <n v="538048"/>
    <n v="0.1"/>
  </r>
  <r>
    <x v="8350"/>
    <d v="2023-11-27T00:00:00"/>
    <s v="Customer_1915"/>
    <x v="3"/>
    <x v="0"/>
    <x v="2"/>
    <x v="5"/>
    <n v="9"/>
    <n v="3153"/>
    <n v="24"/>
    <n v="21566.52"/>
    <x v="8232"/>
    <s v="Card"/>
    <x v="0"/>
    <n v="7"/>
    <n v="2023"/>
    <n v="11"/>
    <x v="6"/>
    <n v="4"/>
    <n v="48"/>
    <n v="5"/>
    <n v="1"/>
    <x v="3"/>
    <x v="1"/>
    <n v="681048"/>
    <n v="0.12"/>
  </r>
  <r>
    <x v="8351"/>
    <d v="2023-08-01T00:00:00"/>
    <s v="Customer_1428"/>
    <x v="0"/>
    <x v="1"/>
    <x v="1"/>
    <x v="3"/>
    <n v="2"/>
    <n v="2595"/>
    <n v="11"/>
    <n v="4619.1000000000004"/>
    <x v="8233"/>
    <s v="Card"/>
    <x v="1"/>
    <n v="2"/>
    <n v="2023"/>
    <n v="8"/>
    <x v="4"/>
    <n v="3"/>
    <n v="31"/>
    <n v="1"/>
    <n v="2"/>
    <x v="5"/>
    <x v="1"/>
    <n v="57090"/>
    <n v="0.19"/>
  </r>
  <r>
    <x v="8352"/>
    <d v="2023-07-04T00:00:00"/>
    <s v="Customer_1156"/>
    <x v="0"/>
    <x v="1"/>
    <x v="0"/>
    <x v="4"/>
    <n v="7"/>
    <n v="4555"/>
    <n v="21"/>
    <n v="25189.15"/>
    <x v="8234"/>
    <s v="Card"/>
    <x v="2"/>
    <n v="6"/>
    <n v="2023"/>
    <n v="7"/>
    <x v="10"/>
    <n v="3"/>
    <n v="27"/>
    <n v="2"/>
    <n v="2"/>
    <x v="5"/>
    <x v="1"/>
    <n v="669585"/>
    <n v="7.0000000000000007E-2"/>
  </r>
  <r>
    <x v="8353"/>
    <d v="2023-06-09T00:00:00"/>
    <s v="Customer_154"/>
    <x v="2"/>
    <x v="2"/>
    <x v="1"/>
    <x v="3"/>
    <n v="7"/>
    <n v="2071"/>
    <n v="11"/>
    <n v="12902.33"/>
    <x v="8235"/>
    <s v="Cash"/>
    <x v="0"/>
    <n v="5"/>
    <n v="2023"/>
    <n v="6"/>
    <x v="7"/>
    <n v="2"/>
    <n v="23"/>
    <n v="2"/>
    <n v="5"/>
    <x v="1"/>
    <x v="1"/>
    <n v="159467"/>
    <n v="0.08"/>
  </r>
  <r>
    <x v="8354"/>
    <d v="2023-11-03T00:00:00"/>
    <s v="Customer_90"/>
    <x v="1"/>
    <x v="3"/>
    <x v="1"/>
    <x v="1"/>
    <n v="2"/>
    <n v="1667"/>
    <n v="30"/>
    <n v="2333.8000000000002"/>
    <x v="8236"/>
    <s v="Cash"/>
    <x v="1"/>
    <n v="4"/>
    <n v="2023"/>
    <n v="11"/>
    <x v="6"/>
    <n v="4"/>
    <n v="44"/>
    <n v="1"/>
    <n v="5"/>
    <x v="1"/>
    <x v="1"/>
    <n v="100020"/>
    <n v="0.16"/>
  </r>
  <r>
    <x v="8355"/>
    <d v="2023-05-02T00:00:00"/>
    <s v="Customer_344"/>
    <x v="3"/>
    <x v="3"/>
    <x v="1"/>
    <x v="1"/>
    <n v="8"/>
    <n v="4601"/>
    <n v="24"/>
    <n v="27974.080000000002"/>
    <x v="8237"/>
    <s v="Card"/>
    <x v="1"/>
    <n v="5"/>
    <n v="2023"/>
    <n v="5"/>
    <x v="11"/>
    <n v="2"/>
    <n v="18"/>
    <n v="1"/>
    <n v="2"/>
    <x v="5"/>
    <x v="1"/>
    <n v="883392"/>
    <n v="0.18"/>
  </r>
  <r>
    <x v="8356"/>
    <d v="2023-09-20T00:00:00"/>
    <s v="Customer_506"/>
    <x v="1"/>
    <x v="1"/>
    <x v="0"/>
    <x v="0"/>
    <n v="9"/>
    <n v="3042"/>
    <n v="13"/>
    <n v="23818.86"/>
    <x v="8238"/>
    <s v="UPI"/>
    <x v="0"/>
    <n v="6"/>
    <n v="2023"/>
    <n v="9"/>
    <x v="5"/>
    <n v="3"/>
    <n v="38"/>
    <n v="4"/>
    <n v="3"/>
    <x v="6"/>
    <x v="1"/>
    <n v="355914"/>
    <n v="0.17"/>
  </r>
  <r>
    <x v="8357"/>
    <d v="2023-03-24T00:00:00"/>
    <s v="Customer_1078"/>
    <x v="1"/>
    <x v="0"/>
    <x v="1"/>
    <x v="1"/>
    <n v="10"/>
    <n v="2354"/>
    <n v="17"/>
    <n v="19538.2"/>
    <x v="8239"/>
    <s v="Card"/>
    <x v="2"/>
    <n v="6"/>
    <n v="2023"/>
    <n v="3"/>
    <x v="9"/>
    <n v="1"/>
    <n v="12"/>
    <n v="4"/>
    <n v="5"/>
    <x v="1"/>
    <x v="1"/>
    <n v="400180"/>
    <n v="0.06"/>
  </r>
  <r>
    <x v="8358"/>
    <d v="2023-07-17T00:00:00"/>
    <s v="Customer_1902"/>
    <x v="1"/>
    <x v="0"/>
    <x v="2"/>
    <x v="5"/>
    <n v="4"/>
    <n v="2918"/>
    <n v="11"/>
    <n v="10388.08"/>
    <x v="8240"/>
    <s v="Cash"/>
    <x v="0"/>
    <n v="1"/>
    <n v="2023"/>
    <n v="7"/>
    <x v="10"/>
    <n v="3"/>
    <n v="29"/>
    <n v="4"/>
    <n v="1"/>
    <x v="3"/>
    <x v="1"/>
    <n v="128392"/>
    <n v="0.08"/>
  </r>
  <r>
    <x v="8359"/>
    <d v="2023-09-11T00:00:00"/>
    <s v="Customer_1534"/>
    <x v="2"/>
    <x v="3"/>
    <x v="2"/>
    <x v="7"/>
    <n v="4"/>
    <n v="1048"/>
    <n v="29"/>
    <n v="2976.32"/>
    <x v="8241"/>
    <s v="Cash"/>
    <x v="2"/>
    <n v="2"/>
    <n v="2023"/>
    <n v="9"/>
    <x v="5"/>
    <n v="3"/>
    <n v="37"/>
    <n v="3"/>
    <n v="1"/>
    <x v="3"/>
    <x v="1"/>
    <n v="121568"/>
    <n v="0.08"/>
  </r>
  <r>
    <x v="8360"/>
    <d v="2023-03-27T00:00:00"/>
    <s v="Customer_1144"/>
    <x v="2"/>
    <x v="3"/>
    <x v="0"/>
    <x v="4"/>
    <n v="1"/>
    <n v="589"/>
    <n v="23"/>
    <n v="453.53"/>
    <x v="8242"/>
    <s v="UPI"/>
    <x v="0"/>
    <n v="4"/>
    <n v="2023"/>
    <n v="3"/>
    <x v="9"/>
    <n v="1"/>
    <n v="13"/>
    <n v="5"/>
    <n v="1"/>
    <x v="3"/>
    <x v="1"/>
    <n v="13547"/>
    <n v="0.12"/>
  </r>
  <r>
    <x v="8361"/>
    <d v="2023-06-17T00:00:00"/>
    <s v="Customer_513"/>
    <x v="1"/>
    <x v="1"/>
    <x v="0"/>
    <x v="6"/>
    <n v="3"/>
    <n v="4249"/>
    <n v="22"/>
    <n v="9942.66"/>
    <x v="8243"/>
    <s v="Card"/>
    <x v="2"/>
    <n v="5"/>
    <n v="2023"/>
    <n v="6"/>
    <x v="7"/>
    <n v="2"/>
    <n v="24"/>
    <n v="3"/>
    <n v="6"/>
    <x v="0"/>
    <x v="0"/>
    <n v="280434"/>
    <n v="0.1"/>
  </r>
  <r>
    <x v="8362"/>
    <d v="2023-12-23T00:00:00"/>
    <s v="Customer_169"/>
    <x v="2"/>
    <x v="1"/>
    <x v="2"/>
    <x v="5"/>
    <n v="10"/>
    <n v="2191"/>
    <n v="30"/>
    <n v="15337"/>
    <x v="8244"/>
    <s v="UPI"/>
    <x v="1"/>
    <n v="4"/>
    <n v="2023"/>
    <n v="12"/>
    <x v="2"/>
    <n v="4"/>
    <n v="51"/>
    <n v="4"/>
    <n v="6"/>
    <x v="0"/>
    <x v="0"/>
    <n v="657300"/>
    <n v="0.18"/>
  </r>
  <r>
    <x v="8363"/>
    <d v="2023-08-23T00:00:00"/>
    <s v="Customer_71"/>
    <x v="3"/>
    <x v="2"/>
    <x v="1"/>
    <x v="8"/>
    <n v="10"/>
    <n v="3877"/>
    <n v="14"/>
    <n v="33342.199999999997"/>
    <x v="8245"/>
    <s v="Cash"/>
    <x v="0"/>
    <n v="3"/>
    <n v="2023"/>
    <n v="8"/>
    <x v="4"/>
    <n v="3"/>
    <n v="34"/>
    <n v="4"/>
    <n v="3"/>
    <x v="6"/>
    <x v="1"/>
    <n v="542780"/>
    <n v="0.16"/>
  </r>
  <r>
    <x v="8364"/>
    <d v="2023-10-31T00:00:00"/>
    <s v="Customer_1252"/>
    <x v="3"/>
    <x v="2"/>
    <x v="0"/>
    <x v="0"/>
    <n v="2"/>
    <n v="2907"/>
    <n v="12"/>
    <n v="5116.32"/>
    <x v="8246"/>
    <s v="Cash"/>
    <x v="1"/>
    <n v="1"/>
    <n v="2023"/>
    <n v="10"/>
    <x v="1"/>
    <n v="4"/>
    <n v="44"/>
    <n v="5"/>
    <n v="2"/>
    <x v="5"/>
    <x v="1"/>
    <n v="69768"/>
    <n v="0.06"/>
  </r>
  <r>
    <x v="8365"/>
    <d v="2023-09-02T00:00:00"/>
    <s v="Customer_364"/>
    <x v="0"/>
    <x v="2"/>
    <x v="0"/>
    <x v="4"/>
    <n v="7"/>
    <n v="4187"/>
    <n v="18"/>
    <n v="24033.38"/>
    <x v="8247"/>
    <s v="Cash"/>
    <x v="2"/>
    <n v="3"/>
    <n v="2023"/>
    <n v="9"/>
    <x v="5"/>
    <n v="3"/>
    <n v="35"/>
    <n v="1"/>
    <n v="6"/>
    <x v="0"/>
    <x v="0"/>
    <n v="527562"/>
    <n v="0.18"/>
  </r>
  <r>
    <x v="8366"/>
    <d v="2023-10-03T00:00:00"/>
    <s v="Customer_1774"/>
    <x v="1"/>
    <x v="0"/>
    <x v="1"/>
    <x v="3"/>
    <n v="4"/>
    <n v="744"/>
    <n v="16"/>
    <n v="2499.84"/>
    <x v="8248"/>
    <s v="UPI"/>
    <x v="0"/>
    <n v="1"/>
    <n v="2023"/>
    <n v="10"/>
    <x v="1"/>
    <n v="4"/>
    <n v="40"/>
    <n v="1"/>
    <n v="2"/>
    <x v="5"/>
    <x v="1"/>
    <n v="47616"/>
    <n v="0.14000000000000001"/>
  </r>
  <r>
    <x v="8367"/>
    <d v="2023-01-19T00:00:00"/>
    <s v="Customer_1485"/>
    <x v="1"/>
    <x v="1"/>
    <x v="2"/>
    <x v="7"/>
    <n v="9"/>
    <n v="682"/>
    <n v="8"/>
    <n v="5646.96"/>
    <x v="8249"/>
    <s v="Card"/>
    <x v="1"/>
    <n v="6"/>
    <n v="2023"/>
    <n v="1"/>
    <x v="0"/>
    <n v="1"/>
    <n v="3"/>
    <n v="3"/>
    <n v="4"/>
    <x v="4"/>
    <x v="1"/>
    <n v="49104"/>
    <n v="0.16"/>
  </r>
  <r>
    <x v="8368"/>
    <d v="2023-06-25T00:00:00"/>
    <s v="Customer_425"/>
    <x v="2"/>
    <x v="3"/>
    <x v="0"/>
    <x v="0"/>
    <n v="10"/>
    <n v="3967"/>
    <n v="7"/>
    <n v="36893.1"/>
    <x v="8250"/>
    <s v="UPI"/>
    <x v="0"/>
    <n v="6"/>
    <n v="2023"/>
    <n v="6"/>
    <x v="7"/>
    <n v="2"/>
    <n v="26"/>
    <n v="5"/>
    <n v="0"/>
    <x v="2"/>
    <x v="0"/>
    <n v="277690"/>
    <n v="0.12"/>
  </r>
  <r>
    <x v="8369"/>
    <d v="2023-03-25T00:00:00"/>
    <s v="Customer_575"/>
    <x v="3"/>
    <x v="3"/>
    <x v="2"/>
    <x v="5"/>
    <n v="6"/>
    <n v="2154"/>
    <n v="25"/>
    <n v="9693"/>
    <x v="8251"/>
    <s v="Card"/>
    <x v="2"/>
    <n v="1"/>
    <n v="2023"/>
    <n v="3"/>
    <x v="9"/>
    <n v="1"/>
    <n v="12"/>
    <n v="4"/>
    <n v="6"/>
    <x v="0"/>
    <x v="0"/>
    <n v="323100"/>
    <n v="0.08"/>
  </r>
  <r>
    <x v="8370"/>
    <d v="2023-07-31T00:00:00"/>
    <s v="Customer_234"/>
    <x v="2"/>
    <x v="1"/>
    <x v="1"/>
    <x v="1"/>
    <n v="8"/>
    <n v="3338"/>
    <n v="0"/>
    <n v="26704"/>
    <x v="8252"/>
    <s v="UPI"/>
    <x v="0"/>
    <n v="1"/>
    <n v="2023"/>
    <n v="7"/>
    <x v="10"/>
    <n v="3"/>
    <n v="31"/>
    <n v="6"/>
    <n v="1"/>
    <x v="3"/>
    <x v="1"/>
    <n v="0"/>
    <n v="7.0000000000000007E-2"/>
  </r>
  <r>
    <x v="8371"/>
    <d v="2023-05-23T00:00:00"/>
    <s v="Customer_1221"/>
    <x v="2"/>
    <x v="1"/>
    <x v="0"/>
    <x v="4"/>
    <n v="5"/>
    <n v="4824"/>
    <n v="7"/>
    <n v="22431.599999999999"/>
    <x v="8253"/>
    <s v="Cash"/>
    <x v="0"/>
    <n v="3"/>
    <n v="2023"/>
    <n v="5"/>
    <x v="11"/>
    <n v="2"/>
    <n v="21"/>
    <n v="4"/>
    <n v="2"/>
    <x v="5"/>
    <x v="1"/>
    <n v="168840"/>
    <n v="0.16"/>
  </r>
  <r>
    <x v="8372"/>
    <d v="2023-05-25T00:00:00"/>
    <s v="Customer_10"/>
    <x v="3"/>
    <x v="0"/>
    <x v="2"/>
    <x v="2"/>
    <n v="4"/>
    <n v="2434"/>
    <n v="26"/>
    <n v="7204.64"/>
    <x v="8254"/>
    <s v="Cash"/>
    <x v="0"/>
    <n v="4"/>
    <n v="2023"/>
    <n v="5"/>
    <x v="11"/>
    <n v="2"/>
    <n v="21"/>
    <n v="4"/>
    <n v="4"/>
    <x v="4"/>
    <x v="1"/>
    <n v="253136"/>
    <n v="0.17"/>
  </r>
  <r>
    <x v="8373"/>
    <d v="2023-01-03T00:00:00"/>
    <s v="Customer_1625"/>
    <x v="1"/>
    <x v="2"/>
    <x v="0"/>
    <x v="0"/>
    <n v="2"/>
    <n v="3311"/>
    <n v="7"/>
    <n v="6158.46"/>
    <x v="8255"/>
    <s v="Card"/>
    <x v="1"/>
    <n v="5"/>
    <n v="2023"/>
    <n v="1"/>
    <x v="0"/>
    <n v="1"/>
    <n v="1"/>
    <n v="1"/>
    <n v="2"/>
    <x v="5"/>
    <x v="1"/>
    <n v="46354"/>
    <n v="0.15"/>
  </r>
  <r>
    <x v="8374"/>
    <d v="2023-10-01T00:00:00"/>
    <s v="Customer_713"/>
    <x v="1"/>
    <x v="2"/>
    <x v="1"/>
    <x v="1"/>
    <n v="9"/>
    <n v="3821"/>
    <n v="24"/>
    <n v="26135.64"/>
    <x v="8256"/>
    <s v="Card"/>
    <x v="1"/>
    <n v="5"/>
    <n v="2023"/>
    <n v="10"/>
    <x v="1"/>
    <n v="4"/>
    <n v="40"/>
    <n v="1"/>
    <n v="0"/>
    <x v="2"/>
    <x v="0"/>
    <n v="825336"/>
    <n v="0.09"/>
  </r>
  <r>
    <x v="8375"/>
    <d v="2023-06-27T00:00:00"/>
    <s v="Customer_974"/>
    <x v="1"/>
    <x v="0"/>
    <x v="0"/>
    <x v="6"/>
    <n v="1"/>
    <n v="1488"/>
    <n v="6"/>
    <n v="1398.72"/>
    <x v="8257"/>
    <s v="UPI"/>
    <x v="1"/>
    <n v="1"/>
    <n v="2023"/>
    <n v="6"/>
    <x v="7"/>
    <n v="2"/>
    <n v="26"/>
    <n v="5"/>
    <n v="2"/>
    <x v="5"/>
    <x v="1"/>
    <n v="8928"/>
    <n v="0.12"/>
  </r>
  <r>
    <x v="8376"/>
    <d v="2023-07-12T00:00:00"/>
    <s v="Customer_1754"/>
    <x v="2"/>
    <x v="1"/>
    <x v="1"/>
    <x v="8"/>
    <n v="1"/>
    <n v="981"/>
    <n v="29"/>
    <n v="696.51"/>
    <x v="8258"/>
    <s v="Cash"/>
    <x v="2"/>
    <n v="3"/>
    <n v="2023"/>
    <n v="7"/>
    <x v="10"/>
    <n v="3"/>
    <n v="28"/>
    <n v="3"/>
    <n v="3"/>
    <x v="6"/>
    <x v="1"/>
    <n v="28449"/>
    <n v="0.2"/>
  </r>
  <r>
    <x v="8377"/>
    <d v="2023-12-23T00:00:00"/>
    <s v="Customer_455"/>
    <x v="1"/>
    <x v="3"/>
    <x v="2"/>
    <x v="5"/>
    <n v="3"/>
    <n v="1536"/>
    <n v="10"/>
    <n v="4147.2"/>
    <x v="8259"/>
    <s v="Cash"/>
    <x v="2"/>
    <n v="7"/>
    <n v="2023"/>
    <n v="12"/>
    <x v="2"/>
    <n v="4"/>
    <n v="51"/>
    <n v="4"/>
    <n v="6"/>
    <x v="0"/>
    <x v="0"/>
    <n v="46080"/>
    <n v="0.19"/>
  </r>
  <r>
    <x v="8378"/>
    <d v="2023-07-21T00:00:00"/>
    <s v="Customer_1514"/>
    <x v="0"/>
    <x v="1"/>
    <x v="2"/>
    <x v="5"/>
    <n v="6"/>
    <n v="4962"/>
    <n v="7"/>
    <n v="27687.96"/>
    <x v="8260"/>
    <s v="UPI"/>
    <x v="1"/>
    <n v="1"/>
    <n v="2023"/>
    <n v="7"/>
    <x v="10"/>
    <n v="3"/>
    <n v="29"/>
    <n v="4"/>
    <n v="5"/>
    <x v="1"/>
    <x v="1"/>
    <n v="208404"/>
    <n v="0.16"/>
  </r>
  <r>
    <x v="8379"/>
    <d v="2023-03-02T00:00:00"/>
    <s v="Customer_1542"/>
    <x v="3"/>
    <x v="2"/>
    <x v="0"/>
    <x v="0"/>
    <n v="3"/>
    <n v="1368"/>
    <n v="24"/>
    <n v="3119.04"/>
    <x v="8261"/>
    <s v="Card"/>
    <x v="1"/>
    <n v="6"/>
    <n v="2023"/>
    <n v="3"/>
    <x v="9"/>
    <n v="1"/>
    <n v="9"/>
    <n v="1"/>
    <n v="4"/>
    <x v="4"/>
    <x v="1"/>
    <n v="98496"/>
    <n v="0.12"/>
  </r>
  <r>
    <x v="8380"/>
    <d v="2023-11-04T00:00:00"/>
    <s v="Customer_1073"/>
    <x v="1"/>
    <x v="1"/>
    <x v="0"/>
    <x v="4"/>
    <n v="10"/>
    <n v="2463"/>
    <n v="9"/>
    <n v="22413.3"/>
    <x v="8262"/>
    <s v="Card"/>
    <x v="2"/>
    <n v="4"/>
    <n v="2023"/>
    <n v="11"/>
    <x v="6"/>
    <n v="4"/>
    <n v="44"/>
    <n v="1"/>
    <n v="6"/>
    <x v="0"/>
    <x v="0"/>
    <n v="221670"/>
    <n v="0.09"/>
  </r>
  <r>
    <x v="8381"/>
    <d v="2023-01-07T00:00:00"/>
    <s v="Customer_1849"/>
    <x v="3"/>
    <x v="1"/>
    <x v="0"/>
    <x v="4"/>
    <n v="5"/>
    <n v="4912"/>
    <n v="25"/>
    <n v="18420"/>
    <x v="8263"/>
    <s v="UPI"/>
    <x v="0"/>
    <n v="6"/>
    <n v="2023"/>
    <n v="1"/>
    <x v="0"/>
    <n v="1"/>
    <n v="1"/>
    <n v="1"/>
    <n v="6"/>
    <x v="0"/>
    <x v="0"/>
    <n v="614000"/>
    <n v="0.15"/>
  </r>
  <r>
    <x v="8382"/>
    <d v="2023-01-26T00:00:00"/>
    <s v="Customer_689"/>
    <x v="1"/>
    <x v="2"/>
    <x v="0"/>
    <x v="0"/>
    <n v="10"/>
    <n v="1800"/>
    <n v="20"/>
    <n v="14400"/>
    <x v="8264"/>
    <s v="Card"/>
    <x v="1"/>
    <n v="1"/>
    <n v="2023"/>
    <n v="1"/>
    <x v="0"/>
    <n v="1"/>
    <n v="4"/>
    <n v="4"/>
    <n v="4"/>
    <x v="4"/>
    <x v="1"/>
    <n v="360000"/>
    <n v="0.18"/>
  </r>
  <r>
    <x v="8383"/>
    <d v="2023-08-02T00:00:00"/>
    <s v="Customer_1282"/>
    <x v="1"/>
    <x v="0"/>
    <x v="2"/>
    <x v="2"/>
    <n v="6"/>
    <n v="1856"/>
    <n v="14"/>
    <n v="9576.9599999999991"/>
    <x v="8265"/>
    <s v="UPI"/>
    <x v="0"/>
    <n v="3"/>
    <n v="2023"/>
    <n v="8"/>
    <x v="4"/>
    <n v="3"/>
    <n v="31"/>
    <n v="1"/>
    <n v="3"/>
    <x v="6"/>
    <x v="1"/>
    <n v="155904"/>
    <n v="0.12"/>
  </r>
  <r>
    <x v="8384"/>
    <d v="2023-07-14T00:00:00"/>
    <s v="Customer_397"/>
    <x v="1"/>
    <x v="2"/>
    <x v="2"/>
    <x v="7"/>
    <n v="1"/>
    <n v="574"/>
    <n v="4"/>
    <n v="551.04"/>
    <x v="8266"/>
    <s v="UPI"/>
    <x v="2"/>
    <n v="4"/>
    <n v="2023"/>
    <n v="7"/>
    <x v="10"/>
    <n v="3"/>
    <n v="28"/>
    <n v="3"/>
    <n v="5"/>
    <x v="1"/>
    <x v="1"/>
    <n v="2296"/>
    <n v="0.14000000000000001"/>
  </r>
  <r>
    <x v="8385"/>
    <d v="2023-04-18T00:00:00"/>
    <s v="Customer_441"/>
    <x v="2"/>
    <x v="3"/>
    <x v="1"/>
    <x v="8"/>
    <n v="3"/>
    <n v="474"/>
    <n v="1"/>
    <n v="1407.78"/>
    <x v="8267"/>
    <s v="Card"/>
    <x v="1"/>
    <n v="3"/>
    <n v="2023"/>
    <n v="4"/>
    <x v="8"/>
    <n v="2"/>
    <n v="16"/>
    <n v="4"/>
    <n v="2"/>
    <x v="5"/>
    <x v="1"/>
    <n v="1422"/>
    <n v="0.11"/>
  </r>
  <r>
    <x v="8386"/>
    <d v="2023-12-09T00:00:00"/>
    <s v="Customer_209"/>
    <x v="1"/>
    <x v="1"/>
    <x v="2"/>
    <x v="5"/>
    <n v="2"/>
    <n v="4868"/>
    <n v="0"/>
    <n v="9736"/>
    <x v="8268"/>
    <s v="Card"/>
    <x v="0"/>
    <n v="5"/>
    <n v="2023"/>
    <n v="12"/>
    <x v="2"/>
    <n v="4"/>
    <n v="49"/>
    <n v="2"/>
    <n v="6"/>
    <x v="0"/>
    <x v="0"/>
    <n v="0"/>
    <n v="0.05"/>
  </r>
  <r>
    <x v="8387"/>
    <d v="2023-05-24T00:00:00"/>
    <s v="Customer_1586"/>
    <x v="3"/>
    <x v="0"/>
    <x v="0"/>
    <x v="4"/>
    <n v="9"/>
    <n v="175"/>
    <n v="28"/>
    <n v="1134"/>
    <x v="8269"/>
    <s v="Card"/>
    <x v="0"/>
    <n v="3"/>
    <n v="2023"/>
    <n v="5"/>
    <x v="11"/>
    <n v="2"/>
    <n v="21"/>
    <n v="4"/>
    <n v="3"/>
    <x v="6"/>
    <x v="1"/>
    <n v="44100"/>
    <n v="0.19"/>
  </r>
  <r>
    <x v="8388"/>
    <d v="2023-11-20T00:00:00"/>
    <s v="Customer_1296"/>
    <x v="1"/>
    <x v="1"/>
    <x v="0"/>
    <x v="6"/>
    <n v="9"/>
    <n v="295"/>
    <n v="26"/>
    <n v="1964.7"/>
    <x v="8270"/>
    <s v="Card"/>
    <x v="2"/>
    <n v="1"/>
    <n v="2023"/>
    <n v="11"/>
    <x v="6"/>
    <n v="4"/>
    <n v="47"/>
    <n v="4"/>
    <n v="1"/>
    <x v="3"/>
    <x v="1"/>
    <n v="69030"/>
    <n v="0.16"/>
  </r>
  <r>
    <x v="8389"/>
    <d v="2023-08-02T00:00:00"/>
    <s v="Customer_712"/>
    <x v="3"/>
    <x v="1"/>
    <x v="1"/>
    <x v="8"/>
    <n v="1"/>
    <n v="4728"/>
    <n v="16"/>
    <n v="3971.52"/>
    <x v="8271"/>
    <s v="Cash"/>
    <x v="0"/>
    <n v="7"/>
    <n v="2023"/>
    <n v="8"/>
    <x v="4"/>
    <n v="3"/>
    <n v="31"/>
    <n v="1"/>
    <n v="3"/>
    <x v="6"/>
    <x v="1"/>
    <n v="75648"/>
    <n v="0.17"/>
  </r>
  <r>
    <x v="8390"/>
    <d v="2023-11-17T00:00:00"/>
    <s v="Customer_1802"/>
    <x v="0"/>
    <x v="1"/>
    <x v="1"/>
    <x v="1"/>
    <n v="8"/>
    <n v="404"/>
    <n v="9"/>
    <n v="2941.12"/>
    <x v="8272"/>
    <s v="Cash"/>
    <x v="0"/>
    <n v="5"/>
    <n v="2023"/>
    <n v="11"/>
    <x v="6"/>
    <n v="4"/>
    <n v="46"/>
    <n v="3"/>
    <n v="5"/>
    <x v="1"/>
    <x v="1"/>
    <n v="29088"/>
    <n v="0.16"/>
  </r>
  <r>
    <x v="8391"/>
    <d v="2023-11-25T00:00:00"/>
    <s v="Customer_1450"/>
    <x v="1"/>
    <x v="1"/>
    <x v="2"/>
    <x v="2"/>
    <n v="5"/>
    <n v="4218"/>
    <n v="0"/>
    <n v="21090"/>
    <x v="8273"/>
    <s v="Cash"/>
    <x v="1"/>
    <n v="3"/>
    <n v="2023"/>
    <n v="11"/>
    <x v="6"/>
    <n v="4"/>
    <n v="47"/>
    <n v="4"/>
    <n v="6"/>
    <x v="0"/>
    <x v="0"/>
    <n v="0"/>
    <n v="0.14000000000000001"/>
  </r>
  <r>
    <x v="8392"/>
    <d v="2023-02-16T00:00:00"/>
    <s v="Customer_1566"/>
    <x v="1"/>
    <x v="3"/>
    <x v="0"/>
    <x v="0"/>
    <n v="4"/>
    <n v="1439"/>
    <n v="27"/>
    <n v="4201.88"/>
    <x v="8274"/>
    <s v="UPI"/>
    <x v="2"/>
    <n v="3"/>
    <n v="2023"/>
    <n v="2"/>
    <x v="3"/>
    <n v="1"/>
    <n v="7"/>
    <n v="3"/>
    <n v="4"/>
    <x v="4"/>
    <x v="1"/>
    <n v="155412"/>
    <n v="0.19"/>
  </r>
  <r>
    <x v="8393"/>
    <d v="2023-05-16T00:00:00"/>
    <s v="Customer_1972"/>
    <x v="2"/>
    <x v="3"/>
    <x v="0"/>
    <x v="0"/>
    <n v="2"/>
    <n v="4717"/>
    <n v="4"/>
    <n v="9056.64"/>
    <x v="8275"/>
    <s v="Card"/>
    <x v="2"/>
    <n v="6"/>
    <n v="2023"/>
    <n v="5"/>
    <x v="11"/>
    <n v="2"/>
    <n v="20"/>
    <n v="3"/>
    <n v="2"/>
    <x v="5"/>
    <x v="1"/>
    <n v="37736"/>
    <n v="7.0000000000000007E-2"/>
  </r>
  <r>
    <x v="8394"/>
    <d v="2023-10-19T00:00:00"/>
    <s v="Customer_354"/>
    <x v="2"/>
    <x v="1"/>
    <x v="1"/>
    <x v="3"/>
    <n v="1"/>
    <n v="1067"/>
    <n v="13"/>
    <n v="928.29"/>
    <x v="8276"/>
    <s v="Card"/>
    <x v="0"/>
    <n v="1"/>
    <n v="2023"/>
    <n v="10"/>
    <x v="1"/>
    <n v="4"/>
    <n v="42"/>
    <n v="3"/>
    <n v="4"/>
    <x v="4"/>
    <x v="1"/>
    <n v="13871"/>
    <n v="0.09"/>
  </r>
  <r>
    <x v="8395"/>
    <d v="2023-03-17T00:00:00"/>
    <s v="Customer_648"/>
    <x v="1"/>
    <x v="3"/>
    <x v="2"/>
    <x v="7"/>
    <n v="4"/>
    <n v="2250"/>
    <n v="0"/>
    <n v="9000"/>
    <x v="8277"/>
    <s v="Cash"/>
    <x v="2"/>
    <n v="1"/>
    <n v="2023"/>
    <n v="3"/>
    <x v="9"/>
    <n v="1"/>
    <n v="11"/>
    <n v="3"/>
    <n v="5"/>
    <x v="1"/>
    <x v="1"/>
    <n v="0"/>
    <n v="0.16"/>
  </r>
  <r>
    <x v="8396"/>
    <d v="2023-05-18T00:00:00"/>
    <s v="Customer_1052"/>
    <x v="0"/>
    <x v="2"/>
    <x v="1"/>
    <x v="1"/>
    <n v="1"/>
    <n v="3881"/>
    <n v="26"/>
    <n v="2871.94"/>
    <x v="8278"/>
    <s v="Cash"/>
    <x v="2"/>
    <n v="1"/>
    <n v="2023"/>
    <n v="5"/>
    <x v="11"/>
    <n v="2"/>
    <n v="20"/>
    <n v="3"/>
    <n v="4"/>
    <x v="4"/>
    <x v="1"/>
    <n v="100906"/>
    <n v="0.16"/>
  </r>
  <r>
    <x v="8397"/>
    <d v="2023-10-26T00:00:00"/>
    <s v="Customer_212"/>
    <x v="0"/>
    <x v="0"/>
    <x v="0"/>
    <x v="6"/>
    <n v="1"/>
    <n v="1821"/>
    <n v="11"/>
    <n v="1620.69"/>
    <x v="8279"/>
    <s v="Card"/>
    <x v="1"/>
    <n v="2"/>
    <n v="2023"/>
    <n v="10"/>
    <x v="1"/>
    <n v="4"/>
    <n v="43"/>
    <n v="4"/>
    <n v="4"/>
    <x v="4"/>
    <x v="1"/>
    <n v="20031"/>
    <n v="0.08"/>
  </r>
  <r>
    <x v="8398"/>
    <d v="2023-10-08T00:00:00"/>
    <s v="Customer_1507"/>
    <x v="0"/>
    <x v="1"/>
    <x v="1"/>
    <x v="3"/>
    <n v="3"/>
    <n v="1410"/>
    <n v="7"/>
    <n v="3933.9"/>
    <x v="8280"/>
    <s v="Card"/>
    <x v="2"/>
    <n v="1"/>
    <n v="2023"/>
    <n v="10"/>
    <x v="1"/>
    <n v="4"/>
    <n v="41"/>
    <n v="2"/>
    <n v="0"/>
    <x v="2"/>
    <x v="0"/>
    <n v="29610"/>
    <n v="0.12"/>
  </r>
  <r>
    <x v="8399"/>
    <d v="2023-08-29T00:00:00"/>
    <s v="Customer_321"/>
    <x v="3"/>
    <x v="0"/>
    <x v="1"/>
    <x v="3"/>
    <n v="6"/>
    <n v="3151"/>
    <n v="3"/>
    <n v="18338.82"/>
    <x v="8281"/>
    <s v="Cash"/>
    <x v="1"/>
    <n v="7"/>
    <n v="2023"/>
    <n v="8"/>
    <x v="4"/>
    <n v="3"/>
    <n v="35"/>
    <n v="5"/>
    <n v="2"/>
    <x v="5"/>
    <x v="1"/>
    <n v="56718"/>
    <n v="0.18"/>
  </r>
  <r>
    <x v="8400"/>
    <d v="2023-09-10T00:00:00"/>
    <s v="Customer_523"/>
    <x v="1"/>
    <x v="1"/>
    <x v="1"/>
    <x v="8"/>
    <n v="3"/>
    <n v="867"/>
    <n v="25"/>
    <n v="1950.75"/>
    <x v="8282"/>
    <s v="Cash"/>
    <x v="1"/>
    <n v="2"/>
    <n v="2023"/>
    <n v="9"/>
    <x v="5"/>
    <n v="3"/>
    <n v="37"/>
    <n v="3"/>
    <n v="0"/>
    <x v="2"/>
    <x v="0"/>
    <n v="65025"/>
    <n v="0.15"/>
  </r>
  <r>
    <x v="8401"/>
    <d v="2023-05-18T00:00:00"/>
    <s v="Customer_1942"/>
    <x v="3"/>
    <x v="2"/>
    <x v="2"/>
    <x v="7"/>
    <n v="1"/>
    <n v="2220"/>
    <n v="1"/>
    <n v="2197.8000000000002"/>
    <x v="8283"/>
    <s v="Cash"/>
    <x v="1"/>
    <n v="2"/>
    <n v="2023"/>
    <n v="5"/>
    <x v="11"/>
    <n v="2"/>
    <n v="20"/>
    <n v="3"/>
    <n v="4"/>
    <x v="4"/>
    <x v="1"/>
    <n v="2220"/>
    <n v="0.09"/>
  </r>
  <r>
    <x v="8402"/>
    <d v="2023-06-24T00:00:00"/>
    <s v="Customer_735"/>
    <x v="2"/>
    <x v="1"/>
    <x v="1"/>
    <x v="1"/>
    <n v="9"/>
    <n v="926"/>
    <n v="10"/>
    <n v="7500.6"/>
    <x v="8284"/>
    <s v="Cash"/>
    <x v="2"/>
    <n v="3"/>
    <n v="2023"/>
    <n v="6"/>
    <x v="7"/>
    <n v="2"/>
    <n v="25"/>
    <n v="4"/>
    <n v="6"/>
    <x v="0"/>
    <x v="0"/>
    <n v="83340"/>
    <n v="0.17"/>
  </r>
  <r>
    <x v="8403"/>
    <d v="2023-08-13T00:00:00"/>
    <s v="Customer_1625"/>
    <x v="1"/>
    <x v="1"/>
    <x v="2"/>
    <x v="5"/>
    <n v="5"/>
    <n v="895"/>
    <n v="11"/>
    <n v="3982.75"/>
    <x v="8285"/>
    <s v="Card"/>
    <x v="0"/>
    <n v="7"/>
    <n v="2023"/>
    <n v="8"/>
    <x v="4"/>
    <n v="3"/>
    <n v="33"/>
    <n v="3"/>
    <n v="0"/>
    <x v="2"/>
    <x v="0"/>
    <n v="49225"/>
    <n v="0.15"/>
  </r>
  <r>
    <x v="8404"/>
    <d v="2023-04-03T00:00:00"/>
    <s v="Customer_785"/>
    <x v="1"/>
    <x v="1"/>
    <x v="0"/>
    <x v="0"/>
    <n v="10"/>
    <n v="1974"/>
    <n v="29"/>
    <n v="14015.4"/>
    <x v="8286"/>
    <s v="Card"/>
    <x v="0"/>
    <n v="2"/>
    <n v="2023"/>
    <n v="4"/>
    <x v="8"/>
    <n v="2"/>
    <n v="14"/>
    <n v="2"/>
    <n v="1"/>
    <x v="3"/>
    <x v="1"/>
    <n v="572460"/>
    <n v="0.19"/>
  </r>
  <r>
    <x v="8405"/>
    <d v="2023-12-31T00:00:00"/>
    <s v="Customer_908"/>
    <x v="2"/>
    <x v="1"/>
    <x v="0"/>
    <x v="6"/>
    <n v="6"/>
    <n v="2940"/>
    <n v="27"/>
    <n v="12877.2"/>
    <x v="8287"/>
    <s v="Card"/>
    <x v="0"/>
    <n v="2"/>
    <n v="2023"/>
    <n v="12"/>
    <x v="2"/>
    <n v="4"/>
    <n v="53"/>
    <n v="6"/>
    <n v="0"/>
    <x v="2"/>
    <x v="0"/>
    <n v="476280"/>
    <n v="7.0000000000000007E-2"/>
  </r>
  <r>
    <x v="8406"/>
    <d v="2023-11-28T00:00:00"/>
    <s v="Customer_536"/>
    <x v="1"/>
    <x v="0"/>
    <x v="1"/>
    <x v="8"/>
    <n v="1"/>
    <n v="4475"/>
    <n v="16"/>
    <n v="3759"/>
    <x v="1404"/>
    <s v="Cash"/>
    <x v="0"/>
    <n v="5"/>
    <n v="2023"/>
    <n v="11"/>
    <x v="6"/>
    <n v="4"/>
    <n v="48"/>
    <n v="5"/>
    <n v="2"/>
    <x v="5"/>
    <x v="1"/>
    <n v="71600"/>
    <n v="0.18"/>
  </r>
  <r>
    <x v="8407"/>
    <d v="2023-07-21T00:00:00"/>
    <s v="Customer_184"/>
    <x v="1"/>
    <x v="2"/>
    <x v="2"/>
    <x v="5"/>
    <n v="10"/>
    <n v="4332"/>
    <n v="11"/>
    <n v="38554.800000000003"/>
    <x v="8288"/>
    <s v="UPI"/>
    <x v="1"/>
    <n v="7"/>
    <n v="2023"/>
    <n v="7"/>
    <x v="10"/>
    <n v="3"/>
    <n v="29"/>
    <n v="4"/>
    <n v="5"/>
    <x v="1"/>
    <x v="1"/>
    <n v="476520"/>
    <n v="0.09"/>
  </r>
  <r>
    <x v="8408"/>
    <d v="2023-03-12T00:00:00"/>
    <s v="Customer_1323"/>
    <x v="3"/>
    <x v="2"/>
    <x v="2"/>
    <x v="7"/>
    <n v="8"/>
    <n v="2401"/>
    <n v="25"/>
    <n v="14406"/>
    <x v="8289"/>
    <s v="Cash"/>
    <x v="1"/>
    <n v="7"/>
    <n v="2023"/>
    <n v="3"/>
    <x v="9"/>
    <n v="1"/>
    <n v="11"/>
    <n v="3"/>
    <n v="0"/>
    <x v="2"/>
    <x v="0"/>
    <n v="480200"/>
    <n v="0.11"/>
  </r>
  <r>
    <x v="8409"/>
    <d v="2023-10-09T00:00:00"/>
    <s v="Customer_1241"/>
    <x v="2"/>
    <x v="3"/>
    <x v="2"/>
    <x v="7"/>
    <n v="3"/>
    <n v="3593"/>
    <n v="21"/>
    <n v="8515.41"/>
    <x v="8290"/>
    <s v="Card"/>
    <x v="2"/>
    <n v="6"/>
    <n v="2023"/>
    <n v="10"/>
    <x v="1"/>
    <n v="4"/>
    <n v="41"/>
    <n v="2"/>
    <n v="1"/>
    <x v="3"/>
    <x v="1"/>
    <n v="226359"/>
    <n v="0.16"/>
  </r>
  <r>
    <x v="8410"/>
    <d v="2023-02-02T00:00:00"/>
    <s v="Customer_1128"/>
    <x v="3"/>
    <x v="0"/>
    <x v="1"/>
    <x v="3"/>
    <n v="4"/>
    <n v="1600"/>
    <n v="11"/>
    <n v="5696"/>
    <x v="8291"/>
    <s v="Card"/>
    <x v="2"/>
    <n v="5"/>
    <n v="2023"/>
    <n v="2"/>
    <x v="3"/>
    <n v="1"/>
    <n v="5"/>
    <n v="1"/>
    <n v="4"/>
    <x v="4"/>
    <x v="1"/>
    <n v="70400"/>
    <n v="0.15"/>
  </r>
  <r>
    <x v="8411"/>
    <d v="2023-04-03T00:00:00"/>
    <s v="Customer_1204"/>
    <x v="3"/>
    <x v="3"/>
    <x v="0"/>
    <x v="6"/>
    <n v="10"/>
    <n v="1753"/>
    <n v="8"/>
    <n v="16127.6"/>
    <x v="8292"/>
    <s v="UPI"/>
    <x v="0"/>
    <n v="1"/>
    <n v="2023"/>
    <n v="4"/>
    <x v="8"/>
    <n v="2"/>
    <n v="14"/>
    <n v="2"/>
    <n v="1"/>
    <x v="3"/>
    <x v="1"/>
    <n v="140240"/>
    <n v="0.15"/>
  </r>
  <r>
    <x v="8412"/>
    <d v="2023-04-04T00:00:00"/>
    <s v="Customer_1606"/>
    <x v="2"/>
    <x v="1"/>
    <x v="2"/>
    <x v="2"/>
    <n v="9"/>
    <n v="4972"/>
    <n v="28"/>
    <n v="32218.560000000001"/>
    <x v="8293"/>
    <s v="Card"/>
    <x v="0"/>
    <n v="2"/>
    <n v="2023"/>
    <n v="4"/>
    <x v="8"/>
    <n v="2"/>
    <n v="14"/>
    <n v="2"/>
    <n v="2"/>
    <x v="5"/>
    <x v="1"/>
    <n v="1252944"/>
    <n v="0.12"/>
  </r>
  <r>
    <x v="8413"/>
    <d v="2023-12-24T00:00:00"/>
    <s v="Customer_9"/>
    <x v="0"/>
    <x v="0"/>
    <x v="0"/>
    <x v="4"/>
    <n v="5"/>
    <n v="787"/>
    <n v="27"/>
    <n v="2872.55"/>
    <x v="8294"/>
    <s v="Card"/>
    <x v="0"/>
    <n v="1"/>
    <n v="2023"/>
    <n v="12"/>
    <x v="2"/>
    <n v="4"/>
    <n v="52"/>
    <n v="5"/>
    <n v="0"/>
    <x v="2"/>
    <x v="0"/>
    <n v="106245"/>
    <n v="0.08"/>
  </r>
  <r>
    <x v="8414"/>
    <d v="2023-08-25T00:00:00"/>
    <s v="Customer_1820"/>
    <x v="2"/>
    <x v="2"/>
    <x v="1"/>
    <x v="3"/>
    <n v="4"/>
    <n v="3671"/>
    <n v="5"/>
    <n v="13949.8"/>
    <x v="8295"/>
    <s v="Cash"/>
    <x v="1"/>
    <n v="4"/>
    <n v="2023"/>
    <n v="8"/>
    <x v="4"/>
    <n v="3"/>
    <n v="34"/>
    <n v="4"/>
    <n v="5"/>
    <x v="1"/>
    <x v="1"/>
    <n v="73420"/>
    <n v="0.13"/>
  </r>
  <r>
    <x v="8415"/>
    <d v="2023-09-28T00:00:00"/>
    <s v="Customer_1513"/>
    <x v="2"/>
    <x v="2"/>
    <x v="0"/>
    <x v="0"/>
    <n v="3"/>
    <n v="3079"/>
    <n v="7"/>
    <n v="8590.41"/>
    <x v="8296"/>
    <s v="Card"/>
    <x v="1"/>
    <n v="2"/>
    <n v="2023"/>
    <n v="9"/>
    <x v="5"/>
    <n v="3"/>
    <n v="39"/>
    <n v="5"/>
    <n v="4"/>
    <x v="4"/>
    <x v="1"/>
    <n v="64659"/>
    <n v="0.08"/>
  </r>
  <r>
    <x v="8416"/>
    <d v="2023-07-03T00:00:00"/>
    <s v="Customer_1095"/>
    <x v="2"/>
    <x v="0"/>
    <x v="1"/>
    <x v="1"/>
    <n v="5"/>
    <n v="3173"/>
    <n v="7"/>
    <n v="14754.45"/>
    <x v="8297"/>
    <s v="UPI"/>
    <x v="0"/>
    <n v="4"/>
    <n v="2023"/>
    <n v="7"/>
    <x v="10"/>
    <n v="3"/>
    <n v="27"/>
    <n v="2"/>
    <n v="1"/>
    <x v="3"/>
    <x v="1"/>
    <n v="111055"/>
    <n v="0.08"/>
  </r>
  <r>
    <x v="8417"/>
    <d v="2023-06-17T00:00:00"/>
    <s v="Customer_1271"/>
    <x v="3"/>
    <x v="1"/>
    <x v="0"/>
    <x v="4"/>
    <n v="6"/>
    <n v="3142"/>
    <n v="6"/>
    <n v="17720.88"/>
    <x v="8298"/>
    <s v="Card"/>
    <x v="1"/>
    <n v="1"/>
    <n v="2023"/>
    <n v="6"/>
    <x v="7"/>
    <n v="2"/>
    <n v="24"/>
    <n v="3"/>
    <n v="6"/>
    <x v="0"/>
    <x v="0"/>
    <n v="113112"/>
    <n v="0.1"/>
  </r>
  <r>
    <x v="8418"/>
    <d v="2023-01-02T00:00:00"/>
    <s v="Customer_1175"/>
    <x v="3"/>
    <x v="3"/>
    <x v="0"/>
    <x v="4"/>
    <n v="8"/>
    <n v="1207"/>
    <n v="7"/>
    <n v="8980.08"/>
    <x v="8299"/>
    <s v="Card"/>
    <x v="2"/>
    <n v="1"/>
    <n v="2023"/>
    <n v="1"/>
    <x v="0"/>
    <n v="1"/>
    <n v="1"/>
    <n v="1"/>
    <n v="1"/>
    <x v="3"/>
    <x v="1"/>
    <n v="67592"/>
    <n v="0.15"/>
  </r>
  <r>
    <x v="8419"/>
    <d v="2023-05-21T00:00:00"/>
    <s v="Customer_412"/>
    <x v="1"/>
    <x v="2"/>
    <x v="2"/>
    <x v="5"/>
    <n v="7"/>
    <n v="3433"/>
    <n v="24"/>
    <n v="18263.560000000001"/>
    <x v="8300"/>
    <s v="Cash"/>
    <x v="2"/>
    <n v="4"/>
    <n v="2023"/>
    <n v="5"/>
    <x v="11"/>
    <n v="2"/>
    <n v="21"/>
    <n v="4"/>
    <n v="0"/>
    <x v="2"/>
    <x v="0"/>
    <n v="576744"/>
    <n v="0.06"/>
  </r>
  <r>
    <x v="8420"/>
    <d v="2023-06-01T00:00:00"/>
    <s v="Customer_1321"/>
    <x v="1"/>
    <x v="1"/>
    <x v="1"/>
    <x v="1"/>
    <n v="2"/>
    <n v="1919"/>
    <n v="5"/>
    <n v="3646.1"/>
    <x v="8301"/>
    <s v="Card"/>
    <x v="0"/>
    <n v="7"/>
    <n v="2023"/>
    <n v="6"/>
    <x v="7"/>
    <n v="2"/>
    <n v="22"/>
    <n v="1"/>
    <n v="4"/>
    <x v="4"/>
    <x v="1"/>
    <n v="19190"/>
    <n v="0.08"/>
  </r>
  <r>
    <x v="8421"/>
    <d v="2023-06-06T00:00:00"/>
    <s v="Customer_556"/>
    <x v="0"/>
    <x v="1"/>
    <x v="1"/>
    <x v="8"/>
    <n v="3"/>
    <n v="2689"/>
    <n v="13"/>
    <n v="7018.29"/>
    <x v="8302"/>
    <s v="Card"/>
    <x v="1"/>
    <n v="3"/>
    <n v="2023"/>
    <n v="6"/>
    <x v="7"/>
    <n v="2"/>
    <n v="23"/>
    <n v="2"/>
    <n v="2"/>
    <x v="5"/>
    <x v="1"/>
    <n v="104871"/>
    <n v="7.0000000000000007E-2"/>
  </r>
  <r>
    <x v="8422"/>
    <d v="2023-07-03T00:00:00"/>
    <s v="Customer_576"/>
    <x v="2"/>
    <x v="0"/>
    <x v="2"/>
    <x v="2"/>
    <n v="2"/>
    <n v="2479"/>
    <n v="22"/>
    <n v="3867.24"/>
    <x v="8303"/>
    <s v="UPI"/>
    <x v="0"/>
    <n v="1"/>
    <n v="2023"/>
    <n v="7"/>
    <x v="10"/>
    <n v="3"/>
    <n v="27"/>
    <n v="2"/>
    <n v="1"/>
    <x v="3"/>
    <x v="1"/>
    <n v="109076"/>
    <n v="0.19"/>
  </r>
  <r>
    <x v="8423"/>
    <d v="2023-03-29T00:00:00"/>
    <s v="Customer_1786"/>
    <x v="1"/>
    <x v="0"/>
    <x v="1"/>
    <x v="3"/>
    <n v="10"/>
    <n v="4457"/>
    <n v="5"/>
    <n v="42341.5"/>
    <x v="8304"/>
    <s v="Card"/>
    <x v="0"/>
    <n v="2"/>
    <n v="2023"/>
    <n v="3"/>
    <x v="9"/>
    <n v="1"/>
    <n v="13"/>
    <n v="5"/>
    <n v="3"/>
    <x v="6"/>
    <x v="1"/>
    <n v="222850"/>
    <n v="0.18"/>
  </r>
  <r>
    <x v="8424"/>
    <d v="2023-11-15T00:00:00"/>
    <s v="Customer_1142"/>
    <x v="2"/>
    <x v="0"/>
    <x v="2"/>
    <x v="7"/>
    <n v="1"/>
    <n v="369"/>
    <n v="17"/>
    <n v="306.27"/>
    <x v="8305"/>
    <s v="UPI"/>
    <x v="1"/>
    <n v="5"/>
    <n v="2023"/>
    <n v="11"/>
    <x v="6"/>
    <n v="4"/>
    <n v="46"/>
    <n v="3"/>
    <n v="3"/>
    <x v="6"/>
    <x v="1"/>
    <n v="6273"/>
    <n v="0.08"/>
  </r>
  <r>
    <x v="8425"/>
    <d v="2023-11-29T00:00:00"/>
    <s v="Customer_1267"/>
    <x v="3"/>
    <x v="1"/>
    <x v="1"/>
    <x v="1"/>
    <n v="7"/>
    <n v="2932"/>
    <n v="11"/>
    <n v="18266.36"/>
    <x v="8306"/>
    <s v="Cash"/>
    <x v="0"/>
    <n v="3"/>
    <n v="2023"/>
    <n v="11"/>
    <x v="6"/>
    <n v="4"/>
    <n v="48"/>
    <n v="5"/>
    <n v="3"/>
    <x v="6"/>
    <x v="1"/>
    <n v="225764"/>
    <n v="0.1"/>
  </r>
  <r>
    <x v="8426"/>
    <d v="2023-12-30T00:00:00"/>
    <s v="Customer_1825"/>
    <x v="2"/>
    <x v="1"/>
    <x v="1"/>
    <x v="8"/>
    <n v="7"/>
    <n v="3794"/>
    <n v="23"/>
    <n v="20449.66"/>
    <x v="8307"/>
    <s v="Cash"/>
    <x v="1"/>
    <n v="5"/>
    <n v="2023"/>
    <n v="12"/>
    <x v="2"/>
    <n v="4"/>
    <n v="52"/>
    <n v="5"/>
    <n v="6"/>
    <x v="0"/>
    <x v="0"/>
    <n v="610834"/>
    <n v="0.16"/>
  </r>
  <r>
    <x v="8427"/>
    <d v="2023-02-14T00:00:00"/>
    <s v="Customer_1974"/>
    <x v="2"/>
    <x v="1"/>
    <x v="0"/>
    <x v="0"/>
    <n v="10"/>
    <n v="4183"/>
    <n v="19"/>
    <n v="33882.300000000003"/>
    <x v="8308"/>
    <s v="UPI"/>
    <x v="2"/>
    <n v="7"/>
    <n v="2023"/>
    <n v="2"/>
    <x v="3"/>
    <n v="1"/>
    <n v="7"/>
    <n v="3"/>
    <n v="2"/>
    <x v="5"/>
    <x v="1"/>
    <n v="794770"/>
    <n v="7.0000000000000007E-2"/>
  </r>
  <r>
    <x v="8428"/>
    <d v="2023-04-16T00:00:00"/>
    <s v="Customer_1399"/>
    <x v="2"/>
    <x v="2"/>
    <x v="1"/>
    <x v="8"/>
    <n v="4"/>
    <n v="557"/>
    <n v="19"/>
    <n v="1804.68"/>
    <x v="8309"/>
    <s v="UPI"/>
    <x v="1"/>
    <n v="5"/>
    <n v="2023"/>
    <n v="4"/>
    <x v="8"/>
    <n v="2"/>
    <n v="16"/>
    <n v="4"/>
    <n v="0"/>
    <x v="2"/>
    <x v="0"/>
    <n v="42332"/>
    <n v="0.19"/>
  </r>
  <r>
    <x v="8429"/>
    <d v="2023-05-11T00:00:00"/>
    <s v="Customer_150"/>
    <x v="2"/>
    <x v="3"/>
    <x v="1"/>
    <x v="8"/>
    <n v="9"/>
    <n v="1129"/>
    <n v="12"/>
    <n v="8941.68"/>
    <x v="8310"/>
    <s v="UPI"/>
    <x v="0"/>
    <n v="5"/>
    <n v="2023"/>
    <n v="5"/>
    <x v="11"/>
    <n v="2"/>
    <n v="19"/>
    <n v="2"/>
    <n v="4"/>
    <x v="4"/>
    <x v="1"/>
    <n v="121932"/>
    <n v="0.19"/>
  </r>
  <r>
    <x v="8430"/>
    <d v="2023-11-13T00:00:00"/>
    <s v="Customer_1081"/>
    <x v="3"/>
    <x v="3"/>
    <x v="2"/>
    <x v="5"/>
    <n v="3"/>
    <n v="1395"/>
    <n v="23"/>
    <n v="3222.45"/>
    <x v="8311"/>
    <s v="Card"/>
    <x v="2"/>
    <n v="7"/>
    <n v="2023"/>
    <n v="11"/>
    <x v="6"/>
    <n v="4"/>
    <n v="46"/>
    <n v="3"/>
    <n v="1"/>
    <x v="3"/>
    <x v="1"/>
    <n v="96255"/>
    <n v="0.05"/>
  </r>
  <r>
    <x v="8431"/>
    <d v="2023-04-22T00:00:00"/>
    <s v="Customer_204"/>
    <x v="0"/>
    <x v="2"/>
    <x v="2"/>
    <x v="2"/>
    <n v="8"/>
    <n v="4772"/>
    <n v="5"/>
    <n v="36267.199999999997"/>
    <x v="8312"/>
    <s v="Cash"/>
    <x v="0"/>
    <n v="4"/>
    <n v="2023"/>
    <n v="4"/>
    <x v="8"/>
    <n v="2"/>
    <n v="16"/>
    <n v="4"/>
    <n v="6"/>
    <x v="0"/>
    <x v="0"/>
    <n v="190880"/>
    <n v="0.1"/>
  </r>
  <r>
    <x v="8432"/>
    <d v="2023-01-18T00:00:00"/>
    <s v="Customer_1541"/>
    <x v="1"/>
    <x v="2"/>
    <x v="1"/>
    <x v="8"/>
    <n v="5"/>
    <n v="1236"/>
    <n v="28"/>
    <n v="4449.6000000000004"/>
    <x v="8313"/>
    <s v="UPI"/>
    <x v="0"/>
    <n v="7"/>
    <n v="2023"/>
    <n v="1"/>
    <x v="0"/>
    <n v="1"/>
    <n v="3"/>
    <n v="3"/>
    <n v="3"/>
    <x v="6"/>
    <x v="1"/>
    <n v="173040"/>
    <n v="0.12"/>
  </r>
  <r>
    <x v="8433"/>
    <d v="2023-09-23T00:00:00"/>
    <s v="Customer_213"/>
    <x v="0"/>
    <x v="2"/>
    <x v="1"/>
    <x v="3"/>
    <n v="7"/>
    <n v="2533"/>
    <n v="30"/>
    <n v="12411.7"/>
    <x v="8314"/>
    <s v="UPI"/>
    <x v="1"/>
    <n v="7"/>
    <n v="2023"/>
    <n v="9"/>
    <x v="5"/>
    <n v="3"/>
    <n v="38"/>
    <n v="4"/>
    <n v="6"/>
    <x v="0"/>
    <x v="0"/>
    <n v="531930"/>
    <n v="0.13"/>
  </r>
  <r>
    <x v="8434"/>
    <d v="2023-03-07T00:00:00"/>
    <s v="Customer_1413"/>
    <x v="0"/>
    <x v="1"/>
    <x v="1"/>
    <x v="8"/>
    <n v="10"/>
    <n v="3045"/>
    <n v="10"/>
    <n v="27405"/>
    <x v="8315"/>
    <s v="Cash"/>
    <x v="1"/>
    <n v="3"/>
    <n v="2023"/>
    <n v="3"/>
    <x v="9"/>
    <n v="1"/>
    <n v="10"/>
    <n v="2"/>
    <n v="2"/>
    <x v="5"/>
    <x v="1"/>
    <n v="304500"/>
    <n v="0.06"/>
  </r>
  <r>
    <x v="8435"/>
    <d v="2023-03-26T00:00:00"/>
    <s v="Customer_1674"/>
    <x v="0"/>
    <x v="2"/>
    <x v="0"/>
    <x v="6"/>
    <n v="9"/>
    <n v="2113"/>
    <n v="26"/>
    <n v="14072.58"/>
    <x v="8316"/>
    <s v="Card"/>
    <x v="1"/>
    <n v="2"/>
    <n v="2023"/>
    <n v="3"/>
    <x v="9"/>
    <n v="1"/>
    <n v="13"/>
    <n v="5"/>
    <n v="0"/>
    <x v="2"/>
    <x v="0"/>
    <n v="494442"/>
    <n v="0.19"/>
  </r>
  <r>
    <x v="8436"/>
    <d v="2023-12-22T00:00:00"/>
    <s v="Customer_605"/>
    <x v="1"/>
    <x v="0"/>
    <x v="2"/>
    <x v="5"/>
    <n v="10"/>
    <n v="2331"/>
    <n v="25"/>
    <n v="17482.5"/>
    <x v="8317"/>
    <s v="Card"/>
    <x v="1"/>
    <n v="6"/>
    <n v="2023"/>
    <n v="12"/>
    <x v="2"/>
    <n v="4"/>
    <n v="51"/>
    <n v="4"/>
    <n v="5"/>
    <x v="1"/>
    <x v="1"/>
    <n v="582750"/>
    <n v="0.12"/>
  </r>
  <r>
    <x v="8437"/>
    <d v="2023-09-25T00:00:00"/>
    <s v="Customer_841"/>
    <x v="3"/>
    <x v="2"/>
    <x v="0"/>
    <x v="0"/>
    <n v="7"/>
    <n v="925"/>
    <n v="10"/>
    <n v="5827.5"/>
    <x v="8318"/>
    <s v="Card"/>
    <x v="1"/>
    <n v="7"/>
    <n v="2023"/>
    <n v="9"/>
    <x v="5"/>
    <n v="3"/>
    <n v="39"/>
    <n v="5"/>
    <n v="1"/>
    <x v="3"/>
    <x v="1"/>
    <n v="64750"/>
    <n v="0.1"/>
  </r>
  <r>
    <x v="8438"/>
    <d v="2023-07-01T00:00:00"/>
    <s v="Customer_1692"/>
    <x v="1"/>
    <x v="3"/>
    <x v="0"/>
    <x v="0"/>
    <n v="6"/>
    <n v="2554"/>
    <n v="28"/>
    <n v="11033.28"/>
    <x v="8319"/>
    <s v="Cash"/>
    <x v="2"/>
    <n v="2"/>
    <n v="2023"/>
    <n v="7"/>
    <x v="10"/>
    <n v="3"/>
    <n v="26"/>
    <n v="1"/>
    <n v="6"/>
    <x v="0"/>
    <x v="0"/>
    <n v="429072"/>
    <n v="0.15"/>
  </r>
  <r>
    <x v="8439"/>
    <d v="2023-06-18T00:00:00"/>
    <s v="Customer_160"/>
    <x v="0"/>
    <x v="1"/>
    <x v="0"/>
    <x v="6"/>
    <n v="4"/>
    <n v="1201"/>
    <n v="26"/>
    <n v="3554.96"/>
    <x v="8320"/>
    <s v="UPI"/>
    <x v="1"/>
    <n v="4"/>
    <n v="2023"/>
    <n v="6"/>
    <x v="7"/>
    <n v="2"/>
    <n v="25"/>
    <n v="4"/>
    <n v="0"/>
    <x v="2"/>
    <x v="0"/>
    <n v="124904"/>
    <n v="0.19"/>
  </r>
  <r>
    <x v="8440"/>
    <d v="2023-06-18T00:00:00"/>
    <s v="Customer_685"/>
    <x v="3"/>
    <x v="1"/>
    <x v="2"/>
    <x v="2"/>
    <n v="8"/>
    <n v="2394"/>
    <n v="30"/>
    <n v="13406.4"/>
    <x v="1562"/>
    <s v="UPI"/>
    <x v="2"/>
    <n v="4"/>
    <n v="2023"/>
    <n v="6"/>
    <x v="7"/>
    <n v="2"/>
    <n v="25"/>
    <n v="4"/>
    <n v="0"/>
    <x v="2"/>
    <x v="0"/>
    <n v="574560"/>
    <n v="0.17"/>
  </r>
  <r>
    <x v="8441"/>
    <d v="2023-04-05T00:00:00"/>
    <s v="Customer_1600"/>
    <x v="2"/>
    <x v="1"/>
    <x v="1"/>
    <x v="8"/>
    <n v="4"/>
    <n v="1719"/>
    <n v="15"/>
    <n v="5844.6"/>
    <x v="8321"/>
    <s v="Card"/>
    <x v="2"/>
    <n v="2"/>
    <n v="2023"/>
    <n v="4"/>
    <x v="8"/>
    <n v="2"/>
    <n v="14"/>
    <n v="2"/>
    <n v="3"/>
    <x v="6"/>
    <x v="1"/>
    <n v="103140"/>
    <n v="0.06"/>
  </r>
  <r>
    <x v="8442"/>
    <d v="2023-02-09T00:00:00"/>
    <s v="Customer_1726"/>
    <x v="2"/>
    <x v="3"/>
    <x v="0"/>
    <x v="4"/>
    <n v="1"/>
    <n v="718"/>
    <n v="21"/>
    <n v="567.22"/>
    <x v="8322"/>
    <s v="Card"/>
    <x v="2"/>
    <n v="5"/>
    <n v="2023"/>
    <n v="2"/>
    <x v="3"/>
    <n v="1"/>
    <n v="6"/>
    <n v="2"/>
    <n v="4"/>
    <x v="4"/>
    <x v="1"/>
    <n v="15078"/>
    <n v="0.12"/>
  </r>
  <r>
    <x v="8443"/>
    <d v="2023-05-17T00:00:00"/>
    <s v="Customer_1731"/>
    <x v="2"/>
    <x v="0"/>
    <x v="2"/>
    <x v="5"/>
    <n v="3"/>
    <n v="2054"/>
    <n v="20"/>
    <n v="4929.6000000000004"/>
    <x v="8323"/>
    <s v="Card"/>
    <x v="0"/>
    <n v="1"/>
    <n v="2023"/>
    <n v="5"/>
    <x v="11"/>
    <n v="2"/>
    <n v="20"/>
    <n v="3"/>
    <n v="3"/>
    <x v="6"/>
    <x v="1"/>
    <n v="123240"/>
    <n v="0.1"/>
  </r>
  <r>
    <x v="8444"/>
    <d v="2023-07-21T00:00:00"/>
    <s v="Customer_891"/>
    <x v="0"/>
    <x v="3"/>
    <x v="1"/>
    <x v="1"/>
    <n v="9"/>
    <n v="236"/>
    <n v="1"/>
    <n v="2102.7600000000002"/>
    <x v="8324"/>
    <s v="Cash"/>
    <x v="1"/>
    <n v="7"/>
    <n v="2023"/>
    <n v="7"/>
    <x v="10"/>
    <n v="3"/>
    <n v="29"/>
    <n v="4"/>
    <n v="5"/>
    <x v="1"/>
    <x v="1"/>
    <n v="2124"/>
    <n v="7.0000000000000007E-2"/>
  </r>
  <r>
    <x v="8445"/>
    <d v="2023-12-30T00:00:00"/>
    <s v="Customer_681"/>
    <x v="1"/>
    <x v="2"/>
    <x v="2"/>
    <x v="2"/>
    <n v="4"/>
    <n v="4236"/>
    <n v="15"/>
    <n v="14402.4"/>
    <x v="8325"/>
    <s v="Card"/>
    <x v="1"/>
    <n v="7"/>
    <n v="2023"/>
    <n v="12"/>
    <x v="2"/>
    <n v="4"/>
    <n v="52"/>
    <n v="5"/>
    <n v="6"/>
    <x v="0"/>
    <x v="0"/>
    <n v="254160"/>
    <n v="0.17"/>
  </r>
  <r>
    <x v="8446"/>
    <d v="2023-06-18T00:00:00"/>
    <s v="Customer_1846"/>
    <x v="3"/>
    <x v="3"/>
    <x v="0"/>
    <x v="4"/>
    <n v="10"/>
    <n v="4899"/>
    <n v="23"/>
    <n v="37722.300000000003"/>
    <x v="8326"/>
    <s v="Cash"/>
    <x v="2"/>
    <n v="7"/>
    <n v="2023"/>
    <n v="6"/>
    <x v="7"/>
    <n v="2"/>
    <n v="25"/>
    <n v="4"/>
    <n v="0"/>
    <x v="2"/>
    <x v="0"/>
    <n v="1126770"/>
    <n v="0.12"/>
  </r>
  <r>
    <x v="8447"/>
    <d v="2023-09-15T00:00:00"/>
    <s v="Customer_139"/>
    <x v="3"/>
    <x v="3"/>
    <x v="1"/>
    <x v="1"/>
    <n v="3"/>
    <n v="4959"/>
    <n v="21"/>
    <n v="11752.83"/>
    <x v="8327"/>
    <s v="UPI"/>
    <x v="0"/>
    <n v="7"/>
    <n v="2023"/>
    <n v="9"/>
    <x v="5"/>
    <n v="3"/>
    <n v="37"/>
    <n v="3"/>
    <n v="5"/>
    <x v="1"/>
    <x v="1"/>
    <n v="312417"/>
    <n v="0.09"/>
  </r>
  <r>
    <x v="8448"/>
    <d v="2023-06-23T00:00:00"/>
    <s v="Customer_153"/>
    <x v="1"/>
    <x v="1"/>
    <x v="0"/>
    <x v="0"/>
    <n v="10"/>
    <n v="2109"/>
    <n v="29"/>
    <n v="14973.9"/>
    <x v="8328"/>
    <s v="Cash"/>
    <x v="1"/>
    <n v="6"/>
    <n v="2023"/>
    <n v="6"/>
    <x v="7"/>
    <n v="2"/>
    <n v="25"/>
    <n v="4"/>
    <n v="5"/>
    <x v="1"/>
    <x v="1"/>
    <n v="611610"/>
    <n v="0.12"/>
  </r>
  <r>
    <x v="8449"/>
    <d v="2023-09-29T00:00:00"/>
    <s v="Customer_1320"/>
    <x v="0"/>
    <x v="0"/>
    <x v="2"/>
    <x v="7"/>
    <n v="1"/>
    <n v="2670"/>
    <n v="18"/>
    <n v="2189.4"/>
    <x v="8329"/>
    <s v="Cash"/>
    <x v="0"/>
    <n v="7"/>
    <n v="2023"/>
    <n v="9"/>
    <x v="5"/>
    <n v="3"/>
    <n v="39"/>
    <n v="5"/>
    <n v="5"/>
    <x v="1"/>
    <x v="1"/>
    <n v="48060"/>
    <n v="0.11"/>
  </r>
  <r>
    <x v="8450"/>
    <d v="2023-09-04T00:00:00"/>
    <s v="Customer_921"/>
    <x v="3"/>
    <x v="1"/>
    <x v="0"/>
    <x v="0"/>
    <n v="8"/>
    <n v="2884"/>
    <n v="25"/>
    <n v="17304"/>
    <x v="8330"/>
    <s v="UPI"/>
    <x v="1"/>
    <n v="5"/>
    <n v="2023"/>
    <n v="9"/>
    <x v="5"/>
    <n v="3"/>
    <n v="36"/>
    <n v="2"/>
    <n v="1"/>
    <x v="3"/>
    <x v="1"/>
    <n v="576800"/>
    <n v="0.15"/>
  </r>
  <r>
    <x v="8451"/>
    <d v="2023-04-17T00:00:00"/>
    <s v="Customer_182"/>
    <x v="1"/>
    <x v="3"/>
    <x v="0"/>
    <x v="6"/>
    <n v="6"/>
    <n v="4813"/>
    <n v="25"/>
    <n v="21658.5"/>
    <x v="8331"/>
    <s v="Card"/>
    <x v="0"/>
    <n v="7"/>
    <n v="2023"/>
    <n v="4"/>
    <x v="8"/>
    <n v="2"/>
    <n v="16"/>
    <n v="4"/>
    <n v="1"/>
    <x v="3"/>
    <x v="1"/>
    <n v="721950"/>
    <n v="0.19"/>
  </r>
  <r>
    <x v="8452"/>
    <d v="2023-04-03T00:00:00"/>
    <s v="Customer_1728"/>
    <x v="2"/>
    <x v="1"/>
    <x v="1"/>
    <x v="3"/>
    <n v="10"/>
    <n v="2891"/>
    <n v="13"/>
    <n v="25151.7"/>
    <x v="8332"/>
    <s v="Cash"/>
    <x v="2"/>
    <n v="1"/>
    <n v="2023"/>
    <n v="4"/>
    <x v="8"/>
    <n v="2"/>
    <n v="14"/>
    <n v="2"/>
    <n v="1"/>
    <x v="3"/>
    <x v="1"/>
    <n v="375830"/>
    <n v="0.06"/>
  </r>
  <r>
    <x v="8453"/>
    <d v="2023-03-26T00:00:00"/>
    <s v="Customer_404"/>
    <x v="2"/>
    <x v="2"/>
    <x v="0"/>
    <x v="0"/>
    <n v="7"/>
    <n v="4336"/>
    <n v="25"/>
    <n v="22764"/>
    <x v="8333"/>
    <s v="Card"/>
    <x v="1"/>
    <n v="6"/>
    <n v="2023"/>
    <n v="3"/>
    <x v="9"/>
    <n v="1"/>
    <n v="13"/>
    <n v="5"/>
    <n v="0"/>
    <x v="2"/>
    <x v="0"/>
    <n v="758800"/>
    <n v="0.08"/>
  </r>
  <r>
    <x v="8454"/>
    <d v="2023-11-26T00:00:00"/>
    <s v="Customer_1589"/>
    <x v="2"/>
    <x v="2"/>
    <x v="0"/>
    <x v="6"/>
    <n v="10"/>
    <n v="289"/>
    <n v="9"/>
    <n v="2629.9"/>
    <x v="8334"/>
    <s v="Card"/>
    <x v="0"/>
    <n v="6"/>
    <n v="2023"/>
    <n v="11"/>
    <x v="6"/>
    <n v="4"/>
    <n v="48"/>
    <n v="5"/>
    <n v="0"/>
    <x v="2"/>
    <x v="0"/>
    <n v="26010"/>
    <n v="0.11"/>
  </r>
  <r>
    <x v="8455"/>
    <d v="2023-11-01T00:00:00"/>
    <s v="Customer_2"/>
    <x v="3"/>
    <x v="3"/>
    <x v="0"/>
    <x v="6"/>
    <n v="10"/>
    <n v="3195"/>
    <n v="13"/>
    <n v="27796.5"/>
    <x v="8335"/>
    <s v="Card"/>
    <x v="1"/>
    <n v="4"/>
    <n v="2023"/>
    <n v="11"/>
    <x v="6"/>
    <n v="4"/>
    <n v="44"/>
    <n v="1"/>
    <n v="3"/>
    <x v="6"/>
    <x v="1"/>
    <n v="415350"/>
    <n v="0.16"/>
  </r>
  <r>
    <x v="8456"/>
    <d v="2023-06-11T00:00:00"/>
    <s v="Customer_826"/>
    <x v="3"/>
    <x v="2"/>
    <x v="2"/>
    <x v="7"/>
    <n v="10"/>
    <n v="3269"/>
    <n v="18"/>
    <n v="26805.8"/>
    <x v="8336"/>
    <s v="UPI"/>
    <x v="0"/>
    <n v="3"/>
    <n v="2023"/>
    <n v="6"/>
    <x v="7"/>
    <n v="2"/>
    <n v="24"/>
    <n v="3"/>
    <n v="0"/>
    <x v="2"/>
    <x v="0"/>
    <n v="588420"/>
    <n v="0.16"/>
  </r>
  <r>
    <x v="8457"/>
    <d v="2023-12-26T00:00:00"/>
    <s v="Customer_902"/>
    <x v="0"/>
    <x v="3"/>
    <x v="1"/>
    <x v="8"/>
    <n v="3"/>
    <n v="3582"/>
    <n v="27"/>
    <n v="7844.58"/>
    <x v="8337"/>
    <s v="UPI"/>
    <x v="0"/>
    <n v="1"/>
    <n v="2023"/>
    <n v="12"/>
    <x v="2"/>
    <n v="4"/>
    <n v="52"/>
    <n v="5"/>
    <n v="2"/>
    <x v="5"/>
    <x v="1"/>
    <n v="290142"/>
    <n v="7.0000000000000007E-2"/>
  </r>
  <r>
    <x v="8458"/>
    <d v="2023-06-18T00:00:00"/>
    <s v="Customer_10"/>
    <x v="0"/>
    <x v="2"/>
    <x v="2"/>
    <x v="2"/>
    <n v="8"/>
    <n v="1475"/>
    <n v="28"/>
    <n v="8496"/>
    <x v="8338"/>
    <s v="Cash"/>
    <x v="2"/>
    <n v="2"/>
    <n v="2023"/>
    <n v="6"/>
    <x v="7"/>
    <n v="2"/>
    <n v="25"/>
    <n v="4"/>
    <n v="0"/>
    <x v="2"/>
    <x v="0"/>
    <n v="330400"/>
    <n v="0.17"/>
  </r>
  <r>
    <x v="8459"/>
    <d v="2023-01-19T00:00:00"/>
    <s v="Customer_103"/>
    <x v="0"/>
    <x v="2"/>
    <x v="2"/>
    <x v="2"/>
    <n v="4"/>
    <n v="3369"/>
    <n v="11"/>
    <n v="11993.64"/>
    <x v="8339"/>
    <s v="Card"/>
    <x v="1"/>
    <n v="7"/>
    <n v="2023"/>
    <n v="1"/>
    <x v="0"/>
    <n v="1"/>
    <n v="3"/>
    <n v="3"/>
    <n v="4"/>
    <x v="4"/>
    <x v="1"/>
    <n v="148236"/>
    <n v="0.14000000000000001"/>
  </r>
  <r>
    <x v="8460"/>
    <d v="2023-12-07T00:00:00"/>
    <s v="Customer_950"/>
    <x v="1"/>
    <x v="3"/>
    <x v="0"/>
    <x v="6"/>
    <n v="4"/>
    <n v="1135"/>
    <n v="6"/>
    <n v="4267.6000000000004"/>
    <x v="8340"/>
    <s v="UPI"/>
    <x v="2"/>
    <n v="3"/>
    <n v="2023"/>
    <n v="12"/>
    <x v="2"/>
    <n v="4"/>
    <n v="49"/>
    <n v="2"/>
    <n v="4"/>
    <x v="4"/>
    <x v="1"/>
    <n v="27240"/>
    <n v="0.2"/>
  </r>
  <r>
    <x v="8461"/>
    <d v="2023-11-15T00:00:00"/>
    <s v="Customer_1436"/>
    <x v="2"/>
    <x v="2"/>
    <x v="0"/>
    <x v="0"/>
    <n v="10"/>
    <n v="2810"/>
    <n v="29"/>
    <n v="19951"/>
    <x v="8341"/>
    <s v="UPI"/>
    <x v="1"/>
    <n v="1"/>
    <n v="2023"/>
    <n v="11"/>
    <x v="6"/>
    <n v="4"/>
    <n v="46"/>
    <n v="3"/>
    <n v="3"/>
    <x v="6"/>
    <x v="1"/>
    <n v="814900"/>
    <n v="0.09"/>
  </r>
  <r>
    <x v="8462"/>
    <d v="2023-11-20T00:00:00"/>
    <s v="Customer_1263"/>
    <x v="2"/>
    <x v="3"/>
    <x v="2"/>
    <x v="5"/>
    <n v="10"/>
    <n v="1878"/>
    <n v="12"/>
    <n v="16526.400000000001"/>
    <x v="8342"/>
    <s v="UPI"/>
    <x v="1"/>
    <n v="4"/>
    <n v="2023"/>
    <n v="11"/>
    <x v="6"/>
    <n v="4"/>
    <n v="47"/>
    <n v="4"/>
    <n v="1"/>
    <x v="3"/>
    <x v="1"/>
    <n v="225360"/>
    <n v="0.17"/>
  </r>
  <r>
    <x v="8463"/>
    <d v="2023-12-14T00:00:00"/>
    <s v="Customer_219"/>
    <x v="0"/>
    <x v="1"/>
    <x v="1"/>
    <x v="8"/>
    <n v="2"/>
    <n v="481"/>
    <n v="14"/>
    <n v="827.32"/>
    <x v="8343"/>
    <s v="Card"/>
    <x v="2"/>
    <n v="6"/>
    <n v="2023"/>
    <n v="12"/>
    <x v="2"/>
    <n v="4"/>
    <n v="50"/>
    <n v="3"/>
    <n v="4"/>
    <x v="4"/>
    <x v="1"/>
    <n v="13468"/>
    <n v="0.17"/>
  </r>
  <r>
    <x v="8464"/>
    <d v="2023-11-06T00:00:00"/>
    <s v="Customer_643"/>
    <x v="3"/>
    <x v="2"/>
    <x v="1"/>
    <x v="1"/>
    <n v="7"/>
    <n v="4882"/>
    <n v="0"/>
    <n v="34174"/>
    <x v="8344"/>
    <s v="UPI"/>
    <x v="0"/>
    <n v="1"/>
    <n v="2023"/>
    <n v="11"/>
    <x v="6"/>
    <n v="4"/>
    <n v="45"/>
    <n v="2"/>
    <n v="1"/>
    <x v="3"/>
    <x v="1"/>
    <n v="0"/>
    <n v="0.09"/>
  </r>
  <r>
    <x v="8465"/>
    <d v="2023-06-04T00:00:00"/>
    <s v="Customer_658"/>
    <x v="2"/>
    <x v="0"/>
    <x v="1"/>
    <x v="8"/>
    <n v="2"/>
    <n v="1734"/>
    <n v="8"/>
    <n v="3190.56"/>
    <x v="8345"/>
    <s v="Cash"/>
    <x v="0"/>
    <n v="3"/>
    <n v="2023"/>
    <n v="6"/>
    <x v="7"/>
    <n v="2"/>
    <n v="23"/>
    <n v="2"/>
    <n v="0"/>
    <x v="2"/>
    <x v="0"/>
    <n v="27744"/>
    <n v="0.09"/>
  </r>
  <r>
    <x v="8466"/>
    <d v="2023-09-18T00:00:00"/>
    <s v="Customer_1709"/>
    <x v="2"/>
    <x v="3"/>
    <x v="2"/>
    <x v="2"/>
    <n v="9"/>
    <n v="3806"/>
    <n v="15"/>
    <n v="29115.9"/>
    <x v="8346"/>
    <s v="UPI"/>
    <x v="1"/>
    <n v="7"/>
    <n v="2023"/>
    <n v="9"/>
    <x v="5"/>
    <n v="3"/>
    <n v="38"/>
    <n v="4"/>
    <n v="1"/>
    <x v="3"/>
    <x v="1"/>
    <n v="513810"/>
    <n v="7.0000000000000007E-2"/>
  </r>
  <r>
    <x v="8467"/>
    <d v="2023-08-27T00:00:00"/>
    <s v="Customer_1044"/>
    <x v="0"/>
    <x v="2"/>
    <x v="0"/>
    <x v="4"/>
    <n v="9"/>
    <n v="2507"/>
    <n v="26"/>
    <n v="16696.62"/>
    <x v="8347"/>
    <s v="UPI"/>
    <x v="1"/>
    <n v="6"/>
    <n v="2023"/>
    <n v="8"/>
    <x v="4"/>
    <n v="3"/>
    <n v="35"/>
    <n v="5"/>
    <n v="0"/>
    <x v="2"/>
    <x v="0"/>
    <n v="586638"/>
    <n v="7.0000000000000007E-2"/>
  </r>
  <r>
    <x v="8468"/>
    <d v="2023-10-29T00:00:00"/>
    <s v="Customer_84"/>
    <x v="2"/>
    <x v="3"/>
    <x v="1"/>
    <x v="3"/>
    <n v="1"/>
    <n v="2644"/>
    <n v="11"/>
    <n v="2353.16"/>
    <x v="8348"/>
    <s v="Cash"/>
    <x v="2"/>
    <n v="4"/>
    <n v="2023"/>
    <n v="10"/>
    <x v="1"/>
    <n v="4"/>
    <n v="44"/>
    <n v="5"/>
    <n v="0"/>
    <x v="2"/>
    <x v="0"/>
    <n v="29084"/>
    <n v="0.16"/>
  </r>
  <r>
    <x v="8469"/>
    <d v="2023-01-10T00:00:00"/>
    <s v="Customer_287"/>
    <x v="3"/>
    <x v="2"/>
    <x v="0"/>
    <x v="0"/>
    <n v="9"/>
    <n v="3786"/>
    <n v="4"/>
    <n v="32711.040000000001"/>
    <x v="8349"/>
    <s v="Cash"/>
    <x v="0"/>
    <n v="2"/>
    <n v="2023"/>
    <n v="1"/>
    <x v="0"/>
    <n v="1"/>
    <n v="2"/>
    <n v="2"/>
    <n v="2"/>
    <x v="5"/>
    <x v="1"/>
    <n v="136296"/>
    <n v="0.06"/>
  </r>
  <r>
    <x v="8470"/>
    <d v="2023-10-09T00:00:00"/>
    <s v="Customer_1474"/>
    <x v="0"/>
    <x v="0"/>
    <x v="1"/>
    <x v="3"/>
    <n v="8"/>
    <n v="2432"/>
    <n v="13"/>
    <n v="16926.72"/>
    <x v="8350"/>
    <s v="UPI"/>
    <x v="1"/>
    <n v="2"/>
    <n v="2023"/>
    <n v="10"/>
    <x v="1"/>
    <n v="4"/>
    <n v="41"/>
    <n v="2"/>
    <n v="1"/>
    <x v="3"/>
    <x v="1"/>
    <n v="252928"/>
    <n v="0.15"/>
  </r>
  <r>
    <x v="8471"/>
    <d v="2023-09-12T00:00:00"/>
    <s v="Customer_877"/>
    <x v="3"/>
    <x v="3"/>
    <x v="0"/>
    <x v="4"/>
    <n v="7"/>
    <n v="4840"/>
    <n v="20"/>
    <n v="27104"/>
    <x v="8351"/>
    <s v="Card"/>
    <x v="2"/>
    <n v="3"/>
    <n v="2023"/>
    <n v="9"/>
    <x v="5"/>
    <n v="3"/>
    <n v="37"/>
    <n v="3"/>
    <n v="2"/>
    <x v="5"/>
    <x v="1"/>
    <n v="677600"/>
    <n v="0.14000000000000001"/>
  </r>
  <r>
    <x v="8472"/>
    <d v="2023-05-31T00:00:00"/>
    <s v="Customer_366"/>
    <x v="1"/>
    <x v="2"/>
    <x v="0"/>
    <x v="6"/>
    <n v="8"/>
    <n v="2022"/>
    <n v="12"/>
    <n v="14234.88"/>
    <x v="8352"/>
    <s v="Card"/>
    <x v="0"/>
    <n v="2"/>
    <n v="2023"/>
    <n v="5"/>
    <x v="11"/>
    <n v="2"/>
    <n v="22"/>
    <n v="5"/>
    <n v="3"/>
    <x v="6"/>
    <x v="1"/>
    <n v="194112"/>
    <n v="0.11"/>
  </r>
  <r>
    <x v="8473"/>
    <d v="2023-05-24T00:00:00"/>
    <s v="Customer_620"/>
    <x v="1"/>
    <x v="0"/>
    <x v="1"/>
    <x v="1"/>
    <n v="4"/>
    <n v="2323"/>
    <n v="25"/>
    <n v="6969"/>
    <x v="8353"/>
    <s v="Card"/>
    <x v="2"/>
    <n v="5"/>
    <n v="2023"/>
    <n v="5"/>
    <x v="11"/>
    <n v="2"/>
    <n v="21"/>
    <n v="4"/>
    <n v="3"/>
    <x v="6"/>
    <x v="1"/>
    <n v="232300"/>
    <n v="7.0000000000000007E-2"/>
  </r>
  <r>
    <x v="8474"/>
    <d v="2023-07-26T00:00:00"/>
    <s v="Customer_1074"/>
    <x v="2"/>
    <x v="1"/>
    <x v="2"/>
    <x v="5"/>
    <n v="7"/>
    <n v="1696"/>
    <n v="20"/>
    <n v="9497.6"/>
    <x v="8354"/>
    <s v="UPI"/>
    <x v="1"/>
    <n v="1"/>
    <n v="2023"/>
    <n v="7"/>
    <x v="10"/>
    <n v="3"/>
    <n v="30"/>
    <n v="5"/>
    <n v="3"/>
    <x v="6"/>
    <x v="1"/>
    <n v="237440"/>
    <n v="0.19"/>
  </r>
  <r>
    <x v="8475"/>
    <d v="2023-03-22T00:00:00"/>
    <s v="Customer_1551"/>
    <x v="3"/>
    <x v="1"/>
    <x v="1"/>
    <x v="1"/>
    <n v="9"/>
    <n v="568"/>
    <n v="25"/>
    <n v="3834"/>
    <x v="8355"/>
    <s v="UPI"/>
    <x v="0"/>
    <n v="5"/>
    <n v="2023"/>
    <n v="3"/>
    <x v="9"/>
    <n v="1"/>
    <n v="12"/>
    <n v="4"/>
    <n v="3"/>
    <x v="6"/>
    <x v="1"/>
    <n v="127800"/>
    <n v="0.15"/>
  </r>
  <r>
    <x v="8476"/>
    <d v="2023-06-10T00:00:00"/>
    <s v="Customer_1397"/>
    <x v="3"/>
    <x v="2"/>
    <x v="1"/>
    <x v="1"/>
    <n v="2"/>
    <n v="3611"/>
    <n v="4"/>
    <n v="6933.12"/>
    <x v="8356"/>
    <s v="Cash"/>
    <x v="1"/>
    <n v="5"/>
    <n v="2023"/>
    <n v="6"/>
    <x v="7"/>
    <n v="2"/>
    <n v="23"/>
    <n v="2"/>
    <n v="6"/>
    <x v="0"/>
    <x v="0"/>
    <n v="28888"/>
    <n v="7.0000000000000007E-2"/>
  </r>
  <r>
    <x v="8477"/>
    <d v="2023-09-02T00:00:00"/>
    <s v="Customer_1755"/>
    <x v="1"/>
    <x v="2"/>
    <x v="2"/>
    <x v="5"/>
    <n v="2"/>
    <n v="617"/>
    <n v="27"/>
    <n v="900.82"/>
    <x v="8357"/>
    <s v="Cash"/>
    <x v="2"/>
    <n v="6"/>
    <n v="2023"/>
    <n v="9"/>
    <x v="5"/>
    <n v="3"/>
    <n v="35"/>
    <n v="1"/>
    <n v="6"/>
    <x v="0"/>
    <x v="0"/>
    <n v="33318"/>
    <n v="0.08"/>
  </r>
  <r>
    <x v="8478"/>
    <d v="2023-04-04T00:00:00"/>
    <s v="Customer_1352"/>
    <x v="0"/>
    <x v="2"/>
    <x v="1"/>
    <x v="8"/>
    <n v="8"/>
    <n v="508"/>
    <n v="30"/>
    <n v="2844.8"/>
    <x v="8358"/>
    <s v="Card"/>
    <x v="1"/>
    <n v="5"/>
    <n v="2023"/>
    <n v="4"/>
    <x v="8"/>
    <n v="2"/>
    <n v="14"/>
    <n v="2"/>
    <n v="2"/>
    <x v="5"/>
    <x v="1"/>
    <n v="121920"/>
    <n v="0.12"/>
  </r>
  <r>
    <x v="8479"/>
    <d v="2023-08-28T00:00:00"/>
    <s v="Customer_730"/>
    <x v="1"/>
    <x v="1"/>
    <x v="0"/>
    <x v="0"/>
    <n v="1"/>
    <n v="2679"/>
    <n v="13"/>
    <n v="2330.73"/>
    <x v="2925"/>
    <s v="Cash"/>
    <x v="2"/>
    <n v="4"/>
    <n v="2023"/>
    <n v="8"/>
    <x v="4"/>
    <n v="3"/>
    <n v="35"/>
    <n v="5"/>
    <n v="1"/>
    <x v="3"/>
    <x v="1"/>
    <n v="34827"/>
    <n v="0.13"/>
  </r>
  <r>
    <x v="8480"/>
    <d v="2023-04-25T00:00:00"/>
    <s v="Customer_1400"/>
    <x v="2"/>
    <x v="3"/>
    <x v="2"/>
    <x v="5"/>
    <n v="3"/>
    <n v="1302"/>
    <n v="1"/>
    <n v="3866.94"/>
    <x v="8359"/>
    <s v="Cash"/>
    <x v="2"/>
    <n v="5"/>
    <n v="2023"/>
    <n v="4"/>
    <x v="8"/>
    <n v="2"/>
    <n v="17"/>
    <n v="5"/>
    <n v="2"/>
    <x v="5"/>
    <x v="1"/>
    <n v="3906"/>
    <n v="0.15"/>
  </r>
  <r>
    <x v="8481"/>
    <d v="2023-11-20T00:00:00"/>
    <s v="Customer_1061"/>
    <x v="3"/>
    <x v="0"/>
    <x v="2"/>
    <x v="5"/>
    <n v="7"/>
    <n v="1471"/>
    <n v="29"/>
    <n v="7310.87"/>
    <x v="8360"/>
    <s v="Cash"/>
    <x v="0"/>
    <n v="1"/>
    <n v="2023"/>
    <n v="11"/>
    <x v="6"/>
    <n v="4"/>
    <n v="47"/>
    <n v="4"/>
    <n v="1"/>
    <x v="3"/>
    <x v="1"/>
    <n v="298613"/>
    <n v="0.16"/>
  </r>
  <r>
    <x v="8482"/>
    <d v="2023-01-13T00:00:00"/>
    <s v="Customer_462"/>
    <x v="1"/>
    <x v="2"/>
    <x v="2"/>
    <x v="5"/>
    <n v="8"/>
    <n v="1722"/>
    <n v="11"/>
    <n v="12260.64"/>
    <x v="8361"/>
    <s v="Card"/>
    <x v="2"/>
    <n v="1"/>
    <n v="2023"/>
    <n v="1"/>
    <x v="0"/>
    <n v="1"/>
    <n v="2"/>
    <n v="2"/>
    <n v="5"/>
    <x v="1"/>
    <x v="1"/>
    <n v="151536"/>
    <n v="0.11"/>
  </r>
  <r>
    <x v="8483"/>
    <d v="2023-12-20T00:00:00"/>
    <s v="Customer_454"/>
    <x v="3"/>
    <x v="2"/>
    <x v="0"/>
    <x v="6"/>
    <n v="7"/>
    <n v="3677"/>
    <n v="5"/>
    <n v="24452.05"/>
    <x v="8362"/>
    <s v="Card"/>
    <x v="2"/>
    <n v="5"/>
    <n v="2023"/>
    <n v="12"/>
    <x v="2"/>
    <n v="4"/>
    <n v="51"/>
    <n v="4"/>
    <n v="3"/>
    <x v="6"/>
    <x v="1"/>
    <n v="128695"/>
    <n v="0.09"/>
  </r>
  <r>
    <x v="8484"/>
    <d v="2023-06-10T00:00:00"/>
    <s v="Customer_1294"/>
    <x v="1"/>
    <x v="2"/>
    <x v="0"/>
    <x v="0"/>
    <n v="8"/>
    <n v="3768"/>
    <n v="26"/>
    <n v="22306.560000000001"/>
    <x v="8363"/>
    <s v="UPI"/>
    <x v="2"/>
    <n v="6"/>
    <n v="2023"/>
    <n v="6"/>
    <x v="7"/>
    <n v="2"/>
    <n v="23"/>
    <n v="2"/>
    <n v="6"/>
    <x v="0"/>
    <x v="0"/>
    <n v="783744"/>
    <n v="0.12"/>
  </r>
  <r>
    <x v="8485"/>
    <d v="2023-01-15T00:00:00"/>
    <s v="Customer_1772"/>
    <x v="2"/>
    <x v="2"/>
    <x v="1"/>
    <x v="1"/>
    <n v="6"/>
    <n v="2174"/>
    <n v="5"/>
    <n v="12391.8"/>
    <x v="8364"/>
    <s v="Cash"/>
    <x v="2"/>
    <n v="5"/>
    <n v="2023"/>
    <n v="1"/>
    <x v="0"/>
    <n v="1"/>
    <n v="3"/>
    <n v="3"/>
    <n v="0"/>
    <x v="2"/>
    <x v="0"/>
    <n v="65220"/>
    <n v="0.15"/>
  </r>
  <r>
    <x v="8486"/>
    <d v="2023-10-06T00:00:00"/>
    <s v="Customer_363"/>
    <x v="2"/>
    <x v="2"/>
    <x v="1"/>
    <x v="3"/>
    <n v="2"/>
    <n v="151"/>
    <n v="26"/>
    <n v="223.48"/>
    <x v="8365"/>
    <s v="Card"/>
    <x v="1"/>
    <n v="3"/>
    <n v="2023"/>
    <n v="10"/>
    <x v="1"/>
    <n v="4"/>
    <n v="40"/>
    <n v="1"/>
    <n v="5"/>
    <x v="1"/>
    <x v="1"/>
    <n v="7852"/>
    <n v="7.0000000000000007E-2"/>
  </r>
  <r>
    <x v="8487"/>
    <d v="2023-07-13T00:00:00"/>
    <s v="Customer_973"/>
    <x v="2"/>
    <x v="0"/>
    <x v="0"/>
    <x v="4"/>
    <n v="3"/>
    <n v="2832"/>
    <n v="1"/>
    <n v="8411.0400000000009"/>
    <x v="204"/>
    <s v="Card"/>
    <x v="2"/>
    <n v="6"/>
    <n v="2023"/>
    <n v="7"/>
    <x v="10"/>
    <n v="3"/>
    <n v="28"/>
    <n v="3"/>
    <n v="4"/>
    <x v="4"/>
    <x v="1"/>
    <n v="8496"/>
    <n v="0.12"/>
  </r>
  <r>
    <x v="8488"/>
    <d v="2023-05-20T00:00:00"/>
    <s v="Customer_944"/>
    <x v="0"/>
    <x v="1"/>
    <x v="2"/>
    <x v="5"/>
    <n v="1"/>
    <n v="2157"/>
    <n v="2"/>
    <n v="2113.86"/>
    <x v="8366"/>
    <s v="Cash"/>
    <x v="2"/>
    <n v="6"/>
    <n v="2023"/>
    <n v="5"/>
    <x v="11"/>
    <n v="2"/>
    <n v="20"/>
    <n v="3"/>
    <n v="6"/>
    <x v="0"/>
    <x v="0"/>
    <n v="4314"/>
    <n v="0.15"/>
  </r>
  <r>
    <x v="8489"/>
    <d v="2023-01-19T00:00:00"/>
    <s v="Customer_1989"/>
    <x v="3"/>
    <x v="1"/>
    <x v="0"/>
    <x v="4"/>
    <n v="2"/>
    <n v="4392"/>
    <n v="7"/>
    <n v="8169.12"/>
    <x v="8367"/>
    <s v="Cash"/>
    <x v="1"/>
    <n v="3"/>
    <n v="2023"/>
    <n v="1"/>
    <x v="0"/>
    <n v="1"/>
    <n v="3"/>
    <n v="3"/>
    <n v="4"/>
    <x v="4"/>
    <x v="1"/>
    <n v="61488"/>
    <n v="0.11"/>
  </r>
  <r>
    <x v="8490"/>
    <d v="2023-01-15T00:00:00"/>
    <s v="Customer_170"/>
    <x v="2"/>
    <x v="1"/>
    <x v="1"/>
    <x v="8"/>
    <n v="8"/>
    <n v="1950"/>
    <n v="18"/>
    <n v="12792"/>
    <x v="8368"/>
    <s v="UPI"/>
    <x v="2"/>
    <n v="1"/>
    <n v="2023"/>
    <n v="1"/>
    <x v="0"/>
    <n v="1"/>
    <n v="3"/>
    <n v="3"/>
    <n v="0"/>
    <x v="2"/>
    <x v="0"/>
    <n v="280800"/>
    <n v="0.2"/>
  </r>
  <r>
    <x v="8491"/>
    <d v="2023-08-10T00:00:00"/>
    <s v="Customer_1325"/>
    <x v="0"/>
    <x v="3"/>
    <x v="0"/>
    <x v="6"/>
    <n v="5"/>
    <n v="4966"/>
    <n v="1"/>
    <n v="24581.7"/>
    <x v="8369"/>
    <s v="Cash"/>
    <x v="1"/>
    <n v="1"/>
    <n v="2023"/>
    <n v="8"/>
    <x v="4"/>
    <n v="3"/>
    <n v="32"/>
    <n v="2"/>
    <n v="4"/>
    <x v="4"/>
    <x v="1"/>
    <n v="24830"/>
    <n v="0.09"/>
  </r>
  <r>
    <x v="8492"/>
    <d v="2023-07-25T00:00:00"/>
    <s v="Customer_1639"/>
    <x v="0"/>
    <x v="0"/>
    <x v="2"/>
    <x v="2"/>
    <n v="8"/>
    <n v="3157"/>
    <n v="13"/>
    <n v="21972.720000000001"/>
    <x v="8370"/>
    <s v="Card"/>
    <x v="0"/>
    <n v="3"/>
    <n v="2023"/>
    <n v="7"/>
    <x v="10"/>
    <n v="3"/>
    <n v="30"/>
    <n v="5"/>
    <n v="2"/>
    <x v="5"/>
    <x v="1"/>
    <n v="328328"/>
    <n v="0.1"/>
  </r>
  <r>
    <x v="8493"/>
    <d v="2023-06-05T00:00:00"/>
    <s v="Customer_257"/>
    <x v="2"/>
    <x v="3"/>
    <x v="0"/>
    <x v="4"/>
    <n v="1"/>
    <n v="2162"/>
    <n v="6"/>
    <n v="2032.28"/>
    <x v="8371"/>
    <s v="Cash"/>
    <x v="1"/>
    <n v="4"/>
    <n v="2023"/>
    <n v="6"/>
    <x v="7"/>
    <n v="2"/>
    <n v="23"/>
    <n v="2"/>
    <n v="1"/>
    <x v="3"/>
    <x v="1"/>
    <n v="12972"/>
    <n v="0.11"/>
  </r>
  <r>
    <x v="8494"/>
    <d v="2023-08-06T00:00:00"/>
    <s v="Customer_648"/>
    <x v="2"/>
    <x v="3"/>
    <x v="2"/>
    <x v="2"/>
    <n v="9"/>
    <n v="4188"/>
    <n v="17"/>
    <n v="31284.36"/>
    <x v="8372"/>
    <s v="Cash"/>
    <x v="0"/>
    <n v="7"/>
    <n v="2023"/>
    <n v="8"/>
    <x v="4"/>
    <n v="3"/>
    <n v="32"/>
    <n v="2"/>
    <n v="0"/>
    <x v="2"/>
    <x v="0"/>
    <n v="640764"/>
    <n v="0.19"/>
  </r>
  <r>
    <x v="8495"/>
    <d v="2023-06-18T00:00:00"/>
    <s v="Customer_1488"/>
    <x v="1"/>
    <x v="0"/>
    <x v="1"/>
    <x v="3"/>
    <n v="10"/>
    <n v="2096"/>
    <n v="20"/>
    <n v="16768"/>
    <x v="8373"/>
    <s v="UPI"/>
    <x v="2"/>
    <n v="2"/>
    <n v="2023"/>
    <n v="6"/>
    <x v="7"/>
    <n v="2"/>
    <n v="25"/>
    <n v="4"/>
    <n v="0"/>
    <x v="2"/>
    <x v="0"/>
    <n v="419200"/>
    <n v="0.17"/>
  </r>
  <r>
    <x v="8496"/>
    <d v="2023-01-23T00:00:00"/>
    <s v="Customer_43"/>
    <x v="3"/>
    <x v="2"/>
    <x v="1"/>
    <x v="1"/>
    <n v="4"/>
    <n v="2976"/>
    <n v="19"/>
    <n v="9642.24"/>
    <x v="8374"/>
    <s v="UPI"/>
    <x v="0"/>
    <n v="3"/>
    <n v="2023"/>
    <n v="1"/>
    <x v="0"/>
    <n v="1"/>
    <n v="4"/>
    <n v="4"/>
    <n v="1"/>
    <x v="3"/>
    <x v="1"/>
    <n v="226176"/>
    <n v="0.1"/>
  </r>
  <r>
    <x v="8497"/>
    <d v="2023-05-02T00:00:00"/>
    <s v="Customer_1704"/>
    <x v="3"/>
    <x v="1"/>
    <x v="1"/>
    <x v="3"/>
    <n v="10"/>
    <n v="2252"/>
    <n v="2"/>
    <n v="22069.599999999999"/>
    <x v="8375"/>
    <s v="Card"/>
    <x v="1"/>
    <n v="3"/>
    <n v="2023"/>
    <n v="5"/>
    <x v="11"/>
    <n v="2"/>
    <n v="18"/>
    <n v="1"/>
    <n v="2"/>
    <x v="5"/>
    <x v="1"/>
    <n v="45040"/>
    <n v="0.14000000000000001"/>
  </r>
  <r>
    <x v="8498"/>
    <d v="2023-11-13T00:00:00"/>
    <s v="Customer_371"/>
    <x v="0"/>
    <x v="0"/>
    <x v="1"/>
    <x v="8"/>
    <n v="2"/>
    <n v="596"/>
    <n v="16"/>
    <n v="1001.28"/>
    <x v="8376"/>
    <s v="Cash"/>
    <x v="2"/>
    <n v="6"/>
    <n v="2023"/>
    <n v="11"/>
    <x v="6"/>
    <n v="4"/>
    <n v="46"/>
    <n v="3"/>
    <n v="1"/>
    <x v="3"/>
    <x v="1"/>
    <n v="19072"/>
    <n v="0.11"/>
  </r>
  <r>
    <x v="8499"/>
    <d v="2023-01-29T00:00:00"/>
    <s v="Customer_1939"/>
    <x v="3"/>
    <x v="0"/>
    <x v="0"/>
    <x v="6"/>
    <n v="5"/>
    <n v="2820"/>
    <n v="30"/>
    <n v="9870"/>
    <x v="8377"/>
    <s v="UPI"/>
    <x v="2"/>
    <n v="5"/>
    <n v="2023"/>
    <n v="1"/>
    <x v="0"/>
    <n v="1"/>
    <n v="5"/>
    <n v="5"/>
    <n v="0"/>
    <x v="2"/>
    <x v="0"/>
    <n v="423000"/>
    <n v="0.08"/>
  </r>
  <r>
    <x v="8500"/>
    <d v="2023-12-24T00:00:00"/>
    <s v="Customer_1132"/>
    <x v="2"/>
    <x v="0"/>
    <x v="0"/>
    <x v="4"/>
    <n v="7"/>
    <n v="1254"/>
    <n v="6"/>
    <n v="8251.32"/>
    <x v="8378"/>
    <s v="Cash"/>
    <x v="1"/>
    <n v="2"/>
    <n v="2023"/>
    <n v="12"/>
    <x v="2"/>
    <n v="4"/>
    <n v="52"/>
    <n v="5"/>
    <n v="0"/>
    <x v="2"/>
    <x v="0"/>
    <n v="52668"/>
    <n v="0.06"/>
  </r>
  <r>
    <x v="8501"/>
    <d v="2023-06-29T00:00:00"/>
    <s v="Customer_1517"/>
    <x v="3"/>
    <x v="2"/>
    <x v="0"/>
    <x v="0"/>
    <n v="3"/>
    <n v="3251"/>
    <n v="13"/>
    <n v="8485.11"/>
    <x v="8379"/>
    <s v="UPI"/>
    <x v="1"/>
    <n v="2"/>
    <n v="2023"/>
    <n v="6"/>
    <x v="7"/>
    <n v="2"/>
    <n v="26"/>
    <n v="5"/>
    <n v="4"/>
    <x v="4"/>
    <x v="1"/>
    <n v="126789"/>
    <n v="0.13"/>
  </r>
  <r>
    <x v="8502"/>
    <d v="2023-08-11T00:00:00"/>
    <s v="Customer_753"/>
    <x v="1"/>
    <x v="3"/>
    <x v="0"/>
    <x v="4"/>
    <n v="10"/>
    <n v="2648"/>
    <n v="7"/>
    <n v="24626.400000000001"/>
    <x v="8380"/>
    <s v="Cash"/>
    <x v="0"/>
    <n v="2"/>
    <n v="2023"/>
    <n v="8"/>
    <x v="4"/>
    <n v="3"/>
    <n v="32"/>
    <n v="2"/>
    <n v="5"/>
    <x v="1"/>
    <x v="1"/>
    <n v="185360"/>
    <n v="0.06"/>
  </r>
  <r>
    <x v="8503"/>
    <d v="2023-01-05T00:00:00"/>
    <s v="Customer_1160"/>
    <x v="2"/>
    <x v="3"/>
    <x v="1"/>
    <x v="8"/>
    <n v="1"/>
    <n v="3222"/>
    <n v="15"/>
    <n v="2738.7"/>
    <x v="8381"/>
    <s v="Cash"/>
    <x v="2"/>
    <n v="2"/>
    <n v="2023"/>
    <n v="1"/>
    <x v="0"/>
    <n v="1"/>
    <n v="1"/>
    <n v="1"/>
    <n v="4"/>
    <x v="4"/>
    <x v="1"/>
    <n v="48330"/>
    <n v="0.1"/>
  </r>
  <r>
    <x v="8504"/>
    <d v="2023-06-27T00:00:00"/>
    <s v="Customer_241"/>
    <x v="0"/>
    <x v="0"/>
    <x v="1"/>
    <x v="3"/>
    <n v="3"/>
    <n v="1435"/>
    <n v="7"/>
    <n v="4003.65"/>
    <x v="8382"/>
    <s v="UPI"/>
    <x v="0"/>
    <n v="3"/>
    <n v="2023"/>
    <n v="6"/>
    <x v="7"/>
    <n v="2"/>
    <n v="26"/>
    <n v="5"/>
    <n v="2"/>
    <x v="5"/>
    <x v="1"/>
    <n v="30135"/>
    <n v="0.11"/>
  </r>
  <r>
    <x v="8505"/>
    <d v="2023-06-25T00:00:00"/>
    <s v="Customer_1727"/>
    <x v="2"/>
    <x v="2"/>
    <x v="0"/>
    <x v="6"/>
    <n v="5"/>
    <n v="1904"/>
    <n v="23"/>
    <n v="7330.4"/>
    <x v="8383"/>
    <s v="UPI"/>
    <x v="0"/>
    <n v="5"/>
    <n v="2023"/>
    <n v="6"/>
    <x v="7"/>
    <n v="2"/>
    <n v="26"/>
    <n v="5"/>
    <n v="0"/>
    <x v="2"/>
    <x v="0"/>
    <n v="218960"/>
    <n v="0.08"/>
  </r>
  <r>
    <x v="8506"/>
    <d v="2023-03-26T00:00:00"/>
    <s v="Customer_1600"/>
    <x v="2"/>
    <x v="2"/>
    <x v="1"/>
    <x v="3"/>
    <n v="8"/>
    <n v="2017"/>
    <n v="26"/>
    <n v="11940.64"/>
    <x v="8384"/>
    <s v="Card"/>
    <x v="1"/>
    <n v="5"/>
    <n v="2023"/>
    <n v="3"/>
    <x v="9"/>
    <n v="1"/>
    <n v="13"/>
    <n v="5"/>
    <n v="0"/>
    <x v="2"/>
    <x v="0"/>
    <n v="419536"/>
    <n v="0.14000000000000001"/>
  </r>
  <r>
    <x v="8507"/>
    <d v="2023-10-25T00:00:00"/>
    <s v="Customer_1588"/>
    <x v="2"/>
    <x v="1"/>
    <x v="0"/>
    <x v="4"/>
    <n v="4"/>
    <n v="1573"/>
    <n v="23"/>
    <n v="4844.84"/>
    <x v="8385"/>
    <s v="Cash"/>
    <x v="2"/>
    <n v="6"/>
    <n v="2023"/>
    <n v="10"/>
    <x v="1"/>
    <n v="4"/>
    <n v="43"/>
    <n v="4"/>
    <n v="3"/>
    <x v="6"/>
    <x v="1"/>
    <n v="144716"/>
    <n v="0.06"/>
  </r>
  <r>
    <x v="8508"/>
    <d v="2023-10-06T00:00:00"/>
    <s v="Customer_259"/>
    <x v="1"/>
    <x v="3"/>
    <x v="0"/>
    <x v="6"/>
    <n v="1"/>
    <n v="3926"/>
    <n v="30"/>
    <n v="2748.2"/>
    <x v="8386"/>
    <s v="UPI"/>
    <x v="2"/>
    <n v="4"/>
    <n v="2023"/>
    <n v="10"/>
    <x v="1"/>
    <n v="4"/>
    <n v="40"/>
    <n v="1"/>
    <n v="5"/>
    <x v="1"/>
    <x v="1"/>
    <n v="117780"/>
    <n v="0.06"/>
  </r>
  <r>
    <x v="8509"/>
    <d v="2023-03-13T00:00:00"/>
    <s v="Customer_1968"/>
    <x v="3"/>
    <x v="1"/>
    <x v="1"/>
    <x v="1"/>
    <n v="1"/>
    <n v="351"/>
    <n v="14"/>
    <n v="301.86"/>
    <x v="8387"/>
    <s v="Card"/>
    <x v="2"/>
    <n v="6"/>
    <n v="2023"/>
    <n v="3"/>
    <x v="9"/>
    <n v="1"/>
    <n v="11"/>
    <n v="3"/>
    <n v="1"/>
    <x v="3"/>
    <x v="1"/>
    <n v="4914"/>
    <n v="0.05"/>
  </r>
  <r>
    <x v="8510"/>
    <d v="2023-07-09T00:00:00"/>
    <s v="Customer_299"/>
    <x v="0"/>
    <x v="3"/>
    <x v="2"/>
    <x v="5"/>
    <n v="1"/>
    <n v="731"/>
    <n v="24"/>
    <n v="555.55999999999995"/>
    <x v="8388"/>
    <s v="Card"/>
    <x v="1"/>
    <n v="4"/>
    <n v="2023"/>
    <n v="7"/>
    <x v="10"/>
    <n v="3"/>
    <n v="28"/>
    <n v="3"/>
    <n v="0"/>
    <x v="2"/>
    <x v="0"/>
    <n v="17544"/>
    <n v="0.19"/>
  </r>
  <r>
    <x v="8511"/>
    <d v="2023-01-24T00:00:00"/>
    <s v="Customer_1660"/>
    <x v="0"/>
    <x v="1"/>
    <x v="0"/>
    <x v="4"/>
    <n v="8"/>
    <n v="595"/>
    <n v="27"/>
    <n v="3474.8"/>
    <x v="8389"/>
    <s v="UPI"/>
    <x v="2"/>
    <n v="4"/>
    <n v="2023"/>
    <n v="1"/>
    <x v="0"/>
    <n v="1"/>
    <n v="4"/>
    <n v="4"/>
    <n v="2"/>
    <x v="5"/>
    <x v="1"/>
    <n v="128520"/>
    <n v="0.19"/>
  </r>
  <r>
    <x v="8512"/>
    <d v="2023-01-05T00:00:00"/>
    <s v="Customer_885"/>
    <x v="0"/>
    <x v="0"/>
    <x v="2"/>
    <x v="2"/>
    <n v="7"/>
    <n v="2619"/>
    <n v="7"/>
    <n v="17049.689999999999"/>
    <x v="8390"/>
    <s v="Cash"/>
    <x v="1"/>
    <n v="7"/>
    <n v="2023"/>
    <n v="1"/>
    <x v="0"/>
    <n v="1"/>
    <n v="1"/>
    <n v="1"/>
    <n v="4"/>
    <x v="4"/>
    <x v="1"/>
    <n v="128331"/>
    <n v="0.14000000000000001"/>
  </r>
  <r>
    <x v="8513"/>
    <d v="2023-08-26T00:00:00"/>
    <s v="Customer_969"/>
    <x v="3"/>
    <x v="0"/>
    <x v="0"/>
    <x v="6"/>
    <n v="3"/>
    <n v="2274"/>
    <n v="1"/>
    <n v="6753.78"/>
    <x v="8391"/>
    <s v="Cash"/>
    <x v="0"/>
    <n v="5"/>
    <n v="2023"/>
    <n v="8"/>
    <x v="4"/>
    <n v="3"/>
    <n v="34"/>
    <n v="4"/>
    <n v="6"/>
    <x v="0"/>
    <x v="0"/>
    <n v="6822"/>
    <n v="0.06"/>
  </r>
  <r>
    <x v="8514"/>
    <d v="2023-02-04T00:00:00"/>
    <s v="Customer_1307"/>
    <x v="1"/>
    <x v="0"/>
    <x v="1"/>
    <x v="3"/>
    <n v="7"/>
    <n v="1016"/>
    <n v="25"/>
    <n v="5334"/>
    <x v="8392"/>
    <s v="Cash"/>
    <x v="2"/>
    <n v="2"/>
    <n v="2023"/>
    <n v="2"/>
    <x v="3"/>
    <n v="1"/>
    <n v="5"/>
    <n v="1"/>
    <n v="6"/>
    <x v="0"/>
    <x v="0"/>
    <n v="177800"/>
    <n v="0.1"/>
  </r>
  <r>
    <x v="8515"/>
    <d v="2023-05-25T00:00:00"/>
    <s v="Customer_1423"/>
    <x v="2"/>
    <x v="1"/>
    <x v="2"/>
    <x v="2"/>
    <n v="2"/>
    <n v="244"/>
    <n v="14"/>
    <n v="419.68"/>
    <x v="8393"/>
    <s v="Card"/>
    <x v="2"/>
    <n v="6"/>
    <n v="2023"/>
    <n v="5"/>
    <x v="11"/>
    <n v="2"/>
    <n v="21"/>
    <n v="4"/>
    <n v="4"/>
    <x v="4"/>
    <x v="1"/>
    <n v="6832"/>
    <n v="0.17"/>
  </r>
  <r>
    <x v="8516"/>
    <d v="2023-08-06T00:00:00"/>
    <s v="Customer_1013"/>
    <x v="1"/>
    <x v="1"/>
    <x v="1"/>
    <x v="3"/>
    <n v="6"/>
    <n v="3003"/>
    <n v="5"/>
    <n v="17117.099999999999"/>
    <x v="8394"/>
    <s v="Card"/>
    <x v="0"/>
    <n v="6"/>
    <n v="2023"/>
    <n v="8"/>
    <x v="4"/>
    <n v="3"/>
    <n v="32"/>
    <n v="2"/>
    <n v="0"/>
    <x v="2"/>
    <x v="0"/>
    <n v="90090"/>
    <n v="0.09"/>
  </r>
  <r>
    <x v="8517"/>
    <d v="2023-01-02T00:00:00"/>
    <s v="Customer_1248"/>
    <x v="3"/>
    <x v="2"/>
    <x v="2"/>
    <x v="7"/>
    <n v="10"/>
    <n v="3166"/>
    <n v="0"/>
    <n v="31660"/>
    <x v="8395"/>
    <s v="Cash"/>
    <x v="1"/>
    <n v="5"/>
    <n v="2023"/>
    <n v="1"/>
    <x v="0"/>
    <n v="1"/>
    <n v="1"/>
    <n v="1"/>
    <n v="1"/>
    <x v="3"/>
    <x v="1"/>
    <n v="0"/>
    <n v="0.08"/>
  </r>
  <r>
    <x v="8518"/>
    <d v="2023-10-03T00:00:00"/>
    <s v="Customer_962"/>
    <x v="2"/>
    <x v="1"/>
    <x v="2"/>
    <x v="2"/>
    <n v="7"/>
    <n v="3635"/>
    <n v="8"/>
    <n v="23409.4"/>
    <x v="8396"/>
    <s v="Cash"/>
    <x v="0"/>
    <n v="4"/>
    <n v="2023"/>
    <n v="10"/>
    <x v="1"/>
    <n v="4"/>
    <n v="40"/>
    <n v="1"/>
    <n v="2"/>
    <x v="5"/>
    <x v="1"/>
    <n v="203560"/>
    <n v="0.11"/>
  </r>
  <r>
    <x v="8519"/>
    <d v="2023-01-17T00:00:00"/>
    <s v="Customer_297"/>
    <x v="0"/>
    <x v="2"/>
    <x v="0"/>
    <x v="0"/>
    <n v="8"/>
    <n v="2846"/>
    <n v="20"/>
    <n v="18214.400000000001"/>
    <x v="8397"/>
    <s v="UPI"/>
    <x v="1"/>
    <n v="1"/>
    <n v="2023"/>
    <n v="1"/>
    <x v="0"/>
    <n v="1"/>
    <n v="3"/>
    <n v="3"/>
    <n v="2"/>
    <x v="5"/>
    <x v="1"/>
    <n v="455360"/>
    <n v="0.1"/>
  </r>
  <r>
    <x v="8520"/>
    <d v="2023-06-13T00:00:00"/>
    <s v="Customer_496"/>
    <x v="0"/>
    <x v="0"/>
    <x v="2"/>
    <x v="7"/>
    <n v="9"/>
    <n v="4894"/>
    <n v="28"/>
    <n v="31713.119999999999"/>
    <x v="8398"/>
    <s v="UPI"/>
    <x v="2"/>
    <n v="3"/>
    <n v="2023"/>
    <n v="6"/>
    <x v="7"/>
    <n v="2"/>
    <n v="24"/>
    <n v="3"/>
    <n v="2"/>
    <x v="5"/>
    <x v="1"/>
    <n v="1233288"/>
    <n v="0.11"/>
  </r>
  <r>
    <x v="8521"/>
    <d v="2023-11-26T00:00:00"/>
    <s v="Customer_798"/>
    <x v="3"/>
    <x v="3"/>
    <x v="2"/>
    <x v="5"/>
    <n v="1"/>
    <n v="4994"/>
    <n v="16"/>
    <n v="4194.96"/>
    <x v="8399"/>
    <s v="Cash"/>
    <x v="2"/>
    <n v="3"/>
    <n v="2023"/>
    <n v="11"/>
    <x v="6"/>
    <n v="4"/>
    <n v="48"/>
    <n v="5"/>
    <n v="0"/>
    <x v="2"/>
    <x v="0"/>
    <n v="79904"/>
    <n v="0.19"/>
  </r>
  <r>
    <x v="8522"/>
    <d v="2023-08-11T00:00:00"/>
    <s v="Customer_1742"/>
    <x v="1"/>
    <x v="3"/>
    <x v="2"/>
    <x v="7"/>
    <n v="9"/>
    <n v="3891"/>
    <n v="15"/>
    <n v="29766.15"/>
    <x v="8400"/>
    <s v="Card"/>
    <x v="2"/>
    <n v="3"/>
    <n v="2023"/>
    <n v="8"/>
    <x v="4"/>
    <n v="3"/>
    <n v="32"/>
    <n v="2"/>
    <n v="5"/>
    <x v="1"/>
    <x v="1"/>
    <n v="525285"/>
    <n v="0.09"/>
  </r>
  <r>
    <x v="8523"/>
    <d v="2023-04-17T00:00:00"/>
    <s v="Customer_1932"/>
    <x v="2"/>
    <x v="1"/>
    <x v="0"/>
    <x v="6"/>
    <n v="10"/>
    <n v="2980"/>
    <n v="21"/>
    <n v="23542"/>
    <x v="8401"/>
    <s v="Card"/>
    <x v="2"/>
    <n v="4"/>
    <n v="2023"/>
    <n v="4"/>
    <x v="8"/>
    <n v="2"/>
    <n v="16"/>
    <n v="4"/>
    <n v="1"/>
    <x v="3"/>
    <x v="1"/>
    <n v="625800"/>
    <n v="0.05"/>
  </r>
  <r>
    <x v="8524"/>
    <d v="2023-08-12T00:00:00"/>
    <s v="Customer_896"/>
    <x v="0"/>
    <x v="2"/>
    <x v="0"/>
    <x v="4"/>
    <n v="9"/>
    <n v="4117"/>
    <n v="22"/>
    <n v="28901.34"/>
    <x v="8402"/>
    <s v="Card"/>
    <x v="1"/>
    <n v="4"/>
    <n v="2023"/>
    <n v="8"/>
    <x v="4"/>
    <n v="3"/>
    <n v="32"/>
    <n v="2"/>
    <n v="6"/>
    <x v="0"/>
    <x v="0"/>
    <n v="815166"/>
    <n v="7.0000000000000007E-2"/>
  </r>
  <r>
    <x v="8525"/>
    <d v="2023-03-01T00:00:00"/>
    <s v="Customer_1508"/>
    <x v="3"/>
    <x v="0"/>
    <x v="1"/>
    <x v="8"/>
    <n v="1"/>
    <n v="4134"/>
    <n v="24"/>
    <n v="3141.84"/>
    <x v="6207"/>
    <s v="Card"/>
    <x v="2"/>
    <n v="3"/>
    <n v="2023"/>
    <n v="3"/>
    <x v="9"/>
    <n v="1"/>
    <n v="9"/>
    <n v="1"/>
    <n v="3"/>
    <x v="6"/>
    <x v="1"/>
    <n v="99216"/>
    <n v="0.11"/>
  </r>
  <r>
    <x v="8526"/>
    <d v="2023-02-13T00:00:00"/>
    <s v="Customer_426"/>
    <x v="0"/>
    <x v="3"/>
    <x v="1"/>
    <x v="8"/>
    <n v="6"/>
    <n v="589"/>
    <n v="13"/>
    <n v="3074.58"/>
    <x v="8403"/>
    <s v="UPI"/>
    <x v="2"/>
    <n v="5"/>
    <n v="2023"/>
    <n v="2"/>
    <x v="3"/>
    <n v="1"/>
    <n v="7"/>
    <n v="3"/>
    <n v="1"/>
    <x v="3"/>
    <x v="1"/>
    <n v="45942"/>
    <n v="0.12"/>
  </r>
  <r>
    <x v="8527"/>
    <d v="2023-01-12T00:00:00"/>
    <s v="Customer_1986"/>
    <x v="3"/>
    <x v="0"/>
    <x v="2"/>
    <x v="7"/>
    <n v="3"/>
    <n v="3759"/>
    <n v="5"/>
    <n v="10713.15"/>
    <x v="8404"/>
    <s v="Card"/>
    <x v="1"/>
    <n v="5"/>
    <n v="2023"/>
    <n v="1"/>
    <x v="0"/>
    <n v="1"/>
    <n v="2"/>
    <n v="2"/>
    <n v="4"/>
    <x v="4"/>
    <x v="1"/>
    <n v="56385"/>
    <n v="0.1"/>
  </r>
  <r>
    <x v="8528"/>
    <d v="2023-11-02T00:00:00"/>
    <s v="Customer_1297"/>
    <x v="1"/>
    <x v="1"/>
    <x v="2"/>
    <x v="5"/>
    <n v="7"/>
    <n v="2358"/>
    <n v="18"/>
    <n v="13534.92"/>
    <x v="8405"/>
    <s v="Card"/>
    <x v="2"/>
    <n v="6"/>
    <n v="2023"/>
    <n v="11"/>
    <x v="6"/>
    <n v="4"/>
    <n v="44"/>
    <n v="1"/>
    <n v="4"/>
    <x v="4"/>
    <x v="1"/>
    <n v="297108"/>
    <n v="0.14000000000000001"/>
  </r>
  <r>
    <x v="8529"/>
    <d v="2023-12-11T00:00:00"/>
    <s v="Customer_1740"/>
    <x v="1"/>
    <x v="3"/>
    <x v="2"/>
    <x v="5"/>
    <n v="7"/>
    <n v="4172"/>
    <n v="20"/>
    <n v="23363.200000000001"/>
    <x v="8406"/>
    <s v="Card"/>
    <x v="1"/>
    <n v="1"/>
    <n v="2023"/>
    <n v="12"/>
    <x v="2"/>
    <n v="4"/>
    <n v="50"/>
    <n v="3"/>
    <n v="1"/>
    <x v="3"/>
    <x v="1"/>
    <n v="584080"/>
    <n v="0.19"/>
  </r>
  <r>
    <x v="8530"/>
    <d v="2023-11-05T00:00:00"/>
    <s v="Customer_1857"/>
    <x v="0"/>
    <x v="2"/>
    <x v="0"/>
    <x v="0"/>
    <n v="9"/>
    <n v="1775"/>
    <n v="1"/>
    <n v="15815.25"/>
    <x v="8407"/>
    <s v="Cash"/>
    <x v="0"/>
    <n v="7"/>
    <n v="2023"/>
    <n v="11"/>
    <x v="6"/>
    <n v="4"/>
    <n v="45"/>
    <n v="2"/>
    <n v="0"/>
    <x v="2"/>
    <x v="0"/>
    <n v="15975"/>
    <n v="0.05"/>
  </r>
  <r>
    <x v="8531"/>
    <d v="2023-03-15T00:00:00"/>
    <s v="Customer_69"/>
    <x v="0"/>
    <x v="2"/>
    <x v="1"/>
    <x v="3"/>
    <n v="7"/>
    <n v="3541"/>
    <n v="5"/>
    <n v="23547.65"/>
    <x v="8408"/>
    <s v="Card"/>
    <x v="2"/>
    <n v="4"/>
    <n v="2023"/>
    <n v="3"/>
    <x v="9"/>
    <n v="1"/>
    <n v="11"/>
    <n v="3"/>
    <n v="3"/>
    <x v="6"/>
    <x v="1"/>
    <n v="123935"/>
    <n v="7.0000000000000007E-2"/>
  </r>
  <r>
    <x v="8532"/>
    <d v="2023-02-01T00:00:00"/>
    <s v="Customer_533"/>
    <x v="1"/>
    <x v="3"/>
    <x v="2"/>
    <x v="2"/>
    <n v="7"/>
    <n v="4209"/>
    <n v="29"/>
    <n v="20918.73"/>
    <x v="8409"/>
    <s v="Card"/>
    <x v="1"/>
    <n v="5"/>
    <n v="2023"/>
    <n v="2"/>
    <x v="3"/>
    <n v="1"/>
    <n v="5"/>
    <n v="1"/>
    <n v="3"/>
    <x v="6"/>
    <x v="1"/>
    <n v="854427"/>
    <n v="0.16"/>
  </r>
  <r>
    <x v="8533"/>
    <d v="2023-05-06T00:00:00"/>
    <s v="Customer_1628"/>
    <x v="0"/>
    <x v="0"/>
    <x v="0"/>
    <x v="6"/>
    <n v="1"/>
    <n v="2935"/>
    <n v="9"/>
    <n v="2670.85"/>
    <x v="8410"/>
    <s v="UPI"/>
    <x v="2"/>
    <n v="4"/>
    <n v="2023"/>
    <n v="5"/>
    <x v="11"/>
    <n v="2"/>
    <n v="18"/>
    <n v="1"/>
    <n v="6"/>
    <x v="0"/>
    <x v="0"/>
    <n v="26415"/>
    <n v="0.06"/>
  </r>
  <r>
    <x v="8534"/>
    <d v="2023-03-09T00:00:00"/>
    <s v="Customer_903"/>
    <x v="1"/>
    <x v="2"/>
    <x v="1"/>
    <x v="8"/>
    <n v="4"/>
    <n v="3282"/>
    <n v="25"/>
    <n v="9846"/>
    <x v="8411"/>
    <s v="Card"/>
    <x v="0"/>
    <n v="6"/>
    <n v="2023"/>
    <n v="3"/>
    <x v="9"/>
    <n v="1"/>
    <n v="10"/>
    <n v="2"/>
    <n v="4"/>
    <x v="4"/>
    <x v="1"/>
    <n v="328200"/>
    <n v="0.1"/>
  </r>
  <r>
    <x v="8535"/>
    <d v="2023-01-03T00:00:00"/>
    <s v="Customer_8"/>
    <x v="0"/>
    <x v="2"/>
    <x v="2"/>
    <x v="5"/>
    <n v="7"/>
    <n v="554"/>
    <n v="26"/>
    <n v="2869.72"/>
    <x v="8412"/>
    <s v="Cash"/>
    <x v="2"/>
    <n v="3"/>
    <n v="2023"/>
    <n v="1"/>
    <x v="0"/>
    <n v="1"/>
    <n v="1"/>
    <n v="1"/>
    <n v="2"/>
    <x v="5"/>
    <x v="1"/>
    <n v="100828"/>
    <n v="0.11"/>
  </r>
  <r>
    <x v="8536"/>
    <d v="2023-09-24T00:00:00"/>
    <s v="Customer_952"/>
    <x v="0"/>
    <x v="1"/>
    <x v="0"/>
    <x v="4"/>
    <n v="9"/>
    <n v="2329"/>
    <n v="17"/>
    <n v="17397.63"/>
    <x v="8413"/>
    <s v="Cash"/>
    <x v="0"/>
    <n v="1"/>
    <n v="2023"/>
    <n v="9"/>
    <x v="5"/>
    <n v="3"/>
    <n v="39"/>
    <n v="5"/>
    <n v="0"/>
    <x v="2"/>
    <x v="0"/>
    <n v="356337"/>
    <n v="7.0000000000000007E-2"/>
  </r>
  <r>
    <x v="8537"/>
    <d v="2023-10-29T00:00:00"/>
    <s v="Customer_1563"/>
    <x v="3"/>
    <x v="1"/>
    <x v="2"/>
    <x v="2"/>
    <n v="9"/>
    <n v="4615"/>
    <n v="26"/>
    <n v="30735.9"/>
    <x v="8414"/>
    <s v="Cash"/>
    <x v="0"/>
    <n v="6"/>
    <n v="2023"/>
    <n v="10"/>
    <x v="1"/>
    <n v="4"/>
    <n v="44"/>
    <n v="5"/>
    <n v="0"/>
    <x v="2"/>
    <x v="0"/>
    <n v="1079910"/>
    <n v="0.2"/>
  </r>
  <r>
    <x v="8538"/>
    <d v="2023-05-06T00:00:00"/>
    <s v="Customer_1328"/>
    <x v="2"/>
    <x v="3"/>
    <x v="0"/>
    <x v="0"/>
    <n v="7"/>
    <n v="732"/>
    <n v="2"/>
    <n v="5021.5200000000004"/>
    <x v="8415"/>
    <s v="Cash"/>
    <x v="2"/>
    <n v="5"/>
    <n v="2023"/>
    <n v="5"/>
    <x v="11"/>
    <n v="2"/>
    <n v="18"/>
    <n v="1"/>
    <n v="6"/>
    <x v="0"/>
    <x v="0"/>
    <n v="10248"/>
    <n v="0.12"/>
  </r>
  <r>
    <x v="8539"/>
    <d v="2023-06-10T00:00:00"/>
    <s v="Customer_895"/>
    <x v="3"/>
    <x v="0"/>
    <x v="1"/>
    <x v="3"/>
    <n v="9"/>
    <n v="1636"/>
    <n v="12"/>
    <n v="12957.12"/>
    <x v="8416"/>
    <s v="Card"/>
    <x v="2"/>
    <n v="3"/>
    <n v="2023"/>
    <n v="6"/>
    <x v="7"/>
    <n v="2"/>
    <n v="23"/>
    <n v="2"/>
    <n v="6"/>
    <x v="0"/>
    <x v="0"/>
    <n v="176688"/>
    <n v="0.05"/>
  </r>
  <r>
    <x v="8540"/>
    <d v="2023-06-26T00:00:00"/>
    <s v="Customer_904"/>
    <x v="3"/>
    <x v="2"/>
    <x v="0"/>
    <x v="4"/>
    <n v="6"/>
    <n v="4664"/>
    <n v="21"/>
    <n v="22107.360000000001"/>
    <x v="8417"/>
    <s v="Cash"/>
    <x v="1"/>
    <n v="5"/>
    <n v="2023"/>
    <n v="6"/>
    <x v="7"/>
    <n v="2"/>
    <n v="26"/>
    <n v="5"/>
    <n v="1"/>
    <x v="3"/>
    <x v="1"/>
    <n v="587664"/>
    <n v="0.17"/>
  </r>
  <r>
    <x v="8541"/>
    <d v="2023-10-10T00:00:00"/>
    <s v="Customer_1736"/>
    <x v="2"/>
    <x v="1"/>
    <x v="2"/>
    <x v="5"/>
    <n v="2"/>
    <n v="1227"/>
    <n v="19"/>
    <n v="1987.74"/>
    <x v="8418"/>
    <s v="Cash"/>
    <x v="1"/>
    <n v="4"/>
    <n v="2023"/>
    <n v="10"/>
    <x v="1"/>
    <n v="4"/>
    <n v="41"/>
    <n v="2"/>
    <n v="2"/>
    <x v="5"/>
    <x v="1"/>
    <n v="46626"/>
    <n v="0.15"/>
  </r>
  <r>
    <x v="8542"/>
    <d v="2023-04-16T00:00:00"/>
    <s v="Customer_1497"/>
    <x v="3"/>
    <x v="3"/>
    <x v="1"/>
    <x v="8"/>
    <n v="1"/>
    <n v="851"/>
    <n v="15"/>
    <n v="723.35"/>
    <x v="8419"/>
    <s v="UPI"/>
    <x v="0"/>
    <n v="3"/>
    <n v="2023"/>
    <n v="4"/>
    <x v="8"/>
    <n v="2"/>
    <n v="16"/>
    <n v="4"/>
    <n v="0"/>
    <x v="2"/>
    <x v="0"/>
    <n v="12765"/>
    <n v="0.09"/>
  </r>
  <r>
    <x v="8543"/>
    <d v="2023-10-27T00:00:00"/>
    <s v="Customer_1362"/>
    <x v="2"/>
    <x v="3"/>
    <x v="0"/>
    <x v="0"/>
    <n v="10"/>
    <n v="2141"/>
    <n v="17"/>
    <n v="17770.3"/>
    <x v="8420"/>
    <s v="UPI"/>
    <x v="2"/>
    <n v="7"/>
    <n v="2023"/>
    <n v="10"/>
    <x v="1"/>
    <n v="4"/>
    <n v="43"/>
    <n v="4"/>
    <n v="5"/>
    <x v="1"/>
    <x v="1"/>
    <n v="363970"/>
    <n v="0.1"/>
  </r>
  <r>
    <x v="8544"/>
    <d v="2023-11-24T00:00:00"/>
    <s v="Customer_309"/>
    <x v="1"/>
    <x v="2"/>
    <x v="0"/>
    <x v="4"/>
    <n v="4"/>
    <n v="165"/>
    <n v="22"/>
    <n v="514.79999999999995"/>
    <x v="8421"/>
    <s v="Card"/>
    <x v="1"/>
    <n v="1"/>
    <n v="2023"/>
    <n v="11"/>
    <x v="6"/>
    <n v="4"/>
    <n v="47"/>
    <n v="4"/>
    <n v="5"/>
    <x v="1"/>
    <x v="1"/>
    <n v="14520"/>
    <n v="0.06"/>
  </r>
  <r>
    <x v="8545"/>
    <d v="2023-03-12T00:00:00"/>
    <s v="Customer_1410"/>
    <x v="3"/>
    <x v="2"/>
    <x v="0"/>
    <x v="4"/>
    <n v="4"/>
    <n v="2862"/>
    <n v="1"/>
    <n v="11333.52"/>
    <x v="8422"/>
    <s v="Card"/>
    <x v="1"/>
    <n v="4"/>
    <n v="2023"/>
    <n v="3"/>
    <x v="9"/>
    <n v="1"/>
    <n v="11"/>
    <n v="3"/>
    <n v="0"/>
    <x v="2"/>
    <x v="0"/>
    <n v="11448"/>
    <n v="0.13"/>
  </r>
  <r>
    <x v="8546"/>
    <d v="2023-01-12T00:00:00"/>
    <s v="Customer_1052"/>
    <x v="2"/>
    <x v="1"/>
    <x v="2"/>
    <x v="5"/>
    <n v="9"/>
    <n v="379"/>
    <n v="4"/>
    <n v="3274.56"/>
    <x v="8423"/>
    <s v="Cash"/>
    <x v="2"/>
    <n v="5"/>
    <n v="2023"/>
    <n v="1"/>
    <x v="0"/>
    <n v="1"/>
    <n v="2"/>
    <n v="2"/>
    <n v="4"/>
    <x v="4"/>
    <x v="1"/>
    <n v="13644"/>
    <n v="0.09"/>
  </r>
  <r>
    <x v="8547"/>
    <d v="2023-02-22T00:00:00"/>
    <s v="Customer_1521"/>
    <x v="1"/>
    <x v="2"/>
    <x v="1"/>
    <x v="1"/>
    <n v="3"/>
    <n v="2461"/>
    <n v="19"/>
    <n v="5980.23"/>
    <x v="2688"/>
    <s v="Card"/>
    <x v="0"/>
    <n v="7"/>
    <n v="2023"/>
    <n v="2"/>
    <x v="3"/>
    <n v="1"/>
    <n v="8"/>
    <n v="4"/>
    <n v="3"/>
    <x v="6"/>
    <x v="1"/>
    <n v="140277"/>
    <n v="0.08"/>
  </r>
  <r>
    <x v="8548"/>
    <d v="2023-01-27T00:00:00"/>
    <s v="Customer_459"/>
    <x v="2"/>
    <x v="0"/>
    <x v="1"/>
    <x v="3"/>
    <n v="5"/>
    <n v="4243"/>
    <n v="6"/>
    <n v="19942.099999999999"/>
    <x v="8424"/>
    <s v="Card"/>
    <x v="0"/>
    <n v="2"/>
    <n v="2023"/>
    <n v="1"/>
    <x v="0"/>
    <n v="1"/>
    <n v="4"/>
    <n v="4"/>
    <n v="5"/>
    <x v="1"/>
    <x v="1"/>
    <n v="127290"/>
    <n v="7.0000000000000007E-2"/>
  </r>
  <r>
    <x v="8549"/>
    <d v="2023-12-12T00:00:00"/>
    <s v="Customer_1516"/>
    <x v="0"/>
    <x v="2"/>
    <x v="0"/>
    <x v="6"/>
    <n v="9"/>
    <n v="1174"/>
    <n v="20"/>
    <n v="8452.7999999999993"/>
    <x v="8425"/>
    <s v="UPI"/>
    <x v="0"/>
    <n v="2"/>
    <n v="2023"/>
    <n v="12"/>
    <x v="2"/>
    <n v="4"/>
    <n v="50"/>
    <n v="3"/>
    <n v="2"/>
    <x v="5"/>
    <x v="1"/>
    <n v="211320"/>
    <n v="0.15"/>
  </r>
  <r>
    <x v="8550"/>
    <d v="2023-05-11T00:00:00"/>
    <s v="Customer_1043"/>
    <x v="2"/>
    <x v="2"/>
    <x v="2"/>
    <x v="7"/>
    <n v="8"/>
    <n v="3728"/>
    <n v="20"/>
    <n v="23859.200000000001"/>
    <x v="8426"/>
    <s v="Cash"/>
    <x v="0"/>
    <n v="5"/>
    <n v="2023"/>
    <n v="5"/>
    <x v="11"/>
    <n v="2"/>
    <n v="19"/>
    <n v="2"/>
    <n v="4"/>
    <x v="4"/>
    <x v="1"/>
    <n v="596480"/>
    <n v="0.19"/>
  </r>
  <r>
    <x v="8551"/>
    <d v="2023-04-08T00:00:00"/>
    <s v="Customer_1864"/>
    <x v="1"/>
    <x v="1"/>
    <x v="0"/>
    <x v="4"/>
    <n v="4"/>
    <n v="364"/>
    <n v="25"/>
    <n v="1092"/>
    <x v="8427"/>
    <s v="Card"/>
    <x v="0"/>
    <n v="4"/>
    <n v="2023"/>
    <n v="4"/>
    <x v="8"/>
    <n v="2"/>
    <n v="14"/>
    <n v="2"/>
    <n v="6"/>
    <x v="0"/>
    <x v="0"/>
    <n v="36400"/>
    <n v="0.12"/>
  </r>
  <r>
    <x v="8552"/>
    <d v="2023-06-04T00:00:00"/>
    <s v="Customer_747"/>
    <x v="3"/>
    <x v="2"/>
    <x v="0"/>
    <x v="4"/>
    <n v="2"/>
    <n v="3315"/>
    <n v="2"/>
    <n v="6497.4"/>
    <x v="8428"/>
    <s v="Card"/>
    <x v="2"/>
    <n v="4"/>
    <n v="2023"/>
    <n v="6"/>
    <x v="7"/>
    <n v="2"/>
    <n v="23"/>
    <n v="2"/>
    <n v="0"/>
    <x v="2"/>
    <x v="0"/>
    <n v="13260"/>
    <n v="0.19"/>
  </r>
  <r>
    <x v="8553"/>
    <d v="2023-04-16T00:00:00"/>
    <s v="Customer_66"/>
    <x v="1"/>
    <x v="1"/>
    <x v="1"/>
    <x v="8"/>
    <n v="10"/>
    <n v="4769"/>
    <n v="0"/>
    <n v="47690"/>
    <x v="8429"/>
    <s v="Cash"/>
    <x v="0"/>
    <n v="5"/>
    <n v="2023"/>
    <n v="4"/>
    <x v="8"/>
    <n v="2"/>
    <n v="16"/>
    <n v="4"/>
    <n v="0"/>
    <x v="2"/>
    <x v="0"/>
    <n v="0"/>
    <n v="0.15"/>
  </r>
  <r>
    <x v="8554"/>
    <d v="2023-02-28T00:00:00"/>
    <s v="Customer_1005"/>
    <x v="2"/>
    <x v="2"/>
    <x v="2"/>
    <x v="5"/>
    <n v="3"/>
    <n v="1318"/>
    <n v="17"/>
    <n v="3281.82"/>
    <x v="8430"/>
    <s v="Card"/>
    <x v="1"/>
    <n v="6"/>
    <n v="2023"/>
    <n v="2"/>
    <x v="3"/>
    <n v="1"/>
    <n v="9"/>
    <n v="5"/>
    <n v="2"/>
    <x v="5"/>
    <x v="1"/>
    <n v="67218"/>
    <n v="0.08"/>
  </r>
  <r>
    <x v="8555"/>
    <d v="2023-01-08T00:00:00"/>
    <s v="Customer_1138"/>
    <x v="0"/>
    <x v="0"/>
    <x v="1"/>
    <x v="3"/>
    <n v="1"/>
    <n v="4186"/>
    <n v="28"/>
    <n v="3013.92"/>
    <x v="8431"/>
    <s v="UPI"/>
    <x v="2"/>
    <n v="6"/>
    <n v="2023"/>
    <n v="1"/>
    <x v="0"/>
    <n v="1"/>
    <n v="2"/>
    <n v="2"/>
    <n v="0"/>
    <x v="2"/>
    <x v="0"/>
    <n v="117208"/>
    <n v="0.12"/>
  </r>
  <r>
    <x v="8556"/>
    <d v="2023-04-26T00:00:00"/>
    <s v="Customer_1281"/>
    <x v="2"/>
    <x v="0"/>
    <x v="0"/>
    <x v="6"/>
    <n v="9"/>
    <n v="1285"/>
    <n v="20"/>
    <n v="9252"/>
    <x v="8432"/>
    <s v="Card"/>
    <x v="1"/>
    <n v="6"/>
    <n v="2023"/>
    <n v="4"/>
    <x v="8"/>
    <n v="2"/>
    <n v="17"/>
    <n v="5"/>
    <n v="3"/>
    <x v="6"/>
    <x v="1"/>
    <n v="231300"/>
    <n v="0.18"/>
  </r>
  <r>
    <x v="8557"/>
    <d v="2023-04-02T00:00:00"/>
    <s v="Customer_132"/>
    <x v="3"/>
    <x v="3"/>
    <x v="0"/>
    <x v="0"/>
    <n v="5"/>
    <n v="3144"/>
    <n v="29"/>
    <n v="11161.2"/>
    <x v="8433"/>
    <s v="UPI"/>
    <x v="0"/>
    <n v="3"/>
    <n v="2023"/>
    <n v="4"/>
    <x v="8"/>
    <n v="2"/>
    <n v="14"/>
    <n v="2"/>
    <n v="0"/>
    <x v="2"/>
    <x v="0"/>
    <n v="455880"/>
    <n v="0.09"/>
  </r>
  <r>
    <x v="8558"/>
    <d v="2023-07-25T00:00:00"/>
    <s v="Customer_361"/>
    <x v="3"/>
    <x v="3"/>
    <x v="0"/>
    <x v="0"/>
    <n v="6"/>
    <n v="2614"/>
    <n v="30"/>
    <n v="10978.8"/>
    <x v="8434"/>
    <s v="Cash"/>
    <x v="1"/>
    <n v="6"/>
    <n v="2023"/>
    <n v="7"/>
    <x v="10"/>
    <n v="3"/>
    <n v="30"/>
    <n v="5"/>
    <n v="2"/>
    <x v="5"/>
    <x v="1"/>
    <n v="470520"/>
    <n v="0.09"/>
  </r>
  <r>
    <x v="8559"/>
    <d v="2023-04-24T00:00:00"/>
    <s v="Customer_1769"/>
    <x v="1"/>
    <x v="0"/>
    <x v="1"/>
    <x v="8"/>
    <n v="10"/>
    <n v="4350"/>
    <n v="11"/>
    <n v="38715"/>
    <x v="8435"/>
    <s v="Card"/>
    <x v="0"/>
    <n v="2"/>
    <n v="2023"/>
    <n v="4"/>
    <x v="8"/>
    <n v="2"/>
    <n v="17"/>
    <n v="5"/>
    <n v="1"/>
    <x v="3"/>
    <x v="1"/>
    <n v="478500"/>
    <n v="0.11"/>
  </r>
  <r>
    <x v="8560"/>
    <d v="2023-02-22T00:00:00"/>
    <s v="Customer_3"/>
    <x v="1"/>
    <x v="0"/>
    <x v="0"/>
    <x v="4"/>
    <n v="9"/>
    <n v="3685"/>
    <n v="5"/>
    <n v="31506.75"/>
    <x v="8436"/>
    <s v="UPI"/>
    <x v="1"/>
    <n v="2"/>
    <n v="2023"/>
    <n v="2"/>
    <x v="3"/>
    <n v="1"/>
    <n v="8"/>
    <n v="4"/>
    <n v="3"/>
    <x v="6"/>
    <x v="1"/>
    <n v="165825"/>
    <n v="0.15"/>
  </r>
  <r>
    <x v="8561"/>
    <d v="2023-10-01T00:00:00"/>
    <s v="Customer_1202"/>
    <x v="0"/>
    <x v="3"/>
    <x v="2"/>
    <x v="7"/>
    <n v="4"/>
    <n v="2341"/>
    <n v="27"/>
    <n v="6835.72"/>
    <x v="8437"/>
    <s v="Card"/>
    <x v="2"/>
    <n v="4"/>
    <n v="2023"/>
    <n v="10"/>
    <x v="1"/>
    <n v="4"/>
    <n v="40"/>
    <n v="1"/>
    <n v="0"/>
    <x v="2"/>
    <x v="0"/>
    <n v="252828"/>
    <n v="0.1"/>
  </r>
  <r>
    <x v="8562"/>
    <d v="2023-01-31T00:00:00"/>
    <s v="Customer_38"/>
    <x v="0"/>
    <x v="0"/>
    <x v="2"/>
    <x v="5"/>
    <n v="2"/>
    <n v="984"/>
    <n v="25"/>
    <n v="1476"/>
    <x v="8438"/>
    <s v="Cash"/>
    <x v="1"/>
    <n v="4"/>
    <n v="2023"/>
    <n v="1"/>
    <x v="0"/>
    <n v="1"/>
    <n v="5"/>
    <n v="5"/>
    <n v="2"/>
    <x v="5"/>
    <x v="1"/>
    <n v="49200"/>
    <n v="0.1"/>
  </r>
  <r>
    <x v="8563"/>
    <d v="2023-02-26T00:00:00"/>
    <s v="Customer_1954"/>
    <x v="1"/>
    <x v="1"/>
    <x v="1"/>
    <x v="3"/>
    <n v="10"/>
    <n v="1494"/>
    <n v="19"/>
    <n v="12101.4"/>
    <x v="8439"/>
    <s v="UPI"/>
    <x v="1"/>
    <n v="1"/>
    <n v="2023"/>
    <n v="2"/>
    <x v="3"/>
    <n v="1"/>
    <n v="9"/>
    <n v="5"/>
    <n v="0"/>
    <x v="2"/>
    <x v="0"/>
    <n v="283860"/>
    <n v="0.15"/>
  </r>
  <r>
    <x v="8564"/>
    <d v="2023-04-14T00:00:00"/>
    <s v="Customer_1161"/>
    <x v="0"/>
    <x v="1"/>
    <x v="0"/>
    <x v="6"/>
    <n v="10"/>
    <n v="4394"/>
    <n v="23"/>
    <n v="33833.800000000003"/>
    <x v="8440"/>
    <s v="Card"/>
    <x v="0"/>
    <n v="6"/>
    <n v="2023"/>
    <n v="4"/>
    <x v="8"/>
    <n v="2"/>
    <n v="15"/>
    <n v="3"/>
    <n v="5"/>
    <x v="1"/>
    <x v="1"/>
    <n v="1010620"/>
    <n v="7.0000000000000007E-2"/>
  </r>
  <r>
    <x v="8565"/>
    <d v="2023-12-25T00:00:00"/>
    <s v="Customer_588"/>
    <x v="1"/>
    <x v="3"/>
    <x v="2"/>
    <x v="5"/>
    <n v="3"/>
    <n v="1158"/>
    <n v="4"/>
    <n v="3335.04"/>
    <x v="8441"/>
    <s v="UPI"/>
    <x v="1"/>
    <n v="2"/>
    <n v="2023"/>
    <n v="12"/>
    <x v="2"/>
    <n v="4"/>
    <n v="52"/>
    <n v="5"/>
    <n v="1"/>
    <x v="3"/>
    <x v="1"/>
    <n v="13896"/>
    <n v="0.17"/>
  </r>
  <r>
    <x v="8566"/>
    <d v="2023-10-17T00:00:00"/>
    <s v="Customer_1176"/>
    <x v="1"/>
    <x v="1"/>
    <x v="0"/>
    <x v="0"/>
    <n v="4"/>
    <n v="3474"/>
    <n v="14"/>
    <n v="11950.56"/>
    <x v="8442"/>
    <s v="Card"/>
    <x v="1"/>
    <n v="5"/>
    <n v="2023"/>
    <n v="10"/>
    <x v="1"/>
    <n v="4"/>
    <n v="42"/>
    <n v="3"/>
    <n v="2"/>
    <x v="5"/>
    <x v="1"/>
    <n v="194544"/>
    <n v="0.09"/>
  </r>
  <r>
    <x v="8567"/>
    <d v="2023-09-16T00:00:00"/>
    <s v="Customer_565"/>
    <x v="1"/>
    <x v="3"/>
    <x v="2"/>
    <x v="2"/>
    <n v="3"/>
    <n v="1079"/>
    <n v="0"/>
    <n v="3237"/>
    <x v="8443"/>
    <s v="UPI"/>
    <x v="2"/>
    <n v="2"/>
    <n v="2023"/>
    <n v="9"/>
    <x v="5"/>
    <n v="3"/>
    <n v="37"/>
    <n v="3"/>
    <n v="6"/>
    <x v="0"/>
    <x v="0"/>
    <n v="0"/>
    <n v="0.14000000000000001"/>
  </r>
  <r>
    <x v="8568"/>
    <d v="2023-10-01T00:00:00"/>
    <s v="Customer_1533"/>
    <x v="1"/>
    <x v="2"/>
    <x v="2"/>
    <x v="2"/>
    <n v="8"/>
    <n v="4545"/>
    <n v="8"/>
    <n v="33451.199999999997"/>
    <x v="8444"/>
    <s v="UPI"/>
    <x v="2"/>
    <n v="6"/>
    <n v="2023"/>
    <n v="10"/>
    <x v="1"/>
    <n v="4"/>
    <n v="40"/>
    <n v="1"/>
    <n v="0"/>
    <x v="2"/>
    <x v="0"/>
    <n v="290880"/>
    <n v="7.0000000000000007E-2"/>
  </r>
  <r>
    <x v="8569"/>
    <d v="2023-08-26T00:00:00"/>
    <s v="Customer_335"/>
    <x v="3"/>
    <x v="1"/>
    <x v="0"/>
    <x v="0"/>
    <n v="10"/>
    <n v="3902"/>
    <n v="12"/>
    <n v="34337.599999999999"/>
    <x v="8445"/>
    <s v="Cash"/>
    <x v="0"/>
    <n v="3"/>
    <n v="2023"/>
    <n v="8"/>
    <x v="4"/>
    <n v="3"/>
    <n v="34"/>
    <n v="4"/>
    <n v="6"/>
    <x v="0"/>
    <x v="0"/>
    <n v="468240"/>
    <n v="0.1"/>
  </r>
  <r>
    <x v="8570"/>
    <d v="2023-11-18T00:00:00"/>
    <s v="Customer_1026"/>
    <x v="0"/>
    <x v="0"/>
    <x v="0"/>
    <x v="0"/>
    <n v="2"/>
    <n v="861"/>
    <n v="27"/>
    <n v="1257.06"/>
    <x v="8446"/>
    <s v="Cash"/>
    <x v="1"/>
    <n v="5"/>
    <n v="2023"/>
    <n v="11"/>
    <x v="6"/>
    <n v="4"/>
    <n v="46"/>
    <n v="3"/>
    <n v="6"/>
    <x v="0"/>
    <x v="0"/>
    <n v="46494"/>
    <n v="7.0000000000000007E-2"/>
  </r>
  <r>
    <x v="8571"/>
    <d v="2023-02-22T00:00:00"/>
    <s v="Customer_288"/>
    <x v="3"/>
    <x v="3"/>
    <x v="1"/>
    <x v="8"/>
    <n v="9"/>
    <n v="1524"/>
    <n v="17"/>
    <n v="11384.28"/>
    <x v="8447"/>
    <s v="Cash"/>
    <x v="1"/>
    <n v="4"/>
    <n v="2023"/>
    <n v="2"/>
    <x v="3"/>
    <n v="1"/>
    <n v="8"/>
    <n v="4"/>
    <n v="3"/>
    <x v="6"/>
    <x v="1"/>
    <n v="233172"/>
    <n v="0.17"/>
  </r>
  <r>
    <x v="8572"/>
    <d v="2023-08-05T00:00:00"/>
    <s v="Customer_995"/>
    <x v="0"/>
    <x v="0"/>
    <x v="2"/>
    <x v="5"/>
    <n v="5"/>
    <n v="3088"/>
    <n v="12"/>
    <n v="13587.2"/>
    <x v="8448"/>
    <s v="UPI"/>
    <x v="1"/>
    <n v="4"/>
    <n v="2023"/>
    <n v="8"/>
    <x v="4"/>
    <n v="3"/>
    <n v="31"/>
    <n v="1"/>
    <n v="6"/>
    <x v="0"/>
    <x v="0"/>
    <n v="185280"/>
    <n v="0.09"/>
  </r>
  <r>
    <x v="8573"/>
    <d v="2023-06-29T00:00:00"/>
    <s v="Customer_228"/>
    <x v="0"/>
    <x v="2"/>
    <x v="0"/>
    <x v="4"/>
    <n v="2"/>
    <n v="4653"/>
    <n v="7"/>
    <n v="8654.58"/>
    <x v="8449"/>
    <s v="Cash"/>
    <x v="0"/>
    <n v="3"/>
    <n v="2023"/>
    <n v="6"/>
    <x v="7"/>
    <n v="2"/>
    <n v="26"/>
    <n v="5"/>
    <n v="4"/>
    <x v="4"/>
    <x v="1"/>
    <n v="65142"/>
    <n v="0.17"/>
  </r>
  <r>
    <x v="8574"/>
    <d v="2023-02-23T00:00:00"/>
    <s v="Customer_1458"/>
    <x v="2"/>
    <x v="0"/>
    <x v="1"/>
    <x v="8"/>
    <n v="5"/>
    <n v="1019"/>
    <n v="25"/>
    <n v="3821.25"/>
    <x v="8450"/>
    <s v="UPI"/>
    <x v="2"/>
    <n v="4"/>
    <n v="2023"/>
    <n v="2"/>
    <x v="3"/>
    <n v="1"/>
    <n v="8"/>
    <n v="4"/>
    <n v="4"/>
    <x v="4"/>
    <x v="1"/>
    <n v="127375"/>
    <n v="0.14000000000000001"/>
  </r>
  <r>
    <x v="8575"/>
    <d v="2023-06-16T00:00:00"/>
    <s v="Customer_996"/>
    <x v="1"/>
    <x v="1"/>
    <x v="1"/>
    <x v="3"/>
    <n v="9"/>
    <n v="3261"/>
    <n v="21"/>
    <n v="23185.71"/>
    <x v="8451"/>
    <s v="Card"/>
    <x v="2"/>
    <n v="2"/>
    <n v="2023"/>
    <n v="6"/>
    <x v="7"/>
    <n v="2"/>
    <n v="24"/>
    <n v="3"/>
    <n v="5"/>
    <x v="1"/>
    <x v="1"/>
    <n v="616329"/>
    <n v="0.15"/>
  </r>
  <r>
    <x v="8576"/>
    <d v="2023-03-23T00:00:00"/>
    <s v="Customer_14"/>
    <x v="2"/>
    <x v="2"/>
    <x v="1"/>
    <x v="3"/>
    <n v="9"/>
    <n v="3709"/>
    <n v="4"/>
    <n v="32045.759999999998"/>
    <x v="8452"/>
    <s v="UPI"/>
    <x v="1"/>
    <n v="3"/>
    <n v="2023"/>
    <n v="3"/>
    <x v="9"/>
    <n v="1"/>
    <n v="12"/>
    <n v="4"/>
    <n v="4"/>
    <x v="4"/>
    <x v="1"/>
    <n v="133524"/>
    <n v="0.18"/>
  </r>
  <r>
    <x v="8577"/>
    <d v="2023-04-20T00:00:00"/>
    <s v="Customer_1314"/>
    <x v="0"/>
    <x v="1"/>
    <x v="0"/>
    <x v="6"/>
    <n v="6"/>
    <n v="2446"/>
    <n v="21"/>
    <n v="11594.04"/>
    <x v="8453"/>
    <s v="Card"/>
    <x v="2"/>
    <n v="1"/>
    <n v="2023"/>
    <n v="4"/>
    <x v="8"/>
    <n v="2"/>
    <n v="16"/>
    <n v="4"/>
    <n v="4"/>
    <x v="4"/>
    <x v="1"/>
    <n v="308196"/>
    <n v="0.14000000000000001"/>
  </r>
  <r>
    <x v="8578"/>
    <d v="2023-11-16T00:00:00"/>
    <s v="Customer_940"/>
    <x v="2"/>
    <x v="0"/>
    <x v="0"/>
    <x v="6"/>
    <n v="1"/>
    <n v="3438"/>
    <n v="24"/>
    <n v="2612.88"/>
    <x v="8454"/>
    <s v="UPI"/>
    <x v="0"/>
    <n v="7"/>
    <n v="2023"/>
    <n v="11"/>
    <x v="6"/>
    <n v="4"/>
    <n v="46"/>
    <n v="3"/>
    <n v="4"/>
    <x v="4"/>
    <x v="1"/>
    <n v="82512"/>
    <n v="0.06"/>
  </r>
  <r>
    <x v="8579"/>
    <d v="2023-02-12T00:00:00"/>
    <s v="Customer_1989"/>
    <x v="2"/>
    <x v="0"/>
    <x v="2"/>
    <x v="5"/>
    <n v="4"/>
    <n v="3792"/>
    <n v="14"/>
    <n v="13044.48"/>
    <x v="8455"/>
    <s v="UPI"/>
    <x v="2"/>
    <n v="1"/>
    <n v="2023"/>
    <n v="2"/>
    <x v="3"/>
    <n v="1"/>
    <n v="7"/>
    <n v="3"/>
    <n v="0"/>
    <x v="2"/>
    <x v="0"/>
    <n v="212352"/>
    <n v="0.11"/>
  </r>
  <r>
    <x v="8580"/>
    <d v="2023-06-14T00:00:00"/>
    <s v="Customer_385"/>
    <x v="0"/>
    <x v="0"/>
    <x v="1"/>
    <x v="1"/>
    <n v="2"/>
    <n v="3498"/>
    <n v="27"/>
    <n v="5107.08"/>
    <x v="2561"/>
    <s v="Cash"/>
    <x v="2"/>
    <n v="1"/>
    <n v="2023"/>
    <n v="6"/>
    <x v="7"/>
    <n v="2"/>
    <n v="24"/>
    <n v="3"/>
    <n v="3"/>
    <x v="6"/>
    <x v="1"/>
    <n v="188892"/>
    <n v="0.11"/>
  </r>
  <r>
    <x v="8581"/>
    <d v="2023-01-13T00:00:00"/>
    <s v="Customer_794"/>
    <x v="0"/>
    <x v="2"/>
    <x v="1"/>
    <x v="8"/>
    <n v="9"/>
    <n v="651"/>
    <n v="15"/>
    <n v="4980.1499999999996"/>
    <x v="8456"/>
    <s v="Cash"/>
    <x v="2"/>
    <n v="6"/>
    <n v="2023"/>
    <n v="1"/>
    <x v="0"/>
    <n v="1"/>
    <n v="2"/>
    <n v="2"/>
    <n v="5"/>
    <x v="1"/>
    <x v="1"/>
    <n v="87885"/>
    <n v="0.2"/>
  </r>
  <r>
    <x v="8582"/>
    <d v="2023-01-02T00:00:00"/>
    <s v="Customer_1747"/>
    <x v="3"/>
    <x v="1"/>
    <x v="0"/>
    <x v="4"/>
    <n v="10"/>
    <n v="1971"/>
    <n v="22"/>
    <n v="15373.8"/>
    <x v="8457"/>
    <s v="UPI"/>
    <x v="0"/>
    <n v="1"/>
    <n v="2023"/>
    <n v="1"/>
    <x v="0"/>
    <n v="1"/>
    <n v="1"/>
    <n v="1"/>
    <n v="1"/>
    <x v="3"/>
    <x v="1"/>
    <n v="433620"/>
    <n v="0.16"/>
  </r>
  <r>
    <x v="8583"/>
    <d v="2023-01-18T00:00:00"/>
    <s v="Customer_1202"/>
    <x v="1"/>
    <x v="1"/>
    <x v="0"/>
    <x v="6"/>
    <n v="4"/>
    <n v="4012"/>
    <n v="30"/>
    <n v="11233.6"/>
    <x v="8458"/>
    <s v="Card"/>
    <x v="1"/>
    <n v="3"/>
    <n v="2023"/>
    <n v="1"/>
    <x v="0"/>
    <n v="1"/>
    <n v="3"/>
    <n v="3"/>
    <n v="3"/>
    <x v="6"/>
    <x v="1"/>
    <n v="481440"/>
    <n v="0.17"/>
  </r>
  <r>
    <x v="8584"/>
    <d v="2023-03-14T00:00:00"/>
    <s v="Customer_1758"/>
    <x v="3"/>
    <x v="2"/>
    <x v="2"/>
    <x v="7"/>
    <n v="3"/>
    <n v="922"/>
    <n v="27"/>
    <n v="2019.18"/>
    <x v="8459"/>
    <s v="Card"/>
    <x v="1"/>
    <n v="7"/>
    <n v="2023"/>
    <n v="3"/>
    <x v="9"/>
    <n v="1"/>
    <n v="11"/>
    <n v="3"/>
    <n v="2"/>
    <x v="5"/>
    <x v="1"/>
    <n v="74682"/>
    <n v="0.17"/>
  </r>
  <r>
    <x v="8585"/>
    <d v="2023-11-01T00:00:00"/>
    <s v="Customer_176"/>
    <x v="1"/>
    <x v="1"/>
    <x v="0"/>
    <x v="0"/>
    <n v="5"/>
    <n v="775"/>
    <n v="29"/>
    <n v="2751.25"/>
    <x v="8460"/>
    <s v="Cash"/>
    <x v="2"/>
    <n v="2"/>
    <n v="2023"/>
    <n v="11"/>
    <x v="6"/>
    <n v="4"/>
    <n v="44"/>
    <n v="1"/>
    <n v="3"/>
    <x v="6"/>
    <x v="1"/>
    <n v="112375"/>
    <n v="0.15"/>
  </r>
  <r>
    <x v="8586"/>
    <d v="2023-05-14T00:00:00"/>
    <s v="Customer_1271"/>
    <x v="2"/>
    <x v="3"/>
    <x v="2"/>
    <x v="2"/>
    <n v="2"/>
    <n v="2183"/>
    <n v="7"/>
    <n v="4060.38"/>
    <x v="8461"/>
    <s v="Card"/>
    <x v="1"/>
    <n v="7"/>
    <n v="2023"/>
    <n v="5"/>
    <x v="11"/>
    <n v="2"/>
    <n v="20"/>
    <n v="3"/>
    <n v="0"/>
    <x v="2"/>
    <x v="0"/>
    <n v="30562"/>
    <n v="0.08"/>
  </r>
  <r>
    <x v="8587"/>
    <d v="2023-12-24T00:00:00"/>
    <s v="Customer_1757"/>
    <x v="0"/>
    <x v="2"/>
    <x v="0"/>
    <x v="6"/>
    <n v="5"/>
    <n v="3797"/>
    <n v="19"/>
    <n v="15377.85"/>
    <x v="8462"/>
    <s v="UPI"/>
    <x v="1"/>
    <n v="4"/>
    <n v="2023"/>
    <n v="12"/>
    <x v="2"/>
    <n v="4"/>
    <n v="52"/>
    <n v="5"/>
    <n v="0"/>
    <x v="2"/>
    <x v="0"/>
    <n v="360715"/>
    <n v="0.13"/>
  </r>
  <r>
    <x v="8588"/>
    <d v="2023-10-18T00:00:00"/>
    <s v="Customer_1831"/>
    <x v="1"/>
    <x v="3"/>
    <x v="0"/>
    <x v="6"/>
    <n v="6"/>
    <n v="2009"/>
    <n v="18"/>
    <n v="9884.2800000000007"/>
    <x v="8463"/>
    <s v="Cash"/>
    <x v="0"/>
    <n v="2"/>
    <n v="2023"/>
    <n v="10"/>
    <x v="1"/>
    <n v="4"/>
    <n v="42"/>
    <n v="3"/>
    <n v="3"/>
    <x v="6"/>
    <x v="1"/>
    <n v="216972"/>
    <n v="0.12"/>
  </r>
  <r>
    <x v="8589"/>
    <d v="2023-09-16T00:00:00"/>
    <s v="Customer_1096"/>
    <x v="0"/>
    <x v="3"/>
    <x v="2"/>
    <x v="7"/>
    <n v="9"/>
    <n v="237"/>
    <n v="11"/>
    <n v="1898.37"/>
    <x v="8464"/>
    <s v="Cash"/>
    <x v="0"/>
    <n v="7"/>
    <n v="2023"/>
    <n v="9"/>
    <x v="5"/>
    <n v="3"/>
    <n v="37"/>
    <n v="3"/>
    <n v="6"/>
    <x v="0"/>
    <x v="0"/>
    <n v="23463"/>
    <n v="0.11"/>
  </r>
  <r>
    <x v="8590"/>
    <d v="2023-03-05T00:00:00"/>
    <s v="Customer_1560"/>
    <x v="1"/>
    <x v="1"/>
    <x v="2"/>
    <x v="5"/>
    <n v="9"/>
    <n v="1901"/>
    <n v="13"/>
    <n v="14884.83"/>
    <x v="8465"/>
    <s v="UPI"/>
    <x v="1"/>
    <n v="4"/>
    <n v="2023"/>
    <n v="3"/>
    <x v="9"/>
    <n v="1"/>
    <n v="10"/>
    <n v="2"/>
    <n v="0"/>
    <x v="2"/>
    <x v="0"/>
    <n v="222417"/>
    <n v="0.05"/>
  </r>
  <r>
    <x v="8591"/>
    <d v="2023-10-12T00:00:00"/>
    <s v="Customer_198"/>
    <x v="1"/>
    <x v="3"/>
    <x v="0"/>
    <x v="4"/>
    <n v="8"/>
    <n v="686"/>
    <n v="16"/>
    <n v="4609.92"/>
    <x v="8466"/>
    <s v="UPI"/>
    <x v="2"/>
    <n v="5"/>
    <n v="2023"/>
    <n v="10"/>
    <x v="1"/>
    <n v="4"/>
    <n v="41"/>
    <n v="2"/>
    <n v="4"/>
    <x v="4"/>
    <x v="1"/>
    <n v="87808"/>
    <n v="0.09"/>
  </r>
  <r>
    <x v="8592"/>
    <d v="2023-08-03T00:00:00"/>
    <s v="Customer_257"/>
    <x v="3"/>
    <x v="2"/>
    <x v="1"/>
    <x v="3"/>
    <n v="3"/>
    <n v="4969"/>
    <n v="24"/>
    <n v="11329.32"/>
    <x v="8467"/>
    <s v="Card"/>
    <x v="1"/>
    <n v="3"/>
    <n v="2023"/>
    <n v="8"/>
    <x v="4"/>
    <n v="3"/>
    <n v="31"/>
    <n v="1"/>
    <n v="4"/>
    <x v="4"/>
    <x v="1"/>
    <n v="357768"/>
    <n v="0.19"/>
  </r>
  <r>
    <x v="8593"/>
    <d v="2023-04-05T00:00:00"/>
    <s v="Customer_874"/>
    <x v="1"/>
    <x v="0"/>
    <x v="1"/>
    <x v="8"/>
    <n v="6"/>
    <n v="3494"/>
    <n v="0"/>
    <n v="20964"/>
    <x v="8468"/>
    <s v="Cash"/>
    <x v="2"/>
    <n v="7"/>
    <n v="2023"/>
    <n v="4"/>
    <x v="8"/>
    <n v="2"/>
    <n v="14"/>
    <n v="2"/>
    <n v="3"/>
    <x v="6"/>
    <x v="1"/>
    <n v="0"/>
    <n v="0.11"/>
  </r>
  <r>
    <x v="8594"/>
    <d v="2023-11-13T00:00:00"/>
    <s v="Customer_1781"/>
    <x v="2"/>
    <x v="2"/>
    <x v="0"/>
    <x v="6"/>
    <n v="4"/>
    <n v="2759"/>
    <n v="21"/>
    <n v="8718.44"/>
    <x v="8469"/>
    <s v="Card"/>
    <x v="2"/>
    <n v="2"/>
    <n v="2023"/>
    <n v="11"/>
    <x v="6"/>
    <n v="4"/>
    <n v="46"/>
    <n v="3"/>
    <n v="1"/>
    <x v="3"/>
    <x v="1"/>
    <n v="231756"/>
    <n v="0.11"/>
  </r>
  <r>
    <x v="8595"/>
    <d v="2023-12-23T00:00:00"/>
    <s v="Customer_1243"/>
    <x v="0"/>
    <x v="2"/>
    <x v="0"/>
    <x v="6"/>
    <n v="4"/>
    <n v="4162"/>
    <n v="10"/>
    <n v="14983.2"/>
    <x v="8470"/>
    <s v="UPI"/>
    <x v="1"/>
    <n v="1"/>
    <n v="2023"/>
    <n v="12"/>
    <x v="2"/>
    <n v="4"/>
    <n v="51"/>
    <n v="4"/>
    <n v="6"/>
    <x v="0"/>
    <x v="0"/>
    <n v="166480"/>
    <n v="0.13"/>
  </r>
  <r>
    <x v="8596"/>
    <d v="2023-06-13T00:00:00"/>
    <s v="Customer_886"/>
    <x v="2"/>
    <x v="1"/>
    <x v="1"/>
    <x v="3"/>
    <n v="7"/>
    <n v="3157"/>
    <n v="29"/>
    <n v="15690.29"/>
    <x v="8471"/>
    <s v="UPI"/>
    <x v="2"/>
    <n v="1"/>
    <n v="2023"/>
    <n v="6"/>
    <x v="7"/>
    <n v="2"/>
    <n v="24"/>
    <n v="3"/>
    <n v="2"/>
    <x v="5"/>
    <x v="1"/>
    <n v="640871"/>
    <n v="0.12"/>
  </r>
  <r>
    <x v="8597"/>
    <d v="2023-07-05T00:00:00"/>
    <s v="Customer_235"/>
    <x v="2"/>
    <x v="3"/>
    <x v="2"/>
    <x v="2"/>
    <n v="10"/>
    <n v="651"/>
    <n v="7"/>
    <n v="6054.3"/>
    <x v="8472"/>
    <s v="UPI"/>
    <x v="1"/>
    <n v="2"/>
    <n v="2023"/>
    <n v="7"/>
    <x v="10"/>
    <n v="3"/>
    <n v="27"/>
    <n v="2"/>
    <n v="3"/>
    <x v="6"/>
    <x v="1"/>
    <n v="45570"/>
    <n v="0.17"/>
  </r>
  <r>
    <x v="8598"/>
    <d v="2023-07-02T00:00:00"/>
    <s v="Customer_1434"/>
    <x v="3"/>
    <x v="3"/>
    <x v="1"/>
    <x v="8"/>
    <n v="5"/>
    <n v="2664"/>
    <n v="7"/>
    <n v="12387.6"/>
    <x v="8473"/>
    <s v="Card"/>
    <x v="0"/>
    <n v="7"/>
    <n v="2023"/>
    <n v="7"/>
    <x v="10"/>
    <n v="3"/>
    <n v="27"/>
    <n v="2"/>
    <n v="0"/>
    <x v="2"/>
    <x v="0"/>
    <n v="93240"/>
    <n v="7.0000000000000007E-2"/>
  </r>
  <r>
    <x v="8599"/>
    <d v="2023-12-17T00:00:00"/>
    <s v="Customer_1970"/>
    <x v="3"/>
    <x v="1"/>
    <x v="2"/>
    <x v="7"/>
    <n v="8"/>
    <n v="245"/>
    <n v="4"/>
    <n v="1881.6"/>
    <x v="415"/>
    <s v="UPI"/>
    <x v="0"/>
    <n v="7"/>
    <n v="2023"/>
    <n v="12"/>
    <x v="2"/>
    <n v="4"/>
    <n v="51"/>
    <n v="4"/>
    <n v="0"/>
    <x v="2"/>
    <x v="0"/>
    <n v="7840"/>
    <n v="0.15"/>
  </r>
  <r>
    <x v="8600"/>
    <d v="2023-06-01T00:00:00"/>
    <s v="Customer_312"/>
    <x v="2"/>
    <x v="1"/>
    <x v="0"/>
    <x v="4"/>
    <n v="5"/>
    <n v="4613"/>
    <n v="7"/>
    <n v="21450.45"/>
    <x v="8474"/>
    <s v="UPI"/>
    <x v="2"/>
    <n v="3"/>
    <n v="2023"/>
    <n v="6"/>
    <x v="7"/>
    <n v="2"/>
    <n v="22"/>
    <n v="1"/>
    <n v="4"/>
    <x v="4"/>
    <x v="1"/>
    <n v="161455"/>
    <n v="0.13"/>
  </r>
  <r>
    <x v="8601"/>
    <d v="2024-01-01T00:00:00"/>
    <s v="Customer_1585"/>
    <x v="2"/>
    <x v="3"/>
    <x v="2"/>
    <x v="7"/>
    <n v="10"/>
    <n v="4195"/>
    <n v="19"/>
    <n v="33979.5"/>
    <x v="8475"/>
    <s v="Card"/>
    <x v="2"/>
    <n v="7"/>
    <n v="2024"/>
    <n v="1"/>
    <x v="0"/>
    <n v="1"/>
    <n v="1"/>
    <n v="1"/>
    <n v="1"/>
    <x v="3"/>
    <x v="1"/>
    <n v="797050"/>
    <n v="0.18"/>
  </r>
  <r>
    <x v="8602"/>
    <d v="2023-06-12T00:00:00"/>
    <s v="Customer_1789"/>
    <x v="1"/>
    <x v="1"/>
    <x v="0"/>
    <x v="0"/>
    <n v="8"/>
    <n v="4552"/>
    <n v="24"/>
    <n v="27676.16"/>
    <x v="8476"/>
    <s v="UPI"/>
    <x v="1"/>
    <n v="7"/>
    <n v="2023"/>
    <n v="6"/>
    <x v="7"/>
    <n v="2"/>
    <n v="24"/>
    <n v="3"/>
    <n v="1"/>
    <x v="3"/>
    <x v="1"/>
    <n v="873984"/>
    <n v="0.13"/>
  </r>
  <r>
    <x v="8603"/>
    <d v="2023-03-07T00:00:00"/>
    <s v="Customer_1607"/>
    <x v="1"/>
    <x v="2"/>
    <x v="1"/>
    <x v="8"/>
    <n v="3"/>
    <n v="3671"/>
    <n v="12"/>
    <n v="9691.44"/>
    <x v="8477"/>
    <s v="Card"/>
    <x v="1"/>
    <n v="6"/>
    <n v="2023"/>
    <n v="3"/>
    <x v="9"/>
    <n v="1"/>
    <n v="10"/>
    <n v="2"/>
    <n v="2"/>
    <x v="5"/>
    <x v="1"/>
    <n v="132156"/>
    <n v="0.14000000000000001"/>
  </r>
  <r>
    <x v="8604"/>
    <d v="2023-08-08T00:00:00"/>
    <s v="Customer_813"/>
    <x v="3"/>
    <x v="0"/>
    <x v="2"/>
    <x v="2"/>
    <n v="2"/>
    <n v="524"/>
    <n v="6"/>
    <n v="985.12"/>
    <x v="7734"/>
    <s v="Card"/>
    <x v="1"/>
    <n v="3"/>
    <n v="2023"/>
    <n v="8"/>
    <x v="4"/>
    <n v="3"/>
    <n v="32"/>
    <n v="2"/>
    <n v="2"/>
    <x v="5"/>
    <x v="1"/>
    <n v="6288"/>
    <n v="0.19"/>
  </r>
  <r>
    <x v="8605"/>
    <d v="2023-09-02T00:00:00"/>
    <s v="Customer_1901"/>
    <x v="1"/>
    <x v="3"/>
    <x v="0"/>
    <x v="6"/>
    <n v="8"/>
    <n v="3492"/>
    <n v="22"/>
    <n v="21790.080000000002"/>
    <x v="8478"/>
    <s v="UPI"/>
    <x v="2"/>
    <n v="5"/>
    <n v="2023"/>
    <n v="9"/>
    <x v="5"/>
    <n v="3"/>
    <n v="35"/>
    <n v="1"/>
    <n v="6"/>
    <x v="0"/>
    <x v="0"/>
    <n v="614592"/>
    <n v="0.16"/>
  </r>
  <r>
    <x v="8606"/>
    <d v="2023-01-16T00:00:00"/>
    <s v="Customer_539"/>
    <x v="2"/>
    <x v="3"/>
    <x v="1"/>
    <x v="3"/>
    <n v="9"/>
    <n v="2249"/>
    <n v="3"/>
    <n v="19633.77"/>
    <x v="8479"/>
    <s v="Card"/>
    <x v="1"/>
    <n v="6"/>
    <n v="2023"/>
    <n v="1"/>
    <x v="0"/>
    <n v="1"/>
    <n v="3"/>
    <n v="3"/>
    <n v="1"/>
    <x v="3"/>
    <x v="1"/>
    <n v="60723"/>
    <n v="0.15"/>
  </r>
  <r>
    <x v="8607"/>
    <d v="2023-08-18T00:00:00"/>
    <s v="Customer_161"/>
    <x v="0"/>
    <x v="3"/>
    <x v="2"/>
    <x v="2"/>
    <n v="2"/>
    <n v="148"/>
    <n v="27"/>
    <n v="216.08"/>
    <x v="8480"/>
    <s v="Card"/>
    <x v="1"/>
    <n v="1"/>
    <n v="2023"/>
    <n v="8"/>
    <x v="4"/>
    <n v="3"/>
    <n v="33"/>
    <n v="3"/>
    <n v="5"/>
    <x v="1"/>
    <x v="1"/>
    <n v="7992"/>
    <n v="0.1"/>
  </r>
  <r>
    <x v="8608"/>
    <d v="2023-03-22T00:00:00"/>
    <s v="Customer_1432"/>
    <x v="3"/>
    <x v="1"/>
    <x v="2"/>
    <x v="7"/>
    <n v="1"/>
    <n v="4587"/>
    <n v="10"/>
    <n v="4128.3"/>
    <x v="8481"/>
    <s v="UPI"/>
    <x v="1"/>
    <n v="5"/>
    <n v="2023"/>
    <n v="3"/>
    <x v="9"/>
    <n v="1"/>
    <n v="12"/>
    <n v="4"/>
    <n v="3"/>
    <x v="6"/>
    <x v="1"/>
    <n v="45870"/>
    <n v="0.09"/>
  </r>
  <r>
    <x v="8609"/>
    <d v="2023-10-23T00:00:00"/>
    <s v="Customer_1313"/>
    <x v="2"/>
    <x v="1"/>
    <x v="0"/>
    <x v="0"/>
    <n v="1"/>
    <n v="4149"/>
    <n v="2"/>
    <n v="4066.02"/>
    <x v="8482"/>
    <s v="Card"/>
    <x v="2"/>
    <n v="3"/>
    <n v="2023"/>
    <n v="10"/>
    <x v="1"/>
    <n v="4"/>
    <n v="43"/>
    <n v="4"/>
    <n v="1"/>
    <x v="3"/>
    <x v="1"/>
    <n v="8298"/>
    <n v="0.19"/>
  </r>
  <r>
    <x v="8610"/>
    <d v="2023-08-04T00:00:00"/>
    <s v="Customer_252"/>
    <x v="2"/>
    <x v="3"/>
    <x v="1"/>
    <x v="1"/>
    <n v="7"/>
    <n v="4969"/>
    <n v="11"/>
    <n v="30956.87"/>
    <x v="8483"/>
    <s v="Card"/>
    <x v="0"/>
    <n v="1"/>
    <n v="2023"/>
    <n v="8"/>
    <x v="4"/>
    <n v="3"/>
    <n v="31"/>
    <n v="1"/>
    <n v="5"/>
    <x v="1"/>
    <x v="1"/>
    <n v="382613"/>
    <n v="0.13"/>
  </r>
  <r>
    <x v="8611"/>
    <d v="2023-11-18T00:00:00"/>
    <s v="Customer_1339"/>
    <x v="3"/>
    <x v="1"/>
    <x v="1"/>
    <x v="3"/>
    <n v="5"/>
    <n v="1163"/>
    <n v="16"/>
    <n v="4884.6000000000004"/>
    <x v="8484"/>
    <s v="Cash"/>
    <x v="2"/>
    <n v="6"/>
    <n v="2023"/>
    <n v="11"/>
    <x v="6"/>
    <n v="4"/>
    <n v="46"/>
    <n v="3"/>
    <n v="6"/>
    <x v="0"/>
    <x v="0"/>
    <n v="93040"/>
    <n v="0.11"/>
  </r>
  <r>
    <x v="8612"/>
    <d v="2023-01-31T00:00:00"/>
    <s v="Customer_449"/>
    <x v="3"/>
    <x v="0"/>
    <x v="1"/>
    <x v="1"/>
    <n v="3"/>
    <n v="3688"/>
    <n v="21"/>
    <n v="8740.56"/>
    <x v="8485"/>
    <s v="Cash"/>
    <x v="0"/>
    <n v="5"/>
    <n v="2023"/>
    <n v="1"/>
    <x v="0"/>
    <n v="1"/>
    <n v="5"/>
    <n v="5"/>
    <n v="2"/>
    <x v="5"/>
    <x v="1"/>
    <n v="232344"/>
    <n v="0.11"/>
  </r>
  <r>
    <x v="8613"/>
    <d v="2023-05-23T00:00:00"/>
    <s v="Customer_428"/>
    <x v="3"/>
    <x v="2"/>
    <x v="0"/>
    <x v="4"/>
    <n v="9"/>
    <n v="230"/>
    <n v="22"/>
    <n v="1614.6"/>
    <x v="8486"/>
    <s v="UPI"/>
    <x v="0"/>
    <n v="3"/>
    <n v="2023"/>
    <n v="5"/>
    <x v="11"/>
    <n v="2"/>
    <n v="21"/>
    <n v="4"/>
    <n v="2"/>
    <x v="5"/>
    <x v="1"/>
    <n v="45540"/>
    <n v="0.12"/>
  </r>
  <r>
    <x v="8614"/>
    <d v="2023-05-31T00:00:00"/>
    <s v="Customer_1135"/>
    <x v="3"/>
    <x v="3"/>
    <x v="0"/>
    <x v="6"/>
    <n v="4"/>
    <n v="2358"/>
    <n v="4"/>
    <n v="9054.7199999999993"/>
    <x v="8487"/>
    <s v="Card"/>
    <x v="1"/>
    <n v="4"/>
    <n v="2023"/>
    <n v="5"/>
    <x v="11"/>
    <n v="2"/>
    <n v="22"/>
    <n v="5"/>
    <n v="3"/>
    <x v="6"/>
    <x v="1"/>
    <n v="37728"/>
    <n v="0.15"/>
  </r>
  <r>
    <x v="8615"/>
    <d v="2023-11-23T00:00:00"/>
    <s v="Customer_1390"/>
    <x v="1"/>
    <x v="0"/>
    <x v="2"/>
    <x v="7"/>
    <n v="4"/>
    <n v="4086"/>
    <n v="28"/>
    <n v="11767.68"/>
    <x v="8488"/>
    <s v="UPI"/>
    <x v="0"/>
    <n v="6"/>
    <n v="2023"/>
    <n v="11"/>
    <x v="6"/>
    <n v="4"/>
    <n v="47"/>
    <n v="4"/>
    <n v="4"/>
    <x v="4"/>
    <x v="1"/>
    <n v="457632"/>
    <n v="0.18"/>
  </r>
  <r>
    <x v="8616"/>
    <d v="2023-09-14T00:00:00"/>
    <s v="Customer_345"/>
    <x v="0"/>
    <x v="0"/>
    <x v="0"/>
    <x v="0"/>
    <n v="6"/>
    <n v="1038"/>
    <n v="19"/>
    <n v="5044.68"/>
    <x v="8489"/>
    <s v="Card"/>
    <x v="1"/>
    <n v="2"/>
    <n v="2023"/>
    <n v="9"/>
    <x v="5"/>
    <n v="3"/>
    <n v="37"/>
    <n v="3"/>
    <n v="4"/>
    <x v="4"/>
    <x v="1"/>
    <n v="118332"/>
    <n v="0.05"/>
  </r>
  <r>
    <x v="8617"/>
    <d v="2023-07-29T00:00:00"/>
    <s v="Customer_1048"/>
    <x v="1"/>
    <x v="0"/>
    <x v="2"/>
    <x v="2"/>
    <n v="2"/>
    <n v="3129"/>
    <n v="9"/>
    <n v="5694.78"/>
    <x v="8490"/>
    <s v="Cash"/>
    <x v="0"/>
    <n v="2"/>
    <n v="2023"/>
    <n v="7"/>
    <x v="10"/>
    <n v="3"/>
    <n v="30"/>
    <n v="5"/>
    <n v="6"/>
    <x v="0"/>
    <x v="0"/>
    <n v="56322"/>
    <n v="0.06"/>
  </r>
  <r>
    <x v="8618"/>
    <d v="2023-07-23T00:00:00"/>
    <s v="Customer_861"/>
    <x v="2"/>
    <x v="0"/>
    <x v="2"/>
    <x v="7"/>
    <n v="5"/>
    <n v="2614"/>
    <n v="9"/>
    <n v="11893.7"/>
    <x v="8491"/>
    <s v="UPI"/>
    <x v="2"/>
    <n v="3"/>
    <n v="2023"/>
    <n v="7"/>
    <x v="10"/>
    <n v="3"/>
    <n v="30"/>
    <n v="5"/>
    <n v="0"/>
    <x v="2"/>
    <x v="0"/>
    <n v="117630"/>
    <n v="0.16"/>
  </r>
  <r>
    <x v="8619"/>
    <d v="2023-04-21T00:00:00"/>
    <s v="Customer_1325"/>
    <x v="2"/>
    <x v="2"/>
    <x v="0"/>
    <x v="4"/>
    <n v="3"/>
    <n v="1124"/>
    <n v="23"/>
    <n v="2596.44"/>
    <x v="8492"/>
    <s v="Cash"/>
    <x v="2"/>
    <n v="2"/>
    <n v="2023"/>
    <n v="4"/>
    <x v="8"/>
    <n v="2"/>
    <n v="16"/>
    <n v="4"/>
    <n v="5"/>
    <x v="1"/>
    <x v="1"/>
    <n v="77556"/>
    <n v="7.0000000000000007E-2"/>
  </r>
  <r>
    <x v="8620"/>
    <d v="2023-12-10T00:00:00"/>
    <s v="Customer_1195"/>
    <x v="0"/>
    <x v="3"/>
    <x v="1"/>
    <x v="1"/>
    <n v="9"/>
    <n v="2633"/>
    <n v="2"/>
    <n v="23223.06"/>
    <x v="8493"/>
    <s v="UPI"/>
    <x v="0"/>
    <n v="6"/>
    <n v="2023"/>
    <n v="12"/>
    <x v="2"/>
    <n v="4"/>
    <n v="50"/>
    <n v="3"/>
    <n v="0"/>
    <x v="2"/>
    <x v="0"/>
    <n v="47394"/>
    <n v="0.17"/>
  </r>
  <r>
    <x v="8621"/>
    <d v="2023-10-20T00:00:00"/>
    <s v="Customer_527"/>
    <x v="0"/>
    <x v="2"/>
    <x v="1"/>
    <x v="8"/>
    <n v="1"/>
    <n v="1009"/>
    <n v="13"/>
    <n v="877.83"/>
    <x v="6318"/>
    <s v="Cash"/>
    <x v="2"/>
    <n v="3"/>
    <n v="2023"/>
    <n v="10"/>
    <x v="1"/>
    <n v="4"/>
    <n v="42"/>
    <n v="3"/>
    <n v="5"/>
    <x v="1"/>
    <x v="1"/>
    <n v="13117"/>
    <n v="0.18"/>
  </r>
  <r>
    <x v="8622"/>
    <d v="2024-01-01T00:00:00"/>
    <s v="Customer_1998"/>
    <x v="1"/>
    <x v="2"/>
    <x v="2"/>
    <x v="7"/>
    <n v="6"/>
    <n v="2034"/>
    <n v="25"/>
    <n v="9153"/>
    <x v="8494"/>
    <s v="Cash"/>
    <x v="1"/>
    <n v="3"/>
    <n v="2024"/>
    <n v="1"/>
    <x v="0"/>
    <n v="1"/>
    <n v="1"/>
    <n v="1"/>
    <n v="1"/>
    <x v="3"/>
    <x v="1"/>
    <n v="305100"/>
    <n v="0.1"/>
  </r>
  <r>
    <x v="8623"/>
    <d v="2023-03-12T00:00:00"/>
    <s v="Customer_414"/>
    <x v="0"/>
    <x v="2"/>
    <x v="1"/>
    <x v="3"/>
    <n v="3"/>
    <n v="554"/>
    <n v="21"/>
    <n v="1312.98"/>
    <x v="8495"/>
    <s v="Cash"/>
    <x v="0"/>
    <n v="1"/>
    <n v="2023"/>
    <n v="3"/>
    <x v="9"/>
    <n v="1"/>
    <n v="11"/>
    <n v="3"/>
    <n v="0"/>
    <x v="2"/>
    <x v="0"/>
    <n v="34902"/>
    <n v="0.09"/>
  </r>
  <r>
    <x v="8624"/>
    <d v="2023-01-30T00:00:00"/>
    <s v="Customer_1813"/>
    <x v="0"/>
    <x v="2"/>
    <x v="2"/>
    <x v="5"/>
    <n v="1"/>
    <n v="3379"/>
    <n v="16"/>
    <n v="2838.36"/>
    <x v="8496"/>
    <s v="Card"/>
    <x v="2"/>
    <n v="3"/>
    <n v="2023"/>
    <n v="1"/>
    <x v="0"/>
    <n v="1"/>
    <n v="5"/>
    <n v="5"/>
    <n v="1"/>
    <x v="3"/>
    <x v="1"/>
    <n v="54064"/>
    <n v="0.1"/>
  </r>
  <r>
    <x v="8625"/>
    <d v="2023-10-02T00:00:00"/>
    <s v="Customer_1368"/>
    <x v="0"/>
    <x v="3"/>
    <x v="0"/>
    <x v="0"/>
    <n v="3"/>
    <n v="4061"/>
    <n v="0"/>
    <n v="12183"/>
    <x v="8497"/>
    <s v="Cash"/>
    <x v="1"/>
    <n v="2"/>
    <n v="2023"/>
    <n v="10"/>
    <x v="1"/>
    <n v="4"/>
    <n v="40"/>
    <n v="1"/>
    <n v="1"/>
    <x v="3"/>
    <x v="1"/>
    <n v="0"/>
    <n v="0.17"/>
  </r>
  <r>
    <x v="8626"/>
    <d v="2023-01-17T00:00:00"/>
    <s v="Customer_1418"/>
    <x v="0"/>
    <x v="3"/>
    <x v="0"/>
    <x v="4"/>
    <n v="6"/>
    <n v="2174"/>
    <n v="16"/>
    <n v="10956.96"/>
    <x v="8498"/>
    <s v="UPI"/>
    <x v="1"/>
    <n v="2"/>
    <n v="2023"/>
    <n v="1"/>
    <x v="0"/>
    <n v="1"/>
    <n v="3"/>
    <n v="3"/>
    <n v="2"/>
    <x v="5"/>
    <x v="1"/>
    <n v="208704"/>
    <n v="0.16"/>
  </r>
  <r>
    <x v="8627"/>
    <d v="2023-02-07T00:00:00"/>
    <s v="Customer_392"/>
    <x v="0"/>
    <x v="0"/>
    <x v="1"/>
    <x v="8"/>
    <n v="5"/>
    <n v="1588"/>
    <n v="28"/>
    <n v="5716.8"/>
    <x v="8499"/>
    <s v="Cash"/>
    <x v="2"/>
    <n v="5"/>
    <n v="2023"/>
    <n v="2"/>
    <x v="3"/>
    <n v="1"/>
    <n v="6"/>
    <n v="2"/>
    <n v="2"/>
    <x v="5"/>
    <x v="1"/>
    <n v="222320"/>
    <n v="0.1"/>
  </r>
  <r>
    <x v="8628"/>
    <d v="2023-12-13T00:00:00"/>
    <s v="Customer_1384"/>
    <x v="2"/>
    <x v="0"/>
    <x v="1"/>
    <x v="1"/>
    <n v="2"/>
    <n v="3861"/>
    <n v="29"/>
    <n v="5482.62"/>
    <x v="8500"/>
    <s v="UPI"/>
    <x v="1"/>
    <n v="6"/>
    <n v="2023"/>
    <n v="12"/>
    <x v="2"/>
    <n v="4"/>
    <n v="50"/>
    <n v="3"/>
    <n v="3"/>
    <x v="6"/>
    <x v="1"/>
    <n v="223938"/>
    <n v="0.12"/>
  </r>
  <r>
    <x v="8629"/>
    <d v="2023-08-17T00:00:00"/>
    <s v="Customer_810"/>
    <x v="2"/>
    <x v="0"/>
    <x v="1"/>
    <x v="3"/>
    <n v="8"/>
    <n v="4392"/>
    <n v="10"/>
    <n v="31622.400000000001"/>
    <x v="8501"/>
    <s v="Cash"/>
    <x v="1"/>
    <n v="7"/>
    <n v="2023"/>
    <n v="8"/>
    <x v="4"/>
    <n v="3"/>
    <n v="33"/>
    <n v="3"/>
    <n v="4"/>
    <x v="4"/>
    <x v="1"/>
    <n v="351360"/>
    <n v="0.19"/>
  </r>
  <r>
    <x v="8630"/>
    <d v="2023-01-25T00:00:00"/>
    <s v="Customer_1134"/>
    <x v="2"/>
    <x v="1"/>
    <x v="0"/>
    <x v="4"/>
    <n v="6"/>
    <n v="2054"/>
    <n v="27"/>
    <n v="8996.52"/>
    <x v="8502"/>
    <s v="UPI"/>
    <x v="0"/>
    <n v="1"/>
    <n v="2023"/>
    <n v="1"/>
    <x v="0"/>
    <n v="1"/>
    <n v="4"/>
    <n v="4"/>
    <n v="3"/>
    <x v="6"/>
    <x v="1"/>
    <n v="332748"/>
    <n v="0.09"/>
  </r>
  <r>
    <x v="8631"/>
    <d v="2023-12-08T00:00:00"/>
    <s v="Customer_2000"/>
    <x v="0"/>
    <x v="0"/>
    <x v="0"/>
    <x v="4"/>
    <n v="2"/>
    <n v="493"/>
    <n v="14"/>
    <n v="847.96"/>
    <x v="8503"/>
    <s v="Card"/>
    <x v="1"/>
    <n v="5"/>
    <n v="2023"/>
    <n v="12"/>
    <x v="2"/>
    <n v="4"/>
    <n v="49"/>
    <n v="2"/>
    <n v="5"/>
    <x v="1"/>
    <x v="1"/>
    <n v="13804"/>
    <n v="0.19"/>
  </r>
  <r>
    <x v="8632"/>
    <d v="2023-01-14T00:00:00"/>
    <s v="Customer_517"/>
    <x v="2"/>
    <x v="2"/>
    <x v="2"/>
    <x v="7"/>
    <n v="8"/>
    <n v="3611"/>
    <n v="6"/>
    <n v="27154.720000000001"/>
    <x v="8504"/>
    <s v="Card"/>
    <x v="1"/>
    <n v="2"/>
    <n v="2023"/>
    <n v="1"/>
    <x v="0"/>
    <n v="1"/>
    <n v="2"/>
    <n v="2"/>
    <n v="6"/>
    <x v="0"/>
    <x v="0"/>
    <n v="173328"/>
    <n v="0.06"/>
  </r>
  <r>
    <x v="8633"/>
    <d v="2023-12-08T00:00:00"/>
    <s v="Customer_785"/>
    <x v="1"/>
    <x v="3"/>
    <x v="1"/>
    <x v="1"/>
    <n v="2"/>
    <n v="1519"/>
    <n v="13"/>
    <n v="2643.06"/>
    <x v="8505"/>
    <s v="Cash"/>
    <x v="2"/>
    <n v="7"/>
    <n v="2023"/>
    <n v="12"/>
    <x v="2"/>
    <n v="4"/>
    <n v="49"/>
    <n v="2"/>
    <n v="5"/>
    <x v="1"/>
    <x v="1"/>
    <n v="39494"/>
    <n v="0.14000000000000001"/>
  </r>
  <r>
    <x v="8634"/>
    <d v="2023-10-31T00:00:00"/>
    <s v="Customer_71"/>
    <x v="1"/>
    <x v="2"/>
    <x v="0"/>
    <x v="6"/>
    <n v="3"/>
    <n v="1671"/>
    <n v="2"/>
    <n v="4912.74"/>
    <x v="8506"/>
    <s v="UPI"/>
    <x v="1"/>
    <n v="3"/>
    <n v="2023"/>
    <n v="10"/>
    <x v="1"/>
    <n v="4"/>
    <n v="44"/>
    <n v="5"/>
    <n v="2"/>
    <x v="5"/>
    <x v="1"/>
    <n v="10026"/>
    <n v="0.16"/>
  </r>
  <r>
    <x v="8635"/>
    <d v="2023-12-25T00:00:00"/>
    <s v="Customer_1968"/>
    <x v="3"/>
    <x v="3"/>
    <x v="2"/>
    <x v="2"/>
    <n v="5"/>
    <n v="4049"/>
    <n v="4"/>
    <n v="19435.2"/>
    <x v="3904"/>
    <s v="UPI"/>
    <x v="1"/>
    <n v="4"/>
    <n v="2023"/>
    <n v="12"/>
    <x v="2"/>
    <n v="4"/>
    <n v="52"/>
    <n v="5"/>
    <n v="1"/>
    <x v="3"/>
    <x v="1"/>
    <n v="80980"/>
    <n v="0.06"/>
  </r>
  <r>
    <x v="8636"/>
    <d v="2023-06-12T00:00:00"/>
    <s v="Customer_1799"/>
    <x v="3"/>
    <x v="0"/>
    <x v="2"/>
    <x v="2"/>
    <n v="1"/>
    <n v="1060"/>
    <n v="23"/>
    <n v="816.2"/>
    <x v="3069"/>
    <s v="UPI"/>
    <x v="1"/>
    <n v="5"/>
    <n v="2023"/>
    <n v="6"/>
    <x v="7"/>
    <n v="2"/>
    <n v="24"/>
    <n v="3"/>
    <n v="1"/>
    <x v="3"/>
    <x v="1"/>
    <n v="24380"/>
    <n v="0.11"/>
  </r>
  <r>
    <x v="8637"/>
    <d v="2023-10-07T00:00:00"/>
    <s v="Customer_1040"/>
    <x v="2"/>
    <x v="0"/>
    <x v="0"/>
    <x v="4"/>
    <n v="7"/>
    <n v="1842"/>
    <n v="23"/>
    <n v="9928.3799999999992"/>
    <x v="8507"/>
    <s v="Card"/>
    <x v="0"/>
    <n v="3"/>
    <n v="2023"/>
    <n v="10"/>
    <x v="1"/>
    <n v="4"/>
    <n v="40"/>
    <n v="1"/>
    <n v="6"/>
    <x v="0"/>
    <x v="0"/>
    <n v="296562"/>
    <n v="0.09"/>
  </r>
  <r>
    <x v="8638"/>
    <d v="2023-09-15T00:00:00"/>
    <s v="Customer_1105"/>
    <x v="2"/>
    <x v="2"/>
    <x v="1"/>
    <x v="1"/>
    <n v="4"/>
    <n v="4109"/>
    <n v="0"/>
    <n v="16436"/>
    <x v="8508"/>
    <s v="Card"/>
    <x v="0"/>
    <n v="5"/>
    <n v="2023"/>
    <n v="9"/>
    <x v="5"/>
    <n v="3"/>
    <n v="37"/>
    <n v="3"/>
    <n v="5"/>
    <x v="1"/>
    <x v="1"/>
    <n v="0"/>
    <n v="0.14000000000000001"/>
  </r>
  <r>
    <x v="8639"/>
    <d v="2023-02-27T00:00:00"/>
    <s v="Customer_1721"/>
    <x v="1"/>
    <x v="0"/>
    <x v="0"/>
    <x v="0"/>
    <n v="10"/>
    <n v="2076"/>
    <n v="19"/>
    <n v="16815.599999999999"/>
    <x v="8509"/>
    <s v="UPI"/>
    <x v="1"/>
    <n v="2"/>
    <n v="2023"/>
    <n v="2"/>
    <x v="3"/>
    <n v="1"/>
    <n v="9"/>
    <n v="5"/>
    <n v="1"/>
    <x v="3"/>
    <x v="1"/>
    <n v="394440"/>
    <n v="0.08"/>
  </r>
  <r>
    <x v="8640"/>
    <d v="2023-12-15T00:00:00"/>
    <s v="Customer_543"/>
    <x v="0"/>
    <x v="2"/>
    <x v="2"/>
    <x v="5"/>
    <n v="5"/>
    <n v="713"/>
    <n v="30"/>
    <n v="2495.5"/>
    <x v="8510"/>
    <s v="Card"/>
    <x v="2"/>
    <n v="4"/>
    <n v="2023"/>
    <n v="12"/>
    <x v="2"/>
    <n v="4"/>
    <n v="50"/>
    <n v="3"/>
    <n v="5"/>
    <x v="1"/>
    <x v="1"/>
    <n v="106950"/>
    <n v="0.14000000000000001"/>
  </r>
  <r>
    <x v="8641"/>
    <d v="2023-11-10T00:00:00"/>
    <s v="Customer_1687"/>
    <x v="3"/>
    <x v="3"/>
    <x v="0"/>
    <x v="6"/>
    <n v="7"/>
    <n v="4815"/>
    <n v="25"/>
    <n v="25278.75"/>
    <x v="8511"/>
    <s v="UPI"/>
    <x v="1"/>
    <n v="2"/>
    <n v="2023"/>
    <n v="11"/>
    <x v="6"/>
    <n v="4"/>
    <n v="45"/>
    <n v="2"/>
    <n v="5"/>
    <x v="1"/>
    <x v="1"/>
    <n v="842625"/>
    <n v="0.19"/>
  </r>
  <r>
    <x v="8642"/>
    <d v="2023-03-04T00:00:00"/>
    <s v="Customer_786"/>
    <x v="3"/>
    <x v="1"/>
    <x v="0"/>
    <x v="6"/>
    <n v="4"/>
    <n v="1297"/>
    <n v="27"/>
    <n v="3787.24"/>
    <x v="8512"/>
    <s v="Cash"/>
    <x v="0"/>
    <n v="3"/>
    <n v="2023"/>
    <n v="3"/>
    <x v="9"/>
    <n v="1"/>
    <n v="9"/>
    <n v="1"/>
    <n v="6"/>
    <x v="0"/>
    <x v="0"/>
    <n v="140076"/>
    <n v="0.06"/>
  </r>
  <r>
    <x v="8643"/>
    <d v="2023-03-03T00:00:00"/>
    <s v="Customer_668"/>
    <x v="1"/>
    <x v="3"/>
    <x v="2"/>
    <x v="2"/>
    <n v="1"/>
    <n v="4657"/>
    <n v="25"/>
    <n v="3492.75"/>
    <x v="8513"/>
    <s v="Cash"/>
    <x v="1"/>
    <n v="6"/>
    <n v="2023"/>
    <n v="3"/>
    <x v="9"/>
    <n v="1"/>
    <n v="9"/>
    <n v="1"/>
    <n v="5"/>
    <x v="1"/>
    <x v="1"/>
    <n v="116425"/>
    <n v="0.1"/>
  </r>
  <r>
    <x v="8644"/>
    <d v="2023-10-26T00:00:00"/>
    <s v="Customer_454"/>
    <x v="0"/>
    <x v="0"/>
    <x v="0"/>
    <x v="4"/>
    <n v="5"/>
    <n v="1959"/>
    <n v="4"/>
    <n v="9403.2000000000007"/>
    <x v="8514"/>
    <s v="Card"/>
    <x v="1"/>
    <n v="6"/>
    <n v="2023"/>
    <n v="10"/>
    <x v="1"/>
    <n v="4"/>
    <n v="43"/>
    <n v="4"/>
    <n v="4"/>
    <x v="4"/>
    <x v="1"/>
    <n v="39180"/>
    <n v="0.06"/>
  </r>
  <r>
    <x v="8645"/>
    <d v="2023-08-18T00:00:00"/>
    <s v="Customer_807"/>
    <x v="2"/>
    <x v="3"/>
    <x v="0"/>
    <x v="4"/>
    <n v="10"/>
    <n v="1281"/>
    <n v="8"/>
    <n v="11785.2"/>
    <x v="8515"/>
    <s v="Cash"/>
    <x v="2"/>
    <n v="7"/>
    <n v="2023"/>
    <n v="8"/>
    <x v="4"/>
    <n v="3"/>
    <n v="33"/>
    <n v="3"/>
    <n v="5"/>
    <x v="1"/>
    <x v="1"/>
    <n v="102480"/>
    <n v="0.19"/>
  </r>
  <r>
    <x v="8646"/>
    <d v="2023-07-06T00:00:00"/>
    <s v="Customer_46"/>
    <x v="1"/>
    <x v="2"/>
    <x v="1"/>
    <x v="1"/>
    <n v="10"/>
    <n v="3430"/>
    <n v="27"/>
    <n v="25039"/>
    <x v="8516"/>
    <s v="Card"/>
    <x v="2"/>
    <n v="2"/>
    <n v="2023"/>
    <n v="7"/>
    <x v="10"/>
    <n v="3"/>
    <n v="27"/>
    <n v="2"/>
    <n v="4"/>
    <x v="4"/>
    <x v="1"/>
    <n v="926100"/>
    <n v="0.09"/>
  </r>
  <r>
    <x v="8647"/>
    <d v="2023-10-16T00:00:00"/>
    <s v="Customer_215"/>
    <x v="0"/>
    <x v="3"/>
    <x v="1"/>
    <x v="3"/>
    <n v="3"/>
    <n v="4016"/>
    <n v="20"/>
    <n v="9638.4"/>
    <x v="8517"/>
    <s v="Card"/>
    <x v="1"/>
    <n v="6"/>
    <n v="2023"/>
    <n v="10"/>
    <x v="1"/>
    <n v="4"/>
    <n v="42"/>
    <n v="3"/>
    <n v="1"/>
    <x v="3"/>
    <x v="1"/>
    <n v="240960"/>
    <n v="0.18"/>
  </r>
  <r>
    <x v="8648"/>
    <d v="2023-07-02T00:00:00"/>
    <s v="Customer_1081"/>
    <x v="1"/>
    <x v="1"/>
    <x v="2"/>
    <x v="7"/>
    <n v="2"/>
    <n v="3968"/>
    <n v="18"/>
    <n v="6507.52"/>
    <x v="8518"/>
    <s v="UPI"/>
    <x v="1"/>
    <n v="3"/>
    <n v="2023"/>
    <n v="7"/>
    <x v="10"/>
    <n v="3"/>
    <n v="27"/>
    <n v="2"/>
    <n v="0"/>
    <x v="2"/>
    <x v="0"/>
    <n v="142848"/>
    <n v="0.08"/>
  </r>
  <r>
    <x v="8649"/>
    <d v="2023-06-03T00:00:00"/>
    <s v="Customer_1247"/>
    <x v="2"/>
    <x v="0"/>
    <x v="0"/>
    <x v="4"/>
    <n v="1"/>
    <n v="4717"/>
    <n v="7"/>
    <n v="4386.8100000000004"/>
    <x v="8519"/>
    <s v="UPI"/>
    <x v="1"/>
    <n v="6"/>
    <n v="2023"/>
    <n v="6"/>
    <x v="7"/>
    <n v="2"/>
    <n v="22"/>
    <n v="1"/>
    <n v="6"/>
    <x v="0"/>
    <x v="0"/>
    <n v="33019"/>
    <n v="0.15"/>
  </r>
  <r>
    <x v="8650"/>
    <d v="2023-08-05T00:00:00"/>
    <s v="Customer_749"/>
    <x v="3"/>
    <x v="3"/>
    <x v="1"/>
    <x v="3"/>
    <n v="8"/>
    <n v="3078"/>
    <n v="1"/>
    <n v="24377.759999999998"/>
    <x v="8520"/>
    <s v="UPI"/>
    <x v="1"/>
    <n v="6"/>
    <n v="2023"/>
    <n v="8"/>
    <x v="4"/>
    <n v="3"/>
    <n v="31"/>
    <n v="1"/>
    <n v="6"/>
    <x v="0"/>
    <x v="0"/>
    <n v="24624"/>
    <n v="0.06"/>
  </r>
  <r>
    <x v="8651"/>
    <d v="2023-08-19T00:00:00"/>
    <s v="Customer_1116"/>
    <x v="2"/>
    <x v="2"/>
    <x v="2"/>
    <x v="2"/>
    <n v="7"/>
    <n v="2613"/>
    <n v="2"/>
    <n v="17925.18"/>
    <x v="8521"/>
    <s v="UPI"/>
    <x v="1"/>
    <n v="5"/>
    <n v="2023"/>
    <n v="8"/>
    <x v="4"/>
    <n v="3"/>
    <n v="33"/>
    <n v="3"/>
    <n v="6"/>
    <x v="0"/>
    <x v="0"/>
    <n v="36582"/>
    <n v="0.1"/>
  </r>
  <r>
    <x v="8652"/>
    <d v="2023-08-26T00:00:00"/>
    <s v="Customer_916"/>
    <x v="1"/>
    <x v="1"/>
    <x v="0"/>
    <x v="0"/>
    <n v="4"/>
    <n v="4284"/>
    <n v="8"/>
    <n v="15765.12"/>
    <x v="8522"/>
    <s v="Card"/>
    <x v="0"/>
    <n v="5"/>
    <n v="2023"/>
    <n v="8"/>
    <x v="4"/>
    <n v="3"/>
    <n v="34"/>
    <n v="4"/>
    <n v="6"/>
    <x v="0"/>
    <x v="0"/>
    <n v="137088"/>
    <n v="0.08"/>
  </r>
  <r>
    <x v="8653"/>
    <d v="2023-06-20T00:00:00"/>
    <s v="Customer_10"/>
    <x v="1"/>
    <x v="3"/>
    <x v="2"/>
    <x v="2"/>
    <n v="4"/>
    <n v="286"/>
    <n v="26"/>
    <n v="846.56"/>
    <x v="8523"/>
    <s v="UPI"/>
    <x v="0"/>
    <n v="5"/>
    <n v="2023"/>
    <n v="6"/>
    <x v="7"/>
    <n v="2"/>
    <n v="25"/>
    <n v="4"/>
    <n v="2"/>
    <x v="5"/>
    <x v="1"/>
    <n v="29744"/>
    <n v="0.19"/>
  </r>
  <r>
    <x v="8654"/>
    <d v="2023-03-02T00:00:00"/>
    <s v="Customer_1956"/>
    <x v="1"/>
    <x v="1"/>
    <x v="2"/>
    <x v="2"/>
    <n v="8"/>
    <n v="3952"/>
    <n v="27"/>
    <n v="23079.68"/>
    <x v="8524"/>
    <s v="Card"/>
    <x v="2"/>
    <n v="7"/>
    <n v="2023"/>
    <n v="3"/>
    <x v="9"/>
    <n v="1"/>
    <n v="9"/>
    <n v="1"/>
    <n v="4"/>
    <x v="4"/>
    <x v="1"/>
    <n v="853632"/>
    <n v="0.13"/>
  </r>
  <r>
    <x v="8655"/>
    <d v="2023-04-06T00:00:00"/>
    <s v="Customer_1937"/>
    <x v="2"/>
    <x v="2"/>
    <x v="2"/>
    <x v="2"/>
    <n v="8"/>
    <n v="3366"/>
    <n v="25"/>
    <n v="20196"/>
    <x v="8525"/>
    <s v="UPI"/>
    <x v="1"/>
    <n v="4"/>
    <n v="2023"/>
    <n v="4"/>
    <x v="8"/>
    <n v="2"/>
    <n v="14"/>
    <n v="2"/>
    <n v="4"/>
    <x v="4"/>
    <x v="1"/>
    <n v="673200"/>
    <n v="0.19"/>
  </r>
  <r>
    <x v="8656"/>
    <d v="2023-08-15T00:00:00"/>
    <s v="Customer_827"/>
    <x v="2"/>
    <x v="1"/>
    <x v="2"/>
    <x v="2"/>
    <n v="5"/>
    <n v="523"/>
    <n v="1"/>
    <n v="2588.85"/>
    <x v="4749"/>
    <s v="UPI"/>
    <x v="1"/>
    <n v="4"/>
    <n v="2023"/>
    <n v="8"/>
    <x v="4"/>
    <n v="3"/>
    <n v="33"/>
    <n v="3"/>
    <n v="2"/>
    <x v="5"/>
    <x v="1"/>
    <n v="2615"/>
    <n v="0.2"/>
  </r>
  <r>
    <x v="8657"/>
    <d v="2023-03-06T00:00:00"/>
    <s v="Customer_1226"/>
    <x v="2"/>
    <x v="2"/>
    <x v="2"/>
    <x v="7"/>
    <n v="7"/>
    <n v="3931"/>
    <n v="9"/>
    <n v="25040.47"/>
    <x v="6133"/>
    <s v="Card"/>
    <x v="2"/>
    <n v="2"/>
    <n v="2023"/>
    <n v="3"/>
    <x v="9"/>
    <n v="1"/>
    <n v="10"/>
    <n v="2"/>
    <n v="1"/>
    <x v="3"/>
    <x v="1"/>
    <n v="247653"/>
    <n v="0.15"/>
  </r>
  <r>
    <x v="8658"/>
    <d v="2023-07-18T00:00:00"/>
    <s v="Customer_1475"/>
    <x v="3"/>
    <x v="1"/>
    <x v="2"/>
    <x v="5"/>
    <n v="6"/>
    <n v="4253"/>
    <n v="20"/>
    <n v="20414.400000000001"/>
    <x v="8526"/>
    <s v="UPI"/>
    <x v="1"/>
    <n v="4"/>
    <n v="2023"/>
    <n v="7"/>
    <x v="10"/>
    <n v="3"/>
    <n v="29"/>
    <n v="4"/>
    <n v="2"/>
    <x v="5"/>
    <x v="1"/>
    <n v="510360"/>
    <n v="0.06"/>
  </r>
  <r>
    <x v="8659"/>
    <d v="2023-07-06T00:00:00"/>
    <s v="Customer_432"/>
    <x v="1"/>
    <x v="2"/>
    <x v="0"/>
    <x v="4"/>
    <n v="6"/>
    <n v="3176"/>
    <n v="19"/>
    <n v="15435.36"/>
    <x v="8527"/>
    <s v="Card"/>
    <x v="0"/>
    <n v="3"/>
    <n v="2023"/>
    <n v="7"/>
    <x v="10"/>
    <n v="3"/>
    <n v="27"/>
    <n v="2"/>
    <n v="4"/>
    <x v="4"/>
    <x v="1"/>
    <n v="362064"/>
    <n v="0.08"/>
  </r>
  <r>
    <x v="8660"/>
    <d v="2023-12-15T00:00:00"/>
    <s v="Customer_939"/>
    <x v="1"/>
    <x v="0"/>
    <x v="0"/>
    <x v="0"/>
    <n v="8"/>
    <n v="1299"/>
    <n v="27"/>
    <n v="7586.16"/>
    <x v="8528"/>
    <s v="Card"/>
    <x v="2"/>
    <n v="1"/>
    <n v="2023"/>
    <n v="12"/>
    <x v="2"/>
    <n v="4"/>
    <n v="50"/>
    <n v="3"/>
    <n v="5"/>
    <x v="1"/>
    <x v="1"/>
    <n v="280584"/>
    <n v="7.0000000000000007E-2"/>
  </r>
  <r>
    <x v="8661"/>
    <d v="2023-03-17T00:00:00"/>
    <s v="Customer_962"/>
    <x v="0"/>
    <x v="0"/>
    <x v="0"/>
    <x v="4"/>
    <n v="8"/>
    <n v="777"/>
    <n v="18"/>
    <n v="5097.12"/>
    <x v="8529"/>
    <s v="Card"/>
    <x v="2"/>
    <n v="4"/>
    <n v="2023"/>
    <n v="3"/>
    <x v="9"/>
    <n v="1"/>
    <n v="11"/>
    <n v="3"/>
    <n v="5"/>
    <x v="1"/>
    <x v="1"/>
    <n v="111888"/>
    <n v="0.14000000000000001"/>
  </r>
  <r>
    <x v="8662"/>
    <d v="2023-07-15T00:00:00"/>
    <s v="Customer_1542"/>
    <x v="3"/>
    <x v="2"/>
    <x v="0"/>
    <x v="4"/>
    <n v="7"/>
    <n v="2633"/>
    <n v="12"/>
    <n v="16219.28"/>
    <x v="8530"/>
    <s v="Card"/>
    <x v="2"/>
    <n v="6"/>
    <n v="2023"/>
    <n v="7"/>
    <x v="10"/>
    <n v="3"/>
    <n v="28"/>
    <n v="3"/>
    <n v="6"/>
    <x v="0"/>
    <x v="0"/>
    <n v="221172"/>
    <n v="0.05"/>
  </r>
  <r>
    <x v="8663"/>
    <d v="2023-01-05T00:00:00"/>
    <s v="Customer_1892"/>
    <x v="1"/>
    <x v="3"/>
    <x v="2"/>
    <x v="7"/>
    <n v="4"/>
    <n v="2864"/>
    <n v="14"/>
    <n v="9852.16"/>
    <x v="8531"/>
    <s v="Cash"/>
    <x v="0"/>
    <n v="5"/>
    <n v="2023"/>
    <n v="1"/>
    <x v="0"/>
    <n v="1"/>
    <n v="1"/>
    <n v="1"/>
    <n v="4"/>
    <x v="4"/>
    <x v="1"/>
    <n v="160384"/>
    <n v="0.11"/>
  </r>
  <r>
    <x v="8664"/>
    <d v="2023-11-20T00:00:00"/>
    <s v="Customer_1738"/>
    <x v="2"/>
    <x v="1"/>
    <x v="1"/>
    <x v="8"/>
    <n v="10"/>
    <n v="3421"/>
    <n v="29"/>
    <n v="24289.1"/>
    <x v="8532"/>
    <s v="Cash"/>
    <x v="1"/>
    <n v="1"/>
    <n v="2023"/>
    <n v="11"/>
    <x v="6"/>
    <n v="4"/>
    <n v="47"/>
    <n v="4"/>
    <n v="1"/>
    <x v="3"/>
    <x v="1"/>
    <n v="992090"/>
    <n v="0.12"/>
  </r>
  <r>
    <x v="8665"/>
    <d v="2023-04-21T00:00:00"/>
    <s v="Customer_172"/>
    <x v="2"/>
    <x v="1"/>
    <x v="0"/>
    <x v="4"/>
    <n v="4"/>
    <n v="3651"/>
    <n v="18"/>
    <n v="11975.28"/>
    <x v="8533"/>
    <s v="Card"/>
    <x v="0"/>
    <n v="1"/>
    <n v="2023"/>
    <n v="4"/>
    <x v="8"/>
    <n v="2"/>
    <n v="16"/>
    <n v="4"/>
    <n v="5"/>
    <x v="1"/>
    <x v="1"/>
    <n v="262872"/>
    <n v="0.18"/>
  </r>
  <r>
    <x v="8666"/>
    <d v="2023-03-25T00:00:00"/>
    <s v="Customer_408"/>
    <x v="3"/>
    <x v="1"/>
    <x v="2"/>
    <x v="5"/>
    <n v="2"/>
    <n v="628"/>
    <n v="28"/>
    <n v="904.32"/>
    <x v="8534"/>
    <s v="UPI"/>
    <x v="0"/>
    <n v="6"/>
    <n v="2023"/>
    <n v="3"/>
    <x v="9"/>
    <n v="1"/>
    <n v="12"/>
    <n v="4"/>
    <n v="6"/>
    <x v="0"/>
    <x v="0"/>
    <n v="35168"/>
    <n v="0.17"/>
  </r>
  <r>
    <x v="8667"/>
    <d v="2023-10-18T00:00:00"/>
    <s v="Customer_341"/>
    <x v="0"/>
    <x v="1"/>
    <x v="0"/>
    <x v="4"/>
    <n v="1"/>
    <n v="1238"/>
    <n v="7"/>
    <n v="1151.3399999999999"/>
    <x v="8535"/>
    <s v="Cash"/>
    <x v="0"/>
    <n v="5"/>
    <n v="2023"/>
    <n v="10"/>
    <x v="1"/>
    <n v="4"/>
    <n v="42"/>
    <n v="3"/>
    <n v="3"/>
    <x v="6"/>
    <x v="1"/>
    <n v="8666"/>
    <n v="0.19"/>
  </r>
  <r>
    <x v="8668"/>
    <d v="2023-11-13T00:00:00"/>
    <s v="Customer_1875"/>
    <x v="3"/>
    <x v="0"/>
    <x v="1"/>
    <x v="8"/>
    <n v="4"/>
    <n v="336"/>
    <n v="14"/>
    <n v="1155.8399999999999"/>
    <x v="8536"/>
    <s v="Card"/>
    <x v="0"/>
    <n v="7"/>
    <n v="2023"/>
    <n v="11"/>
    <x v="6"/>
    <n v="4"/>
    <n v="46"/>
    <n v="3"/>
    <n v="1"/>
    <x v="3"/>
    <x v="1"/>
    <n v="18816"/>
    <n v="0.17"/>
  </r>
  <r>
    <x v="8669"/>
    <d v="2023-04-09T00:00:00"/>
    <s v="Customer_546"/>
    <x v="1"/>
    <x v="2"/>
    <x v="0"/>
    <x v="4"/>
    <n v="8"/>
    <n v="4132"/>
    <n v="18"/>
    <n v="27105.919999999998"/>
    <x v="8537"/>
    <s v="Cash"/>
    <x v="2"/>
    <n v="7"/>
    <n v="2023"/>
    <n v="4"/>
    <x v="8"/>
    <n v="2"/>
    <n v="15"/>
    <n v="3"/>
    <n v="0"/>
    <x v="2"/>
    <x v="0"/>
    <n v="595008"/>
    <n v="0.06"/>
  </r>
  <r>
    <x v="8670"/>
    <d v="2023-07-21T00:00:00"/>
    <s v="Customer_761"/>
    <x v="3"/>
    <x v="3"/>
    <x v="1"/>
    <x v="8"/>
    <n v="8"/>
    <n v="1420"/>
    <n v="18"/>
    <n v="9315.2000000000007"/>
    <x v="8538"/>
    <s v="Card"/>
    <x v="2"/>
    <n v="6"/>
    <n v="2023"/>
    <n v="7"/>
    <x v="10"/>
    <n v="3"/>
    <n v="29"/>
    <n v="4"/>
    <n v="5"/>
    <x v="1"/>
    <x v="1"/>
    <n v="204480"/>
    <n v="0.19"/>
  </r>
  <r>
    <x v="8671"/>
    <d v="2023-01-06T00:00:00"/>
    <s v="Customer_609"/>
    <x v="2"/>
    <x v="3"/>
    <x v="1"/>
    <x v="3"/>
    <n v="1"/>
    <n v="1467"/>
    <n v="27"/>
    <n v="1070.9100000000001"/>
    <x v="8539"/>
    <s v="Cash"/>
    <x v="0"/>
    <n v="2"/>
    <n v="2023"/>
    <n v="1"/>
    <x v="0"/>
    <n v="1"/>
    <n v="1"/>
    <n v="1"/>
    <n v="5"/>
    <x v="1"/>
    <x v="1"/>
    <n v="39609"/>
    <n v="0.11"/>
  </r>
  <r>
    <x v="8672"/>
    <d v="2023-10-18T00:00:00"/>
    <s v="Customer_1190"/>
    <x v="1"/>
    <x v="0"/>
    <x v="0"/>
    <x v="6"/>
    <n v="1"/>
    <n v="3970"/>
    <n v="12"/>
    <n v="3493.6"/>
    <x v="8540"/>
    <s v="Cash"/>
    <x v="2"/>
    <n v="2"/>
    <n v="2023"/>
    <n v="10"/>
    <x v="1"/>
    <n v="4"/>
    <n v="42"/>
    <n v="3"/>
    <n v="3"/>
    <x v="6"/>
    <x v="1"/>
    <n v="47640"/>
    <n v="0.18"/>
  </r>
  <r>
    <x v="8673"/>
    <d v="2023-09-12T00:00:00"/>
    <s v="Customer_1258"/>
    <x v="2"/>
    <x v="3"/>
    <x v="0"/>
    <x v="4"/>
    <n v="1"/>
    <n v="2386"/>
    <n v="5"/>
    <n v="2266.6999999999998"/>
    <x v="8541"/>
    <s v="Cash"/>
    <x v="0"/>
    <n v="7"/>
    <n v="2023"/>
    <n v="9"/>
    <x v="5"/>
    <n v="3"/>
    <n v="37"/>
    <n v="3"/>
    <n v="2"/>
    <x v="5"/>
    <x v="1"/>
    <n v="11930"/>
    <n v="0.13"/>
  </r>
  <r>
    <x v="8674"/>
    <d v="2023-06-10T00:00:00"/>
    <s v="Customer_1229"/>
    <x v="1"/>
    <x v="2"/>
    <x v="2"/>
    <x v="2"/>
    <n v="4"/>
    <n v="1993"/>
    <n v="24"/>
    <n v="6058.72"/>
    <x v="8542"/>
    <s v="Cash"/>
    <x v="0"/>
    <n v="1"/>
    <n v="2023"/>
    <n v="6"/>
    <x v="7"/>
    <n v="2"/>
    <n v="23"/>
    <n v="2"/>
    <n v="6"/>
    <x v="0"/>
    <x v="0"/>
    <n v="191328"/>
    <n v="0.19"/>
  </r>
  <r>
    <x v="8675"/>
    <d v="2023-11-27T00:00:00"/>
    <s v="Customer_1450"/>
    <x v="2"/>
    <x v="1"/>
    <x v="0"/>
    <x v="6"/>
    <n v="4"/>
    <n v="704"/>
    <n v="20"/>
    <n v="2252.8000000000002"/>
    <x v="8543"/>
    <s v="UPI"/>
    <x v="1"/>
    <n v="6"/>
    <n v="2023"/>
    <n v="11"/>
    <x v="6"/>
    <n v="4"/>
    <n v="48"/>
    <n v="5"/>
    <n v="1"/>
    <x v="3"/>
    <x v="1"/>
    <n v="56320"/>
    <n v="0.14000000000000001"/>
  </r>
  <r>
    <x v="8676"/>
    <d v="2023-03-26T00:00:00"/>
    <s v="Customer_399"/>
    <x v="0"/>
    <x v="3"/>
    <x v="2"/>
    <x v="2"/>
    <n v="8"/>
    <n v="4749"/>
    <n v="18"/>
    <n v="31153.439999999999"/>
    <x v="8544"/>
    <s v="Cash"/>
    <x v="0"/>
    <n v="5"/>
    <n v="2023"/>
    <n v="3"/>
    <x v="9"/>
    <n v="1"/>
    <n v="13"/>
    <n v="5"/>
    <n v="0"/>
    <x v="2"/>
    <x v="0"/>
    <n v="683856"/>
    <n v="0.05"/>
  </r>
  <r>
    <x v="8677"/>
    <d v="2023-06-23T00:00:00"/>
    <s v="Customer_20"/>
    <x v="0"/>
    <x v="0"/>
    <x v="2"/>
    <x v="2"/>
    <n v="10"/>
    <n v="4077"/>
    <n v="15"/>
    <n v="34654.5"/>
    <x v="8545"/>
    <s v="UPI"/>
    <x v="0"/>
    <n v="7"/>
    <n v="2023"/>
    <n v="6"/>
    <x v="7"/>
    <n v="2"/>
    <n v="25"/>
    <n v="4"/>
    <n v="5"/>
    <x v="1"/>
    <x v="1"/>
    <n v="611550"/>
    <n v="0.05"/>
  </r>
  <r>
    <x v="8678"/>
    <d v="2023-10-13T00:00:00"/>
    <s v="Customer_1504"/>
    <x v="2"/>
    <x v="1"/>
    <x v="2"/>
    <x v="7"/>
    <n v="1"/>
    <n v="3016"/>
    <n v="1"/>
    <n v="2985.84"/>
    <x v="8546"/>
    <s v="Card"/>
    <x v="0"/>
    <n v="2"/>
    <n v="2023"/>
    <n v="10"/>
    <x v="1"/>
    <n v="4"/>
    <n v="41"/>
    <n v="2"/>
    <n v="5"/>
    <x v="1"/>
    <x v="1"/>
    <n v="3016"/>
    <n v="0.08"/>
  </r>
  <r>
    <x v="8679"/>
    <d v="2023-06-24T00:00:00"/>
    <s v="Customer_188"/>
    <x v="1"/>
    <x v="3"/>
    <x v="1"/>
    <x v="3"/>
    <n v="1"/>
    <n v="1599"/>
    <n v="21"/>
    <n v="1263.21"/>
    <x v="8547"/>
    <s v="Card"/>
    <x v="0"/>
    <n v="6"/>
    <n v="2023"/>
    <n v="6"/>
    <x v="7"/>
    <n v="2"/>
    <n v="25"/>
    <n v="4"/>
    <n v="6"/>
    <x v="0"/>
    <x v="0"/>
    <n v="33579"/>
    <n v="0.11"/>
  </r>
  <r>
    <x v="8680"/>
    <d v="2023-10-17T00:00:00"/>
    <s v="Customer_348"/>
    <x v="1"/>
    <x v="1"/>
    <x v="1"/>
    <x v="3"/>
    <n v="2"/>
    <n v="796"/>
    <n v="1"/>
    <n v="1576.08"/>
    <x v="8548"/>
    <s v="UPI"/>
    <x v="2"/>
    <n v="5"/>
    <n v="2023"/>
    <n v="10"/>
    <x v="1"/>
    <n v="4"/>
    <n v="42"/>
    <n v="3"/>
    <n v="2"/>
    <x v="5"/>
    <x v="1"/>
    <n v="1592"/>
    <n v="0.12"/>
  </r>
  <r>
    <x v="8681"/>
    <d v="2023-02-20T00:00:00"/>
    <s v="Customer_591"/>
    <x v="0"/>
    <x v="2"/>
    <x v="2"/>
    <x v="7"/>
    <n v="9"/>
    <n v="643"/>
    <n v="7"/>
    <n v="5381.91"/>
    <x v="8549"/>
    <s v="UPI"/>
    <x v="0"/>
    <n v="5"/>
    <n v="2023"/>
    <n v="2"/>
    <x v="3"/>
    <n v="1"/>
    <n v="8"/>
    <n v="4"/>
    <n v="1"/>
    <x v="3"/>
    <x v="1"/>
    <n v="40509"/>
    <n v="7.0000000000000007E-2"/>
  </r>
  <r>
    <x v="8682"/>
    <d v="2023-04-22T00:00:00"/>
    <s v="Customer_512"/>
    <x v="0"/>
    <x v="0"/>
    <x v="2"/>
    <x v="7"/>
    <n v="7"/>
    <n v="440"/>
    <n v="13"/>
    <n v="2679.6"/>
    <x v="8550"/>
    <s v="Cash"/>
    <x v="0"/>
    <n v="1"/>
    <n v="2023"/>
    <n v="4"/>
    <x v="8"/>
    <n v="2"/>
    <n v="16"/>
    <n v="4"/>
    <n v="6"/>
    <x v="0"/>
    <x v="0"/>
    <n v="40040"/>
    <n v="0.06"/>
  </r>
  <r>
    <x v="8683"/>
    <d v="2023-03-04T00:00:00"/>
    <s v="Customer_795"/>
    <x v="2"/>
    <x v="2"/>
    <x v="1"/>
    <x v="1"/>
    <n v="4"/>
    <n v="3269"/>
    <n v="30"/>
    <n v="9153.2000000000007"/>
    <x v="8551"/>
    <s v="Cash"/>
    <x v="2"/>
    <n v="7"/>
    <n v="2023"/>
    <n v="3"/>
    <x v="9"/>
    <n v="1"/>
    <n v="9"/>
    <n v="1"/>
    <n v="6"/>
    <x v="0"/>
    <x v="0"/>
    <n v="392280"/>
    <n v="0.06"/>
  </r>
  <r>
    <x v="8684"/>
    <d v="2023-08-04T00:00:00"/>
    <s v="Customer_874"/>
    <x v="3"/>
    <x v="0"/>
    <x v="1"/>
    <x v="8"/>
    <n v="4"/>
    <n v="3105"/>
    <n v="8"/>
    <n v="11426.4"/>
    <x v="8552"/>
    <s v="Cash"/>
    <x v="0"/>
    <n v="6"/>
    <n v="2023"/>
    <n v="8"/>
    <x v="4"/>
    <n v="3"/>
    <n v="31"/>
    <n v="1"/>
    <n v="5"/>
    <x v="1"/>
    <x v="1"/>
    <n v="99360"/>
    <n v="0.09"/>
  </r>
  <r>
    <x v="8685"/>
    <d v="2023-11-08T00:00:00"/>
    <s v="Customer_766"/>
    <x v="2"/>
    <x v="0"/>
    <x v="1"/>
    <x v="3"/>
    <n v="9"/>
    <n v="284"/>
    <n v="10"/>
    <n v="2300.4"/>
    <x v="8553"/>
    <s v="Cash"/>
    <x v="1"/>
    <n v="1"/>
    <n v="2023"/>
    <n v="11"/>
    <x v="6"/>
    <n v="4"/>
    <n v="45"/>
    <n v="2"/>
    <n v="3"/>
    <x v="6"/>
    <x v="1"/>
    <n v="25560"/>
    <n v="0.13"/>
  </r>
  <r>
    <x v="8686"/>
    <d v="2023-08-02T00:00:00"/>
    <s v="Customer_559"/>
    <x v="0"/>
    <x v="0"/>
    <x v="2"/>
    <x v="5"/>
    <n v="10"/>
    <n v="3138"/>
    <n v="20"/>
    <n v="25104"/>
    <x v="8554"/>
    <s v="Cash"/>
    <x v="2"/>
    <n v="3"/>
    <n v="2023"/>
    <n v="8"/>
    <x v="4"/>
    <n v="3"/>
    <n v="31"/>
    <n v="1"/>
    <n v="3"/>
    <x v="6"/>
    <x v="1"/>
    <n v="627600"/>
    <n v="0.1"/>
  </r>
  <r>
    <x v="8687"/>
    <d v="2023-08-26T00:00:00"/>
    <s v="Customer_1552"/>
    <x v="2"/>
    <x v="0"/>
    <x v="2"/>
    <x v="7"/>
    <n v="5"/>
    <n v="1754"/>
    <n v="13"/>
    <n v="7629.9"/>
    <x v="8555"/>
    <s v="Cash"/>
    <x v="0"/>
    <n v="3"/>
    <n v="2023"/>
    <n v="8"/>
    <x v="4"/>
    <n v="3"/>
    <n v="34"/>
    <n v="4"/>
    <n v="6"/>
    <x v="0"/>
    <x v="0"/>
    <n v="114010"/>
    <n v="0.09"/>
  </r>
  <r>
    <x v="8688"/>
    <d v="2023-10-04T00:00:00"/>
    <s v="Customer_774"/>
    <x v="0"/>
    <x v="2"/>
    <x v="0"/>
    <x v="0"/>
    <n v="1"/>
    <n v="4172"/>
    <n v="22"/>
    <n v="3254.16"/>
    <x v="8556"/>
    <s v="Card"/>
    <x v="0"/>
    <n v="6"/>
    <n v="2023"/>
    <n v="10"/>
    <x v="1"/>
    <n v="4"/>
    <n v="40"/>
    <n v="1"/>
    <n v="3"/>
    <x v="6"/>
    <x v="1"/>
    <n v="91784"/>
    <n v="0.19"/>
  </r>
  <r>
    <x v="8689"/>
    <d v="2023-10-10T00:00:00"/>
    <s v="Customer_1545"/>
    <x v="0"/>
    <x v="2"/>
    <x v="0"/>
    <x v="4"/>
    <n v="2"/>
    <n v="4367"/>
    <n v="18"/>
    <n v="7161.88"/>
    <x v="8557"/>
    <s v="Cash"/>
    <x v="0"/>
    <n v="4"/>
    <n v="2023"/>
    <n v="10"/>
    <x v="1"/>
    <n v="4"/>
    <n v="41"/>
    <n v="2"/>
    <n v="2"/>
    <x v="5"/>
    <x v="1"/>
    <n v="157212"/>
    <n v="0.05"/>
  </r>
  <r>
    <x v="8690"/>
    <d v="2023-10-24T00:00:00"/>
    <s v="Customer_1161"/>
    <x v="3"/>
    <x v="3"/>
    <x v="2"/>
    <x v="7"/>
    <n v="2"/>
    <n v="4299"/>
    <n v="21"/>
    <n v="6792.42"/>
    <x v="8558"/>
    <s v="Card"/>
    <x v="2"/>
    <n v="2"/>
    <n v="2023"/>
    <n v="10"/>
    <x v="1"/>
    <n v="4"/>
    <n v="43"/>
    <n v="4"/>
    <n v="2"/>
    <x v="5"/>
    <x v="1"/>
    <n v="180558"/>
    <n v="0.11"/>
  </r>
  <r>
    <x v="8691"/>
    <d v="2023-05-20T00:00:00"/>
    <s v="Customer_744"/>
    <x v="0"/>
    <x v="3"/>
    <x v="0"/>
    <x v="0"/>
    <n v="2"/>
    <n v="1518"/>
    <n v="26"/>
    <n v="2246.64"/>
    <x v="6541"/>
    <s v="UPI"/>
    <x v="2"/>
    <n v="6"/>
    <n v="2023"/>
    <n v="5"/>
    <x v="11"/>
    <n v="2"/>
    <n v="20"/>
    <n v="3"/>
    <n v="6"/>
    <x v="0"/>
    <x v="0"/>
    <n v="78936"/>
    <n v="0.11"/>
  </r>
  <r>
    <x v="8692"/>
    <d v="2023-03-16T00:00:00"/>
    <s v="Customer_1129"/>
    <x v="1"/>
    <x v="2"/>
    <x v="1"/>
    <x v="8"/>
    <n v="3"/>
    <n v="4477"/>
    <n v="20"/>
    <n v="10744.8"/>
    <x v="8559"/>
    <s v="Cash"/>
    <x v="2"/>
    <n v="6"/>
    <n v="2023"/>
    <n v="3"/>
    <x v="9"/>
    <n v="1"/>
    <n v="11"/>
    <n v="3"/>
    <n v="4"/>
    <x v="4"/>
    <x v="1"/>
    <n v="268620"/>
    <n v="0.19"/>
  </r>
  <r>
    <x v="8693"/>
    <d v="2023-05-31T00:00:00"/>
    <s v="Customer_3"/>
    <x v="3"/>
    <x v="1"/>
    <x v="0"/>
    <x v="4"/>
    <n v="9"/>
    <n v="1854"/>
    <n v="22"/>
    <n v="13015.08"/>
    <x v="8560"/>
    <s v="Card"/>
    <x v="2"/>
    <n v="3"/>
    <n v="2023"/>
    <n v="5"/>
    <x v="11"/>
    <n v="2"/>
    <n v="22"/>
    <n v="5"/>
    <n v="3"/>
    <x v="6"/>
    <x v="1"/>
    <n v="367092"/>
    <n v="0.19"/>
  </r>
  <r>
    <x v="8694"/>
    <d v="2023-09-25T00:00:00"/>
    <s v="Customer_514"/>
    <x v="2"/>
    <x v="3"/>
    <x v="1"/>
    <x v="1"/>
    <n v="3"/>
    <n v="4013"/>
    <n v="7"/>
    <n v="11196.27"/>
    <x v="8561"/>
    <s v="Card"/>
    <x v="2"/>
    <n v="1"/>
    <n v="2023"/>
    <n v="9"/>
    <x v="5"/>
    <n v="3"/>
    <n v="39"/>
    <n v="5"/>
    <n v="1"/>
    <x v="3"/>
    <x v="1"/>
    <n v="84273"/>
    <n v="0.08"/>
  </r>
  <r>
    <x v="8695"/>
    <d v="2023-12-17T00:00:00"/>
    <s v="Customer_315"/>
    <x v="0"/>
    <x v="2"/>
    <x v="0"/>
    <x v="6"/>
    <n v="3"/>
    <n v="1423"/>
    <n v="16"/>
    <n v="3585.96"/>
    <x v="8562"/>
    <s v="Card"/>
    <x v="2"/>
    <n v="7"/>
    <n v="2023"/>
    <n v="12"/>
    <x v="2"/>
    <n v="4"/>
    <n v="51"/>
    <n v="4"/>
    <n v="0"/>
    <x v="2"/>
    <x v="0"/>
    <n v="68304"/>
    <n v="0.05"/>
  </r>
  <r>
    <x v="8696"/>
    <d v="2023-03-27T00:00:00"/>
    <s v="Customer_1656"/>
    <x v="0"/>
    <x v="1"/>
    <x v="1"/>
    <x v="8"/>
    <n v="10"/>
    <n v="4683"/>
    <n v="11"/>
    <n v="41678.699999999997"/>
    <x v="8563"/>
    <s v="UPI"/>
    <x v="0"/>
    <n v="3"/>
    <n v="2023"/>
    <n v="3"/>
    <x v="9"/>
    <n v="1"/>
    <n v="13"/>
    <n v="5"/>
    <n v="1"/>
    <x v="3"/>
    <x v="1"/>
    <n v="515130"/>
    <n v="0.17"/>
  </r>
  <r>
    <x v="8697"/>
    <d v="2023-03-10T00:00:00"/>
    <s v="Customer_1241"/>
    <x v="3"/>
    <x v="3"/>
    <x v="2"/>
    <x v="7"/>
    <n v="4"/>
    <n v="4851"/>
    <n v="9"/>
    <n v="17657.64"/>
    <x v="8564"/>
    <s v="UPI"/>
    <x v="1"/>
    <n v="5"/>
    <n v="2023"/>
    <n v="3"/>
    <x v="9"/>
    <n v="1"/>
    <n v="10"/>
    <n v="2"/>
    <n v="5"/>
    <x v="1"/>
    <x v="1"/>
    <n v="174636"/>
    <n v="0.06"/>
  </r>
  <r>
    <x v="8698"/>
    <d v="2023-11-15T00:00:00"/>
    <s v="Customer_426"/>
    <x v="2"/>
    <x v="2"/>
    <x v="1"/>
    <x v="1"/>
    <n v="2"/>
    <n v="4855"/>
    <n v="14"/>
    <n v="8350.6"/>
    <x v="8565"/>
    <s v="Cash"/>
    <x v="2"/>
    <n v="4"/>
    <n v="2023"/>
    <n v="11"/>
    <x v="6"/>
    <n v="4"/>
    <n v="46"/>
    <n v="3"/>
    <n v="3"/>
    <x v="6"/>
    <x v="1"/>
    <n v="135940"/>
    <n v="0.14000000000000001"/>
  </r>
  <r>
    <x v="8699"/>
    <d v="2023-09-13T00:00:00"/>
    <s v="Customer_955"/>
    <x v="0"/>
    <x v="0"/>
    <x v="0"/>
    <x v="0"/>
    <n v="9"/>
    <n v="1658"/>
    <n v="23"/>
    <n v="11489.94"/>
    <x v="8566"/>
    <s v="Card"/>
    <x v="2"/>
    <n v="2"/>
    <n v="2023"/>
    <n v="9"/>
    <x v="5"/>
    <n v="3"/>
    <n v="37"/>
    <n v="3"/>
    <n v="3"/>
    <x v="6"/>
    <x v="1"/>
    <n v="343206"/>
    <n v="0.06"/>
  </r>
  <r>
    <x v="8700"/>
    <d v="2023-07-28T00:00:00"/>
    <s v="Customer_1563"/>
    <x v="2"/>
    <x v="0"/>
    <x v="0"/>
    <x v="6"/>
    <n v="4"/>
    <n v="3111"/>
    <n v="0"/>
    <n v="12444"/>
    <x v="8567"/>
    <s v="UPI"/>
    <x v="2"/>
    <n v="6"/>
    <n v="2023"/>
    <n v="7"/>
    <x v="10"/>
    <n v="3"/>
    <n v="30"/>
    <n v="5"/>
    <n v="5"/>
    <x v="1"/>
    <x v="1"/>
    <n v="0"/>
    <n v="0.13"/>
  </r>
  <r>
    <x v="8701"/>
    <d v="2023-08-14T00:00:00"/>
    <s v="Customer_578"/>
    <x v="1"/>
    <x v="0"/>
    <x v="2"/>
    <x v="2"/>
    <n v="4"/>
    <n v="3404"/>
    <n v="3"/>
    <n v="13207.52"/>
    <x v="8568"/>
    <s v="Card"/>
    <x v="2"/>
    <n v="4"/>
    <n v="2023"/>
    <n v="8"/>
    <x v="4"/>
    <n v="3"/>
    <n v="33"/>
    <n v="3"/>
    <n v="1"/>
    <x v="3"/>
    <x v="1"/>
    <n v="40848"/>
    <n v="0.16"/>
  </r>
  <r>
    <x v="8702"/>
    <d v="2023-02-12T00:00:00"/>
    <s v="Customer_1275"/>
    <x v="3"/>
    <x v="2"/>
    <x v="2"/>
    <x v="5"/>
    <n v="9"/>
    <n v="1901"/>
    <n v="20"/>
    <n v="13687.2"/>
    <x v="8569"/>
    <s v="UPI"/>
    <x v="1"/>
    <n v="3"/>
    <n v="2023"/>
    <n v="2"/>
    <x v="3"/>
    <n v="1"/>
    <n v="7"/>
    <n v="3"/>
    <n v="0"/>
    <x v="2"/>
    <x v="0"/>
    <n v="342180"/>
    <n v="0.17"/>
  </r>
  <r>
    <x v="8703"/>
    <d v="2023-07-14T00:00:00"/>
    <s v="Customer_256"/>
    <x v="3"/>
    <x v="3"/>
    <x v="0"/>
    <x v="6"/>
    <n v="7"/>
    <n v="4678"/>
    <n v="15"/>
    <n v="27834.1"/>
    <x v="8570"/>
    <s v="Cash"/>
    <x v="0"/>
    <n v="1"/>
    <n v="2023"/>
    <n v="7"/>
    <x v="10"/>
    <n v="3"/>
    <n v="28"/>
    <n v="3"/>
    <n v="5"/>
    <x v="1"/>
    <x v="1"/>
    <n v="491190"/>
    <n v="0.09"/>
  </r>
  <r>
    <x v="8704"/>
    <d v="2023-08-29T00:00:00"/>
    <s v="Customer_1761"/>
    <x v="0"/>
    <x v="1"/>
    <x v="2"/>
    <x v="7"/>
    <n v="2"/>
    <n v="1769"/>
    <n v="5"/>
    <n v="3361.1"/>
    <x v="8571"/>
    <s v="UPI"/>
    <x v="2"/>
    <n v="2"/>
    <n v="2023"/>
    <n v="8"/>
    <x v="4"/>
    <n v="3"/>
    <n v="35"/>
    <n v="5"/>
    <n v="2"/>
    <x v="5"/>
    <x v="1"/>
    <n v="17690"/>
    <n v="0.19"/>
  </r>
  <r>
    <x v="8705"/>
    <d v="2023-10-25T00:00:00"/>
    <s v="Customer_373"/>
    <x v="3"/>
    <x v="0"/>
    <x v="2"/>
    <x v="7"/>
    <n v="9"/>
    <n v="1450"/>
    <n v="15"/>
    <n v="11092.5"/>
    <x v="8572"/>
    <s v="Card"/>
    <x v="1"/>
    <n v="7"/>
    <n v="2023"/>
    <n v="10"/>
    <x v="1"/>
    <n v="4"/>
    <n v="43"/>
    <n v="4"/>
    <n v="3"/>
    <x v="6"/>
    <x v="1"/>
    <n v="195750"/>
    <n v="0.15"/>
  </r>
  <r>
    <x v="8706"/>
    <d v="2023-02-08T00:00:00"/>
    <s v="Customer_1954"/>
    <x v="1"/>
    <x v="1"/>
    <x v="2"/>
    <x v="7"/>
    <n v="7"/>
    <n v="3189"/>
    <n v="24"/>
    <n v="16965.48"/>
    <x v="8573"/>
    <s v="UPI"/>
    <x v="0"/>
    <n v="6"/>
    <n v="2023"/>
    <n v="2"/>
    <x v="3"/>
    <n v="1"/>
    <n v="6"/>
    <n v="2"/>
    <n v="3"/>
    <x v="6"/>
    <x v="1"/>
    <n v="535752"/>
    <n v="0.12"/>
  </r>
  <r>
    <x v="8707"/>
    <d v="2023-12-12T00:00:00"/>
    <s v="Customer_691"/>
    <x v="2"/>
    <x v="1"/>
    <x v="0"/>
    <x v="6"/>
    <n v="2"/>
    <n v="3310"/>
    <n v="19"/>
    <n v="5362.2"/>
    <x v="8574"/>
    <s v="Card"/>
    <x v="1"/>
    <n v="1"/>
    <n v="2023"/>
    <n v="12"/>
    <x v="2"/>
    <n v="4"/>
    <n v="50"/>
    <n v="3"/>
    <n v="2"/>
    <x v="5"/>
    <x v="1"/>
    <n v="125780"/>
    <n v="0.12"/>
  </r>
  <r>
    <x v="8708"/>
    <d v="2023-01-29T00:00:00"/>
    <s v="Customer_1649"/>
    <x v="3"/>
    <x v="2"/>
    <x v="1"/>
    <x v="3"/>
    <n v="2"/>
    <n v="3102"/>
    <n v="4"/>
    <n v="5955.84"/>
    <x v="8575"/>
    <s v="Cash"/>
    <x v="1"/>
    <n v="7"/>
    <n v="2023"/>
    <n v="1"/>
    <x v="0"/>
    <n v="1"/>
    <n v="5"/>
    <n v="5"/>
    <n v="0"/>
    <x v="2"/>
    <x v="0"/>
    <n v="24816"/>
    <n v="0.18"/>
  </r>
  <r>
    <x v="8709"/>
    <d v="2023-12-14T00:00:00"/>
    <s v="Customer_1313"/>
    <x v="3"/>
    <x v="3"/>
    <x v="2"/>
    <x v="5"/>
    <n v="5"/>
    <n v="3294"/>
    <n v="28"/>
    <n v="11858.4"/>
    <x v="8576"/>
    <s v="Card"/>
    <x v="1"/>
    <n v="7"/>
    <n v="2023"/>
    <n v="12"/>
    <x v="2"/>
    <n v="4"/>
    <n v="50"/>
    <n v="3"/>
    <n v="4"/>
    <x v="4"/>
    <x v="1"/>
    <n v="461160"/>
    <n v="0.05"/>
  </r>
  <r>
    <x v="8710"/>
    <d v="2023-07-21T00:00:00"/>
    <s v="Customer_1165"/>
    <x v="0"/>
    <x v="2"/>
    <x v="1"/>
    <x v="8"/>
    <n v="2"/>
    <n v="4367"/>
    <n v="0"/>
    <n v="8734"/>
    <x v="8577"/>
    <s v="Card"/>
    <x v="1"/>
    <n v="5"/>
    <n v="2023"/>
    <n v="7"/>
    <x v="10"/>
    <n v="3"/>
    <n v="29"/>
    <n v="4"/>
    <n v="5"/>
    <x v="1"/>
    <x v="1"/>
    <n v="0"/>
    <n v="0.09"/>
  </r>
  <r>
    <x v="8711"/>
    <d v="2023-11-02T00:00:00"/>
    <s v="Customer_187"/>
    <x v="1"/>
    <x v="0"/>
    <x v="1"/>
    <x v="8"/>
    <n v="6"/>
    <n v="3554"/>
    <n v="19"/>
    <n v="17272.439999999999"/>
    <x v="8578"/>
    <s v="Cash"/>
    <x v="2"/>
    <n v="3"/>
    <n v="2023"/>
    <n v="11"/>
    <x v="6"/>
    <n v="4"/>
    <n v="44"/>
    <n v="1"/>
    <n v="4"/>
    <x v="4"/>
    <x v="1"/>
    <n v="405156"/>
    <n v="0.2"/>
  </r>
  <r>
    <x v="8712"/>
    <d v="2023-06-01T00:00:00"/>
    <s v="Customer_1624"/>
    <x v="3"/>
    <x v="1"/>
    <x v="1"/>
    <x v="3"/>
    <n v="3"/>
    <n v="3652"/>
    <n v="24"/>
    <n v="8326.56"/>
    <x v="8579"/>
    <s v="UPI"/>
    <x v="2"/>
    <n v="1"/>
    <n v="2023"/>
    <n v="6"/>
    <x v="7"/>
    <n v="2"/>
    <n v="22"/>
    <n v="1"/>
    <n v="4"/>
    <x v="4"/>
    <x v="1"/>
    <n v="262944"/>
    <n v="0.05"/>
  </r>
  <r>
    <x v="8713"/>
    <d v="2023-08-19T00:00:00"/>
    <s v="Customer_1881"/>
    <x v="2"/>
    <x v="2"/>
    <x v="0"/>
    <x v="6"/>
    <n v="1"/>
    <n v="1054"/>
    <n v="0"/>
    <n v="1054"/>
    <x v="8580"/>
    <s v="UPI"/>
    <x v="1"/>
    <n v="5"/>
    <n v="2023"/>
    <n v="8"/>
    <x v="4"/>
    <n v="3"/>
    <n v="33"/>
    <n v="3"/>
    <n v="6"/>
    <x v="0"/>
    <x v="0"/>
    <n v="0"/>
    <n v="0.15"/>
  </r>
  <r>
    <x v="8714"/>
    <d v="2023-08-24T00:00:00"/>
    <s v="Customer_422"/>
    <x v="3"/>
    <x v="3"/>
    <x v="0"/>
    <x v="0"/>
    <n v="8"/>
    <n v="2046"/>
    <n v="14"/>
    <n v="14076.48"/>
    <x v="8581"/>
    <s v="Card"/>
    <x v="2"/>
    <n v="2"/>
    <n v="2023"/>
    <n v="8"/>
    <x v="4"/>
    <n v="3"/>
    <n v="34"/>
    <n v="4"/>
    <n v="4"/>
    <x v="4"/>
    <x v="1"/>
    <n v="229152"/>
    <n v="0.18"/>
  </r>
  <r>
    <x v="8715"/>
    <d v="2023-07-12T00:00:00"/>
    <s v="Customer_1403"/>
    <x v="2"/>
    <x v="3"/>
    <x v="0"/>
    <x v="4"/>
    <n v="8"/>
    <n v="4892"/>
    <n v="1"/>
    <n v="38744.639999999999"/>
    <x v="8582"/>
    <s v="UPI"/>
    <x v="2"/>
    <n v="4"/>
    <n v="2023"/>
    <n v="7"/>
    <x v="10"/>
    <n v="3"/>
    <n v="28"/>
    <n v="3"/>
    <n v="3"/>
    <x v="6"/>
    <x v="1"/>
    <n v="39136"/>
    <n v="0.14000000000000001"/>
  </r>
  <r>
    <x v="8716"/>
    <d v="2023-01-31T00:00:00"/>
    <s v="Customer_669"/>
    <x v="3"/>
    <x v="1"/>
    <x v="0"/>
    <x v="0"/>
    <n v="2"/>
    <n v="3445"/>
    <n v="7"/>
    <n v="6407.7"/>
    <x v="8583"/>
    <s v="Cash"/>
    <x v="2"/>
    <n v="1"/>
    <n v="2023"/>
    <n v="1"/>
    <x v="0"/>
    <n v="1"/>
    <n v="5"/>
    <n v="5"/>
    <n v="2"/>
    <x v="5"/>
    <x v="1"/>
    <n v="48230"/>
    <n v="0.17"/>
  </r>
  <r>
    <x v="8717"/>
    <d v="2023-02-11T00:00:00"/>
    <s v="Customer_104"/>
    <x v="3"/>
    <x v="1"/>
    <x v="2"/>
    <x v="7"/>
    <n v="2"/>
    <n v="4002"/>
    <n v="19"/>
    <n v="6483.24"/>
    <x v="8584"/>
    <s v="Card"/>
    <x v="2"/>
    <n v="1"/>
    <n v="2023"/>
    <n v="2"/>
    <x v="3"/>
    <n v="1"/>
    <n v="6"/>
    <n v="2"/>
    <n v="6"/>
    <x v="0"/>
    <x v="0"/>
    <n v="152076"/>
    <n v="0.1"/>
  </r>
  <r>
    <x v="8718"/>
    <d v="2023-03-22T00:00:00"/>
    <s v="Customer_979"/>
    <x v="3"/>
    <x v="2"/>
    <x v="0"/>
    <x v="4"/>
    <n v="7"/>
    <n v="1699"/>
    <n v="6"/>
    <n v="11179.42"/>
    <x v="8585"/>
    <s v="Card"/>
    <x v="0"/>
    <n v="4"/>
    <n v="2023"/>
    <n v="3"/>
    <x v="9"/>
    <n v="1"/>
    <n v="12"/>
    <n v="4"/>
    <n v="3"/>
    <x v="6"/>
    <x v="1"/>
    <n v="71358"/>
    <n v="0.08"/>
  </r>
  <r>
    <x v="8719"/>
    <d v="2023-06-22T00:00:00"/>
    <s v="Customer_1614"/>
    <x v="2"/>
    <x v="3"/>
    <x v="0"/>
    <x v="6"/>
    <n v="3"/>
    <n v="2929"/>
    <n v="26"/>
    <n v="6502.38"/>
    <x v="8586"/>
    <s v="Card"/>
    <x v="1"/>
    <n v="3"/>
    <n v="2023"/>
    <n v="6"/>
    <x v="7"/>
    <n v="2"/>
    <n v="25"/>
    <n v="4"/>
    <n v="4"/>
    <x v="4"/>
    <x v="1"/>
    <n v="228462"/>
    <n v="0.19"/>
  </r>
  <r>
    <x v="8720"/>
    <d v="2024-01-01T00:00:00"/>
    <s v="Customer_1048"/>
    <x v="0"/>
    <x v="3"/>
    <x v="2"/>
    <x v="2"/>
    <n v="1"/>
    <n v="2604"/>
    <n v="26"/>
    <n v="1926.96"/>
    <x v="8587"/>
    <s v="Card"/>
    <x v="2"/>
    <n v="2"/>
    <n v="2024"/>
    <n v="1"/>
    <x v="0"/>
    <n v="1"/>
    <n v="1"/>
    <n v="1"/>
    <n v="1"/>
    <x v="3"/>
    <x v="1"/>
    <n v="67704"/>
    <n v="0.2"/>
  </r>
  <r>
    <x v="8721"/>
    <d v="2023-10-15T00:00:00"/>
    <s v="Customer_1549"/>
    <x v="3"/>
    <x v="0"/>
    <x v="2"/>
    <x v="7"/>
    <n v="7"/>
    <n v="4913"/>
    <n v="20"/>
    <n v="27512.799999999999"/>
    <x v="8588"/>
    <s v="Card"/>
    <x v="1"/>
    <n v="3"/>
    <n v="2023"/>
    <n v="10"/>
    <x v="1"/>
    <n v="4"/>
    <n v="42"/>
    <n v="3"/>
    <n v="0"/>
    <x v="2"/>
    <x v="0"/>
    <n v="687820"/>
    <n v="0.17"/>
  </r>
  <r>
    <x v="8722"/>
    <d v="2023-11-12T00:00:00"/>
    <s v="Customer_163"/>
    <x v="2"/>
    <x v="1"/>
    <x v="2"/>
    <x v="5"/>
    <n v="6"/>
    <n v="3453"/>
    <n v="30"/>
    <n v="14502.6"/>
    <x v="8589"/>
    <s v="Cash"/>
    <x v="0"/>
    <n v="2"/>
    <n v="2023"/>
    <n v="11"/>
    <x v="6"/>
    <n v="4"/>
    <n v="46"/>
    <n v="3"/>
    <n v="0"/>
    <x v="2"/>
    <x v="0"/>
    <n v="621540"/>
    <n v="7.0000000000000007E-2"/>
  </r>
  <r>
    <x v="8723"/>
    <d v="2023-03-27T00:00:00"/>
    <s v="Customer_356"/>
    <x v="2"/>
    <x v="0"/>
    <x v="2"/>
    <x v="7"/>
    <n v="3"/>
    <n v="4654"/>
    <n v="0"/>
    <n v="13962"/>
    <x v="1114"/>
    <s v="UPI"/>
    <x v="0"/>
    <n v="3"/>
    <n v="2023"/>
    <n v="3"/>
    <x v="9"/>
    <n v="1"/>
    <n v="13"/>
    <n v="5"/>
    <n v="1"/>
    <x v="3"/>
    <x v="1"/>
    <n v="0"/>
    <n v="0.12"/>
  </r>
  <r>
    <x v="8724"/>
    <d v="2023-11-02T00:00:00"/>
    <s v="Customer_1410"/>
    <x v="0"/>
    <x v="2"/>
    <x v="2"/>
    <x v="7"/>
    <n v="9"/>
    <n v="3099"/>
    <n v="17"/>
    <n v="23149.53"/>
    <x v="8590"/>
    <s v="Card"/>
    <x v="1"/>
    <n v="1"/>
    <n v="2023"/>
    <n v="11"/>
    <x v="6"/>
    <n v="4"/>
    <n v="44"/>
    <n v="1"/>
    <n v="4"/>
    <x v="4"/>
    <x v="1"/>
    <n v="474147"/>
    <n v="0.05"/>
  </r>
  <r>
    <x v="8725"/>
    <d v="2023-11-29T00:00:00"/>
    <s v="Customer_1640"/>
    <x v="0"/>
    <x v="1"/>
    <x v="1"/>
    <x v="3"/>
    <n v="6"/>
    <n v="2644"/>
    <n v="24"/>
    <n v="12056.64"/>
    <x v="8591"/>
    <s v="Card"/>
    <x v="2"/>
    <n v="1"/>
    <n v="2023"/>
    <n v="11"/>
    <x v="6"/>
    <n v="4"/>
    <n v="48"/>
    <n v="5"/>
    <n v="3"/>
    <x v="6"/>
    <x v="1"/>
    <n v="380736"/>
    <n v="0.16"/>
  </r>
  <r>
    <x v="8726"/>
    <d v="2023-12-08T00:00:00"/>
    <s v="Customer_1623"/>
    <x v="3"/>
    <x v="3"/>
    <x v="2"/>
    <x v="7"/>
    <n v="3"/>
    <n v="399"/>
    <n v="4"/>
    <n v="1149.1199999999999"/>
    <x v="8592"/>
    <s v="Cash"/>
    <x v="0"/>
    <n v="2"/>
    <n v="2023"/>
    <n v="12"/>
    <x v="2"/>
    <n v="4"/>
    <n v="49"/>
    <n v="2"/>
    <n v="5"/>
    <x v="1"/>
    <x v="1"/>
    <n v="4788"/>
    <n v="0.2"/>
  </r>
  <r>
    <x v="8727"/>
    <d v="2023-11-25T00:00:00"/>
    <s v="Customer_1234"/>
    <x v="0"/>
    <x v="1"/>
    <x v="2"/>
    <x v="7"/>
    <n v="9"/>
    <n v="2866"/>
    <n v="19"/>
    <n v="20893.14"/>
    <x v="8593"/>
    <s v="UPI"/>
    <x v="2"/>
    <n v="1"/>
    <n v="2023"/>
    <n v="11"/>
    <x v="6"/>
    <n v="4"/>
    <n v="47"/>
    <n v="4"/>
    <n v="6"/>
    <x v="0"/>
    <x v="0"/>
    <n v="490086"/>
    <n v="0.1"/>
  </r>
  <r>
    <x v="8728"/>
    <d v="2023-10-07T00:00:00"/>
    <s v="Customer_92"/>
    <x v="1"/>
    <x v="0"/>
    <x v="0"/>
    <x v="6"/>
    <n v="5"/>
    <n v="4452"/>
    <n v="17"/>
    <n v="18475.8"/>
    <x v="8594"/>
    <s v="UPI"/>
    <x v="2"/>
    <n v="3"/>
    <n v="2023"/>
    <n v="10"/>
    <x v="1"/>
    <n v="4"/>
    <n v="40"/>
    <n v="1"/>
    <n v="6"/>
    <x v="0"/>
    <x v="0"/>
    <n v="378420"/>
    <n v="0.05"/>
  </r>
  <r>
    <x v="8729"/>
    <d v="2023-11-03T00:00:00"/>
    <s v="Customer_35"/>
    <x v="0"/>
    <x v="2"/>
    <x v="1"/>
    <x v="1"/>
    <n v="8"/>
    <n v="1934"/>
    <n v="6"/>
    <n v="14543.68"/>
    <x v="8595"/>
    <s v="Cash"/>
    <x v="0"/>
    <n v="7"/>
    <n v="2023"/>
    <n v="11"/>
    <x v="6"/>
    <n v="4"/>
    <n v="44"/>
    <n v="1"/>
    <n v="5"/>
    <x v="1"/>
    <x v="1"/>
    <n v="92832"/>
    <n v="0.13"/>
  </r>
  <r>
    <x v="8730"/>
    <d v="2023-01-29T00:00:00"/>
    <s v="Customer_211"/>
    <x v="3"/>
    <x v="0"/>
    <x v="1"/>
    <x v="1"/>
    <n v="6"/>
    <n v="1874"/>
    <n v="29"/>
    <n v="7983.24"/>
    <x v="8596"/>
    <s v="Card"/>
    <x v="0"/>
    <n v="5"/>
    <n v="2023"/>
    <n v="1"/>
    <x v="0"/>
    <n v="1"/>
    <n v="5"/>
    <n v="5"/>
    <n v="0"/>
    <x v="2"/>
    <x v="0"/>
    <n v="326076"/>
    <n v="0.14000000000000001"/>
  </r>
  <r>
    <x v="8731"/>
    <d v="2023-02-04T00:00:00"/>
    <s v="Customer_1873"/>
    <x v="1"/>
    <x v="1"/>
    <x v="0"/>
    <x v="0"/>
    <n v="8"/>
    <n v="875"/>
    <n v="23"/>
    <n v="5390"/>
    <x v="8597"/>
    <s v="Card"/>
    <x v="0"/>
    <n v="1"/>
    <n v="2023"/>
    <n v="2"/>
    <x v="3"/>
    <n v="1"/>
    <n v="5"/>
    <n v="1"/>
    <n v="6"/>
    <x v="0"/>
    <x v="0"/>
    <n v="161000"/>
    <n v="0.14000000000000001"/>
  </r>
  <r>
    <x v="8732"/>
    <d v="2023-09-23T00:00:00"/>
    <s v="Customer_846"/>
    <x v="2"/>
    <x v="1"/>
    <x v="0"/>
    <x v="4"/>
    <n v="5"/>
    <n v="1398"/>
    <n v="21"/>
    <n v="5522.1"/>
    <x v="8598"/>
    <s v="Card"/>
    <x v="1"/>
    <n v="1"/>
    <n v="2023"/>
    <n v="9"/>
    <x v="5"/>
    <n v="3"/>
    <n v="38"/>
    <n v="4"/>
    <n v="6"/>
    <x v="0"/>
    <x v="0"/>
    <n v="146790"/>
    <n v="0.17"/>
  </r>
  <r>
    <x v="8733"/>
    <d v="2023-08-24T00:00:00"/>
    <s v="Customer_696"/>
    <x v="3"/>
    <x v="1"/>
    <x v="2"/>
    <x v="7"/>
    <n v="5"/>
    <n v="4881"/>
    <n v="19"/>
    <n v="19768.05"/>
    <x v="8599"/>
    <s v="Card"/>
    <x v="1"/>
    <n v="2"/>
    <n v="2023"/>
    <n v="8"/>
    <x v="4"/>
    <n v="3"/>
    <n v="34"/>
    <n v="4"/>
    <n v="4"/>
    <x v="4"/>
    <x v="1"/>
    <n v="463695"/>
    <n v="0.05"/>
  </r>
  <r>
    <x v="8734"/>
    <d v="2023-05-23T00:00:00"/>
    <s v="Customer_36"/>
    <x v="1"/>
    <x v="1"/>
    <x v="1"/>
    <x v="1"/>
    <n v="5"/>
    <n v="3360"/>
    <n v="18"/>
    <n v="13776"/>
    <x v="8600"/>
    <s v="Card"/>
    <x v="2"/>
    <n v="1"/>
    <n v="2023"/>
    <n v="5"/>
    <x v="11"/>
    <n v="2"/>
    <n v="21"/>
    <n v="4"/>
    <n v="2"/>
    <x v="5"/>
    <x v="1"/>
    <n v="302400"/>
    <n v="0.1"/>
  </r>
  <r>
    <x v="8735"/>
    <d v="2023-03-18T00:00:00"/>
    <s v="Customer_1479"/>
    <x v="1"/>
    <x v="0"/>
    <x v="0"/>
    <x v="0"/>
    <n v="1"/>
    <n v="3532"/>
    <n v="18"/>
    <n v="2896.24"/>
    <x v="8601"/>
    <s v="Cash"/>
    <x v="0"/>
    <n v="7"/>
    <n v="2023"/>
    <n v="3"/>
    <x v="9"/>
    <n v="1"/>
    <n v="11"/>
    <n v="3"/>
    <n v="6"/>
    <x v="0"/>
    <x v="0"/>
    <n v="63576"/>
    <n v="0.17"/>
  </r>
  <r>
    <x v="8736"/>
    <d v="2023-03-11T00:00:00"/>
    <s v="Customer_513"/>
    <x v="2"/>
    <x v="0"/>
    <x v="2"/>
    <x v="7"/>
    <n v="9"/>
    <n v="2267"/>
    <n v="17"/>
    <n v="16934.490000000002"/>
    <x v="8602"/>
    <s v="Cash"/>
    <x v="2"/>
    <n v="7"/>
    <n v="2023"/>
    <n v="3"/>
    <x v="9"/>
    <n v="1"/>
    <n v="10"/>
    <n v="2"/>
    <n v="6"/>
    <x v="0"/>
    <x v="0"/>
    <n v="346851"/>
    <n v="0.16"/>
  </r>
  <r>
    <x v="8737"/>
    <d v="2023-08-31T00:00:00"/>
    <s v="Customer_1946"/>
    <x v="2"/>
    <x v="2"/>
    <x v="0"/>
    <x v="6"/>
    <n v="9"/>
    <n v="3678"/>
    <n v="15"/>
    <n v="28136.7"/>
    <x v="8603"/>
    <s v="UPI"/>
    <x v="1"/>
    <n v="7"/>
    <n v="2023"/>
    <n v="8"/>
    <x v="4"/>
    <n v="3"/>
    <n v="35"/>
    <n v="5"/>
    <n v="4"/>
    <x v="4"/>
    <x v="1"/>
    <n v="496530"/>
    <n v="0.19"/>
  </r>
  <r>
    <x v="8738"/>
    <d v="2023-07-07T00:00:00"/>
    <s v="Customer_1512"/>
    <x v="1"/>
    <x v="1"/>
    <x v="0"/>
    <x v="0"/>
    <n v="5"/>
    <n v="2027"/>
    <n v="3"/>
    <n v="9830.9500000000007"/>
    <x v="8604"/>
    <s v="Cash"/>
    <x v="1"/>
    <n v="4"/>
    <n v="2023"/>
    <n v="7"/>
    <x v="10"/>
    <n v="3"/>
    <n v="27"/>
    <n v="2"/>
    <n v="5"/>
    <x v="1"/>
    <x v="1"/>
    <n v="30405"/>
    <n v="0.14000000000000001"/>
  </r>
  <r>
    <x v="8739"/>
    <d v="2023-09-23T00:00:00"/>
    <s v="Customer_620"/>
    <x v="2"/>
    <x v="2"/>
    <x v="1"/>
    <x v="3"/>
    <n v="6"/>
    <n v="3170"/>
    <n v="1"/>
    <n v="18829.8"/>
    <x v="8605"/>
    <s v="UPI"/>
    <x v="1"/>
    <n v="2"/>
    <n v="2023"/>
    <n v="9"/>
    <x v="5"/>
    <n v="3"/>
    <n v="38"/>
    <n v="4"/>
    <n v="6"/>
    <x v="0"/>
    <x v="0"/>
    <n v="19020"/>
    <n v="0.13"/>
  </r>
  <r>
    <x v="8740"/>
    <d v="2023-04-05T00:00:00"/>
    <s v="Customer_321"/>
    <x v="2"/>
    <x v="3"/>
    <x v="1"/>
    <x v="8"/>
    <n v="9"/>
    <n v="487"/>
    <n v="17"/>
    <n v="3637.89"/>
    <x v="5836"/>
    <s v="UPI"/>
    <x v="2"/>
    <n v="3"/>
    <n v="2023"/>
    <n v="4"/>
    <x v="8"/>
    <n v="2"/>
    <n v="14"/>
    <n v="2"/>
    <n v="3"/>
    <x v="6"/>
    <x v="1"/>
    <n v="74511"/>
    <n v="0.18"/>
  </r>
  <r>
    <x v="8741"/>
    <d v="2023-01-22T00:00:00"/>
    <s v="Customer_769"/>
    <x v="2"/>
    <x v="1"/>
    <x v="1"/>
    <x v="1"/>
    <n v="8"/>
    <n v="2863"/>
    <n v="14"/>
    <n v="19697.439999999999"/>
    <x v="8606"/>
    <s v="UPI"/>
    <x v="0"/>
    <n v="1"/>
    <n v="2023"/>
    <n v="1"/>
    <x v="0"/>
    <n v="1"/>
    <n v="4"/>
    <n v="4"/>
    <n v="0"/>
    <x v="2"/>
    <x v="0"/>
    <n v="320656"/>
    <n v="0.12"/>
  </r>
  <r>
    <x v="8742"/>
    <d v="2023-11-20T00:00:00"/>
    <s v="Customer_1838"/>
    <x v="0"/>
    <x v="1"/>
    <x v="2"/>
    <x v="7"/>
    <n v="5"/>
    <n v="3028"/>
    <n v="19"/>
    <n v="12263.4"/>
    <x v="8607"/>
    <s v="Cash"/>
    <x v="2"/>
    <n v="1"/>
    <n v="2023"/>
    <n v="11"/>
    <x v="6"/>
    <n v="4"/>
    <n v="47"/>
    <n v="4"/>
    <n v="1"/>
    <x v="3"/>
    <x v="1"/>
    <n v="287660"/>
    <n v="7.0000000000000007E-2"/>
  </r>
  <r>
    <x v="8743"/>
    <d v="2023-10-17T00:00:00"/>
    <s v="Customer_1390"/>
    <x v="1"/>
    <x v="3"/>
    <x v="2"/>
    <x v="7"/>
    <n v="1"/>
    <n v="283"/>
    <n v="5"/>
    <n v="268.85000000000002"/>
    <x v="8608"/>
    <s v="Card"/>
    <x v="1"/>
    <n v="5"/>
    <n v="2023"/>
    <n v="10"/>
    <x v="1"/>
    <n v="4"/>
    <n v="42"/>
    <n v="3"/>
    <n v="2"/>
    <x v="5"/>
    <x v="1"/>
    <n v="1415"/>
    <n v="0.14000000000000001"/>
  </r>
  <r>
    <x v="8744"/>
    <d v="2023-05-04T00:00:00"/>
    <s v="Customer_1429"/>
    <x v="2"/>
    <x v="3"/>
    <x v="2"/>
    <x v="5"/>
    <n v="5"/>
    <n v="241"/>
    <n v="27"/>
    <n v="879.65"/>
    <x v="8609"/>
    <s v="Cash"/>
    <x v="1"/>
    <n v="1"/>
    <n v="2023"/>
    <n v="5"/>
    <x v="11"/>
    <n v="2"/>
    <n v="18"/>
    <n v="1"/>
    <n v="4"/>
    <x v="4"/>
    <x v="1"/>
    <n v="32535"/>
    <n v="0.09"/>
  </r>
  <r>
    <x v="8745"/>
    <d v="2023-06-02T00:00:00"/>
    <s v="Customer_1751"/>
    <x v="3"/>
    <x v="3"/>
    <x v="0"/>
    <x v="6"/>
    <n v="7"/>
    <n v="1067"/>
    <n v="27"/>
    <n v="5452.37"/>
    <x v="8610"/>
    <s v="Cash"/>
    <x v="0"/>
    <n v="7"/>
    <n v="2023"/>
    <n v="6"/>
    <x v="7"/>
    <n v="2"/>
    <n v="22"/>
    <n v="1"/>
    <n v="5"/>
    <x v="1"/>
    <x v="1"/>
    <n v="201663"/>
    <n v="7.0000000000000007E-2"/>
  </r>
  <r>
    <x v="8746"/>
    <d v="2023-04-09T00:00:00"/>
    <s v="Customer_157"/>
    <x v="3"/>
    <x v="2"/>
    <x v="2"/>
    <x v="5"/>
    <n v="3"/>
    <n v="196"/>
    <n v="24"/>
    <n v="446.88"/>
    <x v="8611"/>
    <s v="UPI"/>
    <x v="0"/>
    <n v="1"/>
    <n v="2023"/>
    <n v="4"/>
    <x v="8"/>
    <n v="2"/>
    <n v="15"/>
    <n v="3"/>
    <n v="0"/>
    <x v="2"/>
    <x v="0"/>
    <n v="14112"/>
    <n v="0.17"/>
  </r>
  <r>
    <x v="8747"/>
    <d v="2023-02-27T00:00:00"/>
    <s v="Customer_206"/>
    <x v="1"/>
    <x v="1"/>
    <x v="2"/>
    <x v="2"/>
    <n v="6"/>
    <n v="446"/>
    <n v="29"/>
    <n v="1899.96"/>
    <x v="8612"/>
    <s v="UPI"/>
    <x v="0"/>
    <n v="3"/>
    <n v="2023"/>
    <n v="2"/>
    <x v="3"/>
    <n v="1"/>
    <n v="9"/>
    <n v="5"/>
    <n v="1"/>
    <x v="3"/>
    <x v="1"/>
    <n v="77604"/>
    <n v="7.0000000000000007E-2"/>
  </r>
  <r>
    <x v="8748"/>
    <d v="2023-11-16T00:00:00"/>
    <s v="Customer_1016"/>
    <x v="3"/>
    <x v="0"/>
    <x v="0"/>
    <x v="4"/>
    <n v="9"/>
    <n v="4426"/>
    <n v="3"/>
    <n v="38638.980000000003"/>
    <x v="8613"/>
    <s v="UPI"/>
    <x v="2"/>
    <n v="7"/>
    <n v="2023"/>
    <n v="11"/>
    <x v="6"/>
    <n v="4"/>
    <n v="46"/>
    <n v="3"/>
    <n v="4"/>
    <x v="4"/>
    <x v="1"/>
    <n v="119502"/>
    <n v="0.11"/>
  </r>
  <r>
    <x v="8749"/>
    <d v="2023-06-07T00:00:00"/>
    <s v="Customer_1191"/>
    <x v="3"/>
    <x v="1"/>
    <x v="1"/>
    <x v="8"/>
    <n v="4"/>
    <n v="1911"/>
    <n v="0"/>
    <n v="7644"/>
    <x v="8614"/>
    <s v="Cash"/>
    <x v="2"/>
    <n v="6"/>
    <n v="2023"/>
    <n v="6"/>
    <x v="7"/>
    <n v="2"/>
    <n v="23"/>
    <n v="2"/>
    <n v="3"/>
    <x v="6"/>
    <x v="1"/>
    <n v="0"/>
    <n v="0.17"/>
  </r>
  <r>
    <x v="8750"/>
    <d v="2023-05-20T00:00:00"/>
    <s v="Customer_1944"/>
    <x v="0"/>
    <x v="3"/>
    <x v="0"/>
    <x v="4"/>
    <n v="6"/>
    <n v="4992"/>
    <n v="28"/>
    <n v="21565.439999999999"/>
    <x v="8615"/>
    <s v="UPI"/>
    <x v="1"/>
    <n v="4"/>
    <n v="2023"/>
    <n v="5"/>
    <x v="11"/>
    <n v="2"/>
    <n v="20"/>
    <n v="3"/>
    <n v="6"/>
    <x v="0"/>
    <x v="0"/>
    <n v="838656"/>
    <n v="0.16"/>
  </r>
  <r>
    <x v="8751"/>
    <d v="2023-08-24T00:00:00"/>
    <s v="Customer_726"/>
    <x v="0"/>
    <x v="0"/>
    <x v="1"/>
    <x v="8"/>
    <n v="5"/>
    <n v="858"/>
    <n v="13"/>
    <n v="3732.3"/>
    <x v="8616"/>
    <s v="Card"/>
    <x v="0"/>
    <n v="1"/>
    <n v="2023"/>
    <n v="8"/>
    <x v="4"/>
    <n v="3"/>
    <n v="34"/>
    <n v="4"/>
    <n v="4"/>
    <x v="4"/>
    <x v="1"/>
    <n v="55770"/>
    <n v="0.17"/>
  </r>
  <r>
    <x v="8752"/>
    <d v="2023-07-07T00:00:00"/>
    <s v="Customer_101"/>
    <x v="3"/>
    <x v="0"/>
    <x v="0"/>
    <x v="4"/>
    <n v="4"/>
    <n v="999"/>
    <n v="28"/>
    <n v="2877.12"/>
    <x v="8617"/>
    <s v="Card"/>
    <x v="1"/>
    <n v="3"/>
    <n v="2023"/>
    <n v="7"/>
    <x v="10"/>
    <n v="3"/>
    <n v="27"/>
    <n v="2"/>
    <n v="5"/>
    <x v="1"/>
    <x v="1"/>
    <n v="111888"/>
    <n v="0.14000000000000001"/>
  </r>
  <r>
    <x v="8753"/>
    <d v="2023-10-20T00:00:00"/>
    <s v="Customer_1563"/>
    <x v="3"/>
    <x v="1"/>
    <x v="0"/>
    <x v="6"/>
    <n v="3"/>
    <n v="3173"/>
    <n v="24"/>
    <n v="7234.44"/>
    <x v="33"/>
    <s v="UPI"/>
    <x v="2"/>
    <n v="3"/>
    <n v="2023"/>
    <n v="10"/>
    <x v="1"/>
    <n v="4"/>
    <n v="42"/>
    <n v="3"/>
    <n v="5"/>
    <x v="1"/>
    <x v="1"/>
    <n v="228456"/>
    <n v="0.08"/>
  </r>
  <r>
    <x v="8754"/>
    <d v="2023-05-22T00:00:00"/>
    <s v="Customer_928"/>
    <x v="2"/>
    <x v="3"/>
    <x v="0"/>
    <x v="6"/>
    <n v="7"/>
    <n v="4248"/>
    <n v="24"/>
    <n v="22599.360000000001"/>
    <x v="8618"/>
    <s v="Card"/>
    <x v="0"/>
    <n v="7"/>
    <n v="2023"/>
    <n v="5"/>
    <x v="11"/>
    <n v="2"/>
    <n v="21"/>
    <n v="4"/>
    <n v="1"/>
    <x v="3"/>
    <x v="1"/>
    <n v="713664"/>
    <n v="0.14000000000000001"/>
  </r>
  <r>
    <x v="8755"/>
    <d v="2023-04-04T00:00:00"/>
    <s v="Customer_1347"/>
    <x v="2"/>
    <x v="3"/>
    <x v="0"/>
    <x v="0"/>
    <n v="7"/>
    <n v="2709"/>
    <n v="5"/>
    <n v="18014.849999999999"/>
    <x v="8619"/>
    <s v="UPI"/>
    <x v="1"/>
    <n v="7"/>
    <n v="2023"/>
    <n v="4"/>
    <x v="8"/>
    <n v="2"/>
    <n v="14"/>
    <n v="2"/>
    <n v="2"/>
    <x v="5"/>
    <x v="1"/>
    <n v="94815"/>
    <n v="7.0000000000000007E-2"/>
  </r>
  <r>
    <x v="8756"/>
    <d v="2023-06-23T00:00:00"/>
    <s v="Customer_1507"/>
    <x v="3"/>
    <x v="3"/>
    <x v="0"/>
    <x v="6"/>
    <n v="2"/>
    <n v="1536"/>
    <n v="27"/>
    <n v="2242.56"/>
    <x v="8620"/>
    <s v="Card"/>
    <x v="2"/>
    <n v="6"/>
    <n v="2023"/>
    <n v="6"/>
    <x v="7"/>
    <n v="2"/>
    <n v="25"/>
    <n v="4"/>
    <n v="5"/>
    <x v="1"/>
    <x v="1"/>
    <n v="82944"/>
    <n v="0.13"/>
  </r>
  <r>
    <x v="8757"/>
    <d v="2023-05-08T00:00:00"/>
    <s v="Customer_1307"/>
    <x v="3"/>
    <x v="2"/>
    <x v="1"/>
    <x v="1"/>
    <n v="8"/>
    <n v="3427"/>
    <n v="0"/>
    <n v="27416"/>
    <x v="8621"/>
    <s v="Card"/>
    <x v="2"/>
    <n v="7"/>
    <n v="2023"/>
    <n v="5"/>
    <x v="11"/>
    <n v="2"/>
    <n v="19"/>
    <n v="2"/>
    <n v="1"/>
    <x v="3"/>
    <x v="1"/>
    <n v="0"/>
    <n v="0.11"/>
  </r>
  <r>
    <x v="8758"/>
    <d v="2023-08-04T00:00:00"/>
    <s v="Customer_559"/>
    <x v="3"/>
    <x v="3"/>
    <x v="1"/>
    <x v="8"/>
    <n v="3"/>
    <n v="3881"/>
    <n v="7"/>
    <n v="10827.99"/>
    <x v="8622"/>
    <s v="Card"/>
    <x v="2"/>
    <n v="1"/>
    <n v="2023"/>
    <n v="8"/>
    <x v="4"/>
    <n v="3"/>
    <n v="31"/>
    <n v="1"/>
    <n v="5"/>
    <x v="1"/>
    <x v="1"/>
    <n v="81501"/>
    <n v="0.14000000000000001"/>
  </r>
  <r>
    <x v="8759"/>
    <d v="2023-04-30T00:00:00"/>
    <s v="Customer_478"/>
    <x v="3"/>
    <x v="0"/>
    <x v="2"/>
    <x v="5"/>
    <n v="6"/>
    <n v="3140"/>
    <n v="18"/>
    <n v="15448.8"/>
    <x v="8623"/>
    <s v="UPI"/>
    <x v="2"/>
    <n v="4"/>
    <n v="2023"/>
    <n v="4"/>
    <x v="8"/>
    <n v="2"/>
    <n v="18"/>
    <n v="6"/>
    <n v="0"/>
    <x v="2"/>
    <x v="0"/>
    <n v="339120"/>
    <n v="0.19"/>
  </r>
  <r>
    <x v="8760"/>
    <d v="2023-03-28T00:00:00"/>
    <s v="Customer_1326"/>
    <x v="2"/>
    <x v="1"/>
    <x v="2"/>
    <x v="7"/>
    <n v="1"/>
    <n v="3497"/>
    <n v="19"/>
    <n v="2832.57"/>
    <x v="8624"/>
    <s v="Card"/>
    <x v="0"/>
    <n v="2"/>
    <n v="2023"/>
    <n v="3"/>
    <x v="9"/>
    <n v="1"/>
    <n v="13"/>
    <n v="5"/>
    <n v="2"/>
    <x v="5"/>
    <x v="1"/>
    <n v="66443"/>
    <n v="0.11"/>
  </r>
  <r>
    <x v="8761"/>
    <d v="2023-09-13T00:00:00"/>
    <s v="Customer_824"/>
    <x v="3"/>
    <x v="3"/>
    <x v="1"/>
    <x v="1"/>
    <n v="5"/>
    <n v="3991"/>
    <n v="12"/>
    <n v="17560.400000000001"/>
    <x v="8625"/>
    <s v="Cash"/>
    <x v="1"/>
    <n v="6"/>
    <n v="2023"/>
    <n v="9"/>
    <x v="5"/>
    <n v="3"/>
    <n v="37"/>
    <n v="3"/>
    <n v="3"/>
    <x v="6"/>
    <x v="1"/>
    <n v="239460"/>
    <n v="0.18"/>
  </r>
  <r>
    <x v="8762"/>
    <d v="2023-09-24T00:00:00"/>
    <s v="Customer_318"/>
    <x v="1"/>
    <x v="3"/>
    <x v="2"/>
    <x v="7"/>
    <n v="1"/>
    <n v="4931"/>
    <n v="27"/>
    <n v="3599.63"/>
    <x v="8626"/>
    <s v="Card"/>
    <x v="0"/>
    <n v="2"/>
    <n v="2023"/>
    <n v="9"/>
    <x v="5"/>
    <n v="3"/>
    <n v="39"/>
    <n v="5"/>
    <n v="0"/>
    <x v="2"/>
    <x v="0"/>
    <n v="133137"/>
    <n v="0.06"/>
  </r>
  <r>
    <x v="8763"/>
    <d v="2023-08-22T00:00:00"/>
    <s v="Customer_1756"/>
    <x v="2"/>
    <x v="2"/>
    <x v="1"/>
    <x v="3"/>
    <n v="4"/>
    <n v="2555"/>
    <n v="11"/>
    <n v="9095.7999999999993"/>
    <x v="8627"/>
    <s v="Cash"/>
    <x v="2"/>
    <n v="1"/>
    <n v="2023"/>
    <n v="8"/>
    <x v="4"/>
    <n v="3"/>
    <n v="34"/>
    <n v="4"/>
    <n v="2"/>
    <x v="5"/>
    <x v="1"/>
    <n v="112420"/>
    <n v="0.12"/>
  </r>
  <r>
    <x v="8764"/>
    <d v="2023-06-26T00:00:00"/>
    <s v="Customer_234"/>
    <x v="2"/>
    <x v="2"/>
    <x v="1"/>
    <x v="3"/>
    <n v="5"/>
    <n v="850"/>
    <n v="20"/>
    <n v="3400"/>
    <x v="8628"/>
    <s v="UPI"/>
    <x v="1"/>
    <n v="6"/>
    <n v="2023"/>
    <n v="6"/>
    <x v="7"/>
    <n v="2"/>
    <n v="26"/>
    <n v="5"/>
    <n v="1"/>
    <x v="3"/>
    <x v="1"/>
    <n v="85000"/>
    <n v="0.12"/>
  </r>
  <r>
    <x v="8765"/>
    <d v="2023-04-10T00:00:00"/>
    <s v="Customer_1802"/>
    <x v="3"/>
    <x v="2"/>
    <x v="2"/>
    <x v="7"/>
    <n v="7"/>
    <n v="268"/>
    <n v="22"/>
    <n v="1463.28"/>
    <x v="8629"/>
    <s v="UPI"/>
    <x v="1"/>
    <n v="4"/>
    <n v="2023"/>
    <n v="4"/>
    <x v="8"/>
    <n v="2"/>
    <n v="15"/>
    <n v="3"/>
    <n v="1"/>
    <x v="3"/>
    <x v="1"/>
    <n v="41272"/>
    <n v="0.13"/>
  </r>
  <r>
    <x v="8766"/>
    <d v="2023-01-16T00:00:00"/>
    <s v="Customer_1704"/>
    <x v="0"/>
    <x v="1"/>
    <x v="1"/>
    <x v="1"/>
    <n v="8"/>
    <n v="3514"/>
    <n v="14"/>
    <n v="24176.32"/>
    <x v="8630"/>
    <s v="UPI"/>
    <x v="0"/>
    <n v="6"/>
    <n v="2023"/>
    <n v="1"/>
    <x v="0"/>
    <n v="1"/>
    <n v="3"/>
    <n v="3"/>
    <n v="1"/>
    <x v="3"/>
    <x v="1"/>
    <n v="393568"/>
    <n v="0.19"/>
  </r>
  <r>
    <x v="8767"/>
    <d v="2023-02-03T00:00:00"/>
    <s v="Customer_1580"/>
    <x v="1"/>
    <x v="3"/>
    <x v="0"/>
    <x v="4"/>
    <n v="7"/>
    <n v="4655"/>
    <n v="3"/>
    <n v="31607.45"/>
    <x v="8631"/>
    <s v="UPI"/>
    <x v="2"/>
    <n v="1"/>
    <n v="2023"/>
    <n v="2"/>
    <x v="3"/>
    <n v="1"/>
    <n v="5"/>
    <n v="1"/>
    <n v="5"/>
    <x v="1"/>
    <x v="1"/>
    <n v="97755"/>
    <n v="0.19"/>
  </r>
  <r>
    <x v="8768"/>
    <d v="2023-05-07T00:00:00"/>
    <s v="Customer_1470"/>
    <x v="3"/>
    <x v="3"/>
    <x v="1"/>
    <x v="1"/>
    <n v="3"/>
    <n v="4103"/>
    <n v="3"/>
    <n v="11939.73"/>
    <x v="8632"/>
    <s v="UPI"/>
    <x v="1"/>
    <n v="4"/>
    <n v="2023"/>
    <n v="5"/>
    <x v="11"/>
    <n v="2"/>
    <n v="19"/>
    <n v="2"/>
    <n v="0"/>
    <x v="2"/>
    <x v="0"/>
    <n v="36927"/>
    <n v="0.18"/>
  </r>
  <r>
    <x v="8769"/>
    <d v="2023-01-07T00:00:00"/>
    <s v="Customer_1629"/>
    <x v="3"/>
    <x v="0"/>
    <x v="1"/>
    <x v="1"/>
    <n v="3"/>
    <n v="775"/>
    <n v="17"/>
    <n v="1929.75"/>
    <x v="8633"/>
    <s v="UPI"/>
    <x v="0"/>
    <n v="5"/>
    <n v="2023"/>
    <n v="1"/>
    <x v="0"/>
    <n v="1"/>
    <n v="1"/>
    <n v="1"/>
    <n v="6"/>
    <x v="0"/>
    <x v="0"/>
    <n v="39525"/>
    <n v="0.09"/>
  </r>
  <r>
    <x v="8770"/>
    <d v="2023-06-20T00:00:00"/>
    <s v="Customer_802"/>
    <x v="3"/>
    <x v="3"/>
    <x v="0"/>
    <x v="4"/>
    <n v="7"/>
    <n v="1114"/>
    <n v="29"/>
    <n v="5536.58"/>
    <x v="8634"/>
    <s v="Card"/>
    <x v="1"/>
    <n v="7"/>
    <n v="2023"/>
    <n v="6"/>
    <x v="7"/>
    <n v="2"/>
    <n v="25"/>
    <n v="4"/>
    <n v="2"/>
    <x v="5"/>
    <x v="1"/>
    <n v="226142"/>
    <n v="0.14000000000000001"/>
  </r>
  <r>
    <x v="8771"/>
    <d v="2023-02-15T00:00:00"/>
    <s v="Customer_1182"/>
    <x v="3"/>
    <x v="0"/>
    <x v="0"/>
    <x v="4"/>
    <n v="4"/>
    <n v="928"/>
    <n v="7"/>
    <n v="3452.16"/>
    <x v="8635"/>
    <s v="Card"/>
    <x v="1"/>
    <n v="1"/>
    <n v="2023"/>
    <n v="2"/>
    <x v="3"/>
    <n v="1"/>
    <n v="7"/>
    <n v="3"/>
    <n v="3"/>
    <x v="6"/>
    <x v="1"/>
    <n v="25984"/>
    <n v="0.06"/>
  </r>
  <r>
    <x v="8772"/>
    <d v="2023-10-26T00:00:00"/>
    <s v="Customer_393"/>
    <x v="3"/>
    <x v="1"/>
    <x v="1"/>
    <x v="1"/>
    <n v="3"/>
    <n v="4929"/>
    <n v="10"/>
    <n v="13308.3"/>
    <x v="8636"/>
    <s v="Card"/>
    <x v="1"/>
    <n v="6"/>
    <n v="2023"/>
    <n v="10"/>
    <x v="1"/>
    <n v="4"/>
    <n v="43"/>
    <n v="4"/>
    <n v="4"/>
    <x v="4"/>
    <x v="1"/>
    <n v="147870"/>
    <n v="0.08"/>
  </r>
  <r>
    <x v="8773"/>
    <d v="2023-08-21T00:00:00"/>
    <s v="Customer_448"/>
    <x v="0"/>
    <x v="1"/>
    <x v="1"/>
    <x v="1"/>
    <n v="3"/>
    <n v="2268"/>
    <n v="20"/>
    <n v="5443.2"/>
    <x v="8637"/>
    <s v="UPI"/>
    <x v="2"/>
    <n v="3"/>
    <n v="2023"/>
    <n v="8"/>
    <x v="4"/>
    <n v="3"/>
    <n v="34"/>
    <n v="4"/>
    <n v="1"/>
    <x v="3"/>
    <x v="1"/>
    <n v="136080"/>
    <n v="0.13"/>
  </r>
  <r>
    <x v="8774"/>
    <d v="2023-11-29T00:00:00"/>
    <s v="Customer_973"/>
    <x v="0"/>
    <x v="3"/>
    <x v="1"/>
    <x v="8"/>
    <n v="1"/>
    <n v="4151"/>
    <n v="15"/>
    <n v="3528.35"/>
    <x v="8638"/>
    <s v="Cash"/>
    <x v="0"/>
    <n v="7"/>
    <n v="2023"/>
    <n v="11"/>
    <x v="6"/>
    <n v="4"/>
    <n v="48"/>
    <n v="5"/>
    <n v="3"/>
    <x v="6"/>
    <x v="1"/>
    <n v="62265"/>
    <n v="0.06"/>
  </r>
  <r>
    <x v="8775"/>
    <d v="2023-09-07T00:00:00"/>
    <s v="Customer_616"/>
    <x v="2"/>
    <x v="1"/>
    <x v="1"/>
    <x v="1"/>
    <n v="5"/>
    <n v="255"/>
    <n v="19"/>
    <n v="1032.75"/>
    <x v="8639"/>
    <s v="Card"/>
    <x v="1"/>
    <n v="5"/>
    <n v="2023"/>
    <n v="9"/>
    <x v="5"/>
    <n v="3"/>
    <n v="36"/>
    <n v="2"/>
    <n v="4"/>
    <x v="4"/>
    <x v="1"/>
    <n v="24225"/>
    <n v="0.17"/>
  </r>
  <r>
    <x v="8776"/>
    <d v="2023-07-07T00:00:00"/>
    <s v="Customer_1649"/>
    <x v="0"/>
    <x v="3"/>
    <x v="2"/>
    <x v="2"/>
    <n v="7"/>
    <n v="1433"/>
    <n v="18"/>
    <n v="8225.42"/>
    <x v="8640"/>
    <s v="Card"/>
    <x v="2"/>
    <n v="7"/>
    <n v="2023"/>
    <n v="7"/>
    <x v="10"/>
    <n v="3"/>
    <n v="27"/>
    <n v="2"/>
    <n v="5"/>
    <x v="1"/>
    <x v="1"/>
    <n v="180558"/>
    <n v="0.13"/>
  </r>
  <r>
    <x v="8777"/>
    <d v="2023-05-12T00:00:00"/>
    <s v="Customer_813"/>
    <x v="3"/>
    <x v="3"/>
    <x v="2"/>
    <x v="7"/>
    <n v="3"/>
    <n v="3343"/>
    <n v="8"/>
    <n v="9226.68"/>
    <x v="8641"/>
    <s v="UPI"/>
    <x v="1"/>
    <n v="2"/>
    <n v="2023"/>
    <n v="5"/>
    <x v="11"/>
    <n v="2"/>
    <n v="19"/>
    <n v="2"/>
    <n v="5"/>
    <x v="1"/>
    <x v="1"/>
    <n v="80232"/>
    <n v="0.19"/>
  </r>
  <r>
    <x v="8778"/>
    <d v="2023-09-21T00:00:00"/>
    <s v="Customer_631"/>
    <x v="0"/>
    <x v="1"/>
    <x v="2"/>
    <x v="2"/>
    <n v="4"/>
    <n v="4753"/>
    <n v="26"/>
    <n v="14068.88"/>
    <x v="8642"/>
    <s v="Cash"/>
    <x v="2"/>
    <n v="5"/>
    <n v="2023"/>
    <n v="9"/>
    <x v="5"/>
    <n v="3"/>
    <n v="38"/>
    <n v="4"/>
    <n v="4"/>
    <x v="4"/>
    <x v="1"/>
    <n v="494312"/>
    <n v="0.2"/>
  </r>
  <r>
    <x v="8779"/>
    <d v="2023-11-04T00:00:00"/>
    <s v="Customer_514"/>
    <x v="3"/>
    <x v="1"/>
    <x v="2"/>
    <x v="5"/>
    <n v="4"/>
    <n v="2919"/>
    <n v="22"/>
    <n v="9107.2800000000007"/>
    <x v="8643"/>
    <s v="Card"/>
    <x v="1"/>
    <n v="6"/>
    <n v="2023"/>
    <n v="11"/>
    <x v="6"/>
    <n v="4"/>
    <n v="44"/>
    <n v="1"/>
    <n v="6"/>
    <x v="0"/>
    <x v="0"/>
    <n v="256872"/>
    <n v="0.09"/>
  </r>
  <r>
    <x v="8780"/>
    <d v="2023-08-05T00:00:00"/>
    <s v="Customer_1721"/>
    <x v="0"/>
    <x v="0"/>
    <x v="1"/>
    <x v="8"/>
    <n v="7"/>
    <n v="3039"/>
    <n v="9"/>
    <n v="19358.43"/>
    <x v="8644"/>
    <s v="Cash"/>
    <x v="2"/>
    <n v="3"/>
    <n v="2023"/>
    <n v="8"/>
    <x v="4"/>
    <n v="3"/>
    <n v="31"/>
    <n v="1"/>
    <n v="6"/>
    <x v="0"/>
    <x v="0"/>
    <n v="191457"/>
    <n v="0.06"/>
  </r>
  <r>
    <x v="8781"/>
    <d v="2023-12-08T00:00:00"/>
    <s v="Customer_374"/>
    <x v="0"/>
    <x v="1"/>
    <x v="2"/>
    <x v="5"/>
    <n v="4"/>
    <n v="1648"/>
    <n v="16"/>
    <n v="5537.28"/>
    <x v="8645"/>
    <s v="Cash"/>
    <x v="0"/>
    <n v="4"/>
    <n v="2023"/>
    <n v="12"/>
    <x v="2"/>
    <n v="4"/>
    <n v="49"/>
    <n v="2"/>
    <n v="5"/>
    <x v="1"/>
    <x v="1"/>
    <n v="105472"/>
    <n v="0.06"/>
  </r>
  <r>
    <x v="8782"/>
    <d v="2023-04-22T00:00:00"/>
    <s v="Customer_1756"/>
    <x v="0"/>
    <x v="1"/>
    <x v="2"/>
    <x v="5"/>
    <n v="6"/>
    <n v="2211"/>
    <n v="0"/>
    <n v="13266"/>
    <x v="8646"/>
    <s v="UPI"/>
    <x v="0"/>
    <n v="6"/>
    <n v="2023"/>
    <n v="4"/>
    <x v="8"/>
    <n v="2"/>
    <n v="16"/>
    <n v="4"/>
    <n v="6"/>
    <x v="0"/>
    <x v="0"/>
    <n v="0"/>
    <n v="0.15"/>
  </r>
  <r>
    <x v="8783"/>
    <d v="2023-08-12T00:00:00"/>
    <s v="Customer_487"/>
    <x v="3"/>
    <x v="0"/>
    <x v="2"/>
    <x v="5"/>
    <n v="1"/>
    <n v="4969"/>
    <n v="17"/>
    <n v="4124.2700000000004"/>
    <x v="4285"/>
    <s v="Cash"/>
    <x v="1"/>
    <n v="7"/>
    <n v="2023"/>
    <n v="8"/>
    <x v="4"/>
    <n v="3"/>
    <n v="32"/>
    <n v="2"/>
    <n v="6"/>
    <x v="0"/>
    <x v="0"/>
    <n v="84473"/>
    <n v="0.12"/>
  </r>
  <r>
    <x v="8784"/>
    <d v="2023-02-03T00:00:00"/>
    <s v="Customer_472"/>
    <x v="2"/>
    <x v="2"/>
    <x v="2"/>
    <x v="5"/>
    <n v="8"/>
    <n v="4405"/>
    <n v="23"/>
    <n v="27134.799999999999"/>
    <x v="8647"/>
    <s v="UPI"/>
    <x v="2"/>
    <n v="5"/>
    <n v="2023"/>
    <n v="2"/>
    <x v="3"/>
    <n v="1"/>
    <n v="5"/>
    <n v="1"/>
    <n v="5"/>
    <x v="1"/>
    <x v="1"/>
    <n v="810520"/>
    <n v="0.06"/>
  </r>
  <r>
    <x v="8785"/>
    <d v="2023-06-27T00:00:00"/>
    <s v="Customer_1423"/>
    <x v="1"/>
    <x v="2"/>
    <x v="2"/>
    <x v="7"/>
    <n v="4"/>
    <n v="411"/>
    <n v="29"/>
    <n v="1167.24"/>
    <x v="5415"/>
    <s v="Card"/>
    <x v="1"/>
    <n v="2"/>
    <n v="2023"/>
    <n v="6"/>
    <x v="7"/>
    <n v="2"/>
    <n v="26"/>
    <n v="5"/>
    <n v="2"/>
    <x v="5"/>
    <x v="1"/>
    <n v="47676"/>
    <n v="0.08"/>
  </r>
  <r>
    <x v="8786"/>
    <d v="2023-03-24T00:00:00"/>
    <s v="Customer_229"/>
    <x v="3"/>
    <x v="2"/>
    <x v="0"/>
    <x v="0"/>
    <n v="5"/>
    <n v="4052"/>
    <n v="14"/>
    <n v="17423.599999999999"/>
    <x v="8648"/>
    <s v="Card"/>
    <x v="1"/>
    <n v="7"/>
    <n v="2023"/>
    <n v="3"/>
    <x v="9"/>
    <n v="1"/>
    <n v="12"/>
    <n v="4"/>
    <n v="5"/>
    <x v="1"/>
    <x v="1"/>
    <n v="283640"/>
    <n v="0.11"/>
  </r>
  <r>
    <x v="8787"/>
    <d v="2023-03-14T00:00:00"/>
    <s v="Customer_752"/>
    <x v="2"/>
    <x v="0"/>
    <x v="1"/>
    <x v="8"/>
    <n v="3"/>
    <n v="3627"/>
    <n v="20"/>
    <n v="8704.7999999999993"/>
    <x v="8649"/>
    <s v="Cash"/>
    <x v="2"/>
    <n v="6"/>
    <n v="2023"/>
    <n v="3"/>
    <x v="9"/>
    <n v="1"/>
    <n v="11"/>
    <n v="3"/>
    <n v="2"/>
    <x v="5"/>
    <x v="1"/>
    <n v="217620"/>
    <n v="0.15"/>
  </r>
  <r>
    <x v="8788"/>
    <d v="2023-08-27T00:00:00"/>
    <s v="Customer_1239"/>
    <x v="3"/>
    <x v="3"/>
    <x v="2"/>
    <x v="2"/>
    <n v="8"/>
    <n v="2337"/>
    <n v="18"/>
    <n v="15330.72"/>
    <x v="8650"/>
    <s v="Cash"/>
    <x v="1"/>
    <n v="3"/>
    <n v="2023"/>
    <n v="8"/>
    <x v="4"/>
    <n v="3"/>
    <n v="35"/>
    <n v="5"/>
    <n v="0"/>
    <x v="2"/>
    <x v="0"/>
    <n v="336528"/>
    <n v="0.09"/>
  </r>
  <r>
    <x v="8789"/>
    <d v="2023-02-22T00:00:00"/>
    <s v="Customer_729"/>
    <x v="2"/>
    <x v="2"/>
    <x v="2"/>
    <x v="7"/>
    <n v="3"/>
    <n v="2441"/>
    <n v="22"/>
    <n v="5711.94"/>
    <x v="8651"/>
    <s v="UPI"/>
    <x v="0"/>
    <n v="3"/>
    <n v="2023"/>
    <n v="2"/>
    <x v="3"/>
    <n v="1"/>
    <n v="8"/>
    <n v="4"/>
    <n v="3"/>
    <x v="6"/>
    <x v="1"/>
    <n v="161106"/>
    <n v="0.06"/>
  </r>
  <r>
    <x v="8790"/>
    <d v="2023-11-08T00:00:00"/>
    <s v="Customer_1013"/>
    <x v="2"/>
    <x v="2"/>
    <x v="2"/>
    <x v="2"/>
    <n v="9"/>
    <n v="4634"/>
    <n v="26"/>
    <n v="30862.44"/>
    <x v="8652"/>
    <s v="Card"/>
    <x v="2"/>
    <n v="5"/>
    <n v="2023"/>
    <n v="11"/>
    <x v="6"/>
    <n v="4"/>
    <n v="45"/>
    <n v="2"/>
    <n v="3"/>
    <x v="6"/>
    <x v="1"/>
    <n v="1084356"/>
    <n v="0.1"/>
  </r>
  <r>
    <x v="8791"/>
    <d v="2023-10-25T00:00:00"/>
    <s v="Customer_80"/>
    <x v="2"/>
    <x v="3"/>
    <x v="1"/>
    <x v="8"/>
    <n v="7"/>
    <n v="4380"/>
    <n v="5"/>
    <n v="29127"/>
    <x v="8653"/>
    <s v="UPI"/>
    <x v="2"/>
    <n v="2"/>
    <n v="2023"/>
    <n v="10"/>
    <x v="1"/>
    <n v="4"/>
    <n v="43"/>
    <n v="4"/>
    <n v="3"/>
    <x v="6"/>
    <x v="1"/>
    <n v="153300"/>
    <n v="0.1"/>
  </r>
  <r>
    <x v="8792"/>
    <d v="2023-03-25T00:00:00"/>
    <s v="Customer_856"/>
    <x v="1"/>
    <x v="3"/>
    <x v="2"/>
    <x v="7"/>
    <n v="7"/>
    <n v="1932"/>
    <n v="26"/>
    <n v="10007.76"/>
    <x v="8654"/>
    <s v="Cash"/>
    <x v="2"/>
    <n v="5"/>
    <n v="2023"/>
    <n v="3"/>
    <x v="9"/>
    <n v="1"/>
    <n v="12"/>
    <n v="4"/>
    <n v="6"/>
    <x v="0"/>
    <x v="0"/>
    <n v="351624"/>
    <n v="0.12"/>
  </r>
  <r>
    <x v="8793"/>
    <d v="2023-03-12T00:00:00"/>
    <s v="Customer_1311"/>
    <x v="3"/>
    <x v="2"/>
    <x v="0"/>
    <x v="4"/>
    <n v="2"/>
    <n v="2023"/>
    <n v="22"/>
    <n v="3155.88"/>
    <x v="8655"/>
    <s v="UPI"/>
    <x v="0"/>
    <n v="4"/>
    <n v="2023"/>
    <n v="3"/>
    <x v="9"/>
    <n v="1"/>
    <n v="11"/>
    <n v="3"/>
    <n v="0"/>
    <x v="2"/>
    <x v="0"/>
    <n v="89012"/>
    <n v="0.05"/>
  </r>
  <r>
    <x v="8794"/>
    <d v="2023-07-15T00:00:00"/>
    <s v="Customer_576"/>
    <x v="0"/>
    <x v="3"/>
    <x v="2"/>
    <x v="2"/>
    <n v="5"/>
    <n v="478"/>
    <n v="11"/>
    <n v="2127.1"/>
    <x v="8656"/>
    <s v="Cash"/>
    <x v="2"/>
    <n v="7"/>
    <n v="2023"/>
    <n v="7"/>
    <x v="10"/>
    <n v="3"/>
    <n v="28"/>
    <n v="3"/>
    <n v="6"/>
    <x v="0"/>
    <x v="0"/>
    <n v="26290"/>
    <n v="0.1"/>
  </r>
  <r>
    <x v="8795"/>
    <d v="2023-10-24T00:00:00"/>
    <s v="Customer_167"/>
    <x v="0"/>
    <x v="2"/>
    <x v="1"/>
    <x v="3"/>
    <n v="5"/>
    <n v="183"/>
    <n v="1"/>
    <n v="905.85"/>
    <x v="8657"/>
    <s v="UPI"/>
    <x v="0"/>
    <n v="3"/>
    <n v="2023"/>
    <n v="10"/>
    <x v="1"/>
    <n v="4"/>
    <n v="43"/>
    <n v="4"/>
    <n v="2"/>
    <x v="5"/>
    <x v="1"/>
    <n v="915"/>
    <n v="0.13"/>
  </r>
  <r>
    <x v="8796"/>
    <d v="2023-03-19T00:00:00"/>
    <s v="Customer_640"/>
    <x v="1"/>
    <x v="0"/>
    <x v="2"/>
    <x v="7"/>
    <n v="6"/>
    <n v="4416"/>
    <n v="4"/>
    <n v="25436.16"/>
    <x v="8658"/>
    <s v="Card"/>
    <x v="2"/>
    <n v="5"/>
    <n v="2023"/>
    <n v="3"/>
    <x v="9"/>
    <n v="1"/>
    <n v="12"/>
    <n v="4"/>
    <n v="0"/>
    <x v="2"/>
    <x v="0"/>
    <n v="105984"/>
    <n v="0.06"/>
  </r>
  <r>
    <x v="8797"/>
    <d v="2023-04-18T00:00:00"/>
    <s v="Customer_1734"/>
    <x v="3"/>
    <x v="2"/>
    <x v="1"/>
    <x v="3"/>
    <n v="7"/>
    <n v="3040"/>
    <n v="3"/>
    <n v="20641.599999999999"/>
    <x v="8659"/>
    <s v="Card"/>
    <x v="1"/>
    <n v="3"/>
    <n v="2023"/>
    <n v="4"/>
    <x v="8"/>
    <n v="2"/>
    <n v="16"/>
    <n v="4"/>
    <n v="2"/>
    <x v="5"/>
    <x v="1"/>
    <n v="63840"/>
    <n v="0.19"/>
  </r>
  <r>
    <x v="8798"/>
    <d v="2023-02-04T00:00:00"/>
    <s v="Customer_509"/>
    <x v="1"/>
    <x v="3"/>
    <x v="2"/>
    <x v="2"/>
    <n v="6"/>
    <n v="483"/>
    <n v="6"/>
    <n v="2724.12"/>
    <x v="8660"/>
    <s v="Card"/>
    <x v="0"/>
    <n v="2"/>
    <n v="2023"/>
    <n v="2"/>
    <x v="3"/>
    <n v="1"/>
    <n v="5"/>
    <n v="1"/>
    <n v="6"/>
    <x v="0"/>
    <x v="0"/>
    <n v="17388"/>
    <n v="0.16"/>
  </r>
  <r>
    <x v="8799"/>
    <d v="2023-02-01T00:00:00"/>
    <s v="Customer_982"/>
    <x v="3"/>
    <x v="2"/>
    <x v="2"/>
    <x v="5"/>
    <n v="1"/>
    <n v="4707"/>
    <n v="26"/>
    <n v="3483.18"/>
    <x v="8661"/>
    <s v="UPI"/>
    <x v="1"/>
    <n v="5"/>
    <n v="2023"/>
    <n v="2"/>
    <x v="3"/>
    <n v="1"/>
    <n v="5"/>
    <n v="1"/>
    <n v="3"/>
    <x v="6"/>
    <x v="1"/>
    <n v="122382"/>
    <n v="0.19"/>
  </r>
  <r>
    <x v="8800"/>
    <d v="2023-02-27T00:00:00"/>
    <s v="Customer_582"/>
    <x v="3"/>
    <x v="0"/>
    <x v="2"/>
    <x v="5"/>
    <n v="4"/>
    <n v="474"/>
    <n v="7"/>
    <n v="1763.28"/>
    <x v="8662"/>
    <s v="Cash"/>
    <x v="2"/>
    <n v="4"/>
    <n v="2023"/>
    <n v="2"/>
    <x v="3"/>
    <n v="1"/>
    <n v="9"/>
    <n v="5"/>
    <n v="1"/>
    <x v="3"/>
    <x v="1"/>
    <n v="13272"/>
    <n v="7.0000000000000007E-2"/>
  </r>
  <r>
    <x v="8801"/>
    <d v="2023-12-16T00:00:00"/>
    <s v="Customer_64"/>
    <x v="2"/>
    <x v="0"/>
    <x v="0"/>
    <x v="4"/>
    <n v="6"/>
    <n v="4774"/>
    <n v="25"/>
    <n v="21483"/>
    <x v="8663"/>
    <s v="UPI"/>
    <x v="1"/>
    <n v="4"/>
    <n v="2023"/>
    <n v="12"/>
    <x v="2"/>
    <n v="4"/>
    <n v="50"/>
    <n v="3"/>
    <n v="6"/>
    <x v="0"/>
    <x v="0"/>
    <n v="716100"/>
    <n v="0.17"/>
  </r>
  <r>
    <x v="8802"/>
    <d v="2023-10-18T00:00:00"/>
    <s v="Customer_1139"/>
    <x v="0"/>
    <x v="1"/>
    <x v="0"/>
    <x v="0"/>
    <n v="10"/>
    <n v="735"/>
    <n v="7"/>
    <n v="6835.5"/>
    <x v="8664"/>
    <s v="UPI"/>
    <x v="2"/>
    <n v="4"/>
    <n v="2023"/>
    <n v="10"/>
    <x v="1"/>
    <n v="4"/>
    <n v="42"/>
    <n v="3"/>
    <n v="3"/>
    <x v="6"/>
    <x v="1"/>
    <n v="51450"/>
    <n v="0.2"/>
  </r>
  <r>
    <x v="8803"/>
    <d v="2023-05-16T00:00:00"/>
    <s v="Customer_625"/>
    <x v="0"/>
    <x v="2"/>
    <x v="0"/>
    <x v="4"/>
    <n v="1"/>
    <n v="2054"/>
    <n v="6"/>
    <n v="1930.76"/>
    <x v="8665"/>
    <s v="Cash"/>
    <x v="1"/>
    <n v="4"/>
    <n v="2023"/>
    <n v="5"/>
    <x v="11"/>
    <n v="2"/>
    <n v="20"/>
    <n v="3"/>
    <n v="2"/>
    <x v="5"/>
    <x v="1"/>
    <n v="12324"/>
    <n v="0.08"/>
  </r>
  <r>
    <x v="8804"/>
    <d v="2023-12-11T00:00:00"/>
    <s v="Customer_1144"/>
    <x v="1"/>
    <x v="0"/>
    <x v="2"/>
    <x v="2"/>
    <n v="10"/>
    <n v="3565"/>
    <n v="2"/>
    <n v="34937"/>
    <x v="8666"/>
    <s v="Card"/>
    <x v="0"/>
    <n v="2"/>
    <n v="2023"/>
    <n v="12"/>
    <x v="2"/>
    <n v="4"/>
    <n v="50"/>
    <n v="3"/>
    <n v="1"/>
    <x v="3"/>
    <x v="1"/>
    <n v="71300"/>
    <n v="0.19"/>
  </r>
  <r>
    <x v="8805"/>
    <d v="2023-06-26T00:00:00"/>
    <s v="Customer_179"/>
    <x v="0"/>
    <x v="0"/>
    <x v="2"/>
    <x v="2"/>
    <n v="4"/>
    <n v="1571"/>
    <n v="8"/>
    <n v="5781.28"/>
    <x v="8667"/>
    <s v="Cash"/>
    <x v="0"/>
    <n v="1"/>
    <n v="2023"/>
    <n v="6"/>
    <x v="7"/>
    <n v="2"/>
    <n v="26"/>
    <n v="5"/>
    <n v="1"/>
    <x v="3"/>
    <x v="1"/>
    <n v="50272"/>
    <n v="0.11"/>
  </r>
  <r>
    <x v="8806"/>
    <d v="2023-01-27T00:00:00"/>
    <s v="Customer_988"/>
    <x v="3"/>
    <x v="1"/>
    <x v="2"/>
    <x v="5"/>
    <n v="5"/>
    <n v="443"/>
    <n v="1"/>
    <n v="2192.85"/>
    <x v="8668"/>
    <s v="UPI"/>
    <x v="2"/>
    <n v="4"/>
    <n v="2023"/>
    <n v="1"/>
    <x v="0"/>
    <n v="1"/>
    <n v="4"/>
    <n v="4"/>
    <n v="5"/>
    <x v="1"/>
    <x v="1"/>
    <n v="2215"/>
    <n v="0.17"/>
  </r>
  <r>
    <x v="8807"/>
    <d v="2023-02-07T00:00:00"/>
    <s v="Customer_1318"/>
    <x v="0"/>
    <x v="2"/>
    <x v="1"/>
    <x v="8"/>
    <n v="10"/>
    <n v="1180"/>
    <n v="2"/>
    <n v="11564"/>
    <x v="8669"/>
    <s v="Cash"/>
    <x v="0"/>
    <n v="6"/>
    <n v="2023"/>
    <n v="2"/>
    <x v="3"/>
    <n v="1"/>
    <n v="6"/>
    <n v="2"/>
    <n v="2"/>
    <x v="5"/>
    <x v="1"/>
    <n v="23600"/>
    <n v="0.15"/>
  </r>
  <r>
    <x v="8808"/>
    <d v="2023-09-18T00:00:00"/>
    <s v="Customer_952"/>
    <x v="0"/>
    <x v="3"/>
    <x v="2"/>
    <x v="2"/>
    <n v="7"/>
    <n v="1944"/>
    <n v="19"/>
    <n v="11022.48"/>
    <x v="8670"/>
    <s v="UPI"/>
    <x v="0"/>
    <n v="7"/>
    <n v="2023"/>
    <n v="9"/>
    <x v="5"/>
    <n v="3"/>
    <n v="38"/>
    <n v="4"/>
    <n v="1"/>
    <x v="3"/>
    <x v="1"/>
    <n v="258552"/>
    <n v="0.17"/>
  </r>
  <r>
    <x v="8809"/>
    <d v="2023-05-18T00:00:00"/>
    <s v="Customer_881"/>
    <x v="3"/>
    <x v="2"/>
    <x v="1"/>
    <x v="3"/>
    <n v="1"/>
    <n v="515"/>
    <n v="11"/>
    <n v="458.35"/>
    <x v="8671"/>
    <s v="Cash"/>
    <x v="1"/>
    <n v="2"/>
    <n v="2023"/>
    <n v="5"/>
    <x v="11"/>
    <n v="2"/>
    <n v="20"/>
    <n v="3"/>
    <n v="4"/>
    <x v="4"/>
    <x v="1"/>
    <n v="5665"/>
    <n v="0.19"/>
  </r>
  <r>
    <x v="8810"/>
    <d v="2023-03-02T00:00:00"/>
    <s v="Customer_100"/>
    <x v="0"/>
    <x v="0"/>
    <x v="1"/>
    <x v="8"/>
    <n v="7"/>
    <n v="550"/>
    <n v="13"/>
    <n v="3349.5"/>
    <x v="8672"/>
    <s v="UPI"/>
    <x v="1"/>
    <n v="3"/>
    <n v="2023"/>
    <n v="3"/>
    <x v="9"/>
    <n v="1"/>
    <n v="9"/>
    <n v="1"/>
    <n v="4"/>
    <x v="4"/>
    <x v="1"/>
    <n v="50050"/>
    <n v="0.1"/>
  </r>
  <r>
    <x v="8811"/>
    <d v="2023-05-02T00:00:00"/>
    <s v="Customer_1759"/>
    <x v="0"/>
    <x v="1"/>
    <x v="2"/>
    <x v="5"/>
    <n v="5"/>
    <n v="3049"/>
    <n v="30"/>
    <n v="10671.5"/>
    <x v="8673"/>
    <s v="UPI"/>
    <x v="2"/>
    <n v="1"/>
    <n v="2023"/>
    <n v="5"/>
    <x v="11"/>
    <n v="2"/>
    <n v="18"/>
    <n v="1"/>
    <n v="2"/>
    <x v="5"/>
    <x v="1"/>
    <n v="457350"/>
    <n v="0.13"/>
  </r>
  <r>
    <x v="8812"/>
    <d v="2023-12-22T00:00:00"/>
    <s v="Customer_726"/>
    <x v="2"/>
    <x v="0"/>
    <x v="1"/>
    <x v="3"/>
    <n v="7"/>
    <n v="4503"/>
    <n v="26"/>
    <n v="23325.54"/>
    <x v="8674"/>
    <s v="UPI"/>
    <x v="0"/>
    <n v="3"/>
    <n v="2023"/>
    <n v="12"/>
    <x v="2"/>
    <n v="4"/>
    <n v="51"/>
    <n v="4"/>
    <n v="5"/>
    <x v="1"/>
    <x v="1"/>
    <n v="819546"/>
    <n v="0.12"/>
  </r>
  <r>
    <x v="8813"/>
    <d v="2023-10-25T00:00:00"/>
    <s v="Customer_1983"/>
    <x v="3"/>
    <x v="0"/>
    <x v="1"/>
    <x v="8"/>
    <n v="6"/>
    <n v="4723"/>
    <n v="7"/>
    <n v="26354.34"/>
    <x v="8675"/>
    <s v="Card"/>
    <x v="2"/>
    <n v="5"/>
    <n v="2023"/>
    <n v="10"/>
    <x v="1"/>
    <n v="4"/>
    <n v="43"/>
    <n v="4"/>
    <n v="3"/>
    <x v="6"/>
    <x v="1"/>
    <n v="198366"/>
    <n v="7.0000000000000007E-2"/>
  </r>
  <r>
    <x v="8814"/>
    <d v="2023-02-13T00:00:00"/>
    <s v="Customer_652"/>
    <x v="2"/>
    <x v="0"/>
    <x v="2"/>
    <x v="7"/>
    <n v="4"/>
    <n v="3578"/>
    <n v="2"/>
    <n v="14025.76"/>
    <x v="8676"/>
    <s v="UPI"/>
    <x v="0"/>
    <n v="6"/>
    <n v="2023"/>
    <n v="2"/>
    <x v="3"/>
    <n v="1"/>
    <n v="7"/>
    <n v="3"/>
    <n v="1"/>
    <x v="3"/>
    <x v="1"/>
    <n v="28624"/>
    <n v="0.08"/>
  </r>
  <r>
    <x v="8815"/>
    <d v="2023-05-24T00:00:00"/>
    <s v="Customer_900"/>
    <x v="1"/>
    <x v="0"/>
    <x v="0"/>
    <x v="0"/>
    <n v="3"/>
    <n v="905"/>
    <n v="9"/>
    <n v="2470.65"/>
    <x v="8677"/>
    <s v="Cash"/>
    <x v="1"/>
    <n v="4"/>
    <n v="2023"/>
    <n v="5"/>
    <x v="11"/>
    <n v="2"/>
    <n v="21"/>
    <n v="4"/>
    <n v="3"/>
    <x v="6"/>
    <x v="1"/>
    <n v="24435"/>
    <n v="0.19"/>
  </r>
  <r>
    <x v="8816"/>
    <d v="2023-01-26T00:00:00"/>
    <s v="Customer_1701"/>
    <x v="3"/>
    <x v="0"/>
    <x v="1"/>
    <x v="3"/>
    <n v="4"/>
    <n v="408"/>
    <n v="23"/>
    <n v="1256.6400000000001"/>
    <x v="8678"/>
    <s v="Cash"/>
    <x v="2"/>
    <n v="6"/>
    <n v="2023"/>
    <n v="1"/>
    <x v="0"/>
    <n v="1"/>
    <n v="4"/>
    <n v="4"/>
    <n v="4"/>
    <x v="4"/>
    <x v="1"/>
    <n v="37536"/>
    <n v="0.14000000000000001"/>
  </r>
  <r>
    <x v="8817"/>
    <d v="2023-10-04T00:00:00"/>
    <s v="Customer_1018"/>
    <x v="0"/>
    <x v="1"/>
    <x v="1"/>
    <x v="1"/>
    <n v="5"/>
    <n v="2610"/>
    <n v="2"/>
    <n v="12789"/>
    <x v="8679"/>
    <s v="Card"/>
    <x v="2"/>
    <n v="2"/>
    <n v="2023"/>
    <n v="10"/>
    <x v="1"/>
    <n v="4"/>
    <n v="40"/>
    <n v="1"/>
    <n v="3"/>
    <x v="6"/>
    <x v="1"/>
    <n v="26100"/>
    <n v="0.15"/>
  </r>
  <r>
    <x v="8818"/>
    <d v="2023-11-15T00:00:00"/>
    <s v="Customer_396"/>
    <x v="1"/>
    <x v="3"/>
    <x v="0"/>
    <x v="6"/>
    <n v="4"/>
    <n v="501"/>
    <n v="30"/>
    <n v="1402.8"/>
    <x v="8680"/>
    <s v="UPI"/>
    <x v="2"/>
    <n v="1"/>
    <n v="2023"/>
    <n v="11"/>
    <x v="6"/>
    <n v="4"/>
    <n v="46"/>
    <n v="3"/>
    <n v="3"/>
    <x v="6"/>
    <x v="1"/>
    <n v="60120"/>
    <n v="7.0000000000000007E-2"/>
  </r>
  <r>
    <x v="8819"/>
    <d v="2023-12-12T00:00:00"/>
    <s v="Customer_442"/>
    <x v="0"/>
    <x v="0"/>
    <x v="2"/>
    <x v="5"/>
    <n v="6"/>
    <n v="4650"/>
    <n v="25"/>
    <n v="20925"/>
    <x v="8681"/>
    <s v="Card"/>
    <x v="0"/>
    <n v="7"/>
    <n v="2023"/>
    <n v="12"/>
    <x v="2"/>
    <n v="4"/>
    <n v="50"/>
    <n v="3"/>
    <n v="2"/>
    <x v="5"/>
    <x v="1"/>
    <n v="697500"/>
    <n v="0.17"/>
  </r>
  <r>
    <x v="8820"/>
    <d v="2023-12-13T00:00:00"/>
    <s v="Customer_271"/>
    <x v="2"/>
    <x v="0"/>
    <x v="1"/>
    <x v="1"/>
    <n v="5"/>
    <n v="3505"/>
    <n v="15"/>
    <n v="14896.25"/>
    <x v="8682"/>
    <s v="Cash"/>
    <x v="2"/>
    <n v="3"/>
    <n v="2023"/>
    <n v="12"/>
    <x v="2"/>
    <n v="4"/>
    <n v="50"/>
    <n v="3"/>
    <n v="3"/>
    <x v="6"/>
    <x v="1"/>
    <n v="262875"/>
    <n v="0.09"/>
  </r>
  <r>
    <x v="8821"/>
    <d v="2023-06-11T00:00:00"/>
    <s v="Customer_1921"/>
    <x v="0"/>
    <x v="0"/>
    <x v="0"/>
    <x v="6"/>
    <n v="10"/>
    <n v="3551"/>
    <n v="1"/>
    <n v="35154.9"/>
    <x v="8683"/>
    <s v="Card"/>
    <x v="2"/>
    <n v="7"/>
    <n v="2023"/>
    <n v="6"/>
    <x v="7"/>
    <n v="2"/>
    <n v="24"/>
    <n v="3"/>
    <n v="0"/>
    <x v="2"/>
    <x v="0"/>
    <n v="35510"/>
    <n v="0.08"/>
  </r>
  <r>
    <x v="8822"/>
    <d v="2023-10-13T00:00:00"/>
    <s v="Customer_1984"/>
    <x v="3"/>
    <x v="1"/>
    <x v="1"/>
    <x v="8"/>
    <n v="4"/>
    <n v="4387"/>
    <n v="21"/>
    <n v="13862.92"/>
    <x v="8684"/>
    <s v="Cash"/>
    <x v="2"/>
    <n v="3"/>
    <n v="2023"/>
    <n v="10"/>
    <x v="1"/>
    <n v="4"/>
    <n v="41"/>
    <n v="2"/>
    <n v="5"/>
    <x v="1"/>
    <x v="1"/>
    <n v="368508"/>
    <n v="0.12"/>
  </r>
  <r>
    <x v="8823"/>
    <d v="2023-03-02T00:00:00"/>
    <s v="Customer_291"/>
    <x v="1"/>
    <x v="0"/>
    <x v="2"/>
    <x v="2"/>
    <n v="10"/>
    <n v="3425"/>
    <n v="15"/>
    <n v="29112.5"/>
    <x v="8685"/>
    <s v="UPI"/>
    <x v="0"/>
    <n v="3"/>
    <n v="2023"/>
    <n v="3"/>
    <x v="9"/>
    <n v="1"/>
    <n v="9"/>
    <n v="1"/>
    <n v="4"/>
    <x v="4"/>
    <x v="1"/>
    <n v="513750"/>
    <n v="0.17"/>
  </r>
  <r>
    <x v="8824"/>
    <d v="2023-03-11T00:00:00"/>
    <s v="Customer_1035"/>
    <x v="1"/>
    <x v="3"/>
    <x v="2"/>
    <x v="7"/>
    <n v="6"/>
    <n v="1140"/>
    <n v="28"/>
    <n v="4924.8"/>
    <x v="8686"/>
    <s v="Card"/>
    <x v="0"/>
    <n v="6"/>
    <n v="2023"/>
    <n v="3"/>
    <x v="9"/>
    <n v="1"/>
    <n v="10"/>
    <n v="2"/>
    <n v="6"/>
    <x v="0"/>
    <x v="0"/>
    <n v="191520"/>
    <n v="0.13"/>
  </r>
  <r>
    <x v="8825"/>
    <d v="2023-03-17T00:00:00"/>
    <s v="Customer_109"/>
    <x v="2"/>
    <x v="2"/>
    <x v="0"/>
    <x v="4"/>
    <n v="5"/>
    <n v="3764"/>
    <n v="26"/>
    <n v="13926.8"/>
    <x v="8687"/>
    <s v="Card"/>
    <x v="1"/>
    <n v="3"/>
    <n v="2023"/>
    <n v="3"/>
    <x v="9"/>
    <n v="1"/>
    <n v="11"/>
    <n v="3"/>
    <n v="5"/>
    <x v="1"/>
    <x v="1"/>
    <n v="489320"/>
    <n v="0.13"/>
  </r>
  <r>
    <x v="8826"/>
    <d v="2023-05-15T00:00:00"/>
    <s v="Customer_1635"/>
    <x v="2"/>
    <x v="0"/>
    <x v="1"/>
    <x v="3"/>
    <n v="5"/>
    <n v="4963"/>
    <n v="9"/>
    <n v="22581.65"/>
    <x v="8688"/>
    <s v="UPI"/>
    <x v="1"/>
    <n v="4"/>
    <n v="2023"/>
    <n v="5"/>
    <x v="11"/>
    <n v="2"/>
    <n v="20"/>
    <n v="3"/>
    <n v="1"/>
    <x v="3"/>
    <x v="1"/>
    <n v="223335"/>
    <n v="0.1"/>
  </r>
  <r>
    <x v="8827"/>
    <d v="2023-09-25T00:00:00"/>
    <s v="Customer_1139"/>
    <x v="1"/>
    <x v="2"/>
    <x v="0"/>
    <x v="6"/>
    <n v="7"/>
    <n v="267"/>
    <n v="5"/>
    <n v="1775.55"/>
    <x v="8689"/>
    <s v="Card"/>
    <x v="0"/>
    <n v="4"/>
    <n v="2023"/>
    <n v="9"/>
    <x v="5"/>
    <n v="3"/>
    <n v="39"/>
    <n v="5"/>
    <n v="1"/>
    <x v="3"/>
    <x v="1"/>
    <n v="9345"/>
    <n v="0.18"/>
  </r>
  <r>
    <x v="8828"/>
    <d v="2023-12-31T00:00:00"/>
    <s v="Customer_323"/>
    <x v="3"/>
    <x v="3"/>
    <x v="1"/>
    <x v="8"/>
    <n v="6"/>
    <n v="499"/>
    <n v="6"/>
    <n v="2814.36"/>
    <x v="8690"/>
    <s v="Cash"/>
    <x v="2"/>
    <n v="6"/>
    <n v="2023"/>
    <n v="12"/>
    <x v="2"/>
    <n v="4"/>
    <n v="53"/>
    <n v="6"/>
    <n v="0"/>
    <x v="2"/>
    <x v="0"/>
    <n v="17964"/>
    <n v="0.16"/>
  </r>
  <r>
    <x v="8829"/>
    <d v="2024-01-01T00:00:00"/>
    <s v="Customer_448"/>
    <x v="3"/>
    <x v="3"/>
    <x v="0"/>
    <x v="4"/>
    <n v="5"/>
    <n v="1214"/>
    <n v="22"/>
    <n v="4734.6000000000004"/>
    <x v="8691"/>
    <s v="Card"/>
    <x v="2"/>
    <n v="6"/>
    <n v="2024"/>
    <n v="1"/>
    <x v="0"/>
    <n v="1"/>
    <n v="1"/>
    <n v="1"/>
    <n v="1"/>
    <x v="3"/>
    <x v="1"/>
    <n v="133540"/>
    <n v="0.17"/>
  </r>
  <r>
    <x v="8830"/>
    <d v="2023-06-16T00:00:00"/>
    <s v="Customer_485"/>
    <x v="3"/>
    <x v="3"/>
    <x v="0"/>
    <x v="6"/>
    <n v="8"/>
    <n v="1575"/>
    <n v="8"/>
    <n v="11592"/>
    <x v="8692"/>
    <s v="Card"/>
    <x v="1"/>
    <n v="1"/>
    <n v="2023"/>
    <n v="6"/>
    <x v="7"/>
    <n v="2"/>
    <n v="24"/>
    <n v="3"/>
    <n v="5"/>
    <x v="1"/>
    <x v="1"/>
    <n v="100800"/>
    <n v="0.11"/>
  </r>
  <r>
    <x v="8831"/>
    <d v="2023-09-14T00:00:00"/>
    <s v="Customer_533"/>
    <x v="3"/>
    <x v="2"/>
    <x v="0"/>
    <x v="4"/>
    <n v="3"/>
    <n v="1146"/>
    <n v="22"/>
    <n v="2681.64"/>
    <x v="8693"/>
    <s v="UPI"/>
    <x v="1"/>
    <n v="1"/>
    <n v="2023"/>
    <n v="9"/>
    <x v="5"/>
    <n v="3"/>
    <n v="37"/>
    <n v="3"/>
    <n v="4"/>
    <x v="4"/>
    <x v="1"/>
    <n v="75636"/>
    <n v="0.12"/>
  </r>
  <r>
    <x v="8832"/>
    <d v="2023-07-15T00:00:00"/>
    <s v="Customer_1249"/>
    <x v="0"/>
    <x v="0"/>
    <x v="1"/>
    <x v="1"/>
    <n v="8"/>
    <n v="1553"/>
    <n v="28"/>
    <n v="8945.2800000000007"/>
    <x v="8694"/>
    <s v="Card"/>
    <x v="1"/>
    <n v="1"/>
    <n v="2023"/>
    <n v="7"/>
    <x v="10"/>
    <n v="3"/>
    <n v="28"/>
    <n v="3"/>
    <n v="6"/>
    <x v="0"/>
    <x v="0"/>
    <n v="347872"/>
    <n v="0.13"/>
  </r>
  <r>
    <x v="8833"/>
    <d v="2023-03-15T00:00:00"/>
    <s v="Customer_789"/>
    <x v="3"/>
    <x v="0"/>
    <x v="0"/>
    <x v="0"/>
    <n v="7"/>
    <n v="1365"/>
    <n v="13"/>
    <n v="8312.85"/>
    <x v="8695"/>
    <s v="Cash"/>
    <x v="2"/>
    <n v="2"/>
    <n v="2023"/>
    <n v="3"/>
    <x v="9"/>
    <n v="1"/>
    <n v="11"/>
    <n v="3"/>
    <n v="3"/>
    <x v="6"/>
    <x v="1"/>
    <n v="124215"/>
    <n v="0.15"/>
  </r>
  <r>
    <x v="8834"/>
    <d v="2023-03-27T00:00:00"/>
    <s v="Customer_1185"/>
    <x v="1"/>
    <x v="2"/>
    <x v="2"/>
    <x v="7"/>
    <n v="3"/>
    <n v="4953"/>
    <n v="11"/>
    <n v="13224.51"/>
    <x v="8696"/>
    <s v="Card"/>
    <x v="1"/>
    <n v="5"/>
    <n v="2023"/>
    <n v="3"/>
    <x v="9"/>
    <n v="1"/>
    <n v="13"/>
    <n v="5"/>
    <n v="1"/>
    <x v="3"/>
    <x v="1"/>
    <n v="163449"/>
    <n v="0.11"/>
  </r>
  <r>
    <x v="8835"/>
    <d v="2023-10-14T00:00:00"/>
    <s v="Customer_1310"/>
    <x v="0"/>
    <x v="1"/>
    <x v="2"/>
    <x v="2"/>
    <n v="4"/>
    <n v="4203"/>
    <n v="13"/>
    <n v="14626.44"/>
    <x v="8697"/>
    <s v="Card"/>
    <x v="2"/>
    <n v="4"/>
    <n v="2023"/>
    <n v="10"/>
    <x v="1"/>
    <n v="4"/>
    <n v="41"/>
    <n v="2"/>
    <n v="6"/>
    <x v="0"/>
    <x v="0"/>
    <n v="218556"/>
    <n v="0.06"/>
  </r>
  <r>
    <x v="8836"/>
    <d v="2023-09-30T00:00:00"/>
    <s v="Customer_479"/>
    <x v="1"/>
    <x v="3"/>
    <x v="1"/>
    <x v="8"/>
    <n v="8"/>
    <n v="3628"/>
    <n v="4"/>
    <n v="27863.040000000001"/>
    <x v="8698"/>
    <s v="UPI"/>
    <x v="0"/>
    <n v="5"/>
    <n v="2023"/>
    <n v="9"/>
    <x v="5"/>
    <n v="3"/>
    <n v="39"/>
    <n v="5"/>
    <n v="6"/>
    <x v="0"/>
    <x v="0"/>
    <n v="116096"/>
    <n v="0.1"/>
  </r>
  <r>
    <x v="8837"/>
    <d v="2023-01-23T00:00:00"/>
    <s v="Customer_1926"/>
    <x v="0"/>
    <x v="2"/>
    <x v="0"/>
    <x v="4"/>
    <n v="6"/>
    <n v="1978"/>
    <n v="22"/>
    <n v="9257.0400000000009"/>
    <x v="8699"/>
    <s v="Card"/>
    <x v="0"/>
    <n v="6"/>
    <n v="2023"/>
    <n v="1"/>
    <x v="0"/>
    <n v="1"/>
    <n v="4"/>
    <n v="4"/>
    <n v="1"/>
    <x v="3"/>
    <x v="1"/>
    <n v="261096"/>
    <n v="0.15"/>
  </r>
  <r>
    <x v="8838"/>
    <d v="2023-01-11T00:00:00"/>
    <s v="Customer_932"/>
    <x v="2"/>
    <x v="1"/>
    <x v="2"/>
    <x v="2"/>
    <n v="1"/>
    <n v="1923"/>
    <n v="1"/>
    <n v="1903.77"/>
    <x v="8700"/>
    <s v="Cash"/>
    <x v="1"/>
    <n v="6"/>
    <n v="2023"/>
    <n v="1"/>
    <x v="0"/>
    <n v="1"/>
    <n v="2"/>
    <n v="2"/>
    <n v="3"/>
    <x v="6"/>
    <x v="1"/>
    <n v="1923"/>
    <n v="0.11"/>
  </r>
  <r>
    <x v="8839"/>
    <d v="2023-04-15T00:00:00"/>
    <s v="Customer_1181"/>
    <x v="1"/>
    <x v="2"/>
    <x v="2"/>
    <x v="2"/>
    <n v="8"/>
    <n v="3411"/>
    <n v="20"/>
    <n v="21830.400000000001"/>
    <x v="8701"/>
    <s v="Cash"/>
    <x v="0"/>
    <n v="3"/>
    <n v="2023"/>
    <n v="4"/>
    <x v="8"/>
    <n v="2"/>
    <n v="15"/>
    <n v="3"/>
    <n v="6"/>
    <x v="0"/>
    <x v="0"/>
    <n v="545760"/>
    <n v="0.11"/>
  </r>
  <r>
    <x v="8840"/>
    <d v="2023-01-07T00:00:00"/>
    <s v="Customer_375"/>
    <x v="0"/>
    <x v="2"/>
    <x v="1"/>
    <x v="8"/>
    <n v="6"/>
    <n v="2482"/>
    <n v="5"/>
    <n v="14147.4"/>
    <x v="8702"/>
    <s v="UPI"/>
    <x v="1"/>
    <n v="5"/>
    <n v="2023"/>
    <n v="1"/>
    <x v="0"/>
    <n v="1"/>
    <n v="1"/>
    <n v="1"/>
    <n v="6"/>
    <x v="0"/>
    <x v="0"/>
    <n v="74460"/>
    <n v="7.0000000000000007E-2"/>
  </r>
  <r>
    <x v="8841"/>
    <d v="2023-11-27T00:00:00"/>
    <s v="Customer_1955"/>
    <x v="2"/>
    <x v="1"/>
    <x v="0"/>
    <x v="0"/>
    <n v="10"/>
    <n v="2370"/>
    <n v="20"/>
    <n v="18960"/>
    <x v="8703"/>
    <s v="UPI"/>
    <x v="2"/>
    <n v="2"/>
    <n v="2023"/>
    <n v="11"/>
    <x v="6"/>
    <n v="4"/>
    <n v="48"/>
    <n v="5"/>
    <n v="1"/>
    <x v="3"/>
    <x v="1"/>
    <n v="474000"/>
    <n v="0.14000000000000001"/>
  </r>
  <r>
    <x v="8842"/>
    <d v="2023-12-07T00:00:00"/>
    <s v="Customer_513"/>
    <x v="3"/>
    <x v="3"/>
    <x v="2"/>
    <x v="5"/>
    <n v="5"/>
    <n v="1683"/>
    <n v="15"/>
    <n v="7152.75"/>
    <x v="8704"/>
    <s v="UPI"/>
    <x v="1"/>
    <n v="5"/>
    <n v="2023"/>
    <n v="12"/>
    <x v="2"/>
    <n v="4"/>
    <n v="49"/>
    <n v="2"/>
    <n v="4"/>
    <x v="4"/>
    <x v="1"/>
    <n v="126225"/>
    <n v="0.13"/>
  </r>
  <r>
    <x v="8843"/>
    <d v="2023-07-15T00:00:00"/>
    <s v="Customer_1589"/>
    <x v="2"/>
    <x v="1"/>
    <x v="1"/>
    <x v="8"/>
    <n v="3"/>
    <n v="3383"/>
    <n v="15"/>
    <n v="8626.65"/>
    <x v="8705"/>
    <s v="UPI"/>
    <x v="2"/>
    <n v="1"/>
    <n v="2023"/>
    <n v="7"/>
    <x v="10"/>
    <n v="3"/>
    <n v="28"/>
    <n v="3"/>
    <n v="6"/>
    <x v="0"/>
    <x v="0"/>
    <n v="152235"/>
    <n v="0.13"/>
  </r>
  <r>
    <x v="8844"/>
    <d v="2023-12-09T00:00:00"/>
    <s v="Customer_1031"/>
    <x v="3"/>
    <x v="0"/>
    <x v="2"/>
    <x v="2"/>
    <n v="3"/>
    <n v="4434"/>
    <n v="16"/>
    <n v="11173.68"/>
    <x v="5435"/>
    <s v="Card"/>
    <x v="0"/>
    <n v="7"/>
    <n v="2023"/>
    <n v="12"/>
    <x v="2"/>
    <n v="4"/>
    <n v="49"/>
    <n v="2"/>
    <n v="6"/>
    <x v="0"/>
    <x v="0"/>
    <n v="212832"/>
    <n v="0.14000000000000001"/>
  </r>
  <r>
    <x v="8845"/>
    <d v="2023-07-10T00:00:00"/>
    <s v="Customer_402"/>
    <x v="1"/>
    <x v="3"/>
    <x v="0"/>
    <x v="0"/>
    <n v="9"/>
    <n v="3714"/>
    <n v="21"/>
    <n v="26406.54"/>
    <x v="8706"/>
    <s v="UPI"/>
    <x v="2"/>
    <n v="6"/>
    <n v="2023"/>
    <n v="7"/>
    <x v="10"/>
    <n v="3"/>
    <n v="28"/>
    <n v="3"/>
    <n v="1"/>
    <x v="3"/>
    <x v="1"/>
    <n v="701946"/>
    <n v="0.19"/>
  </r>
  <r>
    <x v="8846"/>
    <d v="2023-06-24T00:00:00"/>
    <s v="Customer_276"/>
    <x v="1"/>
    <x v="3"/>
    <x v="1"/>
    <x v="3"/>
    <n v="5"/>
    <n v="916"/>
    <n v="2"/>
    <n v="4488.3999999999996"/>
    <x v="8707"/>
    <s v="Card"/>
    <x v="1"/>
    <n v="2"/>
    <n v="2023"/>
    <n v="6"/>
    <x v="7"/>
    <n v="2"/>
    <n v="25"/>
    <n v="4"/>
    <n v="6"/>
    <x v="0"/>
    <x v="0"/>
    <n v="9160"/>
    <n v="0.18"/>
  </r>
  <r>
    <x v="8847"/>
    <d v="2023-08-04T00:00:00"/>
    <s v="Customer_1786"/>
    <x v="3"/>
    <x v="1"/>
    <x v="2"/>
    <x v="2"/>
    <n v="7"/>
    <n v="3471"/>
    <n v="14"/>
    <n v="20895.419999999998"/>
    <x v="8708"/>
    <s v="Card"/>
    <x v="2"/>
    <n v="3"/>
    <n v="2023"/>
    <n v="8"/>
    <x v="4"/>
    <n v="3"/>
    <n v="31"/>
    <n v="1"/>
    <n v="5"/>
    <x v="1"/>
    <x v="1"/>
    <n v="340158"/>
    <n v="0.06"/>
  </r>
  <r>
    <x v="8848"/>
    <d v="2023-08-16T00:00:00"/>
    <s v="Customer_810"/>
    <x v="0"/>
    <x v="2"/>
    <x v="1"/>
    <x v="1"/>
    <n v="3"/>
    <n v="125"/>
    <n v="14"/>
    <n v="322.5"/>
    <x v="1737"/>
    <s v="Cash"/>
    <x v="2"/>
    <n v="3"/>
    <n v="2023"/>
    <n v="8"/>
    <x v="4"/>
    <n v="3"/>
    <n v="33"/>
    <n v="3"/>
    <n v="3"/>
    <x v="6"/>
    <x v="1"/>
    <n v="5250"/>
    <n v="0.13"/>
  </r>
  <r>
    <x v="8849"/>
    <d v="2023-03-27T00:00:00"/>
    <s v="Customer_1952"/>
    <x v="1"/>
    <x v="3"/>
    <x v="2"/>
    <x v="2"/>
    <n v="8"/>
    <n v="4333"/>
    <n v="28"/>
    <n v="24958.080000000002"/>
    <x v="8709"/>
    <s v="Card"/>
    <x v="1"/>
    <n v="6"/>
    <n v="2023"/>
    <n v="3"/>
    <x v="9"/>
    <n v="1"/>
    <n v="13"/>
    <n v="5"/>
    <n v="1"/>
    <x v="3"/>
    <x v="1"/>
    <n v="970592"/>
    <n v="0.14000000000000001"/>
  </r>
  <r>
    <x v="8850"/>
    <d v="2023-04-01T00:00:00"/>
    <s v="Customer_229"/>
    <x v="3"/>
    <x v="0"/>
    <x v="0"/>
    <x v="4"/>
    <n v="2"/>
    <n v="4174"/>
    <n v="10"/>
    <n v="7513.2"/>
    <x v="8710"/>
    <s v="UPI"/>
    <x v="0"/>
    <n v="1"/>
    <n v="2023"/>
    <n v="4"/>
    <x v="8"/>
    <n v="2"/>
    <n v="13"/>
    <n v="1"/>
    <n v="6"/>
    <x v="0"/>
    <x v="0"/>
    <n v="83480"/>
    <n v="0.11"/>
  </r>
  <r>
    <x v="8851"/>
    <d v="2023-01-23T00:00:00"/>
    <s v="Customer_963"/>
    <x v="2"/>
    <x v="3"/>
    <x v="1"/>
    <x v="3"/>
    <n v="7"/>
    <n v="1952"/>
    <n v="13"/>
    <n v="11887.68"/>
    <x v="8711"/>
    <s v="Cash"/>
    <x v="0"/>
    <n v="4"/>
    <n v="2023"/>
    <n v="1"/>
    <x v="0"/>
    <n v="1"/>
    <n v="4"/>
    <n v="4"/>
    <n v="1"/>
    <x v="3"/>
    <x v="1"/>
    <n v="177632"/>
    <n v="0.05"/>
  </r>
  <r>
    <x v="8852"/>
    <d v="2023-09-06T00:00:00"/>
    <s v="Customer_1653"/>
    <x v="2"/>
    <x v="2"/>
    <x v="1"/>
    <x v="8"/>
    <n v="3"/>
    <n v="1614"/>
    <n v="8"/>
    <n v="4454.6400000000003"/>
    <x v="8712"/>
    <s v="UPI"/>
    <x v="0"/>
    <n v="1"/>
    <n v="2023"/>
    <n v="9"/>
    <x v="5"/>
    <n v="3"/>
    <n v="36"/>
    <n v="2"/>
    <n v="3"/>
    <x v="6"/>
    <x v="1"/>
    <n v="38736"/>
    <n v="0.1"/>
  </r>
  <r>
    <x v="8853"/>
    <d v="2023-04-29T00:00:00"/>
    <s v="Customer_86"/>
    <x v="0"/>
    <x v="3"/>
    <x v="2"/>
    <x v="2"/>
    <n v="1"/>
    <n v="3773"/>
    <n v="19"/>
    <n v="3056.13"/>
    <x v="3866"/>
    <s v="Card"/>
    <x v="1"/>
    <n v="2"/>
    <n v="2023"/>
    <n v="4"/>
    <x v="8"/>
    <n v="2"/>
    <n v="17"/>
    <n v="5"/>
    <n v="6"/>
    <x v="0"/>
    <x v="0"/>
    <n v="71687"/>
    <n v="0.19"/>
  </r>
  <r>
    <x v="8854"/>
    <d v="2023-06-02T00:00:00"/>
    <s v="Customer_521"/>
    <x v="2"/>
    <x v="2"/>
    <x v="0"/>
    <x v="4"/>
    <n v="7"/>
    <n v="1726"/>
    <n v="4"/>
    <n v="11598.72"/>
    <x v="8713"/>
    <s v="UPI"/>
    <x v="2"/>
    <n v="7"/>
    <n v="2023"/>
    <n v="6"/>
    <x v="7"/>
    <n v="2"/>
    <n v="22"/>
    <n v="1"/>
    <n v="5"/>
    <x v="1"/>
    <x v="1"/>
    <n v="48328"/>
    <n v="0.06"/>
  </r>
  <r>
    <x v="8855"/>
    <d v="2023-07-13T00:00:00"/>
    <s v="Customer_398"/>
    <x v="1"/>
    <x v="2"/>
    <x v="2"/>
    <x v="5"/>
    <n v="2"/>
    <n v="3818"/>
    <n v="28"/>
    <n v="5497.92"/>
    <x v="8714"/>
    <s v="Cash"/>
    <x v="1"/>
    <n v="1"/>
    <n v="2023"/>
    <n v="7"/>
    <x v="10"/>
    <n v="3"/>
    <n v="28"/>
    <n v="3"/>
    <n v="4"/>
    <x v="4"/>
    <x v="1"/>
    <n v="213808"/>
    <n v="0.06"/>
  </r>
  <r>
    <x v="8856"/>
    <d v="2023-05-12T00:00:00"/>
    <s v="Customer_539"/>
    <x v="0"/>
    <x v="3"/>
    <x v="1"/>
    <x v="3"/>
    <n v="7"/>
    <n v="2774"/>
    <n v="4"/>
    <n v="18641.28"/>
    <x v="8715"/>
    <s v="Card"/>
    <x v="2"/>
    <n v="1"/>
    <n v="2023"/>
    <n v="5"/>
    <x v="11"/>
    <n v="2"/>
    <n v="19"/>
    <n v="2"/>
    <n v="5"/>
    <x v="1"/>
    <x v="1"/>
    <n v="77672"/>
    <n v="0.16"/>
  </r>
  <r>
    <x v="8857"/>
    <d v="2023-09-11T00:00:00"/>
    <s v="Customer_1974"/>
    <x v="3"/>
    <x v="0"/>
    <x v="1"/>
    <x v="8"/>
    <n v="5"/>
    <n v="4913"/>
    <n v="14"/>
    <n v="21125.9"/>
    <x v="8716"/>
    <s v="Card"/>
    <x v="0"/>
    <n v="3"/>
    <n v="2023"/>
    <n v="9"/>
    <x v="5"/>
    <n v="3"/>
    <n v="37"/>
    <n v="3"/>
    <n v="1"/>
    <x v="3"/>
    <x v="1"/>
    <n v="343910"/>
    <n v="0.11"/>
  </r>
  <r>
    <x v="8858"/>
    <d v="2023-08-27T00:00:00"/>
    <s v="Customer_816"/>
    <x v="1"/>
    <x v="2"/>
    <x v="0"/>
    <x v="6"/>
    <n v="7"/>
    <n v="4408"/>
    <n v="21"/>
    <n v="24376.240000000002"/>
    <x v="8717"/>
    <s v="Card"/>
    <x v="2"/>
    <n v="6"/>
    <n v="2023"/>
    <n v="8"/>
    <x v="4"/>
    <n v="3"/>
    <n v="35"/>
    <n v="5"/>
    <n v="0"/>
    <x v="2"/>
    <x v="0"/>
    <n v="647976"/>
    <n v="0.09"/>
  </r>
  <r>
    <x v="8859"/>
    <d v="2023-04-19T00:00:00"/>
    <s v="Customer_68"/>
    <x v="1"/>
    <x v="3"/>
    <x v="0"/>
    <x v="6"/>
    <n v="5"/>
    <n v="310"/>
    <n v="24"/>
    <n v="1178"/>
    <x v="8718"/>
    <s v="Card"/>
    <x v="1"/>
    <n v="5"/>
    <n v="2023"/>
    <n v="4"/>
    <x v="8"/>
    <n v="2"/>
    <n v="16"/>
    <n v="4"/>
    <n v="3"/>
    <x v="6"/>
    <x v="1"/>
    <n v="37200"/>
    <n v="7.0000000000000007E-2"/>
  </r>
  <r>
    <x v="8860"/>
    <d v="2023-09-08T00:00:00"/>
    <s v="Customer_1436"/>
    <x v="2"/>
    <x v="3"/>
    <x v="1"/>
    <x v="3"/>
    <n v="6"/>
    <n v="1302"/>
    <n v="21"/>
    <n v="6171.48"/>
    <x v="8719"/>
    <s v="UPI"/>
    <x v="0"/>
    <n v="2"/>
    <n v="2023"/>
    <n v="9"/>
    <x v="5"/>
    <n v="3"/>
    <n v="36"/>
    <n v="2"/>
    <n v="5"/>
    <x v="1"/>
    <x v="1"/>
    <n v="164052"/>
    <n v="0.15"/>
  </r>
  <r>
    <x v="8861"/>
    <d v="2023-05-09T00:00:00"/>
    <s v="Customer_1407"/>
    <x v="2"/>
    <x v="3"/>
    <x v="0"/>
    <x v="0"/>
    <n v="3"/>
    <n v="3449"/>
    <n v="19"/>
    <n v="8381.07"/>
    <x v="8720"/>
    <s v="UPI"/>
    <x v="0"/>
    <n v="5"/>
    <n v="2023"/>
    <n v="5"/>
    <x v="11"/>
    <n v="2"/>
    <n v="19"/>
    <n v="2"/>
    <n v="2"/>
    <x v="5"/>
    <x v="1"/>
    <n v="196593"/>
    <n v="0.19"/>
  </r>
  <r>
    <x v="8862"/>
    <d v="2023-10-05T00:00:00"/>
    <s v="Customer_1132"/>
    <x v="2"/>
    <x v="1"/>
    <x v="2"/>
    <x v="7"/>
    <n v="7"/>
    <n v="2540"/>
    <n v="1"/>
    <n v="17602.2"/>
    <x v="8721"/>
    <s v="UPI"/>
    <x v="2"/>
    <n v="7"/>
    <n v="2023"/>
    <n v="10"/>
    <x v="1"/>
    <n v="4"/>
    <n v="40"/>
    <n v="1"/>
    <n v="4"/>
    <x v="4"/>
    <x v="1"/>
    <n v="17780"/>
    <n v="0.1"/>
  </r>
  <r>
    <x v="8863"/>
    <d v="2023-12-04T00:00:00"/>
    <s v="Customer_2"/>
    <x v="3"/>
    <x v="3"/>
    <x v="2"/>
    <x v="7"/>
    <n v="4"/>
    <n v="1221"/>
    <n v="12"/>
    <n v="4297.92"/>
    <x v="8722"/>
    <s v="UPI"/>
    <x v="1"/>
    <n v="1"/>
    <n v="2023"/>
    <n v="12"/>
    <x v="2"/>
    <n v="4"/>
    <n v="49"/>
    <n v="2"/>
    <n v="1"/>
    <x v="3"/>
    <x v="1"/>
    <n v="58608"/>
    <n v="0.1"/>
  </r>
  <r>
    <x v="8864"/>
    <d v="2023-02-07T00:00:00"/>
    <s v="Customer_1367"/>
    <x v="0"/>
    <x v="3"/>
    <x v="0"/>
    <x v="6"/>
    <n v="1"/>
    <n v="1764"/>
    <n v="20"/>
    <n v="1411.2"/>
    <x v="8723"/>
    <s v="UPI"/>
    <x v="2"/>
    <n v="4"/>
    <n v="2023"/>
    <n v="2"/>
    <x v="3"/>
    <n v="1"/>
    <n v="6"/>
    <n v="2"/>
    <n v="2"/>
    <x v="5"/>
    <x v="1"/>
    <n v="35280"/>
    <n v="0.06"/>
  </r>
  <r>
    <x v="8865"/>
    <d v="2023-12-21T00:00:00"/>
    <s v="Customer_1242"/>
    <x v="0"/>
    <x v="1"/>
    <x v="0"/>
    <x v="4"/>
    <n v="7"/>
    <n v="986"/>
    <n v="11"/>
    <n v="6142.78"/>
    <x v="8724"/>
    <s v="Card"/>
    <x v="0"/>
    <n v="5"/>
    <n v="2023"/>
    <n v="12"/>
    <x v="2"/>
    <n v="4"/>
    <n v="51"/>
    <n v="4"/>
    <n v="4"/>
    <x v="4"/>
    <x v="1"/>
    <n v="75922"/>
    <n v="0.18"/>
  </r>
  <r>
    <x v="8866"/>
    <d v="2023-03-16T00:00:00"/>
    <s v="Customer_1157"/>
    <x v="2"/>
    <x v="0"/>
    <x v="0"/>
    <x v="4"/>
    <n v="4"/>
    <n v="1794"/>
    <n v="27"/>
    <n v="5238.4799999999996"/>
    <x v="8725"/>
    <s v="UPI"/>
    <x v="0"/>
    <n v="4"/>
    <n v="2023"/>
    <n v="3"/>
    <x v="9"/>
    <n v="1"/>
    <n v="11"/>
    <n v="3"/>
    <n v="4"/>
    <x v="4"/>
    <x v="1"/>
    <n v="193752"/>
    <n v="0.16"/>
  </r>
  <r>
    <x v="8867"/>
    <d v="2023-02-11T00:00:00"/>
    <s v="Customer_856"/>
    <x v="2"/>
    <x v="3"/>
    <x v="0"/>
    <x v="6"/>
    <n v="3"/>
    <n v="4417"/>
    <n v="17"/>
    <n v="10998.33"/>
    <x v="8726"/>
    <s v="Cash"/>
    <x v="1"/>
    <n v="4"/>
    <n v="2023"/>
    <n v="2"/>
    <x v="3"/>
    <n v="1"/>
    <n v="6"/>
    <n v="2"/>
    <n v="6"/>
    <x v="0"/>
    <x v="0"/>
    <n v="225267"/>
    <n v="0.18"/>
  </r>
  <r>
    <x v="8868"/>
    <d v="2023-01-22T00:00:00"/>
    <s v="Customer_264"/>
    <x v="3"/>
    <x v="1"/>
    <x v="2"/>
    <x v="5"/>
    <n v="8"/>
    <n v="1452"/>
    <n v="17"/>
    <n v="9641.2800000000007"/>
    <x v="8727"/>
    <s v="Cash"/>
    <x v="2"/>
    <n v="3"/>
    <n v="2023"/>
    <n v="1"/>
    <x v="0"/>
    <n v="1"/>
    <n v="4"/>
    <n v="4"/>
    <n v="0"/>
    <x v="2"/>
    <x v="0"/>
    <n v="197472"/>
    <n v="0.08"/>
  </r>
  <r>
    <x v="8869"/>
    <d v="2023-01-11T00:00:00"/>
    <s v="Customer_159"/>
    <x v="0"/>
    <x v="3"/>
    <x v="2"/>
    <x v="7"/>
    <n v="2"/>
    <n v="3758"/>
    <n v="27"/>
    <n v="5486.68"/>
    <x v="8728"/>
    <s v="Card"/>
    <x v="0"/>
    <n v="5"/>
    <n v="2023"/>
    <n v="1"/>
    <x v="0"/>
    <n v="1"/>
    <n v="2"/>
    <n v="2"/>
    <n v="3"/>
    <x v="6"/>
    <x v="1"/>
    <n v="202932"/>
    <n v="0.11"/>
  </r>
  <r>
    <x v="8870"/>
    <d v="2023-02-11T00:00:00"/>
    <s v="Customer_514"/>
    <x v="1"/>
    <x v="0"/>
    <x v="2"/>
    <x v="2"/>
    <n v="3"/>
    <n v="402"/>
    <n v="12"/>
    <n v="1061.28"/>
    <x v="8729"/>
    <s v="UPI"/>
    <x v="1"/>
    <n v="2"/>
    <n v="2023"/>
    <n v="2"/>
    <x v="3"/>
    <n v="1"/>
    <n v="6"/>
    <n v="2"/>
    <n v="6"/>
    <x v="0"/>
    <x v="0"/>
    <n v="14472"/>
    <n v="0.1"/>
  </r>
  <r>
    <x v="8871"/>
    <d v="2023-12-24T00:00:00"/>
    <s v="Customer_1041"/>
    <x v="2"/>
    <x v="2"/>
    <x v="1"/>
    <x v="8"/>
    <n v="9"/>
    <n v="2107"/>
    <n v="11"/>
    <n v="16877.07"/>
    <x v="8730"/>
    <s v="UPI"/>
    <x v="1"/>
    <n v="1"/>
    <n v="2023"/>
    <n v="12"/>
    <x v="2"/>
    <n v="4"/>
    <n v="52"/>
    <n v="5"/>
    <n v="0"/>
    <x v="2"/>
    <x v="0"/>
    <n v="208593"/>
    <n v="0.13"/>
  </r>
  <r>
    <x v="8872"/>
    <d v="2023-08-11T00:00:00"/>
    <s v="Customer_1471"/>
    <x v="2"/>
    <x v="3"/>
    <x v="0"/>
    <x v="4"/>
    <n v="4"/>
    <n v="3012"/>
    <n v="29"/>
    <n v="8554.08"/>
    <x v="8731"/>
    <s v="Cash"/>
    <x v="0"/>
    <n v="5"/>
    <n v="2023"/>
    <n v="8"/>
    <x v="4"/>
    <n v="3"/>
    <n v="32"/>
    <n v="2"/>
    <n v="5"/>
    <x v="1"/>
    <x v="1"/>
    <n v="349392"/>
    <n v="0.13"/>
  </r>
  <r>
    <x v="8873"/>
    <d v="2023-06-18T00:00:00"/>
    <s v="Customer_1302"/>
    <x v="0"/>
    <x v="2"/>
    <x v="2"/>
    <x v="7"/>
    <n v="2"/>
    <n v="1096"/>
    <n v="23"/>
    <n v="1687.84"/>
    <x v="8732"/>
    <s v="Cash"/>
    <x v="0"/>
    <n v="3"/>
    <n v="2023"/>
    <n v="6"/>
    <x v="7"/>
    <n v="2"/>
    <n v="25"/>
    <n v="4"/>
    <n v="0"/>
    <x v="2"/>
    <x v="0"/>
    <n v="50416"/>
    <n v="0.17"/>
  </r>
  <r>
    <x v="8874"/>
    <d v="2023-04-03T00:00:00"/>
    <s v="Customer_1335"/>
    <x v="2"/>
    <x v="3"/>
    <x v="0"/>
    <x v="4"/>
    <n v="5"/>
    <n v="3955"/>
    <n v="2"/>
    <n v="19379.5"/>
    <x v="8733"/>
    <s v="UPI"/>
    <x v="0"/>
    <n v="6"/>
    <n v="2023"/>
    <n v="4"/>
    <x v="8"/>
    <n v="2"/>
    <n v="14"/>
    <n v="2"/>
    <n v="1"/>
    <x v="3"/>
    <x v="1"/>
    <n v="39550"/>
    <n v="0.14000000000000001"/>
  </r>
  <r>
    <x v="8875"/>
    <d v="2023-10-21T00:00:00"/>
    <s v="Customer_375"/>
    <x v="0"/>
    <x v="1"/>
    <x v="0"/>
    <x v="6"/>
    <n v="8"/>
    <n v="3847"/>
    <n v="15"/>
    <n v="26159.599999999999"/>
    <x v="8734"/>
    <s v="Cash"/>
    <x v="0"/>
    <n v="3"/>
    <n v="2023"/>
    <n v="10"/>
    <x v="1"/>
    <n v="4"/>
    <n v="42"/>
    <n v="3"/>
    <n v="6"/>
    <x v="0"/>
    <x v="0"/>
    <n v="461640"/>
    <n v="0.06"/>
  </r>
  <r>
    <x v="8876"/>
    <d v="2023-01-27T00:00:00"/>
    <s v="Customer_1473"/>
    <x v="0"/>
    <x v="1"/>
    <x v="0"/>
    <x v="4"/>
    <n v="5"/>
    <n v="650"/>
    <n v="18"/>
    <n v="2665"/>
    <x v="8735"/>
    <s v="UPI"/>
    <x v="0"/>
    <n v="2"/>
    <n v="2023"/>
    <n v="1"/>
    <x v="0"/>
    <n v="1"/>
    <n v="4"/>
    <n v="4"/>
    <n v="5"/>
    <x v="1"/>
    <x v="1"/>
    <n v="58500"/>
    <n v="0.13"/>
  </r>
  <r>
    <x v="8877"/>
    <d v="2023-10-05T00:00:00"/>
    <s v="Customer_1354"/>
    <x v="0"/>
    <x v="0"/>
    <x v="2"/>
    <x v="2"/>
    <n v="2"/>
    <n v="4884"/>
    <n v="8"/>
    <n v="8986.56"/>
    <x v="8736"/>
    <s v="Card"/>
    <x v="1"/>
    <n v="1"/>
    <n v="2023"/>
    <n v="10"/>
    <x v="1"/>
    <n v="4"/>
    <n v="40"/>
    <n v="1"/>
    <n v="4"/>
    <x v="4"/>
    <x v="1"/>
    <n v="78144"/>
    <n v="0.14000000000000001"/>
  </r>
  <r>
    <x v="8878"/>
    <d v="2023-07-15T00:00:00"/>
    <s v="Customer_1979"/>
    <x v="1"/>
    <x v="2"/>
    <x v="1"/>
    <x v="8"/>
    <n v="1"/>
    <n v="1248"/>
    <n v="25"/>
    <n v="936"/>
    <x v="8737"/>
    <s v="Card"/>
    <x v="1"/>
    <n v="2"/>
    <n v="2023"/>
    <n v="7"/>
    <x v="10"/>
    <n v="3"/>
    <n v="28"/>
    <n v="3"/>
    <n v="6"/>
    <x v="0"/>
    <x v="0"/>
    <n v="31200"/>
    <n v="0.18"/>
  </r>
  <r>
    <x v="8879"/>
    <d v="2023-10-10T00:00:00"/>
    <s v="Customer_171"/>
    <x v="3"/>
    <x v="1"/>
    <x v="0"/>
    <x v="4"/>
    <n v="6"/>
    <n v="3553"/>
    <n v="29"/>
    <n v="15135.78"/>
    <x v="8738"/>
    <s v="Cash"/>
    <x v="1"/>
    <n v="5"/>
    <n v="2023"/>
    <n v="10"/>
    <x v="1"/>
    <n v="4"/>
    <n v="41"/>
    <n v="2"/>
    <n v="2"/>
    <x v="5"/>
    <x v="1"/>
    <n v="618222"/>
    <n v="0.16"/>
  </r>
  <r>
    <x v="8880"/>
    <d v="2023-02-15T00:00:00"/>
    <s v="Customer_1075"/>
    <x v="3"/>
    <x v="0"/>
    <x v="2"/>
    <x v="7"/>
    <n v="10"/>
    <n v="1641"/>
    <n v="2"/>
    <n v="16081.8"/>
    <x v="8739"/>
    <s v="Card"/>
    <x v="2"/>
    <n v="4"/>
    <n v="2023"/>
    <n v="2"/>
    <x v="3"/>
    <n v="1"/>
    <n v="7"/>
    <n v="3"/>
    <n v="3"/>
    <x v="6"/>
    <x v="1"/>
    <n v="32820"/>
    <n v="0.16"/>
  </r>
  <r>
    <x v="8881"/>
    <d v="2023-01-01T00:00:00"/>
    <s v="Customer_1681"/>
    <x v="3"/>
    <x v="3"/>
    <x v="1"/>
    <x v="1"/>
    <n v="3"/>
    <n v="1670"/>
    <n v="29"/>
    <n v="3557.1"/>
    <x v="8740"/>
    <s v="UPI"/>
    <x v="0"/>
    <n v="3"/>
    <n v="2023"/>
    <n v="1"/>
    <x v="0"/>
    <n v="1"/>
    <n v="1"/>
    <n v="1"/>
    <n v="0"/>
    <x v="2"/>
    <x v="0"/>
    <n v="145290"/>
    <n v="0.18"/>
  </r>
  <r>
    <x v="8882"/>
    <d v="2023-05-12T00:00:00"/>
    <s v="Customer_1098"/>
    <x v="0"/>
    <x v="1"/>
    <x v="2"/>
    <x v="7"/>
    <n v="6"/>
    <n v="3340"/>
    <n v="29"/>
    <n v="14228.4"/>
    <x v="8741"/>
    <s v="Cash"/>
    <x v="2"/>
    <n v="1"/>
    <n v="2023"/>
    <n v="5"/>
    <x v="11"/>
    <n v="2"/>
    <n v="19"/>
    <n v="2"/>
    <n v="5"/>
    <x v="1"/>
    <x v="1"/>
    <n v="581160"/>
    <n v="0.05"/>
  </r>
  <r>
    <x v="8883"/>
    <d v="2023-07-22T00:00:00"/>
    <s v="Customer_1622"/>
    <x v="0"/>
    <x v="1"/>
    <x v="2"/>
    <x v="5"/>
    <n v="2"/>
    <n v="3657"/>
    <n v="2"/>
    <n v="7167.72"/>
    <x v="8742"/>
    <s v="UPI"/>
    <x v="1"/>
    <n v="1"/>
    <n v="2023"/>
    <n v="7"/>
    <x v="10"/>
    <n v="3"/>
    <n v="29"/>
    <n v="4"/>
    <n v="6"/>
    <x v="0"/>
    <x v="0"/>
    <n v="14628"/>
    <n v="0.1"/>
  </r>
  <r>
    <x v="8884"/>
    <d v="2023-02-26T00:00:00"/>
    <s v="Customer_1604"/>
    <x v="1"/>
    <x v="3"/>
    <x v="2"/>
    <x v="2"/>
    <n v="4"/>
    <n v="4344"/>
    <n v="26"/>
    <n v="12858.24"/>
    <x v="8743"/>
    <s v="Card"/>
    <x v="1"/>
    <n v="6"/>
    <n v="2023"/>
    <n v="2"/>
    <x v="3"/>
    <n v="1"/>
    <n v="9"/>
    <n v="5"/>
    <n v="0"/>
    <x v="2"/>
    <x v="0"/>
    <n v="451776"/>
    <n v="0.13"/>
  </r>
  <r>
    <x v="8885"/>
    <d v="2023-09-06T00:00:00"/>
    <s v="Customer_1516"/>
    <x v="3"/>
    <x v="2"/>
    <x v="1"/>
    <x v="8"/>
    <n v="5"/>
    <n v="2283"/>
    <n v="21"/>
    <n v="9017.85"/>
    <x v="8744"/>
    <s v="Card"/>
    <x v="0"/>
    <n v="5"/>
    <n v="2023"/>
    <n v="9"/>
    <x v="5"/>
    <n v="3"/>
    <n v="36"/>
    <n v="2"/>
    <n v="3"/>
    <x v="6"/>
    <x v="1"/>
    <n v="239715"/>
    <n v="0.14000000000000001"/>
  </r>
  <r>
    <x v="8886"/>
    <d v="2023-10-17T00:00:00"/>
    <s v="Customer_40"/>
    <x v="1"/>
    <x v="3"/>
    <x v="2"/>
    <x v="2"/>
    <n v="2"/>
    <n v="1853"/>
    <n v="11"/>
    <n v="3298.34"/>
    <x v="8745"/>
    <s v="Card"/>
    <x v="1"/>
    <n v="7"/>
    <n v="2023"/>
    <n v="10"/>
    <x v="1"/>
    <n v="4"/>
    <n v="42"/>
    <n v="3"/>
    <n v="2"/>
    <x v="5"/>
    <x v="1"/>
    <n v="40766"/>
    <n v="7.0000000000000007E-2"/>
  </r>
  <r>
    <x v="8887"/>
    <d v="2023-09-20T00:00:00"/>
    <s v="Customer_1996"/>
    <x v="1"/>
    <x v="2"/>
    <x v="1"/>
    <x v="8"/>
    <n v="6"/>
    <n v="3955"/>
    <n v="1"/>
    <n v="23492.7"/>
    <x v="8746"/>
    <s v="UPI"/>
    <x v="0"/>
    <n v="3"/>
    <n v="2023"/>
    <n v="9"/>
    <x v="5"/>
    <n v="3"/>
    <n v="38"/>
    <n v="4"/>
    <n v="3"/>
    <x v="6"/>
    <x v="1"/>
    <n v="23730"/>
    <n v="0.05"/>
  </r>
  <r>
    <x v="8888"/>
    <d v="2023-01-11T00:00:00"/>
    <s v="Customer_658"/>
    <x v="0"/>
    <x v="1"/>
    <x v="2"/>
    <x v="2"/>
    <n v="5"/>
    <n v="3199"/>
    <n v="21"/>
    <n v="12636.05"/>
    <x v="8747"/>
    <s v="Cash"/>
    <x v="1"/>
    <n v="1"/>
    <n v="2023"/>
    <n v="1"/>
    <x v="0"/>
    <n v="1"/>
    <n v="2"/>
    <n v="2"/>
    <n v="3"/>
    <x v="6"/>
    <x v="1"/>
    <n v="335895"/>
    <n v="0.16"/>
  </r>
  <r>
    <x v="8889"/>
    <d v="2023-05-20T00:00:00"/>
    <s v="Customer_1303"/>
    <x v="1"/>
    <x v="2"/>
    <x v="0"/>
    <x v="0"/>
    <n v="4"/>
    <n v="4354"/>
    <n v="23"/>
    <n v="13410.32"/>
    <x v="8748"/>
    <s v="Card"/>
    <x v="1"/>
    <n v="4"/>
    <n v="2023"/>
    <n v="5"/>
    <x v="11"/>
    <n v="2"/>
    <n v="20"/>
    <n v="3"/>
    <n v="6"/>
    <x v="0"/>
    <x v="0"/>
    <n v="400568"/>
    <n v="0.14000000000000001"/>
  </r>
  <r>
    <x v="8890"/>
    <d v="2023-07-12T00:00:00"/>
    <s v="Customer_1159"/>
    <x v="3"/>
    <x v="0"/>
    <x v="2"/>
    <x v="2"/>
    <n v="6"/>
    <n v="1442"/>
    <n v="22"/>
    <n v="6748.56"/>
    <x v="8749"/>
    <s v="UPI"/>
    <x v="1"/>
    <n v="5"/>
    <n v="2023"/>
    <n v="7"/>
    <x v="10"/>
    <n v="3"/>
    <n v="28"/>
    <n v="3"/>
    <n v="3"/>
    <x v="6"/>
    <x v="1"/>
    <n v="190344"/>
    <n v="0.05"/>
  </r>
  <r>
    <x v="8891"/>
    <d v="2023-12-15T00:00:00"/>
    <s v="Customer_540"/>
    <x v="1"/>
    <x v="1"/>
    <x v="2"/>
    <x v="5"/>
    <n v="3"/>
    <n v="3755"/>
    <n v="10"/>
    <n v="10138.5"/>
    <x v="8750"/>
    <s v="Card"/>
    <x v="1"/>
    <n v="2"/>
    <n v="2023"/>
    <n v="12"/>
    <x v="2"/>
    <n v="4"/>
    <n v="50"/>
    <n v="3"/>
    <n v="5"/>
    <x v="1"/>
    <x v="1"/>
    <n v="112650"/>
    <n v="0.13"/>
  </r>
  <r>
    <x v="8892"/>
    <d v="2023-01-29T00:00:00"/>
    <s v="Customer_763"/>
    <x v="1"/>
    <x v="1"/>
    <x v="1"/>
    <x v="8"/>
    <n v="1"/>
    <n v="4916"/>
    <n v="1"/>
    <n v="4866.84"/>
    <x v="8751"/>
    <s v="UPI"/>
    <x v="2"/>
    <n v="7"/>
    <n v="2023"/>
    <n v="1"/>
    <x v="0"/>
    <n v="1"/>
    <n v="5"/>
    <n v="5"/>
    <n v="0"/>
    <x v="2"/>
    <x v="0"/>
    <n v="4916"/>
    <n v="0.06"/>
  </r>
  <r>
    <x v="8893"/>
    <d v="2023-09-30T00:00:00"/>
    <s v="Customer_230"/>
    <x v="3"/>
    <x v="2"/>
    <x v="1"/>
    <x v="8"/>
    <n v="4"/>
    <n v="1484"/>
    <n v="22"/>
    <n v="4630.08"/>
    <x v="8752"/>
    <s v="Card"/>
    <x v="2"/>
    <n v="4"/>
    <n v="2023"/>
    <n v="9"/>
    <x v="5"/>
    <n v="3"/>
    <n v="39"/>
    <n v="5"/>
    <n v="6"/>
    <x v="0"/>
    <x v="0"/>
    <n v="130592"/>
    <n v="0.12"/>
  </r>
  <r>
    <x v="8894"/>
    <d v="2023-03-10T00:00:00"/>
    <s v="Customer_1918"/>
    <x v="2"/>
    <x v="0"/>
    <x v="2"/>
    <x v="2"/>
    <n v="7"/>
    <n v="1445"/>
    <n v="22"/>
    <n v="7889.7"/>
    <x v="8753"/>
    <s v="UPI"/>
    <x v="2"/>
    <n v="6"/>
    <n v="2023"/>
    <n v="3"/>
    <x v="9"/>
    <n v="1"/>
    <n v="10"/>
    <n v="2"/>
    <n v="5"/>
    <x v="1"/>
    <x v="1"/>
    <n v="222530"/>
    <n v="0.19"/>
  </r>
  <r>
    <x v="8895"/>
    <d v="2023-04-20T00:00:00"/>
    <s v="Customer_12"/>
    <x v="1"/>
    <x v="3"/>
    <x v="0"/>
    <x v="0"/>
    <n v="3"/>
    <n v="2466"/>
    <n v="8"/>
    <n v="6806.16"/>
    <x v="8754"/>
    <s v="UPI"/>
    <x v="2"/>
    <n v="5"/>
    <n v="2023"/>
    <n v="4"/>
    <x v="8"/>
    <n v="2"/>
    <n v="16"/>
    <n v="4"/>
    <n v="4"/>
    <x v="4"/>
    <x v="1"/>
    <n v="59184"/>
    <n v="0.09"/>
  </r>
  <r>
    <x v="8896"/>
    <d v="2023-02-27T00:00:00"/>
    <s v="Customer_1562"/>
    <x v="1"/>
    <x v="2"/>
    <x v="2"/>
    <x v="2"/>
    <n v="9"/>
    <n v="1726"/>
    <n v="16"/>
    <n v="13048.56"/>
    <x v="8755"/>
    <s v="Card"/>
    <x v="2"/>
    <n v="6"/>
    <n v="2023"/>
    <n v="2"/>
    <x v="3"/>
    <n v="1"/>
    <n v="9"/>
    <n v="5"/>
    <n v="1"/>
    <x v="3"/>
    <x v="1"/>
    <n v="248544"/>
    <n v="0.16"/>
  </r>
  <r>
    <x v="8897"/>
    <d v="2023-09-02T00:00:00"/>
    <s v="Customer_1813"/>
    <x v="2"/>
    <x v="2"/>
    <x v="2"/>
    <x v="7"/>
    <n v="9"/>
    <n v="4474"/>
    <n v="4"/>
    <n v="38655.360000000001"/>
    <x v="8756"/>
    <s v="Card"/>
    <x v="2"/>
    <n v="4"/>
    <n v="2023"/>
    <n v="9"/>
    <x v="5"/>
    <n v="3"/>
    <n v="35"/>
    <n v="1"/>
    <n v="6"/>
    <x v="0"/>
    <x v="0"/>
    <n v="161064"/>
    <n v="0.13"/>
  </r>
  <r>
    <x v="8898"/>
    <d v="2023-08-04T00:00:00"/>
    <s v="Customer_1478"/>
    <x v="1"/>
    <x v="2"/>
    <x v="0"/>
    <x v="6"/>
    <n v="2"/>
    <n v="3139"/>
    <n v="0"/>
    <n v="6278"/>
    <x v="8757"/>
    <s v="Cash"/>
    <x v="1"/>
    <n v="1"/>
    <n v="2023"/>
    <n v="8"/>
    <x v="4"/>
    <n v="3"/>
    <n v="31"/>
    <n v="1"/>
    <n v="5"/>
    <x v="1"/>
    <x v="1"/>
    <n v="0"/>
    <n v="0.19"/>
  </r>
  <r>
    <x v="8899"/>
    <d v="2023-05-05T00:00:00"/>
    <s v="Customer_1583"/>
    <x v="1"/>
    <x v="1"/>
    <x v="2"/>
    <x v="7"/>
    <n v="5"/>
    <n v="3957"/>
    <n v="15"/>
    <n v="16817.25"/>
    <x v="8758"/>
    <s v="Cash"/>
    <x v="2"/>
    <n v="3"/>
    <n v="2023"/>
    <n v="5"/>
    <x v="11"/>
    <n v="2"/>
    <n v="18"/>
    <n v="1"/>
    <n v="5"/>
    <x v="1"/>
    <x v="1"/>
    <n v="296775"/>
    <n v="0.11"/>
  </r>
  <r>
    <x v="8900"/>
    <d v="2023-06-27T00:00:00"/>
    <s v="Customer_690"/>
    <x v="0"/>
    <x v="0"/>
    <x v="0"/>
    <x v="6"/>
    <n v="6"/>
    <n v="1498"/>
    <n v="27"/>
    <n v="6561.24"/>
    <x v="8759"/>
    <s v="Card"/>
    <x v="1"/>
    <n v="1"/>
    <n v="2023"/>
    <n v="6"/>
    <x v="7"/>
    <n v="2"/>
    <n v="26"/>
    <n v="5"/>
    <n v="2"/>
    <x v="5"/>
    <x v="1"/>
    <n v="242676"/>
    <n v="0.13"/>
  </r>
  <r>
    <x v="8901"/>
    <d v="2023-05-20T00:00:00"/>
    <s v="Customer_1593"/>
    <x v="1"/>
    <x v="3"/>
    <x v="2"/>
    <x v="7"/>
    <n v="9"/>
    <n v="240"/>
    <n v="19"/>
    <n v="1749.6"/>
    <x v="8760"/>
    <s v="Card"/>
    <x v="1"/>
    <n v="3"/>
    <n v="2023"/>
    <n v="5"/>
    <x v="11"/>
    <n v="2"/>
    <n v="20"/>
    <n v="3"/>
    <n v="6"/>
    <x v="0"/>
    <x v="0"/>
    <n v="41040"/>
    <n v="0.1"/>
  </r>
  <r>
    <x v="8902"/>
    <d v="2023-10-28T00:00:00"/>
    <s v="Customer_760"/>
    <x v="1"/>
    <x v="3"/>
    <x v="0"/>
    <x v="4"/>
    <n v="8"/>
    <n v="979"/>
    <n v="21"/>
    <n v="6187.28"/>
    <x v="8761"/>
    <s v="Cash"/>
    <x v="1"/>
    <n v="6"/>
    <n v="2023"/>
    <n v="10"/>
    <x v="1"/>
    <n v="4"/>
    <n v="43"/>
    <n v="4"/>
    <n v="6"/>
    <x v="0"/>
    <x v="0"/>
    <n v="164472"/>
    <n v="0.05"/>
  </r>
  <r>
    <x v="8903"/>
    <d v="2023-02-24T00:00:00"/>
    <s v="Customer_514"/>
    <x v="2"/>
    <x v="0"/>
    <x v="1"/>
    <x v="8"/>
    <n v="7"/>
    <n v="4086"/>
    <n v="9"/>
    <n v="26027.82"/>
    <x v="8762"/>
    <s v="UPI"/>
    <x v="0"/>
    <n v="4"/>
    <n v="2023"/>
    <n v="2"/>
    <x v="3"/>
    <n v="1"/>
    <n v="8"/>
    <n v="4"/>
    <n v="5"/>
    <x v="1"/>
    <x v="1"/>
    <n v="257418"/>
    <n v="0.06"/>
  </r>
  <r>
    <x v="8904"/>
    <d v="2023-12-15T00:00:00"/>
    <s v="Customer_1273"/>
    <x v="0"/>
    <x v="3"/>
    <x v="0"/>
    <x v="4"/>
    <n v="2"/>
    <n v="1059"/>
    <n v="10"/>
    <n v="1906.2"/>
    <x v="8763"/>
    <s v="UPI"/>
    <x v="2"/>
    <n v="7"/>
    <n v="2023"/>
    <n v="12"/>
    <x v="2"/>
    <n v="4"/>
    <n v="50"/>
    <n v="3"/>
    <n v="5"/>
    <x v="1"/>
    <x v="1"/>
    <n v="21180"/>
    <n v="0.06"/>
  </r>
  <r>
    <x v="8905"/>
    <d v="2023-01-13T00:00:00"/>
    <s v="Customer_722"/>
    <x v="0"/>
    <x v="2"/>
    <x v="0"/>
    <x v="6"/>
    <n v="5"/>
    <n v="1099"/>
    <n v="15"/>
    <n v="4670.75"/>
    <x v="8764"/>
    <s v="Cash"/>
    <x v="2"/>
    <n v="4"/>
    <n v="2023"/>
    <n v="1"/>
    <x v="0"/>
    <n v="1"/>
    <n v="2"/>
    <n v="2"/>
    <n v="5"/>
    <x v="1"/>
    <x v="1"/>
    <n v="82425"/>
    <n v="0.13"/>
  </r>
  <r>
    <x v="8906"/>
    <d v="2023-09-04T00:00:00"/>
    <s v="Customer_1658"/>
    <x v="3"/>
    <x v="2"/>
    <x v="0"/>
    <x v="0"/>
    <n v="1"/>
    <n v="4250"/>
    <n v="20"/>
    <n v="3400"/>
    <x v="8765"/>
    <s v="Cash"/>
    <x v="1"/>
    <n v="3"/>
    <n v="2023"/>
    <n v="9"/>
    <x v="5"/>
    <n v="3"/>
    <n v="36"/>
    <n v="2"/>
    <n v="1"/>
    <x v="3"/>
    <x v="1"/>
    <n v="85000"/>
    <n v="0.19"/>
  </r>
  <r>
    <x v="8907"/>
    <d v="2023-03-18T00:00:00"/>
    <s v="Customer_1508"/>
    <x v="3"/>
    <x v="1"/>
    <x v="0"/>
    <x v="4"/>
    <n v="1"/>
    <n v="2387"/>
    <n v="26"/>
    <n v="1766.38"/>
    <x v="8766"/>
    <s v="Card"/>
    <x v="1"/>
    <n v="6"/>
    <n v="2023"/>
    <n v="3"/>
    <x v="9"/>
    <n v="1"/>
    <n v="11"/>
    <n v="3"/>
    <n v="6"/>
    <x v="0"/>
    <x v="0"/>
    <n v="62062"/>
    <n v="0.2"/>
  </r>
  <r>
    <x v="8908"/>
    <d v="2023-04-08T00:00:00"/>
    <s v="Customer_15"/>
    <x v="1"/>
    <x v="0"/>
    <x v="0"/>
    <x v="6"/>
    <n v="9"/>
    <n v="1267"/>
    <n v="15"/>
    <n v="9692.5499999999993"/>
    <x v="8767"/>
    <s v="Card"/>
    <x v="1"/>
    <n v="1"/>
    <n v="2023"/>
    <n v="4"/>
    <x v="8"/>
    <n v="2"/>
    <n v="14"/>
    <n v="2"/>
    <n v="6"/>
    <x v="0"/>
    <x v="0"/>
    <n v="171045"/>
    <n v="0.1"/>
  </r>
  <r>
    <x v="8909"/>
    <d v="2023-03-13T00:00:00"/>
    <s v="Customer_816"/>
    <x v="1"/>
    <x v="3"/>
    <x v="0"/>
    <x v="6"/>
    <n v="7"/>
    <n v="2966"/>
    <n v="20"/>
    <n v="16609.599999999999"/>
    <x v="8768"/>
    <s v="Card"/>
    <x v="0"/>
    <n v="4"/>
    <n v="2023"/>
    <n v="3"/>
    <x v="9"/>
    <n v="1"/>
    <n v="11"/>
    <n v="3"/>
    <n v="1"/>
    <x v="3"/>
    <x v="1"/>
    <n v="415240"/>
    <n v="0.12"/>
  </r>
  <r>
    <x v="8910"/>
    <d v="2023-08-01T00:00:00"/>
    <s v="Customer_216"/>
    <x v="1"/>
    <x v="3"/>
    <x v="1"/>
    <x v="1"/>
    <n v="7"/>
    <n v="2579"/>
    <n v="0"/>
    <n v="18053"/>
    <x v="8769"/>
    <s v="UPI"/>
    <x v="1"/>
    <n v="7"/>
    <n v="2023"/>
    <n v="8"/>
    <x v="4"/>
    <n v="3"/>
    <n v="31"/>
    <n v="1"/>
    <n v="2"/>
    <x v="5"/>
    <x v="1"/>
    <n v="0"/>
    <n v="0.16"/>
  </r>
  <r>
    <x v="8911"/>
    <d v="2023-02-21T00:00:00"/>
    <s v="Customer_158"/>
    <x v="0"/>
    <x v="1"/>
    <x v="1"/>
    <x v="3"/>
    <n v="9"/>
    <n v="1823"/>
    <n v="4"/>
    <n v="15750.72"/>
    <x v="8770"/>
    <s v="Cash"/>
    <x v="0"/>
    <n v="2"/>
    <n v="2023"/>
    <n v="2"/>
    <x v="3"/>
    <n v="1"/>
    <n v="8"/>
    <n v="4"/>
    <n v="2"/>
    <x v="5"/>
    <x v="1"/>
    <n v="65628"/>
    <n v="7.0000000000000007E-2"/>
  </r>
  <r>
    <x v="8912"/>
    <d v="2023-02-18T00:00:00"/>
    <s v="Customer_984"/>
    <x v="2"/>
    <x v="3"/>
    <x v="1"/>
    <x v="8"/>
    <n v="9"/>
    <n v="3006"/>
    <n v="20"/>
    <n v="21643.200000000001"/>
    <x v="8771"/>
    <s v="UPI"/>
    <x v="2"/>
    <n v="2"/>
    <n v="2023"/>
    <n v="2"/>
    <x v="3"/>
    <n v="1"/>
    <n v="7"/>
    <n v="3"/>
    <n v="6"/>
    <x v="0"/>
    <x v="0"/>
    <n v="541080"/>
    <n v="0.11"/>
  </r>
  <r>
    <x v="8913"/>
    <d v="2023-02-03T00:00:00"/>
    <s v="Customer_617"/>
    <x v="0"/>
    <x v="2"/>
    <x v="0"/>
    <x v="0"/>
    <n v="7"/>
    <n v="4558"/>
    <n v="10"/>
    <n v="28715.4"/>
    <x v="8772"/>
    <s v="UPI"/>
    <x v="1"/>
    <n v="7"/>
    <n v="2023"/>
    <n v="2"/>
    <x v="3"/>
    <n v="1"/>
    <n v="5"/>
    <n v="1"/>
    <n v="5"/>
    <x v="1"/>
    <x v="1"/>
    <n v="319060"/>
    <n v="0.18"/>
  </r>
  <r>
    <x v="8914"/>
    <d v="2023-12-17T00:00:00"/>
    <s v="Customer_1888"/>
    <x v="3"/>
    <x v="1"/>
    <x v="0"/>
    <x v="4"/>
    <n v="7"/>
    <n v="3186"/>
    <n v="11"/>
    <n v="19848.78"/>
    <x v="8773"/>
    <s v="Cash"/>
    <x v="2"/>
    <n v="4"/>
    <n v="2023"/>
    <n v="12"/>
    <x v="2"/>
    <n v="4"/>
    <n v="51"/>
    <n v="4"/>
    <n v="0"/>
    <x v="2"/>
    <x v="0"/>
    <n v="245322"/>
    <n v="0.1"/>
  </r>
  <r>
    <x v="8915"/>
    <d v="2023-03-25T00:00:00"/>
    <s v="Customer_1820"/>
    <x v="0"/>
    <x v="1"/>
    <x v="2"/>
    <x v="2"/>
    <n v="3"/>
    <n v="1272"/>
    <n v="19"/>
    <n v="3090.96"/>
    <x v="8774"/>
    <s v="Card"/>
    <x v="1"/>
    <n v="3"/>
    <n v="2023"/>
    <n v="3"/>
    <x v="9"/>
    <n v="1"/>
    <n v="12"/>
    <n v="4"/>
    <n v="6"/>
    <x v="0"/>
    <x v="0"/>
    <n v="72504"/>
    <n v="0.05"/>
  </r>
  <r>
    <x v="8916"/>
    <d v="2023-01-31T00:00:00"/>
    <s v="Customer_261"/>
    <x v="2"/>
    <x v="2"/>
    <x v="1"/>
    <x v="3"/>
    <n v="9"/>
    <n v="2613"/>
    <n v="20"/>
    <n v="18813.599999999999"/>
    <x v="8775"/>
    <s v="Card"/>
    <x v="0"/>
    <n v="3"/>
    <n v="2023"/>
    <n v="1"/>
    <x v="0"/>
    <n v="1"/>
    <n v="5"/>
    <n v="5"/>
    <n v="2"/>
    <x v="5"/>
    <x v="1"/>
    <n v="470340"/>
    <n v="0.12"/>
  </r>
  <r>
    <x v="8917"/>
    <d v="2023-03-15T00:00:00"/>
    <s v="Customer_1301"/>
    <x v="3"/>
    <x v="2"/>
    <x v="0"/>
    <x v="0"/>
    <n v="6"/>
    <n v="822"/>
    <n v="0"/>
    <n v="4932"/>
    <x v="7751"/>
    <s v="Card"/>
    <x v="0"/>
    <n v="5"/>
    <n v="2023"/>
    <n v="3"/>
    <x v="9"/>
    <n v="1"/>
    <n v="11"/>
    <n v="3"/>
    <n v="3"/>
    <x v="6"/>
    <x v="1"/>
    <n v="0"/>
    <n v="0.19"/>
  </r>
  <r>
    <x v="8918"/>
    <d v="2023-06-08T00:00:00"/>
    <s v="Customer_762"/>
    <x v="3"/>
    <x v="3"/>
    <x v="1"/>
    <x v="1"/>
    <n v="7"/>
    <n v="2512"/>
    <n v="27"/>
    <n v="12836.32"/>
    <x v="8776"/>
    <s v="Card"/>
    <x v="0"/>
    <n v="7"/>
    <n v="2023"/>
    <n v="6"/>
    <x v="7"/>
    <n v="2"/>
    <n v="23"/>
    <n v="2"/>
    <n v="4"/>
    <x v="4"/>
    <x v="1"/>
    <n v="474768"/>
    <n v="0.16"/>
  </r>
  <r>
    <x v="8919"/>
    <d v="2023-05-22T00:00:00"/>
    <s v="Customer_837"/>
    <x v="2"/>
    <x v="1"/>
    <x v="2"/>
    <x v="7"/>
    <n v="6"/>
    <n v="1890"/>
    <n v="15"/>
    <n v="9639"/>
    <x v="8777"/>
    <s v="Cash"/>
    <x v="0"/>
    <n v="4"/>
    <n v="2023"/>
    <n v="5"/>
    <x v="11"/>
    <n v="2"/>
    <n v="21"/>
    <n v="4"/>
    <n v="1"/>
    <x v="3"/>
    <x v="1"/>
    <n v="170100"/>
    <n v="0.17"/>
  </r>
  <r>
    <x v="8920"/>
    <d v="2023-03-08T00:00:00"/>
    <s v="Customer_210"/>
    <x v="3"/>
    <x v="1"/>
    <x v="0"/>
    <x v="4"/>
    <n v="4"/>
    <n v="1933"/>
    <n v="20"/>
    <n v="6185.6"/>
    <x v="8778"/>
    <s v="UPI"/>
    <x v="1"/>
    <n v="1"/>
    <n v="2023"/>
    <n v="3"/>
    <x v="9"/>
    <n v="1"/>
    <n v="10"/>
    <n v="2"/>
    <n v="3"/>
    <x v="6"/>
    <x v="1"/>
    <n v="154640"/>
    <n v="0.08"/>
  </r>
  <r>
    <x v="8921"/>
    <d v="2023-12-26T00:00:00"/>
    <s v="Customer_112"/>
    <x v="3"/>
    <x v="0"/>
    <x v="1"/>
    <x v="1"/>
    <n v="6"/>
    <n v="2925"/>
    <n v="29"/>
    <n v="12460.5"/>
    <x v="8779"/>
    <s v="Cash"/>
    <x v="0"/>
    <n v="7"/>
    <n v="2023"/>
    <n v="12"/>
    <x v="2"/>
    <n v="4"/>
    <n v="52"/>
    <n v="5"/>
    <n v="2"/>
    <x v="5"/>
    <x v="1"/>
    <n v="508950"/>
    <n v="0.16"/>
  </r>
  <r>
    <x v="8922"/>
    <d v="2023-12-08T00:00:00"/>
    <s v="Customer_63"/>
    <x v="3"/>
    <x v="0"/>
    <x v="1"/>
    <x v="1"/>
    <n v="4"/>
    <n v="2707"/>
    <n v="30"/>
    <n v="7579.6"/>
    <x v="8780"/>
    <s v="Cash"/>
    <x v="0"/>
    <n v="5"/>
    <n v="2023"/>
    <n v="12"/>
    <x v="2"/>
    <n v="4"/>
    <n v="49"/>
    <n v="2"/>
    <n v="5"/>
    <x v="1"/>
    <x v="1"/>
    <n v="324840"/>
    <n v="0.18"/>
  </r>
  <r>
    <x v="8923"/>
    <d v="2023-10-15T00:00:00"/>
    <s v="Customer_1160"/>
    <x v="1"/>
    <x v="0"/>
    <x v="0"/>
    <x v="4"/>
    <n v="9"/>
    <n v="3326"/>
    <n v="21"/>
    <n v="23647.86"/>
    <x v="8781"/>
    <s v="Card"/>
    <x v="2"/>
    <n v="3"/>
    <n v="2023"/>
    <n v="10"/>
    <x v="1"/>
    <n v="4"/>
    <n v="42"/>
    <n v="3"/>
    <n v="0"/>
    <x v="2"/>
    <x v="0"/>
    <n v="628614"/>
    <n v="0.11"/>
  </r>
  <r>
    <x v="8924"/>
    <d v="2023-10-26T00:00:00"/>
    <s v="Customer_903"/>
    <x v="3"/>
    <x v="3"/>
    <x v="0"/>
    <x v="6"/>
    <n v="7"/>
    <n v="3471"/>
    <n v="11"/>
    <n v="21624.33"/>
    <x v="8782"/>
    <s v="Cash"/>
    <x v="0"/>
    <n v="6"/>
    <n v="2023"/>
    <n v="10"/>
    <x v="1"/>
    <n v="4"/>
    <n v="43"/>
    <n v="4"/>
    <n v="4"/>
    <x v="4"/>
    <x v="1"/>
    <n v="267267"/>
    <n v="0.13"/>
  </r>
  <r>
    <x v="8925"/>
    <d v="2023-08-15T00:00:00"/>
    <s v="Customer_362"/>
    <x v="3"/>
    <x v="3"/>
    <x v="1"/>
    <x v="1"/>
    <n v="2"/>
    <n v="448"/>
    <n v="2"/>
    <n v="878.08"/>
    <x v="8783"/>
    <s v="UPI"/>
    <x v="0"/>
    <n v="2"/>
    <n v="2023"/>
    <n v="8"/>
    <x v="4"/>
    <n v="3"/>
    <n v="33"/>
    <n v="3"/>
    <n v="2"/>
    <x v="5"/>
    <x v="1"/>
    <n v="1792"/>
    <n v="0.11"/>
  </r>
  <r>
    <x v="8926"/>
    <d v="2023-11-03T00:00:00"/>
    <s v="Customer_1066"/>
    <x v="2"/>
    <x v="2"/>
    <x v="0"/>
    <x v="0"/>
    <n v="7"/>
    <n v="4549"/>
    <n v="19"/>
    <n v="25792.83"/>
    <x v="8784"/>
    <s v="UPI"/>
    <x v="1"/>
    <n v="7"/>
    <n v="2023"/>
    <n v="11"/>
    <x v="6"/>
    <n v="4"/>
    <n v="44"/>
    <n v="1"/>
    <n v="5"/>
    <x v="1"/>
    <x v="1"/>
    <n v="605017"/>
    <n v="0.2"/>
  </r>
  <r>
    <x v="8927"/>
    <d v="2023-05-06T00:00:00"/>
    <s v="Customer_1980"/>
    <x v="0"/>
    <x v="2"/>
    <x v="2"/>
    <x v="5"/>
    <n v="1"/>
    <n v="557"/>
    <n v="16"/>
    <n v="467.88"/>
    <x v="8785"/>
    <s v="Card"/>
    <x v="1"/>
    <n v="4"/>
    <n v="2023"/>
    <n v="5"/>
    <x v="11"/>
    <n v="2"/>
    <n v="18"/>
    <n v="1"/>
    <n v="6"/>
    <x v="0"/>
    <x v="0"/>
    <n v="8912"/>
    <n v="0.1"/>
  </r>
  <r>
    <x v="8928"/>
    <d v="2023-04-17T00:00:00"/>
    <s v="Customer_1648"/>
    <x v="3"/>
    <x v="3"/>
    <x v="2"/>
    <x v="2"/>
    <n v="6"/>
    <n v="3049"/>
    <n v="18"/>
    <n v="15001.08"/>
    <x v="8786"/>
    <s v="Card"/>
    <x v="1"/>
    <n v="6"/>
    <n v="2023"/>
    <n v="4"/>
    <x v="8"/>
    <n v="2"/>
    <n v="16"/>
    <n v="4"/>
    <n v="1"/>
    <x v="3"/>
    <x v="1"/>
    <n v="329292"/>
    <n v="0.16"/>
  </r>
  <r>
    <x v="8929"/>
    <d v="2023-08-13T00:00:00"/>
    <s v="Customer_1739"/>
    <x v="3"/>
    <x v="1"/>
    <x v="1"/>
    <x v="3"/>
    <n v="7"/>
    <n v="599"/>
    <n v="28"/>
    <n v="3018.96"/>
    <x v="8787"/>
    <s v="UPI"/>
    <x v="1"/>
    <n v="5"/>
    <n v="2023"/>
    <n v="8"/>
    <x v="4"/>
    <n v="3"/>
    <n v="33"/>
    <n v="3"/>
    <n v="0"/>
    <x v="2"/>
    <x v="0"/>
    <n v="117404"/>
    <n v="0.1"/>
  </r>
  <r>
    <x v="8930"/>
    <d v="2023-01-02T00:00:00"/>
    <s v="Customer_1623"/>
    <x v="3"/>
    <x v="2"/>
    <x v="1"/>
    <x v="1"/>
    <n v="2"/>
    <n v="1120"/>
    <n v="1"/>
    <n v="2217.6"/>
    <x v="8788"/>
    <s v="UPI"/>
    <x v="1"/>
    <n v="7"/>
    <n v="2023"/>
    <n v="1"/>
    <x v="0"/>
    <n v="1"/>
    <n v="1"/>
    <n v="1"/>
    <n v="1"/>
    <x v="3"/>
    <x v="1"/>
    <n v="2240"/>
    <n v="7.0000000000000007E-2"/>
  </r>
  <r>
    <x v="8931"/>
    <d v="2023-11-16T00:00:00"/>
    <s v="Customer_1422"/>
    <x v="0"/>
    <x v="2"/>
    <x v="1"/>
    <x v="8"/>
    <n v="2"/>
    <n v="3314"/>
    <n v="27"/>
    <n v="4838.4399999999996"/>
    <x v="8789"/>
    <s v="UPI"/>
    <x v="1"/>
    <n v="1"/>
    <n v="2023"/>
    <n v="11"/>
    <x v="6"/>
    <n v="4"/>
    <n v="46"/>
    <n v="3"/>
    <n v="4"/>
    <x v="4"/>
    <x v="1"/>
    <n v="178956"/>
    <n v="0.06"/>
  </r>
  <r>
    <x v="8932"/>
    <d v="2023-12-27T00:00:00"/>
    <s v="Customer_824"/>
    <x v="2"/>
    <x v="3"/>
    <x v="0"/>
    <x v="0"/>
    <n v="5"/>
    <n v="3119"/>
    <n v="12"/>
    <n v="13723.6"/>
    <x v="8790"/>
    <s v="Cash"/>
    <x v="0"/>
    <n v="5"/>
    <n v="2023"/>
    <n v="12"/>
    <x v="2"/>
    <n v="4"/>
    <n v="52"/>
    <n v="5"/>
    <n v="3"/>
    <x v="6"/>
    <x v="1"/>
    <n v="187140"/>
    <n v="0.12"/>
  </r>
  <r>
    <x v="8933"/>
    <d v="2023-12-15T00:00:00"/>
    <s v="Customer_1486"/>
    <x v="3"/>
    <x v="3"/>
    <x v="1"/>
    <x v="1"/>
    <n v="8"/>
    <n v="2825"/>
    <n v="26"/>
    <n v="16724"/>
    <x v="8791"/>
    <s v="Card"/>
    <x v="1"/>
    <n v="6"/>
    <n v="2023"/>
    <n v="12"/>
    <x v="2"/>
    <n v="4"/>
    <n v="50"/>
    <n v="3"/>
    <n v="5"/>
    <x v="1"/>
    <x v="1"/>
    <n v="587600"/>
    <n v="0.17"/>
  </r>
  <r>
    <x v="8934"/>
    <d v="2023-04-29T00:00:00"/>
    <s v="Customer_1707"/>
    <x v="0"/>
    <x v="0"/>
    <x v="0"/>
    <x v="0"/>
    <n v="2"/>
    <n v="3812"/>
    <n v="19"/>
    <n v="6175.44"/>
    <x v="8792"/>
    <s v="Cash"/>
    <x v="2"/>
    <n v="1"/>
    <n v="2023"/>
    <n v="4"/>
    <x v="8"/>
    <n v="2"/>
    <n v="17"/>
    <n v="5"/>
    <n v="6"/>
    <x v="0"/>
    <x v="0"/>
    <n v="144856"/>
    <n v="0.09"/>
  </r>
  <r>
    <x v="8935"/>
    <d v="2023-01-13T00:00:00"/>
    <s v="Customer_1894"/>
    <x v="1"/>
    <x v="0"/>
    <x v="2"/>
    <x v="2"/>
    <n v="1"/>
    <n v="2217"/>
    <n v="10"/>
    <n v="1995.3"/>
    <x v="8793"/>
    <s v="UPI"/>
    <x v="2"/>
    <n v="6"/>
    <n v="2023"/>
    <n v="1"/>
    <x v="0"/>
    <n v="1"/>
    <n v="2"/>
    <n v="2"/>
    <n v="5"/>
    <x v="1"/>
    <x v="1"/>
    <n v="22170"/>
    <n v="0.12"/>
  </r>
  <r>
    <x v="8936"/>
    <d v="2023-04-18T00:00:00"/>
    <s v="Customer_577"/>
    <x v="2"/>
    <x v="1"/>
    <x v="0"/>
    <x v="4"/>
    <n v="1"/>
    <n v="2494"/>
    <n v="17"/>
    <n v="2070.02"/>
    <x v="8794"/>
    <s v="Card"/>
    <x v="0"/>
    <n v="4"/>
    <n v="2023"/>
    <n v="4"/>
    <x v="8"/>
    <n v="2"/>
    <n v="16"/>
    <n v="4"/>
    <n v="2"/>
    <x v="5"/>
    <x v="1"/>
    <n v="42398"/>
    <n v="0.19"/>
  </r>
  <r>
    <x v="8937"/>
    <d v="2023-07-10T00:00:00"/>
    <s v="Customer_1668"/>
    <x v="0"/>
    <x v="3"/>
    <x v="0"/>
    <x v="6"/>
    <n v="3"/>
    <n v="4753"/>
    <n v="23"/>
    <n v="10979.43"/>
    <x v="8795"/>
    <s v="UPI"/>
    <x v="1"/>
    <n v="3"/>
    <n v="2023"/>
    <n v="7"/>
    <x v="10"/>
    <n v="3"/>
    <n v="28"/>
    <n v="3"/>
    <n v="1"/>
    <x v="3"/>
    <x v="1"/>
    <n v="327957"/>
    <n v="0.08"/>
  </r>
  <r>
    <x v="8938"/>
    <d v="2023-05-27T00:00:00"/>
    <s v="Customer_23"/>
    <x v="3"/>
    <x v="3"/>
    <x v="1"/>
    <x v="3"/>
    <n v="4"/>
    <n v="2312"/>
    <n v="5"/>
    <n v="8785.6"/>
    <x v="8796"/>
    <s v="Cash"/>
    <x v="0"/>
    <n v="5"/>
    <n v="2023"/>
    <n v="5"/>
    <x v="11"/>
    <n v="2"/>
    <n v="21"/>
    <n v="4"/>
    <n v="6"/>
    <x v="0"/>
    <x v="0"/>
    <n v="46240"/>
    <n v="0.17"/>
  </r>
  <r>
    <x v="8939"/>
    <d v="2023-04-01T00:00:00"/>
    <s v="Customer_440"/>
    <x v="0"/>
    <x v="3"/>
    <x v="2"/>
    <x v="2"/>
    <n v="4"/>
    <n v="1462"/>
    <n v="27"/>
    <n v="4269.04"/>
    <x v="8797"/>
    <s v="Card"/>
    <x v="1"/>
    <n v="4"/>
    <n v="2023"/>
    <n v="4"/>
    <x v="8"/>
    <n v="2"/>
    <n v="13"/>
    <n v="1"/>
    <n v="6"/>
    <x v="0"/>
    <x v="0"/>
    <n v="157896"/>
    <n v="0.11"/>
  </r>
  <r>
    <x v="8940"/>
    <d v="2023-07-16T00:00:00"/>
    <s v="Customer_832"/>
    <x v="3"/>
    <x v="3"/>
    <x v="0"/>
    <x v="0"/>
    <n v="3"/>
    <n v="746"/>
    <n v="0"/>
    <n v="2238"/>
    <x v="8798"/>
    <s v="UPI"/>
    <x v="2"/>
    <n v="3"/>
    <n v="2023"/>
    <n v="7"/>
    <x v="10"/>
    <n v="3"/>
    <n v="29"/>
    <n v="4"/>
    <n v="0"/>
    <x v="2"/>
    <x v="0"/>
    <n v="0"/>
    <n v="0.06"/>
  </r>
  <r>
    <x v="8941"/>
    <d v="2023-06-12T00:00:00"/>
    <s v="Customer_1216"/>
    <x v="0"/>
    <x v="2"/>
    <x v="2"/>
    <x v="7"/>
    <n v="8"/>
    <n v="1646"/>
    <n v="15"/>
    <n v="11192.8"/>
    <x v="8799"/>
    <s v="Cash"/>
    <x v="1"/>
    <n v="6"/>
    <n v="2023"/>
    <n v="6"/>
    <x v="7"/>
    <n v="2"/>
    <n v="24"/>
    <n v="3"/>
    <n v="1"/>
    <x v="3"/>
    <x v="1"/>
    <n v="197520"/>
    <n v="0.16"/>
  </r>
  <r>
    <x v="8942"/>
    <d v="2023-12-02T00:00:00"/>
    <s v="Customer_1800"/>
    <x v="1"/>
    <x v="2"/>
    <x v="2"/>
    <x v="5"/>
    <n v="9"/>
    <n v="2628"/>
    <n v="9"/>
    <n v="21523.32"/>
    <x v="8800"/>
    <s v="Cash"/>
    <x v="0"/>
    <n v="7"/>
    <n v="2023"/>
    <n v="12"/>
    <x v="2"/>
    <n v="4"/>
    <n v="48"/>
    <n v="1"/>
    <n v="6"/>
    <x v="0"/>
    <x v="0"/>
    <n v="212868"/>
    <n v="0.09"/>
  </r>
  <r>
    <x v="8943"/>
    <d v="2023-05-04T00:00:00"/>
    <s v="Customer_596"/>
    <x v="3"/>
    <x v="0"/>
    <x v="0"/>
    <x v="4"/>
    <n v="7"/>
    <n v="3048"/>
    <n v="24"/>
    <n v="16215.36"/>
    <x v="8801"/>
    <s v="UPI"/>
    <x v="0"/>
    <n v="2"/>
    <n v="2023"/>
    <n v="5"/>
    <x v="11"/>
    <n v="2"/>
    <n v="18"/>
    <n v="1"/>
    <n v="4"/>
    <x v="4"/>
    <x v="1"/>
    <n v="512064"/>
    <n v="0.12"/>
  </r>
  <r>
    <x v="8944"/>
    <d v="2023-09-21T00:00:00"/>
    <s v="Customer_302"/>
    <x v="3"/>
    <x v="0"/>
    <x v="1"/>
    <x v="3"/>
    <n v="3"/>
    <n v="245"/>
    <n v="24"/>
    <n v="558.6"/>
    <x v="8802"/>
    <s v="UPI"/>
    <x v="0"/>
    <n v="3"/>
    <n v="2023"/>
    <n v="9"/>
    <x v="5"/>
    <n v="3"/>
    <n v="38"/>
    <n v="4"/>
    <n v="4"/>
    <x v="4"/>
    <x v="1"/>
    <n v="17640"/>
    <n v="0.09"/>
  </r>
  <r>
    <x v="8945"/>
    <d v="2023-07-27T00:00:00"/>
    <s v="Customer_389"/>
    <x v="0"/>
    <x v="1"/>
    <x v="2"/>
    <x v="2"/>
    <n v="8"/>
    <n v="4099"/>
    <n v="24"/>
    <n v="24921.919999999998"/>
    <x v="8803"/>
    <s v="UPI"/>
    <x v="1"/>
    <n v="4"/>
    <n v="2023"/>
    <n v="7"/>
    <x v="10"/>
    <n v="3"/>
    <n v="30"/>
    <n v="5"/>
    <n v="4"/>
    <x v="4"/>
    <x v="1"/>
    <n v="787008"/>
    <n v="0.06"/>
  </r>
  <r>
    <x v="8946"/>
    <d v="2023-05-14T00:00:00"/>
    <s v="Customer_1013"/>
    <x v="3"/>
    <x v="0"/>
    <x v="1"/>
    <x v="3"/>
    <n v="7"/>
    <n v="1370"/>
    <n v="4"/>
    <n v="9206.4"/>
    <x v="8804"/>
    <s v="Cash"/>
    <x v="2"/>
    <n v="2"/>
    <n v="2023"/>
    <n v="5"/>
    <x v="11"/>
    <n v="2"/>
    <n v="20"/>
    <n v="3"/>
    <n v="0"/>
    <x v="2"/>
    <x v="0"/>
    <n v="38360"/>
    <n v="0.09"/>
  </r>
  <r>
    <x v="8947"/>
    <d v="2023-04-02T00:00:00"/>
    <s v="Customer_738"/>
    <x v="0"/>
    <x v="0"/>
    <x v="0"/>
    <x v="0"/>
    <n v="9"/>
    <n v="1161"/>
    <n v="20"/>
    <n v="8359.2000000000007"/>
    <x v="8805"/>
    <s v="UPI"/>
    <x v="1"/>
    <n v="6"/>
    <n v="2023"/>
    <n v="4"/>
    <x v="8"/>
    <n v="2"/>
    <n v="14"/>
    <n v="2"/>
    <n v="0"/>
    <x v="2"/>
    <x v="0"/>
    <n v="208980"/>
    <n v="0.06"/>
  </r>
  <r>
    <x v="8948"/>
    <d v="2023-02-09T00:00:00"/>
    <s v="Customer_1709"/>
    <x v="1"/>
    <x v="0"/>
    <x v="1"/>
    <x v="8"/>
    <n v="2"/>
    <n v="1082"/>
    <n v="18"/>
    <n v="1774.48"/>
    <x v="8806"/>
    <s v="UPI"/>
    <x v="1"/>
    <n v="3"/>
    <n v="2023"/>
    <n v="2"/>
    <x v="3"/>
    <n v="1"/>
    <n v="6"/>
    <n v="2"/>
    <n v="4"/>
    <x v="4"/>
    <x v="1"/>
    <n v="38952"/>
    <n v="0.19"/>
  </r>
  <r>
    <x v="8949"/>
    <d v="2023-08-20T00:00:00"/>
    <s v="Customer_694"/>
    <x v="3"/>
    <x v="3"/>
    <x v="0"/>
    <x v="6"/>
    <n v="5"/>
    <n v="4883"/>
    <n v="17"/>
    <n v="20264.45"/>
    <x v="8807"/>
    <s v="Card"/>
    <x v="2"/>
    <n v="3"/>
    <n v="2023"/>
    <n v="8"/>
    <x v="4"/>
    <n v="3"/>
    <n v="34"/>
    <n v="4"/>
    <n v="0"/>
    <x v="2"/>
    <x v="0"/>
    <n v="415055"/>
    <n v="0.15"/>
  </r>
  <r>
    <x v="8950"/>
    <d v="2023-08-21T00:00:00"/>
    <s v="Customer_796"/>
    <x v="3"/>
    <x v="1"/>
    <x v="1"/>
    <x v="3"/>
    <n v="2"/>
    <n v="4270"/>
    <n v="11"/>
    <n v="7600.6"/>
    <x v="8808"/>
    <s v="Card"/>
    <x v="1"/>
    <n v="3"/>
    <n v="2023"/>
    <n v="8"/>
    <x v="4"/>
    <n v="3"/>
    <n v="34"/>
    <n v="4"/>
    <n v="1"/>
    <x v="3"/>
    <x v="1"/>
    <n v="93940"/>
    <n v="0.13"/>
  </r>
  <r>
    <x v="8951"/>
    <d v="2023-05-04T00:00:00"/>
    <s v="Customer_1375"/>
    <x v="2"/>
    <x v="3"/>
    <x v="1"/>
    <x v="3"/>
    <n v="9"/>
    <n v="988"/>
    <n v="16"/>
    <n v="7469.28"/>
    <x v="8809"/>
    <s v="UPI"/>
    <x v="0"/>
    <n v="3"/>
    <n v="2023"/>
    <n v="5"/>
    <x v="11"/>
    <n v="2"/>
    <n v="18"/>
    <n v="1"/>
    <n v="4"/>
    <x v="4"/>
    <x v="1"/>
    <n v="142272"/>
    <n v="0.08"/>
  </r>
  <r>
    <x v="8952"/>
    <d v="2023-01-26T00:00:00"/>
    <s v="Customer_862"/>
    <x v="3"/>
    <x v="0"/>
    <x v="2"/>
    <x v="5"/>
    <n v="4"/>
    <n v="1380"/>
    <n v="1"/>
    <n v="5464.8"/>
    <x v="8810"/>
    <s v="UPI"/>
    <x v="0"/>
    <n v="3"/>
    <n v="2023"/>
    <n v="1"/>
    <x v="0"/>
    <n v="1"/>
    <n v="4"/>
    <n v="4"/>
    <n v="4"/>
    <x v="4"/>
    <x v="1"/>
    <n v="5520"/>
    <n v="0.18"/>
  </r>
  <r>
    <x v="8953"/>
    <d v="2023-10-22T00:00:00"/>
    <s v="Customer_1687"/>
    <x v="3"/>
    <x v="1"/>
    <x v="0"/>
    <x v="0"/>
    <n v="8"/>
    <n v="3642"/>
    <n v="26"/>
    <n v="21560.639999999999"/>
    <x v="8811"/>
    <s v="Card"/>
    <x v="1"/>
    <n v="4"/>
    <n v="2023"/>
    <n v="10"/>
    <x v="1"/>
    <n v="4"/>
    <n v="43"/>
    <n v="4"/>
    <n v="0"/>
    <x v="2"/>
    <x v="0"/>
    <n v="757536"/>
    <n v="7.0000000000000007E-2"/>
  </r>
  <r>
    <x v="8954"/>
    <d v="2023-06-24T00:00:00"/>
    <s v="Customer_996"/>
    <x v="0"/>
    <x v="1"/>
    <x v="2"/>
    <x v="5"/>
    <n v="7"/>
    <n v="1330"/>
    <n v="23"/>
    <n v="7168.7"/>
    <x v="8812"/>
    <s v="UPI"/>
    <x v="0"/>
    <n v="2"/>
    <n v="2023"/>
    <n v="6"/>
    <x v="7"/>
    <n v="2"/>
    <n v="25"/>
    <n v="4"/>
    <n v="6"/>
    <x v="0"/>
    <x v="0"/>
    <n v="214130"/>
    <n v="0.18"/>
  </r>
  <r>
    <x v="8955"/>
    <d v="2023-12-20T00:00:00"/>
    <s v="Customer_380"/>
    <x v="0"/>
    <x v="2"/>
    <x v="2"/>
    <x v="5"/>
    <n v="7"/>
    <n v="1712"/>
    <n v="27"/>
    <n v="8748.32"/>
    <x v="8813"/>
    <s v="Cash"/>
    <x v="1"/>
    <n v="1"/>
    <n v="2023"/>
    <n v="12"/>
    <x v="2"/>
    <n v="4"/>
    <n v="51"/>
    <n v="4"/>
    <n v="3"/>
    <x v="6"/>
    <x v="1"/>
    <n v="323568"/>
    <n v="0.18"/>
  </r>
  <r>
    <x v="8956"/>
    <d v="2023-07-19T00:00:00"/>
    <s v="Customer_139"/>
    <x v="3"/>
    <x v="2"/>
    <x v="1"/>
    <x v="3"/>
    <n v="2"/>
    <n v="4013"/>
    <n v="14"/>
    <n v="6902.36"/>
    <x v="8814"/>
    <s v="Card"/>
    <x v="0"/>
    <n v="5"/>
    <n v="2023"/>
    <n v="7"/>
    <x v="10"/>
    <n v="3"/>
    <n v="29"/>
    <n v="4"/>
    <n v="3"/>
    <x v="6"/>
    <x v="1"/>
    <n v="112364"/>
    <n v="0.13"/>
  </r>
  <r>
    <x v="8957"/>
    <d v="2023-03-27T00:00:00"/>
    <s v="Customer_1825"/>
    <x v="2"/>
    <x v="2"/>
    <x v="2"/>
    <x v="5"/>
    <n v="7"/>
    <n v="2567"/>
    <n v="14"/>
    <n v="15453.34"/>
    <x v="8815"/>
    <s v="UPI"/>
    <x v="0"/>
    <n v="2"/>
    <n v="2023"/>
    <n v="3"/>
    <x v="9"/>
    <n v="1"/>
    <n v="13"/>
    <n v="5"/>
    <n v="1"/>
    <x v="3"/>
    <x v="1"/>
    <n v="251566"/>
    <n v="7.0000000000000007E-2"/>
  </r>
  <r>
    <x v="8958"/>
    <d v="2023-10-11T00:00:00"/>
    <s v="Customer_1166"/>
    <x v="0"/>
    <x v="3"/>
    <x v="1"/>
    <x v="1"/>
    <n v="2"/>
    <n v="4340"/>
    <n v="28"/>
    <n v="6249.6"/>
    <x v="8816"/>
    <s v="UPI"/>
    <x v="2"/>
    <n v="5"/>
    <n v="2023"/>
    <n v="10"/>
    <x v="1"/>
    <n v="4"/>
    <n v="41"/>
    <n v="2"/>
    <n v="3"/>
    <x v="6"/>
    <x v="1"/>
    <n v="243040"/>
    <n v="0.19"/>
  </r>
  <r>
    <x v="8959"/>
    <d v="2023-04-15T00:00:00"/>
    <s v="Customer_370"/>
    <x v="2"/>
    <x v="0"/>
    <x v="0"/>
    <x v="0"/>
    <n v="7"/>
    <n v="3683"/>
    <n v="5"/>
    <n v="24491.95"/>
    <x v="8817"/>
    <s v="Cash"/>
    <x v="1"/>
    <n v="1"/>
    <n v="2023"/>
    <n v="4"/>
    <x v="8"/>
    <n v="2"/>
    <n v="15"/>
    <n v="3"/>
    <n v="6"/>
    <x v="0"/>
    <x v="0"/>
    <n v="128905"/>
    <n v="0.14000000000000001"/>
  </r>
  <r>
    <x v="8960"/>
    <d v="2023-12-08T00:00:00"/>
    <s v="Customer_1985"/>
    <x v="1"/>
    <x v="0"/>
    <x v="1"/>
    <x v="8"/>
    <n v="5"/>
    <n v="3749"/>
    <n v="22"/>
    <n v="14621.1"/>
    <x v="8818"/>
    <s v="UPI"/>
    <x v="2"/>
    <n v="3"/>
    <n v="2023"/>
    <n v="12"/>
    <x v="2"/>
    <n v="4"/>
    <n v="49"/>
    <n v="2"/>
    <n v="5"/>
    <x v="1"/>
    <x v="1"/>
    <n v="412390"/>
    <n v="0.11"/>
  </r>
  <r>
    <x v="8961"/>
    <d v="2023-06-08T00:00:00"/>
    <s v="Customer_1316"/>
    <x v="3"/>
    <x v="0"/>
    <x v="0"/>
    <x v="6"/>
    <n v="8"/>
    <n v="2298"/>
    <n v="16"/>
    <n v="15442.56"/>
    <x v="8819"/>
    <s v="Card"/>
    <x v="0"/>
    <n v="5"/>
    <n v="2023"/>
    <n v="6"/>
    <x v="7"/>
    <n v="2"/>
    <n v="23"/>
    <n v="2"/>
    <n v="4"/>
    <x v="4"/>
    <x v="1"/>
    <n v="294144"/>
    <n v="0.16"/>
  </r>
  <r>
    <x v="8962"/>
    <d v="2023-09-07T00:00:00"/>
    <s v="Customer_438"/>
    <x v="0"/>
    <x v="1"/>
    <x v="2"/>
    <x v="7"/>
    <n v="5"/>
    <n v="285"/>
    <n v="17"/>
    <n v="1182.75"/>
    <x v="8820"/>
    <s v="UPI"/>
    <x v="0"/>
    <n v="5"/>
    <n v="2023"/>
    <n v="9"/>
    <x v="5"/>
    <n v="3"/>
    <n v="36"/>
    <n v="2"/>
    <n v="4"/>
    <x v="4"/>
    <x v="1"/>
    <n v="24225"/>
    <n v="0.17"/>
  </r>
  <r>
    <x v="8963"/>
    <d v="2023-03-06T00:00:00"/>
    <s v="Customer_1908"/>
    <x v="1"/>
    <x v="1"/>
    <x v="2"/>
    <x v="5"/>
    <n v="8"/>
    <n v="1073"/>
    <n v="23"/>
    <n v="6609.68"/>
    <x v="8821"/>
    <s v="Cash"/>
    <x v="2"/>
    <n v="2"/>
    <n v="2023"/>
    <n v="3"/>
    <x v="9"/>
    <n v="1"/>
    <n v="10"/>
    <n v="2"/>
    <n v="1"/>
    <x v="3"/>
    <x v="1"/>
    <n v="197432"/>
    <n v="0.19"/>
  </r>
  <r>
    <x v="8964"/>
    <d v="2023-12-06T00:00:00"/>
    <s v="Customer_453"/>
    <x v="2"/>
    <x v="1"/>
    <x v="0"/>
    <x v="0"/>
    <n v="5"/>
    <n v="867"/>
    <n v="19"/>
    <n v="3511.35"/>
    <x v="8822"/>
    <s v="UPI"/>
    <x v="1"/>
    <n v="5"/>
    <n v="2023"/>
    <n v="12"/>
    <x v="2"/>
    <n v="4"/>
    <n v="49"/>
    <n v="2"/>
    <n v="3"/>
    <x v="6"/>
    <x v="1"/>
    <n v="82365"/>
    <n v="0.11"/>
  </r>
  <r>
    <x v="8965"/>
    <d v="2023-05-04T00:00:00"/>
    <s v="Customer_1383"/>
    <x v="0"/>
    <x v="2"/>
    <x v="0"/>
    <x v="6"/>
    <n v="1"/>
    <n v="3828"/>
    <n v="4"/>
    <n v="3674.88"/>
    <x v="8823"/>
    <s v="Cash"/>
    <x v="0"/>
    <n v="7"/>
    <n v="2023"/>
    <n v="5"/>
    <x v="11"/>
    <n v="2"/>
    <n v="18"/>
    <n v="1"/>
    <n v="4"/>
    <x v="4"/>
    <x v="1"/>
    <n v="15312"/>
    <n v="0.15"/>
  </r>
  <r>
    <x v="8966"/>
    <d v="2023-06-07T00:00:00"/>
    <s v="Customer_317"/>
    <x v="2"/>
    <x v="1"/>
    <x v="0"/>
    <x v="6"/>
    <n v="2"/>
    <n v="4645"/>
    <n v="27"/>
    <n v="6781.7"/>
    <x v="8824"/>
    <s v="UPI"/>
    <x v="2"/>
    <n v="1"/>
    <n v="2023"/>
    <n v="6"/>
    <x v="7"/>
    <n v="2"/>
    <n v="23"/>
    <n v="2"/>
    <n v="3"/>
    <x v="6"/>
    <x v="1"/>
    <n v="250830"/>
    <n v="7.0000000000000007E-2"/>
  </r>
  <r>
    <x v="8967"/>
    <d v="2023-12-03T00:00:00"/>
    <s v="Customer_466"/>
    <x v="2"/>
    <x v="0"/>
    <x v="0"/>
    <x v="0"/>
    <n v="3"/>
    <n v="2393"/>
    <n v="2"/>
    <n v="7035.42"/>
    <x v="8825"/>
    <s v="UPI"/>
    <x v="2"/>
    <n v="1"/>
    <n v="2023"/>
    <n v="12"/>
    <x v="2"/>
    <n v="4"/>
    <n v="49"/>
    <n v="2"/>
    <n v="0"/>
    <x v="2"/>
    <x v="0"/>
    <n v="14358"/>
    <n v="0.2"/>
  </r>
  <r>
    <x v="8968"/>
    <d v="2023-08-29T00:00:00"/>
    <s v="Customer_251"/>
    <x v="2"/>
    <x v="3"/>
    <x v="0"/>
    <x v="6"/>
    <n v="8"/>
    <n v="123"/>
    <n v="10"/>
    <n v="885.6"/>
    <x v="8826"/>
    <s v="Card"/>
    <x v="1"/>
    <n v="1"/>
    <n v="2023"/>
    <n v="8"/>
    <x v="4"/>
    <n v="3"/>
    <n v="35"/>
    <n v="5"/>
    <n v="2"/>
    <x v="5"/>
    <x v="1"/>
    <n v="9840"/>
    <n v="0.13"/>
  </r>
  <r>
    <x v="8969"/>
    <d v="2023-04-10T00:00:00"/>
    <s v="Customer_802"/>
    <x v="1"/>
    <x v="2"/>
    <x v="2"/>
    <x v="5"/>
    <n v="7"/>
    <n v="535"/>
    <n v="25"/>
    <n v="2808.75"/>
    <x v="8827"/>
    <s v="UPI"/>
    <x v="1"/>
    <n v="1"/>
    <n v="2023"/>
    <n v="4"/>
    <x v="8"/>
    <n v="2"/>
    <n v="15"/>
    <n v="3"/>
    <n v="1"/>
    <x v="3"/>
    <x v="1"/>
    <n v="93625"/>
    <n v="0.1"/>
  </r>
  <r>
    <x v="8970"/>
    <d v="2023-10-29T00:00:00"/>
    <s v="Customer_982"/>
    <x v="2"/>
    <x v="1"/>
    <x v="0"/>
    <x v="6"/>
    <n v="9"/>
    <n v="3919"/>
    <n v="9"/>
    <n v="32096.61"/>
    <x v="8828"/>
    <s v="UPI"/>
    <x v="0"/>
    <n v="1"/>
    <n v="2023"/>
    <n v="10"/>
    <x v="1"/>
    <n v="4"/>
    <n v="44"/>
    <n v="5"/>
    <n v="0"/>
    <x v="2"/>
    <x v="0"/>
    <n v="317439"/>
    <n v="0.18"/>
  </r>
  <r>
    <x v="8971"/>
    <d v="2023-06-06T00:00:00"/>
    <s v="Customer_1835"/>
    <x v="0"/>
    <x v="2"/>
    <x v="1"/>
    <x v="1"/>
    <n v="10"/>
    <n v="4464"/>
    <n v="29"/>
    <n v="31694.400000000001"/>
    <x v="8829"/>
    <s v="Card"/>
    <x v="2"/>
    <n v="2"/>
    <n v="2023"/>
    <n v="6"/>
    <x v="7"/>
    <n v="2"/>
    <n v="23"/>
    <n v="2"/>
    <n v="2"/>
    <x v="5"/>
    <x v="1"/>
    <n v="1294560"/>
    <n v="0.13"/>
  </r>
  <r>
    <x v="8972"/>
    <d v="2023-06-12T00:00:00"/>
    <s v="Customer_397"/>
    <x v="3"/>
    <x v="3"/>
    <x v="1"/>
    <x v="1"/>
    <n v="5"/>
    <n v="4660"/>
    <n v="11"/>
    <n v="20737"/>
    <x v="8830"/>
    <s v="Card"/>
    <x v="0"/>
    <n v="3"/>
    <n v="2023"/>
    <n v="6"/>
    <x v="7"/>
    <n v="2"/>
    <n v="24"/>
    <n v="3"/>
    <n v="1"/>
    <x v="3"/>
    <x v="1"/>
    <n v="256300"/>
    <n v="0.19"/>
  </r>
  <r>
    <x v="8973"/>
    <d v="2023-03-14T00:00:00"/>
    <s v="Customer_1803"/>
    <x v="0"/>
    <x v="1"/>
    <x v="0"/>
    <x v="6"/>
    <n v="2"/>
    <n v="3699"/>
    <n v="8"/>
    <n v="6806.16"/>
    <x v="8831"/>
    <s v="UPI"/>
    <x v="1"/>
    <n v="4"/>
    <n v="2023"/>
    <n v="3"/>
    <x v="9"/>
    <n v="1"/>
    <n v="11"/>
    <n v="3"/>
    <n v="2"/>
    <x v="5"/>
    <x v="1"/>
    <n v="59184"/>
    <n v="0.14000000000000001"/>
  </r>
  <r>
    <x v="8974"/>
    <d v="2023-03-24T00:00:00"/>
    <s v="Customer_1069"/>
    <x v="1"/>
    <x v="0"/>
    <x v="1"/>
    <x v="3"/>
    <n v="3"/>
    <n v="2149"/>
    <n v="2"/>
    <n v="6318.06"/>
    <x v="8832"/>
    <s v="Card"/>
    <x v="2"/>
    <n v="5"/>
    <n v="2023"/>
    <n v="3"/>
    <x v="9"/>
    <n v="1"/>
    <n v="12"/>
    <n v="4"/>
    <n v="5"/>
    <x v="1"/>
    <x v="1"/>
    <n v="12894"/>
    <n v="0.09"/>
  </r>
  <r>
    <x v="8975"/>
    <d v="2023-09-20T00:00:00"/>
    <s v="Customer_1704"/>
    <x v="1"/>
    <x v="3"/>
    <x v="1"/>
    <x v="8"/>
    <n v="4"/>
    <n v="3392"/>
    <n v="10"/>
    <n v="12211.2"/>
    <x v="8833"/>
    <s v="Card"/>
    <x v="0"/>
    <n v="5"/>
    <n v="2023"/>
    <n v="9"/>
    <x v="5"/>
    <n v="3"/>
    <n v="38"/>
    <n v="4"/>
    <n v="3"/>
    <x v="6"/>
    <x v="1"/>
    <n v="135680"/>
    <n v="0.18"/>
  </r>
  <r>
    <x v="8976"/>
    <d v="2023-10-03T00:00:00"/>
    <s v="Customer_1387"/>
    <x v="0"/>
    <x v="0"/>
    <x v="2"/>
    <x v="5"/>
    <n v="1"/>
    <n v="3029"/>
    <n v="28"/>
    <n v="2180.88"/>
    <x v="1625"/>
    <s v="UPI"/>
    <x v="2"/>
    <n v="7"/>
    <n v="2023"/>
    <n v="10"/>
    <x v="1"/>
    <n v="4"/>
    <n v="40"/>
    <n v="1"/>
    <n v="2"/>
    <x v="5"/>
    <x v="1"/>
    <n v="84812"/>
    <n v="0.17"/>
  </r>
  <r>
    <x v="8977"/>
    <d v="2023-08-24T00:00:00"/>
    <s v="Customer_1122"/>
    <x v="2"/>
    <x v="0"/>
    <x v="0"/>
    <x v="4"/>
    <n v="5"/>
    <n v="1540"/>
    <n v="10"/>
    <n v="6930"/>
    <x v="8834"/>
    <s v="Cash"/>
    <x v="2"/>
    <n v="2"/>
    <n v="2023"/>
    <n v="8"/>
    <x v="4"/>
    <n v="3"/>
    <n v="34"/>
    <n v="4"/>
    <n v="4"/>
    <x v="4"/>
    <x v="1"/>
    <n v="77000"/>
    <n v="0.08"/>
  </r>
  <r>
    <x v="8978"/>
    <d v="2023-11-08T00:00:00"/>
    <s v="Customer_1572"/>
    <x v="0"/>
    <x v="0"/>
    <x v="0"/>
    <x v="0"/>
    <n v="10"/>
    <n v="1663"/>
    <n v="30"/>
    <n v="11641"/>
    <x v="8835"/>
    <s v="Cash"/>
    <x v="1"/>
    <n v="5"/>
    <n v="2023"/>
    <n v="11"/>
    <x v="6"/>
    <n v="4"/>
    <n v="45"/>
    <n v="2"/>
    <n v="3"/>
    <x v="6"/>
    <x v="1"/>
    <n v="498900"/>
    <n v="0.2"/>
  </r>
  <r>
    <x v="8979"/>
    <d v="2023-07-25T00:00:00"/>
    <s v="Customer_1987"/>
    <x v="3"/>
    <x v="1"/>
    <x v="2"/>
    <x v="5"/>
    <n v="3"/>
    <n v="1917"/>
    <n v="20"/>
    <n v="4600.8"/>
    <x v="8836"/>
    <s v="Card"/>
    <x v="0"/>
    <n v="6"/>
    <n v="2023"/>
    <n v="7"/>
    <x v="10"/>
    <n v="3"/>
    <n v="30"/>
    <n v="5"/>
    <n v="2"/>
    <x v="5"/>
    <x v="1"/>
    <n v="115020"/>
    <n v="0.12"/>
  </r>
  <r>
    <x v="8980"/>
    <d v="2023-01-01T00:00:00"/>
    <s v="Customer_1003"/>
    <x v="2"/>
    <x v="2"/>
    <x v="1"/>
    <x v="3"/>
    <n v="1"/>
    <n v="606"/>
    <n v="21"/>
    <n v="478.74"/>
    <x v="8837"/>
    <s v="Card"/>
    <x v="2"/>
    <n v="5"/>
    <n v="2023"/>
    <n v="1"/>
    <x v="0"/>
    <n v="1"/>
    <n v="1"/>
    <n v="1"/>
    <n v="0"/>
    <x v="2"/>
    <x v="0"/>
    <n v="12726"/>
    <n v="0.17"/>
  </r>
  <r>
    <x v="8981"/>
    <d v="2023-12-03T00:00:00"/>
    <s v="Customer_475"/>
    <x v="1"/>
    <x v="0"/>
    <x v="1"/>
    <x v="1"/>
    <n v="10"/>
    <n v="1424"/>
    <n v="17"/>
    <n v="11819.2"/>
    <x v="8838"/>
    <s v="Cash"/>
    <x v="2"/>
    <n v="6"/>
    <n v="2023"/>
    <n v="12"/>
    <x v="2"/>
    <n v="4"/>
    <n v="49"/>
    <n v="2"/>
    <n v="0"/>
    <x v="2"/>
    <x v="0"/>
    <n v="242080"/>
    <n v="0.11"/>
  </r>
  <r>
    <x v="8982"/>
    <d v="2023-11-12T00:00:00"/>
    <s v="Customer_1191"/>
    <x v="3"/>
    <x v="0"/>
    <x v="1"/>
    <x v="3"/>
    <n v="8"/>
    <n v="3338"/>
    <n v="19"/>
    <n v="21630.240000000002"/>
    <x v="8839"/>
    <s v="UPI"/>
    <x v="2"/>
    <n v="4"/>
    <n v="2023"/>
    <n v="11"/>
    <x v="6"/>
    <n v="4"/>
    <n v="46"/>
    <n v="3"/>
    <n v="0"/>
    <x v="2"/>
    <x v="0"/>
    <n v="507376"/>
    <n v="0.17"/>
  </r>
  <r>
    <x v="8983"/>
    <d v="2023-10-15T00:00:00"/>
    <s v="Customer_1987"/>
    <x v="3"/>
    <x v="0"/>
    <x v="1"/>
    <x v="8"/>
    <n v="3"/>
    <n v="3501"/>
    <n v="19"/>
    <n v="8507.43"/>
    <x v="8840"/>
    <s v="Cash"/>
    <x v="0"/>
    <n v="4"/>
    <n v="2023"/>
    <n v="10"/>
    <x v="1"/>
    <n v="4"/>
    <n v="42"/>
    <n v="3"/>
    <n v="0"/>
    <x v="2"/>
    <x v="0"/>
    <n v="199557"/>
    <n v="0.12"/>
  </r>
  <r>
    <x v="8984"/>
    <d v="2023-11-23T00:00:00"/>
    <s v="Customer_79"/>
    <x v="1"/>
    <x v="1"/>
    <x v="0"/>
    <x v="0"/>
    <n v="4"/>
    <n v="3844"/>
    <n v="15"/>
    <n v="13069.6"/>
    <x v="8841"/>
    <s v="Cash"/>
    <x v="2"/>
    <n v="7"/>
    <n v="2023"/>
    <n v="11"/>
    <x v="6"/>
    <n v="4"/>
    <n v="47"/>
    <n v="4"/>
    <n v="4"/>
    <x v="4"/>
    <x v="1"/>
    <n v="230640"/>
    <n v="0.06"/>
  </r>
  <r>
    <x v="8985"/>
    <d v="2023-07-16T00:00:00"/>
    <s v="Customer_181"/>
    <x v="3"/>
    <x v="2"/>
    <x v="1"/>
    <x v="3"/>
    <n v="9"/>
    <n v="4556"/>
    <n v="27"/>
    <n v="29932.92"/>
    <x v="8842"/>
    <s v="Cash"/>
    <x v="1"/>
    <n v="5"/>
    <n v="2023"/>
    <n v="7"/>
    <x v="10"/>
    <n v="3"/>
    <n v="29"/>
    <n v="4"/>
    <n v="0"/>
    <x v="2"/>
    <x v="0"/>
    <n v="1107108"/>
    <n v="7.0000000000000007E-2"/>
  </r>
  <r>
    <x v="8986"/>
    <d v="2023-11-15T00:00:00"/>
    <s v="Customer_213"/>
    <x v="3"/>
    <x v="1"/>
    <x v="0"/>
    <x v="4"/>
    <n v="4"/>
    <n v="4347"/>
    <n v="12"/>
    <n v="15301.44"/>
    <x v="8843"/>
    <s v="Cash"/>
    <x v="0"/>
    <n v="3"/>
    <n v="2023"/>
    <n v="11"/>
    <x v="6"/>
    <n v="4"/>
    <n v="46"/>
    <n v="3"/>
    <n v="3"/>
    <x v="6"/>
    <x v="1"/>
    <n v="208656"/>
    <n v="0.18"/>
  </r>
  <r>
    <x v="8987"/>
    <d v="2023-12-20T00:00:00"/>
    <s v="Customer_668"/>
    <x v="2"/>
    <x v="1"/>
    <x v="1"/>
    <x v="3"/>
    <n v="3"/>
    <n v="2108"/>
    <n v="4"/>
    <n v="6071.04"/>
    <x v="8844"/>
    <s v="UPI"/>
    <x v="1"/>
    <n v="4"/>
    <n v="2023"/>
    <n v="12"/>
    <x v="2"/>
    <n v="4"/>
    <n v="51"/>
    <n v="4"/>
    <n v="3"/>
    <x v="6"/>
    <x v="1"/>
    <n v="25296"/>
    <n v="0.08"/>
  </r>
  <r>
    <x v="8988"/>
    <d v="2023-04-05T00:00:00"/>
    <s v="Customer_964"/>
    <x v="1"/>
    <x v="2"/>
    <x v="0"/>
    <x v="6"/>
    <n v="3"/>
    <n v="675"/>
    <n v="14"/>
    <n v="1741.5"/>
    <x v="8845"/>
    <s v="Cash"/>
    <x v="2"/>
    <n v="4"/>
    <n v="2023"/>
    <n v="4"/>
    <x v="8"/>
    <n v="2"/>
    <n v="14"/>
    <n v="2"/>
    <n v="3"/>
    <x v="6"/>
    <x v="1"/>
    <n v="28350"/>
    <n v="0.12"/>
  </r>
  <r>
    <x v="8989"/>
    <d v="2023-09-05T00:00:00"/>
    <s v="Customer_1637"/>
    <x v="2"/>
    <x v="0"/>
    <x v="0"/>
    <x v="6"/>
    <n v="10"/>
    <n v="3819"/>
    <n v="6"/>
    <n v="35898.6"/>
    <x v="8846"/>
    <s v="UPI"/>
    <x v="0"/>
    <n v="4"/>
    <n v="2023"/>
    <n v="9"/>
    <x v="5"/>
    <n v="3"/>
    <n v="36"/>
    <n v="2"/>
    <n v="2"/>
    <x v="5"/>
    <x v="1"/>
    <n v="229140"/>
    <n v="0.2"/>
  </r>
  <r>
    <x v="8990"/>
    <d v="2023-02-11T00:00:00"/>
    <s v="Customer_103"/>
    <x v="2"/>
    <x v="2"/>
    <x v="0"/>
    <x v="0"/>
    <n v="5"/>
    <n v="4383"/>
    <n v="0"/>
    <n v="21915"/>
    <x v="8847"/>
    <s v="Cash"/>
    <x v="2"/>
    <n v="6"/>
    <n v="2023"/>
    <n v="2"/>
    <x v="3"/>
    <n v="1"/>
    <n v="6"/>
    <n v="2"/>
    <n v="6"/>
    <x v="0"/>
    <x v="0"/>
    <n v="0"/>
    <n v="0.19"/>
  </r>
  <r>
    <x v="8991"/>
    <d v="2023-03-15T00:00:00"/>
    <s v="Customer_231"/>
    <x v="1"/>
    <x v="1"/>
    <x v="1"/>
    <x v="3"/>
    <n v="6"/>
    <n v="4350"/>
    <n v="20"/>
    <n v="20880"/>
    <x v="8848"/>
    <s v="Cash"/>
    <x v="2"/>
    <n v="5"/>
    <n v="2023"/>
    <n v="3"/>
    <x v="9"/>
    <n v="1"/>
    <n v="11"/>
    <n v="3"/>
    <n v="3"/>
    <x v="6"/>
    <x v="1"/>
    <n v="522000"/>
    <n v="0.13"/>
  </r>
  <r>
    <x v="8992"/>
    <d v="2023-05-22T00:00:00"/>
    <s v="Customer_1805"/>
    <x v="0"/>
    <x v="0"/>
    <x v="0"/>
    <x v="6"/>
    <n v="5"/>
    <n v="281"/>
    <n v="13"/>
    <n v="1222.3499999999999"/>
    <x v="8849"/>
    <s v="Cash"/>
    <x v="1"/>
    <n v="1"/>
    <n v="2023"/>
    <n v="5"/>
    <x v="11"/>
    <n v="2"/>
    <n v="21"/>
    <n v="4"/>
    <n v="1"/>
    <x v="3"/>
    <x v="1"/>
    <n v="18265"/>
    <n v="0.05"/>
  </r>
  <r>
    <x v="8993"/>
    <d v="2023-12-03T00:00:00"/>
    <s v="Customer_1924"/>
    <x v="1"/>
    <x v="0"/>
    <x v="2"/>
    <x v="2"/>
    <n v="6"/>
    <n v="569"/>
    <n v="26"/>
    <n v="2526.36"/>
    <x v="8850"/>
    <s v="UPI"/>
    <x v="2"/>
    <n v="7"/>
    <n v="2023"/>
    <n v="12"/>
    <x v="2"/>
    <n v="4"/>
    <n v="49"/>
    <n v="2"/>
    <n v="0"/>
    <x v="2"/>
    <x v="0"/>
    <n v="88764"/>
    <n v="0.06"/>
  </r>
  <r>
    <x v="8994"/>
    <d v="2023-09-15T00:00:00"/>
    <s v="Customer_870"/>
    <x v="3"/>
    <x v="1"/>
    <x v="0"/>
    <x v="4"/>
    <n v="2"/>
    <n v="453"/>
    <n v="26"/>
    <n v="670.44"/>
    <x v="8851"/>
    <s v="Card"/>
    <x v="0"/>
    <n v="2"/>
    <n v="2023"/>
    <n v="9"/>
    <x v="5"/>
    <n v="3"/>
    <n v="37"/>
    <n v="3"/>
    <n v="5"/>
    <x v="1"/>
    <x v="1"/>
    <n v="23556"/>
    <n v="0.11"/>
  </r>
  <r>
    <x v="8995"/>
    <d v="2023-12-22T00:00:00"/>
    <s v="Customer_992"/>
    <x v="3"/>
    <x v="0"/>
    <x v="1"/>
    <x v="8"/>
    <n v="9"/>
    <n v="357"/>
    <n v="15"/>
    <n v="2731.05"/>
    <x v="8852"/>
    <s v="Cash"/>
    <x v="0"/>
    <n v="3"/>
    <n v="2023"/>
    <n v="12"/>
    <x v="2"/>
    <n v="4"/>
    <n v="51"/>
    <n v="4"/>
    <n v="5"/>
    <x v="1"/>
    <x v="1"/>
    <n v="48195"/>
    <n v="7.0000000000000007E-2"/>
  </r>
  <r>
    <x v="8996"/>
    <d v="2023-04-09T00:00:00"/>
    <s v="Customer_1070"/>
    <x v="0"/>
    <x v="2"/>
    <x v="0"/>
    <x v="6"/>
    <n v="9"/>
    <n v="4921"/>
    <n v="30"/>
    <n v="31002.3"/>
    <x v="8853"/>
    <s v="Card"/>
    <x v="2"/>
    <n v="3"/>
    <n v="2023"/>
    <n v="4"/>
    <x v="8"/>
    <n v="2"/>
    <n v="15"/>
    <n v="3"/>
    <n v="0"/>
    <x v="2"/>
    <x v="0"/>
    <n v="1328670"/>
    <n v="0.13"/>
  </r>
  <r>
    <x v="8997"/>
    <d v="2023-06-14T00:00:00"/>
    <s v="Customer_1492"/>
    <x v="3"/>
    <x v="1"/>
    <x v="2"/>
    <x v="5"/>
    <n v="10"/>
    <n v="1148"/>
    <n v="22"/>
    <n v="8954.4"/>
    <x v="8854"/>
    <s v="UPI"/>
    <x v="2"/>
    <n v="5"/>
    <n v="2023"/>
    <n v="6"/>
    <x v="7"/>
    <n v="2"/>
    <n v="24"/>
    <n v="3"/>
    <n v="3"/>
    <x v="6"/>
    <x v="1"/>
    <n v="252560"/>
    <n v="0.13"/>
  </r>
  <r>
    <x v="8998"/>
    <d v="2023-08-01T00:00:00"/>
    <s v="Customer_394"/>
    <x v="2"/>
    <x v="0"/>
    <x v="0"/>
    <x v="4"/>
    <n v="10"/>
    <n v="4040"/>
    <n v="11"/>
    <n v="35956"/>
    <x v="8855"/>
    <s v="Card"/>
    <x v="2"/>
    <n v="3"/>
    <n v="2023"/>
    <n v="8"/>
    <x v="4"/>
    <n v="3"/>
    <n v="31"/>
    <n v="1"/>
    <n v="2"/>
    <x v="5"/>
    <x v="1"/>
    <n v="444400"/>
    <n v="0.16"/>
  </r>
  <r>
    <x v="8999"/>
    <d v="2023-10-11T00:00:00"/>
    <s v="Customer_747"/>
    <x v="1"/>
    <x v="3"/>
    <x v="0"/>
    <x v="4"/>
    <n v="4"/>
    <n v="1676"/>
    <n v="0"/>
    <n v="6704"/>
    <x v="8856"/>
    <s v="Card"/>
    <x v="0"/>
    <n v="3"/>
    <n v="2023"/>
    <n v="10"/>
    <x v="1"/>
    <n v="4"/>
    <n v="41"/>
    <n v="2"/>
    <n v="3"/>
    <x v="6"/>
    <x v="1"/>
    <n v="0"/>
    <n v="0.18"/>
  </r>
  <r>
    <x v="9000"/>
    <d v="2023-12-01T00:00:00"/>
    <s v="Customer_1171"/>
    <x v="2"/>
    <x v="0"/>
    <x v="0"/>
    <x v="4"/>
    <n v="5"/>
    <n v="4998"/>
    <n v="17"/>
    <n v="20741.7"/>
    <x v="8857"/>
    <s v="Cash"/>
    <x v="2"/>
    <n v="1"/>
    <n v="2023"/>
    <n v="12"/>
    <x v="2"/>
    <n v="4"/>
    <n v="48"/>
    <n v="1"/>
    <n v="5"/>
    <x v="1"/>
    <x v="1"/>
    <n v="424830"/>
    <n v="0.15"/>
  </r>
  <r>
    <x v="9001"/>
    <d v="2023-04-21T00:00:00"/>
    <s v="Customer_1681"/>
    <x v="1"/>
    <x v="0"/>
    <x v="1"/>
    <x v="3"/>
    <n v="6"/>
    <n v="1461"/>
    <n v="16"/>
    <n v="7363.44"/>
    <x v="8858"/>
    <s v="Cash"/>
    <x v="2"/>
    <n v="3"/>
    <n v="2023"/>
    <n v="4"/>
    <x v="8"/>
    <n v="2"/>
    <n v="16"/>
    <n v="4"/>
    <n v="5"/>
    <x v="1"/>
    <x v="1"/>
    <n v="140256"/>
    <n v="0.1"/>
  </r>
  <r>
    <x v="9002"/>
    <d v="2023-05-09T00:00:00"/>
    <s v="Customer_1729"/>
    <x v="1"/>
    <x v="2"/>
    <x v="2"/>
    <x v="2"/>
    <n v="8"/>
    <n v="4700"/>
    <n v="4"/>
    <n v="36096"/>
    <x v="8859"/>
    <s v="Cash"/>
    <x v="0"/>
    <n v="3"/>
    <n v="2023"/>
    <n v="5"/>
    <x v="11"/>
    <n v="2"/>
    <n v="19"/>
    <n v="2"/>
    <n v="2"/>
    <x v="5"/>
    <x v="1"/>
    <n v="150400"/>
    <n v="0.17"/>
  </r>
  <r>
    <x v="9003"/>
    <d v="2023-05-02T00:00:00"/>
    <s v="Customer_329"/>
    <x v="2"/>
    <x v="1"/>
    <x v="2"/>
    <x v="5"/>
    <n v="10"/>
    <n v="3624"/>
    <n v="30"/>
    <n v="25368"/>
    <x v="8860"/>
    <s v="Card"/>
    <x v="0"/>
    <n v="6"/>
    <n v="2023"/>
    <n v="5"/>
    <x v="11"/>
    <n v="2"/>
    <n v="18"/>
    <n v="1"/>
    <n v="2"/>
    <x v="5"/>
    <x v="1"/>
    <n v="1087200"/>
    <n v="0.13"/>
  </r>
  <r>
    <x v="9004"/>
    <d v="2023-09-07T00:00:00"/>
    <s v="Customer_1861"/>
    <x v="0"/>
    <x v="0"/>
    <x v="2"/>
    <x v="5"/>
    <n v="7"/>
    <n v="3678"/>
    <n v="23"/>
    <n v="19824.419999999998"/>
    <x v="8861"/>
    <s v="Card"/>
    <x v="1"/>
    <n v="3"/>
    <n v="2023"/>
    <n v="9"/>
    <x v="5"/>
    <n v="3"/>
    <n v="36"/>
    <n v="2"/>
    <n v="4"/>
    <x v="4"/>
    <x v="1"/>
    <n v="592158"/>
    <n v="0.09"/>
  </r>
  <r>
    <x v="9005"/>
    <d v="2023-04-18T00:00:00"/>
    <s v="Customer_1461"/>
    <x v="2"/>
    <x v="3"/>
    <x v="0"/>
    <x v="4"/>
    <n v="4"/>
    <n v="590"/>
    <n v="10"/>
    <n v="2124"/>
    <x v="8862"/>
    <s v="Cash"/>
    <x v="1"/>
    <n v="5"/>
    <n v="2023"/>
    <n v="4"/>
    <x v="8"/>
    <n v="2"/>
    <n v="16"/>
    <n v="4"/>
    <n v="2"/>
    <x v="5"/>
    <x v="1"/>
    <n v="23600"/>
    <n v="7.0000000000000007E-2"/>
  </r>
  <r>
    <x v="9006"/>
    <d v="2023-01-30T00:00:00"/>
    <s v="Customer_1303"/>
    <x v="1"/>
    <x v="0"/>
    <x v="2"/>
    <x v="5"/>
    <n v="10"/>
    <n v="2283"/>
    <n v="7"/>
    <n v="21231.9"/>
    <x v="8863"/>
    <s v="Card"/>
    <x v="0"/>
    <n v="2"/>
    <n v="2023"/>
    <n v="1"/>
    <x v="0"/>
    <n v="1"/>
    <n v="5"/>
    <n v="5"/>
    <n v="1"/>
    <x v="3"/>
    <x v="1"/>
    <n v="159810"/>
    <n v="0.13"/>
  </r>
  <r>
    <x v="9007"/>
    <d v="2023-06-13T00:00:00"/>
    <s v="Customer_936"/>
    <x v="0"/>
    <x v="2"/>
    <x v="0"/>
    <x v="6"/>
    <n v="9"/>
    <n v="4242"/>
    <n v="8"/>
    <n v="35123.760000000002"/>
    <x v="8864"/>
    <s v="UPI"/>
    <x v="2"/>
    <n v="5"/>
    <n v="2023"/>
    <n v="6"/>
    <x v="7"/>
    <n v="2"/>
    <n v="24"/>
    <n v="3"/>
    <n v="2"/>
    <x v="5"/>
    <x v="1"/>
    <n v="305424"/>
    <n v="0.16"/>
  </r>
  <r>
    <x v="9008"/>
    <d v="2023-06-07T00:00:00"/>
    <s v="Customer_335"/>
    <x v="0"/>
    <x v="0"/>
    <x v="0"/>
    <x v="6"/>
    <n v="7"/>
    <n v="1177"/>
    <n v="0"/>
    <n v="8239"/>
    <x v="8865"/>
    <s v="UPI"/>
    <x v="1"/>
    <n v="5"/>
    <n v="2023"/>
    <n v="6"/>
    <x v="7"/>
    <n v="2"/>
    <n v="23"/>
    <n v="2"/>
    <n v="3"/>
    <x v="6"/>
    <x v="1"/>
    <n v="0"/>
    <n v="0.18"/>
  </r>
  <r>
    <x v="9009"/>
    <d v="2023-06-06T00:00:00"/>
    <s v="Customer_942"/>
    <x v="3"/>
    <x v="1"/>
    <x v="2"/>
    <x v="2"/>
    <n v="7"/>
    <n v="2496"/>
    <n v="10"/>
    <n v="15724.8"/>
    <x v="8866"/>
    <s v="Cash"/>
    <x v="1"/>
    <n v="2"/>
    <n v="2023"/>
    <n v="6"/>
    <x v="7"/>
    <n v="2"/>
    <n v="23"/>
    <n v="2"/>
    <n v="2"/>
    <x v="5"/>
    <x v="1"/>
    <n v="174720"/>
    <n v="0.09"/>
  </r>
  <r>
    <x v="9010"/>
    <d v="2023-03-21T00:00:00"/>
    <s v="Customer_878"/>
    <x v="0"/>
    <x v="3"/>
    <x v="0"/>
    <x v="6"/>
    <n v="5"/>
    <n v="1792"/>
    <n v="15"/>
    <n v="7616"/>
    <x v="8867"/>
    <s v="UPI"/>
    <x v="1"/>
    <n v="5"/>
    <n v="2023"/>
    <n v="3"/>
    <x v="9"/>
    <n v="1"/>
    <n v="12"/>
    <n v="4"/>
    <n v="2"/>
    <x v="5"/>
    <x v="1"/>
    <n v="134400"/>
    <n v="0.14000000000000001"/>
  </r>
  <r>
    <x v="9011"/>
    <d v="2023-01-13T00:00:00"/>
    <s v="Customer_1401"/>
    <x v="3"/>
    <x v="3"/>
    <x v="1"/>
    <x v="1"/>
    <n v="10"/>
    <n v="1147"/>
    <n v="24"/>
    <n v="8717.2000000000007"/>
    <x v="8868"/>
    <s v="Card"/>
    <x v="1"/>
    <n v="5"/>
    <n v="2023"/>
    <n v="1"/>
    <x v="0"/>
    <n v="1"/>
    <n v="2"/>
    <n v="2"/>
    <n v="5"/>
    <x v="1"/>
    <x v="1"/>
    <n v="275280"/>
    <n v="0.15"/>
  </r>
  <r>
    <x v="9012"/>
    <d v="2023-10-26T00:00:00"/>
    <s v="Customer_1607"/>
    <x v="2"/>
    <x v="1"/>
    <x v="0"/>
    <x v="6"/>
    <n v="5"/>
    <n v="1593"/>
    <n v="10"/>
    <n v="7168.5"/>
    <x v="8869"/>
    <s v="Cash"/>
    <x v="1"/>
    <n v="3"/>
    <n v="2023"/>
    <n v="10"/>
    <x v="1"/>
    <n v="4"/>
    <n v="43"/>
    <n v="4"/>
    <n v="4"/>
    <x v="4"/>
    <x v="1"/>
    <n v="79650"/>
    <n v="7.0000000000000007E-2"/>
  </r>
  <r>
    <x v="9013"/>
    <d v="2023-03-01T00:00:00"/>
    <s v="Customer_623"/>
    <x v="1"/>
    <x v="0"/>
    <x v="1"/>
    <x v="1"/>
    <n v="4"/>
    <n v="3468"/>
    <n v="4"/>
    <n v="13317.12"/>
    <x v="8870"/>
    <s v="Card"/>
    <x v="1"/>
    <n v="4"/>
    <n v="2023"/>
    <n v="3"/>
    <x v="9"/>
    <n v="1"/>
    <n v="9"/>
    <n v="1"/>
    <n v="3"/>
    <x v="6"/>
    <x v="1"/>
    <n v="55488"/>
    <n v="7.0000000000000007E-2"/>
  </r>
  <r>
    <x v="9014"/>
    <d v="2023-07-22T00:00:00"/>
    <s v="Customer_1613"/>
    <x v="1"/>
    <x v="1"/>
    <x v="2"/>
    <x v="7"/>
    <n v="3"/>
    <n v="3183"/>
    <n v="30"/>
    <n v="6684.3"/>
    <x v="8871"/>
    <s v="Cash"/>
    <x v="2"/>
    <n v="4"/>
    <n v="2023"/>
    <n v="7"/>
    <x v="10"/>
    <n v="3"/>
    <n v="29"/>
    <n v="4"/>
    <n v="6"/>
    <x v="0"/>
    <x v="0"/>
    <n v="286470"/>
    <n v="0.11"/>
  </r>
  <r>
    <x v="9015"/>
    <d v="2023-04-28T00:00:00"/>
    <s v="Customer_1860"/>
    <x v="3"/>
    <x v="0"/>
    <x v="0"/>
    <x v="4"/>
    <n v="3"/>
    <n v="4864"/>
    <n v="10"/>
    <n v="13132.8"/>
    <x v="8872"/>
    <s v="Cash"/>
    <x v="2"/>
    <n v="5"/>
    <n v="2023"/>
    <n v="4"/>
    <x v="8"/>
    <n v="2"/>
    <n v="17"/>
    <n v="5"/>
    <n v="5"/>
    <x v="1"/>
    <x v="1"/>
    <n v="145920"/>
    <n v="0.16"/>
  </r>
  <r>
    <x v="9016"/>
    <d v="2023-12-21T00:00:00"/>
    <s v="Customer_1471"/>
    <x v="1"/>
    <x v="0"/>
    <x v="2"/>
    <x v="2"/>
    <n v="2"/>
    <n v="4573"/>
    <n v="26"/>
    <n v="6768.04"/>
    <x v="8873"/>
    <s v="Cash"/>
    <x v="2"/>
    <n v="3"/>
    <n v="2023"/>
    <n v="12"/>
    <x v="2"/>
    <n v="4"/>
    <n v="51"/>
    <n v="4"/>
    <n v="4"/>
    <x v="4"/>
    <x v="1"/>
    <n v="237796"/>
    <n v="0.08"/>
  </r>
  <r>
    <x v="9017"/>
    <d v="2023-04-14T00:00:00"/>
    <s v="Customer_1931"/>
    <x v="0"/>
    <x v="2"/>
    <x v="2"/>
    <x v="5"/>
    <n v="10"/>
    <n v="2412"/>
    <n v="23"/>
    <n v="18572.400000000001"/>
    <x v="8874"/>
    <s v="Card"/>
    <x v="2"/>
    <n v="5"/>
    <n v="2023"/>
    <n v="4"/>
    <x v="8"/>
    <n v="2"/>
    <n v="15"/>
    <n v="3"/>
    <n v="5"/>
    <x v="1"/>
    <x v="1"/>
    <n v="554760"/>
    <n v="0.17"/>
  </r>
  <r>
    <x v="9018"/>
    <d v="2023-01-10T00:00:00"/>
    <s v="Customer_1225"/>
    <x v="1"/>
    <x v="3"/>
    <x v="2"/>
    <x v="2"/>
    <n v="3"/>
    <n v="3230"/>
    <n v="23"/>
    <n v="7461.3"/>
    <x v="8875"/>
    <s v="UPI"/>
    <x v="1"/>
    <n v="4"/>
    <n v="2023"/>
    <n v="1"/>
    <x v="0"/>
    <n v="1"/>
    <n v="2"/>
    <n v="2"/>
    <n v="2"/>
    <x v="5"/>
    <x v="1"/>
    <n v="222870"/>
    <n v="0.2"/>
  </r>
  <r>
    <x v="9019"/>
    <d v="2023-09-05T00:00:00"/>
    <s v="Customer_1426"/>
    <x v="0"/>
    <x v="2"/>
    <x v="0"/>
    <x v="6"/>
    <n v="10"/>
    <n v="2732"/>
    <n v="3"/>
    <n v="26500.400000000001"/>
    <x v="8876"/>
    <s v="UPI"/>
    <x v="2"/>
    <n v="2"/>
    <n v="2023"/>
    <n v="9"/>
    <x v="5"/>
    <n v="3"/>
    <n v="36"/>
    <n v="2"/>
    <n v="2"/>
    <x v="5"/>
    <x v="1"/>
    <n v="81960"/>
    <n v="0.09"/>
  </r>
  <r>
    <x v="9020"/>
    <d v="2023-08-21T00:00:00"/>
    <s v="Customer_159"/>
    <x v="0"/>
    <x v="0"/>
    <x v="2"/>
    <x v="2"/>
    <n v="4"/>
    <n v="2051"/>
    <n v="23"/>
    <n v="6317.08"/>
    <x v="8877"/>
    <s v="Card"/>
    <x v="2"/>
    <n v="7"/>
    <n v="2023"/>
    <n v="8"/>
    <x v="4"/>
    <n v="3"/>
    <n v="34"/>
    <n v="4"/>
    <n v="1"/>
    <x v="3"/>
    <x v="1"/>
    <n v="188692"/>
    <n v="0.12"/>
  </r>
  <r>
    <x v="9021"/>
    <d v="2023-03-19T00:00:00"/>
    <s v="Customer_772"/>
    <x v="2"/>
    <x v="3"/>
    <x v="0"/>
    <x v="0"/>
    <n v="6"/>
    <n v="3412"/>
    <n v="0"/>
    <n v="20472"/>
    <x v="8878"/>
    <s v="UPI"/>
    <x v="2"/>
    <n v="5"/>
    <n v="2023"/>
    <n v="3"/>
    <x v="9"/>
    <n v="1"/>
    <n v="12"/>
    <n v="4"/>
    <n v="0"/>
    <x v="2"/>
    <x v="0"/>
    <n v="0"/>
    <n v="0.12"/>
  </r>
  <r>
    <x v="9022"/>
    <d v="2023-12-04T00:00:00"/>
    <s v="Customer_611"/>
    <x v="0"/>
    <x v="3"/>
    <x v="1"/>
    <x v="8"/>
    <n v="10"/>
    <n v="826"/>
    <n v="9"/>
    <n v="7516.6"/>
    <x v="8879"/>
    <s v="UPI"/>
    <x v="2"/>
    <n v="4"/>
    <n v="2023"/>
    <n v="12"/>
    <x v="2"/>
    <n v="4"/>
    <n v="49"/>
    <n v="2"/>
    <n v="1"/>
    <x v="3"/>
    <x v="1"/>
    <n v="74340"/>
    <n v="0.05"/>
  </r>
  <r>
    <x v="9023"/>
    <d v="2023-07-22T00:00:00"/>
    <s v="Customer_1699"/>
    <x v="1"/>
    <x v="2"/>
    <x v="2"/>
    <x v="2"/>
    <n v="5"/>
    <n v="3873"/>
    <n v="17"/>
    <n v="16072.95"/>
    <x v="8880"/>
    <s v="UPI"/>
    <x v="1"/>
    <n v="2"/>
    <n v="2023"/>
    <n v="7"/>
    <x v="10"/>
    <n v="3"/>
    <n v="29"/>
    <n v="4"/>
    <n v="6"/>
    <x v="0"/>
    <x v="0"/>
    <n v="329205"/>
    <n v="0.14000000000000001"/>
  </r>
  <r>
    <x v="9024"/>
    <d v="2023-08-26T00:00:00"/>
    <s v="Customer_1482"/>
    <x v="3"/>
    <x v="0"/>
    <x v="0"/>
    <x v="4"/>
    <n v="6"/>
    <n v="2435"/>
    <n v="14"/>
    <n v="12564.6"/>
    <x v="8881"/>
    <s v="Card"/>
    <x v="1"/>
    <n v="7"/>
    <n v="2023"/>
    <n v="8"/>
    <x v="4"/>
    <n v="3"/>
    <n v="34"/>
    <n v="4"/>
    <n v="6"/>
    <x v="0"/>
    <x v="0"/>
    <n v="204540"/>
    <n v="0.1"/>
  </r>
  <r>
    <x v="9025"/>
    <d v="2023-01-29T00:00:00"/>
    <s v="Customer_1702"/>
    <x v="2"/>
    <x v="2"/>
    <x v="1"/>
    <x v="8"/>
    <n v="6"/>
    <n v="3715"/>
    <n v="29"/>
    <n v="15825.9"/>
    <x v="576"/>
    <s v="Cash"/>
    <x v="2"/>
    <n v="7"/>
    <n v="2023"/>
    <n v="1"/>
    <x v="0"/>
    <n v="1"/>
    <n v="5"/>
    <n v="5"/>
    <n v="0"/>
    <x v="2"/>
    <x v="0"/>
    <n v="646410"/>
    <n v="0.12"/>
  </r>
  <r>
    <x v="9026"/>
    <d v="2023-01-28T00:00:00"/>
    <s v="Customer_1725"/>
    <x v="2"/>
    <x v="2"/>
    <x v="0"/>
    <x v="4"/>
    <n v="6"/>
    <n v="2229"/>
    <n v="7"/>
    <n v="12437.82"/>
    <x v="8882"/>
    <s v="Card"/>
    <x v="0"/>
    <n v="6"/>
    <n v="2023"/>
    <n v="1"/>
    <x v="0"/>
    <n v="1"/>
    <n v="4"/>
    <n v="4"/>
    <n v="6"/>
    <x v="0"/>
    <x v="0"/>
    <n v="93618"/>
    <n v="0.08"/>
  </r>
  <r>
    <x v="9027"/>
    <d v="2023-01-10T00:00:00"/>
    <s v="Customer_189"/>
    <x v="1"/>
    <x v="1"/>
    <x v="0"/>
    <x v="0"/>
    <n v="5"/>
    <n v="3790"/>
    <n v="25"/>
    <n v="14212.5"/>
    <x v="8883"/>
    <s v="Card"/>
    <x v="1"/>
    <n v="5"/>
    <n v="2023"/>
    <n v="1"/>
    <x v="0"/>
    <n v="1"/>
    <n v="2"/>
    <n v="2"/>
    <n v="2"/>
    <x v="5"/>
    <x v="1"/>
    <n v="473750"/>
    <n v="0.19"/>
  </r>
  <r>
    <x v="9028"/>
    <d v="2023-08-04T00:00:00"/>
    <s v="Customer_411"/>
    <x v="0"/>
    <x v="1"/>
    <x v="0"/>
    <x v="6"/>
    <n v="5"/>
    <n v="209"/>
    <n v="9"/>
    <n v="950.95"/>
    <x v="8884"/>
    <s v="Cash"/>
    <x v="0"/>
    <n v="2"/>
    <n v="2023"/>
    <n v="8"/>
    <x v="4"/>
    <n v="3"/>
    <n v="31"/>
    <n v="1"/>
    <n v="5"/>
    <x v="1"/>
    <x v="1"/>
    <n v="9405"/>
    <n v="0.17"/>
  </r>
  <r>
    <x v="9029"/>
    <d v="2023-02-06T00:00:00"/>
    <s v="Customer_714"/>
    <x v="0"/>
    <x v="3"/>
    <x v="1"/>
    <x v="8"/>
    <n v="10"/>
    <n v="2790"/>
    <n v="30"/>
    <n v="19530"/>
    <x v="8885"/>
    <s v="Cash"/>
    <x v="1"/>
    <n v="7"/>
    <n v="2023"/>
    <n v="2"/>
    <x v="3"/>
    <n v="1"/>
    <n v="6"/>
    <n v="2"/>
    <n v="1"/>
    <x v="3"/>
    <x v="1"/>
    <n v="837000"/>
    <n v="0.11"/>
  </r>
  <r>
    <x v="9030"/>
    <d v="2023-06-24T00:00:00"/>
    <s v="Customer_1836"/>
    <x v="2"/>
    <x v="3"/>
    <x v="2"/>
    <x v="2"/>
    <n v="4"/>
    <n v="4973"/>
    <n v="16"/>
    <n v="16709.28"/>
    <x v="8886"/>
    <s v="Card"/>
    <x v="1"/>
    <n v="5"/>
    <n v="2023"/>
    <n v="6"/>
    <x v="7"/>
    <n v="2"/>
    <n v="25"/>
    <n v="4"/>
    <n v="6"/>
    <x v="0"/>
    <x v="0"/>
    <n v="318272"/>
    <n v="0.05"/>
  </r>
  <r>
    <x v="9031"/>
    <d v="2023-08-30T00:00:00"/>
    <s v="Customer_873"/>
    <x v="2"/>
    <x v="3"/>
    <x v="2"/>
    <x v="7"/>
    <n v="4"/>
    <n v="1141"/>
    <n v="24"/>
    <n v="3468.64"/>
    <x v="8887"/>
    <s v="Card"/>
    <x v="2"/>
    <n v="2"/>
    <n v="2023"/>
    <n v="8"/>
    <x v="4"/>
    <n v="3"/>
    <n v="35"/>
    <n v="5"/>
    <n v="3"/>
    <x v="6"/>
    <x v="1"/>
    <n v="109536"/>
    <n v="0.18"/>
  </r>
  <r>
    <x v="9032"/>
    <d v="2023-02-28T00:00:00"/>
    <s v="Customer_224"/>
    <x v="0"/>
    <x v="2"/>
    <x v="0"/>
    <x v="0"/>
    <n v="3"/>
    <n v="3114"/>
    <n v="20"/>
    <n v="7473.6"/>
    <x v="8888"/>
    <s v="Card"/>
    <x v="0"/>
    <n v="7"/>
    <n v="2023"/>
    <n v="2"/>
    <x v="3"/>
    <n v="1"/>
    <n v="9"/>
    <n v="5"/>
    <n v="2"/>
    <x v="5"/>
    <x v="1"/>
    <n v="186840"/>
    <n v="0.17"/>
  </r>
  <r>
    <x v="9033"/>
    <d v="2023-05-06T00:00:00"/>
    <s v="Customer_1635"/>
    <x v="0"/>
    <x v="2"/>
    <x v="0"/>
    <x v="6"/>
    <n v="7"/>
    <n v="4011"/>
    <n v="24"/>
    <n v="21338.52"/>
    <x v="8889"/>
    <s v="Cash"/>
    <x v="2"/>
    <n v="4"/>
    <n v="2023"/>
    <n v="5"/>
    <x v="11"/>
    <n v="2"/>
    <n v="18"/>
    <n v="1"/>
    <n v="6"/>
    <x v="0"/>
    <x v="0"/>
    <n v="673848"/>
    <n v="0.11"/>
  </r>
  <r>
    <x v="9034"/>
    <d v="2023-09-01T00:00:00"/>
    <s v="Customer_1701"/>
    <x v="3"/>
    <x v="1"/>
    <x v="1"/>
    <x v="1"/>
    <n v="4"/>
    <n v="834"/>
    <n v="18"/>
    <n v="2735.52"/>
    <x v="8890"/>
    <s v="Cash"/>
    <x v="1"/>
    <n v="5"/>
    <n v="2023"/>
    <n v="9"/>
    <x v="5"/>
    <n v="3"/>
    <n v="35"/>
    <n v="1"/>
    <n v="5"/>
    <x v="1"/>
    <x v="1"/>
    <n v="60048"/>
    <n v="0.18"/>
  </r>
  <r>
    <x v="9035"/>
    <d v="2023-10-17T00:00:00"/>
    <s v="Customer_482"/>
    <x v="2"/>
    <x v="2"/>
    <x v="2"/>
    <x v="5"/>
    <n v="6"/>
    <n v="1958"/>
    <n v="14"/>
    <n v="10103.280000000001"/>
    <x v="8891"/>
    <s v="UPI"/>
    <x v="0"/>
    <n v="6"/>
    <n v="2023"/>
    <n v="10"/>
    <x v="1"/>
    <n v="4"/>
    <n v="42"/>
    <n v="3"/>
    <n v="2"/>
    <x v="5"/>
    <x v="1"/>
    <n v="164472"/>
    <n v="0.05"/>
  </r>
  <r>
    <x v="9036"/>
    <d v="2023-02-22T00:00:00"/>
    <s v="Customer_1121"/>
    <x v="2"/>
    <x v="3"/>
    <x v="0"/>
    <x v="0"/>
    <n v="9"/>
    <n v="1809"/>
    <n v="8"/>
    <n v="14978.52"/>
    <x v="8892"/>
    <s v="Cash"/>
    <x v="1"/>
    <n v="7"/>
    <n v="2023"/>
    <n v="2"/>
    <x v="3"/>
    <n v="1"/>
    <n v="8"/>
    <n v="4"/>
    <n v="3"/>
    <x v="6"/>
    <x v="1"/>
    <n v="130248"/>
    <n v="0.12"/>
  </r>
  <r>
    <x v="9037"/>
    <d v="2023-02-23T00:00:00"/>
    <s v="Customer_1170"/>
    <x v="2"/>
    <x v="1"/>
    <x v="2"/>
    <x v="5"/>
    <n v="6"/>
    <n v="3151"/>
    <n v="20"/>
    <n v="15124.8"/>
    <x v="8893"/>
    <s v="Card"/>
    <x v="0"/>
    <n v="5"/>
    <n v="2023"/>
    <n v="2"/>
    <x v="3"/>
    <n v="1"/>
    <n v="8"/>
    <n v="4"/>
    <n v="4"/>
    <x v="4"/>
    <x v="1"/>
    <n v="378120"/>
    <n v="0.13"/>
  </r>
  <r>
    <x v="9038"/>
    <d v="2023-02-08T00:00:00"/>
    <s v="Customer_1081"/>
    <x v="2"/>
    <x v="3"/>
    <x v="0"/>
    <x v="4"/>
    <n v="3"/>
    <n v="2825"/>
    <n v="8"/>
    <n v="7797"/>
    <x v="8894"/>
    <s v="Cash"/>
    <x v="0"/>
    <n v="5"/>
    <n v="2023"/>
    <n v="2"/>
    <x v="3"/>
    <n v="1"/>
    <n v="6"/>
    <n v="2"/>
    <n v="3"/>
    <x v="6"/>
    <x v="1"/>
    <n v="67800"/>
    <n v="0.12"/>
  </r>
  <r>
    <x v="9039"/>
    <d v="2023-08-30T00:00:00"/>
    <s v="Customer_600"/>
    <x v="0"/>
    <x v="1"/>
    <x v="1"/>
    <x v="3"/>
    <n v="7"/>
    <n v="499"/>
    <n v="8"/>
    <n v="3213.56"/>
    <x v="8895"/>
    <s v="Cash"/>
    <x v="2"/>
    <n v="6"/>
    <n v="2023"/>
    <n v="8"/>
    <x v="4"/>
    <n v="3"/>
    <n v="35"/>
    <n v="5"/>
    <n v="3"/>
    <x v="6"/>
    <x v="1"/>
    <n v="27944"/>
    <n v="0.08"/>
  </r>
  <r>
    <x v="9040"/>
    <d v="2023-08-24T00:00:00"/>
    <s v="Customer_310"/>
    <x v="3"/>
    <x v="0"/>
    <x v="2"/>
    <x v="5"/>
    <n v="8"/>
    <n v="591"/>
    <n v="27"/>
    <n v="3451.44"/>
    <x v="8896"/>
    <s v="Card"/>
    <x v="2"/>
    <n v="4"/>
    <n v="2023"/>
    <n v="8"/>
    <x v="4"/>
    <n v="3"/>
    <n v="34"/>
    <n v="4"/>
    <n v="4"/>
    <x v="4"/>
    <x v="1"/>
    <n v="127656"/>
    <n v="0.19"/>
  </r>
  <r>
    <x v="9041"/>
    <d v="2023-02-03T00:00:00"/>
    <s v="Customer_1942"/>
    <x v="3"/>
    <x v="0"/>
    <x v="0"/>
    <x v="0"/>
    <n v="4"/>
    <n v="1645"/>
    <n v="7"/>
    <n v="6119.4"/>
    <x v="8897"/>
    <s v="Cash"/>
    <x v="2"/>
    <n v="3"/>
    <n v="2023"/>
    <n v="2"/>
    <x v="3"/>
    <n v="1"/>
    <n v="5"/>
    <n v="1"/>
    <n v="5"/>
    <x v="1"/>
    <x v="1"/>
    <n v="46060"/>
    <n v="7.0000000000000007E-2"/>
  </r>
  <r>
    <x v="9042"/>
    <d v="2023-06-19T00:00:00"/>
    <s v="Customer_252"/>
    <x v="3"/>
    <x v="2"/>
    <x v="2"/>
    <x v="2"/>
    <n v="8"/>
    <n v="3066"/>
    <n v="3"/>
    <n v="23792.16"/>
    <x v="8898"/>
    <s v="UPI"/>
    <x v="0"/>
    <n v="5"/>
    <n v="2023"/>
    <n v="6"/>
    <x v="7"/>
    <n v="2"/>
    <n v="25"/>
    <n v="4"/>
    <n v="1"/>
    <x v="3"/>
    <x v="1"/>
    <n v="73584"/>
    <n v="0.17"/>
  </r>
  <r>
    <x v="9043"/>
    <d v="2023-03-03T00:00:00"/>
    <s v="Customer_1670"/>
    <x v="2"/>
    <x v="0"/>
    <x v="2"/>
    <x v="7"/>
    <n v="7"/>
    <n v="3720"/>
    <n v="0"/>
    <n v="26040"/>
    <x v="8899"/>
    <s v="UPI"/>
    <x v="1"/>
    <n v="5"/>
    <n v="2023"/>
    <n v="3"/>
    <x v="9"/>
    <n v="1"/>
    <n v="9"/>
    <n v="1"/>
    <n v="5"/>
    <x v="1"/>
    <x v="1"/>
    <n v="0"/>
    <n v="0.19"/>
  </r>
  <r>
    <x v="9044"/>
    <d v="2023-04-27T00:00:00"/>
    <s v="Customer_1418"/>
    <x v="1"/>
    <x v="1"/>
    <x v="2"/>
    <x v="2"/>
    <n v="5"/>
    <n v="170"/>
    <n v="0"/>
    <n v="850"/>
    <x v="8900"/>
    <s v="Cash"/>
    <x v="0"/>
    <n v="5"/>
    <n v="2023"/>
    <n v="4"/>
    <x v="8"/>
    <n v="2"/>
    <n v="17"/>
    <n v="5"/>
    <n v="4"/>
    <x v="4"/>
    <x v="1"/>
    <n v="0"/>
    <n v="0.19"/>
  </r>
  <r>
    <x v="9045"/>
    <d v="2023-11-22T00:00:00"/>
    <s v="Customer_424"/>
    <x v="1"/>
    <x v="2"/>
    <x v="2"/>
    <x v="2"/>
    <n v="3"/>
    <n v="2138"/>
    <n v="17"/>
    <n v="5323.62"/>
    <x v="8901"/>
    <s v="UPI"/>
    <x v="1"/>
    <n v="2"/>
    <n v="2023"/>
    <n v="11"/>
    <x v="6"/>
    <n v="4"/>
    <n v="47"/>
    <n v="4"/>
    <n v="3"/>
    <x v="6"/>
    <x v="1"/>
    <n v="109038"/>
    <n v="0.1"/>
  </r>
  <r>
    <x v="9046"/>
    <d v="2023-10-16T00:00:00"/>
    <s v="Customer_1966"/>
    <x v="2"/>
    <x v="1"/>
    <x v="2"/>
    <x v="5"/>
    <n v="3"/>
    <n v="4491"/>
    <n v="4"/>
    <n v="12934.08"/>
    <x v="8902"/>
    <s v="Cash"/>
    <x v="0"/>
    <n v="5"/>
    <n v="2023"/>
    <n v="10"/>
    <x v="1"/>
    <n v="4"/>
    <n v="42"/>
    <n v="3"/>
    <n v="1"/>
    <x v="3"/>
    <x v="1"/>
    <n v="53892"/>
    <n v="0.13"/>
  </r>
  <r>
    <x v="9047"/>
    <d v="2023-03-28T00:00:00"/>
    <s v="Customer_1563"/>
    <x v="1"/>
    <x v="2"/>
    <x v="1"/>
    <x v="8"/>
    <n v="7"/>
    <n v="1271"/>
    <n v="25"/>
    <n v="6672.75"/>
    <x v="8903"/>
    <s v="Card"/>
    <x v="1"/>
    <n v="2"/>
    <n v="2023"/>
    <n v="3"/>
    <x v="9"/>
    <n v="1"/>
    <n v="13"/>
    <n v="5"/>
    <n v="2"/>
    <x v="5"/>
    <x v="1"/>
    <n v="222425"/>
    <n v="0.13"/>
  </r>
  <r>
    <x v="9048"/>
    <d v="2023-09-08T00:00:00"/>
    <s v="Customer_1836"/>
    <x v="0"/>
    <x v="1"/>
    <x v="0"/>
    <x v="6"/>
    <n v="9"/>
    <n v="1592"/>
    <n v="7"/>
    <n v="13325.04"/>
    <x v="8904"/>
    <s v="Cash"/>
    <x v="2"/>
    <n v="5"/>
    <n v="2023"/>
    <n v="9"/>
    <x v="5"/>
    <n v="3"/>
    <n v="36"/>
    <n v="2"/>
    <n v="5"/>
    <x v="1"/>
    <x v="1"/>
    <n v="100296"/>
    <n v="0.1"/>
  </r>
  <r>
    <x v="9049"/>
    <d v="2023-07-03T00:00:00"/>
    <s v="Customer_1290"/>
    <x v="2"/>
    <x v="2"/>
    <x v="1"/>
    <x v="1"/>
    <n v="7"/>
    <n v="124"/>
    <n v="16"/>
    <n v="729.12"/>
    <x v="427"/>
    <s v="Cash"/>
    <x v="1"/>
    <n v="6"/>
    <n v="2023"/>
    <n v="7"/>
    <x v="10"/>
    <n v="3"/>
    <n v="27"/>
    <n v="2"/>
    <n v="1"/>
    <x v="3"/>
    <x v="1"/>
    <n v="13888"/>
    <n v="0.18"/>
  </r>
  <r>
    <x v="9050"/>
    <d v="2023-07-11T00:00:00"/>
    <s v="Customer_965"/>
    <x v="2"/>
    <x v="2"/>
    <x v="1"/>
    <x v="8"/>
    <n v="6"/>
    <n v="647"/>
    <n v="10"/>
    <n v="3493.8"/>
    <x v="8905"/>
    <s v="Cash"/>
    <x v="1"/>
    <n v="3"/>
    <n v="2023"/>
    <n v="7"/>
    <x v="10"/>
    <n v="3"/>
    <n v="28"/>
    <n v="3"/>
    <n v="2"/>
    <x v="5"/>
    <x v="1"/>
    <n v="38820"/>
    <n v="0.05"/>
  </r>
  <r>
    <x v="9051"/>
    <d v="2023-05-10T00:00:00"/>
    <s v="Customer_1465"/>
    <x v="1"/>
    <x v="2"/>
    <x v="1"/>
    <x v="1"/>
    <n v="10"/>
    <n v="1260"/>
    <n v="28"/>
    <n v="9072"/>
    <x v="8906"/>
    <s v="Card"/>
    <x v="0"/>
    <n v="5"/>
    <n v="2023"/>
    <n v="5"/>
    <x v="11"/>
    <n v="2"/>
    <n v="19"/>
    <n v="2"/>
    <n v="3"/>
    <x v="6"/>
    <x v="1"/>
    <n v="352800"/>
    <n v="0.17"/>
  </r>
  <r>
    <x v="9052"/>
    <d v="2023-04-30T00:00:00"/>
    <s v="Customer_615"/>
    <x v="3"/>
    <x v="0"/>
    <x v="0"/>
    <x v="4"/>
    <n v="1"/>
    <n v="302"/>
    <n v="10"/>
    <n v="271.8"/>
    <x v="8907"/>
    <s v="Cash"/>
    <x v="0"/>
    <n v="3"/>
    <n v="2023"/>
    <n v="4"/>
    <x v="8"/>
    <n v="2"/>
    <n v="18"/>
    <n v="6"/>
    <n v="0"/>
    <x v="2"/>
    <x v="0"/>
    <n v="3020"/>
    <n v="7.0000000000000007E-2"/>
  </r>
  <r>
    <x v="9053"/>
    <d v="2023-06-08T00:00:00"/>
    <s v="Customer_434"/>
    <x v="1"/>
    <x v="0"/>
    <x v="0"/>
    <x v="0"/>
    <n v="4"/>
    <n v="3775"/>
    <n v="22"/>
    <n v="11778"/>
    <x v="8908"/>
    <s v="UPI"/>
    <x v="2"/>
    <n v="6"/>
    <n v="2023"/>
    <n v="6"/>
    <x v="7"/>
    <n v="2"/>
    <n v="23"/>
    <n v="2"/>
    <n v="4"/>
    <x v="4"/>
    <x v="1"/>
    <n v="332200"/>
    <n v="0.1"/>
  </r>
  <r>
    <x v="9054"/>
    <d v="2023-02-27T00:00:00"/>
    <s v="Customer_1410"/>
    <x v="0"/>
    <x v="0"/>
    <x v="2"/>
    <x v="7"/>
    <n v="3"/>
    <n v="4590"/>
    <n v="13"/>
    <n v="11979.9"/>
    <x v="8909"/>
    <s v="Card"/>
    <x v="0"/>
    <n v="1"/>
    <n v="2023"/>
    <n v="2"/>
    <x v="3"/>
    <n v="1"/>
    <n v="9"/>
    <n v="5"/>
    <n v="1"/>
    <x v="3"/>
    <x v="1"/>
    <n v="179010"/>
    <n v="0.14000000000000001"/>
  </r>
  <r>
    <x v="9055"/>
    <d v="2023-05-06T00:00:00"/>
    <s v="Customer_1368"/>
    <x v="0"/>
    <x v="1"/>
    <x v="2"/>
    <x v="5"/>
    <n v="1"/>
    <n v="494"/>
    <n v="15"/>
    <n v="419.9"/>
    <x v="8910"/>
    <s v="Card"/>
    <x v="2"/>
    <n v="2"/>
    <n v="2023"/>
    <n v="5"/>
    <x v="11"/>
    <n v="2"/>
    <n v="18"/>
    <n v="1"/>
    <n v="6"/>
    <x v="0"/>
    <x v="0"/>
    <n v="7410"/>
    <n v="0.13"/>
  </r>
  <r>
    <x v="9056"/>
    <d v="2023-07-09T00:00:00"/>
    <s v="Customer_977"/>
    <x v="3"/>
    <x v="3"/>
    <x v="0"/>
    <x v="0"/>
    <n v="10"/>
    <n v="3765"/>
    <n v="19"/>
    <n v="30496.5"/>
    <x v="8911"/>
    <s v="UPI"/>
    <x v="2"/>
    <n v="2"/>
    <n v="2023"/>
    <n v="7"/>
    <x v="10"/>
    <n v="3"/>
    <n v="28"/>
    <n v="3"/>
    <n v="0"/>
    <x v="2"/>
    <x v="0"/>
    <n v="715350"/>
    <n v="0.1"/>
  </r>
  <r>
    <x v="9057"/>
    <d v="2023-10-04T00:00:00"/>
    <s v="Customer_1073"/>
    <x v="1"/>
    <x v="3"/>
    <x v="2"/>
    <x v="5"/>
    <n v="3"/>
    <n v="938"/>
    <n v="4"/>
    <n v="2701.44"/>
    <x v="8912"/>
    <s v="UPI"/>
    <x v="0"/>
    <n v="1"/>
    <n v="2023"/>
    <n v="10"/>
    <x v="1"/>
    <n v="4"/>
    <n v="40"/>
    <n v="1"/>
    <n v="3"/>
    <x v="6"/>
    <x v="1"/>
    <n v="11256"/>
    <n v="0.1"/>
  </r>
  <r>
    <x v="9058"/>
    <d v="2023-09-27T00:00:00"/>
    <s v="Customer_1806"/>
    <x v="2"/>
    <x v="3"/>
    <x v="1"/>
    <x v="8"/>
    <n v="8"/>
    <n v="4656"/>
    <n v="6"/>
    <n v="35013.120000000003"/>
    <x v="8913"/>
    <s v="Cash"/>
    <x v="0"/>
    <n v="1"/>
    <n v="2023"/>
    <n v="9"/>
    <x v="5"/>
    <n v="3"/>
    <n v="39"/>
    <n v="5"/>
    <n v="3"/>
    <x v="6"/>
    <x v="1"/>
    <n v="223488"/>
    <n v="0.08"/>
  </r>
  <r>
    <x v="9059"/>
    <d v="2023-11-23T00:00:00"/>
    <s v="Customer_392"/>
    <x v="0"/>
    <x v="1"/>
    <x v="2"/>
    <x v="7"/>
    <n v="9"/>
    <n v="4726"/>
    <n v="6"/>
    <n v="39981.96"/>
    <x v="8914"/>
    <s v="Card"/>
    <x v="1"/>
    <n v="6"/>
    <n v="2023"/>
    <n v="11"/>
    <x v="6"/>
    <n v="4"/>
    <n v="47"/>
    <n v="4"/>
    <n v="4"/>
    <x v="4"/>
    <x v="1"/>
    <n v="255204"/>
    <n v="0.12"/>
  </r>
  <r>
    <x v="9060"/>
    <d v="2023-02-20T00:00:00"/>
    <s v="Customer_778"/>
    <x v="3"/>
    <x v="2"/>
    <x v="0"/>
    <x v="4"/>
    <n v="3"/>
    <n v="4697"/>
    <n v="28"/>
    <n v="10145.52"/>
    <x v="8915"/>
    <s v="Cash"/>
    <x v="2"/>
    <n v="4"/>
    <n v="2023"/>
    <n v="2"/>
    <x v="3"/>
    <n v="1"/>
    <n v="8"/>
    <n v="4"/>
    <n v="1"/>
    <x v="3"/>
    <x v="1"/>
    <n v="394548"/>
    <n v="0.17"/>
  </r>
  <r>
    <x v="9061"/>
    <d v="2023-02-01T00:00:00"/>
    <s v="Customer_172"/>
    <x v="3"/>
    <x v="0"/>
    <x v="2"/>
    <x v="2"/>
    <n v="3"/>
    <n v="4359"/>
    <n v="5"/>
    <n v="12423.15"/>
    <x v="8916"/>
    <s v="Cash"/>
    <x v="0"/>
    <n v="2"/>
    <n v="2023"/>
    <n v="2"/>
    <x v="3"/>
    <n v="1"/>
    <n v="5"/>
    <n v="1"/>
    <n v="3"/>
    <x v="6"/>
    <x v="1"/>
    <n v="65385"/>
    <n v="0.14000000000000001"/>
  </r>
  <r>
    <x v="9062"/>
    <d v="2023-11-24T00:00:00"/>
    <s v="Customer_433"/>
    <x v="3"/>
    <x v="0"/>
    <x v="1"/>
    <x v="1"/>
    <n v="10"/>
    <n v="1850"/>
    <n v="16"/>
    <n v="15540"/>
    <x v="8917"/>
    <s v="UPI"/>
    <x v="0"/>
    <n v="3"/>
    <n v="2023"/>
    <n v="11"/>
    <x v="6"/>
    <n v="4"/>
    <n v="47"/>
    <n v="4"/>
    <n v="5"/>
    <x v="1"/>
    <x v="1"/>
    <n v="296000"/>
    <n v="0.09"/>
  </r>
  <r>
    <x v="9063"/>
    <d v="2023-02-04T00:00:00"/>
    <s v="Customer_1634"/>
    <x v="0"/>
    <x v="2"/>
    <x v="1"/>
    <x v="3"/>
    <n v="9"/>
    <n v="2483"/>
    <n v="13"/>
    <n v="19441.89"/>
    <x v="8918"/>
    <s v="Card"/>
    <x v="0"/>
    <n v="7"/>
    <n v="2023"/>
    <n v="2"/>
    <x v="3"/>
    <n v="1"/>
    <n v="5"/>
    <n v="1"/>
    <n v="6"/>
    <x v="0"/>
    <x v="0"/>
    <n v="290511"/>
    <n v="0.18"/>
  </r>
  <r>
    <x v="9064"/>
    <d v="2023-03-14T00:00:00"/>
    <s v="Customer_873"/>
    <x v="0"/>
    <x v="0"/>
    <x v="0"/>
    <x v="0"/>
    <n v="2"/>
    <n v="4745"/>
    <n v="15"/>
    <n v="8066.5"/>
    <x v="8919"/>
    <s v="UPI"/>
    <x v="2"/>
    <n v="2"/>
    <n v="2023"/>
    <n v="3"/>
    <x v="9"/>
    <n v="1"/>
    <n v="11"/>
    <n v="3"/>
    <n v="2"/>
    <x v="5"/>
    <x v="1"/>
    <n v="142350"/>
    <n v="0.2"/>
  </r>
  <r>
    <x v="9065"/>
    <d v="2023-03-02T00:00:00"/>
    <s v="Customer_1993"/>
    <x v="3"/>
    <x v="3"/>
    <x v="2"/>
    <x v="2"/>
    <n v="9"/>
    <n v="1467"/>
    <n v="0"/>
    <n v="13203"/>
    <x v="8920"/>
    <s v="UPI"/>
    <x v="2"/>
    <n v="2"/>
    <n v="2023"/>
    <n v="3"/>
    <x v="9"/>
    <n v="1"/>
    <n v="9"/>
    <n v="1"/>
    <n v="4"/>
    <x v="4"/>
    <x v="1"/>
    <n v="0"/>
    <n v="0.15"/>
  </r>
  <r>
    <x v="9066"/>
    <d v="2023-11-21T00:00:00"/>
    <s v="Customer_189"/>
    <x v="3"/>
    <x v="3"/>
    <x v="0"/>
    <x v="0"/>
    <n v="9"/>
    <n v="3924"/>
    <n v="2"/>
    <n v="34609.68"/>
    <x v="8921"/>
    <s v="Cash"/>
    <x v="2"/>
    <n v="6"/>
    <n v="2023"/>
    <n v="11"/>
    <x v="6"/>
    <n v="4"/>
    <n v="47"/>
    <n v="4"/>
    <n v="2"/>
    <x v="5"/>
    <x v="1"/>
    <n v="70632"/>
    <n v="0.19"/>
  </r>
  <r>
    <x v="9067"/>
    <d v="2023-05-25T00:00:00"/>
    <s v="Customer_1258"/>
    <x v="0"/>
    <x v="3"/>
    <x v="2"/>
    <x v="2"/>
    <n v="6"/>
    <n v="2080"/>
    <n v="7"/>
    <n v="11606.4"/>
    <x v="8922"/>
    <s v="Cash"/>
    <x v="0"/>
    <n v="1"/>
    <n v="2023"/>
    <n v="5"/>
    <x v="11"/>
    <n v="2"/>
    <n v="21"/>
    <n v="4"/>
    <n v="4"/>
    <x v="4"/>
    <x v="1"/>
    <n v="87360"/>
    <n v="0.1"/>
  </r>
  <r>
    <x v="9068"/>
    <d v="2023-08-06T00:00:00"/>
    <s v="Customer_1687"/>
    <x v="3"/>
    <x v="0"/>
    <x v="0"/>
    <x v="0"/>
    <n v="4"/>
    <n v="2307"/>
    <n v="18"/>
    <n v="7566.96"/>
    <x v="8923"/>
    <s v="UPI"/>
    <x v="0"/>
    <n v="3"/>
    <n v="2023"/>
    <n v="8"/>
    <x v="4"/>
    <n v="3"/>
    <n v="32"/>
    <n v="2"/>
    <n v="0"/>
    <x v="2"/>
    <x v="0"/>
    <n v="166104"/>
    <n v="0.19"/>
  </r>
  <r>
    <x v="9069"/>
    <d v="2023-02-23T00:00:00"/>
    <s v="Customer_1064"/>
    <x v="0"/>
    <x v="0"/>
    <x v="0"/>
    <x v="0"/>
    <n v="8"/>
    <n v="2413"/>
    <n v="4"/>
    <n v="18531.84"/>
    <x v="8924"/>
    <s v="Cash"/>
    <x v="1"/>
    <n v="7"/>
    <n v="2023"/>
    <n v="2"/>
    <x v="3"/>
    <n v="1"/>
    <n v="8"/>
    <n v="4"/>
    <n v="4"/>
    <x v="4"/>
    <x v="1"/>
    <n v="77216"/>
    <n v="0.05"/>
  </r>
  <r>
    <x v="9070"/>
    <d v="2023-12-28T00:00:00"/>
    <s v="Customer_1903"/>
    <x v="1"/>
    <x v="1"/>
    <x v="1"/>
    <x v="8"/>
    <n v="10"/>
    <n v="4231"/>
    <n v="6"/>
    <n v="39771.4"/>
    <x v="8925"/>
    <s v="Card"/>
    <x v="2"/>
    <n v="5"/>
    <n v="2023"/>
    <n v="12"/>
    <x v="2"/>
    <n v="4"/>
    <n v="52"/>
    <n v="5"/>
    <n v="4"/>
    <x v="4"/>
    <x v="1"/>
    <n v="253860"/>
    <n v="7.0000000000000007E-2"/>
  </r>
  <r>
    <x v="9071"/>
    <d v="2023-12-24T00:00:00"/>
    <s v="Customer_1777"/>
    <x v="2"/>
    <x v="0"/>
    <x v="1"/>
    <x v="3"/>
    <n v="6"/>
    <n v="1999"/>
    <n v="17"/>
    <n v="9955.02"/>
    <x v="8926"/>
    <s v="UPI"/>
    <x v="0"/>
    <n v="1"/>
    <n v="2023"/>
    <n v="12"/>
    <x v="2"/>
    <n v="4"/>
    <n v="52"/>
    <n v="5"/>
    <n v="0"/>
    <x v="2"/>
    <x v="0"/>
    <n v="203898"/>
    <n v="0.14000000000000001"/>
  </r>
  <r>
    <x v="9072"/>
    <d v="2023-09-18T00:00:00"/>
    <s v="Customer_1870"/>
    <x v="3"/>
    <x v="2"/>
    <x v="2"/>
    <x v="5"/>
    <n v="6"/>
    <n v="1524"/>
    <n v="28"/>
    <n v="6583.68"/>
    <x v="8927"/>
    <s v="Card"/>
    <x v="2"/>
    <n v="6"/>
    <n v="2023"/>
    <n v="9"/>
    <x v="5"/>
    <n v="3"/>
    <n v="38"/>
    <n v="4"/>
    <n v="1"/>
    <x v="3"/>
    <x v="1"/>
    <n v="256032"/>
    <n v="0.1"/>
  </r>
  <r>
    <x v="9073"/>
    <d v="2023-04-18T00:00:00"/>
    <s v="Customer_1943"/>
    <x v="2"/>
    <x v="0"/>
    <x v="0"/>
    <x v="0"/>
    <n v="3"/>
    <n v="2412"/>
    <n v="11"/>
    <n v="6440.04"/>
    <x v="8928"/>
    <s v="Card"/>
    <x v="0"/>
    <n v="5"/>
    <n v="2023"/>
    <n v="4"/>
    <x v="8"/>
    <n v="2"/>
    <n v="16"/>
    <n v="4"/>
    <n v="2"/>
    <x v="5"/>
    <x v="1"/>
    <n v="79596"/>
    <n v="7.0000000000000007E-2"/>
  </r>
  <r>
    <x v="9074"/>
    <d v="2023-11-01T00:00:00"/>
    <s v="Customer_510"/>
    <x v="2"/>
    <x v="1"/>
    <x v="1"/>
    <x v="1"/>
    <n v="6"/>
    <n v="1127"/>
    <n v="13"/>
    <n v="5882.94"/>
    <x v="8929"/>
    <s v="Card"/>
    <x v="2"/>
    <n v="4"/>
    <n v="2023"/>
    <n v="11"/>
    <x v="6"/>
    <n v="4"/>
    <n v="44"/>
    <n v="1"/>
    <n v="3"/>
    <x v="6"/>
    <x v="1"/>
    <n v="87906"/>
    <n v="0.13"/>
  </r>
  <r>
    <x v="9075"/>
    <d v="2023-02-13T00:00:00"/>
    <s v="Customer_1688"/>
    <x v="2"/>
    <x v="3"/>
    <x v="1"/>
    <x v="1"/>
    <n v="5"/>
    <n v="1602"/>
    <n v="21"/>
    <n v="6327.9"/>
    <x v="8930"/>
    <s v="Card"/>
    <x v="1"/>
    <n v="4"/>
    <n v="2023"/>
    <n v="2"/>
    <x v="3"/>
    <n v="1"/>
    <n v="7"/>
    <n v="3"/>
    <n v="1"/>
    <x v="3"/>
    <x v="1"/>
    <n v="168210"/>
    <n v="0.13"/>
  </r>
  <r>
    <x v="9076"/>
    <d v="2023-08-28T00:00:00"/>
    <s v="Customer_1245"/>
    <x v="3"/>
    <x v="1"/>
    <x v="0"/>
    <x v="6"/>
    <n v="4"/>
    <n v="2154"/>
    <n v="23"/>
    <n v="6634.32"/>
    <x v="8931"/>
    <s v="Card"/>
    <x v="2"/>
    <n v="3"/>
    <n v="2023"/>
    <n v="8"/>
    <x v="4"/>
    <n v="3"/>
    <n v="35"/>
    <n v="5"/>
    <n v="1"/>
    <x v="3"/>
    <x v="1"/>
    <n v="198168"/>
    <n v="0.1"/>
  </r>
  <r>
    <x v="9077"/>
    <d v="2023-10-10T00:00:00"/>
    <s v="Customer_49"/>
    <x v="0"/>
    <x v="0"/>
    <x v="1"/>
    <x v="3"/>
    <n v="6"/>
    <n v="2159"/>
    <n v="16"/>
    <n v="10881.36"/>
    <x v="8932"/>
    <s v="Cash"/>
    <x v="1"/>
    <n v="3"/>
    <n v="2023"/>
    <n v="10"/>
    <x v="1"/>
    <n v="4"/>
    <n v="41"/>
    <n v="2"/>
    <n v="2"/>
    <x v="5"/>
    <x v="1"/>
    <n v="207264"/>
    <n v="0.2"/>
  </r>
  <r>
    <x v="9078"/>
    <d v="2023-04-14T00:00:00"/>
    <s v="Customer_664"/>
    <x v="1"/>
    <x v="3"/>
    <x v="0"/>
    <x v="6"/>
    <n v="10"/>
    <n v="112"/>
    <n v="1"/>
    <n v="1108.8"/>
    <x v="8136"/>
    <s v="Card"/>
    <x v="1"/>
    <n v="4"/>
    <n v="2023"/>
    <n v="4"/>
    <x v="8"/>
    <n v="2"/>
    <n v="15"/>
    <n v="3"/>
    <n v="5"/>
    <x v="1"/>
    <x v="1"/>
    <n v="1120"/>
    <n v="7.0000000000000007E-2"/>
  </r>
  <r>
    <x v="9079"/>
    <d v="2023-09-02T00:00:00"/>
    <s v="Customer_57"/>
    <x v="1"/>
    <x v="2"/>
    <x v="2"/>
    <x v="7"/>
    <n v="1"/>
    <n v="2274"/>
    <n v="5"/>
    <n v="2160.3000000000002"/>
    <x v="8933"/>
    <s v="Card"/>
    <x v="0"/>
    <n v="7"/>
    <n v="2023"/>
    <n v="9"/>
    <x v="5"/>
    <n v="3"/>
    <n v="35"/>
    <n v="1"/>
    <n v="6"/>
    <x v="0"/>
    <x v="0"/>
    <n v="11370"/>
    <n v="0.14000000000000001"/>
  </r>
  <r>
    <x v="9080"/>
    <d v="2023-10-17T00:00:00"/>
    <s v="Customer_1716"/>
    <x v="3"/>
    <x v="3"/>
    <x v="1"/>
    <x v="1"/>
    <n v="9"/>
    <n v="3560"/>
    <n v="17"/>
    <n v="26593.200000000001"/>
    <x v="8934"/>
    <s v="Card"/>
    <x v="0"/>
    <n v="5"/>
    <n v="2023"/>
    <n v="10"/>
    <x v="1"/>
    <n v="4"/>
    <n v="42"/>
    <n v="3"/>
    <n v="2"/>
    <x v="5"/>
    <x v="1"/>
    <n v="544680"/>
    <n v="0.13"/>
  </r>
  <r>
    <x v="9081"/>
    <d v="2023-01-29T00:00:00"/>
    <s v="Customer_399"/>
    <x v="0"/>
    <x v="0"/>
    <x v="0"/>
    <x v="0"/>
    <n v="5"/>
    <n v="2158"/>
    <n v="3"/>
    <n v="10466.299999999999"/>
    <x v="8935"/>
    <s v="UPI"/>
    <x v="0"/>
    <n v="3"/>
    <n v="2023"/>
    <n v="1"/>
    <x v="0"/>
    <n v="1"/>
    <n v="5"/>
    <n v="5"/>
    <n v="0"/>
    <x v="2"/>
    <x v="0"/>
    <n v="32370"/>
    <n v="0.15"/>
  </r>
  <r>
    <x v="9082"/>
    <d v="2023-11-22T00:00:00"/>
    <s v="Customer_346"/>
    <x v="1"/>
    <x v="3"/>
    <x v="0"/>
    <x v="0"/>
    <n v="5"/>
    <n v="824"/>
    <n v="8"/>
    <n v="3790.4"/>
    <x v="8936"/>
    <s v="Cash"/>
    <x v="1"/>
    <n v="6"/>
    <n v="2023"/>
    <n v="11"/>
    <x v="6"/>
    <n v="4"/>
    <n v="47"/>
    <n v="4"/>
    <n v="3"/>
    <x v="6"/>
    <x v="1"/>
    <n v="32960"/>
    <n v="0.05"/>
  </r>
  <r>
    <x v="9083"/>
    <d v="2023-04-14T00:00:00"/>
    <s v="Customer_1049"/>
    <x v="1"/>
    <x v="2"/>
    <x v="2"/>
    <x v="5"/>
    <n v="3"/>
    <n v="2533"/>
    <n v="10"/>
    <n v="6839.1"/>
    <x v="8937"/>
    <s v="Card"/>
    <x v="0"/>
    <n v="3"/>
    <n v="2023"/>
    <n v="4"/>
    <x v="8"/>
    <n v="2"/>
    <n v="15"/>
    <n v="3"/>
    <n v="5"/>
    <x v="1"/>
    <x v="1"/>
    <n v="75990"/>
    <n v="0.16"/>
  </r>
  <r>
    <x v="9084"/>
    <d v="2023-07-17T00:00:00"/>
    <s v="Customer_1304"/>
    <x v="1"/>
    <x v="2"/>
    <x v="1"/>
    <x v="3"/>
    <n v="4"/>
    <n v="3342"/>
    <n v="8"/>
    <n v="12298.56"/>
    <x v="8938"/>
    <s v="UPI"/>
    <x v="0"/>
    <n v="1"/>
    <n v="2023"/>
    <n v="7"/>
    <x v="10"/>
    <n v="3"/>
    <n v="29"/>
    <n v="4"/>
    <n v="1"/>
    <x v="3"/>
    <x v="1"/>
    <n v="106944"/>
    <n v="0.08"/>
  </r>
  <r>
    <x v="9085"/>
    <d v="2023-10-01T00:00:00"/>
    <s v="Customer_881"/>
    <x v="3"/>
    <x v="2"/>
    <x v="0"/>
    <x v="4"/>
    <n v="4"/>
    <n v="1097"/>
    <n v="7"/>
    <n v="4080.84"/>
    <x v="8939"/>
    <s v="Cash"/>
    <x v="2"/>
    <n v="2"/>
    <n v="2023"/>
    <n v="10"/>
    <x v="1"/>
    <n v="4"/>
    <n v="40"/>
    <n v="1"/>
    <n v="0"/>
    <x v="2"/>
    <x v="0"/>
    <n v="30716"/>
    <n v="0.19"/>
  </r>
  <r>
    <x v="9086"/>
    <d v="2023-07-14T00:00:00"/>
    <s v="Customer_123"/>
    <x v="1"/>
    <x v="0"/>
    <x v="2"/>
    <x v="7"/>
    <n v="5"/>
    <n v="3162"/>
    <n v="13"/>
    <n v="13754.7"/>
    <x v="8940"/>
    <s v="UPI"/>
    <x v="2"/>
    <n v="1"/>
    <n v="2023"/>
    <n v="7"/>
    <x v="10"/>
    <n v="3"/>
    <n v="28"/>
    <n v="3"/>
    <n v="5"/>
    <x v="1"/>
    <x v="1"/>
    <n v="205530"/>
    <n v="0.06"/>
  </r>
  <r>
    <x v="9087"/>
    <d v="2023-10-16T00:00:00"/>
    <s v="Customer_573"/>
    <x v="0"/>
    <x v="3"/>
    <x v="2"/>
    <x v="2"/>
    <n v="5"/>
    <n v="530"/>
    <n v="22"/>
    <n v="2067"/>
    <x v="8941"/>
    <s v="Cash"/>
    <x v="0"/>
    <n v="7"/>
    <n v="2023"/>
    <n v="10"/>
    <x v="1"/>
    <n v="4"/>
    <n v="42"/>
    <n v="3"/>
    <n v="1"/>
    <x v="3"/>
    <x v="1"/>
    <n v="58300"/>
    <n v="0.14000000000000001"/>
  </r>
  <r>
    <x v="9088"/>
    <d v="2023-11-24T00:00:00"/>
    <s v="Customer_1448"/>
    <x v="3"/>
    <x v="0"/>
    <x v="1"/>
    <x v="3"/>
    <n v="1"/>
    <n v="2796"/>
    <n v="30"/>
    <n v="1957.2"/>
    <x v="8942"/>
    <s v="Card"/>
    <x v="1"/>
    <n v="2"/>
    <n v="2023"/>
    <n v="11"/>
    <x v="6"/>
    <n v="4"/>
    <n v="47"/>
    <n v="4"/>
    <n v="5"/>
    <x v="1"/>
    <x v="1"/>
    <n v="83880"/>
    <n v="0.15"/>
  </r>
  <r>
    <x v="9089"/>
    <d v="2023-03-31T00:00:00"/>
    <s v="Customer_1815"/>
    <x v="2"/>
    <x v="3"/>
    <x v="0"/>
    <x v="4"/>
    <n v="7"/>
    <n v="1982"/>
    <n v="5"/>
    <n v="13180.3"/>
    <x v="8943"/>
    <s v="Cash"/>
    <x v="0"/>
    <n v="6"/>
    <n v="2023"/>
    <n v="3"/>
    <x v="9"/>
    <n v="1"/>
    <n v="13"/>
    <n v="5"/>
    <n v="5"/>
    <x v="1"/>
    <x v="1"/>
    <n v="69370"/>
    <n v="0.19"/>
  </r>
  <r>
    <x v="9090"/>
    <d v="2023-10-12T00:00:00"/>
    <s v="Customer_1693"/>
    <x v="2"/>
    <x v="2"/>
    <x v="1"/>
    <x v="8"/>
    <n v="1"/>
    <n v="3321"/>
    <n v="0"/>
    <n v="3321"/>
    <x v="8944"/>
    <s v="Card"/>
    <x v="2"/>
    <n v="1"/>
    <n v="2023"/>
    <n v="10"/>
    <x v="1"/>
    <n v="4"/>
    <n v="41"/>
    <n v="2"/>
    <n v="4"/>
    <x v="4"/>
    <x v="1"/>
    <n v="0"/>
    <n v="0.17"/>
  </r>
  <r>
    <x v="9091"/>
    <d v="2023-04-03T00:00:00"/>
    <s v="Customer_927"/>
    <x v="0"/>
    <x v="2"/>
    <x v="0"/>
    <x v="6"/>
    <n v="9"/>
    <n v="4449"/>
    <n v="1"/>
    <n v="39640.589999999997"/>
    <x v="8945"/>
    <s v="Cash"/>
    <x v="2"/>
    <n v="3"/>
    <n v="2023"/>
    <n v="4"/>
    <x v="8"/>
    <n v="2"/>
    <n v="14"/>
    <n v="2"/>
    <n v="1"/>
    <x v="3"/>
    <x v="1"/>
    <n v="40041"/>
    <n v="0.17"/>
  </r>
  <r>
    <x v="9092"/>
    <d v="2023-12-24T00:00:00"/>
    <s v="Customer_362"/>
    <x v="2"/>
    <x v="1"/>
    <x v="1"/>
    <x v="3"/>
    <n v="4"/>
    <n v="3482"/>
    <n v="4"/>
    <n v="13370.88"/>
    <x v="8946"/>
    <s v="UPI"/>
    <x v="1"/>
    <n v="6"/>
    <n v="2023"/>
    <n v="12"/>
    <x v="2"/>
    <n v="4"/>
    <n v="52"/>
    <n v="5"/>
    <n v="0"/>
    <x v="2"/>
    <x v="0"/>
    <n v="55712"/>
    <n v="0.1"/>
  </r>
  <r>
    <x v="9093"/>
    <d v="2023-09-11T00:00:00"/>
    <s v="Customer_1850"/>
    <x v="1"/>
    <x v="2"/>
    <x v="1"/>
    <x v="3"/>
    <n v="5"/>
    <n v="758"/>
    <n v="25"/>
    <n v="2842.5"/>
    <x v="8947"/>
    <s v="UPI"/>
    <x v="2"/>
    <n v="5"/>
    <n v="2023"/>
    <n v="9"/>
    <x v="5"/>
    <n v="3"/>
    <n v="37"/>
    <n v="3"/>
    <n v="1"/>
    <x v="3"/>
    <x v="1"/>
    <n v="94750"/>
    <n v="0.15"/>
  </r>
  <r>
    <x v="9094"/>
    <d v="2023-03-18T00:00:00"/>
    <s v="Customer_1335"/>
    <x v="1"/>
    <x v="2"/>
    <x v="2"/>
    <x v="5"/>
    <n v="1"/>
    <n v="4082"/>
    <n v="10"/>
    <n v="3673.8"/>
    <x v="8948"/>
    <s v="Card"/>
    <x v="2"/>
    <n v="3"/>
    <n v="2023"/>
    <n v="3"/>
    <x v="9"/>
    <n v="1"/>
    <n v="11"/>
    <n v="3"/>
    <n v="6"/>
    <x v="0"/>
    <x v="0"/>
    <n v="40820"/>
    <n v="0.16"/>
  </r>
  <r>
    <x v="9095"/>
    <d v="2023-04-07T00:00:00"/>
    <s v="Customer_1334"/>
    <x v="2"/>
    <x v="1"/>
    <x v="2"/>
    <x v="2"/>
    <n v="4"/>
    <n v="4807"/>
    <n v="27"/>
    <n v="14036.44"/>
    <x v="8949"/>
    <s v="Cash"/>
    <x v="2"/>
    <n v="4"/>
    <n v="2023"/>
    <n v="4"/>
    <x v="8"/>
    <n v="2"/>
    <n v="14"/>
    <n v="2"/>
    <n v="5"/>
    <x v="1"/>
    <x v="1"/>
    <n v="519156"/>
    <n v="0.17"/>
  </r>
  <r>
    <x v="9096"/>
    <d v="2023-06-03T00:00:00"/>
    <s v="Customer_1581"/>
    <x v="3"/>
    <x v="0"/>
    <x v="1"/>
    <x v="1"/>
    <n v="7"/>
    <n v="324"/>
    <n v="30"/>
    <n v="1587.6"/>
    <x v="8950"/>
    <s v="Cash"/>
    <x v="0"/>
    <n v="4"/>
    <n v="2023"/>
    <n v="6"/>
    <x v="7"/>
    <n v="2"/>
    <n v="22"/>
    <n v="1"/>
    <n v="6"/>
    <x v="0"/>
    <x v="0"/>
    <n v="68040"/>
    <n v="0.17"/>
  </r>
  <r>
    <x v="9097"/>
    <d v="2023-08-25T00:00:00"/>
    <s v="Customer_317"/>
    <x v="2"/>
    <x v="1"/>
    <x v="1"/>
    <x v="1"/>
    <n v="2"/>
    <n v="614"/>
    <n v="22"/>
    <n v="957.84"/>
    <x v="8951"/>
    <s v="UPI"/>
    <x v="0"/>
    <n v="6"/>
    <n v="2023"/>
    <n v="8"/>
    <x v="4"/>
    <n v="3"/>
    <n v="34"/>
    <n v="4"/>
    <n v="5"/>
    <x v="1"/>
    <x v="1"/>
    <n v="27016"/>
    <n v="0.14000000000000001"/>
  </r>
  <r>
    <x v="9098"/>
    <d v="2023-08-30T00:00:00"/>
    <s v="Customer_786"/>
    <x v="2"/>
    <x v="0"/>
    <x v="1"/>
    <x v="3"/>
    <n v="9"/>
    <n v="1164"/>
    <n v="27"/>
    <n v="7647.48"/>
    <x v="8952"/>
    <s v="Cash"/>
    <x v="1"/>
    <n v="1"/>
    <n v="2023"/>
    <n v="8"/>
    <x v="4"/>
    <n v="3"/>
    <n v="35"/>
    <n v="5"/>
    <n v="3"/>
    <x v="6"/>
    <x v="1"/>
    <n v="282852"/>
    <n v="0.06"/>
  </r>
  <r>
    <x v="9099"/>
    <d v="2023-11-27T00:00:00"/>
    <s v="Customer_1762"/>
    <x v="3"/>
    <x v="1"/>
    <x v="2"/>
    <x v="7"/>
    <n v="3"/>
    <n v="876"/>
    <n v="26"/>
    <n v="1944.72"/>
    <x v="8953"/>
    <s v="UPI"/>
    <x v="0"/>
    <n v="6"/>
    <n v="2023"/>
    <n v="11"/>
    <x v="6"/>
    <n v="4"/>
    <n v="48"/>
    <n v="5"/>
    <n v="1"/>
    <x v="3"/>
    <x v="1"/>
    <n v="68328"/>
    <n v="0.1"/>
  </r>
  <r>
    <x v="9100"/>
    <d v="2023-10-30T00:00:00"/>
    <s v="Customer_1595"/>
    <x v="1"/>
    <x v="3"/>
    <x v="0"/>
    <x v="0"/>
    <n v="1"/>
    <n v="355"/>
    <n v="11"/>
    <n v="315.95"/>
    <x v="8954"/>
    <s v="UPI"/>
    <x v="0"/>
    <n v="1"/>
    <n v="2023"/>
    <n v="10"/>
    <x v="1"/>
    <n v="4"/>
    <n v="44"/>
    <n v="5"/>
    <n v="1"/>
    <x v="3"/>
    <x v="1"/>
    <n v="3905"/>
    <n v="7.0000000000000007E-2"/>
  </r>
  <r>
    <x v="9101"/>
    <d v="2023-12-04T00:00:00"/>
    <s v="Customer_1932"/>
    <x v="0"/>
    <x v="3"/>
    <x v="1"/>
    <x v="1"/>
    <n v="6"/>
    <n v="4027"/>
    <n v="21"/>
    <n v="19087.98"/>
    <x v="6079"/>
    <s v="UPI"/>
    <x v="2"/>
    <n v="5"/>
    <n v="2023"/>
    <n v="12"/>
    <x v="2"/>
    <n v="4"/>
    <n v="49"/>
    <n v="2"/>
    <n v="1"/>
    <x v="3"/>
    <x v="1"/>
    <n v="507402"/>
    <n v="7.0000000000000007E-2"/>
  </r>
  <r>
    <x v="9102"/>
    <d v="2023-11-03T00:00:00"/>
    <s v="Customer_1084"/>
    <x v="2"/>
    <x v="2"/>
    <x v="0"/>
    <x v="6"/>
    <n v="10"/>
    <n v="198"/>
    <n v="10"/>
    <n v="1782"/>
    <x v="8955"/>
    <s v="Cash"/>
    <x v="0"/>
    <n v="7"/>
    <n v="2023"/>
    <n v="11"/>
    <x v="6"/>
    <n v="4"/>
    <n v="44"/>
    <n v="1"/>
    <n v="5"/>
    <x v="1"/>
    <x v="1"/>
    <n v="19800"/>
    <n v="0.17"/>
  </r>
  <r>
    <x v="9103"/>
    <d v="2023-06-05T00:00:00"/>
    <s v="Customer_1336"/>
    <x v="2"/>
    <x v="3"/>
    <x v="0"/>
    <x v="6"/>
    <n v="10"/>
    <n v="4266"/>
    <n v="22"/>
    <n v="33274.800000000003"/>
    <x v="8956"/>
    <s v="UPI"/>
    <x v="1"/>
    <n v="4"/>
    <n v="2023"/>
    <n v="6"/>
    <x v="7"/>
    <n v="2"/>
    <n v="23"/>
    <n v="2"/>
    <n v="1"/>
    <x v="3"/>
    <x v="1"/>
    <n v="938520"/>
    <n v="0.14000000000000001"/>
  </r>
  <r>
    <x v="9104"/>
    <d v="2023-05-31T00:00:00"/>
    <s v="Customer_1438"/>
    <x v="0"/>
    <x v="3"/>
    <x v="0"/>
    <x v="6"/>
    <n v="4"/>
    <n v="1110"/>
    <n v="28"/>
    <n v="3196.8"/>
    <x v="8957"/>
    <s v="Card"/>
    <x v="0"/>
    <n v="2"/>
    <n v="2023"/>
    <n v="5"/>
    <x v="11"/>
    <n v="2"/>
    <n v="22"/>
    <n v="5"/>
    <n v="3"/>
    <x v="6"/>
    <x v="1"/>
    <n v="124320"/>
    <n v="0.2"/>
  </r>
  <r>
    <x v="9105"/>
    <d v="2023-03-20T00:00:00"/>
    <s v="Customer_1942"/>
    <x v="3"/>
    <x v="3"/>
    <x v="0"/>
    <x v="6"/>
    <n v="5"/>
    <n v="177"/>
    <n v="2"/>
    <n v="867.3"/>
    <x v="8958"/>
    <s v="UPI"/>
    <x v="1"/>
    <n v="1"/>
    <n v="2023"/>
    <n v="3"/>
    <x v="9"/>
    <n v="1"/>
    <n v="12"/>
    <n v="4"/>
    <n v="1"/>
    <x v="3"/>
    <x v="1"/>
    <n v="1770"/>
    <n v="0.17"/>
  </r>
  <r>
    <x v="9106"/>
    <d v="2023-06-20T00:00:00"/>
    <s v="Customer_1931"/>
    <x v="0"/>
    <x v="2"/>
    <x v="1"/>
    <x v="1"/>
    <n v="8"/>
    <n v="1934"/>
    <n v="6"/>
    <n v="14543.68"/>
    <x v="8959"/>
    <s v="Card"/>
    <x v="0"/>
    <n v="3"/>
    <n v="2023"/>
    <n v="6"/>
    <x v="7"/>
    <n v="2"/>
    <n v="25"/>
    <n v="4"/>
    <n v="2"/>
    <x v="5"/>
    <x v="1"/>
    <n v="92832"/>
    <n v="0.15"/>
  </r>
  <r>
    <x v="9107"/>
    <d v="2023-07-27T00:00:00"/>
    <s v="Customer_181"/>
    <x v="1"/>
    <x v="1"/>
    <x v="1"/>
    <x v="3"/>
    <n v="3"/>
    <n v="4768"/>
    <n v="13"/>
    <n v="12444.48"/>
    <x v="8960"/>
    <s v="Card"/>
    <x v="1"/>
    <n v="1"/>
    <n v="2023"/>
    <n v="7"/>
    <x v="10"/>
    <n v="3"/>
    <n v="30"/>
    <n v="5"/>
    <n v="4"/>
    <x v="4"/>
    <x v="1"/>
    <n v="185952"/>
    <n v="0.11"/>
  </r>
  <r>
    <x v="9108"/>
    <d v="2023-06-25T00:00:00"/>
    <s v="Customer_9"/>
    <x v="0"/>
    <x v="2"/>
    <x v="2"/>
    <x v="2"/>
    <n v="6"/>
    <n v="3792"/>
    <n v="6"/>
    <n v="21386.880000000001"/>
    <x v="8961"/>
    <s v="UPI"/>
    <x v="2"/>
    <n v="6"/>
    <n v="2023"/>
    <n v="6"/>
    <x v="7"/>
    <n v="2"/>
    <n v="26"/>
    <n v="5"/>
    <n v="0"/>
    <x v="2"/>
    <x v="0"/>
    <n v="136512"/>
    <n v="0.18"/>
  </r>
  <r>
    <x v="9109"/>
    <d v="2023-04-15T00:00:00"/>
    <s v="Customer_1925"/>
    <x v="0"/>
    <x v="1"/>
    <x v="0"/>
    <x v="6"/>
    <n v="2"/>
    <n v="4302"/>
    <n v="19"/>
    <n v="6969.24"/>
    <x v="8962"/>
    <s v="UPI"/>
    <x v="2"/>
    <n v="4"/>
    <n v="2023"/>
    <n v="4"/>
    <x v="8"/>
    <n v="2"/>
    <n v="15"/>
    <n v="3"/>
    <n v="6"/>
    <x v="0"/>
    <x v="0"/>
    <n v="163476"/>
    <n v="0.16"/>
  </r>
  <r>
    <x v="9110"/>
    <d v="2023-10-26T00:00:00"/>
    <s v="Customer_99"/>
    <x v="2"/>
    <x v="1"/>
    <x v="2"/>
    <x v="2"/>
    <n v="3"/>
    <n v="4196"/>
    <n v="19"/>
    <n v="10196.280000000001"/>
    <x v="8963"/>
    <s v="Card"/>
    <x v="0"/>
    <n v="4"/>
    <n v="2023"/>
    <n v="10"/>
    <x v="1"/>
    <n v="4"/>
    <n v="43"/>
    <n v="4"/>
    <n v="4"/>
    <x v="4"/>
    <x v="1"/>
    <n v="239172"/>
    <n v="0.19"/>
  </r>
  <r>
    <x v="9111"/>
    <d v="2023-06-03T00:00:00"/>
    <s v="Customer_137"/>
    <x v="3"/>
    <x v="1"/>
    <x v="1"/>
    <x v="1"/>
    <n v="1"/>
    <n v="4242"/>
    <n v="7"/>
    <n v="3945.06"/>
    <x v="8964"/>
    <s v="Card"/>
    <x v="0"/>
    <n v="3"/>
    <n v="2023"/>
    <n v="6"/>
    <x v="7"/>
    <n v="2"/>
    <n v="22"/>
    <n v="1"/>
    <n v="6"/>
    <x v="0"/>
    <x v="0"/>
    <n v="29694"/>
    <n v="0.11"/>
  </r>
  <r>
    <x v="9112"/>
    <d v="2023-09-08T00:00:00"/>
    <s v="Customer_1828"/>
    <x v="0"/>
    <x v="1"/>
    <x v="2"/>
    <x v="7"/>
    <n v="1"/>
    <n v="365"/>
    <n v="15"/>
    <n v="310.25"/>
    <x v="8965"/>
    <s v="Card"/>
    <x v="0"/>
    <n v="2"/>
    <n v="2023"/>
    <n v="9"/>
    <x v="5"/>
    <n v="3"/>
    <n v="36"/>
    <n v="2"/>
    <n v="5"/>
    <x v="1"/>
    <x v="1"/>
    <n v="5475"/>
    <n v="0.05"/>
  </r>
  <r>
    <x v="9113"/>
    <d v="2023-03-10T00:00:00"/>
    <s v="Customer_1991"/>
    <x v="2"/>
    <x v="1"/>
    <x v="2"/>
    <x v="7"/>
    <n v="3"/>
    <n v="1722"/>
    <n v="16"/>
    <n v="4339.4399999999996"/>
    <x v="8966"/>
    <s v="UPI"/>
    <x v="1"/>
    <n v="2"/>
    <n v="2023"/>
    <n v="3"/>
    <x v="9"/>
    <n v="1"/>
    <n v="10"/>
    <n v="2"/>
    <n v="5"/>
    <x v="1"/>
    <x v="1"/>
    <n v="82656"/>
    <n v="0.12"/>
  </r>
  <r>
    <x v="9114"/>
    <d v="2023-02-10T00:00:00"/>
    <s v="Customer_655"/>
    <x v="3"/>
    <x v="0"/>
    <x v="2"/>
    <x v="2"/>
    <n v="2"/>
    <n v="2625"/>
    <n v="6"/>
    <n v="4935"/>
    <x v="8967"/>
    <s v="Card"/>
    <x v="2"/>
    <n v="3"/>
    <n v="2023"/>
    <n v="2"/>
    <x v="3"/>
    <n v="1"/>
    <n v="6"/>
    <n v="2"/>
    <n v="5"/>
    <x v="1"/>
    <x v="1"/>
    <n v="31500"/>
    <n v="0.13"/>
  </r>
  <r>
    <x v="9115"/>
    <d v="2023-02-26T00:00:00"/>
    <s v="Customer_1598"/>
    <x v="3"/>
    <x v="1"/>
    <x v="0"/>
    <x v="0"/>
    <n v="2"/>
    <n v="3805"/>
    <n v="28"/>
    <n v="5479.2"/>
    <x v="8968"/>
    <s v="UPI"/>
    <x v="2"/>
    <n v="1"/>
    <n v="2023"/>
    <n v="2"/>
    <x v="3"/>
    <n v="1"/>
    <n v="9"/>
    <n v="5"/>
    <n v="0"/>
    <x v="2"/>
    <x v="0"/>
    <n v="213080"/>
    <n v="0.1"/>
  </r>
  <r>
    <x v="9116"/>
    <d v="2023-11-03T00:00:00"/>
    <s v="Customer_1274"/>
    <x v="2"/>
    <x v="2"/>
    <x v="2"/>
    <x v="7"/>
    <n v="10"/>
    <n v="4590"/>
    <n v="29"/>
    <n v="32589"/>
    <x v="8969"/>
    <s v="UPI"/>
    <x v="0"/>
    <n v="3"/>
    <n v="2023"/>
    <n v="11"/>
    <x v="6"/>
    <n v="4"/>
    <n v="44"/>
    <n v="1"/>
    <n v="5"/>
    <x v="1"/>
    <x v="1"/>
    <n v="1331100"/>
    <n v="0.14000000000000001"/>
  </r>
  <r>
    <x v="9117"/>
    <d v="2023-10-24T00:00:00"/>
    <s v="Customer_253"/>
    <x v="2"/>
    <x v="1"/>
    <x v="0"/>
    <x v="0"/>
    <n v="7"/>
    <n v="1474"/>
    <n v="29"/>
    <n v="7325.78"/>
    <x v="8970"/>
    <s v="Cash"/>
    <x v="2"/>
    <n v="1"/>
    <n v="2023"/>
    <n v="10"/>
    <x v="1"/>
    <n v="4"/>
    <n v="43"/>
    <n v="4"/>
    <n v="2"/>
    <x v="5"/>
    <x v="1"/>
    <n v="299222"/>
    <n v="0.13"/>
  </r>
  <r>
    <x v="9118"/>
    <d v="2023-05-27T00:00:00"/>
    <s v="Customer_1169"/>
    <x v="1"/>
    <x v="2"/>
    <x v="0"/>
    <x v="0"/>
    <n v="9"/>
    <n v="3603"/>
    <n v="14"/>
    <n v="27887.22"/>
    <x v="8971"/>
    <s v="Card"/>
    <x v="0"/>
    <n v="1"/>
    <n v="2023"/>
    <n v="5"/>
    <x v="11"/>
    <n v="2"/>
    <n v="21"/>
    <n v="4"/>
    <n v="6"/>
    <x v="0"/>
    <x v="0"/>
    <n v="453978"/>
    <n v="0.12"/>
  </r>
  <r>
    <x v="9119"/>
    <d v="2023-11-29T00:00:00"/>
    <s v="Customer_48"/>
    <x v="2"/>
    <x v="1"/>
    <x v="2"/>
    <x v="2"/>
    <n v="7"/>
    <n v="744"/>
    <n v="16"/>
    <n v="4374.72"/>
    <x v="8972"/>
    <s v="Cash"/>
    <x v="2"/>
    <n v="4"/>
    <n v="2023"/>
    <n v="11"/>
    <x v="6"/>
    <n v="4"/>
    <n v="48"/>
    <n v="5"/>
    <n v="3"/>
    <x v="6"/>
    <x v="1"/>
    <n v="83328"/>
    <n v="0.06"/>
  </r>
  <r>
    <x v="9120"/>
    <d v="2023-10-13T00:00:00"/>
    <s v="Customer_752"/>
    <x v="1"/>
    <x v="2"/>
    <x v="1"/>
    <x v="8"/>
    <n v="5"/>
    <n v="4745"/>
    <n v="11"/>
    <n v="21115.25"/>
    <x v="8973"/>
    <s v="UPI"/>
    <x v="2"/>
    <n v="7"/>
    <n v="2023"/>
    <n v="10"/>
    <x v="1"/>
    <n v="4"/>
    <n v="41"/>
    <n v="2"/>
    <n v="5"/>
    <x v="1"/>
    <x v="1"/>
    <n v="260975"/>
    <n v="0.12"/>
  </r>
  <r>
    <x v="9121"/>
    <d v="2023-06-20T00:00:00"/>
    <s v="Customer_1630"/>
    <x v="0"/>
    <x v="2"/>
    <x v="2"/>
    <x v="2"/>
    <n v="2"/>
    <n v="3567"/>
    <n v="21"/>
    <n v="5635.86"/>
    <x v="8974"/>
    <s v="UPI"/>
    <x v="2"/>
    <n v="5"/>
    <n v="2023"/>
    <n v="6"/>
    <x v="7"/>
    <n v="2"/>
    <n v="25"/>
    <n v="4"/>
    <n v="2"/>
    <x v="5"/>
    <x v="1"/>
    <n v="149814"/>
    <n v="0.2"/>
  </r>
  <r>
    <x v="9122"/>
    <d v="2023-06-07T00:00:00"/>
    <s v="Customer_1875"/>
    <x v="0"/>
    <x v="3"/>
    <x v="2"/>
    <x v="2"/>
    <n v="10"/>
    <n v="4213"/>
    <n v="21"/>
    <n v="33282.699999999997"/>
    <x v="8975"/>
    <s v="UPI"/>
    <x v="2"/>
    <n v="1"/>
    <n v="2023"/>
    <n v="6"/>
    <x v="7"/>
    <n v="2"/>
    <n v="23"/>
    <n v="2"/>
    <n v="3"/>
    <x v="6"/>
    <x v="1"/>
    <n v="884730"/>
    <n v="0.08"/>
  </r>
  <r>
    <x v="9123"/>
    <d v="2023-10-15T00:00:00"/>
    <s v="Customer_1272"/>
    <x v="1"/>
    <x v="0"/>
    <x v="1"/>
    <x v="3"/>
    <n v="4"/>
    <n v="4985"/>
    <n v="27"/>
    <n v="14556.2"/>
    <x v="8976"/>
    <s v="Card"/>
    <x v="1"/>
    <n v="6"/>
    <n v="2023"/>
    <n v="10"/>
    <x v="1"/>
    <n v="4"/>
    <n v="42"/>
    <n v="3"/>
    <n v="0"/>
    <x v="2"/>
    <x v="0"/>
    <n v="538380"/>
    <n v="0.1"/>
  </r>
  <r>
    <x v="9124"/>
    <d v="2023-08-27T00:00:00"/>
    <s v="Customer_438"/>
    <x v="0"/>
    <x v="3"/>
    <x v="1"/>
    <x v="1"/>
    <n v="10"/>
    <n v="1145"/>
    <n v="2"/>
    <n v="11221"/>
    <x v="8977"/>
    <s v="UPI"/>
    <x v="2"/>
    <n v="3"/>
    <n v="2023"/>
    <n v="8"/>
    <x v="4"/>
    <n v="3"/>
    <n v="35"/>
    <n v="5"/>
    <n v="0"/>
    <x v="2"/>
    <x v="0"/>
    <n v="22900"/>
    <n v="0.12"/>
  </r>
  <r>
    <x v="9125"/>
    <d v="2023-06-28T00:00:00"/>
    <s v="Customer_1838"/>
    <x v="2"/>
    <x v="2"/>
    <x v="1"/>
    <x v="3"/>
    <n v="8"/>
    <n v="3910"/>
    <n v="20"/>
    <n v="25024"/>
    <x v="8978"/>
    <s v="Cash"/>
    <x v="2"/>
    <n v="7"/>
    <n v="2023"/>
    <n v="6"/>
    <x v="7"/>
    <n v="2"/>
    <n v="26"/>
    <n v="5"/>
    <n v="3"/>
    <x v="6"/>
    <x v="1"/>
    <n v="625600"/>
    <n v="0.08"/>
  </r>
  <r>
    <x v="9126"/>
    <d v="2023-09-04T00:00:00"/>
    <s v="Customer_1017"/>
    <x v="0"/>
    <x v="0"/>
    <x v="1"/>
    <x v="1"/>
    <n v="3"/>
    <n v="4217"/>
    <n v="19"/>
    <n v="10247.31"/>
    <x v="8979"/>
    <s v="Cash"/>
    <x v="2"/>
    <n v="3"/>
    <n v="2023"/>
    <n v="9"/>
    <x v="5"/>
    <n v="3"/>
    <n v="36"/>
    <n v="2"/>
    <n v="1"/>
    <x v="3"/>
    <x v="1"/>
    <n v="240369"/>
    <n v="0.12"/>
  </r>
  <r>
    <x v="9127"/>
    <d v="2023-10-12T00:00:00"/>
    <s v="Customer_1077"/>
    <x v="1"/>
    <x v="1"/>
    <x v="2"/>
    <x v="7"/>
    <n v="10"/>
    <n v="4408"/>
    <n v="15"/>
    <n v="37468"/>
    <x v="8980"/>
    <s v="UPI"/>
    <x v="1"/>
    <n v="1"/>
    <n v="2023"/>
    <n v="10"/>
    <x v="1"/>
    <n v="4"/>
    <n v="41"/>
    <n v="2"/>
    <n v="4"/>
    <x v="4"/>
    <x v="1"/>
    <n v="661200"/>
    <n v="0.12"/>
  </r>
  <r>
    <x v="9128"/>
    <d v="2023-09-13T00:00:00"/>
    <s v="Customer_444"/>
    <x v="0"/>
    <x v="3"/>
    <x v="2"/>
    <x v="5"/>
    <n v="2"/>
    <n v="1165"/>
    <n v="13"/>
    <n v="2027.1"/>
    <x v="8981"/>
    <s v="UPI"/>
    <x v="0"/>
    <n v="1"/>
    <n v="2023"/>
    <n v="9"/>
    <x v="5"/>
    <n v="3"/>
    <n v="37"/>
    <n v="3"/>
    <n v="3"/>
    <x v="6"/>
    <x v="1"/>
    <n v="30290"/>
    <n v="0.16"/>
  </r>
  <r>
    <x v="9129"/>
    <d v="2023-09-26T00:00:00"/>
    <s v="Customer_170"/>
    <x v="2"/>
    <x v="0"/>
    <x v="1"/>
    <x v="3"/>
    <n v="9"/>
    <n v="1117"/>
    <n v="21"/>
    <n v="7941.87"/>
    <x v="8982"/>
    <s v="Cash"/>
    <x v="0"/>
    <n v="1"/>
    <n v="2023"/>
    <n v="9"/>
    <x v="5"/>
    <n v="3"/>
    <n v="39"/>
    <n v="5"/>
    <n v="2"/>
    <x v="5"/>
    <x v="1"/>
    <n v="211113"/>
    <n v="0.19"/>
  </r>
  <r>
    <x v="9130"/>
    <d v="2023-06-21T00:00:00"/>
    <s v="Customer_770"/>
    <x v="1"/>
    <x v="1"/>
    <x v="2"/>
    <x v="2"/>
    <n v="8"/>
    <n v="3743"/>
    <n v="17"/>
    <n v="24853.52"/>
    <x v="7638"/>
    <s v="UPI"/>
    <x v="2"/>
    <n v="1"/>
    <n v="2023"/>
    <n v="6"/>
    <x v="7"/>
    <n v="2"/>
    <n v="25"/>
    <n v="4"/>
    <n v="3"/>
    <x v="6"/>
    <x v="1"/>
    <n v="509048"/>
    <n v="0.11"/>
  </r>
  <r>
    <x v="9131"/>
    <d v="2023-01-06T00:00:00"/>
    <s v="Customer_1394"/>
    <x v="3"/>
    <x v="1"/>
    <x v="1"/>
    <x v="1"/>
    <n v="3"/>
    <n v="3587"/>
    <n v="9"/>
    <n v="9792.51"/>
    <x v="1142"/>
    <s v="Cash"/>
    <x v="2"/>
    <n v="6"/>
    <n v="2023"/>
    <n v="1"/>
    <x v="0"/>
    <n v="1"/>
    <n v="1"/>
    <n v="1"/>
    <n v="5"/>
    <x v="1"/>
    <x v="1"/>
    <n v="96849"/>
    <n v="7.0000000000000007E-2"/>
  </r>
  <r>
    <x v="9132"/>
    <d v="2023-09-08T00:00:00"/>
    <s v="Customer_1209"/>
    <x v="0"/>
    <x v="0"/>
    <x v="0"/>
    <x v="4"/>
    <n v="3"/>
    <n v="3379"/>
    <n v="11"/>
    <n v="9021.93"/>
    <x v="8983"/>
    <s v="UPI"/>
    <x v="1"/>
    <n v="6"/>
    <n v="2023"/>
    <n v="9"/>
    <x v="5"/>
    <n v="3"/>
    <n v="36"/>
    <n v="2"/>
    <n v="5"/>
    <x v="1"/>
    <x v="1"/>
    <n v="111507"/>
    <n v="0.05"/>
  </r>
  <r>
    <x v="9133"/>
    <d v="2023-02-04T00:00:00"/>
    <s v="Customer_1458"/>
    <x v="2"/>
    <x v="1"/>
    <x v="1"/>
    <x v="3"/>
    <n v="5"/>
    <n v="505"/>
    <n v="30"/>
    <n v="1767.5"/>
    <x v="8984"/>
    <s v="Card"/>
    <x v="2"/>
    <n v="4"/>
    <n v="2023"/>
    <n v="2"/>
    <x v="3"/>
    <n v="1"/>
    <n v="5"/>
    <n v="1"/>
    <n v="6"/>
    <x v="0"/>
    <x v="0"/>
    <n v="75750"/>
    <n v="0.06"/>
  </r>
  <r>
    <x v="9134"/>
    <d v="2023-12-29T00:00:00"/>
    <s v="Customer_732"/>
    <x v="3"/>
    <x v="0"/>
    <x v="2"/>
    <x v="7"/>
    <n v="10"/>
    <n v="2654"/>
    <n v="7"/>
    <n v="24682.2"/>
    <x v="8985"/>
    <s v="Cash"/>
    <x v="0"/>
    <n v="5"/>
    <n v="2023"/>
    <n v="12"/>
    <x v="2"/>
    <n v="4"/>
    <n v="52"/>
    <n v="5"/>
    <n v="5"/>
    <x v="1"/>
    <x v="1"/>
    <n v="185780"/>
    <n v="0.09"/>
  </r>
  <r>
    <x v="9135"/>
    <d v="2023-10-30T00:00:00"/>
    <s v="Customer_106"/>
    <x v="1"/>
    <x v="3"/>
    <x v="0"/>
    <x v="4"/>
    <n v="8"/>
    <n v="4464"/>
    <n v="23"/>
    <n v="27498.240000000002"/>
    <x v="8986"/>
    <s v="Cash"/>
    <x v="1"/>
    <n v="5"/>
    <n v="2023"/>
    <n v="10"/>
    <x v="1"/>
    <n v="4"/>
    <n v="44"/>
    <n v="5"/>
    <n v="1"/>
    <x v="3"/>
    <x v="1"/>
    <n v="821376"/>
    <n v="0.09"/>
  </r>
  <r>
    <x v="9136"/>
    <d v="2023-11-19T00:00:00"/>
    <s v="Customer_224"/>
    <x v="1"/>
    <x v="1"/>
    <x v="1"/>
    <x v="8"/>
    <n v="8"/>
    <n v="4643"/>
    <n v="16"/>
    <n v="31200.959999999999"/>
    <x v="8987"/>
    <s v="UPI"/>
    <x v="1"/>
    <n v="4"/>
    <n v="2023"/>
    <n v="11"/>
    <x v="6"/>
    <n v="4"/>
    <n v="47"/>
    <n v="4"/>
    <n v="0"/>
    <x v="2"/>
    <x v="0"/>
    <n v="594304"/>
    <n v="0.09"/>
  </r>
  <r>
    <x v="9137"/>
    <d v="2023-03-15T00:00:00"/>
    <s v="Customer_747"/>
    <x v="1"/>
    <x v="0"/>
    <x v="2"/>
    <x v="2"/>
    <n v="1"/>
    <n v="341"/>
    <n v="25"/>
    <n v="255.75"/>
    <x v="8988"/>
    <s v="UPI"/>
    <x v="2"/>
    <n v="4"/>
    <n v="2023"/>
    <n v="3"/>
    <x v="9"/>
    <n v="1"/>
    <n v="11"/>
    <n v="3"/>
    <n v="3"/>
    <x v="6"/>
    <x v="1"/>
    <n v="8525"/>
    <n v="0.05"/>
  </r>
  <r>
    <x v="9138"/>
    <d v="2023-02-19T00:00:00"/>
    <s v="Customer_193"/>
    <x v="2"/>
    <x v="3"/>
    <x v="1"/>
    <x v="3"/>
    <n v="3"/>
    <n v="3181"/>
    <n v="10"/>
    <n v="8588.7000000000007"/>
    <x v="8989"/>
    <s v="Cash"/>
    <x v="1"/>
    <n v="4"/>
    <n v="2023"/>
    <n v="2"/>
    <x v="3"/>
    <n v="1"/>
    <n v="8"/>
    <n v="4"/>
    <n v="0"/>
    <x v="2"/>
    <x v="0"/>
    <n v="95430"/>
    <n v="0.14000000000000001"/>
  </r>
  <r>
    <x v="9139"/>
    <d v="2023-09-05T00:00:00"/>
    <s v="Customer_1348"/>
    <x v="0"/>
    <x v="1"/>
    <x v="2"/>
    <x v="5"/>
    <n v="1"/>
    <n v="3261"/>
    <n v="0"/>
    <n v="3261"/>
    <x v="8990"/>
    <s v="Card"/>
    <x v="2"/>
    <n v="6"/>
    <n v="2023"/>
    <n v="9"/>
    <x v="5"/>
    <n v="3"/>
    <n v="36"/>
    <n v="2"/>
    <n v="2"/>
    <x v="5"/>
    <x v="1"/>
    <n v="0"/>
    <n v="0.06"/>
  </r>
  <r>
    <x v="9140"/>
    <d v="2023-06-18T00:00:00"/>
    <s v="Customer_1350"/>
    <x v="3"/>
    <x v="1"/>
    <x v="1"/>
    <x v="1"/>
    <n v="2"/>
    <n v="951"/>
    <n v="7"/>
    <n v="1768.86"/>
    <x v="8991"/>
    <s v="UPI"/>
    <x v="2"/>
    <n v="6"/>
    <n v="2023"/>
    <n v="6"/>
    <x v="7"/>
    <n v="2"/>
    <n v="25"/>
    <n v="4"/>
    <n v="0"/>
    <x v="2"/>
    <x v="0"/>
    <n v="13314"/>
    <n v="0.16"/>
  </r>
  <r>
    <x v="9141"/>
    <d v="2023-12-03T00:00:00"/>
    <s v="Customer_389"/>
    <x v="1"/>
    <x v="0"/>
    <x v="0"/>
    <x v="0"/>
    <n v="3"/>
    <n v="4760"/>
    <n v="11"/>
    <n v="12709.2"/>
    <x v="8992"/>
    <s v="UPI"/>
    <x v="2"/>
    <n v="7"/>
    <n v="2023"/>
    <n v="12"/>
    <x v="2"/>
    <n v="4"/>
    <n v="49"/>
    <n v="2"/>
    <n v="0"/>
    <x v="2"/>
    <x v="0"/>
    <n v="157080"/>
    <n v="0.1"/>
  </r>
  <r>
    <x v="9142"/>
    <d v="2023-02-10T00:00:00"/>
    <s v="Customer_463"/>
    <x v="2"/>
    <x v="1"/>
    <x v="2"/>
    <x v="2"/>
    <n v="6"/>
    <n v="4144"/>
    <n v="13"/>
    <n v="21631.68"/>
    <x v="8993"/>
    <s v="Card"/>
    <x v="1"/>
    <n v="2"/>
    <n v="2023"/>
    <n v="2"/>
    <x v="3"/>
    <n v="1"/>
    <n v="6"/>
    <n v="2"/>
    <n v="5"/>
    <x v="1"/>
    <x v="1"/>
    <n v="323232"/>
    <n v="0.06"/>
  </r>
  <r>
    <x v="9143"/>
    <d v="2023-10-15T00:00:00"/>
    <s v="Customer_312"/>
    <x v="1"/>
    <x v="3"/>
    <x v="2"/>
    <x v="5"/>
    <n v="10"/>
    <n v="1193"/>
    <n v="10"/>
    <n v="10737"/>
    <x v="2303"/>
    <s v="Cash"/>
    <x v="1"/>
    <n v="6"/>
    <n v="2023"/>
    <n v="10"/>
    <x v="1"/>
    <n v="4"/>
    <n v="42"/>
    <n v="3"/>
    <n v="0"/>
    <x v="2"/>
    <x v="0"/>
    <n v="119300"/>
    <n v="0.18"/>
  </r>
  <r>
    <x v="9144"/>
    <d v="2023-12-17T00:00:00"/>
    <s v="Customer_264"/>
    <x v="2"/>
    <x v="1"/>
    <x v="2"/>
    <x v="7"/>
    <n v="10"/>
    <n v="1434"/>
    <n v="22"/>
    <n v="11185.2"/>
    <x v="8994"/>
    <s v="Cash"/>
    <x v="1"/>
    <n v="3"/>
    <n v="2023"/>
    <n v="12"/>
    <x v="2"/>
    <n v="4"/>
    <n v="51"/>
    <n v="4"/>
    <n v="0"/>
    <x v="2"/>
    <x v="0"/>
    <n v="315480"/>
    <n v="0.12"/>
  </r>
  <r>
    <x v="9145"/>
    <d v="2023-09-14T00:00:00"/>
    <s v="Customer_1310"/>
    <x v="1"/>
    <x v="1"/>
    <x v="1"/>
    <x v="8"/>
    <n v="6"/>
    <n v="3833"/>
    <n v="26"/>
    <n v="17018.52"/>
    <x v="8995"/>
    <s v="Card"/>
    <x v="1"/>
    <n v="4"/>
    <n v="2023"/>
    <n v="9"/>
    <x v="5"/>
    <n v="3"/>
    <n v="37"/>
    <n v="3"/>
    <n v="4"/>
    <x v="4"/>
    <x v="1"/>
    <n v="597948"/>
    <n v="0.18"/>
  </r>
  <r>
    <x v="9146"/>
    <d v="2023-05-25T00:00:00"/>
    <s v="Customer_20"/>
    <x v="0"/>
    <x v="1"/>
    <x v="0"/>
    <x v="0"/>
    <n v="1"/>
    <n v="4011"/>
    <n v="26"/>
    <n v="2968.14"/>
    <x v="8996"/>
    <s v="UPI"/>
    <x v="2"/>
    <n v="4"/>
    <n v="2023"/>
    <n v="5"/>
    <x v="11"/>
    <n v="2"/>
    <n v="21"/>
    <n v="4"/>
    <n v="4"/>
    <x v="4"/>
    <x v="1"/>
    <n v="104286"/>
    <n v="0.14000000000000001"/>
  </r>
  <r>
    <x v="9147"/>
    <d v="2023-05-08T00:00:00"/>
    <s v="Customer_1913"/>
    <x v="0"/>
    <x v="3"/>
    <x v="2"/>
    <x v="5"/>
    <n v="1"/>
    <n v="4756"/>
    <n v="7"/>
    <n v="4423.08"/>
    <x v="8997"/>
    <s v="Cash"/>
    <x v="1"/>
    <n v="7"/>
    <n v="2023"/>
    <n v="5"/>
    <x v="11"/>
    <n v="2"/>
    <n v="19"/>
    <n v="2"/>
    <n v="1"/>
    <x v="3"/>
    <x v="1"/>
    <n v="33292"/>
    <n v="0.08"/>
  </r>
  <r>
    <x v="9148"/>
    <d v="2023-07-22T00:00:00"/>
    <s v="Customer_433"/>
    <x v="3"/>
    <x v="0"/>
    <x v="1"/>
    <x v="3"/>
    <n v="5"/>
    <n v="4844"/>
    <n v="1"/>
    <n v="23977.8"/>
    <x v="8998"/>
    <s v="UPI"/>
    <x v="1"/>
    <n v="7"/>
    <n v="2023"/>
    <n v="7"/>
    <x v="10"/>
    <n v="3"/>
    <n v="29"/>
    <n v="4"/>
    <n v="6"/>
    <x v="0"/>
    <x v="0"/>
    <n v="24220"/>
    <n v="0.14000000000000001"/>
  </r>
  <r>
    <x v="9149"/>
    <d v="2023-02-16T00:00:00"/>
    <s v="Customer_360"/>
    <x v="1"/>
    <x v="3"/>
    <x v="2"/>
    <x v="7"/>
    <n v="3"/>
    <n v="640"/>
    <n v="14"/>
    <n v="1651.2"/>
    <x v="8999"/>
    <s v="UPI"/>
    <x v="0"/>
    <n v="5"/>
    <n v="2023"/>
    <n v="2"/>
    <x v="3"/>
    <n v="1"/>
    <n v="7"/>
    <n v="3"/>
    <n v="4"/>
    <x v="4"/>
    <x v="1"/>
    <n v="26880"/>
    <n v="0.13"/>
  </r>
  <r>
    <x v="9150"/>
    <d v="2023-09-11T00:00:00"/>
    <s v="Customer_1621"/>
    <x v="3"/>
    <x v="3"/>
    <x v="1"/>
    <x v="3"/>
    <n v="1"/>
    <n v="1152"/>
    <n v="25"/>
    <n v="864"/>
    <x v="9000"/>
    <s v="Card"/>
    <x v="2"/>
    <n v="7"/>
    <n v="2023"/>
    <n v="9"/>
    <x v="5"/>
    <n v="3"/>
    <n v="37"/>
    <n v="3"/>
    <n v="1"/>
    <x v="3"/>
    <x v="1"/>
    <n v="28800"/>
    <n v="0.17"/>
  </r>
  <r>
    <x v="9151"/>
    <d v="2023-07-04T00:00:00"/>
    <s v="Customer_1338"/>
    <x v="3"/>
    <x v="0"/>
    <x v="2"/>
    <x v="2"/>
    <n v="6"/>
    <n v="3062"/>
    <n v="17"/>
    <n v="15248.76"/>
    <x v="9001"/>
    <s v="Cash"/>
    <x v="1"/>
    <n v="2"/>
    <n v="2023"/>
    <n v="7"/>
    <x v="10"/>
    <n v="3"/>
    <n v="27"/>
    <n v="2"/>
    <n v="2"/>
    <x v="5"/>
    <x v="1"/>
    <n v="312324"/>
    <n v="0.11"/>
  </r>
  <r>
    <x v="9152"/>
    <d v="2023-01-25T00:00:00"/>
    <s v="Customer_581"/>
    <x v="2"/>
    <x v="1"/>
    <x v="2"/>
    <x v="2"/>
    <n v="6"/>
    <n v="2694"/>
    <n v="11"/>
    <n v="14385.96"/>
    <x v="9002"/>
    <s v="Cash"/>
    <x v="2"/>
    <n v="2"/>
    <n v="2023"/>
    <n v="1"/>
    <x v="0"/>
    <n v="1"/>
    <n v="4"/>
    <n v="4"/>
    <n v="3"/>
    <x v="6"/>
    <x v="1"/>
    <n v="177804"/>
    <n v="0.08"/>
  </r>
  <r>
    <x v="9153"/>
    <d v="2023-03-23T00:00:00"/>
    <s v="Customer_1618"/>
    <x v="2"/>
    <x v="2"/>
    <x v="1"/>
    <x v="1"/>
    <n v="9"/>
    <n v="2114"/>
    <n v="11"/>
    <n v="16933.14"/>
    <x v="9003"/>
    <s v="Cash"/>
    <x v="1"/>
    <n v="7"/>
    <n v="2023"/>
    <n v="3"/>
    <x v="9"/>
    <n v="1"/>
    <n v="12"/>
    <n v="4"/>
    <n v="4"/>
    <x v="4"/>
    <x v="1"/>
    <n v="209286"/>
    <n v="0.1"/>
  </r>
  <r>
    <x v="9154"/>
    <d v="2023-03-15T00:00:00"/>
    <s v="Customer_1844"/>
    <x v="2"/>
    <x v="0"/>
    <x v="2"/>
    <x v="5"/>
    <n v="7"/>
    <n v="1721"/>
    <n v="16"/>
    <n v="10119.48"/>
    <x v="9004"/>
    <s v="UPI"/>
    <x v="1"/>
    <n v="6"/>
    <n v="2023"/>
    <n v="3"/>
    <x v="9"/>
    <n v="1"/>
    <n v="11"/>
    <n v="3"/>
    <n v="3"/>
    <x v="6"/>
    <x v="1"/>
    <n v="192752"/>
    <n v="0.18"/>
  </r>
  <r>
    <x v="9155"/>
    <d v="2023-06-07T00:00:00"/>
    <s v="Customer_1787"/>
    <x v="2"/>
    <x v="1"/>
    <x v="2"/>
    <x v="2"/>
    <n v="3"/>
    <n v="2659"/>
    <n v="30"/>
    <n v="5583.9"/>
    <x v="9005"/>
    <s v="UPI"/>
    <x v="1"/>
    <n v="7"/>
    <n v="2023"/>
    <n v="6"/>
    <x v="7"/>
    <n v="2"/>
    <n v="23"/>
    <n v="2"/>
    <n v="3"/>
    <x v="6"/>
    <x v="1"/>
    <n v="239310"/>
    <n v="0.17"/>
  </r>
  <r>
    <x v="9156"/>
    <d v="2023-06-08T00:00:00"/>
    <s v="Customer_1193"/>
    <x v="3"/>
    <x v="1"/>
    <x v="1"/>
    <x v="8"/>
    <n v="8"/>
    <n v="1680"/>
    <n v="10"/>
    <n v="12096"/>
    <x v="9006"/>
    <s v="Card"/>
    <x v="1"/>
    <n v="5"/>
    <n v="2023"/>
    <n v="6"/>
    <x v="7"/>
    <n v="2"/>
    <n v="23"/>
    <n v="2"/>
    <n v="4"/>
    <x v="4"/>
    <x v="1"/>
    <n v="134400"/>
    <n v="0.14000000000000001"/>
  </r>
  <r>
    <x v="9157"/>
    <d v="2023-10-26T00:00:00"/>
    <s v="Customer_745"/>
    <x v="3"/>
    <x v="0"/>
    <x v="0"/>
    <x v="6"/>
    <n v="5"/>
    <n v="1435"/>
    <n v="17"/>
    <n v="5955.25"/>
    <x v="9007"/>
    <s v="Cash"/>
    <x v="2"/>
    <n v="6"/>
    <n v="2023"/>
    <n v="10"/>
    <x v="1"/>
    <n v="4"/>
    <n v="43"/>
    <n v="4"/>
    <n v="4"/>
    <x v="4"/>
    <x v="1"/>
    <n v="121975"/>
    <n v="0.1"/>
  </r>
  <r>
    <x v="9158"/>
    <d v="2023-03-12T00:00:00"/>
    <s v="Customer_434"/>
    <x v="0"/>
    <x v="0"/>
    <x v="1"/>
    <x v="3"/>
    <n v="3"/>
    <n v="2265"/>
    <n v="14"/>
    <n v="5843.7"/>
    <x v="9008"/>
    <s v="Cash"/>
    <x v="1"/>
    <n v="6"/>
    <n v="2023"/>
    <n v="3"/>
    <x v="9"/>
    <n v="1"/>
    <n v="11"/>
    <n v="3"/>
    <n v="0"/>
    <x v="2"/>
    <x v="0"/>
    <n v="95130"/>
    <n v="0.08"/>
  </r>
  <r>
    <x v="9159"/>
    <d v="2023-09-18T00:00:00"/>
    <s v="Customer_1206"/>
    <x v="0"/>
    <x v="1"/>
    <x v="0"/>
    <x v="0"/>
    <n v="3"/>
    <n v="2658"/>
    <n v="26"/>
    <n v="5900.76"/>
    <x v="9009"/>
    <s v="Cash"/>
    <x v="1"/>
    <n v="6"/>
    <n v="2023"/>
    <n v="9"/>
    <x v="5"/>
    <n v="3"/>
    <n v="38"/>
    <n v="4"/>
    <n v="1"/>
    <x v="3"/>
    <x v="1"/>
    <n v="207324"/>
    <n v="0.05"/>
  </r>
  <r>
    <x v="9160"/>
    <d v="2023-01-01T00:00:00"/>
    <s v="Customer_419"/>
    <x v="1"/>
    <x v="2"/>
    <x v="1"/>
    <x v="1"/>
    <n v="1"/>
    <n v="2097"/>
    <n v="20"/>
    <n v="1677.6"/>
    <x v="9010"/>
    <s v="Card"/>
    <x v="2"/>
    <n v="1"/>
    <n v="2023"/>
    <n v="1"/>
    <x v="0"/>
    <n v="1"/>
    <n v="1"/>
    <n v="1"/>
    <n v="0"/>
    <x v="2"/>
    <x v="0"/>
    <n v="41940"/>
    <n v="0.18"/>
  </r>
  <r>
    <x v="9161"/>
    <d v="2023-10-28T00:00:00"/>
    <s v="Customer_1490"/>
    <x v="1"/>
    <x v="1"/>
    <x v="0"/>
    <x v="6"/>
    <n v="1"/>
    <n v="2538"/>
    <n v="30"/>
    <n v="1776.6"/>
    <x v="9011"/>
    <s v="Card"/>
    <x v="2"/>
    <n v="3"/>
    <n v="2023"/>
    <n v="10"/>
    <x v="1"/>
    <n v="4"/>
    <n v="43"/>
    <n v="4"/>
    <n v="6"/>
    <x v="0"/>
    <x v="0"/>
    <n v="76140"/>
    <n v="0.11"/>
  </r>
  <r>
    <x v="9162"/>
    <d v="2023-06-26T00:00:00"/>
    <s v="Customer_1670"/>
    <x v="3"/>
    <x v="0"/>
    <x v="1"/>
    <x v="1"/>
    <n v="3"/>
    <n v="4386"/>
    <n v="6"/>
    <n v="12368.52"/>
    <x v="9012"/>
    <s v="Card"/>
    <x v="0"/>
    <n v="7"/>
    <n v="2023"/>
    <n v="6"/>
    <x v="7"/>
    <n v="2"/>
    <n v="26"/>
    <n v="5"/>
    <n v="1"/>
    <x v="3"/>
    <x v="1"/>
    <n v="78948"/>
    <n v="0.2"/>
  </r>
  <r>
    <x v="9163"/>
    <d v="2023-12-19T00:00:00"/>
    <s v="Customer_1911"/>
    <x v="2"/>
    <x v="1"/>
    <x v="2"/>
    <x v="2"/>
    <n v="4"/>
    <n v="4391"/>
    <n v="9"/>
    <n v="15983.24"/>
    <x v="9013"/>
    <s v="Cash"/>
    <x v="1"/>
    <n v="5"/>
    <n v="2023"/>
    <n v="12"/>
    <x v="2"/>
    <n v="4"/>
    <n v="51"/>
    <n v="4"/>
    <n v="2"/>
    <x v="5"/>
    <x v="1"/>
    <n v="158076"/>
    <n v="0.18"/>
  </r>
  <r>
    <x v="9164"/>
    <d v="2023-05-17T00:00:00"/>
    <s v="Customer_948"/>
    <x v="3"/>
    <x v="3"/>
    <x v="1"/>
    <x v="8"/>
    <n v="8"/>
    <n v="4646"/>
    <n v="19"/>
    <n v="30106.080000000002"/>
    <x v="9014"/>
    <s v="Card"/>
    <x v="0"/>
    <n v="7"/>
    <n v="2023"/>
    <n v="5"/>
    <x v="11"/>
    <n v="2"/>
    <n v="20"/>
    <n v="3"/>
    <n v="3"/>
    <x v="6"/>
    <x v="1"/>
    <n v="706192"/>
    <n v="0.17"/>
  </r>
  <r>
    <x v="9165"/>
    <d v="2023-03-19T00:00:00"/>
    <s v="Customer_1534"/>
    <x v="1"/>
    <x v="2"/>
    <x v="0"/>
    <x v="0"/>
    <n v="2"/>
    <n v="4179"/>
    <n v="16"/>
    <n v="7020.72"/>
    <x v="9015"/>
    <s v="Card"/>
    <x v="0"/>
    <n v="2"/>
    <n v="2023"/>
    <n v="3"/>
    <x v="9"/>
    <n v="1"/>
    <n v="12"/>
    <n v="4"/>
    <n v="0"/>
    <x v="2"/>
    <x v="0"/>
    <n v="133728"/>
    <n v="0.18"/>
  </r>
  <r>
    <x v="9166"/>
    <d v="2023-03-01T00:00:00"/>
    <s v="Customer_708"/>
    <x v="2"/>
    <x v="0"/>
    <x v="1"/>
    <x v="8"/>
    <n v="1"/>
    <n v="1056"/>
    <n v="25"/>
    <n v="792"/>
    <x v="9016"/>
    <s v="UPI"/>
    <x v="0"/>
    <n v="5"/>
    <n v="2023"/>
    <n v="3"/>
    <x v="9"/>
    <n v="1"/>
    <n v="9"/>
    <n v="1"/>
    <n v="3"/>
    <x v="6"/>
    <x v="1"/>
    <n v="26400"/>
    <n v="0.11"/>
  </r>
  <r>
    <x v="9167"/>
    <d v="2023-01-15T00:00:00"/>
    <s v="Customer_1747"/>
    <x v="3"/>
    <x v="0"/>
    <x v="2"/>
    <x v="7"/>
    <n v="3"/>
    <n v="2374"/>
    <n v="0"/>
    <n v="7122"/>
    <x v="1711"/>
    <s v="Card"/>
    <x v="2"/>
    <n v="6"/>
    <n v="2023"/>
    <n v="1"/>
    <x v="0"/>
    <n v="1"/>
    <n v="3"/>
    <n v="3"/>
    <n v="0"/>
    <x v="2"/>
    <x v="0"/>
    <n v="0"/>
    <n v="0.11"/>
  </r>
  <r>
    <x v="9168"/>
    <d v="2023-07-12T00:00:00"/>
    <s v="Customer_765"/>
    <x v="1"/>
    <x v="0"/>
    <x v="0"/>
    <x v="6"/>
    <n v="5"/>
    <n v="1294"/>
    <n v="9"/>
    <n v="5887.7"/>
    <x v="9017"/>
    <s v="Card"/>
    <x v="0"/>
    <n v="1"/>
    <n v="2023"/>
    <n v="7"/>
    <x v="10"/>
    <n v="3"/>
    <n v="28"/>
    <n v="3"/>
    <n v="3"/>
    <x v="6"/>
    <x v="1"/>
    <n v="58230"/>
    <n v="0.17"/>
  </r>
  <r>
    <x v="9169"/>
    <d v="2023-06-09T00:00:00"/>
    <s v="Customer_228"/>
    <x v="2"/>
    <x v="0"/>
    <x v="2"/>
    <x v="7"/>
    <n v="5"/>
    <n v="2058"/>
    <n v="0"/>
    <n v="10290"/>
    <x v="9018"/>
    <s v="UPI"/>
    <x v="1"/>
    <n v="3"/>
    <n v="2023"/>
    <n v="6"/>
    <x v="7"/>
    <n v="2"/>
    <n v="23"/>
    <n v="2"/>
    <n v="5"/>
    <x v="1"/>
    <x v="1"/>
    <n v="0"/>
    <n v="0.09"/>
  </r>
  <r>
    <x v="9170"/>
    <d v="2023-02-06T00:00:00"/>
    <s v="Customer_1154"/>
    <x v="0"/>
    <x v="2"/>
    <x v="2"/>
    <x v="5"/>
    <n v="3"/>
    <n v="1591"/>
    <n v="28"/>
    <n v="3436.56"/>
    <x v="9019"/>
    <s v="UPI"/>
    <x v="2"/>
    <n v="4"/>
    <n v="2023"/>
    <n v="2"/>
    <x v="3"/>
    <n v="1"/>
    <n v="6"/>
    <n v="2"/>
    <n v="1"/>
    <x v="3"/>
    <x v="1"/>
    <n v="133644"/>
    <n v="0.12"/>
  </r>
  <r>
    <x v="9171"/>
    <d v="2023-05-31T00:00:00"/>
    <s v="Customer_991"/>
    <x v="1"/>
    <x v="1"/>
    <x v="1"/>
    <x v="1"/>
    <n v="5"/>
    <n v="1127"/>
    <n v="27"/>
    <n v="4113.55"/>
    <x v="9020"/>
    <s v="Cash"/>
    <x v="2"/>
    <n v="5"/>
    <n v="2023"/>
    <n v="5"/>
    <x v="11"/>
    <n v="2"/>
    <n v="22"/>
    <n v="5"/>
    <n v="3"/>
    <x v="6"/>
    <x v="1"/>
    <n v="152145"/>
    <n v="0.17"/>
  </r>
  <r>
    <x v="9172"/>
    <d v="2023-11-03T00:00:00"/>
    <s v="Customer_241"/>
    <x v="2"/>
    <x v="3"/>
    <x v="1"/>
    <x v="8"/>
    <n v="8"/>
    <n v="2721"/>
    <n v="30"/>
    <n v="15237.6"/>
    <x v="9021"/>
    <s v="Card"/>
    <x v="2"/>
    <n v="4"/>
    <n v="2023"/>
    <n v="11"/>
    <x v="6"/>
    <n v="4"/>
    <n v="44"/>
    <n v="1"/>
    <n v="5"/>
    <x v="1"/>
    <x v="1"/>
    <n v="653040"/>
    <n v="0.19"/>
  </r>
  <r>
    <x v="9173"/>
    <d v="2023-03-08T00:00:00"/>
    <s v="Customer_963"/>
    <x v="2"/>
    <x v="3"/>
    <x v="0"/>
    <x v="4"/>
    <n v="3"/>
    <n v="2265"/>
    <n v="22"/>
    <n v="5300.1"/>
    <x v="9022"/>
    <s v="Cash"/>
    <x v="1"/>
    <n v="3"/>
    <n v="2023"/>
    <n v="3"/>
    <x v="9"/>
    <n v="1"/>
    <n v="10"/>
    <n v="2"/>
    <n v="3"/>
    <x v="6"/>
    <x v="1"/>
    <n v="149490"/>
    <n v="0.13"/>
  </r>
  <r>
    <x v="9174"/>
    <d v="2023-01-15T00:00:00"/>
    <s v="Customer_1735"/>
    <x v="1"/>
    <x v="3"/>
    <x v="1"/>
    <x v="3"/>
    <n v="8"/>
    <n v="1450"/>
    <n v="9"/>
    <n v="10556"/>
    <x v="9023"/>
    <s v="Card"/>
    <x v="2"/>
    <n v="7"/>
    <n v="2023"/>
    <n v="1"/>
    <x v="0"/>
    <n v="1"/>
    <n v="3"/>
    <n v="3"/>
    <n v="0"/>
    <x v="2"/>
    <x v="0"/>
    <n v="104400"/>
    <n v="0.2"/>
  </r>
  <r>
    <x v="9175"/>
    <d v="2023-08-08T00:00:00"/>
    <s v="Customer_1154"/>
    <x v="0"/>
    <x v="1"/>
    <x v="2"/>
    <x v="5"/>
    <n v="6"/>
    <n v="693"/>
    <n v="22"/>
    <n v="3243.24"/>
    <x v="9024"/>
    <s v="Card"/>
    <x v="1"/>
    <n v="1"/>
    <n v="2023"/>
    <n v="8"/>
    <x v="4"/>
    <n v="3"/>
    <n v="32"/>
    <n v="2"/>
    <n v="2"/>
    <x v="5"/>
    <x v="1"/>
    <n v="91476"/>
    <n v="0.12"/>
  </r>
  <r>
    <x v="9176"/>
    <d v="2023-12-26T00:00:00"/>
    <s v="Customer_1693"/>
    <x v="3"/>
    <x v="3"/>
    <x v="0"/>
    <x v="6"/>
    <n v="9"/>
    <n v="3439"/>
    <n v="20"/>
    <n v="24760.799999999999"/>
    <x v="9025"/>
    <s v="Cash"/>
    <x v="1"/>
    <n v="4"/>
    <n v="2023"/>
    <n v="12"/>
    <x v="2"/>
    <n v="4"/>
    <n v="52"/>
    <n v="5"/>
    <n v="2"/>
    <x v="5"/>
    <x v="1"/>
    <n v="619020"/>
    <n v="0.18"/>
  </r>
  <r>
    <x v="9177"/>
    <d v="2023-08-13T00:00:00"/>
    <s v="Customer_1074"/>
    <x v="2"/>
    <x v="1"/>
    <x v="0"/>
    <x v="4"/>
    <n v="6"/>
    <n v="992"/>
    <n v="13"/>
    <n v="5178.24"/>
    <x v="9026"/>
    <s v="UPI"/>
    <x v="1"/>
    <n v="4"/>
    <n v="2023"/>
    <n v="8"/>
    <x v="4"/>
    <n v="3"/>
    <n v="33"/>
    <n v="3"/>
    <n v="0"/>
    <x v="2"/>
    <x v="0"/>
    <n v="77376"/>
    <n v="0.18"/>
  </r>
  <r>
    <x v="9178"/>
    <d v="2023-06-03T00:00:00"/>
    <s v="Customer_919"/>
    <x v="0"/>
    <x v="2"/>
    <x v="2"/>
    <x v="7"/>
    <n v="4"/>
    <n v="1059"/>
    <n v="12"/>
    <n v="3727.68"/>
    <x v="9027"/>
    <s v="UPI"/>
    <x v="0"/>
    <n v="5"/>
    <n v="2023"/>
    <n v="6"/>
    <x v="7"/>
    <n v="2"/>
    <n v="22"/>
    <n v="1"/>
    <n v="6"/>
    <x v="0"/>
    <x v="0"/>
    <n v="50832"/>
    <n v="0.06"/>
  </r>
  <r>
    <x v="9179"/>
    <d v="2023-07-11T00:00:00"/>
    <s v="Customer_517"/>
    <x v="0"/>
    <x v="2"/>
    <x v="0"/>
    <x v="0"/>
    <n v="2"/>
    <n v="4276"/>
    <n v="24"/>
    <n v="6499.52"/>
    <x v="9028"/>
    <s v="UPI"/>
    <x v="1"/>
    <n v="7"/>
    <n v="2023"/>
    <n v="7"/>
    <x v="10"/>
    <n v="3"/>
    <n v="28"/>
    <n v="3"/>
    <n v="2"/>
    <x v="5"/>
    <x v="1"/>
    <n v="205248"/>
    <n v="0.14000000000000001"/>
  </r>
  <r>
    <x v="9180"/>
    <d v="2023-12-05T00:00:00"/>
    <s v="Customer_1935"/>
    <x v="2"/>
    <x v="0"/>
    <x v="1"/>
    <x v="3"/>
    <n v="9"/>
    <n v="2166"/>
    <n v="28"/>
    <n v="14035.68"/>
    <x v="9029"/>
    <s v="UPI"/>
    <x v="2"/>
    <n v="4"/>
    <n v="2023"/>
    <n v="12"/>
    <x v="2"/>
    <n v="4"/>
    <n v="49"/>
    <n v="2"/>
    <n v="2"/>
    <x v="5"/>
    <x v="1"/>
    <n v="545832"/>
    <n v="0.1"/>
  </r>
  <r>
    <x v="9181"/>
    <d v="2023-07-12T00:00:00"/>
    <s v="Customer_1222"/>
    <x v="0"/>
    <x v="1"/>
    <x v="0"/>
    <x v="4"/>
    <n v="2"/>
    <n v="334"/>
    <n v="8"/>
    <n v="614.55999999999995"/>
    <x v="1858"/>
    <s v="Cash"/>
    <x v="0"/>
    <n v="7"/>
    <n v="2023"/>
    <n v="7"/>
    <x v="10"/>
    <n v="3"/>
    <n v="28"/>
    <n v="3"/>
    <n v="3"/>
    <x v="6"/>
    <x v="1"/>
    <n v="5344"/>
    <n v="0.14000000000000001"/>
  </r>
  <r>
    <x v="9182"/>
    <d v="2023-05-10T00:00:00"/>
    <s v="Customer_856"/>
    <x v="3"/>
    <x v="1"/>
    <x v="1"/>
    <x v="3"/>
    <n v="10"/>
    <n v="2205"/>
    <n v="24"/>
    <n v="16758"/>
    <x v="9030"/>
    <s v="UPI"/>
    <x v="2"/>
    <n v="5"/>
    <n v="2023"/>
    <n v="5"/>
    <x v="11"/>
    <n v="2"/>
    <n v="19"/>
    <n v="2"/>
    <n v="3"/>
    <x v="6"/>
    <x v="1"/>
    <n v="529200"/>
    <n v="0.08"/>
  </r>
  <r>
    <x v="9183"/>
    <d v="2023-01-19T00:00:00"/>
    <s v="Customer_160"/>
    <x v="1"/>
    <x v="1"/>
    <x v="2"/>
    <x v="5"/>
    <n v="8"/>
    <n v="559"/>
    <n v="22"/>
    <n v="3488.16"/>
    <x v="9031"/>
    <s v="UPI"/>
    <x v="0"/>
    <n v="3"/>
    <n v="2023"/>
    <n v="1"/>
    <x v="0"/>
    <n v="1"/>
    <n v="3"/>
    <n v="3"/>
    <n v="4"/>
    <x v="4"/>
    <x v="1"/>
    <n v="98384"/>
    <n v="0.15"/>
  </r>
  <r>
    <x v="9184"/>
    <d v="2023-03-21T00:00:00"/>
    <s v="Customer_581"/>
    <x v="1"/>
    <x v="3"/>
    <x v="0"/>
    <x v="0"/>
    <n v="6"/>
    <n v="3590"/>
    <n v="13"/>
    <n v="18739.8"/>
    <x v="9032"/>
    <s v="Cash"/>
    <x v="0"/>
    <n v="6"/>
    <n v="2023"/>
    <n v="3"/>
    <x v="9"/>
    <n v="1"/>
    <n v="12"/>
    <n v="4"/>
    <n v="2"/>
    <x v="5"/>
    <x v="1"/>
    <n v="280020"/>
    <n v="0.13"/>
  </r>
  <r>
    <x v="9185"/>
    <d v="2023-01-20T00:00:00"/>
    <s v="Customer_918"/>
    <x v="0"/>
    <x v="2"/>
    <x v="1"/>
    <x v="3"/>
    <n v="9"/>
    <n v="614"/>
    <n v="20"/>
    <n v="4420.8"/>
    <x v="9033"/>
    <s v="Card"/>
    <x v="0"/>
    <n v="4"/>
    <n v="2023"/>
    <n v="1"/>
    <x v="0"/>
    <n v="1"/>
    <n v="3"/>
    <n v="3"/>
    <n v="5"/>
    <x v="1"/>
    <x v="1"/>
    <n v="110520"/>
    <n v="0.1"/>
  </r>
  <r>
    <x v="9186"/>
    <d v="2023-01-17T00:00:00"/>
    <s v="Customer_250"/>
    <x v="2"/>
    <x v="0"/>
    <x v="1"/>
    <x v="3"/>
    <n v="1"/>
    <n v="2055"/>
    <n v="23"/>
    <n v="1582.35"/>
    <x v="9034"/>
    <s v="Cash"/>
    <x v="0"/>
    <n v="5"/>
    <n v="2023"/>
    <n v="1"/>
    <x v="0"/>
    <n v="1"/>
    <n v="3"/>
    <n v="3"/>
    <n v="2"/>
    <x v="5"/>
    <x v="1"/>
    <n v="47265"/>
    <n v="0.18"/>
  </r>
  <r>
    <x v="9187"/>
    <d v="2023-01-10T00:00:00"/>
    <s v="Customer_1882"/>
    <x v="2"/>
    <x v="1"/>
    <x v="0"/>
    <x v="4"/>
    <n v="10"/>
    <n v="2490"/>
    <n v="29"/>
    <n v="17679"/>
    <x v="9035"/>
    <s v="Cash"/>
    <x v="1"/>
    <n v="2"/>
    <n v="2023"/>
    <n v="1"/>
    <x v="0"/>
    <n v="1"/>
    <n v="2"/>
    <n v="2"/>
    <n v="2"/>
    <x v="5"/>
    <x v="1"/>
    <n v="722100"/>
    <n v="0.11"/>
  </r>
  <r>
    <x v="9188"/>
    <d v="2023-12-31T00:00:00"/>
    <s v="Customer_1055"/>
    <x v="0"/>
    <x v="2"/>
    <x v="1"/>
    <x v="3"/>
    <n v="5"/>
    <n v="2121"/>
    <n v="3"/>
    <n v="10286.85"/>
    <x v="9036"/>
    <s v="Card"/>
    <x v="0"/>
    <n v="1"/>
    <n v="2023"/>
    <n v="12"/>
    <x v="2"/>
    <n v="4"/>
    <n v="53"/>
    <n v="6"/>
    <n v="0"/>
    <x v="2"/>
    <x v="0"/>
    <n v="31815"/>
    <n v="0.06"/>
  </r>
  <r>
    <x v="9189"/>
    <d v="2023-12-09T00:00:00"/>
    <s v="Customer_72"/>
    <x v="0"/>
    <x v="0"/>
    <x v="0"/>
    <x v="0"/>
    <n v="2"/>
    <n v="816"/>
    <n v="24"/>
    <n v="1240.32"/>
    <x v="9037"/>
    <s v="UPI"/>
    <x v="2"/>
    <n v="3"/>
    <n v="2023"/>
    <n v="12"/>
    <x v="2"/>
    <n v="4"/>
    <n v="49"/>
    <n v="2"/>
    <n v="6"/>
    <x v="0"/>
    <x v="0"/>
    <n v="39168"/>
    <n v="0.08"/>
  </r>
  <r>
    <x v="9190"/>
    <d v="2023-02-01T00:00:00"/>
    <s v="Customer_1572"/>
    <x v="3"/>
    <x v="2"/>
    <x v="0"/>
    <x v="6"/>
    <n v="9"/>
    <n v="499"/>
    <n v="25"/>
    <n v="3368.25"/>
    <x v="9038"/>
    <s v="UPI"/>
    <x v="0"/>
    <n v="3"/>
    <n v="2023"/>
    <n v="2"/>
    <x v="3"/>
    <n v="1"/>
    <n v="5"/>
    <n v="1"/>
    <n v="3"/>
    <x v="6"/>
    <x v="1"/>
    <n v="112275"/>
    <n v="0.15"/>
  </r>
  <r>
    <x v="9191"/>
    <d v="2023-08-03T00:00:00"/>
    <s v="Customer_550"/>
    <x v="3"/>
    <x v="0"/>
    <x v="2"/>
    <x v="5"/>
    <n v="9"/>
    <n v="878"/>
    <n v="7"/>
    <n v="7348.86"/>
    <x v="9039"/>
    <s v="UPI"/>
    <x v="1"/>
    <n v="4"/>
    <n v="2023"/>
    <n v="8"/>
    <x v="4"/>
    <n v="3"/>
    <n v="31"/>
    <n v="1"/>
    <n v="4"/>
    <x v="4"/>
    <x v="1"/>
    <n v="55314"/>
    <n v="0.1"/>
  </r>
  <r>
    <x v="9192"/>
    <d v="2023-10-28T00:00:00"/>
    <s v="Customer_916"/>
    <x v="0"/>
    <x v="3"/>
    <x v="0"/>
    <x v="4"/>
    <n v="4"/>
    <n v="4063"/>
    <n v="17"/>
    <n v="13489.16"/>
    <x v="9040"/>
    <s v="Cash"/>
    <x v="2"/>
    <n v="3"/>
    <n v="2023"/>
    <n v="10"/>
    <x v="1"/>
    <n v="4"/>
    <n v="43"/>
    <n v="4"/>
    <n v="6"/>
    <x v="0"/>
    <x v="0"/>
    <n v="276284"/>
    <n v="0.18"/>
  </r>
  <r>
    <x v="9193"/>
    <d v="2023-08-24T00:00:00"/>
    <s v="Customer_905"/>
    <x v="3"/>
    <x v="3"/>
    <x v="2"/>
    <x v="7"/>
    <n v="7"/>
    <n v="4958"/>
    <n v="7"/>
    <n v="32276.58"/>
    <x v="9041"/>
    <s v="Card"/>
    <x v="2"/>
    <n v="7"/>
    <n v="2023"/>
    <n v="8"/>
    <x v="4"/>
    <n v="3"/>
    <n v="34"/>
    <n v="4"/>
    <n v="4"/>
    <x v="4"/>
    <x v="1"/>
    <n v="242942"/>
    <n v="0.1"/>
  </r>
  <r>
    <x v="9194"/>
    <d v="2023-06-29T00:00:00"/>
    <s v="Customer_118"/>
    <x v="0"/>
    <x v="0"/>
    <x v="1"/>
    <x v="1"/>
    <n v="2"/>
    <n v="2283"/>
    <n v="11"/>
    <n v="4063.74"/>
    <x v="9042"/>
    <s v="UPI"/>
    <x v="1"/>
    <n v="6"/>
    <n v="2023"/>
    <n v="6"/>
    <x v="7"/>
    <n v="2"/>
    <n v="26"/>
    <n v="5"/>
    <n v="4"/>
    <x v="4"/>
    <x v="1"/>
    <n v="50226"/>
    <n v="0.05"/>
  </r>
  <r>
    <x v="9195"/>
    <d v="2023-10-25T00:00:00"/>
    <s v="Customer_1707"/>
    <x v="2"/>
    <x v="0"/>
    <x v="0"/>
    <x v="6"/>
    <n v="9"/>
    <n v="3050"/>
    <n v="9"/>
    <n v="24979.5"/>
    <x v="9043"/>
    <s v="UPI"/>
    <x v="1"/>
    <n v="5"/>
    <n v="2023"/>
    <n v="10"/>
    <x v="1"/>
    <n v="4"/>
    <n v="43"/>
    <n v="4"/>
    <n v="3"/>
    <x v="6"/>
    <x v="1"/>
    <n v="247050"/>
    <n v="7.0000000000000007E-2"/>
  </r>
  <r>
    <x v="9196"/>
    <d v="2023-11-24T00:00:00"/>
    <s v="Customer_1632"/>
    <x v="2"/>
    <x v="2"/>
    <x v="0"/>
    <x v="0"/>
    <n v="6"/>
    <n v="1295"/>
    <n v="9"/>
    <n v="7070.7"/>
    <x v="9044"/>
    <s v="Cash"/>
    <x v="0"/>
    <n v="7"/>
    <n v="2023"/>
    <n v="11"/>
    <x v="6"/>
    <n v="4"/>
    <n v="47"/>
    <n v="4"/>
    <n v="5"/>
    <x v="1"/>
    <x v="1"/>
    <n v="69930"/>
    <n v="0.11"/>
  </r>
  <r>
    <x v="9197"/>
    <d v="2023-11-17T00:00:00"/>
    <s v="Customer_1600"/>
    <x v="3"/>
    <x v="3"/>
    <x v="1"/>
    <x v="3"/>
    <n v="9"/>
    <n v="4518"/>
    <n v="5"/>
    <n v="38628.9"/>
    <x v="9045"/>
    <s v="Card"/>
    <x v="0"/>
    <n v="6"/>
    <n v="2023"/>
    <n v="11"/>
    <x v="6"/>
    <n v="4"/>
    <n v="46"/>
    <n v="3"/>
    <n v="5"/>
    <x v="1"/>
    <x v="1"/>
    <n v="203310"/>
    <n v="0.08"/>
  </r>
  <r>
    <x v="9198"/>
    <d v="2023-05-24T00:00:00"/>
    <s v="Customer_585"/>
    <x v="2"/>
    <x v="1"/>
    <x v="2"/>
    <x v="5"/>
    <n v="9"/>
    <n v="2511"/>
    <n v="16"/>
    <n v="18983.16"/>
    <x v="9046"/>
    <s v="Card"/>
    <x v="2"/>
    <n v="1"/>
    <n v="2023"/>
    <n v="5"/>
    <x v="11"/>
    <n v="2"/>
    <n v="21"/>
    <n v="4"/>
    <n v="3"/>
    <x v="6"/>
    <x v="1"/>
    <n v="361584"/>
    <n v="0.19"/>
  </r>
  <r>
    <x v="9199"/>
    <d v="2023-09-28T00:00:00"/>
    <s v="Customer_234"/>
    <x v="1"/>
    <x v="2"/>
    <x v="1"/>
    <x v="3"/>
    <n v="9"/>
    <n v="209"/>
    <n v="3"/>
    <n v="1824.57"/>
    <x v="2911"/>
    <s v="Card"/>
    <x v="2"/>
    <n v="1"/>
    <n v="2023"/>
    <n v="9"/>
    <x v="5"/>
    <n v="3"/>
    <n v="39"/>
    <n v="5"/>
    <n v="4"/>
    <x v="4"/>
    <x v="1"/>
    <n v="5643"/>
    <n v="0.13"/>
  </r>
  <r>
    <x v="9200"/>
    <d v="2023-08-18T00:00:00"/>
    <s v="Customer_1750"/>
    <x v="2"/>
    <x v="0"/>
    <x v="1"/>
    <x v="1"/>
    <n v="5"/>
    <n v="1633"/>
    <n v="15"/>
    <n v="6940.25"/>
    <x v="9047"/>
    <s v="UPI"/>
    <x v="2"/>
    <n v="7"/>
    <n v="2023"/>
    <n v="8"/>
    <x v="4"/>
    <n v="3"/>
    <n v="33"/>
    <n v="3"/>
    <n v="5"/>
    <x v="1"/>
    <x v="1"/>
    <n v="122475"/>
    <n v="0.06"/>
  </r>
  <r>
    <x v="9201"/>
    <d v="2023-10-21T00:00:00"/>
    <s v="Customer_121"/>
    <x v="2"/>
    <x v="2"/>
    <x v="2"/>
    <x v="5"/>
    <n v="4"/>
    <n v="4650"/>
    <n v="18"/>
    <n v="15252"/>
    <x v="9048"/>
    <s v="Card"/>
    <x v="0"/>
    <n v="7"/>
    <n v="2023"/>
    <n v="10"/>
    <x v="1"/>
    <n v="4"/>
    <n v="42"/>
    <n v="3"/>
    <n v="6"/>
    <x v="0"/>
    <x v="0"/>
    <n v="334800"/>
    <n v="0.1"/>
  </r>
  <r>
    <x v="9202"/>
    <d v="2023-02-19T00:00:00"/>
    <s v="Customer_120"/>
    <x v="2"/>
    <x v="3"/>
    <x v="1"/>
    <x v="8"/>
    <n v="7"/>
    <n v="1243"/>
    <n v="22"/>
    <n v="6786.78"/>
    <x v="9049"/>
    <s v="Card"/>
    <x v="0"/>
    <n v="7"/>
    <n v="2023"/>
    <n v="2"/>
    <x v="3"/>
    <n v="1"/>
    <n v="8"/>
    <n v="4"/>
    <n v="0"/>
    <x v="2"/>
    <x v="0"/>
    <n v="191422"/>
    <n v="0.17"/>
  </r>
  <r>
    <x v="9203"/>
    <d v="2023-10-05T00:00:00"/>
    <s v="Customer_1101"/>
    <x v="0"/>
    <x v="2"/>
    <x v="1"/>
    <x v="1"/>
    <n v="5"/>
    <n v="2224"/>
    <n v="19"/>
    <n v="9007.2000000000007"/>
    <x v="9050"/>
    <s v="Cash"/>
    <x v="2"/>
    <n v="7"/>
    <n v="2023"/>
    <n v="10"/>
    <x v="1"/>
    <n v="4"/>
    <n v="40"/>
    <n v="1"/>
    <n v="4"/>
    <x v="4"/>
    <x v="1"/>
    <n v="211280"/>
    <n v="0.19"/>
  </r>
  <r>
    <x v="9204"/>
    <d v="2023-10-04T00:00:00"/>
    <s v="Customer_774"/>
    <x v="2"/>
    <x v="2"/>
    <x v="1"/>
    <x v="1"/>
    <n v="5"/>
    <n v="3932"/>
    <n v="2"/>
    <n v="19266.8"/>
    <x v="9051"/>
    <s v="UPI"/>
    <x v="2"/>
    <n v="4"/>
    <n v="2023"/>
    <n v="10"/>
    <x v="1"/>
    <n v="4"/>
    <n v="40"/>
    <n v="1"/>
    <n v="3"/>
    <x v="6"/>
    <x v="1"/>
    <n v="39320"/>
    <n v="0.12"/>
  </r>
  <r>
    <x v="9205"/>
    <d v="2023-07-15T00:00:00"/>
    <s v="Customer_1960"/>
    <x v="2"/>
    <x v="2"/>
    <x v="1"/>
    <x v="8"/>
    <n v="7"/>
    <n v="3069"/>
    <n v="27"/>
    <n v="15682.59"/>
    <x v="9040"/>
    <s v="Card"/>
    <x v="2"/>
    <n v="4"/>
    <n v="2023"/>
    <n v="7"/>
    <x v="10"/>
    <n v="3"/>
    <n v="28"/>
    <n v="3"/>
    <n v="6"/>
    <x v="0"/>
    <x v="0"/>
    <n v="580041"/>
    <n v="0.16"/>
  </r>
  <r>
    <x v="9206"/>
    <d v="2023-04-08T00:00:00"/>
    <s v="Customer_114"/>
    <x v="1"/>
    <x v="1"/>
    <x v="0"/>
    <x v="4"/>
    <n v="7"/>
    <n v="3855"/>
    <n v="30"/>
    <n v="18889.5"/>
    <x v="9052"/>
    <s v="Cash"/>
    <x v="1"/>
    <n v="3"/>
    <n v="2023"/>
    <n v="4"/>
    <x v="8"/>
    <n v="2"/>
    <n v="14"/>
    <n v="2"/>
    <n v="6"/>
    <x v="0"/>
    <x v="0"/>
    <n v="809550"/>
    <n v="0.11"/>
  </r>
  <r>
    <x v="9207"/>
    <d v="2023-07-01T00:00:00"/>
    <s v="Customer_774"/>
    <x v="1"/>
    <x v="0"/>
    <x v="2"/>
    <x v="5"/>
    <n v="6"/>
    <n v="503"/>
    <n v="20"/>
    <n v="2414.4"/>
    <x v="9053"/>
    <s v="Card"/>
    <x v="1"/>
    <n v="5"/>
    <n v="2023"/>
    <n v="7"/>
    <x v="10"/>
    <n v="3"/>
    <n v="26"/>
    <n v="1"/>
    <n v="6"/>
    <x v="0"/>
    <x v="0"/>
    <n v="60360"/>
    <n v="0.15"/>
  </r>
  <r>
    <x v="9208"/>
    <d v="2023-05-29T00:00:00"/>
    <s v="Customer_1348"/>
    <x v="0"/>
    <x v="1"/>
    <x v="2"/>
    <x v="5"/>
    <n v="7"/>
    <n v="3260"/>
    <n v="10"/>
    <n v="20538"/>
    <x v="9054"/>
    <s v="Cash"/>
    <x v="1"/>
    <n v="6"/>
    <n v="2023"/>
    <n v="5"/>
    <x v="11"/>
    <n v="2"/>
    <n v="22"/>
    <n v="5"/>
    <n v="1"/>
    <x v="3"/>
    <x v="1"/>
    <n v="228200"/>
    <n v="0.15"/>
  </r>
  <r>
    <x v="9209"/>
    <d v="2023-04-25T00:00:00"/>
    <s v="Customer_173"/>
    <x v="1"/>
    <x v="3"/>
    <x v="0"/>
    <x v="6"/>
    <n v="8"/>
    <n v="1576"/>
    <n v="25"/>
    <n v="9456"/>
    <x v="9055"/>
    <s v="Card"/>
    <x v="0"/>
    <n v="7"/>
    <n v="2023"/>
    <n v="4"/>
    <x v="8"/>
    <n v="2"/>
    <n v="17"/>
    <n v="5"/>
    <n v="2"/>
    <x v="5"/>
    <x v="1"/>
    <n v="315200"/>
    <n v="0.09"/>
  </r>
  <r>
    <x v="9210"/>
    <d v="2023-10-28T00:00:00"/>
    <s v="Customer_1978"/>
    <x v="2"/>
    <x v="0"/>
    <x v="2"/>
    <x v="5"/>
    <n v="8"/>
    <n v="2857"/>
    <n v="1"/>
    <n v="22627.439999999999"/>
    <x v="9056"/>
    <s v="Cash"/>
    <x v="1"/>
    <n v="1"/>
    <n v="2023"/>
    <n v="10"/>
    <x v="1"/>
    <n v="4"/>
    <n v="43"/>
    <n v="4"/>
    <n v="6"/>
    <x v="0"/>
    <x v="0"/>
    <n v="22856"/>
    <n v="0.08"/>
  </r>
  <r>
    <x v="9211"/>
    <d v="2023-04-11T00:00:00"/>
    <s v="Customer_17"/>
    <x v="3"/>
    <x v="3"/>
    <x v="0"/>
    <x v="4"/>
    <n v="10"/>
    <n v="164"/>
    <n v="1"/>
    <n v="1623.6"/>
    <x v="9057"/>
    <s v="Card"/>
    <x v="2"/>
    <n v="5"/>
    <n v="2023"/>
    <n v="4"/>
    <x v="8"/>
    <n v="2"/>
    <n v="15"/>
    <n v="3"/>
    <n v="2"/>
    <x v="5"/>
    <x v="1"/>
    <n v="1640"/>
    <n v="0.11"/>
  </r>
  <r>
    <x v="9212"/>
    <d v="2023-05-01T00:00:00"/>
    <s v="Customer_487"/>
    <x v="2"/>
    <x v="0"/>
    <x v="0"/>
    <x v="4"/>
    <n v="7"/>
    <n v="962"/>
    <n v="9"/>
    <n v="6127.94"/>
    <x v="9058"/>
    <s v="UPI"/>
    <x v="1"/>
    <n v="5"/>
    <n v="2023"/>
    <n v="5"/>
    <x v="11"/>
    <n v="2"/>
    <n v="18"/>
    <n v="1"/>
    <n v="1"/>
    <x v="3"/>
    <x v="1"/>
    <n v="60606"/>
    <n v="7.0000000000000007E-2"/>
  </r>
  <r>
    <x v="9213"/>
    <d v="2023-02-11T00:00:00"/>
    <s v="Customer_1118"/>
    <x v="2"/>
    <x v="1"/>
    <x v="1"/>
    <x v="1"/>
    <n v="6"/>
    <n v="1885"/>
    <n v="10"/>
    <n v="10179"/>
    <x v="9059"/>
    <s v="UPI"/>
    <x v="1"/>
    <n v="2"/>
    <n v="2023"/>
    <n v="2"/>
    <x v="3"/>
    <n v="1"/>
    <n v="6"/>
    <n v="2"/>
    <n v="6"/>
    <x v="0"/>
    <x v="0"/>
    <n v="113100"/>
    <n v="0.2"/>
  </r>
  <r>
    <x v="9214"/>
    <d v="2023-09-25T00:00:00"/>
    <s v="Customer_97"/>
    <x v="2"/>
    <x v="2"/>
    <x v="2"/>
    <x v="2"/>
    <n v="2"/>
    <n v="1387"/>
    <n v="8"/>
    <n v="2552.08"/>
    <x v="9060"/>
    <s v="UPI"/>
    <x v="1"/>
    <n v="1"/>
    <n v="2023"/>
    <n v="9"/>
    <x v="5"/>
    <n v="3"/>
    <n v="39"/>
    <n v="5"/>
    <n v="1"/>
    <x v="3"/>
    <x v="1"/>
    <n v="22192"/>
    <n v="0.16"/>
  </r>
  <r>
    <x v="9215"/>
    <d v="2023-05-04T00:00:00"/>
    <s v="Customer_772"/>
    <x v="1"/>
    <x v="2"/>
    <x v="1"/>
    <x v="8"/>
    <n v="5"/>
    <n v="2194"/>
    <n v="27"/>
    <n v="8008.1"/>
    <x v="9061"/>
    <s v="Card"/>
    <x v="1"/>
    <n v="3"/>
    <n v="2023"/>
    <n v="5"/>
    <x v="11"/>
    <n v="2"/>
    <n v="18"/>
    <n v="1"/>
    <n v="4"/>
    <x v="4"/>
    <x v="1"/>
    <n v="296190"/>
    <n v="0.09"/>
  </r>
  <r>
    <x v="9216"/>
    <d v="2023-10-27T00:00:00"/>
    <s v="Customer_198"/>
    <x v="2"/>
    <x v="3"/>
    <x v="1"/>
    <x v="3"/>
    <n v="8"/>
    <n v="3182"/>
    <n v="7"/>
    <n v="23674.080000000002"/>
    <x v="9062"/>
    <s v="Card"/>
    <x v="1"/>
    <n v="3"/>
    <n v="2023"/>
    <n v="10"/>
    <x v="1"/>
    <n v="4"/>
    <n v="43"/>
    <n v="4"/>
    <n v="5"/>
    <x v="1"/>
    <x v="1"/>
    <n v="178192"/>
    <n v="0.19"/>
  </r>
  <r>
    <x v="9217"/>
    <d v="2023-02-24T00:00:00"/>
    <s v="Customer_699"/>
    <x v="3"/>
    <x v="1"/>
    <x v="0"/>
    <x v="4"/>
    <n v="7"/>
    <n v="1057"/>
    <n v="7"/>
    <n v="6881.07"/>
    <x v="9063"/>
    <s v="UPI"/>
    <x v="0"/>
    <n v="7"/>
    <n v="2023"/>
    <n v="2"/>
    <x v="3"/>
    <n v="1"/>
    <n v="8"/>
    <n v="4"/>
    <n v="5"/>
    <x v="1"/>
    <x v="1"/>
    <n v="51793"/>
    <n v="0.19"/>
  </r>
  <r>
    <x v="9218"/>
    <d v="2023-10-14T00:00:00"/>
    <s v="Customer_344"/>
    <x v="2"/>
    <x v="0"/>
    <x v="0"/>
    <x v="0"/>
    <n v="5"/>
    <n v="2139"/>
    <n v="12"/>
    <n v="9411.6"/>
    <x v="9064"/>
    <s v="UPI"/>
    <x v="0"/>
    <n v="2"/>
    <n v="2023"/>
    <n v="10"/>
    <x v="1"/>
    <n v="4"/>
    <n v="41"/>
    <n v="2"/>
    <n v="6"/>
    <x v="0"/>
    <x v="0"/>
    <n v="128340"/>
    <n v="0.08"/>
  </r>
  <r>
    <x v="9219"/>
    <d v="2023-09-12T00:00:00"/>
    <s v="Customer_549"/>
    <x v="1"/>
    <x v="0"/>
    <x v="2"/>
    <x v="7"/>
    <n v="2"/>
    <n v="4246"/>
    <n v="4"/>
    <n v="8152.32"/>
    <x v="9065"/>
    <s v="UPI"/>
    <x v="1"/>
    <n v="6"/>
    <n v="2023"/>
    <n v="9"/>
    <x v="5"/>
    <n v="3"/>
    <n v="37"/>
    <n v="3"/>
    <n v="2"/>
    <x v="5"/>
    <x v="1"/>
    <n v="33968"/>
    <n v="0.18"/>
  </r>
  <r>
    <x v="9220"/>
    <d v="2023-08-05T00:00:00"/>
    <s v="Customer_1023"/>
    <x v="0"/>
    <x v="1"/>
    <x v="1"/>
    <x v="1"/>
    <n v="1"/>
    <n v="2689"/>
    <n v="15"/>
    <n v="2285.65"/>
    <x v="9066"/>
    <s v="Cash"/>
    <x v="1"/>
    <n v="4"/>
    <n v="2023"/>
    <n v="8"/>
    <x v="4"/>
    <n v="3"/>
    <n v="31"/>
    <n v="1"/>
    <n v="6"/>
    <x v="0"/>
    <x v="0"/>
    <n v="40335"/>
    <n v="7.0000000000000007E-2"/>
  </r>
  <r>
    <x v="9221"/>
    <d v="2023-08-31T00:00:00"/>
    <s v="Customer_1346"/>
    <x v="2"/>
    <x v="0"/>
    <x v="0"/>
    <x v="4"/>
    <n v="9"/>
    <n v="3174"/>
    <n v="30"/>
    <n v="19996.2"/>
    <x v="9067"/>
    <s v="Card"/>
    <x v="2"/>
    <n v="4"/>
    <n v="2023"/>
    <n v="8"/>
    <x v="4"/>
    <n v="3"/>
    <n v="35"/>
    <n v="5"/>
    <n v="4"/>
    <x v="4"/>
    <x v="1"/>
    <n v="856980"/>
    <n v="0.17"/>
  </r>
  <r>
    <x v="9222"/>
    <d v="2023-03-10T00:00:00"/>
    <s v="Customer_1565"/>
    <x v="1"/>
    <x v="3"/>
    <x v="0"/>
    <x v="0"/>
    <n v="6"/>
    <n v="4214"/>
    <n v="20"/>
    <n v="20227.2"/>
    <x v="9068"/>
    <s v="Cash"/>
    <x v="1"/>
    <n v="3"/>
    <n v="2023"/>
    <n v="3"/>
    <x v="9"/>
    <n v="1"/>
    <n v="10"/>
    <n v="2"/>
    <n v="5"/>
    <x v="1"/>
    <x v="1"/>
    <n v="505680"/>
    <n v="0.2"/>
  </r>
  <r>
    <x v="9223"/>
    <d v="2023-06-24T00:00:00"/>
    <s v="Customer_1232"/>
    <x v="0"/>
    <x v="3"/>
    <x v="1"/>
    <x v="3"/>
    <n v="8"/>
    <n v="1295"/>
    <n v="14"/>
    <n v="8909.6"/>
    <x v="9069"/>
    <s v="Cash"/>
    <x v="0"/>
    <n v="6"/>
    <n v="2023"/>
    <n v="6"/>
    <x v="7"/>
    <n v="2"/>
    <n v="25"/>
    <n v="4"/>
    <n v="6"/>
    <x v="0"/>
    <x v="0"/>
    <n v="145040"/>
    <n v="7.0000000000000007E-2"/>
  </r>
  <r>
    <x v="9224"/>
    <d v="2023-12-06T00:00:00"/>
    <s v="Customer_557"/>
    <x v="1"/>
    <x v="2"/>
    <x v="2"/>
    <x v="7"/>
    <n v="10"/>
    <n v="2434"/>
    <n v="2"/>
    <n v="23853.200000000001"/>
    <x v="9070"/>
    <s v="Cash"/>
    <x v="1"/>
    <n v="2"/>
    <n v="2023"/>
    <n v="12"/>
    <x v="2"/>
    <n v="4"/>
    <n v="49"/>
    <n v="2"/>
    <n v="3"/>
    <x v="6"/>
    <x v="1"/>
    <n v="48680"/>
    <n v="0.16"/>
  </r>
  <r>
    <x v="9225"/>
    <d v="2023-05-26T00:00:00"/>
    <s v="Customer_1108"/>
    <x v="0"/>
    <x v="0"/>
    <x v="2"/>
    <x v="5"/>
    <n v="8"/>
    <n v="2786"/>
    <n v="13"/>
    <n v="19390.560000000001"/>
    <x v="9071"/>
    <s v="Card"/>
    <x v="1"/>
    <n v="3"/>
    <n v="2023"/>
    <n v="5"/>
    <x v="11"/>
    <n v="2"/>
    <n v="21"/>
    <n v="4"/>
    <n v="5"/>
    <x v="1"/>
    <x v="1"/>
    <n v="289744"/>
    <n v="7.0000000000000007E-2"/>
  </r>
  <r>
    <x v="9226"/>
    <d v="2023-11-26T00:00:00"/>
    <s v="Customer_958"/>
    <x v="1"/>
    <x v="2"/>
    <x v="2"/>
    <x v="5"/>
    <n v="8"/>
    <n v="2515"/>
    <n v="30"/>
    <n v="14084"/>
    <x v="9072"/>
    <s v="UPI"/>
    <x v="1"/>
    <n v="5"/>
    <n v="2023"/>
    <n v="11"/>
    <x v="6"/>
    <n v="4"/>
    <n v="48"/>
    <n v="5"/>
    <n v="0"/>
    <x v="2"/>
    <x v="0"/>
    <n v="603600"/>
    <n v="0.18"/>
  </r>
  <r>
    <x v="9227"/>
    <d v="2023-05-12T00:00:00"/>
    <s v="Customer_823"/>
    <x v="0"/>
    <x v="0"/>
    <x v="1"/>
    <x v="8"/>
    <n v="2"/>
    <n v="982"/>
    <n v="21"/>
    <n v="1551.56"/>
    <x v="9073"/>
    <s v="UPI"/>
    <x v="0"/>
    <n v="4"/>
    <n v="2023"/>
    <n v="5"/>
    <x v="11"/>
    <n v="2"/>
    <n v="19"/>
    <n v="2"/>
    <n v="5"/>
    <x v="1"/>
    <x v="1"/>
    <n v="41244"/>
    <n v="0.18"/>
  </r>
  <r>
    <x v="9228"/>
    <d v="2023-09-30T00:00:00"/>
    <s v="Customer_1151"/>
    <x v="3"/>
    <x v="1"/>
    <x v="2"/>
    <x v="7"/>
    <n v="2"/>
    <n v="1389"/>
    <n v="29"/>
    <n v="1972.38"/>
    <x v="9074"/>
    <s v="UPI"/>
    <x v="0"/>
    <n v="5"/>
    <n v="2023"/>
    <n v="9"/>
    <x v="5"/>
    <n v="3"/>
    <n v="39"/>
    <n v="5"/>
    <n v="6"/>
    <x v="0"/>
    <x v="0"/>
    <n v="80562"/>
    <n v="0.19"/>
  </r>
  <r>
    <x v="9229"/>
    <d v="2023-03-29T00:00:00"/>
    <s v="Customer_1190"/>
    <x v="3"/>
    <x v="2"/>
    <x v="2"/>
    <x v="2"/>
    <n v="9"/>
    <n v="725"/>
    <n v="12"/>
    <n v="5742"/>
    <x v="9075"/>
    <s v="Cash"/>
    <x v="2"/>
    <n v="3"/>
    <n v="2023"/>
    <n v="3"/>
    <x v="9"/>
    <n v="1"/>
    <n v="13"/>
    <n v="5"/>
    <n v="3"/>
    <x v="6"/>
    <x v="1"/>
    <n v="78300"/>
    <n v="0.19"/>
  </r>
  <r>
    <x v="9230"/>
    <d v="2023-07-07T00:00:00"/>
    <s v="Customer_42"/>
    <x v="1"/>
    <x v="0"/>
    <x v="1"/>
    <x v="3"/>
    <n v="8"/>
    <n v="4076"/>
    <n v="19"/>
    <n v="26412.48"/>
    <x v="9076"/>
    <s v="UPI"/>
    <x v="1"/>
    <n v="4"/>
    <n v="2023"/>
    <n v="7"/>
    <x v="10"/>
    <n v="3"/>
    <n v="27"/>
    <n v="2"/>
    <n v="5"/>
    <x v="1"/>
    <x v="1"/>
    <n v="619552"/>
    <n v="0.09"/>
  </r>
  <r>
    <x v="9231"/>
    <d v="2024-01-01T00:00:00"/>
    <s v="Customer_694"/>
    <x v="1"/>
    <x v="0"/>
    <x v="0"/>
    <x v="4"/>
    <n v="3"/>
    <n v="816"/>
    <n v="28"/>
    <n v="1762.56"/>
    <x v="9077"/>
    <s v="Card"/>
    <x v="2"/>
    <n v="5"/>
    <n v="2024"/>
    <n v="1"/>
    <x v="0"/>
    <n v="1"/>
    <n v="1"/>
    <n v="1"/>
    <n v="1"/>
    <x v="3"/>
    <x v="1"/>
    <n v="68544"/>
    <n v="7.0000000000000007E-2"/>
  </r>
  <r>
    <x v="9232"/>
    <d v="2023-02-23T00:00:00"/>
    <s v="Customer_580"/>
    <x v="2"/>
    <x v="2"/>
    <x v="1"/>
    <x v="8"/>
    <n v="8"/>
    <n v="4055"/>
    <n v="7"/>
    <n v="30169.200000000001"/>
    <x v="9078"/>
    <s v="Cash"/>
    <x v="2"/>
    <n v="2"/>
    <n v="2023"/>
    <n v="2"/>
    <x v="3"/>
    <n v="1"/>
    <n v="8"/>
    <n v="4"/>
    <n v="4"/>
    <x v="4"/>
    <x v="1"/>
    <n v="227080"/>
    <n v="0.2"/>
  </r>
  <r>
    <x v="9233"/>
    <d v="2023-07-09T00:00:00"/>
    <s v="Customer_370"/>
    <x v="2"/>
    <x v="2"/>
    <x v="0"/>
    <x v="4"/>
    <n v="8"/>
    <n v="2469"/>
    <n v="21"/>
    <n v="15604.08"/>
    <x v="9079"/>
    <s v="Cash"/>
    <x v="2"/>
    <n v="2"/>
    <n v="2023"/>
    <n v="7"/>
    <x v="10"/>
    <n v="3"/>
    <n v="28"/>
    <n v="3"/>
    <n v="0"/>
    <x v="2"/>
    <x v="0"/>
    <n v="414792"/>
    <n v="0.18"/>
  </r>
  <r>
    <x v="9234"/>
    <d v="2023-03-31T00:00:00"/>
    <s v="Customer_12"/>
    <x v="1"/>
    <x v="0"/>
    <x v="2"/>
    <x v="7"/>
    <n v="10"/>
    <n v="4039"/>
    <n v="10"/>
    <n v="36351"/>
    <x v="9080"/>
    <s v="Card"/>
    <x v="1"/>
    <n v="4"/>
    <n v="2023"/>
    <n v="3"/>
    <x v="9"/>
    <n v="1"/>
    <n v="13"/>
    <n v="5"/>
    <n v="5"/>
    <x v="1"/>
    <x v="1"/>
    <n v="403900"/>
    <n v="0.06"/>
  </r>
  <r>
    <x v="9235"/>
    <d v="2023-03-04T00:00:00"/>
    <s v="Customer_1915"/>
    <x v="2"/>
    <x v="3"/>
    <x v="2"/>
    <x v="2"/>
    <n v="6"/>
    <n v="3474"/>
    <n v="26"/>
    <n v="15424.56"/>
    <x v="9081"/>
    <s v="Card"/>
    <x v="0"/>
    <n v="5"/>
    <n v="2023"/>
    <n v="3"/>
    <x v="9"/>
    <n v="1"/>
    <n v="9"/>
    <n v="1"/>
    <n v="6"/>
    <x v="0"/>
    <x v="0"/>
    <n v="541944"/>
    <n v="7.0000000000000007E-2"/>
  </r>
  <r>
    <x v="9236"/>
    <d v="2023-04-17T00:00:00"/>
    <s v="Customer_1098"/>
    <x v="3"/>
    <x v="0"/>
    <x v="2"/>
    <x v="7"/>
    <n v="9"/>
    <n v="161"/>
    <n v="28"/>
    <n v="1043.28"/>
    <x v="9082"/>
    <s v="Cash"/>
    <x v="0"/>
    <n v="3"/>
    <n v="2023"/>
    <n v="4"/>
    <x v="8"/>
    <n v="2"/>
    <n v="16"/>
    <n v="4"/>
    <n v="1"/>
    <x v="3"/>
    <x v="1"/>
    <n v="40572"/>
    <n v="0.06"/>
  </r>
  <r>
    <x v="9237"/>
    <d v="2023-12-24T00:00:00"/>
    <s v="Customer_1150"/>
    <x v="1"/>
    <x v="1"/>
    <x v="2"/>
    <x v="2"/>
    <n v="1"/>
    <n v="4973"/>
    <n v="19"/>
    <n v="4028.13"/>
    <x v="9083"/>
    <s v="UPI"/>
    <x v="2"/>
    <n v="1"/>
    <n v="2023"/>
    <n v="12"/>
    <x v="2"/>
    <n v="4"/>
    <n v="52"/>
    <n v="5"/>
    <n v="0"/>
    <x v="2"/>
    <x v="0"/>
    <n v="94487"/>
    <n v="7.0000000000000007E-2"/>
  </r>
  <r>
    <x v="9238"/>
    <d v="2023-12-09T00:00:00"/>
    <s v="Customer_798"/>
    <x v="2"/>
    <x v="1"/>
    <x v="1"/>
    <x v="3"/>
    <n v="5"/>
    <n v="4541"/>
    <n v="28"/>
    <n v="16347.6"/>
    <x v="9084"/>
    <s v="Card"/>
    <x v="0"/>
    <n v="5"/>
    <n v="2023"/>
    <n v="12"/>
    <x v="2"/>
    <n v="4"/>
    <n v="49"/>
    <n v="2"/>
    <n v="6"/>
    <x v="0"/>
    <x v="0"/>
    <n v="635740"/>
    <n v="0.13"/>
  </r>
  <r>
    <x v="9239"/>
    <d v="2023-05-05T00:00:00"/>
    <s v="Customer_1157"/>
    <x v="0"/>
    <x v="2"/>
    <x v="0"/>
    <x v="6"/>
    <n v="6"/>
    <n v="4157"/>
    <n v="9"/>
    <n v="22697.22"/>
    <x v="9085"/>
    <s v="Card"/>
    <x v="2"/>
    <n v="4"/>
    <n v="2023"/>
    <n v="5"/>
    <x v="11"/>
    <n v="2"/>
    <n v="18"/>
    <n v="1"/>
    <n v="5"/>
    <x v="1"/>
    <x v="1"/>
    <n v="224478"/>
    <n v="0.11"/>
  </r>
  <r>
    <x v="9240"/>
    <d v="2023-07-02T00:00:00"/>
    <s v="Customer_1481"/>
    <x v="1"/>
    <x v="0"/>
    <x v="1"/>
    <x v="1"/>
    <n v="5"/>
    <n v="3517"/>
    <n v="27"/>
    <n v="12837.05"/>
    <x v="9086"/>
    <s v="Cash"/>
    <x v="2"/>
    <n v="5"/>
    <n v="2023"/>
    <n v="7"/>
    <x v="10"/>
    <n v="3"/>
    <n v="27"/>
    <n v="2"/>
    <n v="0"/>
    <x v="2"/>
    <x v="0"/>
    <n v="474795"/>
    <n v="0.19"/>
  </r>
  <r>
    <x v="9241"/>
    <d v="2023-02-28T00:00:00"/>
    <s v="Customer_1697"/>
    <x v="0"/>
    <x v="3"/>
    <x v="2"/>
    <x v="5"/>
    <n v="5"/>
    <n v="913"/>
    <n v="8"/>
    <n v="4199.8"/>
    <x v="9087"/>
    <s v="Cash"/>
    <x v="2"/>
    <n v="4"/>
    <n v="2023"/>
    <n v="2"/>
    <x v="3"/>
    <n v="1"/>
    <n v="9"/>
    <n v="5"/>
    <n v="2"/>
    <x v="5"/>
    <x v="1"/>
    <n v="36520"/>
    <n v="0.12"/>
  </r>
  <r>
    <x v="9242"/>
    <d v="2023-06-17T00:00:00"/>
    <s v="Customer_1949"/>
    <x v="1"/>
    <x v="2"/>
    <x v="0"/>
    <x v="0"/>
    <n v="5"/>
    <n v="4532"/>
    <n v="30"/>
    <n v="15862"/>
    <x v="9088"/>
    <s v="Cash"/>
    <x v="1"/>
    <n v="2"/>
    <n v="2023"/>
    <n v="6"/>
    <x v="7"/>
    <n v="2"/>
    <n v="24"/>
    <n v="3"/>
    <n v="6"/>
    <x v="0"/>
    <x v="0"/>
    <n v="679800"/>
    <n v="0.19"/>
  </r>
  <r>
    <x v="9243"/>
    <d v="2023-12-26T00:00:00"/>
    <s v="Customer_1979"/>
    <x v="1"/>
    <x v="1"/>
    <x v="1"/>
    <x v="3"/>
    <n v="5"/>
    <n v="2026"/>
    <n v="3"/>
    <n v="9826.1"/>
    <x v="9089"/>
    <s v="Card"/>
    <x v="1"/>
    <n v="3"/>
    <n v="2023"/>
    <n v="12"/>
    <x v="2"/>
    <n v="4"/>
    <n v="52"/>
    <n v="5"/>
    <n v="2"/>
    <x v="5"/>
    <x v="1"/>
    <n v="30390"/>
    <n v="0.15"/>
  </r>
  <r>
    <x v="9244"/>
    <d v="2023-07-11T00:00:00"/>
    <s v="Customer_1163"/>
    <x v="2"/>
    <x v="0"/>
    <x v="2"/>
    <x v="5"/>
    <n v="6"/>
    <n v="1114"/>
    <n v="28"/>
    <n v="4812.4799999999996"/>
    <x v="9090"/>
    <s v="Cash"/>
    <x v="1"/>
    <n v="5"/>
    <n v="2023"/>
    <n v="7"/>
    <x v="10"/>
    <n v="3"/>
    <n v="28"/>
    <n v="3"/>
    <n v="2"/>
    <x v="5"/>
    <x v="1"/>
    <n v="187152"/>
    <n v="0.08"/>
  </r>
  <r>
    <x v="9245"/>
    <d v="2023-03-18T00:00:00"/>
    <s v="Customer_1117"/>
    <x v="3"/>
    <x v="2"/>
    <x v="2"/>
    <x v="2"/>
    <n v="2"/>
    <n v="2010"/>
    <n v="13"/>
    <n v="3497.4"/>
    <x v="659"/>
    <s v="Card"/>
    <x v="2"/>
    <n v="6"/>
    <n v="2023"/>
    <n v="3"/>
    <x v="9"/>
    <n v="1"/>
    <n v="11"/>
    <n v="3"/>
    <n v="6"/>
    <x v="0"/>
    <x v="0"/>
    <n v="52260"/>
    <n v="0.05"/>
  </r>
  <r>
    <x v="9246"/>
    <d v="2023-06-18T00:00:00"/>
    <s v="Customer_1698"/>
    <x v="2"/>
    <x v="0"/>
    <x v="2"/>
    <x v="2"/>
    <n v="10"/>
    <n v="4011"/>
    <n v="3"/>
    <n v="38906.699999999997"/>
    <x v="9091"/>
    <s v="UPI"/>
    <x v="1"/>
    <n v="6"/>
    <n v="2023"/>
    <n v="6"/>
    <x v="7"/>
    <n v="2"/>
    <n v="25"/>
    <n v="4"/>
    <n v="0"/>
    <x v="2"/>
    <x v="0"/>
    <n v="120330"/>
    <n v="0.1"/>
  </r>
  <r>
    <x v="9247"/>
    <d v="2023-08-28T00:00:00"/>
    <s v="Customer_1182"/>
    <x v="2"/>
    <x v="3"/>
    <x v="1"/>
    <x v="8"/>
    <n v="4"/>
    <n v="4082"/>
    <n v="23"/>
    <n v="12572.56"/>
    <x v="9092"/>
    <s v="Card"/>
    <x v="1"/>
    <n v="7"/>
    <n v="2023"/>
    <n v="8"/>
    <x v="4"/>
    <n v="3"/>
    <n v="35"/>
    <n v="5"/>
    <n v="1"/>
    <x v="3"/>
    <x v="1"/>
    <n v="375544"/>
    <n v="0.14000000000000001"/>
  </r>
  <r>
    <x v="9248"/>
    <d v="2023-03-07T00:00:00"/>
    <s v="Customer_1283"/>
    <x v="0"/>
    <x v="3"/>
    <x v="1"/>
    <x v="1"/>
    <n v="9"/>
    <n v="1822"/>
    <n v="25"/>
    <n v="12298.5"/>
    <x v="9093"/>
    <s v="Cash"/>
    <x v="0"/>
    <n v="5"/>
    <n v="2023"/>
    <n v="3"/>
    <x v="9"/>
    <n v="1"/>
    <n v="10"/>
    <n v="2"/>
    <n v="2"/>
    <x v="5"/>
    <x v="1"/>
    <n v="409950"/>
    <n v="0.06"/>
  </r>
  <r>
    <x v="9249"/>
    <d v="2023-03-17T00:00:00"/>
    <s v="Customer_59"/>
    <x v="1"/>
    <x v="1"/>
    <x v="2"/>
    <x v="7"/>
    <n v="4"/>
    <n v="283"/>
    <n v="25"/>
    <n v="849"/>
    <x v="9094"/>
    <s v="UPI"/>
    <x v="2"/>
    <n v="1"/>
    <n v="2023"/>
    <n v="3"/>
    <x v="9"/>
    <n v="1"/>
    <n v="11"/>
    <n v="3"/>
    <n v="5"/>
    <x v="1"/>
    <x v="1"/>
    <n v="28300"/>
    <n v="0.08"/>
  </r>
  <r>
    <x v="9250"/>
    <d v="2023-05-06T00:00:00"/>
    <s v="Customer_1199"/>
    <x v="3"/>
    <x v="0"/>
    <x v="0"/>
    <x v="4"/>
    <n v="7"/>
    <n v="4729"/>
    <n v="7"/>
    <n v="30785.79"/>
    <x v="9095"/>
    <s v="UPI"/>
    <x v="1"/>
    <n v="4"/>
    <n v="2023"/>
    <n v="5"/>
    <x v="11"/>
    <n v="2"/>
    <n v="18"/>
    <n v="1"/>
    <n v="6"/>
    <x v="0"/>
    <x v="0"/>
    <n v="231721"/>
    <n v="0.19"/>
  </r>
  <r>
    <x v="9251"/>
    <d v="2023-01-16T00:00:00"/>
    <s v="Customer_478"/>
    <x v="0"/>
    <x v="3"/>
    <x v="2"/>
    <x v="2"/>
    <n v="5"/>
    <n v="1565"/>
    <n v="3"/>
    <n v="7590.25"/>
    <x v="9096"/>
    <s v="Card"/>
    <x v="0"/>
    <n v="2"/>
    <n v="2023"/>
    <n v="1"/>
    <x v="0"/>
    <n v="1"/>
    <n v="3"/>
    <n v="3"/>
    <n v="1"/>
    <x v="3"/>
    <x v="1"/>
    <n v="23475"/>
    <n v="0.17"/>
  </r>
  <r>
    <x v="9252"/>
    <d v="2023-01-12T00:00:00"/>
    <s v="Customer_148"/>
    <x v="2"/>
    <x v="1"/>
    <x v="0"/>
    <x v="4"/>
    <n v="7"/>
    <n v="2431"/>
    <n v="10"/>
    <n v="15315.3"/>
    <x v="9097"/>
    <s v="UPI"/>
    <x v="1"/>
    <n v="7"/>
    <n v="2023"/>
    <n v="1"/>
    <x v="0"/>
    <n v="1"/>
    <n v="2"/>
    <n v="2"/>
    <n v="4"/>
    <x v="4"/>
    <x v="1"/>
    <n v="170170"/>
    <n v="0.11"/>
  </r>
  <r>
    <x v="9253"/>
    <d v="2023-01-22T00:00:00"/>
    <s v="Customer_54"/>
    <x v="1"/>
    <x v="3"/>
    <x v="2"/>
    <x v="7"/>
    <n v="9"/>
    <n v="905"/>
    <n v="18"/>
    <n v="6678.9"/>
    <x v="9098"/>
    <s v="Card"/>
    <x v="2"/>
    <n v="7"/>
    <n v="2023"/>
    <n v="1"/>
    <x v="0"/>
    <n v="1"/>
    <n v="4"/>
    <n v="4"/>
    <n v="0"/>
    <x v="2"/>
    <x v="0"/>
    <n v="146610"/>
    <n v="0.15"/>
  </r>
  <r>
    <x v="9254"/>
    <d v="2023-07-03T00:00:00"/>
    <s v="Customer_1737"/>
    <x v="2"/>
    <x v="2"/>
    <x v="1"/>
    <x v="8"/>
    <n v="1"/>
    <n v="1128"/>
    <n v="29"/>
    <n v="800.88"/>
    <x v="9099"/>
    <s v="UPI"/>
    <x v="0"/>
    <n v="4"/>
    <n v="2023"/>
    <n v="7"/>
    <x v="10"/>
    <n v="3"/>
    <n v="27"/>
    <n v="2"/>
    <n v="1"/>
    <x v="3"/>
    <x v="1"/>
    <n v="32712"/>
    <n v="0.05"/>
  </r>
  <r>
    <x v="9255"/>
    <d v="2023-07-14T00:00:00"/>
    <s v="Customer_431"/>
    <x v="2"/>
    <x v="2"/>
    <x v="0"/>
    <x v="0"/>
    <n v="9"/>
    <n v="3425"/>
    <n v="1"/>
    <n v="30516.75"/>
    <x v="9100"/>
    <s v="Card"/>
    <x v="2"/>
    <n v="4"/>
    <n v="2023"/>
    <n v="7"/>
    <x v="10"/>
    <n v="3"/>
    <n v="28"/>
    <n v="3"/>
    <n v="5"/>
    <x v="1"/>
    <x v="1"/>
    <n v="30825"/>
    <n v="0.1"/>
  </r>
  <r>
    <x v="9256"/>
    <d v="2023-03-23T00:00:00"/>
    <s v="Customer_1536"/>
    <x v="0"/>
    <x v="1"/>
    <x v="1"/>
    <x v="3"/>
    <n v="4"/>
    <n v="3360"/>
    <n v="19"/>
    <n v="10886.4"/>
    <x v="9101"/>
    <s v="UPI"/>
    <x v="1"/>
    <n v="7"/>
    <n v="2023"/>
    <n v="3"/>
    <x v="9"/>
    <n v="1"/>
    <n v="12"/>
    <n v="4"/>
    <n v="4"/>
    <x v="4"/>
    <x v="1"/>
    <n v="255360"/>
    <n v="0.19"/>
  </r>
  <r>
    <x v="9257"/>
    <d v="2023-07-31T00:00:00"/>
    <s v="Customer_162"/>
    <x v="3"/>
    <x v="0"/>
    <x v="2"/>
    <x v="5"/>
    <n v="7"/>
    <n v="163"/>
    <n v="27"/>
    <n v="832.93"/>
    <x v="9102"/>
    <s v="Card"/>
    <x v="0"/>
    <n v="4"/>
    <n v="2023"/>
    <n v="7"/>
    <x v="10"/>
    <n v="3"/>
    <n v="31"/>
    <n v="6"/>
    <n v="1"/>
    <x v="3"/>
    <x v="1"/>
    <n v="30807"/>
    <n v="0.1"/>
  </r>
  <r>
    <x v="9258"/>
    <d v="2023-01-26T00:00:00"/>
    <s v="Customer_478"/>
    <x v="2"/>
    <x v="2"/>
    <x v="2"/>
    <x v="5"/>
    <n v="6"/>
    <n v="4164"/>
    <n v="19"/>
    <n v="20237.04"/>
    <x v="9103"/>
    <s v="Card"/>
    <x v="2"/>
    <n v="3"/>
    <n v="2023"/>
    <n v="1"/>
    <x v="0"/>
    <n v="1"/>
    <n v="4"/>
    <n v="4"/>
    <n v="4"/>
    <x v="4"/>
    <x v="1"/>
    <n v="474696"/>
    <n v="0.11"/>
  </r>
  <r>
    <x v="9259"/>
    <d v="2023-12-26T00:00:00"/>
    <s v="Customer_1280"/>
    <x v="2"/>
    <x v="0"/>
    <x v="0"/>
    <x v="0"/>
    <n v="9"/>
    <n v="2568"/>
    <n v="5"/>
    <n v="21956.400000000001"/>
    <x v="9104"/>
    <s v="Card"/>
    <x v="1"/>
    <n v="1"/>
    <n v="2023"/>
    <n v="12"/>
    <x v="2"/>
    <n v="4"/>
    <n v="52"/>
    <n v="5"/>
    <n v="2"/>
    <x v="5"/>
    <x v="1"/>
    <n v="115560"/>
    <n v="0.16"/>
  </r>
  <r>
    <x v="9260"/>
    <d v="2023-09-20T00:00:00"/>
    <s v="Customer_631"/>
    <x v="3"/>
    <x v="3"/>
    <x v="1"/>
    <x v="3"/>
    <n v="1"/>
    <n v="3501"/>
    <n v="3"/>
    <n v="3395.97"/>
    <x v="9105"/>
    <s v="Cash"/>
    <x v="2"/>
    <n v="1"/>
    <n v="2023"/>
    <n v="9"/>
    <x v="5"/>
    <n v="3"/>
    <n v="38"/>
    <n v="4"/>
    <n v="3"/>
    <x v="6"/>
    <x v="1"/>
    <n v="10503"/>
    <n v="0.11"/>
  </r>
  <r>
    <x v="9261"/>
    <d v="2023-08-22T00:00:00"/>
    <s v="Customer_681"/>
    <x v="2"/>
    <x v="3"/>
    <x v="1"/>
    <x v="8"/>
    <n v="2"/>
    <n v="3598"/>
    <n v="8"/>
    <n v="6620.32"/>
    <x v="9106"/>
    <s v="Card"/>
    <x v="1"/>
    <n v="5"/>
    <n v="2023"/>
    <n v="8"/>
    <x v="4"/>
    <n v="3"/>
    <n v="34"/>
    <n v="4"/>
    <n v="2"/>
    <x v="5"/>
    <x v="1"/>
    <n v="57568"/>
    <n v="0.09"/>
  </r>
  <r>
    <x v="9262"/>
    <d v="2023-04-09T00:00:00"/>
    <s v="Customer_1526"/>
    <x v="2"/>
    <x v="0"/>
    <x v="2"/>
    <x v="7"/>
    <n v="7"/>
    <n v="2474"/>
    <n v="22"/>
    <n v="13508.04"/>
    <x v="9107"/>
    <s v="Cash"/>
    <x v="2"/>
    <n v="3"/>
    <n v="2023"/>
    <n v="4"/>
    <x v="8"/>
    <n v="2"/>
    <n v="15"/>
    <n v="3"/>
    <n v="0"/>
    <x v="2"/>
    <x v="0"/>
    <n v="380996"/>
    <n v="0.18"/>
  </r>
  <r>
    <x v="9263"/>
    <d v="2023-04-07T00:00:00"/>
    <s v="Customer_47"/>
    <x v="2"/>
    <x v="2"/>
    <x v="1"/>
    <x v="8"/>
    <n v="4"/>
    <n v="2262"/>
    <n v="28"/>
    <n v="6514.56"/>
    <x v="9108"/>
    <s v="UPI"/>
    <x v="2"/>
    <n v="6"/>
    <n v="2023"/>
    <n v="4"/>
    <x v="8"/>
    <n v="2"/>
    <n v="14"/>
    <n v="2"/>
    <n v="5"/>
    <x v="1"/>
    <x v="1"/>
    <n v="253344"/>
    <n v="0.18"/>
  </r>
  <r>
    <x v="9264"/>
    <d v="2023-11-18T00:00:00"/>
    <s v="Customer_1609"/>
    <x v="3"/>
    <x v="0"/>
    <x v="2"/>
    <x v="2"/>
    <n v="9"/>
    <n v="2064"/>
    <n v="17"/>
    <n v="15418.08"/>
    <x v="9109"/>
    <s v="Card"/>
    <x v="0"/>
    <n v="1"/>
    <n v="2023"/>
    <n v="11"/>
    <x v="6"/>
    <n v="4"/>
    <n v="46"/>
    <n v="3"/>
    <n v="6"/>
    <x v="0"/>
    <x v="0"/>
    <n v="315792"/>
    <n v="0.16"/>
  </r>
  <r>
    <x v="9265"/>
    <d v="2023-01-26T00:00:00"/>
    <s v="Customer_1247"/>
    <x v="1"/>
    <x v="0"/>
    <x v="0"/>
    <x v="0"/>
    <n v="5"/>
    <n v="3220"/>
    <n v="28"/>
    <n v="11592"/>
    <x v="9110"/>
    <s v="Cash"/>
    <x v="0"/>
    <n v="1"/>
    <n v="2023"/>
    <n v="1"/>
    <x v="0"/>
    <n v="1"/>
    <n v="4"/>
    <n v="4"/>
    <n v="4"/>
    <x v="4"/>
    <x v="1"/>
    <n v="450800"/>
    <n v="0.13"/>
  </r>
  <r>
    <x v="9266"/>
    <d v="2023-03-30T00:00:00"/>
    <s v="Customer_662"/>
    <x v="2"/>
    <x v="3"/>
    <x v="1"/>
    <x v="8"/>
    <n v="3"/>
    <n v="278"/>
    <n v="2"/>
    <n v="817.32"/>
    <x v="9111"/>
    <s v="UPI"/>
    <x v="0"/>
    <n v="5"/>
    <n v="2023"/>
    <n v="3"/>
    <x v="9"/>
    <n v="1"/>
    <n v="13"/>
    <n v="5"/>
    <n v="4"/>
    <x v="4"/>
    <x v="1"/>
    <n v="1668"/>
    <n v="0.08"/>
  </r>
  <r>
    <x v="9267"/>
    <d v="2023-12-02T00:00:00"/>
    <s v="Customer_552"/>
    <x v="2"/>
    <x v="3"/>
    <x v="2"/>
    <x v="5"/>
    <n v="6"/>
    <n v="1975"/>
    <n v="11"/>
    <n v="10546.5"/>
    <x v="9112"/>
    <s v="Cash"/>
    <x v="2"/>
    <n v="3"/>
    <n v="2023"/>
    <n v="12"/>
    <x v="2"/>
    <n v="4"/>
    <n v="48"/>
    <n v="1"/>
    <n v="6"/>
    <x v="0"/>
    <x v="0"/>
    <n v="130350"/>
    <n v="0.13"/>
  </r>
  <r>
    <x v="9268"/>
    <d v="2023-08-10T00:00:00"/>
    <s v="Customer_1328"/>
    <x v="3"/>
    <x v="3"/>
    <x v="2"/>
    <x v="7"/>
    <n v="7"/>
    <n v="4381"/>
    <n v="3"/>
    <n v="29746.99"/>
    <x v="9113"/>
    <s v="Cash"/>
    <x v="0"/>
    <n v="2"/>
    <n v="2023"/>
    <n v="8"/>
    <x v="4"/>
    <n v="3"/>
    <n v="32"/>
    <n v="2"/>
    <n v="4"/>
    <x v="4"/>
    <x v="1"/>
    <n v="92001"/>
    <n v="0.14000000000000001"/>
  </r>
  <r>
    <x v="9269"/>
    <d v="2023-06-24T00:00:00"/>
    <s v="Customer_831"/>
    <x v="1"/>
    <x v="0"/>
    <x v="2"/>
    <x v="7"/>
    <n v="4"/>
    <n v="1091"/>
    <n v="18"/>
    <n v="3578.48"/>
    <x v="9114"/>
    <s v="Cash"/>
    <x v="1"/>
    <n v="5"/>
    <n v="2023"/>
    <n v="6"/>
    <x v="7"/>
    <n v="2"/>
    <n v="25"/>
    <n v="4"/>
    <n v="6"/>
    <x v="0"/>
    <x v="0"/>
    <n v="78552"/>
    <n v="0.13"/>
  </r>
  <r>
    <x v="9270"/>
    <d v="2023-02-06T00:00:00"/>
    <s v="Customer_308"/>
    <x v="2"/>
    <x v="2"/>
    <x v="0"/>
    <x v="6"/>
    <n v="3"/>
    <n v="3336"/>
    <n v="8"/>
    <n v="9207.36"/>
    <x v="9115"/>
    <s v="UPI"/>
    <x v="2"/>
    <n v="4"/>
    <n v="2023"/>
    <n v="2"/>
    <x v="3"/>
    <n v="1"/>
    <n v="6"/>
    <n v="2"/>
    <n v="1"/>
    <x v="3"/>
    <x v="1"/>
    <n v="80064"/>
    <n v="0.16"/>
  </r>
  <r>
    <x v="9271"/>
    <d v="2023-11-23T00:00:00"/>
    <s v="Customer_1883"/>
    <x v="0"/>
    <x v="1"/>
    <x v="0"/>
    <x v="4"/>
    <n v="5"/>
    <n v="4719"/>
    <n v="7"/>
    <n v="21943.35"/>
    <x v="9116"/>
    <s v="Card"/>
    <x v="1"/>
    <n v="5"/>
    <n v="2023"/>
    <n v="11"/>
    <x v="6"/>
    <n v="4"/>
    <n v="47"/>
    <n v="4"/>
    <n v="4"/>
    <x v="4"/>
    <x v="1"/>
    <n v="165165"/>
    <n v="0.08"/>
  </r>
  <r>
    <x v="9272"/>
    <d v="2023-04-11T00:00:00"/>
    <s v="Customer_633"/>
    <x v="3"/>
    <x v="3"/>
    <x v="2"/>
    <x v="5"/>
    <n v="5"/>
    <n v="256"/>
    <n v="25"/>
    <n v="960"/>
    <x v="9117"/>
    <s v="UPI"/>
    <x v="1"/>
    <n v="4"/>
    <n v="2023"/>
    <n v="4"/>
    <x v="8"/>
    <n v="2"/>
    <n v="15"/>
    <n v="3"/>
    <n v="2"/>
    <x v="5"/>
    <x v="1"/>
    <n v="32000"/>
    <n v="0.17"/>
  </r>
  <r>
    <x v="9273"/>
    <d v="2023-08-02T00:00:00"/>
    <s v="Customer_949"/>
    <x v="2"/>
    <x v="3"/>
    <x v="0"/>
    <x v="4"/>
    <n v="3"/>
    <n v="3782"/>
    <n v="0"/>
    <n v="11346"/>
    <x v="9118"/>
    <s v="UPI"/>
    <x v="2"/>
    <n v="2"/>
    <n v="2023"/>
    <n v="8"/>
    <x v="4"/>
    <n v="3"/>
    <n v="31"/>
    <n v="1"/>
    <n v="3"/>
    <x v="6"/>
    <x v="1"/>
    <n v="0"/>
    <n v="0.08"/>
  </r>
  <r>
    <x v="9274"/>
    <d v="2023-11-12T00:00:00"/>
    <s v="Customer_1922"/>
    <x v="1"/>
    <x v="0"/>
    <x v="0"/>
    <x v="0"/>
    <n v="10"/>
    <n v="4550"/>
    <n v="0"/>
    <n v="45500"/>
    <x v="9119"/>
    <s v="Card"/>
    <x v="0"/>
    <n v="3"/>
    <n v="2023"/>
    <n v="11"/>
    <x v="6"/>
    <n v="4"/>
    <n v="46"/>
    <n v="3"/>
    <n v="0"/>
    <x v="2"/>
    <x v="0"/>
    <n v="0"/>
    <n v="0.12"/>
  </r>
  <r>
    <x v="9275"/>
    <d v="2023-12-05T00:00:00"/>
    <s v="Customer_400"/>
    <x v="2"/>
    <x v="3"/>
    <x v="1"/>
    <x v="3"/>
    <n v="3"/>
    <n v="1647"/>
    <n v="5"/>
    <n v="4693.95"/>
    <x v="9120"/>
    <s v="Cash"/>
    <x v="1"/>
    <n v="7"/>
    <n v="2023"/>
    <n v="12"/>
    <x v="2"/>
    <n v="4"/>
    <n v="49"/>
    <n v="2"/>
    <n v="2"/>
    <x v="5"/>
    <x v="1"/>
    <n v="24705"/>
    <n v="0.06"/>
  </r>
  <r>
    <x v="9276"/>
    <d v="2023-01-10T00:00:00"/>
    <s v="Customer_1384"/>
    <x v="1"/>
    <x v="2"/>
    <x v="2"/>
    <x v="2"/>
    <n v="9"/>
    <n v="3919"/>
    <n v="26"/>
    <n v="26100.54"/>
    <x v="9121"/>
    <s v="Cash"/>
    <x v="2"/>
    <n v="7"/>
    <n v="2023"/>
    <n v="1"/>
    <x v="0"/>
    <n v="1"/>
    <n v="2"/>
    <n v="2"/>
    <n v="2"/>
    <x v="5"/>
    <x v="1"/>
    <n v="917046"/>
    <n v="0.09"/>
  </r>
  <r>
    <x v="9277"/>
    <d v="2023-02-06T00:00:00"/>
    <s v="Customer_663"/>
    <x v="0"/>
    <x v="0"/>
    <x v="0"/>
    <x v="0"/>
    <n v="2"/>
    <n v="2571"/>
    <n v="10"/>
    <n v="4627.8"/>
    <x v="9122"/>
    <s v="UPI"/>
    <x v="2"/>
    <n v="3"/>
    <n v="2023"/>
    <n v="2"/>
    <x v="3"/>
    <n v="1"/>
    <n v="6"/>
    <n v="2"/>
    <n v="1"/>
    <x v="3"/>
    <x v="1"/>
    <n v="51420"/>
    <n v="0.15"/>
  </r>
  <r>
    <x v="9278"/>
    <d v="2023-04-17T00:00:00"/>
    <s v="Customer_1325"/>
    <x v="0"/>
    <x v="0"/>
    <x v="1"/>
    <x v="8"/>
    <n v="7"/>
    <n v="2492"/>
    <n v="0"/>
    <n v="17444"/>
    <x v="9123"/>
    <s v="Cash"/>
    <x v="0"/>
    <n v="4"/>
    <n v="2023"/>
    <n v="4"/>
    <x v="8"/>
    <n v="2"/>
    <n v="16"/>
    <n v="4"/>
    <n v="1"/>
    <x v="3"/>
    <x v="1"/>
    <n v="0"/>
    <n v="0.12"/>
  </r>
  <r>
    <x v="9279"/>
    <d v="2023-02-21T00:00:00"/>
    <s v="Customer_332"/>
    <x v="2"/>
    <x v="1"/>
    <x v="0"/>
    <x v="6"/>
    <n v="2"/>
    <n v="2815"/>
    <n v="27"/>
    <n v="4109.8999999999996"/>
    <x v="9124"/>
    <s v="Cash"/>
    <x v="2"/>
    <n v="2"/>
    <n v="2023"/>
    <n v="2"/>
    <x v="3"/>
    <n v="1"/>
    <n v="8"/>
    <n v="4"/>
    <n v="2"/>
    <x v="5"/>
    <x v="1"/>
    <n v="152010"/>
    <n v="0.16"/>
  </r>
  <r>
    <x v="9280"/>
    <d v="2023-07-06T00:00:00"/>
    <s v="Customer_1730"/>
    <x v="2"/>
    <x v="3"/>
    <x v="1"/>
    <x v="1"/>
    <n v="6"/>
    <n v="3511"/>
    <n v="9"/>
    <n v="19170.060000000001"/>
    <x v="9125"/>
    <s v="UPI"/>
    <x v="0"/>
    <n v="5"/>
    <n v="2023"/>
    <n v="7"/>
    <x v="10"/>
    <n v="3"/>
    <n v="27"/>
    <n v="2"/>
    <n v="4"/>
    <x v="4"/>
    <x v="1"/>
    <n v="189594"/>
    <n v="0.08"/>
  </r>
  <r>
    <x v="9281"/>
    <d v="2023-07-24T00:00:00"/>
    <s v="Customer_1477"/>
    <x v="2"/>
    <x v="2"/>
    <x v="1"/>
    <x v="1"/>
    <n v="10"/>
    <n v="3997"/>
    <n v="28"/>
    <n v="28778.400000000001"/>
    <x v="9126"/>
    <s v="UPI"/>
    <x v="2"/>
    <n v="2"/>
    <n v="2023"/>
    <n v="7"/>
    <x v="10"/>
    <n v="3"/>
    <n v="30"/>
    <n v="5"/>
    <n v="1"/>
    <x v="3"/>
    <x v="1"/>
    <n v="1119160"/>
    <n v="0.2"/>
  </r>
  <r>
    <x v="9282"/>
    <d v="2023-03-07T00:00:00"/>
    <s v="Customer_7"/>
    <x v="2"/>
    <x v="3"/>
    <x v="1"/>
    <x v="1"/>
    <n v="10"/>
    <n v="398"/>
    <n v="10"/>
    <n v="3582"/>
    <x v="9127"/>
    <s v="Card"/>
    <x v="0"/>
    <n v="1"/>
    <n v="2023"/>
    <n v="3"/>
    <x v="9"/>
    <n v="1"/>
    <n v="10"/>
    <n v="2"/>
    <n v="2"/>
    <x v="5"/>
    <x v="1"/>
    <n v="39800"/>
    <n v="0.08"/>
  </r>
  <r>
    <x v="9283"/>
    <d v="2023-09-15T00:00:00"/>
    <s v="Customer_1720"/>
    <x v="3"/>
    <x v="3"/>
    <x v="1"/>
    <x v="8"/>
    <n v="10"/>
    <n v="761"/>
    <n v="24"/>
    <n v="5783.6"/>
    <x v="9128"/>
    <s v="Card"/>
    <x v="1"/>
    <n v="7"/>
    <n v="2023"/>
    <n v="9"/>
    <x v="5"/>
    <n v="3"/>
    <n v="37"/>
    <n v="3"/>
    <n v="5"/>
    <x v="1"/>
    <x v="1"/>
    <n v="182640"/>
    <n v="0.06"/>
  </r>
  <r>
    <x v="9284"/>
    <d v="2023-05-24T00:00:00"/>
    <s v="Customer_199"/>
    <x v="0"/>
    <x v="2"/>
    <x v="2"/>
    <x v="5"/>
    <n v="4"/>
    <n v="3678"/>
    <n v="30"/>
    <n v="10298.4"/>
    <x v="9129"/>
    <s v="UPI"/>
    <x v="2"/>
    <n v="3"/>
    <n v="2023"/>
    <n v="5"/>
    <x v="11"/>
    <n v="2"/>
    <n v="21"/>
    <n v="4"/>
    <n v="3"/>
    <x v="6"/>
    <x v="1"/>
    <n v="441360"/>
    <n v="0.08"/>
  </r>
  <r>
    <x v="9285"/>
    <d v="2023-07-13T00:00:00"/>
    <s v="Customer_635"/>
    <x v="2"/>
    <x v="0"/>
    <x v="0"/>
    <x v="6"/>
    <n v="2"/>
    <n v="2418"/>
    <n v="2"/>
    <n v="4739.28"/>
    <x v="9130"/>
    <s v="Cash"/>
    <x v="0"/>
    <n v="1"/>
    <n v="2023"/>
    <n v="7"/>
    <x v="10"/>
    <n v="3"/>
    <n v="28"/>
    <n v="3"/>
    <n v="4"/>
    <x v="4"/>
    <x v="1"/>
    <n v="9672"/>
    <n v="0.09"/>
  </r>
  <r>
    <x v="9286"/>
    <d v="2023-05-21T00:00:00"/>
    <s v="Customer_1985"/>
    <x v="1"/>
    <x v="1"/>
    <x v="2"/>
    <x v="5"/>
    <n v="8"/>
    <n v="3266"/>
    <n v="6"/>
    <n v="24560.32"/>
    <x v="9131"/>
    <s v="UPI"/>
    <x v="1"/>
    <n v="5"/>
    <n v="2023"/>
    <n v="5"/>
    <x v="11"/>
    <n v="2"/>
    <n v="21"/>
    <n v="4"/>
    <n v="0"/>
    <x v="2"/>
    <x v="0"/>
    <n v="156768"/>
    <n v="0.12"/>
  </r>
  <r>
    <x v="9287"/>
    <d v="2023-09-18T00:00:00"/>
    <s v="Customer_1010"/>
    <x v="1"/>
    <x v="3"/>
    <x v="0"/>
    <x v="4"/>
    <n v="10"/>
    <n v="1914"/>
    <n v="14"/>
    <n v="16460.400000000001"/>
    <x v="9132"/>
    <s v="Card"/>
    <x v="2"/>
    <n v="7"/>
    <n v="2023"/>
    <n v="9"/>
    <x v="5"/>
    <n v="3"/>
    <n v="38"/>
    <n v="4"/>
    <n v="1"/>
    <x v="3"/>
    <x v="1"/>
    <n v="267960"/>
    <n v="0.17"/>
  </r>
  <r>
    <x v="9288"/>
    <d v="2023-03-18T00:00:00"/>
    <s v="Customer_737"/>
    <x v="0"/>
    <x v="0"/>
    <x v="0"/>
    <x v="6"/>
    <n v="10"/>
    <n v="1957"/>
    <n v="25"/>
    <n v="14677.5"/>
    <x v="9133"/>
    <s v="Cash"/>
    <x v="1"/>
    <n v="3"/>
    <n v="2023"/>
    <n v="3"/>
    <x v="9"/>
    <n v="1"/>
    <n v="11"/>
    <n v="3"/>
    <n v="6"/>
    <x v="0"/>
    <x v="0"/>
    <n v="489250"/>
    <n v="0.08"/>
  </r>
  <r>
    <x v="9289"/>
    <d v="2023-12-29T00:00:00"/>
    <s v="Customer_473"/>
    <x v="0"/>
    <x v="2"/>
    <x v="1"/>
    <x v="3"/>
    <n v="3"/>
    <n v="905"/>
    <n v="12"/>
    <n v="2389.1999999999998"/>
    <x v="9134"/>
    <s v="Card"/>
    <x v="2"/>
    <n v="6"/>
    <n v="2023"/>
    <n v="12"/>
    <x v="2"/>
    <n v="4"/>
    <n v="52"/>
    <n v="5"/>
    <n v="5"/>
    <x v="1"/>
    <x v="1"/>
    <n v="32580"/>
    <n v="0.12"/>
  </r>
  <r>
    <x v="9290"/>
    <d v="2023-09-15T00:00:00"/>
    <s v="Customer_1135"/>
    <x v="1"/>
    <x v="0"/>
    <x v="1"/>
    <x v="8"/>
    <n v="6"/>
    <n v="4413"/>
    <n v="15"/>
    <n v="22506.3"/>
    <x v="5011"/>
    <s v="UPI"/>
    <x v="2"/>
    <n v="7"/>
    <n v="2023"/>
    <n v="9"/>
    <x v="5"/>
    <n v="3"/>
    <n v="37"/>
    <n v="3"/>
    <n v="5"/>
    <x v="1"/>
    <x v="1"/>
    <n v="397170"/>
    <n v="0.11"/>
  </r>
  <r>
    <x v="9291"/>
    <d v="2023-03-23T00:00:00"/>
    <s v="Customer_812"/>
    <x v="1"/>
    <x v="1"/>
    <x v="2"/>
    <x v="2"/>
    <n v="9"/>
    <n v="411"/>
    <n v="21"/>
    <n v="2922.21"/>
    <x v="9135"/>
    <s v="Cash"/>
    <x v="2"/>
    <n v="3"/>
    <n v="2023"/>
    <n v="3"/>
    <x v="9"/>
    <n v="1"/>
    <n v="12"/>
    <n v="4"/>
    <n v="4"/>
    <x v="4"/>
    <x v="1"/>
    <n v="77679"/>
    <n v="0.15"/>
  </r>
  <r>
    <x v="9292"/>
    <d v="2023-08-20T00:00:00"/>
    <s v="Customer_1119"/>
    <x v="2"/>
    <x v="3"/>
    <x v="0"/>
    <x v="0"/>
    <n v="9"/>
    <n v="410"/>
    <n v="27"/>
    <n v="2693.7"/>
    <x v="9136"/>
    <s v="Cash"/>
    <x v="2"/>
    <n v="3"/>
    <n v="2023"/>
    <n v="8"/>
    <x v="4"/>
    <n v="3"/>
    <n v="34"/>
    <n v="4"/>
    <n v="0"/>
    <x v="2"/>
    <x v="0"/>
    <n v="99630"/>
    <n v="0.12"/>
  </r>
  <r>
    <x v="9293"/>
    <d v="2023-03-15T00:00:00"/>
    <s v="Customer_914"/>
    <x v="1"/>
    <x v="1"/>
    <x v="0"/>
    <x v="0"/>
    <n v="9"/>
    <n v="4744"/>
    <n v="0"/>
    <n v="42696"/>
    <x v="9137"/>
    <s v="Card"/>
    <x v="1"/>
    <n v="3"/>
    <n v="2023"/>
    <n v="3"/>
    <x v="9"/>
    <n v="1"/>
    <n v="11"/>
    <n v="3"/>
    <n v="3"/>
    <x v="6"/>
    <x v="1"/>
    <n v="0"/>
    <n v="0.2"/>
  </r>
  <r>
    <x v="9294"/>
    <d v="2023-03-31T00:00:00"/>
    <s v="Customer_1991"/>
    <x v="3"/>
    <x v="2"/>
    <x v="0"/>
    <x v="6"/>
    <n v="1"/>
    <n v="3957"/>
    <n v="24"/>
    <n v="3007.32"/>
    <x v="9138"/>
    <s v="Cash"/>
    <x v="1"/>
    <n v="1"/>
    <n v="2023"/>
    <n v="3"/>
    <x v="9"/>
    <n v="1"/>
    <n v="13"/>
    <n v="5"/>
    <n v="5"/>
    <x v="1"/>
    <x v="1"/>
    <n v="94968"/>
    <n v="0.12"/>
  </r>
  <r>
    <x v="9295"/>
    <d v="2023-05-24T00:00:00"/>
    <s v="Customer_709"/>
    <x v="2"/>
    <x v="2"/>
    <x v="0"/>
    <x v="4"/>
    <n v="5"/>
    <n v="467"/>
    <n v="12"/>
    <n v="2054.8000000000002"/>
    <x v="9139"/>
    <s v="Cash"/>
    <x v="1"/>
    <n v="3"/>
    <n v="2023"/>
    <n v="5"/>
    <x v="11"/>
    <n v="2"/>
    <n v="21"/>
    <n v="4"/>
    <n v="3"/>
    <x v="6"/>
    <x v="1"/>
    <n v="28020"/>
    <n v="7.0000000000000007E-2"/>
  </r>
  <r>
    <x v="9296"/>
    <d v="2023-01-01T00:00:00"/>
    <s v="Customer_981"/>
    <x v="2"/>
    <x v="1"/>
    <x v="0"/>
    <x v="6"/>
    <n v="2"/>
    <n v="966"/>
    <n v="11"/>
    <n v="1719.48"/>
    <x v="4420"/>
    <s v="UPI"/>
    <x v="0"/>
    <n v="4"/>
    <n v="2023"/>
    <n v="1"/>
    <x v="0"/>
    <n v="1"/>
    <n v="1"/>
    <n v="1"/>
    <n v="0"/>
    <x v="2"/>
    <x v="0"/>
    <n v="21252"/>
    <n v="0.09"/>
  </r>
  <r>
    <x v="9297"/>
    <d v="2023-04-30T00:00:00"/>
    <s v="Customer_1118"/>
    <x v="3"/>
    <x v="2"/>
    <x v="2"/>
    <x v="5"/>
    <n v="10"/>
    <n v="1665"/>
    <n v="23"/>
    <n v="12820.5"/>
    <x v="9140"/>
    <s v="Cash"/>
    <x v="2"/>
    <n v="6"/>
    <n v="2023"/>
    <n v="4"/>
    <x v="8"/>
    <n v="2"/>
    <n v="18"/>
    <n v="6"/>
    <n v="0"/>
    <x v="2"/>
    <x v="0"/>
    <n v="382950"/>
    <n v="0.12"/>
  </r>
  <r>
    <x v="9298"/>
    <d v="2023-03-30T00:00:00"/>
    <s v="Customer_924"/>
    <x v="3"/>
    <x v="3"/>
    <x v="2"/>
    <x v="2"/>
    <n v="6"/>
    <n v="3379"/>
    <n v="6"/>
    <n v="19057.560000000001"/>
    <x v="9141"/>
    <s v="UPI"/>
    <x v="0"/>
    <n v="6"/>
    <n v="2023"/>
    <n v="3"/>
    <x v="9"/>
    <n v="1"/>
    <n v="13"/>
    <n v="5"/>
    <n v="4"/>
    <x v="4"/>
    <x v="1"/>
    <n v="121644"/>
    <n v="0.17"/>
  </r>
  <r>
    <x v="9299"/>
    <d v="2023-11-05T00:00:00"/>
    <s v="Customer_1949"/>
    <x v="0"/>
    <x v="1"/>
    <x v="0"/>
    <x v="6"/>
    <n v="5"/>
    <n v="4762"/>
    <n v="5"/>
    <n v="22619.5"/>
    <x v="9142"/>
    <s v="Card"/>
    <x v="0"/>
    <n v="3"/>
    <n v="2023"/>
    <n v="11"/>
    <x v="6"/>
    <n v="4"/>
    <n v="45"/>
    <n v="2"/>
    <n v="0"/>
    <x v="2"/>
    <x v="0"/>
    <n v="119050"/>
    <n v="0.18"/>
  </r>
  <r>
    <x v="9300"/>
    <d v="2023-03-22T00:00:00"/>
    <s v="Customer_354"/>
    <x v="2"/>
    <x v="3"/>
    <x v="2"/>
    <x v="7"/>
    <n v="8"/>
    <n v="769"/>
    <n v="18"/>
    <n v="5044.6400000000003"/>
    <x v="9143"/>
    <s v="Cash"/>
    <x v="2"/>
    <n v="7"/>
    <n v="2023"/>
    <n v="3"/>
    <x v="9"/>
    <n v="1"/>
    <n v="12"/>
    <n v="4"/>
    <n v="3"/>
    <x v="6"/>
    <x v="1"/>
    <n v="110736"/>
    <n v="0.1"/>
  </r>
  <r>
    <x v="9301"/>
    <d v="2023-12-01T00:00:00"/>
    <s v="Customer_868"/>
    <x v="3"/>
    <x v="3"/>
    <x v="2"/>
    <x v="5"/>
    <n v="2"/>
    <n v="3867"/>
    <n v="22"/>
    <n v="6032.52"/>
    <x v="9144"/>
    <s v="Cash"/>
    <x v="0"/>
    <n v="3"/>
    <n v="2023"/>
    <n v="12"/>
    <x v="2"/>
    <n v="4"/>
    <n v="48"/>
    <n v="1"/>
    <n v="5"/>
    <x v="1"/>
    <x v="1"/>
    <n v="170148"/>
    <n v="7.0000000000000007E-2"/>
  </r>
  <r>
    <x v="9302"/>
    <d v="2023-11-17T00:00:00"/>
    <s v="Customer_1589"/>
    <x v="0"/>
    <x v="0"/>
    <x v="0"/>
    <x v="4"/>
    <n v="2"/>
    <n v="4223"/>
    <n v="24"/>
    <n v="6418.96"/>
    <x v="9145"/>
    <s v="Card"/>
    <x v="1"/>
    <n v="4"/>
    <n v="2023"/>
    <n v="11"/>
    <x v="6"/>
    <n v="4"/>
    <n v="46"/>
    <n v="3"/>
    <n v="5"/>
    <x v="1"/>
    <x v="1"/>
    <n v="202704"/>
    <n v="0.11"/>
  </r>
  <r>
    <x v="9303"/>
    <d v="2023-01-01T00:00:00"/>
    <s v="Customer_1209"/>
    <x v="1"/>
    <x v="3"/>
    <x v="0"/>
    <x v="0"/>
    <n v="10"/>
    <n v="754"/>
    <n v="2"/>
    <n v="7389.2"/>
    <x v="9146"/>
    <s v="UPI"/>
    <x v="0"/>
    <n v="5"/>
    <n v="2023"/>
    <n v="1"/>
    <x v="0"/>
    <n v="1"/>
    <n v="1"/>
    <n v="1"/>
    <n v="0"/>
    <x v="2"/>
    <x v="0"/>
    <n v="15080"/>
    <n v="0.12"/>
  </r>
  <r>
    <x v="9304"/>
    <d v="2023-02-12T00:00:00"/>
    <s v="Customer_1985"/>
    <x v="1"/>
    <x v="3"/>
    <x v="0"/>
    <x v="0"/>
    <n v="6"/>
    <n v="232"/>
    <n v="17"/>
    <n v="1155.3599999999999"/>
    <x v="9147"/>
    <s v="UPI"/>
    <x v="0"/>
    <n v="7"/>
    <n v="2023"/>
    <n v="2"/>
    <x v="3"/>
    <n v="1"/>
    <n v="7"/>
    <n v="3"/>
    <n v="0"/>
    <x v="2"/>
    <x v="0"/>
    <n v="23664"/>
    <n v="0.14000000000000001"/>
  </r>
  <r>
    <x v="9305"/>
    <d v="2023-07-05T00:00:00"/>
    <s v="Customer_1081"/>
    <x v="1"/>
    <x v="3"/>
    <x v="1"/>
    <x v="8"/>
    <n v="3"/>
    <n v="3691"/>
    <n v="17"/>
    <n v="9190.59"/>
    <x v="9148"/>
    <s v="UPI"/>
    <x v="0"/>
    <n v="5"/>
    <n v="2023"/>
    <n v="7"/>
    <x v="10"/>
    <n v="3"/>
    <n v="27"/>
    <n v="2"/>
    <n v="3"/>
    <x v="6"/>
    <x v="1"/>
    <n v="188241"/>
    <n v="0.06"/>
  </r>
  <r>
    <x v="9306"/>
    <d v="2023-06-08T00:00:00"/>
    <s v="Customer_108"/>
    <x v="0"/>
    <x v="0"/>
    <x v="1"/>
    <x v="1"/>
    <n v="2"/>
    <n v="385"/>
    <n v="29"/>
    <n v="546.70000000000005"/>
    <x v="9149"/>
    <s v="Card"/>
    <x v="0"/>
    <n v="2"/>
    <n v="2023"/>
    <n v="6"/>
    <x v="7"/>
    <n v="2"/>
    <n v="23"/>
    <n v="2"/>
    <n v="4"/>
    <x v="4"/>
    <x v="1"/>
    <n v="22330"/>
    <n v="0.17"/>
  </r>
  <r>
    <x v="9307"/>
    <d v="2023-01-06T00:00:00"/>
    <s v="Customer_1915"/>
    <x v="3"/>
    <x v="3"/>
    <x v="1"/>
    <x v="1"/>
    <n v="2"/>
    <n v="3210"/>
    <n v="17"/>
    <n v="5328.6"/>
    <x v="4267"/>
    <s v="Card"/>
    <x v="1"/>
    <n v="7"/>
    <n v="2023"/>
    <n v="1"/>
    <x v="0"/>
    <n v="1"/>
    <n v="1"/>
    <n v="1"/>
    <n v="5"/>
    <x v="1"/>
    <x v="1"/>
    <n v="109140"/>
    <n v="0.1"/>
  </r>
  <r>
    <x v="9308"/>
    <d v="2023-09-29T00:00:00"/>
    <s v="Customer_944"/>
    <x v="0"/>
    <x v="1"/>
    <x v="1"/>
    <x v="1"/>
    <n v="8"/>
    <n v="4200"/>
    <n v="20"/>
    <n v="26880"/>
    <x v="9150"/>
    <s v="UPI"/>
    <x v="1"/>
    <n v="4"/>
    <n v="2023"/>
    <n v="9"/>
    <x v="5"/>
    <n v="3"/>
    <n v="39"/>
    <n v="5"/>
    <n v="5"/>
    <x v="1"/>
    <x v="1"/>
    <n v="672000"/>
    <n v="0.06"/>
  </r>
  <r>
    <x v="9309"/>
    <d v="2023-11-22T00:00:00"/>
    <s v="Customer_28"/>
    <x v="1"/>
    <x v="2"/>
    <x v="0"/>
    <x v="4"/>
    <n v="6"/>
    <n v="3206"/>
    <n v="21"/>
    <n v="15196.44"/>
    <x v="9151"/>
    <s v="Cash"/>
    <x v="0"/>
    <n v="7"/>
    <n v="2023"/>
    <n v="11"/>
    <x v="6"/>
    <n v="4"/>
    <n v="47"/>
    <n v="4"/>
    <n v="3"/>
    <x v="6"/>
    <x v="1"/>
    <n v="403956"/>
    <n v="0.13"/>
  </r>
  <r>
    <x v="9310"/>
    <d v="2023-06-08T00:00:00"/>
    <s v="Customer_229"/>
    <x v="3"/>
    <x v="0"/>
    <x v="0"/>
    <x v="0"/>
    <n v="9"/>
    <n v="4460"/>
    <n v="23"/>
    <n v="30907.8"/>
    <x v="9152"/>
    <s v="Card"/>
    <x v="0"/>
    <n v="4"/>
    <n v="2023"/>
    <n v="6"/>
    <x v="7"/>
    <n v="2"/>
    <n v="23"/>
    <n v="2"/>
    <n v="4"/>
    <x v="4"/>
    <x v="1"/>
    <n v="923220"/>
    <n v="0.12"/>
  </r>
  <r>
    <x v="9311"/>
    <d v="2023-10-18T00:00:00"/>
    <s v="Customer_1154"/>
    <x v="2"/>
    <x v="2"/>
    <x v="1"/>
    <x v="8"/>
    <n v="5"/>
    <n v="3999"/>
    <n v="6"/>
    <n v="18795.3"/>
    <x v="9153"/>
    <s v="UPI"/>
    <x v="0"/>
    <n v="6"/>
    <n v="2023"/>
    <n v="10"/>
    <x v="1"/>
    <n v="4"/>
    <n v="42"/>
    <n v="3"/>
    <n v="3"/>
    <x v="6"/>
    <x v="1"/>
    <n v="119970"/>
    <n v="0.15"/>
  </r>
  <r>
    <x v="9312"/>
    <d v="2023-07-15T00:00:00"/>
    <s v="Customer_1917"/>
    <x v="1"/>
    <x v="2"/>
    <x v="0"/>
    <x v="6"/>
    <n v="8"/>
    <n v="4241"/>
    <n v="9"/>
    <n v="30874.48"/>
    <x v="9154"/>
    <s v="Card"/>
    <x v="2"/>
    <n v="7"/>
    <n v="2023"/>
    <n v="7"/>
    <x v="10"/>
    <n v="3"/>
    <n v="28"/>
    <n v="3"/>
    <n v="6"/>
    <x v="0"/>
    <x v="0"/>
    <n v="305352"/>
    <n v="0.14000000000000001"/>
  </r>
  <r>
    <x v="9313"/>
    <d v="2023-06-21T00:00:00"/>
    <s v="Customer_1219"/>
    <x v="3"/>
    <x v="2"/>
    <x v="0"/>
    <x v="6"/>
    <n v="7"/>
    <n v="3190"/>
    <n v="22"/>
    <n v="17417.400000000001"/>
    <x v="9155"/>
    <s v="Cash"/>
    <x v="0"/>
    <n v="1"/>
    <n v="2023"/>
    <n v="6"/>
    <x v="7"/>
    <n v="2"/>
    <n v="25"/>
    <n v="4"/>
    <n v="3"/>
    <x v="6"/>
    <x v="1"/>
    <n v="491260"/>
    <n v="0.15"/>
  </r>
  <r>
    <x v="9314"/>
    <d v="2023-04-21T00:00:00"/>
    <s v="Customer_1361"/>
    <x v="0"/>
    <x v="2"/>
    <x v="0"/>
    <x v="6"/>
    <n v="10"/>
    <n v="3991"/>
    <n v="14"/>
    <n v="34322.6"/>
    <x v="9156"/>
    <s v="Cash"/>
    <x v="1"/>
    <n v="5"/>
    <n v="2023"/>
    <n v="4"/>
    <x v="8"/>
    <n v="2"/>
    <n v="16"/>
    <n v="4"/>
    <n v="5"/>
    <x v="1"/>
    <x v="1"/>
    <n v="558740"/>
    <n v="0.14000000000000001"/>
  </r>
  <r>
    <x v="9315"/>
    <d v="2023-08-03T00:00:00"/>
    <s v="Customer_232"/>
    <x v="3"/>
    <x v="1"/>
    <x v="2"/>
    <x v="5"/>
    <n v="3"/>
    <n v="2874"/>
    <n v="22"/>
    <n v="6725.16"/>
    <x v="9157"/>
    <s v="Card"/>
    <x v="1"/>
    <n v="4"/>
    <n v="2023"/>
    <n v="8"/>
    <x v="4"/>
    <n v="3"/>
    <n v="31"/>
    <n v="1"/>
    <n v="4"/>
    <x v="4"/>
    <x v="1"/>
    <n v="189684"/>
    <n v="0.05"/>
  </r>
  <r>
    <x v="9316"/>
    <d v="2023-09-04T00:00:00"/>
    <s v="Customer_1114"/>
    <x v="0"/>
    <x v="0"/>
    <x v="2"/>
    <x v="2"/>
    <n v="5"/>
    <n v="4131"/>
    <n v="6"/>
    <n v="19415.7"/>
    <x v="9158"/>
    <s v="Cash"/>
    <x v="1"/>
    <n v="4"/>
    <n v="2023"/>
    <n v="9"/>
    <x v="5"/>
    <n v="3"/>
    <n v="36"/>
    <n v="2"/>
    <n v="1"/>
    <x v="3"/>
    <x v="1"/>
    <n v="123930"/>
    <n v="0.09"/>
  </r>
  <r>
    <x v="9317"/>
    <d v="2023-03-13T00:00:00"/>
    <s v="Customer_488"/>
    <x v="0"/>
    <x v="2"/>
    <x v="0"/>
    <x v="0"/>
    <n v="9"/>
    <n v="716"/>
    <n v="20"/>
    <n v="5155.2"/>
    <x v="9159"/>
    <s v="Cash"/>
    <x v="2"/>
    <n v="5"/>
    <n v="2023"/>
    <n v="3"/>
    <x v="9"/>
    <n v="1"/>
    <n v="11"/>
    <n v="3"/>
    <n v="1"/>
    <x v="3"/>
    <x v="1"/>
    <n v="128880"/>
    <n v="0.12"/>
  </r>
  <r>
    <x v="9318"/>
    <d v="2023-01-05T00:00:00"/>
    <s v="Customer_103"/>
    <x v="3"/>
    <x v="1"/>
    <x v="1"/>
    <x v="8"/>
    <n v="3"/>
    <n v="3726"/>
    <n v="10"/>
    <n v="10060.200000000001"/>
    <x v="9160"/>
    <s v="Cash"/>
    <x v="1"/>
    <n v="6"/>
    <n v="2023"/>
    <n v="1"/>
    <x v="0"/>
    <n v="1"/>
    <n v="1"/>
    <n v="1"/>
    <n v="4"/>
    <x v="4"/>
    <x v="1"/>
    <n v="111780"/>
    <n v="0.15"/>
  </r>
  <r>
    <x v="9319"/>
    <d v="2023-06-28T00:00:00"/>
    <s v="Customer_665"/>
    <x v="3"/>
    <x v="1"/>
    <x v="0"/>
    <x v="6"/>
    <n v="8"/>
    <n v="4253"/>
    <n v="6"/>
    <n v="31982.560000000001"/>
    <x v="9161"/>
    <s v="Card"/>
    <x v="2"/>
    <n v="2"/>
    <n v="2023"/>
    <n v="6"/>
    <x v="7"/>
    <n v="2"/>
    <n v="26"/>
    <n v="5"/>
    <n v="3"/>
    <x v="6"/>
    <x v="1"/>
    <n v="204144"/>
    <n v="0.08"/>
  </r>
  <r>
    <x v="9320"/>
    <d v="2023-02-19T00:00:00"/>
    <s v="Customer_1453"/>
    <x v="1"/>
    <x v="0"/>
    <x v="2"/>
    <x v="2"/>
    <n v="2"/>
    <n v="2573"/>
    <n v="22"/>
    <n v="4013.88"/>
    <x v="9162"/>
    <s v="Cash"/>
    <x v="1"/>
    <n v="1"/>
    <n v="2023"/>
    <n v="2"/>
    <x v="3"/>
    <n v="1"/>
    <n v="8"/>
    <n v="4"/>
    <n v="0"/>
    <x v="2"/>
    <x v="0"/>
    <n v="113212"/>
    <n v="0.13"/>
  </r>
  <r>
    <x v="9321"/>
    <d v="2023-06-22T00:00:00"/>
    <s v="Customer_1688"/>
    <x v="1"/>
    <x v="2"/>
    <x v="1"/>
    <x v="1"/>
    <n v="10"/>
    <n v="109"/>
    <n v="7"/>
    <n v="1013.7"/>
    <x v="9163"/>
    <s v="Cash"/>
    <x v="1"/>
    <n v="7"/>
    <n v="2023"/>
    <n v="6"/>
    <x v="7"/>
    <n v="2"/>
    <n v="25"/>
    <n v="4"/>
    <n v="4"/>
    <x v="4"/>
    <x v="1"/>
    <n v="7630"/>
    <n v="0.19"/>
  </r>
  <r>
    <x v="9322"/>
    <d v="2023-05-26T00:00:00"/>
    <s v="Customer_484"/>
    <x v="3"/>
    <x v="3"/>
    <x v="2"/>
    <x v="2"/>
    <n v="5"/>
    <n v="2212"/>
    <n v="1"/>
    <n v="10949.4"/>
    <x v="9164"/>
    <s v="Cash"/>
    <x v="0"/>
    <n v="1"/>
    <n v="2023"/>
    <n v="5"/>
    <x v="11"/>
    <n v="2"/>
    <n v="21"/>
    <n v="4"/>
    <n v="5"/>
    <x v="1"/>
    <x v="1"/>
    <n v="11060"/>
    <n v="0.13"/>
  </r>
  <r>
    <x v="9323"/>
    <d v="2023-05-04T00:00:00"/>
    <s v="Customer_565"/>
    <x v="3"/>
    <x v="0"/>
    <x v="0"/>
    <x v="0"/>
    <n v="7"/>
    <n v="4051"/>
    <n v="5"/>
    <n v="26939.15"/>
    <x v="9165"/>
    <s v="Cash"/>
    <x v="2"/>
    <n v="6"/>
    <n v="2023"/>
    <n v="5"/>
    <x v="11"/>
    <n v="2"/>
    <n v="18"/>
    <n v="1"/>
    <n v="4"/>
    <x v="4"/>
    <x v="1"/>
    <n v="141785"/>
    <n v="0.19"/>
  </r>
  <r>
    <x v="9324"/>
    <d v="2023-03-31T00:00:00"/>
    <s v="Customer_1108"/>
    <x v="1"/>
    <x v="3"/>
    <x v="1"/>
    <x v="8"/>
    <n v="4"/>
    <n v="1487"/>
    <n v="17"/>
    <n v="4936.84"/>
    <x v="9166"/>
    <s v="UPI"/>
    <x v="1"/>
    <n v="3"/>
    <n v="2023"/>
    <n v="3"/>
    <x v="9"/>
    <n v="1"/>
    <n v="13"/>
    <n v="5"/>
    <n v="5"/>
    <x v="1"/>
    <x v="1"/>
    <n v="101116"/>
    <n v="0.1"/>
  </r>
  <r>
    <x v="9325"/>
    <d v="2023-12-03T00:00:00"/>
    <s v="Customer_914"/>
    <x v="1"/>
    <x v="0"/>
    <x v="1"/>
    <x v="3"/>
    <n v="7"/>
    <n v="4558"/>
    <n v="30"/>
    <n v="22334.2"/>
    <x v="9167"/>
    <s v="UPI"/>
    <x v="0"/>
    <n v="7"/>
    <n v="2023"/>
    <n v="12"/>
    <x v="2"/>
    <n v="4"/>
    <n v="49"/>
    <n v="2"/>
    <n v="0"/>
    <x v="2"/>
    <x v="0"/>
    <n v="957180"/>
    <n v="0.14000000000000001"/>
  </r>
  <r>
    <x v="9326"/>
    <d v="2023-05-09T00:00:00"/>
    <s v="Customer_1106"/>
    <x v="3"/>
    <x v="2"/>
    <x v="1"/>
    <x v="3"/>
    <n v="4"/>
    <n v="4075"/>
    <n v="27"/>
    <n v="11899"/>
    <x v="9168"/>
    <s v="UPI"/>
    <x v="2"/>
    <n v="5"/>
    <n v="2023"/>
    <n v="5"/>
    <x v="11"/>
    <n v="2"/>
    <n v="19"/>
    <n v="2"/>
    <n v="2"/>
    <x v="5"/>
    <x v="1"/>
    <n v="440100"/>
    <n v="0.1"/>
  </r>
  <r>
    <x v="9327"/>
    <d v="2023-01-27T00:00:00"/>
    <s v="Customer_1129"/>
    <x v="1"/>
    <x v="3"/>
    <x v="0"/>
    <x v="4"/>
    <n v="10"/>
    <n v="4077"/>
    <n v="0"/>
    <n v="40770"/>
    <x v="9169"/>
    <s v="Card"/>
    <x v="0"/>
    <n v="1"/>
    <n v="2023"/>
    <n v="1"/>
    <x v="0"/>
    <n v="1"/>
    <n v="4"/>
    <n v="4"/>
    <n v="5"/>
    <x v="1"/>
    <x v="1"/>
    <n v="0"/>
    <n v="0.2"/>
  </r>
  <r>
    <x v="9328"/>
    <d v="2023-02-13T00:00:00"/>
    <s v="Customer_1867"/>
    <x v="0"/>
    <x v="0"/>
    <x v="0"/>
    <x v="4"/>
    <n v="2"/>
    <n v="3215"/>
    <n v="19"/>
    <n v="5208.3"/>
    <x v="9170"/>
    <s v="UPI"/>
    <x v="2"/>
    <n v="2"/>
    <n v="2023"/>
    <n v="2"/>
    <x v="3"/>
    <n v="1"/>
    <n v="7"/>
    <n v="3"/>
    <n v="1"/>
    <x v="3"/>
    <x v="1"/>
    <n v="122170"/>
    <n v="0.09"/>
  </r>
  <r>
    <x v="9329"/>
    <d v="2023-12-11T00:00:00"/>
    <s v="Customer_358"/>
    <x v="0"/>
    <x v="2"/>
    <x v="1"/>
    <x v="3"/>
    <n v="6"/>
    <n v="3819"/>
    <n v="11"/>
    <n v="20393.46"/>
    <x v="9171"/>
    <s v="Cash"/>
    <x v="1"/>
    <n v="7"/>
    <n v="2023"/>
    <n v="12"/>
    <x v="2"/>
    <n v="4"/>
    <n v="50"/>
    <n v="3"/>
    <n v="1"/>
    <x v="3"/>
    <x v="1"/>
    <n v="252054"/>
    <n v="0.12"/>
  </r>
  <r>
    <x v="9330"/>
    <d v="2023-10-01T00:00:00"/>
    <s v="Customer_1524"/>
    <x v="3"/>
    <x v="1"/>
    <x v="2"/>
    <x v="5"/>
    <n v="9"/>
    <n v="4213"/>
    <n v="21"/>
    <n v="29954.43"/>
    <x v="9172"/>
    <s v="Cash"/>
    <x v="0"/>
    <n v="1"/>
    <n v="2023"/>
    <n v="10"/>
    <x v="1"/>
    <n v="4"/>
    <n v="40"/>
    <n v="1"/>
    <n v="0"/>
    <x v="2"/>
    <x v="0"/>
    <n v="796257"/>
    <n v="0.16"/>
  </r>
  <r>
    <x v="9331"/>
    <d v="2023-04-29T00:00:00"/>
    <s v="Customer_262"/>
    <x v="2"/>
    <x v="2"/>
    <x v="2"/>
    <x v="5"/>
    <n v="5"/>
    <n v="4601"/>
    <n v="6"/>
    <n v="21624.7"/>
    <x v="9173"/>
    <s v="Card"/>
    <x v="1"/>
    <n v="7"/>
    <n v="2023"/>
    <n v="4"/>
    <x v="8"/>
    <n v="2"/>
    <n v="17"/>
    <n v="5"/>
    <n v="6"/>
    <x v="0"/>
    <x v="0"/>
    <n v="138030"/>
    <n v="0.16"/>
  </r>
  <r>
    <x v="9332"/>
    <d v="2023-05-28T00:00:00"/>
    <s v="Customer_686"/>
    <x v="3"/>
    <x v="3"/>
    <x v="2"/>
    <x v="7"/>
    <n v="3"/>
    <n v="1636"/>
    <n v="28"/>
    <n v="3533.76"/>
    <x v="9174"/>
    <s v="Cash"/>
    <x v="2"/>
    <n v="6"/>
    <n v="2023"/>
    <n v="5"/>
    <x v="11"/>
    <n v="2"/>
    <n v="22"/>
    <n v="5"/>
    <n v="0"/>
    <x v="2"/>
    <x v="0"/>
    <n v="137424"/>
    <n v="0.12"/>
  </r>
  <r>
    <x v="9333"/>
    <d v="2023-07-17T00:00:00"/>
    <s v="Customer_487"/>
    <x v="3"/>
    <x v="2"/>
    <x v="1"/>
    <x v="3"/>
    <n v="6"/>
    <n v="4210"/>
    <n v="15"/>
    <n v="21471"/>
    <x v="9175"/>
    <s v="Cash"/>
    <x v="0"/>
    <n v="6"/>
    <n v="2023"/>
    <n v="7"/>
    <x v="10"/>
    <n v="3"/>
    <n v="29"/>
    <n v="4"/>
    <n v="1"/>
    <x v="3"/>
    <x v="1"/>
    <n v="378900"/>
    <n v="0.17"/>
  </r>
  <r>
    <x v="9334"/>
    <d v="2023-06-08T00:00:00"/>
    <s v="Customer_868"/>
    <x v="2"/>
    <x v="1"/>
    <x v="1"/>
    <x v="8"/>
    <n v="4"/>
    <n v="4780"/>
    <n v="0"/>
    <n v="19120"/>
    <x v="9176"/>
    <s v="Cash"/>
    <x v="1"/>
    <n v="4"/>
    <n v="2023"/>
    <n v="6"/>
    <x v="7"/>
    <n v="2"/>
    <n v="23"/>
    <n v="2"/>
    <n v="4"/>
    <x v="4"/>
    <x v="1"/>
    <n v="0"/>
    <n v="0.15"/>
  </r>
  <r>
    <x v="9335"/>
    <d v="2023-12-06T00:00:00"/>
    <s v="Customer_739"/>
    <x v="0"/>
    <x v="1"/>
    <x v="2"/>
    <x v="7"/>
    <n v="4"/>
    <n v="575"/>
    <n v="22"/>
    <n v="1794"/>
    <x v="9177"/>
    <s v="UPI"/>
    <x v="1"/>
    <n v="5"/>
    <n v="2023"/>
    <n v="12"/>
    <x v="2"/>
    <n v="4"/>
    <n v="49"/>
    <n v="2"/>
    <n v="3"/>
    <x v="6"/>
    <x v="1"/>
    <n v="50600"/>
    <n v="0.08"/>
  </r>
  <r>
    <x v="9336"/>
    <d v="2023-02-17T00:00:00"/>
    <s v="Customer_310"/>
    <x v="1"/>
    <x v="1"/>
    <x v="1"/>
    <x v="3"/>
    <n v="10"/>
    <n v="4935"/>
    <n v="21"/>
    <n v="38986.5"/>
    <x v="9178"/>
    <s v="Card"/>
    <x v="2"/>
    <n v="1"/>
    <n v="2023"/>
    <n v="2"/>
    <x v="3"/>
    <n v="1"/>
    <n v="7"/>
    <n v="3"/>
    <n v="5"/>
    <x v="1"/>
    <x v="1"/>
    <n v="1036350"/>
    <n v="0.19"/>
  </r>
  <r>
    <x v="9337"/>
    <d v="2023-07-30T00:00:00"/>
    <s v="Customer_1341"/>
    <x v="0"/>
    <x v="1"/>
    <x v="2"/>
    <x v="7"/>
    <n v="6"/>
    <n v="2438"/>
    <n v="29"/>
    <n v="10385.879999999999"/>
    <x v="9179"/>
    <s v="Card"/>
    <x v="1"/>
    <n v="4"/>
    <n v="2023"/>
    <n v="7"/>
    <x v="10"/>
    <n v="3"/>
    <n v="31"/>
    <n v="6"/>
    <n v="0"/>
    <x v="2"/>
    <x v="0"/>
    <n v="424212"/>
    <n v="0.15"/>
  </r>
  <r>
    <x v="9338"/>
    <d v="2023-06-27T00:00:00"/>
    <s v="Customer_1465"/>
    <x v="0"/>
    <x v="3"/>
    <x v="1"/>
    <x v="1"/>
    <n v="1"/>
    <n v="3063"/>
    <n v="30"/>
    <n v="2144.1"/>
    <x v="9180"/>
    <s v="Card"/>
    <x v="2"/>
    <n v="3"/>
    <n v="2023"/>
    <n v="6"/>
    <x v="7"/>
    <n v="2"/>
    <n v="26"/>
    <n v="5"/>
    <n v="2"/>
    <x v="5"/>
    <x v="1"/>
    <n v="91890"/>
    <n v="0.19"/>
  </r>
  <r>
    <x v="9339"/>
    <d v="2023-09-13T00:00:00"/>
    <s v="Customer_427"/>
    <x v="2"/>
    <x v="1"/>
    <x v="1"/>
    <x v="3"/>
    <n v="7"/>
    <n v="3884"/>
    <n v="12"/>
    <n v="23925.439999999999"/>
    <x v="9181"/>
    <s v="Cash"/>
    <x v="1"/>
    <n v="2"/>
    <n v="2023"/>
    <n v="9"/>
    <x v="5"/>
    <n v="3"/>
    <n v="37"/>
    <n v="3"/>
    <n v="3"/>
    <x v="6"/>
    <x v="1"/>
    <n v="326256"/>
    <n v="0.08"/>
  </r>
  <r>
    <x v="9340"/>
    <d v="2023-03-16T00:00:00"/>
    <s v="Customer_642"/>
    <x v="0"/>
    <x v="3"/>
    <x v="2"/>
    <x v="5"/>
    <n v="2"/>
    <n v="1170"/>
    <n v="17"/>
    <n v="1942.2"/>
    <x v="9182"/>
    <s v="Card"/>
    <x v="1"/>
    <n v="1"/>
    <n v="2023"/>
    <n v="3"/>
    <x v="9"/>
    <n v="1"/>
    <n v="11"/>
    <n v="3"/>
    <n v="4"/>
    <x v="4"/>
    <x v="1"/>
    <n v="39780"/>
    <n v="0.06"/>
  </r>
  <r>
    <x v="9341"/>
    <d v="2023-09-04T00:00:00"/>
    <s v="Customer_1300"/>
    <x v="0"/>
    <x v="0"/>
    <x v="1"/>
    <x v="1"/>
    <n v="6"/>
    <n v="1959"/>
    <n v="29"/>
    <n v="8345.34"/>
    <x v="9183"/>
    <s v="Cash"/>
    <x v="1"/>
    <n v="4"/>
    <n v="2023"/>
    <n v="9"/>
    <x v="5"/>
    <n v="3"/>
    <n v="36"/>
    <n v="2"/>
    <n v="1"/>
    <x v="3"/>
    <x v="1"/>
    <n v="340866"/>
    <n v="0.08"/>
  </r>
  <r>
    <x v="9342"/>
    <d v="2023-04-23T00:00:00"/>
    <s v="Customer_282"/>
    <x v="1"/>
    <x v="0"/>
    <x v="2"/>
    <x v="5"/>
    <n v="7"/>
    <n v="4906"/>
    <n v="21"/>
    <n v="27130.18"/>
    <x v="9184"/>
    <s v="UPI"/>
    <x v="0"/>
    <n v="6"/>
    <n v="2023"/>
    <n v="4"/>
    <x v="8"/>
    <n v="2"/>
    <n v="17"/>
    <n v="5"/>
    <n v="0"/>
    <x v="2"/>
    <x v="0"/>
    <n v="721182"/>
    <n v="0.17"/>
  </r>
  <r>
    <x v="9343"/>
    <d v="2023-03-21T00:00:00"/>
    <s v="Customer_1386"/>
    <x v="2"/>
    <x v="3"/>
    <x v="0"/>
    <x v="6"/>
    <n v="7"/>
    <n v="3094"/>
    <n v="19"/>
    <n v="17542.98"/>
    <x v="9185"/>
    <s v="Card"/>
    <x v="0"/>
    <n v="6"/>
    <n v="2023"/>
    <n v="3"/>
    <x v="9"/>
    <n v="1"/>
    <n v="12"/>
    <n v="4"/>
    <n v="2"/>
    <x v="5"/>
    <x v="1"/>
    <n v="411502"/>
    <n v="0.15"/>
  </r>
  <r>
    <x v="9344"/>
    <d v="2023-03-10T00:00:00"/>
    <s v="Customer_1630"/>
    <x v="1"/>
    <x v="2"/>
    <x v="0"/>
    <x v="0"/>
    <n v="8"/>
    <n v="1945"/>
    <n v="8"/>
    <n v="14315.2"/>
    <x v="9186"/>
    <s v="Cash"/>
    <x v="1"/>
    <n v="6"/>
    <n v="2023"/>
    <n v="3"/>
    <x v="9"/>
    <n v="1"/>
    <n v="10"/>
    <n v="2"/>
    <n v="5"/>
    <x v="1"/>
    <x v="1"/>
    <n v="124480"/>
    <n v="0.18"/>
  </r>
  <r>
    <x v="9345"/>
    <d v="2023-04-02T00:00:00"/>
    <s v="Customer_1204"/>
    <x v="2"/>
    <x v="1"/>
    <x v="1"/>
    <x v="1"/>
    <n v="1"/>
    <n v="154"/>
    <n v="2"/>
    <n v="150.91999999999999"/>
    <x v="9187"/>
    <s v="Cash"/>
    <x v="2"/>
    <n v="7"/>
    <n v="2023"/>
    <n v="4"/>
    <x v="8"/>
    <n v="2"/>
    <n v="14"/>
    <n v="2"/>
    <n v="0"/>
    <x v="2"/>
    <x v="0"/>
    <n v="308"/>
    <n v="0.19"/>
  </r>
  <r>
    <x v="9346"/>
    <d v="2023-12-01T00:00:00"/>
    <s v="Customer_1519"/>
    <x v="0"/>
    <x v="3"/>
    <x v="0"/>
    <x v="0"/>
    <n v="9"/>
    <n v="1737"/>
    <n v="28"/>
    <n v="11255.76"/>
    <x v="9188"/>
    <s v="Cash"/>
    <x v="1"/>
    <n v="2"/>
    <n v="2023"/>
    <n v="12"/>
    <x v="2"/>
    <n v="4"/>
    <n v="48"/>
    <n v="1"/>
    <n v="5"/>
    <x v="1"/>
    <x v="1"/>
    <n v="437724"/>
    <n v="0.17"/>
  </r>
  <r>
    <x v="9347"/>
    <d v="2023-07-25T00:00:00"/>
    <s v="Customer_135"/>
    <x v="3"/>
    <x v="2"/>
    <x v="0"/>
    <x v="4"/>
    <n v="7"/>
    <n v="1416"/>
    <n v="17"/>
    <n v="8226.9599999999991"/>
    <x v="9189"/>
    <s v="Cash"/>
    <x v="2"/>
    <n v="3"/>
    <n v="2023"/>
    <n v="7"/>
    <x v="10"/>
    <n v="3"/>
    <n v="30"/>
    <n v="5"/>
    <n v="2"/>
    <x v="5"/>
    <x v="1"/>
    <n v="168504"/>
    <n v="7.0000000000000007E-2"/>
  </r>
  <r>
    <x v="9348"/>
    <d v="2023-09-06T00:00:00"/>
    <s v="Customer_167"/>
    <x v="3"/>
    <x v="2"/>
    <x v="2"/>
    <x v="2"/>
    <n v="8"/>
    <n v="2278"/>
    <n v="9"/>
    <n v="16583.84"/>
    <x v="9190"/>
    <s v="UPI"/>
    <x v="0"/>
    <n v="1"/>
    <n v="2023"/>
    <n v="9"/>
    <x v="5"/>
    <n v="3"/>
    <n v="36"/>
    <n v="2"/>
    <n v="3"/>
    <x v="6"/>
    <x v="1"/>
    <n v="164016"/>
    <n v="0.09"/>
  </r>
  <r>
    <x v="9349"/>
    <d v="2023-04-16T00:00:00"/>
    <s v="Customer_1363"/>
    <x v="1"/>
    <x v="2"/>
    <x v="1"/>
    <x v="1"/>
    <n v="1"/>
    <n v="1809"/>
    <n v="6"/>
    <n v="1700.46"/>
    <x v="9191"/>
    <s v="Cash"/>
    <x v="0"/>
    <n v="2"/>
    <n v="2023"/>
    <n v="4"/>
    <x v="8"/>
    <n v="2"/>
    <n v="16"/>
    <n v="4"/>
    <n v="0"/>
    <x v="2"/>
    <x v="0"/>
    <n v="10854"/>
    <n v="0.16"/>
  </r>
  <r>
    <x v="9350"/>
    <d v="2023-07-20T00:00:00"/>
    <s v="Customer_749"/>
    <x v="1"/>
    <x v="2"/>
    <x v="2"/>
    <x v="7"/>
    <n v="7"/>
    <n v="4978"/>
    <n v="7"/>
    <n v="32406.78"/>
    <x v="9192"/>
    <s v="Cash"/>
    <x v="2"/>
    <n v="3"/>
    <n v="2023"/>
    <n v="7"/>
    <x v="10"/>
    <n v="3"/>
    <n v="29"/>
    <n v="4"/>
    <n v="4"/>
    <x v="4"/>
    <x v="1"/>
    <n v="243922"/>
    <n v="0.08"/>
  </r>
  <r>
    <x v="9351"/>
    <d v="2023-02-05T00:00:00"/>
    <s v="Customer_608"/>
    <x v="2"/>
    <x v="1"/>
    <x v="0"/>
    <x v="6"/>
    <n v="9"/>
    <n v="1817"/>
    <n v="5"/>
    <n v="15535.35"/>
    <x v="9193"/>
    <s v="Card"/>
    <x v="1"/>
    <n v="4"/>
    <n v="2023"/>
    <n v="2"/>
    <x v="3"/>
    <n v="1"/>
    <n v="6"/>
    <n v="2"/>
    <n v="0"/>
    <x v="2"/>
    <x v="0"/>
    <n v="81765"/>
    <n v="0.19"/>
  </r>
  <r>
    <x v="9352"/>
    <d v="2023-01-31T00:00:00"/>
    <s v="Customer_1998"/>
    <x v="3"/>
    <x v="2"/>
    <x v="2"/>
    <x v="2"/>
    <n v="9"/>
    <n v="1001"/>
    <n v="28"/>
    <n v="6486.48"/>
    <x v="9194"/>
    <s v="Cash"/>
    <x v="1"/>
    <n v="1"/>
    <n v="2023"/>
    <n v="1"/>
    <x v="0"/>
    <n v="1"/>
    <n v="5"/>
    <n v="5"/>
    <n v="2"/>
    <x v="5"/>
    <x v="1"/>
    <n v="252252"/>
    <n v="0.2"/>
  </r>
  <r>
    <x v="9353"/>
    <d v="2023-07-29T00:00:00"/>
    <s v="Customer_1673"/>
    <x v="1"/>
    <x v="0"/>
    <x v="1"/>
    <x v="1"/>
    <n v="4"/>
    <n v="4946"/>
    <n v="12"/>
    <n v="17409.919999999998"/>
    <x v="9195"/>
    <s v="UPI"/>
    <x v="1"/>
    <n v="7"/>
    <n v="2023"/>
    <n v="7"/>
    <x v="10"/>
    <n v="3"/>
    <n v="30"/>
    <n v="5"/>
    <n v="6"/>
    <x v="0"/>
    <x v="0"/>
    <n v="237408"/>
    <n v="0.15"/>
  </r>
  <r>
    <x v="9354"/>
    <d v="2023-04-27T00:00:00"/>
    <s v="Customer_319"/>
    <x v="1"/>
    <x v="3"/>
    <x v="1"/>
    <x v="1"/>
    <n v="4"/>
    <n v="3164"/>
    <n v="25"/>
    <n v="9492"/>
    <x v="9196"/>
    <s v="Cash"/>
    <x v="0"/>
    <n v="3"/>
    <n v="2023"/>
    <n v="4"/>
    <x v="8"/>
    <n v="2"/>
    <n v="17"/>
    <n v="5"/>
    <n v="4"/>
    <x v="4"/>
    <x v="1"/>
    <n v="316400"/>
    <n v="0.1"/>
  </r>
  <r>
    <x v="9355"/>
    <d v="2023-04-26T00:00:00"/>
    <s v="Customer_830"/>
    <x v="0"/>
    <x v="1"/>
    <x v="2"/>
    <x v="2"/>
    <n v="5"/>
    <n v="461"/>
    <n v="11"/>
    <n v="2051.4499999999998"/>
    <x v="9197"/>
    <s v="Cash"/>
    <x v="0"/>
    <n v="1"/>
    <n v="2023"/>
    <n v="4"/>
    <x v="8"/>
    <n v="2"/>
    <n v="17"/>
    <n v="5"/>
    <n v="3"/>
    <x v="6"/>
    <x v="1"/>
    <n v="25355"/>
    <n v="0.06"/>
  </r>
  <r>
    <x v="9356"/>
    <d v="2023-08-03T00:00:00"/>
    <s v="Customer_1875"/>
    <x v="2"/>
    <x v="3"/>
    <x v="0"/>
    <x v="6"/>
    <n v="8"/>
    <n v="2866"/>
    <n v="23"/>
    <n v="17654.560000000001"/>
    <x v="9198"/>
    <s v="Cash"/>
    <x v="2"/>
    <n v="7"/>
    <n v="2023"/>
    <n v="8"/>
    <x v="4"/>
    <n v="3"/>
    <n v="31"/>
    <n v="1"/>
    <n v="4"/>
    <x v="4"/>
    <x v="1"/>
    <n v="527344"/>
    <n v="0.05"/>
  </r>
  <r>
    <x v="9357"/>
    <d v="2023-09-26T00:00:00"/>
    <s v="Customer_774"/>
    <x v="3"/>
    <x v="0"/>
    <x v="0"/>
    <x v="6"/>
    <n v="10"/>
    <n v="4597"/>
    <n v="15"/>
    <n v="39074.5"/>
    <x v="9199"/>
    <s v="Card"/>
    <x v="1"/>
    <n v="3"/>
    <n v="2023"/>
    <n v="9"/>
    <x v="5"/>
    <n v="3"/>
    <n v="39"/>
    <n v="5"/>
    <n v="2"/>
    <x v="5"/>
    <x v="1"/>
    <n v="689550"/>
    <n v="0.11"/>
  </r>
  <r>
    <x v="9358"/>
    <d v="2023-10-07T00:00:00"/>
    <s v="Customer_853"/>
    <x v="0"/>
    <x v="1"/>
    <x v="1"/>
    <x v="1"/>
    <n v="9"/>
    <n v="4723"/>
    <n v="3"/>
    <n v="41231.79"/>
    <x v="9200"/>
    <s v="UPI"/>
    <x v="0"/>
    <n v="4"/>
    <n v="2023"/>
    <n v="10"/>
    <x v="1"/>
    <n v="4"/>
    <n v="40"/>
    <n v="1"/>
    <n v="6"/>
    <x v="0"/>
    <x v="0"/>
    <n v="127521"/>
    <n v="0.08"/>
  </r>
  <r>
    <x v="9359"/>
    <d v="2023-04-12T00:00:00"/>
    <s v="Customer_1153"/>
    <x v="3"/>
    <x v="3"/>
    <x v="0"/>
    <x v="0"/>
    <n v="1"/>
    <n v="2847"/>
    <n v="22"/>
    <n v="2220.66"/>
    <x v="9201"/>
    <s v="Cash"/>
    <x v="2"/>
    <n v="2"/>
    <n v="2023"/>
    <n v="4"/>
    <x v="8"/>
    <n v="2"/>
    <n v="15"/>
    <n v="3"/>
    <n v="3"/>
    <x v="6"/>
    <x v="1"/>
    <n v="62634"/>
    <n v="0.15"/>
  </r>
  <r>
    <x v="9360"/>
    <d v="2023-10-13T00:00:00"/>
    <s v="Customer_1661"/>
    <x v="0"/>
    <x v="0"/>
    <x v="2"/>
    <x v="7"/>
    <n v="2"/>
    <n v="4547"/>
    <n v="28"/>
    <n v="6547.68"/>
    <x v="9202"/>
    <s v="UPI"/>
    <x v="1"/>
    <n v="4"/>
    <n v="2023"/>
    <n v="10"/>
    <x v="1"/>
    <n v="4"/>
    <n v="41"/>
    <n v="2"/>
    <n v="5"/>
    <x v="1"/>
    <x v="1"/>
    <n v="254632"/>
    <n v="0.15"/>
  </r>
  <r>
    <x v="9361"/>
    <d v="2023-10-09T00:00:00"/>
    <s v="Customer_415"/>
    <x v="3"/>
    <x v="3"/>
    <x v="0"/>
    <x v="6"/>
    <n v="9"/>
    <n v="2757"/>
    <n v="19"/>
    <n v="20098.53"/>
    <x v="9203"/>
    <s v="Card"/>
    <x v="0"/>
    <n v="4"/>
    <n v="2023"/>
    <n v="10"/>
    <x v="1"/>
    <n v="4"/>
    <n v="41"/>
    <n v="2"/>
    <n v="1"/>
    <x v="3"/>
    <x v="1"/>
    <n v="471447"/>
    <n v="0.08"/>
  </r>
  <r>
    <x v="9362"/>
    <d v="2023-02-05T00:00:00"/>
    <s v="Customer_1112"/>
    <x v="3"/>
    <x v="1"/>
    <x v="1"/>
    <x v="8"/>
    <n v="5"/>
    <n v="1320"/>
    <n v="1"/>
    <n v="6534"/>
    <x v="9204"/>
    <s v="Card"/>
    <x v="0"/>
    <n v="3"/>
    <n v="2023"/>
    <n v="2"/>
    <x v="3"/>
    <n v="1"/>
    <n v="6"/>
    <n v="2"/>
    <n v="0"/>
    <x v="2"/>
    <x v="0"/>
    <n v="6600"/>
    <n v="0.13"/>
  </r>
  <r>
    <x v="9363"/>
    <d v="2023-08-29T00:00:00"/>
    <s v="Customer_137"/>
    <x v="3"/>
    <x v="3"/>
    <x v="1"/>
    <x v="3"/>
    <n v="9"/>
    <n v="959"/>
    <n v="18"/>
    <n v="7077.42"/>
    <x v="9205"/>
    <s v="UPI"/>
    <x v="2"/>
    <n v="6"/>
    <n v="2023"/>
    <n v="8"/>
    <x v="4"/>
    <n v="3"/>
    <n v="35"/>
    <n v="5"/>
    <n v="2"/>
    <x v="5"/>
    <x v="1"/>
    <n v="155358"/>
    <n v="0.2"/>
  </r>
  <r>
    <x v="9364"/>
    <d v="2023-01-24T00:00:00"/>
    <s v="Customer_1022"/>
    <x v="3"/>
    <x v="2"/>
    <x v="2"/>
    <x v="2"/>
    <n v="5"/>
    <n v="2337"/>
    <n v="0"/>
    <n v="11685"/>
    <x v="9206"/>
    <s v="Cash"/>
    <x v="2"/>
    <n v="6"/>
    <n v="2023"/>
    <n v="1"/>
    <x v="0"/>
    <n v="1"/>
    <n v="4"/>
    <n v="4"/>
    <n v="2"/>
    <x v="5"/>
    <x v="1"/>
    <n v="0"/>
    <n v="0.16"/>
  </r>
  <r>
    <x v="9365"/>
    <d v="2023-12-15T00:00:00"/>
    <s v="Customer_1049"/>
    <x v="2"/>
    <x v="2"/>
    <x v="0"/>
    <x v="4"/>
    <n v="6"/>
    <n v="899"/>
    <n v="12"/>
    <n v="4746.72"/>
    <x v="9207"/>
    <s v="UPI"/>
    <x v="0"/>
    <n v="5"/>
    <n v="2023"/>
    <n v="12"/>
    <x v="2"/>
    <n v="4"/>
    <n v="50"/>
    <n v="3"/>
    <n v="5"/>
    <x v="1"/>
    <x v="1"/>
    <n v="64728"/>
    <n v="0.17"/>
  </r>
  <r>
    <x v="9366"/>
    <d v="2023-11-19T00:00:00"/>
    <s v="Customer_253"/>
    <x v="0"/>
    <x v="3"/>
    <x v="1"/>
    <x v="3"/>
    <n v="4"/>
    <n v="3706"/>
    <n v="27"/>
    <n v="10821.52"/>
    <x v="9208"/>
    <s v="UPI"/>
    <x v="0"/>
    <n v="6"/>
    <n v="2023"/>
    <n v="11"/>
    <x v="6"/>
    <n v="4"/>
    <n v="47"/>
    <n v="4"/>
    <n v="0"/>
    <x v="2"/>
    <x v="0"/>
    <n v="400248"/>
    <n v="7.0000000000000007E-2"/>
  </r>
  <r>
    <x v="9367"/>
    <d v="2023-04-30T00:00:00"/>
    <s v="Customer_754"/>
    <x v="1"/>
    <x v="0"/>
    <x v="1"/>
    <x v="3"/>
    <n v="3"/>
    <n v="462"/>
    <n v="6"/>
    <n v="1302.8399999999999"/>
    <x v="8626"/>
    <s v="Cash"/>
    <x v="0"/>
    <n v="4"/>
    <n v="2023"/>
    <n v="4"/>
    <x v="8"/>
    <n v="2"/>
    <n v="18"/>
    <n v="6"/>
    <n v="0"/>
    <x v="2"/>
    <x v="0"/>
    <n v="8316"/>
    <n v="0.17"/>
  </r>
  <r>
    <x v="9368"/>
    <d v="2023-03-20T00:00:00"/>
    <s v="Customer_1998"/>
    <x v="0"/>
    <x v="2"/>
    <x v="0"/>
    <x v="6"/>
    <n v="6"/>
    <n v="3557"/>
    <n v="24"/>
    <n v="16219.92"/>
    <x v="9209"/>
    <s v="UPI"/>
    <x v="1"/>
    <n v="4"/>
    <n v="2023"/>
    <n v="3"/>
    <x v="9"/>
    <n v="1"/>
    <n v="12"/>
    <n v="4"/>
    <n v="1"/>
    <x v="3"/>
    <x v="1"/>
    <n v="512208"/>
    <n v="0.12"/>
  </r>
  <r>
    <x v="9369"/>
    <d v="2023-09-11T00:00:00"/>
    <s v="Customer_650"/>
    <x v="2"/>
    <x v="3"/>
    <x v="1"/>
    <x v="8"/>
    <n v="9"/>
    <n v="2026"/>
    <n v="28"/>
    <n v="13128.48"/>
    <x v="9210"/>
    <s v="Card"/>
    <x v="1"/>
    <n v="5"/>
    <n v="2023"/>
    <n v="9"/>
    <x v="5"/>
    <n v="3"/>
    <n v="37"/>
    <n v="3"/>
    <n v="1"/>
    <x v="3"/>
    <x v="1"/>
    <n v="510552"/>
    <n v="0.11"/>
  </r>
  <r>
    <x v="9370"/>
    <d v="2023-06-20T00:00:00"/>
    <s v="Customer_326"/>
    <x v="2"/>
    <x v="2"/>
    <x v="2"/>
    <x v="5"/>
    <n v="1"/>
    <n v="2754"/>
    <n v="12"/>
    <n v="2423.52"/>
    <x v="6242"/>
    <s v="Cash"/>
    <x v="2"/>
    <n v="3"/>
    <n v="2023"/>
    <n v="6"/>
    <x v="7"/>
    <n v="2"/>
    <n v="25"/>
    <n v="4"/>
    <n v="2"/>
    <x v="5"/>
    <x v="1"/>
    <n v="33048"/>
    <n v="0.12"/>
  </r>
  <r>
    <x v="9371"/>
    <d v="2023-01-09T00:00:00"/>
    <s v="Customer_1996"/>
    <x v="3"/>
    <x v="2"/>
    <x v="2"/>
    <x v="5"/>
    <n v="5"/>
    <n v="2482"/>
    <n v="5"/>
    <n v="11789.5"/>
    <x v="9211"/>
    <s v="Cash"/>
    <x v="1"/>
    <n v="4"/>
    <n v="2023"/>
    <n v="1"/>
    <x v="0"/>
    <n v="1"/>
    <n v="2"/>
    <n v="2"/>
    <n v="1"/>
    <x v="3"/>
    <x v="1"/>
    <n v="62050"/>
    <n v="0.13"/>
  </r>
  <r>
    <x v="9372"/>
    <d v="2023-08-09T00:00:00"/>
    <s v="Customer_849"/>
    <x v="0"/>
    <x v="3"/>
    <x v="0"/>
    <x v="0"/>
    <n v="6"/>
    <n v="4914"/>
    <n v="0"/>
    <n v="29484"/>
    <x v="9212"/>
    <s v="Cash"/>
    <x v="1"/>
    <n v="7"/>
    <n v="2023"/>
    <n v="8"/>
    <x v="4"/>
    <n v="3"/>
    <n v="32"/>
    <n v="2"/>
    <n v="3"/>
    <x v="6"/>
    <x v="1"/>
    <n v="0"/>
    <n v="0.17"/>
  </r>
  <r>
    <x v="9373"/>
    <d v="2023-06-19T00:00:00"/>
    <s v="Customer_1027"/>
    <x v="1"/>
    <x v="2"/>
    <x v="2"/>
    <x v="7"/>
    <n v="9"/>
    <n v="158"/>
    <n v="16"/>
    <n v="1194.48"/>
    <x v="8788"/>
    <s v="Card"/>
    <x v="2"/>
    <n v="2"/>
    <n v="2023"/>
    <n v="6"/>
    <x v="7"/>
    <n v="2"/>
    <n v="25"/>
    <n v="4"/>
    <n v="1"/>
    <x v="3"/>
    <x v="1"/>
    <n v="22752"/>
    <n v="0.14000000000000001"/>
  </r>
  <r>
    <x v="9374"/>
    <d v="2023-04-25T00:00:00"/>
    <s v="Customer_671"/>
    <x v="3"/>
    <x v="0"/>
    <x v="1"/>
    <x v="3"/>
    <n v="10"/>
    <n v="1346"/>
    <n v="29"/>
    <n v="9556.6"/>
    <x v="9213"/>
    <s v="Card"/>
    <x v="2"/>
    <n v="2"/>
    <n v="2023"/>
    <n v="4"/>
    <x v="8"/>
    <n v="2"/>
    <n v="17"/>
    <n v="5"/>
    <n v="2"/>
    <x v="5"/>
    <x v="1"/>
    <n v="390340"/>
    <n v="0.11"/>
  </r>
  <r>
    <x v="9375"/>
    <d v="2023-04-22T00:00:00"/>
    <s v="Customer_273"/>
    <x v="1"/>
    <x v="3"/>
    <x v="0"/>
    <x v="4"/>
    <n v="7"/>
    <n v="4178"/>
    <n v="17"/>
    <n v="24274.18"/>
    <x v="9214"/>
    <s v="Cash"/>
    <x v="1"/>
    <n v="3"/>
    <n v="2023"/>
    <n v="4"/>
    <x v="8"/>
    <n v="2"/>
    <n v="16"/>
    <n v="4"/>
    <n v="6"/>
    <x v="0"/>
    <x v="0"/>
    <n v="497182"/>
    <n v="0.15"/>
  </r>
  <r>
    <x v="9376"/>
    <d v="2023-05-27T00:00:00"/>
    <s v="Customer_534"/>
    <x v="2"/>
    <x v="3"/>
    <x v="0"/>
    <x v="6"/>
    <n v="9"/>
    <n v="3711"/>
    <n v="0"/>
    <n v="33399"/>
    <x v="9215"/>
    <s v="UPI"/>
    <x v="1"/>
    <n v="6"/>
    <n v="2023"/>
    <n v="5"/>
    <x v="11"/>
    <n v="2"/>
    <n v="21"/>
    <n v="4"/>
    <n v="6"/>
    <x v="0"/>
    <x v="0"/>
    <n v="0"/>
    <n v="0.06"/>
  </r>
  <r>
    <x v="9377"/>
    <d v="2023-01-15T00:00:00"/>
    <s v="Customer_1524"/>
    <x v="2"/>
    <x v="0"/>
    <x v="1"/>
    <x v="8"/>
    <n v="9"/>
    <n v="1731"/>
    <n v="17"/>
    <n v="12930.57"/>
    <x v="9216"/>
    <s v="Cash"/>
    <x v="0"/>
    <n v="3"/>
    <n v="2023"/>
    <n v="1"/>
    <x v="0"/>
    <n v="1"/>
    <n v="3"/>
    <n v="3"/>
    <n v="0"/>
    <x v="2"/>
    <x v="0"/>
    <n v="264843"/>
    <n v="7.0000000000000007E-2"/>
  </r>
  <r>
    <x v="9378"/>
    <d v="2023-01-18T00:00:00"/>
    <s v="Customer_1824"/>
    <x v="2"/>
    <x v="2"/>
    <x v="2"/>
    <x v="2"/>
    <n v="8"/>
    <n v="4285"/>
    <n v="28"/>
    <n v="24681.599999999999"/>
    <x v="9217"/>
    <s v="UPI"/>
    <x v="1"/>
    <n v="4"/>
    <n v="2023"/>
    <n v="1"/>
    <x v="0"/>
    <n v="1"/>
    <n v="3"/>
    <n v="3"/>
    <n v="3"/>
    <x v="6"/>
    <x v="1"/>
    <n v="959840"/>
    <n v="0.05"/>
  </r>
  <r>
    <x v="9379"/>
    <d v="2023-05-24T00:00:00"/>
    <s v="Customer_1325"/>
    <x v="1"/>
    <x v="0"/>
    <x v="0"/>
    <x v="6"/>
    <n v="10"/>
    <n v="1283"/>
    <n v="12"/>
    <n v="11290.4"/>
    <x v="9218"/>
    <s v="Card"/>
    <x v="0"/>
    <n v="1"/>
    <n v="2023"/>
    <n v="5"/>
    <x v="11"/>
    <n v="2"/>
    <n v="21"/>
    <n v="4"/>
    <n v="3"/>
    <x v="6"/>
    <x v="1"/>
    <n v="153960"/>
    <n v="0.1"/>
  </r>
  <r>
    <x v="9380"/>
    <d v="2023-11-18T00:00:00"/>
    <s v="Customer_1066"/>
    <x v="0"/>
    <x v="1"/>
    <x v="0"/>
    <x v="4"/>
    <n v="9"/>
    <n v="219"/>
    <n v="6"/>
    <n v="1852.74"/>
    <x v="9219"/>
    <s v="Cash"/>
    <x v="0"/>
    <n v="5"/>
    <n v="2023"/>
    <n v="11"/>
    <x v="6"/>
    <n v="4"/>
    <n v="46"/>
    <n v="3"/>
    <n v="6"/>
    <x v="0"/>
    <x v="0"/>
    <n v="11826"/>
    <n v="0.15"/>
  </r>
  <r>
    <x v="9381"/>
    <d v="2023-10-15T00:00:00"/>
    <s v="Customer_1251"/>
    <x v="0"/>
    <x v="2"/>
    <x v="0"/>
    <x v="6"/>
    <n v="1"/>
    <n v="2835"/>
    <n v="4"/>
    <n v="2721.6"/>
    <x v="9220"/>
    <s v="Card"/>
    <x v="1"/>
    <n v="7"/>
    <n v="2023"/>
    <n v="10"/>
    <x v="1"/>
    <n v="4"/>
    <n v="42"/>
    <n v="3"/>
    <n v="0"/>
    <x v="2"/>
    <x v="0"/>
    <n v="11340"/>
    <n v="0.11"/>
  </r>
  <r>
    <x v="9382"/>
    <d v="2023-07-11T00:00:00"/>
    <s v="Customer_1645"/>
    <x v="3"/>
    <x v="3"/>
    <x v="1"/>
    <x v="8"/>
    <n v="8"/>
    <n v="2355"/>
    <n v="10"/>
    <n v="16956"/>
    <x v="9221"/>
    <s v="Card"/>
    <x v="0"/>
    <n v="5"/>
    <n v="2023"/>
    <n v="7"/>
    <x v="10"/>
    <n v="3"/>
    <n v="28"/>
    <n v="3"/>
    <n v="2"/>
    <x v="5"/>
    <x v="1"/>
    <n v="188400"/>
    <n v="0.16"/>
  </r>
  <r>
    <x v="9383"/>
    <d v="2023-11-01T00:00:00"/>
    <s v="Customer_1679"/>
    <x v="3"/>
    <x v="1"/>
    <x v="1"/>
    <x v="1"/>
    <n v="5"/>
    <n v="4460"/>
    <n v="2"/>
    <n v="21854"/>
    <x v="9222"/>
    <s v="Cash"/>
    <x v="0"/>
    <n v="7"/>
    <n v="2023"/>
    <n v="11"/>
    <x v="6"/>
    <n v="4"/>
    <n v="44"/>
    <n v="1"/>
    <n v="3"/>
    <x v="6"/>
    <x v="1"/>
    <n v="44600"/>
    <n v="0.17"/>
  </r>
  <r>
    <x v="9384"/>
    <d v="2023-11-20T00:00:00"/>
    <s v="Customer_628"/>
    <x v="0"/>
    <x v="3"/>
    <x v="2"/>
    <x v="7"/>
    <n v="2"/>
    <n v="3771"/>
    <n v="22"/>
    <n v="5882.76"/>
    <x v="9223"/>
    <s v="Cash"/>
    <x v="2"/>
    <n v="6"/>
    <n v="2023"/>
    <n v="11"/>
    <x v="6"/>
    <n v="4"/>
    <n v="47"/>
    <n v="4"/>
    <n v="1"/>
    <x v="3"/>
    <x v="1"/>
    <n v="165924"/>
    <n v="0.14000000000000001"/>
  </r>
  <r>
    <x v="9385"/>
    <d v="2023-03-19T00:00:00"/>
    <s v="Customer_558"/>
    <x v="3"/>
    <x v="2"/>
    <x v="2"/>
    <x v="2"/>
    <n v="10"/>
    <n v="669"/>
    <n v="21"/>
    <n v="5285.1"/>
    <x v="9224"/>
    <s v="Cash"/>
    <x v="0"/>
    <n v="4"/>
    <n v="2023"/>
    <n v="3"/>
    <x v="9"/>
    <n v="1"/>
    <n v="12"/>
    <n v="4"/>
    <n v="0"/>
    <x v="2"/>
    <x v="0"/>
    <n v="140490"/>
    <n v="0.1"/>
  </r>
  <r>
    <x v="9386"/>
    <d v="2023-07-27T00:00:00"/>
    <s v="Customer_130"/>
    <x v="1"/>
    <x v="2"/>
    <x v="2"/>
    <x v="5"/>
    <n v="8"/>
    <n v="506"/>
    <n v="2"/>
    <n v="3967.04"/>
    <x v="9225"/>
    <s v="Card"/>
    <x v="0"/>
    <n v="7"/>
    <n v="2023"/>
    <n v="7"/>
    <x v="10"/>
    <n v="3"/>
    <n v="30"/>
    <n v="5"/>
    <n v="4"/>
    <x v="4"/>
    <x v="1"/>
    <n v="8096"/>
    <n v="0.1"/>
  </r>
  <r>
    <x v="9387"/>
    <d v="2023-11-05T00:00:00"/>
    <s v="Customer_1912"/>
    <x v="3"/>
    <x v="0"/>
    <x v="2"/>
    <x v="2"/>
    <n v="5"/>
    <n v="1804"/>
    <n v="15"/>
    <n v="7667"/>
    <x v="9226"/>
    <s v="Card"/>
    <x v="0"/>
    <n v="2"/>
    <n v="2023"/>
    <n v="11"/>
    <x v="6"/>
    <n v="4"/>
    <n v="45"/>
    <n v="2"/>
    <n v="0"/>
    <x v="2"/>
    <x v="0"/>
    <n v="135300"/>
    <n v="7.0000000000000007E-2"/>
  </r>
  <r>
    <x v="9388"/>
    <d v="2023-09-23T00:00:00"/>
    <s v="Customer_1135"/>
    <x v="2"/>
    <x v="3"/>
    <x v="1"/>
    <x v="8"/>
    <n v="1"/>
    <n v="594"/>
    <n v="15"/>
    <n v="504.9"/>
    <x v="9227"/>
    <s v="UPI"/>
    <x v="0"/>
    <n v="1"/>
    <n v="2023"/>
    <n v="9"/>
    <x v="5"/>
    <n v="3"/>
    <n v="38"/>
    <n v="4"/>
    <n v="6"/>
    <x v="0"/>
    <x v="0"/>
    <n v="8910"/>
    <n v="0.16"/>
  </r>
  <r>
    <x v="9389"/>
    <d v="2023-11-20T00:00:00"/>
    <s v="Customer_1193"/>
    <x v="1"/>
    <x v="0"/>
    <x v="0"/>
    <x v="0"/>
    <n v="3"/>
    <n v="4225"/>
    <n v="4"/>
    <n v="12168"/>
    <x v="9228"/>
    <s v="Cash"/>
    <x v="0"/>
    <n v="2"/>
    <n v="2023"/>
    <n v="11"/>
    <x v="6"/>
    <n v="4"/>
    <n v="47"/>
    <n v="4"/>
    <n v="1"/>
    <x v="3"/>
    <x v="1"/>
    <n v="50700"/>
    <n v="7.0000000000000007E-2"/>
  </r>
  <r>
    <x v="9390"/>
    <d v="2023-09-24T00:00:00"/>
    <s v="Customer_1214"/>
    <x v="3"/>
    <x v="2"/>
    <x v="1"/>
    <x v="3"/>
    <n v="3"/>
    <n v="4962"/>
    <n v="19"/>
    <n v="12057.66"/>
    <x v="9229"/>
    <s v="Card"/>
    <x v="1"/>
    <n v="1"/>
    <n v="2023"/>
    <n v="9"/>
    <x v="5"/>
    <n v="3"/>
    <n v="39"/>
    <n v="5"/>
    <n v="0"/>
    <x v="2"/>
    <x v="0"/>
    <n v="282834"/>
    <n v="0.14000000000000001"/>
  </r>
  <r>
    <x v="9391"/>
    <d v="2023-09-23T00:00:00"/>
    <s v="Customer_413"/>
    <x v="1"/>
    <x v="2"/>
    <x v="2"/>
    <x v="7"/>
    <n v="6"/>
    <n v="1165"/>
    <n v="18"/>
    <n v="5731.8"/>
    <x v="9230"/>
    <s v="UPI"/>
    <x v="0"/>
    <n v="4"/>
    <n v="2023"/>
    <n v="9"/>
    <x v="5"/>
    <n v="3"/>
    <n v="38"/>
    <n v="4"/>
    <n v="6"/>
    <x v="0"/>
    <x v="0"/>
    <n v="125820"/>
    <n v="0.08"/>
  </r>
  <r>
    <x v="9392"/>
    <d v="2023-05-01T00:00:00"/>
    <s v="Customer_1931"/>
    <x v="3"/>
    <x v="2"/>
    <x v="1"/>
    <x v="8"/>
    <n v="6"/>
    <n v="974"/>
    <n v="24"/>
    <n v="4441.4399999999996"/>
    <x v="9231"/>
    <s v="UPI"/>
    <x v="0"/>
    <n v="1"/>
    <n v="2023"/>
    <n v="5"/>
    <x v="11"/>
    <n v="2"/>
    <n v="18"/>
    <n v="1"/>
    <n v="1"/>
    <x v="3"/>
    <x v="1"/>
    <n v="140256"/>
    <n v="0.18"/>
  </r>
  <r>
    <x v="9393"/>
    <d v="2023-01-13T00:00:00"/>
    <s v="Customer_453"/>
    <x v="0"/>
    <x v="2"/>
    <x v="1"/>
    <x v="3"/>
    <n v="1"/>
    <n v="615"/>
    <n v="11"/>
    <n v="547.35"/>
    <x v="9232"/>
    <s v="UPI"/>
    <x v="1"/>
    <n v="6"/>
    <n v="2023"/>
    <n v="1"/>
    <x v="0"/>
    <n v="1"/>
    <n v="2"/>
    <n v="2"/>
    <n v="5"/>
    <x v="1"/>
    <x v="1"/>
    <n v="6765"/>
    <n v="0.09"/>
  </r>
  <r>
    <x v="9394"/>
    <d v="2023-02-25T00:00:00"/>
    <s v="Customer_1422"/>
    <x v="0"/>
    <x v="3"/>
    <x v="2"/>
    <x v="5"/>
    <n v="6"/>
    <n v="2161"/>
    <n v="15"/>
    <n v="11021.1"/>
    <x v="9233"/>
    <s v="UPI"/>
    <x v="0"/>
    <n v="2"/>
    <n v="2023"/>
    <n v="2"/>
    <x v="3"/>
    <n v="1"/>
    <n v="8"/>
    <n v="4"/>
    <n v="6"/>
    <x v="0"/>
    <x v="0"/>
    <n v="194490"/>
    <n v="0.18"/>
  </r>
  <r>
    <x v="9395"/>
    <d v="2023-08-15T00:00:00"/>
    <s v="Customer_822"/>
    <x v="1"/>
    <x v="0"/>
    <x v="0"/>
    <x v="6"/>
    <n v="6"/>
    <n v="1065"/>
    <n v="12"/>
    <n v="5623.2"/>
    <x v="9234"/>
    <s v="Cash"/>
    <x v="0"/>
    <n v="6"/>
    <n v="2023"/>
    <n v="8"/>
    <x v="4"/>
    <n v="3"/>
    <n v="33"/>
    <n v="3"/>
    <n v="2"/>
    <x v="5"/>
    <x v="1"/>
    <n v="76680"/>
    <n v="0.18"/>
  </r>
  <r>
    <x v="9396"/>
    <d v="2023-06-23T00:00:00"/>
    <s v="Customer_968"/>
    <x v="1"/>
    <x v="2"/>
    <x v="1"/>
    <x v="3"/>
    <n v="6"/>
    <n v="4033"/>
    <n v="24"/>
    <n v="18390.48"/>
    <x v="9235"/>
    <s v="UPI"/>
    <x v="2"/>
    <n v="7"/>
    <n v="2023"/>
    <n v="6"/>
    <x v="7"/>
    <n v="2"/>
    <n v="25"/>
    <n v="4"/>
    <n v="5"/>
    <x v="1"/>
    <x v="1"/>
    <n v="580752"/>
    <n v="0.13"/>
  </r>
  <r>
    <x v="9397"/>
    <d v="2023-05-05T00:00:00"/>
    <s v="Customer_386"/>
    <x v="3"/>
    <x v="2"/>
    <x v="1"/>
    <x v="3"/>
    <n v="8"/>
    <n v="1108"/>
    <n v="9"/>
    <n v="8066.24"/>
    <x v="9236"/>
    <s v="UPI"/>
    <x v="2"/>
    <n v="1"/>
    <n v="2023"/>
    <n v="5"/>
    <x v="11"/>
    <n v="2"/>
    <n v="18"/>
    <n v="1"/>
    <n v="5"/>
    <x v="1"/>
    <x v="1"/>
    <n v="79776"/>
    <n v="0.1"/>
  </r>
  <r>
    <x v="9398"/>
    <d v="2023-09-19T00:00:00"/>
    <s v="Customer_997"/>
    <x v="3"/>
    <x v="1"/>
    <x v="2"/>
    <x v="2"/>
    <n v="5"/>
    <n v="3947"/>
    <n v="11"/>
    <n v="17564.150000000001"/>
    <x v="9237"/>
    <s v="Cash"/>
    <x v="0"/>
    <n v="5"/>
    <n v="2023"/>
    <n v="9"/>
    <x v="5"/>
    <n v="3"/>
    <n v="38"/>
    <n v="4"/>
    <n v="2"/>
    <x v="5"/>
    <x v="1"/>
    <n v="217085"/>
    <n v="0.19"/>
  </r>
  <r>
    <x v="9399"/>
    <d v="2023-06-10T00:00:00"/>
    <s v="Customer_1129"/>
    <x v="0"/>
    <x v="1"/>
    <x v="0"/>
    <x v="4"/>
    <n v="2"/>
    <n v="223"/>
    <n v="18"/>
    <n v="365.72"/>
    <x v="9238"/>
    <s v="UPI"/>
    <x v="0"/>
    <n v="1"/>
    <n v="2023"/>
    <n v="6"/>
    <x v="7"/>
    <n v="2"/>
    <n v="23"/>
    <n v="2"/>
    <n v="6"/>
    <x v="0"/>
    <x v="0"/>
    <n v="8028"/>
    <n v="0.1"/>
  </r>
  <r>
    <x v="9400"/>
    <d v="2023-07-11T00:00:00"/>
    <s v="Customer_1123"/>
    <x v="2"/>
    <x v="1"/>
    <x v="1"/>
    <x v="8"/>
    <n v="8"/>
    <n v="1557"/>
    <n v="18"/>
    <n v="10213.92"/>
    <x v="9239"/>
    <s v="UPI"/>
    <x v="2"/>
    <n v="2"/>
    <n v="2023"/>
    <n v="7"/>
    <x v="10"/>
    <n v="3"/>
    <n v="28"/>
    <n v="3"/>
    <n v="2"/>
    <x v="5"/>
    <x v="1"/>
    <n v="224208"/>
    <n v="0.19"/>
  </r>
  <r>
    <x v="9401"/>
    <d v="2023-06-23T00:00:00"/>
    <s v="Customer_1028"/>
    <x v="0"/>
    <x v="0"/>
    <x v="0"/>
    <x v="0"/>
    <n v="7"/>
    <n v="2938"/>
    <n v="0"/>
    <n v="20566"/>
    <x v="9240"/>
    <s v="Card"/>
    <x v="1"/>
    <n v="7"/>
    <n v="2023"/>
    <n v="6"/>
    <x v="7"/>
    <n v="2"/>
    <n v="25"/>
    <n v="4"/>
    <n v="5"/>
    <x v="1"/>
    <x v="1"/>
    <n v="0"/>
    <n v="0.09"/>
  </r>
  <r>
    <x v="9402"/>
    <d v="2023-08-17T00:00:00"/>
    <s v="Customer_861"/>
    <x v="3"/>
    <x v="1"/>
    <x v="1"/>
    <x v="1"/>
    <n v="6"/>
    <n v="595"/>
    <n v="22"/>
    <n v="2784.6"/>
    <x v="9241"/>
    <s v="UPI"/>
    <x v="0"/>
    <n v="7"/>
    <n v="2023"/>
    <n v="8"/>
    <x v="4"/>
    <n v="3"/>
    <n v="33"/>
    <n v="3"/>
    <n v="4"/>
    <x v="4"/>
    <x v="1"/>
    <n v="78540"/>
    <n v="0.13"/>
  </r>
  <r>
    <x v="9403"/>
    <d v="2023-05-22T00:00:00"/>
    <s v="Customer_1864"/>
    <x v="2"/>
    <x v="0"/>
    <x v="1"/>
    <x v="3"/>
    <n v="9"/>
    <n v="4714"/>
    <n v="1"/>
    <n v="42001.74"/>
    <x v="9242"/>
    <s v="Cash"/>
    <x v="1"/>
    <n v="4"/>
    <n v="2023"/>
    <n v="5"/>
    <x v="11"/>
    <n v="2"/>
    <n v="21"/>
    <n v="4"/>
    <n v="1"/>
    <x v="3"/>
    <x v="1"/>
    <n v="42426"/>
    <n v="0.11"/>
  </r>
  <r>
    <x v="9404"/>
    <d v="2023-08-12T00:00:00"/>
    <s v="Customer_532"/>
    <x v="3"/>
    <x v="0"/>
    <x v="1"/>
    <x v="1"/>
    <n v="4"/>
    <n v="658"/>
    <n v="5"/>
    <n v="2500.4"/>
    <x v="9243"/>
    <s v="Cash"/>
    <x v="2"/>
    <n v="2"/>
    <n v="2023"/>
    <n v="8"/>
    <x v="4"/>
    <n v="3"/>
    <n v="32"/>
    <n v="2"/>
    <n v="6"/>
    <x v="0"/>
    <x v="0"/>
    <n v="13160"/>
    <n v="0.09"/>
  </r>
  <r>
    <x v="9405"/>
    <d v="2023-12-12T00:00:00"/>
    <s v="Customer_1914"/>
    <x v="3"/>
    <x v="2"/>
    <x v="2"/>
    <x v="5"/>
    <n v="3"/>
    <n v="1221"/>
    <n v="29"/>
    <n v="2600.73"/>
    <x v="9244"/>
    <s v="UPI"/>
    <x v="0"/>
    <n v="6"/>
    <n v="2023"/>
    <n v="12"/>
    <x v="2"/>
    <n v="4"/>
    <n v="50"/>
    <n v="3"/>
    <n v="2"/>
    <x v="5"/>
    <x v="1"/>
    <n v="106227"/>
    <n v="0.15"/>
  </r>
  <r>
    <x v="9406"/>
    <d v="2023-07-11T00:00:00"/>
    <s v="Customer_1445"/>
    <x v="2"/>
    <x v="2"/>
    <x v="0"/>
    <x v="4"/>
    <n v="10"/>
    <n v="4090"/>
    <n v="8"/>
    <n v="37628"/>
    <x v="9245"/>
    <s v="Card"/>
    <x v="0"/>
    <n v="5"/>
    <n v="2023"/>
    <n v="7"/>
    <x v="10"/>
    <n v="3"/>
    <n v="28"/>
    <n v="3"/>
    <n v="2"/>
    <x v="5"/>
    <x v="1"/>
    <n v="327200"/>
    <n v="0.18"/>
  </r>
  <r>
    <x v="9407"/>
    <d v="2023-06-23T00:00:00"/>
    <s v="Customer_1069"/>
    <x v="0"/>
    <x v="2"/>
    <x v="2"/>
    <x v="5"/>
    <n v="4"/>
    <n v="4366"/>
    <n v="17"/>
    <n v="14495.12"/>
    <x v="9246"/>
    <s v="UPI"/>
    <x v="1"/>
    <n v="4"/>
    <n v="2023"/>
    <n v="6"/>
    <x v="7"/>
    <n v="2"/>
    <n v="25"/>
    <n v="4"/>
    <n v="5"/>
    <x v="1"/>
    <x v="1"/>
    <n v="296888"/>
    <n v="0.08"/>
  </r>
  <r>
    <x v="9408"/>
    <d v="2023-03-08T00:00:00"/>
    <s v="Customer_1937"/>
    <x v="3"/>
    <x v="2"/>
    <x v="0"/>
    <x v="6"/>
    <n v="8"/>
    <n v="3159"/>
    <n v="24"/>
    <n v="19206.72"/>
    <x v="9247"/>
    <s v="Cash"/>
    <x v="1"/>
    <n v="6"/>
    <n v="2023"/>
    <n v="3"/>
    <x v="9"/>
    <n v="1"/>
    <n v="10"/>
    <n v="2"/>
    <n v="3"/>
    <x v="6"/>
    <x v="1"/>
    <n v="606528"/>
    <n v="0.13"/>
  </r>
  <r>
    <x v="9409"/>
    <d v="2023-06-15T00:00:00"/>
    <s v="Customer_708"/>
    <x v="1"/>
    <x v="1"/>
    <x v="1"/>
    <x v="3"/>
    <n v="3"/>
    <n v="4916"/>
    <n v="13"/>
    <n v="12830.76"/>
    <x v="9248"/>
    <s v="UPI"/>
    <x v="2"/>
    <n v="2"/>
    <n v="2023"/>
    <n v="6"/>
    <x v="7"/>
    <n v="2"/>
    <n v="24"/>
    <n v="3"/>
    <n v="4"/>
    <x v="4"/>
    <x v="1"/>
    <n v="191724"/>
    <n v="0.14000000000000001"/>
  </r>
  <r>
    <x v="9410"/>
    <d v="2023-10-30T00:00:00"/>
    <s v="Customer_644"/>
    <x v="3"/>
    <x v="0"/>
    <x v="0"/>
    <x v="4"/>
    <n v="4"/>
    <n v="1610"/>
    <n v="7"/>
    <n v="5989.2"/>
    <x v="9249"/>
    <s v="Cash"/>
    <x v="2"/>
    <n v="3"/>
    <n v="2023"/>
    <n v="10"/>
    <x v="1"/>
    <n v="4"/>
    <n v="44"/>
    <n v="5"/>
    <n v="1"/>
    <x v="3"/>
    <x v="1"/>
    <n v="45080"/>
    <n v="0.18"/>
  </r>
  <r>
    <x v="9411"/>
    <d v="2023-07-10T00:00:00"/>
    <s v="Customer_1434"/>
    <x v="2"/>
    <x v="2"/>
    <x v="1"/>
    <x v="8"/>
    <n v="6"/>
    <n v="3181"/>
    <n v="8"/>
    <n v="17559.12"/>
    <x v="9250"/>
    <s v="UPI"/>
    <x v="2"/>
    <n v="1"/>
    <n v="2023"/>
    <n v="7"/>
    <x v="10"/>
    <n v="3"/>
    <n v="28"/>
    <n v="3"/>
    <n v="1"/>
    <x v="3"/>
    <x v="1"/>
    <n v="152688"/>
    <n v="0.13"/>
  </r>
  <r>
    <x v="9412"/>
    <d v="2023-10-15T00:00:00"/>
    <s v="Customer_447"/>
    <x v="0"/>
    <x v="0"/>
    <x v="2"/>
    <x v="2"/>
    <n v="8"/>
    <n v="3701"/>
    <n v="12"/>
    <n v="26055.040000000001"/>
    <x v="9251"/>
    <s v="UPI"/>
    <x v="0"/>
    <n v="5"/>
    <n v="2023"/>
    <n v="10"/>
    <x v="1"/>
    <n v="4"/>
    <n v="42"/>
    <n v="3"/>
    <n v="0"/>
    <x v="2"/>
    <x v="0"/>
    <n v="355296"/>
    <n v="0.13"/>
  </r>
  <r>
    <x v="9413"/>
    <d v="2023-08-15T00:00:00"/>
    <s v="Customer_1222"/>
    <x v="1"/>
    <x v="0"/>
    <x v="2"/>
    <x v="7"/>
    <n v="1"/>
    <n v="3247"/>
    <n v="3"/>
    <n v="3149.59"/>
    <x v="9252"/>
    <s v="UPI"/>
    <x v="2"/>
    <n v="7"/>
    <n v="2023"/>
    <n v="8"/>
    <x v="4"/>
    <n v="3"/>
    <n v="33"/>
    <n v="3"/>
    <n v="2"/>
    <x v="5"/>
    <x v="1"/>
    <n v="9741"/>
    <n v="0.05"/>
  </r>
  <r>
    <x v="9414"/>
    <d v="2023-12-10T00:00:00"/>
    <s v="Customer_333"/>
    <x v="3"/>
    <x v="0"/>
    <x v="0"/>
    <x v="6"/>
    <n v="8"/>
    <n v="4624"/>
    <n v="2"/>
    <n v="36252.160000000003"/>
    <x v="9253"/>
    <s v="UPI"/>
    <x v="2"/>
    <n v="3"/>
    <n v="2023"/>
    <n v="12"/>
    <x v="2"/>
    <n v="4"/>
    <n v="50"/>
    <n v="3"/>
    <n v="0"/>
    <x v="2"/>
    <x v="0"/>
    <n v="73984"/>
    <n v="7.0000000000000007E-2"/>
  </r>
  <r>
    <x v="9415"/>
    <d v="2023-03-02T00:00:00"/>
    <s v="Customer_1421"/>
    <x v="3"/>
    <x v="3"/>
    <x v="1"/>
    <x v="8"/>
    <n v="7"/>
    <n v="3392"/>
    <n v="26"/>
    <n v="17570.560000000001"/>
    <x v="9254"/>
    <s v="Cash"/>
    <x v="0"/>
    <n v="5"/>
    <n v="2023"/>
    <n v="3"/>
    <x v="9"/>
    <n v="1"/>
    <n v="9"/>
    <n v="1"/>
    <n v="4"/>
    <x v="4"/>
    <x v="1"/>
    <n v="617344"/>
    <n v="0.05"/>
  </r>
  <r>
    <x v="9416"/>
    <d v="2023-02-12T00:00:00"/>
    <s v="Customer_755"/>
    <x v="0"/>
    <x v="0"/>
    <x v="1"/>
    <x v="1"/>
    <n v="10"/>
    <n v="4495"/>
    <n v="28"/>
    <n v="32364"/>
    <x v="9255"/>
    <s v="UPI"/>
    <x v="1"/>
    <n v="6"/>
    <n v="2023"/>
    <n v="2"/>
    <x v="3"/>
    <n v="1"/>
    <n v="7"/>
    <n v="3"/>
    <n v="0"/>
    <x v="2"/>
    <x v="0"/>
    <n v="1258600"/>
    <n v="0.2"/>
  </r>
  <r>
    <x v="9417"/>
    <d v="2023-08-16T00:00:00"/>
    <s v="Customer_1349"/>
    <x v="1"/>
    <x v="0"/>
    <x v="0"/>
    <x v="6"/>
    <n v="7"/>
    <n v="3567"/>
    <n v="28"/>
    <n v="17977.68"/>
    <x v="9256"/>
    <s v="Cash"/>
    <x v="2"/>
    <n v="1"/>
    <n v="2023"/>
    <n v="8"/>
    <x v="4"/>
    <n v="3"/>
    <n v="33"/>
    <n v="3"/>
    <n v="3"/>
    <x v="6"/>
    <x v="1"/>
    <n v="699132"/>
    <n v="0.09"/>
  </r>
  <r>
    <x v="9418"/>
    <d v="2023-02-24T00:00:00"/>
    <s v="Customer_1919"/>
    <x v="2"/>
    <x v="2"/>
    <x v="2"/>
    <x v="2"/>
    <n v="4"/>
    <n v="4016"/>
    <n v="7"/>
    <n v="14939.52"/>
    <x v="9257"/>
    <s v="Card"/>
    <x v="2"/>
    <n v="4"/>
    <n v="2023"/>
    <n v="2"/>
    <x v="3"/>
    <n v="1"/>
    <n v="8"/>
    <n v="4"/>
    <n v="5"/>
    <x v="1"/>
    <x v="1"/>
    <n v="112448"/>
    <n v="0.15"/>
  </r>
  <r>
    <x v="9419"/>
    <d v="2023-06-30T00:00:00"/>
    <s v="Customer_916"/>
    <x v="1"/>
    <x v="1"/>
    <x v="1"/>
    <x v="8"/>
    <n v="3"/>
    <n v="1353"/>
    <n v="12"/>
    <n v="3571.92"/>
    <x v="9258"/>
    <s v="Card"/>
    <x v="0"/>
    <n v="1"/>
    <n v="2023"/>
    <n v="6"/>
    <x v="7"/>
    <n v="2"/>
    <n v="26"/>
    <n v="5"/>
    <n v="5"/>
    <x v="1"/>
    <x v="1"/>
    <n v="48708"/>
    <n v="0.08"/>
  </r>
  <r>
    <x v="9420"/>
    <d v="2023-12-31T00:00:00"/>
    <s v="Customer_908"/>
    <x v="2"/>
    <x v="0"/>
    <x v="0"/>
    <x v="6"/>
    <n v="3"/>
    <n v="1936"/>
    <n v="12"/>
    <n v="5111.04"/>
    <x v="9259"/>
    <s v="Card"/>
    <x v="0"/>
    <n v="2"/>
    <n v="2023"/>
    <n v="12"/>
    <x v="2"/>
    <n v="4"/>
    <n v="53"/>
    <n v="6"/>
    <n v="0"/>
    <x v="2"/>
    <x v="0"/>
    <n v="69696"/>
    <n v="0.16"/>
  </r>
  <r>
    <x v="9421"/>
    <d v="2023-12-21T00:00:00"/>
    <s v="Customer_1526"/>
    <x v="3"/>
    <x v="3"/>
    <x v="0"/>
    <x v="0"/>
    <n v="8"/>
    <n v="3486"/>
    <n v="9"/>
    <n v="25378.080000000002"/>
    <x v="9260"/>
    <s v="Card"/>
    <x v="2"/>
    <n v="7"/>
    <n v="2023"/>
    <n v="12"/>
    <x v="2"/>
    <n v="4"/>
    <n v="51"/>
    <n v="4"/>
    <n v="4"/>
    <x v="4"/>
    <x v="1"/>
    <n v="250992"/>
    <n v="0.12"/>
  </r>
  <r>
    <x v="9422"/>
    <d v="2023-05-26T00:00:00"/>
    <s v="Customer_480"/>
    <x v="1"/>
    <x v="2"/>
    <x v="2"/>
    <x v="7"/>
    <n v="8"/>
    <n v="1370"/>
    <n v="13"/>
    <n v="9535.2000000000007"/>
    <x v="9261"/>
    <s v="UPI"/>
    <x v="2"/>
    <n v="3"/>
    <n v="2023"/>
    <n v="5"/>
    <x v="11"/>
    <n v="2"/>
    <n v="21"/>
    <n v="4"/>
    <n v="5"/>
    <x v="1"/>
    <x v="1"/>
    <n v="142480"/>
    <n v="0.19"/>
  </r>
  <r>
    <x v="9423"/>
    <d v="2023-11-09T00:00:00"/>
    <s v="Customer_2"/>
    <x v="0"/>
    <x v="2"/>
    <x v="1"/>
    <x v="3"/>
    <n v="9"/>
    <n v="3208"/>
    <n v="23"/>
    <n v="22231.439999999999"/>
    <x v="9262"/>
    <s v="Cash"/>
    <x v="0"/>
    <n v="3"/>
    <n v="2023"/>
    <n v="11"/>
    <x v="6"/>
    <n v="4"/>
    <n v="45"/>
    <n v="2"/>
    <n v="4"/>
    <x v="4"/>
    <x v="1"/>
    <n v="664056"/>
    <n v="7.0000000000000007E-2"/>
  </r>
  <r>
    <x v="9424"/>
    <d v="2023-09-26T00:00:00"/>
    <s v="Customer_813"/>
    <x v="3"/>
    <x v="1"/>
    <x v="0"/>
    <x v="0"/>
    <n v="4"/>
    <n v="3102"/>
    <n v="21"/>
    <n v="9802.32"/>
    <x v="9263"/>
    <s v="UPI"/>
    <x v="0"/>
    <n v="6"/>
    <n v="2023"/>
    <n v="9"/>
    <x v="5"/>
    <n v="3"/>
    <n v="39"/>
    <n v="5"/>
    <n v="2"/>
    <x v="5"/>
    <x v="1"/>
    <n v="260568"/>
    <n v="0.13"/>
  </r>
  <r>
    <x v="9425"/>
    <d v="2023-10-25T00:00:00"/>
    <s v="Customer_1099"/>
    <x v="0"/>
    <x v="3"/>
    <x v="0"/>
    <x v="6"/>
    <n v="8"/>
    <n v="4212"/>
    <n v="1"/>
    <n v="33359.040000000001"/>
    <x v="9264"/>
    <s v="Card"/>
    <x v="1"/>
    <n v="7"/>
    <n v="2023"/>
    <n v="10"/>
    <x v="1"/>
    <n v="4"/>
    <n v="43"/>
    <n v="4"/>
    <n v="3"/>
    <x v="6"/>
    <x v="1"/>
    <n v="33696"/>
    <n v="0.18"/>
  </r>
  <r>
    <x v="9426"/>
    <d v="2023-12-14T00:00:00"/>
    <s v="Customer_1986"/>
    <x v="1"/>
    <x v="0"/>
    <x v="1"/>
    <x v="3"/>
    <n v="2"/>
    <n v="1627"/>
    <n v="30"/>
    <n v="2277.8000000000002"/>
    <x v="9265"/>
    <s v="Card"/>
    <x v="0"/>
    <n v="7"/>
    <n v="2023"/>
    <n v="12"/>
    <x v="2"/>
    <n v="4"/>
    <n v="50"/>
    <n v="3"/>
    <n v="4"/>
    <x v="4"/>
    <x v="1"/>
    <n v="97620"/>
    <n v="0.09"/>
  </r>
  <r>
    <x v="9427"/>
    <d v="2023-05-04T00:00:00"/>
    <s v="Customer_1733"/>
    <x v="0"/>
    <x v="3"/>
    <x v="2"/>
    <x v="5"/>
    <n v="10"/>
    <n v="1683"/>
    <n v="3"/>
    <n v="16325.1"/>
    <x v="9266"/>
    <s v="Card"/>
    <x v="1"/>
    <n v="4"/>
    <n v="2023"/>
    <n v="5"/>
    <x v="11"/>
    <n v="2"/>
    <n v="18"/>
    <n v="1"/>
    <n v="4"/>
    <x v="4"/>
    <x v="1"/>
    <n v="50490"/>
    <n v="0.14000000000000001"/>
  </r>
  <r>
    <x v="9428"/>
    <d v="2023-08-10T00:00:00"/>
    <s v="Customer_1608"/>
    <x v="2"/>
    <x v="3"/>
    <x v="1"/>
    <x v="8"/>
    <n v="7"/>
    <n v="399"/>
    <n v="15"/>
    <n v="2374.0500000000002"/>
    <x v="9267"/>
    <s v="Card"/>
    <x v="0"/>
    <n v="5"/>
    <n v="2023"/>
    <n v="8"/>
    <x v="4"/>
    <n v="3"/>
    <n v="32"/>
    <n v="2"/>
    <n v="4"/>
    <x v="4"/>
    <x v="1"/>
    <n v="41895"/>
    <n v="0.05"/>
  </r>
  <r>
    <x v="9429"/>
    <d v="2023-02-21T00:00:00"/>
    <s v="Customer_1892"/>
    <x v="1"/>
    <x v="0"/>
    <x v="2"/>
    <x v="2"/>
    <n v="4"/>
    <n v="1139"/>
    <n v="10"/>
    <n v="4100.3999999999996"/>
    <x v="9268"/>
    <s v="Cash"/>
    <x v="0"/>
    <n v="7"/>
    <n v="2023"/>
    <n v="2"/>
    <x v="3"/>
    <n v="1"/>
    <n v="8"/>
    <n v="4"/>
    <n v="2"/>
    <x v="5"/>
    <x v="1"/>
    <n v="45560"/>
    <n v="0.06"/>
  </r>
  <r>
    <x v="9430"/>
    <d v="2023-03-26T00:00:00"/>
    <s v="Customer_776"/>
    <x v="3"/>
    <x v="1"/>
    <x v="2"/>
    <x v="7"/>
    <n v="10"/>
    <n v="4492"/>
    <n v="4"/>
    <n v="43123.199999999997"/>
    <x v="9269"/>
    <s v="Card"/>
    <x v="2"/>
    <n v="5"/>
    <n v="2023"/>
    <n v="3"/>
    <x v="9"/>
    <n v="1"/>
    <n v="13"/>
    <n v="5"/>
    <n v="0"/>
    <x v="2"/>
    <x v="0"/>
    <n v="179680"/>
    <n v="0.16"/>
  </r>
  <r>
    <x v="9431"/>
    <d v="2023-09-22T00:00:00"/>
    <s v="Customer_1887"/>
    <x v="0"/>
    <x v="0"/>
    <x v="2"/>
    <x v="5"/>
    <n v="5"/>
    <n v="4031"/>
    <n v="5"/>
    <n v="19147.25"/>
    <x v="9270"/>
    <s v="Card"/>
    <x v="1"/>
    <n v="5"/>
    <n v="2023"/>
    <n v="9"/>
    <x v="5"/>
    <n v="3"/>
    <n v="38"/>
    <n v="4"/>
    <n v="5"/>
    <x v="1"/>
    <x v="1"/>
    <n v="100775"/>
    <n v="0.19"/>
  </r>
  <r>
    <x v="9432"/>
    <d v="2023-10-01T00:00:00"/>
    <s v="Customer_1221"/>
    <x v="3"/>
    <x v="2"/>
    <x v="1"/>
    <x v="3"/>
    <n v="2"/>
    <n v="1207"/>
    <n v="8"/>
    <n v="2220.88"/>
    <x v="9271"/>
    <s v="Card"/>
    <x v="1"/>
    <n v="5"/>
    <n v="2023"/>
    <n v="10"/>
    <x v="1"/>
    <n v="4"/>
    <n v="40"/>
    <n v="1"/>
    <n v="0"/>
    <x v="2"/>
    <x v="0"/>
    <n v="19312"/>
    <n v="0.18"/>
  </r>
  <r>
    <x v="9433"/>
    <d v="2023-05-12T00:00:00"/>
    <s v="Customer_1141"/>
    <x v="0"/>
    <x v="3"/>
    <x v="0"/>
    <x v="0"/>
    <n v="6"/>
    <n v="160"/>
    <n v="8"/>
    <n v="883.2"/>
    <x v="4744"/>
    <s v="Card"/>
    <x v="1"/>
    <n v="4"/>
    <n v="2023"/>
    <n v="5"/>
    <x v="11"/>
    <n v="2"/>
    <n v="19"/>
    <n v="2"/>
    <n v="5"/>
    <x v="1"/>
    <x v="1"/>
    <n v="7680"/>
    <n v="0.2"/>
  </r>
  <r>
    <x v="9434"/>
    <d v="2023-09-26T00:00:00"/>
    <s v="Customer_1241"/>
    <x v="3"/>
    <x v="2"/>
    <x v="0"/>
    <x v="6"/>
    <n v="2"/>
    <n v="315"/>
    <n v="7"/>
    <n v="585.9"/>
    <x v="9272"/>
    <s v="Cash"/>
    <x v="1"/>
    <n v="7"/>
    <n v="2023"/>
    <n v="9"/>
    <x v="5"/>
    <n v="3"/>
    <n v="39"/>
    <n v="5"/>
    <n v="2"/>
    <x v="5"/>
    <x v="1"/>
    <n v="4410"/>
    <n v="0.09"/>
  </r>
  <r>
    <x v="9435"/>
    <d v="2023-04-29T00:00:00"/>
    <s v="Customer_699"/>
    <x v="3"/>
    <x v="1"/>
    <x v="0"/>
    <x v="6"/>
    <n v="6"/>
    <n v="1840"/>
    <n v="11"/>
    <n v="9825.6"/>
    <x v="9273"/>
    <s v="Card"/>
    <x v="2"/>
    <n v="5"/>
    <n v="2023"/>
    <n v="4"/>
    <x v="8"/>
    <n v="2"/>
    <n v="17"/>
    <n v="5"/>
    <n v="6"/>
    <x v="0"/>
    <x v="0"/>
    <n v="121440"/>
    <n v="0.18"/>
  </r>
  <r>
    <x v="9436"/>
    <d v="2023-12-01T00:00:00"/>
    <s v="Customer_776"/>
    <x v="3"/>
    <x v="3"/>
    <x v="2"/>
    <x v="2"/>
    <n v="9"/>
    <n v="3079"/>
    <n v="5"/>
    <n v="26325.45"/>
    <x v="9274"/>
    <s v="Card"/>
    <x v="0"/>
    <n v="6"/>
    <n v="2023"/>
    <n v="12"/>
    <x v="2"/>
    <n v="4"/>
    <n v="48"/>
    <n v="1"/>
    <n v="5"/>
    <x v="1"/>
    <x v="1"/>
    <n v="138555"/>
    <n v="0.19"/>
  </r>
  <r>
    <x v="9437"/>
    <d v="2023-09-11T00:00:00"/>
    <s v="Customer_1703"/>
    <x v="1"/>
    <x v="0"/>
    <x v="1"/>
    <x v="8"/>
    <n v="3"/>
    <n v="4535"/>
    <n v="14"/>
    <n v="11700.3"/>
    <x v="9275"/>
    <s v="Cash"/>
    <x v="1"/>
    <n v="7"/>
    <n v="2023"/>
    <n v="9"/>
    <x v="5"/>
    <n v="3"/>
    <n v="37"/>
    <n v="3"/>
    <n v="1"/>
    <x v="3"/>
    <x v="1"/>
    <n v="190470"/>
    <n v="0.14000000000000001"/>
  </r>
  <r>
    <x v="9438"/>
    <d v="2023-10-26T00:00:00"/>
    <s v="Customer_211"/>
    <x v="1"/>
    <x v="1"/>
    <x v="2"/>
    <x v="5"/>
    <n v="10"/>
    <n v="4185"/>
    <n v="27"/>
    <n v="30550.5"/>
    <x v="9276"/>
    <s v="Cash"/>
    <x v="1"/>
    <n v="6"/>
    <n v="2023"/>
    <n v="10"/>
    <x v="1"/>
    <n v="4"/>
    <n v="43"/>
    <n v="4"/>
    <n v="4"/>
    <x v="4"/>
    <x v="1"/>
    <n v="1129950"/>
    <n v="0.14000000000000001"/>
  </r>
  <r>
    <x v="9439"/>
    <d v="2023-10-07T00:00:00"/>
    <s v="Customer_1616"/>
    <x v="1"/>
    <x v="3"/>
    <x v="1"/>
    <x v="8"/>
    <n v="6"/>
    <n v="2005"/>
    <n v="2"/>
    <n v="11789.4"/>
    <x v="9277"/>
    <s v="Cash"/>
    <x v="0"/>
    <n v="1"/>
    <n v="2023"/>
    <n v="10"/>
    <x v="1"/>
    <n v="4"/>
    <n v="40"/>
    <n v="1"/>
    <n v="6"/>
    <x v="0"/>
    <x v="0"/>
    <n v="24060"/>
    <n v="0.05"/>
  </r>
  <r>
    <x v="9440"/>
    <d v="2023-02-26T00:00:00"/>
    <s v="Customer_1824"/>
    <x v="0"/>
    <x v="1"/>
    <x v="0"/>
    <x v="6"/>
    <n v="1"/>
    <n v="2906"/>
    <n v="12"/>
    <n v="2557.2800000000002"/>
    <x v="9278"/>
    <s v="Card"/>
    <x v="2"/>
    <n v="1"/>
    <n v="2023"/>
    <n v="2"/>
    <x v="3"/>
    <n v="1"/>
    <n v="9"/>
    <n v="5"/>
    <n v="0"/>
    <x v="2"/>
    <x v="0"/>
    <n v="34872"/>
    <n v="0.16"/>
  </r>
  <r>
    <x v="9441"/>
    <d v="2023-01-03T00:00:00"/>
    <s v="Customer_1173"/>
    <x v="3"/>
    <x v="2"/>
    <x v="1"/>
    <x v="3"/>
    <n v="3"/>
    <n v="3118"/>
    <n v="1"/>
    <n v="9260.4599999999991"/>
    <x v="9279"/>
    <s v="UPI"/>
    <x v="1"/>
    <n v="6"/>
    <n v="2023"/>
    <n v="1"/>
    <x v="0"/>
    <n v="1"/>
    <n v="1"/>
    <n v="1"/>
    <n v="2"/>
    <x v="5"/>
    <x v="1"/>
    <n v="9354"/>
    <n v="0.14000000000000001"/>
  </r>
  <r>
    <x v="9442"/>
    <d v="2023-09-12T00:00:00"/>
    <s v="Customer_1467"/>
    <x v="3"/>
    <x v="3"/>
    <x v="2"/>
    <x v="2"/>
    <n v="1"/>
    <n v="3959"/>
    <n v="6"/>
    <n v="3721.46"/>
    <x v="9280"/>
    <s v="Card"/>
    <x v="0"/>
    <n v="5"/>
    <n v="2023"/>
    <n v="9"/>
    <x v="5"/>
    <n v="3"/>
    <n v="37"/>
    <n v="3"/>
    <n v="2"/>
    <x v="5"/>
    <x v="1"/>
    <n v="23754"/>
    <n v="0.1"/>
  </r>
  <r>
    <x v="9443"/>
    <d v="2023-03-03T00:00:00"/>
    <s v="Customer_107"/>
    <x v="3"/>
    <x v="0"/>
    <x v="0"/>
    <x v="0"/>
    <n v="10"/>
    <n v="161"/>
    <n v="11"/>
    <n v="1432.9"/>
    <x v="9281"/>
    <s v="Card"/>
    <x v="0"/>
    <n v="2"/>
    <n v="2023"/>
    <n v="3"/>
    <x v="9"/>
    <n v="1"/>
    <n v="9"/>
    <n v="1"/>
    <n v="5"/>
    <x v="1"/>
    <x v="1"/>
    <n v="17710"/>
    <n v="0.13"/>
  </r>
  <r>
    <x v="9444"/>
    <d v="2023-11-20T00:00:00"/>
    <s v="Customer_1694"/>
    <x v="3"/>
    <x v="3"/>
    <x v="2"/>
    <x v="5"/>
    <n v="8"/>
    <n v="2620"/>
    <n v="17"/>
    <n v="17396.8"/>
    <x v="9282"/>
    <s v="UPI"/>
    <x v="2"/>
    <n v="7"/>
    <n v="2023"/>
    <n v="11"/>
    <x v="6"/>
    <n v="4"/>
    <n v="47"/>
    <n v="4"/>
    <n v="1"/>
    <x v="3"/>
    <x v="1"/>
    <n v="356320"/>
    <n v="0.14000000000000001"/>
  </r>
  <r>
    <x v="9445"/>
    <d v="2023-12-27T00:00:00"/>
    <s v="Customer_1235"/>
    <x v="3"/>
    <x v="0"/>
    <x v="1"/>
    <x v="1"/>
    <n v="2"/>
    <n v="3052"/>
    <n v="27"/>
    <n v="4455.92"/>
    <x v="9283"/>
    <s v="Cash"/>
    <x v="2"/>
    <n v="1"/>
    <n v="2023"/>
    <n v="12"/>
    <x v="2"/>
    <n v="4"/>
    <n v="52"/>
    <n v="5"/>
    <n v="3"/>
    <x v="6"/>
    <x v="1"/>
    <n v="164808"/>
    <n v="0.17"/>
  </r>
  <r>
    <x v="9446"/>
    <d v="2023-03-05T00:00:00"/>
    <s v="Customer_593"/>
    <x v="2"/>
    <x v="2"/>
    <x v="0"/>
    <x v="0"/>
    <n v="3"/>
    <n v="1256"/>
    <n v="18"/>
    <n v="3089.76"/>
    <x v="9284"/>
    <s v="UPI"/>
    <x v="2"/>
    <n v="3"/>
    <n v="2023"/>
    <n v="3"/>
    <x v="9"/>
    <n v="1"/>
    <n v="10"/>
    <n v="2"/>
    <n v="0"/>
    <x v="2"/>
    <x v="0"/>
    <n v="67824"/>
    <n v="0.06"/>
  </r>
  <r>
    <x v="9447"/>
    <d v="2023-09-07T00:00:00"/>
    <s v="Customer_999"/>
    <x v="1"/>
    <x v="1"/>
    <x v="1"/>
    <x v="3"/>
    <n v="8"/>
    <n v="990"/>
    <n v="5"/>
    <n v="7524"/>
    <x v="9285"/>
    <s v="Cash"/>
    <x v="0"/>
    <n v="7"/>
    <n v="2023"/>
    <n v="9"/>
    <x v="5"/>
    <n v="3"/>
    <n v="36"/>
    <n v="2"/>
    <n v="4"/>
    <x v="4"/>
    <x v="1"/>
    <n v="39600"/>
    <n v="0.15"/>
  </r>
  <r>
    <x v="9448"/>
    <d v="2023-04-05T00:00:00"/>
    <s v="Customer_1039"/>
    <x v="3"/>
    <x v="2"/>
    <x v="0"/>
    <x v="0"/>
    <n v="4"/>
    <n v="2308"/>
    <n v="16"/>
    <n v="7754.88"/>
    <x v="9286"/>
    <s v="Card"/>
    <x v="2"/>
    <n v="7"/>
    <n v="2023"/>
    <n v="4"/>
    <x v="8"/>
    <n v="2"/>
    <n v="14"/>
    <n v="2"/>
    <n v="3"/>
    <x v="6"/>
    <x v="1"/>
    <n v="147712"/>
    <n v="0.14000000000000001"/>
  </r>
  <r>
    <x v="9449"/>
    <d v="2023-02-10T00:00:00"/>
    <s v="Customer_1000"/>
    <x v="1"/>
    <x v="2"/>
    <x v="2"/>
    <x v="7"/>
    <n v="2"/>
    <n v="4895"/>
    <n v="25"/>
    <n v="7342.5"/>
    <x v="9287"/>
    <s v="Card"/>
    <x v="1"/>
    <n v="1"/>
    <n v="2023"/>
    <n v="2"/>
    <x v="3"/>
    <n v="1"/>
    <n v="6"/>
    <n v="2"/>
    <n v="5"/>
    <x v="1"/>
    <x v="1"/>
    <n v="244750"/>
    <n v="0.2"/>
  </r>
  <r>
    <x v="9450"/>
    <d v="2023-10-07T00:00:00"/>
    <s v="Customer_1935"/>
    <x v="1"/>
    <x v="0"/>
    <x v="1"/>
    <x v="8"/>
    <n v="2"/>
    <n v="4452"/>
    <n v="20"/>
    <n v="7123.2"/>
    <x v="9288"/>
    <s v="Cash"/>
    <x v="0"/>
    <n v="7"/>
    <n v="2023"/>
    <n v="10"/>
    <x v="1"/>
    <n v="4"/>
    <n v="40"/>
    <n v="1"/>
    <n v="6"/>
    <x v="0"/>
    <x v="0"/>
    <n v="178080"/>
    <n v="0.15"/>
  </r>
  <r>
    <x v="9451"/>
    <d v="2023-03-22T00:00:00"/>
    <s v="Customer_757"/>
    <x v="2"/>
    <x v="3"/>
    <x v="1"/>
    <x v="1"/>
    <n v="5"/>
    <n v="1348"/>
    <n v="7"/>
    <n v="6268.2"/>
    <x v="9289"/>
    <s v="Card"/>
    <x v="1"/>
    <n v="1"/>
    <n v="2023"/>
    <n v="3"/>
    <x v="9"/>
    <n v="1"/>
    <n v="12"/>
    <n v="4"/>
    <n v="3"/>
    <x v="6"/>
    <x v="1"/>
    <n v="47180"/>
    <n v="0.06"/>
  </r>
  <r>
    <x v="9452"/>
    <d v="2023-03-22T00:00:00"/>
    <s v="Customer_1850"/>
    <x v="0"/>
    <x v="2"/>
    <x v="2"/>
    <x v="7"/>
    <n v="6"/>
    <n v="4436"/>
    <n v="27"/>
    <n v="19429.68"/>
    <x v="9290"/>
    <s v="Cash"/>
    <x v="2"/>
    <n v="2"/>
    <n v="2023"/>
    <n v="3"/>
    <x v="9"/>
    <n v="1"/>
    <n v="12"/>
    <n v="4"/>
    <n v="3"/>
    <x v="6"/>
    <x v="1"/>
    <n v="718632"/>
    <n v="0.13"/>
  </r>
  <r>
    <x v="9453"/>
    <d v="2023-04-25T00:00:00"/>
    <s v="Customer_85"/>
    <x v="2"/>
    <x v="2"/>
    <x v="0"/>
    <x v="4"/>
    <n v="5"/>
    <n v="1834"/>
    <n v="26"/>
    <n v="6785.8"/>
    <x v="9291"/>
    <s v="UPI"/>
    <x v="1"/>
    <n v="1"/>
    <n v="2023"/>
    <n v="4"/>
    <x v="8"/>
    <n v="2"/>
    <n v="17"/>
    <n v="5"/>
    <n v="2"/>
    <x v="5"/>
    <x v="1"/>
    <n v="238420"/>
    <n v="0.09"/>
  </r>
  <r>
    <x v="9454"/>
    <d v="2023-01-14T00:00:00"/>
    <s v="Customer_1910"/>
    <x v="3"/>
    <x v="1"/>
    <x v="2"/>
    <x v="2"/>
    <n v="8"/>
    <n v="1446"/>
    <n v="16"/>
    <n v="9717.1200000000008"/>
    <x v="9292"/>
    <s v="UPI"/>
    <x v="1"/>
    <n v="2"/>
    <n v="2023"/>
    <n v="1"/>
    <x v="0"/>
    <n v="1"/>
    <n v="2"/>
    <n v="2"/>
    <n v="6"/>
    <x v="0"/>
    <x v="0"/>
    <n v="185088"/>
    <n v="0.18"/>
  </r>
  <r>
    <x v="9455"/>
    <d v="2023-12-24T00:00:00"/>
    <s v="Customer_1552"/>
    <x v="2"/>
    <x v="3"/>
    <x v="2"/>
    <x v="7"/>
    <n v="2"/>
    <n v="2969"/>
    <n v="10"/>
    <n v="5344.2"/>
    <x v="9293"/>
    <s v="Cash"/>
    <x v="2"/>
    <n v="2"/>
    <n v="2023"/>
    <n v="12"/>
    <x v="2"/>
    <n v="4"/>
    <n v="52"/>
    <n v="5"/>
    <n v="0"/>
    <x v="2"/>
    <x v="0"/>
    <n v="59380"/>
    <n v="7.0000000000000007E-2"/>
  </r>
  <r>
    <x v="9456"/>
    <d v="2023-06-07T00:00:00"/>
    <s v="Customer_143"/>
    <x v="2"/>
    <x v="2"/>
    <x v="1"/>
    <x v="3"/>
    <n v="3"/>
    <n v="796"/>
    <n v="1"/>
    <n v="2364.12"/>
    <x v="9294"/>
    <s v="Card"/>
    <x v="1"/>
    <n v="3"/>
    <n v="2023"/>
    <n v="6"/>
    <x v="7"/>
    <n v="2"/>
    <n v="23"/>
    <n v="2"/>
    <n v="3"/>
    <x v="6"/>
    <x v="1"/>
    <n v="2388"/>
    <n v="0.09"/>
  </r>
  <r>
    <x v="9457"/>
    <d v="2023-12-24T00:00:00"/>
    <s v="Customer_444"/>
    <x v="1"/>
    <x v="0"/>
    <x v="0"/>
    <x v="4"/>
    <n v="7"/>
    <n v="3823"/>
    <n v="12"/>
    <n v="23549.68"/>
    <x v="9295"/>
    <s v="Card"/>
    <x v="2"/>
    <n v="4"/>
    <n v="2023"/>
    <n v="12"/>
    <x v="2"/>
    <n v="4"/>
    <n v="52"/>
    <n v="5"/>
    <n v="0"/>
    <x v="2"/>
    <x v="0"/>
    <n v="321132"/>
    <n v="0.19"/>
  </r>
  <r>
    <x v="9458"/>
    <d v="2023-01-02T00:00:00"/>
    <s v="Customer_344"/>
    <x v="0"/>
    <x v="3"/>
    <x v="1"/>
    <x v="8"/>
    <n v="2"/>
    <n v="910"/>
    <n v="28"/>
    <n v="1310.4000000000001"/>
    <x v="9296"/>
    <s v="Card"/>
    <x v="2"/>
    <n v="3"/>
    <n v="2023"/>
    <n v="1"/>
    <x v="0"/>
    <n v="1"/>
    <n v="1"/>
    <n v="1"/>
    <n v="1"/>
    <x v="3"/>
    <x v="1"/>
    <n v="50960"/>
    <n v="0.14000000000000001"/>
  </r>
  <r>
    <x v="9459"/>
    <d v="2023-11-26T00:00:00"/>
    <s v="Customer_1877"/>
    <x v="3"/>
    <x v="1"/>
    <x v="1"/>
    <x v="1"/>
    <n v="10"/>
    <n v="1708"/>
    <n v="22"/>
    <n v="13322.4"/>
    <x v="9297"/>
    <s v="Cash"/>
    <x v="1"/>
    <n v="1"/>
    <n v="2023"/>
    <n v="11"/>
    <x v="6"/>
    <n v="4"/>
    <n v="48"/>
    <n v="5"/>
    <n v="0"/>
    <x v="2"/>
    <x v="0"/>
    <n v="375760"/>
    <n v="0.1"/>
  </r>
  <r>
    <x v="9460"/>
    <d v="2023-05-13T00:00:00"/>
    <s v="Customer_1193"/>
    <x v="1"/>
    <x v="2"/>
    <x v="1"/>
    <x v="3"/>
    <n v="10"/>
    <n v="3787"/>
    <n v="9"/>
    <n v="34461.699999999997"/>
    <x v="9298"/>
    <s v="UPI"/>
    <x v="1"/>
    <n v="7"/>
    <n v="2023"/>
    <n v="5"/>
    <x v="11"/>
    <n v="2"/>
    <n v="19"/>
    <n v="2"/>
    <n v="6"/>
    <x v="0"/>
    <x v="0"/>
    <n v="340830"/>
    <n v="7.0000000000000007E-2"/>
  </r>
  <r>
    <x v="9461"/>
    <d v="2023-04-27T00:00:00"/>
    <s v="Customer_1991"/>
    <x v="2"/>
    <x v="1"/>
    <x v="0"/>
    <x v="4"/>
    <n v="10"/>
    <n v="2908"/>
    <n v="8"/>
    <n v="26753.599999999999"/>
    <x v="9299"/>
    <s v="Cash"/>
    <x v="2"/>
    <n v="1"/>
    <n v="2023"/>
    <n v="4"/>
    <x v="8"/>
    <n v="2"/>
    <n v="17"/>
    <n v="5"/>
    <n v="4"/>
    <x v="4"/>
    <x v="1"/>
    <n v="232640"/>
    <n v="0.15"/>
  </r>
  <r>
    <x v="9462"/>
    <d v="2023-06-19T00:00:00"/>
    <s v="Customer_488"/>
    <x v="1"/>
    <x v="0"/>
    <x v="0"/>
    <x v="6"/>
    <n v="10"/>
    <n v="2207"/>
    <n v="28"/>
    <n v="15890.4"/>
    <x v="9300"/>
    <s v="Cash"/>
    <x v="0"/>
    <n v="4"/>
    <n v="2023"/>
    <n v="6"/>
    <x v="7"/>
    <n v="2"/>
    <n v="25"/>
    <n v="4"/>
    <n v="1"/>
    <x v="3"/>
    <x v="1"/>
    <n v="617960"/>
    <n v="0.19"/>
  </r>
  <r>
    <x v="9463"/>
    <d v="2023-03-05T00:00:00"/>
    <s v="Customer_219"/>
    <x v="0"/>
    <x v="2"/>
    <x v="2"/>
    <x v="2"/>
    <n v="6"/>
    <n v="2415"/>
    <n v="26"/>
    <n v="10722.6"/>
    <x v="9301"/>
    <s v="Cash"/>
    <x v="2"/>
    <n v="7"/>
    <n v="2023"/>
    <n v="3"/>
    <x v="9"/>
    <n v="1"/>
    <n v="10"/>
    <n v="2"/>
    <n v="0"/>
    <x v="2"/>
    <x v="0"/>
    <n v="376740"/>
    <n v="0.08"/>
  </r>
  <r>
    <x v="9464"/>
    <d v="2023-01-01T00:00:00"/>
    <s v="Customer_351"/>
    <x v="2"/>
    <x v="3"/>
    <x v="0"/>
    <x v="6"/>
    <n v="6"/>
    <n v="1853"/>
    <n v="19"/>
    <n v="9005.58"/>
    <x v="9302"/>
    <s v="Card"/>
    <x v="0"/>
    <n v="3"/>
    <n v="2023"/>
    <n v="1"/>
    <x v="0"/>
    <n v="1"/>
    <n v="1"/>
    <n v="1"/>
    <n v="0"/>
    <x v="2"/>
    <x v="0"/>
    <n v="211242"/>
    <n v="0.08"/>
  </r>
  <r>
    <x v="9465"/>
    <d v="2023-06-18T00:00:00"/>
    <s v="Customer_139"/>
    <x v="0"/>
    <x v="3"/>
    <x v="1"/>
    <x v="8"/>
    <n v="10"/>
    <n v="1602"/>
    <n v="11"/>
    <n v="14257.8"/>
    <x v="9303"/>
    <s v="Cash"/>
    <x v="2"/>
    <n v="6"/>
    <n v="2023"/>
    <n v="6"/>
    <x v="7"/>
    <n v="2"/>
    <n v="25"/>
    <n v="4"/>
    <n v="0"/>
    <x v="2"/>
    <x v="0"/>
    <n v="176220"/>
    <n v="0.09"/>
  </r>
  <r>
    <x v="9466"/>
    <d v="2023-07-26T00:00:00"/>
    <s v="Customer_412"/>
    <x v="3"/>
    <x v="2"/>
    <x v="1"/>
    <x v="1"/>
    <n v="8"/>
    <n v="3238"/>
    <n v="27"/>
    <n v="18909.919999999998"/>
    <x v="9304"/>
    <s v="Cash"/>
    <x v="2"/>
    <n v="3"/>
    <n v="2023"/>
    <n v="7"/>
    <x v="10"/>
    <n v="3"/>
    <n v="30"/>
    <n v="5"/>
    <n v="3"/>
    <x v="6"/>
    <x v="1"/>
    <n v="699408"/>
    <n v="0.17"/>
  </r>
  <r>
    <x v="9467"/>
    <d v="2023-03-01T00:00:00"/>
    <s v="Customer_993"/>
    <x v="1"/>
    <x v="2"/>
    <x v="1"/>
    <x v="1"/>
    <n v="7"/>
    <n v="845"/>
    <n v="19"/>
    <n v="4791.1499999999996"/>
    <x v="9305"/>
    <s v="Card"/>
    <x v="0"/>
    <n v="4"/>
    <n v="2023"/>
    <n v="3"/>
    <x v="9"/>
    <n v="1"/>
    <n v="9"/>
    <n v="1"/>
    <n v="3"/>
    <x v="6"/>
    <x v="1"/>
    <n v="112385"/>
    <n v="0.15"/>
  </r>
  <r>
    <x v="9468"/>
    <d v="2023-09-13T00:00:00"/>
    <s v="Customer_260"/>
    <x v="1"/>
    <x v="1"/>
    <x v="1"/>
    <x v="3"/>
    <n v="2"/>
    <n v="2274"/>
    <n v="30"/>
    <n v="3183.6"/>
    <x v="9306"/>
    <s v="UPI"/>
    <x v="2"/>
    <n v="5"/>
    <n v="2023"/>
    <n v="9"/>
    <x v="5"/>
    <n v="3"/>
    <n v="37"/>
    <n v="3"/>
    <n v="3"/>
    <x v="6"/>
    <x v="1"/>
    <n v="136440"/>
    <n v="0.16"/>
  </r>
  <r>
    <x v="9469"/>
    <d v="2023-08-16T00:00:00"/>
    <s v="Customer_462"/>
    <x v="3"/>
    <x v="2"/>
    <x v="1"/>
    <x v="3"/>
    <n v="7"/>
    <n v="546"/>
    <n v="12"/>
    <n v="3363.36"/>
    <x v="9307"/>
    <s v="UPI"/>
    <x v="2"/>
    <n v="1"/>
    <n v="2023"/>
    <n v="8"/>
    <x v="4"/>
    <n v="3"/>
    <n v="33"/>
    <n v="3"/>
    <n v="3"/>
    <x v="6"/>
    <x v="1"/>
    <n v="45864"/>
    <n v="0.1"/>
  </r>
  <r>
    <x v="9470"/>
    <d v="2023-08-31T00:00:00"/>
    <s v="Customer_616"/>
    <x v="0"/>
    <x v="2"/>
    <x v="2"/>
    <x v="5"/>
    <n v="1"/>
    <n v="4637"/>
    <n v="3"/>
    <n v="4497.8900000000003"/>
    <x v="9308"/>
    <s v="Cash"/>
    <x v="2"/>
    <n v="6"/>
    <n v="2023"/>
    <n v="8"/>
    <x v="4"/>
    <n v="3"/>
    <n v="35"/>
    <n v="5"/>
    <n v="4"/>
    <x v="4"/>
    <x v="1"/>
    <n v="13911"/>
    <n v="0.18"/>
  </r>
  <r>
    <x v="9471"/>
    <d v="2023-06-30T00:00:00"/>
    <s v="Customer_1167"/>
    <x v="3"/>
    <x v="3"/>
    <x v="0"/>
    <x v="6"/>
    <n v="7"/>
    <n v="949"/>
    <n v="23"/>
    <n v="5115.1099999999997"/>
    <x v="9309"/>
    <s v="Cash"/>
    <x v="0"/>
    <n v="5"/>
    <n v="2023"/>
    <n v="6"/>
    <x v="7"/>
    <n v="2"/>
    <n v="26"/>
    <n v="5"/>
    <n v="5"/>
    <x v="1"/>
    <x v="1"/>
    <n v="152789"/>
    <n v="0.16"/>
  </r>
  <r>
    <x v="9472"/>
    <d v="2023-04-20T00:00:00"/>
    <s v="Customer_1754"/>
    <x v="0"/>
    <x v="2"/>
    <x v="1"/>
    <x v="1"/>
    <n v="5"/>
    <n v="2256"/>
    <n v="20"/>
    <n v="9024"/>
    <x v="9310"/>
    <s v="Cash"/>
    <x v="1"/>
    <n v="4"/>
    <n v="2023"/>
    <n v="4"/>
    <x v="8"/>
    <n v="2"/>
    <n v="16"/>
    <n v="4"/>
    <n v="4"/>
    <x v="4"/>
    <x v="1"/>
    <n v="225600"/>
    <n v="7.0000000000000007E-2"/>
  </r>
  <r>
    <x v="9473"/>
    <d v="2023-05-27T00:00:00"/>
    <s v="Customer_1188"/>
    <x v="2"/>
    <x v="2"/>
    <x v="1"/>
    <x v="1"/>
    <n v="5"/>
    <n v="1332"/>
    <n v="11"/>
    <n v="5927.4"/>
    <x v="9311"/>
    <s v="Card"/>
    <x v="2"/>
    <n v="6"/>
    <n v="2023"/>
    <n v="5"/>
    <x v="11"/>
    <n v="2"/>
    <n v="21"/>
    <n v="4"/>
    <n v="6"/>
    <x v="0"/>
    <x v="0"/>
    <n v="73260"/>
    <n v="0.06"/>
  </r>
  <r>
    <x v="9474"/>
    <d v="2023-11-29T00:00:00"/>
    <s v="Customer_364"/>
    <x v="1"/>
    <x v="1"/>
    <x v="2"/>
    <x v="2"/>
    <n v="1"/>
    <n v="4439"/>
    <n v="9"/>
    <n v="4039.49"/>
    <x v="9312"/>
    <s v="Card"/>
    <x v="2"/>
    <n v="4"/>
    <n v="2023"/>
    <n v="11"/>
    <x v="6"/>
    <n v="4"/>
    <n v="48"/>
    <n v="5"/>
    <n v="3"/>
    <x v="6"/>
    <x v="1"/>
    <n v="39951"/>
    <n v="0.09"/>
  </r>
  <r>
    <x v="9475"/>
    <d v="2023-02-09T00:00:00"/>
    <s v="Customer_1001"/>
    <x v="1"/>
    <x v="1"/>
    <x v="2"/>
    <x v="2"/>
    <n v="5"/>
    <n v="3740"/>
    <n v="24"/>
    <n v="14212"/>
    <x v="9313"/>
    <s v="Card"/>
    <x v="1"/>
    <n v="1"/>
    <n v="2023"/>
    <n v="2"/>
    <x v="3"/>
    <n v="1"/>
    <n v="6"/>
    <n v="2"/>
    <n v="4"/>
    <x v="4"/>
    <x v="1"/>
    <n v="448800"/>
    <n v="0.09"/>
  </r>
  <r>
    <x v="9476"/>
    <d v="2023-07-31T00:00:00"/>
    <s v="Customer_693"/>
    <x v="1"/>
    <x v="1"/>
    <x v="1"/>
    <x v="3"/>
    <n v="6"/>
    <n v="4946"/>
    <n v="4"/>
    <n v="28488.959999999999"/>
    <x v="9314"/>
    <s v="Card"/>
    <x v="0"/>
    <n v="4"/>
    <n v="2023"/>
    <n v="7"/>
    <x v="10"/>
    <n v="3"/>
    <n v="31"/>
    <n v="6"/>
    <n v="1"/>
    <x v="3"/>
    <x v="1"/>
    <n v="118704"/>
    <n v="0.16"/>
  </r>
  <r>
    <x v="9477"/>
    <d v="2023-05-09T00:00:00"/>
    <s v="Customer_681"/>
    <x v="0"/>
    <x v="1"/>
    <x v="2"/>
    <x v="2"/>
    <n v="8"/>
    <n v="3334"/>
    <n v="0"/>
    <n v="26672"/>
    <x v="9315"/>
    <s v="UPI"/>
    <x v="2"/>
    <n v="3"/>
    <n v="2023"/>
    <n v="5"/>
    <x v="11"/>
    <n v="2"/>
    <n v="19"/>
    <n v="2"/>
    <n v="2"/>
    <x v="5"/>
    <x v="1"/>
    <n v="0"/>
    <n v="7.0000000000000007E-2"/>
  </r>
  <r>
    <x v="9478"/>
    <d v="2023-10-21T00:00:00"/>
    <s v="Customer_1125"/>
    <x v="3"/>
    <x v="3"/>
    <x v="0"/>
    <x v="4"/>
    <n v="9"/>
    <n v="2637"/>
    <n v="3"/>
    <n v="23021.01"/>
    <x v="9316"/>
    <s v="UPI"/>
    <x v="0"/>
    <n v="4"/>
    <n v="2023"/>
    <n v="10"/>
    <x v="1"/>
    <n v="4"/>
    <n v="42"/>
    <n v="3"/>
    <n v="6"/>
    <x v="0"/>
    <x v="0"/>
    <n v="71199"/>
    <n v="0.13"/>
  </r>
  <r>
    <x v="9479"/>
    <d v="2023-03-31T00:00:00"/>
    <s v="Customer_140"/>
    <x v="0"/>
    <x v="1"/>
    <x v="2"/>
    <x v="2"/>
    <n v="7"/>
    <n v="336"/>
    <n v="1"/>
    <n v="2328.48"/>
    <x v="9317"/>
    <s v="UPI"/>
    <x v="2"/>
    <n v="5"/>
    <n v="2023"/>
    <n v="3"/>
    <x v="9"/>
    <n v="1"/>
    <n v="13"/>
    <n v="5"/>
    <n v="5"/>
    <x v="1"/>
    <x v="1"/>
    <n v="2352"/>
    <n v="0.09"/>
  </r>
  <r>
    <x v="9480"/>
    <d v="2023-12-07T00:00:00"/>
    <s v="Customer_436"/>
    <x v="1"/>
    <x v="0"/>
    <x v="2"/>
    <x v="5"/>
    <n v="7"/>
    <n v="4596"/>
    <n v="28"/>
    <n v="23163.84"/>
    <x v="9318"/>
    <s v="UPI"/>
    <x v="0"/>
    <n v="4"/>
    <n v="2023"/>
    <n v="12"/>
    <x v="2"/>
    <n v="4"/>
    <n v="49"/>
    <n v="2"/>
    <n v="4"/>
    <x v="4"/>
    <x v="1"/>
    <n v="900816"/>
    <n v="0.19"/>
  </r>
  <r>
    <x v="9481"/>
    <d v="2023-07-29T00:00:00"/>
    <s v="Customer_1164"/>
    <x v="2"/>
    <x v="0"/>
    <x v="0"/>
    <x v="6"/>
    <n v="5"/>
    <n v="1209"/>
    <n v="19"/>
    <n v="4896.45"/>
    <x v="9319"/>
    <s v="UPI"/>
    <x v="2"/>
    <n v="6"/>
    <n v="2023"/>
    <n v="7"/>
    <x v="10"/>
    <n v="3"/>
    <n v="30"/>
    <n v="5"/>
    <n v="6"/>
    <x v="0"/>
    <x v="0"/>
    <n v="114855"/>
    <n v="0.1"/>
  </r>
  <r>
    <x v="9482"/>
    <d v="2023-03-24T00:00:00"/>
    <s v="Customer_506"/>
    <x v="3"/>
    <x v="0"/>
    <x v="0"/>
    <x v="6"/>
    <n v="8"/>
    <n v="2124"/>
    <n v="16"/>
    <n v="14273.28"/>
    <x v="9320"/>
    <s v="UPI"/>
    <x v="0"/>
    <n v="3"/>
    <n v="2023"/>
    <n v="3"/>
    <x v="9"/>
    <n v="1"/>
    <n v="12"/>
    <n v="4"/>
    <n v="5"/>
    <x v="1"/>
    <x v="1"/>
    <n v="271872"/>
    <n v="0.16"/>
  </r>
  <r>
    <x v="9483"/>
    <d v="2023-06-14T00:00:00"/>
    <s v="Customer_1595"/>
    <x v="2"/>
    <x v="1"/>
    <x v="1"/>
    <x v="8"/>
    <n v="7"/>
    <n v="1837"/>
    <n v="29"/>
    <n v="9129.89"/>
    <x v="9321"/>
    <s v="Cash"/>
    <x v="1"/>
    <n v="3"/>
    <n v="2023"/>
    <n v="6"/>
    <x v="7"/>
    <n v="2"/>
    <n v="24"/>
    <n v="3"/>
    <n v="3"/>
    <x v="6"/>
    <x v="1"/>
    <n v="372911"/>
    <n v="0.09"/>
  </r>
  <r>
    <x v="9484"/>
    <d v="2023-02-10T00:00:00"/>
    <s v="Customer_80"/>
    <x v="0"/>
    <x v="0"/>
    <x v="1"/>
    <x v="1"/>
    <n v="10"/>
    <n v="534"/>
    <n v="12"/>
    <n v="4699.2"/>
    <x v="9322"/>
    <s v="UPI"/>
    <x v="0"/>
    <n v="3"/>
    <n v="2023"/>
    <n v="2"/>
    <x v="3"/>
    <n v="1"/>
    <n v="6"/>
    <n v="2"/>
    <n v="5"/>
    <x v="1"/>
    <x v="1"/>
    <n v="64080"/>
    <n v="0.14000000000000001"/>
  </r>
  <r>
    <x v="9485"/>
    <d v="2023-05-05T00:00:00"/>
    <s v="Customer_585"/>
    <x v="2"/>
    <x v="3"/>
    <x v="0"/>
    <x v="4"/>
    <n v="9"/>
    <n v="3047"/>
    <n v="1"/>
    <n v="27148.77"/>
    <x v="9323"/>
    <s v="UPI"/>
    <x v="1"/>
    <n v="1"/>
    <n v="2023"/>
    <n v="5"/>
    <x v="11"/>
    <n v="2"/>
    <n v="18"/>
    <n v="1"/>
    <n v="5"/>
    <x v="1"/>
    <x v="1"/>
    <n v="27423"/>
    <n v="0.15"/>
  </r>
  <r>
    <x v="9486"/>
    <d v="2023-12-06T00:00:00"/>
    <s v="Customer_1946"/>
    <x v="2"/>
    <x v="1"/>
    <x v="1"/>
    <x v="8"/>
    <n v="6"/>
    <n v="356"/>
    <n v="20"/>
    <n v="1708.8"/>
    <x v="9324"/>
    <s v="UPI"/>
    <x v="1"/>
    <n v="5"/>
    <n v="2023"/>
    <n v="12"/>
    <x v="2"/>
    <n v="4"/>
    <n v="49"/>
    <n v="2"/>
    <n v="3"/>
    <x v="6"/>
    <x v="1"/>
    <n v="42720"/>
    <n v="7.0000000000000007E-2"/>
  </r>
  <r>
    <x v="9487"/>
    <d v="2023-09-14T00:00:00"/>
    <s v="Customer_915"/>
    <x v="0"/>
    <x v="0"/>
    <x v="2"/>
    <x v="7"/>
    <n v="1"/>
    <n v="2660"/>
    <n v="16"/>
    <n v="2234.4"/>
    <x v="9325"/>
    <s v="UPI"/>
    <x v="1"/>
    <n v="7"/>
    <n v="2023"/>
    <n v="9"/>
    <x v="5"/>
    <n v="3"/>
    <n v="37"/>
    <n v="3"/>
    <n v="4"/>
    <x v="4"/>
    <x v="1"/>
    <n v="42560"/>
    <n v="0.17"/>
  </r>
  <r>
    <x v="9488"/>
    <d v="2023-11-29T00:00:00"/>
    <s v="Customer_53"/>
    <x v="1"/>
    <x v="1"/>
    <x v="1"/>
    <x v="3"/>
    <n v="2"/>
    <n v="405"/>
    <n v="9"/>
    <n v="737.1"/>
    <x v="9326"/>
    <s v="Card"/>
    <x v="1"/>
    <n v="2"/>
    <n v="2023"/>
    <n v="11"/>
    <x v="6"/>
    <n v="4"/>
    <n v="48"/>
    <n v="5"/>
    <n v="3"/>
    <x v="6"/>
    <x v="1"/>
    <n v="7290"/>
    <n v="0.15"/>
  </r>
  <r>
    <x v="9489"/>
    <d v="2023-05-18T00:00:00"/>
    <s v="Customer_360"/>
    <x v="1"/>
    <x v="3"/>
    <x v="2"/>
    <x v="7"/>
    <n v="5"/>
    <n v="1952"/>
    <n v="0"/>
    <n v="9760"/>
    <x v="9327"/>
    <s v="Cash"/>
    <x v="2"/>
    <n v="7"/>
    <n v="2023"/>
    <n v="5"/>
    <x v="11"/>
    <n v="2"/>
    <n v="20"/>
    <n v="3"/>
    <n v="4"/>
    <x v="4"/>
    <x v="1"/>
    <n v="0"/>
    <n v="0.16"/>
  </r>
  <r>
    <x v="9490"/>
    <d v="2023-12-24T00:00:00"/>
    <s v="Customer_965"/>
    <x v="1"/>
    <x v="0"/>
    <x v="2"/>
    <x v="2"/>
    <n v="3"/>
    <n v="3864"/>
    <n v="19"/>
    <n v="9389.52"/>
    <x v="9328"/>
    <s v="Cash"/>
    <x v="2"/>
    <n v="4"/>
    <n v="2023"/>
    <n v="12"/>
    <x v="2"/>
    <n v="4"/>
    <n v="52"/>
    <n v="5"/>
    <n v="0"/>
    <x v="2"/>
    <x v="0"/>
    <n v="220248"/>
    <n v="0.13"/>
  </r>
  <r>
    <x v="9491"/>
    <d v="2023-05-23T00:00:00"/>
    <s v="Customer_536"/>
    <x v="1"/>
    <x v="3"/>
    <x v="2"/>
    <x v="5"/>
    <n v="5"/>
    <n v="4332"/>
    <n v="20"/>
    <n v="17328"/>
    <x v="9329"/>
    <s v="UPI"/>
    <x v="1"/>
    <n v="6"/>
    <n v="2023"/>
    <n v="5"/>
    <x v="11"/>
    <n v="2"/>
    <n v="21"/>
    <n v="4"/>
    <n v="2"/>
    <x v="5"/>
    <x v="1"/>
    <n v="433200"/>
    <n v="0.13"/>
  </r>
  <r>
    <x v="9492"/>
    <d v="2023-01-18T00:00:00"/>
    <s v="Customer_1992"/>
    <x v="0"/>
    <x v="2"/>
    <x v="2"/>
    <x v="2"/>
    <n v="10"/>
    <n v="742"/>
    <n v="24"/>
    <n v="5639.2"/>
    <x v="9330"/>
    <s v="UPI"/>
    <x v="1"/>
    <n v="7"/>
    <n v="2023"/>
    <n v="1"/>
    <x v="0"/>
    <n v="1"/>
    <n v="3"/>
    <n v="3"/>
    <n v="3"/>
    <x v="6"/>
    <x v="1"/>
    <n v="178080"/>
    <n v="0.19"/>
  </r>
  <r>
    <x v="9493"/>
    <d v="2023-11-28T00:00:00"/>
    <s v="Customer_1384"/>
    <x v="2"/>
    <x v="0"/>
    <x v="2"/>
    <x v="7"/>
    <n v="9"/>
    <n v="2604"/>
    <n v="7"/>
    <n v="21795.48"/>
    <x v="9331"/>
    <s v="Cash"/>
    <x v="1"/>
    <n v="4"/>
    <n v="2023"/>
    <n v="11"/>
    <x v="6"/>
    <n v="4"/>
    <n v="48"/>
    <n v="5"/>
    <n v="2"/>
    <x v="5"/>
    <x v="1"/>
    <n v="164052"/>
    <n v="0.13"/>
  </r>
  <r>
    <x v="9494"/>
    <d v="2023-07-22T00:00:00"/>
    <s v="Customer_762"/>
    <x v="0"/>
    <x v="1"/>
    <x v="0"/>
    <x v="4"/>
    <n v="5"/>
    <n v="4531"/>
    <n v="29"/>
    <n v="16085.05"/>
    <x v="9032"/>
    <s v="Card"/>
    <x v="1"/>
    <n v="5"/>
    <n v="2023"/>
    <n v="7"/>
    <x v="10"/>
    <n v="3"/>
    <n v="29"/>
    <n v="4"/>
    <n v="6"/>
    <x v="0"/>
    <x v="0"/>
    <n v="656995"/>
    <n v="0.16"/>
  </r>
  <r>
    <x v="9495"/>
    <d v="2023-12-07T00:00:00"/>
    <s v="Customer_791"/>
    <x v="0"/>
    <x v="2"/>
    <x v="0"/>
    <x v="4"/>
    <n v="10"/>
    <n v="4921"/>
    <n v="16"/>
    <n v="41336.400000000001"/>
    <x v="9332"/>
    <s v="UPI"/>
    <x v="0"/>
    <n v="2"/>
    <n v="2023"/>
    <n v="12"/>
    <x v="2"/>
    <n v="4"/>
    <n v="49"/>
    <n v="2"/>
    <n v="4"/>
    <x v="4"/>
    <x v="1"/>
    <n v="787360"/>
    <n v="0.18"/>
  </r>
  <r>
    <x v="9496"/>
    <d v="2023-05-07T00:00:00"/>
    <s v="Customer_1622"/>
    <x v="0"/>
    <x v="2"/>
    <x v="0"/>
    <x v="6"/>
    <n v="3"/>
    <n v="2316"/>
    <n v="1"/>
    <n v="6878.52"/>
    <x v="9333"/>
    <s v="Cash"/>
    <x v="2"/>
    <n v="6"/>
    <n v="2023"/>
    <n v="5"/>
    <x v="11"/>
    <n v="2"/>
    <n v="19"/>
    <n v="2"/>
    <n v="0"/>
    <x v="2"/>
    <x v="0"/>
    <n v="6948"/>
    <n v="0.15"/>
  </r>
  <r>
    <x v="9497"/>
    <d v="2023-02-06T00:00:00"/>
    <s v="Customer_1658"/>
    <x v="2"/>
    <x v="1"/>
    <x v="1"/>
    <x v="8"/>
    <n v="6"/>
    <n v="4163"/>
    <n v="16"/>
    <n v="20981.52"/>
    <x v="9334"/>
    <s v="UPI"/>
    <x v="0"/>
    <n v="1"/>
    <n v="2023"/>
    <n v="2"/>
    <x v="3"/>
    <n v="1"/>
    <n v="6"/>
    <n v="2"/>
    <n v="1"/>
    <x v="3"/>
    <x v="1"/>
    <n v="399648"/>
    <n v="0.2"/>
  </r>
  <r>
    <x v="9498"/>
    <d v="2023-04-15T00:00:00"/>
    <s v="Customer_1017"/>
    <x v="3"/>
    <x v="0"/>
    <x v="0"/>
    <x v="6"/>
    <n v="3"/>
    <n v="189"/>
    <n v="10"/>
    <n v="510.3"/>
    <x v="9335"/>
    <s v="Cash"/>
    <x v="2"/>
    <n v="7"/>
    <n v="2023"/>
    <n v="4"/>
    <x v="8"/>
    <n v="2"/>
    <n v="15"/>
    <n v="3"/>
    <n v="6"/>
    <x v="0"/>
    <x v="0"/>
    <n v="5670"/>
    <n v="0.05"/>
  </r>
  <r>
    <x v="9499"/>
    <d v="2023-01-01T00:00:00"/>
    <s v="Customer_21"/>
    <x v="3"/>
    <x v="2"/>
    <x v="2"/>
    <x v="7"/>
    <n v="8"/>
    <n v="731"/>
    <n v="27"/>
    <n v="4269.04"/>
    <x v="9336"/>
    <s v="Card"/>
    <x v="0"/>
    <n v="4"/>
    <n v="2023"/>
    <n v="1"/>
    <x v="0"/>
    <n v="1"/>
    <n v="1"/>
    <n v="1"/>
    <n v="0"/>
    <x v="2"/>
    <x v="0"/>
    <n v="157896"/>
    <n v="0.18"/>
  </r>
  <r>
    <x v="9500"/>
    <d v="2023-06-04T00:00:00"/>
    <s v="Customer_523"/>
    <x v="3"/>
    <x v="2"/>
    <x v="0"/>
    <x v="6"/>
    <n v="1"/>
    <n v="4558"/>
    <n v="15"/>
    <n v="3874.3"/>
    <x v="9337"/>
    <s v="Card"/>
    <x v="1"/>
    <n v="3"/>
    <n v="2023"/>
    <n v="6"/>
    <x v="7"/>
    <n v="2"/>
    <n v="23"/>
    <n v="2"/>
    <n v="0"/>
    <x v="2"/>
    <x v="0"/>
    <n v="68370"/>
    <n v="0.15"/>
  </r>
  <r>
    <x v="9501"/>
    <d v="2023-08-02T00:00:00"/>
    <s v="Customer_1274"/>
    <x v="3"/>
    <x v="2"/>
    <x v="1"/>
    <x v="8"/>
    <n v="9"/>
    <n v="1426"/>
    <n v="0"/>
    <n v="12834"/>
    <x v="9338"/>
    <s v="Cash"/>
    <x v="2"/>
    <n v="5"/>
    <n v="2023"/>
    <n v="8"/>
    <x v="4"/>
    <n v="3"/>
    <n v="31"/>
    <n v="1"/>
    <n v="3"/>
    <x v="6"/>
    <x v="1"/>
    <n v="0"/>
    <n v="0.17"/>
  </r>
  <r>
    <x v="9502"/>
    <d v="2023-06-19T00:00:00"/>
    <s v="Customer_1163"/>
    <x v="2"/>
    <x v="3"/>
    <x v="2"/>
    <x v="5"/>
    <n v="10"/>
    <n v="2639"/>
    <n v="4"/>
    <n v="25334.400000000001"/>
    <x v="9339"/>
    <s v="Cash"/>
    <x v="0"/>
    <n v="4"/>
    <n v="2023"/>
    <n v="6"/>
    <x v="7"/>
    <n v="2"/>
    <n v="25"/>
    <n v="4"/>
    <n v="1"/>
    <x v="3"/>
    <x v="1"/>
    <n v="105560"/>
    <n v="0.14000000000000001"/>
  </r>
  <r>
    <x v="9503"/>
    <d v="2023-02-01T00:00:00"/>
    <s v="Customer_1625"/>
    <x v="0"/>
    <x v="1"/>
    <x v="2"/>
    <x v="7"/>
    <n v="5"/>
    <n v="4052"/>
    <n v="17"/>
    <n v="16815.8"/>
    <x v="9340"/>
    <s v="UPI"/>
    <x v="2"/>
    <n v="4"/>
    <n v="2023"/>
    <n v="2"/>
    <x v="3"/>
    <n v="1"/>
    <n v="5"/>
    <n v="1"/>
    <n v="3"/>
    <x v="6"/>
    <x v="1"/>
    <n v="344420"/>
    <n v="0.2"/>
  </r>
  <r>
    <x v="9504"/>
    <d v="2023-03-27T00:00:00"/>
    <s v="Customer_176"/>
    <x v="2"/>
    <x v="0"/>
    <x v="0"/>
    <x v="0"/>
    <n v="8"/>
    <n v="2533"/>
    <n v="11"/>
    <n v="18034.96"/>
    <x v="9341"/>
    <s v="Cash"/>
    <x v="0"/>
    <n v="5"/>
    <n v="2023"/>
    <n v="3"/>
    <x v="9"/>
    <n v="1"/>
    <n v="13"/>
    <n v="5"/>
    <n v="1"/>
    <x v="3"/>
    <x v="1"/>
    <n v="222904"/>
    <n v="0.05"/>
  </r>
  <r>
    <x v="9505"/>
    <d v="2023-03-01T00:00:00"/>
    <s v="Customer_1795"/>
    <x v="0"/>
    <x v="1"/>
    <x v="1"/>
    <x v="8"/>
    <n v="6"/>
    <n v="2114"/>
    <n v="15"/>
    <n v="10781.4"/>
    <x v="9342"/>
    <s v="UPI"/>
    <x v="1"/>
    <n v="1"/>
    <n v="2023"/>
    <n v="3"/>
    <x v="9"/>
    <n v="1"/>
    <n v="9"/>
    <n v="1"/>
    <n v="3"/>
    <x v="6"/>
    <x v="1"/>
    <n v="190260"/>
    <n v="0.15"/>
  </r>
  <r>
    <x v="9506"/>
    <d v="2023-12-03T00:00:00"/>
    <s v="Customer_1706"/>
    <x v="2"/>
    <x v="3"/>
    <x v="1"/>
    <x v="3"/>
    <n v="1"/>
    <n v="449"/>
    <n v="16"/>
    <n v="377.16"/>
    <x v="9343"/>
    <s v="Cash"/>
    <x v="2"/>
    <n v="7"/>
    <n v="2023"/>
    <n v="12"/>
    <x v="2"/>
    <n v="4"/>
    <n v="49"/>
    <n v="2"/>
    <n v="0"/>
    <x v="2"/>
    <x v="0"/>
    <n v="7184"/>
    <n v="0.1"/>
  </r>
  <r>
    <x v="9507"/>
    <d v="2023-05-21T00:00:00"/>
    <s v="Customer_1488"/>
    <x v="2"/>
    <x v="2"/>
    <x v="2"/>
    <x v="7"/>
    <n v="7"/>
    <n v="2199"/>
    <n v="19"/>
    <n v="12468.33"/>
    <x v="9344"/>
    <s v="UPI"/>
    <x v="0"/>
    <n v="4"/>
    <n v="2023"/>
    <n v="5"/>
    <x v="11"/>
    <n v="2"/>
    <n v="21"/>
    <n v="4"/>
    <n v="0"/>
    <x v="2"/>
    <x v="0"/>
    <n v="292467"/>
    <n v="0.18"/>
  </r>
  <r>
    <x v="9508"/>
    <d v="2023-04-13T00:00:00"/>
    <s v="Customer_1131"/>
    <x v="3"/>
    <x v="1"/>
    <x v="1"/>
    <x v="8"/>
    <n v="9"/>
    <n v="1267"/>
    <n v="11"/>
    <n v="10148.67"/>
    <x v="9345"/>
    <s v="Cash"/>
    <x v="0"/>
    <n v="2"/>
    <n v="2023"/>
    <n v="4"/>
    <x v="8"/>
    <n v="2"/>
    <n v="15"/>
    <n v="3"/>
    <n v="4"/>
    <x v="4"/>
    <x v="1"/>
    <n v="125433"/>
    <n v="0.09"/>
  </r>
  <r>
    <x v="9509"/>
    <d v="2023-07-07T00:00:00"/>
    <s v="Customer_334"/>
    <x v="3"/>
    <x v="0"/>
    <x v="0"/>
    <x v="6"/>
    <n v="4"/>
    <n v="3272"/>
    <n v="28"/>
    <n v="9423.36"/>
    <x v="9346"/>
    <s v="Card"/>
    <x v="2"/>
    <n v="4"/>
    <n v="2023"/>
    <n v="7"/>
    <x v="10"/>
    <n v="3"/>
    <n v="27"/>
    <n v="2"/>
    <n v="5"/>
    <x v="1"/>
    <x v="1"/>
    <n v="366464"/>
    <n v="0.15"/>
  </r>
  <r>
    <x v="9510"/>
    <d v="2023-04-20T00:00:00"/>
    <s v="Customer_953"/>
    <x v="1"/>
    <x v="1"/>
    <x v="1"/>
    <x v="8"/>
    <n v="1"/>
    <n v="3825"/>
    <n v="13"/>
    <n v="3327.75"/>
    <x v="9347"/>
    <s v="Cash"/>
    <x v="0"/>
    <n v="7"/>
    <n v="2023"/>
    <n v="4"/>
    <x v="8"/>
    <n v="2"/>
    <n v="16"/>
    <n v="4"/>
    <n v="4"/>
    <x v="4"/>
    <x v="1"/>
    <n v="49725"/>
    <n v="0.18"/>
  </r>
  <r>
    <x v="9511"/>
    <d v="2023-04-15T00:00:00"/>
    <s v="Customer_1633"/>
    <x v="0"/>
    <x v="0"/>
    <x v="0"/>
    <x v="6"/>
    <n v="5"/>
    <n v="2699"/>
    <n v="4"/>
    <n v="12955.2"/>
    <x v="9348"/>
    <s v="Cash"/>
    <x v="0"/>
    <n v="4"/>
    <n v="2023"/>
    <n v="4"/>
    <x v="8"/>
    <n v="2"/>
    <n v="15"/>
    <n v="3"/>
    <n v="6"/>
    <x v="0"/>
    <x v="0"/>
    <n v="53980"/>
    <n v="0.11"/>
  </r>
  <r>
    <x v="9512"/>
    <d v="2023-08-05T00:00:00"/>
    <s v="Customer_1645"/>
    <x v="1"/>
    <x v="3"/>
    <x v="0"/>
    <x v="0"/>
    <n v="1"/>
    <n v="1691"/>
    <n v="18"/>
    <n v="1386.62"/>
    <x v="9349"/>
    <s v="UPI"/>
    <x v="2"/>
    <n v="4"/>
    <n v="2023"/>
    <n v="8"/>
    <x v="4"/>
    <n v="3"/>
    <n v="31"/>
    <n v="1"/>
    <n v="6"/>
    <x v="0"/>
    <x v="0"/>
    <n v="30438"/>
    <n v="0.1"/>
  </r>
  <r>
    <x v="9513"/>
    <d v="2023-05-28T00:00:00"/>
    <s v="Customer_1934"/>
    <x v="0"/>
    <x v="1"/>
    <x v="2"/>
    <x v="7"/>
    <n v="5"/>
    <n v="4790"/>
    <n v="24"/>
    <n v="18202"/>
    <x v="9350"/>
    <s v="UPI"/>
    <x v="2"/>
    <n v="5"/>
    <n v="2023"/>
    <n v="5"/>
    <x v="11"/>
    <n v="2"/>
    <n v="22"/>
    <n v="5"/>
    <n v="0"/>
    <x v="2"/>
    <x v="0"/>
    <n v="574800"/>
    <n v="0.15"/>
  </r>
  <r>
    <x v="9514"/>
    <d v="2023-08-16T00:00:00"/>
    <s v="Customer_1552"/>
    <x v="3"/>
    <x v="3"/>
    <x v="1"/>
    <x v="3"/>
    <n v="10"/>
    <n v="3505"/>
    <n v="4"/>
    <n v="33648"/>
    <x v="9351"/>
    <s v="Card"/>
    <x v="2"/>
    <n v="5"/>
    <n v="2023"/>
    <n v="8"/>
    <x v="4"/>
    <n v="3"/>
    <n v="33"/>
    <n v="3"/>
    <n v="3"/>
    <x v="6"/>
    <x v="1"/>
    <n v="140200"/>
    <n v="7.0000000000000007E-2"/>
  </r>
  <r>
    <x v="9515"/>
    <d v="2023-10-31T00:00:00"/>
    <s v="Customer_1694"/>
    <x v="0"/>
    <x v="0"/>
    <x v="0"/>
    <x v="6"/>
    <n v="5"/>
    <n v="2113"/>
    <n v="21"/>
    <n v="8346.35"/>
    <x v="9352"/>
    <s v="Cash"/>
    <x v="0"/>
    <n v="1"/>
    <n v="2023"/>
    <n v="10"/>
    <x v="1"/>
    <n v="4"/>
    <n v="44"/>
    <n v="5"/>
    <n v="2"/>
    <x v="5"/>
    <x v="1"/>
    <n v="221865"/>
    <n v="0.1"/>
  </r>
  <r>
    <x v="9516"/>
    <d v="2023-11-26T00:00:00"/>
    <s v="Customer_1403"/>
    <x v="0"/>
    <x v="3"/>
    <x v="1"/>
    <x v="8"/>
    <n v="10"/>
    <n v="4173"/>
    <n v="2"/>
    <n v="40895.4"/>
    <x v="9353"/>
    <s v="Cash"/>
    <x v="1"/>
    <n v="2"/>
    <n v="2023"/>
    <n v="11"/>
    <x v="6"/>
    <n v="4"/>
    <n v="48"/>
    <n v="5"/>
    <n v="0"/>
    <x v="2"/>
    <x v="0"/>
    <n v="83460"/>
    <n v="0.12"/>
  </r>
  <r>
    <x v="9517"/>
    <d v="2023-08-14T00:00:00"/>
    <s v="Customer_1117"/>
    <x v="3"/>
    <x v="2"/>
    <x v="0"/>
    <x v="6"/>
    <n v="6"/>
    <n v="4848"/>
    <n v="14"/>
    <n v="25015.68"/>
    <x v="9354"/>
    <s v="Cash"/>
    <x v="0"/>
    <n v="4"/>
    <n v="2023"/>
    <n v="8"/>
    <x v="4"/>
    <n v="3"/>
    <n v="33"/>
    <n v="3"/>
    <n v="1"/>
    <x v="3"/>
    <x v="1"/>
    <n v="407232"/>
    <n v="0.08"/>
  </r>
  <r>
    <x v="9518"/>
    <d v="2023-05-20T00:00:00"/>
    <s v="Customer_1127"/>
    <x v="0"/>
    <x v="3"/>
    <x v="0"/>
    <x v="0"/>
    <n v="3"/>
    <n v="1713"/>
    <n v="20"/>
    <n v="4111.2"/>
    <x v="9355"/>
    <s v="Cash"/>
    <x v="2"/>
    <n v="2"/>
    <n v="2023"/>
    <n v="5"/>
    <x v="11"/>
    <n v="2"/>
    <n v="20"/>
    <n v="3"/>
    <n v="6"/>
    <x v="0"/>
    <x v="0"/>
    <n v="102780"/>
    <n v="0.17"/>
  </r>
  <r>
    <x v="9519"/>
    <d v="2023-07-13T00:00:00"/>
    <s v="Customer_612"/>
    <x v="1"/>
    <x v="2"/>
    <x v="0"/>
    <x v="0"/>
    <n v="9"/>
    <n v="4637"/>
    <n v="28"/>
    <n v="30047.759999999998"/>
    <x v="9356"/>
    <s v="UPI"/>
    <x v="0"/>
    <n v="6"/>
    <n v="2023"/>
    <n v="7"/>
    <x v="10"/>
    <n v="3"/>
    <n v="28"/>
    <n v="3"/>
    <n v="4"/>
    <x v="4"/>
    <x v="1"/>
    <n v="1168524"/>
    <n v="0.15"/>
  </r>
  <r>
    <x v="9520"/>
    <d v="2023-06-03T00:00:00"/>
    <s v="Customer_1831"/>
    <x v="1"/>
    <x v="2"/>
    <x v="2"/>
    <x v="5"/>
    <n v="4"/>
    <n v="2859"/>
    <n v="6"/>
    <n v="10749.84"/>
    <x v="9357"/>
    <s v="Card"/>
    <x v="0"/>
    <n v="2"/>
    <n v="2023"/>
    <n v="6"/>
    <x v="7"/>
    <n v="2"/>
    <n v="22"/>
    <n v="1"/>
    <n v="6"/>
    <x v="0"/>
    <x v="0"/>
    <n v="68616"/>
    <n v="0.1"/>
  </r>
  <r>
    <x v="9521"/>
    <d v="2023-01-15T00:00:00"/>
    <s v="Customer_334"/>
    <x v="1"/>
    <x v="2"/>
    <x v="2"/>
    <x v="2"/>
    <n v="10"/>
    <n v="4593"/>
    <n v="16"/>
    <n v="38581.199999999997"/>
    <x v="9358"/>
    <s v="Card"/>
    <x v="0"/>
    <n v="7"/>
    <n v="2023"/>
    <n v="1"/>
    <x v="0"/>
    <n v="1"/>
    <n v="3"/>
    <n v="3"/>
    <n v="0"/>
    <x v="2"/>
    <x v="0"/>
    <n v="734880"/>
    <n v="0.12"/>
  </r>
  <r>
    <x v="9522"/>
    <d v="2023-07-29T00:00:00"/>
    <s v="Customer_1099"/>
    <x v="1"/>
    <x v="0"/>
    <x v="1"/>
    <x v="3"/>
    <n v="3"/>
    <n v="4453"/>
    <n v="3"/>
    <n v="12958.23"/>
    <x v="9359"/>
    <s v="Card"/>
    <x v="0"/>
    <n v="2"/>
    <n v="2023"/>
    <n v="7"/>
    <x v="10"/>
    <n v="3"/>
    <n v="30"/>
    <n v="5"/>
    <n v="6"/>
    <x v="0"/>
    <x v="0"/>
    <n v="40077"/>
    <n v="0.19"/>
  </r>
  <r>
    <x v="9523"/>
    <d v="2023-12-04T00:00:00"/>
    <s v="Customer_852"/>
    <x v="1"/>
    <x v="0"/>
    <x v="2"/>
    <x v="7"/>
    <n v="4"/>
    <n v="3446"/>
    <n v="10"/>
    <n v="12405.6"/>
    <x v="9360"/>
    <s v="Cash"/>
    <x v="1"/>
    <n v="7"/>
    <n v="2023"/>
    <n v="12"/>
    <x v="2"/>
    <n v="4"/>
    <n v="49"/>
    <n v="2"/>
    <n v="1"/>
    <x v="3"/>
    <x v="1"/>
    <n v="137840"/>
    <n v="0.05"/>
  </r>
  <r>
    <x v="9524"/>
    <d v="2023-10-12T00:00:00"/>
    <s v="Customer_1389"/>
    <x v="0"/>
    <x v="3"/>
    <x v="0"/>
    <x v="4"/>
    <n v="10"/>
    <n v="3804"/>
    <n v="26"/>
    <n v="28149.599999999999"/>
    <x v="9361"/>
    <s v="UPI"/>
    <x v="0"/>
    <n v="2"/>
    <n v="2023"/>
    <n v="10"/>
    <x v="1"/>
    <n v="4"/>
    <n v="41"/>
    <n v="2"/>
    <n v="4"/>
    <x v="4"/>
    <x v="1"/>
    <n v="989040"/>
    <n v="0.15"/>
  </r>
  <r>
    <x v="9525"/>
    <d v="2023-01-12T00:00:00"/>
    <s v="Customer_275"/>
    <x v="2"/>
    <x v="2"/>
    <x v="0"/>
    <x v="6"/>
    <n v="5"/>
    <n v="1599"/>
    <n v="21"/>
    <n v="6316.05"/>
    <x v="9362"/>
    <s v="Card"/>
    <x v="0"/>
    <n v="2"/>
    <n v="2023"/>
    <n v="1"/>
    <x v="0"/>
    <n v="1"/>
    <n v="2"/>
    <n v="2"/>
    <n v="4"/>
    <x v="4"/>
    <x v="1"/>
    <n v="167895"/>
    <n v="0.14000000000000001"/>
  </r>
  <r>
    <x v="9526"/>
    <d v="2023-08-11T00:00:00"/>
    <s v="Customer_1540"/>
    <x v="0"/>
    <x v="2"/>
    <x v="1"/>
    <x v="3"/>
    <n v="10"/>
    <n v="4446"/>
    <n v="3"/>
    <n v="43126.2"/>
    <x v="9363"/>
    <s v="Card"/>
    <x v="0"/>
    <n v="1"/>
    <n v="2023"/>
    <n v="8"/>
    <x v="4"/>
    <n v="3"/>
    <n v="32"/>
    <n v="2"/>
    <n v="5"/>
    <x v="1"/>
    <x v="1"/>
    <n v="133380"/>
    <n v="0.11"/>
  </r>
  <r>
    <x v="9527"/>
    <d v="2023-09-17T00:00:00"/>
    <s v="Customer_469"/>
    <x v="3"/>
    <x v="0"/>
    <x v="0"/>
    <x v="4"/>
    <n v="2"/>
    <n v="4136"/>
    <n v="21"/>
    <n v="6534.88"/>
    <x v="9364"/>
    <s v="Card"/>
    <x v="1"/>
    <n v="6"/>
    <n v="2023"/>
    <n v="9"/>
    <x v="5"/>
    <n v="3"/>
    <n v="38"/>
    <n v="4"/>
    <n v="0"/>
    <x v="2"/>
    <x v="0"/>
    <n v="173712"/>
    <n v="0.17"/>
  </r>
  <r>
    <x v="9528"/>
    <d v="2023-12-26T00:00:00"/>
    <s v="Customer_216"/>
    <x v="2"/>
    <x v="3"/>
    <x v="2"/>
    <x v="2"/>
    <n v="8"/>
    <n v="3994"/>
    <n v="1"/>
    <n v="31632.48"/>
    <x v="9365"/>
    <s v="UPI"/>
    <x v="2"/>
    <n v="6"/>
    <n v="2023"/>
    <n v="12"/>
    <x v="2"/>
    <n v="4"/>
    <n v="52"/>
    <n v="5"/>
    <n v="2"/>
    <x v="5"/>
    <x v="1"/>
    <n v="31952"/>
    <n v="0.17"/>
  </r>
  <r>
    <x v="9529"/>
    <d v="2023-06-10T00:00:00"/>
    <s v="Customer_111"/>
    <x v="3"/>
    <x v="0"/>
    <x v="2"/>
    <x v="2"/>
    <n v="2"/>
    <n v="3161"/>
    <n v="0"/>
    <n v="6322"/>
    <x v="9366"/>
    <s v="UPI"/>
    <x v="0"/>
    <n v="7"/>
    <n v="2023"/>
    <n v="6"/>
    <x v="7"/>
    <n v="2"/>
    <n v="23"/>
    <n v="2"/>
    <n v="6"/>
    <x v="0"/>
    <x v="0"/>
    <n v="0"/>
    <n v="0.15"/>
  </r>
  <r>
    <x v="9530"/>
    <d v="2023-11-09T00:00:00"/>
    <s v="Customer_304"/>
    <x v="0"/>
    <x v="2"/>
    <x v="2"/>
    <x v="2"/>
    <n v="9"/>
    <n v="4308"/>
    <n v="8"/>
    <n v="35670.239999999998"/>
    <x v="9367"/>
    <s v="Cash"/>
    <x v="1"/>
    <n v="3"/>
    <n v="2023"/>
    <n v="11"/>
    <x v="6"/>
    <n v="4"/>
    <n v="45"/>
    <n v="2"/>
    <n v="4"/>
    <x v="4"/>
    <x v="1"/>
    <n v="310176"/>
    <n v="0.12"/>
  </r>
  <r>
    <x v="9531"/>
    <d v="2023-08-30T00:00:00"/>
    <s v="Customer_675"/>
    <x v="1"/>
    <x v="3"/>
    <x v="0"/>
    <x v="0"/>
    <n v="4"/>
    <n v="120"/>
    <n v="6"/>
    <n v="451.2"/>
    <x v="9368"/>
    <s v="Cash"/>
    <x v="1"/>
    <n v="3"/>
    <n v="2023"/>
    <n v="8"/>
    <x v="4"/>
    <n v="3"/>
    <n v="35"/>
    <n v="5"/>
    <n v="3"/>
    <x v="6"/>
    <x v="1"/>
    <n v="2880"/>
    <n v="7.0000000000000007E-2"/>
  </r>
  <r>
    <x v="9532"/>
    <d v="2023-10-30T00:00:00"/>
    <s v="Customer_1171"/>
    <x v="2"/>
    <x v="3"/>
    <x v="1"/>
    <x v="3"/>
    <n v="10"/>
    <n v="323"/>
    <n v="15"/>
    <n v="2745.5"/>
    <x v="9369"/>
    <s v="Cash"/>
    <x v="2"/>
    <n v="6"/>
    <n v="2023"/>
    <n v="10"/>
    <x v="1"/>
    <n v="4"/>
    <n v="44"/>
    <n v="5"/>
    <n v="1"/>
    <x v="3"/>
    <x v="1"/>
    <n v="48450"/>
    <n v="0.12"/>
  </r>
  <r>
    <x v="9533"/>
    <d v="2023-08-22T00:00:00"/>
    <s v="Customer_1785"/>
    <x v="2"/>
    <x v="0"/>
    <x v="0"/>
    <x v="6"/>
    <n v="4"/>
    <n v="691"/>
    <n v="29"/>
    <n v="1962.44"/>
    <x v="9370"/>
    <s v="Cash"/>
    <x v="2"/>
    <n v="7"/>
    <n v="2023"/>
    <n v="8"/>
    <x v="4"/>
    <n v="3"/>
    <n v="34"/>
    <n v="4"/>
    <n v="2"/>
    <x v="5"/>
    <x v="1"/>
    <n v="80156"/>
    <n v="0.19"/>
  </r>
  <r>
    <x v="9534"/>
    <d v="2023-03-13T00:00:00"/>
    <s v="Customer_602"/>
    <x v="0"/>
    <x v="2"/>
    <x v="1"/>
    <x v="1"/>
    <n v="6"/>
    <n v="4254"/>
    <n v="12"/>
    <n v="22461.119999999999"/>
    <x v="9371"/>
    <s v="Card"/>
    <x v="1"/>
    <n v="3"/>
    <n v="2023"/>
    <n v="3"/>
    <x v="9"/>
    <n v="1"/>
    <n v="11"/>
    <n v="3"/>
    <n v="1"/>
    <x v="3"/>
    <x v="1"/>
    <n v="306288"/>
    <n v="0.06"/>
  </r>
  <r>
    <x v="9535"/>
    <d v="2023-06-25T00:00:00"/>
    <s v="Customer_51"/>
    <x v="2"/>
    <x v="1"/>
    <x v="1"/>
    <x v="8"/>
    <n v="2"/>
    <n v="223"/>
    <n v="12"/>
    <n v="392.48"/>
    <x v="9372"/>
    <s v="Cash"/>
    <x v="2"/>
    <n v="3"/>
    <n v="2023"/>
    <n v="6"/>
    <x v="7"/>
    <n v="2"/>
    <n v="26"/>
    <n v="5"/>
    <n v="0"/>
    <x v="2"/>
    <x v="0"/>
    <n v="5352"/>
    <n v="0.18"/>
  </r>
  <r>
    <x v="9536"/>
    <d v="2023-02-20T00:00:00"/>
    <s v="Customer_601"/>
    <x v="0"/>
    <x v="0"/>
    <x v="1"/>
    <x v="3"/>
    <n v="6"/>
    <n v="2056"/>
    <n v="4"/>
    <n v="11842.56"/>
    <x v="9373"/>
    <s v="Card"/>
    <x v="1"/>
    <n v="6"/>
    <n v="2023"/>
    <n v="2"/>
    <x v="3"/>
    <n v="1"/>
    <n v="8"/>
    <n v="4"/>
    <n v="1"/>
    <x v="3"/>
    <x v="1"/>
    <n v="49344"/>
    <n v="0.06"/>
  </r>
  <r>
    <x v="9537"/>
    <d v="2023-06-20T00:00:00"/>
    <s v="Customer_666"/>
    <x v="0"/>
    <x v="0"/>
    <x v="2"/>
    <x v="5"/>
    <n v="7"/>
    <n v="1713"/>
    <n v="12"/>
    <n v="10552.08"/>
    <x v="9374"/>
    <s v="UPI"/>
    <x v="1"/>
    <n v="3"/>
    <n v="2023"/>
    <n v="6"/>
    <x v="7"/>
    <n v="2"/>
    <n v="25"/>
    <n v="4"/>
    <n v="2"/>
    <x v="5"/>
    <x v="1"/>
    <n v="143892"/>
    <n v="7.0000000000000007E-2"/>
  </r>
  <r>
    <x v="9538"/>
    <d v="2023-11-15T00:00:00"/>
    <s v="Customer_235"/>
    <x v="2"/>
    <x v="2"/>
    <x v="0"/>
    <x v="6"/>
    <n v="1"/>
    <n v="474"/>
    <n v="8"/>
    <n v="436.08"/>
    <x v="4551"/>
    <s v="Card"/>
    <x v="2"/>
    <n v="4"/>
    <n v="2023"/>
    <n v="11"/>
    <x v="6"/>
    <n v="4"/>
    <n v="46"/>
    <n v="3"/>
    <n v="3"/>
    <x v="6"/>
    <x v="1"/>
    <n v="3792"/>
    <n v="0.13"/>
  </r>
  <r>
    <x v="9539"/>
    <d v="2023-10-01T00:00:00"/>
    <s v="Customer_1460"/>
    <x v="3"/>
    <x v="2"/>
    <x v="0"/>
    <x v="6"/>
    <n v="7"/>
    <n v="2102"/>
    <n v="21"/>
    <n v="11624.06"/>
    <x v="9375"/>
    <s v="UPI"/>
    <x v="2"/>
    <n v="3"/>
    <n v="2023"/>
    <n v="10"/>
    <x v="1"/>
    <n v="4"/>
    <n v="40"/>
    <n v="1"/>
    <n v="0"/>
    <x v="2"/>
    <x v="0"/>
    <n v="308994"/>
    <n v="0.12"/>
  </r>
  <r>
    <x v="9540"/>
    <d v="2023-03-16T00:00:00"/>
    <s v="Customer_884"/>
    <x v="0"/>
    <x v="0"/>
    <x v="2"/>
    <x v="7"/>
    <n v="10"/>
    <n v="976"/>
    <n v="29"/>
    <n v="6929.6"/>
    <x v="9376"/>
    <s v="Card"/>
    <x v="2"/>
    <n v="3"/>
    <n v="2023"/>
    <n v="3"/>
    <x v="9"/>
    <n v="1"/>
    <n v="11"/>
    <n v="3"/>
    <n v="4"/>
    <x v="4"/>
    <x v="1"/>
    <n v="283040"/>
    <n v="0.11"/>
  </r>
  <r>
    <x v="9541"/>
    <d v="2023-11-19T00:00:00"/>
    <s v="Customer_1686"/>
    <x v="1"/>
    <x v="0"/>
    <x v="1"/>
    <x v="3"/>
    <n v="6"/>
    <n v="2162"/>
    <n v="23"/>
    <n v="9988.44"/>
    <x v="9377"/>
    <s v="Card"/>
    <x v="0"/>
    <n v="5"/>
    <n v="2023"/>
    <n v="11"/>
    <x v="6"/>
    <n v="4"/>
    <n v="47"/>
    <n v="4"/>
    <n v="0"/>
    <x v="2"/>
    <x v="0"/>
    <n v="298356"/>
    <n v="0.13"/>
  </r>
  <r>
    <x v="9542"/>
    <d v="2023-09-27T00:00:00"/>
    <s v="Customer_925"/>
    <x v="1"/>
    <x v="2"/>
    <x v="1"/>
    <x v="3"/>
    <n v="7"/>
    <n v="1678"/>
    <n v="8"/>
    <n v="10806.32"/>
    <x v="9378"/>
    <s v="UPI"/>
    <x v="2"/>
    <n v="2"/>
    <n v="2023"/>
    <n v="9"/>
    <x v="5"/>
    <n v="3"/>
    <n v="39"/>
    <n v="5"/>
    <n v="3"/>
    <x v="6"/>
    <x v="1"/>
    <n v="93968"/>
    <n v="0.05"/>
  </r>
  <r>
    <x v="9543"/>
    <d v="2023-04-07T00:00:00"/>
    <s v="Customer_1818"/>
    <x v="2"/>
    <x v="2"/>
    <x v="0"/>
    <x v="4"/>
    <n v="2"/>
    <n v="261"/>
    <n v="14"/>
    <n v="448.92"/>
    <x v="9379"/>
    <s v="Cash"/>
    <x v="0"/>
    <n v="3"/>
    <n v="2023"/>
    <n v="4"/>
    <x v="8"/>
    <n v="2"/>
    <n v="14"/>
    <n v="2"/>
    <n v="5"/>
    <x v="1"/>
    <x v="1"/>
    <n v="7308"/>
    <n v="0.11"/>
  </r>
  <r>
    <x v="9544"/>
    <d v="2023-04-08T00:00:00"/>
    <s v="Customer_1470"/>
    <x v="1"/>
    <x v="0"/>
    <x v="2"/>
    <x v="7"/>
    <n v="10"/>
    <n v="4730"/>
    <n v="28"/>
    <n v="34056"/>
    <x v="9380"/>
    <s v="Cash"/>
    <x v="0"/>
    <n v="1"/>
    <n v="2023"/>
    <n v="4"/>
    <x v="8"/>
    <n v="2"/>
    <n v="14"/>
    <n v="2"/>
    <n v="6"/>
    <x v="0"/>
    <x v="0"/>
    <n v="1324400"/>
    <n v="0.09"/>
  </r>
  <r>
    <x v="9545"/>
    <d v="2023-10-22T00:00:00"/>
    <s v="Customer_312"/>
    <x v="3"/>
    <x v="1"/>
    <x v="1"/>
    <x v="3"/>
    <n v="5"/>
    <n v="4747"/>
    <n v="12"/>
    <n v="20886.8"/>
    <x v="9381"/>
    <s v="UPI"/>
    <x v="2"/>
    <n v="6"/>
    <n v="2023"/>
    <n v="10"/>
    <x v="1"/>
    <n v="4"/>
    <n v="43"/>
    <n v="4"/>
    <n v="0"/>
    <x v="2"/>
    <x v="0"/>
    <n v="284820"/>
    <n v="0.1"/>
  </r>
  <r>
    <x v="9546"/>
    <d v="2023-09-05T00:00:00"/>
    <s v="Customer_325"/>
    <x v="0"/>
    <x v="0"/>
    <x v="0"/>
    <x v="0"/>
    <n v="9"/>
    <n v="1396"/>
    <n v="15"/>
    <n v="10679.4"/>
    <x v="9382"/>
    <s v="UPI"/>
    <x v="2"/>
    <n v="5"/>
    <n v="2023"/>
    <n v="9"/>
    <x v="5"/>
    <n v="3"/>
    <n v="36"/>
    <n v="2"/>
    <n v="2"/>
    <x v="5"/>
    <x v="1"/>
    <n v="188460"/>
    <n v="0.08"/>
  </r>
  <r>
    <x v="9547"/>
    <d v="2023-10-24T00:00:00"/>
    <s v="Customer_1016"/>
    <x v="0"/>
    <x v="3"/>
    <x v="2"/>
    <x v="5"/>
    <n v="10"/>
    <n v="2286"/>
    <n v="14"/>
    <n v="19659.599999999999"/>
    <x v="9383"/>
    <s v="UPI"/>
    <x v="2"/>
    <n v="6"/>
    <n v="2023"/>
    <n v="10"/>
    <x v="1"/>
    <n v="4"/>
    <n v="43"/>
    <n v="4"/>
    <n v="2"/>
    <x v="5"/>
    <x v="1"/>
    <n v="320040"/>
    <n v="0.06"/>
  </r>
  <r>
    <x v="9548"/>
    <d v="2023-08-18T00:00:00"/>
    <s v="Customer_1319"/>
    <x v="2"/>
    <x v="0"/>
    <x v="2"/>
    <x v="2"/>
    <n v="7"/>
    <n v="2225"/>
    <n v="16"/>
    <n v="13083"/>
    <x v="9384"/>
    <s v="UPI"/>
    <x v="1"/>
    <n v="7"/>
    <n v="2023"/>
    <n v="8"/>
    <x v="4"/>
    <n v="3"/>
    <n v="33"/>
    <n v="3"/>
    <n v="5"/>
    <x v="1"/>
    <x v="1"/>
    <n v="249200"/>
    <n v="0.06"/>
  </r>
  <r>
    <x v="9549"/>
    <d v="2023-05-06T00:00:00"/>
    <s v="Customer_1991"/>
    <x v="0"/>
    <x v="3"/>
    <x v="1"/>
    <x v="8"/>
    <n v="6"/>
    <n v="2327"/>
    <n v="30"/>
    <n v="9773.4"/>
    <x v="9385"/>
    <s v="Cash"/>
    <x v="0"/>
    <n v="6"/>
    <n v="2023"/>
    <n v="5"/>
    <x v="11"/>
    <n v="2"/>
    <n v="18"/>
    <n v="1"/>
    <n v="6"/>
    <x v="0"/>
    <x v="0"/>
    <n v="418860"/>
    <n v="0.17"/>
  </r>
  <r>
    <x v="9550"/>
    <d v="2023-12-29T00:00:00"/>
    <s v="Customer_239"/>
    <x v="1"/>
    <x v="2"/>
    <x v="0"/>
    <x v="6"/>
    <n v="9"/>
    <n v="3645"/>
    <n v="16"/>
    <n v="27556.2"/>
    <x v="9386"/>
    <s v="Card"/>
    <x v="2"/>
    <n v="4"/>
    <n v="2023"/>
    <n v="12"/>
    <x v="2"/>
    <n v="4"/>
    <n v="52"/>
    <n v="5"/>
    <n v="5"/>
    <x v="1"/>
    <x v="1"/>
    <n v="524880"/>
    <n v="0.12"/>
  </r>
  <r>
    <x v="9551"/>
    <d v="2023-06-02T00:00:00"/>
    <s v="Customer_428"/>
    <x v="2"/>
    <x v="1"/>
    <x v="0"/>
    <x v="4"/>
    <n v="7"/>
    <n v="808"/>
    <n v="17"/>
    <n v="4694.4799999999996"/>
    <x v="9387"/>
    <s v="Card"/>
    <x v="2"/>
    <n v="2"/>
    <n v="2023"/>
    <n v="6"/>
    <x v="7"/>
    <n v="2"/>
    <n v="22"/>
    <n v="1"/>
    <n v="5"/>
    <x v="1"/>
    <x v="1"/>
    <n v="96152"/>
    <n v="0.2"/>
  </r>
  <r>
    <x v="9552"/>
    <d v="2023-10-14T00:00:00"/>
    <s v="Customer_1746"/>
    <x v="3"/>
    <x v="1"/>
    <x v="2"/>
    <x v="7"/>
    <n v="8"/>
    <n v="3498"/>
    <n v="27"/>
    <n v="20428.32"/>
    <x v="9388"/>
    <s v="Cash"/>
    <x v="0"/>
    <n v="7"/>
    <n v="2023"/>
    <n v="10"/>
    <x v="1"/>
    <n v="4"/>
    <n v="41"/>
    <n v="2"/>
    <n v="6"/>
    <x v="0"/>
    <x v="0"/>
    <n v="755568"/>
    <n v="7.0000000000000007E-2"/>
  </r>
  <r>
    <x v="9553"/>
    <d v="2023-12-22T00:00:00"/>
    <s v="Customer_146"/>
    <x v="3"/>
    <x v="2"/>
    <x v="2"/>
    <x v="7"/>
    <n v="8"/>
    <n v="3753"/>
    <n v="30"/>
    <n v="21016.799999999999"/>
    <x v="9389"/>
    <s v="Cash"/>
    <x v="2"/>
    <n v="2"/>
    <n v="2023"/>
    <n v="12"/>
    <x v="2"/>
    <n v="4"/>
    <n v="51"/>
    <n v="4"/>
    <n v="5"/>
    <x v="1"/>
    <x v="1"/>
    <n v="900720"/>
    <n v="0.14000000000000001"/>
  </r>
  <r>
    <x v="9554"/>
    <d v="2023-08-22T00:00:00"/>
    <s v="Customer_1386"/>
    <x v="2"/>
    <x v="0"/>
    <x v="1"/>
    <x v="1"/>
    <n v="5"/>
    <n v="4006"/>
    <n v="1"/>
    <n v="19829.7"/>
    <x v="9390"/>
    <s v="Card"/>
    <x v="2"/>
    <n v="5"/>
    <n v="2023"/>
    <n v="8"/>
    <x v="4"/>
    <n v="3"/>
    <n v="34"/>
    <n v="4"/>
    <n v="2"/>
    <x v="5"/>
    <x v="1"/>
    <n v="20030"/>
    <n v="0.1"/>
  </r>
  <r>
    <x v="9555"/>
    <d v="2023-10-08T00:00:00"/>
    <s v="Customer_103"/>
    <x v="0"/>
    <x v="0"/>
    <x v="0"/>
    <x v="6"/>
    <n v="6"/>
    <n v="624"/>
    <n v="2"/>
    <n v="3669.12"/>
    <x v="9391"/>
    <s v="Cash"/>
    <x v="2"/>
    <n v="3"/>
    <n v="2023"/>
    <n v="10"/>
    <x v="1"/>
    <n v="4"/>
    <n v="41"/>
    <n v="2"/>
    <n v="0"/>
    <x v="2"/>
    <x v="0"/>
    <n v="7488"/>
    <n v="0.14000000000000001"/>
  </r>
  <r>
    <x v="9556"/>
    <d v="2023-06-29T00:00:00"/>
    <s v="Customer_1439"/>
    <x v="0"/>
    <x v="2"/>
    <x v="1"/>
    <x v="8"/>
    <n v="5"/>
    <n v="1455"/>
    <n v="12"/>
    <n v="6402"/>
    <x v="9392"/>
    <s v="Cash"/>
    <x v="2"/>
    <n v="4"/>
    <n v="2023"/>
    <n v="6"/>
    <x v="7"/>
    <n v="2"/>
    <n v="26"/>
    <n v="5"/>
    <n v="4"/>
    <x v="4"/>
    <x v="1"/>
    <n v="87300"/>
    <n v="0.06"/>
  </r>
  <r>
    <x v="9557"/>
    <d v="2023-09-29T00:00:00"/>
    <s v="Customer_1034"/>
    <x v="0"/>
    <x v="3"/>
    <x v="0"/>
    <x v="0"/>
    <n v="1"/>
    <n v="4389"/>
    <n v="9"/>
    <n v="3993.99"/>
    <x v="9393"/>
    <s v="UPI"/>
    <x v="2"/>
    <n v="5"/>
    <n v="2023"/>
    <n v="9"/>
    <x v="5"/>
    <n v="3"/>
    <n v="39"/>
    <n v="5"/>
    <n v="5"/>
    <x v="1"/>
    <x v="1"/>
    <n v="39501"/>
    <n v="0.13"/>
  </r>
  <r>
    <x v="9558"/>
    <d v="2023-12-03T00:00:00"/>
    <s v="Customer_763"/>
    <x v="1"/>
    <x v="2"/>
    <x v="1"/>
    <x v="1"/>
    <n v="4"/>
    <n v="1976"/>
    <n v="28"/>
    <n v="5690.88"/>
    <x v="9394"/>
    <s v="Card"/>
    <x v="0"/>
    <n v="4"/>
    <n v="2023"/>
    <n v="12"/>
    <x v="2"/>
    <n v="4"/>
    <n v="49"/>
    <n v="2"/>
    <n v="0"/>
    <x v="2"/>
    <x v="0"/>
    <n v="221312"/>
    <n v="7.0000000000000007E-2"/>
  </r>
  <r>
    <x v="9559"/>
    <d v="2023-09-06T00:00:00"/>
    <s v="Customer_128"/>
    <x v="0"/>
    <x v="1"/>
    <x v="2"/>
    <x v="7"/>
    <n v="4"/>
    <n v="4073"/>
    <n v="3"/>
    <n v="15803.24"/>
    <x v="9395"/>
    <s v="UPI"/>
    <x v="2"/>
    <n v="2"/>
    <n v="2023"/>
    <n v="9"/>
    <x v="5"/>
    <n v="3"/>
    <n v="36"/>
    <n v="2"/>
    <n v="3"/>
    <x v="6"/>
    <x v="1"/>
    <n v="48876"/>
    <n v="7.0000000000000007E-2"/>
  </r>
  <r>
    <x v="9560"/>
    <d v="2023-05-18T00:00:00"/>
    <s v="Customer_803"/>
    <x v="2"/>
    <x v="2"/>
    <x v="0"/>
    <x v="6"/>
    <n v="7"/>
    <n v="4499"/>
    <n v="19"/>
    <n v="25509.33"/>
    <x v="9396"/>
    <s v="UPI"/>
    <x v="2"/>
    <n v="4"/>
    <n v="2023"/>
    <n v="5"/>
    <x v="11"/>
    <n v="2"/>
    <n v="20"/>
    <n v="3"/>
    <n v="4"/>
    <x v="4"/>
    <x v="1"/>
    <n v="598367"/>
    <n v="0.16"/>
  </r>
  <r>
    <x v="9561"/>
    <d v="2023-06-09T00:00:00"/>
    <s v="Customer_1461"/>
    <x v="1"/>
    <x v="1"/>
    <x v="0"/>
    <x v="6"/>
    <n v="3"/>
    <n v="325"/>
    <n v="16"/>
    <n v="819"/>
    <x v="9397"/>
    <s v="UPI"/>
    <x v="0"/>
    <n v="1"/>
    <n v="2023"/>
    <n v="6"/>
    <x v="7"/>
    <n v="2"/>
    <n v="23"/>
    <n v="2"/>
    <n v="5"/>
    <x v="1"/>
    <x v="1"/>
    <n v="15600"/>
    <n v="7.0000000000000007E-2"/>
  </r>
  <r>
    <x v="9562"/>
    <d v="2024-01-01T00:00:00"/>
    <s v="Customer_1166"/>
    <x v="2"/>
    <x v="1"/>
    <x v="1"/>
    <x v="3"/>
    <n v="4"/>
    <n v="2905"/>
    <n v="8"/>
    <n v="10690.4"/>
    <x v="9398"/>
    <s v="UPI"/>
    <x v="1"/>
    <n v="6"/>
    <n v="2024"/>
    <n v="1"/>
    <x v="0"/>
    <n v="1"/>
    <n v="1"/>
    <n v="1"/>
    <n v="1"/>
    <x v="3"/>
    <x v="1"/>
    <n v="92960"/>
    <n v="0.13"/>
  </r>
  <r>
    <x v="9563"/>
    <d v="2023-08-31T00:00:00"/>
    <s v="Customer_261"/>
    <x v="3"/>
    <x v="3"/>
    <x v="2"/>
    <x v="7"/>
    <n v="3"/>
    <n v="354"/>
    <n v="15"/>
    <n v="902.7"/>
    <x v="9399"/>
    <s v="Cash"/>
    <x v="0"/>
    <n v="2"/>
    <n v="2023"/>
    <n v="8"/>
    <x v="4"/>
    <n v="3"/>
    <n v="35"/>
    <n v="5"/>
    <n v="4"/>
    <x v="4"/>
    <x v="1"/>
    <n v="15930"/>
    <n v="7.0000000000000007E-2"/>
  </r>
  <r>
    <x v="9564"/>
    <d v="2023-10-31T00:00:00"/>
    <s v="Customer_1095"/>
    <x v="3"/>
    <x v="0"/>
    <x v="0"/>
    <x v="6"/>
    <n v="8"/>
    <n v="1998"/>
    <n v="20"/>
    <n v="12787.2"/>
    <x v="9400"/>
    <s v="Cash"/>
    <x v="2"/>
    <n v="3"/>
    <n v="2023"/>
    <n v="10"/>
    <x v="1"/>
    <n v="4"/>
    <n v="44"/>
    <n v="5"/>
    <n v="2"/>
    <x v="5"/>
    <x v="1"/>
    <n v="319680"/>
    <n v="0.15"/>
  </r>
  <r>
    <x v="9565"/>
    <d v="2023-06-01T00:00:00"/>
    <s v="Customer_91"/>
    <x v="2"/>
    <x v="3"/>
    <x v="2"/>
    <x v="2"/>
    <n v="8"/>
    <n v="385"/>
    <n v="28"/>
    <n v="2217.6"/>
    <x v="9401"/>
    <s v="Card"/>
    <x v="0"/>
    <n v="3"/>
    <n v="2023"/>
    <n v="6"/>
    <x v="7"/>
    <n v="2"/>
    <n v="22"/>
    <n v="1"/>
    <n v="4"/>
    <x v="4"/>
    <x v="1"/>
    <n v="86240"/>
    <n v="0.1"/>
  </r>
  <r>
    <x v="9566"/>
    <d v="2023-12-23T00:00:00"/>
    <s v="Customer_1405"/>
    <x v="3"/>
    <x v="1"/>
    <x v="0"/>
    <x v="6"/>
    <n v="10"/>
    <n v="2766"/>
    <n v="0"/>
    <n v="27660"/>
    <x v="9402"/>
    <s v="UPI"/>
    <x v="2"/>
    <n v="6"/>
    <n v="2023"/>
    <n v="12"/>
    <x v="2"/>
    <n v="4"/>
    <n v="51"/>
    <n v="4"/>
    <n v="6"/>
    <x v="0"/>
    <x v="0"/>
    <n v="0"/>
    <n v="0.08"/>
  </r>
  <r>
    <x v="9567"/>
    <d v="2023-01-08T00:00:00"/>
    <s v="Customer_1790"/>
    <x v="3"/>
    <x v="1"/>
    <x v="2"/>
    <x v="7"/>
    <n v="9"/>
    <n v="2619"/>
    <n v="23"/>
    <n v="18149.669999999998"/>
    <x v="9403"/>
    <s v="Cash"/>
    <x v="2"/>
    <n v="7"/>
    <n v="2023"/>
    <n v="1"/>
    <x v="0"/>
    <n v="1"/>
    <n v="2"/>
    <n v="2"/>
    <n v="0"/>
    <x v="2"/>
    <x v="0"/>
    <n v="542133"/>
    <n v="0.06"/>
  </r>
  <r>
    <x v="9568"/>
    <d v="2023-02-10T00:00:00"/>
    <s v="Customer_407"/>
    <x v="2"/>
    <x v="0"/>
    <x v="0"/>
    <x v="6"/>
    <n v="10"/>
    <n v="4121"/>
    <n v="14"/>
    <n v="35440.6"/>
    <x v="9404"/>
    <s v="Card"/>
    <x v="2"/>
    <n v="2"/>
    <n v="2023"/>
    <n v="2"/>
    <x v="3"/>
    <n v="1"/>
    <n v="6"/>
    <n v="2"/>
    <n v="5"/>
    <x v="1"/>
    <x v="1"/>
    <n v="576940"/>
    <n v="0.12"/>
  </r>
  <r>
    <x v="9569"/>
    <d v="2023-02-14T00:00:00"/>
    <s v="Customer_1914"/>
    <x v="2"/>
    <x v="0"/>
    <x v="1"/>
    <x v="1"/>
    <n v="5"/>
    <n v="2722"/>
    <n v="22"/>
    <n v="10615.8"/>
    <x v="9405"/>
    <s v="Card"/>
    <x v="2"/>
    <n v="5"/>
    <n v="2023"/>
    <n v="2"/>
    <x v="3"/>
    <n v="1"/>
    <n v="7"/>
    <n v="3"/>
    <n v="2"/>
    <x v="5"/>
    <x v="1"/>
    <n v="299420"/>
    <n v="0.18"/>
  </r>
  <r>
    <x v="9570"/>
    <d v="2023-11-26T00:00:00"/>
    <s v="Customer_448"/>
    <x v="0"/>
    <x v="0"/>
    <x v="2"/>
    <x v="7"/>
    <n v="10"/>
    <n v="4823"/>
    <n v="7"/>
    <n v="44853.9"/>
    <x v="9406"/>
    <s v="Card"/>
    <x v="0"/>
    <n v="5"/>
    <n v="2023"/>
    <n v="11"/>
    <x v="6"/>
    <n v="4"/>
    <n v="48"/>
    <n v="5"/>
    <n v="0"/>
    <x v="2"/>
    <x v="0"/>
    <n v="337610"/>
    <n v="0.17"/>
  </r>
  <r>
    <x v="9571"/>
    <d v="2023-10-18T00:00:00"/>
    <s v="Customer_1492"/>
    <x v="2"/>
    <x v="3"/>
    <x v="0"/>
    <x v="0"/>
    <n v="6"/>
    <n v="1516"/>
    <n v="7"/>
    <n v="8459.2800000000007"/>
    <x v="9407"/>
    <s v="Card"/>
    <x v="1"/>
    <n v="5"/>
    <n v="2023"/>
    <n v="10"/>
    <x v="1"/>
    <n v="4"/>
    <n v="42"/>
    <n v="3"/>
    <n v="3"/>
    <x v="6"/>
    <x v="1"/>
    <n v="63672"/>
    <n v="0.14000000000000001"/>
  </r>
  <r>
    <x v="9572"/>
    <d v="2023-10-03T00:00:00"/>
    <s v="Customer_474"/>
    <x v="1"/>
    <x v="0"/>
    <x v="2"/>
    <x v="7"/>
    <n v="4"/>
    <n v="3466"/>
    <n v="20"/>
    <n v="11091.2"/>
    <x v="9408"/>
    <s v="UPI"/>
    <x v="0"/>
    <n v="2"/>
    <n v="2023"/>
    <n v="10"/>
    <x v="1"/>
    <n v="4"/>
    <n v="40"/>
    <n v="1"/>
    <n v="2"/>
    <x v="5"/>
    <x v="1"/>
    <n v="277280"/>
    <n v="0.15"/>
  </r>
  <r>
    <x v="9573"/>
    <d v="2023-08-13T00:00:00"/>
    <s v="Customer_519"/>
    <x v="0"/>
    <x v="1"/>
    <x v="2"/>
    <x v="2"/>
    <n v="9"/>
    <n v="2190"/>
    <n v="20"/>
    <n v="15768"/>
    <x v="9409"/>
    <s v="Card"/>
    <x v="0"/>
    <n v="3"/>
    <n v="2023"/>
    <n v="8"/>
    <x v="4"/>
    <n v="3"/>
    <n v="33"/>
    <n v="3"/>
    <n v="0"/>
    <x v="2"/>
    <x v="0"/>
    <n v="394200"/>
    <n v="0.11"/>
  </r>
  <r>
    <x v="9574"/>
    <d v="2023-04-21T00:00:00"/>
    <s v="Customer_1876"/>
    <x v="0"/>
    <x v="0"/>
    <x v="1"/>
    <x v="8"/>
    <n v="8"/>
    <n v="3303"/>
    <n v="19"/>
    <n v="21403.439999999999"/>
    <x v="9410"/>
    <s v="UPI"/>
    <x v="1"/>
    <n v="6"/>
    <n v="2023"/>
    <n v="4"/>
    <x v="8"/>
    <n v="2"/>
    <n v="16"/>
    <n v="4"/>
    <n v="5"/>
    <x v="1"/>
    <x v="1"/>
    <n v="502056"/>
    <n v="0.1"/>
  </r>
  <r>
    <x v="9575"/>
    <d v="2023-07-04T00:00:00"/>
    <s v="Customer_1334"/>
    <x v="0"/>
    <x v="3"/>
    <x v="2"/>
    <x v="5"/>
    <n v="7"/>
    <n v="2855"/>
    <n v="0"/>
    <n v="19985"/>
    <x v="9411"/>
    <s v="Card"/>
    <x v="0"/>
    <n v="3"/>
    <n v="2023"/>
    <n v="7"/>
    <x v="10"/>
    <n v="3"/>
    <n v="27"/>
    <n v="2"/>
    <n v="2"/>
    <x v="5"/>
    <x v="1"/>
    <n v="0"/>
    <n v="0.15"/>
  </r>
  <r>
    <x v="9576"/>
    <d v="2023-02-18T00:00:00"/>
    <s v="Customer_273"/>
    <x v="0"/>
    <x v="3"/>
    <x v="2"/>
    <x v="5"/>
    <n v="10"/>
    <n v="4529"/>
    <n v="28"/>
    <n v="32608.799999999999"/>
    <x v="9412"/>
    <s v="Card"/>
    <x v="0"/>
    <n v="5"/>
    <n v="2023"/>
    <n v="2"/>
    <x v="3"/>
    <n v="1"/>
    <n v="7"/>
    <n v="3"/>
    <n v="6"/>
    <x v="0"/>
    <x v="0"/>
    <n v="1268120"/>
    <n v="0.17"/>
  </r>
  <r>
    <x v="9577"/>
    <d v="2023-12-19T00:00:00"/>
    <s v="Customer_334"/>
    <x v="1"/>
    <x v="1"/>
    <x v="1"/>
    <x v="8"/>
    <n v="6"/>
    <n v="4942"/>
    <n v="14"/>
    <n v="25500.720000000001"/>
    <x v="9413"/>
    <s v="Card"/>
    <x v="2"/>
    <n v="7"/>
    <n v="2023"/>
    <n v="12"/>
    <x v="2"/>
    <n v="4"/>
    <n v="51"/>
    <n v="4"/>
    <n v="2"/>
    <x v="5"/>
    <x v="1"/>
    <n v="415128"/>
    <n v="0.2"/>
  </r>
  <r>
    <x v="9578"/>
    <d v="2023-04-30T00:00:00"/>
    <s v="Customer_1163"/>
    <x v="0"/>
    <x v="1"/>
    <x v="1"/>
    <x v="8"/>
    <n v="1"/>
    <n v="2626"/>
    <n v="9"/>
    <n v="2389.66"/>
    <x v="9414"/>
    <s v="Card"/>
    <x v="0"/>
    <n v="3"/>
    <n v="2023"/>
    <n v="4"/>
    <x v="8"/>
    <n v="2"/>
    <n v="18"/>
    <n v="6"/>
    <n v="0"/>
    <x v="2"/>
    <x v="0"/>
    <n v="23634"/>
    <n v="0.16"/>
  </r>
  <r>
    <x v="9579"/>
    <d v="2023-07-26T00:00:00"/>
    <s v="Customer_966"/>
    <x v="3"/>
    <x v="0"/>
    <x v="0"/>
    <x v="4"/>
    <n v="2"/>
    <n v="403"/>
    <n v="1"/>
    <n v="797.94"/>
    <x v="9415"/>
    <s v="UPI"/>
    <x v="1"/>
    <n v="5"/>
    <n v="2023"/>
    <n v="7"/>
    <x v="10"/>
    <n v="3"/>
    <n v="30"/>
    <n v="5"/>
    <n v="3"/>
    <x v="6"/>
    <x v="1"/>
    <n v="806"/>
    <n v="0.11"/>
  </r>
  <r>
    <x v="9580"/>
    <d v="2023-06-25T00:00:00"/>
    <s v="Customer_199"/>
    <x v="2"/>
    <x v="1"/>
    <x v="0"/>
    <x v="4"/>
    <n v="10"/>
    <n v="3263"/>
    <n v="0"/>
    <n v="32630"/>
    <x v="9416"/>
    <s v="Card"/>
    <x v="0"/>
    <n v="4"/>
    <n v="2023"/>
    <n v="6"/>
    <x v="7"/>
    <n v="2"/>
    <n v="26"/>
    <n v="5"/>
    <n v="0"/>
    <x v="2"/>
    <x v="0"/>
    <n v="0"/>
    <n v="0.18"/>
  </r>
  <r>
    <x v="9581"/>
    <d v="2023-07-27T00:00:00"/>
    <s v="Customer_1157"/>
    <x v="0"/>
    <x v="0"/>
    <x v="0"/>
    <x v="6"/>
    <n v="1"/>
    <n v="2931"/>
    <n v="9"/>
    <n v="2667.21"/>
    <x v="9417"/>
    <s v="Card"/>
    <x v="0"/>
    <n v="2"/>
    <n v="2023"/>
    <n v="7"/>
    <x v="10"/>
    <n v="3"/>
    <n v="30"/>
    <n v="5"/>
    <n v="4"/>
    <x v="4"/>
    <x v="1"/>
    <n v="26379"/>
    <n v="0.12"/>
  </r>
  <r>
    <x v="9582"/>
    <d v="2023-10-26T00:00:00"/>
    <s v="Customer_1010"/>
    <x v="1"/>
    <x v="2"/>
    <x v="0"/>
    <x v="0"/>
    <n v="10"/>
    <n v="2265"/>
    <n v="4"/>
    <n v="21744"/>
    <x v="9418"/>
    <s v="Card"/>
    <x v="0"/>
    <n v="4"/>
    <n v="2023"/>
    <n v="10"/>
    <x v="1"/>
    <n v="4"/>
    <n v="43"/>
    <n v="4"/>
    <n v="4"/>
    <x v="4"/>
    <x v="1"/>
    <n v="90600"/>
    <n v="0.2"/>
  </r>
  <r>
    <x v="9583"/>
    <d v="2023-03-04T00:00:00"/>
    <s v="Customer_369"/>
    <x v="1"/>
    <x v="1"/>
    <x v="2"/>
    <x v="2"/>
    <n v="6"/>
    <n v="534"/>
    <n v="2"/>
    <n v="3139.92"/>
    <x v="9419"/>
    <s v="Cash"/>
    <x v="1"/>
    <n v="3"/>
    <n v="2023"/>
    <n v="3"/>
    <x v="9"/>
    <n v="1"/>
    <n v="9"/>
    <n v="1"/>
    <n v="6"/>
    <x v="0"/>
    <x v="0"/>
    <n v="6408"/>
    <n v="0.05"/>
  </r>
  <r>
    <x v="9584"/>
    <d v="2023-02-12T00:00:00"/>
    <s v="Customer_460"/>
    <x v="3"/>
    <x v="2"/>
    <x v="2"/>
    <x v="5"/>
    <n v="8"/>
    <n v="1729"/>
    <n v="27"/>
    <n v="10097.36"/>
    <x v="9420"/>
    <s v="Cash"/>
    <x v="0"/>
    <n v="4"/>
    <n v="2023"/>
    <n v="2"/>
    <x v="3"/>
    <n v="1"/>
    <n v="7"/>
    <n v="3"/>
    <n v="0"/>
    <x v="2"/>
    <x v="0"/>
    <n v="373464"/>
    <n v="0.19"/>
  </r>
  <r>
    <x v="9585"/>
    <d v="2023-08-22T00:00:00"/>
    <s v="Customer_1051"/>
    <x v="2"/>
    <x v="1"/>
    <x v="0"/>
    <x v="6"/>
    <n v="5"/>
    <n v="159"/>
    <n v="22"/>
    <n v="620.1"/>
    <x v="9421"/>
    <s v="Card"/>
    <x v="2"/>
    <n v="3"/>
    <n v="2023"/>
    <n v="8"/>
    <x v="4"/>
    <n v="3"/>
    <n v="34"/>
    <n v="4"/>
    <n v="2"/>
    <x v="5"/>
    <x v="1"/>
    <n v="17490"/>
    <n v="0.16"/>
  </r>
  <r>
    <x v="9586"/>
    <d v="2023-07-03T00:00:00"/>
    <s v="Customer_613"/>
    <x v="0"/>
    <x v="1"/>
    <x v="1"/>
    <x v="1"/>
    <n v="9"/>
    <n v="1463"/>
    <n v="15"/>
    <n v="11191.95"/>
    <x v="9422"/>
    <s v="Cash"/>
    <x v="1"/>
    <n v="2"/>
    <n v="2023"/>
    <n v="7"/>
    <x v="10"/>
    <n v="3"/>
    <n v="27"/>
    <n v="2"/>
    <n v="1"/>
    <x v="3"/>
    <x v="1"/>
    <n v="197505"/>
    <n v="7.0000000000000007E-2"/>
  </r>
  <r>
    <x v="9587"/>
    <d v="2023-06-26T00:00:00"/>
    <s v="Customer_538"/>
    <x v="0"/>
    <x v="3"/>
    <x v="0"/>
    <x v="4"/>
    <n v="10"/>
    <n v="4249"/>
    <n v="25"/>
    <n v="31867.5"/>
    <x v="9423"/>
    <s v="UPI"/>
    <x v="0"/>
    <n v="3"/>
    <n v="2023"/>
    <n v="6"/>
    <x v="7"/>
    <n v="2"/>
    <n v="26"/>
    <n v="5"/>
    <n v="1"/>
    <x v="3"/>
    <x v="1"/>
    <n v="1062250"/>
    <n v="0.11"/>
  </r>
  <r>
    <x v="9588"/>
    <d v="2023-07-25T00:00:00"/>
    <s v="Customer_891"/>
    <x v="2"/>
    <x v="0"/>
    <x v="0"/>
    <x v="6"/>
    <n v="9"/>
    <n v="2472"/>
    <n v="20"/>
    <n v="17798.400000000001"/>
    <x v="9424"/>
    <s v="Card"/>
    <x v="1"/>
    <n v="5"/>
    <n v="2023"/>
    <n v="7"/>
    <x v="10"/>
    <n v="3"/>
    <n v="30"/>
    <n v="5"/>
    <n v="2"/>
    <x v="5"/>
    <x v="1"/>
    <n v="444960"/>
    <n v="0.15"/>
  </r>
  <r>
    <x v="9589"/>
    <d v="2023-09-25T00:00:00"/>
    <s v="Customer_1685"/>
    <x v="3"/>
    <x v="2"/>
    <x v="1"/>
    <x v="8"/>
    <n v="2"/>
    <n v="4630"/>
    <n v="28"/>
    <n v="6667.2"/>
    <x v="9425"/>
    <s v="Card"/>
    <x v="0"/>
    <n v="6"/>
    <n v="2023"/>
    <n v="9"/>
    <x v="5"/>
    <n v="3"/>
    <n v="39"/>
    <n v="5"/>
    <n v="1"/>
    <x v="3"/>
    <x v="1"/>
    <n v="259280"/>
    <n v="0.09"/>
  </r>
  <r>
    <x v="9590"/>
    <d v="2023-07-27T00:00:00"/>
    <s v="Customer_1383"/>
    <x v="1"/>
    <x v="3"/>
    <x v="2"/>
    <x v="7"/>
    <n v="4"/>
    <n v="4594"/>
    <n v="4"/>
    <n v="17640.96"/>
    <x v="9426"/>
    <s v="Card"/>
    <x v="0"/>
    <n v="2"/>
    <n v="2023"/>
    <n v="7"/>
    <x v="10"/>
    <n v="3"/>
    <n v="30"/>
    <n v="5"/>
    <n v="4"/>
    <x v="4"/>
    <x v="1"/>
    <n v="73504"/>
    <n v="0.12"/>
  </r>
  <r>
    <x v="9591"/>
    <d v="2023-12-07T00:00:00"/>
    <s v="Customer_111"/>
    <x v="3"/>
    <x v="1"/>
    <x v="2"/>
    <x v="7"/>
    <n v="5"/>
    <n v="810"/>
    <n v="29"/>
    <n v="2875.5"/>
    <x v="9427"/>
    <s v="Card"/>
    <x v="1"/>
    <n v="2"/>
    <n v="2023"/>
    <n v="12"/>
    <x v="2"/>
    <n v="4"/>
    <n v="49"/>
    <n v="2"/>
    <n v="4"/>
    <x v="4"/>
    <x v="1"/>
    <n v="117450"/>
    <n v="0.08"/>
  </r>
  <r>
    <x v="9592"/>
    <d v="2023-10-23T00:00:00"/>
    <s v="Customer_205"/>
    <x v="1"/>
    <x v="0"/>
    <x v="0"/>
    <x v="0"/>
    <n v="8"/>
    <n v="3059"/>
    <n v="6"/>
    <n v="23003.68"/>
    <x v="9428"/>
    <s v="Card"/>
    <x v="2"/>
    <n v="6"/>
    <n v="2023"/>
    <n v="10"/>
    <x v="1"/>
    <n v="4"/>
    <n v="43"/>
    <n v="4"/>
    <n v="1"/>
    <x v="3"/>
    <x v="1"/>
    <n v="146832"/>
    <n v="0.19"/>
  </r>
  <r>
    <x v="9593"/>
    <d v="2023-02-02T00:00:00"/>
    <s v="Customer_414"/>
    <x v="2"/>
    <x v="2"/>
    <x v="2"/>
    <x v="7"/>
    <n v="5"/>
    <n v="4695"/>
    <n v="3"/>
    <n v="22770.75"/>
    <x v="9429"/>
    <s v="UPI"/>
    <x v="0"/>
    <n v="6"/>
    <n v="2023"/>
    <n v="2"/>
    <x v="3"/>
    <n v="1"/>
    <n v="5"/>
    <n v="1"/>
    <n v="4"/>
    <x v="4"/>
    <x v="1"/>
    <n v="70425"/>
    <n v="0.18"/>
  </r>
  <r>
    <x v="9594"/>
    <d v="2023-12-07T00:00:00"/>
    <s v="Customer_1514"/>
    <x v="1"/>
    <x v="0"/>
    <x v="1"/>
    <x v="1"/>
    <n v="5"/>
    <n v="4190"/>
    <n v="29"/>
    <n v="14874.5"/>
    <x v="9430"/>
    <s v="Card"/>
    <x v="1"/>
    <n v="5"/>
    <n v="2023"/>
    <n v="12"/>
    <x v="2"/>
    <n v="4"/>
    <n v="49"/>
    <n v="2"/>
    <n v="4"/>
    <x v="4"/>
    <x v="1"/>
    <n v="607550"/>
    <n v="0.14000000000000001"/>
  </r>
  <r>
    <x v="9595"/>
    <d v="2023-04-09T00:00:00"/>
    <s v="Customer_391"/>
    <x v="2"/>
    <x v="2"/>
    <x v="0"/>
    <x v="6"/>
    <n v="8"/>
    <n v="2572"/>
    <n v="16"/>
    <n v="17283.84"/>
    <x v="9431"/>
    <s v="Card"/>
    <x v="0"/>
    <n v="7"/>
    <n v="2023"/>
    <n v="4"/>
    <x v="8"/>
    <n v="2"/>
    <n v="15"/>
    <n v="3"/>
    <n v="0"/>
    <x v="2"/>
    <x v="0"/>
    <n v="329216"/>
    <n v="0.12"/>
  </r>
  <r>
    <x v="9596"/>
    <d v="2023-08-27T00:00:00"/>
    <s v="Customer_103"/>
    <x v="2"/>
    <x v="0"/>
    <x v="1"/>
    <x v="1"/>
    <n v="5"/>
    <n v="3656"/>
    <n v="29"/>
    <n v="12978.8"/>
    <x v="9432"/>
    <s v="Card"/>
    <x v="2"/>
    <n v="4"/>
    <n v="2023"/>
    <n v="8"/>
    <x v="4"/>
    <n v="3"/>
    <n v="35"/>
    <n v="5"/>
    <n v="0"/>
    <x v="2"/>
    <x v="0"/>
    <n v="530120"/>
    <n v="0.06"/>
  </r>
  <r>
    <x v="9597"/>
    <d v="2023-12-30T00:00:00"/>
    <s v="Customer_1564"/>
    <x v="2"/>
    <x v="3"/>
    <x v="0"/>
    <x v="4"/>
    <n v="8"/>
    <n v="2131"/>
    <n v="0"/>
    <n v="17048"/>
    <x v="9433"/>
    <s v="Card"/>
    <x v="0"/>
    <n v="2"/>
    <n v="2023"/>
    <n v="12"/>
    <x v="2"/>
    <n v="4"/>
    <n v="52"/>
    <n v="5"/>
    <n v="6"/>
    <x v="0"/>
    <x v="0"/>
    <n v="0"/>
    <n v="0.15"/>
  </r>
  <r>
    <x v="9598"/>
    <d v="2023-09-13T00:00:00"/>
    <s v="Customer_1601"/>
    <x v="1"/>
    <x v="2"/>
    <x v="2"/>
    <x v="7"/>
    <n v="4"/>
    <n v="3712"/>
    <n v="8"/>
    <n v="13660.16"/>
    <x v="9434"/>
    <s v="Cash"/>
    <x v="1"/>
    <n v="4"/>
    <n v="2023"/>
    <n v="9"/>
    <x v="5"/>
    <n v="3"/>
    <n v="37"/>
    <n v="3"/>
    <n v="3"/>
    <x v="6"/>
    <x v="1"/>
    <n v="118784"/>
    <n v="0.12"/>
  </r>
  <r>
    <x v="9599"/>
    <d v="2023-12-15T00:00:00"/>
    <s v="Customer_611"/>
    <x v="3"/>
    <x v="1"/>
    <x v="0"/>
    <x v="4"/>
    <n v="10"/>
    <n v="3876"/>
    <n v="10"/>
    <n v="34884"/>
    <x v="9435"/>
    <s v="UPI"/>
    <x v="2"/>
    <n v="1"/>
    <n v="2023"/>
    <n v="12"/>
    <x v="2"/>
    <n v="4"/>
    <n v="50"/>
    <n v="3"/>
    <n v="5"/>
    <x v="1"/>
    <x v="1"/>
    <n v="387600"/>
    <n v="0.16"/>
  </r>
  <r>
    <x v="9600"/>
    <d v="2023-03-08T00:00:00"/>
    <s v="Customer_947"/>
    <x v="3"/>
    <x v="1"/>
    <x v="1"/>
    <x v="1"/>
    <n v="4"/>
    <n v="3465"/>
    <n v="8"/>
    <n v="12751.2"/>
    <x v="9436"/>
    <s v="Cash"/>
    <x v="1"/>
    <n v="5"/>
    <n v="2023"/>
    <n v="3"/>
    <x v="9"/>
    <n v="1"/>
    <n v="10"/>
    <n v="2"/>
    <n v="3"/>
    <x v="6"/>
    <x v="1"/>
    <n v="110880"/>
    <n v="0.13"/>
  </r>
  <r>
    <x v="9601"/>
    <d v="2023-12-12T00:00:00"/>
    <s v="Customer_66"/>
    <x v="1"/>
    <x v="1"/>
    <x v="1"/>
    <x v="8"/>
    <n v="4"/>
    <n v="171"/>
    <n v="27"/>
    <n v="499.32"/>
    <x v="9437"/>
    <s v="Card"/>
    <x v="2"/>
    <n v="5"/>
    <n v="2023"/>
    <n v="12"/>
    <x v="2"/>
    <n v="4"/>
    <n v="50"/>
    <n v="3"/>
    <n v="2"/>
    <x v="5"/>
    <x v="1"/>
    <n v="18468"/>
    <n v="0.17"/>
  </r>
  <r>
    <x v="9602"/>
    <d v="2023-02-20T00:00:00"/>
    <s v="Customer_646"/>
    <x v="2"/>
    <x v="2"/>
    <x v="2"/>
    <x v="5"/>
    <n v="6"/>
    <n v="4122"/>
    <n v="3"/>
    <n v="23990.04"/>
    <x v="9438"/>
    <s v="Cash"/>
    <x v="2"/>
    <n v="4"/>
    <n v="2023"/>
    <n v="2"/>
    <x v="3"/>
    <n v="1"/>
    <n v="8"/>
    <n v="4"/>
    <n v="1"/>
    <x v="3"/>
    <x v="1"/>
    <n v="74196"/>
    <n v="0.12"/>
  </r>
  <r>
    <x v="9603"/>
    <d v="2023-02-21T00:00:00"/>
    <s v="Customer_214"/>
    <x v="0"/>
    <x v="1"/>
    <x v="2"/>
    <x v="2"/>
    <n v="1"/>
    <n v="275"/>
    <n v="8"/>
    <n v="253"/>
    <x v="9439"/>
    <s v="Card"/>
    <x v="1"/>
    <n v="4"/>
    <n v="2023"/>
    <n v="2"/>
    <x v="3"/>
    <n v="1"/>
    <n v="8"/>
    <n v="4"/>
    <n v="2"/>
    <x v="5"/>
    <x v="1"/>
    <n v="2200"/>
    <n v="0.14000000000000001"/>
  </r>
  <r>
    <x v="9604"/>
    <d v="2023-03-24T00:00:00"/>
    <s v="Customer_572"/>
    <x v="3"/>
    <x v="2"/>
    <x v="1"/>
    <x v="3"/>
    <n v="7"/>
    <n v="2277"/>
    <n v="29"/>
    <n v="11316.69"/>
    <x v="9440"/>
    <s v="Cash"/>
    <x v="0"/>
    <n v="5"/>
    <n v="2023"/>
    <n v="3"/>
    <x v="9"/>
    <n v="1"/>
    <n v="12"/>
    <n v="4"/>
    <n v="5"/>
    <x v="1"/>
    <x v="1"/>
    <n v="462231"/>
    <n v="0.18"/>
  </r>
  <r>
    <x v="9605"/>
    <d v="2023-03-15T00:00:00"/>
    <s v="Customer_342"/>
    <x v="2"/>
    <x v="0"/>
    <x v="1"/>
    <x v="8"/>
    <n v="1"/>
    <n v="4306"/>
    <n v="27"/>
    <n v="3143.38"/>
    <x v="9441"/>
    <s v="Cash"/>
    <x v="2"/>
    <n v="1"/>
    <n v="2023"/>
    <n v="3"/>
    <x v="9"/>
    <n v="1"/>
    <n v="11"/>
    <n v="3"/>
    <n v="3"/>
    <x v="6"/>
    <x v="1"/>
    <n v="116262"/>
    <n v="0.06"/>
  </r>
  <r>
    <x v="9606"/>
    <d v="2023-03-18T00:00:00"/>
    <s v="Customer_950"/>
    <x v="0"/>
    <x v="1"/>
    <x v="1"/>
    <x v="8"/>
    <n v="2"/>
    <n v="628"/>
    <n v="16"/>
    <n v="1055.04"/>
    <x v="9442"/>
    <s v="Card"/>
    <x v="2"/>
    <n v="6"/>
    <n v="2023"/>
    <n v="3"/>
    <x v="9"/>
    <n v="1"/>
    <n v="11"/>
    <n v="3"/>
    <n v="6"/>
    <x v="0"/>
    <x v="0"/>
    <n v="20096"/>
    <n v="0.15"/>
  </r>
  <r>
    <x v="9607"/>
    <d v="2023-03-23T00:00:00"/>
    <s v="Customer_1026"/>
    <x v="0"/>
    <x v="0"/>
    <x v="2"/>
    <x v="2"/>
    <n v="10"/>
    <n v="1932"/>
    <n v="9"/>
    <n v="17581.2"/>
    <x v="9443"/>
    <s v="Cash"/>
    <x v="0"/>
    <n v="1"/>
    <n v="2023"/>
    <n v="3"/>
    <x v="9"/>
    <n v="1"/>
    <n v="12"/>
    <n v="4"/>
    <n v="4"/>
    <x v="4"/>
    <x v="1"/>
    <n v="173880"/>
    <n v="0.16"/>
  </r>
  <r>
    <x v="9608"/>
    <d v="2023-07-16T00:00:00"/>
    <s v="Customer_1163"/>
    <x v="0"/>
    <x v="1"/>
    <x v="0"/>
    <x v="0"/>
    <n v="10"/>
    <n v="448"/>
    <n v="17"/>
    <n v="3718.4"/>
    <x v="9444"/>
    <s v="Cash"/>
    <x v="0"/>
    <n v="3"/>
    <n v="2023"/>
    <n v="7"/>
    <x v="10"/>
    <n v="3"/>
    <n v="29"/>
    <n v="4"/>
    <n v="0"/>
    <x v="2"/>
    <x v="0"/>
    <n v="76160"/>
    <n v="0.09"/>
  </r>
  <r>
    <x v="9609"/>
    <d v="2023-11-29T00:00:00"/>
    <s v="Customer_153"/>
    <x v="1"/>
    <x v="3"/>
    <x v="0"/>
    <x v="4"/>
    <n v="4"/>
    <n v="1104"/>
    <n v="29"/>
    <n v="3135.36"/>
    <x v="9445"/>
    <s v="UPI"/>
    <x v="0"/>
    <n v="7"/>
    <n v="2023"/>
    <n v="11"/>
    <x v="6"/>
    <n v="4"/>
    <n v="48"/>
    <n v="5"/>
    <n v="3"/>
    <x v="6"/>
    <x v="1"/>
    <n v="128064"/>
    <n v="0.17"/>
  </r>
  <r>
    <x v="9610"/>
    <d v="2023-02-18T00:00:00"/>
    <s v="Customer_87"/>
    <x v="3"/>
    <x v="3"/>
    <x v="0"/>
    <x v="0"/>
    <n v="8"/>
    <n v="3008"/>
    <n v="26"/>
    <n v="17807.36"/>
    <x v="9446"/>
    <s v="Cash"/>
    <x v="0"/>
    <n v="5"/>
    <n v="2023"/>
    <n v="2"/>
    <x v="3"/>
    <n v="1"/>
    <n v="7"/>
    <n v="3"/>
    <n v="6"/>
    <x v="0"/>
    <x v="0"/>
    <n v="625664"/>
    <n v="0.14000000000000001"/>
  </r>
  <r>
    <x v="9611"/>
    <d v="2023-04-29T00:00:00"/>
    <s v="Customer_1853"/>
    <x v="1"/>
    <x v="1"/>
    <x v="1"/>
    <x v="1"/>
    <n v="5"/>
    <n v="3836"/>
    <n v="11"/>
    <n v="17070.2"/>
    <x v="9447"/>
    <s v="UPI"/>
    <x v="0"/>
    <n v="2"/>
    <n v="2023"/>
    <n v="4"/>
    <x v="8"/>
    <n v="2"/>
    <n v="17"/>
    <n v="5"/>
    <n v="6"/>
    <x v="0"/>
    <x v="0"/>
    <n v="210980"/>
    <n v="0.19"/>
  </r>
  <r>
    <x v="9612"/>
    <d v="2023-11-28T00:00:00"/>
    <s v="Customer_1497"/>
    <x v="1"/>
    <x v="3"/>
    <x v="1"/>
    <x v="1"/>
    <n v="1"/>
    <n v="249"/>
    <n v="18"/>
    <n v="204.18"/>
    <x v="9448"/>
    <s v="Cash"/>
    <x v="0"/>
    <n v="4"/>
    <n v="2023"/>
    <n v="11"/>
    <x v="6"/>
    <n v="4"/>
    <n v="48"/>
    <n v="5"/>
    <n v="2"/>
    <x v="5"/>
    <x v="1"/>
    <n v="4482"/>
    <n v="0.11"/>
  </r>
  <r>
    <x v="9613"/>
    <d v="2023-08-01T00:00:00"/>
    <s v="Customer_1406"/>
    <x v="3"/>
    <x v="3"/>
    <x v="1"/>
    <x v="3"/>
    <n v="10"/>
    <n v="2232"/>
    <n v="16"/>
    <n v="18748.8"/>
    <x v="9449"/>
    <s v="Cash"/>
    <x v="2"/>
    <n v="4"/>
    <n v="2023"/>
    <n v="8"/>
    <x v="4"/>
    <n v="3"/>
    <n v="31"/>
    <n v="1"/>
    <n v="2"/>
    <x v="5"/>
    <x v="1"/>
    <n v="357120"/>
    <n v="0.05"/>
  </r>
  <r>
    <x v="9614"/>
    <d v="2023-01-11T00:00:00"/>
    <s v="Customer_592"/>
    <x v="0"/>
    <x v="2"/>
    <x v="2"/>
    <x v="7"/>
    <n v="5"/>
    <n v="3299"/>
    <n v="11"/>
    <n v="14680.55"/>
    <x v="9450"/>
    <s v="Card"/>
    <x v="2"/>
    <n v="5"/>
    <n v="2023"/>
    <n v="1"/>
    <x v="0"/>
    <n v="1"/>
    <n v="2"/>
    <n v="2"/>
    <n v="3"/>
    <x v="6"/>
    <x v="1"/>
    <n v="181445"/>
    <n v="0.1"/>
  </r>
  <r>
    <x v="9615"/>
    <d v="2023-11-18T00:00:00"/>
    <s v="Customer_1190"/>
    <x v="2"/>
    <x v="1"/>
    <x v="2"/>
    <x v="5"/>
    <n v="10"/>
    <n v="1046"/>
    <n v="14"/>
    <n v="8995.6"/>
    <x v="9451"/>
    <s v="Cash"/>
    <x v="2"/>
    <n v="5"/>
    <n v="2023"/>
    <n v="11"/>
    <x v="6"/>
    <n v="4"/>
    <n v="46"/>
    <n v="3"/>
    <n v="6"/>
    <x v="0"/>
    <x v="0"/>
    <n v="146440"/>
    <n v="7.0000000000000007E-2"/>
  </r>
  <r>
    <x v="9616"/>
    <d v="2023-06-24T00:00:00"/>
    <s v="Customer_1311"/>
    <x v="0"/>
    <x v="0"/>
    <x v="1"/>
    <x v="3"/>
    <n v="1"/>
    <n v="2255"/>
    <n v="18"/>
    <n v="1849.1"/>
    <x v="9452"/>
    <s v="Cash"/>
    <x v="2"/>
    <n v="1"/>
    <n v="2023"/>
    <n v="6"/>
    <x v="7"/>
    <n v="2"/>
    <n v="25"/>
    <n v="4"/>
    <n v="6"/>
    <x v="0"/>
    <x v="0"/>
    <n v="40590"/>
    <n v="0.19"/>
  </r>
  <r>
    <x v="9617"/>
    <d v="2023-11-30T00:00:00"/>
    <s v="Customer_707"/>
    <x v="0"/>
    <x v="0"/>
    <x v="2"/>
    <x v="5"/>
    <n v="1"/>
    <n v="1884"/>
    <n v="3"/>
    <n v="1827.48"/>
    <x v="9453"/>
    <s v="Card"/>
    <x v="0"/>
    <n v="7"/>
    <n v="2023"/>
    <n v="11"/>
    <x v="6"/>
    <n v="4"/>
    <n v="48"/>
    <n v="5"/>
    <n v="4"/>
    <x v="4"/>
    <x v="1"/>
    <n v="5652"/>
    <n v="0.19"/>
  </r>
  <r>
    <x v="9618"/>
    <d v="2023-06-28T00:00:00"/>
    <s v="Customer_1134"/>
    <x v="3"/>
    <x v="3"/>
    <x v="2"/>
    <x v="7"/>
    <n v="3"/>
    <n v="1664"/>
    <n v="16"/>
    <n v="4193.28"/>
    <x v="9454"/>
    <s v="Cash"/>
    <x v="1"/>
    <n v="1"/>
    <n v="2023"/>
    <n v="6"/>
    <x v="7"/>
    <n v="2"/>
    <n v="26"/>
    <n v="5"/>
    <n v="3"/>
    <x v="6"/>
    <x v="1"/>
    <n v="79872"/>
    <n v="0.14000000000000001"/>
  </r>
  <r>
    <x v="9619"/>
    <d v="2023-08-18T00:00:00"/>
    <s v="Customer_1530"/>
    <x v="0"/>
    <x v="1"/>
    <x v="0"/>
    <x v="6"/>
    <n v="2"/>
    <n v="1103"/>
    <n v="21"/>
    <n v="1742.74"/>
    <x v="9455"/>
    <s v="Card"/>
    <x v="2"/>
    <n v="1"/>
    <n v="2023"/>
    <n v="8"/>
    <x v="4"/>
    <n v="3"/>
    <n v="33"/>
    <n v="3"/>
    <n v="5"/>
    <x v="1"/>
    <x v="1"/>
    <n v="46326"/>
    <n v="0.19"/>
  </r>
  <r>
    <x v="9620"/>
    <d v="2023-05-11T00:00:00"/>
    <s v="Customer_1939"/>
    <x v="1"/>
    <x v="0"/>
    <x v="0"/>
    <x v="0"/>
    <n v="5"/>
    <n v="2344"/>
    <n v="25"/>
    <n v="8790"/>
    <x v="9456"/>
    <s v="Card"/>
    <x v="1"/>
    <n v="6"/>
    <n v="2023"/>
    <n v="5"/>
    <x v="11"/>
    <n v="2"/>
    <n v="19"/>
    <n v="2"/>
    <n v="4"/>
    <x v="4"/>
    <x v="1"/>
    <n v="293000"/>
    <n v="0.13"/>
  </r>
  <r>
    <x v="9621"/>
    <d v="2023-07-28T00:00:00"/>
    <s v="Customer_23"/>
    <x v="0"/>
    <x v="0"/>
    <x v="0"/>
    <x v="0"/>
    <n v="1"/>
    <n v="3578"/>
    <n v="23"/>
    <n v="2755.06"/>
    <x v="9457"/>
    <s v="UPI"/>
    <x v="0"/>
    <n v="2"/>
    <n v="2023"/>
    <n v="7"/>
    <x v="10"/>
    <n v="3"/>
    <n v="30"/>
    <n v="5"/>
    <n v="5"/>
    <x v="1"/>
    <x v="1"/>
    <n v="82294"/>
    <n v="0.17"/>
  </r>
  <r>
    <x v="9622"/>
    <d v="2023-05-25T00:00:00"/>
    <s v="Customer_1901"/>
    <x v="1"/>
    <x v="2"/>
    <x v="1"/>
    <x v="8"/>
    <n v="7"/>
    <n v="3225"/>
    <n v="22"/>
    <n v="17608.5"/>
    <x v="9458"/>
    <s v="Card"/>
    <x v="0"/>
    <n v="2"/>
    <n v="2023"/>
    <n v="5"/>
    <x v="11"/>
    <n v="2"/>
    <n v="21"/>
    <n v="4"/>
    <n v="4"/>
    <x v="4"/>
    <x v="1"/>
    <n v="496650"/>
    <n v="0.13"/>
  </r>
  <r>
    <x v="9623"/>
    <d v="2023-07-18T00:00:00"/>
    <s v="Customer_1537"/>
    <x v="0"/>
    <x v="2"/>
    <x v="1"/>
    <x v="3"/>
    <n v="8"/>
    <n v="2568"/>
    <n v="23"/>
    <n v="15818.88"/>
    <x v="9459"/>
    <s v="UPI"/>
    <x v="1"/>
    <n v="3"/>
    <n v="2023"/>
    <n v="7"/>
    <x v="10"/>
    <n v="3"/>
    <n v="29"/>
    <n v="4"/>
    <n v="2"/>
    <x v="5"/>
    <x v="1"/>
    <n v="472512"/>
    <n v="0.17"/>
  </r>
  <r>
    <x v="9624"/>
    <d v="2023-10-03T00:00:00"/>
    <s v="Customer_1034"/>
    <x v="0"/>
    <x v="1"/>
    <x v="1"/>
    <x v="1"/>
    <n v="7"/>
    <n v="636"/>
    <n v="24"/>
    <n v="3383.52"/>
    <x v="9460"/>
    <s v="Cash"/>
    <x v="0"/>
    <n v="1"/>
    <n v="2023"/>
    <n v="10"/>
    <x v="1"/>
    <n v="4"/>
    <n v="40"/>
    <n v="1"/>
    <n v="2"/>
    <x v="5"/>
    <x v="1"/>
    <n v="106848"/>
    <n v="0.16"/>
  </r>
  <r>
    <x v="9625"/>
    <d v="2023-11-22T00:00:00"/>
    <s v="Customer_217"/>
    <x v="2"/>
    <x v="3"/>
    <x v="0"/>
    <x v="6"/>
    <n v="4"/>
    <n v="1491"/>
    <n v="14"/>
    <n v="5129.04"/>
    <x v="9461"/>
    <s v="UPI"/>
    <x v="0"/>
    <n v="4"/>
    <n v="2023"/>
    <n v="11"/>
    <x v="6"/>
    <n v="4"/>
    <n v="47"/>
    <n v="4"/>
    <n v="3"/>
    <x v="6"/>
    <x v="1"/>
    <n v="83496"/>
    <n v="0.19"/>
  </r>
  <r>
    <x v="9626"/>
    <d v="2023-01-15T00:00:00"/>
    <s v="Customer_992"/>
    <x v="2"/>
    <x v="3"/>
    <x v="1"/>
    <x v="1"/>
    <n v="9"/>
    <n v="4366"/>
    <n v="18"/>
    <n v="32221.08"/>
    <x v="9462"/>
    <s v="Cash"/>
    <x v="2"/>
    <n v="3"/>
    <n v="2023"/>
    <n v="1"/>
    <x v="0"/>
    <n v="1"/>
    <n v="3"/>
    <n v="3"/>
    <n v="0"/>
    <x v="2"/>
    <x v="0"/>
    <n v="707292"/>
    <n v="0.2"/>
  </r>
  <r>
    <x v="9627"/>
    <d v="2023-11-09T00:00:00"/>
    <s v="Customer_1796"/>
    <x v="1"/>
    <x v="0"/>
    <x v="1"/>
    <x v="8"/>
    <n v="2"/>
    <n v="1673"/>
    <n v="29"/>
    <n v="2375.66"/>
    <x v="9463"/>
    <s v="Card"/>
    <x v="2"/>
    <n v="6"/>
    <n v="2023"/>
    <n v="11"/>
    <x v="6"/>
    <n v="4"/>
    <n v="45"/>
    <n v="2"/>
    <n v="4"/>
    <x v="4"/>
    <x v="1"/>
    <n v="97034"/>
    <n v="0.15"/>
  </r>
  <r>
    <x v="9628"/>
    <d v="2023-05-01T00:00:00"/>
    <s v="Customer_1811"/>
    <x v="3"/>
    <x v="1"/>
    <x v="1"/>
    <x v="1"/>
    <n v="8"/>
    <n v="2388"/>
    <n v="8"/>
    <n v="17575.68"/>
    <x v="9464"/>
    <s v="Card"/>
    <x v="0"/>
    <n v="5"/>
    <n v="2023"/>
    <n v="5"/>
    <x v="11"/>
    <n v="2"/>
    <n v="18"/>
    <n v="1"/>
    <n v="1"/>
    <x v="3"/>
    <x v="1"/>
    <n v="152832"/>
    <n v="0.13"/>
  </r>
  <r>
    <x v="9629"/>
    <d v="2023-07-04T00:00:00"/>
    <s v="Customer_1250"/>
    <x v="1"/>
    <x v="3"/>
    <x v="2"/>
    <x v="2"/>
    <n v="6"/>
    <n v="4532"/>
    <n v="15"/>
    <n v="23113.200000000001"/>
    <x v="9465"/>
    <s v="Card"/>
    <x v="1"/>
    <n v="6"/>
    <n v="2023"/>
    <n v="7"/>
    <x v="10"/>
    <n v="3"/>
    <n v="27"/>
    <n v="2"/>
    <n v="2"/>
    <x v="5"/>
    <x v="1"/>
    <n v="407880"/>
    <n v="7.0000000000000007E-2"/>
  </r>
  <r>
    <x v="9630"/>
    <d v="2023-05-16T00:00:00"/>
    <s v="Customer_993"/>
    <x v="3"/>
    <x v="3"/>
    <x v="0"/>
    <x v="6"/>
    <n v="3"/>
    <n v="4140"/>
    <n v="28"/>
    <n v="8942.4"/>
    <x v="9466"/>
    <s v="UPI"/>
    <x v="0"/>
    <n v="1"/>
    <n v="2023"/>
    <n v="5"/>
    <x v="11"/>
    <n v="2"/>
    <n v="20"/>
    <n v="3"/>
    <n v="2"/>
    <x v="5"/>
    <x v="1"/>
    <n v="347760"/>
    <n v="0.18"/>
  </r>
  <r>
    <x v="9631"/>
    <d v="2023-08-31T00:00:00"/>
    <s v="Customer_987"/>
    <x v="3"/>
    <x v="0"/>
    <x v="1"/>
    <x v="1"/>
    <n v="8"/>
    <n v="2490"/>
    <n v="9"/>
    <n v="18127.2"/>
    <x v="9467"/>
    <s v="Cash"/>
    <x v="1"/>
    <n v="4"/>
    <n v="2023"/>
    <n v="8"/>
    <x v="4"/>
    <n v="3"/>
    <n v="35"/>
    <n v="5"/>
    <n v="4"/>
    <x v="4"/>
    <x v="1"/>
    <n v="179280"/>
    <n v="0.13"/>
  </r>
  <r>
    <x v="9632"/>
    <d v="2023-05-23T00:00:00"/>
    <s v="Customer_926"/>
    <x v="1"/>
    <x v="3"/>
    <x v="0"/>
    <x v="0"/>
    <n v="7"/>
    <n v="3569"/>
    <n v="24"/>
    <n v="18987.080000000002"/>
    <x v="9468"/>
    <s v="Card"/>
    <x v="1"/>
    <n v="4"/>
    <n v="2023"/>
    <n v="5"/>
    <x v="11"/>
    <n v="2"/>
    <n v="21"/>
    <n v="4"/>
    <n v="2"/>
    <x v="5"/>
    <x v="1"/>
    <n v="599592"/>
    <n v="0.06"/>
  </r>
  <r>
    <x v="9633"/>
    <d v="2023-09-23T00:00:00"/>
    <s v="Customer_102"/>
    <x v="3"/>
    <x v="2"/>
    <x v="0"/>
    <x v="0"/>
    <n v="10"/>
    <n v="3284"/>
    <n v="2"/>
    <n v="32183.200000000001"/>
    <x v="9469"/>
    <s v="Cash"/>
    <x v="0"/>
    <n v="3"/>
    <n v="2023"/>
    <n v="9"/>
    <x v="5"/>
    <n v="3"/>
    <n v="38"/>
    <n v="4"/>
    <n v="6"/>
    <x v="0"/>
    <x v="0"/>
    <n v="65680"/>
    <n v="0.15"/>
  </r>
  <r>
    <x v="9634"/>
    <d v="2023-01-29T00:00:00"/>
    <s v="Customer_820"/>
    <x v="1"/>
    <x v="1"/>
    <x v="1"/>
    <x v="3"/>
    <n v="5"/>
    <n v="1372"/>
    <n v="17"/>
    <n v="5693.8"/>
    <x v="9470"/>
    <s v="UPI"/>
    <x v="1"/>
    <n v="6"/>
    <n v="2023"/>
    <n v="1"/>
    <x v="0"/>
    <n v="1"/>
    <n v="5"/>
    <n v="5"/>
    <n v="0"/>
    <x v="2"/>
    <x v="0"/>
    <n v="116620"/>
    <n v="0.19"/>
  </r>
  <r>
    <x v="9635"/>
    <d v="2023-03-14T00:00:00"/>
    <s v="Customer_915"/>
    <x v="0"/>
    <x v="0"/>
    <x v="0"/>
    <x v="6"/>
    <n v="8"/>
    <n v="739"/>
    <n v="13"/>
    <n v="5143.4399999999996"/>
    <x v="9471"/>
    <s v="Card"/>
    <x v="0"/>
    <n v="3"/>
    <n v="2023"/>
    <n v="3"/>
    <x v="9"/>
    <n v="1"/>
    <n v="11"/>
    <n v="3"/>
    <n v="2"/>
    <x v="5"/>
    <x v="1"/>
    <n v="76856"/>
    <n v="7.0000000000000007E-2"/>
  </r>
  <r>
    <x v="9636"/>
    <d v="2023-05-29T00:00:00"/>
    <s v="Customer_1105"/>
    <x v="1"/>
    <x v="3"/>
    <x v="1"/>
    <x v="3"/>
    <n v="5"/>
    <n v="341"/>
    <n v="24"/>
    <n v="1295.8"/>
    <x v="9472"/>
    <s v="Card"/>
    <x v="0"/>
    <n v="2"/>
    <n v="2023"/>
    <n v="5"/>
    <x v="11"/>
    <n v="2"/>
    <n v="22"/>
    <n v="5"/>
    <n v="1"/>
    <x v="3"/>
    <x v="1"/>
    <n v="40920"/>
    <n v="0.08"/>
  </r>
  <r>
    <x v="9637"/>
    <d v="2023-07-30T00:00:00"/>
    <s v="Customer_1940"/>
    <x v="3"/>
    <x v="1"/>
    <x v="2"/>
    <x v="5"/>
    <n v="10"/>
    <n v="4532"/>
    <n v="2"/>
    <n v="44413.599999999999"/>
    <x v="9473"/>
    <s v="Card"/>
    <x v="1"/>
    <n v="3"/>
    <n v="2023"/>
    <n v="7"/>
    <x v="10"/>
    <n v="3"/>
    <n v="31"/>
    <n v="6"/>
    <n v="0"/>
    <x v="2"/>
    <x v="0"/>
    <n v="90640"/>
    <n v="0.2"/>
  </r>
  <r>
    <x v="9638"/>
    <d v="2023-11-17T00:00:00"/>
    <s v="Customer_1501"/>
    <x v="0"/>
    <x v="2"/>
    <x v="2"/>
    <x v="2"/>
    <n v="10"/>
    <n v="3639"/>
    <n v="6"/>
    <n v="34206.6"/>
    <x v="9474"/>
    <s v="Cash"/>
    <x v="2"/>
    <n v="5"/>
    <n v="2023"/>
    <n v="11"/>
    <x v="6"/>
    <n v="4"/>
    <n v="46"/>
    <n v="3"/>
    <n v="5"/>
    <x v="1"/>
    <x v="1"/>
    <n v="218340"/>
    <n v="0.06"/>
  </r>
  <r>
    <x v="9639"/>
    <d v="2023-04-10T00:00:00"/>
    <s v="Customer_1054"/>
    <x v="0"/>
    <x v="3"/>
    <x v="0"/>
    <x v="6"/>
    <n v="3"/>
    <n v="1370"/>
    <n v="13"/>
    <n v="3575.7"/>
    <x v="9475"/>
    <s v="Card"/>
    <x v="1"/>
    <n v="6"/>
    <n v="2023"/>
    <n v="4"/>
    <x v="8"/>
    <n v="2"/>
    <n v="15"/>
    <n v="3"/>
    <n v="1"/>
    <x v="3"/>
    <x v="1"/>
    <n v="53430"/>
    <n v="0.09"/>
  </r>
  <r>
    <x v="9640"/>
    <d v="2023-01-07T00:00:00"/>
    <s v="Customer_840"/>
    <x v="1"/>
    <x v="1"/>
    <x v="0"/>
    <x v="0"/>
    <n v="6"/>
    <n v="3578"/>
    <n v="10"/>
    <n v="19321.2"/>
    <x v="9476"/>
    <s v="UPI"/>
    <x v="0"/>
    <n v="1"/>
    <n v="2023"/>
    <n v="1"/>
    <x v="0"/>
    <n v="1"/>
    <n v="1"/>
    <n v="1"/>
    <n v="6"/>
    <x v="0"/>
    <x v="0"/>
    <n v="214680"/>
    <n v="0.08"/>
  </r>
  <r>
    <x v="9641"/>
    <d v="2023-03-09T00:00:00"/>
    <s v="Customer_1774"/>
    <x v="0"/>
    <x v="3"/>
    <x v="1"/>
    <x v="3"/>
    <n v="8"/>
    <n v="4232"/>
    <n v="26"/>
    <n v="25053.439999999999"/>
    <x v="9477"/>
    <s v="UPI"/>
    <x v="0"/>
    <n v="4"/>
    <n v="2023"/>
    <n v="3"/>
    <x v="9"/>
    <n v="1"/>
    <n v="10"/>
    <n v="2"/>
    <n v="4"/>
    <x v="4"/>
    <x v="1"/>
    <n v="880256"/>
    <n v="0.06"/>
  </r>
  <r>
    <x v="9642"/>
    <d v="2023-10-05T00:00:00"/>
    <s v="Customer_394"/>
    <x v="1"/>
    <x v="1"/>
    <x v="0"/>
    <x v="6"/>
    <n v="10"/>
    <n v="2286"/>
    <n v="9"/>
    <n v="20802.599999999999"/>
    <x v="9478"/>
    <s v="Card"/>
    <x v="1"/>
    <n v="4"/>
    <n v="2023"/>
    <n v="10"/>
    <x v="1"/>
    <n v="4"/>
    <n v="40"/>
    <n v="1"/>
    <n v="4"/>
    <x v="4"/>
    <x v="1"/>
    <n v="205740"/>
    <n v="0.14000000000000001"/>
  </r>
  <r>
    <x v="9643"/>
    <d v="2023-02-16T00:00:00"/>
    <s v="Customer_1137"/>
    <x v="3"/>
    <x v="3"/>
    <x v="1"/>
    <x v="8"/>
    <n v="5"/>
    <n v="1068"/>
    <n v="12"/>
    <n v="4699.2"/>
    <x v="9479"/>
    <s v="UPI"/>
    <x v="2"/>
    <n v="6"/>
    <n v="2023"/>
    <n v="2"/>
    <x v="3"/>
    <n v="1"/>
    <n v="7"/>
    <n v="3"/>
    <n v="4"/>
    <x v="4"/>
    <x v="1"/>
    <n v="64080"/>
    <n v="0.05"/>
  </r>
  <r>
    <x v="9644"/>
    <d v="2023-11-21T00:00:00"/>
    <s v="Customer_1015"/>
    <x v="2"/>
    <x v="1"/>
    <x v="0"/>
    <x v="0"/>
    <n v="5"/>
    <n v="4364"/>
    <n v="16"/>
    <n v="18328.8"/>
    <x v="9480"/>
    <s v="UPI"/>
    <x v="2"/>
    <n v="5"/>
    <n v="2023"/>
    <n v="11"/>
    <x v="6"/>
    <n v="4"/>
    <n v="47"/>
    <n v="4"/>
    <n v="2"/>
    <x v="5"/>
    <x v="1"/>
    <n v="349120"/>
    <n v="0.09"/>
  </r>
  <r>
    <x v="9645"/>
    <d v="2023-07-19T00:00:00"/>
    <s v="Customer_261"/>
    <x v="3"/>
    <x v="0"/>
    <x v="2"/>
    <x v="2"/>
    <n v="4"/>
    <n v="4433"/>
    <n v="3"/>
    <n v="17200.04"/>
    <x v="9481"/>
    <s v="Card"/>
    <x v="0"/>
    <n v="3"/>
    <n v="2023"/>
    <n v="7"/>
    <x v="10"/>
    <n v="3"/>
    <n v="29"/>
    <n v="4"/>
    <n v="3"/>
    <x v="6"/>
    <x v="1"/>
    <n v="53196"/>
    <n v="0.17"/>
  </r>
  <r>
    <x v="9646"/>
    <d v="2023-04-12T00:00:00"/>
    <s v="Customer_1066"/>
    <x v="2"/>
    <x v="1"/>
    <x v="2"/>
    <x v="7"/>
    <n v="8"/>
    <n v="2428"/>
    <n v="15"/>
    <n v="16510.400000000001"/>
    <x v="9482"/>
    <s v="UPI"/>
    <x v="0"/>
    <n v="4"/>
    <n v="2023"/>
    <n v="4"/>
    <x v="8"/>
    <n v="2"/>
    <n v="15"/>
    <n v="3"/>
    <n v="3"/>
    <x v="6"/>
    <x v="1"/>
    <n v="291360"/>
    <n v="0.08"/>
  </r>
  <r>
    <x v="9647"/>
    <d v="2023-06-05T00:00:00"/>
    <s v="Customer_1151"/>
    <x v="0"/>
    <x v="3"/>
    <x v="1"/>
    <x v="1"/>
    <n v="1"/>
    <n v="3195"/>
    <n v="9"/>
    <n v="2907.45"/>
    <x v="9483"/>
    <s v="Cash"/>
    <x v="0"/>
    <n v="3"/>
    <n v="2023"/>
    <n v="6"/>
    <x v="7"/>
    <n v="2"/>
    <n v="23"/>
    <n v="2"/>
    <n v="1"/>
    <x v="3"/>
    <x v="1"/>
    <n v="28755"/>
    <n v="0.06"/>
  </r>
  <r>
    <x v="9648"/>
    <d v="2023-11-21T00:00:00"/>
    <s v="Customer_384"/>
    <x v="1"/>
    <x v="0"/>
    <x v="0"/>
    <x v="6"/>
    <n v="7"/>
    <n v="3293"/>
    <n v="26"/>
    <n v="17057.740000000002"/>
    <x v="9484"/>
    <s v="Card"/>
    <x v="2"/>
    <n v="6"/>
    <n v="2023"/>
    <n v="11"/>
    <x v="6"/>
    <n v="4"/>
    <n v="47"/>
    <n v="4"/>
    <n v="2"/>
    <x v="5"/>
    <x v="1"/>
    <n v="599326"/>
    <n v="0.18"/>
  </r>
  <r>
    <x v="9649"/>
    <d v="2023-09-05T00:00:00"/>
    <s v="Customer_1133"/>
    <x v="1"/>
    <x v="3"/>
    <x v="0"/>
    <x v="6"/>
    <n v="3"/>
    <n v="1002"/>
    <n v="15"/>
    <n v="2555.1"/>
    <x v="9485"/>
    <s v="Card"/>
    <x v="2"/>
    <n v="7"/>
    <n v="2023"/>
    <n v="9"/>
    <x v="5"/>
    <n v="3"/>
    <n v="36"/>
    <n v="2"/>
    <n v="2"/>
    <x v="5"/>
    <x v="1"/>
    <n v="45090"/>
    <n v="0.18"/>
  </r>
  <r>
    <x v="9650"/>
    <d v="2023-03-04T00:00:00"/>
    <s v="Customer_274"/>
    <x v="1"/>
    <x v="3"/>
    <x v="1"/>
    <x v="3"/>
    <n v="9"/>
    <n v="2210"/>
    <n v="29"/>
    <n v="14121.9"/>
    <x v="9486"/>
    <s v="Cash"/>
    <x v="1"/>
    <n v="7"/>
    <n v="2023"/>
    <n v="3"/>
    <x v="9"/>
    <n v="1"/>
    <n v="9"/>
    <n v="1"/>
    <n v="6"/>
    <x v="0"/>
    <x v="0"/>
    <n v="576810"/>
    <n v="0.16"/>
  </r>
  <r>
    <x v="9651"/>
    <d v="2023-12-29T00:00:00"/>
    <s v="Customer_584"/>
    <x v="3"/>
    <x v="3"/>
    <x v="0"/>
    <x v="0"/>
    <n v="9"/>
    <n v="1768"/>
    <n v="2"/>
    <n v="15593.76"/>
    <x v="9487"/>
    <s v="Card"/>
    <x v="0"/>
    <n v="6"/>
    <n v="2023"/>
    <n v="12"/>
    <x v="2"/>
    <n v="4"/>
    <n v="52"/>
    <n v="5"/>
    <n v="5"/>
    <x v="1"/>
    <x v="1"/>
    <n v="31824"/>
    <n v="0.1"/>
  </r>
  <r>
    <x v="9652"/>
    <d v="2023-09-21T00:00:00"/>
    <s v="Customer_747"/>
    <x v="0"/>
    <x v="1"/>
    <x v="0"/>
    <x v="0"/>
    <n v="8"/>
    <n v="1522"/>
    <n v="17"/>
    <n v="10106.08"/>
    <x v="9488"/>
    <s v="Cash"/>
    <x v="0"/>
    <n v="2"/>
    <n v="2023"/>
    <n v="9"/>
    <x v="5"/>
    <n v="3"/>
    <n v="38"/>
    <n v="4"/>
    <n v="4"/>
    <x v="4"/>
    <x v="1"/>
    <n v="206992"/>
    <n v="0.15"/>
  </r>
  <r>
    <x v="9653"/>
    <d v="2023-09-29T00:00:00"/>
    <s v="Customer_412"/>
    <x v="3"/>
    <x v="2"/>
    <x v="1"/>
    <x v="8"/>
    <n v="10"/>
    <n v="2986"/>
    <n v="1"/>
    <n v="29561.4"/>
    <x v="9489"/>
    <s v="UPI"/>
    <x v="2"/>
    <n v="7"/>
    <n v="2023"/>
    <n v="9"/>
    <x v="5"/>
    <n v="3"/>
    <n v="39"/>
    <n v="5"/>
    <n v="5"/>
    <x v="1"/>
    <x v="1"/>
    <n v="29860"/>
    <n v="0.19"/>
  </r>
  <r>
    <x v="9654"/>
    <d v="2023-06-15T00:00:00"/>
    <s v="Customer_186"/>
    <x v="1"/>
    <x v="1"/>
    <x v="0"/>
    <x v="6"/>
    <n v="8"/>
    <n v="3122"/>
    <n v="25"/>
    <n v="18732"/>
    <x v="9490"/>
    <s v="Cash"/>
    <x v="2"/>
    <n v="1"/>
    <n v="2023"/>
    <n v="6"/>
    <x v="7"/>
    <n v="2"/>
    <n v="24"/>
    <n v="3"/>
    <n v="4"/>
    <x v="4"/>
    <x v="1"/>
    <n v="624400"/>
    <n v="0.06"/>
  </r>
  <r>
    <x v="9655"/>
    <d v="2023-01-07T00:00:00"/>
    <s v="Customer_1615"/>
    <x v="3"/>
    <x v="3"/>
    <x v="2"/>
    <x v="7"/>
    <n v="6"/>
    <n v="166"/>
    <n v="6"/>
    <n v="936.24"/>
    <x v="9491"/>
    <s v="Cash"/>
    <x v="1"/>
    <n v="4"/>
    <n v="2023"/>
    <n v="1"/>
    <x v="0"/>
    <n v="1"/>
    <n v="1"/>
    <n v="1"/>
    <n v="6"/>
    <x v="0"/>
    <x v="0"/>
    <n v="5976"/>
    <n v="0.05"/>
  </r>
  <r>
    <x v="9656"/>
    <d v="2023-11-10T00:00:00"/>
    <s v="Customer_865"/>
    <x v="1"/>
    <x v="1"/>
    <x v="0"/>
    <x v="0"/>
    <n v="10"/>
    <n v="1786"/>
    <n v="2"/>
    <n v="17502.8"/>
    <x v="9492"/>
    <s v="UPI"/>
    <x v="2"/>
    <n v="4"/>
    <n v="2023"/>
    <n v="11"/>
    <x v="6"/>
    <n v="4"/>
    <n v="45"/>
    <n v="2"/>
    <n v="5"/>
    <x v="1"/>
    <x v="1"/>
    <n v="35720"/>
    <n v="0.14000000000000001"/>
  </r>
  <r>
    <x v="9657"/>
    <d v="2023-01-09T00:00:00"/>
    <s v="Customer_1885"/>
    <x v="2"/>
    <x v="1"/>
    <x v="2"/>
    <x v="7"/>
    <n v="8"/>
    <n v="1573"/>
    <n v="18"/>
    <n v="10318.879999999999"/>
    <x v="9493"/>
    <s v="UPI"/>
    <x v="2"/>
    <n v="1"/>
    <n v="2023"/>
    <n v="1"/>
    <x v="0"/>
    <n v="1"/>
    <n v="2"/>
    <n v="2"/>
    <n v="1"/>
    <x v="3"/>
    <x v="1"/>
    <n v="226512"/>
    <n v="0.08"/>
  </r>
  <r>
    <x v="9658"/>
    <d v="2023-10-29T00:00:00"/>
    <s v="Customer_533"/>
    <x v="2"/>
    <x v="2"/>
    <x v="2"/>
    <x v="7"/>
    <n v="5"/>
    <n v="324"/>
    <n v="8"/>
    <n v="1490.4"/>
    <x v="9494"/>
    <s v="Cash"/>
    <x v="1"/>
    <n v="2"/>
    <n v="2023"/>
    <n v="10"/>
    <x v="1"/>
    <n v="4"/>
    <n v="44"/>
    <n v="5"/>
    <n v="0"/>
    <x v="2"/>
    <x v="0"/>
    <n v="12960"/>
    <n v="0.1"/>
  </r>
  <r>
    <x v="9659"/>
    <d v="2023-02-05T00:00:00"/>
    <s v="Customer_1968"/>
    <x v="1"/>
    <x v="3"/>
    <x v="1"/>
    <x v="1"/>
    <n v="3"/>
    <n v="1604"/>
    <n v="2"/>
    <n v="4715.76"/>
    <x v="9495"/>
    <s v="UPI"/>
    <x v="2"/>
    <n v="6"/>
    <n v="2023"/>
    <n v="2"/>
    <x v="3"/>
    <n v="1"/>
    <n v="6"/>
    <n v="2"/>
    <n v="0"/>
    <x v="2"/>
    <x v="0"/>
    <n v="9624"/>
    <n v="0.17"/>
  </r>
  <r>
    <x v="9660"/>
    <d v="2023-02-08T00:00:00"/>
    <s v="Customer_1595"/>
    <x v="3"/>
    <x v="2"/>
    <x v="1"/>
    <x v="3"/>
    <n v="6"/>
    <n v="1065"/>
    <n v="10"/>
    <n v="5751"/>
    <x v="9496"/>
    <s v="Cash"/>
    <x v="1"/>
    <n v="6"/>
    <n v="2023"/>
    <n v="2"/>
    <x v="3"/>
    <n v="1"/>
    <n v="6"/>
    <n v="2"/>
    <n v="3"/>
    <x v="6"/>
    <x v="1"/>
    <n v="63900"/>
    <n v="0.19"/>
  </r>
  <r>
    <x v="9661"/>
    <d v="2023-04-09T00:00:00"/>
    <s v="Customer_1870"/>
    <x v="1"/>
    <x v="2"/>
    <x v="1"/>
    <x v="8"/>
    <n v="3"/>
    <n v="852"/>
    <n v="27"/>
    <n v="1865.88"/>
    <x v="9497"/>
    <s v="UPI"/>
    <x v="0"/>
    <n v="2"/>
    <n v="2023"/>
    <n v="4"/>
    <x v="8"/>
    <n v="2"/>
    <n v="15"/>
    <n v="3"/>
    <n v="0"/>
    <x v="2"/>
    <x v="0"/>
    <n v="69012"/>
    <n v="0.14000000000000001"/>
  </r>
  <r>
    <x v="9662"/>
    <d v="2023-04-03T00:00:00"/>
    <s v="Customer_1877"/>
    <x v="3"/>
    <x v="0"/>
    <x v="1"/>
    <x v="8"/>
    <n v="7"/>
    <n v="3485"/>
    <n v="10"/>
    <n v="21955.5"/>
    <x v="9498"/>
    <s v="UPI"/>
    <x v="1"/>
    <n v="5"/>
    <n v="2023"/>
    <n v="4"/>
    <x v="8"/>
    <n v="2"/>
    <n v="14"/>
    <n v="2"/>
    <n v="1"/>
    <x v="3"/>
    <x v="1"/>
    <n v="243950"/>
    <n v="0.18"/>
  </r>
  <r>
    <x v="9663"/>
    <d v="2023-11-22T00:00:00"/>
    <s v="Customer_278"/>
    <x v="0"/>
    <x v="1"/>
    <x v="2"/>
    <x v="2"/>
    <n v="2"/>
    <n v="2518"/>
    <n v="20"/>
    <n v="4028.8"/>
    <x v="9499"/>
    <s v="Card"/>
    <x v="1"/>
    <n v="6"/>
    <n v="2023"/>
    <n v="11"/>
    <x v="6"/>
    <n v="4"/>
    <n v="47"/>
    <n v="4"/>
    <n v="3"/>
    <x v="6"/>
    <x v="1"/>
    <n v="100720"/>
    <n v="0.18"/>
  </r>
  <r>
    <x v="9664"/>
    <d v="2023-05-19T00:00:00"/>
    <s v="Customer_1944"/>
    <x v="0"/>
    <x v="1"/>
    <x v="0"/>
    <x v="4"/>
    <n v="4"/>
    <n v="1908"/>
    <n v="3"/>
    <n v="7403.04"/>
    <x v="9500"/>
    <s v="UPI"/>
    <x v="1"/>
    <n v="4"/>
    <n v="2023"/>
    <n v="5"/>
    <x v="11"/>
    <n v="2"/>
    <n v="20"/>
    <n v="3"/>
    <n v="5"/>
    <x v="1"/>
    <x v="1"/>
    <n v="22896"/>
    <n v="0.15"/>
  </r>
  <r>
    <x v="9665"/>
    <d v="2023-06-26T00:00:00"/>
    <s v="Customer_1303"/>
    <x v="0"/>
    <x v="2"/>
    <x v="0"/>
    <x v="6"/>
    <n v="8"/>
    <n v="3235"/>
    <n v="15"/>
    <n v="21998"/>
    <x v="9501"/>
    <s v="Cash"/>
    <x v="0"/>
    <n v="1"/>
    <n v="2023"/>
    <n v="6"/>
    <x v="7"/>
    <n v="2"/>
    <n v="26"/>
    <n v="5"/>
    <n v="1"/>
    <x v="3"/>
    <x v="1"/>
    <n v="388200"/>
    <n v="0.08"/>
  </r>
  <r>
    <x v="9666"/>
    <d v="2023-07-13T00:00:00"/>
    <s v="Customer_1466"/>
    <x v="0"/>
    <x v="2"/>
    <x v="2"/>
    <x v="5"/>
    <n v="8"/>
    <n v="633"/>
    <n v="16"/>
    <n v="4253.76"/>
    <x v="9502"/>
    <s v="UPI"/>
    <x v="1"/>
    <n v="3"/>
    <n v="2023"/>
    <n v="7"/>
    <x v="10"/>
    <n v="3"/>
    <n v="28"/>
    <n v="3"/>
    <n v="4"/>
    <x v="4"/>
    <x v="1"/>
    <n v="81024"/>
    <n v="0.1"/>
  </r>
  <r>
    <x v="9667"/>
    <d v="2023-05-23T00:00:00"/>
    <s v="Customer_1871"/>
    <x v="3"/>
    <x v="0"/>
    <x v="1"/>
    <x v="8"/>
    <n v="1"/>
    <n v="1238"/>
    <n v="3"/>
    <n v="1200.8599999999999"/>
    <x v="9503"/>
    <s v="Cash"/>
    <x v="1"/>
    <n v="7"/>
    <n v="2023"/>
    <n v="5"/>
    <x v="11"/>
    <n v="2"/>
    <n v="21"/>
    <n v="4"/>
    <n v="2"/>
    <x v="5"/>
    <x v="1"/>
    <n v="3714"/>
    <n v="0.09"/>
  </r>
  <r>
    <x v="9668"/>
    <d v="2023-09-12T00:00:00"/>
    <s v="Customer_1553"/>
    <x v="0"/>
    <x v="3"/>
    <x v="2"/>
    <x v="2"/>
    <n v="6"/>
    <n v="4519"/>
    <n v="19"/>
    <n v="21962.34"/>
    <x v="9504"/>
    <s v="Cash"/>
    <x v="0"/>
    <n v="2"/>
    <n v="2023"/>
    <n v="9"/>
    <x v="5"/>
    <n v="3"/>
    <n v="37"/>
    <n v="3"/>
    <n v="2"/>
    <x v="5"/>
    <x v="1"/>
    <n v="515166"/>
    <n v="0.18"/>
  </r>
  <r>
    <x v="9669"/>
    <d v="2023-03-31T00:00:00"/>
    <s v="Customer_1350"/>
    <x v="1"/>
    <x v="3"/>
    <x v="1"/>
    <x v="8"/>
    <n v="10"/>
    <n v="4222"/>
    <n v="0"/>
    <n v="42220"/>
    <x v="9505"/>
    <s v="Card"/>
    <x v="0"/>
    <n v="6"/>
    <n v="2023"/>
    <n v="3"/>
    <x v="9"/>
    <n v="1"/>
    <n v="13"/>
    <n v="5"/>
    <n v="5"/>
    <x v="1"/>
    <x v="1"/>
    <n v="0"/>
    <n v="0.05"/>
  </r>
  <r>
    <x v="9670"/>
    <d v="2023-06-24T00:00:00"/>
    <s v="Customer_583"/>
    <x v="1"/>
    <x v="2"/>
    <x v="2"/>
    <x v="5"/>
    <n v="2"/>
    <n v="1089"/>
    <n v="8"/>
    <n v="2003.76"/>
    <x v="9506"/>
    <s v="Card"/>
    <x v="2"/>
    <n v="4"/>
    <n v="2023"/>
    <n v="6"/>
    <x v="7"/>
    <n v="2"/>
    <n v="25"/>
    <n v="4"/>
    <n v="6"/>
    <x v="0"/>
    <x v="0"/>
    <n v="17424"/>
    <n v="0.14000000000000001"/>
  </r>
  <r>
    <x v="9671"/>
    <d v="2023-07-03T00:00:00"/>
    <s v="Customer_1523"/>
    <x v="3"/>
    <x v="2"/>
    <x v="2"/>
    <x v="2"/>
    <n v="8"/>
    <n v="1299"/>
    <n v="6"/>
    <n v="9768.48"/>
    <x v="9507"/>
    <s v="Cash"/>
    <x v="0"/>
    <n v="6"/>
    <n v="2023"/>
    <n v="7"/>
    <x v="10"/>
    <n v="3"/>
    <n v="27"/>
    <n v="2"/>
    <n v="1"/>
    <x v="3"/>
    <x v="1"/>
    <n v="62352"/>
    <n v="0.18"/>
  </r>
  <r>
    <x v="9672"/>
    <d v="2023-02-16T00:00:00"/>
    <s v="Customer_1891"/>
    <x v="1"/>
    <x v="2"/>
    <x v="1"/>
    <x v="8"/>
    <n v="4"/>
    <n v="2753"/>
    <n v="4"/>
    <n v="10571.52"/>
    <x v="9508"/>
    <s v="Cash"/>
    <x v="2"/>
    <n v="1"/>
    <n v="2023"/>
    <n v="2"/>
    <x v="3"/>
    <n v="1"/>
    <n v="7"/>
    <n v="3"/>
    <n v="4"/>
    <x v="4"/>
    <x v="1"/>
    <n v="44048"/>
    <n v="0.19"/>
  </r>
  <r>
    <x v="9673"/>
    <d v="2023-04-26T00:00:00"/>
    <s v="Customer_959"/>
    <x v="0"/>
    <x v="2"/>
    <x v="0"/>
    <x v="6"/>
    <n v="1"/>
    <n v="3833"/>
    <n v="6"/>
    <n v="3603.02"/>
    <x v="9509"/>
    <s v="UPI"/>
    <x v="1"/>
    <n v="3"/>
    <n v="2023"/>
    <n v="4"/>
    <x v="8"/>
    <n v="2"/>
    <n v="17"/>
    <n v="5"/>
    <n v="3"/>
    <x v="6"/>
    <x v="1"/>
    <n v="22998"/>
    <n v="0.18"/>
  </r>
  <r>
    <x v="9674"/>
    <d v="2023-02-12T00:00:00"/>
    <s v="Customer_623"/>
    <x v="3"/>
    <x v="1"/>
    <x v="1"/>
    <x v="1"/>
    <n v="1"/>
    <n v="1159"/>
    <n v="24"/>
    <n v="880.84"/>
    <x v="2998"/>
    <s v="UPI"/>
    <x v="0"/>
    <n v="5"/>
    <n v="2023"/>
    <n v="2"/>
    <x v="3"/>
    <n v="1"/>
    <n v="7"/>
    <n v="3"/>
    <n v="0"/>
    <x v="2"/>
    <x v="0"/>
    <n v="27816"/>
    <n v="0.13"/>
  </r>
  <r>
    <x v="9675"/>
    <d v="2023-04-02T00:00:00"/>
    <s v="Customer_1738"/>
    <x v="0"/>
    <x v="3"/>
    <x v="0"/>
    <x v="6"/>
    <n v="1"/>
    <n v="4803"/>
    <n v="14"/>
    <n v="4130.58"/>
    <x v="9510"/>
    <s v="UPI"/>
    <x v="0"/>
    <n v="5"/>
    <n v="2023"/>
    <n v="4"/>
    <x v="8"/>
    <n v="2"/>
    <n v="14"/>
    <n v="2"/>
    <n v="0"/>
    <x v="2"/>
    <x v="0"/>
    <n v="67242"/>
    <n v="0.2"/>
  </r>
  <r>
    <x v="9676"/>
    <d v="2023-05-03T00:00:00"/>
    <s v="Customer_1745"/>
    <x v="0"/>
    <x v="0"/>
    <x v="0"/>
    <x v="6"/>
    <n v="9"/>
    <n v="4787"/>
    <n v="7"/>
    <n v="40067.19"/>
    <x v="9511"/>
    <s v="Cash"/>
    <x v="0"/>
    <n v="4"/>
    <n v="2023"/>
    <n v="5"/>
    <x v="11"/>
    <n v="2"/>
    <n v="18"/>
    <n v="1"/>
    <n v="3"/>
    <x v="6"/>
    <x v="1"/>
    <n v="301581"/>
    <n v="0.09"/>
  </r>
  <r>
    <x v="9677"/>
    <d v="2023-12-26T00:00:00"/>
    <s v="Customer_1730"/>
    <x v="0"/>
    <x v="2"/>
    <x v="1"/>
    <x v="3"/>
    <n v="2"/>
    <n v="215"/>
    <n v="12"/>
    <n v="378.4"/>
    <x v="9512"/>
    <s v="Cash"/>
    <x v="1"/>
    <n v="1"/>
    <n v="2023"/>
    <n v="12"/>
    <x v="2"/>
    <n v="4"/>
    <n v="52"/>
    <n v="5"/>
    <n v="2"/>
    <x v="5"/>
    <x v="1"/>
    <n v="5160"/>
    <n v="0.15"/>
  </r>
  <r>
    <x v="9678"/>
    <d v="2023-04-09T00:00:00"/>
    <s v="Customer_932"/>
    <x v="0"/>
    <x v="0"/>
    <x v="1"/>
    <x v="1"/>
    <n v="4"/>
    <n v="3832"/>
    <n v="8"/>
    <n v="14101.76"/>
    <x v="9513"/>
    <s v="UPI"/>
    <x v="1"/>
    <n v="2"/>
    <n v="2023"/>
    <n v="4"/>
    <x v="8"/>
    <n v="2"/>
    <n v="15"/>
    <n v="3"/>
    <n v="0"/>
    <x v="2"/>
    <x v="0"/>
    <n v="122624"/>
    <n v="0.09"/>
  </r>
  <r>
    <x v="9679"/>
    <d v="2023-07-25T00:00:00"/>
    <s v="Customer_1862"/>
    <x v="0"/>
    <x v="1"/>
    <x v="1"/>
    <x v="8"/>
    <n v="5"/>
    <n v="2466"/>
    <n v="11"/>
    <n v="10973.7"/>
    <x v="9514"/>
    <s v="Card"/>
    <x v="2"/>
    <n v="5"/>
    <n v="2023"/>
    <n v="7"/>
    <x v="10"/>
    <n v="3"/>
    <n v="30"/>
    <n v="5"/>
    <n v="2"/>
    <x v="5"/>
    <x v="1"/>
    <n v="135630"/>
    <n v="0.15"/>
  </r>
  <r>
    <x v="9680"/>
    <d v="2023-12-12T00:00:00"/>
    <s v="Customer_425"/>
    <x v="0"/>
    <x v="2"/>
    <x v="0"/>
    <x v="6"/>
    <n v="8"/>
    <n v="3057"/>
    <n v="27"/>
    <n v="17852.88"/>
    <x v="9515"/>
    <s v="Cash"/>
    <x v="2"/>
    <n v="7"/>
    <n v="2023"/>
    <n v="12"/>
    <x v="2"/>
    <n v="4"/>
    <n v="50"/>
    <n v="3"/>
    <n v="2"/>
    <x v="5"/>
    <x v="1"/>
    <n v="660312"/>
    <n v="0.17"/>
  </r>
  <r>
    <x v="9681"/>
    <d v="2023-07-04T00:00:00"/>
    <s v="Customer_1227"/>
    <x v="0"/>
    <x v="2"/>
    <x v="1"/>
    <x v="3"/>
    <n v="6"/>
    <n v="4021"/>
    <n v="19"/>
    <n v="19542.060000000001"/>
    <x v="9516"/>
    <s v="UPI"/>
    <x v="2"/>
    <n v="7"/>
    <n v="2023"/>
    <n v="7"/>
    <x v="10"/>
    <n v="3"/>
    <n v="27"/>
    <n v="2"/>
    <n v="2"/>
    <x v="5"/>
    <x v="1"/>
    <n v="458394"/>
    <n v="0.12"/>
  </r>
  <r>
    <x v="9682"/>
    <d v="2023-09-15T00:00:00"/>
    <s v="Customer_1844"/>
    <x v="0"/>
    <x v="2"/>
    <x v="1"/>
    <x v="3"/>
    <n v="2"/>
    <n v="160"/>
    <n v="10"/>
    <n v="288"/>
    <x v="9517"/>
    <s v="Card"/>
    <x v="0"/>
    <n v="4"/>
    <n v="2023"/>
    <n v="9"/>
    <x v="5"/>
    <n v="3"/>
    <n v="37"/>
    <n v="3"/>
    <n v="5"/>
    <x v="1"/>
    <x v="1"/>
    <n v="3200"/>
    <n v="0.12"/>
  </r>
  <r>
    <x v="9683"/>
    <d v="2023-10-07T00:00:00"/>
    <s v="Customer_1760"/>
    <x v="0"/>
    <x v="1"/>
    <x v="2"/>
    <x v="7"/>
    <n v="6"/>
    <n v="1041"/>
    <n v="1"/>
    <n v="6183.54"/>
    <x v="9518"/>
    <s v="UPI"/>
    <x v="2"/>
    <n v="5"/>
    <n v="2023"/>
    <n v="10"/>
    <x v="1"/>
    <n v="4"/>
    <n v="40"/>
    <n v="1"/>
    <n v="6"/>
    <x v="0"/>
    <x v="0"/>
    <n v="6246"/>
    <n v="0.09"/>
  </r>
  <r>
    <x v="9684"/>
    <d v="2023-03-08T00:00:00"/>
    <s v="Customer_756"/>
    <x v="1"/>
    <x v="3"/>
    <x v="0"/>
    <x v="0"/>
    <n v="1"/>
    <n v="2565"/>
    <n v="18"/>
    <n v="2103.3000000000002"/>
    <x v="9519"/>
    <s v="Cash"/>
    <x v="1"/>
    <n v="2"/>
    <n v="2023"/>
    <n v="3"/>
    <x v="9"/>
    <n v="1"/>
    <n v="10"/>
    <n v="2"/>
    <n v="3"/>
    <x v="6"/>
    <x v="1"/>
    <n v="46170"/>
    <n v="0.05"/>
  </r>
  <r>
    <x v="9685"/>
    <d v="2023-02-25T00:00:00"/>
    <s v="Customer_1288"/>
    <x v="0"/>
    <x v="1"/>
    <x v="0"/>
    <x v="0"/>
    <n v="5"/>
    <n v="3639"/>
    <n v="19"/>
    <n v="14737.95"/>
    <x v="9520"/>
    <s v="UPI"/>
    <x v="2"/>
    <n v="4"/>
    <n v="2023"/>
    <n v="2"/>
    <x v="3"/>
    <n v="1"/>
    <n v="8"/>
    <n v="4"/>
    <n v="6"/>
    <x v="0"/>
    <x v="0"/>
    <n v="345705"/>
    <n v="0.05"/>
  </r>
  <r>
    <x v="9686"/>
    <d v="2023-08-25T00:00:00"/>
    <s v="Customer_813"/>
    <x v="0"/>
    <x v="0"/>
    <x v="1"/>
    <x v="3"/>
    <n v="3"/>
    <n v="591"/>
    <n v="17"/>
    <n v="1471.59"/>
    <x v="9521"/>
    <s v="UPI"/>
    <x v="1"/>
    <n v="5"/>
    <n v="2023"/>
    <n v="8"/>
    <x v="4"/>
    <n v="3"/>
    <n v="34"/>
    <n v="4"/>
    <n v="5"/>
    <x v="1"/>
    <x v="1"/>
    <n v="30141"/>
    <n v="7.0000000000000007E-2"/>
  </r>
  <r>
    <x v="9687"/>
    <d v="2023-03-17T00:00:00"/>
    <s v="Customer_475"/>
    <x v="1"/>
    <x v="0"/>
    <x v="0"/>
    <x v="0"/>
    <n v="3"/>
    <n v="3404"/>
    <n v="2"/>
    <n v="10007.76"/>
    <x v="9522"/>
    <s v="UPI"/>
    <x v="2"/>
    <n v="5"/>
    <n v="2023"/>
    <n v="3"/>
    <x v="9"/>
    <n v="1"/>
    <n v="11"/>
    <n v="3"/>
    <n v="5"/>
    <x v="1"/>
    <x v="1"/>
    <n v="20424"/>
    <n v="0.12"/>
  </r>
  <r>
    <x v="9688"/>
    <d v="2023-10-27T00:00:00"/>
    <s v="Customer_270"/>
    <x v="0"/>
    <x v="0"/>
    <x v="1"/>
    <x v="1"/>
    <n v="9"/>
    <n v="4574"/>
    <n v="30"/>
    <n v="28816.2"/>
    <x v="9523"/>
    <s v="UPI"/>
    <x v="2"/>
    <n v="2"/>
    <n v="2023"/>
    <n v="10"/>
    <x v="1"/>
    <n v="4"/>
    <n v="43"/>
    <n v="4"/>
    <n v="5"/>
    <x v="1"/>
    <x v="1"/>
    <n v="1234980"/>
    <n v="0.09"/>
  </r>
  <r>
    <x v="9689"/>
    <d v="2023-01-03T00:00:00"/>
    <s v="Customer_1316"/>
    <x v="0"/>
    <x v="1"/>
    <x v="1"/>
    <x v="1"/>
    <n v="1"/>
    <n v="1590"/>
    <n v="28"/>
    <n v="1144.8"/>
    <x v="9524"/>
    <s v="Card"/>
    <x v="2"/>
    <n v="2"/>
    <n v="2023"/>
    <n v="1"/>
    <x v="0"/>
    <n v="1"/>
    <n v="1"/>
    <n v="1"/>
    <n v="2"/>
    <x v="5"/>
    <x v="1"/>
    <n v="44520"/>
    <n v="0.18"/>
  </r>
  <r>
    <x v="9690"/>
    <d v="2023-08-07T00:00:00"/>
    <s v="Customer_411"/>
    <x v="0"/>
    <x v="0"/>
    <x v="0"/>
    <x v="0"/>
    <n v="4"/>
    <n v="1199"/>
    <n v="6"/>
    <n v="4508.24"/>
    <x v="9525"/>
    <s v="UPI"/>
    <x v="1"/>
    <n v="6"/>
    <n v="2023"/>
    <n v="8"/>
    <x v="4"/>
    <n v="3"/>
    <n v="32"/>
    <n v="2"/>
    <n v="1"/>
    <x v="3"/>
    <x v="1"/>
    <n v="28776"/>
    <n v="0.09"/>
  </r>
  <r>
    <x v="9691"/>
    <d v="2023-03-03T00:00:00"/>
    <s v="Customer_1942"/>
    <x v="0"/>
    <x v="0"/>
    <x v="1"/>
    <x v="3"/>
    <n v="8"/>
    <n v="4813"/>
    <n v="17"/>
    <n v="31958.32"/>
    <x v="9526"/>
    <s v="UPI"/>
    <x v="2"/>
    <n v="1"/>
    <n v="2023"/>
    <n v="3"/>
    <x v="9"/>
    <n v="1"/>
    <n v="9"/>
    <n v="1"/>
    <n v="5"/>
    <x v="1"/>
    <x v="1"/>
    <n v="654568"/>
    <n v="0.1"/>
  </r>
  <r>
    <x v="9692"/>
    <d v="2023-06-11T00:00:00"/>
    <s v="Customer_1926"/>
    <x v="0"/>
    <x v="3"/>
    <x v="2"/>
    <x v="7"/>
    <n v="10"/>
    <n v="1840"/>
    <n v="12"/>
    <n v="16192"/>
    <x v="9527"/>
    <s v="Cash"/>
    <x v="1"/>
    <n v="2"/>
    <n v="2023"/>
    <n v="6"/>
    <x v="7"/>
    <n v="2"/>
    <n v="24"/>
    <n v="3"/>
    <n v="0"/>
    <x v="2"/>
    <x v="0"/>
    <n v="220800"/>
    <n v="0.16"/>
  </r>
  <r>
    <x v="9693"/>
    <d v="2023-12-04T00:00:00"/>
    <s v="Customer_91"/>
    <x v="2"/>
    <x v="0"/>
    <x v="1"/>
    <x v="3"/>
    <n v="6"/>
    <n v="3867"/>
    <n v="5"/>
    <n v="22041.9"/>
    <x v="9528"/>
    <s v="Cash"/>
    <x v="2"/>
    <n v="2"/>
    <n v="2023"/>
    <n v="12"/>
    <x v="2"/>
    <n v="4"/>
    <n v="49"/>
    <n v="2"/>
    <n v="1"/>
    <x v="3"/>
    <x v="1"/>
    <n v="116010"/>
    <n v="0.11"/>
  </r>
  <r>
    <x v="9694"/>
    <d v="2023-12-21T00:00:00"/>
    <s v="Customer_1307"/>
    <x v="0"/>
    <x v="1"/>
    <x v="0"/>
    <x v="6"/>
    <n v="9"/>
    <n v="3562"/>
    <n v="23"/>
    <n v="24684.66"/>
    <x v="9529"/>
    <s v="Card"/>
    <x v="1"/>
    <n v="3"/>
    <n v="2023"/>
    <n v="12"/>
    <x v="2"/>
    <n v="4"/>
    <n v="51"/>
    <n v="4"/>
    <n v="4"/>
    <x v="4"/>
    <x v="1"/>
    <n v="737334"/>
    <n v="0.15"/>
  </r>
  <r>
    <x v="9695"/>
    <d v="2023-04-25T00:00:00"/>
    <s v="Customer_443"/>
    <x v="3"/>
    <x v="3"/>
    <x v="0"/>
    <x v="0"/>
    <n v="2"/>
    <n v="421"/>
    <n v="9"/>
    <n v="766.22"/>
    <x v="9530"/>
    <s v="Card"/>
    <x v="1"/>
    <n v="7"/>
    <n v="2023"/>
    <n v="4"/>
    <x v="8"/>
    <n v="2"/>
    <n v="17"/>
    <n v="5"/>
    <n v="2"/>
    <x v="5"/>
    <x v="1"/>
    <n v="7578"/>
    <n v="7.0000000000000007E-2"/>
  </r>
  <r>
    <x v="9696"/>
    <d v="2023-02-24T00:00:00"/>
    <s v="Customer_1591"/>
    <x v="2"/>
    <x v="2"/>
    <x v="0"/>
    <x v="0"/>
    <n v="6"/>
    <n v="1157"/>
    <n v="23"/>
    <n v="5345.34"/>
    <x v="9531"/>
    <s v="UPI"/>
    <x v="1"/>
    <n v="5"/>
    <n v="2023"/>
    <n v="2"/>
    <x v="3"/>
    <n v="1"/>
    <n v="8"/>
    <n v="4"/>
    <n v="5"/>
    <x v="1"/>
    <x v="1"/>
    <n v="159666"/>
    <n v="0.17"/>
  </r>
  <r>
    <x v="9697"/>
    <d v="2023-03-20T00:00:00"/>
    <s v="Customer_415"/>
    <x v="1"/>
    <x v="3"/>
    <x v="1"/>
    <x v="1"/>
    <n v="3"/>
    <n v="2606"/>
    <n v="21"/>
    <n v="6176.22"/>
    <x v="9532"/>
    <s v="Card"/>
    <x v="0"/>
    <n v="1"/>
    <n v="2023"/>
    <n v="3"/>
    <x v="9"/>
    <n v="1"/>
    <n v="12"/>
    <n v="4"/>
    <n v="1"/>
    <x v="3"/>
    <x v="1"/>
    <n v="164178"/>
    <n v="0.14000000000000001"/>
  </r>
  <r>
    <x v="9698"/>
    <d v="2023-08-05T00:00:00"/>
    <s v="Customer_65"/>
    <x v="2"/>
    <x v="2"/>
    <x v="0"/>
    <x v="6"/>
    <n v="1"/>
    <n v="3120"/>
    <n v="23"/>
    <n v="2402.4"/>
    <x v="9533"/>
    <s v="Cash"/>
    <x v="2"/>
    <n v="7"/>
    <n v="2023"/>
    <n v="8"/>
    <x v="4"/>
    <n v="3"/>
    <n v="31"/>
    <n v="1"/>
    <n v="6"/>
    <x v="0"/>
    <x v="0"/>
    <n v="71760"/>
    <n v="0.05"/>
  </r>
  <r>
    <x v="9699"/>
    <d v="2023-10-18T00:00:00"/>
    <s v="Customer_981"/>
    <x v="1"/>
    <x v="0"/>
    <x v="2"/>
    <x v="7"/>
    <n v="7"/>
    <n v="2290"/>
    <n v="23"/>
    <n v="12343.1"/>
    <x v="9534"/>
    <s v="UPI"/>
    <x v="2"/>
    <n v="2"/>
    <n v="2023"/>
    <n v="10"/>
    <x v="1"/>
    <n v="4"/>
    <n v="42"/>
    <n v="3"/>
    <n v="3"/>
    <x v="6"/>
    <x v="1"/>
    <n v="368690"/>
    <n v="0.17"/>
  </r>
  <r>
    <x v="9700"/>
    <d v="2023-08-15T00:00:00"/>
    <s v="Customer_543"/>
    <x v="1"/>
    <x v="1"/>
    <x v="2"/>
    <x v="7"/>
    <n v="3"/>
    <n v="3083"/>
    <n v="16"/>
    <n v="7769.16"/>
    <x v="9535"/>
    <s v="UPI"/>
    <x v="0"/>
    <n v="3"/>
    <n v="2023"/>
    <n v="8"/>
    <x v="4"/>
    <n v="3"/>
    <n v="33"/>
    <n v="3"/>
    <n v="2"/>
    <x v="5"/>
    <x v="1"/>
    <n v="147984"/>
    <n v="0.11"/>
  </r>
  <r>
    <x v="9701"/>
    <d v="2023-12-20T00:00:00"/>
    <s v="Customer_1505"/>
    <x v="1"/>
    <x v="2"/>
    <x v="1"/>
    <x v="1"/>
    <n v="9"/>
    <n v="316"/>
    <n v="17"/>
    <n v="2360.52"/>
    <x v="9536"/>
    <s v="UPI"/>
    <x v="1"/>
    <n v="4"/>
    <n v="2023"/>
    <n v="12"/>
    <x v="2"/>
    <n v="4"/>
    <n v="51"/>
    <n v="4"/>
    <n v="3"/>
    <x v="6"/>
    <x v="1"/>
    <n v="48348"/>
    <n v="0.17"/>
  </r>
  <r>
    <x v="9702"/>
    <d v="2023-05-19T00:00:00"/>
    <s v="Customer_1432"/>
    <x v="2"/>
    <x v="1"/>
    <x v="0"/>
    <x v="6"/>
    <n v="1"/>
    <n v="3665"/>
    <n v="10"/>
    <n v="3298.5"/>
    <x v="9537"/>
    <s v="Cash"/>
    <x v="1"/>
    <n v="5"/>
    <n v="2023"/>
    <n v="5"/>
    <x v="11"/>
    <n v="2"/>
    <n v="20"/>
    <n v="3"/>
    <n v="5"/>
    <x v="1"/>
    <x v="1"/>
    <n v="36650"/>
    <n v="0.17"/>
  </r>
  <r>
    <x v="9703"/>
    <d v="2023-09-26T00:00:00"/>
    <s v="Customer_142"/>
    <x v="1"/>
    <x v="0"/>
    <x v="2"/>
    <x v="2"/>
    <n v="6"/>
    <n v="4307"/>
    <n v="24"/>
    <n v="19639.919999999998"/>
    <x v="9538"/>
    <s v="Card"/>
    <x v="1"/>
    <n v="2"/>
    <n v="2023"/>
    <n v="9"/>
    <x v="5"/>
    <n v="3"/>
    <n v="39"/>
    <n v="5"/>
    <n v="2"/>
    <x v="5"/>
    <x v="1"/>
    <n v="620208"/>
    <n v="0.14000000000000001"/>
  </r>
  <r>
    <x v="9704"/>
    <d v="2023-10-07T00:00:00"/>
    <s v="Customer_1386"/>
    <x v="2"/>
    <x v="0"/>
    <x v="1"/>
    <x v="1"/>
    <n v="10"/>
    <n v="2131"/>
    <n v="8"/>
    <n v="19605.2"/>
    <x v="9539"/>
    <s v="Cash"/>
    <x v="0"/>
    <n v="4"/>
    <n v="2023"/>
    <n v="10"/>
    <x v="1"/>
    <n v="4"/>
    <n v="40"/>
    <n v="1"/>
    <n v="6"/>
    <x v="0"/>
    <x v="0"/>
    <n v="170480"/>
    <n v="0.14000000000000001"/>
  </r>
  <r>
    <x v="9705"/>
    <d v="2023-09-04T00:00:00"/>
    <s v="Customer_1176"/>
    <x v="3"/>
    <x v="3"/>
    <x v="2"/>
    <x v="2"/>
    <n v="2"/>
    <n v="1550"/>
    <n v="25"/>
    <n v="2325"/>
    <x v="9540"/>
    <s v="UPI"/>
    <x v="0"/>
    <n v="1"/>
    <n v="2023"/>
    <n v="9"/>
    <x v="5"/>
    <n v="3"/>
    <n v="36"/>
    <n v="2"/>
    <n v="1"/>
    <x v="3"/>
    <x v="1"/>
    <n v="77500"/>
    <n v="0.09"/>
  </r>
  <r>
    <x v="9706"/>
    <d v="2023-07-21T00:00:00"/>
    <s v="Customer_499"/>
    <x v="2"/>
    <x v="3"/>
    <x v="0"/>
    <x v="0"/>
    <n v="1"/>
    <n v="1415"/>
    <n v="12"/>
    <n v="1245.2"/>
    <x v="5735"/>
    <s v="Cash"/>
    <x v="2"/>
    <n v="7"/>
    <n v="2023"/>
    <n v="7"/>
    <x v="10"/>
    <n v="3"/>
    <n v="29"/>
    <n v="4"/>
    <n v="5"/>
    <x v="1"/>
    <x v="1"/>
    <n v="16980"/>
    <n v="0.13"/>
  </r>
  <r>
    <x v="9707"/>
    <d v="2023-11-15T00:00:00"/>
    <s v="Customer_307"/>
    <x v="2"/>
    <x v="1"/>
    <x v="2"/>
    <x v="5"/>
    <n v="4"/>
    <n v="2695"/>
    <n v="9"/>
    <n v="9809.7999999999993"/>
    <x v="9541"/>
    <s v="UPI"/>
    <x v="1"/>
    <n v="4"/>
    <n v="2023"/>
    <n v="11"/>
    <x v="6"/>
    <n v="4"/>
    <n v="46"/>
    <n v="3"/>
    <n v="3"/>
    <x v="6"/>
    <x v="1"/>
    <n v="97020"/>
    <n v="0.09"/>
  </r>
  <r>
    <x v="9708"/>
    <d v="2023-07-15T00:00:00"/>
    <s v="Customer_939"/>
    <x v="2"/>
    <x v="0"/>
    <x v="2"/>
    <x v="7"/>
    <n v="3"/>
    <n v="2369"/>
    <n v="27"/>
    <n v="5188.1099999999997"/>
    <x v="9542"/>
    <s v="Cash"/>
    <x v="1"/>
    <n v="5"/>
    <n v="2023"/>
    <n v="7"/>
    <x v="10"/>
    <n v="3"/>
    <n v="28"/>
    <n v="3"/>
    <n v="6"/>
    <x v="0"/>
    <x v="0"/>
    <n v="191889"/>
    <n v="0.17"/>
  </r>
  <r>
    <x v="9709"/>
    <d v="2023-02-14T00:00:00"/>
    <s v="Customer_1757"/>
    <x v="0"/>
    <x v="2"/>
    <x v="1"/>
    <x v="1"/>
    <n v="6"/>
    <n v="736"/>
    <n v="28"/>
    <n v="3179.52"/>
    <x v="9543"/>
    <s v="Card"/>
    <x v="0"/>
    <n v="7"/>
    <n v="2023"/>
    <n v="2"/>
    <x v="3"/>
    <n v="1"/>
    <n v="7"/>
    <n v="3"/>
    <n v="2"/>
    <x v="5"/>
    <x v="1"/>
    <n v="123648"/>
    <n v="0.18"/>
  </r>
  <r>
    <x v="9710"/>
    <d v="2023-12-30T00:00:00"/>
    <s v="Customer_1691"/>
    <x v="0"/>
    <x v="0"/>
    <x v="0"/>
    <x v="4"/>
    <n v="8"/>
    <n v="1545"/>
    <n v="19"/>
    <n v="10011.6"/>
    <x v="9544"/>
    <s v="Card"/>
    <x v="0"/>
    <n v="5"/>
    <n v="2023"/>
    <n v="12"/>
    <x v="2"/>
    <n v="4"/>
    <n v="52"/>
    <n v="5"/>
    <n v="6"/>
    <x v="0"/>
    <x v="0"/>
    <n v="234840"/>
    <n v="0.12"/>
  </r>
  <r>
    <x v="9711"/>
    <d v="2023-10-09T00:00:00"/>
    <s v="Customer_1355"/>
    <x v="3"/>
    <x v="1"/>
    <x v="0"/>
    <x v="0"/>
    <n v="6"/>
    <n v="4709"/>
    <n v="27"/>
    <n v="20625.419999999998"/>
    <x v="9545"/>
    <s v="UPI"/>
    <x v="0"/>
    <n v="3"/>
    <n v="2023"/>
    <n v="10"/>
    <x v="1"/>
    <n v="4"/>
    <n v="41"/>
    <n v="2"/>
    <n v="1"/>
    <x v="3"/>
    <x v="1"/>
    <n v="762858"/>
    <n v="0.06"/>
  </r>
  <r>
    <x v="9712"/>
    <d v="2023-03-09T00:00:00"/>
    <s v="Customer_1189"/>
    <x v="3"/>
    <x v="0"/>
    <x v="2"/>
    <x v="2"/>
    <n v="8"/>
    <n v="4782"/>
    <n v="27"/>
    <n v="27926.880000000001"/>
    <x v="9546"/>
    <s v="UPI"/>
    <x v="2"/>
    <n v="7"/>
    <n v="2023"/>
    <n v="3"/>
    <x v="9"/>
    <n v="1"/>
    <n v="10"/>
    <n v="2"/>
    <n v="4"/>
    <x v="4"/>
    <x v="1"/>
    <n v="1032912"/>
    <n v="0.18"/>
  </r>
  <r>
    <x v="9713"/>
    <d v="2023-08-01T00:00:00"/>
    <s v="Customer_141"/>
    <x v="3"/>
    <x v="0"/>
    <x v="0"/>
    <x v="6"/>
    <n v="9"/>
    <n v="3834"/>
    <n v="19"/>
    <n v="27949.86"/>
    <x v="9547"/>
    <s v="Card"/>
    <x v="2"/>
    <n v="3"/>
    <n v="2023"/>
    <n v="8"/>
    <x v="4"/>
    <n v="3"/>
    <n v="31"/>
    <n v="1"/>
    <n v="2"/>
    <x v="5"/>
    <x v="1"/>
    <n v="655614"/>
    <n v="0.1"/>
  </r>
  <r>
    <x v="9714"/>
    <d v="2023-10-10T00:00:00"/>
    <s v="Customer_71"/>
    <x v="2"/>
    <x v="1"/>
    <x v="2"/>
    <x v="2"/>
    <n v="3"/>
    <n v="5000"/>
    <n v="22"/>
    <n v="11700"/>
    <x v="9548"/>
    <s v="Card"/>
    <x v="1"/>
    <n v="6"/>
    <n v="2023"/>
    <n v="10"/>
    <x v="1"/>
    <n v="4"/>
    <n v="41"/>
    <n v="2"/>
    <n v="2"/>
    <x v="5"/>
    <x v="1"/>
    <n v="330000"/>
    <n v="0.14000000000000001"/>
  </r>
  <r>
    <x v="9715"/>
    <d v="2023-02-21T00:00:00"/>
    <s v="Customer_905"/>
    <x v="0"/>
    <x v="1"/>
    <x v="2"/>
    <x v="2"/>
    <n v="2"/>
    <n v="3719"/>
    <n v="20"/>
    <n v="5950.4"/>
    <x v="9549"/>
    <s v="Card"/>
    <x v="2"/>
    <n v="3"/>
    <n v="2023"/>
    <n v="2"/>
    <x v="3"/>
    <n v="1"/>
    <n v="8"/>
    <n v="4"/>
    <n v="2"/>
    <x v="5"/>
    <x v="1"/>
    <n v="148760"/>
    <n v="0.11"/>
  </r>
  <r>
    <x v="9716"/>
    <d v="2023-05-27T00:00:00"/>
    <s v="Customer_862"/>
    <x v="3"/>
    <x v="1"/>
    <x v="1"/>
    <x v="3"/>
    <n v="3"/>
    <n v="4771"/>
    <n v="11"/>
    <n v="12738.57"/>
    <x v="9550"/>
    <s v="UPI"/>
    <x v="2"/>
    <n v="3"/>
    <n v="2023"/>
    <n v="5"/>
    <x v="11"/>
    <n v="2"/>
    <n v="21"/>
    <n v="4"/>
    <n v="6"/>
    <x v="0"/>
    <x v="0"/>
    <n v="157443"/>
    <n v="0.1"/>
  </r>
  <r>
    <x v="9717"/>
    <d v="2023-10-14T00:00:00"/>
    <s v="Customer_1417"/>
    <x v="0"/>
    <x v="2"/>
    <x v="1"/>
    <x v="3"/>
    <n v="7"/>
    <n v="1960"/>
    <n v="14"/>
    <n v="11799.2"/>
    <x v="9551"/>
    <s v="UPI"/>
    <x v="2"/>
    <n v="6"/>
    <n v="2023"/>
    <n v="10"/>
    <x v="1"/>
    <n v="4"/>
    <n v="41"/>
    <n v="2"/>
    <n v="6"/>
    <x v="0"/>
    <x v="0"/>
    <n v="192080"/>
    <n v="0.16"/>
  </r>
  <r>
    <x v="9718"/>
    <d v="2023-12-12T00:00:00"/>
    <s v="Customer_690"/>
    <x v="2"/>
    <x v="0"/>
    <x v="2"/>
    <x v="7"/>
    <n v="1"/>
    <n v="4843"/>
    <n v="24"/>
    <n v="3680.68"/>
    <x v="9552"/>
    <s v="Cash"/>
    <x v="1"/>
    <n v="5"/>
    <n v="2023"/>
    <n v="12"/>
    <x v="2"/>
    <n v="4"/>
    <n v="50"/>
    <n v="3"/>
    <n v="2"/>
    <x v="5"/>
    <x v="1"/>
    <n v="116232"/>
    <n v="0.09"/>
  </r>
  <r>
    <x v="9719"/>
    <d v="2023-06-29T00:00:00"/>
    <s v="Customer_1244"/>
    <x v="3"/>
    <x v="0"/>
    <x v="1"/>
    <x v="8"/>
    <n v="5"/>
    <n v="3375"/>
    <n v="14"/>
    <n v="14512.5"/>
    <x v="9553"/>
    <s v="UPI"/>
    <x v="0"/>
    <n v="2"/>
    <n v="2023"/>
    <n v="6"/>
    <x v="7"/>
    <n v="2"/>
    <n v="26"/>
    <n v="5"/>
    <n v="4"/>
    <x v="4"/>
    <x v="1"/>
    <n v="236250"/>
    <n v="0.12"/>
  </r>
  <r>
    <x v="9720"/>
    <d v="2023-11-07T00:00:00"/>
    <s v="Customer_1660"/>
    <x v="2"/>
    <x v="2"/>
    <x v="0"/>
    <x v="6"/>
    <n v="2"/>
    <n v="2743"/>
    <n v="27"/>
    <n v="4004.78"/>
    <x v="9554"/>
    <s v="UPI"/>
    <x v="0"/>
    <n v="5"/>
    <n v="2023"/>
    <n v="11"/>
    <x v="6"/>
    <n v="4"/>
    <n v="45"/>
    <n v="2"/>
    <n v="2"/>
    <x v="5"/>
    <x v="1"/>
    <n v="148122"/>
    <n v="0.18"/>
  </r>
  <r>
    <x v="9721"/>
    <d v="2023-01-27T00:00:00"/>
    <s v="Customer_589"/>
    <x v="0"/>
    <x v="1"/>
    <x v="1"/>
    <x v="1"/>
    <n v="5"/>
    <n v="3077"/>
    <n v="29"/>
    <n v="10923.35"/>
    <x v="9555"/>
    <s v="UPI"/>
    <x v="0"/>
    <n v="3"/>
    <n v="2023"/>
    <n v="1"/>
    <x v="0"/>
    <n v="1"/>
    <n v="4"/>
    <n v="4"/>
    <n v="5"/>
    <x v="1"/>
    <x v="1"/>
    <n v="446165"/>
    <n v="0.1"/>
  </r>
  <r>
    <x v="9722"/>
    <d v="2023-02-07T00:00:00"/>
    <s v="Customer_489"/>
    <x v="1"/>
    <x v="2"/>
    <x v="1"/>
    <x v="3"/>
    <n v="8"/>
    <n v="3891"/>
    <n v="26"/>
    <n v="23034.720000000001"/>
    <x v="9556"/>
    <s v="Card"/>
    <x v="2"/>
    <n v="4"/>
    <n v="2023"/>
    <n v="2"/>
    <x v="3"/>
    <n v="1"/>
    <n v="6"/>
    <n v="2"/>
    <n v="2"/>
    <x v="5"/>
    <x v="1"/>
    <n v="809328"/>
    <n v="0.14000000000000001"/>
  </r>
  <r>
    <x v="9723"/>
    <d v="2023-10-14T00:00:00"/>
    <s v="Customer_580"/>
    <x v="1"/>
    <x v="2"/>
    <x v="0"/>
    <x v="4"/>
    <n v="10"/>
    <n v="2836"/>
    <n v="15"/>
    <n v="24106"/>
    <x v="9557"/>
    <s v="UPI"/>
    <x v="2"/>
    <n v="1"/>
    <n v="2023"/>
    <n v="10"/>
    <x v="1"/>
    <n v="4"/>
    <n v="41"/>
    <n v="2"/>
    <n v="6"/>
    <x v="0"/>
    <x v="0"/>
    <n v="425400"/>
    <n v="0.14000000000000001"/>
  </r>
  <r>
    <x v="9724"/>
    <d v="2023-12-31T00:00:00"/>
    <s v="Customer_1987"/>
    <x v="0"/>
    <x v="0"/>
    <x v="2"/>
    <x v="2"/>
    <n v="6"/>
    <n v="2862"/>
    <n v="7"/>
    <n v="15969.96"/>
    <x v="9558"/>
    <s v="UPI"/>
    <x v="2"/>
    <n v="7"/>
    <n v="2023"/>
    <n v="12"/>
    <x v="2"/>
    <n v="4"/>
    <n v="53"/>
    <n v="6"/>
    <n v="0"/>
    <x v="2"/>
    <x v="0"/>
    <n v="120204"/>
    <n v="0.16"/>
  </r>
  <r>
    <x v="9725"/>
    <d v="2023-11-13T00:00:00"/>
    <s v="Customer_1122"/>
    <x v="0"/>
    <x v="1"/>
    <x v="1"/>
    <x v="8"/>
    <n v="10"/>
    <n v="3004"/>
    <n v="21"/>
    <n v="23731.599999999999"/>
    <x v="9559"/>
    <s v="Cash"/>
    <x v="1"/>
    <n v="6"/>
    <n v="2023"/>
    <n v="11"/>
    <x v="6"/>
    <n v="4"/>
    <n v="46"/>
    <n v="3"/>
    <n v="1"/>
    <x v="3"/>
    <x v="1"/>
    <n v="630840"/>
    <n v="0.13"/>
  </r>
  <r>
    <x v="9726"/>
    <d v="2023-04-08T00:00:00"/>
    <s v="Customer_178"/>
    <x v="1"/>
    <x v="2"/>
    <x v="1"/>
    <x v="3"/>
    <n v="6"/>
    <n v="764"/>
    <n v="30"/>
    <n v="3208.8"/>
    <x v="9560"/>
    <s v="UPI"/>
    <x v="0"/>
    <n v="6"/>
    <n v="2023"/>
    <n v="4"/>
    <x v="8"/>
    <n v="2"/>
    <n v="14"/>
    <n v="2"/>
    <n v="6"/>
    <x v="0"/>
    <x v="0"/>
    <n v="137520"/>
    <n v="0.15"/>
  </r>
  <r>
    <x v="9727"/>
    <d v="2023-01-29T00:00:00"/>
    <s v="Customer_551"/>
    <x v="2"/>
    <x v="1"/>
    <x v="2"/>
    <x v="7"/>
    <n v="7"/>
    <n v="2395"/>
    <n v="4"/>
    <n v="16094.4"/>
    <x v="9561"/>
    <s v="UPI"/>
    <x v="2"/>
    <n v="1"/>
    <n v="2023"/>
    <n v="1"/>
    <x v="0"/>
    <n v="1"/>
    <n v="5"/>
    <n v="5"/>
    <n v="0"/>
    <x v="2"/>
    <x v="0"/>
    <n v="67060"/>
    <n v="0.2"/>
  </r>
  <r>
    <x v="9728"/>
    <d v="2023-09-15T00:00:00"/>
    <s v="Customer_628"/>
    <x v="2"/>
    <x v="2"/>
    <x v="0"/>
    <x v="4"/>
    <n v="5"/>
    <n v="3572"/>
    <n v="29"/>
    <n v="12680.6"/>
    <x v="9562"/>
    <s v="UPI"/>
    <x v="0"/>
    <n v="2"/>
    <n v="2023"/>
    <n v="9"/>
    <x v="5"/>
    <n v="3"/>
    <n v="37"/>
    <n v="3"/>
    <n v="5"/>
    <x v="1"/>
    <x v="1"/>
    <n v="517940"/>
    <n v="0.05"/>
  </r>
  <r>
    <x v="9729"/>
    <d v="2023-11-19T00:00:00"/>
    <s v="Customer_807"/>
    <x v="0"/>
    <x v="0"/>
    <x v="1"/>
    <x v="1"/>
    <n v="6"/>
    <n v="3309"/>
    <n v="5"/>
    <n v="18861.3"/>
    <x v="9563"/>
    <s v="Cash"/>
    <x v="0"/>
    <n v="1"/>
    <n v="2023"/>
    <n v="11"/>
    <x v="6"/>
    <n v="4"/>
    <n v="47"/>
    <n v="4"/>
    <n v="0"/>
    <x v="2"/>
    <x v="0"/>
    <n v="99270"/>
    <n v="0.13"/>
  </r>
  <r>
    <x v="9730"/>
    <d v="2023-12-08T00:00:00"/>
    <s v="Customer_562"/>
    <x v="1"/>
    <x v="2"/>
    <x v="2"/>
    <x v="2"/>
    <n v="1"/>
    <n v="4079"/>
    <n v="21"/>
    <n v="3222.41"/>
    <x v="9564"/>
    <s v="UPI"/>
    <x v="2"/>
    <n v="6"/>
    <n v="2023"/>
    <n v="12"/>
    <x v="2"/>
    <n v="4"/>
    <n v="49"/>
    <n v="2"/>
    <n v="5"/>
    <x v="1"/>
    <x v="1"/>
    <n v="85659"/>
    <n v="7.0000000000000007E-2"/>
  </r>
  <r>
    <x v="9731"/>
    <d v="2023-11-05T00:00:00"/>
    <s v="Customer_1174"/>
    <x v="0"/>
    <x v="2"/>
    <x v="0"/>
    <x v="4"/>
    <n v="4"/>
    <n v="4569"/>
    <n v="11"/>
    <n v="16265.64"/>
    <x v="9565"/>
    <s v="UPI"/>
    <x v="1"/>
    <n v="7"/>
    <n v="2023"/>
    <n v="11"/>
    <x v="6"/>
    <n v="4"/>
    <n v="45"/>
    <n v="2"/>
    <n v="0"/>
    <x v="2"/>
    <x v="0"/>
    <n v="201036"/>
    <n v="0.06"/>
  </r>
  <r>
    <x v="9732"/>
    <d v="2023-09-29T00:00:00"/>
    <s v="Customer_1440"/>
    <x v="2"/>
    <x v="2"/>
    <x v="1"/>
    <x v="3"/>
    <n v="7"/>
    <n v="2128"/>
    <n v="13"/>
    <n v="12959.52"/>
    <x v="9566"/>
    <s v="UPI"/>
    <x v="1"/>
    <n v="4"/>
    <n v="2023"/>
    <n v="9"/>
    <x v="5"/>
    <n v="3"/>
    <n v="39"/>
    <n v="5"/>
    <n v="5"/>
    <x v="1"/>
    <x v="1"/>
    <n v="193648"/>
    <n v="0.1"/>
  </r>
  <r>
    <x v="9733"/>
    <d v="2023-01-18T00:00:00"/>
    <s v="Customer_1147"/>
    <x v="3"/>
    <x v="1"/>
    <x v="0"/>
    <x v="4"/>
    <n v="6"/>
    <n v="3771"/>
    <n v="6"/>
    <n v="21268.44"/>
    <x v="9567"/>
    <s v="Cash"/>
    <x v="1"/>
    <n v="2"/>
    <n v="2023"/>
    <n v="1"/>
    <x v="0"/>
    <n v="1"/>
    <n v="3"/>
    <n v="3"/>
    <n v="3"/>
    <x v="6"/>
    <x v="1"/>
    <n v="135756"/>
    <n v="0.11"/>
  </r>
  <r>
    <x v="9734"/>
    <d v="2023-04-29T00:00:00"/>
    <s v="Customer_655"/>
    <x v="2"/>
    <x v="1"/>
    <x v="1"/>
    <x v="3"/>
    <n v="5"/>
    <n v="936"/>
    <n v="0"/>
    <n v="4680"/>
    <x v="9568"/>
    <s v="UPI"/>
    <x v="0"/>
    <n v="2"/>
    <n v="2023"/>
    <n v="4"/>
    <x v="8"/>
    <n v="2"/>
    <n v="17"/>
    <n v="5"/>
    <n v="6"/>
    <x v="0"/>
    <x v="0"/>
    <n v="0"/>
    <n v="0.17"/>
  </r>
  <r>
    <x v="9735"/>
    <d v="2023-12-19T00:00:00"/>
    <s v="Customer_812"/>
    <x v="2"/>
    <x v="0"/>
    <x v="1"/>
    <x v="1"/>
    <n v="4"/>
    <n v="1042"/>
    <n v="3"/>
    <n v="4042.96"/>
    <x v="3600"/>
    <s v="UPI"/>
    <x v="2"/>
    <n v="4"/>
    <n v="2023"/>
    <n v="12"/>
    <x v="2"/>
    <n v="4"/>
    <n v="51"/>
    <n v="4"/>
    <n v="2"/>
    <x v="5"/>
    <x v="1"/>
    <n v="12504"/>
    <n v="0.14000000000000001"/>
  </r>
  <r>
    <x v="9736"/>
    <d v="2023-02-05T00:00:00"/>
    <s v="Customer_1113"/>
    <x v="3"/>
    <x v="3"/>
    <x v="1"/>
    <x v="8"/>
    <n v="4"/>
    <n v="453"/>
    <n v="3"/>
    <n v="1757.64"/>
    <x v="9569"/>
    <s v="Card"/>
    <x v="2"/>
    <n v="3"/>
    <n v="2023"/>
    <n v="2"/>
    <x v="3"/>
    <n v="1"/>
    <n v="6"/>
    <n v="2"/>
    <n v="0"/>
    <x v="2"/>
    <x v="0"/>
    <n v="5436"/>
    <n v="0.2"/>
  </r>
  <r>
    <x v="9737"/>
    <d v="2023-06-06T00:00:00"/>
    <s v="Customer_1713"/>
    <x v="0"/>
    <x v="2"/>
    <x v="2"/>
    <x v="2"/>
    <n v="10"/>
    <n v="3100"/>
    <n v="1"/>
    <n v="30690"/>
    <x v="9570"/>
    <s v="UPI"/>
    <x v="1"/>
    <n v="2"/>
    <n v="2023"/>
    <n v="6"/>
    <x v="7"/>
    <n v="2"/>
    <n v="23"/>
    <n v="2"/>
    <n v="2"/>
    <x v="5"/>
    <x v="1"/>
    <n v="31000"/>
    <n v="0.06"/>
  </r>
  <r>
    <x v="9738"/>
    <d v="2023-07-25T00:00:00"/>
    <s v="Customer_1092"/>
    <x v="1"/>
    <x v="2"/>
    <x v="2"/>
    <x v="7"/>
    <n v="2"/>
    <n v="3978"/>
    <n v="25"/>
    <n v="5967"/>
    <x v="9571"/>
    <s v="UPI"/>
    <x v="0"/>
    <n v="1"/>
    <n v="2023"/>
    <n v="7"/>
    <x v="10"/>
    <n v="3"/>
    <n v="30"/>
    <n v="5"/>
    <n v="2"/>
    <x v="5"/>
    <x v="1"/>
    <n v="198900"/>
    <n v="0.18"/>
  </r>
  <r>
    <x v="9739"/>
    <d v="2023-01-11T00:00:00"/>
    <s v="Customer_531"/>
    <x v="2"/>
    <x v="3"/>
    <x v="0"/>
    <x v="6"/>
    <n v="9"/>
    <n v="2135"/>
    <n v="25"/>
    <n v="14411.25"/>
    <x v="9572"/>
    <s v="Cash"/>
    <x v="1"/>
    <n v="6"/>
    <n v="2023"/>
    <n v="1"/>
    <x v="0"/>
    <n v="1"/>
    <n v="2"/>
    <n v="2"/>
    <n v="3"/>
    <x v="6"/>
    <x v="1"/>
    <n v="480375"/>
    <n v="0.12"/>
  </r>
  <r>
    <x v="9740"/>
    <d v="2023-01-09T00:00:00"/>
    <s v="Customer_1829"/>
    <x v="2"/>
    <x v="3"/>
    <x v="2"/>
    <x v="5"/>
    <n v="8"/>
    <n v="3968"/>
    <n v="11"/>
    <n v="28252.16"/>
    <x v="9573"/>
    <s v="UPI"/>
    <x v="2"/>
    <n v="4"/>
    <n v="2023"/>
    <n v="1"/>
    <x v="0"/>
    <n v="1"/>
    <n v="2"/>
    <n v="2"/>
    <n v="1"/>
    <x v="3"/>
    <x v="1"/>
    <n v="349184"/>
    <n v="0.14000000000000001"/>
  </r>
  <r>
    <x v="9741"/>
    <d v="2023-10-10T00:00:00"/>
    <s v="Customer_1682"/>
    <x v="1"/>
    <x v="2"/>
    <x v="2"/>
    <x v="5"/>
    <n v="2"/>
    <n v="4320"/>
    <n v="24"/>
    <n v="6566.4"/>
    <x v="9574"/>
    <s v="UPI"/>
    <x v="0"/>
    <n v="1"/>
    <n v="2023"/>
    <n v="10"/>
    <x v="1"/>
    <n v="4"/>
    <n v="41"/>
    <n v="2"/>
    <n v="2"/>
    <x v="5"/>
    <x v="1"/>
    <n v="207360"/>
    <n v="0.12"/>
  </r>
  <r>
    <x v="9742"/>
    <d v="2023-01-05T00:00:00"/>
    <s v="Customer_1813"/>
    <x v="2"/>
    <x v="3"/>
    <x v="0"/>
    <x v="0"/>
    <n v="2"/>
    <n v="1575"/>
    <n v="29"/>
    <n v="2236.5"/>
    <x v="2685"/>
    <s v="Cash"/>
    <x v="0"/>
    <n v="6"/>
    <n v="2023"/>
    <n v="1"/>
    <x v="0"/>
    <n v="1"/>
    <n v="1"/>
    <n v="1"/>
    <n v="4"/>
    <x v="4"/>
    <x v="1"/>
    <n v="91350"/>
    <n v="0.13"/>
  </r>
  <r>
    <x v="9743"/>
    <d v="2023-08-05T00:00:00"/>
    <s v="Customer_1701"/>
    <x v="2"/>
    <x v="1"/>
    <x v="1"/>
    <x v="8"/>
    <n v="4"/>
    <n v="597"/>
    <n v="11"/>
    <n v="2125.3200000000002"/>
    <x v="9575"/>
    <s v="Card"/>
    <x v="1"/>
    <n v="4"/>
    <n v="2023"/>
    <n v="8"/>
    <x v="4"/>
    <n v="3"/>
    <n v="31"/>
    <n v="1"/>
    <n v="6"/>
    <x v="0"/>
    <x v="0"/>
    <n v="26268"/>
    <n v="0.14000000000000001"/>
  </r>
  <r>
    <x v="9744"/>
    <d v="2023-03-17T00:00:00"/>
    <s v="Customer_1847"/>
    <x v="1"/>
    <x v="0"/>
    <x v="2"/>
    <x v="2"/>
    <n v="6"/>
    <n v="3464"/>
    <n v="28"/>
    <n v="14964.48"/>
    <x v="9576"/>
    <s v="Card"/>
    <x v="2"/>
    <n v="6"/>
    <n v="2023"/>
    <n v="3"/>
    <x v="9"/>
    <n v="1"/>
    <n v="11"/>
    <n v="3"/>
    <n v="5"/>
    <x v="1"/>
    <x v="1"/>
    <n v="581952"/>
    <n v="7.0000000000000007E-2"/>
  </r>
  <r>
    <x v="9745"/>
    <d v="2023-09-23T00:00:00"/>
    <s v="Customer_1186"/>
    <x v="0"/>
    <x v="3"/>
    <x v="0"/>
    <x v="0"/>
    <n v="3"/>
    <n v="1707"/>
    <n v="9"/>
    <n v="4660.1099999999997"/>
    <x v="9577"/>
    <s v="Card"/>
    <x v="1"/>
    <n v="5"/>
    <n v="2023"/>
    <n v="9"/>
    <x v="5"/>
    <n v="3"/>
    <n v="38"/>
    <n v="4"/>
    <n v="6"/>
    <x v="0"/>
    <x v="0"/>
    <n v="46089"/>
    <n v="0.12"/>
  </r>
  <r>
    <x v="9746"/>
    <d v="2023-12-03T00:00:00"/>
    <s v="Customer_225"/>
    <x v="3"/>
    <x v="1"/>
    <x v="1"/>
    <x v="1"/>
    <n v="3"/>
    <n v="4357"/>
    <n v="9"/>
    <n v="11894.61"/>
    <x v="9578"/>
    <s v="Card"/>
    <x v="1"/>
    <n v="6"/>
    <n v="2023"/>
    <n v="12"/>
    <x v="2"/>
    <n v="4"/>
    <n v="49"/>
    <n v="2"/>
    <n v="0"/>
    <x v="2"/>
    <x v="0"/>
    <n v="117639"/>
    <n v="0.15"/>
  </r>
  <r>
    <x v="9747"/>
    <d v="2023-02-14T00:00:00"/>
    <s v="Customer_1708"/>
    <x v="0"/>
    <x v="2"/>
    <x v="2"/>
    <x v="5"/>
    <n v="4"/>
    <n v="4468"/>
    <n v="0"/>
    <n v="17872"/>
    <x v="9579"/>
    <s v="UPI"/>
    <x v="0"/>
    <n v="7"/>
    <n v="2023"/>
    <n v="2"/>
    <x v="3"/>
    <n v="1"/>
    <n v="7"/>
    <n v="3"/>
    <n v="2"/>
    <x v="5"/>
    <x v="1"/>
    <n v="0"/>
    <n v="0.06"/>
  </r>
  <r>
    <x v="9748"/>
    <d v="2023-03-12T00:00:00"/>
    <s v="Customer_1539"/>
    <x v="3"/>
    <x v="1"/>
    <x v="0"/>
    <x v="6"/>
    <n v="8"/>
    <n v="3815"/>
    <n v="22"/>
    <n v="23805.599999999999"/>
    <x v="9580"/>
    <s v="UPI"/>
    <x v="0"/>
    <n v="4"/>
    <n v="2023"/>
    <n v="3"/>
    <x v="9"/>
    <n v="1"/>
    <n v="11"/>
    <n v="3"/>
    <n v="0"/>
    <x v="2"/>
    <x v="0"/>
    <n v="671440"/>
    <n v="0.18"/>
  </r>
  <r>
    <x v="9749"/>
    <d v="2023-05-23T00:00:00"/>
    <s v="Customer_413"/>
    <x v="3"/>
    <x v="3"/>
    <x v="0"/>
    <x v="6"/>
    <n v="10"/>
    <n v="3675"/>
    <n v="30"/>
    <n v="25725"/>
    <x v="9581"/>
    <s v="Card"/>
    <x v="1"/>
    <n v="4"/>
    <n v="2023"/>
    <n v="5"/>
    <x v="11"/>
    <n v="2"/>
    <n v="21"/>
    <n v="4"/>
    <n v="2"/>
    <x v="5"/>
    <x v="1"/>
    <n v="1102500"/>
    <n v="0.18"/>
  </r>
  <r>
    <x v="9750"/>
    <d v="2023-03-09T00:00:00"/>
    <s v="Customer_1147"/>
    <x v="0"/>
    <x v="1"/>
    <x v="2"/>
    <x v="5"/>
    <n v="2"/>
    <n v="3475"/>
    <n v="6"/>
    <n v="6533"/>
    <x v="9582"/>
    <s v="Card"/>
    <x v="2"/>
    <n v="3"/>
    <n v="2023"/>
    <n v="3"/>
    <x v="9"/>
    <n v="1"/>
    <n v="10"/>
    <n v="2"/>
    <n v="4"/>
    <x v="4"/>
    <x v="1"/>
    <n v="41700"/>
    <n v="0.19"/>
  </r>
  <r>
    <x v="9751"/>
    <d v="2023-08-13T00:00:00"/>
    <s v="Customer_869"/>
    <x v="2"/>
    <x v="3"/>
    <x v="1"/>
    <x v="1"/>
    <n v="7"/>
    <n v="4071"/>
    <n v="29"/>
    <n v="20232.87"/>
    <x v="9583"/>
    <s v="UPI"/>
    <x v="0"/>
    <n v="5"/>
    <n v="2023"/>
    <n v="8"/>
    <x v="4"/>
    <n v="3"/>
    <n v="33"/>
    <n v="3"/>
    <n v="0"/>
    <x v="2"/>
    <x v="0"/>
    <n v="826413"/>
    <n v="0.18"/>
  </r>
  <r>
    <x v="9752"/>
    <d v="2023-07-07T00:00:00"/>
    <s v="Customer_78"/>
    <x v="3"/>
    <x v="1"/>
    <x v="2"/>
    <x v="5"/>
    <n v="3"/>
    <n v="4279"/>
    <n v="11"/>
    <n v="11424.93"/>
    <x v="9584"/>
    <s v="Cash"/>
    <x v="0"/>
    <n v="4"/>
    <n v="2023"/>
    <n v="7"/>
    <x v="10"/>
    <n v="3"/>
    <n v="27"/>
    <n v="2"/>
    <n v="5"/>
    <x v="1"/>
    <x v="1"/>
    <n v="141207"/>
    <n v="0.17"/>
  </r>
  <r>
    <x v="9753"/>
    <d v="2023-02-26T00:00:00"/>
    <s v="Customer_1793"/>
    <x v="2"/>
    <x v="1"/>
    <x v="2"/>
    <x v="2"/>
    <n v="4"/>
    <n v="3841"/>
    <n v="20"/>
    <n v="12291.2"/>
    <x v="9585"/>
    <s v="Cash"/>
    <x v="1"/>
    <n v="2"/>
    <n v="2023"/>
    <n v="2"/>
    <x v="3"/>
    <n v="1"/>
    <n v="9"/>
    <n v="5"/>
    <n v="0"/>
    <x v="2"/>
    <x v="0"/>
    <n v="307280"/>
    <n v="7.0000000000000007E-2"/>
  </r>
  <r>
    <x v="9754"/>
    <d v="2023-05-09T00:00:00"/>
    <s v="Customer_617"/>
    <x v="3"/>
    <x v="2"/>
    <x v="2"/>
    <x v="2"/>
    <n v="9"/>
    <n v="4834"/>
    <n v="14"/>
    <n v="37415.160000000003"/>
    <x v="9586"/>
    <s v="Cash"/>
    <x v="1"/>
    <n v="1"/>
    <n v="2023"/>
    <n v="5"/>
    <x v="11"/>
    <n v="2"/>
    <n v="19"/>
    <n v="2"/>
    <n v="2"/>
    <x v="5"/>
    <x v="1"/>
    <n v="609084"/>
    <n v="0.19"/>
  </r>
  <r>
    <x v="9755"/>
    <d v="2023-08-03T00:00:00"/>
    <s v="Customer_1100"/>
    <x v="0"/>
    <x v="2"/>
    <x v="1"/>
    <x v="8"/>
    <n v="9"/>
    <n v="813"/>
    <n v="10"/>
    <n v="6585.3"/>
    <x v="9587"/>
    <s v="Cash"/>
    <x v="2"/>
    <n v="4"/>
    <n v="2023"/>
    <n v="8"/>
    <x v="4"/>
    <n v="3"/>
    <n v="31"/>
    <n v="1"/>
    <n v="4"/>
    <x v="4"/>
    <x v="1"/>
    <n v="73170"/>
    <n v="0.05"/>
  </r>
  <r>
    <x v="9756"/>
    <d v="2023-12-28T00:00:00"/>
    <s v="Customer_1800"/>
    <x v="3"/>
    <x v="0"/>
    <x v="1"/>
    <x v="1"/>
    <n v="5"/>
    <n v="2523"/>
    <n v="14"/>
    <n v="10848.9"/>
    <x v="9588"/>
    <s v="Card"/>
    <x v="0"/>
    <n v="3"/>
    <n v="2023"/>
    <n v="12"/>
    <x v="2"/>
    <n v="4"/>
    <n v="52"/>
    <n v="5"/>
    <n v="4"/>
    <x v="4"/>
    <x v="1"/>
    <n v="176610"/>
    <n v="0.1"/>
  </r>
  <r>
    <x v="9757"/>
    <d v="2023-10-19T00:00:00"/>
    <s v="Customer_647"/>
    <x v="3"/>
    <x v="3"/>
    <x v="2"/>
    <x v="7"/>
    <n v="3"/>
    <n v="377"/>
    <n v="2"/>
    <n v="1108.3800000000001"/>
    <x v="9589"/>
    <s v="UPI"/>
    <x v="0"/>
    <n v="1"/>
    <n v="2023"/>
    <n v="10"/>
    <x v="1"/>
    <n v="4"/>
    <n v="42"/>
    <n v="3"/>
    <n v="4"/>
    <x v="4"/>
    <x v="1"/>
    <n v="2262"/>
    <n v="7.0000000000000007E-2"/>
  </r>
  <r>
    <x v="9758"/>
    <d v="2023-05-19T00:00:00"/>
    <s v="Customer_234"/>
    <x v="1"/>
    <x v="1"/>
    <x v="1"/>
    <x v="8"/>
    <n v="6"/>
    <n v="4100"/>
    <n v="13"/>
    <n v="21402"/>
    <x v="9590"/>
    <s v="Card"/>
    <x v="2"/>
    <n v="3"/>
    <n v="2023"/>
    <n v="5"/>
    <x v="11"/>
    <n v="2"/>
    <n v="20"/>
    <n v="3"/>
    <n v="5"/>
    <x v="1"/>
    <x v="1"/>
    <n v="319800"/>
    <n v="0.12"/>
  </r>
  <r>
    <x v="9759"/>
    <d v="2023-09-28T00:00:00"/>
    <s v="Customer_690"/>
    <x v="1"/>
    <x v="1"/>
    <x v="1"/>
    <x v="1"/>
    <n v="8"/>
    <n v="1725"/>
    <n v="16"/>
    <n v="11592"/>
    <x v="9591"/>
    <s v="Card"/>
    <x v="2"/>
    <n v="4"/>
    <n v="2023"/>
    <n v="9"/>
    <x v="5"/>
    <n v="3"/>
    <n v="39"/>
    <n v="5"/>
    <n v="4"/>
    <x v="4"/>
    <x v="1"/>
    <n v="220800"/>
    <n v="0.12"/>
  </r>
  <r>
    <x v="9760"/>
    <d v="2023-08-05T00:00:00"/>
    <s v="Customer_612"/>
    <x v="3"/>
    <x v="3"/>
    <x v="2"/>
    <x v="7"/>
    <n v="4"/>
    <n v="2102"/>
    <n v="8"/>
    <n v="7735.36"/>
    <x v="9592"/>
    <s v="Cash"/>
    <x v="2"/>
    <n v="5"/>
    <n v="2023"/>
    <n v="8"/>
    <x v="4"/>
    <n v="3"/>
    <n v="31"/>
    <n v="1"/>
    <n v="6"/>
    <x v="0"/>
    <x v="0"/>
    <n v="67264"/>
    <n v="0.18"/>
  </r>
  <r>
    <x v="9761"/>
    <d v="2023-07-07T00:00:00"/>
    <s v="Customer_967"/>
    <x v="0"/>
    <x v="3"/>
    <x v="1"/>
    <x v="8"/>
    <n v="1"/>
    <n v="1715"/>
    <n v="4"/>
    <n v="1646.4"/>
    <x v="9593"/>
    <s v="UPI"/>
    <x v="1"/>
    <n v="7"/>
    <n v="2023"/>
    <n v="7"/>
    <x v="10"/>
    <n v="3"/>
    <n v="27"/>
    <n v="2"/>
    <n v="5"/>
    <x v="1"/>
    <x v="1"/>
    <n v="6860"/>
    <n v="0.09"/>
  </r>
  <r>
    <x v="9762"/>
    <d v="2023-08-05T00:00:00"/>
    <s v="Customer_1285"/>
    <x v="2"/>
    <x v="2"/>
    <x v="0"/>
    <x v="6"/>
    <n v="10"/>
    <n v="4030"/>
    <n v="28"/>
    <n v="29016"/>
    <x v="9594"/>
    <s v="Card"/>
    <x v="2"/>
    <n v="7"/>
    <n v="2023"/>
    <n v="8"/>
    <x v="4"/>
    <n v="3"/>
    <n v="31"/>
    <n v="1"/>
    <n v="6"/>
    <x v="0"/>
    <x v="0"/>
    <n v="1128400"/>
    <n v="0.05"/>
  </r>
  <r>
    <x v="9763"/>
    <d v="2023-07-05T00:00:00"/>
    <s v="Customer_1714"/>
    <x v="2"/>
    <x v="1"/>
    <x v="0"/>
    <x v="0"/>
    <n v="6"/>
    <n v="1126"/>
    <n v="16"/>
    <n v="5675.04"/>
    <x v="9595"/>
    <s v="UPI"/>
    <x v="0"/>
    <n v="4"/>
    <n v="2023"/>
    <n v="7"/>
    <x v="10"/>
    <n v="3"/>
    <n v="27"/>
    <n v="2"/>
    <n v="3"/>
    <x v="6"/>
    <x v="1"/>
    <n v="108096"/>
    <n v="0.08"/>
  </r>
  <r>
    <x v="9764"/>
    <d v="2023-11-16T00:00:00"/>
    <s v="Customer_1892"/>
    <x v="2"/>
    <x v="1"/>
    <x v="2"/>
    <x v="5"/>
    <n v="2"/>
    <n v="3688"/>
    <n v="19"/>
    <n v="5974.56"/>
    <x v="9596"/>
    <s v="Cash"/>
    <x v="1"/>
    <n v="6"/>
    <n v="2023"/>
    <n v="11"/>
    <x v="6"/>
    <n v="4"/>
    <n v="46"/>
    <n v="3"/>
    <n v="4"/>
    <x v="4"/>
    <x v="1"/>
    <n v="140144"/>
    <n v="0.14000000000000001"/>
  </r>
  <r>
    <x v="9765"/>
    <d v="2023-03-26T00:00:00"/>
    <s v="Customer_38"/>
    <x v="2"/>
    <x v="1"/>
    <x v="2"/>
    <x v="2"/>
    <n v="7"/>
    <n v="4093"/>
    <n v="26"/>
    <n v="21201.74"/>
    <x v="9597"/>
    <s v="Cash"/>
    <x v="1"/>
    <n v="2"/>
    <n v="2023"/>
    <n v="3"/>
    <x v="9"/>
    <n v="1"/>
    <n v="13"/>
    <n v="5"/>
    <n v="0"/>
    <x v="2"/>
    <x v="0"/>
    <n v="744926"/>
    <n v="0.11"/>
  </r>
  <r>
    <x v="9766"/>
    <d v="2023-09-01T00:00:00"/>
    <s v="Customer_626"/>
    <x v="1"/>
    <x v="3"/>
    <x v="2"/>
    <x v="5"/>
    <n v="7"/>
    <n v="2115"/>
    <n v="1"/>
    <n v="14656.95"/>
    <x v="9598"/>
    <s v="Card"/>
    <x v="1"/>
    <n v="2"/>
    <n v="2023"/>
    <n v="9"/>
    <x v="5"/>
    <n v="3"/>
    <n v="35"/>
    <n v="1"/>
    <n v="5"/>
    <x v="1"/>
    <x v="1"/>
    <n v="14805"/>
    <n v="0.06"/>
  </r>
  <r>
    <x v="9767"/>
    <d v="2023-07-11T00:00:00"/>
    <s v="Customer_341"/>
    <x v="0"/>
    <x v="0"/>
    <x v="2"/>
    <x v="2"/>
    <n v="8"/>
    <n v="3970"/>
    <n v="2"/>
    <n v="31124.799999999999"/>
    <x v="9599"/>
    <s v="Card"/>
    <x v="2"/>
    <n v="2"/>
    <n v="2023"/>
    <n v="7"/>
    <x v="10"/>
    <n v="3"/>
    <n v="28"/>
    <n v="3"/>
    <n v="2"/>
    <x v="5"/>
    <x v="1"/>
    <n v="63520"/>
    <n v="0.05"/>
  </r>
  <r>
    <x v="9768"/>
    <d v="2023-05-31T00:00:00"/>
    <s v="Customer_672"/>
    <x v="2"/>
    <x v="1"/>
    <x v="2"/>
    <x v="7"/>
    <n v="8"/>
    <n v="4210"/>
    <n v="7"/>
    <n v="31322.400000000001"/>
    <x v="9600"/>
    <s v="UPI"/>
    <x v="0"/>
    <n v="5"/>
    <n v="2023"/>
    <n v="5"/>
    <x v="11"/>
    <n v="2"/>
    <n v="22"/>
    <n v="5"/>
    <n v="3"/>
    <x v="6"/>
    <x v="1"/>
    <n v="235760"/>
    <n v="0.14000000000000001"/>
  </r>
  <r>
    <x v="9769"/>
    <d v="2023-10-05T00:00:00"/>
    <s v="Customer_150"/>
    <x v="2"/>
    <x v="3"/>
    <x v="2"/>
    <x v="2"/>
    <n v="10"/>
    <n v="4598"/>
    <n v="5"/>
    <n v="43681"/>
    <x v="9601"/>
    <s v="Cash"/>
    <x v="2"/>
    <n v="2"/>
    <n v="2023"/>
    <n v="10"/>
    <x v="1"/>
    <n v="4"/>
    <n v="40"/>
    <n v="1"/>
    <n v="4"/>
    <x v="4"/>
    <x v="1"/>
    <n v="229900"/>
    <n v="0.11"/>
  </r>
  <r>
    <x v="9770"/>
    <d v="2023-06-27T00:00:00"/>
    <s v="Customer_1805"/>
    <x v="1"/>
    <x v="0"/>
    <x v="1"/>
    <x v="1"/>
    <n v="5"/>
    <n v="1203"/>
    <n v="28"/>
    <n v="4330.8"/>
    <x v="9602"/>
    <s v="UPI"/>
    <x v="2"/>
    <n v="5"/>
    <n v="2023"/>
    <n v="6"/>
    <x v="7"/>
    <n v="2"/>
    <n v="26"/>
    <n v="5"/>
    <n v="2"/>
    <x v="5"/>
    <x v="1"/>
    <n v="168420"/>
    <n v="0.18"/>
  </r>
  <r>
    <x v="9771"/>
    <d v="2023-03-28T00:00:00"/>
    <s v="Customer_242"/>
    <x v="2"/>
    <x v="1"/>
    <x v="1"/>
    <x v="3"/>
    <n v="5"/>
    <n v="2036"/>
    <n v="22"/>
    <n v="7940.4"/>
    <x v="3753"/>
    <s v="Card"/>
    <x v="1"/>
    <n v="6"/>
    <n v="2023"/>
    <n v="3"/>
    <x v="9"/>
    <n v="1"/>
    <n v="13"/>
    <n v="5"/>
    <n v="2"/>
    <x v="5"/>
    <x v="1"/>
    <n v="223960"/>
    <n v="0.12"/>
  </r>
  <r>
    <x v="9772"/>
    <d v="2023-11-20T00:00:00"/>
    <s v="Customer_21"/>
    <x v="3"/>
    <x v="3"/>
    <x v="1"/>
    <x v="8"/>
    <n v="8"/>
    <n v="1078"/>
    <n v="17"/>
    <n v="7157.92"/>
    <x v="9603"/>
    <s v="UPI"/>
    <x v="2"/>
    <n v="4"/>
    <n v="2023"/>
    <n v="11"/>
    <x v="6"/>
    <n v="4"/>
    <n v="47"/>
    <n v="4"/>
    <n v="1"/>
    <x v="3"/>
    <x v="1"/>
    <n v="146608"/>
    <n v="0.16"/>
  </r>
  <r>
    <x v="9773"/>
    <d v="2023-07-06T00:00:00"/>
    <s v="Customer_133"/>
    <x v="3"/>
    <x v="2"/>
    <x v="1"/>
    <x v="3"/>
    <n v="1"/>
    <n v="4727"/>
    <n v="19"/>
    <n v="3828.87"/>
    <x v="9604"/>
    <s v="Card"/>
    <x v="2"/>
    <n v="5"/>
    <n v="2023"/>
    <n v="7"/>
    <x v="10"/>
    <n v="3"/>
    <n v="27"/>
    <n v="2"/>
    <n v="4"/>
    <x v="4"/>
    <x v="1"/>
    <n v="89813"/>
    <n v="0.05"/>
  </r>
  <r>
    <x v="9774"/>
    <d v="2023-12-14T00:00:00"/>
    <s v="Customer_1478"/>
    <x v="0"/>
    <x v="3"/>
    <x v="0"/>
    <x v="4"/>
    <n v="8"/>
    <n v="4541"/>
    <n v="1"/>
    <n v="35964.720000000001"/>
    <x v="9605"/>
    <s v="UPI"/>
    <x v="2"/>
    <n v="5"/>
    <n v="2023"/>
    <n v="12"/>
    <x v="2"/>
    <n v="4"/>
    <n v="50"/>
    <n v="3"/>
    <n v="4"/>
    <x v="4"/>
    <x v="1"/>
    <n v="36328"/>
    <n v="0.18"/>
  </r>
  <r>
    <x v="9775"/>
    <d v="2023-01-05T00:00:00"/>
    <s v="Customer_179"/>
    <x v="3"/>
    <x v="1"/>
    <x v="2"/>
    <x v="5"/>
    <n v="6"/>
    <n v="4030"/>
    <n v="28"/>
    <n v="17409.599999999999"/>
    <x v="9606"/>
    <s v="Card"/>
    <x v="2"/>
    <n v="1"/>
    <n v="2023"/>
    <n v="1"/>
    <x v="0"/>
    <n v="1"/>
    <n v="1"/>
    <n v="1"/>
    <n v="4"/>
    <x v="4"/>
    <x v="1"/>
    <n v="677040"/>
    <n v="0.14000000000000001"/>
  </r>
  <r>
    <x v="9776"/>
    <d v="2023-07-13T00:00:00"/>
    <s v="Customer_339"/>
    <x v="3"/>
    <x v="3"/>
    <x v="1"/>
    <x v="8"/>
    <n v="10"/>
    <n v="369"/>
    <n v="30"/>
    <n v="2583"/>
    <x v="9607"/>
    <s v="Card"/>
    <x v="0"/>
    <n v="5"/>
    <n v="2023"/>
    <n v="7"/>
    <x v="10"/>
    <n v="3"/>
    <n v="28"/>
    <n v="3"/>
    <n v="4"/>
    <x v="4"/>
    <x v="1"/>
    <n v="110700"/>
    <n v="0.16"/>
  </r>
  <r>
    <x v="9777"/>
    <d v="2023-10-09T00:00:00"/>
    <s v="Customer_463"/>
    <x v="1"/>
    <x v="3"/>
    <x v="2"/>
    <x v="2"/>
    <n v="9"/>
    <n v="4138"/>
    <n v="30"/>
    <n v="26069.4"/>
    <x v="9608"/>
    <s v="UPI"/>
    <x v="0"/>
    <n v="1"/>
    <n v="2023"/>
    <n v="10"/>
    <x v="1"/>
    <n v="4"/>
    <n v="41"/>
    <n v="2"/>
    <n v="1"/>
    <x v="3"/>
    <x v="1"/>
    <n v="1117260"/>
    <n v="0.15"/>
  </r>
  <r>
    <x v="9778"/>
    <d v="2023-09-02T00:00:00"/>
    <s v="Customer_236"/>
    <x v="2"/>
    <x v="1"/>
    <x v="1"/>
    <x v="3"/>
    <n v="3"/>
    <n v="4866"/>
    <n v="7"/>
    <n v="13576.14"/>
    <x v="9609"/>
    <s v="Cash"/>
    <x v="1"/>
    <n v="2"/>
    <n v="2023"/>
    <n v="9"/>
    <x v="5"/>
    <n v="3"/>
    <n v="35"/>
    <n v="1"/>
    <n v="6"/>
    <x v="0"/>
    <x v="0"/>
    <n v="102186"/>
    <n v="0.19"/>
  </r>
  <r>
    <x v="9779"/>
    <d v="2023-01-20T00:00:00"/>
    <s v="Customer_770"/>
    <x v="3"/>
    <x v="0"/>
    <x v="2"/>
    <x v="2"/>
    <n v="1"/>
    <n v="4840"/>
    <n v="21"/>
    <n v="3823.6"/>
    <x v="9610"/>
    <s v="UPI"/>
    <x v="0"/>
    <n v="1"/>
    <n v="2023"/>
    <n v="1"/>
    <x v="0"/>
    <n v="1"/>
    <n v="3"/>
    <n v="3"/>
    <n v="5"/>
    <x v="1"/>
    <x v="1"/>
    <n v="101640"/>
    <n v="0.18"/>
  </r>
  <r>
    <x v="9780"/>
    <d v="2023-10-25T00:00:00"/>
    <s v="Customer_766"/>
    <x v="2"/>
    <x v="1"/>
    <x v="0"/>
    <x v="4"/>
    <n v="7"/>
    <n v="2401"/>
    <n v="23"/>
    <n v="12941.39"/>
    <x v="9611"/>
    <s v="Card"/>
    <x v="2"/>
    <n v="4"/>
    <n v="2023"/>
    <n v="10"/>
    <x v="1"/>
    <n v="4"/>
    <n v="43"/>
    <n v="4"/>
    <n v="3"/>
    <x v="6"/>
    <x v="1"/>
    <n v="386561"/>
    <n v="0.06"/>
  </r>
  <r>
    <x v="9781"/>
    <d v="2023-03-29T00:00:00"/>
    <s v="Customer_1023"/>
    <x v="0"/>
    <x v="2"/>
    <x v="2"/>
    <x v="2"/>
    <n v="7"/>
    <n v="1185"/>
    <n v="17"/>
    <n v="6884.85"/>
    <x v="9612"/>
    <s v="Cash"/>
    <x v="0"/>
    <n v="3"/>
    <n v="2023"/>
    <n v="3"/>
    <x v="9"/>
    <n v="1"/>
    <n v="13"/>
    <n v="5"/>
    <n v="3"/>
    <x v="6"/>
    <x v="1"/>
    <n v="141015"/>
    <n v="0.09"/>
  </r>
  <r>
    <x v="9782"/>
    <d v="2023-06-14T00:00:00"/>
    <s v="Customer_96"/>
    <x v="3"/>
    <x v="0"/>
    <x v="2"/>
    <x v="5"/>
    <n v="3"/>
    <n v="3631"/>
    <n v="10"/>
    <n v="9803.7000000000007"/>
    <x v="9613"/>
    <s v="UPI"/>
    <x v="2"/>
    <n v="2"/>
    <n v="2023"/>
    <n v="6"/>
    <x v="7"/>
    <n v="2"/>
    <n v="24"/>
    <n v="3"/>
    <n v="3"/>
    <x v="6"/>
    <x v="1"/>
    <n v="108930"/>
    <n v="0.19"/>
  </r>
  <r>
    <x v="9783"/>
    <d v="2023-09-01T00:00:00"/>
    <s v="Customer_1516"/>
    <x v="3"/>
    <x v="2"/>
    <x v="1"/>
    <x v="3"/>
    <n v="10"/>
    <n v="3473"/>
    <n v="3"/>
    <n v="33688.1"/>
    <x v="9614"/>
    <s v="Cash"/>
    <x v="1"/>
    <n v="7"/>
    <n v="2023"/>
    <n v="9"/>
    <x v="5"/>
    <n v="3"/>
    <n v="35"/>
    <n v="1"/>
    <n v="5"/>
    <x v="1"/>
    <x v="1"/>
    <n v="104190"/>
    <n v="0.08"/>
  </r>
  <r>
    <x v="9784"/>
    <d v="2023-01-20T00:00:00"/>
    <s v="Customer_774"/>
    <x v="1"/>
    <x v="0"/>
    <x v="2"/>
    <x v="2"/>
    <n v="4"/>
    <n v="1405"/>
    <n v="28"/>
    <n v="4046.4"/>
    <x v="9615"/>
    <s v="Card"/>
    <x v="2"/>
    <n v="2"/>
    <n v="2023"/>
    <n v="1"/>
    <x v="0"/>
    <n v="1"/>
    <n v="3"/>
    <n v="3"/>
    <n v="5"/>
    <x v="1"/>
    <x v="1"/>
    <n v="157360"/>
    <n v="0.15"/>
  </r>
  <r>
    <x v="9785"/>
    <d v="2023-11-19T00:00:00"/>
    <s v="Customer_252"/>
    <x v="2"/>
    <x v="2"/>
    <x v="0"/>
    <x v="6"/>
    <n v="5"/>
    <n v="2468"/>
    <n v="0"/>
    <n v="12340"/>
    <x v="9616"/>
    <s v="Cash"/>
    <x v="2"/>
    <n v="7"/>
    <n v="2023"/>
    <n v="11"/>
    <x v="6"/>
    <n v="4"/>
    <n v="47"/>
    <n v="4"/>
    <n v="0"/>
    <x v="2"/>
    <x v="0"/>
    <n v="0"/>
    <n v="0.1"/>
  </r>
  <r>
    <x v="9786"/>
    <d v="2023-03-28T00:00:00"/>
    <s v="Customer_994"/>
    <x v="0"/>
    <x v="3"/>
    <x v="1"/>
    <x v="8"/>
    <n v="2"/>
    <n v="1621"/>
    <n v="28"/>
    <n v="2334.2399999999998"/>
    <x v="9617"/>
    <s v="UPI"/>
    <x v="0"/>
    <n v="1"/>
    <n v="2023"/>
    <n v="3"/>
    <x v="9"/>
    <n v="1"/>
    <n v="13"/>
    <n v="5"/>
    <n v="2"/>
    <x v="5"/>
    <x v="1"/>
    <n v="90776"/>
    <n v="0.18"/>
  </r>
  <r>
    <x v="9787"/>
    <d v="2023-07-10T00:00:00"/>
    <s v="Customer_673"/>
    <x v="0"/>
    <x v="3"/>
    <x v="2"/>
    <x v="2"/>
    <n v="9"/>
    <n v="3014"/>
    <n v="15"/>
    <n v="23057.1"/>
    <x v="9618"/>
    <s v="Card"/>
    <x v="2"/>
    <n v="1"/>
    <n v="2023"/>
    <n v="7"/>
    <x v="10"/>
    <n v="3"/>
    <n v="28"/>
    <n v="3"/>
    <n v="1"/>
    <x v="3"/>
    <x v="1"/>
    <n v="406890"/>
    <n v="0.08"/>
  </r>
  <r>
    <x v="9788"/>
    <d v="2023-05-02T00:00:00"/>
    <s v="Customer_83"/>
    <x v="0"/>
    <x v="3"/>
    <x v="2"/>
    <x v="2"/>
    <n v="10"/>
    <n v="1057"/>
    <n v="27"/>
    <n v="7716.1"/>
    <x v="9619"/>
    <s v="Card"/>
    <x v="1"/>
    <n v="7"/>
    <n v="2023"/>
    <n v="5"/>
    <x v="11"/>
    <n v="2"/>
    <n v="18"/>
    <n v="1"/>
    <n v="2"/>
    <x v="5"/>
    <x v="1"/>
    <n v="285390"/>
    <n v="0.17"/>
  </r>
  <r>
    <x v="9789"/>
    <d v="2023-02-10T00:00:00"/>
    <s v="Customer_1677"/>
    <x v="2"/>
    <x v="1"/>
    <x v="2"/>
    <x v="5"/>
    <n v="1"/>
    <n v="458"/>
    <n v="15"/>
    <n v="389.3"/>
    <x v="9620"/>
    <s v="UPI"/>
    <x v="1"/>
    <n v="7"/>
    <n v="2023"/>
    <n v="2"/>
    <x v="3"/>
    <n v="1"/>
    <n v="6"/>
    <n v="2"/>
    <n v="5"/>
    <x v="1"/>
    <x v="1"/>
    <n v="6870"/>
    <n v="7.0000000000000007E-2"/>
  </r>
  <r>
    <x v="9790"/>
    <d v="2023-11-14T00:00:00"/>
    <s v="Customer_967"/>
    <x v="3"/>
    <x v="0"/>
    <x v="0"/>
    <x v="6"/>
    <n v="4"/>
    <n v="3591"/>
    <n v="27"/>
    <n v="10485.719999999999"/>
    <x v="9621"/>
    <s v="UPI"/>
    <x v="0"/>
    <n v="5"/>
    <n v="2023"/>
    <n v="11"/>
    <x v="6"/>
    <n v="4"/>
    <n v="46"/>
    <n v="3"/>
    <n v="2"/>
    <x v="5"/>
    <x v="1"/>
    <n v="387828"/>
    <n v="0.11"/>
  </r>
  <r>
    <x v="9791"/>
    <d v="2023-10-08T00:00:00"/>
    <s v="Customer_1456"/>
    <x v="0"/>
    <x v="3"/>
    <x v="1"/>
    <x v="1"/>
    <n v="10"/>
    <n v="1746"/>
    <n v="12"/>
    <n v="15364.8"/>
    <x v="9622"/>
    <s v="UPI"/>
    <x v="1"/>
    <n v="3"/>
    <n v="2023"/>
    <n v="10"/>
    <x v="1"/>
    <n v="4"/>
    <n v="41"/>
    <n v="2"/>
    <n v="0"/>
    <x v="2"/>
    <x v="0"/>
    <n v="209520"/>
    <n v="0.19"/>
  </r>
  <r>
    <x v="9792"/>
    <d v="2023-07-20T00:00:00"/>
    <s v="Customer_772"/>
    <x v="2"/>
    <x v="3"/>
    <x v="1"/>
    <x v="3"/>
    <n v="1"/>
    <n v="376"/>
    <n v="14"/>
    <n v="323.36"/>
    <x v="9623"/>
    <s v="Cash"/>
    <x v="2"/>
    <n v="2"/>
    <n v="2023"/>
    <n v="7"/>
    <x v="10"/>
    <n v="3"/>
    <n v="29"/>
    <n v="4"/>
    <n v="4"/>
    <x v="4"/>
    <x v="1"/>
    <n v="5264"/>
    <n v="0.11"/>
  </r>
  <r>
    <x v="9793"/>
    <d v="2023-01-16T00:00:00"/>
    <s v="Customer_724"/>
    <x v="0"/>
    <x v="3"/>
    <x v="2"/>
    <x v="2"/>
    <n v="9"/>
    <n v="2667"/>
    <n v="14"/>
    <n v="20642.580000000002"/>
    <x v="9624"/>
    <s v="UPI"/>
    <x v="0"/>
    <n v="7"/>
    <n v="2023"/>
    <n v="1"/>
    <x v="0"/>
    <n v="1"/>
    <n v="3"/>
    <n v="3"/>
    <n v="1"/>
    <x v="3"/>
    <x v="1"/>
    <n v="336042"/>
    <n v="0.18"/>
  </r>
  <r>
    <x v="9794"/>
    <d v="2023-06-17T00:00:00"/>
    <s v="Customer_2000"/>
    <x v="0"/>
    <x v="2"/>
    <x v="1"/>
    <x v="8"/>
    <n v="8"/>
    <n v="4504"/>
    <n v="5"/>
    <n v="34230.400000000001"/>
    <x v="9625"/>
    <s v="Card"/>
    <x v="1"/>
    <n v="5"/>
    <n v="2023"/>
    <n v="6"/>
    <x v="7"/>
    <n v="2"/>
    <n v="24"/>
    <n v="3"/>
    <n v="6"/>
    <x v="0"/>
    <x v="0"/>
    <n v="180160"/>
    <n v="0.06"/>
  </r>
  <r>
    <x v="9795"/>
    <d v="2023-06-17T00:00:00"/>
    <s v="Customer_677"/>
    <x v="0"/>
    <x v="0"/>
    <x v="0"/>
    <x v="6"/>
    <n v="1"/>
    <n v="1137"/>
    <n v="27"/>
    <n v="830.01"/>
    <x v="9626"/>
    <s v="UPI"/>
    <x v="1"/>
    <n v="1"/>
    <n v="2023"/>
    <n v="6"/>
    <x v="7"/>
    <n v="2"/>
    <n v="24"/>
    <n v="3"/>
    <n v="6"/>
    <x v="0"/>
    <x v="0"/>
    <n v="30699"/>
    <n v="0.19"/>
  </r>
  <r>
    <x v="9796"/>
    <d v="2023-12-14T00:00:00"/>
    <s v="Customer_1608"/>
    <x v="0"/>
    <x v="2"/>
    <x v="1"/>
    <x v="3"/>
    <n v="5"/>
    <n v="2895"/>
    <n v="9"/>
    <n v="13172.25"/>
    <x v="9627"/>
    <s v="UPI"/>
    <x v="1"/>
    <n v="2"/>
    <n v="2023"/>
    <n v="12"/>
    <x v="2"/>
    <n v="4"/>
    <n v="50"/>
    <n v="3"/>
    <n v="4"/>
    <x v="4"/>
    <x v="1"/>
    <n v="130275"/>
    <n v="7.0000000000000007E-2"/>
  </r>
  <r>
    <x v="9797"/>
    <d v="2023-09-05T00:00:00"/>
    <s v="Customer_1"/>
    <x v="3"/>
    <x v="2"/>
    <x v="1"/>
    <x v="8"/>
    <n v="4"/>
    <n v="2801"/>
    <n v="13"/>
    <n v="9747.48"/>
    <x v="9628"/>
    <s v="UPI"/>
    <x v="1"/>
    <n v="3"/>
    <n v="2023"/>
    <n v="9"/>
    <x v="5"/>
    <n v="3"/>
    <n v="36"/>
    <n v="2"/>
    <n v="2"/>
    <x v="5"/>
    <x v="1"/>
    <n v="145652"/>
    <n v="0.09"/>
  </r>
  <r>
    <x v="9798"/>
    <d v="2023-06-01T00:00:00"/>
    <s v="Customer_953"/>
    <x v="0"/>
    <x v="2"/>
    <x v="0"/>
    <x v="4"/>
    <n v="3"/>
    <n v="4158"/>
    <n v="19"/>
    <n v="10103.94"/>
    <x v="9629"/>
    <s v="UPI"/>
    <x v="1"/>
    <n v="3"/>
    <n v="2023"/>
    <n v="6"/>
    <x v="7"/>
    <n v="2"/>
    <n v="22"/>
    <n v="1"/>
    <n v="4"/>
    <x v="4"/>
    <x v="1"/>
    <n v="237006"/>
    <n v="0.18"/>
  </r>
  <r>
    <x v="9799"/>
    <d v="2023-04-26T00:00:00"/>
    <s v="Customer_1432"/>
    <x v="0"/>
    <x v="3"/>
    <x v="0"/>
    <x v="6"/>
    <n v="1"/>
    <n v="3416"/>
    <n v="3"/>
    <n v="3313.52"/>
    <x v="9630"/>
    <s v="Card"/>
    <x v="2"/>
    <n v="7"/>
    <n v="2023"/>
    <n v="4"/>
    <x v="8"/>
    <n v="2"/>
    <n v="17"/>
    <n v="5"/>
    <n v="3"/>
    <x v="6"/>
    <x v="1"/>
    <n v="10248"/>
    <n v="0.09"/>
  </r>
  <r>
    <x v="9800"/>
    <d v="2023-05-20T00:00:00"/>
    <s v="Customer_233"/>
    <x v="2"/>
    <x v="2"/>
    <x v="1"/>
    <x v="1"/>
    <n v="9"/>
    <n v="1615"/>
    <n v="21"/>
    <n v="11482.65"/>
    <x v="9631"/>
    <s v="Cash"/>
    <x v="1"/>
    <n v="6"/>
    <n v="2023"/>
    <n v="5"/>
    <x v="11"/>
    <n v="2"/>
    <n v="20"/>
    <n v="3"/>
    <n v="6"/>
    <x v="0"/>
    <x v="0"/>
    <n v="305235"/>
    <n v="0.09"/>
  </r>
  <r>
    <x v="9801"/>
    <d v="2023-02-24T00:00:00"/>
    <s v="Customer_819"/>
    <x v="2"/>
    <x v="1"/>
    <x v="2"/>
    <x v="5"/>
    <n v="8"/>
    <n v="3900"/>
    <n v="17"/>
    <n v="25896"/>
    <x v="9632"/>
    <s v="Card"/>
    <x v="1"/>
    <n v="6"/>
    <n v="2023"/>
    <n v="2"/>
    <x v="3"/>
    <n v="1"/>
    <n v="8"/>
    <n v="4"/>
    <n v="5"/>
    <x v="1"/>
    <x v="1"/>
    <n v="530400"/>
    <n v="0.19"/>
  </r>
  <r>
    <x v="9802"/>
    <d v="2023-03-08T00:00:00"/>
    <s v="Customer_11"/>
    <x v="3"/>
    <x v="3"/>
    <x v="2"/>
    <x v="5"/>
    <n v="1"/>
    <n v="1461"/>
    <n v="22"/>
    <n v="1139.58"/>
    <x v="9633"/>
    <s v="Cash"/>
    <x v="0"/>
    <n v="4"/>
    <n v="2023"/>
    <n v="3"/>
    <x v="9"/>
    <n v="1"/>
    <n v="10"/>
    <n v="2"/>
    <n v="3"/>
    <x v="6"/>
    <x v="1"/>
    <n v="32142"/>
    <n v="0.12"/>
  </r>
  <r>
    <x v="9803"/>
    <d v="2023-04-19T00:00:00"/>
    <s v="Customer_510"/>
    <x v="0"/>
    <x v="3"/>
    <x v="0"/>
    <x v="0"/>
    <n v="6"/>
    <n v="1129"/>
    <n v="14"/>
    <n v="5825.64"/>
    <x v="9634"/>
    <s v="Card"/>
    <x v="2"/>
    <n v="3"/>
    <n v="2023"/>
    <n v="4"/>
    <x v="8"/>
    <n v="2"/>
    <n v="16"/>
    <n v="4"/>
    <n v="3"/>
    <x v="6"/>
    <x v="1"/>
    <n v="94836"/>
    <n v="0.18"/>
  </r>
  <r>
    <x v="9804"/>
    <d v="2023-04-10T00:00:00"/>
    <s v="Customer_356"/>
    <x v="1"/>
    <x v="1"/>
    <x v="0"/>
    <x v="6"/>
    <n v="10"/>
    <n v="1388"/>
    <n v="22"/>
    <n v="10826.4"/>
    <x v="9635"/>
    <s v="UPI"/>
    <x v="0"/>
    <n v="1"/>
    <n v="2023"/>
    <n v="4"/>
    <x v="8"/>
    <n v="2"/>
    <n v="15"/>
    <n v="3"/>
    <n v="1"/>
    <x v="3"/>
    <x v="1"/>
    <n v="305360"/>
    <n v="0.09"/>
  </r>
  <r>
    <x v="9805"/>
    <d v="2023-11-01T00:00:00"/>
    <s v="Customer_88"/>
    <x v="3"/>
    <x v="2"/>
    <x v="0"/>
    <x v="4"/>
    <n v="4"/>
    <n v="3241"/>
    <n v="0"/>
    <n v="12964"/>
    <x v="9636"/>
    <s v="Cash"/>
    <x v="2"/>
    <n v="1"/>
    <n v="2023"/>
    <n v="11"/>
    <x v="6"/>
    <n v="4"/>
    <n v="44"/>
    <n v="1"/>
    <n v="3"/>
    <x v="6"/>
    <x v="1"/>
    <n v="0"/>
    <n v="0.14000000000000001"/>
  </r>
  <r>
    <x v="9806"/>
    <d v="2023-07-21T00:00:00"/>
    <s v="Customer_1397"/>
    <x v="3"/>
    <x v="2"/>
    <x v="1"/>
    <x v="3"/>
    <n v="8"/>
    <n v="4723"/>
    <n v="20"/>
    <n v="30227.200000000001"/>
    <x v="9637"/>
    <s v="Card"/>
    <x v="0"/>
    <n v="7"/>
    <n v="2023"/>
    <n v="7"/>
    <x v="10"/>
    <n v="3"/>
    <n v="29"/>
    <n v="4"/>
    <n v="5"/>
    <x v="1"/>
    <x v="1"/>
    <n v="755680"/>
    <n v="0.06"/>
  </r>
  <r>
    <x v="9807"/>
    <d v="2023-10-11T00:00:00"/>
    <s v="Customer_1969"/>
    <x v="1"/>
    <x v="1"/>
    <x v="0"/>
    <x v="6"/>
    <n v="4"/>
    <n v="4002"/>
    <n v="9"/>
    <n v="14567.28"/>
    <x v="9638"/>
    <s v="Card"/>
    <x v="1"/>
    <n v="2"/>
    <n v="2023"/>
    <n v="10"/>
    <x v="1"/>
    <n v="4"/>
    <n v="41"/>
    <n v="2"/>
    <n v="3"/>
    <x v="6"/>
    <x v="1"/>
    <n v="144072"/>
    <n v="0.2"/>
  </r>
  <r>
    <x v="9808"/>
    <d v="2023-07-14T00:00:00"/>
    <s v="Customer_250"/>
    <x v="0"/>
    <x v="0"/>
    <x v="1"/>
    <x v="1"/>
    <n v="6"/>
    <n v="3579"/>
    <n v="24"/>
    <n v="16320.24"/>
    <x v="9639"/>
    <s v="Cash"/>
    <x v="2"/>
    <n v="7"/>
    <n v="2023"/>
    <n v="7"/>
    <x v="10"/>
    <n v="3"/>
    <n v="28"/>
    <n v="3"/>
    <n v="5"/>
    <x v="1"/>
    <x v="1"/>
    <n v="515376"/>
    <n v="0.12"/>
  </r>
  <r>
    <x v="9809"/>
    <d v="2023-08-12T00:00:00"/>
    <s v="Customer_106"/>
    <x v="3"/>
    <x v="1"/>
    <x v="0"/>
    <x v="0"/>
    <n v="7"/>
    <n v="969"/>
    <n v="5"/>
    <n v="6443.85"/>
    <x v="9640"/>
    <s v="Cash"/>
    <x v="1"/>
    <n v="1"/>
    <n v="2023"/>
    <n v="8"/>
    <x v="4"/>
    <n v="3"/>
    <n v="32"/>
    <n v="2"/>
    <n v="6"/>
    <x v="0"/>
    <x v="0"/>
    <n v="33915"/>
    <n v="0.14000000000000001"/>
  </r>
  <r>
    <x v="9810"/>
    <d v="2023-10-20T00:00:00"/>
    <s v="Customer_483"/>
    <x v="0"/>
    <x v="1"/>
    <x v="2"/>
    <x v="5"/>
    <n v="1"/>
    <n v="4768"/>
    <n v="29"/>
    <n v="3385.28"/>
    <x v="9641"/>
    <s v="UPI"/>
    <x v="2"/>
    <n v="1"/>
    <n v="2023"/>
    <n v="10"/>
    <x v="1"/>
    <n v="4"/>
    <n v="42"/>
    <n v="3"/>
    <n v="5"/>
    <x v="1"/>
    <x v="1"/>
    <n v="138272"/>
    <n v="0.19"/>
  </r>
  <r>
    <x v="9811"/>
    <d v="2023-10-08T00:00:00"/>
    <s v="Customer_325"/>
    <x v="3"/>
    <x v="0"/>
    <x v="2"/>
    <x v="2"/>
    <n v="5"/>
    <n v="1993"/>
    <n v="8"/>
    <n v="9167.7999999999993"/>
    <x v="9642"/>
    <s v="UPI"/>
    <x v="2"/>
    <n v="3"/>
    <n v="2023"/>
    <n v="10"/>
    <x v="1"/>
    <n v="4"/>
    <n v="41"/>
    <n v="2"/>
    <n v="0"/>
    <x v="2"/>
    <x v="0"/>
    <n v="79720"/>
    <n v="0.1"/>
  </r>
  <r>
    <x v="9812"/>
    <d v="2023-08-19T00:00:00"/>
    <s v="Customer_1943"/>
    <x v="0"/>
    <x v="3"/>
    <x v="2"/>
    <x v="2"/>
    <n v="3"/>
    <n v="1953"/>
    <n v="25"/>
    <n v="4394.25"/>
    <x v="9643"/>
    <s v="UPI"/>
    <x v="0"/>
    <n v="6"/>
    <n v="2023"/>
    <n v="8"/>
    <x v="4"/>
    <n v="3"/>
    <n v="33"/>
    <n v="3"/>
    <n v="6"/>
    <x v="0"/>
    <x v="0"/>
    <n v="146475"/>
    <n v="0.1"/>
  </r>
  <r>
    <x v="9813"/>
    <d v="2023-01-31T00:00:00"/>
    <s v="Customer_546"/>
    <x v="1"/>
    <x v="3"/>
    <x v="1"/>
    <x v="3"/>
    <n v="3"/>
    <n v="772"/>
    <n v="26"/>
    <n v="1713.84"/>
    <x v="9644"/>
    <s v="UPI"/>
    <x v="0"/>
    <n v="6"/>
    <n v="2023"/>
    <n v="1"/>
    <x v="0"/>
    <n v="1"/>
    <n v="5"/>
    <n v="5"/>
    <n v="2"/>
    <x v="5"/>
    <x v="1"/>
    <n v="60216"/>
    <n v="0.13"/>
  </r>
  <r>
    <x v="9814"/>
    <d v="2023-07-06T00:00:00"/>
    <s v="Customer_29"/>
    <x v="2"/>
    <x v="1"/>
    <x v="0"/>
    <x v="6"/>
    <n v="5"/>
    <n v="2605"/>
    <n v="15"/>
    <n v="11071.25"/>
    <x v="9645"/>
    <s v="Card"/>
    <x v="1"/>
    <n v="7"/>
    <n v="2023"/>
    <n v="7"/>
    <x v="10"/>
    <n v="3"/>
    <n v="27"/>
    <n v="2"/>
    <n v="4"/>
    <x v="4"/>
    <x v="1"/>
    <n v="195375"/>
    <n v="0.11"/>
  </r>
  <r>
    <x v="9815"/>
    <d v="2023-09-15T00:00:00"/>
    <s v="Customer_512"/>
    <x v="1"/>
    <x v="3"/>
    <x v="0"/>
    <x v="6"/>
    <n v="9"/>
    <n v="3102"/>
    <n v="28"/>
    <n v="20100.96"/>
    <x v="9646"/>
    <s v="UPI"/>
    <x v="0"/>
    <n v="6"/>
    <n v="2023"/>
    <n v="9"/>
    <x v="5"/>
    <n v="3"/>
    <n v="37"/>
    <n v="3"/>
    <n v="5"/>
    <x v="1"/>
    <x v="1"/>
    <n v="781704"/>
    <n v="0.13"/>
  </r>
  <r>
    <x v="9816"/>
    <d v="2023-09-16T00:00:00"/>
    <s v="Customer_1976"/>
    <x v="2"/>
    <x v="0"/>
    <x v="2"/>
    <x v="5"/>
    <n v="8"/>
    <n v="1703"/>
    <n v="5"/>
    <n v="12942.8"/>
    <x v="9647"/>
    <s v="Card"/>
    <x v="0"/>
    <n v="4"/>
    <n v="2023"/>
    <n v="9"/>
    <x v="5"/>
    <n v="3"/>
    <n v="37"/>
    <n v="3"/>
    <n v="6"/>
    <x v="0"/>
    <x v="0"/>
    <n v="68120"/>
    <n v="0.12"/>
  </r>
  <r>
    <x v="9817"/>
    <d v="2023-10-10T00:00:00"/>
    <s v="Customer_1945"/>
    <x v="1"/>
    <x v="3"/>
    <x v="0"/>
    <x v="4"/>
    <n v="6"/>
    <n v="2786"/>
    <n v="23"/>
    <n v="12871.32"/>
    <x v="9648"/>
    <s v="UPI"/>
    <x v="2"/>
    <n v="1"/>
    <n v="2023"/>
    <n v="10"/>
    <x v="1"/>
    <n v="4"/>
    <n v="41"/>
    <n v="2"/>
    <n v="2"/>
    <x v="5"/>
    <x v="1"/>
    <n v="384468"/>
    <n v="0.11"/>
  </r>
  <r>
    <x v="9818"/>
    <d v="2023-05-01T00:00:00"/>
    <s v="Customer_426"/>
    <x v="1"/>
    <x v="1"/>
    <x v="1"/>
    <x v="8"/>
    <n v="8"/>
    <n v="1930"/>
    <n v="5"/>
    <n v="14668"/>
    <x v="9649"/>
    <s v="UPI"/>
    <x v="2"/>
    <n v="7"/>
    <n v="2023"/>
    <n v="5"/>
    <x v="11"/>
    <n v="2"/>
    <n v="18"/>
    <n v="1"/>
    <n v="1"/>
    <x v="3"/>
    <x v="1"/>
    <n v="77200"/>
    <n v="0.17"/>
  </r>
  <r>
    <x v="9819"/>
    <d v="2023-07-14T00:00:00"/>
    <s v="Customer_1987"/>
    <x v="3"/>
    <x v="1"/>
    <x v="2"/>
    <x v="7"/>
    <n v="6"/>
    <n v="2424"/>
    <n v="10"/>
    <n v="13089.6"/>
    <x v="9650"/>
    <s v="Cash"/>
    <x v="0"/>
    <n v="4"/>
    <n v="2023"/>
    <n v="7"/>
    <x v="10"/>
    <n v="3"/>
    <n v="28"/>
    <n v="3"/>
    <n v="5"/>
    <x v="1"/>
    <x v="1"/>
    <n v="145440"/>
    <n v="0.11"/>
  </r>
  <r>
    <x v="9820"/>
    <d v="2023-04-02T00:00:00"/>
    <s v="Customer_970"/>
    <x v="3"/>
    <x v="3"/>
    <x v="0"/>
    <x v="4"/>
    <n v="1"/>
    <n v="3469"/>
    <n v="4"/>
    <n v="3330.24"/>
    <x v="9651"/>
    <s v="UPI"/>
    <x v="0"/>
    <n v="3"/>
    <n v="2023"/>
    <n v="4"/>
    <x v="8"/>
    <n v="2"/>
    <n v="14"/>
    <n v="2"/>
    <n v="0"/>
    <x v="2"/>
    <x v="0"/>
    <n v="13876"/>
    <n v="0.19"/>
  </r>
  <r>
    <x v="9821"/>
    <d v="2023-09-20T00:00:00"/>
    <s v="Customer_1181"/>
    <x v="0"/>
    <x v="2"/>
    <x v="1"/>
    <x v="8"/>
    <n v="2"/>
    <n v="3105"/>
    <n v="13"/>
    <n v="5402.7"/>
    <x v="9652"/>
    <s v="Card"/>
    <x v="0"/>
    <n v="2"/>
    <n v="2023"/>
    <n v="9"/>
    <x v="5"/>
    <n v="3"/>
    <n v="38"/>
    <n v="4"/>
    <n v="3"/>
    <x v="6"/>
    <x v="1"/>
    <n v="80730"/>
    <n v="0.08"/>
  </r>
  <r>
    <x v="9822"/>
    <d v="2023-10-14T00:00:00"/>
    <s v="Customer_861"/>
    <x v="0"/>
    <x v="1"/>
    <x v="0"/>
    <x v="6"/>
    <n v="1"/>
    <n v="4432"/>
    <n v="25"/>
    <n v="3324"/>
    <x v="9653"/>
    <s v="UPI"/>
    <x v="0"/>
    <n v="1"/>
    <n v="2023"/>
    <n v="10"/>
    <x v="1"/>
    <n v="4"/>
    <n v="41"/>
    <n v="2"/>
    <n v="6"/>
    <x v="0"/>
    <x v="0"/>
    <n v="110800"/>
    <n v="0.08"/>
  </r>
  <r>
    <x v="9823"/>
    <d v="2023-06-22T00:00:00"/>
    <s v="Customer_357"/>
    <x v="0"/>
    <x v="1"/>
    <x v="2"/>
    <x v="2"/>
    <n v="6"/>
    <n v="3044"/>
    <n v="27"/>
    <n v="13332.72"/>
    <x v="9654"/>
    <s v="Card"/>
    <x v="0"/>
    <n v="1"/>
    <n v="2023"/>
    <n v="6"/>
    <x v="7"/>
    <n v="2"/>
    <n v="25"/>
    <n v="4"/>
    <n v="4"/>
    <x v="4"/>
    <x v="1"/>
    <n v="493128"/>
    <n v="0.15"/>
  </r>
  <r>
    <x v="9824"/>
    <d v="2023-06-06T00:00:00"/>
    <s v="Customer_1115"/>
    <x v="0"/>
    <x v="3"/>
    <x v="2"/>
    <x v="7"/>
    <n v="7"/>
    <n v="4830"/>
    <n v="23"/>
    <n v="26033.7"/>
    <x v="9655"/>
    <s v="Cash"/>
    <x v="0"/>
    <n v="7"/>
    <n v="2023"/>
    <n v="6"/>
    <x v="7"/>
    <n v="2"/>
    <n v="23"/>
    <n v="2"/>
    <n v="2"/>
    <x v="5"/>
    <x v="1"/>
    <n v="777630"/>
    <n v="0.05"/>
  </r>
  <r>
    <x v="9825"/>
    <d v="2023-01-02T00:00:00"/>
    <s v="Customer_923"/>
    <x v="1"/>
    <x v="0"/>
    <x v="1"/>
    <x v="3"/>
    <n v="10"/>
    <n v="3790"/>
    <n v="1"/>
    <n v="37521"/>
    <x v="9656"/>
    <s v="Cash"/>
    <x v="2"/>
    <n v="5"/>
    <n v="2023"/>
    <n v="1"/>
    <x v="0"/>
    <n v="1"/>
    <n v="1"/>
    <n v="1"/>
    <n v="1"/>
    <x v="3"/>
    <x v="1"/>
    <n v="37900"/>
    <n v="0.15"/>
  </r>
  <r>
    <x v="9826"/>
    <d v="2023-08-17T00:00:00"/>
    <s v="Customer_536"/>
    <x v="3"/>
    <x v="0"/>
    <x v="1"/>
    <x v="1"/>
    <n v="5"/>
    <n v="673"/>
    <n v="23"/>
    <n v="2591.0500000000002"/>
    <x v="9657"/>
    <s v="Cash"/>
    <x v="0"/>
    <n v="7"/>
    <n v="2023"/>
    <n v="8"/>
    <x v="4"/>
    <n v="3"/>
    <n v="33"/>
    <n v="3"/>
    <n v="4"/>
    <x v="4"/>
    <x v="1"/>
    <n v="77395"/>
    <n v="0.1"/>
  </r>
  <r>
    <x v="9827"/>
    <d v="2023-05-06T00:00:00"/>
    <s v="Customer_304"/>
    <x v="0"/>
    <x v="0"/>
    <x v="1"/>
    <x v="3"/>
    <n v="7"/>
    <n v="4029"/>
    <n v="19"/>
    <n v="22844.43"/>
    <x v="9658"/>
    <s v="Cash"/>
    <x v="2"/>
    <n v="2"/>
    <n v="2023"/>
    <n v="5"/>
    <x v="11"/>
    <n v="2"/>
    <n v="18"/>
    <n v="1"/>
    <n v="6"/>
    <x v="0"/>
    <x v="0"/>
    <n v="535857"/>
    <n v="0.06"/>
  </r>
  <r>
    <x v="9828"/>
    <d v="2023-04-14T00:00:00"/>
    <s v="Customer_1984"/>
    <x v="3"/>
    <x v="3"/>
    <x v="1"/>
    <x v="1"/>
    <n v="3"/>
    <n v="2861"/>
    <n v="9"/>
    <n v="7810.53"/>
    <x v="9659"/>
    <s v="UPI"/>
    <x v="0"/>
    <n v="6"/>
    <n v="2023"/>
    <n v="4"/>
    <x v="8"/>
    <n v="2"/>
    <n v="15"/>
    <n v="3"/>
    <n v="5"/>
    <x v="1"/>
    <x v="1"/>
    <n v="77247"/>
    <n v="0.14000000000000001"/>
  </r>
  <r>
    <x v="9829"/>
    <d v="2023-08-05T00:00:00"/>
    <s v="Customer_821"/>
    <x v="3"/>
    <x v="2"/>
    <x v="1"/>
    <x v="3"/>
    <n v="3"/>
    <n v="239"/>
    <n v="23"/>
    <n v="552.09"/>
    <x v="9660"/>
    <s v="Card"/>
    <x v="2"/>
    <n v="6"/>
    <n v="2023"/>
    <n v="8"/>
    <x v="4"/>
    <n v="3"/>
    <n v="31"/>
    <n v="1"/>
    <n v="6"/>
    <x v="0"/>
    <x v="0"/>
    <n v="16491"/>
    <n v="0.1"/>
  </r>
  <r>
    <x v="9830"/>
    <d v="2023-12-06T00:00:00"/>
    <s v="Customer_464"/>
    <x v="2"/>
    <x v="0"/>
    <x v="1"/>
    <x v="1"/>
    <n v="10"/>
    <n v="2410"/>
    <n v="25"/>
    <n v="18075"/>
    <x v="9661"/>
    <s v="Card"/>
    <x v="0"/>
    <n v="4"/>
    <n v="2023"/>
    <n v="12"/>
    <x v="2"/>
    <n v="4"/>
    <n v="49"/>
    <n v="2"/>
    <n v="3"/>
    <x v="6"/>
    <x v="1"/>
    <n v="602500"/>
    <n v="0.1"/>
  </r>
  <r>
    <x v="9831"/>
    <d v="2023-08-18T00:00:00"/>
    <s v="Customer_1155"/>
    <x v="1"/>
    <x v="1"/>
    <x v="0"/>
    <x v="6"/>
    <n v="1"/>
    <n v="3928"/>
    <n v="26"/>
    <n v="2906.72"/>
    <x v="9662"/>
    <s v="Card"/>
    <x v="0"/>
    <n v="5"/>
    <n v="2023"/>
    <n v="8"/>
    <x v="4"/>
    <n v="3"/>
    <n v="33"/>
    <n v="3"/>
    <n v="5"/>
    <x v="1"/>
    <x v="1"/>
    <n v="102128"/>
    <n v="0.17"/>
  </r>
  <r>
    <x v="9832"/>
    <d v="2023-08-31T00:00:00"/>
    <s v="Customer_1002"/>
    <x v="1"/>
    <x v="0"/>
    <x v="0"/>
    <x v="4"/>
    <n v="9"/>
    <n v="3069"/>
    <n v="16"/>
    <n v="23201.64"/>
    <x v="9663"/>
    <s v="Cash"/>
    <x v="0"/>
    <n v="2"/>
    <n v="2023"/>
    <n v="8"/>
    <x v="4"/>
    <n v="3"/>
    <n v="35"/>
    <n v="5"/>
    <n v="4"/>
    <x v="4"/>
    <x v="1"/>
    <n v="441936"/>
    <n v="0.17"/>
  </r>
  <r>
    <x v="9833"/>
    <d v="2023-11-16T00:00:00"/>
    <s v="Customer_1629"/>
    <x v="2"/>
    <x v="0"/>
    <x v="0"/>
    <x v="4"/>
    <n v="5"/>
    <n v="2111"/>
    <n v="19"/>
    <n v="8549.5499999999993"/>
    <x v="9664"/>
    <s v="Card"/>
    <x v="2"/>
    <n v="4"/>
    <n v="2023"/>
    <n v="11"/>
    <x v="6"/>
    <n v="4"/>
    <n v="46"/>
    <n v="3"/>
    <n v="4"/>
    <x v="4"/>
    <x v="1"/>
    <n v="200545"/>
    <n v="0.19"/>
  </r>
  <r>
    <x v="9834"/>
    <d v="2023-02-06T00:00:00"/>
    <s v="Customer_264"/>
    <x v="3"/>
    <x v="3"/>
    <x v="0"/>
    <x v="4"/>
    <n v="10"/>
    <n v="2140"/>
    <n v="7"/>
    <n v="19902"/>
    <x v="9665"/>
    <s v="UPI"/>
    <x v="2"/>
    <n v="7"/>
    <n v="2023"/>
    <n v="2"/>
    <x v="3"/>
    <n v="1"/>
    <n v="6"/>
    <n v="2"/>
    <n v="1"/>
    <x v="3"/>
    <x v="1"/>
    <n v="149800"/>
    <n v="0.05"/>
  </r>
  <r>
    <x v="9835"/>
    <d v="2023-11-03T00:00:00"/>
    <s v="Customer_762"/>
    <x v="3"/>
    <x v="3"/>
    <x v="1"/>
    <x v="3"/>
    <n v="9"/>
    <n v="1768"/>
    <n v="14"/>
    <n v="13684.32"/>
    <x v="9666"/>
    <s v="UPI"/>
    <x v="2"/>
    <n v="3"/>
    <n v="2023"/>
    <n v="11"/>
    <x v="6"/>
    <n v="4"/>
    <n v="44"/>
    <n v="1"/>
    <n v="5"/>
    <x v="1"/>
    <x v="1"/>
    <n v="222768"/>
    <n v="7.0000000000000007E-2"/>
  </r>
  <r>
    <x v="9836"/>
    <d v="2023-10-20T00:00:00"/>
    <s v="Customer_1069"/>
    <x v="1"/>
    <x v="3"/>
    <x v="2"/>
    <x v="7"/>
    <n v="7"/>
    <n v="3716"/>
    <n v="28"/>
    <n v="18728.64"/>
    <x v="9667"/>
    <s v="Card"/>
    <x v="1"/>
    <n v="1"/>
    <n v="2023"/>
    <n v="10"/>
    <x v="1"/>
    <n v="4"/>
    <n v="42"/>
    <n v="3"/>
    <n v="5"/>
    <x v="1"/>
    <x v="1"/>
    <n v="728336"/>
    <n v="7.0000000000000007E-2"/>
  </r>
  <r>
    <x v="9837"/>
    <d v="2023-07-29T00:00:00"/>
    <s v="Customer_1129"/>
    <x v="0"/>
    <x v="2"/>
    <x v="1"/>
    <x v="8"/>
    <n v="9"/>
    <n v="934"/>
    <n v="0"/>
    <n v="8406"/>
    <x v="9668"/>
    <s v="Cash"/>
    <x v="2"/>
    <n v="4"/>
    <n v="2023"/>
    <n v="7"/>
    <x v="10"/>
    <n v="3"/>
    <n v="30"/>
    <n v="5"/>
    <n v="6"/>
    <x v="0"/>
    <x v="0"/>
    <n v="0"/>
    <n v="0.19"/>
  </r>
  <r>
    <x v="9838"/>
    <d v="2023-05-04T00:00:00"/>
    <s v="Customer_1969"/>
    <x v="0"/>
    <x v="0"/>
    <x v="2"/>
    <x v="2"/>
    <n v="9"/>
    <n v="561"/>
    <n v="20"/>
    <n v="4039.2"/>
    <x v="9669"/>
    <s v="UPI"/>
    <x v="0"/>
    <n v="7"/>
    <n v="2023"/>
    <n v="5"/>
    <x v="11"/>
    <n v="2"/>
    <n v="18"/>
    <n v="1"/>
    <n v="4"/>
    <x v="4"/>
    <x v="1"/>
    <n v="100980"/>
    <n v="0.15"/>
  </r>
  <r>
    <x v="9839"/>
    <d v="2023-05-25T00:00:00"/>
    <s v="Customer_974"/>
    <x v="3"/>
    <x v="2"/>
    <x v="2"/>
    <x v="7"/>
    <n v="3"/>
    <n v="2343"/>
    <n v="11"/>
    <n v="6255.81"/>
    <x v="9670"/>
    <s v="Cash"/>
    <x v="2"/>
    <n v="6"/>
    <n v="2023"/>
    <n v="5"/>
    <x v="11"/>
    <n v="2"/>
    <n v="21"/>
    <n v="4"/>
    <n v="4"/>
    <x v="4"/>
    <x v="1"/>
    <n v="77319"/>
    <n v="0.19"/>
  </r>
  <r>
    <x v="9840"/>
    <d v="2023-09-19T00:00:00"/>
    <s v="Customer_1036"/>
    <x v="3"/>
    <x v="3"/>
    <x v="1"/>
    <x v="3"/>
    <n v="2"/>
    <n v="4010"/>
    <n v="11"/>
    <n v="7137.8"/>
    <x v="9671"/>
    <s v="UPI"/>
    <x v="0"/>
    <n v="3"/>
    <n v="2023"/>
    <n v="9"/>
    <x v="5"/>
    <n v="3"/>
    <n v="38"/>
    <n v="4"/>
    <n v="2"/>
    <x v="5"/>
    <x v="1"/>
    <n v="88220"/>
    <n v="0.06"/>
  </r>
  <r>
    <x v="9841"/>
    <d v="2023-07-16T00:00:00"/>
    <s v="Customer_1504"/>
    <x v="3"/>
    <x v="0"/>
    <x v="1"/>
    <x v="3"/>
    <n v="10"/>
    <n v="4505"/>
    <n v="10"/>
    <n v="40545"/>
    <x v="9672"/>
    <s v="UPI"/>
    <x v="1"/>
    <n v="2"/>
    <n v="2023"/>
    <n v="7"/>
    <x v="10"/>
    <n v="3"/>
    <n v="29"/>
    <n v="4"/>
    <n v="0"/>
    <x v="2"/>
    <x v="0"/>
    <n v="450500"/>
    <n v="0.12"/>
  </r>
  <r>
    <x v="9842"/>
    <d v="2023-12-11T00:00:00"/>
    <s v="Customer_675"/>
    <x v="3"/>
    <x v="1"/>
    <x v="2"/>
    <x v="7"/>
    <n v="10"/>
    <n v="714"/>
    <n v="17"/>
    <n v="5926.2"/>
    <x v="9673"/>
    <s v="Cash"/>
    <x v="0"/>
    <n v="7"/>
    <n v="2023"/>
    <n v="12"/>
    <x v="2"/>
    <n v="4"/>
    <n v="50"/>
    <n v="3"/>
    <n v="1"/>
    <x v="3"/>
    <x v="1"/>
    <n v="121380"/>
    <n v="0.19"/>
  </r>
  <r>
    <x v="9843"/>
    <d v="2023-11-12T00:00:00"/>
    <s v="Customer_1773"/>
    <x v="1"/>
    <x v="0"/>
    <x v="0"/>
    <x v="6"/>
    <n v="9"/>
    <n v="1455"/>
    <n v="1"/>
    <n v="12964.05"/>
    <x v="9674"/>
    <s v="Cash"/>
    <x v="2"/>
    <n v="7"/>
    <n v="2023"/>
    <n v="11"/>
    <x v="6"/>
    <n v="4"/>
    <n v="46"/>
    <n v="3"/>
    <n v="0"/>
    <x v="2"/>
    <x v="0"/>
    <n v="13095"/>
    <n v="0.17"/>
  </r>
  <r>
    <x v="9844"/>
    <d v="2023-10-16T00:00:00"/>
    <s v="Customer_1208"/>
    <x v="1"/>
    <x v="3"/>
    <x v="1"/>
    <x v="3"/>
    <n v="5"/>
    <n v="2996"/>
    <n v="24"/>
    <n v="11384.8"/>
    <x v="9675"/>
    <s v="Cash"/>
    <x v="1"/>
    <n v="3"/>
    <n v="2023"/>
    <n v="10"/>
    <x v="1"/>
    <n v="4"/>
    <n v="42"/>
    <n v="3"/>
    <n v="1"/>
    <x v="3"/>
    <x v="1"/>
    <n v="359520"/>
    <n v="0.08"/>
  </r>
  <r>
    <x v="9845"/>
    <d v="2023-07-02T00:00:00"/>
    <s v="Customer_414"/>
    <x v="0"/>
    <x v="2"/>
    <x v="0"/>
    <x v="0"/>
    <n v="3"/>
    <n v="2043"/>
    <n v="11"/>
    <n v="5454.81"/>
    <x v="9676"/>
    <s v="Card"/>
    <x v="2"/>
    <n v="7"/>
    <n v="2023"/>
    <n v="7"/>
    <x v="10"/>
    <n v="3"/>
    <n v="27"/>
    <n v="2"/>
    <n v="0"/>
    <x v="2"/>
    <x v="0"/>
    <n v="67419"/>
    <n v="0.06"/>
  </r>
  <r>
    <x v="9846"/>
    <d v="2023-03-28T00:00:00"/>
    <s v="Customer_992"/>
    <x v="0"/>
    <x v="3"/>
    <x v="2"/>
    <x v="2"/>
    <n v="7"/>
    <n v="2121"/>
    <n v="8"/>
    <n v="13659.24"/>
    <x v="9677"/>
    <s v="Cash"/>
    <x v="1"/>
    <n v="7"/>
    <n v="2023"/>
    <n v="3"/>
    <x v="9"/>
    <n v="1"/>
    <n v="13"/>
    <n v="5"/>
    <n v="2"/>
    <x v="5"/>
    <x v="1"/>
    <n v="118776"/>
    <n v="0.15"/>
  </r>
  <r>
    <x v="9847"/>
    <d v="2023-05-29T00:00:00"/>
    <s v="Customer_1673"/>
    <x v="1"/>
    <x v="0"/>
    <x v="1"/>
    <x v="3"/>
    <n v="4"/>
    <n v="194"/>
    <n v="23"/>
    <n v="597.52"/>
    <x v="9678"/>
    <s v="Card"/>
    <x v="0"/>
    <n v="6"/>
    <n v="2023"/>
    <n v="5"/>
    <x v="11"/>
    <n v="2"/>
    <n v="22"/>
    <n v="5"/>
    <n v="1"/>
    <x v="3"/>
    <x v="1"/>
    <n v="17848"/>
    <n v="0.05"/>
  </r>
  <r>
    <x v="9848"/>
    <d v="2023-08-22T00:00:00"/>
    <s v="Customer_1134"/>
    <x v="1"/>
    <x v="1"/>
    <x v="0"/>
    <x v="6"/>
    <n v="6"/>
    <n v="1111"/>
    <n v="20"/>
    <n v="5332.8"/>
    <x v="9679"/>
    <s v="UPI"/>
    <x v="1"/>
    <n v="5"/>
    <n v="2023"/>
    <n v="8"/>
    <x v="4"/>
    <n v="3"/>
    <n v="34"/>
    <n v="4"/>
    <n v="2"/>
    <x v="5"/>
    <x v="1"/>
    <n v="133320"/>
    <n v="0.16"/>
  </r>
  <r>
    <x v="9849"/>
    <d v="2023-08-29T00:00:00"/>
    <s v="Customer_794"/>
    <x v="3"/>
    <x v="1"/>
    <x v="0"/>
    <x v="0"/>
    <n v="1"/>
    <n v="3126"/>
    <n v="16"/>
    <n v="2625.84"/>
    <x v="9680"/>
    <s v="Card"/>
    <x v="0"/>
    <n v="1"/>
    <n v="2023"/>
    <n v="8"/>
    <x v="4"/>
    <n v="3"/>
    <n v="35"/>
    <n v="5"/>
    <n v="2"/>
    <x v="5"/>
    <x v="1"/>
    <n v="50016"/>
    <n v="0.19"/>
  </r>
  <r>
    <x v="9850"/>
    <d v="2023-11-27T00:00:00"/>
    <s v="Customer_954"/>
    <x v="1"/>
    <x v="0"/>
    <x v="2"/>
    <x v="2"/>
    <n v="1"/>
    <n v="4994"/>
    <n v="11"/>
    <n v="4444.66"/>
    <x v="9681"/>
    <s v="Cash"/>
    <x v="1"/>
    <n v="2"/>
    <n v="2023"/>
    <n v="11"/>
    <x v="6"/>
    <n v="4"/>
    <n v="48"/>
    <n v="5"/>
    <n v="1"/>
    <x v="3"/>
    <x v="1"/>
    <n v="54934"/>
    <n v="0.09"/>
  </r>
  <r>
    <x v="9851"/>
    <d v="2023-04-17T00:00:00"/>
    <s v="Customer_1404"/>
    <x v="0"/>
    <x v="1"/>
    <x v="0"/>
    <x v="4"/>
    <n v="6"/>
    <n v="3974"/>
    <n v="11"/>
    <n v="21221.16"/>
    <x v="9682"/>
    <s v="UPI"/>
    <x v="2"/>
    <n v="3"/>
    <n v="2023"/>
    <n v="4"/>
    <x v="8"/>
    <n v="2"/>
    <n v="16"/>
    <n v="4"/>
    <n v="1"/>
    <x v="3"/>
    <x v="1"/>
    <n v="262284"/>
    <n v="0.18"/>
  </r>
  <r>
    <x v="9852"/>
    <d v="2023-06-21T00:00:00"/>
    <s v="Customer_1465"/>
    <x v="2"/>
    <x v="1"/>
    <x v="2"/>
    <x v="2"/>
    <n v="4"/>
    <n v="2762"/>
    <n v="28"/>
    <n v="7954.56"/>
    <x v="9683"/>
    <s v="Cash"/>
    <x v="1"/>
    <n v="5"/>
    <n v="2023"/>
    <n v="6"/>
    <x v="7"/>
    <n v="2"/>
    <n v="25"/>
    <n v="4"/>
    <n v="3"/>
    <x v="6"/>
    <x v="1"/>
    <n v="309344"/>
    <n v="0.16"/>
  </r>
  <r>
    <x v="9853"/>
    <d v="2023-06-11T00:00:00"/>
    <s v="Customer_606"/>
    <x v="0"/>
    <x v="0"/>
    <x v="0"/>
    <x v="4"/>
    <n v="5"/>
    <n v="4822"/>
    <n v="8"/>
    <n v="22181.200000000001"/>
    <x v="9684"/>
    <s v="Card"/>
    <x v="1"/>
    <n v="5"/>
    <n v="2023"/>
    <n v="6"/>
    <x v="7"/>
    <n v="2"/>
    <n v="24"/>
    <n v="3"/>
    <n v="0"/>
    <x v="2"/>
    <x v="0"/>
    <n v="192880"/>
    <n v="0.06"/>
  </r>
  <r>
    <x v="9854"/>
    <d v="2023-12-07T00:00:00"/>
    <s v="Customer_1505"/>
    <x v="1"/>
    <x v="3"/>
    <x v="1"/>
    <x v="8"/>
    <n v="9"/>
    <n v="1542"/>
    <n v="24"/>
    <n v="10547.28"/>
    <x v="9685"/>
    <s v="Cash"/>
    <x v="0"/>
    <n v="4"/>
    <n v="2023"/>
    <n v="12"/>
    <x v="2"/>
    <n v="4"/>
    <n v="49"/>
    <n v="2"/>
    <n v="4"/>
    <x v="4"/>
    <x v="1"/>
    <n v="333072"/>
    <n v="0.12"/>
  </r>
  <r>
    <x v="9855"/>
    <d v="2023-06-25T00:00:00"/>
    <s v="Customer_1691"/>
    <x v="0"/>
    <x v="3"/>
    <x v="2"/>
    <x v="2"/>
    <n v="6"/>
    <n v="1232"/>
    <n v="18"/>
    <n v="6061.44"/>
    <x v="9686"/>
    <s v="Cash"/>
    <x v="0"/>
    <n v="6"/>
    <n v="2023"/>
    <n v="6"/>
    <x v="7"/>
    <n v="2"/>
    <n v="26"/>
    <n v="5"/>
    <n v="0"/>
    <x v="2"/>
    <x v="0"/>
    <n v="133056"/>
    <n v="0.09"/>
  </r>
  <r>
    <x v="9856"/>
    <d v="2023-01-29T00:00:00"/>
    <s v="Customer_1646"/>
    <x v="0"/>
    <x v="0"/>
    <x v="2"/>
    <x v="7"/>
    <n v="7"/>
    <n v="2318"/>
    <n v="26"/>
    <n v="12007.24"/>
    <x v="9687"/>
    <s v="Cash"/>
    <x v="0"/>
    <n v="6"/>
    <n v="2023"/>
    <n v="1"/>
    <x v="0"/>
    <n v="1"/>
    <n v="5"/>
    <n v="5"/>
    <n v="0"/>
    <x v="2"/>
    <x v="0"/>
    <n v="421876"/>
    <n v="0.17"/>
  </r>
  <r>
    <x v="9857"/>
    <d v="2023-12-01T00:00:00"/>
    <s v="Customer_1757"/>
    <x v="3"/>
    <x v="3"/>
    <x v="2"/>
    <x v="7"/>
    <n v="1"/>
    <n v="3811"/>
    <n v="15"/>
    <n v="3239.35"/>
    <x v="9688"/>
    <s v="Card"/>
    <x v="1"/>
    <n v="1"/>
    <n v="2023"/>
    <n v="12"/>
    <x v="2"/>
    <n v="4"/>
    <n v="48"/>
    <n v="1"/>
    <n v="5"/>
    <x v="1"/>
    <x v="1"/>
    <n v="57165"/>
    <n v="0.17"/>
  </r>
  <r>
    <x v="9858"/>
    <d v="2023-06-03T00:00:00"/>
    <s v="Customer_644"/>
    <x v="0"/>
    <x v="0"/>
    <x v="1"/>
    <x v="3"/>
    <n v="7"/>
    <n v="720"/>
    <n v="26"/>
    <n v="3729.6"/>
    <x v="944"/>
    <s v="Card"/>
    <x v="1"/>
    <n v="4"/>
    <n v="2023"/>
    <n v="6"/>
    <x v="7"/>
    <n v="2"/>
    <n v="22"/>
    <n v="1"/>
    <n v="6"/>
    <x v="0"/>
    <x v="0"/>
    <n v="131040"/>
    <n v="0.15"/>
  </r>
  <r>
    <x v="9859"/>
    <d v="2023-01-02T00:00:00"/>
    <s v="Customer_1734"/>
    <x v="3"/>
    <x v="3"/>
    <x v="2"/>
    <x v="2"/>
    <n v="7"/>
    <n v="3780"/>
    <n v="15"/>
    <n v="22491"/>
    <x v="9689"/>
    <s v="Card"/>
    <x v="2"/>
    <n v="6"/>
    <n v="2023"/>
    <n v="1"/>
    <x v="0"/>
    <n v="1"/>
    <n v="1"/>
    <n v="1"/>
    <n v="1"/>
    <x v="3"/>
    <x v="1"/>
    <n v="396900"/>
    <n v="0.18"/>
  </r>
  <r>
    <x v="9860"/>
    <d v="2023-02-15T00:00:00"/>
    <s v="Customer_874"/>
    <x v="1"/>
    <x v="3"/>
    <x v="0"/>
    <x v="6"/>
    <n v="8"/>
    <n v="3399"/>
    <n v="11"/>
    <n v="24200.880000000001"/>
    <x v="9690"/>
    <s v="UPI"/>
    <x v="0"/>
    <n v="1"/>
    <n v="2023"/>
    <n v="2"/>
    <x v="3"/>
    <n v="1"/>
    <n v="7"/>
    <n v="3"/>
    <n v="3"/>
    <x v="6"/>
    <x v="1"/>
    <n v="299112"/>
    <n v="0.12"/>
  </r>
  <r>
    <x v="9861"/>
    <d v="2023-10-22T00:00:00"/>
    <s v="Customer_283"/>
    <x v="3"/>
    <x v="0"/>
    <x v="2"/>
    <x v="5"/>
    <n v="6"/>
    <n v="2056"/>
    <n v="2"/>
    <n v="12089.28"/>
    <x v="9691"/>
    <s v="Cash"/>
    <x v="1"/>
    <n v="3"/>
    <n v="2023"/>
    <n v="10"/>
    <x v="1"/>
    <n v="4"/>
    <n v="43"/>
    <n v="4"/>
    <n v="0"/>
    <x v="2"/>
    <x v="0"/>
    <n v="24672"/>
    <n v="0.06"/>
  </r>
  <r>
    <x v="9862"/>
    <d v="2023-12-27T00:00:00"/>
    <s v="Customer_1736"/>
    <x v="1"/>
    <x v="1"/>
    <x v="0"/>
    <x v="0"/>
    <n v="2"/>
    <n v="783"/>
    <n v="26"/>
    <n v="1158.8399999999999"/>
    <x v="9692"/>
    <s v="Card"/>
    <x v="2"/>
    <n v="4"/>
    <n v="2023"/>
    <n v="12"/>
    <x v="2"/>
    <n v="4"/>
    <n v="52"/>
    <n v="5"/>
    <n v="3"/>
    <x v="6"/>
    <x v="1"/>
    <n v="40716"/>
    <n v="0.16"/>
  </r>
  <r>
    <x v="9863"/>
    <d v="2023-08-08T00:00:00"/>
    <s v="Customer_718"/>
    <x v="0"/>
    <x v="1"/>
    <x v="2"/>
    <x v="7"/>
    <n v="8"/>
    <n v="4037"/>
    <n v="24"/>
    <n v="24544.959999999999"/>
    <x v="9693"/>
    <s v="Cash"/>
    <x v="2"/>
    <n v="3"/>
    <n v="2023"/>
    <n v="8"/>
    <x v="4"/>
    <n v="3"/>
    <n v="32"/>
    <n v="2"/>
    <n v="2"/>
    <x v="5"/>
    <x v="1"/>
    <n v="775104"/>
    <n v="0.1"/>
  </r>
  <r>
    <x v="9864"/>
    <d v="2023-04-20T00:00:00"/>
    <s v="Customer_1166"/>
    <x v="3"/>
    <x v="3"/>
    <x v="2"/>
    <x v="2"/>
    <n v="3"/>
    <n v="4772"/>
    <n v="20"/>
    <n v="11452.8"/>
    <x v="9694"/>
    <s v="UPI"/>
    <x v="0"/>
    <n v="6"/>
    <n v="2023"/>
    <n v="4"/>
    <x v="8"/>
    <n v="2"/>
    <n v="16"/>
    <n v="4"/>
    <n v="4"/>
    <x v="4"/>
    <x v="1"/>
    <n v="286320"/>
    <n v="0.14000000000000001"/>
  </r>
  <r>
    <x v="9865"/>
    <d v="2023-04-03T00:00:00"/>
    <s v="Customer_56"/>
    <x v="2"/>
    <x v="2"/>
    <x v="1"/>
    <x v="3"/>
    <n v="10"/>
    <n v="3592"/>
    <n v="27"/>
    <n v="26221.599999999999"/>
    <x v="9695"/>
    <s v="Cash"/>
    <x v="1"/>
    <n v="5"/>
    <n v="2023"/>
    <n v="4"/>
    <x v="8"/>
    <n v="2"/>
    <n v="14"/>
    <n v="2"/>
    <n v="1"/>
    <x v="3"/>
    <x v="1"/>
    <n v="969840"/>
    <n v="0.05"/>
  </r>
  <r>
    <x v="9866"/>
    <d v="2023-02-13T00:00:00"/>
    <s v="Customer_1414"/>
    <x v="0"/>
    <x v="2"/>
    <x v="2"/>
    <x v="2"/>
    <n v="6"/>
    <n v="4910"/>
    <n v="9"/>
    <n v="26808.6"/>
    <x v="9696"/>
    <s v="Card"/>
    <x v="0"/>
    <n v="5"/>
    <n v="2023"/>
    <n v="2"/>
    <x v="3"/>
    <n v="1"/>
    <n v="7"/>
    <n v="3"/>
    <n v="1"/>
    <x v="3"/>
    <x v="1"/>
    <n v="265140"/>
    <n v="0.17"/>
  </r>
  <r>
    <x v="9867"/>
    <d v="2023-04-17T00:00:00"/>
    <s v="Customer_130"/>
    <x v="1"/>
    <x v="0"/>
    <x v="1"/>
    <x v="8"/>
    <n v="2"/>
    <n v="3263"/>
    <n v="8"/>
    <n v="6003.92"/>
    <x v="9697"/>
    <s v="Cash"/>
    <x v="1"/>
    <n v="7"/>
    <n v="2023"/>
    <n v="4"/>
    <x v="8"/>
    <n v="2"/>
    <n v="16"/>
    <n v="4"/>
    <n v="1"/>
    <x v="3"/>
    <x v="1"/>
    <n v="52208"/>
    <n v="0.09"/>
  </r>
  <r>
    <x v="9868"/>
    <d v="2023-04-09T00:00:00"/>
    <s v="Customer_859"/>
    <x v="2"/>
    <x v="3"/>
    <x v="2"/>
    <x v="2"/>
    <n v="3"/>
    <n v="748"/>
    <n v="12"/>
    <n v="1974.72"/>
    <x v="9698"/>
    <s v="Card"/>
    <x v="1"/>
    <n v="1"/>
    <n v="2023"/>
    <n v="4"/>
    <x v="8"/>
    <n v="2"/>
    <n v="15"/>
    <n v="3"/>
    <n v="0"/>
    <x v="2"/>
    <x v="0"/>
    <n v="26928"/>
    <n v="0.11"/>
  </r>
  <r>
    <x v="9869"/>
    <d v="2023-08-11T00:00:00"/>
    <s v="Customer_36"/>
    <x v="0"/>
    <x v="3"/>
    <x v="2"/>
    <x v="7"/>
    <n v="2"/>
    <n v="2652"/>
    <n v="10"/>
    <n v="4773.6000000000004"/>
    <x v="9699"/>
    <s v="Card"/>
    <x v="1"/>
    <n v="6"/>
    <n v="2023"/>
    <n v="8"/>
    <x v="4"/>
    <n v="3"/>
    <n v="32"/>
    <n v="2"/>
    <n v="5"/>
    <x v="1"/>
    <x v="1"/>
    <n v="53040"/>
    <n v="0.11"/>
  </r>
  <r>
    <x v="9870"/>
    <d v="2023-02-04T00:00:00"/>
    <s v="Customer_784"/>
    <x v="3"/>
    <x v="2"/>
    <x v="0"/>
    <x v="4"/>
    <n v="9"/>
    <n v="3809"/>
    <n v="25"/>
    <n v="25710.75"/>
    <x v="9700"/>
    <s v="Cash"/>
    <x v="0"/>
    <n v="3"/>
    <n v="2023"/>
    <n v="2"/>
    <x v="3"/>
    <n v="1"/>
    <n v="5"/>
    <n v="1"/>
    <n v="6"/>
    <x v="0"/>
    <x v="0"/>
    <n v="857025"/>
    <n v="0.06"/>
  </r>
  <r>
    <x v="9871"/>
    <d v="2023-12-25T00:00:00"/>
    <s v="Customer_1730"/>
    <x v="1"/>
    <x v="0"/>
    <x v="0"/>
    <x v="4"/>
    <n v="3"/>
    <n v="1701"/>
    <n v="21"/>
    <n v="4031.37"/>
    <x v="9701"/>
    <s v="UPI"/>
    <x v="1"/>
    <n v="2"/>
    <n v="2023"/>
    <n v="12"/>
    <x v="2"/>
    <n v="4"/>
    <n v="52"/>
    <n v="5"/>
    <n v="1"/>
    <x v="3"/>
    <x v="1"/>
    <n v="107163"/>
    <n v="0.12"/>
  </r>
  <r>
    <x v="9872"/>
    <d v="2023-06-26T00:00:00"/>
    <s v="Customer_1225"/>
    <x v="1"/>
    <x v="3"/>
    <x v="2"/>
    <x v="2"/>
    <n v="8"/>
    <n v="3945"/>
    <n v="19"/>
    <n v="25563.599999999999"/>
    <x v="9702"/>
    <s v="Cash"/>
    <x v="2"/>
    <n v="3"/>
    <n v="2023"/>
    <n v="6"/>
    <x v="7"/>
    <n v="2"/>
    <n v="26"/>
    <n v="5"/>
    <n v="1"/>
    <x v="3"/>
    <x v="1"/>
    <n v="599640"/>
    <n v="0.12"/>
  </r>
  <r>
    <x v="9873"/>
    <d v="2023-04-25T00:00:00"/>
    <s v="Customer_1616"/>
    <x v="0"/>
    <x v="0"/>
    <x v="2"/>
    <x v="7"/>
    <n v="8"/>
    <n v="1572"/>
    <n v="10"/>
    <n v="11318.4"/>
    <x v="9703"/>
    <s v="Card"/>
    <x v="2"/>
    <n v="3"/>
    <n v="2023"/>
    <n v="4"/>
    <x v="8"/>
    <n v="2"/>
    <n v="17"/>
    <n v="5"/>
    <n v="2"/>
    <x v="5"/>
    <x v="1"/>
    <n v="125760"/>
    <n v="0.08"/>
  </r>
  <r>
    <x v="9874"/>
    <d v="2023-01-04T00:00:00"/>
    <s v="Customer_1000"/>
    <x v="1"/>
    <x v="0"/>
    <x v="2"/>
    <x v="2"/>
    <n v="3"/>
    <n v="3744"/>
    <n v="3"/>
    <n v="10895.04"/>
    <x v="9704"/>
    <s v="Card"/>
    <x v="1"/>
    <n v="3"/>
    <n v="2023"/>
    <n v="1"/>
    <x v="0"/>
    <n v="1"/>
    <n v="1"/>
    <n v="1"/>
    <n v="3"/>
    <x v="6"/>
    <x v="1"/>
    <n v="33696"/>
    <n v="0.1"/>
  </r>
  <r>
    <x v="9875"/>
    <d v="2023-07-16T00:00:00"/>
    <s v="Customer_1154"/>
    <x v="2"/>
    <x v="0"/>
    <x v="2"/>
    <x v="7"/>
    <n v="8"/>
    <n v="368"/>
    <n v="25"/>
    <n v="2208"/>
    <x v="9705"/>
    <s v="Card"/>
    <x v="0"/>
    <n v="4"/>
    <n v="2023"/>
    <n v="7"/>
    <x v="10"/>
    <n v="3"/>
    <n v="29"/>
    <n v="4"/>
    <n v="0"/>
    <x v="2"/>
    <x v="0"/>
    <n v="73600"/>
    <n v="0.09"/>
  </r>
  <r>
    <x v="9876"/>
    <d v="2023-03-31T00:00:00"/>
    <s v="Customer_362"/>
    <x v="1"/>
    <x v="0"/>
    <x v="2"/>
    <x v="7"/>
    <n v="4"/>
    <n v="3598"/>
    <n v="30"/>
    <n v="10074.4"/>
    <x v="9706"/>
    <s v="UPI"/>
    <x v="1"/>
    <n v="5"/>
    <n v="2023"/>
    <n v="3"/>
    <x v="9"/>
    <n v="1"/>
    <n v="13"/>
    <n v="5"/>
    <n v="5"/>
    <x v="1"/>
    <x v="1"/>
    <n v="431760"/>
    <n v="0.12"/>
  </r>
  <r>
    <x v="9877"/>
    <d v="2023-04-20T00:00:00"/>
    <s v="Customer_688"/>
    <x v="3"/>
    <x v="2"/>
    <x v="2"/>
    <x v="7"/>
    <n v="2"/>
    <n v="1326"/>
    <n v="24"/>
    <n v="2015.52"/>
    <x v="9707"/>
    <s v="Card"/>
    <x v="0"/>
    <n v="3"/>
    <n v="2023"/>
    <n v="4"/>
    <x v="8"/>
    <n v="2"/>
    <n v="16"/>
    <n v="4"/>
    <n v="4"/>
    <x v="4"/>
    <x v="1"/>
    <n v="63648"/>
    <n v="0.16"/>
  </r>
  <r>
    <x v="9878"/>
    <d v="2023-01-01T00:00:00"/>
    <s v="Customer_153"/>
    <x v="2"/>
    <x v="1"/>
    <x v="0"/>
    <x v="4"/>
    <n v="6"/>
    <n v="3972"/>
    <n v="9"/>
    <n v="21687.119999999999"/>
    <x v="9708"/>
    <s v="Cash"/>
    <x v="2"/>
    <n v="1"/>
    <n v="2023"/>
    <n v="1"/>
    <x v="0"/>
    <n v="1"/>
    <n v="1"/>
    <n v="1"/>
    <n v="0"/>
    <x v="2"/>
    <x v="0"/>
    <n v="214488"/>
    <n v="0.19"/>
  </r>
  <r>
    <x v="9879"/>
    <d v="2023-03-31T00:00:00"/>
    <s v="Customer_1066"/>
    <x v="0"/>
    <x v="0"/>
    <x v="0"/>
    <x v="0"/>
    <n v="5"/>
    <n v="1069"/>
    <n v="8"/>
    <n v="4917.3999999999996"/>
    <x v="9709"/>
    <s v="Cash"/>
    <x v="2"/>
    <n v="5"/>
    <n v="2023"/>
    <n v="3"/>
    <x v="9"/>
    <n v="1"/>
    <n v="13"/>
    <n v="5"/>
    <n v="5"/>
    <x v="1"/>
    <x v="1"/>
    <n v="42760"/>
    <n v="0.1"/>
  </r>
  <r>
    <x v="9880"/>
    <d v="2023-03-03T00:00:00"/>
    <s v="Customer_457"/>
    <x v="3"/>
    <x v="0"/>
    <x v="0"/>
    <x v="0"/>
    <n v="9"/>
    <n v="4851"/>
    <n v="29"/>
    <n v="30997.89"/>
    <x v="9710"/>
    <s v="Card"/>
    <x v="0"/>
    <n v="7"/>
    <n v="2023"/>
    <n v="3"/>
    <x v="9"/>
    <n v="1"/>
    <n v="9"/>
    <n v="1"/>
    <n v="5"/>
    <x v="1"/>
    <x v="1"/>
    <n v="1266111"/>
    <n v="0.17"/>
  </r>
  <r>
    <x v="9881"/>
    <d v="2023-10-09T00:00:00"/>
    <s v="Customer_1986"/>
    <x v="1"/>
    <x v="3"/>
    <x v="2"/>
    <x v="5"/>
    <n v="9"/>
    <n v="573"/>
    <n v="10"/>
    <n v="4641.3"/>
    <x v="9711"/>
    <s v="Card"/>
    <x v="2"/>
    <n v="1"/>
    <n v="2023"/>
    <n v="10"/>
    <x v="1"/>
    <n v="4"/>
    <n v="41"/>
    <n v="2"/>
    <n v="1"/>
    <x v="3"/>
    <x v="1"/>
    <n v="51570"/>
    <n v="0.11"/>
  </r>
  <r>
    <x v="9882"/>
    <d v="2023-03-18T00:00:00"/>
    <s v="Customer_360"/>
    <x v="1"/>
    <x v="0"/>
    <x v="1"/>
    <x v="8"/>
    <n v="1"/>
    <n v="4284"/>
    <n v="18"/>
    <n v="3512.88"/>
    <x v="1345"/>
    <s v="Cash"/>
    <x v="0"/>
    <n v="1"/>
    <n v="2023"/>
    <n v="3"/>
    <x v="9"/>
    <n v="1"/>
    <n v="11"/>
    <n v="3"/>
    <n v="6"/>
    <x v="0"/>
    <x v="0"/>
    <n v="77112"/>
    <n v="0.13"/>
  </r>
  <r>
    <x v="9883"/>
    <d v="2023-07-06T00:00:00"/>
    <s v="Customer_98"/>
    <x v="3"/>
    <x v="1"/>
    <x v="2"/>
    <x v="7"/>
    <n v="7"/>
    <n v="347"/>
    <n v="11"/>
    <n v="2161.81"/>
    <x v="9712"/>
    <s v="UPI"/>
    <x v="0"/>
    <n v="3"/>
    <n v="2023"/>
    <n v="7"/>
    <x v="10"/>
    <n v="3"/>
    <n v="27"/>
    <n v="2"/>
    <n v="4"/>
    <x v="4"/>
    <x v="1"/>
    <n v="26719"/>
    <n v="0.12"/>
  </r>
  <r>
    <x v="9884"/>
    <d v="2023-05-15T00:00:00"/>
    <s v="Customer_799"/>
    <x v="2"/>
    <x v="2"/>
    <x v="2"/>
    <x v="5"/>
    <n v="6"/>
    <n v="3534"/>
    <n v="6"/>
    <n v="19931.759999999998"/>
    <x v="9713"/>
    <s v="UPI"/>
    <x v="1"/>
    <n v="2"/>
    <n v="2023"/>
    <n v="5"/>
    <x v="11"/>
    <n v="2"/>
    <n v="20"/>
    <n v="3"/>
    <n v="1"/>
    <x v="3"/>
    <x v="1"/>
    <n v="127224"/>
    <n v="0.09"/>
  </r>
  <r>
    <x v="9885"/>
    <d v="2023-12-20T00:00:00"/>
    <s v="Customer_15"/>
    <x v="2"/>
    <x v="3"/>
    <x v="2"/>
    <x v="7"/>
    <n v="5"/>
    <n v="4458"/>
    <n v="11"/>
    <n v="19838.099999999999"/>
    <x v="9714"/>
    <s v="Cash"/>
    <x v="0"/>
    <n v="3"/>
    <n v="2023"/>
    <n v="12"/>
    <x v="2"/>
    <n v="4"/>
    <n v="51"/>
    <n v="4"/>
    <n v="3"/>
    <x v="6"/>
    <x v="1"/>
    <n v="245190"/>
    <n v="0.17"/>
  </r>
  <r>
    <x v="9886"/>
    <d v="2023-11-13T00:00:00"/>
    <s v="Customer_563"/>
    <x v="1"/>
    <x v="3"/>
    <x v="0"/>
    <x v="0"/>
    <n v="3"/>
    <n v="1411"/>
    <n v="15"/>
    <n v="3598.05"/>
    <x v="9715"/>
    <s v="Card"/>
    <x v="0"/>
    <n v="4"/>
    <n v="2023"/>
    <n v="11"/>
    <x v="6"/>
    <n v="4"/>
    <n v="46"/>
    <n v="3"/>
    <n v="1"/>
    <x v="3"/>
    <x v="1"/>
    <n v="63495"/>
    <n v="0.09"/>
  </r>
  <r>
    <x v="9887"/>
    <d v="2023-08-26T00:00:00"/>
    <s v="Customer_565"/>
    <x v="0"/>
    <x v="3"/>
    <x v="1"/>
    <x v="1"/>
    <n v="8"/>
    <n v="1609"/>
    <n v="1"/>
    <n v="12743.28"/>
    <x v="9716"/>
    <s v="Cash"/>
    <x v="2"/>
    <n v="6"/>
    <n v="2023"/>
    <n v="8"/>
    <x v="4"/>
    <n v="3"/>
    <n v="34"/>
    <n v="4"/>
    <n v="6"/>
    <x v="0"/>
    <x v="0"/>
    <n v="12872"/>
    <n v="0.06"/>
  </r>
  <r>
    <x v="9888"/>
    <d v="2023-09-01T00:00:00"/>
    <s v="Customer_1608"/>
    <x v="0"/>
    <x v="0"/>
    <x v="2"/>
    <x v="2"/>
    <n v="6"/>
    <n v="4332"/>
    <n v="2"/>
    <n v="25472.16"/>
    <x v="9717"/>
    <s v="UPI"/>
    <x v="0"/>
    <n v="3"/>
    <n v="2023"/>
    <n v="9"/>
    <x v="5"/>
    <n v="3"/>
    <n v="35"/>
    <n v="1"/>
    <n v="5"/>
    <x v="1"/>
    <x v="1"/>
    <n v="51984"/>
    <n v="0.12"/>
  </r>
  <r>
    <x v="9889"/>
    <d v="2023-10-30T00:00:00"/>
    <s v="Customer_189"/>
    <x v="2"/>
    <x v="2"/>
    <x v="1"/>
    <x v="8"/>
    <n v="4"/>
    <n v="2544"/>
    <n v="22"/>
    <n v="7937.28"/>
    <x v="9718"/>
    <s v="Cash"/>
    <x v="1"/>
    <n v="2"/>
    <n v="2023"/>
    <n v="10"/>
    <x v="1"/>
    <n v="4"/>
    <n v="44"/>
    <n v="5"/>
    <n v="1"/>
    <x v="3"/>
    <x v="1"/>
    <n v="223872"/>
    <n v="0.18"/>
  </r>
  <r>
    <x v="9890"/>
    <d v="2023-02-09T00:00:00"/>
    <s v="Customer_721"/>
    <x v="0"/>
    <x v="0"/>
    <x v="1"/>
    <x v="8"/>
    <n v="5"/>
    <n v="4257"/>
    <n v="30"/>
    <n v="14899.5"/>
    <x v="9719"/>
    <s v="Cash"/>
    <x v="0"/>
    <n v="4"/>
    <n v="2023"/>
    <n v="2"/>
    <x v="3"/>
    <n v="1"/>
    <n v="6"/>
    <n v="2"/>
    <n v="4"/>
    <x v="4"/>
    <x v="1"/>
    <n v="638550"/>
    <n v="0.06"/>
  </r>
  <r>
    <x v="9891"/>
    <d v="2023-06-18T00:00:00"/>
    <s v="Customer_1620"/>
    <x v="1"/>
    <x v="0"/>
    <x v="2"/>
    <x v="5"/>
    <n v="6"/>
    <n v="4441"/>
    <n v="17"/>
    <n v="22116.18"/>
    <x v="9720"/>
    <s v="UPI"/>
    <x v="1"/>
    <n v="2"/>
    <n v="2023"/>
    <n v="6"/>
    <x v="7"/>
    <n v="2"/>
    <n v="25"/>
    <n v="4"/>
    <n v="0"/>
    <x v="2"/>
    <x v="0"/>
    <n v="452982"/>
    <n v="7.0000000000000007E-2"/>
  </r>
  <r>
    <x v="9892"/>
    <d v="2023-04-15T00:00:00"/>
    <s v="Customer_1946"/>
    <x v="3"/>
    <x v="1"/>
    <x v="2"/>
    <x v="7"/>
    <n v="9"/>
    <n v="4480"/>
    <n v="22"/>
    <n v="31449.599999999999"/>
    <x v="9721"/>
    <s v="Cash"/>
    <x v="2"/>
    <n v="3"/>
    <n v="2023"/>
    <n v="4"/>
    <x v="8"/>
    <n v="2"/>
    <n v="15"/>
    <n v="3"/>
    <n v="6"/>
    <x v="0"/>
    <x v="0"/>
    <n v="887040"/>
    <n v="0.05"/>
  </r>
  <r>
    <x v="9893"/>
    <d v="2023-12-12T00:00:00"/>
    <s v="Customer_1547"/>
    <x v="0"/>
    <x v="2"/>
    <x v="1"/>
    <x v="1"/>
    <n v="1"/>
    <n v="3954"/>
    <n v="4"/>
    <n v="3795.84"/>
    <x v="9722"/>
    <s v="Card"/>
    <x v="0"/>
    <n v="4"/>
    <n v="2023"/>
    <n v="12"/>
    <x v="2"/>
    <n v="4"/>
    <n v="50"/>
    <n v="3"/>
    <n v="2"/>
    <x v="5"/>
    <x v="1"/>
    <n v="15816"/>
    <n v="0.09"/>
  </r>
  <r>
    <x v="9894"/>
    <d v="2023-05-31T00:00:00"/>
    <s v="Customer_1982"/>
    <x v="2"/>
    <x v="0"/>
    <x v="0"/>
    <x v="4"/>
    <n v="8"/>
    <n v="553"/>
    <n v="25"/>
    <n v="3318"/>
    <x v="9723"/>
    <s v="Cash"/>
    <x v="1"/>
    <n v="6"/>
    <n v="2023"/>
    <n v="5"/>
    <x v="11"/>
    <n v="2"/>
    <n v="22"/>
    <n v="5"/>
    <n v="3"/>
    <x v="6"/>
    <x v="1"/>
    <n v="110600"/>
    <n v="0.06"/>
  </r>
  <r>
    <x v="9895"/>
    <d v="2023-02-17T00:00:00"/>
    <s v="Customer_868"/>
    <x v="1"/>
    <x v="2"/>
    <x v="1"/>
    <x v="3"/>
    <n v="6"/>
    <n v="1197"/>
    <n v="5"/>
    <n v="6822.9"/>
    <x v="9724"/>
    <s v="Cash"/>
    <x v="0"/>
    <n v="7"/>
    <n v="2023"/>
    <n v="2"/>
    <x v="3"/>
    <n v="1"/>
    <n v="7"/>
    <n v="3"/>
    <n v="5"/>
    <x v="1"/>
    <x v="1"/>
    <n v="35910"/>
    <n v="0.11"/>
  </r>
  <r>
    <x v="9896"/>
    <d v="2023-06-22T00:00:00"/>
    <s v="Customer_1099"/>
    <x v="2"/>
    <x v="2"/>
    <x v="2"/>
    <x v="2"/>
    <n v="3"/>
    <n v="3366"/>
    <n v="19"/>
    <n v="8179.38"/>
    <x v="9725"/>
    <s v="Card"/>
    <x v="1"/>
    <n v="4"/>
    <n v="2023"/>
    <n v="6"/>
    <x v="7"/>
    <n v="2"/>
    <n v="25"/>
    <n v="4"/>
    <n v="4"/>
    <x v="4"/>
    <x v="1"/>
    <n v="191862"/>
    <n v="0.17"/>
  </r>
  <r>
    <x v="9897"/>
    <d v="2023-11-07T00:00:00"/>
    <s v="Customer_786"/>
    <x v="3"/>
    <x v="0"/>
    <x v="2"/>
    <x v="5"/>
    <n v="8"/>
    <n v="3461"/>
    <n v="21"/>
    <n v="21873.52"/>
    <x v="9726"/>
    <s v="Cash"/>
    <x v="2"/>
    <n v="6"/>
    <n v="2023"/>
    <n v="11"/>
    <x v="6"/>
    <n v="4"/>
    <n v="45"/>
    <n v="2"/>
    <n v="2"/>
    <x v="5"/>
    <x v="1"/>
    <n v="581448"/>
    <n v="0.2"/>
  </r>
  <r>
    <x v="9898"/>
    <d v="2023-01-08T00:00:00"/>
    <s v="Customer_1408"/>
    <x v="2"/>
    <x v="1"/>
    <x v="2"/>
    <x v="7"/>
    <n v="5"/>
    <n v="3403"/>
    <n v="26"/>
    <n v="12591.1"/>
    <x v="9727"/>
    <s v="Cash"/>
    <x v="1"/>
    <n v="4"/>
    <n v="2023"/>
    <n v="1"/>
    <x v="0"/>
    <n v="1"/>
    <n v="2"/>
    <n v="2"/>
    <n v="0"/>
    <x v="2"/>
    <x v="0"/>
    <n v="442390"/>
    <n v="0.15"/>
  </r>
  <r>
    <x v="9899"/>
    <d v="2023-03-04T00:00:00"/>
    <s v="Customer_1380"/>
    <x v="1"/>
    <x v="3"/>
    <x v="2"/>
    <x v="2"/>
    <n v="10"/>
    <n v="3997"/>
    <n v="11"/>
    <n v="35573.300000000003"/>
    <x v="9728"/>
    <s v="Cash"/>
    <x v="2"/>
    <n v="4"/>
    <n v="2023"/>
    <n v="3"/>
    <x v="9"/>
    <n v="1"/>
    <n v="9"/>
    <n v="1"/>
    <n v="6"/>
    <x v="0"/>
    <x v="0"/>
    <n v="439670"/>
    <n v="0.16"/>
  </r>
  <r>
    <x v="9900"/>
    <d v="2023-06-04T00:00:00"/>
    <s v="Customer_38"/>
    <x v="2"/>
    <x v="2"/>
    <x v="0"/>
    <x v="6"/>
    <n v="1"/>
    <n v="1356"/>
    <n v="25"/>
    <n v="1017"/>
    <x v="9729"/>
    <s v="UPI"/>
    <x v="1"/>
    <n v="2"/>
    <n v="2023"/>
    <n v="6"/>
    <x v="7"/>
    <n v="2"/>
    <n v="23"/>
    <n v="2"/>
    <n v="0"/>
    <x v="2"/>
    <x v="0"/>
    <n v="33900"/>
    <n v="0.19"/>
  </r>
  <r>
    <x v="9901"/>
    <d v="2023-07-27T00:00:00"/>
    <s v="Customer_1284"/>
    <x v="0"/>
    <x v="1"/>
    <x v="1"/>
    <x v="8"/>
    <n v="5"/>
    <n v="2348"/>
    <n v="16"/>
    <n v="9861.6"/>
    <x v="9730"/>
    <s v="UPI"/>
    <x v="1"/>
    <n v="7"/>
    <n v="2023"/>
    <n v="7"/>
    <x v="10"/>
    <n v="3"/>
    <n v="30"/>
    <n v="5"/>
    <n v="4"/>
    <x v="4"/>
    <x v="1"/>
    <n v="187840"/>
    <n v="7.0000000000000007E-2"/>
  </r>
  <r>
    <x v="9902"/>
    <d v="2023-05-20T00:00:00"/>
    <s v="Customer_1973"/>
    <x v="3"/>
    <x v="2"/>
    <x v="1"/>
    <x v="8"/>
    <n v="8"/>
    <n v="535"/>
    <n v="20"/>
    <n v="3424"/>
    <x v="9731"/>
    <s v="Card"/>
    <x v="2"/>
    <n v="1"/>
    <n v="2023"/>
    <n v="5"/>
    <x v="11"/>
    <n v="2"/>
    <n v="20"/>
    <n v="3"/>
    <n v="6"/>
    <x v="0"/>
    <x v="0"/>
    <n v="85600"/>
    <n v="0.2"/>
  </r>
  <r>
    <x v="9903"/>
    <d v="2023-06-22T00:00:00"/>
    <s v="Customer_1673"/>
    <x v="0"/>
    <x v="2"/>
    <x v="2"/>
    <x v="5"/>
    <n v="7"/>
    <n v="3015"/>
    <n v="22"/>
    <n v="16461.900000000001"/>
    <x v="9732"/>
    <s v="UPI"/>
    <x v="1"/>
    <n v="6"/>
    <n v="2023"/>
    <n v="6"/>
    <x v="7"/>
    <n v="2"/>
    <n v="25"/>
    <n v="4"/>
    <n v="4"/>
    <x v="4"/>
    <x v="1"/>
    <n v="464310"/>
    <n v="0.08"/>
  </r>
  <r>
    <x v="9904"/>
    <d v="2023-04-19T00:00:00"/>
    <s v="Customer_1579"/>
    <x v="0"/>
    <x v="0"/>
    <x v="1"/>
    <x v="1"/>
    <n v="5"/>
    <n v="3002"/>
    <n v="12"/>
    <n v="13208.8"/>
    <x v="9733"/>
    <s v="UPI"/>
    <x v="1"/>
    <n v="1"/>
    <n v="2023"/>
    <n v="4"/>
    <x v="8"/>
    <n v="2"/>
    <n v="16"/>
    <n v="4"/>
    <n v="3"/>
    <x v="6"/>
    <x v="1"/>
    <n v="180120"/>
    <n v="0.16"/>
  </r>
  <r>
    <x v="9905"/>
    <d v="2023-02-16T00:00:00"/>
    <s v="Customer_286"/>
    <x v="2"/>
    <x v="1"/>
    <x v="0"/>
    <x v="0"/>
    <n v="10"/>
    <n v="1113"/>
    <n v="21"/>
    <n v="8792.7000000000007"/>
    <x v="9734"/>
    <s v="Cash"/>
    <x v="1"/>
    <n v="6"/>
    <n v="2023"/>
    <n v="2"/>
    <x v="3"/>
    <n v="1"/>
    <n v="7"/>
    <n v="3"/>
    <n v="4"/>
    <x v="4"/>
    <x v="1"/>
    <n v="233730"/>
    <n v="0.15"/>
  </r>
  <r>
    <x v="9906"/>
    <d v="2023-07-26T00:00:00"/>
    <s v="Customer_928"/>
    <x v="2"/>
    <x v="0"/>
    <x v="1"/>
    <x v="1"/>
    <n v="7"/>
    <n v="478"/>
    <n v="19"/>
    <n v="2710.26"/>
    <x v="9735"/>
    <s v="Cash"/>
    <x v="1"/>
    <n v="4"/>
    <n v="2023"/>
    <n v="7"/>
    <x v="10"/>
    <n v="3"/>
    <n v="30"/>
    <n v="5"/>
    <n v="3"/>
    <x v="6"/>
    <x v="1"/>
    <n v="63574"/>
    <n v="0.16"/>
  </r>
  <r>
    <x v="9907"/>
    <d v="2023-12-09T00:00:00"/>
    <s v="Customer_1029"/>
    <x v="0"/>
    <x v="3"/>
    <x v="0"/>
    <x v="0"/>
    <n v="9"/>
    <n v="963"/>
    <n v="7"/>
    <n v="8060.31"/>
    <x v="9736"/>
    <s v="Cash"/>
    <x v="1"/>
    <n v="6"/>
    <n v="2023"/>
    <n v="12"/>
    <x v="2"/>
    <n v="4"/>
    <n v="49"/>
    <n v="2"/>
    <n v="6"/>
    <x v="0"/>
    <x v="0"/>
    <n v="60669"/>
    <n v="7.0000000000000007E-2"/>
  </r>
  <r>
    <x v="9908"/>
    <d v="2023-07-05T00:00:00"/>
    <s v="Customer_1851"/>
    <x v="1"/>
    <x v="3"/>
    <x v="2"/>
    <x v="7"/>
    <n v="7"/>
    <n v="4275"/>
    <n v="24"/>
    <n v="22743"/>
    <x v="9737"/>
    <s v="Card"/>
    <x v="1"/>
    <n v="7"/>
    <n v="2023"/>
    <n v="7"/>
    <x v="10"/>
    <n v="3"/>
    <n v="27"/>
    <n v="2"/>
    <n v="3"/>
    <x v="6"/>
    <x v="1"/>
    <n v="718200"/>
    <n v="0.2"/>
  </r>
  <r>
    <x v="9909"/>
    <d v="2023-11-02T00:00:00"/>
    <s v="Customer_1781"/>
    <x v="3"/>
    <x v="0"/>
    <x v="2"/>
    <x v="2"/>
    <n v="1"/>
    <n v="1513"/>
    <n v="25"/>
    <n v="1134.75"/>
    <x v="9738"/>
    <s v="Cash"/>
    <x v="2"/>
    <n v="2"/>
    <n v="2023"/>
    <n v="11"/>
    <x v="6"/>
    <n v="4"/>
    <n v="44"/>
    <n v="1"/>
    <n v="4"/>
    <x v="4"/>
    <x v="1"/>
    <n v="37825"/>
    <n v="0.19"/>
  </r>
  <r>
    <x v="9910"/>
    <d v="2023-02-24T00:00:00"/>
    <s v="Customer_937"/>
    <x v="1"/>
    <x v="1"/>
    <x v="1"/>
    <x v="1"/>
    <n v="9"/>
    <n v="4578"/>
    <n v="2"/>
    <n v="40377.96"/>
    <x v="9739"/>
    <s v="UPI"/>
    <x v="1"/>
    <n v="5"/>
    <n v="2023"/>
    <n v="2"/>
    <x v="3"/>
    <n v="1"/>
    <n v="8"/>
    <n v="4"/>
    <n v="5"/>
    <x v="1"/>
    <x v="1"/>
    <n v="82404"/>
    <n v="0.11"/>
  </r>
  <r>
    <x v="9911"/>
    <d v="2023-07-25T00:00:00"/>
    <s v="Customer_1363"/>
    <x v="3"/>
    <x v="1"/>
    <x v="1"/>
    <x v="3"/>
    <n v="1"/>
    <n v="4412"/>
    <n v="9"/>
    <n v="4014.92"/>
    <x v="9740"/>
    <s v="Cash"/>
    <x v="1"/>
    <n v="1"/>
    <n v="2023"/>
    <n v="7"/>
    <x v="10"/>
    <n v="3"/>
    <n v="30"/>
    <n v="5"/>
    <n v="2"/>
    <x v="5"/>
    <x v="1"/>
    <n v="39708"/>
    <n v="0.08"/>
  </r>
  <r>
    <x v="9912"/>
    <d v="2023-03-31T00:00:00"/>
    <s v="Customer_831"/>
    <x v="2"/>
    <x v="0"/>
    <x v="1"/>
    <x v="8"/>
    <n v="1"/>
    <n v="696"/>
    <n v="15"/>
    <n v="591.6"/>
    <x v="9741"/>
    <s v="Cash"/>
    <x v="0"/>
    <n v="6"/>
    <n v="2023"/>
    <n v="3"/>
    <x v="9"/>
    <n v="1"/>
    <n v="13"/>
    <n v="5"/>
    <n v="5"/>
    <x v="1"/>
    <x v="1"/>
    <n v="10440"/>
    <n v="0.19"/>
  </r>
  <r>
    <x v="9913"/>
    <d v="2023-02-07T00:00:00"/>
    <s v="Customer_1115"/>
    <x v="2"/>
    <x v="3"/>
    <x v="2"/>
    <x v="5"/>
    <n v="8"/>
    <n v="4189"/>
    <n v="23"/>
    <n v="25804.240000000002"/>
    <x v="9742"/>
    <s v="Card"/>
    <x v="2"/>
    <n v="7"/>
    <n v="2023"/>
    <n v="2"/>
    <x v="3"/>
    <n v="1"/>
    <n v="6"/>
    <n v="2"/>
    <n v="2"/>
    <x v="5"/>
    <x v="1"/>
    <n v="770776"/>
    <n v="0.09"/>
  </r>
  <r>
    <x v="9914"/>
    <d v="2023-05-06T00:00:00"/>
    <s v="Customer_1068"/>
    <x v="0"/>
    <x v="2"/>
    <x v="2"/>
    <x v="7"/>
    <n v="6"/>
    <n v="2622"/>
    <n v="20"/>
    <n v="12585.6"/>
    <x v="9743"/>
    <s v="Card"/>
    <x v="2"/>
    <n v="3"/>
    <n v="2023"/>
    <n v="5"/>
    <x v="11"/>
    <n v="2"/>
    <n v="18"/>
    <n v="1"/>
    <n v="6"/>
    <x v="0"/>
    <x v="0"/>
    <n v="314640"/>
    <n v="0.18"/>
  </r>
  <r>
    <x v="9915"/>
    <d v="2023-11-16T00:00:00"/>
    <s v="Customer_1737"/>
    <x v="3"/>
    <x v="2"/>
    <x v="0"/>
    <x v="0"/>
    <n v="8"/>
    <n v="3843"/>
    <n v="27"/>
    <n v="22443.119999999999"/>
    <x v="9744"/>
    <s v="UPI"/>
    <x v="2"/>
    <n v="7"/>
    <n v="2023"/>
    <n v="11"/>
    <x v="6"/>
    <n v="4"/>
    <n v="46"/>
    <n v="3"/>
    <n v="4"/>
    <x v="4"/>
    <x v="1"/>
    <n v="830088"/>
    <n v="0.12"/>
  </r>
  <r>
    <x v="9916"/>
    <d v="2023-02-17T00:00:00"/>
    <s v="Customer_1928"/>
    <x v="0"/>
    <x v="1"/>
    <x v="1"/>
    <x v="8"/>
    <n v="8"/>
    <n v="2686"/>
    <n v="19"/>
    <n v="17405.28"/>
    <x v="9745"/>
    <s v="UPI"/>
    <x v="1"/>
    <n v="4"/>
    <n v="2023"/>
    <n v="2"/>
    <x v="3"/>
    <n v="1"/>
    <n v="7"/>
    <n v="3"/>
    <n v="5"/>
    <x v="1"/>
    <x v="1"/>
    <n v="408272"/>
    <n v="0.16"/>
  </r>
  <r>
    <x v="9917"/>
    <d v="2023-07-23T00:00:00"/>
    <s v="Customer_598"/>
    <x v="2"/>
    <x v="2"/>
    <x v="2"/>
    <x v="7"/>
    <n v="5"/>
    <n v="3927"/>
    <n v="3"/>
    <n v="19045.95"/>
    <x v="9746"/>
    <s v="Cash"/>
    <x v="1"/>
    <n v="7"/>
    <n v="2023"/>
    <n v="7"/>
    <x v="10"/>
    <n v="3"/>
    <n v="30"/>
    <n v="5"/>
    <n v="0"/>
    <x v="2"/>
    <x v="0"/>
    <n v="58905"/>
    <n v="0.1"/>
  </r>
  <r>
    <x v="9918"/>
    <d v="2023-03-24T00:00:00"/>
    <s v="Customer_1742"/>
    <x v="3"/>
    <x v="2"/>
    <x v="1"/>
    <x v="1"/>
    <n v="7"/>
    <n v="1794"/>
    <n v="14"/>
    <n v="10799.88"/>
    <x v="9747"/>
    <s v="Card"/>
    <x v="2"/>
    <n v="3"/>
    <n v="2023"/>
    <n v="3"/>
    <x v="9"/>
    <n v="1"/>
    <n v="12"/>
    <n v="4"/>
    <n v="5"/>
    <x v="1"/>
    <x v="1"/>
    <n v="175812"/>
    <n v="0.19"/>
  </r>
  <r>
    <x v="9919"/>
    <d v="2023-05-07T00:00:00"/>
    <s v="Customer_277"/>
    <x v="2"/>
    <x v="3"/>
    <x v="1"/>
    <x v="3"/>
    <n v="1"/>
    <n v="2855"/>
    <n v="13"/>
    <n v="2483.85"/>
    <x v="9748"/>
    <s v="Card"/>
    <x v="0"/>
    <n v="2"/>
    <n v="2023"/>
    <n v="5"/>
    <x v="11"/>
    <n v="2"/>
    <n v="19"/>
    <n v="2"/>
    <n v="0"/>
    <x v="2"/>
    <x v="0"/>
    <n v="37115"/>
    <n v="7.0000000000000007E-2"/>
  </r>
  <r>
    <x v="9920"/>
    <d v="2023-01-17T00:00:00"/>
    <s v="Customer_125"/>
    <x v="2"/>
    <x v="0"/>
    <x v="2"/>
    <x v="2"/>
    <n v="10"/>
    <n v="3319"/>
    <n v="19"/>
    <n v="26883.9"/>
    <x v="9749"/>
    <s v="UPI"/>
    <x v="2"/>
    <n v="2"/>
    <n v="2023"/>
    <n v="1"/>
    <x v="0"/>
    <n v="1"/>
    <n v="3"/>
    <n v="3"/>
    <n v="2"/>
    <x v="5"/>
    <x v="1"/>
    <n v="630610"/>
    <n v="0.17"/>
  </r>
  <r>
    <x v="9921"/>
    <d v="2023-02-05T00:00:00"/>
    <s v="Customer_1925"/>
    <x v="0"/>
    <x v="3"/>
    <x v="1"/>
    <x v="8"/>
    <n v="5"/>
    <n v="3330"/>
    <n v="9"/>
    <n v="15151.5"/>
    <x v="9750"/>
    <s v="Cash"/>
    <x v="2"/>
    <n v="2"/>
    <n v="2023"/>
    <n v="2"/>
    <x v="3"/>
    <n v="1"/>
    <n v="6"/>
    <n v="2"/>
    <n v="0"/>
    <x v="2"/>
    <x v="0"/>
    <n v="149850"/>
    <n v="0.19"/>
  </r>
  <r>
    <x v="9922"/>
    <d v="2023-06-06T00:00:00"/>
    <s v="Customer_377"/>
    <x v="1"/>
    <x v="3"/>
    <x v="0"/>
    <x v="4"/>
    <n v="9"/>
    <n v="4988"/>
    <n v="18"/>
    <n v="36811.440000000002"/>
    <x v="9751"/>
    <s v="Cash"/>
    <x v="0"/>
    <n v="5"/>
    <n v="2023"/>
    <n v="6"/>
    <x v="7"/>
    <n v="2"/>
    <n v="23"/>
    <n v="2"/>
    <n v="2"/>
    <x v="5"/>
    <x v="1"/>
    <n v="808056"/>
    <n v="0.16"/>
  </r>
  <r>
    <x v="9923"/>
    <d v="2023-01-05T00:00:00"/>
    <s v="Customer_385"/>
    <x v="1"/>
    <x v="2"/>
    <x v="1"/>
    <x v="8"/>
    <n v="10"/>
    <n v="4598"/>
    <n v="5"/>
    <n v="43681"/>
    <x v="9752"/>
    <s v="Cash"/>
    <x v="2"/>
    <n v="2"/>
    <n v="2023"/>
    <n v="1"/>
    <x v="0"/>
    <n v="1"/>
    <n v="1"/>
    <n v="1"/>
    <n v="4"/>
    <x v="4"/>
    <x v="1"/>
    <n v="229900"/>
    <n v="0.1"/>
  </r>
  <r>
    <x v="9924"/>
    <d v="2023-08-31T00:00:00"/>
    <s v="Customer_1008"/>
    <x v="1"/>
    <x v="2"/>
    <x v="1"/>
    <x v="8"/>
    <n v="10"/>
    <n v="651"/>
    <n v="2"/>
    <n v="6379.8"/>
    <x v="9753"/>
    <s v="UPI"/>
    <x v="1"/>
    <n v="7"/>
    <n v="2023"/>
    <n v="8"/>
    <x v="4"/>
    <n v="3"/>
    <n v="35"/>
    <n v="5"/>
    <n v="4"/>
    <x v="4"/>
    <x v="1"/>
    <n v="13020"/>
    <n v="0.08"/>
  </r>
  <r>
    <x v="9925"/>
    <d v="2023-01-13T00:00:00"/>
    <s v="Customer_1985"/>
    <x v="1"/>
    <x v="1"/>
    <x v="0"/>
    <x v="4"/>
    <n v="2"/>
    <n v="2323"/>
    <n v="2"/>
    <n v="4553.08"/>
    <x v="9754"/>
    <s v="Cash"/>
    <x v="2"/>
    <n v="6"/>
    <n v="2023"/>
    <n v="1"/>
    <x v="0"/>
    <n v="1"/>
    <n v="2"/>
    <n v="2"/>
    <n v="5"/>
    <x v="1"/>
    <x v="1"/>
    <n v="9292"/>
    <n v="0.14000000000000001"/>
  </r>
  <r>
    <x v="9926"/>
    <d v="2023-07-16T00:00:00"/>
    <s v="Customer_1437"/>
    <x v="3"/>
    <x v="3"/>
    <x v="1"/>
    <x v="3"/>
    <n v="6"/>
    <n v="570"/>
    <n v="0"/>
    <n v="3420"/>
    <x v="9755"/>
    <s v="UPI"/>
    <x v="0"/>
    <n v="7"/>
    <n v="2023"/>
    <n v="7"/>
    <x v="10"/>
    <n v="3"/>
    <n v="29"/>
    <n v="4"/>
    <n v="0"/>
    <x v="2"/>
    <x v="0"/>
    <n v="0"/>
    <n v="0.19"/>
  </r>
  <r>
    <x v="9927"/>
    <d v="2023-03-10T00:00:00"/>
    <s v="Customer_1365"/>
    <x v="0"/>
    <x v="2"/>
    <x v="2"/>
    <x v="7"/>
    <n v="2"/>
    <n v="2524"/>
    <n v="16"/>
    <n v="4240.32"/>
    <x v="9756"/>
    <s v="Cash"/>
    <x v="1"/>
    <n v="2"/>
    <n v="2023"/>
    <n v="3"/>
    <x v="9"/>
    <n v="1"/>
    <n v="10"/>
    <n v="2"/>
    <n v="5"/>
    <x v="1"/>
    <x v="1"/>
    <n v="80768"/>
    <n v="0.14000000000000001"/>
  </r>
  <r>
    <x v="9928"/>
    <d v="2023-03-31T00:00:00"/>
    <s v="Customer_1815"/>
    <x v="0"/>
    <x v="0"/>
    <x v="2"/>
    <x v="7"/>
    <n v="7"/>
    <n v="3903"/>
    <n v="13"/>
    <n v="23769.27"/>
    <x v="9757"/>
    <s v="Card"/>
    <x v="1"/>
    <n v="5"/>
    <n v="2023"/>
    <n v="3"/>
    <x v="9"/>
    <n v="1"/>
    <n v="13"/>
    <n v="5"/>
    <n v="5"/>
    <x v="1"/>
    <x v="1"/>
    <n v="355173"/>
    <n v="0.2"/>
  </r>
  <r>
    <x v="9929"/>
    <d v="2023-02-05T00:00:00"/>
    <s v="Customer_1133"/>
    <x v="1"/>
    <x v="1"/>
    <x v="0"/>
    <x v="4"/>
    <n v="5"/>
    <n v="4604"/>
    <n v="30"/>
    <n v="16114"/>
    <x v="9758"/>
    <s v="UPI"/>
    <x v="2"/>
    <n v="2"/>
    <n v="2023"/>
    <n v="2"/>
    <x v="3"/>
    <n v="1"/>
    <n v="6"/>
    <n v="2"/>
    <n v="0"/>
    <x v="2"/>
    <x v="0"/>
    <n v="690600"/>
    <n v="0.15"/>
  </r>
  <r>
    <x v="9930"/>
    <d v="2023-05-23T00:00:00"/>
    <s v="Customer_1383"/>
    <x v="1"/>
    <x v="0"/>
    <x v="1"/>
    <x v="1"/>
    <n v="6"/>
    <n v="2972"/>
    <n v="7"/>
    <n v="16583.759999999998"/>
    <x v="9759"/>
    <s v="UPI"/>
    <x v="1"/>
    <n v="6"/>
    <n v="2023"/>
    <n v="5"/>
    <x v="11"/>
    <n v="2"/>
    <n v="21"/>
    <n v="4"/>
    <n v="2"/>
    <x v="5"/>
    <x v="1"/>
    <n v="124824"/>
    <n v="0.14000000000000001"/>
  </r>
  <r>
    <x v="9931"/>
    <d v="2023-07-04T00:00:00"/>
    <s v="Customer_505"/>
    <x v="1"/>
    <x v="0"/>
    <x v="2"/>
    <x v="5"/>
    <n v="7"/>
    <n v="4406"/>
    <n v="17"/>
    <n v="25598.86"/>
    <x v="9760"/>
    <s v="UPI"/>
    <x v="2"/>
    <n v="1"/>
    <n v="2023"/>
    <n v="7"/>
    <x v="10"/>
    <n v="3"/>
    <n v="27"/>
    <n v="2"/>
    <n v="2"/>
    <x v="5"/>
    <x v="1"/>
    <n v="524314"/>
    <n v="0.18"/>
  </r>
  <r>
    <x v="9932"/>
    <d v="2023-10-31T00:00:00"/>
    <s v="Customer_392"/>
    <x v="3"/>
    <x v="2"/>
    <x v="1"/>
    <x v="8"/>
    <n v="9"/>
    <n v="2693"/>
    <n v="20"/>
    <n v="19389.599999999999"/>
    <x v="9761"/>
    <s v="Card"/>
    <x v="2"/>
    <n v="4"/>
    <n v="2023"/>
    <n v="10"/>
    <x v="1"/>
    <n v="4"/>
    <n v="44"/>
    <n v="5"/>
    <n v="2"/>
    <x v="5"/>
    <x v="1"/>
    <n v="484740"/>
    <n v="0.11"/>
  </r>
  <r>
    <x v="9933"/>
    <d v="2023-03-31T00:00:00"/>
    <s v="Customer_1082"/>
    <x v="3"/>
    <x v="1"/>
    <x v="1"/>
    <x v="8"/>
    <n v="10"/>
    <n v="4233"/>
    <n v="20"/>
    <n v="33864"/>
    <x v="9762"/>
    <s v="Card"/>
    <x v="2"/>
    <n v="4"/>
    <n v="2023"/>
    <n v="3"/>
    <x v="9"/>
    <n v="1"/>
    <n v="13"/>
    <n v="5"/>
    <n v="5"/>
    <x v="1"/>
    <x v="1"/>
    <n v="846600"/>
    <n v="0.08"/>
  </r>
  <r>
    <x v="9934"/>
    <d v="2023-11-16T00:00:00"/>
    <s v="Customer_411"/>
    <x v="1"/>
    <x v="2"/>
    <x v="1"/>
    <x v="8"/>
    <n v="2"/>
    <n v="868"/>
    <n v="22"/>
    <n v="1354.08"/>
    <x v="2932"/>
    <s v="Card"/>
    <x v="1"/>
    <n v="1"/>
    <n v="2023"/>
    <n v="11"/>
    <x v="6"/>
    <n v="4"/>
    <n v="46"/>
    <n v="3"/>
    <n v="4"/>
    <x v="4"/>
    <x v="1"/>
    <n v="38192"/>
    <n v="0.13"/>
  </r>
  <r>
    <x v="9935"/>
    <d v="2023-12-27T00:00:00"/>
    <s v="Customer_366"/>
    <x v="1"/>
    <x v="1"/>
    <x v="0"/>
    <x v="0"/>
    <n v="1"/>
    <n v="2606"/>
    <n v="9"/>
    <n v="2371.46"/>
    <x v="9763"/>
    <s v="Cash"/>
    <x v="0"/>
    <n v="5"/>
    <n v="2023"/>
    <n v="12"/>
    <x v="2"/>
    <n v="4"/>
    <n v="52"/>
    <n v="5"/>
    <n v="3"/>
    <x v="6"/>
    <x v="1"/>
    <n v="23454"/>
    <n v="0.12"/>
  </r>
  <r>
    <x v="9936"/>
    <d v="2023-09-13T00:00:00"/>
    <s v="Customer_1749"/>
    <x v="3"/>
    <x v="3"/>
    <x v="0"/>
    <x v="6"/>
    <n v="9"/>
    <n v="3333"/>
    <n v="21"/>
    <n v="23697.63"/>
    <x v="9764"/>
    <s v="Card"/>
    <x v="0"/>
    <n v="5"/>
    <n v="2023"/>
    <n v="9"/>
    <x v="5"/>
    <n v="3"/>
    <n v="37"/>
    <n v="3"/>
    <n v="3"/>
    <x v="6"/>
    <x v="1"/>
    <n v="629937"/>
    <n v="0.16"/>
  </r>
  <r>
    <x v="9937"/>
    <d v="2023-04-29T00:00:00"/>
    <s v="Customer_1362"/>
    <x v="2"/>
    <x v="0"/>
    <x v="1"/>
    <x v="3"/>
    <n v="5"/>
    <n v="1951"/>
    <n v="6"/>
    <n v="9169.7000000000007"/>
    <x v="9765"/>
    <s v="Cash"/>
    <x v="1"/>
    <n v="4"/>
    <n v="2023"/>
    <n v="4"/>
    <x v="8"/>
    <n v="2"/>
    <n v="17"/>
    <n v="5"/>
    <n v="6"/>
    <x v="0"/>
    <x v="0"/>
    <n v="58530"/>
    <n v="0.17"/>
  </r>
  <r>
    <x v="9938"/>
    <d v="2023-04-04T00:00:00"/>
    <s v="Customer_1930"/>
    <x v="1"/>
    <x v="0"/>
    <x v="0"/>
    <x v="6"/>
    <n v="9"/>
    <n v="2098"/>
    <n v="15"/>
    <n v="16049.7"/>
    <x v="9766"/>
    <s v="Card"/>
    <x v="1"/>
    <n v="2"/>
    <n v="2023"/>
    <n v="4"/>
    <x v="8"/>
    <n v="2"/>
    <n v="14"/>
    <n v="2"/>
    <n v="2"/>
    <x v="5"/>
    <x v="1"/>
    <n v="283230"/>
    <n v="0.09"/>
  </r>
  <r>
    <x v="9939"/>
    <d v="2023-07-15T00:00:00"/>
    <s v="Customer_1492"/>
    <x v="2"/>
    <x v="3"/>
    <x v="2"/>
    <x v="5"/>
    <n v="3"/>
    <n v="2083"/>
    <n v="0"/>
    <n v="6249"/>
    <x v="9767"/>
    <s v="Card"/>
    <x v="0"/>
    <n v="2"/>
    <n v="2023"/>
    <n v="7"/>
    <x v="10"/>
    <n v="3"/>
    <n v="28"/>
    <n v="3"/>
    <n v="6"/>
    <x v="0"/>
    <x v="0"/>
    <n v="0"/>
    <n v="0.16"/>
  </r>
  <r>
    <x v="9940"/>
    <d v="2023-03-05T00:00:00"/>
    <s v="Customer_878"/>
    <x v="0"/>
    <x v="0"/>
    <x v="1"/>
    <x v="8"/>
    <n v="6"/>
    <n v="4727"/>
    <n v="12"/>
    <n v="24958.560000000001"/>
    <x v="9768"/>
    <s v="Cash"/>
    <x v="1"/>
    <n v="1"/>
    <n v="2023"/>
    <n v="3"/>
    <x v="9"/>
    <n v="1"/>
    <n v="10"/>
    <n v="2"/>
    <n v="0"/>
    <x v="2"/>
    <x v="0"/>
    <n v="340344"/>
    <n v="0.11"/>
  </r>
  <r>
    <x v="9941"/>
    <d v="2023-03-16T00:00:00"/>
    <s v="Customer_709"/>
    <x v="1"/>
    <x v="3"/>
    <x v="2"/>
    <x v="7"/>
    <n v="10"/>
    <n v="1074"/>
    <n v="28"/>
    <n v="7732.8"/>
    <x v="9769"/>
    <s v="Card"/>
    <x v="0"/>
    <n v="3"/>
    <n v="2023"/>
    <n v="3"/>
    <x v="9"/>
    <n v="1"/>
    <n v="11"/>
    <n v="3"/>
    <n v="4"/>
    <x v="4"/>
    <x v="1"/>
    <n v="300720"/>
    <n v="0.17"/>
  </r>
  <r>
    <x v="9942"/>
    <d v="2023-08-29T00:00:00"/>
    <s v="Customer_1574"/>
    <x v="0"/>
    <x v="0"/>
    <x v="1"/>
    <x v="1"/>
    <n v="10"/>
    <n v="2543"/>
    <n v="17"/>
    <n v="21106.9"/>
    <x v="9770"/>
    <s v="Cash"/>
    <x v="0"/>
    <n v="4"/>
    <n v="2023"/>
    <n v="8"/>
    <x v="4"/>
    <n v="3"/>
    <n v="35"/>
    <n v="5"/>
    <n v="2"/>
    <x v="5"/>
    <x v="1"/>
    <n v="432310"/>
    <n v="0.13"/>
  </r>
  <r>
    <x v="9943"/>
    <d v="2023-04-21T00:00:00"/>
    <s v="Customer_7"/>
    <x v="3"/>
    <x v="2"/>
    <x v="2"/>
    <x v="5"/>
    <n v="7"/>
    <n v="4119"/>
    <n v="10"/>
    <n v="25949.7"/>
    <x v="9771"/>
    <s v="Card"/>
    <x v="0"/>
    <n v="1"/>
    <n v="2023"/>
    <n v="4"/>
    <x v="8"/>
    <n v="2"/>
    <n v="16"/>
    <n v="4"/>
    <n v="5"/>
    <x v="1"/>
    <x v="1"/>
    <n v="288330"/>
    <n v="7.0000000000000007E-2"/>
  </r>
  <r>
    <x v="9944"/>
    <d v="2023-01-04T00:00:00"/>
    <s v="Customer_1402"/>
    <x v="2"/>
    <x v="1"/>
    <x v="0"/>
    <x v="4"/>
    <n v="6"/>
    <n v="987"/>
    <n v="29"/>
    <n v="4204.62"/>
    <x v="9772"/>
    <s v="UPI"/>
    <x v="1"/>
    <n v="1"/>
    <n v="2023"/>
    <n v="1"/>
    <x v="0"/>
    <n v="1"/>
    <n v="1"/>
    <n v="1"/>
    <n v="3"/>
    <x v="6"/>
    <x v="1"/>
    <n v="171738"/>
    <n v="0.05"/>
  </r>
  <r>
    <x v="9945"/>
    <d v="2023-03-11T00:00:00"/>
    <s v="Customer_923"/>
    <x v="1"/>
    <x v="2"/>
    <x v="1"/>
    <x v="3"/>
    <n v="8"/>
    <n v="481"/>
    <n v="14"/>
    <n v="3309.28"/>
    <x v="9773"/>
    <s v="UPI"/>
    <x v="2"/>
    <n v="2"/>
    <n v="2023"/>
    <n v="3"/>
    <x v="9"/>
    <n v="1"/>
    <n v="10"/>
    <n v="2"/>
    <n v="6"/>
    <x v="0"/>
    <x v="0"/>
    <n v="53872"/>
    <n v="0.16"/>
  </r>
  <r>
    <x v="9946"/>
    <d v="2023-11-25T00:00:00"/>
    <s v="Customer_1502"/>
    <x v="0"/>
    <x v="2"/>
    <x v="2"/>
    <x v="5"/>
    <n v="6"/>
    <n v="2056"/>
    <n v="0"/>
    <n v="12336"/>
    <x v="9774"/>
    <s v="UPI"/>
    <x v="1"/>
    <n v="7"/>
    <n v="2023"/>
    <n v="11"/>
    <x v="6"/>
    <n v="4"/>
    <n v="47"/>
    <n v="4"/>
    <n v="6"/>
    <x v="0"/>
    <x v="0"/>
    <n v="0"/>
    <n v="0.08"/>
  </r>
  <r>
    <x v="9947"/>
    <d v="2023-03-26T00:00:00"/>
    <s v="Customer_296"/>
    <x v="1"/>
    <x v="3"/>
    <x v="1"/>
    <x v="3"/>
    <n v="5"/>
    <n v="4684"/>
    <n v="14"/>
    <n v="20141.2"/>
    <x v="9775"/>
    <s v="Cash"/>
    <x v="2"/>
    <n v="4"/>
    <n v="2023"/>
    <n v="3"/>
    <x v="9"/>
    <n v="1"/>
    <n v="13"/>
    <n v="5"/>
    <n v="0"/>
    <x v="2"/>
    <x v="0"/>
    <n v="327880"/>
    <n v="7.0000000000000007E-2"/>
  </r>
  <r>
    <x v="9948"/>
    <d v="2023-04-17T00:00:00"/>
    <s v="Customer_1492"/>
    <x v="2"/>
    <x v="3"/>
    <x v="2"/>
    <x v="7"/>
    <n v="5"/>
    <n v="681"/>
    <n v="26"/>
    <n v="2519.6999999999998"/>
    <x v="8534"/>
    <s v="Cash"/>
    <x v="0"/>
    <n v="7"/>
    <n v="2023"/>
    <n v="4"/>
    <x v="8"/>
    <n v="2"/>
    <n v="16"/>
    <n v="4"/>
    <n v="1"/>
    <x v="3"/>
    <x v="1"/>
    <n v="88530"/>
    <n v="0.06"/>
  </r>
  <r>
    <x v="9949"/>
    <d v="2023-06-22T00:00:00"/>
    <s v="Customer_1650"/>
    <x v="3"/>
    <x v="2"/>
    <x v="2"/>
    <x v="7"/>
    <n v="6"/>
    <n v="3450"/>
    <n v="19"/>
    <n v="16767"/>
    <x v="9776"/>
    <s v="Card"/>
    <x v="1"/>
    <n v="1"/>
    <n v="2023"/>
    <n v="6"/>
    <x v="7"/>
    <n v="2"/>
    <n v="25"/>
    <n v="4"/>
    <n v="4"/>
    <x v="4"/>
    <x v="1"/>
    <n v="393300"/>
    <n v="0.05"/>
  </r>
  <r>
    <x v="9950"/>
    <d v="2023-03-17T00:00:00"/>
    <s v="Customer_504"/>
    <x v="3"/>
    <x v="3"/>
    <x v="1"/>
    <x v="3"/>
    <n v="1"/>
    <n v="1094"/>
    <n v="16"/>
    <n v="918.96"/>
    <x v="628"/>
    <s v="Card"/>
    <x v="0"/>
    <n v="4"/>
    <n v="2023"/>
    <n v="3"/>
    <x v="9"/>
    <n v="1"/>
    <n v="11"/>
    <n v="3"/>
    <n v="5"/>
    <x v="1"/>
    <x v="1"/>
    <n v="17504"/>
    <n v="0.19"/>
  </r>
  <r>
    <x v="9951"/>
    <d v="2023-02-10T00:00:00"/>
    <s v="Customer_1208"/>
    <x v="1"/>
    <x v="0"/>
    <x v="2"/>
    <x v="7"/>
    <n v="5"/>
    <n v="3168"/>
    <n v="0"/>
    <n v="15840"/>
    <x v="9777"/>
    <s v="Card"/>
    <x v="0"/>
    <n v="3"/>
    <n v="2023"/>
    <n v="2"/>
    <x v="3"/>
    <n v="1"/>
    <n v="6"/>
    <n v="2"/>
    <n v="5"/>
    <x v="1"/>
    <x v="1"/>
    <n v="0"/>
    <n v="0.09"/>
  </r>
  <r>
    <x v="9952"/>
    <d v="2023-04-01T00:00:00"/>
    <s v="Customer_1975"/>
    <x v="2"/>
    <x v="1"/>
    <x v="0"/>
    <x v="4"/>
    <n v="2"/>
    <n v="4629"/>
    <n v="26"/>
    <n v="6850.92"/>
    <x v="9778"/>
    <s v="Card"/>
    <x v="2"/>
    <n v="5"/>
    <n v="2023"/>
    <n v="4"/>
    <x v="8"/>
    <n v="2"/>
    <n v="13"/>
    <n v="1"/>
    <n v="6"/>
    <x v="0"/>
    <x v="0"/>
    <n v="240708"/>
    <n v="0.19"/>
  </r>
  <r>
    <x v="9953"/>
    <d v="2023-02-19T00:00:00"/>
    <s v="Customer_1164"/>
    <x v="1"/>
    <x v="2"/>
    <x v="2"/>
    <x v="7"/>
    <n v="5"/>
    <n v="4160"/>
    <n v="22"/>
    <n v="16224"/>
    <x v="9779"/>
    <s v="Cash"/>
    <x v="1"/>
    <n v="7"/>
    <n v="2023"/>
    <n v="2"/>
    <x v="3"/>
    <n v="1"/>
    <n v="8"/>
    <n v="4"/>
    <n v="0"/>
    <x v="2"/>
    <x v="0"/>
    <n v="457600"/>
    <n v="0.11"/>
  </r>
  <r>
    <x v="9954"/>
    <d v="2023-05-25T00:00:00"/>
    <s v="Customer_673"/>
    <x v="3"/>
    <x v="1"/>
    <x v="2"/>
    <x v="2"/>
    <n v="5"/>
    <n v="3201"/>
    <n v="15"/>
    <n v="13604.25"/>
    <x v="9780"/>
    <s v="Cash"/>
    <x v="1"/>
    <n v="4"/>
    <n v="2023"/>
    <n v="5"/>
    <x v="11"/>
    <n v="2"/>
    <n v="21"/>
    <n v="4"/>
    <n v="4"/>
    <x v="4"/>
    <x v="1"/>
    <n v="240075"/>
    <n v="0.08"/>
  </r>
  <r>
    <x v="9955"/>
    <d v="2023-11-04T00:00:00"/>
    <s v="Customer_67"/>
    <x v="0"/>
    <x v="1"/>
    <x v="2"/>
    <x v="5"/>
    <n v="7"/>
    <n v="1345"/>
    <n v="2"/>
    <n v="9226.7000000000007"/>
    <x v="9781"/>
    <s v="Card"/>
    <x v="2"/>
    <n v="7"/>
    <n v="2023"/>
    <n v="11"/>
    <x v="6"/>
    <n v="4"/>
    <n v="44"/>
    <n v="1"/>
    <n v="6"/>
    <x v="0"/>
    <x v="0"/>
    <n v="18830"/>
    <n v="0.19"/>
  </r>
  <r>
    <x v="9956"/>
    <d v="2023-01-25T00:00:00"/>
    <s v="Customer_1202"/>
    <x v="3"/>
    <x v="1"/>
    <x v="0"/>
    <x v="4"/>
    <n v="4"/>
    <n v="2552"/>
    <n v="1"/>
    <n v="10105.92"/>
    <x v="9782"/>
    <s v="Cash"/>
    <x v="1"/>
    <n v="5"/>
    <n v="2023"/>
    <n v="1"/>
    <x v="0"/>
    <n v="1"/>
    <n v="4"/>
    <n v="4"/>
    <n v="3"/>
    <x v="6"/>
    <x v="1"/>
    <n v="10208"/>
    <n v="0.15"/>
  </r>
  <r>
    <x v="9957"/>
    <d v="2023-01-29T00:00:00"/>
    <s v="Customer_673"/>
    <x v="1"/>
    <x v="2"/>
    <x v="2"/>
    <x v="2"/>
    <n v="1"/>
    <n v="1646"/>
    <n v="6"/>
    <n v="1547.24"/>
    <x v="9783"/>
    <s v="UPI"/>
    <x v="2"/>
    <n v="5"/>
    <n v="2023"/>
    <n v="1"/>
    <x v="0"/>
    <n v="1"/>
    <n v="5"/>
    <n v="5"/>
    <n v="0"/>
    <x v="2"/>
    <x v="0"/>
    <n v="9876"/>
    <n v="0.13"/>
  </r>
  <r>
    <x v="9958"/>
    <d v="2023-08-08T00:00:00"/>
    <s v="Customer_1040"/>
    <x v="2"/>
    <x v="0"/>
    <x v="1"/>
    <x v="8"/>
    <n v="2"/>
    <n v="3736"/>
    <n v="4"/>
    <n v="7173.12"/>
    <x v="9784"/>
    <s v="Card"/>
    <x v="1"/>
    <n v="7"/>
    <n v="2023"/>
    <n v="8"/>
    <x v="4"/>
    <n v="3"/>
    <n v="32"/>
    <n v="2"/>
    <n v="2"/>
    <x v="5"/>
    <x v="1"/>
    <n v="29888"/>
    <n v="0.11"/>
  </r>
  <r>
    <x v="9959"/>
    <d v="2023-03-15T00:00:00"/>
    <s v="Customer_1665"/>
    <x v="2"/>
    <x v="2"/>
    <x v="1"/>
    <x v="3"/>
    <n v="9"/>
    <n v="1892"/>
    <n v="12"/>
    <n v="14984.64"/>
    <x v="9785"/>
    <s v="Card"/>
    <x v="1"/>
    <n v="6"/>
    <n v="2023"/>
    <n v="3"/>
    <x v="9"/>
    <n v="1"/>
    <n v="11"/>
    <n v="3"/>
    <n v="3"/>
    <x v="6"/>
    <x v="1"/>
    <n v="204336"/>
    <n v="0.09"/>
  </r>
  <r>
    <x v="9960"/>
    <d v="2023-01-29T00:00:00"/>
    <s v="Customer_1417"/>
    <x v="3"/>
    <x v="1"/>
    <x v="1"/>
    <x v="1"/>
    <n v="2"/>
    <n v="1582"/>
    <n v="22"/>
    <n v="2467.92"/>
    <x v="9786"/>
    <s v="Cash"/>
    <x v="0"/>
    <n v="5"/>
    <n v="2023"/>
    <n v="1"/>
    <x v="0"/>
    <n v="1"/>
    <n v="5"/>
    <n v="5"/>
    <n v="0"/>
    <x v="2"/>
    <x v="0"/>
    <n v="69608"/>
    <n v="0.19"/>
  </r>
  <r>
    <x v="9961"/>
    <d v="2023-07-02T00:00:00"/>
    <s v="Customer_226"/>
    <x v="3"/>
    <x v="2"/>
    <x v="0"/>
    <x v="0"/>
    <n v="7"/>
    <n v="1788"/>
    <n v="6"/>
    <n v="11765.04"/>
    <x v="9787"/>
    <s v="Cash"/>
    <x v="1"/>
    <n v="3"/>
    <n v="2023"/>
    <n v="7"/>
    <x v="10"/>
    <n v="3"/>
    <n v="27"/>
    <n v="2"/>
    <n v="0"/>
    <x v="2"/>
    <x v="0"/>
    <n v="75096"/>
    <n v="0.15"/>
  </r>
  <r>
    <x v="9962"/>
    <d v="2023-04-08T00:00:00"/>
    <s v="Customer_1225"/>
    <x v="3"/>
    <x v="1"/>
    <x v="1"/>
    <x v="3"/>
    <n v="4"/>
    <n v="4820"/>
    <n v="4"/>
    <n v="18508.8"/>
    <x v="9788"/>
    <s v="Card"/>
    <x v="2"/>
    <n v="2"/>
    <n v="2023"/>
    <n v="4"/>
    <x v="8"/>
    <n v="2"/>
    <n v="14"/>
    <n v="2"/>
    <n v="6"/>
    <x v="0"/>
    <x v="0"/>
    <n v="77120"/>
    <n v="0.18"/>
  </r>
  <r>
    <x v="9963"/>
    <d v="2023-12-05T00:00:00"/>
    <s v="Customer_1777"/>
    <x v="2"/>
    <x v="1"/>
    <x v="2"/>
    <x v="7"/>
    <n v="9"/>
    <n v="1945"/>
    <n v="16"/>
    <n v="14704.2"/>
    <x v="9789"/>
    <s v="Cash"/>
    <x v="1"/>
    <n v="7"/>
    <n v="2023"/>
    <n v="12"/>
    <x v="2"/>
    <n v="4"/>
    <n v="49"/>
    <n v="2"/>
    <n v="2"/>
    <x v="5"/>
    <x v="1"/>
    <n v="280080"/>
    <n v="0.16"/>
  </r>
  <r>
    <x v="9964"/>
    <d v="2023-12-12T00:00:00"/>
    <s v="Customer_1823"/>
    <x v="3"/>
    <x v="2"/>
    <x v="0"/>
    <x v="4"/>
    <n v="5"/>
    <n v="246"/>
    <n v="21"/>
    <n v="971.7"/>
    <x v="9790"/>
    <s v="Cash"/>
    <x v="0"/>
    <n v="2"/>
    <n v="2023"/>
    <n v="12"/>
    <x v="2"/>
    <n v="4"/>
    <n v="50"/>
    <n v="3"/>
    <n v="2"/>
    <x v="5"/>
    <x v="1"/>
    <n v="25830"/>
    <n v="0.2"/>
  </r>
  <r>
    <x v="9965"/>
    <d v="2023-10-13T00:00:00"/>
    <s v="Customer_218"/>
    <x v="2"/>
    <x v="0"/>
    <x v="1"/>
    <x v="1"/>
    <n v="5"/>
    <n v="2324"/>
    <n v="24"/>
    <n v="8831.2000000000007"/>
    <x v="9791"/>
    <s v="Cash"/>
    <x v="0"/>
    <n v="7"/>
    <n v="2023"/>
    <n v="10"/>
    <x v="1"/>
    <n v="4"/>
    <n v="41"/>
    <n v="2"/>
    <n v="5"/>
    <x v="1"/>
    <x v="1"/>
    <n v="278880"/>
    <n v="0.11"/>
  </r>
  <r>
    <x v="9966"/>
    <d v="2023-09-20T00:00:00"/>
    <s v="Customer_615"/>
    <x v="0"/>
    <x v="1"/>
    <x v="1"/>
    <x v="8"/>
    <n v="2"/>
    <n v="2577"/>
    <n v="18"/>
    <n v="4226.28"/>
    <x v="9792"/>
    <s v="Cash"/>
    <x v="0"/>
    <n v="6"/>
    <n v="2023"/>
    <n v="9"/>
    <x v="5"/>
    <n v="3"/>
    <n v="38"/>
    <n v="4"/>
    <n v="3"/>
    <x v="6"/>
    <x v="1"/>
    <n v="92772"/>
    <n v="0.08"/>
  </r>
  <r>
    <x v="9967"/>
    <d v="2023-12-27T00:00:00"/>
    <s v="Customer_1313"/>
    <x v="2"/>
    <x v="3"/>
    <x v="0"/>
    <x v="4"/>
    <n v="7"/>
    <n v="200"/>
    <n v="27"/>
    <n v="1022"/>
    <x v="7561"/>
    <s v="Cash"/>
    <x v="1"/>
    <n v="5"/>
    <n v="2023"/>
    <n v="12"/>
    <x v="2"/>
    <n v="4"/>
    <n v="52"/>
    <n v="5"/>
    <n v="3"/>
    <x v="6"/>
    <x v="1"/>
    <n v="37800"/>
    <n v="0.15"/>
  </r>
  <r>
    <x v="9968"/>
    <d v="2023-06-03T00:00:00"/>
    <s v="Customer_1503"/>
    <x v="0"/>
    <x v="0"/>
    <x v="2"/>
    <x v="7"/>
    <n v="6"/>
    <n v="122"/>
    <n v="5"/>
    <n v="695.4"/>
    <x v="9793"/>
    <s v="Cash"/>
    <x v="0"/>
    <n v="5"/>
    <n v="2023"/>
    <n v="6"/>
    <x v="7"/>
    <n v="2"/>
    <n v="22"/>
    <n v="1"/>
    <n v="6"/>
    <x v="0"/>
    <x v="0"/>
    <n v="3660"/>
    <n v="0.11"/>
  </r>
  <r>
    <x v="9969"/>
    <d v="2023-11-22T00:00:00"/>
    <s v="Customer_747"/>
    <x v="0"/>
    <x v="2"/>
    <x v="1"/>
    <x v="8"/>
    <n v="6"/>
    <n v="1337"/>
    <n v="27"/>
    <n v="5856.06"/>
    <x v="9794"/>
    <s v="Card"/>
    <x v="2"/>
    <n v="3"/>
    <n v="2023"/>
    <n v="11"/>
    <x v="6"/>
    <n v="4"/>
    <n v="47"/>
    <n v="4"/>
    <n v="3"/>
    <x v="6"/>
    <x v="1"/>
    <n v="216594"/>
    <n v="0.08"/>
  </r>
  <r>
    <x v="9970"/>
    <d v="2023-09-29T00:00:00"/>
    <s v="Customer_1629"/>
    <x v="0"/>
    <x v="1"/>
    <x v="0"/>
    <x v="4"/>
    <n v="3"/>
    <n v="3821"/>
    <n v="10"/>
    <n v="10316.700000000001"/>
    <x v="9795"/>
    <s v="UPI"/>
    <x v="1"/>
    <n v="4"/>
    <n v="2023"/>
    <n v="9"/>
    <x v="5"/>
    <n v="3"/>
    <n v="39"/>
    <n v="5"/>
    <n v="5"/>
    <x v="1"/>
    <x v="1"/>
    <n v="114630"/>
    <n v="0.18"/>
  </r>
  <r>
    <x v="9971"/>
    <d v="2023-02-25T00:00:00"/>
    <s v="Customer_1559"/>
    <x v="0"/>
    <x v="0"/>
    <x v="2"/>
    <x v="7"/>
    <n v="7"/>
    <n v="1893"/>
    <n v="4"/>
    <n v="12720.96"/>
    <x v="9796"/>
    <s v="UPI"/>
    <x v="2"/>
    <n v="7"/>
    <n v="2023"/>
    <n v="2"/>
    <x v="3"/>
    <n v="1"/>
    <n v="8"/>
    <n v="4"/>
    <n v="6"/>
    <x v="0"/>
    <x v="0"/>
    <n v="53004"/>
    <n v="0.11"/>
  </r>
  <r>
    <x v="9972"/>
    <d v="2023-08-09T00:00:00"/>
    <s v="Customer_514"/>
    <x v="1"/>
    <x v="3"/>
    <x v="0"/>
    <x v="4"/>
    <n v="6"/>
    <n v="1260"/>
    <n v="18"/>
    <n v="6199.2"/>
    <x v="9797"/>
    <s v="Cash"/>
    <x v="2"/>
    <n v="5"/>
    <n v="2023"/>
    <n v="8"/>
    <x v="4"/>
    <n v="3"/>
    <n v="32"/>
    <n v="2"/>
    <n v="3"/>
    <x v="6"/>
    <x v="1"/>
    <n v="136080"/>
    <n v="0.18"/>
  </r>
  <r>
    <x v="9973"/>
    <d v="2023-09-25T00:00:00"/>
    <s v="Customer_375"/>
    <x v="2"/>
    <x v="1"/>
    <x v="0"/>
    <x v="6"/>
    <n v="5"/>
    <n v="4474"/>
    <n v="23"/>
    <n v="17224.900000000001"/>
    <x v="9798"/>
    <s v="Card"/>
    <x v="1"/>
    <n v="7"/>
    <n v="2023"/>
    <n v="9"/>
    <x v="5"/>
    <n v="3"/>
    <n v="39"/>
    <n v="5"/>
    <n v="1"/>
    <x v="3"/>
    <x v="1"/>
    <n v="514510"/>
    <n v="0.18"/>
  </r>
  <r>
    <x v="9974"/>
    <d v="2023-06-20T00:00:00"/>
    <s v="Customer_113"/>
    <x v="0"/>
    <x v="3"/>
    <x v="2"/>
    <x v="7"/>
    <n v="10"/>
    <n v="699"/>
    <n v="30"/>
    <n v="4893"/>
    <x v="9799"/>
    <s v="Card"/>
    <x v="1"/>
    <n v="1"/>
    <n v="2023"/>
    <n v="6"/>
    <x v="7"/>
    <n v="2"/>
    <n v="25"/>
    <n v="4"/>
    <n v="2"/>
    <x v="5"/>
    <x v="1"/>
    <n v="209700"/>
    <n v="0.13"/>
  </r>
  <r>
    <x v="9975"/>
    <d v="2023-03-05T00:00:00"/>
    <s v="Customer_339"/>
    <x v="3"/>
    <x v="2"/>
    <x v="1"/>
    <x v="3"/>
    <n v="4"/>
    <n v="4192"/>
    <n v="2"/>
    <n v="16432.64"/>
    <x v="9800"/>
    <s v="Cash"/>
    <x v="1"/>
    <n v="7"/>
    <n v="2023"/>
    <n v="3"/>
    <x v="9"/>
    <n v="1"/>
    <n v="10"/>
    <n v="2"/>
    <n v="0"/>
    <x v="2"/>
    <x v="0"/>
    <n v="33536"/>
    <n v="0.11"/>
  </r>
  <r>
    <x v="9976"/>
    <d v="2023-10-08T00:00:00"/>
    <s v="Customer_1886"/>
    <x v="1"/>
    <x v="0"/>
    <x v="1"/>
    <x v="8"/>
    <n v="1"/>
    <n v="1899"/>
    <n v="7"/>
    <n v="1766.07"/>
    <x v="9801"/>
    <s v="UPI"/>
    <x v="0"/>
    <n v="7"/>
    <n v="2023"/>
    <n v="10"/>
    <x v="1"/>
    <n v="4"/>
    <n v="41"/>
    <n v="2"/>
    <n v="0"/>
    <x v="2"/>
    <x v="0"/>
    <n v="13293"/>
    <n v="0.11"/>
  </r>
  <r>
    <x v="9977"/>
    <d v="2023-08-02T00:00:00"/>
    <s v="Customer_1001"/>
    <x v="3"/>
    <x v="2"/>
    <x v="2"/>
    <x v="5"/>
    <n v="10"/>
    <n v="465"/>
    <n v="30"/>
    <n v="3255"/>
    <x v="9802"/>
    <s v="UPI"/>
    <x v="2"/>
    <n v="6"/>
    <n v="2023"/>
    <n v="8"/>
    <x v="4"/>
    <n v="3"/>
    <n v="31"/>
    <n v="1"/>
    <n v="3"/>
    <x v="6"/>
    <x v="1"/>
    <n v="139500"/>
    <n v="0.09"/>
  </r>
  <r>
    <x v="9978"/>
    <d v="2023-07-05T00:00:00"/>
    <s v="Customer_408"/>
    <x v="1"/>
    <x v="0"/>
    <x v="1"/>
    <x v="8"/>
    <n v="10"/>
    <n v="4755"/>
    <n v="11"/>
    <n v="42319.5"/>
    <x v="9803"/>
    <s v="Cash"/>
    <x v="0"/>
    <n v="2"/>
    <n v="2023"/>
    <n v="7"/>
    <x v="10"/>
    <n v="3"/>
    <n v="27"/>
    <n v="2"/>
    <n v="3"/>
    <x v="6"/>
    <x v="1"/>
    <n v="523050"/>
    <n v="0.11"/>
  </r>
  <r>
    <x v="9979"/>
    <d v="2023-12-07T00:00:00"/>
    <s v="Customer_1486"/>
    <x v="2"/>
    <x v="1"/>
    <x v="0"/>
    <x v="0"/>
    <n v="8"/>
    <n v="3396"/>
    <n v="11"/>
    <n v="24179.52"/>
    <x v="9804"/>
    <s v="UPI"/>
    <x v="1"/>
    <n v="7"/>
    <n v="2023"/>
    <n v="12"/>
    <x v="2"/>
    <n v="4"/>
    <n v="49"/>
    <n v="2"/>
    <n v="4"/>
    <x v="4"/>
    <x v="1"/>
    <n v="298848"/>
    <n v="0.05"/>
  </r>
  <r>
    <x v="9980"/>
    <d v="2024-01-01T00:00:00"/>
    <s v="Customer_258"/>
    <x v="2"/>
    <x v="0"/>
    <x v="0"/>
    <x v="4"/>
    <n v="7"/>
    <n v="3446"/>
    <n v="2"/>
    <n v="23639.56"/>
    <x v="9805"/>
    <s v="UPI"/>
    <x v="1"/>
    <n v="6"/>
    <n v="2024"/>
    <n v="1"/>
    <x v="0"/>
    <n v="1"/>
    <n v="1"/>
    <n v="1"/>
    <n v="1"/>
    <x v="3"/>
    <x v="1"/>
    <n v="48244"/>
    <n v="0.18"/>
  </r>
  <r>
    <x v="9981"/>
    <d v="2023-03-05T00:00:00"/>
    <s v="Customer_1405"/>
    <x v="1"/>
    <x v="1"/>
    <x v="2"/>
    <x v="7"/>
    <n v="2"/>
    <n v="3696"/>
    <n v="11"/>
    <n v="6578.88"/>
    <x v="9806"/>
    <s v="Cash"/>
    <x v="2"/>
    <n v="6"/>
    <n v="2023"/>
    <n v="3"/>
    <x v="9"/>
    <n v="1"/>
    <n v="10"/>
    <n v="2"/>
    <n v="0"/>
    <x v="2"/>
    <x v="0"/>
    <n v="81312"/>
    <n v="0.09"/>
  </r>
  <r>
    <x v="9982"/>
    <d v="2023-11-01T00:00:00"/>
    <s v="Customer_1134"/>
    <x v="1"/>
    <x v="3"/>
    <x v="2"/>
    <x v="5"/>
    <n v="10"/>
    <n v="4274"/>
    <n v="23"/>
    <n v="32909.800000000003"/>
    <x v="9807"/>
    <s v="UPI"/>
    <x v="0"/>
    <n v="4"/>
    <n v="2023"/>
    <n v="11"/>
    <x v="6"/>
    <n v="4"/>
    <n v="44"/>
    <n v="1"/>
    <n v="3"/>
    <x v="6"/>
    <x v="1"/>
    <n v="983020"/>
    <n v="0.15"/>
  </r>
  <r>
    <x v="9983"/>
    <d v="2023-05-15T00:00:00"/>
    <s v="Customer_1080"/>
    <x v="0"/>
    <x v="0"/>
    <x v="1"/>
    <x v="8"/>
    <n v="3"/>
    <n v="2174"/>
    <n v="12"/>
    <n v="5739.36"/>
    <x v="9808"/>
    <s v="Cash"/>
    <x v="2"/>
    <n v="3"/>
    <n v="2023"/>
    <n v="5"/>
    <x v="11"/>
    <n v="2"/>
    <n v="20"/>
    <n v="3"/>
    <n v="1"/>
    <x v="3"/>
    <x v="1"/>
    <n v="78264"/>
    <n v="7.0000000000000007E-2"/>
  </r>
  <r>
    <x v="9984"/>
    <d v="2023-09-09T00:00:00"/>
    <s v="Customer_727"/>
    <x v="2"/>
    <x v="2"/>
    <x v="0"/>
    <x v="6"/>
    <n v="9"/>
    <n v="1585"/>
    <n v="20"/>
    <n v="11412"/>
    <x v="9809"/>
    <s v="UPI"/>
    <x v="1"/>
    <n v="3"/>
    <n v="2023"/>
    <n v="9"/>
    <x v="5"/>
    <n v="3"/>
    <n v="36"/>
    <n v="2"/>
    <n v="6"/>
    <x v="0"/>
    <x v="0"/>
    <n v="285300"/>
    <n v="0.1"/>
  </r>
  <r>
    <x v="9985"/>
    <d v="2023-10-26T00:00:00"/>
    <s v="Customer_317"/>
    <x v="1"/>
    <x v="2"/>
    <x v="2"/>
    <x v="7"/>
    <n v="6"/>
    <n v="1156"/>
    <n v="10"/>
    <n v="6242.4"/>
    <x v="9810"/>
    <s v="Cash"/>
    <x v="2"/>
    <n v="2"/>
    <n v="2023"/>
    <n v="10"/>
    <x v="1"/>
    <n v="4"/>
    <n v="43"/>
    <n v="4"/>
    <n v="4"/>
    <x v="4"/>
    <x v="1"/>
    <n v="69360"/>
    <n v="0.08"/>
  </r>
  <r>
    <x v="9986"/>
    <d v="2023-12-21T00:00:00"/>
    <s v="Customer_1491"/>
    <x v="2"/>
    <x v="0"/>
    <x v="1"/>
    <x v="3"/>
    <n v="9"/>
    <n v="1340"/>
    <n v="26"/>
    <n v="8924.4"/>
    <x v="9811"/>
    <s v="Card"/>
    <x v="2"/>
    <n v="5"/>
    <n v="2023"/>
    <n v="12"/>
    <x v="2"/>
    <n v="4"/>
    <n v="51"/>
    <n v="4"/>
    <n v="4"/>
    <x v="4"/>
    <x v="1"/>
    <n v="313560"/>
    <n v="0.06"/>
  </r>
  <r>
    <x v="9987"/>
    <d v="2023-10-16T00:00:00"/>
    <s v="Customer_353"/>
    <x v="0"/>
    <x v="1"/>
    <x v="1"/>
    <x v="8"/>
    <n v="1"/>
    <n v="3240"/>
    <n v="23"/>
    <n v="2494.8000000000002"/>
    <x v="9812"/>
    <s v="UPI"/>
    <x v="1"/>
    <n v="1"/>
    <n v="2023"/>
    <n v="10"/>
    <x v="1"/>
    <n v="4"/>
    <n v="42"/>
    <n v="3"/>
    <n v="1"/>
    <x v="3"/>
    <x v="1"/>
    <n v="74520"/>
    <n v="7.0000000000000007E-2"/>
  </r>
  <r>
    <x v="9988"/>
    <d v="2023-10-15T00:00:00"/>
    <s v="Customer_1848"/>
    <x v="2"/>
    <x v="1"/>
    <x v="0"/>
    <x v="6"/>
    <n v="1"/>
    <n v="487"/>
    <n v="29"/>
    <n v="345.77"/>
    <x v="9813"/>
    <s v="UPI"/>
    <x v="2"/>
    <n v="3"/>
    <n v="2023"/>
    <n v="10"/>
    <x v="1"/>
    <n v="4"/>
    <n v="42"/>
    <n v="3"/>
    <n v="0"/>
    <x v="2"/>
    <x v="0"/>
    <n v="14123"/>
    <n v="0.16"/>
  </r>
  <r>
    <x v="9989"/>
    <d v="2023-06-17T00:00:00"/>
    <s v="Customer_1219"/>
    <x v="1"/>
    <x v="0"/>
    <x v="1"/>
    <x v="1"/>
    <n v="10"/>
    <n v="2473"/>
    <n v="28"/>
    <n v="17805.599999999999"/>
    <x v="9814"/>
    <s v="UPI"/>
    <x v="0"/>
    <n v="3"/>
    <n v="2023"/>
    <n v="6"/>
    <x v="7"/>
    <n v="2"/>
    <n v="24"/>
    <n v="3"/>
    <n v="6"/>
    <x v="0"/>
    <x v="0"/>
    <n v="692440"/>
    <n v="0.12"/>
  </r>
  <r>
    <x v="9990"/>
    <d v="2023-05-13T00:00:00"/>
    <s v="Customer_1210"/>
    <x v="2"/>
    <x v="0"/>
    <x v="2"/>
    <x v="5"/>
    <n v="8"/>
    <n v="4110"/>
    <n v="0"/>
    <n v="32880"/>
    <x v="9815"/>
    <s v="Cash"/>
    <x v="1"/>
    <n v="3"/>
    <n v="2023"/>
    <n v="5"/>
    <x v="11"/>
    <n v="2"/>
    <n v="19"/>
    <n v="2"/>
    <n v="6"/>
    <x v="0"/>
    <x v="0"/>
    <n v="0"/>
    <n v="0.17"/>
  </r>
  <r>
    <x v="9991"/>
    <d v="2023-05-13T00:00:00"/>
    <s v="Customer_956"/>
    <x v="1"/>
    <x v="3"/>
    <x v="1"/>
    <x v="1"/>
    <n v="5"/>
    <n v="4106"/>
    <n v="14"/>
    <n v="17655.8"/>
    <x v="9816"/>
    <s v="UPI"/>
    <x v="0"/>
    <n v="7"/>
    <n v="2023"/>
    <n v="5"/>
    <x v="11"/>
    <n v="2"/>
    <n v="19"/>
    <n v="2"/>
    <n v="6"/>
    <x v="0"/>
    <x v="0"/>
    <n v="287420"/>
    <n v="0.19"/>
  </r>
  <r>
    <x v="9992"/>
    <d v="2023-12-30T00:00:00"/>
    <s v="Customer_245"/>
    <x v="3"/>
    <x v="2"/>
    <x v="2"/>
    <x v="2"/>
    <n v="9"/>
    <n v="853"/>
    <n v="14"/>
    <n v="6602.22"/>
    <x v="3242"/>
    <s v="Cash"/>
    <x v="2"/>
    <n v="5"/>
    <n v="2023"/>
    <n v="12"/>
    <x v="2"/>
    <n v="4"/>
    <n v="52"/>
    <n v="5"/>
    <n v="6"/>
    <x v="0"/>
    <x v="0"/>
    <n v="107478"/>
    <n v="0.17"/>
  </r>
  <r>
    <x v="9993"/>
    <d v="2023-10-01T00:00:00"/>
    <s v="Customer_1245"/>
    <x v="0"/>
    <x v="3"/>
    <x v="0"/>
    <x v="4"/>
    <n v="9"/>
    <n v="2521"/>
    <n v="20"/>
    <n v="18151.2"/>
    <x v="9817"/>
    <s v="UPI"/>
    <x v="2"/>
    <n v="7"/>
    <n v="2023"/>
    <n v="10"/>
    <x v="1"/>
    <n v="4"/>
    <n v="40"/>
    <n v="1"/>
    <n v="0"/>
    <x v="2"/>
    <x v="0"/>
    <n v="453780"/>
    <n v="0.09"/>
  </r>
  <r>
    <x v="9994"/>
    <d v="2023-01-06T00:00:00"/>
    <s v="Customer_300"/>
    <x v="3"/>
    <x v="3"/>
    <x v="1"/>
    <x v="1"/>
    <n v="8"/>
    <n v="4633"/>
    <n v="4"/>
    <n v="35581.440000000002"/>
    <x v="9818"/>
    <s v="Card"/>
    <x v="0"/>
    <n v="7"/>
    <n v="2023"/>
    <n v="1"/>
    <x v="0"/>
    <n v="1"/>
    <n v="1"/>
    <n v="1"/>
    <n v="5"/>
    <x v="1"/>
    <x v="1"/>
    <n v="148256"/>
    <n v="0.1"/>
  </r>
  <r>
    <x v="9995"/>
    <d v="2023-07-28T00:00:00"/>
    <s v="Customer_992"/>
    <x v="3"/>
    <x v="0"/>
    <x v="1"/>
    <x v="3"/>
    <n v="10"/>
    <n v="164"/>
    <n v="28"/>
    <n v="1180.8"/>
    <x v="9819"/>
    <s v="Card"/>
    <x v="2"/>
    <n v="1"/>
    <n v="2023"/>
    <n v="7"/>
    <x v="10"/>
    <n v="3"/>
    <n v="30"/>
    <n v="5"/>
    <n v="5"/>
    <x v="1"/>
    <x v="1"/>
    <n v="45920"/>
    <n v="7.0000000000000007E-2"/>
  </r>
  <r>
    <x v="9996"/>
    <d v="2023-01-08T00:00:00"/>
    <s v="Customer_1137"/>
    <x v="2"/>
    <x v="0"/>
    <x v="2"/>
    <x v="7"/>
    <n v="4"/>
    <n v="3758"/>
    <n v="15"/>
    <n v="12777.2"/>
    <x v="9820"/>
    <s v="Cash"/>
    <x v="0"/>
    <n v="1"/>
    <n v="2023"/>
    <n v="1"/>
    <x v="0"/>
    <n v="1"/>
    <n v="2"/>
    <n v="2"/>
    <n v="0"/>
    <x v="2"/>
    <x v="0"/>
    <n v="225480"/>
    <n v="0.13"/>
  </r>
  <r>
    <x v="9997"/>
    <d v="2023-03-17T00:00:00"/>
    <s v="Customer_1135"/>
    <x v="3"/>
    <x v="3"/>
    <x v="2"/>
    <x v="7"/>
    <n v="8"/>
    <n v="4076"/>
    <n v="26"/>
    <n v="24129.919999999998"/>
    <x v="9821"/>
    <s v="Card"/>
    <x v="1"/>
    <n v="6"/>
    <n v="2023"/>
    <n v="3"/>
    <x v="9"/>
    <n v="1"/>
    <n v="11"/>
    <n v="3"/>
    <n v="5"/>
    <x v="1"/>
    <x v="1"/>
    <n v="847808"/>
    <n v="0.16"/>
  </r>
  <r>
    <x v="9998"/>
    <d v="2023-01-11T00:00:00"/>
    <s v="Customer_114"/>
    <x v="1"/>
    <x v="2"/>
    <x v="2"/>
    <x v="5"/>
    <n v="9"/>
    <n v="4764"/>
    <n v="7"/>
    <n v="39874.68"/>
    <x v="9822"/>
    <s v="Cash"/>
    <x v="1"/>
    <n v="4"/>
    <n v="2023"/>
    <n v="1"/>
    <x v="0"/>
    <n v="1"/>
    <n v="2"/>
    <n v="2"/>
    <n v="3"/>
    <x v="6"/>
    <x v="1"/>
    <n v="300132"/>
    <n v="0.19"/>
  </r>
  <r>
    <x v="9999"/>
    <d v="2023-03-14T00:00:00"/>
    <s v="Customer_1729"/>
    <x v="3"/>
    <x v="3"/>
    <x v="2"/>
    <x v="5"/>
    <n v="10"/>
    <n v="4438"/>
    <n v="26"/>
    <n v="32841.199999999997"/>
    <x v="9823"/>
    <s v="Card"/>
    <x v="0"/>
    <n v="4"/>
    <n v="2023"/>
    <n v="3"/>
    <x v="9"/>
    <n v="1"/>
    <n v="11"/>
    <n v="3"/>
    <n v="2"/>
    <x v="5"/>
    <x v="1"/>
    <n v="1153880"/>
    <n v="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E67F88-B2BD-42C4-B9FF-B2A94C6E54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83:E93" firstHeaderRow="1"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items count="4">
        <item x="1"/>
        <item x="2"/>
        <item x="0"/>
        <item t="default"/>
      </items>
    </pivotField>
    <pivotField axis="axisRow" showAll="0">
      <items count="10">
        <item x="7"/>
        <item x="8"/>
        <item x="1"/>
        <item x="5"/>
        <item x="2"/>
        <item x="4"/>
        <item x="6"/>
        <item x="3"/>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Sum of Total_Sales" fld="10"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5EDE0-C359-4E81-93FB-FCE7C63D0D7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99:E103" firstHeaderRow="1"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items count="4">
        <item x="1"/>
        <item x="2"/>
        <item x="0"/>
        <item t="default"/>
      </items>
    </pivotField>
    <pivotField showAll="0">
      <items count="10">
        <item x="7"/>
        <item x="8"/>
        <item x="1"/>
        <item x="5"/>
        <item x="2"/>
        <item x="4"/>
        <item x="6"/>
        <item x="3"/>
        <item x="0"/>
        <item t="default"/>
      </items>
    </pivotField>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13"/>
  </rowFields>
  <rowItems count="4">
    <i>
      <x/>
    </i>
    <i>
      <x v="1"/>
    </i>
    <i>
      <x v="2"/>
    </i>
    <i t="grand">
      <x/>
    </i>
  </rowItems>
  <colItems count="1">
    <i/>
  </colItems>
  <dataFields count="1">
    <dataField name="Count of Order_Status" fld="13" subtotal="count" baseField="0" baseItem="0"/>
  </dataFields>
  <formats count="1">
    <format dxfId="2">
      <pivotArea outline="0" collapsedLevelsAreSubtotals="1" fieldPosition="0"/>
    </format>
  </formats>
  <chartFormats count="8">
    <chartFormat chart="5"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3" count="1" selected="0">
            <x v="0"/>
          </reference>
        </references>
      </pivotArea>
    </chartFormat>
    <chartFormat chart="9" format="7">
      <pivotArea type="data" outline="0" fieldPosition="0">
        <references count="2">
          <reference field="4294967294" count="1" selected="0">
            <x v="0"/>
          </reference>
          <reference field="13" count="1" selected="0">
            <x v="1"/>
          </reference>
        </references>
      </pivotArea>
    </chartFormat>
    <chartFormat chart="9" format="8">
      <pivotArea type="data" outline="0" fieldPosition="0">
        <references count="2">
          <reference field="4294967294" count="1" selected="0">
            <x v="0"/>
          </reference>
          <reference field="13" count="1" selected="0">
            <x v="2"/>
          </reference>
        </references>
      </pivotArea>
    </chartFormat>
    <chartFormat chart="5" format="1">
      <pivotArea type="data" outline="0" fieldPosition="0">
        <references count="2">
          <reference field="4294967294" count="1" selected="0">
            <x v="0"/>
          </reference>
          <reference field="13" count="1" selected="0">
            <x v="0"/>
          </reference>
        </references>
      </pivotArea>
    </chartFormat>
    <chartFormat chart="5" format="2">
      <pivotArea type="data" outline="0" fieldPosition="0">
        <references count="2">
          <reference field="4294967294" count="1" selected="0">
            <x v="0"/>
          </reference>
          <reference field="13" count="1" selected="0">
            <x v="1"/>
          </reference>
        </references>
      </pivotArea>
    </chartFormat>
    <chartFormat chart="5"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80EE15-D9DE-46DA-9BDF-0347807911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73:E77" firstHeaderRow="1"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axis="axisRow"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5"/>
  </rowFields>
  <rowItems count="4">
    <i>
      <x/>
    </i>
    <i>
      <x v="1"/>
    </i>
    <i>
      <x v="2"/>
    </i>
    <i t="grand">
      <x/>
    </i>
  </rowItems>
  <colItems count="1">
    <i/>
  </colItems>
  <dataFields count="1">
    <dataField name="Sum of Total_Sales" fld="10" baseField="0" baseItem="0" numFmtId="165"/>
  </dataFields>
  <formats count="1">
    <format dxfId="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1AFD2B-2683-4AFB-8140-938566B73F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2:E65" firstHeaderRow="1"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17"/>
  </rowFields>
  <rowItems count="13">
    <i>
      <x/>
    </i>
    <i>
      <x v="1"/>
    </i>
    <i>
      <x v="2"/>
    </i>
    <i>
      <x v="3"/>
    </i>
    <i>
      <x v="4"/>
    </i>
    <i>
      <x v="5"/>
    </i>
    <i>
      <x v="6"/>
    </i>
    <i>
      <x v="7"/>
    </i>
    <i>
      <x v="8"/>
    </i>
    <i>
      <x v="9"/>
    </i>
    <i>
      <x v="10"/>
    </i>
    <i>
      <x v="11"/>
    </i>
    <i t="grand">
      <x/>
    </i>
  </rowItems>
  <colItems count="1">
    <i/>
  </colItems>
  <dataFields count="1">
    <dataField name="Sum of Tot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4E5A2A-3200-4AC9-B231-BDADDFFC3F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D22" firstHeaderRow="1" firstDataRow="1" firstDataCol="0"/>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dataField="1" showAll="0"/>
  </pivotFields>
  <rowItems count="1">
    <i/>
  </rowItems>
  <colItems count="1">
    <i/>
  </colItems>
  <dataFields count="1">
    <dataField name="Average of Profit margin " fld="25" subtotal="average" baseField="0" baseItem="0"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33F93D-5E7A-4AB6-9111-DFB495CF6D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7891F7-5B90-43D8-A925-1B88C2C478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Items count="1">
    <i/>
  </colItems>
  <dataFields count="1">
    <dataField name="Sum of Tot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60BA16-9F2C-41B4-B153-C5E492DE06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D29" firstHeaderRow="1" firstDataRow="1" firstDataCol="0"/>
  <pivotFields count="26">
    <pivotField dataField="1"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BE6946-F054-40B3-8F5C-AF39B13AB00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14:E127" firstHeaderRow="0"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axis="axisRow"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 fld="10" baseField="0" baseItem="0"/>
    <dataField name="Sum of Profit" fld="11" baseField="0" baseItem="0"/>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AAFE0D-5E99-4C0F-BB9C-AE05D1C959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52:H65" firstHeaderRow="1"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17"/>
  </rowFields>
  <rowItems count="13">
    <i>
      <x/>
    </i>
    <i>
      <x v="1"/>
    </i>
    <i>
      <x v="2"/>
    </i>
    <i>
      <x v="3"/>
    </i>
    <i>
      <x v="4"/>
    </i>
    <i>
      <x v="5"/>
    </i>
    <i>
      <x v="6"/>
    </i>
    <i>
      <x v="7"/>
    </i>
    <i>
      <x v="8"/>
    </i>
    <i>
      <x v="9"/>
    </i>
    <i>
      <x v="10"/>
    </i>
    <i>
      <x v="11"/>
    </i>
    <i t="grand">
      <x/>
    </i>
  </rowItems>
  <colItems count="1">
    <i/>
  </colItems>
  <dataFields count="1">
    <dataField name="Sum of Total_Sales" fld="10" baseField="0" baseItem="0" numFmtId="165"/>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996B3A-2582-4A27-A0AD-E19FFCFCEF9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F23" firstHeaderRow="0" firstDataRow="1" firstDataCol="1"/>
  <pivotFields count="26">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dataField="1" showAll="0"/>
    <pivotField dataField="1" showAll="0"/>
    <pivotField showAll="0"/>
    <pivotField axis="axisRow"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Sum of Total_Sales" fld="10"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61B110-C910-4033-B617-E5D4590F3968}"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75:F80" firstHeaderRow="1" firstDataRow="2" firstDataCol="1"/>
  <pivotFields count="26">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axis="axisRow" showAll="0">
      <items count="5">
        <item x="3"/>
        <item x="1"/>
        <item x="2"/>
        <item x="0"/>
        <item t="default"/>
      </items>
    </pivotField>
    <pivotField showAll="0">
      <items count="5">
        <item x="3"/>
        <item x="2"/>
        <item x="1"/>
        <item x="0"/>
        <item t="default"/>
      </items>
    </pivotField>
    <pivotField axis="axisCol" showAll="0">
      <items count="4">
        <item x="1"/>
        <item x="2"/>
        <item x="0"/>
        <item t="default"/>
      </items>
    </pivotField>
    <pivotField showAll="0">
      <items count="10">
        <item x="7"/>
        <item x="8"/>
        <item x="1"/>
        <item x="5"/>
        <item x="2"/>
        <item x="4"/>
        <item x="6"/>
        <item x="3"/>
        <item x="0"/>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dataField="1"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3"/>
  </rowFields>
  <rowItems count="4">
    <i>
      <x/>
    </i>
    <i>
      <x v="1"/>
    </i>
    <i>
      <x v="2"/>
    </i>
    <i>
      <x v="3"/>
    </i>
  </rowItems>
  <colFields count="1">
    <field x="5"/>
  </colFields>
  <colItems count="3">
    <i>
      <x/>
    </i>
    <i>
      <x v="1"/>
    </i>
    <i>
      <x v="2"/>
    </i>
  </colItems>
  <dataFields count="1">
    <dataField name="Sum of Quarter" fld="18" baseField="0" baseItem="0"/>
  </dataFields>
  <chartFormats count="6">
    <chartFormat chart="16" format="0" series="1">
      <pivotArea type="data" outline="0" fieldPosition="0">
        <references count="2">
          <reference field="4294967294" count="1" selected="0">
            <x v="0"/>
          </reference>
          <reference field="5" count="1" selected="0">
            <x v="0"/>
          </reference>
        </references>
      </pivotArea>
    </chartFormat>
    <chartFormat chart="16"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2"/>
          </reference>
        </references>
      </pivotArea>
    </chartFormat>
    <chartFormat chart="20" format="6" series="1">
      <pivotArea type="data" outline="0" fieldPosition="0">
        <references count="2">
          <reference field="4294967294" count="1" selected="0">
            <x v="0"/>
          </reference>
          <reference field="5" count="1" selected="0">
            <x v="0"/>
          </reference>
        </references>
      </pivotArea>
    </chartFormat>
    <chartFormat chart="20" format="7" series="1">
      <pivotArea type="data" outline="0" fieldPosition="0">
        <references count="2">
          <reference field="4294967294" count="1" selected="0">
            <x v="0"/>
          </reference>
          <reference field="5" count="1" selected="0">
            <x v="1"/>
          </reference>
        </references>
      </pivotArea>
    </chartFormat>
    <chartFormat chart="20"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1C8873-100A-40B5-B3EB-E986156959C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0:E45" firstHeaderRow="0" firstDataRow="1" firstDataCol="1"/>
  <pivotFields count="26">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axis="axisRow"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dataField="1" showAll="0"/>
    <pivotField dataField="1" showAll="0"/>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Total_Sales" fld="10"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A2AEE7-3E2D-4A17-9017-E2347942F4C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26">
    <pivotField dataField="1"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3F485B-742E-4349-9097-85A2EE5F64B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53:G59" firstHeaderRow="1" firstDataRow="2" firstDataCol="1"/>
  <pivotFields count="26">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axis="axisRow"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axis="axisCol" dataField="1"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3"/>
  </rowFields>
  <rowItems count="5">
    <i>
      <x/>
    </i>
    <i>
      <x v="1"/>
    </i>
    <i>
      <x v="2"/>
    </i>
    <i>
      <x v="3"/>
    </i>
    <i t="grand">
      <x/>
    </i>
  </rowItems>
  <colFields count="1">
    <field x="13"/>
  </colFields>
  <colItems count="4">
    <i>
      <x/>
    </i>
    <i>
      <x v="1"/>
    </i>
    <i>
      <x v="2"/>
    </i>
    <i t="grand">
      <x/>
    </i>
  </colItems>
  <dataFields count="1">
    <dataField name="Count of Order_Status"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F15156D-24EE-4909-94BF-368D59C4AE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N5" firstHeaderRow="1" firstDataRow="1" firstDataCol="0"/>
  <pivotFields count="26">
    <pivotField showAll="0"/>
    <pivotField numFmtId="14"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Items count="1">
    <i/>
  </colItems>
  <dataFields count="1">
    <dataField name="Average of Delivery_Time (Days)" fld="14" subtotal="average" baseField="0" baseItem="0" numFmtId="16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B90C76-B120-4EB8-8642-E5BB2DD40F4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92:E97" firstHeaderRow="1" firstDataRow="2" firstDataCol="1"/>
  <pivotFields count="26">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axis="axisRow" showAll="0">
      <items count="5">
        <item x="3"/>
        <item x="1"/>
        <item x="2"/>
        <item x="0"/>
        <item t="default"/>
      </items>
    </pivotField>
    <pivotField showAll="0">
      <items count="5">
        <item x="3"/>
        <item x="2"/>
        <item x="1"/>
        <item x="0"/>
        <item t="default"/>
      </items>
    </pivotField>
    <pivotField showAll="0">
      <items count="4">
        <item x="1"/>
        <item x="2"/>
        <item x="0"/>
        <item t="default"/>
      </items>
    </pivotField>
    <pivotField showAll="0">
      <items count="10">
        <item x="7"/>
        <item x="8"/>
        <item x="1"/>
        <item x="5"/>
        <item x="2"/>
        <item x="4"/>
        <item x="6"/>
        <item x="3"/>
        <item x="0"/>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axis="axisCol" dataField="1" showAll="0">
      <items count="3">
        <item x="1"/>
        <item x="0"/>
        <item t="default"/>
      </items>
    </pivotField>
    <pivotField showAll="0"/>
    <pivotField showAll="0"/>
  </pivotFields>
  <rowFields count="1">
    <field x="3"/>
  </rowFields>
  <rowItems count="4">
    <i>
      <x/>
    </i>
    <i>
      <x v="1"/>
    </i>
    <i>
      <x v="2"/>
    </i>
    <i>
      <x v="3"/>
    </i>
  </rowItems>
  <colFields count="1">
    <field x="23"/>
  </colFields>
  <colItems count="2">
    <i>
      <x/>
    </i>
    <i>
      <x v="1"/>
    </i>
  </colItems>
  <dataFields count="1">
    <dataField name="Count of Week type" fld="23" subtotal="count" baseField="0" baseItem="0"/>
  </dataFields>
  <chartFormats count="6">
    <chartFormat chart="16" format="0" series="1">
      <pivotArea type="data" outline="0" fieldPosition="0">
        <references count="2">
          <reference field="4294967294" count="1" selected="0">
            <x v="0"/>
          </reference>
          <reference field="23" count="1" selected="0">
            <x v="0"/>
          </reference>
        </references>
      </pivotArea>
    </chartFormat>
    <chartFormat chart="16" format="1" series="1">
      <pivotArea type="data" outline="0" fieldPosition="0">
        <references count="2">
          <reference field="4294967294" count="1" selected="0">
            <x v="0"/>
          </reference>
          <reference field="23" count="1" selected="0">
            <x v="1"/>
          </reference>
        </references>
      </pivotArea>
    </chartFormat>
    <chartFormat chart="20" format="4" series="1">
      <pivotArea type="data" outline="0" fieldPosition="0">
        <references count="2">
          <reference field="4294967294" count="1" selected="0">
            <x v="0"/>
          </reference>
          <reference field="23" count="1" selected="0">
            <x v="0"/>
          </reference>
        </references>
      </pivotArea>
    </chartFormat>
    <chartFormat chart="20" format="5" series="1">
      <pivotArea type="data" outline="0" fieldPosition="0">
        <references count="2">
          <reference field="4294967294" count="1" selected="0">
            <x v="0"/>
          </reference>
          <reference field="23" count="1" selected="0">
            <x v="1"/>
          </reference>
        </references>
      </pivotArea>
    </chartFormat>
    <chartFormat chart="16" format="2"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C8B4CA-BF9F-475F-82E6-96F16B31263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Items count="1">
    <i/>
  </colItems>
  <dataFields count="1">
    <dataField name="Sum of Tot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F4F23B9-7F2E-4CB4-9876-EDCAF83FF45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0:C31" firstHeaderRow="1" firstDataRow="1" firstDataCol="0"/>
  <pivotFields count="26">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dataField="1" showAll="0"/>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269A012-F806-498B-A92A-C8CD0292580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79:D84" firstHeaderRow="1"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axis="axisRow" showAll="0" measureFilter="1">
      <items count="10">
        <item x="7"/>
        <item x="8"/>
        <item x="1"/>
        <item x="5"/>
        <item x="2"/>
        <item x="4"/>
        <item x="6"/>
        <item x="3"/>
        <item x="0"/>
        <item t="default"/>
      </items>
    </pivotField>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6"/>
  </rowFields>
  <rowItems count="5">
    <i>
      <x/>
    </i>
    <i>
      <x v="1"/>
    </i>
    <i>
      <x v="2"/>
    </i>
    <i>
      <x v="4"/>
    </i>
    <i>
      <x v="8"/>
    </i>
  </rowItems>
  <colItems count="1">
    <i/>
  </colItems>
  <dataFields count="1">
    <dataField name="Sum of Total_Sales" fld="10" baseField="0" baseItem="0"/>
  </dataFields>
  <pivotTableStyleInfo name="PivotStyleLight16" showRowHeaders="1" showColHeaders="1" showRowStripes="0" showColStripes="0" showLastColumn="1"/>
  <filters count="1">
    <filter fld="6"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64395FC-C8ED-4B56-86FC-740A4854B40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58:E67" firstHeaderRow="0"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axis="axisRow" showAll="0">
      <items count="10">
        <item x="7"/>
        <item x="8"/>
        <item x="1"/>
        <item x="5"/>
        <item x="2"/>
        <item x="4"/>
        <item x="6"/>
        <item x="3"/>
        <item x="0"/>
        <item t="default"/>
      </items>
    </pivotField>
    <pivotField showAll="0"/>
    <pivotField showAll="0"/>
    <pivotField showAll="0"/>
    <pivotField dataField="1" showAll="0"/>
    <pivotField dataField="1" showAll="0"/>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6"/>
  </rowFields>
  <rowItems count="9">
    <i>
      <x/>
    </i>
    <i>
      <x v="1"/>
    </i>
    <i>
      <x v="2"/>
    </i>
    <i>
      <x v="3"/>
    </i>
    <i>
      <x v="4"/>
    </i>
    <i>
      <x v="5"/>
    </i>
    <i>
      <x v="6"/>
    </i>
    <i>
      <x v="7"/>
    </i>
    <i>
      <x v="8"/>
    </i>
  </rowItems>
  <colFields count="1">
    <field x="-2"/>
  </colFields>
  <colItems count="2">
    <i>
      <x/>
    </i>
    <i i="1">
      <x v="1"/>
    </i>
  </colItems>
  <dataFields count="2">
    <dataField name="Sum of Profit" fld="11" baseField="0" baseItem="0"/>
    <dataField name="Sum of Tot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E6BCF8A-4A17-45FF-9D76-1309F87E3DE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47:D52" firstHeaderRow="1"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axis="axisRow" showAll="0" measureFilter="1">
      <items count="10">
        <item x="7"/>
        <item x="8"/>
        <item x="1"/>
        <item x="5"/>
        <item x="2"/>
        <item x="4"/>
        <item x="6"/>
        <item x="3"/>
        <item x="0"/>
        <item t="default"/>
      </items>
    </pivotField>
    <pivotField showAll="0"/>
    <pivotField showAll="0"/>
    <pivotField showAll="0"/>
    <pivotField dataField="1" showAll="0"/>
    <pivotField showAll="0">
      <items count="9825">
        <item x="4137"/>
        <item x="2832"/>
        <item x="3949"/>
        <item x="4430"/>
        <item x="4703"/>
        <item x="7926"/>
        <item x="5063"/>
        <item x="8988"/>
        <item x="6125"/>
        <item x="6613"/>
        <item x="3176"/>
        <item x="3875"/>
        <item x="6796"/>
        <item x="8365"/>
        <item x="8965"/>
        <item x="4798"/>
        <item x="8022"/>
        <item x="8387"/>
        <item x="3746"/>
        <item x="3458"/>
        <item x="5964"/>
        <item x="4757"/>
        <item x="5981"/>
        <item x="332"/>
        <item x="372"/>
        <item x="4379"/>
        <item x="8087"/>
        <item x="6670"/>
        <item x="476"/>
        <item x="6365"/>
        <item x="8907"/>
        <item x="4545"/>
        <item x="2511"/>
        <item x="1237"/>
        <item x="9448"/>
        <item x="8480"/>
        <item x="3835"/>
        <item x="8954"/>
        <item x="549"/>
        <item x="5132"/>
        <item x="4219"/>
        <item x="91"/>
        <item x="2522"/>
        <item x="6903"/>
        <item x="6331"/>
        <item x="3566"/>
        <item x="2191"/>
        <item x="3867"/>
        <item x="5318"/>
        <item x="5590"/>
        <item x="2693"/>
        <item x="6816"/>
        <item x="6894"/>
        <item x="8305"/>
        <item x="494"/>
        <item x="6458"/>
        <item x="3408"/>
        <item x="3778"/>
        <item x="7378"/>
        <item x="9620"/>
        <item x="3008"/>
        <item x="7349"/>
        <item x="2388"/>
        <item x="9335"/>
        <item x="1202"/>
        <item x="9187"/>
        <item x="1699"/>
        <item x="848"/>
        <item x="5689"/>
        <item x="1386"/>
        <item x="9368"/>
        <item x="8421"/>
        <item x="9678"/>
        <item x="5103"/>
        <item x="1612"/>
        <item x="3829"/>
        <item x="3585"/>
        <item x="3971"/>
        <item x="5967"/>
        <item x="7669"/>
        <item x="8056"/>
        <item x="6164"/>
        <item x="280"/>
        <item x="1480"/>
        <item x="7501"/>
        <item x="9623"/>
        <item x="9439"/>
        <item x="5143"/>
        <item x="1923"/>
        <item x="9517"/>
        <item x="9238"/>
        <item x="35"/>
        <item x="1111"/>
        <item x="3996"/>
        <item x="9343"/>
        <item x="794"/>
        <item x="2766"/>
        <item x="1690"/>
        <item x="6603"/>
        <item x="4592"/>
        <item x="8608"/>
        <item x="5694"/>
        <item x="3714"/>
        <item x="250"/>
        <item x="5228"/>
        <item x="2771"/>
        <item x="2082"/>
        <item x="7129"/>
        <item x="6734"/>
        <item x="9099"/>
        <item x="1737"/>
        <item x="437"/>
        <item x="4440"/>
        <item x="7732"/>
        <item x="2673"/>
        <item x="3043"/>
        <item x="2227"/>
        <item x="1630"/>
        <item x="6792"/>
        <item x="7933"/>
        <item x="7178"/>
        <item x="5527"/>
        <item x="3013"/>
        <item x="5599"/>
        <item x="897"/>
        <item x="3005"/>
        <item x="7049"/>
        <item x="7874"/>
        <item x="6028"/>
        <item x="7816"/>
        <item x="7166"/>
        <item x="6629"/>
        <item x="6620"/>
        <item x="5958"/>
        <item x="985"/>
        <item x="7981"/>
        <item x="3117"/>
        <item x="9232"/>
        <item x="3205"/>
        <item x="8785"/>
        <item x="7125"/>
        <item x="1828"/>
        <item x="151"/>
        <item x="6650"/>
        <item x="9491"/>
        <item x="187"/>
        <item x="7920"/>
        <item x="5913"/>
        <item x="7117"/>
        <item x="3059"/>
        <item x="2829"/>
        <item x="2625"/>
        <item x="3459"/>
        <item x="1278"/>
        <item x="1796"/>
        <item x="8802"/>
        <item x="219"/>
        <item x="9379"/>
        <item x="2786"/>
        <item x="6742"/>
        <item x="5909"/>
        <item x="3819"/>
        <item x="6163"/>
        <item x="8065"/>
        <item x="4030"/>
        <item x="82"/>
        <item x="7841"/>
        <item x="4857"/>
        <item x="4234"/>
        <item x="3142"/>
        <item x="8242"/>
        <item x="3466"/>
        <item x="3859"/>
        <item x="775"/>
        <item x="2938"/>
        <item x="5256"/>
        <item x="5835"/>
        <item x="876"/>
        <item x="3765"/>
        <item x="1102"/>
        <item x="2217"/>
        <item x="2858"/>
        <item x="9272"/>
        <item x="8910"/>
        <item x="5166"/>
        <item x="4128"/>
        <item x="4179"/>
        <item x="6488"/>
        <item x="5891"/>
        <item x="8173"/>
        <item x="6241"/>
        <item x="1953"/>
        <item x="4551"/>
        <item x="7733"/>
        <item x="9530"/>
        <item x="1016"/>
        <item x="3654"/>
        <item x="9813"/>
        <item x="6479"/>
        <item x="5375"/>
        <item x="6373"/>
        <item x="4319"/>
        <item x="2622"/>
        <item x="3446"/>
        <item x="7127"/>
        <item x="9660"/>
        <item x="4732"/>
        <item x="3603"/>
        <item x="1965"/>
        <item x="9512"/>
        <item x="648"/>
        <item x="1714"/>
        <item x="3978"/>
        <item x="388"/>
        <item x="3319"/>
        <item x="6332"/>
        <item x="5379"/>
        <item x="9397"/>
        <item x="1055"/>
        <item x="5623"/>
        <item x="194"/>
        <item x="3943"/>
        <item x="7758"/>
        <item x="1822"/>
        <item x="4689"/>
        <item x="3139"/>
        <item x="7659"/>
        <item x="1070"/>
        <item x="2400"/>
        <item x="3449"/>
        <item x="4120"/>
        <item x="7183"/>
        <item x="562"/>
        <item x="4772"/>
        <item x="8419"/>
        <item x="5426"/>
        <item x="7449"/>
        <item x="4019"/>
        <item x="9111"/>
        <item x="747"/>
        <item x="3086"/>
        <item x="696"/>
        <item x="9399"/>
        <item x="8849"/>
        <item x="5480"/>
        <item x="3548"/>
        <item x="4610"/>
        <item x="4196"/>
        <item x="6283"/>
        <item x="788"/>
        <item x="6869"/>
        <item x="1611"/>
        <item x="7013"/>
        <item x="9082"/>
        <item x="7814"/>
        <item x="3365"/>
        <item x="6840"/>
        <item x="7821"/>
        <item x="534"/>
        <item x="1931"/>
        <item x="2270"/>
        <item x="7180"/>
        <item x="2465"/>
        <item x="5748"/>
        <item x="9094"/>
        <item x="5868"/>
        <item x="8322"/>
        <item x="265"/>
        <item x="4427"/>
        <item x="6838"/>
        <item x="7424"/>
        <item x="1407"/>
        <item x="4556"/>
        <item x="9372"/>
        <item x="3777"/>
        <item x="3550"/>
        <item x="7452"/>
        <item x="7799"/>
        <item x="6608"/>
        <item x="2929"/>
        <item x="193"/>
        <item x="3317"/>
        <item x="1294"/>
        <item x="787"/>
        <item x="1072"/>
        <item x="6989"/>
        <item x="451"/>
        <item x="2177"/>
        <item x="4482"/>
        <item x="8393"/>
        <item x="8357"/>
        <item x="2979"/>
        <item x="2028"/>
        <item x="7188"/>
        <item x="1047"/>
        <item x="7184"/>
        <item x="2045"/>
        <item x="2373"/>
        <item x="1153"/>
        <item x="2195"/>
        <item x="3907"/>
        <item x="7530"/>
        <item x="8029"/>
        <item x="7054"/>
        <item x="914"/>
        <item x="2003"/>
        <item x="912"/>
        <item x="5969"/>
        <item x="543"/>
        <item x="8609"/>
        <item x="8851"/>
        <item x="8718"/>
        <item x="7436"/>
        <item x="8611"/>
        <item x="128"/>
        <item x="7671"/>
        <item x="4737"/>
        <item x="5987"/>
        <item x="8060"/>
        <item x="577"/>
        <item x="5243"/>
        <item x="7002"/>
        <item x="9793"/>
        <item x="578"/>
        <item x="8032"/>
        <item x="7498"/>
        <item x="9227"/>
        <item x="2844"/>
        <item x="8136"/>
        <item x="8266"/>
        <item x="2136"/>
        <item x="3779"/>
        <item x="6584"/>
        <item x="3469"/>
        <item x="726"/>
        <item x="8049"/>
        <item x="8116"/>
        <item x="2457"/>
        <item x="4553"/>
        <item x="2328"/>
        <item x="3137"/>
        <item x="2246"/>
        <item x="3506"/>
        <item x="7412"/>
        <item x="6338"/>
        <item x="1852"/>
        <item x="5857"/>
        <item x="1566"/>
        <item x="6224"/>
        <item x="1432"/>
        <item x="5067"/>
        <item x="7647"/>
        <item x="1215"/>
        <item x="9589"/>
        <item x="9102"/>
        <item x="252"/>
        <item x="463"/>
        <item x="2239"/>
        <item x="202"/>
        <item x="8723"/>
        <item x="4241"/>
        <item x="8130"/>
        <item x="6886"/>
        <item x="6215"/>
        <item x="3063"/>
        <item x="8837"/>
        <item x="156"/>
        <item x="3274"/>
        <item x="6071"/>
        <item x="9819"/>
        <item x="1858"/>
        <item x="6927"/>
        <item x="4877"/>
        <item x="953"/>
        <item x="8075"/>
        <item x="2392"/>
        <item x="5707"/>
        <item x="2621"/>
        <item x="7898"/>
        <item x="6010"/>
        <item x="5497"/>
        <item x="5678"/>
        <item x="8671"/>
        <item x="4651"/>
        <item x="4296"/>
        <item x="2058"/>
        <item x="4044"/>
        <item x="1196"/>
        <item x="943"/>
        <item x="4045"/>
        <item x="126"/>
        <item x="9437"/>
        <item x="2781"/>
        <item x="9415"/>
        <item x="4625"/>
        <item x="8183"/>
        <item x="5464"/>
        <item x="8276"/>
        <item x="6665"/>
        <item x="2102"/>
        <item x="4837"/>
        <item x="239"/>
        <item x="7532"/>
        <item x="8446"/>
        <item x="6789"/>
        <item x="2623"/>
        <item x="5415"/>
        <item x="4488"/>
        <item x="6814"/>
        <item x="7593"/>
        <item x="1596"/>
        <item x="2695"/>
        <item x="4880"/>
        <item x="9016"/>
        <item x="1512"/>
        <item x="8098"/>
        <item x="8680"/>
        <item x="2916"/>
        <item x="2835"/>
        <item x="3234"/>
        <item x="3069"/>
        <item x="9149"/>
        <item x="3248"/>
        <item x="9037"/>
        <item x="1344"/>
        <item x="5616"/>
        <item x="7634"/>
        <item x="3509"/>
        <item x="4718"/>
        <item x="1863"/>
        <item x="6292"/>
        <item x="3385"/>
        <item x="6818"/>
        <item x="7576"/>
        <item x="5864"/>
        <item x="4644"/>
        <item x="1763"/>
        <item x="2745"/>
        <item x="5724"/>
        <item x="461"/>
        <item x="9421"/>
        <item x="8023"/>
        <item x="6504"/>
        <item x="3444"/>
        <item x="2161"/>
        <item x="5687"/>
        <item x="5108"/>
        <item x="799"/>
        <item x="884"/>
        <item x="2432"/>
        <item x="8076"/>
        <item x="3517"/>
        <item x="8783"/>
        <item x="6077"/>
        <item x="1834"/>
        <item x="3185"/>
        <item x="4964"/>
        <item x="6309"/>
        <item x="6718"/>
        <item x="5679"/>
        <item x="1151"/>
        <item x="7529"/>
        <item x="2322"/>
        <item x="1341"/>
        <item x="2151"/>
        <item x="3180"/>
        <item x="5295"/>
        <item x="2524"/>
        <item x="5760"/>
        <item x="5140"/>
        <item x="617"/>
        <item x="6120"/>
        <item x="2810"/>
        <item x="4010"/>
        <item x="7788"/>
        <item x="9521"/>
        <item x="4919"/>
        <item x="1160"/>
        <item x="4185"/>
        <item x="2863"/>
        <item x="1162"/>
        <item x="7116"/>
        <item x="566"/>
        <item x="616"/>
        <item x="8729"/>
        <item x="1280"/>
        <item x="1355"/>
        <item x="5736"/>
        <item x="7908"/>
        <item x="4892"/>
        <item x="2044"/>
        <item x="7551"/>
        <item x="915"/>
        <item x="5929"/>
        <item x="3186"/>
        <item x="8388"/>
        <item x="1253"/>
        <item x="8763"/>
        <item x="5551"/>
        <item x="5727"/>
        <item x="3967"/>
        <item x="270"/>
        <item x="6452"/>
        <item x="9472"/>
        <item x="2961"/>
        <item x="5693"/>
        <item x="4253"/>
        <item x="692"/>
        <item x="3786"/>
        <item x="2456"/>
        <item x="8984"/>
        <item x="5632"/>
        <item x="1854"/>
        <item x="4931"/>
        <item x="2659"/>
        <item x="1721"/>
        <item x="1533"/>
        <item x="9519"/>
        <item x="4009"/>
        <item x="5681"/>
        <item x="6707"/>
        <item x="118"/>
        <item x="2962"/>
        <item x="3647"/>
        <item x="9503"/>
        <item x="2965"/>
        <item x="3816"/>
        <item x="7934"/>
        <item x="6957"/>
        <item x="7516"/>
        <item x="2998"/>
        <item x="3646"/>
        <item x="9326"/>
        <item x="9741"/>
        <item x="8376"/>
        <item x="2142"/>
        <item x="4066"/>
        <item x="2419"/>
        <item x="2551"/>
        <item x="5806"/>
        <item x="9182"/>
        <item x="2647"/>
        <item x="4334"/>
        <item x="237"/>
        <item x="6527"/>
        <item x="1214"/>
        <item x="6530"/>
        <item x="7187"/>
        <item x="4766"/>
        <item x="1935"/>
        <item x="6652"/>
        <item x="2113"/>
        <item x="346"/>
        <item x="1610"/>
        <item x="3479"/>
        <item x="3541"/>
        <item x="9267"/>
        <item x="2924"/>
        <item x="4620"/>
        <item x="812"/>
        <item x="8826"/>
        <item x="4839"/>
        <item x="8657"/>
        <item x="2079"/>
        <item x="4138"/>
        <item x="9197"/>
        <item x="4449"/>
        <item x="97"/>
        <item x="8114"/>
        <item x="5999"/>
        <item x="4909"/>
        <item x="8539"/>
        <item x="7370"/>
        <item x="7542"/>
        <item x="9324"/>
        <item x="8495"/>
        <item x="5081"/>
        <item x="1429"/>
        <item x="3489"/>
        <item x="7813"/>
        <item x="2053"/>
        <item x="2186"/>
        <item x="771"/>
        <item x="2404"/>
        <item x="2381"/>
        <item x="7438"/>
        <item x="5071"/>
        <item x="5753"/>
        <item x="3864"/>
        <item x="9077"/>
        <item x="89"/>
        <item x="1583"/>
        <item x="528"/>
        <item x="5712"/>
        <item x="9533"/>
        <item x="7695"/>
        <item x="1061"/>
        <item x="6537"/>
        <item x="2576"/>
        <item x="450"/>
        <item x="1895"/>
        <item x="5216"/>
        <item x="6990"/>
        <item x="8612"/>
        <item x="6841"/>
        <item x="7119"/>
        <item x="4175"/>
        <item x="3308"/>
        <item x="1824"/>
        <item x="3435"/>
        <item x="707"/>
        <item x="7413"/>
        <item x="8427"/>
        <item x="2231"/>
        <item x="7867"/>
        <item x="4468"/>
        <item x="8279"/>
        <item x="4314"/>
        <item x="1069"/>
        <item x="3143"/>
        <item x="6605"/>
        <item x="2540"/>
        <item x="8662"/>
        <item x="1750"/>
        <item x="4943"/>
        <item x="2013"/>
        <item x="2654"/>
        <item x="341"/>
        <item x="1353"/>
        <item x="4075"/>
        <item x="427"/>
        <item x="4097"/>
        <item x="5576"/>
        <item x="535"/>
        <item x="5952"/>
        <item x="1118"/>
        <item x="3168"/>
        <item x="4569"/>
        <item x="4812"/>
        <item x="5382"/>
        <item x="1541"/>
        <item x="1600"/>
        <item x="622"/>
        <item x="1161"/>
        <item x="5801"/>
        <item x="2179"/>
        <item x="6939"/>
        <item x="618"/>
        <item x="3462"/>
        <item x="1376"/>
        <item x="4574"/>
        <item x="6821"/>
        <item x="5671"/>
        <item x="4166"/>
        <item x="7583"/>
        <item x="101"/>
        <item x="6729"/>
        <item x="3689"/>
        <item x="5698"/>
        <item x="587"/>
        <item x="5391"/>
        <item x="5416"/>
        <item x="2174"/>
        <item x="1930"/>
        <item x="3022"/>
        <item x="1685"/>
        <item x="5818"/>
        <item x="8258"/>
        <item x="8951"/>
        <item x="5937"/>
        <item x="5274"/>
        <item x="7032"/>
        <item x="5581"/>
        <item x="5894"/>
        <item x="8222"/>
        <item x="6694"/>
        <item x="4301"/>
        <item x="9349"/>
        <item x="8547"/>
        <item x="9633"/>
        <item x="3104"/>
        <item x="3848"/>
        <item x="7974"/>
        <item x="4159"/>
        <item x="2723"/>
        <item x="2756"/>
        <item x="4155"/>
        <item x="6681"/>
        <item x="3070"/>
        <item x="6896"/>
        <item x="3563"/>
        <item x="1079"/>
        <item x="2121"/>
        <item x="7026"/>
        <item x="1700"/>
        <item x="1882"/>
        <item x="8028"/>
        <item x="414"/>
        <item x="8033"/>
        <item x="2169"/>
        <item x="5647"/>
        <item x="5160"/>
        <item x="1563"/>
        <item x="7400"/>
        <item x="2060"/>
        <item x="7610"/>
        <item x="7919"/>
        <item x="8066"/>
        <item x="114"/>
        <item x="6269"/>
        <item x="823"/>
        <item x="4595"/>
        <item x="3169"/>
        <item x="541"/>
        <item x="1166"/>
        <item x="6103"/>
        <item x="8798"/>
        <item x="9593"/>
        <item x="9139"/>
        <item x="3977"/>
        <item x="6961"/>
        <item x="8343"/>
        <item x="8850"/>
        <item x="4233"/>
        <item x="9177"/>
        <item x="8438"/>
        <item x="1945"/>
        <item x="7415"/>
        <item x="3157"/>
        <item x="6952"/>
        <item x="8093"/>
        <item x="523"/>
        <item x="8958"/>
        <item x="5253"/>
        <item x="7598"/>
        <item x="3187"/>
        <item x="9494"/>
        <item x="1582"/>
        <item x="5945"/>
        <item x="6755"/>
        <item x="7499"/>
        <item x="4676"/>
        <item x="4386"/>
        <item x="5668"/>
        <item x="4847"/>
        <item x="6357"/>
        <item x="9000"/>
        <item x="940"/>
        <item x="1388"/>
        <item x="8454"/>
        <item x="4418"/>
        <item x="5293"/>
        <item x="6763"/>
        <item x="1809"/>
        <item x="6300"/>
        <item x="3235"/>
        <item x="7615"/>
        <item x="6450"/>
        <item x="8410"/>
        <item x="3261"/>
        <item x="7156"/>
        <item x="3560"/>
        <item x="2948"/>
        <item x="3381"/>
        <item x="8534"/>
        <item x="3354"/>
        <item x="591"/>
        <item x="7677"/>
        <item x="1897"/>
        <item x="4448"/>
        <item x="3107"/>
        <item x="6318"/>
        <item x="1543"/>
        <item x="6311"/>
        <item x="2867"/>
        <item x="7561"/>
        <item x="5509"/>
        <item x="9066"/>
        <item x="8862"/>
        <item x="8324"/>
        <item x="2503"/>
        <item x="4853"/>
        <item x="5592"/>
        <item x="8665"/>
        <item x="6108"/>
        <item x="7716"/>
        <item x="1133"/>
        <item x="2797"/>
        <item x="7870"/>
        <item x="6369"/>
        <item x="3432"/>
        <item x="153"/>
        <item x="1727"/>
        <item x="6191"/>
        <item x="1378"/>
        <item x="5534"/>
        <item x="6262"/>
        <item x="42"/>
        <item x="4053"/>
        <item x="3583"/>
        <item x="4393"/>
        <item x="8190"/>
        <item x="6160"/>
        <item x="2068"/>
        <item x="685"/>
        <item x="5797"/>
        <item x="6136"/>
        <item x="5939"/>
        <item x="333"/>
        <item x="498"/>
        <item x="9419"/>
        <item x="402"/>
        <item x="4629"/>
        <item x="895"/>
        <item x="8774"/>
        <item x="9626"/>
        <item x="6151"/>
        <item x="8503"/>
        <item x="347"/>
        <item x="758"/>
        <item x="8523"/>
        <item x="4171"/>
        <item x="8118"/>
        <item x="1813"/>
        <item x="6437"/>
        <item x="4561"/>
        <item x="7641"/>
        <item x="27"/>
        <item x="5305"/>
        <item x="410"/>
        <item x="7105"/>
        <item x="7997"/>
        <item x="9117"/>
        <item x="1836"/>
        <item x="8655"/>
        <item x="8900"/>
        <item x="4687"/>
        <item x="4413"/>
        <item x="1787"/>
        <item x="9147"/>
        <item x="8"/>
        <item x="4719"/>
        <item x="9442"/>
        <item x="2699"/>
        <item x="6390"/>
        <item x="266"/>
        <item x="8267"/>
        <item x="3318"/>
        <item x="8788"/>
        <item x="4942"/>
        <item x="8580"/>
        <item x="4420"/>
        <item x="1741"/>
        <item x="5989"/>
        <item x="1482"/>
        <item x="1453"/>
        <item x="1662"/>
        <item x="6552"/>
        <item x="2241"/>
        <item x="8884"/>
        <item x="497"/>
        <item x="7390"/>
        <item x="5931"/>
        <item x="5607"/>
        <item x="579"/>
        <item x="6020"/>
        <item x="4315"/>
        <item x="2425"/>
        <item x="9748"/>
        <item x="8311"/>
        <item x="2438"/>
        <item x="4528"/>
        <item x="3009"/>
        <item x="3610"/>
        <item x="6148"/>
        <item x="6409"/>
        <item x="3468"/>
        <item x="5027"/>
        <item x="1539"/>
        <item x="5735"/>
        <item x="4539"/>
        <item x="5615"/>
        <item x="6955"/>
        <item x="5094"/>
        <item x="4792"/>
        <item x="1801"/>
        <item x="8386"/>
        <item x="9252"/>
        <item x="8492"/>
        <item x="503"/>
        <item x="7948"/>
        <item x="6899"/>
        <item x="8737"/>
        <item x="4616"/>
        <item x="2931"/>
        <item x="2736"/>
        <item x="1464"/>
        <item x="5741"/>
        <item x="8550"/>
        <item x="321"/>
        <item x="4552"/>
        <item x="8257"/>
        <item x="3105"/>
        <item x="5397"/>
        <item x="2611"/>
        <item x="8639"/>
        <item x="7377"/>
        <item x="585"/>
        <item x="5764"/>
        <item x="1075"/>
        <item x="7949"/>
        <item x="2566"/>
        <item x="3038"/>
        <item x="1980"/>
        <item x="7236"/>
        <item x="5403"/>
        <item x="968"/>
        <item x="1186"/>
        <item x="4510"/>
        <item x="5023"/>
        <item x="8678"/>
        <item x="3990"/>
        <item x="7594"/>
        <item x="5324"/>
        <item x="860"/>
        <item x="2807"/>
        <item x="4937"/>
        <item x="4878"/>
        <item x="9284"/>
        <item x="24"/>
        <item x="2545"/>
        <item x="6946"/>
        <item x="9057"/>
        <item x="1125"/>
        <item x="8760"/>
        <item x="5711"/>
        <item x="5559"/>
        <item x="4744"/>
        <item x="3331"/>
        <item x="4447"/>
        <item x="4861"/>
        <item x="9812"/>
        <item x="6297"/>
        <item x="3941"/>
        <item x="3874"/>
        <item x="2112"/>
        <item x="4431"/>
        <item x="3134"/>
        <item x="628"/>
        <item x="2790"/>
        <item x="1588"/>
        <item x="4474"/>
        <item x="5831"/>
        <item x="2041"/>
        <item x="3684"/>
        <item x="2932"/>
        <item x="1370"/>
        <item x="4231"/>
        <item x="7133"/>
        <item x="2453"/>
        <item x="9441"/>
        <item x="4452"/>
        <item x="57"/>
        <item x="7186"/>
        <item x="4821"/>
        <item x="2288"/>
        <item x="2614"/>
        <item x="171"/>
        <item x="9483"/>
        <item x="7534"/>
        <item x="975"/>
        <item x="9296"/>
        <item x="5446"/>
        <item x="7293"/>
        <item x="5725"/>
        <item x="8548"/>
        <item x="1998"/>
        <item x="2794"/>
        <item x="8990"/>
        <item x="9692"/>
        <item x="1018"/>
        <item x="8633"/>
        <item x="4496"/>
        <item x="7744"/>
        <item x="2393"/>
        <item x="8905"/>
        <item x="6086"/>
        <item x="6801"/>
        <item x="1295"/>
        <item x="3979"/>
        <item x="6585"/>
        <item x="8852"/>
        <item x="3256"/>
        <item x="318"/>
        <item x="8629"/>
        <item x="1519"/>
        <item x="3631"/>
        <item x="7700"/>
        <item x="7879"/>
        <item x="2649"/>
        <item x="7088"/>
        <item x="3293"/>
        <item x="206"/>
        <item x="5669"/>
        <item x="5158"/>
        <item x="4808"/>
        <item x="1365"/>
        <item x="327"/>
        <item x="5281"/>
        <item x="244"/>
        <item x="8562"/>
        <item x="4674"/>
        <item x="7420"/>
        <item x="3448"/>
        <item x="7913"/>
        <item x="5745"/>
        <item x="3236"/>
        <item x="659"/>
        <item x="9011"/>
        <item x="5792"/>
        <item x="4713"/>
        <item x="1823"/>
        <item x="2339"/>
        <item x="5264"/>
        <item x="3927"/>
        <item x="4282"/>
        <item x="9705"/>
        <item x="3739"/>
        <item x="9790"/>
        <item x="4322"/>
        <item x="2025"/>
        <item x="1779"/>
        <item x="9281"/>
        <item x="7734"/>
        <item x="3769"/>
        <item x="7367"/>
        <item x="6782"/>
        <item x="5381"/>
        <item x="9163"/>
        <item x="597"/>
        <item x="7706"/>
        <item x="1104"/>
        <item x="7230"/>
        <item x="6728"/>
        <item x="142"/>
        <item x="1242"/>
        <item x="7701"/>
        <item x="3648"/>
        <item x="1963"/>
        <item x="3115"/>
        <item x="5586"/>
        <item x="5495"/>
        <item x="1396"/>
        <item x="8936"/>
        <item x="2428"/>
        <item x="6566"/>
        <item x="7779"/>
        <item x="8536"/>
        <item x="2564"/>
        <item x="7586"/>
        <item x="8486"/>
        <item x="9729"/>
        <item x="8635"/>
        <item x="4904"/>
        <item x="4535"/>
        <item x="5612"/>
        <item x="1756"/>
        <item x="9265"/>
        <item x="8953"/>
        <item x="1299"/>
        <item x="8283"/>
        <item x="4201"/>
        <item x="7565"/>
        <item x="7797"/>
        <item x="9540"/>
        <item x="1291"/>
        <item x="1065"/>
        <item x="6631"/>
        <item x="9801"/>
        <item x="1554"/>
        <item x="4969"/>
        <item x="1004"/>
        <item x="6689"/>
        <item x="4223"/>
        <item x="512"/>
        <item x="1179"/>
        <item x="998"/>
        <item x="3082"/>
        <item x="1177"/>
        <item x="9783"/>
        <item x="9294"/>
        <item x="6005"/>
        <item x="2626"/>
        <item x="5357"/>
        <item x="72"/>
        <item x="2325"/>
        <item x="3135"/>
        <item x="1107"/>
        <item x="490"/>
        <item x="2846"/>
        <item x="9604"/>
        <item x="8845"/>
        <item x="3165"/>
        <item x="3775"/>
        <item x="5330"/>
        <item x="5852"/>
        <item x="1195"/>
        <item x="3200"/>
        <item x="2485"/>
        <item x="1542"/>
        <item x="3121"/>
        <item x="1311"/>
        <item x="8820"/>
        <item x="6942"/>
        <item x="931"/>
        <item x="6119"/>
        <item x="5016"/>
        <item x="3598"/>
        <item x="7831"/>
        <item x="9698"/>
        <item x="7556"/>
        <item x="9027"/>
        <item x="9723"/>
        <item x="6565"/>
        <item x="6590"/>
        <item x="4814"/>
        <item x="6922"/>
        <item x="8638"/>
        <item x="8700"/>
        <item x="4070"/>
        <item x="1664"/>
        <item x="8148"/>
        <item x="6549"/>
        <item x="4499"/>
        <item x="1416"/>
        <item x="9524"/>
        <item x="6180"/>
        <item x="5127"/>
        <item x="8656"/>
        <item x="748"/>
        <item x="7068"/>
        <item x="3729"/>
        <item x="4863"/>
        <item x="2259"/>
        <item x="4780"/>
        <item x="1894"/>
        <item x="2145"/>
        <item x="1679"/>
        <item x="2183"/>
        <item x="544"/>
        <item x="6219"/>
        <item x="2185"/>
        <item x="8464"/>
        <item x="1889"/>
        <item x="6397"/>
        <item x="7582"/>
        <item x="7454"/>
        <item x="6508"/>
        <item x="8371"/>
        <item x="6362"/>
        <item x="7319"/>
        <item x="1238"/>
        <item x="8745"/>
        <item x="4990"/>
        <item x="6374"/>
        <item x="8269"/>
        <item x="2114"/>
        <item x="3279"/>
        <item x="5624"/>
        <item x="4476"/>
        <item x="6741"/>
        <item x="9042"/>
        <item x="9644"/>
        <item x="6366"/>
        <item x="2765"/>
        <item x="6396"/>
        <item x="8021"/>
        <item x="8999"/>
        <item x="7512"/>
        <item x="936"/>
        <item x="9317"/>
        <item x="5186"/>
        <item x="3669"/>
        <item x="261"/>
        <item x="7203"/>
        <item x="9243"/>
        <item x="4117"/>
        <item x="797"/>
        <item x="2613"/>
        <item x="4074"/>
        <item x="2332"/>
        <item x="3398"/>
        <item x="2987"/>
        <item x="822"/>
        <item x="7138"/>
        <item x="8535"/>
        <item x="9738"/>
        <item x="7111"/>
        <item x="8042"/>
        <item x="8207"/>
        <item x="3602"/>
        <item x="4952"/>
        <item x="2763"/>
        <item x="5516"/>
        <item x="961"/>
        <item x="4335"/>
        <item x="6033"/>
        <item x="7404"/>
        <item x="7648"/>
        <item x="4325"/>
        <item x="6216"/>
        <item x="3562"/>
        <item x="759"/>
        <item x="2099"/>
        <item x="4520"/>
        <item x="670"/>
        <item x="2076"/>
        <item x="1531"/>
        <item x="6249"/>
        <item x="2915"/>
        <item x="9772"/>
        <item x="4542"/>
        <item x="4247"/>
        <item x="2967"/>
        <item x="6094"/>
        <item x="7364"/>
        <item x="8626"/>
        <item x="5994"/>
        <item x="1399"/>
        <item x="7123"/>
        <item x="6032"/>
        <item x="1871"/>
        <item x="8221"/>
        <item x="3443"/>
        <item x="3699"/>
        <item x="607"/>
        <item x="7817"/>
        <item x="877"/>
        <item x="246"/>
        <item x="5993"/>
        <item x="3079"/>
        <item x="5998"/>
        <item x="3863"/>
        <item x="4690"/>
        <item x="8592"/>
        <item x="3174"/>
        <item x="8512"/>
        <item x="5069"/>
        <item x="1883"/>
        <item x="1222"/>
        <item x="5333"/>
        <item x="6633"/>
        <item x="2606"/>
        <item x="5558"/>
        <item x="269"/>
        <item x="6919"/>
        <item x="1436"/>
        <item x="2305"/>
        <item x="6877"/>
        <item x="4527"/>
        <item x="52"/>
        <item x="3232"/>
        <item x="8294"/>
        <item x="6688"/>
        <item x="4787"/>
        <item x="3825"/>
        <item x="4236"/>
        <item x="6865"/>
        <item x="4855"/>
        <item x="3217"/>
        <item x="9401"/>
        <item x="6341"/>
        <item x="2734"/>
        <item x="3175"/>
        <item x="2845"/>
        <item x="6364"/>
        <item x="7719"/>
        <item x="459"/>
        <item x="8793"/>
        <item x="5419"/>
        <item x="1269"/>
        <item x="4143"/>
        <item x="11"/>
        <item x="3231"/>
        <item x="1032"/>
        <item x="2458"/>
        <item x="2981"/>
        <item x="7463"/>
        <item x="6702"/>
        <item x="2548"/>
        <item x="5239"/>
        <item x="7268"/>
        <item x="1866"/>
        <item x="5432"/>
        <item x="2827"/>
        <item x="3836"/>
        <item x="6177"/>
        <item x="9564"/>
        <item x="7369"/>
        <item x="164"/>
        <item x="8546"/>
        <item x="5150"/>
        <item x="2911"/>
        <item x="656"/>
        <item x="3353"/>
        <item x="1083"/>
        <item x="2753"/>
        <item x="533"/>
        <item x="3892"/>
        <item x="3011"/>
        <item x="7795"/>
        <item x="4273"/>
        <item x="4519"/>
        <item x="555"/>
        <item x="7584"/>
        <item x="2841"/>
        <item x="1629"/>
        <item x="4348"/>
        <item x="2596"/>
        <item x="1755"/>
        <item x="7414"/>
        <item x="3268"/>
        <item x="4317"/>
        <item x="64"/>
        <item x="2939"/>
        <item x="9427"/>
        <item x="8329"/>
        <item x="5234"/>
        <item x="232"/>
        <item x="1095"/>
        <item x="5288"/>
        <item x="7335"/>
        <item x="8972"/>
        <item x="6812"/>
        <item x="2354"/>
        <item x="5064"/>
        <item x="4473"/>
        <item x="3573"/>
        <item x="181"/>
        <item x="304"/>
        <item x="712"/>
        <item x="2416"/>
        <item x="4739"/>
        <item x="4714"/>
        <item x="2772"/>
        <item x="8241"/>
        <item x="6024"/>
        <item x="6058"/>
        <item x="152"/>
        <item x="574"/>
        <item x="6156"/>
        <item x="7728"/>
        <item x="7518"/>
        <item x="6541"/>
        <item x="6882"/>
        <item x="1010"/>
        <item x="7965"/>
        <item x="366"/>
        <item x="6965"/>
        <item x="815"/>
        <item x="6520"/>
        <item x="9657"/>
        <item x="6127"/>
        <item x="2578"/>
        <item x="3883"/>
        <item x="6572"/>
        <item x="5342"/>
        <item x="3344"/>
        <item x="2426"/>
        <item x="3837"/>
        <item x="5912"/>
        <item x="5222"/>
        <item x="2727"/>
        <item x="1832"/>
        <item x="7473"/>
        <item x="3133"/>
        <item x="5876"/>
        <item x="4724"/>
        <item x="8041"/>
        <item x="6026"/>
        <item x="9653"/>
        <item x="1243"/>
        <item x="457"/>
        <item x="6107"/>
        <item x="1603"/>
        <item x="2355"/>
        <item x="8430"/>
        <item x="7662"/>
        <item x="455"/>
        <item x="2377"/>
        <item x="1729"/>
        <item x="4067"/>
        <item x="4291"/>
        <item x="7624"/>
        <item x="4961"/>
        <item x="2290"/>
        <item x="2294"/>
        <item x="5800"/>
        <item x="5284"/>
        <item x="2902"/>
        <item x="3203"/>
        <item x="3321"/>
        <item x="6662"/>
        <item x="3677"/>
        <item x="3734"/>
        <item x="8895"/>
        <item x="2884"/>
        <item x="4043"/>
        <item x="7947"/>
        <item x="5918"/>
        <item x="4477"/>
        <item x="3218"/>
        <item x="9479"/>
        <item x="4441"/>
        <item x="861"/>
        <item x="7484"/>
        <item x="6182"/>
        <item x="7789"/>
        <item x="9268"/>
        <item x="521"/>
        <item x="3477"/>
        <item x="4613"/>
        <item x="1762"/>
        <item x="1528"/>
        <item x="6561"/>
        <item x="6395"/>
        <item x="4428"/>
        <item x="1843"/>
        <item x="3997"/>
        <item x="7048"/>
        <item x="5883"/>
        <item x="1446"/>
        <item x="4172"/>
        <item x="3054"/>
        <item x="6231"/>
        <item x="8216"/>
        <item x="5169"/>
        <item x="2828"/>
        <item x="3590"/>
        <item x="5084"/>
        <item x="6982"/>
        <item x="3118"/>
        <item x="9497"/>
        <item x="980"/>
        <item x="2971"/>
        <item x="8912"/>
        <item x="5675"/>
        <item x="3368"/>
        <item x="7363"/>
        <item x="934"/>
        <item x="9712"/>
        <item x="9083"/>
        <item x="6014"/>
        <item x="5054"/>
        <item x="7072"/>
        <item x="7661"/>
        <item x="8053"/>
        <item x="7009"/>
        <item x="6920"/>
        <item x="1470"/>
        <item x="21"/>
        <item x="3936"/>
        <item x="29"/>
        <item x="684"/>
        <item x="5163"/>
        <item x="3209"/>
        <item x="36"/>
        <item x="4725"/>
        <item x="4531"/>
        <item x="2167"/>
        <item x="7281"/>
        <item x="8012"/>
        <item x="649"/>
        <item x="9120"/>
        <item x="7265"/>
        <item x="7839"/>
        <item x="2904"/>
        <item x="6645"/>
        <item x="6918"/>
        <item x="4679"/>
        <item x="917"/>
        <item x="1608"/>
        <item x="6853"/>
        <item x="2598"/>
        <item x="5131"/>
        <item x="2477"/>
        <item x="6844"/>
        <item x="9191"/>
        <item x="2574"/>
        <item x="1087"/>
        <item x="2317"/>
        <item x="49"/>
        <item x="4443"/>
        <item x="3811"/>
        <item x="8489"/>
        <item x="3626"/>
        <item x="1296"/>
        <item x="1039"/>
        <item x="4383"/>
        <item x="2535"/>
        <item x="8827"/>
        <item x="1487"/>
        <item x="9763"/>
        <item x="6335"/>
        <item x="2536"/>
        <item x="2022"/>
        <item x="4795"/>
        <item x="5521"/>
        <item x="3498"/>
        <item x="5649"/>
        <item x="1501"/>
        <item x="5327"/>
        <item x="8991"/>
        <item x="737"/>
        <item x="942"/>
        <item x="8751"/>
        <item x="5080"/>
        <item x="5218"/>
        <item x="7027"/>
        <item x="7991"/>
        <item x="7198"/>
        <item x="8950"/>
        <item x="8789"/>
        <item x="3233"/>
        <item x="5621"/>
        <item x="4021"/>
        <item x="4638"/>
        <item x="957"/>
        <item x="7535"/>
        <item x="1073"/>
        <item x="1819"/>
        <item x="567"/>
        <item x="4833"/>
        <item x="7828"/>
        <item x="5410"/>
        <item x="75"/>
        <item x="7113"/>
        <item x="7386"/>
        <item x="9073"/>
        <item x="4579"/>
        <item x="2689"/>
        <item x="3966"/>
        <item x="971"/>
        <item x="9219"/>
        <item x="7063"/>
        <item x="4153"/>
        <item x="8381"/>
        <item x="3183"/>
        <item x="5213"/>
        <item x="4222"/>
        <item x="5182"/>
        <item x="7973"/>
        <item x="4183"/>
        <item x="4921"/>
        <item x="8941"/>
        <item x="6235"/>
        <item x="2026"/>
        <item x="160"/>
        <item x="6282"/>
        <item x="1986"/>
        <item x="1499"/>
        <item x="121"/>
        <item x="1236"/>
        <item x="8334"/>
        <item x="9506"/>
        <item x="3737"/>
        <item x="7076"/>
        <item x="1665"/>
        <item x="7768"/>
        <item x="1491"/>
        <item x="8047"/>
        <item x="5461"/>
        <item x="5838"/>
        <item x="69"/>
        <item x="6788"/>
        <item x="166"/>
        <item x="5425"/>
        <item x="3158"/>
        <item x="7425"/>
        <item x="6222"/>
        <item x="5091"/>
        <item x="3708"/>
        <item x="3470"/>
        <item x="3670"/>
        <item x="317"/>
        <item x="2687"/>
        <item x="892"/>
        <item x="415"/>
        <item x="9034"/>
        <item x="2610"/>
        <item x="1749"/>
        <item x="7291"/>
        <item x="2990"/>
        <item x="7001"/>
        <item x="6314"/>
        <item x="3333"/>
        <item x="5194"/>
        <item x="6698"/>
        <item x="2507"/>
        <item x="2925"/>
        <item x="8496"/>
        <item x="3364"/>
        <item x="8282"/>
        <item x="7988"/>
        <item x="8084"/>
        <item x="8732"/>
        <item x="6350"/>
        <item x="9258"/>
        <item x="7826"/>
        <item x="5829"/>
        <item x="238"/>
        <item x="5205"/>
        <item x="5044"/>
        <item x="8942"/>
        <item x="8345"/>
        <item x="1051"/>
        <item x="3886"/>
        <item x="1990"/>
        <item x="6655"/>
        <item x="8620"/>
        <item x="5424"/>
        <item x="1053"/>
        <item x="7843"/>
        <item x="9575"/>
        <item x="2144"/>
        <item x="343"/>
        <item x="4463"/>
        <item x="3188"/>
        <item x="2385"/>
        <item x="2135"/>
        <item x="1475"/>
        <item x="2312"/>
        <item x="2685"/>
        <item x="4256"/>
        <item x="6242"/>
        <item x="1778"/>
        <item x="9010"/>
        <item x="6775"/>
        <item x="8385"/>
        <item x="5283"/>
        <item x="8624"/>
        <item x="9134"/>
        <item x="8541"/>
        <item x="6697"/>
        <item x="6730"/>
        <item x="4015"/>
        <item x="4896"/>
        <item x="6610"/>
        <item x="9802"/>
        <item x="2799"/>
        <item x="6072"/>
        <item x="6956"/>
        <item x="2258"/>
        <item x="4032"/>
        <item x="1556"/>
        <item x="208"/>
        <item x="5861"/>
        <item x="263"/>
        <item x="1251"/>
        <item x="9676"/>
        <item x="7112"/>
        <item x="9127"/>
        <item x="5204"/>
        <item x="4828"/>
        <item x="754"/>
        <item x="8412"/>
        <item x="7383"/>
        <item x="5523"/>
        <item x="4505"/>
        <item x="590"/>
        <item x="6601"/>
        <item x="8418"/>
        <item x="2661"/>
        <item x="2031"/>
        <item x="8246"/>
        <item x="3324"/>
        <item x="7417"/>
        <item x="1697"/>
        <item x="1461"/>
        <item x="8270"/>
        <item x="7210"/>
        <item x="1950"/>
        <item x="6725"/>
        <item x="5910"/>
        <item x="8714"/>
        <item x="3528"/>
        <item x="8301"/>
        <item x="7006"/>
        <item x="6808"/>
        <item x="3984"/>
        <item x="5068"/>
        <item x="3372"/>
        <item x="3197"/>
        <item x="6099"/>
        <item x="2252"/>
        <item x="449"/>
        <item x="8036"/>
        <item x="8787"/>
        <item x="3571"/>
        <item x="5072"/>
        <item x="1943"/>
        <item x="1627"/>
        <item x="5942"/>
        <item x="6906"/>
        <item x="8933"/>
        <item x="4546"/>
        <item x="9630"/>
        <item x="8423"/>
        <item x="7326"/>
        <item x="2943"/>
        <item x="6862"/>
        <item x="1176"/>
        <item x="6083"/>
        <item x="7347"/>
        <item x="7118"/>
        <item x="8955"/>
        <item x="9220"/>
        <item x="8553"/>
        <item x="6641"/>
        <item x="2115"/>
        <item x="7625"/>
        <item x="1777"/>
        <item x="2982"/>
        <item x="453"/>
        <item x="3857"/>
        <item x="8461"/>
        <item x="1958"/>
        <item x="1770"/>
        <item x="6569"/>
        <item x="3930"/>
        <item x="7944"/>
        <item x="1868"/>
        <item x="4950"/>
        <item x="2581"/>
        <item x="3471"/>
        <item x="3367"/>
        <item x="8761"/>
        <item x="4848"/>
        <item x="3784"/>
        <item x="442"/>
        <item x="532"/>
        <item x="7510"/>
        <item x="6912"/>
        <item x="1872"/>
        <item x="5386"/>
        <item x="6510"/>
        <item x="7022"/>
        <item x="6657"/>
        <item x="3140"/>
        <item x="1437"/>
        <item x="6260"/>
        <item x="9707"/>
        <item x="8011"/>
        <item x="4557"/>
        <item x="9715"/>
        <item x="1781"/>
        <item x="3512"/>
        <item x="976"/>
        <item x="8689"/>
        <item x="5895"/>
        <item x="1818"/>
        <item x="103"/>
        <item x="6703"/>
        <item x="4445"/>
        <item x="1509"/>
        <item x="711"/>
        <item x="4113"/>
        <item x="3148"/>
        <item x="8645"/>
        <item x="7053"/>
        <item x="3172"/>
        <item x="8543"/>
        <item x="8108"/>
        <item x="9009"/>
        <item x="9136"/>
        <item x="4467"/>
        <item x="9740"/>
        <item x="2029"/>
        <item x="839"/>
        <item x="2529"/>
        <item x="8981"/>
        <item x="1465"/>
        <item x="8068"/>
        <item x="7538"/>
        <item x="8176"/>
        <item x="7950"/>
        <item x="7945"/>
        <item x="8672"/>
        <item x="3591"/>
        <item x="4388"/>
        <item x="3938"/>
        <item x="7228"/>
        <item x="2199"/>
        <item x="3166"/>
        <item x="5652"/>
        <item x="6054"/>
        <item x="933"/>
        <item x="1027"/>
        <item x="7024"/>
        <item x="5755"/>
        <item x="115"/>
        <item x="4979"/>
        <item x="9475"/>
        <item x="5048"/>
        <item x="9201"/>
        <item x="1924"/>
        <item x="496"/>
        <item x="901"/>
        <item x="286"/>
        <item x="5062"/>
        <item x="6706"/>
        <item x="3136"/>
        <item x="8651"/>
        <item x="8059"/>
        <item x="4549"/>
        <item x="2107"/>
        <item x="203"/>
        <item x="8366"/>
        <item x="8103"/>
        <item x="2803"/>
        <item x="1534"/>
        <item x="9417"/>
        <item x="5155"/>
        <item x="6303"/>
        <item x="6724"/>
        <item x="874"/>
        <item x="4144"/>
        <item x="2466"/>
        <item x="5839"/>
        <item x="9444"/>
        <item x="6828"/>
        <item x="802"/>
        <item x="8693"/>
        <item x="70"/>
        <item x="4288"/>
        <item x="9455"/>
        <item x="6030"/>
        <item x="984"/>
        <item x="3810"/>
        <item x="1126"/>
        <item x="9587"/>
        <item x="7483"/>
        <item x="3558"/>
        <item x="5121"/>
        <item x="4373"/>
        <item x="2271"/>
        <item x="6547"/>
        <item x="4518"/>
        <item x="403"/>
        <item x="359"/>
        <item x="1494"/>
        <item x="5722"/>
        <item x="5325"/>
        <item x="1811"/>
        <item x="1589"/>
        <item x="2441"/>
        <item x="2515"/>
        <item x="8358"/>
        <item x="2883"/>
        <item x="916"/>
        <item x="6469"/>
        <item x="2648"/>
        <item x="3761"/>
        <item x="460"/>
        <item x="8217"/>
        <item x="6176"/>
        <item x="1960"/>
        <item x="2091"/>
        <item x="2143"/>
        <item x="5093"/>
        <item x="3225"/>
        <item x="7100"/>
        <item x="3873"/>
        <item x="8997"/>
        <item x="8031"/>
        <item x="947"/>
        <item x="8044"/>
        <item x="5173"/>
        <item x="8309"/>
        <item x="3860"/>
        <item x="2346"/>
        <item x="3004"/>
        <item x="8749"/>
        <item x="2728"/>
        <item x="777"/>
        <item x="9369"/>
        <item x="5210"/>
        <item x="5175"/>
        <item x="6017"/>
        <item x="9307"/>
        <item x="3604"/>
        <item x="9792"/>
        <item x="2304"/>
        <item x="8806"/>
        <item x="4617"/>
        <item x="2856"/>
        <item x="1877"/>
        <item x="4092"/>
        <item x="3383"/>
        <item x="3379"/>
        <item x="1227"/>
        <item x="34"/>
        <item x="8735"/>
        <item x="4513"/>
        <item x="6405"/>
        <item x="8490"/>
        <item x="8510"/>
        <item x="9569"/>
        <item x="6764"/>
        <item x="1549"/>
        <item x="3574"/>
        <item x="9463"/>
        <item x="4986"/>
        <item x="2738"/>
        <item x="4146"/>
        <item x="9312"/>
        <item x="9157"/>
        <item x="6580"/>
        <item x="8766"/>
        <item x="7338"/>
        <item x="1952"/>
        <item x="9552"/>
        <item x="4329"/>
        <item x="8321"/>
        <item x="5462"/>
        <item x="6824"/>
        <item x="5334"/>
        <item x="7120"/>
        <item x="7433"/>
        <item x="4290"/>
        <item x="8248"/>
        <item x="1017"/>
        <item x="511"/>
        <item x="4368"/>
        <item x="9453"/>
        <item x="7569"/>
        <item x="563"/>
        <item x="3526"/>
        <item x="2893"/>
        <item x="4642"/>
        <item x="2225"/>
        <item x="8513"/>
        <item x="4275"/>
        <item x="3101"/>
        <item x="7263"/>
        <item x="3437"/>
        <item x="2306"/>
        <item x="8459"/>
        <item x="671"/>
        <item x="5123"/>
        <item x="3666"/>
        <item x="342"/>
        <item x="1495"/>
        <item x="4392"/>
        <item x="5862"/>
        <item x="7581"/>
        <item x="6207"/>
        <item x="5347"/>
        <item x="9128"/>
        <item x="7741"/>
        <item x="6391"/>
        <item x="7881"/>
        <item x="421"/>
        <item x="6911"/>
        <item x="3764"/>
        <item x="970"/>
        <item x="2684"/>
        <item x="6255"/>
        <item x="4069"/>
        <item x="3788"/>
        <item x="6643"/>
        <item x="4846"/>
        <item x="7560"/>
        <item x="9722"/>
        <item x="4093"/>
        <item x="1323"/>
        <item x="2087"/>
        <item x="5522"/>
        <item x="1887"/>
        <item x="9289"/>
        <item x="1898"/>
        <item x="5699"/>
        <item x="6155"/>
        <item x="3345"/>
        <item x="6895"/>
        <item x="6992"/>
        <item x="680"/>
        <item x="2467"/>
        <item x="3320"/>
        <item x="3570"/>
        <item x="657"/>
        <item x="7037"/>
        <item x="9452"/>
        <item x="6288"/>
        <item x="1330"/>
        <item x="833"/>
        <item x="4101"/>
        <item x="3481"/>
        <item x="3409"/>
        <item x="9053"/>
        <item x="3577"/>
        <item x="2048"/>
        <item x="2037"/>
        <item x="391"/>
        <item x="2565"/>
        <item x="3615"/>
        <item x="3178"/>
        <item x="9311"/>
        <item x="4761"/>
        <item x="8557"/>
        <item x="4965"/>
        <item x="2600"/>
        <item x="4678"/>
        <item x="9280"/>
        <item x="5411"/>
        <item x="7374"/>
        <item x="4214"/>
        <item x="8668"/>
        <item x="5272"/>
        <item x="8236"/>
        <item x="259"/>
        <item x="6521"/>
        <item x="3961"/>
        <item x="4609"/>
        <item x="5807"/>
        <item x="3251"/>
        <item x="2504"/>
        <item x="1625"/>
        <item x="7086"/>
        <item x="3202"/>
        <item x="3023"/>
        <item x="9241"/>
        <item x="2240"/>
        <item x="5018"/>
        <item x="2287"/>
        <item x="8549"/>
        <item x="7852"/>
        <item x="4635"/>
        <item x="4489"/>
        <item x="989"/>
        <item x="5600"/>
        <item x="7202"/>
        <item x="8505"/>
        <item x="8481"/>
        <item x="1371"/>
        <item x="9370"/>
        <item x="6727"/>
        <item x="4202"/>
        <item x="3946"/>
        <item x="9325"/>
        <item x="1646"/>
        <item x="3017"/>
        <item x="8111"/>
        <item x="279"/>
        <item x="1984"/>
        <item x="133"/>
        <item x="9471"/>
        <item x="9024"/>
        <item x="3572"/>
        <item x="634"/>
        <item x="4585"/>
        <item x="5164"/>
        <item x="9138"/>
        <item x="8069"/>
        <item x="6183"/>
        <item x="1340"/>
        <item x="3413"/>
        <item x="6614"/>
        <item x="9105"/>
        <item x="5614"/>
        <item x="5280"/>
        <item x="6924"/>
        <item x="9293"/>
        <item x="8431"/>
        <item x="8050"/>
        <item x="1088"/>
        <item x="1283"/>
        <item x="9394"/>
        <item x="3983"/>
        <item x="1485"/>
        <item x="2019"/>
        <item x="4820"/>
        <item x="7687"/>
        <item x="4956"/>
        <item x="6126"/>
        <item x="2711"/>
        <item x="8587"/>
        <item x="5047"/>
        <item x="2178"/>
        <item x="174"/>
        <item x="4841"/>
        <item x="9074"/>
        <item x="3513"/>
        <item x="1395"/>
        <item x="8403"/>
        <item x="721"/>
        <item x="3161"/>
        <item x="4881"/>
        <item x="2696"/>
        <item x="1597"/>
        <item x="7640"/>
        <item x="5223"/>
        <item x="6515"/>
        <item x="668"/>
        <item x="6878"/>
        <item x="4807"/>
        <item x="480"/>
        <item x="5407"/>
        <item x="1121"/>
        <item x="2881"/>
        <item x="2808"/>
        <item x="1516"/>
        <item x="3162"/>
        <item x="3426"/>
        <item x="8138"/>
        <item x="6451"/>
        <item x="1158"/>
        <item x="8348"/>
        <item x="4748"/>
        <item x="4408"/>
        <item x="4258"/>
        <item x="5352"/>
        <item x="7020"/>
        <item x="1696"/>
        <item x="784"/>
        <item x="3720"/>
        <item x="4998"/>
        <item x="3487"/>
        <item x="6546"/>
        <item x="7927"/>
        <item x="5055"/>
        <item x="5779"/>
        <item x="4116"/>
        <item x="6787"/>
        <item x="38"/>
        <item x="277"/>
        <item x="2556"/>
        <item x="492"/>
        <item x="4991"/>
        <item x="3492"/>
        <item x="7999"/>
        <item x="6867"/>
        <item x="1137"/>
        <item x="7087"/>
        <item x="6830"/>
        <item x="8261"/>
        <item x="6029"/>
        <item x="6499"/>
        <item x="9392"/>
        <item x="5729"/>
        <item x="6254"/>
        <item x="5684"/>
        <item x="469"/>
        <item x="7854"/>
        <item x="7324"/>
        <item x="4246"/>
        <item x="9090"/>
        <item x="4997"/>
        <item x="6490"/>
        <item x="5869"/>
        <item x="197"/>
        <item x="8610"/>
        <item x="5794"/>
        <item x="1951"/>
        <item x="5775"/>
        <item x="113"/>
        <item x="1024"/>
        <item x="558"/>
        <item x="3861"/>
        <item x="9414"/>
        <item x="8184"/>
        <item x="6261"/>
        <item x="7446"/>
        <item x="1246"/>
        <item x="2660"/>
        <item x="3286"/>
        <item x="1666"/>
        <item x="4038"/>
        <item x="8082"/>
        <item x="2678"/>
        <item x="2279"/>
        <item x="6941"/>
        <item x="7429"/>
        <item x="8628"/>
        <item x="6526"/>
        <item x="3453"/>
        <item x="3623"/>
        <item x="1558"/>
        <item x="5079"/>
        <item x="5013"/>
        <item x="71"/>
        <item x="1873"/>
        <item x="2559"/>
        <item x="3283"/>
        <item x="5087"/>
        <item x="545"/>
        <item x="4760"/>
        <item x="5489"/>
        <item x="3223"/>
        <item x="5247"/>
        <item x="2361"/>
        <item x="9808"/>
        <item x="677"/>
        <item x="1048"/>
        <item x="4886"/>
        <item x="8794"/>
        <item x="4195"/>
        <item x="8168"/>
        <item x="9244"/>
        <item x="241"/>
        <item x="8617"/>
        <item x="3386"/>
        <item x="7678"/>
        <item x="5096"/>
        <item x="4831"/>
        <item x="9271"/>
        <item x="5988"/>
        <item x="8996"/>
        <item x="619"/>
        <item x="6414"/>
        <item x="2450"/>
        <item x="8391"/>
        <item x="9278"/>
        <item x="7845"/>
        <item x="6945"/>
        <item x="9681"/>
        <item x="6266"/>
        <item x="1452"/>
        <item x="319"/>
        <item x="4781"/>
        <item x="3787"/>
        <item x="7864"/>
        <item x="1285"/>
        <item x="9180"/>
        <item x="1970"/>
        <item x="1149"/>
        <item x="7676"/>
        <item x="1957"/>
        <item x="3519"/>
        <item x="2822"/>
        <item x="9047"/>
        <item x="631"/>
        <item x="8822"/>
        <item x="6476"/>
        <item x="7161"/>
        <item x="852"/>
        <item x="4994"/>
        <item x="8206"/>
        <item x="3206"/>
        <item x="3713"/>
        <item x="724"/>
        <item x="4165"/>
        <item x="2646"/>
        <item x="7496"/>
        <item x="4502"/>
        <item x="1893"/>
        <item x="6339"/>
        <item x="4485"/>
        <item x="8879"/>
        <item x="3868"/>
        <item x="3650"/>
        <item x="5738"/>
        <item x="7411"/>
        <item x="9536"/>
        <item x="5697"/>
        <item x="4623"/>
        <item x="1869"/>
        <item x="1668"/>
        <item x="5208"/>
        <item x="9130"/>
        <item x="3346"/>
        <item x="5704"/>
        <item x="312"/>
        <item x="6064"/>
        <item x="4722"/>
        <item x="4805"/>
        <item x="4747"/>
        <item x="2220"/>
        <item x="9225"/>
        <item x="4442"/>
        <item x="7801"/>
        <item x="4459"/>
        <item x="5548"/>
        <item x="3504"/>
        <item x="9060"/>
        <item x="5296"/>
        <item x="78"/>
        <item x="6815"/>
        <item x="1994"/>
        <item x="2133"/>
        <item x="5663"/>
        <item x="1438"/>
        <item x="6051"/>
        <item x="765"/>
        <item x="3322"/>
        <item x="2311"/>
        <item x="7472"/>
        <item x="996"/>
        <item x="7564"/>
        <item x="3250"/>
        <item x="9617"/>
        <item x="1844"/>
        <item x="7126"/>
        <item x="9174"/>
        <item x="817"/>
        <item x="7531"/>
        <item x="1297"/>
        <item x="2253"/>
        <item x="1310"/>
        <item x="3288"/>
        <item x="3467"/>
        <item x="3942"/>
        <item x="9019"/>
        <item x="8013"/>
        <item x="1618"/>
        <item x="7304"/>
        <item x="3421"/>
        <item x="8460"/>
        <item x="1586"/>
        <item x="4378"/>
        <item x="7595"/>
        <item x="8152"/>
        <item x="7365"/>
        <item x="4226"/>
        <item x="6129"/>
        <item x="6265"/>
        <item x="1506"/>
        <item x="6540"/>
        <item x="8195"/>
        <item x="990"/>
        <item x="7942"/>
        <item x="1827"/>
        <item x="782"/>
        <item x="7471"/>
        <item x="2421"/>
        <item x="630"/>
        <item x="3850"/>
        <item x="9607"/>
        <item x="257"/>
        <item x="9525"/>
        <item x="448"/>
        <item x="9643"/>
        <item x="4364"/>
        <item x="7996"/>
        <item x="3947"/>
        <item x="2857"/>
        <item x="3870"/>
        <item x="3921"/>
        <item x="3474"/>
        <item x="2153"/>
        <item x="7961"/>
        <item x="6312"/>
        <item x="1096"/>
        <item x="4867"/>
        <item x="2"/>
        <item x="2243"/>
        <item x="2672"/>
        <item x="6888"/>
        <item x="8227"/>
        <item x="824"/>
        <item x="7592"/>
        <item x="149"/>
        <item x="5402"/>
        <item x="3655"/>
        <item x="7"/>
        <item x="3980"/>
        <item x="109"/>
        <item x="1045"/>
        <item x="9595"/>
        <item x="6929"/>
        <item x="7482"/>
        <item x="5535"/>
        <item x="8466"/>
        <item x="9502"/>
        <item x="6201"/>
        <item x="4538"/>
        <item x="1351"/>
        <item x="1219"/>
        <item x="3789"/>
        <item x="1500"/>
        <item x="5752"/>
        <item x="5104"/>
        <item x="8964"/>
        <item x="2001"/>
        <item x="1389"/>
        <item x="4890"/>
        <item x="9671"/>
        <item x="3529"/>
        <item x="1367"/>
        <item x="2297"/>
        <item x="4294"/>
        <item x="5359"/>
        <item x="8660"/>
        <item x="9735"/>
        <item x="5372"/>
        <item x="9230"/>
        <item x="1651"/>
        <item x="9135"/>
        <item x="3147"/>
        <item x="9058"/>
        <item x="7794"/>
        <item x="676"/>
        <item x="7540"/>
        <item x="4186"/>
        <item x="287"/>
        <item x="4959"/>
        <item x="7802"/>
        <item x="8947"/>
        <item x="7306"/>
        <item x="1009"/>
        <item x="7929"/>
        <item x="6880"/>
        <item x="4646"/>
        <item x="5361"/>
        <item x="1717"/>
        <item x="6106"/>
        <item x="6505"/>
        <item x="3608"/>
        <item x="5304"/>
        <item x="5644"/>
        <item x="7549"/>
        <item x="8125"/>
        <item x="3339"/>
        <item x="3491"/>
        <item x="5877"/>
        <item x="3564"/>
        <item x="4260"/>
        <item x="2337"/>
        <item x="2704"/>
        <item x="8712"/>
        <item x="5529"/>
        <item x="1992"/>
        <item x="3710"/>
        <item x="2519"/>
        <item x="7065"/>
        <item x="4783"/>
        <item x="2440"/>
        <item x="2525"/>
        <item x="22"/>
        <item x="5335"/>
        <item x="179"/>
        <item x="663"/>
        <item x="7122"/>
        <item x="1444"/>
        <item x="5408"/>
        <item x="5996"/>
        <item x="4933"/>
        <item x="4801"/>
        <item x="3660"/>
        <item x="7453"/>
        <item x="7038"/>
        <item x="3651"/>
        <item x="475"/>
        <item x="2201"/>
        <item x="8722"/>
        <item x="4206"/>
        <item x="3258"/>
        <item x="1565"/>
        <item x="7150"/>
        <item x="6124"/>
        <item x="6761"/>
        <item x="7403"/>
        <item x="8382"/>
        <item x="3986"/>
        <item x="8897"/>
        <item x="2908"/>
        <item x="2690"/>
        <item x="6065"/>
        <item x="7837"/>
        <item x="1708"/>
        <item x="1345"/>
        <item x="4627"/>
        <item x="7051"/>
        <item x="157"/>
        <item x="1650"/>
        <item x="5287"/>
        <item x="8579"/>
        <item x="761"/>
        <item x="9652"/>
        <item x="6393"/>
        <item x="5444"/>
        <item x="5747"/>
        <item x="6248"/>
        <item x="6324"/>
        <item x="7931"/>
        <item x="6967"/>
        <item x="1835"/>
        <item x="7491"/>
        <item x="2363"/>
        <item x="5225"/>
        <item x="7328"/>
        <item x="2047"/>
        <item x="3329"/>
        <item x="7623"/>
        <item x="2852"/>
        <item x="9144"/>
        <item x="4779"/>
        <item x="2927"/>
        <item x="3537"/>
        <item x="5354"/>
        <item x="8278"/>
        <item x="5317"/>
        <item x="3547"/>
        <item x="2793"/>
        <item x="4777"/>
        <item x="6976"/>
        <item x="8797"/>
        <item x="7014"/>
        <item x="3262"/>
        <item x="2333"/>
        <item x="7515"/>
        <item x="4688"/>
        <item x="1130"/>
        <item x="9457"/>
        <item x="920"/>
        <item x="3726"/>
        <item x="1808"/>
        <item x="6212"/>
        <item x="1585"/>
        <item x="738"/>
        <item x="2688"/>
        <item x="7736"/>
        <item x="4289"/>
        <item x="8443"/>
        <item x="3903"/>
        <item x="2706"/>
        <item x="315"/>
        <item x="5156"/>
        <item x="4705"/>
        <item x="8690"/>
        <item x="2735"/>
        <item x="1042"/>
        <item x="6846"/>
        <item x="6384"/>
        <item x="9033"/>
        <item x="65"/>
        <item x="3237"/>
        <item x="7680"/>
        <item x="8844"/>
        <item x="7332"/>
        <item x="3851"/>
        <item x="1293"/>
        <item x="4614"/>
        <item x="6166"/>
        <item x="7158"/>
        <item x="377"/>
        <item x="1712"/>
        <item x="3006"/>
        <item x="7042"/>
        <item x="422"/>
        <item x="5377"/>
        <item x="4306"/>
        <item x="2669"/>
        <item x="351"/>
        <item x="3335"/>
        <item x="7764"/>
        <item x="283"/>
        <item x="921"/>
        <item x="4666"/>
        <item x="508"/>
        <item x="2590"/>
        <item x="4239"/>
        <item x="8677"/>
        <item x="1751"/>
        <item x="3356"/>
        <item x="2676"/>
        <item x="4361"/>
        <item x="3124"/>
        <item x="9485"/>
        <item x="6964"/>
        <item x="9786"/>
        <item x="7301"/>
        <item x="6747"/>
        <item x="6192"/>
        <item x="4141"/>
        <item x="1298"/>
        <item x="68"/>
        <item x="1447"/>
        <item x="832"/>
        <item x="5273"/>
        <item x="8025"/>
        <item x="334"/>
        <item x="4469"/>
        <item x="2127"/>
        <item x="1172"/>
        <item x="5950"/>
        <item x="4907"/>
        <item x="4582"/>
        <item x="5900"/>
        <item x="8356"/>
        <item x="3514"/>
        <item x="7030"/>
        <item x="5105"/>
        <item x="4047"/>
        <item x="7686"/>
        <item x="6313"/>
        <item x="1458"/>
        <item x="136"/>
        <item x="6278"/>
        <item x="4598"/>
        <item x="2196"/>
        <item x="1379"/>
        <item x="8272"/>
        <item x="8119"/>
        <item x="1890"/>
        <item x="7025"/>
        <item x="5302"/>
        <item x="5713"/>
        <item x="8280"/>
        <item x="6003"/>
        <item x="2103"/>
        <item x="5188"/>
        <item x="3653"/>
        <item x="9560"/>
        <item x="1484"/>
        <item x="9114"/>
        <item x="2277"/>
        <item x="2617"/>
        <item x="8983"/>
        <item x="1878"/>
        <item x="3878"/>
        <item x="6230"/>
        <item x="5152"/>
        <item x="4415"/>
        <item x="6295"/>
        <item x="653"/>
        <item x="3254"/>
        <item x="2476"/>
        <item x="793"/>
        <item x="2755"/>
        <item x="2563"/>
        <item x="9701"/>
        <item x="4287"/>
        <item x="610"/>
        <item x="374"/>
        <item x="5492"/>
        <item x="5378"/>
        <item x="6280"/>
        <item x="6673"/>
        <item x="9794"/>
        <item x="1681"/>
        <item x="9008"/>
        <item x="7287"/>
        <item x="112"/>
        <item x="8952"/>
        <item x="5075"/>
        <item x="1325"/>
        <item x="8928"/>
        <item x="9319"/>
        <item x="5114"/>
        <item x="1653"/>
        <item x="2746"/>
        <item x="4436"/>
        <item x="3058"/>
        <item x="1703"/>
        <item x="965"/>
        <item x="2118"/>
        <item x="6301"/>
        <item x="5944"/>
        <item x="1860"/>
        <item x="8353"/>
        <item x="564"/>
        <item x="3020"/>
        <item x="6102"/>
        <item x="6089"/>
        <item x="1978"/>
        <item x="7285"/>
        <item x="3116"/>
        <item x="551"/>
        <item x="6012"/>
        <item x="1812"/>
        <item x="8323"/>
        <item x="2890"/>
        <item x="5240"/>
        <item x="3744"/>
        <item x="5919"/>
        <item x="5564"/>
        <item x="4326"/>
        <item x="7428"/>
        <item x="7485"/>
        <item x="2282"/>
        <item x="8268"/>
        <item x="7375"/>
        <item x="1732"/>
        <item x="3616"/>
        <item x="7507"/>
        <item x="539"/>
        <item x="6403"/>
        <item x="7579"/>
        <item x="1643"/>
        <item x="7580"/>
        <item x="2150"/>
        <item x="3290"/>
        <item x="4381"/>
        <item x="9680"/>
        <item x="1569"/>
        <item x="6648"/>
        <item x="9711"/>
        <item x="781"/>
        <item x="5746"/>
        <item x="695"/>
        <item x="800"/>
        <item x="6407"/>
        <item x="7958"/>
        <item x="3855"/>
        <item x="7708"/>
        <item x="4340"/>
        <item x="9143"/>
        <item x="5441"/>
        <item x="7391"/>
        <item x="1733"/>
        <item x="96"/>
        <item x="2359"/>
        <item x="9170"/>
        <item x="3287"/>
        <item x="1638"/>
        <item x="4778"/>
        <item x="2203"/>
        <item x="1927"/>
        <item x="8601"/>
        <item x="6356"/>
        <item x="790"/>
        <item x="6138"/>
        <item x="8890"/>
        <item x="9753"/>
        <item x="5030"/>
        <item x="6716"/>
        <item x="2256"/>
        <item x="2343"/>
        <item x="6700"/>
        <item x="8869"/>
        <item x="8128"/>
        <item x="8229"/>
        <item x="5189"/>
        <item x="420"/>
        <item x="3080"/>
        <item x="930"/>
        <item x="4454"/>
        <item x="5923"/>
        <item x="9662"/>
        <item x="4497"/>
        <item x="1460"/>
        <item x="2370"/>
        <item x="8040"/>
        <item x="1906"/>
        <item x="4681"/>
        <item x="2760"/>
        <item x="1229"/>
        <item x="7181"/>
        <item x="8824"/>
        <item x="1967"/>
        <item x="6817"/>
        <item x="7466"/>
        <item x="5628"/>
        <item x="1988"/>
        <item x="2666"/>
        <item x="7504"/>
        <item x="60"/>
        <item x="3273"/>
        <item x="7340"/>
        <item x="9709"/>
        <item x="9810"/>
        <item x="7602"/>
        <item x="7765"/>
        <item x="5307"/>
        <item x="1527"/>
        <item x="6807"/>
        <item x="8778"/>
        <item x="1317"/>
        <item x="4749"/>
        <item x="74"/>
        <item x="7773"/>
        <item x="4483"/>
        <item x="4194"/>
        <item x="1263"/>
        <item x="6897"/>
        <item x="6009"/>
        <item x="6600"/>
        <item x="717"/>
        <item x="1552"/>
        <item x="4199"/>
        <item x="8006"/>
        <item x="3215"/>
        <item x="9166"/>
        <item x="6496"/>
        <item x="6850"/>
        <item x="1772"/>
        <item x="951"/>
        <item x="723"/>
        <item x="9699"/>
        <item x="7827"/>
        <item x="7106"/>
        <item x="4914"/>
        <item x="4267"/>
        <item x="2599"/>
        <item x="4285"/>
        <item x="4741"/>
        <item x="9162"/>
        <item x="8518"/>
        <item x="4925"/>
        <item x="9697"/>
        <item x="9306"/>
        <item x="192"/>
        <item x="903"/>
        <item x="9391"/>
        <item x="6581"/>
        <item x="5716"/>
        <item x="6470"/>
        <item x="7691"/>
        <item x="8178"/>
        <item x="6848"/>
        <item x="4465"/>
        <item x="8302"/>
        <item x="1342"/>
        <item x="4981"/>
        <item x="6228"/>
        <item x="3455"/>
        <item x="1148"/>
        <item x="5691"/>
        <item x="2631"/>
        <item x="3954"/>
        <item x="477"/>
        <item x="300"/>
        <item x="4307"/>
        <item x="491"/>
        <item x="7286"/>
        <item x="5076"/>
        <item x="231"/>
        <item x="7688"/>
        <item x="3457"/>
        <item x="896"/>
        <item x="7578"/>
        <item x="9031"/>
        <item x="8055"/>
        <item x="5920"/>
        <item x="5803"/>
        <item x="9038"/>
        <item x="201"/>
        <item x="4870"/>
        <item x="8901"/>
        <item x="1259"/>
        <item x="6497"/>
        <item x="6738"/>
        <item x="7946"/>
        <item x="6040"/>
        <item x="1339"/>
        <item x="8228"/>
        <item x="946"/>
        <item x="4018"/>
        <item x="9773"/>
        <item x="9087"/>
        <item x="4261"/>
        <item x="8834"/>
        <item x="6538"/>
        <item x="575"/>
        <item x="2834"/>
        <item x="9393"/>
        <item x="7016"/>
        <item x="729"/>
        <item x="1939"/>
        <item x="1920"/>
        <item x="4932"/>
        <item x="6560"/>
        <item x="4252"/>
        <item x="1694"/>
        <item x="9226"/>
        <item x="3229"/>
        <item x="4000"/>
        <item x="3772"/>
        <item x="7712"/>
        <item x="5915"/>
        <item x="7343"/>
        <item x="5360"/>
        <item x="3103"/>
        <item x="6559"/>
        <item x="6000"/>
        <item x="6980"/>
        <item x="840"/>
        <item x="4738"/>
        <item x="2334"/>
        <item x="210"/>
        <item x="2382"/>
        <item x="7982"/>
        <item x="4358"/>
        <item x="7787"/>
        <item x="2206"/>
        <item x="7639"/>
        <item x="5231"/>
        <item x="4464"/>
        <item x="7084"/>
        <item x="2168"/>
        <item x="1947"/>
        <item x="1816"/>
        <item x="7266"/>
        <item x="4589"/>
        <item x="2070"/>
        <item x="3106"/>
        <item x="9686"/>
        <item x="63"/>
        <item x="9445"/>
        <item x="6203"/>
        <item x="8450"/>
        <item x="8378"/>
        <item x="6751"/>
        <item x="1383"/>
        <item x="423"/>
        <item x="7893"/>
        <item x="3399"/>
        <item x="1735"/>
        <item x="5690"/>
        <item x="1210"/>
        <item x="6678"/>
        <item x="8823"/>
        <item x="8805"/>
        <item x="500"/>
        <item x="8097"/>
        <item x="1101"/>
        <item x="6"/>
        <item x="8091"/>
        <item x="367"/>
        <item x="6398"/>
        <item x="408"/>
        <item x="4558"/>
        <item x="6167"/>
        <item x="3594"/>
        <item x="9577"/>
        <item x="3275"/>
        <item x="1134"/>
        <item x="7284"/>
        <item x="6002"/>
        <item x="2601"/>
        <item x="4836"/>
        <item x="5399"/>
        <item x="4065"/>
        <item x="20"/>
        <item x="675"/>
        <item x="8133"/>
        <item x="3797"/>
        <item x="8966"/>
        <item x="8832"/>
        <item x="1191"/>
        <item x="1746"/>
        <item x="3929"/>
        <item x="1208"/>
        <item x="5754"/>
        <item x="9224"/>
        <item x="1688"/>
        <item x="4192"/>
        <item x="1430"/>
        <item x="8392"/>
        <item x="2492"/>
        <item x="380"/>
        <item x="3052"/>
        <item x="2063"/>
        <item x="1633"/>
        <item x="9688"/>
        <item x="1409"/>
        <item x="4851"/>
        <item x="3393"/>
        <item x="864"/>
        <item x="2488"/>
        <item x="1912"/>
        <item x="123"/>
        <item x="2131"/>
        <item x="9537"/>
        <item x="8161"/>
        <item x="8968"/>
        <item x="5934"/>
        <item x="33"/>
        <item x="7461"/>
        <item x="4985"/>
        <item x="8020"/>
        <item x="7894"/>
        <item x="7702"/>
        <item x="8891"/>
        <item x="357"/>
        <item x="1090"/>
        <item x="3542"/>
        <item x="994"/>
        <item x="9460"/>
        <item x="8752"/>
        <item x="1316"/>
        <item x="4245"/>
        <item x="4263"/>
        <item x="7998"/>
        <item x="4723"/>
        <item x="8441"/>
        <item x="4213"/>
        <item x="8313"/>
        <item x="3969"/>
        <item x="3056"/>
        <item x="2379"/>
        <item x="6386"/>
        <item x="4800"/>
        <item x="4225"/>
        <item x="1639"/>
        <item x="8193"/>
        <item x="1132"/>
        <item x="8873"/>
        <item x="9378"/>
        <item x="2888"/>
        <item x="7384"/>
        <item x="13"/>
        <item x="6604"/>
        <item x="217"/>
        <item x="1683"/>
        <item x="6790"/>
        <item x="1791"/>
        <item x="4660"/>
        <item x="5580"/>
        <item x="7344"/>
        <item x="2900"/>
        <item x="1406"/>
        <item x="8551"/>
        <item x="8528"/>
        <item x="3730"/>
        <item x="1443"/>
        <item x="7769"/>
        <item x="8484"/>
        <item x="9543"/>
        <item x="2380"/>
        <item x="1841"/>
        <item x="1368"/>
        <item x="4424"/>
        <item x="1937"/>
        <item x="3992"/>
        <item x="7937"/>
        <item x="2129"/>
        <item x="8836"/>
        <item x="4511"/>
        <item x="7330"/>
        <item x="296"/>
        <item x="4100"/>
        <item x="7954"/>
        <item x="1510"/>
        <item x="6442"/>
        <item x="306"/>
        <item x="5452"/>
        <item x="8165"/>
        <item x="9106"/>
        <item x="5496"/>
        <item x="6456"/>
        <item x="5170"/>
        <item x="7911"/>
        <item x="2278"/>
        <item x="170"/>
        <item x="3527"/>
        <item x="3092"/>
        <item x="5178"/>
        <item x="5780"/>
        <item x="2537"/>
        <item x="5848"/>
        <item x="180"/>
        <item x="744"/>
        <item x="1718"/>
        <item x="7604"/>
        <item x="6379"/>
        <item x="5109"/>
        <item x="51"/>
        <item x="7573"/>
        <item x="7195"/>
        <item x="7820"/>
        <item x="6870"/>
        <item x="9454"/>
        <item x="8514"/>
        <item x="9736"/>
        <item x="9007"/>
        <item x="9811"/>
        <item x="5751"/>
        <item x="9518"/>
        <item x="9337"/>
        <item x="6200"/>
        <item x="519"/>
        <item x="3392"/>
        <item x="8177"/>
        <item x="5404"/>
        <item x="4232"/>
        <item x="400"/>
        <item x="324"/>
        <item x="6659"/>
        <item x="7379"/>
        <item x="3240"/>
        <item x="1922"/>
        <item x="6115"/>
        <item x="2588"/>
        <item x="8355"/>
        <item x="9148"/>
        <item x="3336"/>
        <item x="4298"/>
        <item x="2122"/>
        <item x="8948"/>
        <item x="2069"/>
        <item x="3866"/>
        <item x="7588"/>
        <item x="621"/>
        <item x="944"/>
        <item x="3950"/>
        <item x="6293"/>
        <item x="2953"/>
        <item x="5314"/>
        <item x="8944"/>
        <item x="4419"/>
        <item x="6916"/>
        <item x="6525"/>
        <item x="1867"/>
        <item x="4980"/>
        <item x="4736"/>
        <item x="1977"/>
        <item x="6096"/>
        <item x="8383"/>
        <item x="8318"/>
        <item x="552"/>
        <item x="1981"/>
        <item x="7000"/>
        <item x="6053"/>
        <item x="4576"/>
        <item x="7062"/>
        <item x="4257"/>
        <item x="1312"/>
        <item x="370"/>
        <item x="8415"/>
        <item x="2255"/>
        <item x="2999"/>
        <item x="4249"/>
        <item x="5985"/>
        <item x="4293"/>
        <item x="3220"/>
        <item x="329"/>
        <item x="4971"/>
        <item x="3849"/>
        <item x="8337"/>
        <item x="602"/>
        <item x="641"/>
        <item x="4181"/>
        <item x="7668"/>
        <item x="6023"/>
        <item x="8174"/>
        <item x="8083"/>
        <item x="8792"/>
        <item x="1380"/>
        <item x="2006"/>
        <item x="1748"/>
        <item x="7558"/>
        <item x="9451"/>
        <item x="3600"/>
        <item x="5635"/>
        <item x="1915"/>
        <item x="2561"/>
        <item x="9425"/>
        <item x="5872"/>
        <item x="3847"/>
        <item x="2365"/>
        <item x="8499"/>
        <item x="6843"/>
        <item x="2663"/>
        <item x="7502"/>
        <item x="4885"/>
        <item x="6810"/>
        <item x="4573"/>
        <item x="3808"/>
        <item x="8078"/>
        <item x="9615"/>
        <item x="4957"/>
        <item x="7163"/>
        <item x="1478"/>
        <item x="2595"/>
        <item x="5830"/>
        <item x="46"/>
        <item x="6864"/>
        <item x="6187"/>
        <item x="2608"/>
        <item x="624"/>
        <item x="3441"/>
        <item x="1054"/>
        <item x="9806"/>
        <item x="2285"/>
        <item x="8809"/>
        <item x="5553"/>
        <item x="6575"/>
        <item x="3120"/>
        <item x="2860"/>
        <item x="98"/>
        <item x="7889"/>
        <item x="2448"/>
        <item x="7806"/>
        <item x="2148"/>
        <item x="3126"/>
        <item x="7900"/>
        <item x="1426"/>
        <item x="8359"/>
        <item x="7094"/>
        <item x="26"/>
        <item x="9189"/>
        <item x="5685"/>
        <item x="1634"/>
        <item x="3099"/>
        <item x="288"/>
        <item x="4333"/>
        <item x="292"/>
        <item x="4487"/>
        <item x="9069"/>
        <item x="1005"/>
        <item x="5743"/>
        <item x="5826"/>
        <item x="1261"/>
        <item x="6543"/>
        <item x="3705"/>
        <item x="7629"/>
        <item x="3872"/>
        <item x="1350"/>
        <item x="1913"/>
        <item x="8094"/>
        <item x="1577"/>
        <item x="4106"/>
        <item x="2390"/>
        <item x="7649"/>
        <item x="6307"/>
        <item x="2159"/>
        <item x="525"/>
        <item x="7620"/>
        <item x="8072"/>
        <item x="9159"/>
        <item x="3030"/>
        <item x="5460"/>
        <item x="9669"/>
        <item x="3476"/>
        <item x="4031"/>
        <item x="6876"/>
        <item x="3824"/>
        <item x="5672"/>
        <item x="1870"/>
        <item x="1933"/>
        <item x="8667"/>
        <item x="6112"/>
        <item x="3999"/>
        <item x="8285"/>
        <item x="8086"/>
        <item x="5230"/>
        <item x="6478"/>
        <item x="2072"/>
        <item x="4844"/>
        <item x="5853"/>
        <item x="9756"/>
        <item x="3728"/>
        <item x="6492"/>
        <item x="5141"/>
        <item x="6740"/>
        <item x="6675"/>
        <item x="7694"/>
        <item x="454"/>
        <item x="9347"/>
        <item x="2554"/>
        <item x="2773"/>
        <item x="3634"/>
        <item x="2496"/>
        <item x="557"/>
        <item x="3456"/>
        <item x="7480"/>
        <item x="2985"/>
        <item x="6097"/>
        <item x="5824"/>
        <item x="9291"/>
        <item x="3891"/>
        <item x="3387"/>
        <item x="962"/>
        <item x="6323"/>
        <item x="7543"/>
        <item x="651"/>
        <item x="4054"/>
        <item x="1540"/>
        <item x="8967"/>
        <item x="8576"/>
        <item x="1400"/>
        <item x="9277"/>
        <item x="1902"/>
        <item x="4026"/>
        <item x="859"/>
        <item x="8140"/>
        <item x="8584"/>
        <item x="2859"/>
        <item x="8754"/>
        <item x="9651"/>
        <item x="4882"/>
        <item x="4407"/>
        <item x="890"/>
        <item x="6704"/>
        <item x="484"/>
        <item x="4372"/>
        <item x="5651"/>
        <item x="3711"/>
        <item x="8728"/>
        <item x="8275"/>
        <item x="9799"/>
        <item x="4402"/>
        <item x="1899"/>
        <item x="215"/>
        <item x="2018"/>
        <item x="5479"/>
        <item x="8571"/>
        <item x="6189"/>
        <item x="9754"/>
        <item x="2714"/>
        <item x="3880"/>
        <item x="2813"/>
        <item x="8540"/>
        <item x="7292"/>
        <item x="2090"/>
        <item x="1553"/>
        <item x="561"/>
        <item x="8556"/>
        <item x="5154"/>
        <item x="9310"/>
        <item x="6466"/>
        <item x="1331"/>
        <item x="4425"/>
        <item x="8112"/>
        <item x="1275"/>
        <item x="1445"/>
        <item x="316"/>
        <item x="8764"/>
        <item x="6082"/>
        <item x="6745"/>
        <item x="3675"/>
        <item x="3908"/>
        <item x="5353"/>
        <item x="5815"/>
        <item x="8957"/>
        <item x="666"/>
        <item x="5845"/>
        <item x="4876"/>
        <item x="6453"/>
        <item x="8052"/>
        <item x="1418"/>
        <item x="8189"/>
        <item x="7444"/>
        <item x="6644"/>
        <item x="2436"/>
        <item x="5636"/>
        <item x="1776"/>
        <item x="913"/>
        <item x="4295"/>
        <item x="7853"/>
        <item x="9755"/>
        <item x="7566"/>
        <item x="6825"/>
        <item x="7137"/>
        <item x="3862"/>
        <item x="5767"/>
        <item x="8574"/>
        <item x="7808"/>
        <item x="8931"/>
        <item x="3035"/>
        <item x="3625"/>
        <item x="5585"/>
        <item x="2620"/>
        <item x="5289"/>
        <item x="1303"/>
        <item x="8887"/>
        <item x="8616"/>
        <item x="5696"/>
        <item x="271"/>
        <item x="1518"/>
        <item x="6063"/>
        <item x="8686"/>
        <item x="2035"/>
        <item x="3084"/>
        <item x="605"/>
        <item x="2655"/>
        <item x="4119"/>
        <item x="3041"/>
        <item x="7015"/>
        <item x="8765"/>
        <item x="6602"/>
        <item x="4129"/>
        <item x="8711"/>
        <item x="8500"/>
        <item x="4375"/>
        <item x="9549"/>
        <item x="4077"/>
        <item x="1183"/>
        <item x="9641"/>
        <item x="1232"/>
        <item x="6069"/>
        <item x="540"/>
        <item x="3804"/>
        <item x="5771"/>
        <item x="7667"/>
        <item x="7402"/>
        <item x="9509"/>
        <item x="5774"/>
        <item x="5948"/>
        <item x="9612"/>
        <item x="6333"/>
        <item x="3722"/>
        <item x="2049"/>
        <item x="3266"/>
        <item x="1793"/>
        <item x="1731"/>
        <item x="2461"/>
        <item x="8740"/>
        <item x="814"/>
        <item x="5567"/>
        <item x="5983"/>
        <item x="6343"/>
        <item x="235"/>
        <item x="3606"/>
        <item x="8045"/>
        <item x="1157"/>
        <item x="5394"/>
        <item x="5118"/>
        <item x="2627"/>
        <item x="3733"/>
        <item x="8927"/>
        <item x="479"/>
        <item x="175"/>
        <item x="1288"/>
        <item x="9124"/>
        <item x="1716"/>
        <item x="1169"/>
        <item x="7807"/>
        <item x="3093"/>
        <item x="4389"/>
        <item x="7798"/>
        <item x="5503"/>
        <item x="7613"/>
        <item x="3963"/>
        <item x="6305"/>
        <item x="1089"/>
        <item x="2560"/>
        <item x="2180"/>
        <item x="7241"/>
        <item x="2639"/>
        <item x="9562"/>
        <item x="8661"/>
        <item x="6577"/>
        <item x="7690"/>
        <item x="6225"/>
        <item x="9036"/>
        <item x="7316"/>
        <item x="5990"/>
        <item x="1390"/>
        <item x="8555"/>
        <item x="8209"/>
        <item x="5290"/>
        <item x="4652"/>
        <item x="9322"/>
        <item x="7524"/>
        <item x="4150"/>
        <item x="4922"/>
        <item x="8389"/>
        <item x="4865"/>
        <item x="5610"/>
        <item x="3693"/>
        <item x="4973"/>
        <item x="4711"/>
        <item x="2197"/>
        <item x="8320"/>
        <item x="1084"/>
        <item x="2849"/>
        <item x="862"/>
        <item x="4512"/>
        <item x="3750"/>
        <item x="8896"/>
        <item x="7636"/>
        <item x="4130"/>
        <item x="5374"/>
        <item x="6914"/>
        <item x="6006"/>
        <item x="141"/>
        <item x="2295"/>
        <item x="4453"/>
        <item x="9730"/>
        <item x="6052"/>
        <item x="8063"/>
        <item x="722"/>
        <item x="1682"/>
        <item x="4813"/>
        <item x="6153"/>
        <item x="1404"/>
        <item x="9360"/>
        <item x="2162"/>
        <item x="3556"/>
        <item x="7393"/>
        <item x="3239"/>
        <item x="7577"/>
        <item x="4280"/>
        <item x="8519"/>
        <item x="2132"/>
        <item x="4920"/>
        <item x="5664"/>
        <item x="1969"/>
        <item x="1489"/>
        <item x="8179"/>
        <item x="5836"/>
        <item x="4493"/>
        <item x="99"/>
        <item x="5761"/>
        <item x="1113"/>
        <item x="1321"/>
        <item x="872"/>
        <item x="2292"/>
        <item x="1691"/>
        <item x="2324"/>
        <item x="7469"/>
        <item x="2109"/>
        <item x="6646"/>
        <item x="5536"/>
        <item x="165"/>
        <item x="9731"/>
        <item x="4664"/>
        <item x="9610"/>
        <item x="4254"/>
        <item x="1774"/>
        <item x="6871"/>
        <item x="2871"/>
        <item x="4624"/>
        <item x="4680"/>
        <item x="3419"/>
        <item x="3131"/>
        <item x="6573"/>
        <item x="7590"/>
        <item x="6856"/>
        <item x="4203"/>
        <item x="4188"/>
        <item x="6931"/>
        <item x="1063"/>
        <item x="1758"/>
        <item x="4156"/>
        <item x="1652"/>
        <item x="9183"/>
        <item x="6142"/>
        <item x="5485"/>
        <item x="4583"/>
        <item x="9691"/>
        <item x="2310"/>
        <item x="2597"/>
        <item x="2274"/>
        <item x="8437"/>
        <item x="5630"/>
        <item x="1901"/>
        <item x="1142"/>
        <item x="515"/>
        <item x="4655"/>
        <item x="183"/>
        <item x="9355"/>
        <item x="5433"/>
        <item x="1455"/>
        <item x="4037"/>
        <item x="4349"/>
        <item x="5279"/>
        <item x="2480"/>
        <item x="8064"/>
        <item x="6428"/>
        <item x="9020"/>
        <item x="792"/>
        <item x="3012"/>
        <item x="867"/>
        <item x="3715"/>
        <item x="3799"/>
        <item x="6705"/>
        <item x="6773"/>
        <item x="9061"/>
        <item x="553"/>
        <item x="5078"/>
        <item x="4215"/>
        <item x="3830"/>
        <item x="2572"/>
        <item x="6845"/>
        <item x="1190"/>
        <item x="9122"/>
        <item x="906"/>
        <item x="4278"/>
        <item x="5008"/>
        <item x="3620"/>
        <item x="3917"/>
        <item x="1413"/>
        <item x="3494"/>
        <item x="5350"/>
        <item x="2905"/>
        <item x="2372"/>
        <item x="2812"/>
        <item x="8271"/>
        <item x="4804"/>
        <item x="4346"/>
        <item x="4634"/>
        <item x="8416"/>
        <item x="7164"/>
        <item x="9093"/>
        <item x="6036"/>
        <item x="1463"/>
        <item x="5278"/>
        <item x="3195"/>
        <item x="5250"/>
        <item x="6935"/>
        <item x="4444"/>
        <item x="7606"/>
        <item x="6146"/>
        <item x="2642"/>
        <item x="5786"/>
        <item x="8713"/>
        <item x="2374"/>
        <item x="4091"/>
        <item x="4700"/>
        <item x="2787"/>
        <item x="2573"/>
        <item x="3721"/>
        <item x="2473"/>
        <item x="4944"/>
        <item x="7622"/>
        <item x="4765"/>
        <item x="548"/>
        <item x="6859"/>
        <item x="905"/>
        <item x="7356"/>
        <item x="4684"/>
        <item x="104"/>
        <item x="3112"/>
        <item x="2866"/>
        <item x="5396"/>
        <item x="4832"/>
        <item x="7296"/>
        <item x="3926"/>
        <item x="3912"/>
        <item x="514"/>
        <item x="1875"/>
        <item x="4683"/>
        <item x="5854"/>
        <item x="3676"/>
        <item x="218"/>
        <item x="7892"/>
        <item x="5966"/>
        <item x="6774"/>
        <item x="5299"/>
        <item x="4955"/>
        <item x="2670"/>
        <item x="2973"/>
        <item x="2430"/>
        <item x="3403"/>
        <item x="188"/>
        <item x="8188"/>
        <item x="4324"/>
        <item x="6872"/>
        <item x="7478"/>
        <item x="54"/>
        <item x="4076"/>
        <item x="5057"/>
        <item x="9022"/>
        <item x="3313"/>
        <item x="1515"/>
        <item x="169"/>
        <item x="4401"/>
        <item x="2821"/>
        <item x="5321"/>
        <item x="5308"/>
        <item x="3083"/>
        <item x="2301"/>
        <item x="4526"/>
        <item x="6938"/>
        <item x="7044"/>
        <item x="2505"/>
        <item x="6448"/>
        <item x="5486"/>
        <item x="9499"/>
        <item x="5467"/>
        <item x="7327"/>
        <item x="8296"/>
        <item x="159"/>
        <item x="7663"/>
        <item x="7546"/>
        <item x="6399"/>
        <item x="8871"/>
        <item x="4494"/>
        <item x="2281"/>
        <item x="119"/>
        <item x="7012"/>
        <item x="6723"/>
        <item x="6766"/>
        <item x="6664"/>
        <item x="694"/>
        <item x="4782"/>
        <item x="1720"/>
        <item x="3552"/>
        <item x="4893"/>
        <item x="3609"/>
        <item x="2307"/>
        <item x="1934"/>
        <item x="5922"/>
        <item x="7295"/>
        <item x="9373"/>
        <item x="8213"/>
        <item x="4429"/>
        <item x="1154"/>
        <item x="5634"/>
        <item x="3915"/>
        <item x="1821"/>
        <item x="3363"/>
        <item x="4235"/>
        <item x="1645"/>
        <item x="8637"/>
        <item x="4397"/>
        <item x="2824"/>
        <item x="7099"/>
        <item x="3817"/>
        <item x="7726"/>
        <item x="3613"/>
        <item x="3762"/>
        <item x="580"/>
        <item x="6820"/>
        <item x="3641"/>
        <item x="7637"/>
        <item x="2242"/>
        <item x="3277"/>
        <item x="4182"/>
        <item x="5466"/>
        <item x="2509"/>
        <item x="3589"/>
        <item x="7430"/>
        <item x="8099"/>
        <item x="4316"/>
        <item x="8841"/>
        <item x="6041"/>
        <item x="2809"/>
        <item x="6829"/>
        <item x="9374"/>
        <item x="6654"/>
        <item x="8566"/>
        <item x="5855"/>
        <item x="9064"/>
        <item x="5412"/>
        <item x="8191"/>
        <item x="1929"/>
        <item x="8303"/>
        <item x="4082"/>
        <item x="5762"/>
        <item x="9724"/>
        <item x="5781"/>
        <item x="4575"/>
        <item x="2348"/>
        <item x="2396"/>
        <item x="2187"/>
        <item x="4433"/>
        <item x="7547"/>
        <item x="4284"/>
        <item x="3359"/>
        <item x="2042"/>
        <item x="6759"/>
        <item x="1267"/>
        <item x="8529"/>
        <item x="4935"/>
        <item x="818"/>
        <item x="1617"/>
        <item x="5348"/>
        <item x="2757"/>
        <item x="2081"/>
        <item x="1279"/>
        <item x="1522"/>
        <item x="5449"/>
        <item x="1536"/>
        <item x="9145"/>
        <item x="5085"/>
        <item x="2869"/>
        <item x="9305"/>
        <item x="3640"/>
        <item x="9554"/>
        <item x="6873"/>
        <item x="5095"/>
        <item x="4136"/>
        <item x="1557"/>
        <item x="6152"/>
        <item x="9376"/>
        <item x="4903"/>
        <item x="997"/>
        <item x="2329"/>
        <item x="6486"/>
        <item x="5570"/>
        <item x="5858"/>
        <item x="8251"/>
        <item x="4432"/>
        <item x="1724"/>
        <item x="5710"/>
        <item x="8742"/>
        <item x="2843"/>
        <item x="3347"/>
        <item x="3149"/>
        <item x="6123"/>
        <item x="2586"/>
        <item x="8597"/>
        <item x="15"/>
        <item x="9422"/>
        <item x="667"/>
        <item x="8100"/>
        <item x="4332"/>
        <item x="3039"/>
        <item x="988"/>
        <item x="4048"/>
        <item x="4993"/>
        <item x="5742"/>
        <item x="2414"/>
        <item x="7915"/>
        <item x="647"/>
        <item x="6491"/>
        <item x="2219"/>
        <item x="9039"/>
        <item x="8929"/>
        <item x="6507"/>
        <item x="8858"/>
        <item x="3053"/>
        <item x="4366"/>
        <item x="8008"/>
        <item x="6139"/>
        <item x="4391"/>
        <item x="3074"/>
        <item x="857"/>
        <item x="9611"/>
        <item x="8037"/>
        <item x="6779"/>
        <item x="8109"/>
        <item x="1245"/>
        <item x="7372"/>
        <item x="8577"/>
        <item x="4471"/>
        <item x="1156"/>
        <item x="681"/>
        <item x="8137"/>
        <item x="7096"/>
        <item x="1671"/>
        <item x="5046"/>
        <item x="7144"/>
        <item x="3397"/>
        <item x="9336"/>
        <item x="7865"/>
        <item x="3438"/>
        <item x="2665"/>
        <item x="8482"/>
        <item x="6923"/>
        <item x="9302"/>
        <item x="3584"/>
        <item x="7146"/>
        <item x="1709"/>
        <item x="2816"/>
        <item x="3113"/>
        <item x="6835"/>
        <item x="3702"/>
        <item x="4384"/>
        <item x="599"/>
        <item x="745"/>
        <item x="5718"/>
        <item x="9602"/>
        <item x="2882"/>
        <item x="5292"/>
        <item x="4659"/>
        <item x="4516"/>
        <item x="5772"/>
        <item x="8727"/>
        <item x="2848"/>
        <item x="4983"/>
        <item x="693"/>
        <item x="2286"/>
        <item x="5813"/>
        <item x="5887"/>
        <item x="1094"/>
        <item x="6973"/>
        <item x="625"/>
        <item x="3191"/>
        <item x="5878"/>
        <item x="6558"/>
        <item x="3145"/>
        <item x="107"/>
        <item x="5344"/>
        <item x="226"/>
        <item x="196"/>
        <item x="284"/>
        <item x="2800"/>
        <item x="6467"/>
        <item x="5215"/>
        <item x="5591"/>
        <item x="2036"/>
        <item x="6690"/>
        <item x="7966"/>
        <item x="8741"/>
        <item x="2491"/>
        <item x="6170"/>
        <item x="991"/>
        <item x="7906"/>
        <item x="9236"/>
        <item x="8506"/>
        <item x="7432"/>
        <item x="6594"/>
        <item x="813"/>
        <item x="4272"/>
        <item x="1204"/>
        <item x="1419"/>
        <item x="7737"/>
        <item x="6316"/>
        <item x="5643"/>
        <item x="3662"/>
        <item x="2152"/>
        <item x="7979"/>
        <item x="4972"/>
        <item x="4682"/>
        <item x="7360"/>
        <item x="6680"/>
        <item x="1277"/>
        <item x="4492"/>
        <item x="6974"/>
        <item x="5389"/>
        <item x="5896"/>
        <item x="8877"/>
        <item x="612"/>
        <item x="7302"/>
        <item x="7029"/>
        <item x="5532"/>
        <item x="2315"/>
        <item x="4729"/>
        <item x="4421"/>
        <item x="9283"/>
        <item x="937"/>
        <item x="5680"/>
        <item x="1916"/>
        <item x="8274"/>
        <item x="1282"/>
        <item x="6695"/>
        <item x="516"/>
        <item x="5641"/>
        <item x="7487"/>
        <item x="5244"/>
        <item x="5113"/>
        <item x="3212"/>
        <item x="8143"/>
        <item x="3673"/>
        <item x="9231"/>
        <item x="6834"/>
        <item x="1623"/>
        <item x="2880"/>
        <item x="8558"/>
        <item x="7207"/>
        <item x="5602"/>
        <item x="9568"/>
        <item x="1581"/>
        <item x="5832"/>
        <item x="789"/>
        <item x="506"/>
        <item x="2464"/>
        <item x="1675"/>
        <item x="9784"/>
        <item x="2291"/>
        <item x="750"/>
        <item x="7243"/>
        <item x="9208"/>
        <item x="1602"/>
        <item x="8399"/>
        <item x="2433"/>
        <item x="2141"/>
        <item x="9574"/>
        <item x="5487"/>
        <item x="9321"/>
        <item x="6762"/>
        <item x="8691"/>
        <item x="8939"/>
        <item x="7317"/>
        <item x="2612"/>
        <item x="3932"/>
        <item x="1143"/>
        <item x="2538"/>
        <item x="3567"/>
        <item x="8465"/>
        <item x="7172"/>
        <item x="5187"/>
        <item x="2394"/>
        <item x="3357"/>
        <item x="9495"/>
        <item x="23"/>
        <item x="6536"/>
        <item x="291"/>
        <item x="6159"/>
        <item x="4895"/>
        <item x="4547"/>
        <item x="7270"/>
        <item x="1031"/>
        <item x="3741"/>
        <item x="5051"/>
        <item x="7650"/>
        <item x="4210"/>
        <item x="8240"/>
        <item x="3326"/>
        <item x="869"/>
        <item x="2811"/>
        <item x="7907"/>
        <item x="841"/>
        <item x="5006"/>
        <item x="5339"/>
        <item x="2776"/>
        <item x="7574"/>
        <item x="2528"/>
        <item x="200"/>
        <item x="8175"/>
        <item x="301"/>
        <item x="3619"/>
        <item x="1636"/>
        <item x="589"/>
        <item x="4435"/>
        <item x="3125"/>
        <item x="8634"/>
        <item x="9044"/>
        <item x="6617"/>
        <item x="2023"/>
        <item x="3551"/>
        <item x="6669"/>
        <item x="5866"/>
        <item x="275"/>
        <item x="6524"/>
        <item x="499"/>
        <item x="2550"/>
        <item x="9259"/>
        <item x="130"/>
        <item x="5554"/>
        <item x="4396"/>
        <item x="5488"/>
        <item x="973"/>
        <item x="4157"/>
        <item x="6622"/>
        <item x="3898"/>
        <item x="8377"/>
        <item x="8259"/>
        <item x="1372"/>
        <item x="9716"/>
        <item x="6984"/>
        <item x="9596"/>
        <item x="1649"/>
        <item x="6634"/>
        <item x="9520"/>
        <item x="7882"/>
        <item x="4095"/>
        <item x="5639"/>
        <item x="4968"/>
        <item x="2546"/>
        <item x="7876"/>
        <item x="4013"/>
        <item x="1711"/>
        <item x="8707"/>
        <item x="7278"/>
        <item x="6433"/>
        <item x="1532"/>
        <item x="2983"/>
        <item x="6529"/>
        <item x="2553"/>
        <item x="1241"/>
        <item x="9432"/>
        <item x="5086"/>
        <item x="2819"/>
        <item x="1100"/>
        <item x="5003"/>
        <item x="144"/>
        <item x="7408"/>
        <item x="272"/>
        <item x="9510"/>
        <item x="2989"/>
        <item x="1669"/>
        <item x="7464"/>
        <item x="3098"/>
        <item x="2165"/>
        <item x="432"/>
        <item x="9207"/>
        <item x="191"/>
        <item x="702"/>
        <item x="7757"/>
        <item x="4229"/>
        <item x="2010"/>
        <item x="6132"/>
        <item x="3342"/>
        <item x="9204"/>
        <item x="1940"/>
        <item x="1203"/>
        <item x="1476"/>
        <item x="331"/>
        <item x="3482"/>
        <item x="4916"/>
        <item x="1146"/>
        <item x="603"/>
        <item x="2523"/>
        <item x="1412"/>
        <item x="3515"/>
        <item x="4414"/>
        <item x="6987"/>
        <item x="6909"/>
        <item x="538"/>
        <item x="7855"/>
        <item x="7019"/>
        <item x="9308"/>
        <item x="4336"/>
        <item x="9223"/>
        <item x="1381"/>
        <item x="732"/>
        <item x="6512"/>
        <item x="2579"/>
        <item x="6523"/>
        <item x="924"/>
        <item x="5933"/>
        <item x="6317"/>
        <item x="2384"/>
        <item x="8502"/>
        <item x="40"/>
        <item x="2123"/>
        <item x="4002"/>
        <item x="7571"/>
        <item x="7990"/>
        <item x="5598"/>
        <item x="5706"/>
        <item x="2236"/>
        <item x="6394"/>
        <item x="5519"/>
        <item x="1730"/>
        <item x="3483"/>
        <item x="520"/>
        <item x="353"/>
        <item x="2977"/>
        <item x="2842"/>
        <item x="5827"/>
        <item x="8473"/>
        <item x="6606"/>
        <item x="6284"/>
        <item x="1572"/>
        <item x="253"/>
        <item x="908"/>
        <item x="3272"/>
        <item x="8710"/>
        <item x="8340"/>
        <item x="9384"/>
        <item x="6464"/>
        <item x="4521"/>
        <item x="2903"/>
        <item x="2575"/>
        <item x="6708"/>
        <item x="2833"/>
        <item x="3793"/>
        <item x="795"/>
        <item x="2117"/>
        <item x="6851"/>
        <item x="7274"/>
        <item x="2651"/>
        <item x="1546"/>
        <item x="9532"/>
        <item x="6691"/>
        <item x="9309"/>
        <item x="6797"/>
        <item x="9776"/>
        <item x="7171"/>
        <item x="7336"/>
        <item x="1971"/>
        <item x="1757"/>
        <item x="3214"/>
        <item x="7213"/>
        <item x="3417"/>
        <item x="8561"/>
        <item x="4331"/>
        <item x="8407"/>
        <item x="5073"/>
        <item x="658"/>
        <item x="2459"/>
        <item x="6544"/>
        <item x="9493"/>
        <item x="6686"/>
        <item x="2434"/>
        <item x="6981"/>
        <item x="2014"/>
        <item x="4259"/>
        <item x="4028"/>
        <item x="2341"/>
        <item x="5954"/>
        <item x="371"/>
        <item x="368"/>
        <item x="7276"/>
        <item x="7922"/>
        <item x="3484"/>
        <item x="2644"/>
        <item x="3263"/>
        <item x="8930"/>
        <item x="9129"/>
        <item x="7962"/>
        <item x="3428"/>
        <item x="8185"/>
        <item x="2447"/>
        <item x="3238"/>
        <item x="5409"/>
        <item x="8187"/>
        <item x="3076"/>
        <item x="3390"/>
        <item x="542"/>
        <item x="8607"/>
        <item x="4658"/>
        <item x="4637"/>
        <item x="7696"/>
        <item x="5102"/>
        <item x="9679"/>
        <item x="9055"/>
        <item x="819"/>
        <item x="4854"/>
        <item x="1140"/>
        <item x="5203"/>
        <item x="7434"/>
        <item x="7225"/>
        <item x="2712"/>
        <item x="741"/>
        <item x="4751"/>
        <item x="5856"/>
        <item x="1025"/>
        <item x="2889"/>
        <item x="7254"/>
        <item x="1248"/>
        <item x="2814"/>
        <item x="701"/>
        <item x="6185"/>
        <item x="9598"/>
        <item x="5879"/>
        <item x="838"/>
        <item x="1782"/>
        <item x="8530"/>
        <item x="8291"/>
        <item x="2084"/>
        <item x="6532"/>
        <item x="1348"/>
        <item x="4122"/>
        <item x="2362"/>
        <item x="8027"/>
        <item x="9352"/>
        <item x="8725"/>
        <item x="5439"/>
        <item x="2156"/>
        <item x="3129"/>
        <item x="3488"/>
        <item x="8643"/>
        <item x="9301"/>
        <item x="7045"/>
        <item x="1614"/>
        <item x="3431"/>
        <item x="4695"/>
        <item x="5229"/>
        <item x="6940"/>
        <item x="3805"/>
        <item x="5661"/>
        <item x="358"/>
        <item x="3533"/>
        <item x="5202"/>
        <item x="8233"/>
        <item x="4734"/>
        <item x="2964"/>
        <item x="8096"/>
        <item x="4756"/>
        <item x="7739"/>
        <item x="6372"/>
        <item x="2100"/>
        <item x="8814"/>
        <item x="8804"/>
        <item x="1959"/>
        <item x="5258"/>
        <item x="9541"/>
        <item x="1184"/>
        <item x="84"/>
        <item x="8367"/>
        <item x="3535"/>
        <item x="2176"/>
        <item x="8903"/>
        <item x="5224"/>
        <item x="4406"/>
        <item x="7380"/>
        <item x="8759"/>
        <item x="2138"/>
        <item x="5541"/>
        <item x="28"/>
        <item x="2674"/>
        <item x="9146"/>
        <item x="6800"/>
        <item x="7059"/>
        <item x="5476"/>
        <item x="8249"/>
        <item x="9018"/>
        <item x="3774"/>
        <item x="211"/>
        <item x="9535"/>
        <item x="6066"/>
        <item x="111"/>
        <item x="8940"/>
        <item x="106"/>
        <item x="4072"/>
        <item x="4906"/>
        <item x="139"/>
        <item x="7242"/>
        <item x="3130"/>
        <item x="6739"/>
        <item x="3065"/>
        <item x="9628"/>
        <item x="2130"/>
        <item x="2128"/>
        <item x="1313"/>
        <item x="5349"/>
        <item x="1124"/>
        <item x="9640"/>
        <item x="7928"/>
        <item x="5936"/>
        <item x="1"/>
        <item x="285"/>
        <item x="7575"/>
        <item x="8287"/>
        <item x="1120"/>
        <item x="5932"/>
        <item x="4568"/>
        <item x="9118"/>
        <item x="6211"/>
        <item x="2475"/>
        <item x="6401"/>
        <item x="4504"/>
        <item x="9228"/>
        <item x="7196"/>
        <item x="7057"/>
        <item x="9642"/>
        <item x="6495"/>
        <item x="3658"/>
        <item x="3192"/>
        <item x="7399"/>
        <item x="1551"/>
        <item x="3555"/>
        <item x="6460"/>
        <item x="19"/>
        <item x="9028"/>
        <item x="4707"/>
        <item x="1676"/>
        <item x="3014"/>
        <item x="2607"/>
        <item x="9531"/>
        <item x="849"/>
        <item x="5221"/>
        <item x="9362"/>
        <item x="6443"/>
        <item x="1921"/>
        <item x="8886"/>
        <item x="3820"/>
        <item x="228"/>
        <item x="7470"/>
        <item x="2275"/>
        <item x="8704"/>
        <item x="1792"/>
        <item x="102"/>
        <item x="8507"/>
        <item x="7717"/>
        <item x="654"/>
        <item x="2873"/>
        <item x="1226"/>
        <item x="9666"/>
        <item x="7644"/>
        <item x="4271"/>
        <item x="4310"/>
        <item x="7967"/>
        <item x="3888"/>
        <item x="8224"/>
        <item x="7840"/>
        <item x="9542"/>
        <item x="9198"/>
        <item x="5556"/>
        <item x="762"/>
        <item x="7684"/>
        <item x="2012"/>
        <item x="801"/>
        <item x="4586"/>
        <item x="2671"/>
        <item x="1062"/>
        <item x="2940"/>
        <item x="9382"/>
        <item x="3688"/>
        <item x="9719"/>
        <item x="7269"/>
        <item x="6330"/>
        <item x="6007"/>
        <item x="2952"/>
        <item x="9585"/>
        <item x="6418"/>
        <item x="264"/>
        <item x="1037"/>
        <item x="6509"/>
        <item x="1938"/>
        <item x="950"/>
        <item x="3935"/>
        <item x="7953"/>
        <item x="7628"/>
        <item x="8494"/>
        <item x="6784"/>
        <item x="8795"/>
        <item x="4879"/>
        <item x="428"/>
        <item x="8894"/>
        <item x="9345"/>
        <item x="7568"/>
        <item x="2774"/>
        <item x="749"/>
        <item x="3694"/>
        <item x="4803"/>
        <item x="6582"/>
        <item x="7804"/>
        <item x="6251"/>
        <item x="7271"/>
        <item x="214"/>
        <item x="5336"/>
        <item x="1587"/>
        <item x="6202"/>
        <item x="8697"/>
        <item x="9387"/>
        <item x="6039"/>
        <item x="6625"/>
        <item x="6252"/>
        <item x="7441"/>
        <item x="5515"/>
        <item x="5146"/>
        <item x="6991"/>
        <item x="3840"/>
        <item x="6213"/>
        <item x="7232"/>
        <item x="3753"/>
        <item x="3531"/>
        <item x="6462"/>
        <item x="8374"/>
        <item x="8485"/>
        <item x="335"/>
        <item x="4227"/>
        <item x="1435"/>
        <item x="2868"/>
        <item x="2064"/>
        <item x="7124"/>
        <item x="8870"/>
        <item x="9635"/>
        <item x="4975"/>
        <item x="7792"/>
        <item x="2796"/>
        <item x="3132"/>
        <item x="8585"/>
        <item x="3087"/>
        <item x="441"/>
        <item x="8255"/>
        <item x="4599"/>
        <item x="7683"/>
        <item x="3310"/>
        <item x="8767"/>
        <item x="7895"/>
        <item x="2836"/>
        <item x="2263"/>
        <item x="660"/>
        <item x="5440"/>
        <item x="4746"/>
        <item x="7435"/>
        <item x="992"/>
        <item x="6758"/>
        <item x="5020"/>
        <item x="8003"/>
        <item x="1150"/>
        <item x="2342"/>
        <item x="3960"/>
        <item x="7631"/>
        <item x="6037"/>
        <item x="5677"/>
        <item x="2190"/>
        <item x="7308"/>
        <item x="281"/>
        <item x="2040"/>
        <item x="143"/>
        <item x="41"/>
        <item x="5844"/>
        <item x="2098"/>
        <item x="6592"/>
        <item x="4437"/>
        <item x="6429"/>
        <item x="9366"/>
        <item x="5320"/>
        <item x="746"/>
        <item x="3024"/>
        <item x="5611"/>
        <item x="9675"/>
        <item x="3833"/>
        <item x="2840"/>
        <item x="1670"/>
        <item x="3601"/>
        <item x="8205"/>
        <item x="2154"/>
        <item x="7751"/>
        <item x="6361"/>
        <item x="5174"/>
        <item x="2376"/>
        <item x="9627"/>
        <item x="7995"/>
        <item x="6776"/>
        <item x="7941"/>
        <item x="8924"/>
        <item x="8598"/>
        <item x="3189"/>
        <item x="6447"/>
        <item x="6199"/>
        <item x="9026"/>
        <item x="9703"/>
        <item x="2398"/>
        <item x="8180"/>
        <item x="6038"/>
        <item x="8719"/>
        <item x="7856"/>
        <item x="6218"/>
        <item x="2698"/>
        <item x="4286"/>
        <item x="3759"/>
        <item x="3925"/>
        <item x="1249"/>
        <item x="1925"/>
        <item x="5759"/>
        <item x="4530"/>
        <item x="7427"/>
        <item x="5443"/>
        <item x="1228"/>
        <item x="81"/>
        <item x="2254"/>
        <item x="7208"/>
        <item x="2571"/>
        <item x="2508"/>
        <item x="4562"/>
        <item x="4"/>
        <item x="6244"/>
        <item x="1363"/>
        <item x="2215"/>
        <item x="1853"/>
        <item x="786"/>
        <item x="8938"/>
        <item x="2345"/>
        <item x="4063"/>
        <item x="9254"/>
        <item x="3193"/>
        <item x="2211"/>
        <item x="2083"/>
        <item x="763"/>
        <item x="8225"/>
        <item x="7153"/>
        <item x="6105"/>
        <item x="9216"/>
        <item x="4262"/>
        <item x="6073"/>
        <item x="2172"/>
        <item x="5142"/>
        <item x="1537"/>
        <item x="3292"/>
        <item x="6687"/>
        <item x="5323"/>
        <item x="7553"/>
        <item x="6161"/>
        <item x="110"/>
        <item x="2855"/>
        <item x="2640"/>
        <item x="2701"/>
        <item x="7875"/>
        <item x="3260"/>
        <item x="9202"/>
        <item x="6048"/>
        <item x="1318"/>
        <item x="8970"/>
        <item x="2407"/>
        <item x="8433"/>
        <item x="5362"/>
        <item x="611"/>
        <item x="4374"/>
        <item x="1833"/>
        <item x="310"/>
        <item x="5676"/>
        <item x="7521"/>
        <item x="9196"/>
        <item x="9565"/>
        <item x="8196"/>
        <item x="337"/>
        <item x="2486"/>
        <item x="4176"/>
        <item x="6574"/>
        <item x="1358"/>
        <item x="1131"/>
        <item x="9341"/>
        <item x="8882"/>
        <item x="3627"/>
        <item x="3245"/>
        <item x="443"/>
        <item x="1846"/>
        <item x="2825"/>
        <item x="894"/>
        <item x="6756"/>
        <item x="2119"/>
        <item x="3001"/>
        <item x="6579"/>
        <item x="5810"/>
        <item x="4135"/>
        <item x="7252"/>
        <item x="3879"/>
        <item x="2969"/>
        <item x="4353"/>
        <item x="6921"/>
        <item x="6290"/>
        <item x="2552"/>
        <item x="6642"/>
        <item x="7050"/>
        <item x="3281"/>
        <item x="3691"/>
        <item x="3687"/>
        <item x="7226"/>
        <item x="2707"/>
        <item x="8831"/>
        <item x="9005"/>
        <item x="6583"/>
        <item x="6150"/>
        <item x="108"/>
        <item x="9461"/>
        <item x="4270"/>
        <item x="2326"/>
        <item x="8469"/>
        <item x="2683"/>
        <item x="2415"/>
        <item x="8808"/>
        <item x="6542"/>
        <item x="5136"/>
        <item x="2057"/>
        <item x="4365"/>
        <item x="7382"/>
        <item x="7220"/>
        <item x="4142"/>
        <item x="1081"/>
        <item x="3150"/>
        <item x="5701"/>
        <item x="5547"/>
        <item x="5670"/>
        <item x="3034"/>
        <item x="5029"/>
        <item x="3089"/>
        <item x="958"/>
        <item x="8235"/>
        <item x="7322"/>
        <item x="8810"/>
        <item x="502"/>
        <item x="4982"/>
        <item x="5587"/>
        <item x="7095"/>
        <item x="7197"/>
        <item x="204"/>
        <item x="5574"/>
        <item x="4852"/>
        <item x="2876"/>
        <item x="6287"/>
        <item x="5165"/>
        <item x="8456"/>
        <item x="4050"/>
        <item x="7548"/>
        <item x="320"/>
        <item x="7763"/>
        <item x="4228"/>
        <item x="4941"/>
        <item x="158"/>
        <item x="50"/>
        <item x="7061"/>
        <item x="714"/>
        <item x="7987"/>
        <item x="294"/>
        <item x="5947"/>
        <item x="6426"/>
        <item x="4850"/>
        <item x="132"/>
        <item x="2299"/>
        <item x="8702"/>
        <item x="3661"/>
        <item x="3854"/>
        <item x="8243"/>
        <item x="1000"/>
        <item x="7910"/>
        <item x="1122"/>
        <item x="4355"/>
        <item x="9774"/>
        <item x="8589"/>
        <item x="7139"/>
        <item x="8411"/>
        <item x="3199"/>
        <item x="7373"/>
        <item x="6480"/>
        <item x="190"/>
        <item x="405"/>
        <item x="1837"/>
        <item x="4121"/>
        <item x="393"/>
        <item x="9017"/>
        <item x="2664"/>
        <item x="8552"/>
        <item x="5088"/>
        <item x="9449"/>
        <item x="880"/>
        <item x="3422"/>
        <item x="6860"/>
        <item x="5941"/>
        <item x="9767"/>
        <item x="6049"/>
        <item x="2910"/>
        <item x="8169"/>
        <item x="2759"/>
        <item x="9791"/>
        <item x="3994"/>
        <item x="3579"/>
        <item x="8594"/>
        <item x="9098"/>
        <item x="7311"/>
        <item x="6986"/>
        <item x="4612"/>
        <item x="569"/>
        <item x="6481"/>
        <item x="1021"/>
        <item x="2313"/>
        <item x="6609"/>
        <item x="6145"/>
        <item x="4976"/>
        <item x="7869"/>
        <item x="1401"/>
        <item x="8815"/>
        <item x="6855"/>
        <item x="444"/>
        <item x="5184"/>
        <item x="7217"/>
        <item x="7406"/>
        <item x="5640"/>
        <item x="4079"/>
        <item x="4046"/>
        <item x="5255"/>
        <item x="3163"/>
        <item x="6722"/>
        <item x="1216"/>
        <item x="2968"/>
        <item x="3204"/>
        <item x="3228"/>
        <item x="7282"/>
        <item x="5172"/>
        <item x="1559"/>
        <item x="608"/>
        <item x="7975"/>
        <item x="8472"/>
        <item x="6948"/>
        <item x="2543"/>
        <item x="1896"/>
        <item x="6638"/>
        <item x="6615"/>
        <item x="1483"/>
        <item x="7248"/>
        <item x="6806"/>
        <item x="5961"/>
        <item x="6304"/>
        <item x="2831"/>
        <item x="8434"/>
        <item x="1178"/>
        <item x="227"/>
        <item x="3806"/>
        <item x="3407"/>
        <item x="4883"/>
        <item x="1845"/>
        <item x="7891"/>
        <item x="254"/>
        <item x="5039"/>
        <item x="2061"/>
        <item x="9234"/>
        <item x="5484"/>
        <item x="7173"/>
        <item x="8442"/>
        <item x="5843"/>
        <item x="8077"/>
        <item x="6588"/>
        <item x="6995"/>
        <item x="1493"/>
        <item x="7770"/>
        <item x="3170"/>
        <item x="9576"/>
        <item x="1767"/>
        <item x="7511"/>
        <item x="61"/>
        <item x="6701"/>
        <item x="1221"/>
        <item x="743"/>
        <item x="4426"/>
        <item x="6378"/>
        <item x="689"/>
        <item x="3724"/>
        <item x="2520"/>
        <item x="1659"/>
        <item x="7290"/>
        <item x="1775"/>
        <item x="6907"/>
        <item x="4327"/>
        <item x="1022"/>
        <item x="4008"/>
        <item x="4670"/>
        <item x="8599"/>
        <item x="853"/>
        <item x="9333"/>
        <item x="7781"/>
        <item x="9631"/>
        <item x="3472"/>
        <item x="5483"/>
        <item x="1621"/>
        <item x="3243"/>
        <item x="30"/>
        <item x="9395"/>
        <item x="1928"/>
        <item x="1545"/>
        <item x="1433"/>
        <item x="5991"/>
        <item x="6406"/>
        <item x="8840"/>
        <item x="3736"/>
        <item x="4123"/>
        <item x="3412"/>
        <item x="7448"/>
        <item x="9704"/>
        <item x="8230"/>
        <item x="3838"/>
        <item x="8171"/>
        <item x="6719"/>
        <item x="6382"/>
        <item x="5874"/>
        <item x="3920"/>
        <item x="5582"/>
        <item x="3127"/>
        <item x="4657"/>
        <item x="643"/>
        <item x="4410"/>
        <item x="6968"/>
        <item x="4645"/>
        <item x="1829"/>
        <item x="1607"/>
        <item x="7541"/>
        <item x="1408"/>
        <item x="4532"/>
        <item x="9490"/>
        <item x="6279"/>
        <item x="987"/>
        <item x="6623"/>
        <item x="4696"/>
        <item x="297"/>
        <item x="3373"/>
        <item x="6760"/>
        <item x="9249"/>
        <item x="2703"/>
        <item x="2353"/>
        <item x="2744"/>
        <item x="1211"/>
        <item x="9571"/>
        <item x="9288"/>
        <item x="4180"/>
        <item x="9579"/>
        <item x="5726"/>
        <item x="9665"/>
        <item x="9634"/>
        <item x="2907"/>
        <item x="2604"/>
        <item x="1991"/>
        <item x="3523"/>
        <item x="1123"/>
        <item x="6887"/>
        <item x="5655"/>
        <item x="8867"/>
        <item x="2826"/>
        <item x="7239"/>
        <item x="4503"/>
        <item x="977"/>
        <item x="4938"/>
        <item x="5549"/>
        <item x="2544"/>
        <item x="7160"/>
        <item x="9555"/>
        <item x="3442"/>
        <item x="1414"/>
        <item x="127"/>
        <item x="8379"/>
        <item x="9330"/>
        <item x="7767"/>
        <item x="4269"/>
        <item x="886"/>
        <item x="4104"/>
        <item x="650"/>
        <item x="8404"/>
        <item x="5420"/>
        <item x="3899"/>
        <item x="9075"/>
        <item x="3539"/>
        <item x="735"/>
        <item x="5236"/>
        <item x="5245"/>
        <item x="8575"/>
        <item x="8088"/>
        <item x="429"/>
        <item x="1926"/>
        <item x="2038"/>
        <item x="7555"/>
        <item x="5060"/>
        <item x="1217"/>
        <item x="1250"/>
        <item x="8770"/>
        <item x="1402"/>
        <item x="2682"/>
        <item x="8640"/>
        <item x="3377"/>
        <item x="8731"/>
        <item x="6866"/>
        <item x="404"/>
        <item x="8705"/>
        <item x="1966"/>
        <item x="3227"/>
        <item x="5120"/>
        <item x="4691"/>
        <item x="7176"/>
        <item x="2007"/>
        <item x="9780"/>
        <item x="710"/>
        <item x="4184"/>
        <item x="4042"/>
        <item x="4486"/>
        <item x="9213"/>
        <item x="258"/>
        <item x="9357"/>
        <item x="3296"/>
        <item x="2691"/>
        <item x="407"/>
        <item x="8564"/>
        <item x="7880"/>
        <item x="716"/>
        <item x="2686"/>
        <item x="2140"/>
        <item x="7394"/>
        <item x="5035"/>
        <item x="7492"/>
        <item x="828"/>
        <item x="8644"/>
        <item x="5904"/>
        <item x="9659"/>
        <item x="4416"/>
        <item x="6342"/>
        <item x="8101"/>
        <item x="2298"/>
        <item x="7704"/>
        <item x="1907"/>
        <item x="1431"/>
        <item x="7786"/>
        <item x="2986"/>
        <item x="5477"/>
        <item x="2675"/>
        <item x="3246"/>
        <item x="2125"/>
        <item x="9081"/>
        <item x="3242"/>
        <item x="4115"/>
        <item x="8583"/>
        <item x="8347"/>
        <item x="1848"/>
        <item x="6621"/>
        <item x="14"/>
        <item x="8962"/>
        <item x="2630"/>
        <item x="4572"/>
        <item x="6092"/>
        <item x="411"/>
        <item x="3259"/>
        <item x="7341"/>
        <item x="2229"/>
        <item x="1989"/>
        <item x="8937"/>
        <item x="1996"/>
        <item x="2692"/>
        <item x="7697"/>
        <item x="4888"/>
        <item x="5732"/>
        <item x="5455"/>
        <item x="4868"/>
        <item x="6209"/>
        <item x="1023"/>
        <item x="9383"/>
        <item x="6360"/>
        <item x="8265"/>
        <item x="9286"/>
        <item x="5980"/>
        <item x="734"/>
        <item x="1594"/>
        <item x="3771"/>
        <item x="3782"/>
        <item x="6663"/>
        <item x="9403"/>
        <item x="6144"/>
        <item x="7418"/>
        <item x="4524"/>
        <item x="664"/>
        <item x="5448"/>
        <item x="1481"/>
        <item x="116"/>
        <item x="7710"/>
        <item x="3707"/>
        <item x="4481"/>
        <item x="8636"/>
        <item x="9470"/>
        <item x="4083"/>
        <item x="4515"/>
        <item x="2410"/>
        <item x="8007"/>
        <item x="8327"/>
        <item x="2609"/>
        <item x="9797"/>
        <item x="8724"/>
        <item x="4726"/>
        <item x="6346"/>
        <item x="7703"/>
        <item x="1170"/>
        <item x="3270"/>
        <item x="7385"/>
        <item x="4926"/>
        <item x="5066"/>
        <item x="5823"/>
        <item x="2853"/>
        <item x="5180"/>
        <item x="2500"/>
        <item x="3389"/>
        <item x="9496"/>
        <item x="4126"/>
        <item x="7401"/>
        <item x="3760"/>
        <item x="1760"/>
        <item x="9364"/>
        <item x="2725"/>
        <item x="8531"/>
        <item x="4299"/>
        <item x="9218"/>
        <item x="768"/>
        <item x="3173"/>
        <item x="537"/>
        <item x="3267"/>
        <item x="6713"/>
        <item x="2970"/>
        <item x="447"/>
        <item x="9002"/>
        <item x="7652"/>
        <item x="4730"/>
        <item x="4581"/>
        <item x="3452"/>
        <item x="5139"/>
        <item x="8974"/>
        <item x="5478"/>
        <item x="2193"/>
        <item x="7672"/>
        <item x="5098"/>
        <item x="655"/>
        <item x="7350"/>
        <item x="9588"/>
        <item x="7587"/>
        <item x="6754"/>
        <item x="7407"/>
        <item x="2805"/>
        <item x="8627"/>
        <item x="7890"/>
        <item x="6908"/>
        <item x="7145"/>
        <item x="7135"/>
        <item x="2847"/>
        <item x="6436"/>
        <item x="6056"/>
        <item x="8124"/>
        <item x="4380"/>
        <item x="145"/>
        <item x="8239"/>
        <item x="6949"/>
        <item x="7960"/>
        <item x="4580"/>
        <item x="5784"/>
        <item x="4251"/>
        <item x="755"/>
        <item x="9456"/>
        <item x="7214"/>
        <item x="2463"/>
        <item x="6157"/>
        <item x="6061"/>
        <item x="7157"/>
        <item x="5367"/>
        <item x="7490"/>
        <item x="4889"/>
        <item x="8542"/>
        <item x="3900"/>
        <item x="1655"/>
        <item x="4321"/>
        <item x="2879"/>
        <item x="8676"/>
        <item x="8565"/>
        <item x="4242"/>
        <item x="4279"/>
        <item x="7720"/>
        <item x="7034"/>
        <item x="640"/>
        <item x="836"/>
        <item x="8300"/>
        <item x="6950"/>
        <item x="5899"/>
        <item x="6693"/>
        <item x="3196"/>
        <item x="5238"/>
        <item x="9500"/>
        <item x="77"/>
        <item x="7450"/>
        <item x="3667"/>
        <item x="7500"/>
        <item x="9468"/>
        <item x="3060"/>
        <item x="7766"/>
        <item x="3645"/>
        <item x="9621"/>
        <item x="1684"/>
        <item x="3040"/>
        <item x="8360"/>
        <item x="6861"/>
        <item x="3067"/>
        <item x="4875"/>
        <item x="7718"/>
        <item x="5517"/>
        <item x="665"/>
        <item x="6677"/>
        <item x="4984"/>
        <item x="4457"/>
        <item x="470"/>
        <item x="4758"/>
        <item x="536"/>
        <item x="6632"/>
        <item x="8596"/>
        <item x="9809"/>
        <item x="5977"/>
        <item x="4824"/>
        <item x="313"/>
        <item x="6068"/>
        <item x="2009"/>
        <item x="4825"/>
        <item x="6487"/>
        <item x="7494"/>
        <item x="8854"/>
        <item x="3756"/>
        <item x="9285"/>
        <item x="6598"/>
        <item x="6271"/>
        <item x="5237"/>
        <item x="6785"/>
        <item x="6412"/>
        <item x="9673"/>
        <item x="5886"/>
        <item x="8009"/>
        <item x="7165"/>
        <item x="1207"/>
        <item x="1573"/>
        <item x="6274"/>
        <item x="8816"/>
        <item x="5453"/>
        <item x="9133"/>
        <item x="2791"/>
        <item x="3210"/>
        <item x="5627"/>
        <item x="3096"/>
        <item x="1359"/>
        <item x="3904"/>
        <item x="1105"/>
        <item x="3923"/>
        <item x="8590"/>
        <item x="2542"/>
        <item x="9603"/>
        <item x="3703"/>
        <item x="1825"/>
        <item x="879"/>
        <item x="3282"/>
        <item x="1077"/>
        <item x="7101"/>
        <item x="7772"/>
        <item x="5310"/>
        <item x="8654"/>
        <item x="6905"/>
        <item x="1327"/>
        <item x="7409"/>
        <item x="3679"/>
        <item x="1591"/>
        <item x="4039"/>
        <item x="8297"/>
        <item x="6803"/>
        <item x="3224"/>
        <item x="5192"/>
        <item x="3822"/>
        <item x="4962"/>
        <item x="9246"/>
        <item x="4211"/>
        <item x="6726"/>
        <item x="4455"/>
        <item x="471"/>
        <item x="1244"/>
        <item x="4033"/>
        <item x="7782"/>
        <item x="6059"/>
        <item x="3683"/>
        <item x="3371"/>
        <item x="8081"/>
        <item x="3628"/>
        <item x="5578"/>
        <item x="8856"/>
        <item x="8908"/>
        <item x="7092"/>
        <item x="2422"/>
        <item x="4750"/>
        <item x="4127"/>
        <item x="3066"/>
        <item x="5828"/>
        <item x="2658"/>
        <item x="7616"/>
        <item x="1830"/>
        <item x="546"/>
        <item x="2283"/>
        <item x="1628"/>
        <item x="6088"/>
        <item x="9049"/>
        <item x="2715"/>
        <item x="8219"/>
        <item x="2157"/>
        <item x="2887"/>
        <item x="4446"/>
        <item x="5277"/>
        <item x="2224"/>
        <item x="3221"/>
        <item x="4809"/>
        <item x="6831"/>
        <item x="1117"/>
        <item x="5032"/>
        <item x="173"/>
        <item x="9522"/>
        <item x="4034"/>
        <item x="6522"/>
        <item x="7486"/>
        <item x="1225"/>
        <item x="870"/>
        <item x="221"/>
        <item x="4160"/>
        <item x="1268"/>
        <item x="5050"/>
        <item x="8694"/>
        <item x="8005"/>
        <item x="7468"/>
        <item x="3402"/>
        <item x="7218"/>
        <item x="7479"/>
        <item x="8922"/>
        <item x="7331"/>
        <item x="9108"/>
        <item x="2769"/>
        <item x="3418"/>
        <item x="8989"/>
        <item x="6553"/>
        <item x="7912"/>
        <item x="6781"/>
        <item x="1788"/>
        <item x="2181"/>
        <item x="7423"/>
        <item x="8194"/>
        <item x="5338"/>
        <item x="770"/>
        <item x="4525"/>
        <item x="6539"/>
        <item x="3226"/>
        <item x="1548"/>
        <item x="2605"/>
        <item x="7803"/>
        <item x="6169"/>
        <item x="834"/>
        <item x="7345"/>
        <item x="4533"/>
        <item x="1449"/>
        <item x="7896"/>
        <item x="9328"/>
        <item x="2708"/>
        <item x="6823"/>
        <item x="9407"/>
        <item x="7508"/>
        <item x="495"/>
        <item x="774"/>
        <item x="4500"/>
        <item x="7617"/>
        <item x="4988"/>
        <item x="1892"/>
        <item x="4148"/>
        <item x="6783"/>
        <item x="425"/>
        <item x="8016"/>
        <item x="5092"/>
        <item x="2171"/>
        <item x="6933"/>
        <item x="6551"/>
        <item x="2222"/>
        <item x="4173"/>
        <item x="7497"/>
        <item x="8073"/>
        <item x="1641"/>
        <item x="2737"/>
        <item x="2618"/>
        <item x="1615"/>
        <item x="6098"/>
        <item x="1593"/>
        <item x="1640"/>
        <item x="7545"/>
        <item x="5951"/>
        <item x="6441"/>
        <item x="8695"/>
        <item x="8708"/>
        <item x="48"/>
        <item x="2677"/>
        <item x="6483"/>
        <item x="8254"/>
        <item x="7018"/>
        <item x="570"/>
        <item x="5254"/>
        <item x="9706"/>
        <item x="9670"/>
        <item x="8881"/>
        <item x="3343"/>
        <item x="8746"/>
        <item x="9168"/>
        <item x="5846"/>
        <item x="7800"/>
        <item x="426"/>
        <item x="2823"/>
        <item x="2577"/>
        <item x="7357"/>
        <item x="240"/>
        <item x="5665"/>
        <item x="8463"/>
        <item x="850"/>
        <item x="5650"/>
        <item x="3434"/>
        <item x="6246"/>
        <item x="3081"/>
        <item x="8757"/>
        <item x="1360"/>
        <item x="1979"/>
        <item x="3213"/>
        <item x="4970"/>
        <item x="843"/>
        <item x="416"/>
        <item x="3244"/>
        <item x="507"/>
        <item x="5248"/>
        <item x="1570"/>
        <item x="8586"/>
        <item x="1040"/>
        <item x="364"/>
        <item x="5162"/>
        <item x="5233"/>
        <item x="8619"/>
        <item x="382"/>
        <item x="3981"/>
        <item x="2568"/>
        <item x="361"/>
        <item x="9313"/>
        <item x="1810"/>
        <item x="2095"/>
        <item x="3207"/>
        <item x="3974"/>
        <item x="753"/>
        <item x="8992"/>
        <item x="1220"/>
        <item x="5037"/>
        <item x="4268"/>
        <item x="4099"/>
        <item x="3521"/>
        <item x="5802"/>
        <item x="7884"/>
        <item x="871"/>
        <item x="468"/>
        <item x="6158"/>
        <item x="955"/>
        <item x="488"/>
        <item x="6959"/>
        <item x="205"/>
        <item x="7035"/>
        <item x="5533"/>
        <item x="4434"/>
        <item x="8744"/>
        <item x="3047"/>
        <item x="8428"/>
        <item x="2951"/>
        <item x="2739"/>
        <item x="6710"/>
        <item x="3021"/>
        <item x="3337"/>
        <item x="2357"/>
        <item x="1028"/>
        <item x="384"/>
        <item x="6322"/>
        <item x="690"/>
        <item x="1451"/>
        <item x="2616"/>
        <item x="2455"/>
        <item x="6173"/>
        <item x="2976"/>
        <item x="6826"/>
        <item x="6027"/>
        <item x="37"/>
        <item x="5042"/>
        <item x="9566"/>
        <item x="1082"/>
        <item x="3160"/>
        <item x="3019"/>
        <item x="5568"/>
        <item x="2499"/>
        <item x="674"/>
        <item x="5400"/>
        <item x="4177"/>
        <item x="9015"/>
        <item x="1308"/>
        <item x="9303"/>
        <item x="1175"/>
        <item x="699"/>
        <item x="3709"/>
        <item x="1347"/>
        <item x="1272"/>
        <item x="4672"/>
        <item x="8149"/>
        <item x="3896"/>
        <item x="3507"/>
        <item x="9544"/>
        <item x="5865"/>
        <item x="3300"/>
        <item x="9263"/>
        <item x="8821"/>
        <item x="8993"/>
        <item x="2462"/>
        <item x="7847"/>
        <item x="5560"/>
        <item x="4131"/>
        <item x="6626"/>
        <item x="9545"/>
        <item x="6531"/>
        <item x="5798"/>
        <item x="7255"/>
        <item x="7495"/>
        <item x="5017"/>
        <item x="4356"/>
        <item x="3522"/>
        <item x="2679"/>
        <item x="5787"/>
        <item x="5686"/>
        <item x="5481"/>
        <item x="1014"/>
        <item x="6430"/>
        <item x="9683"/>
        <item x="881"/>
        <item x="1326"/>
        <item x="9645"/>
        <item x="8425"/>
        <item x="8979"/>
        <item x="7682"/>
        <item x="7128"/>
        <item x="4706"/>
        <item x="5867"/>
        <item x="7645"/>
        <item x="1961"/>
        <item x="8448"/>
        <item x="162"/>
        <item x="4343"/>
        <item x="5413"/>
        <item x="4822"/>
        <item x="4727"/>
        <item x="8203"/>
        <item x="709"/>
        <item x="2280"/>
        <item x="216"/>
        <item x="1181"/>
        <item x="2815"/>
        <item x="8413"/>
        <item x="9667"/>
        <item x="445"/>
        <item x="2779"/>
        <item x="3312"/>
        <item x="8284"/>
        <item x="6898"/>
        <item x="2309"/>
        <item x="2158"/>
        <item x="5266"/>
        <item x="2594"/>
        <item x="9778"/>
        <item x="6562"/>
        <item x="5423"/>
        <item x="6885"/>
        <item x="1329"/>
        <item x="5908"/>
        <item x="6111"/>
        <item x="6425"/>
        <item x="6668"/>
        <item x="5297"/>
        <item x="1059"/>
        <item x="1361"/>
        <item x="847"/>
        <item x="9685"/>
        <item x="2401"/>
        <item x="9582"/>
        <item x="6034"/>
        <item x="4328"/>
        <item x="7866"/>
        <item x="4717"/>
        <item x="7273"/>
        <item x="5122"/>
        <item x="9684"/>
        <item x="2662"/>
        <item x="3757"/>
        <item x="8692"/>
        <item x="4479"/>
        <item x="1257"/>
        <item x="9482"/>
        <item x="6459"/>
        <item x="7275"/>
        <item x="6421"/>
        <item x="2248"/>
        <item x="9297"/>
        <item x="8812"/>
        <item x="1571"/>
        <item x="2731"/>
        <item x="9"/>
        <item x="4147"/>
        <item x="7460"/>
        <item x="3581"/>
        <item x="6325"/>
        <item x="1411"/>
        <item x="8736"/>
        <item x="3216"/>
        <item x="5358"/>
        <item x="5116"/>
        <item x="6078"/>
        <item x="363"/>
        <item x="7121"/>
        <item x="5428"/>
        <item x="4899"/>
        <item x="4411"/>
        <item x="642"/>
        <item x="5341"/>
        <item x="9619"/>
        <item x="1116"/>
        <item x="8527"/>
        <item x="995"/>
        <item x="8904"/>
        <item x="4560"/>
        <item x="5683"/>
        <item x="5924"/>
        <item x="7313"/>
        <item x="5849"/>
        <item x="7342"/>
        <item x="1066"/>
        <item x="8401"/>
        <item x="7017"/>
        <item x="2247"/>
        <item x="586"/>
        <item x="9616"/>
        <item x="571"/>
        <item x="4791"/>
        <item x="8509"/>
        <item x="6220"/>
        <item x="679"/>
        <item x="2296"/>
        <item x="9279"/>
        <item x="6988"/>
        <item x="2327"/>
        <item x="6232"/>
        <item x="6174"/>
        <item x="5552"/>
        <item x="4773"/>
        <item x="858"/>
        <item x="2894"/>
        <item x="8614"/>
        <item x="713"/>
        <item x="8888"/>
        <item x="6471"/>
        <item x="9194"/>
        <item x="1881"/>
        <item x="5329"/>
        <item x="472"/>
        <item x="3801"/>
        <item x="9096"/>
        <item x="6473"/>
        <item x="1908"/>
        <item x="1020"/>
        <item x="7177"/>
        <item x="993"/>
        <item x="3906"/>
        <item x="486"/>
        <item x="3732"/>
        <item x="9513"/>
        <item x="9732"/>
        <item x="8048"/>
        <item x="5502"/>
        <item x="7957"/>
        <item x="5617"/>
        <item x="5946"/>
        <item x="7754"/>
        <item x="8750"/>
        <item x="9071"/>
        <item x="778"/>
        <item x="83"/>
        <item x="6237"/>
        <item x="598"/>
        <item x="3028"/>
        <item x="700"/>
        <item x="805"/>
        <item x="8158"/>
        <item x="9804"/>
        <item x="6075"/>
        <item x="9063"/>
        <item x="5405"/>
        <item x="5004"/>
        <item x="1985"/>
        <item x="6217"/>
        <item x="3366"/>
        <item x="3725"/>
        <item x="8977"/>
        <item x="2479"/>
        <item x="9217"/>
        <item x="785"/>
        <item x="863"/>
        <item x="7082"/>
        <item x="632"/>
        <item x="1820"/>
        <item x="7458"/>
        <item x="7361"/>
        <item x="1523"/>
        <item x="7201"/>
        <item x="4357"/>
        <item x="7262"/>
        <item x="8868"/>
        <item x="5494"/>
        <item x="8526"/>
        <item x="4004"/>
        <item x="2445"/>
        <item x="636"/>
        <item x="1722"/>
        <item x="314"/>
        <item x="5159"/>
        <item x="5267"/>
        <item x="6963"/>
        <item x="1468"/>
        <item x="3595"/>
        <item x="5058"/>
        <item x="4158"/>
        <item x="8650"/>
        <item x="1422"/>
        <item x="8157"/>
        <item x="394"/>
        <item x="8220"/>
        <item x="2265"/>
        <item x="3338"/>
        <item x="8960"/>
        <item x="6900"/>
        <item x="9769"/>
        <item x="6354"/>
        <item x="2218"/>
        <item x="3369"/>
        <item x="5569"/>
        <item x="8522"/>
        <item x="4450"/>
        <item x="8600"/>
        <item x="3995"/>
        <item x="6285"/>
        <item x="7513"/>
        <item x="5198"/>
        <item x="7905"/>
        <item x="360"/>
        <item x="2783"/>
        <item x="4058"/>
        <item x="8649"/>
        <item x="8946"/>
        <item x="9550"/>
        <item x="5530"/>
        <item x="4604"/>
        <item x="1838"/>
        <item x="4390"/>
        <item x="4654"/>
        <item x="7426"/>
        <item x="3396"/>
        <item x="5695"/>
        <item x="9377"/>
        <item x="8477"/>
        <item x="7968"/>
        <item x="3871"/>
        <item x="7003"/>
        <item x="8424"/>
        <item x="7097"/>
        <item x="4648"/>
        <item x="1663"/>
        <item x="5380"/>
        <item x="8838"/>
        <item x="1631"/>
        <item x="1885"/>
        <item x="4677"/>
        <item x="7762"/>
        <item x="3485"/>
        <item x="4011"/>
        <item x="6250"/>
        <item x="2194"/>
        <item x="8673"/>
        <item x="5885"/>
        <item x="6415"/>
        <item x="4838"/>
        <item x="3717"/>
        <item x="8487"/>
        <item x="6994"/>
        <item x="4946"/>
        <item x="274"/>
        <item x="1524"/>
        <item x="6424"/>
        <item x="385"/>
        <item x="7047"/>
        <item x="6432"/>
        <item x="6045"/>
        <item x="2632"/>
        <item x="8361"/>
        <item x="5286"/>
        <item x="4118"/>
        <item x="2870"/>
        <item x="2408"/>
        <item x="3544"/>
        <item x="5903"/>
        <item x="5842"/>
        <item x="7632"/>
        <item x="7376"/>
        <item x="5463"/>
        <item x="6117"/>
        <item x="3877"/>
        <item x="2208"/>
        <item x="2387"/>
        <item x="9648"/>
        <item x="1127"/>
        <item x="2204"/>
        <item x="3681"/>
        <item x="9658"/>
        <item x="1803"/>
        <item x="742"/>
        <item x="3964"/>
        <item x="8917"/>
        <item x="6204"/>
        <item x="4701"/>
        <item x="2323"/>
        <item x="6999"/>
        <item x="9734"/>
        <item x="3692"/>
        <item x="5227"/>
        <item x="9591"/>
        <item x="5232"/>
        <item x="1764"/>
        <item x="4771"/>
        <item x="6733"/>
        <item x="8664"/>
        <item x="31"/>
        <item x="8926"/>
        <item x="8604"/>
        <item x="7069"/>
        <item x="3674"/>
        <item x="172"/>
        <item x="5859"/>
        <item x="9371"/>
        <item x="3301"/>
        <item x="4205"/>
        <item x="3264"/>
        <item x="4947"/>
        <item x="1842"/>
        <item x="8017"/>
        <item x="5907"/>
        <item x="7237"/>
        <item x="5468"/>
        <item x="3097"/>
        <item x="5740"/>
        <item x="1235"/>
        <item x="2338"/>
        <item x="9592"/>
        <item x="5511"/>
        <item x="4071"/>
        <item x="6370"/>
        <item x="2249"/>
        <item x="9375"/>
        <item x="5130"/>
        <item x="5528"/>
        <item x="4342"/>
        <item x="7320"/>
        <item x="7294"/>
        <item x="3622"/>
        <item x="6434"/>
        <item x="7489"/>
        <item x="5785"/>
        <item x="8290"/>
        <item x="3429"/>
        <item x="1693"/>
        <item x="9655"/>
        <item x="7849"/>
        <item x="9398"/>
        <item x="4458"/>
        <item x="4323"/>
        <item x="1309"/>
        <item x="8780"/>
        <item x="2988"/>
        <item x="2073"/>
        <item x="2155"/>
        <item x="8699"/>
        <item x="8299"/>
        <item x="9775"/>
        <item x="3798"/>
        <item x="2935"/>
        <item x="1794"/>
        <item x="4187"/>
        <item x="2516"/>
        <item x="4752"/>
        <item x="8085"/>
        <item x="7980"/>
        <item x="2050"/>
        <item x="7848"/>
        <item x="5768"/>
        <item x="2487"/>
        <item x="6336"/>
        <item x="9112"/>
        <item x="3295"/>
        <item x="7189"/>
        <item x="2652"/>
        <item x="633"/>
        <item x="3473"/>
        <item x="464"/>
        <item x="9785"/>
        <item x="9205"/>
        <item x="419"/>
        <item x="5562"/>
        <item x="1043"/>
        <item x="4398"/>
        <item x="8976"/>
        <item x="6353"/>
        <item x="2349"/>
        <item x="6943"/>
        <item x="1605"/>
        <item x="5285"/>
        <item x="954"/>
        <item x="531"/>
        <item x="379"/>
        <item x="2562"/>
        <item x="6197"/>
        <item x="7888"/>
        <item x="7031"/>
        <item x="969"/>
        <item x="8825"/>
        <item x="3122"/>
        <item x="1035"/>
        <item x="5776"/>
        <item x="6658"/>
        <item x="9348"/>
        <item x="7722"/>
        <item x="8170"/>
        <item x="4901"/>
        <item x="8866"/>
        <item x="8994"/>
        <item x="1856"/>
        <item x="3159"/>
        <item x="9695"/>
        <item x="397"/>
        <item x="4548"/>
        <item x="2761"/>
        <item x="6884"/>
        <item x="1335"/>
        <item x="3887"/>
        <item x="4534"/>
        <item x="7796"/>
        <item x="9796"/>
        <item x="9030"/>
        <item x="6676"/>
        <item x="831"/>
        <item x="6128"/>
        <item x="3939"/>
        <item x="8277"/>
        <item x="6079"/>
        <item x="6799"/>
        <item x="1987"/>
        <item x="5717"/>
        <item x="4098"/>
        <item x="6025"/>
        <item x="9725"/>
        <item x="5115"/>
        <item x="7936"/>
        <item x="7914"/>
        <item x="5033"/>
        <item x="8682"/>
        <item x="6349"/>
        <item x="526"/>
        <item x="5897"/>
        <item x="8146"/>
        <item x="7277"/>
        <item x="5811"/>
        <item x="5972"/>
        <item x="268"/>
        <item x="8113"/>
        <item x="8696"/>
        <item x="3404"/>
        <item x="3685"/>
        <item x="4594"/>
        <item x="1421"/>
        <item x="6258"/>
        <item x="2149"/>
        <item x="1508"/>
        <item x="6308"/>
        <item x="3742"/>
        <item x="687"/>
        <item x="3698"/>
        <item x="6268"/>
        <item x="5459"/>
        <item x="6116"/>
        <item x="7231"/>
        <item x="7621"/>
        <item x="6090"/>
        <item x="4345"/>
        <item x="2412"/>
        <item x="4250"/>
        <item x="6597"/>
        <item x="5099"/>
        <item x="1205"/>
        <item x="6679"/>
        <item x="6599"/>
        <item x="9700"/>
        <item x="9718"/>
        <item x="5808"/>
        <item x="6095"/>
        <item x="769"/>
        <item x="330"/>
        <item x="3524"/>
        <item x="9346"/>
        <item x="2667"/>
        <item x="9777"/>
        <item x="4276"/>
        <item x="3502"/>
        <item x="7078"/>
        <item x="9650"/>
        <item x="1911"/>
        <item x="7746"/>
        <item x="6913"/>
        <item x="1265"/>
        <item x="7921"/>
        <item x="3695"/>
        <item x="6489"/>
        <item x="9477"/>
        <item x="7872"/>
        <item x="6683"/>
        <item x="8923"/>
        <item x="7784"/>
        <item x="1530"/>
        <item x="5260"/>
        <item x="9287"/>
        <item x="8811"/>
        <item x="9388"/>
        <item x="3010"/>
        <item x="8658"/>
        <item x="73"/>
        <item x="6178"/>
        <item x="4051"/>
        <item x="2937"/>
        <item x="3813"/>
        <item x="6936"/>
        <item x="6289"/>
        <item x="5014"/>
        <item x="7136"/>
        <item x="2409"/>
        <item x="2933"/>
        <item x="948"/>
        <item x="6080"/>
        <item x="8332"/>
        <item x="807"/>
        <item x="2251"/>
        <item x="6377"/>
        <item x="5414"/>
        <item x="1580"/>
        <item x="1705"/>
        <item x="7102"/>
        <item x="8150"/>
        <item x="4721"/>
        <item x="6087"/>
        <item x="7824"/>
        <item x="6635"/>
        <item x="3532"/>
        <item x="7459"/>
        <item x="6175"/>
        <item x="2493"/>
        <item x="4948"/>
        <item x="5507"/>
        <item x="9164"/>
        <item x="7785"/>
        <item x="8338"/>
        <item x="7986"/>
        <item x="4237"/>
        <item x="3045"/>
        <item x="2244"/>
        <item x="5605"/>
        <item x="7299"/>
        <item x="7223"/>
        <item x="7835"/>
        <item x="349"/>
        <item x="4762"/>
        <item x="6672"/>
        <item x="559"/>
        <item x="4860"/>
        <item x="3253"/>
        <item x="1949"/>
        <item x="4191"/>
        <item x="4422"/>
        <item x="4774"/>
        <item x="2518"/>
        <item x="9262"/>
        <item x="6267"/>
        <item x="4768"/>
        <item x="6208"/>
        <item x="7969"/>
        <item x="8449"/>
        <item x="3916"/>
        <item x="5799"/>
        <item x="8734"/>
        <item x="3905"/>
        <item x="5577"/>
        <item x="7559"/>
        <item x="3953"/>
        <item x="9029"/>
        <item x="5963"/>
        <item x="8622"/>
        <item x="154"/>
        <item x="4281"/>
        <item x="4125"/>
        <item x="58"/>
        <item x="5956"/>
        <item x="1189"/>
        <item x="7630"/>
        <item x="5332"/>
        <item x="4339"/>
        <item x="6084"/>
        <item x="2192"/>
        <item x="386"/>
        <item x="256"/>
        <item x="573"/>
        <item x="2919"/>
        <item x="8520"/>
        <item x="7607"/>
        <item x="9048"/>
        <item x="6046"/>
        <item x="5884"/>
        <item x="3792"/>
        <item x="4764"/>
        <item x="2451"/>
        <item x="7563"/>
        <item x="5261"/>
        <item x="2257"/>
        <item x="3315"/>
        <item x="8455"/>
        <item x="3454"/>
        <item x="9210"/>
        <item x="9065"/>
        <item x="4786"/>
        <item x="1747"/>
        <item x="6446"/>
        <item x="4475"/>
        <item x="5561"/>
        <item x="505"/>
        <item x="7431"/>
        <item x="1855"/>
        <item x="1336"/>
        <item x="483"/>
        <item x="3501"/>
        <item x="2532"/>
        <item x="9190"/>
        <item x="3791"/>
        <item x="2067"/>
        <item x="4197"/>
        <item x="6881"/>
        <item x="5737"/>
        <item x="9115"/>
        <item x="4369"/>
        <item x="3179"/>
        <item x="8865"/>
        <item x="8875"/>
        <item x="2570"/>
        <item x="9766"/>
        <item x="2997"/>
        <item x="1999"/>
        <item x="9125"/>
        <item x="1074"/>
        <item x="8212"/>
        <item x="7654"/>
        <item x="1240"/>
        <item x="6050"/>
        <item x="7833"/>
        <item x="1850"/>
        <item x="7008"/>
        <item x="6381"/>
        <item x="1656"/>
        <item x="6408"/>
        <item x="2316"/>
        <item x="1517"/>
        <item x="6423"/>
        <item x="8803"/>
        <item x="5870"/>
        <item x="4020"/>
        <item x="9089"/>
        <item x="3095"/>
        <item x="8796"/>
        <item x="2232"/>
        <item x="1224"/>
        <item x="9488"/>
        <item x="4350"/>
        <item x="9110"/>
        <item x="1932"/>
        <item x="273"/>
        <item x="6852"/>
        <item x="2936"/>
        <item x="929"/>
        <item x="2944"/>
        <item x="5429"/>
        <item x="7211"/>
        <item x="8753"/>
        <item x="9782"/>
        <item x="3561"/>
        <item x="6793"/>
        <item x="5978"/>
        <item x="9150"/>
        <item x="6367"/>
        <item x="7883"/>
        <item x="5251"/>
        <item x="4312"/>
        <item x="803"/>
        <item x="1814"/>
        <item x="8422"/>
        <item x="6832"/>
        <item x="390"/>
        <item x="9594"/>
        <item x="7810"/>
        <item x="8380"/>
        <item x="6647"/>
        <item x="9160"/>
        <item x="2470"/>
        <item x="1324"/>
        <item x="1805"/>
        <item x="7109"/>
        <item x="3151"/>
        <item x="1450"/>
        <item x="87"/>
        <item x="3375"/>
        <item x="7705"/>
        <item x="4080"/>
        <item x="9476"/>
        <item x="4823"/>
        <item x="6514"/>
        <item x="6291"/>
        <item x="910"/>
        <item x="3924"/>
        <item x="4566"/>
        <item x="8352"/>
        <item x="3406"/>
        <item x="5589"/>
        <item x="4544"/>
        <item x="5731"/>
        <item x="4667"/>
        <item x="2582"/>
        <item x="6947"/>
        <item x="6236"/>
        <item x="8982"/>
        <item x="9647"/>
        <item x="3770"/>
        <item x="5393"/>
        <item x="1011"/>
        <item x="4344"/>
        <item x="9211"/>
        <item x="1550"/>
        <item x="6472"/>
        <item x="2056"/>
        <item x="6972"/>
        <item x="7552"/>
        <item x="4694"/>
        <item x="772"/>
        <item x="7917"/>
        <item x="8394"/>
        <item x="6533"/>
        <item x="8504"/>
        <item x="5572"/>
        <item x="5145"/>
        <item x="3000"/>
        <item x="6355"/>
        <item x="8762"/>
        <item x="9450"/>
        <item x="5593"/>
        <item x="2443"/>
        <item x="3049"/>
        <item x="6165"/>
        <item x="7253"/>
        <item x="3033"/>
        <item x="9256"/>
        <item x="5997"/>
        <item x="810"/>
        <item x="5510"/>
        <item x="1861"/>
        <item x="290"/>
        <item x="3100"/>
        <item x="4918"/>
        <item x="7909"/>
        <item x="2762"/>
        <item x="5005"/>
        <item x="255"/>
        <item x="1046"/>
        <item x="2895"/>
        <item x="6682"/>
        <item x="5442"/>
        <item x="7901"/>
        <item x="5882"/>
        <item x="5583"/>
        <item x="7938"/>
        <item x="4615"/>
        <item x="1982"/>
        <item x="5090"/>
        <item x="7851"/>
        <item x="4387"/>
        <item x="8030"/>
        <item x="6385"/>
        <item x="6380"/>
        <item x="5190"/>
        <item x="6400"/>
        <item x="3072"/>
        <item x="5451"/>
        <item x="150"/>
        <item x="8818"/>
        <item x="6970"/>
        <item x="1384"/>
        <item x="3844"/>
        <item x="5860"/>
        <item x="900"/>
        <item x="8906"/>
        <item x="8129"/>
        <item x="691"/>
        <item x="8720"/>
        <item x="7939"/>
        <item x="8813"/>
        <item x="1561"/>
        <item x="2817"/>
        <item x="4945"/>
        <item x="9668"/>
        <item x="6402"/>
        <item x="6737"/>
        <item x="5888"/>
        <item x="8453"/>
        <item x="9140"/>
        <item x="5504"/>
        <item x="4590"/>
        <item x="3554"/>
        <item x="3576"/>
        <item x="3269"/>
        <item x="7842"/>
        <item x="7656"/>
        <item x="1110"/>
        <item x="7897"/>
        <item x="6847"/>
        <item x="5135"/>
        <item x="7043"/>
        <item x="3965"/>
        <item x="7067"/>
        <item x="7992"/>
        <item x="9179"/>
        <item x="1486"/>
        <item x="5435"/>
        <item x="4354"/>
        <item x="8935"/>
        <item x="4337"/>
        <item x="8919"/>
        <item x="7984"/>
        <item x="5328"/>
        <item x="1849"/>
        <item x="6791"/>
        <item x="3890"/>
        <item x="5880"/>
        <item x="8567"/>
        <item x="8647"/>
        <item x="9434"/>
        <item x="1254"/>
        <item x="417"/>
        <item x="2653"/>
        <item x="9275"/>
        <item x="3755"/>
        <item x="6344"/>
        <item x="5383"/>
        <item x="7005"/>
        <item x="178"/>
        <item x="1804"/>
        <item x="120"/>
        <item x="278"/>
        <item x="1423"/>
        <item x="6684"/>
        <item x="4025"/>
        <item x="7646"/>
        <item x="6001"/>
        <item x="9694"/>
        <item x="7439"/>
        <item x="2424"/>
        <item x="105"/>
        <item x="7519"/>
        <item x="7743"/>
        <item x="5388"/>
        <item x="7182"/>
        <item x="322"/>
        <item x="5658"/>
        <item x="4377"/>
        <item x="9342"/>
        <item x="4040"/>
        <item x="8777"/>
        <item x="1056"/>
        <item x="9765"/>
        <item x="8110"/>
        <item x="4697"/>
        <item x="8198"/>
        <item x="8684"/>
        <item x="3037"/>
        <item x="3370"/>
        <item x="4207"/>
        <item x="2804"/>
        <item x="6772"/>
        <item x="1613"/>
        <item x="5770"/>
        <item x="1578"/>
        <item x="9327"/>
        <item x="6607"/>
        <item x="6368"/>
        <item x="3914"/>
        <item x="7611"/>
        <item x="4661"/>
        <item x="8314"/>
        <item x="7608"/>
        <item x="7238"/>
        <item x="4873"/>
        <item x="5401"/>
        <item x="3587"/>
        <item x="7440"/>
        <item x="6768"/>
        <item x="8319"/>
        <item x="7971"/>
        <item x="9385"/>
        <item x="5431"/>
        <item x="1003"/>
        <item x="3445"/>
        <item x="3044"/>
        <item x="1454"/>
        <item x="2452"/>
        <item x="2383"/>
        <item x="2991"/>
        <item x="9599"/>
        <item x="4708"/>
        <item x="706"/>
        <item x="5796"/>
        <item x="8909"/>
        <item x="148"/>
        <item x="6746"/>
        <item x="4559"/>
        <item x="1114"/>
        <item x="3657"/>
        <item x="2097"/>
        <item x="697"/>
        <item x="2996"/>
        <item x="5147"/>
        <item x="9487"/>
        <item x="9097"/>
        <item x="7004"/>
        <item x="2963"/>
        <item x="5763"/>
        <item x="9466"/>
        <item x="3841"/>
        <item x="6593"/>
        <item x="4238"/>
        <item x="8289"/>
        <item x="1415"/>
        <item x="9408"/>
        <item x="7185"/>
        <item x="3094"/>
        <item x="6857"/>
        <item x="4167"/>
        <item x="730"/>
        <item x="3048"/>
        <item x="9003"/>
        <item x="5089"/>
        <item x="8537"/>
        <item x="8160"/>
        <item x="6461"/>
        <item x="3108"/>
        <item x="809"/>
        <item x="8432"/>
        <item x="4096"/>
        <item x="9006"/>
        <item x="1598"/>
        <item x="2371"/>
        <item x="9820"/>
        <item x="7028"/>
        <item x="1673"/>
        <item x="6413"/>
        <item x="168"/>
        <item x="2027"/>
        <item x="8572"/>
        <item x="5151"/>
        <item x="222"/>
        <item x="7229"/>
        <item x="3208"/>
        <item x="1973"/>
        <item x="8181"/>
        <item x="1968"/>
        <item x="5311"/>
        <item x="9158"/>
        <item x="8199"/>
        <item x="9664"/>
        <item x="1995"/>
        <item x="7653"/>
        <item x="348"/>
        <item x="9720"/>
        <item x="3766"/>
        <item x="4243"/>
        <item x="7533"/>
        <item x="1936"/>
        <item x="8310"/>
        <item x="7539"/>
        <item x="1660"/>
        <item x="5007"/>
        <item x="5501"/>
        <item x="6571"/>
        <item x="3723"/>
        <item x="8156"/>
        <item x="7475"/>
        <item x="9572"/>
        <item x="9514"/>
        <item x="6619"/>
        <item x="7550"/>
        <item x="282"/>
        <item x="5674"/>
        <item x="1620"/>
        <item x="9465"/>
        <item x="5101"/>
        <item x="1635"/>
        <item x="5526"/>
        <item x="8902"/>
        <item x="6578"/>
        <item x="7169"/>
        <item x="6780"/>
        <item x="8544"/>
        <item x="3802"/>
        <item x="7108"/>
        <item x="1015"/>
        <item x="2718"/>
        <item x="703"/>
        <item x="6743"/>
        <item x="8139"/>
        <item x="6022"/>
        <item x="7633"/>
        <item x="2958"/>
        <item x="9203"/>
        <item x="8408"/>
        <item x="3807"/>
        <item x="6465"/>
        <item x="3463"/>
        <item x="7627"/>
        <item x="5648"/>
        <item x="4815"/>
        <item x="4887"/>
        <item x="2656"/>
        <item x="3758"/>
        <item x="582"/>
        <item x="3424"/>
        <item x="3580"/>
        <item x="9548"/>
        <item x="4007"/>
        <item x="5620"/>
        <item x="3332"/>
        <item x="572"/>
        <item x="3882"/>
        <item x="9409"/>
        <item x="398"/>
        <item x="8339"/>
        <item x="5588"/>
        <item x="2397"/>
        <item x="1008"/>
        <item x="5214"/>
        <item x="952"/>
        <item x="1687"/>
        <item x="9229"/>
        <item x="7234"/>
        <item x="7089"/>
        <item x="4769"/>
        <item x="1200"/>
        <item x="804"/>
        <item x="4164"/>
        <item x="9817"/>
        <item x="3314"/>
        <item x="147"/>
        <item x="6444"/>
        <item x="9553"/>
        <item x="9480"/>
        <item x="6299"/>
        <item x="678"/>
        <item x="7918"/>
        <item x="9001"/>
        <item x="5960"/>
        <item x="5666"/>
        <item x="5579"/>
        <item x="137"/>
        <item x="6044"/>
        <item x="2583"/>
        <item x="6482"/>
        <item x="1060"/>
        <item x="4049"/>
        <item x="8721"/>
        <item x="3299"/>
        <item x="3814"/>
        <item x="7793"/>
        <item x="2957"/>
        <item x="4789"/>
        <item x="9436"/>
        <item x="7557"/>
        <item x="6951"/>
        <item x="5390"/>
        <item x="2749"/>
        <item x="6805"/>
        <item x="1417"/>
        <item x="820"/>
        <item x="3077"/>
        <item x="9050"/>
        <item x="2494"/>
        <item x="8916"/>
        <item x="2300"/>
        <item x="1864"/>
        <item x="4108"/>
        <item x="8790"/>
        <item x="248"/>
        <item x="3530"/>
        <item x="3599"/>
        <item x="4673"/>
        <item x="6118"/>
        <item x="2016"/>
        <item x="100"/>
        <item x="8384"/>
        <item x="5935"/>
        <item x="8315"/>
        <item x="8058"/>
        <item x="9721"/>
        <item x="5303"/>
        <item x="2747"/>
        <item x="8131"/>
        <item x="378"/>
        <item x="6954"/>
        <item x="3219"/>
        <item x="2163"/>
        <item x="4300"/>
        <item x="3671"/>
        <item x="964"/>
        <item x="4320"/>
        <item x="2862"/>
        <item x="7134"/>
        <item x="8106"/>
        <item x="673"/>
        <item x="2417"/>
        <item x="5465"/>
        <item x="3617"/>
        <item x="8420"/>
        <item x="1144"/>
        <item x="1526"/>
        <item x="7071"/>
        <item x="8675"/>
        <item x="584"/>
        <item x="6195"/>
        <item x="5179"/>
        <item x="438"/>
        <item x="67"/>
        <item x="8089"/>
        <item x="5144"/>
        <item x="9043"/>
        <item x="8861"/>
        <item x="629"/>
        <item x="9248"/>
        <item x="1467"/>
        <item x="2501"/>
        <item x="5161"/>
        <item x="7141"/>
        <item x="2226"/>
        <item x="7777"/>
        <item x="8669"/>
        <item x="2741"/>
        <item x="8743"/>
        <item x="922"/>
        <item x="3812"/>
        <item x="5744"/>
        <item x="1093"/>
        <item x="2716"/>
        <item x="6753"/>
        <item x="9771"/>
        <item x="9501"/>
        <item x="1529"/>
        <item x="1839"/>
        <item x="2321"/>
        <item x="5491"/>
        <item x="6383"/>
        <item x="9116"/>
        <item x="8328"/>
        <item x="3508"/>
        <item x="2956"/>
        <item x="3374"/>
        <item x="9637"/>
        <item x="8641"/>
        <item x="1521"/>
        <item x="9779"/>
        <item x="4735"/>
        <item x="8915"/>
        <item x="4112"/>
        <item x="7527"/>
        <item x="8538"/>
        <item x="2147"/>
        <item x="518"/>
        <item x="7714"/>
        <item x="4584"/>
        <item x="1044"/>
        <item x="9273"/>
        <item x="875"/>
        <item x="935"/>
        <item x="9713"/>
        <item x="3503"/>
        <item x="4395"/>
        <item x="6692"/>
        <item x="5601"/>
        <item x="3465"/>
        <item x="4911"/>
        <item x="7681"/>
        <item x="8517"/>
        <item x="387"/>
        <item x="4352"/>
        <item x="3289"/>
        <item x="7572"/>
        <item x="9618"/>
        <item x="6298"/>
        <item x="4755"/>
        <item x="8298"/>
        <item x="1002"/>
        <item x="686"/>
        <item x="5106"/>
        <item x="6035"/>
        <item x="5040"/>
        <item x="1525"/>
        <item x="2885"/>
        <item x="8687"/>
        <item x="1058"/>
        <item x="339"/>
        <item x="600"/>
        <item x="6070"/>
        <item x="9092"/>
        <item x="8498"/>
        <item x="8333"/>
        <item x="6019"/>
        <item x="6752"/>
        <item x="9240"/>
        <item x="6978"/>
        <item x="3090"/>
        <item x="2569"/>
        <item x="4924"/>
        <item x="3582"/>
        <item x="4456"/>
        <item x="764"/>
        <item x="5346"/>
        <item x="3026"/>
        <item x="6272"/>
        <item x="6371"/>
        <item x="9004"/>
        <item x="6047"/>
        <item x="3636"/>
        <item x="9781"/>
        <item x="1657"/>
        <item x="4174"/>
        <item x="6485"/>
        <item x="1108"/>
        <item x="7858"/>
        <item x="1579"/>
        <item x="6802"/>
        <item x="2336"/>
        <item x="6179"/>
        <item x="751"/>
        <item x="6910"/>
        <item x="4712"/>
        <item x="9661"/>
        <item x="4304"/>
        <item x="9292"/>
        <item x="898"/>
        <item x="8521"/>
        <item x="7902"/>
        <item x="3280"/>
        <item x="637"/>
        <item x="8799"/>
        <item x="2164"/>
        <item x="7080"/>
        <item x="1270"/>
        <item x="4596"/>
        <item x="4663"/>
        <item x="199"/>
        <item x="6932"/>
        <item x="4699"/>
        <item x="560"/>
        <item x="609"/>
        <item x="122"/>
        <item x="8341"/>
        <item x="6422"/>
        <item x="2017"/>
        <item x="1706"/>
        <item x="3325"/>
        <item x="9507"/>
        <item x="7818"/>
        <item x="1198"/>
        <item x="4059"/>
        <item x="3853"/>
        <item x="9261"/>
        <item x="2454"/>
        <item x="4029"/>
        <item x="5646"/>
        <item x="2340"/>
        <item x="9578"/>
        <item x="1917"/>
        <item x="2921"/>
        <item x="5555"/>
        <item x="2926"/>
        <item x="3046"/>
        <item x="811"/>
        <item x="1806"/>
        <item x="6233"/>
        <item x="1398"/>
        <item x="1754"/>
        <item x="1328"/>
        <item x="3360"/>
        <item x="8892"/>
        <item x="5107"/>
        <item x="5177"/>
        <item x="8234"/>
        <item x="3922"/>
        <item x="9795"/>
        <item x="7397"/>
        <item x="1349"/>
        <item x="396"/>
        <item x="2830"/>
        <item x="6358"/>
        <item x="1661"/>
        <item x="4827"/>
        <item x="6636"/>
        <item x="3015"/>
        <item x="3181"/>
        <item x="4221"/>
        <item x="9787"/>
        <item x="234"/>
        <item x="6256"/>
        <item x="3271"/>
        <item x="5422"/>
        <item x="4954"/>
        <item x="1474"/>
        <item x="7389"/>
        <item x="8545"/>
        <item x="3706"/>
        <item x="1505"/>
        <item x="6983"/>
        <item x="3586"/>
        <item x="2420"/>
        <item x="2230"/>
        <item x="1771"/>
        <item x="4012"/>
        <item x="1194"/>
        <item x="5984"/>
        <item x="8295"/>
        <item x="7536"/>
        <item x="138"/>
        <item x="2861"/>
        <item x="5191"/>
        <item x="504"/>
        <item x="6327"/>
        <item x="3306"/>
        <item x="2055"/>
        <item x="8670"/>
        <item x="2046"/>
        <item x="6795"/>
        <item x="4139"/>
        <item x="7877"/>
        <item x="5472"/>
        <item x="918"/>
        <item x="3719"/>
        <item x="8001"/>
        <item x="3754"/>
        <item x="6732"/>
        <item x="8354"/>
        <item x="8595"/>
        <item x="1425"/>
        <item x="5930"/>
        <item x="8758"/>
        <item x="5454"/>
        <item x="7395"/>
        <item x="9629"/>
        <item x="6273"/>
        <item x="9636"/>
        <item x="3834"/>
        <item x="9551"/>
        <item x="8439"/>
        <item x="1382"/>
        <item x="8122"/>
        <item x="2980"/>
        <item x="4438"/>
        <item x="6640"/>
        <item x="4409"/>
        <item x="2110"/>
        <item x="1622"/>
        <item x="5871"/>
        <item x="5539"/>
        <item x="1903"/>
        <item x="6624"/>
        <item x="383"/>
        <item x="756"/>
        <item x="243"/>
        <item x="6137"/>
        <item x="576"/>
        <item x="8214"/>
        <item x="1343"/>
        <item x="2635"/>
        <item x="8364"/>
        <item x="5604"/>
        <item x="829"/>
        <item x="1466"/>
        <item x="8471"/>
        <item x="981"/>
        <item x="3575"/>
        <item x="3704"/>
        <item x="5959"/>
        <item x="3078"/>
        <item x="2547"/>
        <item x="8123"/>
        <item x="2474"/>
        <item x="8679"/>
        <item x="926"/>
        <item x="1954"/>
        <item x="5211"/>
        <item x="3975"/>
        <item x="8405"/>
        <item x="8458"/>
        <item x="3303"/>
        <item x="3987"/>
        <item x="8748"/>
        <item x="6247"/>
        <item x="3846"/>
        <item x="3518"/>
        <item x="1698"/>
        <item x="7421"/>
        <item x="9206"/>
        <item x="4692"/>
        <item x="821"/>
        <item x="1052"/>
        <item x="1490"/>
        <item x="5195"/>
        <item x="1314"/>
        <item x="2628"/>
        <item x="2449"/>
        <item x="3568"/>
        <item x="4554"/>
        <item x="9800"/>
        <item x="9188"/>
        <item x="6328"/>
        <item x="1584"/>
        <item x="6016"/>
        <item x="3845"/>
        <item x="3493"/>
        <item x="7679"/>
        <item x="9613"/>
        <item x="1068"/>
        <item x="739"/>
        <item x="1564"/>
        <item x="3400"/>
        <item x="8127"/>
        <item x="3182"/>
        <item x="3284"/>
        <item x="5520"/>
        <item x="1904"/>
        <item x="2101"/>
        <item x="9639"/>
        <item x="8306"/>
        <item x="4607"/>
        <item x="5642"/>
        <item x="9727"/>
        <item x="9181"/>
        <item x="7903"/>
        <item x="9056"/>
        <item x="6902"/>
        <item x="3962"/>
        <item x="4818"/>
        <item x="3629"/>
        <item x="8491"/>
        <item x="2780"/>
        <item x="8893"/>
        <item x="3351"/>
        <item x="5312"/>
        <item x="1504"/>
        <item x="7601"/>
        <item x="8141"/>
        <item x="6454"/>
        <item x="2008"/>
        <item x="3823"/>
        <item x="1798"/>
        <item x="8447"/>
        <item x="7010"/>
        <item x="8648"/>
        <item x="3968"/>
        <item x="5928"/>
        <item x="4902"/>
        <item x="9405"/>
        <item x="4662"/>
        <item x="481"/>
        <item x="6109"/>
        <item x="2789"/>
        <item x="7675"/>
        <item x="1745"/>
        <item x="458"/>
        <item x="5721"/>
        <item x="5313"/>
        <item x="919"/>
        <item x="7474"/>
        <item x="5392"/>
        <item x="8397"/>
        <item x="6076"/>
        <item x="9584"/>
        <item x="4311"/>
        <item x="1206"/>
        <item x="2629"/>
        <item x="7838"/>
        <item x="9315"/>
        <item x="6062"/>
        <item x="3809"/>
        <item x="9151"/>
        <item x="4866"/>
        <item x="8102"/>
        <item x="4508"/>
        <item x="9390"/>
        <item x="7871"/>
        <item x="7526"/>
        <item x="8591"/>
        <item x="1373"/>
        <item x="1498"/>
        <item x="2801"/>
        <item x="5457"/>
        <item x="2619"/>
        <item x="6651"/>
        <item x="9239"/>
        <item x="2471"/>
        <item x="4367"/>
        <item x="8773"/>
        <item x="2002"/>
        <item x="7943"/>
        <item x="3933"/>
        <item x="7525"/>
        <item x="2657"/>
        <item x="4090"/>
        <item x="1393"/>
        <item x="3144"/>
        <item x="2713"/>
        <item x="5185"/>
        <item x="2469"/>
        <item x="7152"/>
        <item x="2269"/>
        <item x="7079"/>
        <item x="682"/>
        <item x="2078"/>
        <item x="6131"/>
        <item x="4928"/>
        <item x="9233"/>
        <item x="260"/>
        <item x="9746"/>
        <item x="1538"/>
        <item x="8779"/>
        <item x="1865"/>
        <item x="9035"/>
        <item x="9625"/>
        <item x="6387"/>
        <item x="8801"/>
        <item x="3633"/>
        <item x="2439"/>
        <item x="6043"/>
        <item x="8800"/>
        <item x="2054"/>
        <item x="4840"/>
        <item x="1334"/>
        <item x="7846"/>
        <item x="2641"/>
        <item x="1736"/>
        <item x="2945"/>
        <item x="7115"/>
        <item x="7959"/>
        <item x="418"/>
        <item x="2108"/>
        <item x="9420"/>
        <item x="3378"/>
        <item x="6363"/>
        <item x="4858"/>
        <item x="6535"/>
        <item x="2589"/>
        <item x="9474"/>
        <item x="7329"/>
        <item x="4829"/>
        <item x="1946"/>
        <item x="1163"/>
        <item x="3881"/>
        <item x="213"/>
        <item x="3025"/>
        <item x="245"/>
        <item x="6715"/>
        <item x="5309"/>
        <item x="8252"/>
        <item x="606"/>
        <item x="7886"/>
        <item x="8978"/>
        <item x="8026"/>
        <item x="4949"/>
        <item x="5126"/>
        <item x="8747"/>
        <item x="5026"/>
        <item x="5750"/>
        <item x="704"/>
        <item x="960"/>
        <item x="9570"/>
        <item x="9400"/>
        <item x="8470"/>
        <item x="2020"/>
        <item x="5197"/>
        <item x="5056"/>
        <item x="5777"/>
        <item x="8963"/>
        <item x="3061"/>
        <item x="4843"/>
        <item x="6329"/>
        <item x="373"/>
        <item x="7887"/>
        <item x="3410"/>
        <item x="2303"/>
        <item x="3815"/>
        <item x="8349"/>
        <item x="7191"/>
        <item x="3085"/>
        <item x="7923"/>
        <item x="309"/>
        <item x="4647"/>
        <item x="1886"/>
        <item x="7924"/>
        <item x="842"/>
        <item x="395"/>
        <item x="1695"/>
        <item x="6501"/>
        <item x="3959"/>
        <item x="1234"/>
        <item x="4145"/>
        <item x="5125"/>
        <item x="3549"/>
        <item x="5217"/>
        <item x="1271"/>
        <item x="6275"/>
        <item x="7916"/>
        <item x="1658"/>
        <item x="452"/>
        <item x="1701"/>
        <item x="5538"/>
        <item x="3361"/>
        <item x="1642"/>
        <item x="5973"/>
        <item x="855"/>
        <item x="5345"/>
        <item x="7258"/>
        <item x="8402"/>
        <item x="5249"/>
        <item x="4178"/>
        <item x="9687"/>
        <item x="2580"/>
        <item x="3440"/>
        <item x="7200"/>
        <item x="1319"/>
        <item x="1030"/>
        <item x="4571"/>
        <item x="808"/>
        <item x="5100"/>
        <item x="3405"/>
        <item x="3330"/>
        <item x="76"/>
        <item x="1129"/>
        <item x="6340"/>
        <item x="4517"/>
        <item x="9747"/>
        <item x="2368"/>
        <item x="2978"/>
        <item x="1333"/>
        <item x="4884"/>
        <item x="8346"/>
        <item x="927"/>
        <item x="9215"/>
        <item x="9052"/>
        <item x="773"/>
        <item x="4685"/>
        <item x="7305"/>
        <item x="7585"/>
        <item x="1944"/>
        <item x="2088"/>
        <item x="5514"/>
        <item x="8776"/>
        <item x="8768"/>
        <item x="1322"/>
        <item x="2784"/>
        <item x="1738"/>
        <item x="409"/>
        <item x="1394"/>
        <item x="9508"/>
        <item x="4675"/>
        <item x="1624"/>
        <item x="1496"/>
        <item x="8593"/>
        <item x="8920"/>
        <item x="3461"/>
        <item x="7978"/>
        <item x="9209"/>
        <item x="3500"/>
        <item x="4064"/>
        <item x="766"/>
        <item x="2051"/>
        <item x="2261"/>
        <item x="389"/>
        <item x="7477"/>
        <item x="2721"/>
        <item x="2318"/>
        <item x="9059"/>
        <item x="1707"/>
        <item x="4190"/>
        <item x="1001"/>
        <item x="902"/>
        <item x="3982"/>
        <item x="2740"/>
        <item x="5629"/>
        <item x="4621"/>
        <item x="9381"/>
        <item x="1273"/>
        <item x="767"/>
        <item x="9101"/>
        <item x="3913"/>
        <item x="3592"/>
        <item x="596"/>
        <item x="830"/>
        <item x="6359"/>
        <item x="8462"/>
        <item x="4086"/>
        <item x="8726"/>
        <item x="5820"/>
        <item x="223"/>
        <item x="2949"/>
        <item x="1071"/>
        <item x="8186"/>
        <item x="8842"/>
        <item x="5571"/>
        <item x="9440"/>
        <item x="3578"/>
        <item x="8755"/>
        <item x="2838"/>
        <item x="7333"/>
        <item x="501"/>
        <item x="8573"/>
        <item x="7267"/>
        <item x="9654"/>
        <item x="3597"/>
        <item x="1976"/>
        <item x="474"/>
        <item x="4297"/>
        <item x="7812"/>
        <item x="5505"/>
        <item x="1674"/>
        <item x="3701"/>
        <item x="6188"/>
        <item x="4460"/>
        <item x="5702"/>
        <item x="6958"/>
        <item x="8646"/>
        <item x="1880"/>
        <item x="7070"/>
        <item x="8151"/>
        <item x="7749"/>
        <item x="6836"/>
        <item x="5206"/>
        <item x="5595"/>
        <item x="796"/>
        <item x="2233"/>
        <item x="1392"/>
        <item x="3071"/>
        <item x="925"/>
        <item x="4439"/>
        <item x="4891"/>
        <item x="2872"/>
        <item x="3031"/>
        <item x="7093"/>
        <item x="1726"/>
        <item x="4649"/>
        <item x="5384"/>
        <item x="5812"/>
        <item x="5212"/>
        <item x="5015"/>
        <item x="9733"/>
        <item x="2539"/>
        <item x="1397"/>
        <item x="6891"/>
        <item x="2719"/>
        <item x="9677"/>
        <item x="55"/>
        <item x="1187"/>
        <item x="7747"/>
        <item x="4423"/>
        <item x="5825"/>
        <item x="5506"/>
        <item x="8104"/>
        <item x="7104"/>
        <item x="9123"/>
        <item x="4394"/>
        <item x="6917"/>
        <item x="1743"/>
        <item x="7205"/>
        <item x="9354"/>
        <item x="8497"/>
        <item x="5038"/>
        <item x="430"/>
        <item x="7244"/>
        <item x="3167"/>
        <item x="4162"/>
        <item x="4107"/>
        <item x="8559"/>
        <item x="6055"/>
        <item x="6445"/>
        <item x="4085"/>
        <item x="9431"/>
        <item x="2992"/>
        <item x="7599"/>
        <item x="7023"/>
        <item x="4495"/>
        <item x="155"/>
        <item x="249"/>
        <item x="6345"/>
        <item x="7312"/>
        <item x="6516"/>
        <item x="5757"/>
        <item x="5242"/>
        <item x="356"/>
        <item x="3612"/>
        <item x="720"/>
        <item x="3285"/>
        <item x="3414"/>
        <item x="7932"/>
        <item x="9430"/>
        <item x="1759"/>
        <item x="8370"/>
        <item x="5557"/>
        <item x="8002"/>
        <item x="8872"/>
        <item x="7951"/>
        <item x="161"/>
        <item x="10"/>
        <item x="5083"/>
        <item x="4602"/>
        <item x="1547"/>
        <item x="9080"/>
        <item x="2378"/>
        <item x="9023"/>
        <item x="2877"/>
        <item x="2517"/>
        <item x="5469"/>
        <item x="6735"/>
        <item x="4929"/>
        <item x="7131"/>
        <item x="4169"/>
        <item x="3298"/>
        <item x="8533"/>
        <item x="5395"/>
        <item x="2033"/>
        <item x="2358"/>
        <item x="3763"/>
        <item x="7179"/>
        <item x="8262"/>
        <item x="3885"/>
        <item x="4910"/>
        <item x="1560"/>
        <item x="4871"/>
        <item x="8717"/>
        <item x="3496"/>
        <item x="1567"/>
        <item x="554"/>
        <item x="4330"/>
        <item x="182"/>
        <item x="5430"/>
        <item x="1780"/>
        <item x="7745"/>
        <item x="4360"/>
        <item x="9084"/>
        <item x="5822"/>
        <item x="3538"/>
        <item x="4462"/>
        <item x="3427"/>
        <item x="6171"/>
        <item x="5788"/>
        <item x="2567"/>
        <item x="9410"/>
        <item x="9534"/>
        <item x="2043"/>
        <item x="7868"/>
        <item x="8105"/>
        <item x="376"/>
        <item x="5265"/>
        <item x="129"/>
        <item x="1479"/>
        <item x="8932"/>
        <item x="5847"/>
        <item x="2702"/>
        <item x="4277"/>
        <item x="949"/>
        <item x="8467"/>
        <item x="4641"/>
        <item x="307"/>
        <item x="3543"/>
        <item x="2335"/>
        <item x="5061"/>
        <item x="2034"/>
        <item x="7805"/>
        <item x="1503"/>
        <item x="4274"/>
        <item x="6264"/>
        <item x="5719"/>
        <item x="2724"/>
        <item x="791"/>
        <item x="1286"/>
        <item x="8046"/>
        <item x="2820"/>
        <item x="5927"/>
        <item x="381"/>
        <item x="5795"/>
        <item x="5110"/>
        <item x="7514"/>
        <item x="7780"/>
        <item x="7323"/>
        <item x="8885"/>
        <item x="6589"/>
        <item x="5974"/>
        <item x="3911"/>
        <item x="7366"/>
        <item x="4704"/>
        <item x="1535"/>
        <item x="728"/>
        <item x="7729"/>
        <item x="1428"/>
        <item x="6319"/>
        <item x="3749"/>
        <item x="4451"/>
        <item x="3171"/>
        <item x="8568"/>
        <item x="4068"/>
        <item x="3309"/>
        <item x="3897"/>
        <item x="5597"/>
        <item x="7748"/>
        <item x="1879"/>
        <item x="9103"/>
        <item x="4149"/>
        <item x="9505"/>
        <item x="816"/>
        <item x="5850"/>
        <item x="4656"/>
        <item x="7227"/>
        <item x="3884"/>
        <item x="1038"/>
        <item x="7976"/>
        <item x="7597"/>
        <item x="4023"/>
        <item x="344"/>
        <item x="4953"/>
        <item x="9814"/>
        <item x="938"/>
        <item x="904"/>
        <item x="4198"/>
        <item x="8688"/>
        <item x="3395"/>
        <item x="1287"/>
        <item x="1387"/>
        <item x="7280"/>
        <item x="5609"/>
        <item x="1026"/>
        <item x="7983"/>
        <item x="2352"/>
        <item x="4759"/>
        <item x="5970"/>
        <item x="9426"/>
        <item x="5259"/>
        <item x="4036"/>
        <item x="8488"/>
        <item x="6463"/>
        <item x="3957"/>
        <item x="6595"/>
        <item x="5241"/>
        <item x="727"/>
        <item x="8317"/>
        <item x="5575"/>
        <item x="7673"/>
        <item x="3902"/>
        <item x="146"/>
        <item x="986"/>
        <item x="6649"/>
        <item x="9674"/>
        <item x="8632"/>
        <item x="6639"/>
        <item x="8730"/>
        <item x="5873"/>
        <item x="5252"/>
        <item x="827"/>
        <item x="6263"/>
        <item x="8516"/>
        <item x="3128"/>
        <item x="8164"/>
        <item x="8775"/>
        <item x="6794"/>
        <item x="1689"/>
        <item x="5911"/>
        <item x="5953"/>
        <item x="974"/>
        <item x="1459"/>
        <item x="436"/>
        <item x="2942"/>
        <item x="3876"/>
        <item x="3423"/>
        <item x="623"/>
        <item x="6944"/>
        <item x="2742"/>
        <item x="3401"/>
        <item x="1266"/>
        <item x="5816"/>
        <item x="4052"/>
        <item x="1255"/>
        <item x="8369"/>
        <item x="5301"/>
        <item x="9761"/>
        <item x="6883"/>
        <item x="3928"/>
        <item x="1410"/>
        <item x="9464"/>
        <item x="7476"/>
        <item x="3643"/>
        <item x="8010"/>
        <item x="1753"/>
        <item x="489"/>
        <item x="8880"/>
        <item x="5220"/>
        <item x="2188"/>
        <item x="1091"/>
        <item x="5625"/>
        <item x="5518"/>
        <item x="6234"/>
        <item x="3201"/>
        <item x="8959"/>
        <item x="5124"/>
        <item x="672"/>
        <item x="6519"/>
        <item x="891"/>
        <item x="8444"/>
        <item x="7307"/>
        <item x="2350"/>
        <item x="4588"/>
        <item x="7250"/>
        <item x="3311"/>
        <item x="3304"/>
        <item x="4698"/>
        <item x="7352"/>
        <item x="9257"/>
        <item x="5863"/>
        <item x="7930"/>
        <item x="6833"/>
        <item x="7467"/>
        <item x="9597"/>
        <item x="798"/>
        <item x="8468"/>
        <item x="9338"/>
        <item x="7392"/>
        <item x="1471"/>
        <item x="5226"/>
        <item x="7264"/>
        <item x="4109"/>
        <item x="6500"/>
        <item x="4168"/>
        <item x="2764"/>
        <item x="9320"/>
        <item x="4351"/>
        <item x="923"/>
        <item x="1974"/>
        <item x="4134"/>
        <item x="9344"/>
        <item x="375"/>
        <item x="2918"/>
        <item x="8833"/>
        <item x="8515"/>
        <item x="4490"/>
        <item x="435"/>
        <item x="5482"/>
        <item x="1713"/>
        <item x="1213"/>
        <item x="4006"/>
        <item x="5662"/>
        <item x="4608"/>
        <item x="9250"/>
        <item x="2184"/>
        <item x="9266"/>
        <item x="6140"/>
        <item x="5603"/>
        <item x="7935"/>
        <item x="3276"/>
        <item x="5368"/>
        <item x="9298"/>
        <item x="9743"/>
        <item x="2059"/>
        <item x="6568"/>
        <item x="4536"/>
        <item x="9458"/>
        <item x="3062"/>
        <item x="2273"/>
        <item x="9051"/>
        <item x="736"/>
        <item x="350"/>
        <item x="3893"/>
        <item x="3680"/>
        <item x="7245"/>
        <item x="1264"/>
        <item x="6122"/>
        <item x="6257"/>
        <item x="195"/>
        <item x="593"/>
        <item x="626"/>
        <item x="2386"/>
        <item x="5257"/>
        <item x="8606"/>
        <item x="1562"/>
        <item x="6042"/>
        <item x="7834"/>
        <item x="6616"/>
        <item x="1686"/>
        <item x="2175"/>
        <item x="7651"/>
        <item x="1385"/>
        <item x="2481"/>
        <item x="1456"/>
        <item x="3016"/>
        <item x="6074"/>
        <item x="2351"/>
        <item x="1036"/>
        <item x="3451"/>
        <item x="8362"/>
        <item x="1230"/>
        <item x="1168"/>
        <item x="3255"/>
        <item x="2798"/>
        <item x="9759"/>
        <item x="7756"/>
        <item x="2364"/>
        <item x="7359"/>
        <item x="4522"/>
        <item x="1141"/>
        <item x="8835"/>
        <item x="1302"/>
        <item x="4797"/>
        <item x="5351"/>
        <item x="4939"/>
        <item x="3411"/>
        <item x="66"/>
        <item x="4835"/>
        <item x="3516"/>
        <item x="1357"/>
        <item x="9567"/>
        <item x="7655"/>
        <item x="4978"/>
        <item x="5326"/>
        <item x="8142"/>
        <item x="1488"/>
        <item x="7354"/>
        <item x="3745"/>
        <item x="7246"/>
        <item x="547"/>
        <item x="8256"/>
        <item x="6135"/>
        <item x="1457"/>
        <item x="6502"/>
        <item x="8121"/>
        <item x="5371"/>
        <item x="4461"/>
        <item x="7711"/>
        <item x="5300"/>
        <item x="8145"/>
        <item x="1209"/>
        <item x="1857"/>
        <item x="9789"/>
        <item x="2146"/>
        <item x="6227"/>
        <item x="2891"/>
        <item x="2775"/>
        <item x="652"/>
        <item x="5474"/>
        <item x="4376"/>
        <item x="1723"/>
        <item x="5456"/>
        <item x="588"/>
        <item x="8889"/>
        <item x="2086"/>
        <item x="7221"/>
        <item x="6348"/>
        <item x="2092"/>
        <item x="7506"/>
        <item x="6557"/>
        <item x="3630"/>
        <item x="2160"/>
        <item x="8949"/>
        <item x="8508"/>
        <item x="3952"/>
        <item x="9486"/>
        <item x="9329"/>
        <item x="7451"/>
        <item x="2260"/>
        <item x="2637"/>
        <item x="7011"/>
        <item x="236"/>
        <item x="7596"/>
        <item x="2960"/>
        <item x="1092"/>
        <item x="5525"/>
        <item x="4540"/>
        <item x="8985"/>
        <item x="2513"/>
        <item x="424"/>
        <item x="220"/>
        <item x="6892"/>
        <item x="1568"/>
        <item x="715"/>
        <item x="7107"/>
        <item x="53"/>
        <item x="4864"/>
        <item x="6966"/>
        <item x="9467"/>
        <item x="7970"/>
        <item x="5979"/>
        <item x="7132"/>
        <item x="5957"/>
        <item x="7614"/>
        <item x="8876"/>
        <item x="2066"/>
        <item x="7098"/>
        <item x="9402"/>
        <item x="117"/>
        <item x="2624"/>
        <item x="4923"/>
        <item x="6934"/>
        <item x="5111"/>
        <item x="6926"/>
        <item x="3955"/>
        <item x="8716"/>
        <item x="5728"/>
        <item x="467"/>
        <item x="4399"/>
        <item x="5631"/>
        <item x="5028"/>
        <item x="5890"/>
        <item x="3945"/>
        <item x="7155"/>
        <item x="4856"/>
        <item x="2874"/>
        <item x="5025"/>
        <item x="5540"/>
        <item x="2264"/>
        <item x="1766"/>
        <item x="1420"/>
        <item x="9076"/>
        <item x="9742"/>
        <item x="4507"/>
        <item x="5596"/>
        <item x="2446"/>
        <item x="1785"/>
        <item x="7689"/>
        <item x="7040"/>
        <item x="3652"/>
        <item x="3349"/>
        <item x="1768"/>
        <item x="8018"/>
        <item x="3265"/>
        <item x="2897"/>
        <item x="1306"/>
        <item x="6786"/>
        <item x="8569"/>
        <item x="9171"/>
        <item x="5193"/>
        <item x="1884"/>
        <item x="3989"/>
        <item x="6067"/>
        <item x="365"/>
        <item x="7103"/>
        <item x="88"/>
        <item x="1369"/>
        <item x="2210"/>
        <item x="1702"/>
        <item x="866"/>
        <item x="3138"/>
        <item x="1289"/>
        <item x="5618"/>
        <item x="776"/>
        <item x="92"/>
        <item x="5976"/>
        <item x="2071"/>
        <item x="6162"/>
        <item x="1797"/>
        <item x="3973"/>
        <item x="3588"/>
        <item x="2200"/>
        <item x="8738"/>
        <item x="7956"/>
        <item x="1891"/>
        <item x="2320"/>
        <item x="9563"/>
        <item x="7925"/>
        <item x="7056"/>
        <item x="6337"/>
        <item x="1136"/>
        <item x="2892"/>
        <item x="9758"/>
        <item x="939"/>
        <item x="4632"/>
        <item x="2592"/>
        <item x="5840"/>
        <item x="8786"/>
        <item x="5692"/>
        <item x="1851"/>
        <item x="2272"/>
        <item x="8308"/>
        <item x="56"/>
        <item x="8986"/>
        <item x="4897"/>
        <item x="9235"/>
        <item x="4811"/>
        <item x="5645"/>
        <item x="1672"/>
        <item x="6121"/>
        <item x="323"/>
        <item x="3559"/>
        <item x="3621"/>
        <item x="8701"/>
        <item x="9121"/>
        <item x="5805"/>
        <item x="963"/>
        <item x="4543"/>
        <item x="6431"/>
        <item x="8292"/>
        <item x="1167"/>
        <item x="6031"/>
        <item x="8201"/>
        <item x="4668"/>
        <item x="5207"/>
        <item x="1654"/>
        <item x="6259"/>
        <item x="8197"/>
        <item x="9516"/>
        <item x="2994"/>
        <item x="5613"/>
        <item x="7256"/>
        <item x="2460"/>
        <item x="6858"/>
        <item x="8771"/>
        <item x="4775"/>
        <item x="2732"/>
        <item x="4898"/>
        <item x="1135"/>
        <item x="4710"/>
        <item x="9693"/>
        <item x="7570"/>
        <item x="6375"/>
        <item x="9107"/>
        <item x="7039"/>
        <item x="466"/>
        <item x="6777"/>
        <item x="1511"/>
        <item x="7859"/>
        <item x="8570"/>
        <item x="4702"/>
        <item x="3334"/>
        <item x="2899"/>
        <item x="3659"/>
        <item x="8215"/>
        <item x="3956"/>
        <item x="3534"/>
        <item x="9012"/>
        <item x="4834"/>
        <item x="2238"/>
        <item x="4912"/>
        <item x="7952"/>
        <item x="3415"/>
        <item x="8878"/>
        <item x="6545"/>
        <item x="3976"/>
        <item x="6736"/>
        <item x="7528"/>
        <item x="9359"/>
        <item x="8325"/>
        <item x="6778"/>
        <item x="6389"/>
        <item x="2319"/>
        <item x="2974"/>
        <item x="12"/>
        <item x="4303"/>
        <item x="9528"/>
        <item x="1555"/>
        <item x="45"/>
        <item x="8390"/>
        <item x="6221"/>
        <item x="1817"/>
        <item x="3003"/>
        <item x="7850"/>
        <item x="3141"/>
        <item x="3114"/>
        <item x="9606"/>
        <item x="6310"/>
        <item x="8943"/>
        <item x="233"/>
        <item x="3644"/>
        <item x="8457"/>
        <item x="3211"/>
        <item x="8819"/>
        <item x="4802"/>
        <item x="6438"/>
        <item x="8092"/>
        <item x="5606"/>
        <item x="845"/>
        <item x="3780"/>
        <item x="7904"/>
        <item x="5001"/>
        <item x="4024"/>
        <item x="9109"/>
        <item x="9072"/>
        <item x="9040"/>
        <item x="9086"/>
        <item x="3747"/>
        <item x="6969"/>
        <item x="4472"/>
        <item x="9351"/>
        <item x="3970"/>
        <item x="837"/>
        <item x="9282"/>
        <item x="5002"/>
        <item x="873"/>
        <item x="7989"/>
        <item x="7721"/>
        <item x="8368"/>
        <item x="5783"/>
        <item x="9032"/>
        <item x="7657"/>
        <item x="3678"/>
        <item x="8560"/>
        <item x="5011"/>
        <item x="336"/>
        <item x="5723"/>
        <item x="6556"/>
        <item x="5421"/>
        <item x="887"/>
        <item x="4102"/>
        <item x="6240"/>
        <item x="1725"/>
        <item x="3934"/>
        <item x="5275"/>
        <item x="645"/>
        <item x="3569"/>
        <item x="5940"/>
        <item x="8067"/>
        <item x="4600"/>
        <item x="1739"/>
        <item x="2356"/>
        <item x="1876"/>
        <item x="9433"/>
        <item x="3731"/>
        <item x="978"/>
        <item x="9186"/>
        <item x="2705"/>
        <item x="4987"/>
        <item x="2024"/>
        <item x="3352"/>
        <item x="79"/>
        <item x="9492"/>
        <item x="2468"/>
        <item x="5804"/>
        <item x="8147"/>
        <item x="835"/>
        <item x="7422"/>
        <item x="8973"/>
        <item x="3110"/>
        <item x="7289"/>
        <item x="9649"/>
        <item x="2984"/>
        <item x="1352"/>
        <item x="2330"/>
        <item x="8605"/>
        <item x="4799"/>
        <item x="644"/>
        <item x="4094"/>
        <item x="2427"/>
        <item x="6564"/>
        <item x="1514"/>
        <item x="6206"/>
        <item x="487"/>
        <item x="8440"/>
        <item x="1078"/>
        <item x="731"/>
        <item x="3700"/>
        <item x="5898"/>
        <item x="2650"/>
        <item x="7194"/>
        <item x="6352"/>
        <item x="6419"/>
        <item x="2074"/>
        <item x="9085"/>
        <item x="6993"/>
        <item x="7279"/>
        <item x="2214"/>
        <item x="8057"/>
        <item x="565"/>
        <item x="7085"/>
        <item x="6656"/>
        <item x="3307"/>
        <item x="2850"/>
        <item x="2851"/>
        <item x="530"/>
        <item x="2603"/>
        <item x="7660"/>
        <item x="2792"/>
        <item x="2864"/>
        <item x="1477"/>
        <item x="7303"/>
        <item x="9558"/>
        <item x="8350"/>
        <item x="1301"/>
        <item x="1439"/>
        <item x="1626"/>
        <item x="4412"/>
        <item x="4005"/>
        <item x="3155"/>
        <item x="3768"/>
        <item x="7878"/>
        <item x="5594"/>
        <item x="2094"/>
        <item x="5817"/>
        <item x="9446"/>
        <item x="8554"/>
        <item x="5622"/>
        <item x="4709"/>
        <item x="5269"/>
        <item x="959"/>
        <item x="4974"/>
        <item x="9609"/>
        <item x="4915"/>
        <item x="5821"/>
        <item x="7955"/>
        <item x="1304"/>
        <item x="413"/>
        <item x="4650"/>
        <item x="7642"/>
        <item x="9523"/>
        <item x="2266"/>
        <item x="5542"/>
        <item x="2250"/>
        <item x="8051"/>
        <item x="3668"/>
        <item x="4400"/>
        <item x="3073"/>
        <item x="6915"/>
        <item x="6674"/>
        <item x="2839"/>
        <item x="5138"/>
        <item x="1199"/>
        <item x="3545"/>
        <item x="9247"/>
        <item x="8062"/>
        <item x="7844"/>
        <item x="2510"/>
        <item x="4255"/>
        <item x="8581"/>
        <item x="1948"/>
        <item x="9253"/>
        <item x="6587"/>
        <item x="8192"/>
        <item x="5246"/>
        <item x="406"/>
        <item x="7759"/>
        <item x="4248"/>
        <item x="7457"/>
        <item x="3937"/>
        <item x="7148"/>
        <item x="2917"/>
        <item x="1962"/>
        <item x="6416"/>
        <item x="6863"/>
        <item x="1773"/>
        <item x="2406"/>
        <item x="2591"/>
        <item x="3177"/>
        <item x="4593"/>
        <item x="5373"/>
        <item x="225"/>
        <item x="5545"/>
        <item x="583"/>
        <item x="972"/>
        <item x="9744"/>
        <item x="3751"/>
        <item x="8739"/>
        <item x="167"/>
        <item x="6440"/>
        <item x="6842"/>
        <item x="9290"/>
        <item x="9590"/>
        <item x="1942"/>
        <item x="7114"/>
        <item x="4265"/>
        <item x="1315"/>
        <item x="9424"/>
        <item x="2729"/>
        <item x="9646"/>
        <item x="6879"/>
        <item x="1193"/>
        <item x="340"/>
        <item x="3511"/>
        <item x="4140"/>
        <item x="186"/>
        <item x="8316"/>
        <item x="9195"/>
        <item x="6449"/>
        <item x="9527"/>
        <item x="8159"/>
        <item x="5181"/>
        <item x="8330"/>
        <item x="2865"/>
        <item x="2730"/>
        <item x="4628"/>
        <item x="760"/>
        <item x="2722"/>
        <item x="5294"/>
        <item x="5921"/>
        <item x="6475"/>
        <item x="9185"/>
        <item x="7443"/>
        <item x="1601"/>
        <item x="9192"/>
        <item x="2788"/>
        <item x="7021"/>
        <item x="2726"/>
        <item x="8264"/>
        <item x="4793"/>
        <item x="9539"/>
        <item x="9768"/>
        <item x="9155"/>
        <item x="8863"/>
        <item x="8395"/>
        <item x="5841"/>
        <item x="2423"/>
        <item x="3832"/>
        <item x="999"/>
        <item x="6667"/>
        <item x="3007"/>
        <item x="1307"/>
        <item x="7738"/>
        <item x="8602"/>
        <item x="9614"/>
        <item x="6765"/>
        <item x="8925"/>
        <item x="7337"/>
        <item x="3931"/>
        <item x="2878"/>
        <item x="8396"/>
        <item x="2104"/>
        <item x="6468"/>
        <item x="1609"/>
        <item x="8232"/>
        <item x="224"/>
        <item x="6226"/>
        <item x="9161"/>
        <item x="2733"/>
        <item x="8733"/>
        <item x="1029"/>
        <item x="1086"/>
        <item x="2758"/>
        <item x="2267"/>
        <item x="7007"/>
        <item x="8781"/>
        <item x="4960"/>
        <item x="3146"/>
        <item x="9547"/>
        <item x="1815"/>
        <item x="5656"/>
        <item x="1826"/>
        <item x="9350"/>
        <item x="8263"/>
        <item x="2478"/>
        <item x="8703"/>
        <item x="3247"/>
        <item x="1789"/>
        <item x="1742"/>
        <item x="780"/>
        <item x="8286"/>
        <item x="3520"/>
        <item x="5544"/>
        <item x="7493"/>
        <item x="4830"/>
        <item x="7658"/>
        <item x="7562"/>
        <item x="462"/>
        <item x="1765"/>
        <item x="1507"/>
        <item x="6937"/>
        <item x="4055"/>
        <item x="1290"/>
        <item x="6239"/>
        <item x="4631"/>
        <item x="1033"/>
        <item x="6720"/>
        <item x="8144"/>
        <item x="7174"/>
        <item x="5398"/>
        <item x="2052"/>
        <item x="4872"/>
        <item x="4733"/>
        <item x="6018"/>
        <item x="3790"/>
        <item x="8848"/>
        <item x="9459"/>
        <item x="719"/>
        <item x="8400"/>
        <item x="1619"/>
        <item x="6194"/>
        <item x="7994"/>
        <item x="4728"/>
        <item x="4817"/>
        <item x="3327"/>
        <item x="1783"/>
        <item x="493"/>
        <item x="3828"/>
        <item x="5070"/>
        <item x="3743"/>
        <item x="5473"/>
        <item x="3252"/>
        <item x="878"/>
        <item x="669"/>
        <item x="9221"/>
        <item x="3241"/>
        <item x="2993"/>
        <item x="2710"/>
        <item x="4550"/>
        <item x="2116"/>
        <item x="8913"/>
        <item x="3119"/>
        <item x="1786"/>
        <item x="7761"/>
        <item x="4826"/>
        <item x="5022"/>
        <item x="7618"/>
        <item x="6998"/>
        <item x="8883"/>
        <item x="17"/>
        <item x="1292"/>
        <item x="2954"/>
        <item x="5709"/>
        <item x="2189"/>
        <item x="8843"/>
        <item x="9745"/>
        <item x="2668"/>
        <item x="9331"/>
        <item x="3540"/>
        <item x="4003"/>
        <item x="2065"/>
        <item x="3510"/>
        <item x="6193"/>
        <item x="7257"/>
        <item x="3856"/>
        <item x="3525"/>
        <item x="230"/>
        <item x="7626"/>
        <item x="8975"/>
        <item x="2975"/>
        <item x="2004"/>
        <item x="8043"/>
        <item x="4963"/>
        <item x="8642"/>
        <item x="3394"/>
        <item x="8782"/>
        <item x="8363"/>
        <item x="4862"/>
        <item x="7077"/>
        <item x="8226"/>
        <item x="8698"/>
        <item x="9762"/>
        <item x="8244"/>
        <item x="9770"/>
        <item x="7809"/>
        <item x="8342"/>
        <item x="3051"/>
        <item x="7199"/>
        <item x="1910"/>
        <item x="6130"/>
        <item x="3323"/>
        <item x="3029"/>
        <item x="18"/>
        <item x="3050"/>
        <item x="9443"/>
        <item x="7725"/>
        <item x="5183"/>
        <item x="8683"/>
        <item x="5270"/>
        <item x="8117"/>
        <item x="9079"/>
        <item x="3796"/>
        <item x="94"/>
        <item x="4606"/>
        <item x="6229"/>
        <item x="5789"/>
        <item x="3425"/>
        <item x="9013"/>
        <item x="5319"/>
        <item x="6925"/>
        <item x="8202"/>
        <item x="9690"/>
        <item x="7638"/>
        <item x="9538"/>
        <item x="5366"/>
        <item x="2514"/>
        <item x="5200"/>
        <item x="7396"/>
        <item x="9750"/>
        <item x="8373"/>
        <item x="3316"/>
        <item x="2105"/>
        <item x="2139"/>
        <item x="1441"/>
        <item x="2587"/>
        <item x="3767"/>
        <item x="5271"/>
        <item x="6321"/>
        <item x="8987"/>
        <item x="5438"/>
        <item x="6477"/>
        <item x="7863"/>
        <item x="4622"/>
        <item x="4014"/>
        <item x="592"/>
        <item x="7247"/>
        <item x="4292"/>
        <item x="5773"/>
        <item x="3740"/>
        <item x="8532"/>
        <item x="3497"/>
        <item x="7416"/>
        <item x="4731"/>
        <item x="93"/>
        <item x="8791"/>
        <item x="4478"/>
        <item x="3665"/>
        <item x="478"/>
        <item x="4686"/>
        <item x="7505"/>
        <item x="5566"/>
        <item x="90"/>
        <item x="9438"/>
        <item x="5365"/>
        <item x="8474"/>
        <item x="9131"/>
        <item x="8162"/>
        <item x="2782"/>
        <item x="6184"/>
        <item x="4605"/>
        <item x="7142"/>
        <item x="7857"/>
        <item x="134"/>
        <item x="4905"/>
        <item x="1260"/>
        <item x="2030"/>
        <item x="9153"/>
        <item x="7066"/>
        <item x="8273"/>
        <item x="4842"/>
        <item x="7862"/>
        <item x="1678"/>
        <item x="9622"/>
        <item x="9132"/>
        <item x="5437"/>
        <item x="5024"/>
        <item x="4073"/>
        <item x="2120"/>
        <item x="757"/>
        <item x="3480"/>
        <item x="6890"/>
        <item x="7147"/>
        <item x="5543"/>
        <item x="3614"/>
        <item x="338"/>
        <item x="9478"/>
        <item x="8479"/>
        <item x="3940"/>
        <item x="1575"/>
        <item x="6503"/>
        <item x="4151"/>
        <item x="6143"/>
        <item x="1377"/>
        <item x="125"/>
        <item x="5949"/>
        <item x="6712"/>
        <item x="1434"/>
        <item x="5196"/>
        <item x="4209"/>
        <item x="9176"/>
        <item x="212"/>
        <item x="9638"/>
        <item x="32"/>
        <item x="4060"/>
        <item x="5268"/>
        <item x="8674"/>
        <item x="8090"/>
        <item x="6100"/>
        <item x="5097"/>
        <item x="3420"/>
        <item x="1795"/>
        <item x="6474"/>
        <item x="1192"/>
        <item x="2435"/>
        <item x="8155"/>
        <item x="4244"/>
        <item x="7455"/>
        <item x="2972"/>
        <item x="1233"/>
        <item x="1919"/>
        <item x="7358"/>
        <item x="4618"/>
        <item x="9193"/>
        <item x="6060"/>
        <item x="4217"/>
        <item x="7314"/>
        <item x="4189"/>
        <item x="2751"/>
        <item x="2360"/>
        <item x="3993"/>
        <item x="433"/>
        <item x="6205"/>
        <item x="473"/>
        <item x="5573"/>
        <item x="5168"/>
        <item x="8070"/>
        <item x="4790"/>
        <item x="928"/>
        <item x="2906"/>
        <item x="7235"/>
        <item x="9088"/>
        <item x="7740"/>
        <item x="2634"/>
        <item x="6015"/>
        <item x="5171"/>
        <item x="5524"/>
        <item x="4193"/>
        <item x="2375"/>
        <item x="293"/>
        <item x="8524"/>
        <item x="62"/>
        <item x="9380"/>
        <item x="9021"/>
        <item x="9389"/>
        <item x="1212"/>
        <item x="5"/>
        <item x="8769"/>
        <item x="1188"/>
        <item x="7674"/>
        <item x="295"/>
        <item x="529"/>
        <item x="698"/>
        <item x="3341"/>
        <item x="6960"/>
        <item x="8653"/>
        <item x="1338"/>
        <item x="6518"/>
        <item x="3433"/>
        <item x="1761"/>
        <item x="3638"/>
        <item x="3153"/>
        <item x="7685"/>
        <item x="6749"/>
        <item x="7735"/>
        <item x="9481"/>
        <item x="844"/>
        <item x="9411"/>
        <item x="3340"/>
        <item x="7110"/>
        <item x="3727"/>
        <item x="7190"/>
        <item x="9515"/>
        <item x="5965"/>
        <item x="7288"/>
        <item x="2314"/>
        <item x="594"/>
        <item x="1606"/>
        <item x="1807"/>
        <item x="1680"/>
        <item x="1576"/>
        <item x="9484"/>
        <item x="5387"/>
        <item x="5739"/>
        <item x="6085"/>
        <item x="7698"/>
        <item x="1041"/>
        <item x="5893"/>
        <item x="8623"/>
        <item x="4220"/>
        <item x="1955"/>
        <item x="1185"/>
        <item x="8911"/>
        <item x="7058"/>
        <item x="6757"/>
        <item x="5916"/>
        <item x="6731"/>
        <item x="4017"/>
        <item x="9100"/>
        <item x="8995"/>
        <item x="6427"/>
        <item x="9300"/>
        <item x="4208"/>
        <item x="6011"/>
        <item x="3102"/>
        <item x="3499"/>
        <item x="7819"/>
        <item x="5765"/>
        <item x="4111"/>
        <item x="6744"/>
        <item x="6771"/>
        <item x="1337"/>
        <item x="3821"/>
        <item x="1256"/>
        <item x="7193"/>
        <item x="1677"/>
        <item x="2418"/>
        <item x="3985"/>
        <item x="8375"/>
        <item x="1831"/>
        <item x="7509"/>
        <item x="5316"/>
        <item x="2405"/>
        <item x="1109"/>
        <item x="1744"/>
        <item x="2344"/>
        <item x="4200"/>
        <item x="7388"/>
        <item x="4611"/>
        <item x="4204"/>
        <item x="6004"/>
        <item x="392"/>
        <item x="5837"/>
        <item x="2093"/>
        <item x="2472"/>
        <item x="7041"/>
        <item x="2403"/>
        <item x="6628"/>
        <item x="983"/>
        <item x="6997"/>
        <item x="6837"/>
        <item x="7206"/>
        <item x="1734"/>
        <item x="4565"/>
        <item x="7554"/>
        <item x="7964"/>
        <item x="6113"/>
        <item x="7963"/>
        <item x="1258"/>
        <item x="4359"/>
        <item x="3773"/>
        <item x="8024"/>
        <item x="5673"/>
        <item x="5445"/>
        <item x="8715"/>
        <item x="5734"/>
        <item x="2896"/>
        <item x="3348"/>
        <item x="1740"/>
        <item x="5720"/>
        <item x="9045"/>
        <item x="7619"/>
        <item x="7520"/>
        <item x="2484"/>
        <item x="4785"/>
        <item x="1007"/>
        <item x="5513"/>
        <item x="7259"/>
        <item x="8344"/>
        <item x="4529"/>
        <item x="2638"/>
        <item x="47"/>
        <item x="5355"/>
        <item x="9316"/>
        <item x="251"/>
        <item x="8874"/>
        <item x="6411"/>
        <item x="4630"/>
        <item x="5337"/>
        <item x="1197"/>
        <item x="7774"/>
        <item x="2914"/>
        <item x="2075"/>
        <item x="6930"/>
        <item x="4753"/>
        <item x="3618"/>
        <item x="5376"/>
        <item x="2444"/>
        <item x="7154"/>
        <item x="1590"/>
        <item x="3380"/>
        <item x="8807"/>
        <item x="6996"/>
        <item x="7339"/>
        <item x="16"/>
        <item x="5149"/>
        <item x="3611"/>
        <item x="4491"/>
        <item x="4633"/>
        <item x="177"/>
        <item x="2636"/>
        <item x="2080"/>
        <item x="6021"/>
        <item x="465"/>
        <item x="945"/>
        <item x="6296"/>
        <item x="8621"/>
        <item x="806"/>
        <item x="207"/>
        <item x="4669"/>
        <item x="3294"/>
        <item x="2402"/>
        <item x="2399"/>
        <item x="369"/>
        <item x="1692"/>
        <item x="4743"/>
        <item x="311"/>
        <item x="3738"/>
        <item x="3783"/>
        <item x="6498"/>
        <item x="638"/>
        <item x="7993"/>
        <item x="7811"/>
        <item x="2633"/>
        <item x="1174"/>
        <item x="941"/>
        <item x="2367"/>
        <item x="8652"/>
        <item x="4671"/>
        <item x="1914"/>
        <item x="1595"/>
        <item x="9054"/>
        <item x="5809"/>
        <item x="4347"/>
        <item x="1057"/>
        <item x="9702"/>
        <item x="7143"/>
        <item x="9141"/>
        <item x="7209"/>
        <item x="7822"/>
        <item x="1115"/>
        <item x="7730"/>
        <item x="1067"/>
        <item x="9447"/>
        <item x="7899"/>
        <item x="6528"/>
        <item x="9260"/>
        <item x="556"/>
        <item x="1006"/>
        <item x="1472"/>
        <item x="9200"/>
        <item x="401"/>
        <item x="5705"/>
        <item x="6827"/>
        <item x="9798"/>
        <item x="6591"/>
        <item x="5331"/>
        <item x="3718"/>
        <item x="5550"/>
        <item x="9717"/>
        <item x="8618"/>
        <item x="4784"/>
        <item x="8857"/>
        <item x="1592"/>
        <item x="4110"/>
        <item x="6822"/>
        <item x="5917"/>
        <item x="7643"/>
        <item x="4917"/>
        <item x="2643"/>
        <item x="3184"/>
        <item x="7692"/>
        <item x="1462"/>
        <item x="6181"/>
        <item x="4999"/>
        <item x="9561"/>
        <item x="7371"/>
        <item x="1182"/>
        <item x="2530"/>
        <item x="6141"/>
        <item x="3988"/>
        <item x="865"/>
        <item x="8625"/>
        <item x="6511"/>
        <item x="5756"/>
        <item x="2531"/>
        <item x="6554"/>
        <item x="9559"/>
        <item x="9167"/>
        <item x="5157"/>
        <item x="456"/>
        <item x="2235"/>
        <item x="8135"/>
        <item x="4240"/>
        <item x="856"/>
        <item x="2205"/>
        <item x="6868"/>
        <item x="352"/>
        <item x="6630"/>
        <item x="6576"/>
        <item x="4754"/>
        <item x="4936"/>
        <item x="7090"/>
        <item x="932"/>
        <item x="4501"/>
        <item x="303"/>
        <item x="6110"/>
        <item x="4603"/>
        <item x="4653"/>
        <item x="1719"/>
        <item x="8080"/>
        <item x="7175"/>
        <item x="2437"/>
        <item x="4318"/>
        <item x="3194"/>
        <item x="5493"/>
        <item x="6750"/>
        <item x="2506"/>
        <item x="6392"/>
        <item x="4403"/>
        <item x="4088"/>
        <item x="899"/>
        <item x="5499"/>
        <item x="5633"/>
        <item x="3831"/>
        <item x="5315"/>
        <item x="7398"/>
        <item x="5133"/>
        <item x="3164"/>
        <item x="2534"/>
        <item x="3222"/>
        <item x="3460"/>
        <item x="8154"/>
        <item x="1103"/>
        <item x="524"/>
        <item x="5418"/>
        <item x="5914"/>
        <item x="893"/>
        <item x="9041"/>
        <item x="4105"/>
        <item x="4900"/>
        <item x="4639"/>
        <item x="615"/>
        <item x="604"/>
        <item x="4989"/>
        <item x="8860"/>
        <item x="5925"/>
        <item x="1520"/>
        <item x="5546"/>
        <item x="6457"/>
        <item x="2284"/>
        <item x="9304"/>
        <item x="5512"/>
        <item x="3865"/>
        <item x="5790"/>
        <item x="7885"/>
        <item x="5427"/>
        <item x="9788"/>
        <item x="733"/>
        <item x="3036"/>
        <item x="9340"/>
        <item x="5901"/>
        <item x="6711"/>
        <item x="1099"/>
        <item x="4849"/>
        <item x="5500"/>
        <item x="8288"/>
        <item x="851"/>
        <item x="1997"/>
        <item x="4869"/>
        <item x="9556"/>
        <item x="3249"/>
        <item x="3091"/>
        <item x="6270"/>
        <item x="7233"/>
        <item x="7162"/>
        <item x="5059"/>
        <item x="3278"/>
        <item x="5531"/>
        <item x="5975"/>
        <item x="6889"/>
        <item x="9526"/>
        <item x="8307"/>
        <item x="7419"/>
        <item x="9386"/>
        <item x="8134"/>
        <item x="3712"/>
        <item x="7589"/>
        <item x="5682"/>
        <item x="4977"/>
        <item x="966"/>
        <item x="7334"/>
        <item x="4224"/>
        <item x="3639"/>
        <item x="5986"/>
        <item x="8615"/>
        <item x="2032"/>
        <item x="9237"/>
        <item x="1769"/>
        <item x="1905"/>
        <item x="25"/>
        <item x="2502"/>
        <item x="2854"/>
        <item x="8971"/>
        <item x="5000"/>
        <item x="9816"/>
        <item x="3"/>
        <item x="7760"/>
        <item x="8231"/>
        <item x="7149"/>
        <item x="2011"/>
        <item x="6979"/>
        <item x="3800"/>
        <item x="6953"/>
        <item x="5119"/>
        <item x="8079"/>
        <item x="6661"/>
        <item x="7750"/>
        <item x="4484"/>
        <item x="5626"/>
        <item x="6618"/>
        <item x="4619"/>
        <item x="7723"/>
        <item x="4114"/>
        <item x="3109"/>
        <item x="7456"/>
        <item x="5363"/>
        <item x="5450"/>
        <item x="2521"/>
        <item x="2411"/>
        <item x="1440"/>
        <item x="7791"/>
        <item x="1139"/>
        <item x="5343"/>
        <item x="8281"/>
        <item x="5128"/>
        <item x="779"/>
        <item x="8998"/>
        <item x="5654"/>
        <item x="2216"/>
        <item x="9714"/>
        <item x="1076"/>
        <item x="4283"/>
        <item x="8817"/>
        <item x="8445"/>
        <item x="3632"/>
        <item x="7073"/>
        <item x="7212"/>
        <item x="3032"/>
        <item x="2602"/>
        <item x="7665"/>
        <item x="6149"/>
        <item x="740"/>
        <item x="6893"/>
        <item x="1180"/>
        <item x="8578"/>
        <item x="7481"/>
        <item x="8409"/>
        <item x="4537"/>
        <item x="7591"/>
        <item x="2750"/>
        <item x="2950"/>
        <item x="9423"/>
        <item x="1364"/>
        <item x="2717"/>
        <item x="885"/>
        <item x="6962"/>
        <item x="8451"/>
        <item x="3889"/>
        <item x="3656"/>
        <item x="9067"/>
        <item x="7309"/>
        <item x="6550"/>
        <item x="5356"/>
        <item x="2912"/>
        <item x="9557"/>
        <item x="345"/>
        <item x="3948"/>
        <item x="355"/>
        <item x="5117"/>
        <item x="8398"/>
        <item x="6276"/>
        <item x="39"/>
        <item x="3302"/>
        <item x="7544"/>
        <item x="3436"/>
        <item x="5995"/>
        <item x="6154"/>
        <item x="7405"/>
        <item x="1034"/>
        <item x="4132"/>
        <item x="4404"/>
        <item x="9173"/>
        <item x="3895"/>
        <item x="639"/>
        <item x="4087"/>
        <item x="517"/>
        <item x="8934"/>
        <item x="7060"/>
        <item x="3297"/>
        <item x="4567"/>
        <item x="1647"/>
        <item x="3794"/>
        <item x="8681"/>
        <item x="7033"/>
        <item x="7752"/>
        <item x="485"/>
        <item x="2096"/>
        <item x="1112"/>
        <item x="9251"/>
        <item x="7707"/>
        <item x="7170"/>
        <item x="5889"/>
        <item x="888"/>
        <item x="581"/>
        <item x="2681"/>
        <item x="3869"/>
        <item x="5298"/>
        <item x="4022"/>
        <item x="2694"/>
        <item x="3384"/>
        <item x="4163"/>
        <item x="2806"/>
        <item x="5637"/>
        <item x="7052"/>
        <item x="176"/>
        <item x="1544"/>
        <item x="1128"/>
        <item x="7823"/>
        <item x="5782"/>
        <item x="8126"/>
        <item x="8253"/>
        <item x="2331"/>
        <item x="1173"/>
        <item x="2533"/>
        <item x="8476"/>
        <item x="5112"/>
        <item x="5660"/>
        <item x="1473"/>
        <item x="9339"/>
        <item x="1147"/>
        <item x="7537"/>
        <item x="3042"/>
        <item x="2549"/>
        <item x="1964"/>
        <item x="8709"/>
        <item x="4405"/>
        <item x="5153"/>
        <item x="7140"/>
        <item x="229"/>
        <item x="8312"/>
        <item x="5369"/>
        <item x="7310"/>
        <item x="4266"/>
        <item x="9511"/>
        <item x="6709"/>
        <item x="510"/>
        <item x="7075"/>
        <item x="7567"/>
        <item x="8918"/>
        <item x="1252"/>
        <item x="3495"/>
        <item x="9583"/>
        <item x="5034"/>
        <item x="8478"/>
        <item x="7523"/>
        <item x="9529"/>
        <item x="5053"/>
        <item x="2754"/>
        <item x="9046"/>
        <item x="431"/>
        <item x="2005"/>
        <item x="4056"/>
        <item x="9270"/>
        <item x="2526"/>
        <item x="5992"/>
        <item x="6714"/>
        <item x="2959"/>
        <item x="4264"/>
        <item x="354"/>
        <item x="2039"/>
        <item x="7151"/>
        <item x="2207"/>
        <item x="6717"/>
        <item x="7731"/>
        <item x="2558"/>
        <item x="9104"/>
        <item x="6612"/>
        <item x="3557"/>
        <item x="7790"/>
        <item x="7318"/>
        <item x="6770"/>
        <item x="9214"/>
        <item x="4859"/>
        <item x="6245"/>
        <item x="4577"/>
        <item x="2221"/>
        <item x="1098"/>
        <item x="1346"/>
        <item x="718"/>
        <item x="5769"/>
        <item x="6238"/>
        <item x="2293"/>
        <item x="9175"/>
        <item x="4563"/>
        <item x="3972"/>
        <item x="8663"/>
        <item x="308"/>
        <item x="4417"/>
        <item x="6093"/>
        <item x="7159"/>
        <item x="1784"/>
        <item x="1145"/>
        <item x="9222"/>
        <item x="6306"/>
        <item x="1155"/>
        <item x="882"/>
        <item x="6008"/>
        <item x="5148"/>
        <item x="2934"/>
        <item x="4967"/>
        <item x="9152"/>
        <item x="5276"/>
        <item x="5905"/>
        <item x="2173"/>
        <item x="7442"/>
        <item x="1604"/>
        <item x="2015"/>
        <item x="6376"/>
        <item x="9624"/>
        <item x="5041"/>
        <item x="6277"/>
        <item x="9818"/>
        <item x="6190"/>
        <item x="7447"/>
        <item x="3843"/>
        <item x="1013"/>
        <item x="1715"/>
        <item x="4788"/>
        <item x="7830"/>
        <item x="705"/>
        <item x="80"/>
        <item x="1354"/>
        <item x="3156"/>
        <item x="4992"/>
        <item x="7300"/>
        <item x="2875"/>
        <item x="8019"/>
        <item x="7261"/>
        <item x="1247"/>
        <item x="2795"/>
        <item x="189"/>
        <item x="8351"/>
        <item x="2389"/>
        <item x="6133"/>
        <item x="4716"/>
        <item x="7724"/>
        <item x="3682"/>
        <item x="1164"/>
        <item x="131"/>
        <item x="7249"/>
        <item x="9070"/>
        <item x="7315"/>
        <item x="3553"/>
        <item x="979"/>
        <item x="8839"/>
        <item x="7860"/>
        <item x="2920"/>
        <item x="412"/>
        <item x="8417"/>
        <item x="7977"/>
        <item x="5563"/>
        <item x="1710"/>
        <item x="2593"/>
        <item x="3951"/>
        <item x="7083"/>
        <item x="7940"/>
        <item x="6513"/>
        <item x="59"/>
        <item x="2268"/>
        <item x="7167"/>
        <item x="4370"/>
        <item x="5406"/>
        <item x="7709"/>
        <item x="5176"/>
        <item x="6494"/>
        <item x="6721"/>
        <item x="5306"/>
        <item x="4152"/>
        <item x="5129"/>
        <item x="4089"/>
        <item x="3430"/>
        <item x="7832"/>
        <item x="6819"/>
        <item x="5653"/>
        <item x="5137"/>
        <item x="956"/>
        <item x="982"/>
        <item x="5619"/>
        <item x="7715"/>
        <item x="513"/>
        <item x="6570"/>
        <item x="9821"/>
        <item x="8659"/>
        <item x="6281"/>
        <item x="2955"/>
        <item x="2413"/>
        <item x="3635"/>
        <item x="2541"/>
        <item x="7465"/>
        <item x="7815"/>
        <item x="9682"/>
        <item x="4715"/>
        <item x="2555"/>
        <item x="7664"/>
        <item x="1064"/>
        <item x="8961"/>
        <item x="8071"/>
        <item x="1644"/>
        <item x="7272"/>
        <item x="2557"/>
        <item x="568"/>
        <item x="5219"/>
        <item x="3752"/>
        <item x="3672"/>
        <item x="9764"/>
        <item x="907"/>
        <item x="7437"/>
        <item x="5082"/>
        <item x="3716"/>
        <item x="5793"/>
        <item x="509"/>
        <item x="299"/>
        <item x="434"/>
        <item x="1469"/>
        <item x="7260"/>
        <item x="3464"/>
        <item x="1574"/>
        <item x="8211"/>
        <item x="4643"/>
        <item x="2021"/>
        <item x="3605"/>
        <item x="7355"/>
        <item x="9504"/>
        <item x="3894"/>
        <item x="7219"/>
        <item x="8107"/>
        <item x="8525"/>
        <item x="305"/>
        <item x="8483"/>
        <item x="6849"/>
        <item x="646"/>
        <item x="302"/>
        <item x="9663"/>
        <item x="8493"/>
        <item x="7522"/>
        <item x="6013"/>
        <item x="6186"/>
        <item x="2700"/>
        <item x="6666"/>
        <item x="9498"/>
        <item x="7635"/>
        <item x="9299"/>
        <item x="95"/>
        <item x="1080"/>
        <item x="5938"/>
        <item x="3027"/>
        <item x="4587"/>
        <item x="1975"/>
        <item x="9608"/>
        <item x="635"/>
        <item x="7251"/>
        <item x="5291"/>
        <item x="9068"/>
        <item x="2262"/>
        <item x="5340"/>
        <item x="3664"/>
        <item x="2946"/>
        <item x="3593"/>
        <item x="8293"/>
        <item x="4466"/>
        <item x="247"/>
        <item x="9091"/>
        <item x="7836"/>
        <item x="2886"/>
        <item x="8853"/>
        <item x="3111"/>
        <item x="6904"/>
        <item x="9573"/>
        <item x="6253"/>
        <item x="1616"/>
        <item x="8034"/>
        <item x="2498"/>
        <item x="7972"/>
        <item x="4665"/>
        <item x="3152"/>
        <item x="8829"/>
        <item x="2802"/>
        <item x="6985"/>
        <item x="1993"/>
        <item x="3154"/>
        <item x="5638"/>
        <item x="6334"/>
        <item x="9708"/>
        <item x="4103"/>
        <item x="2209"/>
        <item x="6875"/>
        <item x="6696"/>
        <item x="522"/>
        <item x="2223"/>
        <item x="8898"/>
        <item x="7612"/>
        <item x="4930"/>
        <item x="8830"/>
        <item x="1874"/>
        <item x="9689"/>
        <item x="7609"/>
        <item x="362"/>
        <item x="4626"/>
        <item x="4230"/>
        <item x="4218"/>
        <item x="3919"/>
        <item x="5537"/>
        <item x="2126"/>
        <item x="7297"/>
        <item x="2768"/>
        <item x="3858"/>
        <item x="4578"/>
        <item x="4996"/>
        <item x="8223"/>
        <item x="6975"/>
        <item x="2785"/>
        <item x="1405"/>
        <item x="5955"/>
        <item x="9396"/>
        <item x="5902"/>
        <item x="2778"/>
        <item x="2901"/>
        <item x="6660"/>
        <item x="0"/>
        <item x="3190"/>
        <item x="4523"/>
        <item x="7445"/>
        <item x="2111"/>
        <item x="8331"/>
        <item x="613"/>
        <item x="2585"/>
        <item x="6484"/>
        <item x="2748"/>
        <item x="1448"/>
        <item x="2837"/>
        <item x="4740"/>
        <item x="1050"/>
        <item x="9142"/>
        <item x="5074"/>
        <item x="7873"/>
        <item x="9334"/>
        <item x="9361"/>
        <item x="9323"/>
        <item x="5833"/>
        <item x="8182"/>
        <item x="6748"/>
        <item x="4363"/>
        <item x="3663"/>
        <item x="7192"/>
        <item x="8238"/>
        <item x="1085"/>
        <item x="3818"/>
        <item x="3490"/>
        <item x="8163"/>
        <item x="2680"/>
        <item x="7670"/>
        <item x="6147"/>
        <item x="2482"/>
        <item x="4161"/>
        <item x="5262"/>
        <item x="7362"/>
        <item x="2245"/>
        <item x="6586"/>
        <item x="5667"/>
        <item x="2743"/>
        <item x="8172"/>
        <item x="2922"/>
        <item x="7298"/>
        <item x="4081"/>
        <item x="708"/>
        <item x="3842"/>
        <item x="1366"/>
        <item x="4035"/>
        <item x="9429"/>
        <item x="5470"/>
        <item x="868"/>
        <item x="1201"/>
        <item x="6596"/>
        <item x="8613"/>
        <item x="440"/>
        <item x="7778"/>
        <item x="6114"/>
        <item x="2584"/>
        <item x="9113"/>
        <item x="8847"/>
        <item x="4308"/>
        <item x="5010"/>
        <item x="6671"/>
        <item x="242"/>
        <item x="662"/>
        <item x="8035"/>
        <item x="6388"/>
        <item x="4640"/>
        <item x="9199"/>
        <item x="6555"/>
        <item x="550"/>
        <item x="3852"/>
        <item x="9154"/>
        <item x="7985"/>
        <item x="9367"/>
        <item x="8336"/>
        <item x="4470"/>
        <item x="9580"/>
        <item x="5036"/>
        <item x="3785"/>
        <item x="8132"/>
        <item x="1502"/>
        <item x="5077"/>
        <item x="6517"/>
        <item x="9428"/>
        <item x="3998"/>
        <item x="2767"/>
        <item x="3565"/>
        <item x="5201"/>
        <item x="1218"/>
        <item x="5968"/>
        <item x="4564"/>
        <item x="9404"/>
        <item x="3776"/>
        <item x="5508"/>
        <item x="7410"/>
        <item x="889"/>
        <item x="3803"/>
        <item x="1632"/>
        <item x="1799"/>
        <item x="3910"/>
        <item x="9600"/>
        <item x="7666"/>
        <item x="9418"/>
        <item x="8247"/>
        <item x="4819"/>
        <item x="8015"/>
        <item x="1332"/>
        <item x="6928"/>
        <item x="3055"/>
        <item x="4796"/>
        <item x="8260"/>
        <item x="6286"/>
        <item x="5657"/>
        <item x="2000"/>
        <item x="6326"/>
        <item x="7771"/>
        <item x="7517"/>
        <item x="9739"/>
        <item x="3536"/>
        <item x="7713"/>
        <item x="2818"/>
        <item x="9276"/>
        <item x="2615"/>
        <item x="9295"/>
        <item x="2124"/>
        <item x="883"/>
        <item x="9805"/>
        <item x="5730"/>
        <item x="9726"/>
        <item x="2947"/>
        <item x="5475"/>
        <item x="1956"/>
        <item x="5875"/>
        <item x="44"/>
        <item x="5021"/>
        <item x="4382"/>
        <item x="8250"/>
        <item x="4951"/>
        <item x="595"/>
        <item x="5019"/>
        <item x="5322"/>
        <item x="2752"/>
        <item x="8204"/>
        <item x="198"/>
        <item x="4133"/>
        <item x="9062"/>
        <item x="6811"/>
        <item x="3649"/>
        <item x="2289"/>
        <item x="5733"/>
        <item x="8435"/>
        <item x="9318"/>
        <item x="2442"/>
        <item x="5447"/>
        <item x="7353"/>
        <item x="8406"/>
        <item x="620"/>
        <item x="3826"/>
        <item x="2512"/>
        <item x="752"/>
        <item x="601"/>
        <item x="2166"/>
        <item x="7381"/>
        <item x="1362"/>
        <item x="7224"/>
        <item x="5700"/>
        <item x="325"/>
        <item x="5370"/>
        <item x="328"/>
        <item x="9356"/>
        <item x="8326"/>
        <item x="3827"/>
        <item x="1728"/>
        <item x="9737"/>
        <item x="6410"/>
        <item x="2212"/>
        <item x="3376"/>
        <item x="7755"/>
        <item x="2062"/>
        <item x="8210"/>
        <item x="1281"/>
        <item x="8335"/>
        <item x="5881"/>
        <item x="8115"/>
        <item x="9752"/>
        <item x="9696"/>
        <item x="9025"/>
        <item x="2923"/>
        <item x="9184"/>
        <item x="5688"/>
        <item x="3918"/>
        <item x="2720"/>
        <item x="4745"/>
        <item x="1374"/>
        <item x="1300"/>
        <item x="7783"/>
        <item x="7064"/>
        <item x="1704"/>
        <item x="1492"/>
        <item x="8980"/>
        <item x="9358"/>
        <item x="3546"/>
        <item x="7693"/>
        <item x="4934"/>
        <item x="8074"/>
        <item x="8218"/>
        <item x="124"/>
        <item x="5565"/>
        <item x="1859"/>
        <item x="4776"/>
        <item x="9749"/>
        <item x="7168"/>
        <item x="7283"/>
        <item x="8969"/>
        <item x="5235"/>
        <item x="1918"/>
        <item x="5962"/>
        <item x="5819"/>
        <item x="1159"/>
        <item x="8426"/>
        <item x="9363"/>
        <item x="7348"/>
        <item x="6081"/>
        <item x="298"/>
        <item x="527"/>
        <item x="3362"/>
        <item x="9314"/>
        <item x="2898"/>
        <item x="6172"/>
        <item x="9581"/>
        <item x="9242"/>
        <item x="2391"/>
        <item x="8914"/>
        <item x="5703"/>
        <item x="9760"/>
        <item x="3439"/>
        <item x="4940"/>
        <item x="5982"/>
        <item x="9757"/>
        <item x="5043"/>
        <item x="6637"/>
        <item x="262"/>
        <item x="3328"/>
        <item x="8956"/>
        <item x="6320"/>
        <item x="3909"/>
        <item x="9172"/>
        <item x="909"/>
        <item x="8630"/>
        <item x="3839"/>
        <item x="7216"/>
        <item x="5659"/>
        <item x="3391"/>
        <item x="2089"/>
        <item x="6901"/>
        <item x="267"/>
        <item x="1972"/>
        <item x="1106"/>
        <item x="4601"/>
        <item x="9469"/>
        <item x="2369"/>
        <item x="3624"/>
        <item x="4810"/>
        <item x="7462"/>
        <item x="2995"/>
        <item x="3291"/>
        <item x="4062"/>
        <item x="8511"/>
        <item x="5031"/>
        <item x="1012"/>
        <item x="7600"/>
        <item x="1847"/>
        <item x="3075"/>
        <item x="8588"/>
        <item x="9803"/>
        <item x="6699"/>
        <item x="439"/>
        <item x="1276"/>
        <item x="5749"/>
        <item x="9353"/>
        <item x="2202"/>
        <item x="6493"/>
        <item x="614"/>
        <item x="2913"/>
        <item x="3944"/>
        <item x="8061"/>
        <item x="1599"/>
        <item x="8208"/>
        <item x="3123"/>
        <item x="9156"/>
        <item x="3596"/>
        <item x="5714"/>
        <item x="3416"/>
        <item x="6627"/>
        <item x="8899"/>
        <item x="1840"/>
        <item x="3068"/>
        <item x="1900"/>
        <item x="4313"/>
        <item x="4742"/>
        <item x="9807"/>
        <item x="4124"/>
        <item x="4498"/>
        <item x="289"/>
        <item x="85"/>
        <item x="783"/>
        <item x="8685"/>
        <item x="8436"/>
        <item x="3637"/>
        <item x="8000"/>
        <item x="2495"/>
        <item x="4763"/>
        <item x="2234"/>
        <item x="8200"/>
        <item x="3447"/>
        <item x="6223"/>
        <item x="9672"/>
        <item x="4305"/>
        <item x="7081"/>
        <item x="9601"/>
        <item x="9632"/>
        <item x="2930"/>
        <item x="3991"/>
        <item x="3781"/>
        <item x="1262"/>
        <item x="3382"/>
        <item x="5282"/>
        <item x="5364"/>
        <item x="9212"/>
        <item x="6854"/>
        <item x="854"/>
        <item x="5851"/>
        <item x="2347"/>
        <item x="482"/>
        <item x="3901"/>
        <item x="1513"/>
        <item x="1138"/>
        <item x="5926"/>
        <item x="3478"/>
        <item x="3198"/>
        <item x="2366"/>
        <item x="9274"/>
        <item x="3505"/>
        <item x="8756"/>
        <item x="1442"/>
        <item x="2497"/>
        <item x="326"/>
        <item x="9546"/>
        <item x="2770"/>
        <item x="6971"/>
        <item x="4212"/>
        <item x="9413"/>
        <item x="1165"/>
        <item x="5943"/>
        <item x="2198"/>
        <item x="4001"/>
        <item x="8237"/>
        <item x="4693"/>
        <item x="1909"/>
        <item x="399"/>
        <item x="4216"/>
        <item x="2645"/>
        <item x="1356"/>
        <item x="7240"/>
        <item x="8784"/>
        <item x="135"/>
        <item x="6315"/>
        <item x="3748"/>
        <item x="2429"/>
        <item x="2308"/>
        <item x="4767"/>
        <item x="5385"/>
        <item x="2928"/>
        <item x="7204"/>
        <item x="9014"/>
        <item x="4541"/>
        <item x="2431"/>
        <item x="5009"/>
        <item x="446"/>
        <item x="8706"/>
        <item x="7742"/>
        <item x="1239"/>
        <item x="4995"/>
        <item x="6420"/>
        <item x="2237"/>
        <item x="4816"/>
        <item x="5766"/>
        <item x="9165"/>
        <item x="5791"/>
        <item x="4597"/>
        <item x="6798"/>
        <item x="826"/>
        <item x="683"/>
        <item x="1391"/>
        <item x="1983"/>
        <item x="6804"/>
        <item x="8772"/>
        <item x="4794"/>
        <item x="2085"/>
        <item x="8603"/>
        <item x="4514"/>
        <item x="4636"/>
        <item x="8245"/>
        <item x="661"/>
        <item x="9365"/>
        <item x="1274"/>
        <item x="185"/>
        <item x="4480"/>
        <item x="4338"/>
        <item x="2709"/>
        <item x="6548"/>
        <item x="86"/>
        <item x="1941"/>
        <item x="5892"/>
        <item x="1752"/>
        <item x="3697"/>
        <item x="8095"/>
        <item x="9710"/>
        <item x="1800"/>
        <item x="6168"/>
        <item x="6294"/>
        <item x="276"/>
        <item x="4570"/>
        <item x="4078"/>
        <item x="8582"/>
        <item x="4913"/>
        <item x="1862"/>
        <item x="4041"/>
        <item x="2182"/>
        <item x="7829"/>
        <item x="2213"/>
        <item x="3686"/>
        <item x="2137"/>
        <item x="1320"/>
        <item x="5498"/>
        <item x="7699"/>
        <item x="2395"/>
        <item x="1427"/>
        <item x="140"/>
        <item x="4908"/>
        <item x="8864"/>
        <item x="5052"/>
        <item x="7046"/>
        <item x="1049"/>
        <item x="846"/>
        <item x="3257"/>
        <item x="9489"/>
        <item x="6404"/>
        <item x="6214"/>
        <item x="9412"/>
        <item x="7351"/>
        <item x="9119"/>
        <item x="4845"/>
        <item x="1171"/>
        <item x="1119"/>
        <item x="6813"/>
        <item x="8855"/>
        <item x="4874"/>
        <item x="1097"/>
        <item x="7753"/>
        <item x="4958"/>
        <item x="4084"/>
        <item x="9656"/>
        <item x="5490"/>
        <item x="7825"/>
        <item x="5209"/>
        <item x="4555"/>
        <item x="6417"/>
        <item x="9815"/>
        <item x="7325"/>
        <item x="1667"/>
        <item x="4806"/>
        <item x="9435"/>
        <item x="4509"/>
        <item x="4061"/>
        <item x="3958"/>
        <item x="1152"/>
        <item x="1648"/>
        <item x="7387"/>
        <item x="7605"/>
        <item x="7091"/>
        <item x="3057"/>
        <item x="4927"/>
        <item x="5971"/>
        <item x="725"/>
        <item x="9126"/>
        <item x="6977"/>
        <item x="9728"/>
        <item x="8828"/>
        <item x="4362"/>
        <item x="5834"/>
        <item x="9751"/>
        <item x="6809"/>
        <item x="2697"/>
        <item x="8452"/>
        <item x="1802"/>
        <item x="6302"/>
        <item x="1305"/>
        <item x="5049"/>
        <item x="7603"/>
        <item x="7488"/>
        <item x="5012"/>
        <item x="6347"/>
        <item x="3018"/>
        <item x="2170"/>
        <item x="3002"/>
        <item x="6104"/>
        <item x="9416"/>
        <item x="8501"/>
        <item x="184"/>
        <item x="3388"/>
        <item x="7776"/>
        <item x="8166"/>
        <item x="9823"/>
        <item x="8153"/>
        <item x="2909"/>
        <item x="8372"/>
        <item x="7503"/>
        <item x="1403"/>
        <item x="1231"/>
        <item x="1790"/>
        <item x="4506"/>
        <item x="8631"/>
        <item x="6435"/>
        <item x="7346"/>
        <item x="6243"/>
        <item x="6196"/>
        <item x="5263"/>
        <item x="8038"/>
        <item x="6611"/>
        <item x="5045"/>
        <item x="9095"/>
        <item x="4027"/>
        <item x="8414"/>
        <item x="6839"/>
        <item x="5434"/>
        <item x="9078"/>
        <item x="4341"/>
        <item x="5471"/>
        <item x="2489"/>
        <item x="7036"/>
        <item x="3486"/>
        <item x="9264"/>
        <item x="6653"/>
        <item x="6767"/>
        <item x="7368"/>
        <item x="4309"/>
        <item x="6210"/>
        <item x="5436"/>
        <item x="4016"/>
        <item x="8475"/>
        <item x="3696"/>
        <item x="3795"/>
        <item x="2077"/>
        <item x="3305"/>
        <item x="7775"/>
        <item x="5458"/>
        <item x="7130"/>
        <item x="3355"/>
        <item x="7215"/>
        <item x="6057"/>
        <item x="3088"/>
        <item x="1019"/>
        <item x="6769"/>
        <item x="8859"/>
        <item x="8120"/>
        <item x="7222"/>
        <item x="7074"/>
        <item x="3690"/>
        <item x="7727"/>
        <item x="7321"/>
        <item x="825"/>
        <item x="4966"/>
        <item x="5199"/>
        <item x="43"/>
        <item x="1284"/>
        <item x="3064"/>
        <item x="2483"/>
        <item x="9255"/>
        <item x="2527"/>
        <item x="9462"/>
        <item x="967"/>
        <item x="1497"/>
        <item x="911"/>
        <item x="3735"/>
        <item x="2941"/>
        <item x="5906"/>
        <item x="5814"/>
        <item x="2276"/>
        <item x="5758"/>
        <item x="5708"/>
        <item x="3358"/>
        <item x="4302"/>
        <item x="4154"/>
        <item x="3230"/>
        <item x="9605"/>
        <item x="6101"/>
        <item x="688"/>
        <item x="2777"/>
        <item x="6563"/>
        <item x="5715"/>
        <item x="1637"/>
        <item x="8014"/>
        <item x="8921"/>
        <item x="8666"/>
        <item x="4770"/>
        <item x="2302"/>
        <item x="8945"/>
        <item x="627"/>
        <item x="4170"/>
        <item x="9269"/>
        <item x="3350"/>
        <item x="8004"/>
        <item x="3642"/>
        <item x="6874"/>
        <item x="3607"/>
        <item x="7055"/>
        <item x="9245"/>
        <item x="6351"/>
        <item x="7861"/>
        <item x="4371"/>
        <item x="1888"/>
        <item x="2490"/>
        <item x="9586"/>
        <item x="6455"/>
        <item x="6506"/>
        <item x="8846"/>
        <item x="8429"/>
        <item x="6534"/>
        <item x="4720"/>
        <item x="5134"/>
        <item x="5167"/>
        <item x="3475"/>
        <item x="4591"/>
        <item x="8563"/>
        <item x="1424"/>
        <item x="8054"/>
        <item x="5608"/>
        <item x="5584"/>
        <item x="9406"/>
        <item x="9332"/>
        <item x="6567"/>
        <item x="9178"/>
        <item x="8039"/>
        <item x="1375"/>
        <item x="2966"/>
        <item x="4894"/>
        <item x="6439"/>
        <item x="9822"/>
        <item x="8304"/>
        <item x="2106"/>
        <item x="2228"/>
        <item x="4385"/>
        <item x="6134"/>
        <item x="163"/>
        <item x="9169"/>
        <item x="3450"/>
        <item x="6091"/>
        <item x="6685"/>
        <item x="9137"/>
        <item x="1223"/>
        <item x="5417"/>
        <item x="6198"/>
        <item x="8167"/>
        <item x="2134"/>
        <item x="9473"/>
        <item x="5778"/>
        <item x="5065"/>
        <item x="209"/>
        <item x="4057"/>
        <item t="default"/>
      </items>
    </pivotField>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6"/>
  </rowFields>
  <rowItems count="5">
    <i>
      <x/>
    </i>
    <i>
      <x v="3"/>
    </i>
    <i>
      <x v="5"/>
    </i>
    <i>
      <x v="6"/>
    </i>
    <i>
      <x v="7"/>
    </i>
  </rowItems>
  <colItems count="1">
    <i/>
  </colItems>
  <dataFields count="1">
    <dataField name="Sum of Total_Sales" fld="10"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E255496-38BF-48BF-BFE7-59E7AB9407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F30" firstHeaderRow="0" firstDataRow="1" firstDataCol="0"/>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showAll="0"/>
    <pivotField showAll="0"/>
    <pivotField showAll="0"/>
    <pivotField dataField="1" showAll="0"/>
    <pivotField showAll="0"/>
    <pivotField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dataField="1" showAll="0"/>
    <pivotField showAll="0"/>
    <pivotField showAll="0"/>
    <pivotField showAll="0"/>
    <pivotField showAll="0">
      <items count="8">
        <item x="2"/>
        <item x="3"/>
        <item x="5"/>
        <item x="6"/>
        <item x="4"/>
        <item x="1"/>
        <item x="0"/>
        <item t="default"/>
      </items>
    </pivotField>
    <pivotField showAll="0"/>
    <pivotField showAll="0"/>
    <pivotField showAll="0"/>
  </pivotFields>
  <rowItems count="1">
    <i/>
  </rowItems>
  <colFields count="1">
    <field x="-2"/>
  </colFields>
  <colItems count="2">
    <i>
      <x/>
    </i>
    <i i="1">
      <x v="1"/>
    </i>
  </colItems>
  <dataFields count="2">
    <dataField name="Sum of Profit" fld="11" baseField="0" baseItem="0"/>
    <dataField name="Sum of Quarter"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DAA9E77-EB8D-47E4-B057-B6C66B0B5D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J7" firstHeaderRow="0" firstDataRow="1"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showAll="0"/>
    <pivotField showAll="0"/>
    <pivotField dataField="1" showAll="0"/>
    <pivotField showAll="0"/>
    <pivotField dataField="1" showAll="0"/>
    <pivotField dataField="1" showAll="0"/>
    <pivotField showAll="0"/>
    <pivotField axis="axisRow" dataField="1"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13"/>
  </rowFields>
  <rowItems count="4">
    <i>
      <x/>
    </i>
    <i>
      <x v="1"/>
    </i>
    <i>
      <x v="2"/>
    </i>
    <i t="grand">
      <x/>
    </i>
  </rowItems>
  <colFields count="1">
    <field x="-2"/>
  </colFields>
  <colItems count="4">
    <i>
      <x/>
    </i>
    <i i="1">
      <x v="1"/>
    </i>
    <i i="2">
      <x v="2"/>
    </i>
    <i i="3">
      <x v="3"/>
    </i>
  </colItems>
  <dataFields count="4">
    <dataField name="Count of Order_Status" fld="13" subtotal="count" baseField="0" baseItem="0"/>
    <dataField name="Sum of Price" fld="8" baseField="0" baseItem="0"/>
    <dataField name="Sum of Profit" fld="11" baseField="0" baseItem="0"/>
    <dataField name="Sum of Tot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E7F3120-07B1-46F9-B08D-54E55AE5A21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95:F105" firstHeaderRow="1" firstDataRow="2" firstDataCol="1"/>
  <pivotFields count="26">
    <pivotField showAll="0"/>
    <pivotField numFmtId="14" showAll="0"/>
    <pivotField showAll="0"/>
    <pivotField showAll="0">
      <items count="5">
        <item x="3"/>
        <item x="1"/>
        <item x="2"/>
        <item x="0"/>
        <item t="default"/>
      </items>
    </pivotField>
    <pivotField showAll="0">
      <items count="5">
        <item x="3"/>
        <item x="2"/>
        <item x="1"/>
        <item x="0"/>
        <item t="default"/>
      </items>
    </pivotField>
    <pivotField showAll="0"/>
    <pivotField axis="axisRow" showAll="0">
      <items count="10">
        <item x="7"/>
        <item x="8"/>
        <item x="1"/>
        <item x="5"/>
        <item x="2"/>
        <item x="4"/>
        <item x="6"/>
        <item x="3"/>
        <item x="0"/>
        <item t="default"/>
      </items>
    </pivotField>
    <pivotField showAll="0"/>
    <pivotField showAll="0"/>
    <pivotField showAll="0"/>
    <pivotField showAll="0"/>
    <pivotField showAll="0"/>
    <pivotField showAll="0"/>
    <pivotField axis="axisCol" dataField="1" showAll="0">
      <items count="4">
        <item x="2"/>
        <item x="1"/>
        <item x="0"/>
        <item t="default"/>
      </items>
    </pivotField>
    <pivotField showAll="0"/>
    <pivotField showAll="0"/>
    <pivotField showAll="0"/>
    <pivotField showAll="0">
      <items count="13">
        <item x="0"/>
        <item x="3"/>
        <item x="9"/>
        <item x="8"/>
        <item x="11"/>
        <item x="7"/>
        <item x="10"/>
        <item x="4"/>
        <item x="5"/>
        <item x="1"/>
        <item x="6"/>
        <item x="2"/>
        <item t="default"/>
      </items>
    </pivotField>
    <pivotField showAll="0"/>
    <pivotField showAll="0"/>
    <pivotField showAll="0"/>
    <pivotField showAll="0"/>
    <pivotField showAll="0">
      <items count="8">
        <item x="2"/>
        <item x="3"/>
        <item x="5"/>
        <item x="6"/>
        <item x="4"/>
        <item x="1"/>
        <item x="0"/>
        <item t="default"/>
      </items>
    </pivotField>
    <pivotField showAll="0"/>
    <pivotField showAll="0"/>
    <pivotField showAll="0"/>
  </pivotFields>
  <rowFields count="1">
    <field x="6"/>
  </rowFields>
  <rowItems count="9">
    <i>
      <x/>
    </i>
    <i>
      <x v="1"/>
    </i>
    <i>
      <x v="2"/>
    </i>
    <i>
      <x v="3"/>
    </i>
    <i>
      <x v="4"/>
    </i>
    <i>
      <x v="5"/>
    </i>
    <i>
      <x v="6"/>
    </i>
    <i>
      <x v="7"/>
    </i>
    <i>
      <x v="8"/>
    </i>
  </rowItems>
  <colFields count="1">
    <field x="13"/>
  </colFields>
  <colItems count="3">
    <i>
      <x/>
    </i>
    <i>
      <x v="1"/>
    </i>
    <i>
      <x v="2"/>
    </i>
  </colItems>
  <dataFields count="1">
    <dataField name="Count of Order_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2856AF-C426-4589-B5AD-4D407F9A08F7}" autoFormatId="16" applyNumberFormats="0" applyBorderFormats="0" applyFontFormats="0" applyPatternFormats="0" applyAlignmentFormats="0" applyWidthHeightFormats="0">
  <queryTableRefresh nextId="27">
    <queryTableFields count="26">
      <queryTableField id="1" name="Order_ID" tableColumnId="1"/>
      <queryTableField id="2" name="Order_Date" tableColumnId="2"/>
      <queryTableField id="3" name="Customer_Name" tableColumnId="3"/>
      <queryTableField id="4" name="City" tableColumnId="4"/>
      <queryTableField id="5" name="Region" tableColumnId="5"/>
      <queryTableField id="6" name="Product_Category" tableColumnId="6"/>
      <queryTableField id="7" name="Product_Name" tableColumnId="7"/>
      <queryTableField id="8" name="Quantity" tableColumnId="8"/>
      <queryTableField id="9" name="Price" tableColumnId="9"/>
      <queryTableField id="10" name="Discount (%)" tableColumnId="10"/>
      <queryTableField id="11" name="Total_Sales" tableColumnId="11"/>
      <queryTableField id="12" name="Profit" tableColumnId="12"/>
      <queryTableField id="13" name="Payment_Mode" tableColumnId="13"/>
      <queryTableField id="14" name="Order_Status" tableColumnId="14"/>
      <queryTableField id="15" name="Delivery_Time (Days)" tableColumnId="15"/>
      <queryTableField id="16" name="Year" tableColumnId="16"/>
      <queryTableField id="17" name="Month" tableColumnId="17"/>
      <queryTableField id="18" name="Month Name" tableColumnId="18"/>
      <queryTableField id="19" name="Quarter" tableColumnId="19"/>
      <queryTableField id="20" name="Week of Year" tableColumnId="20"/>
      <queryTableField id="21" name="Week of Month" tableColumnId="21"/>
      <queryTableField id="22" name="Day of Week" tableColumnId="22"/>
      <queryTableField id="23" name="Day Name" tableColumnId="23"/>
      <queryTableField id="24" name="Week type" tableColumnId="24"/>
      <queryTableField id="25" name="Discount amount" tableColumnId="25"/>
      <queryTableField id="26" name="Profit margin "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3A4AC8-1A06-4073-9DCD-9A62D800BC3F}" sourceName="Region">
  <pivotTables>
    <pivotTable tabId="3" name="PivotTable13"/>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5" name="PivotTable1"/>
    <pivotTable tabId="5" name="PivotTable14"/>
    <pivotTable tabId="5" name="PivotTable15"/>
    <pivotTable tabId="5" name="PivotTable16"/>
    <pivotTable tabId="5" name="PivotTable17"/>
    <pivotTable tabId="5" name="PivotTable18"/>
    <pivotTable tabId="5" name="PivotTable19"/>
    <pivotTable tabId="5" name="PivotTable20"/>
    <pivotTable tabId="7" name="PivotTable10"/>
    <pivotTable tabId="7" name="PivotTable3"/>
    <pivotTable tabId="7" name="PivotTable4"/>
    <pivotTable tabId="7" name="PivotTable5"/>
    <pivotTable tabId="7" name="PivotTable7"/>
    <pivotTable tabId="7" name="PivotTable9"/>
  </pivotTables>
  <data>
    <tabular pivotCacheId="68584558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8382DF1-258A-40CA-A657-410B8320676B}" sourceName="Month Name">
  <pivotTables>
    <pivotTable tabId="3" name="PivotTable13"/>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5" name="PivotTable1"/>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7" name="PivotTable10"/>
    <pivotTable tabId="7" name="PivotTable3"/>
    <pivotTable tabId="7" name="PivotTable4"/>
    <pivotTable tabId="7" name="PivotTable5"/>
    <pivotTable tabId="7" name="PivotTable7"/>
    <pivotTable tabId="7" name="PivotTable9"/>
  </pivotTables>
  <data>
    <tabular pivotCacheId="685845585">
      <items count="12">
        <i x="0" s="1"/>
        <i x="3" s="1"/>
        <i x="9" s="1"/>
        <i x="8" s="1"/>
        <i x="11" s="1"/>
        <i x="7" s="1"/>
        <i x="10" s="1"/>
        <i x="4" s="1"/>
        <i x="5" s="1"/>
        <i x="1"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F091BC6-8832-404A-B9D6-9BBEF445797F}" sourceName="City">
  <pivotTables>
    <pivotTable tabId="5" name="PivotTable1"/>
    <pivotTable tabId="3" name="PivotTable1"/>
    <pivotTable tabId="3" name="PivotTable10"/>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7" name="PivotTable10"/>
    <pivotTable tabId="7" name="PivotTable3"/>
    <pivotTable tabId="7" name="PivotTable4"/>
    <pivotTable tabId="7" name="PivotTable5"/>
    <pivotTable tabId="7" name="PivotTable7"/>
    <pivotTable tabId="7" name="PivotTable9"/>
  </pivotTables>
  <data>
    <tabular pivotCacheId="685845585">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1" xr10:uid="{974236FA-3F57-4FDE-BA8F-E1F029EE539D}" sourceName="Day Name">
  <pivotTables>
    <pivotTable tabId="3" name="PivotTable8"/>
    <pivotTable tabId="3" name="PivotTable1"/>
    <pivotTable tabId="3" name="PivotTable10"/>
    <pivotTable tabId="3" name="PivotTable13"/>
    <pivotTable tabId="3" name="PivotTable3"/>
    <pivotTable tabId="3" name="PivotTable4"/>
    <pivotTable tabId="3" name="PivotTable5"/>
    <pivotTable tabId="3" name="PivotTable6"/>
    <pivotTable tabId="3" name="PivotTable7"/>
    <pivotTable tabId="3" name="PivotTable9"/>
    <pivotTable tabId="5" name="PivotTable1"/>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7" name="PivotTable10"/>
    <pivotTable tabId="7" name="PivotTable3"/>
    <pivotTable tabId="7" name="PivotTable4"/>
    <pivotTable tabId="7" name="PivotTable5"/>
    <pivotTable tabId="7" name="PivotTable7"/>
    <pivotTable tabId="7" name="PivotTable9"/>
  </pivotTables>
  <data>
    <tabular pivotCacheId="685845585">
      <items count="7">
        <i x="2" s="1"/>
        <i x="3" s="1"/>
        <i x="5" s="1"/>
        <i x="6"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1812B9-1FA8-4DDA-8CC9-F6BDCF3F846F}" cache="Slicer_Region" caption="Region" columnCount="4" style="SlicerStyleDark2" rowHeight="241300"/>
  <slicer name="Month Name 1" xr10:uid="{DC9FDB14-E479-4347-A4CA-7E6287B909B4}" cache="Slicer_Month_Name" caption="Month Name" style="SlicerStyleDark2" rowHeight="241300"/>
  <slicer name="Day Name 3" xr10:uid="{1DE0065C-FB88-4264-AA1D-63577C5F51A4}" cache="Slicer_Day_Name1" caption="Day Nam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3" xr10:uid="{379788D8-FF7B-4B44-8D5C-234D392FE95B}" cache="Slicer_Month_Name" caption="Month Name" style="SlicerStyleDark2" rowHeight="241300"/>
  <slicer name="City 2" xr10:uid="{4D35B52B-D8A9-4132-AA0E-6CBE56E93516}" cache="Slicer_City1" caption="City" columnCount="4" style="SlicerStyleDark2" rowHeight="241300"/>
  <slicer name="Day Name 5" xr10:uid="{04033A40-07FF-488E-BBDC-05409F7E8317}" cache="Slicer_Day_Name1" caption="Day Name"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0411E51F-F493-47A2-8387-BD14C5DECBF2}" cache="Slicer_Region" caption="Region" columnCount="4" style="SlicerStyleDark2" rowHeight="241300"/>
  <slicer name="Month Name 5" xr10:uid="{E7F8A9BB-3367-4D0E-8690-B5720219937A}" cache="Slicer_Month_Name" caption="Month Name" style="SlicerStyleDark2" rowHeight="241300"/>
  <slicer name="Day Name 1" xr10:uid="{639C2FEE-ED31-49AB-97CD-12A79652CBC7}" cache="Slicer_Day_Name1" caption="Day Name" style="SlicerStyleDark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4742952-40DD-4A59-A497-397056EC631B}" cache="Slicer_Region" caption="Region" rowHeight="241300"/>
  <slicer name="Month Name" xr10:uid="{B0F4DCF1-D7DF-46D0-8B7A-AA3016C30DDB}" cache="Slicer_Month_Name" caption="Month Name" rowHeight="241300"/>
  <slicer name="Month Name 4" xr10:uid="{805E2B82-F4FF-476F-BF13-5810B7C2DD59}" cache="Slicer_Month_Name" caption="Month Name" startItem="4" rowHeight="241300"/>
  <slicer name="City" xr10:uid="{5B013BB6-9507-4848-81A9-E1E5039A1C3A}" cache="Slicer_City1" caption="City" rowHeight="241300"/>
  <slicer name="Day Name 2" xr10:uid="{127C1632-B6C6-4FB9-95DC-03EC7062A642}" cache="Slicer_Day_Name1" caption="Day Nam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530FF707-0996-43D7-B571-AA4457554072}" cache="Slicer_Month_Name" caption="Month Name" rowHeight="241300"/>
  <slicer name="City 1" xr10:uid="{DB780D6F-912B-49A3-AA45-6727E2A69F56}" cache="Slicer_City1" caption="City" rowHeight="241300"/>
  <slicer name="Day Name 4" xr10:uid="{7272B16C-8EEB-4F3F-BB4B-CA09270203E2}" cache="Slicer_Day_Name1" caption="Day Nam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FB58444-7173-45F9-AF4A-B1048964883B}" cache="Slicer_Region" caption="Region" rowHeight="241300"/>
  <slicer name="Day Name" xr10:uid="{C94D9AE7-1F14-49C1-8DC5-C7944F5CFD7B}" cache="Slicer_Day_Name1" caption="Day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91C87A-AF3C-4767-92A6-F4B1B799CE5F}" name="Sales_Data" displayName="Sales_Data" ref="A1:Z10001" tableType="queryTable" totalsRowShown="0">
  <autoFilter ref="A1:Z10001" xr:uid="{7391C87A-AF3C-4767-92A6-F4B1B799CE5F}"/>
  <tableColumns count="26">
    <tableColumn id="1" xr3:uid="{CF7F7BA7-17A7-4D89-B68E-8CB7E962C73E}" uniqueName="1" name="Order_ID" queryTableFieldId="1" dataDxfId="17"/>
    <tableColumn id="2" xr3:uid="{7F7BB840-3D34-4A9F-A01F-258845BDB2F7}" uniqueName="2" name="Order_Date" queryTableFieldId="2" dataDxfId="16"/>
    <tableColumn id="3" xr3:uid="{0C16E0AC-26EF-4E6E-99CC-2FFE810B4D9E}" uniqueName="3" name="Customer_Name" queryTableFieldId="3" dataDxfId="15"/>
    <tableColumn id="4" xr3:uid="{88AE0AE1-9898-4B58-BB7D-74DE934FB0AD}" uniqueName="4" name="City" queryTableFieldId="4" dataDxfId="14"/>
    <tableColumn id="5" xr3:uid="{A58F033A-D690-4B2A-8071-38869D08308E}" uniqueName="5" name="Region" queryTableFieldId="5" dataDxfId="13"/>
    <tableColumn id="6" xr3:uid="{4E14A852-116F-4B33-9B4C-84522E48994C}" uniqueName="6" name="Product_Category" queryTableFieldId="6" dataDxfId="12"/>
    <tableColumn id="7" xr3:uid="{9D846E02-7C0C-4090-A8E2-2025E60EAE76}" uniqueName="7" name="Product_Name" queryTableFieldId="7" dataDxfId="11"/>
    <tableColumn id="8" xr3:uid="{B56F83B6-C1D9-4E4E-A66C-D2BFF79EF691}" uniqueName="8" name="Quantity" queryTableFieldId="8"/>
    <tableColumn id="9" xr3:uid="{406316CC-8433-4EED-AE8F-2BCCE9739E00}" uniqueName="9" name="Price" queryTableFieldId="9"/>
    <tableColumn id="10" xr3:uid="{D90F3C00-8227-4B2E-9E59-D84CC50A9F7B}" uniqueName="10" name="Discount (%)" queryTableFieldId="10"/>
    <tableColumn id="11" xr3:uid="{AF084566-89DA-4FE2-850C-0EDD707A04B5}" uniqueName="11" name="Total_Sales" queryTableFieldId="11"/>
    <tableColumn id="12" xr3:uid="{3694280C-303C-43CE-A555-46710281DBB2}" uniqueName="12" name="Profit" queryTableFieldId="12"/>
    <tableColumn id="13" xr3:uid="{7CE6D5B8-F854-46FA-8B63-F49BE0A8F7E8}" uniqueName="13" name="Payment_Mode" queryTableFieldId="13" dataDxfId="10"/>
    <tableColumn id="14" xr3:uid="{81F2F281-55A4-42AA-9C2F-9BAFB50FF51F}" uniqueName="14" name="Order_Status" queryTableFieldId="14" dataDxfId="9"/>
    <tableColumn id="15" xr3:uid="{08783127-1529-4E82-A6E9-768828F9B298}" uniqueName="15" name="Delivery_Time (Days)" queryTableFieldId="15"/>
    <tableColumn id="16" xr3:uid="{4678907D-6F60-4BC7-A7E2-7176459AC2A5}" uniqueName="16" name="Year" queryTableFieldId="16"/>
    <tableColumn id="17" xr3:uid="{22D8FECF-AF60-4F49-A3F4-31066972A603}" uniqueName="17" name="Month" queryTableFieldId="17"/>
    <tableColumn id="18" xr3:uid="{DCEA0CDD-2E6D-44F6-95AD-4C25321504CB}" uniqueName="18" name="Month Name" queryTableFieldId="18" dataDxfId="8"/>
    <tableColumn id="19" xr3:uid="{C4999242-2E55-48FF-87B0-8698B46FAA65}" uniqueName="19" name="Quarter" queryTableFieldId="19"/>
    <tableColumn id="20" xr3:uid="{27D33A18-BEB3-4806-92CD-8F88FEFF61F4}" uniqueName="20" name="Week of Year" queryTableFieldId="20"/>
    <tableColumn id="21" xr3:uid="{717C9F57-72CF-4084-A7A2-94DAAF48C725}" uniqueName="21" name="Week of Month" queryTableFieldId="21"/>
    <tableColumn id="22" xr3:uid="{B1F15CC1-E241-4A6D-ADD3-A79FC951BBE9}" uniqueName="22" name="Day of Week" queryTableFieldId="22"/>
    <tableColumn id="23" xr3:uid="{6C1FF932-8EA6-4848-9597-305440C055F1}" uniqueName="23" name="Day Name" queryTableFieldId="23" dataDxfId="7"/>
    <tableColumn id="24" xr3:uid="{46434B2F-9434-40D0-9D91-A8589E92B88C}" uniqueName="24" name="Week type" queryTableFieldId="24"/>
    <tableColumn id="25" xr3:uid="{8A298AA3-7081-4F6B-AC94-8FC80B7D4EE1}" uniqueName="25" name="Discount amount" queryTableFieldId="25"/>
    <tableColumn id="26" xr3:uid="{50396D8E-1B71-46D6-BF3C-C2DB5C93B556}" uniqueName="26" name="Profit margin " queryTableField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microsoft.com/office/2007/relationships/slicer" Target="../slicers/slicer5.xml"/><Relationship Id="rId5" Type="http://schemas.openxmlformats.org/officeDocument/2006/relationships/pivotTable" Target="../pivotTables/pivotTable15.xml"/><Relationship Id="rId10" Type="http://schemas.openxmlformats.org/officeDocument/2006/relationships/drawing" Target="../drawings/drawing6.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8" Type="http://schemas.microsoft.com/office/2007/relationships/slicer" Target="../slicers/slicer6.xml"/><Relationship Id="rId3" Type="http://schemas.openxmlformats.org/officeDocument/2006/relationships/pivotTable" Target="../pivotTables/pivotTable22.xml"/><Relationship Id="rId7" Type="http://schemas.openxmlformats.org/officeDocument/2006/relationships/drawing" Target="../drawings/drawing7.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D4CC0-DD9E-4A2B-9DD5-20CE3B443602}">
  <dimension ref="A1:Z10001"/>
  <sheetViews>
    <sheetView workbookViewId="0">
      <selection activeCell="G23" sqref="G23"/>
    </sheetView>
  </sheetViews>
  <sheetFormatPr defaultRowHeight="15" x14ac:dyDescent="0.25"/>
  <cols>
    <col min="1" max="1" width="11.28515625" bestFit="1" customWidth="1"/>
    <col min="2" max="2" width="13.5703125" bestFit="1" customWidth="1"/>
    <col min="3" max="3" width="18.28515625" bestFit="1" customWidth="1"/>
    <col min="4" max="4" width="8.28515625" bestFit="1" customWidth="1"/>
    <col min="5" max="5" width="9.42578125" bestFit="1" customWidth="1"/>
    <col min="6" max="6" width="19.140625" bestFit="1" customWidth="1"/>
    <col min="7" max="7" width="16.5703125" bestFit="1" customWidth="1"/>
    <col min="8" max="8" width="11" bestFit="1" customWidth="1"/>
    <col min="9" max="9" width="7.7109375" bestFit="1" customWidth="1"/>
    <col min="10" max="10" width="14.42578125" bestFit="1" customWidth="1"/>
    <col min="11" max="11" width="13.28515625" bestFit="1" customWidth="1"/>
    <col min="12" max="12" width="8.28515625" bestFit="1" customWidth="1"/>
    <col min="13" max="13" width="17.5703125" bestFit="1" customWidth="1"/>
    <col min="14" max="14" width="14.85546875" bestFit="1" customWidth="1"/>
    <col min="15" max="15" width="22.42578125" bestFit="1" customWidth="1"/>
    <col min="16" max="16" width="7.28515625" bestFit="1" customWidth="1"/>
    <col min="17" max="17" width="9.28515625" bestFit="1" customWidth="1"/>
    <col min="18" max="18" width="15" bestFit="1" customWidth="1"/>
    <col min="19" max="19" width="10.140625" bestFit="1" customWidth="1"/>
    <col min="20" max="20" width="15.42578125" bestFit="1" customWidth="1"/>
    <col min="21" max="21" width="17.42578125" bestFit="1" customWidth="1"/>
    <col min="22" max="22" width="14.5703125" bestFit="1" customWidth="1"/>
    <col min="23" max="23" width="12.28515625" bestFit="1" customWidth="1"/>
    <col min="24" max="24" width="13" bestFit="1" customWidth="1"/>
    <col min="25" max="25" width="18.42578125" bestFit="1" customWidth="1"/>
    <col min="26" max="26" width="15.425781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s="1">
        <v>44947</v>
      </c>
      <c r="C2" t="s">
        <v>27</v>
      </c>
      <c r="D2" t="s">
        <v>28</v>
      </c>
      <c r="E2" t="s">
        <v>29</v>
      </c>
      <c r="F2" t="s">
        <v>30</v>
      </c>
      <c r="G2" t="s">
        <v>31</v>
      </c>
      <c r="H2">
        <v>7</v>
      </c>
      <c r="I2">
        <v>3758</v>
      </c>
      <c r="J2">
        <v>15</v>
      </c>
      <c r="K2">
        <v>22360.1</v>
      </c>
      <c r="L2">
        <v>4107.1899999999996</v>
      </c>
      <c r="M2" t="s">
        <v>32</v>
      </c>
      <c r="N2" t="s">
        <v>33</v>
      </c>
      <c r="O2">
        <v>6</v>
      </c>
      <c r="P2">
        <v>2023</v>
      </c>
      <c r="Q2">
        <v>1</v>
      </c>
      <c r="R2" t="s">
        <v>34</v>
      </c>
      <c r="S2">
        <v>1</v>
      </c>
      <c r="T2">
        <v>3</v>
      </c>
      <c r="U2">
        <v>3</v>
      </c>
      <c r="V2">
        <v>6</v>
      </c>
      <c r="W2" t="s">
        <v>35</v>
      </c>
      <c r="X2" t="s">
        <v>36</v>
      </c>
      <c r="Y2">
        <v>394590</v>
      </c>
      <c r="Z2">
        <v>0.18</v>
      </c>
    </row>
    <row r="3" spans="1:26" x14ac:dyDescent="0.25">
      <c r="A3" t="s">
        <v>37</v>
      </c>
      <c r="B3" s="1">
        <v>45212</v>
      </c>
      <c r="C3" t="s">
        <v>38</v>
      </c>
      <c r="D3" t="s">
        <v>39</v>
      </c>
      <c r="E3" t="s">
        <v>40</v>
      </c>
      <c r="F3" t="s">
        <v>41</v>
      </c>
      <c r="G3" t="s">
        <v>42</v>
      </c>
      <c r="H3">
        <v>6</v>
      </c>
      <c r="I3">
        <v>1370</v>
      </c>
      <c r="J3">
        <v>10</v>
      </c>
      <c r="K3">
        <v>7398</v>
      </c>
      <c r="L3">
        <v>884.61</v>
      </c>
      <c r="M3" t="s">
        <v>43</v>
      </c>
      <c r="N3" t="s">
        <v>44</v>
      </c>
      <c r="O3">
        <v>4</v>
      </c>
      <c r="P3">
        <v>2023</v>
      </c>
      <c r="Q3">
        <v>10</v>
      </c>
      <c r="R3" t="s">
        <v>45</v>
      </c>
      <c r="S3">
        <v>4</v>
      </c>
      <c r="T3">
        <v>41</v>
      </c>
      <c r="U3">
        <v>2</v>
      </c>
      <c r="V3">
        <v>5</v>
      </c>
      <c r="W3" t="s">
        <v>46</v>
      </c>
      <c r="X3" t="s">
        <v>47</v>
      </c>
      <c r="Y3">
        <v>82200</v>
      </c>
      <c r="Z3">
        <v>0.12</v>
      </c>
    </row>
    <row r="4" spans="1:26" x14ac:dyDescent="0.25">
      <c r="A4" t="s">
        <v>48</v>
      </c>
      <c r="B4" s="1">
        <v>45277</v>
      </c>
      <c r="C4" t="s">
        <v>49</v>
      </c>
      <c r="D4" t="s">
        <v>50</v>
      </c>
      <c r="E4" t="s">
        <v>51</v>
      </c>
      <c r="F4" t="s">
        <v>52</v>
      </c>
      <c r="G4" t="s">
        <v>53</v>
      </c>
      <c r="H4">
        <v>5</v>
      </c>
      <c r="I4">
        <v>575</v>
      </c>
      <c r="J4">
        <v>22</v>
      </c>
      <c r="K4">
        <v>2242.5</v>
      </c>
      <c r="L4">
        <v>422.38</v>
      </c>
      <c r="M4" t="s">
        <v>43</v>
      </c>
      <c r="N4" t="s">
        <v>44</v>
      </c>
      <c r="O4">
        <v>4</v>
      </c>
      <c r="P4">
        <v>2023</v>
      </c>
      <c r="Q4">
        <v>12</v>
      </c>
      <c r="R4" t="s">
        <v>54</v>
      </c>
      <c r="S4">
        <v>4</v>
      </c>
      <c r="T4">
        <v>51</v>
      </c>
      <c r="U4">
        <v>4</v>
      </c>
      <c r="V4">
        <v>0</v>
      </c>
      <c r="W4" t="s">
        <v>55</v>
      </c>
      <c r="X4" t="s">
        <v>36</v>
      </c>
      <c r="Y4">
        <v>63250</v>
      </c>
      <c r="Z4">
        <v>0.19</v>
      </c>
    </row>
    <row r="5" spans="1:26" x14ac:dyDescent="0.25">
      <c r="A5" t="s">
        <v>56</v>
      </c>
      <c r="B5" s="1">
        <v>44928</v>
      </c>
      <c r="C5" t="s">
        <v>57</v>
      </c>
      <c r="D5" t="s">
        <v>39</v>
      </c>
      <c r="E5" t="s">
        <v>58</v>
      </c>
      <c r="F5" t="s">
        <v>41</v>
      </c>
      <c r="G5" t="s">
        <v>59</v>
      </c>
      <c r="H5">
        <v>9</v>
      </c>
      <c r="I5">
        <v>2573</v>
      </c>
      <c r="J5">
        <v>17</v>
      </c>
      <c r="K5">
        <v>19220.310000000001</v>
      </c>
      <c r="L5">
        <v>3357.65</v>
      </c>
      <c r="M5" t="s">
        <v>32</v>
      </c>
      <c r="N5" t="s">
        <v>33</v>
      </c>
      <c r="O5">
        <v>3</v>
      </c>
      <c r="P5">
        <v>2023</v>
      </c>
      <c r="Q5">
        <v>1</v>
      </c>
      <c r="R5" t="s">
        <v>34</v>
      </c>
      <c r="S5">
        <v>1</v>
      </c>
      <c r="T5">
        <v>1</v>
      </c>
      <c r="U5">
        <v>1</v>
      </c>
      <c r="V5">
        <v>1</v>
      </c>
      <c r="W5" t="s">
        <v>60</v>
      </c>
      <c r="X5" t="s">
        <v>47</v>
      </c>
      <c r="Y5">
        <v>393669</v>
      </c>
      <c r="Z5">
        <v>0.17</v>
      </c>
    </row>
    <row r="6" spans="1:26" x14ac:dyDescent="0.25">
      <c r="A6" t="s">
        <v>61</v>
      </c>
      <c r="B6" s="1">
        <v>44970</v>
      </c>
      <c r="C6" t="s">
        <v>62</v>
      </c>
      <c r="D6" t="s">
        <v>63</v>
      </c>
      <c r="E6" t="s">
        <v>51</v>
      </c>
      <c r="F6" t="s">
        <v>30</v>
      </c>
      <c r="G6" t="s">
        <v>64</v>
      </c>
      <c r="H6">
        <v>2</v>
      </c>
      <c r="I6">
        <v>3265</v>
      </c>
      <c r="J6">
        <v>3</v>
      </c>
      <c r="K6">
        <v>6334.1</v>
      </c>
      <c r="L6">
        <v>951.34</v>
      </c>
      <c r="M6" t="s">
        <v>65</v>
      </c>
      <c r="N6" t="s">
        <v>66</v>
      </c>
      <c r="O6">
        <v>2</v>
      </c>
      <c r="P6">
        <v>2023</v>
      </c>
      <c r="Q6">
        <v>2</v>
      </c>
      <c r="R6" t="s">
        <v>67</v>
      </c>
      <c r="S6">
        <v>1</v>
      </c>
      <c r="T6">
        <v>7</v>
      </c>
      <c r="U6">
        <v>3</v>
      </c>
      <c r="V6">
        <v>1</v>
      </c>
      <c r="W6" t="s">
        <v>60</v>
      </c>
      <c r="X6" t="s">
        <v>47</v>
      </c>
      <c r="Y6">
        <v>19590</v>
      </c>
      <c r="Z6">
        <v>0.15</v>
      </c>
    </row>
    <row r="7" spans="1:26" x14ac:dyDescent="0.25">
      <c r="A7" t="s">
        <v>68</v>
      </c>
      <c r="B7" s="1">
        <v>44976</v>
      </c>
      <c r="C7" t="s">
        <v>69</v>
      </c>
      <c r="D7" t="s">
        <v>28</v>
      </c>
      <c r="E7" t="s">
        <v>51</v>
      </c>
      <c r="F7" t="s">
        <v>41</v>
      </c>
      <c r="G7" t="s">
        <v>42</v>
      </c>
      <c r="H7">
        <v>10</v>
      </c>
      <c r="I7">
        <v>2726</v>
      </c>
      <c r="J7">
        <v>8</v>
      </c>
      <c r="K7">
        <v>25079.200000000001</v>
      </c>
      <c r="L7">
        <v>2945.93</v>
      </c>
      <c r="M7" t="s">
        <v>43</v>
      </c>
      <c r="N7" t="s">
        <v>44</v>
      </c>
      <c r="O7">
        <v>3</v>
      </c>
      <c r="P7">
        <v>2023</v>
      </c>
      <c r="Q7">
        <v>2</v>
      </c>
      <c r="R7" t="s">
        <v>67</v>
      </c>
      <c r="S7">
        <v>1</v>
      </c>
      <c r="T7">
        <v>8</v>
      </c>
      <c r="U7">
        <v>4</v>
      </c>
      <c r="V7">
        <v>0</v>
      </c>
      <c r="W7" t="s">
        <v>55</v>
      </c>
      <c r="X7" t="s">
        <v>36</v>
      </c>
      <c r="Y7">
        <v>218080</v>
      </c>
      <c r="Z7">
        <v>0.12</v>
      </c>
    </row>
    <row r="8" spans="1:26" x14ac:dyDescent="0.25">
      <c r="A8" t="s">
        <v>70</v>
      </c>
      <c r="B8" s="1">
        <v>45155</v>
      </c>
      <c r="C8" t="s">
        <v>71</v>
      </c>
      <c r="D8" t="s">
        <v>28</v>
      </c>
      <c r="E8" t="s">
        <v>58</v>
      </c>
      <c r="F8" t="s">
        <v>41</v>
      </c>
      <c r="G8" t="s">
        <v>59</v>
      </c>
      <c r="H8">
        <v>7</v>
      </c>
      <c r="I8">
        <v>1635</v>
      </c>
      <c r="J8">
        <v>28</v>
      </c>
      <c r="K8">
        <v>8240.4</v>
      </c>
      <c r="L8">
        <v>537.79999999999995</v>
      </c>
      <c r="M8" t="s">
        <v>65</v>
      </c>
      <c r="N8" t="s">
        <v>33</v>
      </c>
      <c r="O8">
        <v>6</v>
      </c>
      <c r="P8">
        <v>2023</v>
      </c>
      <c r="Q8">
        <v>8</v>
      </c>
      <c r="R8" t="s">
        <v>72</v>
      </c>
      <c r="S8">
        <v>3</v>
      </c>
      <c r="T8">
        <v>33</v>
      </c>
      <c r="U8">
        <v>3</v>
      </c>
      <c r="V8">
        <v>4</v>
      </c>
      <c r="W8" t="s">
        <v>73</v>
      </c>
      <c r="X8" t="s">
        <v>47</v>
      </c>
      <c r="Y8">
        <v>320460</v>
      </c>
      <c r="Z8">
        <v>7.0000000000000007E-2</v>
      </c>
    </row>
    <row r="9" spans="1:26" x14ac:dyDescent="0.25">
      <c r="A9" t="s">
        <v>74</v>
      </c>
      <c r="B9" s="1">
        <v>44964</v>
      </c>
      <c r="C9" t="s">
        <v>75</v>
      </c>
      <c r="D9" t="s">
        <v>50</v>
      </c>
      <c r="E9" t="s">
        <v>51</v>
      </c>
      <c r="F9" t="s">
        <v>41</v>
      </c>
      <c r="G9" t="s">
        <v>42</v>
      </c>
      <c r="H9">
        <v>2</v>
      </c>
      <c r="I9">
        <v>2360</v>
      </c>
      <c r="J9">
        <v>30</v>
      </c>
      <c r="K9">
        <v>3304</v>
      </c>
      <c r="L9">
        <v>425.5</v>
      </c>
      <c r="M9" t="s">
        <v>65</v>
      </c>
      <c r="N9" t="s">
        <v>44</v>
      </c>
      <c r="O9">
        <v>5</v>
      </c>
      <c r="P9">
        <v>2023</v>
      </c>
      <c r="Q9">
        <v>2</v>
      </c>
      <c r="R9" t="s">
        <v>67</v>
      </c>
      <c r="S9">
        <v>1</v>
      </c>
      <c r="T9">
        <v>6</v>
      </c>
      <c r="U9">
        <v>2</v>
      </c>
      <c r="V9">
        <v>2</v>
      </c>
      <c r="W9" t="s">
        <v>76</v>
      </c>
      <c r="X9" t="s">
        <v>47</v>
      </c>
      <c r="Y9">
        <v>141600</v>
      </c>
      <c r="Z9">
        <v>0.13</v>
      </c>
    </row>
    <row r="10" spans="1:26" x14ac:dyDescent="0.25">
      <c r="A10" t="s">
        <v>77</v>
      </c>
      <c r="B10" s="1">
        <v>45172</v>
      </c>
      <c r="C10" t="s">
        <v>78</v>
      </c>
      <c r="D10" t="s">
        <v>39</v>
      </c>
      <c r="E10" t="s">
        <v>40</v>
      </c>
      <c r="F10" t="s">
        <v>52</v>
      </c>
      <c r="G10" t="s">
        <v>79</v>
      </c>
      <c r="H10">
        <v>2</v>
      </c>
      <c r="I10">
        <v>1457</v>
      </c>
      <c r="J10">
        <v>29</v>
      </c>
      <c r="K10">
        <v>2068.94</v>
      </c>
      <c r="L10">
        <v>161.18</v>
      </c>
      <c r="M10" t="s">
        <v>65</v>
      </c>
      <c r="N10" t="s">
        <v>44</v>
      </c>
      <c r="O10">
        <v>7</v>
      </c>
      <c r="P10">
        <v>2023</v>
      </c>
      <c r="Q10">
        <v>9</v>
      </c>
      <c r="R10" t="s">
        <v>80</v>
      </c>
      <c r="S10">
        <v>3</v>
      </c>
      <c r="T10">
        <v>36</v>
      </c>
      <c r="U10">
        <v>2</v>
      </c>
      <c r="V10">
        <v>0</v>
      </c>
      <c r="W10" t="s">
        <v>55</v>
      </c>
      <c r="X10" t="s">
        <v>36</v>
      </c>
      <c r="Y10">
        <v>84506</v>
      </c>
      <c r="Z10">
        <v>0.08</v>
      </c>
    </row>
    <row r="11" spans="1:26" x14ac:dyDescent="0.25">
      <c r="A11" t="s">
        <v>81</v>
      </c>
      <c r="B11" s="1">
        <v>45196</v>
      </c>
      <c r="C11" t="s">
        <v>82</v>
      </c>
      <c r="D11" t="s">
        <v>50</v>
      </c>
      <c r="E11" t="s">
        <v>58</v>
      </c>
      <c r="F11" t="s">
        <v>30</v>
      </c>
      <c r="G11" t="s">
        <v>31</v>
      </c>
      <c r="H11">
        <v>8</v>
      </c>
      <c r="I11">
        <v>882</v>
      </c>
      <c r="J11">
        <v>0</v>
      </c>
      <c r="K11">
        <v>7056</v>
      </c>
      <c r="L11">
        <v>1280.54</v>
      </c>
      <c r="M11" t="s">
        <v>32</v>
      </c>
      <c r="N11" t="s">
        <v>44</v>
      </c>
      <c r="O11">
        <v>2</v>
      </c>
      <c r="P11">
        <v>2023</v>
      </c>
      <c r="Q11">
        <v>9</v>
      </c>
      <c r="R11" t="s">
        <v>80</v>
      </c>
      <c r="S11">
        <v>3</v>
      </c>
      <c r="T11">
        <v>39</v>
      </c>
      <c r="U11">
        <v>5</v>
      </c>
      <c r="V11">
        <v>3</v>
      </c>
      <c r="W11" t="s">
        <v>83</v>
      </c>
      <c r="X11" t="s">
        <v>47</v>
      </c>
      <c r="Y11">
        <v>0</v>
      </c>
      <c r="Z11">
        <v>0.18</v>
      </c>
    </row>
    <row r="12" spans="1:26" x14ac:dyDescent="0.25">
      <c r="A12" t="s">
        <v>84</v>
      </c>
      <c r="B12" s="1">
        <v>44972</v>
      </c>
      <c r="C12" t="s">
        <v>85</v>
      </c>
      <c r="D12" t="s">
        <v>28</v>
      </c>
      <c r="E12" t="s">
        <v>29</v>
      </c>
      <c r="F12" t="s">
        <v>30</v>
      </c>
      <c r="G12" t="s">
        <v>86</v>
      </c>
      <c r="H12">
        <v>6</v>
      </c>
      <c r="I12">
        <v>2867</v>
      </c>
      <c r="J12">
        <v>26</v>
      </c>
      <c r="K12">
        <v>12729.48</v>
      </c>
      <c r="L12">
        <v>2100.1999999999998</v>
      </c>
      <c r="M12" t="s">
        <v>32</v>
      </c>
      <c r="N12" t="s">
        <v>33</v>
      </c>
      <c r="O12">
        <v>3</v>
      </c>
      <c r="P12">
        <v>2023</v>
      </c>
      <c r="Q12">
        <v>2</v>
      </c>
      <c r="R12" t="s">
        <v>67</v>
      </c>
      <c r="S12">
        <v>1</v>
      </c>
      <c r="T12">
        <v>7</v>
      </c>
      <c r="U12">
        <v>3</v>
      </c>
      <c r="V12">
        <v>3</v>
      </c>
      <c r="W12" t="s">
        <v>83</v>
      </c>
      <c r="X12" t="s">
        <v>47</v>
      </c>
      <c r="Y12">
        <v>447252</v>
      </c>
      <c r="Z12">
        <v>0.16</v>
      </c>
    </row>
    <row r="13" spans="1:26" x14ac:dyDescent="0.25">
      <c r="A13" t="s">
        <v>87</v>
      </c>
      <c r="B13" s="1">
        <v>45270</v>
      </c>
      <c r="C13" t="s">
        <v>88</v>
      </c>
      <c r="D13" t="s">
        <v>28</v>
      </c>
      <c r="E13" t="s">
        <v>29</v>
      </c>
      <c r="F13" t="s">
        <v>30</v>
      </c>
      <c r="G13" t="s">
        <v>64</v>
      </c>
      <c r="H13">
        <v>1</v>
      </c>
      <c r="I13">
        <v>4447</v>
      </c>
      <c r="J13">
        <v>23</v>
      </c>
      <c r="K13">
        <v>3424.19</v>
      </c>
      <c r="L13">
        <v>234.02</v>
      </c>
      <c r="M13" t="s">
        <v>43</v>
      </c>
      <c r="N13" t="s">
        <v>33</v>
      </c>
      <c r="O13">
        <v>6</v>
      </c>
      <c r="P13">
        <v>2023</v>
      </c>
      <c r="Q13">
        <v>12</v>
      </c>
      <c r="R13" t="s">
        <v>54</v>
      </c>
      <c r="S13">
        <v>4</v>
      </c>
      <c r="T13">
        <v>50</v>
      </c>
      <c r="U13">
        <v>3</v>
      </c>
      <c r="V13">
        <v>0</v>
      </c>
      <c r="W13" t="s">
        <v>55</v>
      </c>
      <c r="X13" t="s">
        <v>36</v>
      </c>
      <c r="Y13">
        <v>102281</v>
      </c>
      <c r="Z13">
        <v>7.0000000000000007E-2</v>
      </c>
    </row>
    <row r="14" spans="1:26" x14ac:dyDescent="0.25">
      <c r="A14" t="s">
        <v>89</v>
      </c>
      <c r="B14" s="1">
        <v>45243</v>
      </c>
      <c r="C14" t="s">
        <v>90</v>
      </c>
      <c r="D14" t="s">
        <v>39</v>
      </c>
      <c r="E14" t="s">
        <v>40</v>
      </c>
      <c r="F14" t="s">
        <v>52</v>
      </c>
      <c r="G14" t="s">
        <v>91</v>
      </c>
      <c r="H14">
        <v>8</v>
      </c>
      <c r="I14">
        <v>2036</v>
      </c>
      <c r="J14">
        <v>15</v>
      </c>
      <c r="K14">
        <v>13844.8</v>
      </c>
      <c r="L14">
        <v>2466.14</v>
      </c>
      <c r="M14" t="s">
        <v>43</v>
      </c>
      <c r="N14" t="s">
        <v>33</v>
      </c>
      <c r="O14">
        <v>6</v>
      </c>
      <c r="P14">
        <v>2023</v>
      </c>
      <c r="Q14">
        <v>11</v>
      </c>
      <c r="R14" t="s">
        <v>92</v>
      </c>
      <c r="S14">
        <v>4</v>
      </c>
      <c r="T14">
        <v>46</v>
      </c>
      <c r="U14">
        <v>3</v>
      </c>
      <c r="V14">
        <v>1</v>
      </c>
      <c r="W14" t="s">
        <v>60</v>
      </c>
      <c r="X14" t="s">
        <v>47</v>
      </c>
      <c r="Y14">
        <v>244320</v>
      </c>
      <c r="Z14">
        <v>0.18</v>
      </c>
    </row>
    <row r="15" spans="1:26" x14ac:dyDescent="0.25">
      <c r="A15" t="s">
        <v>93</v>
      </c>
      <c r="B15" s="1">
        <v>45105</v>
      </c>
      <c r="C15" t="s">
        <v>94</v>
      </c>
      <c r="D15" t="s">
        <v>50</v>
      </c>
      <c r="E15" t="s">
        <v>29</v>
      </c>
      <c r="F15" t="s">
        <v>30</v>
      </c>
      <c r="G15" t="s">
        <v>64</v>
      </c>
      <c r="H15">
        <v>7</v>
      </c>
      <c r="I15">
        <v>1006</v>
      </c>
      <c r="J15">
        <v>20</v>
      </c>
      <c r="K15">
        <v>5633.6</v>
      </c>
      <c r="L15">
        <v>556.16</v>
      </c>
      <c r="M15" t="s">
        <v>32</v>
      </c>
      <c r="N15" t="s">
        <v>44</v>
      </c>
      <c r="O15">
        <v>5</v>
      </c>
      <c r="P15">
        <v>2023</v>
      </c>
      <c r="Q15">
        <v>6</v>
      </c>
      <c r="R15" t="s">
        <v>95</v>
      </c>
      <c r="S15">
        <v>2</v>
      </c>
      <c r="T15">
        <v>26</v>
      </c>
      <c r="U15">
        <v>5</v>
      </c>
      <c r="V15">
        <v>3</v>
      </c>
      <c r="W15" t="s">
        <v>83</v>
      </c>
      <c r="X15" t="s">
        <v>47</v>
      </c>
      <c r="Y15">
        <v>140840</v>
      </c>
      <c r="Z15">
        <v>0.1</v>
      </c>
    </row>
    <row r="16" spans="1:26" x14ac:dyDescent="0.25">
      <c r="A16" t="s">
        <v>96</v>
      </c>
      <c r="B16" s="1">
        <v>45155</v>
      </c>
      <c r="C16" t="s">
        <v>97</v>
      </c>
      <c r="D16" t="s">
        <v>50</v>
      </c>
      <c r="E16" t="s">
        <v>51</v>
      </c>
      <c r="F16" t="s">
        <v>30</v>
      </c>
      <c r="G16" t="s">
        <v>64</v>
      </c>
      <c r="H16">
        <v>7</v>
      </c>
      <c r="I16">
        <v>1714</v>
      </c>
      <c r="J16">
        <v>26</v>
      </c>
      <c r="K16">
        <v>8878.52</v>
      </c>
      <c r="L16">
        <v>1097.1400000000001</v>
      </c>
      <c r="M16" t="s">
        <v>65</v>
      </c>
      <c r="N16" t="s">
        <v>44</v>
      </c>
      <c r="O16">
        <v>5</v>
      </c>
      <c r="P16">
        <v>2023</v>
      </c>
      <c r="Q16">
        <v>8</v>
      </c>
      <c r="R16" t="s">
        <v>72</v>
      </c>
      <c r="S16">
        <v>3</v>
      </c>
      <c r="T16">
        <v>33</v>
      </c>
      <c r="U16">
        <v>3</v>
      </c>
      <c r="V16">
        <v>4</v>
      </c>
      <c r="W16" t="s">
        <v>73</v>
      </c>
      <c r="X16" t="s">
        <v>47</v>
      </c>
      <c r="Y16">
        <v>311948</v>
      </c>
      <c r="Z16">
        <v>0.12</v>
      </c>
    </row>
    <row r="17" spans="1:26" x14ac:dyDescent="0.25">
      <c r="A17" t="s">
        <v>98</v>
      </c>
      <c r="B17" s="1">
        <v>45018</v>
      </c>
      <c r="C17" t="s">
        <v>99</v>
      </c>
      <c r="D17" t="s">
        <v>28</v>
      </c>
      <c r="E17" t="s">
        <v>40</v>
      </c>
      <c r="F17" t="s">
        <v>52</v>
      </c>
      <c r="G17" t="s">
        <v>79</v>
      </c>
      <c r="H17">
        <v>2</v>
      </c>
      <c r="I17">
        <v>4957</v>
      </c>
      <c r="J17">
        <v>11</v>
      </c>
      <c r="K17">
        <v>8823.4599999999991</v>
      </c>
      <c r="L17">
        <v>742.78</v>
      </c>
      <c r="M17" t="s">
        <v>65</v>
      </c>
      <c r="N17" t="s">
        <v>66</v>
      </c>
      <c r="O17">
        <v>2</v>
      </c>
      <c r="P17">
        <v>2023</v>
      </c>
      <c r="Q17">
        <v>4</v>
      </c>
      <c r="R17" t="s">
        <v>100</v>
      </c>
      <c r="S17">
        <v>2</v>
      </c>
      <c r="T17">
        <v>14</v>
      </c>
      <c r="U17">
        <v>2</v>
      </c>
      <c r="V17">
        <v>0</v>
      </c>
      <c r="W17" t="s">
        <v>55</v>
      </c>
      <c r="X17" t="s">
        <v>36</v>
      </c>
      <c r="Y17">
        <v>109054</v>
      </c>
      <c r="Z17">
        <v>0.08</v>
      </c>
    </row>
    <row r="18" spans="1:26" x14ac:dyDescent="0.25">
      <c r="A18" t="s">
        <v>101</v>
      </c>
      <c r="B18" s="1">
        <v>45022</v>
      </c>
      <c r="C18" t="s">
        <v>102</v>
      </c>
      <c r="D18" t="s">
        <v>63</v>
      </c>
      <c r="E18" t="s">
        <v>51</v>
      </c>
      <c r="F18" t="s">
        <v>30</v>
      </c>
      <c r="G18" t="s">
        <v>31</v>
      </c>
      <c r="H18">
        <v>10</v>
      </c>
      <c r="I18">
        <v>1764</v>
      </c>
      <c r="J18">
        <v>7</v>
      </c>
      <c r="K18">
        <v>16405.2</v>
      </c>
      <c r="L18">
        <v>3116.37</v>
      </c>
      <c r="M18" t="s">
        <v>32</v>
      </c>
      <c r="N18" t="s">
        <v>33</v>
      </c>
      <c r="O18">
        <v>1</v>
      </c>
      <c r="P18">
        <v>2023</v>
      </c>
      <c r="Q18">
        <v>4</v>
      </c>
      <c r="R18" t="s">
        <v>100</v>
      </c>
      <c r="S18">
        <v>2</v>
      </c>
      <c r="T18">
        <v>14</v>
      </c>
      <c r="U18">
        <v>2</v>
      </c>
      <c r="V18">
        <v>4</v>
      </c>
      <c r="W18" t="s">
        <v>73</v>
      </c>
      <c r="X18" t="s">
        <v>47</v>
      </c>
      <c r="Y18">
        <v>123480</v>
      </c>
      <c r="Z18">
        <v>0.19</v>
      </c>
    </row>
    <row r="19" spans="1:26" x14ac:dyDescent="0.25">
      <c r="A19" t="s">
        <v>103</v>
      </c>
      <c r="B19" s="1">
        <v>44986</v>
      </c>
      <c r="C19" t="s">
        <v>104</v>
      </c>
      <c r="D19" t="s">
        <v>39</v>
      </c>
      <c r="E19" t="s">
        <v>29</v>
      </c>
      <c r="F19" t="s">
        <v>30</v>
      </c>
      <c r="G19" t="s">
        <v>86</v>
      </c>
      <c r="H19">
        <v>10</v>
      </c>
      <c r="I19">
        <v>2686</v>
      </c>
      <c r="J19">
        <v>9</v>
      </c>
      <c r="K19">
        <v>24442.6</v>
      </c>
      <c r="L19">
        <v>2746.63</v>
      </c>
      <c r="M19" t="s">
        <v>32</v>
      </c>
      <c r="N19" t="s">
        <v>33</v>
      </c>
      <c r="O19">
        <v>5</v>
      </c>
      <c r="P19">
        <v>2023</v>
      </c>
      <c r="Q19">
        <v>3</v>
      </c>
      <c r="R19" t="s">
        <v>105</v>
      </c>
      <c r="S19">
        <v>1</v>
      </c>
      <c r="T19">
        <v>9</v>
      </c>
      <c r="U19">
        <v>1</v>
      </c>
      <c r="V19">
        <v>3</v>
      </c>
      <c r="W19" t="s">
        <v>83</v>
      </c>
      <c r="X19" t="s">
        <v>47</v>
      </c>
      <c r="Y19">
        <v>241740</v>
      </c>
      <c r="Z19">
        <v>0.11</v>
      </c>
    </row>
    <row r="20" spans="1:26" x14ac:dyDescent="0.25">
      <c r="A20" t="s">
        <v>106</v>
      </c>
      <c r="B20" s="1">
        <v>45227</v>
      </c>
      <c r="C20" t="s">
        <v>107</v>
      </c>
      <c r="D20" t="s">
        <v>39</v>
      </c>
      <c r="E20" t="s">
        <v>29</v>
      </c>
      <c r="F20" t="s">
        <v>52</v>
      </c>
      <c r="G20" t="s">
        <v>53</v>
      </c>
      <c r="H20">
        <v>10</v>
      </c>
      <c r="I20">
        <v>1479</v>
      </c>
      <c r="J20">
        <v>5</v>
      </c>
      <c r="K20">
        <v>14050.5</v>
      </c>
      <c r="L20">
        <v>2786.84</v>
      </c>
      <c r="M20" t="s">
        <v>32</v>
      </c>
      <c r="N20" t="s">
        <v>33</v>
      </c>
      <c r="O20">
        <v>2</v>
      </c>
      <c r="P20">
        <v>2023</v>
      </c>
      <c r="Q20">
        <v>10</v>
      </c>
      <c r="R20" t="s">
        <v>45</v>
      </c>
      <c r="S20">
        <v>4</v>
      </c>
      <c r="T20">
        <v>43</v>
      </c>
      <c r="U20">
        <v>4</v>
      </c>
      <c r="V20">
        <v>6</v>
      </c>
      <c r="W20" t="s">
        <v>35</v>
      </c>
      <c r="X20" t="s">
        <v>36</v>
      </c>
      <c r="Y20">
        <v>73950</v>
      </c>
      <c r="Z20">
        <v>0.2</v>
      </c>
    </row>
    <row r="21" spans="1:26" x14ac:dyDescent="0.25">
      <c r="A21" t="s">
        <v>108</v>
      </c>
      <c r="B21" s="1">
        <v>45171</v>
      </c>
      <c r="C21" t="s">
        <v>109</v>
      </c>
      <c r="D21" t="s">
        <v>63</v>
      </c>
      <c r="E21" t="s">
        <v>51</v>
      </c>
      <c r="F21" t="s">
        <v>52</v>
      </c>
      <c r="G21" t="s">
        <v>79</v>
      </c>
      <c r="H21">
        <v>2</v>
      </c>
      <c r="I21">
        <v>3272</v>
      </c>
      <c r="J21">
        <v>3</v>
      </c>
      <c r="K21">
        <v>6347.68</v>
      </c>
      <c r="L21">
        <v>892.74</v>
      </c>
      <c r="M21" t="s">
        <v>32</v>
      </c>
      <c r="N21" t="s">
        <v>66</v>
      </c>
      <c r="O21">
        <v>1</v>
      </c>
      <c r="P21">
        <v>2023</v>
      </c>
      <c r="Q21">
        <v>9</v>
      </c>
      <c r="R21" t="s">
        <v>80</v>
      </c>
      <c r="S21">
        <v>3</v>
      </c>
      <c r="T21">
        <v>35</v>
      </c>
      <c r="U21">
        <v>1</v>
      </c>
      <c r="V21">
        <v>6</v>
      </c>
      <c r="W21" t="s">
        <v>35</v>
      </c>
      <c r="X21" t="s">
        <v>36</v>
      </c>
      <c r="Y21">
        <v>19632</v>
      </c>
      <c r="Z21">
        <v>0.14000000000000001</v>
      </c>
    </row>
    <row r="22" spans="1:26" x14ac:dyDescent="0.25">
      <c r="A22" t="s">
        <v>110</v>
      </c>
      <c r="B22" s="1">
        <v>45081</v>
      </c>
      <c r="C22" t="s">
        <v>111</v>
      </c>
      <c r="D22" t="s">
        <v>28</v>
      </c>
      <c r="E22" t="s">
        <v>29</v>
      </c>
      <c r="F22" t="s">
        <v>30</v>
      </c>
      <c r="G22" t="s">
        <v>31</v>
      </c>
      <c r="H22">
        <v>7</v>
      </c>
      <c r="I22">
        <v>888</v>
      </c>
      <c r="J22">
        <v>16</v>
      </c>
      <c r="K22">
        <v>5221.4399999999996</v>
      </c>
      <c r="L22">
        <v>541.66</v>
      </c>
      <c r="M22" t="s">
        <v>43</v>
      </c>
      <c r="N22" t="s">
        <v>44</v>
      </c>
      <c r="O22">
        <v>7</v>
      </c>
      <c r="P22">
        <v>2023</v>
      </c>
      <c r="Q22">
        <v>6</v>
      </c>
      <c r="R22" t="s">
        <v>95</v>
      </c>
      <c r="S22">
        <v>2</v>
      </c>
      <c r="T22">
        <v>23</v>
      </c>
      <c r="U22">
        <v>2</v>
      </c>
      <c r="V22">
        <v>0</v>
      </c>
      <c r="W22" t="s">
        <v>55</v>
      </c>
      <c r="X22" t="s">
        <v>36</v>
      </c>
      <c r="Y22">
        <v>99456</v>
      </c>
      <c r="Z22">
        <v>0.1</v>
      </c>
    </row>
    <row r="23" spans="1:26" x14ac:dyDescent="0.25">
      <c r="A23" t="s">
        <v>112</v>
      </c>
      <c r="B23" s="1">
        <v>45142</v>
      </c>
      <c r="C23" t="s">
        <v>113</v>
      </c>
      <c r="D23" t="s">
        <v>28</v>
      </c>
      <c r="E23" t="s">
        <v>40</v>
      </c>
      <c r="F23" t="s">
        <v>41</v>
      </c>
      <c r="G23" t="s">
        <v>42</v>
      </c>
      <c r="H23">
        <v>10</v>
      </c>
      <c r="I23">
        <v>660</v>
      </c>
      <c r="J23">
        <v>22</v>
      </c>
      <c r="K23">
        <v>5148</v>
      </c>
      <c r="L23">
        <v>265.08</v>
      </c>
      <c r="M23" t="s">
        <v>43</v>
      </c>
      <c r="N23" t="s">
        <v>44</v>
      </c>
      <c r="O23">
        <v>3</v>
      </c>
      <c r="P23">
        <v>2023</v>
      </c>
      <c r="Q23">
        <v>8</v>
      </c>
      <c r="R23" t="s">
        <v>72</v>
      </c>
      <c r="S23">
        <v>3</v>
      </c>
      <c r="T23">
        <v>31</v>
      </c>
      <c r="U23">
        <v>1</v>
      </c>
      <c r="V23">
        <v>5</v>
      </c>
      <c r="W23" t="s">
        <v>46</v>
      </c>
      <c r="X23" t="s">
        <v>47</v>
      </c>
      <c r="Y23">
        <v>145200</v>
      </c>
      <c r="Z23">
        <v>0.05</v>
      </c>
    </row>
    <row r="24" spans="1:26" x14ac:dyDescent="0.25">
      <c r="A24" t="s">
        <v>114</v>
      </c>
      <c r="B24" s="1">
        <v>44955</v>
      </c>
      <c r="C24" t="s">
        <v>115</v>
      </c>
      <c r="D24" t="s">
        <v>63</v>
      </c>
      <c r="E24" t="s">
        <v>58</v>
      </c>
      <c r="F24" t="s">
        <v>41</v>
      </c>
      <c r="G24" t="s">
        <v>116</v>
      </c>
      <c r="H24">
        <v>1</v>
      </c>
      <c r="I24">
        <v>4543</v>
      </c>
      <c r="J24">
        <v>4</v>
      </c>
      <c r="K24">
        <v>4361.28</v>
      </c>
      <c r="L24">
        <v>438.93</v>
      </c>
      <c r="M24" t="s">
        <v>43</v>
      </c>
      <c r="N24" t="s">
        <v>44</v>
      </c>
      <c r="O24">
        <v>3</v>
      </c>
      <c r="P24">
        <v>2023</v>
      </c>
      <c r="Q24">
        <v>1</v>
      </c>
      <c r="R24" t="s">
        <v>34</v>
      </c>
      <c r="S24">
        <v>1</v>
      </c>
      <c r="T24">
        <v>5</v>
      </c>
      <c r="U24">
        <v>5</v>
      </c>
      <c r="V24">
        <v>0</v>
      </c>
      <c r="W24" t="s">
        <v>55</v>
      </c>
      <c r="X24" t="s">
        <v>36</v>
      </c>
      <c r="Y24">
        <v>18172</v>
      </c>
      <c r="Z24">
        <v>0.1</v>
      </c>
    </row>
    <row r="25" spans="1:26" x14ac:dyDescent="0.25">
      <c r="A25" t="s">
        <v>117</v>
      </c>
      <c r="B25" s="1">
        <v>44959</v>
      </c>
      <c r="C25" t="s">
        <v>118</v>
      </c>
      <c r="D25" t="s">
        <v>28</v>
      </c>
      <c r="E25" t="s">
        <v>58</v>
      </c>
      <c r="F25" t="s">
        <v>41</v>
      </c>
      <c r="G25" t="s">
        <v>116</v>
      </c>
      <c r="H25">
        <v>3</v>
      </c>
      <c r="I25">
        <v>2827</v>
      </c>
      <c r="J25">
        <v>18</v>
      </c>
      <c r="K25">
        <v>6954.42</v>
      </c>
      <c r="L25">
        <v>792.81</v>
      </c>
      <c r="M25" t="s">
        <v>43</v>
      </c>
      <c r="N25" t="s">
        <v>33</v>
      </c>
      <c r="O25">
        <v>3</v>
      </c>
      <c r="P25">
        <v>2023</v>
      </c>
      <c r="Q25">
        <v>2</v>
      </c>
      <c r="R25" t="s">
        <v>67</v>
      </c>
      <c r="S25">
        <v>1</v>
      </c>
      <c r="T25">
        <v>5</v>
      </c>
      <c r="U25">
        <v>1</v>
      </c>
      <c r="V25">
        <v>4</v>
      </c>
      <c r="W25" t="s">
        <v>73</v>
      </c>
      <c r="X25" t="s">
        <v>47</v>
      </c>
      <c r="Y25">
        <v>152658</v>
      </c>
      <c r="Z25">
        <v>0.11</v>
      </c>
    </row>
    <row r="26" spans="1:26" x14ac:dyDescent="0.25">
      <c r="A26" t="s">
        <v>119</v>
      </c>
      <c r="B26" s="1">
        <v>45090</v>
      </c>
      <c r="C26" t="s">
        <v>120</v>
      </c>
      <c r="D26" t="s">
        <v>39</v>
      </c>
      <c r="E26" t="s">
        <v>29</v>
      </c>
      <c r="F26" t="s">
        <v>41</v>
      </c>
      <c r="G26" t="s">
        <v>59</v>
      </c>
      <c r="H26">
        <v>1</v>
      </c>
      <c r="I26">
        <v>3134</v>
      </c>
      <c r="J26">
        <v>9</v>
      </c>
      <c r="K26">
        <v>2851.94</v>
      </c>
      <c r="L26">
        <v>175.34</v>
      </c>
      <c r="M26" t="s">
        <v>65</v>
      </c>
      <c r="N26" t="s">
        <v>33</v>
      </c>
      <c r="O26">
        <v>2</v>
      </c>
      <c r="P26">
        <v>2023</v>
      </c>
      <c r="Q26">
        <v>6</v>
      </c>
      <c r="R26" t="s">
        <v>95</v>
      </c>
      <c r="S26">
        <v>2</v>
      </c>
      <c r="T26">
        <v>24</v>
      </c>
      <c r="U26">
        <v>3</v>
      </c>
      <c r="V26">
        <v>2</v>
      </c>
      <c r="W26" t="s">
        <v>76</v>
      </c>
      <c r="X26" t="s">
        <v>47</v>
      </c>
      <c r="Y26">
        <v>28206</v>
      </c>
      <c r="Z26">
        <v>0.06</v>
      </c>
    </row>
    <row r="27" spans="1:26" x14ac:dyDescent="0.25">
      <c r="A27" t="s">
        <v>121</v>
      </c>
      <c r="B27" s="1">
        <v>45214</v>
      </c>
      <c r="C27" t="s">
        <v>122</v>
      </c>
      <c r="D27" t="s">
        <v>39</v>
      </c>
      <c r="E27" t="s">
        <v>29</v>
      </c>
      <c r="F27" t="s">
        <v>41</v>
      </c>
      <c r="G27" t="s">
        <v>59</v>
      </c>
      <c r="H27">
        <v>10</v>
      </c>
      <c r="I27">
        <v>4642</v>
      </c>
      <c r="J27">
        <v>24</v>
      </c>
      <c r="K27">
        <v>35279.199999999997</v>
      </c>
      <c r="L27">
        <v>3351.06</v>
      </c>
      <c r="M27" t="s">
        <v>32</v>
      </c>
      <c r="N27" t="s">
        <v>33</v>
      </c>
      <c r="O27">
        <v>5</v>
      </c>
      <c r="P27">
        <v>2023</v>
      </c>
      <c r="Q27">
        <v>10</v>
      </c>
      <c r="R27" t="s">
        <v>45</v>
      </c>
      <c r="S27">
        <v>4</v>
      </c>
      <c r="T27">
        <v>42</v>
      </c>
      <c r="U27">
        <v>3</v>
      </c>
      <c r="V27">
        <v>0</v>
      </c>
      <c r="W27" t="s">
        <v>55</v>
      </c>
      <c r="X27" t="s">
        <v>36</v>
      </c>
      <c r="Y27">
        <v>1114080</v>
      </c>
      <c r="Z27">
        <v>0.09</v>
      </c>
    </row>
    <row r="28" spans="1:26" x14ac:dyDescent="0.25">
      <c r="A28" t="s">
        <v>123</v>
      </c>
      <c r="B28" s="1">
        <v>45124</v>
      </c>
      <c r="C28" t="s">
        <v>124</v>
      </c>
      <c r="D28" t="s">
        <v>28</v>
      </c>
      <c r="E28" t="s">
        <v>29</v>
      </c>
      <c r="F28" t="s">
        <v>30</v>
      </c>
      <c r="G28" t="s">
        <v>86</v>
      </c>
      <c r="H28">
        <v>3</v>
      </c>
      <c r="I28">
        <v>1451</v>
      </c>
      <c r="J28">
        <v>0</v>
      </c>
      <c r="K28">
        <v>4353</v>
      </c>
      <c r="L28">
        <v>598.45000000000005</v>
      </c>
      <c r="M28" t="s">
        <v>65</v>
      </c>
      <c r="N28" t="s">
        <v>66</v>
      </c>
      <c r="O28">
        <v>3</v>
      </c>
      <c r="P28">
        <v>2023</v>
      </c>
      <c r="Q28">
        <v>7</v>
      </c>
      <c r="R28" t="s">
        <v>125</v>
      </c>
      <c r="S28">
        <v>3</v>
      </c>
      <c r="T28">
        <v>29</v>
      </c>
      <c r="U28">
        <v>4</v>
      </c>
      <c r="V28">
        <v>1</v>
      </c>
      <c r="W28" t="s">
        <v>60</v>
      </c>
      <c r="X28" t="s">
        <v>47</v>
      </c>
      <c r="Y28">
        <v>0</v>
      </c>
      <c r="Z28">
        <v>0.14000000000000001</v>
      </c>
    </row>
    <row r="29" spans="1:26" x14ac:dyDescent="0.25">
      <c r="A29" t="s">
        <v>126</v>
      </c>
      <c r="B29" s="1">
        <v>45228</v>
      </c>
      <c r="C29" t="s">
        <v>127</v>
      </c>
      <c r="D29" t="s">
        <v>63</v>
      </c>
      <c r="E29" t="s">
        <v>51</v>
      </c>
      <c r="F29" t="s">
        <v>52</v>
      </c>
      <c r="G29" t="s">
        <v>53</v>
      </c>
      <c r="H29">
        <v>9</v>
      </c>
      <c r="I29">
        <v>128</v>
      </c>
      <c r="J29">
        <v>11</v>
      </c>
      <c r="K29">
        <v>1025.28</v>
      </c>
      <c r="L29">
        <v>160</v>
      </c>
      <c r="M29" t="s">
        <v>65</v>
      </c>
      <c r="N29" t="s">
        <v>66</v>
      </c>
      <c r="O29">
        <v>2</v>
      </c>
      <c r="P29">
        <v>2023</v>
      </c>
      <c r="Q29">
        <v>10</v>
      </c>
      <c r="R29" t="s">
        <v>45</v>
      </c>
      <c r="S29">
        <v>4</v>
      </c>
      <c r="T29">
        <v>44</v>
      </c>
      <c r="U29">
        <v>5</v>
      </c>
      <c r="V29">
        <v>0</v>
      </c>
      <c r="W29" t="s">
        <v>55</v>
      </c>
      <c r="X29" t="s">
        <v>36</v>
      </c>
      <c r="Y29">
        <v>12672</v>
      </c>
      <c r="Z29">
        <v>0.16</v>
      </c>
    </row>
    <row r="30" spans="1:26" x14ac:dyDescent="0.25">
      <c r="A30" t="s">
        <v>128</v>
      </c>
      <c r="B30" s="1">
        <v>45130</v>
      </c>
      <c r="C30" t="s">
        <v>129</v>
      </c>
      <c r="D30" t="s">
        <v>50</v>
      </c>
      <c r="E30" t="s">
        <v>58</v>
      </c>
      <c r="F30" t="s">
        <v>41</v>
      </c>
      <c r="G30" t="s">
        <v>116</v>
      </c>
      <c r="H30">
        <v>9</v>
      </c>
      <c r="I30">
        <v>1178</v>
      </c>
      <c r="J30">
        <v>12</v>
      </c>
      <c r="K30">
        <v>9329.76</v>
      </c>
      <c r="L30">
        <v>875.15</v>
      </c>
      <c r="M30" t="s">
        <v>65</v>
      </c>
      <c r="N30" t="s">
        <v>44</v>
      </c>
      <c r="O30">
        <v>1</v>
      </c>
      <c r="P30">
        <v>2023</v>
      </c>
      <c r="Q30">
        <v>7</v>
      </c>
      <c r="R30" t="s">
        <v>125</v>
      </c>
      <c r="S30">
        <v>3</v>
      </c>
      <c r="T30">
        <v>30</v>
      </c>
      <c r="U30">
        <v>5</v>
      </c>
      <c r="V30">
        <v>0</v>
      </c>
      <c r="W30" t="s">
        <v>55</v>
      </c>
      <c r="X30" t="s">
        <v>36</v>
      </c>
      <c r="Y30">
        <v>127224</v>
      </c>
      <c r="Z30">
        <v>0.09</v>
      </c>
    </row>
    <row r="31" spans="1:26" x14ac:dyDescent="0.25">
      <c r="A31" t="s">
        <v>130</v>
      </c>
      <c r="B31" s="1">
        <v>45213</v>
      </c>
      <c r="C31" t="s">
        <v>131</v>
      </c>
      <c r="D31" t="s">
        <v>50</v>
      </c>
      <c r="E31" t="s">
        <v>40</v>
      </c>
      <c r="F31" t="s">
        <v>30</v>
      </c>
      <c r="G31" t="s">
        <v>31</v>
      </c>
      <c r="H31">
        <v>1</v>
      </c>
      <c r="I31">
        <v>2048</v>
      </c>
      <c r="J31">
        <v>7</v>
      </c>
      <c r="K31">
        <v>1904.64</v>
      </c>
      <c r="L31">
        <v>265.76</v>
      </c>
      <c r="M31" t="s">
        <v>65</v>
      </c>
      <c r="N31" t="s">
        <v>33</v>
      </c>
      <c r="O31">
        <v>6</v>
      </c>
      <c r="P31">
        <v>2023</v>
      </c>
      <c r="Q31">
        <v>10</v>
      </c>
      <c r="R31" t="s">
        <v>45</v>
      </c>
      <c r="S31">
        <v>4</v>
      </c>
      <c r="T31">
        <v>41</v>
      </c>
      <c r="U31">
        <v>2</v>
      </c>
      <c r="V31">
        <v>6</v>
      </c>
      <c r="W31" t="s">
        <v>35</v>
      </c>
      <c r="X31" t="s">
        <v>36</v>
      </c>
      <c r="Y31">
        <v>14336</v>
      </c>
      <c r="Z31">
        <v>0.14000000000000001</v>
      </c>
    </row>
    <row r="32" spans="1:26" x14ac:dyDescent="0.25">
      <c r="A32" t="s">
        <v>132</v>
      </c>
      <c r="B32" s="1">
        <v>45096</v>
      </c>
      <c r="C32" t="s">
        <v>133</v>
      </c>
      <c r="D32" t="s">
        <v>28</v>
      </c>
      <c r="E32" t="s">
        <v>40</v>
      </c>
      <c r="F32" t="s">
        <v>52</v>
      </c>
      <c r="G32" t="s">
        <v>53</v>
      </c>
      <c r="H32">
        <v>4</v>
      </c>
      <c r="I32">
        <v>1584</v>
      </c>
      <c r="J32">
        <v>7</v>
      </c>
      <c r="K32">
        <v>5892.48</v>
      </c>
      <c r="L32">
        <v>1037.06</v>
      </c>
      <c r="M32" t="s">
        <v>32</v>
      </c>
      <c r="N32" t="s">
        <v>44</v>
      </c>
      <c r="O32">
        <v>4</v>
      </c>
      <c r="P32">
        <v>2023</v>
      </c>
      <c r="Q32">
        <v>6</v>
      </c>
      <c r="R32" t="s">
        <v>95</v>
      </c>
      <c r="S32">
        <v>2</v>
      </c>
      <c r="T32">
        <v>25</v>
      </c>
      <c r="U32">
        <v>4</v>
      </c>
      <c r="V32">
        <v>1</v>
      </c>
      <c r="W32" t="s">
        <v>60</v>
      </c>
      <c r="X32" t="s">
        <v>47</v>
      </c>
      <c r="Y32">
        <v>44352</v>
      </c>
      <c r="Z32">
        <v>0.18</v>
      </c>
    </row>
    <row r="33" spans="1:26" x14ac:dyDescent="0.25">
      <c r="A33" t="s">
        <v>134</v>
      </c>
      <c r="B33" s="1">
        <v>45216</v>
      </c>
      <c r="C33" t="s">
        <v>135</v>
      </c>
      <c r="D33" t="s">
        <v>63</v>
      </c>
      <c r="E33" t="s">
        <v>40</v>
      </c>
      <c r="F33" t="s">
        <v>30</v>
      </c>
      <c r="G33" t="s">
        <v>31</v>
      </c>
      <c r="H33">
        <v>6</v>
      </c>
      <c r="I33">
        <v>3300</v>
      </c>
      <c r="J33">
        <v>27</v>
      </c>
      <c r="K33">
        <v>14454</v>
      </c>
      <c r="L33">
        <v>1362.77</v>
      </c>
      <c r="M33" t="s">
        <v>32</v>
      </c>
      <c r="N33" t="s">
        <v>33</v>
      </c>
      <c r="O33">
        <v>6</v>
      </c>
      <c r="P33">
        <v>2023</v>
      </c>
      <c r="Q33">
        <v>10</v>
      </c>
      <c r="R33" t="s">
        <v>45</v>
      </c>
      <c r="S33">
        <v>4</v>
      </c>
      <c r="T33">
        <v>42</v>
      </c>
      <c r="U33">
        <v>3</v>
      </c>
      <c r="V33">
        <v>2</v>
      </c>
      <c r="W33" t="s">
        <v>76</v>
      </c>
      <c r="X33" t="s">
        <v>47</v>
      </c>
      <c r="Y33">
        <v>534600</v>
      </c>
      <c r="Z33">
        <v>0.09</v>
      </c>
    </row>
    <row r="34" spans="1:26" x14ac:dyDescent="0.25">
      <c r="A34" t="s">
        <v>136</v>
      </c>
      <c r="B34" s="1">
        <v>45036</v>
      </c>
      <c r="C34" t="s">
        <v>137</v>
      </c>
      <c r="D34" t="s">
        <v>39</v>
      </c>
      <c r="E34" t="s">
        <v>40</v>
      </c>
      <c r="F34" t="s">
        <v>41</v>
      </c>
      <c r="G34" t="s">
        <v>116</v>
      </c>
      <c r="H34">
        <v>5</v>
      </c>
      <c r="I34">
        <v>4835</v>
      </c>
      <c r="J34">
        <v>26</v>
      </c>
      <c r="K34">
        <v>17889.5</v>
      </c>
      <c r="L34">
        <v>2897.08</v>
      </c>
      <c r="M34" t="s">
        <v>43</v>
      </c>
      <c r="N34" t="s">
        <v>33</v>
      </c>
      <c r="O34">
        <v>7</v>
      </c>
      <c r="P34">
        <v>2023</v>
      </c>
      <c r="Q34">
        <v>4</v>
      </c>
      <c r="R34" t="s">
        <v>100</v>
      </c>
      <c r="S34">
        <v>2</v>
      </c>
      <c r="T34">
        <v>16</v>
      </c>
      <c r="U34">
        <v>4</v>
      </c>
      <c r="V34">
        <v>4</v>
      </c>
      <c r="W34" t="s">
        <v>73</v>
      </c>
      <c r="X34" t="s">
        <v>47</v>
      </c>
      <c r="Y34">
        <v>628550</v>
      </c>
      <c r="Z34">
        <v>0.16</v>
      </c>
    </row>
    <row r="35" spans="1:26" x14ac:dyDescent="0.25">
      <c r="A35" t="s">
        <v>138</v>
      </c>
      <c r="B35" s="1">
        <v>45214</v>
      </c>
      <c r="C35" t="s">
        <v>139</v>
      </c>
      <c r="D35" t="s">
        <v>39</v>
      </c>
      <c r="E35" t="s">
        <v>58</v>
      </c>
      <c r="F35" t="s">
        <v>41</v>
      </c>
      <c r="G35" t="s">
        <v>59</v>
      </c>
      <c r="H35">
        <v>3</v>
      </c>
      <c r="I35">
        <v>2465</v>
      </c>
      <c r="J35">
        <v>29</v>
      </c>
      <c r="K35">
        <v>5250.45</v>
      </c>
      <c r="L35">
        <v>548.64</v>
      </c>
      <c r="M35" t="s">
        <v>43</v>
      </c>
      <c r="N35" t="s">
        <v>66</v>
      </c>
      <c r="O35">
        <v>7</v>
      </c>
      <c r="P35">
        <v>2023</v>
      </c>
      <c r="Q35">
        <v>10</v>
      </c>
      <c r="R35" t="s">
        <v>45</v>
      </c>
      <c r="S35">
        <v>4</v>
      </c>
      <c r="T35">
        <v>42</v>
      </c>
      <c r="U35">
        <v>3</v>
      </c>
      <c r="V35">
        <v>0</v>
      </c>
      <c r="W35" t="s">
        <v>55</v>
      </c>
      <c r="X35" t="s">
        <v>36</v>
      </c>
      <c r="Y35">
        <v>214455</v>
      </c>
      <c r="Z35">
        <v>0.1</v>
      </c>
    </row>
    <row r="36" spans="1:26" x14ac:dyDescent="0.25">
      <c r="A36" t="s">
        <v>140</v>
      </c>
      <c r="B36" s="1">
        <v>45145</v>
      </c>
      <c r="C36" t="s">
        <v>141</v>
      </c>
      <c r="D36" t="s">
        <v>39</v>
      </c>
      <c r="E36" t="s">
        <v>40</v>
      </c>
      <c r="F36" t="s">
        <v>41</v>
      </c>
      <c r="G36" t="s">
        <v>42</v>
      </c>
      <c r="H36">
        <v>1</v>
      </c>
      <c r="I36">
        <v>4700</v>
      </c>
      <c r="J36">
        <v>2</v>
      </c>
      <c r="K36">
        <v>4606</v>
      </c>
      <c r="L36">
        <v>345.29</v>
      </c>
      <c r="M36" t="s">
        <v>65</v>
      </c>
      <c r="N36" t="s">
        <v>33</v>
      </c>
      <c r="O36">
        <v>4</v>
      </c>
      <c r="P36">
        <v>2023</v>
      </c>
      <c r="Q36">
        <v>8</v>
      </c>
      <c r="R36" t="s">
        <v>72</v>
      </c>
      <c r="S36">
        <v>3</v>
      </c>
      <c r="T36">
        <v>32</v>
      </c>
      <c r="U36">
        <v>2</v>
      </c>
      <c r="V36">
        <v>1</v>
      </c>
      <c r="W36" t="s">
        <v>60</v>
      </c>
      <c r="X36" t="s">
        <v>47</v>
      </c>
      <c r="Y36">
        <v>9400</v>
      </c>
      <c r="Z36">
        <v>7.0000000000000007E-2</v>
      </c>
    </row>
    <row r="37" spans="1:26" x14ac:dyDescent="0.25">
      <c r="A37" t="s">
        <v>142</v>
      </c>
      <c r="B37" s="1">
        <v>45098</v>
      </c>
      <c r="C37" t="s">
        <v>143</v>
      </c>
      <c r="D37" t="s">
        <v>39</v>
      </c>
      <c r="E37" t="s">
        <v>29</v>
      </c>
      <c r="F37" t="s">
        <v>30</v>
      </c>
      <c r="G37" t="s">
        <v>64</v>
      </c>
      <c r="H37">
        <v>1</v>
      </c>
      <c r="I37">
        <v>704</v>
      </c>
      <c r="J37">
        <v>15</v>
      </c>
      <c r="K37">
        <v>598.4</v>
      </c>
      <c r="L37">
        <v>36.28</v>
      </c>
      <c r="M37" t="s">
        <v>43</v>
      </c>
      <c r="N37" t="s">
        <v>44</v>
      </c>
      <c r="O37">
        <v>5</v>
      </c>
      <c r="P37">
        <v>2023</v>
      </c>
      <c r="Q37">
        <v>6</v>
      </c>
      <c r="R37" t="s">
        <v>95</v>
      </c>
      <c r="S37">
        <v>2</v>
      </c>
      <c r="T37">
        <v>25</v>
      </c>
      <c r="U37">
        <v>4</v>
      </c>
      <c r="V37">
        <v>3</v>
      </c>
      <c r="W37" t="s">
        <v>83</v>
      </c>
      <c r="X37" t="s">
        <v>47</v>
      </c>
      <c r="Y37">
        <v>10560</v>
      </c>
      <c r="Z37">
        <v>0.06</v>
      </c>
    </row>
    <row r="38" spans="1:26" x14ac:dyDescent="0.25">
      <c r="A38" t="s">
        <v>144</v>
      </c>
      <c r="B38" s="1">
        <v>45138</v>
      </c>
      <c r="C38" t="s">
        <v>145</v>
      </c>
      <c r="D38" t="s">
        <v>50</v>
      </c>
      <c r="E38" t="s">
        <v>58</v>
      </c>
      <c r="F38" t="s">
        <v>41</v>
      </c>
      <c r="G38" t="s">
        <v>116</v>
      </c>
      <c r="H38">
        <v>4</v>
      </c>
      <c r="I38">
        <v>1192</v>
      </c>
      <c r="J38">
        <v>13</v>
      </c>
      <c r="K38">
        <v>4148.16</v>
      </c>
      <c r="L38">
        <v>266.7</v>
      </c>
      <c r="M38" t="s">
        <v>65</v>
      </c>
      <c r="N38" t="s">
        <v>44</v>
      </c>
      <c r="O38">
        <v>5</v>
      </c>
      <c r="P38">
        <v>2023</v>
      </c>
      <c r="Q38">
        <v>7</v>
      </c>
      <c r="R38" t="s">
        <v>125</v>
      </c>
      <c r="S38">
        <v>3</v>
      </c>
      <c r="T38">
        <v>31</v>
      </c>
      <c r="U38">
        <v>6</v>
      </c>
      <c r="V38">
        <v>1</v>
      </c>
      <c r="W38" t="s">
        <v>60</v>
      </c>
      <c r="X38" t="s">
        <v>47</v>
      </c>
      <c r="Y38">
        <v>61984</v>
      </c>
      <c r="Z38">
        <v>0.06</v>
      </c>
    </row>
    <row r="39" spans="1:26" x14ac:dyDescent="0.25">
      <c r="A39" t="s">
        <v>146</v>
      </c>
      <c r="B39" s="1">
        <v>45227</v>
      </c>
      <c r="C39" t="s">
        <v>147</v>
      </c>
      <c r="D39" t="s">
        <v>39</v>
      </c>
      <c r="E39" t="s">
        <v>51</v>
      </c>
      <c r="F39" t="s">
        <v>30</v>
      </c>
      <c r="G39" t="s">
        <v>64</v>
      </c>
      <c r="H39">
        <v>7</v>
      </c>
      <c r="I39">
        <v>2599</v>
      </c>
      <c r="J39">
        <v>24</v>
      </c>
      <c r="K39">
        <v>13826.68</v>
      </c>
      <c r="L39">
        <v>1240.18</v>
      </c>
      <c r="M39" t="s">
        <v>65</v>
      </c>
      <c r="N39" t="s">
        <v>44</v>
      </c>
      <c r="O39">
        <v>1</v>
      </c>
      <c r="P39">
        <v>2023</v>
      </c>
      <c r="Q39">
        <v>10</v>
      </c>
      <c r="R39" t="s">
        <v>45</v>
      </c>
      <c r="S39">
        <v>4</v>
      </c>
      <c r="T39">
        <v>43</v>
      </c>
      <c r="U39">
        <v>4</v>
      </c>
      <c r="V39">
        <v>6</v>
      </c>
      <c r="W39" t="s">
        <v>35</v>
      </c>
      <c r="X39" t="s">
        <v>36</v>
      </c>
      <c r="Y39">
        <v>436632</v>
      </c>
      <c r="Z39">
        <v>0.09</v>
      </c>
    </row>
    <row r="40" spans="1:26" x14ac:dyDescent="0.25">
      <c r="A40" t="s">
        <v>148</v>
      </c>
      <c r="B40" s="1">
        <v>44982</v>
      </c>
      <c r="C40" t="s">
        <v>149</v>
      </c>
      <c r="D40" t="s">
        <v>63</v>
      </c>
      <c r="E40" t="s">
        <v>40</v>
      </c>
      <c r="F40" t="s">
        <v>30</v>
      </c>
      <c r="G40" t="s">
        <v>86</v>
      </c>
      <c r="H40">
        <v>5</v>
      </c>
      <c r="I40">
        <v>1977</v>
      </c>
      <c r="J40">
        <v>22</v>
      </c>
      <c r="K40">
        <v>7710.3</v>
      </c>
      <c r="L40">
        <v>385.99</v>
      </c>
      <c r="M40" t="s">
        <v>65</v>
      </c>
      <c r="N40" t="s">
        <v>44</v>
      </c>
      <c r="O40">
        <v>5</v>
      </c>
      <c r="P40">
        <v>2023</v>
      </c>
      <c r="Q40">
        <v>2</v>
      </c>
      <c r="R40" t="s">
        <v>67</v>
      </c>
      <c r="S40">
        <v>1</v>
      </c>
      <c r="T40">
        <v>8</v>
      </c>
      <c r="U40">
        <v>4</v>
      </c>
      <c r="V40">
        <v>6</v>
      </c>
      <c r="W40" t="s">
        <v>35</v>
      </c>
      <c r="X40" t="s">
        <v>36</v>
      </c>
      <c r="Y40">
        <v>217470</v>
      </c>
      <c r="Z40">
        <v>0.05</v>
      </c>
    </row>
    <row r="41" spans="1:26" x14ac:dyDescent="0.25">
      <c r="A41" t="s">
        <v>150</v>
      </c>
      <c r="B41" s="1">
        <v>45292</v>
      </c>
      <c r="C41" t="s">
        <v>151</v>
      </c>
      <c r="D41" t="s">
        <v>50</v>
      </c>
      <c r="E41" t="s">
        <v>29</v>
      </c>
      <c r="F41" t="s">
        <v>30</v>
      </c>
      <c r="G41" t="s">
        <v>64</v>
      </c>
      <c r="H41">
        <v>10</v>
      </c>
      <c r="I41">
        <v>4686</v>
      </c>
      <c r="J41">
        <v>20</v>
      </c>
      <c r="K41">
        <v>37488</v>
      </c>
      <c r="L41">
        <v>3449</v>
      </c>
      <c r="M41" t="s">
        <v>43</v>
      </c>
      <c r="N41" t="s">
        <v>66</v>
      </c>
      <c r="O41">
        <v>4</v>
      </c>
      <c r="P41">
        <v>2024</v>
      </c>
      <c r="Q41">
        <v>1</v>
      </c>
      <c r="R41" t="s">
        <v>34</v>
      </c>
      <c r="S41">
        <v>1</v>
      </c>
      <c r="T41">
        <v>1</v>
      </c>
      <c r="U41">
        <v>1</v>
      </c>
      <c r="V41">
        <v>1</v>
      </c>
      <c r="W41" t="s">
        <v>60</v>
      </c>
      <c r="X41" t="s">
        <v>47</v>
      </c>
      <c r="Y41">
        <v>937200</v>
      </c>
      <c r="Z41">
        <v>0.09</v>
      </c>
    </row>
    <row r="42" spans="1:26" x14ac:dyDescent="0.25">
      <c r="A42" t="s">
        <v>152</v>
      </c>
      <c r="B42" s="1">
        <v>45202</v>
      </c>
      <c r="C42" t="s">
        <v>153</v>
      </c>
      <c r="D42" t="s">
        <v>28</v>
      </c>
      <c r="E42" t="s">
        <v>51</v>
      </c>
      <c r="F42" t="s">
        <v>52</v>
      </c>
      <c r="G42" t="s">
        <v>53</v>
      </c>
      <c r="H42">
        <v>5</v>
      </c>
      <c r="I42">
        <v>2159</v>
      </c>
      <c r="J42">
        <v>19</v>
      </c>
      <c r="K42">
        <v>8743.9500000000007</v>
      </c>
      <c r="L42">
        <v>831.98</v>
      </c>
      <c r="M42" t="s">
        <v>43</v>
      </c>
      <c r="N42" t="s">
        <v>66</v>
      </c>
      <c r="O42">
        <v>6</v>
      </c>
      <c r="P42">
        <v>2023</v>
      </c>
      <c r="Q42">
        <v>10</v>
      </c>
      <c r="R42" t="s">
        <v>45</v>
      </c>
      <c r="S42">
        <v>4</v>
      </c>
      <c r="T42">
        <v>40</v>
      </c>
      <c r="U42">
        <v>1</v>
      </c>
      <c r="V42">
        <v>2</v>
      </c>
      <c r="W42" t="s">
        <v>76</v>
      </c>
      <c r="X42" t="s">
        <v>47</v>
      </c>
      <c r="Y42">
        <v>205105</v>
      </c>
      <c r="Z42">
        <v>0.1</v>
      </c>
    </row>
    <row r="43" spans="1:26" x14ac:dyDescent="0.25">
      <c r="A43" t="s">
        <v>154</v>
      </c>
      <c r="B43" s="1">
        <v>45145</v>
      </c>
      <c r="C43" t="s">
        <v>147</v>
      </c>
      <c r="D43" t="s">
        <v>28</v>
      </c>
      <c r="E43" t="s">
        <v>58</v>
      </c>
      <c r="F43" t="s">
        <v>41</v>
      </c>
      <c r="G43" t="s">
        <v>116</v>
      </c>
      <c r="H43">
        <v>9</v>
      </c>
      <c r="I43">
        <v>1661</v>
      </c>
      <c r="J43">
        <v>20</v>
      </c>
      <c r="K43">
        <v>11959.2</v>
      </c>
      <c r="L43">
        <v>933.06</v>
      </c>
      <c r="M43" t="s">
        <v>43</v>
      </c>
      <c r="N43" t="s">
        <v>33</v>
      </c>
      <c r="O43">
        <v>2</v>
      </c>
      <c r="P43">
        <v>2023</v>
      </c>
      <c r="Q43">
        <v>8</v>
      </c>
      <c r="R43" t="s">
        <v>72</v>
      </c>
      <c r="S43">
        <v>3</v>
      </c>
      <c r="T43">
        <v>32</v>
      </c>
      <c r="U43">
        <v>2</v>
      </c>
      <c r="V43">
        <v>1</v>
      </c>
      <c r="W43" t="s">
        <v>60</v>
      </c>
      <c r="X43" t="s">
        <v>47</v>
      </c>
      <c r="Y43">
        <v>298980</v>
      </c>
      <c r="Z43">
        <v>0.08</v>
      </c>
    </row>
    <row r="44" spans="1:26" x14ac:dyDescent="0.25">
      <c r="A44" t="s">
        <v>155</v>
      </c>
      <c r="B44" s="1">
        <v>45031</v>
      </c>
      <c r="C44" t="s">
        <v>156</v>
      </c>
      <c r="D44" t="s">
        <v>63</v>
      </c>
      <c r="E44" t="s">
        <v>51</v>
      </c>
      <c r="F44" t="s">
        <v>30</v>
      </c>
      <c r="G44" t="s">
        <v>86</v>
      </c>
      <c r="H44">
        <v>1</v>
      </c>
      <c r="I44">
        <v>4254</v>
      </c>
      <c r="J44">
        <v>30</v>
      </c>
      <c r="K44">
        <v>2977.8</v>
      </c>
      <c r="L44">
        <v>156.63999999999999</v>
      </c>
      <c r="M44" t="s">
        <v>32</v>
      </c>
      <c r="N44" t="s">
        <v>44</v>
      </c>
      <c r="O44">
        <v>6</v>
      </c>
      <c r="P44">
        <v>2023</v>
      </c>
      <c r="Q44">
        <v>4</v>
      </c>
      <c r="R44" t="s">
        <v>100</v>
      </c>
      <c r="S44">
        <v>2</v>
      </c>
      <c r="T44">
        <v>15</v>
      </c>
      <c r="U44">
        <v>3</v>
      </c>
      <c r="V44">
        <v>6</v>
      </c>
      <c r="W44" t="s">
        <v>35</v>
      </c>
      <c r="X44" t="s">
        <v>36</v>
      </c>
      <c r="Y44">
        <v>127620</v>
      </c>
      <c r="Z44">
        <v>0.05</v>
      </c>
    </row>
    <row r="45" spans="1:26" x14ac:dyDescent="0.25">
      <c r="A45" t="s">
        <v>157</v>
      </c>
      <c r="B45" s="1">
        <v>45161</v>
      </c>
      <c r="C45" t="s">
        <v>158</v>
      </c>
      <c r="D45" t="s">
        <v>39</v>
      </c>
      <c r="E45" t="s">
        <v>51</v>
      </c>
      <c r="F45" t="s">
        <v>30</v>
      </c>
      <c r="G45" t="s">
        <v>64</v>
      </c>
      <c r="H45">
        <v>8</v>
      </c>
      <c r="I45">
        <v>4141</v>
      </c>
      <c r="J45">
        <v>1</v>
      </c>
      <c r="K45">
        <v>32796.720000000001</v>
      </c>
      <c r="L45">
        <v>6327.79</v>
      </c>
      <c r="M45" t="s">
        <v>65</v>
      </c>
      <c r="N45" t="s">
        <v>33</v>
      </c>
      <c r="O45">
        <v>2</v>
      </c>
      <c r="P45">
        <v>2023</v>
      </c>
      <c r="Q45">
        <v>8</v>
      </c>
      <c r="R45" t="s">
        <v>72</v>
      </c>
      <c r="S45">
        <v>3</v>
      </c>
      <c r="T45">
        <v>34</v>
      </c>
      <c r="U45">
        <v>4</v>
      </c>
      <c r="V45">
        <v>3</v>
      </c>
      <c r="W45" t="s">
        <v>83</v>
      </c>
      <c r="X45" t="s">
        <v>47</v>
      </c>
      <c r="Y45">
        <v>33128</v>
      </c>
      <c r="Z45">
        <v>0.19</v>
      </c>
    </row>
    <row r="46" spans="1:26" x14ac:dyDescent="0.25">
      <c r="A46" t="s">
        <v>159</v>
      </c>
      <c r="B46" s="1">
        <v>45133</v>
      </c>
      <c r="C46" t="s">
        <v>160</v>
      </c>
      <c r="D46" t="s">
        <v>50</v>
      </c>
      <c r="E46" t="s">
        <v>29</v>
      </c>
      <c r="F46" t="s">
        <v>30</v>
      </c>
      <c r="G46" t="s">
        <v>64</v>
      </c>
      <c r="H46">
        <v>9</v>
      </c>
      <c r="I46">
        <v>2901</v>
      </c>
      <c r="J46">
        <v>2</v>
      </c>
      <c r="K46">
        <v>25586.82</v>
      </c>
      <c r="L46">
        <v>4381.8999999999996</v>
      </c>
      <c r="M46" t="s">
        <v>32</v>
      </c>
      <c r="N46" t="s">
        <v>33</v>
      </c>
      <c r="O46">
        <v>3</v>
      </c>
      <c r="P46">
        <v>2023</v>
      </c>
      <c r="Q46">
        <v>7</v>
      </c>
      <c r="R46" t="s">
        <v>125</v>
      </c>
      <c r="S46">
        <v>3</v>
      </c>
      <c r="T46">
        <v>30</v>
      </c>
      <c r="U46">
        <v>5</v>
      </c>
      <c r="V46">
        <v>3</v>
      </c>
      <c r="W46" t="s">
        <v>83</v>
      </c>
      <c r="X46" t="s">
        <v>47</v>
      </c>
      <c r="Y46">
        <v>52218</v>
      </c>
      <c r="Z46">
        <v>0.17</v>
      </c>
    </row>
    <row r="47" spans="1:26" x14ac:dyDescent="0.25">
      <c r="A47" t="s">
        <v>161</v>
      </c>
      <c r="B47" s="1">
        <v>45256</v>
      </c>
      <c r="C47" t="s">
        <v>113</v>
      </c>
      <c r="D47" t="s">
        <v>63</v>
      </c>
      <c r="E47" t="s">
        <v>29</v>
      </c>
      <c r="F47" t="s">
        <v>52</v>
      </c>
      <c r="G47" t="s">
        <v>53</v>
      </c>
      <c r="H47">
        <v>3</v>
      </c>
      <c r="I47">
        <v>4886</v>
      </c>
      <c r="J47">
        <v>14</v>
      </c>
      <c r="K47">
        <v>12605.88</v>
      </c>
      <c r="L47">
        <v>2468.2399999999998</v>
      </c>
      <c r="M47" t="s">
        <v>43</v>
      </c>
      <c r="N47" t="s">
        <v>66</v>
      </c>
      <c r="O47">
        <v>4</v>
      </c>
      <c r="P47">
        <v>2023</v>
      </c>
      <c r="Q47">
        <v>11</v>
      </c>
      <c r="R47" t="s">
        <v>92</v>
      </c>
      <c r="S47">
        <v>4</v>
      </c>
      <c r="T47">
        <v>48</v>
      </c>
      <c r="U47">
        <v>5</v>
      </c>
      <c r="V47">
        <v>0</v>
      </c>
      <c r="W47" t="s">
        <v>55</v>
      </c>
      <c r="X47" t="s">
        <v>36</v>
      </c>
      <c r="Y47">
        <v>205212</v>
      </c>
      <c r="Z47">
        <v>0.2</v>
      </c>
    </row>
    <row r="48" spans="1:26" x14ac:dyDescent="0.25">
      <c r="A48" t="s">
        <v>162</v>
      </c>
      <c r="B48" s="1">
        <v>45201</v>
      </c>
      <c r="C48" t="s">
        <v>163</v>
      </c>
      <c r="D48" t="s">
        <v>63</v>
      </c>
      <c r="E48" t="s">
        <v>40</v>
      </c>
      <c r="F48" t="s">
        <v>30</v>
      </c>
      <c r="G48" t="s">
        <v>64</v>
      </c>
      <c r="H48">
        <v>1</v>
      </c>
      <c r="I48">
        <v>4229</v>
      </c>
      <c r="J48">
        <v>6</v>
      </c>
      <c r="K48">
        <v>3975.26</v>
      </c>
      <c r="L48">
        <v>592.22</v>
      </c>
      <c r="M48" t="s">
        <v>65</v>
      </c>
      <c r="N48" t="s">
        <v>44</v>
      </c>
      <c r="O48">
        <v>6</v>
      </c>
      <c r="P48">
        <v>2023</v>
      </c>
      <c r="Q48">
        <v>10</v>
      </c>
      <c r="R48" t="s">
        <v>45</v>
      </c>
      <c r="S48">
        <v>4</v>
      </c>
      <c r="T48">
        <v>40</v>
      </c>
      <c r="U48">
        <v>1</v>
      </c>
      <c r="V48">
        <v>1</v>
      </c>
      <c r="W48" t="s">
        <v>60</v>
      </c>
      <c r="X48" t="s">
        <v>47</v>
      </c>
      <c r="Y48">
        <v>25374</v>
      </c>
      <c r="Z48">
        <v>0.15</v>
      </c>
    </row>
    <row r="49" spans="1:26" x14ac:dyDescent="0.25">
      <c r="A49" t="s">
        <v>164</v>
      </c>
      <c r="B49" s="1">
        <v>45036</v>
      </c>
      <c r="C49" t="s">
        <v>165</v>
      </c>
      <c r="D49" t="s">
        <v>39</v>
      </c>
      <c r="E49" t="s">
        <v>29</v>
      </c>
      <c r="F49" t="s">
        <v>30</v>
      </c>
      <c r="G49" t="s">
        <v>31</v>
      </c>
      <c r="H49">
        <v>6</v>
      </c>
      <c r="I49">
        <v>3899</v>
      </c>
      <c r="J49">
        <v>22</v>
      </c>
      <c r="K49">
        <v>18247.32</v>
      </c>
      <c r="L49">
        <v>3094.24</v>
      </c>
      <c r="M49" t="s">
        <v>43</v>
      </c>
      <c r="N49" t="s">
        <v>33</v>
      </c>
      <c r="O49">
        <v>5</v>
      </c>
      <c r="P49">
        <v>2023</v>
      </c>
      <c r="Q49">
        <v>4</v>
      </c>
      <c r="R49" t="s">
        <v>100</v>
      </c>
      <c r="S49">
        <v>2</v>
      </c>
      <c r="T49">
        <v>16</v>
      </c>
      <c r="U49">
        <v>4</v>
      </c>
      <c r="V49">
        <v>4</v>
      </c>
      <c r="W49" t="s">
        <v>73</v>
      </c>
      <c r="X49" t="s">
        <v>47</v>
      </c>
      <c r="Y49">
        <v>514668</v>
      </c>
      <c r="Z49">
        <v>0.17</v>
      </c>
    </row>
    <row r="50" spans="1:26" x14ac:dyDescent="0.25">
      <c r="A50" t="s">
        <v>166</v>
      </c>
      <c r="B50" s="1">
        <v>45283</v>
      </c>
      <c r="C50" t="s">
        <v>167</v>
      </c>
      <c r="D50" t="s">
        <v>28</v>
      </c>
      <c r="E50" t="s">
        <v>51</v>
      </c>
      <c r="F50" t="s">
        <v>41</v>
      </c>
      <c r="G50" t="s">
        <v>59</v>
      </c>
      <c r="H50">
        <v>10</v>
      </c>
      <c r="I50">
        <v>1243</v>
      </c>
      <c r="J50">
        <v>3</v>
      </c>
      <c r="K50">
        <v>12057.1</v>
      </c>
      <c r="L50">
        <v>1211.08</v>
      </c>
      <c r="M50" t="s">
        <v>43</v>
      </c>
      <c r="N50" t="s">
        <v>66</v>
      </c>
      <c r="O50">
        <v>1</v>
      </c>
      <c r="P50">
        <v>2023</v>
      </c>
      <c r="Q50">
        <v>12</v>
      </c>
      <c r="R50" t="s">
        <v>54</v>
      </c>
      <c r="S50">
        <v>4</v>
      </c>
      <c r="T50">
        <v>51</v>
      </c>
      <c r="U50">
        <v>4</v>
      </c>
      <c r="V50">
        <v>6</v>
      </c>
      <c r="W50" t="s">
        <v>35</v>
      </c>
      <c r="X50" t="s">
        <v>36</v>
      </c>
      <c r="Y50">
        <v>37290</v>
      </c>
      <c r="Z50">
        <v>0.1</v>
      </c>
    </row>
    <row r="51" spans="1:26" x14ac:dyDescent="0.25">
      <c r="A51" t="s">
        <v>168</v>
      </c>
      <c r="B51" s="1">
        <v>45166</v>
      </c>
      <c r="C51" t="s">
        <v>169</v>
      </c>
      <c r="D51" t="s">
        <v>28</v>
      </c>
      <c r="E51" t="s">
        <v>29</v>
      </c>
      <c r="F51" t="s">
        <v>30</v>
      </c>
      <c r="G51" t="s">
        <v>86</v>
      </c>
      <c r="H51">
        <v>8</v>
      </c>
      <c r="I51">
        <v>421</v>
      </c>
      <c r="J51">
        <v>24</v>
      </c>
      <c r="K51">
        <v>2559.6799999999998</v>
      </c>
      <c r="L51">
        <v>270.79000000000002</v>
      </c>
      <c r="M51" t="s">
        <v>32</v>
      </c>
      <c r="N51" t="s">
        <v>33</v>
      </c>
      <c r="O51">
        <v>2</v>
      </c>
      <c r="P51">
        <v>2023</v>
      </c>
      <c r="Q51">
        <v>8</v>
      </c>
      <c r="R51" t="s">
        <v>72</v>
      </c>
      <c r="S51">
        <v>3</v>
      </c>
      <c r="T51">
        <v>35</v>
      </c>
      <c r="U51">
        <v>5</v>
      </c>
      <c r="V51">
        <v>1</v>
      </c>
      <c r="W51" t="s">
        <v>60</v>
      </c>
      <c r="X51" t="s">
        <v>47</v>
      </c>
      <c r="Y51">
        <v>80832</v>
      </c>
      <c r="Z51">
        <v>0.11</v>
      </c>
    </row>
    <row r="52" spans="1:26" x14ac:dyDescent="0.25">
      <c r="A52" t="s">
        <v>170</v>
      </c>
      <c r="B52" s="1">
        <v>45040</v>
      </c>
      <c r="C52" t="s">
        <v>171</v>
      </c>
      <c r="D52" t="s">
        <v>50</v>
      </c>
      <c r="E52" t="s">
        <v>40</v>
      </c>
      <c r="F52" t="s">
        <v>41</v>
      </c>
      <c r="G52" t="s">
        <v>59</v>
      </c>
      <c r="H52">
        <v>9</v>
      </c>
      <c r="I52">
        <v>1458</v>
      </c>
      <c r="J52">
        <v>24</v>
      </c>
      <c r="K52">
        <v>9972.7199999999993</v>
      </c>
      <c r="L52">
        <v>992.4</v>
      </c>
      <c r="M52" t="s">
        <v>32</v>
      </c>
      <c r="N52" t="s">
        <v>44</v>
      </c>
      <c r="O52">
        <v>7</v>
      </c>
      <c r="P52">
        <v>2023</v>
      </c>
      <c r="Q52">
        <v>4</v>
      </c>
      <c r="R52" t="s">
        <v>100</v>
      </c>
      <c r="S52">
        <v>2</v>
      </c>
      <c r="T52">
        <v>17</v>
      </c>
      <c r="U52">
        <v>5</v>
      </c>
      <c r="V52">
        <v>1</v>
      </c>
      <c r="W52" t="s">
        <v>60</v>
      </c>
      <c r="X52" t="s">
        <v>47</v>
      </c>
      <c r="Y52">
        <v>314928</v>
      </c>
      <c r="Z52">
        <v>0.1</v>
      </c>
    </row>
    <row r="53" spans="1:26" x14ac:dyDescent="0.25">
      <c r="A53" t="s">
        <v>172</v>
      </c>
      <c r="B53" s="1">
        <v>44931</v>
      </c>
      <c r="C53" t="s">
        <v>173</v>
      </c>
      <c r="D53" t="s">
        <v>50</v>
      </c>
      <c r="E53" t="s">
        <v>40</v>
      </c>
      <c r="F53" t="s">
        <v>52</v>
      </c>
      <c r="G53" t="s">
        <v>79</v>
      </c>
      <c r="H53">
        <v>4</v>
      </c>
      <c r="I53">
        <v>1512</v>
      </c>
      <c r="J53">
        <v>23</v>
      </c>
      <c r="K53">
        <v>4656.96</v>
      </c>
      <c r="L53">
        <v>570.04999999999995</v>
      </c>
      <c r="M53" t="s">
        <v>32</v>
      </c>
      <c r="N53" t="s">
        <v>33</v>
      </c>
      <c r="O53">
        <v>4</v>
      </c>
      <c r="P53">
        <v>2023</v>
      </c>
      <c r="Q53">
        <v>1</v>
      </c>
      <c r="R53" t="s">
        <v>34</v>
      </c>
      <c r="S53">
        <v>1</v>
      </c>
      <c r="T53">
        <v>1</v>
      </c>
      <c r="U53">
        <v>1</v>
      </c>
      <c r="V53">
        <v>4</v>
      </c>
      <c r="W53" t="s">
        <v>73</v>
      </c>
      <c r="X53" t="s">
        <v>47</v>
      </c>
      <c r="Y53">
        <v>139104</v>
      </c>
      <c r="Z53">
        <v>0.12</v>
      </c>
    </row>
    <row r="54" spans="1:26" x14ac:dyDescent="0.25">
      <c r="A54" t="s">
        <v>174</v>
      </c>
      <c r="B54" s="1">
        <v>45187</v>
      </c>
      <c r="C54" t="s">
        <v>175</v>
      </c>
      <c r="D54" t="s">
        <v>50</v>
      </c>
      <c r="E54" t="s">
        <v>51</v>
      </c>
      <c r="F54" t="s">
        <v>30</v>
      </c>
      <c r="G54" t="s">
        <v>86</v>
      </c>
      <c r="H54">
        <v>5</v>
      </c>
      <c r="I54">
        <v>809</v>
      </c>
      <c r="J54">
        <v>3</v>
      </c>
      <c r="K54">
        <v>3923.65</v>
      </c>
      <c r="L54">
        <v>231.71</v>
      </c>
      <c r="M54" t="s">
        <v>43</v>
      </c>
      <c r="N54" t="s">
        <v>66</v>
      </c>
      <c r="O54">
        <v>5</v>
      </c>
      <c r="P54">
        <v>2023</v>
      </c>
      <c r="Q54">
        <v>9</v>
      </c>
      <c r="R54" t="s">
        <v>80</v>
      </c>
      <c r="S54">
        <v>3</v>
      </c>
      <c r="T54">
        <v>38</v>
      </c>
      <c r="U54">
        <v>4</v>
      </c>
      <c r="V54">
        <v>1</v>
      </c>
      <c r="W54" t="s">
        <v>60</v>
      </c>
      <c r="X54" t="s">
        <v>47</v>
      </c>
      <c r="Y54">
        <v>12135</v>
      </c>
      <c r="Z54">
        <v>0.06</v>
      </c>
    </row>
    <row r="55" spans="1:26" x14ac:dyDescent="0.25">
      <c r="A55" t="s">
        <v>176</v>
      </c>
      <c r="B55" s="1">
        <v>44970</v>
      </c>
      <c r="C55" t="s">
        <v>177</v>
      </c>
      <c r="D55" t="s">
        <v>28</v>
      </c>
      <c r="E55" t="s">
        <v>29</v>
      </c>
      <c r="F55" t="s">
        <v>52</v>
      </c>
      <c r="G55" t="s">
        <v>79</v>
      </c>
      <c r="H55">
        <v>6</v>
      </c>
      <c r="I55">
        <v>4167</v>
      </c>
      <c r="J55">
        <v>12</v>
      </c>
      <c r="K55">
        <v>22001.759999999998</v>
      </c>
      <c r="L55">
        <v>2341.98</v>
      </c>
      <c r="M55" t="s">
        <v>65</v>
      </c>
      <c r="N55" t="s">
        <v>66</v>
      </c>
      <c r="O55">
        <v>4</v>
      </c>
      <c r="P55">
        <v>2023</v>
      </c>
      <c r="Q55">
        <v>2</v>
      </c>
      <c r="R55" t="s">
        <v>67</v>
      </c>
      <c r="S55">
        <v>1</v>
      </c>
      <c r="T55">
        <v>7</v>
      </c>
      <c r="U55">
        <v>3</v>
      </c>
      <c r="V55">
        <v>1</v>
      </c>
      <c r="W55" t="s">
        <v>60</v>
      </c>
      <c r="X55" t="s">
        <v>47</v>
      </c>
      <c r="Y55">
        <v>300024</v>
      </c>
      <c r="Z55">
        <v>0.11</v>
      </c>
    </row>
    <row r="56" spans="1:26" x14ac:dyDescent="0.25">
      <c r="A56" t="s">
        <v>178</v>
      </c>
      <c r="B56" s="1">
        <v>45147</v>
      </c>
      <c r="C56" t="s">
        <v>179</v>
      </c>
      <c r="D56" t="s">
        <v>63</v>
      </c>
      <c r="E56" t="s">
        <v>58</v>
      </c>
      <c r="F56" t="s">
        <v>41</v>
      </c>
      <c r="G56" t="s">
        <v>42</v>
      </c>
      <c r="H56">
        <v>5</v>
      </c>
      <c r="I56">
        <v>974</v>
      </c>
      <c r="J56">
        <v>16</v>
      </c>
      <c r="K56">
        <v>4090.8</v>
      </c>
      <c r="L56">
        <v>705.35</v>
      </c>
      <c r="M56" t="s">
        <v>65</v>
      </c>
      <c r="N56" t="s">
        <v>66</v>
      </c>
      <c r="O56">
        <v>7</v>
      </c>
      <c r="P56">
        <v>2023</v>
      </c>
      <c r="Q56">
        <v>8</v>
      </c>
      <c r="R56" t="s">
        <v>72</v>
      </c>
      <c r="S56">
        <v>3</v>
      </c>
      <c r="T56">
        <v>32</v>
      </c>
      <c r="U56">
        <v>2</v>
      </c>
      <c r="V56">
        <v>3</v>
      </c>
      <c r="W56" t="s">
        <v>83</v>
      </c>
      <c r="X56" t="s">
        <v>47</v>
      </c>
      <c r="Y56">
        <v>77920</v>
      </c>
      <c r="Z56">
        <v>0.17</v>
      </c>
    </row>
    <row r="57" spans="1:26" x14ac:dyDescent="0.25">
      <c r="A57" t="s">
        <v>180</v>
      </c>
      <c r="B57" s="1">
        <v>45081</v>
      </c>
      <c r="C57" t="s">
        <v>181</v>
      </c>
      <c r="D57" t="s">
        <v>39</v>
      </c>
      <c r="E57" t="s">
        <v>58</v>
      </c>
      <c r="F57" t="s">
        <v>30</v>
      </c>
      <c r="G57" t="s">
        <v>64</v>
      </c>
      <c r="H57">
        <v>9</v>
      </c>
      <c r="I57">
        <v>4515</v>
      </c>
      <c r="J57">
        <v>4</v>
      </c>
      <c r="K57">
        <v>39009.599999999999</v>
      </c>
      <c r="L57">
        <v>2069.85</v>
      </c>
      <c r="M57" t="s">
        <v>65</v>
      </c>
      <c r="N57" t="s">
        <v>44</v>
      </c>
      <c r="O57">
        <v>7</v>
      </c>
      <c r="P57">
        <v>2023</v>
      </c>
      <c r="Q57">
        <v>6</v>
      </c>
      <c r="R57" t="s">
        <v>95</v>
      </c>
      <c r="S57">
        <v>2</v>
      </c>
      <c r="T57">
        <v>23</v>
      </c>
      <c r="U57">
        <v>2</v>
      </c>
      <c r="V57">
        <v>0</v>
      </c>
      <c r="W57" t="s">
        <v>55</v>
      </c>
      <c r="X57" t="s">
        <v>36</v>
      </c>
      <c r="Y57">
        <v>162540</v>
      </c>
      <c r="Z57">
        <v>0.05</v>
      </c>
    </row>
    <row r="58" spans="1:26" x14ac:dyDescent="0.25">
      <c r="A58" t="s">
        <v>182</v>
      </c>
      <c r="B58" s="1">
        <v>45106</v>
      </c>
      <c r="C58" t="s">
        <v>183</v>
      </c>
      <c r="D58" t="s">
        <v>50</v>
      </c>
      <c r="E58" t="s">
        <v>29</v>
      </c>
      <c r="F58" t="s">
        <v>30</v>
      </c>
      <c r="G58" t="s">
        <v>64</v>
      </c>
      <c r="H58">
        <v>9</v>
      </c>
      <c r="I58">
        <v>3768</v>
      </c>
      <c r="J58">
        <v>15</v>
      </c>
      <c r="K58">
        <v>28825.200000000001</v>
      </c>
      <c r="L58">
        <v>2404.14</v>
      </c>
      <c r="M58" t="s">
        <v>65</v>
      </c>
      <c r="N58" t="s">
        <v>33</v>
      </c>
      <c r="O58">
        <v>5</v>
      </c>
      <c r="P58">
        <v>2023</v>
      </c>
      <c r="Q58">
        <v>6</v>
      </c>
      <c r="R58" t="s">
        <v>95</v>
      </c>
      <c r="S58">
        <v>2</v>
      </c>
      <c r="T58">
        <v>26</v>
      </c>
      <c r="U58">
        <v>5</v>
      </c>
      <c r="V58">
        <v>4</v>
      </c>
      <c r="W58" t="s">
        <v>73</v>
      </c>
      <c r="X58" t="s">
        <v>47</v>
      </c>
      <c r="Y58">
        <v>508680</v>
      </c>
      <c r="Z58">
        <v>0.08</v>
      </c>
    </row>
    <row r="59" spans="1:26" x14ac:dyDescent="0.25">
      <c r="A59" t="s">
        <v>184</v>
      </c>
      <c r="B59" s="1">
        <v>45266</v>
      </c>
      <c r="C59" t="s">
        <v>185</v>
      </c>
      <c r="D59" t="s">
        <v>63</v>
      </c>
      <c r="E59" t="s">
        <v>51</v>
      </c>
      <c r="F59" t="s">
        <v>52</v>
      </c>
      <c r="G59" t="s">
        <v>79</v>
      </c>
      <c r="H59">
        <v>7</v>
      </c>
      <c r="I59">
        <v>267</v>
      </c>
      <c r="J59">
        <v>26</v>
      </c>
      <c r="K59">
        <v>1383.06</v>
      </c>
      <c r="L59">
        <v>180.18</v>
      </c>
      <c r="M59" t="s">
        <v>32</v>
      </c>
      <c r="N59" t="s">
        <v>66</v>
      </c>
      <c r="O59">
        <v>3</v>
      </c>
      <c r="P59">
        <v>2023</v>
      </c>
      <c r="Q59">
        <v>12</v>
      </c>
      <c r="R59" t="s">
        <v>54</v>
      </c>
      <c r="S59">
        <v>4</v>
      </c>
      <c r="T59">
        <v>49</v>
      </c>
      <c r="U59">
        <v>2</v>
      </c>
      <c r="V59">
        <v>3</v>
      </c>
      <c r="W59" t="s">
        <v>83</v>
      </c>
      <c r="X59" t="s">
        <v>47</v>
      </c>
      <c r="Y59">
        <v>48594</v>
      </c>
      <c r="Z59">
        <v>0.13</v>
      </c>
    </row>
    <row r="60" spans="1:26" x14ac:dyDescent="0.25">
      <c r="A60" t="s">
        <v>186</v>
      </c>
      <c r="B60" s="1">
        <v>45213</v>
      </c>
      <c r="C60" t="s">
        <v>187</v>
      </c>
      <c r="D60" t="s">
        <v>63</v>
      </c>
      <c r="E60" t="s">
        <v>58</v>
      </c>
      <c r="F60" t="s">
        <v>30</v>
      </c>
      <c r="G60" t="s">
        <v>31</v>
      </c>
      <c r="H60">
        <v>8</v>
      </c>
      <c r="I60">
        <v>1292</v>
      </c>
      <c r="J60">
        <v>8</v>
      </c>
      <c r="K60">
        <v>9509.1200000000008</v>
      </c>
      <c r="L60">
        <v>1467.65</v>
      </c>
      <c r="M60" t="s">
        <v>43</v>
      </c>
      <c r="N60" t="s">
        <v>44</v>
      </c>
      <c r="O60">
        <v>3</v>
      </c>
      <c r="P60">
        <v>2023</v>
      </c>
      <c r="Q60">
        <v>10</v>
      </c>
      <c r="R60" t="s">
        <v>45</v>
      </c>
      <c r="S60">
        <v>4</v>
      </c>
      <c r="T60">
        <v>41</v>
      </c>
      <c r="U60">
        <v>2</v>
      </c>
      <c r="V60">
        <v>6</v>
      </c>
      <c r="W60" t="s">
        <v>35</v>
      </c>
      <c r="X60" t="s">
        <v>36</v>
      </c>
      <c r="Y60">
        <v>82688</v>
      </c>
      <c r="Z60">
        <v>0.15</v>
      </c>
    </row>
    <row r="61" spans="1:26" x14ac:dyDescent="0.25">
      <c r="A61" t="s">
        <v>188</v>
      </c>
      <c r="B61" s="1">
        <v>45278</v>
      </c>
      <c r="C61" t="s">
        <v>189</v>
      </c>
      <c r="D61" t="s">
        <v>39</v>
      </c>
      <c r="E61" t="s">
        <v>29</v>
      </c>
      <c r="F61" t="s">
        <v>52</v>
      </c>
      <c r="G61" t="s">
        <v>91</v>
      </c>
      <c r="H61">
        <v>8</v>
      </c>
      <c r="I61">
        <v>4114</v>
      </c>
      <c r="J61">
        <v>12</v>
      </c>
      <c r="K61">
        <v>28962.560000000001</v>
      </c>
      <c r="L61">
        <v>3778.04</v>
      </c>
      <c r="M61" t="s">
        <v>65</v>
      </c>
      <c r="N61" t="s">
        <v>66</v>
      </c>
      <c r="O61">
        <v>4</v>
      </c>
      <c r="P61">
        <v>2023</v>
      </c>
      <c r="Q61">
        <v>12</v>
      </c>
      <c r="R61" t="s">
        <v>54</v>
      </c>
      <c r="S61">
        <v>4</v>
      </c>
      <c r="T61">
        <v>51</v>
      </c>
      <c r="U61">
        <v>4</v>
      </c>
      <c r="V61">
        <v>1</v>
      </c>
      <c r="W61" t="s">
        <v>60</v>
      </c>
      <c r="X61" t="s">
        <v>47</v>
      </c>
      <c r="Y61">
        <v>394944</v>
      </c>
      <c r="Z61">
        <v>0.13</v>
      </c>
    </row>
    <row r="62" spans="1:26" x14ac:dyDescent="0.25">
      <c r="A62" t="s">
        <v>190</v>
      </c>
      <c r="B62" s="1">
        <v>45034</v>
      </c>
      <c r="C62" t="s">
        <v>191</v>
      </c>
      <c r="D62" t="s">
        <v>63</v>
      </c>
      <c r="E62" t="s">
        <v>29</v>
      </c>
      <c r="F62" t="s">
        <v>41</v>
      </c>
      <c r="G62" t="s">
        <v>59</v>
      </c>
      <c r="H62">
        <v>7</v>
      </c>
      <c r="I62">
        <v>1022</v>
      </c>
      <c r="J62">
        <v>2</v>
      </c>
      <c r="K62">
        <v>7010.92</v>
      </c>
      <c r="L62">
        <v>504.49</v>
      </c>
      <c r="M62" t="s">
        <v>65</v>
      </c>
      <c r="N62" t="s">
        <v>66</v>
      </c>
      <c r="O62">
        <v>1</v>
      </c>
      <c r="P62">
        <v>2023</v>
      </c>
      <c r="Q62">
        <v>4</v>
      </c>
      <c r="R62" t="s">
        <v>100</v>
      </c>
      <c r="S62">
        <v>2</v>
      </c>
      <c r="T62">
        <v>16</v>
      </c>
      <c r="U62">
        <v>4</v>
      </c>
      <c r="V62">
        <v>2</v>
      </c>
      <c r="W62" t="s">
        <v>76</v>
      </c>
      <c r="X62" t="s">
        <v>47</v>
      </c>
      <c r="Y62">
        <v>14308</v>
      </c>
      <c r="Z62">
        <v>7.0000000000000007E-2</v>
      </c>
    </row>
    <row r="63" spans="1:26" x14ac:dyDescent="0.25">
      <c r="A63" t="s">
        <v>192</v>
      </c>
      <c r="B63" s="1">
        <v>45158</v>
      </c>
      <c r="C63" t="s">
        <v>193</v>
      </c>
      <c r="D63" t="s">
        <v>28</v>
      </c>
      <c r="E63" t="s">
        <v>29</v>
      </c>
      <c r="F63" t="s">
        <v>52</v>
      </c>
      <c r="G63" t="s">
        <v>79</v>
      </c>
      <c r="H63">
        <v>7</v>
      </c>
      <c r="I63">
        <v>1721</v>
      </c>
      <c r="J63">
        <v>13</v>
      </c>
      <c r="K63">
        <v>10480.89</v>
      </c>
      <c r="L63">
        <v>1028.2</v>
      </c>
      <c r="M63" t="s">
        <v>32</v>
      </c>
      <c r="N63" t="s">
        <v>44</v>
      </c>
      <c r="O63">
        <v>1</v>
      </c>
      <c r="P63">
        <v>2023</v>
      </c>
      <c r="Q63">
        <v>8</v>
      </c>
      <c r="R63" t="s">
        <v>72</v>
      </c>
      <c r="S63">
        <v>3</v>
      </c>
      <c r="T63">
        <v>34</v>
      </c>
      <c r="U63">
        <v>4</v>
      </c>
      <c r="V63">
        <v>0</v>
      </c>
      <c r="W63" t="s">
        <v>55</v>
      </c>
      <c r="X63" t="s">
        <v>36</v>
      </c>
      <c r="Y63">
        <v>156611</v>
      </c>
      <c r="Z63">
        <v>0.1</v>
      </c>
    </row>
    <row r="64" spans="1:26" x14ac:dyDescent="0.25">
      <c r="A64" t="s">
        <v>194</v>
      </c>
      <c r="B64" s="1">
        <v>45151</v>
      </c>
      <c r="C64" t="s">
        <v>195</v>
      </c>
      <c r="D64" t="s">
        <v>28</v>
      </c>
      <c r="E64" t="s">
        <v>29</v>
      </c>
      <c r="F64" t="s">
        <v>30</v>
      </c>
      <c r="G64" t="s">
        <v>64</v>
      </c>
      <c r="H64">
        <v>6</v>
      </c>
      <c r="I64">
        <v>4264</v>
      </c>
      <c r="J64">
        <v>20</v>
      </c>
      <c r="K64">
        <v>20467.2</v>
      </c>
      <c r="L64">
        <v>2943.02</v>
      </c>
      <c r="M64" t="s">
        <v>65</v>
      </c>
      <c r="N64" t="s">
        <v>33</v>
      </c>
      <c r="O64">
        <v>5</v>
      </c>
      <c r="P64">
        <v>2023</v>
      </c>
      <c r="Q64">
        <v>8</v>
      </c>
      <c r="R64" t="s">
        <v>72</v>
      </c>
      <c r="S64">
        <v>3</v>
      </c>
      <c r="T64">
        <v>33</v>
      </c>
      <c r="U64">
        <v>3</v>
      </c>
      <c r="V64">
        <v>0</v>
      </c>
      <c r="W64" t="s">
        <v>55</v>
      </c>
      <c r="X64" t="s">
        <v>36</v>
      </c>
      <c r="Y64">
        <v>511680</v>
      </c>
      <c r="Z64">
        <v>0.14000000000000001</v>
      </c>
    </row>
    <row r="65" spans="1:26" x14ac:dyDescent="0.25">
      <c r="A65" t="s">
        <v>196</v>
      </c>
      <c r="B65" s="1">
        <v>45088</v>
      </c>
      <c r="C65" t="s">
        <v>197</v>
      </c>
      <c r="D65" t="s">
        <v>50</v>
      </c>
      <c r="E65" t="s">
        <v>29</v>
      </c>
      <c r="F65" t="s">
        <v>52</v>
      </c>
      <c r="G65" t="s">
        <v>91</v>
      </c>
      <c r="H65">
        <v>7</v>
      </c>
      <c r="I65">
        <v>1163</v>
      </c>
      <c r="J65">
        <v>18</v>
      </c>
      <c r="K65">
        <v>6675.62</v>
      </c>
      <c r="L65">
        <v>533.89</v>
      </c>
      <c r="M65" t="s">
        <v>32</v>
      </c>
      <c r="N65" t="s">
        <v>33</v>
      </c>
      <c r="O65">
        <v>1</v>
      </c>
      <c r="P65">
        <v>2023</v>
      </c>
      <c r="Q65">
        <v>6</v>
      </c>
      <c r="R65" t="s">
        <v>95</v>
      </c>
      <c r="S65">
        <v>2</v>
      </c>
      <c r="T65">
        <v>24</v>
      </c>
      <c r="U65">
        <v>3</v>
      </c>
      <c r="V65">
        <v>0</v>
      </c>
      <c r="W65" t="s">
        <v>55</v>
      </c>
      <c r="X65" t="s">
        <v>36</v>
      </c>
      <c r="Y65">
        <v>146538</v>
      </c>
      <c r="Z65">
        <v>0.08</v>
      </c>
    </row>
    <row r="66" spans="1:26" x14ac:dyDescent="0.25">
      <c r="A66" t="s">
        <v>198</v>
      </c>
      <c r="B66" s="1">
        <v>45236</v>
      </c>
      <c r="C66" t="s">
        <v>199</v>
      </c>
      <c r="D66" t="s">
        <v>63</v>
      </c>
      <c r="E66" t="s">
        <v>40</v>
      </c>
      <c r="F66" t="s">
        <v>41</v>
      </c>
      <c r="G66" t="s">
        <v>116</v>
      </c>
      <c r="H66">
        <v>6</v>
      </c>
      <c r="I66">
        <v>369</v>
      </c>
      <c r="J66">
        <v>5</v>
      </c>
      <c r="K66">
        <v>2103.3000000000002</v>
      </c>
      <c r="L66">
        <v>241.74</v>
      </c>
      <c r="M66" t="s">
        <v>32</v>
      </c>
      <c r="N66" t="s">
        <v>44</v>
      </c>
      <c r="O66">
        <v>5</v>
      </c>
      <c r="P66">
        <v>2023</v>
      </c>
      <c r="Q66">
        <v>11</v>
      </c>
      <c r="R66" t="s">
        <v>92</v>
      </c>
      <c r="S66">
        <v>4</v>
      </c>
      <c r="T66">
        <v>45</v>
      </c>
      <c r="U66">
        <v>2</v>
      </c>
      <c r="V66">
        <v>1</v>
      </c>
      <c r="W66" t="s">
        <v>60</v>
      </c>
      <c r="X66" t="s">
        <v>47</v>
      </c>
      <c r="Y66">
        <v>11070</v>
      </c>
      <c r="Z66">
        <v>0.11</v>
      </c>
    </row>
    <row r="67" spans="1:26" x14ac:dyDescent="0.25">
      <c r="A67" t="s">
        <v>200</v>
      </c>
      <c r="B67" s="1">
        <v>45032</v>
      </c>
      <c r="C67" t="s">
        <v>201</v>
      </c>
      <c r="D67" t="s">
        <v>39</v>
      </c>
      <c r="E67" t="s">
        <v>40</v>
      </c>
      <c r="F67" t="s">
        <v>41</v>
      </c>
      <c r="G67" t="s">
        <v>59</v>
      </c>
      <c r="H67">
        <v>2</v>
      </c>
      <c r="I67">
        <v>4895</v>
      </c>
      <c r="J67">
        <v>6</v>
      </c>
      <c r="K67">
        <v>9202.6</v>
      </c>
      <c r="L67">
        <v>460.51</v>
      </c>
      <c r="M67" t="s">
        <v>43</v>
      </c>
      <c r="N67" t="s">
        <v>66</v>
      </c>
      <c r="O67">
        <v>7</v>
      </c>
      <c r="P67">
        <v>2023</v>
      </c>
      <c r="Q67">
        <v>4</v>
      </c>
      <c r="R67" t="s">
        <v>100</v>
      </c>
      <c r="S67">
        <v>2</v>
      </c>
      <c r="T67">
        <v>16</v>
      </c>
      <c r="U67">
        <v>4</v>
      </c>
      <c r="V67">
        <v>0</v>
      </c>
      <c r="W67" t="s">
        <v>55</v>
      </c>
      <c r="X67" t="s">
        <v>36</v>
      </c>
      <c r="Y67">
        <v>58740</v>
      </c>
      <c r="Z67">
        <v>0.05</v>
      </c>
    </row>
    <row r="68" spans="1:26" x14ac:dyDescent="0.25">
      <c r="A68" t="s">
        <v>202</v>
      </c>
      <c r="B68" s="1">
        <v>45032</v>
      </c>
      <c r="C68" t="s">
        <v>158</v>
      </c>
      <c r="D68" t="s">
        <v>39</v>
      </c>
      <c r="E68" t="s">
        <v>40</v>
      </c>
      <c r="F68" t="s">
        <v>41</v>
      </c>
      <c r="G68" t="s">
        <v>42</v>
      </c>
      <c r="H68">
        <v>8</v>
      </c>
      <c r="I68">
        <v>3154</v>
      </c>
      <c r="J68">
        <v>25</v>
      </c>
      <c r="K68">
        <v>18924</v>
      </c>
      <c r="L68">
        <v>2291.2600000000002</v>
      </c>
      <c r="M68" t="s">
        <v>65</v>
      </c>
      <c r="N68" t="s">
        <v>44</v>
      </c>
      <c r="O68">
        <v>2</v>
      </c>
      <c r="P68">
        <v>2023</v>
      </c>
      <c r="Q68">
        <v>4</v>
      </c>
      <c r="R68" t="s">
        <v>100</v>
      </c>
      <c r="S68">
        <v>2</v>
      </c>
      <c r="T68">
        <v>16</v>
      </c>
      <c r="U68">
        <v>4</v>
      </c>
      <c r="V68">
        <v>0</v>
      </c>
      <c r="W68" t="s">
        <v>55</v>
      </c>
      <c r="X68" t="s">
        <v>36</v>
      </c>
      <c r="Y68">
        <v>630800</v>
      </c>
      <c r="Z68">
        <v>0.12</v>
      </c>
    </row>
    <row r="69" spans="1:26" x14ac:dyDescent="0.25">
      <c r="A69" t="s">
        <v>203</v>
      </c>
      <c r="B69" s="1">
        <v>45111</v>
      </c>
      <c r="C69" t="s">
        <v>193</v>
      </c>
      <c r="D69" t="s">
        <v>63</v>
      </c>
      <c r="E69" t="s">
        <v>58</v>
      </c>
      <c r="F69" t="s">
        <v>41</v>
      </c>
      <c r="G69" t="s">
        <v>116</v>
      </c>
      <c r="H69">
        <v>4</v>
      </c>
      <c r="I69">
        <v>3606</v>
      </c>
      <c r="J69">
        <v>14</v>
      </c>
      <c r="K69">
        <v>12404.64</v>
      </c>
      <c r="L69">
        <v>1730.27</v>
      </c>
      <c r="M69" t="s">
        <v>32</v>
      </c>
      <c r="N69" t="s">
        <v>66</v>
      </c>
      <c r="O69">
        <v>1</v>
      </c>
      <c r="P69">
        <v>2023</v>
      </c>
      <c r="Q69">
        <v>7</v>
      </c>
      <c r="R69" t="s">
        <v>125</v>
      </c>
      <c r="S69">
        <v>3</v>
      </c>
      <c r="T69">
        <v>27</v>
      </c>
      <c r="U69">
        <v>2</v>
      </c>
      <c r="V69">
        <v>2</v>
      </c>
      <c r="W69" t="s">
        <v>76</v>
      </c>
      <c r="X69" t="s">
        <v>47</v>
      </c>
      <c r="Y69">
        <v>201936</v>
      </c>
      <c r="Z69">
        <v>0.14000000000000001</v>
      </c>
    </row>
    <row r="70" spans="1:26" x14ac:dyDescent="0.25">
      <c r="A70" t="s">
        <v>204</v>
      </c>
      <c r="B70" s="1">
        <v>44975</v>
      </c>
      <c r="C70" t="s">
        <v>205</v>
      </c>
      <c r="D70" t="s">
        <v>28</v>
      </c>
      <c r="E70" t="s">
        <v>58</v>
      </c>
      <c r="F70" t="s">
        <v>30</v>
      </c>
      <c r="G70" t="s">
        <v>64</v>
      </c>
      <c r="H70">
        <v>1</v>
      </c>
      <c r="I70">
        <v>3148</v>
      </c>
      <c r="J70">
        <v>0</v>
      </c>
      <c r="K70">
        <v>3148</v>
      </c>
      <c r="L70">
        <v>469.36</v>
      </c>
      <c r="M70" t="s">
        <v>65</v>
      </c>
      <c r="N70" t="s">
        <v>66</v>
      </c>
      <c r="O70">
        <v>3</v>
      </c>
      <c r="P70">
        <v>2023</v>
      </c>
      <c r="Q70">
        <v>2</v>
      </c>
      <c r="R70" t="s">
        <v>67</v>
      </c>
      <c r="S70">
        <v>1</v>
      </c>
      <c r="T70">
        <v>7</v>
      </c>
      <c r="U70">
        <v>3</v>
      </c>
      <c r="V70">
        <v>6</v>
      </c>
      <c r="W70" t="s">
        <v>35</v>
      </c>
      <c r="X70" t="s">
        <v>36</v>
      </c>
      <c r="Y70">
        <v>0</v>
      </c>
      <c r="Z70">
        <v>0.15</v>
      </c>
    </row>
    <row r="71" spans="1:26" x14ac:dyDescent="0.25">
      <c r="A71" t="s">
        <v>206</v>
      </c>
      <c r="B71" s="1">
        <v>45171</v>
      </c>
      <c r="C71" t="s">
        <v>156</v>
      </c>
      <c r="D71" t="s">
        <v>28</v>
      </c>
      <c r="E71" t="s">
        <v>29</v>
      </c>
      <c r="F71" t="s">
        <v>30</v>
      </c>
      <c r="G71" t="s">
        <v>86</v>
      </c>
      <c r="H71">
        <v>8</v>
      </c>
      <c r="I71">
        <v>505</v>
      </c>
      <c r="J71">
        <v>25</v>
      </c>
      <c r="K71">
        <v>3030</v>
      </c>
      <c r="L71">
        <v>286.16000000000003</v>
      </c>
      <c r="M71" t="s">
        <v>32</v>
      </c>
      <c r="N71" t="s">
        <v>66</v>
      </c>
      <c r="O71">
        <v>7</v>
      </c>
      <c r="P71">
        <v>2023</v>
      </c>
      <c r="Q71">
        <v>9</v>
      </c>
      <c r="R71" t="s">
        <v>80</v>
      </c>
      <c r="S71">
        <v>3</v>
      </c>
      <c r="T71">
        <v>35</v>
      </c>
      <c r="U71">
        <v>1</v>
      </c>
      <c r="V71">
        <v>6</v>
      </c>
      <c r="W71" t="s">
        <v>35</v>
      </c>
      <c r="X71" t="s">
        <v>36</v>
      </c>
      <c r="Y71">
        <v>101000</v>
      </c>
      <c r="Z71">
        <v>0.09</v>
      </c>
    </row>
    <row r="72" spans="1:26" x14ac:dyDescent="0.25">
      <c r="A72" t="s">
        <v>207</v>
      </c>
      <c r="B72" s="1">
        <v>45190</v>
      </c>
      <c r="C72" t="s">
        <v>208</v>
      </c>
      <c r="D72" t="s">
        <v>63</v>
      </c>
      <c r="E72" t="s">
        <v>58</v>
      </c>
      <c r="F72" t="s">
        <v>30</v>
      </c>
      <c r="G72" t="s">
        <v>31</v>
      </c>
      <c r="H72">
        <v>10</v>
      </c>
      <c r="I72">
        <v>853</v>
      </c>
      <c r="J72">
        <v>26</v>
      </c>
      <c r="K72">
        <v>6312.2</v>
      </c>
      <c r="L72">
        <v>329.92</v>
      </c>
      <c r="M72" t="s">
        <v>65</v>
      </c>
      <c r="N72" t="s">
        <v>33</v>
      </c>
      <c r="O72">
        <v>3</v>
      </c>
      <c r="P72">
        <v>2023</v>
      </c>
      <c r="Q72">
        <v>9</v>
      </c>
      <c r="R72" t="s">
        <v>80</v>
      </c>
      <c r="S72">
        <v>3</v>
      </c>
      <c r="T72">
        <v>38</v>
      </c>
      <c r="U72">
        <v>4</v>
      </c>
      <c r="V72">
        <v>4</v>
      </c>
      <c r="W72" t="s">
        <v>73</v>
      </c>
      <c r="X72" t="s">
        <v>47</v>
      </c>
      <c r="Y72">
        <v>221780</v>
      </c>
      <c r="Z72">
        <v>0.05</v>
      </c>
    </row>
    <row r="73" spans="1:26" x14ac:dyDescent="0.25">
      <c r="A73" t="s">
        <v>209</v>
      </c>
      <c r="B73" s="1">
        <v>44971</v>
      </c>
      <c r="C73" t="s">
        <v>210</v>
      </c>
      <c r="D73" t="s">
        <v>28</v>
      </c>
      <c r="E73" t="s">
        <v>40</v>
      </c>
      <c r="F73" t="s">
        <v>30</v>
      </c>
      <c r="G73" t="s">
        <v>86</v>
      </c>
      <c r="H73">
        <v>2</v>
      </c>
      <c r="I73">
        <v>2142</v>
      </c>
      <c r="J73">
        <v>26</v>
      </c>
      <c r="K73">
        <v>3170.16</v>
      </c>
      <c r="L73">
        <v>396.1</v>
      </c>
      <c r="M73" t="s">
        <v>65</v>
      </c>
      <c r="N73" t="s">
        <v>66</v>
      </c>
      <c r="O73">
        <v>6</v>
      </c>
      <c r="P73">
        <v>2023</v>
      </c>
      <c r="Q73">
        <v>2</v>
      </c>
      <c r="R73" t="s">
        <v>67</v>
      </c>
      <c r="S73">
        <v>1</v>
      </c>
      <c r="T73">
        <v>7</v>
      </c>
      <c r="U73">
        <v>3</v>
      </c>
      <c r="V73">
        <v>2</v>
      </c>
      <c r="W73" t="s">
        <v>76</v>
      </c>
      <c r="X73" t="s">
        <v>47</v>
      </c>
      <c r="Y73">
        <v>111384</v>
      </c>
      <c r="Z73">
        <v>0.12</v>
      </c>
    </row>
    <row r="74" spans="1:26" x14ac:dyDescent="0.25">
      <c r="A74" t="s">
        <v>211</v>
      </c>
      <c r="B74" s="1">
        <v>45046</v>
      </c>
      <c r="C74" t="s">
        <v>212</v>
      </c>
      <c r="D74" t="s">
        <v>50</v>
      </c>
      <c r="E74" t="s">
        <v>51</v>
      </c>
      <c r="F74" t="s">
        <v>41</v>
      </c>
      <c r="G74" t="s">
        <v>116</v>
      </c>
      <c r="H74">
        <v>8</v>
      </c>
      <c r="I74">
        <v>232</v>
      </c>
      <c r="J74">
        <v>30</v>
      </c>
      <c r="K74">
        <v>1299.2</v>
      </c>
      <c r="L74">
        <v>201.96</v>
      </c>
      <c r="M74" t="s">
        <v>65</v>
      </c>
      <c r="N74" t="s">
        <v>33</v>
      </c>
      <c r="O74">
        <v>6</v>
      </c>
      <c r="P74">
        <v>2023</v>
      </c>
      <c r="Q74">
        <v>4</v>
      </c>
      <c r="R74" t="s">
        <v>100</v>
      </c>
      <c r="S74">
        <v>2</v>
      </c>
      <c r="T74">
        <v>18</v>
      </c>
      <c r="U74">
        <v>6</v>
      </c>
      <c r="V74">
        <v>0</v>
      </c>
      <c r="W74" t="s">
        <v>55</v>
      </c>
      <c r="X74" t="s">
        <v>36</v>
      </c>
      <c r="Y74">
        <v>55680</v>
      </c>
      <c r="Z74">
        <v>0.16</v>
      </c>
    </row>
    <row r="75" spans="1:26" x14ac:dyDescent="0.25">
      <c r="A75" t="s">
        <v>213</v>
      </c>
      <c r="B75" s="1">
        <v>44957</v>
      </c>
      <c r="C75" t="s">
        <v>214</v>
      </c>
      <c r="D75" t="s">
        <v>50</v>
      </c>
      <c r="E75" t="s">
        <v>40</v>
      </c>
      <c r="F75" t="s">
        <v>30</v>
      </c>
      <c r="G75" t="s">
        <v>86</v>
      </c>
      <c r="H75">
        <v>3</v>
      </c>
      <c r="I75">
        <v>3771</v>
      </c>
      <c r="J75">
        <v>1</v>
      </c>
      <c r="K75">
        <v>11199.87</v>
      </c>
      <c r="L75">
        <v>1434.82</v>
      </c>
      <c r="M75" t="s">
        <v>32</v>
      </c>
      <c r="N75" t="s">
        <v>66</v>
      </c>
      <c r="O75">
        <v>4</v>
      </c>
      <c r="P75">
        <v>2023</v>
      </c>
      <c r="Q75">
        <v>1</v>
      </c>
      <c r="R75" t="s">
        <v>34</v>
      </c>
      <c r="S75">
        <v>1</v>
      </c>
      <c r="T75">
        <v>5</v>
      </c>
      <c r="U75">
        <v>5</v>
      </c>
      <c r="V75">
        <v>2</v>
      </c>
      <c r="W75" t="s">
        <v>76</v>
      </c>
      <c r="X75" t="s">
        <v>47</v>
      </c>
      <c r="Y75">
        <v>11313</v>
      </c>
      <c r="Z75">
        <v>0.13</v>
      </c>
    </row>
    <row r="76" spans="1:26" x14ac:dyDescent="0.25">
      <c r="A76" t="s">
        <v>215</v>
      </c>
      <c r="B76" s="1">
        <v>45117</v>
      </c>
      <c r="C76" t="s">
        <v>216</v>
      </c>
      <c r="D76" t="s">
        <v>28</v>
      </c>
      <c r="E76" t="s">
        <v>40</v>
      </c>
      <c r="F76" t="s">
        <v>52</v>
      </c>
      <c r="G76" t="s">
        <v>53</v>
      </c>
      <c r="H76">
        <v>1</v>
      </c>
      <c r="I76">
        <v>3078</v>
      </c>
      <c r="J76">
        <v>9</v>
      </c>
      <c r="K76">
        <v>2800.98</v>
      </c>
      <c r="L76">
        <v>507.74</v>
      </c>
      <c r="M76" t="s">
        <v>43</v>
      </c>
      <c r="N76" t="s">
        <v>44</v>
      </c>
      <c r="O76">
        <v>5</v>
      </c>
      <c r="P76">
        <v>2023</v>
      </c>
      <c r="Q76">
        <v>7</v>
      </c>
      <c r="R76" t="s">
        <v>125</v>
      </c>
      <c r="S76">
        <v>3</v>
      </c>
      <c r="T76">
        <v>28</v>
      </c>
      <c r="U76">
        <v>3</v>
      </c>
      <c r="V76">
        <v>1</v>
      </c>
      <c r="W76" t="s">
        <v>60</v>
      </c>
      <c r="X76" t="s">
        <v>47</v>
      </c>
      <c r="Y76">
        <v>27702</v>
      </c>
      <c r="Z76">
        <v>0.18</v>
      </c>
    </row>
    <row r="77" spans="1:26" x14ac:dyDescent="0.25">
      <c r="A77" t="s">
        <v>217</v>
      </c>
      <c r="B77" s="1">
        <v>45158</v>
      </c>
      <c r="C77" t="s">
        <v>218</v>
      </c>
      <c r="D77" t="s">
        <v>39</v>
      </c>
      <c r="E77" t="s">
        <v>40</v>
      </c>
      <c r="F77" t="s">
        <v>41</v>
      </c>
      <c r="G77" t="s">
        <v>116</v>
      </c>
      <c r="H77">
        <v>3</v>
      </c>
      <c r="I77">
        <v>743</v>
      </c>
      <c r="J77">
        <v>25</v>
      </c>
      <c r="K77">
        <v>1671.75</v>
      </c>
      <c r="L77">
        <v>278.02</v>
      </c>
      <c r="M77" t="s">
        <v>32</v>
      </c>
      <c r="N77" t="s">
        <v>33</v>
      </c>
      <c r="O77">
        <v>5</v>
      </c>
      <c r="P77">
        <v>2023</v>
      </c>
      <c r="Q77">
        <v>8</v>
      </c>
      <c r="R77" t="s">
        <v>72</v>
      </c>
      <c r="S77">
        <v>3</v>
      </c>
      <c r="T77">
        <v>34</v>
      </c>
      <c r="U77">
        <v>4</v>
      </c>
      <c r="V77">
        <v>0</v>
      </c>
      <c r="W77" t="s">
        <v>55</v>
      </c>
      <c r="X77" t="s">
        <v>36</v>
      </c>
      <c r="Y77">
        <v>55725</v>
      </c>
      <c r="Z77">
        <v>0.17</v>
      </c>
    </row>
    <row r="78" spans="1:26" x14ac:dyDescent="0.25">
      <c r="A78" t="s">
        <v>219</v>
      </c>
      <c r="B78" s="1">
        <v>45003</v>
      </c>
      <c r="C78" t="s">
        <v>220</v>
      </c>
      <c r="D78" t="s">
        <v>39</v>
      </c>
      <c r="E78" t="s">
        <v>51</v>
      </c>
      <c r="F78" t="s">
        <v>30</v>
      </c>
      <c r="G78" t="s">
        <v>64</v>
      </c>
      <c r="H78">
        <v>10</v>
      </c>
      <c r="I78">
        <v>1204</v>
      </c>
      <c r="J78">
        <v>16</v>
      </c>
      <c r="K78">
        <v>10113.6</v>
      </c>
      <c r="L78">
        <v>2000.99</v>
      </c>
      <c r="M78" t="s">
        <v>43</v>
      </c>
      <c r="N78" t="s">
        <v>33</v>
      </c>
      <c r="O78">
        <v>4</v>
      </c>
      <c r="P78">
        <v>2023</v>
      </c>
      <c r="Q78">
        <v>3</v>
      </c>
      <c r="R78" t="s">
        <v>105</v>
      </c>
      <c r="S78">
        <v>1</v>
      </c>
      <c r="T78">
        <v>11</v>
      </c>
      <c r="U78">
        <v>3</v>
      </c>
      <c r="V78">
        <v>6</v>
      </c>
      <c r="W78" t="s">
        <v>35</v>
      </c>
      <c r="X78" t="s">
        <v>36</v>
      </c>
      <c r="Y78">
        <v>192640</v>
      </c>
      <c r="Z78">
        <v>0.2</v>
      </c>
    </row>
    <row r="79" spans="1:26" x14ac:dyDescent="0.25">
      <c r="A79" t="s">
        <v>221</v>
      </c>
      <c r="B79" s="1">
        <v>45019</v>
      </c>
      <c r="C79" t="s">
        <v>222</v>
      </c>
      <c r="D79" t="s">
        <v>50</v>
      </c>
      <c r="E79" t="s">
        <v>29</v>
      </c>
      <c r="F79" t="s">
        <v>52</v>
      </c>
      <c r="G79" t="s">
        <v>91</v>
      </c>
      <c r="H79">
        <v>10</v>
      </c>
      <c r="I79">
        <v>1730</v>
      </c>
      <c r="J79">
        <v>15</v>
      </c>
      <c r="K79">
        <v>14705</v>
      </c>
      <c r="L79">
        <v>1139.02</v>
      </c>
      <c r="M79" t="s">
        <v>32</v>
      </c>
      <c r="N79" t="s">
        <v>33</v>
      </c>
      <c r="O79">
        <v>4</v>
      </c>
      <c r="P79">
        <v>2023</v>
      </c>
      <c r="Q79">
        <v>4</v>
      </c>
      <c r="R79" t="s">
        <v>100</v>
      </c>
      <c r="S79">
        <v>2</v>
      </c>
      <c r="T79">
        <v>14</v>
      </c>
      <c r="U79">
        <v>2</v>
      </c>
      <c r="V79">
        <v>1</v>
      </c>
      <c r="W79" t="s">
        <v>60</v>
      </c>
      <c r="X79" t="s">
        <v>47</v>
      </c>
      <c r="Y79">
        <v>259500</v>
      </c>
      <c r="Z79">
        <v>0.08</v>
      </c>
    </row>
    <row r="80" spans="1:26" x14ac:dyDescent="0.25">
      <c r="A80" t="s">
        <v>223</v>
      </c>
      <c r="B80" s="1">
        <v>45046</v>
      </c>
      <c r="C80" t="s">
        <v>224</v>
      </c>
      <c r="D80" t="s">
        <v>28</v>
      </c>
      <c r="E80" t="s">
        <v>29</v>
      </c>
      <c r="F80" t="s">
        <v>41</v>
      </c>
      <c r="G80" t="s">
        <v>59</v>
      </c>
      <c r="H80">
        <v>3</v>
      </c>
      <c r="I80">
        <v>2558</v>
      </c>
      <c r="J80">
        <v>10</v>
      </c>
      <c r="K80">
        <v>6906.6</v>
      </c>
      <c r="L80">
        <v>410.06</v>
      </c>
      <c r="M80" t="s">
        <v>32</v>
      </c>
      <c r="N80" t="s">
        <v>66</v>
      </c>
      <c r="O80">
        <v>2</v>
      </c>
      <c r="P80">
        <v>2023</v>
      </c>
      <c r="Q80">
        <v>4</v>
      </c>
      <c r="R80" t="s">
        <v>100</v>
      </c>
      <c r="S80">
        <v>2</v>
      </c>
      <c r="T80">
        <v>18</v>
      </c>
      <c r="U80">
        <v>6</v>
      </c>
      <c r="V80">
        <v>0</v>
      </c>
      <c r="W80" t="s">
        <v>55</v>
      </c>
      <c r="X80" t="s">
        <v>36</v>
      </c>
      <c r="Y80">
        <v>76740</v>
      </c>
      <c r="Z80">
        <v>0.06</v>
      </c>
    </row>
    <row r="81" spans="1:26" x14ac:dyDescent="0.25">
      <c r="A81" t="s">
        <v>225</v>
      </c>
      <c r="B81" s="1">
        <v>45208</v>
      </c>
      <c r="C81" t="s">
        <v>226</v>
      </c>
      <c r="D81" t="s">
        <v>39</v>
      </c>
      <c r="E81" t="s">
        <v>29</v>
      </c>
      <c r="F81" t="s">
        <v>41</v>
      </c>
      <c r="G81" t="s">
        <v>116</v>
      </c>
      <c r="H81">
        <v>7</v>
      </c>
      <c r="I81">
        <v>4392</v>
      </c>
      <c r="J81">
        <v>2</v>
      </c>
      <c r="K81">
        <v>30129.119999999999</v>
      </c>
      <c r="L81">
        <v>2520.5500000000002</v>
      </c>
      <c r="M81" t="s">
        <v>43</v>
      </c>
      <c r="N81" t="s">
        <v>44</v>
      </c>
      <c r="O81">
        <v>5</v>
      </c>
      <c r="P81">
        <v>2023</v>
      </c>
      <c r="Q81">
        <v>10</v>
      </c>
      <c r="R81" t="s">
        <v>45</v>
      </c>
      <c r="S81">
        <v>4</v>
      </c>
      <c r="T81">
        <v>41</v>
      </c>
      <c r="U81">
        <v>2</v>
      </c>
      <c r="V81">
        <v>1</v>
      </c>
      <c r="W81" t="s">
        <v>60</v>
      </c>
      <c r="X81" t="s">
        <v>47</v>
      </c>
      <c r="Y81">
        <v>61488</v>
      </c>
      <c r="Z81">
        <v>0.08</v>
      </c>
    </row>
    <row r="82" spans="1:26" x14ac:dyDescent="0.25">
      <c r="A82" t="s">
        <v>227</v>
      </c>
      <c r="B82" s="1">
        <v>45103</v>
      </c>
      <c r="C82" t="s">
        <v>137</v>
      </c>
      <c r="D82" t="s">
        <v>50</v>
      </c>
      <c r="E82" t="s">
        <v>40</v>
      </c>
      <c r="F82" t="s">
        <v>41</v>
      </c>
      <c r="G82" t="s">
        <v>59</v>
      </c>
      <c r="H82">
        <v>5</v>
      </c>
      <c r="I82">
        <v>4851</v>
      </c>
      <c r="J82">
        <v>3</v>
      </c>
      <c r="K82">
        <v>23527.35</v>
      </c>
      <c r="L82">
        <v>3715.82</v>
      </c>
      <c r="M82" t="s">
        <v>65</v>
      </c>
      <c r="N82" t="s">
        <v>44</v>
      </c>
      <c r="O82">
        <v>7</v>
      </c>
      <c r="P82">
        <v>2023</v>
      </c>
      <c r="Q82">
        <v>6</v>
      </c>
      <c r="R82" t="s">
        <v>95</v>
      </c>
      <c r="S82">
        <v>2</v>
      </c>
      <c r="T82">
        <v>26</v>
      </c>
      <c r="U82">
        <v>5</v>
      </c>
      <c r="V82">
        <v>1</v>
      </c>
      <c r="W82" t="s">
        <v>60</v>
      </c>
      <c r="X82" t="s">
        <v>47</v>
      </c>
      <c r="Y82">
        <v>72765</v>
      </c>
      <c r="Z82">
        <v>0.16</v>
      </c>
    </row>
    <row r="83" spans="1:26" x14ac:dyDescent="0.25">
      <c r="A83" t="s">
        <v>228</v>
      </c>
      <c r="B83" s="1">
        <v>45148</v>
      </c>
      <c r="C83" t="s">
        <v>229</v>
      </c>
      <c r="D83" t="s">
        <v>50</v>
      </c>
      <c r="E83" t="s">
        <v>58</v>
      </c>
      <c r="F83" t="s">
        <v>52</v>
      </c>
      <c r="G83" t="s">
        <v>53</v>
      </c>
      <c r="H83">
        <v>5</v>
      </c>
      <c r="I83">
        <v>1182</v>
      </c>
      <c r="J83">
        <v>19</v>
      </c>
      <c r="K83">
        <v>4787.1000000000004</v>
      </c>
      <c r="L83">
        <v>949.34</v>
      </c>
      <c r="M83" t="s">
        <v>43</v>
      </c>
      <c r="N83" t="s">
        <v>44</v>
      </c>
      <c r="O83">
        <v>7</v>
      </c>
      <c r="P83">
        <v>2023</v>
      </c>
      <c r="Q83">
        <v>8</v>
      </c>
      <c r="R83" t="s">
        <v>72</v>
      </c>
      <c r="S83">
        <v>3</v>
      </c>
      <c r="T83">
        <v>32</v>
      </c>
      <c r="U83">
        <v>2</v>
      </c>
      <c r="V83">
        <v>4</v>
      </c>
      <c r="W83" t="s">
        <v>73</v>
      </c>
      <c r="X83" t="s">
        <v>47</v>
      </c>
      <c r="Y83">
        <v>112290</v>
      </c>
      <c r="Z83">
        <v>0.2</v>
      </c>
    </row>
    <row r="84" spans="1:26" x14ac:dyDescent="0.25">
      <c r="A84" t="s">
        <v>230</v>
      </c>
      <c r="B84" s="1">
        <v>44986</v>
      </c>
      <c r="C84" t="s">
        <v>231</v>
      </c>
      <c r="D84" t="s">
        <v>28</v>
      </c>
      <c r="E84" t="s">
        <v>29</v>
      </c>
      <c r="F84" t="s">
        <v>30</v>
      </c>
      <c r="G84" t="s">
        <v>31</v>
      </c>
      <c r="H84">
        <v>3</v>
      </c>
      <c r="I84">
        <v>195</v>
      </c>
      <c r="J84">
        <v>9</v>
      </c>
      <c r="K84">
        <v>532.35</v>
      </c>
      <c r="L84">
        <v>50.48</v>
      </c>
      <c r="M84" t="s">
        <v>32</v>
      </c>
      <c r="N84" t="s">
        <v>33</v>
      </c>
      <c r="O84">
        <v>7</v>
      </c>
      <c r="P84">
        <v>2023</v>
      </c>
      <c r="Q84">
        <v>3</v>
      </c>
      <c r="R84" t="s">
        <v>105</v>
      </c>
      <c r="S84">
        <v>1</v>
      </c>
      <c r="T84">
        <v>9</v>
      </c>
      <c r="U84">
        <v>1</v>
      </c>
      <c r="V84">
        <v>3</v>
      </c>
      <c r="W84" t="s">
        <v>83</v>
      </c>
      <c r="X84" t="s">
        <v>47</v>
      </c>
      <c r="Y84">
        <v>5265</v>
      </c>
      <c r="Z84">
        <v>0.09</v>
      </c>
    </row>
    <row r="85" spans="1:26" x14ac:dyDescent="0.25">
      <c r="A85" t="s">
        <v>232</v>
      </c>
      <c r="B85" s="1">
        <v>45254</v>
      </c>
      <c r="C85" t="s">
        <v>233</v>
      </c>
      <c r="D85" t="s">
        <v>39</v>
      </c>
      <c r="E85" t="s">
        <v>40</v>
      </c>
      <c r="F85" t="s">
        <v>30</v>
      </c>
      <c r="G85" t="s">
        <v>64</v>
      </c>
      <c r="H85">
        <v>10</v>
      </c>
      <c r="I85">
        <v>2010</v>
      </c>
      <c r="J85">
        <v>28</v>
      </c>
      <c r="K85">
        <v>14472</v>
      </c>
      <c r="L85">
        <v>1308.81</v>
      </c>
      <c r="M85" t="s">
        <v>65</v>
      </c>
      <c r="N85" t="s">
        <v>44</v>
      </c>
      <c r="O85">
        <v>1</v>
      </c>
      <c r="P85">
        <v>2023</v>
      </c>
      <c r="Q85">
        <v>11</v>
      </c>
      <c r="R85" t="s">
        <v>92</v>
      </c>
      <c r="S85">
        <v>4</v>
      </c>
      <c r="T85">
        <v>47</v>
      </c>
      <c r="U85">
        <v>4</v>
      </c>
      <c r="V85">
        <v>5</v>
      </c>
      <c r="W85" t="s">
        <v>46</v>
      </c>
      <c r="X85" t="s">
        <v>47</v>
      </c>
      <c r="Y85">
        <v>562800</v>
      </c>
      <c r="Z85">
        <v>0.09</v>
      </c>
    </row>
    <row r="86" spans="1:26" x14ac:dyDescent="0.25">
      <c r="A86" t="s">
        <v>234</v>
      </c>
      <c r="B86" s="1">
        <v>45286</v>
      </c>
      <c r="C86" t="s">
        <v>235</v>
      </c>
      <c r="D86" t="s">
        <v>39</v>
      </c>
      <c r="E86" t="s">
        <v>29</v>
      </c>
      <c r="F86" t="s">
        <v>30</v>
      </c>
      <c r="G86" t="s">
        <v>64</v>
      </c>
      <c r="H86">
        <v>5</v>
      </c>
      <c r="I86">
        <v>2402</v>
      </c>
      <c r="J86">
        <v>19</v>
      </c>
      <c r="K86">
        <v>9728.1</v>
      </c>
      <c r="L86">
        <v>872.52</v>
      </c>
      <c r="M86" t="s">
        <v>32</v>
      </c>
      <c r="N86" t="s">
        <v>44</v>
      </c>
      <c r="O86">
        <v>2</v>
      </c>
      <c r="P86">
        <v>2023</v>
      </c>
      <c r="Q86">
        <v>12</v>
      </c>
      <c r="R86" t="s">
        <v>54</v>
      </c>
      <c r="S86">
        <v>4</v>
      </c>
      <c r="T86">
        <v>52</v>
      </c>
      <c r="U86">
        <v>5</v>
      </c>
      <c r="V86">
        <v>2</v>
      </c>
      <c r="W86" t="s">
        <v>76</v>
      </c>
      <c r="X86" t="s">
        <v>47</v>
      </c>
      <c r="Y86">
        <v>228190</v>
      </c>
      <c r="Z86">
        <v>0.09</v>
      </c>
    </row>
    <row r="87" spans="1:26" x14ac:dyDescent="0.25">
      <c r="A87" t="s">
        <v>236</v>
      </c>
      <c r="B87" s="1">
        <v>45066</v>
      </c>
      <c r="C87" t="s">
        <v>237</v>
      </c>
      <c r="D87" t="s">
        <v>63</v>
      </c>
      <c r="E87" t="s">
        <v>58</v>
      </c>
      <c r="F87" t="s">
        <v>52</v>
      </c>
      <c r="G87" t="s">
        <v>53</v>
      </c>
      <c r="H87">
        <v>10</v>
      </c>
      <c r="I87">
        <v>3516</v>
      </c>
      <c r="J87">
        <v>6</v>
      </c>
      <c r="K87">
        <v>33050.400000000001</v>
      </c>
      <c r="L87">
        <v>4851.1400000000003</v>
      </c>
      <c r="M87" t="s">
        <v>32</v>
      </c>
      <c r="N87" t="s">
        <v>66</v>
      </c>
      <c r="O87">
        <v>4</v>
      </c>
      <c r="P87">
        <v>2023</v>
      </c>
      <c r="Q87">
        <v>5</v>
      </c>
      <c r="R87" t="s">
        <v>238</v>
      </c>
      <c r="S87">
        <v>2</v>
      </c>
      <c r="T87">
        <v>20</v>
      </c>
      <c r="U87">
        <v>3</v>
      </c>
      <c r="V87">
        <v>6</v>
      </c>
      <c r="W87" t="s">
        <v>35</v>
      </c>
      <c r="X87" t="s">
        <v>36</v>
      </c>
      <c r="Y87">
        <v>210960</v>
      </c>
      <c r="Z87">
        <v>0.15</v>
      </c>
    </row>
    <row r="88" spans="1:26" x14ac:dyDescent="0.25">
      <c r="A88" t="s">
        <v>239</v>
      </c>
      <c r="B88" s="1">
        <v>45040</v>
      </c>
      <c r="C88" t="s">
        <v>240</v>
      </c>
      <c r="D88" t="s">
        <v>63</v>
      </c>
      <c r="E88" t="s">
        <v>51</v>
      </c>
      <c r="F88" t="s">
        <v>41</v>
      </c>
      <c r="G88" t="s">
        <v>116</v>
      </c>
      <c r="H88">
        <v>10</v>
      </c>
      <c r="I88">
        <v>3264</v>
      </c>
      <c r="J88">
        <v>18</v>
      </c>
      <c r="K88">
        <v>26764.799999999999</v>
      </c>
      <c r="L88">
        <v>5300.52</v>
      </c>
      <c r="M88" t="s">
        <v>43</v>
      </c>
      <c r="N88" t="s">
        <v>66</v>
      </c>
      <c r="O88">
        <v>7</v>
      </c>
      <c r="P88">
        <v>2023</v>
      </c>
      <c r="Q88">
        <v>4</v>
      </c>
      <c r="R88" t="s">
        <v>100</v>
      </c>
      <c r="S88">
        <v>2</v>
      </c>
      <c r="T88">
        <v>17</v>
      </c>
      <c r="U88">
        <v>5</v>
      </c>
      <c r="V88">
        <v>1</v>
      </c>
      <c r="W88" t="s">
        <v>60</v>
      </c>
      <c r="X88" t="s">
        <v>47</v>
      </c>
      <c r="Y88">
        <v>587520</v>
      </c>
      <c r="Z88">
        <v>0.2</v>
      </c>
    </row>
    <row r="89" spans="1:26" x14ac:dyDescent="0.25">
      <c r="A89" t="s">
        <v>241</v>
      </c>
      <c r="B89" s="1">
        <v>44999</v>
      </c>
      <c r="C89" t="s">
        <v>242</v>
      </c>
      <c r="D89" t="s">
        <v>28</v>
      </c>
      <c r="E89" t="s">
        <v>58</v>
      </c>
      <c r="F89" t="s">
        <v>52</v>
      </c>
      <c r="G89" t="s">
        <v>79</v>
      </c>
      <c r="H89">
        <v>4</v>
      </c>
      <c r="I89">
        <v>2834</v>
      </c>
      <c r="J89">
        <v>22</v>
      </c>
      <c r="K89">
        <v>8842.08</v>
      </c>
      <c r="L89">
        <v>1515.89</v>
      </c>
      <c r="M89" t="s">
        <v>32</v>
      </c>
      <c r="N89" t="s">
        <v>44</v>
      </c>
      <c r="O89">
        <v>5</v>
      </c>
      <c r="P89">
        <v>2023</v>
      </c>
      <c r="Q89">
        <v>3</v>
      </c>
      <c r="R89" t="s">
        <v>105</v>
      </c>
      <c r="S89">
        <v>1</v>
      </c>
      <c r="T89">
        <v>11</v>
      </c>
      <c r="U89">
        <v>3</v>
      </c>
      <c r="V89">
        <v>2</v>
      </c>
      <c r="W89" t="s">
        <v>76</v>
      </c>
      <c r="X89" t="s">
        <v>47</v>
      </c>
      <c r="Y89">
        <v>249392</v>
      </c>
      <c r="Z89">
        <v>0.17</v>
      </c>
    </row>
    <row r="90" spans="1:26" x14ac:dyDescent="0.25">
      <c r="A90" t="s">
        <v>243</v>
      </c>
      <c r="B90" s="1">
        <v>45196</v>
      </c>
      <c r="C90" t="s">
        <v>244</v>
      </c>
      <c r="D90" t="s">
        <v>50</v>
      </c>
      <c r="E90" t="s">
        <v>51</v>
      </c>
      <c r="F90" t="s">
        <v>41</v>
      </c>
      <c r="G90" t="s">
        <v>59</v>
      </c>
      <c r="H90">
        <v>5</v>
      </c>
      <c r="I90">
        <v>3578</v>
      </c>
      <c r="J90">
        <v>26</v>
      </c>
      <c r="K90">
        <v>13238.6</v>
      </c>
      <c r="L90">
        <v>2382.69</v>
      </c>
      <c r="M90" t="s">
        <v>65</v>
      </c>
      <c r="N90" t="s">
        <v>44</v>
      </c>
      <c r="O90">
        <v>3</v>
      </c>
      <c r="P90">
        <v>2023</v>
      </c>
      <c r="Q90">
        <v>9</v>
      </c>
      <c r="R90" t="s">
        <v>80</v>
      </c>
      <c r="S90">
        <v>3</v>
      </c>
      <c r="T90">
        <v>39</v>
      </c>
      <c r="U90">
        <v>5</v>
      </c>
      <c r="V90">
        <v>3</v>
      </c>
      <c r="W90" t="s">
        <v>83</v>
      </c>
      <c r="X90" t="s">
        <v>47</v>
      </c>
      <c r="Y90">
        <v>465140</v>
      </c>
      <c r="Z90">
        <v>0.18</v>
      </c>
    </row>
    <row r="91" spans="1:26" x14ac:dyDescent="0.25">
      <c r="A91" t="s">
        <v>245</v>
      </c>
      <c r="B91" s="1">
        <v>45076</v>
      </c>
      <c r="C91" t="s">
        <v>246</v>
      </c>
      <c r="D91" t="s">
        <v>63</v>
      </c>
      <c r="E91" t="s">
        <v>58</v>
      </c>
      <c r="F91" t="s">
        <v>30</v>
      </c>
      <c r="G91" t="s">
        <v>31</v>
      </c>
      <c r="H91">
        <v>2</v>
      </c>
      <c r="I91">
        <v>936</v>
      </c>
      <c r="J91">
        <v>16</v>
      </c>
      <c r="K91">
        <v>1572.48</v>
      </c>
      <c r="L91">
        <v>125.23</v>
      </c>
      <c r="M91" t="s">
        <v>43</v>
      </c>
      <c r="N91" t="s">
        <v>33</v>
      </c>
      <c r="O91">
        <v>1</v>
      </c>
      <c r="P91">
        <v>2023</v>
      </c>
      <c r="Q91">
        <v>5</v>
      </c>
      <c r="R91" t="s">
        <v>238</v>
      </c>
      <c r="S91">
        <v>2</v>
      </c>
      <c r="T91">
        <v>22</v>
      </c>
      <c r="U91">
        <v>5</v>
      </c>
      <c r="V91">
        <v>2</v>
      </c>
      <c r="W91" t="s">
        <v>76</v>
      </c>
      <c r="X91" t="s">
        <v>47</v>
      </c>
      <c r="Y91">
        <v>29952</v>
      </c>
      <c r="Z91">
        <v>0.08</v>
      </c>
    </row>
    <row r="92" spans="1:26" x14ac:dyDescent="0.25">
      <c r="A92" t="s">
        <v>247</v>
      </c>
      <c r="B92" s="1">
        <v>45069</v>
      </c>
      <c r="C92" t="s">
        <v>248</v>
      </c>
      <c r="D92" t="s">
        <v>50</v>
      </c>
      <c r="E92" t="s">
        <v>29</v>
      </c>
      <c r="F92" t="s">
        <v>41</v>
      </c>
      <c r="G92" t="s">
        <v>116</v>
      </c>
      <c r="H92">
        <v>10</v>
      </c>
      <c r="I92">
        <v>2830</v>
      </c>
      <c r="J92">
        <v>23</v>
      </c>
      <c r="K92">
        <v>21791</v>
      </c>
      <c r="L92">
        <v>2855.28</v>
      </c>
      <c r="M92" t="s">
        <v>65</v>
      </c>
      <c r="N92" t="s">
        <v>33</v>
      </c>
      <c r="O92">
        <v>2</v>
      </c>
      <c r="P92">
        <v>2023</v>
      </c>
      <c r="Q92">
        <v>5</v>
      </c>
      <c r="R92" t="s">
        <v>238</v>
      </c>
      <c r="S92">
        <v>2</v>
      </c>
      <c r="T92">
        <v>21</v>
      </c>
      <c r="U92">
        <v>4</v>
      </c>
      <c r="V92">
        <v>2</v>
      </c>
      <c r="W92" t="s">
        <v>76</v>
      </c>
      <c r="X92" t="s">
        <v>47</v>
      </c>
      <c r="Y92">
        <v>650900</v>
      </c>
      <c r="Z92">
        <v>0.13</v>
      </c>
    </row>
    <row r="93" spans="1:26" x14ac:dyDescent="0.25">
      <c r="A93" t="s">
        <v>249</v>
      </c>
      <c r="B93" s="1">
        <v>45060</v>
      </c>
      <c r="C93" t="s">
        <v>250</v>
      </c>
      <c r="D93" t="s">
        <v>50</v>
      </c>
      <c r="E93" t="s">
        <v>51</v>
      </c>
      <c r="F93" t="s">
        <v>30</v>
      </c>
      <c r="G93" t="s">
        <v>86</v>
      </c>
      <c r="H93">
        <v>2</v>
      </c>
      <c r="I93">
        <v>262</v>
      </c>
      <c r="J93">
        <v>28</v>
      </c>
      <c r="K93">
        <v>377.28</v>
      </c>
      <c r="L93">
        <v>22.99</v>
      </c>
      <c r="M93" t="s">
        <v>32</v>
      </c>
      <c r="N93" t="s">
        <v>33</v>
      </c>
      <c r="O93">
        <v>5</v>
      </c>
      <c r="P93">
        <v>2023</v>
      </c>
      <c r="Q93">
        <v>5</v>
      </c>
      <c r="R93" t="s">
        <v>238</v>
      </c>
      <c r="S93">
        <v>2</v>
      </c>
      <c r="T93">
        <v>20</v>
      </c>
      <c r="U93">
        <v>3</v>
      </c>
      <c r="V93">
        <v>0</v>
      </c>
      <c r="W93" t="s">
        <v>55</v>
      </c>
      <c r="X93" t="s">
        <v>36</v>
      </c>
      <c r="Y93">
        <v>14672</v>
      </c>
      <c r="Z93">
        <v>0.06</v>
      </c>
    </row>
    <row r="94" spans="1:26" x14ac:dyDescent="0.25">
      <c r="A94" t="s">
        <v>251</v>
      </c>
      <c r="B94" s="1">
        <v>45056</v>
      </c>
      <c r="C94" t="s">
        <v>252</v>
      </c>
      <c r="D94" t="s">
        <v>63</v>
      </c>
      <c r="E94" t="s">
        <v>58</v>
      </c>
      <c r="F94" t="s">
        <v>30</v>
      </c>
      <c r="G94" t="s">
        <v>86</v>
      </c>
      <c r="H94">
        <v>4</v>
      </c>
      <c r="I94">
        <v>4035</v>
      </c>
      <c r="J94">
        <v>8</v>
      </c>
      <c r="K94">
        <v>14848.8</v>
      </c>
      <c r="L94">
        <v>2388.79</v>
      </c>
      <c r="M94" t="s">
        <v>43</v>
      </c>
      <c r="N94" t="s">
        <v>44</v>
      </c>
      <c r="O94">
        <v>5</v>
      </c>
      <c r="P94">
        <v>2023</v>
      </c>
      <c r="Q94">
        <v>5</v>
      </c>
      <c r="R94" t="s">
        <v>238</v>
      </c>
      <c r="S94">
        <v>2</v>
      </c>
      <c r="T94">
        <v>19</v>
      </c>
      <c r="U94">
        <v>2</v>
      </c>
      <c r="V94">
        <v>3</v>
      </c>
      <c r="W94" t="s">
        <v>83</v>
      </c>
      <c r="X94" t="s">
        <v>47</v>
      </c>
      <c r="Y94">
        <v>129120</v>
      </c>
      <c r="Z94">
        <v>0.16</v>
      </c>
    </row>
    <row r="95" spans="1:26" x14ac:dyDescent="0.25">
      <c r="A95" t="s">
        <v>253</v>
      </c>
      <c r="B95" s="1">
        <v>45072</v>
      </c>
      <c r="C95" t="s">
        <v>254</v>
      </c>
      <c r="D95" t="s">
        <v>63</v>
      </c>
      <c r="E95" t="s">
        <v>40</v>
      </c>
      <c r="F95" t="s">
        <v>52</v>
      </c>
      <c r="G95" t="s">
        <v>91</v>
      </c>
      <c r="H95">
        <v>5</v>
      </c>
      <c r="I95">
        <v>4216</v>
      </c>
      <c r="J95">
        <v>1</v>
      </c>
      <c r="K95">
        <v>20869.2</v>
      </c>
      <c r="L95">
        <v>2849.17</v>
      </c>
      <c r="M95" t="s">
        <v>43</v>
      </c>
      <c r="N95" t="s">
        <v>66</v>
      </c>
      <c r="O95">
        <v>1</v>
      </c>
      <c r="P95">
        <v>2023</v>
      </c>
      <c r="Q95">
        <v>5</v>
      </c>
      <c r="R95" t="s">
        <v>238</v>
      </c>
      <c r="S95">
        <v>2</v>
      </c>
      <c r="T95">
        <v>21</v>
      </c>
      <c r="U95">
        <v>4</v>
      </c>
      <c r="V95">
        <v>5</v>
      </c>
      <c r="W95" t="s">
        <v>46</v>
      </c>
      <c r="X95" t="s">
        <v>47</v>
      </c>
      <c r="Y95">
        <v>21080</v>
      </c>
      <c r="Z95">
        <v>0.14000000000000001</v>
      </c>
    </row>
    <row r="96" spans="1:26" x14ac:dyDescent="0.25">
      <c r="A96" t="s">
        <v>255</v>
      </c>
      <c r="B96" s="1">
        <v>45223</v>
      </c>
      <c r="C96" t="s">
        <v>256</v>
      </c>
      <c r="D96" t="s">
        <v>28</v>
      </c>
      <c r="E96" t="s">
        <v>40</v>
      </c>
      <c r="F96" t="s">
        <v>52</v>
      </c>
      <c r="G96" t="s">
        <v>79</v>
      </c>
      <c r="H96">
        <v>7</v>
      </c>
      <c r="I96">
        <v>3424</v>
      </c>
      <c r="J96">
        <v>10</v>
      </c>
      <c r="K96">
        <v>21571.200000000001</v>
      </c>
      <c r="L96">
        <v>2801.33</v>
      </c>
      <c r="M96" t="s">
        <v>65</v>
      </c>
      <c r="N96" t="s">
        <v>33</v>
      </c>
      <c r="O96">
        <v>1</v>
      </c>
      <c r="P96">
        <v>2023</v>
      </c>
      <c r="Q96">
        <v>10</v>
      </c>
      <c r="R96" t="s">
        <v>45</v>
      </c>
      <c r="S96">
        <v>4</v>
      </c>
      <c r="T96">
        <v>43</v>
      </c>
      <c r="U96">
        <v>4</v>
      </c>
      <c r="V96">
        <v>2</v>
      </c>
      <c r="W96" t="s">
        <v>76</v>
      </c>
      <c r="X96" t="s">
        <v>47</v>
      </c>
      <c r="Y96">
        <v>239680</v>
      </c>
      <c r="Z96">
        <v>0.13</v>
      </c>
    </row>
    <row r="97" spans="1:26" x14ac:dyDescent="0.25">
      <c r="A97" t="s">
        <v>257</v>
      </c>
      <c r="B97" s="1">
        <v>45162</v>
      </c>
      <c r="C97" t="s">
        <v>258</v>
      </c>
      <c r="D97" t="s">
        <v>28</v>
      </c>
      <c r="E97" t="s">
        <v>29</v>
      </c>
      <c r="F97" t="s">
        <v>52</v>
      </c>
      <c r="G97" t="s">
        <v>53</v>
      </c>
      <c r="H97">
        <v>9</v>
      </c>
      <c r="I97">
        <v>4840</v>
      </c>
      <c r="J97">
        <v>15</v>
      </c>
      <c r="K97">
        <v>37026</v>
      </c>
      <c r="L97">
        <v>3934.16</v>
      </c>
      <c r="M97" t="s">
        <v>43</v>
      </c>
      <c r="N97" t="s">
        <v>66</v>
      </c>
      <c r="O97">
        <v>6</v>
      </c>
      <c r="P97">
        <v>2023</v>
      </c>
      <c r="Q97">
        <v>8</v>
      </c>
      <c r="R97" t="s">
        <v>72</v>
      </c>
      <c r="S97">
        <v>3</v>
      </c>
      <c r="T97">
        <v>34</v>
      </c>
      <c r="U97">
        <v>4</v>
      </c>
      <c r="V97">
        <v>4</v>
      </c>
      <c r="W97" t="s">
        <v>73</v>
      </c>
      <c r="X97" t="s">
        <v>47</v>
      </c>
      <c r="Y97">
        <v>653400</v>
      </c>
      <c r="Z97">
        <v>0.11</v>
      </c>
    </row>
    <row r="98" spans="1:26" x14ac:dyDescent="0.25">
      <c r="A98" t="s">
        <v>259</v>
      </c>
      <c r="B98" s="1">
        <v>44998</v>
      </c>
      <c r="C98" t="s">
        <v>260</v>
      </c>
      <c r="D98" t="s">
        <v>63</v>
      </c>
      <c r="E98" t="s">
        <v>29</v>
      </c>
      <c r="F98" t="s">
        <v>30</v>
      </c>
      <c r="G98" t="s">
        <v>64</v>
      </c>
      <c r="H98">
        <v>3</v>
      </c>
      <c r="I98">
        <v>2520</v>
      </c>
      <c r="J98">
        <v>25</v>
      </c>
      <c r="K98">
        <v>5670</v>
      </c>
      <c r="L98">
        <v>493.56</v>
      </c>
      <c r="M98" t="s">
        <v>65</v>
      </c>
      <c r="N98" t="s">
        <v>33</v>
      </c>
      <c r="O98">
        <v>4</v>
      </c>
      <c r="P98">
        <v>2023</v>
      </c>
      <c r="Q98">
        <v>3</v>
      </c>
      <c r="R98" t="s">
        <v>105</v>
      </c>
      <c r="S98">
        <v>1</v>
      </c>
      <c r="T98">
        <v>11</v>
      </c>
      <c r="U98">
        <v>3</v>
      </c>
      <c r="V98">
        <v>1</v>
      </c>
      <c r="W98" t="s">
        <v>60</v>
      </c>
      <c r="X98" t="s">
        <v>47</v>
      </c>
      <c r="Y98">
        <v>189000</v>
      </c>
      <c r="Z98">
        <v>0.09</v>
      </c>
    </row>
    <row r="99" spans="1:26" x14ac:dyDescent="0.25">
      <c r="A99" t="s">
        <v>261</v>
      </c>
      <c r="B99" s="1">
        <v>44974</v>
      </c>
      <c r="C99" t="s">
        <v>262</v>
      </c>
      <c r="D99" t="s">
        <v>39</v>
      </c>
      <c r="E99" t="s">
        <v>58</v>
      </c>
      <c r="F99" t="s">
        <v>41</v>
      </c>
      <c r="G99" t="s">
        <v>116</v>
      </c>
      <c r="H99">
        <v>8</v>
      </c>
      <c r="I99">
        <v>171</v>
      </c>
      <c r="J99">
        <v>28</v>
      </c>
      <c r="K99">
        <v>984.96</v>
      </c>
      <c r="L99">
        <v>120.7</v>
      </c>
      <c r="M99" t="s">
        <v>32</v>
      </c>
      <c r="N99" t="s">
        <v>66</v>
      </c>
      <c r="O99">
        <v>7</v>
      </c>
      <c r="P99">
        <v>2023</v>
      </c>
      <c r="Q99">
        <v>2</v>
      </c>
      <c r="R99" t="s">
        <v>67</v>
      </c>
      <c r="S99">
        <v>1</v>
      </c>
      <c r="T99">
        <v>7</v>
      </c>
      <c r="U99">
        <v>3</v>
      </c>
      <c r="V99">
        <v>5</v>
      </c>
      <c r="W99" t="s">
        <v>46</v>
      </c>
      <c r="X99" t="s">
        <v>47</v>
      </c>
      <c r="Y99">
        <v>38304</v>
      </c>
      <c r="Z99">
        <v>0.12</v>
      </c>
    </row>
    <row r="100" spans="1:26" x14ac:dyDescent="0.25">
      <c r="A100" t="s">
        <v>263</v>
      </c>
      <c r="B100" s="1">
        <v>45016</v>
      </c>
      <c r="C100" t="s">
        <v>264</v>
      </c>
      <c r="D100" t="s">
        <v>28</v>
      </c>
      <c r="E100" t="s">
        <v>58</v>
      </c>
      <c r="F100" t="s">
        <v>52</v>
      </c>
      <c r="G100" t="s">
        <v>53</v>
      </c>
      <c r="H100">
        <v>1</v>
      </c>
      <c r="I100">
        <v>4434</v>
      </c>
      <c r="J100">
        <v>19</v>
      </c>
      <c r="K100">
        <v>3591.54</v>
      </c>
      <c r="L100">
        <v>595.71</v>
      </c>
      <c r="M100" t="s">
        <v>32</v>
      </c>
      <c r="N100" t="s">
        <v>66</v>
      </c>
      <c r="O100">
        <v>1</v>
      </c>
      <c r="P100">
        <v>2023</v>
      </c>
      <c r="Q100">
        <v>3</v>
      </c>
      <c r="R100" t="s">
        <v>105</v>
      </c>
      <c r="S100">
        <v>1</v>
      </c>
      <c r="T100">
        <v>13</v>
      </c>
      <c r="U100">
        <v>5</v>
      </c>
      <c r="V100">
        <v>5</v>
      </c>
      <c r="W100" t="s">
        <v>46</v>
      </c>
      <c r="X100" t="s">
        <v>47</v>
      </c>
      <c r="Y100">
        <v>84246</v>
      </c>
      <c r="Z100">
        <v>0.17</v>
      </c>
    </row>
    <row r="101" spans="1:26" x14ac:dyDescent="0.25">
      <c r="A101" t="s">
        <v>265</v>
      </c>
      <c r="B101" s="1">
        <v>45090</v>
      </c>
      <c r="C101" t="s">
        <v>266</v>
      </c>
      <c r="D101" t="s">
        <v>63</v>
      </c>
      <c r="E101" t="s">
        <v>58</v>
      </c>
      <c r="F101" t="s">
        <v>52</v>
      </c>
      <c r="G101" t="s">
        <v>79</v>
      </c>
      <c r="H101">
        <v>8</v>
      </c>
      <c r="I101">
        <v>1300</v>
      </c>
      <c r="J101">
        <v>18</v>
      </c>
      <c r="K101">
        <v>8528</v>
      </c>
      <c r="L101">
        <v>670.22</v>
      </c>
      <c r="M101" t="s">
        <v>43</v>
      </c>
      <c r="N101" t="s">
        <v>66</v>
      </c>
      <c r="O101">
        <v>1</v>
      </c>
      <c r="P101">
        <v>2023</v>
      </c>
      <c r="Q101">
        <v>6</v>
      </c>
      <c r="R101" t="s">
        <v>95</v>
      </c>
      <c r="S101">
        <v>2</v>
      </c>
      <c r="T101">
        <v>24</v>
      </c>
      <c r="U101">
        <v>3</v>
      </c>
      <c r="V101">
        <v>2</v>
      </c>
      <c r="W101" t="s">
        <v>76</v>
      </c>
      <c r="X101" t="s">
        <v>47</v>
      </c>
      <c r="Y101">
        <v>187200</v>
      </c>
      <c r="Z101">
        <v>0.08</v>
      </c>
    </row>
    <row r="102" spans="1:26" x14ac:dyDescent="0.25">
      <c r="A102" t="s">
        <v>267</v>
      </c>
      <c r="B102" s="1">
        <v>45068</v>
      </c>
      <c r="C102" t="s">
        <v>268</v>
      </c>
      <c r="D102" t="s">
        <v>39</v>
      </c>
      <c r="E102" t="s">
        <v>58</v>
      </c>
      <c r="F102" t="s">
        <v>52</v>
      </c>
      <c r="G102" t="s">
        <v>79</v>
      </c>
      <c r="H102">
        <v>5</v>
      </c>
      <c r="I102">
        <v>2509</v>
      </c>
      <c r="J102">
        <v>28</v>
      </c>
      <c r="K102">
        <v>9032.4</v>
      </c>
      <c r="L102">
        <v>1715.63</v>
      </c>
      <c r="M102" t="s">
        <v>65</v>
      </c>
      <c r="N102" t="s">
        <v>44</v>
      </c>
      <c r="O102">
        <v>2</v>
      </c>
      <c r="P102">
        <v>2023</v>
      </c>
      <c r="Q102">
        <v>5</v>
      </c>
      <c r="R102" t="s">
        <v>238</v>
      </c>
      <c r="S102">
        <v>2</v>
      </c>
      <c r="T102">
        <v>21</v>
      </c>
      <c r="U102">
        <v>4</v>
      </c>
      <c r="V102">
        <v>1</v>
      </c>
      <c r="W102" t="s">
        <v>60</v>
      </c>
      <c r="X102" t="s">
        <v>47</v>
      </c>
      <c r="Y102">
        <v>351260</v>
      </c>
      <c r="Z102">
        <v>0.19</v>
      </c>
    </row>
    <row r="103" spans="1:26" x14ac:dyDescent="0.25">
      <c r="A103" t="s">
        <v>269</v>
      </c>
      <c r="B103" s="1">
        <v>44930</v>
      </c>
      <c r="C103" t="s">
        <v>270</v>
      </c>
      <c r="D103" t="s">
        <v>39</v>
      </c>
      <c r="E103" t="s">
        <v>58</v>
      </c>
      <c r="F103" t="s">
        <v>30</v>
      </c>
      <c r="G103" t="s">
        <v>31</v>
      </c>
      <c r="H103">
        <v>2</v>
      </c>
      <c r="I103">
        <v>1133</v>
      </c>
      <c r="J103">
        <v>1</v>
      </c>
      <c r="K103">
        <v>2243.34</v>
      </c>
      <c r="L103">
        <v>133.22</v>
      </c>
      <c r="M103" t="s">
        <v>32</v>
      </c>
      <c r="N103" t="s">
        <v>33</v>
      </c>
      <c r="O103">
        <v>7</v>
      </c>
      <c r="P103">
        <v>2023</v>
      </c>
      <c r="Q103">
        <v>1</v>
      </c>
      <c r="R103" t="s">
        <v>34</v>
      </c>
      <c r="S103">
        <v>1</v>
      </c>
      <c r="T103">
        <v>1</v>
      </c>
      <c r="U103">
        <v>1</v>
      </c>
      <c r="V103">
        <v>3</v>
      </c>
      <c r="W103" t="s">
        <v>83</v>
      </c>
      <c r="X103" t="s">
        <v>47</v>
      </c>
      <c r="Y103">
        <v>2266</v>
      </c>
      <c r="Z103">
        <v>0.06</v>
      </c>
    </row>
    <row r="104" spans="1:26" x14ac:dyDescent="0.25">
      <c r="A104" t="s">
        <v>271</v>
      </c>
      <c r="B104" s="1">
        <v>45201</v>
      </c>
      <c r="C104" t="s">
        <v>272</v>
      </c>
      <c r="D104" t="s">
        <v>28</v>
      </c>
      <c r="E104" t="s">
        <v>51</v>
      </c>
      <c r="F104" t="s">
        <v>30</v>
      </c>
      <c r="G104" t="s">
        <v>31</v>
      </c>
      <c r="H104">
        <v>5</v>
      </c>
      <c r="I104">
        <v>1442</v>
      </c>
      <c r="J104">
        <v>2</v>
      </c>
      <c r="K104">
        <v>7065.8</v>
      </c>
      <c r="L104">
        <v>897.19</v>
      </c>
      <c r="M104" t="s">
        <v>43</v>
      </c>
      <c r="N104" t="s">
        <v>33</v>
      </c>
      <c r="O104">
        <v>5</v>
      </c>
      <c r="P104">
        <v>2023</v>
      </c>
      <c r="Q104">
        <v>10</v>
      </c>
      <c r="R104" t="s">
        <v>45</v>
      </c>
      <c r="S104">
        <v>4</v>
      </c>
      <c r="T104">
        <v>40</v>
      </c>
      <c r="U104">
        <v>1</v>
      </c>
      <c r="V104">
        <v>1</v>
      </c>
      <c r="W104" t="s">
        <v>60</v>
      </c>
      <c r="X104" t="s">
        <v>47</v>
      </c>
      <c r="Y104">
        <v>14420</v>
      </c>
      <c r="Z104">
        <v>0.13</v>
      </c>
    </row>
    <row r="105" spans="1:26" x14ac:dyDescent="0.25">
      <c r="A105" t="s">
        <v>273</v>
      </c>
      <c r="B105" s="1">
        <v>45252</v>
      </c>
      <c r="C105" t="s">
        <v>274</v>
      </c>
      <c r="D105" t="s">
        <v>39</v>
      </c>
      <c r="E105" t="s">
        <v>51</v>
      </c>
      <c r="F105" t="s">
        <v>30</v>
      </c>
      <c r="G105" t="s">
        <v>64</v>
      </c>
      <c r="H105">
        <v>2</v>
      </c>
      <c r="I105">
        <v>933</v>
      </c>
      <c r="J105">
        <v>2</v>
      </c>
      <c r="K105">
        <v>1828.68</v>
      </c>
      <c r="L105">
        <v>318.26</v>
      </c>
      <c r="M105" t="s">
        <v>65</v>
      </c>
      <c r="N105" t="s">
        <v>44</v>
      </c>
      <c r="O105">
        <v>6</v>
      </c>
      <c r="P105">
        <v>2023</v>
      </c>
      <c r="Q105">
        <v>11</v>
      </c>
      <c r="R105" t="s">
        <v>92</v>
      </c>
      <c r="S105">
        <v>4</v>
      </c>
      <c r="T105">
        <v>47</v>
      </c>
      <c r="U105">
        <v>4</v>
      </c>
      <c r="V105">
        <v>3</v>
      </c>
      <c r="W105" t="s">
        <v>83</v>
      </c>
      <c r="X105" t="s">
        <v>47</v>
      </c>
      <c r="Y105">
        <v>3732</v>
      </c>
      <c r="Z105">
        <v>0.17</v>
      </c>
    </row>
    <row r="106" spans="1:26" x14ac:dyDescent="0.25">
      <c r="A106" t="s">
        <v>275</v>
      </c>
      <c r="B106" s="1">
        <v>45092</v>
      </c>
      <c r="C106" t="s">
        <v>276</v>
      </c>
      <c r="D106" t="s">
        <v>39</v>
      </c>
      <c r="E106" t="s">
        <v>29</v>
      </c>
      <c r="F106" t="s">
        <v>30</v>
      </c>
      <c r="G106" t="s">
        <v>64</v>
      </c>
      <c r="H106">
        <v>3</v>
      </c>
      <c r="I106">
        <v>1535</v>
      </c>
      <c r="J106">
        <v>18</v>
      </c>
      <c r="K106">
        <v>3776.1</v>
      </c>
      <c r="L106">
        <v>699.78</v>
      </c>
      <c r="M106" t="s">
        <v>65</v>
      </c>
      <c r="N106" t="s">
        <v>44</v>
      </c>
      <c r="O106">
        <v>5</v>
      </c>
      <c r="P106">
        <v>2023</v>
      </c>
      <c r="Q106">
        <v>6</v>
      </c>
      <c r="R106" t="s">
        <v>95</v>
      </c>
      <c r="S106">
        <v>2</v>
      </c>
      <c r="T106">
        <v>24</v>
      </c>
      <c r="U106">
        <v>3</v>
      </c>
      <c r="V106">
        <v>4</v>
      </c>
      <c r="W106" t="s">
        <v>73</v>
      </c>
      <c r="X106" t="s">
        <v>47</v>
      </c>
      <c r="Y106">
        <v>82890</v>
      </c>
      <c r="Z106">
        <v>0.19</v>
      </c>
    </row>
    <row r="107" spans="1:26" x14ac:dyDescent="0.25">
      <c r="A107" t="s">
        <v>277</v>
      </c>
      <c r="B107" s="1">
        <v>45157</v>
      </c>
      <c r="C107" t="s">
        <v>278</v>
      </c>
      <c r="D107" t="s">
        <v>39</v>
      </c>
      <c r="E107" t="s">
        <v>29</v>
      </c>
      <c r="F107" t="s">
        <v>41</v>
      </c>
      <c r="G107" t="s">
        <v>42</v>
      </c>
      <c r="H107">
        <v>4</v>
      </c>
      <c r="I107">
        <v>3274</v>
      </c>
      <c r="J107">
        <v>22</v>
      </c>
      <c r="K107">
        <v>10214.879999999999</v>
      </c>
      <c r="L107">
        <v>1593.34</v>
      </c>
      <c r="M107" t="s">
        <v>32</v>
      </c>
      <c r="N107" t="s">
        <v>44</v>
      </c>
      <c r="O107">
        <v>7</v>
      </c>
      <c r="P107">
        <v>2023</v>
      </c>
      <c r="Q107">
        <v>8</v>
      </c>
      <c r="R107" t="s">
        <v>72</v>
      </c>
      <c r="S107">
        <v>3</v>
      </c>
      <c r="T107">
        <v>33</v>
      </c>
      <c r="U107">
        <v>3</v>
      </c>
      <c r="V107">
        <v>6</v>
      </c>
      <c r="W107" t="s">
        <v>35</v>
      </c>
      <c r="X107" t="s">
        <v>36</v>
      </c>
      <c r="Y107">
        <v>288112</v>
      </c>
      <c r="Z107">
        <v>0.16</v>
      </c>
    </row>
    <row r="108" spans="1:26" x14ac:dyDescent="0.25">
      <c r="A108" t="s">
        <v>279</v>
      </c>
      <c r="B108" s="1">
        <v>45101</v>
      </c>
      <c r="C108" t="s">
        <v>280</v>
      </c>
      <c r="D108" t="s">
        <v>28</v>
      </c>
      <c r="E108" t="s">
        <v>58</v>
      </c>
      <c r="F108" t="s">
        <v>52</v>
      </c>
      <c r="G108" t="s">
        <v>53</v>
      </c>
      <c r="H108">
        <v>10</v>
      </c>
      <c r="I108">
        <v>854</v>
      </c>
      <c r="J108">
        <v>27</v>
      </c>
      <c r="K108">
        <v>6234.2</v>
      </c>
      <c r="L108">
        <v>877.12</v>
      </c>
      <c r="M108" t="s">
        <v>43</v>
      </c>
      <c r="N108" t="s">
        <v>44</v>
      </c>
      <c r="O108">
        <v>6</v>
      </c>
      <c r="P108">
        <v>2023</v>
      </c>
      <c r="Q108">
        <v>6</v>
      </c>
      <c r="R108" t="s">
        <v>95</v>
      </c>
      <c r="S108">
        <v>2</v>
      </c>
      <c r="T108">
        <v>25</v>
      </c>
      <c r="U108">
        <v>4</v>
      </c>
      <c r="V108">
        <v>6</v>
      </c>
      <c r="W108" t="s">
        <v>35</v>
      </c>
      <c r="X108" t="s">
        <v>36</v>
      </c>
      <c r="Y108">
        <v>230580</v>
      </c>
      <c r="Z108">
        <v>0.14000000000000001</v>
      </c>
    </row>
    <row r="109" spans="1:26" x14ac:dyDescent="0.25">
      <c r="A109" t="s">
        <v>281</v>
      </c>
      <c r="B109" s="1">
        <v>45251</v>
      </c>
      <c r="C109" t="s">
        <v>282</v>
      </c>
      <c r="D109" t="s">
        <v>50</v>
      </c>
      <c r="E109" t="s">
        <v>29</v>
      </c>
      <c r="F109" t="s">
        <v>41</v>
      </c>
      <c r="G109" t="s">
        <v>116</v>
      </c>
      <c r="H109">
        <v>2</v>
      </c>
      <c r="I109">
        <v>4620</v>
      </c>
      <c r="J109">
        <v>11</v>
      </c>
      <c r="K109">
        <v>8223.6</v>
      </c>
      <c r="L109">
        <v>765.45</v>
      </c>
      <c r="M109" t="s">
        <v>43</v>
      </c>
      <c r="N109" t="s">
        <v>33</v>
      </c>
      <c r="O109">
        <v>6</v>
      </c>
      <c r="P109">
        <v>2023</v>
      </c>
      <c r="Q109">
        <v>11</v>
      </c>
      <c r="R109" t="s">
        <v>92</v>
      </c>
      <c r="S109">
        <v>4</v>
      </c>
      <c r="T109">
        <v>47</v>
      </c>
      <c r="U109">
        <v>4</v>
      </c>
      <c r="V109">
        <v>2</v>
      </c>
      <c r="W109" t="s">
        <v>76</v>
      </c>
      <c r="X109" t="s">
        <v>47</v>
      </c>
      <c r="Y109">
        <v>101640</v>
      </c>
      <c r="Z109">
        <v>0.09</v>
      </c>
    </row>
    <row r="110" spans="1:26" x14ac:dyDescent="0.25">
      <c r="A110" t="s">
        <v>283</v>
      </c>
      <c r="B110" s="1">
        <v>45209</v>
      </c>
      <c r="C110" t="s">
        <v>284</v>
      </c>
      <c r="D110" t="s">
        <v>39</v>
      </c>
      <c r="E110" t="s">
        <v>51</v>
      </c>
      <c r="F110" t="s">
        <v>30</v>
      </c>
      <c r="G110" t="s">
        <v>64</v>
      </c>
      <c r="H110">
        <v>7</v>
      </c>
      <c r="I110">
        <v>985</v>
      </c>
      <c r="J110">
        <v>21</v>
      </c>
      <c r="K110">
        <v>5447.05</v>
      </c>
      <c r="L110">
        <v>974.82</v>
      </c>
      <c r="M110" t="s">
        <v>32</v>
      </c>
      <c r="N110" t="s">
        <v>44</v>
      </c>
      <c r="O110">
        <v>1</v>
      </c>
      <c r="P110">
        <v>2023</v>
      </c>
      <c r="Q110">
        <v>10</v>
      </c>
      <c r="R110" t="s">
        <v>45</v>
      </c>
      <c r="S110">
        <v>4</v>
      </c>
      <c r="T110">
        <v>41</v>
      </c>
      <c r="U110">
        <v>2</v>
      </c>
      <c r="V110">
        <v>2</v>
      </c>
      <c r="W110" t="s">
        <v>76</v>
      </c>
      <c r="X110" t="s">
        <v>47</v>
      </c>
      <c r="Y110">
        <v>144795</v>
      </c>
      <c r="Z110">
        <v>0.18</v>
      </c>
    </row>
    <row r="111" spans="1:26" x14ac:dyDescent="0.25">
      <c r="A111" t="s">
        <v>285</v>
      </c>
      <c r="B111" s="1">
        <v>45236</v>
      </c>
      <c r="C111" t="s">
        <v>286</v>
      </c>
      <c r="D111" t="s">
        <v>28</v>
      </c>
      <c r="E111" t="s">
        <v>51</v>
      </c>
      <c r="F111" t="s">
        <v>41</v>
      </c>
      <c r="G111" t="s">
        <v>59</v>
      </c>
      <c r="H111">
        <v>6</v>
      </c>
      <c r="I111">
        <v>726</v>
      </c>
      <c r="J111">
        <v>19</v>
      </c>
      <c r="K111">
        <v>3528.36</v>
      </c>
      <c r="L111">
        <v>425.66</v>
      </c>
      <c r="M111" t="s">
        <v>65</v>
      </c>
      <c r="N111" t="s">
        <v>66</v>
      </c>
      <c r="O111">
        <v>6</v>
      </c>
      <c r="P111">
        <v>2023</v>
      </c>
      <c r="Q111">
        <v>11</v>
      </c>
      <c r="R111" t="s">
        <v>92</v>
      </c>
      <c r="S111">
        <v>4</v>
      </c>
      <c r="T111">
        <v>45</v>
      </c>
      <c r="U111">
        <v>2</v>
      </c>
      <c r="V111">
        <v>1</v>
      </c>
      <c r="W111" t="s">
        <v>60</v>
      </c>
      <c r="X111" t="s">
        <v>47</v>
      </c>
      <c r="Y111">
        <v>82764</v>
      </c>
      <c r="Z111">
        <v>0.12</v>
      </c>
    </row>
    <row r="112" spans="1:26" x14ac:dyDescent="0.25">
      <c r="A112" t="s">
        <v>287</v>
      </c>
      <c r="B112" s="1">
        <v>44973</v>
      </c>
      <c r="C112" t="s">
        <v>288</v>
      </c>
      <c r="D112" t="s">
        <v>50</v>
      </c>
      <c r="E112" t="s">
        <v>51</v>
      </c>
      <c r="F112" t="s">
        <v>52</v>
      </c>
      <c r="G112" t="s">
        <v>53</v>
      </c>
      <c r="H112">
        <v>4</v>
      </c>
      <c r="I112">
        <v>4228</v>
      </c>
      <c r="J112">
        <v>3</v>
      </c>
      <c r="K112">
        <v>16404.64</v>
      </c>
      <c r="L112">
        <v>958.22</v>
      </c>
      <c r="M112" t="s">
        <v>32</v>
      </c>
      <c r="N112" t="s">
        <v>44</v>
      </c>
      <c r="O112">
        <v>5</v>
      </c>
      <c r="P112">
        <v>2023</v>
      </c>
      <c r="Q112">
        <v>2</v>
      </c>
      <c r="R112" t="s">
        <v>67</v>
      </c>
      <c r="S112">
        <v>1</v>
      </c>
      <c r="T112">
        <v>7</v>
      </c>
      <c r="U112">
        <v>3</v>
      </c>
      <c r="V112">
        <v>4</v>
      </c>
      <c r="W112" t="s">
        <v>73</v>
      </c>
      <c r="X112" t="s">
        <v>47</v>
      </c>
      <c r="Y112">
        <v>50736</v>
      </c>
      <c r="Z112">
        <v>0.06</v>
      </c>
    </row>
    <row r="113" spans="1:26" x14ac:dyDescent="0.25">
      <c r="A113" t="s">
        <v>289</v>
      </c>
      <c r="B113" s="1">
        <v>45079</v>
      </c>
      <c r="C113" t="s">
        <v>290</v>
      </c>
      <c r="D113" t="s">
        <v>50</v>
      </c>
      <c r="E113" t="s">
        <v>58</v>
      </c>
      <c r="F113" t="s">
        <v>52</v>
      </c>
      <c r="G113" t="s">
        <v>53</v>
      </c>
      <c r="H113">
        <v>3</v>
      </c>
      <c r="I113">
        <v>3033</v>
      </c>
      <c r="J113">
        <v>26</v>
      </c>
      <c r="K113">
        <v>6733.26</v>
      </c>
      <c r="L113">
        <v>876.81</v>
      </c>
      <c r="M113" t="s">
        <v>65</v>
      </c>
      <c r="N113" t="s">
        <v>44</v>
      </c>
      <c r="O113">
        <v>4</v>
      </c>
      <c r="P113">
        <v>2023</v>
      </c>
      <c r="Q113">
        <v>6</v>
      </c>
      <c r="R113" t="s">
        <v>95</v>
      </c>
      <c r="S113">
        <v>2</v>
      </c>
      <c r="T113">
        <v>22</v>
      </c>
      <c r="U113">
        <v>1</v>
      </c>
      <c r="V113">
        <v>5</v>
      </c>
      <c r="W113" t="s">
        <v>46</v>
      </c>
      <c r="X113" t="s">
        <v>47</v>
      </c>
      <c r="Y113">
        <v>236574</v>
      </c>
      <c r="Z113">
        <v>0.13</v>
      </c>
    </row>
    <row r="114" spans="1:26" x14ac:dyDescent="0.25">
      <c r="A114" t="s">
        <v>291</v>
      </c>
      <c r="B114" s="1">
        <v>45227</v>
      </c>
      <c r="C114" t="s">
        <v>292</v>
      </c>
      <c r="D114" t="s">
        <v>39</v>
      </c>
      <c r="E114" t="s">
        <v>40</v>
      </c>
      <c r="F114" t="s">
        <v>52</v>
      </c>
      <c r="G114" t="s">
        <v>91</v>
      </c>
      <c r="H114">
        <v>2</v>
      </c>
      <c r="I114">
        <v>1480</v>
      </c>
      <c r="J114">
        <v>14</v>
      </c>
      <c r="K114">
        <v>2545.6</v>
      </c>
      <c r="L114">
        <v>481.41</v>
      </c>
      <c r="M114" t="s">
        <v>65</v>
      </c>
      <c r="N114" t="s">
        <v>33</v>
      </c>
      <c r="O114">
        <v>1</v>
      </c>
      <c r="P114">
        <v>2023</v>
      </c>
      <c r="Q114">
        <v>10</v>
      </c>
      <c r="R114" t="s">
        <v>45</v>
      </c>
      <c r="S114">
        <v>4</v>
      </c>
      <c r="T114">
        <v>43</v>
      </c>
      <c r="U114">
        <v>4</v>
      </c>
      <c r="V114">
        <v>6</v>
      </c>
      <c r="W114" t="s">
        <v>35</v>
      </c>
      <c r="X114" t="s">
        <v>36</v>
      </c>
      <c r="Y114">
        <v>41440</v>
      </c>
      <c r="Z114">
        <v>0.19</v>
      </c>
    </row>
    <row r="115" spans="1:26" x14ac:dyDescent="0.25">
      <c r="A115" t="s">
        <v>293</v>
      </c>
      <c r="B115" s="1">
        <v>45126</v>
      </c>
      <c r="C115" t="s">
        <v>294</v>
      </c>
      <c r="D115" t="s">
        <v>28</v>
      </c>
      <c r="E115" t="s">
        <v>51</v>
      </c>
      <c r="F115" t="s">
        <v>52</v>
      </c>
      <c r="G115" t="s">
        <v>53</v>
      </c>
      <c r="H115">
        <v>2</v>
      </c>
      <c r="I115">
        <v>2202</v>
      </c>
      <c r="J115">
        <v>22</v>
      </c>
      <c r="K115">
        <v>3435.12</v>
      </c>
      <c r="L115">
        <v>391.43</v>
      </c>
      <c r="M115" t="s">
        <v>32</v>
      </c>
      <c r="N115" t="s">
        <v>44</v>
      </c>
      <c r="O115">
        <v>2</v>
      </c>
      <c r="P115">
        <v>2023</v>
      </c>
      <c r="Q115">
        <v>7</v>
      </c>
      <c r="R115" t="s">
        <v>125</v>
      </c>
      <c r="S115">
        <v>3</v>
      </c>
      <c r="T115">
        <v>29</v>
      </c>
      <c r="U115">
        <v>4</v>
      </c>
      <c r="V115">
        <v>3</v>
      </c>
      <c r="W115" t="s">
        <v>83</v>
      </c>
      <c r="X115" t="s">
        <v>47</v>
      </c>
      <c r="Y115">
        <v>96888</v>
      </c>
      <c r="Z115">
        <v>0.11</v>
      </c>
    </row>
    <row r="116" spans="1:26" x14ac:dyDescent="0.25">
      <c r="A116" t="s">
        <v>295</v>
      </c>
      <c r="B116" s="1">
        <v>45188</v>
      </c>
      <c r="C116" t="s">
        <v>296</v>
      </c>
      <c r="D116" t="s">
        <v>28</v>
      </c>
      <c r="E116" t="s">
        <v>40</v>
      </c>
      <c r="F116" t="s">
        <v>52</v>
      </c>
      <c r="G116" t="s">
        <v>91</v>
      </c>
      <c r="H116">
        <v>3</v>
      </c>
      <c r="I116">
        <v>522</v>
      </c>
      <c r="J116">
        <v>0</v>
      </c>
      <c r="K116">
        <v>1566</v>
      </c>
      <c r="L116">
        <v>142.08000000000001</v>
      </c>
      <c r="M116" t="s">
        <v>32</v>
      </c>
      <c r="N116" t="s">
        <v>44</v>
      </c>
      <c r="O116">
        <v>3</v>
      </c>
      <c r="P116">
        <v>2023</v>
      </c>
      <c r="Q116">
        <v>9</v>
      </c>
      <c r="R116" t="s">
        <v>80</v>
      </c>
      <c r="S116">
        <v>3</v>
      </c>
      <c r="T116">
        <v>38</v>
      </c>
      <c r="U116">
        <v>4</v>
      </c>
      <c r="V116">
        <v>2</v>
      </c>
      <c r="W116" t="s">
        <v>76</v>
      </c>
      <c r="X116" t="s">
        <v>47</v>
      </c>
      <c r="Y116">
        <v>0</v>
      </c>
      <c r="Z116">
        <v>0.09</v>
      </c>
    </row>
    <row r="117" spans="1:26" x14ac:dyDescent="0.25">
      <c r="A117" t="s">
        <v>297</v>
      </c>
      <c r="B117" s="1">
        <v>44949</v>
      </c>
      <c r="C117" t="s">
        <v>298</v>
      </c>
      <c r="D117" t="s">
        <v>50</v>
      </c>
      <c r="E117" t="s">
        <v>58</v>
      </c>
      <c r="F117" t="s">
        <v>41</v>
      </c>
      <c r="G117" t="s">
        <v>59</v>
      </c>
      <c r="H117">
        <v>4</v>
      </c>
      <c r="I117">
        <v>1168</v>
      </c>
      <c r="J117">
        <v>5</v>
      </c>
      <c r="K117">
        <v>4438.3999999999996</v>
      </c>
      <c r="L117">
        <v>324.02999999999997</v>
      </c>
      <c r="M117" t="s">
        <v>43</v>
      </c>
      <c r="N117" t="s">
        <v>33</v>
      </c>
      <c r="O117">
        <v>3</v>
      </c>
      <c r="P117">
        <v>2023</v>
      </c>
      <c r="Q117">
        <v>1</v>
      </c>
      <c r="R117" t="s">
        <v>34</v>
      </c>
      <c r="S117">
        <v>1</v>
      </c>
      <c r="T117">
        <v>4</v>
      </c>
      <c r="U117">
        <v>4</v>
      </c>
      <c r="V117">
        <v>1</v>
      </c>
      <c r="W117" t="s">
        <v>60</v>
      </c>
      <c r="X117" t="s">
        <v>47</v>
      </c>
      <c r="Y117">
        <v>23360</v>
      </c>
      <c r="Z117">
        <v>7.0000000000000007E-2</v>
      </c>
    </row>
    <row r="118" spans="1:26" x14ac:dyDescent="0.25">
      <c r="A118" t="s">
        <v>299</v>
      </c>
      <c r="B118" s="1">
        <v>45066</v>
      </c>
      <c r="C118" t="s">
        <v>300</v>
      </c>
      <c r="D118" t="s">
        <v>50</v>
      </c>
      <c r="E118" t="s">
        <v>51</v>
      </c>
      <c r="F118" t="s">
        <v>41</v>
      </c>
      <c r="G118" t="s">
        <v>59</v>
      </c>
      <c r="H118">
        <v>5</v>
      </c>
      <c r="I118">
        <v>4257</v>
      </c>
      <c r="J118">
        <v>23</v>
      </c>
      <c r="K118">
        <v>16389.45</v>
      </c>
      <c r="L118">
        <v>1108.6199999999999</v>
      </c>
      <c r="M118" t="s">
        <v>43</v>
      </c>
      <c r="N118" t="s">
        <v>44</v>
      </c>
      <c r="O118">
        <v>1</v>
      </c>
      <c r="P118">
        <v>2023</v>
      </c>
      <c r="Q118">
        <v>5</v>
      </c>
      <c r="R118" t="s">
        <v>238</v>
      </c>
      <c r="S118">
        <v>2</v>
      </c>
      <c r="T118">
        <v>20</v>
      </c>
      <c r="U118">
        <v>3</v>
      </c>
      <c r="V118">
        <v>6</v>
      </c>
      <c r="W118" t="s">
        <v>35</v>
      </c>
      <c r="X118" t="s">
        <v>36</v>
      </c>
      <c r="Y118">
        <v>489555</v>
      </c>
      <c r="Z118">
        <v>7.0000000000000007E-2</v>
      </c>
    </row>
    <row r="119" spans="1:26" x14ac:dyDescent="0.25">
      <c r="A119" t="s">
        <v>301</v>
      </c>
      <c r="B119" s="1">
        <v>45188</v>
      </c>
      <c r="C119" t="s">
        <v>302</v>
      </c>
      <c r="D119" t="s">
        <v>39</v>
      </c>
      <c r="E119" t="s">
        <v>51</v>
      </c>
      <c r="F119" t="s">
        <v>52</v>
      </c>
      <c r="G119" t="s">
        <v>91</v>
      </c>
      <c r="H119">
        <v>4</v>
      </c>
      <c r="I119">
        <v>4452</v>
      </c>
      <c r="J119">
        <v>5</v>
      </c>
      <c r="K119">
        <v>16917.599999999999</v>
      </c>
      <c r="L119">
        <v>2350.9499999999998</v>
      </c>
      <c r="M119" t="s">
        <v>65</v>
      </c>
      <c r="N119" t="s">
        <v>66</v>
      </c>
      <c r="O119">
        <v>4</v>
      </c>
      <c r="P119">
        <v>2023</v>
      </c>
      <c r="Q119">
        <v>9</v>
      </c>
      <c r="R119" t="s">
        <v>80</v>
      </c>
      <c r="S119">
        <v>3</v>
      </c>
      <c r="T119">
        <v>38</v>
      </c>
      <c r="U119">
        <v>4</v>
      </c>
      <c r="V119">
        <v>2</v>
      </c>
      <c r="W119" t="s">
        <v>76</v>
      </c>
      <c r="X119" t="s">
        <v>47</v>
      </c>
      <c r="Y119">
        <v>89040</v>
      </c>
      <c r="Z119">
        <v>0.14000000000000001</v>
      </c>
    </row>
    <row r="120" spans="1:26" x14ac:dyDescent="0.25">
      <c r="A120" t="s">
        <v>303</v>
      </c>
      <c r="B120" s="1">
        <v>44983</v>
      </c>
      <c r="C120" t="s">
        <v>304</v>
      </c>
      <c r="D120" t="s">
        <v>63</v>
      </c>
      <c r="E120" t="s">
        <v>58</v>
      </c>
      <c r="F120" t="s">
        <v>52</v>
      </c>
      <c r="G120" t="s">
        <v>79</v>
      </c>
      <c r="H120">
        <v>2</v>
      </c>
      <c r="I120">
        <v>1149</v>
      </c>
      <c r="J120">
        <v>8</v>
      </c>
      <c r="K120">
        <v>2114.16</v>
      </c>
      <c r="L120">
        <v>111.22</v>
      </c>
      <c r="M120" t="s">
        <v>65</v>
      </c>
      <c r="N120" t="s">
        <v>33</v>
      </c>
      <c r="O120">
        <v>6</v>
      </c>
      <c r="P120">
        <v>2023</v>
      </c>
      <c r="Q120">
        <v>2</v>
      </c>
      <c r="R120" t="s">
        <v>67</v>
      </c>
      <c r="S120">
        <v>1</v>
      </c>
      <c r="T120">
        <v>9</v>
      </c>
      <c r="U120">
        <v>5</v>
      </c>
      <c r="V120">
        <v>0</v>
      </c>
      <c r="W120" t="s">
        <v>55</v>
      </c>
      <c r="X120" t="s">
        <v>36</v>
      </c>
      <c r="Y120">
        <v>18384</v>
      </c>
      <c r="Z120">
        <v>0.05</v>
      </c>
    </row>
    <row r="121" spans="1:26" x14ac:dyDescent="0.25">
      <c r="A121" t="s">
        <v>305</v>
      </c>
      <c r="B121" s="1">
        <v>45069</v>
      </c>
      <c r="C121" t="s">
        <v>306</v>
      </c>
      <c r="D121" t="s">
        <v>63</v>
      </c>
      <c r="E121" t="s">
        <v>51</v>
      </c>
      <c r="F121" t="s">
        <v>41</v>
      </c>
      <c r="G121" t="s">
        <v>42</v>
      </c>
      <c r="H121">
        <v>5</v>
      </c>
      <c r="I121">
        <v>2101</v>
      </c>
      <c r="J121">
        <v>15</v>
      </c>
      <c r="K121">
        <v>8929.25</v>
      </c>
      <c r="L121">
        <v>714.22</v>
      </c>
      <c r="M121" t="s">
        <v>43</v>
      </c>
      <c r="N121" t="s">
        <v>33</v>
      </c>
      <c r="O121">
        <v>5</v>
      </c>
      <c r="P121">
        <v>2023</v>
      </c>
      <c r="Q121">
        <v>5</v>
      </c>
      <c r="R121" t="s">
        <v>238</v>
      </c>
      <c r="S121">
        <v>2</v>
      </c>
      <c r="T121">
        <v>21</v>
      </c>
      <c r="U121">
        <v>4</v>
      </c>
      <c r="V121">
        <v>2</v>
      </c>
      <c r="W121" t="s">
        <v>76</v>
      </c>
      <c r="X121" t="s">
        <v>47</v>
      </c>
      <c r="Y121">
        <v>157575</v>
      </c>
      <c r="Z121">
        <v>0.08</v>
      </c>
    </row>
    <row r="122" spans="1:26" x14ac:dyDescent="0.25">
      <c r="A122" t="s">
        <v>307</v>
      </c>
      <c r="B122" s="1">
        <v>45103</v>
      </c>
      <c r="C122" t="s">
        <v>308</v>
      </c>
      <c r="D122" t="s">
        <v>28</v>
      </c>
      <c r="E122" t="s">
        <v>29</v>
      </c>
      <c r="F122" t="s">
        <v>41</v>
      </c>
      <c r="G122" t="s">
        <v>116</v>
      </c>
      <c r="H122">
        <v>10</v>
      </c>
      <c r="I122">
        <v>1942</v>
      </c>
      <c r="J122">
        <v>26</v>
      </c>
      <c r="K122">
        <v>14370.8</v>
      </c>
      <c r="L122">
        <v>1587.79</v>
      </c>
      <c r="M122" t="s">
        <v>32</v>
      </c>
      <c r="N122" t="s">
        <v>66</v>
      </c>
      <c r="O122">
        <v>4</v>
      </c>
      <c r="P122">
        <v>2023</v>
      </c>
      <c r="Q122">
        <v>6</v>
      </c>
      <c r="R122" t="s">
        <v>95</v>
      </c>
      <c r="S122">
        <v>2</v>
      </c>
      <c r="T122">
        <v>26</v>
      </c>
      <c r="U122">
        <v>5</v>
      </c>
      <c r="V122">
        <v>1</v>
      </c>
      <c r="W122" t="s">
        <v>60</v>
      </c>
      <c r="X122" t="s">
        <v>47</v>
      </c>
      <c r="Y122">
        <v>504920</v>
      </c>
      <c r="Z122">
        <v>0.11</v>
      </c>
    </row>
    <row r="123" spans="1:26" x14ac:dyDescent="0.25">
      <c r="A123" t="s">
        <v>309</v>
      </c>
      <c r="B123" s="1">
        <v>45270</v>
      </c>
      <c r="C123" t="s">
        <v>310</v>
      </c>
      <c r="D123" t="s">
        <v>39</v>
      </c>
      <c r="E123" t="s">
        <v>29</v>
      </c>
      <c r="F123" t="s">
        <v>41</v>
      </c>
      <c r="G123" t="s">
        <v>59</v>
      </c>
      <c r="H123">
        <v>4</v>
      </c>
      <c r="I123">
        <v>694</v>
      </c>
      <c r="J123">
        <v>24</v>
      </c>
      <c r="K123">
        <v>2109.7600000000002</v>
      </c>
      <c r="L123">
        <v>283.62</v>
      </c>
      <c r="M123" t="s">
        <v>43</v>
      </c>
      <c r="N123" t="s">
        <v>44</v>
      </c>
      <c r="O123">
        <v>1</v>
      </c>
      <c r="P123">
        <v>2023</v>
      </c>
      <c r="Q123">
        <v>12</v>
      </c>
      <c r="R123" t="s">
        <v>54</v>
      </c>
      <c r="S123">
        <v>4</v>
      </c>
      <c r="T123">
        <v>50</v>
      </c>
      <c r="U123">
        <v>3</v>
      </c>
      <c r="V123">
        <v>0</v>
      </c>
      <c r="W123" t="s">
        <v>55</v>
      </c>
      <c r="X123" t="s">
        <v>36</v>
      </c>
      <c r="Y123">
        <v>66624</v>
      </c>
      <c r="Z123">
        <v>0.13</v>
      </c>
    </row>
    <row r="124" spans="1:26" x14ac:dyDescent="0.25">
      <c r="A124" t="s">
        <v>311</v>
      </c>
      <c r="B124" s="1">
        <v>45032</v>
      </c>
      <c r="C124" t="s">
        <v>312</v>
      </c>
      <c r="D124" t="s">
        <v>28</v>
      </c>
      <c r="E124" t="s">
        <v>51</v>
      </c>
      <c r="F124" t="s">
        <v>41</v>
      </c>
      <c r="G124" t="s">
        <v>59</v>
      </c>
      <c r="H124">
        <v>7</v>
      </c>
      <c r="I124">
        <v>1864</v>
      </c>
      <c r="J124">
        <v>27</v>
      </c>
      <c r="K124">
        <v>9525.0400000000009</v>
      </c>
      <c r="L124">
        <v>1798.42</v>
      </c>
      <c r="M124" t="s">
        <v>43</v>
      </c>
      <c r="N124" t="s">
        <v>44</v>
      </c>
      <c r="O124">
        <v>3</v>
      </c>
      <c r="P124">
        <v>2023</v>
      </c>
      <c r="Q124">
        <v>4</v>
      </c>
      <c r="R124" t="s">
        <v>100</v>
      </c>
      <c r="S124">
        <v>2</v>
      </c>
      <c r="T124">
        <v>16</v>
      </c>
      <c r="U124">
        <v>4</v>
      </c>
      <c r="V124">
        <v>0</v>
      </c>
      <c r="W124" t="s">
        <v>55</v>
      </c>
      <c r="X124" t="s">
        <v>36</v>
      </c>
      <c r="Y124">
        <v>352296</v>
      </c>
      <c r="Z124">
        <v>0.19</v>
      </c>
    </row>
    <row r="125" spans="1:26" x14ac:dyDescent="0.25">
      <c r="A125" t="s">
        <v>313</v>
      </c>
      <c r="B125" s="1">
        <v>45124</v>
      </c>
      <c r="C125" t="s">
        <v>314</v>
      </c>
      <c r="D125" t="s">
        <v>63</v>
      </c>
      <c r="E125" t="s">
        <v>40</v>
      </c>
      <c r="F125" t="s">
        <v>41</v>
      </c>
      <c r="G125" t="s">
        <v>59</v>
      </c>
      <c r="H125">
        <v>1</v>
      </c>
      <c r="I125">
        <v>3593</v>
      </c>
      <c r="J125">
        <v>6</v>
      </c>
      <c r="K125">
        <v>3377.42</v>
      </c>
      <c r="L125">
        <v>547.46</v>
      </c>
      <c r="M125" t="s">
        <v>32</v>
      </c>
      <c r="N125" t="s">
        <v>33</v>
      </c>
      <c r="O125">
        <v>1</v>
      </c>
      <c r="P125">
        <v>2023</v>
      </c>
      <c r="Q125">
        <v>7</v>
      </c>
      <c r="R125" t="s">
        <v>125</v>
      </c>
      <c r="S125">
        <v>3</v>
      </c>
      <c r="T125">
        <v>29</v>
      </c>
      <c r="U125">
        <v>4</v>
      </c>
      <c r="V125">
        <v>1</v>
      </c>
      <c r="W125" t="s">
        <v>60</v>
      </c>
      <c r="X125" t="s">
        <v>47</v>
      </c>
      <c r="Y125">
        <v>21558</v>
      </c>
      <c r="Z125">
        <v>0.16</v>
      </c>
    </row>
    <row r="126" spans="1:26" x14ac:dyDescent="0.25">
      <c r="A126" t="s">
        <v>315</v>
      </c>
      <c r="B126" s="1">
        <v>44970</v>
      </c>
      <c r="C126" t="s">
        <v>316</v>
      </c>
      <c r="D126" t="s">
        <v>28</v>
      </c>
      <c r="E126" t="s">
        <v>58</v>
      </c>
      <c r="F126" t="s">
        <v>30</v>
      </c>
      <c r="G126" t="s">
        <v>31</v>
      </c>
      <c r="H126">
        <v>10</v>
      </c>
      <c r="I126">
        <v>4374</v>
      </c>
      <c r="J126">
        <v>12</v>
      </c>
      <c r="K126">
        <v>38491.199999999997</v>
      </c>
      <c r="L126">
        <v>4559.21</v>
      </c>
      <c r="M126" t="s">
        <v>43</v>
      </c>
      <c r="N126" t="s">
        <v>44</v>
      </c>
      <c r="O126">
        <v>4</v>
      </c>
      <c r="P126">
        <v>2023</v>
      </c>
      <c r="Q126">
        <v>2</v>
      </c>
      <c r="R126" t="s">
        <v>67</v>
      </c>
      <c r="S126">
        <v>1</v>
      </c>
      <c r="T126">
        <v>7</v>
      </c>
      <c r="U126">
        <v>3</v>
      </c>
      <c r="V126">
        <v>1</v>
      </c>
      <c r="W126" t="s">
        <v>60</v>
      </c>
      <c r="X126" t="s">
        <v>47</v>
      </c>
      <c r="Y126">
        <v>524880</v>
      </c>
      <c r="Z126">
        <v>0.12</v>
      </c>
    </row>
    <row r="127" spans="1:26" x14ac:dyDescent="0.25">
      <c r="A127" t="s">
        <v>317</v>
      </c>
      <c r="B127" s="1">
        <v>45012</v>
      </c>
      <c r="C127" t="s">
        <v>318</v>
      </c>
      <c r="D127" t="s">
        <v>50</v>
      </c>
      <c r="E127" t="s">
        <v>40</v>
      </c>
      <c r="F127" t="s">
        <v>30</v>
      </c>
      <c r="G127" t="s">
        <v>64</v>
      </c>
      <c r="H127">
        <v>5</v>
      </c>
      <c r="I127">
        <v>4805</v>
      </c>
      <c r="J127">
        <v>13</v>
      </c>
      <c r="K127">
        <v>20901.75</v>
      </c>
      <c r="L127">
        <v>2888.66</v>
      </c>
      <c r="M127" t="s">
        <v>43</v>
      </c>
      <c r="N127" t="s">
        <v>44</v>
      </c>
      <c r="O127">
        <v>5</v>
      </c>
      <c r="P127">
        <v>2023</v>
      </c>
      <c r="Q127">
        <v>3</v>
      </c>
      <c r="R127" t="s">
        <v>105</v>
      </c>
      <c r="S127">
        <v>1</v>
      </c>
      <c r="T127">
        <v>13</v>
      </c>
      <c r="U127">
        <v>5</v>
      </c>
      <c r="V127">
        <v>1</v>
      </c>
      <c r="W127" t="s">
        <v>60</v>
      </c>
      <c r="X127" t="s">
        <v>47</v>
      </c>
      <c r="Y127">
        <v>312325</v>
      </c>
      <c r="Z127">
        <v>0.14000000000000001</v>
      </c>
    </row>
    <row r="128" spans="1:26" x14ac:dyDescent="0.25">
      <c r="A128" t="s">
        <v>319</v>
      </c>
      <c r="B128" s="1">
        <v>44943</v>
      </c>
      <c r="C128" t="s">
        <v>320</v>
      </c>
      <c r="D128" t="s">
        <v>63</v>
      </c>
      <c r="E128" t="s">
        <v>40</v>
      </c>
      <c r="F128" t="s">
        <v>41</v>
      </c>
      <c r="G128" t="s">
        <v>42</v>
      </c>
      <c r="H128">
        <v>1</v>
      </c>
      <c r="I128">
        <v>903</v>
      </c>
      <c r="J128">
        <v>1</v>
      </c>
      <c r="K128">
        <v>893.97</v>
      </c>
      <c r="L128">
        <v>86.02</v>
      </c>
      <c r="M128" t="s">
        <v>43</v>
      </c>
      <c r="N128" t="s">
        <v>66</v>
      </c>
      <c r="O128">
        <v>1</v>
      </c>
      <c r="P128">
        <v>2023</v>
      </c>
      <c r="Q128">
        <v>1</v>
      </c>
      <c r="R128" t="s">
        <v>34</v>
      </c>
      <c r="S128">
        <v>1</v>
      </c>
      <c r="T128">
        <v>3</v>
      </c>
      <c r="U128">
        <v>3</v>
      </c>
      <c r="V128">
        <v>2</v>
      </c>
      <c r="W128" t="s">
        <v>76</v>
      </c>
      <c r="X128" t="s">
        <v>47</v>
      </c>
      <c r="Y128">
        <v>903</v>
      </c>
      <c r="Z128">
        <v>0.1</v>
      </c>
    </row>
    <row r="129" spans="1:26" x14ac:dyDescent="0.25">
      <c r="A129" t="s">
        <v>321</v>
      </c>
      <c r="B129" s="1">
        <v>45246</v>
      </c>
      <c r="C129" t="s">
        <v>322</v>
      </c>
      <c r="D129" t="s">
        <v>50</v>
      </c>
      <c r="E129" t="s">
        <v>51</v>
      </c>
      <c r="F129" t="s">
        <v>41</v>
      </c>
      <c r="G129" t="s">
        <v>116</v>
      </c>
      <c r="H129">
        <v>10</v>
      </c>
      <c r="I129">
        <v>1719</v>
      </c>
      <c r="J129">
        <v>30</v>
      </c>
      <c r="K129">
        <v>12033</v>
      </c>
      <c r="L129">
        <v>1064.1600000000001</v>
      </c>
      <c r="M129" t="s">
        <v>32</v>
      </c>
      <c r="N129" t="s">
        <v>66</v>
      </c>
      <c r="O129">
        <v>3</v>
      </c>
      <c r="P129">
        <v>2023</v>
      </c>
      <c r="Q129">
        <v>11</v>
      </c>
      <c r="R129" t="s">
        <v>92</v>
      </c>
      <c r="S129">
        <v>4</v>
      </c>
      <c r="T129">
        <v>46</v>
      </c>
      <c r="U129">
        <v>3</v>
      </c>
      <c r="V129">
        <v>4</v>
      </c>
      <c r="W129" t="s">
        <v>73</v>
      </c>
      <c r="X129" t="s">
        <v>47</v>
      </c>
      <c r="Y129">
        <v>515700</v>
      </c>
      <c r="Z129">
        <v>0.09</v>
      </c>
    </row>
    <row r="130" spans="1:26" x14ac:dyDescent="0.25">
      <c r="A130" t="s">
        <v>323</v>
      </c>
      <c r="B130" s="1">
        <v>44997</v>
      </c>
      <c r="C130" t="s">
        <v>324</v>
      </c>
      <c r="D130" t="s">
        <v>50</v>
      </c>
      <c r="E130" t="s">
        <v>58</v>
      </c>
      <c r="F130" t="s">
        <v>30</v>
      </c>
      <c r="G130" t="s">
        <v>86</v>
      </c>
      <c r="H130">
        <v>1</v>
      </c>
      <c r="I130">
        <v>529</v>
      </c>
      <c r="J130">
        <v>4</v>
      </c>
      <c r="K130">
        <v>507.84</v>
      </c>
      <c r="L130">
        <v>77.510000000000005</v>
      </c>
      <c r="M130" t="s">
        <v>43</v>
      </c>
      <c r="N130" t="s">
        <v>33</v>
      </c>
      <c r="O130">
        <v>6</v>
      </c>
      <c r="P130">
        <v>2023</v>
      </c>
      <c r="Q130">
        <v>3</v>
      </c>
      <c r="R130" t="s">
        <v>105</v>
      </c>
      <c r="S130">
        <v>1</v>
      </c>
      <c r="T130">
        <v>11</v>
      </c>
      <c r="U130">
        <v>3</v>
      </c>
      <c r="V130">
        <v>0</v>
      </c>
      <c r="W130" t="s">
        <v>55</v>
      </c>
      <c r="X130" t="s">
        <v>36</v>
      </c>
      <c r="Y130">
        <v>2116</v>
      </c>
      <c r="Z130">
        <v>0.15</v>
      </c>
    </row>
    <row r="131" spans="1:26" x14ac:dyDescent="0.25">
      <c r="A131" t="s">
        <v>325</v>
      </c>
      <c r="B131" s="1">
        <v>45267</v>
      </c>
      <c r="C131" t="s">
        <v>326</v>
      </c>
      <c r="D131" t="s">
        <v>63</v>
      </c>
      <c r="E131" t="s">
        <v>51</v>
      </c>
      <c r="F131" t="s">
        <v>52</v>
      </c>
      <c r="G131" t="s">
        <v>91</v>
      </c>
      <c r="H131">
        <v>10</v>
      </c>
      <c r="I131">
        <v>2178</v>
      </c>
      <c r="J131">
        <v>0</v>
      </c>
      <c r="K131">
        <v>21780</v>
      </c>
      <c r="L131">
        <v>2128.69</v>
      </c>
      <c r="M131" t="s">
        <v>32</v>
      </c>
      <c r="N131" t="s">
        <v>33</v>
      </c>
      <c r="O131">
        <v>2</v>
      </c>
      <c r="P131">
        <v>2023</v>
      </c>
      <c r="Q131">
        <v>12</v>
      </c>
      <c r="R131" t="s">
        <v>54</v>
      </c>
      <c r="S131">
        <v>4</v>
      </c>
      <c r="T131">
        <v>49</v>
      </c>
      <c r="U131">
        <v>2</v>
      </c>
      <c r="V131">
        <v>4</v>
      </c>
      <c r="W131" t="s">
        <v>73</v>
      </c>
      <c r="X131" t="s">
        <v>47</v>
      </c>
      <c r="Y131">
        <v>0</v>
      </c>
      <c r="Z131">
        <v>0.1</v>
      </c>
    </row>
    <row r="132" spans="1:26" x14ac:dyDescent="0.25">
      <c r="A132" t="s">
        <v>327</v>
      </c>
      <c r="B132" s="1">
        <v>45183</v>
      </c>
      <c r="C132" t="s">
        <v>328</v>
      </c>
      <c r="D132" t="s">
        <v>28</v>
      </c>
      <c r="E132" t="s">
        <v>29</v>
      </c>
      <c r="F132" t="s">
        <v>30</v>
      </c>
      <c r="G132" t="s">
        <v>31</v>
      </c>
      <c r="H132">
        <v>8</v>
      </c>
      <c r="I132">
        <v>646</v>
      </c>
      <c r="J132">
        <v>16</v>
      </c>
      <c r="K132">
        <v>4341.12</v>
      </c>
      <c r="L132">
        <v>805.68</v>
      </c>
      <c r="M132" t="s">
        <v>32</v>
      </c>
      <c r="N132" t="s">
        <v>33</v>
      </c>
      <c r="O132">
        <v>2</v>
      </c>
      <c r="P132">
        <v>2023</v>
      </c>
      <c r="Q132">
        <v>9</v>
      </c>
      <c r="R132" t="s">
        <v>80</v>
      </c>
      <c r="S132">
        <v>3</v>
      </c>
      <c r="T132">
        <v>37</v>
      </c>
      <c r="U132">
        <v>3</v>
      </c>
      <c r="V132">
        <v>4</v>
      </c>
      <c r="W132" t="s">
        <v>73</v>
      </c>
      <c r="X132" t="s">
        <v>47</v>
      </c>
      <c r="Y132">
        <v>82688</v>
      </c>
      <c r="Z132">
        <v>0.19</v>
      </c>
    </row>
    <row r="133" spans="1:26" x14ac:dyDescent="0.25">
      <c r="A133" t="s">
        <v>329</v>
      </c>
      <c r="B133" s="1">
        <v>44994</v>
      </c>
      <c r="C133" t="s">
        <v>330</v>
      </c>
      <c r="D133" t="s">
        <v>28</v>
      </c>
      <c r="E133" t="s">
        <v>51</v>
      </c>
      <c r="F133" t="s">
        <v>30</v>
      </c>
      <c r="G133" t="s">
        <v>86</v>
      </c>
      <c r="H133">
        <v>8</v>
      </c>
      <c r="I133">
        <v>4655</v>
      </c>
      <c r="J133">
        <v>24</v>
      </c>
      <c r="K133">
        <v>28302.400000000001</v>
      </c>
      <c r="L133">
        <v>3742.45</v>
      </c>
      <c r="M133" t="s">
        <v>43</v>
      </c>
      <c r="N133" t="s">
        <v>66</v>
      </c>
      <c r="O133">
        <v>2</v>
      </c>
      <c r="P133">
        <v>2023</v>
      </c>
      <c r="Q133">
        <v>3</v>
      </c>
      <c r="R133" t="s">
        <v>105</v>
      </c>
      <c r="S133">
        <v>1</v>
      </c>
      <c r="T133">
        <v>10</v>
      </c>
      <c r="U133">
        <v>2</v>
      </c>
      <c r="V133">
        <v>4</v>
      </c>
      <c r="W133" t="s">
        <v>73</v>
      </c>
      <c r="X133" t="s">
        <v>47</v>
      </c>
      <c r="Y133">
        <v>893760</v>
      </c>
      <c r="Z133">
        <v>0.13</v>
      </c>
    </row>
    <row r="134" spans="1:26" x14ac:dyDescent="0.25">
      <c r="A134" t="s">
        <v>331</v>
      </c>
      <c r="B134" s="1">
        <v>45222</v>
      </c>
      <c r="C134" t="s">
        <v>332</v>
      </c>
      <c r="D134" t="s">
        <v>39</v>
      </c>
      <c r="E134" t="s">
        <v>58</v>
      </c>
      <c r="F134" t="s">
        <v>41</v>
      </c>
      <c r="G134" t="s">
        <v>59</v>
      </c>
      <c r="H134">
        <v>8</v>
      </c>
      <c r="I134">
        <v>1137</v>
      </c>
      <c r="J134">
        <v>12</v>
      </c>
      <c r="K134">
        <v>8004.48</v>
      </c>
      <c r="L134">
        <v>994.89</v>
      </c>
      <c r="M134" t="s">
        <v>43</v>
      </c>
      <c r="N134" t="s">
        <v>44</v>
      </c>
      <c r="O134">
        <v>3</v>
      </c>
      <c r="P134">
        <v>2023</v>
      </c>
      <c r="Q134">
        <v>10</v>
      </c>
      <c r="R134" t="s">
        <v>45</v>
      </c>
      <c r="S134">
        <v>4</v>
      </c>
      <c r="T134">
        <v>43</v>
      </c>
      <c r="U134">
        <v>4</v>
      </c>
      <c r="V134">
        <v>1</v>
      </c>
      <c r="W134" t="s">
        <v>60</v>
      </c>
      <c r="X134" t="s">
        <v>47</v>
      </c>
      <c r="Y134">
        <v>109152</v>
      </c>
      <c r="Z134">
        <v>0.12</v>
      </c>
    </row>
    <row r="135" spans="1:26" x14ac:dyDescent="0.25">
      <c r="A135" t="s">
        <v>333</v>
      </c>
      <c r="B135" s="1">
        <v>45287</v>
      </c>
      <c r="C135" t="s">
        <v>334</v>
      </c>
      <c r="D135" t="s">
        <v>39</v>
      </c>
      <c r="E135" t="s">
        <v>58</v>
      </c>
      <c r="F135" t="s">
        <v>41</v>
      </c>
      <c r="G135" t="s">
        <v>59</v>
      </c>
      <c r="H135">
        <v>1</v>
      </c>
      <c r="I135">
        <v>3802</v>
      </c>
      <c r="J135">
        <v>28</v>
      </c>
      <c r="K135">
        <v>2737.44</v>
      </c>
      <c r="L135">
        <v>372.83</v>
      </c>
      <c r="M135" t="s">
        <v>32</v>
      </c>
      <c r="N135" t="s">
        <v>44</v>
      </c>
      <c r="O135">
        <v>6</v>
      </c>
      <c r="P135">
        <v>2023</v>
      </c>
      <c r="Q135">
        <v>12</v>
      </c>
      <c r="R135" t="s">
        <v>54</v>
      </c>
      <c r="S135">
        <v>4</v>
      </c>
      <c r="T135">
        <v>52</v>
      </c>
      <c r="U135">
        <v>5</v>
      </c>
      <c r="V135">
        <v>3</v>
      </c>
      <c r="W135" t="s">
        <v>83</v>
      </c>
      <c r="X135" t="s">
        <v>47</v>
      </c>
      <c r="Y135">
        <v>106456</v>
      </c>
      <c r="Z135">
        <v>0.14000000000000001</v>
      </c>
    </row>
    <row r="136" spans="1:26" x14ac:dyDescent="0.25">
      <c r="A136" t="s">
        <v>335</v>
      </c>
      <c r="B136" s="1">
        <v>45137</v>
      </c>
      <c r="C136" t="s">
        <v>336</v>
      </c>
      <c r="D136" t="s">
        <v>63</v>
      </c>
      <c r="E136" t="s">
        <v>51</v>
      </c>
      <c r="F136" t="s">
        <v>30</v>
      </c>
      <c r="G136" t="s">
        <v>31</v>
      </c>
      <c r="H136">
        <v>8</v>
      </c>
      <c r="I136">
        <v>2892</v>
      </c>
      <c r="J136">
        <v>21</v>
      </c>
      <c r="K136">
        <v>18277.439999999999</v>
      </c>
      <c r="L136">
        <v>2867.39</v>
      </c>
      <c r="M136" t="s">
        <v>65</v>
      </c>
      <c r="N136" t="s">
        <v>44</v>
      </c>
      <c r="O136">
        <v>2</v>
      </c>
      <c r="P136">
        <v>2023</v>
      </c>
      <c r="Q136">
        <v>7</v>
      </c>
      <c r="R136" t="s">
        <v>125</v>
      </c>
      <c r="S136">
        <v>3</v>
      </c>
      <c r="T136">
        <v>31</v>
      </c>
      <c r="U136">
        <v>6</v>
      </c>
      <c r="V136">
        <v>0</v>
      </c>
      <c r="W136" t="s">
        <v>55</v>
      </c>
      <c r="X136" t="s">
        <v>36</v>
      </c>
      <c r="Y136">
        <v>485856</v>
      </c>
      <c r="Z136">
        <v>0.16</v>
      </c>
    </row>
    <row r="137" spans="1:26" x14ac:dyDescent="0.25">
      <c r="A137" t="s">
        <v>337</v>
      </c>
      <c r="B137" s="1">
        <v>44970</v>
      </c>
      <c r="C137" t="s">
        <v>338</v>
      </c>
      <c r="D137" t="s">
        <v>28</v>
      </c>
      <c r="E137" t="s">
        <v>29</v>
      </c>
      <c r="F137" t="s">
        <v>52</v>
      </c>
      <c r="G137" t="s">
        <v>91</v>
      </c>
      <c r="H137">
        <v>9</v>
      </c>
      <c r="I137">
        <v>3142</v>
      </c>
      <c r="J137">
        <v>8</v>
      </c>
      <c r="K137">
        <v>26015.759999999998</v>
      </c>
      <c r="L137">
        <v>5078.68</v>
      </c>
      <c r="M137" t="s">
        <v>65</v>
      </c>
      <c r="N137" t="s">
        <v>33</v>
      </c>
      <c r="O137">
        <v>4</v>
      </c>
      <c r="P137">
        <v>2023</v>
      </c>
      <c r="Q137">
        <v>2</v>
      </c>
      <c r="R137" t="s">
        <v>67</v>
      </c>
      <c r="S137">
        <v>1</v>
      </c>
      <c r="T137">
        <v>7</v>
      </c>
      <c r="U137">
        <v>3</v>
      </c>
      <c r="V137">
        <v>1</v>
      </c>
      <c r="W137" t="s">
        <v>60</v>
      </c>
      <c r="X137" t="s">
        <v>47</v>
      </c>
      <c r="Y137">
        <v>226224</v>
      </c>
      <c r="Z137">
        <v>0.2</v>
      </c>
    </row>
    <row r="138" spans="1:26" x14ac:dyDescent="0.25">
      <c r="A138" t="s">
        <v>339</v>
      </c>
      <c r="B138" s="1">
        <v>45035</v>
      </c>
      <c r="C138" t="s">
        <v>340</v>
      </c>
      <c r="D138" t="s">
        <v>50</v>
      </c>
      <c r="E138" t="s">
        <v>51</v>
      </c>
      <c r="F138" t="s">
        <v>52</v>
      </c>
      <c r="G138" t="s">
        <v>91</v>
      </c>
      <c r="H138">
        <v>9</v>
      </c>
      <c r="I138">
        <v>734</v>
      </c>
      <c r="J138">
        <v>25</v>
      </c>
      <c r="K138">
        <v>4954.5</v>
      </c>
      <c r="L138">
        <v>473.65</v>
      </c>
      <c r="M138" t="s">
        <v>32</v>
      </c>
      <c r="N138" t="s">
        <v>33</v>
      </c>
      <c r="O138">
        <v>2</v>
      </c>
      <c r="P138">
        <v>2023</v>
      </c>
      <c r="Q138">
        <v>4</v>
      </c>
      <c r="R138" t="s">
        <v>100</v>
      </c>
      <c r="S138">
        <v>2</v>
      </c>
      <c r="T138">
        <v>16</v>
      </c>
      <c r="U138">
        <v>4</v>
      </c>
      <c r="V138">
        <v>3</v>
      </c>
      <c r="W138" t="s">
        <v>83</v>
      </c>
      <c r="X138" t="s">
        <v>47</v>
      </c>
      <c r="Y138">
        <v>165150</v>
      </c>
      <c r="Z138">
        <v>0.1</v>
      </c>
    </row>
    <row r="139" spans="1:26" x14ac:dyDescent="0.25">
      <c r="A139" t="s">
        <v>341</v>
      </c>
      <c r="B139" s="1">
        <v>45253</v>
      </c>
      <c r="C139" t="s">
        <v>342</v>
      </c>
      <c r="D139" t="s">
        <v>39</v>
      </c>
      <c r="E139" t="s">
        <v>29</v>
      </c>
      <c r="F139" t="s">
        <v>41</v>
      </c>
      <c r="G139" t="s">
        <v>42</v>
      </c>
      <c r="H139">
        <v>9</v>
      </c>
      <c r="I139">
        <v>1204</v>
      </c>
      <c r="J139">
        <v>3</v>
      </c>
      <c r="K139">
        <v>10510.92</v>
      </c>
      <c r="L139">
        <v>1703.32</v>
      </c>
      <c r="M139" t="s">
        <v>43</v>
      </c>
      <c r="N139" t="s">
        <v>66</v>
      </c>
      <c r="O139">
        <v>2</v>
      </c>
      <c r="P139">
        <v>2023</v>
      </c>
      <c r="Q139">
        <v>11</v>
      </c>
      <c r="R139" t="s">
        <v>92</v>
      </c>
      <c r="S139">
        <v>4</v>
      </c>
      <c r="T139">
        <v>47</v>
      </c>
      <c r="U139">
        <v>4</v>
      </c>
      <c r="V139">
        <v>4</v>
      </c>
      <c r="W139" t="s">
        <v>73</v>
      </c>
      <c r="X139" t="s">
        <v>47</v>
      </c>
      <c r="Y139">
        <v>32508</v>
      </c>
      <c r="Z139">
        <v>0.16</v>
      </c>
    </row>
    <row r="140" spans="1:26" x14ac:dyDescent="0.25">
      <c r="A140" t="s">
        <v>343</v>
      </c>
      <c r="B140" s="1">
        <v>44951</v>
      </c>
      <c r="C140" t="s">
        <v>344</v>
      </c>
      <c r="D140" t="s">
        <v>50</v>
      </c>
      <c r="E140" t="s">
        <v>51</v>
      </c>
      <c r="F140" t="s">
        <v>52</v>
      </c>
      <c r="G140" t="s">
        <v>53</v>
      </c>
      <c r="H140">
        <v>8</v>
      </c>
      <c r="I140">
        <v>2233</v>
      </c>
      <c r="J140">
        <v>4</v>
      </c>
      <c r="K140">
        <v>17149.439999999999</v>
      </c>
      <c r="L140">
        <v>1828.61</v>
      </c>
      <c r="M140" t="s">
        <v>43</v>
      </c>
      <c r="N140" t="s">
        <v>44</v>
      </c>
      <c r="O140">
        <v>5</v>
      </c>
      <c r="P140">
        <v>2023</v>
      </c>
      <c r="Q140">
        <v>1</v>
      </c>
      <c r="R140" t="s">
        <v>34</v>
      </c>
      <c r="S140">
        <v>1</v>
      </c>
      <c r="T140">
        <v>4</v>
      </c>
      <c r="U140">
        <v>4</v>
      </c>
      <c r="V140">
        <v>3</v>
      </c>
      <c r="W140" t="s">
        <v>83</v>
      </c>
      <c r="X140" t="s">
        <v>47</v>
      </c>
      <c r="Y140">
        <v>71456</v>
      </c>
      <c r="Z140">
        <v>0.11</v>
      </c>
    </row>
    <row r="141" spans="1:26" x14ac:dyDescent="0.25">
      <c r="A141" t="s">
        <v>345</v>
      </c>
      <c r="B141" s="1">
        <v>45161</v>
      </c>
      <c r="C141" t="s">
        <v>346</v>
      </c>
      <c r="D141" t="s">
        <v>63</v>
      </c>
      <c r="E141" t="s">
        <v>58</v>
      </c>
      <c r="F141" t="s">
        <v>52</v>
      </c>
      <c r="G141" t="s">
        <v>79</v>
      </c>
      <c r="H141">
        <v>2</v>
      </c>
      <c r="I141">
        <v>4418</v>
      </c>
      <c r="J141">
        <v>15</v>
      </c>
      <c r="K141">
        <v>7510.6</v>
      </c>
      <c r="L141">
        <v>878.39</v>
      </c>
      <c r="M141" t="s">
        <v>65</v>
      </c>
      <c r="N141" t="s">
        <v>66</v>
      </c>
      <c r="O141">
        <v>5</v>
      </c>
      <c r="P141">
        <v>2023</v>
      </c>
      <c r="Q141">
        <v>8</v>
      </c>
      <c r="R141" t="s">
        <v>72</v>
      </c>
      <c r="S141">
        <v>3</v>
      </c>
      <c r="T141">
        <v>34</v>
      </c>
      <c r="U141">
        <v>4</v>
      </c>
      <c r="V141">
        <v>3</v>
      </c>
      <c r="W141" t="s">
        <v>83</v>
      </c>
      <c r="X141" t="s">
        <v>47</v>
      </c>
      <c r="Y141">
        <v>132540</v>
      </c>
      <c r="Z141">
        <v>0.12</v>
      </c>
    </row>
    <row r="142" spans="1:26" x14ac:dyDescent="0.25">
      <c r="A142" t="s">
        <v>347</v>
      </c>
      <c r="B142" s="1">
        <v>45187</v>
      </c>
      <c r="C142" t="s">
        <v>348</v>
      </c>
      <c r="D142" t="s">
        <v>28</v>
      </c>
      <c r="E142" t="s">
        <v>29</v>
      </c>
      <c r="F142" t="s">
        <v>52</v>
      </c>
      <c r="G142" t="s">
        <v>79</v>
      </c>
      <c r="H142">
        <v>9</v>
      </c>
      <c r="I142">
        <v>3875</v>
      </c>
      <c r="J142">
        <v>10</v>
      </c>
      <c r="K142">
        <v>31387.5</v>
      </c>
      <c r="L142">
        <v>5462.81</v>
      </c>
      <c r="M142" t="s">
        <v>43</v>
      </c>
      <c r="N142" t="s">
        <v>66</v>
      </c>
      <c r="O142">
        <v>2</v>
      </c>
      <c r="P142">
        <v>2023</v>
      </c>
      <c r="Q142">
        <v>9</v>
      </c>
      <c r="R142" t="s">
        <v>80</v>
      </c>
      <c r="S142">
        <v>3</v>
      </c>
      <c r="T142">
        <v>38</v>
      </c>
      <c r="U142">
        <v>4</v>
      </c>
      <c r="V142">
        <v>1</v>
      </c>
      <c r="W142" t="s">
        <v>60</v>
      </c>
      <c r="X142" t="s">
        <v>47</v>
      </c>
      <c r="Y142">
        <v>348750</v>
      </c>
      <c r="Z142">
        <v>0.17</v>
      </c>
    </row>
    <row r="143" spans="1:26" x14ac:dyDescent="0.25">
      <c r="A143" t="s">
        <v>349</v>
      </c>
      <c r="B143" s="1">
        <v>45148</v>
      </c>
      <c r="C143" t="s">
        <v>350</v>
      </c>
      <c r="D143" t="s">
        <v>50</v>
      </c>
      <c r="E143" t="s">
        <v>58</v>
      </c>
      <c r="F143" t="s">
        <v>30</v>
      </c>
      <c r="G143" t="s">
        <v>31</v>
      </c>
      <c r="H143">
        <v>1</v>
      </c>
      <c r="I143">
        <v>4897</v>
      </c>
      <c r="J143">
        <v>19</v>
      </c>
      <c r="K143">
        <v>3966.57</v>
      </c>
      <c r="L143">
        <v>664.06</v>
      </c>
      <c r="M143" t="s">
        <v>32</v>
      </c>
      <c r="N143" t="s">
        <v>66</v>
      </c>
      <c r="O143">
        <v>1</v>
      </c>
      <c r="P143">
        <v>2023</v>
      </c>
      <c r="Q143">
        <v>8</v>
      </c>
      <c r="R143" t="s">
        <v>72</v>
      </c>
      <c r="S143">
        <v>3</v>
      </c>
      <c r="T143">
        <v>32</v>
      </c>
      <c r="U143">
        <v>2</v>
      </c>
      <c r="V143">
        <v>4</v>
      </c>
      <c r="W143" t="s">
        <v>73</v>
      </c>
      <c r="X143" t="s">
        <v>47</v>
      </c>
      <c r="Y143">
        <v>93043</v>
      </c>
      <c r="Z143">
        <v>0.17</v>
      </c>
    </row>
    <row r="144" spans="1:26" x14ac:dyDescent="0.25">
      <c r="A144" t="s">
        <v>351</v>
      </c>
      <c r="B144" s="1">
        <v>45224</v>
      </c>
      <c r="C144" t="s">
        <v>352</v>
      </c>
      <c r="D144" t="s">
        <v>50</v>
      </c>
      <c r="E144" t="s">
        <v>51</v>
      </c>
      <c r="F144" t="s">
        <v>52</v>
      </c>
      <c r="G144" t="s">
        <v>53</v>
      </c>
      <c r="H144">
        <v>1</v>
      </c>
      <c r="I144">
        <v>3988</v>
      </c>
      <c r="J144">
        <v>28</v>
      </c>
      <c r="K144">
        <v>2871.36</v>
      </c>
      <c r="L144">
        <v>193.31</v>
      </c>
      <c r="M144" t="s">
        <v>32</v>
      </c>
      <c r="N144" t="s">
        <v>33</v>
      </c>
      <c r="O144">
        <v>1</v>
      </c>
      <c r="P144">
        <v>2023</v>
      </c>
      <c r="Q144">
        <v>10</v>
      </c>
      <c r="R144" t="s">
        <v>45</v>
      </c>
      <c r="S144">
        <v>4</v>
      </c>
      <c r="T144">
        <v>43</v>
      </c>
      <c r="U144">
        <v>4</v>
      </c>
      <c r="V144">
        <v>3</v>
      </c>
      <c r="W144" t="s">
        <v>83</v>
      </c>
      <c r="X144" t="s">
        <v>47</v>
      </c>
      <c r="Y144">
        <v>111664</v>
      </c>
      <c r="Z144">
        <v>7.0000000000000007E-2</v>
      </c>
    </row>
    <row r="145" spans="1:26" x14ac:dyDescent="0.25">
      <c r="A145" t="s">
        <v>353</v>
      </c>
      <c r="B145" s="1">
        <v>44957</v>
      </c>
      <c r="C145" t="s">
        <v>354</v>
      </c>
      <c r="D145" t="s">
        <v>50</v>
      </c>
      <c r="E145" t="s">
        <v>40</v>
      </c>
      <c r="F145" t="s">
        <v>41</v>
      </c>
      <c r="G145" t="s">
        <v>59</v>
      </c>
      <c r="H145">
        <v>6</v>
      </c>
      <c r="I145">
        <v>2277</v>
      </c>
      <c r="J145">
        <v>28</v>
      </c>
      <c r="K145">
        <v>9836.64</v>
      </c>
      <c r="L145">
        <v>932.38</v>
      </c>
      <c r="M145" t="s">
        <v>43</v>
      </c>
      <c r="N145" t="s">
        <v>33</v>
      </c>
      <c r="O145">
        <v>2</v>
      </c>
      <c r="P145">
        <v>2023</v>
      </c>
      <c r="Q145">
        <v>1</v>
      </c>
      <c r="R145" t="s">
        <v>34</v>
      </c>
      <c r="S145">
        <v>1</v>
      </c>
      <c r="T145">
        <v>5</v>
      </c>
      <c r="U145">
        <v>5</v>
      </c>
      <c r="V145">
        <v>2</v>
      </c>
      <c r="W145" t="s">
        <v>76</v>
      </c>
      <c r="X145" t="s">
        <v>47</v>
      </c>
      <c r="Y145">
        <v>382536</v>
      </c>
      <c r="Z145">
        <v>0.09</v>
      </c>
    </row>
    <row r="146" spans="1:26" x14ac:dyDescent="0.25">
      <c r="A146" t="s">
        <v>355</v>
      </c>
      <c r="B146" s="1">
        <v>45161</v>
      </c>
      <c r="C146" t="s">
        <v>107</v>
      </c>
      <c r="D146" t="s">
        <v>63</v>
      </c>
      <c r="E146" t="s">
        <v>29</v>
      </c>
      <c r="F146" t="s">
        <v>30</v>
      </c>
      <c r="G146" t="s">
        <v>64</v>
      </c>
      <c r="H146">
        <v>3</v>
      </c>
      <c r="I146">
        <v>1713</v>
      </c>
      <c r="J146">
        <v>13</v>
      </c>
      <c r="K146">
        <v>4470.93</v>
      </c>
      <c r="L146">
        <v>815.74</v>
      </c>
      <c r="M146" t="s">
        <v>65</v>
      </c>
      <c r="N146" t="s">
        <v>44</v>
      </c>
      <c r="O146">
        <v>7</v>
      </c>
      <c r="P146">
        <v>2023</v>
      </c>
      <c r="Q146">
        <v>8</v>
      </c>
      <c r="R146" t="s">
        <v>72</v>
      </c>
      <c r="S146">
        <v>3</v>
      </c>
      <c r="T146">
        <v>34</v>
      </c>
      <c r="U146">
        <v>4</v>
      </c>
      <c r="V146">
        <v>3</v>
      </c>
      <c r="W146" t="s">
        <v>83</v>
      </c>
      <c r="X146" t="s">
        <v>47</v>
      </c>
      <c r="Y146">
        <v>66807</v>
      </c>
      <c r="Z146">
        <v>0.18</v>
      </c>
    </row>
    <row r="147" spans="1:26" x14ac:dyDescent="0.25">
      <c r="A147" t="s">
        <v>356</v>
      </c>
      <c r="B147" s="1">
        <v>45231</v>
      </c>
      <c r="C147" t="s">
        <v>171</v>
      </c>
      <c r="D147" t="s">
        <v>63</v>
      </c>
      <c r="E147" t="s">
        <v>58</v>
      </c>
      <c r="F147" t="s">
        <v>30</v>
      </c>
      <c r="G147" t="s">
        <v>31</v>
      </c>
      <c r="H147">
        <v>8</v>
      </c>
      <c r="I147">
        <v>1247</v>
      </c>
      <c r="J147">
        <v>14</v>
      </c>
      <c r="K147">
        <v>8579.36</v>
      </c>
      <c r="L147">
        <v>1128.8</v>
      </c>
      <c r="M147" t="s">
        <v>32</v>
      </c>
      <c r="N147" t="s">
        <v>66</v>
      </c>
      <c r="O147">
        <v>1</v>
      </c>
      <c r="P147">
        <v>2023</v>
      </c>
      <c r="Q147">
        <v>11</v>
      </c>
      <c r="R147" t="s">
        <v>92</v>
      </c>
      <c r="S147">
        <v>4</v>
      </c>
      <c r="T147">
        <v>44</v>
      </c>
      <c r="U147">
        <v>1</v>
      </c>
      <c r="V147">
        <v>3</v>
      </c>
      <c r="W147" t="s">
        <v>83</v>
      </c>
      <c r="X147" t="s">
        <v>47</v>
      </c>
      <c r="Y147">
        <v>139664</v>
      </c>
      <c r="Z147">
        <v>0.13</v>
      </c>
    </row>
    <row r="148" spans="1:26" x14ac:dyDescent="0.25">
      <c r="A148" t="s">
        <v>357</v>
      </c>
      <c r="B148" s="1">
        <v>45203</v>
      </c>
      <c r="C148" t="s">
        <v>358</v>
      </c>
      <c r="D148" t="s">
        <v>63</v>
      </c>
      <c r="E148" t="s">
        <v>51</v>
      </c>
      <c r="F148" t="s">
        <v>52</v>
      </c>
      <c r="G148" t="s">
        <v>79</v>
      </c>
      <c r="H148">
        <v>8</v>
      </c>
      <c r="I148">
        <v>2658</v>
      </c>
      <c r="J148">
        <v>25</v>
      </c>
      <c r="K148">
        <v>15948</v>
      </c>
      <c r="L148">
        <v>2187.5300000000002</v>
      </c>
      <c r="M148" t="s">
        <v>65</v>
      </c>
      <c r="N148" t="s">
        <v>66</v>
      </c>
      <c r="O148">
        <v>7</v>
      </c>
      <c r="P148">
        <v>2023</v>
      </c>
      <c r="Q148">
        <v>10</v>
      </c>
      <c r="R148" t="s">
        <v>45</v>
      </c>
      <c r="S148">
        <v>4</v>
      </c>
      <c r="T148">
        <v>40</v>
      </c>
      <c r="U148">
        <v>1</v>
      </c>
      <c r="V148">
        <v>3</v>
      </c>
      <c r="W148" t="s">
        <v>83</v>
      </c>
      <c r="X148" t="s">
        <v>47</v>
      </c>
      <c r="Y148">
        <v>531600</v>
      </c>
      <c r="Z148">
        <v>0.14000000000000001</v>
      </c>
    </row>
    <row r="149" spans="1:26" x14ac:dyDescent="0.25">
      <c r="A149" t="s">
        <v>359</v>
      </c>
      <c r="B149" s="1">
        <v>45032</v>
      </c>
      <c r="C149" t="s">
        <v>360</v>
      </c>
      <c r="D149" t="s">
        <v>50</v>
      </c>
      <c r="E149" t="s">
        <v>29</v>
      </c>
      <c r="F149" t="s">
        <v>41</v>
      </c>
      <c r="G149" t="s">
        <v>42</v>
      </c>
      <c r="H149">
        <v>6</v>
      </c>
      <c r="I149">
        <v>2788</v>
      </c>
      <c r="J149">
        <v>5</v>
      </c>
      <c r="K149">
        <v>15891.6</v>
      </c>
      <c r="L149">
        <v>1697.36</v>
      </c>
      <c r="M149" t="s">
        <v>32</v>
      </c>
      <c r="N149" t="s">
        <v>66</v>
      </c>
      <c r="O149">
        <v>7</v>
      </c>
      <c r="P149">
        <v>2023</v>
      </c>
      <c r="Q149">
        <v>4</v>
      </c>
      <c r="R149" t="s">
        <v>100</v>
      </c>
      <c r="S149">
        <v>2</v>
      </c>
      <c r="T149">
        <v>16</v>
      </c>
      <c r="U149">
        <v>4</v>
      </c>
      <c r="V149">
        <v>0</v>
      </c>
      <c r="W149" t="s">
        <v>55</v>
      </c>
      <c r="X149" t="s">
        <v>36</v>
      </c>
      <c r="Y149">
        <v>83640</v>
      </c>
      <c r="Z149">
        <v>0.11</v>
      </c>
    </row>
    <row r="150" spans="1:26" x14ac:dyDescent="0.25">
      <c r="A150" t="s">
        <v>361</v>
      </c>
      <c r="B150" s="1">
        <v>45001</v>
      </c>
      <c r="C150" t="s">
        <v>362</v>
      </c>
      <c r="D150" t="s">
        <v>50</v>
      </c>
      <c r="E150" t="s">
        <v>29</v>
      </c>
      <c r="F150" t="s">
        <v>30</v>
      </c>
      <c r="G150" t="s">
        <v>31</v>
      </c>
      <c r="H150">
        <v>8</v>
      </c>
      <c r="I150">
        <v>1964</v>
      </c>
      <c r="J150">
        <v>23</v>
      </c>
      <c r="K150">
        <v>12098.24</v>
      </c>
      <c r="L150">
        <v>1623.21</v>
      </c>
      <c r="M150" t="s">
        <v>65</v>
      </c>
      <c r="N150" t="s">
        <v>44</v>
      </c>
      <c r="O150">
        <v>4</v>
      </c>
      <c r="P150">
        <v>2023</v>
      </c>
      <c r="Q150">
        <v>3</v>
      </c>
      <c r="R150" t="s">
        <v>105</v>
      </c>
      <c r="S150">
        <v>1</v>
      </c>
      <c r="T150">
        <v>11</v>
      </c>
      <c r="U150">
        <v>3</v>
      </c>
      <c r="V150">
        <v>4</v>
      </c>
      <c r="W150" t="s">
        <v>73</v>
      </c>
      <c r="X150" t="s">
        <v>47</v>
      </c>
      <c r="Y150">
        <v>361376</v>
      </c>
      <c r="Z150">
        <v>0.13</v>
      </c>
    </row>
    <row r="151" spans="1:26" x14ac:dyDescent="0.25">
      <c r="A151" t="s">
        <v>363</v>
      </c>
      <c r="B151" s="1">
        <v>44984</v>
      </c>
      <c r="C151" t="s">
        <v>364</v>
      </c>
      <c r="D151" t="s">
        <v>50</v>
      </c>
      <c r="E151" t="s">
        <v>40</v>
      </c>
      <c r="F151" t="s">
        <v>41</v>
      </c>
      <c r="G151" t="s">
        <v>116</v>
      </c>
      <c r="H151">
        <v>1</v>
      </c>
      <c r="I151">
        <v>4819</v>
      </c>
      <c r="J151">
        <v>25</v>
      </c>
      <c r="K151">
        <v>3614.25</v>
      </c>
      <c r="L151">
        <v>423.92</v>
      </c>
      <c r="M151" t="s">
        <v>32</v>
      </c>
      <c r="N151" t="s">
        <v>33</v>
      </c>
      <c r="O151">
        <v>3</v>
      </c>
      <c r="P151">
        <v>2023</v>
      </c>
      <c r="Q151">
        <v>2</v>
      </c>
      <c r="R151" t="s">
        <v>67</v>
      </c>
      <c r="S151">
        <v>1</v>
      </c>
      <c r="T151">
        <v>9</v>
      </c>
      <c r="U151">
        <v>5</v>
      </c>
      <c r="V151">
        <v>1</v>
      </c>
      <c r="W151" t="s">
        <v>60</v>
      </c>
      <c r="X151" t="s">
        <v>47</v>
      </c>
      <c r="Y151">
        <v>120475</v>
      </c>
      <c r="Z151">
        <v>0.12</v>
      </c>
    </row>
    <row r="152" spans="1:26" x14ac:dyDescent="0.25">
      <c r="A152" t="s">
        <v>365</v>
      </c>
      <c r="B152" s="1">
        <v>45009</v>
      </c>
      <c r="C152" t="s">
        <v>366</v>
      </c>
      <c r="D152" t="s">
        <v>50</v>
      </c>
      <c r="E152" t="s">
        <v>58</v>
      </c>
      <c r="F152" t="s">
        <v>30</v>
      </c>
      <c r="G152" t="s">
        <v>86</v>
      </c>
      <c r="H152">
        <v>7</v>
      </c>
      <c r="I152">
        <v>1313</v>
      </c>
      <c r="J152">
        <v>5</v>
      </c>
      <c r="K152">
        <v>8731.4500000000007</v>
      </c>
      <c r="L152">
        <v>1554.99</v>
      </c>
      <c r="M152" t="s">
        <v>65</v>
      </c>
      <c r="N152" t="s">
        <v>33</v>
      </c>
      <c r="O152">
        <v>3</v>
      </c>
      <c r="P152">
        <v>2023</v>
      </c>
      <c r="Q152">
        <v>3</v>
      </c>
      <c r="R152" t="s">
        <v>105</v>
      </c>
      <c r="S152">
        <v>1</v>
      </c>
      <c r="T152">
        <v>12</v>
      </c>
      <c r="U152">
        <v>4</v>
      </c>
      <c r="V152">
        <v>5</v>
      </c>
      <c r="W152" t="s">
        <v>46</v>
      </c>
      <c r="X152" t="s">
        <v>47</v>
      </c>
      <c r="Y152">
        <v>45955</v>
      </c>
      <c r="Z152">
        <v>0.18</v>
      </c>
    </row>
    <row r="153" spans="1:26" x14ac:dyDescent="0.25">
      <c r="A153" t="s">
        <v>367</v>
      </c>
      <c r="B153" s="1">
        <v>45224</v>
      </c>
      <c r="C153" t="s">
        <v>368</v>
      </c>
      <c r="D153" t="s">
        <v>39</v>
      </c>
      <c r="E153" t="s">
        <v>51</v>
      </c>
      <c r="F153" t="s">
        <v>30</v>
      </c>
      <c r="G153" t="s">
        <v>64</v>
      </c>
      <c r="H153">
        <v>3</v>
      </c>
      <c r="I153">
        <v>364</v>
      </c>
      <c r="J153">
        <v>21</v>
      </c>
      <c r="K153">
        <v>862.68</v>
      </c>
      <c r="L153">
        <v>47.22</v>
      </c>
      <c r="M153" t="s">
        <v>32</v>
      </c>
      <c r="N153" t="s">
        <v>66</v>
      </c>
      <c r="O153">
        <v>7</v>
      </c>
      <c r="P153">
        <v>2023</v>
      </c>
      <c r="Q153">
        <v>10</v>
      </c>
      <c r="R153" t="s">
        <v>45</v>
      </c>
      <c r="S153">
        <v>4</v>
      </c>
      <c r="T153">
        <v>43</v>
      </c>
      <c r="U153">
        <v>4</v>
      </c>
      <c r="V153">
        <v>3</v>
      </c>
      <c r="W153" t="s">
        <v>83</v>
      </c>
      <c r="X153" t="s">
        <v>47</v>
      </c>
      <c r="Y153">
        <v>22932</v>
      </c>
      <c r="Z153">
        <v>0.05</v>
      </c>
    </row>
    <row r="154" spans="1:26" x14ac:dyDescent="0.25">
      <c r="A154" t="s">
        <v>369</v>
      </c>
      <c r="B154" s="1">
        <v>44987</v>
      </c>
      <c r="C154" t="s">
        <v>370</v>
      </c>
      <c r="D154" t="s">
        <v>39</v>
      </c>
      <c r="E154" t="s">
        <v>51</v>
      </c>
      <c r="F154" t="s">
        <v>30</v>
      </c>
      <c r="G154" t="s">
        <v>31</v>
      </c>
      <c r="H154">
        <v>2</v>
      </c>
      <c r="I154">
        <v>1943</v>
      </c>
      <c r="J154">
        <v>27</v>
      </c>
      <c r="K154">
        <v>2836.78</v>
      </c>
      <c r="L154">
        <v>245.79</v>
      </c>
      <c r="M154" t="s">
        <v>32</v>
      </c>
      <c r="N154" t="s">
        <v>66</v>
      </c>
      <c r="O154">
        <v>3</v>
      </c>
      <c r="P154">
        <v>2023</v>
      </c>
      <c r="Q154">
        <v>3</v>
      </c>
      <c r="R154" t="s">
        <v>105</v>
      </c>
      <c r="S154">
        <v>1</v>
      </c>
      <c r="T154">
        <v>9</v>
      </c>
      <c r="U154">
        <v>1</v>
      </c>
      <c r="V154">
        <v>4</v>
      </c>
      <c r="W154" t="s">
        <v>73</v>
      </c>
      <c r="X154" t="s">
        <v>47</v>
      </c>
      <c r="Y154">
        <v>104922</v>
      </c>
      <c r="Z154">
        <v>0.09</v>
      </c>
    </row>
    <row r="155" spans="1:26" x14ac:dyDescent="0.25">
      <c r="A155" t="s">
        <v>371</v>
      </c>
      <c r="B155" s="1">
        <v>44983</v>
      </c>
      <c r="C155" t="s">
        <v>372</v>
      </c>
      <c r="D155" t="s">
        <v>39</v>
      </c>
      <c r="E155" t="s">
        <v>58</v>
      </c>
      <c r="F155" t="s">
        <v>52</v>
      </c>
      <c r="G155" t="s">
        <v>91</v>
      </c>
      <c r="H155">
        <v>9</v>
      </c>
      <c r="I155">
        <v>386</v>
      </c>
      <c r="J155">
        <v>28</v>
      </c>
      <c r="K155">
        <v>2501.2800000000002</v>
      </c>
      <c r="L155">
        <v>156.13999999999999</v>
      </c>
      <c r="M155" t="s">
        <v>65</v>
      </c>
      <c r="N155" t="s">
        <v>44</v>
      </c>
      <c r="O155">
        <v>4</v>
      </c>
      <c r="P155">
        <v>2023</v>
      </c>
      <c r="Q155">
        <v>2</v>
      </c>
      <c r="R155" t="s">
        <v>67</v>
      </c>
      <c r="S155">
        <v>1</v>
      </c>
      <c r="T155">
        <v>9</v>
      </c>
      <c r="U155">
        <v>5</v>
      </c>
      <c r="V155">
        <v>0</v>
      </c>
      <c r="W155" t="s">
        <v>55</v>
      </c>
      <c r="X155" t="s">
        <v>36</v>
      </c>
      <c r="Y155">
        <v>97272</v>
      </c>
      <c r="Z155">
        <v>0.06</v>
      </c>
    </row>
    <row r="156" spans="1:26" x14ac:dyDescent="0.25">
      <c r="A156" t="s">
        <v>373</v>
      </c>
      <c r="B156" s="1">
        <v>44943</v>
      </c>
      <c r="C156" t="s">
        <v>374</v>
      </c>
      <c r="D156" t="s">
        <v>39</v>
      </c>
      <c r="E156" t="s">
        <v>40</v>
      </c>
      <c r="F156" t="s">
        <v>52</v>
      </c>
      <c r="G156" t="s">
        <v>79</v>
      </c>
      <c r="H156">
        <v>3</v>
      </c>
      <c r="I156">
        <v>2824</v>
      </c>
      <c r="J156">
        <v>11</v>
      </c>
      <c r="K156">
        <v>7540.08</v>
      </c>
      <c r="L156">
        <v>1467.03</v>
      </c>
      <c r="M156" t="s">
        <v>65</v>
      </c>
      <c r="N156" t="s">
        <v>44</v>
      </c>
      <c r="O156">
        <v>5</v>
      </c>
      <c r="P156">
        <v>2023</v>
      </c>
      <c r="Q156">
        <v>1</v>
      </c>
      <c r="R156" t="s">
        <v>34</v>
      </c>
      <c r="S156">
        <v>1</v>
      </c>
      <c r="T156">
        <v>3</v>
      </c>
      <c r="U156">
        <v>3</v>
      </c>
      <c r="V156">
        <v>2</v>
      </c>
      <c r="W156" t="s">
        <v>76</v>
      </c>
      <c r="X156" t="s">
        <v>47</v>
      </c>
      <c r="Y156">
        <v>93192</v>
      </c>
      <c r="Z156">
        <v>0.19</v>
      </c>
    </row>
    <row r="157" spans="1:26" x14ac:dyDescent="0.25">
      <c r="A157" t="s">
        <v>375</v>
      </c>
      <c r="B157" s="1">
        <v>45117</v>
      </c>
      <c r="C157" t="s">
        <v>376</v>
      </c>
      <c r="D157" t="s">
        <v>63</v>
      </c>
      <c r="E157" t="s">
        <v>29</v>
      </c>
      <c r="F157" t="s">
        <v>30</v>
      </c>
      <c r="G157" t="s">
        <v>86</v>
      </c>
      <c r="H157">
        <v>3</v>
      </c>
      <c r="I157">
        <v>4103</v>
      </c>
      <c r="J157">
        <v>14</v>
      </c>
      <c r="K157">
        <v>10585.74</v>
      </c>
      <c r="L157">
        <v>2089.5500000000002</v>
      </c>
      <c r="M157" t="s">
        <v>65</v>
      </c>
      <c r="N157" t="s">
        <v>33</v>
      </c>
      <c r="O157">
        <v>2</v>
      </c>
      <c r="P157">
        <v>2023</v>
      </c>
      <c r="Q157">
        <v>7</v>
      </c>
      <c r="R157" t="s">
        <v>125</v>
      </c>
      <c r="S157">
        <v>3</v>
      </c>
      <c r="T157">
        <v>28</v>
      </c>
      <c r="U157">
        <v>3</v>
      </c>
      <c r="V157">
        <v>1</v>
      </c>
      <c r="W157" t="s">
        <v>60</v>
      </c>
      <c r="X157" t="s">
        <v>47</v>
      </c>
      <c r="Y157">
        <v>172326</v>
      </c>
      <c r="Z157">
        <v>0.2</v>
      </c>
    </row>
    <row r="158" spans="1:26" x14ac:dyDescent="0.25">
      <c r="A158" t="s">
        <v>377</v>
      </c>
      <c r="B158" s="1">
        <v>44935</v>
      </c>
      <c r="C158" t="s">
        <v>378</v>
      </c>
      <c r="D158" t="s">
        <v>28</v>
      </c>
      <c r="E158" t="s">
        <v>40</v>
      </c>
      <c r="F158" t="s">
        <v>30</v>
      </c>
      <c r="G158" t="s">
        <v>86</v>
      </c>
      <c r="H158">
        <v>3</v>
      </c>
      <c r="I158">
        <v>253</v>
      </c>
      <c r="J158">
        <v>7</v>
      </c>
      <c r="K158">
        <v>705.87</v>
      </c>
      <c r="L158">
        <v>83.23</v>
      </c>
      <c r="M158" t="s">
        <v>65</v>
      </c>
      <c r="N158" t="s">
        <v>44</v>
      </c>
      <c r="O158">
        <v>5</v>
      </c>
      <c r="P158">
        <v>2023</v>
      </c>
      <c r="Q158">
        <v>1</v>
      </c>
      <c r="R158" t="s">
        <v>34</v>
      </c>
      <c r="S158">
        <v>1</v>
      </c>
      <c r="T158">
        <v>2</v>
      </c>
      <c r="U158">
        <v>2</v>
      </c>
      <c r="V158">
        <v>1</v>
      </c>
      <c r="W158" t="s">
        <v>60</v>
      </c>
      <c r="X158" t="s">
        <v>47</v>
      </c>
      <c r="Y158">
        <v>5313</v>
      </c>
      <c r="Z158">
        <v>0.12</v>
      </c>
    </row>
    <row r="159" spans="1:26" x14ac:dyDescent="0.25">
      <c r="A159" t="s">
        <v>379</v>
      </c>
      <c r="B159" s="1">
        <v>45288</v>
      </c>
      <c r="C159" t="s">
        <v>380</v>
      </c>
      <c r="D159" t="s">
        <v>28</v>
      </c>
      <c r="E159" t="s">
        <v>51</v>
      </c>
      <c r="F159" t="s">
        <v>41</v>
      </c>
      <c r="G159" t="s">
        <v>116</v>
      </c>
      <c r="H159">
        <v>10</v>
      </c>
      <c r="I159">
        <v>278</v>
      </c>
      <c r="J159">
        <v>9</v>
      </c>
      <c r="K159">
        <v>2529.8000000000002</v>
      </c>
      <c r="L159">
        <v>447.56</v>
      </c>
      <c r="M159" t="s">
        <v>65</v>
      </c>
      <c r="N159" t="s">
        <v>44</v>
      </c>
      <c r="O159">
        <v>3</v>
      </c>
      <c r="P159">
        <v>2023</v>
      </c>
      <c r="Q159">
        <v>12</v>
      </c>
      <c r="R159" t="s">
        <v>54</v>
      </c>
      <c r="S159">
        <v>4</v>
      </c>
      <c r="T159">
        <v>52</v>
      </c>
      <c r="U159">
        <v>5</v>
      </c>
      <c r="V159">
        <v>4</v>
      </c>
      <c r="W159" t="s">
        <v>73</v>
      </c>
      <c r="X159" t="s">
        <v>47</v>
      </c>
      <c r="Y159">
        <v>25020</v>
      </c>
      <c r="Z159">
        <v>0.18</v>
      </c>
    </row>
    <row r="160" spans="1:26" x14ac:dyDescent="0.25">
      <c r="A160" t="s">
        <v>381</v>
      </c>
      <c r="B160" s="1">
        <v>45097</v>
      </c>
      <c r="C160" t="s">
        <v>382</v>
      </c>
      <c r="D160" t="s">
        <v>50</v>
      </c>
      <c r="E160" t="s">
        <v>58</v>
      </c>
      <c r="F160" t="s">
        <v>52</v>
      </c>
      <c r="G160" t="s">
        <v>79</v>
      </c>
      <c r="H160">
        <v>2</v>
      </c>
      <c r="I160">
        <v>3069</v>
      </c>
      <c r="J160">
        <v>1</v>
      </c>
      <c r="K160">
        <v>6076.62</v>
      </c>
      <c r="L160">
        <v>992.13</v>
      </c>
      <c r="M160" t="s">
        <v>65</v>
      </c>
      <c r="N160" t="s">
        <v>33</v>
      </c>
      <c r="O160">
        <v>7</v>
      </c>
      <c r="P160">
        <v>2023</v>
      </c>
      <c r="Q160">
        <v>6</v>
      </c>
      <c r="R160" t="s">
        <v>95</v>
      </c>
      <c r="S160">
        <v>2</v>
      </c>
      <c r="T160">
        <v>25</v>
      </c>
      <c r="U160">
        <v>4</v>
      </c>
      <c r="V160">
        <v>2</v>
      </c>
      <c r="W160" t="s">
        <v>76</v>
      </c>
      <c r="X160" t="s">
        <v>47</v>
      </c>
      <c r="Y160">
        <v>6138</v>
      </c>
      <c r="Z160">
        <v>0.16</v>
      </c>
    </row>
    <row r="161" spans="1:26" x14ac:dyDescent="0.25">
      <c r="A161" t="s">
        <v>383</v>
      </c>
      <c r="B161" s="1">
        <v>44957</v>
      </c>
      <c r="C161" t="s">
        <v>384</v>
      </c>
      <c r="D161" t="s">
        <v>39</v>
      </c>
      <c r="E161" t="s">
        <v>58</v>
      </c>
      <c r="F161" t="s">
        <v>41</v>
      </c>
      <c r="G161" t="s">
        <v>116</v>
      </c>
      <c r="H161">
        <v>5</v>
      </c>
      <c r="I161">
        <v>3017</v>
      </c>
      <c r="J161">
        <v>26</v>
      </c>
      <c r="K161">
        <v>11162.9</v>
      </c>
      <c r="L161">
        <v>712.58</v>
      </c>
      <c r="M161" t="s">
        <v>65</v>
      </c>
      <c r="N161" t="s">
        <v>33</v>
      </c>
      <c r="O161">
        <v>5</v>
      </c>
      <c r="P161">
        <v>2023</v>
      </c>
      <c r="Q161">
        <v>1</v>
      </c>
      <c r="R161" t="s">
        <v>34</v>
      </c>
      <c r="S161">
        <v>1</v>
      </c>
      <c r="T161">
        <v>5</v>
      </c>
      <c r="U161">
        <v>5</v>
      </c>
      <c r="V161">
        <v>2</v>
      </c>
      <c r="W161" t="s">
        <v>76</v>
      </c>
      <c r="X161" t="s">
        <v>47</v>
      </c>
      <c r="Y161">
        <v>392210</v>
      </c>
      <c r="Z161">
        <v>0.06</v>
      </c>
    </row>
    <row r="162" spans="1:26" x14ac:dyDescent="0.25">
      <c r="A162" t="s">
        <v>385</v>
      </c>
      <c r="B162" s="1">
        <v>45129</v>
      </c>
      <c r="C162" t="s">
        <v>386</v>
      </c>
      <c r="D162" t="s">
        <v>28</v>
      </c>
      <c r="E162" t="s">
        <v>51</v>
      </c>
      <c r="F162" t="s">
        <v>52</v>
      </c>
      <c r="G162" t="s">
        <v>53</v>
      </c>
      <c r="H162">
        <v>1</v>
      </c>
      <c r="I162">
        <v>3602</v>
      </c>
      <c r="J162">
        <v>12</v>
      </c>
      <c r="K162">
        <v>3169.76</v>
      </c>
      <c r="L162">
        <v>282.61</v>
      </c>
      <c r="M162" t="s">
        <v>43</v>
      </c>
      <c r="N162" t="s">
        <v>44</v>
      </c>
      <c r="O162">
        <v>6</v>
      </c>
      <c r="P162">
        <v>2023</v>
      </c>
      <c r="Q162">
        <v>7</v>
      </c>
      <c r="R162" t="s">
        <v>125</v>
      </c>
      <c r="S162">
        <v>3</v>
      </c>
      <c r="T162">
        <v>29</v>
      </c>
      <c r="U162">
        <v>4</v>
      </c>
      <c r="V162">
        <v>6</v>
      </c>
      <c r="W162" t="s">
        <v>35</v>
      </c>
      <c r="X162" t="s">
        <v>36</v>
      </c>
      <c r="Y162">
        <v>43224</v>
      </c>
      <c r="Z162">
        <v>0.09</v>
      </c>
    </row>
    <row r="163" spans="1:26" x14ac:dyDescent="0.25">
      <c r="A163" t="s">
        <v>387</v>
      </c>
      <c r="B163" s="1">
        <v>45204</v>
      </c>
      <c r="C163" t="s">
        <v>388</v>
      </c>
      <c r="D163" t="s">
        <v>39</v>
      </c>
      <c r="E163" t="s">
        <v>29</v>
      </c>
      <c r="F163" t="s">
        <v>52</v>
      </c>
      <c r="G163" t="s">
        <v>79</v>
      </c>
      <c r="H163">
        <v>4</v>
      </c>
      <c r="I163">
        <v>3769</v>
      </c>
      <c r="J163">
        <v>22</v>
      </c>
      <c r="K163">
        <v>11759.28</v>
      </c>
      <c r="L163">
        <v>2100.0100000000002</v>
      </c>
      <c r="M163" t="s">
        <v>32</v>
      </c>
      <c r="N163" t="s">
        <v>44</v>
      </c>
      <c r="O163">
        <v>3</v>
      </c>
      <c r="P163">
        <v>2023</v>
      </c>
      <c r="Q163">
        <v>10</v>
      </c>
      <c r="R163" t="s">
        <v>45</v>
      </c>
      <c r="S163">
        <v>4</v>
      </c>
      <c r="T163">
        <v>40</v>
      </c>
      <c r="U163">
        <v>1</v>
      </c>
      <c r="V163">
        <v>4</v>
      </c>
      <c r="W163" t="s">
        <v>73</v>
      </c>
      <c r="X163" t="s">
        <v>47</v>
      </c>
      <c r="Y163">
        <v>331672</v>
      </c>
      <c r="Z163">
        <v>0.18</v>
      </c>
    </row>
    <row r="164" spans="1:26" x14ac:dyDescent="0.25">
      <c r="A164" t="s">
        <v>389</v>
      </c>
      <c r="B164" s="1">
        <v>45007</v>
      </c>
      <c r="C164" t="s">
        <v>390</v>
      </c>
      <c r="D164" t="s">
        <v>63</v>
      </c>
      <c r="E164" t="s">
        <v>58</v>
      </c>
      <c r="F164" t="s">
        <v>41</v>
      </c>
      <c r="G164" t="s">
        <v>42</v>
      </c>
      <c r="H164">
        <v>4</v>
      </c>
      <c r="I164">
        <v>3295</v>
      </c>
      <c r="J164">
        <v>15</v>
      </c>
      <c r="K164">
        <v>11203</v>
      </c>
      <c r="L164">
        <v>1259.49</v>
      </c>
      <c r="M164" t="s">
        <v>43</v>
      </c>
      <c r="N164" t="s">
        <v>44</v>
      </c>
      <c r="O164">
        <v>1</v>
      </c>
      <c r="P164">
        <v>2023</v>
      </c>
      <c r="Q164">
        <v>3</v>
      </c>
      <c r="R164" t="s">
        <v>105</v>
      </c>
      <c r="S164">
        <v>1</v>
      </c>
      <c r="T164">
        <v>12</v>
      </c>
      <c r="U164">
        <v>4</v>
      </c>
      <c r="V164">
        <v>3</v>
      </c>
      <c r="W164" t="s">
        <v>83</v>
      </c>
      <c r="X164" t="s">
        <v>47</v>
      </c>
      <c r="Y164">
        <v>197700</v>
      </c>
      <c r="Z164">
        <v>0.11</v>
      </c>
    </row>
    <row r="165" spans="1:26" x14ac:dyDescent="0.25">
      <c r="A165" t="s">
        <v>391</v>
      </c>
      <c r="B165" s="1">
        <v>45157</v>
      </c>
      <c r="C165" t="s">
        <v>392</v>
      </c>
      <c r="D165" t="s">
        <v>39</v>
      </c>
      <c r="E165" t="s">
        <v>58</v>
      </c>
      <c r="F165" t="s">
        <v>30</v>
      </c>
      <c r="G165" t="s">
        <v>31</v>
      </c>
      <c r="H165">
        <v>10</v>
      </c>
      <c r="I165">
        <v>4936</v>
      </c>
      <c r="J165">
        <v>13</v>
      </c>
      <c r="K165">
        <v>42943.199999999997</v>
      </c>
      <c r="L165">
        <v>7942.97</v>
      </c>
      <c r="M165" t="s">
        <v>43</v>
      </c>
      <c r="N165" t="s">
        <v>44</v>
      </c>
      <c r="O165">
        <v>2</v>
      </c>
      <c r="P165">
        <v>2023</v>
      </c>
      <c r="Q165">
        <v>8</v>
      </c>
      <c r="R165" t="s">
        <v>72</v>
      </c>
      <c r="S165">
        <v>3</v>
      </c>
      <c r="T165">
        <v>33</v>
      </c>
      <c r="U165">
        <v>3</v>
      </c>
      <c r="V165">
        <v>6</v>
      </c>
      <c r="W165" t="s">
        <v>35</v>
      </c>
      <c r="X165" t="s">
        <v>36</v>
      </c>
      <c r="Y165">
        <v>641680</v>
      </c>
      <c r="Z165">
        <v>0.18</v>
      </c>
    </row>
    <row r="166" spans="1:26" x14ac:dyDescent="0.25">
      <c r="A166" t="s">
        <v>393</v>
      </c>
      <c r="B166" s="1">
        <v>45268</v>
      </c>
      <c r="C166" t="s">
        <v>394</v>
      </c>
      <c r="D166" t="s">
        <v>63</v>
      </c>
      <c r="E166" t="s">
        <v>58</v>
      </c>
      <c r="F166" t="s">
        <v>52</v>
      </c>
      <c r="G166" t="s">
        <v>53</v>
      </c>
      <c r="H166">
        <v>1</v>
      </c>
      <c r="I166">
        <v>2378</v>
      </c>
      <c r="J166">
        <v>13</v>
      </c>
      <c r="K166">
        <v>2068.86</v>
      </c>
      <c r="L166">
        <v>237.64</v>
      </c>
      <c r="M166" t="s">
        <v>43</v>
      </c>
      <c r="N166" t="s">
        <v>66</v>
      </c>
      <c r="O166">
        <v>3</v>
      </c>
      <c r="P166">
        <v>2023</v>
      </c>
      <c r="Q166">
        <v>12</v>
      </c>
      <c r="R166" t="s">
        <v>54</v>
      </c>
      <c r="S166">
        <v>4</v>
      </c>
      <c r="T166">
        <v>49</v>
      </c>
      <c r="U166">
        <v>2</v>
      </c>
      <c r="V166">
        <v>5</v>
      </c>
      <c r="W166" t="s">
        <v>46</v>
      </c>
      <c r="X166" t="s">
        <v>47</v>
      </c>
      <c r="Y166">
        <v>30914</v>
      </c>
      <c r="Z166">
        <v>0.11</v>
      </c>
    </row>
    <row r="167" spans="1:26" x14ac:dyDescent="0.25">
      <c r="A167" t="s">
        <v>395</v>
      </c>
      <c r="B167" s="1">
        <v>44960</v>
      </c>
      <c r="C167" t="s">
        <v>396</v>
      </c>
      <c r="D167" t="s">
        <v>39</v>
      </c>
      <c r="E167" t="s">
        <v>51</v>
      </c>
      <c r="F167" t="s">
        <v>41</v>
      </c>
      <c r="G167" t="s">
        <v>116</v>
      </c>
      <c r="H167">
        <v>3</v>
      </c>
      <c r="I167">
        <v>1434</v>
      </c>
      <c r="J167">
        <v>20</v>
      </c>
      <c r="K167">
        <v>3441.6</v>
      </c>
      <c r="L167">
        <v>673.83</v>
      </c>
      <c r="M167" t="s">
        <v>65</v>
      </c>
      <c r="N167" t="s">
        <v>66</v>
      </c>
      <c r="O167">
        <v>7</v>
      </c>
      <c r="P167">
        <v>2023</v>
      </c>
      <c r="Q167">
        <v>2</v>
      </c>
      <c r="R167" t="s">
        <v>67</v>
      </c>
      <c r="S167">
        <v>1</v>
      </c>
      <c r="T167">
        <v>5</v>
      </c>
      <c r="U167">
        <v>1</v>
      </c>
      <c r="V167">
        <v>5</v>
      </c>
      <c r="W167" t="s">
        <v>46</v>
      </c>
      <c r="X167" t="s">
        <v>47</v>
      </c>
      <c r="Y167">
        <v>86040</v>
      </c>
      <c r="Z167">
        <v>0.2</v>
      </c>
    </row>
    <row r="168" spans="1:26" x14ac:dyDescent="0.25">
      <c r="A168" t="s">
        <v>397</v>
      </c>
      <c r="B168" s="1">
        <v>45052</v>
      </c>
      <c r="C168" t="s">
        <v>398</v>
      </c>
      <c r="D168" t="s">
        <v>39</v>
      </c>
      <c r="E168" t="s">
        <v>51</v>
      </c>
      <c r="F168" t="s">
        <v>41</v>
      </c>
      <c r="G168" t="s">
        <v>42</v>
      </c>
      <c r="H168">
        <v>10</v>
      </c>
      <c r="I168">
        <v>202</v>
      </c>
      <c r="J168">
        <v>28</v>
      </c>
      <c r="K168">
        <v>1454.4</v>
      </c>
      <c r="L168">
        <v>286.43</v>
      </c>
      <c r="M168" t="s">
        <v>43</v>
      </c>
      <c r="N168" t="s">
        <v>33</v>
      </c>
      <c r="O168">
        <v>1</v>
      </c>
      <c r="P168">
        <v>2023</v>
      </c>
      <c r="Q168">
        <v>5</v>
      </c>
      <c r="R168" t="s">
        <v>238</v>
      </c>
      <c r="S168">
        <v>2</v>
      </c>
      <c r="T168">
        <v>18</v>
      </c>
      <c r="U168">
        <v>1</v>
      </c>
      <c r="V168">
        <v>6</v>
      </c>
      <c r="W168" t="s">
        <v>35</v>
      </c>
      <c r="X168" t="s">
        <v>36</v>
      </c>
      <c r="Y168">
        <v>56560</v>
      </c>
      <c r="Z168">
        <v>0.2</v>
      </c>
    </row>
    <row r="169" spans="1:26" x14ac:dyDescent="0.25">
      <c r="A169" t="s">
        <v>399</v>
      </c>
      <c r="B169" s="1">
        <v>45092</v>
      </c>
      <c r="C169" t="s">
        <v>400</v>
      </c>
      <c r="D169" t="s">
        <v>39</v>
      </c>
      <c r="E169" t="s">
        <v>58</v>
      </c>
      <c r="F169" t="s">
        <v>30</v>
      </c>
      <c r="G169" t="s">
        <v>86</v>
      </c>
      <c r="H169">
        <v>6</v>
      </c>
      <c r="I169">
        <v>4249</v>
      </c>
      <c r="J169">
        <v>3</v>
      </c>
      <c r="K169">
        <v>24729.18</v>
      </c>
      <c r="L169">
        <v>2618.5300000000002</v>
      </c>
      <c r="M169" t="s">
        <v>65</v>
      </c>
      <c r="N169" t="s">
        <v>66</v>
      </c>
      <c r="O169">
        <v>2</v>
      </c>
      <c r="P169">
        <v>2023</v>
      </c>
      <c r="Q169">
        <v>6</v>
      </c>
      <c r="R169" t="s">
        <v>95</v>
      </c>
      <c r="S169">
        <v>2</v>
      </c>
      <c r="T169">
        <v>24</v>
      </c>
      <c r="U169">
        <v>3</v>
      </c>
      <c r="V169">
        <v>4</v>
      </c>
      <c r="W169" t="s">
        <v>73</v>
      </c>
      <c r="X169" t="s">
        <v>47</v>
      </c>
      <c r="Y169">
        <v>76482</v>
      </c>
      <c r="Z169">
        <v>0.11</v>
      </c>
    </row>
    <row r="170" spans="1:26" x14ac:dyDescent="0.25">
      <c r="A170" t="s">
        <v>401</v>
      </c>
      <c r="B170" s="1">
        <v>45254</v>
      </c>
      <c r="C170" t="s">
        <v>402</v>
      </c>
      <c r="D170" t="s">
        <v>28</v>
      </c>
      <c r="E170" t="s">
        <v>40</v>
      </c>
      <c r="F170" t="s">
        <v>41</v>
      </c>
      <c r="G170" t="s">
        <v>42</v>
      </c>
      <c r="H170">
        <v>5</v>
      </c>
      <c r="I170">
        <v>4966</v>
      </c>
      <c r="J170">
        <v>20</v>
      </c>
      <c r="K170">
        <v>19864</v>
      </c>
      <c r="L170">
        <v>1647.37</v>
      </c>
      <c r="M170" t="s">
        <v>32</v>
      </c>
      <c r="N170" t="s">
        <v>66</v>
      </c>
      <c r="O170">
        <v>2</v>
      </c>
      <c r="P170">
        <v>2023</v>
      </c>
      <c r="Q170">
        <v>11</v>
      </c>
      <c r="R170" t="s">
        <v>92</v>
      </c>
      <c r="S170">
        <v>4</v>
      </c>
      <c r="T170">
        <v>47</v>
      </c>
      <c r="U170">
        <v>4</v>
      </c>
      <c r="V170">
        <v>5</v>
      </c>
      <c r="W170" t="s">
        <v>46</v>
      </c>
      <c r="X170" t="s">
        <v>47</v>
      </c>
      <c r="Y170">
        <v>496600</v>
      </c>
      <c r="Z170">
        <v>0.08</v>
      </c>
    </row>
    <row r="171" spans="1:26" x14ac:dyDescent="0.25">
      <c r="A171" t="s">
        <v>403</v>
      </c>
      <c r="B171" s="1">
        <v>45211</v>
      </c>
      <c r="C171" t="s">
        <v>404</v>
      </c>
      <c r="D171" t="s">
        <v>28</v>
      </c>
      <c r="E171" t="s">
        <v>58</v>
      </c>
      <c r="F171" t="s">
        <v>41</v>
      </c>
      <c r="G171" t="s">
        <v>42</v>
      </c>
      <c r="H171">
        <v>7</v>
      </c>
      <c r="I171">
        <v>680</v>
      </c>
      <c r="J171">
        <v>9</v>
      </c>
      <c r="K171">
        <v>4331.6000000000004</v>
      </c>
      <c r="L171">
        <v>707.41</v>
      </c>
      <c r="M171" t="s">
        <v>32</v>
      </c>
      <c r="N171" t="s">
        <v>33</v>
      </c>
      <c r="O171">
        <v>6</v>
      </c>
      <c r="P171">
        <v>2023</v>
      </c>
      <c r="Q171">
        <v>10</v>
      </c>
      <c r="R171" t="s">
        <v>45</v>
      </c>
      <c r="S171">
        <v>4</v>
      </c>
      <c r="T171">
        <v>41</v>
      </c>
      <c r="U171">
        <v>2</v>
      </c>
      <c r="V171">
        <v>4</v>
      </c>
      <c r="W171" t="s">
        <v>73</v>
      </c>
      <c r="X171" t="s">
        <v>47</v>
      </c>
      <c r="Y171">
        <v>42840</v>
      </c>
      <c r="Z171">
        <v>0.16</v>
      </c>
    </row>
    <row r="172" spans="1:26" x14ac:dyDescent="0.25">
      <c r="A172" t="s">
        <v>405</v>
      </c>
      <c r="B172" s="1">
        <v>45010</v>
      </c>
      <c r="C172" t="s">
        <v>406</v>
      </c>
      <c r="D172" t="s">
        <v>39</v>
      </c>
      <c r="E172" t="s">
        <v>40</v>
      </c>
      <c r="F172" t="s">
        <v>41</v>
      </c>
      <c r="G172" t="s">
        <v>42</v>
      </c>
      <c r="H172">
        <v>7</v>
      </c>
      <c r="I172">
        <v>1085</v>
      </c>
      <c r="J172">
        <v>9</v>
      </c>
      <c r="K172">
        <v>6911.45</v>
      </c>
      <c r="L172">
        <v>567.48</v>
      </c>
      <c r="M172" t="s">
        <v>32</v>
      </c>
      <c r="N172" t="s">
        <v>33</v>
      </c>
      <c r="O172">
        <v>5</v>
      </c>
      <c r="P172">
        <v>2023</v>
      </c>
      <c r="Q172">
        <v>3</v>
      </c>
      <c r="R172" t="s">
        <v>105</v>
      </c>
      <c r="S172">
        <v>1</v>
      </c>
      <c r="T172">
        <v>12</v>
      </c>
      <c r="U172">
        <v>4</v>
      </c>
      <c r="V172">
        <v>6</v>
      </c>
      <c r="W172" t="s">
        <v>35</v>
      </c>
      <c r="X172" t="s">
        <v>36</v>
      </c>
      <c r="Y172">
        <v>68355</v>
      </c>
      <c r="Z172">
        <v>0.08</v>
      </c>
    </row>
    <row r="173" spans="1:26" x14ac:dyDescent="0.25">
      <c r="A173" t="s">
        <v>407</v>
      </c>
      <c r="B173" s="1">
        <v>44998</v>
      </c>
      <c r="C173" t="s">
        <v>205</v>
      </c>
      <c r="D173" t="s">
        <v>39</v>
      </c>
      <c r="E173" t="s">
        <v>58</v>
      </c>
      <c r="F173" t="s">
        <v>41</v>
      </c>
      <c r="G173" t="s">
        <v>116</v>
      </c>
      <c r="H173">
        <v>1</v>
      </c>
      <c r="I173">
        <v>1511</v>
      </c>
      <c r="J173">
        <v>30</v>
      </c>
      <c r="K173">
        <v>1057.7</v>
      </c>
      <c r="L173">
        <v>180.8</v>
      </c>
      <c r="M173" t="s">
        <v>43</v>
      </c>
      <c r="N173" t="s">
        <v>66</v>
      </c>
      <c r="O173">
        <v>5</v>
      </c>
      <c r="P173">
        <v>2023</v>
      </c>
      <c r="Q173">
        <v>3</v>
      </c>
      <c r="R173" t="s">
        <v>105</v>
      </c>
      <c r="S173">
        <v>1</v>
      </c>
      <c r="T173">
        <v>11</v>
      </c>
      <c r="U173">
        <v>3</v>
      </c>
      <c r="V173">
        <v>1</v>
      </c>
      <c r="W173" t="s">
        <v>60</v>
      </c>
      <c r="X173" t="s">
        <v>47</v>
      </c>
      <c r="Y173">
        <v>45330</v>
      </c>
      <c r="Z173">
        <v>0.17</v>
      </c>
    </row>
    <row r="174" spans="1:26" x14ac:dyDescent="0.25">
      <c r="A174" t="s">
        <v>408</v>
      </c>
      <c r="B174" s="1">
        <v>44949</v>
      </c>
      <c r="C174" t="s">
        <v>409</v>
      </c>
      <c r="D174" t="s">
        <v>28</v>
      </c>
      <c r="E174" t="s">
        <v>40</v>
      </c>
      <c r="F174" t="s">
        <v>52</v>
      </c>
      <c r="G174" t="s">
        <v>79</v>
      </c>
      <c r="H174">
        <v>3</v>
      </c>
      <c r="I174">
        <v>4213</v>
      </c>
      <c r="J174">
        <v>4</v>
      </c>
      <c r="K174">
        <v>12133.44</v>
      </c>
      <c r="L174">
        <v>1363.77</v>
      </c>
      <c r="M174" t="s">
        <v>32</v>
      </c>
      <c r="N174" t="s">
        <v>33</v>
      </c>
      <c r="O174">
        <v>1</v>
      </c>
      <c r="P174">
        <v>2023</v>
      </c>
      <c r="Q174">
        <v>1</v>
      </c>
      <c r="R174" t="s">
        <v>34</v>
      </c>
      <c r="S174">
        <v>1</v>
      </c>
      <c r="T174">
        <v>4</v>
      </c>
      <c r="U174">
        <v>4</v>
      </c>
      <c r="V174">
        <v>1</v>
      </c>
      <c r="W174" t="s">
        <v>60</v>
      </c>
      <c r="X174" t="s">
        <v>47</v>
      </c>
      <c r="Y174">
        <v>50556</v>
      </c>
      <c r="Z174">
        <v>0.11</v>
      </c>
    </row>
    <row r="175" spans="1:26" x14ac:dyDescent="0.25">
      <c r="A175" t="s">
        <v>410</v>
      </c>
      <c r="B175" s="1">
        <v>45114</v>
      </c>
      <c r="C175" t="s">
        <v>411</v>
      </c>
      <c r="D175" t="s">
        <v>50</v>
      </c>
      <c r="E175" t="s">
        <v>58</v>
      </c>
      <c r="F175" t="s">
        <v>52</v>
      </c>
      <c r="G175" t="s">
        <v>53</v>
      </c>
      <c r="H175">
        <v>9</v>
      </c>
      <c r="I175">
        <v>1226</v>
      </c>
      <c r="J175">
        <v>13</v>
      </c>
      <c r="K175">
        <v>9599.58</v>
      </c>
      <c r="L175">
        <v>1186.17</v>
      </c>
      <c r="M175" t="s">
        <v>65</v>
      </c>
      <c r="N175" t="s">
        <v>66</v>
      </c>
      <c r="O175">
        <v>4</v>
      </c>
      <c r="P175">
        <v>2023</v>
      </c>
      <c r="Q175">
        <v>7</v>
      </c>
      <c r="R175" t="s">
        <v>125</v>
      </c>
      <c r="S175">
        <v>3</v>
      </c>
      <c r="T175">
        <v>27</v>
      </c>
      <c r="U175">
        <v>2</v>
      </c>
      <c r="V175">
        <v>5</v>
      </c>
      <c r="W175" t="s">
        <v>46</v>
      </c>
      <c r="X175" t="s">
        <v>47</v>
      </c>
      <c r="Y175">
        <v>143442</v>
      </c>
      <c r="Z175">
        <v>0.12</v>
      </c>
    </row>
    <row r="176" spans="1:26" x14ac:dyDescent="0.25">
      <c r="A176" t="s">
        <v>412</v>
      </c>
      <c r="B176" s="1">
        <v>45143</v>
      </c>
      <c r="C176" t="s">
        <v>413</v>
      </c>
      <c r="D176" t="s">
        <v>50</v>
      </c>
      <c r="E176" t="s">
        <v>40</v>
      </c>
      <c r="F176" t="s">
        <v>30</v>
      </c>
      <c r="G176" t="s">
        <v>86</v>
      </c>
      <c r="H176">
        <v>1</v>
      </c>
      <c r="I176">
        <v>3994</v>
      </c>
      <c r="J176">
        <v>20</v>
      </c>
      <c r="K176">
        <v>3195.2</v>
      </c>
      <c r="L176">
        <v>379.08</v>
      </c>
      <c r="M176" t="s">
        <v>32</v>
      </c>
      <c r="N176" t="s">
        <v>44</v>
      </c>
      <c r="O176">
        <v>1</v>
      </c>
      <c r="P176">
        <v>2023</v>
      </c>
      <c r="Q176">
        <v>8</v>
      </c>
      <c r="R176" t="s">
        <v>72</v>
      </c>
      <c r="S176">
        <v>3</v>
      </c>
      <c r="T176">
        <v>31</v>
      </c>
      <c r="U176">
        <v>1</v>
      </c>
      <c r="V176">
        <v>6</v>
      </c>
      <c r="W176" t="s">
        <v>35</v>
      </c>
      <c r="X176" t="s">
        <v>36</v>
      </c>
      <c r="Y176">
        <v>79880</v>
      </c>
      <c r="Z176">
        <v>0.12</v>
      </c>
    </row>
    <row r="177" spans="1:26" x14ac:dyDescent="0.25">
      <c r="A177" t="s">
        <v>414</v>
      </c>
      <c r="B177" s="1">
        <v>45094</v>
      </c>
      <c r="C177" t="s">
        <v>415</v>
      </c>
      <c r="D177" t="s">
        <v>28</v>
      </c>
      <c r="E177" t="s">
        <v>51</v>
      </c>
      <c r="F177" t="s">
        <v>30</v>
      </c>
      <c r="G177" t="s">
        <v>64</v>
      </c>
      <c r="H177">
        <v>1</v>
      </c>
      <c r="I177">
        <v>4116</v>
      </c>
      <c r="J177">
        <v>8</v>
      </c>
      <c r="K177">
        <v>3786.72</v>
      </c>
      <c r="L177">
        <v>651.61</v>
      </c>
      <c r="M177" t="s">
        <v>32</v>
      </c>
      <c r="N177" t="s">
        <v>66</v>
      </c>
      <c r="O177">
        <v>3</v>
      </c>
      <c r="P177">
        <v>2023</v>
      </c>
      <c r="Q177">
        <v>6</v>
      </c>
      <c r="R177" t="s">
        <v>95</v>
      </c>
      <c r="S177">
        <v>2</v>
      </c>
      <c r="T177">
        <v>24</v>
      </c>
      <c r="U177">
        <v>3</v>
      </c>
      <c r="V177">
        <v>6</v>
      </c>
      <c r="W177" t="s">
        <v>35</v>
      </c>
      <c r="X177" t="s">
        <v>36</v>
      </c>
      <c r="Y177">
        <v>32928</v>
      </c>
      <c r="Z177">
        <v>0.17</v>
      </c>
    </row>
    <row r="178" spans="1:26" x14ac:dyDescent="0.25">
      <c r="A178" t="s">
        <v>416</v>
      </c>
      <c r="B178" s="1">
        <v>45021</v>
      </c>
      <c r="C178" t="s">
        <v>417</v>
      </c>
      <c r="D178" t="s">
        <v>28</v>
      </c>
      <c r="E178" t="s">
        <v>58</v>
      </c>
      <c r="F178" t="s">
        <v>41</v>
      </c>
      <c r="G178" t="s">
        <v>59</v>
      </c>
      <c r="H178">
        <v>10</v>
      </c>
      <c r="I178">
        <v>2471</v>
      </c>
      <c r="J178">
        <v>6</v>
      </c>
      <c r="K178">
        <v>23227.4</v>
      </c>
      <c r="L178">
        <v>3521.61</v>
      </c>
      <c r="M178" t="s">
        <v>65</v>
      </c>
      <c r="N178" t="s">
        <v>44</v>
      </c>
      <c r="O178">
        <v>5</v>
      </c>
      <c r="P178">
        <v>2023</v>
      </c>
      <c r="Q178">
        <v>4</v>
      </c>
      <c r="R178" t="s">
        <v>100</v>
      </c>
      <c r="S178">
        <v>2</v>
      </c>
      <c r="T178">
        <v>14</v>
      </c>
      <c r="U178">
        <v>2</v>
      </c>
      <c r="V178">
        <v>3</v>
      </c>
      <c r="W178" t="s">
        <v>83</v>
      </c>
      <c r="X178" t="s">
        <v>47</v>
      </c>
      <c r="Y178">
        <v>148260</v>
      </c>
      <c r="Z178">
        <v>0.15</v>
      </c>
    </row>
    <row r="179" spans="1:26" x14ac:dyDescent="0.25">
      <c r="A179" t="s">
        <v>418</v>
      </c>
      <c r="B179" s="1">
        <v>44942</v>
      </c>
      <c r="C179" t="s">
        <v>419</v>
      </c>
      <c r="D179" t="s">
        <v>28</v>
      </c>
      <c r="E179" t="s">
        <v>51</v>
      </c>
      <c r="F179" t="s">
        <v>52</v>
      </c>
      <c r="G179" t="s">
        <v>79</v>
      </c>
      <c r="H179">
        <v>9</v>
      </c>
      <c r="I179">
        <v>1988</v>
      </c>
      <c r="J179">
        <v>12</v>
      </c>
      <c r="K179">
        <v>15744.96</v>
      </c>
      <c r="L179">
        <v>3117.85</v>
      </c>
      <c r="M179" t="s">
        <v>65</v>
      </c>
      <c r="N179" t="s">
        <v>33</v>
      </c>
      <c r="O179">
        <v>7</v>
      </c>
      <c r="P179">
        <v>2023</v>
      </c>
      <c r="Q179">
        <v>1</v>
      </c>
      <c r="R179" t="s">
        <v>34</v>
      </c>
      <c r="S179">
        <v>1</v>
      </c>
      <c r="T179">
        <v>3</v>
      </c>
      <c r="U179">
        <v>3</v>
      </c>
      <c r="V179">
        <v>1</v>
      </c>
      <c r="W179" t="s">
        <v>60</v>
      </c>
      <c r="X179" t="s">
        <v>47</v>
      </c>
      <c r="Y179">
        <v>214704</v>
      </c>
      <c r="Z179">
        <v>0.2</v>
      </c>
    </row>
    <row r="180" spans="1:26" x14ac:dyDescent="0.25">
      <c r="A180" t="s">
        <v>420</v>
      </c>
      <c r="B180" s="1">
        <v>45019</v>
      </c>
      <c r="C180" t="s">
        <v>421</v>
      </c>
      <c r="D180" t="s">
        <v>39</v>
      </c>
      <c r="E180" t="s">
        <v>29</v>
      </c>
      <c r="F180" t="s">
        <v>30</v>
      </c>
      <c r="G180" t="s">
        <v>86</v>
      </c>
      <c r="H180">
        <v>10</v>
      </c>
      <c r="I180">
        <v>2103</v>
      </c>
      <c r="J180">
        <v>12</v>
      </c>
      <c r="K180">
        <v>18506.400000000001</v>
      </c>
      <c r="L180">
        <v>1587.43</v>
      </c>
      <c r="M180" t="s">
        <v>43</v>
      </c>
      <c r="N180" t="s">
        <v>33</v>
      </c>
      <c r="O180">
        <v>1</v>
      </c>
      <c r="P180">
        <v>2023</v>
      </c>
      <c r="Q180">
        <v>4</v>
      </c>
      <c r="R180" t="s">
        <v>100</v>
      </c>
      <c r="S180">
        <v>2</v>
      </c>
      <c r="T180">
        <v>14</v>
      </c>
      <c r="U180">
        <v>2</v>
      </c>
      <c r="V180">
        <v>1</v>
      </c>
      <c r="W180" t="s">
        <v>60</v>
      </c>
      <c r="X180" t="s">
        <v>47</v>
      </c>
      <c r="Y180">
        <v>252360</v>
      </c>
      <c r="Z180">
        <v>0.09</v>
      </c>
    </row>
    <row r="181" spans="1:26" x14ac:dyDescent="0.25">
      <c r="A181" t="s">
        <v>422</v>
      </c>
      <c r="B181" s="1">
        <v>45234</v>
      </c>
      <c r="C181" t="s">
        <v>423</v>
      </c>
      <c r="D181" t="s">
        <v>50</v>
      </c>
      <c r="E181" t="s">
        <v>58</v>
      </c>
      <c r="F181" t="s">
        <v>30</v>
      </c>
      <c r="G181" t="s">
        <v>86</v>
      </c>
      <c r="H181">
        <v>4</v>
      </c>
      <c r="I181">
        <v>2080</v>
      </c>
      <c r="J181">
        <v>0</v>
      </c>
      <c r="K181">
        <v>8320</v>
      </c>
      <c r="L181">
        <v>439.19</v>
      </c>
      <c r="M181" t="s">
        <v>32</v>
      </c>
      <c r="N181" t="s">
        <v>66</v>
      </c>
      <c r="O181">
        <v>7</v>
      </c>
      <c r="P181">
        <v>2023</v>
      </c>
      <c r="Q181">
        <v>11</v>
      </c>
      <c r="R181" t="s">
        <v>92</v>
      </c>
      <c r="S181">
        <v>4</v>
      </c>
      <c r="T181">
        <v>44</v>
      </c>
      <c r="U181">
        <v>1</v>
      </c>
      <c r="V181">
        <v>6</v>
      </c>
      <c r="W181" t="s">
        <v>35</v>
      </c>
      <c r="X181" t="s">
        <v>36</v>
      </c>
      <c r="Y181">
        <v>0</v>
      </c>
      <c r="Z181">
        <v>0.05</v>
      </c>
    </row>
    <row r="182" spans="1:26" x14ac:dyDescent="0.25">
      <c r="A182" t="s">
        <v>424</v>
      </c>
      <c r="B182" s="1">
        <v>45084</v>
      </c>
      <c r="C182" t="s">
        <v>425</v>
      </c>
      <c r="D182" t="s">
        <v>63</v>
      </c>
      <c r="E182" t="s">
        <v>29</v>
      </c>
      <c r="F182" t="s">
        <v>30</v>
      </c>
      <c r="G182" t="s">
        <v>86</v>
      </c>
      <c r="H182">
        <v>6</v>
      </c>
      <c r="I182">
        <v>510</v>
      </c>
      <c r="J182">
        <v>3</v>
      </c>
      <c r="K182">
        <v>2968.2</v>
      </c>
      <c r="L182">
        <v>568.48</v>
      </c>
      <c r="M182" t="s">
        <v>32</v>
      </c>
      <c r="N182" t="s">
        <v>44</v>
      </c>
      <c r="O182">
        <v>7</v>
      </c>
      <c r="P182">
        <v>2023</v>
      </c>
      <c r="Q182">
        <v>6</v>
      </c>
      <c r="R182" t="s">
        <v>95</v>
      </c>
      <c r="S182">
        <v>2</v>
      </c>
      <c r="T182">
        <v>23</v>
      </c>
      <c r="U182">
        <v>2</v>
      </c>
      <c r="V182">
        <v>3</v>
      </c>
      <c r="W182" t="s">
        <v>83</v>
      </c>
      <c r="X182" t="s">
        <v>47</v>
      </c>
      <c r="Y182">
        <v>9180</v>
      </c>
      <c r="Z182">
        <v>0.19</v>
      </c>
    </row>
    <row r="183" spans="1:26" x14ac:dyDescent="0.25">
      <c r="A183" t="s">
        <v>426</v>
      </c>
      <c r="B183" s="1">
        <v>45072</v>
      </c>
      <c r="C183" t="s">
        <v>427</v>
      </c>
      <c r="D183" t="s">
        <v>39</v>
      </c>
      <c r="E183" t="s">
        <v>58</v>
      </c>
      <c r="F183" t="s">
        <v>41</v>
      </c>
      <c r="G183" t="s">
        <v>59</v>
      </c>
      <c r="H183">
        <v>4</v>
      </c>
      <c r="I183">
        <v>935</v>
      </c>
      <c r="J183">
        <v>9</v>
      </c>
      <c r="K183">
        <v>3403.4</v>
      </c>
      <c r="L183">
        <v>244.21</v>
      </c>
      <c r="M183" t="s">
        <v>65</v>
      </c>
      <c r="N183" t="s">
        <v>66</v>
      </c>
      <c r="O183">
        <v>3</v>
      </c>
      <c r="P183">
        <v>2023</v>
      </c>
      <c r="Q183">
        <v>5</v>
      </c>
      <c r="R183" t="s">
        <v>238</v>
      </c>
      <c r="S183">
        <v>2</v>
      </c>
      <c r="T183">
        <v>21</v>
      </c>
      <c r="U183">
        <v>4</v>
      </c>
      <c r="V183">
        <v>5</v>
      </c>
      <c r="W183" t="s">
        <v>46</v>
      </c>
      <c r="X183" t="s">
        <v>47</v>
      </c>
      <c r="Y183">
        <v>33660</v>
      </c>
      <c r="Z183">
        <v>7.0000000000000007E-2</v>
      </c>
    </row>
    <row r="184" spans="1:26" x14ac:dyDescent="0.25">
      <c r="A184" t="s">
        <v>428</v>
      </c>
      <c r="B184" s="1">
        <v>45154</v>
      </c>
      <c r="C184" t="s">
        <v>429</v>
      </c>
      <c r="D184" t="s">
        <v>63</v>
      </c>
      <c r="E184" t="s">
        <v>29</v>
      </c>
      <c r="F184" t="s">
        <v>52</v>
      </c>
      <c r="G184" t="s">
        <v>79</v>
      </c>
      <c r="H184">
        <v>4</v>
      </c>
      <c r="I184">
        <v>4651</v>
      </c>
      <c r="J184">
        <v>12</v>
      </c>
      <c r="K184">
        <v>16371.52</v>
      </c>
      <c r="L184">
        <v>2116.0500000000002</v>
      </c>
      <c r="M184" t="s">
        <v>43</v>
      </c>
      <c r="N184" t="s">
        <v>33</v>
      </c>
      <c r="O184">
        <v>2</v>
      </c>
      <c r="P184">
        <v>2023</v>
      </c>
      <c r="Q184">
        <v>8</v>
      </c>
      <c r="R184" t="s">
        <v>72</v>
      </c>
      <c r="S184">
        <v>3</v>
      </c>
      <c r="T184">
        <v>33</v>
      </c>
      <c r="U184">
        <v>3</v>
      </c>
      <c r="V184">
        <v>3</v>
      </c>
      <c r="W184" t="s">
        <v>83</v>
      </c>
      <c r="X184" t="s">
        <v>47</v>
      </c>
      <c r="Y184">
        <v>223248</v>
      </c>
      <c r="Z184">
        <v>0.13</v>
      </c>
    </row>
    <row r="185" spans="1:26" x14ac:dyDescent="0.25">
      <c r="A185" t="s">
        <v>430</v>
      </c>
      <c r="B185" s="1">
        <v>45159</v>
      </c>
      <c r="C185" t="s">
        <v>431</v>
      </c>
      <c r="D185" t="s">
        <v>28</v>
      </c>
      <c r="E185" t="s">
        <v>51</v>
      </c>
      <c r="F185" t="s">
        <v>41</v>
      </c>
      <c r="G185" t="s">
        <v>116</v>
      </c>
      <c r="H185">
        <v>1</v>
      </c>
      <c r="I185">
        <v>4393</v>
      </c>
      <c r="J185">
        <v>4</v>
      </c>
      <c r="K185">
        <v>4217.28</v>
      </c>
      <c r="L185">
        <v>683.4</v>
      </c>
      <c r="M185" t="s">
        <v>32</v>
      </c>
      <c r="N185" t="s">
        <v>66</v>
      </c>
      <c r="O185">
        <v>4</v>
      </c>
      <c r="P185">
        <v>2023</v>
      </c>
      <c r="Q185">
        <v>8</v>
      </c>
      <c r="R185" t="s">
        <v>72</v>
      </c>
      <c r="S185">
        <v>3</v>
      </c>
      <c r="T185">
        <v>34</v>
      </c>
      <c r="U185">
        <v>4</v>
      </c>
      <c r="V185">
        <v>1</v>
      </c>
      <c r="W185" t="s">
        <v>60</v>
      </c>
      <c r="X185" t="s">
        <v>47</v>
      </c>
      <c r="Y185">
        <v>17572</v>
      </c>
      <c r="Z185">
        <v>0.16</v>
      </c>
    </row>
    <row r="186" spans="1:26" x14ac:dyDescent="0.25">
      <c r="A186" t="s">
        <v>432</v>
      </c>
      <c r="B186" s="1">
        <v>45139</v>
      </c>
      <c r="C186" t="s">
        <v>433</v>
      </c>
      <c r="D186" t="s">
        <v>63</v>
      </c>
      <c r="E186" t="s">
        <v>29</v>
      </c>
      <c r="F186" t="s">
        <v>41</v>
      </c>
      <c r="G186" t="s">
        <v>42</v>
      </c>
      <c r="H186">
        <v>8</v>
      </c>
      <c r="I186">
        <v>4685</v>
      </c>
      <c r="J186">
        <v>7</v>
      </c>
      <c r="K186">
        <v>34856.400000000001</v>
      </c>
      <c r="L186">
        <v>5882.21</v>
      </c>
      <c r="M186" t="s">
        <v>43</v>
      </c>
      <c r="N186" t="s">
        <v>44</v>
      </c>
      <c r="O186">
        <v>2</v>
      </c>
      <c r="P186">
        <v>2023</v>
      </c>
      <c r="Q186">
        <v>8</v>
      </c>
      <c r="R186" t="s">
        <v>72</v>
      </c>
      <c r="S186">
        <v>3</v>
      </c>
      <c r="T186">
        <v>31</v>
      </c>
      <c r="U186">
        <v>1</v>
      </c>
      <c r="V186">
        <v>2</v>
      </c>
      <c r="W186" t="s">
        <v>76</v>
      </c>
      <c r="X186" t="s">
        <v>47</v>
      </c>
      <c r="Y186">
        <v>262360</v>
      </c>
      <c r="Z186">
        <v>0.17</v>
      </c>
    </row>
    <row r="187" spans="1:26" x14ac:dyDescent="0.25">
      <c r="A187" t="s">
        <v>434</v>
      </c>
      <c r="B187" s="1">
        <v>44973</v>
      </c>
      <c r="C187" t="s">
        <v>435</v>
      </c>
      <c r="D187" t="s">
        <v>28</v>
      </c>
      <c r="E187" t="s">
        <v>29</v>
      </c>
      <c r="F187" t="s">
        <v>41</v>
      </c>
      <c r="G187" t="s">
        <v>42</v>
      </c>
      <c r="H187">
        <v>7</v>
      </c>
      <c r="I187">
        <v>4151</v>
      </c>
      <c r="J187">
        <v>8</v>
      </c>
      <c r="K187">
        <v>26732.44</v>
      </c>
      <c r="L187">
        <v>5265.34</v>
      </c>
      <c r="M187" t="s">
        <v>65</v>
      </c>
      <c r="N187" t="s">
        <v>33</v>
      </c>
      <c r="O187">
        <v>6</v>
      </c>
      <c r="P187">
        <v>2023</v>
      </c>
      <c r="Q187">
        <v>2</v>
      </c>
      <c r="R187" t="s">
        <v>67</v>
      </c>
      <c r="S187">
        <v>1</v>
      </c>
      <c r="T187">
        <v>7</v>
      </c>
      <c r="U187">
        <v>3</v>
      </c>
      <c r="V187">
        <v>4</v>
      </c>
      <c r="W187" t="s">
        <v>73</v>
      </c>
      <c r="X187" t="s">
        <v>47</v>
      </c>
      <c r="Y187">
        <v>232456</v>
      </c>
      <c r="Z187">
        <v>0.2</v>
      </c>
    </row>
    <row r="188" spans="1:26" x14ac:dyDescent="0.25">
      <c r="A188" t="s">
        <v>436</v>
      </c>
      <c r="B188" s="1">
        <v>45172</v>
      </c>
      <c r="C188" t="s">
        <v>437</v>
      </c>
      <c r="D188" t="s">
        <v>50</v>
      </c>
      <c r="E188" t="s">
        <v>40</v>
      </c>
      <c r="F188" t="s">
        <v>52</v>
      </c>
      <c r="G188" t="s">
        <v>91</v>
      </c>
      <c r="H188">
        <v>9</v>
      </c>
      <c r="I188">
        <v>4915</v>
      </c>
      <c r="J188">
        <v>28</v>
      </c>
      <c r="K188">
        <v>31849.200000000001</v>
      </c>
      <c r="L188">
        <v>2630.52</v>
      </c>
      <c r="M188" t="s">
        <v>43</v>
      </c>
      <c r="N188" t="s">
        <v>44</v>
      </c>
      <c r="O188">
        <v>5</v>
      </c>
      <c r="P188">
        <v>2023</v>
      </c>
      <c r="Q188">
        <v>9</v>
      </c>
      <c r="R188" t="s">
        <v>80</v>
      </c>
      <c r="S188">
        <v>3</v>
      </c>
      <c r="T188">
        <v>36</v>
      </c>
      <c r="U188">
        <v>2</v>
      </c>
      <c r="V188">
        <v>0</v>
      </c>
      <c r="W188" t="s">
        <v>55</v>
      </c>
      <c r="X188" t="s">
        <v>36</v>
      </c>
      <c r="Y188">
        <v>1238580</v>
      </c>
      <c r="Z188">
        <v>0.08</v>
      </c>
    </row>
    <row r="189" spans="1:26" x14ac:dyDescent="0.25">
      <c r="A189" t="s">
        <v>438</v>
      </c>
      <c r="B189" s="1">
        <v>44933</v>
      </c>
      <c r="C189" t="s">
        <v>439</v>
      </c>
      <c r="D189" t="s">
        <v>50</v>
      </c>
      <c r="E189" t="s">
        <v>40</v>
      </c>
      <c r="F189" t="s">
        <v>30</v>
      </c>
      <c r="G189" t="s">
        <v>31</v>
      </c>
      <c r="H189">
        <v>5</v>
      </c>
      <c r="I189">
        <v>146</v>
      </c>
      <c r="J189">
        <v>14</v>
      </c>
      <c r="K189">
        <v>627.79999999999995</v>
      </c>
      <c r="L189">
        <v>47.66</v>
      </c>
      <c r="M189" t="s">
        <v>65</v>
      </c>
      <c r="N189" t="s">
        <v>44</v>
      </c>
      <c r="O189">
        <v>2</v>
      </c>
      <c r="P189">
        <v>2023</v>
      </c>
      <c r="Q189">
        <v>1</v>
      </c>
      <c r="R189" t="s">
        <v>34</v>
      </c>
      <c r="S189">
        <v>1</v>
      </c>
      <c r="T189">
        <v>1</v>
      </c>
      <c r="U189">
        <v>1</v>
      </c>
      <c r="V189">
        <v>6</v>
      </c>
      <c r="W189" t="s">
        <v>35</v>
      </c>
      <c r="X189" t="s">
        <v>36</v>
      </c>
      <c r="Y189">
        <v>10220</v>
      </c>
      <c r="Z189">
        <v>0.08</v>
      </c>
    </row>
    <row r="190" spans="1:26" x14ac:dyDescent="0.25">
      <c r="A190" t="s">
        <v>440</v>
      </c>
      <c r="B190" s="1">
        <v>44972</v>
      </c>
      <c r="C190" t="s">
        <v>441</v>
      </c>
      <c r="D190" t="s">
        <v>39</v>
      </c>
      <c r="E190" t="s">
        <v>58</v>
      </c>
      <c r="F190" t="s">
        <v>30</v>
      </c>
      <c r="G190" t="s">
        <v>31</v>
      </c>
      <c r="H190">
        <v>6</v>
      </c>
      <c r="I190">
        <v>1158</v>
      </c>
      <c r="J190">
        <v>12</v>
      </c>
      <c r="K190">
        <v>6114.24</v>
      </c>
      <c r="L190">
        <v>704.68</v>
      </c>
      <c r="M190" t="s">
        <v>43</v>
      </c>
      <c r="N190" t="s">
        <v>44</v>
      </c>
      <c r="O190">
        <v>6</v>
      </c>
      <c r="P190">
        <v>2023</v>
      </c>
      <c r="Q190">
        <v>2</v>
      </c>
      <c r="R190" t="s">
        <v>67</v>
      </c>
      <c r="S190">
        <v>1</v>
      </c>
      <c r="T190">
        <v>7</v>
      </c>
      <c r="U190">
        <v>3</v>
      </c>
      <c r="V190">
        <v>3</v>
      </c>
      <c r="W190" t="s">
        <v>83</v>
      </c>
      <c r="X190" t="s">
        <v>47</v>
      </c>
      <c r="Y190">
        <v>83376</v>
      </c>
      <c r="Z190">
        <v>0.12</v>
      </c>
    </row>
    <row r="191" spans="1:26" x14ac:dyDescent="0.25">
      <c r="A191" t="s">
        <v>442</v>
      </c>
      <c r="B191" s="1">
        <v>45051</v>
      </c>
      <c r="C191" t="s">
        <v>443</v>
      </c>
      <c r="D191" t="s">
        <v>28</v>
      </c>
      <c r="E191" t="s">
        <v>40</v>
      </c>
      <c r="F191" t="s">
        <v>52</v>
      </c>
      <c r="G191" t="s">
        <v>79</v>
      </c>
      <c r="H191">
        <v>8</v>
      </c>
      <c r="I191">
        <v>2743</v>
      </c>
      <c r="J191">
        <v>2</v>
      </c>
      <c r="K191">
        <v>21505.119999999999</v>
      </c>
      <c r="L191">
        <v>3727.69</v>
      </c>
      <c r="M191" t="s">
        <v>65</v>
      </c>
      <c r="N191" t="s">
        <v>66</v>
      </c>
      <c r="O191">
        <v>2</v>
      </c>
      <c r="P191">
        <v>2023</v>
      </c>
      <c r="Q191">
        <v>5</v>
      </c>
      <c r="R191" t="s">
        <v>238</v>
      </c>
      <c r="S191">
        <v>2</v>
      </c>
      <c r="T191">
        <v>18</v>
      </c>
      <c r="U191">
        <v>1</v>
      </c>
      <c r="V191">
        <v>5</v>
      </c>
      <c r="W191" t="s">
        <v>46</v>
      </c>
      <c r="X191" t="s">
        <v>47</v>
      </c>
      <c r="Y191">
        <v>43888</v>
      </c>
      <c r="Z191">
        <v>0.17</v>
      </c>
    </row>
    <row r="192" spans="1:26" x14ac:dyDescent="0.25">
      <c r="A192" t="s">
        <v>444</v>
      </c>
      <c r="B192" s="1">
        <v>45000</v>
      </c>
      <c r="C192" t="s">
        <v>445</v>
      </c>
      <c r="D192" t="s">
        <v>63</v>
      </c>
      <c r="E192" t="s">
        <v>51</v>
      </c>
      <c r="F192" t="s">
        <v>41</v>
      </c>
      <c r="G192" t="s">
        <v>42</v>
      </c>
      <c r="H192">
        <v>5</v>
      </c>
      <c r="I192">
        <v>2043</v>
      </c>
      <c r="J192">
        <v>25</v>
      </c>
      <c r="K192">
        <v>7661.25</v>
      </c>
      <c r="L192">
        <v>1000.3</v>
      </c>
      <c r="M192" t="s">
        <v>43</v>
      </c>
      <c r="N192" t="s">
        <v>66</v>
      </c>
      <c r="O192">
        <v>2</v>
      </c>
      <c r="P192">
        <v>2023</v>
      </c>
      <c r="Q192">
        <v>3</v>
      </c>
      <c r="R192" t="s">
        <v>105</v>
      </c>
      <c r="S192">
        <v>1</v>
      </c>
      <c r="T192">
        <v>11</v>
      </c>
      <c r="U192">
        <v>3</v>
      </c>
      <c r="V192">
        <v>3</v>
      </c>
      <c r="W192" t="s">
        <v>83</v>
      </c>
      <c r="X192" t="s">
        <v>47</v>
      </c>
      <c r="Y192">
        <v>255375</v>
      </c>
      <c r="Z192">
        <v>0.13</v>
      </c>
    </row>
    <row r="193" spans="1:26" x14ac:dyDescent="0.25">
      <c r="A193" t="s">
        <v>446</v>
      </c>
      <c r="B193" s="1">
        <v>45231</v>
      </c>
      <c r="C193" t="s">
        <v>447</v>
      </c>
      <c r="D193" t="s">
        <v>28</v>
      </c>
      <c r="E193" t="s">
        <v>58</v>
      </c>
      <c r="F193" t="s">
        <v>41</v>
      </c>
      <c r="G193" t="s">
        <v>42</v>
      </c>
      <c r="H193">
        <v>1</v>
      </c>
      <c r="I193">
        <v>4804</v>
      </c>
      <c r="J193">
        <v>14</v>
      </c>
      <c r="K193">
        <v>4131.4399999999996</v>
      </c>
      <c r="L193">
        <v>821.09</v>
      </c>
      <c r="M193" t="s">
        <v>65</v>
      </c>
      <c r="N193" t="s">
        <v>33</v>
      </c>
      <c r="O193">
        <v>1</v>
      </c>
      <c r="P193">
        <v>2023</v>
      </c>
      <c r="Q193">
        <v>11</v>
      </c>
      <c r="R193" t="s">
        <v>92</v>
      </c>
      <c r="S193">
        <v>4</v>
      </c>
      <c r="T193">
        <v>44</v>
      </c>
      <c r="U193">
        <v>1</v>
      </c>
      <c r="V193">
        <v>3</v>
      </c>
      <c r="W193" t="s">
        <v>83</v>
      </c>
      <c r="X193" t="s">
        <v>47</v>
      </c>
      <c r="Y193">
        <v>67256</v>
      </c>
      <c r="Z193">
        <v>0.2</v>
      </c>
    </row>
    <row r="194" spans="1:26" x14ac:dyDescent="0.25">
      <c r="A194" t="s">
        <v>448</v>
      </c>
      <c r="B194" s="1">
        <v>45089</v>
      </c>
      <c r="C194" t="s">
        <v>449</v>
      </c>
      <c r="D194" t="s">
        <v>50</v>
      </c>
      <c r="E194" t="s">
        <v>58</v>
      </c>
      <c r="F194" t="s">
        <v>52</v>
      </c>
      <c r="G194" t="s">
        <v>79</v>
      </c>
      <c r="H194">
        <v>4</v>
      </c>
      <c r="I194">
        <v>1116</v>
      </c>
      <c r="J194">
        <v>5</v>
      </c>
      <c r="K194">
        <v>4240.8</v>
      </c>
      <c r="L194">
        <v>513.15</v>
      </c>
      <c r="M194" t="s">
        <v>43</v>
      </c>
      <c r="N194" t="s">
        <v>33</v>
      </c>
      <c r="O194">
        <v>5</v>
      </c>
      <c r="P194">
        <v>2023</v>
      </c>
      <c r="Q194">
        <v>6</v>
      </c>
      <c r="R194" t="s">
        <v>95</v>
      </c>
      <c r="S194">
        <v>2</v>
      </c>
      <c r="T194">
        <v>24</v>
      </c>
      <c r="U194">
        <v>3</v>
      </c>
      <c r="V194">
        <v>1</v>
      </c>
      <c r="W194" t="s">
        <v>60</v>
      </c>
      <c r="X194" t="s">
        <v>47</v>
      </c>
      <c r="Y194">
        <v>22320</v>
      </c>
      <c r="Z194">
        <v>0.12</v>
      </c>
    </row>
    <row r="195" spans="1:26" x14ac:dyDescent="0.25">
      <c r="A195" t="s">
        <v>450</v>
      </c>
      <c r="B195" s="1">
        <v>45043</v>
      </c>
      <c r="C195" t="s">
        <v>400</v>
      </c>
      <c r="D195" t="s">
        <v>50</v>
      </c>
      <c r="E195" t="s">
        <v>58</v>
      </c>
      <c r="F195" t="s">
        <v>52</v>
      </c>
      <c r="G195" t="s">
        <v>91</v>
      </c>
      <c r="H195">
        <v>3</v>
      </c>
      <c r="I195">
        <v>213</v>
      </c>
      <c r="J195">
        <v>11</v>
      </c>
      <c r="K195">
        <v>568.71</v>
      </c>
      <c r="L195">
        <v>71.47</v>
      </c>
      <c r="M195" t="s">
        <v>43</v>
      </c>
      <c r="N195" t="s">
        <v>66</v>
      </c>
      <c r="O195">
        <v>5</v>
      </c>
      <c r="P195">
        <v>2023</v>
      </c>
      <c r="Q195">
        <v>4</v>
      </c>
      <c r="R195" t="s">
        <v>100</v>
      </c>
      <c r="S195">
        <v>2</v>
      </c>
      <c r="T195">
        <v>17</v>
      </c>
      <c r="U195">
        <v>5</v>
      </c>
      <c r="V195">
        <v>4</v>
      </c>
      <c r="W195" t="s">
        <v>73</v>
      </c>
      <c r="X195" t="s">
        <v>47</v>
      </c>
      <c r="Y195">
        <v>7029</v>
      </c>
      <c r="Z195">
        <v>0.13</v>
      </c>
    </row>
    <row r="196" spans="1:26" x14ac:dyDescent="0.25">
      <c r="A196" t="s">
        <v>451</v>
      </c>
      <c r="B196" s="1">
        <v>45032</v>
      </c>
      <c r="C196" t="s">
        <v>452</v>
      </c>
      <c r="D196" t="s">
        <v>63</v>
      </c>
      <c r="E196" t="s">
        <v>29</v>
      </c>
      <c r="F196" t="s">
        <v>30</v>
      </c>
      <c r="G196" t="s">
        <v>31</v>
      </c>
      <c r="H196">
        <v>1</v>
      </c>
      <c r="I196">
        <v>544</v>
      </c>
      <c r="J196">
        <v>4</v>
      </c>
      <c r="K196">
        <v>522.24</v>
      </c>
      <c r="L196">
        <v>61.42</v>
      </c>
      <c r="M196" t="s">
        <v>65</v>
      </c>
      <c r="N196" t="s">
        <v>44</v>
      </c>
      <c r="O196">
        <v>3</v>
      </c>
      <c r="P196">
        <v>2023</v>
      </c>
      <c r="Q196">
        <v>4</v>
      </c>
      <c r="R196" t="s">
        <v>100</v>
      </c>
      <c r="S196">
        <v>2</v>
      </c>
      <c r="T196">
        <v>16</v>
      </c>
      <c r="U196">
        <v>4</v>
      </c>
      <c r="V196">
        <v>0</v>
      </c>
      <c r="W196" t="s">
        <v>55</v>
      </c>
      <c r="X196" t="s">
        <v>36</v>
      </c>
      <c r="Y196">
        <v>2176</v>
      </c>
      <c r="Z196">
        <v>0.12</v>
      </c>
    </row>
    <row r="197" spans="1:26" x14ac:dyDescent="0.25">
      <c r="A197" t="s">
        <v>453</v>
      </c>
      <c r="B197" s="1">
        <v>45084</v>
      </c>
      <c r="C197" t="s">
        <v>454</v>
      </c>
      <c r="D197" t="s">
        <v>39</v>
      </c>
      <c r="E197" t="s">
        <v>29</v>
      </c>
      <c r="F197" t="s">
        <v>52</v>
      </c>
      <c r="G197" t="s">
        <v>91</v>
      </c>
      <c r="H197">
        <v>5</v>
      </c>
      <c r="I197">
        <v>2934</v>
      </c>
      <c r="J197">
        <v>22</v>
      </c>
      <c r="K197">
        <v>11442.6</v>
      </c>
      <c r="L197">
        <v>2270.0300000000002</v>
      </c>
      <c r="M197" t="s">
        <v>32</v>
      </c>
      <c r="N197" t="s">
        <v>44</v>
      </c>
      <c r="O197">
        <v>2</v>
      </c>
      <c r="P197">
        <v>2023</v>
      </c>
      <c r="Q197">
        <v>6</v>
      </c>
      <c r="R197" t="s">
        <v>95</v>
      </c>
      <c r="S197">
        <v>2</v>
      </c>
      <c r="T197">
        <v>23</v>
      </c>
      <c r="U197">
        <v>2</v>
      </c>
      <c r="V197">
        <v>3</v>
      </c>
      <c r="W197" t="s">
        <v>83</v>
      </c>
      <c r="X197" t="s">
        <v>47</v>
      </c>
      <c r="Y197">
        <v>322740</v>
      </c>
      <c r="Z197">
        <v>0.2</v>
      </c>
    </row>
    <row r="198" spans="1:26" x14ac:dyDescent="0.25">
      <c r="A198" t="s">
        <v>455</v>
      </c>
      <c r="B198" s="1">
        <v>45012</v>
      </c>
      <c r="C198" t="s">
        <v>456</v>
      </c>
      <c r="D198" t="s">
        <v>63</v>
      </c>
      <c r="E198" t="s">
        <v>40</v>
      </c>
      <c r="F198" t="s">
        <v>41</v>
      </c>
      <c r="G198" t="s">
        <v>116</v>
      </c>
      <c r="H198">
        <v>6</v>
      </c>
      <c r="I198">
        <v>813</v>
      </c>
      <c r="J198">
        <v>7</v>
      </c>
      <c r="K198">
        <v>4536.54</v>
      </c>
      <c r="L198">
        <v>766.3</v>
      </c>
      <c r="M198" t="s">
        <v>65</v>
      </c>
      <c r="N198" t="s">
        <v>66</v>
      </c>
      <c r="O198">
        <v>4</v>
      </c>
      <c r="P198">
        <v>2023</v>
      </c>
      <c r="Q198">
        <v>3</v>
      </c>
      <c r="R198" t="s">
        <v>105</v>
      </c>
      <c r="S198">
        <v>1</v>
      </c>
      <c r="T198">
        <v>13</v>
      </c>
      <c r="U198">
        <v>5</v>
      </c>
      <c r="V198">
        <v>1</v>
      </c>
      <c r="W198" t="s">
        <v>60</v>
      </c>
      <c r="X198" t="s">
        <v>47</v>
      </c>
      <c r="Y198">
        <v>34146</v>
      </c>
      <c r="Z198">
        <v>0.17</v>
      </c>
    </row>
    <row r="199" spans="1:26" x14ac:dyDescent="0.25">
      <c r="A199" t="s">
        <v>457</v>
      </c>
      <c r="B199" s="1">
        <v>45279</v>
      </c>
      <c r="C199" t="s">
        <v>27</v>
      </c>
      <c r="D199" t="s">
        <v>63</v>
      </c>
      <c r="E199" t="s">
        <v>58</v>
      </c>
      <c r="F199" t="s">
        <v>41</v>
      </c>
      <c r="G199" t="s">
        <v>42</v>
      </c>
      <c r="H199">
        <v>1</v>
      </c>
      <c r="I199">
        <v>2389</v>
      </c>
      <c r="J199">
        <v>10</v>
      </c>
      <c r="K199">
        <v>2150.1</v>
      </c>
      <c r="L199">
        <v>390.39</v>
      </c>
      <c r="M199" t="s">
        <v>43</v>
      </c>
      <c r="N199" t="s">
        <v>33</v>
      </c>
      <c r="O199">
        <v>4</v>
      </c>
      <c r="P199">
        <v>2023</v>
      </c>
      <c r="Q199">
        <v>12</v>
      </c>
      <c r="R199" t="s">
        <v>54</v>
      </c>
      <c r="S199">
        <v>4</v>
      </c>
      <c r="T199">
        <v>51</v>
      </c>
      <c r="U199">
        <v>4</v>
      </c>
      <c r="V199">
        <v>2</v>
      </c>
      <c r="W199" t="s">
        <v>76</v>
      </c>
      <c r="X199" t="s">
        <v>47</v>
      </c>
      <c r="Y199">
        <v>23890</v>
      </c>
      <c r="Z199">
        <v>0.18</v>
      </c>
    </row>
    <row r="200" spans="1:26" x14ac:dyDescent="0.25">
      <c r="A200" t="s">
        <v>458</v>
      </c>
      <c r="B200" s="1">
        <v>45226</v>
      </c>
      <c r="C200" t="s">
        <v>459</v>
      </c>
      <c r="D200" t="s">
        <v>50</v>
      </c>
      <c r="E200" t="s">
        <v>40</v>
      </c>
      <c r="F200" t="s">
        <v>52</v>
      </c>
      <c r="G200" t="s">
        <v>53</v>
      </c>
      <c r="H200">
        <v>10</v>
      </c>
      <c r="I200">
        <v>3755</v>
      </c>
      <c r="J200">
        <v>27</v>
      </c>
      <c r="K200">
        <v>27411.5</v>
      </c>
      <c r="L200">
        <v>4405.47</v>
      </c>
      <c r="M200" t="s">
        <v>43</v>
      </c>
      <c r="N200" t="s">
        <v>33</v>
      </c>
      <c r="O200">
        <v>1</v>
      </c>
      <c r="P200">
        <v>2023</v>
      </c>
      <c r="Q200">
        <v>10</v>
      </c>
      <c r="R200" t="s">
        <v>45</v>
      </c>
      <c r="S200">
        <v>4</v>
      </c>
      <c r="T200">
        <v>43</v>
      </c>
      <c r="U200">
        <v>4</v>
      </c>
      <c r="V200">
        <v>5</v>
      </c>
      <c r="W200" t="s">
        <v>46</v>
      </c>
      <c r="X200" t="s">
        <v>47</v>
      </c>
      <c r="Y200">
        <v>1013850</v>
      </c>
      <c r="Z200">
        <v>0.16</v>
      </c>
    </row>
    <row r="201" spans="1:26" x14ac:dyDescent="0.25">
      <c r="A201" t="s">
        <v>460</v>
      </c>
      <c r="B201" s="1">
        <v>45197</v>
      </c>
      <c r="C201" t="s">
        <v>461</v>
      </c>
      <c r="D201" t="s">
        <v>50</v>
      </c>
      <c r="E201" t="s">
        <v>58</v>
      </c>
      <c r="F201" t="s">
        <v>41</v>
      </c>
      <c r="G201" t="s">
        <v>116</v>
      </c>
      <c r="H201">
        <v>10</v>
      </c>
      <c r="I201">
        <v>1168</v>
      </c>
      <c r="J201">
        <v>20</v>
      </c>
      <c r="K201">
        <v>9344</v>
      </c>
      <c r="L201">
        <v>1796.66</v>
      </c>
      <c r="M201" t="s">
        <v>43</v>
      </c>
      <c r="N201" t="s">
        <v>66</v>
      </c>
      <c r="O201">
        <v>5</v>
      </c>
      <c r="P201">
        <v>2023</v>
      </c>
      <c r="Q201">
        <v>9</v>
      </c>
      <c r="R201" t="s">
        <v>80</v>
      </c>
      <c r="S201">
        <v>3</v>
      </c>
      <c r="T201">
        <v>39</v>
      </c>
      <c r="U201">
        <v>5</v>
      </c>
      <c r="V201">
        <v>4</v>
      </c>
      <c r="W201" t="s">
        <v>73</v>
      </c>
      <c r="X201" t="s">
        <v>47</v>
      </c>
      <c r="Y201">
        <v>233600</v>
      </c>
      <c r="Z201">
        <v>0.19</v>
      </c>
    </row>
    <row r="202" spans="1:26" x14ac:dyDescent="0.25">
      <c r="A202" t="s">
        <v>462</v>
      </c>
      <c r="B202" s="1">
        <v>44930</v>
      </c>
      <c r="C202" t="s">
        <v>463</v>
      </c>
      <c r="D202" t="s">
        <v>28</v>
      </c>
      <c r="E202" t="s">
        <v>29</v>
      </c>
      <c r="F202" t="s">
        <v>52</v>
      </c>
      <c r="G202" t="s">
        <v>91</v>
      </c>
      <c r="H202">
        <v>7</v>
      </c>
      <c r="I202">
        <v>1030</v>
      </c>
      <c r="J202">
        <v>7</v>
      </c>
      <c r="K202">
        <v>6705.3</v>
      </c>
      <c r="L202">
        <v>799.28</v>
      </c>
      <c r="M202" t="s">
        <v>43</v>
      </c>
      <c r="N202" t="s">
        <v>66</v>
      </c>
      <c r="O202">
        <v>4</v>
      </c>
      <c r="P202">
        <v>2023</v>
      </c>
      <c r="Q202">
        <v>1</v>
      </c>
      <c r="R202" t="s">
        <v>34</v>
      </c>
      <c r="S202">
        <v>1</v>
      </c>
      <c r="T202">
        <v>1</v>
      </c>
      <c r="U202">
        <v>1</v>
      </c>
      <c r="V202">
        <v>3</v>
      </c>
      <c r="W202" t="s">
        <v>83</v>
      </c>
      <c r="X202" t="s">
        <v>47</v>
      </c>
      <c r="Y202">
        <v>50470</v>
      </c>
      <c r="Z202">
        <v>0.12</v>
      </c>
    </row>
    <row r="203" spans="1:26" x14ac:dyDescent="0.25">
      <c r="A203" t="s">
        <v>464</v>
      </c>
      <c r="B203" s="1">
        <v>45261</v>
      </c>
      <c r="C203" t="s">
        <v>465</v>
      </c>
      <c r="D203" t="s">
        <v>50</v>
      </c>
      <c r="E203" t="s">
        <v>29</v>
      </c>
      <c r="F203" t="s">
        <v>41</v>
      </c>
      <c r="G203" t="s">
        <v>59</v>
      </c>
      <c r="H203">
        <v>3</v>
      </c>
      <c r="I203">
        <v>2812</v>
      </c>
      <c r="J203">
        <v>29</v>
      </c>
      <c r="K203">
        <v>5989.56</v>
      </c>
      <c r="L203">
        <v>519.46</v>
      </c>
      <c r="M203" t="s">
        <v>43</v>
      </c>
      <c r="N203" t="s">
        <v>66</v>
      </c>
      <c r="O203">
        <v>3</v>
      </c>
      <c r="P203">
        <v>2023</v>
      </c>
      <c r="Q203">
        <v>12</v>
      </c>
      <c r="R203" t="s">
        <v>54</v>
      </c>
      <c r="S203">
        <v>4</v>
      </c>
      <c r="T203">
        <v>48</v>
      </c>
      <c r="U203">
        <v>1</v>
      </c>
      <c r="V203">
        <v>5</v>
      </c>
      <c r="W203" t="s">
        <v>46</v>
      </c>
      <c r="X203" t="s">
        <v>47</v>
      </c>
      <c r="Y203">
        <v>244644</v>
      </c>
      <c r="Z203">
        <v>0.09</v>
      </c>
    </row>
    <row r="204" spans="1:26" x14ac:dyDescent="0.25">
      <c r="A204" t="s">
        <v>466</v>
      </c>
      <c r="B204" s="1">
        <v>45007</v>
      </c>
      <c r="C204" t="s">
        <v>467</v>
      </c>
      <c r="D204" t="s">
        <v>28</v>
      </c>
      <c r="E204" t="s">
        <v>40</v>
      </c>
      <c r="F204" t="s">
        <v>52</v>
      </c>
      <c r="G204" t="s">
        <v>91</v>
      </c>
      <c r="H204">
        <v>4</v>
      </c>
      <c r="I204">
        <v>398</v>
      </c>
      <c r="J204">
        <v>0</v>
      </c>
      <c r="K204">
        <v>1592</v>
      </c>
      <c r="L204">
        <v>82.21</v>
      </c>
      <c r="M204" t="s">
        <v>32</v>
      </c>
      <c r="N204" t="s">
        <v>44</v>
      </c>
      <c r="O204">
        <v>2</v>
      </c>
      <c r="P204">
        <v>2023</v>
      </c>
      <c r="Q204">
        <v>3</v>
      </c>
      <c r="R204" t="s">
        <v>105</v>
      </c>
      <c r="S204">
        <v>1</v>
      </c>
      <c r="T204">
        <v>12</v>
      </c>
      <c r="U204">
        <v>4</v>
      </c>
      <c r="V204">
        <v>3</v>
      </c>
      <c r="W204" t="s">
        <v>83</v>
      </c>
      <c r="X204" t="s">
        <v>47</v>
      </c>
      <c r="Y204">
        <v>0</v>
      </c>
      <c r="Z204">
        <v>0.05</v>
      </c>
    </row>
    <row r="205" spans="1:26" x14ac:dyDescent="0.25">
      <c r="A205" t="s">
        <v>468</v>
      </c>
      <c r="B205" s="1">
        <v>45054</v>
      </c>
      <c r="C205" t="s">
        <v>469</v>
      </c>
      <c r="D205" t="s">
        <v>39</v>
      </c>
      <c r="E205" t="s">
        <v>40</v>
      </c>
      <c r="F205" t="s">
        <v>52</v>
      </c>
      <c r="G205" t="s">
        <v>91</v>
      </c>
      <c r="H205">
        <v>8</v>
      </c>
      <c r="I205">
        <v>718</v>
      </c>
      <c r="J205">
        <v>21</v>
      </c>
      <c r="K205">
        <v>4537.76</v>
      </c>
      <c r="L205">
        <v>326.18</v>
      </c>
      <c r="M205" t="s">
        <v>43</v>
      </c>
      <c r="N205" t="s">
        <v>44</v>
      </c>
      <c r="O205">
        <v>7</v>
      </c>
      <c r="P205">
        <v>2023</v>
      </c>
      <c r="Q205">
        <v>5</v>
      </c>
      <c r="R205" t="s">
        <v>238</v>
      </c>
      <c r="S205">
        <v>2</v>
      </c>
      <c r="T205">
        <v>19</v>
      </c>
      <c r="U205">
        <v>2</v>
      </c>
      <c r="V205">
        <v>1</v>
      </c>
      <c r="W205" t="s">
        <v>60</v>
      </c>
      <c r="X205" t="s">
        <v>47</v>
      </c>
      <c r="Y205">
        <v>120624</v>
      </c>
      <c r="Z205">
        <v>7.0000000000000007E-2</v>
      </c>
    </row>
    <row r="206" spans="1:26" x14ac:dyDescent="0.25">
      <c r="A206" t="s">
        <v>470</v>
      </c>
      <c r="B206" s="1">
        <v>44982</v>
      </c>
      <c r="C206" t="s">
        <v>471</v>
      </c>
      <c r="D206" t="s">
        <v>63</v>
      </c>
      <c r="E206" t="s">
        <v>58</v>
      </c>
      <c r="F206" t="s">
        <v>41</v>
      </c>
      <c r="G206" t="s">
        <v>116</v>
      </c>
      <c r="H206">
        <v>4</v>
      </c>
      <c r="I206">
        <v>4845</v>
      </c>
      <c r="J206">
        <v>18</v>
      </c>
      <c r="K206">
        <v>15891.6</v>
      </c>
      <c r="L206">
        <v>988.28</v>
      </c>
      <c r="M206" t="s">
        <v>32</v>
      </c>
      <c r="N206" t="s">
        <v>44</v>
      </c>
      <c r="O206">
        <v>5</v>
      </c>
      <c r="P206">
        <v>2023</v>
      </c>
      <c r="Q206">
        <v>2</v>
      </c>
      <c r="R206" t="s">
        <v>67</v>
      </c>
      <c r="S206">
        <v>1</v>
      </c>
      <c r="T206">
        <v>8</v>
      </c>
      <c r="U206">
        <v>4</v>
      </c>
      <c r="V206">
        <v>6</v>
      </c>
      <c r="W206" t="s">
        <v>35</v>
      </c>
      <c r="X206" t="s">
        <v>36</v>
      </c>
      <c r="Y206">
        <v>348840</v>
      </c>
      <c r="Z206">
        <v>0.06</v>
      </c>
    </row>
    <row r="207" spans="1:26" x14ac:dyDescent="0.25">
      <c r="A207" t="s">
        <v>472</v>
      </c>
      <c r="B207" s="1">
        <v>44987</v>
      </c>
      <c r="C207" t="s">
        <v>473</v>
      </c>
      <c r="D207" t="s">
        <v>39</v>
      </c>
      <c r="E207" t="s">
        <v>58</v>
      </c>
      <c r="F207" t="s">
        <v>41</v>
      </c>
      <c r="G207" t="s">
        <v>59</v>
      </c>
      <c r="H207">
        <v>10</v>
      </c>
      <c r="I207">
        <v>1184</v>
      </c>
      <c r="J207">
        <v>14</v>
      </c>
      <c r="K207">
        <v>10182.4</v>
      </c>
      <c r="L207">
        <v>1231.81</v>
      </c>
      <c r="M207" t="s">
        <v>65</v>
      </c>
      <c r="N207" t="s">
        <v>66</v>
      </c>
      <c r="O207">
        <v>5</v>
      </c>
      <c r="P207">
        <v>2023</v>
      </c>
      <c r="Q207">
        <v>3</v>
      </c>
      <c r="R207" t="s">
        <v>105</v>
      </c>
      <c r="S207">
        <v>1</v>
      </c>
      <c r="T207">
        <v>9</v>
      </c>
      <c r="U207">
        <v>1</v>
      </c>
      <c r="V207">
        <v>4</v>
      </c>
      <c r="W207" t="s">
        <v>73</v>
      </c>
      <c r="X207" t="s">
        <v>47</v>
      </c>
      <c r="Y207">
        <v>165760</v>
      </c>
      <c r="Z207">
        <v>0.12</v>
      </c>
    </row>
    <row r="208" spans="1:26" x14ac:dyDescent="0.25">
      <c r="A208" t="s">
        <v>474</v>
      </c>
      <c r="B208" s="1">
        <v>45274</v>
      </c>
      <c r="C208" t="s">
        <v>475</v>
      </c>
      <c r="D208" t="s">
        <v>50</v>
      </c>
      <c r="E208" t="s">
        <v>40</v>
      </c>
      <c r="F208" t="s">
        <v>52</v>
      </c>
      <c r="G208" t="s">
        <v>53</v>
      </c>
      <c r="H208">
        <v>7</v>
      </c>
      <c r="I208">
        <v>317</v>
      </c>
      <c r="J208">
        <v>26</v>
      </c>
      <c r="K208">
        <v>1642.06</v>
      </c>
      <c r="L208">
        <v>186.87</v>
      </c>
      <c r="M208" t="s">
        <v>43</v>
      </c>
      <c r="N208" t="s">
        <v>44</v>
      </c>
      <c r="O208">
        <v>5</v>
      </c>
      <c r="P208">
        <v>2023</v>
      </c>
      <c r="Q208">
        <v>12</v>
      </c>
      <c r="R208" t="s">
        <v>54</v>
      </c>
      <c r="S208">
        <v>4</v>
      </c>
      <c r="T208">
        <v>50</v>
      </c>
      <c r="U208">
        <v>3</v>
      </c>
      <c r="V208">
        <v>4</v>
      </c>
      <c r="W208" t="s">
        <v>73</v>
      </c>
      <c r="X208" t="s">
        <v>47</v>
      </c>
      <c r="Y208">
        <v>57694</v>
      </c>
      <c r="Z208">
        <v>0.11</v>
      </c>
    </row>
    <row r="209" spans="1:26" x14ac:dyDescent="0.25">
      <c r="A209" t="s">
        <v>476</v>
      </c>
      <c r="B209" s="1">
        <v>45054</v>
      </c>
      <c r="C209" t="s">
        <v>477</v>
      </c>
      <c r="D209" t="s">
        <v>39</v>
      </c>
      <c r="E209" t="s">
        <v>29</v>
      </c>
      <c r="F209" t="s">
        <v>30</v>
      </c>
      <c r="G209" t="s">
        <v>31</v>
      </c>
      <c r="H209">
        <v>10</v>
      </c>
      <c r="I209">
        <v>4625</v>
      </c>
      <c r="J209">
        <v>29</v>
      </c>
      <c r="K209">
        <v>32837.5</v>
      </c>
      <c r="L209">
        <v>3129.63</v>
      </c>
      <c r="M209" t="s">
        <v>65</v>
      </c>
      <c r="N209" t="s">
        <v>44</v>
      </c>
      <c r="O209">
        <v>5</v>
      </c>
      <c r="P209">
        <v>2023</v>
      </c>
      <c r="Q209">
        <v>5</v>
      </c>
      <c r="R209" t="s">
        <v>238</v>
      </c>
      <c r="S209">
        <v>2</v>
      </c>
      <c r="T209">
        <v>19</v>
      </c>
      <c r="U209">
        <v>2</v>
      </c>
      <c r="V209">
        <v>1</v>
      </c>
      <c r="W209" t="s">
        <v>60</v>
      </c>
      <c r="X209" t="s">
        <v>47</v>
      </c>
      <c r="Y209">
        <v>1341250</v>
      </c>
      <c r="Z209">
        <v>0.1</v>
      </c>
    </row>
    <row r="210" spans="1:26" x14ac:dyDescent="0.25">
      <c r="A210" t="s">
        <v>478</v>
      </c>
      <c r="B210" s="1">
        <v>45040</v>
      </c>
      <c r="C210" t="s">
        <v>479</v>
      </c>
      <c r="D210" t="s">
        <v>39</v>
      </c>
      <c r="E210" t="s">
        <v>58</v>
      </c>
      <c r="F210" t="s">
        <v>52</v>
      </c>
      <c r="G210" t="s">
        <v>91</v>
      </c>
      <c r="H210">
        <v>8</v>
      </c>
      <c r="I210">
        <v>281</v>
      </c>
      <c r="J210">
        <v>20</v>
      </c>
      <c r="K210">
        <v>1798.4</v>
      </c>
      <c r="L210">
        <v>301.52999999999997</v>
      </c>
      <c r="M210" t="s">
        <v>32</v>
      </c>
      <c r="N210" t="s">
        <v>33</v>
      </c>
      <c r="O210">
        <v>7</v>
      </c>
      <c r="P210">
        <v>2023</v>
      </c>
      <c r="Q210">
        <v>4</v>
      </c>
      <c r="R210" t="s">
        <v>100</v>
      </c>
      <c r="S210">
        <v>2</v>
      </c>
      <c r="T210">
        <v>17</v>
      </c>
      <c r="U210">
        <v>5</v>
      </c>
      <c r="V210">
        <v>1</v>
      </c>
      <c r="W210" t="s">
        <v>60</v>
      </c>
      <c r="X210" t="s">
        <v>47</v>
      </c>
      <c r="Y210">
        <v>44960</v>
      </c>
      <c r="Z210">
        <v>0.17</v>
      </c>
    </row>
    <row r="211" spans="1:26" x14ac:dyDescent="0.25">
      <c r="A211" t="s">
        <v>480</v>
      </c>
      <c r="B211" s="1">
        <v>44980</v>
      </c>
      <c r="C211" t="s">
        <v>481</v>
      </c>
      <c r="D211" t="s">
        <v>50</v>
      </c>
      <c r="E211" t="s">
        <v>29</v>
      </c>
      <c r="F211" t="s">
        <v>30</v>
      </c>
      <c r="G211" t="s">
        <v>64</v>
      </c>
      <c r="H211">
        <v>10</v>
      </c>
      <c r="I211">
        <v>4935</v>
      </c>
      <c r="J211">
        <v>0</v>
      </c>
      <c r="K211">
        <v>49350</v>
      </c>
      <c r="L211">
        <v>9255.73</v>
      </c>
      <c r="M211" t="s">
        <v>43</v>
      </c>
      <c r="N211" t="s">
        <v>44</v>
      </c>
      <c r="O211">
        <v>7</v>
      </c>
      <c r="P211">
        <v>2023</v>
      </c>
      <c r="Q211">
        <v>2</v>
      </c>
      <c r="R211" t="s">
        <v>67</v>
      </c>
      <c r="S211">
        <v>1</v>
      </c>
      <c r="T211">
        <v>8</v>
      </c>
      <c r="U211">
        <v>4</v>
      </c>
      <c r="V211">
        <v>4</v>
      </c>
      <c r="W211" t="s">
        <v>73</v>
      </c>
      <c r="X211" t="s">
        <v>47</v>
      </c>
      <c r="Y211">
        <v>0</v>
      </c>
      <c r="Z211">
        <v>0.19</v>
      </c>
    </row>
    <row r="212" spans="1:26" x14ac:dyDescent="0.25">
      <c r="A212" t="s">
        <v>482</v>
      </c>
      <c r="B212" s="1">
        <v>45033</v>
      </c>
      <c r="C212" t="s">
        <v>483</v>
      </c>
      <c r="D212" t="s">
        <v>50</v>
      </c>
      <c r="E212" t="s">
        <v>29</v>
      </c>
      <c r="F212" t="s">
        <v>30</v>
      </c>
      <c r="G212" t="s">
        <v>64</v>
      </c>
      <c r="H212">
        <v>10</v>
      </c>
      <c r="I212">
        <v>686</v>
      </c>
      <c r="J212">
        <v>24</v>
      </c>
      <c r="K212">
        <v>5213.6000000000004</v>
      </c>
      <c r="L212">
        <v>530.29999999999995</v>
      </c>
      <c r="M212" t="s">
        <v>43</v>
      </c>
      <c r="N212" t="s">
        <v>66</v>
      </c>
      <c r="O212">
        <v>6</v>
      </c>
      <c r="P212">
        <v>2023</v>
      </c>
      <c r="Q212">
        <v>4</v>
      </c>
      <c r="R212" t="s">
        <v>100</v>
      </c>
      <c r="S212">
        <v>2</v>
      </c>
      <c r="T212">
        <v>16</v>
      </c>
      <c r="U212">
        <v>4</v>
      </c>
      <c r="V212">
        <v>1</v>
      </c>
      <c r="W212" t="s">
        <v>60</v>
      </c>
      <c r="X212" t="s">
        <v>47</v>
      </c>
      <c r="Y212">
        <v>164640</v>
      </c>
      <c r="Z212">
        <v>0.1</v>
      </c>
    </row>
    <row r="213" spans="1:26" x14ac:dyDescent="0.25">
      <c r="A213" t="s">
        <v>484</v>
      </c>
      <c r="B213" s="1">
        <v>45200</v>
      </c>
      <c r="C213" t="s">
        <v>366</v>
      </c>
      <c r="D213" t="s">
        <v>63</v>
      </c>
      <c r="E213" t="s">
        <v>51</v>
      </c>
      <c r="F213" t="s">
        <v>52</v>
      </c>
      <c r="G213" t="s">
        <v>53</v>
      </c>
      <c r="H213">
        <v>8</v>
      </c>
      <c r="I213">
        <v>2269</v>
      </c>
      <c r="J213">
        <v>18</v>
      </c>
      <c r="K213">
        <v>14884.64</v>
      </c>
      <c r="L213">
        <v>876.43</v>
      </c>
      <c r="M213" t="s">
        <v>32</v>
      </c>
      <c r="N213" t="s">
        <v>33</v>
      </c>
      <c r="O213">
        <v>7</v>
      </c>
      <c r="P213">
        <v>2023</v>
      </c>
      <c r="Q213">
        <v>10</v>
      </c>
      <c r="R213" t="s">
        <v>45</v>
      </c>
      <c r="S213">
        <v>4</v>
      </c>
      <c r="T213">
        <v>40</v>
      </c>
      <c r="U213">
        <v>1</v>
      </c>
      <c r="V213">
        <v>0</v>
      </c>
      <c r="W213" t="s">
        <v>55</v>
      </c>
      <c r="X213" t="s">
        <v>36</v>
      </c>
      <c r="Y213">
        <v>326736</v>
      </c>
      <c r="Z213">
        <v>0.06</v>
      </c>
    </row>
    <row r="214" spans="1:26" x14ac:dyDescent="0.25">
      <c r="A214" t="s">
        <v>485</v>
      </c>
      <c r="B214" s="1">
        <v>45092</v>
      </c>
      <c r="C214" t="s">
        <v>486</v>
      </c>
      <c r="D214" t="s">
        <v>63</v>
      </c>
      <c r="E214" t="s">
        <v>29</v>
      </c>
      <c r="F214" t="s">
        <v>30</v>
      </c>
      <c r="G214" t="s">
        <v>31</v>
      </c>
      <c r="H214">
        <v>10</v>
      </c>
      <c r="I214">
        <v>3987</v>
      </c>
      <c r="J214">
        <v>9</v>
      </c>
      <c r="K214">
        <v>36281.699999999997</v>
      </c>
      <c r="L214">
        <v>2895.39</v>
      </c>
      <c r="M214" t="s">
        <v>32</v>
      </c>
      <c r="N214" t="s">
        <v>66</v>
      </c>
      <c r="O214">
        <v>2</v>
      </c>
      <c r="P214">
        <v>2023</v>
      </c>
      <c r="Q214">
        <v>6</v>
      </c>
      <c r="R214" t="s">
        <v>95</v>
      </c>
      <c r="S214">
        <v>2</v>
      </c>
      <c r="T214">
        <v>24</v>
      </c>
      <c r="U214">
        <v>3</v>
      </c>
      <c r="V214">
        <v>4</v>
      </c>
      <c r="W214" t="s">
        <v>73</v>
      </c>
      <c r="X214" t="s">
        <v>47</v>
      </c>
      <c r="Y214">
        <v>358830</v>
      </c>
      <c r="Z214">
        <v>0.08</v>
      </c>
    </row>
    <row r="215" spans="1:26" x14ac:dyDescent="0.25">
      <c r="A215" t="s">
        <v>487</v>
      </c>
      <c r="B215" s="1">
        <v>45239</v>
      </c>
      <c r="C215" t="s">
        <v>488</v>
      </c>
      <c r="D215" t="s">
        <v>63</v>
      </c>
      <c r="E215" t="s">
        <v>29</v>
      </c>
      <c r="F215" t="s">
        <v>41</v>
      </c>
      <c r="G215" t="s">
        <v>59</v>
      </c>
      <c r="H215">
        <v>5</v>
      </c>
      <c r="I215">
        <v>3691</v>
      </c>
      <c r="J215">
        <v>3</v>
      </c>
      <c r="K215">
        <v>17901.349999999999</v>
      </c>
      <c r="L215">
        <v>1958.4</v>
      </c>
      <c r="M215" t="s">
        <v>65</v>
      </c>
      <c r="N215" t="s">
        <v>33</v>
      </c>
      <c r="O215">
        <v>7</v>
      </c>
      <c r="P215">
        <v>2023</v>
      </c>
      <c r="Q215">
        <v>11</v>
      </c>
      <c r="R215" t="s">
        <v>92</v>
      </c>
      <c r="S215">
        <v>4</v>
      </c>
      <c r="T215">
        <v>45</v>
      </c>
      <c r="U215">
        <v>2</v>
      </c>
      <c r="V215">
        <v>4</v>
      </c>
      <c r="W215" t="s">
        <v>73</v>
      </c>
      <c r="X215" t="s">
        <v>47</v>
      </c>
      <c r="Y215">
        <v>55365</v>
      </c>
      <c r="Z215">
        <v>0.11</v>
      </c>
    </row>
    <row r="216" spans="1:26" x14ac:dyDescent="0.25">
      <c r="A216" t="s">
        <v>489</v>
      </c>
      <c r="B216" s="1">
        <v>45141</v>
      </c>
      <c r="C216" t="s">
        <v>490</v>
      </c>
      <c r="D216" t="s">
        <v>50</v>
      </c>
      <c r="E216" t="s">
        <v>40</v>
      </c>
      <c r="F216" t="s">
        <v>52</v>
      </c>
      <c r="G216" t="s">
        <v>53</v>
      </c>
      <c r="H216">
        <v>7</v>
      </c>
      <c r="I216">
        <v>1046</v>
      </c>
      <c r="J216">
        <v>5</v>
      </c>
      <c r="K216">
        <v>6955.9</v>
      </c>
      <c r="L216">
        <v>916.59</v>
      </c>
      <c r="M216" t="s">
        <v>43</v>
      </c>
      <c r="N216" t="s">
        <v>44</v>
      </c>
      <c r="O216">
        <v>7</v>
      </c>
      <c r="P216">
        <v>2023</v>
      </c>
      <c r="Q216">
        <v>8</v>
      </c>
      <c r="R216" t="s">
        <v>72</v>
      </c>
      <c r="S216">
        <v>3</v>
      </c>
      <c r="T216">
        <v>31</v>
      </c>
      <c r="U216">
        <v>1</v>
      </c>
      <c r="V216">
        <v>4</v>
      </c>
      <c r="W216" t="s">
        <v>73</v>
      </c>
      <c r="X216" t="s">
        <v>47</v>
      </c>
      <c r="Y216">
        <v>36610</v>
      </c>
      <c r="Z216">
        <v>0.13</v>
      </c>
    </row>
    <row r="217" spans="1:26" x14ac:dyDescent="0.25">
      <c r="A217" t="s">
        <v>491</v>
      </c>
      <c r="B217" s="1">
        <v>44998</v>
      </c>
      <c r="C217" t="s">
        <v>492</v>
      </c>
      <c r="D217" t="s">
        <v>28</v>
      </c>
      <c r="E217" t="s">
        <v>51</v>
      </c>
      <c r="F217" t="s">
        <v>52</v>
      </c>
      <c r="G217" t="s">
        <v>53</v>
      </c>
      <c r="H217">
        <v>2</v>
      </c>
      <c r="I217">
        <v>1930</v>
      </c>
      <c r="J217">
        <v>13</v>
      </c>
      <c r="K217">
        <v>3358.2</v>
      </c>
      <c r="L217">
        <v>624.22</v>
      </c>
      <c r="M217" t="s">
        <v>43</v>
      </c>
      <c r="N217" t="s">
        <v>44</v>
      </c>
      <c r="O217">
        <v>4</v>
      </c>
      <c r="P217">
        <v>2023</v>
      </c>
      <c r="Q217">
        <v>3</v>
      </c>
      <c r="R217" t="s">
        <v>105</v>
      </c>
      <c r="S217">
        <v>1</v>
      </c>
      <c r="T217">
        <v>11</v>
      </c>
      <c r="U217">
        <v>3</v>
      </c>
      <c r="V217">
        <v>1</v>
      </c>
      <c r="W217" t="s">
        <v>60</v>
      </c>
      <c r="X217" t="s">
        <v>47</v>
      </c>
      <c r="Y217">
        <v>50180</v>
      </c>
      <c r="Z217">
        <v>0.19</v>
      </c>
    </row>
    <row r="218" spans="1:26" x14ac:dyDescent="0.25">
      <c r="A218" t="s">
        <v>493</v>
      </c>
      <c r="B218" s="1">
        <v>45101</v>
      </c>
      <c r="C218" t="s">
        <v>494</v>
      </c>
      <c r="D218" t="s">
        <v>63</v>
      </c>
      <c r="E218" t="s">
        <v>58</v>
      </c>
      <c r="F218" t="s">
        <v>41</v>
      </c>
      <c r="G218" t="s">
        <v>59</v>
      </c>
      <c r="H218">
        <v>5</v>
      </c>
      <c r="I218">
        <v>1942</v>
      </c>
      <c r="J218">
        <v>30</v>
      </c>
      <c r="K218">
        <v>6797</v>
      </c>
      <c r="L218">
        <v>1261.83</v>
      </c>
      <c r="M218" t="s">
        <v>65</v>
      </c>
      <c r="N218" t="s">
        <v>44</v>
      </c>
      <c r="O218">
        <v>7</v>
      </c>
      <c r="P218">
        <v>2023</v>
      </c>
      <c r="Q218">
        <v>6</v>
      </c>
      <c r="R218" t="s">
        <v>95</v>
      </c>
      <c r="S218">
        <v>2</v>
      </c>
      <c r="T218">
        <v>25</v>
      </c>
      <c r="U218">
        <v>4</v>
      </c>
      <c r="V218">
        <v>6</v>
      </c>
      <c r="W218" t="s">
        <v>35</v>
      </c>
      <c r="X218" t="s">
        <v>36</v>
      </c>
      <c r="Y218">
        <v>291300</v>
      </c>
      <c r="Z218">
        <v>0.19</v>
      </c>
    </row>
    <row r="219" spans="1:26" x14ac:dyDescent="0.25">
      <c r="A219" t="s">
        <v>495</v>
      </c>
      <c r="B219" s="1">
        <v>45200</v>
      </c>
      <c r="C219" t="s">
        <v>496</v>
      </c>
      <c r="D219" t="s">
        <v>63</v>
      </c>
      <c r="E219" t="s">
        <v>58</v>
      </c>
      <c r="F219" t="s">
        <v>41</v>
      </c>
      <c r="G219" t="s">
        <v>42</v>
      </c>
      <c r="H219">
        <v>6</v>
      </c>
      <c r="I219">
        <v>1189</v>
      </c>
      <c r="J219">
        <v>25</v>
      </c>
      <c r="K219">
        <v>5350.5</v>
      </c>
      <c r="L219">
        <v>556.64</v>
      </c>
      <c r="M219" t="s">
        <v>65</v>
      </c>
      <c r="N219" t="s">
        <v>44</v>
      </c>
      <c r="O219">
        <v>7</v>
      </c>
      <c r="P219">
        <v>2023</v>
      </c>
      <c r="Q219">
        <v>10</v>
      </c>
      <c r="R219" t="s">
        <v>45</v>
      </c>
      <c r="S219">
        <v>4</v>
      </c>
      <c r="T219">
        <v>40</v>
      </c>
      <c r="U219">
        <v>1</v>
      </c>
      <c r="V219">
        <v>0</v>
      </c>
      <c r="W219" t="s">
        <v>55</v>
      </c>
      <c r="X219" t="s">
        <v>36</v>
      </c>
      <c r="Y219">
        <v>178350</v>
      </c>
      <c r="Z219">
        <v>0.1</v>
      </c>
    </row>
    <row r="220" spans="1:26" x14ac:dyDescent="0.25">
      <c r="A220" t="s">
        <v>497</v>
      </c>
      <c r="B220" s="1">
        <v>45177</v>
      </c>
      <c r="C220" t="s">
        <v>498</v>
      </c>
      <c r="D220" t="s">
        <v>50</v>
      </c>
      <c r="E220" t="s">
        <v>58</v>
      </c>
      <c r="F220" t="s">
        <v>52</v>
      </c>
      <c r="G220" t="s">
        <v>53</v>
      </c>
      <c r="H220">
        <v>2</v>
      </c>
      <c r="I220">
        <v>2796</v>
      </c>
      <c r="J220">
        <v>25</v>
      </c>
      <c r="K220">
        <v>4194</v>
      </c>
      <c r="L220">
        <v>702.04</v>
      </c>
      <c r="M220" t="s">
        <v>65</v>
      </c>
      <c r="N220" t="s">
        <v>66</v>
      </c>
      <c r="O220">
        <v>3</v>
      </c>
      <c r="P220">
        <v>2023</v>
      </c>
      <c r="Q220">
        <v>9</v>
      </c>
      <c r="R220" t="s">
        <v>80</v>
      </c>
      <c r="S220">
        <v>3</v>
      </c>
      <c r="T220">
        <v>36</v>
      </c>
      <c r="U220">
        <v>2</v>
      </c>
      <c r="V220">
        <v>5</v>
      </c>
      <c r="W220" t="s">
        <v>46</v>
      </c>
      <c r="X220" t="s">
        <v>47</v>
      </c>
      <c r="Y220">
        <v>139800</v>
      </c>
      <c r="Z220">
        <v>0.17</v>
      </c>
    </row>
    <row r="221" spans="1:26" x14ac:dyDescent="0.25">
      <c r="A221" t="s">
        <v>499</v>
      </c>
      <c r="B221" s="1">
        <v>45243</v>
      </c>
      <c r="C221" t="s">
        <v>500</v>
      </c>
      <c r="D221" t="s">
        <v>28</v>
      </c>
      <c r="E221" t="s">
        <v>58</v>
      </c>
      <c r="F221" t="s">
        <v>52</v>
      </c>
      <c r="G221" t="s">
        <v>53</v>
      </c>
      <c r="H221">
        <v>1</v>
      </c>
      <c r="I221">
        <v>1013</v>
      </c>
      <c r="J221">
        <v>4</v>
      </c>
      <c r="K221">
        <v>972.48</v>
      </c>
      <c r="L221">
        <v>49.25</v>
      </c>
      <c r="M221" t="s">
        <v>32</v>
      </c>
      <c r="N221" t="s">
        <v>33</v>
      </c>
      <c r="O221">
        <v>2</v>
      </c>
      <c r="P221">
        <v>2023</v>
      </c>
      <c r="Q221">
        <v>11</v>
      </c>
      <c r="R221" t="s">
        <v>92</v>
      </c>
      <c r="S221">
        <v>4</v>
      </c>
      <c r="T221">
        <v>46</v>
      </c>
      <c r="U221">
        <v>3</v>
      </c>
      <c r="V221">
        <v>1</v>
      </c>
      <c r="W221" t="s">
        <v>60</v>
      </c>
      <c r="X221" t="s">
        <v>47</v>
      </c>
      <c r="Y221">
        <v>4052</v>
      </c>
      <c r="Z221">
        <v>0.05</v>
      </c>
    </row>
    <row r="222" spans="1:26" x14ac:dyDescent="0.25">
      <c r="A222" t="s">
        <v>501</v>
      </c>
      <c r="B222" s="1">
        <v>45086</v>
      </c>
      <c r="C222" t="s">
        <v>502</v>
      </c>
      <c r="D222" t="s">
        <v>63</v>
      </c>
      <c r="E222" t="s">
        <v>40</v>
      </c>
      <c r="F222" t="s">
        <v>52</v>
      </c>
      <c r="G222" t="s">
        <v>79</v>
      </c>
      <c r="H222">
        <v>6</v>
      </c>
      <c r="I222">
        <v>2100</v>
      </c>
      <c r="J222">
        <v>5</v>
      </c>
      <c r="K222">
        <v>11970</v>
      </c>
      <c r="L222">
        <v>2337.8200000000002</v>
      </c>
      <c r="M222" t="s">
        <v>43</v>
      </c>
      <c r="N222" t="s">
        <v>66</v>
      </c>
      <c r="O222">
        <v>4</v>
      </c>
      <c r="P222">
        <v>2023</v>
      </c>
      <c r="Q222">
        <v>6</v>
      </c>
      <c r="R222" t="s">
        <v>95</v>
      </c>
      <c r="S222">
        <v>2</v>
      </c>
      <c r="T222">
        <v>23</v>
      </c>
      <c r="U222">
        <v>2</v>
      </c>
      <c r="V222">
        <v>5</v>
      </c>
      <c r="W222" t="s">
        <v>46</v>
      </c>
      <c r="X222" t="s">
        <v>47</v>
      </c>
      <c r="Y222">
        <v>63000</v>
      </c>
      <c r="Z222">
        <v>0.2</v>
      </c>
    </row>
    <row r="223" spans="1:26" x14ac:dyDescent="0.25">
      <c r="A223" t="s">
        <v>503</v>
      </c>
      <c r="B223" s="1">
        <v>45251</v>
      </c>
      <c r="C223" t="s">
        <v>504</v>
      </c>
      <c r="D223" t="s">
        <v>28</v>
      </c>
      <c r="E223" t="s">
        <v>58</v>
      </c>
      <c r="F223" t="s">
        <v>52</v>
      </c>
      <c r="G223" t="s">
        <v>91</v>
      </c>
      <c r="H223">
        <v>9</v>
      </c>
      <c r="I223">
        <v>1084</v>
      </c>
      <c r="J223">
        <v>6</v>
      </c>
      <c r="K223">
        <v>9170.64</v>
      </c>
      <c r="L223">
        <v>1187.73</v>
      </c>
      <c r="M223" t="s">
        <v>43</v>
      </c>
      <c r="N223" t="s">
        <v>44</v>
      </c>
      <c r="O223">
        <v>6</v>
      </c>
      <c r="P223">
        <v>2023</v>
      </c>
      <c r="Q223">
        <v>11</v>
      </c>
      <c r="R223" t="s">
        <v>92</v>
      </c>
      <c r="S223">
        <v>4</v>
      </c>
      <c r="T223">
        <v>47</v>
      </c>
      <c r="U223">
        <v>4</v>
      </c>
      <c r="V223">
        <v>2</v>
      </c>
      <c r="W223" t="s">
        <v>76</v>
      </c>
      <c r="X223" t="s">
        <v>47</v>
      </c>
      <c r="Y223">
        <v>58536</v>
      </c>
      <c r="Z223">
        <v>0.13</v>
      </c>
    </row>
    <row r="224" spans="1:26" x14ac:dyDescent="0.25">
      <c r="A224" t="s">
        <v>505</v>
      </c>
      <c r="B224" s="1">
        <v>45010</v>
      </c>
      <c r="C224" t="s">
        <v>506</v>
      </c>
      <c r="D224" t="s">
        <v>63</v>
      </c>
      <c r="E224" t="s">
        <v>29</v>
      </c>
      <c r="F224" t="s">
        <v>41</v>
      </c>
      <c r="G224" t="s">
        <v>59</v>
      </c>
      <c r="H224">
        <v>5</v>
      </c>
      <c r="I224">
        <v>1872</v>
      </c>
      <c r="J224">
        <v>1</v>
      </c>
      <c r="K224">
        <v>9266.4</v>
      </c>
      <c r="L224">
        <v>1650.58</v>
      </c>
      <c r="M224" t="s">
        <v>43</v>
      </c>
      <c r="N224" t="s">
        <v>66</v>
      </c>
      <c r="O224">
        <v>1</v>
      </c>
      <c r="P224">
        <v>2023</v>
      </c>
      <c r="Q224">
        <v>3</v>
      </c>
      <c r="R224" t="s">
        <v>105</v>
      </c>
      <c r="S224">
        <v>1</v>
      </c>
      <c r="T224">
        <v>12</v>
      </c>
      <c r="U224">
        <v>4</v>
      </c>
      <c r="V224">
        <v>6</v>
      </c>
      <c r="W224" t="s">
        <v>35</v>
      </c>
      <c r="X224" t="s">
        <v>36</v>
      </c>
      <c r="Y224">
        <v>9360</v>
      </c>
      <c r="Z224">
        <v>0.18</v>
      </c>
    </row>
    <row r="225" spans="1:26" x14ac:dyDescent="0.25">
      <c r="A225" t="s">
        <v>507</v>
      </c>
      <c r="B225" s="1">
        <v>45057</v>
      </c>
      <c r="C225" t="s">
        <v>508</v>
      </c>
      <c r="D225" t="s">
        <v>50</v>
      </c>
      <c r="E225" t="s">
        <v>58</v>
      </c>
      <c r="F225" t="s">
        <v>52</v>
      </c>
      <c r="G225" t="s">
        <v>53</v>
      </c>
      <c r="H225">
        <v>4</v>
      </c>
      <c r="I225">
        <v>3913</v>
      </c>
      <c r="J225">
        <v>28</v>
      </c>
      <c r="K225">
        <v>11269.44</v>
      </c>
      <c r="L225">
        <v>2036.22</v>
      </c>
      <c r="M225" t="s">
        <v>32</v>
      </c>
      <c r="N225" t="s">
        <v>44</v>
      </c>
      <c r="O225">
        <v>7</v>
      </c>
      <c r="P225">
        <v>2023</v>
      </c>
      <c r="Q225">
        <v>5</v>
      </c>
      <c r="R225" t="s">
        <v>238</v>
      </c>
      <c r="S225">
        <v>2</v>
      </c>
      <c r="T225">
        <v>19</v>
      </c>
      <c r="U225">
        <v>2</v>
      </c>
      <c r="V225">
        <v>4</v>
      </c>
      <c r="W225" t="s">
        <v>73</v>
      </c>
      <c r="X225" t="s">
        <v>47</v>
      </c>
      <c r="Y225">
        <v>438256</v>
      </c>
      <c r="Z225">
        <v>0.18</v>
      </c>
    </row>
    <row r="226" spans="1:26" x14ac:dyDescent="0.25">
      <c r="A226" t="s">
        <v>509</v>
      </c>
      <c r="B226" s="1">
        <v>45001</v>
      </c>
      <c r="C226" t="s">
        <v>510</v>
      </c>
      <c r="D226" t="s">
        <v>63</v>
      </c>
      <c r="E226" t="s">
        <v>40</v>
      </c>
      <c r="F226" t="s">
        <v>41</v>
      </c>
      <c r="G226" t="s">
        <v>116</v>
      </c>
      <c r="H226">
        <v>5</v>
      </c>
      <c r="I226">
        <v>3629</v>
      </c>
      <c r="J226">
        <v>11</v>
      </c>
      <c r="K226">
        <v>16149.05</v>
      </c>
      <c r="L226">
        <v>2678.51</v>
      </c>
      <c r="M226" t="s">
        <v>65</v>
      </c>
      <c r="N226" t="s">
        <v>66</v>
      </c>
      <c r="O226">
        <v>4</v>
      </c>
      <c r="P226">
        <v>2023</v>
      </c>
      <c r="Q226">
        <v>3</v>
      </c>
      <c r="R226" t="s">
        <v>105</v>
      </c>
      <c r="S226">
        <v>1</v>
      </c>
      <c r="T226">
        <v>11</v>
      </c>
      <c r="U226">
        <v>3</v>
      </c>
      <c r="V226">
        <v>4</v>
      </c>
      <c r="W226" t="s">
        <v>73</v>
      </c>
      <c r="X226" t="s">
        <v>47</v>
      </c>
      <c r="Y226">
        <v>199595</v>
      </c>
      <c r="Z226">
        <v>0.17</v>
      </c>
    </row>
    <row r="227" spans="1:26" x14ac:dyDescent="0.25">
      <c r="A227" t="s">
        <v>511</v>
      </c>
      <c r="B227" s="1">
        <v>44951</v>
      </c>
      <c r="C227" t="s">
        <v>512</v>
      </c>
      <c r="D227" t="s">
        <v>50</v>
      </c>
      <c r="E227" t="s">
        <v>40</v>
      </c>
      <c r="F227" t="s">
        <v>41</v>
      </c>
      <c r="G227" t="s">
        <v>116</v>
      </c>
      <c r="H227">
        <v>5</v>
      </c>
      <c r="I227">
        <v>4033</v>
      </c>
      <c r="J227">
        <v>25</v>
      </c>
      <c r="K227">
        <v>15123.75</v>
      </c>
      <c r="L227">
        <v>2615.87</v>
      </c>
      <c r="M227" t="s">
        <v>43</v>
      </c>
      <c r="N227" t="s">
        <v>66</v>
      </c>
      <c r="O227">
        <v>2</v>
      </c>
      <c r="P227">
        <v>2023</v>
      </c>
      <c r="Q227">
        <v>1</v>
      </c>
      <c r="R227" t="s">
        <v>34</v>
      </c>
      <c r="S227">
        <v>1</v>
      </c>
      <c r="T227">
        <v>4</v>
      </c>
      <c r="U227">
        <v>4</v>
      </c>
      <c r="V227">
        <v>3</v>
      </c>
      <c r="W227" t="s">
        <v>83</v>
      </c>
      <c r="X227" t="s">
        <v>47</v>
      </c>
      <c r="Y227">
        <v>504125</v>
      </c>
      <c r="Z227">
        <v>0.17</v>
      </c>
    </row>
    <row r="228" spans="1:26" x14ac:dyDescent="0.25">
      <c r="A228" t="s">
        <v>513</v>
      </c>
      <c r="B228" s="1">
        <v>45172</v>
      </c>
      <c r="C228" t="s">
        <v>514</v>
      </c>
      <c r="D228" t="s">
        <v>39</v>
      </c>
      <c r="E228" t="s">
        <v>51</v>
      </c>
      <c r="F228" t="s">
        <v>41</v>
      </c>
      <c r="G228" t="s">
        <v>59</v>
      </c>
      <c r="H228">
        <v>3</v>
      </c>
      <c r="I228">
        <v>4790</v>
      </c>
      <c r="J228">
        <v>18</v>
      </c>
      <c r="K228">
        <v>11783.4</v>
      </c>
      <c r="L228">
        <v>766.07</v>
      </c>
      <c r="M228" t="s">
        <v>65</v>
      </c>
      <c r="N228" t="s">
        <v>33</v>
      </c>
      <c r="O228">
        <v>4</v>
      </c>
      <c r="P228">
        <v>2023</v>
      </c>
      <c r="Q228">
        <v>9</v>
      </c>
      <c r="R228" t="s">
        <v>80</v>
      </c>
      <c r="S228">
        <v>3</v>
      </c>
      <c r="T228">
        <v>36</v>
      </c>
      <c r="U228">
        <v>2</v>
      </c>
      <c r="V228">
        <v>0</v>
      </c>
      <c r="W228" t="s">
        <v>55</v>
      </c>
      <c r="X228" t="s">
        <v>36</v>
      </c>
      <c r="Y228">
        <v>258660</v>
      </c>
      <c r="Z228">
        <v>7.0000000000000007E-2</v>
      </c>
    </row>
    <row r="229" spans="1:26" x14ac:dyDescent="0.25">
      <c r="A229" t="s">
        <v>515</v>
      </c>
      <c r="B229" s="1">
        <v>45156</v>
      </c>
      <c r="C229" t="s">
        <v>516</v>
      </c>
      <c r="D229" t="s">
        <v>28</v>
      </c>
      <c r="E229" t="s">
        <v>51</v>
      </c>
      <c r="F229" t="s">
        <v>41</v>
      </c>
      <c r="G229" t="s">
        <v>116</v>
      </c>
      <c r="H229">
        <v>9</v>
      </c>
      <c r="I229">
        <v>1073</v>
      </c>
      <c r="J229">
        <v>6</v>
      </c>
      <c r="K229">
        <v>9077.58</v>
      </c>
      <c r="L229">
        <v>1022.64</v>
      </c>
      <c r="M229" t="s">
        <v>43</v>
      </c>
      <c r="N229" t="s">
        <v>66</v>
      </c>
      <c r="O229">
        <v>1</v>
      </c>
      <c r="P229">
        <v>2023</v>
      </c>
      <c r="Q229">
        <v>8</v>
      </c>
      <c r="R229" t="s">
        <v>72</v>
      </c>
      <c r="S229">
        <v>3</v>
      </c>
      <c r="T229">
        <v>33</v>
      </c>
      <c r="U229">
        <v>3</v>
      </c>
      <c r="V229">
        <v>5</v>
      </c>
      <c r="W229" t="s">
        <v>46</v>
      </c>
      <c r="X229" t="s">
        <v>47</v>
      </c>
      <c r="Y229">
        <v>57942</v>
      </c>
      <c r="Z229">
        <v>0.11</v>
      </c>
    </row>
    <row r="230" spans="1:26" x14ac:dyDescent="0.25">
      <c r="A230" t="s">
        <v>517</v>
      </c>
      <c r="B230" s="1">
        <v>44954</v>
      </c>
      <c r="C230" t="s">
        <v>518</v>
      </c>
      <c r="D230" t="s">
        <v>50</v>
      </c>
      <c r="E230" t="s">
        <v>29</v>
      </c>
      <c r="F230" t="s">
        <v>41</v>
      </c>
      <c r="G230" t="s">
        <v>59</v>
      </c>
      <c r="H230">
        <v>6</v>
      </c>
      <c r="I230">
        <v>3485</v>
      </c>
      <c r="J230">
        <v>16</v>
      </c>
      <c r="K230">
        <v>17564.400000000001</v>
      </c>
      <c r="L230">
        <v>896.03</v>
      </c>
      <c r="M230" t="s">
        <v>43</v>
      </c>
      <c r="N230" t="s">
        <v>66</v>
      </c>
      <c r="O230">
        <v>2</v>
      </c>
      <c r="P230">
        <v>2023</v>
      </c>
      <c r="Q230">
        <v>1</v>
      </c>
      <c r="R230" t="s">
        <v>34</v>
      </c>
      <c r="S230">
        <v>1</v>
      </c>
      <c r="T230">
        <v>4</v>
      </c>
      <c r="U230">
        <v>4</v>
      </c>
      <c r="V230">
        <v>6</v>
      </c>
      <c r="W230" t="s">
        <v>35</v>
      </c>
      <c r="X230" t="s">
        <v>36</v>
      </c>
      <c r="Y230">
        <v>334560</v>
      </c>
      <c r="Z230">
        <v>0.05</v>
      </c>
    </row>
    <row r="231" spans="1:26" x14ac:dyDescent="0.25">
      <c r="A231" t="s">
        <v>519</v>
      </c>
      <c r="B231" s="1">
        <v>44951</v>
      </c>
      <c r="C231" t="s">
        <v>520</v>
      </c>
      <c r="D231" t="s">
        <v>39</v>
      </c>
      <c r="E231" t="s">
        <v>29</v>
      </c>
      <c r="F231" t="s">
        <v>41</v>
      </c>
      <c r="G231" t="s">
        <v>59</v>
      </c>
      <c r="H231">
        <v>7</v>
      </c>
      <c r="I231">
        <v>4351</v>
      </c>
      <c r="J231">
        <v>21</v>
      </c>
      <c r="K231">
        <v>24061.03</v>
      </c>
      <c r="L231">
        <v>3558.24</v>
      </c>
      <c r="M231" t="s">
        <v>43</v>
      </c>
      <c r="N231" t="s">
        <v>33</v>
      </c>
      <c r="O231">
        <v>5</v>
      </c>
      <c r="P231">
        <v>2023</v>
      </c>
      <c r="Q231">
        <v>1</v>
      </c>
      <c r="R231" t="s">
        <v>34</v>
      </c>
      <c r="S231">
        <v>1</v>
      </c>
      <c r="T231">
        <v>4</v>
      </c>
      <c r="U231">
        <v>4</v>
      </c>
      <c r="V231">
        <v>3</v>
      </c>
      <c r="W231" t="s">
        <v>83</v>
      </c>
      <c r="X231" t="s">
        <v>47</v>
      </c>
      <c r="Y231">
        <v>639597</v>
      </c>
      <c r="Z231">
        <v>0.15</v>
      </c>
    </row>
    <row r="232" spans="1:26" x14ac:dyDescent="0.25">
      <c r="A232" t="s">
        <v>521</v>
      </c>
      <c r="B232" s="1">
        <v>45097</v>
      </c>
      <c r="C232" t="s">
        <v>522</v>
      </c>
      <c r="D232" t="s">
        <v>28</v>
      </c>
      <c r="E232" t="s">
        <v>29</v>
      </c>
      <c r="F232" t="s">
        <v>52</v>
      </c>
      <c r="G232" t="s">
        <v>79</v>
      </c>
      <c r="H232">
        <v>3</v>
      </c>
      <c r="I232">
        <v>4814</v>
      </c>
      <c r="J232">
        <v>3</v>
      </c>
      <c r="K232">
        <v>14008.74</v>
      </c>
      <c r="L232">
        <v>2759.38</v>
      </c>
      <c r="M232" t="s">
        <v>43</v>
      </c>
      <c r="N232" t="s">
        <v>33</v>
      </c>
      <c r="O232">
        <v>1</v>
      </c>
      <c r="P232">
        <v>2023</v>
      </c>
      <c r="Q232">
        <v>6</v>
      </c>
      <c r="R232" t="s">
        <v>95</v>
      </c>
      <c r="S232">
        <v>2</v>
      </c>
      <c r="T232">
        <v>25</v>
      </c>
      <c r="U232">
        <v>4</v>
      </c>
      <c r="V232">
        <v>2</v>
      </c>
      <c r="W232" t="s">
        <v>76</v>
      </c>
      <c r="X232" t="s">
        <v>47</v>
      </c>
      <c r="Y232">
        <v>43326</v>
      </c>
      <c r="Z232">
        <v>0.2</v>
      </c>
    </row>
    <row r="233" spans="1:26" x14ac:dyDescent="0.25">
      <c r="A233" t="s">
        <v>523</v>
      </c>
      <c r="B233" s="1">
        <v>45003</v>
      </c>
      <c r="C233" t="s">
        <v>75</v>
      </c>
      <c r="D233" t="s">
        <v>50</v>
      </c>
      <c r="E233" t="s">
        <v>51</v>
      </c>
      <c r="F233" t="s">
        <v>52</v>
      </c>
      <c r="G233" t="s">
        <v>53</v>
      </c>
      <c r="H233">
        <v>1</v>
      </c>
      <c r="I233">
        <v>2970</v>
      </c>
      <c r="J233">
        <v>9</v>
      </c>
      <c r="K233">
        <v>2702.7</v>
      </c>
      <c r="L233">
        <v>517.88</v>
      </c>
      <c r="M233" t="s">
        <v>43</v>
      </c>
      <c r="N233" t="s">
        <v>44</v>
      </c>
      <c r="O233">
        <v>6</v>
      </c>
      <c r="P233">
        <v>2023</v>
      </c>
      <c r="Q233">
        <v>3</v>
      </c>
      <c r="R233" t="s">
        <v>105</v>
      </c>
      <c r="S233">
        <v>1</v>
      </c>
      <c r="T233">
        <v>11</v>
      </c>
      <c r="U233">
        <v>3</v>
      </c>
      <c r="V233">
        <v>6</v>
      </c>
      <c r="W233" t="s">
        <v>35</v>
      </c>
      <c r="X233" t="s">
        <v>36</v>
      </c>
      <c r="Y233">
        <v>26730</v>
      </c>
      <c r="Z233">
        <v>0.19</v>
      </c>
    </row>
    <row r="234" spans="1:26" x14ac:dyDescent="0.25">
      <c r="A234" t="s">
        <v>524</v>
      </c>
      <c r="B234" s="1">
        <v>45153</v>
      </c>
      <c r="C234" t="s">
        <v>525</v>
      </c>
      <c r="D234" t="s">
        <v>39</v>
      </c>
      <c r="E234" t="s">
        <v>51</v>
      </c>
      <c r="F234" t="s">
        <v>41</v>
      </c>
      <c r="G234" t="s">
        <v>59</v>
      </c>
      <c r="H234">
        <v>1</v>
      </c>
      <c r="I234">
        <v>1393</v>
      </c>
      <c r="J234">
        <v>2</v>
      </c>
      <c r="K234">
        <v>1365.14</v>
      </c>
      <c r="L234">
        <v>243.05</v>
      </c>
      <c r="M234" t="s">
        <v>32</v>
      </c>
      <c r="N234" t="s">
        <v>44</v>
      </c>
      <c r="O234">
        <v>1</v>
      </c>
      <c r="P234">
        <v>2023</v>
      </c>
      <c r="Q234">
        <v>8</v>
      </c>
      <c r="R234" t="s">
        <v>72</v>
      </c>
      <c r="S234">
        <v>3</v>
      </c>
      <c r="T234">
        <v>33</v>
      </c>
      <c r="U234">
        <v>3</v>
      </c>
      <c r="V234">
        <v>2</v>
      </c>
      <c r="W234" t="s">
        <v>76</v>
      </c>
      <c r="X234" t="s">
        <v>47</v>
      </c>
      <c r="Y234">
        <v>2786</v>
      </c>
      <c r="Z234">
        <v>0.18</v>
      </c>
    </row>
    <row r="235" spans="1:26" x14ac:dyDescent="0.25">
      <c r="A235" t="s">
        <v>526</v>
      </c>
      <c r="B235" s="1">
        <v>45242</v>
      </c>
      <c r="C235" t="s">
        <v>99</v>
      </c>
      <c r="D235" t="s">
        <v>63</v>
      </c>
      <c r="E235" t="s">
        <v>58</v>
      </c>
      <c r="F235" t="s">
        <v>52</v>
      </c>
      <c r="G235" t="s">
        <v>91</v>
      </c>
      <c r="H235">
        <v>7</v>
      </c>
      <c r="I235">
        <v>4616</v>
      </c>
      <c r="J235">
        <v>4</v>
      </c>
      <c r="K235">
        <v>31019.52</v>
      </c>
      <c r="L235">
        <v>2477.4499999999998</v>
      </c>
      <c r="M235" t="s">
        <v>65</v>
      </c>
      <c r="N235" t="s">
        <v>44</v>
      </c>
      <c r="O235">
        <v>2</v>
      </c>
      <c r="P235">
        <v>2023</v>
      </c>
      <c r="Q235">
        <v>11</v>
      </c>
      <c r="R235" t="s">
        <v>92</v>
      </c>
      <c r="S235">
        <v>4</v>
      </c>
      <c r="T235">
        <v>46</v>
      </c>
      <c r="U235">
        <v>3</v>
      </c>
      <c r="V235">
        <v>0</v>
      </c>
      <c r="W235" t="s">
        <v>55</v>
      </c>
      <c r="X235" t="s">
        <v>36</v>
      </c>
      <c r="Y235">
        <v>129248</v>
      </c>
      <c r="Z235">
        <v>0.08</v>
      </c>
    </row>
    <row r="236" spans="1:26" x14ac:dyDescent="0.25">
      <c r="A236" t="s">
        <v>527</v>
      </c>
      <c r="B236" s="1">
        <v>45234</v>
      </c>
      <c r="C236" t="s">
        <v>528</v>
      </c>
      <c r="D236" t="s">
        <v>28</v>
      </c>
      <c r="E236" t="s">
        <v>40</v>
      </c>
      <c r="F236" t="s">
        <v>30</v>
      </c>
      <c r="G236" t="s">
        <v>31</v>
      </c>
      <c r="H236">
        <v>5</v>
      </c>
      <c r="I236">
        <v>4839</v>
      </c>
      <c r="J236">
        <v>17</v>
      </c>
      <c r="K236">
        <v>20081.849999999999</v>
      </c>
      <c r="L236">
        <v>1818.46</v>
      </c>
      <c r="M236" t="s">
        <v>65</v>
      </c>
      <c r="N236" t="s">
        <v>66</v>
      </c>
      <c r="O236">
        <v>7</v>
      </c>
      <c r="P236">
        <v>2023</v>
      </c>
      <c r="Q236">
        <v>11</v>
      </c>
      <c r="R236" t="s">
        <v>92</v>
      </c>
      <c r="S236">
        <v>4</v>
      </c>
      <c r="T236">
        <v>44</v>
      </c>
      <c r="U236">
        <v>1</v>
      </c>
      <c r="V236">
        <v>6</v>
      </c>
      <c r="W236" t="s">
        <v>35</v>
      </c>
      <c r="X236" t="s">
        <v>36</v>
      </c>
      <c r="Y236">
        <v>411315</v>
      </c>
      <c r="Z236">
        <v>0.09</v>
      </c>
    </row>
    <row r="237" spans="1:26" x14ac:dyDescent="0.25">
      <c r="A237" t="s">
        <v>529</v>
      </c>
      <c r="B237" s="1">
        <v>45150</v>
      </c>
      <c r="C237" t="s">
        <v>530</v>
      </c>
      <c r="D237" t="s">
        <v>28</v>
      </c>
      <c r="E237" t="s">
        <v>29</v>
      </c>
      <c r="F237" t="s">
        <v>41</v>
      </c>
      <c r="G237" t="s">
        <v>116</v>
      </c>
      <c r="H237">
        <v>2</v>
      </c>
      <c r="I237">
        <v>2859</v>
      </c>
      <c r="J237">
        <v>7</v>
      </c>
      <c r="K237">
        <v>5317.74</v>
      </c>
      <c r="L237">
        <v>650.29999999999995</v>
      </c>
      <c r="M237" t="s">
        <v>65</v>
      </c>
      <c r="N237" t="s">
        <v>66</v>
      </c>
      <c r="O237">
        <v>6</v>
      </c>
      <c r="P237">
        <v>2023</v>
      </c>
      <c r="Q237">
        <v>8</v>
      </c>
      <c r="R237" t="s">
        <v>72</v>
      </c>
      <c r="S237">
        <v>3</v>
      </c>
      <c r="T237">
        <v>32</v>
      </c>
      <c r="U237">
        <v>2</v>
      </c>
      <c r="V237">
        <v>6</v>
      </c>
      <c r="W237" t="s">
        <v>35</v>
      </c>
      <c r="X237" t="s">
        <v>36</v>
      </c>
      <c r="Y237">
        <v>40026</v>
      </c>
      <c r="Z237">
        <v>0.12</v>
      </c>
    </row>
    <row r="238" spans="1:26" x14ac:dyDescent="0.25">
      <c r="A238" t="s">
        <v>531</v>
      </c>
      <c r="B238" s="1">
        <v>44929</v>
      </c>
      <c r="C238" t="s">
        <v>532</v>
      </c>
      <c r="D238" t="s">
        <v>63</v>
      </c>
      <c r="E238" t="s">
        <v>40</v>
      </c>
      <c r="F238" t="s">
        <v>52</v>
      </c>
      <c r="G238" t="s">
        <v>53</v>
      </c>
      <c r="H238">
        <v>8</v>
      </c>
      <c r="I238">
        <v>2041</v>
      </c>
      <c r="J238">
        <v>16</v>
      </c>
      <c r="K238">
        <v>13715.52</v>
      </c>
      <c r="L238">
        <v>2328.62</v>
      </c>
      <c r="M238" t="s">
        <v>32</v>
      </c>
      <c r="N238" t="s">
        <v>33</v>
      </c>
      <c r="O238">
        <v>6</v>
      </c>
      <c r="P238">
        <v>2023</v>
      </c>
      <c r="Q238">
        <v>1</v>
      </c>
      <c r="R238" t="s">
        <v>34</v>
      </c>
      <c r="S238">
        <v>1</v>
      </c>
      <c r="T238">
        <v>1</v>
      </c>
      <c r="U238">
        <v>1</v>
      </c>
      <c r="V238">
        <v>2</v>
      </c>
      <c r="W238" t="s">
        <v>76</v>
      </c>
      <c r="X238" t="s">
        <v>47</v>
      </c>
      <c r="Y238">
        <v>261248</v>
      </c>
      <c r="Z238">
        <v>0.17</v>
      </c>
    </row>
    <row r="239" spans="1:26" x14ac:dyDescent="0.25">
      <c r="A239" t="s">
        <v>533</v>
      </c>
      <c r="B239" s="1">
        <v>45165</v>
      </c>
      <c r="C239" t="s">
        <v>534</v>
      </c>
      <c r="D239" t="s">
        <v>50</v>
      </c>
      <c r="E239" t="s">
        <v>51</v>
      </c>
      <c r="F239" t="s">
        <v>30</v>
      </c>
      <c r="G239" t="s">
        <v>64</v>
      </c>
      <c r="H239">
        <v>5</v>
      </c>
      <c r="I239">
        <v>418</v>
      </c>
      <c r="J239">
        <v>30</v>
      </c>
      <c r="K239">
        <v>1463</v>
      </c>
      <c r="L239">
        <v>115.55</v>
      </c>
      <c r="M239" t="s">
        <v>65</v>
      </c>
      <c r="N239" t="s">
        <v>66</v>
      </c>
      <c r="O239">
        <v>1</v>
      </c>
      <c r="P239">
        <v>2023</v>
      </c>
      <c r="Q239">
        <v>8</v>
      </c>
      <c r="R239" t="s">
        <v>72</v>
      </c>
      <c r="S239">
        <v>3</v>
      </c>
      <c r="T239">
        <v>35</v>
      </c>
      <c r="U239">
        <v>5</v>
      </c>
      <c r="V239">
        <v>0</v>
      </c>
      <c r="W239" t="s">
        <v>55</v>
      </c>
      <c r="X239" t="s">
        <v>36</v>
      </c>
      <c r="Y239">
        <v>62700</v>
      </c>
      <c r="Z239">
        <v>0.08</v>
      </c>
    </row>
    <row r="240" spans="1:26" x14ac:dyDescent="0.25">
      <c r="A240" t="s">
        <v>535</v>
      </c>
      <c r="B240" s="1">
        <v>45154</v>
      </c>
      <c r="C240" t="s">
        <v>536</v>
      </c>
      <c r="D240" t="s">
        <v>39</v>
      </c>
      <c r="E240" t="s">
        <v>40</v>
      </c>
      <c r="F240" t="s">
        <v>30</v>
      </c>
      <c r="G240" t="s">
        <v>86</v>
      </c>
      <c r="H240">
        <v>1</v>
      </c>
      <c r="I240">
        <v>4550</v>
      </c>
      <c r="J240">
        <v>11</v>
      </c>
      <c r="K240">
        <v>4049.5</v>
      </c>
      <c r="L240">
        <v>294.2</v>
      </c>
      <c r="M240" t="s">
        <v>32</v>
      </c>
      <c r="N240" t="s">
        <v>33</v>
      </c>
      <c r="O240">
        <v>7</v>
      </c>
      <c r="P240">
        <v>2023</v>
      </c>
      <c r="Q240">
        <v>8</v>
      </c>
      <c r="R240" t="s">
        <v>72</v>
      </c>
      <c r="S240">
        <v>3</v>
      </c>
      <c r="T240">
        <v>33</v>
      </c>
      <c r="U240">
        <v>3</v>
      </c>
      <c r="V240">
        <v>3</v>
      </c>
      <c r="W240" t="s">
        <v>83</v>
      </c>
      <c r="X240" t="s">
        <v>47</v>
      </c>
      <c r="Y240">
        <v>50050</v>
      </c>
      <c r="Z240">
        <v>7.0000000000000007E-2</v>
      </c>
    </row>
    <row r="241" spans="1:26" x14ac:dyDescent="0.25">
      <c r="A241" t="s">
        <v>537</v>
      </c>
      <c r="B241" s="1">
        <v>45163</v>
      </c>
      <c r="C241" t="s">
        <v>538</v>
      </c>
      <c r="D241" t="s">
        <v>28</v>
      </c>
      <c r="E241" t="s">
        <v>29</v>
      </c>
      <c r="F241" t="s">
        <v>41</v>
      </c>
      <c r="G241" t="s">
        <v>116</v>
      </c>
      <c r="H241">
        <v>1</v>
      </c>
      <c r="I241">
        <v>2406</v>
      </c>
      <c r="J241">
        <v>30</v>
      </c>
      <c r="K241">
        <v>1684.2</v>
      </c>
      <c r="L241">
        <v>88.32</v>
      </c>
      <c r="M241" t="s">
        <v>43</v>
      </c>
      <c r="N241" t="s">
        <v>44</v>
      </c>
      <c r="O241">
        <v>4</v>
      </c>
      <c r="P241">
        <v>2023</v>
      </c>
      <c r="Q241">
        <v>8</v>
      </c>
      <c r="R241" t="s">
        <v>72</v>
      </c>
      <c r="S241">
        <v>3</v>
      </c>
      <c r="T241">
        <v>34</v>
      </c>
      <c r="U241">
        <v>4</v>
      </c>
      <c r="V241">
        <v>5</v>
      </c>
      <c r="W241" t="s">
        <v>46</v>
      </c>
      <c r="X241" t="s">
        <v>47</v>
      </c>
      <c r="Y241">
        <v>72180</v>
      </c>
      <c r="Z241">
        <v>0.05</v>
      </c>
    </row>
    <row r="242" spans="1:26" x14ac:dyDescent="0.25">
      <c r="A242" t="s">
        <v>539</v>
      </c>
      <c r="B242" s="1">
        <v>45256</v>
      </c>
      <c r="C242" t="s">
        <v>540</v>
      </c>
      <c r="D242" t="s">
        <v>63</v>
      </c>
      <c r="E242" t="s">
        <v>58</v>
      </c>
      <c r="F242" t="s">
        <v>41</v>
      </c>
      <c r="G242" t="s">
        <v>116</v>
      </c>
      <c r="H242">
        <v>5</v>
      </c>
      <c r="I242">
        <v>2998</v>
      </c>
      <c r="J242">
        <v>4</v>
      </c>
      <c r="K242">
        <v>14390.4</v>
      </c>
      <c r="L242">
        <v>1215.9100000000001</v>
      </c>
      <c r="M242" t="s">
        <v>43</v>
      </c>
      <c r="N242" t="s">
        <v>33</v>
      </c>
      <c r="O242">
        <v>4</v>
      </c>
      <c r="P242">
        <v>2023</v>
      </c>
      <c r="Q242">
        <v>11</v>
      </c>
      <c r="R242" t="s">
        <v>92</v>
      </c>
      <c r="S242">
        <v>4</v>
      </c>
      <c r="T242">
        <v>48</v>
      </c>
      <c r="U242">
        <v>5</v>
      </c>
      <c r="V242">
        <v>0</v>
      </c>
      <c r="W242" t="s">
        <v>55</v>
      </c>
      <c r="X242" t="s">
        <v>36</v>
      </c>
      <c r="Y242">
        <v>59960</v>
      </c>
      <c r="Z242">
        <v>0.08</v>
      </c>
    </row>
    <row r="243" spans="1:26" x14ac:dyDescent="0.25">
      <c r="A243" t="s">
        <v>541</v>
      </c>
      <c r="B243" s="1">
        <v>45266</v>
      </c>
      <c r="C243" t="s">
        <v>542</v>
      </c>
      <c r="D243" t="s">
        <v>39</v>
      </c>
      <c r="E243" t="s">
        <v>29</v>
      </c>
      <c r="F243" t="s">
        <v>52</v>
      </c>
      <c r="G243" t="s">
        <v>53</v>
      </c>
      <c r="H243">
        <v>5</v>
      </c>
      <c r="I243">
        <v>677</v>
      </c>
      <c r="J243">
        <v>20</v>
      </c>
      <c r="K243">
        <v>2708</v>
      </c>
      <c r="L243">
        <v>399.82</v>
      </c>
      <c r="M243" t="s">
        <v>65</v>
      </c>
      <c r="N243" t="s">
        <v>33</v>
      </c>
      <c r="O243">
        <v>5</v>
      </c>
      <c r="P243">
        <v>2023</v>
      </c>
      <c r="Q243">
        <v>12</v>
      </c>
      <c r="R243" t="s">
        <v>54</v>
      </c>
      <c r="S243">
        <v>4</v>
      </c>
      <c r="T243">
        <v>49</v>
      </c>
      <c r="U243">
        <v>2</v>
      </c>
      <c r="V243">
        <v>3</v>
      </c>
      <c r="W243" t="s">
        <v>83</v>
      </c>
      <c r="X243" t="s">
        <v>47</v>
      </c>
      <c r="Y243">
        <v>67700</v>
      </c>
      <c r="Z243">
        <v>0.15</v>
      </c>
    </row>
    <row r="244" spans="1:26" x14ac:dyDescent="0.25">
      <c r="A244" t="s">
        <v>543</v>
      </c>
      <c r="B244" s="1">
        <v>44974</v>
      </c>
      <c r="C244" t="s">
        <v>544</v>
      </c>
      <c r="D244" t="s">
        <v>50</v>
      </c>
      <c r="E244" t="s">
        <v>51</v>
      </c>
      <c r="F244" t="s">
        <v>30</v>
      </c>
      <c r="G244" t="s">
        <v>31</v>
      </c>
      <c r="H244">
        <v>9</v>
      </c>
      <c r="I244">
        <v>2447</v>
      </c>
      <c r="J244">
        <v>2</v>
      </c>
      <c r="K244">
        <v>21582.54</v>
      </c>
      <c r="L244">
        <v>4208.41</v>
      </c>
      <c r="M244" t="s">
        <v>43</v>
      </c>
      <c r="N244" t="s">
        <v>44</v>
      </c>
      <c r="O244">
        <v>4</v>
      </c>
      <c r="P244">
        <v>2023</v>
      </c>
      <c r="Q244">
        <v>2</v>
      </c>
      <c r="R244" t="s">
        <v>67</v>
      </c>
      <c r="S244">
        <v>1</v>
      </c>
      <c r="T244">
        <v>7</v>
      </c>
      <c r="U244">
        <v>3</v>
      </c>
      <c r="V244">
        <v>5</v>
      </c>
      <c r="W244" t="s">
        <v>46</v>
      </c>
      <c r="X244" t="s">
        <v>47</v>
      </c>
      <c r="Y244">
        <v>44046</v>
      </c>
      <c r="Z244">
        <v>0.19</v>
      </c>
    </row>
    <row r="245" spans="1:26" x14ac:dyDescent="0.25">
      <c r="A245" t="s">
        <v>545</v>
      </c>
      <c r="B245" s="1">
        <v>45239</v>
      </c>
      <c r="C245" t="s">
        <v>546</v>
      </c>
      <c r="D245" t="s">
        <v>50</v>
      </c>
      <c r="E245" t="s">
        <v>40</v>
      </c>
      <c r="F245" t="s">
        <v>41</v>
      </c>
      <c r="G245" t="s">
        <v>42</v>
      </c>
      <c r="H245">
        <v>5</v>
      </c>
      <c r="I245">
        <v>2665</v>
      </c>
      <c r="J245">
        <v>8</v>
      </c>
      <c r="K245">
        <v>12259</v>
      </c>
      <c r="L245">
        <v>1859</v>
      </c>
      <c r="M245" t="s">
        <v>43</v>
      </c>
      <c r="N245" t="s">
        <v>66</v>
      </c>
      <c r="O245">
        <v>7</v>
      </c>
      <c r="P245">
        <v>2023</v>
      </c>
      <c r="Q245">
        <v>11</v>
      </c>
      <c r="R245" t="s">
        <v>92</v>
      </c>
      <c r="S245">
        <v>4</v>
      </c>
      <c r="T245">
        <v>45</v>
      </c>
      <c r="U245">
        <v>2</v>
      </c>
      <c r="V245">
        <v>4</v>
      </c>
      <c r="W245" t="s">
        <v>73</v>
      </c>
      <c r="X245" t="s">
        <v>47</v>
      </c>
      <c r="Y245">
        <v>106600</v>
      </c>
      <c r="Z245">
        <v>0.15</v>
      </c>
    </row>
    <row r="246" spans="1:26" x14ac:dyDescent="0.25">
      <c r="A246" t="s">
        <v>547</v>
      </c>
      <c r="B246" s="1">
        <v>45068</v>
      </c>
      <c r="C246" t="s">
        <v>548</v>
      </c>
      <c r="D246" t="s">
        <v>28</v>
      </c>
      <c r="E246" t="s">
        <v>40</v>
      </c>
      <c r="F246" t="s">
        <v>30</v>
      </c>
      <c r="G246" t="s">
        <v>31</v>
      </c>
      <c r="H246">
        <v>6</v>
      </c>
      <c r="I246">
        <v>196</v>
      </c>
      <c r="J246">
        <v>0</v>
      </c>
      <c r="K246">
        <v>1176</v>
      </c>
      <c r="L246">
        <v>187.79</v>
      </c>
      <c r="M246" t="s">
        <v>32</v>
      </c>
      <c r="N246" t="s">
        <v>33</v>
      </c>
      <c r="O246">
        <v>4</v>
      </c>
      <c r="P246">
        <v>2023</v>
      </c>
      <c r="Q246">
        <v>5</v>
      </c>
      <c r="R246" t="s">
        <v>238</v>
      </c>
      <c r="S246">
        <v>2</v>
      </c>
      <c r="T246">
        <v>21</v>
      </c>
      <c r="U246">
        <v>4</v>
      </c>
      <c r="V246">
        <v>1</v>
      </c>
      <c r="W246" t="s">
        <v>60</v>
      </c>
      <c r="X246" t="s">
        <v>47</v>
      </c>
      <c r="Y246">
        <v>0</v>
      </c>
      <c r="Z246">
        <v>0.16</v>
      </c>
    </row>
    <row r="247" spans="1:26" x14ac:dyDescent="0.25">
      <c r="A247" t="s">
        <v>549</v>
      </c>
      <c r="B247" s="1">
        <v>45148</v>
      </c>
      <c r="C247" t="s">
        <v>550</v>
      </c>
      <c r="D247" t="s">
        <v>28</v>
      </c>
      <c r="E247" t="s">
        <v>51</v>
      </c>
      <c r="F247" t="s">
        <v>30</v>
      </c>
      <c r="G247" t="s">
        <v>64</v>
      </c>
      <c r="H247">
        <v>6</v>
      </c>
      <c r="I247">
        <v>3828</v>
      </c>
      <c r="J247">
        <v>10</v>
      </c>
      <c r="K247">
        <v>20671.2</v>
      </c>
      <c r="L247">
        <v>1958.65</v>
      </c>
      <c r="M247" t="s">
        <v>65</v>
      </c>
      <c r="N247" t="s">
        <v>44</v>
      </c>
      <c r="O247">
        <v>4</v>
      </c>
      <c r="P247">
        <v>2023</v>
      </c>
      <c r="Q247">
        <v>8</v>
      </c>
      <c r="R247" t="s">
        <v>72</v>
      </c>
      <c r="S247">
        <v>3</v>
      </c>
      <c r="T247">
        <v>32</v>
      </c>
      <c r="U247">
        <v>2</v>
      </c>
      <c r="V247">
        <v>4</v>
      </c>
      <c r="W247" t="s">
        <v>73</v>
      </c>
      <c r="X247" t="s">
        <v>47</v>
      </c>
      <c r="Y247">
        <v>229680</v>
      </c>
      <c r="Z247">
        <v>0.09</v>
      </c>
    </row>
    <row r="248" spans="1:26" x14ac:dyDescent="0.25">
      <c r="A248" t="s">
        <v>551</v>
      </c>
      <c r="B248" s="1">
        <v>45131</v>
      </c>
      <c r="C248" t="s">
        <v>552</v>
      </c>
      <c r="D248" t="s">
        <v>28</v>
      </c>
      <c r="E248" t="s">
        <v>29</v>
      </c>
      <c r="F248" t="s">
        <v>30</v>
      </c>
      <c r="G248" t="s">
        <v>86</v>
      </c>
      <c r="H248">
        <v>9</v>
      </c>
      <c r="I248">
        <v>355</v>
      </c>
      <c r="J248">
        <v>10</v>
      </c>
      <c r="K248">
        <v>2875.5</v>
      </c>
      <c r="L248">
        <v>228.21</v>
      </c>
      <c r="M248" t="s">
        <v>65</v>
      </c>
      <c r="N248" t="s">
        <v>66</v>
      </c>
      <c r="O248">
        <v>5</v>
      </c>
      <c r="P248">
        <v>2023</v>
      </c>
      <c r="Q248">
        <v>7</v>
      </c>
      <c r="R248" t="s">
        <v>125</v>
      </c>
      <c r="S248">
        <v>3</v>
      </c>
      <c r="T248">
        <v>30</v>
      </c>
      <c r="U248">
        <v>5</v>
      </c>
      <c r="V248">
        <v>1</v>
      </c>
      <c r="W248" t="s">
        <v>60</v>
      </c>
      <c r="X248" t="s">
        <v>47</v>
      </c>
      <c r="Y248">
        <v>31950</v>
      </c>
      <c r="Z248">
        <v>0.08</v>
      </c>
    </row>
    <row r="249" spans="1:26" x14ac:dyDescent="0.25">
      <c r="A249" t="s">
        <v>553</v>
      </c>
      <c r="B249" s="1">
        <v>45182</v>
      </c>
      <c r="C249" t="s">
        <v>554</v>
      </c>
      <c r="D249" t="s">
        <v>63</v>
      </c>
      <c r="E249" t="s">
        <v>58</v>
      </c>
      <c r="F249" t="s">
        <v>41</v>
      </c>
      <c r="G249" t="s">
        <v>116</v>
      </c>
      <c r="H249">
        <v>6</v>
      </c>
      <c r="I249">
        <v>4515</v>
      </c>
      <c r="J249">
        <v>16</v>
      </c>
      <c r="K249">
        <v>22755.599999999999</v>
      </c>
      <c r="L249">
        <v>3976.43</v>
      </c>
      <c r="M249" t="s">
        <v>65</v>
      </c>
      <c r="N249" t="s">
        <v>44</v>
      </c>
      <c r="O249">
        <v>3</v>
      </c>
      <c r="P249">
        <v>2023</v>
      </c>
      <c r="Q249">
        <v>9</v>
      </c>
      <c r="R249" t="s">
        <v>80</v>
      </c>
      <c r="S249">
        <v>3</v>
      </c>
      <c r="T249">
        <v>37</v>
      </c>
      <c r="U249">
        <v>3</v>
      </c>
      <c r="V249">
        <v>3</v>
      </c>
      <c r="W249" t="s">
        <v>83</v>
      </c>
      <c r="X249" t="s">
        <v>47</v>
      </c>
      <c r="Y249">
        <v>433440</v>
      </c>
      <c r="Z249">
        <v>0.17</v>
      </c>
    </row>
    <row r="250" spans="1:26" x14ac:dyDescent="0.25">
      <c r="A250" t="s">
        <v>555</v>
      </c>
      <c r="B250" s="1">
        <v>45249</v>
      </c>
      <c r="C250" t="s">
        <v>556</v>
      </c>
      <c r="D250" t="s">
        <v>50</v>
      </c>
      <c r="E250" t="s">
        <v>29</v>
      </c>
      <c r="F250" t="s">
        <v>52</v>
      </c>
      <c r="G250" t="s">
        <v>53</v>
      </c>
      <c r="H250">
        <v>10</v>
      </c>
      <c r="I250">
        <v>2419</v>
      </c>
      <c r="J250">
        <v>11</v>
      </c>
      <c r="K250">
        <v>21529.1</v>
      </c>
      <c r="L250">
        <v>1714.79</v>
      </c>
      <c r="M250" t="s">
        <v>65</v>
      </c>
      <c r="N250" t="s">
        <v>66</v>
      </c>
      <c r="O250">
        <v>2</v>
      </c>
      <c r="P250">
        <v>2023</v>
      </c>
      <c r="Q250">
        <v>11</v>
      </c>
      <c r="R250" t="s">
        <v>92</v>
      </c>
      <c r="S250">
        <v>4</v>
      </c>
      <c r="T250">
        <v>47</v>
      </c>
      <c r="U250">
        <v>4</v>
      </c>
      <c r="V250">
        <v>0</v>
      </c>
      <c r="W250" t="s">
        <v>55</v>
      </c>
      <c r="X250" t="s">
        <v>36</v>
      </c>
      <c r="Y250">
        <v>266090</v>
      </c>
      <c r="Z250">
        <v>0.08</v>
      </c>
    </row>
    <row r="251" spans="1:26" x14ac:dyDescent="0.25">
      <c r="A251" t="s">
        <v>557</v>
      </c>
      <c r="B251" s="1">
        <v>44953</v>
      </c>
      <c r="C251" t="s">
        <v>506</v>
      </c>
      <c r="D251" t="s">
        <v>50</v>
      </c>
      <c r="E251" t="s">
        <v>40</v>
      </c>
      <c r="F251" t="s">
        <v>52</v>
      </c>
      <c r="G251" t="s">
        <v>53</v>
      </c>
      <c r="H251">
        <v>5</v>
      </c>
      <c r="I251">
        <v>3855</v>
      </c>
      <c r="J251">
        <v>7</v>
      </c>
      <c r="K251">
        <v>17925.75</v>
      </c>
      <c r="L251">
        <v>2089.64</v>
      </c>
      <c r="M251" t="s">
        <v>65</v>
      </c>
      <c r="N251" t="s">
        <v>33</v>
      </c>
      <c r="O251">
        <v>1</v>
      </c>
      <c r="P251">
        <v>2023</v>
      </c>
      <c r="Q251">
        <v>1</v>
      </c>
      <c r="R251" t="s">
        <v>34</v>
      </c>
      <c r="S251">
        <v>1</v>
      </c>
      <c r="T251">
        <v>4</v>
      </c>
      <c r="U251">
        <v>4</v>
      </c>
      <c r="V251">
        <v>5</v>
      </c>
      <c r="W251" t="s">
        <v>46</v>
      </c>
      <c r="X251" t="s">
        <v>47</v>
      </c>
      <c r="Y251">
        <v>134925</v>
      </c>
      <c r="Z251">
        <v>0.12</v>
      </c>
    </row>
    <row r="252" spans="1:26" x14ac:dyDescent="0.25">
      <c r="A252" t="s">
        <v>558</v>
      </c>
      <c r="B252" s="1">
        <v>45237</v>
      </c>
      <c r="C252" t="s">
        <v>559</v>
      </c>
      <c r="D252" t="s">
        <v>28</v>
      </c>
      <c r="E252" t="s">
        <v>29</v>
      </c>
      <c r="F252" t="s">
        <v>30</v>
      </c>
      <c r="G252" t="s">
        <v>31</v>
      </c>
      <c r="H252">
        <v>1</v>
      </c>
      <c r="I252">
        <v>471</v>
      </c>
      <c r="J252">
        <v>4</v>
      </c>
      <c r="K252">
        <v>452.16</v>
      </c>
      <c r="L252">
        <v>38.82</v>
      </c>
      <c r="M252" t="s">
        <v>65</v>
      </c>
      <c r="N252" t="s">
        <v>44</v>
      </c>
      <c r="O252">
        <v>1</v>
      </c>
      <c r="P252">
        <v>2023</v>
      </c>
      <c r="Q252">
        <v>11</v>
      </c>
      <c r="R252" t="s">
        <v>92</v>
      </c>
      <c r="S252">
        <v>4</v>
      </c>
      <c r="T252">
        <v>45</v>
      </c>
      <c r="U252">
        <v>2</v>
      </c>
      <c r="V252">
        <v>2</v>
      </c>
      <c r="W252" t="s">
        <v>76</v>
      </c>
      <c r="X252" t="s">
        <v>47</v>
      </c>
      <c r="Y252">
        <v>1884</v>
      </c>
      <c r="Z252">
        <v>0.09</v>
      </c>
    </row>
    <row r="253" spans="1:26" x14ac:dyDescent="0.25">
      <c r="A253" t="s">
        <v>560</v>
      </c>
      <c r="B253" s="1">
        <v>45281</v>
      </c>
      <c r="C253" t="s">
        <v>561</v>
      </c>
      <c r="D253" t="s">
        <v>63</v>
      </c>
      <c r="E253" t="s">
        <v>40</v>
      </c>
      <c r="F253" t="s">
        <v>52</v>
      </c>
      <c r="G253" t="s">
        <v>91</v>
      </c>
      <c r="H253">
        <v>10</v>
      </c>
      <c r="I253">
        <v>2502</v>
      </c>
      <c r="J253">
        <v>22</v>
      </c>
      <c r="K253">
        <v>19515.599999999999</v>
      </c>
      <c r="L253">
        <v>3097.7</v>
      </c>
      <c r="M253" t="s">
        <v>65</v>
      </c>
      <c r="N253" t="s">
        <v>33</v>
      </c>
      <c r="O253">
        <v>1</v>
      </c>
      <c r="P253">
        <v>2023</v>
      </c>
      <c r="Q253">
        <v>12</v>
      </c>
      <c r="R253" t="s">
        <v>54</v>
      </c>
      <c r="S253">
        <v>4</v>
      </c>
      <c r="T253">
        <v>51</v>
      </c>
      <c r="U253">
        <v>4</v>
      </c>
      <c r="V253">
        <v>4</v>
      </c>
      <c r="W253" t="s">
        <v>73</v>
      </c>
      <c r="X253" t="s">
        <v>47</v>
      </c>
      <c r="Y253">
        <v>550440</v>
      </c>
      <c r="Z253">
        <v>0.16</v>
      </c>
    </row>
    <row r="254" spans="1:26" x14ac:dyDescent="0.25">
      <c r="A254" t="s">
        <v>562</v>
      </c>
      <c r="B254" s="1">
        <v>45125</v>
      </c>
      <c r="C254" t="s">
        <v>563</v>
      </c>
      <c r="D254" t="s">
        <v>50</v>
      </c>
      <c r="E254" t="s">
        <v>51</v>
      </c>
      <c r="F254" t="s">
        <v>41</v>
      </c>
      <c r="G254" t="s">
        <v>42</v>
      </c>
      <c r="H254">
        <v>2</v>
      </c>
      <c r="I254">
        <v>619</v>
      </c>
      <c r="J254">
        <v>29</v>
      </c>
      <c r="K254">
        <v>878.98</v>
      </c>
      <c r="L254">
        <v>82</v>
      </c>
      <c r="M254" t="s">
        <v>65</v>
      </c>
      <c r="N254" t="s">
        <v>44</v>
      </c>
      <c r="O254">
        <v>3</v>
      </c>
      <c r="P254">
        <v>2023</v>
      </c>
      <c r="Q254">
        <v>7</v>
      </c>
      <c r="R254" t="s">
        <v>125</v>
      </c>
      <c r="S254">
        <v>3</v>
      </c>
      <c r="T254">
        <v>29</v>
      </c>
      <c r="U254">
        <v>4</v>
      </c>
      <c r="V254">
        <v>2</v>
      </c>
      <c r="W254" t="s">
        <v>76</v>
      </c>
      <c r="X254" t="s">
        <v>47</v>
      </c>
      <c r="Y254">
        <v>35902</v>
      </c>
      <c r="Z254">
        <v>0.09</v>
      </c>
    </row>
    <row r="255" spans="1:26" x14ac:dyDescent="0.25">
      <c r="A255" t="s">
        <v>564</v>
      </c>
      <c r="B255" s="1">
        <v>45228</v>
      </c>
      <c r="C255" t="s">
        <v>565</v>
      </c>
      <c r="D255" t="s">
        <v>63</v>
      </c>
      <c r="E255" t="s">
        <v>29</v>
      </c>
      <c r="F255" t="s">
        <v>41</v>
      </c>
      <c r="G255" t="s">
        <v>59</v>
      </c>
      <c r="H255">
        <v>7</v>
      </c>
      <c r="I255">
        <v>1690</v>
      </c>
      <c r="J255">
        <v>25</v>
      </c>
      <c r="K255">
        <v>8872.5</v>
      </c>
      <c r="L255">
        <v>835.39</v>
      </c>
      <c r="M255" t="s">
        <v>65</v>
      </c>
      <c r="N255" t="s">
        <v>44</v>
      </c>
      <c r="O255">
        <v>2</v>
      </c>
      <c r="P255">
        <v>2023</v>
      </c>
      <c r="Q255">
        <v>10</v>
      </c>
      <c r="R255" t="s">
        <v>45</v>
      </c>
      <c r="S255">
        <v>4</v>
      </c>
      <c r="T255">
        <v>44</v>
      </c>
      <c r="U255">
        <v>5</v>
      </c>
      <c r="V255">
        <v>0</v>
      </c>
      <c r="W255" t="s">
        <v>55</v>
      </c>
      <c r="X255" t="s">
        <v>36</v>
      </c>
      <c r="Y255">
        <v>295750</v>
      </c>
      <c r="Z255">
        <v>0.09</v>
      </c>
    </row>
    <row r="256" spans="1:26" x14ac:dyDescent="0.25">
      <c r="A256" t="s">
        <v>566</v>
      </c>
      <c r="B256" s="1">
        <v>44951</v>
      </c>
      <c r="C256" t="s">
        <v>567</v>
      </c>
      <c r="D256" t="s">
        <v>28</v>
      </c>
      <c r="E256" t="s">
        <v>29</v>
      </c>
      <c r="F256" t="s">
        <v>52</v>
      </c>
      <c r="G256" t="s">
        <v>53</v>
      </c>
      <c r="H256">
        <v>3</v>
      </c>
      <c r="I256">
        <v>4438</v>
      </c>
      <c r="J256">
        <v>2</v>
      </c>
      <c r="K256">
        <v>13047.72</v>
      </c>
      <c r="L256">
        <v>1023.83</v>
      </c>
      <c r="M256" t="s">
        <v>65</v>
      </c>
      <c r="N256" t="s">
        <v>33</v>
      </c>
      <c r="O256">
        <v>7</v>
      </c>
      <c r="P256">
        <v>2023</v>
      </c>
      <c r="Q256">
        <v>1</v>
      </c>
      <c r="R256" t="s">
        <v>34</v>
      </c>
      <c r="S256">
        <v>1</v>
      </c>
      <c r="T256">
        <v>4</v>
      </c>
      <c r="U256">
        <v>4</v>
      </c>
      <c r="V256">
        <v>3</v>
      </c>
      <c r="W256" t="s">
        <v>83</v>
      </c>
      <c r="X256" t="s">
        <v>47</v>
      </c>
      <c r="Y256">
        <v>26628</v>
      </c>
      <c r="Z256">
        <v>0.08</v>
      </c>
    </row>
    <row r="257" spans="1:26" x14ac:dyDescent="0.25">
      <c r="A257" t="s">
        <v>568</v>
      </c>
      <c r="B257" s="1">
        <v>45066</v>
      </c>
      <c r="C257" t="s">
        <v>569</v>
      </c>
      <c r="D257" t="s">
        <v>50</v>
      </c>
      <c r="E257" t="s">
        <v>51</v>
      </c>
      <c r="F257" t="s">
        <v>41</v>
      </c>
      <c r="G257" t="s">
        <v>116</v>
      </c>
      <c r="H257">
        <v>5</v>
      </c>
      <c r="I257">
        <v>3013</v>
      </c>
      <c r="J257">
        <v>21</v>
      </c>
      <c r="K257">
        <v>11901.35</v>
      </c>
      <c r="L257">
        <v>1545.43</v>
      </c>
      <c r="M257" t="s">
        <v>65</v>
      </c>
      <c r="N257" t="s">
        <v>33</v>
      </c>
      <c r="O257">
        <v>4</v>
      </c>
      <c r="P257">
        <v>2023</v>
      </c>
      <c r="Q257">
        <v>5</v>
      </c>
      <c r="R257" t="s">
        <v>238</v>
      </c>
      <c r="S257">
        <v>2</v>
      </c>
      <c r="T257">
        <v>20</v>
      </c>
      <c r="U257">
        <v>3</v>
      </c>
      <c r="V257">
        <v>6</v>
      </c>
      <c r="W257" t="s">
        <v>35</v>
      </c>
      <c r="X257" t="s">
        <v>36</v>
      </c>
      <c r="Y257">
        <v>316365</v>
      </c>
      <c r="Z257">
        <v>0.13</v>
      </c>
    </row>
    <row r="258" spans="1:26" x14ac:dyDescent="0.25">
      <c r="A258" t="s">
        <v>570</v>
      </c>
      <c r="B258" s="1">
        <v>45083</v>
      </c>
      <c r="C258" t="s">
        <v>571</v>
      </c>
      <c r="D258" t="s">
        <v>50</v>
      </c>
      <c r="E258" t="s">
        <v>40</v>
      </c>
      <c r="F258" t="s">
        <v>52</v>
      </c>
      <c r="G258" t="s">
        <v>91</v>
      </c>
      <c r="H258">
        <v>9</v>
      </c>
      <c r="I258">
        <v>1802</v>
      </c>
      <c r="J258">
        <v>24</v>
      </c>
      <c r="K258">
        <v>12325.68</v>
      </c>
      <c r="L258">
        <v>1472.16</v>
      </c>
      <c r="M258" t="s">
        <v>43</v>
      </c>
      <c r="N258" t="s">
        <v>33</v>
      </c>
      <c r="O258">
        <v>3</v>
      </c>
      <c r="P258">
        <v>2023</v>
      </c>
      <c r="Q258">
        <v>6</v>
      </c>
      <c r="R258" t="s">
        <v>95</v>
      </c>
      <c r="S258">
        <v>2</v>
      </c>
      <c r="T258">
        <v>23</v>
      </c>
      <c r="U258">
        <v>2</v>
      </c>
      <c r="V258">
        <v>2</v>
      </c>
      <c r="W258" t="s">
        <v>76</v>
      </c>
      <c r="X258" t="s">
        <v>47</v>
      </c>
      <c r="Y258">
        <v>389232</v>
      </c>
      <c r="Z258">
        <v>0.12</v>
      </c>
    </row>
    <row r="259" spans="1:26" x14ac:dyDescent="0.25">
      <c r="A259" t="s">
        <v>572</v>
      </c>
      <c r="B259" s="1">
        <v>45220</v>
      </c>
      <c r="C259" t="s">
        <v>573</v>
      </c>
      <c r="D259" t="s">
        <v>50</v>
      </c>
      <c r="E259" t="s">
        <v>51</v>
      </c>
      <c r="F259" t="s">
        <v>52</v>
      </c>
      <c r="G259" t="s">
        <v>91</v>
      </c>
      <c r="H259">
        <v>1</v>
      </c>
      <c r="I259">
        <v>3020</v>
      </c>
      <c r="J259">
        <v>26</v>
      </c>
      <c r="K259">
        <v>2234.8000000000002</v>
      </c>
      <c r="L259">
        <v>421.04</v>
      </c>
      <c r="M259" t="s">
        <v>32</v>
      </c>
      <c r="N259" t="s">
        <v>33</v>
      </c>
      <c r="O259">
        <v>4</v>
      </c>
      <c r="P259">
        <v>2023</v>
      </c>
      <c r="Q259">
        <v>10</v>
      </c>
      <c r="R259" t="s">
        <v>45</v>
      </c>
      <c r="S259">
        <v>4</v>
      </c>
      <c r="T259">
        <v>42</v>
      </c>
      <c r="U259">
        <v>3</v>
      </c>
      <c r="V259">
        <v>6</v>
      </c>
      <c r="W259" t="s">
        <v>35</v>
      </c>
      <c r="X259" t="s">
        <v>36</v>
      </c>
      <c r="Y259">
        <v>78520</v>
      </c>
      <c r="Z259">
        <v>0.19</v>
      </c>
    </row>
    <row r="260" spans="1:26" x14ac:dyDescent="0.25">
      <c r="A260" t="s">
        <v>574</v>
      </c>
      <c r="B260" s="1">
        <v>45261</v>
      </c>
      <c r="C260" t="s">
        <v>575</v>
      </c>
      <c r="D260" t="s">
        <v>39</v>
      </c>
      <c r="E260" t="s">
        <v>51</v>
      </c>
      <c r="F260" t="s">
        <v>30</v>
      </c>
      <c r="G260" t="s">
        <v>31</v>
      </c>
      <c r="H260">
        <v>6</v>
      </c>
      <c r="I260">
        <v>2309</v>
      </c>
      <c r="J260">
        <v>20</v>
      </c>
      <c r="K260">
        <v>11083.2</v>
      </c>
      <c r="L260">
        <v>1085.01</v>
      </c>
      <c r="M260" t="s">
        <v>65</v>
      </c>
      <c r="N260" t="s">
        <v>44</v>
      </c>
      <c r="O260">
        <v>1</v>
      </c>
      <c r="P260">
        <v>2023</v>
      </c>
      <c r="Q260">
        <v>12</v>
      </c>
      <c r="R260" t="s">
        <v>54</v>
      </c>
      <c r="S260">
        <v>4</v>
      </c>
      <c r="T260">
        <v>48</v>
      </c>
      <c r="U260">
        <v>1</v>
      </c>
      <c r="V260">
        <v>5</v>
      </c>
      <c r="W260" t="s">
        <v>46</v>
      </c>
      <c r="X260" t="s">
        <v>47</v>
      </c>
      <c r="Y260">
        <v>277080</v>
      </c>
      <c r="Z260">
        <v>0.1</v>
      </c>
    </row>
    <row r="261" spans="1:26" x14ac:dyDescent="0.25">
      <c r="A261" t="s">
        <v>576</v>
      </c>
      <c r="B261" s="1">
        <v>45038</v>
      </c>
      <c r="C261" t="s">
        <v>577</v>
      </c>
      <c r="D261" t="s">
        <v>39</v>
      </c>
      <c r="E261" t="s">
        <v>58</v>
      </c>
      <c r="F261" t="s">
        <v>30</v>
      </c>
      <c r="G261" t="s">
        <v>86</v>
      </c>
      <c r="H261">
        <v>3</v>
      </c>
      <c r="I261">
        <v>992</v>
      </c>
      <c r="J261">
        <v>22</v>
      </c>
      <c r="K261">
        <v>2321.2800000000002</v>
      </c>
      <c r="L261">
        <v>366.17</v>
      </c>
      <c r="M261" t="s">
        <v>32</v>
      </c>
      <c r="N261" t="s">
        <v>44</v>
      </c>
      <c r="O261">
        <v>3</v>
      </c>
      <c r="P261">
        <v>2023</v>
      </c>
      <c r="Q261">
        <v>4</v>
      </c>
      <c r="R261" t="s">
        <v>100</v>
      </c>
      <c r="S261">
        <v>2</v>
      </c>
      <c r="T261">
        <v>16</v>
      </c>
      <c r="U261">
        <v>4</v>
      </c>
      <c r="V261">
        <v>6</v>
      </c>
      <c r="W261" t="s">
        <v>35</v>
      </c>
      <c r="X261" t="s">
        <v>36</v>
      </c>
      <c r="Y261">
        <v>65472</v>
      </c>
      <c r="Z261">
        <v>0.16</v>
      </c>
    </row>
    <row r="262" spans="1:26" x14ac:dyDescent="0.25">
      <c r="A262" t="s">
        <v>578</v>
      </c>
      <c r="B262" s="1">
        <v>44971</v>
      </c>
      <c r="C262" t="s">
        <v>579</v>
      </c>
      <c r="D262" t="s">
        <v>63</v>
      </c>
      <c r="E262" t="s">
        <v>58</v>
      </c>
      <c r="F262" t="s">
        <v>30</v>
      </c>
      <c r="G262" t="s">
        <v>86</v>
      </c>
      <c r="H262">
        <v>10</v>
      </c>
      <c r="I262">
        <v>2491</v>
      </c>
      <c r="J262">
        <v>26</v>
      </c>
      <c r="K262">
        <v>18433.400000000001</v>
      </c>
      <c r="L262">
        <v>1939.72</v>
      </c>
      <c r="M262" t="s">
        <v>65</v>
      </c>
      <c r="N262" t="s">
        <v>66</v>
      </c>
      <c r="O262">
        <v>7</v>
      </c>
      <c r="P262">
        <v>2023</v>
      </c>
      <c r="Q262">
        <v>2</v>
      </c>
      <c r="R262" t="s">
        <v>67</v>
      </c>
      <c r="S262">
        <v>1</v>
      </c>
      <c r="T262">
        <v>7</v>
      </c>
      <c r="U262">
        <v>3</v>
      </c>
      <c r="V262">
        <v>2</v>
      </c>
      <c r="W262" t="s">
        <v>76</v>
      </c>
      <c r="X262" t="s">
        <v>47</v>
      </c>
      <c r="Y262">
        <v>647660</v>
      </c>
      <c r="Z262">
        <v>0.11</v>
      </c>
    </row>
    <row r="263" spans="1:26" x14ac:dyDescent="0.25">
      <c r="A263" t="s">
        <v>580</v>
      </c>
      <c r="B263" s="1">
        <v>45120</v>
      </c>
      <c r="C263" t="s">
        <v>581</v>
      </c>
      <c r="D263" t="s">
        <v>50</v>
      </c>
      <c r="E263" t="s">
        <v>29</v>
      </c>
      <c r="F263" t="s">
        <v>52</v>
      </c>
      <c r="G263" t="s">
        <v>53</v>
      </c>
      <c r="H263">
        <v>2</v>
      </c>
      <c r="I263">
        <v>1475</v>
      </c>
      <c r="J263">
        <v>8</v>
      </c>
      <c r="K263">
        <v>2714</v>
      </c>
      <c r="L263">
        <v>218.96</v>
      </c>
      <c r="M263" t="s">
        <v>65</v>
      </c>
      <c r="N263" t="s">
        <v>66</v>
      </c>
      <c r="O263">
        <v>7</v>
      </c>
      <c r="P263">
        <v>2023</v>
      </c>
      <c r="Q263">
        <v>7</v>
      </c>
      <c r="R263" t="s">
        <v>125</v>
      </c>
      <c r="S263">
        <v>3</v>
      </c>
      <c r="T263">
        <v>28</v>
      </c>
      <c r="U263">
        <v>3</v>
      </c>
      <c r="V263">
        <v>4</v>
      </c>
      <c r="W263" t="s">
        <v>73</v>
      </c>
      <c r="X263" t="s">
        <v>47</v>
      </c>
      <c r="Y263">
        <v>23600</v>
      </c>
      <c r="Z263">
        <v>0.08</v>
      </c>
    </row>
    <row r="264" spans="1:26" x14ac:dyDescent="0.25">
      <c r="A264" t="s">
        <v>582</v>
      </c>
      <c r="B264" s="1">
        <v>44935</v>
      </c>
      <c r="C264" t="s">
        <v>583</v>
      </c>
      <c r="D264" t="s">
        <v>63</v>
      </c>
      <c r="E264" t="s">
        <v>51</v>
      </c>
      <c r="F264" t="s">
        <v>30</v>
      </c>
      <c r="G264" t="s">
        <v>31</v>
      </c>
      <c r="H264">
        <v>6</v>
      </c>
      <c r="I264">
        <v>4935</v>
      </c>
      <c r="J264">
        <v>13</v>
      </c>
      <c r="K264">
        <v>25760.7</v>
      </c>
      <c r="L264">
        <v>4667.28</v>
      </c>
      <c r="M264" t="s">
        <v>32</v>
      </c>
      <c r="N264" t="s">
        <v>44</v>
      </c>
      <c r="O264">
        <v>4</v>
      </c>
      <c r="P264">
        <v>2023</v>
      </c>
      <c r="Q264">
        <v>1</v>
      </c>
      <c r="R264" t="s">
        <v>34</v>
      </c>
      <c r="S264">
        <v>1</v>
      </c>
      <c r="T264">
        <v>2</v>
      </c>
      <c r="U264">
        <v>2</v>
      </c>
      <c r="V264">
        <v>1</v>
      </c>
      <c r="W264" t="s">
        <v>60</v>
      </c>
      <c r="X264" t="s">
        <v>47</v>
      </c>
      <c r="Y264">
        <v>384930</v>
      </c>
      <c r="Z264">
        <v>0.18</v>
      </c>
    </row>
    <row r="265" spans="1:26" x14ac:dyDescent="0.25">
      <c r="A265" t="s">
        <v>584</v>
      </c>
      <c r="B265" s="1">
        <v>44969</v>
      </c>
      <c r="C265" t="s">
        <v>585</v>
      </c>
      <c r="D265" t="s">
        <v>63</v>
      </c>
      <c r="E265" t="s">
        <v>29</v>
      </c>
      <c r="F265" t="s">
        <v>30</v>
      </c>
      <c r="G265" t="s">
        <v>31</v>
      </c>
      <c r="H265">
        <v>2</v>
      </c>
      <c r="I265">
        <v>1714</v>
      </c>
      <c r="J265">
        <v>21</v>
      </c>
      <c r="K265">
        <v>2708.12</v>
      </c>
      <c r="L265">
        <v>301.7</v>
      </c>
      <c r="M265" t="s">
        <v>43</v>
      </c>
      <c r="N265" t="s">
        <v>66</v>
      </c>
      <c r="O265">
        <v>7</v>
      </c>
      <c r="P265">
        <v>2023</v>
      </c>
      <c r="Q265">
        <v>2</v>
      </c>
      <c r="R265" t="s">
        <v>67</v>
      </c>
      <c r="S265">
        <v>1</v>
      </c>
      <c r="T265">
        <v>7</v>
      </c>
      <c r="U265">
        <v>3</v>
      </c>
      <c r="V265">
        <v>0</v>
      </c>
      <c r="W265" t="s">
        <v>55</v>
      </c>
      <c r="X265" t="s">
        <v>36</v>
      </c>
      <c r="Y265">
        <v>71988</v>
      </c>
      <c r="Z265">
        <v>0.11</v>
      </c>
    </row>
    <row r="266" spans="1:26" x14ac:dyDescent="0.25">
      <c r="A266" t="s">
        <v>586</v>
      </c>
      <c r="B266" s="1">
        <v>45050</v>
      </c>
      <c r="C266" t="s">
        <v>587</v>
      </c>
      <c r="D266" t="s">
        <v>28</v>
      </c>
      <c r="E266" t="s">
        <v>29</v>
      </c>
      <c r="F266" t="s">
        <v>41</v>
      </c>
      <c r="G266" t="s">
        <v>59</v>
      </c>
      <c r="H266">
        <v>3</v>
      </c>
      <c r="I266">
        <v>1957</v>
      </c>
      <c r="J266">
        <v>8</v>
      </c>
      <c r="K266">
        <v>5401.32</v>
      </c>
      <c r="L266">
        <v>909.25</v>
      </c>
      <c r="M266" t="s">
        <v>65</v>
      </c>
      <c r="N266" t="s">
        <v>44</v>
      </c>
      <c r="O266">
        <v>3</v>
      </c>
      <c r="P266">
        <v>2023</v>
      </c>
      <c r="Q266">
        <v>5</v>
      </c>
      <c r="R266" t="s">
        <v>238</v>
      </c>
      <c r="S266">
        <v>2</v>
      </c>
      <c r="T266">
        <v>18</v>
      </c>
      <c r="U266">
        <v>1</v>
      </c>
      <c r="V266">
        <v>4</v>
      </c>
      <c r="W266" t="s">
        <v>73</v>
      </c>
      <c r="X266" t="s">
        <v>47</v>
      </c>
      <c r="Y266">
        <v>46968</v>
      </c>
      <c r="Z266">
        <v>0.17</v>
      </c>
    </row>
    <row r="267" spans="1:26" x14ac:dyDescent="0.25">
      <c r="A267" t="s">
        <v>588</v>
      </c>
      <c r="B267" s="1">
        <v>45171</v>
      </c>
      <c r="C267" t="s">
        <v>589</v>
      </c>
      <c r="D267" t="s">
        <v>39</v>
      </c>
      <c r="E267" t="s">
        <v>29</v>
      </c>
      <c r="F267" t="s">
        <v>41</v>
      </c>
      <c r="G267" t="s">
        <v>42</v>
      </c>
      <c r="H267">
        <v>2</v>
      </c>
      <c r="I267">
        <v>272</v>
      </c>
      <c r="J267">
        <v>24</v>
      </c>
      <c r="K267">
        <v>413.44</v>
      </c>
      <c r="L267">
        <v>69.13</v>
      </c>
      <c r="M267" t="s">
        <v>65</v>
      </c>
      <c r="N267" t="s">
        <v>66</v>
      </c>
      <c r="O267">
        <v>3</v>
      </c>
      <c r="P267">
        <v>2023</v>
      </c>
      <c r="Q267">
        <v>9</v>
      </c>
      <c r="R267" t="s">
        <v>80</v>
      </c>
      <c r="S267">
        <v>3</v>
      </c>
      <c r="T267">
        <v>35</v>
      </c>
      <c r="U267">
        <v>1</v>
      </c>
      <c r="V267">
        <v>6</v>
      </c>
      <c r="W267" t="s">
        <v>35</v>
      </c>
      <c r="X267" t="s">
        <v>36</v>
      </c>
      <c r="Y267">
        <v>13056</v>
      </c>
      <c r="Z267">
        <v>0.17</v>
      </c>
    </row>
    <row r="268" spans="1:26" x14ac:dyDescent="0.25">
      <c r="A268" t="s">
        <v>590</v>
      </c>
      <c r="B268" s="1">
        <v>45135</v>
      </c>
      <c r="C268" t="s">
        <v>591</v>
      </c>
      <c r="D268" t="s">
        <v>63</v>
      </c>
      <c r="E268" t="s">
        <v>40</v>
      </c>
      <c r="F268" t="s">
        <v>52</v>
      </c>
      <c r="G268" t="s">
        <v>53</v>
      </c>
      <c r="H268">
        <v>6</v>
      </c>
      <c r="I268">
        <v>194</v>
      </c>
      <c r="J268">
        <v>24</v>
      </c>
      <c r="K268">
        <v>884.64</v>
      </c>
      <c r="L268">
        <v>161.5</v>
      </c>
      <c r="M268" t="s">
        <v>65</v>
      </c>
      <c r="N268" t="s">
        <v>44</v>
      </c>
      <c r="O268">
        <v>5</v>
      </c>
      <c r="P268">
        <v>2023</v>
      </c>
      <c r="Q268">
        <v>7</v>
      </c>
      <c r="R268" t="s">
        <v>125</v>
      </c>
      <c r="S268">
        <v>3</v>
      </c>
      <c r="T268">
        <v>30</v>
      </c>
      <c r="U268">
        <v>5</v>
      </c>
      <c r="V268">
        <v>5</v>
      </c>
      <c r="W268" t="s">
        <v>46</v>
      </c>
      <c r="X268" t="s">
        <v>47</v>
      </c>
      <c r="Y268">
        <v>27936</v>
      </c>
      <c r="Z268">
        <v>0.18</v>
      </c>
    </row>
    <row r="269" spans="1:26" x14ac:dyDescent="0.25">
      <c r="A269" t="s">
        <v>592</v>
      </c>
      <c r="B269" s="1">
        <v>45015</v>
      </c>
      <c r="C269" t="s">
        <v>593</v>
      </c>
      <c r="D269" t="s">
        <v>50</v>
      </c>
      <c r="E269" t="s">
        <v>51</v>
      </c>
      <c r="F269" t="s">
        <v>30</v>
      </c>
      <c r="G269" t="s">
        <v>86</v>
      </c>
      <c r="H269">
        <v>8</v>
      </c>
      <c r="I269">
        <v>4867</v>
      </c>
      <c r="J269">
        <v>20</v>
      </c>
      <c r="K269">
        <v>31148.799999999999</v>
      </c>
      <c r="L269">
        <v>4696.3999999999996</v>
      </c>
      <c r="M269" t="s">
        <v>65</v>
      </c>
      <c r="N269" t="s">
        <v>33</v>
      </c>
      <c r="O269">
        <v>3</v>
      </c>
      <c r="P269">
        <v>2023</v>
      </c>
      <c r="Q269">
        <v>3</v>
      </c>
      <c r="R269" t="s">
        <v>105</v>
      </c>
      <c r="S269">
        <v>1</v>
      </c>
      <c r="T269">
        <v>13</v>
      </c>
      <c r="U269">
        <v>5</v>
      </c>
      <c r="V269">
        <v>4</v>
      </c>
      <c r="W269" t="s">
        <v>73</v>
      </c>
      <c r="X269" t="s">
        <v>47</v>
      </c>
      <c r="Y269">
        <v>778720</v>
      </c>
      <c r="Z269">
        <v>0.15</v>
      </c>
    </row>
    <row r="270" spans="1:26" x14ac:dyDescent="0.25">
      <c r="A270" t="s">
        <v>594</v>
      </c>
      <c r="B270" s="1">
        <v>45053</v>
      </c>
      <c r="C270" t="s">
        <v>595</v>
      </c>
      <c r="D270" t="s">
        <v>39</v>
      </c>
      <c r="E270" t="s">
        <v>58</v>
      </c>
      <c r="F270" t="s">
        <v>52</v>
      </c>
      <c r="G270" t="s">
        <v>91</v>
      </c>
      <c r="H270">
        <v>9</v>
      </c>
      <c r="I270">
        <v>1157</v>
      </c>
      <c r="J270">
        <v>16</v>
      </c>
      <c r="K270">
        <v>8746.92</v>
      </c>
      <c r="L270">
        <v>1410.35</v>
      </c>
      <c r="M270" t="s">
        <v>32</v>
      </c>
      <c r="N270" t="s">
        <v>44</v>
      </c>
      <c r="O270">
        <v>2</v>
      </c>
      <c r="P270">
        <v>2023</v>
      </c>
      <c r="Q270">
        <v>5</v>
      </c>
      <c r="R270" t="s">
        <v>238</v>
      </c>
      <c r="S270">
        <v>2</v>
      </c>
      <c r="T270">
        <v>19</v>
      </c>
      <c r="U270">
        <v>2</v>
      </c>
      <c r="V270">
        <v>0</v>
      </c>
      <c r="W270" t="s">
        <v>55</v>
      </c>
      <c r="X270" t="s">
        <v>36</v>
      </c>
      <c r="Y270">
        <v>166608</v>
      </c>
      <c r="Z270">
        <v>0.16</v>
      </c>
    </row>
    <row r="271" spans="1:26" x14ac:dyDescent="0.25">
      <c r="A271" t="s">
        <v>596</v>
      </c>
      <c r="B271" s="1">
        <v>45004</v>
      </c>
      <c r="C271" t="s">
        <v>597</v>
      </c>
      <c r="D271" t="s">
        <v>50</v>
      </c>
      <c r="E271" t="s">
        <v>29</v>
      </c>
      <c r="F271" t="s">
        <v>41</v>
      </c>
      <c r="G271" t="s">
        <v>42</v>
      </c>
      <c r="H271">
        <v>3</v>
      </c>
      <c r="I271">
        <v>1030</v>
      </c>
      <c r="J271">
        <v>19</v>
      </c>
      <c r="K271">
        <v>2502.9</v>
      </c>
      <c r="L271">
        <v>230.62</v>
      </c>
      <c r="M271" t="s">
        <v>32</v>
      </c>
      <c r="N271" t="s">
        <v>44</v>
      </c>
      <c r="O271">
        <v>7</v>
      </c>
      <c r="P271">
        <v>2023</v>
      </c>
      <c r="Q271">
        <v>3</v>
      </c>
      <c r="R271" t="s">
        <v>105</v>
      </c>
      <c r="S271">
        <v>1</v>
      </c>
      <c r="T271">
        <v>12</v>
      </c>
      <c r="U271">
        <v>4</v>
      </c>
      <c r="V271">
        <v>0</v>
      </c>
      <c r="W271" t="s">
        <v>55</v>
      </c>
      <c r="X271" t="s">
        <v>36</v>
      </c>
      <c r="Y271">
        <v>58710</v>
      </c>
      <c r="Z271">
        <v>0.09</v>
      </c>
    </row>
    <row r="272" spans="1:26" x14ac:dyDescent="0.25">
      <c r="A272" t="s">
        <v>598</v>
      </c>
      <c r="B272" s="1">
        <v>45275</v>
      </c>
      <c r="C272" t="s">
        <v>599</v>
      </c>
      <c r="D272" t="s">
        <v>28</v>
      </c>
      <c r="E272" t="s">
        <v>40</v>
      </c>
      <c r="F272" t="s">
        <v>30</v>
      </c>
      <c r="G272" t="s">
        <v>86</v>
      </c>
      <c r="H272">
        <v>1</v>
      </c>
      <c r="I272">
        <v>793</v>
      </c>
      <c r="J272">
        <v>23</v>
      </c>
      <c r="K272">
        <v>610.61</v>
      </c>
      <c r="L272">
        <v>107.49</v>
      </c>
      <c r="M272" t="s">
        <v>43</v>
      </c>
      <c r="N272" t="s">
        <v>66</v>
      </c>
      <c r="O272">
        <v>5</v>
      </c>
      <c r="P272">
        <v>2023</v>
      </c>
      <c r="Q272">
        <v>12</v>
      </c>
      <c r="R272" t="s">
        <v>54</v>
      </c>
      <c r="S272">
        <v>4</v>
      </c>
      <c r="T272">
        <v>50</v>
      </c>
      <c r="U272">
        <v>3</v>
      </c>
      <c r="V272">
        <v>5</v>
      </c>
      <c r="W272" t="s">
        <v>46</v>
      </c>
      <c r="X272" t="s">
        <v>47</v>
      </c>
      <c r="Y272">
        <v>18239</v>
      </c>
      <c r="Z272">
        <v>0.18</v>
      </c>
    </row>
    <row r="273" spans="1:26" x14ac:dyDescent="0.25">
      <c r="A273" t="s">
        <v>600</v>
      </c>
      <c r="B273" s="1">
        <v>44943</v>
      </c>
      <c r="C273" t="s">
        <v>601</v>
      </c>
      <c r="D273" t="s">
        <v>28</v>
      </c>
      <c r="E273" t="s">
        <v>29</v>
      </c>
      <c r="F273" t="s">
        <v>30</v>
      </c>
      <c r="G273" t="s">
        <v>86</v>
      </c>
      <c r="H273">
        <v>10</v>
      </c>
      <c r="I273">
        <v>772</v>
      </c>
      <c r="J273">
        <v>10</v>
      </c>
      <c r="K273">
        <v>6948</v>
      </c>
      <c r="L273">
        <v>640.14</v>
      </c>
      <c r="M273" t="s">
        <v>32</v>
      </c>
      <c r="N273" t="s">
        <v>44</v>
      </c>
      <c r="O273">
        <v>5</v>
      </c>
      <c r="P273">
        <v>2023</v>
      </c>
      <c r="Q273">
        <v>1</v>
      </c>
      <c r="R273" t="s">
        <v>34</v>
      </c>
      <c r="S273">
        <v>1</v>
      </c>
      <c r="T273">
        <v>3</v>
      </c>
      <c r="U273">
        <v>3</v>
      </c>
      <c r="V273">
        <v>2</v>
      </c>
      <c r="W273" t="s">
        <v>76</v>
      </c>
      <c r="X273" t="s">
        <v>47</v>
      </c>
      <c r="Y273">
        <v>77200</v>
      </c>
      <c r="Z273">
        <v>0.09</v>
      </c>
    </row>
    <row r="274" spans="1:26" x14ac:dyDescent="0.25">
      <c r="A274" t="s">
        <v>602</v>
      </c>
      <c r="B274" s="1">
        <v>45202</v>
      </c>
      <c r="C274" t="s">
        <v>603</v>
      </c>
      <c r="D274" t="s">
        <v>39</v>
      </c>
      <c r="E274" t="s">
        <v>40</v>
      </c>
      <c r="F274" t="s">
        <v>30</v>
      </c>
      <c r="G274" t="s">
        <v>31</v>
      </c>
      <c r="H274">
        <v>3</v>
      </c>
      <c r="I274">
        <v>4226</v>
      </c>
      <c r="J274">
        <v>3</v>
      </c>
      <c r="K274">
        <v>12297.66</v>
      </c>
      <c r="L274">
        <v>817.36</v>
      </c>
      <c r="M274" t="s">
        <v>32</v>
      </c>
      <c r="N274" t="s">
        <v>66</v>
      </c>
      <c r="O274">
        <v>5</v>
      </c>
      <c r="P274">
        <v>2023</v>
      </c>
      <c r="Q274">
        <v>10</v>
      </c>
      <c r="R274" t="s">
        <v>45</v>
      </c>
      <c r="S274">
        <v>4</v>
      </c>
      <c r="T274">
        <v>40</v>
      </c>
      <c r="U274">
        <v>1</v>
      </c>
      <c r="V274">
        <v>2</v>
      </c>
      <c r="W274" t="s">
        <v>76</v>
      </c>
      <c r="X274" t="s">
        <v>47</v>
      </c>
      <c r="Y274">
        <v>38034</v>
      </c>
      <c r="Z274">
        <v>7.0000000000000007E-2</v>
      </c>
    </row>
    <row r="275" spans="1:26" x14ac:dyDescent="0.25">
      <c r="A275" t="s">
        <v>604</v>
      </c>
      <c r="B275" s="1">
        <v>45270</v>
      </c>
      <c r="C275" t="s">
        <v>605</v>
      </c>
      <c r="D275" t="s">
        <v>50</v>
      </c>
      <c r="E275" t="s">
        <v>58</v>
      </c>
      <c r="F275" t="s">
        <v>41</v>
      </c>
      <c r="G275" t="s">
        <v>59</v>
      </c>
      <c r="H275">
        <v>2</v>
      </c>
      <c r="I275">
        <v>4912</v>
      </c>
      <c r="J275">
        <v>8</v>
      </c>
      <c r="K275">
        <v>9038.08</v>
      </c>
      <c r="L275">
        <v>1502.07</v>
      </c>
      <c r="M275" t="s">
        <v>32</v>
      </c>
      <c r="N275" t="s">
        <v>33</v>
      </c>
      <c r="O275">
        <v>1</v>
      </c>
      <c r="P275">
        <v>2023</v>
      </c>
      <c r="Q275">
        <v>12</v>
      </c>
      <c r="R275" t="s">
        <v>54</v>
      </c>
      <c r="S275">
        <v>4</v>
      </c>
      <c r="T275">
        <v>50</v>
      </c>
      <c r="U275">
        <v>3</v>
      </c>
      <c r="V275">
        <v>0</v>
      </c>
      <c r="W275" t="s">
        <v>55</v>
      </c>
      <c r="X275" t="s">
        <v>36</v>
      </c>
      <c r="Y275">
        <v>78592</v>
      </c>
      <c r="Z275">
        <v>0.17</v>
      </c>
    </row>
    <row r="276" spans="1:26" x14ac:dyDescent="0.25">
      <c r="A276" t="s">
        <v>606</v>
      </c>
      <c r="B276" s="1">
        <v>45265</v>
      </c>
      <c r="C276" t="s">
        <v>607</v>
      </c>
      <c r="D276" t="s">
        <v>28</v>
      </c>
      <c r="E276" t="s">
        <v>40</v>
      </c>
      <c r="F276" t="s">
        <v>41</v>
      </c>
      <c r="G276" t="s">
        <v>42</v>
      </c>
      <c r="H276">
        <v>8</v>
      </c>
      <c r="I276">
        <v>1747</v>
      </c>
      <c r="J276">
        <v>25</v>
      </c>
      <c r="K276">
        <v>10482</v>
      </c>
      <c r="L276">
        <v>1341.64</v>
      </c>
      <c r="M276" t="s">
        <v>32</v>
      </c>
      <c r="N276" t="s">
        <v>33</v>
      </c>
      <c r="O276">
        <v>1</v>
      </c>
      <c r="P276">
        <v>2023</v>
      </c>
      <c r="Q276">
        <v>12</v>
      </c>
      <c r="R276" t="s">
        <v>54</v>
      </c>
      <c r="S276">
        <v>4</v>
      </c>
      <c r="T276">
        <v>49</v>
      </c>
      <c r="U276">
        <v>2</v>
      </c>
      <c r="V276">
        <v>2</v>
      </c>
      <c r="W276" t="s">
        <v>76</v>
      </c>
      <c r="X276" t="s">
        <v>47</v>
      </c>
      <c r="Y276">
        <v>349400</v>
      </c>
      <c r="Z276">
        <v>0.13</v>
      </c>
    </row>
    <row r="277" spans="1:26" x14ac:dyDescent="0.25">
      <c r="A277" t="s">
        <v>608</v>
      </c>
      <c r="B277" s="1">
        <v>45102</v>
      </c>
      <c r="C277" t="s">
        <v>609</v>
      </c>
      <c r="D277" t="s">
        <v>39</v>
      </c>
      <c r="E277" t="s">
        <v>40</v>
      </c>
      <c r="F277" t="s">
        <v>52</v>
      </c>
      <c r="G277" t="s">
        <v>79</v>
      </c>
      <c r="H277">
        <v>4</v>
      </c>
      <c r="I277">
        <v>2990</v>
      </c>
      <c r="J277">
        <v>22</v>
      </c>
      <c r="K277">
        <v>9328.7999999999993</v>
      </c>
      <c r="L277">
        <v>803.74</v>
      </c>
      <c r="M277" t="s">
        <v>43</v>
      </c>
      <c r="N277" t="s">
        <v>66</v>
      </c>
      <c r="O277">
        <v>1</v>
      </c>
      <c r="P277">
        <v>2023</v>
      </c>
      <c r="Q277">
        <v>6</v>
      </c>
      <c r="R277" t="s">
        <v>95</v>
      </c>
      <c r="S277">
        <v>2</v>
      </c>
      <c r="T277">
        <v>26</v>
      </c>
      <c r="U277">
        <v>5</v>
      </c>
      <c r="V277">
        <v>0</v>
      </c>
      <c r="W277" t="s">
        <v>55</v>
      </c>
      <c r="X277" t="s">
        <v>36</v>
      </c>
      <c r="Y277">
        <v>263120</v>
      </c>
      <c r="Z277">
        <v>0.09</v>
      </c>
    </row>
    <row r="278" spans="1:26" x14ac:dyDescent="0.25">
      <c r="A278" t="s">
        <v>610</v>
      </c>
      <c r="B278" s="1">
        <v>45110</v>
      </c>
      <c r="C278" t="s">
        <v>611</v>
      </c>
      <c r="D278" t="s">
        <v>50</v>
      </c>
      <c r="E278" t="s">
        <v>51</v>
      </c>
      <c r="F278" t="s">
        <v>41</v>
      </c>
      <c r="G278" t="s">
        <v>116</v>
      </c>
      <c r="H278">
        <v>10</v>
      </c>
      <c r="I278">
        <v>4170</v>
      </c>
      <c r="J278">
        <v>26</v>
      </c>
      <c r="K278">
        <v>30858</v>
      </c>
      <c r="L278">
        <v>5368.69</v>
      </c>
      <c r="M278" t="s">
        <v>65</v>
      </c>
      <c r="N278" t="s">
        <v>33</v>
      </c>
      <c r="O278">
        <v>5</v>
      </c>
      <c r="P278">
        <v>2023</v>
      </c>
      <c r="Q278">
        <v>7</v>
      </c>
      <c r="R278" t="s">
        <v>125</v>
      </c>
      <c r="S278">
        <v>3</v>
      </c>
      <c r="T278">
        <v>27</v>
      </c>
      <c r="U278">
        <v>2</v>
      </c>
      <c r="V278">
        <v>1</v>
      </c>
      <c r="W278" t="s">
        <v>60</v>
      </c>
      <c r="X278" t="s">
        <v>47</v>
      </c>
      <c r="Y278">
        <v>1084200</v>
      </c>
      <c r="Z278">
        <v>0.17</v>
      </c>
    </row>
    <row r="279" spans="1:26" x14ac:dyDescent="0.25">
      <c r="A279" t="s">
        <v>612</v>
      </c>
      <c r="B279" s="1">
        <v>45223</v>
      </c>
      <c r="C279" t="s">
        <v>613</v>
      </c>
      <c r="D279" t="s">
        <v>28</v>
      </c>
      <c r="E279" t="s">
        <v>29</v>
      </c>
      <c r="F279" t="s">
        <v>52</v>
      </c>
      <c r="G279" t="s">
        <v>91</v>
      </c>
      <c r="H279">
        <v>2</v>
      </c>
      <c r="I279">
        <v>2049</v>
      </c>
      <c r="J279">
        <v>14</v>
      </c>
      <c r="K279">
        <v>3524.28</v>
      </c>
      <c r="L279">
        <v>386.54</v>
      </c>
      <c r="M279" t="s">
        <v>43</v>
      </c>
      <c r="N279" t="s">
        <v>33</v>
      </c>
      <c r="O279">
        <v>6</v>
      </c>
      <c r="P279">
        <v>2023</v>
      </c>
      <c r="Q279">
        <v>10</v>
      </c>
      <c r="R279" t="s">
        <v>45</v>
      </c>
      <c r="S279">
        <v>4</v>
      </c>
      <c r="T279">
        <v>43</v>
      </c>
      <c r="U279">
        <v>4</v>
      </c>
      <c r="V279">
        <v>2</v>
      </c>
      <c r="W279" t="s">
        <v>76</v>
      </c>
      <c r="X279" t="s">
        <v>47</v>
      </c>
      <c r="Y279">
        <v>57372</v>
      </c>
      <c r="Z279">
        <v>0.11</v>
      </c>
    </row>
    <row r="280" spans="1:26" x14ac:dyDescent="0.25">
      <c r="A280" t="s">
        <v>614</v>
      </c>
      <c r="B280" s="1">
        <v>45238</v>
      </c>
      <c r="C280" t="s">
        <v>615</v>
      </c>
      <c r="D280" t="s">
        <v>50</v>
      </c>
      <c r="E280" t="s">
        <v>51</v>
      </c>
      <c r="F280" t="s">
        <v>52</v>
      </c>
      <c r="G280" t="s">
        <v>53</v>
      </c>
      <c r="H280">
        <v>4</v>
      </c>
      <c r="I280">
        <v>4985</v>
      </c>
      <c r="J280">
        <v>28</v>
      </c>
      <c r="K280">
        <v>14356.8</v>
      </c>
      <c r="L280">
        <v>1588.33</v>
      </c>
      <c r="M280" t="s">
        <v>43</v>
      </c>
      <c r="N280" t="s">
        <v>33</v>
      </c>
      <c r="O280">
        <v>2</v>
      </c>
      <c r="P280">
        <v>2023</v>
      </c>
      <c r="Q280">
        <v>11</v>
      </c>
      <c r="R280" t="s">
        <v>92</v>
      </c>
      <c r="S280">
        <v>4</v>
      </c>
      <c r="T280">
        <v>45</v>
      </c>
      <c r="U280">
        <v>2</v>
      </c>
      <c r="V280">
        <v>3</v>
      </c>
      <c r="W280" t="s">
        <v>83</v>
      </c>
      <c r="X280" t="s">
        <v>47</v>
      </c>
      <c r="Y280">
        <v>558320</v>
      </c>
      <c r="Z280">
        <v>0.11</v>
      </c>
    </row>
    <row r="281" spans="1:26" x14ac:dyDescent="0.25">
      <c r="A281" t="s">
        <v>616</v>
      </c>
      <c r="B281" s="1">
        <v>45234</v>
      </c>
      <c r="C281" t="s">
        <v>617</v>
      </c>
      <c r="D281" t="s">
        <v>28</v>
      </c>
      <c r="E281" t="s">
        <v>51</v>
      </c>
      <c r="F281" t="s">
        <v>41</v>
      </c>
      <c r="G281" t="s">
        <v>59</v>
      </c>
      <c r="H281">
        <v>9</v>
      </c>
      <c r="I281">
        <v>280</v>
      </c>
      <c r="J281">
        <v>15</v>
      </c>
      <c r="K281">
        <v>2142</v>
      </c>
      <c r="L281">
        <v>372.47</v>
      </c>
      <c r="M281" t="s">
        <v>43</v>
      </c>
      <c r="N281" t="s">
        <v>66</v>
      </c>
      <c r="O281">
        <v>1</v>
      </c>
      <c r="P281">
        <v>2023</v>
      </c>
      <c r="Q281">
        <v>11</v>
      </c>
      <c r="R281" t="s">
        <v>92</v>
      </c>
      <c r="S281">
        <v>4</v>
      </c>
      <c r="T281">
        <v>44</v>
      </c>
      <c r="U281">
        <v>1</v>
      </c>
      <c r="V281">
        <v>6</v>
      </c>
      <c r="W281" t="s">
        <v>35</v>
      </c>
      <c r="X281" t="s">
        <v>36</v>
      </c>
      <c r="Y281">
        <v>37800</v>
      </c>
      <c r="Z281">
        <v>0.17</v>
      </c>
    </row>
    <row r="282" spans="1:26" x14ac:dyDescent="0.25">
      <c r="A282" t="s">
        <v>618</v>
      </c>
      <c r="B282" s="1">
        <v>44999</v>
      </c>
      <c r="C282" t="s">
        <v>619</v>
      </c>
      <c r="D282" t="s">
        <v>28</v>
      </c>
      <c r="E282" t="s">
        <v>40</v>
      </c>
      <c r="F282" t="s">
        <v>30</v>
      </c>
      <c r="G282" t="s">
        <v>64</v>
      </c>
      <c r="H282">
        <v>1</v>
      </c>
      <c r="I282">
        <v>393</v>
      </c>
      <c r="J282">
        <v>24</v>
      </c>
      <c r="K282">
        <v>298.68</v>
      </c>
      <c r="L282">
        <v>33.6</v>
      </c>
      <c r="M282" t="s">
        <v>65</v>
      </c>
      <c r="N282" t="s">
        <v>66</v>
      </c>
      <c r="O282">
        <v>4</v>
      </c>
      <c r="P282">
        <v>2023</v>
      </c>
      <c r="Q282">
        <v>3</v>
      </c>
      <c r="R282" t="s">
        <v>105</v>
      </c>
      <c r="S282">
        <v>1</v>
      </c>
      <c r="T282">
        <v>11</v>
      </c>
      <c r="U282">
        <v>3</v>
      </c>
      <c r="V282">
        <v>2</v>
      </c>
      <c r="W282" t="s">
        <v>76</v>
      </c>
      <c r="X282" t="s">
        <v>47</v>
      </c>
      <c r="Y282">
        <v>9432</v>
      </c>
      <c r="Z282">
        <v>0.11</v>
      </c>
    </row>
    <row r="283" spans="1:26" x14ac:dyDescent="0.25">
      <c r="A283" t="s">
        <v>620</v>
      </c>
      <c r="B283" s="1">
        <v>45067</v>
      </c>
      <c r="C283" t="s">
        <v>621</v>
      </c>
      <c r="D283" t="s">
        <v>63</v>
      </c>
      <c r="E283" t="s">
        <v>40</v>
      </c>
      <c r="F283" t="s">
        <v>30</v>
      </c>
      <c r="G283" t="s">
        <v>64</v>
      </c>
      <c r="H283">
        <v>9</v>
      </c>
      <c r="I283">
        <v>1690</v>
      </c>
      <c r="J283">
        <v>30</v>
      </c>
      <c r="K283">
        <v>10647</v>
      </c>
      <c r="L283">
        <v>932.03</v>
      </c>
      <c r="M283" t="s">
        <v>65</v>
      </c>
      <c r="N283" t="s">
        <v>44</v>
      </c>
      <c r="O283">
        <v>2</v>
      </c>
      <c r="P283">
        <v>2023</v>
      </c>
      <c r="Q283">
        <v>5</v>
      </c>
      <c r="R283" t="s">
        <v>238</v>
      </c>
      <c r="S283">
        <v>2</v>
      </c>
      <c r="T283">
        <v>21</v>
      </c>
      <c r="U283">
        <v>4</v>
      </c>
      <c r="V283">
        <v>0</v>
      </c>
      <c r="W283" t="s">
        <v>55</v>
      </c>
      <c r="X283" t="s">
        <v>36</v>
      </c>
      <c r="Y283">
        <v>456300</v>
      </c>
      <c r="Z283">
        <v>0.09</v>
      </c>
    </row>
    <row r="284" spans="1:26" x14ac:dyDescent="0.25">
      <c r="A284" t="s">
        <v>622</v>
      </c>
      <c r="B284" s="1">
        <v>45045</v>
      </c>
      <c r="C284" t="s">
        <v>623</v>
      </c>
      <c r="D284" t="s">
        <v>63</v>
      </c>
      <c r="E284" t="s">
        <v>29</v>
      </c>
      <c r="F284" t="s">
        <v>52</v>
      </c>
      <c r="G284" t="s">
        <v>91</v>
      </c>
      <c r="H284">
        <v>9</v>
      </c>
      <c r="I284">
        <v>1412</v>
      </c>
      <c r="J284">
        <v>23</v>
      </c>
      <c r="K284">
        <v>9785.16</v>
      </c>
      <c r="L284">
        <v>1665.92</v>
      </c>
      <c r="M284" t="s">
        <v>65</v>
      </c>
      <c r="N284" t="s">
        <v>33</v>
      </c>
      <c r="O284">
        <v>1</v>
      </c>
      <c r="P284">
        <v>2023</v>
      </c>
      <c r="Q284">
        <v>4</v>
      </c>
      <c r="R284" t="s">
        <v>100</v>
      </c>
      <c r="S284">
        <v>2</v>
      </c>
      <c r="T284">
        <v>17</v>
      </c>
      <c r="U284">
        <v>5</v>
      </c>
      <c r="V284">
        <v>6</v>
      </c>
      <c r="W284" t="s">
        <v>35</v>
      </c>
      <c r="X284" t="s">
        <v>36</v>
      </c>
      <c r="Y284">
        <v>292284</v>
      </c>
      <c r="Z284">
        <v>0.17</v>
      </c>
    </row>
    <row r="285" spans="1:26" x14ac:dyDescent="0.25">
      <c r="A285" t="s">
        <v>624</v>
      </c>
      <c r="B285" s="1">
        <v>45040</v>
      </c>
      <c r="C285" t="s">
        <v>625</v>
      </c>
      <c r="D285" t="s">
        <v>28</v>
      </c>
      <c r="E285" t="s">
        <v>40</v>
      </c>
      <c r="F285" t="s">
        <v>30</v>
      </c>
      <c r="G285" t="s">
        <v>31</v>
      </c>
      <c r="H285">
        <v>4</v>
      </c>
      <c r="I285">
        <v>1512</v>
      </c>
      <c r="J285">
        <v>7</v>
      </c>
      <c r="K285">
        <v>5624.64</v>
      </c>
      <c r="L285">
        <v>465.94</v>
      </c>
      <c r="M285" t="s">
        <v>32</v>
      </c>
      <c r="N285" t="s">
        <v>66</v>
      </c>
      <c r="O285">
        <v>5</v>
      </c>
      <c r="P285">
        <v>2023</v>
      </c>
      <c r="Q285">
        <v>4</v>
      </c>
      <c r="R285" t="s">
        <v>100</v>
      </c>
      <c r="S285">
        <v>2</v>
      </c>
      <c r="T285">
        <v>17</v>
      </c>
      <c r="U285">
        <v>5</v>
      </c>
      <c r="V285">
        <v>1</v>
      </c>
      <c r="W285" t="s">
        <v>60</v>
      </c>
      <c r="X285" t="s">
        <v>47</v>
      </c>
      <c r="Y285">
        <v>42336</v>
      </c>
      <c r="Z285">
        <v>0.08</v>
      </c>
    </row>
    <row r="286" spans="1:26" x14ac:dyDescent="0.25">
      <c r="A286" t="s">
        <v>626</v>
      </c>
      <c r="B286" s="1">
        <v>45024</v>
      </c>
      <c r="C286" t="s">
        <v>627</v>
      </c>
      <c r="D286" t="s">
        <v>50</v>
      </c>
      <c r="E286" t="s">
        <v>58</v>
      </c>
      <c r="F286" t="s">
        <v>41</v>
      </c>
      <c r="G286" t="s">
        <v>42</v>
      </c>
      <c r="H286">
        <v>5</v>
      </c>
      <c r="I286">
        <v>1034</v>
      </c>
      <c r="J286">
        <v>7</v>
      </c>
      <c r="K286">
        <v>4808.1000000000004</v>
      </c>
      <c r="L286">
        <v>767.67</v>
      </c>
      <c r="M286" t="s">
        <v>43</v>
      </c>
      <c r="N286" t="s">
        <v>44</v>
      </c>
      <c r="O286">
        <v>4</v>
      </c>
      <c r="P286">
        <v>2023</v>
      </c>
      <c r="Q286">
        <v>4</v>
      </c>
      <c r="R286" t="s">
        <v>100</v>
      </c>
      <c r="S286">
        <v>2</v>
      </c>
      <c r="T286">
        <v>14</v>
      </c>
      <c r="U286">
        <v>2</v>
      </c>
      <c r="V286">
        <v>6</v>
      </c>
      <c r="W286" t="s">
        <v>35</v>
      </c>
      <c r="X286" t="s">
        <v>36</v>
      </c>
      <c r="Y286">
        <v>36190</v>
      </c>
      <c r="Z286">
        <v>0.16</v>
      </c>
    </row>
    <row r="287" spans="1:26" x14ac:dyDescent="0.25">
      <c r="A287" t="s">
        <v>628</v>
      </c>
      <c r="B287" s="1">
        <v>45015</v>
      </c>
      <c r="C287" t="s">
        <v>629</v>
      </c>
      <c r="D287" t="s">
        <v>39</v>
      </c>
      <c r="E287" t="s">
        <v>29</v>
      </c>
      <c r="F287" t="s">
        <v>52</v>
      </c>
      <c r="G287" t="s">
        <v>91</v>
      </c>
      <c r="H287">
        <v>2</v>
      </c>
      <c r="I287">
        <v>3334</v>
      </c>
      <c r="J287">
        <v>9</v>
      </c>
      <c r="K287">
        <v>6067.88</v>
      </c>
      <c r="L287">
        <v>884.65</v>
      </c>
      <c r="M287" t="s">
        <v>65</v>
      </c>
      <c r="N287" t="s">
        <v>66</v>
      </c>
      <c r="O287">
        <v>7</v>
      </c>
      <c r="P287">
        <v>2023</v>
      </c>
      <c r="Q287">
        <v>3</v>
      </c>
      <c r="R287" t="s">
        <v>105</v>
      </c>
      <c r="S287">
        <v>1</v>
      </c>
      <c r="T287">
        <v>13</v>
      </c>
      <c r="U287">
        <v>5</v>
      </c>
      <c r="V287">
        <v>4</v>
      </c>
      <c r="W287" t="s">
        <v>73</v>
      </c>
      <c r="X287" t="s">
        <v>47</v>
      </c>
      <c r="Y287">
        <v>60012</v>
      </c>
      <c r="Z287">
        <v>0.15</v>
      </c>
    </row>
    <row r="288" spans="1:26" x14ac:dyDescent="0.25">
      <c r="A288" t="s">
        <v>630</v>
      </c>
      <c r="B288" s="1">
        <v>45215</v>
      </c>
      <c r="C288" t="s">
        <v>631</v>
      </c>
      <c r="D288" t="s">
        <v>63</v>
      </c>
      <c r="E288" t="s">
        <v>58</v>
      </c>
      <c r="F288" t="s">
        <v>41</v>
      </c>
      <c r="G288" t="s">
        <v>42</v>
      </c>
      <c r="H288">
        <v>4</v>
      </c>
      <c r="I288">
        <v>1528</v>
      </c>
      <c r="J288">
        <v>16</v>
      </c>
      <c r="K288">
        <v>5134.08</v>
      </c>
      <c r="L288">
        <v>325.51</v>
      </c>
      <c r="M288" t="s">
        <v>65</v>
      </c>
      <c r="N288" t="s">
        <v>44</v>
      </c>
      <c r="O288">
        <v>3</v>
      </c>
      <c r="P288">
        <v>2023</v>
      </c>
      <c r="Q288">
        <v>10</v>
      </c>
      <c r="R288" t="s">
        <v>45</v>
      </c>
      <c r="S288">
        <v>4</v>
      </c>
      <c r="T288">
        <v>42</v>
      </c>
      <c r="U288">
        <v>3</v>
      </c>
      <c r="V288">
        <v>1</v>
      </c>
      <c r="W288" t="s">
        <v>60</v>
      </c>
      <c r="X288" t="s">
        <v>47</v>
      </c>
      <c r="Y288">
        <v>97792</v>
      </c>
      <c r="Z288">
        <v>0.06</v>
      </c>
    </row>
    <row r="289" spans="1:26" x14ac:dyDescent="0.25">
      <c r="A289" t="s">
        <v>632</v>
      </c>
      <c r="B289" s="1">
        <v>45254</v>
      </c>
      <c r="C289" t="s">
        <v>633</v>
      </c>
      <c r="D289" t="s">
        <v>39</v>
      </c>
      <c r="E289" t="s">
        <v>58</v>
      </c>
      <c r="F289" t="s">
        <v>30</v>
      </c>
      <c r="G289" t="s">
        <v>31</v>
      </c>
      <c r="H289">
        <v>3</v>
      </c>
      <c r="I289">
        <v>1140</v>
      </c>
      <c r="J289">
        <v>9</v>
      </c>
      <c r="K289">
        <v>3112.2</v>
      </c>
      <c r="L289">
        <v>432.18</v>
      </c>
      <c r="M289" t="s">
        <v>65</v>
      </c>
      <c r="N289" t="s">
        <v>66</v>
      </c>
      <c r="O289">
        <v>7</v>
      </c>
      <c r="P289">
        <v>2023</v>
      </c>
      <c r="Q289">
        <v>11</v>
      </c>
      <c r="R289" t="s">
        <v>92</v>
      </c>
      <c r="S289">
        <v>4</v>
      </c>
      <c r="T289">
        <v>47</v>
      </c>
      <c r="U289">
        <v>4</v>
      </c>
      <c r="V289">
        <v>5</v>
      </c>
      <c r="W289" t="s">
        <v>46</v>
      </c>
      <c r="X289" t="s">
        <v>47</v>
      </c>
      <c r="Y289">
        <v>30780</v>
      </c>
      <c r="Z289">
        <v>0.14000000000000001</v>
      </c>
    </row>
    <row r="290" spans="1:26" x14ac:dyDescent="0.25">
      <c r="A290" t="s">
        <v>634</v>
      </c>
      <c r="B290" s="1">
        <v>45198</v>
      </c>
      <c r="C290" t="s">
        <v>635</v>
      </c>
      <c r="D290" t="s">
        <v>63</v>
      </c>
      <c r="E290" t="s">
        <v>29</v>
      </c>
      <c r="F290" t="s">
        <v>52</v>
      </c>
      <c r="G290" t="s">
        <v>79</v>
      </c>
      <c r="H290">
        <v>4</v>
      </c>
      <c r="I290">
        <v>1216</v>
      </c>
      <c r="J290">
        <v>3</v>
      </c>
      <c r="K290">
        <v>4718.08</v>
      </c>
      <c r="L290">
        <v>599.95000000000005</v>
      </c>
      <c r="M290" t="s">
        <v>43</v>
      </c>
      <c r="N290" t="s">
        <v>66</v>
      </c>
      <c r="O290">
        <v>4</v>
      </c>
      <c r="P290">
        <v>2023</v>
      </c>
      <c r="Q290">
        <v>9</v>
      </c>
      <c r="R290" t="s">
        <v>80</v>
      </c>
      <c r="S290">
        <v>3</v>
      </c>
      <c r="T290">
        <v>39</v>
      </c>
      <c r="U290">
        <v>5</v>
      </c>
      <c r="V290">
        <v>5</v>
      </c>
      <c r="W290" t="s">
        <v>46</v>
      </c>
      <c r="X290" t="s">
        <v>47</v>
      </c>
      <c r="Y290">
        <v>14592</v>
      </c>
      <c r="Z290">
        <v>0.13</v>
      </c>
    </row>
    <row r="291" spans="1:26" x14ac:dyDescent="0.25">
      <c r="A291" t="s">
        <v>636</v>
      </c>
      <c r="B291" s="1">
        <v>45085</v>
      </c>
      <c r="C291" t="s">
        <v>637</v>
      </c>
      <c r="D291" t="s">
        <v>28</v>
      </c>
      <c r="E291" t="s">
        <v>40</v>
      </c>
      <c r="F291" t="s">
        <v>52</v>
      </c>
      <c r="G291" t="s">
        <v>91</v>
      </c>
      <c r="H291">
        <v>9</v>
      </c>
      <c r="I291">
        <v>3831</v>
      </c>
      <c r="J291">
        <v>0</v>
      </c>
      <c r="K291">
        <v>34479</v>
      </c>
      <c r="L291">
        <v>4850.8500000000004</v>
      </c>
      <c r="M291" t="s">
        <v>43</v>
      </c>
      <c r="N291" t="s">
        <v>66</v>
      </c>
      <c r="O291">
        <v>6</v>
      </c>
      <c r="P291">
        <v>2023</v>
      </c>
      <c r="Q291">
        <v>6</v>
      </c>
      <c r="R291" t="s">
        <v>95</v>
      </c>
      <c r="S291">
        <v>2</v>
      </c>
      <c r="T291">
        <v>23</v>
      </c>
      <c r="U291">
        <v>2</v>
      </c>
      <c r="V291">
        <v>4</v>
      </c>
      <c r="W291" t="s">
        <v>73</v>
      </c>
      <c r="X291" t="s">
        <v>47</v>
      </c>
      <c r="Y291">
        <v>0</v>
      </c>
      <c r="Z291">
        <v>0.14000000000000001</v>
      </c>
    </row>
    <row r="292" spans="1:26" x14ac:dyDescent="0.25">
      <c r="A292" t="s">
        <v>638</v>
      </c>
      <c r="B292" s="1">
        <v>45185</v>
      </c>
      <c r="C292" t="s">
        <v>639</v>
      </c>
      <c r="D292" t="s">
        <v>39</v>
      </c>
      <c r="E292" t="s">
        <v>40</v>
      </c>
      <c r="F292" t="s">
        <v>41</v>
      </c>
      <c r="G292" t="s">
        <v>59</v>
      </c>
      <c r="H292">
        <v>4</v>
      </c>
      <c r="I292">
        <v>2440</v>
      </c>
      <c r="J292">
        <v>21</v>
      </c>
      <c r="K292">
        <v>7710.4</v>
      </c>
      <c r="L292">
        <v>1541.24</v>
      </c>
      <c r="M292" t="s">
        <v>43</v>
      </c>
      <c r="N292" t="s">
        <v>66</v>
      </c>
      <c r="O292">
        <v>4</v>
      </c>
      <c r="P292">
        <v>2023</v>
      </c>
      <c r="Q292">
        <v>9</v>
      </c>
      <c r="R292" t="s">
        <v>80</v>
      </c>
      <c r="S292">
        <v>3</v>
      </c>
      <c r="T292">
        <v>37</v>
      </c>
      <c r="U292">
        <v>3</v>
      </c>
      <c r="V292">
        <v>6</v>
      </c>
      <c r="W292" t="s">
        <v>35</v>
      </c>
      <c r="X292" t="s">
        <v>36</v>
      </c>
      <c r="Y292">
        <v>204960</v>
      </c>
      <c r="Z292">
        <v>0.2</v>
      </c>
    </row>
    <row r="293" spans="1:26" x14ac:dyDescent="0.25">
      <c r="A293" t="s">
        <v>640</v>
      </c>
      <c r="B293" s="1">
        <v>44969</v>
      </c>
      <c r="C293" t="s">
        <v>641</v>
      </c>
      <c r="D293" t="s">
        <v>50</v>
      </c>
      <c r="E293" t="s">
        <v>40</v>
      </c>
      <c r="F293" t="s">
        <v>30</v>
      </c>
      <c r="G293" t="s">
        <v>64</v>
      </c>
      <c r="H293">
        <v>10</v>
      </c>
      <c r="I293">
        <v>1043</v>
      </c>
      <c r="J293">
        <v>7</v>
      </c>
      <c r="K293">
        <v>9699.9</v>
      </c>
      <c r="L293">
        <v>793.93</v>
      </c>
      <c r="M293" t="s">
        <v>32</v>
      </c>
      <c r="N293" t="s">
        <v>44</v>
      </c>
      <c r="O293">
        <v>7</v>
      </c>
      <c r="P293">
        <v>2023</v>
      </c>
      <c r="Q293">
        <v>2</v>
      </c>
      <c r="R293" t="s">
        <v>67</v>
      </c>
      <c r="S293">
        <v>1</v>
      </c>
      <c r="T293">
        <v>7</v>
      </c>
      <c r="U293">
        <v>3</v>
      </c>
      <c r="V293">
        <v>0</v>
      </c>
      <c r="W293" t="s">
        <v>55</v>
      </c>
      <c r="X293" t="s">
        <v>36</v>
      </c>
      <c r="Y293">
        <v>73010</v>
      </c>
      <c r="Z293">
        <v>0.08</v>
      </c>
    </row>
    <row r="294" spans="1:26" x14ac:dyDescent="0.25">
      <c r="A294" t="s">
        <v>642</v>
      </c>
      <c r="B294" s="1">
        <v>45018</v>
      </c>
      <c r="C294" t="s">
        <v>643</v>
      </c>
      <c r="D294" t="s">
        <v>39</v>
      </c>
      <c r="E294" t="s">
        <v>58</v>
      </c>
      <c r="F294" t="s">
        <v>41</v>
      </c>
      <c r="G294" t="s">
        <v>59</v>
      </c>
      <c r="H294">
        <v>6</v>
      </c>
      <c r="I294">
        <v>930</v>
      </c>
      <c r="J294">
        <v>10</v>
      </c>
      <c r="K294">
        <v>5022</v>
      </c>
      <c r="L294">
        <v>599.98</v>
      </c>
      <c r="M294" t="s">
        <v>32</v>
      </c>
      <c r="N294" t="s">
        <v>66</v>
      </c>
      <c r="O294">
        <v>7</v>
      </c>
      <c r="P294">
        <v>2023</v>
      </c>
      <c r="Q294">
        <v>4</v>
      </c>
      <c r="R294" t="s">
        <v>100</v>
      </c>
      <c r="S294">
        <v>2</v>
      </c>
      <c r="T294">
        <v>14</v>
      </c>
      <c r="U294">
        <v>2</v>
      </c>
      <c r="V294">
        <v>0</v>
      </c>
      <c r="W294" t="s">
        <v>55</v>
      </c>
      <c r="X294" t="s">
        <v>36</v>
      </c>
      <c r="Y294">
        <v>55800</v>
      </c>
      <c r="Z294">
        <v>0.12</v>
      </c>
    </row>
    <row r="295" spans="1:26" x14ac:dyDescent="0.25">
      <c r="A295" t="s">
        <v>644</v>
      </c>
      <c r="B295" s="1">
        <v>44932</v>
      </c>
      <c r="C295" t="s">
        <v>645</v>
      </c>
      <c r="D295" t="s">
        <v>50</v>
      </c>
      <c r="E295" t="s">
        <v>40</v>
      </c>
      <c r="F295" t="s">
        <v>30</v>
      </c>
      <c r="G295" t="s">
        <v>86</v>
      </c>
      <c r="H295">
        <v>7</v>
      </c>
      <c r="I295">
        <v>4491</v>
      </c>
      <c r="J295">
        <v>28</v>
      </c>
      <c r="K295">
        <v>22634.639999999999</v>
      </c>
      <c r="L295">
        <v>2940.52</v>
      </c>
      <c r="M295" t="s">
        <v>32</v>
      </c>
      <c r="N295" t="s">
        <v>33</v>
      </c>
      <c r="O295">
        <v>7</v>
      </c>
      <c r="P295">
        <v>2023</v>
      </c>
      <c r="Q295">
        <v>1</v>
      </c>
      <c r="R295" t="s">
        <v>34</v>
      </c>
      <c r="S295">
        <v>1</v>
      </c>
      <c r="T295">
        <v>1</v>
      </c>
      <c r="U295">
        <v>1</v>
      </c>
      <c r="V295">
        <v>5</v>
      </c>
      <c r="W295" t="s">
        <v>46</v>
      </c>
      <c r="X295" t="s">
        <v>47</v>
      </c>
      <c r="Y295">
        <v>880236</v>
      </c>
      <c r="Z295">
        <v>0.13</v>
      </c>
    </row>
    <row r="296" spans="1:26" x14ac:dyDescent="0.25">
      <c r="A296" t="s">
        <v>646</v>
      </c>
      <c r="B296" s="1">
        <v>45116</v>
      </c>
      <c r="C296" t="s">
        <v>94</v>
      </c>
      <c r="D296" t="s">
        <v>50</v>
      </c>
      <c r="E296" t="s">
        <v>29</v>
      </c>
      <c r="F296" t="s">
        <v>41</v>
      </c>
      <c r="G296" t="s">
        <v>59</v>
      </c>
      <c r="H296">
        <v>3</v>
      </c>
      <c r="I296">
        <v>3653</v>
      </c>
      <c r="J296">
        <v>27</v>
      </c>
      <c r="K296">
        <v>8000.07</v>
      </c>
      <c r="L296">
        <v>993.22</v>
      </c>
      <c r="M296" t="s">
        <v>65</v>
      </c>
      <c r="N296" t="s">
        <v>33</v>
      </c>
      <c r="O296">
        <v>6</v>
      </c>
      <c r="P296">
        <v>2023</v>
      </c>
      <c r="Q296">
        <v>7</v>
      </c>
      <c r="R296" t="s">
        <v>125</v>
      </c>
      <c r="S296">
        <v>3</v>
      </c>
      <c r="T296">
        <v>28</v>
      </c>
      <c r="U296">
        <v>3</v>
      </c>
      <c r="V296">
        <v>0</v>
      </c>
      <c r="W296" t="s">
        <v>55</v>
      </c>
      <c r="X296" t="s">
        <v>36</v>
      </c>
      <c r="Y296">
        <v>295893</v>
      </c>
      <c r="Z296">
        <v>0.12</v>
      </c>
    </row>
    <row r="297" spans="1:26" x14ac:dyDescent="0.25">
      <c r="A297" t="s">
        <v>647</v>
      </c>
      <c r="B297" s="1">
        <v>45252</v>
      </c>
      <c r="C297" t="s">
        <v>165</v>
      </c>
      <c r="D297" t="s">
        <v>63</v>
      </c>
      <c r="E297" t="s">
        <v>51</v>
      </c>
      <c r="F297" t="s">
        <v>52</v>
      </c>
      <c r="G297" t="s">
        <v>91</v>
      </c>
      <c r="H297">
        <v>9</v>
      </c>
      <c r="I297">
        <v>1931</v>
      </c>
      <c r="J297">
        <v>3</v>
      </c>
      <c r="K297">
        <v>16857.63</v>
      </c>
      <c r="L297">
        <v>2948.26</v>
      </c>
      <c r="M297" t="s">
        <v>65</v>
      </c>
      <c r="N297" t="s">
        <v>33</v>
      </c>
      <c r="O297">
        <v>6</v>
      </c>
      <c r="P297">
        <v>2023</v>
      </c>
      <c r="Q297">
        <v>11</v>
      </c>
      <c r="R297" t="s">
        <v>92</v>
      </c>
      <c r="S297">
        <v>4</v>
      </c>
      <c r="T297">
        <v>47</v>
      </c>
      <c r="U297">
        <v>4</v>
      </c>
      <c r="V297">
        <v>3</v>
      </c>
      <c r="W297" t="s">
        <v>83</v>
      </c>
      <c r="X297" t="s">
        <v>47</v>
      </c>
      <c r="Y297">
        <v>52137</v>
      </c>
      <c r="Z297">
        <v>0.17</v>
      </c>
    </row>
    <row r="298" spans="1:26" x14ac:dyDescent="0.25">
      <c r="A298" t="s">
        <v>648</v>
      </c>
      <c r="B298" s="1">
        <v>45252</v>
      </c>
      <c r="C298" t="s">
        <v>649</v>
      </c>
      <c r="D298" t="s">
        <v>39</v>
      </c>
      <c r="E298" t="s">
        <v>51</v>
      </c>
      <c r="F298" t="s">
        <v>52</v>
      </c>
      <c r="G298" t="s">
        <v>91</v>
      </c>
      <c r="H298">
        <v>9</v>
      </c>
      <c r="I298">
        <v>546</v>
      </c>
      <c r="J298">
        <v>29</v>
      </c>
      <c r="K298">
        <v>3488.94</v>
      </c>
      <c r="L298">
        <v>564.30999999999995</v>
      </c>
      <c r="M298" t="s">
        <v>65</v>
      </c>
      <c r="N298" t="s">
        <v>44</v>
      </c>
      <c r="O298">
        <v>4</v>
      </c>
      <c r="P298">
        <v>2023</v>
      </c>
      <c r="Q298">
        <v>11</v>
      </c>
      <c r="R298" t="s">
        <v>92</v>
      </c>
      <c r="S298">
        <v>4</v>
      </c>
      <c r="T298">
        <v>47</v>
      </c>
      <c r="U298">
        <v>4</v>
      </c>
      <c r="V298">
        <v>3</v>
      </c>
      <c r="W298" t="s">
        <v>83</v>
      </c>
      <c r="X298" t="s">
        <v>47</v>
      </c>
      <c r="Y298">
        <v>142506</v>
      </c>
      <c r="Z298">
        <v>0.16</v>
      </c>
    </row>
    <row r="299" spans="1:26" x14ac:dyDescent="0.25">
      <c r="A299" t="s">
        <v>650</v>
      </c>
      <c r="B299" s="1">
        <v>44946</v>
      </c>
      <c r="C299" t="s">
        <v>651</v>
      </c>
      <c r="D299" t="s">
        <v>28</v>
      </c>
      <c r="E299" t="s">
        <v>40</v>
      </c>
      <c r="F299" t="s">
        <v>30</v>
      </c>
      <c r="G299" t="s">
        <v>86</v>
      </c>
      <c r="H299">
        <v>5</v>
      </c>
      <c r="I299">
        <v>3618</v>
      </c>
      <c r="J299">
        <v>22</v>
      </c>
      <c r="K299">
        <v>14110.2</v>
      </c>
      <c r="L299">
        <v>1051.1199999999999</v>
      </c>
      <c r="M299" t="s">
        <v>65</v>
      </c>
      <c r="N299" t="s">
        <v>66</v>
      </c>
      <c r="O299">
        <v>1</v>
      </c>
      <c r="P299">
        <v>2023</v>
      </c>
      <c r="Q299">
        <v>1</v>
      </c>
      <c r="R299" t="s">
        <v>34</v>
      </c>
      <c r="S299">
        <v>1</v>
      </c>
      <c r="T299">
        <v>3</v>
      </c>
      <c r="U299">
        <v>3</v>
      </c>
      <c r="V299">
        <v>5</v>
      </c>
      <c r="W299" t="s">
        <v>46</v>
      </c>
      <c r="X299" t="s">
        <v>47</v>
      </c>
      <c r="Y299">
        <v>397980</v>
      </c>
      <c r="Z299">
        <v>7.0000000000000007E-2</v>
      </c>
    </row>
    <row r="300" spans="1:26" x14ac:dyDescent="0.25">
      <c r="A300" t="s">
        <v>652</v>
      </c>
      <c r="B300" s="1">
        <v>44988</v>
      </c>
      <c r="C300" t="s">
        <v>653</v>
      </c>
      <c r="D300" t="s">
        <v>28</v>
      </c>
      <c r="E300" t="s">
        <v>40</v>
      </c>
      <c r="F300" t="s">
        <v>41</v>
      </c>
      <c r="G300" t="s">
        <v>42</v>
      </c>
      <c r="H300">
        <v>6</v>
      </c>
      <c r="I300">
        <v>4593</v>
      </c>
      <c r="J300">
        <v>11</v>
      </c>
      <c r="K300">
        <v>24526.62</v>
      </c>
      <c r="L300">
        <v>4625.6400000000003</v>
      </c>
      <c r="M300" t="s">
        <v>65</v>
      </c>
      <c r="N300" t="s">
        <v>66</v>
      </c>
      <c r="O300">
        <v>6</v>
      </c>
      <c r="P300">
        <v>2023</v>
      </c>
      <c r="Q300">
        <v>3</v>
      </c>
      <c r="R300" t="s">
        <v>105</v>
      </c>
      <c r="S300">
        <v>1</v>
      </c>
      <c r="T300">
        <v>9</v>
      </c>
      <c r="U300">
        <v>1</v>
      </c>
      <c r="V300">
        <v>5</v>
      </c>
      <c r="W300" t="s">
        <v>46</v>
      </c>
      <c r="X300" t="s">
        <v>47</v>
      </c>
      <c r="Y300">
        <v>303138</v>
      </c>
      <c r="Z300">
        <v>0.19</v>
      </c>
    </row>
    <row r="301" spans="1:26" x14ac:dyDescent="0.25">
      <c r="A301" t="s">
        <v>654</v>
      </c>
      <c r="B301" s="1">
        <v>44956</v>
      </c>
      <c r="C301" t="s">
        <v>655</v>
      </c>
      <c r="D301" t="s">
        <v>50</v>
      </c>
      <c r="E301" t="s">
        <v>58</v>
      </c>
      <c r="F301" t="s">
        <v>30</v>
      </c>
      <c r="G301" t="s">
        <v>64</v>
      </c>
      <c r="H301">
        <v>6</v>
      </c>
      <c r="I301">
        <v>4618</v>
      </c>
      <c r="J301">
        <v>7</v>
      </c>
      <c r="K301">
        <v>25768.44</v>
      </c>
      <c r="L301">
        <v>3875.62</v>
      </c>
      <c r="M301" t="s">
        <v>32</v>
      </c>
      <c r="N301" t="s">
        <v>44</v>
      </c>
      <c r="O301">
        <v>4</v>
      </c>
      <c r="P301">
        <v>2023</v>
      </c>
      <c r="Q301">
        <v>1</v>
      </c>
      <c r="R301" t="s">
        <v>34</v>
      </c>
      <c r="S301">
        <v>1</v>
      </c>
      <c r="T301">
        <v>5</v>
      </c>
      <c r="U301">
        <v>5</v>
      </c>
      <c r="V301">
        <v>1</v>
      </c>
      <c r="W301" t="s">
        <v>60</v>
      </c>
      <c r="X301" t="s">
        <v>47</v>
      </c>
      <c r="Y301">
        <v>193956</v>
      </c>
      <c r="Z301">
        <v>0.15</v>
      </c>
    </row>
    <row r="302" spans="1:26" x14ac:dyDescent="0.25">
      <c r="A302" t="s">
        <v>656</v>
      </c>
      <c r="B302" s="1">
        <v>45201</v>
      </c>
      <c r="C302" t="s">
        <v>657</v>
      </c>
      <c r="D302" t="s">
        <v>28</v>
      </c>
      <c r="E302" t="s">
        <v>58</v>
      </c>
      <c r="F302" t="s">
        <v>30</v>
      </c>
      <c r="G302" t="s">
        <v>64</v>
      </c>
      <c r="H302">
        <v>6</v>
      </c>
      <c r="I302">
        <v>803</v>
      </c>
      <c r="J302">
        <v>30</v>
      </c>
      <c r="K302">
        <v>3372.6</v>
      </c>
      <c r="L302">
        <v>516.58000000000004</v>
      </c>
      <c r="M302" t="s">
        <v>43</v>
      </c>
      <c r="N302" t="s">
        <v>44</v>
      </c>
      <c r="O302">
        <v>2</v>
      </c>
      <c r="P302">
        <v>2023</v>
      </c>
      <c r="Q302">
        <v>10</v>
      </c>
      <c r="R302" t="s">
        <v>45</v>
      </c>
      <c r="S302">
        <v>4</v>
      </c>
      <c r="T302">
        <v>40</v>
      </c>
      <c r="U302">
        <v>1</v>
      </c>
      <c r="V302">
        <v>1</v>
      </c>
      <c r="W302" t="s">
        <v>60</v>
      </c>
      <c r="X302" t="s">
        <v>47</v>
      </c>
      <c r="Y302">
        <v>144540</v>
      </c>
      <c r="Z302">
        <v>0.15</v>
      </c>
    </row>
    <row r="303" spans="1:26" x14ac:dyDescent="0.25">
      <c r="A303" t="s">
        <v>658</v>
      </c>
      <c r="B303" s="1">
        <v>45008</v>
      </c>
      <c r="C303" t="s">
        <v>659</v>
      </c>
      <c r="D303" t="s">
        <v>63</v>
      </c>
      <c r="E303" t="s">
        <v>51</v>
      </c>
      <c r="F303" t="s">
        <v>52</v>
      </c>
      <c r="G303" t="s">
        <v>79</v>
      </c>
      <c r="H303">
        <v>5</v>
      </c>
      <c r="I303">
        <v>926</v>
      </c>
      <c r="J303">
        <v>2</v>
      </c>
      <c r="K303">
        <v>4537.3999999999996</v>
      </c>
      <c r="L303">
        <v>799.41</v>
      </c>
      <c r="M303" t="s">
        <v>43</v>
      </c>
      <c r="N303" t="s">
        <v>66</v>
      </c>
      <c r="O303">
        <v>2</v>
      </c>
      <c r="P303">
        <v>2023</v>
      </c>
      <c r="Q303">
        <v>3</v>
      </c>
      <c r="R303" t="s">
        <v>105</v>
      </c>
      <c r="S303">
        <v>1</v>
      </c>
      <c r="T303">
        <v>12</v>
      </c>
      <c r="U303">
        <v>4</v>
      </c>
      <c r="V303">
        <v>4</v>
      </c>
      <c r="W303" t="s">
        <v>73</v>
      </c>
      <c r="X303" t="s">
        <v>47</v>
      </c>
      <c r="Y303">
        <v>9260</v>
      </c>
      <c r="Z303">
        <v>0.18</v>
      </c>
    </row>
    <row r="304" spans="1:26" x14ac:dyDescent="0.25">
      <c r="A304" t="s">
        <v>660</v>
      </c>
      <c r="B304" s="1">
        <v>44978</v>
      </c>
      <c r="C304" t="s">
        <v>661</v>
      </c>
      <c r="D304" t="s">
        <v>63</v>
      </c>
      <c r="E304" t="s">
        <v>51</v>
      </c>
      <c r="F304" t="s">
        <v>41</v>
      </c>
      <c r="G304" t="s">
        <v>42</v>
      </c>
      <c r="H304">
        <v>9</v>
      </c>
      <c r="I304">
        <v>4197</v>
      </c>
      <c r="J304">
        <v>17</v>
      </c>
      <c r="K304">
        <v>31351.59</v>
      </c>
      <c r="L304">
        <v>3908.15</v>
      </c>
      <c r="M304" t="s">
        <v>43</v>
      </c>
      <c r="N304" t="s">
        <v>44</v>
      </c>
      <c r="O304">
        <v>4</v>
      </c>
      <c r="P304">
        <v>2023</v>
      </c>
      <c r="Q304">
        <v>2</v>
      </c>
      <c r="R304" t="s">
        <v>67</v>
      </c>
      <c r="S304">
        <v>1</v>
      </c>
      <c r="T304">
        <v>8</v>
      </c>
      <c r="U304">
        <v>4</v>
      </c>
      <c r="V304">
        <v>2</v>
      </c>
      <c r="W304" t="s">
        <v>76</v>
      </c>
      <c r="X304" t="s">
        <v>47</v>
      </c>
      <c r="Y304">
        <v>642141</v>
      </c>
      <c r="Z304">
        <v>0.12</v>
      </c>
    </row>
    <row r="305" spans="1:26" x14ac:dyDescent="0.25">
      <c r="A305" t="s">
        <v>662</v>
      </c>
      <c r="B305" s="1">
        <v>45203</v>
      </c>
      <c r="C305" t="s">
        <v>663</v>
      </c>
      <c r="D305" t="s">
        <v>39</v>
      </c>
      <c r="E305" t="s">
        <v>51</v>
      </c>
      <c r="F305" t="s">
        <v>41</v>
      </c>
      <c r="G305" t="s">
        <v>116</v>
      </c>
      <c r="H305">
        <v>10</v>
      </c>
      <c r="I305">
        <v>3352</v>
      </c>
      <c r="J305">
        <v>26</v>
      </c>
      <c r="K305">
        <v>24804.799999999999</v>
      </c>
      <c r="L305">
        <v>3226.76</v>
      </c>
      <c r="M305" t="s">
        <v>65</v>
      </c>
      <c r="N305" t="s">
        <v>44</v>
      </c>
      <c r="O305">
        <v>1</v>
      </c>
      <c r="P305">
        <v>2023</v>
      </c>
      <c r="Q305">
        <v>10</v>
      </c>
      <c r="R305" t="s">
        <v>45</v>
      </c>
      <c r="S305">
        <v>4</v>
      </c>
      <c r="T305">
        <v>40</v>
      </c>
      <c r="U305">
        <v>1</v>
      </c>
      <c r="V305">
        <v>3</v>
      </c>
      <c r="W305" t="s">
        <v>83</v>
      </c>
      <c r="X305" t="s">
        <v>47</v>
      </c>
      <c r="Y305">
        <v>871520</v>
      </c>
      <c r="Z305">
        <v>0.13</v>
      </c>
    </row>
    <row r="306" spans="1:26" x14ac:dyDescent="0.25">
      <c r="A306" t="s">
        <v>664</v>
      </c>
      <c r="B306" s="1">
        <v>44990</v>
      </c>
      <c r="C306" t="s">
        <v>665</v>
      </c>
      <c r="D306" t="s">
        <v>39</v>
      </c>
      <c r="E306" t="s">
        <v>29</v>
      </c>
      <c r="F306" t="s">
        <v>30</v>
      </c>
      <c r="G306" t="s">
        <v>64</v>
      </c>
      <c r="H306">
        <v>2</v>
      </c>
      <c r="I306">
        <v>961</v>
      </c>
      <c r="J306">
        <v>20</v>
      </c>
      <c r="K306">
        <v>1537.6</v>
      </c>
      <c r="L306">
        <v>244.47</v>
      </c>
      <c r="M306" t="s">
        <v>32</v>
      </c>
      <c r="N306" t="s">
        <v>44</v>
      </c>
      <c r="O306">
        <v>7</v>
      </c>
      <c r="P306">
        <v>2023</v>
      </c>
      <c r="Q306">
        <v>3</v>
      </c>
      <c r="R306" t="s">
        <v>105</v>
      </c>
      <c r="S306">
        <v>1</v>
      </c>
      <c r="T306">
        <v>10</v>
      </c>
      <c r="U306">
        <v>2</v>
      </c>
      <c r="V306">
        <v>0</v>
      </c>
      <c r="W306" t="s">
        <v>55</v>
      </c>
      <c r="X306" t="s">
        <v>36</v>
      </c>
      <c r="Y306">
        <v>38440</v>
      </c>
      <c r="Z306">
        <v>0.16</v>
      </c>
    </row>
    <row r="307" spans="1:26" x14ac:dyDescent="0.25">
      <c r="A307" t="s">
        <v>666</v>
      </c>
      <c r="B307" s="1">
        <v>45171</v>
      </c>
      <c r="C307" t="s">
        <v>667</v>
      </c>
      <c r="D307" t="s">
        <v>63</v>
      </c>
      <c r="E307" t="s">
        <v>51</v>
      </c>
      <c r="F307" t="s">
        <v>41</v>
      </c>
      <c r="G307" t="s">
        <v>42</v>
      </c>
      <c r="H307">
        <v>6</v>
      </c>
      <c r="I307">
        <v>4217</v>
      </c>
      <c r="J307">
        <v>6</v>
      </c>
      <c r="K307">
        <v>23783.88</v>
      </c>
      <c r="L307">
        <v>3904.06</v>
      </c>
      <c r="M307" t="s">
        <v>65</v>
      </c>
      <c r="N307" t="s">
        <v>44</v>
      </c>
      <c r="O307">
        <v>7</v>
      </c>
      <c r="P307">
        <v>2023</v>
      </c>
      <c r="Q307">
        <v>9</v>
      </c>
      <c r="R307" t="s">
        <v>80</v>
      </c>
      <c r="S307">
        <v>3</v>
      </c>
      <c r="T307">
        <v>35</v>
      </c>
      <c r="U307">
        <v>1</v>
      </c>
      <c r="V307">
        <v>6</v>
      </c>
      <c r="W307" t="s">
        <v>35</v>
      </c>
      <c r="X307" t="s">
        <v>36</v>
      </c>
      <c r="Y307">
        <v>151812</v>
      </c>
      <c r="Z307">
        <v>0.16</v>
      </c>
    </row>
    <row r="308" spans="1:26" x14ac:dyDescent="0.25">
      <c r="A308" t="s">
        <v>668</v>
      </c>
      <c r="B308" s="1">
        <v>45220</v>
      </c>
      <c r="C308" t="s">
        <v>669</v>
      </c>
      <c r="D308" t="s">
        <v>39</v>
      </c>
      <c r="E308" t="s">
        <v>51</v>
      </c>
      <c r="F308" t="s">
        <v>30</v>
      </c>
      <c r="G308" t="s">
        <v>86</v>
      </c>
      <c r="H308">
        <v>5</v>
      </c>
      <c r="I308">
        <v>1834</v>
      </c>
      <c r="J308">
        <v>29</v>
      </c>
      <c r="K308">
        <v>6510.7</v>
      </c>
      <c r="L308">
        <v>565.5</v>
      </c>
      <c r="M308" t="s">
        <v>32</v>
      </c>
      <c r="N308" t="s">
        <v>33</v>
      </c>
      <c r="O308">
        <v>5</v>
      </c>
      <c r="P308">
        <v>2023</v>
      </c>
      <c r="Q308">
        <v>10</v>
      </c>
      <c r="R308" t="s">
        <v>45</v>
      </c>
      <c r="S308">
        <v>4</v>
      </c>
      <c r="T308">
        <v>42</v>
      </c>
      <c r="U308">
        <v>3</v>
      </c>
      <c r="V308">
        <v>6</v>
      </c>
      <c r="W308" t="s">
        <v>35</v>
      </c>
      <c r="X308" t="s">
        <v>36</v>
      </c>
      <c r="Y308">
        <v>265930</v>
      </c>
      <c r="Z308">
        <v>0.09</v>
      </c>
    </row>
    <row r="309" spans="1:26" x14ac:dyDescent="0.25">
      <c r="A309" t="s">
        <v>670</v>
      </c>
      <c r="B309" s="1">
        <v>45166</v>
      </c>
      <c r="C309" t="s">
        <v>671</v>
      </c>
      <c r="D309" t="s">
        <v>63</v>
      </c>
      <c r="E309" t="s">
        <v>40</v>
      </c>
      <c r="F309" t="s">
        <v>52</v>
      </c>
      <c r="G309" t="s">
        <v>53</v>
      </c>
      <c r="H309">
        <v>9</v>
      </c>
      <c r="I309">
        <v>2309</v>
      </c>
      <c r="J309">
        <v>13</v>
      </c>
      <c r="K309">
        <v>18079.47</v>
      </c>
      <c r="L309">
        <v>2135.56</v>
      </c>
      <c r="M309" t="s">
        <v>65</v>
      </c>
      <c r="N309" t="s">
        <v>44</v>
      </c>
      <c r="O309">
        <v>2</v>
      </c>
      <c r="P309">
        <v>2023</v>
      </c>
      <c r="Q309">
        <v>8</v>
      </c>
      <c r="R309" t="s">
        <v>72</v>
      </c>
      <c r="S309">
        <v>3</v>
      </c>
      <c r="T309">
        <v>35</v>
      </c>
      <c r="U309">
        <v>5</v>
      </c>
      <c r="V309">
        <v>1</v>
      </c>
      <c r="W309" t="s">
        <v>60</v>
      </c>
      <c r="X309" t="s">
        <v>47</v>
      </c>
      <c r="Y309">
        <v>270153</v>
      </c>
      <c r="Z309">
        <v>0.12</v>
      </c>
    </row>
    <row r="310" spans="1:26" x14ac:dyDescent="0.25">
      <c r="A310" t="s">
        <v>672</v>
      </c>
      <c r="B310" s="1">
        <v>45285</v>
      </c>
      <c r="C310" t="s">
        <v>673</v>
      </c>
      <c r="D310" t="s">
        <v>28</v>
      </c>
      <c r="E310" t="s">
        <v>40</v>
      </c>
      <c r="F310" t="s">
        <v>30</v>
      </c>
      <c r="G310" t="s">
        <v>86</v>
      </c>
      <c r="H310">
        <v>10</v>
      </c>
      <c r="I310">
        <v>2218</v>
      </c>
      <c r="J310">
        <v>6</v>
      </c>
      <c r="K310">
        <v>20849.2</v>
      </c>
      <c r="L310">
        <v>3644.35</v>
      </c>
      <c r="M310" t="s">
        <v>32</v>
      </c>
      <c r="N310" t="s">
        <v>66</v>
      </c>
      <c r="O310">
        <v>2</v>
      </c>
      <c r="P310">
        <v>2023</v>
      </c>
      <c r="Q310">
        <v>12</v>
      </c>
      <c r="R310" t="s">
        <v>54</v>
      </c>
      <c r="S310">
        <v>4</v>
      </c>
      <c r="T310">
        <v>52</v>
      </c>
      <c r="U310">
        <v>5</v>
      </c>
      <c r="V310">
        <v>1</v>
      </c>
      <c r="W310" t="s">
        <v>60</v>
      </c>
      <c r="X310" t="s">
        <v>47</v>
      </c>
      <c r="Y310">
        <v>133080</v>
      </c>
      <c r="Z310">
        <v>0.17</v>
      </c>
    </row>
    <row r="311" spans="1:26" x14ac:dyDescent="0.25">
      <c r="A311" t="s">
        <v>674</v>
      </c>
      <c r="B311" s="1">
        <v>45170</v>
      </c>
      <c r="C311" t="s">
        <v>675</v>
      </c>
      <c r="D311" t="s">
        <v>50</v>
      </c>
      <c r="E311" t="s">
        <v>29</v>
      </c>
      <c r="F311" t="s">
        <v>30</v>
      </c>
      <c r="G311" t="s">
        <v>64</v>
      </c>
      <c r="H311">
        <v>10</v>
      </c>
      <c r="I311">
        <v>3866</v>
      </c>
      <c r="J311">
        <v>16</v>
      </c>
      <c r="K311">
        <v>32474.400000000001</v>
      </c>
      <c r="L311">
        <v>1977.97</v>
      </c>
      <c r="M311" t="s">
        <v>32</v>
      </c>
      <c r="N311" t="s">
        <v>66</v>
      </c>
      <c r="O311">
        <v>1</v>
      </c>
      <c r="P311">
        <v>2023</v>
      </c>
      <c r="Q311">
        <v>9</v>
      </c>
      <c r="R311" t="s">
        <v>80</v>
      </c>
      <c r="S311">
        <v>3</v>
      </c>
      <c r="T311">
        <v>35</v>
      </c>
      <c r="U311">
        <v>1</v>
      </c>
      <c r="V311">
        <v>5</v>
      </c>
      <c r="W311" t="s">
        <v>46</v>
      </c>
      <c r="X311" t="s">
        <v>47</v>
      </c>
      <c r="Y311">
        <v>618560</v>
      </c>
      <c r="Z311">
        <v>0.06</v>
      </c>
    </row>
    <row r="312" spans="1:26" x14ac:dyDescent="0.25">
      <c r="A312" t="s">
        <v>676</v>
      </c>
      <c r="B312" s="1">
        <v>45071</v>
      </c>
      <c r="C312" t="s">
        <v>677</v>
      </c>
      <c r="D312" t="s">
        <v>39</v>
      </c>
      <c r="E312" t="s">
        <v>58</v>
      </c>
      <c r="F312" t="s">
        <v>41</v>
      </c>
      <c r="G312" t="s">
        <v>116</v>
      </c>
      <c r="H312">
        <v>4</v>
      </c>
      <c r="I312">
        <v>2496</v>
      </c>
      <c r="J312">
        <v>14</v>
      </c>
      <c r="K312">
        <v>8586.24</v>
      </c>
      <c r="L312">
        <v>962.04</v>
      </c>
      <c r="M312" t="s">
        <v>43</v>
      </c>
      <c r="N312" t="s">
        <v>66</v>
      </c>
      <c r="O312">
        <v>2</v>
      </c>
      <c r="P312">
        <v>2023</v>
      </c>
      <c r="Q312">
        <v>5</v>
      </c>
      <c r="R312" t="s">
        <v>238</v>
      </c>
      <c r="S312">
        <v>2</v>
      </c>
      <c r="T312">
        <v>21</v>
      </c>
      <c r="U312">
        <v>4</v>
      </c>
      <c r="V312">
        <v>4</v>
      </c>
      <c r="W312" t="s">
        <v>73</v>
      </c>
      <c r="X312" t="s">
        <v>47</v>
      </c>
      <c r="Y312">
        <v>139776</v>
      </c>
      <c r="Z312">
        <v>0.11</v>
      </c>
    </row>
    <row r="313" spans="1:26" x14ac:dyDescent="0.25">
      <c r="A313" t="s">
        <v>678</v>
      </c>
      <c r="B313" s="1">
        <v>44932</v>
      </c>
      <c r="C313" t="s">
        <v>679</v>
      </c>
      <c r="D313" t="s">
        <v>50</v>
      </c>
      <c r="E313" t="s">
        <v>40</v>
      </c>
      <c r="F313" t="s">
        <v>41</v>
      </c>
      <c r="G313" t="s">
        <v>59</v>
      </c>
      <c r="H313">
        <v>7</v>
      </c>
      <c r="I313">
        <v>4603</v>
      </c>
      <c r="J313">
        <v>29</v>
      </c>
      <c r="K313">
        <v>22876.91</v>
      </c>
      <c r="L313">
        <v>3134.64</v>
      </c>
      <c r="M313" t="s">
        <v>43</v>
      </c>
      <c r="N313" t="s">
        <v>33</v>
      </c>
      <c r="O313">
        <v>5</v>
      </c>
      <c r="P313">
        <v>2023</v>
      </c>
      <c r="Q313">
        <v>1</v>
      </c>
      <c r="R313" t="s">
        <v>34</v>
      </c>
      <c r="S313">
        <v>1</v>
      </c>
      <c r="T313">
        <v>1</v>
      </c>
      <c r="U313">
        <v>1</v>
      </c>
      <c r="V313">
        <v>5</v>
      </c>
      <c r="W313" t="s">
        <v>46</v>
      </c>
      <c r="X313" t="s">
        <v>47</v>
      </c>
      <c r="Y313">
        <v>934409</v>
      </c>
      <c r="Z313">
        <v>0.14000000000000001</v>
      </c>
    </row>
    <row r="314" spans="1:26" x14ac:dyDescent="0.25">
      <c r="A314" t="s">
        <v>680</v>
      </c>
      <c r="B314" s="1">
        <v>45242</v>
      </c>
      <c r="C314" t="s">
        <v>681</v>
      </c>
      <c r="D314" t="s">
        <v>63</v>
      </c>
      <c r="E314" t="s">
        <v>58</v>
      </c>
      <c r="F314" t="s">
        <v>30</v>
      </c>
      <c r="G314" t="s">
        <v>64</v>
      </c>
      <c r="H314">
        <v>1</v>
      </c>
      <c r="I314">
        <v>2897</v>
      </c>
      <c r="J314">
        <v>3</v>
      </c>
      <c r="K314">
        <v>2810.09</v>
      </c>
      <c r="L314">
        <v>407.54</v>
      </c>
      <c r="M314" t="s">
        <v>32</v>
      </c>
      <c r="N314" t="s">
        <v>44</v>
      </c>
      <c r="O314">
        <v>6</v>
      </c>
      <c r="P314">
        <v>2023</v>
      </c>
      <c r="Q314">
        <v>11</v>
      </c>
      <c r="R314" t="s">
        <v>92</v>
      </c>
      <c r="S314">
        <v>4</v>
      </c>
      <c r="T314">
        <v>46</v>
      </c>
      <c r="U314">
        <v>3</v>
      </c>
      <c r="V314">
        <v>0</v>
      </c>
      <c r="W314" t="s">
        <v>55</v>
      </c>
      <c r="X314" t="s">
        <v>36</v>
      </c>
      <c r="Y314">
        <v>8691</v>
      </c>
      <c r="Z314">
        <v>0.15</v>
      </c>
    </row>
    <row r="315" spans="1:26" x14ac:dyDescent="0.25">
      <c r="A315" t="s">
        <v>682</v>
      </c>
      <c r="B315" s="1">
        <v>45209</v>
      </c>
      <c r="C315" t="s">
        <v>683</v>
      </c>
      <c r="D315" t="s">
        <v>28</v>
      </c>
      <c r="E315" t="s">
        <v>51</v>
      </c>
      <c r="F315" t="s">
        <v>30</v>
      </c>
      <c r="G315" t="s">
        <v>64</v>
      </c>
      <c r="H315">
        <v>9</v>
      </c>
      <c r="I315">
        <v>2916</v>
      </c>
      <c r="J315">
        <v>23</v>
      </c>
      <c r="K315">
        <v>20207.88</v>
      </c>
      <c r="L315">
        <v>1150.26</v>
      </c>
      <c r="M315" t="s">
        <v>65</v>
      </c>
      <c r="N315" t="s">
        <v>44</v>
      </c>
      <c r="O315">
        <v>2</v>
      </c>
      <c r="P315">
        <v>2023</v>
      </c>
      <c r="Q315">
        <v>10</v>
      </c>
      <c r="R315" t="s">
        <v>45</v>
      </c>
      <c r="S315">
        <v>4</v>
      </c>
      <c r="T315">
        <v>41</v>
      </c>
      <c r="U315">
        <v>2</v>
      </c>
      <c r="V315">
        <v>2</v>
      </c>
      <c r="W315" t="s">
        <v>76</v>
      </c>
      <c r="X315" t="s">
        <v>47</v>
      </c>
      <c r="Y315">
        <v>603612</v>
      </c>
      <c r="Z315">
        <v>0.06</v>
      </c>
    </row>
    <row r="316" spans="1:26" x14ac:dyDescent="0.25">
      <c r="A316" t="s">
        <v>684</v>
      </c>
      <c r="B316" s="1">
        <v>44944</v>
      </c>
      <c r="C316" t="s">
        <v>685</v>
      </c>
      <c r="D316" t="s">
        <v>63</v>
      </c>
      <c r="E316" t="s">
        <v>40</v>
      </c>
      <c r="F316" t="s">
        <v>52</v>
      </c>
      <c r="G316" t="s">
        <v>91</v>
      </c>
      <c r="H316">
        <v>6</v>
      </c>
      <c r="I316">
        <v>1733</v>
      </c>
      <c r="J316">
        <v>11</v>
      </c>
      <c r="K316">
        <v>9254.2199999999993</v>
      </c>
      <c r="L316">
        <v>1324.2</v>
      </c>
      <c r="M316" t="s">
        <v>43</v>
      </c>
      <c r="N316" t="s">
        <v>44</v>
      </c>
      <c r="O316">
        <v>7</v>
      </c>
      <c r="P316">
        <v>2023</v>
      </c>
      <c r="Q316">
        <v>1</v>
      </c>
      <c r="R316" t="s">
        <v>34</v>
      </c>
      <c r="S316">
        <v>1</v>
      </c>
      <c r="T316">
        <v>3</v>
      </c>
      <c r="U316">
        <v>3</v>
      </c>
      <c r="V316">
        <v>3</v>
      </c>
      <c r="W316" t="s">
        <v>83</v>
      </c>
      <c r="X316" t="s">
        <v>47</v>
      </c>
      <c r="Y316">
        <v>114378</v>
      </c>
      <c r="Z316">
        <v>0.14000000000000001</v>
      </c>
    </row>
    <row r="317" spans="1:26" x14ac:dyDescent="0.25">
      <c r="A317" t="s">
        <v>686</v>
      </c>
      <c r="B317" s="1">
        <v>44976</v>
      </c>
      <c r="C317" t="s">
        <v>687</v>
      </c>
      <c r="D317" t="s">
        <v>39</v>
      </c>
      <c r="E317" t="s">
        <v>58</v>
      </c>
      <c r="F317" t="s">
        <v>30</v>
      </c>
      <c r="G317" t="s">
        <v>86</v>
      </c>
      <c r="H317">
        <v>1</v>
      </c>
      <c r="I317">
        <v>3289</v>
      </c>
      <c r="J317">
        <v>30</v>
      </c>
      <c r="K317">
        <v>2302.3000000000002</v>
      </c>
      <c r="L317">
        <v>458.36</v>
      </c>
      <c r="M317" t="s">
        <v>32</v>
      </c>
      <c r="N317" t="s">
        <v>44</v>
      </c>
      <c r="O317">
        <v>1</v>
      </c>
      <c r="P317">
        <v>2023</v>
      </c>
      <c r="Q317">
        <v>2</v>
      </c>
      <c r="R317" t="s">
        <v>67</v>
      </c>
      <c r="S317">
        <v>1</v>
      </c>
      <c r="T317">
        <v>8</v>
      </c>
      <c r="U317">
        <v>4</v>
      </c>
      <c r="V317">
        <v>0</v>
      </c>
      <c r="W317" t="s">
        <v>55</v>
      </c>
      <c r="X317" t="s">
        <v>36</v>
      </c>
      <c r="Y317">
        <v>98670</v>
      </c>
      <c r="Z317">
        <v>0.2</v>
      </c>
    </row>
    <row r="318" spans="1:26" x14ac:dyDescent="0.25">
      <c r="A318" t="s">
        <v>688</v>
      </c>
      <c r="B318" s="1">
        <v>45183</v>
      </c>
      <c r="C318" t="s">
        <v>689</v>
      </c>
      <c r="D318" t="s">
        <v>50</v>
      </c>
      <c r="E318" t="s">
        <v>29</v>
      </c>
      <c r="F318" t="s">
        <v>41</v>
      </c>
      <c r="G318" t="s">
        <v>59</v>
      </c>
      <c r="H318">
        <v>1</v>
      </c>
      <c r="I318">
        <v>4439</v>
      </c>
      <c r="J318">
        <v>13</v>
      </c>
      <c r="K318">
        <v>3861.93</v>
      </c>
      <c r="L318">
        <v>629.65</v>
      </c>
      <c r="M318" t="s">
        <v>65</v>
      </c>
      <c r="N318" t="s">
        <v>33</v>
      </c>
      <c r="O318">
        <v>1</v>
      </c>
      <c r="P318">
        <v>2023</v>
      </c>
      <c r="Q318">
        <v>9</v>
      </c>
      <c r="R318" t="s">
        <v>80</v>
      </c>
      <c r="S318">
        <v>3</v>
      </c>
      <c r="T318">
        <v>37</v>
      </c>
      <c r="U318">
        <v>3</v>
      </c>
      <c r="V318">
        <v>4</v>
      </c>
      <c r="W318" t="s">
        <v>73</v>
      </c>
      <c r="X318" t="s">
        <v>47</v>
      </c>
      <c r="Y318">
        <v>57707</v>
      </c>
      <c r="Z318">
        <v>0.16</v>
      </c>
    </row>
    <row r="319" spans="1:26" x14ac:dyDescent="0.25">
      <c r="A319" t="s">
        <v>690</v>
      </c>
      <c r="B319" s="1">
        <v>44943</v>
      </c>
      <c r="C319" t="s">
        <v>691</v>
      </c>
      <c r="D319" t="s">
        <v>28</v>
      </c>
      <c r="E319" t="s">
        <v>51</v>
      </c>
      <c r="F319" t="s">
        <v>41</v>
      </c>
      <c r="G319" t="s">
        <v>59</v>
      </c>
      <c r="H319">
        <v>9</v>
      </c>
      <c r="I319">
        <v>186</v>
      </c>
      <c r="J319">
        <v>10</v>
      </c>
      <c r="K319">
        <v>1506.6</v>
      </c>
      <c r="L319">
        <v>289.08999999999997</v>
      </c>
      <c r="M319" t="s">
        <v>65</v>
      </c>
      <c r="N319" t="s">
        <v>66</v>
      </c>
      <c r="O319">
        <v>5</v>
      </c>
      <c r="P319">
        <v>2023</v>
      </c>
      <c r="Q319">
        <v>1</v>
      </c>
      <c r="R319" t="s">
        <v>34</v>
      </c>
      <c r="S319">
        <v>1</v>
      </c>
      <c r="T319">
        <v>3</v>
      </c>
      <c r="U319">
        <v>3</v>
      </c>
      <c r="V319">
        <v>2</v>
      </c>
      <c r="W319" t="s">
        <v>76</v>
      </c>
      <c r="X319" t="s">
        <v>47</v>
      </c>
      <c r="Y319">
        <v>16740</v>
      </c>
      <c r="Z319">
        <v>0.19</v>
      </c>
    </row>
    <row r="320" spans="1:26" x14ac:dyDescent="0.25">
      <c r="A320" t="s">
        <v>692</v>
      </c>
      <c r="B320" s="1">
        <v>45122</v>
      </c>
      <c r="C320" t="s">
        <v>693</v>
      </c>
      <c r="D320" t="s">
        <v>50</v>
      </c>
      <c r="E320" t="s">
        <v>58</v>
      </c>
      <c r="F320" t="s">
        <v>52</v>
      </c>
      <c r="G320" t="s">
        <v>91</v>
      </c>
      <c r="H320">
        <v>7</v>
      </c>
      <c r="I320">
        <v>381</v>
      </c>
      <c r="J320">
        <v>5</v>
      </c>
      <c r="K320">
        <v>2533.65</v>
      </c>
      <c r="L320">
        <v>185.3</v>
      </c>
      <c r="M320" t="s">
        <v>65</v>
      </c>
      <c r="N320" t="s">
        <v>33</v>
      </c>
      <c r="O320">
        <v>3</v>
      </c>
      <c r="P320">
        <v>2023</v>
      </c>
      <c r="Q320">
        <v>7</v>
      </c>
      <c r="R320" t="s">
        <v>125</v>
      </c>
      <c r="S320">
        <v>3</v>
      </c>
      <c r="T320">
        <v>28</v>
      </c>
      <c r="U320">
        <v>3</v>
      </c>
      <c r="V320">
        <v>6</v>
      </c>
      <c r="W320" t="s">
        <v>35</v>
      </c>
      <c r="X320" t="s">
        <v>36</v>
      </c>
      <c r="Y320">
        <v>13335</v>
      </c>
      <c r="Z320">
        <v>7.0000000000000007E-2</v>
      </c>
    </row>
    <row r="321" spans="1:26" x14ac:dyDescent="0.25">
      <c r="A321" t="s">
        <v>694</v>
      </c>
      <c r="B321" s="1">
        <v>45154</v>
      </c>
      <c r="C321" t="s">
        <v>695</v>
      </c>
      <c r="D321" t="s">
        <v>28</v>
      </c>
      <c r="E321" t="s">
        <v>51</v>
      </c>
      <c r="F321" t="s">
        <v>41</v>
      </c>
      <c r="G321" t="s">
        <v>42</v>
      </c>
      <c r="H321">
        <v>5</v>
      </c>
      <c r="I321">
        <v>1105</v>
      </c>
      <c r="J321">
        <v>21</v>
      </c>
      <c r="K321">
        <v>4364.75</v>
      </c>
      <c r="L321">
        <v>402.3</v>
      </c>
      <c r="M321" t="s">
        <v>32</v>
      </c>
      <c r="N321" t="s">
        <v>66</v>
      </c>
      <c r="O321">
        <v>6</v>
      </c>
      <c r="P321">
        <v>2023</v>
      </c>
      <c r="Q321">
        <v>8</v>
      </c>
      <c r="R321" t="s">
        <v>72</v>
      </c>
      <c r="S321">
        <v>3</v>
      </c>
      <c r="T321">
        <v>33</v>
      </c>
      <c r="U321">
        <v>3</v>
      </c>
      <c r="V321">
        <v>3</v>
      </c>
      <c r="W321" t="s">
        <v>83</v>
      </c>
      <c r="X321" t="s">
        <v>47</v>
      </c>
      <c r="Y321">
        <v>116025</v>
      </c>
      <c r="Z321">
        <v>0.09</v>
      </c>
    </row>
    <row r="322" spans="1:26" x14ac:dyDescent="0.25">
      <c r="A322" t="s">
        <v>696</v>
      </c>
      <c r="B322" s="1">
        <v>45165</v>
      </c>
      <c r="C322" t="s">
        <v>697</v>
      </c>
      <c r="D322" t="s">
        <v>28</v>
      </c>
      <c r="E322" t="s">
        <v>29</v>
      </c>
      <c r="F322" t="s">
        <v>30</v>
      </c>
      <c r="G322" t="s">
        <v>86</v>
      </c>
      <c r="H322">
        <v>3</v>
      </c>
      <c r="I322">
        <v>2972</v>
      </c>
      <c r="J322">
        <v>19</v>
      </c>
      <c r="K322">
        <v>7221.96</v>
      </c>
      <c r="L322">
        <v>990.93</v>
      </c>
      <c r="M322" t="s">
        <v>32</v>
      </c>
      <c r="N322" t="s">
        <v>33</v>
      </c>
      <c r="O322">
        <v>7</v>
      </c>
      <c r="P322">
        <v>2023</v>
      </c>
      <c r="Q322">
        <v>8</v>
      </c>
      <c r="R322" t="s">
        <v>72</v>
      </c>
      <c r="S322">
        <v>3</v>
      </c>
      <c r="T322">
        <v>35</v>
      </c>
      <c r="U322">
        <v>5</v>
      </c>
      <c r="V322">
        <v>0</v>
      </c>
      <c r="W322" t="s">
        <v>55</v>
      </c>
      <c r="X322" t="s">
        <v>36</v>
      </c>
      <c r="Y322">
        <v>169404</v>
      </c>
      <c r="Z322">
        <v>0.14000000000000001</v>
      </c>
    </row>
    <row r="323" spans="1:26" x14ac:dyDescent="0.25">
      <c r="A323" t="s">
        <v>698</v>
      </c>
      <c r="B323" s="1">
        <v>45161</v>
      </c>
      <c r="C323" t="s">
        <v>467</v>
      </c>
      <c r="D323" t="s">
        <v>50</v>
      </c>
      <c r="E323" t="s">
        <v>51</v>
      </c>
      <c r="F323" t="s">
        <v>52</v>
      </c>
      <c r="G323" t="s">
        <v>79</v>
      </c>
      <c r="H323">
        <v>1</v>
      </c>
      <c r="I323">
        <v>1420</v>
      </c>
      <c r="J323">
        <v>25</v>
      </c>
      <c r="K323">
        <v>1065</v>
      </c>
      <c r="L323">
        <v>170.48</v>
      </c>
      <c r="M323" t="s">
        <v>32</v>
      </c>
      <c r="N323" t="s">
        <v>33</v>
      </c>
      <c r="O323">
        <v>4</v>
      </c>
      <c r="P323">
        <v>2023</v>
      </c>
      <c r="Q323">
        <v>8</v>
      </c>
      <c r="R323" t="s">
        <v>72</v>
      </c>
      <c r="S323">
        <v>3</v>
      </c>
      <c r="T323">
        <v>34</v>
      </c>
      <c r="U323">
        <v>4</v>
      </c>
      <c r="V323">
        <v>3</v>
      </c>
      <c r="W323" t="s">
        <v>83</v>
      </c>
      <c r="X323" t="s">
        <v>47</v>
      </c>
      <c r="Y323">
        <v>35500</v>
      </c>
      <c r="Z323">
        <v>0.16</v>
      </c>
    </row>
    <row r="324" spans="1:26" x14ac:dyDescent="0.25">
      <c r="A324" t="s">
        <v>699</v>
      </c>
      <c r="B324" s="1">
        <v>45207</v>
      </c>
      <c r="C324" t="s">
        <v>700</v>
      </c>
      <c r="D324" t="s">
        <v>39</v>
      </c>
      <c r="E324" t="s">
        <v>40</v>
      </c>
      <c r="F324" t="s">
        <v>30</v>
      </c>
      <c r="G324" t="s">
        <v>64</v>
      </c>
      <c r="H324">
        <v>9</v>
      </c>
      <c r="I324">
        <v>2964</v>
      </c>
      <c r="J324">
        <v>30</v>
      </c>
      <c r="K324">
        <v>18673.2</v>
      </c>
      <c r="L324">
        <v>1596.68</v>
      </c>
      <c r="M324" t="s">
        <v>43</v>
      </c>
      <c r="N324" t="s">
        <v>44</v>
      </c>
      <c r="O324">
        <v>3</v>
      </c>
      <c r="P324">
        <v>2023</v>
      </c>
      <c r="Q324">
        <v>10</v>
      </c>
      <c r="R324" t="s">
        <v>45</v>
      </c>
      <c r="S324">
        <v>4</v>
      </c>
      <c r="T324">
        <v>41</v>
      </c>
      <c r="U324">
        <v>2</v>
      </c>
      <c r="V324">
        <v>0</v>
      </c>
      <c r="W324" t="s">
        <v>55</v>
      </c>
      <c r="X324" t="s">
        <v>36</v>
      </c>
      <c r="Y324">
        <v>800280</v>
      </c>
      <c r="Z324">
        <v>0.09</v>
      </c>
    </row>
    <row r="325" spans="1:26" x14ac:dyDescent="0.25">
      <c r="A325" t="s">
        <v>701</v>
      </c>
      <c r="B325" s="1">
        <v>45272</v>
      </c>
      <c r="C325" t="s">
        <v>702</v>
      </c>
      <c r="D325" t="s">
        <v>63</v>
      </c>
      <c r="E325" t="s">
        <v>51</v>
      </c>
      <c r="F325" t="s">
        <v>30</v>
      </c>
      <c r="G325" t="s">
        <v>31</v>
      </c>
      <c r="H325">
        <v>10</v>
      </c>
      <c r="I325">
        <v>2204</v>
      </c>
      <c r="J325">
        <v>24</v>
      </c>
      <c r="K325">
        <v>16750.400000000001</v>
      </c>
      <c r="L325">
        <v>2411.85</v>
      </c>
      <c r="M325" t="s">
        <v>65</v>
      </c>
      <c r="N325" t="s">
        <v>66</v>
      </c>
      <c r="O325">
        <v>7</v>
      </c>
      <c r="P325">
        <v>2023</v>
      </c>
      <c r="Q325">
        <v>12</v>
      </c>
      <c r="R325" t="s">
        <v>54</v>
      </c>
      <c r="S325">
        <v>4</v>
      </c>
      <c r="T325">
        <v>50</v>
      </c>
      <c r="U325">
        <v>3</v>
      </c>
      <c r="V325">
        <v>2</v>
      </c>
      <c r="W325" t="s">
        <v>76</v>
      </c>
      <c r="X325" t="s">
        <v>47</v>
      </c>
      <c r="Y325">
        <v>528960</v>
      </c>
      <c r="Z325">
        <v>0.14000000000000001</v>
      </c>
    </row>
    <row r="326" spans="1:26" x14ac:dyDescent="0.25">
      <c r="A326" t="s">
        <v>703</v>
      </c>
      <c r="B326" s="1">
        <v>45114</v>
      </c>
      <c r="C326" t="s">
        <v>508</v>
      </c>
      <c r="D326" t="s">
        <v>63</v>
      </c>
      <c r="E326" t="s">
        <v>29</v>
      </c>
      <c r="F326" t="s">
        <v>30</v>
      </c>
      <c r="G326" t="s">
        <v>31</v>
      </c>
      <c r="H326">
        <v>6</v>
      </c>
      <c r="I326">
        <v>1679</v>
      </c>
      <c r="J326">
        <v>4</v>
      </c>
      <c r="K326">
        <v>9671.0400000000009</v>
      </c>
      <c r="L326">
        <v>573.41999999999996</v>
      </c>
      <c r="M326" t="s">
        <v>32</v>
      </c>
      <c r="N326" t="s">
        <v>33</v>
      </c>
      <c r="O326">
        <v>7</v>
      </c>
      <c r="P326">
        <v>2023</v>
      </c>
      <c r="Q326">
        <v>7</v>
      </c>
      <c r="R326" t="s">
        <v>125</v>
      </c>
      <c r="S326">
        <v>3</v>
      </c>
      <c r="T326">
        <v>27</v>
      </c>
      <c r="U326">
        <v>2</v>
      </c>
      <c r="V326">
        <v>5</v>
      </c>
      <c r="W326" t="s">
        <v>46</v>
      </c>
      <c r="X326" t="s">
        <v>47</v>
      </c>
      <c r="Y326">
        <v>40296</v>
      </c>
      <c r="Z326">
        <v>0.06</v>
      </c>
    </row>
    <row r="327" spans="1:26" x14ac:dyDescent="0.25">
      <c r="A327" t="s">
        <v>704</v>
      </c>
      <c r="B327" s="1">
        <v>44952</v>
      </c>
      <c r="C327" t="s">
        <v>705</v>
      </c>
      <c r="D327" t="s">
        <v>63</v>
      </c>
      <c r="E327" t="s">
        <v>58</v>
      </c>
      <c r="F327" t="s">
        <v>30</v>
      </c>
      <c r="G327" t="s">
        <v>86</v>
      </c>
      <c r="H327">
        <v>6</v>
      </c>
      <c r="I327">
        <v>4818</v>
      </c>
      <c r="J327">
        <v>11</v>
      </c>
      <c r="K327">
        <v>25728.12</v>
      </c>
      <c r="L327">
        <v>4462.66</v>
      </c>
      <c r="M327" t="s">
        <v>43</v>
      </c>
      <c r="N327" t="s">
        <v>44</v>
      </c>
      <c r="O327">
        <v>7</v>
      </c>
      <c r="P327">
        <v>2023</v>
      </c>
      <c r="Q327">
        <v>1</v>
      </c>
      <c r="R327" t="s">
        <v>34</v>
      </c>
      <c r="S327">
        <v>1</v>
      </c>
      <c r="T327">
        <v>4</v>
      </c>
      <c r="U327">
        <v>4</v>
      </c>
      <c r="V327">
        <v>4</v>
      </c>
      <c r="W327" t="s">
        <v>73</v>
      </c>
      <c r="X327" t="s">
        <v>47</v>
      </c>
      <c r="Y327">
        <v>317988</v>
      </c>
      <c r="Z327">
        <v>0.17</v>
      </c>
    </row>
    <row r="328" spans="1:26" x14ac:dyDescent="0.25">
      <c r="A328" t="s">
        <v>706</v>
      </c>
      <c r="B328" s="1">
        <v>45260</v>
      </c>
      <c r="C328" t="s">
        <v>707</v>
      </c>
      <c r="D328" t="s">
        <v>28</v>
      </c>
      <c r="E328" t="s">
        <v>58</v>
      </c>
      <c r="F328" t="s">
        <v>41</v>
      </c>
      <c r="G328" t="s">
        <v>116</v>
      </c>
      <c r="H328">
        <v>7</v>
      </c>
      <c r="I328">
        <v>4407</v>
      </c>
      <c r="J328">
        <v>1</v>
      </c>
      <c r="K328">
        <v>30540.51</v>
      </c>
      <c r="L328">
        <v>4985.03</v>
      </c>
      <c r="M328" t="s">
        <v>65</v>
      </c>
      <c r="N328" t="s">
        <v>33</v>
      </c>
      <c r="O328">
        <v>3</v>
      </c>
      <c r="P328">
        <v>2023</v>
      </c>
      <c r="Q328">
        <v>11</v>
      </c>
      <c r="R328" t="s">
        <v>92</v>
      </c>
      <c r="S328">
        <v>4</v>
      </c>
      <c r="T328">
        <v>48</v>
      </c>
      <c r="U328">
        <v>5</v>
      </c>
      <c r="V328">
        <v>4</v>
      </c>
      <c r="W328" t="s">
        <v>73</v>
      </c>
      <c r="X328" t="s">
        <v>47</v>
      </c>
      <c r="Y328">
        <v>30849</v>
      </c>
      <c r="Z328">
        <v>0.16</v>
      </c>
    </row>
    <row r="329" spans="1:26" x14ac:dyDescent="0.25">
      <c r="A329" t="s">
        <v>708</v>
      </c>
      <c r="B329" s="1">
        <v>45224</v>
      </c>
      <c r="C329" t="s">
        <v>151</v>
      </c>
      <c r="D329" t="s">
        <v>39</v>
      </c>
      <c r="E329" t="s">
        <v>58</v>
      </c>
      <c r="F329" t="s">
        <v>41</v>
      </c>
      <c r="G329" t="s">
        <v>59</v>
      </c>
      <c r="H329">
        <v>4</v>
      </c>
      <c r="I329">
        <v>664</v>
      </c>
      <c r="J329">
        <v>5</v>
      </c>
      <c r="K329">
        <v>2523.1999999999998</v>
      </c>
      <c r="L329">
        <v>187.6</v>
      </c>
      <c r="M329" t="s">
        <v>65</v>
      </c>
      <c r="N329" t="s">
        <v>44</v>
      </c>
      <c r="O329">
        <v>4</v>
      </c>
      <c r="P329">
        <v>2023</v>
      </c>
      <c r="Q329">
        <v>10</v>
      </c>
      <c r="R329" t="s">
        <v>45</v>
      </c>
      <c r="S329">
        <v>4</v>
      </c>
      <c r="T329">
        <v>43</v>
      </c>
      <c r="U329">
        <v>4</v>
      </c>
      <c r="V329">
        <v>3</v>
      </c>
      <c r="W329" t="s">
        <v>83</v>
      </c>
      <c r="X329" t="s">
        <v>47</v>
      </c>
      <c r="Y329">
        <v>13280</v>
      </c>
      <c r="Z329">
        <v>7.0000000000000007E-2</v>
      </c>
    </row>
    <row r="330" spans="1:26" x14ac:dyDescent="0.25">
      <c r="A330" t="s">
        <v>709</v>
      </c>
      <c r="B330" s="1">
        <v>45176</v>
      </c>
      <c r="C330" t="s">
        <v>710</v>
      </c>
      <c r="D330" t="s">
        <v>50</v>
      </c>
      <c r="E330" t="s">
        <v>40</v>
      </c>
      <c r="F330" t="s">
        <v>41</v>
      </c>
      <c r="G330" t="s">
        <v>59</v>
      </c>
      <c r="H330">
        <v>6</v>
      </c>
      <c r="I330">
        <v>4556</v>
      </c>
      <c r="J330">
        <v>12</v>
      </c>
      <c r="K330">
        <v>24055.68</v>
      </c>
      <c r="L330">
        <v>4470.3599999999997</v>
      </c>
      <c r="M330" t="s">
        <v>32</v>
      </c>
      <c r="N330" t="s">
        <v>66</v>
      </c>
      <c r="O330">
        <v>1</v>
      </c>
      <c r="P330">
        <v>2023</v>
      </c>
      <c r="Q330">
        <v>9</v>
      </c>
      <c r="R330" t="s">
        <v>80</v>
      </c>
      <c r="S330">
        <v>3</v>
      </c>
      <c r="T330">
        <v>36</v>
      </c>
      <c r="U330">
        <v>2</v>
      </c>
      <c r="V330">
        <v>4</v>
      </c>
      <c r="W330" t="s">
        <v>73</v>
      </c>
      <c r="X330" t="s">
        <v>47</v>
      </c>
      <c r="Y330">
        <v>328032</v>
      </c>
      <c r="Z330">
        <v>0.19</v>
      </c>
    </row>
    <row r="331" spans="1:26" x14ac:dyDescent="0.25">
      <c r="A331" t="s">
        <v>711</v>
      </c>
      <c r="B331" s="1">
        <v>45025</v>
      </c>
      <c r="C331" t="s">
        <v>712</v>
      </c>
      <c r="D331" t="s">
        <v>50</v>
      </c>
      <c r="E331" t="s">
        <v>58</v>
      </c>
      <c r="F331" t="s">
        <v>41</v>
      </c>
      <c r="G331" t="s">
        <v>42</v>
      </c>
      <c r="H331">
        <v>6</v>
      </c>
      <c r="I331">
        <v>1431</v>
      </c>
      <c r="J331">
        <v>9</v>
      </c>
      <c r="K331">
        <v>7813.26</v>
      </c>
      <c r="L331">
        <v>582.41</v>
      </c>
      <c r="M331" t="s">
        <v>43</v>
      </c>
      <c r="N331" t="s">
        <v>33</v>
      </c>
      <c r="O331">
        <v>3</v>
      </c>
      <c r="P331">
        <v>2023</v>
      </c>
      <c r="Q331">
        <v>4</v>
      </c>
      <c r="R331" t="s">
        <v>100</v>
      </c>
      <c r="S331">
        <v>2</v>
      </c>
      <c r="T331">
        <v>15</v>
      </c>
      <c r="U331">
        <v>3</v>
      </c>
      <c r="V331">
        <v>0</v>
      </c>
      <c r="W331" t="s">
        <v>55</v>
      </c>
      <c r="X331" t="s">
        <v>36</v>
      </c>
      <c r="Y331">
        <v>77274</v>
      </c>
      <c r="Z331">
        <v>7.0000000000000007E-2</v>
      </c>
    </row>
    <row r="332" spans="1:26" x14ac:dyDescent="0.25">
      <c r="A332" t="s">
        <v>713</v>
      </c>
      <c r="B332" s="1">
        <v>45206</v>
      </c>
      <c r="C332" t="s">
        <v>714</v>
      </c>
      <c r="D332" t="s">
        <v>63</v>
      </c>
      <c r="E332" t="s">
        <v>40</v>
      </c>
      <c r="F332" t="s">
        <v>52</v>
      </c>
      <c r="G332" t="s">
        <v>91</v>
      </c>
      <c r="H332">
        <v>9</v>
      </c>
      <c r="I332">
        <v>2445</v>
      </c>
      <c r="J332">
        <v>17</v>
      </c>
      <c r="K332">
        <v>18264.150000000001</v>
      </c>
      <c r="L332">
        <v>1424.18</v>
      </c>
      <c r="M332" t="s">
        <v>65</v>
      </c>
      <c r="N332" t="s">
        <v>66</v>
      </c>
      <c r="O332">
        <v>3</v>
      </c>
      <c r="P332">
        <v>2023</v>
      </c>
      <c r="Q332">
        <v>10</v>
      </c>
      <c r="R332" t="s">
        <v>45</v>
      </c>
      <c r="S332">
        <v>4</v>
      </c>
      <c r="T332">
        <v>40</v>
      </c>
      <c r="U332">
        <v>1</v>
      </c>
      <c r="V332">
        <v>6</v>
      </c>
      <c r="W332" t="s">
        <v>35</v>
      </c>
      <c r="X332" t="s">
        <v>36</v>
      </c>
      <c r="Y332">
        <v>374085</v>
      </c>
      <c r="Z332">
        <v>0.08</v>
      </c>
    </row>
    <row r="333" spans="1:26" x14ac:dyDescent="0.25">
      <c r="A333" t="s">
        <v>715</v>
      </c>
      <c r="B333" s="1">
        <v>45178</v>
      </c>
      <c r="C333" t="s">
        <v>716</v>
      </c>
      <c r="D333" t="s">
        <v>63</v>
      </c>
      <c r="E333" t="s">
        <v>29</v>
      </c>
      <c r="F333" t="s">
        <v>52</v>
      </c>
      <c r="G333" t="s">
        <v>79</v>
      </c>
      <c r="H333">
        <v>5</v>
      </c>
      <c r="I333">
        <v>3180</v>
      </c>
      <c r="J333">
        <v>27</v>
      </c>
      <c r="K333">
        <v>11607</v>
      </c>
      <c r="L333">
        <v>824.06</v>
      </c>
      <c r="M333" t="s">
        <v>65</v>
      </c>
      <c r="N333" t="s">
        <v>66</v>
      </c>
      <c r="O333">
        <v>3</v>
      </c>
      <c r="P333">
        <v>2023</v>
      </c>
      <c r="Q333">
        <v>9</v>
      </c>
      <c r="R333" t="s">
        <v>80</v>
      </c>
      <c r="S333">
        <v>3</v>
      </c>
      <c r="T333">
        <v>36</v>
      </c>
      <c r="U333">
        <v>2</v>
      </c>
      <c r="V333">
        <v>6</v>
      </c>
      <c r="W333" t="s">
        <v>35</v>
      </c>
      <c r="X333" t="s">
        <v>36</v>
      </c>
      <c r="Y333">
        <v>429300</v>
      </c>
      <c r="Z333">
        <v>7.0000000000000007E-2</v>
      </c>
    </row>
    <row r="334" spans="1:26" x14ac:dyDescent="0.25">
      <c r="A334" t="s">
        <v>717</v>
      </c>
      <c r="B334" s="1">
        <v>44964</v>
      </c>
      <c r="C334" t="s">
        <v>718</v>
      </c>
      <c r="D334" t="s">
        <v>28</v>
      </c>
      <c r="E334" t="s">
        <v>51</v>
      </c>
      <c r="F334" t="s">
        <v>41</v>
      </c>
      <c r="G334" t="s">
        <v>59</v>
      </c>
      <c r="H334">
        <v>1</v>
      </c>
      <c r="I334">
        <v>379</v>
      </c>
      <c r="J334">
        <v>26</v>
      </c>
      <c r="K334">
        <v>280.45999999999998</v>
      </c>
      <c r="L334">
        <v>18.22</v>
      </c>
      <c r="M334" t="s">
        <v>32</v>
      </c>
      <c r="N334" t="s">
        <v>33</v>
      </c>
      <c r="O334">
        <v>1</v>
      </c>
      <c r="P334">
        <v>2023</v>
      </c>
      <c r="Q334">
        <v>2</v>
      </c>
      <c r="R334" t="s">
        <v>67</v>
      </c>
      <c r="S334">
        <v>1</v>
      </c>
      <c r="T334">
        <v>6</v>
      </c>
      <c r="U334">
        <v>2</v>
      </c>
      <c r="V334">
        <v>2</v>
      </c>
      <c r="W334" t="s">
        <v>76</v>
      </c>
      <c r="X334" t="s">
        <v>47</v>
      </c>
      <c r="Y334">
        <v>9854</v>
      </c>
      <c r="Z334">
        <v>0.06</v>
      </c>
    </row>
    <row r="335" spans="1:26" x14ac:dyDescent="0.25">
      <c r="A335" t="s">
        <v>719</v>
      </c>
      <c r="B335" s="1">
        <v>45179</v>
      </c>
      <c r="C335" t="s">
        <v>720</v>
      </c>
      <c r="D335" t="s">
        <v>50</v>
      </c>
      <c r="E335" t="s">
        <v>40</v>
      </c>
      <c r="F335" t="s">
        <v>30</v>
      </c>
      <c r="G335" t="s">
        <v>86</v>
      </c>
      <c r="H335">
        <v>5</v>
      </c>
      <c r="I335">
        <v>566</v>
      </c>
      <c r="J335">
        <v>30</v>
      </c>
      <c r="K335">
        <v>1981</v>
      </c>
      <c r="L335">
        <v>157.83000000000001</v>
      </c>
      <c r="M335" t="s">
        <v>32</v>
      </c>
      <c r="N335" t="s">
        <v>66</v>
      </c>
      <c r="O335">
        <v>6</v>
      </c>
      <c r="P335">
        <v>2023</v>
      </c>
      <c r="Q335">
        <v>9</v>
      </c>
      <c r="R335" t="s">
        <v>80</v>
      </c>
      <c r="S335">
        <v>3</v>
      </c>
      <c r="T335">
        <v>37</v>
      </c>
      <c r="U335">
        <v>3</v>
      </c>
      <c r="V335">
        <v>0</v>
      </c>
      <c r="W335" t="s">
        <v>55</v>
      </c>
      <c r="X335" t="s">
        <v>36</v>
      </c>
      <c r="Y335">
        <v>84900</v>
      </c>
      <c r="Z335">
        <v>0.08</v>
      </c>
    </row>
    <row r="336" spans="1:26" x14ac:dyDescent="0.25">
      <c r="A336" t="s">
        <v>721</v>
      </c>
      <c r="B336" s="1">
        <v>44938</v>
      </c>
      <c r="C336" t="s">
        <v>722</v>
      </c>
      <c r="D336" t="s">
        <v>63</v>
      </c>
      <c r="E336" t="s">
        <v>40</v>
      </c>
      <c r="F336" t="s">
        <v>30</v>
      </c>
      <c r="G336" t="s">
        <v>64</v>
      </c>
      <c r="H336">
        <v>5</v>
      </c>
      <c r="I336">
        <v>998</v>
      </c>
      <c r="J336">
        <v>25</v>
      </c>
      <c r="K336">
        <v>3742.5</v>
      </c>
      <c r="L336">
        <v>470.06</v>
      </c>
      <c r="M336" t="s">
        <v>43</v>
      </c>
      <c r="N336" t="s">
        <v>44</v>
      </c>
      <c r="O336">
        <v>6</v>
      </c>
      <c r="P336">
        <v>2023</v>
      </c>
      <c r="Q336">
        <v>1</v>
      </c>
      <c r="R336" t="s">
        <v>34</v>
      </c>
      <c r="S336">
        <v>1</v>
      </c>
      <c r="T336">
        <v>2</v>
      </c>
      <c r="U336">
        <v>2</v>
      </c>
      <c r="V336">
        <v>4</v>
      </c>
      <c r="W336" t="s">
        <v>73</v>
      </c>
      <c r="X336" t="s">
        <v>47</v>
      </c>
      <c r="Y336">
        <v>124750</v>
      </c>
      <c r="Z336">
        <v>0.13</v>
      </c>
    </row>
    <row r="337" spans="1:26" x14ac:dyDescent="0.25">
      <c r="A337" t="s">
        <v>723</v>
      </c>
      <c r="B337" s="1">
        <v>45234</v>
      </c>
      <c r="C337" t="s">
        <v>639</v>
      </c>
      <c r="D337" t="s">
        <v>50</v>
      </c>
      <c r="E337" t="s">
        <v>58</v>
      </c>
      <c r="F337" t="s">
        <v>41</v>
      </c>
      <c r="G337" t="s">
        <v>116</v>
      </c>
      <c r="H337">
        <v>4</v>
      </c>
      <c r="I337">
        <v>3348</v>
      </c>
      <c r="J337">
        <v>20</v>
      </c>
      <c r="K337">
        <v>10713.6</v>
      </c>
      <c r="L337">
        <v>922.08</v>
      </c>
      <c r="M337" t="s">
        <v>65</v>
      </c>
      <c r="N337" t="s">
        <v>66</v>
      </c>
      <c r="O337">
        <v>5</v>
      </c>
      <c r="P337">
        <v>2023</v>
      </c>
      <c r="Q337">
        <v>11</v>
      </c>
      <c r="R337" t="s">
        <v>92</v>
      </c>
      <c r="S337">
        <v>4</v>
      </c>
      <c r="T337">
        <v>44</v>
      </c>
      <c r="U337">
        <v>1</v>
      </c>
      <c r="V337">
        <v>6</v>
      </c>
      <c r="W337" t="s">
        <v>35</v>
      </c>
      <c r="X337" t="s">
        <v>36</v>
      </c>
      <c r="Y337">
        <v>267840</v>
      </c>
      <c r="Z337">
        <v>0.09</v>
      </c>
    </row>
    <row r="338" spans="1:26" x14ac:dyDescent="0.25">
      <c r="A338" t="s">
        <v>724</v>
      </c>
      <c r="B338" s="1">
        <v>45100</v>
      </c>
      <c r="C338" t="s">
        <v>725</v>
      </c>
      <c r="D338" t="s">
        <v>39</v>
      </c>
      <c r="E338" t="s">
        <v>51</v>
      </c>
      <c r="F338" t="s">
        <v>52</v>
      </c>
      <c r="G338" t="s">
        <v>79</v>
      </c>
      <c r="H338">
        <v>9</v>
      </c>
      <c r="I338">
        <v>4886</v>
      </c>
      <c r="J338">
        <v>4</v>
      </c>
      <c r="K338">
        <v>42215.040000000001</v>
      </c>
      <c r="L338">
        <v>2502.21</v>
      </c>
      <c r="M338" t="s">
        <v>43</v>
      </c>
      <c r="N338" t="s">
        <v>44</v>
      </c>
      <c r="O338">
        <v>3</v>
      </c>
      <c r="P338">
        <v>2023</v>
      </c>
      <c r="Q338">
        <v>6</v>
      </c>
      <c r="R338" t="s">
        <v>95</v>
      </c>
      <c r="S338">
        <v>2</v>
      </c>
      <c r="T338">
        <v>25</v>
      </c>
      <c r="U338">
        <v>4</v>
      </c>
      <c r="V338">
        <v>5</v>
      </c>
      <c r="W338" t="s">
        <v>46</v>
      </c>
      <c r="X338" t="s">
        <v>47</v>
      </c>
      <c r="Y338">
        <v>175896</v>
      </c>
      <c r="Z338">
        <v>0.06</v>
      </c>
    </row>
    <row r="339" spans="1:26" x14ac:dyDescent="0.25">
      <c r="A339" t="s">
        <v>726</v>
      </c>
      <c r="B339" s="1">
        <v>45185</v>
      </c>
      <c r="C339" t="s">
        <v>727</v>
      </c>
      <c r="D339" t="s">
        <v>39</v>
      </c>
      <c r="E339" t="s">
        <v>58</v>
      </c>
      <c r="F339" t="s">
        <v>30</v>
      </c>
      <c r="G339" t="s">
        <v>86</v>
      </c>
      <c r="H339">
        <v>7</v>
      </c>
      <c r="I339">
        <v>3651</v>
      </c>
      <c r="J339">
        <v>29</v>
      </c>
      <c r="K339">
        <v>18145.47</v>
      </c>
      <c r="L339">
        <v>963.61</v>
      </c>
      <c r="M339" t="s">
        <v>65</v>
      </c>
      <c r="N339" t="s">
        <v>66</v>
      </c>
      <c r="O339">
        <v>5</v>
      </c>
      <c r="P339">
        <v>2023</v>
      </c>
      <c r="Q339">
        <v>9</v>
      </c>
      <c r="R339" t="s">
        <v>80</v>
      </c>
      <c r="S339">
        <v>3</v>
      </c>
      <c r="T339">
        <v>37</v>
      </c>
      <c r="U339">
        <v>3</v>
      </c>
      <c r="V339">
        <v>6</v>
      </c>
      <c r="W339" t="s">
        <v>35</v>
      </c>
      <c r="X339" t="s">
        <v>36</v>
      </c>
      <c r="Y339">
        <v>741153</v>
      </c>
      <c r="Z339">
        <v>0.05</v>
      </c>
    </row>
    <row r="340" spans="1:26" x14ac:dyDescent="0.25">
      <c r="A340" t="s">
        <v>728</v>
      </c>
      <c r="B340" s="1">
        <v>45252</v>
      </c>
      <c r="C340" t="s">
        <v>729</v>
      </c>
      <c r="D340" t="s">
        <v>28</v>
      </c>
      <c r="E340" t="s">
        <v>29</v>
      </c>
      <c r="F340" t="s">
        <v>41</v>
      </c>
      <c r="G340" t="s">
        <v>116</v>
      </c>
      <c r="H340">
        <v>8</v>
      </c>
      <c r="I340">
        <v>3102</v>
      </c>
      <c r="J340">
        <v>4</v>
      </c>
      <c r="K340">
        <v>23823.360000000001</v>
      </c>
      <c r="L340">
        <v>2879.54</v>
      </c>
      <c r="M340" t="s">
        <v>65</v>
      </c>
      <c r="N340" t="s">
        <v>44</v>
      </c>
      <c r="O340">
        <v>1</v>
      </c>
      <c r="P340">
        <v>2023</v>
      </c>
      <c r="Q340">
        <v>11</v>
      </c>
      <c r="R340" t="s">
        <v>92</v>
      </c>
      <c r="S340">
        <v>4</v>
      </c>
      <c r="T340">
        <v>47</v>
      </c>
      <c r="U340">
        <v>4</v>
      </c>
      <c r="V340">
        <v>3</v>
      </c>
      <c r="W340" t="s">
        <v>83</v>
      </c>
      <c r="X340" t="s">
        <v>47</v>
      </c>
      <c r="Y340">
        <v>99264</v>
      </c>
      <c r="Z340">
        <v>0.12</v>
      </c>
    </row>
    <row r="341" spans="1:26" x14ac:dyDescent="0.25">
      <c r="A341" t="s">
        <v>730</v>
      </c>
      <c r="B341" s="1">
        <v>45204</v>
      </c>
      <c r="C341" t="s">
        <v>731</v>
      </c>
      <c r="D341" t="s">
        <v>28</v>
      </c>
      <c r="E341" t="s">
        <v>29</v>
      </c>
      <c r="F341" t="s">
        <v>52</v>
      </c>
      <c r="G341" t="s">
        <v>53</v>
      </c>
      <c r="H341">
        <v>6</v>
      </c>
      <c r="I341">
        <v>2538</v>
      </c>
      <c r="J341">
        <v>4</v>
      </c>
      <c r="K341">
        <v>14618.88</v>
      </c>
      <c r="L341">
        <v>1763.98</v>
      </c>
      <c r="M341" t="s">
        <v>43</v>
      </c>
      <c r="N341" t="s">
        <v>66</v>
      </c>
      <c r="O341">
        <v>2</v>
      </c>
      <c r="P341">
        <v>2023</v>
      </c>
      <c r="Q341">
        <v>10</v>
      </c>
      <c r="R341" t="s">
        <v>45</v>
      </c>
      <c r="S341">
        <v>4</v>
      </c>
      <c r="T341">
        <v>40</v>
      </c>
      <c r="U341">
        <v>1</v>
      </c>
      <c r="V341">
        <v>4</v>
      </c>
      <c r="W341" t="s">
        <v>73</v>
      </c>
      <c r="X341" t="s">
        <v>47</v>
      </c>
      <c r="Y341">
        <v>60912</v>
      </c>
      <c r="Z341">
        <v>0.12</v>
      </c>
    </row>
    <row r="342" spans="1:26" x14ac:dyDescent="0.25">
      <c r="A342" t="s">
        <v>732</v>
      </c>
      <c r="B342" s="1">
        <v>45242</v>
      </c>
      <c r="C342" t="s">
        <v>733</v>
      </c>
      <c r="D342" t="s">
        <v>28</v>
      </c>
      <c r="E342" t="s">
        <v>51</v>
      </c>
      <c r="F342" t="s">
        <v>41</v>
      </c>
      <c r="G342" t="s">
        <v>59</v>
      </c>
      <c r="H342">
        <v>8</v>
      </c>
      <c r="I342">
        <v>3423</v>
      </c>
      <c r="J342">
        <v>24</v>
      </c>
      <c r="K342">
        <v>20811.84</v>
      </c>
      <c r="L342">
        <v>2630.01</v>
      </c>
      <c r="M342" t="s">
        <v>43</v>
      </c>
      <c r="N342" t="s">
        <v>44</v>
      </c>
      <c r="O342">
        <v>6</v>
      </c>
      <c r="P342">
        <v>2023</v>
      </c>
      <c r="Q342">
        <v>11</v>
      </c>
      <c r="R342" t="s">
        <v>92</v>
      </c>
      <c r="S342">
        <v>4</v>
      </c>
      <c r="T342">
        <v>46</v>
      </c>
      <c r="U342">
        <v>3</v>
      </c>
      <c r="V342">
        <v>0</v>
      </c>
      <c r="W342" t="s">
        <v>55</v>
      </c>
      <c r="X342" t="s">
        <v>36</v>
      </c>
      <c r="Y342">
        <v>657216</v>
      </c>
      <c r="Z342">
        <v>0.13</v>
      </c>
    </row>
    <row r="343" spans="1:26" x14ac:dyDescent="0.25">
      <c r="A343" t="s">
        <v>734</v>
      </c>
      <c r="B343" s="1">
        <v>45015</v>
      </c>
      <c r="C343" t="s">
        <v>735</v>
      </c>
      <c r="D343" t="s">
        <v>39</v>
      </c>
      <c r="E343" t="s">
        <v>51</v>
      </c>
      <c r="F343" t="s">
        <v>41</v>
      </c>
      <c r="G343" t="s">
        <v>42</v>
      </c>
      <c r="H343">
        <v>1</v>
      </c>
      <c r="I343">
        <v>798</v>
      </c>
      <c r="J343">
        <v>13</v>
      </c>
      <c r="K343">
        <v>694.26</v>
      </c>
      <c r="L343">
        <v>129.44999999999999</v>
      </c>
      <c r="M343" t="s">
        <v>65</v>
      </c>
      <c r="N343" t="s">
        <v>66</v>
      </c>
      <c r="O343">
        <v>2</v>
      </c>
      <c r="P343">
        <v>2023</v>
      </c>
      <c r="Q343">
        <v>3</v>
      </c>
      <c r="R343" t="s">
        <v>105</v>
      </c>
      <c r="S343">
        <v>1</v>
      </c>
      <c r="T343">
        <v>13</v>
      </c>
      <c r="U343">
        <v>5</v>
      </c>
      <c r="V343">
        <v>4</v>
      </c>
      <c r="W343" t="s">
        <v>73</v>
      </c>
      <c r="X343" t="s">
        <v>47</v>
      </c>
      <c r="Y343">
        <v>10374</v>
      </c>
      <c r="Z343">
        <v>0.19</v>
      </c>
    </row>
    <row r="344" spans="1:26" x14ac:dyDescent="0.25">
      <c r="A344" t="s">
        <v>736</v>
      </c>
      <c r="B344" s="1">
        <v>45029</v>
      </c>
      <c r="C344" t="s">
        <v>737</v>
      </c>
      <c r="D344" t="s">
        <v>28</v>
      </c>
      <c r="E344" t="s">
        <v>58</v>
      </c>
      <c r="F344" t="s">
        <v>41</v>
      </c>
      <c r="G344" t="s">
        <v>42</v>
      </c>
      <c r="H344">
        <v>2</v>
      </c>
      <c r="I344">
        <v>3460</v>
      </c>
      <c r="J344">
        <v>4</v>
      </c>
      <c r="K344">
        <v>6643.2</v>
      </c>
      <c r="L344">
        <v>352.59</v>
      </c>
      <c r="M344" t="s">
        <v>43</v>
      </c>
      <c r="N344" t="s">
        <v>44</v>
      </c>
      <c r="O344">
        <v>2</v>
      </c>
      <c r="P344">
        <v>2023</v>
      </c>
      <c r="Q344">
        <v>4</v>
      </c>
      <c r="R344" t="s">
        <v>100</v>
      </c>
      <c r="S344">
        <v>2</v>
      </c>
      <c r="T344">
        <v>15</v>
      </c>
      <c r="U344">
        <v>3</v>
      </c>
      <c r="V344">
        <v>4</v>
      </c>
      <c r="W344" t="s">
        <v>73</v>
      </c>
      <c r="X344" t="s">
        <v>47</v>
      </c>
      <c r="Y344">
        <v>27680</v>
      </c>
      <c r="Z344">
        <v>0.05</v>
      </c>
    </row>
    <row r="345" spans="1:26" x14ac:dyDescent="0.25">
      <c r="A345" t="s">
        <v>738</v>
      </c>
      <c r="B345" s="1">
        <v>45243</v>
      </c>
      <c r="C345" t="s">
        <v>739</v>
      </c>
      <c r="D345" t="s">
        <v>50</v>
      </c>
      <c r="E345" t="s">
        <v>29</v>
      </c>
      <c r="F345" t="s">
        <v>52</v>
      </c>
      <c r="G345" t="s">
        <v>91</v>
      </c>
      <c r="H345">
        <v>1</v>
      </c>
      <c r="I345">
        <v>3285</v>
      </c>
      <c r="J345">
        <v>27</v>
      </c>
      <c r="K345">
        <v>2398.0500000000002</v>
      </c>
      <c r="L345">
        <v>296.38</v>
      </c>
      <c r="M345" t="s">
        <v>43</v>
      </c>
      <c r="N345" t="s">
        <v>66</v>
      </c>
      <c r="O345">
        <v>2</v>
      </c>
      <c r="P345">
        <v>2023</v>
      </c>
      <c r="Q345">
        <v>11</v>
      </c>
      <c r="R345" t="s">
        <v>92</v>
      </c>
      <c r="S345">
        <v>4</v>
      </c>
      <c r="T345">
        <v>46</v>
      </c>
      <c r="U345">
        <v>3</v>
      </c>
      <c r="V345">
        <v>1</v>
      </c>
      <c r="W345" t="s">
        <v>60</v>
      </c>
      <c r="X345" t="s">
        <v>47</v>
      </c>
      <c r="Y345">
        <v>88695</v>
      </c>
      <c r="Z345">
        <v>0.12</v>
      </c>
    </row>
    <row r="346" spans="1:26" x14ac:dyDescent="0.25">
      <c r="A346" t="s">
        <v>740</v>
      </c>
      <c r="B346" s="1">
        <v>45050</v>
      </c>
      <c r="C346" t="s">
        <v>741</v>
      </c>
      <c r="D346" t="s">
        <v>39</v>
      </c>
      <c r="E346" t="s">
        <v>40</v>
      </c>
      <c r="F346" t="s">
        <v>52</v>
      </c>
      <c r="G346" t="s">
        <v>79</v>
      </c>
      <c r="H346">
        <v>9</v>
      </c>
      <c r="I346">
        <v>1661</v>
      </c>
      <c r="J346">
        <v>2</v>
      </c>
      <c r="K346">
        <v>14650.02</v>
      </c>
      <c r="L346">
        <v>2163.87</v>
      </c>
      <c r="M346" t="s">
        <v>43</v>
      </c>
      <c r="N346" t="s">
        <v>33</v>
      </c>
      <c r="O346">
        <v>6</v>
      </c>
      <c r="P346">
        <v>2023</v>
      </c>
      <c r="Q346">
        <v>5</v>
      </c>
      <c r="R346" t="s">
        <v>238</v>
      </c>
      <c r="S346">
        <v>2</v>
      </c>
      <c r="T346">
        <v>18</v>
      </c>
      <c r="U346">
        <v>1</v>
      </c>
      <c r="V346">
        <v>4</v>
      </c>
      <c r="W346" t="s">
        <v>73</v>
      </c>
      <c r="X346" t="s">
        <v>47</v>
      </c>
      <c r="Y346">
        <v>29898</v>
      </c>
      <c r="Z346">
        <v>0.15</v>
      </c>
    </row>
    <row r="347" spans="1:26" x14ac:dyDescent="0.25">
      <c r="A347" t="s">
        <v>742</v>
      </c>
      <c r="B347" s="1">
        <v>45151</v>
      </c>
      <c r="C347" t="s">
        <v>743</v>
      </c>
      <c r="D347" t="s">
        <v>63</v>
      </c>
      <c r="E347" t="s">
        <v>51</v>
      </c>
      <c r="F347" t="s">
        <v>52</v>
      </c>
      <c r="G347" t="s">
        <v>91</v>
      </c>
      <c r="H347">
        <v>7</v>
      </c>
      <c r="I347">
        <v>4691</v>
      </c>
      <c r="J347">
        <v>30</v>
      </c>
      <c r="K347">
        <v>22985.9</v>
      </c>
      <c r="L347">
        <v>3437.68</v>
      </c>
      <c r="M347" t="s">
        <v>43</v>
      </c>
      <c r="N347" t="s">
        <v>44</v>
      </c>
      <c r="O347">
        <v>1</v>
      </c>
      <c r="P347">
        <v>2023</v>
      </c>
      <c r="Q347">
        <v>8</v>
      </c>
      <c r="R347" t="s">
        <v>72</v>
      </c>
      <c r="S347">
        <v>3</v>
      </c>
      <c r="T347">
        <v>33</v>
      </c>
      <c r="U347">
        <v>3</v>
      </c>
      <c r="V347">
        <v>0</v>
      </c>
      <c r="W347" t="s">
        <v>55</v>
      </c>
      <c r="X347" t="s">
        <v>36</v>
      </c>
      <c r="Y347">
        <v>985110</v>
      </c>
      <c r="Z347">
        <v>0.15</v>
      </c>
    </row>
    <row r="348" spans="1:26" x14ac:dyDescent="0.25">
      <c r="A348" t="s">
        <v>744</v>
      </c>
      <c r="B348" s="1">
        <v>45123</v>
      </c>
      <c r="C348" t="s">
        <v>745</v>
      </c>
      <c r="D348" t="s">
        <v>50</v>
      </c>
      <c r="E348" t="s">
        <v>58</v>
      </c>
      <c r="F348" t="s">
        <v>30</v>
      </c>
      <c r="G348" t="s">
        <v>31</v>
      </c>
      <c r="H348">
        <v>10</v>
      </c>
      <c r="I348">
        <v>190</v>
      </c>
      <c r="J348">
        <v>13</v>
      </c>
      <c r="K348">
        <v>1653</v>
      </c>
      <c r="L348">
        <v>118.03</v>
      </c>
      <c r="M348" t="s">
        <v>32</v>
      </c>
      <c r="N348" t="s">
        <v>44</v>
      </c>
      <c r="O348">
        <v>4</v>
      </c>
      <c r="P348">
        <v>2023</v>
      </c>
      <c r="Q348">
        <v>7</v>
      </c>
      <c r="R348" t="s">
        <v>125</v>
      </c>
      <c r="S348">
        <v>3</v>
      </c>
      <c r="T348">
        <v>29</v>
      </c>
      <c r="U348">
        <v>4</v>
      </c>
      <c r="V348">
        <v>0</v>
      </c>
      <c r="W348" t="s">
        <v>55</v>
      </c>
      <c r="X348" t="s">
        <v>36</v>
      </c>
      <c r="Y348">
        <v>24700</v>
      </c>
      <c r="Z348">
        <v>7.0000000000000007E-2</v>
      </c>
    </row>
    <row r="349" spans="1:26" x14ac:dyDescent="0.25">
      <c r="A349" t="s">
        <v>746</v>
      </c>
      <c r="B349" s="1">
        <v>45121</v>
      </c>
      <c r="C349" t="s">
        <v>747</v>
      </c>
      <c r="D349" t="s">
        <v>63</v>
      </c>
      <c r="E349" t="s">
        <v>29</v>
      </c>
      <c r="F349" t="s">
        <v>52</v>
      </c>
      <c r="G349" t="s">
        <v>79</v>
      </c>
      <c r="H349">
        <v>7</v>
      </c>
      <c r="I349">
        <v>519</v>
      </c>
      <c r="J349">
        <v>15</v>
      </c>
      <c r="K349">
        <v>3088.05</v>
      </c>
      <c r="L349">
        <v>158.9</v>
      </c>
      <c r="M349" t="s">
        <v>32</v>
      </c>
      <c r="N349" t="s">
        <v>44</v>
      </c>
      <c r="O349">
        <v>6</v>
      </c>
      <c r="P349">
        <v>2023</v>
      </c>
      <c r="Q349">
        <v>7</v>
      </c>
      <c r="R349" t="s">
        <v>125</v>
      </c>
      <c r="S349">
        <v>3</v>
      </c>
      <c r="T349">
        <v>28</v>
      </c>
      <c r="U349">
        <v>3</v>
      </c>
      <c r="V349">
        <v>5</v>
      </c>
      <c r="W349" t="s">
        <v>46</v>
      </c>
      <c r="X349" t="s">
        <v>47</v>
      </c>
      <c r="Y349">
        <v>54495</v>
      </c>
      <c r="Z349">
        <v>0.05</v>
      </c>
    </row>
    <row r="350" spans="1:26" x14ac:dyDescent="0.25">
      <c r="A350" t="s">
        <v>748</v>
      </c>
      <c r="B350" s="1">
        <v>44934</v>
      </c>
      <c r="C350" t="s">
        <v>749</v>
      </c>
      <c r="D350" t="s">
        <v>50</v>
      </c>
      <c r="E350" t="s">
        <v>51</v>
      </c>
      <c r="F350" t="s">
        <v>41</v>
      </c>
      <c r="G350" t="s">
        <v>42</v>
      </c>
      <c r="H350">
        <v>4</v>
      </c>
      <c r="I350">
        <v>4842</v>
      </c>
      <c r="J350">
        <v>29</v>
      </c>
      <c r="K350">
        <v>13751.28</v>
      </c>
      <c r="L350">
        <v>1656.15</v>
      </c>
      <c r="M350" t="s">
        <v>43</v>
      </c>
      <c r="N350" t="s">
        <v>66</v>
      </c>
      <c r="O350">
        <v>3</v>
      </c>
      <c r="P350">
        <v>2023</v>
      </c>
      <c r="Q350">
        <v>1</v>
      </c>
      <c r="R350" t="s">
        <v>34</v>
      </c>
      <c r="S350">
        <v>1</v>
      </c>
      <c r="T350">
        <v>2</v>
      </c>
      <c r="U350">
        <v>2</v>
      </c>
      <c r="V350">
        <v>0</v>
      </c>
      <c r="W350" t="s">
        <v>55</v>
      </c>
      <c r="X350" t="s">
        <v>36</v>
      </c>
      <c r="Y350">
        <v>561672</v>
      </c>
      <c r="Z350">
        <v>0.12</v>
      </c>
    </row>
    <row r="351" spans="1:26" x14ac:dyDescent="0.25">
      <c r="A351" t="s">
        <v>750</v>
      </c>
      <c r="B351" s="1">
        <v>44986</v>
      </c>
      <c r="C351" t="s">
        <v>459</v>
      </c>
      <c r="D351" t="s">
        <v>28</v>
      </c>
      <c r="E351" t="s">
        <v>58</v>
      </c>
      <c r="F351" t="s">
        <v>52</v>
      </c>
      <c r="G351" t="s">
        <v>53</v>
      </c>
      <c r="H351">
        <v>4</v>
      </c>
      <c r="I351">
        <v>2550</v>
      </c>
      <c r="J351">
        <v>7</v>
      </c>
      <c r="K351">
        <v>9486</v>
      </c>
      <c r="L351">
        <v>1452.33</v>
      </c>
      <c r="M351" t="s">
        <v>32</v>
      </c>
      <c r="N351" t="s">
        <v>44</v>
      </c>
      <c r="O351">
        <v>3</v>
      </c>
      <c r="P351">
        <v>2023</v>
      </c>
      <c r="Q351">
        <v>3</v>
      </c>
      <c r="R351" t="s">
        <v>105</v>
      </c>
      <c r="S351">
        <v>1</v>
      </c>
      <c r="T351">
        <v>9</v>
      </c>
      <c r="U351">
        <v>1</v>
      </c>
      <c r="V351">
        <v>3</v>
      </c>
      <c r="W351" t="s">
        <v>83</v>
      </c>
      <c r="X351" t="s">
        <v>47</v>
      </c>
      <c r="Y351">
        <v>71400</v>
      </c>
      <c r="Z351">
        <v>0.15</v>
      </c>
    </row>
    <row r="352" spans="1:26" x14ac:dyDescent="0.25">
      <c r="A352" t="s">
        <v>751</v>
      </c>
      <c r="B352" s="1">
        <v>45225</v>
      </c>
      <c r="C352" t="s">
        <v>752</v>
      </c>
      <c r="D352" t="s">
        <v>39</v>
      </c>
      <c r="E352" t="s">
        <v>51</v>
      </c>
      <c r="F352" t="s">
        <v>41</v>
      </c>
      <c r="G352" t="s">
        <v>116</v>
      </c>
      <c r="H352">
        <v>4</v>
      </c>
      <c r="I352">
        <v>4516</v>
      </c>
      <c r="J352">
        <v>1</v>
      </c>
      <c r="K352">
        <v>17883.36</v>
      </c>
      <c r="L352">
        <v>2266.3000000000002</v>
      </c>
      <c r="M352" t="s">
        <v>43</v>
      </c>
      <c r="N352" t="s">
        <v>33</v>
      </c>
      <c r="O352">
        <v>7</v>
      </c>
      <c r="P352">
        <v>2023</v>
      </c>
      <c r="Q352">
        <v>10</v>
      </c>
      <c r="R352" t="s">
        <v>45</v>
      </c>
      <c r="S352">
        <v>4</v>
      </c>
      <c r="T352">
        <v>43</v>
      </c>
      <c r="U352">
        <v>4</v>
      </c>
      <c r="V352">
        <v>4</v>
      </c>
      <c r="W352" t="s">
        <v>73</v>
      </c>
      <c r="X352" t="s">
        <v>47</v>
      </c>
      <c r="Y352">
        <v>18064</v>
      </c>
      <c r="Z352">
        <v>0.13</v>
      </c>
    </row>
    <row r="353" spans="1:26" x14ac:dyDescent="0.25">
      <c r="A353" t="s">
        <v>753</v>
      </c>
      <c r="B353" s="1">
        <v>44998</v>
      </c>
      <c r="C353" t="s">
        <v>754</v>
      </c>
      <c r="D353" t="s">
        <v>50</v>
      </c>
      <c r="E353" t="s">
        <v>51</v>
      </c>
      <c r="F353" t="s">
        <v>30</v>
      </c>
      <c r="G353" t="s">
        <v>86</v>
      </c>
      <c r="H353">
        <v>1</v>
      </c>
      <c r="I353">
        <v>3945</v>
      </c>
      <c r="J353">
        <v>22</v>
      </c>
      <c r="K353">
        <v>3077.1</v>
      </c>
      <c r="L353">
        <v>465.07</v>
      </c>
      <c r="M353" t="s">
        <v>32</v>
      </c>
      <c r="N353" t="s">
        <v>33</v>
      </c>
      <c r="O353">
        <v>2</v>
      </c>
      <c r="P353">
        <v>2023</v>
      </c>
      <c r="Q353">
        <v>3</v>
      </c>
      <c r="R353" t="s">
        <v>105</v>
      </c>
      <c r="S353">
        <v>1</v>
      </c>
      <c r="T353">
        <v>11</v>
      </c>
      <c r="U353">
        <v>3</v>
      </c>
      <c r="V353">
        <v>1</v>
      </c>
      <c r="W353" t="s">
        <v>60</v>
      </c>
      <c r="X353" t="s">
        <v>47</v>
      </c>
      <c r="Y353">
        <v>86790</v>
      </c>
      <c r="Z353">
        <v>0.15</v>
      </c>
    </row>
    <row r="354" spans="1:26" x14ac:dyDescent="0.25">
      <c r="A354" t="s">
        <v>755</v>
      </c>
      <c r="B354" s="1">
        <v>45291</v>
      </c>
      <c r="C354" t="s">
        <v>756</v>
      </c>
      <c r="D354" t="s">
        <v>39</v>
      </c>
      <c r="E354" t="s">
        <v>58</v>
      </c>
      <c r="F354" t="s">
        <v>41</v>
      </c>
      <c r="G354" t="s">
        <v>59</v>
      </c>
      <c r="H354">
        <v>6</v>
      </c>
      <c r="I354">
        <v>4656</v>
      </c>
      <c r="J354">
        <v>13</v>
      </c>
      <c r="K354">
        <v>24304.32</v>
      </c>
      <c r="L354">
        <v>3213.63</v>
      </c>
      <c r="M354" t="s">
        <v>65</v>
      </c>
      <c r="N354" t="s">
        <v>66</v>
      </c>
      <c r="O354">
        <v>4</v>
      </c>
      <c r="P354">
        <v>2023</v>
      </c>
      <c r="Q354">
        <v>12</v>
      </c>
      <c r="R354" t="s">
        <v>54</v>
      </c>
      <c r="S354">
        <v>4</v>
      </c>
      <c r="T354">
        <v>53</v>
      </c>
      <c r="U354">
        <v>6</v>
      </c>
      <c r="V354">
        <v>0</v>
      </c>
      <c r="W354" t="s">
        <v>55</v>
      </c>
      <c r="X354" t="s">
        <v>36</v>
      </c>
      <c r="Y354">
        <v>363168</v>
      </c>
      <c r="Z354">
        <v>0.13</v>
      </c>
    </row>
    <row r="355" spans="1:26" x14ac:dyDescent="0.25">
      <c r="A355" t="s">
        <v>757</v>
      </c>
      <c r="B355" s="1">
        <v>45137</v>
      </c>
      <c r="C355" t="s">
        <v>743</v>
      </c>
      <c r="D355" t="s">
        <v>50</v>
      </c>
      <c r="E355" t="s">
        <v>29</v>
      </c>
      <c r="F355" t="s">
        <v>52</v>
      </c>
      <c r="G355" t="s">
        <v>79</v>
      </c>
      <c r="H355">
        <v>5</v>
      </c>
      <c r="I355">
        <v>1538</v>
      </c>
      <c r="J355">
        <v>28</v>
      </c>
      <c r="K355">
        <v>5536.8</v>
      </c>
      <c r="L355">
        <v>834.21</v>
      </c>
      <c r="M355" t="s">
        <v>65</v>
      </c>
      <c r="N355" t="s">
        <v>33</v>
      </c>
      <c r="O355">
        <v>2</v>
      </c>
      <c r="P355">
        <v>2023</v>
      </c>
      <c r="Q355">
        <v>7</v>
      </c>
      <c r="R355" t="s">
        <v>125</v>
      </c>
      <c r="S355">
        <v>3</v>
      </c>
      <c r="T355">
        <v>31</v>
      </c>
      <c r="U355">
        <v>6</v>
      </c>
      <c r="V355">
        <v>0</v>
      </c>
      <c r="W355" t="s">
        <v>55</v>
      </c>
      <c r="X355" t="s">
        <v>36</v>
      </c>
      <c r="Y355">
        <v>215320</v>
      </c>
      <c r="Z355">
        <v>0.15</v>
      </c>
    </row>
    <row r="356" spans="1:26" x14ac:dyDescent="0.25">
      <c r="A356" t="s">
        <v>758</v>
      </c>
      <c r="B356" s="1">
        <v>45049</v>
      </c>
      <c r="C356" t="s">
        <v>759</v>
      </c>
      <c r="D356" t="s">
        <v>63</v>
      </c>
      <c r="E356" t="s">
        <v>29</v>
      </c>
      <c r="F356" t="s">
        <v>52</v>
      </c>
      <c r="G356" t="s">
        <v>79</v>
      </c>
      <c r="H356">
        <v>10</v>
      </c>
      <c r="I356">
        <v>3391</v>
      </c>
      <c r="J356">
        <v>15</v>
      </c>
      <c r="K356">
        <v>28823.5</v>
      </c>
      <c r="L356">
        <v>3609.25</v>
      </c>
      <c r="M356" t="s">
        <v>32</v>
      </c>
      <c r="N356" t="s">
        <v>66</v>
      </c>
      <c r="O356">
        <v>6</v>
      </c>
      <c r="P356">
        <v>2023</v>
      </c>
      <c r="Q356">
        <v>5</v>
      </c>
      <c r="R356" t="s">
        <v>238</v>
      </c>
      <c r="S356">
        <v>2</v>
      </c>
      <c r="T356">
        <v>18</v>
      </c>
      <c r="U356">
        <v>1</v>
      </c>
      <c r="V356">
        <v>3</v>
      </c>
      <c r="W356" t="s">
        <v>83</v>
      </c>
      <c r="X356" t="s">
        <v>47</v>
      </c>
      <c r="Y356">
        <v>508650</v>
      </c>
      <c r="Z356">
        <v>0.13</v>
      </c>
    </row>
    <row r="357" spans="1:26" x14ac:dyDescent="0.25">
      <c r="A357" t="s">
        <v>760</v>
      </c>
      <c r="B357" s="1">
        <v>45121</v>
      </c>
      <c r="C357" t="s">
        <v>761</v>
      </c>
      <c r="D357" t="s">
        <v>63</v>
      </c>
      <c r="E357" t="s">
        <v>40</v>
      </c>
      <c r="F357" t="s">
        <v>41</v>
      </c>
      <c r="G357" t="s">
        <v>42</v>
      </c>
      <c r="H357">
        <v>5</v>
      </c>
      <c r="I357">
        <v>4214</v>
      </c>
      <c r="J357">
        <v>1</v>
      </c>
      <c r="K357">
        <v>20859.3</v>
      </c>
      <c r="L357">
        <v>3441.45</v>
      </c>
      <c r="M357" t="s">
        <v>32</v>
      </c>
      <c r="N357" t="s">
        <v>33</v>
      </c>
      <c r="O357">
        <v>6</v>
      </c>
      <c r="P357">
        <v>2023</v>
      </c>
      <c r="Q357">
        <v>7</v>
      </c>
      <c r="R357" t="s">
        <v>125</v>
      </c>
      <c r="S357">
        <v>3</v>
      </c>
      <c r="T357">
        <v>28</v>
      </c>
      <c r="U357">
        <v>3</v>
      </c>
      <c r="V357">
        <v>5</v>
      </c>
      <c r="W357" t="s">
        <v>46</v>
      </c>
      <c r="X357" t="s">
        <v>47</v>
      </c>
      <c r="Y357">
        <v>21070</v>
      </c>
      <c r="Z357">
        <v>0.16</v>
      </c>
    </row>
    <row r="358" spans="1:26" x14ac:dyDescent="0.25">
      <c r="A358" t="s">
        <v>762</v>
      </c>
      <c r="B358" s="1">
        <v>44949</v>
      </c>
      <c r="C358" t="s">
        <v>763</v>
      </c>
      <c r="D358" t="s">
        <v>28</v>
      </c>
      <c r="E358" t="s">
        <v>29</v>
      </c>
      <c r="F358" t="s">
        <v>41</v>
      </c>
      <c r="G358" t="s">
        <v>42</v>
      </c>
      <c r="H358">
        <v>10</v>
      </c>
      <c r="I358">
        <v>4114</v>
      </c>
      <c r="J358">
        <v>23</v>
      </c>
      <c r="K358">
        <v>31677.8</v>
      </c>
      <c r="L358">
        <v>2094.14</v>
      </c>
      <c r="M358" t="s">
        <v>43</v>
      </c>
      <c r="N358" t="s">
        <v>66</v>
      </c>
      <c r="O358">
        <v>6</v>
      </c>
      <c r="P358">
        <v>2023</v>
      </c>
      <c r="Q358">
        <v>1</v>
      </c>
      <c r="R358" t="s">
        <v>34</v>
      </c>
      <c r="S358">
        <v>1</v>
      </c>
      <c r="T358">
        <v>4</v>
      </c>
      <c r="U358">
        <v>4</v>
      </c>
      <c r="V358">
        <v>1</v>
      </c>
      <c r="W358" t="s">
        <v>60</v>
      </c>
      <c r="X358" t="s">
        <v>47</v>
      </c>
      <c r="Y358">
        <v>946220</v>
      </c>
      <c r="Z358">
        <v>7.0000000000000007E-2</v>
      </c>
    </row>
    <row r="359" spans="1:26" x14ac:dyDescent="0.25">
      <c r="A359" t="s">
        <v>764</v>
      </c>
      <c r="B359" s="1">
        <v>44939</v>
      </c>
      <c r="C359" t="s">
        <v>536</v>
      </c>
      <c r="D359" t="s">
        <v>63</v>
      </c>
      <c r="E359" t="s">
        <v>51</v>
      </c>
      <c r="F359" t="s">
        <v>30</v>
      </c>
      <c r="G359" t="s">
        <v>64</v>
      </c>
      <c r="H359">
        <v>6</v>
      </c>
      <c r="I359">
        <v>1622</v>
      </c>
      <c r="J359">
        <v>3</v>
      </c>
      <c r="K359">
        <v>9440.0400000000009</v>
      </c>
      <c r="L359">
        <v>549.48</v>
      </c>
      <c r="M359" t="s">
        <v>32</v>
      </c>
      <c r="N359" t="s">
        <v>44</v>
      </c>
      <c r="O359">
        <v>7</v>
      </c>
      <c r="P359">
        <v>2023</v>
      </c>
      <c r="Q359">
        <v>1</v>
      </c>
      <c r="R359" t="s">
        <v>34</v>
      </c>
      <c r="S359">
        <v>1</v>
      </c>
      <c r="T359">
        <v>2</v>
      </c>
      <c r="U359">
        <v>2</v>
      </c>
      <c r="V359">
        <v>5</v>
      </c>
      <c r="W359" t="s">
        <v>46</v>
      </c>
      <c r="X359" t="s">
        <v>47</v>
      </c>
      <c r="Y359">
        <v>29196</v>
      </c>
      <c r="Z359">
        <v>0.06</v>
      </c>
    </row>
    <row r="360" spans="1:26" x14ac:dyDescent="0.25">
      <c r="A360" t="s">
        <v>765</v>
      </c>
      <c r="B360" s="1">
        <v>44937</v>
      </c>
      <c r="C360" t="s">
        <v>766</v>
      </c>
      <c r="D360" t="s">
        <v>50</v>
      </c>
      <c r="E360" t="s">
        <v>58</v>
      </c>
      <c r="F360" t="s">
        <v>52</v>
      </c>
      <c r="G360" t="s">
        <v>53</v>
      </c>
      <c r="H360">
        <v>7</v>
      </c>
      <c r="I360">
        <v>1361</v>
      </c>
      <c r="J360">
        <v>14</v>
      </c>
      <c r="K360">
        <v>8193.2199999999993</v>
      </c>
      <c r="L360">
        <v>866.7</v>
      </c>
      <c r="M360" t="s">
        <v>32</v>
      </c>
      <c r="N360" t="s">
        <v>44</v>
      </c>
      <c r="O360">
        <v>5</v>
      </c>
      <c r="P360">
        <v>2023</v>
      </c>
      <c r="Q360">
        <v>1</v>
      </c>
      <c r="R360" t="s">
        <v>34</v>
      </c>
      <c r="S360">
        <v>1</v>
      </c>
      <c r="T360">
        <v>2</v>
      </c>
      <c r="U360">
        <v>2</v>
      </c>
      <c r="V360">
        <v>3</v>
      </c>
      <c r="W360" t="s">
        <v>83</v>
      </c>
      <c r="X360" t="s">
        <v>47</v>
      </c>
      <c r="Y360">
        <v>133378</v>
      </c>
      <c r="Z360">
        <v>0.11</v>
      </c>
    </row>
    <row r="361" spans="1:26" x14ac:dyDescent="0.25">
      <c r="A361" t="s">
        <v>767</v>
      </c>
      <c r="B361" s="1">
        <v>45209</v>
      </c>
      <c r="C361" t="s">
        <v>768</v>
      </c>
      <c r="D361" t="s">
        <v>63</v>
      </c>
      <c r="E361" t="s">
        <v>58</v>
      </c>
      <c r="F361" t="s">
        <v>41</v>
      </c>
      <c r="G361" t="s">
        <v>116</v>
      </c>
      <c r="H361">
        <v>8</v>
      </c>
      <c r="I361">
        <v>363</v>
      </c>
      <c r="J361">
        <v>11</v>
      </c>
      <c r="K361">
        <v>2584.56</v>
      </c>
      <c r="L361">
        <v>333.64</v>
      </c>
      <c r="M361" t="s">
        <v>32</v>
      </c>
      <c r="N361" t="s">
        <v>66</v>
      </c>
      <c r="O361">
        <v>5</v>
      </c>
      <c r="P361">
        <v>2023</v>
      </c>
      <c r="Q361">
        <v>10</v>
      </c>
      <c r="R361" t="s">
        <v>45</v>
      </c>
      <c r="S361">
        <v>4</v>
      </c>
      <c r="T361">
        <v>41</v>
      </c>
      <c r="U361">
        <v>2</v>
      </c>
      <c r="V361">
        <v>2</v>
      </c>
      <c r="W361" t="s">
        <v>76</v>
      </c>
      <c r="X361" t="s">
        <v>47</v>
      </c>
      <c r="Y361">
        <v>31944</v>
      </c>
      <c r="Z361">
        <v>0.13</v>
      </c>
    </row>
    <row r="362" spans="1:26" x14ac:dyDescent="0.25">
      <c r="A362" t="s">
        <v>769</v>
      </c>
      <c r="B362" s="1">
        <v>45047</v>
      </c>
      <c r="C362" t="s">
        <v>727</v>
      </c>
      <c r="D362" t="s">
        <v>28</v>
      </c>
      <c r="E362" t="s">
        <v>40</v>
      </c>
      <c r="F362" t="s">
        <v>41</v>
      </c>
      <c r="G362" t="s">
        <v>59</v>
      </c>
      <c r="H362">
        <v>9</v>
      </c>
      <c r="I362">
        <v>1088</v>
      </c>
      <c r="J362">
        <v>26</v>
      </c>
      <c r="K362">
        <v>7246.08</v>
      </c>
      <c r="L362">
        <v>1332.57</v>
      </c>
      <c r="M362" t="s">
        <v>65</v>
      </c>
      <c r="N362" t="s">
        <v>66</v>
      </c>
      <c r="O362">
        <v>7</v>
      </c>
      <c r="P362">
        <v>2023</v>
      </c>
      <c r="Q362">
        <v>5</v>
      </c>
      <c r="R362" t="s">
        <v>238</v>
      </c>
      <c r="S362">
        <v>2</v>
      </c>
      <c r="T362">
        <v>18</v>
      </c>
      <c r="U362">
        <v>1</v>
      </c>
      <c r="V362">
        <v>1</v>
      </c>
      <c r="W362" t="s">
        <v>60</v>
      </c>
      <c r="X362" t="s">
        <v>47</v>
      </c>
      <c r="Y362">
        <v>254592</v>
      </c>
      <c r="Z362">
        <v>0.18</v>
      </c>
    </row>
    <row r="363" spans="1:26" x14ac:dyDescent="0.25">
      <c r="A363" t="s">
        <v>770</v>
      </c>
      <c r="B363" s="1">
        <v>45069</v>
      </c>
      <c r="C363" t="s">
        <v>771</v>
      </c>
      <c r="D363" t="s">
        <v>63</v>
      </c>
      <c r="E363" t="s">
        <v>51</v>
      </c>
      <c r="F363" t="s">
        <v>30</v>
      </c>
      <c r="G363" t="s">
        <v>64</v>
      </c>
      <c r="H363">
        <v>10</v>
      </c>
      <c r="I363">
        <v>1963</v>
      </c>
      <c r="J363">
        <v>29</v>
      </c>
      <c r="K363">
        <v>13937.3</v>
      </c>
      <c r="L363">
        <v>1225.47</v>
      </c>
      <c r="M363" t="s">
        <v>32</v>
      </c>
      <c r="N363" t="s">
        <v>33</v>
      </c>
      <c r="O363">
        <v>1</v>
      </c>
      <c r="P363">
        <v>2023</v>
      </c>
      <c r="Q363">
        <v>5</v>
      </c>
      <c r="R363" t="s">
        <v>238</v>
      </c>
      <c r="S363">
        <v>2</v>
      </c>
      <c r="T363">
        <v>21</v>
      </c>
      <c r="U363">
        <v>4</v>
      </c>
      <c r="V363">
        <v>2</v>
      </c>
      <c r="W363" t="s">
        <v>76</v>
      </c>
      <c r="X363" t="s">
        <v>47</v>
      </c>
      <c r="Y363">
        <v>569270</v>
      </c>
      <c r="Z363">
        <v>0.09</v>
      </c>
    </row>
    <row r="364" spans="1:26" x14ac:dyDescent="0.25">
      <c r="A364" t="s">
        <v>772</v>
      </c>
      <c r="B364" s="1">
        <v>45218</v>
      </c>
      <c r="C364" t="s">
        <v>587</v>
      </c>
      <c r="D364" t="s">
        <v>63</v>
      </c>
      <c r="E364" t="s">
        <v>58</v>
      </c>
      <c r="F364" t="s">
        <v>52</v>
      </c>
      <c r="G364" t="s">
        <v>91</v>
      </c>
      <c r="H364">
        <v>7</v>
      </c>
      <c r="I364">
        <v>4893</v>
      </c>
      <c r="J364">
        <v>15</v>
      </c>
      <c r="K364">
        <v>29113.35</v>
      </c>
      <c r="L364">
        <v>4045.28</v>
      </c>
      <c r="M364" t="s">
        <v>32</v>
      </c>
      <c r="N364" t="s">
        <v>44</v>
      </c>
      <c r="O364">
        <v>5</v>
      </c>
      <c r="P364">
        <v>2023</v>
      </c>
      <c r="Q364">
        <v>10</v>
      </c>
      <c r="R364" t="s">
        <v>45</v>
      </c>
      <c r="S364">
        <v>4</v>
      </c>
      <c r="T364">
        <v>42</v>
      </c>
      <c r="U364">
        <v>3</v>
      </c>
      <c r="V364">
        <v>4</v>
      </c>
      <c r="W364" t="s">
        <v>73</v>
      </c>
      <c r="X364" t="s">
        <v>47</v>
      </c>
      <c r="Y364">
        <v>513765</v>
      </c>
      <c r="Z364">
        <v>0.14000000000000001</v>
      </c>
    </row>
    <row r="365" spans="1:26" x14ac:dyDescent="0.25">
      <c r="A365" t="s">
        <v>773</v>
      </c>
      <c r="B365" s="1">
        <v>44952</v>
      </c>
      <c r="C365" t="s">
        <v>774</v>
      </c>
      <c r="D365" t="s">
        <v>63</v>
      </c>
      <c r="E365" t="s">
        <v>40</v>
      </c>
      <c r="F365" t="s">
        <v>30</v>
      </c>
      <c r="G365" t="s">
        <v>31</v>
      </c>
      <c r="H365">
        <v>5</v>
      </c>
      <c r="I365">
        <v>1883</v>
      </c>
      <c r="J365">
        <v>5</v>
      </c>
      <c r="K365">
        <v>8944.25</v>
      </c>
      <c r="L365">
        <v>1283.01</v>
      </c>
      <c r="M365" t="s">
        <v>65</v>
      </c>
      <c r="N365" t="s">
        <v>66</v>
      </c>
      <c r="O365">
        <v>2</v>
      </c>
      <c r="P365">
        <v>2023</v>
      </c>
      <c r="Q365">
        <v>1</v>
      </c>
      <c r="R365" t="s">
        <v>34</v>
      </c>
      <c r="S365">
        <v>1</v>
      </c>
      <c r="T365">
        <v>4</v>
      </c>
      <c r="U365">
        <v>4</v>
      </c>
      <c r="V365">
        <v>4</v>
      </c>
      <c r="W365" t="s">
        <v>73</v>
      </c>
      <c r="X365" t="s">
        <v>47</v>
      </c>
      <c r="Y365">
        <v>47075</v>
      </c>
      <c r="Z365">
        <v>0.14000000000000001</v>
      </c>
    </row>
    <row r="366" spans="1:26" x14ac:dyDescent="0.25">
      <c r="A366" t="s">
        <v>775</v>
      </c>
      <c r="B366" s="1">
        <v>45132</v>
      </c>
      <c r="C366" t="s">
        <v>776</v>
      </c>
      <c r="D366" t="s">
        <v>28</v>
      </c>
      <c r="E366" t="s">
        <v>51</v>
      </c>
      <c r="F366" t="s">
        <v>52</v>
      </c>
      <c r="G366" t="s">
        <v>79</v>
      </c>
      <c r="H366">
        <v>5</v>
      </c>
      <c r="I366">
        <v>4129</v>
      </c>
      <c r="J366">
        <v>15</v>
      </c>
      <c r="K366">
        <v>17548.25</v>
      </c>
      <c r="L366">
        <v>1223.5</v>
      </c>
      <c r="M366" t="s">
        <v>32</v>
      </c>
      <c r="N366" t="s">
        <v>33</v>
      </c>
      <c r="O366">
        <v>3</v>
      </c>
      <c r="P366">
        <v>2023</v>
      </c>
      <c r="Q366">
        <v>7</v>
      </c>
      <c r="R366" t="s">
        <v>125</v>
      </c>
      <c r="S366">
        <v>3</v>
      </c>
      <c r="T366">
        <v>30</v>
      </c>
      <c r="U366">
        <v>5</v>
      </c>
      <c r="V366">
        <v>2</v>
      </c>
      <c r="W366" t="s">
        <v>76</v>
      </c>
      <c r="X366" t="s">
        <v>47</v>
      </c>
      <c r="Y366">
        <v>309675</v>
      </c>
      <c r="Z366">
        <v>7.0000000000000007E-2</v>
      </c>
    </row>
    <row r="367" spans="1:26" x14ac:dyDescent="0.25">
      <c r="A367" t="s">
        <v>777</v>
      </c>
      <c r="B367" s="1">
        <v>44988</v>
      </c>
      <c r="C367" t="s">
        <v>778</v>
      </c>
      <c r="D367" t="s">
        <v>39</v>
      </c>
      <c r="E367" t="s">
        <v>58</v>
      </c>
      <c r="F367" t="s">
        <v>52</v>
      </c>
      <c r="G367" t="s">
        <v>79</v>
      </c>
      <c r="H367">
        <v>7</v>
      </c>
      <c r="I367">
        <v>2343</v>
      </c>
      <c r="J367">
        <v>18</v>
      </c>
      <c r="K367">
        <v>13448.82</v>
      </c>
      <c r="L367">
        <v>2379.64</v>
      </c>
      <c r="M367" t="s">
        <v>43</v>
      </c>
      <c r="N367" t="s">
        <v>44</v>
      </c>
      <c r="O367">
        <v>6</v>
      </c>
      <c r="P367">
        <v>2023</v>
      </c>
      <c r="Q367">
        <v>3</v>
      </c>
      <c r="R367" t="s">
        <v>105</v>
      </c>
      <c r="S367">
        <v>1</v>
      </c>
      <c r="T367">
        <v>9</v>
      </c>
      <c r="U367">
        <v>1</v>
      </c>
      <c r="V367">
        <v>5</v>
      </c>
      <c r="W367" t="s">
        <v>46</v>
      </c>
      <c r="X367" t="s">
        <v>47</v>
      </c>
      <c r="Y367">
        <v>295218</v>
      </c>
      <c r="Z367">
        <v>0.18</v>
      </c>
    </row>
    <row r="368" spans="1:26" x14ac:dyDescent="0.25">
      <c r="A368" t="s">
        <v>779</v>
      </c>
      <c r="B368" s="1">
        <v>45265</v>
      </c>
      <c r="C368" t="s">
        <v>780</v>
      </c>
      <c r="D368" t="s">
        <v>28</v>
      </c>
      <c r="E368" t="s">
        <v>29</v>
      </c>
      <c r="F368" t="s">
        <v>41</v>
      </c>
      <c r="G368" t="s">
        <v>116</v>
      </c>
      <c r="H368">
        <v>4</v>
      </c>
      <c r="I368">
        <v>776</v>
      </c>
      <c r="J368">
        <v>21</v>
      </c>
      <c r="K368">
        <v>2452.16</v>
      </c>
      <c r="L368">
        <v>247.34</v>
      </c>
      <c r="M368" t="s">
        <v>65</v>
      </c>
      <c r="N368" t="s">
        <v>44</v>
      </c>
      <c r="O368">
        <v>2</v>
      </c>
      <c r="P368">
        <v>2023</v>
      </c>
      <c r="Q368">
        <v>12</v>
      </c>
      <c r="R368" t="s">
        <v>54</v>
      </c>
      <c r="S368">
        <v>4</v>
      </c>
      <c r="T368">
        <v>49</v>
      </c>
      <c r="U368">
        <v>2</v>
      </c>
      <c r="V368">
        <v>2</v>
      </c>
      <c r="W368" t="s">
        <v>76</v>
      </c>
      <c r="X368" t="s">
        <v>47</v>
      </c>
      <c r="Y368">
        <v>65184</v>
      </c>
      <c r="Z368">
        <v>0.1</v>
      </c>
    </row>
    <row r="369" spans="1:26" x14ac:dyDescent="0.25">
      <c r="A369" t="s">
        <v>781</v>
      </c>
      <c r="B369" s="1">
        <v>45249</v>
      </c>
      <c r="C369" t="s">
        <v>782</v>
      </c>
      <c r="D369" t="s">
        <v>50</v>
      </c>
      <c r="E369" t="s">
        <v>40</v>
      </c>
      <c r="F369" t="s">
        <v>30</v>
      </c>
      <c r="G369" t="s">
        <v>31</v>
      </c>
      <c r="H369">
        <v>7</v>
      </c>
      <c r="I369">
        <v>464</v>
      </c>
      <c r="J369">
        <v>2</v>
      </c>
      <c r="K369">
        <v>3183.04</v>
      </c>
      <c r="L369">
        <v>538.4</v>
      </c>
      <c r="M369" t="s">
        <v>65</v>
      </c>
      <c r="N369" t="s">
        <v>33</v>
      </c>
      <c r="O369">
        <v>6</v>
      </c>
      <c r="P369">
        <v>2023</v>
      </c>
      <c r="Q369">
        <v>11</v>
      </c>
      <c r="R369" t="s">
        <v>92</v>
      </c>
      <c r="S369">
        <v>4</v>
      </c>
      <c r="T369">
        <v>47</v>
      </c>
      <c r="U369">
        <v>4</v>
      </c>
      <c r="V369">
        <v>0</v>
      </c>
      <c r="W369" t="s">
        <v>55</v>
      </c>
      <c r="X369" t="s">
        <v>36</v>
      </c>
      <c r="Y369">
        <v>6496</v>
      </c>
      <c r="Z369">
        <v>0.17</v>
      </c>
    </row>
    <row r="370" spans="1:26" x14ac:dyDescent="0.25">
      <c r="A370" t="s">
        <v>783</v>
      </c>
      <c r="B370" s="1">
        <v>45075</v>
      </c>
      <c r="C370" t="s">
        <v>784</v>
      </c>
      <c r="D370" t="s">
        <v>28</v>
      </c>
      <c r="E370" t="s">
        <v>40</v>
      </c>
      <c r="F370" t="s">
        <v>30</v>
      </c>
      <c r="G370" t="s">
        <v>86</v>
      </c>
      <c r="H370">
        <v>4</v>
      </c>
      <c r="I370">
        <v>2391</v>
      </c>
      <c r="J370">
        <v>24</v>
      </c>
      <c r="K370">
        <v>7268.64</v>
      </c>
      <c r="L370">
        <v>849.07</v>
      </c>
      <c r="M370" t="s">
        <v>65</v>
      </c>
      <c r="N370" t="s">
        <v>44</v>
      </c>
      <c r="O370">
        <v>7</v>
      </c>
      <c r="P370">
        <v>2023</v>
      </c>
      <c r="Q370">
        <v>5</v>
      </c>
      <c r="R370" t="s">
        <v>238</v>
      </c>
      <c r="S370">
        <v>2</v>
      </c>
      <c r="T370">
        <v>22</v>
      </c>
      <c r="U370">
        <v>5</v>
      </c>
      <c r="V370">
        <v>1</v>
      </c>
      <c r="W370" t="s">
        <v>60</v>
      </c>
      <c r="X370" t="s">
        <v>47</v>
      </c>
      <c r="Y370">
        <v>229536</v>
      </c>
      <c r="Z370">
        <v>0.12</v>
      </c>
    </row>
    <row r="371" spans="1:26" x14ac:dyDescent="0.25">
      <c r="A371" t="s">
        <v>785</v>
      </c>
      <c r="B371" s="1">
        <v>45070</v>
      </c>
      <c r="C371" t="s">
        <v>786</v>
      </c>
      <c r="D371" t="s">
        <v>28</v>
      </c>
      <c r="E371" t="s">
        <v>58</v>
      </c>
      <c r="F371" t="s">
        <v>41</v>
      </c>
      <c r="G371" t="s">
        <v>42</v>
      </c>
      <c r="H371">
        <v>8</v>
      </c>
      <c r="I371">
        <v>3572</v>
      </c>
      <c r="J371">
        <v>1</v>
      </c>
      <c r="K371">
        <v>28290.240000000002</v>
      </c>
      <c r="L371">
        <v>3133.15</v>
      </c>
      <c r="M371" t="s">
        <v>43</v>
      </c>
      <c r="N371" t="s">
        <v>33</v>
      </c>
      <c r="O371">
        <v>6</v>
      </c>
      <c r="P371">
        <v>2023</v>
      </c>
      <c r="Q371">
        <v>5</v>
      </c>
      <c r="R371" t="s">
        <v>238</v>
      </c>
      <c r="S371">
        <v>2</v>
      </c>
      <c r="T371">
        <v>21</v>
      </c>
      <c r="U371">
        <v>4</v>
      </c>
      <c r="V371">
        <v>3</v>
      </c>
      <c r="W371" t="s">
        <v>83</v>
      </c>
      <c r="X371" t="s">
        <v>47</v>
      </c>
      <c r="Y371">
        <v>28576</v>
      </c>
      <c r="Z371">
        <v>0.11</v>
      </c>
    </row>
    <row r="372" spans="1:26" x14ac:dyDescent="0.25">
      <c r="A372" t="s">
        <v>787</v>
      </c>
      <c r="B372" s="1">
        <v>45230</v>
      </c>
      <c r="C372" t="s">
        <v>504</v>
      </c>
      <c r="D372" t="s">
        <v>50</v>
      </c>
      <c r="E372" t="s">
        <v>58</v>
      </c>
      <c r="F372" t="s">
        <v>41</v>
      </c>
      <c r="G372" t="s">
        <v>42</v>
      </c>
      <c r="H372">
        <v>3</v>
      </c>
      <c r="I372">
        <v>2487</v>
      </c>
      <c r="J372">
        <v>6</v>
      </c>
      <c r="K372">
        <v>7013.34</v>
      </c>
      <c r="L372">
        <v>581.37</v>
      </c>
      <c r="M372" t="s">
        <v>32</v>
      </c>
      <c r="N372" t="s">
        <v>33</v>
      </c>
      <c r="O372">
        <v>6</v>
      </c>
      <c r="P372">
        <v>2023</v>
      </c>
      <c r="Q372">
        <v>10</v>
      </c>
      <c r="R372" t="s">
        <v>45</v>
      </c>
      <c r="S372">
        <v>4</v>
      </c>
      <c r="T372">
        <v>44</v>
      </c>
      <c r="U372">
        <v>5</v>
      </c>
      <c r="V372">
        <v>2</v>
      </c>
      <c r="W372" t="s">
        <v>76</v>
      </c>
      <c r="X372" t="s">
        <v>47</v>
      </c>
      <c r="Y372">
        <v>44766</v>
      </c>
      <c r="Z372">
        <v>0.08</v>
      </c>
    </row>
    <row r="373" spans="1:26" x14ac:dyDescent="0.25">
      <c r="A373" t="s">
        <v>788</v>
      </c>
      <c r="B373" s="1">
        <v>45164</v>
      </c>
      <c r="C373" t="s">
        <v>789</v>
      </c>
      <c r="D373" t="s">
        <v>39</v>
      </c>
      <c r="E373" t="s">
        <v>51</v>
      </c>
      <c r="F373" t="s">
        <v>52</v>
      </c>
      <c r="G373" t="s">
        <v>79</v>
      </c>
      <c r="H373">
        <v>7</v>
      </c>
      <c r="I373">
        <v>1898</v>
      </c>
      <c r="J373">
        <v>4</v>
      </c>
      <c r="K373">
        <v>12754.56</v>
      </c>
      <c r="L373">
        <v>849.03</v>
      </c>
      <c r="M373" t="s">
        <v>65</v>
      </c>
      <c r="N373" t="s">
        <v>33</v>
      </c>
      <c r="O373">
        <v>2</v>
      </c>
      <c r="P373">
        <v>2023</v>
      </c>
      <c r="Q373">
        <v>8</v>
      </c>
      <c r="R373" t="s">
        <v>72</v>
      </c>
      <c r="S373">
        <v>3</v>
      </c>
      <c r="T373">
        <v>34</v>
      </c>
      <c r="U373">
        <v>4</v>
      </c>
      <c r="V373">
        <v>6</v>
      </c>
      <c r="W373" t="s">
        <v>35</v>
      </c>
      <c r="X373" t="s">
        <v>36</v>
      </c>
      <c r="Y373">
        <v>53144</v>
      </c>
      <c r="Z373">
        <v>7.0000000000000007E-2</v>
      </c>
    </row>
    <row r="374" spans="1:26" x14ac:dyDescent="0.25">
      <c r="A374" t="s">
        <v>790</v>
      </c>
      <c r="B374" s="1">
        <v>45252</v>
      </c>
      <c r="C374" t="s">
        <v>756</v>
      </c>
      <c r="D374" t="s">
        <v>63</v>
      </c>
      <c r="E374" t="s">
        <v>40</v>
      </c>
      <c r="F374" t="s">
        <v>52</v>
      </c>
      <c r="G374" t="s">
        <v>53</v>
      </c>
      <c r="H374">
        <v>1</v>
      </c>
      <c r="I374">
        <v>255</v>
      </c>
      <c r="J374">
        <v>24</v>
      </c>
      <c r="K374">
        <v>193.8</v>
      </c>
      <c r="L374">
        <v>18.649999999999999</v>
      </c>
      <c r="M374" t="s">
        <v>32</v>
      </c>
      <c r="N374" t="s">
        <v>44</v>
      </c>
      <c r="O374">
        <v>4</v>
      </c>
      <c r="P374">
        <v>2023</v>
      </c>
      <c r="Q374">
        <v>11</v>
      </c>
      <c r="R374" t="s">
        <v>92</v>
      </c>
      <c r="S374">
        <v>4</v>
      </c>
      <c r="T374">
        <v>47</v>
      </c>
      <c r="U374">
        <v>4</v>
      </c>
      <c r="V374">
        <v>3</v>
      </c>
      <c r="W374" t="s">
        <v>83</v>
      </c>
      <c r="X374" t="s">
        <v>47</v>
      </c>
      <c r="Y374">
        <v>6120</v>
      </c>
      <c r="Z374">
        <v>0.1</v>
      </c>
    </row>
    <row r="375" spans="1:26" x14ac:dyDescent="0.25">
      <c r="A375" t="s">
        <v>791</v>
      </c>
      <c r="B375" s="1">
        <v>45099</v>
      </c>
      <c r="C375" t="s">
        <v>792</v>
      </c>
      <c r="D375" t="s">
        <v>63</v>
      </c>
      <c r="E375" t="s">
        <v>29</v>
      </c>
      <c r="F375" t="s">
        <v>52</v>
      </c>
      <c r="G375" t="s">
        <v>79</v>
      </c>
      <c r="H375">
        <v>8</v>
      </c>
      <c r="I375">
        <v>1880</v>
      </c>
      <c r="J375">
        <v>24</v>
      </c>
      <c r="K375">
        <v>11430.4</v>
      </c>
      <c r="L375">
        <v>1972.76</v>
      </c>
      <c r="M375" t="s">
        <v>32</v>
      </c>
      <c r="N375" t="s">
        <v>33</v>
      </c>
      <c r="O375">
        <v>4</v>
      </c>
      <c r="P375">
        <v>2023</v>
      </c>
      <c r="Q375">
        <v>6</v>
      </c>
      <c r="R375" t="s">
        <v>95</v>
      </c>
      <c r="S375">
        <v>2</v>
      </c>
      <c r="T375">
        <v>25</v>
      </c>
      <c r="U375">
        <v>4</v>
      </c>
      <c r="V375">
        <v>4</v>
      </c>
      <c r="W375" t="s">
        <v>73</v>
      </c>
      <c r="X375" t="s">
        <v>47</v>
      </c>
      <c r="Y375">
        <v>360960</v>
      </c>
      <c r="Z375">
        <v>0.17</v>
      </c>
    </row>
    <row r="376" spans="1:26" x14ac:dyDescent="0.25">
      <c r="A376" t="s">
        <v>793</v>
      </c>
      <c r="B376" s="1">
        <v>45097</v>
      </c>
      <c r="C376" t="s">
        <v>794</v>
      </c>
      <c r="D376" t="s">
        <v>39</v>
      </c>
      <c r="E376" t="s">
        <v>40</v>
      </c>
      <c r="F376" t="s">
        <v>52</v>
      </c>
      <c r="G376" t="s">
        <v>91</v>
      </c>
      <c r="H376">
        <v>1</v>
      </c>
      <c r="I376">
        <v>3433</v>
      </c>
      <c r="J376">
        <v>15</v>
      </c>
      <c r="K376">
        <v>2918.05</v>
      </c>
      <c r="L376">
        <v>479.23</v>
      </c>
      <c r="M376" t="s">
        <v>32</v>
      </c>
      <c r="N376" t="s">
        <v>66</v>
      </c>
      <c r="O376">
        <v>1</v>
      </c>
      <c r="P376">
        <v>2023</v>
      </c>
      <c r="Q376">
        <v>6</v>
      </c>
      <c r="R376" t="s">
        <v>95</v>
      </c>
      <c r="S376">
        <v>2</v>
      </c>
      <c r="T376">
        <v>25</v>
      </c>
      <c r="U376">
        <v>4</v>
      </c>
      <c r="V376">
        <v>2</v>
      </c>
      <c r="W376" t="s">
        <v>76</v>
      </c>
      <c r="X376" t="s">
        <v>47</v>
      </c>
      <c r="Y376">
        <v>51495</v>
      </c>
      <c r="Z376">
        <v>0.16</v>
      </c>
    </row>
    <row r="377" spans="1:26" x14ac:dyDescent="0.25">
      <c r="A377" t="s">
        <v>795</v>
      </c>
      <c r="B377" s="1">
        <v>45179</v>
      </c>
      <c r="C377" t="s">
        <v>796</v>
      </c>
      <c r="D377" t="s">
        <v>63</v>
      </c>
      <c r="E377" t="s">
        <v>58</v>
      </c>
      <c r="F377" t="s">
        <v>30</v>
      </c>
      <c r="G377" t="s">
        <v>31</v>
      </c>
      <c r="H377">
        <v>5</v>
      </c>
      <c r="I377">
        <v>2618</v>
      </c>
      <c r="J377">
        <v>11</v>
      </c>
      <c r="K377">
        <v>11650.1</v>
      </c>
      <c r="L377">
        <v>2245.1999999999998</v>
      </c>
      <c r="M377" t="s">
        <v>43</v>
      </c>
      <c r="N377" t="s">
        <v>33</v>
      </c>
      <c r="O377">
        <v>5</v>
      </c>
      <c r="P377">
        <v>2023</v>
      </c>
      <c r="Q377">
        <v>9</v>
      </c>
      <c r="R377" t="s">
        <v>80</v>
      </c>
      <c r="S377">
        <v>3</v>
      </c>
      <c r="T377">
        <v>37</v>
      </c>
      <c r="U377">
        <v>3</v>
      </c>
      <c r="V377">
        <v>0</v>
      </c>
      <c r="W377" t="s">
        <v>55</v>
      </c>
      <c r="X377" t="s">
        <v>36</v>
      </c>
      <c r="Y377">
        <v>143990</v>
      </c>
      <c r="Z377">
        <v>0.19</v>
      </c>
    </row>
    <row r="378" spans="1:26" x14ac:dyDescent="0.25">
      <c r="A378" t="s">
        <v>797</v>
      </c>
      <c r="B378" s="1">
        <v>45222</v>
      </c>
      <c r="C378" t="s">
        <v>798</v>
      </c>
      <c r="D378" t="s">
        <v>28</v>
      </c>
      <c r="E378" t="s">
        <v>51</v>
      </c>
      <c r="F378" t="s">
        <v>30</v>
      </c>
      <c r="G378" t="s">
        <v>31</v>
      </c>
      <c r="H378">
        <v>6</v>
      </c>
      <c r="I378">
        <v>1940</v>
      </c>
      <c r="J378">
        <v>6</v>
      </c>
      <c r="K378">
        <v>10941.6</v>
      </c>
      <c r="L378">
        <v>2128.11</v>
      </c>
      <c r="M378" t="s">
        <v>65</v>
      </c>
      <c r="N378" t="s">
        <v>44</v>
      </c>
      <c r="O378">
        <v>5</v>
      </c>
      <c r="P378">
        <v>2023</v>
      </c>
      <c r="Q378">
        <v>10</v>
      </c>
      <c r="R378" t="s">
        <v>45</v>
      </c>
      <c r="S378">
        <v>4</v>
      </c>
      <c r="T378">
        <v>43</v>
      </c>
      <c r="U378">
        <v>4</v>
      </c>
      <c r="V378">
        <v>1</v>
      </c>
      <c r="W378" t="s">
        <v>60</v>
      </c>
      <c r="X378" t="s">
        <v>47</v>
      </c>
      <c r="Y378">
        <v>69840</v>
      </c>
      <c r="Z378">
        <v>0.19</v>
      </c>
    </row>
    <row r="379" spans="1:26" x14ac:dyDescent="0.25">
      <c r="A379" t="s">
        <v>799</v>
      </c>
      <c r="B379" s="1">
        <v>45021</v>
      </c>
      <c r="C379" t="s">
        <v>800</v>
      </c>
      <c r="D379" t="s">
        <v>63</v>
      </c>
      <c r="E379" t="s">
        <v>40</v>
      </c>
      <c r="F379" t="s">
        <v>30</v>
      </c>
      <c r="G379" t="s">
        <v>86</v>
      </c>
      <c r="H379">
        <v>5</v>
      </c>
      <c r="I379">
        <v>811</v>
      </c>
      <c r="J379">
        <v>14</v>
      </c>
      <c r="K379">
        <v>3487.3</v>
      </c>
      <c r="L379">
        <v>463.91</v>
      </c>
      <c r="M379" t="s">
        <v>32</v>
      </c>
      <c r="N379" t="s">
        <v>66</v>
      </c>
      <c r="O379">
        <v>5</v>
      </c>
      <c r="P379">
        <v>2023</v>
      </c>
      <c r="Q379">
        <v>4</v>
      </c>
      <c r="R379" t="s">
        <v>100</v>
      </c>
      <c r="S379">
        <v>2</v>
      </c>
      <c r="T379">
        <v>14</v>
      </c>
      <c r="U379">
        <v>2</v>
      </c>
      <c r="V379">
        <v>3</v>
      </c>
      <c r="W379" t="s">
        <v>83</v>
      </c>
      <c r="X379" t="s">
        <v>47</v>
      </c>
      <c r="Y379">
        <v>56770</v>
      </c>
      <c r="Z379">
        <v>0.13</v>
      </c>
    </row>
    <row r="380" spans="1:26" x14ac:dyDescent="0.25">
      <c r="A380" t="s">
        <v>801</v>
      </c>
      <c r="B380" s="1">
        <v>45058</v>
      </c>
      <c r="C380" t="s">
        <v>802</v>
      </c>
      <c r="D380" t="s">
        <v>63</v>
      </c>
      <c r="E380" t="s">
        <v>58</v>
      </c>
      <c r="F380" t="s">
        <v>30</v>
      </c>
      <c r="G380" t="s">
        <v>31</v>
      </c>
      <c r="H380">
        <v>4</v>
      </c>
      <c r="I380">
        <v>831</v>
      </c>
      <c r="J380">
        <v>28</v>
      </c>
      <c r="K380">
        <v>2393.2800000000002</v>
      </c>
      <c r="L380">
        <v>185.3</v>
      </c>
      <c r="M380" t="s">
        <v>32</v>
      </c>
      <c r="N380" t="s">
        <v>66</v>
      </c>
      <c r="O380">
        <v>7</v>
      </c>
      <c r="P380">
        <v>2023</v>
      </c>
      <c r="Q380">
        <v>5</v>
      </c>
      <c r="R380" t="s">
        <v>238</v>
      </c>
      <c r="S380">
        <v>2</v>
      </c>
      <c r="T380">
        <v>19</v>
      </c>
      <c r="U380">
        <v>2</v>
      </c>
      <c r="V380">
        <v>5</v>
      </c>
      <c r="W380" t="s">
        <v>46</v>
      </c>
      <c r="X380" t="s">
        <v>47</v>
      </c>
      <c r="Y380">
        <v>93072</v>
      </c>
      <c r="Z380">
        <v>0.08</v>
      </c>
    </row>
    <row r="381" spans="1:26" x14ac:dyDescent="0.25">
      <c r="A381" t="s">
        <v>803</v>
      </c>
      <c r="B381" s="1">
        <v>45176</v>
      </c>
      <c r="C381" t="s">
        <v>804</v>
      </c>
      <c r="D381" t="s">
        <v>50</v>
      </c>
      <c r="E381" t="s">
        <v>40</v>
      </c>
      <c r="F381" t="s">
        <v>52</v>
      </c>
      <c r="G381" t="s">
        <v>91</v>
      </c>
      <c r="H381">
        <v>8</v>
      </c>
      <c r="I381">
        <v>3775</v>
      </c>
      <c r="J381">
        <v>22</v>
      </c>
      <c r="K381">
        <v>23556</v>
      </c>
      <c r="L381">
        <v>1717.99</v>
      </c>
      <c r="M381" t="s">
        <v>65</v>
      </c>
      <c r="N381" t="s">
        <v>66</v>
      </c>
      <c r="O381">
        <v>3</v>
      </c>
      <c r="P381">
        <v>2023</v>
      </c>
      <c r="Q381">
        <v>9</v>
      </c>
      <c r="R381" t="s">
        <v>80</v>
      </c>
      <c r="S381">
        <v>3</v>
      </c>
      <c r="T381">
        <v>36</v>
      </c>
      <c r="U381">
        <v>2</v>
      </c>
      <c r="V381">
        <v>4</v>
      </c>
      <c r="W381" t="s">
        <v>73</v>
      </c>
      <c r="X381" t="s">
        <v>47</v>
      </c>
      <c r="Y381">
        <v>664400</v>
      </c>
      <c r="Z381">
        <v>7.0000000000000007E-2</v>
      </c>
    </row>
    <row r="382" spans="1:26" x14ac:dyDescent="0.25">
      <c r="A382" t="s">
        <v>805</v>
      </c>
      <c r="B382" s="1">
        <v>45042</v>
      </c>
      <c r="C382" t="s">
        <v>806</v>
      </c>
      <c r="D382" t="s">
        <v>39</v>
      </c>
      <c r="E382" t="s">
        <v>40</v>
      </c>
      <c r="F382" t="s">
        <v>30</v>
      </c>
      <c r="G382" t="s">
        <v>31</v>
      </c>
      <c r="H382">
        <v>5</v>
      </c>
      <c r="I382">
        <v>1904</v>
      </c>
      <c r="J382">
        <v>9</v>
      </c>
      <c r="K382">
        <v>8663.2000000000007</v>
      </c>
      <c r="L382">
        <v>1391.21</v>
      </c>
      <c r="M382" t="s">
        <v>65</v>
      </c>
      <c r="N382" t="s">
        <v>44</v>
      </c>
      <c r="O382">
        <v>6</v>
      </c>
      <c r="P382">
        <v>2023</v>
      </c>
      <c r="Q382">
        <v>4</v>
      </c>
      <c r="R382" t="s">
        <v>100</v>
      </c>
      <c r="S382">
        <v>2</v>
      </c>
      <c r="T382">
        <v>17</v>
      </c>
      <c r="U382">
        <v>5</v>
      </c>
      <c r="V382">
        <v>3</v>
      </c>
      <c r="W382" t="s">
        <v>83</v>
      </c>
      <c r="X382" t="s">
        <v>47</v>
      </c>
      <c r="Y382">
        <v>85680</v>
      </c>
      <c r="Z382">
        <v>0.16</v>
      </c>
    </row>
    <row r="383" spans="1:26" x14ac:dyDescent="0.25">
      <c r="A383" t="s">
        <v>807</v>
      </c>
      <c r="B383" s="1">
        <v>45019</v>
      </c>
      <c r="C383" t="s">
        <v>808</v>
      </c>
      <c r="D383" t="s">
        <v>63</v>
      </c>
      <c r="E383" t="s">
        <v>58</v>
      </c>
      <c r="F383" t="s">
        <v>41</v>
      </c>
      <c r="G383" t="s">
        <v>42</v>
      </c>
      <c r="H383">
        <v>1</v>
      </c>
      <c r="I383">
        <v>4878</v>
      </c>
      <c r="J383">
        <v>13</v>
      </c>
      <c r="K383">
        <v>4243.8599999999997</v>
      </c>
      <c r="L383">
        <v>545.33000000000004</v>
      </c>
      <c r="M383" t="s">
        <v>32</v>
      </c>
      <c r="N383" t="s">
        <v>33</v>
      </c>
      <c r="O383">
        <v>5</v>
      </c>
      <c r="P383">
        <v>2023</v>
      </c>
      <c r="Q383">
        <v>4</v>
      </c>
      <c r="R383" t="s">
        <v>100</v>
      </c>
      <c r="S383">
        <v>2</v>
      </c>
      <c r="T383">
        <v>14</v>
      </c>
      <c r="U383">
        <v>2</v>
      </c>
      <c r="V383">
        <v>1</v>
      </c>
      <c r="W383" t="s">
        <v>60</v>
      </c>
      <c r="X383" t="s">
        <v>47</v>
      </c>
      <c r="Y383">
        <v>63414</v>
      </c>
      <c r="Z383">
        <v>0.13</v>
      </c>
    </row>
    <row r="384" spans="1:26" x14ac:dyDescent="0.25">
      <c r="A384" t="s">
        <v>809</v>
      </c>
      <c r="B384" s="1">
        <v>45004</v>
      </c>
      <c r="C384" t="s">
        <v>810</v>
      </c>
      <c r="D384" t="s">
        <v>39</v>
      </c>
      <c r="E384" t="s">
        <v>51</v>
      </c>
      <c r="F384" t="s">
        <v>30</v>
      </c>
      <c r="G384" t="s">
        <v>64</v>
      </c>
      <c r="H384">
        <v>7</v>
      </c>
      <c r="I384">
        <v>4143</v>
      </c>
      <c r="J384">
        <v>8</v>
      </c>
      <c r="K384">
        <v>26680.92</v>
      </c>
      <c r="L384">
        <v>2144.59</v>
      </c>
      <c r="M384" t="s">
        <v>65</v>
      </c>
      <c r="N384" t="s">
        <v>33</v>
      </c>
      <c r="O384">
        <v>7</v>
      </c>
      <c r="P384">
        <v>2023</v>
      </c>
      <c r="Q384">
        <v>3</v>
      </c>
      <c r="R384" t="s">
        <v>105</v>
      </c>
      <c r="S384">
        <v>1</v>
      </c>
      <c r="T384">
        <v>12</v>
      </c>
      <c r="U384">
        <v>4</v>
      </c>
      <c r="V384">
        <v>0</v>
      </c>
      <c r="W384" t="s">
        <v>55</v>
      </c>
      <c r="X384" t="s">
        <v>36</v>
      </c>
      <c r="Y384">
        <v>232008</v>
      </c>
      <c r="Z384">
        <v>0.08</v>
      </c>
    </row>
    <row r="385" spans="1:26" x14ac:dyDescent="0.25">
      <c r="A385" t="s">
        <v>811</v>
      </c>
      <c r="B385" s="1">
        <v>44959</v>
      </c>
      <c r="C385" t="s">
        <v>812</v>
      </c>
      <c r="D385" t="s">
        <v>39</v>
      </c>
      <c r="E385" t="s">
        <v>58</v>
      </c>
      <c r="F385" t="s">
        <v>41</v>
      </c>
      <c r="G385" t="s">
        <v>116</v>
      </c>
      <c r="H385">
        <v>8</v>
      </c>
      <c r="I385">
        <v>1178</v>
      </c>
      <c r="J385">
        <v>30</v>
      </c>
      <c r="K385">
        <v>6596.8</v>
      </c>
      <c r="L385">
        <v>1224.03</v>
      </c>
      <c r="M385" t="s">
        <v>43</v>
      </c>
      <c r="N385" t="s">
        <v>44</v>
      </c>
      <c r="O385">
        <v>2</v>
      </c>
      <c r="P385">
        <v>2023</v>
      </c>
      <c r="Q385">
        <v>2</v>
      </c>
      <c r="R385" t="s">
        <v>67</v>
      </c>
      <c r="S385">
        <v>1</v>
      </c>
      <c r="T385">
        <v>5</v>
      </c>
      <c r="U385">
        <v>1</v>
      </c>
      <c r="V385">
        <v>4</v>
      </c>
      <c r="W385" t="s">
        <v>73</v>
      </c>
      <c r="X385" t="s">
        <v>47</v>
      </c>
      <c r="Y385">
        <v>282720</v>
      </c>
      <c r="Z385">
        <v>0.19</v>
      </c>
    </row>
    <row r="386" spans="1:26" x14ac:dyDescent="0.25">
      <c r="A386" t="s">
        <v>813</v>
      </c>
      <c r="B386" s="1">
        <v>44983</v>
      </c>
      <c r="C386" t="s">
        <v>814</v>
      </c>
      <c r="D386" t="s">
        <v>28</v>
      </c>
      <c r="E386" t="s">
        <v>29</v>
      </c>
      <c r="F386" t="s">
        <v>52</v>
      </c>
      <c r="G386" t="s">
        <v>91</v>
      </c>
      <c r="H386">
        <v>7</v>
      </c>
      <c r="I386">
        <v>3125</v>
      </c>
      <c r="J386">
        <v>24</v>
      </c>
      <c r="K386">
        <v>16625</v>
      </c>
      <c r="L386">
        <v>1858.23</v>
      </c>
      <c r="M386" t="s">
        <v>32</v>
      </c>
      <c r="N386" t="s">
        <v>66</v>
      </c>
      <c r="O386">
        <v>1</v>
      </c>
      <c r="P386">
        <v>2023</v>
      </c>
      <c r="Q386">
        <v>2</v>
      </c>
      <c r="R386" t="s">
        <v>67</v>
      </c>
      <c r="S386">
        <v>1</v>
      </c>
      <c r="T386">
        <v>9</v>
      </c>
      <c r="U386">
        <v>5</v>
      </c>
      <c r="V386">
        <v>0</v>
      </c>
      <c r="W386" t="s">
        <v>55</v>
      </c>
      <c r="X386" t="s">
        <v>36</v>
      </c>
      <c r="Y386">
        <v>525000</v>
      </c>
      <c r="Z386">
        <v>0.11</v>
      </c>
    </row>
    <row r="387" spans="1:26" x14ac:dyDescent="0.25">
      <c r="A387" t="s">
        <v>815</v>
      </c>
      <c r="B387" s="1">
        <v>45229</v>
      </c>
      <c r="C387" t="s">
        <v>816</v>
      </c>
      <c r="D387" t="s">
        <v>50</v>
      </c>
      <c r="E387" t="s">
        <v>29</v>
      </c>
      <c r="F387" t="s">
        <v>41</v>
      </c>
      <c r="G387" t="s">
        <v>116</v>
      </c>
      <c r="H387">
        <v>5</v>
      </c>
      <c r="I387">
        <v>3841</v>
      </c>
      <c r="J387">
        <v>13</v>
      </c>
      <c r="K387">
        <v>16708.349999999999</v>
      </c>
      <c r="L387">
        <v>1237.31</v>
      </c>
      <c r="M387" t="s">
        <v>43</v>
      </c>
      <c r="N387" t="s">
        <v>33</v>
      </c>
      <c r="O387">
        <v>4</v>
      </c>
      <c r="P387">
        <v>2023</v>
      </c>
      <c r="Q387">
        <v>10</v>
      </c>
      <c r="R387" t="s">
        <v>45</v>
      </c>
      <c r="S387">
        <v>4</v>
      </c>
      <c r="T387">
        <v>44</v>
      </c>
      <c r="U387">
        <v>5</v>
      </c>
      <c r="V387">
        <v>1</v>
      </c>
      <c r="W387" t="s">
        <v>60</v>
      </c>
      <c r="X387" t="s">
        <v>47</v>
      </c>
      <c r="Y387">
        <v>249665</v>
      </c>
      <c r="Z387">
        <v>7.0000000000000007E-2</v>
      </c>
    </row>
    <row r="388" spans="1:26" x14ac:dyDescent="0.25">
      <c r="A388" t="s">
        <v>817</v>
      </c>
      <c r="B388" s="1">
        <v>44960</v>
      </c>
      <c r="C388" t="s">
        <v>818</v>
      </c>
      <c r="D388" t="s">
        <v>63</v>
      </c>
      <c r="E388" t="s">
        <v>40</v>
      </c>
      <c r="F388" t="s">
        <v>52</v>
      </c>
      <c r="G388" t="s">
        <v>53</v>
      </c>
      <c r="H388">
        <v>7</v>
      </c>
      <c r="I388">
        <v>2317</v>
      </c>
      <c r="J388">
        <v>17</v>
      </c>
      <c r="K388">
        <v>13461.77</v>
      </c>
      <c r="L388">
        <v>1344.64</v>
      </c>
      <c r="M388" t="s">
        <v>43</v>
      </c>
      <c r="N388" t="s">
        <v>44</v>
      </c>
      <c r="O388">
        <v>6</v>
      </c>
      <c r="P388">
        <v>2023</v>
      </c>
      <c r="Q388">
        <v>2</v>
      </c>
      <c r="R388" t="s">
        <v>67</v>
      </c>
      <c r="S388">
        <v>1</v>
      </c>
      <c r="T388">
        <v>5</v>
      </c>
      <c r="U388">
        <v>1</v>
      </c>
      <c r="V388">
        <v>5</v>
      </c>
      <c r="W388" t="s">
        <v>46</v>
      </c>
      <c r="X388" t="s">
        <v>47</v>
      </c>
      <c r="Y388">
        <v>275723</v>
      </c>
      <c r="Z388">
        <v>0.1</v>
      </c>
    </row>
    <row r="389" spans="1:26" x14ac:dyDescent="0.25">
      <c r="A389" t="s">
        <v>819</v>
      </c>
      <c r="B389" s="1">
        <v>45085</v>
      </c>
      <c r="C389" t="s">
        <v>820</v>
      </c>
      <c r="D389" t="s">
        <v>63</v>
      </c>
      <c r="E389" t="s">
        <v>51</v>
      </c>
      <c r="F389" t="s">
        <v>30</v>
      </c>
      <c r="G389" t="s">
        <v>64</v>
      </c>
      <c r="H389">
        <v>3</v>
      </c>
      <c r="I389">
        <v>4186</v>
      </c>
      <c r="J389">
        <v>14</v>
      </c>
      <c r="K389">
        <v>10799.88</v>
      </c>
      <c r="L389">
        <v>1471.72</v>
      </c>
      <c r="M389" t="s">
        <v>32</v>
      </c>
      <c r="N389" t="s">
        <v>33</v>
      </c>
      <c r="O389">
        <v>3</v>
      </c>
      <c r="P389">
        <v>2023</v>
      </c>
      <c r="Q389">
        <v>6</v>
      </c>
      <c r="R389" t="s">
        <v>95</v>
      </c>
      <c r="S389">
        <v>2</v>
      </c>
      <c r="T389">
        <v>23</v>
      </c>
      <c r="U389">
        <v>2</v>
      </c>
      <c r="V389">
        <v>4</v>
      </c>
      <c r="W389" t="s">
        <v>73</v>
      </c>
      <c r="X389" t="s">
        <v>47</v>
      </c>
      <c r="Y389">
        <v>175812</v>
      </c>
      <c r="Z389">
        <v>0.14000000000000001</v>
      </c>
    </row>
    <row r="390" spans="1:26" x14ac:dyDescent="0.25">
      <c r="A390" t="s">
        <v>821</v>
      </c>
      <c r="B390" s="1">
        <v>44972</v>
      </c>
      <c r="C390" t="s">
        <v>822</v>
      </c>
      <c r="D390" t="s">
        <v>50</v>
      </c>
      <c r="E390" t="s">
        <v>29</v>
      </c>
      <c r="F390" t="s">
        <v>41</v>
      </c>
      <c r="G390" t="s">
        <v>42</v>
      </c>
      <c r="H390">
        <v>8</v>
      </c>
      <c r="I390">
        <v>3730</v>
      </c>
      <c r="J390">
        <v>9</v>
      </c>
      <c r="K390">
        <v>27154.400000000001</v>
      </c>
      <c r="L390">
        <v>1755.44</v>
      </c>
      <c r="M390" t="s">
        <v>65</v>
      </c>
      <c r="N390" t="s">
        <v>33</v>
      </c>
      <c r="O390">
        <v>4</v>
      </c>
      <c r="P390">
        <v>2023</v>
      </c>
      <c r="Q390">
        <v>2</v>
      </c>
      <c r="R390" t="s">
        <v>67</v>
      </c>
      <c r="S390">
        <v>1</v>
      </c>
      <c r="T390">
        <v>7</v>
      </c>
      <c r="U390">
        <v>3</v>
      </c>
      <c r="V390">
        <v>3</v>
      </c>
      <c r="W390" t="s">
        <v>83</v>
      </c>
      <c r="X390" t="s">
        <v>47</v>
      </c>
      <c r="Y390">
        <v>268560</v>
      </c>
      <c r="Z390">
        <v>0.06</v>
      </c>
    </row>
    <row r="391" spans="1:26" x14ac:dyDescent="0.25">
      <c r="A391" t="s">
        <v>823</v>
      </c>
      <c r="B391" s="1">
        <v>44959</v>
      </c>
      <c r="C391" t="s">
        <v>824</v>
      </c>
      <c r="D391" t="s">
        <v>50</v>
      </c>
      <c r="E391" t="s">
        <v>51</v>
      </c>
      <c r="F391" t="s">
        <v>41</v>
      </c>
      <c r="G391" t="s">
        <v>116</v>
      </c>
      <c r="H391">
        <v>1</v>
      </c>
      <c r="I391">
        <v>1154</v>
      </c>
      <c r="J391">
        <v>2</v>
      </c>
      <c r="K391">
        <v>1130.92</v>
      </c>
      <c r="L391">
        <v>59.94</v>
      </c>
      <c r="M391" t="s">
        <v>65</v>
      </c>
      <c r="N391" t="s">
        <v>66</v>
      </c>
      <c r="O391">
        <v>2</v>
      </c>
      <c r="P391">
        <v>2023</v>
      </c>
      <c r="Q391">
        <v>2</v>
      </c>
      <c r="R391" t="s">
        <v>67</v>
      </c>
      <c r="S391">
        <v>1</v>
      </c>
      <c r="T391">
        <v>5</v>
      </c>
      <c r="U391">
        <v>1</v>
      </c>
      <c r="V391">
        <v>4</v>
      </c>
      <c r="W391" t="s">
        <v>73</v>
      </c>
      <c r="X391" t="s">
        <v>47</v>
      </c>
      <c r="Y391">
        <v>2308</v>
      </c>
      <c r="Z391">
        <v>0.05</v>
      </c>
    </row>
    <row r="392" spans="1:26" x14ac:dyDescent="0.25">
      <c r="A392" t="s">
        <v>825</v>
      </c>
      <c r="B392" s="1">
        <v>45112</v>
      </c>
      <c r="C392" t="s">
        <v>826</v>
      </c>
      <c r="D392" t="s">
        <v>28</v>
      </c>
      <c r="E392" t="s">
        <v>58</v>
      </c>
      <c r="F392" t="s">
        <v>52</v>
      </c>
      <c r="G392" t="s">
        <v>53</v>
      </c>
      <c r="H392">
        <v>5</v>
      </c>
      <c r="I392">
        <v>3667</v>
      </c>
      <c r="J392">
        <v>9</v>
      </c>
      <c r="K392">
        <v>16684.849999999999</v>
      </c>
      <c r="L392">
        <v>2023</v>
      </c>
      <c r="M392" t="s">
        <v>32</v>
      </c>
      <c r="N392" t="s">
        <v>44</v>
      </c>
      <c r="O392">
        <v>6</v>
      </c>
      <c r="P392">
        <v>2023</v>
      </c>
      <c r="Q392">
        <v>7</v>
      </c>
      <c r="R392" t="s">
        <v>125</v>
      </c>
      <c r="S392">
        <v>3</v>
      </c>
      <c r="T392">
        <v>27</v>
      </c>
      <c r="U392">
        <v>2</v>
      </c>
      <c r="V392">
        <v>3</v>
      </c>
      <c r="W392" t="s">
        <v>83</v>
      </c>
      <c r="X392" t="s">
        <v>47</v>
      </c>
      <c r="Y392">
        <v>165015</v>
      </c>
      <c r="Z392">
        <v>0.12</v>
      </c>
    </row>
    <row r="393" spans="1:26" x14ac:dyDescent="0.25">
      <c r="A393" t="s">
        <v>827</v>
      </c>
      <c r="B393" s="1">
        <v>44935</v>
      </c>
      <c r="C393" t="s">
        <v>828</v>
      </c>
      <c r="D393" t="s">
        <v>39</v>
      </c>
      <c r="E393" t="s">
        <v>40</v>
      </c>
      <c r="F393" t="s">
        <v>41</v>
      </c>
      <c r="G393" t="s">
        <v>42</v>
      </c>
      <c r="H393">
        <v>9</v>
      </c>
      <c r="I393">
        <v>2764</v>
      </c>
      <c r="J393">
        <v>28</v>
      </c>
      <c r="K393">
        <v>17910.72</v>
      </c>
      <c r="L393">
        <v>1509.73</v>
      </c>
      <c r="M393" t="s">
        <v>32</v>
      </c>
      <c r="N393" t="s">
        <v>66</v>
      </c>
      <c r="O393">
        <v>1</v>
      </c>
      <c r="P393">
        <v>2023</v>
      </c>
      <c r="Q393">
        <v>1</v>
      </c>
      <c r="R393" t="s">
        <v>34</v>
      </c>
      <c r="S393">
        <v>1</v>
      </c>
      <c r="T393">
        <v>2</v>
      </c>
      <c r="U393">
        <v>2</v>
      </c>
      <c r="V393">
        <v>1</v>
      </c>
      <c r="W393" t="s">
        <v>60</v>
      </c>
      <c r="X393" t="s">
        <v>47</v>
      </c>
      <c r="Y393">
        <v>696528</v>
      </c>
      <c r="Z393">
        <v>0.08</v>
      </c>
    </row>
    <row r="394" spans="1:26" x14ac:dyDescent="0.25">
      <c r="A394" t="s">
        <v>829</v>
      </c>
      <c r="B394" s="1">
        <v>45115</v>
      </c>
      <c r="C394" t="s">
        <v>830</v>
      </c>
      <c r="D394" t="s">
        <v>39</v>
      </c>
      <c r="E394" t="s">
        <v>29</v>
      </c>
      <c r="F394" t="s">
        <v>41</v>
      </c>
      <c r="G394" t="s">
        <v>59</v>
      </c>
      <c r="H394">
        <v>1</v>
      </c>
      <c r="I394">
        <v>2354</v>
      </c>
      <c r="J394">
        <v>21</v>
      </c>
      <c r="K394">
        <v>1859.66</v>
      </c>
      <c r="L394">
        <v>362.99</v>
      </c>
      <c r="M394" t="s">
        <v>43</v>
      </c>
      <c r="N394" t="s">
        <v>66</v>
      </c>
      <c r="O394">
        <v>4</v>
      </c>
      <c r="P394">
        <v>2023</v>
      </c>
      <c r="Q394">
        <v>7</v>
      </c>
      <c r="R394" t="s">
        <v>125</v>
      </c>
      <c r="S394">
        <v>3</v>
      </c>
      <c r="T394">
        <v>27</v>
      </c>
      <c r="U394">
        <v>2</v>
      </c>
      <c r="V394">
        <v>6</v>
      </c>
      <c r="W394" t="s">
        <v>35</v>
      </c>
      <c r="X394" t="s">
        <v>36</v>
      </c>
      <c r="Y394">
        <v>49434</v>
      </c>
      <c r="Z394">
        <v>0.2</v>
      </c>
    </row>
    <row r="395" spans="1:26" x14ac:dyDescent="0.25">
      <c r="A395" t="s">
        <v>831</v>
      </c>
      <c r="B395" s="1">
        <v>44952</v>
      </c>
      <c r="C395" t="s">
        <v>486</v>
      </c>
      <c r="D395" t="s">
        <v>39</v>
      </c>
      <c r="E395" t="s">
        <v>40</v>
      </c>
      <c r="F395" t="s">
        <v>52</v>
      </c>
      <c r="G395" t="s">
        <v>91</v>
      </c>
      <c r="H395">
        <v>8</v>
      </c>
      <c r="I395">
        <v>4445</v>
      </c>
      <c r="J395">
        <v>25</v>
      </c>
      <c r="K395">
        <v>26670</v>
      </c>
      <c r="L395">
        <v>3050.82</v>
      </c>
      <c r="M395" t="s">
        <v>32</v>
      </c>
      <c r="N395" t="s">
        <v>33</v>
      </c>
      <c r="O395">
        <v>4</v>
      </c>
      <c r="P395">
        <v>2023</v>
      </c>
      <c r="Q395">
        <v>1</v>
      </c>
      <c r="R395" t="s">
        <v>34</v>
      </c>
      <c r="S395">
        <v>1</v>
      </c>
      <c r="T395">
        <v>4</v>
      </c>
      <c r="U395">
        <v>4</v>
      </c>
      <c r="V395">
        <v>4</v>
      </c>
      <c r="W395" t="s">
        <v>73</v>
      </c>
      <c r="X395" t="s">
        <v>47</v>
      </c>
      <c r="Y395">
        <v>889000</v>
      </c>
      <c r="Z395">
        <v>0.11</v>
      </c>
    </row>
    <row r="396" spans="1:26" x14ac:dyDescent="0.25">
      <c r="A396" t="s">
        <v>832</v>
      </c>
      <c r="B396" s="1">
        <v>45165</v>
      </c>
      <c r="C396" t="s">
        <v>833</v>
      </c>
      <c r="D396" t="s">
        <v>28</v>
      </c>
      <c r="E396" t="s">
        <v>40</v>
      </c>
      <c r="F396" t="s">
        <v>41</v>
      </c>
      <c r="G396" t="s">
        <v>59</v>
      </c>
      <c r="H396">
        <v>9</v>
      </c>
      <c r="I396">
        <v>1626</v>
      </c>
      <c r="J396">
        <v>25</v>
      </c>
      <c r="K396">
        <v>10975.5</v>
      </c>
      <c r="L396">
        <v>1001.39</v>
      </c>
      <c r="M396" t="s">
        <v>43</v>
      </c>
      <c r="N396" t="s">
        <v>66</v>
      </c>
      <c r="O396">
        <v>4</v>
      </c>
      <c r="P396">
        <v>2023</v>
      </c>
      <c r="Q396">
        <v>8</v>
      </c>
      <c r="R396" t="s">
        <v>72</v>
      </c>
      <c r="S396">
        <v>3</v>
      </c>
      <c r="T396">
        <v>35</v>
      </c>
      <c r="U396">
        <v>5</v>
      </c>
      <c r="V396">
        <v>0</v>
      </c>
      <c r="W396" t="s">
        <v>55</v>
      </c>
      <c r="X396" t="s">
        <v>36</v>
      </c>
      <c r="Y396">
        <v>365850</v>
      </c>
      <c r="Z396">
        <v>0.09</v>
      </c>
    </row>
    <row r="397" spans="1:26" x14ac:dyDescent="0.25">
      <c r="A397" t="s">
        <v>834</v>
      </c>
      <c r="B397" s="1">
        <v>45032</v>
      </c>
      <c r="C397" t="s">
        <v>835</v>
      </c>
      <c r="D397" t="s">
        <v>50</v>
      </c>
      <c r="E397" t="s">
        <v>58</v>
      </c>
      <c r="F397" t="s">
        <v>41</v>
      </c>
      <c r="G397" t="s">
        <v>59</v>
      </c>
      <c r="H397">
        <v>6</v>
      </c>
      <c r="I397">
        <v>1916</v>
      </c>
      <c r="J397">
        <v>4</v>
      </c>
      <c r="K397">
        <v>11036.16</v>
      </c>
      <c r="L397">
        <v>1326.36</v>
      </c>
      <c r="M397" t="s">
        <v>43</v>
      </c>
      <c r="N397" t="s">
        <v>66</v>
      </c>
      <c r="O397">
        <v>2</v>
      </c>
      <c r="P397">
        <v>2023</v>
      </c>
      <c r="Q397">
        <v>4</v>
      </c>
      <c r="R397" t="s">
        <v>100</v>
      </c>
      <c r="S397">
        <v>2</v>
      </c>
      <c r="T397">
        <v>16</v>
      </c>
      <c r="U397">
        <v>4</v>
      </c>
      <c r="V397">
        <v>0</v>
      </c>
      <c r="W397" t="s">
        <v>55</v>
      </c>
      <c r="X397" t="s">
        <v>36</v>
      </c>
      <c r="Y397">
        <v>45984</v>
      </c>
      <c r="Z397">
        <v>0.12</v>
      </c>
    </row>
    <row r="398" spans="1:26" x14ac:dyDescent="0.25">
      <c r="A398" t="s">
        <v>836</v>
      </c>
      <c r="B398" s="1">
        <v>45162</v>
      </c>
      <c r="C398" t="s">
        <v>837</v>
      </c>
      <c r="D398" t="s">
        <v>39</v>
      </c>
      <c r="E398" t="s">
        <v>51</v>
      </c>
      <c r="F398" t="s">
        <v>41</v>
      </c>
      <c r="G398" t="s">
        <v>116</v>
      </c>
      <c r="H398">
        <v>9</v>
      </c>
      <c r="I398">
        <v>2273</v>
      </c>
      <c r="J398">
        <v>22</v>
      </c>
      <c r="K398">
        <v>15956.46</v>
      </c>
      <c r="L398">
        <v>1979.92</v>
      </c>
      <c r="M398" t="s">
        <v>65</v>
      </c>
      <c r="N398" t="s">
        <v>44</v>
      </c>
      <c r="O398">
        <v>3</v>
      </c>
      <c r="P398">
        <v>2023</v>
      </c>
      <c r="Q398">
        <v>8</v>
      </c>
      <c r="R398" t="s">
        <v>72</v>
      </c>
      <c r="S398">
        <v>3</v>
      </c>
      <c r="T398">
        <v>34</v>
      </c>
      <c r="U398">
        <v>4</v>
      </c>
      <c r="V398">
        <v>4</v>
      </c>
      <c r="W398" t="s">
        <v>73</v>
      </c>
      <c r="X398" t="s">
        <v>47</v>
      </c>
      <c r="Y398">
        <v>450054</v>
      </c>
      <c r="Z398">
        <v>0.12</v>
      </c>
    </row>
    <row r="399" spans="1:26" x14ac:dyDescent="0.25">
      <c r="A399" t="s">
        <v>838</v>
      </c>
      <c r="B399" s="1">
        <v>45245</v>
      </c>
      <c r="C399" t="s">
        <v>839</v>
      </c>
      <c r="D399" t="s">
        <v>63</v>
      </c>
      <c r="E399" t="s">
        <v>40</v>
      </c>
      <c r="F399" t="s">
        <v>52</v>
      </c>
      <c r="G399" t="s">
        <v>91</v>
      </c>
      <c r="H399">
        <v>8</v>
      </c>
      <c r="I399">
        <v>4194</v>
      </c>
      <c r="J399">
        <v>5</v>
      </c>
      <c r="K399">
        <v>31874.400000000001</v>
      </c>
      <c r="L399">
        <v>1813.25</v>
      </c>
      <c r="M399" t="s">
        <v>65</v>
      </c>
      <c r="N399" t="s">
        <v>33</v>
      </c>
      <c r="O399">
        <v>2</v>
      </c>
      <c r="P399">
        <v>2023</v>
      </c>
      <c r="Q399">
        <v>11</v>
      </c>
      <c r="R399" t="s">
        <v>92</v>
      </c>
      <c r="S399">
        <v>4</v>
      </c>
      <c r="T399">
        <v>46</v>
      </c>
      <c r="U399">
        <v>3</v>
      </c>
      <c r="V399">
        <v>3</v>
      </c>
      <c r="W399" t="s">
        <v>83</v>
      </c>
      <c r="X399" t="s">
        <v>47</v>
      </c>
      <c r="Y399">
        <v>167760</v>
      </c>
      <c r="Z399">
        <v>0.06</v>
      </c>
    </row>
    <row r="400" spans="1:26" x14ac:dyDescent="0.25">
      <c r="A400" t="s">
        <v>840</v>
      </c>
      <c r="B400" s="1">
        <v>45112</v>
      </c>
      <c r="C400" t="s">
        <v>841</v>
      </c>
      <c r="D400" t="s">
        <v>39</v>
      </c>
      <c r="E400" t="s">
        <v>29</v>
      </c>
      <c r="F400" t="s">
        <v>52</v>
      </c>
      <c r="G400" t="s">
        <v>53</v>
      </c>
      <c r="H400">
        <v>3</v>
      </c>
      <c r="I400">
        <v>4844</v>
      </c>
      <c r="J400">
        <v>17</v>
      </c>
      <c r="K400">
        <v>12061.56</v>
      </c>
      <c r="L400">
        <v>1397.6</v>
      </c>
      <c r="M400" t="s">
        <v>32</v>
      </c>
      <c r="N400" t="s">
        <v>33</v>
      </c>
      <c r="O400">
        <v>4</v>
      </c>
      <c r="P400">
        <v>2023</v>
      </c>
      <c r="Q400">
        <v>7</v>
      </c>
      <c r="R400" t="s">
        <v>125</v>
      </c>
      <c r="S400">
        <v>3</v>
      </c>
      <c r="T400">
        <v>27</v>
      </c>
      <c r="U400">
        <v>2</v>
      </c>
      <c r="V400">
        <v>3</v>
      </c>
      <c r="W400" t="s">
        <v>83</v>
      </c>
      <c r="X400" t="s">
        <v>47</v>
      </c>
      <c r="Y400">
        <v>247044</v>
      </c>
      <c r="Z400">
        <v>0.12</v>
      </c>
    </row>
    <row r="401" spans="1:26" x14ac:dyDescent="0.25">
      <c r="A401" t="s">
        <v>842</v>
      </c>
      <c r="B401" s="1">
        <v>45103</v>
      </c>
      <c r="C401" t="s">
        <v>843</v>
      </c>
      <c r="D401" t="s">
        <v>63</v>
      </c>
      <c r="E401" t="s">
        <v>40</v>
      </c>
      <c r="F401" t="s">
        <v>30</v>
      </c>
      <c r="G401" t="s">
        <v>31</v>
      </c>
      <c r="H401">
        <v>4</v>
      </c>
      <c r="I401">
        <v>4209</v>
      </c>
      <c r="J401">
        <v>11</v>
      </c>
      <c r="K401">
        <v>14984.04</v>
      </c>
      <c r="L401">
        <v>1689.55</v>
      </c>
      <c r="M401" t="s">
        <v>65</v>
      </c>
      <c r="N401" t="s">
        <v>33</v>
      </c>
      <c r="O401">
        <v>7</v>
      </c>
      <c r="P401">
        <v>2023</v>
      </c>
      <c r="Q401">
        <v>6</v>
      </c>
      <c r="R401" t="s">
        <v>95</v>
      </c>
      <c r="S401">
        <v>2</v>
      </c>
      <c r="T401">
        <v>26</v>
      </c>
      <c r="U401">
        <v>5</v>
      </c>
      <c r="V401">
        <v>1</v>
      </c>
      <c r="W401" t="s">
        <v>60</v>
      </c>
      <c r="X401" t="s">
        <v>47</v>
      </c>
      <c r="Y401">
        <v>185196</v>
      </c>
      <c r="Z401">
        <v>0.11</v>
      </c>
    </row>
    <row r="402" spans="1:26" x14ac:dyDescent="0.25">
      <c r="A402" t="s">
        <v>844</v>
      </c>
      <c r="B402" s="1">
        <v>44976</v>
      </c>
      <c r="C402" t="s">
        <v>845</v>
      </c>
      <c r="D402" t="s">
        <v>63</v>
      </c>
      <c r="E402" t="s">
        <v>40</v>
      </c>
      <c r="F402" t="s">
        <v>52</v>
      </c>
      <c r="G402" t="s">
        <v>53</v>
      </c>
      <c r="H402">
        <v>10</v>
      </c>
      <c r="I402">
        <v>4771</v>
      </c>
      <c r="J402">
        <v>26</v>
      </c>
      <c r="K402">
        <v>35305.4</v>
      </c>
      <c r="L402">
        <v>5068.49</v>
      </c>
      <c r="M402" t="s">
        <v>43</v>
      </c>
      <c r="N402" t="s">
        <v>66</v>
      </c>
      <c r="O402">
        <v>1</v>
      </c>
      <c r="P402">
        <v>2023</v>
      </c>
      <c r="Q402">
        <v>2</v>
      </c>
      <c r="R402" t="s">
        <v>67</v>
      </c>
      <c r="S402">
        <v>1</v>
      </c>
      <c r="T402">
        <v>8</v>
      </c>
      <c r="U402">
        <v>4</v>
      </c>
      <c r="V402">
        <v>0</v>
      </c>
      <c r="W402" t="s">
        <v>55</v>
      </c>
      <c r="X402" t="s">
        <v>36</v>
      </c>
      <c r="Y402">
        <v>1240460</v>
      </c>
      <c r="Z402">
        <v>0.14000000000000001</v>
      </c>
    </row>
    <row r="403" spans="1:26" x14ac:dyDescent="0.25">
      <c r="A403" t="s">
        <v>846</v>
      </c>
      <c r="B403" s="1">
        <v>45075</v>
      </c>
      <c r="C403" t="s">
        <v>847</v>
      </c>
      <c r="D403" t="s">
        <v>63</v>
      </c>
      <c r="E403" t="s">
        <v>40</v>
      </c>
      <c r="F403" t="s">
        <v>30</v>
      </c>
      <c r="G403" t="s">
        <v>64</v>
      </c>
      <c r="H403">
        <v>3</v>
      </c>
      <c r="I403">
        <v>1401</v>
      </c>
      <c r="J403">
        <v>13</v>
      </c>
      <c r="K403">
        <v>3656.61</v>
      </c>
      <c r="L403">
        <v>573.27</v>
      </c>
      <c r="M403" t="s">
        <v>43</v>
      </c>
      <c r="N403" t="s">
        <v>33</v>
      </c>
      <c r="O403">
        <v>3</v>
      </c>
      <c r="P403">
        <v>2023</v>
      </c>
      <c r="Q403">
        <v>5</v>
      </c>
      <c r="R403" t="s">
        <v>238</v>
      </c>
      <c r="S403">
        <v>2</v>
      </c>
      <c r="T403">
        <v>22</v>
      </c>
      <c r="U403">
        <v>5</v>
      </c>
      <c r="V403">
        <v>1</v>
      </c>
      <c r="W403" t="s">
        <v>60</v>
      </c>
      <c r="X403" t="s">
        <v>47</v>
      </c>
      <c r="Y403">
        <v>54639</v>
      </c>
      <c r="Z403">
        <v>0.16</v>
      </c>
    </row>
    <row r="404" spans="1:26" x14ac:dyDescent="0.25">
      <c r="A404" t="s">
        <v>848</v>
      </c>
      <c r="B404" s="1">
        <v>45171</v>
      </c>
      <c r="C404" t="s">
        <v>849</v>
      </c>
      <c r="D404" t="s">
        <v>50</v>
      </c>
      <c r="E404" t="s">
        <v>29</v>
      </c>
      <c r="F404" t="s">
        <v>41</v>
      </c>
      <c r="G404" t="s">
        <v>59</v>
      </c>
      <c r="H404">
        <v>10</v>
      </c>
      <c r="I404">
        <v>3557</v>
      </c>
      <c r="J404">
        <v>19</v>
      </c>
      <c r="K404">
        <v>28811.7</v>
      </c>
      <c r="L404">
        <v>3167.47</v>
      </c>
      <c r="M404" t="s">
        <v>43</v>
      </c>
      <c r="N404" t="s">
        <v>44</v>
      </c>
      <c r="O404">
        <v>4</v>
      </c>
      <c r="P404">
        <v>2023</v>
      </c>
      <c r="Q404">
        <v>9</v>
      </c>
      <c r="R404" t="s">
        <v>80</v>
      </c>
      <c r="S404">
        <v>3</v>
      </c>
      <c r="T404">
        <v>35</v>
      </c>
      <c r="U404">
        <v>1</v>
      </c>
      <c r="V404">
        <v>6</v>
      </c>
      <c r="W404" t="s">
        <v>35</v>
      </c>
      <c r="X404" t="s">
        <v>36</v>
      </c>
      <c r="Y404">
        <v>675830</v>
      </c>
      <c r="Z404">
        <v>0.11</v>
      </c>
    </row>
    <row r="405" spans="1:26" x14ac:dyDescent="0.25">
      <c r="A405" t="s">
        <v>850</v>
      </c>
      <c r="B405" s="1">
        <v>45113</v>
      </c>
      <c r="C405" t="s">
        <v>851</v>
      </c>
      <c r="D405" t="s">
        <v>63</v>
      </c>
      <c r="E405" t="s">
        <v>58</v>
      </c>
      <c r="F405" t="s">
        <v>52</v>
      </c>
      <c r="G405" t="s">
        <v>79</v>
      </c>
      <c r="H405">
        <v>1</v>
      </c>
      <c r="I405">
        <v>1224</v>
      </c>
      <c r="J405">
        <v>1</v>
      </c>
      <c r="K405">
        <v>1211.76</v>
      </c>
      <c r="L405">
        <v>158.38999999999999</v>
      </c>
      <c r="M405" t="s">
        <v>32</v>
      </c>
      <c r="N405" t="s">
        <v>44</v>
      </c>
      <c r="O405">
        <v>5</v>
      </c>
      <c r="P405">
        <v>2023</v>
      </c>
      <c r="Q405">
        <v>7</v>
      </c>
      <c r="R405" t="s">
        <v>125</v>
      </c>
      <c r="S405">
        <v>3</v>
      </c>
      <c r="T405">
        <v>27</v>
      </c>
      <c r="U405">
        <v>2</v>
      </c>
      <c r="V405">
        <v>4</v>
      </c>
      <c r="W405" t="s">
        <v>73</v>
      </c>
      <c r="X405" t="s">
        <v>47</v>
      </c>
      <c r="Y405">
        <v>1224</v>
      </c>
      <c r="Z405">
        <v>0.13</v>
      </c>
    </row>
    <row r="406" spans="1:26" x14ac:dyDescent="0.25">
      <c r="A406" t="s">
        <v>852</v>
      </c>
      <c r="B406" s="1">
        <v>45111</v>
      </c>
      <c r="C406" t="s">
        <v>853</v>
      </c>
      <c r="D406" t="s">
        <v>39</v>
      </c>
      <c r="E406" t="s">
        <v>40</v>
      </c>
      <c r="F406" t="s">
        <v>52</v>
      </c>
      <c r="G406" t="s">
        <v>79</v>
      </c>
      <c r="H406">
        <v>6</v>
      </c>
      <c r="I406">
        <v>797</v>
      </c>
      <c r="J406">
        <v>28</v>
      </c>
      <c r="K406">
        <v>3443.04</v>
      </c>
      <c r="L406">
        <v>333.21</v>
      </c>
      <c r="M406" t="s">
        <v>43</v>
      </c>
      <c r="N406" t="s">
        <v>44</v>
      </c>
      <c r="O406">
        <v>5</v>
      </c>
      <c r="P406">
        <v>2023</v>
      </c>
      <c r="Q406">
        <v>7</v>
      </c>
      <c r="R406" t="s">
        <v>125</v>
      </c>
      <c r="S406">
        <v>3</v>
      </c>
      <c r="T406">
        <v>27</v>
      </c>
      <c r="U406">
        <v>2</v>
      </c>
      <c r="V406">
        <v>2</v>
      </c>
      <c r="W406" t="s">
        <v>76</v>
      </c>
      <c r="X406" t="s">
        <v>47</v>
      </c>
      <c r="Y406">
        <v>133896</v>
      </c>
      <c r="Z406">
        <v>0.1</v>
      </c>
    </row>
    <row r="407" spans="1:26" x14ac:dyDescent="0.25">
      <c r="A407" t="s">
        <v>854</v>
      </c>
      <c r="B407" s="1">
        <v>45288</v>
      </c>
      <c r="C407" t="s">
        <v>855</v>
      </c>
      <c r="D407" t="s">
        <v>50</v>
      </c>
      <c r="E407" t="s">
        <v>51</v>
      </c>
      <c r="F407" t="s">
        <v>41</v>
      </c>
      <c r="G407" t="s">
        <v>42</v>
      </c>
      <c r="H407">
        <v>5</v>
      </c>
      <c r="I407">
        <v>1266</v>
      </c>
      <c r="J407">
        <v>9</v>
      </c>
      <c r="K407">
        <v>5760.3</v>
      </c>
      <c r="L407">
        <v>1077.82</v>
      </c>
      <c r="M407" t="s">
        <v>65</v>
      </c>
      <c r="N407" t="s">
        <v>33</v>
      </c>
      <c r="O407">
        <v>3</v>
      </c>
      <c r="P407">
        <v>2023</v>
      </c>
      <c r="Q407">
        <v>12</v>
      </c>
      <c r="R407" t="s">
        <v>54</v>
      </c>
      <c r="S407">
        <v>4</v>
      </c>
      <c r="T407">
        <v>52</v>
      </c>
      <c r="U407">
        <v>5</v>
      </c>
      <c r="V407">
        <v>4</v>
      </c>
      <c r="W407" t="s">
        <v>73</v>
      </c>
      <c r="X407" t="s">
        <v>47</v>
      </c>
      <c r="Y407">
        <v>56970</v>
      </c>
      <c r="Z407">
        <v>0.19</v>
      </c>
    </row>
    <row r="408" spans="1:26" x14ac:dyDescent="0.25">
      <c r="A408" t="s">
        <v>856</v>
      </c>
      <c r="B408" s="1">
        <v>45026</v>
      </c>
      <c r="C408" t="s">
        <v>857</v>
      </c>
      <c r="D408" t="s">
        <v>39</v>
      </c>
      <c r="E408" t="s">
        <v>51</v>
      </c>
      <c r="F408" t="s">
        <v>30</v>
      </c>
      <c r="G408" t="s">
        <v>86</v>
      </c>
      <c r="H408">
        <v>6</v>
      </c>
      <c r="I408">
        <v>1642</v>
      </c>
      <c r="J408">
        <v>14</v>
      </c>
      <c r="K408">
        <v>8472.7199999999993</v>
      </c>
      <c r="L408">
        <v>1000.41</v>
      </c>
      <c r="M408" t="s">
        <v>65</v>
      </c>
      <c r="N408" t="s">
        <v>44</v>
      </c>
      <c r="O408">
        <v>6</v>
      </c>
      <c r="P408">
        <v>2023</v>
      </c>
      <c r="Q408">
        <v>4</v>
      </c>
      <c r="R408" t="s">
        <v>100</v>
      </c>
      <c r="S408">
        <v>2</v>
      </c>
      <c r="T408">
        <v>15</v>
      </c>
      <c r="U408">
        <v>3</v>
      </c>
      <c r="V408">
        <v>1</v>
      </c>
      <c r="W408" t="s">
        <v>60</v>
      </c>
      <c r="X408" t="s">
        <v>47</v>
      </c>
      <c r="Y408">
        <v>137928</v>
      </c>
      <c r="Z408">
        <v>0.12</v>
      </c>
    </row>
    <row r="409" spans="1:26" x14ac:dyDescent="0.25">
      <c r="A409" t="s">
        <v>858</v>
      </c>
      <c r="B409" s="1">
        <v>45075</v>
      </c>
      <c r="C409" t="s">
        <v>859</v>
      </c>
      <c r="D409" t="s">
        <v>28</v>
      </c>
      <c r="E409" t="s">
        <v>51</v>
      </c>
      <c r="F409" t="s">
        <v>52</v>
      </c>
      <c r="G409" t="s">
        <v>91</v>
      </c>
      <c r="H409">
        <v>5</v>
      </c>
      <c r="I409">
        <v>3943</v>
      </c>
      <c r="J409">
        <v>3</v>
      </c>
      <c r="K409">
        <v>19123.55</v>
      </c>
      <c r="L409">
        <v>2600.46</v>
      </c>
      <c r="M409" t="s">
        <v>32</v>
      </c>
      <c r="N409" t="s">
        <v>66</v>
      </c>
      <c r="O409">
        <v>5</v>
      </c>
      <c r="P409">
        <v>2023</v>
      </c>
      <c r="Q409">
        <v>5</v>
      </c>
      <c r="R409" t="s">
        <v>238</v>
      </c>
      <c r="S409">
        <v>2</v>
      </c>
      <c r="T409">
        <v>22</v>
      </c>
      <c r="U409">
        <v>5</v>
      </c>
      <c r="V409">
        <v>1</v>
      </c>
      <c r="W409" t="s">
        <v>60</v>
      </c>
      <c r="X409" t="s">
        <v>47</v>
      </c>
      <c r="Y409">
        <v>59145</v>
      </c>
      <c r="Z409">
        <v>0.14000000000000001</v>
      </c>
    </row>
    <row r="410" spans="1:26" x14ac:dyDescent="0.25">
      <c r="A410" t="s">
        <v>860</v>
      </c>
      <c r="B410" s="1">
        <v>45064</v>
      </c>
      <c r="C410" t="s">
        <v>861</v>
      </c>
      <c r="D410" t="s">
        <v>39</v>
      </c>
      <c r="E410" t="s">
        <v>40</v>
      </c>
      <c r="F410" t="s">
        <v>52</v>
      </c>
      <c r="G410" t="s">
        <v>53</v>
      </c>
      <c r="H410">
        <v>10</v>
      </c>
      <c r="I410">
        <v>583</v>
      </c>
      <c r="J410">
        <v>0</v>
      </c>
      <c r="K410">
        <v>5830</v>
      </c>
      <c r="L410">
        <v>1085.92</v>
      </c>
      <c r="M410" t="s">
        <v>43</v>
      </c>
      <c r="N410" t="s">
        <v>44</v>
      </c>
      <c r="O410">
        <v>3</v>
      </c>
      <c r="P410">
        <v>2023</v>
      </c>
      <c r="Q410">
        <v>5</v>
      </c>
      <c r="R410" t="s">
        <v>238</v>
      </c>
      <c r="S410">
        <v>2</v>
      </c>
      <c r="T410">
        <v>20</v>
      </c>
      <c r="U410">
        <v>3</v>
      </c>
      <c r="V410">
        <v>4</v>
      </c>
      <c r="W410" t="s">
        <v>73</v>
      </c>
      <c r="X410" t="s">
        <v>47</v>
      </c>
      <c r="Y410">
        <v>0</v>
      </c>
      <c r="Z410">
        <v>0.19</v>
      </c>
    </row>
    <row r="411" spans="1:26" x14ac:dyDescent="0.25">
      <c r="A411" t="s">
        <v>862</v>
      </c>
      <c r="B411" s="1">
        <v>45098</v>
      </c>
      <c r="C411" t="s">
        <v>863</v>
      </c>
      <c r="D411" t="s">
        <v>39</v>
      </c>
      <c r="E411" t="s">
        <v>58</v>
      </c>
      <c r="F411" t="s">
        <v>41</v>
      </c>
      <c r="G411" t="s">
        <v>42</v>
      </c>
      <c r="H411">
        <v>6</v>
      </c>
      <c r="I411">
        <v>2100</v>
      </c>
      <c r="J411">
        <v>15</v>
      </c>
      <c r="K411">
        <v>10710</v>
      </c>
      <c r="L411">
        <v>539</v>
      </c>
      <c r="M411" t="s">
        <v>32</v>
      </c>
      <c r="N411" t="s">
        <v>66</v>
      </c>
      <c r="O411">
        <v>4</v>
      </c>
      <c r="P411">
        <v>2023</v>
      </c>
      <c r="Q411">
        <v>6</v>
      </c>
      <c r="R411" t="s">
        <v>95</v>
      </c>
      <c r="S411">
        <v>2</v>
      </c>
      <c r="T411">
        <v>25</v>
      </c>
      <c r="U411">
        <v>4</v>
      </c>
      <c r="V411">
        <v>3</v>
      </c>
      <c r="W411" t="s">
        <v>83</v>
      </c>
      <c r="X411" t="s">
        <v>47</v>
      </c>
      <c r="Y411">
        <v>189000</v>
      </c>
      <c r="Z411">
        <v>0.05</v>
      </c>
    </row>
    <row r="412" spans="1:26" x14ac:dyDescent="0.25">
      <c r="A412" t="s">
        <v>864</v>
      </c>
      <c r="B412" s="1">
        <v>45095</v>
      </c>
      <c r="C412" t="s">
        <v>865</v>
      </c>
      <c r="D412" t="s">
        <v>28</v>
      </c>
      <c r="E412" t="s">
        <v>29</v>
      </c>
      <c r="F412" t="s">
        <v>52</v>
      </c>
      <c r="G412" t="s">
        <v>79</v>
      </c>
      <c r="H412">
        <v>7</v>
      </c>
      <c r="I412">
        <v>2990</v>
      </c>
      <c r="J412">
        <v>23</v>
      </c>
      <c r="K412">
        <v>16116.1</v>
      </c>
      <c r="L412">
        <v>2015.79</v>
      </c>
      <c r="M412" t="s">
        <v>32</v>
      </c>
      <c r="N412" t="s">
        <v>66</v>
      </c>
      <c r="O412">
        <v>4</v>
      </c>
      <c r="P412">
        <v>2023</v>
      </c>
      <c r="Q412">
        <v>6</v>
      </c>
      <c r="R412" t="s">
        <v>95</v>
      </c>
      <c r="S412">
        <v>2</v>
      </c>
      <c r="T412">
        <v>25</v>
      </c>
      <c r="U412">
        <v>4</v>
      </c>
      <c r="V412">
        <v>0</v>
      </c>
      <c r="W412" t="s">
        <v>55</v>
      </c>
      <c r="X412" t="s">
        <v>36</v>
      </c>
      <c r="Y412">
        <v>481390</v>
      </c>
      <c r="Z412">
        <v>0.13</v>
      </c>
    </row>
    <row r="413" spans="1:26" x14ac:dyDescent="0.25">
      <c r="A413" t="s">
        <v>866</v>
      </c>
      <c r="B413" s="1">
        <v>45061</v>
      </c>
      <c r="C413" t="s">
        <v>867</v>
      </c>
      <c r="D413" t="s">
        <v>63</v>
      </c>
      <c r="E413" t="s">
        <v>58</v>
      </c>
      <c r="F413" t="s">
        <v>52</v>
      </c>
      <c r="G413" t="s">
        <v>91</v>
      </c>
      <c r="H413">
        <v>2</v>
      </c>
      <c r="I413">
        <v>1428</v>
      </c>
      <c r="J413">
        <v>10</v>
      </c>
      <c r="K413">
        <v>2570.4</v>
      </c>
      <c r="L413">
        <v>160.13</v>
      </c>
      <c r="M413" t="s">
        <v>65</v>
      </c>
      <c r="N413" t="s">
        <v>66</v>
      </c>
      <c r="O413">
        <v>5</v>
      </c>
      <c r="P413">
        <v>2023</v>
      </c>
      <c r="Q413">
        <v>5</v>
      </c>
      <c r="R413" t="s">
        <v>238</v>
      </c>
      <c r="S413">
        <v>2</v>
      </c>
      <c r="T413">
        <v>20</v>
      </c>
      <c r="U413">
        <v>3</v>
      </c>
      <c r="V413">
        <v>1</v>
      </c>
      <c r="W413" t="s">
        <v>60</v>
      </c>
      <c r="X413" t="s">
        <v>47</v>
      </c>
      <c r="Y413">
        <v>28560</v>
      </c>
      <c r="Z413">
        <v>0.06</v>
      </c>
    </row>
    <row r="414" spans="1:26" x14ac:dyDescent="0.25">
      <c r="A414" t="s">
        <v>868</v>
      </c>
      <c r="B414" s="1">
        <v>45067</v>
      </c>
      <c r="C414" t="s">
        <v>869</v>
      </c>
      <c r="D414" t="s">
        <v>39</v>
      </c>
      <c r="E414" t="s">
        <v>51</v>
      </c>
      <c r="F414" t="s">
        <v>30</v>
      </c>
      <c r="G414" t="s">
        <v>31</v>
      </c>
      <c r="H414">
        <v>7</v>
      </c>
      <c r="I414">
        <v>2633</v>
      </c>
      <c r="J414">
        <v>1</v>
      </c>
      <c r="K414">
        <v>18246.689999999999</v>
      </c>
      <c r="L414">
        <v>1098.57</v>
      </c>
      <c r="M414" t="s">
        <v>32</v>
      </c>
      <c r="N414" t="s">
        <v>33</v>
      </c>
      <c r="O414">
        <v>1</v>
      </c>
      <c r="P414">
        <v>2023</v>
      </c>
      <c r="Q414">
        <v>5</v>
      </c>
      <c r="R414" t="s">
        <v>238</v>
      </c>
      <c r="S414">
        <v>2</v>
      </c>
      <c r="T414">
        <v>21</v>
      </c>
      <c r="U414">
        <v>4</v>
      </c>
      <c r="V414">
        <v>0</v>
      </c>
      <c r="W414" t="s">
        <v>55</v>
      </c>
      <c r="X414" t="s">
        <v>36</v>
      </c>
      <c r="Y414">
        <v>18431</v>
      </c>
      <c r="Z414">
        <v>0.06</v>
      </c>
    </row>
    <row r="415" spans="1:26" x14ac:dyDescent="0.25">
      <c r="A415" t="s">
        <v>870</v>
      </c>
      <c r="B415" s="1">
        <v>45194</v>
      </c>
      <c r="C415" t="s">
        <v>871</v>
      </c>
      <c r="D415" t="s">
        <v>28</v>
      </c>
      <c r="E415" t="s">
        <v>29</v>
      </c>
      <c r="F415" t="s">
        <v>41</v>
      </c>
      <c r="G415" t="s">
        <v>42</v>
      </c>
      <c r="H415">
        <v>7</v>
      </c>
      <c r="I415">
        <v>3364</v>
      </c>
      <c r="J415">
        <v>4</v>
      </c>
      <c r="K415">
        <v>22606.080000000002</v>
      </c>
      <c r="L415">
        <v>3758.5</v>
      </c>
      <c r="M415" t="s">
        <v>43</v>
      </c>
      <c r="N415" t="s">
        <v>66</v>
      </c>
      <c r="O415">
        <v>7</v>
      </c>
      <c r="P415">
        <v>2023</v>
      </c>
      <c r="Q415">
        <v>9</v>
      </c>
      <c r="R415" t="s">
        <v>80</v>
      </c>
      <c r="S415">
        <v>3</v>
      </c>
      <c r="T415">
        <v>39</v>
      </c>
      <c r="U415">
        <v>5</v>
      </c>
      <c r="V415">
        <v>1</v>
      </c>
      <c r="W415" t="s">
        <v>60</v>
      </c>
      <c r="X415" t="s">
        <v>47</v>
      </c>
      <c r="Y415">
        <v>94192</v>
      </c>
      <c r="Z415">
        <v>0.17</v>
      </c>
    </row>
    <row r="416" spans="1:26" x14ac:dyDescent="0.25">
      <c r="A416" t="s">
        <v>872</v>
      </c>
      <c r="B416" s="1">
        <v>45257</v>
      </c>
      <c r="C416" t="s">
        <v>129</v>
      </c>
      <c r="D416" t="s">
        <v>50</v>
      </c>
      <c r="E416" t="s">
        <v>40</v>
      </c>
      <c r="F416" t="s">
        <v>52</v>
      </c>
      <c r="G416" t="s">
        <v>53</v>
      </c>
      <c r="H416">
        <v>8</v>
      </c>
      <c r="I416">
        <v>3164</v>
      </c>
      <c r="J416">
        <v>22</v>
      </c>
      <c r="K416">
        <v>19743.36</v>
      </c>
      <c r="L416">
        <v>2580.63</v>
      </c>
      <c r="M416" t="s">
        <v>32</v>
      </c>
      <c r="N416" t="s">
        <v>33</v>
      </c>
      <c r="O416">
        <v>6</v>
      </c>
      <c r="P416">
        <v>2023</v>
      </c>
      <c r="Q416">
        <v>11</v>
      </c>
      <c r="R416" t="s">
        <v>92</v>
      </c>
      <c r="S416">
        <v>4</v>
      </c>
      <c r="T416">
        <v>48</v>
      </c>
      <c r="U416">
        <v>5</v>
      </c>
      <c r="V416">
        <v>1</v>
      </c>
      <c r="W416" t="s">
        <v>60</v>
      </c>
      <c r="X416" t="s">
        <v>47</v>
      </c>
      <c r="Y416">
        <v>556864</v>
      </c>
      <c r="Z416">
        <v>0.13</v>
      </c>
    </row>
    <row r="417" spans="1:26" x14ac:dyDescent="0.25">
      <c r="A417" t="s">
        <v>873</v>
      </c>
      <c r="B417" s="1">
        <v>45018</v>
      </c>
      <c r="C417" t="s">
        <v>874</v>
      </c>
      <c r="D417" t="s">
        <v>50</v>
      </c>
      <c r="E417" t="s">
        <v>58</v>
      </c>
      <c r="F417" t="s">
        <v>41</v>
      </c>
      <c r="G417" t="s">
        <v>42</v>
      </c>
      <c r="H417">
        <v>7</v>
      </c>
      <c r="I417">
        <v>302</v>
      </c>
      <c r="J417">
        <v>23</v>
      </c>
      <c r="K417">
        <v>1627.78</v>
      </c>
      <c r="L417">
        <v>140.26</v>
      </c>
      <c r="M417" t="s">
        <v>32</v>
      </c>
      <c r="N417" t="s">
        <v>66</v>
      </c>
      <c r="O417">
        <v>7</v>
      </c>
      <c r="P417">
        <v>2023</v>
      </c>
      <c r="Q417">
        <v>4</v>
      </c>
      <c r="R417" t="s">
        <v>100</v>
      </c>
      <c r="S417">
        <v>2</v>
      </c>
      <c r="T417">
        <v>14</v>
      </c>
      <c r="U417">
        <v>2</v>
      </c>
      <c r="V417">
        <v>0</v>
      </c>
      <c r="W417" t="s">
        <v>55</v>
      </c>
      <c r="X417" t="s">
        <v>36</v>
      </c>
      <c r="Y417">
        <v>48622</v>
      </c>
      <c r="Z417">
        <v>0.09</v>
      </c>
    </row>
    <row r="418" spans="1:26" x14ac:dyDescent="0.25">
      <c r="A418" t="s">
        <v>875</v>
      </c>
      <c r="B418" s="1">
        <v>44980</v>
      </c>
      <c r="C418" t="s">
        <v>876</v>
      </c>
      <c r="D418" t="s">
        <v>50</v>
      </c>
      <c r="E418" t="s">
        <v>58</v>
      </c>
      <c r="F418" t="s">
        <v>41</v>
      </c>
      <c r="G418" t="s">
        <v>116</v>
      </c>
      <c r="H418">
        <v>9</v>
      </c>
      <c r="I418">
        <v>317</v>
      </c>
      <c r="J418">
        <v>29</v>
      </c>
      <c r="K418">
        <v>2025.63</v>
      </c>
      <c r="L418">
        <v>289.88</v>
      </c>
      <c r="M418" t="s">
        <v>65</v>
      </c>
      <c r="N418" t="s">
        <v>66</v>
      </c>
      <c r="O418">
        <v>4</v>
      </c>
      <c r="P418">
        <v>2023</v>
      </c>
      <c r="Q418">
        <v>2</v>
      </c>
      <c r="R418" t="s">
        <v>67</v>
      </c>
      <c r="S418">
        <v>1</v>
      </c>
      <c r="T418">
        <v>8</v>
      </c>
      <c r="U418">
        <v>4</v>
      </c>
      <c r="V418">
        <v>4</v>
      </c>
      <c r="W418" t="s">
        <v>73</v>
      </c>
      <c r="X418" t="s">
        <v>47</v>
      </c>
      <c r="Y418">
        <v>82737</v>
      </c>
      <c r="Z418">
        <v>0.14000000000000001</v>
      </c>
    </row>
    <row r="419" spans="1:26" x14ac:dyDescent="0.25">
      <c r="A419" t="s">
        <v>877</v>
      </c>
      <c r="B419" s="1">
        <v>45219</v>
      </c>
      <c r="C419" t="s">
        <v>878</v>
      </c>
      <c r="D419" t="s">
        <v>63</v>
      </c>
      <c r="E419" t="s">
        <v>51</v>
      </c>
      <c r="F419" t="s">
        <v>30</v>
      </c>
      <c r="G419" t="s">
        <v>86</v>
      </c>
      <c r="H419">
        <v>8</v>
      </c>
      <c r="I419">
        <v>1568</v>
      </c>
      <c r="J419">
        <v>8</v>
      </c>
      <c r="K419">
        <v>11540.48</v>
      </c>
      <c r="L419">
        <v>1222.0899999999999</v>
      </c>
      <c r="M419" t="s">
        <v>65</v>
      </c>
      <c r="N419" t="s">
        <v>44</v>
      </c>
      <c r="O419">
        <v>6</v>
      </c>
      <c r="P419">
        <v>2023</v>
      </c>
      <c r="Q419">
        <v>10</v>
      </c>
      <c r="R419" t="s">
        <v>45</v>
      </c>
      <c r="S419">
        <v>4</v>
      </c>
      <c r="T419">
        <v>42</v>
      </c>
      <c r="U419">
        <v>3</v>
      </c>
      <c r="V419">
        <v>5</v>
      </c>
      <c r="W419" t="s">
        <v>46</v>
      </c>
      <c r="X419" t="s">
        <v>47</v>
      </c>
      <c r="Y419">
        <v>100352</v>
      </c>
      <c r="Z419">
        <v>0.11</v>
      </c>
    </row>
    <row r="420" spans="1:26" x14ac:dyDescent="0.25">
      <c r="A420" t="s">
        <v>879</v>
      </c>
      <c r="B420" s="1">
        <v>44985</v>
      </c>
      <c r="C420" t="s">
        <v>880</v>
      </c>
      <c r="D420" t="s">
        <v>50</v>
      </c>
      <c r="E420" t="s">
        <v>51</v>
      </c>
      <c r="F420" t="s">
        <v>52</v>
      </c>
      <c r="G420" t="s">
        <v>53</v>
      </c>
      <c r="H420">
        <v>7</v>
      </c>
      <c r="I420">
        <v>3463</v>
      </c>
      <c r="J420">
        <v>19</v>
      </c>
      <c r="K420">
        <v>19635.21</v>
      </c>
      <c r="L420">
        <v>1584.89</v>
      </c>
      <c r="M420" t="s">
        <v>65</v>
      </c>
      <c r="N420" t="s">
        <v>33</v>
      </c>
      <c r="O420">
        <v>7</v>
      </c>
      <c r="P420">
        <v>2023</v>
      </c>
      <c r="Q420">
        <v>2</v>
      </c>
      <c r="R420" t="s">
        <v>67</v>
      </c>
      <c r="S420">
        <v>1</v>
      </c>
      <c r="T420">
        <v>9</v>
      </c>
      <c r="U420">
        <v>5</v>
      </c>
      <c r="V420">
        <v>2</v>
      </c>
      <c r="W420" t="s">
        <v>76</v>
      </c>
      <c r="X420" t="s">
        <v>47</v>
      </c>
      <c r="Y420">
        <v>460579</v>
      </c>
      <c r="Z420">
        <v>0.08</v>
      </c>
    </row>
    <row r="421" spans="1:26" x14ac:dyDescent="0.25">
      <c r="A421" t="s">
        <v>881</v>
      </c>
      <c r="B421" s="1">
        <v>45269</v>
      </c>
      <c r="C421" t="s">
        <v>882</v>
      </c>
      <c r="D421" t="s">
        <v>50</v>
      </c>
      <c r="E421" t="s">
        <v>58</v>
      </c>
      <c r="F421" t="s">
        <v>41</v>
      </c>
      <c r="G421" t="s">
        <v>42</v>
      </c>
      <c r="H421">
        <v>5</v>
      </c>
      <c r="I421">
        <v>2787</v>
      </c>
      <c r="J421">
        <v>8</v>
      </c>
      <c r="K421">
        <v>12820.2</v>
      </c>
      <c r="L421">
        <v>1949.4</v>
      </c>
      <c r="M421" t="s">
        <v>32</v>
      </c>
      <c r="N421" t="s">
        <v>33</v>
      </c>
      <c r="O421">
        <v>3</v>
      </c>
      <c r="P421">
        <v>2023</v>
      </c>
      <c r="Q421">
        <v>12</v>
      </c>
      <c r="R421" t="s">
        <v>54</v>
      </c>
      <c r="S421">
        <v>4</v>
      </c>
      <c r="T421">
        <v>49</v>
      </c>
      <c r="U421">
        <v>2</v>
      </c>
      <c r="V421">
        <v>6</v>
      </c>
      <c r="W421" t="s">
        <v>35</v>
      </c>
      <c r="X421" t="s">
        <v>36</v>
      </c>
      <c r="Y421">
        <v>111480</v>
      </c>
      <c r="Z421">
        <v>0.15</v>
      </c>
    </row>
    <row r="422" spans="1:26" x14ac:dyDescent="0.25">
      <c r="A422" t="s">
        <v>883</v>
      </c>
      <c r="B422" s="1">
        <v>45044</v>
      </c>
      <c r="C422" t="s">
        <v>884</v>
      </c>
      <c r="D422" t="s">
        <v>39</v>
      </c>
      <c r="E422" t="s">
        <v>29</v>
      </c>
      <c r="F422" t="s">
        <v>52</v>
      </c>
      <c r="G422" t="s">
        <v>91</v>
      </c>
      <c r="H422">
        <v>8</v>
      </c>
      <c r="I422">
        <v>1882</v>
      </c>
      <c r="J422">
        <v>30</v>
      </c>
      <c r="K422">
        <v>10539.2</v>
      </c>
      <c r="L422">
        <v>1386.24</v>
      </c>
      <c r="M422" t="s">
        <v>32</v>
      </c>
      <c r="N422" t="s">
        <v>33</v>
      </c>
      <c r="O422">
        <v>6</v>
      </c>
      <c r="P422">
        <v>2023</v>
      </c>
      <c r="Q422">
        <v>4</v>
      </c>
      <c r="R422" t="s">
        <v>100</v>
      </c>
      <c r="S422">
        <v>2</v>
      </c>
      <c r="T422">
        <v>17</v>
      </c>
      <c r="U422">
        <v>5</v>
      </c>
      <c r="V422">
        <v>5</v>
      </c>
      <c r="W422" t="s">
        <v>46</v>
      </c>
      <c r="X422" t="s">
        <v>47</v>
      </c>
      <c r="Y422">
        <v>451680</v>
      </c>
      <c r="Z422">
        <v>0.13</v>
      </c>
    </row>
    <row r="423" spans="1:26" x14ac:dyDescent="0.25">
      <c r="A423" t="s">
        <v>885</v>
      </c>
      <c r="B423" s="1">
        <v>45169</v>
      </c>
      <c r="C423" t="s">
        <v>886</v>
      </c>
      <c r="D423" t="s">
        <v>50</v>
      </c>
      <c r="E423" t="s">
        <v>58</v>
      </c>
      <c r="F423" t="s">
        <v>30</v>
      </c>
      <c r="G423" t="s">
        <v>31</v>
      </c>
      <c r="H423">
        <v>2</v>
      </c>
      <c r="I423">
        <v>2750</v>
      </c>
      <c r="J423">
        <v>12</v>
      </c>
      <c r="K423">
        <v>4840</v>
      </c>
      <c r="L423">
        <v>498.56</v>
      </c>
      <c r="M423" t="s">
        <v>43</v>
      </c>
      <c r="N423" t="s">
        <v>44</v>
      </c>
      <c r="O423">
        <v>5</v>
      </c>
      <c r="P423">
        <v>2023</v>
      </c>
      <c r="Q423">
        <v>8</v>
      </c>
      <c r="R423" t="s">
        <v>72</v>
      </c>
      <c r="S423">
        <v>3</v>
      </c>
      <c r="T423">
        <v>35</v>
      </c>
      <c r="U423">
        <v>5</v>
      </c>
      <c r="V423">
        <v>4</v>
      </c>
      <c r="W423" t="s">
        <v>73</v>
      </c>
      <c r="X423" t="s">
        <v>47</v>
      </c>
      <c r="Y423">
        <v>66000</v>
      </c>
      <c r="Z423">
        <v>0.1</v>
      </c>
    </row>
    <row r="424" spans="1:26" x14ac:dyDescent="0.25">
      <c r="A424" t="s">
        <v>887</v>
      </c>
      <c r="B424" s="1">
        <v>44979</v>
      </c>
      <c r="C424" t="s">
        <v>888</v>
      </c>
      <c r="D424" t="s">
        <v>39</v>
      </c>
      <c r="E424" t="s">
        <v>58</v>
      </c>
      <c r="F424" t="s">
        <v>52</v>
      </c>
      <c r="G424" t="s">
        <v>53</v>
      </c>
      <c r="H424">
        <v>5</v>
      </c>
      <c r="I424">
        <v>451</v>
      </c>
      <c r="J424">
        <v>16</v>
      </c>
      <c r="K424">
        <v>1894.2</v>
      </c>
      <c r="L424">
        <v>354.06</v>
      </c>
      <c r="M424" t="s">
        <v>32</v>
      </c>
      <c r="N424" t="s">
        <v>66</v>
      </c>
      <c r="O424">
        <v>4</v>
      </c>
      <c r="P424">
        <v>2023</v>
      </c>
      <c r="Q424">
        <v>2</v>
      </c>
      <c r="R424" t="s">
        <v>67</v>
      </c>
      <c r="S424">
        <v>1</v>
      </c>
      <c r="T424">
        <v>8</v>
      </c>
      <c r="U424">
        <v>4</v>
      </c>
      <c r="V424">
        <v>3</v>
      </c>
      <c r="W424" t="s">
        <v>83</v>
      </c>
      <c r="X424" t="s">
        <v>47</v>
      </c>
      <c r="Y424">
        <v>36080</v>
      </c>
      <c r="Z424">
        <v>0.19</v>
      </c>
    </row>
    <row r="425" spans="1:26" x14ac:dyDescent="0.25">
      <c r="A425" t="s">
        <v>889</v>
      </c>
      <c r="B425" s="1">
        <v>45062</v>
      </c>
      <c r="C425" t="s">
        <v>302</v>
      </c>
      <c r="D425" t="s">
        <v>28</v>
      </c>
      <c r="E425" t="s">
        <v>51</v>
      </c>
      <c r="F425" t="s">
        <v>41</v>
      </c>
      <c r="G425" t="s">
        <v>116</v>
      </c>
      <c r="H425">
        <v>8</v>
      </c>
      <c r="I425">
        <v>581</v>
      </c>
      <c r="J425">
        <v>2</v>
      </c>
      <c r="K425">
        <v>4555.04</v>
      </c>
      <c r="L425">
        <v>464.44</v>
      </c>
      <c r="M425" t="s">
        <v>32</v>
      </c>
      <c r="N425" t="s">
        <v>44</v>
      </c>
      <c r="O425">
        <v>1</v>
      </c>
      <c r="P425">
        <v>2023</v>
      </c>
      <c r="Q425">
        <v>5</v>
      </c>
      <c r="R425" t="s">
        <v>238</v>
      </c>
      <c r="S425">
        <v>2</v>
      </c>
      <c r="T425">
        <v>20</v>
      </c>
      <c r="U425">
        <v>3</v>
      </c>
      <c r="V425">
        <v>2</v>
      </c>
      <c r="W425" t="s">
        <v>76</v>
      </c>
      <c r="X425" t="s">
        <v>47</v>
      </c>
      <c r="Y425">
        <v>9296</v>
      </c>
      <c r="Z425">
        <v>0.1</v>
      </c>
    </row>
    <row r="426" spans="1:26" x14ac:dyDescent="0.25">
      <c r="A426" t="s">
        <v>890</v>
      </c>
      <c r="B426" s="1">
        <v>45007</v>
      </c>
      <c r="C426" t="s">
        <v>891</v>
      </c>
      <c r="D426" t="s">
        <v>50</v>
      </c>
      <c r="E426" t="s">
        <v>58</v>
      </c>
      <c r="F426" t="s">
        <v>52</v>
      </c>
      <c r="G426" t="s">
        <v>79</v>
      </c>
      <c r="H426">
        <v>6</v>
      </c>
      <c r="I426">
        <v>881</v>
      </c>
      <c r="J426">
        <v>18</v>
      </c>
      <c r="K426">
        <v>4334.5200000000004</v>
      </c>
      <c r="L426">
        <v>535.27</v>
      </c>
      <c r="M426" t="s">
        <v>32</v>
      </c>
      <c r="N426" t="s">
        <v>66</v>
      </c>
      <c r="O426">
        <v>2</v>
      </c>
      <c r="P426">
        <v>2023</v>
      </c>
      <c r="Q426">
        <v>3</v>
      </c>
      <c r="R426" t="s">
        <v>105</v>
      </c>
      <c r="S426">
        <v>1</v>
      </c>
      <c r="T426">
        <v>12</v>
      </c>
      <c r="U426">
        <v>4</v>
      </c>
      <c r="V426">
        <v>3</v>
      </c>
      <c r="W426" t="s">
        <v>83</v>
      </c>
      <c r="X426" t="s">
        <v>47</v>
      </c>
      <c r="Y426">
        <v>95148</v>
      </c>
      <c r="Z426">
        <v>0.12</v>
      </c>
    </row>
    <row r="427" spans="1:26" x14ac:dyDescent="0.25">
      <c r="A427" t="s">
        <v>892</v>
      </c>
      <c r="B427" s="1">
        <v>45241</v>
      </c>
      <c r="C427" t="s">
        <v>843</v>
      </c>
      <c r="D427" t="s">
        <v>39</v>
      </c>
      <c r="E427" t="s">
        <v>40</v>
      </c>
      <c r="F427" t="s">
        <v>52</v>
      </c>
      <c r="G427" t="s">
        <v>91</v>
      </c>
      <c r="H427">
        <v>8</v>
      </c>
      <c r="I427">
        <v>4119</v>
      </c>
      <c r="J427">
        <v>23</v>
      </c>
      <c r="K427">
        <v>25373.040000000001</v>
      </c>
      <c r="L427">
        <v>2336.77</v>
      </c>
      <c r="M427" t="s">
        <v>32</v>
      </c>
      <c r="N427" t="s">
        <v>66</v>
      </c>
      <c r="O427">
        <v>4</v>
      </c>
      <c r="P427">
        <v>2023</v>
      </c>
      <c r="Q427">
        <v>11</v>
      </c>
      <c r="R427" t="s">
        <v>92</v>
      </c>
      <c r="S427">
        <v>4</v>
      </c>
      <c r="T427">
        <v>45</v>
      </c>
      <c r="U427">
        <v>2</v>
      </c>
      <c r="V427">
        <v>6</v>
      </c>
      <c r="W427" t="s">
        <v>35</v>
      </c>
      <c r="X427" t="s">
        <v>36</v>
      </c>
      <c r="Y427">
        <v>757896</v>
      </c>
      <c r="Z427">
        <v>0.09</v>
      </c>
    </row>
    <row r="428" spans="1:26" x14ac:dyDescent="0.25">
      <c r="A428" t="s">
        <v>893</v>
      </c>
      <c r="B428" s="1">
        <v>44955</v>
      </c>
      <c r="C428" t="s">
        <v>894</v>
      </c>
      <c r="D428" t="s">
        <v>63</v>
      </c>
      <c r="E428" t="s">
        <v>58</v>
      </c>
      <c r="F428" t="s">
        <v>41</v>
      </c>
      <c r="G428" t="s">
        <v>59</v>
      </c>
      <c r="H428">
        <v>5</v>
      </c>
      <c r="I428">
        <v>4091</v>
      </c>
      <c r="J428">
        <v>23</v>
      </c>
      <c r="K428">
        <v>15750.35</v>
      </c>
      <c r="L428">
        <v>1204.8599999999999</v>
      </c>
      <c r="M428" t="s">
        <v>43</v>
      </c>
      <c r="N428" t="s">
        <v>33</v>
      </c>
      <c r="O428">
        <v>2</v>
      </c>
      <c r="P428">
        <v>2023</v>
      </c>
      <c r="Q428">
        <v>1</v>
      </c>
      <c r="R428" t="s">
        <v>34</v>
      </c>
      <c r="S428">
        <v>1</v>
      </c>
      <c r="T428">
        <v>5</v>
      </c>
      <c r="U428">
        <v>5</v>
      </c>
      <c r="V428">
        <v>0</v>
      </c>
      <c r="W428" t="s">
        <v>55</v>
      </c>
      <c r="X428" t="s">
        <v>36</v>
      </c>
      <c r="Y428">
        <v>470465</v>
      </c>
      <c r="Z428">
        <v>0.08</v>
      </c>
    </row>
    <row r="429" spans="1:26" x14ac:dyDescent="0.25">
      <c r="A429" t="s">
        <v>895</v>
      </c>
      <c r="B429" s="1">
        <v>44962</v>
      </c>
      <c r="C429" t="s">
        <v>896</v>
      </c>
      <c r="D429" t="s">
        <v>39</v>
      </c>
      <c r="E429" t="s">
        <v>58</v>
      </c>
      <c r="F429" t="s">
        <v>52</v>
      </c>
      <c r="G429" t="s">
        <v>79</v>
      </c>
      <c r="H429">
        <v>5</v>
      </c>
      <c r="I429">
        <v>4166</v>
      </c>
      <c r="J429">
        <v>13</v>
      </c>
      <c r="K429">
        <v>18122.099999999999</v>
      </c>
      <c r="L429">
        <v>1213.82</v>
      </c>
      <c r="M429" t="s">
        <v>32</v>
      </c>
      <c r="N429" t="s">
        <v>66</v>
      </c>
      <c r="O429">
        <v>1</v>
      </c>
      <c r="P429">
        <v>2023</v>
      </c>
      <c r="Q429">
        <v>2</v>
      </c>
      <c r="R429" t="s">
        <v>67</v>
      </c>
      <c r="S429">
        <v>1</v>
      </c>
      <c r="T429">
        <v>6</v>
      </c>
      <c r="U429">
        <v>2</v>
      </c>
      <c r="V429">
        <v>0</v>
      </c>
      <c r="W429" t="s">
        <v>55</v>
      </c>
      <c r="X429" t="s">
        <v>36</v>
      </c>
      <c r="Y429">
        <v>270790</v>
      </c>
      <c r="Z429">
        <v>7.0000000000000007E-2</v>
      </c>
    </row>
    <row r="430" spans="1:26" x14ac:dyDescent="0.25">
      <c r="A430" t="s">
        <v>897</v>
      </c>
      <c r="B430" s="1">
        <v>44929</v>
      </c>
      <c r="C430" t="s">
        <v>898</v>
      </c>
      <c r="D430" t="s">
        <v>63</v>
      </c>
      <c r="E430" t="s">
        <v>29</v>
      </c>
      <c r="F430" t="s">
        <v>30</v>
      </c>
      <c r="G430" t="s">
        <v>31</v>
      </c>
      <c r="H430">
        <v>7</v>
      </c>
      <c r="I430">
        <v>295</v>
      </c>
      <c r="J430">
        <v>7</v>
      </c>
      <c r="K430">
        <v>1920.45</v>
      </c>
      <c r="L430">
        <v>130.16999999999999</v>
      </c>
      <c r="M430" t="s">
        <v>32</v>
      </c>
      <c r="N430" t="s">
        <v>66</v>
      </c>
      <c r="O430">
        <v>6</v>
      </c>
      <c r="P430">
        <v>2023</v>
      </c>
      <c r="Q430">
        <v>1</v>
      </c>
      <c r="R430" t="s">
        <v>34</v>
      </c>
      <c r="S430">
        <v>1</v>
      </c>
      <c r="T430">
        <v>1</v>
      </c>
      <c r="U430">
        <v>1</v>
      </c>
      <c r="V430">
        <v>2</v>
      </c>
      <c r="W430" t="s">
        <v>76</v>
      </c>
      <c r="X430" t="s">
        <v>47</v>
      </c>
      <c r="Y430">
        <v>14455</v>
      </c>
      <c r="Z430">
        <v>7.0000000000000007E-2</v>
      </c>
    </row>
    <row r="431" spans="1:26" x14ac:dyDescent="0.25">
      <c r="A431" t="s">
        <v>899</v>
      </c>
      <c r="B431" s="1">
        <v>45094</v>
      </c>
      <c r="C431" t="s">
        <v>900</v>
      </c>
      <c r="D431" t="s">
        <v>28</v>
      </c>
      <c r="E431" t="s">
        <v>40</v>
      </c>
      <c r="F431" t="s">
        <v>30</v>
      </c>
      <c r="G431" t="s">
        <v>64</v>
      </c>
      <c r="H431">
        <v>4</v>
      </c>
      <c r="I431">
        <v>2237</v>
      </c>
      <c r="J431">
        <v>21</v>
      </c>
      <c r="K431">
        <v>7068.92</v>
      </c>
      <c r="L431">
        <v>913.12</v>
      </c>
      <c r="M431" t="s">
        <v>43</v>
      </c>
      <c r="N431" t="s">
        <v>44</v>
      </c>
      <c r="O431">
        <v>2</v>
      </c>
      <c r="P431">
        <v>2023</v>
      </c>
      <c r="Q431">
        <v>6</v>
      </c>
      <c r="R431" t="s">
        <v>95</v>
      </c>
      <c r="S431">
        <v>2</v>
      </c>
      <c r="T431">
        <v>24</v>
      </c>
      <c r="U431">
        <v>3</v>
      </c>
      <c r="V431">
        <v>6</v>
      </c>
      <c r="W431" t="s">
        <v>35</v>
      </c>
      <c r="X431" t="s">
        <v>36</v>
      </c>
      <c r="Y431">
        <v>187908</v>
      </c>
      <c r="Z431">
        <v>0.13</v>
      </c>
    </row>
    <row r="432" spans="1:26" x14ac:dyDescent="0.25">
      <c r="A432" t="s">
        <v>901</v>
      </c>
      <c r="B432" s="1">
        <v>45219</v>
      </c>
      <c r="C432" t="s">
        <v>342</v>
      </c>
      <c r="D432" t="s">
        <v>39</v>
      </c>
      <c r="E432" t="s">
        <v>51</v>
      </c>
      <c r="F432" t="s">
        <v>30</v>
      </c>
      <c r="G432" t="s">
        <v>64</v>
      </c>
      <c r="H432">
        <v>8</v>
      </c>
      <c r="I432">
        <v>2225</v>
      </c>
      <c r="J432">
        <v>1</v>
      </c>
      <c r="K432">
        <v>17622</v>
      </c>
      <c r="L432">
        <v>1072.6600000000001</v>
      </c>
      <c r="M432" t="s">
        <v>32</v>
      </c>
      <c r="N432" t="s">
        <v>33</v>
      </c>
      <c r="O432">
        <v>3</v>
      </c>
      <c r="P432">
        <v>2023</v>
      </c>
      <c r="Q432">
        <v>10</v>
      </c>
      <c r="R432" t="s">
        <v>45</v>
      </c>
      <c r="S432">
        <v>4</v>
      </c>
      <c r="T432">
        <v>42</v>
      </c>
      <c r="U432">
        <v>3</v>
      </c>
      <c r="V432">
        <v>5</v>
      </c>
      <c r="W432" t="s">
        <v>46</v>
      </c>
      <c r="X432" t="s">
        <v>47</v>
      </c>
      <c r="Y432">
        <v>17800</v>
      </c>
      <c r="Z432">
        <v>0.06</v>
      </c>
    </row>
    <row r="433" spans="1:26" x14ac:dyDescent="0.25">
      <c r="A433" t="s">
        <v>902</v>
      </c>
      <c r="B433" s="1">
        <v>45235</v>
      </c>
      <c r="C433" t="s">
        <v>571</v>
      </c>
      <c r="D433" t="s">
        <v>39</v>
      </c>
      <c r="E433" t="s">
        <v>40</v>
      </c>
      <c r="F433" t="s">
        <v>30</v>
      </c>
      <c r="G433" t="s">
        <v>86</v>
      </c>
      <c r="H433">
        <v>5</v>
      </c>
      <c r="I433">
        <v>2644</v>
      </c>
      <c r="J433">
        <v>1</v>
      </c>
      <c r="K433">
        <v>13087.8</v>
      </c>
      <c r="L433">
        <v>2083.9499999999998</v>
      </c>
      <c r="M433" t="s">
        <v>43</v>
      </c>
      <c r="N433" t="s">
        <v>33</v>
      </c>
      <c r="O433">
        <v>3</v>
      </c>
      <c r="P433">
        <v>2023</v>
      </c>
      <c r="Q433">
        <v>11</v>
      </c>
      <c r="R433" t="s">
        <v>92</v>
      </c>
      <c r="S433">
        <v>4</v>
      </c>
      <c r="T433">
        <v>45</v>
      </c>
      <c r="U433">
        <v>2</v>
      </c>
      <c r="V433">
        <v>0</v>
      </c>
      <c r="W433" t="s">
        <v>55</v>
      </c>
      <c r="X433" t="s">
        <v>36</v>
      </c>
      <c r="Y433">
        <v>13220</v>
      </c>
      <c r="Z433">
        <v>0.16</v>
      </c>
    </row>
    <row r="434" spans="1:26" x14ac:dyDescent="0.25">
      <c r="A434" t="s">
        <v>903</v>
      </c>
      <c r="B434" s="1">
        <v>45225</v>
      </c>
      <c r="C434" t="s">
        <v>904</v>
      </c>
      <c r="D434" t="s">
        <v>50</v>
      </c>
      <c r="E434" t="s">
        <v>29</v>
      </c>
      <c r="F434" t="s">
        <v>52</v>
      </c>
      <c r="G434" t="s">
        <v>79</v>
      </c>
      <c r="H434">
        <v>10</v>
      </c>
      <c r="I434">
        <v>3449</v>
      </c>
      <c r="J434">
        <v>10</v>
      </c>
      <c r="K434">
        <v>31041</v>
      </c>
      <c r="L434">
        <v>3596.95</v>
      </c>
      <c r="M434" t="s">
        <v>43</v>
      </c>
      <c r="N434" t="s">
        <v>66</v>
      </c>
      <c r="O434">
        <v>3</v>
      </c>
      <c r="P434">
        <v>2023</v>
      </c>
      <c r="Q434">
        <v>10</v>
      </c>
      <c r="R434" t="s">
        <v>45</v>
      </c>
      <c r="S434">
        <v>4</v>
      </c>
      <c r="T434">
        <v>43</v>
      </c>
      <c r="U434">
        <v>4</v>
      </c>
      <c r="V434">
        <v>4</v>
      </c>
      <c r="W434" t="s">
        <v>73</v>
      </c>
      <c r="X434" t="s">
        <v>47</v>
      </c>
      <c r="Y434">
        <v>344900</v>
      </c>
      <c r="Z434">
        <v>0.12</v>
      </c>
    </row>
    <row r="435" spans="1:26" x14ac:dyDescent="0.25">
      <c r="A435" t="s">
        <v>905</v>
      </c>
      <c r="B435" s="1">
        <v>45249</v>
      </c>
      <c r="C435" t="s">
        <v>906</v>
      </c>
      <c r="D435" t="s">
        <v>39</v>
      </c>
      <c r="E435" t="s">
        <v>58</v>
      </c>
      <c r="F435" t="s">
        <v>52</v>
      </c>
      <c r="G435" t="s">
        <v>53</v>
      </c>
      <c r="H435">
        <v>3</v>
      </c>
      <c r="I435">
        <v>3108</v>
      </c>
      <c r="J435">
        <v>19</v>
      </c>
      <c r="K435">
        <v>7552.44</v>
      </c>
      <c r="L435">
        <v>819.63</v>
      </c>
      <c r="M435" t="s">
        <v>32</v>
      </c>
      <c r="N435" t="s">
        <v>66</v>
      </c>
      <c r="O435">
        <v>7</v>
      </c>
      <c r="P435">
        <v>2023</v>
      </c>
      <c r="Q435">
        <v>11</v>
      </c>
      <c r="R435" t="s">
        <v>92</v>
      </c>
      <c r="S435">
        <v>4</v>
      </c>
      <c r="T435">
        <v>47</v>
      </c>
      <c r="U435">
        <v>4</v>
      </c>
      <c r="V435">
        <v>0</v>
      </c>
      <c r="W435" t="s">
        <v>55</v>
      </c>
      <c r="X435" t="s">
        <v>36</v>
      </c>
      <c r="Y435">
        <v>177156</v>
      </c>
      <c r="Z435">
        <v>0.11</v>
      </c>
    </row>
    <row r="436" spans="1:26" x14ac:dyDescent="0.25">
      <c r="A436" t="s">
        <v>907</v>
      </c>
      <c r="B436" s="1">
        <v>44938</v>
      </c>
      <c r="C436" t="s">
        <v>908</v>
      </c>
      <c r="D436" t="s">
        <v>50</v>
      </c>
      <c r="E436" t="s">
        <v>40</v>
      </c>
      <c r="F436" t="s">
        <v>30</v>
      </c>
      <c r="G436" t="s">
        <v>86</v>
      </c>
      <c r="H436">
        <v>4</v>
      </c>
      <c r="I436">
        <v>4708</v>
      </c>
      <c r="J436">
        <v>17</v>
      </c>
      <c r="K436">
        <v>15630.56</v>
      </c>
      <c r="L436">
        <v>2926.74</v>
      </c>
      <c r="M436" t="s">
        <v>65</v>
      </c>
      <c r="N436" t="s">
        <v>66</v>
      </c>
      <c r="O436">
        <v>1</v>
      </c>
      <c r="P436">
        <v>2023</v>
      </c>
      <c r="Q436">
        <v>1</v>
      </c>
      <c r="R436" t="s">
        <v>34</v>
      </c>
      <c r="S436">
        <v>1</v>
      </c>
      <c r="T436">
        <v>2</v>
      </c>
      <c r="U436">
        <v>2</v>
      </c>
      <c r="V436">
        <v>4</v>
      </c>
      <c r="W436" t="s">
        <v>73</v>
      </c>
      <c r="X436" t="s">
        <v>47</v>
      </c>
      <c r="Y436">
        <v>320144</v>
      </c>
      <c r="Z436">
        <v>0.19</v>
      </c>
    </row>
    <row r="437" spans="1:26" x14ac:dyDescent="0.25">
      <c r="A437" t="s">
        <v>909</v>
      </c>
      <c r="B437" s="1">
        <v>45221</v>
      </c>
      <c r="C437" t="s">
        <v>910</v>
      </c>
      <c r="D437" t="s">
        <v>63</v>
      </c>
      <c r="E437" t="s">
        <v>40</v>
      </c>
      <c r="F437" t="s">
        <v>41</v>
      </c>
      <c r="G437" t="s">
        <v>42</v>
      </c>
      <c r="H437">
        <v>6</v>
      </c>
      <c r="I437">
        <v>3462</v>
      </c>
      <c r="J437">
        <v>6</v>
      </c>
      <c r="K437">
        <v>19525.68</v>
      </c>
      <c r="L437">
        <v>3877.92</v>
      </c>
      <c r="M437" t="s">
        <v>65</v>
      </c>
      <c r="N437" t="s">
        <v>33</v>
      </c>
      <c r="O437">
        <v>5</v>
      </c>
      <c r="P437">
        <v>2023</v>
      </c>
      <c r="Q437">
        <v>10</v>
      </c>
      <c r="R437" t="s">
        <v>45</v>
      </c>
      <c r="S437">
        <v>4</v>
      </c>
      <c r="T437">
        <v>43</v>
      </c>
      <c r="U437">
        <v>4</v>
      </c>
      <c r="V437">
        <v>0</v>
      </c>
      <c r="W437" t="s">
        <v>55</v>
      </c>
      <c r="X437" t="s">
        <v>36</v>
      </c>
      <c r="Y437">
        <v>124632</v>
      </c>
      <c r="Z437">
        <v>0.2</v>
      </c>
    </row>
    <row r="438" spans="1:26" x14ac:dyDescent="0.25">
      <c r="A438" t="s">
        <v>911</v>
      </c>
      <c r="B438" s="1">
        <v>45078</v>
      </c>
      <c r="C438" t="s">
        <v>749</v>
      </c>
      <c r="D438" t="s">
        <v>50</v>
      </c>
      <c r="E438" t="s">
        <v>40</v>
      </c>
      <c r="F438" t="s">
        <v>41</v>
      </c>
      <c r="G438" t="s">
        <v>59</v>
      </c>
      <c r="H438">
        <v>8</v>
      </c>
      <c r="I438">
        <v>2462</v>
      </c>
      <c r="J438">
        <v>23</v>
      </c>
      <c r="K438">
        <v>15165.92</v>
      </c>
      <c r="L438">
        <v>2250.42</v>
      </c>
      <c r="M438" t="s">
        <v>32</v>
      </c>
      <c r="N438" t="s">
        <v>33</v>
      </c>
      <c r="O438">
        <v>5</v>
      </c>
      <c r="P438">
        <v>2023</v>
      </c>
      <c r="Q438">
        <v>6</v>
      </c>
      <c r="R438" t="s">
        <v>95</v>
      </c>
      <c r="S438">
        <v>2</v>
      </c>
      <c r="T438">
        <v>22</v>
      </c>
      <c r="U438">
        <v>1</v>
      </c>
      <c r="V438">
        <v>4</v>
      </c>
      <c r="W438" t="s">
        <v>73</v>
      </c>
      <c r="X438" t="s">
        <v>47</v>
      </c>
      <c r="Y438">
        <v>453008</v>
      </c>
      <c r="Z438">
        <v>0.15</v>
      </c>
    </row>
    <row r="439" spans="1:26" x14ac:dyDescent="0.25">
      <c r="A439" t="s">
        <v>912</v>
      </c>
      <c r="B439" s="1">
        <v>45273</v>
      </c>
      <c r="C439" t="s">
        <v>913</v>
      </c>
      <c r="D439" t="s">
        <v>39</v>
      </c>
      <c r="E439" t="s">
        <v>51</v>
      </c>
      <c r="F439" t="s">
        <v>52</v>
      </c>
      <c r="G439" t="s">
        <v>79</v>
      </c>
      <c r="H439">
        <v>5</v>
      </c>
      <c r="I439">
        <v>3058</v>
      </c>
      <c r="J439">
        <v>7</v>
      </c>
      <c r="K439">
        <v>14219.7</v>
      </c>
      <c r="L439">
        <v>2200.59</v>
      </c>
      <c r="M439" t="s">
        <v>32</v>
      </c>
      <c r="N439" t="s">
        <v>33</v>
      </c>
      <c r="O439">
        <v>3</v>
      </c>
      <c r="P439">
        <v>2023</v>
      </c>
      <c r="Q439">
        <v>12</v>
      </c>
      <c r="R439" t="s">
        <v>54</v>
      </c>
      <c r="S439">
        <v>4</v>
      </c>
      <c r="T439">
        <v>50</v>
      </c>
      <c r="U439">
        <v>3</v>
      </c>
      <c r="V439">
        <v>3</v>
      </c>
      <c r="W439" t="s">
        <v>83</v>
      </c>
      <c r="X439" t="s">
        <v>47</v>
      </c>
      <c r="Y439">
        <v>107030</v>
      </c>
      <c r="Z439">
        <v>0.15</v>
      </c>
    </row>
    <row r="440" spans="1:26" x14ac:dyDescent="0.25">
      <c r="A440" t="s">
        <v>914</v>
      </c>
      <c r="B440" s="1">
        <v>45258</v>
      </c>
      <c r="C440" t="s">
        <v>915</v>
      </c>
      <c r="D440" t="s">
        <v>28</v>
      </c>
      <c r="E440" t="s">
        <v>51</v>
      </c>
      <c r="F440" t="s">
        <v>30</v>
      </c>
      <c r="G440" t="s">
        <v>64</v>
      </c>
      <c r="H440">
        <v>3</v>
      </c>
      <c r="I440">
        <v>234</v>
      </c>
      <c r="J440">
        <v>4</v>
      </c>
      <c r="K440">
        <v>673.92</v>
      </c>
      <c r="L440">
        <v>42.88</v>
      </c>
      <c r="M440" t="s">
        <v>43</v>
      </c>
      <c r="N440" t="s">
        <v>33</v>
      </c>
      <c r="O440">
        <v>3</v>
      </c>
      <c r="P440">
        <v>2023</v>
      </c>
      <c r="Q440">
        <v>11</v>
      </c>
      <c r="R440" t="s">
        <v>92</v>
      </c>
      <c r="S440">
        <v>4</v>
      </c>
      <c r="T440">
        <v>48</v>
      </c>
      <c r="U440">
        <v>5</v>
      </c>
      <c r="V440">
        <v>2</v>
      </c>
      <c r="W440" t="s">
        <v>76</v>
      </c>
      <c r="X440" t="s">
        <v>47</v>
      </c>
      <c r="Y440">
        <v>2808</v>
      </c>
      <c r="Z440">
        <v>0.06</v>
      </c>
    </row>
    <row r="441" spans="1:26" x14ac:dyDescent="0.25">
      <c r="A441" t="s">
        <v>916</v>
      </c>
      <c r="B441" s="1">
        <v>44952</v>
      </c>
      <c r="C441" t="s">
        <v>917</v>
      </c>
      <c r="D441" t="s">
        <v>50</v>
      </c>
      <c r="E441" t="s">
        <v>40</v>
      </c>
      <c r="F441" t="s">
        <v>41</v>
      </c>
      <c r="G441" t="s">
        <v>116</v>
      </c>
      <c r="H441">
        <v>8</v>
      </c>
      <c r="I441">
        <v>2329</v>
      </c>
      <c r="J441">
        <v>6</v>
      </c>
      <c r="K441">
        <v>17514.080000000002</v>
      </c>
      <c r="L441">
        <v>1730</v>
      </c>
      <c r="M441" t="s">
        <v>43</v>
      </c>
      <c r="N441" t="s">
        <v>66</v>
      </c>
      <c r="O441">
        <v>1</v>
      </c>
      <c r="P441">
        <v>2023</v>
      </c>
      <c r="Q441">
        <v>1</v>
      </c>
      <c r="R441" t="s">
        <v>34</v>
      </c>
      <c r="S441">
        <v>1</v>
      </c>
      <c r="T441">
        <v>4</v>
      </c>
      <c r="U441">
        <v>4</v>
      </c>
      <c r="V441">
        <v>4</v>
      </c>
      <c r="W441" t="s">
        <v>73</v>
      </c>
      <c r="X441" t="s">
        <v>47</v>
      </c>
      <c r="Y441">
        <v>111792</v>
      </c>
      <c r="Z441">
        <v>0.1</v>
      </c>
    </row>
    <row r="442" spans="1:26" x14ac:dyDescent="0.25">
      <c r="A442" t="s">
        <v>918</v>
      </c>
      <c r="B442" s="1">
        <v>45206</v>
      </c>
      <c r="C442" t="s">
        <v>919</v>
      </c>
      <c r="D442" t="s">
        <v>50</v>
      </c>
      <c r="E442" t="s">
        <v>51</v>
      </c>
      <c r="F442" t="s">
        <v>30</v>
      </c>
      <c r="G442" t="s">
        <v>31</v>
      </c>
      <c r="H442">
        <v>10</v>
      </c>
      <c r="I442">
        <v>4679</v>
      </c>
      <c r="J442">
        <v>17</v>
      </c>
      <c r="K442">
        <v>38835.699999999997</v>
      </c>
      <c r="L442">
        <v>4760.26</v>
      </c>
      <c r="M442" t="s">
        <v>32</v>
      </c>
      <c r="N442" t="s">
        <v>44</v>
      </c>
      <c r="O442">
        <v>2</v>
      </c>
      <c r="P442">
        <v>2023</v>
      </c>
      <c r="Q442">
        <v>10</v>
      </c>
      <c r="R442" t="s">
        <v>45</v>
      </c>
      <c r="S442">
        <v>4</v>
      </c>
      <c r="T442">
        <v>40</v>
      </c>
      <c r="U442">
        <v>1</v>
      </c>
      <c r="V442">
        <v>6</v>
      </c>
      <c r="W442" t="s">
        <v>35</v>
      </c>
      <c r="X442" t="s">
        <v>36</v>
      </c>
      <c r="Y442">
        <v>795430</v>
      </c>
      <c r="Z442">
        <v>0.12</v>
      </c>
    </row>
    <row r="443" spans="1:26" x14ac:dyDescent="0.25">
      <c r="A443" t="s">
        <v>920</v>
      </c>
      <c r="B443" s="1">
        <v>45117</v>
      </c>
      <c r="C443" t="s">
        <v>921</v>
      </c>
      <c r="D443" t="s">
        <v>28</v>
      </c>
      <c r="E443" t="s">
        <v>58</v>
      </c>
      <c r="F443" t="s">
        <v>52</v>
      </c>
      <c r="G443" t="s">
        <v>91</v>
      </c>
      <c r="H443">
        <v>8</v>
      </c>
      <c r="I443">
        <v>3609</v>
      </c>
      <c r="J443">
        <v>16</v>
      </c>
      <c r="K443">
        <v>24252.48</v>
      </c>
      <c r="L443">
        <v>4192.84</v>
      </c>
      <c r="M443" t="s">
        <v>32</v>
      </c>
      <c r="N443" t="s">
        <v>66</v>
      </c>
      <c r="O443">
        <v>1</v>
      </c>
      <c r="P443">
        <v>2023</v>
      </c>
      <c r="Q443">
        <v>7</v>
      </c>
      <c r="R443" t="s">
        <v>125</v>
      </c>
      <c r="S443">
        <v>3</v>
      </c>
      <c r="T443">
        <v>28</v>
      </c>
      <c r="U443">
        <v>3</v>
      </c>
      <c r="V443">
        <v>1</v>
      </c>
      <c r="W443" t="s">
        <v>60</v>
      </c>
      <c r="X443" t="s">
        <v>47</v>
      </c>
      <c r="Y443">
        <v>461952</v>
      </c>
      <c r="Z443">
        <v>0.17</v>
      </c>
    </row>
    <row r="444" spans="1:26" x14ac:dyDescent="0.25">
      <c r="A444" t="s">
        <v>922</v>
      </c>
      <c r="B444" s="1">
        <v>45044</v>
      </c>
      <c r="C444" t="s">
        <v>861</v>
      </c>
      <c r="D444" t="s">
        <v>39</v>
      </c>
      <c r="E444" t="s">
        <v>29</v>
      </c>
      <c r="F444" t="s">
        <v>52</v>
      </c>
      <c r="G444" t="s">
        <v>53</v>
      </c>
      <c r="H444">
        <v>8</v>
      </c>
      <c r="I444">
        <v>805</v>
      </c>
      <c r="J444">
        <v>14</v>
      </c>
      <c r="K444">
        <v>5538.4</v>
      </c>
      <c r="L444">
        <v>926.08</v>
      </c>
      <c r="M444" t="s">
        <v>32</v>
      </c>
      <c r="N444" t="s">
        <v>33</v>
      </c>
      <c r="O444">
        <v>5</v>
      </c>
      <c r="P444">
        <v>2023</v>
      </c>
      <c r="Q444">
        <v>4</v>
      </c>
      <c r="R444" t="s">
        <v>100</v>
      </c>
      <c r="S444">
        <v>2</v>
      </c>
      <c r="T444">
        <v>17</v>
      </c>
      <c r="U444">
        <v>5</v>
      </c>
      <c r="V444">
        <v>5</v>
      </c>
      <c r="W444" t="s">
        <v>46</v>
      </c>
      <c r="X444" t="s">
        <v>47</v>
      </c>
      <c r="Y444">
        <v>90160</v>
      </c>
      <c r="Z444">
        <v>0.17</v>
      </c>
    </row>
    <row r="445" spans="1:26" x14ac:dyDescent="0.25">
      <c r="A445" t="s">
        <v>923</v>
      </c>
      <c r="B445" s="1">
        <v>45078</v>
      </c>
      <c r="C445" t="s">
        <v>924</v>
      </c>
      <c r="D445" t="s">
        <v>28</v>
      </c>
      <c r="E445" t="s">
        <v>40</v>
      </c>
      <c r="F445" t="s">
        <v>52</v>
      </c>
      <c r="G445" t="s">
        <v>91</v>
      </c>
      <c r="H445">
        <v>4</v>
      </c>
      <c r="I445">
        <v>1214</v>
      </c>
      <c r="J445">
        <v>18</v>
      </c>
      <c r="K445">
        <v>3981.92</v>
      </c>
      <c r="L445">
        <v>314.55</v>
      </c>
      <c r="M445" t="s">
        <v>65</v>
      </c>
      <c r="N445" t="s">
        <v>33</v>
      </c>
      <c r="O445">
        <v>2</v>
      </c>
      <c r="P445">
        <v>2023</v>
      </c>
      <c r="Q445">
        <v>6</v>
      </c>
      <c r="R445" t="s">
        <v>95</v>
      </c>
      <c r="S445">
        <v>2</v>
      </c>
      <c r="T445">
        <v>22</v>
      </c>
      <c r="U445">
        <v>1</v>
      </c>
      <c r="V445">
        <v>4</v>
      </c>
      <c r="W445" t="s">
        <v>73</v>
      </c>
      <c r="X445" t="s">
        <v>47</v>
      </c>
      <c r="Y445">
        <v>87408</v>
      </c>
      <c r="Z445">
        <v>0.08</v>
      </c>
    </row>
    <row r="446" spans="1:26" x14ac:dyDescent="0.25">
      <c r="A446" t="s">
        <v>925</v>
      </c>
      <c r="B446" s="1">
        <v>44951</v>
      </c>
      <c r="C446" t="s">
        <v>833</v>
      </c>
      <c r="D446" t="s">
        <v>39</v>
      </c>
      <c r="E446" t="s">
        <v>58</v>
      </c>
      <c r="F446" t="s">
        <v>52</v>
      </c>
      <c r="G446" t="s">
        <v>53</v>
      </c>
      <c r="H446">
        <v>5</v>
      </c>
      <c r="I446">
        <v>1553</v>
      </c>
      <c r="J446">
        <v>11</v>
      </c>
      <c r="K446">
        <v>6910.85</v>
      </c>
      <c r="L446">
        <v>966.53</v>
      </c>
      <c r="M446" t="s">
        <v>32</v>
      </c>
      <c r="N446" t="s">
        <v>44</v>
      </c>
      <c r="O446">
        <v>2</v>
      </c>
      <c r="P446">
        <v>2023</v>
      </c>
      <c r="Q446">
        <v>1</v>
      </c>
      <c r="R446" t="s">
        <v>34</v>
      </c>
      <c r="S446">
        <v>1</v>
      </c>
      <c r="T446">
        <v>4</v>
      </c>
      <c r="U446">
        <v>4</v>
      </c>
      <c r="V446">
        <v>3</v>
      </c>
      <c r="W446" t="s">
        <v>83</v>
      </c>
      <c r="X446" t="s">
        <v>47</v>
      </c>
      <c r="Y446">
        <v>85415</v>
      </c>
      <c r="Z446">
        <v>0.14000000000000001</v>
      </c>
    </row>
    <row r="447" spans="1:26" x14ac:dyDescent="0.25">
      <c r="A447" t="s">
        <v>926</v>
      </c>
      <c r="B447" s="1">
        <v>45157</v>
      </c>
      <c r="C447" t="s">
        <v>882</v>
      </c>
      <c r="D447" t="s">
        <v>28</v>
      </c>
      <c r="E447" t="s">
        <v>29</v>
      </c>
      <c r="F447" t="s">
        <v>52</v>
      </c>
      <c r="G447" t="s">
        <v>91</v>
      </c>
      <c r="H447">
        <v>10</v>
      </c>
      <c r="I447">
        <v>1779</v>
      </c>
      <c r="J447">
        <v>25</v>
      </c>
      <c r="K447">
        <v>13342.5</v>
      </c>
      <c r="L447">
        <v>1010.41</v>
      </c>
      <c r="M447" t="s">
        <v>65</v>
      </c>
      <c r="N447" t="s">
        <v>33</v>
      </c>
      <c r="O447">
        <v>7</v>
      </c>
      <c r="P447">
        <v>2023</v>
      </c>
      <c r="Q447">
        <v>8</v>
      </c>
      <c r="R447" t="s">
        <v>72</v>
      </c>
      <c r="S447">
        <v>3</v>
      </c>
      <c r="T447">
        <v>33</v>
      </c>
      <c r="U447">
        <v>3</v>
      </c>
      <c r="V447">
        <v>6</v>
      </c>
      <c r="W447" t="s">
        <v>35</v>
      </c>
      <c r="X447" t="s">
        <v>36</v>
      </c>
      <c r="Y447">
        <v>444750</v>
      </c>
      <c r="Z447">
        <v>0.08</v>
      </c>
    </row>
    <row r="448" spans="1:26" x14ac:dyDescent="0.25">
      <c r="A448" t="s">
        <v>927</v>
      </c>
      <c r="B448" s="1">
        <v>45126</v>
      </c>
      <c r="C448" t="s">
        <v>928</v>
      </c>
      <c r="D448" t="s">
        <v>39</v>
      </c>
      <c r="E448" t="s">
        <v>40</v>
      </c>
      <c r="F448" t="s">
        <v>30</v>
      </c>
      <c r="G448" t="s">
        <v>64</v>
      </c>
      <c r="H448">
        <v>6</v>
      </c>
      <c r="I448">
        <v>1976</v>
      </c>
      <c r="J448">
        <v>26</v>
      </c>
      <c r="K448">
        <v>8773.44</v>
      </c>
      <c r="L448">
        <v>1262.99</v>
      </c>
      <c r="M448" t="s">
        <v>43</v>
      </c>
      <c r="N448" t="s">
        <v>44</v>
      </c>
      <c r="O448">
        <v>3</v>
      </c>
      <c r="P448">
        <v>2023</v>
      </c>
      <c r="Q448">
        <v>7</v>
      </c>
      <c r="R448" t="s">
        <v>125</v>
      </c>
      <c r="S448">
        <v>3</v>
      </c>
      <c r="T448">
        <v>29</v>
      </c>
      <c r="U448">
        <v>4</v>
      </c>
      <c r="V448">
        <v>3</v>
      </c>
      <c r="W448" t="s">
        <v>83</v>
      </c>
      <c r="X448" t="s">
        <v>47</v>
      </c>
      <c r="Y448">
        <v>308256</v>
      </c>
      <c r="Z448">
        <v>0.14000000000000001</v>
      </c>
    </row>
    <row r="449" spans="1:26" x14ac:dyDescent="0.25">
      <c r="A449" t="s">
        <v>929</v>
      </c>
      <c r="B449" s="1">
        <v>45224</v>
      </c>
      <c r="C449" t="s">
        <v>930</v>
      </c>
      <c r="D449" t="s">
        <v>28</v>
      </c>
      <c r="E449" t="s">
        <v>58</v>
      </c>
      <c r="F449" t="s">
        <v>52</v>
      </c>
      <c r="G449" t="s">
        <v>53</v>
      </c>
      <c r="H449">
        <v>9</v>
      </c>
      <c r="I449">
        <v>3336</v>
      </c>
      <c r="J449">
        <v>5</v>
      </c>
      <c r="K449">
        <v>28522.799999999999</v>
      </c>
      <c r="L449">
        <v>5137.5</v>
      </c>
      <c r="M449" t="s">
        <v>65</v>
      </c>
      <c r="N449" t="s">
        <v>66</v>
      </c>
      <c r="O449">
        <v>2</v>
      </c>
      <c r="P449">
        <v>2023</v>
      </c>
      <c r="Q449">
        <v>10</v>
      </c>
      <c r="R449" t="s">
        <v>45</v>
      </c>
      <c r="S449">
        <v>4</v>
      </c>
      <c r="T449">
        <v>43</v>
      </c>
      <c r="U449">
        <v>4</v>
      </c>
      <c r="V449">
        <v>3</v>
      </c>
      <c r="W449" t="s">
        <v>83</v>
      </c>
      <c r="X449" t="s">
        <v>47</v>
      </c>
      <c r="Y449">
        <v>150120</v>
      </c>
      <c r="Z449">
        <v>0.18</v>
      </c>
    </row>
    <row r="450" spans="1:26" x14ac:dyDescent="0.25">
      <c r="A450" t="s">
        <v>931</v>
      </c>
      <c r="B450" s="1">
        <v>45164</v>
      </c>
      <c r="C450" t="s">
        <v>932</v>
      </c>
      <c r="D450" t="s">
        <v>39</v>
      </c>
      <c r="E450" t="s">
        <v>51</v>
      </c>
      <c r="F450" t="s">
        <v>52</v>
      </c>
      <c r="G450" t="s">
        <v>53</v>
      </c>
      <c r="H450">
        <v>5</v>
      </c>
      <c r="I450">
        <v>4586</v>
      </c>
      <c r="J450">
        <v>8</v>
      </c>
      <c r="K450">
        <v>21095.599999999999</v>
      </c>
      <c r="L450">
        <v>1122.06</v>
      </c>
      <c r="M450" t="s">
        <v>43</v>
      </c>
      <c r="N450" t="s">
        <v>66</v>
      </c>
      <c r="O450">
        <v>5</v>
      </c>
      <c r="P450">
        <v>2023</v>
      </c>
      <c r="Q450">
        <v>8</v>
      </c>
      <c r="R450" t="s">
        <v>72</v>
      </c>
      <c r="S450">
        <v>3</v>
      </c>
      <c r="T450">
        <v>34</v>
      </c>
      <c r="U450">
        <v>4</v>
      </c>
      <c r="V450">
        <v>6</v>
      </c>
      <c r="W450" t="s">
        <v>35</v>
      </c>
      <c r="X450" t="s">
        <v>36</v>
      </c>
      <c r="Y450">
        <v>183440</v>
      </c>
      <c r="Z450">
        <v>0.05</v>
      </c>
    </row>
    <row r="451" spans="1:26" x14ac:dyDescent="0.25">
      <c r="A451" t="s">
        <v>933</v>
      </c>
      <c r="B451" s="1">
        <v>45207</v>
      </c>
      <c r="C451" t="s">
        <v>934</v>
      </c>
      <c r="D451" t="s">
        <v>28</v>
      </c>
      <c r="E451" t="s">
        <v>58</v>
      </c>
      <c r="F451" t="s">
        <v>30</v>
      </c>
      <c r="G451" t="s">
        <v>31</v>
      </c>
      <c r="H451">
        <v>1</v>
      </c>
      <c r="I451">
        <v>4000</v>
      </c>
      <c r="J451">
        <v>30</v>
      </c>
      <c r="K451">
        <v>2800</v>
      </c>
      <c r="L451">
        <v>421.39</v>
      </c>
      <c r="M451" t="s">
        <v>43</v>
      </c>
      <c r="N451" t="s">
        <v>66</v>
      </c>
      <c r="O451">
        <v>4</v>
      </c>
      <c r="P451">
        <v>2023</v>
      </c>
      <c r="Q451">
        <v>10</v>
      </c>
      <c r="R451" t="s">
        <v>45</v>
      </c>
      <c r="S451">
        <v>4</v>
      </c>
      <c r="T451">
        <v>41</v>
      </c>
      <c r="U451">
        <v>2</v>
      </c>
      <c r="V451">
        <v>0</v>
      </c>
      <c r="W451" t="s">
        <v>55</v>
      </c>
      <c r="X451" t="s">
        <v>36</v>
      </c>
      <c r="Y451">
        <v>120000</v>
      </c>
      <c r="Z451">
        <v>0.15</v>
      </c>
    </row>
    <row r="452" spans="1:26" x14ac:dyDescent="0.25">
      <c r="A452" t="s">
        <v>935</v>
      </c>
      <c r="B452" s="1">
        <v>44967</v>
      </c>
      <c r="C452" t="s">
        <v>567</v>
      </c>
      <c r="D452" t="s">
        <v>63</v>
      </c>
      <c r="E452" t="s">
        <v>40</v>
      </c>
      <c r="F452" t="s">
        <v>30</v>
      </c>
      <c r="G452" t="s">
        <v>64</v>
      </c>
      <c r="H452">
        <v>1</v>
      </c>
      <c r="I452">
        <v>4163</v>
      </c>
      <c r="J452">
        <v>20</v>
      </c>
      <c r="K452">
        <v>3330.4</v>
      </c>
      <c r="L452">
        <v>307</v>
      </c>
      <c r="M452" t="s">
        <v>65</v>
      </c>
      <c r="N452" t="s">
        <v>44</v>
      </c>
      <c r="O452">
        <v>6</v>
      </c>
      <c r="P452">
        <v>2023</v>
      </c>
      <c r="Q452">
        <v>2</v>
      </c>
      <c r="R452" t="s">
        <v>67</v>
      </c>
      <c r="S452">
        <v>1</v>
      </c>
      <c r="T452">
        <v>6</v>
      </c>
      <c r="U452">
        <v>2</v>
      </c>
      <c r="V452">
        <v>5</v>
      </c>
      <c r="W452" t="s">
        <v>46</v>
      </c>
      <c r="X452" t="s">
        <v>47</v>
      </c>
      <c r="Y452">
        <v>83260</v>
      </c>
      <c r="Z452">
        <v>0.09</v>
      </c>
    </row>
    <row r="453" spans="1:26" x14ac:dyDescent="0.25">
      <c r="A453" t="s">
        <v>936</v>
      </c>
      <c r="B453" s="1">
        <v>45021</v>
      </c>
      <c r="C453" t="s">
        <v>937</v>
      </c>
      <c r="D453" t="s">
        <v>28</v>
      </c>
      <c r="E453" t="s">
        <v>29</v>
      </c>
      <c r="F453" t="s">
        <v>41</v>
      </c>
      <c r="G453" t="s">
        <v>59</v>
      </c>
      <c r="H453">
        <v>3</v>
      </c>
      <c r="I453">
        <v>336</v>
      </c>
      <c r="J453">
        <v>13</v>
      </c>
      <c r="K453">
        <v>876.96</v>
      </c>
      <c r="L453">
        <v>126.22</v>
      </c>
      <c r="M453" t="s">
        <v>32</v>
      </c>
      <c r="N453" t="s">
        <v>66</v>
      </c>
      <c r="O453">
        <v>4</v>
      </c>
      <c r="P453">
        <v>2023</v>
      </c>
      <c r="Q453">
        <v>4</v>
      </c>
      <c r="R453" t="s">
        <v>100</v>
      </c>
      <c r="S453">
        <v>2</v>
      </c>
      <c r="T453">
        <v>14</v>
      </c>
      <c r="U453">
        <v>2</v>
      </c>
      <c r="V453">
        <v>3</v>
      </c>
      <c r="W453" t="s">
        <v>83</v>
      </c>
      <c r="X453" t="s">
        <v>47</v>
      </c>
      <c r="Y453">
        <v>13104</v>
      </c>
      <c r="Z453">
        <v>0.14000000000000001</v>
      </c>
    </row>
    <row r="454" spans="1:26" x14ac:dyDescent="0.25">
      <c r="A454" t="s">
        <v>938</v>
      </c>
      <c r="B454" s="1">
        <v>45024</v>
      </c>
      <c r="C454" t="s">
        <v>939</v>
      </c>
      <c r="D454" t="s">
        <v>50</v>
      </c>
      <c r="E454" t="s">
        <v>29</v>
      </c>
      <c r="F454" t="s">
        <v>52</v>
      </c>
      <c r="G454" t="s">
        <v>53</v>
      </c>
      <c r="H454">
        <v>8</v>
      </c>
      <c r="I454">
        <v>213</v>
      </c>
      <c r="J454">
        <v>30</v>
      </c>
      <c r="K454">
        <v>1192.8</v>
      </c>
      <c r="L454">
        <v>72.38</v>
      </c>
      <c r="M454" t="s">
        <v>65</v>
      </c>
      <c r="N454" t="s">
        <v>66</v>
      </c>
      <c r="O454">
        <v>3</v>
      </c>
      <c r="P454">
        <v>2023</v>
      </c>
      <c r="Q454">
        <v>4</v>
      </c>
      <c r="R454" t="s">
        <v>100</v>
      </c>
      <c r="S454">
        <v>2</v>
      </c>
      <c r="T454">
        <v>14</v>
      </c>
      <c r="U454">
        <v>2</v>
      </c>
      <c r="V454">
        <v>6</v>
      </c>
      <c r="W454" t="s">
        <v>35</v>
      </c>
      <c r="X454" t="s">
        <v>36</v>
      </c>
      <c r="Y454">
        <v>51120</v>
      </c>
      <c r="Z454">
        <v>0.06</v>
      </c>
    </row>
    <row r="455" spans="1:26" x14ac:dyDescent="0.25">
      <c r="A455" t="s">
        <v>940</v>
      </c>
      <c r="B455" s="1">
        <v>45180</v>
      </c>
      <c r="C455" t="s">
        <v>124</v>
      </c>
      <c r="D455" t="s">
        <v>28</v>
      </c>
      <c r="E455" t="s">
        <v>51</v>
      </c>
      <c r="F455" t="s">
        <v>30</v>
      </c>
      <c r="G455" t="s">
        <v>31</v>
      </c>
      <c r="H455">
        <v>8</v>
      </c>
      <c r="I455">
        <v>4270</v>
      </c>
      <c r="J455">
        <v>8</v>
      </c>
      <c r="K455">
        <v>31427.200000000001</v>
      </c>
      <c r="L455">
        <v>1987.94</v>
      </c>
      <c r="M455" t="s">
        <v>65</v>
      </c>
      <c r="N455" t="s">
        <v>33</v>
      </c>
      <c r="O455">
        <v>5</v>
      </c>
      <c r="P455">
        <v>2023</v>
      </c>
      <c r="Q455">
        <v>9</v>
      </c>
      <c r="R455" t="s">
        <v>80</v>
      </c>
      <c r="S455">
        <v>3</v>
      </c>
      <c r="T455">
        <v>37</v>
      </c>
      <c r="U455">
        <v>3</v>
      </c>
      <c r="V455">
        <v>1</v>
      </c>
      <c r="W455" t="s">
        <v>60</v>
      </c>
      <c r="X455" t="s">
        <v>47</v>
      </c>
      <c r="Y455">
        <v>273280</v>
      </c>
      <c r="Z455">
        <v>0.06</v>
      </c>
    </row>
    <row r="456" spans="1:26" x14ac:dyDescent="0.25">
      <c r="A456" t="s">
        <v>941</v>
      </c>
      <c r="B456" s="1">
        <v>45063</v>
      </c>
      <c r="C456" t="s">
        <v>942</v>
      </c>
      <c r="D456" t="s">
        <v>28</v>
      </c>
      <c r="E456" t="s">
        <v>58</v>
      </c>
      <c r="F456" t="s">
        <v>41</v>
      </c>
      <c r="G456" t="s">
        <v>59</v>
      </c>
      <c r="H456">
        <v>6</v>
      </c>
      <c r="I456">
        <v>872</v>
      </c>
      <c r="J456">
        <v>14</v>
      </c>
      <c r="K456">
        <v>4499.5200000000004</v>
      </c>
      <c r="L456">
        <v>311.43</v>
      </c>
      <c r="M456" t="s">
        <v>43</v>
      </c>
      <c r="N456" t="s">
        <v>66</v>
      </c>
      <c r="O456">
        <v>5</v>
      </c>
      <c r="P456">
        <v>2023</v>
      </c>
      <c r="Q456">
        <v>5</v>
      </c>
      <c r="R456" t="s">
        <v>238</v>
      </c>
      <c r="S456">
        <v>2</v>
      </c>
      <c r="T456">
        <v>20</v>
      </c>
      <c r="U456">
        <v>3</v>
      </c>
      <c r="V456">
        <v>3</v>
      </c>
      <c r="W456" t="s">
        <v>83</v>
      </c>
      <c r="X456" t="s">
        <v>47</v>
      </c>
      <c r="Y456">
        <v>73248</v>
      </c>
      <c r="Z456">
        <v>7.0000000000000007E-2</v>
      </c>
    </row>
    <row r="457" spans="1:26" x14ac:dyDescent="0.25">
      <c r="A457" t="s">
        <v>943</v>
      </c>
      <c r="B457" s="1">
        <v>45262</v>
      </c>
      <c r="C457" t="s">
        <v>944</v>
      </c>
      <c r="D457" t="s">
        <v>28</v>
      </c>
      <c r="E457" t="s">
        <v>58</v>
      </c>
      <c r="F457" t="s">
        <v>52</v>
      </c>
      <c r="G457" t="s">
        <v>53</v>
      </c>
      <c r="H457">
        <v>5</v>
      </c>
      <c r="I457">
        <v>817</v>
      </c>
      <c r="J457">
        <v>14</v>
      </c>
      <c r="K457">
        <v>3513.1</v>
      </c>
      <c r="L457">
        <v>611.76</v>
      </c>
      <c r="M457" t="s">
        <v>32</v>
      </c>
      <c r="N457" t="s">
        <v>33</v>
      </c>
      <c r="O457">
        <v>7</v>
      </c>
      <c r="P457">
        <v>2023</v>
      </c>
      <c r="Q457">
        <v>12</v>
      </c>
      <c r="R457" t="s">
        <v>54</v>
      </c>
      <c r="S457">
        <v>4</v>
      </c>
      <c r="T457">
        <v>48</v>
      </c>
      <c r="U457">
        <v>1</v>
      </c>
      <c r="V457">
        <v>6</v>
      </c>
      <c r="W457" t="s">
        <v>35</v>
      </c>
      <c r="X457" t="s">
        <v>36</v>
      </c>
      <c r="Y457">
        <v>57190</v>
      </c>
      <c r="Z457">
        <v>0.17</v>
      </c>
    </row>
    <row r="458" spans="1:26" x14ac:dyDescent="0.25">
      <c r="A458" t="s">
        <v>945</v>
      </c>
      <c r="B458" s="1">
        <v>45083</v>
      </c>
      <c r="C458" t="s">
        <v>946</v>
      </c>
      <c r="D458" t="s">
        <v>39</v>
      </c>
      <c r="E458" t="s">
        <v>29</v>
      </c>
      <c r="F458" t="s">
        <v>41</v>
      </c>
      <c r="G458" t="s">
        <v>59</v>
      </c>
      <c r="H458">
        <v>5</v>
      </c>
      <c r="I458">
        <v>407</v>
      </c>
      <c r="J458">
        <v>27</v>
      </c>
      <c r="K458">
        <v>1485.55</v>
      </c>
      <c r="L458">
        <v>253.57</v>
      </c>
      <c r="M458" t="s">
        <v>65</v>
      </c>
      <c r="N458" t="s">
        <v>33</v>
      </c>
      <c r="O458">
        <v>2</v>
      </c>
      <c r="P458">
        <v>2023</v>
      </c>
      <c r="Q458">
        <v>6</v>
      </c>
      <c r="R458" t="s">
        <v>95</v>
      </c>
      <c r="S458">
        <v>2</v>
      </c>
      <c r="T458">
        <v>23</v>
      </c>
      <c r="U458">
        <v>2</v>
      </c>
      <c r="V458">
        <v>2</v>
      </c>
      <c r="W458" t="s">
        <v>76</v>
      </c>
      <c r="X458" t="s">
        <v>47</v>
      </c>
      <c r="Y458">
        <v>54945</v>
      </c>
      <c r="Z458">
        <v>0.17</v>
      </c>
    </row>
    <row r="459" spans="1:26" x14ac:dyDescent="0.25">
      <c r="A459" t="s">
        <v>947</v>
      </c>
      <c r="B459" s="1">
        <v>45116</v>
      </c>
      <c r="C459" t="s">
        <v>948</v>
      </c>
      <c r="D459" t="s">
        <v>50</v>
      </c>
      <c r="E459" t="s">
        <v>40</v>
      </c>
      <c r="F459" t="s">
        <v>41</v>
      </c>
      <c r="G459" t="s">
        <v>59</v>
      </c>
      <c r="H459">
        <v>10</v>
      </c>
      <c r="I459">
        <v>3407</v>
      </c>
      <c r="J459">
        <v>8</v>
      </c>
      <c r="K459">
        <v>31344.400000000001</v>
      </c>
      <c r="L459">
        <v>3205.33</v>
      </c>
      <c r="M459" t="s">
        <v>43</v>
      </c>
      <c r="N459" t="s">
        <v>44</v>
      </c>
      <c r="O459">
        <v>3</v>
      </c>
      <c r="P459">
        <v>2023</v>
      </c>
      <c r="Q459">
        <v>7</v>
      </c>
      <c r="R459" t="s">
        <v>125</v>
      </c>
      <c r="S459">
        <v>3</v>
      </c>
      <c r="T459">
        <v>28</v>
      </c>
      <c r="U459">
        <v>3</v>
      </c>
      <c r="V459">
        <v>0</v>
      </c>
      <c r="W459" t="s">
        <v>55</v>
      </c>
      <c r="X459" t="s">
        <v>36</v>
      </c>
      <c r="Y459">
        <v>272560</v>
      </c>
      <c r="Z459">
        <v>0.1</v>
      </c>
    </row>
    <row r="460" spans="1:26" x14ac:dyDescent="0.25">
      <c r="A460" t="s">
        <v>949</v>
      </c>
      <c r="B460" s="1">
        <v>44994</v>
      </c>
      <c r="C460" t="s">
        <v>657</v>
      </c>
      <c r="D460" t="s">
        <v>39</v>
      </c>
      <c r="E460" t="s">
        <v>58</v>
      </c>
      <c r="F460" t="s">
        <v>41</v>
      </c>
      <c r="G460" t="s">
        <v>116</v>
      </c>
      <c r="H460">
        <v>1</v>
      </c>
      <c r="I460">
        <v>2559</v>
      </c>
      <c r="J460">
        <v>6</v>
      </c>
      <c r="K460">
        <v>2405.46</v>
      </c>
      <c r="L460">
        <v>251.86</v>
      </c>
      <c r="M460" t="s">
        <v>32</v>
      </c>
      <c r="N460" t="s">
        <v>33</v>
      </c>
      <c r="O460">
        <v>7</v>
      </c>
      <c r="P460">
        <v>2023</v>
      </c>
      <c r="Q460">
        <v>3</v>
      </c>
      <c r="R460" t="s">
        <v>105</v>
      </c>
      <c r="S460">
        <v>1</v>
      </c>
      <c r="T460">
        <v>10</v>
      </c>
      <c r="U460">
        <v>2</v>
      </c>
      <c r="V460">
        <v>4</v>
      </c>
      <c r="W460" t="s">
        <v>73</v>
      </c>
      <c r="X460" t="s">
        <v>47</v>
      </c>
      <c r="Y460">
        <v>15354</v>
      </c>
      <c r="Z460">
        <v>0.1</v>
      </c>
    </row>
    <row r="461" spans="1:26" x14ac:dyDescent="0.25">
      <c r="A461" t="s">
        <v>950</v>
      </c>
      <c r="B461" s="1">
        <v>45219</v>
      </c>
      <c r="C461" t="s">
        <v>951</v>
      </c>
      <c r="D461" t="s">
        <v>50</v>
      </c>
      <c r="E461" t="s">
        <v>40</v>
      </c>
      <c r="F461" t="s">
        <v>30</v>
      </c>
      <c r="G461" t="s">
        <v>86</v>
      </c>
      <c r="H461">
        <v>10</v>
      </c>
      <c r="I461">
        <v>3941</v>
      </c>
      <c r="J461">
        <v>15</v>
      </c>
      <c r="K461">
        <v>33498.5</v>
      </c>
      <c r="L461">
        <v>1906.65</v>
      </c>
      <c r="M461" t="s">
        <v>43</v>
      </c>
      <c r="N461" t="s">
        <v>33</v>
      </c>
      <c r="O461">
        <v>2</v>
      </c>
      <c r="P461">
        <v>2023</v>
      </c>
      <c r="Q461">
        <v>10</v>
      </c>
      <c r="R461" t="s">
        <v>45</v>
      </c>
      <c r="S461">
        <v>4</v>
      </c>
      <c r="T461">
        <v>42</v>
      </c>
      <c r="U461">
        <v>3</v>
      </c>
      <c r="V461">
        <v>5</v>
      </c>
      <c r="W461" t="s">
        <v>46</v>
      </c>
      <c r="X461" t="s">
        <v>47</v>
      </c>
      <c r="Y461">
        <v>591150</v>
      </c>
      <c r="Z461">
        <v>0.06</v>
      </c>
    </row>
    <row r="462" spans="1:26" x14ac:dyDescent="0.25">
      <c r="A462" t="s">
        <v>952</v>
      </c>
      <c r="B462" s="1">
        <v>45140</v>
      </c>
      <c r="C462" t="s">
        <v>953</v>
      </c>
      <c r="D462" t="s">
        <v>39</v>
      </c>
      <c r="E462" t="s">
        <v>29</v>
      </c>
      <c r="F462" t="s">
        <v>52</v>
      </c>
      <c r="G462" t="s">
        <v>53</v>
      </c>
      <c r="H462">
        <v>1</v>
      </c>
      <c r="I462">
        <v>2178</v>
      </c>
      <c r="J462">
        <v>7</v>
      </c>
      <c r="K462">
        <v>2025.54</v>
      </c>
      <c r="L462">
        <v>233.21</v>
      </c>
      <c r="M462" t="s">
        <v>65</v>
      </c>
      <c r="N462" t="s">
        <v>66</v>
      </c>
      <c r="O462">
        <v>5</v>
      </c>
      <c r="P462">
        <v>2023</v>
      </c>
      <c r="Q462">
        <v>8</v>
      </c>
      <c r="R462" t="s">
        <v>72</v>
      </c>
      <c r="S462">
        <v>3</v>
      </c>
      <c r="T462">
        <v>31</v>
      </c>
      <c r="U462">
        <v>1</v>
      </c>
      <c r="V462">
        <v>3</v>
      </c>
      <c r="W462" t="s">
        <v>83</v>
      </c>
      <c r="X462" t="s">
        <v>47</v>
      </c>
      <c r="Y462">
        <v>15246</v>
      </c>
      <c r="Z462">
        <v>0.12</v>
      </c>
    </row>
    <row r="463" spans="1:26" x14ac:dyDescent="0.25">
      <c r="A463" t="s">
        <v>954</v>
      </c>
      <c r="B463" s="1">
        <v>45071</v>
      </c>
      <c r="C463" t="s">
        <v>955</v>
      </c>
      <c r="D463" t="s">
        <v>50</v>
      </c>
      <c r="E463" t="s">
        <v>58</v>
      </c>
      <c r="F463" t="s">
        <v>30</v>
      </c>
      <c r="G463" t="s">
        <v>31</v>
      </c>
      <c r="H463">
        <v>5</v>
      </c>
      <c r="I463">
        <v>1539</v>
      </c>
      <c r="J463">
        <v>29</v>
      </c>
      <c r="K463">
        <v>5463.45</v>
      </c>
      <c r="L463">
        <v>336.18</v>
      </c>
      <c r="M463" t="s">
        <v>32</v>
      </c>
      <c r="N463" t="s">
        <v>33</v>
      </c>
      <c r="O463">
        <v>4</v>
      </c>
      <c r="P463">
        <v>2023</v>
      </c>
      <c r="Q463">
        <v>5</v>
      </c>
      <c r="R463" t="s">
        <v>238</v>
      </c>
      <c r="S463">
        <v>2</v>
      </c>
      <c r="T463">
        <v>21</v>
      </c>
      <c r="U463">
        <v>4</v>
      </c>
      <c r="V463">
        <v>4</v>
      </c>
      <c r="W463" t="s">
        <v>73</v>
      </c>
      <c r="X463" t="s">
        <v>47</v>
      </c>
      <c r="Y463">
        <v>223155</v>
      </c>
      <c r="Z463">
        <v>0.06</v>
      </c>
    </row>
    <row r="464" spans="1:26" x14ac:dyDescent="0.25">
      <c r="A464" t="s">
        <v>956</v>
      </c>
      <c r="B464" s="1">
        <v>44977</v>
      </c>
      <c r="C464" t="s">
        <v>957</v>
      </c>
      <c r="D464" t="s">
        <v>63</v>
      </c>
      <c r="E464" t="s">
        <v>58</v>
      </c>
      <c r="F464" t="s">
        <v>30</v>
      </c>
      <c r="G464" t="s">
        <v>86</v>
      </c>
      <c r="H464">
        <v>3</v>
      </c>
      <c r="I464">
        <v>430</v>
      </c>
      <c r="J464">
        <v>6</v>
      </c>
      <c r="K464">
        <v>1212.5999999999999</v>
      </c>
      <c r="L464">
        <v>96.78</v>
      </c>
      <c r="M464" t="s">
        <v>65</v>
      </c>
      <c r="N464" t="s">
        <v>44</v>
      </c>
      <c r="O464">
        <v>5</v>
      </c>
      <c r="P464">
        <v>2023</v>
      </c>
      <c r="Q464">
        <v>2</v>
      </c>
      <c r="R464" t="s">
        <v>67</v>
      </c>
      <c r="S464">
        <v>1</v>
      </c>
      <c r="T464">
        <v>8</v>
      </c>
      <c r="U464">
        <v>4</v>
      </c>
      <c r="V464">
        <v>1</v>
      </c>
      <c r="W464" t="s">
        <v>60</v>
      </c>
      <c r="X464" t="s">
        <v>47</v>
      </c>
      <c r="Y464">
        <v>7740</v>
      </c>
      <c r="Z464">
        <v>0.08</v>
      </c>
    </row>
    <row r="465" spans="1:26" x14ac:dyDescent="0.25">
      <c r="A465" t="s">
        <v>958</v>
      </c>
      <c r="B465" s="1">
        <v>45120</v>
      </c>
      <c r="C465" t="s">
        <v>959</v>
      </c>
      <c r="D465" t="s">
        <v>28</v>
      </c>
      <c r="E465" t="s">
        <v>40</v>
      </c>
      <c r="F465" t="s">
        <v>30</v>
      </c>
      <c r="G465" t="s">
        <v>31</v>
      </c>
      <c r="H465">
        <v>8</v>
      </c>
      <c r="I465">
        <v>3218</v>
      </c>
      <c r="J465">
        <v>25</v>
      </c>
      <c r="K465">
        <v>19308</v>
      </c>
      <c r="L465">
        <v>2697.63</v>
      </c>
      <c r="M465" t="s">
        <v>43</v>
      </c>
      <c r="N465" t="s">
        <v>66</v>
      </c>
      <c r="O465">
        <v>6</v>
      </c>
      <c r="P465">
        <v>2023</v>
      </c>
      <c r="Q465">
        <v>7</v>
      </c>
      <c r="R465" t="s">
        <v>125</v>
      </c>
      <c r="S465">
        <v>3</v>
      </c>
      <c r="T465">
        <v>28</v>
      </c>
      <c r="U465">
        <v>3</v>
      </c>
      <c r="V465">
        <v>4</v>
      </c>
      <c r="W465" t="s">
        <v>73</v>
      </c>
      <c r="X465" t="s">
        <v>47</v>
      </c>
      <c r="Y465">
        <v>643600</v>
      </c>
      <c r="Z465">
        <v>0.14000000000000001</v>
      </c>
    </row>
    <row r="466" spans="1:26" x14ac:dyDescent="0.25">
      <c r="A466" t="s">
        <v>960</v>
      </c>
      <c r="B466" s="1">
        <v>44937</v>
      </c>
      <c r="C466" t="s">
        <v>961</v>
      </c>
      <c r="D466" t="s">
        <v>63</v>
      </c>
      <c r="E466" t="s">
        <v>58</v>
      </c>
      <c r="F466" t="s">
        <v>30</v>
      </c>
      <c r="G466" t="s">
        <v>86</v>
      </c>
      <c r="H466">
        <v>3</v>
      </c>
      <c r="I466">
        <v>281</v>
      </c>
      <c r="J466">
        <v>13</v>
      </c>
      <c r="K466">
        <v>733.41</v>
      </c>
      <c r="L466">
        <v>82.05</v>
      </c>
      <c r="M466" t="s">
        <v>32</v>
      </c>
      <c r="N466" t="s">
        <v>66</v>
      </c>
      <c r="O466">
        <v>2</v>
      </c>
      <c r="P466">
        <v>2023</v>
      </c>
      <c r="Q466">
        <v>1</v>
      </c>
      <c r="R466" t="s">
        <v>34</v>
      </c>
      <c r="S466">
        <v>1</v>
      </c>
      <c r="T466">
        <v>2</v>
      </c>
      <c r="U466">
        <v>2</v>
      </c>
      <c r="V466">
        <v>3</v>
      </c>
      <c r="W466" t="s">
        <v>83</v>
      </c>
      <c r="X466" t="s">
        <v>47</v>
      </c>
      <c r="Y466">
        <v>10959</v>
      </c>
      <c r="Z466">
        <v>0.11</v>
      </c>
    </row>
    <row r="467" spans="1:26" x14ac:dyDescent="0.25">
      <c r="A467" t="s">
        <v>962</v>
      </c>
      <c r="B467" s="1">
        <v>45026</v>
      </c>
      <c r="C467" t="s">
        <v>583</v>
      </c>
      <c r="D467" t="s">
        <v>63</v>
      </c>
      <c r="E467" t="s">
        <v>40</v>
      </c>
      <c r="F467" t="s">
        <v>30</v>
      </c>
      <c r="G467" t="s">
        <v>64</v>
      </c>
      <c r="H467">
        <v>9</v>
      </c>
      <c r="I467">
        <v>1573</v>
      </c>
      <c r="J467">
        <v>10</v>
      </c>
      <c r="K467">
        <v>12741.3</v>
      </c>
      <c r="L467">
        <v>1384.72</v>
      </c>
      <c r="M467" t="s">
        <v>43</v>
      </c>
      <c r="N467" t="s">
        <v>33</v>
      </c>
      <c r="O467">
        <v>4</v>
      </c>
      <c r="P467">
        <v>2023</v>
      </c>
      <c r="Q467">
        <v>4</v>
      </c>
      <c r="R467" t="s">
        <v>100</v>
      </c>
      <c r="S467">
        <v>2</v>
      </c>
      <c r="T467">
        <v>15</v>
      </c>
      <c r="U467">
        <v>3</v>
      </c>
      <c r="V467">
        <v>1</v>
      </c>
      <c r="W467" t="s">
        <v>60</v>
      </c>
      <c r="X467" t="s">
        <v>47</v>
      </c>
      <c r="Y467">
        <v>141570</v>
      </c>
      <c r="Z467">
        <v>0.11</v>
      </c>
    </row>
    <row r="468" spans="1:26" x14ac:dyDescent="0.25">
      <c r="A468" t="s">
        <v>963</v>
      </c>
      <c r="B468" s="1">
        <v>45150</v>
      </c>
      <c r="C468" t="s">
        <v>964</v>
      </c>
      <c r="D468" t="s">
        <v>50</v>
      </c>
      <c r="E468" t="s">
        <v>29</v>
      </c>
      <c r="F468" t="s">
        <v>52</v>
      </c>
      <c r="G468" t="s">
        <v>53</v>
      </c>
      <c r="H468">
        <v>6</v>
      </c>
      <c r="I468">
        <v>4239</v>
      </c>
      <c r="J468">
        <v>26</v>
      </c>
      <c r="K468">
        <v>18821.16</v>
      </c>
      <c r="L468">
        <v>3124.02</v>
      </c>
      <c r="M468" t="s">
        <v>32</v>
      </c>
      <c r="N468" t="s">
        <v>44</v>
      </c>
      <c r="O468">
        <v>2</v>
      </c>
      <c r="P468">
        <v>2023</v>
      </c>
      <c r="Q468">
        <v>8</v>
      </c>
      <c r="R468" t="s">
        <v>72</v>
      </c>
      <c r="S468">
        <v>3</v>
      </c>
      <c r="T468">
        <v>32</v>
      </c>
      <c r="U468">
        <v>2</v>
      </c>
      <c r="V468">
        <v>6</v>
      </c>
      <c r="W468" t="s">
        <v>35</v>
      </c>
      <c r="X468" t="s">
        <v>36</v>
      </c>
      <c r="Y468">
        <v>661284</v>
      </c>
      <c r="Z468">
        <v>0.17</v>
      </c>
    </row>
    <row r="469" spans="1:26" x14ac:dyDescent="0.25">
      <c r="A469" t="s">
        <v>965</v>
      </c>
      <c r="B469" s="1">
        <v>44946</v>
      </c>
      <c r="C469" t="s">
        <v>966</v>
      </c>
      <c r="D469" t="s">
        <v>63</v>
      </c>
      <c r="E469" t="s">
        <v>51</v>
      </c>
      <c r="F469" t="s">
        <v>41</v>
      </c>
      <c r="G469" t="s">
        <v>59</v>
      </c>
      <c r="H469">
        <v>4</v>
      </c>
      <c r="I469">
        <v>4206</v>
      </c>
      <c r="J469">
        <v>21</v>
      </c>
      <c r="K469">
        <v>13290.96</v>
      </c>
      <c r="L469">
        <v>2439.8000000000002</v>
      </c>
      <c r="M469" t="s">
        <v>65</v>
      </c>
      <c r="N469" t="s">
        <v>66</v>
      </c>
      <c r="O469">
        <v>1</v>
      </c>
      <c r="P469">
        <v>2023</v>
      </c>
      <c r="Q469">
        <v>1</v>
      </c>
      <c r="R469" t="s">
        <v>34</v>
      </c>
      <c r="S469">
        <v>1</v>
      </c>
      <c r="T469">
        <v>3</v>
      </c>
      <c r="U469">
        <v>3</v>
      </c>
      <c r="V469">
        <v>5</v>
      </c>
      <c r="W469" t="s">
        <v>46</v>
      </c>
      <c r="X469" t="s">
        <v>47</v>
      </c>
      <c r="Y469">
        <v>353304</v>
      </c>
      <c r="Z469">
        <v>0.18</v>
      </c>
    </row>
    <row r="470" spans="1:26" x14ac:dyDescent="0.25">
      <c r="A470" t="s">
        <v>967</v>
      </c>
      <c r="B470" s="1">
        <v>44927</v>
      </c>
      <c r="C470" t="s">
        <v>968</v>
      </c>
      <c r="D470" t="s">
        <v>50</v>
      </c>
      <c r="E470" t="s">
        <v>58</v>
      </c>
      <c r="F470" t="s">
        <v>52</v>
      </c>
      <c r="G470" t="s">
        <v>79</v>
      </c>
      <c r="H470">
        <v>6</v>
      </c>
      <c r="I470">
        <v>2731</v>
      </c>
      <c r="J470">
        <v>7</v>
      </c>
      <c r="K470">
        <v>15238.98</v>
      </c>
      <c r="L470">
        <v>2358.11</v>
      </c>
      <c r="M470" t="s">
        <v>32</v>
      </c>
      <c r="N470" t="s">
        <v>44</v>
      </c>
      <c r="O470">
        <v>6</v>
      </c>
      <c r="P470">
        <v>2023</v>
      </c>
      <c r="Q470">
        <v>1</v>
      </c>
      <c r="R470" t="s">
        <v>34</v>
      </c>
      <c r="S470">
        <v>1</v>
      </c>
      <c r="T470">
        <v>1</v>
      </c>
      <c r="U470">
        <v>1</v>
      </c>
      <c r="V470">
        <v>0</v>
      </c>
      <c r="W470" t="s">
        <v>55</v>
      </c>
      <c r="X470" t="s">
        <v>36</v>
      </c>
      <c r="Y470">
        <v>114702</v>
      </c>
      <c r="Z470">
        <v>0.15</v>
      </c>
    </row>
    <row r="471" spans="1:26" x14ac:dyDescent="0.25">
      <c r="A471" t="s">
        <v>969</v>
      </c>
      <c r="B471" s="1">
        <v>45227</v>
      </c>
      <c r="C471" t="s">
        <v>970</v>
      </c>
      <c r="D471" t="s">
        <v>28</v>
      </c>
      <c r="E471" t="s">
        <v>40</v>
      </c>
      <c r="F471" t="s">
        <v>41</v>
      </c>
      <c r="G471" t="s">
        <v>59</v>
      </c>
      <c r="H471">
        <v>3</v>
      </c>
      <c r="I471">
        <v>2742</v>
      </c>
      <c r="J471">
        <v>6</v>
      </c>
      <c r="K471">
        <v>7732.44</v>
      </c>
      <c r="L471">
        <v>1230.76</v>
      </c>
      <c r="M471" t="s">
        <v>32</v>
      </c>
      <c r="N471" t="s">
        <v>44</v>
      </c>
      <c r="O471">
        <v>2</v>
      </c>
      <c r="P471">
        <v>2023</v>
      </c>
      <c r="Q471">
        <v>10</v>
      </c>
      <c r="R471" t="s">
        <v>45</v>
      </c>
      <c r="S471">
        <v>4</v>
      </c>
      <c r="T471">
        <v>43</v>
      </c>
      <c r="U471">
        <v>4</v>
      </c>
      <c r="V471">
        <v>6</v>
      </c>
      <c r="W471" t="s">
        <v>35</v>
      </c>
      <c r="X471" t="s">
        <v>36</v>
      </c>
      <c r="Y471">
        <v>49356</v>
      </c>
      <c r="Z471">
        <v>0.16</v>
      </c>
    </row>
    <row r="472" spans="1:26" x14ac:dyDescent="0.25">
      <c r="A472" t="s">
        <v>971</v>
      </c>
      <c r="B472" s="1">
        <v>45005</v>
      </c>
      <c r="C472" t="s">
        <v>972</v>
      </c>
      <c r="D472" t="s">
        <v>63</v>
      </c>
      <c r="E472" t="s">
        <v>58</v>
      </c>
      <c r="F472" t="s">
        <v>30</v>
      </c>
      <c r="G472" t="s">
        <v>31</v>
      </c>
      <c r="H472">
        <v>6</v>
      </c>
      <c r="I472">
        <v>959</v>
      </c>
      <c r="J472">
        <v>23</v>
      </c>
      <c r="K472">
        <v>4430.58</v>
      </c>
      <c r="L472">
        <v>389.67</v>
      </c>
      <c r="M472" t="s">
        <v>32</v>
      </c>
      <c r="N472" t="s">
        <v>44</v>
      </c>
      <c r="O472">
        <v>7</v>
      </c>
      <c r="P472">
        <v>2023</v>
      </c>
      <c r="Q472">
        <v>3</v>
      </c>
      <c r="R472" t="s">
        <v>105</v>
      </c>
      <c r="S472">
        <v>1</v>
      </c>
      <c r="T472">
        <v>12</v>
      </c>
      <c r="U472">
        <v>4</v>
      </c>
      <c r="V472">
        <v>1</v>
      </c>
      <c r="W472" t="s">
        <v>60</v>
      </c>
      <c r="X472" t="s">
        <v>47</v>
      </c>
      <c r="Y472">
        <v>132342</v>
      </c>
      <c r="Z472">
        <v>0.09</v>
      </c>
    </row>
    <row r="473" spans="1:26" x14ac:dyDescent="0.25">
      <c r="A473" t="s">
        <v>973</v>
      </c>
      <c r="B473" s="1">
        <v>45028</v>
      </c>
      <c r="C473" t="s">
        <v>853</v>
      </c>
      <c r="D473" t="s">
        <v>39</v>
      </c>
      <c r="E473" t="s">
        <v>51</v>
      </c>
      <c r="F473" t="s">
        <v>41</v>
      </c>
      <c r="G473" t="s">
        <v>42</v>
      </c>
      <c r="H473">
        <v>6</v>
      </c>
      <c r="I473">
        <v>3023</v>
      </c>
      <c r="J473">
        <v>22</v>
      </c>
      <c r="K473">
        <v>14147.64</v>
      </c>
      <c r="L473">
        <v>1146.3499999999999</v>
      </c>
      <c r="M473" t="s">
        <v>43</v>
      </c>
      <c r="N473" t="s">
        <v>33</v>
      </c>
      <c r="O473">
        <v>2</v>
      </c>
      <c r="P473">
        <v>2023</v>
      </c>
      <c r="Q473">
        <v>4</v>
      </c>
      <c r="R473" t="s">
        <v>100</v>
      </c>
      <c r="S473">
        <v>2</v>
      </c>
      <c r="T473">
        <v>15</v>
      </c>
      <c r="U473">
        <v>3</v>
      </c>
      <c r="V473">
        <v>3</v>
      </c>
      <c r="W473" t="s">
        <v>83</v>
      </c>
      <c r="X473" t="s">
        <v>47</v>
      </c>
      <c r="Y473">
        <v>399036</v>
      </c>
      <c r="Z473">
        <v>0.08</v>
      </c>
    </row>
    <row r="474" spans="1:26" x14ac:dyDescent="0.25">
      <c r="A474" t="s">
        <v>974</v>
      </c>
      <c r="B474" s="1">
        <v>44979</v>
      </c>
      <c r="C474" t="s">
        <v>975</v>
      </c>
      <c r="D474" t="s">
        <v>50</v>
      </c>
      <c r="E474" t="s">
        <v>51</v>
      </c>
      <c r="F474" t="s">
        <v>30</v>
      </c>
      <c r="G474" t="s">
        <v>86</v>
      </c>
      <c r="H474">
        <v>2</v>
      </c>
      <c r="I474">
        <v>4392</v>
      </c>
      <c r="J474">
        <v>2</v>
      </c>
      <c r="K474">
        <v>8608.32</v>
      </c>
      <c r="L474">
        <v>1173.1600000000001</v>
      </c>
      <c r="M474" t="s">
        <v>43</v>
      </c>
      <c r="N474" t="s">
        <v>33</v>
      </c>
      <c r="O474">
        <v>4</v>
      </c>
      <c r="P474">
        <v>2023</v>
      </c>
      <c r="Q474">
        <v>2</v>
      </c>
      <c r="R474" t="s">
        <v>67</v>
      </c>
      <c r="S474">
        <v>1</v>
      </c>
      <c r="T474">
        <v>8</v>
      </c>
      <c r="U474">
        <v>4</v>
      </c>
      <c r="V474">
        <v>3</v>
      </c>
      <c r="W474" t="s">
        <v>83</v>
      </c>
      <c r="X474" t="s">
        <v>47</v>
      </c>
      <c r="Y474">
        <v>17568</v>
      </c>
      <c r="Z474">
        <v>0.14000000000000001</v>
      </c>
    </row>
    <row r="475" spans="1:26" x14ac:dyDescent="0.25">
      <c r="A475" t="s">
        <v>976</v>
      </c>
      <c r="B475" s="1">
        <v>45174</v>
      </c>
      <c r="C475" t="s">
        <v>977</v>
      </c>
      <c r="D475" t="s">
        <v>39</v>
      </c>
      <c r="E475" t="s">
        <v>29</v>
      </c>
      <c r="F475" t="s">
        <v>41</v>
      </c>
      <c r="G475" t="s">
        <v>116</v>
      </c>
      <c r="H475">
        <v>7</v>
      </c>
      <c r="I475">
        <v>1308</v>
      </c>
      <c r="J475">
        <v>11</v>
      </c>
      <c r="K475">
        <v>8148.84</v>
      </c>
      <c r="L475">
        <v>1297.3</v>
      </c>
      <c r="M475" t="s">
        <v>32</v>
      </c>
      <c r="N475" t="s">
        <v>66</v>
      </c>
      <c r="O475">
        <v>2</v>
      </c>
      <c r="P475">
        <v>2023</v>
      </c>
      <c r="Q475">
        <v>9</v>
      </c>
      <c r="R475" t="s">
        <v>80</v>
      </c>
      <c r="S475">
        <v>3</v>
      </c>
      <c r="T475">
        <v>36</v>
      </c>
      <c r="U475">
        <v>2</v>
      </c>
      <c r="V475">
        <v>2</v>
      </c>
      <c r="W475" t="s">
        <v>76</v>
      </c>
      <c r="X475" t="s">
        <v>47</v>
      </c>
      <c r="Y475">
        <v>100716</v>
      </c>
      <c r="Z475">
        <v>0.16</v>
      </c>
    </row>
    <row r="476" spans="1:26" x14ac:dyDescent="0.25">
      <c r="A476" t="s">
        <v>978</v>
      </c>
      <c r="B476" s="1">
        <v>45193</v>
      </c>
      <c r="C476" t="s">
        <v>904</v>
      </c>
      <c r="D476" t="s">
        <v>50</v>
      </c>
      <c r="E476" t="s">
        <v>58</v>
      </c>
      <c r="F476" t="s">
        <v>30</v>
      </c>
      <c r="G476" t="s">
        <v>64</v>
      </c>
      <c r="H476">
        <v>7</v>
      </c>
      <c r="I476">
        <v>3086</v>
      </c>
      <c r="J476">
        <v>13</v>
      </c>
      <c r="K476">
        <v>18793.740000000002</v>
      </c>
      <c r="L476">
        <v>2928.64</v>
      </c>
      <c r="M476" t="s">
        <v>43</v>
      </c>
      <c r="N476" t="s">
        <v>66</v>
      </c>
      <c r="O476">
        <v>1</v>
      </c>
      <c r="P476">
        <v>2023</v>
      </c>
      <c r="Q476">
        <v>9</v>
      </c>
      <c r="R476" t="s">
        <v>80</v>
      </c>
      <c r="S476">
        <v>3</v>
      </c>
      <c r="T476">
        <v>39</v>
      </c>
      <c r="U476">
        <v>5</v>
      </c>
      <c r="V476">
        <v>0</v>
      </c>
      <c r="W476" t="s">
        <v>55</v>
      </c>
      <c r="X476" t="s">
        <v>36</v>
      </c>
      <c r="Y476">
        <v>280826</v>
      </c>
      <c r="Z476">
        <v>0.16</v>
      </c>
    </row>
    <row r="477" spans="1:26" x14ac:dyDescent="0.25">
      <c r="A477" t="s">
        <v>979</v>
      </c>
      <c r="B477" s="1">
        <v>45181</v>
      </c>
      <c r="C477" t="s">
        <v>980</v>
      </c>
      <c r="D477" t="s">
        <v>28</v>
      </c>
      <c r="E477" t="s">
        <v>58</v>
      </c>
      <c r="F477" t="s">
        <v>30</v>
      </c>
      <c r="G477" t="s">
        <v>86</v>
      </c>
      <c r="H477">
        <v>10</v>
      </c>
      <c r="I477">
        <v>1381</v>
      </c>
      <c r="J477">
        <v>22</v>
      </c>
      <c r="K477">
        <v>10771.8</v>
      </c>
      <c r="L477">
        <v>2045.55</v>
      </c>
      <c r="M477" t="s">
        <v>65</v>
      </c>
      <c r="N477" t="s">
        <v>66</v>
      </c>
      <c r="O477">
        <v>4</v>
      </c>
      <c r="P477">
        <v>2023</v>
      </c>
      <c r="Q477">
        <v>9</v>
      </c>
      <c r="R477" t="s">
        <v>80</v>
      </c>
      <c r="S477">
        <v>3</v>
      </c>
      <c r="T477">
        <v>37</v>
      </c>
      <c r="U477">
        <v>3</v>
      </c>
      <c r="V477">
        <v>2</v>
      </c>
      <c r="W477" t="s">
        <v>76</v>
      </c>
      <c r="X477" t="s">
        <v>47</v>
      </c>
      <c r="Y477">
        <v>303820</v>
      </c>
      <c r="Z477">
        <v>0.19</v>
      </c>
    </row>
    <row r="478" spans="1:26" x14ac:dyDescent="0.25">
      <c r="A478" t="s">
        <v>981</v>
      </c>
      <c r="B478" s="1">
        <v>45176</v>
      </c>
      <c r="C478" t="s">
        <v>601</v>
      </c>
      <c r="D478" t="s">
        <v>28</v>
      </c>
      <c r="E478" t="s">
        <v>58</v>
      </c>
      <c r="F478" t="s">
        <v>41</v>
      </c>
      <c r="G478" t="s">
        <v>59</v>
      </c>
      <c r="H478">
        <v>2</v>
      </c>
      <c r="I478">
        <v>1964</v>
      </c>
      <c r="J478">
        <v>9</v>
      </c>
      <c r="K478">
        <v>3574.48</v>
      </c>
      <c r="L478">
        <v>444.13</v>
      </c>
      <c r="M478" t="s">
        <v>65</v>
      </c>
      <c r="N478" t="s">
        <v>33</v>
      </c>
      <c r="O478">
        <v>7</v>
      </c>
      <c r="P478">
        <v>2023</v>
      </c>
      <c r="Q478">
        <v>9</v>
      </c>
      <c r="R478" t="s">
        <v>80</v>
      </c>
      <c r="S478">
        <v>3</v>
      </c>
      <c r="T478">
        <v>36</v>
      </c>
      <c r="U478">
        <v>2</v>
      </c>
      <c r="V478">
        <v>4</v>
      </c>
      <c r="W478" t="s">
        <v>73</v>
      </c>
      <c r="X478" t="s">
        <v>47</v>
      </c>
      <c r="Y478">
        <v>35352</v>
      </c>
      <c r="Z478">
        <v>0.12</v>
      </c>
    </row>
    <row r="479" spans="1:26" x14ac:dyDescent="0.25">
      <c r="A479" t="s">
        <v>982</v>
      </c>
      <c r="B479" s="1">
        <v>45292</v>
      </c>
      <c r="C479" t="s">
        <v>983</v>
      </c>
      <c r="D479" t="s">
        <v>28</v>
      </c>
      <c r="E479" t="s">
        <v>40</v>
      </c>
      <c r="F479" t="s">
        <v>30</v>
      </c>
      <c r="G479" t="s">
        <v>64</v>
      </c>
      <c r="H479">
        <v>2</v>
      </c>
      <c r="I479">
        <v>197</v>
      </c>
      <c r="J479">
        <v>25</v>
      </c>
      <c r="K479">
        <v>295.5</v>
      </c>
      <c r="L479">
        <v>19.86</v>
      </c>
      <c r="M479" t="s">
        <v>32</v>
      </c>
      <c r="N479" t="s">
        <v>66</v>
      </c>
      <c r="O479">
        <v>3</v>
      </c>
      <c r="P479">
        <v>2024</v>
      </c>
      <c r="Q479">
        <v>1</v>
      </c>
      <c r="R479" t="s">
        <v>34</v>
      </c>
      <c r="S479">
        <v>1</v>
      </c>
      <c r="T479">
        <v>1</v>
      </c>
      <c r="U479">
        <v>1</v>
      </c>
      <c r="V479">
        <v>1</v>
      </c>
      <c r="W479" t="s">
        <v>60</v>
      </c>
      <c r="X479" t="s">
        <v>47</v>
      </c>
      <c r="Y479">
        <v>9850</v>
      </c>
      <c r="Z479">
        <v>7.0000000000000007E-2</v>
      </c>
    </row>
    <row r="480" spans="1:26" x14ac:dyDescent="0.25">
      <c r="A480" t="s">
        <v>984</v>
      </c>
      <c r="B480" s="1">
        <v>44988</v>
      </c>
      <c r="C480" t="s">
        <v>985</v>
      </c>
      <c r="D480" t="s">
        <v>28</v>
      </c>
      <c r="E480" t="s">
        <v>40</v>
      </c>
      <c r="F480" t="s">
        <v>52</v>
      </c>
      <c r="G480" t="s">
        <v>91</v>
      </c>
      <c r="H480">
        <v>4</v>
      </c>
      <c r="I480">
        <v>1630</v>
      </c>
      <c r="J480">
        <v>9</v>
      </c>
      <c r="K480">
        <v>5933.2</v>
      </c>
      <c r="L480">
        <v>515.97</v>
      </c>
      <c r="M480" t="s">
        <v>32</v>
      </c>
      <c r="N480" t="s">
        <v>33</v>
      </c>
      <c r="O480">
        <v>6</v>
      </c>
      <c r="P480">
        <v>2023</v>
      </c>
      <c r="Q480">
        <v>3</v>
      </c>
      <c r="R480" t="s">
        <v>105</v>
      </c>
      <c r="S480">
        <v>1</v>
      </c>
      <c r="T480">
        <v>9</v>
      </c>
      <c r="U480">
        <v>1</v>
      </c>
      <c r="V480">
        <v>5</v>
      </c>
      <c r="W480" t="s">
        <v>46</v>
      </c>
      <c r="X480" t="s">
        <v>47</v>
      </c>
      <c r="Y480">
        <v>58680</v>
      </c>
      <c r="Z480">
        <v>0.09</v>
      </c>
    </row>
    <row r="481" spans="1:26" x14ac:dyDescent="0.25">
      <c r="A481" t="s">
        <v>986</v>
      </c>
      <c r="B481" s="1">
        <v>45221</v>
      </c>
      <c r="C481" t="s">
        <v>987</v>
      </c>
      <c r="D481" t="s">
        <v>63</v>
      </c>
      <c r="E481" t="s">
        <v>58</v>
      </c>
      <c r="F481" t="s">
        <v>52</v>
      </c>
      <c r="G481" t="s">
        <v>53</v>
      </c>
      <c r="H481">
        <v>9</v>
      </c>
      <c r="I481">
        <v>3938</v>
      </c>
      <c r="J481">
        <v>26</v>
      </c>
      <c r="K481">
        <v>26227.08</v>
      </c>
      <c r="L481">
        <v>2853.35</v>
      </c>
      <c r="M481" t="s">
        <v>65</v>
      </c>
      <c r="N481" t="s">
        <v>33</v>
      </c>
      <c r="O481">
        <v>5</v>
      </c>
      <c r="P481">
        <v>2023</v>
      </c>
      <c r="Q481">
        <v>10</v>
      </c>
      <c r="R481" t="s">
        <v>45</v>
      </c>
      <c r="S481">
        <v>4</v>
      </c>
      <c r="T481">
        <v>43</v>
      </c>
      <c r="U481">
        <v>4</v>
      </c>
      <c r="V481">
        <v>0</v>
      </c>
      <c r="W481" t="s">
        <v>55</v>
      </c>
      <c r="X481" t="s">
        <v>36</v>
      </c>
      <c r="Y481">
        <v>921492</v>
      </c>
      <c r="Z481">
        <v>0.11</v>
      </c>
    </row>
    <row r="482" spans="1:26" x14ac:dyDescent="0.25">
      <c r="A482" t="s">
        <v>988</v>
      </c>
      <c r="B482" s="1">
        <v>44941</v>
      </c>
      <c r="C482" t="s">
        <v>989</v>
      </c>
      <c r="D482" t="s">
        <v>63</v>
      </c>
      <c r="E482" t="s">
        <v>58</v>
      </c>
      <c r="F482" t="s">
        <v>30</v>
      </c>
      <c r="G482" t="s">
        <v>64</v>
      </c>
      <c r="H482">
        <v>2</v>
      </c>
      <c r="I482">
        <v>2457</v>
      </c>
      <c r="J482">
        <v>15</v>
      </c>
      <c r="K482">
        <v>4176.8999999999996</v>
      </c>
      <c r="L482">
        <v>651.6</v>
      </c>
      <c r="M482" t="s">
        <v>43</v>
      </c>
      <c r="N482" t="s">
        <v>44</v>
      </c>
      <c r="O482">
        <v>7</v>
      </c>
      <c r="P482">
        <v>2023</v>
      </c>
      <c r="Q482">
        <v>1</v>
      </c>
      <c r="R482" t="s">
        <v>34</v>
      </c>
      <c r="S482">
        <v>1</v>
      </c>
      <c r="T482">
        <v>3</v>
      </c>
      <c r="U482">
        <v>3</v>
      </c>
      <c r="V482">
        <v>0</v>
      </c>
      <c r="W482" t="s">
        <v>55</v>
      </c>
      <c r="X482" t="s">
        <v>36</v>
      </c>
      <c r="Y482">
        <v>73710</v>
      </c>
      <c r="Z482">
        <v>0.16</v>
      </c>
    </row>
    <row r="483" spans="1:26" x14ac:dyDescent="0.25">
      <c r="A483" t="s">
        <v>990</v>
      </c>
      <c r="B483" s="1">
        <v>44943</v>
      </c>
      <c r="C483" t="s">
        <v>991</v>
      </c>
      <c r="D483" t="s">
        <v>28</v>
      </c>
      <c r="E483" t="s">
        <v>40</v>
      </c>
      <c r="F483" t="s">
        <v>52</v>
      </c>
      <c r="G483" t="s">
        <v>53</v>
      </c>
      <c r="H483">
        <v>2</v>
      </c>
      <c r="I483">
        <v>3509</v>
      </c>
      <c r="J483">
        <v>16</v>
      </c>
      <c r="K483">
        <v>5895.12</v>
      </c>
      <c r="L483">
        <v>381.42</v>
      </c>
      <c r="M483" t="s">
        <v>32</v>
      </c>
      <c r="N483" t="s">
        <v>66</v>
      </c>
      <c r="O483">
        <v>1</v>
      </c>
      <c r="P483">
        <v>2023</v>
      </c>
      <c r="Q483">
        <v>1</v>
      </c>
      <c r="R483" t="s">
        <v>34</v>
      </c>
      <c r="S483">
        <v>1</v>
      </c>
      <c r="T483">
        <v>3</v>
      </c>
      <c r="U483">
        <v>3</v>
      </c>
      <c r="V483">
        <v>2</v>
      </c>
      <c r="W483" t="s">
        <v>76</v>
      </c>
      <c r="X483" t="s">
        <v>47</v>
      </c>
      <c r="Y483">
        <v>112288</v>
      </c>
      <c r="Z483">
        <v>0.06</v>
      </c>
    </row>
    <row r="484" spans="1:26" x14ac:dyDescent="0.25">
      <c r="A484" t="s">
        <v>992</v>
      </c>
      <c r="B484" s="1">
        <v>44940</v>
      </c>
      <c r="C484" t="s">
        <v>993</v>
      </c>
      <c r="D484" t="s">
        <v>39</v>
      </c>
      <c r="E484" t="s">
        <v>29</v>
      </c>
      <c r="F484" t="s">
        <v>41</v>
      </c>
      <c r="G484" t="s">
        <v>59</v>
      </c>
      <c r="H484">
        <v>9</v>
      </c>
      <c r="I484">
        <v>1196</v>
      </c>
      <c r="J484">
        <v>3</v>
      </c>
      <c r="K484">
        <v>10441.08</v>
      </c>
      <c r="L484">
        <v>1903.93</v>
      </c>
      <c r="M484" t="s">
        <v>43</v>
      </c>
      <c r="N484" t="s">
        <v>44</v>
      </c>
      <c r="O484">
        <v>3</v>
      </c>
      <c r="P484">
        <v>2023</v>
      </c>
      <c r="Q484">
        <v>1</v>
      </c>
      <c r="R484" t="s">
        <v>34</v>
      </c>
      <c r="S484">
        <v>1</v>
      </c>
      <c r="T484">
        <v>2</v>
      </c>
      <c r="U484">
        <v>2</v>
      </c>
      <c r="V484">
        <v>6</v>
      </c>
      <c r="W484" t="s">
        <v>35</v>
      </c>
      <c r="X484" t="s">
        <v>36</v>
      </c>
      <c r="Y484">
        <v>32292</v>
      </c>
      <c r="Z484">
        <v>0.18</v>
      </c>
    </row>
    <row r="485" spans="1:26" x14ac:dyDescent="0.25">
      <c r="A485" t="s">
        <v>994</v>
      </c>
      <c r="B485" s="1">
        <v>45237</v>
      </c>
      <c r="C485" t="s">
        <v>995</v>
      </c>
      <c r="D485" t="s">
        <v>63</v>
      </c>
      <c r="E485" t="s">
        <v>29</v>
      </c>
      <c r="F485" t="s">
        <v>30</v>
      </c>
      <c r="G485" t="s">
        <v>64</v>
      </c>
      <c r="H485">
        <v>8</v>
      </c>
      <c r="I485">
        <v>3820</v>
      </c>
      <c r="J485">
        <v>4</v>
      </c>
      <c r="K485">
        <v>29337.599999999999</v>
      </c>
      <c r="L485">
        <v>4938.3599999999997</v>
      </c>
      <c r="M485" t="s">
        <v>43</v>
      </c>
      <c r="N485" t="s">
        <v>66</v>
      </c>
      <c r="O485">
        <v>4</v>
      </c>
      <c r="P485">
        <v>2023</v>
      </c>
      <c r="Q485">
        <v>11</v>
      </c>
      <c r="R485" t="s">
        <v>92</v>
      </c>
      <c r="S485">
        <v>4</v>
      </c>
      <c r="T485">
        <v>45</v>
      </c>
      <c r="U485">
        <v>2</v>
      </c>
      <c r="V485">
        <v>2</v>
      </c>
      <c r="W485" t="s">
        <v>76</v>
      </c>
      <c r="X485" t="s">
        <v>47</v>
      </c>
      <c r="Y485">
        <v>122240</v>
      </c>
      <c r="Z485">
        <v>0.17</v>
      </c>
    </row>
    <row r="486" spans="1:26" x14ac:dyDescent="0.25">
      <c r="A486" t="s">
        <v>996</v>
      </c>
      <c r="B486" s="1">
        <v>45088</v>
      </c>
      <c r="C486" t="s">
        <v>611</v>
      </c>
      <c r="D486" t="s">
        <v>39</v>
      </c>
      <c r="E486" t="s">
        <v>29</v>
      </c>
      <c r="F486" t="s">
        <v>30</v>
      </c>
      <c r="G486" t="s">
        <v>64</v>
      </c>
      <c r="H486">
        <v>6</v>
      </c>
      <c r="I486">
        <v>1986</v>
      </c>
      <c r="J486">
        <v>21</v>
      </c>
      <c r="K486">
        <v>9413.64</v>
      </c>
      <c r="L486">
        <v>1481.72</v>
      </c>
      <c r="M486" t="s">
        <v>65</v>
      </c>
      <c r="N486" t="s">
        <v>66</v>
      </c>
      <c r="O486">
        <v>7</v>
      </c>
      <c r="P486">
        <v>2023</v>
      </c>
      <c r="Q486">
        <v>6</v>
      </c>
      <c r="R486" t="s">
        <v>95</v>
      </c>
      <c r="S486">
        <v>2</v>
      </c>
      <c r="T486">
        <v>24</v>
      </c>
      <c r="U486">
        <v>3</v>
      </c>
      <c r="V486">
        <v>0</v>
      </c>
      <c r="W486" t="s">
        <v>55</v>
      </c>
      <c r="X486" t="s">
        <v>36</v>
      </c>
      <c r="Y486">
        <v>250236</v>
      </c>
      <c r="Z486">
        <v>0.16</v>
      </c>
    </row>
    <row r="487" spans="1:26" x14ac:dyDescent="0.25">
      <c r="A487" t="s">
        <v>997</v>
      </c>
      <c r="B487" s="1">
        <v>45226</v>
      </c>
      <c r="C487" t="s">
        <v>998</v>
      </c>
      <c r="D487" t="s">
        <v>39</v>
      </c>
      <c r="E487" t="s">
        <v>40</v>
      </c>
      <c r="F487" t="s">
        <v>41</v>
      </c>
      <c r="G487" t="s">
        <v>59</v>
      </c>
      <c r="H487">
        <v>7</v>
      </c>
      <c r="I487">
        <v>1066</v>
      </c>
      <c r="J487">
        <v>3</v>
      </c>
      <c r="K487">
        <v>7238.14</v>
      </c>
      <c r="L487">
        <v>621.69000000000005</v>
      </c>
      <c r="M487" t="s">
        <v>43</v>
      </c>
      <c r="N487" t="s">
        <v>44</v>
      </c>
      <c r="O487">
        <v>6</v>
      </c>
      <c r="P487">
        <v>2023</v>
      </c>
      <c r="Q487">
        <v>10</v>
      </c>
      <c r="R487" t="s">
        <v>45</v>
      </c>
      <c r="S487">
        <v>4</v>
      </c>
      <c r="T487">
        <v>43</v>
      </c>
      <c r="U487">
        <v>4</v>
      </c>
      <c r="V487">
        <v>5</v>
      </c>
      <c r="W487" t="s">
        <v>46</v>
      </c>
      <c r="X487" t="s">
        <v>47</v>
      </c>
      <c r="Y487">
        <v>22386</v>
      </c>
      <c r="Z487">
        <v>0.09</v>
      </c>
    </row>
    <row r="488" spans="1:26" x14ac:dyDescent="0.25">
      <c r="A488" t="s">
        <v>999</v>
      </c>
      <c r="B488" s="1">
        <v>45250</v>
      </c>
      <c r="C488" t="s">
        <v>593</v>
      </c>
      <c r="D488" t="s">
        <v>63</v>
      </c>
      <c r="E488" t="s">
        <v>51</v>
      </c>
      <c r="F488" t="s">
        <v>30</v>
      </c>
      <c r="G488" t="s">
        <v>64</v>
      </c>
      <c r="H488">
        <v>9</v>
      </c>
      <c r="I488">
        <v>2573</v>
      </c>
      <c r="J488">
        <v>15</v>
      </c>
      <c r="K488">
        <v>19683.45</v>
      </c>
      <c r="L488">
        <v>3482.19</v>
      </c>
      <c r="M488" t="s">
        <v>43</v>
      </c>
      <c r="N488" t="s">
        <v>33</v>
      </c>
      <c r="O488">
        <v>2</v>
      </c>
      <c r="P488">
        <v>2023</v>
      </c>
      <c r="Q488">
        <v>11</v>
      </c>
      <c r="R488" t="s">
        <v>92</v>
      </c>
      <c r="S488">
        <v>4</v>
      </c>
      <c r="T488">
        <v>47</v>
      </c>
      <c r="U488">
        <v>4</v>
      </c>
      <c r="V488">
        <v>1</v>
      </c>
      <c r="W488" t="s">
        <v>60</v>
      </c>
      <c r="X488" t="s">
        <v>47</v>
      </c>
      <c r="Y488">
        <v>347355</v>
      </c>
      <c r="Z488">
        <v>0.18</v>
      </c>
    </row>
    <row r="489" spans="1:26" x14ac:dyDescent="0.25">
      <c r="A489" t="s">
        <v>1000</v>
      </c>
      <c r="B489" s="1">
        <v>45113</v>
      </c>
      <c r="C489" t="s">
        <v>1001</v>
      </c>
      <c r="D489" t="s">
        <v>50</v>
      </c>
      <c r="E489" t="s">
        <v>58</v>
      </c>
      <c r="F489" t="s">
        <v>52</v>
      </c>
      <c r="G489" t="s">
        <v>53</v>
      </c>
      <c r="H489">
        <v>5</v>
      </c>
      <c r="I489">
        <v>4170</v>
      </c>
      <c r="J489">
        <v>5</v>
      </c>
      <c r="K489">
        <v>19807.5</v>
      </c>
      <c r="L489">
        <v>1301.32</v>
      </c>
      <c r="M489" t="s">
        <v>65</v>
      </c>
      <c r="N489" t="s">
        <v>33</v>
      </c>
      <c r="O489">
        <v>5</v>
      </c>
      <c r="P489">
        <v>2023</v>
      </c>
      <c r="Q489">
        <v>7</v>
      </c>
      <c r="R489" t="s">
        <v>125</v>
      </c>
      <c r="S489">
        <v>3</v>
      </c>
      <c r="T489">
        <v>27</v>
      </c>
      <c r="U489">
        <v>2</v>
      </c>
      <c r="V489">
        <v>4</v>
      </c>
      <c r="W489" t="s">
        <v>73</v>
      </c>
      <c r="X489" t="s">
        <v>47</v>
      </c>
      <c r="Y489">
        <v>104250</v>
      </c>
      <c r="Z489">
        <v>7.0000000000000007E-2</v>
      </c>
    </row>
    <row r="490" spans="1:26" x14ac:dyDescent="0.25">
      <c r="A490" t="s">
        <v>1002</v>
      </c>
      <c r="B490" s="1">
        <v>45027</v>
      </c>
      <c r="C490" t="s">
        <v>1003</v>
      </c>
      <c r="D490" t="s">
        <v>63</v>
      </c>
      <c r="E490" t="s">
        <v>58</v>
      </c>
      <c r="F490" t="s">
        <v>41</v>
      </c>
      <c r="G490" t="s">
        <v>116</v>
      </c>
      <c r="H490">
        <v>7</v>
      </c>
      <c r="I490">
        <v>4918</v>
      </c>
      <c r="J490">
        <v>3</v>
      </c>
      <c r="K490">
        <v>33393.22</v>
      </c>
      <c r="L490">
        <v>2534.85</v>
      </c>
      <c r="M490" t="s">
        <v>32</v>
      </c>
      <c r="N490" t="s">
        <v>66</v>
      </c>
      <c r="O490">
        <v>3</v>
      </c>
      <c r="P490">
        <v>2023</v>
      </c>
      <c r="Q490">
        <v>4</v>
      </c>
      <c r="R490" t="s">
        <v>100</v>
      </c>
      <c r="S490">
        <v>2</v>
      </c>
      <c r="T490">
        <v>15</v>
      </c>
      <c r="U490">
        <v>3</v>
      </c>
      <c r="V490">
        <v>2</v>
      </c>
      <c r="W490" t="s">
        <v>76</v>
      </c>
      <c r="X490" t="s">
        <v>47</v>
      </c>
      <c r="Y490">
        <v>103278</v>
      </c>
      <c r="Z490">
        <v>0.08</v>
      </c>
    </row>
    <row r="491" spans="1:26" x14ac:dyDescent="0.25">
      <c r="A491" t="s">
        <v>1004</v>
      </c>
      <c r="B491" s="1">
        <v>45265</v>
      </c>
      <c r="C491" t="s">
        <v>1005</v>
      </c>
      <c r="D491" t="s">
        <v>63</v>
      </c>
      <c r="E491" t="s">
        <v>58</v>
      </c>
      <c r="F491" t="s">
        <v>30</v>
      </c>
      <c r="G491" t="s">
        <v>64</v>
      </c>
      <c r="H491">
        <v>5</v>
      </c>
      <c r="I491">
        <v>2645</v>
      </c>
      <c r="J491">
        <v>22</v>
      </c>
      <c r="K491">
        <v>10315.5</v>
      </c>
      <c r="L491">
        <v>1231.3</v>
      </c>
      <c r="M491" t="s">
        <v>32</v>
      </c>
      <c r="N491" t="s">
        <v>33</v>
      </c>
      <c r="O491">
        <v>6</v>
      </c>
      <c r="P491">
        <v>2023</v>
      </c>
      <c r="Q491">
        <v>12</v>
      </c>
      <c r="R491" t="s">
        <v>54</v>
      </c>
      <c r="S491">
        <v>4</v>
      </c>
      <c r="T491">
        <v>49</v>
      </c>
      <c r="U491">
        <v>2</v>
      </c>
      <c r="V491">
        <v>2</v>
      </c>
      <c r="W491" t="s">
        <v>76</v>
      </c>
      <c r="X491" t="s">
        <v>47</v>
      </c>
      <c r="Y491">
        <v>290950</v>
      </c>
      <c r="Z491">
        <v>0.12</v>
      </c>
    </row>
    <row r="492" spans="1:26" x14ac:dyDescent="0.25">
      <c r="A492" t="s">
        <v>1006</v>
      </c>
      <c r="B492" s="1">
        <v>45047</v>
      </c>
      <c r="C492" t="s">
        <v>1007</v>
      </c>
      <c r="D492" t="s">
        <v>63</v>
      </c>
      <c r="E492" t="s">
        <v>58</v>
      </c>
      <c r="F492" t="s">
        <v>30</v>
      </c>
      <c r="G492" t="s">
        <v>86</v>
      </c>
      <c r="H492">
        <v>7</v>
      </c>
      <c r="I492">
        <v>2505</v>
      </c>
      <c r="J492">
        <v>25</v>
      </c>
      <c r="K492">
        <v>13151.25</v>
      </c>
      <c r="L492">
        <v>2214.11</v>
      </c>
      <c r="M492" t="s">
        <v>65</v>
      </c>
      <c r="N492" t="s">
        <v>33</v>
      </c>
      <c r="O492">
        <v>7</v>
      </c>
      <c r="P492">
        <v>2023</v>
      </c>
      <c r="Q492">
        <v>5</v>
      </c>
      <c r="R492" t="s">
        <v>238</v>
      </c>
      <c r="S492">
        <v>2</v>
      </c>
      <c r="T492">
        <v>18</v>
      </c>
      <c r="U492">
        <v>1</v>
      </c>
      <c r="V492">
        <v>1</v>
      </c>
      <c r="W492" t="s">
        <v>60</v>
      </c>
      <c r="X492" t="s">
        <v>47</v>
      </c>
      <c r="Y492">
        <v>438375</v>
      </c>
      <c r="Z492">
        <v>0.17</v>
      </c>
    </row>
    <row r="493" spans="1:26" x14ac:dyDescent="0.25">
      <c r="A493" t="s">
        <v>1008</v>
      </c>
      <c r="B493" s="1">
        <v>45025</v>
      </c>
      <c r="C493" t="s">
        <v>1009</v>
      </c>
      <c r="D493" t="s">
        <v>63</v>
      </c>
      <c r="E493" t="s">
        <v>51</v>
      </c>
      <c r="F493" t="s">
        <v>52</v>
      </c>
      <c r="G493" t="s">
        <v>53</v>
      </c>
      <c r="H493">
        <v>1</v>
      </c>
      <c r="I493">
        <v>2900</v>
      </c>
      <c r="J493">
        <v>12</v>
      </c>
      <c r="K493">
        <v>2552</v>
      </c>
      <c r="L493">
        <v>203.52</v>
      </c>
      <c r="M493" t="s">
        <v>65</v>
      </c>
      <c r="N493" t="s">
        <v>33</v>
      </c>
      <c r="O493">
        <v>3</v>
      </c>
      <c r="P493">
        <v>2023</v>
      </c>
      <c r="Q493">
        <v>4</v>
      </c>
      <c r="R493" t="s">
        <v>100</v>
      </c>
      <c r="S493">
        <v>2</v>
      </c>
      <c r="T493">
        <v>15</v>
      </c>
      <c r="U493">
        <v>3</v>
      </c>
      <c r="V493">
        <v>0</v>
      </c>
      <c r="W493" t="s">
        <v>55</v>
      </c>
      <c r="X493" t="s">
        <v>36</v>
      </c>
      <c r="Y493">
        <v>34800</v>
      </c>
      <c r="Z493">
        <v>0.08</v>
      </c>
    </row>
    <row r="494" spans="1:26" x14ac:dyDescent="0.25">
      <c r="A494" t="s">
        <v>1010</v>
      </c>
      <c r="B494" s="1">
        <v>45021</v>
      </c>
      <c r="C494" t="s">
        <v>1011</v>
      </c>
      <c r="D494" t="s">
        <v>39</v>
      </c>
      <c r="E494" t="s">
        <v>40</v>
      </c>
      <c r="F494" t="s">
        <v>52</v>
      </c>
      <c r="G494" t="s">
        <v>91</v>
      </c>
      <c r="H494">
        <v>2</v>
      </c>
      <c r="I494">
        <v>2076</v>
      </c>
      <c r="J494">
        <v>21</v>
      </c>
      <c r="K494">
        <v>3280.08</v>
      </c>
      <c r="L494">
        <v>517.32000000000005</v>
      </c>
      <c r="M494" t="s">
        <v>32</v>
      </c>
      <c r="N494" t="s">
        <v>33</v>
      </c>
      <c r="O494">
        <v>7</v>
      </c>
      <c r="P494">
        <v>2023</v>
      </c>
      <c r="Q494">
        <v>4</v>
      </c>
      <c r="R494" t="s">
        <v>100</v>
      </c>
      <c r="S494">
        <v>2</v>
      </c>
      <c r="T494">
        <v>14</v>
      </c>
      <c r="U494">
        <v>2</v>
      </c>
      <c r="V494">
        <v>3</v>
      </c>
      <c r="W494" t="s">
        <v>83</v>
      </c>
      <c r="X494" t="s">
        <v>47</v>
      </c>
      <c r="Y494">
        <v>87192</v>
      </c>
      <c r="Z494">
        <v>0.16</v>
      </c>
    </row>
    <row r="495" spans="1:26" x14ac:dyDescent="0.25">
      <c r="A495" t="s">
        <v>1012</v>
      </c>
      <c r="B495" s="1">
        <v>44928</v>
      </c>
      <c r="C495" t="s">
        <v>258</v>
      </c>
      <c r="D495" t="s">
        <v>50</v>
      </c>
      <c r="E495" t="s">
        <v>58</v>
      </c>
      <c r="F495" t="s">
        <v>30</v>
      </c>
      <c r="G495" t="s">
        <v>31</v>
      </c>
      <c r="H495">
        <v>8</v>
      </c>
      <c r="I495">
        <v>485</v>
      </c>
      <c r="J495">
        <v>24</v>
      </c>
      <c r="K495">
        <v>2948.8</v>
      </c>
      <c r="L495">
        <v>386.67</v>
      </c>
      <c r="M495" t="s">
        <v>65</v>
      </c>
      <c r="N495" t="s">
        <v>44</v>
      </c>
      <c r="O495">
        <v>7</v>
      </c>
      <c r="P495">
        <v>2023</v>
      </c>
      <c r="Q495">
        <v>1</v>
      </c>
      <c r="R495" t="s">
        <v>34</v>
      </c>
      <c r="S495">
        <v>1</v>
      </c>
      <c r="T495">
        <v>1</v>
      </c>
      <c r="U495">
        <v>1</v>
      </c>
      <c r="V495">
        <v>1</v>
      </c>
      <c r="W495" t="s">
        <v>60</v>
      </c>
      <c r="X495" t="s">
        <v>47</v>
      </c>
      <c r="Y495">
        <v>93120</v>
      </c>
      <c r="Z495">
        <v>0.13</v>
      </c>
    </row>
    <row r="496" spans="1:26" x14ac:dyDescent="0.25">
      <c r="A496" t="s">
        <v>1013</v>
      </c>
      <c r="B496" s="1">
        <v>45011</v>
      </c>
      <c r="C496" t="s">
        <v>1014</v>
      </c>
      <c r="D496" t="s">
        <v>50</v>
      </c>
      <c r="E496" t="s">
        <v>29</v>
      </c>
      <c r="F496" t="s">
        <v>41</v>
      </c>
      <c r="G496" t="s">
        <v>42</v>
      </c>
      <c r="H496">
        <v>10</v>
      </c>
      <c r="I496">
        <v>2500</v>
      </c>
      <c r="J496">
        <v>12</v>
      </c>
      <c r="K496">
        <v>22000</v>
      </c>
      <c r="L496">
        <v>2718.7</v>
      </c>
      <c r="M496" t="s">
        <v>32</v>
      </c>
      <c r="N496" t="s">
        <v>33</v>
      </c>
      <c r="O496">
        <v>5</v>
      </c>
      <c r="P496">
        <v>2023</v>
      </c>
      <c r="Q496">
        <v>3</v>
      </c>
      <c r="R496" t="s">
        <v>105</v>
      </c>
      <c r="S496">
        <v>1</v>
      </c>
      <c r="T496">
        <v>13</v>
      </c>
      <c r="U496">
        <v>5</v>
      </c>
      <c r="V496">
        <v>0</v>
      </c>
      <c r="W496" t="s">
        <v>55</v>
      </c>
      <c r="X496" t="s">
        <v>36</v>
      </c>
      <c r="Y496">
        <v>300000</v>
      </c>
      <c r="Z496">
        <v>0.12</v>
      </c>
    </row>
    <row r="497" spans="1:26" x14ac:dyDescent="0.25">
      <c r="A497" t="s">
        <v>1015</v>
      </c>
      <c r="B497" s="1">
        <v>45192</v>
      </c>
      <c r="C497" t="s">
        <v>1016</v>
      </c>
      <c r="D497" t="s">
        <v>50</v>
      </c>
      <c r="E497" t="s">
        <v>51</v>
      </c>
      <c r="F497" t="s">
        <v>52</v>
      </c>
      <c r="G497" t="s">
        <v>53</v>
      </c>
      <c r="H497">
        <v>2</v>
      </c>
      <c r="I497">
        <v>235</v>
      </c>
      <c r="J497">
        <v>9</v>
      </c>
      <c r="K497">
        <v>427.7</v>
      </c>
      <c r="L497">
        <v>25.11</v>
      </c>
      <c r="M497" t="s">
        <v>43</v>
      </c>
      <c r="N497" t="s">
        <v>66</v>
      </c>
      <c r="O497">
        <v>3</v>
      </c>
      <c r="P497">
        <v>2023</v>
      </c>
      <c r="Q497">
        <v>9</v>
      </c>
      <c r="R497" t="s">
        <v>80</v>
      </c>
      <c r="S497">
        <v>3</v>
      </c>
      <c r="T497">
        <v>38</v>
      </c>
      <c r="U497">
        <v>4</v>
      </c>
      <c r="V497">
        <v>6</v>
      </c>
      <c r="W497" t="s">
        <v>35</v>
      </c>
      <c r="X497" t="s">
        <v>36</v>
      </c>
      <c r="Y497">
        <v>4230</v>
      </c>
      <c r="Z497">
        <v>0.06</v>
      </c>
    </row>
    <row r="498" spans="1:26" x14ac:dyDescent="0.25">
      <c r="A498" t="s">
        <v>1017</v>
      </c>
      <c r="B498" s="1">
        <v>45192</v>
      </c>
      <c r="C498" t="s">
        <v>1018</v>
      </c>
      <c r="D498" t="s">
        <v>28</v>
      </c>
      <c r="E498" t="s">
        <v>58</v>
      </c>
      <c r="F498" t="s">
        <v>52</v>
      </c>
      <c r="G498" t="s">
        <v>79</v>
      </c>
      <c r="H498">
        <v>10</v>
      </c>
      <c r="I498">
        <v>1869</v>
      </c>
      <c r="J498">
        <v>12</v>
      </c>
      <c r="K498">
        <v>16447.2</v>
      </c>
      <c r="L498">
        <v>1200.3800000000001</v>
      </c>
      <c r="M498" t="s">
        <v>32</v>
      </c>
      <c r="N498" t="s">
        <v>66</v>
      </c>
      <c r="O498">
        <v>6</v>
      </c>
      <c r="P498">
        <v>2023</v>
      </c>
      <c r="Q498">
        <v>9</v>
      </c>
      <c r="R498" t="s">
        <v>80</v>
      </c>
      <c r="S498">
        <v>3</v>
      </c>
      <c r="T498">
        <v>38</v>
      </c>
      <c r="U498">
        <v>4</v>
      </c>
      <c r="V498">
        <v>6</v>
      </c>
      <c r="W498" t="s">
        <v>35</v>
      </c>
      <c r="X498" t="s">
        <v>36</v>
      </c>
      <c r="Y498">
        <v>224280</v>
      </c>
      <c r="Z498">
        <v>7.0000000000000007E-2</v>
      </c>
    </row>
    <row r="499" spans="1:26" x14ac:dyDescent="0.25">
      <c r="A499" t="s">
        <v>1019</v>
      </c>
      <c r="B499" s="1">
        <v>45113</v>
      </c>
      <c r="C499" t="s">
        <v>475</v>
      </c>
      <c r="D499" t="s">
        <v>28</v>
      </c>
      <c r="E499" t="s">
        <v>58</v>
      </c>
      <c r="F499" t="s">
        <v>52</v>
      </c>
      <c r="G499" t="s">
        <v>91</v>
      </c>
      <c r="H499">
        <v>6</v>
      </c>
      <c r="I499">
        <v>438</v>
      </c>
      <c r="J499">
        <v>8</v>
      </c>
      <c r="K499">
        <v>2417.7600000000002</v>
      </c>
      <c r="L499">
        <v>325.37</v>
      </c>
      <c r="M499" t="s">
        <v>43</v>
      </c>
      <c r="N499" t="s">
        <v>66</v>
      </c>
      <c r="O499">
        <v>5</v>
      </c>
      <c r="P499">
        <v>2023</v>
      </c>
      <c r="Q499">
        <v>7</v>
      </c>
      <c r="R499" t="s">
        <v>125</v>
      </c>
      <c r="S499">
        <v>3</v>
      </c>
      <c r="T499">
        <v>27</v>
      </c>
      <c r="U499">
        <v>2</v>
      </c>
      <c r="V499">
        <v>4</v>
      </c>
      <c r="W499" t="s">
        <v>73</v>
      </c>
      <c r="X499" t="s">
        <v>47</v>
      </c>
      <c r="Y499">
        <v>21024</v>
      </c>
      <c r="Z499">
        <v>0.13</v>
      </c>
    </row>
    <row r="500" spans="1:26" x14ac:dyDescent="0.25">
      <c r="A500" t="s">
        <v>1020</v>
      </c>
      <c r="B500" s="1">
        <v>45154</v>
      </c>
      <c r="C500" t="s">
        <v>1021</v>
      </c>
      <c r="D500" t="s">
        <v>39</v>
      </c>
      <c r="E500" t="s">
        <v>29</v>
      </c>
      <c r="F500" t="s">
        <v>41</v>
      </c>
      <c r="G500" t="s">
        <v>116</v>
      </c>
      <c r="H500">
        <v>1</v>
      </c>
      <c r="I500">
        <v>1044</v>
      </c>
      <c r="J500">
        <v>21</v>
      </c>
      <c r="K500">
        <v>824.76</v>
      </c>
      <c r="L500">
        <v>163.96</v>
      </c>
      <c r="M500" t="s">
        <v>32</v>
      </c>
      <c r="N500" t="s">
        <v>66</v>
      </c>
      <c r="O500">
        <v>1</v>
      </c>
      <c r="P500">
        <v>2023</v>
      </c>
      <c r="Q500">
        <v>8</v>
      </c>
      <c r="R500" t="s">
        <v>72</v>
      </c>
      <c r="S500">
        <v>3</v>
      </c>
      <c r="T500">
        <v>33</v>
      </c>
      <c r="U500">
        <v>3</v>
      </c>
      <c r="V500">
        <v>3</v>
      </c>
      <c r="W500" t="s">
        <v>83</v>
      </c>
      <c r="X500" t="s">
        <v>47</v>
      </c>
      <c r="Y500">
        <v>21924</v>
      </c>
      <c r="Z500">
        <v>0.2</v>
      </c>
    </row>
    <row r="501" spans="1:26" x14ac:dyDescent="0.25">
      <c r="A501" t="s">
        <v>1022</v>
      </c>
      <c r="B501" s="1">
        <v>45147</v>
      </c>
      <c r="C501" t="s">
        <v>338</v>
      </c>
      <c r="D501" t="s">
        <v>28</v>
      </c>
      <c r="E501" t="s">
        <v>29</v>
      </c>
      <c r="F501" t="s">
        <v>30</v>
      </c>
      <c r="G501" t="s">
        <v>31</v>
      </c>
      <c r="H501">
        <v>3</v>
      </c>
      <c r="I501">
        <v>553</v>
      </c>
      <c r="J501">
        <v>22</v>
      </c>
      <c r="K501">
        <v>1294.02</v>
      </c>
      <c r="L501">
        <v>158.02000000000001</v>
      </c>
      <c r="M501" t="s">
        <v>32</v>
      </c>
      <c r="N501" t="s">
        <v>66</v>
      </c>
      <c r="O501">
        <v>2</v>
      </c>
      <c r="P501">
        <v>2023</v>
      </c>
      <c r="Q501">
        <v>8</v>
      </c>
      <c r="R501" t="s">
        <v>72</v>
      </c>
      <c r="S501">
        <v>3</v>
      </c>
      <c r="T501">
        <v>32</v>
      </c>
      <c r="U501">
        <v>2</v>
      </c>
      <c r="V501">
        <v>3</v>
      </c>
      <c r="W501" t="s">
        <v>83</v>
      </c>
      <c r="X501" t="s">
        <v>47</v>
      </c>
      <c r="Y501">
        <v>36498</v>
      </c>
      <c r="Z501">
        <v>0.12</v>
      </c>
    </row>
    <row r="502" spans="1:26" x14ac:dyDescent="0.25">
      <c r="A502" t="s">
        <v>1023</v>
      </c>
      <c r="B502" s="1">
        <v>44997</v>
      </c>
      <c r="C502" t="s">
        <v>1024</v>
      </c>
      <c r="D502" t="s">
        <v>28</v>
      </c>
      <c r="E502" t="s">
        <v>29</v>
      </c>
      <c r="F502" t="s">
        <v>52</v>
      </c>
      <c r="G502" t="s">
        <v>79</v>
      </c>
      <c r="H502">
        <v>2</v>
      </c>
      <c r="I502">
        <v>2950</v>
      </c>
      <c r="J502">
        <v>10</v>
      </c>
      <c r="K502">
        <v>5310</v>
      </c>
      <c r="L502">
        <v>805.19</v>
      </c>
      <c r="M502" t="s">
        <v>43</v>
      </c>
      <c r="N502" t="s">
        <v>33</v>
      </c>
      <c r="O502">
        <v>2</v>
      </c>
      <c r="P502">
        <v>2023</v>
      </c>
      <c r="Q502">
        <v>3</v>
      </c>
      <c r="R502" t="s">
        <v>105</v>
      </c>
      <c r="S502">
        <v>1</v>
      </c>
      <c r="T502">
        <v>11</v>
      </c>
      <c r="U502">
        <v>3</v>
      </c>
      <c r="V502">
        <v>0</v>
      </c>
      <c r="W502" t="s">
        <v>55</v>
      </c>
      <c r="X502" t="s">
        <v>36</v>
      </c>
      <c r="Y502">
        <v>59000</v>
      </c>
      <c r="Z502">
        <v>0.15</v>
      </c>
    </row>
    <row r="503" spans="1:26" x14ac:dyDescent="0.25">
      <c r="A503" t="s">
        <v>1025</v>
      </c>
      <c r="B503" s="1">
        <v>44944</v>
      </c>
      <c r="C503" t="s">
        <v>1026</v>
      </c>
      <c r="D503" t="s">
        <v>39</v>
      </c>
      <c r="E503" t="s">
        <v>51</v>
      </c>
      <c r="F503" t="s">
        <v>30</v>
      </c>
      <c r="G503" t="s">
        <v>86</v>
      </c>
      <c r="H503">
        <v>1</v>
      </c>
      <c r="I503">
        <v>4100</v>
      </c>
      <c r="J503">
        <v>21</v>
      </c>
      <c r="K503">
        <v>3239</v>
      </c>
      <c r="L503">
        <v>537.37</v>
      </c>
      <c r="M503" t="s">
        <v>43</v>
      </c>
      <c r="N503" t="s">
        <v>66</v>
      </c>
      <c r="O503">
        <v>3</v>
      </c>
      <c r="P503">
        <v>2023</v>
      </c>
      <c r="Q503">
        <v>1</v>
      </c>
      <c r="R503" t="s">
        <v>34</v>
      </c>
      <c r="S503">
        <v>1</v>
      </c>
      <c r="T503">
        <v>3</v>
      </c>
      <c r="U503">
        <v>3</v>
      </c>
      <c r="V503">
        <v>3</v>
      </c>
      <c r="W503" t="s">
        <v>83</v>
      </c>
      <c r="X503" t="s">
        <v>47</v>
      </c>
      <c r="Y503">
        <v>86100</v>
      </c>
      <c r="Z503">
        <v>0.17</v>
      </c>
    </row>
    <row r="504" spans="1:26" x14ac:dyDescent="0.25">
      <c r="A504" t="s">
        <v>1027</v>
      </c>
      <c r="B504" s="1">
        <v>45004</v>
      </c>
      <c r="C504" t="s">
        <v>1028</v>
      </c>
      <c r="D504" t="s">
        <v>50</v>
      </c>
      <c r="E504" t="s">
        <v>40</v>
      </c>
      <c r="F504" t="s">
        <v>30</v>
      </c>
      <c r="G504" t="s">
        <v>64</v>
      </c>
      <c r="H504">
        <v>6</v>
      </c>
      <c r="I504">
        <v>2766</v>
      </c>
      <c r="J504">
        <v>27</v>
      </c>
      <c r="K504">
        <v>12115.08</v>
      </c>
      <c r="L504">
        <v>2040.91</v>
      </c>
      <c r="M504" t="s">
        <v>43</v>
      </c>
      <c r="N504" t="s">
        <v>33</v>
      </c>
      <c r="O504">
        <v>4</v>
      </c>
      <c r="P504">
        <v>2023</v>
      </c>
      <c r="Q504">
        <v>3</v>
      </c>
      <c r="R504" t="s">
        <v>105</v>
      </c>
      <c r="S504">
        <v>1</v>
      </c>
      <c r="T504">
        <v>12</v>
      </c>
      <c r="U504">
        <v>4</v>
      </c>
      <c r="V504">
        <v>0</v>
      </c>
      <c r="W504" t="s">
        <v>55</v>
      </c>
      <c r="X504" t="s">
        <v>36</v>
      </c>
      <c r="Y504">
        <v>448092</v>
      </c>
      <c r="Z504">
        <v>0.17</v>
      </c>
    </row>
    <row r="505" spans="1:26" x14ac:dyDescent="0.25">
      <c r="A505" t="s">
        <v>1029</v>
      </c>
      <c r="B505" s="1">
        <v>44932</v>
      </c>
      <c r="C505" t="s">
        <v>587</v>
      </c>
      <c r="D505" t="s">
        <v>63</v>
      </c>
      <c r="E505" t="s">
        <v>58</v>
      </c>
      <c r="F505" t="s">
        <v>41</v>
      </c>
      <c r="G505" t="s">
        <v>42</v>
      </c>
      <c r="H505">
        <v>10</v>
      </c>
      <c r="I505">
        <v>1756</v>
      </c>
      <c r="J505">
        <v>17</v>
      </c>
      <c r="K505">
        <v>14574.8</v>
      </c>
      <c r="L505">
        <v>987.19</v>
      </c>
      <c r="M505" t="s">
        <v>65</v>
      </c>
      <c r="N505" t="s">
        <v>66</v>
      </c>
      <c r="O505">
        <v>4</v>
      </c>
      <c r="P505">
        <v>2023</v>
      </c>
      <c r="Q505">
        <v>1</v>
      </c>
      <c r="R505" t="s">
        <v>34</v>
      </c>
      <c r="S505">
        <v>1</v>
      </c>
      <c r="T505">
        <v>1</v>
      </c>
      <c r="U505">
        <v>1</v>
      </c>
      <c r="V505">
        <v>5</v>
      </c>
      <c r="W505" t="s">
        <v>46</v>
      </c>
      <c r="X505" t="s">
        <v>47</v>
      </c>
      <c r="Y505">
        <v>298520</v>
      </c>
      <c r="Z505">
        <v>7.0000000000000007E-2</v>
      </c>
    </row>
    <row r="506" spans="1:26" x14ac:dyDescent="0.25">
      <c r="A506" t="s">
        <v>1030</v>
      </c>
      <c r="B506" s="1">
        <v>44938</v>
      </c>
      <c r="C506" t="s">
        <v>1031</v>
      </c>
      <c r="D506" t="s">
        <v>63</v>
      </c>
      <c r="E506" t="s">
        <v>58</v>
      </c>
      <c r="F506" t="s">
        <v>30</v>
      </c>
      <c r="G506" t="s">
        <v>86</v>
      </c>
      <c r="H506">
        <v>1</v>
      </c>
      <c r="I506">
        <v>1507</v>
      </c>
      <c r="J506">
        <v>5</v>
      </c>
      <c r="K506">
        <v>1431.65</v>
      </c>
      <c r="L506">
        <v>168.95</v>
      </c>
      <c r="M506" t="s">
        <v>65</v>
      </c>
      <c r="N506" t="s">
        <v>33</v>
      </c>
      <c r="O506">
        <v>2</v>
      </c>
      <c r="P506">
        <v>2023</v>
      </c>
      <c r="Q506">
        <v>1</v>
      </c>
      <c r="R506" t="s">
        <v>34</v>
      </c>
      <c r="S506">
        <v>1</v>
      </c>
      <c r="T506">
        <v>2</v>
      </c>
      <c r="U506">
        <v>2</v>
      </c>
      <c r="V506">
        <v>4</v>
      </c>
      <c r="W506" t="s">
        <v>73</v>
      </c>
      <c r="X506" t="s">
        <v>47</v>
      </c>
      <c r="Y506">
        <v>7535</v>
      </c>
      <c r="Z506">
        <v>0.12</v>
      </c>
    </row>
    <row r="507" spans="1:26" x14ac:dyDescent="0.25">
      <c r="A507" t="s">
        <v>1032</v>
      </c>
      <c r="B507" s="1">
        <v>45101</v>
      </c>
      <c r="C507" t="s">
        <v>780</v>
      </c>
      <c r="D507" t="s">
        <v>28</v>
      </c>
      <c r="E507" t="s">
        <v>58</v>
      </c>
      <c r="F507" t="s">
        <v>41</v>
      </c>
      <c r="G507" t="s">
        <v>42</v>
      </c>
      <c r="H507">
        <v>8</v>
      </c>
      <c r="I507">
        <v>2043</v>
      </c>
      <c r="J507">
        <v>30</v>
      </c>
      <c r="K507">
        <v>11440.8</v>
      </c>
      <c r="L507">
        <v>1832.73</v>
      </c>
      <c r="M507" t="s">
        <v>32</v>
      </c>
      <c r="N507" t="s">
        <v>44</v>
      </c>
      <c r="O507">
        <v>2</v>
      </c>
      <c r="P507">
        <v>2023</v>
      </c>
      <c r="Q507">
        <v>6</v>
      </c>
      <c r="R507" t="s">
        <v>95</v>
      </c>
      <c r="S507">
        <v>2</v>
      </c>
      <c r="T507">
        <v>25</v>
      </c>
      <c r="U507">
        <v>4</v>
      </c>
      <c r="V507">
        <v>6</v>
      </c>
      <c r="W507" t="s">
        <v>35</v>
      </c>
      <c r="X507" t="s">
        <v>36</v>
      </c>
      <c r="Y507">
        <v>490320</v>
      </c>
      <c r="Z507">
        <v>0.16</v>
      </c>
    </row>
    <row r="508" spans="1:26" x14ac:dyDescent="0.25">
      <c r="A508" t="s">
        <v>1033</v>
      </c>
      <c r="B508" s="1">
        <v>44945</v>
      </c>
      <c r="C508" t="s">
        <v>469</v>
      </c>
      <c r="D508" t="s">
        <v>63</v>
      </c>
      <c r="E508" t="s">
        <v>51</v>
      </c>
      <c r="F508" t="s">
        <v>52</v>
      </c>
      <c r="G508" t="s">
        <v>53</v>
      </c>
      <c r="H508">
        <v>5</v>
      </c>
      <c r="I508">
        <v>4663</v>
      </c>
      <c r="J508">
        <v>24</v>
      </c>
      <c r="K508">
        <v>17719.400000000001</v>
      </c>
      <c r="L508">
        <v>1480.62</v>
      </c>
      <c r="M508" t="s">
        <v>65</v>
      </c>
      <c r="N508" t="s">
        <v>66</v>
      </c>
      <c r="O508">
        <v>6</v>
      </c>
      <c r="P508">
        <v>2023</v>
      </c>
      <c r="Q508">
        <v>1</v>
      </c>
      <c r="R508" t="s">
        <v>34</v>
      </c>
      <c r="S508">
        <v>1</v>
      </c>
      <c r="T508">
        <v>3</v>
      </c>
      <c r="U508">
        <v>3</v>
      </c>
      <c r="V508">
        <v>4</v>
      </c>
      <c r="W508" t="s">
        <v>73</v>
      </c>
      <c r="X508" t="s">
        <v>47</v>
      </c>
      <c r="Y508">
        <v>559560</v>
      </c>
      <c r="Z508">
        <v>0.08</v>
      </c>
    </row>
    <row r="509" spans="1:26" x14ac:dyDescent="0.25">
      <c r="A509" t="s">
        <v>1034</v>
      </c>
      <c r="B509" s="1">
        <v>45290</v>
      </c>
      <c r="C509" t="s">
        <v>1035</v>
      </c>
      <c r="D509" t="s">
        <v>50</v>
      </c>
      <c r="E509" t="s">
        <v>51</v>
      </c>
      <c r="F509" t="s">
        <v>41</v>
      </c>
      <c r="G509" t="s">
        <v>116</v>
      </c>
      <c r="H509">
        <v>6</v>
      </c>
      <c r="I509">
        <v>1492</v>
      </c>
      <c r="J509">
        <v>18</v>
      </c>
      <c r="K509">
        <v>7340.64</v>
      </c>
      <c r="L509">
        <v>784.11</v>
      </c>
      <c r="M509" t="s">
        <v>32</v>
      </c>
      <c r="N509" t="s">
        <v>33</v>
      </c>
      <c r="O509">
        <v>3</v>
      </c>
      <c r="P509">
        <v>2023</v>
      </c>
      <c r="Q509">
        <v>12</v>
      </c>
      <c r="R509" t="s">
        <v>54</v>
      </c>
      <c r="S509">
        <v>4</v>
      </c>
      <c r="T509">
        <v>52</v>
      </c>
      <c r="U509">
        <v>5</v>
      </c>
      <c r="V509">
        <v>6</v>
      </c>
      <c r="W509" t="s">
        <v>35</v>
      </c>
      <c r="X509" t="s">
        <v>36</v>
      </c>
      <c r="Y509">
        <v>161136</v>
      </c>
      <c r="Z509">
        <v>0.11</v>
      </c>
    </row>
    <row r="510" spans="1:26" x14ac:dyDescent="0.25">
      <c r="A510" t="s">
        <v>1036</v>
      </c>
      <c r="B510" s="1">
        <v>45286</v>
      </c>
      <c r="C510" t="s">
        <v>520</v>
      </c>
      <c r="D510" t="s">
        <v>39</v>
      </c>
      <c r="E510" t="s">
        <v>58</v>
      </c>
      <c r="F510" t="s">
        <v>52</v>
      </c>
      <c r="G510" t="s">
        <v>91</v>
      </c>
      <c r="H510">
        <v>10</v>
      </c>
      <c r="I510">
        <v>784</v>
      </c>
      <c r="J510">
        <v>10</v>
      </c>
      <c r="K510">
        <v>7056</v>
      </c>
      <c r="L510">
        <v>1222.76</v>
      </c>
      <c r="M510" t="s">
        <v>43</v>
      </c>
      <c r="N510" t="s">
        <v>66</v>
      </c>
      <c r="O510">
        <v>5</v>
      </c>
      <c r="P510">
        <v>2023</v>
      </c>
      <c r="Q510">
        <v>12</v>
      </c>
      <c r="R510" t="s">
        <v>54</v>
      </c>
      <c r="S510">
        <v>4</v>
      </c>
      <c r="T510">
        <v>52</v>
      </c>
      <c r="U510">
        <v>5</v>
      </c>
      <c r="V510">
        <v>2</v>
      </c>
      <c r="W510" t="s">
        <v>76</v>
      </c>
      <c r="X510" t="s">
        <v>47</v>
      </c>
      <c r="Y510">
        <v>78400</v>
      </c>
      <c r="Z510">
        <v>0.17</v>
      </c>
    </row>
    <row r="511" spans="1:26" x14ac:dyDescent="0.25">
      <c r="A511" t="s">
        <v>1037</v>
      </c>
      <c r="B511" s="1">
        <v>44945</v>
      </c>
      <c r="C511" t="s">
        <v>1038</v>
      </c>
      <c r="D511" t="s">
        <v>28</v>
      </c>
      <c r="E511" t="s">
        <v>51</v>
      </c>
      <c r="F511" t="s">
        <v>41</v>
      </c>
      <c r="G511" t="s">
        <v>116</v>
      </c>
      <c r="H511">
        <v>2</v>
      </c>
      <c r="I511">
        <v>3341</v>
      </c>
      <c r="J511">
        <v>15</v>
      </c>
      <c r="K511">
        <v>5679.7</v>
      </c>
      <c r="L511">
        <v>466.43</v>
      </c>
      <c r="M511" t="s">
        <v>32</v>
      </c>
      <c r="N511" t="s">
        <v>66</v>
      </c>
      <c r="O511">
        <v>1</v>
      </c>
      <c r="P511">
        <v>2023</v>
      </c>
      <c r="Q511">
        <v>1</v>
      </c>
      <c r="R511" t="s">
        <v>34</v>
      </c>
      <c r="S511">
        <v>1</v>
      </c>
      <c r="T511">
        <v>3</v>
      </c>
      <c r="U511">
        <v>3</v>
      </c>
      <c r="V511">
        <v>4</v>
      </c>
      <c r="W511" t="s">
        <v>73</v>
      </c>
      <c r="X511" t="s">
        <v>47</v>
      </c>
      <c r="Y511">
        <v>100230</v>
      </c>
      <c r="Z511">
        <v>0.08</v>
      </c>
    </row>
    <row r="512" spans="1:26" x14ac:dyDescent="0.25">
      <c r="A512" t="s">
        <v>1039</v>
      </c>
      <c r="B512" s="1">
        <v>45063</v>
      </c>
      <c r="C512" t="s">
        <v>1040</v>
      </c>
      <c r="D512" t="s">
        <v>50</v>
      </c>
      <c r="E512" t="s">
        <v>51</v>
      </c>
      <c r="F512" t="s">
        <v>52</v>
      </c>
      <c r="G512" t="s">
        <v>79</v>
      </c>
      <c r="H512">
        <v>10</v>
      </c>
      <c r="I512">
        <v>4629</v>
      </c>
      <c r="J512">
        <v>0</v>
      </c>
      <c r="K512">
        <v>46290</v>
      </c>
      <c r="L512">
        <v>3875.48</v>
      </c>
      <c r="M512" t="s">
        <v>32</v>
      </c>
      <c r="N512" t="s">
        <v>33</v>
      </c>
      <c r="O512">
        <v>6</v>
      </c>
      <c r="P512">
        <v>2023</v>
      </c>
      <c r="Q512">
        <v>5</v>
      </c>
      <c r="R512" t="s">
        <v>238</v>
      </c>
      <c r="S512">
        <v>2</v>
      </c>
      <c r="T512">
        <v>20</v>
      </c>
      <c r="U512">
        <v>3</v>
      </c>
      <c r="V512">
        <v>3</v>
      </c>
      <c r="W512" t="s">
        <v>83</v>
      </c>
      <c r="X512" t="s">
        <v>47</v>
      </c>
      <c r="Y512">
        <v>0</v>
      </c>
      <c r="Z512">
        <v>0.08</v>
      </c>
    </row>
    <row r="513" spans="1:26" x14ac:dyDescent="0.25">
      <c r="A513" t="s">
        <v>1041</v>
      </c>
      <c r="B513" s="1">
        <v>45149</v>
      </c>
      <c r="C513" t="s">
        <v>1042</v>
      </c>
      <c r="D513" t="s">
        <v>28</v>
      </c>
      <c r="E513" t="s">
        <v>40</v>
      </c>
      <c r="F513" t="s">
        <v>41</v>
      </c>
      <c r="G513" t="s">
        <v>42</v>
      </c>
      <c r="H513">
        <v>7</v>
      </c>
      <c r="I513">
        <v>3389</v>
      </c>
      <c r="J513">
        <v>15</v>
      </c>
      <c r="K513">
        <v>20164.55</v>
      </c>
      <c r="L513">
        <v>3568.19</v>
      </c>
      <c r="M513" t="s">
        <v>65</v>
      </c>
      <c r="N513" t="s">
        <v>66</v>
      </c>
      <c r="O513">
        <v>7</v>
      </c>
      <c r="P513">
        <v>2023</v>
      </c>
      <c r="Q513">
        <v>8</v>
      </c>
      <c r="R513" t="s">
        <v>72</v>
      </c>
      <c r="S513">
        <v>3</v>
      </c>
      <c r="T513">
        <v>32</v>
      </c>
      <c r="U513">
        <v>2</v>
      </c>
      <c r="V513">
        <v>5</v>
      </c>
      <c r="W513" t="s">
        <v>46</v>
      </c>
      <c r="X513" t="s">
        <v>47</v>
      </c>
      <c r="Y513">
        <v>355845</v>
      </c>
      <c r="Z513">
        <v>0.18</v>
      </c>
    </row>
    <row r="514" spans="1:26" x14ac:dyDescent="0.25">
      <c r="A514" t="s">
        <v>1043</v>
      </c>
      <c r="B514" s="1">
        <v>45170</v>
      </c>
      <c r="C514" t="s">
        <v>1044</v>
      </c>
      <c r="D514" t="s">
        <v>50</v>
      </c>
      <c r="E514" t="s">
        <v>40</v>
      </c>
      <c r="F514" t="s">
        <v>30</v>
      </c>
      <c r="G514" t="s">
        <v>64</v>
      </c>
      <c r="H514">
        <v>3</v>
      </c>
      <c r="I514">
        <v>2185</v>
      </c>
      <c r="J514">
        <v>16</v>
      </c>
      <c r="K514">
        <v>5506.2</v>
      </c>
      <c r="L514">
        <v>350.13</v>
      </c>
      <c r="M514" t="s">
        <v>32</v>
      </c>
      <c r="N514" t="s">
        <v>33</v>
      </c>
      <c r="O514">
        <v>1</v>
      </c>
      <c r="P514">
        <v>2023</v>
      </c>
      <c r="Q514">
        <v>9</v>
      </c>
      <c r="R514" t="s">
        <v>80</v>
      </c>
      <c r="S514">
        <v>3</v>
      </c>
      <c r="T514">
        <v>35</v>
      </c>
      <c r="U514">
        <v>1</v>
      </c>
      <c r="V514">
        <v>5</v>
      </c>
      <c r="W514" t="s">
        <v>46</v>
      </c>
      <c r="X514" t="s">
        <v>47</v>
      </c>
      <c r="Y514">
        <v>104880</v>
      </c>
      <c r="Z514">
        <v>0.06</v>
      </c>
    </row>
    <row r="515" spans="1:26" x14ac:dyDescent="0.25">
      <c r="A515" t="s">
        <v>1045</v>
      </c>
      <c r="B515" s="1">
        <v>45118</v>
      </c>
      <c r="C515" t="s">
        <v>1046</v>
      </c>
      <c r="D515" t="s">
        <v>28</v>
      </c>
      <c r="E515" t="s">
        <v>40</v>
      </c>
      <c r="F515" t="s">
        <v>52</v>
      </c>
      <c r="G515" t="s">
        <v>79</v>
      </c>
      <c r="H515">
        <v>1</v>
      </c>
      <c r="I515">
        <v>2398</v>
      </c>
      <c r="J515">
        <v>26</v>
      </c>
      <c r="K515">
        <v>1774.52</v>
      </c>
      <c r="L515">
        <v>199.47</v>
      </c>
      <c r="M515" t="s">
        <v>65</v>
      </c>
      <c r="N515" t="s">
        <v>33</v>
      </c>
      <c r="O515">
        <v>4</v>
      </c>
      <c r="P515">
        <v>2023</v>
      </c>
      <c r="Q515">
        <v>7</v>
      </c>
      <c r="R515" t="s">
        <v>125</v>
      </c>
      <c r="S515">
        <v>3</v>
      </c>
      <c r="T515">
        <v>28</v>
      </c>
      <c r="U515">
        <v>3</v>
      </c>
      <c r="V515">
        <v>2</v>
      </c>
      <c r="W515" t="s">
        <v>76</v>
      </c>
      <c r="X515" t="s">
        <v>47</v>
      </c>
      <c r="Y515">
        <v>62348</v>
      </c>
      <c r="Z515">
        <v>0.11</v>
      </c>
    </row>
    <row r="516" spans="1:26" x14ac:dyDescent="0.25">
      <c r="A516" t="s">
        <v>1047</v>
      </c>
      <c r="B516" s="1">
        <v>45090</v>
      </c>
      <c r="C516" t="s">
        <v>1048</v>
      </c>
      <c r="D516" t="s">
        <v>28</v>
      </c>
      <c r="E516" t="s">
        <v>29</v>
      </c>
      <c r="F516" t="s">
        <v>41</v>
      </c>
      <c r="G516" t="s">
        <v>59</v>
      </c>
      <c r="H516">
        <v>9</v>
      </c>
      <c r="I516">
        <v>2920</v>
      </c>
      <c r="J516">
        <v>10</v>
      </c>
      <c r="K516">
        <v>23652</v>
      </c>
      <c r="L516">
        <v>3813.06</v>
      </c>
      <c r="M516" t="s">
        <v>65</v>
      </c>
      <c r="N516" t="s">
        <v>66</v>
      </c>
      <c r="O516">
        <v>1</v>
      </c>
      <c r="P516">
        <v>2023</v>
      </c>
      <c r="Q516">
        <v>6</v>
      </c>
      <c r="R516" t="s">
        <v>95</v>
      </c>
      <c r="S516">
        <v>2</v>
      </c>
      <c r="T516">
        <v>24</v>
      </c>
      <c r="U516">
        <v>3</v>
      </c>
      <c r="V516">
        <v>2</v>
      </c>
      <c r="W516" t="s">
        <v>76</v>
      </c>
      <c r="X516" t="s">
        <v>47</v>
      </c>
      <c r="Y516">
        <v>262800</v>
      </c>
      <c r="Z516">
        <v>0.16</v>
      </c>
    </row>
    <row r="517" spans="1:26" x14ac:dyDescent="0.25">
      <c r="A517" t="s">
        <v>1049</v>
      </c>
      <c r="B517" s="1">
        <v>44967</v>
      </c>
      <c r="C517" t="s">
        <v>1050</v>
      </c>
      <c r="D517" t="s">
        <v>28</v>
      </c>
      <c r="E517" t="s">
        <v>51</v>
      </c>
      <c r="F517" t="s">
        <v>52</v>
      </c>
      <c r="G517" t="s">
        <v>53</v>
      </c>
      <c r="H517">
        <v>5</v>
      </c>
      <c r="I517">
        <v>2205</v>
      </c>
      <c r="J517">
        <v>25</v>
      </c>
      <c r="K517">
        <v>8268.75</v>
      </c>
      <c r="L517">
        <v>701.18</v>
      </c>
      <c r="M517" t="s">
        <v>43</v>
      </c>
      <c r="N517" t="s">
        <v>44</v>
      </c>
      <c r="O517">
        <v>1</v>
      </c>
      <c r="P517">
        <v>2023</v>
      </c>
      <c r="Q517">
        <v>2</v>
      </c>
      <c r="R517" t="s">
        <v>67</v>
      </c>
      <c r="S517">
        <v>1</v>
      </c>
      <c r="T517">
        <v>6</v>
      </c>
      <c r="U517">
        <v>2</v>
      </c>
      <c r="V517">
        <v>5</v>
      </c>
      <c r="W517" t="s">
        <v>46</v>
      </c>
      <c r="X517" t="s">
        <v>47</v>
      </c>
      <c r="Y517">
        <v>275625</v>
      </c>
      <c r="Z517">
        <v>0.08</v>
      </c>
    </row>
    <row r="518" spans="1:26" x14ac:dyDescent="0.25">
      <c r="A518" t="s">
        <v>1051</v>
      </c>
      <c r="B518" s="1">
        <v>44949</v>
      </c>
      <c r="C518" t="s">
        <v>677</v>
      </c>
      <c r="D518" t="s">
        <v>50</v>
      </c>
      <c r="E518" t="s">
        <v>29</v>
      </c>
      <c r="F518" t="s">
        <v>52</v>
      </c>
      <c r="G518" t="s">
        <v>53</v>
      </c>
      <c r="H518">
        <v>5</v>
      </c>
      <c r="I518">
        <v>1700</v>
      </c>
      <c r="J518">
        <v>10</v>
      </c>
      <c r="K518">
        <v>7650</v>
      </c>
      <c r="L518">
        <v>682.62</v>
      </c>
      <c r="M518" t="s">
        <v>65</v>
      </c>
      <c r="N518" t="s">
        <v>33</v>
      </c>
      <c r="O518">
        <v>3</v>
      </c>
      <c r="P518">
        <v>2023</v>
      </c>
      <c r="Q518">
        <v>1</v>
      </c>
      <c r="R518" t="s">
        <v>34</v>
      </c>
      <c r="S518">
        <v>1</v>
      </c>
      <c r="T518">
        <v>4</v>
      </c>
      <c r="U518">
        <v>4</v>
      </c>
      <c r="V518">
        <v>1</v>
      </c>
      <c r="W518" t="s">
        <v>60</v>
      </c>
      <c r="X518" t="s">
        <v>47</v>
      </c>
      <c r="Y518">
        <v>85000</v>
      </c>
      <c r="Z518">
        <v>0.09</v>
      </c>
    </row>
    <row r="519" spans="1:26" x14ac:dyDescent="0.25">
      <c r="A519" t="s">
        <v>1052</v>
      </c>
      <c r="B519" s="1">
        <v>45046</v>
      </c>
      <c r="C519" t="s">
        <v>129</v>
      </c>
      <c r="D519" t="s">
        <v>28</v>
      </c>
      <c r="E519" t="s">
        <v>29</v>
      </c>
      <c r="F519" t="s">
        <v>30</v>
      </c>
      <c r="G519" t="s">
        <v>64</v>
      </c>
      <c r="H519">
        <v>6</v>
      </c>
      <c r="I519">
        <v>3057</v>
      </c>
      <c r="J519">
        <v>30</v>
      </c>
      <c r="K519">
        <v>12839.4</v>
      </c>
      <c r="L519">
        <v>778.53</v>
      </c>
      <c r="M519" t="s">
        <v>32</v>
      </c>
      <c r="N519" t="s">
        <v>44</v>
      </c>
      <c r="O519">
        <v>1</v>
      </c>
      <c r="P519">
        <v>2023</v>
      </c>
      <c r="Q519">
        <v>4</v>
      </c>
      <c r="R519" t="s">
        <v>100</v>
      </c>
      <c r="S519">
        <v>2</v>
      </c>
      <c r="T519">
        <v>18</v>
      </c>
      <c r="U519">
        <v>6</v>
      </c>
      <c r="V519">
        <v>0</v>
      </c>
      <c r="W519" t="s">
        <v>55</v>
      </c>
      <c r="X519" t="s">
        <v>36</v>
      </c>
      <c r="Y519">
        <v>550260</v>
      </c>
      <c r="Z519">
        <v>0.06</v>
      </c>
    </row>
    <row r="520" spans="1:26" x14ac:dyDescent="0.25">
      <c r="A520" t="s">
        <v>1053</v>
      </c>
      <c r="B520" s="1">
        <v>45089</v>
      </c>
      <c r="C520" t="s">
        <v>1054</v>
      </c>
      <c r="D520" t="s">
        <v>50</v>
      </c>
      <c r="E520" t="s">
        <v>40</v>
      </c>
      <c r="F520" t="s">
        <v>30</v>
      </c>
      <c r="G520" t="s">
        <v>31</v>
      </c>
      <c r="H520">
        <v>10</v>
      </c>
      <c r="I520">
        <v>3687</v>
      </c>
      <c r="J520">
        <v>26</v>
      </c>
      <c r="K520">
        <v>27283.8</v>
      </c>
      <c r="L520">
        <v>3469.27</v>
      </c>
      <c r="M520" t="s">
        <v>65</v>
      </c>
      <c r="N520" t="s">
        <v>44</v>
      </c>
      <c r="O520">
        <v>6</v>
      </c>
      <c r="P520">
        <v>2023</v>
      </c>
      <c r="Q520">
        <v>6</v>
      </c>
      <c r="R520" t="s">
        <v>95</v>
      </c>
      <c r="S520">
        <v>2</v>
      </c>
      <c r="T520">
        <v>24</v>
      </c>
      <c r="U520">
        <v>3</v>
      </c>
      <c r="V520">
        <v>1</v>
      </c>
      <c r="W520" t="s">
        <v>60</v>
      </c>
      <c r="X520" t="s">
        <v>47</v>
      </c>
      <c r="Y520">
        <v>958620</v>
      </c>
      <c r="Z520">
        <v>0.13</v>
      </c>
    </row>
    <row r="521" spans="1:26" x14ac:dyDescent="0.25">
      <c r="A521" t="s">
        <v>1055</v>
      </c>
      <c r="B521" s="1">
        <v>45172</v>
      </c>
      <c r="C521" t="s">
        <v>1056</v>
      </c>
      <c r="D521" t="s">
        <v>39</v>
      </c>
      <c r="E521" t="s">
        <v>29</v>
      </c>
      <c r="F521" t="s">
        <v>30</v>
      </c>
      <c r="G521" t="s">
        <v>86</v>
      </c>
      <c r="H521">
        <v>3</v>
      </c>
      <c r="I521">
        <v>3618</v>
      </c>
      <c r="J521">
        <v>15</v>
      </c>
      <c r="K521">
        <v>9225.9</v>
      </c>
      <c r="L521">
        <v>1746.96</v>
      </c>
      <c r="M521" t="s">
        <v>43</v>
      </c>
      <c r="N521" t="s">
        <v>33</v>
      </c>
      <c r="O521">
        <v>2</v>
      </c>
      <c r="P521">
        <v>2023</v>
      </c>
      <c r="Q521">
        <v>9</v>
      </c>
      <c r="R521" t="s">
        <v>80</v>
      </c>
      <c r="S521">
        <v>3</v>
      </c>
      <c r="T521">
        <v>36</v>
      </c>
      <c r="U521">
        <v>2</v>
      </c>
      <c r="V521">
        <v>0</v>
      </c>
      <c r="W521" t="s">
        <v>55</v>
      </c>
      <c r="X521" t="s">
        <v>36</v>
      </c>
      <c r="Y521">
        <v>162810</v>
      </c>
      <c r="Z521">
        <v>0.19</v>
      </c>
    </row>
    <row r="522" spans="1:26" x14ac:dyDescent="0.25">
      <c r="A522" t="s">
        <v>1057</v>
      </c>
      <c r="B522" s="1">
        <v>45176</v>
      </c>
      <c r="C522" t="s">
        <v>1058</v>
      </c>
      <c r="D522" t="s">
        <v>50</v>
      </c>
      <c r="E522" t="s">
        <v>51</v>
      </c>
      <c r="F522" t="s">
        <v>30</v>
      </c>
      <c r="G522" t="s">
        <v>86</v>
      </c>
      <c r="H522">
        <v>3</v>
      </c>
      <c r="I522">
        <v>1423</v>
      </c>
      <c r="J522">
        <v>28</v>
      </c>
      <c r="K522">
        <v>3073.68</v>
      </c>
      <c r="L522">
        <v>572.38</v>
      </c>
      <c r="M522" t="s">
        <v>32</v>
      </c>
      <c r="N522" t="s">
        <v>66</v>
      </c>
      <c r="O522">
        <v>2</v>
      </c>
      <c r="P522">
        <v>2023</v>
      </c>
      <c r="Q522">
        <v>9</v>
      </c>
      <c r="R522" t="s">
        <v>80</v>
      </c>
      <c r="S522">
        <v>3</v>
      </c>
      <c r="T522">
        <v>36</v>
      </c>
      <c r="U522">
        <v>2</v>
      </c>
      <c r="V522">
        <v>4</v>
      </c>
      <c r="W522" t="s">
        <v>73</v>
      </c>
      <c r="X522" t="s">
        <v>47</v>
      </c>
      <c r="Y522">
        <v>119532</v>
      </c>
      <c r="Z522">
        <v>0.19</v>
      </c>
    </row>
    <row r="523" spans="1:26" x14ac:dyDescent="0.25">
      <c r="A523" t="s">
        <v>1059</v>
      </c>
      <c r="B523" s="1">
        <v>45209</v>
      </c>
      <c r="C523" t="s">
        <v>1060</v>
      </c>
      <c r="D523" t="s">
        <v>39</v>
      </c>
      <c r="E523" t="s">
        <v>40</v>
      </c>
      <c r="F523" t="s">
        <v>41</v>
      </c>
      <c r="G523" t="s">
        <v>42</v>
      </c>
      <c r="H523">
        <v>2</v>
      </c>
      <c r="I523">
        <v>4388</v>
      </c>
      <c r="J523">
        <v>29</v>
      </c>
      <c r="K523">
        <v>6230.96</v>
      </c>
      <c r="L523">
        <v>834.16</v>
      </c>
      <c r="M523" t="s">
        <v>65</v>
      </c>
      <c r="N523" t="s">
        <v>44</v>
      </c>
      <c r="O523">
        <v>3</v>
      </c>
      <c r="P523">
        <v>2023</v>
      </c>
      <c r="Q523">
        <v>10</v>
      </c>
      <c r="R523" t="s">
        <v>45</v>
      </c>
      <c r="S523">
        <v>4</v>
      </c>
      <c r="T523">
        <v>41</v>
      </c>
      <c r="U523">
        <v>2</v>
      </c>
      <c r="V523">
        <v>2</v>
      </c>
      <c r="W523" t="s">
        <v>76</v>
      </c>
      <c r="X523" t="s">
        <v>47</v>
      </c>
      <c r="Y523">
        <v>254504</v>
      </c>
      <c r="Z523">
        <v>0.13</v>
      </c>
    </row>
    <row r="524" spans="1:26" x14ac:dyDescent="0.25">
      <c r="A524" t="s">
        <v>1061</v>
      </c>
      <c r="B524" s="1">
        <v>45131</v>
      </c>
      <c r="C524" t="s">
        <v>1062</v>
      </c>
      <c r="D524" t="s">
        <v>50</v>
      </c>
      <c r="E524" t="s">
        <v>40</v>
      </c>
      <c r="F524" t="s">
        <v>41</v>
      </c>
      <c r="G524" t="s">
        <v>116</v>
      </c>
      <c r="H524">
        <v>4</v>
      </c>
      <c r="I524">
        <v>602</v>
      </c>
      <c r="J524">
        <v>21</v>
      </c>
      <c r="K524">
        <v>1902.32</v>
      </c>
      <c r="L524">
        <v>259.19</v>
      </c>
      <c r="M524" t="s">
        <v>65</v>
      </c>
      <c r="N524" t="s">
        <v>66</v>
      </c>
      <c r="O524">
        <v>2</v>
      </c>
      <c r="P524">
        <v>2023</v>
      </c>
      <c r="Q524">
        <v>7</v>
      </c>
      <c r="R524" t="s">
        <v>125</v>
      </c>
      <c r="S524">
        <v>3</v>
      </c>
      <c r="T524">
        <v>30</v>
      </c>
      <c r="U524">
        <v>5</v>
      </c>
      <c r="V524">
        <v>1</v>
      </c>
      <c r="W524" t="s">
        <v>60</v>
      </c>
      <c r="X524" t="s">
        <v>47</v>
      </c>
      <c r="Y524">
        <v>50568</v>
      </c>
      <c r="Z524">
        <v>0.14000000000000001</v>
      </c>
    </row>
    <row r="525" spans="1:26" x14ac:dyDescent="0.25">
      <c r="A525" t="s">
        <v>1063</v>
      </c>
      <c r="B525" s="1">
        <v>44974</v>
      </c>
      <c r="C525" t="s">
        <v>1064</v>
      </c>
      <c r="D525" t="s">
        <v>39</v>
      </c>
      <c r="E525" t="s">
        <v>51</v>
      </c>
      <c r="F525" t="s">
        <v>30</v>
      </c>
      <c r="G525" t="s">
        <v>64</v>
      </c>
      <c r="H525">
        <v>9</v>
      </c>
      <c r="I525">
        <v>2697</v>
      </c>
      <c r="J525">
        <v>4</v>
      </c>
      <c r="K525">
        <v>23302.080000000002</v>
      </c>
      <c r="L525">
        <v>4022.14</v>
      </c>
      <c r="M525" t="s">
        <v>32</v>
      </c>
      <c r="N525" t="s">
        <v>33</v>
      </c>
      <c r="O525">
        <v>2</v>
      </c>
      <c r="P525">
        <v>2023</v>
      </c>
      <c r="Q525">
        <v>2</v>
      </c>
      <c r="R525" t="s">
        <v>67</v>
      </c>
      <c r="S525">
        <v>1</v>
      </c>
      <c r="T525">
        <v>7</v>
      </c>
      <c r="U525">
        <v>3</v>
      </c>
      <c r="V525">
        <v>5</v>
      </c>
      <c r="W525" t="s">
        <v>46</v>
      </c>
      <c r="X525" t="s">
        <v>47</v>
      </c>
      <c r="Y525">
        <v>97092</v>
      </c>
      <c r="Z525">
        <v>0.17</v>
      </c>
    </row>
    <row r="526" spans="1:26" x14ac:dyDescent="0.25">
      <c r="A526" t="s">
        <v>1065</v>
      </c>
      <c r="B526" s="1">
        <v>45061</v>
      </c>
      <c r="C526" t="s">
        <v>1066</v>
      </c>
      <c r="D526" t="s">
        <v>28</v>
      </c>
      <c r="E526" t="s">
        <v>58</v>
      </c>
      <c r="F526" t="s">
        <v>52</v>
      </c>
      <c r="G526" t="s">
        <v>91</v>
      </c>
      <c r="H526">
        <v>4</v>
      </c>
      <c r="I526">
        <v>376</v>
      </c>
      <c r="J526">
        <v>5</v>
      </c>
      <c r="K526">
        <v>1428.8</v>
      </c>
      <c r="L526">
        <v>145.16</v>
      </c>
      <c r="M526" t="s">
        <v>65</v>
      </c>
      <c r="N526" t="s">
        <v>33</v>
      </c>
      <c r="O526">
        <v>5</v>
      </c>
      <c r="P526">
        <v>2023</v>
      </c>
      <c r="Q526">
        <v>5</v>
      </c>
      <c r="R526" t="s">
        <v>238</v>
      </c>
      <c r="S526">
        <v>2</v>
      </c>
      <c r="T526">
        <v>20</v>
      </c>
      <c r="U526">
        <v>3</v>
      </c>
      <c r="V526">
        <v>1</v>
      </c>
      <c r="W526" t="s">
        <v>60</v>
      </c>
      <c r="X526" t="s">
        <v>47</v>
      </c>
      <c r="Y526">
        <v>7520</v>
      </c>
      <c r="Z526">
        <v>0.1</v>
      </c>
    </row>
    <row r="527" spans="1:26" x14ac:dyDescent="0.25">
      <c r="A527" t="s">
        <v>1067</v>
      </c>
      <c r="B527" s="1">
        <v>45205</v>
      </c>
      <c r="C527" t="s">
        <v>1068</v>
      </c>
      <c r="D527" t="s">
        <v>63</v>
      </c>
      <c r="E527" t="s">
        <v>40</v>
      </c>
      <c r="F527" t="s">
        <v>41</v>
      </c>
      <c r="G527" t="s">
        <v>42</v>
      </c>
      <c r="H527">
        <v>8</v>
      </c>
      <c r="I527">
        <v>2944</v>
      </c>
      <c r="J527">
        <v>16</v>
      </c>
      <c r="K527">
        <v>19783.68</v>
      </c>
      <c r="L527">
        <v>3266.46</v>
      </c>
      <c r="M527" t="s">
        <v>43</v>
      </c>
      <c r="N527" t="s">
        <v>66</v>
      </c>
      <c r="O527">
        <v>2</v>
      </c>
      <c r="P527">
        <v>2023</v>
      </c>
      <c r="Q527">
        <v>10</v>
      </c>
      <c r="R527" t="s">
        <v>45</v>
      </c>
      <c r="S527">
        <v>4</v>
      </c>
      <c r="T527">
        <v>40</v>
      </c>
      <c r="U527">
        <v>1</v>
      </c>
      <c r="V527">
        <v>5</v>
      </c>
      <c r="W527" t="s">
        <v>46</v>
      </c>
      <c r="X527" t="s">
        <v>47</v>
      </c>
      <c r="Y527">
        <v>376832</v>
      </c>
      <c r="Z527">
        <v>0.17</v>
      </c>
    </row>
    <row r="528" spans="1:26" x14ac:dyDescent="0.25">
      <c r="A528" t="s">
        <v>1069</v>
      </c>
      <c r="B528" s="1">
        <v>45091</v>
      </c>
      <c r="C528" t="s">
        <v>149</v>
      </c>
      <c r="D528" t="s">
        <v>28</v>
      </c>
      <c r="E528" t="s">
        <v>58</v>
      </c>
      <c r="F528" t="s">
        <v>52</v>
      </c>
      <c r="G528" t="s">
        <v>53</v>
      </c>
      <c r="H528">
        <v>3</v>
      </c>
      <c r="I528">
        <v>2278</v>
      </c>
      <c r="J528">
        <v>26</v>
      </c>
      <c r="K528">
        <v>5057.16</v>
      </c>
      <c r="L528">
        <v>604.62</v>
      </c>
      <c r="M528" t="s">
        <v>43</v>
      </c>
      <c r="N528" t="s">
        <v>44</v>
      </c>
      <c r="O528">
        <v>4</v>
      </c>
      <c r="P528">
        <v>2023</v>
      </c>
      <c r="Q528">
        <v>6</v>
      </c>
      <c r="R528" t="s">
        <v>95</v>
      </c>
      <c r="S528">
        <v>2</v>
      </c>
      <c r="T528">
        <v>24</v>
      </c>
      <c r="U528">
        <v>3</v>
      </c>
      <c r="V528">
        <v>3</v>
      </c>
      <c r="W528" t="s">
        <v>83</v>
      </c>
      <c r="X528" t="s">
        <v>47</v>
      </c>
      <c r="Y528">
        <v>177684</v>
      </c>
      <c r="Z528">
        <v>0.12</v>
      </c>
    </row>
    <row r="529" spans="1:26" x14ac:dyDescent="0.25">
      <c r="A529" t="s">
        <v>1070</v>
      </c>
      <c r="B529" s="1">
        <v>45036</v>
      </c>
      <c r="C529" t="s">
        <v>814</v>
      </c>
      <c r="D529" t="s">
        <v>50</v>
      </c>
      <c r="E529" t="s">
        <v>58</v>
      </c>
      <c r="F529" t="s">
        <v>30</v>
      </c>
      <c r="G529" t="s">
        <v>86</v>
      </c>
      <c r="H529">
        <v>3</v>
      </c>
      <c r="I529">
        <v>3145</v>
      </c>
      <c r="J529">
        <v>24</v>
      </c>
      <c r="K529">
        <v>7170.6</v>
      </c>
      <c r="L529">
        <v>1407.39</v>
      </c>
      <c r="M529" t="s">
        <v>43</v>
      </c>
      <c r="N529" t="s">
        <v>66</v>
      </c>
      <c r="O529">
        <v>5</v>
      </c>
      <c r="P529">
        <v>2023</v>
      </c>
      <c r="Q529">
        <v>4</v>
      </c>
      <c r="R529" t="s">
        <v>100</v>
      </c>
      <c r="S529">
        <v>2</v>
      </c>
      <c r="T529">
        <v>16</v>
      </c>
      <c r="U529">
        <v>4</v>
      </c>
      <c r="V529">
        <v>4</v>
      </c>
      <c r="W529" t="s">
        <v>73</v>
      </c>
      <c r="X529" t="s">
        <v>47</v>
      </c>
      <c r="Y529">
        <v>226440</v>
      </c>
      <c r="Z529">
        <v>0.2</v>
      </c>
    </row>
    <row r="530" spans="1:26" x14ac:dyDescent="0.25">
      <c r="A530" t="s">
        <v>1071</v>
      </c>
      <c r="B530" s="1">
        <v>45003</v>
      </c>
      <c r="C530" t="s">
        <v>1072</v>
      </c>
      <c r="D530" t="s">
        <v>63</v>
      </c>
      <c r="E530" t="s">
        <v>29</v>
      </c>
      <c r="F530" t="s">
        <v>52</v>
      </c>
      <c r="G530" t="s">
        <v>91</v>
      </c>
      <c r="H530">
        <v>4</v>
      </c>
      <c r="I530">
        <v>4673</v>
      </c>
      <c r="J530">
        <v>13</v>
      </c>
      <c r="K530">
        <v>16262.04</v>
      </c>
      <c r="L530">
        <v>2853.35</v>
      </c>
      <c r="M530" t="s">
        <v>65</v>
      </c>
      <c r="N530" t="s">
        <v>33</v>
      </c>
      <c r="O530">
        <v>7</v>
      </c>
      <c r="P530">
        <v>2023</v>
      </c>
      <c r="Q530">
        <v>3</v>
      </c>
      <c r="R530" t="s">
        <v>105</v>
      </c>
      <c r="S530">
        <v>1</v>
      </c>
      <c r="T530">
        <v>11</v>
      </c>
      <c r="U530">
        <v>3</v>
      </c>
      <c r="V530">
        <v>6</v>
      </c>
      <c r="W530" t="s">
        <v>35</v>
      </c>
      <c r="X530" t="s">
        <v>36</v>
      </c>
      <c r="Y530">
        <v>242996</v>
      </c>
      <c r="Z530">
        <v>0.18</v>
      </c>
    </row>
    <row r="531" spans="1:26" x14ac:dyDescent="0.25">
      <c r="A531" t="s">
        <v>1073</v>
      </c>
      <c r="B531" s="1">
        <v>45007</v>
      </c>
      <c r="C531" t="s">
        <v>808</v>
      </c>
      <c r="D531" t="s">
        <v>50</v>
      </c>
      <c r="E531" t="s">
        <v>29</v>
      </c>
      <c r="F531" t="s">
        <v>52</v>
      </c>
      <c r="G531" t="s">
        <v>53</v>
      </c>
      <c r="H531">
        <v>8</v>
      </c>
      <c r="I531">
        <v>4406</v>
      </c>
      <c r="J531">
        <v>2</v>
      </c>
      <c r="K531">
        <v>34543.040000000001</v>
      </c>
      <c r="L531">
        <v>4628.74</v>
      </c>
      <c r="M531" t="s">
        <v>65</v>
      </c>
      <c r="N531" t="s">
        <v>33</v>
      </c>
      <c r="O531">
        <v>2</v>
      </c>
      <c r="P531">
        <v>2023</v>
      </c>
      <c r="Q531">
        <v>3</v>
      </c>
      <c r="R531" t="s">
        <v>105</v>
      </c>
      <c r="S531">
        <v>1</v>
      </c>
      <c r="T531">
        <v>12</v>
      </c>
      <c r="U531">
        <v>4</v>
      </c>
      <c r="V531">
        <v>3</v>
      </c>
      <c r="W531" t="s">
        <v>83</v>
      </c>
      <c r="X531" t="s">
        <v>47</v>
      </c>
      <c r="Y531">
        <v>70496</v>
      </c>
      <c r="Z531">
        <v>0.13</v>
      </c>
    </row>
    <row r="532" spans="1:26" x14ac:dyDescent="0.25">
      <c r="A532" t="s">
        <v>1074</v>
      </c>
      <c r="B532" s="1">
        <v>45002</v>
      </c>
      <c r="C532" t="s">
        <v>1075</v>
      </c>
      <c r="D532" t="s">
        <v>39</v>
      </c>
      <c r="E532" t="s">
        <v>51</v>
      </c>
      <c r="F532" t="s">
        <v>41</v>
      </c>
      <c r="G532" t="s">
        <v>59</v>
      </c>
      <c r="H532">
        <v>9</v>
      </c>
      <c r="I532">
        <v>148</v>
      </c>
      <c r="J532">
        <v>19</v>
      </c>
      <c r="K532">
        <v>1078.92</v>
      </c>
      <c r="L532">
        <v>125.38</v>
      </c>
      <c r="M532" t="s">
        <v>32</v>
      </c>
      <c r="N532" t="s">
        <v>33</v>
      </c>
      <c r="O532">
        <v>1</v>
      </c>
      <c r="P532">
        <v>2023</v>
      </c>
      <c r="Q532">
        <v>3</v>
      </c>
      <c r="R532" t="s">
        <v>105</v>
      </c>
      <c r="S532">
        <v>1</v>
      </c>
      <c r="T532">
        <v>11</v>
      </c>
      <c r="U532">
        <v>3</v>
      </c>
      <c r="V532">
        <v>5</v>
      </c>
      <c r="W532" t="s">
        <v>46</v>
      </c>
      <c r="X532" t="s">
        <v>47</v>
      </c>
      <c r="Y532">
        <v>25308</v>
      </c>
      <c r="Z532">
        <v>0.12</v>
      </c>
    </row>
    <row r="533" spans="1:26" x14ac:dyDescent="0.25">
      <c r="A533" t="s">
        <v>1076</v>
      </c>
      <c r="B533" s="1">
        <v>44955</v>
      </c>
      <c r="C533" t="s">
        <v>1077</v>
      </c>
      <c r="D533" t="s">
        <v>50</v>
      </c>
      <c r="E533" t="s">
        <v>29</v>
      </c>
      <c r="F533" t="s">
        <v>41</v>
      </c>
      <c r="G533" t="s">
        <v>42</v>
      </c>
      <c r="H533">
        <v>6</v>
      </c>
      <c r="I533">
        <v>3462</v>
      </c>
      <c r="J533">
        <v>18</v>
      </c>
      <c r="K533">
        <v>17033.04</v>
      </c>
      <c r="L533">
        <v>2948.89</v>
      </c>
      <c r="M533" t="s">
        <v>43</v>
      </c>
      <c r="N533" t="s">
        <v>33</v>
      </c>
      <c r="O533">
        <v>5</v>
      </c>
      <c r="P533">
        <v>2023</v>
      </c>
      <c r="Q533">
        <v>1</v>
      </c>
      <c r="R533" t="s">
        <v>34</v>
      </c>
      <c r="S533">
        <v>1</v>
      </c>
      <c r="T533">
        <v>5</v>
      </c>
      <c r="U533">
        <v>5</v>
      </c>
      <c r="V533">
        <v>0</v>
      </c>
      <c r="W533" t="s">
        <v>55</v>
      </c>
      <c r="X533" t="s">
        <v>36</v>
      </c>
      <c r="Y533">
        <v>373896</v>
      </c>
      <c r="Z533">
        <v>0.17</v>
      </c>
    </row>
    <row r="534" spans="1:26" x14ac:dyDescent="0.25">
      <c r="A534" t="s">
        <v>1078</v>
      </c>
      <c r="B534" s="1">
        <v>44999</v>
      </c>
      <c r="C534" t="s">
        <v>1079</v>
      </c>
      <c r="D534" t="s">
        <v>39</v>
      </c>
      <c r="E534" t="s">
        <v>58</v>
      </c>
      <c r="F534" t="s">
        <v>30</v>
      </c>
      <c r="G534" t="s">
        <v>31</v>
      </c>
      <c r="H534">
        <v>8</v>
      </c>
      <c r="I534">
        <v>4911</v>
      </c>
      <c r="J534">
        <v>11</v>
      </c>
      <c r="K534">
        <v>34966.32</v>
      </c>
      <c r="L534">
        <v>2552.63</v>
      </c>
      <c r="M534" t="s">
        <v>65</v>
      </c>
      <c r="N534" t="s">
        <v>66</v>
      </c>
      <c r="O534">
        <v>1</v>
      </c>
      <c r="P534">
        <v>2023</v>
      </c>
      <c r="Q534">
        <v>3</v>
      </c>
      <c r="R534" t="s">
        <v>105</v>
      </c>
      <c r="S534">
        <v>1</v>
      </c>
      <c r="T534">
        <v>11</v>
      </c>
      <c r="U534">
        <v>3</v>
      </c>
      <c r="V534">
        <v>2</v>
      </c>
      <c r="W534" t="s">
        <v>76</v>
      </c>
      <c r="X534" t="s">
        <v>47</v>
      </c>
      <c r="Y534">
        <v>432168</v>
      </c>
      <c r="Z534">
        <v>7.0000000000000007E-2</v>
      </c>
    </row>
    <row r="535" spans="1:26" x14ac:dyDescent="0.25">
      <c r="A535" t="s">
        <v>1080</v>
      </c>
      <c r="B535" s="1">
        <v>44949</v>
      </c>
      <c r="C535" t="s">
        <v>1081</v>
      </c>
      <c r="D535" t="s">
        <v>39</v>
      </c>
      <c r="E535" t="s">
        <v>29</v>
      </c>
      <c r="F535" t="s">
        <v>30</v>
      </c>
      <c r="G535" t="s">
        <v>31</v>
      </c>
      <c r="H535">
        <v>6</v>
      </c>
      <c r="I535">
        <v>2352</v>
      </c>
      <c r="J535">
        <v>24</v>
      </c>
      <c r="K535">
        <v>10725.12</v>
      </c>
      <c r="L535">
        <v>1391.1</v>
      </c>
      <c r="M535" t="s">
        <v>43</v>
      </c>
      <c r="N535" t="s">
        <v>44</v>
      </c>
      <c r="O535">
        <v>6</v>
      </c>
      <c r="P535">
        <v>2023</v>
      </c>
      <c r="Q535">
        <v>1</v>
      </c>
      <c r="R535" t="s">
        <v>34</v>
      </c>
      <c r="S535">
        <v>1</v>
      </c>
      <c r="T535">
        <v>4</v>
      </c>
      <c r="U535">
        <v>4</v>
      </c>
      <c r="V535">
        <v>1</v>
      </c>
      <c r="W535" t="s">
        <v>60</v>
      </c>
      <c r="X535" t="s">
        <v>47</v>
      </c>
      <c r="Y535">
        <v>338688</v>
      </c>
      <c r="Z535">
        <v>0.13</v>
      </c>
    </row>
    <row r="536" spans="1:26" x14ac:dyDescent="0.25">
      <c r="A536" t="s">
        <v>1082</v>
      </c>
      <c r="B536" s="1">
        <v>45080</v>
      </c>
      <c r="C536" t="s">
        <v>1083</v>
      </c>
      <c r="D536" t="s">
        <v>28</v>
      </c>
      <c r="E536" t="s">
        <v>40</v>
      </c>
      <c r="F536" t="s">
        <v>41</v>
      </c>
      <c r="G536" t="s">
        <v>42</v>
      </c>
      <c r="H536">
        <v>4</v>
      </c>
      <c r="I536">
        <v>1822</v>
      </c>
      <c r="J536">
        <v>14</v>
      </c>
      <c r="K536">
        <v>6267.68</v>
      </c>
      <c r="L536">
        <v>314.64999999999998</v>
      </c>
      <c r="M536" t="s">
        <v>43</v>
      </c>
      <c r="N536" t="s">
        <v>66</v>
      </c>
      <c r="O536">
        <v>4</v>
      </c>
      <c r="P536">
        <v>2023</v>
      </c>
      <c r="Q536">
        <v>6</v>
      </c>
      <c r="R536" t="s">
        <v>95</v>
      </c>
      <c r="S536">
        <v>2</v>
      </c>
      <c r="T536">
        <v>22</v>
      </c>
      <c r="U536">
        <v>1</v>
      </c>
      <c r="V536">
        <v>6</v>
      </c>
      <c r="W536" t="s">
        <v>35</v>
      </c>
      <c r="X536" t="s">
        <v>36</v>
      </c>
      <c r="Y536">
        <v>102032</v>
      </c>
      <c r="Z536">
        <v>0.05</v>
      </c>
    </row>
    <row r="537" spans="1:26" x14ac:dyDescent="0.25">
      <c r="A537" t="s">
        <v>1084</v>
      </c>
      <c r="B537" s="1">
        <v>45067</v>
      </c>
      <c r="C537" t="s">
        <v>1085</v>
      </c>
      <c r="D537" t="s">
        <v>50</v>
      </c>
      <c r="E537" t="s">
        <v>40</v>
      </c>
      <c r="F537" t="s">
        <v>41</v>
      </c>
      <c r="G537" t="s">
        <v>116</v>
      </c>
      <c r="H537">
        <v>1</v>
      </c>
      <c r="I537">
        <v>4163</v>
      </c>
      <c r="J537">
        <v>24</v>
      </c>
      <c r="K537">
        <v>3163.88</v>
      </c>
      <c r="L537">
        <v>238.7</v>
      </c>
      <c r="M537" t="s">
        <v>65</v>
      </c>
      <c r="N537" t="s">
        <v>66</v>
      </c>
      <c r="O537">
        <v>7</v>
      </c>
      <c r="P537">
        <v>2023</v>
      </c>
      <c r="Q537">
        <v>5</v>
      </c>
      <c r="R537" t="s">
        <v>238</v>
      </c>
      <c r="S537">
        <v>2</v>
      </c>
      <c r="T537">
        <v>21</v>
      </c>
      <c r="U537">
        <v>4</v>
      </c>
      <c r="V537">
        <v>0</v>
      </c>
      <c r="W537" t="s">
        <v>55</v>
      </c>
      <c r="X537" t="s">
        <v>36</v>
      </c>
      <c r="Y537">
        <v>99912</v>
      </c>
      <c r="Z537">
        <v>0.08</v>
      </c>
    </row>
    <row r="538" spans="1:26" x14ac:dyDescent="0.25">
      <c r="A538" t="s">
        <v>1086</v>
      </c>
      <c r="B538" s="1">
        <v>45184</v>
      </c>
      <c r="C538" t="s">
        <v>1087</v>
      </c>
      <c r="D538" t="s">
        <v>63</v>
      </c>
      <c r="E538" t="s">
        <v>58</v>
      </c>
      <c r="F538" t="s">
        <v>41</v>
      </c>
      <c r="G538" t="s">
        <v>42</v>
      </c>
      <c r="H538">
        <v>2</v>
      </c>
      <c r="I538">
        <v>269</v>
      </c>
      <c r="J538">
        <v>23</v>
      </c>
      <c r="K538">
        <v>414.26</v>
      </c>
      <c r="L538">
        <v>67.58</v>
      </c>
      <c r="M538" t="s">
        <v>32</v>
      </c>
      <c r="N538" t="s">
        <v>44</v>
      </c>
      <c r="O538">
        <v>6</v>
      </c>
      <c r="P538">
        <v>2023</v>
      </c>
      <c r="Q538">
        <v>9</v>
      </c>
      <c r="R538" t="s">
        <v>80</v>
      </c>
      <c r="S538">
        <v>3</v>
      </c>
      <c r="T538">
        <v>37</v>
      </c>
      <c r="U538">
        <v>3</v>
      </c>
      <c r="V538">
        <v>5</v>
      </c>
      <c r="W538" t="s">
        <v>46</v>
      </c>
      <c r="X538" t="s">
        <v>47</v>
      </c>
      <c r="Y538">
        <v>12374</v>
      </c>
      <c r="Z538">
        <v>0.16</v>
      </c>
    </row>
    <row r="539" spans="1:26" x14ac:dyDescent="0.25">
      <c r="A539" t="s">
        <v>1088</v>
      </c>
      <c r="B539" s="1">
        <v>45076</v>
      </c>
      <c r="C539" t="s">
        <v>1089</v>
      </c>
      <c r="D539" t="s">
        <v>63</v>
      </c>
      <c r="E539" t="s">
        <v>58</v>
      </c>
      <c r="F539" t="s">
        <v>52</v>
      </c>
      <c r="G539" t="s">
        <v>79</v>
      </c>
      <c r="H539">
        <v>2</v>
      </c>
      <c r="I539">
        <v>1080</v>
      </c>
      <c r="J539">
        <v>12</v>
      </c>
      <c r="K539">
        <v>1900.8</v>
      </c>
      <c r="L539">
        <v>130.51</v>
      </c>
      <c r="M539" t="s">
        <v>32</v>
      </c>
      <c r="N539" t="s">
        <v>33</v>
      </c>
      <c r="O539">
        <v>2</v>
      </c>
      <c r="P539">
        <v>2023</v>
      </c>
      <c r="Q539">
        <v>5</v>
      </c>
      <c r="R539" t="s">
        <v>238</v>
      </c>
      <c r="S539">
        <v>2</v>
      </c>
      <c r="T539">
        <v>22</v>
      </c>
      <c r="U539">
        <v>5</v>
      </c>
      <c r="V539">
        <v>2</v>
      </c>
      <c r="W539" t="s">
        <v>76</v>
      </c>
      <c r="X539" t="s">
        <v>47</v>
      </c>
      <c r="Y539">
        <v>25920</v>
      </c>
      <c r="Z539">
        <v>7.0000000000000007E-2</v>
      </c>
    </row>
    <row r="540" spans="1:26" x14ac:dyDescent="0.25">
      <c r="A540" t="s">
        <v>1090</v>
      </c>
      <c r="B540" s="1">
        <v>45096</v>
      </c>
      <c r="C540" t="s">
        <v>1091</v>
      </c>
      <c r="D540" t="s">
        <v>50</v>
      </c>
      <c r="E540" t="s">
        <v>40</v>
      </c>
      <c r="F540" t="s">
        <v>41</v>
      </c>
      <c r="G540" t="s">
        <v>42</v>
      </c>
      <c r="H540">
        <v>3</v>
      </c>
      <c r="I540">
        <v>3392</v>
      </c>
      <c r="J540">
        <v>10</v>
      </c>
      <c r="K540">
        <v>9158.4</v>
      </c>
      <c r="L540">
        <v>1147.31</v>
      </c>
      <c r="M540" t="s">
        <v>43</v>
      </c>
      <c r="N540" t="s">
        <v>66</v>
      </c>
      <c r="O540">
        <v>3</v>
      </c>
      <c r="P540">
        <v>2023</v>
      </c>
      <c r="Q540">
        <v>6</v>
      </c>
      <c r="R540" t="s">
        <v>95</v>
      </c>
      <c r="S540">
        <v>2</v>
      </c>
      <c r="T540">
        <v>25</v>
      </c>
      <c r="U540">
        <v>4</v>
      </c>
      <c r="V540">
        <v>1</v>
      </c>
      <c r="W540" t="s">
        <v>60</v>
      </c>
      <c r="X540" t="s">
        <v>47</v>
      </c>
      <c r="Y540">
        <v>101760</v>
      </c>
      <c r="Z540">
        <v>0.13</v>
      </c>
    </row>
    <row r="541" spans="1:26" x14ac:dyDescent="0.25">
      <c r="A541" t="s">
        <v>1092</v>
      </c>
      <c r="B541" s="1">
        <v>45008</v>
      </c>
      <c r="C541" t="s">
        <v>1093</v>
      </c>
      <c r="D541" t="s">
        <v>39</v>
      </c>
      <c r="E541" t="s">
        <v>40</v>
      </c>
      <c r="F541" t="s">
        <v>41</v>
      </c>
      <c r="G541" t="s">
        <v>42</v>
      </c>
      <c r="H541">
        <v>6</v>
      </c>
      <c r="I541">
        <v>2236</v>
      </c>
      <c r="J541">
        <v>3</v>
      </c>
      <c r="K541">
        <v>13013.52</v>
      </c>
      <c r="L541">
        <v>1120.8499999999999</v>
      </c>
      <c r="M541" t="s">
        <v>32</v>
      </c>
      <c r="N541" t="s">
        <v>33</v>
      </c>
      <c r="O541">
        <v>4</v>
      </c>
      <c r="P541">
        <v>2023</v>
      </c>
      <c r="Q541">
        <v>3</v>
      </c>
      <c r="R541" t="s">
        <v>105</v>
      </c>
      <c r="S541">
        <v>1</v>
      </c>
      <c r="T541">
        <v>12</v>
      </c>
      <c r="U541">
        <v>4</v>
      </c>
      <c r="V541">
        <v>4</v>
      </c>
      <c r="W541" t="s">
        <v>73</v>
      </c>
      <c r="X541" t="s">
        <v>47</v>
      </c>
      <c r="Y541">
        <v>40248</v>
      </c>
      <c r="Z541">
        <v>0.09</v>
      </c>
    </row>
    <row r="542" spans="1:26" x14ac:dyDescent="0.25">
      <c r="A542" t="s">
        <v>1094</v>
      </c>
      <c r="B542" s="1">
        <v>45157</v>
      </c>
      <c r="C542" t="s">
        <v>1095</v>
      </c>
      <c r="D542" t="s">
        <v>28</v>
      </c>
      <c r="E542" t="s">
        <v>29</v>
      </c>
      <c r="F542" t="s">
        <v>30</v>
      </c>
      <c r="G542" t="s">
        <v>64</v>
      </c>
      <c r="H542">
        <v>4</v>
      </c>
      <c r="I542">
        <v>4329</v>
      </c>
      <c r="J542">
        <v>17</v>
      </c>
      <c r="K542">
        <v>14372.28</v>
      </c>
      <c r="L542">
        <v>826.66</v>
      </c>
      <c r="M542" t="s">
        <v>32</v>
      </c>
      <c r="N542" t="s">
        <v>33</v>
      </c>
      <c r="O542">
        <v>2</v>
      </c>
      <c r="P542">
        <v>2023</v>
      </c>
      <c r="Q542">
        <v>8</v>
      </c>
      <c r="R542" t="s">
        <v>72</v>
      </c>
      <c r="S542">
        <v>3</v>
      </c>
      <c r="T542">
        <v>33</v>
      </c>
      <c r="U542">
        <v>3</v>
      </c>
      <c r="V542">
        <v>6</v>
      </c>
      <c r="W542" t="s">
        <v>35</v>
      </c>
      <c r="X542" t="s">
        <v>36</v>
      </c>
      <c r="Y542">
        <v>294372</v>
      </c>
      <c r="Z542">
        <v>0.06</v>
      </c>
    </row>
    <row r="543" spans="1:26" x14ac:dyDescent="0.25">
      <c r="A543" t="s">
        <v>1096</v>
      </c>
      <c r="B543" s="1">
        <v>45211</v>
      </c>
      <c r="C543" t="s">
        <v>1097</v>
      </c>
      <c r="D543" t="s">
        <v>39</v>
      </c>
      <c r="E543" t="s">
        <v>58</v>
      </c>
      <c r="F543" t="s">
        <v>30</v>
      </c>
      <c r="G543" t="s">
        <v>64</v>
      </c>
      <c r="H543">
        <v>7</v>
      </c>
      <c r="I543">
        <v>917</v>
      </c>
      <c r="J543">
        <v>19</v>
      </c>
      <c r="K543">
        <v>5199.3900000000003</v>
      </c>
      <c r="L543">
        <v>488.48</v>
      </c>
      <c r="M543" t="s">
        <v>65</v>
      </c>
      <c r="N543" t="s">
        <v>33</v>
      </c>
      <c r="O543">
        <v>2</v>
      </c>
      <c r="P543">
        <v>2023</v>
      </c>
      <c r="Q543">
        <v>10</v>
      </c>
      <c r="R543" t="s">
        <v>45</v>
      </c>
      <c r="S543">
        <v>4</v>
      </c>
      <c r="T543">
        <v>41</v>
      </c>
      <c r="U543">
        <v>2</v>
      </c>
      <c r="V543">
        <v>4</v>
      </c>
      <c r="W543" t="s">
        <v>73</v>
      </c>
      <c r="X543" t="s">
        <v>47</v>
      </c>
      <c r="Y543">
        <v>121961</v>
      </c>
      <c r="Z543">
        <v>0.09</v>
      </c>
    </row>
    <row r="544" spans="1:26" x14ac:dyDescent="0.25">
      <c r="A544" t="s">
        <v>1098</v>
      </c>
      <c r="B544" s="1">
        <v>44986</v>
      </c>
      <c r="C544" t="s">
        <v>1099</v>
      </c>
      <c r="D544" t="s">
        <v>28</v>
      </c>
      <c r="E544" t="s">
        <v>29</v>
      </c>
      <c r="F544" t="s">
        <v>30</v>
      </c>
      <c r="G544" t="s">
        <v>86</v>
      </c>
      <c r="H544">
        <v>8</v>
      </c>
      <c r="I544">
        <v>751</v>
      </c>
      <c r="J544">
        <v>12</v>
      </c>
      <c r="K544">
        <v>5287.04</v>
      </c>
      <c r="L544">
        <v>645.41999999999996</v>
      </c>
      <c r="M544" t="s">
        <v>43</v>
      </c>
      <c r="N544" t="s">
        <v>44</v>
      </c>
      <c r="O544">
        <v>7</v>
      </c>
      <c r="P544">
        <v>2023</v>
      </c>
      <c r="Q544">
        <v>3</v>
      </c>
      <c r="R544" t="s">
        <v>105</v>
      </c>
      <c r="S544">
        <v>1</v>
      </c>
      <c r="T544">
        <v>9</v>
      </c>
      <c r="U544">
        <v>1</v>
      </c>
      <c r="V544">
        <v>3</v>
      </c>
      <c r="W544" t="s">
        <v>83</v>
      </c>
      <c r="X544" t="s">
        <v>47</v>
      </c>
      <c r="Y544">
        <v>72096</v>
      </c>
      <c r="Z544">
        <v>0.12</v>
      </c>
    </row>
    <row r="545" spans="1:26" x14ac:dyDescent="0.25">
      <c r="A545" t="s">
        <v>1100</v>
      </c>
      <c r="B545" s="1">
        <v>45238</v>
      </c>
      <c r="C545" t="s">
        <v>1101</v>
      </c>
      <c r="D545" t="s">
        <v>63</v>
      </c>
      <c r="E545" t="s">
        <v>29</v>
      </c>
      <c r="F545" t="s">
        <v>41</v>
      </c>
      <c r="G545" t="s">
        <v>116</v>
      </c>
      <c r="H545">
        <v>1</v>
      </c>
      <c r="I545">
        <v>2741</v>
      </c>
      <c r="J545">
        <v>3</v>
      </c>
      <c r="K545">
        <v>2658.77</v>
      </c>
      <c r="L545">
        <v>142.63</v>
      </c>
      <c r="M545" t="s">
        <v>65</v>
      </c>
      <c r="N545" t="s">
        <v>33</v>
      </c>
      <c r="O545">
        <v>7</v>
      </c>
      <c r="P545">
        <v>2023</v>
      </c>
      <c r="Q545">
        <v>11</v>
      </c>
      <c r="R545" t="s">
        <v>92</v>
      </c>
      <c r="S545">
        <v>4</v>
      </c>
      <c r="T545">
        <v>45</v>
      </c>
      <c r="U545">
        <v>2</v>
      </c>
      <c r="V545">
        <v>3</v>
      </c>
      <c r="W545" t="s">
        <v>83</v>
      </c>
      <c r="X545" t="s">
        <v>47</v>
      </c>
      <c r="Y545">
        <v>8223</v>
      </c>
      <c r="Z545">
        <v>0.05</v>
      </c>
    </row>
    <row r="546" spans="1:26" x14ac:dyDescent="0.25">
      <c r="A546" t="s">
        <v>1102</v>
      </c>
      <c r="B546" s="1">
        <v>44938</v>
      </c>
      <c r="C546" t="s">
        <v>826</v>
      </c>
      <c r="D546" t="s">
        <v>63</v>
      </c>
      <c r="E546" t="s">
        <v>29</v>
      </c>
      <c r="F546" t="s">
        <v>41</v>
      </c>
      <c r="G546" t="s">
        <v>59</v>
      </c>
      <c r="H546">
        <v>6</v>
      </c>
      <c r="I546">
        <v>2561</v>
      </c>
      <c r="J546">
        <v>26</v>
      </c>
      <c r="K546">
        <v>11370.84</v>
      </c>
      <c r="L546">
        <v>853.16</v>
      </c>
      <c r="M546" t="s">
        <v>43</v>
      </c>
      <c r="N546" t="s">
        <v>44</v>
      </c>
      <c r="O546">
        <v>3</v>
      </c>
      <c r="P546">
        <v>2023</v>
      </c>
      <c r="Q546">
        <v>1</v>
      </c>
      <c r="R546" t="s">
        <v>34</v>
      </c>
      <c r="S546">
        <v>1</v>
      </c>
      <c r="T546">
        <v>2</v>
      </c>
      <c r="U546">
        <v>2</v>
      </c>
      <c r="V546">
        <v>4</v>
      </c>
      <c r="W546" t="s">
        <v>73</v>
      </c>
      <c r="X546" t="s">
        <v>47</v>
      </c>
      <c r="Y546">
        <v>399516</v>
      </c>
      <c r="Z546">
        <v>0.08</v>
      </c>
    </row>
    <row r="547" spans="1:26" x14ac:dyDescent="0.25">
      <c r="A547" t="s">
        <v>1103</v>
      </c>
      <c r="B547" s="1">
        <v>45058</v>
      </c>
      <c r="C547" t="s">
        <v>1104</v>
      </c>
      <c r="D547" t="s">
        <v>63</v>
      </c>
      <c r="E547" t="s">
        <v>29</v>
      </c>
      <c r="F547" t="s">
        <v>52</v>
      </c>
      <c r="G547" t="s">
        <v>91</v>
      </c>
      <c r="H547">
        <v>3</v>
      </c>
      <c r="I547">
        <v>177</v>
      </c>
      <c r="J547">
        <v>3</v>
      </c>
      <c r="K547">
        <v>515.07000000000005</v>
      </c>
      <c r="L547">
        <v>76.540000000000006</v>
      </c>
      <c r="M547" t="s">
        <v>65</v>
      </c>
      <c r="N547" t="s">
        <v>66</v>
      </c>
      <c r="O547">
        <v>1</v>
      </c>
      <c r="P547">
        <v>2023</v>
      </c>
      <c r="Q547">
        <v>5</v>
      </c>
      <c r="R547" t="s">
        <v>238</v>
      </c>
      <c r="S547">
        <v>2</v>
      </c>
      <c r="T547">
        <v>19</v>
      </c>
      <c r="U547">
        <v>2</v>
      </c>
      <c r="V547">
        <v>5</v>
      </c>
      <c r="W547" t="s">
        <v>46</v>
      </c>
      <c r="X547" t="s">
        <v>47</v>
      </c>
      <c r="Y547">
        <v>1593</v>
      </c>
      <c r="Z547">
        <v>0.15</v>
      </c>
    </row>
    <row r="548" spans="1:26" x14ac:dyDescent="0.25">
      <c r="A548" t="s">
        <v>1105</v>
      </c>
      <c r="B548" s="1">
        <v>45122</v>
      </c>
      <c r="C548" t="s">
        <v>1106</v>
      </c>
      <c r="D548" t="s">
        <v>28</v>
      </c>
      <c r="E548" t="s">
        <v>51</v>
      </c>
      <c r="F548" t="s">
        <v>41</v>
      </c>
      <c r="G548" t="s">
        <v>59</v>
      </c>
      <c r="H548">
        <v>1</v>
      </c>
      <c r="I548">
        <v>3546</v>
      </c>
      <c r="J548">
        <v>26</v>
      </c>
      <c r="K548">
        <v>2624.04</v>
      </c>
      <c r="L548">
        <v>213.47</v>
      </c>
      <c r="M548" t="s">
        <v>43</v>
      </c>
      <c r="N548" t="s">
        <v>33</v>
      </c>
      <c r="O548">
        <v>3</v>
      </c>
      <c r="P548">
        <v>2023</v>
      </c>
      <c r="Q548">
        <v>7</v>
      </c>
      <c r="R548" t="s">
        <v>125</v>
      </c>
      <c r="S548">
        <v>3</v>
      </c>
      <c r="T548">
        <v>28</v>
      </c>
      <c r="U548">
        <v>3</v>
      </c>
      <c r="V548">
        <v>6</v>
      </c>
      <c r="W548" t="s">
        <v>35</v>
      </c>
      <c r="X548" t="s">
        <v>36</v>
      </c>
      <c r="Y548">
        <v>92196</v>
      </c>
      <c r="Z548">
        <v>0.08</v>
      </c>
    </row>
    <row r="549" spans="1:26" x14ac:dyDescent="0.25">
      <c r="A549" t="s">
        <v>1107</v>
      </c>
      <c r="B549" s="1">
        <v>45285</v>
      </c>
      <c r="C549" t="s">
        <v>1108</v>
      </c>
      <c r="D549" t="s">
        <v>63</v>
      </c>
      <c r="E549" t="s">
        <v>51</v>
      </c>
      <c r="F549" t="s">
        <v>41</v>
      </c>
      <c r="G549" t="s">
        <v>116</v>
      </c>
      <c r="H549">
        <v>2</v>
      </c>
      <c r="I549">
        <v>1586</v>
      </c>
      <c r="J549">
        <v>27</v>
      </c>
      <c r="K549">
        <v>2315.56</v>
      </c>
      <c r="L549">
        <v>397.41</v>
      </c>
      <c r="M549" t="s">
        <v>65</v>
      </c>
      <c r="N549" t="s">
        <v>66</v>
      </c>
      <c r="O549">
        <v>6</v>
      </c>
      <c r="P549">
        <v>2023</v>
      </c>
      <c r="Q549">
        <v>12</v>
      </c>
      <c r="R549" t="s">
        <v>54</v>
      </c>
      <c r="S549">
        <v>4</v>
      </c>
      <c r="T549">
        <v>52</v>
      </c>
      <c r="U549">
        <v>5</v>
      </c>
      <c r="V549">
        <v>1</v>
      </c>
      <c r="W549" t="s">
        <v>60</v>
      </c>
      <c r="X549" t="s">
        <v>47</v>
      </c>
      <c r="Y549">
        <v>85644</v>
      </c>
      <c r="Z549">
        <v>0.17</v>
      </c>
    </row>
    <row r="550" spans="1:26" x14ac:dyDescent="0.25">
      <c r="A550" t="s">
        <v>1109</v>
      </c>
      <c r="B550" s="1">
        <v>45246</v>
      </c>
      <c r="C550" t="s">
        <v>1110</v>
      </c>
      <c r="D550" t="s">
        <v>28</v>
      </c>
      <c r="E550" t="s">
        <v>40</v>
      </c>
      <c r="F550" t="s">
        <v>30</v>
      </c>
      <c r="G550" t="s">
        <v>31</v>
      </c>
      <c r="H550">
        <v>6</v>
      </c>
      <c r="I550">
        <v>1313</v>
      </c>
      <c r="J550">
        <v>13</v>
      </c>
      <c r="K550">
        <v>6853.86</v>
      </c>
      <c r="L550">
        <v>1180.6400000000001</v>
      </c>
      <c r="M550" t="s">
        <v>32</v>
      </c>
      <c r="N550" t="s">
        <v>33</v>
      </c>
      <c r="O550">
        <v>7</v>
      </c>
      <c r="P550">
        <v>2023</v>
      </c>
      <c r="Q550">
        <v>11</v>
      </c>
      <c r="R550" t="s">
        <v>92</v>
      </c>
      <c r="S550">
        <v>4</v>
      </c>
      <c r="T550">
        <v>46</v>
      </c>
      <c r="U550">
        <v>3</v>
      </c>
      <c r="V550">
        <v>4</v>
      </c>
      <c r="W550" t="s">
        <v>73</v>
      </c>
      <c r="X550" t="s">
        <v>47</v>
      </c>
      <c r="Y550">
        <v>102414</v>
      </c>
      <c r="Z550">
        <v>0.17</v>
      </c>
    </row>
    <row r="551" spans="1:26" x14ac:dyDescent="0.25">
      <c r="A551" t="s">
        <v>1111</v>
      </c>
      <c r="B551" s="1">
        <v>45028</v>
      </c>
      <c r="C551" t="s">
        <v>1112</v>
      </c>
      <c r="D551" t="s">
        <v>63</v>
      </c>
      <c r="E551" t="s">
        <v>58</v>
      </c>
      <c r="F551" t="s">
        <v>52</v>
      </c>
      <c r="G551" t="s">
        <v>91</v>
      </c>
      <c r="H551">
        <v>9</v>
      </c>
      <c r="I551">
        <v>1973</v>
      </c>
      <c r="J551">
        <v>19</v>
      </c>
      <c r="K551">
        <v>14383.17</v>
      </c>
      <c r="L551">
        <v>2300.9499999999998</v>
      </c>
      <c r="M551" t="s">
        <v>43</v>
      </c>
      <c r="N551" t="s">
        <v>44</v>
      </c>
      <c r="O551">
        <v>1</v>
      </c>
      <c r="P551">
        <v>2023</v>
      </c>
      <c r="Q551">
        <v>4</v>
      </c>
      <c r="R551" t="s">
        <v>100</v>
      </c>
      <c r="S551">
        <v>2</v>
      </c>
      <c r="T551">
        <v>15</v>
      </c>
      <c r="U551">
        <v>3</v>
      </c>
      <c r="V551">
        <v>3</v>
      </c>
      <c r="W551" t="s">
        <v>83</v>
      </c>
      <c r="X551" t="s">
        <v>47</v>
      </c>
      <c r="Y551">
        <v>337383</v>
      </c>
      <c r="Z551">
        <v>0.16</v>
      </c>
    </row>
    <row r="552" spans="1:26" x14ac:dyDescent="0.25">
      <c r="A552" t="s">
        <v>1113</v>
      </c>
      <c r="B552" s="1">
        <v>45245</v>
      </c>
      <c r="C552" t="s">
        <v>421</v>
      </c>
      <c r="D552" t="s">
        <v>39</v>
      </c>
      <c r="E552" t="s">
        <v>29</v>
      </c>
      <c r="F552" t="s">
        <v>52</v>
      </c>
      <c r="G552" t="s">
        <v>53</v>
      </c>
      <c r="H552">
        <v>9</v>
      </c>
      <c r="I552">
        <v>701</v>
      </c>
      <c r="J552">
        <v>14</v>
      </c>
      <c r="K552">
        <v>5425.74</v>
      </c>
      <c r="L552">
        <v>699.21</v>
      </c>
      <c r="M552" t="s">
        <v>43</v>
      </c>
      <c r="N552" t="s">
        <v>33</v>
      </c>
      <c r="O552">
        <v>7</v>
      </c>
      <c r="P552">
        <v>2023</v>
      </c>
      <c r="Q552">
        <v>11</v>
      </c>
      <c r="R552" t="s">
        <v>92</v>
      </c>
      <c r="S552">
        <v>4</v>
      </c>
      <c r="T552">
        <v>46</v>
      </c>
      <c r="U552">
        <v>3</v>
      </c>
      <c r="V552">
        <v>3</v>
      </c>
      <c r="W552" t="s">
        <v>83</v>
      </c>
      <c r="X552" t="s">
        <v>47</v>
      </c>
      <c r="Y552">
        <v>88326</v>
      </c>
      <c r="Z552">
        <v>0.13</v>
      </c>
    </row>
    <row r="553" spans="1:26" x14ac:dyDescent="0.25">
      <c r="A553" t="s">
        <v>1114</v>
      </c>
      <c r="B553" s="1">
        <v>45278</v>
      </c>
      <c r="C553" t="s">
        <v>1115</v>
      </c>
      <c r="D553" t="s">
        <v>28</v>
      </c>
      <c r="E553" t="s">
        <v>29</v>
      </c>
      <c r="F553" t="s">
        <v>41</v>
      </c>
      <c r="G553" t="s">
        <v>116</v>
      </c>
      <c r="H553">
        <v>1</v>
      </c>
      <c r="I553">
        <v>254</v>
      </c>
      <c r="J553">
        <v>10</v>
      </c>
      <c r="K553">
        <v>228.6</v>
      </c>
      <c r="L553">
        <v>22.19</v>
      </c>
      <c r="M553" t="s">
        <v>65</v>
      </c>
      <c r="N553" t="s">
        <v>66</v>
      </c>
      <c r="O553">
        <v>7</v>
      </c>
      <c r="P553">
        <v>2023</v>
      </c>
      <c r="Q553">
        <v>12</v>
      </c>
      <c r="R553" t="s">
        <v>54</v>
      </c>
      <c r="S553">
        <v>4</v>
      </c>
      <c r="T553">
        <v>51</v>
      </c>
      <c r="U553">
        <v>4</v>
      </c>
      <c r="V553">
        <v>1</v>
      </c>
      <c r="W553" t="s">
        <v>60</v>
      </c>
      <c r="X553" t="s">
        <v>47</v>
      </c>
      <c r="Y553">
        <v>2540</v>
      </c>
      <c r="Z553">
        <v>0.1</v>
      </c>
    </row>
    <row r="554" spans="1:26" x14ac:dyDescent="0.25">
      <c r="A554" t="s">
        <v>1116</v>
      </c>
      <c r="B554" s="1">
        <v>45108</v>
      </c>
      <c r="C554" t="s">
        <v>1117</v>
      </c>
      <c r="D554" t="s">
        <v>50</v>
      </c>
      <c r="E554" t="s">
        <v>51</v>
      </c>
      <c r="F554" t="s">
        <v>30</v>
      </c>
      <c r="G554" t="s">
        <v>86</v>
      </c>
      <c r="H554">
        <v>7</v>
      </c>
      <c r="I554">
        <v>4416</v>
      </c>
      <c r="J554">
        <v>28</v>
      </c>
      <c r="K554">
        <v>22256.639999999999</v>
      </c>
      <c r="L554">
        <v>4217.62</v>
      </c>
      <c r="M554" t="s">
        <v>65</v>
      </c>
      <c r="N554" t="s">
        <v>66</v>
      </c>
      <c r="O554">
        <v>4</v>
      </c>
      <c r="P554">
        <v>2023</v>
      </c>
      <c r="Q554">
        <v>7</v>
      </c>
      <c r="R554" t="s">
        <v>125</v>
      </c>
      <c r="S554">
        <v>3</v>
      </c>
      <c r="T554">
        <v>26</v>
      </c>
      <c r="U554">
        <v>1</v>
      </c>
      <c r="V554">
        <v>6</v>
      </c>
      <c r="W554" t="s">
        <v>35</v>
      </c>
      <c r="X554" t="s">
        <v>36</v>
      </c>
      <c r="Y554">
        <v>865536</v>
      </c>
      <c r="Z554">
        <v>0.19</v>
      </c>
    </row>
    <row r="555" spans="1:26" x14ac:dyDescent="0.25">
      <c r="A555" t="s">
        <v>1118</v>
      </c>
      <c r="B555" s="1">
        <v>45272</v>
      </c>
      <c r="C555" t="s">
        <v>1119</v>
      </c>
      <c r="D555" t="s">
        <v>28</v>
      </c>
      <c r="E555" t="s">
        <v>40</v>
      </c>
      <c r="F555" t="s">
        <v>52</v>
      </c>
      <c r="G555" t="s">
        <v>53</v>
      </c>
      <c r="H555">
        <v>2</v>
      </c>
      <c r="I555">
        <v>2328</v>
      </c>
      <c r="J555">
        <v>26</v>
      </c>
      <c r="K555">
        <v>3445.44</v>
      </c>
      <c r="L555">
        <v>484.65</v>
      </c>
      <c r="M555" t="s">
        <v>32</v>
      </c>
      <c r="N555" t="s">
        <v>66</v>
      </c>
      <c r="O555">
        <v>7</v>
      </c>
      <c r="P555">
        <v>2023</v>
      </c>
      <c r="Q555">
        <v>12</v>
      </c>
      <c r="R555" t="s">
        <v>54</v>
      </c>
      <c r="S555">
        <v>4</v>
      </c>
      <c r="T555">
        <v>50</v>
      </c>
      <c r="U555">
        <v>3</v>
      </c>
      <c r="V555">
        <v>2</v>
      </c>
      <c r="W555" t="s">
        <v>76</v>
      </c>
      <c r="X555" t="s">
        <v>47</v>
      </c>
      <c r="Y555">
        <v>121056</v>
      </c>
      <c r="Z555">
        <v>0.14000000000000001</v>
      </c>
    </row>
    <row r="556" spans="1:26" x14ac:dyDescent="0.25">
      <c r="A556" t="s">
        <v>1120</v>
      </c>
      <c r="B556" s="1">
        <v>45033</v>
      </c>
      <c r="C556" t="s">
        <v>898</v>
      </c>
      <c r="D556" t="s">
        <v>63</v>
      </c>
      <c r="E556" t="s">
        <v>58</v>
      </c>
      <c r="F556" t="s">
        <v>41</v>
      </c>
      <c r="G556" t="s">
        <v>116</v>
      </c>
      <c r="H556">
        <v>2</v>
      </c>
      <c r="I556">
        <v>2831</v>
      </c>
      <c r="J556">
        <v>16</v>
      </c>
      <c r="K556">
        <v>4756.08</v>
      </c>
      <c r="L556">
        <v>579.61</v>
      </c>
      <c r="M556" t="s">
        <v>43</v>
      </c>
      <c r="N556" t="s">
        <v>66</v>
      </c>
      <c r="O556">
        <v>2</v>
      </c>
      <c r="P556">
        <v>2023</v>
      </c>
      <c r="Q556">
        <v>4</v>
      </c>
      <c r="R556" t="s">
        <v>100</v>
      </c>
      <c r="S556">
        <v>2</v>
      </c>
      <c r="T556">
        <v>16</v>
      </c>
      <c r="U556">
        <v>4</v>
      </c>
      <c r="V556">
        <v>1</v>
      </c>
      <c r="W556" t="s">
        <v>60</v>
      </c>
      <c r="X556" t="s">
        <v>47</v>
      </c>
      <c r="Y556">
        <v>90592</v>
      </c>
      <c r="Z556">
        <v>0.12</v>
      </c>
    </row>
    <row r="557" spans="1:26" x14ac:dyDescent="0.25">
      <c r="A557" t="s">
        <v>1121</v>
      </c>
      <c r="B557" s="1">
        <v>45156</v>
      </c>
      <c r="C557" t="s">
        <v>1122</v>
      </c>
      <c r="D557" t="s">
        <v>50</v>
      </c>
      <c r="E557" t="s">
        <v>58</v>
      </c>
      <c r="F557" t="s">
        <v>52</v>
      </c>
      <c r="G557" t="s">
        <v>53</v>
      </c>
      <c r="H557">
        <v>1</v>
      </c>
      <c r="I557">
        <v>4742</v>
      </c>
      <c r="J557">
        <v>26</v>
      </c>
      <c r="K557">
        <v>3509.08</v>
      </c>
      <c r="L557">
        <v>687.19</v>
      </c>
      <c r="M557" t="s">
        <v>32</v>
      </c>
      <c r="N557" t="s">
        <v>44</v>
      </c>
      <c r="O557">
        <v>4</v>
      </c>
      <c r="P557">
        <v>2023</v>
      </c>
      <c r="Q557">
        <v>8</v>
      </c>
      <c r="R557" t="s">
        <v>72</v>
      </c>
      <c r="S557">
        <v>3</v>
      </c>
      <c r="T557">
        <v>33</v>
      </c>
      <c r="U557">
        <v>3</v>
      </c>
      <c r="V557">
        <v>5</v>
      </c>
      <c r="W557" t="s">
        <v>46</v>
      </c>
      <c r="X557" t="s">
        <v>47</v>
      </c>
      <c r="Y557">
        <v>123292</v>
      </c>
      <c r="Z557">
        <v>0.2</v>
      </c>
    </row>
    <row r="558" spans="1:26" x14ac:dyDescent="0.25">
      <c r="A558" t="s">
        <v>1123</v>
      </c>
      <c r="B558" s="1">
        <v>45116</v>
      </c>
      <c r="C558" t="s">
        <v>917</v>
      </c>
      <c r="D558" t="s">
        <v>39</v>
      </c>
      <c r="E558" t="s">
        <v>29</v>
      </c>
      <c r="F558" t="s">
        <v>52</v>
      </c>
      <c r="G558" t="s">
        <v>91</v>
      </c>
      <c r="H558">
        <v>9</v>
      </c>
      <c r="I558">
        <v>1352</v>
      </c>
      <c r="J558">
        <v>11</v>
      </c>
      <c r="K558">
        <v>10829.52</v>
      </c>
      <c r="L558">
        <v>2114.52</v>
      </c>
      <c r="M558" t="s">
        <v>32</v>
      </c>
      <c r="N558" t="s">
        <v>44</v>
      </c>
      <c r="O558">
        <v>6</v>
      </c>
      <c r="P558">
        <v>2023</v>
      </c>
      <c r="Q558">
        <v>7</v>
      </c>
      <c r="R558" t="s">
        <v>125</v>
      </c>
      <c r="S558">
        <v>3</v>
      </c>
      <c r="T558">
        <v>28</v>
      </c>
      <c r="U558">
        <v>3</v>
      </c>
      <c r="V558">
        <v>0</v>
      </c>
      <c r="W558" t="s">
        <v>55</v>
      </c>
      <c r="X558" t="s">
        <v>36</v>
      </c>
      <c r="Y558">
        <v>133848</v>
      </c>
      <c r="Z558">
        <v>0.2</v>
      </c>
    </row>
    <row r="559" spans="1:26" x14ac:dyDescent="0.25">
      <c r="A559" t="s">
        <v>1124</v>
      </c>
      <c r="B559" s="1">
        <v>45041</v>
      </c>
      <c r="C559" t="s">
        <v>998</v>
      </c>
      <c r="D559" t="s">
        <v>39</v>
      </c>
      <c r="E559" t="s">
        <v>40</v>
      </c>
      <c r="F559" t="s">
        <v>41</v>
      </c>
      <c r="G559" t="s">
        <v>116</v>
      </c>
      <c r="H559">
        <v>3</v>
      </c>
      <c r="I559">
        <v>1258</v>
      </c>
      <c r="J559">
        <v>1</v>
      </c>
      <c r="K559">
        <v>3736.26</v>
      </c>
      <c r="L559">
        <v>239.47</v>
      </c>
      <c r="M559" t="s">
        <v>43</v>
      </c>
      <c r="N559" t="s">
        <v>66</v>
      </c>
      <c r="O559">
        <v>1</v>
      </c>
      <c r="P559">
        <v>2023</v>
      </c>
      <c r="Q559">
        <v>4</v>
      </c>
      <c r="R559" t="s">
        <v>100</v>
      </c>
      <c r="S559">
        <v>2</v>
      </c>
      <c r="T559">
        <v>17</v>
      </c>
      <c r="U559">
        <v>5</v>
      </c>
      <c r="V559">
        <v>2</v>
      </c>
      <c r="W559" t="s">
        <v>76</v>
      </c>
      <c r="X559" t="s">
        <v>47</v>
      </c>
      <c r="Y559">
        <v>3774</v>
      </c>
      <c r="Z559">
        <v>0.06</v>
      </c>
    </row>
    <row r="560" spans="1:26" x14ac:dyDescent="0.25">
      <c r="A560" t="s">
        <v>1125</v>
      </c>
      <c r="B560" s="1">
        <v>44996</v>
      </c>
      <c r="C560" t="s">
        <v>776</v>
      </c>
      <c r="D560" t="s">
        <v>50</v>
      </c>
      <c r="E560" t="s">
        <v>51</v>
      </c>
      <c r="F560" t="s">
        <v>30</v>
      </c>
      <c r="G560" t="s">
        <v>86</v>
      </c>
      <c r="H560">
        <v>8</v>
      </c>
      <c r="I560">
        <v>2633</v>
      </c>
      <c r="J560">
        <v>24</v>
      </c>
      <c r="K560">
        <v>16008.64</v>
      </c>
      <c r="L560">
        <v>3163.04</v>
      </c>
      <c r="M560" t="s">
        <v>43</v>
      </c>
      <c r="N560" t="s">
        <v>44</v>
      </c>
      <c r="O560">
        <v>6</v>
      </c>
      <c r="P560">
        <v>2023</v>
      </c>
      <c r="Q560">
        <v>3</v>
      </c>
      <c r="R560" t="s">
        <v>105</v>
      </c>
      <c r="S560">
        <v>1</v>
      </c>
      <c r="T560">
        <v>10</v>
      </c>
      <c r="U560">
        <v>2</v>
      </c>
      <c r="V560">
        <v>6</v>
      </c>
      <c r="W560" t="s">
        <v>35</v>
      </c>
      <c r="X560" t="s">
        <v>36</v>
      </c>
      <c r="Y560">
        <v>505536</v>
      </c>
      <c r="Z560">
        <v>0.2</v>
      </c>
    </row>
    <row r="561" spans="1:26" x14ac:dyDescent="0.25">
      <c r="A561" t="s">
        <v>1126</v>
      </c>
      <c r="B561" s="1">
        <v>44958</v>
      </c>
      <c r="C561" t="s">
        <v>1127</v>
      </c>
      <c r="D561" t="s">
        <v>28</v>
      </c>
      <c r="E561" t="s">
        <v>40</v>
      </c>
      <c r="F561" t="s">
        <v>52</v>
      </c>
      <c r="G561" t="s">
        <v>79</v>
      </c>
      <c r="H561">
        <v>2</v>
      </c>
      <c r="I561">
        <v>2688</v>
      </c>
      <c r="J561">
        <v>9</v>
      </c>
      <c r="K561">
        <v>4892.16</v>
      </c>
      <c r="L561">
        <v>613.6</v>
      </c>
      <c r="M561" t="s">
        <v>43</v>
      </c>
      <c r="N561" t="s">
        <v>44</v>
      </c>
      <c r="O561">
        <v>7</v>
      </c>
      <c r="P561">
        <v>2023</v>
      </c>
      <c r="Q561">
        <v>2</v>
      </c>
      <c r="R561" t="s">
        <v>67</v>
      </c>
      <c r="S561">
        <v>1</v>
      </c>
      <c r="T561">
        <v>5</v>
      </c>
      <c r="U561">
        <v>1</v>
      </c>
      <c r="V561">
        <v>3</v>
      </c>
      <c r="W561" t="s">
        <v>83</v>
      </c>
      <c r="X561" t="s">
        <v>47</v>
      </c>
      <c r="Y561">
        <v>48384</v>
      </c>
      <c r="Z561">
        <v>0.13</v>
      </c>
    </row>
    <row r="562" spans="1:26" x14ac:dyDescent="0.25">
      <c r="A562" t="s">
        <v>1128</v>
      </c>
      <c r="B562" s="1">
        <v>44954</v>
      </c>
      <c r="C562" t="s">
        <v>1129</v>
      </c>
      <c r="D562" t="s">
        <v>63</v>
      </c>
      <c r="E562" t="s">
        <v>58</v>
      </c>
      <c r="F562" t="s">
        <v>52</v>
      </c>
      <c r="G562" t="s">
        <v>53</v>
      </c>
      <c r="H562">
        <v>1</v>
      </c>
      <c r="I562">
        <v>2700</v>
      </c>
      <c r="J562">
        <v>19</v>
      </c>
      <c r="K562">
        <v>2187</v>
      </c>
      <c r="L562">
        <v>391.7</v>
      </c>
      <c r="M562" t="s">
        <v>43</v>
      </c>
      <c r="N562" t="s">
        <v>66</v>
      </c>
      <c r="O562">
        <v>6</v>
      </c>
      <c r="P562">
        <v>2023</v>
      </c>
      <c r="Q562">
        <v>1</v>
      </c>
      <c r="R562" t="s">
        <v>34</v>
      </c>
      <c r="S562">
        <v>1</v>
      </c>
      <c r="T562">
        <v>4</v>
      </c>
      <c r="U562">
        <v>4</v>
      </c>
      <c r="V562">
        <v>6</v>
      </c>
      <c r="W562" t="s">
        <v>35</v>
      </c>
      <c r="X562" t="s">
        <v>36</v>
      </c>
      <c r="Y562">
        <v>51300</v>
      </c>
      <c r="Z562">
        <v>0.18</v>
      </c>
    </row>
    <row r="563" spans="1:26" x14ac:dyDescent="0.25">
      <c r="A563" t="s">
        <v>1130</v>
      </c>
      <c r="B563" s="1">
        <v>45288</v>
      </c>
      <c r="C563" t="s">
        <v>754</v>
      </c>
      <c r="D563" t="s">
        <v>28</v>
      </c>
      <c r="E563" t="s">
        <v>51</v>
      </c>
      <c r="F563" t="s">
        <v>30</v>
      </c>
      <c r="G563" t="s">
        <v>64</v>
      </c>
      <c r="H563">
        <v>6</v>
      </c>
      <c r="I563">
        <v>4000</v>
      </c>
      <c r="J563">
        <v>26</v>
      </c>
      <c r="K563">
        <v>17760</v>
      </c>
      <c r="L563">
        <v>1453.27</v>
      </c>
      <c r="M563" t="s">
        <v>65</v>
      </c>
      <c r="N563" t="s">
        <v>33</v>
      </c>
      <c r="O563">
        <v>7</v>
      </c>
      <c r="P563">
        <v>2023</v>
      </c>
      <c r="Q563">
        <v>12</v>
      </c>
      <c r="R563" t="s">
        <v>54</v>
      </c>
      <c r="S563">
        <v>4</v>
      </c>
      <c r="T563">
        <v>52</v>
      </c>
      <c r="U563">
        <v>5</v>
      </c>
      <c r="V563">
        <v>4</v>
      </c>
      <c r="W563" t="s">
        <v>73</v>
      </c>
      <c r="X563" t="s">
        <v>47</v>
      </c>
      <c r="Y563">
        <v>624000</v>
      </c>
      <c r="Z563">
        <v>0.08</v>
      </c>
    </row>
    <row r="564" spans="1:26" x14ac:dyDescent="0.25">
      <c r="A564" t="s">
        <v>1131</v>
      </c>
      <c r="B564" s="1">
        <v>45251</v>
      </c>
      <c r="C564" t="s">
        <v>260</v>
      </c>
      <c r="D564" t="s">
        <v>39</v>
      </c>
      <c r="E564" t="s">
        <v>29</v>
      </c>
      <c r="F564" t="s">
        <v>41</v>
      </c>
      <c r="G564" t="s">
        <v>59</v>
      </c>
      <c r="H564">
        <v>5</v>
      </c>
      <c r="I564">
        <v>3930</v>
      </c>
      <c r="J564">
        <v>4</v>
      </c>
      <c r="K564">
        <v>18864</v>
      </c>
      <c r="L564">
        <v>1797.87</v>
      </c>
      <c r="M564" t="s">
        <v>32</v>
      </c>
      <c r="N564" t="s">
        <v>33</v>
      </c>
      <c r="O564">
        <v>6</v>
      </c>
      <c r="P564">
        <v>2023</v>
      </c>
      <c r="Q564">
        <v>11</v>
      </c>
      <c r="R564" t="s">
        <v>92</v>
      </c>
      <c r="S564">
        <v>4</v>
      </c>
      <c r="T564">
        <v>47</v>
      </c>
      <c r="U564">
        <v>4</v>
      </c>
      <c r="V564">
        <v>2</v>
      </c>
      <c r="W564" t="s">
        <v>76</v>
      </c>
      <c r="X564" t="s">
        <v>47</v>
      </c>
      <c r="Y564">
        <v>78600</v>
      </c>
      <c r="Z564">
        <v>0.1</v>
      </c>
    </row>
    <row r="565" spans="1:26" x14ac:dyDescent="0.25">
      <c r="A565" t="s">
        <v>1132</v>
      </c>
      <c r="B565" s="1">
        <v>45278</v>
      </c>
      <c r="C565" t="s">
        <v>1133</v>
      </c>
      <c r="D565" t="s">
        <v>63</v>
      </c>
      <c r="E565" t="s">
        <v>51</v>
      </c>
      <c r="F565" t="s">
        <v>52</v>
      </c>
      <c r="G565" t="s">
        <v>91</v>
      </c>
      <c r="H565">
        <v>3</v>
      </c>
      <c r="I565">
        <v>1606</v>
      </c>
      <c r="J565">
        <v>10</v>
      </c>
      <c r="K565">
        <v>4336.2</v>
      </c>
      <c r="L565">
        <v>627.12</v>
      </c>
      <c r="M565" t="s">
        <v>32</v>
      </c>
      <c r="N565" t="s">
        <v>44</v>
      </c>
      <c r="O565">
        <v>1</v>
      </c>
      <c r="P565">
        <v>2023</v>
      </c>
      <c r="Q565">
        <v>12</v>
      </c>
      <c r="R565" t="s">
        <v>54</v>
      </c>
      <c r="S565">
        <v>4</v>
      </c>
      <c r="T565">
        <v>51</v>
      </c>
      <c r="U565">
        <v>4</v>
      </c>
      <c r="V565">
        <v>1</v>
      </c>
      <c r="W565" t="s">
        <v>60</v>
      </c>
      <c r="X565" t="s">
        <v>47</v>
      </c>
      <c r="Y565">
        <v>48180</v>
      </c>
      <c r="Z565">
        <v>0.14000000000000001</v>
      </c>
    </row>
    <row r="566" spans="1:26" x14ac:dyDescent="0.25">
      <c r="A566" t="s">
        <v>1134</v>
      </c>
      <c r="B566" s="1">
        <v>45194</v>
      </c>
      <c r="C566" t="s">
        <v>332</v>
      </c>
      <c r="D566" t="s">
        <v>39</v>
      </c>
      <c r="E566" t="s">
        <v>29</v>
      </c>
      <c r="F566" t="s">
        <v>41</v>
      </c>
      <c r="G566" t="s">
        <v>42</v>
      </c>
      <c r="H566">
        <v>1</v>
      </c>
      <c r="I566">
        <v>420</v>
      </c>
      <c r="J566">
        <v>24</v>
      </c>
      <c r="K566">
        <v>319.2</v>
      </c>
      <c r="L566">
        <v>63.52</v>
      </c>
      <c r="M566" t="s">
        <v>32</v>
      </c>
      <c r="N566" t="s">
        <v>44</v>
      </c>
      <c r="O566">
        <v>7</v>
      </c>
      <c r="P566">
        <v>2023</v>
      </c>
      <c r="Q566">
        <v>9</v>
      </c>
      <c r="R566" t="s">
        <v>80</v>
      </c>
      <c r="S566">
        <v>3</v>
      </c>
      <c r="T566">
        <v>39</v>
      </c>
      <c r="U566">
        <v>5</v>
      </c>
      <c r="V566">
        <v>1</v>
      </c>
      <c r="W566" t="s">
        <v>60</v>
      </c>
      <c r="X566" t="s">
        <v>47</v>
      </c>
      <c r="Y566">
        <v>10080</v>
      </c>
      <c r="Z566">
        <v>0.2</v>
      </c>
    </row>
    <row r="567" spans="1:26" x14ac:dyDescent="0.25">
      <c r="A567" t="s">
        <v>1135</v>
      </c>
      <c r="B567" s="1">
        <v>45250</v>
      </c>
      <c r="C567" t="s">
        <v>1136</v>
      </c>
      <c r="D567" t="s">
        <v>28</v>
      </c>
      <c r="E567" t="s">
        <v>58</v>
      </c>
      <c r="F567" t="s">
        <v>41</v>
      </c>
      <c r="G567" t="s">
        <v>42</v>
      </c>
      <c r="H567">
        <v>1</v>
      </c>
      <c r="I567">
        <v>2395</v>
      </c>
      <c r="J567">
        <v>1</v>
      </c>
      <c r="K567">
        <v>2371.0500000000002</v>
      </c>
      <c r="L567">
        <v>350.4</v>
      </c>
      <c r="M567" t="s">
        <v>65</v>
      </c>
      <c r="N567" t="s">
        <v>33</v>
      </c>
      <c r="O567">
        <v>5</v>
      </c>
      <c r="P567">
        <v>2023</v>
      </c>
      <c r="Q567">
        <v>11</v>
      </c>
      <c r="R567" t="s">
        <v>92</v>
      </c>
      <c r="S567">
        <v>4</v>
      </c>
      <c r="T567">
        <v>47</v>
      </c>
      <c r="U567">
        <v>4</v>
      </c>
      <c r="V567">
        <v>1</v>
      </c>
      <c r="W567" t="s">
        <v>60</v>
      </c>
      <c r="X567" t="s">
        <v>47</v>
      </c>
      <c r="Y567">
        <v>2395</v>
      </c>
      <c r="Z567">
        <v>0.15</v>
      </c>
    </row>
    <row r="568" spans="1:26" x14ac:dyDescent="0.25">
      <c r="A568" t="s">
        <v>1137</v>
      </c>
      <c r="B568" s="1">
        <v>45101</v>
      </c>
      <c r="C568" t="s">
        <v>1138</v>
      </c>
      <c r="D568" t="s">
        <v>50</v>
      </c>
      <c r="E568" t="s">
        <v>58</v>
      </c>
      <c r="F568" t="s">
        <v>41</v>
      </c>
      <c r="G568" t="s">
        <v>42</v>
      </c>
      <c r="H568">
        <v>2</v>
      </c>
      <c r="I568">
        <v>2459</v>
      </c>
      <c r="J568">
        <v>30</v>
      </c>
      <c r="K568">
        <v>3442.6</v>
      </c>
      <c r="L568">
        <v>483.8</v>
      </c>
      <c r="M568" t="s">
        <v>43</v>
      </c>
      <c r="N568" t="s">
        <v>44</v>
      </c>
      <c r="O568">
        <v>1</v>
      </c>
      <c r="P568">
        <v>2023</v>
      </c>
      <c r="Q568">
        <v>6</v>
      </c>
      <c r="R568" t="s">
        <v>95</v>
      </c>
      <c r="S568">
        <v>2</v>
      </c>
      <c r="T568">
        <v>25</v>
      </c>
      <c r="U568">
        <v>4</v>
      </c>
      <c r="V568">
        <v>6</v>
      </c>
      <c r="W568" t="s">
        <v>35</v>
      </c>
      <c r="X568" t="s">
        <v>36</v>
      </c>
      <c r="Y568">
        <v>147540</v>
      </c>
      <c r="Z568">
        <v>0.14000000000000001</v>
      </c>
    </row>
    <row r="569" spans="1:26" x14ac:dyDescent="0.25">
      <c r="A569" t="s">
        <v>1139</v>
      </c>
      <c r="B569" s="1">
        <v>44968</v>
      </c>
      <c r="C569" t="s">
        <v>85</v>
      </c>
      <c r="D569" t="s">
        <v>50</v>
      </c>
      <c r="E569" t="s">
        <v>29</v>
      </c>
      <c r="F569" t="s">
        <v>30</v>
      </c>
      <c r="G569" t="s">
        <v>86</v>
      </c>
      <c r="H569">
        <v>7</v>
      </c>
      <c r="I569">
        <v>4054</v>
      </c>
      <c r="J569">
        <v>19</v>
      </c>
      <c r="K569">
        <v>22986.18</v>
      </c>
      <c r="L569">
        <v>2546.16</v>
      </c>
      <c r="M569" t="s">
        <v>43</v>
      </c>
      <c r="N569" t="s">
        <v>33</v>
      </c>
      <c r="O569">
        <v>2</v>
      </c>
      <c r="P569">
        <v>2023</v>
      </c>
      <c r="Q569">
        <v>2</v>
      </c>
      <c r="R569" t="s">
        <v>67</v>
      </c>
      <c r="S569">
        <v>1</v>
      </c>
      <c r="T569">
        <v>6</v>
      </c>
      <c r="U569">
        <v>2</v>
      </c>
      <c r="V569">
        <v>6</v>
      </c>
      <c r="W569" t="s">
        <v>35</v>
      </c>
      <c r="X569" t="s">
        <v>36</v>
      </c>
      <c r="Y569">
        <v>539182</v>
      </c>
      <c r="Z569">
        <v>0.11</v>
      </c>
    </row>
    <row r="570" spans="1:26" x14ac:dyDescent="0.25">
      <c r="A570" t="s">
        <v>1140</v>
      </c>
      <c r="B570" s="1">
        <v>44998</v>
      </c>
      <c r="C570" t="s">
        <v>1141</v>
      </c>
      <c r="D570" t="s">
        <v>63</v>
      </c>
      <c r="E570" t="s">
        <v>58</v>
      </c>
      <c r="F570" t="s">
        <v>30</v>
      </c>
      <c r="G570" t="s">
        <v>86</v>
      </c>
      <c r="H570">
        <v>1</v>
      </c>
      <c r="I570">
        <v>2212</v>
      </c>
      <c r="J570">
        <v>23</v>
      </c>
      <c r="K570">
        <v>1703.24</v>
      </c>
      <c r="L570">
        <v>103.55</v>
      </c>
      <c r="M570" t="s">
        <v>65</v>
      </c>
      <c r="N570" t="s">
        <v>33</v>
      </c>
      <c r="O570">
        <v>3</v>
      </c>
      <c r="P570">
        <v>2023</v>
      </c>
      <c r="Q570">
        <v>3</v>
      </c>
      <c r="R570" t="s">
        <v>105</v>
      </c>
      <c r="S570">
        <v>1</v>
      </c>
      <c r="T570">
        <v>11</v>
      </c>
      <c r="U570">
        <v>3</v>
      </c>
      <c r="V570">
        <v>1</v>
      </c>
      <c r="W570" t="s">
        <v>60</v>
      </c>
      <c r="X570" t="s">
        <v>47</v>
      </c>
      <c r="Y570">
        <v>50876</v>
      </c>
      <c r="Z570">
        <v>0.06</v>
      </c>
    </row>
    <row r="571" spans="1:26" x14ac:dyDescent="0.25">
      <c r="A571" t="s">
        <v>1142</v>
      </c>
      <c r="B571" s="1">
        <v>44961</v>
      </c>
      <c r="C571" t="s">
        <v>352</v>
      </c>
      <c r="D571" t="s">
        <v>28</v>
      </c>
      <c r="E571" t="s">
        <v>29</v>
      </c>
      <c r="F571" t="s">
        <v>30</v>
      </c>
      <c r="G571" t="s">
        <v>86</v>
      </c>
      <c r="H571">
        <v>2</v>
      </c>
      <c r="I571">
        <v>948</v>
      </c>
      <c r="J571">
        <v>8</v>
      </c>
      <c r="K571">
        <v>1744.32</v>
      </c>
      <c r="L571">
        <v>277.54000000000002</v>
      </c>
      <c r="M571" t="s">
        <v>65</v>
      </c>
      <c r="N571" t="s">
        <v>66</v>
      </c>
      <c r="O571">
        <v>6</v>
      </c>
      <c r="P571">
        <v>2023</v>
      </c>
      <c r="Q571">
        <v>2</v>
      </c>
      <c r="R571" t="s">
        <v>67</v>
      </c>
      <c r="S571">
        <v>1</v>
      </c>
      <c r="T571">
        <v>5</v>
      </c>
      <c r="U571">
        <v>1</v>
      </c>
      <c r="V571">
        <v>6</v>
      </c>
      <c r="W571" t="s">
        <v>35</v>
      </c>
      <c r="X571" t="s">
        <v>36</v>
      </c>
      <c r="Y571">
        <v>15168</v>
      </c>
      <c r="Z571">
        <v>0.16</v>
      </c>
    </row>
    <row r="572" spans="1:26" x14ac:dyDescent="0.25">
      <c r="A572" t="s">
        <v>1143</v>
      </c>
      <c r="B572" s="1">
        <v>45286</v>
      </c>
      <c r="C572" t="s">
        <v>1144</v>
      </c>
      <c r="D572" t="s">
        <v>63</v>
      </c>
      <c r="E572" t="s">
        <v>40</v>
      </c>
      <c r="F572" t="s">
        <v>52</v>
      </c>
      <c r="G572" t="s">
        <v>91</v>
      </c>
      <c r="H572">
        <v>9</v>
      </c>
      <c r="I572">
        <v>2665</v>
      </c>
      <c r="J572">
        <v>13</v>
      </c>
      <c r="K572">
        <v>20866.95</v>
      </c>
      <c r="L572">
        <v>3848.72</v>
      </c>
      <c r="M572" t="s">
        <v>43</v>
      </c>
      <c r="N572" t="s">
        <v>66</v>
      </c>
      <c r="O572">
        <v>3</v>
      </c>
      <c r="P572">
        <v>2023</v>
      </c>
      <c r="Q572">
        <v>12</v>
      </c>
      <c r="R572" t="s">
        <v>54</v>
      </c>
      <c r="S572">
        <v>4</v>
      </c>
      <c r="T572">
        <v>52</v>
      </c>
      <c r="U572">
        <v>5</v>
      </c>
      <c r="V572">
        <v>2</v>
      </c>
      <c r="W572" t="s">
        <v>76</v>
      </c>
      <c r="X572" t="s">
        <v>47</v>
      </c>
      <c r="Y572">
        <v>311805</v>
      </c>
      <c r="Z572">
        <v>0.18</v>
      </c>
    </row>
    <row r="573" spans="1:26" x14ac:dyDescent="0.25">
      <c r="A573" t="s">
        <v>1145</v>
      </c>
      <c r="B573" s="1">
        <v>45279</v>
      </c>
      <c r="C573" t="s">
        <v>1146</v>
      </c>
      <c r="D573" t="s">
        <v>50</v>
      </c>
      <c r="E573" t="s">
        <v>58</v>
      </c>
      <c r="F573" t="s">
        <v>41</v>
      </c>
      <c r="G573" t="s">
        <v>59</v>
      </c>
      <c r="H573">
        <v>8</v>
      </c>
      <c r="I573">
        <v>1433</v>
      </c>
      <c r="J573">
        <v>5</v>
      </c>
      <c r="K573">
        <v>10890.8</v>
      </c>
      <c r="L573">
        <v>1006.83</v>
      </c>
      <c r="M573" t="s">
        <v>65</v>
      </c>
      <c r="N573" t="s">
        <v>44</v>
      </c>
      <c r="O573">
        <v>4</v>
      </c>
      <c r="P573">
        <v>2023</v>
      </c>
      <c r="Q573">
        <v>12</v>
      </c>
      <c r="R573" t="s">
        <v>54</v>
      </c>
      <c r="S573">
        <v>4</v>
      </c>
      <c r="T573">
        <v>51</v>
      </c>
      <c r="U573">
        <v>4</v>
      </c>
      <c r="V573">
        <v>2</v>
      </c>
      <c r="W573" t="s">
        <v>76</v>
      </c>
      <c r="X573" t="s">
        <v>47</v>
      </c>
      <c r="Y573">
        <v>57320</v>
      </c>
      <c r="Z573">
        <v>0.09</v>
      </c>
    </row>
    <row r="574" spans="1:26" x14ac:dyDescent="0.25">
      <c r="A574" t="s">
        <v>1147</v>
      </c>
      <c r="B574" s="1">
        <v>44937</v>
      </c>
      <c r="C574" t="s">
        <v>1148</v>
      </c>
      <c r="D574" t="s">
        <v>28</v>
      </c>
      <c r="E574" t="s">
        <v>51</v>
      </c>
      <c r="F574" t="s">
        <v>41</v>
      </c>
      <c r="G574" t="s">
        <v>42</v>
      </c>
      <c r="H574">
        <v>4</v>
      </c>
      <c r="I574">
        <v>3273</v>
      </c>
      <c r="J574">
        <v>29</v>
      </c>
      <c r="K574">
        <v>9295.32</v>
      </c>
      <c r="L574">
        <v>1211.56</v>
      </c>
      <c r="M574" t="s">
        <v>43</v>
      </c>
      <c r="N574" t="s">
        <v>66</v>
      </c>
      <c r="O574">
        <v>7</v>
      </c>
      <c r="P574">
        <v>2023</v>
      </c>
      <c r="Q574">
        <v>1</v>
      </c>
      <c r="R574" t="s">
        <v>34</v>
      </c>
      <c r="S574">
        <v>1</v>
      </c>
      <c r="T574">
        <v>2</v>
      </c>
      <c r="U574">
        <v>2</v>
      </c>
      <c r="V574">
        <v>3</v>
      </c>
      <c r="W574" t="s">
        <v>83</v>
      </c>
      <c r="X574" t="s">
        <v>47</v>
      </c>
      <c r="Y574">
        <v>379668</v>
      </c>
      <c r="Z574">
        <v>0.13</v>
      </c>
    </row>
    <row r="575" spans="1:26" x14ac:dyDescent="0.25">
      <c r="A575" t="s">
        <v>1149</v>
      </c>
      <c r="B575" s="1">
        <v>45171</v>
      </c>
      <c r="C575" t="s">
        <v>1150</v>
      </c>
      <c r="D575" t="s">
        <v>63</v>
      </c>
      <c r="E575" t="s">
        <v>58</v>
      </c>
      <c r="F575" t="s">
        <v>30</v>
      </c>
      <c r="G575" t="s">
        <v>86</v>
      </c>
      <c r="H575">
        <v>4</v>
      </c>
      <c r="I575">
        <v>3993</v>
      </c>
      <c r="J575">
        <v>12</v>
      </c>
      <c r="K575">
        <v>14055.36</v>
      </c>
      <c r="L575">
        <v>1290.24</v>
      </c>
      <c r="M575" t="s">
        <v>32</v>
      </c>
      <c r="N575" t="s">
        <v>66</v>
      </c>
      <c r="O575">
        <v>4</v>
      </c>
      <c r="P575">
        <v>2023</v>
      </c>
      <c r="Q575">
        <v>9</v>
      </c>
      <c r="R575" t="s">
        <v>80</v>
      </c>
      <c r="S575">
        <v>3</v>
      </c>
      <c r="T575">
        <v>35</v>
      </c>
      <c r="U575">
        <v>1</v>
      </c>
      <c r="V575">
        <v>6</v>
      </c>
      <c r="W575" t="s">
        <v>35</v>
      </c>
      <c r="X575" t="s">
        <v>36</v>
      </c>
      <c r="Y575">
        <v>191664</v>
      </c>
      <c r="Z575">
        <v>0.09</v>
      </c>
    </row>
    <row r="576" spans="1:26" x14ac:dyDescent="0.25">
      <c r="A576" t="s">
        <v>1151</v>
      </c>
      <c r="B576" s="1">
        <v>45267</v>
      </c>
      <c r="C576" t="s">
        <v>1152</v>
      </c>
      <c r="D576" t="s">
        <v>50</v>
      </c>
      <c r="E576" t="s">
        <v>40</v>
      </c>
      <c r="F576" t="s">
        <v>52</v>
      </c>
      <c r="G576" t="s">
        <v>91</v>
      </c>
      <c r="H576">
        <v>5</v>
      </c>
      <c r="I576">
        <v>3162</v>
      </c>
      <c r="J576">
        <v>17</v>
      </c>
      <c r="K576">
        <v>13122.3</v>
      </c>
      <c r="L576">
        <v>1688.57</v>
      </c>
      <c r="M576" t="s">
        <v>65</v>
      </c>
      <c r="N576" t="s">
        <v>44</v>
      </c>
      <c r="O576">
        <v>3</v>
      </c>
      <c r="P576">
        <v>2023</v>
      </c>
      <c r="Q576">
        <v>12</v>
      </c>
      <c r="R576" t="s">
        <v>54</v>
      </c>
      <c r="S576">
        <v>4</v>
      </c>
      <c r="T576">
        <v>49</v>
      </c>
      <c r="U576">
        <v>2</v>
      </c>
      <c r="V576">
        <v>4</v>
      </c>
      <c r="W576" t="s">
        <v>73</v>
      </c>
      <c r="X576" t="s">
        <v>47</v>
      </c>
      <c r="Y576">
        <v>268770</v>
      </c>
      <c r="Z576">
        <v>0.13</v>
      </c>
    </row>
    <row r="577" spans="1:26" x14ac:dyDescent="0.25">
      <c r="A577" t="s">
        <v>1153</v>
      </c>
      <c r="B577" s="1">
        <v>45040</v>
      </c>
      <c r="C577" t="s">
        <v>1154</v>
      </c>
      <c r="D577" t="s">
        <v>63</v>
      </c>
      <c r="E577" t="s">
        <v>29</v>
      </c>
      <c r="F577" t="s">
        <v>41</v>
      </c>
      <c r="G577" t="s">
        <v>42</v>
      </c>
      <c r="H577">
        <v>5</v>
      </c>
      <c r="I577">
        <v>3725</v>
      </c>
      <c r="J577">
        <v>25</v>
      </c>
      <c r="K577">
        <v>13968.75</v>
      </c>
      <c r="L577">
        <v>1472.17</v>
      </c>
      <c r="M577" t="s">
        <v>32</v>
      </c>
      <c r="N577" t="s">
        <v>33</v>
      </c>
      <c r="O577">
        <v>3</v>
      </c>
      <c r="P577">
        <v>2023</v>
      </c>
      <c r="Q577">
        <v>4</v>
      </c>
      <c r="R577" t="s">
        <v>100</v>
      </c>
      <c r="S577">
        <v>2</v>
      </c>
      <c r="T577">
        <v>17</v>
      </c>
      <c r="U577">
        <v>5</v>
      </c>
      <c r="V577">
        <v>1</v>
      </c>
      <c r="W577" t="s">
        <v>60</v>
      </c>
      <c r="X577" t="s">
        <v>47</v>
      </c>
      <c r="Y577">
        <v>465625</v>
      </c>
      <c r="Z577">
        <v>0.11</v>
      </c>
    </row>
    <row r="578" spans="1:26" x14ac:dyDescent="0.25">
      <c r="A578" t="s">
        <v>1155</v>
      </c>
      <c r="B578" s="1">
        <v>45041</v>
      </c>
      <c r="C578" t="s">
        <v>1156</v>
      </c>
      <c r="D578" t="s">
        <v>39</v>
      </c>
      <c r="E578" t="s">
        <v>40</v>
      </c>
      <c r="F578" t="s">
        <v>52</v>
      </c>
      <c r="G578" t="s">
        <v>53</v>
      </c>
      <c r="H578">
        <v>2</v>
      </c>
      <c r="I578">
        <v>1120</v>
      </c>
      <c r="J578">
        <v>10</v>
      </c>
      <c r="K578">
        <v>2016</v>
      </c>
      <c r="L578">
        <v>245.8</v>
      </c>
      <c r="M578" t="s">
        <v>32</v>
      </c>
      <c r="N578" t="s">
        <v>33</v>
      </c>
      <c r="O578">
        <v>4</v>
      </c>
      <c r="P578">
        <v>2023</v>
      </c>
      <c r="Q578">
        <v>4</v>
      </c>
      <c r="R578" t="s">
        <v>100</v>
      </c>
      <c r="S578">
        <v>2</v>
      </c>
      <c r="T578">
        <v>17</v>
      </c>
      <c r="U578">
        <v>5</v>
      </c>
      <c r="V578">
        <v>2</v>
      </c>
      <c r="W578" t="s">
        <v>76</v>
      </c>
      <c r="X578" t="s">
        <v>47</v>
      </c>
      <c r="Y578">
        <v>22400</v>
      </c>
      <c r="Z578">
        <v>0.12</v>
      </c>
    </row>
    <row r="579" spans="1:26" x14ac:dyDescent="0.25">
      <c r="A579" t="s">
        <v>1157</v>
      </c>
      <c r="B579" s="1">
        <v>44945</v>
      </c>
      <c r="C579" t="s">
        <v>1158</v>
      </c>
      <c r="D579" t="s">
        <v>63</v>
      </c>
      <c r="E579" t="s">
        <v>29</v>
      </c>
      <c r="F579" t="s">
        <v>52</v>
      </c>
      <c r="G579" t="s">
        <v>91</v>
      </c>
      <c r="H579">
        <v>2</v>
      </c>
      <c r="I579">
        <v>3069</v>
      </c>
      <c r="J579">
        <v>20</v>
      </c>
      <c r="K579">
        <v>4910.3999999999996</v>
      </c>
      <c r="L579">
        <v>524.92999999999995</v>
      </c>
      <c r="M579" t="s">
        <v>32</v>
      </c>
      <c r="N579" t="s">
        <v>66</v>
      </c>
      <c r="O579">
        <v>6</v>
      </c>
      <c r="P579">
        <v>2023</v>
      </c>
      <c r="Q579">
        <v>1</v>
      </c>
      <c r="R579" t="s">
        <v>34</v>
      </c>
      <c r="S579">
        <v>1</v>
      </c>
      <c r="T579">
        <v>3</v>
      </c>
      <c r="U579">
        <v>3</v>
      </c>
      <c r="V579">
        <v>4</v>
      </c>
      <c r="W579" t="s">
        <v>73</v>
      </c>
      <c r="X579" t="s">
        <v>47</v>
      </c>
      <c r="Y579">
        <v>122760</v>
      </c>
      <c r="Z579">
        <v>0.11</v>
      </c>
    </row>
    <row r="580" spans="1:26" x14ac:dyDescent="0.25">
      <c r="A580" t="s">
        <v>1159</v>
      </c>
      <c r="B580" s="1">
        <v>45140</v>
      </c>
      <c r="C580" t="s">
        <v>1160</v>
      </c>
      <c r="D580" t="s">
        <v>50</v>
      </c>
      <c r="E580" t="s">
        <v>51</v>
      </c>
      <c r="F580" t="s">
        <v>41</v>
      </c>
      <c r="G580" t="s">
        <v>59</v>
      </c>
      <c r="H580">
        <v>6</v>
      </c>
      <c r="I580">
        <v>2060</v>
      </c>
      <c r="J580">
        <v>1</v>
      </c>
      <c r="K580">
        <v>12236.4</v>
      </c>
      <c r="L580">
        <v>1859.82</v>
      </c>
      <c r="M580" t="s">
        <v>43</v>
      </c>
      <c r="N580" t="s">
        <v>66</v>
      </c>
      <c r="O580">
        <v>6</v>
      </c>
      <c r="P580">
        <v>2023</v>
      </c>
      <c r="Q580">
        <v>8</v>
      </c>
      <c r="R580" t="s">
        <v>72</v>
      </c>
      <c r="S580">
        <v>3</v>
      </c>
      <c r="T580">
        <v>31</v>
      </c>
      <c r="U580">
        <v>1</v>
      </c>
      <c r="V580">
        <v>3</v>
      </c>
      <c r="W580" t="s">
        <v>83</v>
      </c>
      <c r="X580" t="s">
        <v>47</v>
      </c>
      <c r="Y580">
        <v>12360</v>
      </c>
      <c r="Z580">
        <v>0.15</v>
      </c>
    </row>
    <row r="581" spans="1:26" x14ac:dyDescent="0.25">
      <c r="A581" t="s">
        <v>1161</v>
      </c>
      <c r="B581" s="1">
        <v>45238</v>
      </c>
      <c r="C581" t="s">
        <v>97</v>
      </c>
      <c r="D581" t="s">
        <v>50</v>
      </c>
      <c r="E581" t="s">
        <v>40</v>
      </c>
      <c r="F581" t="s">
        <v>52</v>
      </c>
      <c r="G581" t="s">
        <v>53</v>
      </c>
      <c r="H581">
        <v>4</v>
      </c>
      <c r="I581">
        <v>310</v>
      </c>
      <c r="J581">
        <v>20</v>
      </c>
      <c r="K581">
        <v>992</v>
      </c>
      <c r="L581">
        <v>77.95</v>
      </c>
      <c r="M581" t="s">
        <v>32</v>
      </c>
      <c r="N581" t="s">
        <v>66</v>
      </c>
      <c r="O581">
        <v>7</v>
      </c>
      <c r="P581">
        <v>2023</v>
      </c>
      <c r="Q581">
        <v>11</v>
      </c>
      <c r="R581" t="s">
        <v>92</v>
      </c>
      <c r="S581">
        <v>4</v>
      </c>
      <c r="T581">
        <v>45</v>
      </c>
      <c r="U581">
        <v>2</v>
      </c>
      <c r="V581">
        <v>3</v>
      </c>
      <c r="W581" t="s">
        <v>83</v>
      </c>
      <c r="X581" t="s">
        <v>47</v>
      </c>
      <c r="Y581">
        <v>24800</v>
      </c>
      <c r="Z581">
        <v>0.08</v>
      </c>
    </row>
    <row r="582" spans="1:26" x14ac:dyDescent="0.25">
      <c r="A582" t="s">
        <v>1162</v>
      </c>
      <c r="B582" s="1">
        <v>44979</v>
      </c>
      <c r="C582" t="s">
        <v>1163</v>
      </c>
      <c r="D582" t="s">
        <v>39</v>
      </c>
      <c r="E582" t="s">
        <v>40</v>
      </c>
      <c r="F582" t="s">
        <v>41</v>
      </c>
      <c r="G582" t="s">
        <v>59</v>
      </c>
      <c r="H582">
        <v>5</v>
      </c>
      <c r="I582">
        <v>128</v>
      </c>
      <c r="J582">
        <v>18</v>
      </c>
      <c r="K582">
        <v>524.79999999999995</v>
      </c>
      <c r="L582">
        <v>78.42</v>
      </c>
      <c r="M582" t="s">
        <v>65</v>
      </c>
      <c r="N582" t="s">
        <v>66</v>
      </c>
      <c r="O582">
        <v>4</v>
      </c>
      <c r="P582">
        <v>2023</v>
      </c>
      <c r="Q582">
        <v>2</v>
      </c>
      <c r="R582" t="s">
        <v>67</v>
      </c>
      <c r="S582">
        <v>1</v>
      </c>
      <c r="T582">
        <v>8</v>
      </c>
      <c r="U582">
        <v>4</v>
      </c>
      <c r="V582">
        <v>3</v>
      </c>
      <c r="W582" t="s">
        <v>83</v>
      </c>
      <c r="X582" t="s">
        <v>47</v>
      </c>
      <c r="Y582">
        <v>11520</v>
      </c>
      <c r="Z582">
        <v>0.15</v>
      </c>
    </row>
    <row r="583" spans="1:26" x14ac:dyDescent="0.25">
      <c r="A583" t="s">
        <v>1164</v>
      </c>
      <c r="B583" s="1">
        <v>45275</v>
      </c>
      <c r="C583" t="s">
        <v>1165</v>
      </c>
      <c r="D583" t="s">
        <v>28</v>
      </c>
      <c r="E583" t="s">
        <v>40</v>
      </c>
      <c r="F583" t="s">
        <v>30</v>
      </c>
      <c r="G583" t="s">
        <v>64</v>
      </c>
      <c r="H583">
        <v>1</v>
      </c>
      <c r="I583">
        <v>3113</v>
      </c>
      <c r="J583">
        <v>0</v>
      </c>
      <c r="K583">
        <v>3113</v>
      </c>
      <c r="L583">
        <v>164.62</v>
      </c>
      <c r="M583" t="s">
        <v>43</v>
      </c>
      <c r="N583" t="s">
        <v>33</v>
      </c>
      <c r="O583">
        <v>1</v>
      </c>
      <c r="P583">
        <v>2023</v>
      </c>
      <c r="Q583">
        <v>12</v>
      </c>
      <c r="R583" t="s">
        <v>54</v>
      </c>
      <c r="S583">
        <v>4</v>
      </c>
      <c r="T583">
        <v>50</v>
      </c>
      <c r="U583">
        <v>3</v>
      </c>
      <c r="V583">
        <v>5</v>
      </c>
      <c r="W583" t="s">
        <v>46</v>
      </c>
      <c r="X583" t="s">
        <v>47</v>
      </c>
      <c r="Y583">
        <v>0</v>
      </c>
      <c r="Z583">
        <v>0.05</v>
      </c>
    </row>
    <row r="584" spans="1:26" x14ac:dyDescent="0.25">
      <c r="A584" t="s">
        <v>1166</v>
      </c>
      <c r="B584" s="1">
        <v>45100</v>
      </c>
      <c r="C584" t="s">
        <v>1167</v>
      </c>
      <c r="D584" t="s">
        <v>28</v>
      </c>
      <c r="E584" t="s">
        <v>40</v>
      </c>
      <c r="F584" t="s">
        <v>41</v>
      </c>
      <c r="G584" t="s">
        <v>59</v>
      </c>
      <c r="H584">
        <v>2</v>
      </c>
      <c r="I584">
        <v>3192</v>
      </c>
      <c r="J584">
        <v>6</v>
      </c>
      <c r="K584">
        <v>6000.96</v>
      </c>
      <c r="L584">
        <v>722.55</v>
      </c>
      <c r="M584" t="s">
        <v>43</v>
      </c>
      <c r="N584" t="s">
        <v>33</v>
      </c>
      <c r="O584">
        <v>5</v>
      </c>
      <c r="P584">
        <v>2023</v>
      </c>
      <c r="Q584">
        <v>6</v>
      </c>
      <c r="R584" t="s">
        <v>95</v>
      </c>
      <c r="S584">
        <v>2</v>
      </c>
      <c r="T584">
        <v>25</v>
      </c>
      <c r="U584">
        <v>4</v>
      </c>
      <c r="V584">
        <v>5</v>
      </c>
      <c r="W584" t="s">
        <v>46</v>
      </c>
      <c r="X584" t="s">
        <v>47</v>
      </c>
      <c r="Y584">
        <v>38304</v>
      </c>
      <c r="Z584">
        <v>0.12</v>
      </c>
    </row>
    <row r="585" spans="1:26" x14ac:dyDescent="0.25">
      <c r="A585" t="s">
        <v>1168</v>
      </c>
      <c r="B585" s="1">
        <v>45249</v>
      </c>
      <c r="C585" t="s">
        <v>913</v>
      </c>
      <c r="D585" t="s">
        <v>63</v>
      </c>
      <c r="E585" t="s">
        <v>58</v>
      </c>
      <c r="F585" t="s">
        <v>41</v>
      </c>
      <c r="G585" t="s">
        <v>42</v>
      </c>
      <c r="H585">
        <v>7</v>
      </c>
      <c r="I585">
        <v>4211</v>
      </c>
      <c r="J585">
        <v>22</v>
      </c>
      <c r="K585">
        <v>22992.06</v>
      </c>
      <c r="L585">
        <v>3498.65</v>
      </c>
      <c r="M585" t="s">
        <v>65</v>
      </c>
      <c r="N585" t="s">
        <v>33</v>
      </c>
      <c r="O585">
        <v>1</v>
      </c>
      <c r="P585">
        <v>2023</v>
      </c>
      <c r="Q585">
        <v>11</v>
      </c>
      <c r="R585" t="s">
        <v>92</v>
      </c>
      <c r="S585">
        <v>4</v>
      </c>
      <c r="T585">
        <v>47</v>
      </c>
      <c r="U585">
        <v>4</v>
      </c>
      <c r="V585">
        <v>0</v>
      </c>
      <c r="W585" t="s">
        <v>55</v>
      </c>
      <c r="X585" t="s">
        <v>36</v>
      </c>
      <c r="Y585">
        <v>648494</v>
      </c>
      <c r="Z585">
        <v>0.15</v>
      </c>
    </row>
    <row r="586" spans="1:26" x14ac:dyDescent="0.25">
      <c r="A586" t="s">
        <v>1169</v>
      </c>
      <c r="B586" s="1">
        <v>45134</v>
      </c>
      <c r="C586" t="s">
        <v>1170</v>
      </c>
      <c r="D586" t="s">
        <v>39</v>
      </c>
      <c r="E586" t="s">
        <v>29</v>
      </c>
      <c r="F586" t="s">
        <v>41</v>
      </c>
      <c r="G586" t="s">
        <v>116</v>
      </c>
      <c r="H586">
        <v>3</v>
      </c>
      <c r="I586">
        <v>3932</v>
      </c>
      <c r="J586">
        <v>21</v>
      </c>
      <c r="K586">
        <v>9318.84</v>
      </c>
      <c r="L586">
        <v>1684.23</v>
      </c>
      <c r="M586" t="s">
        <v>65</v>
      </c>
      <c r="N586" t="s">
        <v>33</v>
      </c>
      <c r="O586">
        <v>4</v>
      </c>
      <c r="P586">
        <v>2023</v>
      </c>
      <c r="Q586">
        <v>7</v>
      </c>
      <c r="R586" t="s">
        <v>125</v>
      </c>
      <c r="S586">
        <v>3</v>
      </c>
      <c r="T586">
        <v>30</v>
      </c>
      <c r="U586">
        <v>5</v>
      </c>
      <c r="V586">
        <v>4</v>
      </c>
      <c r="W586" t="s">
        <v>73</v>
      </c>
      <c r="X586" t="s">
        <v>47</v>
      </c>
      <c r="Y586">
        <v>247716</v>
      </c>
      <c r="Z586">
        <v>0.18</v>
      </c>
    </row>
    <row r="587" spans="1:26" x14ac:dyDescent="0.25">
      <c r="A587" t="s">
        <v>1171</v>
      </c>
      <c r="B587" s="1">
        <v>44947</v>
      </c>
      <c r="C587" t="s">
        <v>653</v>
      </c>
      <c r="D587" t="s">
        <v>39</v>
      </c>
      <c r="E587" t="s">
        <v>40</v>
      </c>
      <c r="F587" t="s">
        <v>52</v>
      </c>
      <c r="G587" t="s">
        <v>53</v>
      </c>
      <c r="H587">
        <v>7</v>
      </c>
      <c r="I587">
        <v>2504</v>
      </c>
      <c r="J587">
        <v>11</v>
      </c>
      <c r="K587">
        <v>15599.92</v>
      </c>
      <c r="L587">
        <v>2616.08</v>
      </c>
      <c r="M587" t="s">
        <v>65</v>
      </c>
      <c r="N587" t="s">
        <v>66</v>
      </c>
      <c r="O587">
        <v>7</v>
      </c>
      <c r="P587">
        <v>2023</v>
      </c>
      <c r="Q587">
        <v>1</v>
      </c>
      <c r="R587" t="s">
        <v>34</v>
      </c>
      <c r="S587">
        <v>1</v>
      </c>
      <c r="T587">
        <v>3</v>
      </c>
      <c r="U587">
        <v>3</v>
      </c>
      <c r="V587">
        <v>6</v>
      </c>
      <c r="W587" t="s">
        <v>35</v>
      </c>
      <c r="X587" t="s">
        <v>36</v>
      </c>
      <c r="Y587">
        <v>192808</v>
      </c>
      <c r="Z587">
        <v>0.17</v>
      </c>
    </row>
    <row r="588" spans="1:26" x14ac:dyDescent="0.25">
      <c r="A588" t="s">
        <v>1172</v>
      </c>
      <c r="B588" s="1">
        <v>45164</v>
      </c>
      <c r="C588" t="s">
        <v>824</v>
      </c>
      <c r="D588" t="s">
        <v>28</v>
      </c>
      <c r="E588" t="s">
        <v>40</v>
      </c>
      <c r="F588" t="s">
        <v>52</v>
      </c>
      <c r="G588" t="s">
        <v>91</v>
      </c>
      <c r="H588">
        <v>7</v>
      </c>
      <c r="I588">
        <v>2283</v>
      </c>
      <c r="J588">
        <v>28</v>
      </c>
      <c r="K588">
        <v>11506.32</v>
      </c>
      <c r="L588">
        <v>1727.02</v>
      </c>
      <c r="M588" t="s">
        <v>65</v>
      </c>
      <c r="N588" t="s">
        <v>33</v>
      </c>
      <c r="O588">
        <v>4</v>
      </c>
      <c r="P588">
        <v>2023</v>
      </c>
      <c r="Q588">
        <v>8</v>
      </c>
      <c r="R588" t="s">
        <v>72</v>
      </c>
      <c r="S588">
        <v>3</v>
      </c>
      <c r="T588">
        <v>34</v>
      </c>
      <c r="U588">
        <v>4</v>
      </c>
      <c r="V588">
        <v>6</v>
      </c>
      <c r="W588" t="s">
        <v>35</v>
      </c>
      <c r="X588" t="s">
        <v>36</v>
      </c>
      <c r="Y588">
        <v>447468</v>
      </c>
      <c r="Z588">
        <v>0.15</v>
      </c>
    </row>
    <row r="589" spans="1:26" x14ac:dyDescent="0.25">
      <c r="A589" t="s">
        <v>1173</v>
      </c>
      <c r="B589" s="1">
        <v>44938</v>
      </c>
      <c r="C589" t="s">
        <v>720</v>
      </c>
      <c r="D589" t="s">
        <v>28</v>
      </c>
      <c r="E589" t="s">
        <v>40</v>
      </c>
      <c r="F589" t="s">
        <v>52</v>
      </c>
      <c r="G589" t="s">
        <v>91</v>
      </c>
      <c r="H589">
        <v>2</v>
      </c>
      <c r="I589">
        <v>916</v>
      </c>
      <c r="J589">
        <v>9</v>
      </c>
      <c r="K589">
        <v>1667.12</v>
      </c>
      <c r="L589">
        <v>171.25</v>
      </c>
      <c r="M589" t="s">
        <v>65</v>
      </c>
      <c r="N589" t="s">
        <v>44</v>
      </c>
      <c r="O589">
        <v>1</v>
      </c>
      <c r="P589">
        <v>2023</v>
      </c>
      <c r="Q589">
        <v>1</v>
      </c>
      <c r="R589" t="s">
        <v>34</v>
      </c>
      <c r="S589">
        <v>1</v>
      </c>
      <c r="T589">
        <v>2</v>
      </c>
      <c r="U589">
        <v>2</v>
      </c>
      <c r="V589">
        <v>4</v>
      </c>
      <c r="W589" t="s">
        <v>73</v>
      </c>
      <c r="X589" t="s">
        <v>47</v>
      </c>
      <c r="Y589">
        <v>16488</v>
      </c>
      <c r="Z589">
        <v>0.1</v>
      </c>
    </row>
    <row r="590" spans="1:26" x14ac:dyDescent="0.25">
      <c r="A590" t="s">
        <v>1174</v>
      </c>
      <c r="B590" s="1">
        <v>45250</v>
      </c>
      <c r="C590" t="s">
        <v>224</v>
      </c>
      <c r="D590" t="s">
        <v>28</v>
      </c>
      <c r="E590" t="s">
        <v>29</v>
      </c>
      <c r="F590" t="s">
        <v>30</v>
      </c>
      <c r="G590" t="s">
        <v>86</v>
      </c>
      <c r="H590">
        <v>9</v>
      </c>
      <c r="I590">
        <v>958</v>
      </c>
      <c r="J590">
        <v>15</v>
      </c>
      <c r="K590">
        <v>7328.7</v>
      </c>
      <c r="L590">
        <v>1288.68</v>
      </c>
      <c r="M590" t="s">
        <v>32</v>
      </c>
      <c r="N590" t="s">
        <v>33</v>
      </c>
      <c r="O590">
        <v>7</v>
      </c>
      <c r="P590">
        <v>2023</v>
      </c>
      <c r="Q590">
        <v>11</v>
      </c>
      <c r="R590" t="s">
        <v>92</v>
      </c>
      <c r="S590">
        <v>4</v>
      </c>
      <c r="T590">
        <v>47</v>
      </c>
      <c r="U590">
        <v>4</v>
      </c>
      <c r="V590">
        <v>1</v>
      </c>
      <c r="W590" t="s">
        <v>60</v>
      </c>
      <c r="X590" t="s">
        <v>47</v>
      </c>
      <c r="Y590">
        <v>129330</v>
      </c>
      <c r="Z590">
        <v>0.18</v>
      </c>
    </row>
    <row r="591" spans="1:26" x14ac:dyDescent="0.25">
      <c r="A591" t="s">
        <v>1175</v>
      </c>
      <c r="B591" s="1">
        <v>45233</v>
      </c>
      <c r="C591" t="s">
        <v>360</v>
      </c>
      <c r="D591" t="s">
        <v>28</v>
      </c>
      <c r="E591" t="s">
        <v>51</v>
      </c>
      <c r="F591" t="s">
        <v>30</v>
      </c>
      <c r="G591" t="s">
        <v>31</v>
      </c>
      <c r="H591">
        <v>6</v>
      </c>
      <c r="I591">
        <v>122</v>
      </c>
      <c r="J591">
        <v>0</v>
      </c>
      <c r="K591">
        <v>732</v>
      </c>
      <c r="L591">
        <v>134.27000000000001</v>
      </c>
      <c r="M591" t="s">
        <v>32</v>
      </c>
      <c r="N591" t="s">
        <v>66</v>
      </c>
      <c r="O591">
        <v>7</v>
      </c>
      <c r="P591">
        <v>2023</v>
      </c>
      <c r="Q591">
        <v>11</v>
      </c>
      <c r="R591" t="s">
        <v>92</v>
      </c>
      <c r="S591">
        <v>4</v>
      </c>
      <c r="T591">
        <v>44</v>
      </c>
      <c r="U591">
        <v>1</v>
      </c>
      <c r="V591">
        <v>5</v>
      </c>
      <c r="W591" t="s">
        <v>46</v>
      </c>
      <c r="X591" t="s">
        <v>47</v>
      </c>
      <c r="Y591">
        <v>0</v>
      </c>
      <c r="Z591">
        <v>0.18</v>
      </c>
    </row>
    <row r="592" spans="1:26" x14ac:dyDescent="0.25">
      <c r="A592" t="s">
        <v>1176</v>
      </c>
      <c r="B592" s="1">
        <v>45044</v>
      </c>
      <c r="C592" t="s">
        <v>1177</v>
      </c>
      <c r="D592" t="s">
        <v>50</v>
      </c>
      <c r="E592" t="s">
        <v>29</v>
      </c>
      <c r="F592" t="s">
        <v>30</v>
      </c>
      <c r="G592" t="s">
        <v>31</v>
      </c>
      <c r="H592">
        <v>5</v>
      </c>
      <c r="I592">
        <v>4589</v>
      </c>
      <c r="J592">
        <v>13</v>
      </c>
      <c r="K592">
        <v>19962.150000000001</v>
      </c>
      <c r="L592">
        <v>2312.3200000000002</v>
      </c>
      <c r="M592" t="s">
        <v>32</v>
      </c>
      <c r="N592" t="s">
        <v>33</v>
      </c>
      <c r="O592">
        <v>1</v>
      </c>
      <c r="P592">
        <v>2023</v>
      </c>
      <c r="Q592">
        <v>4</v>
      </c>
      <c r="R592" t="s">
        <v>100</v>
      </c>
      <c r="S592">
        <v>2</v>
      </c>
      <c r="T592">
        <v>17</v>
      </c>
      <c r="U592">
        <v>5</v>
      </c>
      <c r="V592">
        <v>5</v>
      </c>
      <c r="W592" t="s">
        <v>46</v>
      </c>
      <c r="X592" t="s">
        <v>47</v>
      </c>
      <c r="Y592">
        <v>298285</v>
      </c>
      <c r="Z592">
        <v>0.12</v>
      </c>
    </row>
    <row r="593" spans="1:26" x14ac:dyDescent="0.25">
      <c r="A593" t="s">
        <v>1178</v>
      </c>
      <c r="B593" s="1">
        <v>45263</v>
      </c>
      <c r="C593" t="s">
        <v>1179</v>
      </c>
      <c r="D593" t="s">
        <v>63</v>
      </c>
      <c r="E593" t="s">
        <v>40</v>
      </c>
      <c r="F593" t="s">
        <v>30</v>
      </c>
      <c r="G593" t="s">
        <v>31</v>
      </c>
      <c r="H593">
        <v>5</v>
      </c>
      <c r="I593">
        <v>2005</v>
      </c>
      <c r="J593">
        <v>26</v>
      </c>
      <c r="K593">
        <v>7418.5</v>
      </c>
      <c r="L593">
        <v>800.52</v>
      </c>
      <c r="M593" t="s">
        <v>32</v>
      </c>
      <c r="N593" t="s">
        <v>44</v>
      </c>
      <c r="O593">
        <v>4</v>
      </c>
      <c r="P593">
        <v>2023</v>
      </c>
      <c r="Q593">
        <v>12</v>
      </c>
      <c r="R593" t="s">
        <v>54</v>
      </c>
      <c r="S593">
        <v>4</v>
      </c>
      <c r="T593">
        <v>49</v>
      </c>
      <c r="U593">
        <v>2</v>
      </c>
      <c r="V593">
        <v>0</v>
      </c>
      <c r="W593" t="s">
        <v>55</v>
      </c>
      <c r="X593" t="s">
        <v>36</v>
      </c>
      <c r="Y593">
        <v>260650</v>
      </c>
      <c r="Z593">
        <v>0.11</v>
      </c>
    </row>
    <row r="594" spans="1:26" x14ac:dyDescent="0.25">
      <c r="A594" t="s">
        <v>1180</v>
      </c>
      <c r="B594" s="1">
        <v>45198</v>
      </c>
      <c r="C594" t="s">
        <v>1181</v>
      </c>
      <c r="D594" t="s">
        <v>50</v>
      </c>
      <c r="E594" t="s">
        <v>40</v>
      </c>
      <c r="F594" t="s">
        <v>52</v>
      </c>
      <c r="G594" t="s">
        <v>79</v>
      </c>
      <c r="H594">
        <v>5</v>
      </c>
      <c r="I594">
        <v>404</v>
      </c>
      <c r="J594">
        <v>16</v>
      </c>
      <c r="K594">
        <v>1696.8</v>
      </c>
      <c r="L594">
        <v>303.08</v>
      </c>
      <c r="M594" t="s">
        <v>32</v>
      </c>
      <c r="N594" t="s">
        <v>33</v>
      </c>
      <c r="O594">
        <v>5</v>
      </c>
      <c r="P594">
        <v>2023</v>
      </c>
      <c r="Q594">
        <v>9</v>
      </c>
      <c r="R594" t="s">
        <v>80</v>
      </c>
      <c r="S594">
        <v>3</v>
      </c>
      <c r="T594">
        <v>39</v>
      </c>
      <c r="U594">
        <v>5</v>
      </c>
      <c r="V594">
        <v>5</v>
      </c>
      <c r="W594" t="s">
        <v>46</v>
      </c>
      <c r="X594" t="s">
        <v>47</v>
      </c>
      <c r="Y594">
        <v>32320</v>
      </c>
      <c r="Z594">
        <v>0.18</v>
      </c>
    </row>
    <row r="595" spans="1:26" x14ac:dyDescent="0.25">
      <c r="A595" t="s">
        <v>1182</v>
      </c>
      <c r="B595" s="1">
        <v>44933</v>
      </c>
      <c r="C595" t="s">
        <v>256</v>
      </c>
      <c r="D595" t="s">
        <v>63</v>
      </c>
      <c r="E595" t="s">
        <v>58</v>
      </c>
      <c r="F595" t="s">
        <v>52</v>
      </c>
      <c r="G595" t="s">
        <v>79</v>
      </c>
      <c r="H595">
        <v>7</v>
      </c>
      <c r="I595">
        <v>326</v>
      </c>
      <c r="J595">
        <v>5</v>
      </c>
      <c r="K595">
        <v>2167.9</v>
      </c>
      <c r="L595">
        <v>151.81</v>
      </c>
      <c r="M595" t="s">
        <v>32</v>
      </c>
      <c r="N595" t="s">
        <v>44</v>
      </c>
      <c r="O595">
        <v>6</v>
      </c>
      <c r="P595">
        <v>2023</v>
      </c>
      <c r="Q595">
        <v>1</v>
      </c>
      <c r="R595" t="s">
        <v>34</v>
      </c>
      <c r="S595">
        <v>1</v>
      </c>
      <c r="T595">
        <v>1</v>
      </c>
      <c r="U595">
        <v>1</v>
      </c>
      <c r="V595">
        <v>6</v>
      </c>
      <c r="W595" t="s">
        <v>35</v>
      </c>
      <c r="X595" t="s">
        <v>36</v>
      </c>
      <c r="Y595">
        <v>11410</v>
      </c>
      <c r="Z595">
        <v>7.0000000000000007E-2</v>
      </c>
    </row>
    <row r="596" spans="1:26" x14ac:dyDescent="0.25">
      <c r="A596" t="s">
        <v>1183</v>
      </c>
      <c r="B596" s="1">
        <v>45174</v>
      </c>
      <c r="C596" t="s">
        <v>1184</v>
      </c>
      <c r="D596" t="s">
        <v>28</v>
      </c>
      <c r="E596" t="s">
        <v>40</v>
      </c>
      <c r="F596" t="s">
        <v>30</v>
      </c>
      <c r="G596" t="s">
        <v>64</v>
      </c>
      <c r="H596">
        <v>10</v>
      </c>
      <c r="I596">
        <v>4527</v>
      </c>
      <c r="J596">
        <v>26</v>
      </c>
      <c r="K596">
        <v>33499.800000000003</v>
      </c>
      <c r="L596">
        <v>2839.19</v>
      </c>
      <c r="M596" t="s">
        <v>43</v>
      </c>
      <c r="N596" t="s">
        <v>66</v>
      </c>
      <c r="O596">
        <v>3</v>
      </c>
      <c r="P596">
        <v>2023</v>
      </c>
      <c r="Q596">
        <v>9</v>
      </c>
      <c r="R596" t="s">
        <v>80</v>
      </c>
      <c r="S596">
        <v>3</v>
      </c>
      <c r="T596">
        <v>36</v>
      </c>
      <c r="U596">
        <v>2</v>
      </c>
      <c r="V596">
        <v>2</v>
      </c>
      <c r="W596" t="s">
        <v>76</v>
      </c>
      <c r="X596" t="s">
        <v>47</v>
      </c>
      <c r="Y596">
        <v>1177020</v>
      </c>
      <c r="Z596">
        <v>0.08</v>
      </c>
    </row>
    <row r="597" spans="1:26" x14ac:dyDescent="0.25">
      <c r="A597" t="s">
        <v>1185</v>
      </c>
      <c r="B597" s="1">
        <v>45241</v>
      </c>
      <c r="C597" t="s">
        <v>1186</v>
      </c>
      <c r="D597" t="s">
        <v>28</v>
      </c>
      <c r="E597" t="s">
        <v>29</v>
      </c>
      <c r="F597" t="s">
        <v>41</v>
      </c>
      <c r="G597" t="s">
        <v>59</v>
      </c>
      <c r="H597">
        <v>3</v>
      </c>
      <c r="I597">
        <v>4925</v>
      </c>
      <c r="J597">
        <v>0</v>
      </c>
      <c r="K597">
        <v>14775</v>
      </c>
      <c r="L597">
        <v>2270.1</v>
      </c>
      <c r="M597" t="s">
        <v>65</v>
      </c>
      <c r="N597" t="s">
        <v>33</v>
      </c>
      <c r="O597">
        <v>4</v>
      </c>
      <c r="P597">
        <v>2023</v>
      </c>
      <c r="Q597">
        <v>11</v>
      </c>
      <c r="R597" t="s">
        <v>92</v>
      </c>
      <c r="S597">
        <v>4</v>
      </c>
      <c r="T597">
        <v>45</v>
      </c>
      <c r="U597">
        <v>2</v>
      </c>
      <c r="V597">
        <v>6</v>
      </c>
      <c r="W597" t="s">
        <v>35</v>
      </c>
      <c r="X597" t="s">
        <v>36</v>
      </c>
      <c r="Y597">
        <v>0</v>
      </c>
      <c r="Z597">
        <v>0.15</v>
      </c>
    </row>
    <row r="598" spans="1:26" x14ac:dyDescent="0.25">
      <c r="A598" t="s">
        <v>1187</v>
      </c>
      <c r="B598" s="1">
        <v>45079</v>
      </c>
      <c r="C598" t="s">
        <v>1188</v>
      </c>
      <c r="D598" t="s">
        <v>28</v>
      </c>
      <c r="E598" t="s">
        <v>51</v>
      </c>
      <c r="F598" t="s">
        <v>52</v>
      </c>
      <c r="G598" t="s">
        <v>91</v>
      </c>
      <c r="H598">
        <v>7</v>
      </c>
      <c r="I598">
        <v>4310</v>
      </c>
      <c r="J598">
        <v>3</v>
      </c>
      <c r="K598">
        <v>29264.9</v>
      </c>
      <c r="L598">
        <v>2982.4</v>
      </c>
      <c r="M598" t="s">
        <v>43</v>
      </c>
      <c r="N598" t="s">
        <v>66</v>
      </c>
      <c r="O598">
        <v>6</v>
      </c>
      <c r="P598">
        <v>2023</v>
      </c>
      <c r="Q598">
        <v>6</v>
      </c>
      <c r="R598" t="s">
        <v>95</v>
      </c>
      <c r="S598">
        <v>2</v>
      </c>
      <c r="T598">
        <v>22</v>
      </c>
      <c r="U598">
        <v>1</v>
      </c>
      <c r="V598">
        <v>5</v>
      </c>
      <c r="W598" t="s">
        <v>46</v>
      </c>
      <c r="X598" t="s">
        <v>47</v>
      </c>
      <c r="Y598">
        <v>90510</v>
      </c>
      <c r="Z598">
        <v>0.1</v>
      </c>
    </row>
    <row r="599" spans="1:26" x14ac:dyDescent="0.25">
      <c r="A599" t="s">
        <v>1189</v>
      </c>
      <c r="B599" s="1">
        <v>45159</v>
      </c>
      <c r="C599" t="s">
        <v>1190</v>
      </c>
      <c r="D599" t="s">
        <v>50</v>
      </c>
      <c r="E599" t="s">
        <v>29</v>
      </c>
      <c r="F599" t="s">
        <v>41</v>
      </c>
      <c r="G599" t="s">
        <v>116</v>
      </c>
      <c r="H599">
        <v>7</v>
      </c>
      <c r="I599">
        <v>4407</v>
      </c>
      <c r="J599">
        <v>10</v>
      </c>
      <c r="K599">
        <v>27764.1</v>
      </c>
      <c r="L599">
        <v>4393.09</v>
      </c>
      <c r="M599" t="s">
        <v>65</v>
      </c>
      <c r="N599" t="s">
        <v>44</v>
      </c>
      <c r="O599">
        <v>3</v>
      </c>
      <c r="P599">
        <v>2023</v>
      </c>
      <c r="Q599">
        <v>8</v>
      </c>
      <c r="R599" t="s">
        <v>72</v>
      </c>
      <c r="S599">
        <v>3</v>
      </c>
      <c r="T599">
        <v>34</v>
      </c>
      <c r="U599">
        <v>4</v>
      </c>
      <c r="V599">
        <v>1</v>
      </c>
      <c r="W599" t="s">
        <v>60</v>
      </c>
      <c r="X599" t="s">
        <v>47</v>
      </c>
      <c r="Y599">
        <v>308490</v>
      </c>
      <c r="Z599">
        <v>0.16</v>
      </c>
    </row>
    <row r="600" spans="1:26" x14ac:dyDescent="0.25">
      <c r="A600" t="s">
        <v>1191</v>
      </c>
      <c r="B600" s="1">
        <v>45065</v>
      </c>
      <c r="C600" t="s">
        <v>1192</v>
      </c>
      <c r="D600" t="s">
        <v>50</v>
      </c>
      <c r="E600" t="s">
        <v>40</v>
      </c>
      <c r="F600" t="s">
        <v>41</v>
      </c>
      <c r="G600" t="s">
        <v>42</v>
      </c>
      <c r="H600">
        <v>8</v>
      </c>
      <c r="I600">
        <v>1733</v>
      </c>
      <c r="J600">
        <v>25</v>
      </c>
      <c r="K600">
        <v>10398</v>
      </c>
      <c r="L600">
        <v>2030.84</v>
      </c>
      <c r="M600" t="s">
        <v>43</v>
      </c>
      <c r="N600" t="s">
        <v>66</v>
      </c>
      <c r="O600">
        <v>2</v>
      </c>
      <c r="P600">
        <v>2023</v>
      </c>
      <c r="Q600">
        <v>5</v>
      </c>
      <c r="R600" t="s">
        <v>238</v>
      </c>
      <c r="S600">
        <v>2</v>
      </c>
      <c r="T600">
        <v>20</v>
      </c>
      <c r="U600">
        <v>3</v>
      </c>
      <c r="V600">
        <v>5</v>
      </c>
      <c r="W600" t="s">
        <v>46</v>
      </c>
      <c r="X600" t="s">
        <v>47</v>
      </c>
      <c r="Y600">
        <v>346600</v>
      </c>
      <c r="Z600">
        <v>0.2</v>
      </c>
    </row>
    <row r="601" spans="1:26" x14ac:dyDescent="0.25">
      <c r="A601" t="s">
        <v>1193</v>
      </c>
      <c r="B601" s="1">
        <v>45156</v>
      </c>
      <c r="C601" t="s">
        <v>1194</v>
      </c>
      <c r="D601" t="s">
        <v>28</v>
      </c>
      <c r="E601" t="s">
        <v>29</v>
      </c>
      <c r="F601" t="s">
        <v>30</v>
      </c>
      <c r="G601" t="s">
        <v>31</v>
      </c>
      <c r="H601">
        <v>8</v>
      </c>
      <c r="I601">
        <v>509</v>
      </c>
      <c r="J601">
        <v>15</v>
      </c>
      <c r="K601">
        <v>3461.2</v>
      </c>
      <c r="L601">
        <v>191.83</v>
      </c>
      <c r="M601" t="s">
        <v>43</v>
      </c>
      <c r="N601" t="s">
        <v>66</v>
      </c>
      <c r="O601">
        <v>3</v>
      </c>
      <c r="P601">
        <v>2023</v>
      </c>
      <c r="Q601">
        <v>8</v>
      </c>
      <c r="R601" t="s">
        <v>72</v>
      </c>
      <c r="S601">
        <v>3</v>
      </c>
      <c r="T601">
        <v>33</v>
      </c>
      <c r="U601">
        <v>3</v>
      </c>
      <c r="V601">
        <v>5</v>
      </c>
      <c r="W601" t="s">
        <v>46</v>
      </c>
      <c r="X601" t="s">
        <v>47</v>
      </c>
      <c r="Y601">
        <v>61080</v>
      </c>
      <c r="Z601">
        <v>0.06</v>
      </c>
    </row>
    <row r="602" spans="1:26" x14ac:dyDescent="0.25">
      <c r="A602" t="s">
        <v>1195</v>
      </c>
      <c r="B602" s="1">
        <v>45049</v>
      </c>
      <c r="C602" t="s">
        <v>934</v>
      </c>
      <c r="D602" t="s">
        <v>63</v>
      </c>
      <c r="E602" t="s">
        <v>40</v>
      </c>
      <c r="F602" t="s">
        <v>41</v>
      </c>
      <c r="G602" t="s">
        <v>59</v>
      </c>
      <c r="H602">
        <v>6</v>
      </c>
      <c r="I602">
        <v>2874</v>
      </c>
      <c r="J602">
        <v>30</v>
      </c>
      <c r="K602">
        <v>12070.8</v>
      </c>
      <c r="L602">
        <v>1310.07</v>
      </c>
      <c r="M602" t="s">
        <v>32</v>
      </c>
      <c r="N602" t="s">
        <v>33</v>
      </c>
      <c r="O602">
        <v>2</v>
      </c>
      <c r="P602">
        <v>2023</v>
      </c>
      <c r="Q602">
        <v>5</v>
      </c>
      <c r="R602" t="s">
        <v>238</v>
      </c>
      <c r="S602">
        <v>2</v>
      </c>
      <c r="T602">
        <v>18</v>
      </c>
      <c r="U602">
        <v>1</v>
      </c>
      <c r="V602">
        <v>3</v>
      </c>
      <c r="W602" t="s">
        <v>83</v>
      </c>
      <c r="X602" t="s">
        <v>47</v>
      </c>
      <c r="Y602">
        <v>517320</v>
      </c>
      <c r="Z602">
        <v>0.11</v>
      </c>
    </row>
    <row r="603" spans="1:26" x14ac:dyDescent="0.25">
      <c r="A603" t="s">
        <v>1196</v>
      </c>
      <c r="B603" s="1">
        <v>45216</v>
      </c>
      <c r="C603" t="s">
        <v>1197</v>
      </c>
      <c r="D603" t="s">
        <v>50</v>
      </c>
      <c r="E603" t="s">
        <v>40</v>
      </c>
      <c r="F603" t="s">
        <v>52</v>
      </c>
      <c r="G603" t="s">
        <v>79</v>
      </c>
      <c r="H603">
        <v>10</v>
      </c>
      <c r="I603">
        <v>743</v>
      </c>
      <c r="J603">
        <v>9</v>
      </c>
      <c r="K603">
        <v>6761.3</v>
      </c>
      <c r="L603">
        <v>759.01</v>
      </c>
      <c r="M603" t="s">
        <v>43</v>
      </c>
      <c r="N603" t="s">
        <v>33</v>
      </c>
      <c r="O603">
        <v>2</v>
      </c>
      <c r="P603">
        <v>2023</v>
      </c>
      <c r="Q603">
        <v>10</v>
      </c>
      <c r="R603" t="s">
        <v>45</v>
      </c>
      <c r="S603">
        <v>4</v>
      </c>
      <c r="T603">
        <v>42</v>
      </c>
      <c r="U603">
        <v>3</v>
      </c>
      <c r="V603">
        <v>2</v>
      </c>
      <c r="W603" t="s">
        <v>76</v>
      </c>
      <c r="X603" t="s">
        <v>47</v>
      </c>
      <c r="Y603">
        <v>66870</v>
      </c>
      <c r="Z603">
        <v>0.11</v>
      </c>
    </row>
    <row r="604" spans="1:26" x14ac:dyDescent="0.25">
      <c r="A604" t="s">
        <v>1198</v>
      </c>
      <c r="B604" s="1">
        <v>45174</v>
      </c>
      <c r="C604" t="s">
        <v>1199</v>
      </c>
      <c r="D604" t="s">
        <v>39</v>
      </c>
      <c r="E604" t="s">
        <v>51</v>
      </c>
      <c r="F604" t="s">
        <v>52</v>
      </c>
      <c r="G604" t="s">
        <v>91</v>
      </c>
      <c r="H604">
        <v>5</v>
      </c>
      <c r="I604">
        <v>3985</v>
      </c>
      <c r="J604">
        <v>26</v>
      </c>
      <c r="K604">
        <v>14744.5</v>
      </c>
      <c r="L604">
        <v>1764.33</v>
      </c>
      <c r="M604" t="s">
        <v>65</v>
      </c>
      <c r="N604" t="s">
        <v>66</v>
      </c>
      <c r="O604">
        <v>1</v>
      </c>
      <c r="P604">
        <v>2023</v>
      </c>
      <c r="Q604">
        <v>9</v>
      </c>
      <c r="R604" t="s">
        <v>80</v>
      </c>
      <c r="S604">
        <v>3</v>
      </c>
      <c r="T604">
        <v>36</v>
      </c>
      <c r="U604">
        <v>2</v>
      </c>
      <c r="V604">
        <v>2</v>
      </c>
      <c r="W604" t="s">
        <v>76</v>
      </c>
      <c r="X604" t="s">
        <v>47</v>
      </c>
      <c r="Y604">
        <v>518050</v>
      </c>
      <c r="Z604">
        <v>0.12</v>
      </c>
    </row>
    <row r="605" spans="1:26" x14ac:dyDescent="0.25">
      <c r="A605" t="s">
        <v>1200</v>
      </c>
      <c r="B605" s="1">
        <v>45264</v>
      </c>
      <c r="C605" t="s">
        <v>1201</v>
      </c>
      <c r="D605" t="s">
        <v>28</v>
      </c>
      <c r="E605" t="s">
        <v>58</v>
      </c>
      <c r="F605" t="s">
        <v>41</v>
      </c>
      <c r="G605" t="s">
        <v>59</v>
      </c>
      <c r="H605">
        <v>6</v>
      </c>
      <c r="I605">
        <v>4728</v>
      </c>
      <c r="J605">
        <v>13</v>
      </c>
      <c r="K605">
        <v>24680.16</v>
      </c>
      <c r="L605">
        <v>4445.03</v>
      </c>
      <c r="M605" t="s">
        <v>32</v>
      </c>
      <c r="N605" t="s">
        <v>66</v>
      </c>
      <c r="O605">
        <v>3</v>
      </c>
      <c r="P605">
        <v>2023</v>
      </c>
      <c r="Q605">
        <v>12</v>
      </c>
      <c r="R605" t="s">
        <v>54</v>
      </c>
      <c r="S605">
        <v>4</v>
      </c>
      <c r="T605">
        <v>49</v>
      </c>
      <c r="U605">
        <v>2</v>
      </c>
      <c r="V605">
        <v>1</v>
      </c>
      <c r="W605" t="s">
        <v>60</v>
      </c>
      <c r="X605" t="s">
        <v>47</v>
      </c>
      <c r="Y605">
        <v>368784</v>
      </c>
      <c r="Z605">
        <v>0.18</v>
      </c>
    </row>
    <row r="606" spans="1:26" x14ac:dyDescent="0.25">
      <c r="A606" t="s">
        <v>1202</v>
      </c>
      <c r="B606" s="1">
        <v>45166</v>
      </c>
      <c r="C606" t="s">
        <v>1203</v>
      </c>
      <c r="D606" t="s">
        <v>50</v>
      </c>
      <c r="E606" t="s">
        <v>58</v>
      </c>
      <c r="F606" t="s">
        <v>41</v>
      </c>
      <c r="G606" t="s">
        <v>116</v>
      </c>
      <c r="H606">
        <v>4</v>
      </c>
      <c r="I606">
        <v>996</v>
      </c>
      <c r="J606">
        <v>7</v>
      </c>
      <c r="K606">
        <v>3705.12</v>
      </c>
      <c r="L606">
        <v>582.95000000000005</v>
      </c>
      <c r="M606" t="s">
        <v>65</v>
      </c>
      <c r="N606" t="s">
        <v>33</v>
      </c>
      <c r="O606">
        <v>1</v>
      </c>
      <c r="P606">
        <v>2023</v>
      </c>
      <c r="Q606">
        <v>8</v>
      </c>
      <c r="R606" t="s">
        <v>72</v>
      </c>
      <c r="S606">
        <v>3</v>
      </c>
      <c r="T606">
        <v>35</v>
      </c>
      <c r="U606">
        <v>5</v>
      </c>
      <c r="V606">
        <v>1</v>
      </c>
      <c r="W606" t="s">
        <v>60</v>
      </c>
      <c r="X606" t="s">
        <v>47</v>
      </c>
      <c r="Y606">
        <v>27888</v>
      </c>
      <c r="Z606">
        <v>0.16</v>
      </c>
    </row>
    <row r="607" spans="1:26" x14ac:dyDescent="0.25">
      <c r="A607" t="s">
        <v>1204</v>
      </c>
      <c r="B607" s="1">
        <v>45036</v>
      </c>
      <c r="C607" t="s">
        <v>1205</v>
      </c>
      <c r="D607" t="s">
        <v>63</v>
      </c>
      <c r="E607" t="s">
        <v>29</v>
      </c>
      <c r="F607" t="s">
        <v>41</v>
      </c>
      <c r="G607" t="s">
        <v>59</v>
      </c>
      <c r="H607">
        <v>4</v>
      </c>
      <c r="I607">
        <v>3088</v>
      </c>
      <c r="J607">
        <v>16</v>
      </c>
      <c r="K607">
        <v>10375.68</v>
      </c>
      <c r="L607">
        <v>824.66</v>
      </c>
      <c r="M607" t="s">
        <v>32</v>
      </c>
      <c r="N607" t="s">
        <v>33</v>
      </c>
      <c r="O607">
        <v>6</v>
      </c>
      <c r="P607">
        <v>2023</v>
      </c>
      <c r="Q607">
        <v>4</v>
      </c>
      <c r="R607" t="s">
        <v>100</v>
      </c>
      <c r="S607">
        <v>2</v>
      </c>
      <c r="T607">
        <v>16</v>
      </c>
      <c r="U607">
        <v>4</v>
      </c>
      <c r="V607">
        <v>4</v>
      </c>
      <c r="W607" t="s">
        <v>73</v>
      </c>
      <c r="X607" t="s">
        <v>47</v>
      </c>
      <c r="Y607">
        <v>197632</v>
      </c>
      <c r="Z607">
        <v>0.08</v>
      </c>
    </row>
    <row r="608" spans="1:26" x14ac:dyDescent="0.25">
      <c r="A608" t="s">
        <v>1206</v>
      </c>
      <c r="B608" s="1">
        <v>44981</v>
      </c>
      <c r="C608" t="s">
        <v>1207</v>
      </c>
      <c r="D608" t="s">
        <v>39</v>
      </c>
      <c r="E608" t="s">
        <v>29</v>
      </c>
      <c r="F608" t="s">
        <v>30</v>
      </c>
      <c r="G608" t="s">
        <v>64</v>
      </c>
      <c r="H608">
        <v>7</v>
      </c>
      <c r="I608">
        <v>4605</v>
      </c>
      <c r="J608">
        <v>25</v>
      </c>
      <c r="K608">
        <v>24176.25</v>
      </c>
      <c r="L608">
        <v>3277.29</v>
      </c>
      <c r="M608" t="s">
        <v>65</v>
      </c>
      <c r="N608" t="s">
        <v>66</v>
      </c>
      <c r="O608">
        <v>3</v>
      </c>
      <c r="P608">
        <v>2023</v>
      </c>
      <c r="Q608">
        <v>2</v>
      </c>
      <c r="R608" t="s">
        <v>67</v>
      </c>
      <c r="S608">
        <v>1</v>
      </c>
      <c r="T608">
        <v>8</v>
      </c>
      <c r="U608">
        <v>4</v>
      </c>
      <c r="V608">
        <v>5</v>
      </c>
      <c r="W608" t="s">
        <v>46</v>
      </c>
      <c r="X608" t="s">
        <v>47</v>
      </c>
      <c r="Y608">
        <v>805875</v>
      </c>
      <c r="Z608">
        <v>0.14000000000000001</v>
      </c>
    </row>
    <row r="609" spans="1:26" x14ac:dyDescent="0.25">
      <c r="A609" t="s">
        <v>1208</v>
      </c>
      <c r="B609" s="1">
        <v>45116</v>
      </c>
      <c r="C609" t="s">
        <v>1209</v>
      </c>
      <c r="D609" t="s">
        <v>39</v>
      </c>
      <c r="E609" t="s">
        <v>51</v>
      </c>
      <c r="F609" t="s">
        <v>30</v>
      </c>
      <c r="G609" t="s">
        <v>86</v>
      </c>
      <c r="H609">
        <v>9</v>
      </c>
      <c r="I609">
        <v>1454</v>
      </c>
      <c r="J609">
        <v>28</v>
      </c>
      <c r="K609">
        <v>9421.92</v>
      </c>
      <c r="L609">
        <v>642.04</v>
      </c>
      <c r="M609" t="s">
        <v>32</v>
      </c>
      <c r="N609" t="s">
        <v>66</v>
      </c>
      <c r="O609">
        <v>6</v>
      </c>
      <c r="P609">
        <v>2023</v>
      </c>
      <c r="Q609">
        <v>7</v>
      </c>
      <c r="R609" t="s">
        <v>125</v>
      </c>
      <c r="S609">
        <v>3</v>
      </c>
      <c r="T609">
        <v>28</v>
      </c>
      <c r="U609">
        <v>3</v>
      </c>
      <c r="V609">
        <v>0</v>
      </c>
      <c r="W609" t="s">
        <v>55</v>
      </c>
      <c r="X609" t="s">
        <v>36</v>
      </c>
      <c r="Y609">
        <v>366408</v>
      </c>
      <c r="Z609">
        <v>7.0000000000000007E-2</v>
      </c>
    </row>
    <row r="610" spans="1:26" x14ac:dyDescent="0.25">
      <c r="A610" t="s">
        <v>1210</v>
      </c>
      <c r="B610" s="1">
        <v>44976</v>
      </c>
      <c r="C610" t="s">
        <v>1211</v>
      </c>
      <c r="D610" t="s">
        <v>39</v>
      </c>
      <c r="E610" t="s">
        <v>51</v>
      </c>
      <c r="F610" t="s">
        <v>41</v>
      </c>
      <c r="G610" t="s">
        <v>116</v>
      </c>
      <c r="H610">
        <v>6</v>
      </c>
      <c r="I610">
        <v>3090</v>
      </c>
      <c r="J610">
        <v>7</v>
      </c>
      <c r="K610">
        <v>17242.2</v>
      </c>
      <c r="L610">
        <v>1960.39</v>
      </c>
      <c r="M610" t="s">
        <v>32</v>
      </c>
      <c r="N610" t="s">
        <v>66</v>
      </c>
      <c r="O610">
        <v>1</v>
      </c>
      <c r="P610">
        <v>2023</v>
      </c>
      <c r="Q610">
        <v>2</v>
      </c>
      <c r="R610" t="s">
        <v>67</v>
      </c>
      <c r="S610">
        <v>1</v>
      </c>
      <c r="T610">
        <v>8</v>
      </c>
      <c r="U610">
        <v>4</v>
      </c>
      <c r="V610">
        <v>0</v>
      </c>
      <c r="W610" t="s">
        <v>55</v>
      </c>
      <c r="X610" t="s">
        <v>36</v>
      </c>
      <c r="Y610">
        <v>129780</v>
      </c>
      <c r="Z610">
        <v>0.11</v>
      </c>
    </row>
    <row r="611" spans="1:26" x14ac:dyDescent="0.25">
      <c r="A611" t="s">
        <v>1212</v>
      </c>
      <c r="B611" s="1">
        <v>44966</v>
      </c>
      <c r="C611" t="s">
        <v>1213</v>
      </c>
      <c r="D611" t="s">
        <v>50</v>
      </c>
      <c r="E611" t="s">
        <v>40</v>
      </c>
      <c r="F611" t="s">
        <v>41</v>
      </c>
      <c r="G611" t="s">
        <v>59</v>
      </c>
      <c r="H611">
        <v>5</v>
      </c>
      <c r="I611">
        <v>321</v>
      </c>
      <c r="J611">
        <v>21</v>
      </c>
      <c r="K611">
        <v>1267.95</v>
      </c>
      <c r="L611">
        <v>227.67</v>
      </c>
      <c r="M611" t="s">
        <v>32</v>
      </c>
      <c r="N611" t="s">
        <v>66</v>
      </c>
      <c r="O611">
        <v>6</v>
      </c>
      <c r="P611">
        <v>2023</v>
      </c>
      <c r="Q611">
        <v>2</v>
      </c>
      <c r="R611" t="s">
        <v>67</v>
      </c>
      <c r="S611">
        <v>1</v>
      </c>
      <c r="T611">
        <v>6</v>
      </c>
      <c r="U611">
        <v>2</v>
      </c>
      <c r="V611">
        <v>4</v>
      </c>
      <c r="W611" t="s">
        <v>73</v>
      </c>
      <c r="X611" t="s">
        <v>47</v>
      </c>
      <c r="Y611">
        <v>33705</v>
      </c>
      <c r="Z611">
        <v>0.18</v>
      </c>
    </row>
    <row r="612" spans="1:26" x14ac:dyDescent="0.25">
      <c r="A612" t="s">
        <v>1214</v>
      </c>
      <c r="B612" s="1">
        <v>45269</v>
      </c>
      <c r="C612" t="s">
        <v>1215</v>
      </c>
      <c r="D612" t="s">
        <v>39</v>
      </c>
      <c r="E612" t="s">
        <v>40</v>
      </c>
      <c r="F612" t="s">
        <v>41</v>
      </c>
      <c r="G612" t="s">
        <v>42</v>
      </c>
      <c r="H612">
        <v>5</v>
      </c>
      <c r="I612">
        <v>2035</v>
      </c>
      <c r="J612">
        <v>3</v>
      </c>
      <c r="K612">
        <v>9869.75</v>
      </c>
      <c r="L612">
        <v>1018.54</v>
      </c>
      <c r="M612" t="s">
        <v>65</v>
      </c>
      <c r="N612" t="s">
        <v>33</v>
      </c>
      <c r="O612">
        <v>5</v>
      </c>
      <c r="P612">
        <v>2023</v>
      </c>
      <c r="Q612">
        <v>12</v>
      </c>
      <c r="R612" t="s">
        <v>54</v>
      </c>
      <c r="S612">
        <v>4</v>
      </c>
      <c r="T612">
        <v>49</v>
      </c>
      <c r="U612">
        <v>2</v>
      </c>
      <c r="V612">
        <v>6</v>
      </c>
      <c r="W612" t="s">
        <v>35</v>
      </c>
      <c r="X612" t="s">
        <v>36</v>
      </c>
      <c r="Y612">
        <v>30525</v>
      </c>
      <c r="Z612">
        <v>0.1</v>
      </c>
    </row>
    <row r="613" spans="1:26" x14ac:dyDescent="0.25">
      <c r="A613" t="s">
        <v>1216</v>
      </c>
      <c r="B613" s="1">
        <v>45041</v>
      </c>
      <c r="C613" t="s">
        <v>1217</v>
      </c>
      <c r="D613" t="s">
        <v>63</v>
      </c>
      <c r="E613" t="s">
        <v>29</v>
      </c>
      <c r="F613" t="s">
        <v>30</v>
      </c>
      <c r="G613" t="s">
        <v>86</v>
      </c>
      <c r="H613">
        <v>10</v>
      </c>
      <c r="I613">
        <v>3398</v>
      </c>
      <c r="J613">
        <v>19</v>
      </c>
      <c r="K613">
        <v>27523.8</v>
      </c>
      <c r="L613">
        <v>1798.01</v>
      </c>
      <c r="M613" t="s">
        <v>32</v>
      </c>
      <c r="N613" t="s">
        <v>66</v>
      </c>
      <c r="O613">
        <v>6</v>
      </c>
      <c r="P613">
        <v>2023</v>
      </c>
      <c r="Q613">
        <v>4</v>
      </c>
      <c r="R613" t="s">
        <v>100</v>
      </c>
      <c r="S613">
        <v>2</v>
      </c>
      <c r="T613">
        <v>17</v>
      </c>
      <c r="U613">
        <v>5</v>
      </c>
      <c r="V613">
        <v>2</v>
      </c>
      <c r="W613" t="s">
        <v>76</v>
      </c>
      <c r="X613" t="s">
        <v>47</v>
      </c>
      <c r="Y613">
        <v>645620</v>
      </c>
      <c r="Z613">
        <v>7.0000000000000007E-2</v>
      </c>
    </row>
    <row r="614" spans="1:26" x14ac:dyDescent="0.25">
      <c r="A614" t="s">
        <v>1218</v>
      </c>
      <c r="B614" s="1">
        <v>45188</v>
      </c>
      <c r="C614" t="s">
        <v>991</v>
      </c>
      <c r="D614" t="s">
        <v>39</v>
      </c>
      <c r="E614" t="s">
        <v>40</v>
      </c>
      <c r="F614" t="s">
        <v>41</v>
      </c>
      <c r="G614" t="s">
        <v>116</v>
      </c>
      <c r="H614">
        <v>7</v>
      </c>
      <c r="I614">
        <v>1456</v>
      </c>
      <c r="J614">
        <v>28</v>
      </c>
      <c r="K614">
        <v>7338.24</v>
      </c>
      <c r="L614">
        <v>479.21</v>
      </c>
      <c r="M614" t="s">
        <v>43</v>
      </c>
      <c r="N614" t="s">
        <v>66</v>
      </c>
      <c r="O614">
        <v>6</v>
      </c>
      <c r="P614">
        <v>2023</v>
      </c>
      <c r="Q614">
        <v>9</v>
      </c>
      <c r="R614" t="s">
        <v>80</v>
      </c>
      <c r="S614">
        <v>3</v>
      </c>
      <c r="T614">
        <v>38</v>
      </c>
      <c r="U614">
        <v>4</v>
      </c>
      <c r="V614">
        <v>2</v>
      </c>
      <c r="W614" t="s">
        <v>76</v>
      </c>
      <c r="X614" t="s">
        <v>47</v>
      </c>
      <c r="Y614">
        <v>285376</v>
      </c>
      <c r="Z614">
        <v>7.0000000000000007E-2</v>
      </c>
    </row>
    <row r="615" spans="1:26" x14ac:dyDescent="0.25">
      <c r="A615" t="s">
        <v>1219</v>
      </c>
      <c r="B615" s="1">
        <v>44948</v>
      </c>
      <c r="C615" t="s">
        <v>1220</v>
      </c>
      <c r="D615" t="s">
        <v>39</v>
      </c>
      <c r="E615" t="s">
        <v>40</v>
      </c>
      <c r="F615" t="s">
        <v>30</v>
      </c>
      <c r="G615" t="s">
        <v>86</v>
      </c>
      <c r="H615">
        <v>7</v>
      </c>
      <c r="I615">
        <v>783</v>
      </c>
      <c r="J615">
        <v>12</v>
      </c>
      <c r="K615">
        <v>4823.28</v>
      </c>
      <c r="L615">
        <v>961.56</v>
      </c>
      <c r="M615" t="s">
        <v>65</v>
      </c>
      <c r="N615" t="s">
        <v>44</v>
      </c>
      <c r="O615">
        <v>2</v>
      </c>
      <c r="P615">
        <v>2023</v>
      </c>
      <c r="Q615">
        <v>1</v>
      </c>
      <c r="R615" t="s">
        <v>34</v>
      </c>
      <c r="S615">
        <v>1</v>
      </c>
      <c r="T615">
        <v>4</v>
      </c>
      <c r="U615">
        <v>4</v>
      </c>
      <c r="V615">
        <v>0</v>
      </c>
      <c r="W615" t="s">
        <v>55</v>
      </c>
      <c r="X615" t="s">
        <v>36</v>
      </c>
      <c r="Y615">
        <v>65772</v>
      </c>
      <c r="Z615">
        <v>0.2</v>
      </c>
    </row>
    <row r="616" spans="1:26" x14ac:dyDescent="0.25">
      <c r="A616" t="s">
        <v>1221</v>
      </c>
      <c r="B616" s="1">
        <v>45124</v>
      </c>
      <c r="C616" t="s">
        <v>1222</v>
      </c>
      <c r="D616" t="s">
        <v>63</v>
      </c>
      <c r="E616" t="s">
        <v>51</v>
      </c>
      <c r="F616" t="s">
        <v>30</v>
      </c>
      <c r="G616" t="s">
        <v>86</v>
      </c>
      <c r="H616">
        <v>2</v>
      </c>
      <c r="I616">
        <v>4255</v>
      </c>
      <c r="J616">
        <v>3</v>
      </c>
      <c r="K616">
        <v>8254.7000000000007</v>
      </c>
      <c r="L616">
        <v>774.5</v>
      </c>
      <c r="M616" t="s">
        <v>32</v>
      </c>
      <c r="N616" t="s">
        <v>66</v>
      </c>
      <c r="O616">
        <v>7</v>
      </c>
      <c r="P616">
        <v>2023</v>
      </c>
      <c r="Q616">
        <v>7</v>
      </c>
      <c r="R616" t="s">
        <v>125</v>
      </c>
      <c r="S616">
        <v>3</v>
      </c>
      <c r="T616">
        <v>29</v>
      </c>
      <c r="U616">
        <v>4</v>
      </c>
      <c r="V616">
        <v>1</v>
      </c>
      <c r="W616" t="s">
        <v>60</v>
      </c>
      <c r="X616" t="s">
        <v>47</v>
      </c>
      <c r="Y616">
        <v>25530</v>
      </c>
      <c r="Z616">
        <v>0.09</v>
      </c>
    </row>
    <row r="617" spans="1:26" x14ac:dyDescent="0.25">
      <c r="A617" t="s">
        <v>1223</v>
      </c>
      <c r="B617" s="1">
        <v>44964</v>
      </c>
      <c r="C617" t="s">
        <v>1224</v>
      </c>
      <c r="D617" t="s">
        <v>28</v>
      </c>
      <c r="E617" t="s">
        <v>29</v>
      </c>
      <c r="F617" t="s">
        <v>30</v>
      </c>
      <c r="G617" t="s">
        <v>31</v>
      </c>
      <c r="H617">
        <v>8</v>
      </c>
      <c r="I617">
        <v>3573</v>
      </c>
      <c r="J617">
        <v>16</v>
      </c>
      <c r="K617">
        <v>24010.560000000001</v>
      </c>
      <c r="L617">
        <v>4113.7</v>
      </c>
      <c r="M617" t="s">
        <v>32</v>
      </c>
      <c r="N617" t="s">
        <v>66</v>
      </c>
      <c r="O617">
        <v>1</v>
      </c>
      <c r="P617">
        <v>2023</v>
      </c>
      <c r="Q617">
        <v>2</v>
      </c>
      <c r="R617" t="s">
        <v>67</v>
      </c>
      <c r="S617">
        <v>1</v>
      </c>
      <c r="T617">
        <v>6</v>
      </c>
      <c r="U617">
        <v>2</v>
      </c>
      <c r="V617">
        <v>2</v>
      </c>
      <c r="W617" t="s">
        <v>76</v>
      </c>
      <c r="X617" t="s">
        <v>47</v>
      </c>
      <c r="Y617">
        <v>457344</v>
      </c>
      <c r="Z617">
        <v>0.17</v>
      </c>
    </row>
    <row r="618" spans="1:26" x14ac:dyDescent="0.25">
      <c r="A618" t="s">
        <v>1225</v>
      </c>
      <c r="B618" s="1">
        <v>45222</v>
      </c>
      <c r="C618" t="s">
        <v>1226</v>
      </c>
      <c r="D618" t="s">
        <v>50</v>
      </c>
      <c r="E618" t="s">
        <v>58</v>
      </c>
      <c r="F618" t="s">
        <v>41</v>
      </c>
      <c r="G618" t="s">
        <v>116</v>
      </c>
      <c r="H618">
        <v>10</v>
      </c>
      <c r="I618">
        <v>4176</v>
      </c>
      <c r="J618">
        <v>16</v>
      </c>
      <c r="K618">
        <v>35078.400000000001</v>
      </c>
      <c r="L618">
        <v>4775.34</v>
      </c>
      <c r="M618" t="s">
        <v>43</v>
      </c>
      <c r="N618" t="s">
        <v>44</v>
      </c>
      <c r="O618">
        <v>2</v>
      </c>
      <c r="P618">
        <v>2023</v>
      </c>
      <c r="Q618">
        <v>10</v>
      </c>
      <c r="R618" t="s">
        <v>45</v>
      </c>
      <c r="S618">
        <v>4</v>
      </c>
      <c r="T618">
        <v>43</v>
      </c>
      <c r="U618">
        <v>4</v>
      </c>
      <c r="V618">
        <v>1</v>
      </c>
      <c r="W618" t="s">
        <v>60</v>
      </c>
      <c r="X618" t="s">
        <v>47</v>
      </c>
      <c r="Y618">
        <v>668160</v>
      </c>
      <c r="Z618">
        <v>0.14000000000000001</v>
      </c>
    </row>
    <row r="619" spans="1:26" x14ac:dyDescent="0.25">
      <c r="A619" t="s">
        <v>1227</v>
      </c>
      <c r="B619" s="1">
        <v>45087</v>
      </c>
      <c r="C619" t="s">
        <v>1228</v>
      </c>
      <c r="D619" t="s">
        <v>28</v>
      </c>
      <c r="E619" t="s">
        <v>51</v>
      </c>
      <c r="F619" t="s">
        <v>30</v>
      </c>
      <c r="G619" t="s">
        <v>64</v>
      </c>
      <c r="H619">
        <v>10</v>
      </c>
      <c r="I619">
        <v>2427</v>
      </c>
      <c r="J619">
        <v>3</v>
      </c>
      <c r="K619">
        <v>23541.9</v>
      </c>
      <c r="L619">
        <v>3277.01</v>
      </c>
      <c r="M619" t="s">
        <v>65</v>
      </c>
      <c r="N619" t="s">
        <v>44</v>
      </c>
      <c r="O619">
        <v>4</v>
      </c>
      <c r="P619">
        <v>2023</v>
      </c>
      <c r="Q619">
        <v>6</v>
      </c>
      <c r="R619" t="s">
        <v>95</v>
      </c>
      <c r="S619">
        <v>2</v>
      </c>
      <c r="T619">
        <v>23</v>
      </c>
      <c r="U619">
        <v>2</v>
      </c>
      <c r="V619">
        <v>6</v>
      </c>
      <c r="W619" t="s">
        <v>35</v>
      </c>
      <c r="X619" t="s">
        <v>36</v>
      </c>
      <c r="Y619">
        <v>72810</v>
      </c>
      <c r="Z619">
        <v>0.14000000000000001</v>
      </c>
    </row>
    <row r="620" spans="1:26" x14ac:dyDescent="0.25">
      <c r="A620" t="s">
        <v>1229</v>
      </c>
      <c r="B620" s="1">
        <v>44938</v>
      </c>
      <c r="C620" t="s">
        <v>1230</v>
      </c>
      <c r="D620" t="s">
        <v>50</v>
      </c>
      <c r="E620" t="s">
        <v>51</v>
      </c>
      <c r="F620" t="s">
        <v>52</v>
      </c>
      <c r="G620" t="s">
        <v>53</v>
      </c>
      <c r="H620">
        <v>3</v>
      </c>
      <c r="I620">
        <v>727</v>
      </c>
      <c r="J620">
        <v>30</v>
      </c>
      <c r="K620">
        <v>1526.7</v>
      </c>
      <c r="L620">
        <v>104.05</v>
      </c>
      <c r="M620" t="s">
        <v>65</v>
      </c>
      <c r="N620" t="s">
        <v>66</v>
      </c>
      <c r="O620">
        <v>7</v>
      </c>
      <c r="P620">
        <v>2023</v>
      </c>
      <c r="Q620">
        <v>1</v>
      </c>
      <c r="R620" t="s">
        <v>34</v>
      </c>
      <c r="S620">
        <v>1</v>
      </c>
      <c r="T620">
        <v>2</v>
      </c>
      <c r="U620">
        <v>2</v>
      </c>
      <c r="V620">
        <v>4</v>
      </c>
      <c r="W620" t="s">
        <v>73</v>
      </c>
      <c r="X620" t="s">
        <v>47</v>
      </c>
      <c r="Y620">
        <v>65430</v>
      </c>
      <c r="Z620">
        <v>7.0000000000000007E-2</v>
      </c>
    </row>
    <row r="621" spans="1:26" x14ac:dyDescent="0.25">
      <c r="A621" t="s">
        <v>1231</v>
      </c>
      <c r="B621" s="1">
        <v>44964</v>
      </c>
      <c r="C621" t="s">
        <v>814</v>
      </c>
      <c r="D621" t="s">
        <v>63</v>
      </c>
      <c r="E621" t="s">
        <v>51</v>
      </c>
      <c r="F621" t="s">
        <v>41</v>
      </c>
      <c r="G621" t="s">
        <v>42</v>
      </c>
      <c r="H621">
        <v>1</v>
      </c>
      <c r="I621">
        <v>892</v>
      </c>
      <c r="J621">
        <v>15</v>
      </c>
      <c r="K621">
        <v>758.2</v>
      </c>
      <c r="L621">
        <v>101.63</v>
      </c>
      <c r="M621" t="s">
        <v>65</v>
      </c>
      <c r="N621" t="s">
        <v>66</v>
      </c>
      <c r="O621">
        <v>7</v>
      </c>
      <c r="P621">
        <v>2023</v>
      </c>
      <c r="Q621">
        <v>2</v>
      </c>
      <c r="R621" t="s">
        <v>67</v>
      </c>
      <c r="S621">
        <v>1</v>
      </c>
      <c r="T621">
        <v>6</v>
      </c>
      <c r="U621">
        <v>2</v>
      </c>
      <c r="V621">
        <v>2</v>
      </c>
      <c r="W621" t="s">
        <v>76</v>
      </c>
      <c r="X621" t="s">
        <v>47</v>
      </c>
      <c r="Y621">
        <v>13380</v>
      </c>
      <c r="Z621">
        <v>0.13</v>
      </c>
    </row>
    <row r="622" spans="1:26" x14ac:dyDescent="0.25">
      <c r="A622" t="s">
        <v>1232</v>
      </c>
      <c r="B622" s="1">
        <v>45221</v>
      </c>
      <c r="C622" t="s">
        <v>1233</v>
      </c>
      <c r="D622" t="s">
        <v>63</v>
      </c>
      <c r="E622" t="s">
        <v>58</v>
      </c>
      <c r="F622" t="s">
        <v>52</v>
      </c>
      <c r="G622" t="s">
        <v>79</v>
      </c>
      <c r="H622">
        <v>2</v>
      </c>
      <c r="I622">
        <v>835</v>
      </c>
      <c r="J622">
        <v>29</v>
      </c>
      <c r="K622">
        <v>1185.7</v>
      </c>
      <c r="L622">
        <v>131.87</v>
      </c>
      <c r="M622" t="s">
        <v>43</v>
      </c>
      <c r="N622" t="s">
        <v>33</v>
      </c>
      <c r="O622">
        <v>2</v>
      </c>
      <c r="P622">
        <v>2023</v>
      </c>
      <c r="Q622">
        <v>10</v>
      </c>
      <c r="R622" t="s">
        <v>45</v>
      </c>
      <c r="S622">
        <v>4</v>
      </c>
      <c r="T622">
        <v>43</v>
      </c>
      <c r="U622">
        <v>4</v>
      </c>
      <c r="V622">
        <v>0</v>
      </c>
      <c r="W622" t="s">
        <v>55</v>
      </c>
      <c r="X622" t="s">
        <v>36</v>
      </c>
      <c r="Y622">
        <v>48430</v>
      </c>
      <c r="Z622">
        <v>0.11</v>
      </c>
    </row>
    <row r="623" spans="1:26" x14ac:dyDescent="0.25">
      <c r="A623" t="s">
        <v>1234</v>
      </c>
      <c r="B623" s="1">
        <v>44937</v>
      </c>
      <c r="C623" t="s">
        <v>1235</v>
      </c>
      <c r="D623" t="s">
        <v>28</v>
      </c>
      <c r="E623" t="s">
        <v>51</v>
      </c>
      <c r="F623" t="s">
        <v>30</v>
      </c>
      <c r="G623" t="s">
        <v>31</v>
      </c>
      <c r="H623">
        <v>2</v>
      </c>
      <c r="I623">
        <v>3479</v>
      </c>
      <c r="J623">
        <v>21</v>
      </c>
      <c r="K623">
        <v>5496.82</v>
      </c>
      <c r="L623">
        <v>401.06</v>
      </c>
      <c r="M623" t="s">
        <v>43</v>
      </c>
      <c r="N623" t="s">
        <v>66</v>
      </c>
      <c r="O623">
        <v>3</v>
      </c>
      <c r="P623">
        <v>2023</v>
      </c>
      <c r="Q623">
        <v>1</v>
      </c>
      <c r="R623" t="s">
        <v>34</v>
      </c>
      <c r="S623">
        <v>1</v>
      </c>
      <c r="T623">
        <v>2</v>
      </c>
      <c r="U623">
        <v>2</v>
      </c>
      <c r="V623">
        <v>3</v>
      </c>
      <c r="W623" t="s">
        <v>83</v>
      </c>
      <c r="X623" t="s">
        <v>47</v>
      </c>
      <c r="Y623">
        <v>146118</v>
      </c>
      <c r="Z623">
        <v>7.0000000000000007E-2</v>
      </c>
    </row>
    <row r="624" spans="1:26" x14ac:dyDescent="0.25">
      <c r="A624" t="s">
        <v>1236</v>
      </c>
      <c r="B624" s="1">
        <v>44972</v>
      </c>
      <c r="C624" t="s">
        <v>845</v>
      </c>
      <c r="D624" t="s">
        <v>50</v>
      </c>
      <c r="E624" t="s">
        <v>29</v>
      </c>
      <c r="F624" t="s">
        <v>30</v>
      </c>
      <c r="G624" t="s">
        <v>86</v>
      </c>
      <c r="H624">
        <v>7</v>
      </c>
      <c r="I624">
        <v>4419</v>
      </c>
      <c r="J624">
        <v>6</v>
      </c>
      <c r="K624">
        <v>29077.02</v>
      </c>
      <c r="L624">
        <v>4439.4799999999996</v>
      </c>
      <c r="M624" t="s">
        <v>32</v>
      </c>
      <c r="N624" t="s">
        <v>44</v>
      </c>
      <c r="O624">
        <v>5</v>
      </c>
      <c r="P624">
        <v>2023</v>
      </c>
      <c r="Q624">
        <v>2</v>
      </c>
      <c r="R624" t="s">
        <v>67</v>
      </c>
      <c r="S624">
        <v>1</v>
      </c>
      <c r="T624">
        <v>7</v>
      </c>
      <c r="U624">
        <v>3</v>
      </c>
      <c r="V624">
        <v>3</v>
      </c>
      <c r="W624" t="s">
        <v>83</v>
      </c>
      <c r="X624" t="s">
        <v>47</v>
      </c>
      <c r="Y624">
        <v>185598</v>
      </c>
      <c r="Z624">
        <v>0.15</v>
      </c>
    </row>
    <row r="625" spans="1:26" x14ac:dyDescent="0.25">
      <c r="A625" t="s">
        <v>1237</v>
      </c>
      <c r="B625" s="1">
        <v>44929</v>
      </c>
      <c r="C625" t="s">
        <v>1238</v>
      </c>
      <c r="D625" t="s">
        <v>28</v>
      </c>
      <c r="E625" t="s">
        <v>40</v>
      </c>
      <c r="F625" t="s">
        <v>52</v>
      </c>
      <c r="G625" t="s">
        <v>91</v>
      </c>
      <c r="H625">
        <v>2</v>
      </c>
      <c r="I625">
        <v>3062</v>
      </c>
      <c r="J625">
        <v>23</v>
      </c>
      <c r="K625">
        <v>4715.4799999999996</v>
      </c>
      <c r="L625">
        <v>576.61</v>
      </c>
      <c r="M625" t="s">
        <v>32</v>
      </c>
      <c r="N625" t="s">
        <v>33</v>
      </c>
      <c r="O625">
        <v>3</v>
      </c>
      <c r="P625">
        <v>2023</v>
      </c>
      <c r="Q625">
        <v>1</v>
      </c>
      <c r="R625" t="s">
        <v>34</v>
      </c>
      <c r="S625">
        <v>1</v>
      </c>
      <c r="T625">
        <v>1</v>
      </c>
      <c r="U625">
        <v>1</v>
      </c>
      <c r="V625">
        <v>2</v>
      </c>
      <c r="W625" t="s">
        <v>76</v>
      </c>
      <c r="X625" t="s">
        <v>47</v>
      </c>
      <c r="Y625">
        <v>140852</v>
      </c>
      <c r="Z625">
        <v>0.12</v>
      </c>
    </row>
    <row r="626" spans="1:26" x14ac:dyDescent="0.25">
      <c r="A626" t="s">
        <v>1239</v>
      </c>
      <c r="B626" s="1">
        <v>45050</v>
      </c>
      <c r="C626" t="s">
        <v>1240</v>
      </c>
      <c r="D626" t="s">
        <v>28</v>
      </c>
      <c r="E626" t="s">
        <v>58</v>
      </c>
      <c r="F626" t="s">
        <v>52</v>
      </c>
      <c r="G626" t="s">
        <v>79</v>
      </c>
      <c r="H626">
        <v>9</v>
      </c>
      <c r="I626">
        <v>174</v>
      </c>
      <c r="J626">
        <v>10</v>
      </c>
      <c r="K626">
        <v>1409.4</v>
      </c>
      <c r="L626">
        <v>131.54</v>
      </c>
      <c r="M626" t="s">
        <v>65</v>
      </c>
      <c r="N626" t="s">
        <v>66</v>
      </c>
      <c r="O626">
        <v>1</v>
      </c>
      <c r="P626">
        <v>2023</v>
      </c>
      <c r="Q626">
        <v>5</v>
      </c>
      <c r="R626" t="s">
        <v>238</v>
      </c>
      <c r="S626">
        <v>2</v>
      </c>
      <c r="T626">
        <v>18</v>
      </c>
      <c r="U626">
        <v>1</v>
      </c>
      <c r="V626">
        <v>4</v>
      </c>
      <c r="W626" t="s">
        <v>73</v>
      </c>
      <c r="X626" t="s">
        <v>47</v>
      </c>
      <c r="Y626">
        <v>15660</v>
      </c>
      <c r="Z626">
        <v>0.09</v>
      </c>
    </row>
    <row r="627" spans="1:26" x14ac:dyDescent="0.25">
      <c r="A627" t="s">
        <v>1241</v>
      </c>
      <c r="B627" s="1">
        <v>45010</v>
      </c>
      <c r="C627" t="s">
        <v>1242</v>
      </c>
      <c r="D627" t="s">
        <v>39</v>
      </c>
      <c r="E627" t="s">
        <v>51</v>
      </c>
      <c r="F627" t="s">
        <v>30</v>
      </c>
      <c r="G627" t="s">
        <v>86</v>
      </c>
      <c r="H627">
        <v>4</v>
      </c>
      <c r="I627">
        <v>4845</v>
      </c>
      <c r="J627">
        <v>5</v>
      </c>
      <c r="K627">
        <v>18411</v>
      </c>
      <c r="L627">
        <v>2203.1</v>
      </c>
      <c r="M627" t="s">
        <v>32</v>
      </c>
      <c r="N627" t="s">
        <v>33</v>
      </c>
      <c r="O627">
        <v>2</v>
      </c>
      <c r="P627">
        <v>2023</v>
      </c>
      <c r="Q627">
        <v>3</v>
      </c>
      <c r="R627" t="s">
        <v>105</v>
      </c>
      <c r="S627">
        <v>1</v>
      </c>
      <c r="T627">
        <v>12</v>
      </c>
      <c r="U627">
        <v>4</v>
      </c>
      <c r="V627">
        <v>6</v>
      </c>
      <c r="W627" t="s">
        <v>35</v>
      </c>
      <c r="X627" t="s">
        <v>36</v>
      </c>
      <c r="Y627">
        <v>96900</v>
      </c>
      <c r="Z627">
        <v>0.12</v>
      </c>
    </row>
    <row r="628" spans="1:26" x14ac:dyDescent="0.25">
      <c r="A628" t="s">
        <v>1243</v>
      </c>
      <c r="B628" s="1">
        <v>45069</v>
      </c>
      <c r="C628" t="s">
        <v>786</v>
      </c>
      <c r="D628" t="s">
        <v>28</v>
      </c>
      <c r="E628" t="s">
        <v>40</v>
      </c>
      <c r="F628" t="s">
        <v>30</v>
      </c>
      <c r="G628" t="s">
        <v>31</v>
      </c>
      <c r="H628">
        <v>10</v>
      </c>
      <c r="I628">
        <v>602</v>
      </c>
      <c r="J628">
        <v>4</v>
      </c>
      <c r="K628">
        <v>5779.2</v>
      </c>
      <c r="L628">
        <v>592.9</v>
      </c>
      <c r="M628" t="s">
        <v>43</v>
      </c>
      <c r="N628" t="s">
        <v>44</v>
      </c>
      <c r="O628">
        <v>3</v>
      </c>
      <c r="P628">
        <v>2023</v>
      </c>
      <c r="Q628">
        <v>5</v>
      </c>
      <c r="R628" t="s">
        <v>238</v>
      </c>
      <c r="S628">
        <v>2</v>
      </c>
      <c r="T628">
        <v>21</v>
      </c>
      <c r="U628">
        <v>4</v>
      </c>
      <c r="V628">
        <v>2</v>
      </c>
      <c r="W628" t="s">
        <v>76</v>
      </c>
      <c r="X628" t="s">
        <v>47</v>
      </c>
      <c r="Y628">
        <v>24080</v>
      </c>
      <c r="Z628">
        <v>0.1</v>
      </c>
    </row>
    <row r="629" spans="1:26" x14ac:dyDescent="0.25">
      <c r="A629" t="s">
        <v>1244</v>
      </c>
      <c r="B629" s="1">
        <v>45063</v>
      </c>
      <c r="C629" t="s">
        <v>1245</v>
      </c>
      <c r="D629" t="s">
        <v>50</v>
      </c>
      <c r="E629" t="s">
        <v>51</v>
      </c>
      <c r="F629" t="s">
        <v>41</v>
      </c>
      <c r="G629" t="s">
        <v>59</v>
      </c>
      <c r="H629">
        <v>10</v>
      </c>
      <c r="I629">
        <v>1290</v>
      </c>
      <c r="J629">
        <v>29</v>
      </c>
      <c r="K629">
        <v>9159</v>
      </c>
      <c r="L629">
        <v>763.71</v>
      </c>
      <c r="M629" t="s">
        <v>32</v>
      </c>
      <c r="N629" t="s">
        <v>66</v>
      </c>
      <c r="O629">
        <v>7</v>
      </c>
      <c r="P629">
        <v>2023</v>
      </c>
      <c r="Q629">
        <v>5</v>
      </c>
      <c r="R629" t="s">
        <v>238</v>
      </c>
      <c r="S629">
        <v>2</v>
      </c>
      <c r="T629">
        <v>20</v>
      </c>
      <c r="U629">
        <v>3</v>
      </c>
      <c r="V629">
        <v>3</v>
      </c>
      <c r="W629" t="s">
        <v>83</v>
      </c>
      <c r="X629" t="s">
        <v>47</v>
      </c>
      <c r="Y629">
        <v>374100</v>
      </c>
      <c r="Z629">
        <v>0.08</v>
      </c>
    </row>
    <row r="630" spans="1:26" x14ac:dyDescent="0.25">
      <c r="A630" t="s">
        <v>1246</v>
      </c>
      <c r="B630" s="1">
        <v>45126</v>
      </c>
      <c r="C630" t="s">
        <v>1247</v>
      </c>
      <c r="D630" t="s">
        <v>50</v>
      </c>
      <c r="E630" t="s">
        <v>29</v>
      </c>
      <c r="F630" t="s">
        <v>41</v>
      </c>
      <c r="G630" t="s">
        <v>42</v>
      </c>
      <c r="H630">
        <v>3</v>
      </c>
      <c r="I630">
        <v>4556</v>
      </c>
      <c r="J630">
        <v>9</v>
      </c>
      <c r="K630">
        <v>12437.88</v>
      </c>
      <c r="L630">
        <v>2271.5</v>
      </c>
      <c r="M630" t="s">
        <v>43</v>
      </c>
      <c r="N630" t="s">
        <v>66</v>
      </c>
      <c r="O630">
        <v>6</v>
      </c>
      <c r="P630">
        <v>2023</v>
      </c>
      <c r="Q630">
        <v>7</v>
      </c>
      <c r="R630" t="s">
        <v>125</v>
      </c>
      <c r="S630">
        <v>3</v>
      </c>
      <c r="T630">
        <v>29</v>
      </c>
      <c r="U630">
        <v>4</v>
      </c>
      <c r="V630">
        <v>3</v>
      </c>
      <c r="W630" t="s">
        <v>83</v>
      </c>
      <c r="X630" t="s">
        <v>47</v>
      </c>
      <c r="Y630">
        <v>123012</v>
      </c>
      <c r="Z630">
        <v>0.18</v>
      </c>
    </row>
    <row r="631" spans="1:26" x14ac:dyDescent="0.25">
      <c r="A631" t="s">
        <v>1248</v>
      </c>
      <c r="B631" s="1">
        <v>45011</v>
      </c>
      <c r="C631" t="s">
        <v>1040</v>
      </c>
      <c r="D631" t="s">
        <v>50</v>
      </c>
      <c r="E631" t="s">
        <v>29</v>
      </c>
      <c r="F631" t="s">
        <v>30</v>
      </c>
      <c r="G631" t="s">
        <v>86</v>
      </c>
      <c r="H631">
        <v>10</v>
      </c>
      <c r="I631">
        <v>4068</v>
      </c>
      <c r="J631">
        <v>15</v>
      </c>
      <c r="K631">
        <v>34578</v>
      </c>
      <c r="L631">
        <v>6826.85</v>
      </c>
      <c r="M631" t="s">
        <v>32</v>
      </c>
      <c r="N631" t="s">
        <v>66</v>
      </c>
      <c r="O631">
        <v>1</v>
      </c>
      <c r="P631">
        <v>2023</v>
      </c>
      <c r="Q631">
        <v>3</v>
      </c>
      <c r="R631" t="s">
        <v>105</v>
      </c>
      <c r="S631">
        <v>1</v>
      </c>
      <c r="T631">
        <v>13</v>
      </c>
      <c r="U631">
        <v>5</v>
      </c>
      <c r="V631">
        <v>0</v>
      </c>
      <c r="W631" t="s">
        <v>55</v>
      </c>
      <c r="X631" t="s">
        <v>36</v>
      </c>
      <c r="Y631">
        <v>610200</v>
      </c>
      <c r="Z631">
        <v>0.2</v>
      </c>
    </row>
    <row r="632" spans="1:26" x14ac:dyDescent="0.25">
      <c r="A632" t="s">
        <v>1249</v>
      </c>
      <c r="B632" s="1">
        <v>45212</v>
      </c>
      <c r="C632" t="s">
        <v>1250</v>
      </c>
      <c r="D632" t="s">
        <v>28</v>
      </c>
      <c r="E632" t="s">
        <v>40</v>
      </c>
      <c r="F632" t="s">
        <v>41</v>
      </c>
      <c r="G632" t="s">
        <v>116</v>
      </c>
      <c r="H632">
        <v>3</v>
      </c>
      <c r="I632">
        <v>418</v>
      </c>
      <c r="J632">
        <v>16</v>
      </c>
      <c r="K632">
        <v>1053.3599999999999</v>
      </c>
      <c r="L632">
        <v>178.18</v>
      </c>
      <c r="M632" t="s">
        <v>32</v>
      </c>
      <c r="N632" t="s">
        <v>44</v>
      </c>
      <c r="O632">
        <v>2</v>
      </c>
      <c r="P632">
        <v>2023</v>
      </c>
      <c r="Q632">
        <v>10</v>
      </c>
      <c r="R632" t="s">
        <v>45</v>
      </c>
      <c r="S632">
        <v>4</v>
      </c>
      <c r="T632">
        <v>41</v>
      </c>
      <c r="U632">
        <v>2</v>
      </c>
      <c r="V632">
        <v>5</v>
      </c>
      <c r="W632" t="s">
        <v>46</v>
      </c>
      <c r="X632" t="s">
        <v>47</v>
      </c>
      <c r="Y632">
        <v>20064</v>
      </c>
      <c r="Z632">
        <v>0.17</v>
      </c>
    </row>
    <row r="633" spans="1:26" x14ac:dyDescent="0.25">
      <c r="A633" t="s">
        <v>1251</v>
      </c>
      <c r="B633" s="1">
        <v>45258</v>
      </c>
      <c r="C633" t="s">
        <v>1252</v>
      </c>
      <c r="D633" t="s">
        <v>39</v>
      </c>
      <c r="E633" t="s">
        <v>29</v>
      </c>
      <c r="F633" t="s">
        <v>52</v>
      </c>
      <c r="G633" t="s">
        <v>53</v>
      </c>
      <c r="H633">
        <v>9</v>
      </c>
      <c r="I633">
        <v>1722</v>
      </c>
      <c r="J633">
        <v>20</v>
      </c>
      <c r="K633">
        <v>12398.4</v>
      </c>
      <c r="L633">
        <v>1732.5</v>
      </c>
      <c r="M633" t="s">
        <v>43</v>
      </c>
      <c r="N633" t="s">
        <v>66</v>
      </c>
      <c r="O633">
        <v>5</v>
      </c>
      <c r="P633">
        <v>2023</v>
      </c>
      <c r="Q633">
        <v>11</v>
      </c>
      <c r="R633" t="s">
        <v>92</v>
      </c>
      <c r="S633">
        <v>4</v>
      </c>
      <c r="T633">
        <v>48</v>
      </c>
      <c r="U633">
        <v>5</v>
      </c>
      <c r="V633">
        <v>2</v>
      </c>
      <c r="W633" t="s">
        <v>76</v>
      </c>
      <c r="X633" t="s">
        <v>47</v>
      </c>
      <c r="Y633">
        <v>309960</v>
      </c>
      <c r="Z633">
        <v>0.14000000000000001</v>
      </c>
    </row>
    <row r="634" spans="1:26" x14ac:dyDescent="0.25">
      <c r="A634" t="s">
        <v>1253</v>
      </c>
      <c r="B634" s="1">
        <v>45000</v>
      </c>
      <c r="C634" t="s">
        <v>1254</v>
      </c>
      <c r="D634" t="s">
        <v>39</v>
      </c>
      <c r="E634" t="s">
        <v>51</v>
      </c>
      <c r="F634" t="s">
        <v>30</v>
      </c>
      <c r="G634" t="s">
        <v>64</v>
      </c>
      <c r="H634">
        <v>4</v>
      </c>
      <c r="I634">
        <v>1719</v>
      </c>
      <c r="J634">
        <v>7</v>
      </c>
      <c r="K634">
        <v>6394.68</v>
      </c>
      <c r="L634">
        <v>420.72</v>
      </c>
      <c r="M634" t="s">
        <v>43</v>
      </c>
      <c r="N634" t="s">
        <v>44</v>
      </c>
      <c r="O634">
        <v>1</v>
      </c>
      <c r="P634">
        <v>2023</v>
      </c>
      <c r="Q634">
        <v>3</v>
      </c>
      <c r="R634" t="s">
        <v>105</v>
      </c>
      <c r="S634">
        <v>1</v>
      </c>
      <c r="T634">
        <v>11</v>
      </c>
      <c r="U634">
        <v>3</v>
      </c>
      <c r="V634">
        <v>3</v>
      </c>
      <c r="W634" t="s">
        <v>83</v>
      </c>
      <c r="X634" t="s">
        <v>47</v>
      </c>
      <c r="Y634">
        <v>48132</v>
      </c>
      <c r="Z634">
        <v>7.0000000000000007E-2</v>
      </c>
    </row>
    <row r="635" spans="1:26" x14ac:dyDescent="0.25">
      <c r="A635" t="s">
        <v>1255</v>
      </c>
      <c r="B635" s="1">
        <v>44994</v>
      </c>
      <c r="C635" t="s">
        <v>1256</v>
      </c>
      <c r="D635" t="s">
        <v>50</v>
      </c>
      <c r="E635" t="s">
        <v>51</v>
      </c>
      <c r="F635" t="s">
        <v>52</v>
      </c>
      <c r="G635" t="s">
        <v>79</v>
      </c>
      <c r="H635">
        <v>6</v>
      </c>
      <c r="I635">
        <v>582</v>
      </c>
      <c r="J635">
        <v>12</v>
      </c>
      <c r="K635">
        <v>3072.96</v>
      </c>
      <c r="L635">
        <v>403.53</v>
      </c>
      <c r="M635" t="s">
        <v>32</v>
      </c>
      <c r="N635" t="s">
        <v>66</v>
      </c>
      <c r="O635">
        <v>5</v>
      </c>
      <c r="P635">
        <v>2023</v>
      </c>
      <c r="Q635">
        <v>3</v>
      </c>
      <c r="R635" t="s">
        <v>105</v>
      </c>
      <c r="S635">
        <v>1</v>
      </c>
      <c r="T635">
        <v>10</v>
      </c>
      <c r="U635">
        <v>2</v>
      </c>
      <c r="V635">
        <v>4</v>
      </c>
      <c r="W635" t="s">
        <v>73</v>
      </c>
      <c r="X635" t="s">
        <v>47</v>
      </c>
      <c r="Y635">
        <v>41904</v>
      </c>
      <c r="Z635">
        <v>0.13</v>
      </c>
    </row>
    <row r="636" spans="1:26" x14ac:dyDescent="0.25">
      <c r="A636" t="s">
        <v>1257</v>
      </c>
      <c r="B636" s="1">
        <v>45275</v>
      </c>
      <c r="C636" t="s">
        <v>808</v>
      </c>
      <c r="D636" t="s">
        <v>50</v>
      </c>
      <c r="E636" t="s">
        <v>58</v>
      </c>
      <c r="F636" t="s">
        <v>30</v>
      </c>
      <c r="G636" t="s">
        <v>86</v>
      </c>
      <c r="H636">
        <v>7</v>
      </c>
      <c r="I636">
        <v>1914</v>
      </c>
      <c r="J636">
        <v>9</v>
      </c>
      <c r="K636">
        <v>12192.18</v>
      </c>
      <c r="L636">
        <v>1318.56</v>
      </c>
      <c r="M636" t="s">
        <v>43</v>
      </c>
      <c r="N636" t="s">
        <v>44</v>
      </c>
      <c r="O636">
        <v>5</v>
      </c>
      <c r="P636">
        <v>2023</v>
      </c>
      <c r="Q636">
        <v>12</v>
      </c>
      <c r="R636" t="s">
        <v>54</v>
      </c>
      <c r="S636">
        <v>4</v>
      </c>
      <c r="T636">
        <v>50</v>
      </c>
      <c r="U636">
        <v>3</v>
      </c>
      <c r="V636">
        <v>5</v>
      </c>
      <c r="W636" t="s">
        <v>46</v>
      </c>
      <c r="X636" t="s">
        <v>47</v>
      </c>
      <c r="Y636">
        <v>120582</v>
      </c>
      <c r="Z636">
        <v>0.11</v>
      </c>
    </row>
    <row r="637" spans="1:26" x14ac:dyDescent="0.25">
      <c r="A637" t="s">
        <v>1258</v>
      </c>
      <c r="B637" s="1">
        <v>45065</v>
      </c>
      <c r="C637" t="s">
        <v>1259</v>
      </c>
      <c r="D637" t="s">
        <v>28</v>
      </c>
      <c r="E637" t="s">
        <v>51</v>
      </c>
      <c r="F637" t="s">
        <v>52</v>
      </c>
      <c r="G637" t="s">
        <v>91</v>
      </c>
      <c r="H637">
        <v>4</v>
      </c>
      <c r="I637">
        <v>4106</v>
      </c>
      <c r="J637">
        <v>25</v>
      </c>
      <c r="K637">
        <v>12318</v>
      </c>
      <c r="L637">
        <v>1383.52</v>
      </c>
      <c r="M637" t="s">
        <v>43</v>
      </c>
      <c r="N637" t="s">
        <v>66</v>
      </c>
      <c r="O637">
        <v>2</v>
      </c>
      <c r="P637">
        <v>2023</v>
      </c>
      <c r="Q637">
        <v>5</v>
      </c>
      <c r="R637" t="s">
        <v>238</v>
      </c>
      <c r="S637">
        <v>2</v>
      </c>
      <c r="T637">
        <v>20</v>
      </c>
      <c r="U637">
        <v>3</v>
      </c>
      <c r="V637">
        <v>5</v>
      </c>
      <c r="W637" t="s">
        <v>46</v>
      </c>
      <c r="X637" t="s">
        <v>47</v>
      </c>
      <c r="Y637">
        <v>410600</v>
      </c>
      <c r="Z637">
        <v>0.11</v>
      </c>
    </row>
    <row r="638" spans="1:26" x14ac:dyDescent="0.25">
      <c r="A638" t="s">
        <v>1260</v>
      </c>
      <c r="B638" s="1">
        <v>45001</v>
      </c>
      <c r="C638" t="s">
        <v>1136</v>
      </c>
      <c r="D638" t="s">
        <v>28</v>
      </c>
      <c r="E638" t="s">
        <v>58</v>
      </c>
      <c r="F638" t="s">
        <v>41</v>
      </c>
      <c r="G638" t="s">
        <v>59</v>
      </c>
      <c r="H638">
        <v>2</v>
      </c>
      <c r="I638">
        <v>2954</v>
      </c>
      <c r="J638">
        <v>19</v>
      </c>
      <c r="K638">
        <v>4785.4799999999996</v>
      </c>
      <c r="L638">
        <v>373.44</v>
      </c>
      <c r="M638" t="s">
        <v>32</v>
      </c>
      <c r="N638" t="s">
        <v>33</v>
      </c>
      <c r="O638">
        <v>1</v>
      </c>
      <c r="P638">
        <v>2023</v>
      </c>
      <c r="Q638">
        <v>3</v>
      </c>
      <c r="R638" t="s">
        <v>105</v>
      </c>
      <c r="S638">
        <v>1</v>
      </c>
      <c r="T638">
        <v>11</v>
      </c>
      <c r="U638">
        <v>3</v>
      </c>
      <c r="V638">
        <v>4</v>
      </c>
      <c r="W638" t="s">
        <v>73</v>
      </c>
      <c r="X638" t="s">
        <v>47</v>
      </c>
      <c r="Y638">
        <v>112252</v>
      </c>
      <c r="Z638">
        <v>0.08</v>
      </c>
    </row>
    <row r="639" spans="1:26" x14ac:dyDescent="0.25">
      <c r="A639" t="s">
        <v>1261</v>
      </c>
      <c r="B639" s="1">
        <v>45289</v>
      </c>
      <c r="C639" t="s">
        <v>1262</v>
      </c>
      <c r="D639" t="s">
        <v>50</v>
      </c>
      <c r="E639" t="s">
        <v>58</v>
      </c>
      <c r="F639" t="s">
        <v>52</v>
      </c>
      <c r="G639" t="s">
        <v>79</v>
      </c>
      <c r="H639">
        <v>10</v>
      </c>
      <c r="I639">
        <v>2637</v>
      </c>
      <c r="J639">
        <v>17</v>
      </c>
      <c r="K639">
        <v>21887.1</v>
      </c>
      <c r="L639">
        <v>3948.62</v>
      </c>
      <c r="M639" t="s">
        <v>43</v>
      </c>
      <c r="N639" t="s">
        <v>33</v>
      </c>
      <c r="O639">
        <v>4</v>
      </c>
      <c r="P639">
        <v>2023</v>
      </c>
      <c r="Q639">
        <v>12</v>
      </c>
      <c r="R639" t="s">
        <v>54</v>
      </c>
      <c r="S639">
        <v>4</v>
      </c>
      <c r="T639">
        <v>52</v>
      </c>
      <c r="U639">
        <v>5</v>
      </c>
      <c r="V639">
        <v>5</v>
      </c>
      <c r="W639" t="s">
        <v>46</v>
      </c>
      <c r="X639" t="s">
        <v>47</v>
      </c>
      <c r="Y639">
        <v>448290</v>
      </c>
      <c r="Z639">
        <v>0.18</v>
      </c>
    </row>
    <row r="640" spans="1:26" x14ac:dyDescent="0.25">
      <c r="A640" t="s">
        <v>1263</v>
      </c>
      <c r="B640" s="1">
        <v>44990</v>
      </c>
      <c r="C640" t="s">
        <v>1264</v>
      </c>
      <c r="D640" t="s">
        <v>63</v>
      </c>
      <c r="E640" t="s">
        <v>40</v>
      </c>
      <c r="F640" t="s">
        <v>30</v>
      </c>
      <c r="G640" t="s">
        <v>64</v>
      </c>
      <c r="H640">
        <v>10</v>
      </c>
      <c r="I640">
        <v>2315</v>
      </c>
      <c r="J640">
        <v>28</v>
      </c>
      <c r="K640">
        <v>16668</v>
      </c>
      <c r="L640">
        <v>1323.01</v>
      </c>
      <c r="M640" t="s">
        <v>65</v>
      </c>
      <c r="N640" t="s">
        <v>33</v>
      </c>
      <c r="O640">
        <v>4</v>
      </c>
      <c r="P640">
        <v>2023</v>
      </c>
      <c r="Q640">
        <v>3</v>
      </c>
      <c r="R640" t="s">
        <v>105</v>
      </c>
      <c r="S640">
        <v>1</v>
      </c>
      <c r="T640">
        <v>10</v>
      </c>
      <c r="U640">
        <v>2</v>
      </c>
      <c r="V640">
        <v>0</v>
      </c>
      <c r="W640" t="s">
        <v>55</v>
      </c>
      <c r="X640" t="s">
        <v>36</v>
      </c>
      <c r="Y640">
        <v>648200</v>
      </c>
      <c r="Z640">
        <v>0.08</v>
      </c>
    </row>
    <row r="641" spans="1:26" x14ac:dyDescent="0.25">
      <c r="A641" t="s">
        <v>1265</v>
      </c>
      <c r="B641" s="1">
        <v>45281</v>
      </c>
      <c r="C641" t="s">
        <v>1093</v>
      </c>
      <c r="D641" t="s">
        <v>28</v>
      </c>
      <c r="E641" t="s">
        <v>58</v>
      </c>
      <c r="F641" t="s">
        <v>30</v>
      </c>
      <c r="G641" t="s">
        <v>64</v>
      </c>
      <c r="H641">
        <v>9</v>
      </c>
      <c r="I641">
        <v>3725</v>
      </c>
      <c r="J641">
        <v>24</v>
      </c>
      <c r="K641">
        <v>25479</v>
      </c>
      <c r="L641">
        <v>1790.79</v>
      </c>
      <c r="M641" t="s">
        <v>32</v>
      </c>
      <c r="N641" t="s">
        <v>33</v>
      </c>
      <c r="O641">
        <v>6</v>
      </c>
      <c r="P641">
        <v>2023</v>
      </c>
      <c r="Q641">
        <v>12</v>
      </c>
      <c r="R641" t="s">
        <v>54</v>
      </c>
      <c r="S641">
        <v>4</v>
      </c>
      <c r="T641">
        <v>51</v>
      </c>
      <c r="U641">
        <v>4</v>
      </c>
      <c r="V641">
        <v>4</v>
      </c>
      <c r="W641" t="s">
        <v>73</v>
      </c>
      <c r="X641" t="s">
        <v>47</v>
      </c>
      <c r="Y641">
        <v>804600</v>
      </c>
      <c r="Z641">
        <v>7.0000000000000007E-2</v>
      </c>
    </row>
    <row r="642" spans="1:26" x14ac:dyDescent="0.25">
      <c r="A642" t="s">
        <v>1266</v>
      </c>
      <c r="B642" s="1">
        <v>45267</v>
      </c>
      <c r="C642" t="s">
        <v>1267</v>
      </c>
      <c r="D642" t="s">
        <v>63</v>
      </c>
      <c r="E642" t="s">
        <v>40</v>
      </c>
      <c r="F642" t="s">
        <v>30</v>
      </c>
      <c r="G642" t="s">
        <v>64</v>
      </c>
      <c r="H642">
        <v>10</v>
      </c>
      <c r="I642">
        <v>4309</v>
      </c>
      <c r="J642">
        <v>29</v>
      </c>
      <c r="K642">
        <v>30593.9</v>
      </c>
      <c r="L642">
        <v>3140.21</v>
      </c>
      <c r="M642" t="s">
        <v>32</v>
      </c>
      <c r="N642" t="s">
        <v>44</v>
      </c>
      <c r="O642">
        <v>1</v>
      </c>
      <c r="P642">
        <v>2023</v>
      </c>
      <c r="Q642">
        <v>12</v>
      </c>
      <c r="R642" t="s">
        <v>54</v>
      </c>
      <c r="S642">
        <v>4</v>
      </c>
      <c r="T642">
        <v>49</v>
      </c>
      <c r="U642">
        <v>2</v>
      </c>
      <c r="V642">
        <v>4</v>
      </c>
      <c r="W642" t="s">
        <v>73</v>
      </c>
      <c r="X642" t="s">
        <v>47</v>
      </c>
      <c r="Y642">
        <v>1249610</v>
      </c>
      <c r="Z642">
        <v>0.1</v>
      </c>
    </row>
    <row r="643" spans="1:26" x14ac:dyDescent="0.25">
      <c r="A643" t="s">
        <v>1268</v>
      </c>
      <c r="B643" s="1">
        <v>44946</v>
      </c>
      <c r="C643" t="s">
        <v>1269</v>
      </c>
      <c r="D643" t="s">
        <v>28</v>
      </c>
      <c r="E643" t="s">
        <v>40</v>
      </c>
      <c r="F643" t="s">
        <v>30</v>
      </c>
      <c r="G643" t="s">
        <v>31</v>
      </c>
      <c r="H643">
        <v>6</v>
      </c>
      <c r="I643">
        <v>4457</v>
      </c>
      <c r="J643">
        <v>17</v>
      </c>
      <c r="K643">
        <v>22195.86</v>
      </c>
      <c r="L643">
        <v>3467.84</v>
      </c>
      <c r="M643" t="s">
        <v>65</v>
      </c>
      <c r="N643" t="s">
        <v>33</v>
      </c>
      <c r="O643">
        <v>6</v>
      </c>
      <c r="P643">
        <v>2023</v>
      </c>
      <c r="Q643">
        <v>1</v>
      </c>
      <c r="R643" t="s">
        <v>34</v>
      </c>
      <c r="S643">
        <v>1</v>
      </c>
      <c r="T643">
        <v>3</v>
      </c>
      <c r="U643">
        <v>3</v>
      </c>
      <c r="V643">
        <v>5</v>
      </c>
      <c r="W643" t="s">
        <v>46</v>
      </c>
      <c r="X643" t="s">
        <v>47</v>
      </c>
      <c r="Y643">
        <v>454614</v>
      </c>
      <c r="Z643">
        <v>0.16</v>
      </c>
    </row>
    <row r="644" spans="1:26" x14ac:dyDescent="0.25">
      <c r="A644" t="s">
        <v>1270</v>
      </c>
      <c r="B644" s="1">
        <v>45059</v>
      </c>
      <c r="C644" t="s">
        <v>1271</v>
      </c>
      <c r="D644" t="s">
        <v>39</v>
      </c>
      <c r="E644" t="s">
        <v>58</v>
      </c>
      <c r="F644" t="s">
        <v>52</v>
      </c>
      <c r="G644" t="s">
        <v>91</v>
      </c>
      <c r="H644">
        <v>3</v>
      </c>
      <c r="I644">
        <v>4028</v>
      </c>
      <c r="J644">
        <v>19</v>
      </c>
      <c r="K644">
        <v>9788.0400000000009</v>
      </c>
      <c r="L644">
        <v>1135.54</v>
      </c>
      <c r="M644" t="s">
        <v>65</v>
      </c>
      <c r="N644" t="s">
        <v>44</v>
      </c>
      <c r="O644">
        <v>7</v>
      </c>
      <c r="P644">
        <v>2023</v>
      </c>
      <c r="Q644">
        <v>5</v>
      </c>
      <c r="R644" t="s">
        <v>238</v>
      </c>
      <c r="S644">
        <v>2</v>
      </c>
      <c r="T644">
        <v>19</v>
      </c>
      <c r="U644">
        <v>2</v>
      </c>
      <c r="V644">
        <v>6</v>
      </c>
      <c r="W644" t="s">
        <v>35</v>
      </c>
      <c r="X644" t="s">
        <v>36</v>
      </c>
      <c r="Y644">
        <v>229596</v>
      </c>
      <c r="Z644">
        <v>0.12</v>
      </c>
    </row>
    <row r="645" spans="1:26" x14ac:dyDescent="0.25">
      <c r="A645" t="s">
        <v>1272</v>
      </c>
      <c r="B645" s="1">
        <v>45096</v>
      </c>
      <c r="C645" t="s">
        <v>1273</v>
      </c>
      <c r="D645" t="s">
        <v>28</v>
      </c>
      <c r="E645" t="s">
        <v>40</v>
      </c>
      <c r="F645" t="s">
        <v>41</v>
      </c>
      <c r="G645" t="s">
        <v>59</v>
      </c>
      <c r="H645">
        <v>8</v>
      </c>
      <c r="I645">
        <v>908</v>
      </c>
      <c r="J645">
        <v>11</v>
      </c>
      <c r="K645">
        <v>6464.96</v>
      </c>
      <c r="L645">
        <v>583.45000000000005</v>
      </c>
      <c r="M645" t="s">
        <v>43</v>
      </c>
      <c r="N645" t="s">
        <v>66</v>
      </c>
      <c r="O645">
        <v>3</v>
      </c>
      <c r="P645">
        <v>2023</v>
      </c>
      <c r="Q645">
        <v>6</v>
      </c>
      <c r="R645" t="s">
        <v>95</v>
      </c>
      <c r="S645">
        <v>2</v>
      </c>
      <c r="T645">
        <v>25</v>
      </c>
      <c r="U645">
        <v>4</v>
      </c>
      <c r="V645">
        <v>1</v>
      </c>
      <c r="W645" t="s">
        <v>60</v>
      </c>
      <c r="X645" t="s">
        <v>47</v>
      </c>
      <c r="Y645">
        <v>79904</v>
      </c>
      <c r="Z645">
        <v>0.09</v>
      </c>
    </row>
    <row r="646" spans="1:26" x14ac:dyDescent="0.25">
      <c r="A646" t="s">
        <v>1274</v>
      </c>
      <c r="B646" s="1">
        <v>45017</v>
      </c>
      <c r="C646" t="s">
        <v>1275</v>
      </c>
      <c r="D646" t="s">
        <v>39</v>
      </c>
      <c r="E646" t="s">
        <v>58</v>
      </c>
      <c r="F646" t="s">
        <v>41</v>
      </c>
      <c r="G646" t="s">
        <v>59</v>
      </c>
      <c r="H646">
        <v>9</v>
      </c>
      <c r="I646">
        <v>797</v>
      </c>
      <c r="J646">
        <v>10</v>
      </c>
      <c r="K646">
        <v>6455.7</v>
      </c>
      <c r="L646">
        <v>1284.48</v>
      </c>
      <c r="M646" t="s">
        <v>43</v>
      </c>
      <c r="N646" t="s">
        <v>44</v>
      </c>
      <c r="O646">
        <v>1</v>
      </c>
      <c r="P646">
        <v>2023</v>
      </c>
      <c r="Q646">
        <v>4</v>
      </c>
      <c r="R646" t="s">
        <v>100</v>
      </c>
      <c r="S646">
        <v>2</v>
      </c>
      <c r="T646">
        <v>13</v>
      </c>
      <c r="U646">
        <v>1</v>
      </c>
      <c r="V646">
        <v>6</v>
      </c>
      <c r="W646" t="s">
        <v>35</v>
      </c>
      <c r="X646" t="s">
        <v>36</v>
      </c>
      <c r="Y646">
        <v>71730</v>
      </c>
      <c r="Z646">
        <v>0.2</v>
      </c>
    </row>
    <row r="647" spans="1:26" x14ac:dyDescent="0.25">
      <c r="A647" t="s">
        <v>1276</v>
      </c>
      <c r="B647" s="1">
        <v>45268</v>
      </c>
      <c r="C647" t="s">
        <v>201</v>
      </c>
      <c r="D647" t="s">
        <v>50</v>
      </c>
      <c r="E647" t="s">
        <v>58</v>
      </c>
      <c r="F647" t="s">
        <v>52</v>
      </c>
      <c r="G647" t="s">
        <v>79</v>
      </c>
      <c r="H647">
        <v>2</v>
      </c>
      <c r="I647">
        <v>4061</v>
      </c>
      <c r="J647">
        <v>23</v>
      </c>
      <c r="K647">
        <v>6253.94</v>
      </c>
      <c r="L647">
        <v>1047.7</v>
      </c>
      <c r="M647" t="s">
        <v>32</v>
      </c>
      <c r="N647" t="s">
        <v>33</v>
      </c>
      <c r="O647">
        <v>1</v>
      </c>
      <c r="P647">
        <v>2023</v>
      </c>
      <c r="Q647">
        <v>12</v>
      </c>
      <c r="R647" t="s">
        <v>54</v>
      </c>
      <c r="S647">
        <v>4</v>
      </c>
      <c r="T647">
        <v>49</v>
      </c>
      <c r="U647">
        <v>2</v>
      </c>
      <c r="V647">
        <v>5</v>
      </c>
      <c r="W647" t="s">
        <v>46</v>
      </c>
      <c r="X647" t="s">
        <v>47</v>
      </c>
      <c r="Y647">
        <v>186806</v>
      </c>
      <c r="Z647">
        <v>0.17</v>
      </c>
    </row>
    <row r="648" spans="1:26" x14ac:dyDescent="0.25">
      <c r="A648" t="s">
        <v>1277</v>
      </c>
      <c r="B648" s="1">
        <v>45222</v>
      </c>
      <c r="C648" t="s">
        <v>1278</v>
      </c>
      <c r="D648" t="s">
        <v>39</v>
      </c>
      <c r="E648" t="s">
        <v>29</v>
      </c>
      <c r="F648" t="s">
        <v>41</v>
      </c>
      <c r="G648" t="s">
        <v>42</v>
      </c>
      <c r="H648">
        <v>8</v>
      </c>
      <c r="I648">
        <v>3705</v>
      </c>
      <c r="J648">
        <v>27</v>
      </c>
      <c r="K648">
        <v>21637.200000000001</v>
      </c>
      <c r="L648">
        <v>2532.19</v>
      </c>
      <c r="M648" t="s">
        <v>32</v>
      </c>
      <c r="N648" t="s">
        <v>66</v>
      </c>
      <c r="O648">
        <v>2</v>
      </c>
      <c r="P648">
        <v>2023</v>
      </c>
      <c r="Q648">
        <v>10</v>
      </c>
      <c r="R648" t="s">
        <v>45</v>
      </c>
      <c r="S648">
        <v>4</v>
      </c>
      <c r="T648">
        <v>43</v>
      </c>
      <c r="U648">
        <v>4</v>
      </c>
      <c r="V648">
        <v>1</v>
      </c>
      <c r="W648" t="s">
        <v>60</v>
      </c>
      <c r="X648" t="s">
        <v>47</v>
      </c>
      <c r="Y648">
        <v>800280</v>
      </c>
      <c r="Z648">
        <v>0.12</v>
      </c>
    </row>
    <row r="649" spans="1:26" x14ac:dyDescent="0.25">
      <c r="A649" t="s">
        <v>1279</v>
      </c>
      <c r="B649" s="1">
        <v>44966</v>
      </c>
      <c r="C649" t="s">
        <v>1280</v>
      </c>
      <c r="D649" t="s">
        <v>28</v>
      </c>
      <c r="E649" t="s">
        <v>51</v>
      </c>
      <c r="F649" t="s">
        <v>30</v>
      </c>
      <c r="G649" t="s">
        <v>31</v>
      </c>
      <c r="H649">
        <v>10</v>
      </c>
      <c r="I649">
        <v>3931</v>
      </c>
      <c r="J649">
        <v>24</v>
      </c>
      <c r="K649">
        <v>29875.599999999999</v>
      </c>
      <c r="L649">
        <v>2508.9699999999998</v>
      </c>
      <c r="M649" t="s">
        <v>65</v>
      </c>
      <c r="N649" t="s">
        <v>66</v>
      </c>
      <c r="O649">
        <v>1</v>
      </c>
      <c r="P649">
        <v>2023</v>
      </c>
      <c r="Q649">
        <v>2</v>
      </c>
      <c r="R649" t="s">
        <v>67</v>
      </c>
      <c r="S649">
        <v>1</v>
      </c>
      <c r="T649">
        <v>6</v>
      </c>
      <c r="U649">
        <v>2</v>
      </c>
      <c r="V649">
        <v>4</v>
      </c>
      <c r="W649" t="s">
        <v>73</v>
      </c>
      <c r="X649" t="s">
        <v>47</v>
      </c>
      <c r="Y649">
        <v>943440</v>
      </c>
      <c r="Z649">
        <v>0.08</v>
      </c>
    </row>
    <row r="650" spans="1:26" x14ac:dyDescent="0.25">
      <c r="A650" t="s">
        <v>1281</v>
      </c>
      <c r="B650" s="1">
        <v>45114</v>
      </c>
      <c r="C650" t="s">
        <v>1282</v>
      </c>
      <c r="D650" t="s">
        <v>28</v>
      </c>
      <c r="E650" t="s">
        <v>29</v>
      </c>
      <c r="F650" t="s">
        <v>52</v>
      </c>
      <c r="G650" t="s">
        <v>53</v>
      </c>
      <c r="H650">
        <v>10</v>
      </c>
      <c r="I650">
        <v>3024</v>
      </c>
      <c r="J650">
        <v>14</v>
      </c>
      <c r="K650">
        <v>26006.400000000001</v>
      </c>
      <c r="L650">
        <v>3907.98</v>
      </c>
      <c r="M650" t="s">
        <v>43</v>
      </c>
      <c r="N650" t="s">
        <v>44</v>
      </c>
      <c r="O650">
        <v>3</v>
      </c>
      <c r="P650">
        <v>2023</v>
      </c>
      <c r="Q650">
        <v>7</v>
      </c>
      <c r="R650" t="s">
        <v>125</v>
      </c>
      <c r="S650">
        <v>3</v>
      </c>
      <c r="T650">
        <v>27</v>
      </c>
      <c r="U650">
        <v>2</v>
      </c>
      <c r="V650">
        <v>5</v>
      </c>
      <c r="W650" t="s">
        <v>46</v>
      </c>
      <c r="X650" t="s">
        <v>47</v>
      </c>
      <c r="Y650">
        <v>423360</v>
      </c>
      <c r="Z650">
        <v>0.15</v>
      </c>
    </row>
    <row r="651" spans="1:26" x14ac:dyDescent="0.25">
      <c r="A651" t="s">
        <v>1283</v>
      </c>
      <c r="B651" s="1">
        <v>45281</v>
      </c>
      <c r="C651" t="s">
        <v>970</v>
      </c>
      <c r="D651" t="s">
        <v>28</v>
      </c>
      <c r="E651" t="s">
        <v>40</v>
      </c>
      <c r="F651" t="s">
        <v>52</v>
      </c>
      <c r="G651" t="s">
        <v>91</v>
      </c>
      <c r="H651">
        <v>2</v>
      </c>
      <c r="I651">
        <v>3411</v>
      </c>
      <c r="J651">
        <v>27</v>
      </c>
      <c r="K651">
        <v>4980.0600000000004</v>
      </c>
      <c r="L651">
        <v>746.19</v>
      </c>
      <c r="M651" t="s">
        <v>65</v>
      </c>
      <c r="N651" t="s">
        <v>44</v>
      </c>
      <c r="O651">
        <v>1</v>
      </c>
      <c r="P651">
        <v>2023</v>
      </c>
      <c r="Q651">
        <v>12</v>
      </c>
      <c r="R651" t="s">
        <v>54</v>
      </c>
      <c r="S651">
        <v>4</v>
      </c>
      <c r="T651">
        <v>51</v>
      </c>
      <c r="U651">
        <v>4</v>
      </c>
      <c r="V651">
        <v>4</v>
      </c>
      <c r="W651" t="s">
        <v>73</v>
      </c>
      <c r="X651" t="s">
        <v>47</v>
      </c>
      <c r="Y651">
        <v>184194</v>
      </c>
      <c r="Z651">
        <v>0.15</v>
      </c>
    </row>
    <row r="652" spans="1:26" x14ac:dyDescent="0.25">
      <c r="A652" t="s">
        <v>1284</v>
      </c>
      <c r="B652" s="1">
        <v>45092</v>
      </c>
      <c r="C652" t="s">
        <v>1285</v>
      </c>
      <c r="D652" t="s">
        <v>50</v>
      </c>
      <c r="E652" t="s">
        <v>58</v>
      </c>
      <c r="F652" t="s">
        <v>41</v>
      </c>
      <c r="G652" t="s">
        <v>59</v>
      </c>
      <c r="H652">
        <v>2</v>
      </c>
      <c r="I652">
        <v>311</v>
      </c>
      <c r="J652">
        <v>19</v>
      </c>
      <c r="K652">
        <v>503.82</v>
      </c>
      <c r="L652">
        <v>58.83</v>
      </c>
      <c r="M652" t="s">
        <v>65</v>
      </c>
      <c r="N652" t="s">
        <v>33</v>
      </c>
      <c r="O652">
        <v>1</v>
      </c>
      <c r="P652">
        <v>2023</v>
      </c>
      <c r="Q652">
        <v>6</v>
      </c>
      <c r="R652" t="s">
        <v>95</v>
      </c>
      <c r="S652">
        <v>2</v>
      </c>
      <c r="T652">
        <v>24</v>
      </c>
      <c r="U652">
        <v>3</v>
      </c>
      <c r="V652">
        <v>4</v>
      </c>
      <c r="W652" t="s">
        <v>73</v>
      </c>
      <c r="X652" t="s">
        <v>47</v>
      </c>
      <c r="Y652">
        <v>11818</v>
      </c>
      <c r="Z652">
        <v>0.12</v>
      </c>
    </row>
    <row r="653" spans="1:26" x14ac:dyDescent="0.25">
      <c r="A653" t="s">
        <v>1286</v>
      </c>
      <c r="B653" s="1">
        <v>44949</v>
      </c>
      <c r="C653" t="s">
        <v>1287</v>
      </c>
      <c r="D653" t="s">
        <v>39</v>
      </c>
      <c r="E653" t="s">
        <v>29</v>
      </c>
      <c r="F653" t="s">
        <v>41</v>
      </c>
      <c r="G653" t="s">
        <v>116</v>
      </c>
      <c r="H653">
        <v>10</v>
      </c>
      <c r="I653">
        <v>582</v>
      </c>
      <c r="J653">
        <v>17</v>
      </c>
      <c r="K653">
        <v>4830.6000000000004</v>
      </c>
      <c r="L653">
        <v>268.2</v>
      </c>
      <c r="M653" t="s">
        <v>32</v>
      </c>
      <c r="N653" t="s">
        <v>66</v>
      </c>
      <c r="O653">
        <v>7</v>
      </c>
      <c r="P653">
        <v>2023</v>
      </c>
      <c r="Q653">
        <v>1</v>
      </c>
      <c r="R653" t="s">
        <v>34</v>
      </c>
      <c r="S653">
        <v>1</v>
      </c>
      <c r="T653">
        <v>4</v>
      </c>
      <c r="U653">
        <v>4</v>
      </c>
      <c r="V653">
        <v>1</v>
      </c>
      <c r="W653" t="s">
        <v>60</v>
      </c>
      <c r="X653" t="s">
        <v>47</v>
      </c>
      <c r="Y653">
        <v>98940</v>
      </c>
      <c r="Z653">
        <v>0.06</v>
      </c>
    </row>
    <row r="654" spans="1:26" x14ac:dyDescent="0.25">
      <c r="A654" t="s">
        <v>1288</v>
      </c>
      <c r="B654" s="1">
        <v>45255</v>
      </c>
      <c r="C654" t="s">
        <v>1190</v>
      </c>
      <c r="D654" t="s">
        <v>39</v>
      </c>
      <c r="E654" t="s">
        <v>51</v>
      </c>
      <c r="F654" t="s">
        <v>52</v>
      </c>
      <c r="G654" t="s">
        <v>53</v>
      </c>
      <c r="H654">
        <v>5</v>
      </c>
      <c r="I654">
        <v>1939</v>
      </c>
      <c r="J654">
        <v>13</v>
      </c>
      <c r="K654">
        <v>8434.65</v>
      </c>
      <c r="L654">
        <v>1066.6500000000001</v>
      </c>
      <c r="M654" t="s">
        <v>65</v>
      </c>
      <c r="N654" t="s">
        <v>44</v>
      </c>
      <c r="O654">
        <v>6</v>
      </c>
      <c r="P654">
        <v>2023</v>
      </c>
      <c r="Q654">
        <v>11</v>
      </c>
      <c r="R654" t="s">
        <v>92</v>
      </c>
      <c r="S654">
        <v>4</v>
      </c>
      <c r="T654">
        <v>47</v>
      </c>
      <c r="U654">
        <v>4</v>
      </c>
      <c r="V654">
        <v>6</v>
      </c>
      <c r="W654" t="s">
        <v>35</v>
      </c>
      <c r="X654" t="s">
        <v>36</v>
      </c>
      <c r="Y654">
        <v>126035</v>
      </c>
      <c r="Z654">
        <v>0.13</v>
      </c>
    </row>
    <row r="655" spans="1:26" x14ac:dyDescent="0.25">
      <c r="A655" t="s">
        <v>1289</v>
      </c>
      <c r="B655" s="1">
        <v>45176</v>
      </c>
      <c r="C655" t="s">
        <v>1290</v>
      </c>
      <c r="D655" t="s">
        <v>39</v>
      </c>
      <c r="E655" t="s">
        <v>58</v>
      </c>
      <c r="F655" t="s">
        <v>41</v>
      </c>
      <c r="G655" t="s">
        <v>59</v>
      </c>
      <c r="H655">
        <v>6</v>
      </c>
      <c r="I655">
        <v>1263</v>
      </c>
      <c r="J655">
        <v>23</v>
      </c>
      <c r="K655">
        <v>5835.06</v>
      </c>
      <c r="L655">
        <v>616.29999999999995</v>
      </c>
      <c r="M655" t="s">
        <v>32</v>
      </c>
      <c r="N655" t="s">
        <v>66</v>
      </c>
      <c r="O655">
        <v>7</v>
      </c>
      <c r="P655">
        <v>2023</v>
      </c>
      <c r="Q655">
        <v>9</v>
      </c>
      <c r="R655" t="s">
        <v>80</v>
      </c>
      <c r="S655">
        <v>3</v>
      </c>
      <c r="T655">
        <v>36</v>
      </c>
      <c r="U655">
        <v>2</v>
      </c>
      <c r="V655">
        <v>4</v>
      </c>
      <c r="W655" t="s">
        <v>73</v>
      </c>
      <c r="X655" t="s">
        <v>47</v>
      </c>
      <c r="Y655">
        <v>174294</v>
      </c>
      <c r="Z655">
        <v>0.11</v>
      </c>
    </row>
    <row r="656" spans="1:26" x14ac:dyDescent="0.25">
      <c r="A656" t="s">
        <v>1291</v>
      </c>
      <c r="B656" s="1">
        <v>45023</v>
      </c>
      <c r="C656" t="s">
        <v>1292</v>
      </c>
      <c r="D656" t="s">
        <v>39</v>
      </c>
      <c r="E656" t="s">
        <v>29</v>
      </c>
      <c r="F656" t="s">
        <v>30</v>
      </c>
      <c r="G656" t="s">
        <v>64</v>
      </c>
      <c r="H656">
        <v>6</v>
      </c>
      <c r="I656">
        <v>4922</v>
      </c>
      <c r="J656">
        <v>23</v>
      </c>
      <c r="K656">
        <v>22739.64</v>
      </c>
      <c r="L656">
        <v>2310.14</v>
      </c>
      <c r="M656" t="s">
        <v>65</v>
      </c>
      <c r="N656" t="s">
        <v>44</v>
      </c>
      <c r="O656">
        <v>4</v>
      </c>
      <c r="P656">
        <v>2023</v>
      </c>
      <c r="Q656">
        <v>4</v>
      </c>
      <c r="R656" t="s">
        <v>100</v>
      </c>
      <c r="S656">
        <v>2</v>
      </c>
      <c r="T656">
        <v>14</v>
      </c>
      <c r="U656">
        <v>2</v>
      </c>
      <c r="V656">
        <v>5</v>
      </c>
      <c r="W656" t="s">
        <v>46</v>
      </c>
      <c r="X656" t="s">
        <v>47</v>
      </c>
      <c r="Y656">
        <v>679236</v>
      </c>
      <c r="Z656">
        <v>0.1</v>
      </c>
    </row>
    <row r="657" spans="1:26" x14ac:dyDescent="0.25">
      <c r="A657" t="s">
        <v>1293</v>
      </c>
      <c r="B657" s="1">
        <v>45073</v>
      </c>
      <c r="C657" t="s">
        <v>330</v>
      </c>
      <c r="D657" t="s">
        <v>39</v>
      </c>
      <c r="E657" t="s">
        <v>40</v>
      </c>
      <c r="F657" t="s">
        <v>52</v>
      </c>
      <c r="G657" t="s">
        <v>91</v>
      </c>
      <c r="H657">
        <v>1</v>
      </c>
      <c r="I657">
        <v>2945</v>
      </c>
      <c r="J657">
        <v>9</v>
      </c>
      <c r="K657">
        <v>2679.95</v>
      </c>
      <c r="L657">
        <v>477.8</v>
      </c>
      <c r="M657" t="s">
        <v>32</v>
      </c>
      <c r="N657" t="s">
        <v>44</v>
      </c>
      <c r="O657">
        <v>6</v>
      </c>
      <c r="P657">
        <v>2023</v>
      </c>
      <c r="Q657">
        <v>5</v>
      </c>
      <c r="R657" t="s">
        <v>238</v>
      </c>
      <c r="S657">
        <v>2</v>
      </c>
      <c r="T657">
        <v>21</v>
      </c>
      <c r="U657">
        <v>4</v>
      </c>
      <c r="V657">
        <v>6</v>
      </c>
      <c r="W657" t="s">
        <v>35</v>
      </c>
      <c r="X657" t="s">
        <v>36</v>
      </c>
      <c r="Y657">
        <v>26505</v>
      </c>
      <c r="Z657">
        <v>0.18</v>
      </c>
    </row>
    <row r="658" spans="1:26" x14ac:dyDescent="0.25">
      <c r="A658" t="s">
        <v>1294</v>
      </c>
      <c r="B658" s="1">
        <v>45248</v>
      </c>
      <c r="C658" t="s">
        <v>1295</v>
      </c>
      <c r="D658" t="s">
        <v>50</v>
      </c>
      <c r="E658" t="s">
        <v>29</v>
      </c>
      <c r="F658" t="s">
        <v>30</v>
      </c>
      <c r="G658" t="s">
        <v>31</v>
      </c>
      <c r="H658">
        <v>10</v>
      </c>
      <c r="I658">
        <v>1685</v>
      </c>
      <c r="J658">
        <v>20</v>
      </c>
      <c r="K658">
        <v>13480</v>
      </c>
      <c r="L658">
        <v>899.87</v>
      </c>
      <c r="M658" t="s">
        <v>32</v>
      </c>
      <c r="N658" t="s">
        <v>33</v>
      </c>
      <c r="O658">
        <v>4</v>
      </c>
      <c r="P658">
        <v>2023</v>
      </c>
      <c r="Q658">
        <v>11</v>
      </c>
      <c r="R658" t="s">
        <v>92</v>
      </c>
      <c r="S658">
        <v>4</v>
      </c>
      <c r="T658">
        <v>46</v>
      </c>
      <c r="U658">
        <v>3</v>
      </c>
      <c r="V658">
        <v>6</v>
      </c>
      <c r="W658" t="s">
        <v>35</v>
      </c>
      <c r="X658" t="s">
        <v>36</v>
      </c>
      <c r="Y658">
        <v>337000</v>
      </c>
      <c r="Z658">
        <v>7.0000000000000007E-2</v>
      </c>
    </row>
    <row r="659" spans="1:26" x14ac:dyDescent="0.25">
      <c r="A659" t="s">
        <v>1296</v>
      </c>
      <c r="B659" s="1">
        <v>45102</v>
      </c>
      <c r="C659" t="s">
        <v>400</v>
      </c>
      <c r="D659" t="s">
        <v>28</v>
      </c>
      <c r="E659" t="s">
        <v>29</v>
      </c>
      <c r="F659" t="s">
        <v>41</v>
      </c>
      <c r="G659" t="s">
        <v>116</v>
      </c>
      <c r="H659">
        <v>7</v>
      </c>
      <c r="I659">
        <v>1040</v>
      </c>
      <c r="J659">
        <v>6</v>
      </c>
      <c r="K659">
        <v>6843.2</v>
      </c>
      <c r="L659">
        <v>1124.5899999999999</v>
      </c>
      <c r="M659" t="s">
        <v>32</v>
      </c>
      <c r="N659" t="s">
        <v>33</v>
      </c>
      <c r="O659">
        <v>5</v>
      </c>
      <c r="P659">
        <v>2023</v>
      </c>
      <c r="Q659">
        <v>6</v>
      </c>
      <c r="R659" t="s">
        <v>95</v>
      </c>
      <c r="S659">
        <v>2</v>
      </c>
      <c r="T659">
        <v>26</v>
      </c>
      <c r="U659">
        <v>5</v>
      </c>
      <c r="V659">
        <v>0</v>
      </c>
      <c r="W659" t="s">
        <v>55</v>
      </c>
      <c r="X659" t="s">
        <v>36</v>
      </c>
      <c r="Y659">
        <v>43680</v>
      </c>
      <c r="Z659">
        <v>0.16</v>
      </c>
    </row>
    <row r="660" spans="1:26" x14ac:dyDescent="0.25">
      <c r="A660" t="s">
        <v>1297</v>
      </c>
      <c r="B660" s="1">
        <v>45093</v>
      </c>
      <c r="C660" t="s">
        <v>1298</v>
      </c>
      <c r="D660" t="s">
        <v>63</v>
      </c>
      <c r="E660" t="s">
        <v>58</v>
      </c>
      <c r="F660" t="s">
        <v>52</v>
      </c>
      <c r="G660" t="s">
        <v>53</v>
      </c>
      <c r="H660">
        <v>4</v>
      </c>
      <c r="I660">
        <v>497</v>
      </c>
      <c r="J660">
        <v>12</v>
      </c>
      <c r="K660">
        <v>1749.44</v>
      </c>
      <c r="L660">
        <v>238.32</v>
      </c>
      <c r="M660" t="s">
        <v>32</v>
      </c>
      <c r="N660" t="s">
        <v>66</v>
      </c>
      <c r="O660">
        <v>1</v>
      </c>
      <c r="P660">
        <v>2023</v>
      </c>
      <c r="Q660">
        <v>6</v>
      </c>
      <c r="R660" t="s">
        <v>95</v>
      </c>
      <c r="S660">
        <v>2</v>
      </c>
      <c r="T660">
        <v>24</v>
      </c>
      <c r="U660">
        <v>3</v>
      </c>
      <c r="V660">
        <v>5</v>
      </c>
      <c r="W660" t="s">
        <v>46</v>
      </c>
      <c r="X660" t="s">
        <v>47</v>
      </c>
      <c r="Y660">
        <v>23856</v>
      </c>
      <c r="Z660">
        <v>0.14000000000000001</v>
      </c>
    </row>
    <row r="661" spans="1:26" x14ac:dyDescent="0.25">
      <c r="A661" t="s">
        <v>1299</v>
      </c>
      <c r="B661" s="1">
        <v>45143</v>
      </c>
      <c r="C661" t="s">
        <v>1300</v>
      </c>
      <c r="D661" t="s">
        <v>50</v>
      </c>
      <c r="E661" t="s">
        <v>58</v>
      </c>
      <c r="F661" t="s">
        <v>30</v>
      </c>
      <c r="G661" t="s">
        <v>31</v>
      </c>
      <c r="H661">
        <v>8</v>
      </c>
      <c r="I661">
        <v>623</v>
      </c>
      <c r="J661">
        <v>13</v>
      </c>
      <c r="K661">
        <v>4336.08</v>
      </c>
      <c r="L661">
        <v>359.61</v>
      </c>
      <c r="M661" t="s">
        <v>32</v>
      </c>
      <c r="N661" t="s">
        <v>66</v>
      </c>
      <c r="O661">
        <v>2</v>
      </c>
      <c r="P661">
        <v>2023</v>
      </c>
      <c r="Q661">
        <v>8</v>
      </c>
      <c r="R661" t="s">
        <v>72</v>
      </c>
      <c r="S661">
        <v>3</v>
      </c>
      <c r="T661">
        <v>31</v>
      </c>
      <c r="U661">
        <v>1</v>
      </c>
      <c r="V661">
        <v>6</v>
      </c>
      <c r="W661" t="s">
        <v>35</v>
      </c>
      <c r="X661" t="s">
        <v>36</v>
      </c>
      <c r="Y661">
        <v>64792</v>
      </c>
      <c r="Z661">
        <v>0.08</v>
      </c>
    </row>
    <row r="662" spans="1:26" x14ac:dyDescent="0.25">
      <c r="A662" t="s">
        <v>1301</v>
      </c>
      <c r="B662" s="1">
        <v>44946</v>
      </c>
      <c r="C662" t="s">
        <v>1302</v>
      </c>
      <c r="D662" t="s">
        <v>39</v>
      </c>
      <c r="E662" t="s">
        <v>40</v>
      </c>
      <c r="F662" t="s">
        <v>52</v>
      </c>
      <c r="G662" t="s">
        <v>53</v>
      </c>
      <c r="H662">
        <v>6</v>
      </c>
      <c r="I662">
        <v>2421</v>
      </c>
      <c r="J662">
        <v>15</v>
      </c>
      <c r="K662">
        <v>12347.1</v>
      </c>
      <c r="L662">
        <v>845.65</v>
      </c>
      <c r="M662" t="s">
        <v>43</v>
      </c>
      <c r="N662" t="s">
        <v>44</v>
      </c>
      <c r="O662">
        <v>6</v>
      </c>
      <c r="P662">
        <v>2023</v>
      </c>
      <c r="Q662">
        <v>1</v>
      </c>
      <c r="R662" t="s">
        <v>34</v>
      </c>
      <c r="S662">
        <v>1</v>
      </c>
      <c r="T662">
        <v>3</v>
      </c>
      <c r="U662">
        <v>3</v>
      </c>
      <c r="V662">
        <v>5</v>
      </c>
      <c r="W662" t="s">
        <v>46</v>
      </c>
      <c r="X662" t="s">
        <v>47</v>
      </c>
      <c r="Y662">
        <v>217890</v>
      </c>
      <c r="Z662">
        <v>7.0000000000000007E-2</v>
      </c>
    </row>
    <row r="663" spans="1:26" x14ac:dyDescent="0.25">
      <c r="A663" t="s">
        <v>1303</v>
      </c>
      <c r="B663" s="1">
        <v>45168</v>
      </c>
      <c r="C663" t="s">
        <v>1304</v>
      </c>
      <c r="D663" t="s">
        <v>63</v>
      </c>
      <c r="E663" t="s">
        <v>29</v>
      </c>
      <c r="F663" t="s">
        <v>30</v>
      </c>
      <c r="G663" t="s">
        <v>31</v>
      </c>
      <c r="H663">
        <v>5</v>
      </c>
      <c r="I663">
        <v>582</v>
      </c>
      <c r="J663">
        <v>19</v>
      </c>
      <c r="K663">
        <v>2357.1</v>
      </c>
      <c r="L663">
        <v>188.77</v>
      </c>
      <c r="M663" t="s">
        <v>32</v>
      </c>
      <c r="N663" t="s">
        <v>66</v>
      </c>
      <c r="O663">
        <v>3</v>
      </c>
      <c r="P663">
        <v>2023</v>
      </c>
      <c r="Q663">
        <v>8</v>
      </c>
      <c r="R663" t="s">
        <v>72</v>
      </c>
      <c r="S663">
        <v>3</v>
      </c>
      <c r="T663">
        <v>35</v>
      </c>
      <c r="U663">
        <v>5</v>
      </c>
      <c r="V663">
        <v>3</v>
      </c>
      <c r="W663" t="s">
        <v>83</v>
      </c>
      <c r="X663" t="s">
        <v>47</v>
      </c>
      <c r="Y663">
        <v>55290</v>
      </c>
      <c r="Z663">
        <v>0.08</v>
      </c>
    </row>
    <row r="664" spans="1:26" x14ac:dyDescent="0.25">
      <c r="A664" t="s">
        <v>1305</v>
      </c>
      <c r="B664" s="1">
        <v>45242</v>
      </c>
      <c r="C664" t="s">
        <v>1306</v>
      </c>
      <c r="D664" t="s">
        <v>39</v>
      </c>
      <c r="E664" t="s">
        <v>29</v>
      </c>
      <c r="F664" t="s">
        <v>30</v>
      </c>
      <c r="G664" t="s">
        <v>86</v>
      </c>
      <c r="H664">
        <v>7</v>
      </c>
      <c r="I664">
        <v>1169</v>
      </c>
      <c r="J664">
        <v>9</v>
      </c>
      <c r="K664">
        <v>7446.53</v>
      </c>
      <c r="L664">
        <v>928.03</v>
      </c>
      <c r="M664" t="s">
        <v>43</v>
      </c>
      <c r="N664" t="s">
        <v>33</v>
      </c>
      <c r="O664">
        <v>2</v>
      </c>
      <c r="P664">
        <v>2023</v>
      </c>
      <c r="Q664">
        <v>11</v>
      </c>
      <c r="R664" t="s">
        <v>92</v>
      </c>
      <c r="S664">
        <v>4</v>
      </c>
      <c r="T664">
        <v>46</v>
      </c>
      <c r="U664">
        <v>3</v>
      </c>
      <c r="V664">
        <v>0</v>
      </c>
      <c r="W664" t="s">
        <v>55</v>
      </c>
      <c r="X664" t="s">
        <v>36</v>
      </c>
      <c r="Y664">
        <v>73647</v>
      </c>
      <c r="Z664">
        <v>0.12</v>
      </c>
    </row>
    <row r="665" spans="1:26" x14ac:dyDescent="0.25">
      <c r="A665" t="s">
        <v>1307</v>
      </c>
      <c r="B665" s="1">
        <v>45009</v>
      </c>
      <c r="C665" t="s">
        <v>1308</v>
      </c>
      <c r="D665" t="s">
        <v>39</v>
      </c>
      <c r="E665" t="s">
        <v>29</v>
      </c>
      <c r="F665" t="s">
        <v>52</v>
      </c>
      <c r="G665" t="s">
        <v>79</v>
      </c>
      <c r="H665">
        <v>10</v>
      </c>
      <c r="I665">
        <v>3429</v>
      </c>
      <c r="J665">
        <v>7</v>
      </c>
      <c r="K665">
        <v>31889.7</v>
      </c>
      <c r="L665">
        <v>5243.92</v>
      </c>
      <c r="M665" t="s">
        <v>32</v>
      </c>
      <c r="N665" t="s">
        <v>66</v>
      </c>
      <c r="O665">
        <v>7</v>
      </c>
      <c r="P665">
        <v>2023</v>
      </c>
      <c r="Q665">
        <v>3</v>
      </c>
      <c r="R665" t="s">
        <v>105</v>
      </c>
      <c r="S665">
        <v>1</v>
      </c>
      <c r="T665">
        <v>12</v>
      </c>
      <c r="U665">
        <v>4</v>
      </c>
      <c r="V665">
        <v>5</v>
      </c>
      <c r="W665" t="s">
        <v>46</v>
      </c>
      <c r="X665" t="s">
        <v>47</v>
      </c>
      <c r="Y665">
        <v>240030</v>
      </c>
      <c r="Z665">
        <v>0.16</v>
      </c>
    </row>
    <row r="666" spans="1:26" x14ac:dyDescent="0.25">
      <c r="A666" t="s">
        <v>1309</v>
      </c>
      <c r="B666" s="1">
        <v>45079</v>
      </c>
      <c r="C666" t="s">
        <v>1310</v>
      </c>
      <c r="D666" t="s">
        <v>50</v>
      </c>
      <c r="E666" t="s">
        <v>40</v>
      </c>
      <c r="F666" t="s">
        <v>41</v>
      </c>
      <c r="G666" t="s">
        <v>116</v>
      </c>
      <c r="H666">
        <v>7</v>
      </c>
      <c r="I666">
        <v>4823</v>
      </c>
      <c r="J666">
        <v>25</v>
      </c>
      <c r="K666">
        <v>25320.75</v>
      </c>
      <c r="L666">
        <v>4210.33</v>
      </c>
      <c r="M666" t="s">
        <v>43</v>
      </c>
      <c r="N666" t="s">
        <v>44</v>
      </c>
      <c r="O666">
        <v>7</v>
      </c>
      <c r="P666">
        <v>2023</v>
      </c>
      <c r="Q666">
        <v>6</v>
      </c>
      <c r="R666" t="s">
        <v>95</v>
      </c>
      <c r="S666">
        <v>2</v>
      </c>
      <c r="T666">
        <v>22</v>
      </c>
      <c r="U666">
        <v>1</v>
      </c>
      <c r="V666">
        <v>5</v>
      </c>
      <c r="W666" t="s">
        <v>46</v>
      </c>
      <c r="X666" t="s">
        <v>47</v>
      </c>
      <c r="Y666">
        <v>844025</v>
      </c>
      <c r="Z666">
        <v>0.17</v>
      </c>
    </row>
    <row r="667" spans="1:26" x14ac:dyDescent="0.25">
      <c r="A667" t="s">
        <v>1311</v>
      </c>
      <c r="B667" s="1">
        <v>45271</v>
      </c>
      <c r="C667" t="s">
        <v>1312</v>
      </c>
      <c r="D667" t="s">
        <v>39</v>
      </c>
      <c r="E667" t="s">
        <v>58</v>
      </c>
      <c r="F667" t="s">
        <v>41</v>
      </c>
      <c r="G667" t="s">
        <v>116</v>
      </c>
      <c r="H667">
        <v>1</v>
      </c>
      <c r="I667">
        <v>2806</v>
      </c>
      <c r="J667">
        <v>16</v>
      </c>
      <c r="K667">
        <v>2357.04</v>
      </c>
      <c r="L667">
        <v>439.77</v>
      </c>
      <c r="M667" t="s">
        <v>32</v>
      </c>
      <c r="N667" t="s">
        <v>66</v>
      </c>
      <c r="O667">
        <v>2</v>
      </c>
      <c r="P667">
        <v>2023</v>
      </c>
      <c r="Q667">
        <v>12</v>
      </c>
      <c r="R667" t="s">
        <v>54</v>
      </c>
      <c r="S667">
        <v>4</v>
      </c>
      <c r="T667">
        <v>50</v>
      </c>
      <c r="U667">
        <v>3</v>
      </c>
      <c r="V667">
        <v>1</v>
      </c>
      <c r="W667" t="s">
        <v>60</v>
      </c>
      <c r="X667" t="s">
        <v>47</v>
      </c>
      <c r="Y667">
        <v>44896</v>
      </c>
      <c r="Z667">
        <v>0.19</v>
      </c>
    </row>
    <row r="668" spans="1:26" x14ac:dyDescent="0.25">
      <c r="A668" t="s">
        <v>1313</v>
      </c>
      <c r="B668" s="1">
        <v>45263</v>
      </c>
      <c r="C668" t="s">
        <v>240</v>
      </c>
      <c r="D668" t="s">
        <v>28</v>
      </c>
      <c r="E668" t="s">
        <v>29</v>
      </c>
      <c r="F668" t="s">
        <v>30</v>
      </c>
      <c r="G668" t="s">
        <v>31</v>
      </c>
      <c r="H668">
        <v>8</v>
      </c>
      <c r="I668">
        <v>1636</v>
      </c>
      <c r="J668">
        <v>29</v>
      </c>
      <c r="K668">
        <v>9292.48</v>
      </c>
      <c r="L668">
        <v>1107.9000000000001</v>
      </c>
      <c r="M668" t="s">
        <v>32</v>
      </c>
      <c r="N668" t="s">
        <v>66</v>
      </c>
      <c r="O668">
        <v>5</v>
      </c>
      <c r="P668">
        <v>2023</v>
      </c>
      <c r="Q668">
        <v>12</v>
      </c>
      <c r="R668" t="s">
        <v>54</v>
      </c>
      <c r="S668">
        <v>4</v>
      </c>
      <c r="T668">
        <v>49</v>
      </c>
      <c r="U668">
        <v>2</v>
      </c>
      <c r="V668">
        <v>0</v>
      </c>
      <c r="W668" t="s">
        <v>55</v>
      </c>
      <c r="X668" t="s">
        <v>36</v>
      </c>
      <c r="Y668">
        <v>379552</v>
      </c>
      <c r="Z668">
        <v>0.12</v>
      </c>
    </row>
    <row r="669" spans="1:26" x14ac:dyDescent="0.25">
      <c r="A669" t="s">
        <v>1314</v>
      </c>
      <c r="B669" s="1">
        <v>45082</v>
      </c>
      <c r="C669" t="s">
        <v>1315</v>
      </c>
      <c r="D669" t="s">
        <v>39</v>
      </c>
      <c r="E669" t="s">
        <v>51</v>
      </c>
      <c r="F669" t="s">
        <v>41</v>
      </c>
      <c r="G669" t="s">
        <v>42</v>
      </c>
      <c r="H669">
        <v>9</v>
      </c>
      <c r="I669">
        <v>750</v>
      </c>
      <c r="J669">
        <v>5</v>
      </c>
      <c r="K669">
        <v>6412.5</v>
      </c>
      <c r="L669">
        <v>1144.42</v>
      </c>
      <c r="M669" t="s">
        <v>43</v>
      </c>
      <c r="N669" t="s">
        <v>33</v>
      </c>
      <c r="O669">
        <v>6</v>
      </c>
      <c r="P669">
        <v>2023</v>
      </c>
      <c r="Q669">
        <v>6</v>
      </c>
      <c r="R669" t="s">
        <v>95</v>
      </c>
      <c r="S669">
        <v>2</v>
      </c>
      <c r="T669">
        <v>23</v>
      </c>
      <c r="U669">
        <v>2</v>
      </c>
      <c r="V669">
        <v>1</v>
      </c>
      <c r="W669" t="s">
        <v>60</v>
      </c>
      <c r="X669" t="s">
        <v>47</v>
      </c>
      <c r="Y669">
        <v>33750</v>
      </c>
      <c r="Z669">
        <v>0.18</v>
      </c>
    </row>
    <row r="670" spans="1:26" x14ac:dyDescent="0.25">
      <c r="A670" t="s">
        <v>1316</v>
      </c>
      <c r="B670" s="1">
        <v>45204</v>
      </c>
      <c r="C670" t="s">
        <v>1317</v>
      </c>
      <c r="D670" t="s">
        <v>63</v>
      </c>
      <c r="E670" t="s">
        <v>58</v>
      </c>
      <c r="F670" t="s">
        <v>52</v>
      </c>
      <c r="G670" t="s">
        <v>79</v>
      </c>
      <c r="H670">
        <v>1</v>
      </c>
      <c r="I670">
        <v>4957</v>
      </c>
      <c r="J670">
        <v>25</v>
      </c>
      <c r="K670">
        <v>3717.75</v>
      </c>
      <c r="L670">
        <v>630.49</v>
      </c>
      <c r="M670" t="s">
        <v>65</v>
      </c>
      <c r="N670" t="s">
        <v>66</v>
      </c>
      <c r="O670">
        <v>2</v>
      </c>
      <c r="P670">
        <v>2023</v>
      </c>
      <c r="Q670">
        <v>10</v>
      </c>
      <c r="R670" t="s">
        <v>45</v>
      </c>
      <c r="S670">
        <v>4</v>
      </c>
      <c r="T670">
        <v>40</v>
      </c>
      <c r="U670">
        <v>1</v>
      </c>
      <c r="V670">
        <v>4</v>
      </c>
      <c r="W670" t="s">
        <v>73</v>
      </c>
      <c r="X670" t="s">
        <v>47</v>
      </c>
      <c r="Y670">
        <v>123925</v>
      </c>
      <c r="Z670">
        <v>0.17</v>
      </c>
    </row>
    <row r="671" spans="1:26" x14ac:dyDescent="0.25">
      <c r="A671" t="s">
        <v>1318</v>
      </c>
      <c r="B671" s="1">
        <v>45083</v>
      </c>
      <c r="C671" t="s">
        <v>336</v>
      </c>
      <c r="D671" t="s">
        <v>39</v>
      </c>
      <c r="E671" t="s">
        <v>58</v>
      </c>
      <c r="F671" t="s">
        <v>41</v>
      </c>
      <c r="G671" t="s">
        <v>116</v>
      </c>
      <c r="H671">
        <v>10</v>
      </c>
      <c r="I671">
        <v>1022</v>
      </c>
      <c r="J671">
        <v>29</v>
      </c>
      <c r="K671">
        <v>7256.2</v>
      </c>
      <c r="L671">
        <v>743.47</v>
      </c>
      <c r="M671" t="s">
        <v>65</v>
      </c>
      <c r="N671" t="s">
        <v>66</v>
      </c>
      <c r="O671">
        <v>7</v>
      </c>
      <c r="P671">
        <v>2023</v>
      </c>
      <c r="Q671">
        <v>6</v>
      </c>
      <c r="R671" t="s">
        <v>95</v>
      </c>
      <c r="S671">
        <v>2</v>
      </c>
      <c r="T671">
        <v>23</v>
      </c>
      <c r="U671">
        <v>2</v>
      </c>
      <c r="V671">
        <v>2</v>
      </c>
      <c r="W671" t="s">
        <v>76</v>
      </c>
      <c r="X671" t="s">
        <v>47</v>
      </c>
      <c r="Y671">
        <v>296380</v>
      </c>
      <c r="Z671">
        <v>0.1</v>
      </c>
    </row>
    <row r="672" spans="1:26" x14ac:dyDescent="0.25">
      <c r="A672" t="s">
        <v>1319</v>
      </c>
      <c r="B672" s="1">
        <v>45086</v>
      </c>
      <c r="C672" t="s">
        <v>959</v>
      </c>
      <c r="D672" t="s">
        <v>39</v>
      </c>
      <c r="E672" t="s">
        <v>58</v>
      </c>
      <c r="F672" t="s">
        <v>30</v>
      </c>
      <c r="G672" t="s">
        <v>64</v>
      </c>
      <c r="H672">
        <v>2</v>
      </c>
      <c r="I672">
        <v>2344</v>
      </c>
      <c r="J672">
        <v>17</v>
      </c>
      <c r="K672">
        <v>3891.04</v>
      </c>
      <c r="L672">
        <v>381.23</v>
      </c>
      <c r="M672" t="s">
        <v>32</v>
      </c>
      <c r="N672" t="s">
        <v>33</v>
      </c>
      <c r="O672">
        <v>6</v>
      </c>
      <c r="P672">
        <v>2023</v>
      </c>
      <c r="Q672">
        <v>6</v>
      </c>
      <c r="R672" t="s">
        <v>95</v>
      </c>
      <c r="S672">
        <v>2</v>
      </c>
      <c r="T672">
        <v>23</v>
      </c>
      <c r="U672">
        <v>2</v>
      </c>
      <c r="V672">
        <v>5</v>
      </c>
      <c r="W672" t="s">
        <v>46</v>
      </c>
      <c r="X672" t="s">
        <v>47</v>
      </c>
      <c r="Y672">
        <v>79696</v>
      </c>
      <c r="Z672">
        <v>0.1</v>
      </c>
    </row>
    <row r="673" spans="1:26" x14ac:dyDescent="0.25">
      <c r="A673" t="s">
        <v>1320</v>
      </c>
      <c r="B673" s="1">
        <v>45137</v>
      </c>
      <c r="C673" t="s">
        <v>1321</v>
      </c>
      <c r="D673" t="s">
        <v>63</v>
      </c>
      <c r="E673" t="s">
        <v>51</v>
      </c>
      <c r="F673" t="s">
        <v>30</v>
      </c>
      <c r="G673" t="s">
        <v>86</v>
      </c>
      <c r="H673">
        <v>9</v>
      </c>
      <c r="I673">
        <v>2583</v>
      </c>
      <c r="J673">
        <v>24</v>
      </c>
      <c r="K673">
        <v>17667.72</v>
      </c>
      <c r="L673">
        <v>2725.74</v>
      </c>
      <c r="M673" t="s">
        <v>32</v>
      </c>
      <c r="N673" t="s">
        <v>33</v>
      </c>
      <c r="O673">
        <v>2</v>
      </c>
      <c r="P673">
        <v>2023</v>
      </c>
      <c r="Q673">
        <v>7</v>
      </c>
      <c r="R673" t="s">
        <v>125</v>
      </c>
      <c r="S673">
        <v>3</v>
      </c>
      <c r="T673">
        <v>31</v>
      </c>
      <c r="U673">
        <v>6</v>
      </c>
      <c r="V673">
        <v>0</v>
      </c>
      <c r="W673" t="s">
        <v>55</v>
      </c>
      <c r="X673" t="s">
        <v>36</v>
      </c>
      <c r="Y673">
        <v>557928</v>
      </c>
      <c r="Z673">
        <v>0.15</v>
      </c>
    </row>
    <row r="674" spans="1:26" x14ac:dyDescent="0.25">
      <c r="A674" t="s">
        <v>1322</v>
      </c>
      <c r="B674" s="1">
        <v>44952</v>
      </c>
      <c r="C674" t="s">
        <v>993</v>
      </c>
      <c r="D674" t="s">
        <v>63</v>
      </c>
      <c r="E674" t="s">
        <v>40</v>
      </c>
      <c r="F674" t="s">
        <v>30</v>
      </c>
      <c r="G674" t="s">
        <v>86</v>
      </c>
      <c r="H674">
        <v>2</v>
      </c>
      <c r="I674">
        <v>1791</v>
      </c>
      <c r="J674">
        <v>19</v>
      </c>
      <c r="K674">
        <v>2901.42</v>
      </c>
      <c r="L674">
        <v>224.52</v>
      </c>
      <c r="M674" t="s">
        <v>43</v>
      </c>
      <c r="N674" t="s">
        <v>33</v>
      </c>
      <c r="O674">
        <v>2</v>
      </c>
      <c r="P674">
        <v>2023</v>
      </c>
      <c r="Q674">
        <v>1</v>
      </c>
      <c r="R674" t="s">
        <v>34</v>
      </c>
      <c r="S674">
        <v>1</v>
      </c>
      <c r="T674">
        <v>4</v>
      </c>
      <c r="U674">
        <v>4</v>
      </c>
      <c r="V674">
        <v>4</v>
      </c>
      <c r="W674" t="s">
        <v>73</v>
      </c>
      <c r="X674" t="s">
        <v>47</v>
      </c>
      <c r="Y674">
        <v>68058</v>
      </c>
      <c r="Z674">
        <v>0.08</v>
      </c>
    </row>
    <row r="675" spans="1:26" x14ac:dyDescent="0.25">
      <c r="A675" t="s">
        <v>1323</v>
      </c>
      <c r="B675" s="1">
        <v>44985</v>
      </c>
      <c r="C675" t="s">
        <v>342</v>
      </c>
      <c r="D675" t="s">
        <v>50</v>
      </c>
      <c r="E675" t="s">
        <v>58</v>
      </c>
      <c r="F675" t="s">
        <v>30</v>
      </c>
      <c r="G675" t="s">
        <v>31</v>
      </c>
      <c r="H675">
        <v>1</v>
      </c>
      <c r="I675">
        <v>3095</v>
      </c>
      <c r="J675">
        <v>5</v>
      </c>
      <c r="K675">
        <v>2940.25</v>
      </c>
      <c r="L675">
        <v>352.21</v>
      </c>
      <c r="M675" t="s">
        <v>32</v>
      </c>
      <c r="N675" t="s">
        <v>33</v>
      </c>
      <c r="O675">
        <v>4</v>
      </c>
      <c r="P675">
        <v>2023</v>
      </c>
      <c r="Q675">
        <v>2</v>
      </c>
      <c r="R675" t="s">
        <v>67</v>
      </c>
      <c r="S675">
        <v>1</v>
      </c>
      <c r="T675">
        <v>9</v>
      </c>
      <c r="U675">
        <v>5</v>
      </c>
      <c r="V675">
        <v>2</v>
      </c>
      <c r="W675" t="s">
        <v>76</v>
      </c>
      <c r="X675" t="s">
        <v>47</v>
      </c>
      <c r="Y675">
        <v>15475</v>
      </c>
      <c r="Z675">
        <v>0.12</v>
      </c>
    </row>
    <row r="676" spans="1:26" x14ac:dyDescent="0.25">
      <c r="A676" t="s">
        <v>1324</v>
      </c>
      <c r="B676" s="1">
        <v>45154</v>
      </c>
      <c r="C676" t="s">
        <v>1325</v>
      </c>
      <c r="D676" t="s">
        <v>39</v>
      </c>
      <c r="E676" t="s">
        <v>51</v>
      </c>
      <c r="F676" t="s">
        <v>30</v>
      </c>
      <c r="G676" t="s">
        <v>86</v>
      </c>
      <c r="H676">
        <v>10</v>
      </c>
      <c r="I676">
        <v>1291</v>
      </c>
      <c r="J676">
        <v>3</v>
      </c>
      <c r="K676">
        <v>12522.7</v>
      </c>
      <c r="L676">
        <v>2223.7199999999998</v>
      </c>
      <c r="M676" t="s">
        <v>65</v>
      </c>
      <c r="N676" t="s">
        <v>44</v>
      </c>
      <c r="O676">
        <v>3</v>
      </c>
      <c r="P676">
        <v>2023</v>
      </c>
      <c r="Q676">
        <v>8</v>
      </c>
      <c r="R676" t="s">
        <v>72</v>
      </c>
      <c r="S676">
        <v>3</v>
      </c>
      <c r="T676">
        <v>33</v>
      </c>
      <c r="U676">
        <v>3</v>
      </c>
      <c r="V676">
        <v>3</v>
      </c>
      <c r="W676" t="s">
        <v>83</v>
      </c>
      <c r="X676" t="s">
        <v>47</v>
      </c>
      <c r="Y676">
        <v>38730</v>
      </c>
      <c r="Z676">
        <v>0.18</v>
      </c>
    </row>
    <row r="677" spans="1:26" x14ac:dyDescent="0.25">
      <c r="A677" t="s">
        <v>1326</v>
      </c>
      <c r="B677" s="1">
        <v>45069</v>
      </c>
      <c r="C677" t="s">
        <v>1327</v>
      </c>
      <c r="D677" t="s">
        <v>63</v>
      </c>
      <c r="E677" t="s">
        <v>51</v>
      </c>
      <c r="F677" t="s">
        <v>30</v>
      </c>
      <c r="G677" t="s">
        <v>64</v>
      </c>
      <c r="H677">
        <v>10</v>
      </c>
      <c r="I677">
        <v>1010</v>
      </c>
      <c r="J677">
        <v>13</v>
      </c>
      <c r="K677">
        <v>8787</v>
      </c>
      <c r="L677">
        <v>1722.5</v>
      </c>
      <c r="M677" t="s">
        <v>65</v>
      </c>
      <c r="N677" t="s">
        <v>66</v>
      </c>
      <c r="O677">
        <v>7</v>
      </c>
      <c r="P677">
        <v>2023</v>
      </c>
      <c r="Q677">
        <v>5</v>
      </c>
      <c r="R677" t="s">
        <v>238</v>
      </c>
      <c r="S677">
        <v>2</v>
      </c>
      <c r="T677">
        <v>21</v>
      </c>
      <c r="U677">
        <v>4</v>
      </c>
      <c r="V677">
        <v>2</v>
      </c>
      <c r="W677" t="s">
        <v>76</v>
      </c>
      <c r="X677" t="s">
        <v>47</v>
      </c>
      <c r="Y677">
        <v>131300</v>
      </c>
      <c r="Z677">
        <v>0.2</v>
      </c>
    </row>
    <row r="678" spans="1:26" x14ac:dyDescent="0.25">
      <c r="A678" t="s">
        <v>1328</v>
      </c>
      <c r="B678" s="1">
        <v>45009</v>
      </c>
      <c r="C678" t="s">
        <v>1329</v>
      </c>
      <c r="D678" t="s">
        <v>39</v>
      </c>
      <c r="E678" t="s">
        <v>58</v>
      </c>
      <c r="F678" t="s">
        <v>52</v>
      </c>
      <c r="G678" t="s">
        <v>79</v>
      </c>
      <c r="H678">
        <v>5</v>
      </c>
      <c r="I678">
        <v>4941</v>
      </c>
      <c r="J678">
        <v>19</v>
      </c>
      <c r="K678">
        <v>20011.05</v>
      </c>
      <c r="L678">
        <v>1242.3499999999999</v>
      </c>
      <c r="M678" t="s">
        <v>65</v>
      </c>
      <c r="N678" t="s">
        <v>66</v>
      </c>
      <c r="O678">
        <v>6</v>
      </c>
      <c r="P678">
        <v>2023</v>
      </c>
      <c r="Q678">
        <v>3</v>
      </c>
      <c r="R678" t="s">
        <v>105</v>
      </c>
      <c r="S678">
        <v>1</v>
      </c>
      <c r="T678">
        <v>12</v>
      </c>
      <c r="U678">
        <v>4</v>
      </c>
      <c r="V678">
        <v>5</v>
      </c>
      <c r="W678" t="s">
        <v>46</v>
      </c>
      <c r="X678" t="s">
        <v>47</v>
      </c>
      <c r="Y678">
        <v>469395</v>
      </c>
      <c r="Z678">
        <v>0.06</v>
      </c>
    </row>
    <row r="679" spans="1:26" x14ac:dyDescent="0.25">
      <c r="A679" t="s">
        <v>1330</v>
      </c>
      <c r="B679" s="1">
        <v>45066</v>
      </c>
      <c r="C679" t="s">
        <v>585</v>
      </c>
      <c r="D679" t="s">
        <v>63</v>
      </c>
      <c r="E679" t="s">
        <v>40</v>
      </c>
      <c r="F679" t="s">
        <v>52</v>
      </c>
      <c r="G679" t="s">
        <v>79</v>
      </c>
      <c r="H679">
        <v>2</v>
      </c>
      <c r="I679">
        <v>4949</v>
      </c>
      <c r="J679">
        <v>20</v>
      </c>
      <c r="K679">
        <v>7918.4</v>
      </c>
      <c r="L679">
        <v>541.66999999999996</v>
      </c>
      <c r="M679" t="s">
        <v>65</v>
      </c>
      <c r="N679" t="s">
        <v>44</v>
      </c>
      <c r="O679">
        <v>5</v>
      </c>
      <c r="P679">
        <v>2023</v>
      </c>
      <c r="Q679">
        <v>5</v>
      </c>
      <c r="R679" t="s">
        <v>238</v>
      </c>
      <c r="S679">
        <v>2</v>
      </c>
      <c r="T679">
        <v>20</v>
      </c>
      <c r="U679">
        <v>3</v>
      </c>
      <c r="V679">
        <v>6</v>
      </c>
      <c r="W679" t="s">
        <v>35</v>
      </c>
      <c r="X679" t="s">
        <v>36</v>
      </c>
      <c r="Y679">
        <v>197960</v>
      </c>
      <c r="Z679">
        <v>7.0000000000000007E-2</v>
      </c>
    </row>
    <row r="680" spans="1:26" x14ac:dyDescent="0.25">
      <c r="A680" t="s">
        <v>1331</v>
      </c>
      <c r="B680" s="1">
        <v>45020</v>
      </c>
      <c r="C680" t="s">
        <v>1332</v>
      </c>
      <c r="D680" t="s">
        <v>50</v>
      </c>
      <c r="E680" t="s">
        <v>29</v>
      </c>
      <c r="F680" t="s">
        <v>30</v>
      </c>
      <c r="G680" t="s">
        <v>64</v>
      </c>
      <c r="H680">
        <v>5</v>
      </c>
      <c r="I680">
        <v>1422</v>
      </c>
      <c r="J680">
        <v>14</v>
      </c>
      <c r="K680">
        <v>6114.6</v>
      </c>
      <c r="L680">
        <v>431.25</v>
      </c>
      <c r="M680" t="s">
        <v>43</v>
      </c>
      <c r="N680" t="s">
        <v>33</v>
      </c>
      <c r="O680">
        <v>5</v>
      </c>
      <c r="P680">
        <v>2023</v>
      </c>
      <c r="Q680">
        <v>4</v>
      </c>
      <c r="R680" t="s">
        <v>100</v>
      </c>
      <c r="S680">
        <v>2</v>
      </c>
      <c r="T680">
        <v>14</v>
      </c>
      <c r="U680">
        <v>2</v>
      </c>
      <c r="V680">
        <v>2</v>
      </c>
      <c r="W680" t="s">
        <v>76</v>
      </c>
      <c r="X680" t="s">
        <v>47</v>
      </c>
      <c r="Y680">
        <v>99540</v>
      </c>
      <c r="Z680">
        <v>7.0000000000000007E-2</v>
      </c>
    </row>
    <row r="681" spans="1:26" x14ac:dyDescent="0.25">
      <c r="A681" t="s">
        <v>1333</v>
      </c>
      <c r="B681" s="1">
        <v>45005</v>
      </c>
      <c r="C681" t="s">
        <v>1334</v>
      </c>
      <c r="D681" t="s">
        <v>39</v>
      </c>
      <c r="E681" t="s">
        <v>51</v>
      </c>
      <c r="F681" t="s">
        <v>30</v>
      </c>
      <c r="G681" t="s">
        <v>31</v>
      </c>
      <c r="H681">
        <v>3</v>
      </c>
      <c r="I681">
        <v>782</v>
      </c>
      <c r="J681">
        <v>14</v>
      </c>
      <c r="K681">
        <v>2017.56</v>
      </c>
      <c r="L681">
        <v>398.58</v>
      </c>
      <c r="M681" t="s">
        <v>32</v>
      </c>
      <c r="N681" t="s">
        <v>66</v>
      </c>
      <c r="O681">
        <v>1</v>
      </c>
      <c r="P681">
        <v>2023</v>
      </c>
      <c r="Q681">
        <v>3</v>
      </c>
      <c r="R681" t="s">
        <v>105</v>
      </c>
      <c r="S681">
        <v>1</v>
      </c>
      <c r="T681">
        <v>12</v>
      </c>
      <c r="U681">
        <v>4</v>
      </c>
      <c r="V681">
        <v>1</v>
      </c>
      <c r="W681" t="s">
        <v>60</v>
      </c>
      <c r="X681" t="s">
        <v>47</v>
      </c>
      <c r="Y681">
        <v>32844</v>
      </c>
      <c r="Z681">
        <v>0.2</v>
      </c>
    </row>
    <row r="682" spans="1:26" x14ac:dyDescent="0.25">
      <c r="A682" t="s">
        <v>1335</v>
      </c>
      <c r="B682" s="1">
        <v>45155</v>
      </c>
      <c r="C682" t="s">
        <v>193</v>
      </c>
      <c r="D682" t="s">
        <v>50</v>
      </c>
      <c r="E682" t="s">
        <v>58</v>
      </c>
      <c r="F682" t="s">
        <v>30</v>
      </c>
      <c r="G682" t="s">
        <v>86</v>
      </c>
      <c r="H682">
        <v>3</v>
      </c>
      <c r="I682">
        <v>4466</v>
      </c>
      <c r="J682">
        <v>30</v>
      </c>
      <c r="K682">
        <v>9378.6</v>
      </c>
      <c r="L682">
        <v>1699.36</v>
      </c>
      <c r="M682" t="s">
        <v>65</v>
      </c>
      <c r="N682" t="s">
        <v>66</v>
      </c>
      <c r="O682">
        <v>4</v>
      </c>
      <c r="P682">
        <v>2023</v>
      </c>
      <c r="Q682">
        <v>8</v>
      </c>
      <c r="R682" t="s">
        <v>72</v>
      </c>
      <c r="S682">
        <v>3</v>
      </c>
      <c r="T682">
        <v>33</v>
      </c>
      <c r="U682">
        <v>3</v>
      </c>
      <c r="V682">
        <v>4</v>
      </c>
      <c r="W682" t="s">
        <v>73</v>
      </c>
      <c r="X682" t="s">
        <v>47</v>
      </c>
      <c r="Y682">
        <v>401940</v>
      </c>
      <c r="Z682">
        <v>0.18</v>
      </c>
    </row>
    <row r="683" spans="1:26" x14ac:dyDescent="0.25">
      <c r="A683" t="s">
        <v>1336</v>
      </c>
      <c r="B683" s="1">
        <v>44971</v>
      </c>
      <c r="C683" t="s">
        <v>354</v>
      </c>
      <c r="D683" t="s">
        <v>50</v>
      </c>
      <c r="E683" t="s">
        <v>58</v>
      </c>
      <c r="F683" t="s">
        <v>52</v>
      </c>
      <c r="G683" t="s">
        <v>53</v>
      </c>
      <c r="H683">
        <v>6</v>
      </c>
      <c r="I683">
        <v>3228</v>
      </c>
      <c r="J683">
        <v>1</v>
      </c>
      <c r="K683">
        <v>19174.32</v>
      </c>
      <c r="L683">
        <v>1290.9100000000001</v>
      </c>
      <c r="M683" t="s">
        <v>65</v>
      </c>
      <c r="N683" t="s">
        <v>44</v>
      </c>
      <c r="O683">
        <v>7</v>
      </c>
      <c r="P683">
        <v>2023</v>
      </c>
      <c r="Q683">
        <v>2</v>
      </c>
      <c r="R683" t="s">
        <v>67</v>
      </c>
      <c r="S683">
        <v>1</v>
      </c>
      <c r="T683">
        <v>7</v>
      </c>
      <c r="U683">
        <v>3</v>
      </c>
      <c r="V683">
        <v>2</v>
      </c>
      <c r="W683" t="s">
        <v>76</v>
      </c>
      <c r="X683" t="s">
        <v>47</v>
      </c>
      <c r="Y683">
        <v>19368</v>
      </c>
      <c r="Z683">
        <v>7.0000000000000007E-2</v>
      </c>
    </row>
    <row r="684" spans="1:26" x14ac:dyDescent="0.25">
      <c r="A684" t="s">
        <v>1337</v>
      </c>
      <c r="B684" s="1">
        <v>45205</v>
      </c>
      <c r="C684" t="s">
        <v>370</v>
      </c>
      <c r="D684" t="s">
        <v>50</v>
      </c>
      <c r="E684" t="s">
        <v>51</v>
      </c>
      <c r="F684" t="s">
        <v>52</v>
      </c>
      <c r="G684" t="s">
        <v>79</v>
      </c>
      <c r="H684">
        <v>5</v>
      </c>
      <c r="I684">
        <v>748</v>
      </c>
      <c r="J684">
        <v>29</v>
      </c>
      <c r="K684">
        <v>2655.4</v>
      </c>
      <c r="L684">
        <v>359.21</v>
      </c>
      <c r="M684" t="s">
        <v>43</v>
      </c>
      <c r="N684" t="s">
        <v>66</v>
      </c>
      <c r="O684">
        <v>7</v>
      </c>
      <c r="P684">
        <v>2023</v>
      </c>
      <c r="Q684">
        <v>10</v>
      </c>
      <c r="R684" t="s">
        <v>45</v>
      </c>
      <c r="S684">
        <v>4</v>
      </c>
      <c r="T684">
        <v>40</v>
      </c>
      <c r="U684">
        <v>1</v>
      </c>
      <c r="V684">
        <v>5</v>
      </c>
      <c r="W684" t="s">
        <v>46</v>
      </c>
      <c r="X684" t="s">
        <v>47</v>
      </c>
      <c r="Y684">
        <v>108460</v>
      </c>
      <c r="Z684">
        <v>0.14000000000000001</v>
      </c>
    </row>
    <row r="685" spans="1:26" x14ac:dyDescent="0.25">
      <c r="A685" t="s">
        <v>1338</v>
      </c>
      <c r="B685" s="1">
        <v>45200</v>
      </c>
      <c r="C685" t="s">
        <v>1339</v>
      </c>
      <c r="D685" t="s">
        <v>39</v>
      </c>
      <c r="E685" t="s">
        <v>40</v>
      </c>
      <c r="F685" t="s">
        <v>41</v>
      </c>
      <c r="G685" t="s">
        <v>59</v>
      </c>
      <c r="H685">
        <v>2</v>
      </c>
      <c r="I685">
        <v>4873</v>
      </c>
      <c r="J685">
        <v>30</v>
      </c>
      <c r="K685">
        <v>6822.2</v>
      </c>
      <c r="L685">
        <v>751.15</v>
      </c>
      <c r="M685" t="s">
        <v>65</v>
      </c>
      <c r="N685" t="s">
        <v>66</v>
      </c>
      <c r="O685">
        <v>1</v>
      </c>
      <c r="P685">
        <v>2023</v>
      </c>
      <c r="Q685">
        <v>10</v>
      </c>
      <c r="R685" t="s">
        <v>45</v>
      </c>
      <c r="S685">
        <v>4</v>
      </c>
      <c r="T685">
        <v>40</v>
      </c>
      <c r="U685">
        <v>1</v>
      </c>
      <c r="V685">
        <v>0</v>
      </c>
      <c r="W685" t="s">
        <v>55</v>
      </c>
      <c r="X685" t="s">
        <v>36</v>
      </c>
      <c r="Y685">
        <v>292380</v>
      </c>
      <c r="Z685">
        <v>0.11</v>
      </c>
    </row>
    <row r="686" spans="1:26" x14ac:dyDescent="0.25">
      <c r="A686" t="s">
        <v>1340</v>
      </c>
      <c r="B686" s="1">
        <v>44997</v>
      </c>
      <c r="C686" t="s">
        <v>1341</v>
      </c>
      <c r="D686" t="s">
        <v>39</v>
      </c>
      <c r="E686" t="s">
        <v>51</v>
      </c>
      <c r="F686" t="s">
        <v>30</v>
      </c>
      <c r="G686" t="s">
        <v>31</v>
      </c>
      <c r="H686">
        <v>4</v>
      </c>
      <c r="I686">
        <v>3171</v>
      </c>
      <c r="J686">
        <v>19</v>
      </c>
      <c r="K686">
        <v>10274.040000000001</v>
      </c>
      <c r="L686">
        <v>1937.42</v>
      </c>
      <c r="M686" t="s">
        <v>65</v>
      </c>
      <c r="N686" t="s">
        <v>33</v>
      </c>
      <c r="O686">
        <v>6</v>
      </c>
      <c r="P686">
        <v>2023</v>
      </c>
      <c r="Q686">
        <v>3</v>
      </c>
      <c r="R686" t="s">
        <v>105</v>
      </c>
      <c r="S686">
        <v>1</v>
      </c>
      <c r="T686">
        <v>11</v>
      </c>
      <c r="U686">
        <v>3</v>
      </c>
      <c r="V686">
        <v>0</v>
      </c>
      <c r="W686" t="s">
        <v>55</v>
      </c>
      <c r="X686" t="s">
        <v>36</v>
      </c>
      <c r="Y686">
        <v>240996</v>
      </c>
      <c r="Z686">
        <v>0.19</v>
      </c>
    </row>
    <row r="687" spans="1:26" x14ac:dyDescent="0.25">
      <c r="A687" t="s">
        <v>1342</v>
      </c>
      <c r="B687" s="1">
        <v>44955</v>
      </c>
      <c r="C687" t="s">
        <v>1343</v>
      </c>
      <c r="D687" t="s">
        <v>39</v>
      </c>
      <c r="E687" t="s">
        <v>58</v>
      </c>
      <c r="F687" t="s">
        <v>41</v>
      </c>
      <c r="G687" t="s">
        <v>42</v>
      </c>
      <c r="H687">
        <v>8</v>
      </c>
      <c r="I687">
        <v>4756</v>
      </c>
      <c r="J687">
        <v>5</v>
      </c>
      <c r="K687">
        <v>36145.599999999999</v>
      </c>
      <c r="L687">
        <v>5192.8500000000004</v>
      </c>
      <c r="M687" t="s">
        <v>32</v>
      </c>
      <c r="N687" t="s">
        <v>66</v>
      </c>
      <c r="O687">
        <v>6</v>
      </c>
      <c r="P687">
        <v>2023</v>
      </c>
      <c r="Q687">
        <v>1</v>
      </c>
      <c r="R687" t="s">
        <v>34</v>
      </c>
      <c r="S687">
        <v>1</v>
      </c>
      <c r="T687">
        <v>5</v>
      </c>
      <c r="U687">
        <v>5</v>
      </c>
      <c r="V687">
        <v>0</v>
      </c>
      <c r="W687" t="s">
        <v>55</v>
      </c>
      <c r="X687" t="s">
        <v>36</v>
      </c>
      <c r="Y687">
        <v>190240</v>
      </c>
      <c r="Z687">
        <v>0.14000000000000001</v>
      </c>
    </row>
    <row r="688" spans="1:26" x14ac:dyDescent="0.25">
      <c r="A688" t="s">
        <v>1344</v>
      </c>
      <c r="B688" s="1">
        <v>44983</v>
      </c>
      <c r="C688" t="s">
        <v>1228</v>
      </c>
      <c r="D688" t="s">
        <v>63</v>
      </c>
      <c r="E688" t="s">
        <v>40</v>
      </c>
      <c r="F688" t="s">
        <v>52</v>
      </c>
      <c r="G688" t="s">
        <v>53</v>
      </c>
      <c r="H688">
        <v>3</v>
      </c>
      <c r="I688">
        <v>1568</v>
      </c>
      <c r="J688">
        <v>6</v>
      </c>
      <c r="K688">
        <v>4421.76</v>
      </c>
      <c r="L688">
        <v>265.83</v>
      </c>
      <c r="M688" t="s">
        <v>32</v>
      </c>
      <c r="N688" t="s">
        <v>66</v>
      </c>
      <c r="O688">
        <v>1</v>
      </c>
      <c r="P688">
        <v>2023</v>
      </c>
      <c r="Q688">
        <v>2</v>
      </c>
      <c r="R688" t="s">
        <v>67</v>
      </c>
      <c r="S688">
        <v>1</v>
      </c>
      <c r="T688">
        <v>9</v>
      </c>
      <c r="U688">
        <v>5</v>
      </c>
      <c r="V688">
        <v>0</v>
      </c>
      <c r="W688" t="s">
        <v>55</v>
      </c>
      <c r="X688" t="s">
        <v>36</v>
      </c>
      <c r="Y688">
        <v>28224</v>
      </c>
      <c r="Z688">
        <v>0.06</v>
      </c>
    </row>
    <row r="689" spans="1:26" x14ac:dyDescent="0.25">
      <c r="A689" t="s">
        <v>1345</v>
      </c>
      <c r="B689" s="1">
        <v>45175</v>
      </c>
      <c r="C689" t="s">
        <v>1346</v>
      </c>
      <c r="D689" t="s">
        <v>39</v>
      </c>
      <c r="E689" t="s">
        <v>58</v>
      </c>
      <c r="F689" t="s">
        <v>41</v>
      </c>
      <c r="G689" t="s">
        <v>42</v>
      </c>
      <c r="H689">
        <v>4</v>
      </c>
      <c r="I689">
        <v>569</v>
      </c>
      <c r="J689">
        <v>5</v>
      </c>
      <c r="K689">
        <v>2162.1999999999998</v>
      </c>
      <c r="L689">
        <v>157.44</v>
      </c>
      <c r="M689" t="s">
        <v>32</v>
      </c>
      <c r="N689" t="s">
        <v>33</v>
      </c>
      <c r="O689">
        <v>6</v>
      </c>
      <c r="P689">
        <v>2023</v>
      </c>
      <c r="Q689">
        <v>9</v>
      </c>
      <c r="R689" t="s">
        <v>80</v>
      </c>
      <c r="S689">
        <v>3</v>
      </c>
      <c r="T689">
        <v>36</v>
      </c>
      <c r="U689">
        <v>2</v>
      </c>
      <c r="V689">
        <v>3</v>
      </c>
      <c r="W689" t="s">
        <v>83</v>
      </c>
      <c r="X689" t="s">
        <v>47</v>
      </c>
      <c r="Y689">
        <v>11380</v>
      </c>
      <c r="Z689">
        <v>7.0000000000000007E-2</v>
      </c>
    </row>
    <row r="690" spans="1:26" x14ac:dyDescent="0.25">
      <c r="A690" t="s">
        <v>1347</v>
      </c>
      <c r="B690" s="1">
        <v>45154</v>
      </c>
      <c r="C690" t="s">
        <v>1348</v>
      </c>
      <c r="D690" t="s">
        <v>50</v>
      </c>
      <c r="E690" t="s">
        <v>58</v>
      </c>
      <c r="F690" t="s">
        <v>30</v>
      </c>
      <c r="G690" t="s">
        <v>31</v>
      </c>
      <c r="H690">
        <v>8</v>
      </c>
      <c r="I690">
        <v>3984</v>
      </c>
      <c r="J690">
        <v>9</v>
      </c>
      <c r="K690">
        <v>29003.52</v>
      </c>
      <c r="L690">
        <v>1760.91</v>
      </c>
      <c r="M690" t="s">
        <v>43</v>
      </c>
      <c r="N690" t="s">
        <v>66</v>
      </c>
      <c r="O690">
        <v>3</v>
      </c>
      <c r="P690">
        <v>2023</v>
      </c>
      <c r="Q690">
        <v>8</v>
      </c>
      <c r="R690" t="s">
        <v>72</v>
      </c>
      <c r="S690">
        <v>3</v>
      </c>
      <c r="T690">
        <v>33</v>
      </c>
      <c r="U690">
        <v>3</v>
      </c>
      <c r="V690">
        <v>3</v>
      </c>
      <c r="W690" t="s">
        <v>83</v>
      </c>
      <c r="X690" t="s">
        <v>47</v>
      </c>
      <c r="Y690">
        <v>286848</v>
      </c>
      <c r="Z690">
        <v>0.06</v>
      </c>
    </row>
    <row r="691" spans="1:26" x14ac:dyDescent="0.25">
      <c r="A691" t="s">
        <v>1349</v>
      </c>
      <c r="B691" s="1">
        <v>45057</v>
      </c>
      <c r="C691" t="s">
        <v>1350</v>
      </c>
      <c r="D691" t="s">
        <v>63</v>
      </c>
      <c r="E691" t="s">
        <v>51</v>
      </c>
      <c r="F691" t="s">
        <v>30</v>
      </c>
      <c r="G691" t="s">
        <v>86</v>
      </c>
      <c r="H691">
        <v>6</v>
      </c>
      <c r="I691">
        <v>4162</v>
      </c>
      <c r="J691">
        <v>23</v>
      </c>
      <c r="K691">
        <v>19228.439999999999</v>
      </c>
      <c r="L691">
        <v>1415.1</v>
      </c>
      <c r="M691" t="s">
        <v>43</v>
      </c>
      <c r="N691" t="s">
        <v>44</v>
      </c>
      <c r="O691">
        <v>4</v>
      </c>
      <c r="P691">
        <v>2023</v>
      </c>
      <c r="Q691">
        <v>5</v>
      </c>
      <c r="R691" t="s">
        <v>238</v>
      </c>
      <c r="S691">
        <v>2</v>
      </c>
      <c r="T691">
        <v>19</v>
      </c>
      <c r="U691">
        <v>2</v>
      </c>
      <c r="V691">
        <v>4</v>
      </c>
      <c r="W691" t="s">
        <v>73</v>
      </c>
      <c r="X691" t="s">
        <v>47</v>
      </c>
      <c r="Y691">
        <v>574356</v>
      </c>
      <c r="Z691">
        <v>7.0000000000000007E-2</v>
      </c>
    </row>
    <row r="692" spans="1:26" x14ac:dyDescent="0.25">
      <c r="A692" t="s">
        <v>1351</v>
      </c>
      <c r="B692" s="1">
        <v>45049</v>
      </c>
      <c r="C692" t="s">
        <v>1352</v>
      </c>
      <c r="D692" t="s">
        <v>39</v>
      </c>
      <c r="E692" t="s">
        <v>29</v>
      </c>
      <c r="F692" t="s">
        <v>41</v>
      </c>
      <c r="G692" t="s">
        <v>116</v>
      </c>
      <c r="H692">
        <v>8</v>
      </c>
      <c r="I692">
        <v>4436</v>
      </c>
      <c r="J692">
        <v>1</v>
      </c>
      <c r="K692">
        <v>35133.120000000003</v>
      </c>
      <c r="L692">
        <v>6656.78</v>
      </c>
      <c r="M692" t="s">
        <v>32</v>
      </c>
      <c r="N692" t="s">
        <v>44</v>
      </c>
      <c r="O692">
        <v>6</v>
      </c>
      <c r="P692">
        <v>2023</v>
      </c>
      <c r="Q692">
        <v>5</v>
      </c>
      <c r="R692" t="s">
        <v>238</v>
      </c>
      <c r="S692">
        <v>2</v>
      </c>
      <c r="T692">
        <v>18</v>
      </c>
      <c r="U692">
        <v>1</v>
      </c>
      <c r="V692">
        <v>3</v>
      </c>
      <c r="W692" t="s">
        <v>83</v>
      </c>
      <c r="X692" t="s">
        <v>47</v>
      </c>
      <c r="Y692">
        <v>35488</v>
      </c>
      <c r="Z692">
        <v>0.19</v>
      </c>
    </row>
    <row r="693" spans="1:26" x14ac:dyDescent="0.25">
      <c r="A693" t="s">
        <v>1353</v>
      </c>
      <c r="B693" s="1">
        <v>45108</v>
      </c>
      <c r="C693" t="s">
        <v>1354</v>
      </c>
      <c r="D693" t="s">
        <v>39</v>
      </c>
      <c r="E693" t="s">
        <v>40</v>
      </c>
      <c r="F693" t="s">
        <v>41</v>
      </c>
      <c r="G693" t="s">
        <v>116</v>
      </c>
      <c r="H693">
        <v>6</v>
      </c>
      <c r="I693">
        <v>2560</v>
      </c>
      <c r="J693">
        <v>29</v>
      </c>
      <c r="K693">
        <v>10905.6</v>
      </c>
      <c r="L693">
        <v>1030.03</v>
      </c>
      <c r="M693" t="s">
        <v>32</v>
      </c>
      <c r="N693" t="s">
        <v>44</v>
      </c>
      <c r="O693">
        <v>5</v>
      </c>
      <c r="P693">
        <v>2023</v>
      </c>
      <c r="Q693">
        <v>7</v>
      </c>
      <c r="R693" t="s">
        <v>125</v>
      </c>
      <c r="S693">
        <v>3</v>
      </c>
      <c r="T693">
        <v>26</v>
      </c>
      <c r="U693">
        <v>1</v>
      </c>
      <c r="V693">
        <v>6</v>
      </c>
      <c r="W693" t="s">
        <v>35</v>
      </c>
      <c r="X693" t="s">
        <v>36</v>
      </c>
      <c r="Y693">
        <v>445440</v>
      </c>
      <c r="Z693">
        <v>0.09</v>
      </c>
    </row>
    <row r="694" spans="1:26" x14ac:dyDescent="0.25">
      <c r="A694" t="s">
        <v>1355</v>
      </c>
      <c r="B694" s="1">
        <v>45054</v>
      </c>
      <c r="C694" t="s">
        <v>1356</v>
      </c>
      <c r="D694" t="s">
        <v>50</v>
      </c>
      <c r="E694" t="s">
        <v>58</v>
      </c>
      <c r="F694" t="s">
        <v>30</v>
      </c>
      <c r="G694" t="s">
        <v>31</v>
      </c>
      <c r="H694">
        <v>8</v>
      </c>
      <c r="I694">
        <v>2010</v>
      </c>
      <c r="J694">
        <v>4</v>
      </c>
      <c r="K694">
        <v>15436.8</v>
      </c>
      <c r="L694">
        <v>1237.74</v>
      </c>
      <c r="M694" t="s">
        <v>43</v>
      </c>
      <c r="N694" t="s">
        <v>33</v>
      </c>
      <c r="O694">
        <v>2</v>
      </c>
      <c r="P694">
        <v>2023</v>
      </c>
      <c r="Q694">
        <v>5</v>
      </c>
      <c r="R694" t="s">
        <v>238</v>
      </c>
      <c r="S694">
        <v>2</v>
      </c>
      <c r="T694">
        <v>19</v>
      </c>
      <c r="U694">
        <v>2</v>
      </c>
      <c r="V694">
        <v>1</v>
      </c>
      <c r="W694" t="s">
        <v>60</v>
      </c>
      <c r="X694" t="s">
        <v>47</v>
      </c>
      <c r="Y694">
        <v>64320</v>
      </c>
      <c r="Z694">
        <v>0.08</v>
      </c>
    </row>
    <row r="695" spans="1:26" x14ac:dyDescent="0.25">
      <c r="A695" t="s">
        <v>1357</v>
      </c>
      <c r="B695" s="1">
        <v>45272</v>
      </c>
      <c r="C695" t="s">
        <v>1358</v>
      </c>
      <c r="D695" t="s">
        <v>28</v>
      </c>
      <c r="E695" t="s">
        <v>29</v>
      </c>
      <c r="F695" t="s">
        <v>30</v>
      </c>
      <c r="G695" t="s">
        <v>31</v>
      </c>
      <c r="H695">
        <v>4</v>
      </c>
      <c r="I695">
        <v>4342</v>
      </c>
      <c r="J695">
        <v>11</v>
      </c>
      <c r="K695">
        <v>15457.52</v>
      </c>
      <c r="L695">
        <v>1559.25</v>
      </c>
      <c r="M695" t="s">
        <v>43</v>
      </c>
      <c r="N695" t="s">
        <v>33</v>
      </c>
      <c r="O695">
        <v>2</v>
      </c>
      <c r="P695">
        <v>2023</v>
      </c>
      <c r="Q695">
        <v>12</v>
      </c>
      <c r="R695" t="s">
        <v>54</v>
      </c>
      <c r="S695">
        <v>4</v>
      </c>
      <c r="T695">
        <v>50</v>
      </c>
      <c r="U695">
        <v>3</v>
      </c>
      <c r="V695">
        <v>2</v>
      </c>
      <c r="W695" t="s">
        <v>76</v>
      </c>
      <c r="X695" t="s">
        <v>47</v>
      </c>
      <c r="Y695">
        <v>191048</v>
      </c>
      <c r="Z695">
        <v>0.1</v>
      </c>
    </row>
    <row r="696" spans="1:26" x14ac:dyDescent="0.25">
      <c r="A696" t="s">
        <v>1359</v>
      </c>
      <c r="B696" s="1">
        <v>45098</v>
      </c>
      <c r="C696" t="s">
        <v>481</v>
      </c>
      <c r="D696" t="s">
        <v>39</v>
      </c>
      <c r="E696" t="s">
        <v>51</v>
      </c>
      <c r="F696" t="s">
        <v>52</v>
      </c>
      <c r="G696" t="s">
        <v>79</v>
      </c>
      <c r="H696">
        <v>1</v>
      </c>
      <c r="I696">
        <v>2921</v>
      </c>
      <c r="J696">
        <v>28</v>
      </c>
      <c r="K696">
        <v>2103.12</v>
      </c>
      <c r="L696">
        <v>109.42</v>
      </c>
      <c r="M696" t="s">
        <v>32</v>
      </c>
      <c r="N696" t="s">
        <v>33</v>
      </c>
      <c r="O696">
        <v>1</v>
      </c>
      <c r="P696">
        <v>2023</v>
      </c>
      <c r="Q696">
        <v>6</v>
      </c>
      <c r="R696" t="s">
        <v>95</v>
      </c>
      <c r="S696">
        <v>2</v>
      </c>
      <c r="T696">
        <v>25</v>
      </c>
      <c r="U696">
        <v>4</v>
      </c>
      <c r="V696">
        <v>3</v>
      </c>
      <c r="W696" t="s">
        <v>83</v>
      </c>
      <c r="X696" t="s">
        <v>47</v>
      </c>
      <c r="Y696">
        <v>81788</v>
      </c>
      <c r="Z696">
        <v>0.05</v>
      </c>
    </row>
    <row r="697" spans="1:26" x14ac:dyDescent="0.25">
      <c r="A697" t="s">
        <v>1360</v>
      </c>
      <c r="B697" s="1">
        <v>44990</v>
      </c>
      <c r="C697" t="s">
        <v>1361</v>
      </c>
      <c r="D697" t="s">
        <v>28</v>
      </c>
      <c r="E697" t="s">
        <v>51</v>
      </c>
      <c r="F697" t="s">
        <v>30</v>
      </c>
      <c r="G697" t="s">
        <v>64</v>
      </c>
      <c r="H697">
        <v>8</v>
      </c>
      <c r="I697">
        <v>1475</v>
      </c>
      <c r="J697">
        <v>25</v>
      </c>
      <c r="K697">
        <v>8850</v>
      </c>
      <c r="L697">
        <v>761.68</v>
      </c>
      <c r="M697" t="s">
        <v>65</v>
      </c>
      <c r="N697" t="s">
        <v>44</v>
      </c>
      <c r="O697">
        <v>3</v>
      </c>
      <c r="P697">
        <v>2023</v>
      </c>
      <c r="Q697">
        <v>3</v>
      </c>
      <c r="R697" t="s">
        <v>105</v>
      </c>
      <c r="S697">
        <v>1</v>
      </c>
      <c r="T697">
        <v>10</v>
      </c>
      <c r="U697">
        <v>2</v>
      </c>
      <c r="V697">
        <v>0</v>
      </c>
      <c r="W697" t="s">
        <v>55</v>
      </c>
      <c r="X697" t="s">
        <v>36</v>
      </c>
      <c r="Y697">
        <v>295000</v>
      </c>
      <c r="Z697">
        <v>0.09</v>
      </c>
    </row>
    <row r="698" spans="1:26" x14ac:dyDescent="0.25">
      <c r="A698" t="s">
        <v>1362</v>
      </c>
      <c r="B698" s="1">
        <v>45269</v>
      </c>
      <c r="C698" t="s">
        <v>1363</v>
      </c>
      <c r="D698" t="s">
        <v>39</v>
      </c>
      <c r="E698" t="s">
        <v>51</v>
      </c>
      <c r="F698" t="s">
        <v>41</v>
      </c>
      <c r="G698" t="s">
        <v>116</v>
      </c>
      <c r="H698">
        <v>2</v>
      </c>
      <c r="I698">
        <v>4781</v>
      </c>
      <c r="J698">
        <v>3</v>
      </c>
      <c r="K698">
        <v>9275.14</v>
      </c>
      <c r="L698">
        <v>715.38</v>
      </c>
      <c r="M698" t="s">
        <v>65</v>
      </c>
      <c r="N698" t="s">
        <v>33</v>
      </c>
      <c r="O698">
        <v>7</v>
      </c>
      <c r="P698">
        <v>2023</v>
      </c>
      <c r="Q698">
        <v>12</v>
      </c>
      <c r="R698" t="s">
        <v>54</v>
      </c>
      <c r="S698">
        <v>4</v>
      </c>
      <c r="T698">
        <v>49</v>
      </c>
      <c r="U698">
        <v>2</v>
      </c>
      <c r="V698">
        <v>6</v>
      </c>
      <c r="W698" t="s">
        <v>35</v>
      </c>
      <c r="X698" t="s">
        <v>36</v>
      </c>
      <c r="Y698">
        <v>28686</v>
      </c>
      <c r="Z698">
        <v>0.08</v>
      </c>
    </row>
    <row r="699" spans="1:26" x14ac:dyDescent="0.25">
      <c r="A699" t="s">
        <v>1364</v>
      </c>
      <c r="B699" s="1">
        <v>44976</v>
      </c>
      <c r="C699" t="s">
        <v>1365</v>
      </c>
      <c r="D699" t="s">
        <v>28</v>
      </c>
      <c r="E699" t="s">
        <v>51</v>
      </c>
      <c r="F699" t="s">
        <v>30</v>
      </c>
      <c r="G699" t="s">
        <v>86</v>
      </c>
      <c r="H699">
        <v>4</v>
      </c>
      <c r="I699">
        <v>1034</v>
      </c>
      <c r="J699">
        <v>27</v>
      </c>
      <c r="K699">
        <v>3019.28</v>
      </c>
      <c r="L699">
        <v>492.15</v>
      </c>
      <c r="M699" t="s">
        <v>43</v>
      </c>
      <c r="N699" t="s">
        <v>33</v>
      </c>
      <c r="O699">
        <v>2</v>
      </c>
      <c r="P699">
        <v>2023</v>
      </c>
      <c r="Q699">
        <v>2</v>
      </c>
      <c r="R699" t="s">
        <v>67</v>
      </c>
      <c r="S699">
        <v>1</v>
      </c>
      <c r="T699">
        <v>8</v>
      </c>
      <c r="U699">
        <v>4</v>
      </c>
      <c r="V699">
        <v>0</v>
      </c>
      <c r="W699" t="s">
        <v>55</v>
      </c>
      <c r="X699" t="s">
        <v>36</v>
      </c>
      <c r="Y699">
        <v>111672</v>
      </c>
      <c r="Z699">
        <v>0.16</v>
      </c>
    </row>
    <row r="700" spans="1:26" x14ac:dyDescent="0.25">
      <c r="A700" t="s">
        <v>1366</v>
      </c>
      <c r="B700" s="1">
        <v>45058</v>
      </c>
      <c r="C700" t="s">
        <v>796</v>
      </c>
      <c r="D700" t="s">
        <v>28</v>
      </c>
      <c r="E700" t="s">
        <v>40</v>
      </c>
      <c r="F700" t="s">
        <v>52</v>
      </c>
      <c r="G700" t="s">
        <v>79</v>
      </c>
      <c r="H700">
        <v>3</v>
      </c>
      <c r="I700">
        <v>231</v>
      </c>
      <c r="J700">
        <v>20</v>
      </c>
      <c r="K700">
        <v>554.4</v>
      </c>
      <c r="L700">
        <v>65.56</v>
      </c>
      <c r="M700" t="s">
        <v>32</v>
      </c>
      <c r="N700" t="s">
        <v>33</v>
      </c>
      <c r="O700">
        <v>7</v>
      </c>
      <c r="P700">
        <v>2023</v>
      </c>
      <c r="Q700">
        <v>5</v>
      </c>
      <c r="R700" t="s">
        <v>238</v>
      </c>
      <c r="S700">
        <v>2</v>
      </c>
      <c r="T700">
        <v>19</v>
      </c>
      <c r="U700">
        <v>2</v>
      </c>
      <c r="V700">
        <v>5</v>
      </c>
      <c r="W700" t="s">
        <v>46</v>
      </c>
      <c r="X700" t="s">
        <v>47</v>
      </c>
      <c r="Y700">
        <v>13860</v>
      </c>
      <c r="Z700">
        <v>0.12</v>
      </c>
    </row>
    <row r="701" spans="1:26" x14ac:dyDescent="0.25">
      <c r="A701" t="s">
        <v>1367</v>
      </c>
      <c r="B701" s="1">
        <v>45123</v>
      </c>
      <c r="C701" t="s">
        <v>1368</v>
      </c>
      <c r="D701" t="s">
        <v>28</v>
      </c>
      <c r="E701" t="s">
        <v>40</v>
      </c>
      <c r="F701" t="s">
        <v>41</v>
      </c>
      <c r="G701" t="s">
        <v>59</v>
      </c>
      <c r="H701">
        <v>7</v>
      </c>
      <c r="I701">
        <v>3281</v>
      </c>
      <c r="J701">
        <v>14</v>
      </c>
      <c r="K701">
        <v>19751.62</v>
      </c>
      <c r="L701">
        <v>1626.47</v>
      </c>
      <c r="M701" t="s">
        <v>65</v>
      </c>
      <c r="N701" t="s">
        <v>33</v>
      </c>
      <c r="O701">
        <v>3</v>
      </c>
      <c r="P701">
        <v>2023</v>
      </c>
      <c r="Q701">
        <v>7</v>
      </c>
      <c r="R701" t="s">
        <v>125</v>
      </c>
      <c r="S701">
        <v>3</v>
      </c>
      <c r="T701">
        <v>29</v>
      </c>
      <c r="U701">
        <v>4</v>
      </c>
      <c r="V701">
        <v>0</v>
      </c>
      <c r="W701" t="s">
        <v>55</v>
      </c>
      <c r="X701" t="s">
        <v>36</v>
      </c>
      <c r="Y701">
        <v>321538</v>
      </c>
      <c r="Z701">
        <v>0.08</v>
      </c>
    </row>
    <row r="702" spans="1:26" x14ac:dyDescent="0.25">
      <c r="A702" t="s">
        <v>1369</v>
      </c>
      <c r="B702" s="1">
        <v>45060</v>
      </c>
      <c r="C702" t="s">
        <v>1370</v>
      </c>
      <c r="D702" t="s">
        <v>50</v>
      </c>
      <c r="E702" t="s">
        <v>51</v>
      </c>
      <c r="F702" t="s">
        <v>52</v>
      </c>
      <c r="G702" t="s">
        <v>91</v>
      </c>
      <c r="H702">
        <v>8</v>
      </c>
      <c r="I702">
        <v>2619</v>
      </c>
      <c r="J702">
        <v>1</v>
      </c>
      <c r="K702">
        <v>20742.48</v>
      </c>
      <c r="L702">
        <v>2949.77</v>
      </c>
      <c r="M702" t="s">
        <v>32</v>
      </c>
      <c r="N702" t="s">
        <v>66</v>
      </c>
      <c r="O702">
        <v>1</v>
      </c>
      <c r="P702">
        <v>2023</v>
      </c>
      <c r="Q702">
        <v>5</v>
      </c>
      <c r="R702" t="s">
        <v>238</v>
      </c>
      <c r="S702">
        <v>2</v>
      </c>
      <c r="T702">
        <v>20</v>
      </c>
      <c r="U702">
        <v>3</v>
      </c>
      <c r="V702">
        <v>0</v>
      </c>
      <c r="W702" t="s">
        <v>55</v>
      </c>
      <c r="X702" t="s">
        <v>36</v>
      </c>
      <c r="Y702">
        <v>20952</v>
      </c>
      <c r="Z702">
        <v>0.14000000000000001</v>
      </c>
    </row>
    <row r="703" spans="1:26" x14ac:dyDescent="0.25">
      <c r="A703" t="s">
        <v>1371</v>
      </c>
      <c r="B703" s="1">
        <v>44949</v>
      </c>
      <c r="C703" t="s">
        <v>447</v>
      </c>
      <c r="D703" t="s">
        <v>39</v>
      </c>
      <c r="E703" t="s">
        <v>51</v>
      </c>
      <c r="F703" t="s">
        <v>52</v>
      </c>
      <c r="G703" t="s">
        <v>53</v>
      </c>
      <c r="H703">
        <v>3</v>
      </c>
      <c r="I703">
        <v>3095</v>
      </c>
      <c r="J703">
        <v>4</v>
      </c>
      <c r="K703">
        <v>8913.6</v>
      </c>
      <c r="L703">
        <v>1243.5899999999999</v>
      </c>
      <c r="M703" t="s">
        <v>32</v>
      </c>
      <c r="N703" t="s">
        <v>66</v>
      </c>
      <c r="O703">
        <v>7</v>
      </c>
      <c r="P703">
        <v>2023</v>
      </c>
      <c r="Q703">
        <v>1</v>
      </c>
      <c r="R703" t="s">
        <v>34</v>
      </c>
      <c r="S703">
        <v>1</v>
      </c>
      <c r="T703">
        <v>4</v>
      </c>
      <c r="U703">
        <v>4</v>
      </c>
      <c r="V703">
        <v>1</v>
      </c>
      <c r="W703" t="s">
        <v>60</v>
      </c>
      <c r="X703" t="s">
        <v>47</v>
      </c>
      <c r="Y703">
        <v>37140</v>
      </c>
      <c r="Z703">
        <v>0.14000000000000001</v>
      </c>
    </row>
    <row r="704" spans="1:26" x14ac:dyDescent="0.25">
      <c r="A704" t="s">
        <v>1372</v>
      </c>
      <c r="B704" s="1">
        <v>44992</v>
      </c>
      <c r="C704" t="s">
        <v>1373</v>
      </c>
      <c r="D704" t="s">
        <v>63</v>
      </c>
      <c r="E704" t="s">
        <v>29</v>
      </c>
      <c r="F704" t="s">
        <v>52</v>
      </c>
      <c r="G704" t="s">
        <v>91</v>
      </c>
      <c r="H704">
        <v>2</v>
      </c>
      <c r="I704">
        <v>4981</v>
      </c>
      <c r="J704">
        <v>9</v>
      </c>
      <c r="K704">
        <v>9065.42</v>
      </c>
      <c r="L704">
        <v>1312.31</v>
      </c>
      <c r="M704" t="s">
        <v>32</v>
      </c>
      <c r="N704" t="s">
        <v>33</v>
      </c>
      <c r="O704">
        <v>1</v>
      </c>
      <c r="P704">
        <v>2023</v>
      </c>
      <c r="Q704">
        <v>3</v>
      </c>
      <c r="R704" t="s">
        <v>105</v>
      </c>
      <c r="S704">
        <v>1</v>
      </c>
      <c r="T704">
        <v>10</v>
      </c>
      <c r="U704">
        <v>2</v>
      </c>
      <c r="V704">
        <v>2</v>
      </c>
      <c r="W704" t="s">
        <v>76</v>
      </c>
      <c r="X704" t="s">
        <v>47</v>
      </c>
      <c r="Y704">
        <v>89658</v>
      </c>
      <c r="Z704">
        <v>0.14000000000000001</v>
      </c>
    </row>
    <row r="705" spans="1:26" x14ac:dyDescent="0.25">
      <c r="A705" t="s">
        <v>1374</v>
      </c>
      <c r="B705" s="1">
        <v>45281</v>
      </c>
      <c r="C705" t="s">
        <v>1375</v>
      </c>
      <c r="D705" t="s">
        <v>63</v>
      </c>
      <c r="E705" t="s">
        <v>29</v>
      </c>
      <c r="F705" t="s">
        <v>30</v>
      </c>
      <c r="G705" t="s">
        <v>64</v>
      </c>
      <c r="H705">
        <v>4</v>
      </c>
      <c r="I705">
        <v>2943</v>
      </c>
      <c r="J705">
        <v>10</v>
      </c>
      <c r="K705">
        <v>10594.8</v>
      </c>
      <c r="L705">
        <v>859.57</v>
      </c>
      <c r="M705" t="s">
        <v>65</v>
      </c>
      <c r="N705" t="s">
        <v>66</v>
      </c>
      <c r="O705">
        <v>3</v>
      </c>
      <c r="P705">
        <v>2023</v>
      </c>
      <c r="Q705">
        <v>12</v>
      </c>
      <c r="R705" t="s">
        <v>54</v>
      </c>
      <c r="S705">
        <v>4</v>
      </c>
      <c r="T705">
        <v>51</v>
      </c>
      <c r="U705">
        <v>4</v>
      </c>
      <c r="V705">
        <v>4</v>
      </c>
      <c r="W705" t="s">
        <v>73</v>
      </c>
      <c r="X705" t="s">
        <v>47</v>
      </c>
      <c r="Y705">
        <v>117720</v>
      </c>
      <c r="Z705">
        <v>0.08</v>
      </c>
    </row>
    <row r="706" spans="1:26" x14ac:dyDescent="0.25">
      <c r="A706" t="s">
        <v>1376</v>
      </c>
      <c r="B706" s="1">
        <v>44987</v>
      </c>
      <c r="C706" t="s">
        <v>1377</v>
      </c>
      <c r="D706" t="s">
        <v>63</v>
      </c>
      <c r="E706" t="s">
        <v>29</v>
      </c>
      <c r="F706" t="s">
        <v>41</v>
      </c>
      <c r="G706" t="s">
        <v>59</v>
      </c>
      <c r="H706">
        <v>6</v>
      </c>
      <c r="I706">
        <v>3137</v>
      </c>
      <c r="J706">
        <v>23</v>
      </c>
      <c r="K706">
        <v>14492.94</v>
      </c>
      <c r="L706">
        <v>821.22</v>
      </c>
      <c r="M706" t="s">
        <v>65</v>
      </c>
      <c r="N706" t="s">
        <v>66</v>
      </c>
      <c r="O706">
        <v>7</v>
      </c>
      <c r="P706">
        <v>2023</v>
      </c>
      <c r="Q706">
        <v>3</v>
      </c>
      <c r="R706" t="s">
        <v>105</v>
      </c>
      <c r="S706">
        <v>1</v>
      </c>
      <c r="T706">
        <v>9</v>
      </c>
      <c r="U706">
        <v>1</v>
      </c>
      <c r="V706">
        <v>4</v>
      </c>
      <c r="W706" t="s">
        <v>73</v>
      </c>
      <c r="X706" t="s">
        <v>47</v>
      </c>
      <c r="Y706">
        <v>432906</v>
      </c>
      <c r="Z706">
        <v>0.06</v>
      </c>
    </row>
    <row r="707" spans="1:26" x14ac:dyDescent="0.25">
      <c r="A707" t="s">
        <v>1378</v>
      </c>
      <c r="B707" s="1">
        <v>45039</v>
      </c>
      <c r="C707" t="s">
        <v>1379</v>
      </c>
      <c r="D707" t="s">
        <v>39</v>
      </c>
      <c r="E707" t="s">
        <v>51</v>
      </c>
      <c r="F707" t="s">
        <v>41</v>
      </c>
      <c r="G707" t="s">
        <v>59</v>
      </c>
      <c r="H707">
        <v>9</v>
      </c>
      <c r="I707">
        <v>3314</v>
      </c>
      <c r="J707">
        <v>16</v>
      </c>
      <c r="K707">
        <v>25053.84</v>
      </c>
      <c r="L707">
        <v>1676.77</v>
      </c>
      <c r="M707" t="s">
        <v>43</v>
      </c>
      <c r="N707" t="s">
        <v>33</v>
      </c>
      <c r="O707">
        <v>1</v>
      </c>
      <c r="P707">
        <v>2023</v>
      </c>
      <c r="Q707">
        <v>4</v>
      </c>
      <c r="R707" t="s">
        <v>100</v>
      </c>
      <c r="S707">
        <v>2</v>
      </c>
      <c r="T707">
        <v>17</v>
      </c>
      <c r="U707">
        <v>5</v>
      </c>
      <c r="V707">
        <v>0</v>
      </c>
      <c r="W707" t="s">
        <v>55</v>
      </c>
      <c r="X707" t="s">
        <v>36</v>
      </c>
      <c r="Y707">
        <v>477216</v>
      </c>
      <c r="Z707">
        <v>7.0000000000000007E-2</v>
      </c>
    </row>
    <row r="708" spans="1:26" x14ac:dyDescent="0.25">
      <c r="A708" t="s">
        <v>1380</v>
      </c>
      <c r="B708" s="1">
        <v>44970</v>
      </c>
      <c r="C708" t="s">
        <v>1381</v>
      </c>
      <c r="D708" t="s">
        <v>28</v>
      </c>
      <c r="E708" t="s">
        <v>51</v>
      </c>
      <c r="F708" t="s">
        <v>52</v>
      </c>
      <c r="G708" t="s">
        <v>53</v>
      </c>
      <c r="H708">
        <v>9</v>
      </c>
      <c r="I708">
        <v>4250</v>
      </c>
      <c r="J708">
        <v>19</v>
      </c>
      <c r="K708">
        <v>30982.5</v>
      </c>
      <c r="L708">
        <v>1965.66</v>
      </c>
      <c r="M708" t="s">
        <v>65</v>
      </c>
      <c r="N708" t="s">
        <v>44</v>
      </c>
      <c r="O708">
        <v>7</v>
      </c>
      <c r="P708">
        <v>2023</v>
      </c>
      <c r="Q708">
        <v>2</v>
      </c>
      <c r="R708" t="s">
        <v>67</v>
      </c>
      <c r="S708">
        <v>1</v>
      </c>
      <c r="T708">
        <v>7</v>
      </c>
      <c r="U708">
        <v>3</v>
      </c>
      <c r="V708">
        <v>1</v>
      </c>
      <c r="W708" t="s">
        <v>60</v>
      </c>
      <c r="X708" t="s">
        <v>47</v>
      </c>
      <c r="Y708">
        <v>726750</v>
      </c>
      <c r="Z708">
        <v>0.06</v>
      </c>
    </row>
    <row r="709" spans="1:26" x14ac:dyDescent="0.25">
      <c r="A709" t="s">
        <v>1382</v>
      </c>
      <c r="B709" s="1">
        <v>45123</v>
      </c>
      <c r="C709" t="s">
        <v>330</v>
      </c>
      <c r="D709" t="s">
        <v>39</v>
      </c>
      <c r="E709" t="s">
        <v>40</v>
      </c>
      <c r="F709" t="s">
        <v>30</v>
      </c>
      <c r="G709" t="s">
        <v>86</v>
      </c>
      <c r="H709">
        <v>9</v>
      </c>
      <c r="I709">
        <v>3541</v>
      </c>
      <c r="J709">
        <v>25</v>
      </c>
      <c r="K709">
        <v>23901.75</v>
      </c>
      <c r="L709">
        <v>3709.59</v>
      </c>
      <c r="M709" t="s">
        <v>65</v>
      </c>
      <c r="N709" t="s">
        <v>66</v>
      </c>
      <c r="O709">
        <v>3</v>
      </c>
      <c r="P709">
        <v>2023</v>
      </c>
      <c r="Q709">
        <v>7</v>
      </c>
      <c r="R709" t="s">
        <v>125</v>
      </c>
      <c r="S709">
        <v>3</v>
      </c>
      <c r="T709">
        <v>29</v>
      </c>
      <c r="U709">
        <v>4</v>
      </c>
      <c r="V709">
        <v>0</v>
      </c>
      <c r="W709" t="s">
        <v>55</v>
      </c>
      <c r="X709" t="s">
        <v>36</v>
      </c>
      <c r="Y709">
        <v>796725</v>
      </c>
      <c r="Z709">
        <v>0.16</v>
      </c>
    </row>
    <row r="710" spans="1:26" x14ac:dyDescent="0.25">
      <c r="A710" t="s">
        <v>1383</v>
      </c>
      <c r="B710" s="1">
        <v>45044</v>
      </c>
      <c r="C710" t="s">
        <v>1384</v>
      </c>
      <c r="D710" t="s">
        <v>50</v>
      </c>
      <c r="E710" t="s">
        <v>58</v>
      </c>
      <c r="F710" t="s">
        <v>41</v>
      </c>
      <c r="G710" t="s">
        <v>116</v>
      </c>
      <c r="H710">
        <v>9</v>
      </c>
      <c r="I710">
        <v>2336</v>
      </c>
      <c r="J710">
        <v>17</v>
      </c>
      <c r="K710">
        <v>17449.919999999998</v>
      </c>
      <c r="L710">
        <v>1620.44</v>
      </c>
      <c r="M710" t="s">
        <v>65</v>
      </c>
      <c r="N710" t="s">
        <v>33</v>
      </c>
      <c r="O710">
        <v>3</v>
      </c>
      <c r="P710">
        <v>2023</v>
      </c>
      <c r="Q710">
        <v>4</v>
      </c>
      <c r="R710" t="s">
        <v>100</v>
      </c>
      <c r="S710">
        <v>2</v>
      </c>
      <c r="T710">
        <v>17</v>
      </c>
      <c r="U710">
        <v>5</v>
      </c>
      <c r="V710">
        <v>5</v>
      </c>
      <c r="W710" t="s">
        <v>46</v>
      </c>
      <c r="X710" t="s">
        <v>47</v>
      </c>
      <c r="Y710">
        <v>357408</v>
      </c>
      <c r="Z710">
        <v>0.09</v>
      </c>
    </row>
    <row r="711" spans="1:26" x14ac:dyDescent="0.25">
      <c r="A711" t="s">
        <v>1385</v>
      </c>
      <c r="B711" s="1">
        <v>44968</v>
      </c>
      <c r="C711" t="s">
        <v>1386</v>
      </c>
      <c r="D711" t="s">
        <v>39</v>
      </c>
      <c r="E711" t="s">
        <v>58</v>
      </c>
      <c r="F711" t="s">
        <v>41</v>
      </c>
      <c r="G711" t="s">
        <v>116</v>
      </c>
      <c r="H711">
        <v>2</v>
      </c>
      <c r="I711">
        <v>854</v>
      </c>
      <c r="J711">
        <v>27</v>
      </c>
      <c r="K711">
        <v>1246.8399999999999</v>
      </c>
      <c r="L711">
        <v>127.86</v>
      </c>
      <c r="M711" t="s">
        <v>43</v>
      </c>
      <c r="N711" t="s">
        <v>33</v>
      </c>
      <c r="O711">
        <v>2</v>
      </c>
      <c r="P711">
        <v>2023</v>
      </c>
      <c r="Q711">
        <v>2</v>
      </c>
      <c r="R711" t="s">
        <v>67</v>
      </c>
      <c r="S711">
        <v>1</v>
      </c>
      <c r="T711">
        <v>6</v>
      </c>
      <c r="U711">
        <v>2</v>
      </c>
      <c r="V711">
        <v>6</v>
      </c>
      <c r="W711" t="s">
        <v>35</v>
      </c>
      <c r="X711" t="s">
        <v>36</v>
      </c>
      <c r="Y711">
        <v>46116</v>
      </c>
      <c r="Z711">
        <v>0.1</v>
      </c>
    </row>
    <row r="712" spans="1:26" x14ac:dyDescent="0.25">
      <c r="A712" t="s">
        <v>1387</v>
      </c>
      <c r="B712" s="1">
        <v>45253</v>
      </c>
      <c r="C712" t="s">
        <v>1388</v>
      </c>
      <c r="D712" t="s">
        <v>50</v>
      </c>
      <c r="E712" t="s">
        <v>40</v>
      </c>
      <c r="F712" t="s">
        <v>41</v>
      </c>
      <c r="G712" t="s">
        <v>59</v>
      </c>
      <c r="H712">
        <v>10</v>
      </c>
      <c r="I712">
        <v>3960</v>
      </c>
      <c r="J712">
        <v>1</v>
      </c>
      <c r="K712">
        <v>39204</v>
      </c>
      <c r="L712">
        <v>4173.26</v>
      </c>
      <c r="M712" t="s">
        <v>32</v>
      </c>
      <c r="N712" t="s">
        <v>44</v>
      </c>
      <c r="O712">
        <v>4</v>
      </c>
      <c r="P712">
        <v>2023</v>
      </c>
      <c r="Q712">
        <v>11</v>
      </c>
      <c r="R712" t="s">
        <v>92</v>
      </c>
      <c r="S712">
        <v>4</v>
      </c>
      <c r="T712">
        <v>47</v>
      </c>
      <c r="U712">
        <v>4</v>
      </c>
      <c r="V712">
        <v>4</v>
      </c>
      <c r="W712" t="s">
        <v>73</v>
      </c>
      <c r="X712" t="s">
        <v>47</v>
      </c>
      <c r="Y712">
        <v>39600</v>
      </c>
      <c r="Z712">
        <v>0.11</v>
      </c>
    </row>
    <row r="713" spans="1:26" x14ac:dyDescent="0.25">
      <c r="A713" t="s">
        <v>1389</v>
      </c>
      <c r="B713" s="1">
        <v>44937</v>
      </c>
      <c r="C713" t="s">
        <v>1390</v>
      </c>
      <c r="D713" t="s">
        <v>63</v>
      </c>
      <c r="E713" t="s">
        <v>29</v>
      </c>
      <c r="F713" t="s">
        <v>52</v>
      </c>
      <c r="G713" t="s">
        <v>79</v>
      </c>
      <c r="H713">
        <v>3</v>
      </c>
      <c r="I713">
        <v>2872</v>
      </c>
      <c r="J713">
        <v>5</v>
      </c>
      <c r="K713">
        <v>8185.2</v>
      </c>
      <c r="L713">
        <v>1261.57</v>
      </c>
      <c r="M713" t="s">
        <v>32</v>
      </c>
      <c r="N713" t="s">
        <v>66</v>
      </c>
      <c r="O713">
        <v>6</v>
      </c>
      <c r="P713">
        <v>2023</v>
      </c>
      <c r="Q713">
        <v>1</v>
      </c>
      <c r="R713" t="s">
        <v>34</v>
      </c>
      <c r="S713">
        <v>1</v>
      </c>
      <c r="T713">
        <v>2</v>
      </c>
      <c r="U713">
        <v>2</v>
      </c>
      <c r="V713">
        <v>3</v>
      </c>
      <c r="W713" t="s">
        <v>83</v>
      </c>
      <c r="X713" t="s">
        <v>47</v>
      </c>
      <c r="Y713">
        <v>43080</v>
      </c>
      <c r="Z713">
        <v>0.15</v>
      </c>
    </row>
    <row r="714" spans="1:26" x14ac:dyDescent="0.25">
      <c r="A714" t="s">
        <v>1391</v>
      </c>
      <c r="B714" s="1">
        <v>45280</v>
      </c>
      <c r="C714" t="s">
        <v>1392</v>
      </c>
      <c r="D714" t="s">
        <v>50</v>
      </c>
      <c r="E714" t="s">
        <v>40</v>
      </c>
      <c r="F714" t="s">
        <v>52</v>
      </c>
      <c r="G714" t="s">
        <v>79</v>
      </c>
      <c r="H714">
        <v>5</v>
      </c>
      <c r="I714">
        <v>1728</v>
      </c>
      <c r="J714">
        <v>28</v>
      </c>
      <c r="K714">
        <v>6220.8</v>
      </c>
      <c r="L714">
        <v>1084.0999999999999</v>
      </c>
      <c r="M714" t="s">
        <v>65</v>
      </c>
      <c r="N714" t="s">
        <v>66</v>
      </c>
      <c r="O714">
        <v>1</v>
      </c>
      <c r="P714">
        <v>2023</v>
      </c>
      <c r="Q714">
        <v>12</v>
      </c>
      <c r="R714" t="s">
        <v>54</v>
      </c>
      <c r="S714">
        <v>4</v>
      </c>
      <c r="T714">
        <v>51</v>
      </c>
      <c r="U714">
        <v>4</v>
      </c>
      <c r="V714">
        <v>3</v>
      </c>
      <c r="W714" t="s">
        <v>83</v>
      </c>
      <c r="X714" t="s">
        <v>47</v>
      </c>
      <c r="Y714">
        <v>241920</v>
      </c>
      <c r="Z714">
        <v>0.17</v>
      </c>
    </row>
    <row r="715" spans="1:26" x14ac:dyDescent="0.25">
      <c r="A715" t="s">
        <v>1393</v>
      </c>
      <c r="B715" s="1">
        <v>45291</v>
      </c>
      <c r="C715" t="s">
        <v>1394</v>
      </c>
      <c r="D715" t="s">
        <v>39</v>
      </c>
      <c r="E715" t="s">
        <v>40</v>
      </c>
      <c r="F715" t="s">
        <v>30</v>
      </c>
      <c r="G715" t="s">
        <v>31</v>
      </c>
      <c r="H715">
        <v>5</v>
      </c>
      <c r="I715">
        <v>696</v>
      </c>
      <c r="J715">
        <v>2</v>
      </c>
      <c r="K715">
        <v>3410.4</v>
      </c>
      <c r="L715">
        <v>318.8</v>
      </c>
      <c r="M715" t="s">
        <v>43</v>
      </c>
      <c r="N715" t="s">
        <v>44</v>
      </c>
      <c r="O715">
        <v>2</v>
      </c>
      <c r="P715">
        <v>2023</v>
      </c>
      <c r="Q715">
        <v>12</v>
      </c>
      <c r="R715" t="s">
        <v>54</v>
      </c>
      <c r="S715">
        <v>4</v>
      </c>
      <c r="T715">
        <v>53</v>
      </c>
      <c r="U715">
        <v>6</v>
      </c>
      <c r="V715">
        <v>0</v>
      </c>
      <c r="W715" t="s">
        <v>55</v>
      </c>
      <c r="X715" t="s">
        <v>36</v>
      </c>
      <c r="Y715">
        <v>6960</v>
      </c>
      <c r="Z715">
        <v>0.09</v>
      </c>
    </row>
    <row r="716" spans="1:26" x14ac:dyDescent="0.25">
      <c r="A716" t="s">
        <v>1395</v>
      </c>
      <c r="B716" s="1">
        <v>45066</v>
      </c>
      <c r="C716" t="s">
        <v>1396</v>
      </c>
      <c r="D716" t="s">
        <v>63</v>
      </c>
      <c r="E716" t="s">
        <v>29</v>
      </c>
      <c r="F716" t="s">
        <v>41</v>
      </c>
      <c r="G716" t="s">
        <v>59</v>
      </c>
      <c r="H716">
        <v>1</v>
      </c>
      <c r="I716">
        <v>1458</v>
      </c>
      <c r="J716">
        <v>9</v>
      </c>
      <c r="K716">
        <v>1326.78</v>
      </c>
      <c r="L716">
        <v>244.49</v>
      </c>
      <c r="M716" t="s">
        <v>32</v>
      </c>
      <c r="N716" t="s">
        <v>66</v>
      </c>
      <c r="O716">
        <v>4</v>
      </c>
      <c r="P716">
        <v>2023</v>
      </c>
      <c r="Q716">
        <v>5</v>
      </c>
      <c r="R716" t="s">
        <v>238</v>
      </c>
      <c r="S716">
        <v>2</v>
      </c>
      <c r="T716">
        <v>20</v>
      </c>
      <c r="U716">
        <v>3</v>
      </c>
      <c r="V716">
        <v>6</v>
      </c>
      <c r="W716" t="s">
        <v>35</v>
      </c>
      <c r="X716" t="s">
        <v>36</v>
      </c>
      <c r="Y716">
        <v>13122</v>
      </c>
      <c r="Z716">
        <v>0.18</v>
      </c>
    </row>
    <row r="717" spans="1:26" x14ac:dyDescent="0.25">
      <c r="A717" t="s">
        <v>1397</v>
      </c>
      <c r="B717" s="1">
        <v>45232</v>
      </c>
      <c r="C717" t="s">
        <v>1398</v>
      </c>
      <c r="D717" t="s">
        <v>50</v>
      </c>
      <c r="E717" t="s">
        <v>51</v>
      </c>
      <c r="F717" t="s">
        <v>30</v>
      </c>
      <c r="G717" t="s">
        <v>86</v>
      </c>
      <c r="H717">
        <v>6</v>
      </c>
      <c r="I717">
        <v>3595</v>
      </c>
      <c r="J717">
        <v>7</v>
      </c>
      <c r="K717">
        <v>20060.099999999999</v>
      </c>
      <c r="L717">
        <v>1296.05</v>
      </c>
      <c r="M717" t="s">
        <v>43</v>
      </c>
      <c r="N717" t="s">
        <v>66</v>
      </c>
      <c r="O717">
        <v>3</v>
      </c>
      <c r="P717">
        <v>2023</v>
      </c>
      <c r="Q717">
        <v>11</v>
      </c>
      <c r="R717" t="s">
        <v>92</v>
      </c>
      <c r="S717">
        <v>4</v>
      </c>
      <c r="T717">
        <v>44</v>
      </c>
      <c r="U717">
        <v>1</v>
      </c>
      <c r="V717">
        <v>4</v>
      </c>
      <c r="W717" t="s">
        <v>73</v>
      </c>
      <c r="X717" t="s">
        <v>47</v>
      </c>
      <c r="Y717">
        <v>150990</v>
      </c>
      <c r="Z717">
        <v>0.06</v>
      </c>
    </row>
    <row r="718" spans="1:26" x14ac:dyDescent="0.25">
      <c r="A718" t="s">
        <v>1399</v>
      </c>
      <c r="B718" s="1">
        <v>45272</v>
      </c>
      <c r="C718" t="s">
        <v>1400</v>
      </c>
      <c r="D718" t="s">
        <v>39</v>
      </c>
      <c r="E718" t="s">
        <v>51</v>
      </c>
      <c r="F718" t="s">
        <v>41</v>
      </c>
      <c r="G718" t="s">
        <v>116</v>
      </c>
      <c r="H718">
        <v>4</v>
      </c>
      <c r="I718">
        <v>1762</v>
      </c>
      <c r="J718">
        <v>28</v>
      </c>
      <c r="K718">
        <v>5074.5600000000004</v>
      </c>
      <c r="L718">
        <v>992.81</v>
      </c>
      <c r="M718" t="s">
        <v>32</v>
      </c>
      <c r="N718" t="s">
        <v>33</v>
      </c>
      <c r="O718">
        <v>4</v>
      </c>
      <c r="P718">
        <v>2023</v>
      </c>
      <c r="Q718">
        <v>12</v>
      </c>
      <c r="R718" t="s">
        <v>54</v>
      </c>
      <c r="S718">
        <v>4</v>
      </c>
      <c r="T718">
        <v>50</v>
      </c>
      <c r="U718">
        <v>3</v>
      </c>
      <c r="V718">
        <v>2</v>
      </c>
      <c r="W718" t="s">
        <v>76</v>
      </c>
      <c r="X718" t="s">
        <v>47</v>
      </c>
      <c r="Y718">
        <v>197344</v>
      </c>
      <c r="Z718">
        <v>0.2</v>
      </c>
    </row>
    <row r="719" spans="1:26" x14ac:dyDescent="0.25">
      <c r="A719" t="s">
        <v>1401</v>
      </c>
      <c r="B719" s="1">
        <v>45119</v>
      </c>
      <c r="C719" t="s">
        <v>1133</v>
      </c>
      <c r="D719" t="s">
        <v>39</v>
      </c>
      <c r="E719" t="s">
        <v>51</v>
      </c>
      <c r="F719" t="s">
        <v>30</v>
      </c>
      <c r="G719" t="s">
        <v>64</v>
      </c>
      <c r="H719">
        <v>5</v>
      </c>
      <c r="I719">
        <v>4503</v>
      </c>
      <c r="J719">
        <v>5</v>
      </c>
      <c r="K719">
        <v>21389.25</v>
      </c>
      <c r="L719">
        <v>2341.79</v>
      </c>
      <c r="M719" t="s">
        <v>65</v>
      </c>
      <c r="N719" t="s">
        <v>44</v>
      </c>
      <c r="O719">
        <v>5</v>
      </c>
      <c r="P719">
        <v>2023</v>
      </c>
      <c r="Q719">
        <v>7</v>
      </c>
      <c r="R719" t="s">
        <v>125</v>
      </c>
      <c r="S719">
        <v>3</v>
      </c>
      <c r="T719">
        <v>28</v>
      </c>
      <c r="U719">
        <v>3</v>
      </c>
      <c r="V719">
        <v>3</v>
      </c>
      <c r="W719" t="s">
        <v>83</v>
      </c>
      <c r="X719" t="s">
        <v>47</v>
      </c>
      <c r="Y719">
        <v>112575</v>
      </c>
      <c r="Z719">
        <v>0.11</v>
      </c>
    </row>
    <row r="720" spans="1:26" x14ac:dyDescent="0.25">
      <c r="A720" t="s">
        <v>1402</v>
      </c>
      <c r="B720" s="1">
        <v>45010</v>
      </c>
      <c r="C720" t="s">
        <v>1403</v>
      </c>
      <c r="D720" t="s">
        <v>50</v>
      </c>
      <c r="E720" t="s">
        <v>51</v>
      </c>
      <c r="F720" t="s">
        <v>30</v>
      </c>
      <c r="G720" t="s">
        <v>86</v>
      </c>
      <c r="H720">
        <v>8</v>
      </c>
      <c r="I720">
        <v>1518</v>
      </c>
      <c r="J720">
        <v>28</v>
      </c>
      <c r="K720">
        <v>8743.68</v>
      </c>
      <c r="L720">
        <v>1086.67</v>
      </c>
      <c r="M720" t="s">
        <v>32</v>
      </c>
      <c r="N720" t="s">
        <v>44</v>
      </c>
      <c r="O720">
        <v>6</v>
      </c>
      <c r="P720">
        <v>2023</v>
      </c>
      <c r="Q720">
        <v>3</v>
      </c>
      <c r="R720" t="s">
        <v>105</v>
      </c>
      <c r="S720">
        <v>1</v>
      </c>
      <c r="T720">
        <v>12</v>
      </c>
      <c r="U720">
        <v>4</v>
      </c>
      <c r="V720">
        <v>6</v>
      </c>
      <c r="W720" t="s">
        <v>35</v>
      </c>
      <c r="X720" t="s">
        <v>36</v>
      </c>
      <c r="Y720">
        <v>340032</v>
      </c>
      <c r="Z720">
        <v>0.12</v>
      </c>
    </row>
    <row r="721" spans="1:26" x14ac:dyDescent="0.25">
      <c r="A721" t="s">
        <v>1404</v>
      </c>
      <c r="B721" s="1">
        <v>45021</v>
      </c>
      <c r="C721" t="s">
        <v>1405</v>
      </c>
      <c r="D721" t="s">
        <v>63</v>
      </c>
      <c r="E721" t="s">
        <v>51</v>
      </c>
      <c r="F721" t="s">
        <v>41</v>
      </c>
      <c r="G721" t="s">
        <v>116</v>
      </c>
      <c r="H721">
        <v>9</v>
      </c>
      <c r="I721">
        <v>350</v>
      </c>
      <c r="J721">
        <v>13</v>
      </c>
      <c r="K721">
        <v>2740.5</v>
      </c>
      <c r="L721">
        <v>509.01</v>
      </c>
      <c r="M721" t="s">
        <v>65</v>
      </c>
      <c r="N721" t="s">
        <v>44</v>
      </c>
      <c r="O721">
        <v>7</v>
      </c>
      <c r="P721">
        <v>2023</v>
      </c>
      <c r="Q721">
        <v>4</v>
      </c>
      <c r="R721" t="s">
        <v>100</v>
      </c>
      <c r="S721">
        <v>2</v>
      </c>
      <c r="T721">
        <v>14</v>
      </c>
      <c r="U721">
        <v>2</v>
      </c>
      <c r="V721">
        <v>3</v>
      </c>
      <c r="W721" t="s">
        <v>83</v>
      </c>
      <c r="X721" t="s">
        <v>47</v>
      </c>
      <c r="Y721">
        <v>40950</v>
      </c>
      <c r="Z721">
        <v>0.19</v>
      </c>
    </row>
    <row r="722" spans="1:26" x14ac:dyDescent="0.25">
      <c r="A722" t="s">
        <v>1406</v>
      </c>
      <c r="B722" s="1">
        <v>45068</v>
      </c>
      <c r="C722" t="s">
        <v>1407</v>
      </c>
      <c r="D722" t="s">
        <v>63</v>
      </c>
      <c r="E722" t="s">
        <v>58</v>
      </c>
      <c r="F722" t="s">
        <v>41</v>
      </c>
      <c r="G722" t="s">
        <v>116</v>
      </c>
      <c r="H722">
        <v>9</v>
      </c>
      <c r="I722">
        <v>4108</v>
      </c>
      <c r="J722">
        <v>1</v>
      </c>
      <c r="K722">
        <v>36602.28</v>
      </c>
      <c r="L722">
        <v>3633.24</v>
      </c>
      <c r="M722" t="s">
        <v>32</v>
      </c>
      <c r="N722" t="s">
        <v>33</v>
      </c>
      <c r="O722">
        <v>7</v>
      </c>
      <c r="P722">
        <v>2023</v>
      </c>
      <c r="Q722">
        <v>5</v>
      </c>
      <c r="R722" t="s">
        <v>238</v>
      </c>
      <c r="S722">
        <v>2</v>
      </c>
      <c r="T722">
        <v>21</v>
      </c>
      <c r="U722">
        <v>4</v>
      </c>
      <c r="V722">
        <v>1</v>
      </c>
      <c r="W722" t="s">
        <v>60</v>
      </c>
      <c r="X722" t="s">
        <v>47</v>
      </c>
      <c r="Y722">
        <v>36972</v>
      </c>
      <c r="Z722">
        <v>0.1</v>
      </c>
    </row>
    <row r="723" spans="1:26" x14ac:dyDescent="0.25">
      <c r="A723" t="s">
        <v>1408</v>
      </c>
      <c r="B723" s="1">
        <v>45268</v>
      </c>
      <c r="C723" t="s">
        <v>308</v>
      </c>
      <c r="D723" t="s">
        <v>63</v>
      </c>
      <c r="E723" t="s">
        <v>29</v>
      </c>
      <c r="F723" t="s">
        <v>41</v>
      </c>
      <c r="G723" t="s">
        <v>59</v>
      </c>
      <c r="H723">
        <v>9</v>
      </c>
      <c r="I723">
        <v>2350</v>
      </c>
      <c r="J723">
        <v>24</v>
      </c>
      <c r="K723">
        <v>16074</v>
      </c>
      <c r="L723">
        <v>2710.94</v>
      </c>
      <c r="M723" t="s">
        <v>43</v>
      </c>
      <c r="N723" t="s">
        <v>33</v>
      </c>
      <c r="O723">
        <v>4</v>
      </c>
      <c r="P723">
        <v>2023</v>
      </c>
      <c r="Q723">
        <v>12</v>
      </c>
      <c r="R723" t="s">
        <v>54</v>
      </c>
      <c r="S723">
        <v>4</v>
      </c>
      <c r="T723">
        <v>49</v>
      </c>
      <c r="U723">
        <v>2</v>
      </c>
      <c r="V723">
        <v>5</v>
      </c>
      <c r="W723" t="s">
        <v>46</v>
      </c>
      <c r="X723" t="s">
        <v>47</v>
      </c>
      <c r="Y723">
        <v>507600</v>
      </c>
      <c r="Z723">
        <v>0.17</v>
      </c>
    </row>
    <row r="724" spans="1:26" x14ac:dyDescent="0.25">
      <c r="A724" t="s">
        <v>1409</v>
      </c>
      <c r="B724" s="1">
        <v>45141</v>
      </c>
      <c r="C724" t="s">
        <v>1410</v>
      </c>
      <c r="D724" t="s">
        <v>39</v>
      </c>
      <c r="E724" t="s">
        <v>40</v>
      </c>
      <c r="F724" t="s">
        <v>52</v>
      </c>
      <c r="G724" t="s">
        <v>79</v>
      </c>
      <c r="H724">
        <v>5</v>
      </c>
      <c r="I724">
        <v>3314</v>
      </c>
      <c r="J724">
        <v>2</v>
      </c>
      <c r="K724">
        <v>16238.6</v>
      </c>
      <c r="L724">
        <v>2094.5</v>
      </c>
      <c r="M724" t="s">
        <v>32</v>
      </c>
      <c r="N724" t="s">
        <v>66</v>
      </c>
      <c r="O724">
        <v>5</v>
      </c>
      <c r="P724">
        <v>2023</v>
      </c>
      <c r="Q724">
        <v>8</v>
      </c>
      <c r="R724" t="s">
        <v>72</v>
      </c>
      <c r="S724">
        <v>3</v>
      </c>
      <c r="T724">
        <v>31</v>
      </c>
      <c r="U724">
        <v>1</v>
      </c>
      <c r="V724">
        <v>4</v>
      </c>
      <c r="W724" t="s">
        <v>73</v>
      </c>
      <c r="X724" t="s">
        <v>47</v>
      </c>
      <c r="Y724">
        <v>33140</v>
      </c>
      <c r="Z724">
        <v>0.13</v>
      </c>
    </row>
    <row r="725" spans="1:26" x14ac:dyDescent="0.25">
      <c r="A725" t="s">
        <v>1411</v>
      </c>
      <c r="B725" s="1">
        <v>45281</v>
      </c>
      <c r="C725" t="s">
        <v>1165</v>
      </c>
      <c r="D725" t="s">
        <v>39</v>
      </c>
      <c r="E725" t="s">
        <v>51</v>
      </c>
      <c r="F725" t="s">
        <v>30</v>
      </c>
      <c r="G725" t="s">
        <v>31</v>
      </c>
      <c r="H725">
        <v>8</v>
      </c>
      <c r="I725">
        <v>373</v>
      </c>
      <c r="J725">
        <v>8</v>
      </c>
      <c r="K725">
        <v>2745.28</v>
      </c>
      <c r="L725">
        <v>379.81</v>
      </c>
      <c r="M725" t="s">
        <v>43</v>
      </c>
      <c r="N725" t="s">
        <v>33</v>
      </c>
      <c r="O725">
        <v>7</v>
      </c>
      <c r="P725">
        <v>2023</v>
      </c>
      <c r="Q725">
        <v>12</v>
      </c>
      <c r="R725" t="s">
        <v>54</v>
      </c>
      <c r="S725">
        <v>4</v>
      </c>
      <c r="T725">
        <v>51</v>
      </c>
      <c r="U725">
        <v>4</v>
      </c>
      <c r="V725">
        <v>4</v>
      </c>
      <c r="W725" t="s">
        <v>73</v>
      </c>
      <c r="X725" t="s">
        <v>47</v>
      </c>
      <c r="Y725">
        <v>23872</v>
      </c>
      <c r="Z725">
        <v>0.14000000000000001</v>
      </c>
    </row>
    <row r="726" spans="1:26" x14ac:dyDescent="0.25">
      <c r="A726" t="s">
        <v>1412</v>
      </c>
      <c r="B726" s="1">
        <v>45069</v>
      </c>
      <c r="C726" t="s">
        <v>1413</v>
      </c>
      <c r="D726" t="s">
        <v>28</v>
      </c>
      <c r="E726" t="s">
        <v>58</v>
      </c>
      <c r="F726" t="s">
        <v>41</v>
      </c>
      <c r="G726" t="s">
        <v>42</v>
      </c>
      <c r="H726">
        <v>10</v>
      </c>
      <c r="I726">
        <v>652</v>
      </c>
      <c r="J726">
        <v>7</v>
      </c>
      <c r="K726">
        <v>6063.6</v>
      </c>
      <c r="L726">
        <v>666.1</v>
      </c>
      <c r="M726" t="s">
        <v>43</v>
      </c>
      <c r="N726" t="s">
        <v>44</v>
      </c>
      <c r="O726">
        <v>5</v>
      </c>
      <c r="P726">
        <v>2023</v>
      </c>
      <c r="Q726">
        <v>5</v>
      </c>
      <c r="R726" t="s">
        <v>238</v>
      </c>
      <c r="S726">
        <v>2</v>
      </c>
      <c r="T726">
        <v>21</v>
      </c>
      <c r="U726">
        <v>4</v>
      </c>
      <c r="V726">
        <v>2</v>
      </c>
      <c r="W726" t="s">
        <v>76</v>
      </c>
      <c r="X726" t="s">
        <v>47</v>
      </c>
      <c r="Y726">
        <v>45640</v>
      </c>
      <c r="Z726">
        <v>0.11</v>
      </c>
    </row>
    <row r="727" spans="1:26" x14ac:dyDescent="0.25">
      <c r="A727" t="s">
        <v>1414</v>
      </c>
      <c r="B727" s="1">
        <v>45011</v>
      </c>
      <c r="C727" t="s">
        <v>880</v>
      </c>
      <c r="D727" t="s">
        <v>63</v>
      </c>
      <c r="E727" t="s">
        <v>29</v>
      </c>
      <c r="F727" t="s">
        <v>52</v>
      </c>
      <c r="G727" t="s">
        <v>79</v>
      </c>
      <c r="H727">
        <v>1</v>
      </c>
      <c r="I727">
        <v>4900</v>
      </c>
      <c r="J727">
        <v>15</v>
      </c>
      <c r="K727">
        <v>4165</v>
      </c>
      <c r="L727">
        <v>510.47</v>
      </c>
      <c r="M727" t="s">
        <v>32</v>
      </c>
      <c r="N727" t="s">
        <v>33</v>
      </c>
      <c r="O727">
        <v>4</v>
      </c>
      <c r="P727">
        <v>2023</v>
      </c>
      <c r="Q727">
        <v>3</v>
      </c>
      <c r="R727" t="s">
        <v>105</v>
      </c>
      <c r="S727">
        <v>1</v>
      </c>
      <c r="T727">
        <v>13</v>
      </c>
      <c r="U727">
        <v>5</v>
      </c>
      <c r="V727">
        <v>0</v>
      </c>
      <c r="W727" t="s">
        <v>55</v>
      </c>
      <c r="X727" t="s">
        <v>36</v>
      </c>
      <c r="Y727">
        <v>73500</v>
      </c>
      <c r="Z727">
        <v>0.12</v>
      </c>
    </row>
    <row r="728" spans="1:26" x14ac:dyDescent="0.25">
      <c r="A728" t="s">
        <v>1415</v>
      </c>
      <c r="B728" s="1">
        <v>45122</v>
      </c>
      <c r="C728" t="s">
        <v>1072</v>
      </c>
      <c r="D728" t="s">
        <v>63</v>
      </c>
      <c r="E728" t="s">
        <v>29</v>
      </c>
      <c r="F728" t="s">
        <v>41</v>
      </c>
      <c r="G728" t="s">
        <v>42</v>
      </c>
      <c r="H728">
        <v>6</v>
      </c>
      <c r="I728">
        <v>771</v>
      </c>
      <c r="J728">
        <v>0</v>
      </c>
      <c r="K728">
        <v>4626</v>
      </c>
      <c r="L728">
        <v>404.86</v>
      </c>
      <c r="M728" t="s">
        <v>43</v>
      </c>
      <c r="N728" t="s">
        <v>44</v>
      </c>
      <c r="O728">
        <v>4</v>
      </c>
      <c r="P728">
        <v>2023</v>
      </c>
      <c r="Q728">
        <v>7</v>
      </c>
      <c r="R728" t="s">
        <v>125</v>
      </c>
      <c r="S728">
        <v>3</v>
      </c>
      <c r="T728">
        <v>28</v>
      </c>
      <c r="U728">
        <v>3</v>
      </c>
      <c r="V728">
        <v>6</v>
      </c>
      <c r="W728" t="s">
        <v>35</v>
      </c>
      <c r="X728" t="s">
        <v>36</v>
      </c>
      <c r="Y728">
        <v>0</v>
      </c>
      <c r="Z728">
        <v>0.09</v>
      </c>
    </row>
    <row r="729" spans="1:26" x14ac:dyDescent="0.25">
      <c r="A729" t="s">
        <v>1416</v>
      </c>
      <c r="B729" s="1">
        <v>44977</v>
      </c>
      <c r="C729" t="s">
        <v>589</v>
      </c>
      <c r="D729" t="s">
        <v>39</v>
      </c>
      <c r="E729" t="s">
        <v>29</v>
      </c>
      <c r="F729" t="s">
        <v>41</v>
      </c>
      <c r="G729" t="s">
        <v>59</v>
      </c>
      <c r="H729">
        <v>8</v>
      </c>
      <c r="I729">
        <v>4002</v>
      </c>
      <c r="J729">
        <v>10</v>
      </c>
      <c r="K729">
        <v>28814.400000000001</v>
      </c>
      <c r="L729">
        <v>5747.05</v>
      </c>
      <c r="M729" t="s">
        <v>65</v>
      </c>
      <c r="N729" t="s">
        <v>33</v>
      </c>
      <c r="O729">
        <v>7</v>
      </c>
      <c r="P729">
        <v>2023</v>
      </c>
      <c r="Q729">
        <v>2</v>
      </c>
      <c r="R729" t="s">
        <v>67</v>
      </c>
      <c r="S729">
        <v>1</v>
      </c>
      <c r="T729">
        <v>8</v>
      </c>
      <c r="U729">
        <v>4</v>
      </c>
      <c r="V729">
        <v>1</v>
      </c>
      <c r="W729" t="s">
        <v>60</v>
      </c>
      <c r="X729" t="s">
        <v>47</v>
      </c>
      <c r="Y729">
        <v>320160</v>
      </c>
      <c r="Z729">
        <v>0.2</v>
      </c>
    </row>
    <row r="730" spans="1:26" x14ac:dyDescent="0.25">
      <c r="A730" t="s">
        <v>1417</v>
      </c>
      <c r="B730" s="1">
        <v>44969</v>
      </c>
      <c r="C730" t="s">
        <v>1418</v>
      </c>
      <c r="D730" t="s">
        <v>28</v>
      </c>
      <c r="E730" t="s">
        <v>51</v>
      </c>
      <c r="F730" t="s">
        <v>52</v>
      </c>
      <c r="G730" t="s">
        <v>91</v>
      </c>
      <c r="H730">
        <v>7</v>
      </c>
      <c r="I730">
        <v>108</v>
      </c>
      <c r="J730">
        <v>22</v>
      </c>
      <c r="K730">
        <v>589.67999999999995</v>
      </c>
      <c r="L730">
        <v>79.75</v>
      </c>
      <c r="M730" t="s">
        <v>65</v>
      </c>
      <c r="N730" t="s">
        <v>66</v>
      </c>
      <c r="O730">
        <v>7</v>
      </c>
      <c r="P730">
        <v>2023</v>
      </c>
      <c r="Q730">
        <v>2</v>
      </c>
      <c r="R730" t="s">
        <v>67</v>
      </c>
      <c r="S730">
        <v>1</v>
      </c>
      <c r="T730">
        <v>7</v>
      </c>
      <c r="U730">
        <v>3</v>
      </c>
      <c r="V730">
        <v>0</v>
      </c>
      <c r="W730" t="s">
        <v>55</v>
      </c>
      <c r="X730" t="s">
        <v>36</v>
      </c>
      <c r="Y730">
        <v>16632</v>
      </c>
      <c r="Z730">
        <v>0.14000000000000001</v>
      </c>
    </row>
    <row r="731" spans="1:26" x14ac:dyDescent="0.25">
      <c r="A731" t="s">
        <v>1419</v>
      </c>
      <c r="B731" s="1">
        <v>44972</v>
      </c>
      <c r="C731" t="s">
        <v>62</v>
      </c>
      <c r="D731" t="s">
        <v>39</v>
      </c>
      <c r="E731" t="s">
        <v>40</v>
      </c>
      <c r="F731" t="s">
        <v>52</v>
      </c>
      <c r="G731" t="s">
        <v>53</v>
      </c>
      <c r="H731">
        <v>5</v>
      </c>
      <c r="I731">
        <v>2824</v>
      </c>
      <c r="J731">
        <v>10</v>
      </c>
      <c r="K731">
        <v>12708</v>
      </c>
      <c r="L731">
        <v>2180.66</v>
      </c>
      <c r="M731" t="s">
        <v>43</v>
      </c>
      <c r="N731" t="s">
        <v>66</v>
      </c>
      <c r="O731">
        <v>6</v>
      </c>
      <c r="P731">
        <v>2023</v>
      </c>
      <c r="Q731">
        <v>2</v>
      </c>
      <c r="R731" t="s">
        <v>67</v>
      </c>
      <c r="S731">
        <v>1</v>
      </c>
      <c r="T731">
        <v>7</v>
      </c>
      <c r="U731">
        <v>3</v>
      </c>
      <c r="V731">
        <v>3</v>
      </c>
      <c r="W731" t="s">
        <v>83</v>
      </c>
      <c r="X731" t="s">
        <v>47</v>
      </c>
      <c r="Y731">
        <v>141200</v>
      </c>
      <c r="Z731">
        <v>0.17</v>
      </c>
    </row>
    <row r="732" spans="1:26" x14ac:dyDescent="0.25">
      <c r="A732" t="s">
        <v>1420</v>
      </c>
      <c r="B732" s="1">
        <v>45192</v>
      </c>
      <c r="C732" t="s">
        <v>1421</v>
      </c>
      <c r="D732" t="s">
        <v>39</v>
      </c>
      <c r="E732" t="s">
        <v>40</v>
      </c>
      <c r="F732" t="s">
        <v>30</v>
      </c>
      <c r="G732" t="s">
        <v>31</v>
      </c>
      <c r="H732">
        <v>10</v>
      </c>
      <c r="I732">
        <v>2496</v>
      </c>
      <c r="J732">
        <v>4</v>
      </c>
      <c r="K732">
        <v>23961.599999999999</v>
      </c>
      <c r="L732">
        <v>2149.9699999999998</v>
      </c>
      <c r="M732" t="s">
        <v>43</v>
      </c>
      <c r="N732" t="s">
        <v>66</v>
      </c>
      <c r="O732">
        <v>7</v>
      </c>
      <c r="P732">
        <v>2023</v>
      </c>
      <c r="Q732">
        <v>9</v>
      </c>
      <c r="R732" t="s">
        <v>80</v>
      </c>
      <c r="S732">
        <v>3</v>
      </c>
      <c r="T732">
        <v>38</v>
      </c>
      <c r="U732">
        <v>4</v>
      </c>
      <c r="V732">
        <v>6</v>
      </c>
      <c r="W732" t="s">
        <v>35</v>
      </c>
      <c r="X732" t="s">
        <v>36</v>
      </c>
      <c r="Y732">
        <v>99840</v>
      </c>
      <c r="Z732">
        <v>0.09</v>
      </c>
    </row>
    <row r="733" spans="1:26" x14ac:dyDescent="0.25">
      <c r="A733" t="s">
        <v>1422</v>
      </c>
      <c r="B733" s="1">
        <v>45277</v>
      </c>
      <c r="C733" t="s">
        <v>1423</v>
      </c>
      <c r="D733" t="s">
        <v>63</v>
      </c>
      <c r="E733" t="s">
        <v>40</v>
      </c>
      <c r="F733" t="s">
        <v>52</v>
      </c>
      <c r="G733" t="s">
        <v>91</v>
      </c>
      <c r="H733">
        <v>2</v>
      </c>
      <c r="I733">
        <v>3643</v>
      </c>
      <c r="J733">
        <v>27</v>
      </c>
      <c r="K733">
        <v>5318.78</v>
      </c>
      <c r="L733">
        <v>525.66</v>
      </c>
      <c r="M733" t="s">
        <v>43</v>
      </c>
      <c r="N733" t="s">
        <v>33</v>
      </c>
      <c r="O733">
        <v>4</v>
      </c>
      <c r="P733">
        <v>2023</v>
      </c>
      <c r="Q733">
        <v>12</v>
      </c>
      <c r="R733" t="s">
        <v>54</v>
      </c>
      <c r="S733">
        <v>4</v>
      </c>
      <c r="T733">
        <v>51</v>
      </c>
      <c r="U733">
        <v>4</v>
      </c>
      <c r="V733">
        <v>0</v>
      </c>
      <c r="W733" t="s">
        <v>55</v>
      </c>
      <c r="X733" t="s">
        <v>36</v>
      </c>
      <c r="Y733">
        <v>196722</v>
      </c>
      <c r="Z733">
        <v>0.1</v>
      </c>
    </row>
    <row r="734" spans="1:26" x14ac:dyDescent="0.25">
      <c r="A734" t="s">
        <v>1424</v>
      </c>
      <c r="B734" s="1">
        <v>45156</v>
      </c>
      <c r="C734" t="s">
        <v>1141</v>
      </c>
      <c r="D734" t="s">
        <v>28</v>
      </c>
      <c r="E734" t="s">
        <v>29</v>
      </c>
      <c r="F734" t="s">
        <v>30</v>
      </c>
      <c r="G734" t="s">
        <v>31</v>
      </c>
      <c r="H734">
        <v>7</v>
      </c>
      <c r="I734">
        <v>2618</v>
      </c>
      <c r="J734">
        <v>7</v>
      </c>
      <c r="K734">
        <v>17043.18</v>
      </c>
      <c r="L734">
        <v>1637.38</v>
      </c>
      <c r="M734" t="s">
        <v>43</v>
      </c>
      <c r="N734" t="s">
        <v>33</v>
      </c>
      <c r="O734">
        <v>7</v>
      </c>
      <c r="P734">
        <v>2023</v>
      </c>
      <c r="Q734">
        <v>8</v>
      </c>
      <c r="R734" t="s">
        <v>72</v>
      </c>
      <c r="S734">
        <v>3</v>
      </c>
      <c r="T734">
        <v>33</v>
      </c>
      <c r="U734">
        <v>3</v>
      </c>
      <c r="V734">
        <v>5</v>
      </c>
      <c r="W734" t="s">
        <v>46</v>
      </c>
      <c r="X734" t="s">
        <v>47</v>
      </c>
      <c r="Y734">
        <v>128282</v>
      </c>
      <c r="Z734">
        <v>0.1</v>
      </c>
    </row>
    <row r="735" spans="1:26" x14ac:dyDescent="0.25">
      <c r="A735" t="s">
        <v>1425</v>
      </c>
      <c r="B735" s="1">
        <v>44986</v>
      </c>
      <c r="C735" t="s">
        <v>1426</v>
      </c>
      <c r="D735" t="s">
        <v>28</v>
      </c>
      <c r="E735" t="s">
        <v>29</v>
      </c>
      <c r="F735" t="s">
        <v>30</v>
      </c>
      <c r="G735" t="s">
        <v>86</v>
      </c>
      <c r="H735">
        <v>6</v>
      </c>
      <c r="I735">
        <v>2180</v>
      </c>
      <c r="J735">
        <v>3</v>
      </c>
      <c r="K735">
        <v>12687.6</v>
      </c>
      <c r="L735">
        <v>2535.29</v>
      </c>
      <c r="M735" t="s">
        <v>32</v>
      </c>
      <c r="N735" t="s">
        <v>44</v>
      </c>
      <c r="O735">
        <v>7</v>
      </c>
      <c r="P735">
        <v>2023</v>
      </c>
      <c r="Q735">
        <v>3</v>
      </c>
      <c r="R735" t="s">
        <v>105</v>
      </c>
      <c r="S735">
        <v>1</v>
      </c>
      <c r="T735">
        <v>9</v>
      </c>
      <c r="U735">
        <v>1</v>
      </c>
      <c r="V735">
        <v>3</v>
      </c>
      <c r="W735" t="s">
        <v>83</v>
      </c>
      <c r="X735" t="s">
        <v>47</v>
      </c>
      <c r="Y735">
        <v>39240</v>
      </c>
      <c r="Z735">
        <v>0.2</v>
      </c>
    </row>
    <row r="736" spans="1:26" x14ac:dyDescent="0.25">
      <c r="A736" t="s">
        <v>1427</v>
      </c>
      <c r="B736" s="1">
        <v>45136</v>
      </c>
      <c r="C736" t="s">
        <v>427</v>
      </c>
      <c r="D736" t="s">
        <v>63</v>
      </c>
      <c r="E736" t="s">
        <v>40</v>
      </c>
      <c r="F736" t="s">
        <v>41</v>
      </c>
      <c r="G736" t="s">
        <v>42</v>
      </c>
      <c r="H736">
        <v>2</v>
      </c>
      <c r="I736">
        <v>3703</v>
      </c>
      <c r="J736">
        <v>18</v>
      </c>
      <c r="K736">
        <v>6072.92</v>
      </c>
      <c r="L736">
        <v>828.5</v>
      </c>
      <c r="M736" t="s">
        <v>32</v>
      </c>
      <c r="N736" t="s">
        <v>44</v>
      </c>
      <c r="O736">
        <v>3</v>
      </c>
      <c r="P736">
        <v>2023</v>
      </c>
      <c r="Q736">
        <v>7</v>
      </c>
      <c r="R736" t="s">
        <v>125</v>
      </c>
      <c r="S736">
        <v>3</v>
      </c>
      <c r="T736">
        <v>30</v>
      </c>
      <c r="U736">
        <v>5</v>
      </c>
      <c r="V736">
        <v>6</v>
      </c>
      <c r="W736" t="s">
        <v>35</v>
      </c>
      <c r="X736" t="s">
        <v>36</v>
      </c>
      <c r="Y736">
        <v>133308</v>
      </c>
      <c r="Z736">
        <v>0.14000000000000001</v>
      </c>
    </row>
    <row r="737" spans="1:26" x14ac:dyDescent="0.25">
      <c r="A737" t="s">
        <v>1428</v>
      </c>
      <c r="B737" s="1">
        <v>45037</v>
      </c>
      <c r="C737" t="s">
        <v>876</v>
      </c>
      <c r="D737" t="s">
        <v>28</v>
      </c>
      <c r="E737" t="s">
        <v>40</v>
      </c>
      <c r="F737" t="s">
        <v>41</v>
      </c>
      <c r="G737" t="s">
        <v>42</v>
      </c>
      <c r="H737">
        <v>8</v>
      </c>
      <c r="I737">
        <v>2963</v>
      </c>
      <c r="J737">
        <v>17</v>
      </c>
      <c r="K737">
        <v>19674.32</v>
      </c>
      <c r="L737">
        <v>3295.49</v>
      </c>
      <c r="M737" t="s">
        <v>32</v>
      </c>
      <c r="N737" t="s">
        <v>33</v>
      </c>
      <c r="O737">
        <v>2</v>
      </c>
      <c r="P737">
        <v>2023</v>
      </c>
      <c r="Q737">
        <v>4</v>
      </c>
      <c r="R737" t="s">
        <v>100</v>
      </c>
      <c r="S737">
        <v>2</v>
      </c>
      <c r="T737">
        <v>16</v>
      </c>
      <c r="U737">
        <v>4</v>
      </c>
      <c r="V737">
        <v>5</v>
      </c>
      <c r="W737" t="s">
        <v>46</v>
      </c>
      <c r="X737" t="s">
        <v>47</v>
      </c>
      <c r="Y737">
        <v>402968</v>
      </c>
      <c r="Z737">
        <v>0.17</v>
      </c>
    </row>
    <row r="738" spans="1:26" x14ac:dyDescent="0.25">
      <c r="A738" t="s">
        <v>1429</v>
      </c>
      <c r="B738" s="1">
        <v>45220</v>
      </c>
      <c r="C738" t="s">
        <v>465</v>
      </c>
      <c r="D738" t="s">
        <v>63</v>
      </c>
      <c r="E738" t="s">
        <v>40</v>
      </c>
      <c r="F738" t="s">
        <v>30</v>
      </c>
      <c r="G738" t="s">
        <v>86</v>
      </c>
      <c r="H738">
        <v>2</v>
      </c>
      <c r="I738">
        <v>4355</v>
      </c>
      <c r="J738">
        <v>7</v>
      </c>
      <c r="K738">
        <v>8100.3</v>
      </c>
      <c r="L738">
        <v>1104.96</v>
      </c>
      <c r="M738" t="s">
        <v>65</v>
      </c>
      <c r="N738" t="s">
        <v>44</v>
      </c>
      <c r="O738">
        <v>6</v>
      </c>
      <c r="P738">
        <v>2023</v>
      </c>
      <c r="Q738">
        <v>10</v>
      </c>
      <c r="R738" t="s">
        <v>45</v>
      </c>
      <c r="S738">
        <v>4</v>
      </c>
      <c r="T738">
        <v>42</v>
      </c>
      <c r="U738">
        <v>3</v>
      </c>
      <c r="V738">
        <v>6</v>
      </c>
      <c r="W738" t="s">
        <v>35</v>
      </c>
      <c r="X738" t="s">
        <v>36</v>
      </c>
      <c r="Y738">
        <v>60970</v>
      </c>
      <c r="Z738">
        <v>0.14000000000000001</v>
      </c>
    </row>
    <row r="739" spans="1:26" x14ac:dyDescent="0.25">
      <c r="A739" t="s">
        <v>1430</v>
      </c>
      <c r="B739" s="1">
        <v>45110</v>
      </c>
      <c r="C739" t="s">
        <v>1431</v>
      </c>
      <c r="D739" t="s">
        <v>63</v>
      </c>
      <c r="E739" t="s">
        <v>58</v>
      </c>
      <c r="F739" t="s">
        <v>52</v>
      </c>
      <c r="G739" t="s">
        <v>79</v>
      </c>
      <c r="H739">
        <v>10</v>
      </c>
      <c r="I739">
        <v>634</v>
      </c>
      <c r="J739">
        <v>13</v>
      </c>
      <c r="K739">
        <v>5515.8</v>
      </c>
      <c r="L739">
        <v>1069.3399999999999</v>
      </c>
      <c r="M739" t="s">
        <v>65</v>
      </c>
      <c r="N739" t="s">
        <v>44</v>
      </c>
      <c r="O739">
        <v>4</v>
      </c>
      <c r="P739">
        <v>2023</v>
      </c>
      <c r="Q739">
        <v>7</v>
      </c>
      <c r="R739" t="s">
        <v>125</v>
      </c>
      <c r="S739">
        <v>3</v>
      </c>
      <c r="T739">
        <v>27</v>
      </c>
      <c r="U739">
        <v>2</v>
      </c>
      <c r="V739">
        <v>1</v>
      </c>
      <c r="W739" t="s">
        <v>60</v>
      </c>
      <c r="X739" t="s">
        <v>47</v>
      </c>
      <c r="Y739">
        <v>82420</v>
      </c>
      <c r="Z739">
        <v>0.19</v>
      </c>
    </row>
    <row r="740" spans="1:26" x14ac:dyDescent="0.25">
      <c r="A740" t="s">
        <v>1432</v>
      </c>
      <c r="B740" s="1">
        <v>45140</v>
      </c>
      <c r="C740" t="s">
        <v>983</v>
      </c>
      <c r="D740" t="s">
        <v>63</v>
      </c>
      <c r="E740" t="s">
        <v>58</v>
      </c>
      <c r="F740" t="s">
        <v>30</v>
      </c>
      <c r="G740" t="s">
        <v>64</v>
      </c>
      <c r="H740">
        <v>5</v>
      </c>
      <c r="I740">
        <v>3659</v>
      </c>
      <c r="J740">
        <v>26</v>
      </c>
      <c r="K740">
        <v>13538.3</v>
      </c>
      <c r="L740">
        <v>2265.73</v>
      </c>
      <c r="M740" t="s">
        <v>65</v>
      </c>
      <c r="N740" t="s">
        <v>66</v>
      </c>
      <c r="O740">
        <v>3</v>
      </c>
      <c r="P740">
        <v>2023</v>
      </c>
      <c r="Q740">
        <v>8</v>
      </c>
      <c r="R740" t="s">
        <v>72</v>
      </c>
      <c r="S740">
        <v>3</v>
      </c>
      <c r="T740">
        <v>31</v>
      </c>
      <c r="U740">
        <v>1</v>
      </c>
      <c r="V740">
        <v>3</v>
      </c>
      <c r="W740" t="s">
        <v>83</v>
      </c>
      <c r="X740" t="s">
        <v>47</v>
      </c>
      <c r="Y740">
        <v>475670</v>
      </c>
      <c r="Z740">
        <v>0.17</v>
      </c>
    </row>
    <row r="741" spans="1:26" x14ac:dyDescent="0.25">
      <c r="A741" t="s">
        <v>1433</v>
      </c>
      <c r="B741" s="1">
        <v>44938</v>
      </c>
      <c r="C741" t="s">
        <v>1434</v>
      </c>
      <c r="D741" t="s">
        <v>63</v>
      </c>
      <c r="E741" t="s">
        <v>58</v>
      </c>
      <c r="F741" t="s">
        <v>30</v>
      </c>
      <c r="G741" t="s">
        <v>31</v>
      </c>
      <c r="H741">
        <v>5</v>
      </c>
      <c r="I741">
        <v>615</v>
      </c>
      <c r="J741">
        <v>24</v>
      </c>
      <c r="K741">
        <v>2337</v>
      </c>
      <c r="L741">
        <v>274.97000000000003</v>
      </c>
      <c r="M741" t="s">
        <v>43</v>
      </c>
      <c r="N741" t="s">
        <v>44</v>
      </c>
      <c r="O741">
        <v>7</v>
      </c>
      <c r="P741">
        <v>2023</v>
      </c>
      <c r="Q741">
        <v>1</v>
      </c>
      <c r="R741" t="s">
        <v>34</v>
      </c>
      <c r="S741">
        <v>1</v>
      </c>
      <c r="T741">
        <v>2</v>
      </c>
      <c r="U741">
        <v>2</v>
      </c>
      <c r="V741">
        <v>4</v>
      </c>
      <c r="W741" t="s">
        <v>73</v>
      </c>
      <c r="X741" t="s">
        <v>47</v>
      </c>
      <c r="Y741">
        <v>73800</v>
      </c>
      <c r="Z741">
        <v>0.12</v>
      </c>
    </row>
    <row r="742" spans="1:26" x14ac:dyDescent="0.25">
      <c r="A742" t="s">
        <v>1435</v>
      </c>
      <c r="B742" s="1">
        <v>45147</v>
      </c>
      <c r="C742" t="s">
        <v>1436</v>
      </c>
      <c r="D742" t="s">
        <v>50</v>
      </c>
      <c r="E742" t="s">
        <v>51</v>
      </c>
      <c r="F742" t="s">
        <v>41</v>
      </c>
      <c r="G742" t="s">
        <v>42</v>
      </c>
      <c r="H742">
        <v>2</v>
      </c>
      <c r="I742">
        <v>3459</v>
      </c>
      <c r="J742">
        <v>13</v>
      </c>
      <c r="K742">
        <v>6018.66</v>
      </c>
      <c r="L742">
        <v>456.42</v>
      </c>
      <c r="M742" t="s">
        <v>43</v>
      </c>
      <c r="N742" t="s">
        <v>33</v>
      </c>
      <c r="O742">
        <v>2</v>
      </c>
      <c r="P742">
        <v>2023</v>
      </c>
      <c r="Q742">
        <v>8</v>
      </c>
      <c r="R742" t="s">
        <v>72</v>
      </c>
      <c r="S742">
        <v>3</v>
      </c>
      <c r="T742">
        <v>32</v>
      </c>
      <c r="U742">
        <v>2</v>
      </c>
      <c r="V742">
        <v>3</v>
      </c>
      <c r="W742" t="s">
        <v>83</v>
      </c>
      <c r="X742" t="s">
        <v>47</v>
      </c>
      <c r="Y742">
        <v>89934</v>
      </c>
      <c r="Z742">
        <v>0.08</v>
      </c>
    </row>
    <row r="743" spans="1:26" x14ac:dyDescent="0.25">
      <c r="A743" t="s">
        <v>1437</v>
      </c>
      <c r="B743" s="1">
        <v>45155</v>
      </c>
      <c r="C743" t="s">
        <v>1325</v>
      </c>
      <c r="D743" t="s">
        <v>39</v>
      </c>
      <c r="E743" t="s">
        <v>29</v>
      </c>
      <c r="F743" t="s">
        <v>41</v>
      </c>
      <c r="G743" t="s">
        <v>42</v>
      </c>
      <c r="H743">
        <v>5</v>
      </c>
      <c r="I743">
        <v>3762</v>
      </c>
      <c r="J743">
        <v>29</v>
      </c>
      <c r="K743">
        <v>13355.1</v>
      </c>
      <c r="L743">
        <v>1883.55</v>
      </c>
      <c r="M743" t="s">
        <v>32</v>
      </c>
      <c r="N743" t="s">
        <v>33</v>
      </c>
      <c r="O743">
        <v>7</v>
      </c>
      <c r="P743">
        <v>2023</v>
      </c>
      <c r="Q743">
        <v>8</v>
      </c>
      <c r="R743" t="s">
        <v>72</v>
      </c>
      <c r="S743">
        <v>3</v>
      </c>
      <c r="T743">
        <v>33</v>
      </c>
      <c r="U743">
        <v>3</v>
      </c>
      <c r="V743">
        <v>4</v>
      </c>
      <c r="W743" t="s">
        <v>73</v>
      </c>
      <c r="X743" t="s">
        <v>47</v>
      </c>
      <c r="Y743">
        <v>545490</v>
      </c>
      <c r="Z743">
        <v>0.14000000000000001</v>
      </c>
    </row>
    <row r="744" spans="1:26" x14ac:dyDescent="0.25">
      <c r="A744" t="s">
        <v>1438</v>
      </c>
      <c r="B744" s="1">
        <v>44959</v>
      </c>
      <c r="C744" t="s">
        <v>1439</v>
      </c>
      <c r="D744" t="s">
        <v>28</v>
      </c>
      <c r="E744" t="s">
        <v>40</v>
      </c>
      <c r="F744" t="s">
        <v>41</v>
      </c>
      <c r="G744" t="s">
        <v>42</v>
      </c>
      <c r="H744">
        <v>6</v>
      </c>
      <c r="I744">
        <v>4369</v>
      </c>
      <c r="J744">
        <v>9</v>
      </c>
      <c r="K744">
        <v>23854.74</v>
      </c>
      <c r="L744">
        <v>3405.25</v>
      </c>
      <c r="M744" t="s">
        <v>65</v>
      </c>
      <c r="N744" t="s">
        <v>66</v>
      </c>
      <c r="O744">
        <v>5</v>
      </c>
      <c r="P744">
        <v>2023</v>
      </c>
      <c r="Q744">
        <v>2</v>
      </c>
      <c r="R744" t="s">
        <v>67</v>
      </c>
      <c r="S744">
        <v>1</v>
      </c>
      <c r="T744">
        <v>5</v>
      </c>
      <c r="U744">
        <v>1</v>
      </c>
      <c r="V744">
        <v>4</v>
      </c>
      <c r="W744" t="s">
        <v>73</v>
      </c>
      <c r="X744" t="s">
        <v>47</v>
      </c>
      <c r="Y744">
        <v>235926</v>
      </c>
      <c r="Z744">
        <v>0.14000000000000001</v>
      </c>
    </row>
    <row r="745" spans="1:26" x14ac:dyDescent="0.25">
      <c r="A745" t="s">
        <v>1440</v>
      </c>
      <c r="B745" s="1">
        <v>44990</v>
      </c>
      <c r="C745" t="s">
        <v>1441</v>
      </c>
      <c r="D745" t="s">
        <v>63</v>
      </c>
      <c r="E745" t="s">
        <v>58</v>
      </c>
      <c r="F745" t="s">
        <v>30</v>
      </c>
      <c r="G745" t="s">
        <v>86</v>
      </c>
      <c r="H745">
        <v>4</v>
      </c>
      <c r="I745">
        <v>1142</v>
      </c>
      <c r="J745">
        <v>0</v>
      </c>
      <c r="K745">
        <v>4568</v>
      </c>
      <c r="L745">
        <v>858.05</v>
      </c>
      <c r="M745" t="s">
        <v>32</v>
      </c>
      <c r="N745" t="s">
        <v>44</v>
      </c>
      <c r="O745">
        <v>4</v>
      </c>
      <c r="P745">
        <v>2023</v>
      </c>
      <c r="Q745">
        <v>3</v>
      </c>
      <c r="R745" t="s">
        <v>105</v>
      </c>
      <c r="S745">
        <v>1</v>
      </c>
      <c r="T745">
        <v>10</v>
      </c>
      <c r="U745">
        <v>2</v>
      </c>
      <c r="V745">
        <v>0</v>
      </c>
      <c r="W745" t="s">
        <v>55</v>
      </c>
      <c r="X745" t="s">
        <v>36</v>
      </c>
      <c r="Y745">
        <v>0</v>
      </c>
      <c r="Z745">
        <v>0.19</v>
      </c>
    </row>
    <row r="746" spans="1:26" x14ac:dyDescent="0.25">
      <c r="A746" t="s">
        <v>1442</v>
      </c>
      <c r="B746" s="1">
        <v>45289</v>
      </c>
      <c r="C746" t="s">
        <v>581</v>
      </c>
      <c r="D746" t="s">
        <v>50</v>
      </c>
      <c r="E746" t="s">
        <v>51</v>
      </c>
      <c r="F746" t="s">
        <v>52</v>
      </c>
      <c r="G746" t="s">
        <v>53</v>
      </c>
      <c r="H746">
        <v>6</v>
      </c>
      <c r="I746">
        <v>1453</v>
      </c>
      <c r="J746">
        <v>13</v>
      </c>
      <c r="K746">
        <v>7584.66</v>
      </c>
      <c r="L746">
        <v>1357.56</v>
      </c>
      <c r="M746" t="s">
        <v>43</v>
      </c>
      <c r="N746" t="s">
        <v>33</v>
      </c>
      <c r="O746">
        <v>6</v>
      </c>
      <c r="P746">
        <v>2023</v>
      </c>
      <c r="Q746">
        <v>12</v>
      </c>
      <c r="R746" t="s">
        <v>54</v>
      </c>
      <c r="S746">
        <v>4</v>
      </c>
      <c r="T746">
        <v>52</v>
      </c>
      <c r="U746">
        <v>5</v>
      </c>
      <c r="V746">
        <v>5</v>
      </c>
      <c r="W746" t="s">
        <v>46</v>
      </c>
      <c r="X746" t="s">
        <v>47</v>
      </c>
      <c r="Y746">
        <v>113334</v>
      </c>
      <c r="Z746">
        <v>0.18</v>
      </c>
    </row>
    <row r="747" spans="1:26" x14ac:dyDescent="0.25">
      <c r="A747" t="s">
        <v>1443</v>
      </c>
      <c r="B747" s="1">
        <v>44972</v>
      </c>
      <c r="C747" t="s">
        <v>743</v>
      </c>
      <c r="D747" t="s">
        <v>63</v>
      </c>
      <c r="E747" t="s">
        <v>58</v>
      </c>
      <c r="F747" t="s">
        <v>52</v>
      </c>
      <c r="G747" t="s">
        <v>91</v>
      </c>
      <c r="H747">
        <v>5</v>
      </c>
      <c r="I747">
        <v>4568</v>
      </c>
      <c r="J747">
        <v>18</v>
      </c>
      <c r="K747">
        <v>18728.8</v>
      </c>
      <c r="L747">
        <v>1028.8900000000001</v>
      </c>
      <c r="M747" t="s">
        <v>65</v>
      </c>
      <c r="N747" t="s">
        <v>33</v>
      </c>
      <c r="O747">
        <v>7</v>
      </c>
      <c r="P747">
        <v>2023</v>
      </c>
      <c r="Q747">
        <v>2</v>
      </c>
      <c r="R747" t="s">
        <v>67</v>
      </c>
      <c r="S747">
        <v>1</v>
      </c>
      <c r="T747">
        <v>7</v>
      </c>
      <c r="U747">
        <v>3</v>
      </c>
      <c r="V747">
        <v>3</v>
      </c>
      <c r="W747" t="s">
        <v>83</v>
      </c>
      <c r="X747" t="s">
        <v>47</v>
      </c>
      <c r="Y747">
        <v>411120</v>
      </c>
      <c r="Z747">
        <v>0.05</v>
      </c>
    </row>
    <row r="748" spans="1:26" x14ac:dyDescent="0.25">
      <c r="A748" t="s">
        <v>1444</v>
      </c>
      <c r="B748" s="1">
        <v>45059</v>
      </c>
      <c r="C748" t="s">
        <v>1445</v>
      </c>
      <c r="D748" t="s">
        <v>28</v>
      </c>
      <c r="E748" t="s">
        <v>58</v>
      </c>
      <c r="F748" t="s">
        <v>52</v>
      </c>
      <c r="G748" t="s">
        <v>79</v>
      </c>
      <c r="H748">
        <v>3</v>
      </c>
      <c r="I748">
        <v>4459</v>
      </c>
      <c r="J748">
        <v>23</v>
      </c>
      <c r="K748">
        <v>10300.290000000001</v>
      </c>
      <c r="L748">
        <v>568.65</v>
      </c>
      <c r="M748" t="s">
        <v>43</v>
      </c>
      <c r="N748" t="s">
        <v>44</v>
      </c>
      <c r="O748">
        <v>7</v>
      </c>
      <c r="P748">
        <v>2023</v>
      </c>
      <c r="Q748">
        <v>5</v>
      </c>
      <c r="R748" t="s">
        <v>238</v>
      </c>
      <c r="S748">
        <v>2</v>
      </c>
      <c r="T748">
        <v>19</v>
      </c>
      <c r="U748">
        <v>2</v>
      </c>
      <c r="V748">
        <v>6</v>
      </c>
      <c r="W748" t="s">
        <v>35</v>
      </c>
      <c r="X748" t="s">
        <v>36</v>
      </c>
      <c r="Y748">
        <v>307671</v>
      </c>
      <c r="Z748">
        <v>0.06</v>
      </c>
    </row>
    <row r="749" spans="1:26" x14ac:dyDescent="0.25">
      <c r="A749" t="s">
        <v>1446</v>
      </c>
      <c r="B749" s="1">
        <v>45282</v>
      </c>
      <c r="C749" t="s">
        <v>1447</v>
      </c>
      <c r="D749" t="s">
        <v>63</v>
      </c>
      <c r="E749" t="s">
        <v>29</v>
      </c>
      <c r="F749" t="s">
        <v>41</v>
      </c>
      <c r="G749" t="s">
        <v>42</v>
      </c>
      <c r="H749">
        <v>4</v>
      </c>
      <c r="I749">
        <v>1742</v>
      </c>
      <c r="J749">
        <v>5</v>
      </c>
      <c r="K749">
        <v>6619.6</v>
      </c>
      <c r="L749">
        <v>759.33</v>
      </c>
      <c r="M749" t="s">
        <v>43</v>
      </c>
      <c r="N749" t="s">
        <v>33</v>
      </c>
      <c r="O749">
        <v>2</v>
      </c>
      <c r="P749">
        <v>2023</v>
      </c>
      <c r="Q749">
        <v>12</v>
      </c>
      <c r="R749" t="s">
        <v>54</v>
      </c>
      <c r="S749">
        <v>4</v>
      </c>
      <c r="T749">
        <v>51</v>
      </c>
      <c r="U749">
        <v>4</v>
      </c>
      <c r="V749">
        <v>5</v>
      </c>
      <c r="W749" t="s">
        <v>46</v>
      </c>
      <c r="X749" t="s">
        <v>47</v>
      </c>
      <c r="Y749">
        <v>34840</v>
      </c>
      <c r="Z749">
        <v>0.11</v>
      </c>
    </row>
    <row r="750" spans="1:26" x14ac:dyDescent="0.25">
      <c r="A750" t="s">
        <v>1448</v>
      </c>
      <c r="B750" s="1">
        <v>44976</v>
      </c>
      <c r="C750" t="s">
        <v>1449</v>
      </c>
      <c r="D750" t="s">
        <v>63</v>
      </c>
      <c r="E750" t="s">
        <v>58</v>
      </c>
      <c r="F750" t="s">
        <v>41</v>
      </c>
      <c r="G750" t="s">
        <v>59</v>
      </c>
      <c r="H750">
        <v>7</v>
      </c>
      <c r="I750">
        <v>1162</v>
      </c>
      <c r="J750">
        <v>27</v>
      </c>
      <c r="K750">
        <v>5937.82</v>
      </c>
      <c r="L750">
        <v>936.31</v>
      </c>
      <c r="M750" t="s">
        <v>65</v>
      </c>
      <c r="N750" t="s">
        <v>44</v>
      </c>
      <c r="O750">
        <v>7</v>
      </c>
      <c r="P750">
        <v>2023</v>
      </c>
      <c r="Q750">
        <v>2</v>
      </c>
      <c r="R750" t="s">
        <v>67</v>
      </c>
      <c r="S750">
        <v>1</v>
      </c>
      <c r="T750">
        <v>8</v>
      </c>
      <c r="U750">
        <v>4</v>
      </c>
      <c r="V750">
        <v>0</v>
      </c>
      <c r="W750" t="s">
        <v>55</v>
      </c>
      <c r="X750" t="s">
        <v>36</v>
      </c>
      <c r="Y750">
        <v>219618</v>
      </c>
      <c r="Z750">
        <v>0.16</v>
      </c>
    </row>
    <row r="751" spans="1:26" x14ac:dyDescent="0.25">
      <c r="A751" t="s">
        <v>1450</v>
      </c>
      <c r="B751" s="1">
        <v>45248</v>
      </c>
      <c r="C751" t="s">
        <v>62</v>
      </c>
      <c r="D751" t="s">
        <v>63</v>
      </c>
      <c r="E751" t="s">
        <v>29</v>
      </c>
      <c r="F751" t="s">
        <v>52</v>
      </c>
      <c r="G751" t="s">
        <v>53</v>
      </c>
      <c r="H751">
        <v>1</v>
      </c>
      <c r="I751">
        <v>1278</v>
      </c>
      <c r="J751">
        <v>7</v>
      </c>
      <c r="K751">
        <v>1188.54</v>
      </c>
      <c r="L751">
        <v>65.459999999999994</v>
      </c>
      <c r="M751" t="s">
        <v>43</v>
      </c>
      <c r="N751" t="s">
        <v>44</v>
      </c>
      <c r="O751">
        <v>3</v>
      </c>
      <c r="P751">
        <v>2023</v>
      </c>
      <c r="Q751">
        <v>11</v>
      </c>
      <c r="R751" t="s">
        <v>92</v>
      </c>
      <c r="S751">
        <v>4</v>
      </c>
      <c r="T751">
        <v>46</v>
      </c>
      <c r="U751">
        <v>3</v>
      </c>
      <c r="V751">
        <v>6</v>
      </c>
      <c r="W751" t="s">
        <v>35</v>
      </c>
      <c r="X751" t="s">
        <v>36</v>
      </c>
      <c r="Y751">
        <v>8946</v>
      </c>
      <c r="Z751">
        <v>0.06</v>
      </c>
    </row>
    <row r="752" spans="1:26" x14ac:dyDescent="0.25">
      <c r="A752" t="s">
        <v>1451</v>
      </c>
      <c r="B752" s="1">
        <v>45111</v>
      </c>
      <c r="C752" t="s">
        <v>1452</v>
      </c>
      <c r="D752" t="s">
        <v>50</v>
      </c>
      <c r="E752" t="s">
        <v>29</v>
      </c>
      <c r="F752" t="s">
        <v>52</v>
      </c>
      <c r="G752" t="s">
        <v>79</v>
      </c>
      <c r="H752">
        <v>1</v>
      </c>
      <c r="I752">
        <v>3065</v>
      </c>
      <c r="J752">
        <v>17</v>
      </c>
      <c r="K752">
        <v>2543.9499999999998</v>
      </c>
      <c r="L752">
        <v>211.62</v>
      </c>
      <c r="M752" t="s">
        <v>32</v>
      </c>
      <c r="N752" t="s">
        <v>66</v>
      </c>
      <c r="O752">
        <v>2</v>
      </c>
      <c r="P752">
        <v>2023</v>
      </c>
      <c r="Q752">
        <v>7</v>
      </c>
      <c r="R752" t="s">
        <v>125</v>
      </c>
      <c r="S752">
        <v>3</v>
      </c>
      <c r="T752">
        <v>27</v>
      </c>
      <c r="U752">
        <v>2</v>
      </c>
      <c r="V752">
        <v>2</v>
      </c>
      <c r="W752" t="s">
        <v>76</v>
      </c>
      <c r="X752" t="s">
        <v>47</v>
      </c>
      <c r="Y752">
        <v>52105</v>
      </c>
      <c r="Z752">
        <v>0.08</v>
      </c>
    </row>
    <row r="753" spans="1:26" x14ac:dyDescent="0.25">
      <c r="A753" t="s">
        <v>1453</v>
      </c>
      <c r="B753" s="1">
        <v>44996</v>
      </c>
      <c r="C753" t="s">
        <v>1454</v>
      </c>
      <c r="D753" t="s">
        <v>39</v>
      </c>
      <c r="E753" t="s">
        <v>51</v>
      </c>
      <c r="F753" t="s">
        <v>41</v>
      </c>
      <c r="G753" t="s">
        <v>42</v>
      </c>
      <c r="H753">
        <v>3</v>
      </c>
      <c r="I753">
        <v>2037</v>
      </c>
      <c r="J753">
        <v>20</v>
      </c>
      <c r="K753">
        <v>4888.8</v>
      </c>
      <c r="L753">
        <v>914.92</v>
      </c>
      <c r="M753" t="s">
        <v>43</v>
      </c>
      <c r="N753" t="s">
        <v>44</v>
      </c>
      <c r="O753">
        <v>2</v>
      </c>
      <c r="P753">
        <v>2023</v>
      </c>
      <c r="Q753">
        <v>3</v>
      </c>
      <c r="R753" t="s">
        <v>105</v>
      </c>
      <c r="S753">
        <v>1</v>
      </c>
      <c r="T753">
        <v>10</v>
      </c>
      <c r="U753">
        <v>2</v>
      </c>
      <c r="V753">
        <v>6</v>
      </c>
      <c r="W753" t="s">
        <v>35</v>
      </c>
      <c r="X753" t="s">
        <v>36</v>
      </c>
      <c r="Y753">
        <v>122220</v>
      </c>
      <c r="Z753">
        <v>0.19</v>
      </c>
    </row>
    <row r="754" spans="1:26" x14ac:dyDescent="0.25">
      <c r="A754" t="s">
        <v>1455</v>
      </c>
      <c r="B754" s="1">
        <v>45114</v>
      </c>
      <c r="C754" t="s">
        <v>1456</v>
      </c>
      <c r="D754" t="s">
        <v>28</v>
      </c>
      <c r="E754" t="s">
        <v>29</v>
      </c>
      <c r="F754" t="s">
        <v>52</v>
      </c>
      <c r="G754" t="s">
        <v>53</v>
      </c>
      <c r="H754">
        <v>4</v>
      </c>
      <c r="I754">
        <v>3422</v>
      </c>
      <c r="J754">
        <v>20</v>
      </c>
      <c r="K754">
        <v>10950.4</v>
      </c>
      <c r="L754">
        <v>786.48</v>
      </c>
      <c r="M754" t="s">
        <v>32</v>
      </c>
      <c r="N754" t="s">
        <v>44</v>
      </c>
      <c r="O754">
        <v>2</v>
      </c>
      <c r="P754">
        <v>2023</v>
      </c>
      <c r="Q754">
        <v>7</v>
      </c>
      <c r="R754" t="s">
        <v>125</v>
      </c>
      <c r="S754">
        <v>3</v>
      </c>
      <c r="T754">
        <v>27</v>
      </c>
      <c r="U754">
        <v>2</v>
      </c>
      <c r="V754">
        <v>5</v>
      </c>
      <c r="W754" t="s">
        <v>46</v>
      </c>
      <c r="X754" t="s">
        <v>47</v>
      </c>
      <c r="Y754">
        <v>273760</v>
      </c>
      <c r="Z754">
        <v>7.0000000000000007E-2</v>
      </c>
    </row>
    <row r="755" spans="1:26" x14ac:dyDescent="0.25">
      <c r="A755" t="s">
        <v>1457</v>
      </c>
      <c r="B755" s="1">
        <v>44935</v>
      </c>
      <c r="C755" t="s">
        <v>1458</v>
      </c>
      <c r="D755" t="s">
        <v>28</v>
      </c>
      <c r="E755" t="s">
        <v>51</v>
      </c>
      <c r="F755" t="s">
        <v>52</v>
      </c>
      <c r="G755" t="s">
        <v>91</v>
      </c>
      <c r="H755">
        <v>10</v>
      </c>
      <c r="I755">
        <v>3759</v>
      </c>
      <c r="J755">
        <v>17</v>
      </c>
      <c r="K755">
        <v>31199.7</v>
      </c>
      <c r="L755">
        <v>1784.24</v>
      </c>
      <c r="M755" t="s">
        <v>32</v>
      </c>
      <c r="N755" t="s">
        <v>44</v>
      </c>
      <c r="O755">
        <v>7</v>
      </c>
      <c r="P755">
        <v>2023</v>
      </c>
      <c r="Q755">
        <v>1</v>
      </c>
      <c r="R755" t="s">
        <v>34</v>
      </c>
      <c r="S755">
        <v>1</v>
      </c>
      <c r="T755">
        <v>2</v>
      </c>
      <c r="U755">
        <v>2</v>
      </c>
      <c r="V755">
        <v>1</v>
      </c>
      <c r="W755" t="s">
        <v>60</v>
      </c>
      <c r="X755" t="s">
        <v>47</v>
      </c>
      <c r="Y755">
        <v>639030</v>
      </c>
      <c r="Z755">
        <v>0.06</v>
      </c>
    </row>
    <row r="756" spans="1:26" x14ac:dyDescent="0.25">
      <c r="A756" t="s">
        <v>1459</v>
      </c>
      <c r="B756" s="1">
        <v>45251</v>
      </c>
      <c r="C756" t="s">
        <v>1460</v>
      </c>
      <c r="D756" t="s">
        <v>63</v>
      </c>
      <c r="E756" t="s">
        <v>29</v>
      </c>
      <c r="F756" t="s">
        <v>52</v>
      </c>
      <c r="G756" t="s">
        <v>91</v>
      </c>
      <c r="H756">
        <v>7</v>
      </c>
      <c r="I756">
        <v>4448</v>
      </c>
      <c r="J756">
        <v>26</v>
      </c>
      <c r="K756">
        <v>23040.639999999999</v>
      </c>
      <c r="L756">
        <v>4442.92</v>
      </c>
      <c r="M756" t="s">
        <v>43</v>
      </c>
      <c r="N756" t="s">
        <v>44</v>
      </c>
      <c r="O756">
        <v>6</v>
      </c>
      <c r="P756">
        <v>2023</v>
      </c>
      <c r="Q756">
        <v>11</v>
      </c>
      <c r="R756" t="s">
        <v>92</v>
      </c>
      <c r="S756">
        <v>4</v>
      </c>
      <c r="T756">
        <v>47</v>
      </c>
      <c r="U756">
        <v>4</v>
      </c>
      <c r="V756">
        <v>2</v>
      </c>
      <c r="W756" t="s">
        <v>76</v>
      </c>
      <c r="X756" t="s">
        <v>47</v>
      </c>
      <c r="Y756">
        <v>809536</v>
      </c>
      <c r="Z756">
        <v>0.19</v>
      </c>
    </row>
    <row r="757" spans="1:26" x14ac:dyDescent="0.25">
      <c r="A757" t="s">
        <v>1461</v>
      </c>
      <c r="B757" s="1">
        <v>45173</v>
      </c>
      <c r="C757" t="s">
        <v>1462</v>
      </c>
      <c r="D757" t="s">
        <v>28</v>
      </c>
      <c r="E757" t="s">
        <v>40</v>
      </c>
      <c r="F757" t="s">
        <v>41</v>
      </c>
      <c r="G757" t="s">
        <v>116</v>
      </c>
      <c r="H757">
        <v>7</v>
      </c>
      <c r="I757">
        <v>3738</v>
      </c>
      <c r="J757">
        <v>20</v>
      </c>
      <c r="K757">
        <v>20932.8</v>
      </c>
      <c r="L757">
        <v>1227.8800000000001</v>
      </c>
      <c r="M757" t="s">
        <v>65</v>
      </c>
      <c r="N757" t="s">
        <v>33</v>
      </c>
      <c r="O757">
        <v>1</v>
      </c>
      <c r="P757">
        <v>2023</v>
      </c>
      <c r="Q757">
        <v>9</v>
      </c>
      <c r="R757" t="s">
        <v>80</v>
      </c>
      <c r="S757">
        <v>3</v>
      </c>
      <c r="T757">
        <v>36</v>
      </c>
      <c r="U757">
        <v>2</v>
      </c>
      <c r="V757">
        <v>1</v>
      </c>
      <c r="W757" t="s">
        <v>60</v>
      </c>
      <c r="X757" t="s">
        <v>47</v>
      </c>
      <c r="Y757">
        <v>523320</v>
      </c>
      <c r="Z757">
        <v>0.06</v>
      </c>
    </row>
    <row r="758" spans="1:26" x14ac:dyDescent="0.25">
      <c r="A758" t="s">
        <v>1463</v>
      </c>
      <c r="B758" s="1">
        <v>45278</v>
      </c>
      <c r="C758" t="s">
        <v>1464</v>
      </c>
      <c r="D758" t="s">
        <v>50</v>
      </c>
      <c r="E758" t="s">
        <v>40</v>
      </c>
      <c r="F758" t="s">
        <v>41</v>
      </c>
      <c r="G758" t="s">
        <v>116</v>
      </c>
      <c r="H758">
        <v>4</v>
      </c>
      <c r="I758">
        <v>1134</v>
      </c>
      <c r="J758">
        <v>3</v>
      </c>
      <c r="K758">
        <v>4399.92</v>
      </c>
      <c r="L758">
        <v>302.7</v>
      </c>
      <c r="M758" t="s">
        <v>65</v>
      </c>
      <c r="N758" t="s">
        <v>33</v>
      </c>
      <c r="O758">
        <v>1</v>
      </c>
      <c r="P758">
        <v>2023</v>
      </c>
      <c r="Q758">
        <v>12</v>
      </c>
      <c r="R758" t="s">
        <v>54</v>
      </c>
      <c r="S758">
        <v>4</v>
      </c>
      <c r="T758">
        <v>51</v>
      </c>
      <c r="U758">
        <v>4</v>
      </c>
      <c r="V758">
        <v>1</v>
      </c>
      <c r="W758" t="s">
        <v>60</v>
      </c>
      <c r="X758" t="s">
        <v>47</v>
      </c>
      <c r="Y758">
        <v>13608</v>
      </c>
      <c r="Z758">
        <v>7.0000000000000007E-2</v>
      </c>
    </row>
    <row r="759" spans="1:26" x14ac:dyDescent="0.25">
      <c r="A759" t="s">
        <v>1465</v>
      </c>
      <c r="B759" s="1">
        <v>45033</v>
      </c>
      <c r="C759" t="s">
        <v>789</v>
      </c>
      <c r="D759" t="s">
        <v>39</v>
      </c>
      <c r="E759" t="s">
        <v>40</v>
      </c>
      <c r="F759" t="s">
        <v>41</v>
      </c>
      <c r="G759" t="s">
        <v>116</v>
      </c>
      <c r="H759">
        <v>7</v>
      </c>
      <c r="I759">
        <v>2400</v>
      </c>
      <c r="J759">
        <v>24</v>
      </c>
      <c r="K759">
        <v>12768</v>
      </c>
      <c r="L759">
        <v>1130.76</v>
      </c>
      <c r="M759" t="s">
        <v>32</v>
      </c>
      <c r="N759" t="s">
        <v>66</v>
      </c>
      <c r="O759">
        <v>3</v>
      </c>
      <c r="P759">
        <v>2023</v>
      </c>
      <c r="Q759">
        <v>4</v>
      </c>
      <c r="R759" t="s">
        <v>100</v>
      </c>
      <c r="S759">
        <v>2</v>
      </c>
      <c r="T759">
        <v>16</v>
      </c>
      <c r="U759">
        <v>4</v>
      </c>
      <c r="V759">
        <v>1</v>
      </c>
      <c r="W759" t="s">
        <v>60</v>
      </c>
      <c r="X759" t="s">
        <v>47</v>
      </c>
      <c r="Y759">
        <v>403200</v>
      </c>
      <c r="Z759">
        <v>0.09</v>
      </c>
    </row>
    <row r="760" spans="1:26" x14ac:dyDescent="0.25">
      <c r="A760" t="s">
        <v>1466</v>
      </c>
      <c r="B760" s="1">
        <v>45013</v>
      </c>
      <c r="C760" t="s">
        <v>1467</v>
      </c>
      <c r="D760" t="s">
        <v>39</v>
      </c>
      <c r="E760" t="s">
        <v>58</v>
      </c>
      <c r="F760" t="s">
        <v>30</v>
      </c>
      <c r="G760" t="s">
        <v>86</v>
      </c>
      <c r="H760">
        <v>8</v>
      </c>
      <c r="I760">
        <v>2354</v>
      </c>
      <c r="J760">
        <v>25</v>
      </c>
      <c r="K760">
        <v>14124</v>
      </c>
      <c r="L760">
        <v>1858.29</v>
      </c>
      <c r="M760" t="s">
        <v>65</v>
      </c>
      <c r="N760" t="s">
        <v>33</v>
      </c>
      <c r="O760">
        <v>2</v>
      </c>
      <c r="P760">
        <v>2023</v>
      </c>
      <c r="Q760">
        <v>3</v>
      </c>
      <c r="R760" t="s">
        <v>105</v>
      </c>
      <c r="S760">
        <v>1</v>
      </c>
      <c r="T760">
        <v>13</v>
      </c>
      <c r="U760">
        <v>5</v>
      </c>
      <c r="V760">
        <v>2</v>
      </c>
      <c r="W760" t="s">
        <v>76</v>
      </c>
      <c r="X760" t="s">
        <v>47</v>
      </c>
      <c r="Y760">
        <v>470800</v>
      </c>
      <c r="Z760">
        <v>0.13</v>
      </c>
    </row>
    <row r="761" spans="1:26" x14ac:dyDescent="0.25">
      <c r="A761" t="s">
        <v>1468</v>
      </c>
      <c r="B761" s="1">
        <v>45139</v>
      </c>
      <c r="C761" t="s">
        <v>1469</v>
      </c>
      <c r="D761" t="s">
        <v>39</v>
      </c>
      <c r="E761" t="s">
        <v>51</v>
      </c>
      <c r="F761" t="s">
        <v>41</v>
      </c>
      <c r="G761" t="s">
        <v>116</v>
      </c>
      <c r="H761">
        <v>5</v>
      </c>
      <c r="I761">
        <v>3324</v>
      </c>
      <c r="J761">
        <v>2</v>
      </c>
      <c r="K761">
        <v>16287.6</v>
      </c>
      <c r="L761">
        <v>2874.52</v>
      </c>
      <c r="M761" t="s">
        <v>65</v>
      </c>
      <c r="N761" t="s">
        <v>44</v>
      </c>
      <c r="O761">
        <v>3</v>
      </c>
      <c r="P761">
        <v>2023</v>
      </c>
      <c r="Q761">
        <v>8</v>
      </c>
      <c r="R761" t="s">
        <v>72</v>
      </c>
      <c r="S761">
        <v>3</v>
      </c>
      <c r="T761">
        <v>31</v>
      </c>
      <c r="U761">
        <v>1</v>
      </c>
      <c r="V761">
        <v>2</v>
      </c>
      <c r="W761" t="s">
        <v>76</v>
      </c>
      <c r="X761" t="s">
        <v>47</v>
      </c>
      <c r="Y761">
        <v>33240</v>
      </c>
      <c r="Z761">
        <v>0.18</v>
      </c>
    </row>
    <row r="762" spans="1:26" x14ac:dyDescent="0.25">
      <c r="A762" t="s">
        <v>1470</v>
      </c>
      <c r="B762" s="1">
        <v>45172</v>
      </c>
      <c r="C762" t="s">
        <v>1471</v>
      </c>
      <c r="D762" t="s">
        <v>63</v>
      </c>
      <c r="E762" t="s">
        <v>51</v>
      </c>
      <c r="F762" t="s">
        <v>30</v>
      </c>
      <c r="G762" t="s">
        <v>64</v>
      </c>
      <c r="H762">
        <v>5</v>
      </c>
      <c r="I762">
        <v>463</v>
      </c>
      <c r="J762">
        <v>21</v>
      </c>
      <c r="K762">
        <v>1828.85</v>
      </c>
      <c r="L762">
        <v>159.08000000000001</v>
      </c>
      <c r="M762" t="s">
        <v>32</v>
      </c>
      <c r="N762" t="s">
        <v>44</v>
      </c>
      <c r="O762">
        <v>4</v>
      </c>
      <c r="P762">
        <v>2023</v>
      </c>
      <c r="Q762">
        <v>9</v>
      </c>
      <c r="R762" t="s">
        <v>80</v>
      </c>
      <c r="S762">
        <v>3</v>
      </c>
      <c r="T762">
        <v>36</v>
      </c>
      <c r="U762">
        <v>2</v>
      </c>
      <c r="V762">
        <v>0</v>
      </c>
      <c r="W762" t="s">
        <v>55</v>
      </c>
      <c r="X762" t="s">
        <v>36</v>
      </c>
      <c r="Y762">
        <v>48615</v>
      </c>
      <c r="Z762">
        <v>0.09</v>
      </c>
    </row>
    <row r="763" spans="1:26" x14ac:dyDescent="0.25">
      <c r="A763" t="s">
        <v>1472</v>
      </c>
      <c r="B763" s="1">
        <v>45198</v>
      </c>
      <c r="C763" t="s">
        <v>1473</v>
      </c>
      <c r="D763" t="s">
        <v>39</v>
      </c>
      <c r="E763" t="s">
        <v>51</v>
      </c>
      <c r="F763" t="s">
        <v>52</v>
      </c>
      <c r="G763" t="s">
        <v>91</v>
      </c>
      <c r="H763">
        <v>7</v>
      </c>
      <c r="I763">
        <v>334</v>
      </c>
      <c r="J763">
        <v>17</v>
      </c>
      <c r="K763">
        <v>1940.54</v>
      </c>
      <c r="L763">
        <v>224.45</v>
      </c>
      <c r="M763" t="s">
        <v>65</v>
      </c>
      <c r="N763" t="s">
        <v>33</v>
      </c>
      <c r="O763">
        <v>1</v>
      </c>
      <c r="P763">
        <v>2023</v>
      </c>
      <c r="Q763">
        <v>9</v>
      </c>
      <c r="R763" t="s">
        <v>80</v>
      </c>
      <c r="S763">
        <v>3</v>
      </c>
      <c r="T763">
        <v>39</v>
      </c>
      <c r="U763">
        <v>5</v>
      </c>
      <c r="V763">
        <v>5</v>
      </c>
      <c r="W763" t="s">
        <v>46</v>
      </c>
      <c r="X763" t="s">
        <v>47</v>
      </c>
      <c r="Y763">
        <v>39746</v>
      </c>
      <c r="Z763">
        <v>0.12</v>
      </c>
    </row>
    <row r="764" spans="1:26" x14ac:dyDescent="0.25">
      <c r="A764" t="s">
        <v>1474</v>
      </c>
      <c r="B764" s="1">
        <v>45292</v>
      </c>
      <c r="C764" t="s">
        <v>1475</v>
      </c>
      <c r="D764" t="s">
        <v>39</v>
      </c>
      <c r="E764" t="s">
        <v>58</v>
      </c>
      <c r="F764" t="s">
        <v>52</v>
      </c>
      <c r="G764" t="s">
        <v>91</v>
      </c>
      <c r="H764">
        <v>10</v>
      </c>
      <c r="I764">
        <v>1724</v>
      </c>
      <c r="J764">
        <v>21</v>
      </c>
      <c r="K764">
        <v>13619.6</v>
      </c>
      <c r="L764">
        <v>2642.62</v>
      </c>
      <c r="M764" t="s">
        <v>32</v>
      </c>
      <c r="N764" t="s">
        <v>33</v>
      </c>
      <c r="O764">
        <v>5</v>
      </c>
      <c r="P764">
        <v>2024</v>
      </c>
      <c r="Q764">
        <v>1</v>
      </c>
      <c r="R764" t="s">
        <v>34</v>
      </c>
      <c r="S764">
        <v>1</v>
      </c>
      <c r="T764">
        <v>1</v>
      </c>
      <c r="U764">
        <v>1</v>
      </c>
      <c r="V764">
        <v>1</v>
      </c>
      <c r="W764" t="s">
        <v>60</v>
      </c>
      <c r="X764" t="s">
        <v>47</v>
      </c>
      <c r="Y764">
        <v>362040</v>
      </c>
      <c r="Z764">
        <v>0.19</v>
      </c>
    </row>
    <row r="765" spans="1:26" x14ac:dyDescent="0.25">
      <c r="A765" t="s">
        <v>1476</v>
      </c>
      <c r="B765" s="1">
        <v>44964</v>
      </c>
      <c r="C765" t="s">
        <v>1477</v>
      </c>
      <c r="D765" t="s">
        <v>39</v>
      </c>
      <c r="E765" t="s">
        <v>29</v>
      </c>
      <c r="F765" t="s">
        <v>30</v>
      </c>
      <c r="G765" t="s">
        <v>86</v>
      </c>
      <c r="H765">
        <v>4</v>
      </c>
      <c r="I765">
        <v>2836</v>
      </c>
      <c r="J765">
        <v>30</v>
      </c>
      <c r="K765">
        <v>7940.8</v>
      </c>
      <c r="L765">
        <v>448.15</v>
      </c>
      <c r="M765" t="s">
        <v>65</v>
      </c>
      <c r="N765" t="s">
        <v>44</v>
      </c>
      <c r="O765">
        <v>6</v>
      </c>
      <c r="P765">
        <v>2023</v>
      </c>
      <c r="Q765">
        <v>2</v>
      </c>
      <c r="R765" t="s">
        <v>67</v>
      </c>
      <c r="S765">
        <v>1</v>
      </c>
      <c r="T765">
        <v>6</v>
      </c>
      <c r="U765">
        <v>2</v>
      </c>
      <c r="V765">
        <v>2</v>
      </c>
      <c r="W765" t="s">
        <v>76</v>
      </c>
      <c r="X765" t="s">
        <v>47</v>
      </c>
      <c r="Y765">
        <v>340320</v>
      </c>
      <c r="Z765">
        <v>0.06</v>
      </c>
    </row>
    <row r="766" spans="1:26" x14ac:dyDescent="0.25">
      <c r="A766" t="s">
        <v>1478</v>
      </c>
      <c r="B766" s="1">
        <v>45100</v>
      </c>
      <c r="C766" t="s">
        <v>1479</v>
      </c>
      <c r="D766" t="s">
        <v>39</v>
      </c>
      <c r="E766" t="s">
        <v>51</v>
      </c>
      <c r="F766" t="s">
        <v>41</v>
      </c>
      <c r="G766" t="s">
        <v>59</v>
      </c>
      <c r="H766">
        <v>4</v>
      </c>
      <c r="I766">
        <v>4437</v>
      </c>
      <c r="J766">
        <v>11</v>
      </c>
      <c r="K766">
        <v>15795.72</v>
      </c>
      <c r="L766">
        <v>904.72</v>
      </c>
      <c r="M766" t="s">
        <v>43</v>
      </c>
      <c r="N766" t="s">
        <v>33</v>
      </c>
      <c r="O766">
        <v>1</v>
      </c>
      <c r="P766">
        <v>2023</v>
      </c>
      <c r="Q766">
        <v>6</v>
      </c>
      <c r="R766" t="s">
        <v>95</v>
      </c>
      <c r="S766">
        <v>2</v>
      </c>
      <c r="T766">
        <v>25</v>
      </c>
      <c r="U766">
        <v>4</v>
      </c>
      <c r="V766">
        <v>5</v>
      </c>
      <c r="W766" t="s">
        <v>46</v>
      </c>
      <c r="X766" t="s">
        <v>47</v>
      </c>
      <c r="Y766">
        <v>195228</v>
      </c>
      <c r="Z766">
        <v>0.06</v>
      </c>
    </row>
    <row r="767" spans="1:26" x14ac:dyDescent="0.25">
      <c r="A767" t="s">
        <v>1480</v>
      </c>
      <c r="B767" s="1">
        <v>45235</v>
      </c>
      <c r="C767" t="s">
        <v>124</v>
      </c>
      <c r="D767" t="s">
        <v>39</v>
      </c>
      <c r="E767" t="s">
        <v>40</v>
      </c>
      <c r="F767" t="s">
        <v>30</v>
      </c>
      <c r="G767" t="s">
        <v>31</v>
      </c>
      <c r="H767">
        <v>3</v>
      </c>
      <c r="I767">
        <v>3000</v>
      </c>
      <c r="J767">
        <v>2</v>
      </c>
      <c r="K767">
        <v>8820</v>
      </c>
      <c r="L767">
        <v>953.83</v>
      </c>
      <c r="M767" t="s">
        <v>32</v>
      </c>
      <c r="N767" t="s">
        <v>33</v>
      </c>
      <c r="O767">
        <v>2</v>
      </c>
      <c r="P767">
        <v>2023</v>
      </c>
      <c r="Q767">
        <v>11</v>
      </c>
      <c r="R767" t="s">
        <v>92</v>
      </c>
      <c r="S767">
        <v>4</v>
      </c>
      <c r="T767">
        <v>45</v>
      </c>
      <c r="U767">
        <v>2</v>
      </c>
      <c r="V767">
        <v>0</v>
      </c>
      <c r="W767" t="s">
        <v>55</v>
      </c>
      <c r="X767" t="s">
        <v>36</v>
      </c>
      <c r="Y767">
        <v>18000</v>
      </c>
      <c r="Z767">
        <v>0.11</v>
      </c>
    </row>
    <row r="768" spans="1:26" x14ac:dyDescent="0.25">
      <c r="A768" t="s">
        <v>1481</v>
      </c>
      <c r="B768" s="1">
        <v>45216</v>
      </c>
      <c r="C768" t="s">
        <v>1482</v>
      </c>
      <c r="D768" t="s">
        <v>50</v>
      </c>
      <c r="E768" t="s">
        <v>51</v>
      </c>
      <c r="F768" t="s">
        <v>30</v>
      </c>
      <c r="G768" t="s">
        <v>31</v>
      </c>
      <c r="H768">
        <v>6</v>
      </c>
      <c r="I768">
        <v>2294</v>
      </c>
      <c r="J768">
        <v>26</v>
      </c>
      <c r="K768">
        <v>10185.36</v>
      </c>
      <c r="L768">
        <v>1773.13</v>
      </c>
      <c r="M768" t="s">
        <v>65</v>
      </c>
      <c r="N768" t="s">
        <v>66</v>
      </c>
      <c r="O768">
        <v>6</v>
      </c>
      <c r="P768">
        <v>2023</v>
      </c>
      <c r="Q768">
        <v>10</v>
      </c>
      <c r="R768" t="s">
        <v>45</v>
      </c>
      <c r="S768">
        <v>4</v>
      </c>
      <c r="T768">
        <v>42</v>
      </c>
      <c r="U768">
        <v>3</v>
      </c>
      <c r="V768">
        <v>2</v>
      </c>
      <c r="W768" t="s">
        <v>76</v>
      </c>
      <c r="X768" t="s">
        <v>47</v>
      </c>
      <c r="Y768">
        <v>357864</v>
      </c>
      <c r="Z768">
        <v>0.17</v>
      </c>
    </row>
    <row r="769" spans="1:26" x14ac:dyDescent="0.25">
      <c r="A769" t="s">
        <v>1483</v>
      </c>
      <c r="B769" s="1">
        <v>45088</v>
      </c>
      <c r="C769" t="s">
        <v>1484</v>
      </c>
      <c r="D769" t="s">
        <v>63</v>
      </c>
      <c r="E769" t="s">
        <v>29</v>
      </c>
      <c r="F769" t="s">
        <v>41</v>
      </c>
      <c r="G769" t="s">
        <v>116</v>
      </c>
      <c r="H769">
        <v>1</v>
      </c>
      <c r="I769">
        <v>2827</v>
      </c>
      <c r="J769">
        <v>21</v>
      </c>
      <c r="K769">
        <v>2233.33</v>
      </c>
      <c r="L769">
        <v>411</v>
      </c>
      <c r="M769" t="s">
        <v>43</v>
      </c>
      <c r="N769" t="s">
        <v>33</v>
      </c>
      <c r="O769">
        <v>3</v>
      </c>
      <c r="P769">
        <v>2023</v>
      </c>
      <c r="Q769">
        <v>6</v>
      </c>
      <c r="R769" t="s">
        <v>95</v>
      </c>
      <c r="S769">
        <v>2</v>
      </c>
      <c r="T769">
        <v>24</v>
      </c>
      <c r="U769">
        <v>3</v>
      </c>
      <c r="V769">
        <v>0</v>
      </c>
      <c r="W769" t="s">
        <v>55</v>
      </c>
      <c r="X769" t="s">
        <v>36</v>
      </c>
      <c r="Y769">
        <v>59367</v>
      </c>
      <c r="Z769">
        <v>0.18</v>
      </c>
    </row>
    <row r="770" spans="1:26" x14ac:dyDescent="0.25">
      <c r="A770" t="s">
        <v>1485</v>
      </c>
      <c r="B770" s="1">
        <v>45107</v>
      </c>
      <c r="C770" t="s">
        <v>1486</v>
      </c>
      <c r="D770" t="s">
        <v>63</v>
      </c>
      <c r="E770" t="s">
        <v>40</v>
      </c>
      <c r="F770" t="s">
        <v>41</v>
      </c>
      <c r="G770" t="s">
        <v>116</v>
      </c>
      <c r="H770">
        <v>7</v>
      </c>
      <c r="I770">
        <v>1821</v>
      </c>
      <c r="J770">
        <v>5</v>
      </c>
      <c r="K770">
        <v>12109.65</v>
      </c>
      <c r="L770">
        <v>2020.8</v>
      </c>
      <c r="M770" t="s">
        <v>32</v>
      </c>
      <c r="N770" t="s">
        <v>33</v>
      </c>
      <c r="O770">
        <v>4</v>
      </c>
      <c r="P770">
        <v>2023</v>
      </c>
      <c r="Q770">
        <v>6</v>
      </c>
      <c r="R770" t="s">
        <v>95</v>
      </c>
      <c r="S770">
        <v>2</v>
      </c>
      <c r="T770">
        <v>26</v>
      </c>
      <c r="U770">
        <v>5</v>
      </c>
      <c r="V770">
        <v>5</v>
      </c>
      <c r="W770" t="s">
        <v>46</v>
      </c>
      <c r="X770" t="s">
        <v>47</v>
      </c>
      <c r="Y770">
        <v>63735</v>
      </c>
      <c r="Z770">
        <v>0.17</v>
      </c>
    </row>
    <row r="771" spans="1:26" x14ac:dyDescent="0.25">
      <c r="A771" t="s">
        <v>1487</v>
      </c>
      <c r="B771" s="1">
        <v>45205</v>
      </c>
      <c r="C771" t="s">
        <v>1488</v>
      </c>
      <c r="D771" t="s">
        <v>39</v>
      </c>
      <c r="E771" t="s">
        <v>58</v>
      </c>
      <c r="F771" t="s">
        <v>41</v>
      </c>
      <c r="G771" t="s">
        <v>59</v>
      </c>
      <c r="H771">
        <v>10</v>
      </c>
      <c r="I771">
        <v>4871</v>
      </c>
      <c r="J771">
        <v>26</v>
      </c>
      <c r="K771">
        <v>36045.4</v>
      </c>
      <c r="L771">
        <v>2028.51</v>
      </c>
      <c r="M771" t="s">
        <v>43</v>
      </c>
      <c r="N771" t="s">
        <v>33</v>
      </c>
      <c r="O771">
        <v>5</v>
      </c>
      <c r="P771">
        <v>2023</v>
      </c>
      <c r="Q771">
        <v>10</v>
      </c>
      <c r="R771" t="s">
        <v>45</v>
      </c>
      <c r="S771">
        <v>4</v>
      </c>
      <c r="T771">
        <v>40</v>
      </c>
      <c r="U771">
        <v>1</v>
      </c>
      <c r="V771">
        <v>5</v>
      </c>
      <c r="W771" t="s">
        <v>46</v>
      </c>
      <c r="X771" t="s">
        <v>47</v>
      </c>
      <c r="Y771">
        <v>1266460</v>
      </c>
      <c r="Z771">
        <v>0.06</v>
      </c>
    </row>
    <row r="772" spans="1:26" x14ac:dyDescent="0.25">
      <c r="A772" t="s">
        <v>1489</v>
      </c>
      <c r="B772" s="1">
        <v>45149</v>
      </c>
      <c r="C772" t="s">
        <v>214</v>
      </c>
      <c r="D772" t="s">
        <v>39</v>
      </c>
      <c r="E772" t="s">
        <v>40</v>
      </c>
      <c r="F772" t="s">
        <v>30</v>
      </c>
      <c r="G772" t="s">
        <v>86</v>
      </c>
      <c r="H772">
        <v>8</v>
      </c>
      <c r="I772">
        <v>1369</v>
      </c>
      <c r="J772">
        <v>1</v>
      </c>
      <c r="K772">
        <v>10842.48</v>
      </c>
      <c r="L772">
        <v>1120.55</v>
      </c>
      <c r="M772" t="s">
        <v>32</v>
      </c>
      <c r="N772" t="s">
        <v>66</v>
      </c>
      <c r="O772">
        <v>6</v>
      </c>
      <c r="P772">
        <v>2023</v>
      </c>
      <c r="Q772">
        <v>8</v>
      </c>
      <c r="R772" t="s">
        <v>72</v>
      </c>
      <c r="S772">
        <v>3</v>
      </c>
      <c r="T772">
        <v>32</v>
      </c>
      <c r="U772">
        <v>2</v>
      </c>
      <c r="V772">
        <v>5</v>
      </c>
      <c r="W772" t="s">
        <v>46</v>
      </c>
      <c r="X772" t="s">
        <v>47</v>
      </c>
      <c r="Y772">
        <v>10952</v>
      </c>
      <c r="Z772">
        <v>0.1</v>
      </c>
    </row>
    <row r="773" spans="1:26" x14ac:dyDescent="0.25">
      <c r="A773" t="s">
        <v>1490</v>
      </c>
      <c r="B773" s="1">
        <v>45097</v>
      </c>
      <c r="C773" t="s">
        <v>1491</v>
      </c>
      <c r="D773" t="s">
        <v>28</v>
      </c>
      <c r="E773" t="s">
        <v>51</v>
      </c>
      <c r="F773" t="s">
        <v>41</v>
      </c>
      <c r="G773" t="s">
        <v>116</v>
      </c>
      <c r="H773">
        <v>10</v>
      </c>
      <c r="I773">
        <v>941</v>
      </c>
      <c r="J773">
        <v>19</v>
      </c>
      <c r="K773">
        <v>7622.1</v>
      </c>
      <c r="L773">
        <v>1424.14</v>
      </c>
      <c r="M773" t="s">
        <v>43</v>
      </c>
      <c r="N773" t="s">
        <v>33</v>
      </c>
      <c r="O773">
        <v>4</v>
      </c>
      <c r="P773">
        <v>2023</v>
      </c>
      <c r="Q773">
        <v>6</v>
      </c>
      <c r="R773" t="s">
        <v>95</v>
      </c>
      <c r="S773">
        <v>2</v>
      </c>
      <c r="T773">
        <v>25</v>
      </c>
      <c r="U773">
        <v>4</v>
      </c>
      <c r="V773">
        <v>2</v>
      </c>
      <c r="W773" t="s">
        <v>76</v>
      </c>
      <c r="X773" t="s">
        <v>47</v>
      </c>
      <c r="Y773">
        <v>178790</v>
      </c>
      <c r="Z773">
        <v>0.19</v>
      </c>
    </row>
    <row r="774" spans="1:26" x14ac:dyDescent="0.25">
      <c r="A774" t="s">
        <v>1492</v>
      </c>
      <c r="B774" s="1">
        <v>45250</v>
      </c>
      <c r="C774" t="s">
        <v>1493</v>
      </c>
      <c r="D774" t="s">
        <v>63</v>
      </c>
      <c r="E774" t="s">
        <v>40</v>
      </c>
      <c r="F774" t="s">
        <v>30</v>
      </c>
      <c r="G774" t="s">
        <v>86</v>
      </c>
      <c r="H774">
        <v>3</v>
      </c>
      <c r="I774">
        <v>3228</v>
      </c>
      <c r="J774">
        <v>19</v>
      </c>
      <c r="K774">
        <v>7844.04</v>
      </c>
      <c r="L774">
        <v>1194.67</v>
      </c>
      <c r="M774" t="s">
        <v>43</v>
      </c>
      <c r="N774" t="s">
        <v>33</v>
      </c>
      <c r="O774">
        <v>3</v>
      </c>
      <c r="P774">
        <v>2023</v>
      </c>
      <c r="Q774">
        <v>11</v>
      </c>
      <c r="R774" t="s">
        <v>92</v>
      </c>
      <c r="S774">
        <v>4</v>
      </c>
      <c r="T774">
        <v>47</v>
      </c>
      <c r="U774">
        <v>4</v>
      </c>
      <c r="V774">
        <v>1</v>
      </c>
      <c r="W774" t="s">
        <v>60</v>
      </c>
      <c r="X774" t="s">
        <v>47</v>
      </c>
      <c r="Y774">
        <v>183996</v>
      </c>
      <c r="Z774">
        <v>0.15</v>
      </c>
    </row>
    <row r="775" spans="1:26" x14ac:dyDescent="0.25">
      <c r="A775" t="s">
        <v>1494</v>
      </c>
      <c r="B775" s="1">
        <v>45097</v>
      </c>
      <c r="C775" t="s">
        <v>1495</v>
      </c>
      <c r="D775" t="s">
        <v>50</v>
      </c>
      <c r="E775" t="s">
        <v>58</v>
      </c>
      <c r="F775" t="s">
        <v>41</v>
      </c>
      <c r="G775" t="s">
        <v>116</v>
      </c>
      <c r="H775">
        <v>1</v>
      </c>
      <c r="I775">
        <v>773</v>
      </c>
      <c r="J775">
        <v>7</v>
      </c>
      <c r="K775">
        <v>718.89</v>
      </c>
      <c r="L775">
        <v>123.56</v>
      </c>
      <c r="M775" t="s">
        <v>65</v>
      </c>
      <c r="N775" t="s">
        <v>44</v>
      </c>
      <c r="O775">
        <v>4</v>
      </c>
      <c r="P775">
        <v>2023</v>
      </c>
      <c r="Q775">
        <v>6</v>
      </c>
      <c r="R775" t="s">
        <v>95</v>
      </c>
      <c r="S775">
        <v>2</v>
      </c>
      <c r="T775">
        <v>25</v>
      </c>
      <c r="U775">
        <v>4</v>
      </c>
      <c r="V775">
        <v>2</v>
      </c>
      <c r="W775" t="s">
        <v>76</v>
      </c>
      <c r="X775" t="s">
        <v>47</v>
      </c>
      <c r="Y775">
        <v>5411</v>
      </c>
      <c r="Z775">
        <v>0.17</v>
      </c>
    </row>
    <row r="776" spans="1:26" x14ac:dyDescent="0.25">
      <c r="A776" t="s">
        <v>1496</v>
      </c>
      <c r="B776" s="1">
        <v>45103</v>
      </c>
      <c r="C776" t="s">
        <v>324</v>
      </c>
      <c r="D776" t="s">
        <v>28</v>
      </c>
      <c r="E776" t="s">
        <v>51</v>
      </c>
      <c r="F776" t="s">
        <v>41</v>
      </c>
      <c r="G776" t="s">
        <v>116</v>
      </c>
      <c r="H776">
        <v>6</v>
      </c>
      <c r="I776">
        <v>2834</v>
      </c>
      <c r="J776">
        <v>23</v>
      </c>
      <c r="K776">
        <v>13093.08</v>
      </c>
      <c r="L776">
        <v>1533.02</v>
      </c>
      <c r="M776" t="s">
        <v>32</v>
      </c>
      <c r="N776" t="s">
        <v>44</v>
      </c>
      <c r="O776">
        <v>3</v>
      </c>
      <c r="P776">
        <v>2023</v>
      </c>
      <c r="Q776">
        <v>6</v>
      </c>
      <c r="R776" t="s">
        <v>95</v>
      </c>
      <c r="S776">
        <v>2</v>
      </c>
      <c r="T776">
        <v>26</v>
      </c>
      <c r="U776">
        <v>5</v>
      </c>
      <c r="V776">
        <v>1</v>
      </c>
      <c r="W776" t="s">
        <v>60</v>
      </c>
      <c r="X776" t="s">
        <v>47</v>
      </c>
      <c r="Y776">
        <v>391092</v>
      </c>
      <c r="Z776">
        <v>0.12</v>
      </c>
    </row>
    <row r="777" spans="1:26" x14ac:dyDescent="0.25">
      <c r="A777" t="s">
        <v>1497</v>
      </c>
      <c r="B777" s="1">
        <v>45129</v>
      </c>
      <c r="C777" t="s">
        <v>1498</v>
      </c>
      <c r="D777" t="s">
        <v>63</v>
      </c>
      <c r="E777" t="s">
        <v>51</v>
      </c>
      <c r="F777" t="s">
        <v>52</v>
      </c>
      <c r="G777" t="s">
        <v>53</v>
      </c>
      <c r="H777">
        <v>5</v>
      </c>
      <c r="I777">
        <v>3523</v>
      </c>
      <c r="J777">
        <v>16</v>
      </c>
      <c r="K777">
        <v>14796.6</v>
      </c>
      <c r="L777">
        <v>2008.84</v>
      </c>
      <c r="M777" t="s">
        <v>43</v>
      </c>
      <c r="N777" t="s">
        <v>33</v>
      </c>
      <c r="O777">
        <v>2</v>
      </c>
      <c r="P777">
        <v>2023</v>
      </c>
      <c r="Q777">
        <v>7</v>
      </c>
      <c r="R777" t="s">
        <v>125</v>
      </c>
      <c r="S777">
        <v>3</v>
      </c>
      <c r="T777">
        <v>29</v>
      </c>
      <c r="U777">
        <v>4</v>
      </c>
      <c r="V777">
        <v>6</v>
      </c>
      <c r="W777" t="s">
        <v>35</v>
      </c>
      <c r="X777" t="s">
        <v>36</v>
      </c>
      <c r="Y777">
        <v>281840</v>
      </c>
      <c r="Z777">
        <v>0.14000000000000001</v>
      </c>
    </row>
    <row r="778" spans="1:26" x14ac:dyDescent="0.25">
      <c r="A778" t="s">
        <v>1499</v>
      </c>
      <c r="B778" s="1">
        <v>45287</v>
      </c>
      <c r="C778" t="s">
        <v>1275</v>
      </c>
      <c r="D778" t="s">
        <v>39</v>
      </c>
      <c r="E778" t="s">
        <v>40</v>
      </c>
      <c r="F778" t="s">
        <v>41</v>
      </c>
      <c r="G778" t="s">
        <v>42</v>
      </c>
      <c r="H778">
        <v>2</v>
      </c>
      <c r="I778">
        <v>4431</v>
      </c>
      <c r="J778">
        <v>28</v>
      </c>
      <c r="K778">
        <v>6380.64</v>
      </c>
      <c r="L778">
        <v>1200.7</v>
      </c>
      <c r="M778" t="s">
        <v>32</v>
      </c>
      <c r="N778" t="s">
        <v>44</v>
      </c>
      <c r="O778">
        <v>4</v>
      </c>
      <c r="P778">
        <v>2023</v>
      </c>
      <c r="Q778">
        <v>12</v>
      </c>
      <c r="R778" t="s">
        <v>54</v>
      </c>
      <c r="S778">
        <v>4</v>
      </c>
      <c r="T778">
        <v>52</v>
      </c>
      <c r="U778">
        <v>5</v>
      </c>
      <c r="V778">
        <v>3</v>
      </c>
      <c r="W778" t="s">
        <v>83</v>
      </c>
      <c r="X778" t="s">
        <v>47</v>
      </c>
      <c r="Y778">
        <v>248136</v>
      </c>
      <c r="Z778">
        <v>0.19</v>
      </c>
    </row>
    <row r="779" spans="1:26" x14ac:dyDescent="0.25">
      <c r="A779" t="s">
        <v>1500</v>
      </c>
      <c r="B779" s="1">
        <v>45221</v>
      </c>
      <c r="C779" t="s">
        <v>1501</v>
      </c>
      <c r="D779" t="s">
        <v>28</v>
      </c>
      <c r="E779" t="s">
        <v>40</v>
      </c>
      <c r="F779" t="s">
        <v>41</v>
      </c>
      <c r="G779" t="s">
        <v>116</v>
      </c>
      <c r="H779">
        <v>1</v>
      </c>
      <c r="I779">
        <v>1057</v>
      </c>
      <c r="J779">
        <v>19</v>
      </c>
      <c r="K779">
        <v>856.17</v>
      </c>
      <c r="L779">
        <v>53.59</v>
      </c>
      <c r="M779" t="s">
        <v>43</v>
      </c>
      <c r="N779" t="s">
        <v>33</v>
      </c>
      <c r="O779">
        <v>5</v>
      </c>
      <c r="P779">
        <v>2023</v>
      </c>
      <c r="Q779">
        <v>10</v>
      </c>
      <c r="R779" t="s">
        <v>45</v>
      </c>
      <c r="S779">
        <v>4</v>
      </c>
      <c r="T779">
        <v>43</v>
      </c>
      <c r="U779">
        <v>4</v>
      </c>
      <c r="V779">
        <v>0</v>
      </c>
      <c r="W779" t="s">
        <v>55</v>
      </c>
      <c r="X779" t="s">
        <v>36</v>
      </c>
      <c r="Y779">
        <v>20083</v>
      </c>
      <c r="Z779">
        <v>0.06</v>
      </c>
    </row>
    <row r="780" spans="1:26" x14ac:dyDescent="0.25">
      <c r="A780" t="s">
        <v>1502</v>
      </c>
      <c r="B780" s="1">
        <v>45089</v>
      </c>
      <c r="C780" t="s">
        <v>1503</v>
      </c>
      <c r="D780" t="s">
        <v>39</v>
      </c>
      <c r="E780" t="s">
        <v>29</v>
      </c>
      <c r="F780" t="s">
        <v>52</v>
      </c>
      <c r="G780" t="s">
        <v>53</v>
      </c>
      <c r="H780">
        <v>4</v>
      </c>
      <c r="I780">
        <v>4844</v>
      </c>
      <c r="J780">
        <v>30</v>
      </c>
      <c r="K780">
        <v>13563.2</v>
      </c>
      <c r="L780">
        <v>2387.34</v>
      </c>
      <c r="M780" t="s">
        <v>43</v>
      </c>
      <c r="N780" t="s">
        <v>66</v>
      </c>
      <c r="O780">
        <v>6</v>
      </c>
      <c r="P780">
        <v>2023</v>
      </c>
      <c r="Q780">
        <v>6</v>
      </c>
      <c r="R780" t="s">
        <v>95</v>
      </c>
      <c r="S780">
        <v>2</v>
      </c>
      <c r="T780">
        <v>24</v>
      </c>
      <c r="U780">
        <v>3</v>
      </c>
      <c r="V780">
        <v>1</v>
      </c>
      <c r="W780" t="s">
        <v>60</v>
      </c>
      <c r="X780" t="s">
        <v>47</v>
      </c>
      <c r="Y780">
        <v>581280</v>
      </c>
      <c r="Z780">
        <v>0.18</v>
      </c>
    </row>
    <row r="781" spans="1:26" x14ac:dyDescent="0.25">
      <c r="A781" t="s">
        <v>1504</v>
      </c>
      <c r="B781" s="1">
        <v>44985</v>
      </c>
      <c r="C781" t="s">
        <v>1505</v>
      </c>
      <c r="D781" t="s">
        <v>50</v>
      </c>
      <c r="E781" t="s">
        <v>51</v>
      </c>
      <c r="F781" t="s">
        <v>41</v>
      </c>
      <c r="G781" t="s">
        <v>116</v>
      </c>
      <c r="H781">
        <v>4</v>
      </c>
      <c r="I781">
        <v>1695</v>
      </c>
      <c r="J781">
        <v>4</v>
      </c>
      <c r="K781">
        <v>6508.8</v>
      </c>
      <c r="L781">
        <v>340.87</v>
      </c>
      <c r="M781" t="s">
        <v>43</v>
      </c>
      <c r="N781" t="s">
        <v>66</v>
      </c>
      <c r="O781">
        <v>3</v>
      </c>
      <c r="P781">
        <v>2023</v>
      </c>
      <c r="Q781">
        <v>2</v>
      </c>
      <c r="R781" t="s">
        <v>67</v>
      </c>
      <c r="S781">
        <v>1</v>
      </c>
      <c r="T781">
        <v>9</v>
      </c>
      <c r="U781">
        <v>5</v>
      </c>
      <c r="V781">
        <v>2</v>
      </c>
      <c r="W781" t="s">
        <v>76</v>
      </c>
      <c r="X781" t="s">
        <v>47</v>
      </c>
      <c r="Y781">
        <v>27120</v>
      </c>
      <c r="Z781">
        <v>0.05</v>
      </c>
    </row>
    <row r="782" spans="1:26" x14ac:dyDescent="0.25">
      <c r="A782" t="s">
        <v>1506</v>
      </c>
      <c r="B782" s="1">
        <v>44968</v>
      </c>
      <c r="C782" t="s">
        <v>137</v>
      </c>
      <c r="D782" t="s">
        <v>39</v>
      </c>
      <c r="E782" t="s">
        <v>29</v>
      </c>
      <c r="F782" t="s">
        <v>52</v>
      </c>
      <c r="G782" t="s">
        <v>53</v>
      </c>
      <c r="H782">
        <v>8</v>
      </c>
      <c r="I782">
        <v>1138</v>
      </c>
      <c r="J782">
        <v>20</v>
      </c>
      <c r="K782">
        <v>7283.2</v>
      </c>
      <c r="L782">
        <v>1308.17</v>
      </c>
      <c r="M782" t="s">
        <v>65</v>
      </c>
      <c r="N782" t="s">
        <v>66</v>
      </c>
      <c r="O782">
        <v>6</v>
      </c>
      <c r="P782">
        <v>2023</v>
      </c>
      <c r="Q782">
        <v>2</v>
      </c>
      <c r="R782" t="s">
        <v>67</v>
      </c>
      <c r="S782">
        <v>1</v>
      </c>
      <c r="T782">
        <v>6</v>
      </c>
      <c r="U782">
        <v>2</v>
      </c>
      <c r="V782">
        <v>6</v>
      </c>
      <c r="W782" t="s">
        <v>35</v>
      </c>
      <c r="X782" t="s">
        <v>36</v>
      </c>
      <c r="Y782">
        <v>182080</v>
      </c>
      <c r="Z782">
        <v>0.18</v>
      </c>
    </row>
    <row r="783" spans="1:26" x14ac:dyDescent="0.25">
      <c r="A783" t="s">
        <v>1507</v>
      </c>
      <c r="B783" s="1">
        <v>45172</v>
      </c>
      <c r="C783" t="s">
        <v>985</v>
      </c>
      <c r="D783" t="s">
        <v>63</v>
      </c>
      <c r="E783" t="s">
        <v>29</v>
      </c>
      <c r="F783" t="s">
        <v>52</v>
      </c>
      <c r="G783" t="s">
        <v>79</v>
      </c>
      <c r="H783">
        <v>7</v>
      </c>
      <c r="I783">
        <v>4266</v>
      </c>
      <c r="J783">
        <v>2</v>
      </c>
      <c r="K783">
        <v>29264.76</v>
      </c>
      <c r="L783">
        <v>3390.78</v>
      </c>
      <c r="M783" t="s">
        <v>43</v>
      </c>
      <c r="N783" t="s">
        <v>66</v>
      </c>
      <c r="O783">
        <v>6</v>
      </c>
      <c r="P783">
        <v>2023</v>
      </c>
      <c r="Q783">
        <v>9</v>
      </c>
      <c r="R783" t="s">
        <v>80</v>
      </c>
      <c r="S783">
        <v>3</v>
      </c>
      <c r="T783">
        <v>36</v>
      </c>
      <c r="U783">
        <v>2</v>
      </c>
      <c r="V783">
        <v>0</v>
      </c>
      <c r="W783" t="s">
        <v>55</v>
      </c>
      <c r="X783" t="s">
        <v>36</v>
      </c>
      <c r="Y783">
        <v>59724</v>
      </c>
      <c r="Z783">
        <v>0.12</v>
      </c>
    </row>
    <row r="784" spans="1:26" x14ac:dyDescent="0.25">
      <c r="A784" t="s">
        <v>1508</v>
      </c>
      <c r="B784" s="1">
        <v>45162</v>
      </c>
      <c r="C784" t="s">
        <v>1509</v>
      </c>
      <c r="D784" t="s">
        <v>63</v>
      </c>
      <c r="E784" t="s">
        <v>51</v>
      </c>
      <c r="F784" t="s">
        <v>30</v>
      </c>
      <c r="G784" t="s">
        <v>64</v>
      </c>
      <c r="H784">
        <v>10</v>
      </c>
      <c r="I784">
        <v>2358</v>
      </c>
      <c r="J784">
        <v>8</v>
      </c>
      <c r="K784">
        <v>21693.599999999999</v>
      </c>
      <c r="L784">
        <v>2692.3</v>
      </c>
      <c r="M784" t="s">
        <v>43</v>
      </c>
      <c r="N784" t="s">
        <v>44</v>
      </c>
      <c r="O784">
        <v>2</v>
      </c>
      <c r="P784">
        <v>2023</v>
      </c>
      <c r="Q784">
        <v>8</v>
      </c>
      <c r="R784" t="s">
        <v>72</v>
      </c>
      <c r="S784">
        <v>3</v>
      </c>
      <c r="T784">
        <v>34</v>
      </c>
      <c r="U784">
        <v>4</v>
      </c>
      <c r="V784">
        <v>4</v>
      </c>
      <c r="W784" t="s">
        <v>73</v>
      </c>
      <c r="X784" t="s">
        <v>47</v>
      </c>
      <c r="Y784">
        <v>188640</v>
      </c>
      <c r="Z784">
        <v>0.12</v>
      </c>
    </row>
    <row r="785" spans="1:26" x14ac:dyDescent="0.25">
      <c r="A785" t="s">
        <v>1510</v>
      </c>
      <c r="B785" s="1">
        <v>45039</v>
      </c>
      <c r="C785" t="s">
        <v>1511</v>
      </c>
      <c r="D785" t="s">
        <v>63</v>
      </c>
      <c r="E785" t="s">
        <v>40</v>
      </c>
      <c r="F785" t="s">
        <v>30</v>
      </c>
      <c r="G785" t="s">
        <v>31</v>
      </c>
      <c r="H785">
        <v>2</v>
      </c>
      <c r="I785">
        <v>1715</v>
      </c>
      <c r="J785">
        <v>5</v>
      </c>
      <c r="K785">
        <v>3258.5</v>
      </c>
      <c r="L785">
        <v>491.92</v>
      </c>
      <c r="M785" t="s">
        <v>43</v>
      </c>
      <c r="N785" t="s">
        <v>33</v>
      </c>
      <c r="O785">
        <v>4</v>
      </c>
      <c r="P785">
        <v>2023</v>
      </c>
      <c r="Q785">
        <v>4</v>
      </c>
      <c r="R785" t="s">
        <v>100</v>
      </c>
      <c r="S785">
        <v>2</v>
      </c>
      <c r="T785">
        <v>17</v>
      </c>
      <c r="U785">
        <v>5</v>
      </c>
      <c r="V785">
        <v>0</v>
      </c>
      <c r="W785" t="s">
        <v>55</v>
      </c>
      <c r="X785" t="s">
        <v>36</v>
      </c>
      <c r="Y785">
        <v>17150</v>
      </c>
      <c r="Z785">
        <v>0.15</v>
      </c>
    </row>
    <row r="786" spans="1:26" x14ac:dyDescent="0.25">
      <c r="A786" t="s">
        <v>1512</v>
      </c>
      <c r="B786" s="1">
        <v>45259</v>
      </c>
      <c r="C786" t="s">
        <v>1513</v>
      </c>
      <c r="D786" t="s">
        <v>39</v>
      </c>
      <c r="E786" t="s">
        <v>58</v>
      </c>
      <c r="F786" t="s">
        <v>52</v>
      </c>
      <c r="G786" t="s">
        <v>79</v>
      </c>
      <c r="H786">
        <v>1</v>
      </c>
      <c r="I786">
        <v>2307</v>
      </c>
      <c r="J786">
        <v>8</v>
      </c>
      <c r="K786">
        <v>2122.44</v>
      </c>
      <c r="L786">
        <v>420.54</v>
      </c>
      <c r="M786" t="s">
        <v>32</v>
      </c>
      <c r="N786" t="s">
        <v>66</v>
      </c>
      <c r="O786">
        <v>6</v>
      </c>
      <c r="P786">
        <v>2023</v>
      </c>
      <c r="Q786">
        <v>11</v>
      </c>
      <c r="R786" t="s">
        <v>92</v>
      </c>
      <c r="S786">
        <v>4</v>
      </c>
      <c r="T786">
        <v>48</v>
      </c>
      <c r="U786">
        <v>5</v>
      </c>
      <c r="V786">
        <v>3</v>
      </c>
      <c r="W786" t="s">
        <v>83</v>
      </c>
      <c r="X786" t="s">
        <v>47</v>
      </c>
      <c r="Y786">
        <v>18456</v>
      </c>
      <c r="Z786">
        <v>0.2</v>
      </c>
    </row>
    <row r="787" spans="1:26" x14ac:dyDescent="0.25">
      <c r="A787" t="s">
        <v>1514</v>
      </c>
      <c r="B787" s="1">
        <v>45036</v>
      </c>
      <c r="C787" t="s">
        <v>310</v>
      </c>
      <c r="D787" t="s">
        <v>39</v>
      </c>
      <c r="E787" t="s">
        <v>51</v>
      </c>
      <c r="F787" t="s">
        <v>30</v>
      </c>
      <c r="G787" t="s">
        <v>86</v>
      </c>
      <c r="H787">
        <v>10</v>
      </c>
      <c r="I787">
        <v>3133</v>
      </c>
      <c r="J787">
        <v>12</v>
      </c>
      <c r="K787">
        <v>27570.400000000001</v>
      </c>
      <c r="L787">
        <v>4852.79</v>
      </c>
      <c r="M787" t="s">
        <v>65</v>
      </c>
      <c r="N787" t="s">
        <v>66</v>
      </c>
      <c r="O787">
        <v>1</v>
      </c>
      <c r="P787">
        <v>2023</v>
      </c>
      <c r="Q787">
        <v>4</v>
      </c>
      <c r="R787" t="s">
        <v>100</v>
      </c>
      <c r="S787">
        <v>2</v>
      </c>
      <c r="T787">
        <v>16</v>
      </c>
      <c r="U787">
        <v>4</v>
      </c>
      <c r="V787">
        <v>4</v>
      </c>
      <c r="W787" t="s">
        <v>73</v>
      </c>
      <c r="X787" t="s">
        <v>47</v>
      </c>
      <c r="Y787">
        <v>375960</v>
      </c>
      <c r="Z787">
        <v>0.18</v>
      </c>
    </row>
    <row r="788" spans="1:26" x14ac:dyDescent="0.25">
      <c r="A788" t="s">
        <v>1515</v>
      </c>
      <c r="B788" s="1">
        <v>45174</v>
      </c>
      <c r="C788" t="s">
        <v>839</v>
      </c>
      <c r="D788" t="s">
        <v>63</v>
      </c>
      <c r="E788" t="s">
        <v>29</v>
      </c>
      <c r="F788" t="s">
        <v>30</v>
      </c>
      <c r="G788" t="s">
        <v>64</v>
      </c>
      <c r="H788">
        <v>3</v>
      </c>
      <c r="I788">
        <v>2668</v>
      </c>
      <c r="J788">
        <v>20</v>
      </c>
      <c r="K788">
        <v>6403.2</v>
      </c>
      <c r="L788">
        <v>384.55</v>
      </c>
      <c r="M788" t="s">
        <v>65</v>
      </c>
      <c r="N788" t="s">
        <v>66</v>
      </c>
      <c r="O788">
        <v>5</v>
      </c>
      <c r="P788">
        <v>2023</v>
      </c>
      <c r="Q788">
        <v>9</v>
      </c>
      <c r="R788" t="s">
        <v>80</v>
      </c>
      <c r="S788">
        <v>3</v>
      </c>
      <c r="T788">
        <v>36</v>
      </c>
      <c r="U788">
        <v>2</v>
      </c>
      <c r="V788">
        <v>2</v>
      </c>
      <c r="W788" t="s">
        <v>76</v>
      </c>
      <c r="X788" t="s">
        <v>47</v>
      </c>
      <c r="Y788">
        <v>160080</v>
      </c>
      <c r="Z788">
        <v>0.06</v>
      </c>
    </row>
    <row r="789" spans="1:26" x14ac:dyDescent="0.25">
      <c r="A789" t="s">
        <v>1516</v>
      </c>
      <c r="B789" s="1">
        <v>45179</v>
      </c>
      <c r="C789" t="s">
        <v>1517</v>
      </c>
      <c r="D789" t="s">
        <v>63</v>
      </c>
      <c r="E789" t="s">
        <v>29</v>
      </c>
      <c r="F789" t="s">
        <v>52</v>
      </c>
      <c r="G789" t="s">
        <v>79</v>
      </c>
      <c r="H789">
        <v>5</v>
      </c>
      <c r="I789">
        <v>4822</v>
      </c>
      <c r="J789">
        <v>9</v>
      </c>
      <c r="K789">
        <v>21940.1</v>
      </c>
      <c r="L789">
        <v>1316.93</v>
      </c>
      <c r="M789" t="s">
        <v>43</v>
      </c>
      <c r="N789" t="s">
        <v>66</v>
      </c>
      <c r="O789">
        <v>2</v>
      </c>
      <c r="P789">
        <v>2023</v>
      </c>
      <c r="Q789">
        <v>9</v>
      </c>
      <c r="R789" t="s">
        <v>80</v>
      </c>
      <c r="S789">
        <v>3</v>
      </c>
      <c r="T789">
        <v>37</v>
      </c>
      <c r="U789">
        <v>3</v>
      </c>
      <c r="V789">
        <v>0</v>
      </c>
      <c r="W789" t="s">
        <v>55</v>
      </c>
      <c r="X789" t="s">
        <v>36</v>
      </c>
      <c r="Y789">
        <v>216990</v>
      </c>
      <c r="Z789">
        <v>0.06</v>
      </c>
    </row>
    <row r="790" spans="1:26" x14ac:dyDescent="0.25">
      <c r="A790" t="s">
        <v>1518</v>
      </c>
      <c r="B790" s="1">
        <v>44998</v>
      </c>
      <c r="C790" t="s">
        <v>1519</v>
      </c>
      <c r="D790" t="s">
        <v>63</v>
      </c>
      <c r="E790" t="s">
        <v>51</v>
      </c>
      <c r="F790" t="s">
        <v>30</v>
      </c>
      <c r="G790" t="s">
        <v>86</v>
      </c>
      <c r="H790">
        <v>5</v>
      </c>
      <c r="I790">
        <v>3926</v>
      </c>
      <c r="J790">
        <v>3</v>
      </c>
      <c r="K790">
        <v>19041.099999999999</v>
      </c>
      <c r="L790">
        <v>952.34</v>
      </c>
      <c r="M790" t="s">
        <v>43</v>
      </c>
      <c r="N790" t="s">
        <v>44</v>
      </c>
      <c r="O790">
        <v>4</v>
      </c>
      <c r="P790">
        <v>2023</v>
      </c>
      <c r="Q790">
        <v>3</v>
      </c>
      <c r="R790" t="s">
        <v>105</v>
      </c>
      <c r="S790">
        <v>1</v>
      </c>
      <c r="T790">
        <v>11</v>
      </c>
      <c r="U790">
        <v>3</v>
      </c>
      <c r="V790">
        <v>1</v>
      </c>
      <c r="W790" t="s">
        <v>60</v>
      </c>
      <c r="X790" t="s">
        <v>47</v>
      </c>
      <c r="Y790">
        <v>58890</v>
      </c>
      <c r="Z790">
        <v>0.05</v>
      </c>
    </row>
    <row r="791" spans="1:26" x14ac:dyDescent="0.25">
      <c r="A791" t="s">
        <v>1520</v>
      </c>
      <c r="B791" s="1">
        <v>45289</v>
      </c>
      <c r="C791" t="s">
        <v>939</v>
      </c>
      <c r="D791" t="s">
        <v>50</v>
      </c>
      <c r="E791" t="s">
        <v>29</v>
      </c>
      <c r="F791" t="s">
        <v>30</v>
      </c>
      <c r="G791" t="s">
        <v>31</v>
      </c>
      <c r="H791">
        <v>3</v>
      </c>
      <c r="I791">
        <v>237</v>
      </c>
      <c r="J791">
        <v>11</v>
      </c>
      <c r="K791">
        <v>632.79</v>
      </c>
      <c r="L791">
        <v>71.8</v>
      </c>
      <c r="M791" t="s">
        <v>65</v>
      </c>
      <c r="N791" t="s">
        <v>66</v>
      </c>
      <c r="O791">
        <v>6</v>
      </c>
      <c r="P791">
        <v>2023</v>
      </c>
      <c r="Q791">
        <v>12</v>
      </c>
      <c r="R791" t="s">
        <v>54</v>
      </c>
      <c r="S791">
        <v>4</v>
      </c>
      <c r="T791">
        <v>52</v>
      </c>
      <c r="U791">
        <v>5</v>
      </c>
      <c r="V791">
        <v>5</v>
      </c>
      <c r="W791" t="s">
        <v>46</v>
      </c>
      <c r="X791" t="s">
        <v>47</v>
      </c>
      <c r="Y791">
        <v>7821</v>
      </c>
      <c r="Z791">
        <v>0.11</v>
      </c>
    </row>
    <row r="792" spans="1:26" x14ac:dyDescent="0.25">
      <c r="A792" t="s">
        <v>1521</v>
      </c>
      <c r="B792" s="1">
        <v>45087</v>
      </c>
      <c r="C792" t="s">
        <v>525</v>
      </c>
      <c r="D792" t="s">
        <v>28</v>
      </c>
      <c r="E792" t="s">
        <v>58</v>
      </c>
      <c r="F792" t="s">
        <v>30</v>
      </c>
      <c r="G792" t="s">
        <v>64</v>
      </c>
      <c r="H792">
        <v>2</v>
      </c>
      <c r="I792">
        <v>254</v>
      </c>
      <c r="J792">
        <v>3</v>
      </c>
      <c r="K792">
        <v>492.76</v>
      </c>
      <c r="L792">
        <v>66.3</v>
      </c>
      <c r="M792" t="s">
        <v>43</v>
      </c>
      <c r="N792" t="s">
        <v>33</v>
      </c>
      <c r="O792">
        <v>1</v>
      </c>
      <c r="P792">
        <v>2023</v>
      </c>
      <c r="Q792">
        <v>6</v>
      </c>
      <c r="R792" t="s">
        <v>95</v>
      </c>
      <c r="S792">
        <v>2</v>
      </c>
      <c r="T792">
        <v>23</v>
      </c>
      <c r="U792">
        <v>2</v>
      </c>
      <c r="V792">
        <v>6</v>
      </c>
      <c r="W792" t="s">
        <v>35</v>
      </c>
      <c r="X792" t="s">
        <v>36</v>
      </c>
      <c r="Y792">
        <v>1524</v>
      </c>
      <c r="Z792">
        <v>0.13</v>
      </c>
    </row>
    <row r="793" spans="1:26" x14ac:dyDescent="0.25">
      <c r="A793" t="s">
        <v>1522</v>
      </c>
      <c r="B793" s="1">
        <v>44979</v>
      </c>
      <c r="C793" t="s">
        <v>1523</v>
      </c>
      <c r="D793" t="s">
        <v>50</v>
      </c>
      <c r="E793" t="s">
        <v>40</v>
      </c>
      <c r="F793" t="s">
        <v>41</v>
      </c>
      <c r="G793" t="s">
        <v>116</v>
      </c>
      <c r="H793">
        <v>7</v>
      </c>
      <c r="I793">
        <v>1658</v>
      </c>
      <c r="J793">
        <v>8</v>
      </c>
      <c r="K793">
        <v>10677.52</v>
      </c>
      <c r="L793">
        <v>783.74</v>
      </c>
      <c r="M793" t="s">
        <v>43</v>
      </c>
      <c r="N793" t="s">
        <v>66</v>
      </c>
      <c r="O793">
        <v>4</v>
      </c>
      <c r="P793">
        <v>2023</v>
      </c>
      <c r="Q793">
        <v>2</v>
      </c>
      <c r="R793" t="s">
        <v>67</v>
      </c>
      <c r="S793">
        <v>1</v>
      </c>
      <c r="T793">
        <v>8</v>
      </c>
      <c r="U793">
        <v>4</v>
      </c>
      <c r="V793">
        <v>3</v>
      </c>
      <c r="W793" t="s">
        <v>83</v>
      </c>
      <c r="X793" t="s">
        <v>47</v>
      </c>
      <c r="Y793">
        <v>92848</v>
      </c>
      <c r="Z793">
        <v>7.0000000000000007E-2</v>
      </c>
    </row>
    <row r="794" spans="1:26" x14ac:dyDescent="0.25">
      <c r="A794" t="s">
        <v>1524</v>
      </c>
      <c r="B794" s="1">
        <v>45261</v>
      </c>
      <c r="C794" t="s">
        <v>1525</v>
      </c>
      <c r="D794" t="s">
        <v>50</v>
      </c>
      <c r="E794" t="s">
        <v>58</v>
      </c>
      <c r="F794" t="s">
        <v>52</v>
      </c>
      <c r="G794" t="s">
        <v>79</v>
      </c>
      <c r="H794">
        <v>5</v>
      </c>
      <c r="I794">
        <v>1722</v>
      </c>
      <c r="J794">
        <v>13</v>
      </c>
      <c r="K794">
        <v>7490.7</v>
      </c>
      <c r="L794">
        <v>496.38</v>
      </c>
      <c r="M794" t="s">
        <v>65</v>
      </c>
      <c r="N794" t="s">
        <v>44</v>
      </c>
      <c r="O794">
        <v>3</v>
      </c>
      <c r="P794">
        <v>2023</v>
      </c>
      <c r="Q794">
        <v>12</v>
      </c>
      <c r="R794" t="s">
        <v>54</v>
      </c>
      <c r="S794">
        <v>4</v>
      </c>
      <c r="T794">
        <v>48</v>
      </c>
      <c r="U794">
        <v>1</v>
      </c>
      <c r="V794">
        <v>5</v>
      </c>
      <c r="W794" t="s">
        <v>46</v>
      </c>
      <c r="X794" t="s">
        <v>47</v>
      </c>
      <c r="Y794">
        <v>111930</v>
      </c>
      <c r="Z794">
        <v>7.0000000000000007E-2</v>
      </c>
    </row>
    <row r="795" spans="1:26" x14ac:dyDescent="0.25">
      <c r="A795" t="s">
        <v>1526</v>
      </c>
      <c r="B795" s="1">
        <v>44951</v>
      </c>
      <c r="C795" t="s">
        <v>1527</v>
      </c>
      <c r="D795" t="s">
        <v>63</v>
      </c>
      <c r="E795" t="s">
        <v>51</v>
      </c>
      <c r="F795" t="s">
        <v>41</v>
      </c>
      <c r="G795" t="s">
        <v>59</v>
      </c>
      <c r="H795">
        <v>8</v>
      </c>
      <c r="I795">
        <v>2637</v>
      </c>
      <c r="J795">
        <v>7</v>
      </c>
      <c r="K795">
        <v>19619.28</v>
      </c>
      <c r="L795">
        <v>2140.64</v>
      </c>
      <c r="M795" t="s">
        <v>65</v>
      </c>
      <c r="N795" t="s">
        <v>44</v>
      </c>
      <c r="O795">
        <v>7</v>
      </c>
      <c r="P795">
        <v>2023</v>
      </c>
      <c r="Q795">
        <v>1</v>
      </c>
      <c r="R795" t="s">
        <v>34</v>
      </c>
      <c r="S795">
        <v>1</v>
      </c>
      <c r="T795">
        <v>4</v>
      </c>
      <c r="U795">
        <v>4</v>
      </c>
      <c r="V795">
        <v>3</v>
      </c>
      <c r="W795" t="s">
        <v>83</v>
      </c>
      <c r="X795" t="s">
        <v>47</v>
      </c>
      <c r="Y795">
        <v>147672</v>
      </c>
      <c r="Z795">
        <v>0.11</v>
      </c>
    </row>
    <row r="796" spans="1:26" x14ac:dyDescent="0.25">
      <c r="A796" t="s">
        <v>1528</v>
      </c>
      <c r="B796" s="1">
        <v>45106</v>
      </c>
      <c r="C796" t="s">
        <v>1529</v>
      </c>
      <c r="D796" t="s">
        <v>39</v>
      </c>
      <c r="E796" t="s">
        <v>29</v>
      </c>
      <c r="F796" t="s">
        <v>41</v>
      </c>
      <c r="G796" t="s">
        <v>42</v>
      </c>
      <c r="H796">
        <v>2</v>
      </c>
      <c r="I796">
        <v>2902</v>
      </c>
      <c r="J796">
        <v>19</v>
      </c>
      <c r="K796">
        <v>4701.24</v>
      </c>
      <c r="L796">
        <v>686.15</v>
      </c>
      <c r="M796" t="s">
        <v>43</v>
      </c>
      <c r="N796" t="s">
        <v>66</v>
      </c>
      <c r="O796">
        <v>6</v>
      </c>
      <c r="P796">
        <v>2023</v>
      </c>
      <c r="Q796">
        <v>6</v>
      </c>
      <c r="R796" t="s">
        <v>95</v>
      </c>
      <c r="S796">
        <v>2</v>
      </c>
      <c r="T796">
        <v>26</v>
      </c>
      <c r="U796">
        <v>5</v>
      </c>
      <c r="V796">
        <v>4</v>
      </c>
      <c r="W796" t="s">
        <v>73</v>
      </c>
      <c r="X796" t="s">
        <v>47</v>
      </c>
      <c r="Y796">
        <v>110276</v>
      </c>
      <c r="Z796">
        <v>0.15</v>
      </c>
    </row>
    <row r="797" spans="1:26" x14ac:dyDescent="0.25">
      <c r="A797" t="s">
        <v>1530</v>
      </c>
      <c r="B797" s="1">
        <v>44949</v>
      </c>
      <c r="C797" t="s">
        <v>1531</v>
      </c>
      <c r="D797" t="s">
        <v>28</v>
      </c>
      <c r="E797" t="s">
        <v>29</v>
      </c>
      <c r="F797" t="s">
        <v>30</v>
      </c>
      <c r="G797" t="s">
        <v>31</v>
      </c>
      <c r="H797">
        <v>3</v>
      </c>
      <c r="I797">
        <v>1782</v>
      </c>
      <c r="J797">
        <v>10</v>
      </c>
      <c r="K797">
        <v>4811.3999999999996</v>
      </c>
      <c r="L797">
        <v>478.43</v>
      </c>
      <c r="M797" t="s">
        <v>32</v>
      </c>
      <c r="N797" t="s">
        <v>33</v>
      </c>
      <c r="O797">
        <v>1</v>
      </c>
      <c r="P797">
        <v>2023</v>
      </c>
      <c r="Q797">
        <v>1</v>
      </c>
      <c r="R797" t="s">
        <v>34</v>
      </c>
      <c r="S797">
        <v>1</v>
      </c>
      <c r="T797">
        <v>4</v>
      </c>
      <c r="U797">
        <v>4</v>
      </c>
      <c r="V797">
        <v>1</v>
      </c>
      <c r="W797" t="s">
        <v>60</v>
      </c>
      <c r="X797" t="s">
        <v>47</v>
      </c>
      <c r="Y797">
        <v>53460</v>
      </c>
      <c r="Z797">
        <v>0.1</v>
      </c>
    </row>
    <row r="798" spans="1:26" x14ac:dyDescent="0.25">
      <c r="A798" t="s">
        <v>1532</v>
      </c>
      <c r="B798" s="1">
        <v>45201</v>
      </c>
      <c r="C798" t="s">
        <v>1533</v>
      </c>
      <c r="D798" t="s">
        <v>50</v>
      </c>
      <c r="E798" t="s">
        <v>29</v>
      </c>
      <c r="F798" t="s">
        <v>52</v>
      </c>
      <c r="G798" t="s">
        <v>79</v>
      </c>
      <c r="H798">
        <v>2</v>
      </c>
      <c r="I798">
        <v>432</v>
      </c>
      <c r="J798">
        <v>26</v>
      </c>
      <c r="K798">
        <v>639.36</v>
      </c>
      <c r="L798">
        <v>36.72</v>
      </c>
      <c r="M798" t="s">
        <v>32</v>
      </c>
      <c r="N798" t="s">
        <v>33</v>
      </c>
      <c r="O798">
        <v>7</v>
      </c>
      <c r="P798">
        <v>2023</v>
      </c>
      <c r="Q798">
        <v>10</v>
      </c>
      <c r="R798" t="s">
        <v>45</v>
      </c>
      <c r="S798">
        <v>4</v>
      </c>
      <c r="T798">
        <v>40</v>
      </c>
      <c r="U798">
        <v>1</v>
      </c>
      <c r="V798">
        <v>1</v>
      </c>
      <c r="W798" t="s">
        <v>60</v>
      </c>
      <c r="X798" t="s">
        <v>47</v>
      </c>
      <c r="Y798">
        <v>22464</v>
      </c>
      <c r="Z798">
        <v>0.06</v>
      </c>
    </row>
    <row r="799" spans="1:26" x14ac:dyDescent="0.25">
      <c r="A799" t="s">
        <v>1534</v>
      </c>
      <c r="B799" s="1">
        <v>45177</v>
      </c>
      <c r="C799" t="s">
        <v>492</v>
      </c>
      <c r="D799" t="s">
        <v>39</v>
      </c>
      <c r="E799" t="s">
        <v>51</v>
      </c>
      <c r="F799" t="s">
        <v>30</v>
      </c>
      <c r="G799" t="s">
        <v>31</v>
      </c>
      <c r="H799">
        <v>2</v>
      </c>
      <c r="I799">
        <v>4502</v>
      </c>
      <c r="J799">
        <v>10</v>
      </c>
      <c r="K799">
        <v>8103.6</v>
      </c>
      <c r="L799">
        <v>838.53</v>
      </c>
      <c r="M799" t="s">
        <v>43</v>
      </c>
      <c r="N799" t="s">
        <v>44</v>
      </c>
      <c r="O799">
        <v>7</v>
      </c>
      <c r="P799">
        <v>2023</v>
      </c>
      <c r="Q799">
        <v>9</v>
      </c>
      <c r="R799" t="s">
        <v>80</v>
      </c>
      <c r="S799">
        <v>3</v>
      </c>
      <c r="T799">
        <v>36</v>
      </c>
      <c r="U799">
        <v>2</v>
      </c>
      <c r="V799">
        <v>5</v>
      </c>
      <c r="W799" t="s">
        <v>46</v>
      </c>
      <c r="X799" t="s">
        <v>47</v>
      </c>
      <c r="Y799">
        <v>90040</v>
      </c>
      <c r="Z799">
        <v>0.1</v>
      </c>
    </row>
    <row r="800" spans="1:26" x14ac:dyDescent="0.25">
      <c r="A800" t="s">
        <v>1535</v>
      </c>
      <c r="B800" s="1">
        <v>45099</v>
      </c>
      <c r="C800" t="s">
        <v>784</v>
      </c>
      <c r="D800" t="s">
        <v>39</v>
      </c>
      <c r="E800" t="s">
        <v>58</v>
      </c>
      <c r="F800" t="s">
        <v>52</v>
      </c>
      <c r="G800" t="s">
        <v>53</v>
      </c>
      <c r="H800">
        <v>5</v>
      </c>
      <c r="I800">
        <v>4286</v>
      </c>
      <c r="J800">
        <v>14</v>
      </c>
      <c r="K800">
        <v>18429.8</v>
      </c>
      <c r="L800">
        <v>2053.84</v>
      </c>
      <c r="M800" t="s">
        <v>43</v>
      </c>
      <c r="N800" t="s">
        <v>44</v>
      </c>
      <c r="O800">
        <v>1</v>
      </c>
      <c r="P800">
        <v>2023</v>
      </c>
      <c r="Q800">
        <v>6</v>
      </c>
      <c r="R800" t="s">
        <v>95</v>
      </c>
      <c r="S800">
        <v>2</v>
      </c>
      <c r="T800">
        <v>25</v>
      </c>
      <c r="U800">
        <v>4</v>
      </c>
      <c r="V800">
        <v>4</v>
      </c>
      <c r="W800" t="s">
        <v>73</v>
      </c>
      <c r="X800" t="s">
        <v>47</v>
      </c>
      <c r="Y800">
        <v>300020</v>
      </c>
      <c r="Z800">
        <v>0.11</v>
      </c>
    </row>
    <row r="801" spans="1:26" x14ac:dyDescent="0.25">
      <c r="A801" t="s">
        <v>1536</v>
      </c>
      <c r="B801" s="1">
        <v>45132</v>
      </c>
      <c r="C801" t="s">
        <v>1537</v>
      </c>
      <c r="D801" t="s">
        <v>50</v>
      </c>
      <c r="E801" t="s">
        <v>29</v>
      </c>
      <c r="F801" t="s">
        <v>52</v>
      </c>
      <c r="G801" t="s">
        <v>79</v>
      </c>
      <c r="H801">
        <v>1</v>
      </c>
      <c r="I801">
        <v>2385</v>
      </c>
      <c r="J801">
        <v>21</v>
      </c>
      <c r="K801">
        <v>1884.15</v>
      </c>
      <c r="L801">
        <v>219.6</v>
      </c>
      <c r="M801" t="s">
        <v>32</v>
      </c>
      <c r="N801" t="s">
        <v>33</v>
      </c>
      <c r="O801">
        <v>1</v>
      </c>
      <c r="P801">
        <v>2023</v>
      </c>
      <c r="Q801">
        <v>7</v>
      </c>
      <c r="R801" t="s">
        <v>125</v>
      </c>
      <c r="S801">
        <v>3</v>
      </c>
      <c r="T801">
        <v>30</v>
      </c>
      <c r="U801">
        <v>5</v>
      </c>
      <c r="V801">
        <v>2</v>
      </c>
      <c r="W801" t="s">
        <v>76</v>
      </c>
      <c r="X801" t="s">
        <v>47</v>
      </c>
      <c r="Y801">
        <v>50085</v>
      </c>
      <c r="Z801">
        <v>0.12</v>
      </c>
    </row>
    <row r="802" spans="1:26" x14ac:dyDescent="0.25">
      <c r="A802" t="s">
        <v>1538</v>
      </c>
      <c r="B802" s="1">
        <v>45057</v>
      </c>
      <c r="C802" t="s">
        <v>774</v>
      </c>
      <c r="D802" t="s">
        <v>63</v>
      </c>
      <c r="E802" t="s">
        <v>58</v>
      </c>
      <c r="F802" t="s">
        <v>52</v>
      </c>
      <c r="G802" t="s">
        <v>79</v>
      </c>
      <c r="H802">
        <v>8</v>
      </c>
      <c r="I802">
        <v>3826</v>
      </c>
      <c r="J802">
        <v>7</v>
      </c>
      <c r="K802">
        <v>28465.439999999999</v>
      </c>
      <c r="L802">
        <v>2235.34</v>
      </c>
      <c r="M802" t="s">
        <v>32</v>
      </c>
      <c r="N802" t="s">
        <v>66</v>
      </c>
      <c r="O802">
        <v>1</v>
      </c>
      <c r="P802">
        <v>2023</v>
      </c>
      <c r="Q802">
        <v>5</v>
      </c>
      <c r="R802" t="s">
        <v>238</v>
      </c>
      <c r="S802">
        <v>2</v>
      </c>
      <c r="T802">
        <v>19</v>
      </c>
      <c r="U802">
        <v>2</v>
      </c>
      <c r="V802">
        <v>4</v>
      </c>
      <c r="W802" t="s">
        <v>73</v>
      </c>
      <c r="X802" t="s">
        <v>47</v>
      </c>
      <c r="Y802">
        <v>214256</v>
      </c>
      <c r="Z802">
        <v>0.08</v>
      </c>
    </row>
    <row r="803" spans="1:26" x14ac:dyDescent="0.25">
      <c r="A803" t="s">
        <v>1539</v>
      </c>
      <c r="B803" s="1">
        <v>44935</v>
      </c>
      <c r="C803" t="s">
        <v>1540</v>
      </c>
      <c r="D803" t="s">
        <v>50</v>
      </c>
      <c r="E803" t="s">
        <v>29</v>
      </c>
      <c r="F803" t="s">
        <v>52</v>
      </c>
      <c r="G803" t="s">
        <v>91</v>
      </c>
      <c r="H803">
        <v>1</v>
      </c>
      <c r="I803">
        <v>2160</v>
      </c>
      <c r="J803">
        <v>24</v>
      </c>
      <c r="K803">
        <v>1641.6</v>
      </c>
      <c r="L803">
        <v>97.82</v>
      </c>
      <c r="M803" t="s">
        <v>32</v>
      </c>
      <c r="N803" t="s">
        <v>66</v>
      </c>
      <c r="O803">
        <v>2</v>
      </c>
      <c r="P803">
        <v>2023</v>
      </c>
      <c r="Q803">
        <v>1</v>
      </c>
      <c r="R803" t="s">
        <v>34</v>
      </c>
      <c r="S803">
        <v>1</v>
      </c>
      <c r="T803">
        <v>2</v>
      </c>
      <c r="U803">
        <v>2</v>
      </c>
      <c r="V803">
        <v>1</v>
      </c>
      <c r="W803" t="s">
        <v>60</v>
      </c>
      <c r="X803" t="s">
        <v>47</v>
      </c>
      <c r="Y803">
        <v>51840</v>
      </c>
      <c r="Z803">
        <v>0.06</v>
      </c>
    </row>
    <row r="804" spans="1:26" x14ac:dyDescent="0.25">
      <c r="A804" t="s">
        <v>1541</v>
      </c>
      <c r="B804" s="1">
        <v>45154</v>
      </c>
      <c r="C804" t="s">
        <v>1542</v>
      </c>
      <c r="D804" t="s">
        <v>63</v>
      </c>
      <c r="E804" t="s">
        <v>29</v>
      </c>
      <c r="F804" t="s">
        <v>52</v>
      </c>
      <c r="G804" t="s">
        <v>53</v>
      </c>
      <c r="H804">
        <v>9</v>
      </c>
      <c r="I804">
        <v>748</v>
      </c>
      <c r="J804">
        <v>9</v>
      </c>
      <c r="K804">
        <v>6126.12</v>
      </c>
      <c r="L804">
        <v>492.48</v>
      </c>
      <c r="M804" t="s">
        <v>65</v>
      </c>
      <c r="N804" t="s">
        <v>33</v>
      </c>
      <c r="O804">
        <v>7</v>
      </c>
      <c r="P804">
        <v>2023</v>
      </c>
      <c r="Q804">
        <v>8</v>
      </c>
      <c r="R804" t="s">
        <v>72</v>
      </c>
      <c r="S804">
        <v>3</v>
      </c>
      <c r="T804">
        <v>33</v>
      </c>
      <c r="U804">
        <v>3</v>
      </c>
      <c r="V804">
        <v>3</v>
      </c>
      <c r="W804" t="s">
        <v>83</v>
      </c>
      <c r="X804" t="s">
        <v>47</v>
      </c>
      <c r="Y804">
        <v>60588</v>
      </c>
      <c r="Z804">
        <v>0.08</v>
      </c>
    </row>
    <row r="805" spans="1:26" x14ac:dyDescent="0.25">
      <c r="A805" t="s">
        <v>1543</v>
      </c>
      <c r="B805" s="1">
        <v>45186</v>
      </c>
      <c r="C805" t="s">
        <v>1544</v>
      </c>
      <c r="D805" t="s">
        <v>50</v>
      </c>
      <c r="E805" t="s">
        <v>51</v>
      </c>
      <c r="F805" t="s">
        <v>41</v>
      </c>
      <c r="G805" t="s">
        <v>42</v>
      </c>
      <c r="H805">
        <v>3</v>
      </c>
      <c r="I805">
        <v>1871</v>
      </c>
      <c r="J805">
        <v>12</v>
      </c>
      <c r="K805">
        <v>4939.4399999999996</v>
      </c>
      <c r="L805">
        <v>905.28</v>
      </c>
      <c r="M805" t="s">
        <v>43</v>
      </c>
      <c r="N805" t="s">
        <v>44</v>
      </c>
      <c r="O805">
        <v>6</v>
      </c>
      <c r="P805">
        <v>2023</v>
      </c>
      <c r="Q805">
        <v>9</v>
      </c>
      <c r="R805" t="s">
        <v>80</v>
      </c>
      <c r="S805">
        <v>3</v>
      </c>
      <c r="T805">
        <v>38</v>
      </c>
      <c r="U805">
        <v>4</v>
      </c>
      <c r="V805">
        <v>0</v>
      </c>
      <c r="W805" t="s">
        <v>55</v>
      </c>
      <c r="X805" t="s">
        <v>36</v>
      </c>
      <c r="Y805">
        <v>67356</v>
      </c>
      <c r="Z805">
        <v>0.18</v>
      </c>
    </row>
    <row r="806" spans="1:26" x14ac:dyDescent="0.25">
      <c r="A806" t="s">
        <v>1545</v>
      </c>
      <c r="B806" s="1">
        <v>45114</v>
      </c>
      <c r="C806" t="s">
        <v>1546</v>
      </c>
      <c r="D806" t="s">
        <v>28</v>
      </c>
      <c r="E806" t="s">
        <v>40</v>
      </c>
      <c r="F806" t="s">
        <v>52</v>
      </c>
      <c r="G806" t="s">
        <v>79</v>
      </c>
      <c r="H806">
        <v>6</v>
      </c>
      <c r="I806">
        <v>545</v>
      </c>
      <c r="J806">
        <v>0</v>
      </c>
      <c r="K806">
        <v>3270</v>
      </c>
      <c r="L806">
        <v>329.35</v>
      </c>
      <c r="M806" t="s">
        <v>32</v>
      </c>
      <c r="N806" t="s">
        <v>66</v>
      </c>
      <c r="O806">
        <v>3</v>
      </c>
      <c r="P806">
        <v>2023</v>
      </c>
      <c r="Q806">
        <v>7</v>
      </c>
      <c r="R806" t="s">
        <v>125</v>
      </c>
      <c r="S806">
        <v>3</v>
      </c>
      <c r="T806">
        <v>27</v>
      </c>
      <c r="U806">
        <v>2</v>
      </c>
      <c r="V806">
        <v>5</v>
      </c>
      <c r="W806" t="s">
        <v>46</v>
      </c>
      <c r="X806" t="s">
        <v>47</v>
      </c>
      <c r="Y806">
        <v>0</v>
      </c>
      <c r="Z806">
        <v>0.1</v>
      </c>
    </row>
    <row r="807" spans="1:26" x14ac:dyDescent="0.25">
      <c r="A807" t="s">
        <v>1547</v>
      </c>
      <c r="B807" s="1">
        <v>45017</v>
      </c>
      <c r="C807" t="s">
        <v>1042</v>
      </c>
      <c r="D807" t="s">
        <v>28</v>
      </c>
      <c r="E807" t="s">
        <v>29</v>
      </c>
      <c r="F807" t="s">
        <v>41</v>
      </c>
      <c r="G807" t="s">
        <v>42</v>
      </c>
      <c r="H807">
        <v>7</v>
      </c>
      <c r="I807">
        <v>2304</v>
      </c>
      <c r="J807">
        <v>16</v>
      </c>
      <c r="K807">
        <v>13547.52</v>
      </c>
      <c r="L807">
        <v>1507.44</v>
      </c>
      <c r="M807" t="s">
        <v>65</v>
      </c>
      <c r="N807" t="s">
        <v>33</v>
      </c>
      <c r="O807">
        <v>7</v>
      </c>
      <c r="P807">
        <v>2023</v>
      </c>
      <c r="Q807">
        <v>4</v>
      </c>
      <c r="R807" t="s">
        <v>100</v>
      </c>
      <c r="S807">
        <v>2</v>
      </c>
      <c r="T807">
        <v>13</v>
      </c>
      <c r="U807">
        <v>1</v>
      </c>
      <c r="V807">
        <v>6</v>
      </c>
      <c r="W807" t="s">
        <v>35</v>
      </c>
      <c r="X807" t="s">
        <v>36</v>
      </c>
      <c r="Y807">
        <v>258048</v>
      </c>
      <c r="Z807">
        <v>0.11</v>
      </c>
    </row>
    <row r="808" spans="1:26" x14ac:dyDescent="0.25">
      <c r="A808" t="s">
        <v>1548</v>
      </c>
      <c r="B808" s="1">
        <v>45285</v>
      </c>
      <c r="C808" t="s">
        <v>1549</v>
      </c>
      <c r="D808" t="s">
        <v>39</v>
      </c>
      <c r="E808" t="s">
        <v>40</v>
      </c>
      <c r="F808" t="s">
        <v>41</v>
      </c>
      <c r="G808" t="s">
        <v>59</v>
      </c>
      <c r="H808">
        <v>3</v>
      </c>
      <c r="I808">
        <v>4704</v>
      </c>
      <c r="J808">
        <v>28</v>
      </c>
      <c r="K808">
        <v>10160.64</v>
      </c>
      <c r="L808">
        <v>1695.63</v>
      </c>
      <c r="M808" t="s">
        <v>43</v>
      </c>
      <c r="N808" t="s">
        <v>44</v>
      </c>
      <c r="O808">
        <v>1</v>
      </c>
      <c r="P808">
        <v>2023</v>
      </c>
      <c r="Q808">
        <v>12</v>
      </c>
      <c r="R808" t="s">
        <v>54</v>
      </c>
      <c r="S808">
        <v>4</v>
      </c>
      <c r="T808">
        <v>52</v>
      </c>
      <c r="U808">
        <v>5</v>
      </c>
      <c r="V808">
        <v>1</v>
      </c>
      <c r="W808" t="s">
        <v>60</v>
      </c>
      <c r="X808" t="s">
        <v>47</v>
      </c>
      <c r="Y808">
        <v>395136</v>
      </c>
      <c r="Z808">
        <v>0.17</v>
      </c>
    </row>
    <row r="809" spans="1:26" x14ac:dyDescent="0.25">
      <c r="A809" t="s">
        <v>1550</v>
      </c>
      <c r="B809" s="1">
        <v>45137</v>
      </c>
      <c r="C809" t="s">
        <v>1551</v>
      </c>
      <c r="D809" t="s">
        <v>39</v>
      </c>
      <c r="E809" t="s">
        <v>51</v>
      </c>
      <c r="F809" t="s">
        <v>30</v>
      </c>
      <c r="G809" t="s">
        <v>31</v>
      </c>
      <c r="H809">
        <v>8</v>
      </c>
      <c r="I809">
        <v>2632</v>
      </c>
      <c r="J809">
        <v>12</v>
      </c>
      <c r="K809">
        <v>18529.28</v>
      </c>
      <c r="L809">
        <v>1312.33</v>
      </c>
      <c r="M809" t="s">
        <v>43</v>
      </c>
      <c r="N809" t="s">
        <v>66</v>
      </c>
      <c r="O809">
        <v>3</v>
      </c>
      <c r="P809">
        <v>2023</v>
      </c>
      <c r="Q809">
        <v>7</v>
      </c>
      <c r="R809" t="s">
        <v>125</v>
      </c>
      <c r="S809">
        <v>3</v>
      </c>
      <c r="T809">
        <v>31</v>
      </c>
      <c r="U809">
        <v>6</v>
      </c>
      <c r="V809">
        <v>0</v>
      </c>
      <c r="W809" t="s">
        <v>55</v>
      </c>
      <c r="X809" t="s">
        <v>36</v>
      </c>
      <c r="Y809">
        <v>252672</v>
      </c>
      <c r="Z809">
        <v>7.0000000000000007E-2</v>
      </c>
    </row>
    <row r="810" spans="1:26" x14ac:dyDescent="0.25">
      <c r="A810" t="s">
        <v>1552</v>
      </c>
      <c r="B810" s="1">
        <v>45042</v>
      </c>
      <c r="C810" t="s">
        <v>475</v>
      </c>
      <c r="D810" t="s">
        <v>63</v>
      </c>
      <c r="E810" t="s">
        <v>40</v>
      </c>
      <c r="F810" t="s">
        <v>41</v>
      </c>
      <c r="G810" t="s">
        <v>42</v>
      </c>
      <c r="H810">
        <v>10</v>
      </c>
      <c r="I810">
        <v>4321</v>
      </c>
      <c r="J810">
        <v>21</v>
      </c>
      <c r="K810">
        <v>34135.9</v>
      </c>
      <c r="L810">
        <v>3129.17</v>
      </c>
      <c r="M810" t="s">
        <v>43</v>
      </c>
      <c r="N810" t="s">
        <v>33</v>
      </c>
      <c r="O810">
        <v>1</v>
      </c>
      <c r="P810">
        <v>2023</v>
      </c>
      <c r="Q810">
        <v>4</v>
      </c>
      <c r="R810" t="s">
        <v>100</v>
      </c>
      <c r="S810">
        <v>2</v>
      </c>
      <c r="T810">
        <v>17</v>
      </c>
      <c r="U810">
        <v>5</v>
      </c>
      <c r="V810">
        <v>3</v>
      </c>
      <c r="W810" t="s">
        <v>83</v>
      </c>
      <c r="X810" t="s">
        <v>47</v>
      </c>
      <c r="Y810">
        <v>907410</v>
      </c>
      <c r="Z810">
        <v>0.09</v>
      </c>
    </row>
    <row r="811" spans="1:26" x14ac:dyDescent="0.25">
      <c r="A811" t="s">
        <v>1553</v>
      </c>
      <c r="B811" s="1">
        <v>45053</v>
      </c>
      <c r="C811" t="s">
        <v>1554</v>
      </c>
      <c r="D811" t="s">
        <v>50</v>
      </c>
      <c r="E811" t="s">
        <v>40</v>
      </c>
      <c r="F811" t="s">
        <v>30</v>
      </c>
      <c r="G811" t="s">
        <v>64</v>
      </c>
      <c r="H811">
        <v>5</v>
      </c>
      <c r="I811">
        <v>4742</v>
      </c>
      <c r="J811">
        <v>7</v>
      </c>
      <c r="K811">
        <v>22050.3</v>
      </c>
      <c r="L811">
        <v>1441.27</v>
      </c>
      <c r="M811" t="s">
        <v>43</v>
      </c>
      <c r="N811" t="s">
        <v>33</v>
      </c>
      <c r="O811">
        <v>4</v>
      </c>
      <c r="P811">
        <v>2023</v>
      </c>
      <c r="Q811">
        <v>5</v>
      </c>
      <c r="R811" t="s">
        <v>238</v>
      </c>
      <c r="S811">
        <v>2</v>
      </c>
      <c r="T811">
        <v>19</v>
      </c>
      <c r="U811">
        <v>2</v>
      </c>
      <c r="V811">
        <v>0</v>
      </c>
      <c r="W811" t="s">
        <v>55</v>
      </c>
      <c r="X811" t="s">
        <v>36</v>
      </c>
      <c r="Y811">
        <v>165970</v>
      </c>
      <c r="Z811">
        <v>7.0000000000000007E-2</v>
      </c>
    </row>
    <row r="812" spans="1:26" x14ac:dyDescent="0.25">
      <c r="A812" t="s">
        <v>1555</v>
      </c>
      <c r="B812" s="1">
        <v>44981</v>
      </c>
      <c r="C812" t="s">
        <v>1556</v>
      </c>
      <c r="D812" t="s">
        <v>39</v>
      </c>
      <c r="E812" t="s">
        <v>51</v>
      </c>
      <c r="F812" t="s">
        <v>41</v>
      </c>
      <c r="G812" t="s">
        <v>59</v>
      </c>
      <c r="H812">
        <v>9</v>
      </c>
      <c r="I812">
        <v>3756</v>
      </c>
      <c r="J812">
        <v>26</v>
      </c>
      <c r="K812">
        <v>25014.959999999999</v>
      </c>
      <c r="L812">
        <v>1999.56</v>
      </c>
      <c r="M812" t="s">
        <v>65</v>
      </c>
      <c r="N812" t="s">
        <v>33</v>
      </c>
      <c r="O812">
        <v>4</v>
      </c>
      <c r="P812">
        <v>2023</v>
      </c>
      <c r="Q812">
        <v>2</v>
      </c>
      <c r="R812" t="s">
        <v>67</v>
      </c>
      <c r="S812">
        <v>1</v>
      </c>
      <c r="T812">
        <v>8</v>
      </c>
      <c r="U812">
        <v>4</v>
      </c>
      <c r="V812">
        <v>5</v>
      </c>
      <c r="W812" t="s">
        <v>46</v>
      </c>
      <c r="X812" t="s">
        <v>47</v>
      </c>
      <c r="Y812">
        <v>878904</v>
      </c>
      <c r="Z812">
        <v>0.08</v>
      </c>
    </row>
    <row r="813" spans="1:26" x14ac:dyDescent="0.25">
      <c r="A813" t="s">
        <v>1557</v>
      </c>
      <c r="B813" s="1">
        <v>45106</v>
      </c>
      <c r="C813" t="s">
        <v>158</v>
      </c>
      <c r="D813" t="s">
        <v>39</v>
      </c>
      <c r="E813" t="s">
        <v>29</v>
      </c>
      <c r="F813" t="s">
        <v>30</v>
      </c>
      <c r="G813" t="s">
        <v>31</v>
      </c>
      <c r="H813">
        <v>7</v>
      </c>
      <c r="I813">
        <v>2213</v>
      </c>
      <c r="J813">
        <v>13</v>
      </c>
      <c r="K813">
        <v>13477.17</v>
      </c>
      <c r="L813">
        <v>1643.11</v>
      </c>
      <c r="M813" t="s">
        <v>65</v>
      </c>
      <c r="N813" t="s">
        <v>66</v>
      </c>
      <c r="O813">
        <v>2</v>
      </c>
      <c r="P813">
        <v>2023</v>
      </c>
      <c r="Q813">
        <v>6</v>
      </c>
      <c r="R813" t="s">
        <v>95</v>
      </c>
      <c r="S813">
        <v>2</v>
      </c>
      <c r="T813">
        <v>26</v>
      </c>
      <c r="U813">
        <v>5</v>
      </c>
      <c r="V813">
        <v>4</v>
      </c>
      <c r="W813" t="s">
        <v>73</v>
      </c>
      <c r="X813" t="s">
        <v>47</v>
      </c>
      <c r="Y813">
        <v>201383</v>
      </c>
      <c r="Z813">
        <v>0.12</v>
      </c>
    </row>
    <row r="814" spans="1:26" x14ac:dyDescent="0.25">
      <c r="A814" t="s">
        <v>1558</v>
      </c>
      <c r="B814" s="1">
        <v>45120</v>
      </c>
      <c r="C814" t="s">
        <v>1559</v>
      </c>
      <c r="D814" t="s">
        <v>50</v>
      </c>
      <c r="E814" t="s">
        <v>51</v>
      </c>
      <c r="F814" t="s">
        <v>41</v>
      </c>
      <c r="G814" t="s">
        <v>42</v>
      </c>
      <c r="H814">
        <v>9</v>
      </c>
      <c r="I814">
        <v>1290</v>
      </c>
      <c r="J814">
        <v>17</v>
      </c>
      <c r="K814">
        <v>9636.2999999999993</v>
      </c>
      <c r="L814">
        <v>1540.17</v>
      </c>
      <c r="M814" t="s">
        <v>32</v>
      </c>
      <c r="N814" t="s">
        <v>66</v>
      </c>
      <c r="O814">
        <v>2</v>
      </c>
      <c r="P814">
        <v>2023</v>
      </c>
      <c r="Q814">
        <v>7</v>
      </c>
      <c r="R814" t="s">
        <v>125</v>
      </c>
      <c r="S814">
        <v>3</v>
      </c>
      <c r="T814">
        <v>28</v>
      </c>
      <c r="U814">
        <v>3</v>
      </c>
      <c r="V814">
        <v>4</v>
      </c>
      <c r="W814" t="s">
        <v>73</v>
      </c>
      <c r="X814" t="s">
        <v>47</v>
      </c>
      <c r="Y814">
        <v>197370</v>
      </c>
      <c r="Z814">
        <v>0.16</v>
      </c>
    </row>
    <row r="815" spans="1:26" x14ac:dyDescent="0.25">
      <c r="A815" t="s">
        <v>1560</v>
      </c>
      <c r="B815" s="1">
        <v>45022</v>
      </c>
      <c r="C815" t="s">
        <v>384</v>
      </c>
      <c r="D815" t="s">
        <v>28</v>
      </c>
      <c r="E815" t="s">
        <v>58</v>
      </c>
      <c r="F815" t="s">
        <v>41</v>
      </c>
      <c r="G815" t="s">
        <v>42</v>
      </c>
      <c r="H815">
        <v>8</v>
      </c>
      <c r="I815">
        <v>2290</v>
      </c>
      <c r="J815">
        <v>22</v>
      </c>
      <c r="K815">
        <v>14289.6</v>
      </c>
      <c r="L815">
        <v>1809.25</v>
      </c>
      <c r="M815" t="s">
        <v>32</v>
      </c>
      <c r="N815" t="s">
        <v>44</v>
      </c>
      <c r="O815">
        <v>3</v>
      </c>
      <c r="P815">
        <v>2023</v>
      </c>
      <c r="Q815">
        <v>4</v>
      </c>
      <c r="R815" t="s">
        <v>100</v>
      </c>
      <c r="S815">
        <v>2</v>
      </c>
      <c r="T815">
        <v>14</v>
      </c>
      <c r="U815">
        <v>2</v>
      </c>
      <c r="V815">
        <v>4</v>
      </c>
      <c r="W815" t="s">
        <v>73</v>
      </c>
      <c r="X815" t="s">
        <v>47</v>
      </c>
      <c r="Y815">
        <v>403040</v>
      </c>
      <c r="Z815">
        <v>0.13</v>
      </c>
    </row>
    <row r="816" spans="1:26" x14ac:dyDescent="0.25">
      <c r="A816" t="s">
        <v>1561</v>
      </c>
      <c r="B816" s="1">
        <v>45155</v>
      </c>
      <c r="C816" t="s">
        <v>1562</v>
      </c>
      <c r="D816" t="s">
        <v>50</v>
      </c>
      <c r="E816" t="s">
        <v>58</v>
      </c>
      <c r="F816" t="s">
        <v>41</v>
      </c>
      <c r="G816" t="s">
        <v>42</v>
      </c>
      <c r="H816">
        <v>1</v>
      </c>
      <c r="I816">
        <v>765</v>
      </c>
      <c r="J816">
        <v>8</v>
      </c>
      <c r="K816">
        <v>703.8</v>
      </c>
      <c r="L816">
        <v>118.98</v>
      </c>
      <c r="M816" t="s">
        <v>65</v>
      </c>
      <c r="N816" t="s">
        <v>66</v>
      </c>
      <c r="O816">
        <v>4</v>
      </c>
      <c r="P816">
        <v>2023</v>
      </c>
      <c r="Q816">
        <v>8</v>
      </c>
      <c r="R816" t="s">
        <v>72</v>
      </c>
      <c r="S816">
        <v>3</v>
      </c>
      <c r="T816">
        <v>33</v>
      </c>
      <c r="U816">
        <v>3</v>
      </c>
      <c r="V816">
        <v>4</v>
      </c>
      <c r="W816" t="s">
        <v>73</v>
      </c>
      <c r="X816" t="s">
        <v>47</v>
      </c>
      <c r="Y816">
        <v>6120</v>
      </c>
      <c r="Z816">
        <v>0.17</v>
      </c>
    </row>
    <row r="817" spans="1:26" x14ac:dyDescent="0.25">
      <c r="A817" t="s">
        <v>1563</v>
      </c>
      <c r="B817" s="1">
        <v>45006</v>
      </c>
      <c r="C817" t="s">
        <v>171</v>
      </c>
      <c r="D817" t="s">
        <v>63</v>
      </c>
      <c r="E817" t="s">
        <v>58</v>
      </c>
      <c r="F817" t="s">
        <v>52</v>
      </c>
      <c r="G817" t="s">
        <v>53</v>
      </c>
      <c r="H817">
        <v>3</v>
      </c>
      <c r="I817">
        <v>1867</v>
      </c>
      <c r="J817">
        <v>6</v>
      </c>
      <c r="K817">
        <v>5264.94</v>
      </c>
      <c r="L817">
        <v>770.02</v>
      </c>
      <c r="M817" t="s">
        <v>65</v>
      </c>
      <c r="N817" t="s">
        <v>33</v>
      </c>
      <c r="O817">
        <v>2</v>
      </c>
      <c r="P817">
        <v>2023</v>
      </c>
      <c r="Q817">
        <v>3</v>
      </c>
      <c r="R817" t="s">
        <v>105</v>
      </c>
      <c r="S817">
        <v>1</v>
      </c>
      <c r="T817">
        <v>12</v>
      </c>
      <c r="U817">
        <v>4</v>
      </c>
      <c r="V817">
        <v>2</v>
      </c>
      <c r="W817" t="s">
        <v>76</v>
      </c>
      <c r="X817" t="s">
        <v>47</v>
      </c>
      <c r="Y817">
        <v>33606</v>
      </c>
      <c r="Z817">
        <v>0.15</v>
      </c>
    </row>
    <row r="818" spans="1:26" x14ac:dyDescent="0.25">
      <c r="A818" t="s">
        <v>1564</v>
      </c>
      <c r="B818" s="1">
        <v>45279</v>
      </c>
      <c r="C818" t="s">
        <v>1565</v>
      </c>
      <c r="D818" t="s">
        <v>28</v>
      </c>
      <c r="E818" t="s">
        <v>51</v>
      </c>
      <c r="F818" t="s">
        <v>30</v>
      </c>
      <c r="G818" t="s">
        <v>86</v>
      </c>
      <c r="H818">
        <v>4</v>
      </c>
      <c r="I818">
        <v>2240</v>
      </c>
      <c r="J818">
        <v>17</v>
      </c>
      <c r="K818">
        <v>7436.8</v>
      </c>
      <c r="L818">
        <v>649.63</v>
      </c>
      <c r="M818" t="s">
        <v>65</v>
      </c>
      <c r="N818" t="s">
        <v>33</v>
      </c>
      <c r="O818">
        <v>6</v>
      </c>
      <c r="P818">
        <v>2023</v>
      </c>
      <c r="Q818">
        <v>12</v>
      </c>
      <c r="R818" t="s">
        <v>54</v>
      </c>
      <c r="S818">
        <v>4</v>
      </c>
      <c r="T818">
        <v>51</v>
      </c>
      <c r="U818">
        <v>4</v>
      </c>
      <c r="V818">
        <v>2</v>
      </c>
      <c r="W818" t="s">
        <v>76</v>
      </c>
      <c r="X818" t="s">
        <v>47</v>
      </c>
      <c r="Y818">
        <v>152320</v>
      </c>
      <c r="Z818">
        <v>0.09</v>
      </c>
    </row>
    <row r="819" spans="1:26" x14ac:dyDescent="0.25">
      <c r="A819" t="s">
        <v>1566</v>
      </c>
      <c r="B819" s="1">
        <v>45138</v>
      </c>
      <c r="C819" t="s">
        <v>1567</v>
      </c>
      <c r="D819" t="s">
        <v>39</v>
      </c>
      <c r="E819" t="s">
        <v>58</v>
      </c>
      <c r="F819" t="s">
        <v>41</v>
      </c>
      <c r="G819" t="s">
        <v>116</v>
      </c>
      <c r="H819">
        <v>3</v>
      </c>
      <c r="I819">
        <v>709</v>
      </c>
      <c r="J819">
        <v>17</v>
      </c>
      <c r="K819">
        <v>1765.41</v>
      </c>
      <c r="L819">
        <v>247.8</v>
      </c>
      <c r="M819" t="s">
        <v>43</v>
      </c>
      <c r="N819" t="s">
        <v>44</v>
      </c>
      <c r="O819">
        <v>6</v>
      </c>
      <c r="P819">
        <v>2023</v>
      </c>
      <c r="Q819">
        <v>7</v>
      </c>
      <c r="R819" t="s">
        <v>125</v>
      </c>
      <c r="S819">
        <v>3</v>
      </c>
      <c r="T819">
        <v>31</v>
      </c>
      <c r="U819">
        <v>6</v>
      </c>
      <c r="V819">
        <v>1</v>
      </c>
      <c r="W819" t="s">
        <v>60</v>
      </c>
      <c r="X819" t="s">
        <v>47</v>
      </c>
      <c r="Y819">
        <v>36159</v>
      </c>
      <c r="Z819">
        <v>0.14000000000000001</v>
      </c>
    </row>
    <row r="820" spans="1:26" x14ac:dyDescent="0.25">
      <c r="A820" t="s">
        <v>1568</v>
      </c>
      <c r="B820" s="1">
        <v>45267</v>
      </c>
      <c r="C820" t="s">
        <v>1181</v>
      </c>
      <c r="D820" t="s">
        <v>63</v>
      </c>
      <c r="E820" t="s">
        <v>29</v>
      </c>
      <c r="F820" t="s">
        <v>52</v>
      </c>
      <c r="G820" t="s">
        <v>79</v>
      </c>
      <c r="H820">
        <v>7</v>
      </c>
      <c r="I820">
        <v>3245</v>
      </c>
      <c r="J820">
        <v>23</v>
      </c>
      <c r="K820">
        <v>17490.55</v>
      </c>
      <c r="L820">
        <v>2158.5</v>
      </c>
      <c r="M820" t="s">
        <v>43</v>
      </c>
      <c r="N820" t="s">
        <v>33</v>
      </c>
      <c r="O820">
        <v>2</v>
      </c>
      <c r="P820">
        <v>2023</v>
      </c>
      <c r="Q820">
        <v>12</v>
      </c>
      <c r="R820" t="s">
        <v>54</v>
      </c>
      <c r="S820">
        <v>4</v>
      </c>
      <c r="T820">
        <v>49</v>
      </c>
      <c r="U820">
        <v>2</v>
      </c>
      <c r="V820">
        <v>4</v>
      </c>
      <c r="W820" t="s">
        <v>73</v>
      </c>
      <c r="X820" t="s">
        <v>47</v>
      </c>
      <c r="Y820">
        <v>522445</v>
      </c>
      <c r="Z820">
        <v>0.12</v>
      </c>
    </row>
    <row r="821" spans="1:26" x14ac:dyDescent="0.25">
      <c r="A821" t="s">
        <v>1569</v>
      </c>
      <c r="B821" s="1">
        <v>44981</v>
      </c>
      <c r="C821" t="s">
        <v>1099</v>
      </c>
      <c r="D821" t="s">
        <v>39</v>
      </c>
      <c r="E821" t="s">
        <v>58</v>
      </c>
      <c r="F821" t="s">
        <v>52</v>
      </c>
      <c r="G821" t="s">
        <v>79</v>
      </c>
      <c r="H821">
        <v>1</v>
      </c>
      <c r="I821">
        <v>3981</v>
      </c>
      <c r="J821">
        <v>26</v>
      </c>
      <c r="K821">
        <v>2945.94</v>
      </c>
      <c r="L821">
        <v>414.42</v>
      </c>
      <c r="M821" t="s">
        <v>65</v>
      </c>
      <c r="N821" t="s">
        <v>44</v>
      </c>
      <c r="O821">
        <v>2</v>
      </c>
      <c r="P821">
        <v>2023</v>
      </c>
      <c r="Q821">
        <v>2</v>
      </c>
      <c r="R821" t="s">
        <v>67</v>
      </c>
      <c r="S821">
        <v>1</v>
      </c>
      <c r="T821">
        <v>8</v>
      </c>
      <c r="U821">
        <v>4</v>
      </c>
      <c r="V821">
        <v>5</v>
      </c>
      <c r="W821" t="s">
        <v>46</v>
      </c>
      <c r="X821" t="s">
        <v>47</v>
      </c>
      <c r="Y821">
        <v>103506</v>
      </c>
      <c r="Z821">
        <v>0.14000000000000001</v>
      </c>
    </row>
    <row r="822" spans="1:26" x14ac:dyDescent="0.25">
      <c r="A822" t="s">
        <v>1570</v>
      </c>
      <c r="B822" s="1">
        <v>45142</v>
      </c>
      <c r="C822" t="s">
        <v>107</v>
      </c>
      <c r="D822" t="s">
        <v>39</v>
      </c>
      <c r="E822" t="s">
        <v>29</v>
      </c>
      <c r="F822" t="s">
        <v>52</v>
      </c>
      <c r="G822" t="s">
        <v>91</v>
      </c>
      <c r="H822">
        <v>2</v>
      </c>
      <c r="I822">
        <v>2852</v>
      </c>
      <c r="J822">
        <v>1</v>
      </c>
      <c r="K822">
        <v>5646.96</v>
      </c>
      <c r="L822">
        <v>733.41</v>
      </c>
      <c r="M822" t="s">
        <v>32</v>
      </c>
      <c r="N822" t="s">
        <v>33</v>
      </c>
      <c r="O822">
        <v>1</v>
      </c>
      <c r="P822">
        <v>2023</v>
      </c>
      <c r="Q822">
        <v>8</v>
      </c>
      <c r="R822" t="s">
        <v>72</v>
      </c>
      <c r="S822">
        <v>3</v>
      </c>
      <c r="T822">
        <v>31</v>
      </c>
      <c r="U822">
        <v>1</v>
      </c>
      <c r="V822">
        <v>5</v>
      </c>
      <c r="W822" t="s">
        <v>46</v>
      </c>
      <c r="X822" t="s">
        <v>47</v>
      </c>
      <c r="Y822">
        <v>5704</v>
      </c>
      <c r="Z822">
        <v>0.13</v>
      </c>
    </row>
    <row r="823" spans="1:26" x14ac:dyDescent="0.25">
      <c r="A823" t="s">
        <v>1571</v>
      </c>
      <c r="B823" s="1">
        <v>45252</v>
      </c>
      <c r="C823" t="s">
        <v>1572</v>
      </c>
      <c r="D823" t="s">
        <v>39</v>
      </c>
      <c r="E823" t="s">
        <v>29</v>
      </c>
      <c r="F823" t="s">
        <v>41</v>
      </c>
      <c r="G823" t="s">
        <v>42</v>
      </c>
      <c r="H823">
        <v>5</v>
      </c>
      <c r="I823">
        <v>3291</v>
      </c>
      <c r="J823">
        <v>26</v>
      </c>
      <c r="K823">
        <v>12176.7</v>
      </c>
      <c r="L823">
        <v>856.63</v>
      </c>
      <c r="M823" t="s">
        <v>43</v>
      </c>
      <c r="N823" t="s">
        <v>33</v>
      </c>
      <c r="O823">
        <v>3</v>
      </c>
      <c r="P823">
        <v>2023</v>
      </c>
      <c r="Q823">
        <v>11</v>
      </c>
      <c r="R823" t="s">
        <v>92</v>
      </c>
      <c r="S823">
        <v>4</v>
      </c>
      <c r="T823">
        <v>47</v>
      </c>
      <c r="U823">
        <v>4</v>
      </c>
      <c r="V823">
        <v>3</v>
      </c>
      <c r="W823" t="s">
        <v>83</v>
      </c>
      <c r="X823" t="s">
        <v>47</v>
      </c>
      <c r="Y823">
        <v>427830</v>
      </c>
      <c r="Z823">
        <v>7.0000000000000007E-2</v>
      </c>
    </row>
    <row r="824" spans="1:26" x14ac:dyDescent="0.25">
      <c r="A824" t="s">
        <v>1573</v>
      </c>
      <c r="B824" s="1">
        <v>45149</v>
      </c>
      <c r="C824" t="s">
        <v>153</v>
      </c>
      <c r="D824" t="s">
        <v>63</v>
      </c>
      <c r="E824" t="s">
        <v>58</v>
      </c>
      <c r="F824" t="s">
        <v>30</v>
      </c>
      <c r="G824" t="s">
        <v>64</v>
      </c>
      <c r="H824">
        <v>5</v>
      </c>
      <c r="I824">
        <v>4799</v>
      </c>
      <c r="J824">
        <v>17</v>
      </c>
      <c r="K824">
        <v>19915.849999999999</v>
      </c>
      <c r="L824">
        <v>1710.23</v>
      </c>
      <c r="M824" t="s">
        <v>65</v>
      </c>
      <c r="N824" t="s">
        <v>33</v>
      </c>
      <c r="O824">
        <v>3</v>
      </c>
      <c r="P824">
        <v>2023</v>
      </c>
      <c r="Q824">
        <v>8</v>
      </c>
      <c r="R824" t="s">
        <v>72</v>
      </c>
      <c r="S824">
        <v>3</v>
      </c>
      <c r="T824">
        <v>32</v>
      </c>
      <c r="U824">
        <v>2</v>
      </c>
      <c r="V824">
        <v>5</v>
      </c>
      <c r="W824" t="s">
        <v>46</v>
      </c>
      <c r="X824" t="s">
        <v>47</v>
      </c>
      <c r="Y824">
        <v>407915</v>
      </c>
      <c r="Z824">
        <v>0.09</v>
      </c>
    </row>
    <row r="825" spans="1:26" x14ac:dyDescent="0.25">
      <c r="A825" t="s">
        <v>1574</v>
      </c>
      <c r="B825" s="1">
        <v>45014</v>
      </c>
      <c r="C825" t="s">
        <v>917</v>
      </c>
      <c r="D825" t="s">
        <v>50</v>
      </c>
      <c r="E825" t="s">
        <v>51</v>
      </c>
      <c r="F825" t="s">
        <v>41</v>
      </c>
      <c r="G825" t="s">
        <v>116</v>
      </c>
      <c r="H825">
        <v>6</v>
      </c>
      <c r="I825">
        <v>3379</v>
      </c>
      <c r="J825">
        <v>9</v>
      </c>
      <c r="K825">
        <v>18449.34</v>
      </c>
      <c r="L825">
        <v>1875.67</v>
      </c>
      <c r="M825" t="s">
        <v>32</v>
      </c>
      <c r="N825" t="s">
        <v>66</v>
      </c>
      <c r="O825">
        <v>3</v>
      </c>
      <c r="P825">
        <v>2023</v>
      </c>
      <c r="Q825">
        <v>3</v>
      </c>
      <c r="R825" t="s">
        <v>105</v>
      </c>
      <c r="S825">
        <v>1</v>
      </c>
      <c r="T825">
        <v>13</v>
      </c>
      <c r="U825">
        <v>5</v>
      </c>
      <c r="V825">
        <v>3</v>
      </c>
      <c r="W825" t="s">
        <v>83</v>
      </c>
      <c r="X825" t="s">
        <v>47</v>
      </c>
      <c r="Y825">
        <v>182466</v>
      </c>
      <c r="Z825">
        <v>0.1</v>
      </c>
    </row>
    <row r="826" spans="1:26" x14ac:dyDescent="0.25">
      <c r="A826" t="s">
        <v>1575</v>
      </c>
      <c r="B826" s="1">
        <v>45100</v>
      </c>
      <c r="C826" t="s">
        <v>1576</v>
      </c>
      <c r="D826" t="s">
        <v>28</v>
      </c>
      <c r="E826" t="s">
        <v>58</v>
      </c>
      <c r="F826" t="s">
        <v>41</v>
      </c>
      <c r="G826" t="s">
        <v>59</v>
      </c>
      <c r="H826">
        <v>3</v>
      </c>
      <c r="I826">
        <v>762</v>
      </c>
      <c r="J826">
        <v>12</v>
      </c>
      <c r="K826">
        <v>2011.68</v>
      </c>
      <c r="L826">
        <v>220.53</v>
      </c>
      <c r="M826" t="s">
        <v>32</v>
      </c>
      <c r="N826" t="s">
        <v>33</v>
      </c>
      <c r="O826">
        <v>3</v>
      </c>
      <c r="P826">
        <v>2023</v>
      </c>
      <c r="Q826">
        <v>6</v>
      </c>
      <c r="R826" t="s">
        <v>95</v>
      </c>
      <c r="S826">
        <v>2</v>
      </c>
      <c r="T826">
        <v>25</v>
      </c>
      <c r="U826">
        <v>4</v>
      </c>
      <c r="V826">
        <v>5</v>
      </c>
      <c r="W826" t="s">
        <v>46</v>
      </c>
      <c r="X826" t="s">
        <v>47</v>
      </c>
      <c r="Y826">
        <v>27432</v>
      </c>
      <c r="Z826">
        <v>0.11</v>
      </c>
    </row>
    <row r="827" spans="1:26" x14ac:dyDescent="0.25">
      <c r="A827" t="s">
        <v>1577</v>
      </c>
      <c r="B827" s="1">
        <v>45266</v>
      </c>
      <c r="C827" t="s">
        <v>1578</v>
      </c>
      <c r="D827" t="s">
        <v>28</v>
      </c>
      <c r="E827" t="s">
        <v>40</v>
      </c>
      <c r="F827" t="s">
        <v>41</v>
      </c>
      <c r="G827" t="s">
        <v>116</v>
      </c>
      <c r="H827">
        <v>10</v>
      </c>
      <c r="I827">
        <v>193</v>
      </c>
      <c r="J827">
        <v>24</v>
      </c>
      <c r="K827">
        <v>1466.8</v>
      </c>
      <c r="L827">
        <v>142.34</v>
      </c>
      <c r="M827" t="s">
        <v>43</v>
      </c>
      <c r="N827" t="s">
        <v>33</v>
      </c>
      <c r="O827">
        <v>4</v>
      </c>
      <c r="P827">
        <v>2023</v>
      </c>
      <c r="Q827">
        <v>12</v>
      </c>
      <c r="R827" t="s">
        <v>54</v>
      </c>
      <c r="S827">
        <v>4</v>
      </c>
      <c r="T827">
        <v>49</v>
      </c>
      <c r="U827">
        <v>2</v>
      </c>
      <c r="V827">
        <v>3</v>
      </c>
      <c r="W827" t="s">
        <v>83</v>
      </c>
      <c r="X827" t="s">
        <v>47</v>
      </c>
      <c r="Y827">
        <v>46320</v>
      </c>
      <c r="Z827">
        <v>0.1</v>
      </c>
    </row>
    <row r="828" spans="1:26" x14ac:dyDescent="0.25">
      <c r="A828" t="s">
        <v>1579</v>
      </c>
      <c r="B828" s="1">
        <v>45112</v>
      </c>
      <c r="C828" t="s">
        <v>1580</v>
      </c>
      <c r="D828" t="s">
        <v>50</v>
      </c>
      <c r="E828" t="s">
        <v>29</v>
      </c>
      <c r="F828" t="s">
        <v>41</v>
      </c>
      <c r="G828" t="s">
        <v>116</v>
      </c>
      <c r="H828">
        <v>4</v>
      </c>
      <c r="I828">
        <v>255</v>
      </c>
      <c r="J828">
        <v>19</v>
      </c>
      <c r="K828">
        <v>826.2</v>
      </c>
      <c r="L828">
        <v>130.16999999999999</v>
      </c>
      <c r="M828" t="s">
        <v>32</v>
      </c>
      <c r="N828" t="s">
        <v>33</v>
      </c>
      <c r="O828">
        <v>7</v>
      </c>
      <c r="P828">
        <v>2023</v>
      </c>
      <c r="Q828">
        <v>7</v>
      </c>
      <c r="R828" t="s">
        <v>125</v>
      </c>
      <c r="S828">
        <v>3</v>
      </c>
      <c r="T828">
        <v>27</v>
      </c>
      <c r="U828">
        <v>2</v>
      </c>
      <c r="V828">
        <v>3</v>
      </c>
      <c r="W828" t="s">
        <v>83</v>
      </c>
      <c r="X828" t="s">
        <v>47</v>
      </c>
      <c r="Y828">
        <v>19380</v>
      </c>
      <c r="Z828">
        <v>0.16</v>
      </c>
    </row>
    <row r="829" spans="1:26" x14ac:dyDescent="0.25">
      <c r="A829" t="s">
        <v>1581</v>
      </c>
      <c r="B829" s="1">
        <v>45058</v>
      </c>
      <c r="C829" t="s">
        <v>1375</v>
      </c>
      <c r="D829" t="s">
        <v>39</v>
      </c>
      <c r="E829" t="s">
        <v>58</v>
      </c>
      <c r="F829" t="s">
        <v>30</v>
      </c>
      <c r="G829" t="s">
        <v>31</v>
      </c>
      <c r="H829">
        <v>1</v>
      </c>
      <c r="I829">
        <v>3082</v>
      </c>
      <c r="J829">
        <v>13</v>
      </c>
      <c r="K829">
        <v>2681.34</v>
      </c>
      <c r="L829">
        <v>423.49</v>
      </c>
      <c r="M829" t="s">
        <v>43</v>
      </c>
      <c r="N829" t="s">
        <v>44</v>
      </c>
      <c r="O829">
        <v>1</v>
      </c>
      <c r="P829">
        <v>2023</v>
      </c>
      <c r="Q829">
        <v>5</v>
      </c>
      <c r="R829" t="s">
        <v>238</v>
      </c>
      <c r="S829">
        <v>2</v>
      </c>
      <c r="T829">
        <v>19</v>
      </c>
      <c r="U829">
        <v>2</v>
      </c>
      <c r="V829">
        <v>5</v>
      </c>
      <c r="W829" t="s">
        <v>46</v>
      </c>
      <c r="X829" t="s">
        <v>47</v>
      </c>
      <c r="Y829">
        <v>40066</v>
      </c>
      <c r="Z829">
        <v>0.16</v>
      </c>
    </row>
    <row r="830" spans="1:26" x14ac:dyDescent="0.25">
      <c r="A830" t="s">
        <v>1582</v>
      </c>
      <c r="B830" s="1">
        <v>45182</v>
      </c>
      <c r="C830" t="s">
        <v>1537</v>
      </c>
      <c r="D830" t="s">
        <v>50</v>
      </c>
      <c r="E830" t="s">
        <v>29</v>
      </c>
      <c r="F830" t="s">
        <v>52</v>
      </c>
      <c r="G830" t="s">
        <v>53</v>
      </c>
      <c r="H830">
        <v>10</v>
      </c>
      <c r="I830">
        <v>4981</v>
      </c>
      <c r="J830">
        <v>28</v>
      </c>
      <c r="K830">
        <v>35863.199999999997</v>
      </c>
      <c r="L830">
        <v>6298.69</v>
      </c>
      <c r="M830" t="s">
        <v>32</v>
      </c>
      <c r="N830" t="s">
        <v>44</v>
      </c>
      <c r="O830">
        <v>5</v>
      </c>
      <c r="P830">
        <v>2023</v>
      </c>
      <c r="Q830">
        <v>9</v>
      </c>
      <c r="R830" t="s">
        <v>80</v>
      </c>
      <c r="S830">
        <v>3</v>
      </c>
      <c r="T830">
        <v>37</v>
      </c>
      <c r="U830">
        <v>3</v>
      </c>
      <c r="V830">
        <v>3</v>
      </c>
      <c r="W830" t="s">
        <v>83</v>
      </c>
      <c r="X830" t="s">
        <v>47</v>
      </c>
      <c r="Y830">
        <v>1394680</v>
      </c>
      <c r="Z830">
        <v>0.18</v>
      </c>
    </row>
    <row r="831" spans="1:26" x14ac:dyDescent="0.25">
      <c r="A831" t="s">
        <v>1583</v>
      </c>
      <c r="B831" s="1">
        <v>45275</v>
      </c>
      <c r="C831" t="s">
        <v>336</v>
      </c>
      <c r="D831" t="s">
        <v>39</v>
      </c>
      <c r="E831" t="s">
        <v>58</v>
      </c>
      <c r="F831" t="s">
        <v>30</v>
      </c>
      <c r="G831" t="s">
        <v>64</v>
      </c>
      <c r="H831">
        <v>8</v>
      </c>
      <c r="I831">
        <v>3478</v>
      </c>
      <c r="J831">
        <v>1</v>
      </c>
      <c r="K831">
        <v>27545.759999999998</v>
      </c>
      <c r="L831">
        <v>5191.74</v>
      </c>
      <c r="M831" t="s">
        <v>32</v>
      </c>
      <c r="N831" t="s">
        <v>44</v>
      </c>
      <c r="O831">
        <v>4</v>
      </c>
      <c r="P831">
        <v>2023</v>
      </c>
      <c r="Q831">
        <v>12</v>
      </c>
      <c r="R831" t="s">
        <v>54</v>
      </c>
      <c r="S831">
        <v>4</v>
      </c>
      <c r="T831">
        <v>50</v>
      </c>
      <c r="U831">
        <v>3</v>
      </c>
      <c r="V831">
        <v>5</v>
      </c>
      <c r="W831" t="s">
        <v>46</v>
      </c>
      <c r="X831" t="s">
        <v>47</v>
      </c>
      <c r="Y831">
        <v>27824</v>
      </c>
      <c r="Z831">
        <v>0.19</v>
      </c>
    </row>
    <row r="832" spans="1:26" x14ac:dyDescent="0.25">
      <c r="A832" t="s">
        <v>1584</v>
      </c>
      <c r="B832" s="1">
        <v>45134</v>
      </c>
      <c r="C832" t="s">
        <v>1058</v>
      </c>
      <c r="D832" t="s">
        <v>50</v>
      </c>
      <c r="E832" t="s">
        <v>51</v>
      </c>
      <c r="F832" t="s">
        <v>41</v>
      </c>
      <c r="G832" t="s">
        <v>116</v>
      </c>
      <c r="H832">
        <v>6</v>
      </c>
      <c r="I832">
        <v>3680</v>
      </c>
      <c r="J832">
        <v>10</v>
      </c>
      <c r="K832">
        <v>19872</v>
      </c>
      <c r="L832">
        <v>2194.25</v>
      </c>
      <c r="M832" t="s">
        <v>65</v>
      </c>
      <c r="N832" t="s">
        <v>44</v>
      </c>
      <c r="O832">
        <v>4</v>
      </c>
      <c r="P832">
        <v>2023</v>
      </c>
      <c r="Q832">
        <v>7</v>
      </c>
      <c r="R832" t="s">
        <v>125</v>
      </c>
      <c r="S832">
        <v>3</v>
      </c>
      <c r="T832">
        <v>30</v>
      </c>
      <c r="U832">
        <v>5</v>
      </c>
      <c r="V832">
        <v>4</v>
      </c>
      <c r="W832" t="s">
        <v>73</v>
      </c>
      <c r="X832" t="s">
        <v>47</v>
      </c>
      <c r="Y832">
        <v>220800</v>
      </c>
      <c r="Z832">
        <v>0.11</v>
      </c>
    </row>
    <row r="833" spans="1:26" x14ac:dyDescent="0.25">
      <c r="A833" t="s">
        <v>1585</v>
      </c>
      <c r="B833" s="1">
        <v>45055</v>
      </c>
      <c r="C833" t="s">
        <v>1586</v>
      </c>
      <c r="D833" t="s">
        <v>28</v>
      </c>
      <c r="E833" t="s">
        <v>29</v>
      </c>
      <c r="F833" t="s">
        <v>41</v>
      </c>
      <c r="G833" t="s">
        <v>42</v>
      </c>
      <c r="H833">
        <v>5</v>
      </c>
      <c r="I833">
        <v>4638</v>
      </c>
      <c r="J833">
        <v>23</v>
      </c>
      <c r="K833">
        <v>17856.3</v>
      </c>
      <c r="L833">
        <v>1089.1400000000001</v>
      </c>
      <c r="M833" t="s">
        <v>43</v>
      </c>
      <c r="N833" t="s">
        <v>44</v>
      </c>
      <c r="O833">
        <v>3</v>
      </c>
      <c r="P833">
        <v>2023</v>
      </c>
      <c r="Q833">
        <v>5</v>
      </c>
      <c r="R833" t="s">
        <v>238</v>
      </c>
      <c r="S833">
        <v>2</v>
      </c>
      <c r="T833">
        <v>19</v>
      </c>
      <c r="U833">
        <v>2</v>
      </c>
      <c r="V833">
        <v>2</v>
      </c>
      <c r="W833" t="s">
        <v>76</v>
      </c>
      <c r="X833" t="s">
        <v>47</v>
      </c>
      <c r="Y833">
        <v>533370</v>
      </c>
      <c r="Z833">
        <v>0.06</v>
      </c>
    </row>
    <row r="834" spans="1:26" x14ac:dyDescent="0.25">
      <c r="A834" t="s">
        <v>1587</v>
      </c>
      <c r="B834" s="1">
        <v>45159</v>
      </c>
      <c r="C834" t="s">
        <v>747</v>
      </c>
      <c r="D834" t="s">
        <v>63</v>
      </c>
      <c r="E834" t="s">
        <v>40</v>
      </c>
      <c r="F834" t="s">
        <v>41</v>
      </c>
      <c r="G834" t="s">
        <v>59</v>
      </c>
      <c r="H834">
        <v>4</v>
      </c>
      <c r="I834">
        <v>4740</v>
      </c>
      <c r="J834">
        <v>25</v>
      </c>
      <c r="K834">
        <v>14220</v>
      </c>
      <c r="L834">
        <v>1861.66</v>
      </c>
      <c r="M834" t="s">
        <v>43</v>
      </c>
      <c r="N834" t="s">
        <v>44</v>
      </c>
      <c r="O834">
        <v>5</v>
      </c>
      <c r="P834">
        <v>2023</v>
      </c>
      <c r="Q834">
        <v>8</v>
      </c>
      <c r="R834" t="s">
        <v>72</v>
      </c>
      <c r="S834">
        <v>3</v>
      </c>
      <c r="T834">
        <v>34</v>
      </c>
      <c r="U834">
        <v>4</v>
      </c>
      <c r="V834">
        <v>1</v>
      </c>
      <c r="W834" t="s">
        <v>60</v>
      </c>
      <c r="X834" t="s">
        <v>47</v>
      </c>
      <c r="Y834">
        <v>474000</v>
      </c>
      <c r="Z834">
        <v>0.13</v>
      </c>
    </row>
    <row r="835" spans="1:26" x14ac:dyDescent="0.25">
      <c r="A835" t="s">
        <v>1588</v>
      </c>
      <c r="B835" s="1">
        <v>44960</v>
      </c>
      <c r="C835" t="s">
        <v>252</v>
      </c>
      <c r="D835" t="s">
        <v>63</v>
      </c>
      <c r="E835" t="s">
        <v>51</v>
      </c>
      <c r="F835" t="s">
        <v>52</v>
      </c>
      <c r="G835" t="s">
        <v>79</v>
      </c>
      <c r="H835">
        <v>4</v>
      </c>
      <c r="I835">
        <v>2907</v>
      </c>
      <c r="J835">
        <v>7</v>
      </c>
      <c r="K835">
        <v>10814.04</v>
      </c>
      <c r="L835">
        <v>2032.66</v>
      </c>
      <c r="M835" t="s">
        <v>65</v>
      </c>
      <c r="N835" t="s">
        <v>66</v>
      </c>
      <c r="O835">
        <v>1</v>
      </c>
      <c r="P835">
        <v>2023</v>
      </c>
      <c r="Q835">
        <v>2</v>
      </c>
      <c r="R835" t="s">
        <v>67</v>
      </c>
      <c r="S835">
        <v>1</v>
      </c>
      <c r="T835">
        <v>5</v>
      </c>
      <c r="U835">
        <v>1</v>
      </c>
      <c r="V835">
        <v>5</v>
      </c>
      <c r="W835" t="s">
        <v>46</v>
      </c>
      <c r="X835" t="s">
        <v>47</v>
      </c>
      <c r="Y835">
        <v>81396</v>
      </c>
      <c r="Z835">
        <v>0.19</v>
      </c>
    </row>
    <row r="836" spans="1:26" x14ac:dyDescent="0.25">
      <c r="A836" t="s">
        <v>1589</v>
      </c>
      <c r="B836" s="1">
        <v>45218</v>
      </c>
      <c r="C836" t="s">
        <v>69</v>
      </c>
      <c r="D836" t="s">
        <v>63</v>
      </c>
      <c r="E836" t="s">
        <v>58</v>
      </c>
      <c r="F836" t="s">
        <v>52</v>
      </c>
      <c r="G836" t="s">
        <v>79</v>
      </c>
      <c r="H836">
        <v>7</v>
      </c>
      <c r="I836">
        <v>3172</v>
      </c>
      <c r="J836">
        <v>26</v>
      </c>
      <c r="K836">
        <v>16430.96</v>
      </c>
      <c r="L836">
        <v>1401.12</v>
      </c>
      <c r="M836" t="s">
        <v>43</v>
      </c>
      <c r="N836" t="s">
        <v>33</v>
      </c>
      <c r="O836">
        <v>7</v>
      </c>
      <c r="P836">
        <v>2023</v>
      </c>
      <c r="Q836">
        <v>10</v>
      </c>
      <c r="R836" t="s">
        <v>45</v>
      </c>
      <c r="S836">
        <v>4</v>
      </c>
      <c r="T836">
        <v>42</v>
      </c>
      <c r="U836">
        <v>3</v>
      </c>
      <c r="V836">
        <v>4</v>
      </c>
      <c r="W836" t="s">
        <v>73</v>
      </c>
      <c r="X836" t="s">
        <v>47</v>
      </c>
      <c r="Y836">
        <v>577304</v>
      </c>
      <c r="Z836">
        <v>0.09</v>
      </c>
    </row>
    <row r="837" spans="1:26" x14ac:dyDescent="0.25">
      <c r="A837" t="s">
        <v>1590</v>
      </c>
      <c r="B837" s="1">
        <v>44932</v>
      </c>
      <c r="C837" t="s">
        <v>396</v>
      </c>
      <c r="D837" t="s">
        <v>50</v>
      </c>
      <c r="E837" t="s">
        <v>29</v>
      </c>
      <c r="F837" t="s">
        <v>52</v>
      </c>
      <c r="G837" t="s">
        <v>53</v>
      </c>
      <c r="H837">
        <v>2</v>
      </c>
      <c r="I837">
        <v>4106</v>
      </c>
      <c r="J837">
        <v>20</v>
      </c>
      <c r="K837">
        <v>6569.6</v>
      </c>
      <c r="L837">
        <v>469.55</v>
      </c>
      <c r="M837" t="s">
        <v>65</v>
      </c>
      <c r="N837" t="s">
        <v>33</v>
      </c>
      <c r="O837">
        <v>2</v>
      </c>
      <c r="P837">
        <v>2023</v>
      </c>
      <c r="Q837">
        <v>1</v>
      </c>
      <c r="R837" t="s">
        <v>34</v>
      </c>
      <c r="S837">
        <v>1</v>
      </c>
      <c r="T837">
        <v>1</v>
      </c>
      <c r="U837">
        <v>1</v>
      </c>
      <c r="V837">
        <v>5</v>
      </c>
      <c r="W837" t="s">
        <v>46</v>
      </c>
      <c r="X837" t="s">
        <v>47</v>
      </c>
      <c r="Y837">
        <v>164240</v>
      </c>
      <c r="Z837">
        <v>7.0000000000000007E-2</v>
      </c>
    </row>
    <row r="838" spans="1:26" x14ac:dyDescent="0.25">
      <c r="A838" t="s">
        <v>1591</v>
      </c>
      <c r="B838" s="1">
        <v>45047</v>
      </c>
      <c r="C838" t="s">
        <v>1127</v>
      </c>
      <c r="D838" t="s">
        <v>28</v>
      </c>
      <c r="E838" t="s">
        <v>40</v>
      </c>
      <c r="F838" t="s">
        <v>52</v>
      </c>
      <c r="G838" t="s">
        <v>91</v>
      </c>
      <c r="H838">
        <v>3</v>
      </c>
      <c r="I838">
        <v>2491</v>
      </c>
      <c r="J838">
        <v>26</v>
      </c>
      <c r="K838">
        <v>5530.02</v>
      </c>
      <c r="L838">
        <v>361.07</v>
      </c>
      <c r="M838" t="s">
        <v>65</v>
      </c>
      <c r="N838" t="s">
        <v>66</v>
      </c>
      <c r="O838">
        <v>3</v>
      </c>
      <c r="P838">
        <v>2023</v>
      </c>
      <c r="Q838">
        <v>5</v>
      </c>
      <c r="R838" t="s">
        <v>238</v>
      </c>
      <c r="S838">
        <v>2</v>
      </c>
      <c r="T838">
        <v>18</v>
      </c>
      <c r="U838">
        <v>1</v>
      </c>
      <c r="V838">
        <v>1</v>
      </c>
      <c r="W838" t="s">
        <v>60</v>
      </c>
      <c r="X838" t="s">
        <v>47</v>
      </c>
      <c r="Y838">
        <v>194298</v>
      </c>
      <c r="Z838">
        <v>7.0000000000000007E-2</v>
      </c>
    </row>
    <row r="839" spans="1:26" x14ac:dyDescent="0.25">
      <c r="A839" t="s">
        <v>1592</v>
      </c>
      <c r="B839" s="1">
        <v>44945</v>
      </c>
      <c r="C839" t="s">
        <v>1593</v>
      </c>
      <c r="D839" t="s">
        <v>28</v>
      </c>
      <c r="E839" t="s">
        <v>51</v>
      </c>
      <c r="F839" t="s">
        <v>52</v>
      </c>
      <c r="G839" t="s">
        <v>91</v>
      </c>
      <c r="H839">
        <v>7</v>
      </c>
      <c r="I839">
        <v>1132</v>
      </c>
      <c r="J839">
        <v>12</v>
      </c>
      <c r="K839">
        <v>6973.12</v>
      </c>
      <c r="L839">
        <v>1196.5899999999999</v>
      </c>
      <c r="M839" t="s">
        <v>65</v>
      </c>
      <c r="N839" t="s">
        <v>44</v>
      </c>
      <c r="O839">
        <v>4</v>
      </c>
      <c r="P839">
        <v>2023</v>
      </c>
      <c r="Q839">
        <v>1</v>
      </c>
      <c r="R839" t="s">
        <v>34</v>
      </c>
      <c r="S839">
        <v>1</v>
      </c>
      <c r="T839">
        <v>3</v>
      </c>
      <c r="U839">
        <v>3</v>
      </c>
      <c r="V839">
        <v>4</v>
      </c>
      <c r="W839" t="s">
        <v>73</v>
      </c>
      <c r="X839" t="s">
        <v>47</v>
      </c>
      <c r="Y839">
        <v>95088</v>
      </c>
      <c r="Z839">
        <v>0.17</v>
      </c>
    </row>
    <row r="840" spans="1:26" x14ac:dyDescent="0.25">
      <c r="A840" t="s">
        <v>1594</v>
      </c>
      <c r="B840" s="1">
        <v>45270</v>
      </c>
      <c r="C840" t="s">
        <v>550</v>
      </c>
      <c r="D840" t="s">
        <v>39</v>
      </c>
      <c r="E840" t="s">
        <v>40</v>
      </c>
      <c r="F840" t="s">
        <v>30</v>
      </c>
      <c r="G840" t="s">
        <v>31</v>
      </c>
      <c r="H840">
        <v>4</v>
      </c>
      <c r="I840">
        <v>4766</v>
      </c>
      <c r="J840">
        <v>26</v>
      </c>
      <c r="K840">
        <v>14107.36</v>
      </c>
      <c r="L840">
        <v>2522.5300000000002</v>
      </c>
      <c r="M840" t="s">
        <v>65</v>
      </c>
      <c r="N840" t="s">
        <v>44</v>
      </c>
      <c r="O840">
        <v>7</v>
      </c>
      <c r="P840">
        <v>2023</v>
      </c>
      <c r="Q840">
        <v>12</v>
      </c>
      <c r="R840" t="s">
        <v>54</v>
      </c>
      <c r="S840">
        <v>4</v>
      </c>
      <c r="T840">
        <v>50</v>
      </c>
      <c r="U840">
        <v>3</v>
      </c>
      <c r="V840">
        <v>0</v>
      </c>
      <c r="W840" t="s">
        <v>55</v>
      </c>
      <c r="X840" t="s">
        <v>36</v>
      </c>
      <c r="Y840">
        <v>495664</v>
      </c>
      <c r="Z840">
        <v>0.18</v>
      </c>
    </row>
    <row r="841" spans="1:26" x14ac:dyDescent="0.25">
      <c r="A841" t="s">
        <v>1595</v>
      </c>
      <c r="B841" s="1">
        <v>45036</v>
      </c>
      <c r="C841" t="s">
        <v>1596</v>
      </c>
      <c r="D841" t="s">
        <v>63</v>
      </c>
      <c r="E841" t="s">
        <v>40</v>
      </c>
      <c r="F841" t="s">
        <v>52</v>
      </c>
      <c r="G841" t="s">
        <v>53</v>
      </c>
      <c r="H841">
        <v>2</v>
      </c>
      <c r="I841">
        <v>4007</v>
      </c>
      <c r="J841">
        <v>20</v>
      </c>
      <c r="K841">
        <v>6411.2</v>
      </c>
      <c r="L841">
        <v>1136.45</v>
      </c>
      <c r="M841" t="s">
        <v>32</v>
      </c>
      <c r="N841" t="s">
        <v>44</v>
      </c>
      <c r="O841">
        <v>1</v>
      </c>
      <c r="P841">
        <v>2023</v>
      </c>
      <c r="Q841">
        <v>4</v>
      </c>
      <c r="R841" t="s">
        <v>100</v>
      </c>
      <c r="S841">
        <v>2</v>
      </c>
      <c r="T841">
        <v>16</v>
      </c>
      <c r="U841">
        <v>4</v>
      </c>
      <c r="V841">
        <v>4</v>
      </c>
      <c r="W841" t="s">
        <v>73</v>
      </c>
      <c r="X841" t="s">
        <v>47</v>
      </c>
      <c r="Y841">
        <v>160280</v>
      </c>
      <c r="Z841">
        <v>0.18</v>
      </c>
    </row>
    <row r="842" spans="1:26" x14ac:dyDescent="0.25">
      <c r="A842" t="s">
        <v>1597</v>
      </c>
      <c r="B842" s="1">
        <v>45000</v>
      </c>
      <c r="C842" t="s">
        <v>917</v>
      </c>
      <c r="D842" t="s">
        <v>63</v>
      </c>
      <c r="E842" t="s">
        <v>40</v>
      </c>
      <c r="F842" t="s">
        <v>52</v>
      </c>
      <c r="G842" t="s">
        <v>79</v>
      </c>
      <c r="H842">
        <v>7</v>
      </c>
      <c r="I842">
        <v>3860</v>
      </c>
      <c r="J842">
        <v>19</v>
      </c>
      <c r="K842">
        <v>21886.2</v>
      </c>
      <c r="L842">
        <v>2490.7399999999998</v>
      </c>
      <c r="M842" t="s">
        <v>32</v>
      </c>
      <c r="N842" t="s">
        <v>44</v>
      </c>
      <c r="O842">
        <v>6</v>
      </c>
      <c r="P842">
        <v>2023</v>
      </c>
      <c r="Q842">
        <v>3</v>
      </c>
      <c r="R842" t="s">
        <v>105</v>
      </c>
      <c r="S842">
        <v>1</v>
      </c>
      <c r="T842">
        <v>11</v>
      </c>
      <c r="U842">
        <v>3</v>
      </c>
      <c r="V842">
        <v>3</v>
      </c>
      <c r="W842" t="s">
        <v>83</v>
      </c>
      <c r="X842" t="s">
        <v>47</v>
      </c>
      <c r="Y842">
        <v>513380</v>
      </c>
      <c r="Z842">
        <v>0.11</v>
      </c>
    </row>
    <row r="843" spans="1:26" x14ac:dyDescent="0.25">
      <c r="A843" t="s">
        <v>1598</v>
      </c>
      <c r="B843" s="1">
        <v>45123</v>
      </c>
      <c r="C843" t="s">
        <v>1599</v>
      </c>
      <c r="D843" t="s">
        <v>39</v>
      </c>
      <c r="E843" t="s">
        <v>51</v>
      </c>
      <c r="F843" t="s">
        <v>41</v>
      </c>
      <c r="G843" t="s">
        <v>59</v>
      </c>
      <c r="H843">
        <v>4</v>
      </c>
      <c r="I843">
        <v>1681</v>
      </c>
      <c r="J843">
        <v>15</v>
      </c>
      <c r="K843">
        <v>5715.4</v>
      </c>
      <c r="L843">
        <v>860.18</v>
      </c>
      <c r="M843" t="s">
        <v>43</v>
      </c>
      <c r="N843" t="s">
        <v>33</v>
      </c>
      <c r="O843">
        <v>7</v>
      </c>
      <c r="P843">
        <v>2023</v>
      </c>
      <c r="Q843">
        <v>7</v>
      </c>
      <c r="R843" t="s">
        <v>125</v>
      </c>
      <c r="S843">
        <v>3</v>
      </c>
      <c r="T843">
        <v>29</v>
      </c>
      <c r="U843">
        <v>4</v>
      </c>
      <c r="V843">
        <v>0</v>
      </c>
      <c r="W843" t="s">
        <v>55</v>
      </c>
      <c r="X843" t="s">
        <v>36</v>
      </c>
      <c r="Y843">
        <v>100860</v>
      </c>
      <c r="Z843">
        <v>0.15</v>
      </c>
    </row>
    <row r="844" spans="1:26" x14ac:dyDescent="0.25">
      <c r="A844" t="s">
        <v>1600</v>
      </c>
      <c r="B844" s="1">
        <v>45163</v>
      </c>
      <c r="C844" t="s">
        <v>1601</v>
      </c>
      <c r="D844" t="s">
        <v>63</v>
      </c>
      <c r="E844" t="s">
        <v>58</v>
      </c>
      <c r="F844" t="s">
        <v>41</v>
      </c>
      <c r="G844" t="s">
        <v>116</v>
      </c>
      <c r="H844">
        <v>9</v>
      </c>
      <c r="I844">
        <v>664</v>
      </c>
      <c r="J844">
        <v>20</v>
      </c>
      <c r="K844">
        <v>4780.8</v>
      </c>
      <c r="L844">
        <v>320.99</v>
      </c>
      <c r="M844" t="s">
        <v>32</v>
      </c>
      <c r="N844" t="s">
        <v>44</v>
      </c>
      <c r="O844">
        <v>2</v>
      </c>
      <c r="P844">
        <v>2023</v>
      </c>
      <c r="Q844">
        <v>8</v>
      </c>
      <c r="R844" t="s">
        <v>72</v>
      </c>
      <c r="S844">
        <v>3</v>
      </c>
      <c r="T844">
        <v>34</v>
      </c>
      <c r="U844">
        <v>4</v>
      </c>
      <c r="V844">
        <v>5</v>
      </c>
      <c r="W844" t="s">
        <v>46</v>
      </c>
      <c r="X844" t="s">
        <v>47</v>
      </c>
      <c r="Y844">
        <v>119520</v>
      </c>
      <c r="Z844">
        <v>7.0000000000000007E-2</v>
      </c>
    </row>
    <row r="845" spans="1:26" x14ac:dyDescent="0.25">
      <c r="A845" t="s">
        <v>1602</v>
      </c>
      <c r="B845" s="1">
        <v>45133</v>
      </c>
      <c r="C845" t="s">
        <v>1603</v>
      </c>
      <c r="D845" t="s">
        <v>39</v>
      </c>
      <c r="E845" t="s">
        <v>29</v>
      </c>
      <c r="F845" t="s">
        <v>41</v>
      </c>
      <c r="G845" t="s">
        <v>59</v>
      </c>
      <c r="H845">
        <v>8</v>
      </c>
      <c r="I845">
        <v>1172</v>
      </c>
      <c r="J845">
        <v>22</v>
      </c>
      <c r="K845">
        <v>7313.28</v>
      </c>
      <c r="L845">
        <v>529.16</v>
      </c>
      <c r="M845" t="s">
        <v>65</v>
      </c>
      <c r="N845" t="s">
        <v>66</v>
      </c>
      <c r="O845">
        <v>7</v>
      </c>
      <c r="P845">
        <v>2023</v>
      </c>
      <c r="Q845">
        <v>7</v>
      </c>
      <c r="R845" t="s">
        <v>125</v>
      </c>
      <c r="S845">
        <v>3</v>
      </c>
      <c r="T845">
        <v>30</v>
      </c>
      <c r="U845">
        <v>5</v>
      </c>
      <c r="V845">
        <v>3</v>
      </c>
      <c r="W845" t="s">
        <v>83</v>
      </c>
      <c r="X845" t="s">
        <v>47</v>
      </c>
      <c r="Y845">
        <v>206272</v>
      </c>
      <c r="Z845">
        <v>7.0000000000000007E-2</v>
      </c>
    </row>
    <row r="846" spans="1:26" x14ac:dyDescent="0.25">
      <c r="A846" t="s">
        <v>1604</v>
      </c>
      <c r="B846" s="1">
        <v>45266</v>
      </c>
      <c r="C846" t="s">
        <v>1605</v>
      </c>
      <c r="D846" t="s">
        <v>50</v>
      </c>
      <c r="E846" t="s">
        <v>58</v>
      </c>
      <c r="F846" t="s">
        <v>41</v>
      </c>
      <c r="G846" t="s">
        <v>59</v>
      </c>
      <c r="H846">
        <v>3</v>
      </c>
      <c r="I846">
        <v>2852</v>
      </c>
      <c r="J846">
        <v>29</v>
      </c>
      <c r="K846">
        <v>6074.76</v>
      </c>
      <c r="L846">
        <v>797.54</v>
      </c>
      <c r="M846" t="s">
        <v>43</v>
      </c>
      <c r="N846" t="s">
        <v>44</v>
      </c>
      <c r="O846">
        <v>6</v>
      </c>
      <c r="P846">
        <v>2023</v>
      </c>
      <c r="Q846">
        <v>12</v>
      </c>
      <c r="R846" t="s">
        <v>54</v>
      </c>
      <c r="S846">
        <v>4</v>
      </c>
      <c r="T846">
        <v>49</v>
      </c>
      <c r="U846">
        <v>2</v>
      </c>
      <c r="V846">
        <v>3</v>
      </c>
      <c r="W846" t="s">
        <v>83</v>
      </c>
      <c r="X846" t="s">
        <v>47</v>
      </c>
      <c r="Y846">
        <v>248124</v>
      </c>
      <c r="Z846">
        <v>0.13</v>
      </c>
    </row>
    <row r="847" spans="1:26" x14ac:dyDescent="0.25">
      <c r="A847" t="s">
        <v>1606</v>
      </c>
      <c r="B847" s="1">
        <v>45178</v>
      </c>
      <c r="C847" t="s">
        <v>1607</v>
      </c>
      <c r="D847" t="s">
        <v>28</v>
      </c>
      <c r="E847" t="s">
        <v>51</v>
      </c>
      <c r="F847" t="s">
        <v>41</v>
      </c>
      <c r="G847" t="s">
        <v>59</v>
      </c>
      <c r="H847">
        <v>9</v>
      </c>
      <c r="I847">
        <v>2312</v>
      </c>
      <c r="J847">
        <v>26</v>
      </c>
      <c r="K847">
        <v>15397.92</v>
      </c>
      <c r="L847">
        <v>1979.46</v>
      </c>
      <c r="M847" t="s">
        <v>32</v>
      </c>
      <c r="N847" t="s">
        <v>66</v>
      </c>
      <c r="O847">
        <v>6</v>
      </c>
      <c r="P847">
        <v>2023</v>
      </c>
      <c r="Q847">
        <v>9</v>
      </c>
      <c r="R847" t="s">
        <v>80</v>
      </c>
      <c r="S847">
        <v>3</v>
      </c>
      <c r="T847">
        <v>36</v>
      </c>
      <c r="U847">
        <v>2</v>
      </c>
      <c r="V847">
        <v>6</v>
      </c>
      <c r="W847" t="s">
        <v>35</v>
      </c>
      <c r="X847" t="s">
        <v>36</v>
      </c>
      <c r="Y847">
        <v>541008</v>
      </c>
      <c r="Z847">
        <v>0.13</v>
      </c>
    </row>
    <row r="848" spans="1:26" x14ac:dyDescent="0.25">
      <c r="A848" t="s">
        <v>1608</v>
      </c>
      <c r="B848" s="1">
        <v>45046</v>
      </c>
      <c r="C848" t="s">
        <v>1469</v>
      </c>
      <c r="D848" t="s">
        <v>28</v>
      </c>
      <c r="E848" t="s">
        <v>29</v>
      </c>
      <c r="F848" t="s">
        <v>52</v>
      </c>
      <c r="G848" t="s">
        <v>91</v>
      </c>
      <c r="H848">
        <v>8</v>
      </c>
      <c r="I848">
        <v>2818</v>
      </c>
      <c r="J848">
        <v>28</v>
      </c>
      <c r="K848">
        <v>16231.68</v>
      </c>
      <c r="L848">
        <v>1220.45</v>
      </c>
      <c r="M848" t="s">
        <v>65</v>
      </c>
      <c r="N848" t="s">
        <v>66</v>
      </c>
      <c r="O848">
        <v>3</v>
      </c>
      <c r="P848">
        <v>2023</v>
      </c>
      <c r="Q848">
        <v>4</v>
      </c>
      <c r="R848" t="s">
        <v>100</v>
      </c>
      <c r="S848">
        <v>2</v>
      </c>
      <c r="T848">
        <v>18</v>
      </c>
      <c r="U848">
        <v>6</v>
      </c>
      <c r="V848">
        <v>0</v>
      </c>
      <c r="W848" t="s">
        <v>55</v>
      </c>
      <c r="X848" t="s">
        <v>36</v>
      </c>
      <c r="Y848">
        <v>631232</v>
      </c>
      <c r="Z848">
        <v>0.08</v>
      </c>
    </row>
    <row r="849" spans="1:26" x14ac:dyDescent="0.25">
      <c r="A849" t="s">
        <v>1609</v>
      </c>
      <c r="B849" s="1">
        <v>45004</v>
      </c>
      <c r="C849" t="s">
        <v>292</v>
      </c>
      <c r="D849" t="s">
        <v>63</v>
      </c>
      <c r="E849" t="s">
        <v>29</v>
      </c>
      <c r="F849" t="s">
        <v>52</v>
      </c>
      <c r="G849" t="s">
        <v>53</v>
      </c>
      <c r="H849">
        <v>7</v>
      </c>
      <c r="I849">
        <v>3947</v>
      </c>
      <c r="J849">
        <v>16</v>
      </c>
      <c r="K849">
        <v>23208.36</v>
      </c>
      <c r="L849">
        <v>2970.09</v>
      </c>
      <c r="M849" t="s">
        <v>65</v>
      </c>
      <c r="N849" t="s">
        <v>44</v>
      </c>
      <c r="O849">
        <v>5</v>
      </c>
      <c r="P849">
        <v>2023</v>
      </c>
      <c r="Q849">
        <v>3</v>
      </c>
      <c r="R849" t="s">
        <v>105</v>
      </c>
      <c r="S849">
        <v>1</v>
      </c>
      <c r="T849">
        <v>12</v>
      </c>
      <c r="U849">
        <v>4</v>
      </c>
      <c r="V849">
        <v>0</v>
      </c>
      <c r="W849" t="s">
        <v>55</v>
      </c>
      <c r="X849" t="s">
        <v>36</v>
      </c>
      <c r="Y849">
        <v>442064</v>
      </c>
      <c r="Z849">
        <v>0.13</v>
      </c>
    </row>
    <row r="850" spans="1:26" x14ac:dyDescent="0.25">
      <c r="A850" t="s">
        <v>1610</v>
      </c>
      <c r="B850" s="1">
        <v>45034</v>
      </c>
      <c r="C850" t="s">
        <v>1290</v>
      </c>
      <c r="D850" t="s">
        <v>50</v>
      </c>
      <c r="E850" t="s">
        <v>29</v>
      </c>
      <c r="F850" t="s">
        <v>41</v>
      </c>
      <c r="G850" t="s">
        <v>59</v>
      </c>
      <c r="H850">
        <v>4</v>
      </c>
      <c r="I850">
        <v>3631</v>
      </c>
      <c r="J850">
        <v>7</v>
      </c>
      <c r="K850">
        <v>13507.32</v>
      </c>
      <c r="L850">
        <v>2483.14</v>
      </c>
      <c r="M850" t="s">
        <v>65</v>
      </c>
      <c r="N850" t="s">
        <v>44</v>
      </c>
      <c r="O850">
        <v>7</v>
      </c>
      <c r="P850">
        <v>2023</v>
      </c>
      <c r="Q850">
        <v>4</v>
      </c>
      <c r="R850" t="s">
        <v>100</v>
      </c>
      <c r="S850">
        <v>2</v>
      </c>
      <c r="T850">
        <v>16</v>
      </c>
      <c r="U850">
        <v>4</v>
      </c>
      <c r="V850">
        <v>2</v>
      </c>
      <c r="W850" t="s">
        <v>76</v>
      </c>
      <c r="X850" t="s">
        <v>47</v>
      </c>
      <c r="Y850">
        <v>101668</v>
      </c>
      <c r="Z850">
        <v>0.18</v>
      </c>
    </row>
    <row r="851" spans="1:26" x14ac:dyDescent="0.25">
      <c r="A851" t="s">
        <v>1611</v>
      </c>
      <c r="B851" s="1">
        <v>45120</v>
      </c>
      <c r="C851" t="s">
        <v>1612</v>
      </c>
      <c r="D851" t="s">
        <v>39</v>
      </c>
      <c r="E851" t="s">
        <v>29</v>
      </c>
      <c r="F851" t="s">
        <v>41</v>
      </c>
      <c r="G851" t="s">
        <v>59</v>
      </c>
      <c r="H851">
        <v>7</v>
      </c>
      <c r="I851">
        <v>4159</v>
      </c>
      <c r="J851">
        <v>1</v>
      </c>
      <c r="K851">
        <v>28821.87</v>
      </c>
      <c r="L851">
        <v>5498.2</v>
      </c>
      <c r="M851" t="s">
        <v>43</v>
      </c>
      <c r="N851" t="s">
        <v>44</v>
      </c>
      <c r="O851">
        <v>4</v>
      </c>
      <c r="P851">
        <v>2023</v>
      </c>
      <c r="Q851">
        <v>7</v>
      </c>
      <c r="R851" t="s">
        <v>125</v>
      </c>
      <c r="S851">
        <v>3</v>
      </c>
      <c r="T851">
        <v>28</v>
      </c>
      <c r="U851">
        <v>3</v>
      </c>
      <c r="V851">
        <v>4</v>
      </c>
      <c r="W851" t="s">
        <v>73</v>
      </c>
      <c r="X851" t="s">
        <v>47</v>
      </c>
      <c r="Y851">
        <v>29113</v>
      </c>
      <c r="Z851">
        <v>0.19</v>
      </c>
    </row>
    <row r="852" spans="1:26" x14ac:dyDescent="0.25">
      <c r="A852" t="s">
        <v>1613</v>
      </c>
      <c r="B852" s="1">
        <v>45140</v>
      </c>
      <c r="C852" t="s">
        <v>1614</v>
      </c>
      <c r="D852" t="s">
        <v>28</v>
      </c>
      <c r="E852" t="s">
        <v>29</v>
      </c>
      <c r="F852" t="s">
        <v>41</v>
      </c>
      <c r="G852" t="s">
        <v>59</v>
      </c>
      <c r="H852">
        <v>3</v>
      </c>
      <c r="I852">
        <v>2950</v>
      </c>
      <c r="J852">
        <v>7</v>
      </c>
      <c r="K852">
        <v>8230.5</v>
      </c>
      <c r="L852">
        <v>1272.51</v>
      </c>
      <c r="M852" t="s">
        <v>65</v>
      </c>
      <c r="N852" t="s">
        <v>44</v>
      </c>
      <c r="O852">
        <v>4</v>
      </c>
      <c r="P852">
        <v>2023</v>
      </c>
      <c r="Q852">
        <v>8</v>
      </c>
      <c r="R852" t="s">
        <v>72</v>
      </c>
      <c r="S852">
        <v>3</v>
      </c>
      <c r="T852">
        <v>31</v>
      </c>
      <c r="U852">
        <v>1</v>
      </c>
      <c r="V852">
        <v>3</v>
      </c>
      <c r="W852" t="s">
        <v>83</v>
      </c>
      <c r="X852" t="s">
        <v>47</v>
      </c>
      <c r="Y852">
        <v>61950</v>
      </c>
      <c r="Z852">
        <v>0.15</v>
      </c>
    </row>
    <row r="853" spans="1:26" x14ac:dyDescent="0.25">
      <c r="A853" t="s">
        <v>1615</v>
      </c>
      <c r="B853" s="1">
        <v>45185</v>
      </c>
      <c r="C853" t="s">
        <v>1616</v>
      </c>
      <c r="D853" t="s">
        <v>63</v>
      </c>
      <c r="E853" t="s">
        <v>40</v>
      </c>
      <c r="F853" t="s">
        <v>30</v>
      </c>
      <c r="G853" t="s">
        <v>86</v>
      </c>
      <c r="H853">
        <v>3</v>
      </c>
      <c r="I853">
        <v>126</v>
      </c>
      <c r="J853">
        <v>28</v>
      </c>
      <c r="K853">
        <v>272.16000000000003</v>
      </c>
      <c r="L853">
        <v>29.02</v>
      </c>
      <c r="M853" t="s">
        <v>65</v>
      </c>
      <c r="N853" t="s">
        <v>66</v>
      </c>
      <c r="O853">
        <v>6</v>
      </c>
      <c r="P853">
        <v>2023</v>
      </c>
      <c r="Q853">
        <v>9</v>
      </c>
      <c r="R853" t="s">
        <v>80</v>
      </c>
      <c r="S853">
        <v>3</v>
      </c>
      <c r="T853">
        <v>37</v>
      </c>
      <c r="U853">
        <v>3</v>
      </c>
      <c r="V853">
        <v>6</v>
      </c>
      <c r="W853" t="s">
        <v>35</v>
      </c>
      <c r="X853" t="s">
        <v>36</v>
      </c>
      <c r="Y853">
        <v>10584</v>
      </c>
      <c r="Z853">
        <v>0.11</v>
      </c>
    </row>
    <row r="854" spans="1:26" x14ac:dyDescent="0.25">
      <c r="A854" t="s">
        <v>1617</v>
      </c>
      <c r="B854" s="1">
        <v>45235</v>
      </c>
      <c r="C854" t="s">
        <v>1618</v>
      </c>
      <c r="D854" t="s">
        <v>28</v>
      </c>
      <c r="E854" t="s">
        <v>40</v>
      </c>
      <c r="F854" t="s">
        <v>41</v>
      </c>
      <c r="G854" t="s">
        <v>59</v>
      </c>
      <c r="H854">
        <v>4</v>
      </c>
      <c r="I854">
        <v>2272</v>
      </c>
      <c r="J854">
        <v>28</v>
      </c>
      <c r="K854">
        <v>6543.36</v>
      </c>
      <c r="L854">
        <v>894.53</v>
      </c>
      <c r="M854" t="s">
        <v>43</v>
      </c>
      <c r="N854" t="s">
        <v>33</v>
      </c>
      <c r="O854">
        <v>3</v>
      </c>
      <c r="P854">
        <v>2023</v>
      </c>
      <c r="Q854">
        <v>11</v>
      </c>
      <c r="R854" t="s">
        <v>92</v>
      </c>
      <c r="S854">
        <v>4</v>
      </c>
      <c r="T854">
        <v>45</v>
      </c>
      <c r="U854">
        <v>2</v>
      </c>
      <c r="V854">
        <v>0</v>
      </c>
      <c r="W854" t="s">
        <v>55</v>
      </c>
      <c r="X854" t="s">
        <v>36</v>
      </c>
      <c r="Y854">
        <v>254464</v>
      </c>
      <c r="Z854">
        <v>0.14000000000000001</v>
      </c>
    </row>
    <row r="855" spans="1:26" x14ac:dyDescent="0.25">
      <c r="A855" t="s">
        <v>1619</v>
      </c>
      <c r="B855" s="1">
        <v>45247</v>
      </c>
      <c r="C855" t="s">
        <v>1620</v>
      </c>
      <c r="D855" t="s">
        <v>28</v>
      </c>
      <c r="E855" t="s">
        <v>51</v>
      </c>
      <c r="F855" t="s">
        <v>30</v>
      </c>
      <c r="G855" t="s">
        <v>86</v>
      </c>
      <c r="H855">
        <v>8</v>
      </c>
      <c r="I855">
        <v>1409</v>
      </c>
      <c r="J855">
        <v>21</v>
      </c>
      <c r="K855">
        <v>8904.8799999999992</v>
      </c>
      <c r="L855">
        <v>1216.77</v>
      </c>
      <c r="M855" t="s">
        <v>43</v>
      </c>
      <c r="N855" t="s">
        <v>44</v>
      </c>
      <c r="O855">
        <v>5</v>
      </c>
      <c r="P855">
        <v>2023</v>
      </c>
      <c r="Q855">
        <v>11</v>
      </c>
      <c r="R855" t="s">
        <v>92</v>
      </c>
      <c r="S855">
        <v>4</v>
      </c>
      <c r="T855">
        <v>46</v>
      </c>
      <c r="U855">
        <v>3</v>
      </c>
      <c r="V855">
        <v>5</v>
      </c>
      <c r="W855" t="s">
        <v>46</v>
      </c>
      <c r="X855" t="s">
        <v>47</v>
      </c>
      <c r="Y855">
        <v>236712</v>
      </c>
      <c r="Z855">
        <v>0.14000000000000001</v>
      </c>
    </row>
    <row r="856" spans="1:26" x14ac:dyDescent="0.25">
      <c r="A856" t="s">
        <v>1621</v>
      </c>
      <c r="B856" s="1">
        <v>45111</v>
      </c>
      <c r="C856" t="s">
        <v>1622</v>
      </c>
      <c r="D856" t="s">
        <v>50</v>
      </c>
      <c r="E856" t="s">
        <v>29</v>
      </c>
      <c r="F856" t="s">
        <v>52</v>
      </c>
      <c r="G856" t="s">
        <v>91</v>
      </c>
      <c r="H856">
        <v>7</v>
      </c>
      <c r="I856">
        <v>4800</v>
      </c>
      <c r="J856">
        <v>18</v>
      </c>
      <c r="K856">
        <v>27552</v>
      </c>
      <c r="L856">
        <v>3308.95</v>
      </c>
      <c r="M856" t="s">
        <v>32</v>
      </c>
      <c r="N856" t="s">
        <v>66</v>
      </c>
      <c r="O856">
        <v>6</v>
      </c>
      <c r="P856">
        <v>2023</v>
      </c>
      <c r="Q856">
        <v>7</v>
      </c>
      <c r="R856" t="s">
        <v>125</v>
      </c>
      <c r="S856">
        <v>3</v>
      </c>
      <c r="T856">
        <v>27</v>
      </c>
      <c r="U856">
        <v>2</v>
      </c>
      <c r="V856">
        <v>2</v>
      </c>
      <c r="W856" t="s">
        <v>76</v>
      </c>
      <c r="X856" t="s">
        <v>47</v>
      </c>
      <c r="Y856">
        <v>604800</v>
      </c>
      <c r="Z856">
        <v>0.12</v>
      </c>
    </row>
    <row r="857" spans="1:26" x14ac:dyDescent="0.25">
      <c r="A857" t="s">
        <v>1623</v>
      </c>
      <c r="B857" s="1">
        <v>45201</v>
      </c>
      <c r="C857" t="s">
        <v>1624</v>
      </c>
      <c r="D857" t="s">
        <v>50</v>
      </c>
      <c r="E857" t="s">
        <v>29</v>
      </c>
      <c r="F857" t="s">
        <v>41</v>
      </c>
      <c r="G857" t="s">
        <v>59</v>
      </c>
      <c r="H857">
        <v>6</v>
      </c>
      <c r="I857">
        <v>1594</v>
      </c>
      <c r="J857">
        <v>22</v>
      </c>
      <c r="K857">
        <v>7459.92</v>
      </c>
      <c r="L857">
        <v>404.12</v>
      </c>
      <c r="M857" t="s">
        <v>32</v>
      </c>
      <c r="N857" t="s">
        <v>44</v>
      </c>
      <c r="O857">
        <v>3</v>
      </c>
      <c r="P857">
        <v>2023</v>
      </c>
      <c r="Q857">
        <v>10</v>
      </c>
      <c r="R857" t="s">
        <v>45</v>
      </c>
      <c r="S857">
        <v>4</v>
      </c>
      <c r="T857">
        <v>40</v>
      </c>
      <c r="U857">
        <v>1</v>
      </c>
      <c r="V857">
        <v>1</v>
      </c>
      <c r="W857" t="s">
        <v>60</v>
      </c>
      <c r="X857" t="s">
        <v>47</v>
      </c>
      <c r="Y857">
        <v>210408</v>
      </c>
      <c r="Z857">
        <v>0.05</v>
      </c>
    </row>
    <row r="858" spans="1:26" x14ac:dyDescent="0.25">
      <c r="A858" t="s">
        <v>1625</v>
      </c>
      <c r="B858" s="1">
        <v>45203</v>
      </c>
      <c r="C858" t="s">
        <v>1626</v>
      </c>
      <c r="D858" t="s">
        <v>39</v>
      </c>
      <c r="E858" t="s">
        <v>29</v>
      </c>
      <c r="F858" t="s">
        <v>52</v>
      </c>
      <c r="G858" t="s">
        <v>79</v>
      </c>
      <c r="H858">
        <v>3</v>
      </c>
      <c r="I858">
        <v>3132</v>
      </c>
      <c r="J858">
        <v>9</v>
      </c>
      <c r="K858">
        <v>8550.36</v>
      </c>
      <c r="L858">
        <v>1033.79</v>
      </c>
      <c r="M858" t="s">
        <v>43</v>
      </c>
      <c r="N858" t="s">
        <v>33</v>
      </c>
      <c r="O858">
        <v>2</v>
      </c>
      <c r="P858">
        <v>2023</v>
      </c>
      <c r="Q858">
        <v>10</v>
      </c>
      <c r="R858" t="s">
        <v>45</v>
      </c>
      <c r="S858">
        <v>4</v>
      </c>
      <c r="T858">
        <v>40</v>
      </c>
      <c r="U858">
        <v>1</v>
      </c>
      <c r="V858">
        <v>3</v>
      </c>
      <c r="W858" t="s">
        <v>83</v>
      </c>
      <c r="X858" t="s">
        <v>47</v>
      </c>
      <c r="Y858">
        <v>84564</v>
      </c>
      <c r="Z858">
        <v>0.12</v>
      </c>
    </row>
    <row r="859" spans="1:26" x14ac:dyDescent="0.25">
      <c r="A859" t="s">
        <v>1627</v>
      </c>
      <c r="B859" s="1">
        <v>45071</v>
      </c>
      <c r="C859" t="s">
        <v>1628</v>
      </c>
      <c r="D859" t="s">
        <v>39</v>
      </c>
      <c r="E859" t="s">
        <v>58</v>
      </c>
      <c r="F859" t="s">
        <v>30</v>
      </c>
      <c r="G859" t="s">
        <v>31</v>
      </c>
      <c r="H859">
        <v>7</v>
      </c>
      <c r="I859">
        <v>3880</v>
      </c>
      <c r="J859">
        <v>5</v>
      </c>
      <c r="K859">
        <v>25802</v>
      </c>
      <c r="L859">
        <v>4926.74</v>
      </c>
      <c r="M859" t="s">
        <v>65</v>
      </c>
      <c r="N859" t="s">
        <v>66</v>
      </c>
      <c r="O859">
        <v>5</v>
      </c>
      <c r="P859">
        <v>2023</v>
      </c>
      <c r="Q859">
        <v>5</v>
      </c>
      <c r="R859" t="s">
        <v>238</v>
      </c>
      <c r="S859">
        <v>2</v>
      </c>
      <c r="T859">
        <v>21</v>
      </c>
      <c r="U859">
        <v>4</v>
      </c>
      <c r="V859">
        <v>4</v>
      </c>
      <c r="W859" t="s">
        <v>73</v>
      </c>
      <c r="X859" t="s">
        <v>47</v>
      </c>
      <c r="Y859">
        <v>135800</v>
      </c>
      <c r="Z859">
        <v>0.19</v>
      </c>
    </row>
    <row r="860" spans="1:26" x14ac:dyDescent="0.25">
      <c r="A860" t="s">
        <v>1629</v>
      </c>
      <c r="B860" s="1">
        <v>45199</v>
      </c>
      <c r="C860" t="s">
        <v>1630</v>
      </c>
      <c r="D860" t="s">
        <v>63</v>
      </c>
      <c r="E860" t="s">
        <v>58</v>
      </c>
      <c r="F860" t="s">
        <v>41</v>
      </c>
      <c r="G860" t="s">
        <v>116</v>
      </c>
      <c r="H860">
        <v>10</v>
      </c>
      <c r="I860">
        <v>2402</v>
      </c>
      <c r="J860">
        <v>5</v>
      </c>
      <c r="K860">
        <v>22819</v>
      </c>
      <c r="L860">
        <v>1991.05</v>
      </c>
      <c r="M860" t="s">
        <v>32</v>
      </c>
      <c r="N860" t="s">
        <v>44</v>
      </c>
      <c r="O860">
        <v>1</v>
      </c>
      <c r="P860">
        <v>2023</v>
      </c>
      <c r="Q860">
        <v>9</v>
      </c>
      <c r="R860" t="s">
        <v>80</v>
      </c>
      <c r="S860">
        <v>3</v>
      </c>
      <c r="T860">
        <v>39</v>
      </c>
      <c r="U860">
        <v>5</v>
      </c>
      <c r="V860">
        <v>6</v>
      </c>
      <c r="W860" t="s">
        <v>35</v>
      </c>
      <c r="X860" t="s">
        <v>36</v>
      </c>
      <c r="Y860">
        <v>120100</v>
      </c>
      <c r="Z860">
        <v>0.09</v>
      </c>
    </row>
    <row r="861" spans="1:26" x14ac:dyDescent="0.25">
      <c r="A861" t="s">
        <v>1631</v>
      </c>
      <c r="B861" s="1">
        <v>45097</v>
      </c>
      <c r="C861" t="s">
        <v>1632</v>
      </c>
      <c r="D861" t="s">
        <v>63</v>
      </c>
      <c r="E861" t="s">
        <v>58</v>
      </c>
      <c r="F861" t="s">
        <v>52</v>
      </c>
      <c r="G861" t="s">
        <v>79</v>
      </c>
      <c r="H861">
        <v>8</v>
      </c>
      <c r="I861">
        <v>3830</v>
      </c>
      <c r="J861">
        <v>17</v>
      </c>
      <c r="K861">
        <v>25431.200000000001</v>
      </c>
      <c r="L861">
        <v>3210.05</v>
      </c>
      <c r="M861" t="s">
        <v>32</v>
      </c>
      <c r="N861" t="s">
        <v>66</v>
      </c>
      <c r="O861">
        <v>3</v>
      </c>
      <c r="P861">
        <v>2023</v>
      </c>
      <c r="Q861">
        <v>6</v>
      </c>
      <c r="R861" t="s">
        <v>95</v>
      </c>
      <c r="S861">
        <v>2</v>
      </c>
      <c r="T861">
        <v>25</v>
      </c>
      <c r="U861">
        <v>4</v>
      </c>
      <c r="V861">
        <v>2</v>
      </c>
      <c r="W861" t="s">
        <v>76</v>
      </c>
      <c r="X861" t="s">
        <v>47</v>
      </c>
      <c r="Y861">
        <v>520880</v>
      </c>
      <c r="Z861">
        <v>0.13</v>
      </c>
    </row>
    <row r="862" spans="1:26" x14ac:dyDescent="0.25">
      <c r="A862" t="s">
        <v>1633</v>
      </c>
      <c r="B862" s="1">
        <v>44976</v>
      </c>
      <c r="C862" t="s">
        <v>1634</v>
      </c>
      <c r="D862" t="s">
        <v>28</v>
      </c>
      <c r="E862" t="s">
        <v>29</v>
      </c>
      <c r="F862" t="s">
        <v>52</v>
      </c>
      <c r="G862" t="s">
        <v>79</v>
      </c>
      <c r="H862">
        <v>2</v>
      </c>
      <c r="I862">
        <v>2695</v>
      </c>
      <c r="J862">
        <v>12</v>
      </c>
      <c r="K862">
        <v>4743.2</v>
      </c>
      <c r="L862">
        <v>748.67</v>
      </c>
      <c r="M862" t="s">
        <v>43</v>
      </c>
      <c r="N862" t="s">
        <v>33</v>
      </c>
      <c r="O862">
        <v>2</v>
      </c>
      <c r="P862">
        <v>2023</v>
      </c>
      <c r="Q862">
        <v>2</v>
      </c>
      <c r="R862" t="s">
        <v>67</v>
      </c>
      <c r="S862">
        <v>1</v>
      </c>
      <c r="T862">
        <v>8</v>
      </c>
      <c r="U862">
        <v>4</v>
      </c>
      <c r="V862">
        <v>0</v>
      </c>
      <c r="W862" t="s">
        <v>55</v>
      </c>
      <c r="X862" t="s">
        <v>36</v>
      </c>
      <c r="Y862">
        <v>64680</v>
      </c>
      <c r="Z862">
        <v>0.16</v>
      </c>
    </row>
    <row r="863" spans="1:26" x14ac:dyDescent="0.25">
      <c r="A863" t="s">
        <v>1635</v>
      </c>
      <c r="B863" s="1">
        <v>45058</v>
      </c>
      <c r="C863" t="s">
        <v>1636</v>
      </c>
      <c r="D863" t="s">
        <v>28</v>
      </c>
      <c r="E863" t="s">
        <v>40</v>
      </c>
      <c r="F863" t="s">
        <v>30</v>
      </c>
      <c r="G863" t="s">
        <v>86</v>
      </c>
      <c r="H863">
        <v>8</v>
      </c>
      <c r="I863">
        <v>1723</v>
      </c>
      <c r="J863">
        <v>12</v>
      </c>
      <c r="K863">
        <v>12129.92</v>
      </c>
      <c r="L863">
        <v>1294.78</v>
      </c>
      <c r="M863" t="s">
        <v>32</v>
      </c>
      <c r="N863" t="s">
        <v>66</v>
      </c>
      <c r="O863">
        <v>5</v>
      </c>
      <c r="P863">
        <v>2023</v>
      </c>
      <c r="Q863">
        <v>5</v>
      </c>
      <c r="R863" t="s">
        <v>238</v>
      </c>
      <c r="S863">
        <v>2</v>
      </c>
      <c r="T863">
        <v>19</v>
      </c>
      <c r="U863">
        <v>2</v>
      </c>
      <c r="V863">
        <v>5</v>
      </c>
      <c r="W863" t="s">
        <v>46</v>
      </c>
      <c r="X863" t="s">
        <v>47</v>
      </c>
      <c r="Y863">
        <v>165408</v>
      </c>
      <c r="Z863">
        <v>0.11</v>
      </c>
    </row>
    <row r="864" spans="1:26" x14ac:dyDescent="0.25">
      <c r="A864" t="s">
        <v>1637</v>
      </c>
      <c r="B864" s="1">
        <v>45130</v>
      </c>
      <c r="C864" t="s">
        <v>1638</v>
      </c>
      <c r="D864" t="s">
        <v>63</v>
      </c>
      <c r="E864" t="s">
        <v>51</v>
      </c>
      <c r="F864" t="s">
        <v>41</v>
      </c>
      <c r="G864" t="s">
        <v>59</v>
      </c>
      <c r="H864">
        <v>6</v>
      </c>
      <c r="I864">
        <v>793</v>
      </c>
      <c r="J864">
        <v>6</v>
      </c>
      <c r="K864">
        <v>4472.5200000000004</v>
      </c>
      <c r="L864">
        <v>618.97</v>
      </c>
      <c r="M864" t="s">
        <v>65</v>
      </c>
      <c r="N864" t="s">
        <v>44</v>
      </c>
      <c r="O864">
        <v>6</v>
      </c>
      <c r="P864">
        <v>2023</v>
      </c>
      <c r="Q864">
        <v>7</v>
      </c>
      <c r="R864" t="s">
        <v>125</v>
      </c>
      <c r="S864">
        <v>3</v>
      </c>
      <c r="T864">
        <v>30</v>
      </c>
      <c r="U864">
        <v>5</v>
      </c>
      <c r="V864">
        <v>0</v>
      </c>
      <c r="W864" t="s">
        <v>55</v>
      </c>
      <c r="X864" t="s">
        <v>36</v>
      </c>
      <c r="Y864">
        <v>28548</v>
      </c>
      <c r="Z864">
        <v>0.14000000000000001</v>
      </c>
    </row>
    <row r="865" spans="1:26" x14ac:dyDescent="0.25">
      <c r="A865" t="s">
        <v>1639</v>
      </c>
      <c r="B865" s="1">
        <v>45215</v>
      </c>
      <c r="C865" t="s">
        <v>1410</v>
      </c>
      <c r="D865" t="s">
        <v>28</v>
      </c>
      <c r="E865" t="s">
        <v>51</v>
      </c>
      <c r="F865" t="s">
        <v>30</v>
      </c>
      <c r="G865" t="s">
        <v>31</v>
      </c>
      <c r="H865">
        <v>8</v>
      </c>
      <c r="I865">
        <v>367</v>
      </c>
      <c r="J865">
        <v>5</v>
      </c>
      <c r="K865">
        <v>2789.2</v>
      </c>
      <c r="L865">
        <v>174.04</v>
      </c>
      <c r="M865" t="s">
        <v>32</v>
      </c>
      <c r="N865" t="s">
        <v>33</v>
      </c>
      <c r="O865">
        <v>1</v>
      </c>
      <c r="P865">
        <v>2023</v>
      </c>
      <c r="Q865">
        <v>10</v>
      </c>
      <c r="R865" t="s">
        <v>45</v>
      </c>
      <c r="S865">
        <v>4</v>
      </c>
      <c r="T865">
        <v>42</v>
      </c>
      <c r="U865">
        <v>3</v>
      </c>
      <c r="V865">
        <v>1</v>
      </c>
      <c r="W865" t="s">
        <v>60</v>
      </c>
      <c r="X865" t="s">
        <v>47</v>
      </c>
      <c r="Y865">
        <v>14680</v>
      </c>
      <c r="Z865">
        <v>0.06</v>
      </c>
    </row>
    <row r="866" spans="1:26" x14ac:dyDescent="0.25">
      <c r="A866" t="s">
        <v>1640</v>
      </c>
      <c r="B866" s="1">
        <v>45071</v>
      </c>
      <c r="C866" t="s">
        <v>1641</v>
      </c>
      <c r="D866" t="s">
        <v>63</v>
      </c>
      <c r="E866" t="s">
        <v>29</v>
      </c>
      <c r="F866" t="s">
        <v>30</v>
      </c>
      <c r="G866" t="s">
        <v>86</v>
      </c>
      <c r="H866">
        <v>1</v>
      </c>
      <c r="I866">
        <v>2905</v>
      </c>
      <c r="J866">
        <v>1</v>
      </c>
      <c r="K866">
        <v>2875.95</v>
      </c>
      <c r="L866">
        <v>258.29000000000002</v>
      </c>
      <c r="M866" t="s">
        <v>43</v>
      </c>
      <c r="N866" t="s">
        <v>33</v>
      </c>
      <c r="O866">
        <v>3</v>
      </c>
      <c r="P866">
        <v>2023</v>
      </c>
      <c r="Q866">
        <v>5</v>
      </c>
      <c r="R866" t="s">
        <v>238</v>
      </c>
      <c r="S866">
        <v>2</v>
      </c>
      <c r="T866">
        <v>21</v>
      </c>
      <c r="U866">
        <v>4</v>
      </c>
      <c r="V866">
        <v>4</v>
      </c>
      <c r="W866" t="s">
        <v>73</v>
      </c>
      <c r="X866" t="s">
        <v>47</v>
      </c>
      <c r="Y866">
        <v>2905</v>
      </c>
      <c r="Z866">
        <v>0.09</v>
      </c>
    </row>
    <row r="867" spans="1:26" x14ac:dyDescent="0.25">
      <c r="A867" t="s">
        <v>1642</v>
      </c>
      <c r="B867" s="1">
        <v>45194</v>
      </c>
      <c r="C867" t="s">
        <v>1643</v>
      </c>
      <c r="D867" t="s">
        <v>50</v>
      </c>
      <c r="E867" t="s">
        <v>40</v>
      </c>
      <c r="F867" t="s">
        <v>41</v>
      </c>
      <c r="G867" t="s">
        <v>42</v>
      </c>
      <c r="H867">
        <v>2</v>
      </c>
      <c r="I867">
        <v>2263</v>
      </c>
      <c r="J867">
        <v>20</v>
      </c>
      <c r="K867">
        <v>3620.8</v>
      </c>
      <c r="L867">
        <v>663.11</v>
      </c>
      <c r="M867" t="s">
        <v>43</v>
      </c>
      <c r="N867" t="s">
        <v>33</v>
      </c>
      <c r="O867">
        <v>4</v>
      </c>
      <c r="P867">
        <v>2023</v>
      </c>
      <c r="Q867">
        <v>9</v>
      </c>
      <c r="R867" t="s">
        <v>80</v>
      </c>
      <c r="S867">
        <v>3</v>
      </c>
      <c r="T867">
        <v>39</v>
      </c>
      <c r="U867">
        <v>5</v>
      </c>
      <c r="V867">
        <v>1</v>
      </c>
      <c r="W867" t="s">
        <v>60</v>
      </c>
      <c r="X867" t="s">
        <v>47</v>
      </c>
      <c r="Y867">
        <v>90520</v>
      </c>
      <c r="Z867">
        <v>0.18</v>
      </c>
    </row>
    <row r="868" spans="1:26" x14ac:dyDescent="0.25">
      <c r="A868" t="s">
        <v>1644</v>
      </c>
      <c r="B868" s="1">
        <v>45065</v>
      </c>
      <c r="C868" t="s">
        <v>1645</v>
      </c>
      <c r="D868" t="s">
        <v>39</v>
      </c>
      <c r="E868" t="s">
        <v>40</v>
      </c>
      <c r="F868" t="s">
        <v>41</v>
      </c>
      <c r="G868" t="s">
        <v>42</v>
      </c>
      <c r="H868">
        <v>5</v>
      </c>
      <c r="I868">
        <v>2572</v>
      </c>
      <c r="J868">
        <v>27</v>
      </c>
      <c r="K868">
        <v>9387.7999999999993</v>
      </c>
      <c r="L868">
        <v>1317</v>
      </c>
      <c r="M868" t="s">
        <v>65</v>
      </c>
      <c r="N868" t="s">
        <v>44</v>
      </c>
      <c r="O868">
        <v>6</v>
      </c>
      <c r="P868">
        <v>2023</v>
      </c>
      <c r="Q868">
        <v>5</v>
      </c>
      <c r="R868" t="s">
        <v>238</v>
      </c>
      <c r="S868">
        <v>2</v>
      </c>
      <c r="T868">
        <v>20</v>
      </c>
      <c r="U868">
        <v>3</v>
      </c>
      <c r="V868">
        <v>5</v>
      </c>
      <c r="W868" t="s">
        <v>46</v>
      </c>
      <c r="X868" t="s">
        <v>47</v>
      </c>
      <c r="Y868">
        <v>347220</v>
      </c>
      <c r="Z868">
        <v>0.14000000000000001</v>
      </c>
    </row>
    <row r="869" spans="1:26" x14ac:dyDescent="0.25">
      <c r="A869" t="s">
        <v>1646</v>
      </c>
      <c r="B869" s="1">
        <v>45270</v>
      </c>
      <c r="C869" t="s">
        <v>1647</v>
      </c>
      <c r="D869" t="s">
        <v>39</v>
      </c>
      <c r="E869" t="s">
        <v>58</v>
      </c>
      <c r="F869" t="s">
        <v>41</v>
      </c>
      <c r="G869" t="s">
        <v>116</v>
      </c>
      <c r="H869">
        <v>1</v>
      </c>
      <c r="I869">
        <v>4187</v>
      </c>
      <c r="J869">
        <v>13</v>
      </c>
      <c r="K869">
        <v>3642.69</v>
      </c>
      <c r="L869">
        <v>546.67999999999995</v>
      </c>
      <c r="M869" t="s">
        <v>65</v>
      </c>
      <c r="N869" t="s">
        <v>33</v>
      </c>
      <c r="O869">
        <v>6</v>
      </c>
      <c r="P869">
        <v>2023</v>
      </c>
      <c r="Q869">
        <v>12</v>
      </c>
      <c r="R869" t="s">
        <v>54</v>
      </c>
      <c r="S869">
        <v>4</v>
      </c>
      <c r="T869">
        <v>50</v>
      </c>
      <c r="U869">
        <v>3</v>
      </c>
      <c r="V869">
        <v>0</v>
      </c>
      <c r="W869" t="s">
        <v>55</v>
      </c>
      <c r="X869" t="s">
        <v>36</v>
      </c>
      <c r="Y869">
        <v>54431</v>
      </c>
      <c r="Z869">
        <v>0.15</v>
      </c>
    </row>
    <row r="870" spans="1:26" x14ac:dyDescent="0.25">
      <c r="A870" t="s">
        <v>1648</v>
      </c>
      <c r="B870" s="1">
        <v>45039</v>
      </c>
      <c r="C870" t="s">
        <v>1649</v>
      </c>
      <c r="D870" t="s">
        <v>63</v>
      </c>
      <c r="E870" t="s">
        <v>40</v>
      </c>
      <c r="F870" t="s">
        <v>41</v>
      </c>
      <c r="G870" t="s">
        <v>116</v>
      </c>
      <c r="H870">
        <v>7</v>
      </c>
      <c r="I870">
        <v>3744</v>
      </c>
      <c r="J870">
        <v>27</v>
      </c>
      <c r="K870">
        <v>19131.84</v>
      </c>
      <c r="L870">
        <v>3197.42</v>
      </c>
      <c r="M870" t="s">
        <v>32</v>
      </c>
      <c r="N870" t="s">
        <v>33</v>
      </c>
      <c r="O870">
        <v>6</v>
      </c>
      <c r="P870">
        <v>2023</v>
      </c>
      <c r="Q870">
        <v>4</v>
      </c>
      <c r="R870" t="s">
        <v>100</v>
      </c>
      <c r="S870">
        <v>2</v>
      </c>
      <c r="T870">
        <v>17</v>
      </c>
      <c r="U870">
        <v>5</v>
      </c>
      <c r="V870">
        <v>0</v>
      </c>
      <c r="W870" t="s">
        <v>55</v>
      </c>
      <c r="X870" t="s">
        <v>36</v>
      </c>
      <c r="Y870">
        <v>707616</v>
      </c>
      <c r="Z870">
        <v>0.17</v>
      </c>
    </row>
    <row r="871" spans="1:26" x14ac:dyDescent="0.25">
      <c r="A871" t="s">
        <v>1650</v>
      </c>
      <c r="B871" s="1">
        <v>45007</v>
      </c>
      <c r="C871" t="s">
        <v>1651</v>
      </c>
      <c r="D871" t="s">
        <v>39</v>
      </c>
      <c r="E871" t="s">
        <v>40</v>
      </c>
      <c r="F871" t="s">
        <v>41</v>
      </c>
      <c r="G871" t="s">
        <v>59</v>
      </c>
      <c r="H871">
        <v>5</v>
      </c>
      <c r="I871">
        <v>3428</v>
      </c>
      <c r="J871">
        <v>8</v>
      </c>
      <c r="K871">
        <v>15768.8</v>
      </c>
      <c r="L871">
        <v>2385.6999999999998</v>
      </c>
      <c r="M871" t="s">
        <v>32</v>
      </c>
      <c r="N871" t="s">
        <v>33</v>
      </c>
      <c r="O871">
        <v>6</v>
      </c>
      <c r="P871">
        <v>2023</v>
      </c>
      <c r="Q871">
        <v>3</v>
      </c>
      <c r="R871" t="s">
        <v>105</v>
      </c>
      <c r="S871">
        <v>1</v>
      </c>
      <c r="T871">
        <v>12</v>
      </c>
      <c r="U871">
        <v>4</v>
      </c>
      <c r="V871">
        <v>3</v>
      </c>
      <c r="W871" t="s">
        <v>83</v>
      </c>
      <c r="X871" t="s">
        <v>47</v>
      </c>
      <c r="Y871">
        <v>137120</v>
      </c>
      <c r="Z871">
        <v>0.15</v>
      </c>
    </row>
    <row r="872" spans="1:26" x14ac:dyDescent="0.25">
      <c r="A872" t="s">
        <v>1652</v>
      </c>
      <c r="B872" s="1">
        <v>45204</v>
      </c>
      <c r="C872" t="s">
        <v>1653</v>
      </c>
      <c r="D872" t="s">
        <v>63</v>
      </c>
      <c r="E872" t="s">
        <v>51</v>
      </c>
      <c r="F872" t="s">
        <v>52</v>
      </c>
      <c r="G872" t="s">
        <v>91</v>
      </c>
      <c r="H872">
        <v>2</v>
      </c>
      <c r="I872">
        <v>4116</v>
      </c>
      <c r="J872">
        <v>7</v>
      </c>
      <c r="K872">
        <v>7655.76</v>
      </c>
      <c r="L872">
        <v>686.49</v>
      </c>
      <c r="M872" t="s">
        <v>32</v>
      </c>
      <c r="N872" t="s">
        <v>33</v>
      </c>
      <c r="O872">
        <v>1</v>
      </c>
      <c r="P872">
        <v>2023</v>
      </c>
      <c r="Q872">
        <v>10</v>
      </c>
      <c r="R872" t="s">
        <v>45</v>
      </c>
      <c r="S872">
        <v>4</v>
      </c>
      <c r="T872">
        <v>40</v>
      </c>
      <c r="U872">
        <v>1</v>
      </c>
      <c r="V872">
        <v>4</v>
      </c>
      <c r="W872" t="s">
        <v>73</v>
      </c>
      <c r="X872" t="s">
        <v>47</v>
      </c>
      <c r="Y872">
        <v>57624</v>
      </c>
      <c r="Z872">
        <v>0.09</v>
      </c>
    </row>
    <row r="873" spans="1:26" x14ac:dyDescent="0.25">
      <c r="A873" t="s">
        <v>1654</v>
      </c>
      <c r="B873" s="1">
        <v>45081</v>
      </c>
      <c r="C873" t="s">
        <v>1626</v>
      </c>
      <c r="D873" t="s">
        <v>63</v>
      </c>
      <c r="E873" t="s">
        <v>29</v>
      </c>
      <c r="F873" t="s">
        <v>52</v>
      </c>
      <c r="G873" t="s">
        <v>79</v>
      </c>
      <c r="H873">
        <v>7</v>
      </c>
      <c r="I873">
        <v>4818</v>
      </c>
      <c r="J873">
        <v>21</v>
      </c>
      <c r="K873">
        <v>26643.54</v>
      </c>
      <c r="L873">
        <v>4189.37</v>
      </c>
      <c r="M873" t="s">
        <v>65</v>
      </c>
      <c r="N873" t="s">
        <v>44</v>
      </c>
      <c r="O873">
        <v>5</v>
      </c>
      <c r="P873">
        <v>2023</v>
      </c>
      <c r="Q873">
        <v>6</v>
      </c>
      <c r="R873" t="s">
        <v>95</v>
      </c>
      <c r="S873">
        <v>2</v>
      </c>
      <c r="T873">
        <v>23</v>
      </c>
      <c r="U873">
        <v>2</v>
      </c>
      <c r="V873">
        <v>0</v>
      </c>
      <c r="W873" t="s">
        <v>55</v>
      </c>
      <c r="X873" t="s">
        <v>36</v>
      </c>
      <c r="Y873">
        <v>708246</v>
      </c>
      <c r="Z873">
        <v>0.16</v>
      </c>
    </row>
    <row r="874" spans="1:26" x14ac:dyDescent="0.25">
      <c r="A874" t="s">
        <v>1655</v>
      </c>
      <c r="B874" s="1">
        <v>45102</v>
      </c>
      <c r="C874" t="s">
        <v>1154</v>
      </c>
      <c r="D874" t="s">
        <v>39</v>
      </c>
      <c r="E874" t="s">
        <v>58</v>
      </c>
      <c r="F874" t="s">
        <v>41</v>
      </c>
      <c r="G874" t="s">
        <v>116</v>
      </c>
      <c r="H874">
        <v>6</v>
      </c>
      <c r="I874">
        <v>1016</v>
      </c>
      <c r="J874">
        <v>8</v>
      </c>
      <c r="K874">
        <v>5608.32</v>
      </c>
      <c r="L874">
        <v>797.26</v>
      </c>
      <c r="M874" t="s">
        <v>65</v>
      </c>
      <c r="N874" t="s">
        <v>44</v>
      </c>
      <c r="O874">
        <v>4</v>
      </c>
      <c r="P874">
        <v>2023</v>
      </c>
      <c r="Q874">
        <v>6</v>
      </c>
      <c r="R874" t="s">
        <v>95</v>
      </c>
      <c r="S874">
        <v>2</v>
      </c>
      <c r="T874">
        <v>26</v>
      </c>
      <c r="U874">
        <v>5</v>
      </c>
      <c r="V874">
        <v>0</v>
      </c>
      <c r="W874" t="s">
        <v>55</v>
      </c>
      <c r="X874" t="s">
        <v>36</v>
      </c>
      <c r="Y874">
        <v>48768</v>
      </c>
      <c r="Z874">
        <v>0.14000000000000001</v>
      </c>
    </row>
    <row r="875" spans="1:26" x14ac:dyDescent="0.25">
      <c r="A875" t="s">
        <v>1656</v>
      </c>
      <c r="B875" s="1">
        <v>45193</v>
      </c>
      <c r="C875" t="s">
        <v>1657</v>
      </c>
      <c r="D875" t="s">
        <v>50</v>
      </c>
      <c r="E875" t="s">
        <v>51</v>
      </c>
      <c r="F875" t="s">
        <v>41</v>
      </c>
      <c r="G875" t="s">
        <v>59</v>
      </c>
      <c r="H875">
        <v>2</v>
      </c>
      <c r="I875">
        <v>4893</v>
      </c>
      <c r="J875">
        <v>2</v>
      </c>
      <c r="K875">
        <v>9590.2800000000007</v>
      </c>
      <c r="L875">
        <v>1187.57</v>
      </c>
      <c r="M875" t="s">
        <v>65</v>
      </c>
      <c r="N875" t="s">
        <v>33</v>
      </c>
      <c r="O875">
        <v>6</v>
      </c>
      <c r="P875">
        <v>2023</v>
      </c>
      <c r="Q875">
        <v>9</v>
      </c>
      <c r="R875" t="s">
        <v>80</v>
      </c>
      <c r="S875">
        <v>3</v>
      </c>
      <c r="T875">
        <v>39</v>
      </c>
      <c r="U875">
        <v>5</v>
      </c>
      <c r="V875">
        <v>0</v>
      </c>
      <c r="W875" t="s">
        <v>55</v>
      </c>
      <c r="X875" t="s">
        <v>36</v>
      </c>
      <c r="Y875">
        <v>19572</v>
      </c>
      <c r="Z875">
        <v>0.12</v>
      </c>
    </row>
    <row r="876" spans="1:26" x14ac:dyDescent="0.25">
      <c r="A876" t="s">
        <v>1658</v>
      </c>
      <c r="B876" s="1">
        <v>45105</v>
      </c>
      <c r="C876" t="s">
        <v>1659</v>
      </c>
      <c r="D876" t="s">
        <v>28</v>
      </c>
      <c r="E876" t="s">
        <v>29</v>
      </c>
      <c r="F876" t="s">
        <v>30</v>
      </c>
      <c r="G876" t="s">
        <v>64</v>
      </c>
      <c r="H876">
        <v>6</v>
      </c>
      <c r="I876">
        <v>1801</v>
      </c>
      <c r="J876">
        <v>10</v>
      </c>
      <c r="K876">
        <v>9725.4</v>
      </c>
      <c r="L876">
        <v>1230.71</v>
      </c>
      <c r="M876" t="s">
        <v>65</v>
      </c>
      <c r="N876" t="s">
        <v>33</v>
      </c>
      <c r="O876">
        <v>2</v>
      </c>
      <c r="P876">
        <v>2023</v>
      </c>
      <c r="Q876">
        <v>6</v>
      </c>
      <c r="R876" t="s">
        <v>95</v>
      </c>
      <c r="S876">
        <v>2</v>
      </c>
      <c r="T876">
        <v>26</v>
      </c>
      <c r="U876">
        <v>5</v>
      </c>
      <c r="V876">
        <v>3</v>
      </c>
      <c r="W876" t="s">
        <v>83</v>
      </c>
      <c r="X876" t="s">
        <v>47</v>
      </c>
      <c r="Y876">
        <v>108060</v>
      </c>
      <c r="Z876">
        <v>0.13</v>
      </c>
    </row>
    <row r="877" spans="1:26" x14ac:dyDescent="0.25">
      <c r="A877" t="s">
        <v>1660</v>
      </c>
      <c r="B877" s="1">
        <v>45248</v>
      </c>
      <c r="C877" t="s">
        <v>1661</v>
      </c>
      <c r="D877" t="s">
        <v>28</v>
      </c>
      <c r="E877" t="s">
        <v>58</v>
      </c>
      <c r="F877" t="s">
        <v>52</v>
      </c>
      <c r="G877" t="s">
        <v>53</v>
      </c>
      <c r="H877">
        <v>10</v>
      </c>
      <c r="I877">
        <v>566</v>
      </c>
      <c r="J877">
        <v>3</v>
      </c>
      <c r="K877">
        <v>5490.2</v>
      </c>
      <c r="L877">
        <v>672.34</v>
      </c>
      <c r="M877" t="s">
        <v>43</v>
      </c>
      <c r="N877" t="s">
        <v>33</v>
      </c>
      <c r="O877">
        <v>1</v>
      </c>
      <c r="P877">
        <v>2023</v>
      </c>
      <c r="Q877">
        <v>11</v>
      </c>
      <c r="R877" t="s">
        <v>92</v>
      </c>
      <c r="S877">
        <v>4</v>
      </c>
      <c r="T877">
        <v>46</v>
      </c>
      <c r="U877">
        <v>3</v>
      </c>
      <c r="V877">
        <v>6</v>
      </c>
      <c r="W877" t="s">
        <v>35</v>
      </c>
      <c r="X877" t="s">
        <v>36</v>
      </c>
      <c r="Y877">
        <v>16980</v>
      </c>
      <c r="Z877">
        <v>0.12</v>
      </c>
    </row>
    <row r="878" spans="1:26" x14ac:dyDescent="0.25">
      <c r="A878" t="s">
        <v>1662</v>
      </c>
      <c r="B878" s="1">
        <v>45111</v>
      </c>
      <c r="C878" t="s">
        <v>1663</v>
      </c>
      <c r="D878" t="s">
        <v>63</v>
      </c>
      <c r="E878" t="s">
        <v>40</v>
      </c>
      <c r="F878" t="s">
        <v>30</v>
      </c>
      <c r="G878" t="s">
        <v>86</v>
      </c>
      <c r="H878">
        <v>7</v>
      </c>
      <c r="I878">
        <v>3402</v>
      </c>
      <c r="J878">
        <v>27</v>
      </c>
      <c r="K878">
        <v>17384.22</v>
      </c>
      <c r="L878">
        <v>2495.8200000000002</v>
      </c>
      <c r="M878" t="s">
        <v>65</v>
      </c>
      <c r="N878" t="s">
        <v>33</v>
      </c>
      <c r="O878">
        <v>4</v>
      </c>
      <c r="P878">
        <v>2023</v>
      </c>
      <c r="Q878">
        <v>7</v>
      </c>
      <c r="R878" t="s">
        <v>125</v>
      </c>
      <c r="S878">
        <v>3</v>
      </c>
      <c r="T878">
        <v>27</v>
      </c>
      <c r="U878">
        <v>2</v>
      </c>
      <c r="V878">
        <v>2</v>
      </c>
      <c r="W878" t="s">
        <v>76</v>
      </c>
      <c r="X878" t="s">
        <v>47</v>
      </c>
      <c r="Y878">
        <v>642978</v>
      </c>
      <c r="Z878">
        <v>0.14000000000000001</v>
      </c>
    </row>
    <row r="879" spans="1:26" x14ac:dyDescent="0.25">
      <c r="A879" t="s">
        <v>1664</v>
      </c>
      <c r="B879" s="1">
        <v>45032</v>
      </c>
      <c r="C879" t="s">
        <v>1665</v>
      </c>
      <c r="D879" t="s">
        <v>39</v>
      </c>
      <c r="E879" t="s">
        <v>29</v>
      </c>
      <c r="F879" t="s">
        <v>52</v>
      </c>
      <c r="G879" t="s">
        <v>91</v>
      </c>
      <c r="H879">
        <v>5</v>
      </c>
      <c r="I879">
        <v>1248</v>
      </c>
      <c r="J879">
        <v>26</v>
      </c>
      <c r="K879">
        <v>4617.6000000000004</v>
      </c>
      <c r="L879">
        <v>328.22</v>
      </c>
      <c r="M879" t="s">
        <v>65</v>
      </c>
      <c r="N879" t="s">
        <v>33</v>
      </c>
      <c r="O879">
        <v>3</v>
      </c>
      <c r="P879">
        <v>2023</v>
      </c>
      <c r="Q879">
        <v>4</v>
      </c>
      <c r="R879" t="s">
        <v>100</v>
      </c>
      <c r="S879">
        <v>2</v>
      </c>
      <c r="T879">
        <v>16</v>
      </c>
      <c r="U879">
        <v>4</v>
      </c>
      <c r="V879">
        <v>0</v>
      </c>
      <c r="W879" t="s">
        <v>55</v>
      </c>
      <c r="X879" t="s">
        <v>36</v>
      </c>
      <c r="Y879">
        <v>162240</v>
      </c>
      <c r="Z879">
        <v>7.0000000000000007E-2</v>
      </c>
    </row>
    <row r="880" spans="1:26" x14ac:dyDescent="0.25">
      <c r="A880" t="s">
        <v>1666</v>
      </c>
      <c r="B880" s="1">
        <v>45285</v>
      </c>
      <c r="C880" t="s">
        <v>1667</v>
      </c>
      <c r="D880" t="s">
        <v>28</v>
      </c>
      <c r="E880" t="s">
        <v>29</v>
      </c>
      <c r="F880" t="s">
        <v>41</v>
      </c>
      <c r="G880" t="s">
        <v>59</v>
      </c>
      <c r="H880">
        <v>10</v>
      </c>
      <c r="I880">
        <v>2073</v>
      </c>
      <c r="J880">
        <v>27</v>
      </c>
      <c r="K880">
        <v>15132.9</v>
      </c>
      <c r="L880">
        <v>1752.17</v>
      </c>
      <c r="M880" t="s">
        <v>65</v>
      </c>
      <c r="N880" t="s">
        <v>66</v>
      </c>
      <c r="O880">
        <v>2</v>
      </c>
      <c r="P880">
        <v>2023</v>
      </c>
      <c r="Q880">
        <v>12</v>
      </c>
      <c r="R880" t="s">
        <v>54</v>
      </c>
      <c r="S880">
        <v>4</v>
      </c>
      <c r="T880">
        <v>52</v>
      </c>
      <c r="U880">
        <v>5</v>
      </c>
      <c r="V880">
        <v>1</v>
      </c>
      <c r="W880" t="s">
        <v>60</v>
      </c>
      <c r="X880" t="s">
        <v>47</v>
      </c>
      <c r="Y880">
        <v>559710</v>
      </c>
      <c r="Z880">
        <v>0.12</v>
      </c>
    </row>
    <row r="881" spans="1:26" x14ac:dyDescent="0.25">
      <c r="A881" t="s">
        <v>1668</v>
      </c>
      <c r="B881" s="1">
        <v>44967</v>
      </c>
      <c r="C881" t="s">
        <v>1669</v>
      </c>
      <c r="D881" t="s">
        <v>39</v>
      </c>
      <c r="E881" t="s">
        <v>29</v>
      </c>
      <c r="F881" t="s">
        <v>52</v>
      </c>
      <c r="G881" t="s">
        <v>91</v>
      </c>
      <c r="H881">
        <v>5</v>
      </c>
      <c r="I881">
        <v>124</v>
      </c>
      <c r="J881">
        <v>14</v>
      </c>
      <c r="K881">
        <v>533.20000000000005</v>
      </c>
      <c r="L881">
        <v>53.89</v>
      </c>
      <c r="M881" t="s">
        <v>32</v>
      </c>
      <c r="N881" t="s">
        <v>44</v>
      </c>
      <c r="O881">
        <v>1</v>
      </c>
      <c r="P881">
        <v>2023</v>
      </c>
      <c r="Q881">
        <v>2</v>
      </c>
      <c r="R881" t="s">
        <v>67</v>
      </c>
      <c r="S881">
        <v>1</v>
      </c>
      <c r="T881">
        <v>6</v>
      </c>
      <c r="U881">
        <v>2</v>
      </c>
      <c r="V881">
        <v>5</v>
      </c>
      <c r="W881" t="s">
        <v>46</v>
      </c>
      <c r="X881" t="s">
        <v>47</v>
      </c>
      <c r="Y881">
        <v>8680</v>
      </c>
      <c r="Z881">
        <v>0.1</v>
      </c>
    </row>
    <row r="882" spans="1:26" x14ac:dyDescent="0.25">
      <c r="A882" t="s">
        <v>1670</v>
      </c>
      <c r="B882" s="1">
        <v>45113</v>
      </c>
      <c r="C882" t="s">
        <v>1201</v>
      </c>
      <c r="D882" t="s">
        <v>28</v>
      </c>
      <c r="E882" t="s">
        <v>40</v>
      </c>
      <c r="F882" t="s">
        <v>52</v>
      </c>
      <c r="G882" t="s">
        <v>53</v>
      </c>
      <c r="H882">
        <v>1</v>
      </c>
      <c r="I882">
        <v>1912</v>
      </c>
      <c r="J882">
        <v>24</v>
      </c>
      <c r="K882">
        <v>1453.12</v>
      </c>
      <c r="L882">
        <v>228.13</v>
      </c>
      <c r="M882" t="s">
        <v>65</v>
      </c>
      <c r="N882" t="s">
        <v>44</v>
      </c>
      <c r="O882">
        <v>1</v>
      </c>
      <c r="P882">
        <v>2023</v>
      </c>
      <c r="Q882">
        <v>7</v>
      </c>
      <c r="R882" t="s">
        <v>125</v>
      </c>
      <c r="S882">
        <v>3</v>
      </c>
      <c r="T882">
        <v>27</v>
      </c>
      <c r="U882">
        <v>2</v>
      </c>
      <c r="V882">
        <v>4</v>
      </c>
      <c r="W882" t="s">
        <v>73</v>
      </c>
      <c r="X882" t="s">
        <v>47</v>
      </c>
      <c r="Y882">
        <v>45888</v>
      </c>
      <c r="Z882">
        <v>0.16</v>
      </c>
    </row>
    <row r="883" spans="1:26" x14ac:dyDescent="0.25">
      <c r="A883" t="s">
        <v>1671</v>
      </c>
      <c r="B883" s="1">
        <v>45209</v>
      </c>
      <c r="C883" t="s">
        <v>49</v>
      </c>
      <c r="D883" t="s">
        <v>50</v>
      </c>
      <c r="E883" t="s">
        <v>29</v>
      </c>
      <c r="F883" t="s">
        <v>41</v>
      </c>
      <c r="G883" t="s">
        <v>59</v>
      </c>
      <c r="H883">
        <v>5</v>
      </c>
      <c r="I883">
        <v>4534</v>
      </c>
      <c r="J883">
        <v>7</v>
      </c>
      <c r="K883">
        <v>21083.1</v>
      </c>
      <c r="L883">
        <v>2725.27</v>
      </c>
      <c r="M883" t="s">
        <v>43</v>
      </c>
      <c r="N883" t="s">
        <v>44</v>
      </c>
      <c r="O883">
        <v>4</v>
      </c>
      <c r="P883">
        <v>2023</v>
      </c>
      <c r="Q883">
        <v>10</v>
      </c>
      <c r="R883" t="s">
        <v>45</v>
      </c>
      <c r="S883">
        <v>4</v>
      </c>
      <c r="T883">
        <v>41</v>
      </c>
      <c r="U883">
        <v>2</v>
      </c>
      <c r="V883">
        <v>2</v>
      </c>
      <c r="W883" t="s">
        <v>76</v>
      </c>
      <c r="X883" t="s">
        <v>47</v>
      </c>
      <c r="Y883">
        <v>158690</v>
      </c>
      <c r="Z883">
        <v>0.13</v>
      </c>
    </row>
    <row r="884" spans="1:26" x14ac:dyDescent="0.25">
      <c r="A884" t="s">
        <v>1672</v>
      </c>
      <c r="B884" s="1">
        <v>45193</v>
      </c>
      <c r="C884" t="s">
        <v>1673</v>
      </c>
      <c r="D884" t="s">
        <v>39</v>
      </c>
      <c r="E884" t="s">
        <v>29</v>
      </c>
      <c r="F884" t="s">
        <v>52</v>
      </c>
      <c r="G884" t="s">
        <v>79</v>
      </c>
      <c r="H884">
        <v>6</v>
      </c>
      <c r="I884">
        <v>1967</v>
      </c>
      <c r="J884">
        <v>11</v>
      </c>
      <c r="K884">
        <v>10503.78</v>
      </c>
      <c r="L884">
        <v>1164.4100000000001</v>
      </c>
      <c r="M884" t="s">
        <v>65</v>
      </c>
      <c r="N884" t="s">
        <v>66</v>
      </c>
      <c r="O884">
        <v>5</v>
      </c>
      <c r="P884">
        <v>2023</v>
      </c>
      <c r="Q884">
        <v>9</v>
      </c>
      <c r="R884" t="s">
        <v>80</v>
      </c>
      <c r="S884">
        <v>3</v>
      </c>
      <c r="T884">
        <v>39</v>
      </c>
      <c r="U884">
        <v>5</v>
      </c>
      <c r="V884">
        <v>0</v>
      </c>
      <c r="W884" t="s">
        <v>55</v>
      </c>
      <c r="X884" t="s">
        <v>36</v>
      </c>
      <c r="Y884">
        <v>129822</v>
      </c>
      <c r="Z884">
        <v>0.11</v>
      </c>
    </row>
    <row r="885" spans="1:26" x14ac:dyDescent="0.25">
      <c r="A885" t="s">
        <v>1674</v>
      </c>
      <c r="B885" s="1">
        <v>44945</v>
      </c>
      <c r="C885" t="s">
        <v>1675</v>
      </c>
      <c r="D885" t="s">
        <v>39</v>
      </c>
      <c r="E885" t="s">
        <v>29</v>
      </c>
      <c r="F885" t="s">
        <v>30</v>
      </c>
      <c r="G885" t="s">
        <v>31</v>
      </c>
      <c r="H885">
        <v>2</v>
      </c>
      <c r="I885">
        <v>4928</v>
      </c>
      <c r="J885">
        <v>2</v>
      </c>
      <c r="K885">
        <v>9658.8799999999992</v>
      </c>
      <c r="L885">
        <v>1003.47</v>
      </c>
      <c r="M885" t="s">
        <v>65</v>
      </c>
      <c r="N885" t="s">
        <v>44</v>
      </c>
      <c r="O885">
        <v>6</v>
      </c>
      <c r="P885">
        <v>2023</v>
      </c>
      <c r="Q885">
        <v>1</v>
      </c>
      <c r="R885" t="s">
        <v>34</v>
      </c>
      <c r="S885">
        <v>1</v>
      </c>
      <c r="T885">
        <v>3</v>
      </c>
      <c r="U885">
        <v>3</v>
      </c>
      <c r="V885">
        <v>4</v>
      </c>
      <c r="W885" t="s">
        <v>73</v>
      </c>
      <c r="X885" t="s">
        <v>47</v>
      </c>
      <c r="Y885">
        <v>19712</v>
      </c>
      <c r="Z885">
        <v>0.1</v>
      </c>
    </row>
    <row r="886" spans="1:26" x14ac:dyDescent="0.25">
      <c r="A886" t="s">
        <v>1676</v>
      </c>
      <c r="B886" s="1">
        <v>45260</v>
      </c>
      <c r="C886" t="s">
        <v>1222</v>
      </c>
      <c r="D886" t="s">
        <v>28</v>
      </c>
      <c r="E886" t="s">
        <v>51</v>
      </c>
      <c r="F886" t="s">
        <v>52</v>
      </c>
      <c r="G886" t="s">
        <v>53</v>
      </c>
      <c r="H886">
        <v>10</v>
      </c>
      <c r="I886">
        <v>1748</v>
      </c>
      <c r="J886">
        <v>10</v>
      </c>
      <c r="K886">
        <v>15732</v>
      </c>
      <c r="L886">
        <v>1254.76</v>
      </c>
      <c r="M886" t="s">
        <v>65</v>
      </c>
      <c r="N886" t="s">
        <v>33</v>
      </c>
      <c r="O886">
        <v>6</v>
      </c>
      <c r="P886">
        <v>2023</v>
      </c>
      <c r="Q886">
        <v>11</v>
      </c>
      <c r="R886" t="s">
        <v>92</v>
      </c>
      <c r="S886">
        <v>4</v>
      </c>
      <c r="T886">
        <v>48</v>
      </c>
      <c r="U886">
        <v>5</v>
      </c>
      <c r="V886">
        <v>4</v>
      </c>
      <c r="W886" t="s">
        <v>73</v>
      </c>
      <c r="X886" t="s">
        <v>47</v>
      </c>
      <c r="Y886">
        <v>174800</v>
      </c>
      <c r="Z886">
        <v>0.08</v>
      </c>
    </row>
    <row r="887" spans="1:26" x14ac:dyDescent="0.25">
      <c r="A887" t="s">
        <v>1677</v>
      </c>
      <c r="B887" s="1">
        <v>44972</v>
      </c>
      <c r="C887" t="s">
        <v>1678</v>
      </c>
      <c r="D887" t="s">
        <v>39</v>
      </c>
      <c r="E887" t="s">
        <v>51</v>
      </c>
      <c r="F887" t="s">
        <v>52</v>
      </c>
      <c r="G887" t="s">
        <v>91</v>
      </c>
      <c r="H887">
        <v>8</v>
      </c>
      <c r="I887">
        <v>2844</v>
      </c>
      <c r="J887">
        <v>12</v>
      </c>
      <c r="K887">
        <v>20021.759999999998</v>
      </c>
      <c r="L887">
        <v>3658.84</v>
      </c>
      <c r="M887" t="s">
        <v>43</v>
      </c>
      <c r="N887" t="s">
        <v>66</v>
      </c>
      <c r="O887">
        <v>2</v>
      </c>
      <c r="P887">
        <v>2023</v>
      </c>
      <c r="Q887">
        <v>2</v>
      </c>
      <c r="R887" t="s">
        <v>67</v>
      </c>
      <c r="S887">
        <v>1</v>
      </c>
      <c r="T887">
        <v>7</v>
      </c>
      <c r="U887">
        <v>3</v>
      </c>
      <c r="V887">
        <v>3</v>
      </c>
      <c r="W887" t="s">
        <v>83</v>
      </c>
      <c r="X887" t="s">
        <v>47</v>
      </c>
      <c r="Y887">
        <v>273024</v>
      </c>
      <c r="Z887">
        <v>0.18</v>
      </c>
    </row>
    <row r="888" spans="1:26" x14ac:dyDescent="0.25">
      <c r="A888" t="s">
        <v>1679</v>
      </c>
      <c r="B888" s="1">
        <v>45246</v>
      </c>
      <c r="C888" t="s">
        <v>733</v>
      </c>
      <c r="D888" t="s">
        <v>63</v>
      </c>
      <c r="E888" t="s">
        <v>51</v>
      </c>
      <c r="F888" t="s">
        <v>30</v>
      </c>
      <c r="G888" t="s">
        <v>86</v>
      </c>
      <c r="H888">
        <v>7</v>
      </c>
      <c r="I888">
        <v>4550</v>
      </c>
      <c r="J888">
        <v>21</v>
      </c>
      <c r="K888">
        <v>25161.5</v>
      </c>
      <c r="L888">
        <v>4367.5600000000004</v>
      </c>
      <c r="M888" t="s">
        <v>65</v>
      </c>
      <c r="N888" t="s">
        <v>44</v>
      </c>
      <c r="O888">
        <v>1</v>
      </c>
      <c r="P888">
        <v>2023</v>
      </c>
      <c r="Q888">
        <v>11</v>
      </c>
      <c r="R888" t="s">
        <v>92</v>
      </c>
      <c r="S888">
        <v>4</v>
      </c>
      <c r="T888">
        <v>46</v>
      </c>
      <c r="U888">
        <v>3</v>
      </c>
      <c r="V888">
        <v>4</v>
      </c>
      <c r="W888" t="s">
        <v>73</v>
      </c>
      <c r="X888" t="s">
        <v>47</v>
      </c>
      <c r="Y888">
        <v>668850</v>
      </c>
      <c r="Z888">
        <v>0.17</v>
      </c>
    </row>
    <row r="889" spans="1:26" x14ac:dyDescent="0.25">
      <c r="A889" t="s">
        <v>1680</v>
      </c>
      <c r="B889" s="1">
        <v>45096</v>
      </c>
      <c r="C889" t="s">
        <v>1681</v>
      </c>
      <c r="D889" t="s">
        <v>50</v>
      </c>
      <c r="E889" t="s">
        <v>40</v>
      </c>
      <c r="F889" t="s">
        <v>41</v>
      </c>
      <c r="G889" t="s">
        <v>116</v>
      </c>
      <c r="H889">
        <v>2</v>
      </c>
      <c r="I889">
        <v>366</v>
      </c>
      <c r="J889">
        <v>27</v>
      </c>
      <c r="K889">
        <v>534.36</v>
      </c>
      <c r="L889">
        <v>98.04</v>
      </c>
      <c r="M889" t="s">
        <v>43</v>
      </c>
      <c r="N889" t="s">
        <v>66</v>
      </c>
      <c r="O889">
        <v>1</v>
      </c>
      <c r="P889">
        <v>2023</v>
      </c>
      <c r="Q889">
        <v>6</v>
      </c>
      <c r="R889" t="s">
        <v>95</v>
      </c>
      <c r="S889">
        <v>2</v>
      </c>
      <c r="T889">
        <v>25</v>
      </c>
      <c r="U889">
        <v>4</v>
      </c>
      <c r="V889">
        <v>1</v>
      </c>
      <c r="W889" t="s">
        <v>60</v>
      </c>
      <c r="X889" t="s">
        <v>47</v>
      </c>
      <c r="Y889">
        <v>19764</v>
      </c>
      <c r="Z889">
        <v>0.18</v>
      </c>
    </row>
    <row r="890" spans="1:26" x14ac:dyDescent="0.25">
      <c r="A890" t="s">
        <v>1682</v>
      </c>
      <c r="B890" s="1">
        <v>44928</v>
      </c>
      <c r="C890" t="s">
        <v>1683</v>
      </c>
      <c r="D890" t="s">
        <v>50</v>
      </c>
      <c r="E890" t="s">
        <v>40</v>
      </c>
      <c r="F890" t="s">
        <v>41</v>
      </c>
      <c r="G890" t="s">
        <v>59</v>
      </c>
      <c r="H890">
        <v>10</v>
      </c>
      <c r="I890">
        <v>3585</v>
      </c>
      <c r="J890">
        <v>13</v>
      </c>
      <c r="K890">
        <v>31189.5</v>
      </c>
      <c r="L890">
        <v>3426.28</v>
      </c>
      <c r="M890" t="s">
        <v>65</v>
      </c>
      <c r="N890" t="s">
        <v>44</v>
      </c>
      <c r="O890">
        <v>6</v>
      </c>
      <c r="P890">
        <v>2023</v>
      </c>
      <c r="Q890">
        <v>1</v>
      </c>
      <c r="R890" t="s">
        <v>34</v>
      </c>
      <c r="S890">
        <v>1</v>
      </c>
      <c r="T890">
        <v>1</v>
      </c>
      <c r="U890">
        <v>1</v>
      </c>
      <c r="V890">
        <v>1</v>
      </c>
      <c r="W890" t="s">
        <v>60</v>
      </c>
      <c r="X890" t="s">
        <v>47</v>
      </c>
      <c r="Y890">
        <v>466050</v>
      </c>
      <c r="Z890">
        <v>0.11</v>
      </c>
    </row>
    <row r="891" spans="1:26" x14ac:dyDescent="0.25">
      <c r="A891" t="s">
        <v>1684</v>
      </c>
      <c r="B891" s="1">
        <v>45292</v>
      </c>
      <c r="C891" t="s">
        <v>802</v>
      </c>
      <c r="D891" t="s">
        <v>39</v>
      </c>
      <c r="E891" t="s">
        <v>40</v>
      </c>
      <c r="F891" t="s">
        <v>30</v>
      </c>
      <c r="G891" t="s">
        <v>86</v>
      </c>
      <c r="H891">
        <v>2</v>
      </c>
      <c r="I891">
        <v>3414</v>
      </c>
      <c r="J891">
        <v>14</v>
      </c>
      <c r="K891">
        <v>5872.08</v>
      </c>
      <c r="L891">
        <v>1065.3699999999999</v>
      </c>
      <c r="M891" t="s">
        <v>43</v>
      </c>
      <c r="N891" t="s">
        <v>44</v>
      </c>
      <c r="O891">
        <v>5</v>
      </c>
      <c r="P891">
        <v>2024</v>
      </c>
      <c r="Q891">
        <v>1</v>
      </c>
      <c r="R891" t="s">
        <v>34</v>
      </c>
      <c r="S891">
        <v>1</v>
      </c>
      <c r="T891">
        <v>1</v>
      </c>
      <c r="U891">
        <v>1</v>
      </c>
      <c r="V891">
        <v>1</v>
      </c>
      <c r="W891" t="s">
        <v>60</v>
      </c>
      <c r="X891" t="s">
        <v>47</v>
      </c>
      <c r="Y891">
        <v>95592</v>
      </c>
      <c r="Z891">
        <v>0.18</v>
      </c>
    </row>
    <row r="892" spans="1:26" x14ac:dyDescent="0.25">
      <c r="A892" t="s">
        <v>1685</v>
      </c>
      <c r="B892" s="1">
        <v>45059</v>
      </c>
      <c r="C892" t="s">
        <v>1686</v>
      </c>
      <c r="D892" t="s">
        <v>50</v>
      </c>
      <c r="E892" t="s">
        <v>58</v>
      </c>
      <c r="F892" t="s">
        <v>41</v>
      </c>
      <c r="G892" t="s">
        <v>59</v>
      </c>
      <c r="H892">
        <v>10</v>
      </c>
      <c r="I892">
        <v>2895</v>
      </c>
      <c r="J892">
        <v>26</v>
      </c>
      <c r="K892">
        <v>21423</v>
      </c>
      <c r="L892">
        <v>2504.8200000000002</v>
      </c>
      <c r="M892" t="s">
        <v>43</v>
      </c>
      <c r="N892" t="s">
        <v>66</v>
      </c>
      <c r="O892">
        <v>2</v>
      </c>
      <c r="P892">
        <v>2023</v>
      </c>
      <c r="Q892">
        <v>5</v>
      </c>
      <c r="R892" t="s">
        <v>238</v>
      </c>
      <c r="S892">
        <v>2</v>
      </c>
      <c r="T892">
        <v>19</v>
      </c>
      <c r="U892">
        <v>2</v>
      </c>
      <c r="V892">
        <v>6</v>
      </c>
      <c r="W892" t="s">
        <v>35</v>
      </c>
      <c r="X892" t="s">
        <v>36</v>
      </c>
      <c r="Y892">
        <v>752700</v>
      </c>
      <c r="Z892">
        <v>0.12</v>
      </c>
    </row>
    <row r="893" spans="1:26" x14ac:dyDescent="0.25">
      <c r="A893" t="s">
        <v>1687</v>
      </c>
      <c r="B893" s="1">
        <v>44964</v>
      </c>
      <c r="C893" t="s">
        <v>1688</v>
      </c>
      <c r="D893" t="s">
        <v>39</v>
      </c>
      <c r="E893" t="s">
        <v>58</v>
      </c>
      <c r="F893" t="s">
        <v>52</v>
      </c>
      <c r="G893" t="s">
        <v>79</v>
      </c>
      <c r="H893">
        <v>7</v>
      </c>
      <c r="I893">
        <v>4535</v>
      </c>
      <c r="J893">
        <v>26</v>
      </c>
      <c r="K893">
        <v>23491.3</v>
      </c>
      <c r="L893">
        <v>3496.22</v>
      </c>
      <c r="M893" t="s">
        <v>32</v>
      </c>
      <c r="N893" t="s">
        <v>66</v>
      </c>
      <c r="O893">
        <v>3</v>
      </c>
      <c r="P893">
        <v>2023</v>
      </c>
      <c r="Q893">
        <v>2</v>
      </c>
      <c r="R893" t="s">
        <v>67</v>
      </c>
      <c r="S893">
        <v>1</v>
      </c>
      <c r="T893">
        <v>6</v>
      </c>
      <c r="U893">
        <v>2</v>
      </c>
      <c r="V893">
        <v>2</v>
      </c>
      <c r="W893" t="s">
        <v>76</v>
      </c>
      <c r="X893" t="s">
        <v>47</v>
      </c>
      <c r="Y893">
        <v>825370</v>
      </c>
      <c r="Z893">
        <v>0.15</v>
      </c>
    </row>
    <row r="894" spans="1:26" x14ac:dyDescent="0.25">
      <c r="A894" t="s">
        <v>1689</v>
      </c>
      <c r="B894" s="1">
        <v>45168</v>
      </c>
      <c r="C894" t="s">
        <v>246</v>
      </c>
      <c r="D894" t="s">
        <v>39</v>
      </c>
      <c r="E894" t="s">
        <v>51</v>
      </c>
      <c r="F894" t="s">
        <v>30</v>
      </c>
      <c r="G894" t="s">
        <v>86</v>
      </c>
      <c r="H894">
        <v>7</v>
      </c>
      <c r="I894">
        <v>3639</v>
      </c>
      <c r="J894">
        <v>8</v>
      </c>
      <c r="K894">
        <v>23435.16</v>
      </c>
      <c r="L894">
        <v>4289.58</v>
      </c>
      <c r="M894" t="s">
        <v>32</v>
      </c>
      <c r="N894" t="s">
        <v>44</v>
      </c>
      <c r="O894">
        <v>3</v>
      </c>
      <c r="P894">
        <v>2023</v>
      </c>
      <c r="Q894">
        <v>8</v>
      </c>
      <c r="R894" t="s">
        <v>72</v>
      </c>
      <c r="S894">
        <v>3</v>
      </c>
      <c r="T894">
        <v>35</v>
      </c>
      <c r="U894">
        <v>5</v>
      </c>
      <c r="V894">
        <v>3</v>
      </c>
      <c r="W894" t="s">
        <v>83</v>
      </c>
      <c r="X894" t="s">
        <v>47</v>
      </c>
      <c r="Y894">
        <v>203784</v>
      </c>
      <c r="Z894">
        <v>0.18</v>
      </c>
    </row>
    <row r="895" spans="1:26" x14ac:dyDescent="0.25">
      <c r="A895" t="s">
        <v>1690</v>
      </c>
      <c r="B895" s="1">
        <v>45285</v>
      </c>
      <c r="C895" t="s">
        <v>1691</v>
      </c>
      <c r="D895" t="s">
        <v>63</v>
      </c>
      <c r="E895" t="s">
        <v>51</v>
      </c>
      <c r="F895" t="s">
        <v>52</v>
      </c>
      <c r="G895" t="s">
        <v>79</v>
      </c>
      <c r="H895">
        <v>4</v>
      </c>
      <c r="I895">
        <v>1442</v>
      </c>
      <c r="J895">
        <v>11</v>
      </c>
      <c r="K895">
        <v>5133.5200000000004</v>
      </c>
      <c r="L895">
        <v>620.66999999999996</v>
      </c>
      <c r="M895" t="s">
        <v>65</v>
      </c>
      <c r="N895" t="s">
        <v>44</v>
      </c>
      <c r="O895">
        <v>6</v>
      </c>
      <c r="P895">
        <v>2023</v>
      </c>
      <c r="Q895">
        <v>12</v>
      </c>
      <c r="R895" t="s">
        <v>54</v>
      </c>
      <c r="S895">
        <v>4</v>
      </c>
      <c r="T895">
        <v>52</v>
      </c>
      <c r="U895">
        <v>5</v>
      </c>
      <c r="V895">
        <v>1</v>
      </c>
      <c r="W895" t="s">
        <v>60</v>
      </c>
      <c r="X895" t="s">
        <v>47</v>
      </c>
      <c r="Y895">
        <v>63448</v>
      </c>
      <c r="Z895">
        <v>0.12</v>
      </c>
    </row>
    <row r="896" spans="1:26" x14ac:dyDescent="0.25">
      <c r="A896" t="s">
        <v>1692</v>
      </c>
      <c r="B896" s="1">
        <v>45206</v>
      </c>
      <c r="C896" t="s">
        <v>865</v>
      </c>
      <c r="D896" t="s">
        <v>63</v>
      </c>
      <c r="E896" t="s">
        <v>58</v>
      </c>
      <c r="F896" t="s">
        <v>30</v>
      </c>
      <c r="G896" t="s">
        <v>64</v>
      </c>
      <c r="H896">
        <v>9</v>
      </c>
      <c r="I896">
        <v>1439</v>
      </c>
      <c r="J896">
        <v>4</v>
      </c>
      <c r="K896">
        <v>12432.96</v>
      </c>
      <c r="L896">
        <v>2224.9899999999998</v>
      </c>
      <c r="M896" t="s">
        <v>43</v>
      </c>
      <c r="N896" t="s">
        <v>33</v>
      </c>
      <c r="O896">
        <v>3</v>
      </c>
      <c r="P896">
        <v>2023</v>
      </c>
      <c r="Q896">
        <v>10</v>
      </c>
      <c r="R896" t="s">
        <v>45</v>
      </c>
      <c r="S896">
        <v>4</v>
      </c>
      <c r="T896">
        <v>40</v>
      </c>
      <c r="U896">
        <v>1</v>
      </c>
      <c r="V896">
        <v>6</v>
      </c>
      <c r="W896" t="s">
        <v>35</v>
      </c>
      <c r="X896" t="s">
        <v>36</v>
      </c>
      <c r="Y896">
        <v>51804</v>
      </c>
      <c r="Z896">
        <v>0.18</v>
      </c>
    </row>
    <row r="897" spans="1:26" x14ac:dyDescent="0.25">
      <c r="A897" t="s">
        <v>1693</v>
      </c>
      <c r="B897" s="1">
        <v>45090</v>
      </c>
      <c r="C897" t="s">
        <v>1694</v>
      </c>
      <c r="D897" t="s">
        <v>50</v>
      </c>
      <c r="E897" t="s">
        <v>29</v>
      </c>
      <c r="F897" t="s">
        <v>30</v>
      </c>
      <c r="G897" t="s">
        <v>64</v>
      </c>
      <c r="H897">
        <v>1</v>
      </c>
      <c r="I897">
        <v>2358</v>
      </c>
      <c r="J897">
        <v>22</v>
      </c>
      <c r="K897">
        <v>1839.24</v>
      </c>
      <c r="L897">
        <v>289.31</v>
      </c>
      <c r="M897" t="s">
        <v>43</v>
      </c>
      <c r="N897" t="s">
        <v>44</v>
      </c>
      <c r="O897">
        <v>3</v>
      </c>
      <c r="P897">
        <v>2023</v>
      </c>
      <c r="Q897">
        <v>6</v>
      </c>
      <c r="R897" t="s">
        <v>95</v>
      </c>
      <c r="S897">
        <v>2</v>
      </c>
      <c r="T897">
        <v>24</v>
      </c>
      <c r="U897">
        <v>3</v>
      </c>
      <c r="V897">
        <v>2</v>
      </c>
      <c r="W897" t="s">
        <v>76</v>
      </c>
      <c r="X897" t="s">
        <v>47</v>
      </c>
      <c r="Y897">
        <v>51876</v>
      </c>
      <c r="Z897">
        <v>0.16</v>
      </c>
    </row>
    <row r="898" spans="1:26" x14ac:dyDescent="0.25">
      <c r="A898" t="s">
        <v>1695</v>
      </c>
      <c r="B898" s="1">
        <v>45126</v>
      </c>
      <c r="C898" t="s">
        <v>1696</v>
      </c>
      <c r="D898" t="s">
        <v>63</v>
      </c>
      <c r="E898" t="s">
        <v>58</v>
      </c>
      <c r="F898" t="s">
        <v>30</v>
      </c>
      <c r="G898" t="s">
        <v>86</v>
      </c>
      <c r="H898">
        <v>10</v>
      </c>
      <c r="I898">
        <v>4888</v>
      </c>
      <c r="J898">
        <v>12</v>
      </c>
      <c r="K898">
        <v>43014.400000000001</v>
      </c>
      <c r="L898">
        <v>3269.98</v>
      </c>
      <c r="M898" t="s">
        <v>43</v>
      </c>
      <c r="N898" t="s">
        <v>33</v>
      </c>
      <c r="O898">
        <v>2</v>
      </c>
      <c r="P898">
        <v>2023</v>
      </c>
      <c r="Q898">
        <v>7</v>
      </c>
      <c r="R898" t="s">
        <v>125</v>
      </c>
      <c r="S898">
        <v>3</v>
      </c>
      <c r="T898">
        <v>29</v>
      </c>
      <c r="U898">
        <v>4</v>
      </c>
      <c r="V898">
        <v>3</v>
      </c>
      <c r="W898" t="s">
        <v>83</v>
      </c>
      <c r="X898" t="s">
        <v>47</v>
      </c>
      <c r="Y898">
        <v>586560</v>
      </c>
      <c r="Z898">
        <v>0.08</v>
      </c>
    </row>
    <row r="899" spans="1:26" x14ac:dyDescent="0.25">
      <c r="A899" t="s">
        <v>1697</v>
      </c>
      <c r="B899" s="1">
        <v>45086</v>
      </c>
      <c r="C899" t="s">
        <v>1698</v>
      </c>
      <c r="D899" t="s">
        <v>28</v>
      </c>
      <c r="E899" t="s">
        <v>51</v>
      </c>
      <c r="F899" t="s">
        <v>30</v>
      </c>
      <c r="G899" t="s">
        <v>64</v>
      </c>
      <c r="H899">
        <v>8</v>
      </c>
      <c r="I899">
        <v>2154</v>
      </c>
      <c r="J899">
        <v>10</v>
      </c>
      <c r="K899">
        <v>15508.8</v>
      </c>
      <c r="L899">
        <v>968.73</v>
      </c>
      <c r="M899" t="s">
        <v>65</v>
      </c>
      <c r="N899" t="s">
        <v>33</v>
      </c>
      <c r="O899">
        <v>2</v>
      </c>
      <c r="P899">
        <v>2023</v>
      </c>
      <c r="Q899">
        <v>6</v>
      </c>
      <c r="R899" t="s">
        <v>95</v>
      </c>
      <c r="S899">
        <v>2</v>
      </c>
      <c r="T899">
        <v>23</v>
      </c>
      <c r="U899">
        <v>2</v>
      </c>
      <c r="V899">
        <v>5</v>
      </c>
      <c r="W899" t="s">
        <v>46</v>
      </c>
      <c r="X899" t="s">
        <v>47</v>
      </c>
      <c r="Y899">
        <v>172320</v>
      </c>
      <c r="Z899">
        <v>0.06</v>
      </c>
    </row>
    <row r="900" spans="1:26" x14ac:dyDescent="0.25">
      <c r="A900" t="s">
        <v>1699</v>
      </c>
      <c r="B900" s="1">
        <v>45039</v>
      </c>
      <c r="C900" t="s">
        <v>867</v>
      </c>
      <c r="D900" t="s">
        <v>28</v>
      </c>
      <c r="E900" t="s">
        <v>29</v>
      </c>
      <c r="F900" t="s">
        <v>41</v>
      </c>
      <c r="G900" t="s">
        <v>42</v>
      </c>
      <c r="H900">
        <v>1</v>
      </c>
      <c r="I900">
        <v>2810</v>
      </c>
      <c r="J900">
        <v>21</v>
      </c>
      <c r="K900">
        <v>2219.9</v>
      </c>
      <c r="L900">
        <v>158.44999999999999</v>
      </c>
      <c r="M900" t="s">
        <v>32</v>
      </c>
      <c r="N900" t="s">
        <v>33</v>
      </c>
      <c r="O900">
        <v>1</v>
      </c>
      <c r="P900">
        <v>2023</v>
      </c>
      <c r="Q900">
        <v>4</v>
      </c>
      <c r="R900" t="s">
        <v>100</v>
      </c>
      <c r="S900">
        <v>2</v>
      </c>
      <c r="T900">
        <v>17</v>
      </c>
      <c r="U900">
        <v>5</v>
      </c>
      <c r="V900">
        <v>0</v>
      </c>
      <c r="W900" t="s">
        <v>55</v>
      </c>
      <c r="X900" t="s">
        <v>36</v>
      </c>
      <c r="Y900">
        <v>59010</v>
      </c>
      <c r="Z900">
        <v>7.0000000000000007E-2</v>
      </c>
    </row>
    <row r="901" spans="1:26" x14ac:dyDescent="0.25">
      <c r="A901" t="s">
        <v>1700</v>
      </c>
      <c r="B901" s="1">
        <v>45193</v>
      </c>
      <c r="C901" t="s">
        <v>1537</v>
      </c>
      <c r="D901" t="s">
        <v>50</v>
      </c>
      <c r="E901" t="s">
        <v>51</v>
      </c>
      <c r="F901" t="s">
        <v>30</v>
      </c>
      <c r="G901" t="s">
        <v>31</v>
      </c>
      <c r="H901">
        <v>6</v>
      </c>
      <c r="I901">
        <v>1974</v>
      </c>
      <c r="J901">
        <v>22</v>
      </c>
      <c r="K901">
        <v>9238.32</v>
      </c>
      <c r="L901">
        <v>518.44000000000005</v>
      </c>
      <c r="M901" t="s">
        <v>43</v>
      </c>
      <c r="N901" t="s">
        <v>33</v>
      </c>
      <c r="O901">
        <v>5</v>
      </c>
      <c r="P901">
        <v>2023</v>
      </c>
      <c r="Q901">
        <v>9</v>
      </c>
      <c r="R901" t="s">
        <v>80</v>
      </c>
      <c r="S901">
        <v>3</v>
      </c>
      <c r="T901">
        <v>39</v>
      </c>
      <c r="U901">
        <v>5</v>
      </c>
      <c r="V901">
        <v>0</v>
      </c>
      <c r="W901" t="s">
        <v>55</v>
      </c>
      <c r="X901" t="s">
        <v>36</v>
      </c>
      <c r="Y901">
        <v>260568</v>
      </c>
      <c r="Z901">
        <v>0.06</v>
      </c>
    </row>
    <row r="902" spans="1:26" x14ac:dyDescent="0.25">
      <c r="A902" t="s">
        <v>1701</v>
      </c>
      <c r="B902" s="1">
        <v>45156</v>
      </c>
      <c r="C902" t="s">
        <v>1702</v>
      </c>
      <c r="D902" t="s">
        <v>50</v>
      </c>
      <c r="E902" t="s">
        <v>40</v>
      </c>
      <c r="F902" t="s">
        <v>41</v>
      </c>
      <c r="G902" t="s">
        <v>116</v>
      </c>
      <c r="H902">
        <v>3</v>
      </c>
      <c r="I902">
        <v>206</v>
      </c>
      <c r="J902">
        <v>22</v>
      </c>
      <c r="K902">
        <v>482.04</v>
      </c>
      <c r="L902">
        <v>44.54</v>
      </c>
      <c r="M902" t="s">
        <v>32</v>
      </c>
      <c r="N902" t="s">
        <v>33</v>
      </c>
      <c r="O902">
        <v>2</v>
      </c>
      <c r="P902">
        <v>2023</v>
      </c>
      <c r="Q902">
        <v>8</v>
      </c>
      <c r="R902" t="s">
        <v>72</v>
      </c>
      <c r="S902">
        <v>3</v>
      </c>
      <c r="T902">
        <v>33</v>
      </c>
      <c r="U902">
        <v>3</v>
      </c>
      <c r="V902">
        <v>5</v>
      </c>
      <c r="W902" t="s">
        <v>46</v>
      </c>
      <c r="X902" t="s">
        <v>47</v>
      </c>
      <c r="Y902">
        <v>13596</v>
      </c>
      <c r="Z902">
        <v>0.09</v>
      </c>
    </row>
    <row r="903" spans="1:26" x14ac:dyDescent="0.25">
      <c r="A903" t="s">
        <v>1703</v>
      </c>
      <c r="B903" s="1">
        <v>45037</v>
      </c>
      <c r="C903" t="s">
        <v>1704</v>
      </c>
      <c r="D903" t="s">
        <v>28</v>
      </c>
      <c r="E903" t="s">
        <v>51</v>
      </c>
      <c r="F903" t="s">
        <v>41</v>
      </c>
      <c r="G903" t="s">
        <v>42</v>
      </c>
      <c r="H903">
        <v>5</v>
      </c>
      <c r="I903">
        <v>3562</v>
      </c>
      <c r="J903">
        <v>26</v>
      </c>
      <c r="K903">
        <v>13179.4</v>
      </c>
      <c r="L903">
        <v>1786.7</v>
      </c>
      <c r="M903" t="s">
        <v>65</v>
      </c>
      <c r="N903" t="s">
        <v>44</v>
      </c>
      <c r="O903">
        <v>5</v>
      </c>
      <c r="P903">
        <v>2023</v>
      </c>
      <c r="Q903">
        <v>4</v>
      </c>
      <c r="R903" t="s">
        <v>100</v>
      </c>
      <c r="S903">
        <v>2</v>
      </c>
      <c r="T903">
        <v>16</v>
      </c>
      <c r="U903">
        <v>4</v>
      </c>
      <c r="V903">
        <v>5</v>
      </c>
      <c r="W903" t="s">
        <v>46</v>
      </c>
      <c r="X903" t="s">
        <v>47</v>
      </c>
      <c r="Y903">
        <v>463060</v>
      </c>
      <c r="Z903">
        <v>0.14000000000000001</v>
      </c>
    </row>
    <row r="904" spans="1:26" x14ac:dyDescent="0.25">
      <c r="A904" t="s">
        <v>1705</v>
      </c>
      <c r="B904" s="1">
        <v>45248</v>
      </c>
      <c r="C904" t="s">
        <v>1706</v>
      </c>
      <c r="D904" t="s">
        <v>39</v>
      </c>
      <c r="E904" t="s">
        <v>29</v>
      </c>
      <c r="F904" t="s">
        <v>30</v>
      </c>
      <c r="G904" t="s">
        <v>64</v>
      </c>
      <c r="H904">
        <v>10</v>
      </c>
      <c r="I904">
        <v>2106</v>
      </c>
      <c r="J904">
        <v>6</v>
      </c>
      <c r="K904">
        <v>19796.400000000001</v>
      </c>
      <c r="L904">
        <v>3250.2</v>
      </c>
      <c r="M904" t="s">
        <v>65</v>
      </c>
      <c r="N904" t="s">
        <v>44</v>
      </c>
      <c r="O904">
        <v>5</v>
      </c>
      <c r="P904">
        <v>2023</v>
      </c>
      <c r="Q904">
        <v>11</v>
      </c>
      <c r="R904" t="s">
        <v>92</v>
      </c>
      <c r="S904">
        <v>4</v>
      </c>
      <c r="T904">
        <v>46</v>
      </c>
      <c r="U904">
        <v>3</v>
      </c>
      <c r="V904">
        <v>6</v>
      </c>
      <c r="W904" t="s">
        <v>35</v>
      </c>
      <c r="X904" t="s">
        <v>36</v>
      </c>
      <c r="Y904">
        <v>126360</v>
      </c>
      <c r="Z904">
        <v>0.16</v>
      </c>
    </row>
    <row r="905" spans="1:26" x14ac:dyDescent="0.25">
      <c r="A905" t="s">
        <v>1707</v>
      </c>
      <c r="B905" s="1">
        <v>45197</v>
      </c>
      <c r="C905" t="s">
        <v>1708</v>
      </c>
      <c r="D905" t="s">
        <v>50</v>
      </c>
      <c r="E905" t="s">
        <v>51</v>
      </c>
      <c r="F905" t="s">
        <v>52</v>
      </c>
      <c r="G905" t="s">
        <v>79</v>
      </c>
      <c r="H905">
        <v>6</v>
      </c>
      <c r="I905">
        <v>1471</v>
      </c>
      <c r="J905">
        <v>3</v>
      </c>
      <c r="K905">
        <v>8561.2199999999993</v>
      </c>
      <c r="L905">
        <v>1558.02</v>
      </c>
      <c r="M905" t="s">
        <v>32</v>
      </c>
      <c r="N905" t="s">
        <v>33</v>
      </c>
      <c r="O905">
        <v>2</v>
      </c>
      <c r="P905">
        <v>2023</v>
      </c>
      <c r="Q905">
        <v>9</v>
      </c>
      <c r="R905" t="s">
        <v>80</v>
      </c>
      <c r="S905">
        <v>3</v>
      </c>
      <c r="T905">
        <v>39</v>
      </c>
      <c r="U905">
        <v>5</v>
      </c>
      <c r="V905">
        <v>4</v>
      </c>
      <c r="W905" t="s">
        <v>73</v>
      </c>
      <c r="X905" t="s">
        <v>47</v>
      </c>
      <c r="Y905">
        <v>26478</v>
      </c>
      <c r="Z905">
        <v>0.18</v>
      </c>
    </row>
    <row r="906" spans="1:26" x14ac:dyDescent="0.25">
      <c r="A906" t="s">
        <v>1709</v>
      </c>
      <c r="B906" s="1">
        <v>45013</v>
      </c>
      <c r="C906" t="s">
        <v>1710</v>
      </c>
      <c r="D906" t="s">
        <v>50</v>
      </c>
      <c r="E906" t="s">
        <v>40</v>
      </c>
      <c r="F906" t="s">
        <v>52</v>
      </c>
      <c r="G906" t="s">
        <v>79</v>
      </c>
      <c r="H906">
        <v>1</v>
      </c>
      <c r="I906">
        <v>2051</v>
      </c>
      <c r="J906">
        <v>5</v>
      </c>
      <c r="K906">
        <v>1948.45</v>
      </c>
      <c r="L906">
        <v>325.41000000000003</v>
      </c>
      <c r="M906" t="s">
        <v>65</v>
      </c>
      <c r="N906" t="s">
        <v>33</v>
      </c>
      <c r="O906">
        <v>3</v>
      </c>
      <c r="P906">
        <v>2023</v>
      </c>
      <c r="Q906">
        <v>3</v>
      </c>
      <c r="R906" t="s">
        <v>105</v>
      </c>
      <c r="S906">
        <v>1</v>
      </c>
      <c r="T906">
        <v>13</v>
      </c>
      <c r="U906">
        <v>5</v>
      </c>
      <c r="V906">
        <v>2</v>
      </c>
      <c r="W906" t="s">
        <v>76</v>
      </c>
      <c r="X906" t="s">
        <v>47</v>
      </c>
      <c r="Y906">
        <v>10255</v>
      </c>
      <c r="Z906">
        <v>0.17</v>
      </c>
    </row>
    <row r="907" spans="1:26" x14ac:dyDescent="0.25">
      <c r="A907" t="s">
        <v>1711</v>
      </c>
      <c r="B907" s="1">
        <v>44930</v>
      </c>
      <c r="C907" t="s">
        <v>1712</v>
      </c>
      <c r="D907" t="s">
        <v>50</v>
      </c>
      <c r="E907" t="s">
        <v>29</v>
      </c>
      <c r="F907" t="s">
        <v>30</v>
      </c>
      <c r="G907" t="s">
        <v>31</v>
      </c>
      <c r="H907">
        <v>5</v>
      </c>
      <c r="I907">
        <v>2559</v>
      </c>
      <c r="J907">
        <v>7</v>
      </c>
      <c r="K907">
        <v>11899.35</v>
      </c>
      <c r="L907">
        <v>2026.37</v>
      </c>
      <c r="M907" t="s">
        <v>32</v>
      </c>
      <c r="N907" t="s">
        <v>44</v>
      </c>
      <c r="O907">
        <v>6</v>
      </c>
      <c r="P907">
        <v>2023</v>
      </c>
      <c r="Q907">
        <v>1</v>
      </c>
      <c r="R907" t="s">
        <v>34</v>
      </c>
      <c r="S907">
        <v>1</v>
      </c>
      <c r="T907">
        <v>1</v>
      </c>
      <c r="U907">
        <v>1</v>
      </c>
      <c r="V907">
        <v>3</v>
      </c>
      <c r="W907" t="s">
        <v>83</v>
      </c>
      <c r="X907" t="s">
        <v>47</v>
      </c>
      <c r="Y907">
        <v>89565</v>
      </c>
      <c r="Z907">
        <v>0.17</v>
      </c>
    </row>
    <row r="908" spans="1:26" x14ac:dyDescent="0.25">
      <c r="A908" t="s">
        <v>1713</v>
      </c>
      <c r="B908" s="1">
        <v>45029</v>
      </c>
      <c r="C908" t="s">
        <v>1714</v>
      </c>
      <c r="D908" t="s">
        <v>28</v>
      </c>
      <c r="E908" t="s">
        <v>51</v>
      </c>
      <c r="F908" t="s">
        <v>30</v>
      </c>
      <c r="G908" t="s">
        <v>86</v>
      </c>
      <c r="H908">
        <v>9</v>
      </c>
      <c r="I908">
        <v>1141</v>
      </c>
      <c r="J908">
        <v>12</v>
      </c>
      <c r="K908">
        <v>9036.7199999999993</v>
      </c>
      <c r="L908">
        <v>513.20000000000005</v>
      </c>
      <c r="M908" t="s">
        <v>43</v>
      </c>
      <c r="N908" t="s">
        <v>33</v>
      </c>
      <c r="O908">
        <v>4</v>
      </c>
      <c r="P908">
        <v>2023</v>
      </c>
      <c r="Q908">
        <v>4</v>
      </c>
      <c r="R908" t="s">
        <v>100</v>
      </c>
      <c r="S908">
        <v>2</v>
      </c>
      <c r="T908">
        <v>15</v>
      </c>
      <c r="U908">
        <v>3</v>
      </c>
      <c r="V908">
        <v>4</v>
      </c>
      <c r="W908" t="s">
        <v>73</v>
      </c>
      <c r="X908" t="s">
        <v>47</v>
      </c>
      <c r="Y908">
        <v>123228</v>
      </c>
      <c r="Z908">
        <v>0.06</v>
      </c>
    </row>
    <row r="909" spans="1:26" x14ac:dyDescent="0.25">
      <c r="A909" t="s">
        <v>1715</v>
      </c>
      <c r="B909" s="1">
        <v>45042</v>
      </c>
      <c r="C909" t="s">
        <v>1716</v>
      </c>
      <c r="D909" t="s">
        <v>28</v>
      </c>
      <c r="E909" t="s">
        <v>40</v>
      </c>
      <c r="F909" t="s">
        <v>52</v>
      </c>
      <c r="G909" t="s">
        <v>91</v>
      </c>
      <c r="H909">
        <v>3</v>
      </c>
      <c r="I909">
        <v>4212</v>
      </c>
      <c r="J909">
        <v>2</v>
      </c>
      <c r="K909">
        <v>12383.28</v>
      </c>
      <c r="L909">
        <v>2166.58</v>
      </c>
      <c r="M909" t="s">
        <v>32</v>
      </c>
      <c r="N909" t="s">
        <v>66</v>
      </c>
      <c r="O909">
        <v>7</v>
      </c>
      <c r="P909">
        <v>2023</v>
      </c>
      <c r="Q909">
        <v>4</v>
      </c>
      <c r="R909" t="s">
        <v>100</v>
      </c>
      <c r="S909">
        <v>2</v>
      </c>
      <c r="T909">
        <v>17</v>
      </c>
      <c r="U909">
        <v>5</v>
      </c>
      <c r="V909">
        <v>3</v>
      </c>
      <c r="W909" t="s">
        <v>83</v>
      </c>
      <c r="X909" t="s">
        <v>47</v>
      </c>
      <c r="Y909">
        <v>25272</v>
      </c>
      <c r="Z909">
        <v>0.17</v>
      </c>
    </row>
    <row r="910" spans="1:26" x14ac:dyDescent="0.25">
      <c r="A910" t="s">
        <v>1717</v>
      </c>
      <c r="B910" s="1">
        <v>44949</v>
      </c>
      <c r="C910" t="s">
        <v>1718</v>
      </c>
      <c r="D910" t="s">
        <v>39</v>
      </c>
      <c r="E910" t="s">
        <v>51</v>
      </c>
      <c r="F910" t="s">
        <v>41</v>
      </c>
      <c r="G910" t="s">
        <v>59</v>
      </c>
      <c r="H910">
        <v>4</v>
      </c>
      <c r="I910">
        <v>1926</v>
      </c>
      <c r="J910">
        <v>7</v>
      </c>
      <c r="K910">
        <v>7164.72</v>
      </c>
      <c r="L910">
        <v>699.49</v>
      </c>
      <c r="M910" t="s">
        <v>43</v>
      </c>
      <c r="N910" t="s">
        <v>66</v>
      </c>
      <c r="O910">
        <v>6</v>
      </c>
      <c r="P910">
        <v>2023</v>
      </c>
      <c r="Q910">
        <v>1</v>
      </c>
      <c r="R910" t="s">
        <v>34</v>
      </c>
      <c r="S910">
        <v>1</v>
      </c>
      <c r="T910">
        <v>4</v>
      </c>
      <c r="U910">
        <v>4</v>
      </c>
      <c r="V910">
        <v>1</v>
      </c>
      <c r="W910" t="s">
        <v>60</v>
      </c>
      <c r="X910" t="s">
        <v>47</v>
      </c>
      <c r="Y910">
        <v>53928</v>
      </c>
      <c r="Z910">
        <v>0.1</v>
      </c>
    </row>
    <row r="911" spans="1:26" x14ac:dyDescent="0.25">
      <c r="A911" t="s">
        <v>1719</v>
      </c>
      <c r="B911" s="1">
        <v>45274</v>
      </c>
      <c r="C911" t="s">
        <v>1720</v>
      </c>
      <c r="D911" t="s">
        <v>63</v>
      </c>
      <c r="E911" t="s">
        <v>58</v>
      </c>
      <c r="F911" t="s">
        <v>52</v>
      </c>
      <c r="G911" t="s">
        <v>53</v>
      </c>
      <c r="H911">
        <v>8</v>
      </c>
      <c r="I911">
        <v>1685</v>
      </c>
      <c r="J911">
        <v>28</v>
      </c>
      <c r="K911">
        <v>9705.6</v>
      </c>
      <c r="L911">
        <v>689.29</v>
      </c>
      <c r="M911" t="s">
        <v>65</v>
      </c>
      <c r="N911" t="s">
        <v>44</v>
      </c>
      <c r="O911">
        <v>7</v>
      </c>
      <c r="P911">
        <v>2023</v>
      </c>
      <c r="Q911">
        <v>12</v>
      </c>
      <c r="R911" t="s">
        <v>54</v>
      </c>
      <c r="S911">
        <v>4</v>
      </c>
      <c r="T911">
        <v>50</v>
      </c>
      <c r="U911">
        <v>3</v>
      </c>
      <c r="V911">
        <v>4</v>
      </c>
      <c r="W911" t="s">
        <v>73</v>
      </c>
      <c r="X911" t="s">
        <v>47</v>
      </c>
      <c r="Y911">
        <v>377440</v>
      </c>
      <c r="Z911">
        <v>7.0000000000000007E-2</v>
      </c>
    </row>
    <row r="912" spans="1:26" x14ac:dyDescent="0.25">
      <c r="A912" t="s">
        <v>1721</v>
      </c>
      <c r="B912" s="1">
        <v>45279</v>
      </c>
      <c r="C912" t="s">
        <v>1722</v>
      </c>
      <c r="D912" t="s">
        <v>63</v>
      </c>
      <c r="E912" t="s">
        <v>29</v>
      </c>
      <c r="F912" t="s">
        <v>41</v>
      </c>
      <c r="G912" t="s">
        <v>59</v>
      </c>
      <c r="H912">
        <v>8</v>
      </c>
      <c r="I912">
        <v>4208</v>
      </c>
      <c r="J912">
        <v>8</v>
      </c>
      <c r="K912">
        <v>30970.880000000001</v>
      </c>
      <c r="L912">
        <v>3866.76</v>
      </c>
      <c r="M912" t="s">
        <v>32</v>
      </c>
      <c r="N912" t="s">
        <v>44</v>
      </c>
      <c r="O912">
        <v>6</v>
      </c>
      <c r="P912">
        <v>2023</v>
      </c>
      <c r="Q912">
        <v>12</v>
      </c>
      <c r="R912" t="s">
        <v>54</v>
      </c>
      <c r="S912">
        <v>4</v>
      </c>
      <c r="T912">
        <v>51</v>
      </c>
      <c r="U912">
        <v>4</v>
      </c>
      <c r="V912">
        <v>2</v>
      </c>
      <c r="W912" t="s">
        <v>76</v>
      </c>
      <c r="X912" t="s">
        <v>47</v>
      </c>
      <c r="Y912">
        <v>269312</v>
      </c>
      <c r="Z912">
        <v>0.12</v>
      </c>
    </row>
    <row r="913" spans="1:26" x14ac:dyDescent="0.25">
      <c r="A913" t="s">
        <v>1723</v>
      </c>
      <c r="B913" s="1">
        <v>45139</v>
      </c>
      <c r="C913" t="s">
        <v>1724</v>
      </c>
      <c r="D913" t="s">
        <v>39</v>
      </c>
      <c r="E913" t="s">
        <v>58</v>
      </c>
      <c r="F913" t="s">
        <v>41</v>
      </c>
      <c r="G913" t="s">
        <v>59</v>
      </c>
      <c r="H913">
        <v>2</v>
      </c>
      <c r="I913">
        <v>2925</v>
      </c>
      <c r="J913">
        <v>7</v>
      </c>
      <c r="K913">
        <v>5440.5</v>
      </c>
      <c r="L913">
        <v>835.69</v>
      </c>
      <c r="M913" t="s">
        <v>32</v>
      </c>
      <c r="N913" t="s">
        <v>33</v>
      </c>
      <c r="O913">
        <v>2</v>
      </c>
      <c r="P913">
        <v>2023</v>
      </c>
      <c r="Q913">
        <v>8</v>
      </c>
      <c r="R913" t="s">
        <v>72</v>
      </c>
      <c r="S913">
        <v>3</v>
      </c>
      <c r="T913">
        <v>31</v>
      </c>
      <c r="U913">
        <v>1</v>
      </c>
      <c r="V913">
        <v>2</v>
      </c>
      <c r="W913" t="s">
        <v>76</v>
      </c>
      <c r="X913" t="s">
        <v>47</v>
      </c>
      <c r="Y913">
        <v>40950</v>
      </c>
      <c r="Z913">
        <v>0.15</v>
      </c>
    </row>
    <row r="914" spans="1:26" x14ac:dyDescent="0.25">
      <c r="A914" t="s">
        <v>1725</v>
      </c>
      <c r="B914" s="1">
        <v>45007</v>
      </c>
      <c r="C914" t="s">
        <v>1726</v>
      </c>
      <c r="D914" t="s">
        <v>63</v>
      </c>
      <c r="E914" t="s">
        <v>29</v>
      </c>
      <c r="F914" t="s">
        <v>30</v>
      </c>
      <c r="G914" t="s">
        <v>31</v>
      </c>
      <c r="H914">
        <v>8</v>
      </c>
      <c r="I914">
        <v>4063</v>
      </c>
      <c r="J914">
        <v>15</v>
      </c>
      <c r="K914">
        <v>27628.400000000001</v>
      </c>
      <c r="L914">
        <v>4673.6000000000004</v>
      </c>
      <c r="M914" t="s">
        <v>43</v>
      </c>
      <c r="N914" t="s">
        <v>44</v>
      </c>
      <c r="O914">
        <v>1</v>
      </c>
      <c r="P914">
        <v>2023</v>
      </c>
      <c r="Q914">
        <v>3</v>
      </c>
      <c r="R914" t="s">
        <v>105</v>
      </c>
      <c r="S914">
        <v>1</v>
      </c>
      <c r="T914">
        <v>12</v>
      </c>
      <c r="U914">
        <v>4</v>
      </c>
      <c r="V914">
        <v>3</v>
      </c>
      <c r="W914" t="s">
        <v>83</v>
      </c>
      <c r="X914" t="s">
        <v>47</v>
      </c>
      <c r="Y914">
        <v>487560</v>
      </c>
      <c r="Z914">
        <v>0.17</v>
      </c>
    </row>
    <row r="915" spans="1:26" x14ac:dyDescent="0.25">
      <c r="A915" t="s">
        <v>1727</v>
      </c>
      <c r="B915" s="1">
        <v>45065</v>
      </c>
      <c r="C915" t="s">
        <v>1728</v>
      </c>
      <c r="D915" t="s">
        <v>63</v>
      </c>
      <c r="E915" t="s">
        <v>40</v>
      </c>
      <c r="F915" t="s">
        <v>52</v>
      </c>
      <c r="G915" t="s">
        <v>53</v>
      </c>
      <c r="H915">
        <v>3</v>
      </c>
      <c r="I915">
        <v>4867</v>
      </c>
      <c r="J915">
        <v>18</v>
      </c>
      <c r="K915">
        <v>11972.82</v>
      </c>
      <c r="L915">
        <v>1520.71</v>
      </c>
      <c r="M915" t="s">
        <v>43</v>
      </c>
      <c r="N915" t="s">
        <v>44</v>
      </c>
      <c r="O915">
        <v>5</v>
      </c>
      <c r="P915">
        <v>2023</v>
      </c>
      <c r="Q915">
        <v>5</v>
      </c>
      <c r="R915" t="s">
        <v>238</v>
      </c>
      <c r="S915">
        <v>2</v>
      </c>
      <c r="T915">
        <v>20</v>
      </c>
      <c r="U915">
        <v>3</v>
      </c>
      <c r="V915">
        <v>5</v>
      </c>
      <c r="W915" t="s">
        <v>46</v>
      </c>
      <c r="X915" t="s">
        <v>47</v>
      </c>
      <c r="Y915">
        <v>262818</v>
      </c>
      <c r="Z915">
        <v>0.13</v>
      </c>
    </row>
    <row r="916" spans="1:26" x14ac:dyDescent="0.25">
      <c r="A916" t="s">
        <v>1729</v>
      </c>
      <c r="B916" s="1">
        <v>45044</v>
      </c>
      <c r="C916" t="s">
        <v>1730</v>
      </c>
      <c r="D916" t="s">
        <v>28</v>
      </c>
      <c r="E916" t="s">
        <v>58</v>
      </c>
      <c r="F916" t="s">
        <v>30</v>
      </c>
      <c r="G916" t="s">
        <v>31</v>
      </c>
      <c r="H916">
        <v>9</v>
      </c>
      <c r="I916">
        <v>4638</v>
      </c>
      <c r="J916">
        <v>9</v>
      </c>
      <c r="K916">
        <v>37985.22</v>
      </c>
      <c r="L916">
        <v>6438.71</v>
      </c>
      <c r="M916" t="s">
        <v>43</v>
      </c>
      <c r="N916" t="s">
        <v>33</v>
      </c>
      <c r="O916">
        <v>6</v>
      </c>
      <c r="P916">
        <v>2023</v>
      </c>
      <c r="Q916">
        <v>4</v>
      </c>
      <c r="R916" t="s">
        <v>100</v>
      </c>
      <c r="S916">
        <v>2</v>
      </c>
      <c r="T916">
        <v>17</v>
      </c>
      <c r="U916">
        <v>5</v>
      </c>
      <c r="V916">
        <v>5</v>
      </c>
      <c r="W916" t="s">
        <v>46</v>
      </c>
      <c r="X916" t="s">
        <v>47</v>
      </c>
      <c r="Y916">
        <v>375678</v>
      </c>
      <c r="Z916">
        <v>0.17</v>
      </c>
    </row>
    <row r="917" spans="1:26" x14ac:dyDescent="0.25">
      <c r="A917" t="s">
        <v>1731</v>
      </c>
      <c r="B917" s="1">
        <v>45089</v>
      </c>
      <c r="C917" t="s">
        <v>1728</v>
      </c>
      <c r="D917" t="s">
        <v>39</v>
      </c>
      <c r="E917" t="s">
        <v>40</v>
      </c>
      <c r="F917" t="s">
        <v>41</v>
      </c>
      <c r="G917" t="s">
        <v>59</v>
      </c>
      <c r="H917">
        <v>3</v>
      </c>
      <c r="I917">
        <v>305</v>
      </c>
      <c r="J917">
        <v>13</v>
      </c>
      <c r="K917">
        <v>796.05</v>
      </c>
      <c r="L917">
        <v>76.14</v>
      </c>
      <c r="M917" t="s">
        <v>65</v>
      </c>
      <c r="N917" t="s">
        <v>33</v>
      </c>
      <c r="O917">
        <v>7</v>
      </c>
      <c r="P917">
        <v>2023</v>
      </c>
      <c r="Q917">
        <v>6</v>
      </c>
      <c r="R917" t="s">
        <v>95</v>
      </c>
      <c r="S917">
        <v>2</v>
      </c>
      <c r="T917">
        <v>24</v>
      </c>
      <c r="U917">
        <v>3</v>
      </c>
      <c r="V917">
        <v>1</v>
      </c>
      <c r="W917" t="s">
        <v>60</v>
      </c>
      <c r="X917" t="s">
        <v>47</v>
      </c>
      <c r="Y917">
        <v>11895</v>
      </c>
      <c r="Z917">
        <v>0.1</v>
      </c>
    </row>
    <row r="918" spans="1:26" x14ac:dyDescent="0.25">
      <c r="A918" t="s">
        <v>1732</v>
      </c>
      <c r="B918" s="1">
        <v>45145</v>
      </c>
      <c r="C918" t="s">
        <v>1733</v>
      </c>
      <c r="D918" t="s">
        <v>28</v>
      </c>
      <c r="E918" t="s">
        <v>58</v>
      </c>
      <c r="F918" t="s">
        <v>30</v>
      </c>
      <c r="G918" t="s">
        <v>31</v>
      </c>
      <c r="H918">
        <v>3</v>
      </c>
      <c r="I918">
        <v>2119</v>
      </c>
      <c r="J918">
        <v>0</v>
      </c>
      <c r="K918">
        <v>6357</v>
      </c>
      <c r="L918">
        <v>633.87</v>
      </c>
      <c r="M918" t="s">
        <v>43</v>
      </c>
      <c r="N918" t="s">
        <v>33</v>
      </c>
      <c r="O918">
        <v>5</v>
      </c>
      <c r="P918">
        <v>2023</v>
      </c>
      <c r="Q918">
        <v>8</v>
      </c>
      <c r="R918" t="s">
        <v>72</v>
      </c>
      <c r="S918">
        <v>3</v>
      </c>
      <c r="T918">
        <v>32</v>
      </c>
      <c r="U918">
        <v>2</v>
      </c>
      <c r="V918">
        <v>1</v>
      </c>
      <c r="W918" t="s">
        <v>60</v>
      </c>
      <c r="X918" t="s">
        <v>47</v>
      </c>
      <c r="Y918">
        <v>0</v>
      </c>
      <c r="Z918">
        <v>0.1</v>
      </c>
    </row>
    <row r="919" spans="1:26" x14ac:dyDescent="0.25">
      <c r="A919" t="s">
        <v>1734</v>
      </c>
      <c r="B919" s="1">
        <v>45033</v>
      </c>
      <c r="C919" t="s">
        <v>1735</v>
      </c>
      <c r="D919" t="s">
        <v>63</v>
      </c>
      <c r="E919" t="s">
        <v>58</v>
      </c>
      <c r="F919" t="s">
        <v>30</v>
      </c>
      <c r="G919" t="s">
        <v>31</v>
      </c>
      <c r="H919">
        <v>1</v>
      </c>
      <c r="I919">
        <v>1205</v>
      </c>
      <c r="J919">
        <v>4</v>
      </c>
      <c r="K919">
        <v>1156.8</v>
      </c>
      <c r="L919">
        <v>75.78</v>
      </c>
      <c r="M919" t="s">
        <v>32</v>
      </c>
      <c r="N919" t="s">
        <v>33</v>
      </c>
      <c r="O919">
        <v>1</v>
      </c>
      <c r="P919">
        <v>2023</v>
      </c>
      <c r="Q919">
        <v>4</v>
      </c>
      <c r="R919" t="s">
        <v>100</v>
      </c>
      <c r="S919">
        <v>2</v>
      </c>
      <c r="T919">
        <v>16</v>
      </c>
      <c r="U919">
        <v>4</v>
      </c>
      <c r="V919">
        <v>1</v>
      </c>
      <c r="W919" t="s">
        <v>60</v>
      </c>
      <c r="X919" t="s">
        <v>47</v>
      </c>
      <c r="Y919">
        <v>4820</v>
      </c>
      <c r="Z919">
        <v>7.0000000000000007E-2</v>
      </c>
    </row>
    <row r="920" spans="1:26" x14ac:dyDescent="0.25">
      <c r="A920" t="s">
        <v>1736</v>
      </c>
      <c r="B920" s="1">
        <v>45047</v>
      </c>
      <c r="C920" t="s">
        <v>522</v>
      </c>
      <c r="D920" t="s">
        <v>28</v>
      </c>
      <c r="E920" t="s">
        <v>51</v>
      </c>
      <c r="F920" t="s">
        <v>30</v>
      </c>
      <c r="G920" t="s">
        <v>31</v>
      </c>
      <c r="H920">
        <v>6</v>
      </c>
      <c r="I920">
        <v>125</v>
      </c>
      <c r="J920">
        <v>13</v>
      </c>
      <c r="K920">
        <v>652.5</v>
      </c>
      <c r="L920">
        <v>105.08</v>
      </c>
      <c r="M920" t="s">
        <v>32</v>
      </c>
      <c r="N920" t="s">
        <v>44</v>
      </c>
      <c r="O920">
        <v>5</v>
      </c>
      <c r="P920">
        <v>2023</v>
      </c>
      <c r="Q920">
        <v>5</v>
      </c>
      <c r="R920" t="s">
        <v>238</v>
      </c>
      <c r="S920">
        <v>2</v>
      </c>
      <c r="T920">
        <v>18</v>
      </c>
      <c r="U920">
        <v>1</v>
      </c>
      <c r="V920">
        <v>1</v>
      </c>
      <c r="W920" t="s">
        <v>60</v>
      </c>
      <c r="X920" t="s">
        <v>47</v>
      </c>
      <c r="Y920">
        <v>9750</v>
      </c>
      <c r="Z920">
        <v>0.16</v>
      </c>
    </row>
    <row r="921" spans="1:26" x14ac:dyDescent="0.25">
      <c r="A921" t="s">
        <v>1737</v>
      </c>
      <c r="B921" s="1">
        <v>45100</v>
      </c>
      <c r="C921" t="s">
        <v>1523</v>
      </c>
      <c r="D921" t="s">
        <v>50</v>
      </c>
      <c r="E921" t="s">
        <v>40</v>
      </c>
      <c r="F921" t="s">
        <v>30</v>
      </c>
      <c r="G921" t="s">
        <v>64</v>
      </c>
      <c r="H921">
        <v>2</v>
      </c>
      <c r="I921">
        <v>4085</v>
      </c>
      <c r="J921">
        <v>21</v>
      </c>
      <c r="K921">
        <v>6454.3</v>
      </c>
      <c r="L921">
        <v>335.35</v>
      </c>
      <c r="M921" t="s">
        <v>32</v>
      </c>
      <c r="N921" t="s">
        <v>33</v>
      </c>
      <c r="O921">
        <v>4</v>
      </c>
      <c r="P921">
        <v>2023</v>
      </c>
      <c r="Q921">
        <v>6</v>
      </c>
      <c r="R921" t="s">
        <v>95</v>
      </c>
      <c r="S921">
        <v>2</v>
      </c>
      <c r="T921">
        <v>25</v>
      </c>
      <c r="U921">
        <v>4</v>
      </c>
      <c r="V921">
        <v>5</v>
      </c>
      <c r="W921" t="s">
        <v>46</v>
      </c>
      <c r="X921" t="s">
        <v>47</v>
      </c>
      <c r="Y921">
        <v>171570</v>
      </c>
      <c r="Z921">
        <v>0.05</v>
      </c>
    </row>
    <row r="922" spans="1:26" x14ac:dyDescent="0.25">
      <c r="A922" t="s">
        <v>1738</v>
      </c>
      <c r="B922" s="1">
        <v>45064</v>
      </c>
      <c r="C922" t="s">
        <v>1739</v>
      </c>
      <c r="D922" t="s">
        <v>28</v>
      </c>
      <c r="E922" t="s">
        <v>51</v>
      </c>
      <c r="F922" t="s">
        <v>30</v>
      </c>
      <c r="G922" t="s">
        <v>64</v>
      </c>
      <c r="H922">
        <v>8</v>
      </c>
      <c r="I922">
        <v>306</v>
      </c>
      <c r="J922">
        <v>25</v>
      </c>
      <c r="K922">
        <v>1836</v>
      </c>
      <c r="L922">
        <v>269.19</v>
      </c>
      <c r="M922" t="s">
        <v>32</v>
      </c>
      <c r="N922" t="s">
        <v>66</v>
      </c>
      <c r="O922">
        <v>1</v>
      </c>
      <c r="P922">
        <v>2023</v>
      </c>
      <c r="Q922">
        <v>5</v>
      </c>
      <c r="R922" t="s">
        <v>238</v>
      </c>
      <c r="S922">
        <v>2</v>
      </c>
      <c r="T922">
        <v>20</v>
      </c>
      <c r="U922">
        <v>3</v>
      </c>
      <c r="V922">
        <v>4</v>
      </c>
      <c r="W922" t="s">
        <v>73</v>
      </c>
      <c r="X922" t="s">
        <v>47</v>
      </c>
      <c r="Y922">
        <v>61200</v>
      </c>
      <c r="Z922">
        <v>0.15</v>
      </c>
    </row>
    <row r="923" spans="1:26" x14ac:dyDescent="0.25">
      <c r="A923" t="s">
        <v>1740</v>
      </c>
      <c r="B923" s="1">
        <v>45287</v>
      </c>
      <c r="C923" t="s">
        <v>1741</v>
      </c>
      <c r="D923" t="s">
        <v>39</v>
      </c>
      <c r="E923" t="s">
        <v>29</v>
      </c>
      <c r="F923" t="s">
        <v>41</v>
      </c>
      <c r="G923" t="s">
        <v>59</v>
      </c>
      <c r="H923">
        <v>6</v>
      </c>
      <c r="I923">
        <v>1694</v>
      </c>
      <c r="J923">
        <v>2</v>
      </c>
      <c r="K923">
        <v>9960.7199999999993</v>
      </c>
      <c r="L923">
        <v>1838.49</v>
      </c>
      <c r="M923" t="s">
        <v>43</v>
      </c>
      <c r="N923" t="s">
        <v>44</v>
      </c>
      <c r="O923">
        <v>2</v>
      </c>
      <c r="P923">
        <v>2023</v>
      </c>
      <c r="Q923">
        <v>12</v>
      </c>
      <c r="R923" t="s">
        <v>54</v>
      </c>
      <c r="S923">
        <v>4</v>
      </c>
      <c r="T923">
        <v>52</v>
      </c>
      <c r="U923">
        <v>5</v>
      </c>
      <c r="V923">
        <v>3</v>
      </c>
      <c r="W923" t="s">
        <v>83</v>
      </c>
      <c r="X923" t="s">
        <v>47</v>
      </c>
      <c r="Y923">
        <v>20328</v>
      </c>
      <c r="Z923">
        <v>0.18</v>
      </c>
    </row>
    <row r="924" spans="1:26" x14ac:dyDescent="0.25">
      <c r="A924" t="s">
        <v>1742</v>
      </c>
      <c r="B924" s="1">
        <v>45016</v>
      </c>
      <c r="C924" t="s">
        <v>1743</v>
      </c>
      <c r="D924" t="s">
        <v>39</v>
      </c>
      <c r="E924" t="s">
        <v>29</v>
      </c>
      <c r="F924" t="s">
        <v>52</v>
      </c>
      <c r="G924" t="s">
        <v>53</v>
      </c>
      <c r="H924">
        <v>4</v>
      </c>
      <c r="I924">
        <v>3151</v>
      </c>
      <c r="J924">
        <v>22</v>
      </c>
      <c r="K924">
        <v>9831.1200000000008</v>
      </c>
      <c r="L924">
        <v>1907.03</v>
      </c>
      <c r="M924" t="s">
        <v>32</v>
      </c>
      <c r="N924" t="s">
        <v>33</v>
      </c>
      <c r="O924">
        <v>2</v>
      </c>
      <c r="P924">
        <v>2023</v>
      </c>
      <c r="Q924">
        <v>3</v>
      </c>
      <c r="R924" t="s">
        <v>105</v>
      </c>
      <c r="S924">
        <v>1</v>
      </c>
      <c r="T924">
        <v>13</v>
      </c>
      <c r="U924">
        <v>5</v>
      </c>
      <c r="V924">
        <v>5</v>
      </c>
      <c r="W924" t="s">
        <v>46</v>
      </c>
      <c r="X924" t="s">
        <v>47</v>
      </c>
      <c r="Y924">
        <v>277288</v>
      </c>
      <c r="Z924">
        <v>0.19</v>
      </c>
    </row>
    <row r="925" spans="1:26" x14ac:dyDescent="0.25">
      <c r="A925" t="s">
        <v>1744</v>
      </c>
      <c r="B925" s="1">
        <v>44966</v>
      </c>
      <c r="C925" t="s">
        <v>1745</v>
      </c>
      <c r="D925" t="s">
        <v>39</v>
      </c>
      <c r="E925" t="s">
        <v>29</v>
      </c>
      <c r="F925" t="s">
        <v>52</v>
      </c>
      <c r="G925" t="s">
        <v>53</v>
      </c>
      <c r="H925">
        <v>6</v>
      </c>
      <c r="I925">
        <v>1052</v>
      </c>
      <c r="J925">
        <v>15</v>
      </c>
      <c r="K925">
        <v>5365.2</v>
      </c>
      <c r="L925">
        <v>454.7</v>
      </c>
      <c r="M925" t="s">
        <v>65</v>
      </c>
      <c r="N925" t="s">
        <v>44</v>
      </c>
      <c r="O925">
        <v>7</v>
      </c>
      <c r="P925">
        <v>2023</v>
      </c>
      <c r="Q925">
        <v>2</v>
      </c>
      <c r="R925" t="s">
        <v>67</v>
      </c>
      <c r="S925">
        <v>1</v>
      </c>
      <c r="T925">
        <v>6</v>
      </c>
      <c r="U925">
        <v>2</v>
      </c>
      <c r="V925">
        <v>4</v>
      </c>
      <c r="W925" t="s">
        <v>73</v>
      </c>
      <c r="X925" t="s">
        <v>47</v>
      </c>
      <c r="Y925">
        <v>94680</v>
      </c>
      <c r="Z925">
        <v>0.08</v>
      </c>
    </row>
    <row r="926" spans="1:26" x14ac:dyDescent="0.25">
      <c r="A926" t="s">
        <v>1746</v>
      </c>
      <c r="B926" s="1">
        <v>45011</v>
      </c>
      <c r="C926" t="s">
        <v>1747</v>
      </c>
      <c r="D926" t="s">
        <v>63</v>
      </c>
      <c r="E926" t="s">
        <v>40</v>
      </c>
      <c r="F926" t="s">
        <v>30</v>
      </c>
      <c r="G926" t="s">
        <v>31</v>
      </c>
      <c r="H926">
        <v>9</v>
      </c>
      <c r="I926">
        <v>1134</v>
      </c>
      <c r="J926">
        <v>22</v>
      </c>
      <c r="K926">
        <v>7960.68</v>
      </c>
      <c r="L926">
        <v>465.98</v>
      </c>
      <c r="M926" t="s">
        <v>65</v>
      </c>
      <c r="N926" t="s">
        <v>44</v>
      </c>
      <c r="O926">
        <v>6</v>
      </c>
      <c r="P926">
        <v>2023</v>
      </c>
      <c r="Q926">
        <v>3</v>
      </c>
      <c r="R926" t="s">
        <v>105</v>
      </c>
      <c r="S926">
        <v>1</v>
      </c>
      <c r="T926">
        <v>13</v>
      </c>
      <c r="U926">
        <v>5</v>
      </c>
      <c r="V926">
        <v>0</v>
      </c>
      <c r="W926" t="s">
        <v>55</v>
      </c>
      <c r="X926" t="s">
        <v>36</v>
      </c>
      <c r="Y926">
        <v>224532</v>
      </c>
      <c r="Z926">
        <v>0.06</v>
      </c>
    </row>
    <row r="927" spans="1:26" x14ac:dyDescent="0.25">
      <c r="A927" t="s">
        <v>1748</v>
      </c>
      <c r="B927" s="1">
        <v>45174</v>
      </c>
      <c r="C927" t="s">
        <v>514</v>
      </c>
      <c r="D927" t="s">
        <v>63</v>
      </c>
      <c r="E927" t="s">
        <v>58</v>
      </c>
      <c r="F927" t="s">
        <v>41</v>
      </c>
      <c r="G927" t="s">
        <v>116</v>
      </c>
      <c r="H927">
        <v>5</v>
      </c>
      <c r="I927">
        <v>3166</v>
      </c>
      <c r="J927">
        <v>13</v>
      </c>
      <c r="K927">
        <v>13772.1</v>
      </c>
      <c r="L927">
        <v>1734.99</v>
      </c>
      <c r="M927" t="s">
        <v>32</v>
      </c>
      <c r="N927" t="s">
        <v>66</v>
      </c>
      <c r="O927">
        <v>6</v>
      </c>
      <c r="P927">
        <v>2023</v>
      </c>
      <c r="Q927">
        <v>9</v>
      </c>
      <c r="R927" t="s">
        <v>80</v>
      </c>
      <c r="S927">
        <v>3</v>
      </c>
      <c r="T927">
        <v>36</v>
      </c>
      <c r="U927">
        <v>2</v>
      </c>
      <c r="V927">
        <v>2</v>
      </c>
      <c r="W927" t="s">
        <v>76</v>
      </c>
      <c r="X927" t="s">
        <v>47</v>
      </c>
      <c r="Y927">
        <v>205790</v>
      </c>
      <c r="Z927">
        <v>0.13</v>
      </c>
    </row>
    <row r="928" spans="1:26" x14ac:dyDescent="0.25">
      <c r="A928" t="s">
        <v>1749</v>
      </c>
      <c r="B928" s="1">
        <v>45084</v>
      </c>
      <c r="C928" t="s">
        <v>1750</v>
      </c>
      <c r="D928" t="s">
        <v>50</v>
      </c>
      <c r="E928" t="s">
        <v>40</v>
      </c>
      <c r="F928" t="s">
        <v>52</v>
      </c>
      <c r="G928" t="s">
        <v>79</v>
      </c>
      <c r="H928">
        <v>7</v>
      </c>
      <c r="I928">
        <v>1768</v>
      </c>
      <c r="J928">
        <v>3</v>
      </c>
      <c r="K928">
        <v>12004.72</v>
      </c>
      <c r="L928">
        <v>2241.9499999999998</v>
      </c>
      <c r="M928" t="s">
        <v>43</v>
      </c>
      <c r="N928" t="s">
        <v>44</v>
      </c>
      <c r="O928">
        <v>6</v>
      </c>
      <c r="P928">
        <v>2023</v>
      </c>
      <c r="Q928">
        <v>6</v>
      </c>
      <c r="R928" t="s">
        <v>95</v>
      </c>
      <c r="S928">
        <v>2</v>
      </c>
      <c r="T928">
        <v>23</v>
      </c>
      <c r="U928">
        <v>2</v>
      </c>
      <c r="V928">
        <v>3</v>
      </c>
      <c r="W928" t="s">
        <v>83</v>
      </c>
      <c r="X928" t="s">
        <v>47</v>
      </c>
      <c r="Y928">
        <v>37128</v>
      </c>
      <c r="Z928">
        <v>0.19</v>
      </c>
    </row>
    <row r="929" spans="1:26" x14ac:dyDescent="0.25">
      <c r="A929" t="s">
        <v>1751</v>
      </c>
      <c r="B929" s="1">
        <v>45054</v>
      </c>
      <c r="C929" t="s">
        <v>1752</v>
      </c>
      <c r="D929" t="s">
        <v>50</v>
      </c>
      <c r="E929" t="s">
        <v>58</v>
      </c>
      <c r="F929" t="s">
        <v>52</v>
      </c>
      <c r="G929" t="s">
        <v>91</v>
      </c>
      <c r="H929">
        <v>10</v>
      </c>
      <c r="I929">
        <v>1134</v>
      </c>
      <c r="J929">
        <v>25</v>
      </c>
      <c r="K929">
        <v>8505</v>
      </c>
      <c r="L929">
        <v>830.16</v>
      </c>
      <c r="M929" t="s">
        <v>43</v>
      </c>
      <c r="N929" t="s">
        <v>33</v>
      </c>
      <c r="O929">
        <v>6</v>
      </c>
      <c r="P929">
        <v>2023</v>
      </c>
      <c r="Q929">
        <v>5</v>
      </c>
      <c r="R929" t="s">
        <v>238</v>
      </c>
      <c r="S929">
        <v>2</v>
      </c>
      <c r="T929">
        <v>19</v>
      </c>
      <c r="U929">
        <v>2</v>
      </c>
      <c r="V929">
        <v>1</v>
      </c>
      <c r="W929" t="s">
        <v>60</v>
      </c>
      <c r="X929" t="s">
        <v>47</v>
      </c>
      <c r="Y929">
        <v>283500</v>
      </c>
      <c r="Z929">
        <v>0.1</v>
      </c>
    </row>
    <row r="930" spans="1:26" x14ac:dyDescent="0.25">
      <c r="A930" t="s">
        <v>1753</v>
      </c>
      <c r="B930" s="1">
        <v>45041</v>
      </c>
      <c r="C930" t="s">
        <v>1754</v>
      </c>
      <c r="D930" t="s">
        <v>63</v>
      </c>
      <c r="E930" t="s">
        <v>40</v>
      </c>
      <c r="F930" t="s">
        <v>52</v>
      </c>
      <c r="G930" t="s">
        <v>53</v>
      </c>
      <c r="H930">
        <v>6</v>
      </c>
      <c r="I930">
        <v>3995</v>
      </c>
      <c r="J930">
        <v>19</v>
      </c>
      <c r="K930">
        <v>19415.7</v>
      </c>
      <c r="L930">
        <v>2057.0100000000002</v>
      </c>
      <c r="M930" t="s">
        <v>65</v>
      </c>
      <c r="N930" t="s">
        <v>66</v>
      </c>
      <c r="O930">
        <v>2</v>
      </c>
      <c r="P930">
        <v>2023</v>
      </c>
      <c r="Q930">
        <v>4</v>
      </c>
      <c r="R930" t="s">
        <v>100</v>
      </c>
      <c r="S930">
        <v>2</v>
      </c>
      <c r="T930">
        <v>17</v>
      </c>
      <c r="U930">
        <v>5</v>
      </c>
      <c r="V930">
        <v>2</v>
      </c>
      <c r="W930" t="s">
        <v>76</v>
      </c>
      <c r="X930" t="s">
        <v>47</v>
      </c>
      <c r="Y930">
        <v>455430</v>
      </c>
      <c r="Z930">
        <v>0.11</v>
      </c>
    </row>
    <row r="931" spans="1:26" x14ac:dyDescent="0.25">
      <c r="A931" t="s">
        <v>1755</v>
      </c>
      <c r="B931" s="1">
        <v>45153</v>
      </c>
      <c r="C931" t="s">
        <v>1651</v>
      </c>
      <c r="D931" t="s">
        <v>28</v>
      </c>
      <c r="E931" t="s">
        <v>29</v>
      </c>
      <c r="F931" t="s">
        <v>30</v>
      </c>
      <c r="G931" t="s">
        <v>31</v>
      </c>
      <c r="H931">
        <v>10</v>
      </c>
      <c r="I931">
        <v>4641</v>
      </c>
      <c r="J931">
        <v>22</v>
      </c>
      <c r="K931">
        <v>36199.800000000003</v>
      </c>
      <c r="L931">
        <v>1867.31</v>
      </c>
      <c r="M931" t="s">
        <v>32</v>
      </c>
      <c r="N931" t="s">
        <v>33</v>
      </c>
      <c r="O931">
        <v>1</v>
      </c>
      <c r="P931">
        <v>2023</v>
      </c>
      <c r="Q931">
        <v>8</v>
      </c>
      <c r="R931" t="s">
        <v>72</v>
      </c>
      <c r="S931">
        <v>3</v>
      </c>
      <c r="T931">
        <v>33</v>
      </c>
      <c r="U931">
        <v>3</v>
      </c>
      <c r="V931">
        <v>2</v>
      </c>
      <c r="W931" t="s">
        <v>76</v>
      </c>
      <c r="X931" t="s">
        <v>47</v>
      </c>
      <c r="Y931">
        <v>1021020</v>
      </c>
      <c r="Z931">
        <v>0.05</v>
      </c>
    </row>
    <row r="932" spans="1:26" x14ac:dyDescent="0.25">
      <c r="A932" t="s">
        <v>1756</v>
      </c>
      <c r="B932" s="1">
        <v>45018</v>
      </c>
      <c r="C932" t="s">
        <v>1757</v>
      </c>
      <c r="D932" t="s">
        <v>28</v>
      </c>
      <c r="E932" t="s">
        <v>58</v>
      </c>
      <c r="F932" t="s">
        <v>41</v>
      </c>
      <c r="G932" t="s">
        <v>42</v>
      </c>
      <c r="H932">
        <v>6</v>
      </c>
      <c r="I932">
        <v>2165</v>
      </c>
      <c r="J932">
        <v>21</v>
      </c>
      <c r="K932">
        <v>10262.1</v>
      </c>
      <c r="L932">
        <v>2005.38</v>
      </c>
      <c r="M932" t="s">
        <v>43</v>
      </c>
      <c r="N932" t="s">
        <v>33</v>
      </c>
      <c r="O932">
        <v>3</v>
      </c>
      <c r="P932">
        <v>2023</v>
      </c>
      <c r="Q932">
        <v>4</v>
      </c>
      <c r="R932" t="s">
        <v>100</v>
      </c>
      <c r="S932">
        <v>2</v>
      </c>
      <c r="T932">
        <v>14</v>
      </c>
      <c r="U932">
        <v>2</v>
      </c>
      <c r="V932">
        <v>0</v>
      </c>
      <c r="W932" t="s">
        <v>55</v>
      </c>
      <c r="X932" t="s">
        <v>36</v>
      </c>
      <c r="Y932">
        <v>272790</v>
      </c>
      <c r="Z932">
        <v>0.2</v>
      </c>
    </row>
    <row r="933" spans="1:26" x14ac:dyDescent="0.25">
      <c r="A933" t="s">
        <v>1758</v>
      </c>
      <c r="B933" s="1">
        <v>45214</v>
      </c>
      <c r="C933" t="s">
        <v>1759</v>
      </c>
      <c r="D933" t="s">
        <v>28</v>
      </c>
      <c r="E933" t="s">
        <v>29</v>
      </c>
      <c r="F933" t="s">
        <v>41</v>
      </c>
      <c r="G933" t="s">
        <v>42</v>
      </c>
      <c r="H933">
        <v>7</v>
      </c>
      <c r="I933">
        <v>4607</v>
      </c>
      <c r="J933">
        <v>0</v>
      </c>
      <c r="K933">
        <v>32249</v>
      </c>
      <c r="L933">
        <v>2933.66</v>
      </c>
      <c r="M933" t="s">
        <v>43</v>
      </c>
      <c r="N933" t="s">
        <v>33</v>
      </c>
      <c r="O933">
        <v>1</v>
      </c>
      <c r="P933">
        <v>2023</v>
      </c>
      <c r="Q933">
        <v>10</v>
      </c>
      <c r="R933" t="s">
        <v>45</v>
      </c>
      <c r="S933">
        <v>4</v>
      </c>
      <c r="T933">
        <v>42</v>
      </c>
      <c r="U933">
        <v>3</v>
      </c>
      <c r="V933">
        <v>0</v>
      </c>
      <c r="W933" t="s">
        <v>55</v>
      </c>
      <c r="X933" t="s">
        <v>36</v>
      </c>
      <c r="Y933">
        <v>0</v>
      </c>
      <c r="Z933">
        <v>0.09</v>
      </c>
    </row>
    <row r="934" spans="1:26" x14ac:dyDescent="0.25">
      <c r="A934" t="s">
        <v>1760</v>
      </c>
      <c r="B934" s="1">
        <v>45026</v>
      </c>
      <c r="C934" t="s">
        <v>1761</v>
      </c>
      <c r="D934" t="s">
        <v>28</v>
      </c>
      <c r="E934" t="s">
        <v>58</v>
      </c>
      <c r="F934" t="s">
        <v>41</v>
      </c>
      <c r="G934" t="s">
        <v>116</v>
      </c>
      <c r="H934">
        <v>5</v>
      </c>
      <c r="I934">
        <v>3699</v>
      </c>
      <c r="J934">
        <v>20</v>
      </c>
      <c r="K934">
        <v>14796</v>
      </c>
      <c r="L934">
        <v>1502.63</v>
      </c>
      <c r="M934" t="s">
        <v>43</v>
      </c>
      <c r="N934" t="s">
        <v>44</v>
      </c>
      <c r="O934">
        <v>3</v>
      </c>
      <c r="P934">
        <v>2023</v>
      </c>
      <c r="Q934">
        <v>4</v>
      </c>
      <c r="R934" t="s">
        <v>100</v>
      </c>
      <c r="S934">
        <v>2</v>
      </c>
      <c r="T934">
        <v>15</v>
      </c>
      <c r="U934">
        <v>3</v>
      </c>
      <c r="V934">
        <v>1</v>
      </c>
      <c r="W934" t="s">
        <v>60</v>
      </c>
      <c r="X934" t="s">
        <v>47</v>
      </c>
      <c r="Y934">
        <v>369900</v>
      </c>
      <c r="Z934">
        <v>0.1</v>
      </c>
    </row>
    <row r="935" spans="1:26" x14ac:dyDescent="0.25">
      <c r="A935" t="s">
        <v>1762</v>
      </c>
      <c r="B935" s="1">
        <v>44934</v>
      </c>
      <c r="C935" t="s">
        <v>1763</v>
      </c>
      <c r="D935" t="s">
        <v>39</v>
      </c>
      <c r="E935" t="s">
        <v>51</v>
      </c>
      <c r="F935" t="s">
        <v>52</v>
      </c>
      <c r="G935" t="s">
        <v>91</v>
      </c>
      <c r="H935">
        <v>5</v>
      </c>
      <c r="I935">
        <v>1603</v>
      </c>
      <c r="J935">
        <v>5</v>
      </c>
      <c r="K935">
        <v>7614.25</v>
      </c>
      <c r="L935">
        <v>499.19</v>
      </c>
      <c r="M935" t="s">
        <v>65</v>
      </c>
      <c r="N935" t="s">
        <v>33</v>
      </c>
      <c r="O935">
        <v>6</v>
      </c>
      <c r="P935">
        <v>2023</v>
      </c>
      <c r="Q935">
        <v>1</v>
      </c>
      <c r="R935" t="s">
        <v>34</v>
      </c>
      <c r="S935">
        <v>1</v>
      </c>
      <c r="T935">
        <v>2</v>
      </c>
      <c r="U935">
        <v>2</v>
      </c>
      <c r="V935">
        <v>0</v>
      </c>
      <c r="W935" t="s">
        <v>55</v>
      </c>
      <c r="X935" t="s">
        <v>36</v>
      </c>
      <c r="Y935">
        <v>40075</v>
      </c>
      <c r="Z935">
        <v>7.0000000000000007E-2</v>
      </c>
    </row>
    <row r="936" spans="1:26" x14ac:dyDescent="0.25">
      <c r="A936" t="s">
        <v>1764</v>
      </c>
      <c r="B936" s="1">
        <v>45139</v>
      </c>
      <c r="C936" t="s">
        <v>1765</v>
      </c>
      <c r="D936" t="s">
        <v>39</v>
      </c>
      <c r="E936" t="s">
        <v>58</v>
      </c>
      <c r="F936" t="s">
        <v>41</v>
      </c>
      <c r="G936" t="s">
        <v>42</v>
      </c>
      <c r="H936">
        <v>7</v>
      </c>
      <c r="I936">
        <v>355</v>
      </c>
      <c r="J936">
        <v>20</v>
      </c>
      <c r="K936">
        <v>1988</v>
      </c>
      <c r="L936">
        <v>207.08</v>
      </c>
      <c r="M936" t="s">
        <v>65</v>
      </c>
      <c r="N936" t="s">
        <v>66</v>
      </c>
      <c r="O936">
        <v>3</v>
      </c>
      <c r="P936">
        <v>2023</v>
      </c>
      <c r="Q936">
        <v>8</v>
      </c>
      <c r="R936" t="s">
        <v>72</v>
      </c>
      <c r="S936">
        <v>3</v>
      </c>
      <c r="T936">
        <v>31</v>
      </c>
      <c r="U936">
        <v>1</v>
      </c>
      <c r="V936">
        <v>2</v>
      </c>
      <c r="W936" t="s">
        <v>76</v>
      </c>
      <c r="X936" t="s">
        <v>47</v>
      </c>
      <c r="Y936">
        <v>49700</v>
      </c>
      <c r="Z936">
        <v>0.1</v>
      </c>
    </row>
    <row r="937" spans="1:26" x14ac:dyDescent="0.25">
      <c r="A937" t="s">
        <v>1766</v>
      </c>
      <c r="B937" s="1">
        <v>45255</v>
      </c>
      <c r="C937" t="s">
        <v>833</v>
      </c>
      <c r="D937" t="s">
        <v>63</v>
      </c>
      <c r="E937" t="s">
        <v>58</v>
      </c>
      <c r="F937" t="s">
        <v>52</v>
      </c>
      <c r="G937" t="s">
        <v>53</v>
      </c>
      <c r="H937">
        <v>8</v>
      </c>
      <c r="I937">
        <v>2750</v>
      </c>
      <c r="J937">
        <v>0</v>
      </c>
      <c r="K937">
        <v>22000</v>
      </c>
      <c r="L937">
        <v>3218.95</v>
      </c>
      <c r="M937" t="s">
        <v>65</v>
      </c>
      <c r="N937" t="s">
        <v>33</v>
      </c>
      <c r="O937">
        <v>6</v>
      </c>
      <c r="P937">
        <v>2023</v>
      </c>
      <c r="Q937">
        <v>11</v>
      </c>
      <c r="R937" t="s">
        <v>92</v>
      </c>
      <c r="S937">
        <v>4</v>
      </c>
      <c r="T937">
        <v>47</v>
      </c>
      <c r="U937">
        <v>4</v>
      </c>
      <c r="V937">
        <v>6</v>
      </c>
      <c r="W937" t="s">
        <v>35</v>
      </c>
      <c r="X937" t="s">
        <v>36</v>
      </c>
      <c r="Y937">
        <v>0</v>
      </c>
      <c r="Z937">
        <v>0.15</v>
      </c>
    </row>
    <row r="938" spans="1:26" x14ac:dyDescent="0.25">
      <c r="A938" t="s">
        <v>1767</v>
      </c>
      <c r="B938" s="1">
        <v>44981</v>
      </c>
      <c r="C938" t="s">
        <v>1275</v>
      </c>
      <c r="D938" t="s">
        <v>39</v>
      </c>
      <c r="E938" t="s">
        <v>40</v>
      </c>
      <c r="F938" t="s">
        <v>30</v>
      </c>
      <c r="G938" t="s">
        <v>31</v>
      </c>
      <c r="H938">
        <v>2</v>
      </c>
      <c r="I938">
        <v>3288</v>
      </c>
      <c r="J938">
        <v>6</v>
      </c>
      <c r="K938">
        <v>6181.44</v>
      </c>
      <c r="L938">
        <v>323.7</v>
      </c>
      <c r="M938" t="s">
        <v>43</v>
      </c>
      <c r="N938" t="s">
        <v>44</v>
      </c>
      <c r="O938">
        <v>5</v>
      </c>
      <c r="P938">
        <v>2023</v>
      </c>
      <c r="Q938">
        <v>2</v>
      </c>
      <c r="R938" t="s">
        <v>67</v>
      </c>
      <c r="S938">
        <v>1</v>
      </c>
      <c r="T938">
        <v>8</v>
      </c>
      <c r="U938">
        <v>4</v>
      </c>
      <c r="V938">
        <v>5</v>
      </c>
      <c r="W938" t="s">
        <v>46</v>
      </c>
      <c r="X938" t="s">
        <v>47</v>
      </c>
      <c r="Y938">
        <v>39456</v>
      </c>
      <c r="Z938">
        <v>0.05</v>
      </c>
    </row>
    <row r="939" spans="1:26" x14ac:dyDescent="0.25">
      <c r="A939" t="s">
        <v>1768</v>
      </c>
      <c r="B939" s="1">
        <v>45123</v>
      </c>
      <c r="C939" t="s">
        <v>1769</v>
      </c>
      <c r="D939" t="s">
        <v>63</v>
      </c>
      <c r="E939" t="s">
        <v>40</v>
      </c>
      <c r="F939" t="s">
        <v>52</v>
      </c>
      <c r="G939" t="s">
        <v>79</v>
      </c>
      <c r="H939">
        <v>2</v>
      </c>
      <c r="I939">
        <v>1209</v>
      </c>
      <c r="J939">
        <v>28</v>
      </c>
      <c r="K939">
        <v>1740.96</v>
      </c>
      <c r="L939">
        <v>263.24</v>
      </c>
      <c r="M939" t="s">
        <v>43</v>
      </c>
      <c r="N939" t="s">
        <v>44</v>
      </c>
      <c r="O939">
        <v>5</v>
      </c>
      <c r="P939">
        <v>2023</v>
      </c>
      <c r="Q939">
        <v>7</v>
      </c>
      <c r="R939" t="s">
        <v>125</v>
      </c>
      <c r="S939">
        <v>3</v>
      </c>
      <c r="T939">
        <v>29</v>
      </c>
      <c r="U939">
        <v>4</v>
      </c>
      <c r="V939">
        <v>0</v>
      </c>
      <c r="W939" t="s">
        <v>55</v>
      </c>
      <c r="X939" t="s">
        <v>36</v>
      </c>
      <c r="Y939">
        <v>67704</v>
      </c>
      <c r="Z939">
        <v>0.15</v>
      </c>
    </row>
    <row r="940" spans="1:26" x14ac:dyDescent="0.25">
      <c r="A940" t="s">
        <v>1770</v>
      </c>
      <c r="B940" s="1">
        <v>45008</v>
      </c>
      <c r="C940" t="s">
        <v>324</v>
      </c>
      <c r="D940" t="s">
        <v>39</v>
      </c>
      <c r="E940" t="s">
        <v>40</v>
      </c>
      <c r="F940" t="s">
        <v>52</v>
      </c>
      <c r="G940" t="s">
        <v>79</v>
      </c>
      <c r="H940">
        <v>6</v>
      </c>
      <c r="I940">
        <v>4895</v>
      </c>
      <c r="J940">
        <v>28</v>
      </c>
      <c r="K940">
        <v>21146.400000000001</v>
      </c>
      <c r="L940">
        <v>1752.58</v>
      </c>
      <c r="M940" t="s">
        <v>43</v>
      </c>
      <c r="N940" t="s">
        <v>44</v>
      </c>
      <c r="O940">
        <v>5</v>
      </c>
      <c r="P940">
        <v>2023</v>
      </c>
      <c r="Q940">
        <v>3</v>
      </c>
      <c r="R940" t="s">
        <v>105</v>
      </c>
      <c r="S940">
        <v>1</v>
      </c>
      <c r="T940">
        <v>12</v>
      </c>
      <c r="U940">
        <v>4</v>
      </c>
      <c r="V940">
        <v>4</v>
      </c>
      <c r="W940" t="s">
        <v>73</v>
      </c>
      <c r="X940" t="s">
        <v>47</v>
      </c>
      <c r="Y940">
        <v>822360</v>
      </c>
      <c r="Z940">
        <v>0.08</v>
      </c>
    </row>
    <row r="941" spans="1:26" x14ac:dyDescent="0.25">
      <c r="A941" t="s">
        <v>1771</v>
      </c>
      <c r="B941" s="1">
        <v>45069</v>
      </c>
      <c r="C941" t="s">
        <v>880</v>
      </c>
      <c r="D941" t="s">
        <v>50</v>
      </c>
      <c r="E941" t="s">
        <v>58</v>
      </c>
      <c r="F941" t="s">
        <v>41</v>
      </c>
      <c r="G941" t="s">
        <v>59</v>
      </c>
      <c r="H941">
        <v>2</v>
      </c>
      <c r="I941">
        <v>2136</v>
      </c>
      <c r="J941">
        <v>13</v>
      </c>
      <c r="K941">
        <v>3716.64</v>
      </c>
      <c r="L941">
        <v>217.94</v>
      </c>
      <c r="M941" t="s">
        <v>65</v>
      </c>
      <c r="N941" t="s">
        <v>44</v>
      </c>
      <c r="O941">
        <v>5</v>
      </c>
      <c r="P941">
        <v>2023</v>
      </c>
      <c r="Q941">
        <v>5</v>
      </c>
      <c r="R941" t="s">
        <v>238</v>
      </c>
      <c r="S941">
        <v>2</v>
      </c>
      <c r="T941">
        <v>21</v>
      </c>
      <c r="U941">
        <v>4</v>
      </c>
      <c r="V941">
        <v>2</v>
      </c>
      <c r="W941" t="s">
        <v>76</v>
      </c>
      <c r="X941" t="s">
        <v>47</v>
      </c>
      <c r="Y941">
        <v>55536</v>
      </c>
      <c r="Z941">
        <v>0.06</v>
      </c>
    </row>
    <row r="942" spans="1:26" x14ac:dyDescent="0.25">
      <c r="A942" t="s">
        <v>1772</v>
      </c>
      <c r="B942" s="1">
        <v>44978</v>
      </c>
      <c r="C942" t="s">
        <v>661</v>
      </c>
      <c r="D942" t="s">
        <v>50</v>
      </c>
      <c r="E942" t="s">
        <v>51</v>
      </c>
      <c r="F942" t="s">
        <v>30</v>
      </c>
      <c r="G942" t="s">
        <v>31</v>
      </c>
      <c r="H942">
        <v>5</v>
      </c>
      <c r="I942">
        <v>2388</v>
      </c>
      <c r="J942">
        <v>15</v>
      </c>
      <c r="K942">
        <v>10149</v>
      </c>
      <c r="L942">
        <v>777.01</v>
      </c>
      <c r="M942" t="s">
        <v>65</v>
      </c>
      <c r="N942" t="s">
        <v>44</v>
      </c>
      <c r="O942">
        <v>2</v>
      </c>
      <c r="P942">
        <v>2023</v>
      </c>
      <c r="Q942">
        <v>2</v>
      </c>
      <c r="R942" t="s">
        <v>67</v>
      </c>
      <c r="S942">
        <v>1</v>
      </c>
      <c r="T942">
        <v>8</v>
      </c>
      <c r="U942">
        <v>4</v>
      </c>
      <c r="V942">
        <v>2</v>
      </c>
      <c r="W942" t="s">
        <v>76</v>
      </c>
      <c r="X942" t="s">
        <v>47</v>
      </c>
      <c r="Y942">
        <v>179100</v>
      </c>
      <c r="Z942">
        <v>0.08</v>
      </c>
    </row>
    <row r="943" spans="1:26" x14ac:dyDescent="0.25">
      <c r="A943" t="s">
        <v>1773</v>
      </c>
      <c r="B943" s="1">
        <v>45178</v>
      </c>
      <c r="C943" t="s">
        <v>334</v>
      </c>
      <c r="D943" t="s">
        <v>39</v>
      </c>
      <c r="E943" t="s">
        <v>51</v>
      </c>
      <c r="F943" t="s">
        <v>52</v>
      </c>
      <c r="G943" t="s">
        <v>91</v>
      </c>
      <c r="H943">
        <v>8</v>
      </c>
      <c r="I943">
        <v>2241</v>
      </c>
      <c r="J943">
        <v>24</v>
      </c>
      <c r="K943">
        <v>13625.28</v>
      </c>
      <c r="L943">
        <v>2166.46</v>
      </c>
      <c r="M943" t="s">
        <v>65</v>
      </c>
      <c r="N943" t="s">
        <v>66</v>
      </c>
      <c r="O943">
        <v>3</v>
      </c>
      <c r="P943">
        <v>2023</v>
      </c>
      <c r="Q943">
        <v>9</v>
      </c>
      <c r="R943" t="s">
        <v>80</v>
      </c>
      <c r="S943">
        <v>3</v>
      </c>
      <c r="T943">
        <v>36</v>
      </c>
      <c r="U943">
        <v>2</v>
      </c>
      <c r="V943">
        <v>6</v>
      </c>
      <c r="W943" t="s">
        <v>35</v>
      </c>
      <c r="X943" t="s">
        <v>36</v>
      </c>
      <c r="Y943">
        <v>430272</v>
      </c>
      <c r="Z943">
        <v>0.16</v>
      </c>
    </row>
    <row r="944" spans="1:26" x14ac:dyDescent="0.25">
      <c r="A944" t="s">
        <v>1774</v>
      </c>
      <c r="B944" s="1">
        <v>45187</v>
      </c>
      <c r="C944" t="s">
        <v>1775</v>
      </c>
      <c r="D944" t="s">
        <v>63</v>
      </c>
      <c r="E944" t="s">
        <v>40</v>
      </c>
      <c r="F944" t="s">
        <v>41</v>
      </c>
      <c r="G944" t="s">
        <v>42</v>
      </c>
      <c r="H944">
        <v>10</v>
      </c>
      <c r="I944">
        <v>2524</v>
      </c>
      <c r="J944">
        <v>24</v>
      </c>
      <c r="K944">
        <v>19182.400000000001</v>
      </c>
      <c r="L944">
        <v>2398.04</v>
      </c>
      <c r="M944" t="s">
        <v>65</v>
      </c>
      <c r="N944" t="s">
        <v>66</v>
      </c>
      <c r="O944">
        <v>6</v>
      </c>
      <c r="P944">
        <v>2023</v>
      </c>
      <c r="Q944">
        <v>9</v>
      </c>
      <c r="R944" t="s">
        <v>80</v>
      </c>
      <c r="S944">
        <v>3</v>
      </c>
      <c r="T944">
        <v>38</v>
      </c>
      <c r="U944">
        <v>4</v>
      </c>
      <c r="V944">
        <v>1</v>
      </c>
      <c r="W944" t="s">
        <v>60</v>
      </c>
      <c r="X944" t="s">
        <v>47</v>
      </c>
      <c r="Y944">
        <v>605760</v>
      </c>
      <c r="Z944">
        <v>0.13</v>
      </c>
    </row>
    <row r="945" spans="1:26" x14ac:dyDescent="0.25">
      <c r="A945" t="s">
        <v>1776</v>
      </c>
      <c r="B945" s="1">
        <v>44985</v>
      </c>
      <c r="C945" t="s">
        <v>587</v>
      </c>
      <c r="D945" t="s">
        <v>28</v>
      </c>
      <c r="E945" t="s">
        <v>58</v>
      </c>
      <c r="F945" t="s">
        <v>41</v>
      </c>
      <c r="G945" t="s">
        <v>116</v>
      </c>
      <c r="H945">
        <v>2</v>
      </c>
      <c r="I945">
        <v>772</v>
      </c>
      <c r="J945">
        <v>25</v>
      </c>
      <c r="K945">
        <v>1158</v>
      </c>
      <c r="L945">
        <v>149.29</v>
      </c>
      <c r="M945" t="s">
        <v>65</v>
      </c>
      <c r="N945" t="s">
        <v>44</v>
      </c>
      <c r="O945">
        <v>6</v>
      </c>
      <c r="P945">
        <v>2023</v>
      </c>
      <c r="Q945">
        <v>2</v>
      </c>
      <c r="R945" t="s">
        <v>67</v>
      </c>
      <c r="S945">
        <v>1</v>
      </c>
      <c r="T945">
        <v>9</v>
      </c>
      <c r="U945">
        <v>5</v>
      </c>
      <c r="V945">
        <v>2</v>
      </c>
      <c r="W945" t="s">
        <v>76</v>
      </c>
      <c r="X945" t="s">
        <v>47</v>
      </c>
      <c r="Y945">
        <v>38600</v>
      </c>
      <c r="Z945">
        <v>0.13</v>
      </c>
    </row>
    <row r="946" spans="1:26" x14ac:dyDescent="0.25">
      <c r="A946" t="s">
        <v>1777</v>
      </c>
      <c r="B946" s="1">
        <v>45094</v>
      </c>
      <c r="C946" t="s">
        <v>1778</v>
      </c>
      <c r="D946" t="s">
        <v>39</v>
      </c>
      <c r="E946" t="s">
        <v>51</v>
      </c>
      <c r="F946" t="s">
        <v>30</v>
      </c>
      <c r="G946" t="s">
        <v>31</v>
      </c>
      <c r="H946">
        <v>7</v>
      </c>
      <c r="I946">
        <v>3191</v>
      </c>
      <c r="J946">
        <v>12</v>
      </c>
      <c r="K946">
        <v>19656.560000000001</v>
      </c>
      <c r="L946">
        <v>3142.04</v>
      </c>
      <c r="M946" t="s">
        <v>43</v>
      </c>
      <c r="N946" t="s">
        <v>66</v>
      </c>
      <c r="O946">
        <v>5</v>
      </c>
      <c r="P946">
        <v>2023</v>
      </c>
      <c r="Q946">
        <v>6</v>
      </c>
      <c r="R946" t="s">
        <v>95</v>
      </c>
      <c r="S946">
        <v>2</v>
      </c>
      <c r="T946">
        <v>24</v>
      </c>
      <c r="U946">
        <v>3</v>
      </c>
      <c r="V946">
        <v>6</v>
      </c>
      <c r="W946" t="s">
        <v>35</v>
      </c>
      <c r="X946" t="s">
        <v>36</v>
      </c>
      <c r="Y946">
        <v>268044</v>
      </c>
      <c r="Z946">
        <v>0.16</v>
      </c>
    </row>
    <row r="947" spans="1:26" x14ac:dyDescent="0.25">
      <c r="A947" t="s">
        <v>1779</v>
      </c>
      <c r="B947" s="1">
        <v>45152</v>
      </c>
      <c r="C947" t="s">
        <v>876</v>
      </c>
      <c r="D947" t="s">
        <v>50</v>
      </c>
      <c r="E947" t="s">
        <v>40</v>
      </c>
      <c r="F947" t="s">
        <v>41</v>
      </c>
      <c r="G947" t="s">
        <v>42</v>
      </c>
      <c r="H947">
        <v>4</v>
      </c>
      <c r="I947">
        <v>414</v>
      </c>
      <c r="J947">
        <v>7</v>
      </c>
      <c r="K947">
        <v>1540.08</v>
      </c>
      <c r="L947">
        <v>275.20999999999998</v>
      </c>
      <c r="M947" t="s">
        <v>65</v>
      </c>
      <c r="N947" t="s">
        <v>33</v>
      </c>
      <c r="O947">
        <v>1</v>
      </c>
      <c r="P947">
        <v>2023</v>
      </c>
      <c r="Q947">
        <v>8</v>
      </c>
      <c r="R947" t="s">
        <v>72</v>
      </c>
      <c r="S947">
        <v>3</v>
      </c>
      <c r="T947">
        <v>33</v>
      </c>
      <c r="U947">
        <v>3</v>
      </c>
      <c r="V947">
        <v>1</v>
      </c>
      <c r="W947" t="s">
        <v>60</v>
      </c>
      <c r="X947" t="s">
        <v>47</v>
      </c>
      <c r="Y947">
        <v>11592</v>
      </c>
      <c r="Z947">
        <v>0.18</v>
      </c>
    </row>
    <row r="948" spans="1:26" x14ac:dyDescent="0.25">
      <c r="A948" t="s">
        <v>1780</v>
      </c>
      <c r="B948" s="1">
        <v>45134</v>
      </c>
      <c r="C948" t="s">
        <v>1781</v>
      </c>
      <c r="D948" t="s">
        <v>28</v>
      </c>
      <c r="E948" t="s">
        <v>29</v>
      </c>
      <c r="F948" t="s">
        <v>52</v>
      </c>
      <c r="G948" t="s">
        <v>53</v>
      </c>
      <c r="H948">
        <v>9</v>
      </c>
      <c r="I948">
        <v>152</v>
      </c>
      <c r="J948">
        <v>6</v>
      </c>
      <c r="K948">
        <v>1285.92</v>
      </c>
      <c r="L948">
        <v>85.94</v>
      </c>
      <c r="M948" t="s">
        <v>65</v>
      </c>
      <c r="N948" t="s">
        <v>66</v>
      </c>
      <c r="O948">
        <v>7</v>
      </c>
      <c r="P948">
        <v>2023</v>
      </c>
      <c r="Q948">
        <v>7</v>
      </c>
      <c r="R948" t="s">
        <v>125</v>
      </c>
      <c r="S948">
        <v>3</v>
      </c>
      <c r="T948">
        <v>30</v>
      </c>
      <c r="U948">
        <v>5</v>
      </c>
      <c r="V948">
        <v>4</v>
      </c>
      <c r="W948" t="s">
        <v>73</v>
      </c>
      <c r="X948" t="s">
        <v>47</v>
      </c>
      <c r="Y948">
        <v>8208</v>
      </c>
      <c r="Z948">
        <v>7.0000000000000007E-2</v>
      </c>
    </row>
    <row r="949" spans="1:26" x14ac:dyDescent="0.25">
      <c r="A949" t="s">
        <v>1782</v>
      </c>
      <c r="B949" s="1">
        <v>45231</v>
      </c>
      <c r="C949" t="s">
        <v>1783</v>
      </c>
      <c r="D949" t="s">
        <v>39</v>
      </c>
      <c r="E949" t="s">
        <v>40</v>
      </c>
      <c r="F949" t="s">
        <v>52</v>
      </c>
      <c r="G949" t="s">
        <v>91</v>
      </c>
      <c r="H949">
        <v>5</v>
      </c>
      <c r="I949">
        <v>1421</v>
      </c>
      <c r="J949">
        <v>29</v>
      </c>
      <c r="K949">
        <v>5044.55</v>
      </c>
      <c r="L949">
        <v>576.79999999999995</v>
      </c>
      <c r="M949" t="s">
        <v>65</v>
      </c>
      <c r="N949" t="s">
        <v>44</v>
      </c>
      <c r="O949">
        <v>1</v>
      </c>
      <c r="P949">
        <v>2023</v>
      </c>
      <c r="Q949">
        <v>11</v>
      </c>
      <c r="R949" t="s">
        <v>92</v>
      </c>
      <c r="S949">
        <v>4</v>
      </c>
      <c r="T949">
        <v>44</v>
      </c>
      <c r="U949">
        <v>1</v>
      </c>
      <c r="V949">
        <v>3</v>
      </c>
      <c r="W949" t="s">
        <v>83</v>
      </c>
      <c r="X949" t="s">
        <v>47</v>
      </c>
      <c r="Y949">
        <v>206045</v>
      </c>
      <c r="Z949">
        <v>0.11</v>
      </c>
    </row>
    <row r="950" spans="1:26" x14ac:dyDescent="0.25">
      <c r="A950" t="s">
        <v>1784</v>
      </c>
      <c r="B950" s="1">
        <v>45149</v>
      </c>
      <c r="C950" t="s">
        <v>1785</v>
      </c>
      <c r="D950" t="s">
        <v>28</v>
      </c>
      <c r="E950" t="s">
        <v>51</v>
      </c>
      <c r="F950" t="s">
        <v>30</v>
      </c>
      <c r="G950" t="s">
        <v>86</v>
      </c>
      <c r="H950">
        <v>9</v>
      </c>
      <c r="I950">
        <v>4642</v>
      </c>
      <c r="J950">
        <v>1</v>
      </c>
      <c r="K950">
        <v>41360.22</v>
      </c>
      <c r="L950">
        <v>3124.03</v>
      </c>
      <c r="M950" t="s">
        <v>43</v>
      </c>
      <c r="N950" t="s">
        <v>66</v>
      </c>
      <c r="O950">
        <v>4</v>
      </c>
      <c r="P950">
        <v>2023</v>
      </c>
      <c r="Q950">
        <v>8</v>
      </c>
      <c r="R950" t="s">
        <v>72</v>
      </c>
      <c r="S950">
        <v>3</v>
      </c>
      <c r="T950">
        <v>32</v>
      </c>
      <c r="U950">
        <v>2</v>
      </c>
      <c r="V950">
        <v>5</v>
      </c>
      <c r="W950" t="s">
        <v>46</v>
      </c>
      <c r="X950" t="s">
        <v>47</v>
      </c>
      <c r="Y950">
        <v>41778</v>
      </c>
      <c r="Z950">
        <v>0.08</v>
      </c>
    </row>
    <row r="951" spans="1:26" x14ac:dyDescent="0.25">
      <c r="A951" t="s">
        <v>1786</v>
      </c>
      <c r="B951" s="1">
        <v>45069</v>
      </c>
      <c r="C951" t="s">
        <v>1787</v>
      </c>
      <c r="D951" t="s">
        <v>63</v>
      </c>
      <c r="E951" t="s">
        <v>51</v>
      </c>
      <c r="F951" t="s">
        <v>52</v>
      </c>
      <c r="G951" t="s">
        <v>91</v>
      </c>
      <c r="H951">
        <v>3</v>
      </c>
      <c r="I951">
        <v>2978</v>
      </c>
      <c r="J951">
        <v>29</v>
      </c>
      <c r="K951">
        <v>6343.14</v>
      </c>
      <c r="L951">
        <v>521.67999999999995</v>
      </c>
      <c r="M951" t="s">
        <v>65</v>
      </c>
      <c r="N951" t="s">
        <v>33</v>
      </c>
      <c r="O951">
        <v>6</v>
      </c>
      <c r="P951">
        <v>2023</v>
      </c>
      <c r="Q951">
        <v>5</v>
      </c>
      <c r="R951" t="s">
        <v>238</v>
      </c>
      <c r="S951">
        <v>2</v>
      </c>
      <c r="T951">
        <v>21</v>
      </c>
      <c r="U951">
        <v>4</v>
      </c>
      <c r="V951">
        <v>2</v>
      </c>
      <c r="W951" t="s">
        <v>76</v>
      </c>
      <c r="X951" t="s">
        <v>47</v>
      </c>
      <c r="Y951">
        <v>259086</v>
      </c>
      <c r="Z951">
        <v>0.08</v>
      </c>
    </row>
    <row r="952" spans="1:26" x14ac:dyDescent="0.25">
      <c r="A952" t="s">
        <v>1788</v>
      </c>
      <c r="B952" s="1">
        <v>44964</v>
      </c>
      <c r="C952" t="s">
        <v>1789</v>
      </c>
      <c r="D952" t="s">
        <v>28</v>
      </c>
      <c r="E952" t="s">
        <v>51</v>
      </c>
      <c r="F952" t="s">
        <v>52</v>
      </c>
      <c r="G952" t="s">
        <v>53</v>
      </c>
      <c r="H952">
        <v>2</v>
      </c>
      <c r="I952">
        <v>1202</v>
      </c>
      <c r="J952">
        <v>4</v>
      </c>
      <c r="K952">
        <v>2307.84</v>
      </c>
      <c r="L952">
        <v>338.97</v>
      </c>
      <c r="M952" t="s">
        <v>65</v>
      </c>
      <c r="N952" t="s">
        <v>33</v>
      </c>
      <c r="O952">
        <v>4</v>
      </c>
      <c r="P952">
        <v>2023</v>
      </c>
      <c r="Q952">
        <v>2</v>
      </c>
      <c r="R952" t="s">
        <v>67</v>
      </c>
      <c r="S952">
        <v>1</v>
      </c>
      <c r="T952">
        <v>6</v>
      </c>
      <c r="U952">
        <v>2</v>
      </c>
      <c r="V952">
        <v>2</v>
      </c>
      <c r="W952" t="s">
        <v>76</v>
      </c>
      <c r="X952" t="s">
        <v>47</v>
      </c>
      <c r="Y952">
        <v>9616</v>
      </c>
      <c r="Z952">
        <v>0.15</v>
      </c>
    </row>
    <row r="953" spans="1:26" x14ac:dyDescent="0.25">
      <c r="A953" t="s">
        <v>1790</v>
      </c>
      <c r="B953" s="1">
        <v>44946</v>
      </c>
      <c r="C953" t="s">
        <v>1509</v>
      </c>
      <c r="D953" t="s">
        <v>50</v>
      </c>
      <c r="E953" t="s">
        <v>40</v>
      </c>
      <c r="F953" t="s">
        <v>30</v>
      </c>
      <c r="G953" t="s">
        <v>64</v>
      </c>
      <c r="H953">
        <v>10</v>
      </c>
      <c r="I953">
        <v>1468</v>
      </c>
      <c r="J953">
        <v>29</v>
      </c>
      <c r="K953">
        <v>10422.799999999999</v>
      </c>
      <c r="L953">
        <v>1440.99</v>
      </c>
      <c r="M953" t="s">
        <v>43</v>
      </c>
      <c r="N953" t="s">
        <v>33</v>
      </c>
      <c r="O953">
        <v>3</v>
      </c>
      <c r="P953">
        <v>2023</v>
      </c>
      <c r="Q953">
        <v>1</v>
      </c>
      <c r="R953" t="s">
        <v>34</v>
      </c>
      <c r="S953">
        <v>1</v>
      </c>
      <c r="T953">
        <v>3</v>
      </c>
      <c r="U953">
        <v>3</v>
      </c>
      <c r="V953">
        <v>5</v>
      </c>
      <c r="W953" t="s">
        <v>46</v>
      </c>
      <c r="X953" t="s">
        <v>47</v>
      </c>
      <c r="Y953">
        <v>425720</v>
      </c>
      <c r="Z953">
        <v>0.14000000000000001</v>
      </c>
    </row>
    <row r="954" spans="1:26" x14ac:dyDescent="0.25">
      <c r="A954" t="s">
        <v>1791</v>
      </c>
      <c r="B954" s="1">
        <v>45102</v>
      </c>
      <c r="C954" t="s">
        <v>1503</v>
      </c>
      <c r="D954" t="s">
        <v>63</v>
      </c>
      <c r="E954" t="s">
        <v>40</v>
      </c>
      <c r="F954" t="s">
        <v>52</v>
      </c>
      <c r="G954" t="s">
        <v>91</v>
      </c>
      <c r="H954">
        <v>4</v>
      </c>
      <c r="I954">
        <v>4589</v>
      </c>
      <c r="J954">
        <v>8</v>
      </c>
      <c r="K954">
        <v>16887.52</v>
      </c>
      <c r="L954">
        <v>2133.6</v>
      </c>
      <c r="M954" t="s">
        <v>32</v>
      </c>
      <c r="N954" t="s">
        <v>44</v>
      </c>
      <c r="O954">
        <v>3</v>
      </c>
      <c r="P954">
        <v>2023</v>
      </c>
      <c r="Q954">
        <v>6</v>
      </c>
      <c r="R954" t="s">
        <v>95</v>
      </c>
      <c r="S954">
        <v>2</v>
      </c>
      <c r="T954">
        <v>26</v>
      </c>
      <c r="U954">
        <v>5</v>
      </c>
      <c r="V954">
        <v>0</v>
      </c>
      <c r="W954" t="s">
        <v>55</v>
      </c>
      <c r="X954" t="s">
        <v>36</v>
      </c>
      <c r="Y954">
        <v>146848</v>
      </c>
      <c r="Z954">
        <v>0.13</v>
      </c>
    </row>
    <row r="955" spans="1:26" x14ac:dyDescent="0.25">
      <c r="A955" t="s">
        <v>1792</v>
      </c>
      <c r="B955" s="1">
        <v>45279</v>
      </c>
      <c r="C955" t="s">
        <v>1793</v>
      </c>
      <c r="D955" t="s">
        <v>50</v>
      </c>
      <c r="E955" t="s">
        <v>58</v>
      </c>
      <c r="F955" t="s">
        <v>41</v>
      </c>
      <c r="G955" t="s">
        <v>59</v>
      </c>
      <c r="H955">
        <v>10</v>
      </c>
      <c r="I955">
        <v>1319</v>
      </c>
      <c r="J955">
        <v>5</v>
      </c>
      <c r="K955">
        <v>12530.5</v>
      </c>
      <c r="L955">
        <v>909.8</v>
      </c>
      <c r="M955" t="s">
        <v>65</v>
      </c>
      <c r="N955" t="s">
        <v>66</v>
      </c>
      <c r="O955">
        <v>6</v>
      </c>
      <c r="P955">
        <v>2023</v>
      </c>
      <c r="Q955">
        <v>12</v>
      </c>
      <c r="R955" t="s">
        <v>54</v>
      </c>
      <c r="S955">
        <v>4</v>
      </c>
      <c r="T955">
        <v>51</v>
      </c>
      <c r="U955">
        <v>4</v>
      </c>
      <c r="V955">
        <v>2</v>
      </c>
      <c r="W955" t="s">
        <v>76</v>
      </c>
      <c r="X955" t="s">
        <v>47</v>
      </c>
      <c r="Y955">
        <v>65950</v>
      </c>
      <c r="Z955">
        <v>7.0000000000000007E-2</v>
      </c>
    </row>
    <row r="956" spans="1:26" x14ac:dyDescent="0.25">
      <c r="A956" t="s">
        <v>1794</v>
      </c>
      <c r="B956" s="1">
        <v>44937</v>
      </c>
      <c r="C956" t="s">
        <v>224</v>
      </c>
      <c r="D956" t="s">
        <v>28</v>
      </c>
      <c r="E956" t="s">
        <v>29</v>
      </c>
      <c r="F956" t="s">
        <v>30</v>
      </c>
      <c r="G956" t="s">
        <v>31</v>
      </c>
      <c r="H956">
        <v>8</v>
      </c>
      <c r="I956">
        <v>644</v>
      </c>
      <c r="J956">
        <v>1</v>
      </c>
      <c r="K956">
        <v>5100.4799999999996</v>
      </c>
      <c r="L956">
        <v>510.43</v>
      </c>
      <c r="M956" t="s">
        <v>43</v>
      </c>
      <c r="N956" t="s">
        <v>44</v>
      </c>
      <c r="O956">
        <v>5</v>
      </c>
      <c r="P956">
        <v>2023</v>
      </c>
      <c r="Q956">
        <v>1</v>
      </c>
      <c r="R956" t="s">
        <v>34</v>
      </c>
      <c r="S956">
        <v>1</v>
      </c>
      <c r="T956">
        <v>2</v>
      </c>
      <c r="U956">
        <v>2</v>
      </c>
      <c r="V956">
        <v>3</v>
      </c>
      <c r="W956" t="s">
        <v>83</v>
      </c>
      <c r="X956" t="s">
        <v>47</v>
      </c>
      <c r="Y956">
        <v>5152</v>
      </c>
      <c r="Z956">
        <v>0.1</v>
      </c>
    </row>
    <row r="957" spans="1:26" x14ac:dyDescent="0.25">
      <c r="A957" t="s">
        <v>1795</v>
      </c>
      <c r="B957" s="1">
        <v>45001</v>
      </c>
      <c r="C957" t="s">
        <v>1796</v>
      </c>
      <c r="D957" t="s">
        <v>50</v>
      </c>
      <c r="E957" t="s">
        <v>51</v>
      </c>
      <c r="F957" t="s">
        <v>41</v>
      </c>
      <c r="G957" t="s">
        <v>42</v>
      </c>
      <c r="H957">
        <v>4</v>
      </c>
      <c r="I957">
        <v>4691</v>
      </c>
      <c r="J957">
        <v>22</v>
      </c>
      <c r="K957">
        <v>14635.92</v>
      </c>
      <c r="L957">
        <v>1692.35</v>
      </c>
      <c r="M957" t="s">
        <v>65</v>
      </c>
      <c r="N957" t="s">
        <v>44</v>
      </c>
      <c r="O957">
        <v>1</v>
      </c>
      <c r="P957">
        <v>2023</v>
      </c>
      <c r="Q957">
        <v>3</v>
      </c>
      <c r="R957" t="s">
        <v>105</v>
      </c>
      <c r="S957">
        <v>1</v>
      </c>
      <c r="T957">
        <v>11</v>
      </c>
      <c r="U957">
        <v>3</v>
      </c>
      <c r="V957">
        <v>4</v>
      </c>
      <c r="W957" t="s">
        <v>73</v>
      </c>
      <c r="X957" t="s">
        <v>47</v>
      </c>
      <c r="Y957">
        <v>412808</v>
      </c>
      <c r="Z957">
        <v>0.12</v>
      </c>
    </row>
    <row r="958" spans="1:26" x14ac:dyDescent="0.25">
      <c r="A958" t="s">
        <v>1797</v>
      </c>
      <c r="B958" s="1">
        <v>45162</v>
      </c>
      <c r="C958" t="s">
        <v>1798</v>
      </c>
      <c r="D958" t="s">
        <v>28</v>
      </c>
      <c r="E958" t="s">
        <v>29</v>
      </c>
      <c r="F958" t="s">
        <v>41</v>
      </c>
      <c r="G958" t="s">
        <v>116</v>
      </c>
      <c r="H958">
        <v>2</v>
      </c>
      <c r="I958">
        <v>376</v>
      </c>
      <c r="J958">
        <v>24</v>
      </c>
      <c r="K958">
        <v>571.52</v>
      </c>
      <c r="L958">
        <v>84.11</v>
      </c>
      <c r="M958" t="s">
        <v>65</v>
      </c>
      <c r="N958" t="s">
        <v>44</v>
      </c>
      <c r="O958">
        <v>4</v>
      </c>
      <c r="P958">
        <v>2023</v>
      </c>
      <c r="Q958">
        <v>8</v>
      </c>
      <c r="R958" t="s">
        <v>72</v>
      </c>
      <c r="S958">
        <v>3</v>
      </c>
      <c r="T958">
        <v>34</v>
      </c>
      <c r="U958">
        <v>4</v>
      </c>
      <c r="V958">
        <v>4</v>
      </c>
      <c r="W958" t="s">
        <v>73</v>
      </c>
      <c r="X958" t="s">
        <v>47</v>
      </c>
      <c r="Y958">
        <v>18048</v>
      </c>
      <c r="Z958">
        <v>0.15</v>
      </c>
    </row>
    <row r="959" spans="1:26" x14ac:dyDescent="0.25">
      <c r="A959" t="s">
        <v>1799</v>
      </c>
      <c r="B959" s="1">
        <v>45264</v>
      </c>
      <c r="C959" t="s">
        <v>1800</v>
      </c>
      <c r="D959" t="s">
        <v>28</v>
      </c>
      <c r="E959" t="s">
        <v>40</v>
      </c>
      <c r="F959" t="s">
        <v>41</v>
      </c>
      <c r="G959" t="s">
        <v>59</v>
      </c>
      <c r="H959">
        <v>5</v>
      </c>
      <c r="I959">
        <v>1586</v>
      </c>
      <c r="J959">
        <v>12</v>
      </c>
      <c r="K959">
        <v>6978.4</v>
      </c>
      <c r="L959">
        <v>1391.02</v>
      </c>
      <c r="M959" t="s">
        <v>65</v>
      </c>
      <c r="N959" t="s">
        <v>66</v>
      </c>
      <c r="O959">
        <v>4</v>
      </c>
      <c r="P959">
        <v>2023</v>
      </c>
      <c r="Q959">
        <v>12</v>
      </c>
      <c r="R959" t="s">
        <v>54</v>
      </c>
      <c r="S959">
        <v>4</v>
      </c>
      <c r="T959">
        <v>49</v>
      </c>
      <c r="U959">
        <v>2</v>
      </c>
      <c r="V959">
        <v>1</v>
      </c>
      <c r="W959" t="s">
        <v>60</v>
      </c>
      <c r="X959" t="s">
        <v>47</v>
      </c>
      <c r="Y959">
        <v>95160</v>
      </c>
      <c r="Z959">
        <v>0.2</v>
      </c>
    </row>
    <row r="960" spans="1:26" x14ac:dyDescent="0.25">
      <c r="A960" t="s">
        <v>1801</v>
      </c>
      <c r="B960" s="1">
        <v>45278</v>
      </c>
      <c r="C960" t="s">
        <v>1802</v>
      </c>
      <c r="D960" t="s">
        <v>50</v>
      </c>
      <c r="E960" t="s">
        <v>58</v>
      </c>
      <c r="F960" t="s">
        <v>30</v>
      </c>
      <c r="G960" t="s">
        <v>86</v>
      </c>
      <c r="H960">
        <v>5</v>
      </c>
      <c r="I960">
        <v>2398</v>
      </c>
      <c r="J960">
        <v>17</v>
      </c>
      <c r="K960">
        <v>9951.7000000000007</v>
      </c>
      <c r="L960">
        <v>1231.0999999999999</v>
      </c>
      <c r="M960" t="s">
        <v>65</v>
      </c>
      <c r="N960" t="s">
        <v>44</v>
      </c>
      <c r="O960">
        <v>2</v>
      </c>
      <c r="P960">
        <v>2023</v>
      </c>
      <c r="Q960">
        <v>12</v>
      </c>
      <c r="R960" t="s">
        <v>54</v>
      </c>
      <c r="S960">
        <v>4</v>
      </c>
      <c r="T960">
        <v>51</v>
      </c>
      <c r="U960">
        <v>4</v>
      </c>
      <c r="V960">
        <v>1</v>
      </c>
      <c r="W960" t="s">
        <v>60</v>
      </c>
      <c r="X960" t="s">
        <v>47</v>
      </c>
      <c r="Y960">
        <v>203830</v>
      </c>
      <c r="Z960">
        <v>0.12</v>
      </c>
    </row>
    <row r="961" spans="1:26" x14ac:dyDescent="0.25">
      <c r="A961" t="s">
        <v>1803</v>
      </c>
      <c r="B961" s="1">
        <v>45261</v>
      </c>
      <c r="C961" t="s">
        <v>163</v>
      </c>
      <c r="D961" t="s">
        <v>50</v>
      </c>
      <c r="E961" t="s">
        <v>58</v>
      </c>
      <c r="F961" t="s">
        <v>52</v>
      </c>
      <c r="G961" t="s">
        <v>91</v>
      </c>
      <c r="H961">
        <v>6</v>
      </c>
      <c r="I961">
        <v>4877</v>
      </c>
      <c r="J961">
        <v>20</v>
      </c>
      <c r="K961">
        <v>23409.599999999999</v>
      </c>
      <c r="L961">
        <v>3808.12</v>
      </c>
      <c r="M961" t="s">
        <v>65</v>
      </c>
      <c r="N961" t="s">
        <v>66</v>
      </c>
      <c r="O961">
        <v>1</v>
      </c>
      <c r="P961">
        <v>2023</v>
      </c>
      <c r="Q961">
        <v>12</v>
      </c>
      <c r="R961" t="s">
        <v>54</v>
      </c>
      <c r="S961">
        <v>4</v>
      </c>
      <c r="T961">
        <v>48</v>
      </c>
      <c r="U961">
        <v>1</v>
      </c>
      <c r="V961">
        <v>5</v>
      </c>
      <c r="W961" t="s">
        <v>46</v>
      </c>
      <c r="X961" t="s">
        <v>47</v>
      </c>
      <c r="Y961">
        <v>585240</v>
      </c>
      <c r="Z961">
        <v>0.16</v>
      </c>
    </row>
    <row r="962" spans="1:26" x14ac:dyDescent="0.25">
      <c r="A962" t="s">
        <v>1804</v>
      </c>
      <c r="B962" s="1">
        <v>45029</v>
      </c>
      <c r="C962" t="s">
        <v>296</v>
      </c>
      <c r="D962" t="s">
        <v>28</v>
      </c>
      <c r="E962" t="s">
        <v>51</v>
      </c>
      <c r="F962" t="s">
        <v>41</v>
      </c>
      <c r="G962" t="s">
        <v>59</v>
      </c>
      <c r="H962">
        <v>7</v>
      </c>
      <c r="I962">
        <v>913</v>
      </c>
      <c r="J962">
        <v>14</v>
      </c>
      <c r="K962">
        <v>5496.26</v>
      </c>
      <c r="L962">
        <v>276.63</v>
      </c>
      <c r="M962" t="s">
        <v>65</v>
      </c>
      <c r="N962" t="s">
        <v>44</v>
      </c>
      <c r="O962">
        <v>7</v>
      </c>
      <c r="P962">
        <v>2023</v>
      </c>
      <c r="Q962">
        <v>4</v>
      </c>
      <c r="R962" t="s">
        <v>100</v>
      </c>
      <c r="S962">
        <v>2</v>
      </c>
      <c r="T962">
        <v>15</v>
      </c>
      <c r="U962">
        <v>3</v>
      </c>
      <c r="V962">
        <v>4</v>
      </c>
      <c r="W962" t="s">
        <v>73</v>
      </c>
      <c r="X962" t="s">
        <v>47</v>
      </c>
      <c r="Y962">
        <v>89474</v>
      </c>
      <c r="Z962">
        <v>0.05</v>
      </c>
    </row>
    <row r="963" spans="1:26" x14ac:dyDescent="0.25">
      <c r="A963" t="s">
        <v>1805</v>
      </c>
      <c r="B963" s="1">
        <v>44965</v>
      </c>
      <c r="C963" t="s">
        <v>627</v>
      </c>
      <c r="D963" t="s">
        <v>50</v>
      </c>
      <c r="E963" t="s">
        <v>51</v>
      </c>
      <c r="F963" t="s">
        <v>30</v>
      </c>
      <c r="G963" t="s">
        <v>86</v>
      </c>
      <c r="H963">
        <v>3</v>
      </c>
      <c r="I963">
        <v>2833</v>
      </c>
      <c r="J963">
        <v>3</v>
      </c>
      <c r="K963">
        <v>8244.0300000000007</v>
      </c>
      <c r="L963">
        <v>985.56</v>
      </c>
      <c r="M963" t="s">
        <v>32</v>
      </c>
      <c r="N963" t="s">
        <v>33</v>
      </c>
      <c r="O963">
        <v>1</v>
      </c>
      <c r="P963">
        <v>2023</v>
      </c>
      <c r="Q963">
        <v>2</v>
      </c>
      <c r="R963" t="s">
        <v>67</v>
      </c>
      <c r="S963">
        <v>1</v>
      </c>
      <c r="T963">
        <v>6</v>
      </c>
      <c r="U963">
        <v>2</v>
      </c>
      <c r="V963">
        <v>3</v>
      </c>
      <c r="W963" t="s">
        <v>83</v>
      </c>
      <c r="X963" t="s">
        <v>47</v>
      </c>
      <c r="Y963">
        <v>25497</v>
      </c>
      <c r="Z963">
        <v>0.12</v>
      </c>
    </row>
    <row r="964" spans="1:26" x14ac:dyDescent="0.25">
      <c r="A964" t="s">
        <v>1806</v>
      </c>
      <c r="B964" s="1">
        <v>45198</v>
      </c>
      <c r="C964" t="s">
        <v>1807</v>
      </c>
      <c r="D964" t="s">
        <v>50</v>
      </c>
      <c r="E964" t="s">
        <v>58</v>
      </c>
      <c r="F964" t="s">
        <v>30</v>
      </c>
      <c r="G964" t="s">
        <v>64</v>
      </c>
      <c r="H964">
        <v>9</v>
      </c>
      <c r="I964">
        <v>3701</v>
      </c>
      <c r="J964">
        <v>23</v>
      </c>
      <c r="K964">
        <v>25647.93</v>
      </c>
      <c r="L964">
        <v>2573.9</v>
      </c>
      <c r="M964" t="s">
        <v>32</v>
      </c>
      <c r="N964" t="s">
        <v>44</v>
      </c>
      <c r="O964">
        <v>7</v>
      </c>
      <c r="P964">
        <v>2023</v>
      </c>
      <c r="Q964">
        <v>9</v>
      </c>
      <c r="R964" t="s">
        <v>80</v>
      </c>
      <c r="S964">
        <v>3</v>
      </c>
      <c r="T964">
        <v>39</v>
      </c>
      <c r="U964">
        <v>5</v>
      </c>
      <c r="V964">
        <v>5</v>
      </c>
      <c r="W964" t="s">
        <v>46</v>
      </c>
      <c r="X964" t="s">
        <v>47</v>
      </c>
      <c r="Y964">
        <v>766107</v>
      </c>
      <c r="Z964">
        <v>0.1</v>
      </c>
    </row>
    <row r="965" spans="1:26" x14ac:dyDescent="0.25">
      <c r="A965" t="s">
        <v>1808</v>
      </c>
      <c r="B965" s="1">
        <v>45019</v>
      </c>
      <c r="C965" t="s">
        <v>659</v>
      </c>
      <c r="D965" t="s">
        <v>28</v>
      </c>
      <c r="E965" t="s">
        <v>40</v>
      </c>
      <c r="F965" t="s">
        <v>52</v>
      </c>
      <c r="G965" t="s">
        <v>91</v>
      </c>
      <c r="H965">
        <v>5</v>
      </c>
      <c r="I965">
        <v>3407</v>
      </c>
      <c r="J965">
        <v>15</v>
      </c>
      <c r="K965">
        <v>14479.75</v>
      </c>
      <c r="L965">
        <v>1966.09</v>
      </c>
      <c r="M965" t="s">
        <v>32</v>
      </c>
      <c r="N965" t="s">
        <v>44</v>
      </c>
      <c r="O965">
        <v>1</v>
      </c>
      <c r="P965">
        <v>2023</v>
      </c>
      <c r="Q965">
        <v>4</v>
      </c>
      <c r="R965" t="s">
        <v>100</v>
      </c>
      <c r="S965">
        <v>2</v>
      </c>
      <c r="T965">
        <v>14</v>
      </c>
      <c r="U965">
        <v>2</v>
      </c>
      <c r="V965">
        <v>1</v>
      </c>
      <c r="W965" t="s">
        <v>60</v>
      </c>
      <c r="X965" t="s">
        <v>47</v>
      </c>
      <c r="Y965">
        <v>255525</v>
      </c>
      <c r="Z965">
        <v>0.14000000000000001</v>
      </c>
    </row>
    <row r="966" spans="1:26" x14ac:dyDescent="0.25">
      <c r="A966" t="s">
        <v>1809</v>
      </c>
      <c r="B966" s="1">
        <v>45002</v>
      </c>
      <c r="C966" t="s">
        <v>1810</v>
      </c>
      <c r="D966" t="s">
        <v>50</v>
      </c>
      <c r="E966" t="s">
        <v>40</v>
      </c>
      <c r="F966" t="s">
        <v>41</v>
      </c>
      <c r="G966" t="s">
        <v>116</v>
      </c>
      <c r="H966">
        <v>5</v>
      </c>
      <c r="I966">
        <v>729</v>
      </c>
      <c r="J966">
        <v>8</v>
      </c>
      <c r="K966">
        <v>3353.4</v>
      </c>
      <c r="L966">
        <v>222.97</v>
      </c>
      <c r="M966" t="s">
        <v>32</v>
      </c>
      <c r="N966" t="s">
        <v>66</v>
      </c>
      <c r="O966">
        <v>2</v>
      </c>
      <c r="P966">
        <v>2023</v>
      </c>
      <c r="Q966">
        <v>3</v>
      </c>
      <c r="R966" t="s">
        <v>105</v>
      </c>
      <c r="S966">
        <v>1</v>
      </c>
      <c r="T966">
        <v>11</v>
      </c>
      <c r="U966">
        <v>3</v>
      </c>
      <c r="V966">
        <v>5</v>
      </c>
      <c r="W966" t="s">
        <v>46</v>
      </c>
      <c r="X966" t="s">
        <v>47</v>
      </c>
      <c r="Y966">
        <v>29160</v>
      </c>
      <c r="Z966">
        <v>7.0000000000000007E-2</v>
      </c>
    </row>
    <row r="967" spans="1:26" x14ac:dyDescent="0.25">
      <c r="A967" t="s">
        <v>1811</v>
      </c>
      <c r="B967" s="1">
        <v>45163</v>
      </c>
      <c r="C967" t="s">
        <v>1812</v>
      </c>
      <c r="D967" t="s">
        <v>63</v>
      </c>
      <c r="E967" t="s">
        <v>58</v>
      </c>
      <c r="F967" t="s">
        <v>52</v>
      </c>
      <c r="G967" t="s">
        <v>53</v>
      </c>
      <c r="H967">
        <v>2</v>
      </c>
      <c r="I967">
        <v>2340</v>
      </c>
      <c r="J967">
        <v>17</v>
      </c>
      <c r="K967">
        <v>3884.4</v>
      </c>
      <c r="L967">
        <v>615.27</v>
      </c>
      <c r="M967" t="s">
        <v>65</v>
      </c>
      <c r="N967" t="s">
        <v>66</v>
      </c>
      <c r="O967">
        <v>7</v>
      </c>
      <c r="P967">
        <v>2023</v>
      </c>
      <c r="Q967">
        <v>8</v>
      </c>
      <c r="R967" t="s">
        <v>72</v>
      </c>
      <c r="S967">
        <v>3</v>
      </c>
      <c r="T967">
        <v>34</v>
      </c>
      <c r="U967">
        <v>4</v>
      </c>
      <c r="V967">
        <v>5</v>
      </c>
      <c r="W967" t="s">
        <v>46</v>
      </c>
      <c r="X967" t="s">
        <v>47</v>
      </c>
      <c r="Y967">
        <v>79560</v>
      </c>
      <c r="Z967">
        <v>0.16</v>
      </c>
    </row>
    <row r="968" spans="1:26" x14ac:dyDescent="0.25">
      <c r="A968" t="s">
        <v>1813</v>
      </c>
      <c r="B968" s="1">
        <v>45211</v>
      </c>
      <c r="C968" t="s">
        <v>1708</v>
      </c>
      <c r="D968" t="s">
        <v>63</v>
      </c>
      <c r="E968" t="s">
        <v>29</v>
      </c>
      <c r="F968" t="s">
        <v>41</v>
      </c>
      <c r="G968" t="s">
        <v>116</v>
      </c>
      <c r="H968">
        <v>4</v>
      </c>
      <c r="I968">
        <v>4212</v>
      </c>
      <c r="J968">
        <v>13</v>
      </c>
      <c r="K968">
        <v>14657.76</v>
      </c>
      <c r="L968">
        <v>2415.94</v>
      </c>
      <c r="M968" t="s">
        <v>32</v>
      </c>
      <c r="N968" t="s">
        <v>33</v>
      </c>
      <c r="O968">
        <v>5</v>
      </c>
      <c r="P968">
        <v>2023</v>
      </c>
      <c r="Q968">
        <v>10</v>
      </c>
      <c r="R968" t="s">
        <v>45</v>
      </c>
      <c r="S968">
        <v>4</v>
      </c>
      <c r="T968">
        <v>41</v>
      </c>
      <c r="U968">
        <v>2</v>
      </c>
      <c r="V968">
        <v>4</v>
      </c>
      <c r="W968" t="s">
        <v>73</v>
      </c>
      <c r="X968" t="s">
        <v>47</v>
      </c>
      <c r="Y968">
        <v>219024</v>
      </c>
      <c r="Z968">
        <v>0.16</v>
      </c>
    </row>
    <row r="969" spans="1:26" x14ac:dyDescent="0.25">
      <c r="A969" t="s">
        <v>1814</v>
      </c>
      <c r="B969" s="1">
        <v>44949</v>
      </c>
      <c r="C969" t="s">
        <v>1256</v>
      </c>
      <c r="D969" t="s">
        <v>63</v>
      </c>
      <c r="E969" t="s">
        <v>51</v>
      </c>
      <c r="F969" t="s">
        <v>41</v>
      </c>
      <c r="G969" t="s">
        <v>42</v>
      </c>
      <c r="H969">
        <v>7</v>
      </c>
      <c r="I969">
        <v>3517</v>
      </c>
      <c r="J969">
        <v>10</v>
      </c>
      <c r="K969">
        <v>22157.1</v>
      </c>
      <c r="L969">
        <v>1719.64</v>
      </c>
      <c r="M969" t="s">
        <v>32</v>
      </c>
      <c r="N969" t="s">
        <v>66</v>
      </c>
      <c r="O969">
        <v>2</v>
      </c>
      <c r="P969">
        <v>2023</v>
      </c>
      <c r="Q969">
        <v>1</v>
      </c>
      <c r="R969" t="s">
        <v>34</v>
      </c>
      <c r="S969">
        <v>1</v>
      </c>
      <c r="T969">
        <v>4</v>
      </c>
      <c r="U969">
        <v>4</v>
      </c>
      <c r="V969">
        <v>1</v>
      </c>
      <c r="W969" t="s">
        <v>60</v>
      </c>
      <c r="X969" t="s">
        <v>47</v>
      </c>
      <c r="Y969">
        <v>246190</v>
      </c>
      <c r="Z969">
        <v>0.08</v>
      </c>
    </row>
    <row r="970" spans="1:26" x14ac:dyDescent="0.25">
      <c r="A970" t="s">
        <v>1815</v>
      </c>
      <c r="B970" s="1">
        <v>44990</v>
      </c>
      <c r="C970" t="s">
        <v>1778</v>
      </c>
      <c r="D970" t="s">
        <v>39</v>
      </c>
      <c r="E970" t="s">
        <v>40</v>
      </c>
      <c r="F970" t="s">
        <v>52</v>
      </c>
      <c r="G970" t="s">
        <v>91</v>
      </c>
      <c r="H970">
        <v>10</v>
      </c>
      <c r="I970">
        <v>561</v>
      </c>
      <c r="J970">
        <v>20</v>
      </c>
      <c r="K970">
        <v>4488</v>
      </c>
      <c r="L970">
        <v>483.02</v>
      </c>
      <c r="M970" t="s">
        <v>43</v>
      </c>
      <c r="N970" t="s">
        <v>44</v>
      </c>
      <c r="O970">
        <v>1</v>
      </c>
      <c r="P970">
        <v>2023</v>
      </c>
      <c r="Q970">
        <v>3</v>
      </c>
      <c r="R970" t="s">
        <v>105</v>
      </c>
      <c r="S970">
        <v>1</v>
      </c>
      <c r="T970">
        <v>10</v>
      </c>
      <c r="U970">
        <v>2</v>
      </c>
      <c r="V970">
        <v>0</v>
      </c>
      <c r="W970" t="s">
        <v>55</v>
      </c>
      <c r="X970" t="s">
        <v>36</v>
      </c>
      <c r="Y970">
        <v>112200</v>
      </c>
      <c r="Z970">
        <v>0.11</v>
      </c>
    </row>
    <row r="971" spans="1:26" x14ac:dyDescent="0.25">
      <c r="A971" t="s">
        <v>1816</v>
      </c>
      <c r="B971" s="1">
        <v>45284</v>
      </c>
      <c r="C971" t="s">
        <v>1817</v>
      </c>
      <c r="D971" t="s">
        <v>63</v>
      </c>
      <c r="E971" t="s">
        <v>51</v>
      </c>
      <c r="F971" t="s">
        <v>52</v>
      </c>
      <c r="G971" t="s">
        <v>53</v>
      </c>
      <c r="H971">
        <v>10</v>
      </c>
      <c r="I971">
        <v>2522</v>
      </c>
      <c r="J971">
        <v>24</v>
      </c>
      <c r="K971">
        <v>19167.2</v>
      </c>
      <c r="L971">
        <v>3338.45</v>
      </c>
      <c r="M971" t="s">
        <v>43</v>
      </c>
      <c r="N971" t="s">
        <v>44</v>
      </c>
      <c r="O971">
        <v>1</v>
      </c>
      <c r="P971">
        <v>2023</v>
      </c>
      <c r="Q971">
        <v>12</v>
      </c>
      <c r="R971" t="s">
        <v>54</v>
      </c>
      <c r="S971">
        <v>4</v>
      </c>
      <c r="T971">
        <v>52</v>
      </c>
      <c r="U971">
        <v>5</v>
      </c>
      <c r="V971">
        <v>0</v>
      </c>
      <c r="W971" t="s">
        <v>55</v>
      </c>
      <c r="X971" t="s">
        <v>36</v>
      </c>
      <c r="Y971">
        <v>605280</v>
      </c>
      <c r="Z971">
        <v>0.17</v>
      </c>
    </row>
    <row r="972" spans="1:26" x14ac:dyDescent="0.25">
      <c r="A972" t="s">
        <v>1818</v>
      </c>
      <c r="B972" s="1">
        <v>45069</v>
      </c>
      <c r="C972" t="s">
        <v>1819</v>
      </c>
      <c r="D972" t="s">
        <v>50</v>
      </c>
      <c r="E972" t="s">
        <v>40</v>
      </c>
      <c r="F972" t="s">
        <v>52</v>
      </c>
      <c r="G972" t="s">
        <v>91</v>
      </c>
      <c r="H972">
        <v>9</v>
      </c>
      <c r="I972">
        <v>4890</v>
      </c>
      <c r="J972">
        <v>27</v>
      </c>
      <c r="K972">
        <v>32127.3</v>
      </c>
      <c r="L972">
        <v>6423.29</v>
      </c>
      <c r="M972" t="s">
        <v>43</v>
      </c>
      <c r="N972" t="s">
        <v>33</v>
      </c>
      <c r="O972">
        <v>4</v>
      </c>
      <c r="P972">
        <v>2023</v>
      </c>
      <c r="Q972">
        <v>5</v>
      </c>
      <c r="R972" t="s">
        <v>238</v>
      </c>
      <c r="S972">
        <v>2</v>
      </c>
      <c r="T972">
        <v>21</v>
      </c>
      <c r="U972">
        <v>4</v>
      </c>
      <c r="V972">
        <v>2</v>
      </c>
      <c r="W972" t="s">
        <v>76</v>
      </c>
      <c r="X972" t="s">
        <v>47</v>
      </c>
      <c r="Y972">
        <v>1188270</v>
      </c>
      <c r="Z972">
        <v>0.2</v>
      </c>
    </row>
    <row r="973" spans="1:26" x14ac:dyDescent="0.25">
      <c r="A973" t="s">
        <v>1820</v>
      </c>
      <c r="B973" s="1">
        <v>45109</v>
      </c>
      <c r="C973" t="s">
        <v>1821</v>
      </c>
      <c r="D973" t="s">
        <v>28</v>
      </c>
      <c r="E973" t="s">
        <v>51</v>
      </c>
      <c r="F973" t="s">
        <v>52</v>
      </c>
      <c r="G973" t="s">
        <v>79</v>
      </c>
      <c r="H973">
        <v>2</v>
      </c>
      <c r="I973">
        <v>585</v>
      </c>
      <c r="J973">
        <v>9</v>
      </c>
      <c r="K973">
        <v>1064.7</v>
      </c>
      <c r="L973">
        <v>172.06</v>
      </c>
      <c r="M973" t="s">
        <v>32</v>
      </c>
      <c r="N973" t="s">
        <v>33</v>
      </c>
      <c r="O973">
        <v>5</v>
      </c>
      <c r="P973">
        <v>2023</v>
      </c>
      <c r="Q973">
        <v>7</v>
      </c>
      <c r="R973" t="s">
        <v>125</v>
      </c>
      <c r="S973">
        <v>3</v>
      </c>
      <c r="T973">
        <v>27</v>
      </c>
      <c r="U973">
        <v>2</v>
      </c>
      <c r="V973">
        <v>0</v>
      </c>
      <c r="W973" t="s">
        <v>55</v>
      </c>
      <c r="X973" t="s">
        <v>36</v>
      </c>
      <c r="Y973">
        <v>10530</v>
      </c>
      <c r="Z973">
        <v>0.16</v>
      </c>
    </row>
    <row r="974" spans="1:26" x14ac:dyDescent="0.25">
      <c r="A974" t="s">
        <v>1822</v>
      </c>
      <c r="B974" s="1">
        <v>44930</v>
      </c>
      <c r="C974" t="s">
        <v>1823</v>
      </c>
      <c r="D974" t="s">
        <v>63</v>
      </c>
      <c r="E974" t="s">
        <v>40</v>
      </c>
      <c r="F974" t="s">
        <v>52</v>
      </c>
      <c r="G974" t="s">
        <v>53</v>
      </c>
      <c r="H974">
        <v>4</v>
      </c>
      <c r="I974">
        <v>3318</v>
      </c>
      <c r="J974">
        <v>0</v>
      </c>
      <c r="K974">
        <v>13272</v>
      </c>
      <c r="L974">
        <v>1393.13</v>
      </c>
      <c r="M974" t="s">
        <v>32</v>
      </c>
      <c r="N974" t="s">
        <v>44</v>
      </c>
      <c r="O974">
        <v>5</v>
      </c>
      <c r="P974">
        <v>2023</v>
      </c>
      <c r="Q974">
        <v>1</v>
      </c>
      <c r="R974" t="s">
        <v>34</v>
      </c>
      <c r="S974">
        <v>1</v>
      </c>
      <c r="T974">
        <v>1</v>
      </c>
      <c r="U974">
        <v>1</v>
      </c>
      <c r="V974">
        <v>3</v>
      </c>
      <c r="W974" t="s">
        <v>83</v>
      </c>
      <c r="X974" t="s">
        <v>47</v>
      </c>
      <c r="Y974">
        <v>0</v>
      </c>
      <c r="Z974">
        <v>0.1</v>
      </c>
    </row>
    <row r="975" spans="1:26" x14ac:dyDescent="0.25">
      <c r="A975" t="s">
        <v>1824</v>
      </c>
      <c r="B975" s="1">
        <v>44959</v>
      </c>
      <c r="C975" t="s">
        <v>38</v>
      </c>
      <c r="D975" t="s">
        <v>39</v>
      </c>
      <c r="E975" t="s">
        <v>51</v>
      </c>
      <c r="F975" t="s">
        <v>41</v>
      </c>
      <c r="G975" t="s">
        <v>42</v>
      </c>
      <c r="H975">
        <v>1</v>
      </c>
      <c r="I975">
        <v>2272</v>
      </c>
      <c r="J975">
        <v>17</v>
      </c>
      <c r="K975">
        <v>1885.76</v>
      </c>
      <c r="L975">
        <v>354.92</v>
      </c>
      <c r="M975" t="s">
        <v>43</v>
      </c>
      <c r="N975" t="s">
        <v>44</v>
      </c>
      <c r="O975">
        <v>7</v>
      </c>
      <c r="P975">
        <v>2023</v>
      </c>
      <c r="Q975">
        <v>2</v>
      </c>
      <c r="R975" t="s">
        <v>67</v>
      </c>
      <c r="S975">
        <v>1</v>
      </c>
      <c r="T975">
        <v>5</v>
      </c>
      <c r="U975">
        <v>1</v>
      </c>
      <c r="V975">
        <v>4</v>
      </c>
      <c r="W975" t="s">
        <v>73</v>
      </c>
      <c r="X975" t="s">
        <v>47</v>
      </c>
      <c r="Y975">
        <v>38624</v>
      </c>
      <c r="Z975">
        <v>0.19</v>
      </c>
    </row>
    <row r="976" spans="1:26" x14ac:dyDescent="0.25">
      <c r="A976" t="s">
        <v>1825</v>
      </c>
      <c r="B976" s="1">
        <v>45288</v>
      </c>
      <c r="C976" t="s">
        <v>248</v>
      </c>
      <c r="D976" t="s">
        <v>28</v>
      </c>
      <c r="E976" t="s">
        <v>58</v>
      </c>
      <c r="F976" t="s">
        <v>52</v>
      </c>
      <c r="G976" t="s">
        <v>53</v>
      </c>
      <c r="H976">
        <v>1</v>
      </c>
      <c r="I976">
        <v>2703</v>
      </c>
      <c r="J976">
        <v>19</v>
      </c>
      <c r="K976">
        <v>2189.4299999999998</v>
      </c>
      <c r="L976">
        <v>279.06</v>
      </c>
      <c r="M976" t="s">
        <v>43</v>
      </c>
      <c r="N976" t="s">
        <v>33</v>
      </c>
      <c r="O976">
        <v>4</v>
      </c>
      <c r="P976">
        <v>2023</v>
      </c>
      <c r="Q976">
        <v>12</v>
      </c>
      <c r="R976" t="s">
        <v>54</v>
      </c>
      <c r="S976">
        <v>4</v>
      </c>
      <c r="T976">
        <v>52</v>
      </c>
      <c r="U976">
        <v>5</v>
      </c>
      <c r="V976">
        <v>4</v>
      </c>
      <c r="W976" t="s">
        <v>73</v>
      </c>
      <c r="X976" t="s">
        <v>47</v>
      </c>
      <c r="Y976">
        <v>51357</v>
      </c>
      <c r="Z976">
        <v>0.13</v>
      </c>
    </row>
    <row r="977" spans="1:26" x14ac:dyDescent="0.25">
      <c r="A977" t="s">
        <v>1826</v>
      </c>
      <c r="B977" s="1">
        <v>44993</v>
      </c>
      <c r="C977" t="s">
        <v>1152</v>
      </c>
      <c r="D977" t="s">
        <v>50</v>
      </c>
      <c r="E977" t="s">
        <v>51</v>
      </c>
      <c r="F977" t="s">
        <v>41</v>
      </c>
      <c r="G977" t="s">
        <v>42</v>
      </c>
      <c r="H977">
        <v>8</v>
      </c>
      <c r="I977">
        <v>2045</v>
      </c>
      <c r="J977">
        <v>1</v>
      </c>
      <c r="K977">
        <v>16196.4</v>
      </c>
      <c r="L977">
        <v>2617.15</v>
      </c>
      <c r="M977" t="s">
        <v>43</v>
      </c>
      <c r="N977" t="s">
        <v>33</v>
      </c>
      <c r="O977">
        <v>6</v>
      </c>
      <c r="P977">
        <v>2023</v>
      </c>
      <c r="Q977">
        <v>3</v>
      </c>
      <c r="R977" t="s">
        <v>105</v>
      </c>
      <c r="S977">
        <v>1</v>
      </c>
      <c r="T977">
        <v>10</v>
      </c>
      <c r="U977">
        <v>2</v>
      </c>
      <c r="V977">
        <v>3</v>
      </c>
      <c r="W977" t="s">
        <v>83</v>
      </c>
      <c r="X977" t="s">
        <v>47</v>
      </c>
      <c r="Y977">
        <v>16360</v>
      </c>
      <c r="Z977">
        <v>0.16</v>
      </c>
    </row>
    <row r="978" spans="1:26" x14ac:dyDescent="0.25">
      <c r="A978" t="s">
        <v>1827</v>
      </c>
      <c r="B978" s="1">
        <v>44967</v>
      </c>
      <c r="C978" t="s">
        <v>1828</v>
      </c>
      <c r="D978" t="s">
        <v>63</v>
      </c>
      <c r="E978" t="s">
        <v>29</v>
      </c>
      <c r="F978" t="s">
        <v>41</v>
      </c>
      <c r="G978" t="s">
        <v>42</v>
      </c>
      <c r="H978">
        <v>7</v>
      </c>
      <c r="I978">
        <v>752</v>
      </c>
      <c r="J978">
        <v>16</v>
      </c>
      <c r="K978">
        <v>4421.76</v>
      </c>
      <c r="L978">
        <v>807</v>
      </c>
      <c r="M978" t="s">
        <v>32</v>
      </c>
      <c r="N978" t="s">
        <v>44</v>
      </c>
      <c r="O978">
        <v>7</v>
      </c>
      <c r="P978">
        <v>2023</v>
      </c>
      <c r="Q978">
        <v>2</v>
      </c>
      <c r="R978" t="s">
        <v>67</v>
      </c>
      <c r="S978">
        <v>1</v>
      </c>
      <c r="T978">
        <v>6</v>
      </c>
      <c r="U978">
        <v>2</v>
      </c>
      <c r="V978">
        <v>5</v>
      </c>
      <c r="W978" t="s">
        <v>46</v>
      </c>
      <c r="X978" t="s">
        <v>47</v>
      </c>
      <c r="Y978">
        <v>84224</v>
      </c>
      <c r="Z978">
        <v>0.18</v>
      </c>
    </row>
    <row r="979" spans="1:26" x14ac:dyDescent="0.25">
      <c r="A979" t="s">
        <v>1829</v>
      </c>
      <c r="B979" s="1">
        <v>45008</v>
      </c>
      <c r="C979" t="s">
        <v>1830</v>
      </c>
      <c r="D979" t="s">
        <v>39</v>
      </c>
      <c r="E979" t="s">
        <v>51</v>
      </c>
      <c r="F979" t="s">
        <v>30</v>
      </c>
      <c r="G979" t="s">
        <v>64</v>
      </c>
      <c r="H979">
        <v>6</v>
      </c>
      <c r="I979">
        <v>3240</v>
      </c>
      <c r="J979">
        <v>24</v>
      </c>
      <c r="K979">
        <v>14774.4</v>
      </c>
      <c r="L979">
        <v>2199.4699999999998</v>
      </c>
      <c r="M979" t="s">
        <v>65</v>
      </c>
      <c r="N979" t="s">
        <v>33</v>
      </c>
      <c r="O979">
        <v>2</v>
      </c>
      <c r="P979">
        <v>2023</v>
      </c>
      <c r="Q979">
        <v>3</v>
      </c>
      <c r="R979" t="s">
        <v>105</v>
      </c>
      <c r="S979">
        <v>1</v>
      </c>
      <c r="T979">
        <v>12</v>
      </c>
      <c r="U979">
        <v>4</v>
      </c>
      <c r="V979">
        <v>4</v>
      </c>
      <c r="W979" t="s">
        <v>73</v>
      </c>
      <c r="X979" t="s">
        <v>47</v>
      </c>
      <c r="Y979">
        <v>466560</v>
      </c>
      <c r="Z979">
        <v>0.15</v>
      </c>
    </row>
    <row r="980" spans="1:26" x14ac:dyDescent="0.25">
      <c r="A980" t="s">
        <v>1831</v>
      </c>
      <c r="B980" s="1">
        <v>45209</v>
      </c>
      <c r="C980" t="s">
        <v>516</v>
      </c>
      <c r="D980" t="s">
        <v>63</v>
      </c>
      <c r="E980" t="s">
        <v>58</v>
      </c>
      <c r="F980" t="s">
        <v>30</v>
      </c>
      <c r="G980" t="s">
        <v>86</v>
      </c>
      <c r="H980">
        <v>2</v>
      </c>
      <c r="I980">
        <v>550</v>
      </c>
      <c r="J980">
        <v>13</v>
      </c>
      <c r="K980">
        <v>957</v>
      </c>
      <c r="L980">
        <v>181.19</v>
      </c>
      <c r="M980" t="s">
        <v>65</v>
      </c>
      <c r="N980" t="s">
        <v>66</v>
      </c>
      <c r="O980">
        <v>6</v>
      </c>
      <c r="P980">
        <v>2023</v>
      </c>
      <c r="Q980">
        <v>10</v>
      </c>
      <c r="R980" t="s">
        <v>45</v>
      </c>
      <c r="S980">
        <v>4</v>
      </c>
      <c r="T980">
        <v>41</v>
      </c>
      <c r="U980">
        <v>2</v>
      </c>
      <c r="V980">
        <v>2</v>
      </c>
      <c r="W980" t="s">
        <v>76</v>
      </c>
      <c r="X980" t="s">
        <v>47</v>
      </c>
      <c r="Y980">
        <v>14300</v>
      </c>
      <c r="Z980">
        <v>0.19</v>
      </c>
    </row>
    <row r="981" spans="1:26" x14ac:dyDescent="0.25">
      <c r="A981" t="s">
        <v>1832</v>
      </c>
      <c r="B981" s="1">
        <v>45113</v>
      </c>
      <c r="C981" t="s">
        <v>1833</v>
      </c>
      <c r="D981" t="s">
        <v>50</v>
      </c>
      <c r="E981" t="s">
        <v>58</v>
      </c>
      <c r="F981" t="s">
        <v>41</v>
      </c>
      <c r="G981" t="s">
        <v>42</v>
      </c>
      <c r="H981">
        <v>4</v>
      </c>
      <c r="I981">
        <v>553</v>
      </c>
      <c r="J981">
        <v>28</v>
      </c>
      <c r="K981">
        <v>1592.64</v>
      </c>
      <c r="L981">
        <v>317.58</v>
      </c>
      <c r="M981" t="s">
        <v>43</v>
      </c>
      <c r="N981" t="s">
        <v>44</v>
      </c>
      <c r="O981">
        <v>4</v>
      </c>
      <c r="P981">
        <v>2023</v>
      </c>
      <c r="Q981">
        <v>7</v>
      </c>
      <c r="R981" t="s">
        <v>125</v>
      </c>
      <c r="S981">
        <v>3</v>
      </c>
      <c r="T981">
        <v>27</v>
      </c>
      <c r="U981">
        <v>2</v>
      </c>
      <c r="V981">
        <v>4</v>
      </c>
      <c r="W981" t="s">
        <v>73</v>
      </c>
      <c r="X981" t="s">
        <v>47</v>
      </c>
      <c r="Y981">
        <v>61936</v>
      </c>
      <c r="Z981">
        <v>0.2</v>
      </c>
    </row>
    <row r="982" spans="1:26" x14ac:dyDescent="0.25">
      <c r="A982" t="s">
        <v>1834</v>
      </c>
      <c r="B982" s="1">
        <v>45253</v>
      </c>
      <c r="C982" t="s">
        <v>1835</v>
      </c>
      <c r="D982" t="s">
        <v>63</v>
      </c>
      <c r="E982" t="s">
        <v>51</v>
      </c>
      <c r="F982" t="s">
        <v>52</v>
      </c>
      <c r="G982" t="s">
        <v>91</v>
      </c>
      <c r="H982">
        <v>4</v>
      </c>
      <c r="I982">
        <v>2956</v>
      </c>
      <c r="J982">
        <v>19</v>
      </c>
      <c r="K982">
        <v>9577.44</v>
      </c>
      <c r="L982">
        <v>1061.76</v>
      </c>
      <c r="M982" t="s">
        <v>65</v>
      </c>
      <c r="N982" t="s">
        <v>66</v>
      </c>
      <c r="O982">
        <v>6</v>
      </c>
      <c r="P982">
        <v>2023</v>
      </c>
      <c r="Q982">
        <v>11</v>
      </c>
      <c r="R982" t="s">
        <v>92</v>
      </c>
      <c r="S982">
        <v>4</v>
      </c>
      <c r="T982">
        <v>47</v>
      </c>
      <c r="U982">
        <v>4</v>
      </c>
      <c r="V982">
        <v>4</v>
      </c>
      <c r="W982" t="s">
        <v>73</v>
      </c>
      <c r="X982" t="s">
        <v>47</v>
      </c>
      <c r="Y982">
        <v>224656</v>
      </c>
      <c r="Z982">
        <v>0.11</v>
      </c>
    </row>
    <row r="983" spans="1:26" x14ac:dyDescent="0.25">
      <c r="A983" t="s">
        <v>1836</v>
      </c>
      <c r="B983" s="1">
        <v>45292</v>
      </c>
      <c r="C983" t="s">
        <v>1837</v>
      </c>
      <c r="D983" t="s">
        <v>28</v>
      </c>
      <c r="E983" t="s">
        <v>40</v>
      </c>
      <c r="F983" t="s">
        <v>30</v>
      </c>
      <c r="G983" t="s">
        <v>64</v>
      </c>
      <c r="H983">
        <v>6</v>
      </c>
      <c r="I983">
        <v>2613</v>
      </c>
      <c r="J983">
        <v>6</v>
      </c>
      <c r="K983">
        <v>14737.32</v>
      </c>
      <c r="L983">
        <v>2515.46</v>
      </c>
      <c r="M983" t="s">
        <v>32</v>
      </c>
      <c r="N983" t="s">
        <v>33</v>
      </c>
      <c r="O983">
        <v>5</v>
      </c>
      <c r="P983">
        <v>2024</v>
      </c>
      <c r="Q983">
        <v>1</v>
      </c>
      <c r="R983" t="s">
        <v>34</v>
      </c>
      <c r="S983">
        <v>1</v>
      </c>
      <c r="T983">
        <v>1</v>
      </c>
      <c r="U983">
        <v>1</v>
      </c>
      <c r="V983">
        <v>1</v>
      </c>
      <c r="W983" t="s">
        <v>60</v>
      </c>
      <c r="X983" t="s">
        <v>47</v>
      </c>
      <c r="Y983">
        <v>94068</v>
      </c>
      <c r="Z983">
        <v>0.17</v>
      </c>
    </row>
    <row r="984" spans="1:26" x14ac:dyDescent="0.25">
      <c r="A984" t="s">
        <v>1838</v>
      </c>
      <c r="B984" s="1">
        <v>44933</v>
      </c>
      <c r="C984" t="s">
        <v>1405</v>
      </c>
      <c r="D984" t="s">
        <v>39</v>
      </c>
      <c r="E984" t="s">
        <v>58</v>
      </c>
      <c r="F984" t="s">
        <v>52</v>
      </c>
      <c r="G984" t="s">
        <v>79</v>
      </c>
      <c r="H984">
        <v>7</v>
      </c>
      <c r="I984">
        <v>4121</v>
      </c>
      <c r="J984">
        <v>0</v>
      </c>
      <c r="K984">
        <v>28847</v>
      </c>
      <c r="L984">
        <v>3746.75</v>
      </c>
      <c r="M984" t="s">
        <v>32</v>
      </c>
      <c r="N984" t="s">
        <v>44</v>
      </c>
      <c r="O984">
        <v>2</v>
      </c>
      <c r="P984">
        <v>2023</v>
      </c>
      <c r="Q984">
        <v>1</v>
      </c>
      <c r="R984" t="s">
        <v>34</v>
      </c>
      <c r="S984">
        <v>1</v>
      </c>
      <c r="T984">
        <v>1</v>
      </c>
      <c r="U984">
        <v>1</v>
      </c>
      <c r="V984">
        <v>6</v>
      </c>
      <c r="W984" t="s">
        <v>35</v>
      </c>
      <c r="X984" t="s">
        <v>36</v>
      </c>
      <c r="Y984">
        <v>0</v>
      </c>
      <c r="Z984">
        <v>0.13</v>
      </c>
    </row>
    <row r="985" spans="1:26" x14ac:dyDescent="0.25">
      <c r="A985" t="s">
        <v>1839</v>
      </c>
      <c r="B985" s="1">
        <v>45098</v>
      </c>
      <c r="C985" t="s">
        <v>1638</v>
      </c>
      <c r="D985" t="s">
        <v>63</v>
      </c>
      <c r="E985" t="s">
        <v>51</v>
      </c>
      <c r="F985" t="s">
        <v>52</v>
      </c>
      <c r="G985" t="s">
        <v>53</v>
      </c>
      <c r="H985">
        <v>4</v>
      </c>
      <c r="I985">
        <v>836</v>
      </c>
      <c r="J985">
        <v>20</v>
      </c>
      <c r="K985">
        <v>2675.2</v>
      </c>
      <c r="L985">
        <v>262.60000000000002</v>
      </c>
      <c r="M985" t="s">
        <v>43</v>
      </c>
      <c r="N985" t="s">
        <v>44</v>
      </c>
      <c r="O985">
        <v>1</v>
      </c>
      <c r="P985">
        <v>2023</v>
      </c>
      <c r="Q985">
        <v>6</v>
      </c>
      <c r="R985" t="s">
        <v>95</v>
      </c>
      <c r="S985">
        <v>2</v>
      </c>
      <c r="T985">
        <v>25</v>
      </c>
      <c r="U985">
        <v>4</v>
      </c>
      <c r="V985">
        <v>3</v>
      </c>
      <c r="W985" t="s">
        <v>83</v>
      </c>
      <c r="X985" t="s">
        <v>47</v>
      </c>
      <c r="Y985">
        <v>66880</v>
      </c>
      <c r="Z985">
        <v>0.1</v>
      </c>
    </row>
    <row r="986" spans="1:26" x14ac:dyDescent="0.25">
      <c r="A986" t="s">
        <v>1840</v>
      </c>
      <c r="B986" s="1">
        <v>44947</v>
      </c>
      <c r="C986" t="s">
        <v>1841</v>
      </c>
      <c r="D986" t="s">
        <v>63</v>
      </c>
      <c r="E986" t="s">
        <v>51</v>
      </c>
      <c r="F986" t="s">
        <v>41</v>
      </c>
      <c r="G986" t="s">
        <v>59</v>
      </c>
      <c r="H986">
        <v>9</v>
      </c>
      <c r="I986">
        <v>3034</v>
      </c>
      <c r="J986">
        <v>10</v>
      </c>
      <c r="K986">
        <v>24575.4</v>
      </c>
      <c r="L986">
        <v>1863.91</v>
      </c>
      <c r="M986" t="s">
        <v>32</v>
      </c>
      <c r="N986" t="s">
        <v>44</v>
      </c>
      <c r="O986">
        <v>6</v>
      </c>
      <c r="P986">
        <v>2023</v>
      </c>
      <c r="Q986">
        <v>1</v>
      </c>
      <c r="R986" t="s">
        <v>34</v>
      </c>
      <c r="S986">
        <v>1</v>
      </c>
      <c r="T986">
        <v>3</v>
      </c>
      <c r="U986">
        <v>3</v>
      </c>
      <c r="V986">
        <v>6</v>
      </c>
      <c r="W986" t="s">
        <v>35</v>
      </c>
      <c r="X986" t="s">
        <v>36</v>
      </c>
      <c r="Y986">
        <v>273060</v>
      </c>
      <c r="Z986">
        <v>0.08</v>
      </c>
    </row>
    <row r="987" spans="1:26" x14ac:dyDescent="0.25">
      <c r="A987" t="s">
        <v>1842</v>
      </c>
      <c r="B987" s="1">
        <v>45048</v>
      </c>
      <c r="C987" t="s">
        <v>1843</v>
      </c>
      <c r="D987" t="s">
        <v>39</v>
      </c>
      <c r="E987" t="s">
        <v>29</v>
      </c>
      <c r="F987" t="s">
        <v>52</v>
      </c>
      <c r="G987" t="s">
        <v>79</v>
      </c>
      <c r="H987">
        <v>10</v>
      </c>
      <c r="I987">
        <v>2844</v>
      </c>
      <c r="J987">
        <v>6</v>
      </c>
      <c r="K987">
        <v>26733.599999999999</v>
      </c>
      <c r="L987">
        <v>3809.28</v>
      </c>
      <c r="M987" t="s">
        <v>65</v>
      </c>
      <c r="N987" t="s">
        <v>33</v>
      </c>
      <c r="O987">
        <v>7</v>
      </c>
      <c r="P987">
        <v>2023</v>
      </c>
      <c r="Q987">
        <v>5</v>
      </c>
      <c r="R987" t="s">
        <v>238</v>
      </c>
      <c r="S987">
        <v>2</v>
      </c>
      <c r="T987">
        <v>18</v>
      </c>
      <c r="U987">
        <v>1</v>
      </c>
      <c r="V987">
        <v>2</v>
      </c>
      <c r="W987" t="s">
        <v>76</v>
      </c>
      <c r="X987" t="s">
        <v>47</v>
      </c>
      <c r="Y987">
        <v>170640</v>
      </c>
      <c r="Z987">
        <v>0.14000000000000001</v>
      </c>
    </row>
    <row r="988" spans="1:26" x14ac:dyDescent="0.25">
      <c r="A988" t="s">
        <v>1844</v>
      </c>
      <c r="B988" s="1">
        <v>45084</v>
      </c>
      <c r="C988" t="s">
        <v>1745</v>
      </c>
      <c r="D988" t="s">
        <v>63</v>
      </c>
      <c r="E988" t="s">
        <v>58</v>
      </c>
      <c r="F988" t="s">
        <v>30</v>
      </c>
      <c r="G988" t="s">
        <v>31</v>
      </c>
      <c r="H988">
        <v>5</v>
      </c>
      <c r="I988">
        <v>3425</v>
      </c>
      <c r="J988">
        <v>8</v>
      </c>
      <c r="K988">
        <v>15755</v>
      </c>
      <c r="L988">
        <v>3058.17</v>
      </c>
      <c r="M988" t="s">
        <v>65</v>
      </c>
      <c r="N988" t="s">
        <v>66</v>
      </c>
      <c r="O988">
        <v>4</v>
      </c>
      <c r="P988">
        <v>2023</v>
      </c>
      <c r="Q988">
        <v>6</v>
      </c>
      <c r="R988" t="s">
        <v>95</v>
      </c>
      <c r="S988">
        <v>2</v>
      </c>
      <c r="T988">
        <v>23</v>
      </c>
      <c r="U988">
        <v>2</v>
      </c>
      <c r="V988">
        <v>3</v>
      </c>
      <c r="W988" t="s">
        <v>83</v>
      </c>
      <c r="X988" t="s">
        <v>47</v>
      </c>
      <c r="Y988">
        <v>137000</v>
      </c>
      <c r="Z988">
        <v>0.19</v>
      </c>
    </row>
    <row r="989" spans="1:26" x14ac:dyDescent="0.25">
      <c r="A989" t="s">
        <v>1845</v>
      </c>
      <c r="B989" s="1">
        <v>45269</v>
      </c>
      <c r="C989" t="s">
        <v>1745</v>
      </c>
      <c r="D989" t="s">
        <v>50</v>
      </c>
      <c r="E989" t="s">
        <v>51</v>
      </c>
      <c r="F989" t="s">
        <v>41</v>
      </c>
      <c r="G989" t="s">
        <v>59</v>
      </c>
      <c r="H989">
        <v>1</v>
      </c>
      <c r="I989">
        <v>4231</v>
      </c>
      <c r="J989">
        <v>2</v>
      </c>
      <c r="K989">
        <v>4146.38</v>
      </c>
      <c r="L989">
        <v>330.79</v>
      </c>
      <c r="M989" t="s">
        <v>65</v>
      </c>
      <c r="N989" t="s">
        <v>44</v>
      </c>
      <c r="O989">
        <v>7</v>
      </c>
      <c r="P989">
        <v>2023</v>
      </c>
      <c r="Q989">
        <v>12</v>
      </c>
      <c r="R989" t="s">
        <v>54</v>
      </c>
      <c r="S989">
        <v>4</v>
      </c>
      <c r="T989">
        <v>49</v>
      </c>
      <c r="U989">
        <v>2</v>
      </c>
      <c r="V989">
        <v>6</v>
      </c>
      <c r="W989" t="s">
        <v>35</v>
      </c>
      <c r="X989" t="s">
        <v>36</v>
      </c>
      <c r="Y989">
        <v>8462</v>
      </c>
      <c r="Z989">
        <v>0.08</v>
      </c>
    </row>
    <row r="990" spans="1:26" x14ac:dyDescent="0.25">
      <c r="A990" t="s">
        <v>1846</v>
      </c>
      <c r="B990" s="1">
        <v>45201</v>
      </c>
      <c r="C990" t="s">
        <v>1847</v>
      </c>
      <c r="D990" t="s">
        <v>50</v>
      </c>
      <c r="E990" t="s">
        <v>29</v>
      </c>
      <c r="F990" t="s">
        <v>30</v>
      </c>
      <c r="G990" t="s">
        <v>31</v>
      </c>
      <c r="H990">
        <v>1</v>
      </c>
      <c r="I990">
        <v>801</v>
      </c>
      <c r="J990">
        <v>20</v>
      </c>
      <c r="K990">
        <v>640.79999999999995</v>
      </c>
      <c r="L990">
        <v>46.34</v>
      </c>
      <c r="M990" t="s">
        <v>65</v>
      </c>
      <c r="N990" t="s">
        <v>66</v>
      </c>
      <c r="O990">
        <v>5</v>
      </c>
      <c r="P990">
        <v>2023</v>
      </c>
      <c r="Q990">
        <v>10</v>
      </c>
      <c r="R990" t="s">
        <v>45</v>
      </c>
      <c r="S990">
        <v>4</v>
      </c>
      <c r="T990">
        <v>40</v>
      </c>
      <c r="U990">
        <v>1</v>
      </c>
      <c r="V990">
        <v>1</v>
      </c>
      <c r="W990" t="s">
        <v>60</v>
      </c>
      <c r="X990" t="s">
        <v>47</v>
      </c>
      <c r="Y990">
        <v>16020</v>
      </c>
      <c r="Z990">
        <v>7.0000000000000007E-2</v>
      </c>
    </row>
    <row r="991" spans="1:26" x14ac:dyDescent="0.25">
      <c r="A991" t="s">
        <v>1848</v>
      </c>
      <c r="B991" s="1">
        <v>45103</v>
      </c>
      <c r="C991" t="s">
        <v>919</v>
      </c>
      <c r="D991" t="s">
        <v>50</v>
      </c>
      <c r="E991" t="s">
        <v>29</v>
      </c>
      <c r="F991" t="s">
        <v>41</v>
      </c>
      <c r="G991" t="s">
        <v>42</v>
      </c>
      <c r="H991">
        <v>5</v>
      </c>
      <c r="I991">
        <v>3463</v>
      </c>
      <c r="J991">
        <v>4</v>
      </c>
      <c r="K991">
        <v>16622.400000000001</v>
      </c>
      <c r="L991">
        <v>2188.44</v>
      </c>
      <c r="M991" t="s">
        <v>43</v>
      </c>
      <c r="N991" t="s">
        <v>44</v>
      </c>
      <c r="O991">
        <v>3</v>
      </c>
      <c r="P991">
        <v>2023</v>
      </c>
      <c r="Q991">
        <v>6</v>
      </c>
      <c r="R991" t="s">
        <v>95</v>
      </c>
      <c r="S991">
        <v>2</v>
      </c>
      <c r="T991">
        <v>26</v>
      </c>
      <c r="U991">
        <v>5</v>
      </c>
      <c r="V991">
        <v>1</v>
      </c>
      <c r="W991" t="s">
        <v>60</v>
      </c>
      <c r="X991" t="s">
        <v>47</v>
      </c>
      <c r="Y991">
        <v>69260</v>
      </c>
      <c r="Z991">
        <v>0.13</v>
      </c>
    </row>
    <row r="992" spans="1:26" x14ac:dyDescent="0.25">
      <c r="A992" t="s">
        <v>1849</v>
      </c>
      <c r="B992" s="1">
        <v>44952</v>
      </c>
      <c r="C992" t="s">
        <v>1850</v>
      </c>
      <c r="D992" t="s">
        <v>50</v>
      </c>
      <c r="E992" t="s">
        <v>40</v>
      </c>
      <c r="F992" t="s">
        <v>30</v>
      </c>
      <c r="G992" t="s">
        <v>64</v>
      </c>
      <c r="H992">
        <v>2</v>
      </c>
      <c r="I992">
        <v>4336</v>
      </c>
      <c r="J992">
        <v>22</v>
      </c>
      <c r="K992">
        <v>6764.16</v>
      </c>
      <c r="L992">
        <v>1049.5899999999999</v>
      </c>
      <c r="M992" t="s">
        <v>65</v>
      </c>
      <c r="N992" t="s">
        <v>66</v>
      </c>
      <c r="O992">
        <v>4</v>
      </c>
      <c r="P992">
        <v>2023</v>
      </c>
      <c r="Q992">
        <v>1</v>
      </c>
      <c r="R992" t="s">
        <v>34</v>
      </c>
      <c r="S992">
        <v>1</v>
      </c>
      <c r="T992">
        <v>4</v>
      </c>
      <c r="U992">
        <v>4</v>
      </c>
      <c r="V992">
        <v>4</v>
      </c>
      <c r="W992" t="s">
        <v>73</v>
      </c>
      <c r="X992" t="s">
        <v>47</v>
      </c>
      <c r="Y992">
        <v>190784</v>
      </c>
      <c r="Z992">
        <v>0.16</v>
      </c>
    </row>
    <row r="993" spans="1:26" x14ac:dyDescent="0.25">
      <c r="A993" t="s">
        <v>1851</v>
      </c>
      <c r="B993" s="1">
        <v>45174</v>
      </c>
      <c r="C993" t="s">
        <v>1852</v>
      </c>
      <c r="D993" t="s">
        <v>39</v>
      </c>
      <c r="E993" t="s">
        <v>40</v>
      </c>
      <c r="F993" t="s">
        <v>30</v>
      </c>
      <c r="G993" t="s">
        <v>86</v>
      </c>
      <c r="H993">
        <v>6</v>
      </c>
      <c r="I993">
        <v>1375</v>
      </c>
      <c r="J993">
        <v>27</v>
      </c>
      <c r="K993">
        <v>6022.5</v>
      </c>
      <c r="L993">
        <v>744.14</v>
      </c>
      <c r="M993" t="s">
        <v>65</v>
      </c>
      <c r="N993" t="s">
        <v>33</v>
      </c>
      <c r="O993">
        <v>6</v>
      </c>
      <c r="P993">
        <v>2023</v>
      </c>
      <c r="Q993">
        <v>9</v>
      </c>
      <c r="R993" t="s">
        <v>80</v>
      </c>
      <c r="S993">
        <v>3</v>
      </c>
      <c r="T993">
        <v>36</v>
      </c>
      <c r="U993">
        <v>2</v>
      </c>
      <c r="V993">
        <v>2</v>
      </c>
      <c r="W993" t="s">
        <v>76</v>
      </c>
      <c r="X993" t="s">
        <v>47</v>
      </c>
      <c r="Y993">
        <v>222750</v>
      </c>
      <c r="Z993">
        <v>0.12</v>
      </c>
    </row>
    <row r="994" spans="1:26" x14ac:dyDescent="0.25">
      <c r="A994" t="s">
        <v>1853</v>
      </c>
      <c r="B994" s="1">
        <v>45171</v>
      </c>
      <c r="C994" t="s">
        <v>1854</v>
      </c>
      <c r="D994" t="s">
        <v>50</v>
      </c>
      <c r="E994" t="s">
        <v>58</v>
      </c>
      <c r="F994" t="s">
        <v>30</v>
      </c>
      <c r="G994" t="s">
        <v>86</v>
      </c>
      <c r="H994">
        <v>4</v>
      </c>
      <c r="I994">
        <v>1582</v>
      </c>
      <c r="J994">
        <v>20</v>
      </c>
      <c r="K994">
        <v>5062.3999999999996</v>
      </c>
      <c r="L994">
        <v>369.72</v>
      </c>
      <c r="M994" t="s">
        <v>65</v>
      </c>
      <c r="N994" t="s">
        <v>44</v>
      </c>
      <c r="O994">
        <v>1</v>
      </c>
      <c r="P994">
        <v>2023</v>
      </c>
      <c r="Q994">
        <v>9</v>
      </c>
      <c r="R994" t="s">
        <v>80</v>
      </c>
      <c r="S994">
        <v>3</v>
      </c>
      <c r="T994">
        <v>35</v>
      </c>
      <c r="U994">
        <v>1</v>
      </c>
      <c r="V994">
        <v>6</v>
      </c>
      <c r="W994" t="s">
        <v>35</v>
      </c>
      <c r="X994" t="s">
        <v>36</v>
      </c>
      <c r="Y994">
        <v>126560</v>
      </c>
      <c r="Z994">
        <v>7.0000000000000007E-2</v>
      </c>
    </row>
    <row r="995" spans="1:26" x14ac:dyDescent="0.25">
      <c r="A995" t="s">
        <v>1855</v>
      </c>
      <c r="B995" s="1">
        <v>45090</v>
      </c>
      <c r="C995" t="s">
        <v>447</v>
      </c>
      <c r="D995" t="s">
        <v>28</v>
      </c>
      <c r="E995" t="s">
        <v>29</v>
      </c>
      <c r="F995" t="s">
        <v>52</v>
      </c>
      <c r="G995" t="s">
        <v>79</v>
      </c>
      <c r="H995">
        <v>1</v>
      </c>
      <c r="I995">
        <v>3197</v>
      </c>
      <c r="J995">
        <v>21</v>
      </c>
      <c r="K995">
        <v>2525.63</v>
      </c>
      <c r="L995">
        <v>420.25</v>
      </c>
      <c r="M995" t="s">
        <v>43</v>
      </c>
      <c r="N995" t="s">
        <v>44</v>
      </c>
      <c r="O995">
        <v>7</v>
      </c>
      <c r="P995">
        <v>2023</v>
      </c>
      <c r="Q995">
        <v>6</v>
      </c>
      <c r="R995" t="s">
        <v>95</v>
      </c>
      <c r="S995">
        <v>2</v>
      </c>
      <c r="T995">
        <v>24</v>
      </c>
      <c r="U995">
        <v>3</v>
      </c>
      <c r="V995">
        <v>2</v>
      </c>
      <c r="W995" t="s">
        <v>76</v>
      </c>
      <c r="X995" t="s">
        <v>47</v>
      </c>
      <c r="Y995">
        <v>67137</v>
      </c>
      <c r="Z995">
        <v>0.17</v>
      </c>
    </row>
    <row r="996" spans="1:26" x14ac:dyDescent="0.25">
      <c r="A996" t="s">
        <v>1856</v>
      </c>
      <c r="B996" s="1">
        <v>45180</v>
      </c>
      <c r="C996" t="s">
        <v>1857</v>
      </c>
      <c r="D996" t="s">
        <v>39</v>
      </c>
      <c r="E996" t="s">
        <v>58</v>
      </c>
      <c r="F996" t="s">
        <v>30</v>
      </c>
      <c r="G996" t="s">
        <v>86</v>
      </c>
      <c r="H996">
        <v>3</v>
      </c>
      <c r="I996">
        <v>1745</v>
      </c>
      <c r="J996">
        <v>7</v>
      </c>
      <c r="K996">
        <v>4868.55</v>
      </c>
      <c r="L996">
        <v>769.32</v>
      </c>
      <c r="M996" t="s">
        <v>32</v>
      </c>
      <c r="N996" t="s">
        <v>66</v>
      </c>
      <c r="O996">
        <v>6</v>
      </c>
      <c r="P996">
        <v>2023</v>
      </c>
      <c r="Q996">
        <v>9</v>
      </c>
      <c r="R996" t="s">
        <v>80</v>
      </c>
      <c r="S996">
        <v>3</v>
      </c>
      <c r="T996">
        <v>37</v>
      </c>
      <c r="U996">
        <v>3</v>
      </c>
      <c r="V996">
        <v>1</v>
      </c>
      <c r="W996" t="s">
        <v>60</v>
      </c>
      <c r="X996" t="s">
        <v>47</v>
      </c>
      <c r="Y996">
        <v>36645</v>
      </c>
      <c r="Z996">
        <v>0.16</v>
      </c>
    </row>
    <row r="997" spans="1:26" x14ac:dyDescent="0.25">
      <c r="A997" t="s">
        <v>1858</v>
      </c>
      <c r="B997" s="1">
        <v>45135</v>
      </c>
      <c r="C997" t="s">
        <v>1830</v>
      </c>
      <c r="D997" t="s">
        <v>63</v>
      </c>
      <c r="E997" t="s">
        <v>40</v>
      </c>
      <c r="F997" t="s">
        <v>52</v>
      </c>
      <c r="G997" t="s">
        <v>91</v>
      </c>
      <c r="H997">
        <v>4</v>
      </c>
      <c r="I997">
        <v>1353</v>
      </c>
      <c r="J997">
        <v>3</v>
      </c>
      <c r="K997">
        <v>5249.64</v>
      </c>
      <c r="L997">
        <v>929.3</v>
      </c>
      <c r="M997" t="s">
        <v>32</v>
      </c>
      <c r="N997" t="s">
        <v>33</v>
      </c>
      <c r="O997">
        <v>6</v>
      </c>
      <c r="P997">
        <v>2023</v>
      </c>
      <c r="Q997">
        <v>7</v>
      </c>
      <c r="R997" t="s">
        <v>125</v>
      </c>
      <c r="S997">
        <v>3</v>
      </c>
      <c r="T997">
        <v>30</v>
      </c>
      <c r="U997">
        <v>5</v>
      </c>
      <c r="V997">
        <v>5</v>
      </c>
      <c r="W997" t="s">
        <v>46</v>
      </c>
      <c r="X997" t="s">
        <v>47</v>
      </c>
      <c r="Y997">
        <v>16236</v>
      </c>
      <c r="Z997">
        <v>0.18</v>
      </c>
    </row>
    <row r="998" spans="1:26" x14ac:dyDescent="0.25">
      <c r="A998" t="s">
        <v>1859</v>
      </c>
      <c r="B998" s="1">
        <v>45121</v>
      </c>
      <c r="C998" t="s">
        <v>288</v>
      </c>
      <c r="D998" t="s">
        <v>50</v>
      </c>
      <c r="E998" t="s">
        <v>58</v>
      </c>
      <c r="F998" t="s">
        <v>30</v>
      </c>
      <c r="G998" t="s">
        <v>31</v>
      </c>
      <c r="H998">
        <v>5</v>
      </c>
      <c r="I998">
        <v>2727</v>
      </c>
      <c r="J998">
        <v>24</v>
      </c>
      <c r="K998">
        <v>10362.6</v>
      </c>
      <c r="L998">
        <v>1300.01</v>
      </c>
      <c r="M998" t="s">
        <v>43</v>
      </c>
      <c r="N998" t="s">
        <v>33</v>
      </c>
      <c r="O998">
        <v>7</v>
      </c>
      <c r="P998">
        <v>2023</v>
      </c>
      <c r="Q998">
        <v>7</v>
      </c>
      <c r="R998" t="s">
        <v>125</v>
      </c>
      <c r="S998">
        <v>3</v>
      </c>
      <c r="T998">
        <v>28</v>
      </c>
      <c r="U998">
        <v>3</v>
      </c>
      <c r="V998">
        <v>5</v>
      </c>
      <c r="W998" t="s">
        <v>46</v>
      </c>
      <c r="X998" t="s">
        <v>47</v>
      </c>
      <c r="Y998">
        <v>327240</v>
      </c>
      <c r="Z998">
        <v>0.13</v>
      </c>
    </row>
    <row r="999" spans="1:26" x14ac:dyDescent="0.25">
      <c r="A999" t="s">
        <v>1860</v>
      </c>
      <c r="B999" s="1">
        <v>45134</v>
      </c>
      <c r="C999" t="s">
        <v>1716</v>
      </c>
      <c r="D999" t="s">
        <v>39</v>
      </c>
      <c r="E999" t="s">
        <v>40</v>
      </c>
      <c r="F999" t="s">
        <v>30</v>
      </c>
      <c r="G999" t="s">
        <v>64</v>
      </c>
      <c r="H999">
        <v>2</v>
      </c>
      <c r="I999">
        <v>2056</v>
      </c>
      <c r="J999">
        <v>17</v>
      </c>
      <c r="K999">
        <v>3412.96</v>
      </c>
      <c r="L999">
        <v>549.71</v>
      </c>
      <c r="M999" t="s">
        <v>65</v>
      </c>
      <c r="N999" t="s">
        <v>44</v>
      </c>
      <c r="O999">
        <v>1</v>
      </c>
      <c r="P999">
        <v>2023</v>
      </c>
      <c r="Q999">
        <v>7</v>
      </c>
      <c r="R999" t="s">
        <v>125</v>
      </c>
      <c r="S999">
        <v>3</v>
      </c>
      <c r="T999">
        <v>30</v>
      </c>
      <c r="U999">
        <v>5</v>
      </c>
      <c r="V999">
        <v>4</v>
      </c>
      <c r="W999" t="s">
        <v>73</v>
      </c>
      <c r="X999" t="s">
        <v>47</v>
      </c>
      <c r="Y999">
        <v>69904</v>
      </c>
      <c r="Z999">
        <v>0.16</v>
      </c>
    </row>
    <row r="1000" spans="1:26" x14ac:dyDescent="0.25">
      <c r="A1000" t="s">
        <v>1861</v>
      </c>
      <c r="B1000" s="1">
        <v>45255</v>
      </c>
      <c r="C1000" t="s">
        <v>1862</v>
      </c>
      <c r="D1000" t="s">
        <v>39</v>
      </c>
      <c r="E1000" t="s">
        <v>58</v>
      </c>
      <c r="F1000" t="s">
        <v>30</v>
      </c>
      <c r="G1000" t="s">
        <v>64</v>
      </c>
      <c r="H1000">
        <v>9</v>
      </c>
      <c r="I1000">
        <v>2469</v>
      </c>
      <c r="J1000">
        <v>27</v>
      </c>
      <c r="K1000">
        <v>16221.33</v>
      </c>
      <c r="L1000">
        <v>1285.81</v>
      </c>
      <c r="M1000" t="s">
        <v>43</v>
      </c>
      <c r="N1000" t="s">
        <v>66</v>
      </c>
      <c r="O1000">
        <v>6</v>
      </c>
      <c r="P1000">
        <v>2023</v>
      </c>
      <c r="Q1000">
        <v>11</v>
      </c>
      <c r="R1000" t="s">
        <v>92</v>
      </c>
      <c r="S1000">
        <v>4</v>
      </c>
      <c r="T1000">
        <v>47</v>
      </c>
      <c r="U1000">
        <v>4</v>
      </c>
      <c r="V1000">
        <v>6</v>
      </c>
      <c r="W1000" t="s">
        <v>35</v>
      </c>
      <c r="X1000" t="s">
        <v>36</v>
      </c>
      <c r="Y1000">
        <v>599967</v>
      </c>
      <c r="Z1000">
        <v>0.08</v>
      </c>
    </row>
    <row r="1001" spans="1:26" x14ac:dyDescent="0.25">
      <c r="A1001" t="s">
        <v>1863</v>
      </c>
      <c r="B1001" s="1">
        <v>45141</v>
      </c>
      <c r="C1001" t="s">
        <v>1864</v>
      </c>
      <c r="D1001" t="s">
        <v>63</v>
      </c>
      <c r="E1001" t="s">
        <v>29</v>
      </c>
      <c r="F1001" t="s">
        <v>52</v>
      </c>
      <c r="G1001" t="s">
        <v>91</v>
      </c>
      <c r="H1001">
        <v>2</v>
      </c>
      <c r="I1001">
        <v>1153</v>
      </c>
      <c r="J1001">
        <v>2</v>
      </c>
      <c r="K1001">
        <v>2259.88</v>
      </c>
      <c r="L1001">
        <v>412.52</v>
      </c>
      <c r="M1001" t="s">
        <v>43</v>
      </c>
      <c r="N1001" t="s">
        <v>66</v>
      </c>
      <c r="O1001">
        <v>6</v>
      </c>
      <c r="P1001">
        <v>2023</v>
      </c>
      <c r="Q1001">
        <v>8</v>
      </c>
      <c r="R1001" t="s">
        <v>72</v>
      </c>
      <c r="S1001">
        <v>3</v>
      </c>
      <c r="T1001">
        <v>31</v>
      </c>
      <c r="U1001">
        <v>1</v>
      </c>
      <c r="V1001">
        <v>4</v>
      </c>
      <c r="W1001" t="s">
        <v>73</v>
      </c>
      <c r="X1001" t="s">
        <v>47</v>
      </c>
      <c r="Y1001">
        <v>4612</v>
      </c>
      <c r="Z1001">
        <v>0.18</v>
      </c>
    </row>
    <row r="1002" spans="1:26" x14ac:dyDescent="0.25">
      <c r="A1002" t="s">
        <v>1865</v>
      </c>
      <c r="B1002" s="1">
        <v>44981</v>
      </c>
      <c r="C1002" t="s">
        <v>1866</v>
      </c>
      <c r="D1002" t="s">
        <v>63</v>
      </c>
      <c r="E1002" t="s">
        <v>58</v>
      </c>
      <c r="F1002" t="s">
        <v>52</v>
      </c>
      <c r="G1002" t="s">
        <v>79</v>
      </c>
      <c r="H1002">
        <v>4</v>
      </c>
      <c r="I1002">
        <v>2334</v>
      </c>
      <c r="J1002">
        <v>28</v>
      </c>
      <c r="K1002">
        <v>6721.92</v>
      </c>
      <c r="L1002">
        <v>740.07</v>
      </c>
      <c r="M1002" t="s">
        <v>32</v>
      </c>
      <c r="N1002" t="s">
        <v>44</v>
      </c>
      <c r="O1002">
        <v>2</v>
      </c>
      <c r="P1002">
        <v>2023</v>
      </c>
      <c r="Q1002">
        <v>2</v>
      </c>
      <c r="R1002" t="s">
        <v>67</v>
      </c>
      <c r="S1002">
        <v>1</v>
      </c>
      <c r="T1002">
        <v>8</v>
      </c>
      <c r="U1002">
        <v>4</v>
      </c>
      <c r="V1002">
        <v>5</v>
      </c>
      <c r="W1002" t="s">
        <v>46</v>
      </c>
      <c r="X1002" t="s">
        <v>47</v>
      </c>
      <c r="Y1002">
        <v>261408</v>
      </c>
      <c r="Z1002">
        <v>0.11</v>
      </c>
    </row>
    <row r="1003" spans="1:26" x14ac:dyDescent="0.25">
      <c r="A1003" t="s">
        <v>1867</v>
      </c>
      <c r="B1003" s="1">
        <v>45184</v>
      </c>
      <c r="C1003" t="s">
        <v>1868</v>
      </c>
      <c r="D1003" t="s">
        <v>39</v>
      </c>
      <c r="E1003" t="s">
        <v>40</v>
      </c>
      <c r="F1003" t="s">
        <v>41</v>
      </c>
      <c r="G1003" t="s">
        <v>116</v>
      </c>
      <c r="H1003">
        <v>6</v>
      </c>
      <c r="I1003">
        <v>179</v>
      </c>
      <c r="J1003">
        <v>3</v>
      </c>
      <c r="K1003">
        <v>1041.78</v>
      </c>
      <c r="L1003">
        <v>199.77</v>
      </c>
      <c r="M1003" t="s">
        <v>43</v>
      </c>
      <c r="N1003" t="s">
        <v>33</v>
      </c>
      <c r="O1003">
        <v>4</v>
      </c>
      <c r="P1003">
        <v>2023</v>
      </c>
      <c r="Q1003">
        <v>9</v>
      </c>
      <c r="R1003" t="s">
        <v>80</v>
      </c>
      <c r="S1003">
        <v>3</v>
      </c>
      <c r="T1003">
        <v>37</v>
      </c>
      <c r="U1003">
        <v>3</v>
      </c>
      <c r="V1003">
        <v>5</v>
      </c>
      <c r="W1003" t="s">
        <v>46</v>
      </c>
      <c r="X1003" t="s">
        <v>47</v>
      </c>
      <c r="Y1003">
        <v>3222</v>
      </c>
      <c r="Z1003">
        <v>0.19</v>
      </c>
    </row>
    <row r="1004" spans="1:26" x14ac:dyDescent="0.25">
      <c r="A1004" t="s">
        <v>1869</v>
      </c>
      <c r="B1004" s="1">
        <v>45225</v>
      </c>
      <c r="C1004" t="s">
        <v>1356</v>
      </c>
      <c r="D1004" t="s">
        <v>50</v>
      </c>
      <c r="E1004" t="s">
        <v>40</v>
      </c>
      <c r="F1004" t="s">
        <v>30</v>
      </c>
      <c r="G1004" t="s">
        <v>86</v>
      </c>
      <c r="H1004">
        <v>6</v>
      </c>
      <c r="I1004">
        <v>3567</v>
      </c>
      <c r="J1004">
        <v>5</v>
      </c>
      <c r="K1004">
        <v>20331.900000000001</v>
      </c>
      <c r="L1004">
        <v>2662.82</v>
      </c>
      <c r="M1004" t="s">
        <v>32</v>
      </c>
      <c r="N1004" t="s">
        <v>44</v>
      </c>
      <c r="O1004">
        <v>6</v>
      </c>
      <c r="P1004">
        <v>2023</v>
      </c>
      <c r="Q1004">
        <v>10</v>
      </c>
      <c r="R1004" t="s">
        <v>45</v>
      </c>
      <c r="S1004">
        <v>4</v>
      </c>
      <c r="T1004">
        <v>43</v>
      </c>
      <c r="U1004">
        <v>4</v>
      </c>
      <c r="V1004">
        <v>4</v>
      </c>
      <c r="W1004" t="s">
        <v>73</v>
      </c>
      <c r="X1004" t="s">
        <v>47</v>
      </c>
      <c r="Y1004">
        <v>107010</v>
      </c>
      <c r="Z1004">
        <v>0.13</v>
      </c>
    </row>
    <row r="1005" spans="1:26" x14ac:dyDescent="0.25">
      <c r="A1005" t="s">
        <v>1870</v>
      </c>
      <c r="B1005" s="1">
        <v>44957</v>
      </c>
      <c r="C1005" t="s">
        <v>1871</v>
      </c>
      <c r="D1005" t="s">
        <v>50</v>
      </c>
      <c r="E1005" t="s">
        <v>51</v>
      </c>
      <c r="F1005" t="s">
        <v>30</v>
      </c>
      <c r="G1005" t="s">
        <v>31</v>
      </c>
      <c r="H1005">
        <v>6</v>
      </c>
      <c r="I1005">
        <v>3033</v>
      </c>
      <c r="J1005">
        <v>22</v>
      </c>
      <c r="K1005">
        <v>14194.44</v>
      </c>
      <c r="L1005">
        <v>997.05</v>
      </c>
      <c r="M1005" t="s">
        <v>65</v>
      </c>
      <c r="N1005" t="s">
        <v>33</v>
      </c>
      <c r="O1005">
        <v>2</v>
      </c>
      <c r="P1005">
        <v>2023</v>
      </c>
      <c r="Q1005">
        <v>1</v>
      </c>
      <c r="R1005" t="s">
        <v>34</v>
      </c>
      <c r="S1005">
        <v>1</v>
      </c>
      <c r="T1005">
        <v>5</v>
      </c>
      <c r="U1005">
        <v>5</v>
      </c>
      <c r="V1005">
        <v>2</v>
      </c>
      <c r="W1005" t="s">
        <v>76</v>
      </c>
      <c r="X1005" t="s">
        <v>47</v>
      </c>
      <c r="Y1005">
        <v>400356</v>
      </c>
      <c r="Z1005">
        <v>7.0000000000000007E-2</v>
      </c>
    </row>
    <row r="1006" spans="1:26" x14ac:dyDescent="0.25">
      <c r="A1006" t="s">
        <v>1872</v>
      </c>
      <c r="B1006" s="1">
        <v>45239</v>
      </c>
      <c r="C1006" t="s">
        <v>1873</v>
      </c>
      <c r="D1006" t="s">
        <v>63</v>
      </c>
      <c r="E1006" t="s">
        <v>58</v>
      </c>
      <c r="F1006" t="s">
        <v>52</v>
      </c>
      <c r="G1006" t="s">
        <v>53</v>
      </c>
      <c r="H1006">
        <v>10</v>
      </c>
      <c r="I1006">
        <v>4465</v>
      </c>
      <c r="J1006">
        <v>24</v>
      </c>
      <c r="K1006">
        <v>33934</v>
      </c>
      <c r="L1006">
        <v>2026.36</v>
      </c>
      <c r="M1006" t="s">
        <v>65</v>
      </c>
      <c r="N1006" t="s">
        <v>44</v>
      </c>
      <c r="O1006">
        <v>2</v>
      </c>
      <c r="P1006">
        <v>2023</v>
      </c>
      <c r="Q1006">
        <v>11</v>
      </c>
      <c r="R1006" t="s">
        <v>92</v>
      </c>
      <c r="S1006">
        <v>4</v>
      </c>
      <c r="T1006">
        <v>45</v>
      </c>
      <c r="U1006">
        <v>2</v>
      </c>
      <c r="V1006">
        <v>4</v>
      </c>
      <c r="W1006" t="s">
        <v>73</v>
      </c>
      <c r="X1006" t="s">
        <v>47</v>
      </c>
      <c r="Y1006">
        <v>1071600</v>
      </c>
      <c r="Z1006">
        <v>0.06</v>
      </c>
    </row>
    <row r="1007" spans="1:26" x14ac:dyDescent="0.25">
      <c r="A1007" t="s">
        <v>1874</v>
      </c>
      <c r="B1007" s="1">
        <v>45076</v>
      </c>
      <c r="C1007" t="s">
        <v>1875</v>
      </c>
      <c r="D1007" t="s">
        <v>50</v>
      </c>
      <c r="E1007" t="s">
        <v>40</v>
      </c>
      <c r="F1007" t="s">
        <v>41</v>
      </c>
      <c r="G1007" t="s">
        <v>116</v>
      </c>
      <c r="H1007">
        <v>9</v>
      </c>
      <c r="I1007">
        <v>1102</v>
      </c>
      <c r="J1007">
        <v>0</v>
      </c>
      <c r="K1007">
        <v>9918</v>
      </c>
      <c r="L1007">
        <v>1760.34</v>
      </c>
      <c r="M1007" t="s">
        <v>32</v>
      </c>
      <c r="N1007" t="s">
        <v>66</v>
      </c>
      <c r="O1007">
        <v>7</v>
      </c>
      <c r="P1007">
        <v>2023</v>
      </c>
      <c r="Q1007">
        <v>5</v>
      </c>
      <c r="R1007" t="s">
        <v>238</v>
      </c>
      <c r="S1007">
        <v>2</v>
      </c>
      <c r="T1007">
        <v>22</v>
      </c>
      <c r="U1007">
        <v>5</v>
      </c>
      <c r="V1007">
        <v>2</v>
      </c>
      <c r="W1007" t="s">
        <v>76</v>
      </c>
      <c r="X1007" t="s">
        <v>47</v>
      </c>
      <c r="Y1007">
        <v>0</v>
      </c>
      <c r="Z1007">
        <v>0.18</v>
      </c>
    </row>
    <row r="1008" spans="1:26" x14ac:dyDescent="0.25">
      <c r="A1008" t="s">
        <v>1876</v>
      </c>
      <c r="B1008" s="1">
        <v>45079</v>
      </c>
      <c r="C1008" t="s">
        <v>583</v>
      </c>
      <c r="D1008" t="s">
        <v>28</v>
      </c>
      <c r="E1008" t="s">
        <v>51</v>
      </c>
      <c r="F1008" t="s">
        <v>30</v>
      </c>
      <c r="G1008" t="s">
        <v>31</v>
      </c>
      <c r="H1008">
        <v>9</v>
      </c>
      <c r="I1008">
        <v>2996</v>
      </c>
      <c r="J1008">
        <v>19</v>
      </c>
      <c r="K1008">
        <v>21840.84</v>
      </c>
      <c r="L1008">
        <v>1614.02</v>
      </c>
      <c r="M1008" t="s">
        <v>43</v>
      </c>
      <c r="N1008" t="s">
        <v>44</v>
      </c>
      <c r="O1008">
        <v>3</v>
      </c>
      <c r="P1008">
        <v>2023</v>
      </c>
      <c r="Q1008">
        <v>6</v>
      </c>
      <c r="R1008" t="s">
        <v>95</v>
      </c>
      <c r="S1008">
        <v>2</v>
      </c>
      <c r="T1008">
        <v>22</v>
      </c>
      <c r="U1008">
        <v>1</v>
      </c>
      <c r="V1008">
        <v>5</v>
      </c>
      <c r="W1008" t="s">
        <v>46</v>
      </c>
      <c r="X1008" t="s">
        <v>47</v>
      </c>
      <c r="Y1008">
        <v>512316</v>
      </c>
      <c r="Z1008">
        <v>7.0000000000000007E-2</v>
      </c>
    </row>
    <row r="1009" spans="1:26" x14ac:dyDescent="0.25">
      <c r="A1009" t="s">
        <v>1877</v>
      </c>
      <c r="B1009" s="1">
        <v>44969</v>
      </c>
      <c r="C1009" t="s">
        <v>1878</v>
      </c>
      <c r="D1009" t="s">
        <v>50</v>
      </c>
      <c r="E1009" t="s">
        <v>40</v>
      </c>
      <c r="F1009" t="s">
        <v>52</v>
      </c>
      <c r="G1009" t="s">
        <v>91</v>
      </c>
      <c r="H1009">
        <v>4</v>
      </c>
      <c r="I1009">
        <v>605</v>
      </c>
      <c r="J1009">
        <v>7</v>
      </c>
      <c r="K1009">
        <v>2250.6</v>
      </c>
      <c r="L1009">
        <v>199.12</v>
      </c>
      <c r="M1009" t="s">
        <v>65</v>
      </c>
      <c r="N1009" t="s">
        <v>66</v>
      </c>
      <c r="O1009">
        <v>4</v>
      </c>
      <c r="P1009">
        <v>2023</v>
      </c>
      <c r="Q1009">
        <v>2</v>
      </c>
      <c r="R1009" t="s">
        <v>67</v>
      </c>
      <c r="S1009">
        <v>1</v>
      </c>
      <c r="T1009">
        <v>7</v>
      </c>
      <c r="U1009">
        <v>3</v>
      </c>
      <c r="V1009">
        <v>0</v>
      </c>
      <c r="W1009" t="s">
        <v>55</v>
      </c>
      <c r="X1009" t="s">
        <v>36</v>
      </c>
      <c r="Y1009">
        <v>16940</v>
      </c>
      <c r="Z1009">
        <v>0.09</v>
      </c>
    </row>
    <row r="1010" spans="1:26" x14ac:dyDescent="0.25">
      <c r="A1010" t="s">
        <v>1879</v>
      </c>
      <c r="B1010" s="1">
        <v>45192</v>
      </c>
      <c r="C1010" t="s">
        <v>1880</v>
      </c>
      <c r="D1010" t="s">
        <v>50</v>
      </c>
      <c r="E1010" t="s">
        <v>40</v>
      </c>
      <c r="F1010" t="s">
        <v>52</v>
      </c>
      <c r="G1010" t="s">
        <v>79</v>
      </c>
      <c r="H1010">
        <v>2</v>
      </c>
      <c r="I1010">
        <v>3039</v>
      </c>
      <c r="J1010">
        <v>16</v>
      </c>
      <c r="K1010">
        <v>5105.5200000000004</v>
      </c>
      <c r="L1010">
        <v>601.08000000000004</v>
      </c>
      <c r="M1010" t="s">
        <v>65</v>
      </c>
      <c r="N1010" t="s">
        <v>44</v>
      </c>
      <c r="O1010">
        <v>2</v>
      </c>
      <c r="P1010">
        <v>2023</v>
      </c>
      <c r="Q1010">
        <v>9</v>
      </c>
      <c r="R1010" t="s">
        <v>80</v>
      </c>
      <c r="S1010">
        <v>3</v>
      </c>
      <c r="T1010">
        <v>38</v>
      </c>
      <c r="U1010">
        <v>4</v>
      </c>
      <c r="V1010">
        <v>6</v>
      </c>
      <c r="W1010" t="s">
        <v>35</v>
      </c>
      <c r="X1010" t="s">
        <v>36</v>
      </c>
      <c r="Y1010">
        <v>97248</v>
      </c>
      <c r="Z1010">
        <v>0.12</v>
      </c>
    </row>
    <row r="1011" spans="1:26" x14ac:dyDescent="0.25">
      <c r="A1011" t="s">
        <v>1881</v>
      </c>
      <c r="B1011" s="1">
        <v>44950</v>
      </c>
      <c r="C1011" t="s">
        <v>1882</v>
      </c>
      <c r="D1011" t="s">
        <v>39</v>
      </c>
      <c r="E1011" t="s">
        <v>58</v>
      </c>
      <c r="F1011" t="s">
        <v>52</v>
      </c>
      <c r="G1011" t="s">
        <v>53</v>
      </c>
      <c r="H1011">
        <v>8</v>
      </c>
      <c r="I1011">
        <v>4805</v>
      </c>
      <c r="J1011">
        <v>20</v>
      </c>
      <c r="K1011">
        <v>30752</v>
      </c>
      <c r="L1011">
        <v>3165.19</v>
      </c>
      <c r="M1011" t="s">
        <v>43</v>
      </c>
      <c r="N1011" t="s">
        <v>33</v>
      </c>
      <c r="O1011">
        <v>4</v>
      </c>
      <c r="P1011">
        <v>2023</v>
      </c>
      <c r="Q1011">
        <v>1</v>
      </c>
      <c r="R1011" t="s">
        <v>34</v>
      </c>
      <c r="S1011">
        <v>1</v>
      </c>
      <c r="T1011">
        <v>4</v>
      </c>
      <c r="U1011">
        <v>4</v>
      </c>
      <c r="V1011">
        <v>2</v>
      </c>
      <c r="W1011" t="s">
        <v>76</v>
      </c>
      <c r="X1011" t="s">
        <v>47</v>
      </c>
      <c r="Y1011">
        <v>768800</v>
      </c>
      <c r="Z1011">
        <v>0.1</v>
      </c>
    </row>
    <row r="1012" spans="1:26" x14ac:dyDescent="0.25">
      <c r="A1012" t="s">
        <v>1883</v>
      </c>
      <c r="B1012" s="1">
        <v>45286</v>
      </c>
      <c r="C1012" t="s">
        <v>1884</v>
      </c>
      <c r="D1012" t="s">
        <v>63</v>
      </c>
      <c r="E1012" t="s">
        <v>29</v>
      </c>
      <c r="F1012" t="s">
        <v>52</v>
      </c>
      <c r="G1012" t="s">
        <v>53</v>
      </c>
      <c r="H1012">
        <v>9</v>
      </c>
      <c r="I1012">
        <v>3668</v>
      </c>
      <c r="J1012">
        <v>20</v>
      </c>
      <c r="K1012">
        <v>26409.599999999999</v>
      </c>
      <c r="L1012">
        <v>3086.7</v>
      </c>
      <c r="M1012" t="s">
        <v>32</v>
      </c>
      <c r="N1012" t="s">
        <v>33</v>
      </c>
      <c r="O1012">
        <v>5</v>
      </c>
      <c r="P1012">
        <v>2023</v>
      </c>
      <c r="Q1012">
        <v>12</v>
      </c>
      <c r="R1012" t="s">
        <v>54</v>
      </c>
      <c r="S1012">
        <v>4</v>
      </c>
      <c r="T1012">
        <v>52</v>
      </c>
      <c r="U1012">
        <v>5</v>
      </c>
      <c r="V1012">
        <v>2</v>
      </c>
      <c r="W1012" t="s">
        <v>76</v>
      </c>
      <c r="X1012" t="s">
        <v>47</v>
      </c>
      <c r="Y1012">
        <v>660240</v>
      </c>
      <c r="Z1012">
        <v>0.12</v>
      </c>
    </row>
    <row r="1013" spans="1:26" x14ac:dyDescent="0.25">
      <c r="A1013" t="s">
        <v>1885</v>
      </c>
      <c r="B1013" s="1">
        <v>45079</v>
      </c>
      <c r="C1013" t="s">
        <v>1886</v>
      </c>
      <c r="D1013" t="s">
        <v>63</v>
      </c>
      <c r="E1013" t="s">
        <v>58</v>
      </c>
      <c r="F1013" t="s">
        <v>52</v>
      </c>
      <c r="G1013" t="s">
        <v>79</v>
      </c>
      <c r="H1013">
        <v>7</v>
      </c>
      <c r="I1013">
        <v>3774</v>
      </c>
      <c r="J1013">
        <v>15</v>
      </c>
      <c r="K1013">
        <v>22455.3</v>
      </c>
      <c r="L1013">
        <v>1692.11</v>
      </c>
      <c r="M1013" t="s">
        <v>43</v>
      </c>
      <c r="N1013" t="s">
        <v>33</v>
      </c>
      <c r="O1013">
        <v>1</v>
      </c>
      <c r="P1013">
        <v>2023</v>
      </c>
      <c r="Q1013">
        <v>6</v>
      </c>
      <c r="R1013" t="s">
        <v>95</v>
      </c>
      <c r="S1013">
        <v>2</v>
      </c>
      <c r="T1013">
        <v>22</v>
      </c>
      <c r="U1013">
        <v>1</v>
      </c>
      <c r="V1013">
        <v>5</v>
      </c>
      <c r="W1013" t="s">
        <v>46</v>
      </c>
      <c r="X1013" t="s">
        <v>47</v>
      </c>
      <c r="Y1013">
        <v>396270</v>
      </c>
      <c r="Z1013">
        <v>0.08</v>
      </c>
    </row>
    <row r="1014" spans="1:26" x14ac:dyDescent="0.25">
      <c r="A1014" t="s">
        <v>1887</v>
      </c>
      <c r="B1014" s="1">
        <v>45136</v>
      </c>
      <c r="C1014" t="s">
        <v>1888</v>
      </c>
      <c r="D1014" t="s">
        <v>39</v>
      </c>
      <c r="E1014" t="s">
        <v>51</v>
      </c>
      <c r="F1014" t="s">
        <v>52</v>
      </c>
      <c r="G1014" t="s">
        <v>79</v>
      </c>
      <c r="H1014">
        <v>5</v>
      </c>
      <c r="I1014">
        <v>1005</v>
      </c>
      <c r="J1014">
        <v>15</v>
      </c>
      <c r="K1014">
        <v>4271.25</v>
      </c>
      <c r="L1014">
        <v>433.17</v>
      </c>
      <c r="M1014" t="s">
        <v>43</v>
      </c>
      <c r="N1014" t="s">
        <v>33</v>
      </c>
      <c r="O1014">
        <v>7</v>
      </c>
      <c r="P1014">
        <v>2023</v>
      </c>
      <c r="Q1014">
        <v>7</v>
      </c>
      <c r="R1014" t="s">
        <v>125</v>
      </c>
      <c r="S1014">
        <v>3</v>
      </c>
      <c r="T1014">
        <v>30</v>
      </c>
      <c r="U1014">
        <v>5</v>
      </c>
      <c r="V1014">
        <v>6</v>
      </c>
      <c r="W1014" t="s">
        <v>35</v>
      </c>
      <c r="X1014" t="s">
        <v>36</v>
      </c>
      <c r="Y1014">
        <v>75375</v>
      </c>
      <c r="Z1014">
        <v>0.1</v>
      </c>
    </row>
    <row r="1015" spans="1:26" x14ac:dyDescent="0.25">
      <c r="A1015" t="s">
        <v>1889</v>
      </c>
      <c r="B1015" s="1">
        <v>45089</v>
      </c>
      <c r="C1015" t="s">
        <v>1890</v>
      </c>
      <c r="D1015" t="s">
        <v>39</v>
      </c>
      <c r="E1015" t="s">
        <v>58</v>
      </c>
      <c r="F1015" t="s">
        <v>52</v>
      </c>
      <c r="G1015" t="s">
        <v>79</v>
      </c>
      <c r="H1015">
        <v>4</v>
      </c>
      <c r="I1015">
        <v>1351</v>
      </c>
      <c r="J1015">
        <v>15</v>
      </c>
      <c r="K1015">
        <v>4593.3999999999996</v>
      </c>
      <c r="L1015">
        <v>247</v>
      </c>
      <c r="M1015" t="s">
        <v>32</v>
      </c>
      <c r="N1015" t="s">
        <v>44</v>
      </c>
      <c r="O1015">
        <v>2</v>
      </c>
      <c r="P1015">
        <v>2023</v>
      </c>
      <c r="Q1015">
        <v>6</v>
      </c>
      <c r="R1015" t="s">
        <v>95</v>
      </c>
      <c r="S1015">
        <v>2</v>
      </c>
      <c r="T1015">
        <v>24</v>
      </c>
      <c r="U1015">
        <v>3</v>
      </c>
      <c r="V1015">
        <v>1</v>
      </c>
      <c r="W1015" t="s">
        <v>60</v>
      </c>
      <c r="X1015" t="s">
        <v>47</v>
      </c>
      <c r="Y1015">
        <v>81060</v>
      </c>
      <c r="Z1015">
        <v>0.05</v>
      </c>
    </row>
    <row r="1016" spans="1:26" x14ac:dyDescent="0.25">
      <c r="A1016" t="s">
        <v>1891</v>
      </c>
      <c r="B1016" s="1">
        <v>45105</v>
      </c>
      <c r="C1016" t="s">
        <v>1117</v>
      </c>
      <c r="D1016" t="s">
        <v>63</v>
      </c>
      <c r="E1016" t="s">
        <v>58</v>
      </c>
      <c r="F1016" t="s">
        <v>30</v>
      </c>
      <c r="G1016" t="s">
        <v>31</v>
      </c>
      <c r="H1016">
        <v>4</v>
      </c>
      <c r="I1016">
        <v>2221</v>
      </c>
      <c r="J1016">
        <v>7</v>
      </c>
      <c r="K1016">
        <v>8262.1200000000008</v>
      </c>
      <c r="L1016">
        <v>1528.2</v>
      </c>
      <c r="M1016" t="s">
        <v>32</v>
      </c>
      <c r="N1016" t="s">
        <v>66</v>
      </c>
      <c r="O1016">
        <v>4</v>
      </c>
      <c r="P1016">
        <v>2023</v>
      </c>
      <c r="Q1016">
        <v>6</v>
      </c>
      <c r="R1016" t="s">
        <v>95</v>
      </c>
      <c r="S1016">
        <v>2</v>
      </c>
      <c r="T1016">
        <v>26</v>
      </c>
      <c r="U1016">
        <v>5</v>
      </c>
      <c r="V1016">
        <v>3</v>
      </c>
      <c r="W1016" t="s">
        <v>83</v>
      </c>
      <c r="X1016" t="s">
        <v>47</v>
      </c>
      <c r="Y1016">
        <v>62188</v>
      </c>
      <c r="Z1016">
        <v>0.18</v>
      </c>
    </row>
    <row r="1017" spans="1:26" x14ac:dyDescent="0.25">
      <c r="A1017" t="s">
        <v>1892</v>
      </c>
      <c r="B1017" s="1">
        <v>45009</v>
      </c>
      <c r="C1017" t="s">
        <v>1893</v>
      </c>
      <c r="D1017" t="s">
        <v>28</v>
      </c>
      <c r="E1017" t="s">
        <v>29</v>
      </c>
      <c r="F1017" t="s">
        <v>41</v>
      </c>
      <c r="G1017" t="s">
        <v>116</v>
      </c>
      <c r="H1017">
        <v>10</v>
      </c>
      <c r="I1017">
        <v>3450</v>
      </c>
      <c r="J1017">
        <v>29</v>
      </c>
      <c r="K1017">
        <v>24495</v>
      </c>
      <c r="L1017">
        <v>4735.6000000000004</v>
      </c>
      <c r="M1017" t="s">
        <v>65</v>
      </c>
      <c r="N1017" t="s">
        <v>44</v>
      </c>
      <c r="O1017">
        <v>3</v>
      </c>
      <c r="P1017">
        <v>2023</v>
      </c>
      <c r="Q1017">
        <v>3</v>
      </c>
      <c r="R1017" t="s">
        <v>105</v>
      </c>
      <c r="S1017">
        <v>1</v>
      </c>
      <c r="T1017">
        <v>12</v>
      </c>
      <c r="U1017">
        <v>4</v>
      </c>
      <c r="V1017">
        <v>5</v>
      </c>
      <c r="W1017" t="s">
        <v>46</v>
      </c>
      <c r="X1017" t="s">
        <v>47</v>
      </c>
      <c r="Y1017">
        <v>1000500</v>
      </c>
      <c r="Z1017">
        <v>0.19</v>
      </c>
    </row>
    <row r="1018" spans="1:26" x14ac:dyDescent="0.25">
      <c r="A1018" t="s">
        <v>1894</v>
      </c>
      <c r="B1018" s="1">
        <v>45050</v>
      </c>
      <c r="C1018" t="s">
        <v>1895</v>
      </c>
      <c r="D1018" t="s">
        <v>28</v>
      </c>
      <c r="E1018" t="s">
        <v>51</v>
      </c>
      <c r="F1018" t="s">
        <v>52</v>
      </c>
      <c r="G1018" t="s">
        <v>91</v>
      </c>
      <c r="H1018">
        <v>8</v>
      </c>
      <c r="I1018">
        <v>2774</v>
      </c>
      <c r="J1018">
        <v>9</v>
      </c>
      <c r="K1018">
        <v>20194.72</v>
      </c>
      <c r="L1018">
        <v>3705.13</v>
      </c>
      <c r="M1018" t="s">
        <v>43</v>
      </c>
      <c r="N1018" t="s">
        <v>66</v>
      </c>
      <c r="O1018">
        <v>2</v>
      </c>
      <c r="P1018">
        <v>2023</v>
      </c>
      <c r="Q1018">
        <v>5</v>
      </c>
      <c r="R1018" t="s">
        <v>238</v>
      </c>
      <c r="S1018">
        <v>2</v>
      </c>
      <c r="T1018">
        <v>18</v>
      </c>
      <c r="U1018">
        <v>1</v>
      </c>
      <c r="V1018">
        <v>4</v>
      </c>
      <c r="W1018" t="s">
        <v>73</v>
      </c>
      <c r="X1018" t="s">
        <v>47</v>
      </c>
      <c r="Y1018">
        <v>199728</v>
      </c>
      <c r="Z1018">
        <v>0.18</v>
      </c>
    </row>
    <row r="1019" spans="1:26" x14ac:dyDescent="0.25">
      <c r="A1019" t="s">
        <v>1896</v>
      </c>
      <c r="B1019" s="1">
        <v>45162</v>
      </c>
      <c r="C1019" t="s">
        <v>1897</v>
      </c>
      <c r="D1019" t="s">
        <v>63</v>
      </c>
      <c r="E1019" t="s">
        <v>51</v>
      </c>
      <c r="F1019" t="s">
        <v>41</v>
      </c>
      <c r="G1019" t="s">
        <v>116</v>
      </c>
      <c r="H1019">
        <v>6</v>
      </c>
      <c r="I1019">
        <v>2983</v>
      </c>
      <c r="J1019">
        <v>2</v>
      </c>
      <c r="K1019">
        <v>17540.04</v>
      </c>
      <c r="L1019">
        <v>1253.47</v>
      </c>
      <c r="M1019" t="s">
        <v>65</v>
      </c>
      <c r="N1019" t="s">
        <v>66</v>
      </c>
      <c r="O1019">
        <v>5</v>
      </c>
      <c r="P1019">
        <v>2023</v>
      </c>
      <c r="Q1019">
        <v>8</v>
      </c>
      <c r="R1019" t="s">
        <v>72</v>
      </c>
      <c r="S1019">
        <v>3</v>
      </c>
      <c r="T1019">
        <v>34</v>
      </c>
      <c r="U1019">
        <v>4</v>
      </c>
      <c r="V1019">
        <v>4</v>
      </c>
      <c r="W1019" t="s">
        <v>73</v>
      </c>
      <c r="X1019" t="s">
        <v>47</v>
      </c>
      <c r="Y1019">
        <v>35796</v>
      </c>
      <c r="Z1019">
        <v>7.0000000000000007E-2</v>
      </c>
    </row>
    <row r="1020" spans="1:26" x14ac:dyDescent="0.25">
      <c r="A1020" t="s">
        <v>1898</v>
      </c>
      <c r="B1020" s="1">
        <v>45076</v>
      </c>
      <c r="C1020" t="s">
        <v>1410</v>
      </c>
      <c r="D1020" t="s">
        <v>28</v>
      </c>
      <c r="E1020" t="s">
        <v>40</v>
      </c>
      <c r="F1020" t="s">
        <v>30</v>
      </c>
      <c r="G1020" t="s">
        <v>86</v>
      </c>
      <c r="H1020">
        <v>5</v>
      </c>
      <c r="I1020">
        <v>2019</v>
      </c>
      <c r="J1020">
        <v>14</v>
      </c>
      <c r="K1020">
        <v>8681.7000000000007</v>
      </c>
      <c r="L1020">
        <v>1675.91</v>
      </c>
      <c r="M1020" t="s">
        <v>32</v>
      </c>
      <c r="N1020" t="s">
        <v>33</v>
      </c>
      <c r="O1020">
        <v>5</v>
      </c>
      <c r="P1020">
        <v>2023</v>
      </c>
      <c r="Q1020">
        <v>5</v>
      </c>
      <c r="R1020" t="s">
        <v>238</v>
      </c>
      <c r="S1020">
        <v>2</v>
      </c>
      <c r="T1020">
        <v>22</v>
      </c>
      <c r="U1020">
        <v>5</v>
      </c>
      <c r="V1020">
        <v>2</v>
      </c>
      <c r="W1020" t="s">
        <v>76</v>
      </c>
      <c r="X1020" t="s">
        <v>47</v>
      </c>
      <c r="Y1020">
        <v>141330</v>
      </c>
      <c r="Z1020">
        <v>0.19</v>
      </c>
    </row>
    <row r="1021" spans="1:26" x14ac:dyDescent="0.25">
      <c r="A1021" t="s">
        <v>1899</v>
      </c>
      <c r="B1021" s="1">
        <v>45059</v>
      </c>
      <c r="C1021" t="s">
        <v>1900</v>
      </c>
      <c r="D1021" t="s">
        <v>28</v>
      </c>
      <c r="E1021" t="s">
        <v>29</v>
      </c>
      <c r="F1021" t="s">
        <v>52</v>
      </c>
      <c r="G1021" t="s">
        <v>91</v>
      </c>
      <c r="H1021">
        <v>1</v>
      </c>
      <c r="I1021">
        <v>1269</v>
      </c>
      <c r="J1021">
        <v>16</v>
      </c>
      <c r="K1021">
        <v>1065.96</v>
      </c>
      <c r="L1021">
        <v>56.3</v>
      </c>
      <c r="M1021" t="s">
        <v>32</v>
      </c>
      <c r="N1021" t="s">
        <v>44</v>
      </c>
      <c r="O1021">
        <v>2</v>
      </c>
      <c r="P1021">
        <v>2023</v>
      </c>
      <c r="Q1021">
        <v>5</v>
      </c>
      <c r="R1021" t="s">
        <v>238</v>
      </c>
      <c r="S1021">
        <v>2</v>
      </c>
      <c r="T1021">
        <v>19</v>
      </c>
      <c r="U1021">
        <v>2</v>
      </c>
      <c r="V1021">
        <v>6</v>
      </c>
      <c r="W1021" t="s">
        <v>35</v>
      </c>
      <c r="X1021" t="s">
        <v>36</v>
      </c>
      <c r="Y1021">
        <v>20304</v>
      </c>
      <c r="Z1021">
        <v>0.05</v>
      </c>
    </row>
    <row r="1022" spans="1:26" x14ac:dyDescent="0.25">
      <c r="A1022" t="s">
        <v>1901</v>
      </c>
      <c r="B1022" s="1">
        <v>45111</v>
      </c>
      <c r="C1022" t="s">
        <v>1902</v>
      </c>
      <c r="D1022" t="s">
        <v>28</v>
      </c>
      <c r="E1022" t="s">
        <v>29</v>
      </c>
      <c r="F1022" t="s">
        <v>52</v>
      </c>
      <c r="G1022" t="s">
        <v>91</v>
      </c>
      <c r="H1022">
        <v>1</v>
      </c>
      <c r="I1022">
        <v>4950</v>
      </c>
      <c r="J1022">
        <v>10</v>
      </c>
      <c r="K1022">
        <v>4455</v>
      </c>
      <c r="L1022">
        <v>350.12</v>
      </c>
      <c r="M1022" t="s">
        <v>32</v>
      </c>
      <c r="N1022" t="s">
        <v>33</v>
      </c>
      <c r="O1022">
        <v>5</v>
      </c>
      <c r="P1022">
        <v>2023</v>
      </c>
      <c r="Q1022">
        <v>7</v>
      </c>
      <c r="R1022" t="s">
        <v>125</v>
      </c>
      <c r="S1022">
        <v>3</v>
      </c>
      <c r="T1022">
        <v>27</v>
      </c>
      <c r="U1022">
        <v>2</v>
      </c>
      <c r="V1022">
        <v>2</v>
      </c>
      <c r="W1022" t="s">
        <v>76</v>
      </c>
      <c r="X1022" t="s">
        <v>47</v>
      </c>
      <c r="Y1022">
        <v>49500</v>
      </c>
      <c r="Z1022">
        <v>0.08</v>
      </c>
    </row>
    <row r="1023" spans="1:26" x14ac:dyDescent="0.25">
      <c r="A1023" t="s">
        <v>1903</v>
      </c>
      <c r="B1023" s="1">
        <v>44951</v>
      </c>
      <c r="C1023" t="s">
        <v>214</v>
      </c>
      <c r="D1023" t="s">
        <v>63</v>
      </c>
      <c r="E1023" t="s">
        <v>40</v>
      </c>
      <c r="F1023" t="s">
        <v>52</v>
      </c>
      <c r="G1023" t="s">
        <v>79</v>
      </c>
      <c r="H1023">
        <v>1</v>
      </c>
      <c r="I1023">
        <v>1570</v>
      </c>
      <c r="J1023">
        <v>26</v>
      </c>
      <c r="K1023">
        <v>1161.8</v>
      </c>
      <c r="L1023">
        <v>182.6</v>
      </c>
      <c r="M1023" t="s">
        <v>65</v>
      </c>
      <c r="N1023" t="s">
        <v>66</v>
      </c>
      <c r="O1023">
        <v>2</v>
      </c>
      <c r="P1023">
        <v>2023</v>
      </c>
      <c r="Q1023">
        <v>1</v>
      </c>
      <c r="R1023" t="s">
        <v>34</v>
      </c>
      <c r="S1023">
        <v>1</v>
      </c>
      <c r="T1023">
        <v>4</v>
      </c>
      <c r="U1023">
        <v>4</v>
      </c>
      <c r="V1023">
        <v>3</v>
      </c>
      <c r="W1023" t="s">
        <v>83</v>
      </c>
      <c r="X1023" t="s">
        <v>47</v>
      </c>
      <c r="Y1023">
        <v>40820</v>
      </c>
      <c r="Z1023">
        <v>0.16</v>
      </c>
    </row>
    <row r="1024" spans="1:26" x14ac:dyDescent="0.25">
      <c r="A1024" t="s">
        <v>1904</v>
      </c>
      <c r="B1024" s="1">
        <v>45136</v>
      </c>
      <c r="C1024" t="s">
        <v>1905</v>
      </c>
      <c r="D1024" t="s">
        <v>63</v>
      </c>
      <c r="E1024" t="s">
        <v>29</v>
      </c>
      <c r="F1024" t="s">
        <v>41</v>
      </c>
      <c r="G1024" t="s">
        <v>59</v>
      </c>
      <c r="H1024">
        <v>10</v>
      </c>
      <c r="I1024">
        <v>4528</v>
      </c>
      <c r="J1024">
        <v>15</v>
      </c>
      <c r="K1024">
        <v>38488</v>
      </c>
      <c r="L1024">
        <v>6254.72</v>
      </c>
      <c r="M1024" t="s">
        <v>32</v>
      </c>
      <c r="N1024" t="s">
        <v>44</v>
      </c>
      <c r="O1024">
        <v>7</v>
      </c>
      <c r="P1024">
        <v>2023</v>
      </c>
      <c r="Q1024">
        <v>7</v>
      </c>
      <c r="R1024" t="s">
        <v>125</v>
      </c>
      <c r="S1024">
        <v>3</v>
      </c>
      <c r="T1024">
        <v>30</v>
      </c>
      <c r="U1024">
        <v>5</v>
      </c>
      <c r="V1024">
        <v>6</v>
      </c>
      <c r="W1024" t="s">
        <v>35</v>
      </c>
      <c r="X1024" t="s">
        <v>36</v>
      </c>
      <c r="Y1024">
        <v>679200</v>
      </c>
      <c r="Z1024">
        <v>0.16</v>
      </c>
    </row>
    <row r="1025" spans="1:26" x14ac:dyDescent="0.25">
      <c r="A1025" t="s">
        <v>1906</v>
      </c>
      <c r="B1025" s="1">
        <v>45016</v>
      </c>
      <c r="C1025" t="s">
        <v>1907</v>
      </c>
      <c r="D1025" t="s">
        <v>63</v>
      </c>
      <c r="E1025" t="s">
        <v>29</v>
      </c>
      <c r="F1025" t="s">
        <v>52</v>
      </c>
      <c r="G1025" t="s">
        <v>53</v>
      </c>
      <c r="H1025">
        <v>5</v>
      </c>
      <c r="I1025">
        <v>2365</v>
      </c>
      <c r="J1025">
        <v>5</v>
      </c>
      <c r="K1025">
        <v>11233.75</v>
      </c>
      <c r="L1025">
        <v>1299.32</v>
      </c>
      <c r="M1025" t="s">
        <v>43</v>
      </c>
      <c r="N1025" t="s">
        <v>33</v>
      </c>
      <c r="O1025">
        <v>6</v>
      </c>
      <c r="P1025">
        <v>2023</v>
      </c>
      <c r="Q1025">
        <v>3</v>
      </c>
      <c r="R1025" t="s">
        <v>105</v>
      </c>
      <c r="S1025">
        <v>1</v>
      </c>
      <c r="T1025">
        <v>13</v>
      </c>
      <c r="U1025">
        <v>5</v>
      </c>
      <c r="V1025">
        <v>5</v>
      </c>
      <c r="W1025" t="s">
        <v>46</v>
      </c>
      <c r="X1025" t="s">
        <v>47</v>
      </c>
      <c r="Y1025">
        <v>59125</v>
      </c>
      <c r="Z1025">
        <v>0.12</v>
      </c>
    </row>
    <row r="1026" spans="1:26" x14ac:dyDescent="0.25">
      <c r="A1026" t="s">
        <v>1908</v>
      </c>
      <c r="B1026" s="1">
        <v>45041</v>
      </c>
      <c r="C1026" t="s">
        <v>1909</v>
      </c>
      <c r="D1026" t="s">
        <v>28</v>
      </c>
      <c r="E1026" t="s">
        <v>51</v>
      </c>
      <c r="F1026" t="s">
        <v>30</v>
      </c>
      <c r="G1026" t="s">
        <v>86</v>
      </c>
      <c r="H1026">
        <v>4</v>
      </c>
      <c r="I1026">
        <v>4331</v>
      </c>
      <c r="J1026">
        <v>28</v>
      </c>
      <c r="K1026">
        <v>12473.28</v>
      </c>
      <c r="L1026">
        <v>1008.1</v>
      </c>
      <c r="M1026" t="s">
        <v>32</v>
      </c>
      <c r="N1026" t="s">
        <v>66</v>
      </c>
      <c r="O1026">
        <v>1</v>
      </c>
      <c r="P1026">
        <v>2023</v>
      </c>
      <c r="Q1026">
        <v>4</v>
      </c>
      <c r="R1026" t="s">
        <v>100</v>
      </c>
      <c r="S1026">
        <v>2</v>
      </c>
      <c r="T1026">
        <v>17</v>
      </c>
      <c r="U1026">
        <v>5</v>
      </c>
      <c r="V1026">
        <v>2</v>
      </c>
      <c r="W1026" t="s">
        <v>76</v>
      </c>
      <c r="X1026" t="s">
        <v>47</v>
      </c>
      <c r="Y1026">
        <v>485072</v>
      </c>
      <c r="Z1026">
        <v>0.08</v>
      </c>
    </row>
    <row r="1027" spans="1:26" x14ac:dyDescent="0.25">
      <c r="A1027" t="s">
        <v>1910</v>
      </c>
      <c r="B1027" s="1">
        <v>45159</v>
      </c>
      <c r="C1027" t="s">
        <v>1911</v>
      </c>
      <c r="D1027" t="s">
        <v>50</v>
      </c>
      <c r="E1027" t="s">
        <v>29</v>
      </c>
      <c r="F1027" t="s">
        <v>41</v>
      </c>
      <c r="G1027" t="s">
        <v>116</v>
      </c>
      <c r="H1027">
        <v>3</v>
      </c>
      <c r="I1027">
        <v>3449</v>
      </c>
      <c r="J1027">
        <v>20</v>
      </c>
      <c r="K1027">
        <v>8277.6</v>
      </c>
      <c r="L1027">
        <v>1032.6199999999999</v>
      </c>
      <c r="M1027" t="s">
        <v>32</v>
      </c>
      <c r="N1027" t="s">
        <v>66</v>
      </c>
      <c r="O1027">
        <v>5</v>
      </c>
      <c r="P1027">
        <v>2023</v>
      </c>
      <c r="Q1027">
        <v>8</v>
      </c>
      <c r="R1027" t="s">
        <v>72</v>
      </c>
      <c r="S1027">
        <v>3</v>
      </c>
      <c r="T1027">
        <v>34</v>
      </c>
      <c r="U1027">
        <v>4</v>
      </c>
      <c r="V1027">
        <v>1</v>
      </c>
      <c r="W1027" t="s">
        <v>60</v>
      </c>
      <c r="X1027" t="s">
        <v>47</v>
      </c>
      <c r="Y1027">
        <v>206940</v>
      </c>
      <c r="Z1027">
        <v>0.12</v>
      </c>
    </row>
    <row r="1028" spans="1:26" x14ac:dyDescent="0.25">
      <c r="A1028" t="s">
        <v>1912</v>
      </c>
      <c r="B1028" s="1">
        <v>45052</v>
      </c>
      <c r="C1028" t="s">
        <v>1913</v>
      </c>
      <c r="D1028" t="s">
        <v>63</v>
      </c>
      <c r="E1028" t="s">
        <v>40</v>
      </c>
      <c r="F1028" t="s">
        <v>41</v>
      </c>
      <c r="G1028" t="s">
        <v>116</v>
      </c>
      <c r="H1028">
        <v>10</v>
      </c>
      <c r="I1028">
        <v>2085</v>
      </c>
      <c r="J1028">
        <v>6</v>
      </c>
      <c r="K1028">
        <v>19599</v>
      </c>
      <c r="L1028">
        <v>1103.7</v>
      </c>
      <c r="M1028" t="s">
        <v>65</v>
      </c>
      <c r="N1028" t="s">
        <v>66</v>
      </c>
      <c r="O1028">
        <v>3</v>
      </c>
      <c r="P1028">
        <v>2023</v>
      </c>
      <c r="Q1028">
        <v>5</v>
      </c>
      <c r="R1028" t="s">
        <v>238</v>
      </c>
      <c r="S1028">
        <v>2</v>
      </c>
      <c r="T1028">
        <v>18</v>
      </c>
      <c r="U1028">
        <v>1</v>
      </c>
      <c r="V1028">
        <v>6</v>
      </c>
      <c r="W1028" t="s">
        <v>35</v>
      </c>
      <c r="X1028" t="s">
        <v>36</v>
      </c>
      <c r="Y1028">
        <v>125100</v>
      </c>
      <c r="Z1028">
        <v>0.06</v>
      </c>
    </row>
    <row r="1029" spans="1:26" x14ac:dyDescent="0.25">
      <c r="A1029" t="s">
        <v>1914</v>
      </c>
      <c r="B1029" s="1">
        <v>45178</v>
      </c>
      <c r="C1029" t="s">
        <v>1915</v>
      </c>
      <c r="D1029" t="s">
        <v>28</v>
      </c>
      <c r="E1029" t="s">
        <v>29</v>
      </c>
      <c r="F1029" t="s">
        <v>52</v>
      </c>
      <c r="G1029" t="s">
        <v>53</v>
      </c>
      <c r="H1029">
        <v>3</v>
      </c>
      <c r="I1029">
        <v>818</v>
      </c>
      <c r="J1029">
        <v>1</v>
      </c>
      <c r="K1029">
        <v>2429.46</v>
      </c>
      <c r="L1029">
        <v>391.46</v>
      </c>
      <c r="M1029" t="s">
        <v>32</v>
      </c>
      <c r="N1029" t="s">
        <v>33</v>
      </c>
      <c r="O1029">
        <v>4</v>
      </c>
      <c r="P1029">
        <v>2023</v>
      </c>
      <c r="Q1029">
        <v>9</v>
      </c>
      <c r="R1029" t="s">
        <v>80</v>
      </c>
      <c r="S1029">
        <v>3</v>
      </c>
      <c r="T1029">
        <v>36</v>
      </c>
      <c r="U1029">
        <v>2</v>
      </c>
      <c r="V1029">
        <v>6</v>
      </c>
      <c r="W1029" t="s">
        <v>35</v>
      </c>
      <c r="X1029" t="s">
        <v>36</v>
      </c>
      <c r="Y1029">
        <v>2454</v>
      </c>
      <c r="Z1029">
        <v>0.16</v>
      </c>
    </row>
    <row r="1030" spans="1:26" x14ac:dyDescent="0.25">
      <c r="A1030" t="s">
        <v>1916</v>
      </c>
      <c r="B1030" s="1">
        <v>45057</v>
      </c>
      <c r="C1030" t="s">
        <v>1917</v>
      </c>
      <c r="D1030" t="s">
        <v>63</v>
      </c>
      <c r="E1030" t="s">
        <v>51</v>
      </c>
      <c r="F1030" t="s">
        <v>52</v>
      </c>
      <c r="G1030" t="s">
        <v>79</v>
      </c>
      <c r="H1030">
        <v>5</v>
      </c>
      <c r="I1030">
        <v>4342</v>
      </c>
      <c r="J1030">
        <v>27</v>
      </c>
      <c r="K1030">
        <v>15848.3</v>
      </c>
      <c r="L1030">
        <v>858.49</v>
      </c>
      <c r="M1030" t="s">
        <v>65</v>
      </c>
      <c r="N1030" t="s">
        <v>66</v>
      </c>
      <c r="O1030">
        <v>6</v>
      </c>
      <c r="P1030">
        <v>2023</v>
      </c>
      <c r="Q1030">
        <v>5</v>
      </c>
      <c r="R1030" t="s">
        <v>238</v>
      </c>
      <c r="S1030">
        <v>2</v>
      </c>
      <c r="T1030">
        <v>19</v>
      </c>
      <c r="U1030">
        <v>2</v>
      </c>
      <c r="V1030">
        <v>4</v>
      </c>
      <c r="W1030" t="s">
        <v>73</v>
      </c>
      <c r="X1030" t="s">
        <v>47</v>
      </c>
      <c r="Y1030">
        <v>586170</v>
      </c>
      <c r="Z1030">
        <v>0.05</v>
      </c>
    </row>
    <row r="1031" spans="1:26" x14ac:dyDescent="0.25">
      <c r="A1031" t="s">
        <v>1918</v>
      </c>
      <c r="B1031" s="1">
        <v>45090</v>
      </c>
      <c r="C1031" t="s">
        <v>1919</v>
      </c>
      <c r="D1031" t="s">
        <v>39</v>
      </c>
      <c r="E1031" t="s">
        <v>51</v>
      </c>
      <c r="F1031" t="s">
        <v>41</v>
      </c>
      <c r="G1031" t="s">
        <v>116</v>
      </c>
      <c r="H1031">
        <v>4</v>
      </c>
      <c r="I1031">
        <v>3747</v>
      </c>
      <c r="J1031">
        <v>0</v>
      </c>
      <c r="K1031">
        <v>14988</v>
      </c>
      <c r="L1031">
        <v>2171.4699999999998</v>
      </c>
      <c r="M1031" t="s">
        <v>43</v>
      </c>
      <c r="N1031" t="s">
        <v>44</v>
      </c>
      <c r="O1031">
        <v>7</v>
      </c>
      <c r="P1031">
        <v>2023</v>
      </c>
      <c r="Q1031">
        <v>6</v>
      </c>
      <c r="R1031" t="s">
        <v>95</v>
      </c>
      <c r="S1031">
        <v>2</v>
      </c>
      <c r="T1031">
        <v>24</v>
      </c>
      <c r="U1031">
        <v>3</v>
      </c>
      <c r="V1031">
        <v>2</v>
      </c>
      <c r="W1031" t="s">
        <v>76</v>
      </c>
      <c r="X1031" t="s">
        <v>47</v>
      </c>
      <c r="Y1031">
        <v>0</v>
      </c>
      <c r="Z1031">
        <v>0.14000000000000001</v>
      </c>
    </row>
    <row r="1032" spans="1:26" x14ac:dyDescent="0.25">
      <c r="A1032" t="s">
        <v>1920</v>
      </c>
      <c r="B1032" s="1">
        <v>45005</v>
      </c>
      <c r="C1032" t="s">
        <v>1921</v>
      </c>
      <c r="D1032" t="s">
        <v>28</v>
      </c>
      <c r="E1032" t="s">
        <v>51</v>
      </c>
      <c r="F1032" t="s">
        <v>41</v>
      </c>
      <c r="G1032" t="s">
        <v>116</v>
      </c>
      <c r="H1032">
        <v>1</v>
      </c>
      <c r="I1032">
        <v>1785</v>
      </c>
      <c r="J1032">
        <v>9</v>
      </c>
      <c r="K1032">
        <v>1624.35</v>
      </c>
      <c r="L1032">
        <v>323.74</v>
      </c>
      <c r="M1032" t="s">
        <v>43</v>
      </c>
      <c r="N1032" t="s">
        <v>44</v>
      </c>
      <c r="O1032">
        <v>3</v>
      </c>
      <c r="P1032">
        <v>2023</v>
      </c>
      <c r="Q1032">
        <v>3</v>
      </c>
      <c r="R1032" t="s">
        <v>105</v>
      </c>
      <c r="S1032">
        <v>1</v>
      </c>
      <c r="T1032">
        <v>12</v>
      </c>
      <c r="U1032">
        <v>4</v>
      </c>
      <c r="V1032">
        <v>1</v>
      </c>
      <c r="W1032" t="s">
        <v>60</v>
      </c>
      <c r="X1032" t="s">
        <v>47</v>
      </c>
      <c r="Y1032">
        <v>16065</v>
      </c>
      <c r="Z1032">
        <v>0.2</v>
      </c>
    </row>
    <row r="1033" spans="1:26" x14ac:dyDescent="0.25">
      <c r="A1033" t="s">
        <v>1922</v>
      </c>
      <c r="B1033" s="1">
        <v>45201</v>
      </c>
      <c r="C1033" t="s">
        <v>250</v>
      </c>
      <c r="D1033" t="s">
        <v>50</v>
      </c>
      <c r="E1033" t="s">
        <v>58</v>
      </c>
      <c r="F1033" t="s">
        <v>30</v>
      </c>
      <c r="G1033" t="s">
        <v>31</v>
      </c>
      <c r="H1033">
        <v>4</v>
      </c>
      <c r="I1033">
        <v>4887</v>
      </c>
      <c r="J1033">
        <v>29</v>
      </c>
      <c r="K1033">
        <v>13879.08</v>
      </c>
      <c r="L1033">
        <v>1237.27</v>
      </c>
      <c r="M1033" t="s">
        <v>65</v>
      </c>
      <c r="N1033" t="s">
        <v>66</v>
      </c>
      <c r="O1033">
        <v>7</v>
      </c>
      <c r="P1033">
        <v>2023</v>
      </c>
      <c r="Q1033">
        <v>10</v>
      </c>
      <c r="R1033" t="s">
        <v>45</v>
      </c>
      <c r="S1033">
        <v>4</v>
      </c>
      <c r="T1033">
        <v>40</v>
      </c>
      <c r="U1033">
        <v>1</v>
      </c>
      <c r="V1033">
        <v>1</v>
      </c>
      <c r="W1033" t="s">
        <v>60</v>
      </c>
      <c r="X1033" t="s">
        <v>47</v>
      </c>
      <c r="Y1033">
        <v>566892</v>
      </c>
      <c r="Z1033">
        <v>0.09</v>
      </c>
    </row>
    <row r="1034" spans="1:26" x14ac:dyDescent="0.25">
      <c r="A1034" t="s">
        <v>1923</v>
      </c>
      <c r="B1034" s="1">
        <v>45130</v>
      </c>
      <c r="C1034" t="s">
        <v>1924</v>
      </c>
      <c r="D1034" t="s">
        <v>50</v>
      </c>
      <c r="E1034" t="s">
        <v>58</v>
      </c>
      <c r="F1034" t="s">
        <v>52</v>
      </c>
      <c r="G1034" t="s">
        <v>91</v>
      </c>
      <c r="H1034">
        <v>9</v>
      </c>
      <c r="I1034">
        <v>3501</v>
      </c>
      <c r="J1034">
        <v>10</v>
      </c>
      <c r="K1034">
        <v>28358.1</v>
      </c>
      <c r="L1034">
        <v>2680.57</v>
      </c>
      <c r="M1034" t="s">
        <v>65</v>
      </c>
      <c r="N1034" t="s">
        <v>66</v>
      </c>
      <c r="O1034">
        <v>5</v>
      </c>
      <c r="P1034">
        <v>2023</v>
      </c>
      <c r="Q1034">
        <v>7</v>
      </c>
      <c r="R1034" t="s">
        <v>125</v>
      </c>
      <c r="S1034">
        <v>3</v>
      </c>
      <c r="T1034">
        <v>30</v>
      </c>
      <c r="U1034">
        <v>5</v>
      </c>
      <c r="V1034">
        <v>0</v>
      </c>
      <c r="W1034" t="s">
        <v>55</v>
      </c>
      <c r="X1034" t="s">
        <v>36</v>
      </c>
      <c r="Y1034">
        <v>315090</v>
      </c>
      <c r="Z1034">
        <v>0.09</v>
      </c>
    </row>
    <row r="1035" spans="1:26" x14ac:dyDescent="0.25">
      <c r="A1035" t="s">
        <v>1925</v>
      </c>
      <c r="B1035" s="1">
        <v>44970</v>
      </c>
      <c r="C1035" t="s">
        <v>1926</v>
      </c>
      <c r="D1035" t="s">
        <v>63</v>
      </c>
      <c r="E1035" t="s">
        <v>40</v>
      </c>
      <c r="F1035" t="s">
        <v>52</v>
      </c>
      <c r="G1035" t="s">
        <v>53</v>
      </c>
      <c r="H1035">
        <v>5</v>
      </c>
      <c r="I1035">
        <v>2374</v>
      </c>
      <c r="J1035">
        <v>3</v>
      </c>
      <c r="K1035">
        <v>11513.9</v>
      </c>
      <c r="L1035">
        <v>1997.24</v>
      </c>
      <c r="M1035" t="s">
        <v>65</v>
      </c>
      <c r="N1035" t="s">
        <v>44</v>
      </c>
      <c r="O1035">
        <v>2</v>
      </c>
      <c r="P1035">
        <v>2023</v>
      </c>
      <c r="Q1035">
        <v>2</v>
      </c>
      <c r="R1035" t="s">
        <v>67</v>
      </c>
      <c r="S1035">
        <v>1</v>
      </c>
      <c r="T1035">
        <v>7</v>
      </c>
      <c r="U1035">
        <v>3</v>
      </c>
      <c r="V1035">
        <v>1</v>
      </c>
      <c r="W1035" t="s">
        <v>60</v>
      </c>
      <c r="X1035" t="s">
        <v>47</v>
      </c>
      <c r="Y1035">
        <v>35610</v>
      </c>
      <c r="Z1035">
        <v>0.17</v>
      </c>
    </row>
    <row r="1036" spans="1:26" x14ac:dyDescent="0.25">
      <c r="A1036" t="s">
        <v>1927</v>
      </c>
      <c r="B1036" s="1">
        <v>45016</v>
      </c>
      <c r="C1036" t="s">
        <v>1928</v>
      </c>
      <c r="D1036" t="s">
        <v>50</v>
      </c>
      <c r="E1036" t="s">
        <v>58</v>
      </c>
      <c r="F1036" t="s">
        <v>52</v>
      </c>
      <c r="G1036" t="s">
        <v>91</v>
      </c>
      <c r="H1036">
        <v>4</v>
      </c>
      <c r="I1036">
        <v>4475</v>
      </c>
      <c r="J1036">
        <v>28</v>
      </c>
      <c r="K1036">
        <v>12888</v>
      </c>
      <c r="L1036">
        <v>794.74</v>
      </c>
      <c r="M1036" t="s">
        <v>43</v>
      </c>
      <c r="N1036" t="s">
        <v>66</v>
      </c>
      <c r="O1036">
        <v>5</v>
      </c>
      <c r="P1036">
        <v>2023</v>
      </c>
      <c r="Q1036">
        <v>3</v>
      </c>
      <c r="R1036" t="s">
        <v>105</v>
      </c>
      <c r="S1036">
        <v>1</v>
      </c>
      <c r="T1036">
        <v>13</v>
      </c>
      <c r="U1036">
        <v>5</v>
      </c>
      <c r="V1036">
        <v>5</v>
      </c>
      <c r="W1036" t="s">
        <v>46</v>
      </c>
      <c r="X1036" t="s">
        <v>47</v>
      </c>
      <c r="Y1036">
        <v>501200</v>
      </c>
      <c r="Z1036">
        <v>0.06</v>
      </c>
    </row>
    <row r="1037" spans="1:26" x14ac:dyDescent="0.25">
      <c r="A1037" t="s">
        <v>1929</v>
      </c>
      <c r="B1037" s="1">
        <v>45216</v>
      </c>
      <c r="C1037" t="s">
        <v>1917</v>
      </c>
      <c r="D1037" t="s">
        <v>50</v>
      </c>
      <c r="E1037" t="s">
        <v>58</v>
      </c>
      <c r="F1037" t="s">
        <v>52</v>
      </c>
      <c r="G1037" t="s">
        <v>79</v>
      </c>
      <c r="H1037">
        <v>10</v>
      </c>
      <c r="I1037">
        <v>173</v>
      </c>
      <c r="J1037">
        <v>2</v>
      </c>
      <c r="K1037">
        <v>1695.4</v>
      </c>
      <c r="L1037">
        <v>234.17</v>
      </c>
      <c r="M1037" t="s">
        <v>32</v>
      </c>
      <c r="N1037" t="s">
        <v>33</v>
      </c>
      <c r="O1037">
        <v>5</v>
      </c>
      <c r="P1037">
        <v>2023</v>
      </c>
      <c r="Q1037">
        <v>10</v>
      </c>
      <c r="R1037" t="s">
        <v>45</v>
      </c>
      <c r="S1037">
        <v>4</v>
      </c>
      <c r="T1037">
        <v>42</v>
      </c>
      <c r="U1037">
        <v>3</v>
      </c>
      <c r="V1037">
        <v>2</v>
      </c>
      <c r="W1037" t="s">
        <v>76</v>
      </c>
      <c r="X1037" t="s">
        <v>47</v>
      </c>
      <c r="Y1037">
        <v>3460</v>
      </c>
      <c r="Z1037">
        <v>0.14000000000000001</v>
      </c>
    </row>
    <row r="1038" spans="1:26" x14ac:dyDescent="0.25">
      <c r="A1038" t="s">
        <v>1930</v>
      </c>
      <c r="B1038" s="1">
        <v>44939</v>
      </c>
      <c r="C1038" t="s">
        <v>1931</v>
      </c>
      <c r="D1038" t="s">
        <v>63</v>
      </c>
      <c r="E1038" t="s">
        <v>29</v>
      </c>
      <c r="F1038" t="s">
        <v>41</v>
      </c>
      <c r="G1038" t="s">
        <v>59</v>
      </c>
      <c r="H1038">
        <v>6</v>
      </c>
      <c r="I1038">
        <v>3440</v>
      </c>
      <c r="J1038">
        <v>28</v>
      </c>
      <c r="K1038">
        <v>14860.8</v>
      </c>
      <c r="L1038">
        <v>2702.08</v>
      </c>
      <c r="M1038" t="s">
        <v>65</v>
      </c>
      <c r="N1038" t="s">
        <v>33</v>
      </c>
      <c r="O1038">
        <v>2</v>
      </c>
      <c r="P1038">
        <v>2023</v>
      </c>
      <c r="Q1038">
        <v>1</v>
      </c>
      <c r="R1038" t="s">
        <v>34</v>
      </c>
      <c r="S1038">
        <v>1</v>
      </c>
      <c r="T1038">
        <v>2</v>
      </c>
      <c r="U1038">
        <v>2</v>
      </c>
      <c r="V1038">
        <v>5</v>
      </c>
      <c r="W1038" t="s">
        <v>46</v>
      </c>
      <c r="X1038" t="s">
        <v>47</v>
      </c>
      <c r="Y1038">
        <v>577920</v>
      </c>
      <c r="Z1038">
        <v>0.18</v>
      </c>
    </row>
    <row r="1039" spans="1:26" x14ac:dyDescent="0.25">
      <c r="A1039" t="s">
        <v>1932</v>
      </c>
      <c r="B1039" s="1">
        <v>45285</v>
      </c>
      <c r="C1039" t="s">
        <v>759</v>
      </c>
      <c r="D1039" t="s">
        <v>63</v>
      </c>
      <c r="E1039" t="s">
        <v>51</v>
      </c>
      <c r="F1039" t="s">
        <v>41</v>
      </c>
      <c r="G1039" t="s">
        <v>59</v>
      </c>
      <c r="H1039">
        <v>8</v>
      </c>
      <c r="I1039">
        <v>3614</v>
      </c>
      <c r="J1039">
        <v>14</v>
      </c>
      <c r="K1039">
        <v>24864.32</v>
      </c>
      <c r="L1039">
        <v>3460.42</v>
      </c>
      <c r="M1039" t="s">
        <v>65</v>
      </c>
      <c r="N1039" t="s">
        <v>66</v>
      </c>
      <c r="O1039">
        <v>3</v>
      </c>
      <c r="P1039">
        <v>2023</v>
      </c>
      <c r="Q1039">
        <v>12</v>
      </c>
      <c r="R1039" t="s">
        <v>54</v>
      </c>
      <c r="S1039">
        <v>4</v>
      </c>
      <c r="T1039">
        <v>52</v>
      </c>
      <c r="U1039">
        <v>5</v>
      </c>
      <c r="V1039">
        <v>1</v>
      </c>
      <c r="W1039" t="s">
        <v>60</v>
      </c>
      <c r="X1039" t="s">
        <v>47</v>
      </c>
      <c r="Y1039">
        <v>404768</v>
      </c>
      <c r="Z1039">
        <v>0.14000000000000001</v>
      </c>
    </row>
    <row r="1040" spans="1:26" x14ac:dyDescent="0.25">
      <c r="A1040" t="s">
        <v>1933</v>
      </c>
      <c r="B1040" s="1">
        <v>45079</v>
      </c>
      <c r="C1040" t="s">
        <v>1934</v>
      </c>
      <c r="D1040" t="s">
        <v>39</v>
      </c>
      <c r="E1040" t="s">
        <v>29</v>
      </c>
      <c r="F1040" t="s">
        <v>41</v>
      </c>
      <c r="G1040" t="s">
        <v>116</v>
      </c>
      <c r="H1040">
        <v>9</v>
      </c>
      <c r="I1040">
        <v>1162</v>
      </c>
      <c r="J1040">
        <v>24</v>
      </c>
      <c r="K1040">
        <v>7948.08</v>
      </c>
      <c r="L1040">
        <v>1393.71</v>
      </c>
      <c r="M1040" t="s">
        <v>65</v>
      </c>
      <c r="N1040" t="s">
        <v>44</v>
      </c>
      <c r="O1040">
        <v>5</v>
      </c>
      <c r="P1040">
        <v>2023</v>
      </c>
      <c r="Q1040">
        <v>6</v>
      </c>
      <c r="R1040" t="s">
        <v>95</v>
      </c>
      <c r="S1040">
        <v>2</v>
      </c>
      <c r="T1040">
        <v>22</v>
      </c>
      <c r="U1040">
        <v>1</v>
      </c>
      <c r="V1040">
        <v>5</v>
      </c>
      <c r="W1040" t="s">
        <v>46</v>
      </c>
      <c r="X1040" t="s">
        <v>47</v>
      </c>
      <c r="Y1040">
        <v>250992</v>
      </c>
      <c r="Z1040">
        <v>0.18</v>
      </c>
    </row>
    <row r="1041" spans="1:26" x14ac:dyDescent="0.25">
      <c r="A1041" t="s">
        <v>1935</v>
      </c>
      <c r="B1041" s="1">
        <v>45124</v>
      </c>
      <c r="C1041" t="s">
        <v>415</v>
      </c>
      <c r="D1041" t="s">
        <v>50</v>
      </c>
      <c r="E1041" t="s">
        <v>51</v>
      </c>
      <c r="F1041" t="s">
        <v>30</v>
      </c>
      <c r="G1041" t="s">
        <v>86</v>
      </c>
      <c r="H1041">
        <v>9</v>
      </c>
      <c r="I1041">
        <v>1432</v>
      </c>
      <c r="J1041">
        <v>1</v>
      </c>
      <c r="K1041">
        <v>12759.12</v>
      </c>
      <c r="L1041">
        <v>2280.94</v>
      </c>
      <c r="M1041" t="s">
        <v>65</v>
      </c>
      <c r="N1041" t="s">
        <v>66</v>
      </c>
      <c r="O1041">
        <v>2</v>
      </c>
      <c r="P1041">
        <v>2023</v>
      </c>
      <c r="Q1041">
        <v>7</v>
      </c>
      <c r="R1041" t="s">
        <v>125</v>
      </c>
      <c r="S1041">
        <v>3</v>
      </c>
      <c r="T1041">
        <v>29</v>
      </c>
      <c r="U1041">
        <v>4</v>
      </c>
      <c r="V1041">
        <v>1</v>
      </c>
      <c r="W1041" t="s">
        <v>60</v>
      </c>
      <c r="X1041" t="s">
        <v>47</v>
      </c>
      <c r="Y1041">
        <v>12888</v>
      </c>
      <c r="Z1041">
        <v>0.18</v>
      </c>
    </row>
    <row r="1042" spans="1:26" x14ac:dyDescent="0.25">
      <c r="A1042" t="s">
        <v>1936</v>
      </c>
      <c r="B1042" s="1">
        <v>45207</v>
      </c>
      <c r="C1042" t="s">
        <v>1937</v>
      </c>
      <c r="D1042" t="s">
        <v>50</v>
      </c>
      <c r="E1042" t="s">
        <v>29</v>
      </c>
      <c r="F1042" t="s">
        <v>41</v>
      </c>
      <c r="G1042" t="s">
        <v>116</v>
      </c>
      <c r="H1042">
        <v>3</v>
      </c>
      <c r="I1042">
        <v>4798</v>
      </c>
      <c r="J1042">
        <v>24</v>
      </c>
      <c r="K1042">
        <v>10939.44</v>
      </c>
      <c r="L1042">
        <v>909.27</v>
      </c>
      <c r="M1042" t="s">
        <v>65</v>
      </c>
      <c r="N1042" t="s">
        <v>66</v>
      </c>
      <c r="O1042">
        <v>3</v>
      </c>
      <c r="P1042">
        <v>2023</v>
      </c>
      <c r="Q1042">
        <v>10</v>
      </c>
      <c r="R1042" t="s">
        <v>45</v>
      </c>
      <c r="S1042">
        <v>4</v>
      </c>
      <c r="T1042">
        <v>41</v>
      </c>
      <c r="U1042">
        <v>2</v>
      </c>
      <c r="V1042">
        <v>0</v>
      </c>
      <c r="W1042" t="s">
        <v>55</v>
      </c>
      <c r="X1042" t="s">
        <v>36</v>
      </c>
      <c r="Y1042">
        <v>345456</v>
      </c>
      <c r="Z1042">
        <v>0.08</v>
      </c>
    </row>
    <row r="1043" spans="1:26" x14ac:dyDescent="0.25">
      <c r="A1043" t="s">
        <v>1938</v>
      </c>
      <c r="B1043" s="1">
        <v>45208</v>
      </c>
      <c r="C1043" t="s">
        <v>1939</v>
      </c>
      <c r="D1043" t="s">
        <v>63</v>
      </c>
      <c r="E1043" t="s">
        <v>58</v>
      </c>
      <c r="F1043" t="s">
        <v>52</v>
      </c>
      <c r="G1043" t="s">
        <v>91</v>
      </c>
      <c r="H1043">
        <v>4</v>
      </c>
      <c r="I1043">
        <v>3133</v>
      </c>
      <c r="J1043">
        <v>10</v>
      </c>
      <c r="K1043">
        <v>11278.8</v>
      </c>
      <c r="L1043">
        <v>2161.91</v>
      </c>
      <c r="M1043" t="s">
        <v>43</v>
      </c>
      <c r="N1043" t="s">
        <v>44</v>
      </c>
      <c r="O1043">
        <v>4</v>
      </c>
      <c r="P1043">
        <v>2023</v>
      </c>
      <c r="Q1043">
        <v>10</v>
      </c>
      <c r="R1043" t="s">
        <v>45</v>
      </c>
      <c r="S1043">
        <v>4</v>
      </c>
      <c r="T1043">
        <v>41</v>
      </c>
      <c r="U1043">
        <v>2</v>
      </c>
      <c r="V1043">
        <v>1</v>
      </c>
      <c r="W1043" t="s">
        <v>60</v>
      </c>
      <c r="X1043" t="s">
        <v>47</v>
      </c>
      <c r="Y1043">
        <v>125320</v>
      </c>
      <c r="Z1043">
        <v>0.19</v>
      </c>
    </row>
    <row r="1044" spans="1:26" x14ac:dyDescent="0.25">
      <c r="A1044" t="s">
        <v>1940</v>
      </c>
      <c r="B1044" s="1">
        <v>45247</v>
      </c>
      <c r="C1044" t="s">
        <v>1941</v>
      </c>
      <c r="D1044" t="s">
        <v>28</v>
      </c>
      <c r="E1044" t="s">
        <v>51</v>
      </c>
      <c r="F1044" t="s">
        <v>52</v>
      </c>
      <c r="G1044" t="s">
        <v>79</v>
      </c>
      <c r="H1044">
        <v>1</v>
      </c>
      <c r="I1044">
        <v>4640</v>
      </c>
      <c r="J1044">
        <v>23</v>
      </c>
      <c r="K1044">
        <v>3572.8</v>
      </c>
      <c r="L1044">
        <v>271.66000000000003</v>
      </c>
      <c r="M1044" t="s">
        <v>43</v>
      </c>
      <c r="N1044" t="s">
        <v>33</v>
      </c>
      <c r="O1044">
        <v>1</v>
      </c>
      <c r="P1044">
        <v>2023</v>
      </c>
      <c r="Q1044">
        <v>11</v>
      </c>
      <c r="R1044" t="s">
        <v>92</v>
      </c>
      <c r="S1044">
        <v>4</v>
      </c>
      <c r="T1044">
        <v>46</v>
      </c>
      <c r="U1044">
        <v>3</v>
      </c>
      <c r="V1044">
        <v>5</v>
      </c>
      <c r="W1044" t="s">
        <v>46</v>
      </c>
      <c r="X1044" t="s">
        <v>47</v>
      </c>
      <c r="Y1044">
        <v>106720</v>
      </c>
      <c r="Z1044">
        <v>0.08</v>
      </c>
    </row>
    <row r="1045" spans="1:26" x14ac:dyDescent="0.25">
      <c r="A1045" t="s">
        <v>1942</v>
      </c>
      <c r="B1045" s="1">
        <v>45072</v>
      </c>
      <c r="C1045" t="s">
        <v>754</v>
      </c>
      <c r="D1045" t="s">
        <v>28</v>
      </c>
      <c r="E1045" t="s">
        <v>51</v>
      </c>
      <c r="F1045" t="s">
        <v>41</v>
      </c>
      <c r="G1045" t="s">
        <v>116</v>
      </c>
      <c r="H1045">
        <v>8</v>
      </c>
      <c r="I1045">
        <v>2280</v>
      </c>
      <c r="J1045">
        <v>20</v>
      </c>
      <c r="K1045">
        <v>14592</v>
      </c>
      <c r="L1045">
        <v>1223.49</v>
      </c>
      <c r="M1045" t="s">
        <v>32</v>
      </c>
      <c r="N1045" t="s">
        <v>44</v>
      </c>
      <c r="O1045">
        <v>4</v>
      </c>
      <c r="P1045">
        <v>2023</v>
      </c>
      <c r="Q1045">
        <v>5</v>
      </c>
      <c r="R1045" t="s">
        <v>238</v>
      </c>
      <c r="S1045">
        <v>2</v>
      </c>
      <c r="T1045">
        <v>21</v>
      </c>
      <c r="U1045">
        <v>4</v>
      </c>
      <c r="V1045">
        <v>5</v>
      </c>
      <c r="W1045" t="s">
        <v>46</v>
      </c>
      <c r="X1045" t="s">
        <v>47</v>
      </c>
      <c r="Y1045">
        <v>364800</v>
      </c>
      <c r="Z1045">
        <v>0.08</v>
      </c>
    </row>
    <row r="1046" spans="1:26" x14ac:dyDescent="0.25">
      <c r="A1046" t="s">
        <v>1943</v>
      </c>
      <c r="B1046" s="1">
        <v>45162</v>
      </c>
      <c r="C1046" t="s">
        <v>1099</v>
      </c>
      <c r="D1046" t="s">
        <v>63</v>
      </c>
      <c r="E1046" t="s">
        <v>29</v>
      </c>
      <c r="F1046" t="s">
        <v>30</v>
      </c>
      <c r="G1046" t="s">
        <v>31</v>
      </c>
      <c r="H1046">
        <v>6</v>
      </c>
      <c r="I1046">
        <v>2795</v>
      </c>
      <c r="J1046">
        <v>8</v>
      </c>
      <c r="K1046">
        <v>15428.4</v>
      </c>
      <c r="L1046">
        <v>2997.87</v>
      </c>
      <c r="M1046" t="s">
        <v>65</v>
      </c>
      <c r="N1046" t="s">
        <v>66</v>
      </c>
      <c r="O1046">
        <v>2</v>
      </c>
      <c r="P1046">
        <v>2023</v>
      </c>
      <c r="Q1046">
        <v>8</v>
      </c>
      <c r="R1046" t="s">
        <v>72</v>
      </c>
      <c r="S1046">
        <v>3</v>
      </c>
      <c r="T1046">
        <v>34</v>
      </c>
      <c r="U1046">
        <v>4</v>
      </c>
      <c r="V1046">
        <v>4</v>
      </c>
      <c r="W1046" t="s">
        <v>73</v>
      </c>
      <c r="X1046" t="s">
        <v>47</v>
      </c>
      <c r="Y1046">
        <v>134160</v>
      </c>
      <c r="Z1046">
        <v>0.19</v>
      </c>
    </row>
    <row r="1047" spans="1:26" x14ac:dyDescent="0.25">
      <c r="A1047" t="s">
        <v>1944</v>
      </c>
      <c r="B1047" s="1">
        <v>45275</v>
      </c>
      <c r="C1047" t="s">
        <v>663</v>
      </c>
      <c r="D1047" t="s">
        <v>28</v>
      </c>
      <c r="E1047" t="s">
        <v>29</v>
      </c>
      <c r="F1047" t="s">
        <v>41</v>
      </c>
      <c r="G1047" t="s">
        <v>116</v>
      </c>
      <c r="H1047">
        <v>10</v>
      </c>
      <c r="I1047">
        <v>802</v>
      </c>
      <c r="J1047">
        <v>23</v>
      </c>
      <c r="K1047">
        <v>6175.4</v>
      </c>
      <c r="L1047">
        <v>459.83</v>
      </c>
      <c r="M1047" t="s">
        <v>65</v>
      </c>
      <c r="N1047" t="s">
        <v>66</v>
      </c>
      <c r="O1047">
        <v>3</v>
      </c>
      <c r="P1047">
        <v>2023</v>
      </c>
      <c r="Q1047">
        <v>12</v>
      </c>
      <c r="R1047" t="s">
        <v>54</v>
      </c>
      <c r="S1047">
        <v>4</v>
      </c>
      <c r="T1047">
        <v>50</v>
      </c>
      <c r="U1047">
        <v>3</v>
      </c>
      <c r="V1047">
        <v>5</v>
      </c>
      <c r="W1047" t="s">
        <v>46</v>
      </c>
      <c r="X1047" t="s">
        <v>47</v>
      </c>
      <c r="Y1047">
        <v>184460</v>
      </c>
      <c r="Z1047">
        <v>7.0000000000000007E-2</v>
      </c>
    </row>
    <row r="1048" spans="1:26" x14ac:dyDescent="0.25">
      <c r="A1048" t="s">
        <v>1945</v>
      </c>
      <c r="B1048" s="1">
        <v>45042</v>
      </c>
      <c r="C1048" t="s">
        <v>1285</v>
      </c>
      <c r="D1048" t="s">
        <v>39</v>
      </c>
      <c r="E1048" t="s">
        <v>29</v>
      </c>
      <c r="F1048" t="s">
        <v>52</v>
      </c>
      <c r="G1048" t="s">
        <v>53</v>
      </c>
      <c r="H1048">
        <v>4</v>
      </c>
      <c r="I1048">
        <v>2585</v>
      </c>
      <c r="J1048">
        <v>23</v>
      </c>
      <c r="K1048">
        <v>7961.8</v>
      </c>
      <c r="L1048">
        <v>1386.71</v>
      </c>
      <c r="M1048" t="s">
        <v>32</v>
      </c>
      <c r="N1048" t="s">
        <v>44</v>
      </c>
      <c r="O1048">
        <v>4</v>
      </c>
      <c r="P1048">
        <v>2023</v>
      </c>
      <c r="Q1048">
        <v>4</v>
      </c>
      <c r="R1048" t="s">
        <v>100</v>
      </c>
      <c r="S1048">
        <v>2</v>
      </c>
      <c r="T1048">
        <v>17</v>
      </c>
      <c r="U1048">
        <v>5</v>
      </c>
      <c r="V1048">
        <v>3</v>
      </c>
      <c r="W1048" t="s">
        <v>83</v>
      </c>
      <c r="X1048" t="s">
        <v>47</v>
      </c>
      <c r="Y1048">
        <v>237820</v>
      </c>
      <c r="Z1048">
        <v>0.17</v>
      </c>
    </row>
    <row r="1049" spans="1:26" x14ac:dyDescent="0.25">
      <c r="A1049" t="s">
        <v>1946</v>
      </c>
      <c r="B1049" s="1">
        <v>45005</v>
      </c>
      <c r="C1049" t="s">
        <v>396</v>
      </c>
      <c r="D1049" t="s">
        <v>63</v>
      </c>
      <c r="E1049" t="s">
        <v>40</v>
      </c>
      <c r="F1049" t="s">
        <v>52</v>
      </c>
      <c r="G1049" t="s">
        <v>79</v>
      </c>
      <c r="H1049">
        <v>4</v>
      </c>
      <c r="I1049">
        <v>4618</v>
      </c>
      <c r="J1049">
        <v>1</v>
      </c>
      <c r="K1049">
        <v>18287.28</v>
      </c>
      <c r="L1049">
        <v>1750.96</v>
      </c>
      <c r="M1049" t="s">
        <v>43</v>
      </c>
      <c r="N1049" t="s">
        <v>44</v>
      </c>
      <c r="O1049">
        <v>3</v>
      </c>
      <c r="P1049">
        <v>2023</v>
      </c>
      <c r="Q1049">
        <v>3</v>
      </c>
      <c r="R1049" t="s">
        <v>105</v>
      </c>
      <c r="S1049">
        <v>1</v>
      </c>
      <c r="T1049">
        <v>12</v>
      </c>
      <c r="U1049">
        <v>4</v>
      </c>
      <c r="V1049">
        <v>1</v>
      </c>
      <c r="W1049" t="s">
        <v>60</v>
      </c>
      <c r="X1049" t="s">
        <v>47</v>
      </c>
      <c r="Y1049">
        <v>18472</v>
      </c>
      <c r="Z1049">
        <v>0.1</v>
      </c>
    </row>
    <row r="1050" spans="1:26" x14ac:dyDescent="0.25">
      <c r="A1050" t="s">
        <v>1947</v>
      </c>
      <c r="B1050" s="1">
        <v>45005</v>
      </c>
      <c r="C1050" t="s">
        <v>1346</v>
      </c>
      <c r="D1050" t="s">
        <v>39</v>
      </c>
      <c r="E1050" t="s">
        <v>58</v>
      </c>
      <c r="F1050" t="s">
        <v>41</v>
      </c>
      <c r="G1050" t="s">
        <v>42</v>
      </c>
      <c r="H1050">
        <v>6</v>
      </c>
      <c r="I1050">
        <v>1455</v>
      </c>
      <c r="J1050">
        <v>16</v>
      </c>
      <c r="K1050">
        <v>7333.2</v>
      </c>
      <c r="L1050">
        <v>425.71</v>
      </c>
      <c r="M1050" t="s">
        <v>65</v>
      </c>
      <c r="N1050" t="s">
        <v>44</v>
      </c>
      <c r="O1050">
        <v>1</v>
      </c>
      <c r="P1050">
        <v>2023</v>
      </c>
      <c r="Q1050">
        <v>3</v>
      </c>
      <c r="R1050" t="s">
        <v>105</v>
      </c>
      <c r="S1050">
        <v>1</v>
      </c>
      <c r="T1050">
        <v>12</v>
      </c>
      <c r="U1050">
        <v>4</v>
      </c>
      <c r="V1050">
        <v>1</v>
      </c>
      <c r="W1050" t="s">
        <v>60</v>
      </c>
      <c r="X1050" t="s">
        <v>47</v>
      </c>
      <c r="Y1050">
        <v>139680</v>
      </c>
      <c r="Z1050">
        <v>0.06</v>
      </c>
    </row>
    <row r="1051" spans="1:26" x14ac:dyDescent="0.25">
      <c r="A1051" t="s">
        <v>1948</v>
      </c>
      <c r="B1051" s="1">
        <v>45015</v>
      </c>
      <c r="C1051" t="s">
        <v>1949</v>
      </c>
      <c r="D1051" t="s">
        <v>28</v>
      </c>
      <c r="E1051" t="s">
        <v>51</v>
      </c>
      <c r="F1051" t="s">
        <v>30</v>
      </c>
      <c r="G1051" t="s">
        <v>31</v>
      </c>
      <c r="H1051">
        <v>4</v>
      </c>
      <c r="I1051">
        <v>4621</v>
      </c>
      <c r="J1051">
        <v>27</v>
      </c>
      <c r="K1051">
        <v>13493.32</v>
      </c>
      <c r="L1051">
        <v>1545.63</v>
      </c>
      <c r="M1051" t="s">
        <v>43</v>
      </c>
      <c r="N1051" t="s">
        <v>33</v>
      </c>
      <c r="O1051">
        <v>1</v>
      </c>
      <c r="P1051">
        <v>2023</v>
      </c>
      <c r="Q1051">
        <v>3</v>
      </c>
      <c r="R1051" t="s">
        <v>105</v>
      </c>
      <c r="S1051">
        <v>1</v>
      </c>
      <c r="T1051">
        <v>13</v>
      </c>
      <c r="U1051">
        <v>5</v>
      </c>
      <c r="V1051">
        <v>4</v>
      </c>
      <c r="W1051" t="s">
        <v>73</v>
      </c>
      <c r="X1051" t="s">
        <v>47</v>
      </c>
      <c r="Y1051">
        <v>499068</v>
      </c>
      <c r="Z1051">
        <v>0.11</v>
      </c>
    </row>
    <row r="1052" spans="1:26" x14ac:dyDescent="0.25">
      <c r="A1052" t="s">
        <v>1950</v>
      </c>
      <c r="B1052" s="1">
        <v>45011</v>
      </c>
      <c r="C1052" t="s">
        <v>1951</v>
      </c>
      <c r="D1052" t="s">
        <v>63</v>
      </c>
      <c r="E1052" t="s">
        <v>29</v>
      </c>
      <c r="F1052" t="s">
        <v>41</v>
      </c>
      <c r="G1052" t="s">
        <v>116</v>
      </c>
      <c r="H1052">
        <v>9</v>
      </c>
      <c r="I1052">
        <v>159</v>
      </c>
      <c r="J1052">
        <v>9</v>
      </c>
      <c r="K1052">
        <v>1302.21</v>
      </c>
      <c r="L1052">
        <v>74.37</v>
      </c>
      <c r="M1052" t="s">
        <v>65</v>
      </c>
      <c r="N1052" t="s">
        <v>33</v>
      </c>
      <c r="O1052">
        <v>5</v>
      </c>
      <c r="P1052">
        <v>2023</v>
      </c>
      <c r="Q1052">
        <v>3</v>
      </c>
      <c r="R1052" t="s">
        <v>105</v>
      </c>
      <c r="S1052">
        <v>1</v>
      </c>
      <c r="T1052">
        <v>13</v>
      </c>
      <c r="U1052">
        <v>5</v>
      </c>
      <c r="V1052">
        <v>0</v>
      </c>
      <c r="W1052" t="s">
        <v>55</v>
      </c>
      <c r="X1052" t="s">
        <v>36</v>
      </c>
      <c r="Y1052">
        <v>12879</v>
      </c>
      <c r="Z1052">
        <v>0.06</v>
      </c>
    </row>
    <row r="1053" spans="1:26" x14ac:dyDescent="0.25">
      <c r="A1053" t="s">
        <v>1952</v>
      </c>
      <c r="B1053" s="1">
        <v>45061</v>
      </c>
      <c r="C1053" t="s">
        <v>1546</v>
      </c>
      <c r="D1053" t="s">
        <v>39</v>
      </c>
      <c r="E1053" t="s">
        <v>40</v>
      </c>
      <c r="F1053" t="s">
        <v>52</v>
      </c>
      <c r="G1053" t="s">
        <v>91</v>
      </c>
      <c r="H1053">
        <v>4</v>
      </c>
      <c r="I1053">
        <v>589</v>
      </c>
      <c r="J1053">
        <v>14</v>
      </c>
      <c r="K1053">
        <v>2026.16</v>
      </c>
      <c r="L1053">
        <v>398.64</v>
      </c>
      <c r="M1053" t="s">
        <v>65</v>
      </c>
      <c r="N1053" t="s">
        <v>66</v>
      </c>
      <c r="O1053">
        <v>3</v>
      </c>
      <c r="P1053">
        <v>2023</v>
      </c>
      <c r="Q1053">
        <v>5</v>
      </c>
      <c r="R1053" t="s">
        <v>238</v>
      </c>
      <c r="S1053">
        <v>2</v>
      </c>
      <c r="T1053">
        <v>20</v>
      </c>
      <c r="U1053">
        <v>3</v>
      </c>
      <c r="V1053">
        <v>1</v>
      </c>
      <c r="W1053" t="s">
        <v>60</v>
      </c>
      <c r="X1053" t="s">
        <v>47</v>
      </c>
      <c r="Y1053">
        <v>32984</v>
      </c>
      <c r="Z1053">
        <v>0.2</v>
      </c>
    </row>
    <row r="1054" spans="1:26" x14ac:dyDescent="0.25">
      <c r="A1054" t="s">
        <v>1953</v>
      </c>
      <c r="B1054" s="1">
        <v>45272</v>
      </c>
      <c r="C1054" t="s">
        <v>1954</v>
      </c>
      <c r="D1054" t="s">
        <v>63</v>
      </c>
      <c r="E1054" t="s">
        <v>51</v>
      </c>
      <c r="F1054" t="s">
        <v>30</v>
      </c>
      <c r="G1054" t="s">
        <v>64</v>
      </c>
      <c r="H1054">
        <v>10</v>
      </c>
      <c r="I1054">
        <v>4163</v>
      </c>
      <c r="J1054">
        <v>21</v>
      </c>
      <c r="K1054">
        <v>32887.699999999997</v>
      </c>
      <c r="L1054">
        <v>5497.96</v>
      </c>
      <c r="M1054" t="s">
        <v>32</v>
      </c>
      <c r="N1054" t="s">
        <v>33</v>
      </c>
      <c r="O1054">
        <v>2</v>
      </c>
      <c r="P1054">
        <v>2023</v>
      </c>
      <c r="Q1054">
        <v>12</v>
      </c>
      <c r="R1054" t="s">
        <v>54</v>
      </c>
      <c r="S1054">
        <v>4</v>
      </c>
      <c r="T1054">
        <v>50</v>
      </c>
      <c r="U1054">
        <v>3</v>
      </c>
      <c r="V1054">
        <v>2</v>
      </c>
      <c r="W1054" t="s">
        <v>76</v>
      </c>
      <c r="X1054" t="s">
        <v>47</v>
      </c>
      <c r="Y1054">
        <v>874230</v>
      </c>
      <c r="Z1054">
        <v>0.17</v>
      </c>
    </row>
    <row r="1055" spans="1:26" x14ac:dyDescent="0.25">
      <c r="A1055" t="s">
        <v>1955</v>
      </c>
      <c r="B1055" s="1">
        <v>45204</v>
      </c>
      <c r="C1055" t="s">
        <v>1686</v>
      </c>
      <c r="D1055" t="s">
        <v>28</v>
      </c>
      <c r="E1055" t="s">
        <v>58</v>
      </c>
      <c r="F1055" t="s">
        <v>52</v>
      </c>
      <c r="G1055" t="s">
        <v>53</v>
      </c>
      <c r="H1055">
        <v>9</v>
      </c>
      <c r="I1055">
        <v>4968</v>
      </c>
      <c r="J1055">
        <v>12</v>
      </c>
      <c r="K1055">
        <v>39346.559999999998</v>
      </c>
      <c r="L1055">
        <v>4123.26</v>
      </c>
      <c r="M1055" t="s">
        <v>43</v>
      </c>
      <c r="N1055" t="s">
        <v>44</v>
      </c>
      <c r="O1055">
        <v>4</v>
      </c>
      <c r="P1055">
        <v>2023</v>
      </c>
      <c r="Q1055">
        <v>10</v>
      </c>
      <c r="R1055" t="s">
        <v>45</v>
      </c>
      <c r="S1055">
        <v>4</v>
      </c>
      <c r="T1055">
        <v>40</v>
      </c>
      <c r="U1055">
        <v>1</v>
      </c>
      <c r="V1055">
        <v>4</v>
      </c>
      <c r="W1055" t="s">
        <v>73</v>
      </c>
      <c r="X1055" t="s">
        <v>47</v>
      </c>
      <c r="Y1055">
        <v>536544</v>
      </c>
      <c r="Z1055">
        <v>0.1</v>
      </c>
    </row>
    <row r="1056" spans="1:26" x14ac:dyDescent="0.25">
      <c r="A1056" t="s">
        <v>1956</v>
      </c>
      <c r="B1056" s="1">
        <v>45087</v>
      </c>
      <c r="C1056" t="s">
        <v>1957</v>
      </c>
      <c r="D1056" t="s">
        <v>28</v>
      </c>
      <c r="E1056" t="s">
        <v>40</v>
      </c>
      <c r="F1056" t="s">
        <v>41</v>
      </c>
      <c r="G1056" t="s">
        <v>59</v>
      </c>
      <c r="H1056">
        <v>4</v>
      </c>
      <c r="I1056">
        <v>1531</v>
      </c>
      <c r="J1056">
        <v>24</v>
      </c>
      <c r="K1056">
        <v>4654.24</v>
      </c>
      <c r="L1056">
        <v>294.75</v>
      </c>
      <c r="M1056" t="s">
        <v>65</v>
      </c>
      <c r="N1056" t="s">
        <v>44</v>
      </c>
      <c r="O1056">
        <v>3</v>
      </c>
      <c r="P1056">
        <v>2023</v>
      </c>
      <c r="Q1056">
        <v>6</v>
      </c>
      <c r="R1056" t="s">
        <v>95</v>
      </c>
      <c r="S1056">
        <v>2</v>
      </c>
      <c r="T1056">
        <v>23</v>
      </c>
      <c r="U1056">
        <v>2</v>
      </c>
      <c r="V1056">
        <v>6</v>
      </c>
      <c r="W1056" t="s">
        <v>35</v>
      </c>
      <c r="X1056" t="s">
        <v>36</v>
      </c>
      <c r="Y1056">
        <v>146976</v>
      </c>
      <c r="Z1056">
        <v>0.06</v>
      </c>
    </row>
    <row r="1057" spans="1:26" x14ac:dyDescent="0.25">
      <c r="A1057" t="s">
        <v>1958</v>
      </c>
      <c r="B1057" s="1">
        <v>44997</v>
      </c>
      <c r="C1057" t="s">
        <v>469</v>
      </c>
      <c r="D1057" t="s">
        <v>63</v>
      </c>
      <c r="E1057" t="s">
        <v>51</v>
      </c>
      <c r="F1057" t="s">
        <v>30</v>
      </c>
      <c r="G1057" t="s">
        <v>86</v>
      </c>
      <c r="H1057">
        <v>7</v>
      </c>
      <c r="I1057">
        <v>4464</v>
      </c>
      <c r="J1057">
        <v>19</v>
      </c>
      <c r="K1057">
        <v>25310.880000000001</v>
      </c>
      <c r="L1057">
        <v>1876.25</v>
      </c>
      <c r="M1057" t="s">
        <v>32</v>
      </c>
      <c r="N1057" t="s">
        <v>66</v>
      </c>
      <c r="O1057">
        <v>1</v>
      </c>
      <c r="P1057">
        <v>2023</v>
      </c>
      <c r="Q1057">
        <v>3</v>
      </c>
      <c r="R1057" t="s">
        <v>105</v>
      </c>
      <c r="S1057">
        <v>1</v>
      </c>
      <c r="T1057">
        <v>11</v>
      </c>
      <c r="U1057">
        <v>3</v>
      </c>
      <c r="V1057">
        <v>0</v>
      </c>
      <c r="W1057" t="s">
        <v>55</v>
      </c>
      <c r="X1057" t="s">
        <v>36</v>
      </c>
      <c r="Y1057">
        <v>593712</v>
      </c>
      <c r="Z1057">
        <v>7.0000000000000007E-2</v>
      </c>
    </row>
    <row r="1058" spans="1:26" x14ac:dyDescent="0.25">
      <c r="A1058" t="s">
        <v>1959</v>
      </c>
      <c r="B1058" s="1">
        <v>44932</v>
      </c>
      <c r="C1058" t="s">
        <v>1741</v>
      </c>
      <c r="D1058" t="s">
        <v>39</v>
      </c>
      <c r="E1058" t="s">
        <v>58</v>
      </c>
      <c r="F1058" t="s">
        <v>30</v>
      </c>
      <c r="G1058" t="s">
        <v>64</v>
      </c>
      <c r="H1058">
        <v>2</v>
      </c>
      <c r="I1058">
        <v>1065</v>
      </c>
      <c r="J1058">
        <v>25</v>
      </c>
      <c r="K1058">
        <v>1597.5</v>
      </c>
      <c r="L1058">
        <v>295.25</v>
      </c>
      <c r="M1058" t="s">
        <v>43</v>
      </c>
      <c r="N1058" t="s">
        <v>44</v>
      </c>
      <c r="O1058">
        <v>7</v>
      </c>
      <c r="P1058">
        <v>2023</v>
      </c>
      <c r="Q1058">
        <v>1</v>
      </c>
      <c r="R1058" t="s">
        <v>34</v>
      </c>
      <c r="S1058">
        <v>1</v>
      </c>
      <c r="T1058">
        <v>1</v>
      </c>
      <c r="U1058">
        <v>1</v>
      </c>
      <c r="V1058">
        <v>5</v>
      </c>
      <c r="W1058" t="s">
        <v>46</v>
      </c>
      <c r="X1058" t="s">
        <v>47</v>
      </c>
      <c r="Y1058">
        <v>53250</v>
      </c>
      <c r="Z1058">
        <v>0.18</v>
      </c>
    </row>
    <row r="1059" spans="1:26" x14ac:dyDescent="0.25">
      <c r="A1059" t="s">
        <v>1960</v>
      </c>
      <c r="B1059" s="1">
        <v>45258</v>
      </c>
      <c r="C1059" t="s">
        <v>1961</v>
      </c>
      <c r="D1059" t="s">
        <v>63</v>
      </c>
      <c r="E1059" t="s">
        <v>58</v>
      </c>
      <c r="F1059" t="s">
        <v>52</v>
      </c>
      <c r="G1059" t="s">
        <v>53</v>
      </c>
      <c r="H1059">
        <v>6</v>
      </c>
      <c r="I1059">
        <v>611</v>
      </c>
      <c r="J1059">
        <v>14</v>
      </c>
      <c r="K1059">
        <v>3152.76</v>
      </c>
      <c r="L1059">
        <v>593.05999999999995</v>
      </c>
      <c r="M1059" t="s">
        <v>65</v>
      </c>
      <c r="N1059" t="s">
        <v>33</v>
      </c>
      <c r="O1059">
        <v>4</v>
      </c>
      <c r="P1059">
        <v>2023</v>
      </c>
      <c r="Q1059">
        <v>11</v>
      </c>
      <c r="R1059" t="s">
        <v>92</v>
      </c>
      <c r="S1059">
        <v>4</v>
      </c>
      <c r="T1059">
        <v>48</v>
      </c>
      <c r="U1059">
        <v>5</v>
      </c>
      <c r="V1059">
        <v>2</v>
      </c>
      <c r="W1059" t="s">
        <v>76</v>
      </c>
      <c r="X1059" t="s">
        <v>47</v>
      </c>
      <c r="Y1059">
        <v>51324</v>
      </c>
      <c r="Z1059">
        <v>0.19</v>
      </c>
    </row>
    <row r="1060" spans="1:26" x14ac:dyDescent="0.25">
      <c r="A1060" t="s">
        <v>1962</v>
      </c>
      <c r="B1060" s="1">
        <v>45133</v>
      </c>
      <c r="C1060" t="s">
        <v>1963</v>
      </c>
      <c r="D1060" t="s">
        <v>28</v>
      </c>
      <c r="E1060" t="s">
        <v>29</v>
      </c>
      <c r="F1060" t="s">
        <v>41</v>
      </c>
      <c r="G1060" t="s">
        <v>59</v>
      </c>
      <c r="H1060">
        <v>2</v>
      </c>
      <c r="I1060">
        <v>233</v>
      </c>
      <c r="J1060">
        <v>12</v>
      </c>
      <c r="K1060">
        <v>410.08</v>
      </c>
      <c r="L1060">
        <v>60.89</v>
      </c>
      <c r="M1060" t="s">
        <v>43</v>
      </c>
      <c r="N1060" t="s">
        <v>66</v>
      </c>
      <c r="O1060">
        <v>1</v>
      </c>
      <c r="P1060">
        <v>2023</v>
      </c>
      <c r="Q1060">
        <v>7</v>
      </c>
      <c r="R1060" t="s">
        <v>125</v>
      </c>
      <c r="S1060">
        <v>3</v>
      </c>
      <c r="T1060">
        <v>30</v>
      </c>
      <c r="U1060">
        <v>5</v>
      </c>
      <c r="V1060">
        <v>3</v>
      </c>
      <c r="W1060" t="s">
        <v>83</v>
      </c>
      <c r="X1060" t="s">
        <v>47</v>
      </c>
      <c r="Y1060">
        <v>5592</v>
      </c>
      <c r="Z1060">
        <v>0.15</v>
      </c>
    </row>
    <row r="1061" spans="1:26" x14ac:dyDescent="0.25">
      <c r="A1061" t="s">
        <v>1964</v>
      </c>
      <c r="B1061" s="1">
        <v>45202</v>
      </c>
      <c r="C1061" t="s">
        <v>278</v>
      </c>
      <c r="D1061" t="s">
        <v>63</v>
      </c>
      <c r="E1061" t="s">
        <v>58</v>
      </c>
      <c r="F1061" t="s">
        <v>41</v>
      </c>
      <c r="G1061" t="s">
        <v>42</v>
      </c>
      <c r="H1061">
        <v>10</v>
      </c>
      <c r="I1061">
        <v>2440</v>
      </c>
      <c r="J1061">
        <v>5</v>
      </c>
      <c r="K1061">
        <v>23180</v>
      </c>
      <c r="L1061">
        <v>1600.36</v>
      </c>
      <c r="M1061" t="s">
        <v>32</v>
      </c>
      <c r="N1061" t="s">
        <v>44</v>
      </c>
      <c r="O1061">
        <v>2</v>
      </c>
      <c r="P1061">
        <v>2023</v>
      </c>
      <c r="Q1061">
        <v>10</v>
      </c>
      <c r="R1061" t="s">
        <v>45</v>
      </c>
      <c r="S1061">
        <v>4</v>
      </c>
      <c r="T1061">
        <v>40</v>
      </c>
      <c r="U1061">
        <v>1</v>
      </c>
      <c r="V1061">
        <v>2</v>
      </c>
      <c r="W1061" t="s">
        <v>76</v>
      </c>
      <c r="X1061" t="s">
        <v>47</v>
      </c>
      <c r="Y1061">
        <v>122000</v>
      </c>
      <c r="Z1061">
        <v>7.0000000000000007E-2</v>
      </c>
    </row>
    <row r="1062" spans="1:26" x14ac:dyDescent="0.25">
      <c r="A1062" t="s">
        <v>1965</v>
      </c>
      <c r="B1062" s="1">
        <v>45278</v>
      </c>
      <c r="C1062" t="s">
        <v>433</v>
      </c>
      <c r="D1062" t="s">
        <v>39</v>
      </c>
      <c r="E1062" t="s">
        <v>40</v>
      </c>
      <c r="F1062" t="s">
        <v>52</v>
      </c>
      <c r="G1062" t="s">
        <v>79</v>
      </c>
      <c r="H1062">
        <v>8</v>
      </c>
      <c r="I1062">
        <v>3509</v>
      </c>
      <c r="J1062">
        <v>16</v>
      </c>
      <c r="K1062">
        <v>23580.48</v>
      </c>
      <c r="L1062">
        <v>3149.64</v>
      </c>
      <c r="M1062" t="s">
        <v>43</v>
      </c>
      <c r="N1062" t="s">
        <v>33</v>
      </c>
      <c r="O1062">
        <v>1</v>
      </c>
      <c r="P1062">
        <v>2023</v>
      </c>
      <c r="Q1062">
        <v>12</v>
      </c>
      <c r="R1062" t="s">
        <v>54</v>
      </c>
      <c r="S1062">
        <v>4</v>
      </c>
      <c r="T1062">
        <v>51</v>
      </c>
      <c r="U1062">
        <v>4</v>
      </c>
      <c r="V1062">
        <v>1</v>
      </c>
      <c r="W1062" t="s">
        <v>60</v>
      </c>
      <c r="X1062" t="s">
        <v>47</v>
      </c>
      <c r="Y1062">
        <v>449152</v>
      </c>
      <c r="Z1062">
        <v>0.13</v>
      </c>
    </row>
    <row r="1063" spans="1:26" x14ac:dyDescent="0.25">
      <c r="A1063" t="s">
        <v>1966</v>
      </c>
      <c r="B1063" s="1">
        <v>44942</v>
      </c>
      <c r="C1063" t="s">
        <v>1087</v>
      </c>
      <c r="D1063" t="s">
        <v>50</v>
      </c>
      <c r="E1063" t="s">
        <v>29</v>
      </c>
      <c r="F1063" t="s">
        <v>41</v>
      </c>
      <c r="G1063" t="s">
        <v>116</v>
      </c>
      <c r="H1063">
        <v>7</v>
      </c>
      <c r="I1063">
        <v>3296</v>
      </c>
      <c r="J1063">
        <v>7</v>
      </c>
      <c r="K1063">
        <v>21456.959999999999</v>
      </c>
      <c r="L1063">
        <v>1763.85</v>
      </c>
      <c r="M1063" t="s">
        <v>65</v>
      </c>
      <c r="N1063" t="s">
        <v>33</v>
      </c>
      <c r="O1063">
        <v>4</v>
      </c>
      <c r="P1063">
        <v>2023</v>
      </c>
      <c r="Q1063">
        <v>1</v>
      </c>
      <c r="R1063" t="s">
        <v>34</v>
      </c>
      <c r="S1063">
        <v>1</v>
      </c>
      <c r="T1063">
        <v>3</v>
      </c>
      <c r="U1063">
        <v>3</v>
      </c>
      <c r="V1063">
        <v>1</v>
      </c>
      <c r="W1063" t="s">
        <v>60</v>
      </c>
      <c r="X1063" t="s">
        <v>47</v>
      </c>
      <c r="Y1063">
        <v>161504</v>
      </c>
      <c r="Z1063">
        <v>0.08</v>
      </c>
    </row>
    <row r="1064" spans="1:26" x14ac:dyDescent="0.25">
      <c r="A1064" t="s">
        <v>1967</v>
      </c>
      <c r="B1064" s="1">
        <v>45123</v>
      </c>
      <c r="C1064" t="s">
        <v>1968</v>
      </c>
      <c r="D1064" t="s">
        <v>50</v>
      </c>
      <c r="E1064" t="s">
        <v>58</v>
      </c>
      <c r="F1064" t="s">
        <v>30</v>
      </c>
      <c r="G1064" t="s">
        <v>86</v>
      </c>
      <c r="H1064">
        <v>4</v>
      </c>
      <c r="I1064">
        <v>2683</v>
      </c>
      <c r="J1064">
        <v>5</v>
      </c>
      <c r="K1064">
        <v>10195.4</v>
      </c>
      <c r="L1064">
        <v>1271.45</v>
      </c>
      <c r="M1064" t="s">
        <v>43</v>
      </c>
      <c r="N1064" t="s">
        <v>66</v>
      </c>
      <c r="O1064">
        <v>7</v>
      </c>
      <c r="P1064">
        <v>2023</v>
      </c>
      <c r="Q1064">
        <v>7</v>
      </c>
      <c r="R1064" t="s">
        <v>125</v>
      </c>
      <c r="S1064">
        <v>3</v>
      </c>
      <c r="T1064">
        <v>29</v>
      </c>
      <c r="U1064">
        <v>4</v>
      </c>
      <c r="V1064">
        <v>0</v>
      </c>
      <c r="W1064" t="s">
        <v>55</v>
      </c>
      <c r="X1064" t="s">
        <v>36</v>
      </c>
      <c r="Y1064">
        <v>53660</v>
      </c>
      <c r="Z1064">
        <v>0.12</v>
      </c>
    </row>
    <row r="1065" spans="1:26" x14ac:dyDescent="0.25">
      <c r="A1065" t="s">
        <v>1969</v>
      </c>
      <c r="B1065" s="1">
        <v>45152</v>
      </c>
      <c r="C1065" t="s">
        <v>1970</v>
      </c>
      <c r="D1065" t="s">
        <v>39</v>
      </c>
      <c r="E1065" t="s">
        <v>58</v>
      </c>
      <c r="F1065" t="s">
        <v>52</v>
      </c>
      <c r="G1065" t="s">
        <v>91</v>
      </c>
      <c r="H1065">
        <v>7</v>
      </c>
      <c r="I1065">
        <v>3253</v>
      </c>
      <c r="J1065">
        <v>30</v>
      </c>
      <c r="K1065">
        <v>15939.7</v>
      </c>
      <c r="L1065">
        <v>1704.06</v>
      </c>
      <c r="M1065" t="s">
        <v>32</v>
      </c>
      <c r="N1065" t="s">
        <v>44</v>
      </c>
      <c r="O1065">
        <v>1</v>
      </c>
      <c r="P1065">
        <v>2023</v>
      </c>
      <c r="Q1065">
        <v>8</v>
      </c>
      <c r="R1065" t="s">
        <v>72</v>
      </c>
      <c r="S1065">
        <v>3</v>
      </c>
      <c r="T1065">
        <v>33</v>
      </c>
      <c r="U1065">
        <v>3</v>
      </c>
      <c r="V1065">
        <v>1</v>
      </c>
      <c r="W1065" t="s">
        <v>60</v>
      </c>
      <c r="X1065" t="s">
        <v>47</v>
      </c>
      <c r="Y1065">
        <v>683130</v>
      </c>
      <c r="Z1065">
        <v>0.11</v>
      </c>
    </row>
    <row r="1066" spans="1:26" x14ac:dyDescent="0.25">
      <c r="A1066" t="s">
        <v>1971</v>
      </c>
      <c r="B1066" s="1">
        <v>45270</v>
      </c>
      <c r="C1066" t="s">
        <v>1972</v>
      </c>
      <c r="D1066" t="s">
        <v>28</v>
      </c>
      <c r="E1066" t="s">
        <v>51</v>
      </c>
      <c r="F1066" t="s">
        <v>30</v>
      </c>
      <c r="G1066" t="s">
        <v>86</v>
      </c>
      <c r="H1066">
        <v>3</v>
      </c>
      <c r="I1066">
        <v>714</v>
      </c>
      <c r="J1066">
        <v>28</v>
      </c>
      <c r="K1066">
        <v>1542.24</v>
      </c>
      <c r="L1066">
        <v>125.71</v>
      </c>
      <c r="M1066" t="s">
        <v>65</v>
      </c>
      <c r="N1066" t="s">
        <v>44</v>
      </c>
      <c r="O1066">
        <v>2</v>
      </c>
      <c r="P1066">
        <v>2023</v>
      </c>
      <c r="Q1066">
        <v>12</v>
      </c>
      <c r="R1066" t="s">
        <v>54</v>
      </c>
      <c r="S1066">
        <v>4</v>
      </c>
      <c r="T1066">
        <v>50</v>
      </c>
      <c r="U1066">
        <v>3</v>
      </c>
      <c r="V1066">
        <v>0</v>
      </c>
      <c r="W1066" t="s">
        <v>55</v>
      </c>
      <c r="X1066" t="s">
        <v>36</v>
      </c>
      <c r="Y1066">
        <v>59976</v>
      </c>
      <c r="Z1066">
        <v>0.08</v>
      </c>
    </row>
    <row r="1067" spans="1:26" x14ac:dyDescent="0.25">
      <c r="A1067" t="s">
        <v>1973</v>
      </c>
      <c r="B1067" s="1">
        <v>45030</v>
      </c>
      <c r="C1067" t="s">
        <v>1974</v>
      </c>
      <c r="D1067" t="s">
        <v>50</v>
      </c>
      <c r="E1067" t="s">
        <v>40</v>
      </c>
      <c r="F1067" t="s">
        <v>41</v>
      </c>
      <c r="G1067" t="s">
        <v>42</v>
      </c>
      <c r="H1067">
        <v>3</v>
      </c>
      <c r="I1067">
        <v>1802</v>
      </c>
      <c r="J1067">
        <v>3</v>
      </c>
      <c r="K1067">
        <v>5243.82</v>
      </c>
      <c r="L1067">
        <v>906.05</v>
      </c>
      <c r="M1067" t="s">
        <v>32</v>
      </c>
      <c r="N1067" t="s">
        <v>66</v>
      </c>
      <c r="O1067">
        <v>7</v>
      </c>
      <c r="P1067">
        <v>2023</v>
      </c>
      <c r="Q1067">
        <v>4</v>
      </c>
      <c r="R1067" t="s">
        <v>100</v>
      </c>
      <c r="S1067">
        <v>2</v>
      </c>
      <c r="T1067">
        <v>15</v>
      </c>
      <c r="U1067">
        <v>3</v>
      </c>
      <c r="V1067">
        <v>5</v>
      </c>
      <c r="W1067" t="s">
        <v>46</v>
      </c>
      <c r="X1067" t="s">
        <v>47</v>
      </c>
      <c r="Y1067">
        <v>16218</v>
      </c>
      <c r="Z1067">
        <v>0.17</v>
      </c>
    </row>
    <row r="1068" spans="1:26" x14ac:dyDescent="0.25">
      <c r="A1068" t="s">
        <v>1975</v>
      </c>
      <c r="B1068" s="1">
        <v>44937</v>
      </c>
      <c r="C1068" t="s">
        <v>1976</v>
      </c>
      <c r="D1068" t="s">
        <v>50</v>
      </c>
      <c r="E1068" t="s">
        <v>58</v>
      </c>
      <c r="F1068" t="s">
        <v>30</v>
      </c>
      <c r="G1068" t="s">
        <v>31</v>
      </c>
      <c r="H1068">
        <v>3</v>
      </c>
      <c r="I1068">
        <v>4227</v>
      </c>
      <c r="J1068">
        <v>30</v>
      </c>
      <c r="K1068">
        <v>8876.7000000000007</v>
      </c>
      <c r="L1068">
        <v>677.68</v>
      </c>
      <c r="M1068" t="s">
        <v>32</v>
      </c>
      <c r="N1068" t="s">
        <v>66</v>
      </c>
      <c r="O1068">
        <v>3</v>
      </c>
      <c r="P1068">
        <v>2023</v>
      </c>
      <c r="Q1068">
        <v>1</v>
      </c>
      <c r="R1068" t="s">
        <v>34</v>
      </c>
      <c r="S1068">
        <v>1</v>
      </c>
      <c r="T1068">
        <v>2</v>
      </c>
      <c r="U1068">
        <v>2</v>
      </c>
      <c r="V1068">
        <v>3</v>
      </c>
      <c r="W1068" t="s">
        <v>83</v>
      </c>
      <c r="X1068" t="s">
        <v>47</v>
      </c>
      <c r="Y1068">
        <v>380430</v>
      </c>
      <c r="Z1068">
        <v>0.08</v>
      </c>
    </row>
    <row r="1069" spans="1:26" x14ac:dyDescent="0.25">
      <c r="A1069" t="s">
        <v>1977</v>
      </c>
      <c r="B1069" s="1">
        <v>45189</v>
      </c>
      <c r="C1069" t="s">
        <v>1978</v>
      </c>
      <c r="D1069" t="s">
        <v>63</v>
      </c>
      <c r="E1069" t="s">
        <v>40</v>
      </c>
      <c r="F1069" t="s">
        <v>30</v>
      </c>
      <c r="G1069" t="s">
        <v>64</v>
      </c>
      <c r="H1069">
        <v>9</v>
      </c>
      <c r="I1069">
        <v>2835</v>
      </c>
      <c r="J1069">
        <v>21</v>
      </c>
      <c r="K1069">
        <v>20156.849999999999</v>
      </c>
      <c r="L1069">
        <v>3836.51</v>
      </c>
      <c r="M1069" t="s">
        <v>43</v>
      </c>
      <c r="N1069" t="s">
        <v>66</v>
      </c>
      <c r="O1069">
        <v>1</v>
      </c>
      <c r="P1069">
        <v>2023</v>
      </c>
      <c r="Q1069">
        <v>9</v>
      </c>
      <c r="R1069" t="s">
        <v>80</v>
      </c>
      <c r="S1069">
        <v>3</v>
      </c>
      <c r="T1069">
        <v>38</v>
      </c>
      <c r="U1069">
        <v>4</v>
      </c>
      <c r="V1069">
        <v>3</v>
      </c>
      <c r="W1069" t="s">
        <v>83</v>
      </c>
      <c r="X1069" t="s">
        <v>47</v>
      </c>
      <c r="Y1069">
        <v>535815</v>
      </c>
      <c r="Z1069">
        <v>0.19</v>
      </c>
    </row>
    <row r="1070" spans="1:26" x14ac:dyDescent="0.25">
      <c r="A1070" t="s">
        <v>1979</v>
      </c>
      <c r="B1070" s="1">
        <v>45001</v>
      </c>
      <c r="C1070" t="s">
        <v>843</v>
      </c>
      <c r="D1070" t="s">
        <v>50</v>
      </c>
      <c r="E1070" t="s">
        <v>40</v>
      </c>
      <c r="F1070" t="s">
        <v>52</v>
      </c>
      <c r="G1070" t="s">
        <v>53</v>
      </c>
      <c r="H1070">
        <v>4</v>
      </c>
      <c r="I1070">
        <v>432</v>
      </c>
      <c r="J1070">
        <v>22</v>
      </c>
      <c r="K1070">
        <v>1347.84</v>
      </c>
      <c r="L1070">
        <v>198.58</v>
      </c>
      <c r="M1070" t="s">
        <v>43</v>
      </c>
      <c r="N1070" t="s">
        <v>33</v>
      </c>
      <c r="O1070">
        <v>2</v>
      </c>
      <c r="P1070">
        <v>2023</v>
      </c>
      <c r="Q1070">
        <v>3</v>
      </c>
      <c r="R1070" t="s">
        <v>105</v>
      </c>
      <c r="S1070">
        <v>1</v>
      </c>
      <c r="T1070">
        <v>11</v>
      </c>
      <c r="U1070">
        <v>3</v>
      </c>
      <c r="V1070">
        <v>4</v>
      </c>
      <c r="W1070" t="s">
        <v>73</v>
      </c>
      <c r="X1070" t="s">
        <v>47</v>
      </c>
      <c r="Y1070">
        <v>38016</v>
      </c>
      <c r="Z1070">
        <v>0.15</v>
      </c>
    </row>
    <row r="1071" spans="1:26" x14ac:dyDescent="0.25">
      <c r="A1071" t="s">
        <v>1980</v>
      </c>
      <c r="B1071" s="1">
        <v>45280</v>
      </c>
      <c r="C1071" t="s">
        <v>1981</v>
      </c>
      <c r="D1071" t="s">
        <v>39</v>
      </c>
      <c r="E1071" t="s">
        <v>58</v>
      </c>
      <c r="F1071" t="s">
        <v>30</v>
      </c>
      <c r="G1071" t="s">
        <v>31</v>
      </c>
      <c r="H1071">
        <v>4</v>
      </c>
      <c r="I1071">
        <v>2254</v>
      </c>
      <c r="J1071">
        <v>19</v>
      </c>
      <c r="K1071">
        <v>7302.96</v>
      </c>
      <c r="L1071">
        <v>1287.26</v>
      </c>
      <c r="M1071" t="s">
        <v>32</v>
      </c>
      <c r="N1071" t="s">
        <v>33</v>
      </c>
      <c r="O1071">
        <v>1</v>
      </c>
      <c r="P1071">
        <v>2023</v>
      </c>
      <c r="Q1071">
        <v>12</v>
      </c>
      <c r="R1071" t="s">
        <v>54</v>
      </c>
      <c r="S1071">
        <v>4</v>
      </c>
      <c r="T1071">
        <v>51</v>
      </c>
      <c r="U1071">
        <v>4</v>
      </c>
      <c r="V1071">
        <v>3</v>
      </c>
      <c r="W1071" t="s">
        <v>83</v>
      </c>
      <c r="X1071" t="s">
        <v>47</v>
      </c>
      <c r="Y1071">
        <v>171304</v>
      </c>
      <c r="Z1071">
        <v>0.18</v>
      </c>
    </row>
    <row r="1072" spans="1:26" x14ac:dyDescent="0.25">
      <c r="A1072" t="s">
        <v>1982</v>
      </c>
      <c r="B1072" s="1">
        <v>45120</v>
      </c>
      <c r="C1072" t="s">
        <v>1614</v>
      </c>
      <c r="D1072" t="s">
        <v>63</v>
      </c>
      <c r="E1072" t="s">
        <v>58</v>
      </c>
      <c r="F1072" t="s">
        <v>52</v>
      </c>
      <c r="G1072" t="s">
        <v>91</v>
      </c>
      <c r="H1072">
        <v>10</v>
      </c>
      <c r="I1072">
        <v>3164</v>
      </c>
      <c r="J1072">
        <v>30</v>
      </c>
      <c r="K1072">
        <v>22148</v>
      </c>
      <c r="L1072">
        <v>3157.72</v>
      </c>
      <c r="M1072" t="s">
        <v>32</v>
      </c>
      <c r="N1072" t="s">
        <v>44</v>
      </c>
      <c r="O1072">
        <v>3</v>
      </c>
      <c r="P1072">
        <v>2023</v>
      </c>
      <c r="Q1072">
        <v>7</v>
      </c>
      <c r="R1072" t="s">
        <v>125</v>
      </c>
      <c r="S1072">
        <v>3</v>
      </c>
      <c r="T1072">
        <v>28</v>
      </c>
      <c r="U1072">
        <v>3</v>
      </c>
      <c r="V1072">
        <v>4</v>
      </c>
      <c r="W1072" t="s">
        <v>73</v>
      </c>
      <c r="X1072" t="s">
        <v>47</v>
      </c>
      <c r="Y1072">
        <v>949200</v>
      </c>
      <c r="Z1072">
        <v>0.14000000000000001</v>
      </c>
    </row>
    <row r="1073" spans="1:26" x14ac:dyDescent="0.25">
      <c r="A1073" t="s">
        <v>1983</v>
      </c>
      <c r="B1073" s="1">
        <v>45116</v>
      </c>
      <c r="C1073" t="s">
        <v>316</v>
      </c>
      <c r="D1073" t="s">
        <v>28</v>
      </c>
      <c r="E1073" t="s">
        <v>40</v>
      </c>
      <c r="F1073" t="s">
        <v>41</v>
      </c>
      <c r="G1073" t="s">
        <v>116</v>
      </c>
      <c r="H1073">
        <v>3</v>
      </c>
      <c r="I1073">
        <v>3574</v>
      </c>
      <c r="J1073">
        <v>7</v>
      </c>
      <c r="K1073">
        <v>9971.4599999999991</v>
      </c>
      <c r="L1073">
        <v>1883.18</v>
      </c>
      <c r="M1073" t="s">
        <v>43</v>
      </c>
      <c r="N1073" t="s">
        <v>33</v>
      </c>
      <c r="O1073">
        <v>2</v>
      </c>
      <c r="P1073">
        <v>2023</v>
      </c>
      <c r="Q1073">
        <v>7</v>
      </c>
      <c r="R1073" t="s">
        <v>125</v>
      </c>
      <c r="S1073">
        <v>3</v>
      </c>
      <c r="T1073">
        <v>28</v>
      </c>
      <c r="U1073">
        <v>3</v>
      </c>
      <c r="V1073">
        <v>0</v>
      </c>
      <c r="W1073" t="s">
        <v>55</v>
      </c>
      <c r="X1073" t="s">
        <v>36</v>
      </c>
      <c r="Y1073">
        <v>75054</v>
      </c>
      <c r="Z1073">
        <v>0.19</v>
      </c>
    </row>
    <row r="1074" spans="1:26" x14ac:dyDescent="0.25">
      <c r="A1074" t="s">
        <v>1984</v>
      </c>
      <c r="B1074" s="1">
        <v>45081</v>
      </c>
      <c r="C1074" t="s">
        <v>1985</v>
      </c>
      <c r="D1074" t="s">
        <v>39</v>
      </c>
      <c r="E1074" t="s">
        <v>58</v>
      </c>
      <c r="F1074" t="s">
        <v>30</v>
      </c>
      <c r="G1074" t="s">
        <v>86</v>
      </c>
      <c r="H1074">
        <v>10</v>
      </c>
      <c r="I1074">
        <v>2789</v>
      </c>
      <c r="J1074">
        <v>16</v>
      </c>
      <c r="K1074">
        <v>23427.599999999999</v>
      </c>
      <c r="L1074">
        <v>1675.91</v>
      </c>
      <c r="M1074" t="s">
        <v>65</v>
      </c>
      <c r="N1074" t="s">
        <v>44</v>
      </c>
      <c r="O1074">
        <v>3</v>
      </c>
      <c r="P1074">
        <v>2023</v>
      </c>
      <c r="Q1074">
        <v>6</v>
      </c>
      <c r="R1074" t="s">
        <v>95</v>
      </c>
      <c r="S1074">
        <v>2</v>
      </c>
      <c r="T1074">
        <v>23</v>
      </c>
      <c r="U1074">
        <v>2</v>
      </c>
      <c r="V1074">
        <v>0</v>
      </c>
      <c r="W1074" t="s">
        <v>55</v>
      </c>
      <c r="X1074" t="s">
        <v>36</v>
      </c>
      <c r="Y1074">
        <v>446240</v>
      </c>
      <c r="Z1074">
        <v>7.0000000000000007E-2</v>
      </c>
    </row>
    <row r="1075" spans="1:26" x14ac:dyDescent="0.25">
      <c r="A1075" t="s">
        <v>1986</v>
      </c>
      <c r="B1075" s="1">
        <v>45147</v>
      </c>
      <c r="C1075" t="s">
        <v>1987</v>
      </c>
      <c r="D1075" t="s">
        <v>28</v>
      </c>
      <c r="E1075" t="s">
        <v>40</v>
      </c>
      <c r="F1075" t="s">
        <v>52</v>
      </c>
      <c r="G1075" t="s">
        <v>91</v>
      </c>
      <c r="H1075">
        <v>3</v>
      </c>
      <c r="I1075">
        <v>508</v>
      </c>
      <c r="J1075">
        <v>21</v>
      </c>
      <c r="K1075">
        <v>1203.96</v>
      </c>
      <c r="L1075">
        <v>128.38999999999999</v>
      </c>
      <c r="M1075" t="s">
        <v>32</v>
      </c>
      <c r="N1075" t="s">
        <v>33</v>
      </c>
      <c r="O1075">
        <v>4</v>
      </c>
      <c r="P1075">
        <v>2023</v>
      </c>
      <c r="Q1075">
        <v>8</v>
      </c>
      <c r="R1075" t="s">
        <v>72</v>
      </c>
      <c r="S1075">
        <v>3</v>
      </c>
      <c r="T1075">
        <v>32</v>
      </c>
      <c r="U1075">
        <v>2</v>
      </c>
      <c r="V1075">
        <v>3</v>
      </c>
      <c r="W1075" t="s">
        <v>83</v>
      </c>
      <c r="X1075" t="s">
        <v>47</v>
      </c>
      <c r="Y1075">
        <v>32004</v>
      </c>
      <c r="Z1075">
        <v>0.11</v>
      </c>
    </row>
    <row r="1076" spans="1:26" x14ac:dyDescent="0.25">
      <c r="A1076" t="s">
        <v>1988</v>
      </c>
      <c r="B1076" s="1">
        <v>45261</v>
      </c>
      <c r="C1076" t="s">
        <v>718</v>
      </c>
      <c r="D1076" t="s">
        <v>39</v>
      </c>
      <c r="E1076" t="s">
        <v>29</v>
      </c>
      <c r="F1076" t="s">
        <v>30</v>
      </c>
      <c r="G1076" t="s">
        <v>64</v>
      </c>
      <c r="H1076">
        <v>3</v>
      </c>
      <c r="I1076">
        <v>471</v>
      </c>
      <c r="J1076">
        <v>20</v>
      </c>
      <c r="K1076">
        <v>1130.4000000000001</v>
      </c>
      <c r="L1076">
        <v>62.78</v>
      </c>
      <c r="M1076" t="s">
        <v>65</v>
      </c>
      <c r="N1076" t="s">
        <v>33</v>
      </c>
      <c r="O1076">
        <v>2</v>
      </c>
      <c r="P1076">
        <v>2023</v>
      </c>
      <c r="Q1076">
        <v>12</v>
      </c>
      <c r="R1076" t="s">
        <v>54</v>
      </c>
      <c r="S1076">
        <v>4</v>
      </c>
      <c r="T1076">
        <v>48</v>
      </c>
      <c r="U1076">
        <v>1</v>
      </c>
      <c r="V1076">
        <v>5</v>
      </c>
      <c r="W1076" t="s">
        <v>46</v>
      </c>
      <c r="X1076" t="s">
        <v>47</v>
      </c>
      <c r="Y1076">
        <v>28260</v>
      </c>
      <c r="Z1076">
        <v>0.06</v>
      </c>
    </row>
    <row r="1077" spans="1:26" x14ac:dyDescent="0.25">
      <c r="A1077" t="s">
        <v>1989</v>
      </c>
      <c r="B1077" s="1">
        <v>45053</v>
      </c>
      <c r="C1077" t="s">
        <v>477</v>
      </c>
      <c r="D1077" t="s">
        <v>28</v>
      </c>
      <c r="E1077" t="s">
        <v>40</v>
      </c>
      <c r="F1077" t="s">
        <v>41</v>
      </c>
      <c r="G1077" t="s">
        <v>42</v>
      </c>
      <c r="H1077">
        <v>6</v>
      </c>
      <c r="I1077">
        <v>3583</v>
      </c>
      <c r="J1077">
        <v>13</v>
      </c>
      <c r="K1077">
        <v>18703.259999999998</v>
      </c>
      <c r="L1077">
        <v>2036.94</v>
      </c>
      <c r="M1077" t="s">
        <v>32</v>
      </c>
      <c r="N1077" t="s">
        <v>66</v>
      </c>
      <c r="O1077">
        <v>5</v>
      </c>
      <c r="P1077">
        <v>2023</v>
      </c>
      <c r="Q1077">
        <v>5</v>
      </c>
      <c r="R1077" t="s">
        <v>238</v>
      </c>
      <c r="S1077">
        <v>2</v>
      </c>
      <c r="T1077">
        <v>19</v>
      </c>
      <c r="U1077">
        <v>2</v>
      </c>
      <c r="V1077">
        <v>0</v>
      </c>
      <c r="W1077" t="s">
        <v>55</v>
      </c>
      <c r="X1077" t="s">
        <v>36</v>
      </c>
      <c r="Y1077">
        <v>279474</v>
      </c>
      <c r="Z1077">
        <v>0.11</v>
      </c>
    </row>
    <row r="1078" spans="1:26" x14ac:dyDescent="0.25">
      <c r="A1078" t="s">
        <v>1990</v>
      </c>
      <c r="B1078" s="1">
        <v>45290</v>
      </c>
      <c r="C1078" t="s">
        <v>1991</v>
      </c>
      <c r="D1078" t="s">
        <v>39</v>
      </c>
      <c r="E1078" t="s">
        <v>51</v>
      </c>
      <c r="F1078" t="s">
        <v>30</v>
      </c>
      <c r="G1078" t="s">
        <v>86</v>
      </c>
      <c r="H1078">
        <v>1</v>
      </c>
      <c r="I1078">
        <v>605</v>
      </c>
      <c r="J1078">
        <v>23</v>
      </c>
      <c r="K1078">
        <v>465.85</v>
      </c>
      <c r="L1078">
        <v>71.91</v>
      </c>
      <c r="M1078" t="s">
        <v>65</v>
      </c>
      <c r="N1078" t="s">
        <v>44</v>
      </c>
      <c r="O1078">
        <v>3</v>
      </c>
      <c r="P1078">
        <v>2023</v>
      </c>
      <c r="Q1078">
        <v>12</v>
      </c>
      <c r="R1078" t="s">
        <v>54</v>
      </c>
      <c r="S1078">
        <v>4</v>
      </c>
      <c r="T1078">
        <v>52</v>
      </c>
      <c r="U1078">
        <v>5</v>
      </c>
      <c r="V1078">
        <v>6</v>
      </c>
      <c r="W1078" t="s">
        <v>35</v>
      </c>
      <c r="X1078" t="s">
        <v>36</v>
      </c>
      <c r="Y1078">
        <v>13915</v>
      </c>
      <c r="Z1078">
        <v>0.15</v>
      </c>
    </row>
    <row r="1079" spans="1:26" x14ac:dyDescent="0.25">
      <c r="A1079" t="s">
        <v>1992</v>
      </c>
      <c r="B1079" s="1">
        <v>45137</v>
      </c>
      <c r="C1079" t="s">
        <v>1739</v>
      </c>
      <c r="D1079" t="s">
        <v>50</v>
      </c>
      <c r="E1079" t="s">
        <v>58</v>
      </c>
      <c r="F1079" t="s">
        <v>41</v>
      </c>
      <c r="G1079" t="s">
        <v>42</v>
      </c>
      <c r="H1079">
        <v>1</v>
      </c>
      <c r="I1079">
        <v>1958</v>
      </c>
      <c r="J1079">
        <v>15</v>
      </c>
      <c r="K1079">
        <v>1664.3</v>
      </c>
      <c r="L1079">
        <v>277.3</v>
      </c>
      <c r="M1079" t="s">
        <v>43</v>
      </c>
      <c r="N1079" t="s">
        <v>66</v>
      </c>
      <c r="O1079">
        <v>5</v>
      </c>
      <c r="P1079">
        <v>2023</v>
      </c>
      <c r="Q1079">
        <v>7</v>
      </c>
      <c r="R1079" t="s">
        <v>125</v>
      </c>
      <c r="S1079">
        <v>3</v>
      </c>
      <c r="T1079">
        <v>31</v>
      </c>
      <c r="U1079">
        <v>6</v>
      </c>
      <c r="V1079">
        <v>0</v>
      </c>
      <c r="W1079" t="s">
        <v>55</v>
      </c>
      <c r="X1079" t="s">
        <v>36</v>
      </c>
      <c r="Y1079">
        <v>29370</v>
      </c>
      <c r="Z1079">
        <v>0.17</v>
      </c>
    </row>
    <row r="1080" spans="1:26" x14ac:dyDescent="0.25">
      <c r="A1080" t="s">
        <v>1993</v>
      </c>
      <c r="B1080" s="1">
        <v>45285</v>
      </c>
      <c r="C1080" t="s">
        <v>102</v>
      </c>
      <c r="D1080" t="s">
        <v>63</v>
      </c>
      <c r="E1080" t="s">
        <v>58</v>
      </c>
      <c r="F1080" t="s">
        <v>30</v>
      </c>
      <c r="G1080" t="s">
        <v>31</v>
      </c>
      <c r="H1080">
        <v>7</v>
      </c>
      <c r="I1080">
        <v>2119</v>
      </c>
      <c r="J1080">
        <v>15</v>
      </c>
      <c r="K1080">
        <v>12608.05</v>
      </c>
      <c r="L1080">
        <v>1492.35</v>
      </c>
      <c r="M1080" t="s">
        <v>65</v>
      </c>
      <c r="N1080" t="s">
        <v>66</v>
      </c>
      <c r="O1080">
        <v>2</v>
      </c>
      <c r="P1080">
        <v>2023</v>
      </c>
      <c r="Q1080">
        <v>12</v>
      </c>
      <c r="R1080" t="s">
        <v>54</v>
      </c>
      <c r="S1080">
        <v>4</v>
      </c>
      <c r="T1080">
        <v>52</v>
      </c>
      <c r="U1080">
        <v>5</v>
      </c>
      <c r="V1080">
        <v>1</v>
      </c>
      <c r="W1080" t="s">
        <v>60</v>
      </c>
      <c r="X1080" t="s">
        <v>47</v>
      </c>
      <c r="Y1080">
        <v>222495</v>
      </c>
      <c r="Z1080">
        <v>0.12</v>
      </c>
    </row>
    <row r="1081" spans="1:26" x14ac:dyDescent="0.25">
      <c r="A1081" t="s">
        <v>1994</v>
      </c>
      <c r="B1081" s="1">
        <v>45200</v>
      </c>
      <c r="C1081" t="s">
        <v>1462</v>
      </c>
      <c r="D1081" t="s">
        <v>39</v>
      </c>
      <c r="E1081" t="s">
        <v>40</v>
      </c>
      <c r="F1081" t="s">
        <v>41</v>
      </c>
      <c r="G1081" t="s">
        <v>42</v>
      </c>
      <c r="H1081">
        <v>1</v>
      </c>
      <c r="I1081">
        <v>2233</v>
      </c>
      <c r="J1081">
        <v>15</v>
      </c>
      <c r="K1081">
        <v>1898.05</v>
      </c>
      <c r="L1081">
        <v>171.43</v>
      </c>
      <c r="M1081" t="s">
        <v>32</v>
      </c>
      <c r="N1081" t="s">
        <v>33</v>
      </c>
      <c r="O1081">
        <v>7</v>
      </c>
      <c r="P1081">
        <v>2023</v>
      </c>
      <c r="Q1081">
        <v>10</v>
      </c>
      <c r="R1081" t="s">
        <v>45</v>
      </c>
      <c r="S1081">
        <v>4</v>
      </c>
      <c r="T1081">
        <v>40</v>
      </c>
      <c r="U1081">
        <v>1</v>
      </c>
      <c r="V1081">
        <v>0</v>
      </c>
      <c r="W1081" t="s">
        <v>55</v>
      </c>
      <c r="X1081" t="s">
        <v>36</v>
      </c>
      <c r="Y1081">
        <v>33495</v>
      </c>
      <c r="Z1081">
        <v>0.09</v>
      </c>
    </row>
    <row r="1082" spans="1:26" x14ac:dyDescent="0.25">
      <c r="A1082" t="s">
        <v>1995</v>
      </c>
      <c r="B1082" s="1">
        <v>45034</v>
      </c>
      <c r="C1082" t="s">
        <v>1996</v>
      </c>
      <c r="D1082" t="s">
        <v>28</v>
      </c>
      <c r="E1082" t="s">
        <v>40</v>
      </c>
      <c r="F1082" t="s">
        <v>30</v>
      </c>
      <c r="G1082" t="s">
        <v>31</v>
      </c>
      <c r="H1082">
        <v>8</v>
      </c>
      <c r="I1082">
        <v>3866</v>
      </c>
      <c r="J1082">
        <v>8</v>
      </c>
      <c r="K1082">
        <v>28453.759999999998</v>
      </c>
      <c r="L1082">
        <v>3394.53</v>
      </c>
      <c r="M1082" t="s">
        <v>65</v>
      </c>
      <c r="N1082" t="s">
        <v>33</v>
      </c>
      <c r="O1082">
        <v>7</v>
      </c>
      <c r="P1082">
        <v>2023</v>
      </c>
      <c r="Q1082">
        <v>4</v>
      </c>
      <c r="R1082" t="s">
        <v>100</v>
      </c>
      <c r="S1082">
        <v>2</v>
      </c>
      <c r="T1082">
        <v>16</v>
      </c>
      <c r="U1082">
        <v>4</v>
      </c>
      <c r="V1082">
        <v>2</v>
      </c>
      <c r="W1082" t="s">
        <v>76</v>
      </c>
      <c r="X1082" t="s">
        <v>47</v>
      </c>
      <c r="Y1082">
        <v>247424</v>
      </c>
      <c r="Z1082">
        <v>0.12</v>
      </c>
    </row>
    <row r="1083" spans="1:26" x14ac:dyDescent="0.25">
      <c r="A1083" t="s">
        <v>1997</v>
      </c>
      <c r="B1083" s="1">
        <v>45238</v>
      </c>
      <c r="C1083" t="s">
        <v>1998</v>
      </c>
      <c r="D1083" t="s">
        <v>39</v>
      </c>
      <c r="E1083" t="s">
        <v>58</v>
      </c>
      <c r="F1083" t="s">
        <v>52</v>
      </c>
      <c r="G1083" t="s">
        <v>53</v>
      </c>
      <c r="H1083">
        <v>7</v>
      </c>
      <c r="I1083">
        <v>1913</v>
      </c>
      <c r="J1083">
        <v>13</v>
      </c>
      <c r="K1083">
        <v>11650.17</v>
      </c>
      <c r="L1083">
        <v>1164.72</v>
      </c>
      <c r="M1083" t="s">
        <v>32</v>
      </c>
      <c r="N1083" t="s">
        <v>66</v>
      </c>
      <c r="O1083">
        <v>1</v>
      </c>
      <c r="P1083">
        <v>2023</v>
      </c>
      <c r="Q1083">
        <v>11</v>
      </c>
      <c r="R1083" t="s">
        <v>92</v>
      </c>
      <c r="S1083">
        <v>4</v>
      </c>
      <c r="T1083">
        <v>45</v>
      </c>
      <c r="U1083">
        <v>2</v>
      </c>
      <c r="V1083">
        <v>3</v>
      </c>
      <c r="W1083" t="s">
        <v>83</v>
      </c>
      <c r="X1083" t="s">
        <v>47</v>
      </c>
      <c r="Y1083">
        <v>174083</v>
      </c>
      <c r="Z1083">
        <v>0.1</v>
      </c>
    </row>
    <row r="1084" spans="1:26" x14ac:dyDescent="0.25">
      <c r="A1084" t="s">
        <v>1999</v>
      </c>
      <c r="B1084" s="1">
        <v>45197</v>
      </c>
      <c r="C1084" t="s">
        <v>761</v>
      </c>
      <c r="D1084" t="s">
        <v>50</v>
      </c>
      <c r="E1084" t="s">
        <v>58</v>
      </c>
      <c r="F1084" t="s">
        <v>41</v>
      </c>
      <c r="G1084" t="s">
        <v>116</v>
      </c>
      <c r="H1084">
        <v>9</v>
      </c>
      <c r="I1084">
        <v>4138</v>
      </c>
      <c r="J1084">
        <v>30</v>
      </c>
      <c r="K1084">
        <v>26069.4</v>
      </c>
      <c r="L1084">
        <v>2535.19</v>
      </c>
      <c r="M1084" t="s">
        <v>43</v>
      </c>
      <c r="N1084" t="s">
        <v>44</v>
      </c>
      <c r="O1084">
        <v>4</v>
      </c>
      <c r="P1084">
        <v>2023</v>
      </c>
      <c r="Q1084">
        <v>9</v>
      </c>
      <c r="R1084" t="s">
        <v>80</v>
      </c>
      <c r="S1084">
        <v>3</v>
      </c>
      <c r="T1084">
        <v>39</v>
      </c>
      <c r="U1084">
        <v>5</v>
      </c>
      <c r="V1084">
        <v>4</v>
      </c>
      <c r="W1084" t="s">
        <v>73</v>
      </c>
      <c r="X1084" t="s">
        <v>47</v>
      </c>
      <c r="Y1084">
        <v>1117260</v>
      </c>
      <c r="Z1084">
        <v>0.1</v>
      </c>
    </row>
    <row r="1085" spans="1:26" x14ac:dyDescent="0.25">
      <c r="A1085" t="s">
        <v>2000</v>
      </c>
      <c r="B1085" s="1">
        <v>45260</v>
      </c>
      <c r="C1085" t="s">
        <v>177</v>
      </c>
      <c r="D1085" t="s">
        <v>39</v>
      </c>
      <c r="E1085" t="s">
        <v>51</v>
      </c>
      <c r="F1085" t="s">
        <v>52</v>
      </c>
      <c r="G1085" t="s">
        <v>79</v>
      </c>
      <c r="H1085">
        <v>2</v>
      </c>
      <c r="I1085">
        <v>1629</v>
      </c>
      <c r="J1085">
        <v>17</v>
      </c>
      <c r="K1085">
        <v>2704.14</v>
      </c>
      <c r="L1085">
        <v>139.30000000000001</v>
      </c>
      <c r="M1085" t="s">
        <v>32</v>
      </c>
      <c r="N1085" t="s">
        <v>66</v>
      </c>
      <c r="O1085">
        <v>7</v>
      </c>
      <c r="P1085">
        <v>2023</v>
      </c>
      <c r="Q1085">
        <v>11</v>
      </c>
      <c r="R1085" t="s">
        <v>92</v>
      </c>
      <c r="S1085">
        <v>4</v>
      </c>
      <c r="T1085">
        <v>48</v>
      </c>
      <c r="U1085">
        <v>5</v>
      </c>
      <c r="V1085">
        <v>4</v>
      </c>
      <c r="W1085" t="s">
        <v>73</v>
      </c>
      <c r="X1085" t="s">
        <v>47</v>
      </c>
      <c r="Y1085">
        <v>55386</v>
      </c>
      <c r="Z1085">
        <v>0.05</v>
      </c>
    </row>
    <row r="1086" spans="1:26" x14ac:dyDescent="0.25">
      <c r="A1086" t="s">
        <v>2001</v>
      </c>
      <c r="B1086" s="1">
        <v>45276</v>
      </c>
      <c r="C1086" t="s">
        <v>1077</v>
      </c>
      <c r="D1086" t="s">
        <v>63</v>
      </c>
      <c r="E1086" t="s">
        <v>40</v>
      </c>
      <c r="F1086" t="s">
        <v>30</v>
      </c>
      <c r="G1086" t="s">
        <v>31</v>
      </c>
      <c r="H1086">
        <v>7</v>
      </c>
      <c r="I1086">
        <v>4033</v>
      </c>
      <c r="J1086">
        <v>13</v>
      </c>
      <c r="K1086">
        <v>24560.97</v>
      </c>
      <c r="L1086">
        <v>3939.75</v>
      </c>
      <c r="M1086" t="s">
        <v>43</v>
      </c>
      <c r="N1086" t="s">
        <v>33</v>
      </c>
      <c r="O1086">
        <v>7</v>
      </c>
      <c r="P1086">
        <v>2023</v>
      </c>
      <c r="Q1086">
        <v>12</v>
      </c>
      <c r="R1086" t="s">
        <v>54</v>
      </c>
      <c r="S1086">
        <v>4</v>
      </c>
      <c r="T1086">
        <v>50</v>
      </c>
      <c r="U1086">
        <v>3</v>
      </c>
      <c r="V1086">
        <v>6</v>
      </c>
      <c r="W1086" t="s">
        <v>35</v>
      </c>
      <c r="X1086" t="s">
        <v>36</v>
      </c>
      <c r="Y1086">
        <v>367003</v>
      </c>
      <c r="Z1086">
        <v>0.16</v>
      </c>
    </row>
    <row r="1087" spans="1:26" x14ac:dyDescent="0.25">
      <c r="A1087" t="s">
        <v>2002</v>
      </c>
      <c r="B1087" s="1">
        <v>45227</v>
      </c>
      <c r="C1087" t="s">
        <v>2003</v>
      </c>
      <c r="D1087" t="s">
        <v>28</v>
      </c>
      <c r="E1087" t="s">
        <v>29</v>
      </c>
      <c r="F1087" t="s">
        <v>30</v>
      </c>
      <c r="G1087" t="s">
        <v>31</v>
      </c>
      <c r="H1087">
        <v>5</v>
      </c>
      <c r="I1087">
        <v>1403</v>
      </c>
      <c r="J1087">
        <v>30</v>
      </c>
      <c r="K1087">
        <v>4910.5</v>
      </c>
      <c r="L1087">
        <v>981.83</v>
      </c>
      <c r="M1087" t="s">
        <v>32</v>
      </c>
      <c r="N1087" t="s">
        <v>66</v>
      </c>
      <c r="O1087">
        <v>4</v>
      </c>
      <c r="P1087">
        <v>2023</v>
      </c>
      <c r="Q1087">
        <v>10</v>
      </c>
      <c r="R1087" t="s">
        <v>45</v>
      </c>
      <c r="S1087">
        <v>4</v>
      </c>
      <c r="T1087">
        <v>43</v>
      </c>
      <c r="U1087">
        <v>4</v>
      </c>
      <c r="V1087">
        <v>6</v>
      </c>
      <c r="W1087" t="s">
        <v>35</v>
      </c>
      <c r="X1087" t="s">
        <v>36</v>
      </c>
      <c r="Y1087">
        <v>210450</v>
      </c>
      <c r="Z1087">
        <v>0.2</v>
      </c>
    </row>
    <row r="1088" spans="1:26" x14ac:dyDescent="0.25">
      <c r="A1088" t="s">
        <v>2004</v>
      </c>
      <c r="B1088" s="1">
        <v>45126</v>
      </c>
      <c r="C1088" t="s">
        <v>292</v>
      </c>
      <c r="D1088" t="s">
        <v>39</v>
      </c>
      <c r="E1088" t="s">
        <v>29</v>
      </c>
      <c r="F1088" t="s">
        <v>52</v>
      </c>
      <c r="G1088" t="s">
        <v>53</v>
      </c>
      <c r="H1088">
        <v>7</v>
      </c>
      <c r="I1088">
        <v>1128</v>
      </c>
      <c r="J1088">
        <v>4</v>
      </c>
      <c r="K1088">
        <v>7580.16</v>
      </c>
      <c r="L1088">
        <v>1240.93</v>
      </c>
      <c r="M1088" t="s">
        <v>43</v>
      </c>
      <c r="N1088" t="s">
        <v>44</v>
      </c>
      <c r="O1088">
        <v>5</v>
      </c>
      <c r="P1088">
        <v>2023</v>
      </c>
      <c r="Q1088">
        <v>7</v>
      </c>
      <c r="R1088" t="s">
        <v>125</v>
      </c>
      <c r="S1088">
        <v>3</v>
      </c>
      <c r="T1088">
        <v>29</v>
      </c>
      <c r="U1088">
        <v>4</v>
      </c>
      <c r="V1088">
        <v>3</v>
      </c>
      <c r="W1088" t="s">
        <v>83</v>
      </c>
      <c r="X1088" t="s">
        <v>47</v>
      </c>
      <c r="Y1088">
        <v>31584</v>
      </c>
      <c r="Z1088">
        <v>0.16</v>
      </c>
    </row>
    <row r="1089" spans="1:26" x14ac:dyDescent="0.25">
      <c r="A1089" t="s">
        <v>2005</v>
      </c>
      <c r="B1089" s="1">
        <v>45072</v>
      </c>
      <c r="C1089" t="s">
        <v>2006</v>
      </c>
      <c r="D1089" t="s">
        <v>28</v>
      </c>
      <c r="E1089" t="s">
        <v>51</v>
      </c>
      <c r="F1089" t="s">
        <v>30</v>
      </c>
      <c r="G1089" t="s">
        <v>86</v>
      </c>
      <c r="H1089">
        <v>2</v>
      </c>
      <c r="I1089">
        <v>1649</v>
      </c>
      <c r="J1089">
        <v>5</v>
      </c>
      <c r="K1089">
        <v>3133.1</v>
      </c>
      <c r="L1089">
        <v>238.55</v>
      </c>
      <c r="M1089" t="s">
        <v>65</v>
      </c>
      <c r="N1089" t="s">
        <v>44</v>
      </c>
      <c r="O1089">
        <v>5</v>
      </c>
      <c r="P1089">
        <v>2023</v>
      </c>
      <c r="Q1089">
        <v>5</v>
      </c>
      <c r="R1089" t="s">
        <v>238</v>
      </c>
      <c r="S1089">
        <v>2</v>
      </c>
      <c r="T1089">
        <v>21</v>
      </c>
      <c r="U1089">
        <v>4</v>
      </c>
      <c r="V1089">
        <v>5</v>
      </c>
      <c r="W1089" t="s">
        <v>46</v>
      </c>
      <c r="X1089" t="s">
        <v>47</v>
      </c>
      <c r="Y1089">
        <v>16490</v>
      </c>
      <c r="Z1089">
        <v>0.08</v>
      </c>
    </row>
    <row r="1090" spans="1:26" x14ac:dyDescent="0.25">
      <c r="A1090" t="s">
        <v>2007</v>
      </c>
      <c r="B1090" s="1">
        <v>45023</v>
      </c>
      <c r="C1090" t="s">
        <v>2008</v>
      </c>
      <c r="D1090" t="s">
        <v>39</v>
      </c>
      <c r="E1090" t="s">
        <v>40</v>
      </c>
      <c r="F1090" t="s">
        <v>41</v>
      </c>
      <c r="G1090" t="s">
        <v>42</v>
      </c>
      <c r="H1090">
        <v>6</v>
      </c>
      <c r="I1090">
        <v>2235</v>
      </c>
      <c r="J1090">
        <v>12</v>
      </c>
      <c r="K1090">
        <v>11800.8</v>
      </c>
      <c r="L1090">
        <v>662.62</v>
      </c>
      <c r="M1090" t="s">
        <v>43</v>
      </c>
      <c r="N1090" t="s">
        <v>44</v>
      </c>
      <c r="O1090">
        <v>4</v>
      </c>
      <c r="P1090">
        <v>2023</v>
      </c>
      <c r="Q1090">
        <v>4</v>
      </c>
      <c r="R1090" t="s">
        <v>100</v>
      </c>
      <c r="S1090">
        <v>2</v>
      </c>
      <c r="T1090">
        <v>14</v>
      </c>
      <c r="U1090">
        <v>2</v>
      </c>
      <c r="V1090">
        <v>5</v>
      </c>
      <c r="W1090" t="s">
        <v>46</v>
      </c>
      <c r="X1090" t="s">
        <v>47</v>
      </c>
      <c r="Y1090">
        <v>160920</v>
      </c>
      <c r="Z1090">
        <v>0.06</v>
      </c>
    </row>
    <row r="1091" spans="1:26" x14ac:dyDescent="0.25">
      <c r="A1091" t="s">
        <v>2009</v>
      </c>
      <c r="B1091" s="1">
        <v>44943</v>
      </c>
      <c r="C1091" t="s">
        <v>2010</v>
      </c>
      <c r="D1091" t="s">
        <v>63</v>
      </c>
      <c r="E1091" t="s">
        <v>58</v>
      </c>
      <c r="F1091" t="s">
        <v>52</v>
      </c>
      <c r="G1091" t="s">
        <v>91</v>
      </c>
      <c r="H1091">
        <v>8</v>
      </c>
      <c r="I1091">
        <v>3050</v>
      </c>
      <c r="J1091">
        <v>9</v>
      </c>
      <c r="K1091">
        <v>22204</v>
      </c>
      <c r="L1091">
        <v>4143.63</v>
      </c>
      <c r="M1091" t="s">
        <v>65</v>
      </c>
      <c r="N1091" t="s">
        <v>66</v>
      </c>
      <c r="O1091">
        <v>3</v>
      </c>
      <c r="P1091">
        <v>2023</v>
      </c>
      <c r="Q1091">
        <v>1</v>
      </c>
      <c r="R1091" t="s">
        <v>34</v>
      </c>
      <c r="S1091">
        <v>1</v>
      </c>
      <c r="T1091">
        <v>3</v>
      </c>
      <c r="U1091">
        <v>3</v>
      </c>
      <c r="V1091">
        <v>2</v>
      </c>
      <c r="W1091" t="s">
        <v>76</v>
      </c>
      <c r="X1091" t="s">
        <v>47</v>
      </c>
      <c r="Y1091">
        <v>219600</v>
      </c>
      <c r="Z1091">
        <v>0.19</v>
      </c>
    </row>
    <row r="1092" spans="1:26" x14ac:dyDescent="0.25">
      <c r="A1092" t="s">
        <v>2011</v>
      </c>
      <c r="B1092" s="1">
        <v>44990</v>
      </c>
      <c r="C1092" t="s">
        <v>2012</v>
      </c>
      <c r="D1092" t="s">
        <v>50</v>
      </c>
      <c r="E1092" t="s">
        <v>29</v>
      </c>
      <c r="F1092" t="s">
        <v>41</v>
      </c>
      <c r="G1092" t="s">
        <v>59</v>
      </c>
      <c r="H1092">
        <v>9</v>
      </c>
      <c r="I1092">
        <v>2749</v>
      </c>
      <c r="J1092">
        <v>1</v>
      </c>
      <c r="K1092">
        <v>24493.59</v>
      </c>
      <c r="L1092">
        <v>2682.57</v>
      </c>
      <c r="M1092" t="s">
        <v>32</v>
      </c>
      <c r="N1092" t="s">
        <v>66</v>
      </c>
      <c r="O1092">
        <v>5</v>
      </c>
      <c r="P1092">
        <v>2023</v>
      </c>
      <c r="Q1092">
        <v>3</v>
      </c>
      <c r="R1092" t="s">
        <v>105</v>
      </c>
      <c r="S1092">
        <v>1</v>
      </c>
      <c r="T1092">
        <v>10</v>
      </c>
      <c r="U1092">
        <v>2</v>
      </c>
      <c r="V1092">
        <v>0</v>
      </c>
      <c r="W1092" t="s">
        <v>55</v>
      </c>
      <c r="X1092" t="s">
        <v>36</v>
      </c>
      <c r="Y1092">
        <v>24741</v>
      </c>
      <c r="Z1092">
        <v>0.11</v>
      </c>
    </row>
    <row r="1093" spans="1:26" x14ac:dyDescent="0.25">
      <c r="A1093" t="s">
        <v>2013</v>
      </c>
      <c r="B1093" s="1">
        <v>44935</v>
      </c>
      <c r="C1093" t="s">
        <v>1163</v>
      </c>
      <c r="D1093" t="s">
        <v>39</v>
      </c>
      <c r="E1093" t="s">
        <v>51</v>
      </c>
      <c r="F1093" t="s">
        <v>41</v>
      </c>
      <c r="G1093" t="s">
        <v>116</v>
      </c>
      <c r="H1093">
        <v>2</v>
      </c>
      <c r="I1093">
        <v>1677</v>
      </c>
      <c r="J1093">
        <v>21</v>
      </c>
      <c r="K1093">
        <v>2649.66</v>
      </c>
      <c r="L1093">
        <v>270.64999999999998</v>
      </c>
      <c r="M1093" t="s">
        <v>65</v>
      </c>
      <c r="N1093" t="s">
        <v>66</v>
      </c>
      <c r="O1093">
        <v>7</v>
      </c>
      <c r="P1093">
        <v>2023</v>
      </c>
      <c r="Q1093">
        <v>1</v>
      </c>
      <c r="R1093" t="s">
        <v>34</v>
      </c>
      <c r="S1093">
        <v>1</v>
      </c>
      <c r="T1093">
        <v>2</v>
      </c>
      <c r="U1093">
        <v>2</v>
      </c>
      <c r="V1093">
        <v>1</v>
      </c>
      <c r="W1093" t="s">
        <v>60</v>
      </c>
      <c r="X1093" t="s">
        <v>47</v>
      </c>
      <c r="Y1093">
        <v>70434</v>
      </c>
      <c r="Z1093">
        <v>0.1</v>
      </c>
    </row>
    <row r="1094" spans="1:26" x14ac:dyDescent="0.25">
      <c r="A1094" t="s">
        <v>2014</v>
      </c>
      <c r="B1094" s="1">
        <v>45292</v>
      </c>
      <c r="C1094" t="s">
        <v>2015</v>
      </c>
      <c r="D1094" t="s">
        <v>28</v>
      </c>
      <c r="E1094" t="s">
        <v>51</v>
      </c>
      <c r="F1094" t="s">
        <v>30</v>
      </c>
      <c r="G1094" t="s">
        <v>86</v>
      </c>
      <c r="H1094">
        <v>4</v>
      </c>
      <c r="I1094">
        <v>1298</v>
      </c>
      <c r="J1094">
        <v>21</v>
      </c>
      <c r="K1094">
        <v>4101.68</v>
      </c>
      <c r="L1094">
        <v>376.47</v>
      </c>
      <c r="M1094" t="s">
        <v>43</v>
      </c>
      <c r="N1094" t="s">
        <v>66</v>
      </c>
      <c r="O1094">
        <v>3</v>
      </c>
      <c r="P1094">
        <v>2024</v>
      </c>
      <c r="Q1094">
        <v>1</v>
      </c>
      <c r="R1094" t="s">
        <v>34</v>
      </c>
      <c r="S1094">
        <v>1</v>
      </c>
      <c r="T1094">
        <v>1</v>
      </c>
      <c r="U1094">
        <v>1</v>
      </c>
      <c r="V1094">
        <v>1</v>
      </c>
      <c r="W1094" t="s">
        <v>60</v>
      </c>
      <c r="X1094" t="s">
        <v>47</v>
      </c>
      <c r="Y1094">
        <v>109032</v>
      </c>
      <c r="Z1094">
        <v>0.09</v>
      </c>
    </row>
    <row r="1095" spans="1:26" x14ac:dyDescent="0.25">
      <c r="A1095" t="s">
        <v>2016</v>
      </c>
      <c r="B1095" s="1">
        <v>45014</v>
      </c>
      <c r="C1095" t="s">
        <v>2017</v>
      </c>
      <c r="D1095" t="s">
        <v>63</v>
      </c>
      <c r="E1095" t="s">
        <v>51</v>
      </c>
      <c r="F1095" t="s">
        <v>41</v>
      </c>
      <c r="G1095" t="s">
        <v>42</v>
      </c>
      <c r="H1095">
        <v>4</v>
      </c>
      <c r="I1095">
        <v>3885</v>
      </c>
      <c r="J1095">
        <v>27</v>
      </c>
      <c r="K1095">
        <v>11344.2</v>
      </c>
      <c r="L1095">
        <v>655.14</v>
      </c>
      <c r="M1095" t="s">
        <v>43</v>
      </c>
      <c r="N1095" t="s">
        <v>33</v>
      </c>
      <c r="O1095">
        <v>4</v>
      </c>
      <c r="P1095">
        <v>2023</v>
      </c>
      <c r="Q1095">
        <v>3</v>
      </c>
      <c r="R1095" t="s">
        <v>105</v>
      </c>
      <c r="S1095">
        <v>1</v>
      </c>
      <c r="T1095">
        <v>13</v>
      </c>
      <c r="U1095">
        <v>5</v>
      </c>
      <c r="V1095">
        <v>3</v>
      </c>
      <c r="W1095" t="s">
        <v>83</v>
      </c>
      <c r="X1095" t="s">
        <v>47</v>
      </c>
      <c r="Y1095">
        <v>419580</v>
      </c>
      <c r="Z1095">
        <v>0.06</v>
      </c>
    </row>
    <row r="1096" spans="1:26" x14ac:dyDescent="0.25">
      <c r="A1096" t="s">
        <v>2018</v>
      </c>
      <c r="B1096" s="1">
        <v>45054</v>
      </c>
      <c r="C1096" t="s">
        <v>2019</v>
      </c>
      <c r="D1096" t="s">
        <v>39</v>
      </c>
      <c r="E1096" t="s">
        <v>40</v>
      </c>
      <c r="F1096" t="s">
        <v>41</v>
      </c>
      <c r="G1096" t="s">
        <v>116</v>
      </c>
      <c r="H1096">
        <v>2</v>
      </c>
      <c r="I1096">
        <v>4152</v>
      </c>
      <c r="J1096">
        <v>6</v>
      </c>
      <c r="K1096">
        <v>7805.76</v>
      </c>
      <c r="L1096">
        <v>549.51</v>
      </c>
      <c r="M1096" t="s">
        <v>43</v>
      </c>
      <c r="N1096" t="s">
        <v>33</v>
      </c>
      <c r="O1096">
        <v>5</v>
      </c>
      <c r="P1096">
        <v>2023</v>
      </c>
      <c r="Q1096">
        <v>5</v>
      </c>
      <c r="R1096" t="s">
        <v>238</v>
      </c>
      <c r="S1096">
        <v>2</v>
      </c>
      <c r="T1096">
        <v>19</v>
      </c>
      <c r="U1096">
        <v>2</v>
      </c>
      <c r="V1096">
        <v>1</v>
      </c>
      <c r="W1096" t="s">
        <v>60</v>
      </c>
      <c r="X1096" t="s">
        <v>47</v>
      </c>
      <c r="Y1096">
        <v>49824</v>
      </c>
      <c r="Z1096">
        <v>7.0000000000000007E-2</v>
      </c>
    </row>
    <row r="1097" spans="1:26" x14ac:dyDescent="0.25">
      <c r="A1097" t="s">
        <v>2020</v>
      </c>
      <c r="B1097" s="1">
        <v>45045</v>
      </c>
      <c r="C1097" t="s">
        <v>2021</v>
      </c>
      <c r="D1097" t="s">
        <v>28</v>
      </c>
      <c r="E1097" t="s">
        <v>40</v>
      </c>
      <c r="F1097" t="s">
        <v>30</v>
      </c>
      <c r="G1097" t="s">
        <v>86</v>
      </c>
      <c r="H1097">
        <v>6</v>
      </c>
      <c r="I1097">
        <v>4969</v>
      </c>
      <c r="J1097">
        <v>27</v>
      </c>
      <c r="K1097">
        <v>21764.22</v>
      </c>
      <c r="L1097">
        <v>2217.0100000000002</v>
      </c>
      <c r="M1097" t="s">
        <v>32</v>
      </c>
      <c r="N1097" t="s">
        <v>66</v>
      </c>
      <c r="O1097">
        <v>5</v>
      </c>
      <c r="P1097">
        <v>2023</v>
      </c>
      <c r="Q1097">
        <v>4</v>
      </c>
      <c r="R1097" t="s">
        <v>100</v>
      </c>
      <c r="S1097">
        <v>2</v>
      </c>
      <c r="T1097">
        <v>17</v>
      </c>
      <c r="U1097">
        <v>5</v>
      </c>
      <c r="V1097">
        <v>6</v>
      </c>
      <c r="W1097" t="s">
        <v>35</v>
      </c>
      <c r="X1097" t="s">
        <v>36</v>
      </c>
      <c r="Y1097">
        <v>804978</v>
      </c>
      <c r="Z1097">
        <v>0.1</v>
      </c>
    </row>
    <row r="1098" spans="1:26" x14ac:dyDescent="0.25">
      <c r="A1098" t="s">
        <v>2022</v>
      </c>
      <c r="B1098" s="1">
        <v>45220</v>
      </c>
      <c r="C1098" t="s">
        <v>1833</v>
      </c>
      <c r="D1098" t="s">
        <v>39</v>
      </c>
      <c r="E1098" t="s">
        <v>29</v>
      </c>
      <c r="F1098" t="s">
        <v>30</v>
      </c>
      <c r="G1098" t="s">
        <v>64</v>
      </c>
      <c r="H1098">
        <v>7</v>
      </c>
      <c r="I1098">
        <v>3788</v>
      </c>
      <c r="J1098">
        <v>4</v>
      </c>
      <c r="K1098">
        <v>25455.360000000001</v>
      </c>
      <c r="L1098">
        <v>2332.17</v>
      </c>
      <c r="M1098" t="s">
        <v>32</v>
      </c>
      <c r="N1098" t="s">
        <v>33</v>
      </c>
      <c r="O1098">
        <v>5</v>
      </c>
      <c r="P1098">
        <v>2023</v>
      </c>
      <c r="Q1098">
        <v>10</v>
      </c>
      <c r="R1098" t="s">
        <v>45</v>
      </c>
      <c r="S1098">
        <v>4</v>
      </c>
      <c r="T1098">
        <v>42</v>
      </c>
      <c r="U1098">
        <v>3</v>
      </c>
      <c r="V1098">
        <v>6</v>
      </c>
      <c r="W1098" t="s">
        <v>35</v>
      </c>
      <c r="X1098" t="s">
        <v>36</v>
      </c>
      <c r="Y1098">
        <v>106064</v>
      </c>
      <c r="Z1098">
        <v>0.09</v>
      </c>
    </row>
    <row r="1099" spans="1:26" x14ac:dyDescent="0.25">
      <c r="A1099" t="s">
        <v>2023</v>
      </c>
      <c r="B1099" s="1">
        <v>45271</v>
      </c>
      <c r="C1099" t="s">
        <v>2024</v>
      </c>
      <c r="D1099" t="s">
        <v>63</v>
      </c>
      <c r="E1099" t="s">
        <v>58</v>
      </c>
      <c r="F1099" t="s">
        <v>41</v>
      </c>
      <c r="G1099" t="s">
        <v>59</v>
      </c>
      <c r="H1099">
        <v>4</v>
      </c>
      <c r="I1099">
        <v>3189</v>
      </c>
      <c r="J1099">
        <v>7</v>
      </c>
      <c r="K1099">
        <v>11863.08</v>
      </c>
      <c r="L1099">
        <v>1736.49</v>
      </c>
      <c r="M1099" t="s">
        <v>43</v>
      </c>
      <c r="N1099" t="s">
        <v>44</v>
      </c>
      <c r="O1099">
        <v>5</v>
      </c>
      <c r="P1099">
        <v>2023</v>
      </c>
      <c r="Q1099">
        <v>12</v>
      </c>
      <c r="R1099" t="s">
        <v>54</v>
      </c>
      <c r="S1099">
        <v>4</v>
      </c>
      <c r="T1099">
        <v>50</v>
      </c>
      <c r="U1099">
        <v>3</v>
      </c>
      <c r="V1099">
        <v>1</v>
      </c>
      <c r="W1099" t="s">
        <v>60</v>
      </c>
      <c r="X1099" t="s">
        <v>47</v>
      </c>
      <c r="Y1099">
        <v>89292</v>
      </c>
      <c r="Z1099">
        <v>0.15</v>
      </c>
    </row>
    <row r="1100" spans="1:26" x14ac:dyDescent="0.25">
      <c r="A1100" t="s">
        <v>2025</v>
      </c>
      <c r="B1100" s="1">
        <v>44973</v>
      </c>
      <c r="C1100" t="s">
        <v>2026</v>
      </c>
      <c r="D1100" t="s">
        <v>50</v>
      </c>
      <c r="E1100" t="s">
        <v>51</v>
      </c>
      <c r="F1100" t="s">
        <v>41</v>
      </c>
      <c r="G1100" t="s">
        <v>59</v>
      </c>
      <c r="H1100">
        <v>1</v>
      </c>
      <c r="I1100">
        <v>4282</v>
      </c>
      <c r="J1100">
        <v>8</v>
      </c>
      <c r="K1100">
        <v>3939.44</v>
      </c>
      <c r="L1100">
        <v>762.9</v>
      </c>
      <c r="M1100" t="s">
        <v>65</v>
      </c>
      <c r="N1100" t="s">
        <v>44</v>
      </c>
      <c r="O1100">
        <v>5</v>
      </c>
      <c r="P1100">
        <v>2023</v>
      </c>
      <c r="Q1100">
        <v>2</v>
      </c>
      <c r="R1100" t="s">
        <v>67</v>
      </c>
      <c r="S1100">
        <v>1</v>
      </c>
      <c r="T1100">
        <v>7</v>
      </c>
      <c r="U1100">
        <v>3</v>
      </c>
      <c r="V1100">
        <v>4</v>
      </c>
      <c r="W1100" t="s">
        <v>73</v>
      </c>
      <c r="X1100" t="s">
        <v>47</v>
      </c>
      <c r="Y1100">
        <v>34256</v>
      </c>
      <c r="Z1100">
        <v>0.19</v>
      </c>
    </row>
    <row r="1101" spans="1:26" x14ac:dyDescent="0.25">
      <c r="A1101" t="s">
        <v>2027</v>
      </c>
      <c r="B1101" s="1">
        <v>44992</v>
      </c>
      <c r="C1101" t="s">
        <v>2028</v>
      </c>
      <c r="D1101" t="s">
        <v>28</v>
      </c>
      <c r="E1101" t="s">
        <v>40</v>
      </c>
      <c r="F1101" t="s">
        <v>52</v>
      </c>
      <c r="G1101" t="s">
        <v>91</v>
      </c>
      <c r="H1101">
        <v>2</v>
      </c>
      <c r="I1101">
        <v>1316</v>
      </c>
      <c r="J1101">
        <v>11</v>
      </c>
      <c r="K1101">
        <v>2342.48</v>
      </c>
      <c r="L1101">
        <v>243.06</v>
      </c>
      <c r="M1101" t="s">
        <v>32</v>
      </c>
      <c r="N1101" t="s">
        <v>66</v>
      </c>
      <c r="O1101">
        <v>3</v>
      </c>
      <c r="P1101">
        <v>2023</v>
      </c>
      <c r="Q1101">
        <v>3</v>
      </c>
      <c r="R1101" t="s">
        <v>105</v>
      </c>
      <c r="S1101">
        <v>1</v>
      </c>
      <c r="T1101">
        <v>10</v>
      </c>
      <c r="U1101">
        <v>2</v>
      </c>
      <c r="V1101">
        <v>2</v>
      </c>
      <c r="W1101" t="s">
        <v>76</v>
      </c>
      <c r="X1101" t="s">
        <v>47</v>
      </c>
      <c r="Y1101">
        <v>28952</v>
      </c>
      <c r="Z1101">
        <v>0.1</v>
      </c>
    </row>
    <row r="1102" spans="1:26" x14ac:dyDescent="0.25">
      <c r="A1102" t="s">
        <v>2029</v>
      </c>
      <c r="B1102" s="1">
        <v>44993</v>
      </c>
      <c r="C1102" t="s">
        <v>431</v>
      </c>
      <c r="D1102" t="s">
        <v>39</v>
      </c>
      <c r="E1102" t="s">
        <v>51</v>
      </c>
      <c r="F1102" t="s">
        <v>30</v>
      </c>
      <c r="G1102" t="s">
        <v>86</v>
      </c>
      <c r="H1102">
        <v>6</v>
      </c>
      <c r="I1102">
        <v>411</v>
      </c>
      <c r="J1102">
        <v>5</v>
      </c>
      <c r="K1102">
        <v>2342.6999999999998</v>
      </c>
      <c r="L1102">
        <v>422.28</v>
      </c>
      <c r="M1102" t="s">
        <v>32</v>
      </c>
      <c r="N1102" t="s">
        <v>44</v>
      </c>
      <c r="O1102">
        <v>7</v>
      </c>
      <c r="P1102">
        <v>2023</v>
      </c>
      <c r="Q1102">
        <v>3</v>
      </c>
      <c r="R1102" t="s">
        <v>105</v>
      </c>
      <c r="S1102">
        <v>1</v>
      </c>
      <c r="T1102">
        <v>10</v>
      </c>
      <c r="U1102">
        <v>2</v>
      </c>
      <c r="V1102">
        <v>3</v>
      </c>
      <c r="W1102" t="s">
        <v>83</v>
      </c>
      <c r="X1102" t="s">
        <v>47</v>
      </c>
      <c r="Y1102">
        <v>12330</v>
      </c>
      <c r="Z1102">
        <v>0.18</v>
      </c>
    </row>
    <row r="1103" spans="1:26" x14ac:dyDescent="0.25">
      <c r="A1103" t="s">
        <v>2030</v>
      </c>
      <c r="B1103" s="1">
        <v>44970</v>
      </c>
      <c r="C1103" t="s">
        <v>1812</v>
      </c>
      <c r="D1103" t="s">
        <v>63</v>
      </c>
      <c r="E1103" t="s">
        <v>51</v>
      </c>
      <c r="F1103" t="s">
        <v>52</v>
      </c>
      <c r="G1103" t="s">
        <v>79</v>
      </c>
      <c r="H1103">
        <v>9</v>
      </c>
      <c r="I1103">
        <v>4955</v>
      </c>
      <c r="J1103">
        <v>5</v>
      </c>
      <c r="K1103">
        <v>42365.25</v>
      </c>
      <c r="L1103">
        <v>5602.99</v>
      </c>
      <c r="M1103" t="s">
        <v>43</v>
      </c>
      <c r="N1103" t="s">
        <v>33</v>
      </c>
      <c r="O1103">
        <v>6</v>
      </c>
      <c r="P1103">
        <v>2023</v>
      </c>
      <c r="Q1103">
        <v>2</v>
      </c>
      <c r="R1103" t="s">
        <v>67</v>
      </c>
      <c r="S1103">
        <v>1</v>
      </c>
      <c r="T1103">
        <v>7</v>
      </c>
      <c r="U1103">
        <v>3</v>
      </c>
      <c r="V1103">
        <v>1</v>
      </c>
      <c r="W1103" t="s">
        <v>60</v>
      </c>
      <c r="X1103" t="s">
        <v>47</v>
      </c>
      <c r="Y1103">
        <v>222975</v>
      </c>
      <c r="Z1103">
        <v>0.13</v>
      </c>
    </row>
    <row r="1104" spans="1:26" x14ac:dyDescent="0.25">
      <c r="A1104" t="s">
        <v>2031</v>
      </c>
      <c r="B1104" s="1">
        <v>45285</v>
      </c>
      <c r="C1104" t="s">
        <v>800</v>
      </c>
      <c r="D1104" t="s">
        <v>50</v>
      </c>
      <c r="E1104" t="s">
        <v>29</v>
      </c>
      <c r="F1104" t="s">
        <v>52</v>
      </c>
      <c r="G1104" t="s">
        <v>91</v>
      </c>
      <c r="H1104">
        <v>10</v>
      </c>
      <c r="I1104">
        <v>2394</v>
      </c>
      <c r="J1104">
        <v>11</v>
      </c>
      <c r="K1104">
        <v>21306.6</v>
      </c>
      <c r="L1104">
        <v>3631.48</v>
      </c>
      <c r="M1104" t="s">
        <v>32</v>
      </c>
      <c r="N1104" t="s">
        <v>66</v>
      </c>
      <c r="O1104">
        <v>1</v>
      </c>
      <c r="P1104">
        <v>2023</v>
      </c>
      <c r="Q1104">
        <v>12</v>
      </c>
      <c r="R1104" t="s">
        <v>54</v>
      </c>
      <c r="S1104">
        <v>4</v>
      </c>
      <c r="T1104">
        <v>52</v>
      </c>
      <c r="U1104">
        <v>5</v>
      </c>
      <c r="V1104">
        <v>1</v>
      </c>
      <c r="W1104" t="s">
        <v>60</v>
      </c>
      <c r="X1104" t="s">
        <v>47</v>
      </c>
      <c r="Y1104">
        <v>263340</v>
      </c>
      <c r="Z1104">
        <v>0.17</v>
      </c>
    </row>
    <row r="1105" spans="1:26" x14ac:dyDescent="0.25">
      <c r="A1105" t="s">
        <v>2032</v>
      </c>
      <c r="B1105" s="1">
        <v>45165</v>
      </c>
      <c r="C1105" t="s">
        <v>919</v>
      </c>
      <c r="D1105" t="s">
        <v>63</v>
      </c>
      <c r="E1105" t="s">
        <v>29</v>
      </c>
      <c r="F1105" t="s">
        <v>41</v>
      </c>
      <c r="G1105" t="s">
        <v>42</v>
      </c>
      <c r="H1105">
        <v>7</v>
      </c>
      <c r="I1105">
        <v>3107</v>
      </c>
      <c r="J1105">
        <v>11</v>
      </c>
      <c r="K1105">
        <v>19356.61</v>
      </c>
      <c r="L1105">
        <v>3303.91</v>
      </c>
      <c r="M1105" t="s">
        <v>65</v>
      </c>
      <c r="N1105" t="s">
        <v>66</v>
      </c>
      <c r="O1105">
        <v>4</v>
      </c>
      <c r="P1105">
        <v>2023</v>
      </c>
      <c r="Q1105">
        <v>8</v>
      </c>
      <c r="R1105" t="s">
        <v>72</v>
      </c>
      <c r="S1105">
        <v>3</v>
      </c>
      <c r="T1105">
        <v>35</v>
      </c>
      <c r="U1105">
        <v>5</v>
      </c>
      <c r="V1105">
        <v>0</v>
      </c>
      <c r="W1105" t="s">
        <v>55</v>
      </c>
      <c r="X1105" t="s">
        <v>36</v>
      </c>
      <c r="Y1105">
        <v>239239</v>
      </c>
      <c r="Z1105">
        <v>0.17</v>
      </c>
    </row>
    <row r="1106" spans="1:26" x14ac:dyDescent="0.25">
      <c r="A1106" t="s">
        <v>2033</v>
      </c>
      <c r="B1106" s="1">
        <v>44984</v>
      </c>
      <c r="C1106" t="s">
        <v>1951</v>
      </c>
      <c r="D1106" t="s">
        <v>50</v>
      </c>
      <c r="E1106" t="s">
        <v>29</v>
      </c>
      <c r="F1106" t="s">
        <v>30</v>
      </c>
      <c r="G1106" t="s">
        <v>64</v>
      </c>
      <c r="H1106">
        <v>8</v>
      </c>
      <c r="I1106">
        <v>2153</v>
      </c>
      <c r="J1106">
        <v>17</v>
      </c>
      <c r="K1106">
        <v>14295.92</v>
      </c>
      <c r="L1106">
        <v>815.56</v>
      </c>
      <c r="M1106" t="s">
        <v>43</v>
      </c>
      <c r="N1106" t="s">
        <v>44</v>
      </c>
      <c r="O1106">
        <v>6</v>
      </c>
      <c r="P1106">
        <v>2023</v>
      </c>
      <c r="Q1106">
        <v>2</v>
      </c>
      <c r="R1106" t="s">
        <v>67</v>
      </c>
      <c r="S1106">
        <v>1</v>
      </c>
      <c r="T1106">
        <v>9</v>
      </c>
      <c r="U1106">
        <v>5</v>
      </c>
      <c r="V1106">
        <v>1</v>
      </c>
      <c r="W1106" t="s">
        <v>60</v>
      </c>
      <c r="X1106" t="s">
        <v>47</v>
      </c>
      <c r="Y1106">
        <v>292808</v>
      </c>
      <c r="Z1106">
        <v>0.06</v>
      </c>
    </row>
    <row r="1107" spans="1:26" x14ac:dyDescent="0.25">
      <c r="A1107" t="s">
        <v>2034</v>
      </c>
      <c r="B1107" s="1">
        <v>45276</v>
      </c>
      <c r="C1107" t="s">
        <v>2035</v>
      </c>
      <c r="D1107" t="s">
        <v>28</v>
      </c>
      <c r="E1107" t="s">
        <v>29</v>
      </c>
      <c r="F1107" t="s">
        <v>52</v>
      </c>
      <c r="G1107" t="s">
        <v>91</v>
      </c>
      <c r="H1107">
        <v>7</v>
      </c>
      <c r="I1107">
        <v>496</v>
      </c>
      <c r="J1107">
        <v>18</v>
      </c>
      <c r="K1107">
        <v>2847.04</v>
      </c>
      <c r="L1107">
        <v>537.77</v>
      </c>
      <c r="M1107" t="s">
        <v>43</v>
      </c>
      <c r="N1107" t="s">
        <v>44</v>
      </c>
      <c r="O1107">
        <v>5</v>
      </c>
      <c r="P1107">
        <v>2023</v>
      </c>
      <c r="Q1107">
        <v>12</v>
      </c>
      <c r="R1107" t="s">
        <v>54</v>
      </c>
      <c r="S1107">
        <v>4</v>
      </c>
      <c r="T1107">
        <v>50</v>
      </c>
      <c r="U1107">
        <v>3</v>
      </c>
      <c r="V1107">
        <v>6</v>
      </c>
      <c r="W1107" t="s">
        <v>35</v>
      </c>
      <c r="X1107" t="s">
        <v>36</v>
      </c>
      <c r="Y1107">
        <v>62496</v>
      </c>
      <c r="Z1107">
        <v>0.19</v>
      </c>
    </row>
    <row r="1108" spans="1:26" x14ac:dyDescent="0.25">
      <c r="A1108" t="s">
        <v>2036</v>
      </c>
      <c r="B1108" s="1">
        <v>45077</v>
      </c>
      <c r="C1108" t="s">
        <v>276</v>
      </c>
      <c r="D1108" t="s">
        <v>28</v>
      </c>
      <c r="E1108" t="s">
        <v>58</v>
      </c>
      <c r="F1108" t="s">
        <v>52</v>
      </c>
      <c r="G1108" t="s">
        <v>79</v>
      </c>
      <c r="H1108">
        <v>8</v>
      </c>
      <c r="I1108">
        <v>104</v>
      </c>
      <c r="J1108">
        <v>5</v>
      </c>
      <c r="K1108">
        <v>790.4</v>
      </c>
      <c r="L1108">
        <v>54.44</v>
      </c>
      <c r="M1108" t="s">
        <v>43</v>
      </c>
      <c r="N1108" t="s">
        <v>33</v>
      </c>
      <c r="O1108">
        <v>5</v>
      </c>
      <c r="P1108">
        <v>2023</v>
      </c>
      <c r="Q1108">
        <v>5</v>
      </c>
      <c r="R1108" t="s">
        <v>238</v>
      </c>
      <c r="S1108">
        <v>2</v>
      </c>
      <c r="T1108">
        <v>22</v>
      </c>
      <c r="U1108">
        <v>5</v>
      </c>
      <c r="V1108">
        <v>3</v>
      </c>
      <c r="W1108" t="s">
        <v>83</v>
      </c>
      <c r="X1108" t="s">
        <v>47</v>
      </c>
      <c r="Y1108">
        <v>4160</v>
      </c>
      <c r="Z1108">
        <v>7.0000000000000007E-2</v>
      </c>
    </row>
    <row r="1109" spans="1:26" x14ac:dyDescent="0.25">
      <c r="A1109" t="s">
        <v>2037</v>
      </c>
      <c r="B1109" s="1">
        <v>45215</v>
      </c>
      <c r="C1109" t="s">
        <v>2038</v>
      </c>
      <c r="D1109" t="s">
        <v>39</v>
      </c>
      <c r="E1109" t="s">
        <v>29</v>
      </c>
      <c r="F1109" t="s">
        <v>41</v>
      </c>
      <c r="G1109" t="s">
        <v>116</v>
      </c>
      <c r="H1109">
        <v>10</v>
      </c>
      <c r="I1109">
        <v>2704</v>
      </c>
      <c r="J1109">
        <v>21</v>
      </c>
      <c r="K1109">
        <v>21361.599999999999</v>
      </c>
      <c r="L1109">
        <v>3266.39</v>
      </c>
      <c r="M1109" t="s">
        <v>65</v>
      </c>
      <c r="N1109" t="s">
        <v>44</v>
      </c>
      <c r="O1109">
        <v>7</v>
      </c>
      <c r="P1109">
        <v>2023</v>
      </c>
      <c r="Q1109">
        <v>10</v>
      </c>
      <c r="R1109" t="s">
        <v>45</v>
      </c>
      <c r="S1109">
        <v>4</v>
      </c>
      <c r="T1109">
        <v>42</v>
      </c>
      <c r="U1109">
        <v>3</v>
      </c>
      <c r="V1109">
        <v>1</v>
      </c>
      <c r="W1109" t="s">
        <v>60</v>
      </c>
      <c r="X1109" t="s">
        <v>47</v>
      </c>
      <c r="Y1109">
        <v>567840</v>
      </c>
      <c r="Z1109">
        <v>0.15</v>
      </c>
    </row>
    <row r="1110" spans="1:26" x14ac:dyDescent="0.25">
      <c r="A1110" t="s">
        <v>2039</v>
      </c>
      <c r="B1110" s="1">
        <v>45270</v>
      </c>
      <c r="C1110" t="s">
        <v>2040</v>
      </c>
      <c r="D1110" t="s">
        <v>28</v>
      </c>
      <c r="E1110" t="s">
        <v>40</v>
      </c>
      <c r="F1110" t="s">
        <v>30</v>
      </c>
      <c r="G1110" t="s">
        <v>31</v>
      </c>
      <c r="H1110">
        <v>1</v>
      </c>
      <c r="I1110">
        <v>3923</v>
      </c>
      <c r="J1110">
        <v>23</v>
      </c>
      <c r="K1110">
        <v>3020.71</v>
      </c>
      <c r="L1110">
        <v>192.19</v>
      </c>
      <c r="M1110" t="s">
        <v>43</v>
      </c>
      <c r="N1110" t="s">
        <v>66</v>
      </c>
      <c r="O1110">
        <v>4</v>
      </c>
      <c r="P1110">
        <v>2023</v>
      </c>
      <c r="Q1110">
        <v>12</v>
      </c>
      <c r="R1110" t="s">
        <v>54</v>
      </c>
      <c r="S1110">
        <v>4</v>
      </c>
      <c r="T1110">
        <v>50</v>
      </c>
      <c r="U1110">
        <v>3</v>
      </c>
      <c r="V1110">
        <v>0</v>
      </c>
      <c r="W1110" t="s">
        <v>55</v>
      </c>
      <c r="X1110" t="s">
        <v>36</v>
      </c>
      <c r="Y1110">
        <v>90229</v>
      </c>
      <c r="Z1110">
        <v>0.06</v>
      </c>
    </row>
    <row r="1111" spans="1:26" x14ac:dyDescent="0.25">
      <c r="A1111" t="s">
        <v>2041</v>
      </c>
      <c r="B1111" s="1">
        <v>45261</v>
      </c>
      <c r="C1111" t="s">
        <v>268</v>
      </c>
      <c r="D1111" t="s">
        <v>39</v>
      </c>
      <c r="E1111" t="s">
        <v>58</v>
      </c>
      <c r="F1111" t="s">
        <v>52</v>
      </c>
      <c r="G1111" t="s">
        <v>91</v>
      </c>
      <c r="H1111">
        <v>2</v>
      </c>
      <c r="I1111">
        <v>3906</v>
      </c>
      <c r="J1111">
        <v>13</v>
      </c>
      <c r="K1111">
        <v>6796.44</v>
      </c>
      <c r="L1111">
        <v>1161.03</v>
      </c>
      <c r="M1111" t="s">
        <v>43</v>
      </c>
      <c r="N1111" t="s">
        <v>44</v>
      </c>
      <c r="O1111">
        <v>4</v>
      </c>
      <c r="P1111">
        <v>2023</v>
      </c>
      <c r="Q1111">
        <v>12</v>
      </c>
      <c r="R1111" t="s">
        <v>54</v>
      </c>
      <c r="S1111">
        <v>4</v>
      </c>
      <c r="T1111">
        <v>48</v>
      </c>
      <c r="U1111">
        <v>1</v>
      </c>
      <c r="V1111">
        <v>5</v>
      </c>
      <c r="W1111" t="s">
        <v>46</v>
      </c>
      <c r="X1111" t="s">
        <v>47</v>
      </c>
      <c r="Y1111">
        <v>101556</v>
      </c>
      <c r="Z1111">
        <v>0.17</v>
      </c>
    </row>
    <row r="1112" spans="1:26" x14ac:dyDescent="0.25">
      <c r="A1112" t="s">
        <v>2042</v>
      </c>
      <c r="B1112" s="1">
        <v>44962</v>
      </c>
      <c r="C1112" t="s">
        <v>229</v>
      </c>
      <c r="D1112" t="s">
        <v>63</v>
      </c>
      <c r="E1112" t="s">
        <v>51</v>
      </c>
      <c r="F1112" t="s">
        <v>52</v>
      </c>
      <c r="G1112" t="s">
        <v>79</v>
      </c>
      <c r="H1112">
        <v>8</v>
      </c>
      <c r="I1112">
        <v>4698</v>
      </c>
      <c r="J1112">
        <v>18</v>
      </c>
      <c r="K1112">
        <v>30818.880000000001</v>
      </c>
      <c r="L1112">
        <v>4700.8999999999996</v>
      </c>
      <c r="M1112" t="s">
        <v>43</v>
      </c>
      <c r="N1112" t="s">
        <v>33</v>
      </c>
      <c r="O1112">
        <v>2</v>
      </c>
      <c r="P1112">
        <v>2023</v>
      </c>
      <c r="Q1112">
        <v>2</v>
      </c>
      <c r="R1112" t="s">
        <v>67</v>
      </c>
      <c r="S1112">
        <v>1</v>
      </c>
      <c r="T1112">
        <v>6</v>
      </c>
      <c r="U1112">
        <v>2</v>
      </c>
      <c r="V1112">
        <v>0</v>
      </c>
      <c r="W1112" t="s">
        <v>55</v>
      </c>
      <c r="X1112" t="s">
        <v>36</v>
      </c>
      <c r="Y1112">
        <v>676512</v>
      </c>
      <c r="Z1112">
        <v>0.15</v>
      </c>
    </row>
    <row r="1113" spans="1:26" x14ac:dyDescent="0.25">
      <c r="A1113" t="s">
        <v>2043</v>
      </c>
      <c r="B1113" s="1">
        <v>45101</v>
      </c>
      <c r="C1113" t="s">
        <v>2044</v>
      </c>
      <c r="D1113" t="s">
        <v>50</v>
      </c>
      <c r="E1113" t="s">
        <v>58</v>
      </c>
      <c r="F1113" t="s">
        <v>41</v>
      </c>
      <c r="G1113" t="s">
        <v>116</v>
      </c>
      <c r="H1113">
        <v>4</v>
      </c>
      <c r="I1113">
        <v>1061</v>
      </c>
      <c r="J1113">
        <v>7</v>
      </c>
      <c r="K1113">
        <v>3946.92</v>
      </c>
      <c r="L1113">
        <v>203</v>
      </c>
      <c r="M1113" t="s">
        <v>43</v>
      </c>
      <c r="N1113" t="s">
        <v>66</v>
      </c>
      <c r="O1113">
        <v>2</v>
      </c>
      <c r="P1113">
        <v>2023</v>
      </c>
      <c r="Q1113">
        <v>6</v>
      </c>
      <c r="R1113" t="s">
        <v>95</v>
      </c>
      <c r="S1113">
        <v>2</v>
      </c>
      <c r="T1113">
        <v>25</v>
      </c>
      <c r="U1113">
        <v>4</v>
      </c>
      <c r="V1113">
        <v>6</v>
      </c>
      <c r="W1113" t="s">
        <v>35</v>
      </c>
      <c r="X1113" t="s">
        <v>36</v>
      </c>
      <c r="Y1113">
        <v>29708</v>
      </c>
      <c r="Z1113">
        <v>0.05</v>
      </c>
    </row>
    <row r="1114" spans="1:26" x14ac:dyDescent="0.25">
      <c r="A1114" t="s">
        <v>2045</v>
      </c>
      <c r="B1114" s="1">
        <v>45286</v>
      </c>
      <c r="C1114" t="s">
        <v>891</v>
      </c>
      <c r="D1114" t="s">
        <v>39</v>
      </c>
      <c r="E1114" t="s">
        <v>58</v>
      </c>
      <c r="F1114" t="s">
        <v>30</v>
      </c>
      <c r="G1114" t="s">
        <v>64</v>
      </c>
      <c r="H1114">
        <v>8</v>
      </c>
      <c r="I1114">
        <v>1952</v>
      </c>
      <c r="J1114">
        <v>8</v>
      </c>
      <c r="K1114">
        <v>14366.72</v>
      </c>
      <c r="L1114">
        <v>1779.82</v>
      </c>
      <c r="M1114" t="s">
        <v>43</v>
      </c>
      <c r="N1114" t="s">
        <v>33</v>
      </c>
      <c r="O1114">
        <v>5</v>
      </c>
      <c r="P1114">
        <v>2023</v>
      </c>
      <c r="Q1114">
        <v>12</v>
      </c>
      <c r="R1114" t="s">
        <v>54</v>
      </c>
      <c r="S1114">
        <v>4</v>
      </c>
      <c r="T1114">
        <v>52</v>
      </c>
      <c r="U1114">
        <v>5</v>
      </c>
      <c r="V1114">
        <v>2</v>
      </c>
      <c r="W1114" t="s">
        <v>76</v>
      </c>
      <c r="X1114" t="s">
        <v>47</v>
      </c>
      <c r="Y1114">
        <v>124928</v>
      </c>
      <c r="Z1114">
        <v>0.12</v>
      </c>
    </row>
    <row r="1115" spans="1:26" x14ac:dyDescent="0.25">
      <c r="A1115" t="s">
        <v>2046</v>
      </c>
      <c r="B1115" s="1">
        <v>44966</v>
      </c>
      <c r="C1115" t="s">
        <v>2047</v>
      </c>
      <c r="D1115" t="s">
        <v>63</v>
      </c>
      <c r="E1115" t="s">
        <v>40</v>
      </c>
      <c r="F1115" t="s">
        <v>41</v>
      </c>
      <c r="G1115" t="s">
        <v>42</v>
      </c>
      <c r="H1115">
        <v>10</v>
      </c>
      <c r="I1115">
        <v>2658</v>
      </c>
      <c r="J1115">
        <v>21</v>
      </c>
      <c r="K1115">
        <v>20998.2</v>
      </c>
      <c r="L1115">
        <v>3032.3</v>
      </c>
      <c r="M1115" t="s">
        <v>65</v>
      </c>
      <c r="N1115" t="s">
        <v>44</v>
      </c>
      <c r="O1115">
        <v>1</v>
      </c>
      <c r="P1115">
        <v>2023</v>
      </c>
      <c r="Q1115">
        <v>2</v>
      </c>
      <c r="R1115" t="s">
        <v>67</v>
      </c>
      <c r="S1115">
        <v>1</v>
      </c>
      <c r="T1115">
        <v>6</v>
      </c>
      <c r="U1115">
        <v>2</v>
      </c>
      <c r="V1115">
        <v>4</v>
      </c>
      <c r="W1115" t="s">
        <v>73</v>
      </c>
      <c r="X1115" t="s">
        <v>47</v>
      </c>
      <c r="Y1115">
        <v>558180</v>
      </c>
      <c r="Z1115">
        <v>0.14000000000000001</v>
      </c>
    </row>
    <row r="1116" spans="1:26" x14ac:dyDescent="0.25">
      <c r="A1116" t="s">
        <v>2048</v>
      </c>
      <c r="B1116" s="1">
        <v>45105</v>
      </c>
      <c r="C1116" t="s">
        <v>1546</v>
      </c>
      <c r="D1116" t="s">
        <v>63</v>
      </c>
      <c r="E1116" t="s">
        <v>29</v>
      </c>
      <c r="F1116" t="s">
        <v>41</v>
      </c>
      <c r="G1116" t="s">
        <v>59</v>
      </c>
      <c r="H1116">
        <v>9</v>
      </c>
      <c r="I1116">
        <v>1182</v>
      </c>
      <c r="J1116">
        <v>15</v>
      </c>
      <c r="K1116">
        <v>9042.2999999999993</v>
      </c>
      <c r="L1116">
        <v>1570.22</v>
      </c>
      <c r="M1116" t="s">
        <v>43</v>
      </c>
      <c r="N1116" t="s">
        <v>66</v>
      </c>
      <c r="O1116">
        <v>2</v>
      </c>
      <c r="P1116">
        <v>2023</v>
      </c>
      <c r="Q1116">
        <v>6</v>
      </c>
      <c r="R1116" t="s">
        <v>95</v>
      </c>
      <c r="S1116">
        <v>2</v>
      </c>
      <c r="T1116">
        <v>26</v>
      </c>
      <c r="U1116">
        <v>5</v>
      </c>
      <c r="V1116">
        <v>3</v>
      </c>
      <c r="W1116" t="s">
        <v>83</v>
      </c>
      <c r="X1116" t="s">
        <v>47</v>
      </c>
      <c r="Y1116">
        <v>159570</v>
      </c>
      <c r="Z1116">
        <v>0.17</v>
      </c>
    </row>
    <row r="1117" spans="1:26" x14ac:dyDescent="0.25">
      <c r="A1117" t="s">
        <v>2049</v>
      </c>
      <c r="B1117" s="1">
        <v>45154</v>
      </c>
      <c r="C1117" t="s">
        <v>2050</v>
      </c>
      <c r="D1117" t="s">
        <v>50</v>
      </c>
      <c r="E1117" t="s">
        <v>40</v>
      </c>
      <c r="F1117" t="s">
        <v>41</v>
      </c>
      <c r="G1117" t="s">
        <v>42</v>
      </c>
      <c r="H1117">
        <v>1</v>
      </c>
      <c r="I1117">
        <v>364</v>
      </c>
      <c r="J1117">
        <v>28</v>
      </c>
      <c r="K1117">
        <v>262.08</v>
      </c>
      <c r="L1117">
        <v>36.39</v>
      </c>
      <c r="M1117" t="s">
        <v>32</v>
      </c>
      <c r="N1117" t="s">
        <v>66</v>
      </c>
      <c r="O1117">
        <v>1</v>
      </c>
      <c r="P1117">
        <v>2023</v>
      </c>
      <c r="Q1117">
        <v>8</v>
      </c>
      <c r="R1117" t="s">
        <v>72</v>
      </c>
      <c r="S1117">
        <v>3</v>
      </c>
      <c r="T1117">
        <v>33</v>
      </c>
      <c r="U1117">
        <v>3</v>
      </c>
      <c r="V1117">
        <v>3</v>
      </c>
      <c r="W1117" t="s">
        <v>83</v>
      </c>
      <c r="X1117" t="s">
        <v>47</v>
      </c>
      <c r="Y1117">
        <v>10192</v>
      </c>
      <c r="Z1117">
        <v>0.14000000000000001</v>
      </c>
    </row>
    <row r="1118" spans="1:26" x14ac:dyDescent="0.25">
      <c r="A1118" t="s">
        <v>2051</v>
      </c>
      <c r="B1118" s="1">
        <v>45283</v>
      </c>
      <c r="C1118" t="s">
        <v>2052</v>
      </c>
      <c r="D1118" t="s">
        <v>39</v>
      </c>
      <c r="E1118" t="s">
        <v>51</v>
      </c>
      <c r="F1118" t="s">
        <v>52</v>
      </c>
      <c r="G1118" t="s">
        <v>91</v>
      </c>
      <c r="H1118">
        <v>8</v>
      </c>
      <c r="I1118">
        <v>3168</v>
      </c>
      <c r="J1118">
        <v>23</v>
      </c>
      <c r="K1118">
        <v>19514.88</v>
      </c>
      <c r="L1118">
        <v>3491.98</v>
      </c>
      <c r="M1118" t="s">
        <v>43</v>
      </c>
      <c r="N1118" t="s">
        <v>66</v>
      </c>
      <c r="O1118">
        <v>3</v>
      </c>
      <c r="P1118">
        <v>2023</v>
      </c>
      <c r="Q1118">
        <v>12</v>
      </c>
      <c r="R1118" t="s">
        <v>54</v>
      </c>
      <c r="S1118">
        <v>4</v>
      </c>
      <c r="T1118">
        <v>51</v>
      </c>
      <c r="U1118">
        <v>4</v>
      </c>
      <c r="V1118">
        <v>6</v>
      </c>
      <c r="W1118" t="s">
        <v>35</v>
      </c>
      <c r="X1118" t="s">
        <v>36</v>
      </c>
      <c r="Y1118">
        <v>582912</v>
      </c>
      <c r="Z1118">
        <v>0.18</v>
      </c>
    </row>
    <row r="1119" spans="1:26" x14ac:dyDescent="0.25">
      <c r="A1119" t="s">
        <v>2053</v>
      </c>
      <c r="B1119" s="1">
        <v>45188</v>
      </c>
      <c r="C1119" t="s">
        <v>2054</v>
      </c>
      <c r="D1119" t="s">
        <v>50</v>
      </c>
      <c r="E1119" t="s">
        <v>58</v>
      </c>
      <c r="F1119" t="s">
        <v>52</v>
      </c>
      <c r="G1119" t="s">
        <v>53</v>
      </c>
      <c r="H1119">
        <v>1</v>
      </c>
      <c r="I1119">
        <v>4624</v>
      </c>
      <c r="J1119">
        <v>22</v>
      </c>
      <c r="K1119">
        <v>3606.72</v>
      </c>
      <c r="L1119">
        <v>671.31</v>
      </c>
      <c r="M1119" t="s">
        <v>43</v>
      </c>
      <c r="N1119" t="s">
        <v>66</v>
      </c>
      <c r="O1119">
        <v>7</v>
      </c>
      <c r="P1119">
        <v>2023</v>
      </c>
      <c r="Q1119">
        <v>9</v>
      </c>
      <c r="R1119" t="s">
        <v>80</v>
      </c>
      <c r="S1119">
        <v>3</v>
      </c>
      <c r="T1119">
        <v>38</v>
      </c>
      <c r="U1119">
        <v>4</v>
      </c>
      <c r="V1119">
        <v>2</v>
      </c>
      <c r="W1119" t="s">
        <v>76</v>
      </c>
      <c r="X1119" t="s">
        <v>47</v>
      </c>
      <c r="Y1119">
        <v>101728</v>
      </c>
      <c r="Z1119">
        <v>0.19</v>
      </c>
    </row>
    <row r="1120" spans="1:26" x14ac:dyDescent="0.25">
      <c r="A1120" t="s">
        <v>2055</v>
      </c>
      <c r="B1120" s="1">
        <v>45283</v>
      </c>
      <c r="C1120" t="s">
        <v>2056</v>
      </c>
      <c r="D1120" t="s">
        <v>50</v>
      </c>
      <c r="E1120" t="s">
        <v>40</v>
      </c>
      <c r="F1120" t="s">
        <v>30</v>
      </c>
      <c r="G1120" t="s">
        <v>31</v>
      </c>
      <c r="H1120">
        <v>8</v>
      </c>
      <c r="I1120">
        <v>2926</v>
      </c>
      <c r="J1120">
        <v>27</v>
      </c>
      <c r="K1120">
        <v>17087.84</v>
      </c>
      <c r="L1120">
        <v>1624.45</v>
      </c>
      <c r="M1120" t="s">
        <v>65</v>
      </c>
      <c r="N1120" t="s">
        <v>44</v>
      </c>
      <c r="O1120">
        <v>5</v>
      </c>
      <c r="P1120">
        <v>2023</v>
      </c>
      <c r="Q1120">
        <v>12</v>
      </c>
      <c r="R1120" t="s">
        <v>54</v>
      </c>
      <c r="S1120">
        <v>4</v>
      </c>
      <c r="T1120">
        <v>51</v>
      </c>
      <c r="U1120">
        <v>4</v>
      </c>
      <c r="V1120">
        <v>6</v>
      </c>
      <c r="W1120" t="s">
        <v>35</v>
      </c>
      <c r="X1120" t="s">
        <v>36</v>
      </c>
      <c r="Y1120">
        <v>632016</v>
      </c>
      <c r="Z1120">
        <v>0.1</v>
      </c>
    </row>
    <row r="1121" spans="1:26" x14ac:dyDescent="0.25">
      <c r="A1121" t="s">
        <v>2057</v>
      </c>
      <c r="B1121" s="1">
        <v>45138</v>
      </c>
      <c r="C1121" t="s">
        <v>2058</v>
      </c>
      <c r="D1121" t="s">
        <v>39</v>
      </c>
      <c r="E1121" t="s">
        <v>40</v>
      </c>
      <c r="F1121" t="s">
        <v>41</v>
      </c>
      <c r="G1121" t="s">
        <v>116</v>
      </c>
      <c r="H1121">
        <v>5</v>
      </c>
      <c r="I1121">
        <v>3727</v>
      </c>
      <c r="J1121">
        <v>1</v>
      </c>
      <c r="K1121">
        <v>18448.650000000001</v>
      </c>
      <c r="L1121">
        <v>3153.6</v>
      </c>
      <c r="M1121" t="s">
        <v>65</v>
      </c>
      <c r="N1121" t="s">
        <v>33</v>
      </c>
      <c r="O1121">
        <v>3</v>
      </c>
      <c r="P1121">
        <v>2023</v>
      </c>
      <c r="Q1121">
        <v>7</v>
      </c>
      <c r="R1121" t="s">
        <v>125</v>
      </c>
      <c r="S1121">
        <v>3</v>
      </c>
      <c r="T1121">
        <v>31</v>
      </c>
      <c r="U1121">
        <v>6</v>
      </c>
      <c r="V1121">
        <v>1</v>
      </c>
      <c r="W1121" t="s">
        <v>60</v>
      </c>
      <c r="X1121" t="s">
        <v>47</v>
      </c>
      <c r="Y1121">
        <v>18635</v>
      </c>
      <c r="Z1121">
        <v>0.17</v>
      </c>
    </row>
    <row r="1122" spans="1:26" x14ac:dyDescent="0.25">
      <c r="A1122" t="s">
        <v>2059</v>
      </c>
      <c r="B1122" s="1">
        <v>44940</v>
      </c>
      <c r="C1122" t="s">
        <v>2060</v>
      </c>
      <c r="D1122" t="s">
        <v>50</v>
      </c>
      <c r="E1122" t="s">
        <v>51</v>
      </c>
      <c r="F1122" t="s">
        <v>52</v>
      </c>
      <c r="G1122" t="s">
        <v>53</v>
      </c>
      <c r="H1122">
        <v>6</v>
      </c>
      <c r="I1122">
        <v>2124</v>
      </c>
      <c r="J1122">
        <v>29</v>
      </c>
      <c r="K1122">
        <v>9048.24</v>
      </c>
      <c r="L1122">
        <v>1285.4000000000001</v>
      </c>
      <c r="M1122" t="s">
        <v>32</v>
      </c>
      <c r="N1122" t="s">
        <v>44</v>
      </c>
      <c r="O1122">
        <v>3</v>
      </c>
      <c r="P1122">
        <v>2023</v>
      </c>
      <c r="Q1122">
        <v>1</v>
      </c>
      <c r="R1122" t="s">
        <v>34</v>
      </c>
      <c r="S1122">
        <v>1</v>
      </c>
      <c r="T1122">
        <v>2</v>
      </c>
      <c r="U1122">
        <v>2</v>
      </c>
      <c r="V1122">
        <v>6</v>
      </c>
      <c r="W1122" t="s">
        <v>35</v>
      </c>
      <c r="X1122" t="s">
        <v>36</v>
      </c>
      <c r="Y1122">
        <v>369576</v>
      </c>
      <c r="Z1122">
        <v>0.14000000000000001</v>
      </c>
    </row>
    <row r="1123" spans="1:26" x14ac:dyDescent="0.25">
      <c r="A1123" t="s">
        <v>2061</v>
      </c>
      <c r="B1123" s="1">
        <v>45094</v>
      </c>
      <c r="C1123" t="s">
        <v>2062</v>
      </c>
      <c r="D1123" t="s">
        <v>63</v>
      </c>
      <c r="E1123" t="s">
        <v>51</v>
      </c>
      <c r="F1123" t="s">
        <v>41</v>
      </c>
      <c r="G1123" t="s">
        <v>116</v>
      </c>
      <c r="H1123">
        <v>6</v>
      </c>
      <c r="I1123">
        <v>1286</v>
      </c>
      <c r="J1123">
        <v>7</v>
      </c>
      <c r="K1123">
        <v>7175.88</v>
      </c>
      <c r="L1123">
        <v>1185.48</v>
      </c>
      <c r="M1123" t="s">
        <v>43</v>
      </c>
      <c r="N1123" t="s">
        <v>66</v>
      </c>
      <c r="O1123">
        <v>5</v>
      </c>
      <c r="P1123">
        <v>2023</v>
      </c>
      <c r="Q1123">
        <v>6</v>
      </c>
      <c r="R1123" t="s">
        <v>95</v>
      </c>
      <c r="S1123">
        <v>2</v>
      </c>
      <c r="T1123">
        <v>24</v>
      </c>
      <c r="U1123">
        <v>3</v>
      </c>
      <c r="V1123">
        <v>6</v>
      </c>
      <c r="W1123" t="s">
        <v>35</v>
      </c>
      <c r="X1123" t="s">
        <v>36</v>
      </c>
      <c r="Y1123">
        <v>54012</v>
      </c>
      <c r="Z1123">
        <v>0.17</v>
      </c>
    </row>
    <row r="1124" spans="1:26" x14ac:dyDescent="0.25">
      <c r="A1124" t="s">
        <v>2063</v>
      </c>
      <c r="B1124" s="1">
        <v>45008</v>
      </c>
      <c r="C1124" t="s">
        <v>2064</v>
      </c>
      <c r="D1124" t="s">
        <v>39</v>
      </c>
      <c r="E1124" t="s">
        <v>58</v>
      </c>
      <c r="F1124" t="s">
        <v>52</v>
      </c>
      <c r="G1124" t="s">
        <v>91</v>
      </c>
      <c r="H1124">
        <v>2</v>
      </c>
      <c r="I1124">
        <v>422</v>
      </c>
      <c r="J1124">
        <v>18</v>
      </c>
      <c r="K1124">
        <v>692.08</v>
      </c>
      <c r="L1124">
        <v>130.71</v>
      </c>
      <c r="M1124" t="s">
        <v>32</v>
      </c>
      <c r="N1124" t="s">
        <v>33</v>
      </c>
      <c r="O1124">
        <v>5</v>
      </c>
      <c r="P1124">
        <v>2023</v>
      </c>
      <c r="Q1124">
        <v>3</v>
      </c>
      <c r="R1124" t="s">
        <v>105</v>
      </c>
      <c r="S1124">
        <v>1</v>
      </c>
      <c r="T1124">
        <v>12</v>
      </c>
      <c r="U1124">
        <v>4</v>
      </c>
      <c r="V1124">
        <v>4</v>
      </c>
      <c r="W1124" t="s">
        <v>73</v>
      </c>
      <c r="X1124" t="s">
        <v>47</v>
      </c>
      <c r="Y1124">
        <v>15192</v>
      </c>
      <c r="Z1124">
        <v>0.19</v>
      </c>
    </row>
    <row r="1125" spans="1:26" x14ac:dyDescent="0.25">
      <c r="A1125" t="s">
        <v>2065</v>
      </c>
      <c r="B1125" s="1">
        <v>44945</v>
      </c>
      <c r="C1125" t="s">
        <v>2066</v>
      </c>
      <c r="D1125" t="s">
        <v>28</v>
      </c>
      <c r="E1125" t="s">
        <v>40</v>
      </c>
      <c r="F1125" t="s">
        <v>52</v>
      </c>
      <c r="G1125" t="s">
        <v>53</v>
      </c>
      <c r="H1125">
        <v>10</v>
      </c>
      <c r="I1125">
        <v>4430</v>
      </c>
      <c r="J1125">
        <v>25</v>
      </c>
      <c r="K1125">
        <v>33225</v>
      </c>
      <c r="L1125">
        <v>5586.72</v>
      </c>
      <c r="M1125" t="s">
        <v>65</v>
      </c>
      <c r="N1125" t="s">
        <v>33</v>
      </c>
      <c r="O1125">
        <v>7</v>
      </c>
      <c r="P1125">
        <v>2023</v>
      </c>
      <c r="Q1125">
        <v>1</v>
      </c>
      <c r="R1125" t="s">
        <v>34</v>
      </c>
      <c r="S1125">
        <v>1</v>
      </c>
      <c r="T1125">
        <v>3</v>
      </c>
      <c r="U1125">
        <v>3</v>
      </c>
      <c r="V1125">
        <v>4</v>
      </c>
      <c r="W1125" t="s">
        <v>73</v>
      </c>
      <c r="X1125" t="s">
        <v>47</v>
      </c>
      <c r="Y1125">
        <v>1107500</v>
      </c>
      <c r="Z1125">
        <v>0.17</v>
      </c>
    </row>
    <row r="1126" spans="1:26" x14ac:dyDescent="0.25">
      <c r="A1126" t="s">
        <v>2067</v>
      </c>
      <c r="B1126" s="1">
        <v>45051</v>
      </c>
      <c r="C1126" t="s">
        <v>2068</v>
      </c>
      <c r="D1126" t="s">
        <v>63</v>
      </c>
      <c r="E1126" t="s">
        <v>29</v>
      </c>
      <c r="F1126" t="s">
        <v>30</v>
      </c>
      <c r="G1126" t="s">
        <v>86</v>
      </c>
      <c r="H1126">
        <v>4</v>
      </c>
      <c r="I1126">
        <v>3672</v>
      </c>
      <c r="J1126">
        <v>4</v>
      </c>
      <c r="K1126">
        <v>14100.48</v>
      </c>
      <c r="L1126">
        <v>885.51</v>
      </c>
      <c r="M1126" t="s">
        <v>43</v>
      </c>
      <c r="N1126" t="s">
        <v>33</v>
      </c>
      <c r="O1126">
        <v>5</v>
      </c>
      <c r="P1126">
        <v>2023</v>
      </c>
      <c r="Q1126">
        <v>5</v>
      </c>
      <c r="R1126" t="s">
        <v>238</v>
      </c>
      <c r="S1126">
        <v>2</v>
      </c>
      <c r="T1126">
        <v>18</v>
      </c>
      <c r="U1126">
        <v>1</v>
      </c>
      <c r="V1126">
        <v>5</v>
      </c>
      <c r="W1126" t="s">
        <v>46</v>
      </c>
      <c r="X1126" t="s">
        <v>47</v>
      </c>
      <c r="Y1126">
        <v>58752</v>
      </c>
      <c r="Z1126">
        <v>0.06</v>
      </c>
    </row>
    <row r="1127" spans="1:26" x14ac:dyDescent="0.25">
      <c r="A1127" t="s">
        <v>2069</v>
      </c>
      <c r="B1127" s="1">
        <v>45006</v>
      </c>
      <c r="C1127" t="s">
        <v>2070</v>
      </c>
      <c r="D1127" t="s">
        <v>39</v>
      </c>
      <c r="E1127" t="s">
        <v>40</v>
      </c>
      <c r="F1127" t="s">
        <v>52</v>
      </c>
      <c r="G1127" t="s">
        <v>91</v>
      </c>
      <c r="H1127">
        <v>7</v>
      </c>
      <c r="I1127">
        <v>1194</v>
      </c>
      <c r="J1127">
        <v>22</v>
      </c>
      <c r="K1127">
        <v>6519.24</v>
      </c>
      <c r="L1127">
        <v>381.86</v>
      </c>
      <c r="M1127" t="s">
        <v>65</v>
      </c>
      <c r="N1127" t="s">
        <v>66</v>
      </c>
      <c r="O1127">
        <v>1</v>
      </c>
      <c r="P1127">
        <v>2023</v>
      </c>
      <c r="Q1127">
        <v>3</v>
      </c>
      <c r="R1127" t="s">
        <v>105</v>
      </c>
      <c r="S1127">
        <v>1</v>
      </c>
      <c r="T1127">
        <v>12</v>
      </c>
      <c r="U1127">
        <v>4</v>
      </c>
      <c r="V1127">
        <v>2</v>
      </c>
      <c r="W1127" t="s">
        <v>76</v>
      </c>
      <c r="X1127" t="s">
        <v>47</v>
      </c>
      <c r="Y1127">
        <v>183876</v>
      </c>
      <c r="Z1127">
        <v>0.06</v>
      </c>
    </row>
    <row r="1128" spans="1:26" x14ac:dyDescent="0.25">
      <c r="A1128" t="s">
        <v>2071</v>
      </c>
      <c r="B1128" s="1">
        <v>45195</v>
      </c>
      <c r="C1128" t="s">
        <v>2072</v>
      </c>
      <c r="D1128" t="s">
        <v>63</v>
      </c>
      <c r="E1128" t="s">
        <v>51</v>
      </c>
      <c r="F1128" t="s">
        <v>41</v>
      </c>
      <c r="G1128" t="s">
        <v>116</v>
      </c>
      <c r="H1128">
        <v>3</v>
      </c>
      <c r="I1128">
        <v>2397</v>
      </c>
      <c r="J1128">
        <v>17</v>
      </c>
      <c r="K1128">
        <v>5968.53</v>
      </c>
      <c r="L1128">
        <v>997.64</v>
      </c>
      <c r="M1128" t="s">
        <v>32</v>
      </c>
      <c r="N1128" t="s">
        <v>33</v>
      </c>
      <c r="O1128">
        <v>2</v>
      </c>
      <c r="P1128">
        <v>2023</v>
      </c>
      <c r="Q1128">
        <v>9</v>
      </c>
      <c r="R1128" t="s">
        <v>80</v>
      </c>
      <c r="S1128">
        <v>3</v>
      </c>
      <c r="T1128">
        <v>39</v>
      </c>
      <c r="U1128">
        <v>5</v>
      </c>
      <c r="V1128">
        <v>2</v>
      </c>
      <c r="W1128" t="s">
        <v>76</v>
      </c>
      <c r="X1128" t="s">
        <v>47</v>
      </c>
      <c r="Y1128">
        <v>122247</v>
      </c>
      <c r="Z1128">
        <v>0.17</v>
      </c>
    </row>
    <row r="1129" spans="1:26" x14ac:dyDescent="0.25">
      <c r="A1129" t="s">
        <v>2073</v>
      </c>
      <c r="B1129" s="1">
        <v>44936</v>
      </c>
      <c r="C1129" t="s">
        <v>2074</v>
      </c>
      <c r="D1129" t="s">
        <v>63</v>
      </c>
      <c r="E1129" t="s">
        <v>51</v>
      </c>
      <c r="F1129" t="s">
        <v>41</v>
      </c>
      <c r="G1129" t="s">
        <v>59</v>
      </c>
      <c r="H1129">
        <v>8</v>
      </c>
      <c r="I1129">
        <v>2111</v>
      </c>
      <c r="J1129">
        <v>1</v>
      </c>
      <c r="K1129">
        <v>16719.12</v>
      </c>
      <c r="L1129">
        <v>1060.0999999999999</v>
      </c>
      <c r="M1129" t="s">
        <v>32</v>
      </c>
      <c r="N1129" t="s">
        <v>66</v>
      </c>
      <c r="O1129">
        <v>2</v>
      </c>
      <c r="P1129">
        <v>2023</v>
      </c>
      <c r="Q1129">
        <v>1</v>
      </c>
      <c r="R1129" t="s">
        <v>34</v>
      </c>
      <c r="S1129">
        <v>1</v>
      </c>
      <c r="T1129">
        <v>2</v>
      </c>
      <c r="U1129">
        <v>2</v>
      </c>
      <c r="V1129">
        <v>2</v>
      </c>
      <c r="W1129" t="s">
        <v>76</v>
      </c>
      <c r="X1129" t="s">
        <v>47</v>
      </c>
      <c r="Y1129">
        <v>16888</v>
      </c>
      <c r="Z1129">
        <v>0.06</v>
      </c>
    </row>
    <row r="1130" spans="1:26" x14ac:dyDescent="0.25">
      <c r="A1130" t="s">
        <v>2075</v>
      </c>
      <c r="B1130" s="1">
        <v>45104</v>
      </c>
      <c r="C1130" t="s">
        <v>2076</v>
      </c>
      <c r="D1130" t="s">
        <v>50</v>
      </c>
      <c r="E1130" t="s">
        <v>51</v>
      </c>
      <c r="F1130" t="s">
        <v>41</v>
      </c>
      <c r="G1130" t="s">
        <v>59</v>
      </c>
      <c r="H1130">
        <v>3</v>
      </c>
      <c r="I1130">
        <v>4248</v>
      </c>
      <c r="J1130">
        <v>30</v>
      </c>
      <c r="K1130">
        <v>8920.7999999999993</v>
      </c>
      <c r="L1130">
        <v>881.25</v>
      </c>
      <c r="M1130" t="s">
        <v>43</v>
      </c>
      <c r="N1130" t="s">
        <v>33</v>
      </c>
      <c r="O1130">
        <v>4</v>
      </c>
      <c r="P1130">
        <v>2023</v>
      </c>
      <c r="Q1130">
        <v>6</v>
      </c>
      <c r="R1130" t="s">
        <v>95</v>
      </c>
      <c r="S1130">
        <v>2</v>
      </c>
      <c r="T1130">
        <v>26</v>
      </c>
      <c r="U1130">
        <v>5</v>
      </c>
      <c r="V1130">
        <v>2</v>
      </c>
      <c r="W1130" t="s">
        <v>76</v>
      </c>
      <c r="X1130" t="s">
        <v>47</v>
      </c>
      <c r="Y1130">
        <v>382320</v>
      </c>
      <c r="Z1130">
        <v>0.1</v>
      </c>
    </row>
    <row r="1131" spans="1:26" x14ac:dyDescent="0.25">
      <c r="A1131" t="s">
        <v>2077</v>
      </c>
      <c r="B1131" s="1">
        <v>45075</v>
      </c>
      <c r="C1131" t="s">
        <v>2078</v>
      </c>
      <c r="D1131" t="s">
        <v>39</v>
      </c>
      <c r="E1131" t="s">
        <v>51</v>
      </c>
      <c r="F1131" t="s">
        <v>41</v>
      </c>
      <c r="G1131" t="s">
        <v>116</v>
      </c>
      <c r="H1131">
        <v>1</v>
      </c>
      <c r="I1131">
        <v>1510</v>
      </c>
      <c r="J1131">
        <v>22</v>
      </c>
      <c r="K1131">
        <v>1177.8</v>
      </c>
      <c r="L1131">
        <v>175.73</v>
      </c>
      <c r="M1131" t="s">
        <v>43</v>
      </c>
      <c r="N1131" t="s">
        <v>33</v>
      </c>
      <c r="O1131">
        <v>3</v>
      </c>
      <c r="P1131">
        <v>2023</v>
      </c>
      <c r="Q1131">
        <v>5</v>
      </c>
      <c r="R1131" t="s">
        <v>238</v>
      </c>
      <c r="S1131">
        <v>2</v>
      </c>
      <c r="T1131">
        <v>22</v>
      </c>
      <c r="U1131">
        <v>5</v>
      </c>
      <c r="V1131">
        <v>1</v>
      </c>
      <c r="W1131" t="s">
        <v>60</v>
      </c>
      <c r="X1131" t="s">
        <v>47</v>
      </c>
      <c r="Y1131">
        <v>33220</v>
      </c>
      <c r="Z1131">
        <v>0.15</v>
      </c>
    </row>
    <row r="1132" spans="1:26" x14ac:dyDescent="0.25">
      <c r="A1132" t="s">
        <v>2079</v>
      </c>
      <c r="B1132" s="1">
        <v>45244</v>
      </c>
      <c r="C1132" t="s">
        <v>2080</v>
      </c>
      <c r="D1132" t="s">
        <v>39</v>
      </c>
      <c r="E1132" t="s">
        <v>29</v>
      </c>
      <c r="F1132" t="s">
        <v>41</v>
      </c>
      <c r="G1132" t="s">
        <v>59</v>
      </c>
      <c r="H1132">
        <v>3</v>
      </c>
      <c r="I1132">
        <v>1156</v>
      </c>
      <c r="J1132">
        <v>8</v>
      </c>
      <c r="K1132">
        <v>3190.56</v>
      </c>
      <c r="L1132">
        <v>331.23</v>
      </c>
      <c r="M1132" t="s">
        <v>32</v>
      </c>
      <c r="N1132" t="s">
        <v>44</v>
      </c>
      <c r="O1132">
        <v>7</v>
      </c>
      <c r="P1132">
        <v>2023</v>
      </c>
      <c r="Q1132">
        <v>11</v>
      </c>
      <c r="R1132" t="s">
        <v>92</v>
      </c>
      <c r="S1132">
        <v>4</v>
      </c>
      <c r="T1132">
        <v>46</v>
      </c>
      <c r="U1132">
        <v>3</v>
      </c>
      <c r="V1132">
        <v>2</v>
      </c>
      <c r="W1132" t="s">
        <v>76</v>
      </c>
      <c r="X1132" t="s">
        <v>47</v>
      </c>
      <c r="Y1132">
        <v>27744</v>
      </c>
      <c r="Z1132">
        <v>0.1</v>
      </c>
    </row>
    <row r="1133" spans="1:26" x14ac:dyDescent="0.25">
      <c r="A1133" t="s">
        <v>2081</v>
      </c>
      <c r="B1133" s="1">
        <v>45065</v>
      </c>
      <c r="C1133" t="s">
        <v>2082</v>
      </c>
      <c r="D1133" t="s">
        <v>39</v>
      </c>
      <c r="E1133" t="s">
        <v>58</v>
      </c>
      <c r="F1133" t="s">
        <v>30</v>
      </c>
      <c r="G1133" t="s">
        <v>64</v>
      </c>
      <c r="H1133">
        <v>8</v>
      </c>
      <c r="I1133">
        <v>2236</v>
      </c>
      <c r="J1133">
        <v>28</v>
      </c>
      <c r="K1133">
        <v>12879.36</v>
      </c>
      <c r="L1133">
        <v>1355.65</v>
      </c>
      <c r="M1133" t="s">
        <v>32</v>
      </c>
      <c r="N1133" t="s">
        <v>33</v>
      </c>
      <c r="O1133">
        <v>1</v>
      </c>
      <c r="P1133">
        <v>2023</v>
      </c>
      <c r="Q1133">
        <v>5</v>
      </c>
      <c r="R1133" t="s">
        <v>238</v>
      </c>
      <c r="S1133">
        <v>2</v>
      </c>
      <c r="T1133">
        <v>20</v>
      </c>
      <c r="U1133">
        <v>3</v>
      </c>
      <c r="V1133">
        <v>5</v>
      </c>
      <c r="W1133" t="s">
        <v>46</v>
      </c>
      <c r="X1133" t="s">
        <v>47</v>
      </c>
      <c r="Y1133">
        <v>500864</v>
      </c>
      <c r="Z1133">
        <v>0.11</v>
      </c>
    </row>
    <row r="1134" spans="1:26" x14ac:dyDescent="0.25">
      <c r="A1134" t="s">
        <v>2083</v>
      </c>
      <c r="B1134" s="1">
        <v>45069</v>
      </c>
      <c r="C1134" t="s">
        <v>449</v>
      </c>
      <c r="D1134" t="s">
        <v>63</v>
      </c>
      <c r="E1134" t="s">
        <v>58</v>
      </c>
      <c r="F1134" t="s">
        <v>30</v>
      </c>
      <c r="G1134" t="s">
        <v>86</v>
      </c>
      <c r="H1134">
        <v>9</v>
      </c>
      <c r="I1134">
        <v>4033</v>
      </c>
      <c r="J1134">
        <v>1</v>
      </c>
      <c r="K1134">
        <v>35934.03</v>
      </c>
      <c r="L1134">
        <v>3530.89</v>
      </c>
      <c r="M1134" t="s">
        <v>32</v>
      </c>
      <c r="N1134" t="s">
        <v>66</v>
      </c>
      <c r="O1134">
        <v>2</v>
      </c>
      <c r="P1134">
        <v>2023</v>
      </c>
      <c r="Q1134">
        <v>5</v>
      </c>
      <c r="R1134" t="s">
        <v>238</v>
      </c>
      <c r="S1134">
        <v>2</v>
      </c>
      <c r="T1134">
        <v>21</v>
      </c>
      <c r="U1134">
        <v>4</v>
      </c>
      <c r="V1134">
        <v>2</v>
      </c>
      <c r="W1134" t="s">
        <v>76</v>
      </c>
      <c r="X1134" t="s">
        <v>47</v>
      </c>
      <c r="Y1134">
        <v>36297</v>
      </c>
      <c r="Z1134">
        <v>0.1</v>
      </c>
    </row>
    <row r="1135" spans="1:26" x14ac:dyDescent="0.25">
      <c r="A1135" t="s">
        <v>2084</v>
      </c>
      <c r="B1135" s="1">
        <v>45070</v>
      </c>
      <c r="C1135" t="s">
        <v>2085</v>
      </c>
      <c r="D1135" t="s">
        <v>28</v>
      </c>
      <c r="E1135" t="s">
        <v>29</v>
      </c>
      <c r="F1135" t="s">
        <v>41</v>
      </c>
      <c r="G1135" t="s">
        <v>42</v>
      </c>
      <c r="H1135">
        <v>10</v>
      </c>
      <c r="I1135">
        <v>1946</v>
      </c>
      <c r="J1135">
        <v>30</v>
      </c>
      <c r="K1135">
        <v>13622</v>
      </c>
      <c r="L1135">
        <v>2001.31</v>
      </c>
      <c r="M1135" t="s">
        <v>32</v>
      </c>
      <c r="N1135" t="s">
        <v>33</v>
      </c>
      <c r="O1135">
        <v>6</v>
      </c>
      <c r="P1135">
        <v>2023</v>
      </c>
      <c r="Q1135">
        <v>5</v>
      </c>
      <c r="R1135" t="s">
        <v>238</v>
      </c>
      <c r="S1135">
        <v>2</v>
      </c>
      <c r="T1135">
        <v>21</v>
      </c>
      <c r="U1135">
        <v>4</v>
      </c>
      <c r="V1135">
        <v>3</v>
      </c>
      <c r="W1135" t="s">
        <v>83</v>
      </c>
      <c r="X1135" t="s">
        <v>47</v>
      </c>
      <c r="Y1135">
        <v>583800</v>
      </c>
      <c r="Z1135">
        <v>0.15</v>
      </c>
    </row>
    <row r="1136" spans="1:26" x14ac:dyDescent="0.25">
      <c r="A1136" t="s">
        <v>2086</v>
      </c>
      <c r="B1136" s="1">
        <v>45084</v>
      </c>
      <c r="C1136" t="s">
        <v>2087</v>
      </c>
      <c r="D1136" t="s">
        <v>63</v>
      </c>
      <c r="E1136" t="s">
        <v>40</v>
      </c>
      <c r="F1136" t="s">
        <v>41</v>
      </c>
      <c r="G1136" t="s">
        <v>59</v>
      </c>
      <c r="H1136">
        <v>2</v>
      </c>
      <c r="I1136">
        <v>3969</v>
      </c>
      <c r="J1136">
        <v>3</v>
      </c>
      <c r="K1136">
        <v>7699.86</v>
      </c>
      <c r="L1136">
        <v>454.56</v>
      </c>
      <c r="M1136" t="s">
        <v>43</v>
      </c>
      <c r="N1136" t="s">
        <v>44</v>
      </c>
      <c r="O1136">
        <v>5</v>
      </c>
      <c r="P1136">
        <v>2023</v>
      </c>
      <c r="Q1136">
        <v>6</v>
      </c>
      <c r="R1136" t="s">
        <v>95</v>
      </c>
      <c r="S1136">
        <v>2</v>
      </c>
      <c r="T1136">
        <v>23</v>
      </c>
      <c r="U1136">
        <v>2</v>
      </c>
      <c r="V1136">
        <v>3</v>
      </c>
      <c r="W1136" t="s">
        <v>83</v>
      </c>
      <c r="X1136" t="s">
        <v>47</v>
      </c>
      <c r="Y1136">
        <v>23814</v>
      </c>
      <c r="Z1136">
        <v>0.06</v>
      </c>
    </row>
    <row r="1137" spans="1:26" x14ac:dyDescent="0.25">
      <c r="A1137" t="s">
        <v>2088</v>
      </c>
      <c r="B1137" s="1">
        <v>45039</v>
      </c>
      <c r="C1137" t="s">
        <v>2089</v>
      </c>
      <c r="D1137" t="s">
        <v>28</v>
      </c>
      <c r="E1137" t="s">
        <v>40</v>
      </c>
      <c r="F1137" t="s">
        <v>52</v>
      </c>
      <c r="G1137" t="s">
        <v>53</v>
      </c>
      <c r="H1137">
        <v>5</v>
      </c>
      <c r="I1137">
        <v>2259</v>
      </c>
      <c r="J1137">
        <v>22</v>
      </c>
      <c r="K1137">
        <v>8810.1</v>
      </c>
      <c r="L1137">
        <v>963.99</v>
      </c>
      <c r="M1137" t="s">
        <v>65</v>
      </c>
      <c r="N1137" t="s">
        <v>66</v>
      </c>
      <c r="O1137">
        <v>6</v>
      </c>
      <c r="P1137">
        <v>2023</v>
      </c>
      <c r="Q1137">
        <v>4</v>
      </c>
      <c r="R1137" t="s">
        <v>100</v>
      </c>
      <c r="S1137">
        <v>2</v>
      </c>
      <c r="T1137">
        <v>17</v>
      </c>
      <c r="U1137">
        <v>5</v>
      </c>
      <c r="V1137">
        <v>0</v>
      </c>
      <c r="W1137" t="s">
        <v>55</v>
      </c>
      <c r="X1137" t="s">
        <v>36</v>
      </c>
      <c r="Y1137">
        <v>248490</v>
      </c>
      <c r="Z1137">
        <v>0.11</v>
      </c>
    </row>
    <row r="1138" spans="1:26" x14ac:dyDescent="0.25">
      <c r="A1138" t="s">
        <v>2090</v>
      </c>
      <c r="B1138" s="1">
        <v>45288</v>
      </c>
      <c r="C1138" t="s">
        <v>2091</v>
      </c>
      <c r="D1138" t="s">
        <v>50</v>
      </c>
      <c r="E1138" t="s">
        <v>40</v>
      </c>
      <c r="F1138" t="s">
        <v>41</v>
      </c>
      <c r="G1138" t="s">
        <v>116</v>
      </c>
      <c r="H1138">
        <v>2</v>
      </c>
      <c r="I1138">
        <v>3597</v>
      </c>
      <c r="J1138">
        <v>4</v>
      </c>
      <c r="K1138">
        <v>6906.24</v>
      </c>
      <c r="L1138">
        <v>554.29999999999995</v>
      </c>
      <c r="M1138" t="s">
        <v>32</v>
      </c>
      <c r="N1138" t="s">
        <v>44</v>
      </c>
      <c r="O1138">
        <v>3</v>
      </c>
      <c r="P1138">
        <v>2023</v>
      </c>
      <c r="Q1138">
        <v>12</v>
      </c>
      <c r="R1138" t="s">
        <v>54</v>
      </c>
      <c r="S1138">
        <v>4</v>
      </c>
      <c r="T1138">
        <v>52</v>
      </c>
      <c r="U1138">
        <v>5</v>
      </c>
      <c r="V1138">
        <v>4</v>
      </c>
      <c r="W1138" t="s">
        <v>73</v>
      </c>
      <c r="X1138" t="s">
        <v>47</v>
      </c>
      <c r="Y1138">
        <v>28776</v>
      </c>
      <c r="Z1138">
        <v>0.08</v>
      </c>
    </row>
    <row r="1139" spans="1:26" x14ac:dyDescent="0.25">
      <c r="A1139" t="s">
        <v>2092</v>
      </c>
      <c r="B1139" s="1">
        <v>45030</v>
      </c>
      <c r="C1139" t="s">
        <v>573</v>
      </c>
      <c r="D1139" t="s">
        <v>28</v>
      </c>
      <c r="E1139" t="s">
        <v>58</v>
      </c>
      <c r="F1139" t="s">
        <v>41</v>
      </c>
      <c r="G1139" t="s">
        <v>59</v>
      </c>
      <c r="H1139">
        <v>3</v>
      </c>
      <c r="I1139">
        <v>304</v>
      </c>
      <c r="J1139">
        <v>0</v>
      </c>
      <c r="K1139">
        <v>912</v>
      </c>
      <c r="L1139">
        <v>155.37</v>
      </c>
      <c r="M1139" t="s">
        <v>43</v>
      </c>
      <c r="N1139" t="s">
        <v>33</v>
      </c>
      <c r="O1139">
        <v>7</v>
      </c>
      <c r="P1139">
        <v>2023</v>
      </c>
      <c r="Q1139">
        <v>4</v>
      </c>
      <c r="R1139" t="s">
        <v>100</v>
      </c>
      <c r="S1139">
        <v>2</v>
      </c>
      <c r="T1139">
        <v>15</v>
      </c>
      <c r="U1139">
        <v>3</v>
      </c>
      <c r="V1139">
        <v>5</v>
      </c>
      <c r="W1139" t="s">
        <v>46</v>
      </c>
      <c r="X1139" t="s">
        <v>47</v>
      </c>
      <c r="Y1139">
        <v>0</v>
      </c>
      <c r="Z1139">
        <v>0.17</v>
      </c>
    </row>
    <row r="1140" spans="1:26" x14ac:dyDescent="0.25">
      <c r="A1140" t="s">
        <v>2093</v>
      </c>
      <c r="B1140" s="1">
        <v>45210</v>
      </c>
      <c r="C1140" t="s">
        <v>242</v>
      </c>
      <c r="D1140" t="s">
        <v>50</v>
      </c>
      <c r="E1140" t="s">
        <v>29</v>
      </c>
      <c r="F1140" t="s">
        <v>41</v>
      </c>
      <c r="G1140" t="s">
        <v>59</v>
      </c>
      <c r="H1140">
        <v>4</v>
      </c>
      <c r="I1140">
        <v>1058</v>
      </c>
      <c r="J1140">
        <v>30</v>
      </c>
      <c r="K1140">
        <v>2962.4</v>
      </c>
      <c r="L1140">
        <v>540.15</v>
      </c>
      <c r="M1140" t="s">
        <v>65</v>
      </c>
      <c r="N1140" t="s">
        <v>33</v>
      </c>
      <c r="O1140">
        <v>2</v>
      </c>
      <c r="P1140">
        <v>2023</v>
      </c>
      <c r="Q1140">
        <v>10</v>
      </c>
      <c r="R1140" t="s">
        <v>45</v>
      </c>
      <c r="S1140">
        <v>4</v>
      </c>
      <c r="T1140">
        <v>41</v>
      </c>
      <c r="U1140">
        <v>2</v>
      </c>
      <c r="V1140">
        <v>3</v>
      </c>
      <c r="W1140" t="s">
        <v>83</v>
      </c>
      <c r="X1140" t="s">
        <v>47</v>
      </c>
      <c r="Y1140">
        <v>126960</v>
      </c>
      <c r="Z1140">
        <v>0.18</v>
      </c>
    </row>
    <row r="1141" spans="1:26" x14ac:dyDescent="0.25">
      <c r="A1141" t="s">
        <v>2094</v>
      </c>
      <c r="B1141" s="1">
        <v>45230</v>
      </c>
      <c r="C1141" t="s">
        <v>1951</v>
      </c>
      <c r="D1141" t="s">
        <v>39</v>
      </c>
      <c r="E1141" t="s">
        <v>29</v>
      </c>
      <c r="F1141" t="s">
        <v>52</v>
      </c>
      <c r="G1141" t="s">
        <v>91</v>
      </c>
      <c r="H1141">
        <v>10</v>
      </c>
      <c r="I1141">
        <v>4548</v>
      </c>
      <c r="J1141">
        <v>5</v>
      </c>
      <c r="K1141">
        <v>43206</v>
      </c>
      <c r="L1141">
        <v>2433.1799999999998</v>
      </c>
      <c r="M1141" t="s">
        <v>43</v>
      </c>
      <c r="N1141" t="s">
        <v>33</v>
      </c>
      <c r="O1141">
        <v>5</v>
      </c>
      <c r="P1141">
        <v>2023</v>
      </c>
      <c r="Q1141">
        <v>10</v>
      </c>
      <c r="R1141" t="s">
        <v>45</v>
      </c>
      <c r="S1141">
        <v>4</v>
      </c>
      <c r="T1141">
        <v>44</v>
      </c>
      <c r="U1141">
        <v>5</v>
      </c>
      <c r="V1141">
        <v>2</v>
      </c>
      <c r="W1141" t="s">
        <v>76</v>
      </c>
      <c r="X1141" t="s">
        <v>47</v>
      </c>
      <c r="Y1141">
        <v>227400</v>
      </c>
      <c r="Z1141">
        <v>0.06</v>
      </c>
    </row>
    <row r="1142" spans="1:26" x14ac:dyDescent="0.25">
      <c r="A1142" t="s">
        <v>2095</v>
      </c>
      <c r="B1142" s="1">
        <v>44991</v>
      </c>
      <c r="C1142" t="s">
        <v>1533</v>
      </c>
      <c r="D1142" t="s">
        <v>28</v>
      </c>
      <c r="E1142" t="s">
        <v>29</v>
      </c>
      <c r="F1142" t="s">
        <v>41</v>
      </c>
      <c r="G1142" t="s">
        <v>59</v>
      </c>
      <c r="H1142">
        <v>6</v>
      </c>
      <c r="I1142">
        <v>3420</v>
      </c>
      <c r="J1142">
        <v>15</v>
      </c>
      <c r="K1142">
        <v>17442</v>
      </c>
      <c r="L1142">
        <v>2396</v>
      </c>
      <c r="M1142" t="s">
        <v>43</v>
      </c>
      <c r="N1142" t="s">
        <v>44</v>
      </c>
      <c r="O1142">
        <v>3</v>
      </c>
      <c r="P1142">
        <v>2023</v>
      </c>
      <c r="Q1142">
        <v>3</v>
      </c>
      <c r="R1142" t="s">
        <v>105</v>
      </c>
      <c r="S1142">
        <v>1</v>
      </c>
      <c r="T1142">
        <v>10</v>
      </c>
      <c r="U1142">
        <v>2</v>
      </c>
      <c r="V1142">
        <v>1</v>
      </c>
      <c r="W1142" t="s">
        <v>60</v>
      </c>
      <c r="X1142" t="s">
        <v>47</v>
      </c>
      <c r="Y1142">
        <v>307800</v>
      </c>
      <c r="Z1142">
        <v>0.14000000000000001</v>
      </c>
    </row>
    <row r="1143" spans="1:26" x14ac:dyDescent="0.25">
      <c r="A1143" t="s">
        <v>2096</v>
      </c>
      <c r="B1143" s="1">
        <v>45235</v>
      </c>
      <c r="C1143" t="s">
        <v>475</v>
      </c>
      <c r="D1143" t="s">
        <v>39</v>
      </c>
      <c r="E1143" t="s">
        <v>51</v>
      </c>
      <c r="F1143" t="s">
        <v>30</v>
      </c>
      <c r="G1143" t="s">
        <v>64</v>
      </c>
      <c r="H1143">
        <v>1</v>
      </c>
      <c r="I1143">
        <v>3662</v>
      </c>
      <c r="J1143">
        <v>8</v>
      </c>
      <c r="K1143">
        <v>3369.04</v>
      </c>
      <c r="L1143">
        <v>388.54</v>
      </c>
      <c r="M1143" t="s">
        <v>65</v>
      </c>
      <c r="N1143" t="s">
        <v>44</v>
      </c>
      <c r="O1143">
        <v>1</v>
      </c>
      <c r="P1143">
        <v>2023</v>
      </c>
      <c r="Q1143">
        <v>11</v>
      </c>
      <c r="R1143" t="s">
        <v>92</v>
      </c>
      <c r="S1143">
        <v>4</v>
      </c>
      <c r="T1143">
        <v>45</v>
      </c>
      <c r="U1143">
        <v>2</v>
      </c>
      <c r="V1143">
        <v>0</v>
      </c>
      <c r="W1143" t="s">
        <v>55</v>
      </c>
      <c r="X1143" t="s">
        <v>36</v>
      </c>
      <c r="Y1143">
        <v>29296</v>
      </c>
      <c r="Z1143">
        <v>0.12</v>
      </c>
    </row>
    <row r="1144" spans="1:26" x14ac:dyDescent="0.25">
      <c r="A1144" t="s">
        <v>2097</v>
      </c>
      <c r="B1144" s="1">
        <v>45008</v>
      </c>
      <c r="C1144" t="s">
        <v>71</v>
      </c>
      <c r="D1144" t="s">
        <v>28</v>
      </c>
      <c r="E1144" t="s">
        <v>40</v>
      </c>
      <c r="F1144" t="s">
        <v>52</v>
      </c>
      <c r="G1144" t="s">
        <v>53</v>
      </c>
      <c r="H1144">
        <v>9</v>
      </c>
      <c r="I1144">
        <v>2968</v>
      </c>
      <c r="J1144">
        <v>0</v>
      </c>
      <c r="K1144">
        <v>26712</v>
      </c>
      <c r="L1144">
        <v>4951.3100000000004</v>
      </c>
      <c r="M1144" t="s">
        <v>65</v>
      </c>
      <c r="N1144" t="s">
        <v>44</v>
      </c>
      <c r="O1144">
        <v>7</v>
      </c>
      <c r="P1144">
        <v>2023</v>
      </c>
      <c r="Q1144">
        <v>3</v>
      </c>
      <c r="R1144" t="s">
        <v>105</v>
      </c>
      <c r="S1144">
        <v>1</v>
      </c>
      <c r="T1144">
        <v>12</v>
      </c>
      <c r="U1144">
        <v>4</v>
      </c>
      <c r="V1144">
        <v>4</v>
      </c>
      <c r="W1144" t="s">
        <v>73</v>
      </c>
      <c r="X1144" t="s">
        <v>47</v>
      </c>
      <c r="Y1144">
        <v>0</v>
      </c>
      <c r="Z1144">
        <v>0.19</v>
      </c>
    </row>
    <row r="1145" spans="1:26" x14ac:dyDescent="0.25">
      <c r="A1145" t="s">
        <v>2098</v>
      </c>
      <c r="B1145" s="1">
        <v>45139</v>
      </c>
      <c r="C1145" t="s">
        <v>1240</v>
      </c>
      <c r="D1145" t="s">
        <v>28</v>
      </c>
      <c r="E1145" t="s">
        <v>29</v>
      </c>
      <c r="F1145" t="s">
        <v>30</v>
      </c>
      <c r="G1145" t="s">
        <v>31</v>
      </c>
      <c r="H1145">
        <v>9</v>
      </c>
      <c r="I1145">
        <v>2562</v>
      </c>
      <c r="J1145">
        <v>26</v>
      </c>
      <c r="K1145">
        <v>17062.919999999998</v>
      </c>
      <c r="L1145">
        <v>3385.41</v>
      </c>
      <c r="M1145" t="s">
        <v>65</v>
      </c>
      <c r="N1145" t="s">
        <v>44</v>
      </c>
      <c r="O1145">
        <v>2</v>
      </c>
      <c r="P1145">
        <v>2023</v>
      </c>
      <c r="Q1145">
        <v>8</v>
      </c>
      <c r="R1145" t="s">
        <v>72</v>
      </c>
      <c r="S1145">
        <v>3</v>
      </c>
      <c r="T1145">
        <v>31</v>
      </c>
      <c r="U1145">
        <v>1</v>
      </c>
      <c r="V1145">
        <v>2</v>
      </c>
      <c r="W1145" t="s">
        <v>76</v>
      </c>
      <c r="X1145" t="s">
        <v>47</v>
      </c>
      <c r="Y1145">
        <v>599508</v>
      </c>
      <c r="Z1145">
        <v>0.2</v>
      </c>
    </row>
    <row r="1146" spans="1:26" x14ac:dyDescent="0.25">
      <c r="A1146" t="s">
        <v>2099</v>
      </c>
      <c r="B1146" s="1">
        <v>45272</v>
      </c>
      <c r="C1146" t="s">
        <v>2100</v>
      </c>
      <c r="D1146" t="s">
        <v>28</v>
      </c>
      <c r="E1146" t="s">
        <v>40</v>
      </c>
      <c r="F1146" t="s">
        <v>52</v>
      </c>
      <c r="G1146" t="s">
        <v>79</v>
      </c>
      <c r="H1146">
        <v>6</v>
      </c>
      <c r="I1146">
        <v>1537</v>
      </c>
      <c r="J1146">
        <v>17</v>
      </c>
      <c r="K1146">
        <v>7654.26</v>
      </c>
      <c r="L1146">
        <v>857.05</v>
      </c>
      <c r="M1146" t="s">
        <v>65</v>
      </c>
      <c r="N1146" t="s">
        <v>66</v>
      </c>
      <c r="O1146">
        <v>6</v>
      </c>
      <c r="P1146">
        <v>2023</v>
      </c>
      <c r="Q1146">
        <v>12</v>
      </c>
      <c r="R1146" t="s">
        <v>54</v>
      </c>
      <c r="S1146">
        <v>4</v>
      </c>
      <c r="T1146">
        <v>50</v>
      </c>
      <c r="U1146">
        <v>3</v>
      </c>
      <c r="V1146">
        <v>2</v>
      </c>
      <c r="W1146" t="s">
        <v>76</v>
      </c>
      <c r="X1146" t="s">
        <v>47</v>
      </c>
      <c r="Y1146">
        <v>156774</v>
      </c>
      <c r="Z1146">
        <v>0.11</v>
      </c>
    </row>
    <row r="1147" spans="1:26" x14ac:dyDescent="0.25">
      <c r="A1147" t="s">
        <v>2101</v>
      </c>
      <c r="B1147" s="1">
        <v>45235</v>
      </c>
      <c r="C1147" t="s">
        <v>404</v>
      </c>
      <c r="D1147" t="s">
        <v>63</v>
      </c>
      <c r="E1147" t="s">
        <v>51</v>
      </c>
      <c r="F1147" t="s">
        <v>41</v>
      </c>
      <c r="G1147" t="s">
        <v>42</v>
      </c>
      <c r="H1147">
        <v>6</v>
      </c>
      <c r="I1147">
        <v>3028</v>
      </c>
      <c r="J1147">
        <v>23</v>
      </c>
      <c r="K1147">
        <v>13989.36</v>
      </c>
      <c r="L1147">
        <v>2288.48</v>
      </c>
      <c r="M1147" t="s">
        <v>43</v>
      </c>
      <c r="N1147" t="s">
        <v>33</v>
      </c>
      <c r="O1147">
        <v>2</v>
      </c>
      <c r="P1147">
        <v>2023</v>
      </c>
      <c r="Q1147">
        <v>11</v>
      </c>
      <c r="R1147" t="s">
        <v>92</v>
      </c>
      <c r="S1147">
        <v>4</v>
      </c>
      <c r="T1147">
        <v>45</v>
      </c>
      <c r="U1147">
        <v>2</v>
      </c>
      <c r="V1147">
        <v>0</v>
      </c>
      <c r="W1147" t="s">
        <v>55</v>
      </c>
      <c r="X1147" t="s">
        <v>36</v>
      </c>
      <c r="Y1147">
        <v>417864</v>
      </c>
      <c r="Z1147">
        <v>0.16</v>
      </c>
    </row>
    <row r="1148" spans="1:26" x14ac:dyDescent="0.25">
      <c r="A1148" t="s">
        <v>2102</v>
      </c>
      <c r="B1148" s="1">
        <v>44985</v>
      </c>
      <c r="C1148" t="s">
        <v>2103</v>
      </c>
      <c r="D1148" t="s">
        <v>50</v>
      </c>
      <c r="E1148" t="s">
        <v>29</v>
      </c>
      <c r="F1148" t="s">
        <v>30</v>
      </c>
      <c r="G1148" t="s">
        <v>64</v>
      </c>
      <c r="H1148">
        <v>2</v>
      </c>
      <c r="I1148">
        <v>4194</v>
      </c>
      <c r="J1148">
        <v>16</v>
      </c>
      <c r="K1148">
        <v>7045.92</v>
      </c>
      <c r="L1148">
        <v>682.59</v>
      </c>
      <c r="M1148" t="s">
        <v>32</v>
      </c>
      <c r="N1148" t="s">
        <v>44</v>
      </c>
      <c r="O1148">
        <v>2</v>
      </c>
      <c r="P1148">
        <v>2023</v>
      </c>
      <c r="Q1148">
        <v>2</v>
      </c>
      <c r="R1148" t="s">
        <v>67</v>
      </c>
      <c r="S1148">
        <v>1</v>
      </c>
      <c r="T1148">
        <v>9</v>
      </c>
      <c r="U1148">
        <v>5</v>
      </c>
      <c r="V1148">
        <v>2</v>
      </c>
      <c r="W1148" t="s">
        <v>76</v>
      </c>
      <c r="X1148" t="s">
        <v>47</v>
      </c>
      <c r="Y1148">
        <v>134208</v>
      </c>
      <c r="Z1148">
        <v>0.1</v>
      </c>
    </row>
    <row r="1149" spans="1:26" x14ac:dyDescent="0.25">
      <c r="A1149" t="s">
        <v>2104</v>
      </c>
      <c r="B1149" s="1">
        <v>45284</v>
      </c>
      <c r="C1149" t="s">
        <v>2105</v>
      </c>
      <c r="D1149" t="s">
        <v>39</v>
      </c>
      <c r="E1149" t="s">
        <v>51</v>
      </c>
      <c r="F1149" t="s">
        <v>30</v>
      </c>
      <c r="G1149" t="s">
        <v>31</v>
      </c>
      <c r="H1149">
        <v>3</v>
      </c>
      <c r="I1149">
        <v>1558</v>
      </c>
      <c r="J1149">
        <v>0</v>
      </c>
      <c r="K1149">
        <v>4674</v>
      </c>
      <c r="L1149">
        <v>790.55</v>
      </c>
      <c r="M1149" t="s">
        <v>65</v>
      </c>
      <c r="N1149" t="s">
        <v>66</v>
      </c>
      <c r="O1149">
        <v>6</v>
      </c>
      <c r="P1149">
        <v>2023</v>
      </c>
      <c r="Q1149">
        <v>12</v>
      </c>
      <c r="R1149" t="s">
        <v>54</v>
      </c>
      <c r="S1149">
        <v>4</v>
      </c>
      <c r="T1149">
        <v>52</v>
      </c>
      <c r="U1149">
        <v>5</v>
      </c>
      <c r="V1149">
        <v>0</v>
      </c>
      <c r="W1149" t="s">
        <v>55</v>
      </c>
      <c r="X1149" t="s">
        <v>36</v>
      </c>
      <c r="Y1149">
        <v>0</v>
      </c>
      <c r="Z1149">
        <v>0.17</v>
      </c>
    </row>
    <row r="1150" spans="1:26" x14ac:dyDescent="0.25">
      <c r="A1150" t="s">
        <v>2106</v>
      </c>
      <c r="B1150" s="1">
        <v>45048</v>
      </c>
      <c r="C1150" t="s">
        <v>2107</v>
      </c>
      <c r="D1150" t="s">
        <v>50</v>
      </c>
      <c r="E1150" t="s">
        <v>51</v>
      </c>
      <c r="F1150" t="s">
        <v>30</v>
      </c>
      <c r="G1150" t="s">
        <v>86</v>
      </c>
      <c r="H1150">
        <v>4</v>
      </c>
      <c r="I1150">
        <v>4497</v>
      </c>
      <c r="J1150">
        <v>9</v>
      </c>
      <c r="K1150">
        <v>16369.08</v>
      </c>
      <c r="L1150">
        <v>1725.89</v>
      </c>
      <c r="M1150" t="s">
        <v>65</v>
      </c>
      <c r="N1150" t="s">
        <v>33</v>
      </c>
      <c r="O1150">
        <v>6</v>
      </c>
      <c r="P1150">
        <v>2023</v>
      </c>
      <c r="Q1150">
        <v>5</v>
      </c>
      <c r="R1150" t="s">
        <v>238</v>
      </c>
      <c r="S1150">
        <v>2</v>
      </c>
      <c r="T1150">
        <v>18</v>
      </c>
      <c r="U1150">
        <v>1</v>
      </c>
      <c r="V1150">
        <v>2</v>
      </c>
      <c r="W1150" t="s">
        <v>76</v>
      </c>
      <c r="X1150" t="s">
        <v>47</v>
      </c>
      <c r="Y1150">
        <v>161892</v>
      </c>
      <c r="Z1150">
        <v>0.11</v>
      </c>
    </row>
    <row r="1151" spans="1:26" x14ac:dyDescent="0.25">
      <c r="A1151" t="s">
        <v>2108</v>
      </c>
      <c r="B1151" s="1">
        <v>45116</v>
      </c>
      <c r="C1151" t="s">
        <v>1562</v>
      </c>
      <c r="D1151" t="s">
        <v>50</v>
      </c>
      <c r="E1151" t="s">
        <v>40</v>
      </c>
      <c r="F1151" t="s">
        <v>52</v>
      </c>
      <c r="G1151" t="s">
        <v>53</v>
      </c>
      <c r="H1151">
        <v>9</v>
      </c>
      <c r="I1151">
        <v>3101</v>
      </c>
      <c r="J1151">
        <v>1</v>
      </c>
      <c r="K1151">
        <v>27629.91</v>
      </c>
      <c r="L1151">
        <v>3650.7</v>
      </c>
      <c r="M1151" t="s">
        <v>43</v>
      </c>
      <c r="N1151" t="s">
        <v>33</v>
      </c>
      <c r="O1151">
        <v>2</v>
      </c>
      <c r="P1151">
        <v>2023</v>
      </c>
      <c r="Q1151">
        <v>7</v>
      </c>
      <c r="R1151" t="s">
        <v>125</v>
      </c>
      <c r="S1151">
        <v>3</v>
      </c>
      <c r="T1151">
        <v>28</v>
      </c>
      <c r="U1151">
        <v>3</v>
      </c>
      <c r="V1151">
        <v>0</v>
      </c>
      <c r="W1151" t="s">
        <v>55</v>
      </c>
      <c r="X1151" t="s">
        <v>36</v>
      </c>
      <c r="Y1151">
        <v>27909</v>
      </c>
      <c r="Z1151">
        <v>0.13</v>
      </c>
    </row>
    <row r="1152" spans="1:26" x14ac:dyDescent="0.25">
      <c r="A1152" t="s">
        <v>2109</v>
      </c>
      <c r="B1152" s="1">
        <v>45087</v>
      </c>
      <c r="C1152" t="s">
        <v>2110</v>
      </c>
      <c r="D1152" t="s">
        <v>50</v>
      </c>
      <c r="E1152" t="s">
        <v>58</v>
      </c>
      <c r="F1152" t="s">
        <v>30</v>
      </c>
      <c r="G1152" t="s">
        <v>64</v>
      </c>
      <c r="H1152">
        <v>7</v>
      </c>
      <c r="I1152">
        <v>2260</v>
      </c>
      <c r="J1152">
        <v>14</v>
      </c>
      <c r="K1152">
        <v>13605.2</v>
      </c>
      <c r="L1152">
        <v>824.61</v>
      </c>
      <c r="M1152" t="s">
        <v>43</v>
      </c>
      <c r="N1152" t="s">
        <v>66</v>
      </c>
      <c r="O1152">
        <v>7</v>
      </c>
      <c r="P1152">
        <v>2023</v>
      </c>
      <c r="Q1152">
        <v>6</v>
      </c>
      <c r="R1152" t="s">
        <v>95</v>
      </c>
      <c r="S1152">
        <v>2</v>
      </c>
      <c r="T1152">
        <v>23</v>
      </c>
      <c r="U1152">
        <v>2</v>
      </c>
      <c r="V1152">
        <v>6</v>
      </c>
      <c r="W1152" t="s">
        <v>35</v>
      </c>
      <c r="X1152" t="s">
        <v>36</v>
      </c>
      <c r="Y1152">
        <v>221480</v>
      </c>
      <c r="Z1152">
        <v>0.06</v>
      </c>
    </row>
    <row r="1153" spans="1:26" x14ac:dyDescent="0.25">
      <c r="A1153" t="s">
        <v>2111</v>
      </c>
      <c r="B1153" s="1">
        <v>45190</v>
      </c>
      <c r="C1153" t="s">
        <v>2112</v>
      </c>
      <c r="D1153" t="s">
        <v>39</v>
      </c>
      <c r="E1153" t="s">
        <v>40</v>
      </c>
      <c r="F1153" t="s">
        <v>41</v>
      </c>
      <c r="G1153" t="s">
        <v>59</v>
      </c>
      <c r="H1153">
        <v>4</v>
      </c>
      <c r="I1153">
        <v>4770</v>
      </c>
      <c r="J1153">
        <v>0</v>
      </c>
      <c r="K1153">
        <v>19080</v>
      </c>
      <c r="L1153">
        <v>3545.68</v>
      </c>
      <c r="M1153" t="s">
        <v>65</v>
      </c>
      <c r="N1153" t="s">
        <v>33</v>
      </c>
      <c r="O1153">
        <v>6</v>
      </c>
      <c r="P1153">
        <v>2023</v>
      </c>
      <c r="Q1153">
        <v>9</v>
      </c>
      <c r="R1153" t="s">
        <v>80</v>
      </c>
      <c r="S1153">
        <v>3</v>
      </c>
      <c r="T1153">
        <v>38</v>
      </c>
      <c r="U1153">
        <v>4</v>
      </c>
      <c r="V1153">
        <v>4</v>
      </c>
      <c r="W1153" t="s">
        <v>73</v>
      </c>
      <c r="X1153" t="s">
        <v>47</v>
      </c>
      <c r="Y1153">
        <v>0</v>
      </c>
      <c r="Z1153">
        <v>0.19</v>
      </c>
    </row>
    <row r="1154" spans="1:26" x14ac:dyDescent="0.25">
      <c r="A1154" t="s">
        <v>2113</v>
      </c>
      <c r="B1154" s="1">
        <v>44945</v>
      </c>
      <c r="C1154" t="s">
        <v>2114</v>
      </c>
      <c r="D1154" t="s">
        <v>39</v>
      </c>
      <c r="E1154" t="s">
        <v>40</v>
      </c>
      <c r="F1154" t="s">
        <v>52</v>
      </c>
      <c r="G1154" t="s">
        <v>53</v>
      </c>
      <c r="H1154">
        <v>8</v>
      </c>
      <c r="I1154">
        <v>591</v>
      </c>
      <c r="J1154">
        <v>3</v>
      </c>
      <c r="K1154">
        <v>4586.16</v>
      </c>
      <c r="L1154">
        <v>515.25</v>
      </c>
      <c r="M1154" t="s">
        <v>43</v>
      </c>
      <c r="N1154" t="s">
        <v>33</v>
      </c>
      <c r="O1154">
        <v>3</v>
      </c>
      <c r="P1154">
        <v>2023</v>
      </c>
      <c r="Q1154">
        <v>1</v>
      </c>
      <c r="R1154" t="s">
        <v>34</v>
      </c>
      <c r="S1154">
        <v>1</v>
      </c>
      <c r="T1154">
        <v>3</v>
      </c>
      <c r="U1154">
        <v>3</v>
      </c>
      <c r="V1154">
        <v>4</v>
      </c>
      <c r="W1154" t="s">
        <v>73</v>
      </c>
      <c r="X1154" t="s">
        <v>47</v>
      </c>
      <c r="Y1154">
        <v>14184</v>
      </c>
      <c r="Z1154">
        <v>0.11</v>
      </c>
    </row>
    <row r="1155" spans="1:26" x14ac:dyDescent="0.25">
      <c r="A1155" t="s">
        <v>2115</v>
      </c>
      <c r="B1155" s="1">
        <v>45082</v>
      </c>
      <c r="C1155" t="s">
        <v>884</v>
      </c>
      <c r="D1155" t="s">
        <v>50</v>
      </c>
      <c r="E1155" t="s">
        <v>58</v>
      </c>
      <c r="F1155" t="s">
        <v>30</v>
      </c>
      <c r="G1155" t="s">
        <v>86</v>
      </c>
      <c r="H1155">
        <v>5</v>
      </c>
      <c r="I1155">
        <v>1406</v>
      </c>
      <c r="J1155">
        <v>0</v>
      </c>
      <c r="K1155">
        <v>7030</v>
      </c>
      <c r="L1155">
        <v>403.05</v>
      </c>
      <c r="M1155" t="s">
        <v>65</v>
      </c>
      <c r="N1155" t="s">
        <v>66</v>
      </c>
      <c r="O1155">
        <v>6</v>
      </c>
      <c r="P1155">
        <v>2023</v>
      </c>
      <c r="Q1155">
        <v>6</v>
      </c>
      <c r="R1155" t="s">
        <v>95</v>
      </c>
      <c r="S1155">
        <v>2</v>
      </c>
      <c r="T1155">
        <v>23</v>
      </c>
      <c r="U1155">
        <v>2</v>
      </c>
      <c r="V1155">
        <v>1</v>
      </c>
      <c r="W1155" t="s">
        <v>60</v>
      </c>
      <c r="X1155" t="s">
        <v>47</v>
      </c>
      <c r="Y1155">
        <v>0</v>
      </c>
      <c r="Z1155">
        <v>0.06</v>
      </c>
    </row>
    <row r="1156" spans="1:26" x14ac:dyDescent="0.25">
      <c r="A1156" t="s">
        <v>2116</v>
      </c>
      <c r="B1156" s="1">
        <v>45207</v>
      </c>
      <c r="C1156" t="s">
        <v>2117</v>
      </c>
      <c r="D1156" t="s">
        <v>63</v>
      </c>
      <c r="E1156" t="s">
        <v>51</v>
      </c>
      <c r="F1156" t="s">
        <v>52</v>
      </c>
      <c r="G1156" t="s">
        <v>53</v>
      </c>
      <c r="H1156">
        <v>2</v>
      </c>
      <c r="I1156">
        <v>4038</v>
      </c>
      <c r="J1156">
        <v>9</v>
      </c>
      <c r="K1156">
        <v>7349.16</v>
      </c>
      <c r="L1156">
        <v>930.31</v>
      </c>
      <c r="M1156" t="s">
        <v>65</v>
      </c>
      <c r="N1156" t="s">
        <v>44</v>
      </c>
      <c r="O1156">
        <v>6</v>
      </c>
      <c r="P1156">
        <v>2023</v>
      </c>
      <c r="Q1156">
        <v>10</v>
      </c>
      <c r="R1156" t="s">
        <v>45</v>
      </c>
      <c r="S1156">
        <v>4</v>
      </c>
      <c r="T1156">
        <v>41</v>
      </c>
      <c r="U1156">
        <v>2</v>
      </c>
      <c r="V1156">
        <v>0</v>
      </c>
      <c r="W1156" t="s">
        <v>55</v>
      </c>
      <c r="X1156" t="s">
        <v>36</v>
      </c>
      <c r="Y1156">
        <v>72684</v>
      </c>
      <c r="Z1156">
        <v>0.13</v>
      </c>
    </row>
    <row r="1157" spans="1:26" x14ac:dyDescent="0.25">
      <c r="A1157" t="s">
        <v>2118</v>
      </c>
      <c r="B1157" s="1">
        <v>44932</v>
      </c>
      <c r="C1157" t="s">
        <v>2119</v>
      </c>
      <c r="D1157" t="s">
        <v>28</v>
      </c>
      <c r="E1157" t="s">
        <v>29</v>
      </c>
      <c r="F1157" t="s">
        <v>30</v>
      </c>
      <c r="G1157" t="s">
        <v>64</v>
      </c>
      <c r="H1157">
        <v>5</v>
      </c>
      <c r="I1157">
        <v>127</v>
      </c>
      <c r="J1157">
        <v>8</v>
      </c>
      <c r="K1157">
        <v>584.20000000000005</v>
      </c>
      <c r="L1157">
        <v>100.25</v>
      </c>
      <c r="M1157" t="s">
        <v>32</v>
      </c>
      <c r="N1157" t="s">
        <v>44</v>
      </c>
      <c r="O1157">
        <v>6</v>
      </c>
      <c r="P1157">
        <v>2023</v>
      </c>
      <c r="Q1157">
        <v>1</v>
      </c>
      <c r="R1157" t="s">
        <v>34</v>
      </c>
      <c r="S1157">
        <v>1</v>
      </c>
      <c r="T1157">
        <v>1</v>
      </c>
      <c r="U1157">
        <v>1</v>
      </c>
      <c r="V1157">
        <v>5</v>
      </c>
      <c r="W1157" t="s">
        <v>46</v>
      </c>
      <c r="X1157" t="s">
        <v>47</v>
      </c>
      <c r="Y1157">
        <v>5080</v>
      </c>
      <c r="Z1157">
        <v>0.17</v>
      </c>
    </row>
    <row r="1158" spans="1:26" x14ac:dyDescent="0.25">
      <c r="A1158" t="s">
        <v>2120</v>
      </c>
      <c r="B1158" s="1">
        <v>45292</v>
      </c>
      <c r="C1158" t="s">
        <v>1334</v>
      </c>
      <c r="D1158" t="s">
        <v>63</v>
      </c>
      <c r="E1158" t="s">
        <v>29</v>
      </c>
      <c r="F1158" t="s">
        <v>52</v>
      </c>
      <c r="G1158" t="s">
        <v>91</v>
      </c>
      <c r="H1158">
        <v>6</v>
      </c>
      <c r="I1158">
        <v>4840</v>
      </c>
      <c r="J1158">
        <v>0</v>
      </c>
      <c r="K1158">
        <v>29040</v>
      </c>
      <c r="L1158">
        <v>5703.67</v>
      </c>
      <c r="M1158" t="s">
        <v>65</v>
      </c>
      <c r="N1158" t="s">
        <v>44</v>
      </c>
      <c r="O1158">
        <v>7</v>
      </c>
      <c r="P1158">
        <v>2024</v>
      </c>
      <c r="Q1158">
        <v>1</v>
      </c>
      <c r="R1158" t="s">
        <v>34</v>
      </c>
      <c r="S1158">
        <v>1</v>
      </c>
      <c r="T1158">
        <v>1</v>
      </c>
      <c r="U1158">
        <v>1</v>
      </c>
      <c r="V1158">
        <v>1</v>
      </c>
      <c r="W1158" t="s">
        <v>60</v>
      </c>
      <c r="X1158" t="s">
        <v>47</v>
      </c>
      <c r="Y1158">
        <v>0</v>
      </c>
      <c r="Z1158">
        <v>0.2</v>
      </c>
    </row>
    <row r="1159" spans="1:26" x14ac:dyDescent="0.25">
      <c r="A1159" t="s">
        <v>2121</v>
      </c>
      <c r="B1159" s="1">
        <v>45123</v>
      </c>
      <c r="C1159" t="s">
        <v>2122</v>
      </c>
      <c r="D1159" t="s">
        <v>39</v>
      </c>
      <c r="E1159" t="s">
        <v>40</v>
      </c>
      <c r="F1159" t="s">
        <v>41</v>
      </c>
      <c r="G1159" t="s">
        <v>42</v>
      </c>
      <c r="H1159">
        <v>6</v>
      </c>
      <c r="I1159">
        <v>295</v>
      </c>
      <c r="J1159">
        <v>28</v>
      </c>
      <c r="K1159">
        <v>1274.4000000000001</v>
      </c>
      <c r="L1159">
        <v>74.92</v>
      </c>
      <c r="M1159" t="s">
        <v>43</v>
      </c>
      <c r="N1159" t="s">
        <v>44</v>
      </c>
      <c r="O1159">
        <v>1</v>
      </c>
      <c r="P1159">
        <v>2023</v>
      </c>
      <c r="Q1159">
        <v>7</v>
      </c>
      <c r="R1159" t="s">
        <v>125</v>
      </c>
      <c r="S1159">
        <v>3</v>
      </c>
      <c r="T1159">
        <v>29</v>
      </c>
      <c r="U1159">
        <v>4</v>
      </c>
      <c r="V1159">
        <v>0</v>
      </c>
      <c r="W1159" t="s">
        <v>55</v>
      </c>
      <c r="X1159" t="s">
        <v>36</v>
      </c>
      <c r="Y1159">
        <v>49560</v>
      </c>
      <c r="Z1159">
        <v>0.06</v>
      </c>
    </row>
    <row r="1160" spans="1:26" x14ac:dyDescent="0.25">
      <c r="A1160" t="s">
        <v>2123</v>
      </c>
      <c r="B1160" s="1">
        <v>45144</v>
      </c>
      <c r="C1160" t="s">
        <v>631</v>
      </c>
      <c r="D1160" t="s">
        <v>63</v>
      </c>
      <c r="E1160" t="s">
        <v>40</v>
      </c>
      <c r="F1160" t="s">
        <v>41</v>
      </c>
      <c r="G1160" t="s">
        <v>42</v>
      </c>
      <c r="H1160">
        <v>9</v>
      </c>
      <c r="I1160">
        <v>948</v>
      </c>
      <c r="J1160">
        <v>9</v>
      </c>
      <c r="K1160">
        <v>7764.12</v>
      </c>
      <c r="L1160">
        <v>718.08</v>
      </c>
      <c r="M1160" t="s">
        <v>65</v>
      </c>
      <c r="N1160" t="s">
        <v>44</v>
      </c>
      <c r="O1160">
        <v>5</v>
      </c>
      <c r="P1160">
        <v>2023</v>
      </c>
      <c r="Q1160">
        <v>8</v>
      </c>
      <c r="R1160" t="s">
        <v>72</v>
      </c>
      <c r="S1160">
        <v>3</v>
      </c>
      <c r="T1160">
        <v>32</v>
      </c>
      <c r="U1160">
        <v>2</v>
      </c>
      <c r="V1160">
        <v>0</v>
      </c>
      <c r="W1160" t="s">
        <v>55</v>
      </c>
      <c r="X1160" t="s">
        <v>36</v>
      </c>
      <c r="Y1160">
        <v>76788</v>
      </c>
      <c r="Z1160">
        <v>0.09</v>
      </c>
    </row>
    <row r="1161" spans="1:26" x14ac:dyDescent="0.25">
      <c r="A1161" t="s">
        <v>2124</v>
      </c>
      <c r="B1161" s="1">
        <v>44964</v>
      </c>
      <c r="C1161" t="s">
        <v>1754</v>
      </c>
      <c r="D1161" t="s">
        <v>50</v>
      </c>
      <c r="E1161" t="s">
        <v>29</v>
      </c>
      <c r="F1161" t="s">
        <v>30</v>
      </c>
      <c r="G1161" t="s">
        <v>31</v>
      </c>
      <c r="H1161">
        <v>10</v>
      </c>
      <c r="I1161">
        <v>4578</v>
      </c>
      <c r="J1161">
        <v>13</v>
      </c>
      <c r="K1161">
        <v>39828.6</v>
      </c>
      <c r="L1161">
        <v>3658.19</v>
      </c>
      <c r="M1161" t="s">
        <v>65</v>
      </c>
      <c r="N1161" t="s">
        <v>66</v>
      </c>
      <c r="O1161">
        <v>3</v>
      </c>
      <c r="P1161">
        <v>2023</v>
      </c>
      <c r="Q1161">
        <v>2</v>
      </c>
      <c r="R1161" t="s">
        <v>67</v>
      </c>
      <c r="S1161">
        <v>1</v>
      </c>
      <c r="T1161">
        <v>6</v>
      </c>
      <c r="U1161">
        <v>2</v>
      </c>
      <c r="V1161">
        <v>2</v>
      </c>
      <c r="W1161" t="s">
        <v>76</v>
      </c>
      <c r="X1161" t="s">
        <v>47</v>
      </c>
      <c r="Y1161">
        <v>595140</v>
      </c>
      <c r="Z1161">
        <v>0.09</v>
      </c>
    </row>
    <row r="1162" spans="1:26" x14ac:dyDescent="0.25">
      <c r="A1162" t="s">
        <v>2125</v>
      </c>
      <c r="B1162" s="1">
        <v>44981</v>
      </c>
      <c r="C1162" t="s">
        <v>2126</v>
      </c>
      <c r="D1162" t="s">
        <v>39</v>
      </c>
      <c r="E1162" t="s">
        <v>40</v>
      </c>
      <c r="F1162" t="s">
        <v>52</v>
      </c>
      <c r="G1162" t="s">
        <v>91</v>
      </c>
      <c r="H1162">
        <v>2</v>
      </c>
      <c r="I1162">
        <v>2620</v>
      </c>
      <c r="J1162">
        <v>12</v>
      </c>
      <c r="K1162">
        <v>4611.2</v>
      </c>
      <c r="L1162">
        <v>750.74</v>
      </c>
      <c r="M1162" t="s">
        <v>65</v>
      </c>
      <c r="N1162" t="s">
        <v>33</v>
      </c>
      <c r="O1162">
        <v>7</v>
      </c>
      <c r="P1162">
        <v>2023</v>
      </c>
      <c r="Q1162">
        <v>2</v>
      </c>
      <c r="R1162" t="s">
        <v>67</v>
      </c>
      <c r="S1162">
        <v>1</v>
      </c>
      <c r="T1162">
        <v>8</v>
      </c>
      <c r="U1162">
        <v>4</v>
      </c>
      <c r="V1162">
        <v>5</v>
      </c>
      <c r="W1162" t="s">
        <v>46</v>
      </c>
      <c r="X1162" t="s">
        <v>47</v>
      </c>
      <c r="Y1162">
        <v>62880</v>
      </c>
      <c r="Z1162">
        <v>0.16</v>
      </c>
    </row>
    <row r="1163" spans="1:26" x14ac:dyDescent="0.25">
      <c r="A1163" t="s">
        <v>2127</v>
      </c>
      <c r="B1163" s="1">
        <v>45276</v>
      </c>
      <c r="C1163" t="s">
        <v>2119</v>
      </c>
      <c r="D1163" t="s">
        <v>39</v>
      </c>
      <c r="E1163" t="s">
        <v>29</v>
      </c>
      <c r="F1163" t="s">
        <v>41</v>
      </c>
      <c r="G1163" t="s">
        <v>116</v>
      </c>
      <c r="H1163">
        <v>1</v>
      </c>
      <c r="I1163">
        <v>4992</v>
      </c>
      <c r="J1163">
        <v>29</v>
      </c>
      <c r="K1163">
        <v>3544.32</v>
      </c>
      <c r="L1163">
        <v>650.66</v>
      </c>
      <c r="M1163" t="s">
        <v>43</v>
      </c>
      <c r="N1163" t="s">
        <v>44</v>
      </c>
      <c r="O1163">
        <v>4</v>
      </c>
      <c r="P1163">
        <v>2023</v>
      </c>
      <c r="Q1163">
        <v>12</v>
      </c>
      <c r="R1163" t="s">
        <v>54</v>
      </c>
      <c r="S1163">
        <v>4</v>
      </c>
      <c r="T1163">
        <v>50</v>
      </c>
      <c r="U1163">
        <v>3</v>
      </c>
      <c r="V1163">
        <v>6</v>
      </c>
      <c r="W1163" t="s">
        <v>35</v>
      </c>
      <c r="X1163" t="s">
        <v>36</v>
      </c>
      <c r="Y1163">
        <v>144768</v>
      </c>
      <c r="Z1163">
        <v>0.18</v>
      </c>
    </row>
    <row r="1164" spans="1:26" x14ac:dyDescent="0.25">
      <c r="A1164" t="s">
        <v>2128</v>
      </c>
      <c r="B1164" s="1">
        <v>45115</v>
      </c>
      <c r="C1164" t="s">
        <v>550</v>
      </c>
      <c r="D1164" t="s">
        <v>63</v>
      </c>
      <c r="E1164" t="s">
        <v>51</v>
      </c>
      <c r="F1164" t="s">
        <v>30</v>
      </c>
      <c r="G1164" t="s">
        <v>31</v>
      </c>
      <c r="H1164">
        <v>4</v>
      </c>
      <c r="I1164">
        <v>1097</v>
      </c>
      <c r="J1164">
        <v>2</v>
      </c>
      <c r="K1164">
        <v>4300.24</v>
      </c>
      <c r="L1164">
        <v>383.15</v>
      </c>
      <c r="M1164" t="s">
        <v>43</v>
      </c>
      <c r="N1164" t="s">
        <v>66</v>
      </c>
      <c r="O1164">
        <v>1</v>
      </c>
      <c r="P1164">
        <v>2023</v>
      </c>
      <c r="Q1164">
        <v>7</v>
      </c>
      <c r="R1164" t="s">
        <v>125</v>
      </c>
      <c r="S1164">
        <v>3</v>
      </c>
      <c r="T1164">
        <v>27</v>
      </c>
      <c r="U1164">
        <v>2</v>
      </c>
      <c r="V1164">
        <v>6</v>
      </c>
      <c r="W1164" t="s">
        <v>35</v>
      </c>
      <c r="X1164" t="s">
        <v>36</v>
      </c>
      <c r="Y1164">
        <v>8776</v>
      </c>
      <c r="Z1164">
        <v>0.09</v>
      </c>
    </row>
    <row r="1165" spans="1:26" x14ac:dyDescent="0.25">
      <c r="A1165" t="s">
        <v>2129</v>
      </c>
      <c r="B1165" s="1">
        <v>44946</v>
      </c>
      <c r="C1165" t="s">
        <v>2130</v>
      </c>
      <c r="D1165" t="s">
        <v>50</v>
      </c>
      <c r="E1165" t="s">
        <v>58</v>
      </c>
      <c r="F1165" t="s">
        <v>52</v>
      </c>
      <c r="G1165" t="s">
        <v>91</v>
      </c>
      <c r="H1165">
        <v>8</v>
      </c>
      <c r="I1165">
        <v>3251</v>
      </c>
      <c r="J1165">
        <v>5</v>
      </c>
      <c r="K1165">
        <v>24707.599999999999</v>
      </c>
      <c r="L1165">
        <v>4602.1400000000003</v>
      </c>
      <c r="M1165" t="s">
        <v>32</v>
      </c>
      <c r="N1165" t="s">
        <v>44</v>
      </c>
      <c r="O1165">
        <v>1</v>
      </c>
      <c r="P1165">
        <v>2023</v>
      </c>
      <c r="Q1165">
        <v>1</v>
      </c>
      <c r="R1165" t="s">
        <v>34</v>
      </c>
      <c r="S1165">
        <v>1</v>
      </c>
      <c r="T1165">
        <v>3</v>
      </c>
      <c r="U1165">
        <v>3</v>
      </c>
      <c r="V1165">
        <v>5</v>
      </c>
      <c r="W1165" t="s">
        <v>46</v>
      </c>
      <c r="X1165" t="s">
        <v>47</v>
      </c>
      <c r="Y1165">
        <v>130040</v>
      </c>
      <c r="Z1165">
        <v>0.19</v>
      </c>
    </row>
    <row r="1166" spans="1:26" x14ac:dyDescent="0.25">
      <c r="A1166" t="s">
        <v>2131</v>
      </c>
      <c r="B1166" s="1">
        <v>45084</v>
      </c>
      <c r="C1166" t="s">
        <v>2132</v>
      </c>
      <c r="D1166" t="s">
        <v>28</v>
      </c>
      <c r="E1166" t="s">
        <v>29</v>
      </c>
      <c r="F1166" t="s">
        <v>52</v>
      </c>
      <c r="G1166" t="s">
        <v>79</v>
      </c>
      <c r="H1166">
        <v>3</v>
      </c>
      <c r="I1166">
        <v>279</v>
      </c>
      <c r="J1166">
        <v>29</v>
      </c>
      <c r="K1166">
        <v>594.27</v>
      </c>
      <c r="L1166">
        <v>102.95</v>
      </c>
      <c r="M1166" t="s">
        <v>65</v>
      </c>
      <c r="N1166" t="s">
        <v>33</v>
      </c>
      <c r="O1166">
        <v>4</v>
      </c>
      <c r="P1166">
        <v>2023</v>
      </c>
      <c r="Q1166">
        <v>6</v>
      </c>
      <c r="R1166" t="s">
        <v>95</v>
      </c>
      <c r="S1166">
        <v>2</v>
      </c>
      <c r="T1166">
        <v>23</v>
      </c>
      <c r="U1166">
        <v>2</v>
      </c>
      <c r="V1166">
        <v>3</v>
      </c>
      <c r="W1166" t="s">
        <v>83</v>
      </c>
      <c r="X1166" t="s">
        <v>47</v>
      </c>
      <c r="Y1166">
        <v>24273</v>
      </c>
      <c r="Z1166">
        <v>0.17</v>
      </c>
    </row>
    <row r="1167" spans="1:26" x14ac:dyDescent="0.25">
      <c r="A1167" t="s">
        <v>2133</v>
      </c>
      <c r="B1167" s="1">
        <v>45278</v>
      </c>
      <c r="C1167" t="s">
        <v>763</v>
      </c>
      <c r="D1167" t="s">
        <v>28</v>
      </c>
      <c r="E1167" t="s">
        <v>29</v>
      </c>
      <c r="F1167" t="s">
        <v>52</v>
      </c>
      <c r="G1167" t="s">
        <v>91</v>
      </c>
      <c r="H1167">
        <v>3</v>
      </c>
      <c r="I1167">
        <v>285</v>
      </c>
      <c r="J1167">
        <v>0</v>
      </c>
      <c r="K1167">
        <v>855</v>
      </c>
      <c r="L1167">
        <v>131.57</v>
      </c>
      <c r="M1167" t="s">
        <v>32</v>
      </c>
      <c r="N1167" t="s">
        <v>33</v>
      </c>
      <c r="O1167">
        <v>7</v>
      </c>
      <c r="P1167">
        <v>2023</v>
      </c>
      <c r="Q1167">
        <v>12</v>
      </c>
      <c r="R1167" t="s">
        <v>54</v>
      </c>
      <c r="S1167">
        <v>4</v>
      </c>
      <c r="T1167">
        <v>51</v>
      </c>
      <c r="U1167">
        <v>4</v>
      </c>
      <c r="V1167">
        <v>1</v>
      </c>
      <c r="W1167" t="s">
        <v>60</v>
      </c>
      <c r="X1167" t="s">
        <v>47</v>
      </c>
      <c r="Y1167">
        <v>0</v>
      </c>
      <c r="Z1167">
        <v>0.15</v>
      </c>
    </row>
    <row r="1168" spans="1:26" x14ac:dyDescent="0.25">
      <c r="A1168" t="s">
        <v>2134</v>
      </c>
      <c r="B1168" s="1">
        <v>45137</v>
      </c>
      <c r="C1168" t="s">
        <v>2135</v>
      </c>
      <c r="D1168" t="s">
        <v>39</v>
      </c>
      <c r="E1168" t="s">
        <v>29</v>
      </c>
      <c r="F1168" t="s">
        <v>30</v>
      </c>
      <c r="G1168" t="s">
        <v>86</v>
      </c>
      <c r="H1168">
        <v>8</v>
      </c>
      <c r="I1168">
        <v>108</v>
      </c>
      <c r="J1168">
        <v>30</v>
      </c>
      <c r="K1168">
        <v>604.79999999999995</v>
      </c>
      <c r="L1168">
        <v>103.24</v>
      </c>
      <c r="M1168" t="s">
        <v>32</v>
      </c>
      <c r="N1168" t="s">
        <v>33</v>
      </c>
      <c r="O1168">
        <v>2</v>
      </c>
      <c r="P1168">
        <v>2023</v>
      </c>
      <c r="Q1168">
        <v>7</v>
      </c>
      <c r="R1168" t="s">
        <v>125</v>
      </c>
      <c r="S1168">
        <v>3</v>
      </c>
      <c r="T1168">
        <v>31</v>
      </c>
      <c r="U1168">
        <v>6</v>
      </c>
      <c r="V1168">
        <v>0</v>
      </c>
      <c r="W1168" t="s">
        <v>55</v>
      </c>
      <c r="X1168" t="s">
        <v>36</v>
      </c>
      <c r="Y1168">
        <v>25920</v>
      </c>
      <c r="Z1168">
        <v>0.17</v>
      </c>
    </row>
    <row r="1169" spans="1:26" x14ac:dyDescent="0.25">
      <c r="A1169" t="s">
        <v>2136</v>
      </c>
      <c r="B1169" s="1">
        <v>45179</v>
      </c>
      <c r="C1169" t="s">
        <v>1224</v>
      </c>
      <c r="D1169" t="s">
        <v>28</v>
      </c>
      <c r="E1169" t="s">
        <v>40</v>
      </c>
      <c r="F1169" t="s">
        <v>30</v>
      </c>
      <c r="G1169" t="s">
        <v>86</v>
      </c>
      <c r="H1169">
        <v>10</v>
      </c>
      <c r="I1169">
        <v>4662</v>
      </c>
      <c r="J1169">
        <v>18</v>
      </c>
      <c r="K1169">
        <v>38228.400000000001</v>
      </c>
      <c r="L1169">
        <v>1957.97</v>
      </c>
      <c r="M1169" t="s">
        <v>32</v>
      </c>
      <c r="N1169" t="s">
        <v>44</v>
      </c>
      <c r="O1169">
        <v>6</v>
      </c>
      <c r="P1169">
        <v>2023</v>
      </c>
      <c r="Q1169">
        <v>9</v>
      </c>
      <c r="R1169" t="s">
        <v>80</v>
      </c>
      <c r="S1169">
        <v>3</v>
      </c>
      <c r="T1169">
        <v>37</v>
      </c>
      <c r="U1169">
        <v>3</v>
      </c>
      <c r="V1169">
        <v>0</v>
      </c>
      <c r="W1169" t="s">
        <v>55</v>
      </c>
      <c r="X1169" t="s">
        <v>36</v>
      </c>
      <c r="Y1169">
        <v>839160</v>
      </c>
      <c r="Z1169">
        <v>0.05</v>
      </c>
    </row>
    <row r="1170" spans="1:26" x14ac:dyDescent="0.25">
      <c r="A1170" t="s">
        <v>2137</v>
      </c>
      <c r="B1170" s="1">
        <v>45162</v>
      </c>
      <c r="C1170" t="s">
        <v>530</v>
      </c>
      <c r="D1170" t="s">
        <v>28</v>
      </c>
      <c r="E1170" t="s">
        <v>40</v>
      </c>
      <c r="F1170" t="s">
        <v>30</v>
      </c>
      <c r="G1170" t="s">
        <v>64</v>
      </c>
      <c r="H1170">
        <v>7</v>
      </c>
      <c r="I1170">
        <v>3652</v>
      </c>
      <c r="J1170">
        <v>21</v>
      </c>
      <c r="K1170">
        <v>20195.560000000001</v>
      </c>
      <c r="L1170">
        <v>3738.9</v>
      </c>
      <c r="M1170" t="s">
        <v>32</v>
      </c>
      <c r="N1170" t="s">
        <v>44</v>
      </c>
      <c r="O1170">
        <v>1</v>
      </c>
      <c r="P1170">
        <v>2023</v>
      </c>
      <c r="Q1170">
        <v>8</v>
      </c>
      <c r="R1170" t="s">
        <v>72</v>
      </c>
      <c r="S1170">
        <v>3</v>
      </c>
      <c r="T1170">
        <v>34</v>
      </c>
      <c r="U1170">
        <v>4</v>
      </c>
      <c r="V1170">
        <v>4</v>
      </c>
      <c r="W1170" t="s">
        <v>73</v>
      </c>
      <c r="X1170" t="s">
        <v>47</v>
      </c>
      <c r="Y1170">
        <v>536844</v>
      </c>
      <c r="Z1170">
        <v>0.19</v>
      </c>
    </row>
    <row r="1171" spans="1:26" x14ac:dyDescent="0.25">
      <c r="A1171" t="s">
        <v>2138</v>
      </c>
      <c r="B1171" s="1">
        <v>45183</v>
      </c>
      <c r="C1171" t="s">
        <v>2139</v>
      </c>
      <c r="D1171" t="s">
        <v>39</v>
      </c>
      <c r="E1171" t="s">
        <v>58</v>
      </c>
      <c r="F1171" t="s">
        <v>41</v>
      </c>
      <c r="G1171" t="s">
        <v>59</v>
      </c>
      <c r="H1171">
        <v>7</v>
      </c>
      <c r="I1171">
        <v>4154</v>
      </c>
      <c r="J1171">
        <v>1</v>
      </c>
      <c r="K1171">
        <v>28787.22</v>
      </c>
      <c r="L1171">
        <v>5011.8</v>
      </c>
      <c r="M1171" t="s">
        <v>43</v>
      </c>
      <c r="N1171" t="s">
        <v>33</v>
      </c>
      <c r="O1171">
        <v>3</v>
      </c>
      <c r="P1171">
        <v>2023</v>
      </c>
      <c r="Q1171">
        <v>9</v>
      </c>
      <c r="R1171" t="s">
        <v>80</v>
      </c>
      <c r="S1171">
        <v>3</v>
      </c>
      <c r="T1171">
        <v>37</v>
      </c>
      <c r="U1171">
        <v>3</v>
      </c>
      <c r="V1171">
        <v>4</v>
      </c>
      <c r="W1171" t="s">
        <v>73</v>
      </c>
      <c r="X1171" t="s">
        <v>47</v>
      </c>
      <c r="Y1171">
        <v>29078</v>
      </c>
      <c r="Z1171">
        <v>0.17</v>
      </c>
    </row>
    <row r="1172" spans="1:26" x14ac:dyDescent="0.25">
      <c r="A1172" t="s">
        <v>2140</v>
      </c>
      <c r="B1172" s="1">
        <v>45153</v>
      </c>
      <c r="C1172" t="s">
        <v>2141</v>
      </c>
      <c r="D1172" t="s">
        <v>50</v>
      </c>
      <c r="E1172" t="s">
        <v>51</v>
      </c>
      <c r="F1172" t="s">
        <v>30</v>
      </c>
      <c r="G1172" t="s">
        <v>31</v>
      </c>
      <c r="H1172">
        <v>3</v>
      </c>
      <c r="I1172">
        <v>321</v>
      </c>
      <c r="J1172">
        <v>22</v>
      </c>
      <c r="K1172">
        <v>751.14</v>
      </c>
      <c r="L1172">
        <v>143.29</v>
      </c>
      <c r="M1172" t="s">
        <v>43</v>
      </c>
      <c r="N1172" t="s">
        <v>33</v>
      </c>
      <c r="O1172">
        <v>4</v>
      </c>
      <c r="P1172">
        <v>2023</v>
      </c>
      <c r="Q1172">
        <v>8</v>
      </c>
      <c r="R1172" t="s">
        <v>72</v>
      </c>
      <c r="S1172">
        <v>3</v>
      </c>
      <c r="T1172">
        <v>33</v>
      </c>
      <c r="U1172">
        <v>3</v>
      </c>
      <c r="V1172">
        <v>2</v>
      </c>
      <c r="W1172" t="s">
        <v>76</v>
      </c>
      <c r="X1172" t="s">
        <v>47</v>
      </c>
      <c r="Y1172">
        <v>21186</v>
      </c>
      <c r="Z1172">
        <v>0.19</v>
      </c>
    </row>
    <row r="1173" spans="1:26" x14ac:dyDescent="0.25">
      <c r="A1173" t="s">
        <v>2142</v>
      </c>
      <c r="B1173" s="1">
        <v>44985</v>
      </c>
      <c r="C1173" t="s">
        <v>2143</v>
      </c>
      <c r="D1173" t="s">
        <v>39</v>
      </c>
      <c r="E1173" t="s">
        <v>58</v>
      </c>
      <c r="F1173" t="s">
        <v>30</v>
      </c>
      <c r="G1173" t="s">
        <v>31</v>
      </c>
      <c r="H1173">
        <v>10</v>
      </c>
      <c r="I1173">
        <v>2684</v>
      </c>
      <c r="J1173">
        <v>3</v>
      </c>
      <c r="K1173">
        <v>26034.799999999999</v>
      </c>
      <c r="L1173">
        <v>2421.16</v>
      </c>
      <c r="M1173" t="s">
        <v>43</v>
      </c>
      <c r="N1173" t="s">
        <v>66</v>
      </c>
      <c r="O1173">
        <v>6</v>
      </c>
      <c r="P1173">
        <v>2023</v>
      </c>
      <c r="Q1173">
        <v>2</v>
      </c>
      <c r="R1173" t="s">
        <v>67</v>
      </c>
      <c r="S1173">
        <v>1</v>
      </c>
      <c r="T1173">
        <v>9</v>
      </c>
      <c r="U1173">
        <v>5</v>
      </c>
      <c r="V1173">
        <v>2</v>
      </c>
      <c r="W1173" t="s">
        <v>76</v>
      </c>
      <c r="X1173" t="s">
        <v>47</v>
      </c>
      <c r="Y1173">
        <v>80520</v>
      </c>
      <c r="Z1173">
        <v>0.09</v>
      </c>
    </row>
    <row r="1174" spans="1:26" x14ac:dyDescent="0.25">
      <c r="A1174" t="s">
        <v>2144</v>
      </c>
      <c r="B1174" s="1">
        <v>45062</v>
      </c>
      <c r="C1174" t="s">
        <v>129</v>
      </c>
      <c r="D1174" t="s">
        <v>39</v>
      </c>
      <c r="E1174" t="s">
        <v>29</v>
      </c>
      <c r="F1174" t="s">
        <v>41</v>
      </c>
      <c r="G1174" t="s">
        <v>42</v>
      </c>
      <c r="H1174">
        <v>7</v>
      </c>
      <c r="I1174">
        <v>4097</v>
      </c>
      <c r="J1174">
        <v>30</v>
      </c>
      <c r="K1174">
        <v>20075.3</v>
      </c>
      <c r="L1174">
        <v>2284.39</v>
      </c>
      <c r="M1174" t="s">
        <v>65</v>
      </c>
      <c r="N1174" t="s">
        <v>33</v>
      </c>
      <c r="O1174">
        <v>2</v>
      </c>
      <c r="P1174">
        <v>2023</v>
      </c>
      <c r="Q1174">
        <v>5</v>
      </c>
      <c r="R1174" t="s">
        <v>238</v>
      </c>
      <c r="S1174">
        <v>2</v>
      </c>
      <c r="T1174">
        <v>20</v>
      </c>
      <c r="U1174">
        <v>3</v>
      </c>
      <c r="V1174">
        <v>2</v>
      </c>
      <c r="W1174" t="s">
        <v>76</v>
      </c>
      <c r="X1174" t="s">
        <v>47</v>
      </c>
      <c r="Y1174">
        <v>860370</v>
      </c>
      <c r="Z1174">
        <v>0.11</v>
      </c>
    </row>
    <row r="1175" spans="1:26" x14ac:dyDescent="0.25">
      <c r="A1175" t="s">
        <v>2145</v>
      </c>
      <c r="B1175" s="1">
        <v>45004</v>
      </c>
      <c r="C1175" t="s">
        <v>2146</v>
      </c>
      <c r="D1175" t="s">
        <v>28</v>
      </c>
      <c r="E1175" t="s">
        <v>51</v>
      </c>
      <c r="F1175" t="s">
        <v>41</v>
      </c>
      <c r="G1175" t="s">
        <v>59</v>
      </c>
      <c r="H1175">
        <v>2</v>
      </c>
      <c r="I1175">
        <v>2517</v>
      </c>
      <c r="J1175">
        <v>19</v>
      </c>
      <c r="K1175">
        <v>4077.54</v>
      </c>
      <c r="L1175">
        <v>652.85</v>
      </c>
      <c r="M1175" t="s">
        <v>43</v>
      </c>
      <c r="N1175" t="s">
        <v>44</v>
      </c>
      <c r="O1175">
        <v>7</v>
      </c>
      <c r="P1175">
        <v>2023</v>
      </c>
      <c r="Q1175">
        <v>3</v>
      </c>
      <c r="R1175" t="s">
        <v>105</v>
      </c>
      <c r="S1175">
        <v>1</v>
      </c>
      <c r="T1175">
        <v>12</v>
      </c>
      <c r="U1175">
        <v>4</v>
      </c>
      <c r="V1175">
        <v>0</v>
      </c>
      <c r="W1175" t="s">
        <v>55</v>
      </c>
      <c r="X1175" t="s">
        <v>36</v>
      </c>
      <c r="Y1175">
        <v>95646</v>
      </c>
      <c r="Z1175">
        <v>0.16</v>
      </c>
    </row>
    <row r="1176" spans="1:26" x14ac:dyDescent="0.25">
      <c r="A1176" t="s">
        <v>2147</v>
      </c>
      <c r="B1176" s="1">
        <v>45191</v>
      </c>
      <c r="C1176" t="s">
        <v>1077</v>
      </c>
      <c r="D1176" t="s">
        <v>28</v>
      </c>
      <c r="E1176" t="s">
        <v>51</v>
      </c>
      <c r="F1176" t="s">
        <v>30</v>
      </c>
      <c r="G1176" t="s">
        <v>64</v>
      </c>
      <c r="H1176">
        <v>3</v>
      </c>
      <c r="I1176">
        <v>4878</v>
      </c>
      <c r="J1176">
        <v>24</v>
      </c>
      <c r="K1176">
        <v>11121.84</v>
      </c>
      <c r="L1176">
        <v>1116.17</v>
      </c>
      <c r="M1176" t="s">
        <v>43</v>
      </c>
      <c r="N1176" t="s">
        <v>33</v>
      </c>
      <c r="O1176">
        <v>6</v>
      </c>
      <c r="P1176">
        <v>2023</v>
      </c>
      <c r="Q1176">
        <v>9</v>
      </c>
      <c r="R1176" t="s">
        <v>80</v>
      </c>
      <c r="S1176">
        <v>3</v>
      </c>
      <c r="T1176">
        <v>38</v>
      </c>
      <c r="U1176">
        <v>4</v>
      </c>
      <c r="V1176">
        <v>5</v>
      </c>
      <c r="W1176" t="s">
        <v>46</v>
      </c>
      <c r="X1176" t="s">
        <v>47</v>
      </c>
      <c r="Y1176">
        <v>351216</v>
      </c>
      <c r="Z1176">
        <v>0.1</v>
      </c>
    </row>
    <row r="1177" spans="1:26" x14ac:dyDescent="0.25">
      <c r="A1177" t="s">
        <v>2148</v>
      </c>
      <c r="B1177" s="1">
        <v>45224</v>
      </c>
      <c r="C1177" t="s">
        <v>2149</v>
      </c>
      <c r="D1177" t="s">
        <v>28</v>
      </c>
      <c r="E1177" t="s">
        <v>29</v>
      </c>
      <c r="F1177" t="s">
        <v>52</v>
      </c>
      <c r="G1177" t="s">
        <v>79</v>
      </c>
      <c r="H1177">
        <v>10</v>
      </c>
      <c r="I1177">
        <v>4731</v>
      </c>
      <c r="J1177">
        <v>1</v>
      </c>
      <c r="K1177">
        <v>46836.9</v>
      </c>
      <c r="L1177">
        <v>5585.73</v>
      </c>
      <c r="M1177" t="s">
        <v>32</v>
      </c>
      <c r="N1177" t="s">
        <v>33</v>
      </c>
      <c r="O1177">
        <v>7</v>
      </c>
      <c r="P1177">
        <v>2023</v>
      </c>
      <c r="Q1177">
        <v>10</v>
      </c>
      <c r="R1177" t="s">
        <v>45</v>
      </c>
      <c r="S1177">
        <v>4</v>
      </c>
      <c r="T1177">
        <v>43</v>
      </c>
      <c r="U1177">
        <v>4</v>
      </c>
      <c r="V1177">
        <v>3</v>
      </c>
      <c r="W1177" t="s">
        <v>83</v>
      </c>
      <c r="X1177" t="s">
        <v>47</v>
      </c>
      <c r="Y1177">
        <v>47310</v>
      </c>
      <c r="Z1177">
        <v>0.12</v>
      </c>
    </row>
    <row r="1178" spans="1:26" x14ac:dyDescent="0.25">
      <c r="A1178" t="s">
        <v>2150</v>
      </c>
      <c r="B1178" s="1">
        <v>44931</v>
      </c>
      <c r="C1178" t="s">
        <v>2151</v>
      </c>
      <c r="D1178" t="s">
        <v>39</v>
      </c>
      <c r="E1178" t="s">
        <v>51</v>
      </c>
      <c r="F1178" t="s">
        <v>41</v>
      </c>
      <c r="G1178" t="s">
        <v>116</v>
      </c>
      <c r="H1178">
        <v>4</v>
      </c>
      <c r="I1178">
        <v>877</v>
      </c>
      <c r="J1178">
        <v>18</v>
      </c>
      <c r="K1178">
        <v>2876.56</v>
      </c>
      <c r="L1178">
        <v>470.58</v>
      </c>
      <c r="M1178" t="s">
        <v>65</v>
      </c>
      <c r="N1178" t="s">
        <v>33</v>
      </c>
      <c r="O1178">
        <v>1</v>
      </c>
      <c r="P1178">
        <v>2023</v>
      </c>
      <c r="Q1178">
        <v>1</v>
      </c>
      <c r="R1178" t="s">
        <v>34</v>
      </c>
      <c r="S1178">
        <v>1</v>
      </c>
      <c r="T1178">
        <v>1</v>
      </c>
      <c r="U1178">
        <v>1</v>
      </c>
      <c r="V1178">
        <v>4</v>
      </c>
      <c r="W1178" t="s">
        <v>73</v>
      </c>
      <c r="X1178" t="s">
        <v>47</v>
      </c>
      <c r="Y1178">
        <v>63144</v>
      </c>
      <c r="Z1178">
        <v>0.16</v>
      </c>
    </row>
    <row r="1179" spans="1:26" x14ac:dyDescent="0.25">
      <c r="A1179" t="s">
        <v>2152</v>
      </c>
      <c r="B1179" s="1">
        <v>45165</v>
      </c>
      <c r="C1179" t="s">
        <v>554</v>
      </c>
      <c r="D1179" t="s">
        <v>39</v>
      </c>
      <c r="E1179" t="s">
        <v>40</v>
      </c>
      <c r="F1179" t="s">
        <v>41</v>
      </c>
      <c r="G1179" t="s">
        <v>59</v>
      </c>
      <c r="H1179">
        <v>7</v>
      </c>
      <c r="I1179">
        <v>4490</v>
      </c>
      <c r="J1179">
        <v>17</v>
      </c>
      <c r="K1179">
        <v>26086.9</v>
      </c>
      <c r="L1179">
        <v>3542.03</v>
      </c>
      <c r="M1179" t="s">
        <v>43</v>
      </c>
      <c r="N1179" t="s">
        <v>44</v>
      </c>
      <c r="O1179">
        <v>4</v>
      </c>
      <c r="P1179">
        <v>2023</v>
      </c>
      <c r="Q1179">
        <v>8</v>
      </c>
      <c r="R1179" t="s">
        <v>72</v>
      </c>
      <c r="S1179">
        <v>3</v>
      </c>
      <c r="T1179">
        <v>35</v>
      </c>
      <c r="U1179">
        <v>5</v>
      </c>
      <c r="V1179">
        <v>0</v>
      </c>
      <c r="W1179" t="s">
        <v>55</v>
      </c>
      <c r="X1179" t="s">
        <v>36</v>
      </c>
      <c r="Y1179">
        <v>534310</v>
      </c>
      <c r="Z1179">
        <v>0.14000000000000001</v>
      </c>
    </row>
    <row r="1180" spans="1:26" x14ac:dyDescent="0.25">
      <c r="A1180" t="s">
        <v>2153</v>
      </c>
      <c r="B1180" s="1">
        <v>45291</v>
      </c>
      <c r="C1180" t="s">
        <v>2154</v>
      </c>
      <c r="D1180" t="s">
        <v>28</v>
      </c>
      <c r="E1180" t="s">
        <v>58</v>
      </c>
      <c r="F1180" t="s">
        <v>52</v>
      </c>
      <c r="G1180" t="s">
        <v>79</v>
      </c>
      <c r="H1180">
        <v>9</v>
      </c>
      <c r="I1180">
        <v>2626</v>
      </c>
      <c r="J1180">
        <v>16</v>
      </c>
      <c r="K1180">
        <v>19852.560000000001</v>
      </c>
      <c r="L1180">
        <v>3141.33</v>
      </c>
      <c r="M1180" t="s">
        <v>65</v>
      </c>
      <c r="N1180" t="s">
        <v>33</v>
      </c>
      <c r="O1180">
        <v>7</v>
      </c>
      <c r="P1180">
        <v>2023</v>
      </c>
      <c r="Q1180">
        <v>12</v>
      </c>
      <c r="R1180" t="s">
        <v>54</v>
      </c>
      <c r="S1180">
        <v>4</v>
      </c>
      <c r="T1180">
        <v>53</v>
      </c>
      <c r="U1180">
        <v>6</v>
      </c>
      <c r="V1180">
        <v>0</v>
      </c>
      <c r="W1180" t="s">
        <v>55</v>
      </c>
      <c r="X1180" t="s">
        <v>36</v>
      </c>
      <c r="Y1180">
        <v>378144</v>
      </c>
      <c r="Z1180">
        <v>0.16</v>
      </c>
    </row>
    <row r="1181" spans="1:26" x14ac:dyDescent="0.25">
      <c r="A1181" t="s">
        <v>2155</v>
      </c>
      <c r="B1181" s="1">
        <v>44968</v>
      </c>
      <c r="C1181" t="s">
        <v>2156</v>
      </c>
      <c r="D1181" t="s">
        <v>50</v>
      </c>
      <c r="E1181" t="s">
        <v>40</v>
      </c>
      <c r="F1181" t="s">
        <v>41</v>
      </c>
      <c r="G1181" t="s">
        <v>116</v>
      </c>
      <c r="H1181">
        <v>7</v>
      </c>
      <c r="I1181">
        <v>2376</v>
      </c>
      <c r="J1181">
        <v>30</v>
      </c>
      <c r="K1181">
        <v>11642.4</v>
      </c>
      <c r="L1181">
        <v>1243.3599999999999</v>
      </c>
      <c r="M1181" t="s">
        <v>43</v>
      </c>
      <c r="N1181" t="s">
        <v>44</v>
      </c>
      <c r="O1181">
        <v>6</v>
      </c>
      <c r="P1181">
        <v>2023</v>
      </c>
      <c r="Q1181">
        <v>2</v>
      </c>
      <c r="R1181" t="s">
        <v>67</v>
      </c>
      <c r="S1181">
        <v>1</v>
      </c>
      <c r="T1181">
        <v>6</v>
      </c>
      <c r="U1181">
        <v>2</v>
      </c>
      <c r="V1181">
        <v>6</v>
      </c>
      <c r="W1181" t="s">
        <v>35</v>
      </c>
      <c r="X1181" t="s">
        <v>36</v>
      </c>
      <c r="Y1181">
        <v>498960</v>
      </c>
      <c r="Z1181">
        <v>0.11</v>
      </c>
    </row>
    <row r="1182" spans="1:26" x14ac:dyDescent="0.25">
      <c r="A1182" t="s">
        <v>2157</v>
      </c>
      <c r="B1182" s="1">
        <v>44972</v>
      </c>
      <c r="C1182" t="s">
        <v>2158</v>
      </c>
      <c r="D1182" t="s">
        <v>39</v>
      </c>
      <c r="E1182" t="s">
        <v>40</v>
      </c>
      <c r="F1182" t="s">
        <v>41</v>
      </c>
      <c r="G1182" t="s">
        <v>116</v>
      </c>
      <c r="H1182">
        <v>2</v>
      </c>
      <c r="I1182">
        <v>1602</v>
      </c>
      <c r="J1182">
        <v>6</v>
      </c>
      <c r="K1182">
        <v>3011.76</v>
      </c>
      <c r="L1182">
        <v>309.8</v>
      </c>
      <c r="M1182" t="s">
        <v>32</v>
      </c>
      <c r="N1182" t="s">
        <v>66</v>
      </c>
      <c r="O1182">
        <v>5</v>
      </c>
      <c r="P1182">
        <v>2023</v>
      </c>
      <c r="Q1182">
        <v>2</v>
      </c>
      <c r="R1182" t="s">
        <v>67</v>
      </c>
      <c r="S1182">
        <v>1</v>
      </c>
      <c r="T1182">
        <v>7</v>
      </c>
      <c r="U1182">
        <v>3</v>
      </c>
      <c r="V1182">
        <v>3</v>
      </c>
      <c r="W1182" t="s">
        <v>83</v>
      </c>
      <c r="X1182" t="s">
        <v>47</v>
      </c>
      <c r="Y1182">
        <v>19224</v>
      </c>
      <c r="Z1182">
        <v>0.1</v>
      </c>
    </row>
    <row r="1183" spans="1:26" x14ac:dyDescent="0.25">
      <c r="A1183" t="s">
        <v>2159</v>
      </c>
      <c r="B1183" s="1">
        <v>45285</v>
      </c>
      <c r="C1183" t="s">
        <v>2160</v>
      </c>
      <c r="D1183" t="s">
        <v>39</v>
      </c>
      <c r="E1183" t="s">
        <v>29</v>
      </c>
      <c r="F1183" t="s">
        <v>30</v>
      </c>
      <c r="G1183" t="s">
        <v>86</v>
      </c>
      <c r="H1183">
        <v>3</v>
      </c>
      <c r="I1183">
        <v>894</v>
      </c>
      <c r="J1183">
        <v>8</v>
      </c>
      <c r="K1183">
        <v>2467.44</v>
      </c>
      <c r="L1183">
        <v>200.31</v>
      </c>
      <c r="M1183" t="s">
        <v>32</v>
      </c>
      <c r="N1183" t="s">
        <v>44</v>
      </c>
      <c r="O1183">
        <v>3</v>
      </c>
      <c r="P1183">
        <v>2023</v>
      </c>
      <c r="Q1183">
        <v>12</v>
      </c>
      <c r="R1183" t="s">
        <v>54</v>
      </c>
      <c r="S1183">
        <v>4</v>
      </c>
      <c r="T1183">
        <v>52</v>
      </c>
      <c r="U1183">
        <v>5</v>
      </c>
      <c r="V1183">
        <v>1</v>
      </c>
      <c r="W1183" t="s">
        <v>60</v>
      </c>
      <c r="X1183" t="s">
        <v>47</v>
      </c>
      <c r="Y1183">
        <v>21456</v>
      </c>
      <c r="Z1183">
        <v>0.08</v>
      </c>
    </row>
    <row r="1184" spans="1:26" x14ac:dyDescent="0.25">
      <c r="A1184" t="s">
        <v>2161</v>
      </c>
      <c r="B1184" s="1">
        <v>45047</v>
      </c>
      <c r="C1184" t="s">
        <v>2162</v>
      </c>
      <c r="D1184" t="s">
        <v>63</v>
      </c>
      <c r="E1184" t="s">
        <v>29</v>
      </c>
      <c r="F1184" t="s">
        <v>41</v>
      </c>
      <c r="G1184" t="s">
        <v>116</v>
      </c>
      <c r="H1184">
        <v>4</v>
      </c>
      <c r="I1184">
        <v>2232</v>
      </c>
      <c r="J1184">
        <v>11</v>
      </c>
      <c r="K1184">
        <v>7945.92</v>
      </c>
      <c r="L1184">
        <v>1022.54</v>
      </c>
      <c r="M1184" t="s">
        <v>65</v>
      </c>
      <c r="N1184" t="s">
        <v>66</v>
      </c>
      <c r="O1184">
        <v>7</v>
      </c>
      <c r="P1184">
        <v>2023</v>
      </c>
      <c r="Q1184">
        <v>5</v>
      </c>
      <c r="R1184" t="s">
        <v>238</v>
      </c>
      <c r="S1184">
        <v>2</v>
      </c>
      <c r="T1184">
        <v>18</v>
      </c>
      <c r="U1184">
        <v>1</v>
      </c>
      <c r="V1184">
        <v>1</v>
      </c>
      <c r="W1184" t="s">
        <v>60</v>
      </c>
      <c r="X1184" t="s">
        <v>47</v>
      </c>
      <c r="Y1184">
        <v>98208</v>
      </c>
      <c r="Z1184">
        <v>0.13</v>
      </c>
    </row>
    <row r="1185" spans="1:26" x14ac:dyDescent="0.25">
      <c r="A1185" t="s">
        <v>2163</v>
      </c>
      <c r="B1185" s="1">
        <v>45114</v>
      </c>
      <c r="C1185" t="s">
        <v>441</v>
      </c>
      <c r="D1185" t="s">
        <v>63</v>
      </c>
      <c r="E1185" t="s">
        <v>29</v>
      </c>
      <c r="F1185" t="s">
        <v>41</v>
      </c>
      <c r="G1185" t="s">
        <v>42</v>
      </c>
      <c r="H1185">
        <v>10</v>
      </c>
      <c r="I1185">
        <v>394</v>
      </c>
      <c r="J1185">
        <v>29</v>
      </c>
      <c r="K1185">
        <v>2797.4</v>
      </c>
      <c r="L1185">
        <v>199.68</v>
      </c>
      <c r="M1185" t="s">
        <v>43</v>
      </c>
      <c r="N1185" t="s">
        <v>66</v>
      </c>
      <c r="O1185">
        <v>5</v>
      </c>
      <c r="P1185">
        <v>2023</v>
      </c>
      <c r="Q1185">
        <v>7</v>
      </c>
      <c r="R1185" t="s">
        <v>125</v>
      </c>
      <c r="S1185">
        <v>3</v>
      </c>
      <c r="T1185">
        <v>27</v>
      </c>
      <c r="U1185">
        <v>2</v>
      </c>
      <c r="V1185">
        <v>5</v>
      </c>
      <c r="W1185" t="s">
        <v>46</v>
      </c>
      <c r="X1185" t="s">
        <v>47</v>
      </c>
      <c r="Y1185">
        <v>114260</v>
      </c>
      <c r="Z1185">
        <v>7.0000000000000007E-2</v>
      </c>
    </row>
    <row r="1186" spans="1:26" x14ac:dyDescent="0.25">
      <c r="A1186" t="s">
        <v>2164</v>
      </c>
      <c r="B1186" s="1">
        <v>45105</v>
      </c>
      <c r="C1186" t="s">
        <v>2165</v>
      </c>
      <c r="D1186" t="s">
        <v>50</v>
      </c>
      <c r="E1186" t="s">
        <v>51</v>
      </c>
      <c r="F1186" t="s">
        <v>52</v>
      </c>
      <c r="G1186" t="s">
        <v>91</v>
      </c>
      <c r="H1186">
        <v>9</v>
      </c>
      <c r="I1186">
        <v>3685</v>
      </c>
      <c r="J1186">
        <v>25</v>
      </c>
      <c r="K1186">
        <v>24873.75</v>
      </c>
      <c r="L1186">
        <v>3405.71</v>
      </c>
      <c r="M1186" t="s">
        <v>65</v>
      </c>
      <c r="N1186" t="s">
        <v>66</v>
      </c>
      <c r="O1186">
        <v>3</v>
      </c>
      <c r="P1186">
        <v>2023</v>
      </c>
      <c r="Q1186">
        <v>6</v>
      </c>
      <c r="R1186" t="s">
        <v>95</v>
      </c>
      <c r="S1186">
        <v>2</v>
      </c>
      <c r="T1186">
        <v>26</v>
      </c>
      <c r="U1186">
        <v>5</v>
      </c>
      <c r="V1186">
        <v>3</v>
      </c>
      <c r="W1186" t="s">
        <v>83</v>
      </c>
      <c r="X1186" t="s">
        <v>47</v>
      </c>
      <c r="Y1186">
        <v>829125</v>
      </c>
      <c r="Z1186">
        <v>0.14000000000000001</v>
      </c>
    </row>
    <row r="1187" spans="1:26" x14ac:dyDescent="0.25">
      <c r="A1187" t="s">
        <v>2166</v>
      </c>
      <c r="B1187" s="1">
        <v>45060</v>
      </c>
      <c r="C1187" t="s">
        <v>2167</v>
      </c>
      <c r="D1187" t="s">
        <v>63</v>
      </c>
      <c r="E1187" t="s">
        <v>29</v>
      </c>
      <c r="F1187" t="s">
        <v>30</v>
      </c>
      <c r="G1187" t="s">
        <v>31</v>
      </c>
      <c r="H1187">
        <v>9</v>
      </c>
      <c r="I1187">
        <v>1858</v>
      </c>
      <c r="J1187">
        <v>25</v>
      </c>
      <c r="K1187">
        <v>12541.5</v>
      </c>
      <c r="L1187">
        <v>1261.8800000000001</v>
      </c>
      <c r="M1187" t="s">
        <v>43</v>
      </c>
      <c r="N1187" t="s">
        <v>33</v>
      </c>
      <c r="O1187">
        <v>1</v>
      </c>
      <c r="P1187">
        <v>2023</v>
      </c>
      <c r="Q1187">
        <v>5</v>
      </c>
      <c r="R1187" t="s">
        <v>238</v>
      </c>
      <c r="S1187">
        <v>2</v>
      </c>
      <c r="T1187">
        <v>20</v>
      </c>
      <c r="U1187">
        <v>3</v>
      </c>
      <c r="V1187">
        <v>0</v>
      </c>
      <c r="W1187" t="s">
        <v>55</v>
      </c>
      <c r="X1187" t="s">
        <v>36</v>
      </c>
      <c r="Y1187">
        <v>418050</v>
      </c>
      <c r="Z1187">
        <v>0.1</v>
      </c>
    </row>
    <row r="1188" spans="1:26" x14ac:dyDescent="0.25">
      <c r="A1188" t="s">
        <v>2168</v>
      </c>
      <c r="B1188" s="1">
        <v>45185</v>
      </c>
      <c r="C1188" t="s">
        <v>2169</v>
      </c>
      <c r="D1188" t="s">
        <v>50</v>
      </c>
      <c r="E1188" t="s">
        <v>51</v>
      </c>
      <c r="F1188" t="s">
        <v>30</v>
      </c>
      <c r="G1188" t="s">
        <v>86</v>
      </c>
      <c r="H1188">
        <v>6</v>
      </c>
      <c r="I1188">
        <v>3576</v>
      </c>
      <c r="J1188">
        <v>13</v>
      </c>
      <c r="K1188">
        <v>18666.72</v>
      </c>
      <c r="L1188">
        <v>3193.44</v>
      </c>
      <c r="M1188" t="s">
        <v>32</v>
      </c>
      <c r="N1188" t="s">
        <v>66</v>
      </c>
      <c r="O1188">
        <v>3</v>
      </c>
      <c r="P1188">
        <v>2023</v>
      </c>
      <c r="Q1188">
        <v>9</v>
      </c>
      <c r="R1188" t="s">
        <v>80</v>
      </c>
      <c r="S1188">
        <v>3</v>
      </c>
      <c r="T1188">
        <v>37</v>
      </c>
      <c r="U1188">
        <v>3</v>
      </c>
      <c r="V1188">
        <v>6</v>
      </c>
      <c r="W1188" t="s">
        <v>35</v>
      </c>
      <c r="X1188" t="s">
        <v>36</v>
      </c>
      <c r="Y1188">
        <v>278928</v>
      </c>
      <c r="Z1188">
        <v>0.17</v>
      </c>
    </row>
    <row r="1189" spans="1:26" x14ac:dyDescent="0.25">
      <c r="A1189" t="s">
        <v>2170</v>
      </c>
      <c r="B1189" s="1">
        <v>44987</v>
      </c>
      <c r="C1189" t="s">
        <v>2171</v>
      </c>
      <c r="D1189" t="s">
        <v>39</v>
      </c>
      <c r="E1189" t="s">
        <v>58</v>
      </c>
      <c r="F1189" t="s">
        <v>41</v>
      </c>
      <c r="G1189" t="s">
        <v>59</v>
      </c>
      <c r="H1189">
        <v>4</v>
      </c>
      <c r="I1189">
        <v>2406</v>
      </c>
      <c r="J1189">
        <v>14</v>
      </c>
      <c r="K1189">
        <v>8276.64</v>
      </c>
      <c r="L1189">
        <v>644.59</v>
      </c>
      <c r="M1189" t="s">
        <v>32</v>
      </c>
      <c r="N1189" t="s">
        <v>66</v>
      </c>
      <c r="O1189">
        <v>7</v>
      </c>
      <c r="P1189">
        <v>2023</v>
      </c>
      <c r="Q1189">
        <v>3</v>
      </c>
      <c r="R1189" t="s">
        <v>105</v>
      </c>
      <c r="S1189">
        <v>1</v>
      </c>
      <c r="T1189">
        <v>9</v>
      </c>
      <c r="U1189">
        <v>1</v>
      </c>
      <c r="V1189">
        <v>4</v>
      </c>
      <c r="W1189" t="s">
        <v>73</v>
      </c>
      <c r="X1189" t="s">
        <v>47</v>
      </c>
      <c r="Y1189">
        <v>134736</v>
      </c>
      <c r="Z1189">
        <v>0.08</v>
      </c>
    </row>
    <row r="1190" spans="1:26" x14ac:dyDescent="0.25">
      <c r="A1190" t="s">
        <v>2172</v>
      </c>
      <c r="B1190" s="1">
        <v>44969</v>
      </c>
      <c r="C1190" t="s">
        <v>2035</v>
      </c>
      <c r="D1190" t="s">
        <v>63</v>
      </c>
      <c r="E1190" t="s">
        <v>58</v>
      </c>
      <c r="F1190" t="s">
        <v>52</v>
      </c>
      <c r="G1190" t="s">
        <v>91</v>
      </c>
      <c r="H1190">
        <v>4</v>
      </c>
      <c r="I1190">
        <v>3976</v>
      </c>
      <c r="J1190">
        <v>28</v>
      </c>
      <c r="K1190">
        <v>11450.88</v>
      </c>
      <c r="L1190">
        <v>872.31</v>
      </c>
      <c r="M1190" t="s">
        <v>43</v>
      </c>
      <c r="N1190" t="s">
        <v>66</v>
      </c>
      <c r="O1190">
        <v>5</v>
      </c>
      <c r="P1190">
        <v>2023</v>
      </c>
      <c r="Q1190">
        <v>2</v>
      </c>
      <c r="R1190" t="s">
        <v>67</v>
      </c>
      <c r="S1190">
        <v>1</v>
      </c>
      <c r="T1190">
        <v>7</v>
      </c>
      <c r="U1190">
        <v>3</v>
      </c>
      <c r="V1190">
        <v>0</v>
      </c>
      <c r="W1190" t="s">
        <v>55</v>
      </c>
      <c r="X1190" t="s">
        <v>36</v>
      </c>
      <c r="Y1190">
        <v>445312</v>
      </c>
      <c r="Z1190">
        <v>0.08</v>
      </c>
    </row>
    <row r="1191" spans="1:26" x14ac:dyDescent="0.25">
      <c r="A1191" t="s">
        <v>2173</v>
      </c>
      <c r="B1191" s="1">
        <v>45032</v>
      </c>
      <c r="C1191" t="s">
        <v>910</v>
      </c>
      <c r="D1191" t="s">
        <v>63</v>
      </c>
      <c r="E1191" t="s">
        <v>58</v>
      </c>
      <c r="F1191" t="s">
        <v>30</v>
      </c>
      <c r="G1191" t="s">
        <v>86</v>
      </c>
      <c r="H1191">
        <v>7</v>
      </c>
      <c r="I1191">
        <v>3660</v>
      </c>
      <c r="J1191">
        <v>12</v>
      </c>
      <c r="K1191">
        <v>22545.599999999999</v>
      </c>
      <c r="L1191">
        <v>3005.63</v>
      </c>
      <c r="M1191" t="s">
        <v>43</v>
      </c>
      <c r="N1191" t="s">
        <v>33</v>
      </c>
      <c r="O1191">
        <v>3</v>
      </c>
      <c r="P1191">
        <v>2023</v>
      </c>
      <c r="Q1191">
        <v>4</v>
      </c>
      <c r="R1191" t="s">
        <v>100</v>
      </c>
      <c r="S1191">
        <v>2</v>
      </c>
      <c r="T1191">
        <v>16</v>
      </c>
      <c r="U1191">
        <v>4</v>
      </c>
      <c r="V1191">
        <v>0</v>
      </c>
      <c r="W1191" t="s">
        <v>55</v>
      </c>
      <c r="X1191" t="s">
        <v>36</v>
      </c>
      <c r="Y1191">
        <v>307440</v>
      </c>
      <c r="Z1191">
        <v>0.13</v>
      </c>
    </row>
    <row r="1192" spans="1:26" x14ac:dyDescent="0.25">
      <c r="A1192" t="s">
        <v>2174</v>
      </c>
      <c r="B1192" s="1">
        <v>45147</v>
      </c>
      <c r="C1192" t="s">
        <v>810</v>
      </c>
      <c r="D1192" t="s">
        <v>28</v>
      </c>
      <c r="E1192" t="s">
        <v>40</v>
      </c>
      <c r="F1192" t="s">
        <v>41</v>
      </c>
      <c r="G1192" t="s">
        <v>116</v>
      </c>
      <c r="H1192">
        <v>3</v>
      </c>
      <c r="I1192">
        <v>405</v>
      </c>
      <c r="J1192">
        <v>14</v>
      </c>
      <c r="K1192">
        <v>1044.9000000000001</v>
      </c>
      <c r="L1192">
        <v>172.32</v>
      </c>
      <c r="M1192" t="s">
        <v>65</v>
      </c>
      <c r="N1192" t="s">
        <v>44</v>
      </c>
      <c r="O1192">
        <v>2</v>
      </c>
      <c r="P1192">
        <v>2023</v>
      </c>
      <c r="Q1192">
        <v>8</v>
      </c>
      <c r="R1192" t="s">
        <v>72</v>
      </c>
      <c r="S1192">
        <v>3</v>
      </c>
      <c r="T1192">
        <v>32</v>
      </c>
      <c r="U1192">
        <v>2</v>
      </c>
      <c r="V1192">
        <v>3</v>
      </c>
      <c r="W1192" t="s">
        <v>83</v>
      </c>
      <c r="X1192" t="s">
        <v>47</v>
      </c>
      <c r="Y1192">
        <v>17010</v>
      </c>
      <c r="Z1192">
        <v>0.16</v>
      </c>
    </row>
    <row r="1193" spans="1:26" x14ac:dyDescent="0.25">
      <c r="A1193" t="s">
        <v>2175</v>
      </c>
      <c r="B1193" s="1">
        <v>44956</v>
      </c>
      <c r="C1193" t="s">
        <v>1278</v>
      </c>
      <c r="D1193" t="s">
        <v>28</v>
      </c>
      <c r="E1193" t="s">
        <v>51</v>
      </c>
      <c r="F1193" t="s">
        <v>41</v>
      </c>
      <c r="G1193" t="s">
        <v>42</v>
      </c>
      <c r="H1193">
        <v>6</v>
      </c>
      <c r="I1193">
        <v>2836</v>
      </c>
      <c r="J1193">
        <v>13</v>
      </c>
      <c r="K1193">
        <v>14803.92</v>
      </c>
      <c r="L1193">
        <v>2070.56</v>
      </c>
      <c r="M1193" t="s">
        <v>32</v>
      </c>
      <c r="N1193" t="s">
        <v>66</v>
      </c>
      <c r="O1193">
        <v>3</v>
      </c>
      <c r="P1193">
        <v>2023</v>
      </c>
      <c r="Q1193">
        <v>1</v>
      </c>
      <c r="R1193" t="s">
        <v>34</v>
      </c>
      <c r="S1193">
        <v>1</v>
      </c>
      <c r="T1193">
        <v>5</v>
      </c>
      <c r="U1193">
        <v>5</v>
      </c>
      <c r="V1193">
        <v>1</v>
      </c>
      <c r="W1193" t="s">
        <v>60</v>
      </c>
      <c r="X1193" t="s">
        <v>47</v>
      </c>
      <c r="Y1193">
        <v>221208</v>
      </c>
      <c r="Z1193">
        <v>0.14000000000000001</v>
      </c>
    </row>
    <row r="1194" spans="1:26" x14ac:dyDescent="0.25">
      <c r="A1194" t="s">
        <v>2176</v>
      </c>
      <c r="B1194" s="1">
        <v>45170</v>
      </c>
      <c r="C1194" t="s">
        <v>1339</v>
      </c>
      <c r="D1194" t="s">
        <v>39</v>
      </c>
      <c r="E1194" t="s">
        <v>40</v>
      </c>
      <c r="F1194" t="s">
        <v>30</v>
      </c>
      <c r="G1194" t="s">
        <v>31</v>
      </c>
      <c r="H1194">
        <v>6</v>
      </c>
      <c r="I1194">
        <v>3459</v>
      </c>
      <c r="J1194">
        <v>28</v>
      </c>
      <c r="K1194">
        <v>14942.88</v>
      </c>
      <c r="L1194">
        <v>2947.08</v>
      </c>
      <c r="M1194" t="s">
        <v>43</v>
      </c>
      <c r="N1194" t="s">
        <v>33</v>
      </c>
      <c r="O1194">
        <v>1</v>
      </c>
      <c r="P1194">
        <v>2023</v>
      </c>
      <c r="Q1194">
        <v>9</v>
      </c>
      <c r="R1194" t="s">
        <v>80</v>
      </c>
      <c r="S1194">
        <v>3</v>
      </c>
      <c r="T1194">
        <v>35</v>
      </c>
      <c r="U1194">
        <v>1</v>
      </c>
      <c r="V1194">
        <v>5</v>
      </c>
      <c r="W1194" t="s">
        <v>46</v>
      </c>
      <c r="X1194" t="s">
        <v>47</v>
      </c>
      <c r="Y1194">
        <v>581112</v>
      </c>
      <c r="Z1194">
        <v>0.2</v>
      </c>
    </row>
    <row r="1195" spans="1:26" x14ac:dyDescent="0.25">
      <c r="A1195" t="s">
        <v>2177</v>
      </c>
      <c r="B1195" s="1">
        <v>45165</v>
      </c>
      <c r="C1195" t="s">
        <v>1605</v>
      </c>
      <c r="D1195" t="s">
        <v>50</v>
      </c>
      <c r="E1195" t="s">
        <v>51</v>
      </c>
      <c r="F1195" t="s">
        <v>30</v>
      </c>
      <c r="G1195" t="s">
        <v>64</v>
      </c>
      <c r="H1195">
        <v>5</v>
      </c>
      <c r="I1195">
        <v>1964</v>
      </c>
      <c r="J1195">
        <v>16</v>
      </c>
      <c r="K1195">
        <v>8248.7999999999993</v>
      </c>
      <c r="L1195">
        <v>1470</v>
      </c>
      <c r="M1195" t="s">
        <v>32</v>
      </c>
      <c r="N1195" t="s">
        <v>33</v>
      </c>
      <c r="O1195">
        <v>5</v>
      </c>
      <c r="P1195">
        <v>2023</v>
      </c>
      <c r="Q1195">
        <v>8</v>
      </c>
      <c r="R1195" t="s">
        <v>72</v>
      </c>
      <c r="S1195">
        <v>3</v>
      </c>
      <c r="T1195">
        <v>35</v>
      </c>
      <c r="U1195">
        <v>5</v>
      </c>
      <c r="V1195">
        <v>0</v>
      </c>
      <c r="W1195" t="s">
        <v>55</v>
      </c>
      <c r="X1195" t="s">
        <v>36</v>
      </c>
      <c r="Y1195">
        <v>157120</v>
      </c>
      <c r="Z1195">
        <v>0.18</v>
      </c>
    </row>
    <row r="1196" spans="1:26" x14ac:dyDescent="0.25">
      <c r="A1196" t="s">
        <v>2178</v>
      </c>
      <c r="B1196" s="1">
        <v>45251</v>
      </c>
      <c r="C1196" t="s">
        <v>2008</v>
      </c>
      <c r="D1196" t="s">
        <v>63</v>
      </c>
      <c r="E1196" t="s">
        <v>40</v>
      </c>
      <c r="F1196" t="s">
        <v>52</v>
      </c>
      <c r="G1196" t="s">
        <v>91</v>
      </c>
      <c r="H1196">
        <v>5</v>
      </c>
      <c r="I1196">
        <v>2683</v>
      </c>
      <c r="J1196">
        <v>4</v>
      </c>
      <c r="K1196">
        <v>12878.4</v>
      </c>
      <c r="L1196">
        <v>688.97</v>
      </c>
      <c r="M1196" t="s">
        <v>43</v>
      </c>
      <c r="N1196" t="s">
        <v>33</v>
      </c>
      <c r="O1196">
        <v>6</v>
      </c>
      <c r="P1196">
        <v>2023</v>
      </c>
      <c r="Q1196">
        <v>11</v>
      </c>
      <c r="R1196" t="s">
        <v>92</v>
      </c>
      <c r="S1196">
        <v>4</v>
      </c>
      <c r="T1196">
        <v>47</v>
      </c>
      <c r="U1196">
        <v>4</v>
      </c>
      <c r="V1196">
        <v>2</v>
      </c>
      <c r="W1196" t="s">
        <v>76</v>
      </c>
      <c r="X1196" t="s">
        <v>47</v>
      </c>
      <c r="Y1196">
        <v>53660</v>
      </c>
      <c r="Z1196">
        <v>0.05</v>
      </c>
    </row>
    <row r="1197" spans="1:26" x14ac:dyDescent="0.25">
      <c r="A1197" t="s">
        <v>2179</v>
      </c>
      <c r="B1197" s="1">
        <v>44973</v>
      </c>
      <c r="C1197" t="s">
        <v>380</v>
      </c>
      <c r="D1197" t="s">
        <v>39</v>
      </c>
      <c r="E1197" t="s">
        <v>58</v>
      </c>
      <c r="F1197" t="s">
        <v>52</v>
      </c>
      <c r="G1197" t="s">
        <v>91</v>
      </c>
      <c r="H1197">
        <v>3</v>
      </c>
      <c r="I1197">
        <v>1920</v>
      </c>
      <c r="J1197">
        <v>16</v>
      </c>
      <c r="K1197">
        <v>4838.3999999999996</v>
      </c>
      <c r="L1197">
        <v>542.32000000000005</v>
      </c>
      <c r="M1197" t="s">
        <v>65</v>
      </c>
      <c r="N1197" t="s">
        <v>44</v>
      </c>
      <c r="O1197">
        <v>7</v>
      </c>
      <c r="P1197">
        <v>2023</v>
      </c>
      <c r="Q1197">
        <v>2</v>
      </c>
      <c r="R1197" t="s">
        <v>67</v>
      </c>
      <c r="S1197">
        <v>1</v>
      </c>
      <c r="T1197">
        <v>7</v>
      </c>
      <c r="U1197">
        <v>3</v>
      </c>
      <c r="V1197">
        <v>4</v>
      </c>
      <c r="W1197" t="s">
        <v>73</v>
      </c>
      <c r="X1197" t="s">
        <v>47</v>
      </c>
      <c r="Y1197">
        <v>92160</v>
      </c>
      <c r="Z1197">
        <v>0.11</v>
      </c>
    </row>
    <row r="1198" spans="1:26" x14ac:dyDescent="0.25">
      <c r="A1198" t="s">
        <v>2180</v>
      </c>
      <c r="B1198" s="1">
        <v>45062</v>
      </c>
      <c r="C1198" t="s">
        <v>820</v>
      </c>
      <c r="D1198" t="s">
        <v>39</v>
      </c>
      <c r="E1198" t="s">
        <v>40</v>
      </c>
      <c r="F1198" t="s">
        <v>30</v>
      </c>
      <c r="G1198" t="s">
        <v>64</v>
      </c>
      <c r="H1198">
        <v>8</v>
      </c>
      <c r="I1198">
        <v>2932</v>
      </c>
      <c r="J1198">
        <v>20</v>
      </c>
      <c r="K1198">
        <v>18764.8</v>
      </c>
      <c r="L1198">
        <v>2911.41</v>
      </c>
      <c r="M1198" t="s">
        <v>32</v>
      </c>
      <c r="N1198" t="s">
        <v>44</v>
      </c>
      <c r="O1198">
        <v>5</v>
      </c>
      <c r="P1198">
        <v>2023</v>
      </c>
      <c r="Q1198">
        <v>5</v>
      </c>
      <c r="R1198" t="s">
        <v>238</v>
      </c>
      <c r="S1198">
        <v>2</v>
      </c>
      <c r="T1198">
        <v>20</v>
      </c>
      <c r="U1198">
        <v>3</v>
      </c>
      <c r="V1198">
        <v>2</v>
      </c>
      <c r="W1198" t="s">
        <v>76</v>
      </c>
      <c r="X1198" t="s">
        <v>47</v>
      </c>
      <c r="Y1198">
        <v>469120</v>
      </c>
      <c r="Z1198">
        <v>0.16</v>
      </c>
    </row>
    <row r="1199" spans="1:26" x14ac:dyDescent="0.25">
      <c r="A1199" t="s">
        <v>2181</v>
      </c>
      <c r="B1199" s="1">
        <v>45182</v>
      </c>
      <c r="C1199" t="s">
        <v>288</v>
      </c>
      <c r="D1199" t="s">
        <v>63</v>
      </c>
      <c r="E1199" t="s">
        <v>40</v>
      </c>
      <c r="F1199" t="s">
        <v>30</v>
      </c>
      <c r="G1199" t="s">
        <v>86</v>
      </c>
      <c r="H1199">
        <v>7</v>
      </c>
      <c r="I1199">
        <v>4439</v>
      </c>
      <c r="J1199">
        <v>22</v>
      </c>
      <c r="K1199">
        <v>24236.94</v>
      </c>
      <c r="L1199">
        <v>2629.76</v>
      </c>
      <c r="M1199" t="s">
        <v>43</v>
      </c>
      <c r="N1199" t="s">
        <v>33</v>
      </c>
      <c r="O1199">
        <v>4</v>
      </c>
      <c r="P1199">
        <v>2023</v>
      </c>
      <c r="Q1199">
        <v>9</v>
      </c>
      <c r="R1199" t="s">
        <v>80</v>
      </c>
      <c r="S1199">
        <v>3</v>
      </c>
      <c r="T1199">
        <v>37</v>
      </c>
      <c r="U1199">
        <v>3</v>
      </c>
      <c r="V1199">
        <v>3</v>
      </c>
      <c r="W1199" t="s">
        <v>83</v>
      </c>
      <c r="X1199" t="s">
        <v>47</v>
      </c>
      <c r="Y1199">
        <v>683606</v>
      </c>
      <c r="Z1199">
        <v>0.11</v>
      </c>
    </row>
    <row r="1200" spans="1:26" x14ac:dyDescent="0.25">
      <c r="A1200" t="s">
        <v>2182</v>
      </c>
      <c r="B1200" s="1">
        <v>45244</v>
      </c>
      <c r="C1200" t="s">
        <v>1285</v>
      </c>
      <c r="D1200" t="s">
        <v>28</v>
      </c>
      <c r="E1200" t="s">
        <v>40</v>
      </c>
      <c r="F1200" t="s">
        <v>41</v>
      </c>
      <c r="G1200" t="s">
        <v>59</v>
      </c>
      <c r="H1200">
        <v>6</v>
      </c>
      <c r="I1200">
        <v>3594</v>
      </c>
      <c r="J1200">
        <v>10</v>
      </c>
      <c r="K1200">
        <v>19407.599999999999</v>
      </c>
      <c r="L1200">
        <v>1826.37</v>
      </c>
      <c r="M1200" t="s">
        <v>65</v>
      </c>
      <c r="N1200" t="s">
        <v>44</v>
      </c>
      <c r="O1200">
        <v>6</v>
      </c>
      <c r="P1200">
        <v>2023</v>
      </c>
      <c r="Q1200">
        <v>11</v>
      </c>
      <c r="R1200" t="s">
        <v>92</v>
      </c>
      <c r="S1200">
        <v>4</v>
      </c>
      <c r="T1200">
        <v>46</v>
      </c>
      <c r="U1200">
        <v>3</v>
      </c>
      <c r="V1200">
        <v>2</v>
      </c>
      <c r="W1200" t="s">
        <v>76</v>
      </c>
      <c r="X1200" t="s">
        <v>47</v>
      </c>
      <c r="Y1200">
        <v>215640</v>
      </c>
      <c r="Z1200">
        <v>0.09</v>
      </c>
    </row>
    <row r="1201" spans="1:26" x14ac:dyDescent="0.25">
      <c r="A1201" t="s">
        <v>2183</v>
      </c>
      <c r="B1201" s="1">
        <v>44960</v>
      </c>
      <c r="C1201" t="s">
        <v>2184</v>
      </c>
      <c r="D1201" t="s">
        <v>63</v>
      </c>
      <c r="E1201" t="s">
        <v>51</v>
      </c>
      <c r="F1201" t="s">
        <v>30</v>
      </c>
      <c r="G1201" t="s">
        <v>31</v>
      </c>
      <c r="H1201">
        <v>1</v>
      </c>
      <c r="I1201">
        <v>1933</v>
      </c>
      <c r="J1201">
        <v>20</v>
      </c>
      <c r="K1201">
        <v>1546.4</v>
      </c>
      <c r="L1201">
        <v>204.71</v>
      </c>
      <c r="M1201" t="s">
        <v>65</v>
      </c>
      <c r="N1201" t="s">
        <v>66</v>
      </c>
      <c r="O1201">
        <v>7</v>
      </c>
      <c r="P1201">
        <v>2023</v>
      </c>
      <c r="Q1201">
        <v>2</v>
      </c>
      <c r="R1201" t="s">
        <v>67</v>
      </c>
      <c r="S1201">
        <v>1</v>
      </c>
      <c r="T1201">
        <v>5</v>
      </c>
      <c r="U1201">
        <v>1</v>
      </c>
      <c r="V1201">
        <v>5</v>
      </c>
      <c r="W1201" t="s">
        <v>46</v>
      </c>
      <c r="X1201" t="s">
        <v>47</v>
      </c>
      <c r="Y1201">
        <v>38660</v>
      </c>
      <c r="Z1201">
        <v>0.13</v>
      </c>
    </row>
    <row r="1202" spans="1:26" x14ac:dyDescent="0.25">
      <c r="A1202" t="s">
        <v>2185</v>
      </c>
      <c r="B1202" s="1">
        <v>45210</v>
      </c>
      <c r="C1202" t="s">
        <v>882</v>
      </c>
      <c r="D1202" t="s">
        <v>50</v>
      </c>
      <c r="E1202" t="s">
        <v>51</v>
      </c>
      <c r="F1202" t="s">
        <v>30</v>
      </c>
      <c r="G1202" t="s">
        <v>31</v>
      </c>
      <c r="H1202">
        <v>1</v>
      </c>
      <c r="I1202">
        <v>883</v>
      </c>
      <c r="J1202">
        <v>14</v>
      </c>
      <c r="K1202">
        <v>759.38</v>
      </c>
      <c r="L1202">
        <v>85.91</v>
      </c>
      <c r="M1202" t="s">
        <v>32</v>
      </c>
      <c r="N1202" t="s">
        <v>66</v>
      </c>
      <c r="O1202">
        <v>5</v>
      </c>
      <c r="P1202">
        <v>2023</v>
      </c>
      <c r="Q1202">
        <v>10</v>
      </c>
      <c r="R1202" t="s">
        <v>45</v>
      </c>
      <c r="S1202">
        <v>4</v>
      </c>
      <c r="T1202">
        <v>41</v>
      </c>
      <c r="U1202">
        <v>2</v>
      </c>
      <c r="V1202">
        <v>3</v>
      </c>
      <c r="W1202" t="s">
        <v>83</v>
      </c>
      <c r="X1202" t="s">
        <v>47</v>
      </c>
      <c r="Y1202">
        <v>12362</v>
      </c>
      <c r="Z1202">
        <v>0.11</v>
      </c>
    </row>
    <row r="1203" spans="1:26" x14ac:dyDescent="0.25">
      <c r="A1203" t="s">
        <v>2186</v>
      </c>
      <c r="B1203" s="1">
        <v>44960</v>
      </c>
      <c r="C1203" t="s">
        <v>2187</v>
      </c>
      <c r="D1203" t="s">
        <v>39</v>
      </c>
      <c r="E1203" t="s">
        <v>29</v>
      </c>
      <c r="F1203" t="s">
        <v>52</v>
      </c>
      <c r="G1203" t="s">
        <v>53</v>
      </c>
      <c r="H1203">
        <v>6</v>
      </c>
      <c r="I1203">
        <v>3852</v>
      </c>
      <c r="J1203">
        <v>5</v>
      </c>
      <c r="K1203">
        <v>21956.400000000001</v>
      </c>
      <c r="L1203">
        <v>3098.88</v>
      </c>
      <c r="M1203" t="s">
        <v>65</v>
      </c>
      <c r="N1203" t="s">
        <v>33</v>
      </c>
      <c r="O1203">
        <v>2</v>
      </c>
      <c r="P1203">
        <v>2023</v>
      </c>
      <c r="Q1203">
        <v>2</v>
      </c>
      <c r="R1203" t="s">
        <v>67</v>
      </c>
      <c r="S1203">
        <v>1</v>
      </c>
      <c r="T1203">
        <v>5</v>
      </c>
      <c r="U1203">
        <v>1</v>
      </c>
      <c r="V1203">
        <v>5</v>
      </c>
      <c r="W1203" t="s">
        <v>46</v>
      </c>
      <c r="X1203" t="s">
        <v>47</v>
      </c>
      <c r="Y1203">
        <v>115560</v>
      </c>
      <c r="Z1203">
        <v>0.14000000000000001</v>
      </c>
    </row>
    <row r="1204" spans="1:26" x14ac:dyDescent="0.25">
      <c r="A1204" t="s">
        <v>2188</v>
      </c>
      <c r="B1204" s="1">
        <v>44958</v>
      </c>
      <c r="C1204" t="s">
        <v>2103</v>
      </c>
      <c r="D1204" t="s">
        <v>63</v>
      </c>
      <c r="E1204" t="s">
        <v>40</v>
      </c>
      <c r="F1204" t="s">
        <v>30</v>
      </c>
      <c r="G1204" t="s">
        <v>31</v>
      </c>
      <c r="H1204">
        <v>6</v>
      </c>
      <c r="I1204">
        <v>4475</v>
      </c>
      <c r="J1204">
        <v>18</v>
      </c>
      <c r="K1204">
        <v>22017</v>
      </c>
      <c r="L1204">
        <v>1803.94</v>
      </c>
      <c r="M1204" t="s">
        <v>65</v>
      </c>
      <c r="N1204" t="s">
        <v>66</v>
      </c>
      <c r="O1204">
        <v>2</v>
      </c>
      <c r="P1204">
        <v>2023</v>
      </c>
      <c r="Q1204">
        <v>2</v>
      </c>
      <c r="R1204" t="s">
        <v>67</v>
      </c>
      <c r="S1204">
        <v>1</v>
      </c>
      <c r="T1204">
        <v>5</v>
      </c>
      <c r="U1204">
        <v>1</v>
      </c>
      <c r="V1204">
        <v>3</v>
      </c>
      <c r="W1204" t="s">
        <v>83</v>
      </c>
      <c r="X1204" t="s">
        <v>47</v>
      </c>
      <c r="Y1204">
        <v>483300</v>
      </c>
      <c r="Z1204">
        <v>0.08</v>
      </c>
    </row>
    <row r="1205" spans="1:26" x14ac:dyDescent="0.25">
      <c r="A1205" t="s">
        <v>2189</v>
      </c>
      <c r="B1205" s="1">
        <v>45031</v>
      </c>
      <c r="C1205" t="s">
        <v>2190</v>
      </c>
      <c r="D1205" t="s">
        <v>28</v>
      </c>
      <c r="E1205" t="s">
        <v>40</v>
      </c>
      <c r="F1205" t="s">
        <v>52</v>
      </c>
      <c r="G1205" t="s">
        <v>79</v>
      </c>
      <c r="H1205">
        <v>8</v>
      </c>
      <c r="I1205">
        <v>2327</v>
      </c>
      <c r="J1205">
        <v>19</v>
      </c>
      <c r="K1205">
        <v>15078.96</v>
      </c>
      <c r="L1205">
        <v>2591.41</v>
      </c>
      <c r="M1205" t="s">
        <v>32</v>
      </c>
      <c r="N1205" t="s">
        <v>33</v>
      </c>
      <c r="O1205">
        <v>5</v>
      </c>
      <c r="P1205">
        <v>2023</v>
      </c>
      <c r="Q1205">
        <v>4</v>
      </c>
      <c r="R1205" t="s">
        <v>100</v>
      </c>
      <c r="S1205">
        <v>2</v>
      </c>
      <c r="T1205">
        <v>15</v>
      </c>
      <c r="U1205">
        <v>3</v>
      </c>
      <c r="V1205">
        <v>6</v>
      </c>
      <c r="W1205" t="s">
        <v>35</v>
      </c>
      <c r="X1205" t="s">
        <v>36</v>
      </c>
      <c r="Y1205">
        <v>353704</v>
      </c>
      <c r="Z1205">
        <v>0.17</v>
      </c>
    </row>
    <row r="1206" spans="1:26" x14ac:dyDescent="0.25">
      <c r="A1206" t="s">
        <v>2191</v>
      </c>
      <c r="B1206" s="1">
        <v>45169</v>
      </c>
      <c r="C1206" t="s">
        <v>2076</v>
      </c>
      <c r="D1206" t="s">
        <v>63</v>
      </c>
      <c r="E1206" t="s">
        <v>29</v>
      </c>
      <c r="F1206" t="s">
        <v>30</v>
      </c>
      <c r="G1206" t="s">
        <v>31</v>
      </c>
      <c r="H1206">
        <v>9</v>
      </c>
      <c r="I1206">
        <v>3698</v>
      </c>
      <c r="J1206">
        <v>14</v>
      </c>
      <c r="K1206">
        <v>28622.52</v>
      </c>
      <c r="L1206">
        <v>1694.7</v>
      </c>
      <c r="M1206" t="s">
        <v>32</v>
      </c>
      <c r="N1206" t="s">
        <v>44</v>
      </c>
      <c r="O1206">
        <v>6</v>
      </c>
      <c r="P1206">
        <v>2023</v>
      </c>
      <c r="Q1206">
        <v>8</v>
      </c>
      <c r="R1206" t="s">
        <v>72</v>
      </c>
      <c r="S1206">
        <v>3</v>
      </c>
      <c r="T1206">
        <v>35</v>
      </c>
      <c r="U1206">
        <v>5</v>
      </c>
      <c r="V1206">
        <v>4</v>
      </c>
      <c r="W1206" t="s">
        <v>73</v>
      </c>
      <c r="X1206" t="s">
        <v>47</v>
      </c>
      <c r="Y1206">
        <v>465948</v>
      </c>
      <c r="Z1206">
        <v>0.06</v>
      </c>
    </row>
    <row r="1207" spans="1:26" x14ac:dyDescent="0.25">
      <c r="A1207" t="s">
        <v>2192</v>
      </c>
      <c r="B1207" s="1">
        <v>44979</v>
      </c>
      <c r="C1207" t="s">
        <v>1937</v>
      </c>
      <c r="D1207" t="s">
        <v>50</v>
      </c>
      <c r="E1207" t="s">
        <v>29</v>
      </c>
      <c r="F1207" t="s">
        <v>52</v>
      </c>
      <c r="G1207" t="s">
        <v>79</v>
      </c>
      <c r="H1207">
        <v>7</v>
      </c>
      <c r="I1207">
        <v>4381</v>
      </c>
      <c r="J1207">
        <v>20</v>
      </c>
      <c r="K1207">
        <v>24533.599999999999</v>
      </c>
      <c r="L1207">
        <v>4190.2</v>
      </c>
      <c r="M1207" t="s">
        <v>32</v>
      </c>
      <c r="N1207" t="s">
        <v>33</v>
      </c>
      <c r="O1207">
        <v>7</v>
      </c>
      <c r="P1207">
        <v>2023</v>
      </c>
      <c r="Q1207">
        <v>2</v>
      </c>
      <c r="R1207" t="s">
        <v>67</v>
      </c>
      <c r="S1207">
        <v>1</v>
      </c>
      <c r="T1207">
        <v>8</v>
      </c>
      <c r="U1207">
        <v>4</v>
      </c>
      <c r="V1207">
        <v>3</v>
      </c>
      <c r="W1207" t="s">
        <v>83</v>
      </c>
      <c r="X1207" t="s">
        <v>47</v>
      </c>
      <c r="Y1207">
        <v>613340</v>
      </c>
      <c r="Z1207">
        <v>0.17</v>
      </c>
    </row>
    <row r="1208" spans="1:26" x14ac:dyDescent="0.25">
      <c r="A1208" t="s">
        <v>2193</v>
      </c>
      <c r="B1208" s="1">
        <v>45123</v>
      </c>
      <c r="C1208" t="s">
        <v>2194</v>
      </c>
      <c r="D1208" t="s">
        <v>50</v>
      </c>
      <c r="E1208" t="s">
        <v>58</v>
      </c>
      <c r="F1208" t="s">
        <v>30</v>
      </c>
      <c r="G1208" t="s">
        <v>31</v>
      </c>
      <c r="H1208">
        <v>1</v>
      </c>
      <c r="I1208">
        <v>780</v>
      </c>
      <c r="J1208">
        <v>30</v>
      </c>
      <c r="K1208">
        <v>546</v>
      </c>
      <c r="L1208">
        <v>28.71</v>
      </c>
      <c r="M1208" t="s">
        <v>32</v>
      </c>
      <c r="N1208" t="s">
        <v>44</v>
      </c>
      <c r="O1208">
        <v>3</v>
      </c>
      <c r="P1208">
        <v>2023</v>
      </c>
      <c r="Q1208">
        <v>7</v>
      </c>
      <c r="R1208" t="s">
        <v>125</v>
      </c>
      <c r="S1208">
        <v>3</v>
      </c>
      <c r="T1208">
        <v>29</v>
      </c>
      <c r="U1208">
        <v>4</v>
      </c>
      <c r="V1208">
        <v>0</v>
      </c>
      <c r="W1208" t="s">
        <v>55</v>
      </c>
      <c r="X1208" t="s">
        <v>36</v>
      </c>
      <c r="Y1208">
        <v>23400</v>
      </c>
      <c r="Z1208">
        <v>0.05</v>
      </c>
    </row>
    <row r="1209" spans="1:26" x14ac:dyDescent="0.25">
      <c r="A1209" t="s">
        <v>2195</v>
      </c>
      <c r="B1209" s="1">
        <v>45226</v>
      </c>
      <c r="C1209" t="s">
        <v>1675</v>
      </c>
      <c r="D1209" t="s">
        <v>39</v>
      </c>
      <c r="E1209" t="s">
        <v>58</v>
      </c>
      <c r="F1209" t="s">
        <v>52</v>
      </c>
      <c r="G1209" t="s">
        <v>79</v>
      </c>
      <c r="H1209">
        <v>7</v>
      </c>
      <c r="I1209">
        <v>1928</v>
      </c>
      <c r="J1209">
        <v>7</v>
      </c>
      <c r="K1209">
        <v>12551.28</v>
      </c>
      <c r="L1209">
        <v>823.06</v>
      </c>
      <c r="M1209" t="s">
        <v>32</v>
      </c>
      <c r="N1209" t="s">
        <v>66</v>
      </c>
      <c r="O1209">
        <v>4</v>
      </c>
      <c r="P1209">
        <v>2023</v>
      </c>
      <c r="Q1209">
        <v>10</v>
      </c>
      <c r="R1209" t="s">
        <v>45</v>
      </c>
      <c r="S1209">
        <v>4</v>
      </c>
      <c r="T1209">
        <v>43</v>
      </c>
      <c r="U1209">
        <v>4</v>
      </c>
      <c r="V1209">
        <v>5</v>
      </c>
      <c r="W1209" t="s">
        <v>46</v>
      </c>
      <c r="X1209" t="s">
        <v>47</v>
      </c>
      <c r="Y1209">
        <v>94472</v>
      </c>
      <c r="Z1209">
        <v>7.0000000000000007E-2</v>
      </c>
    </row>
    <row r="1210" spans="1:26" x14ac:dyDescent="0.25">
      <c r="A1210" t="s">
        <v>2196</v>
      </c>
      <c r="B1210" s="1">
        <v>45076</v>
      </c>
      <c r="C1210" t="s">
        <v>216</v>
      </c>
      <c r="D1210" t="s">
        <v>39</v>
      </c>
      <c r="E1210" t="s">
        <v>29</v>
      </c>
      <c r="F1210" t="s">
        <v>41</v>
      </c>
      <c r="G1210" t="s">
        <v>42</v>
      </c>
      <c r="H1210">
        <v>5</v>
      </c>
      <c r="I1210">
        <v>2408</v>
      </c>
      <c r="J1210">
        <v>15</v>
      </c>
      <c r="K1210">
        <v>10234</v>
      </c>
      <c r="L1210">
        <v>770.48</v>
      </c>
      <c r="M1210" t="s">
        <v>32</v>
      </c>
      <c r="N1210" t="s">
        <v>44</v>
      </c>
      <c r="O1210">
        <v>7</v>
      </c>
      <c r="P1210">
        <v>2023</v>
      </c>
      <c r="Q1210">
        <v>5</v>
      </c>
      <c r="R1210" t="s">
        <v>238</v>
      </c>
      <c r="S1210">
        <v>2</v>
      </c>
      <c r="T1210">
        <v>22</v>
      </c>
      <c r="U1210">
        <v>5</v>
      </c>
      <c r="V1210">
        <v>2</v>
      </c>
      <c r="W1210" t="s">
        <v>76</v>
      </c>
      <c r="X1210" t="s">
        <v>47</v>
      </c>
      <c r="Y1210">
        <v>180600</v>
      </c>
      <c r="Z1210">
        <v>0.08</v>
      </c>
    </row>
    <row r="1211" spans="1:26" x14ac:dyDescent="0.25">
      <c r="A1211" t="s">
        <v>2197</v>
      </c>
      <c r="B1211" s="1">
        <v>44980</v>
      </c>
      <c r="C1211" t="s">
        <v>2198</v>
      </c>
      <c r="D1211" t="s">
        <v>50</v>
      </c>
      <c r="E1211" t="s">
        <v>58</v>
      </c>
      <c r="F1211" t="s">
        <v>41</v>
      </c>
      <c r="G1211" t="s">
        <v>42</v>
      </c>
      <c r="H1211">
        <v>5</v>
      </c>
      <c r="I1211">
        <v>2148</v>
      </c>
      <c r="J1211">
        <v>14</v>
      </c>
      <c r="K1211">
        <v>9236.4</v>
      </c>
      <c r="L1211">
        <v>1420.18</v>
      </c>
      <c r="M1211" t="s">
        <v>65</v>
      </c>
      <c r="N1211" t="s">
        <v>44</v>
      </c>
      <c r="O1211">
        <v>3</v>
      </c>
      <c r="P1211">
        <v>2023</v>
      </c>
      <c r="Q1211">
        <v>2</v>
      </c>
      <c r="R1211" t="s">
        <v>67</v>
      </c>
      <c r="S1211">
        <v>1</v>
      </c>
      <c r="T1211">
        <v>8</v>
      </c>
      <c r="U1211">
        <v>4</v>
      </c>
      <c r="V1211">
        <v>4</v>
      </c>
      <c r="W1211" t="s">
        <v>73</v>
      </c>
      <c r="X1211" t="s">
        <v>47</v>
      </c>
      <c r="Y1211">
        <v>150360</v>
      </c>
      <c r="Z1211">
        <v>0.15</v>
      </c>
    </row>
    <row r="1212" spans="1:26" x14ac:dyDescent="0.25">
      <c r="A1212" t="s">
        <v>2199</v>
      </c>
      <c r="B1212" s="1">
        <v>45028</v>
      </c>
      <c r="C1212" t="s">
        <v>256</v>
      </c>
      <c r="D1212" t="s">
        <v>39</v>
      </c>
      <c r="E1212" t="s">
        <v>58</v>
      </c>
      <c r="F1212" t="s">
        <v>52</v>
      </c>
      <c r="G1212" t="s">
        <v>79</v>
      </c>
      <c r="H1212">
        <v>3</v>
      </c>
      <c r="I1212">
        <v>4661</v>
      </c>
      <c r="J1212">
        <v>2</v>
      </c>
      <c r="K1212">
        <v>13703.34</v>
      </c>
      <c r="L1212">
        <v>1910.19</v>
      </c>
      <c r="M1212" t="s">
        <v>65</v>
      </c>
      <c r="N1212" t="s">
        <v>66</v>
      </c>
      <c r="O1212">
        <v>5</v>
      </c>
      <c r="P1212">
        <v>2023</v>
      </c>
      <c r="Q1212">
        <v>4</v>
      </c>
      <c r="R1212" t="s">
        <v>100</v>
      </c>
      <c r="S1212">
        <v>2</v>
      </c>
      <c r="T1212">
        <v>15</v>
      </c>
      <c r="U1212">
        <v>3</v>
      </c>
      <c r="V1212">
        <v>3</v>
      </c>
      <c r="W1212" t="s">
        <v>83</v>
      </c>
      <c r="X1212" t="s">
        <v>47</v>
      </c>
      <c r="Y1212">
        <v>27966</v>
      </c>
      <c r="Z1212">
        <v>0.14000000000000001</v>
      </c>
    </row>
    <row r="1213" spans="1:26" x14ac:dyDescent="0.25">
      <c r="A1213" t="s">
        <v>2200</v>
      </c>
      <c r="B1213" s="1">
        <v>45239</v>
      </c>
      <c r="C1213" t="s">
        <v>796</v>
      </c>
      <c r="D1213" t="s">
        <v>28</v>
      </c>
      <c r="E1213" t="s">
        <v>58</v>
      </c>
      <c r="F1213" t="s">
        <v>52</v>
      </c>
      <c r="G1213" t="s">
        <v>53</v>
      </c>
      <c r="H1213">
        <v>5</v>
      </c>
      <c r="I1213">
        <v>1862</v>
      </c>
      <c r="J1213">
        <v>2</v>
      </c>
      <c r="K1213">
        <v>9123.7999999999993</v>
      </c>
      <c r="L1213">
        <v>1158.2</v>
      </c>
      <c r="M1213" t="s">
        <v>43</v>
      </c>
      <c r="N1213" t="s">
        <v>33</v>
      </c>
      <c r="O1213">
        <v>5</v>
      </c>
      <c r="P1213">
        <v>2023</v>
      </c>
      <c r="Q1213">
        <v>11</v>
      </c>
      <c r="R1213" t="s">
        <v>92</v>
      </c>
      <c r="S1213">
        <v>4</v>
      </c>
      <c r="T1213">
        <v>45</v>
      </c>
      <c r="U1213">
        <v>2</v>
      </c>
      <c r="V1213">
        <v>4</v>
      </c>
      <c r="W1213" t="s">
        <v>73</v>
      </c>
      <c r="X1213" t="s">
        <v>47</v>
      </c>
      <c r="Y1213">
        <v>18620</v>
      </c>
      <c r="Z1213">
        <v>0.13</v>
      </c>
    </row>
    <row r="1214" spans="1:26" x14ac:dyDescent="0.25">
      <c r="A1214" t="s">
        <v>2201</v>
      </c>
      <c r="B1214" s="1">
        <v>45082</v>
      </c>
      <c r="C1214" t="s">
        <v>1537</v>
      </c>
      <c r="D1214" t="s">
        <v>39</v>
      </c>
      <c r="E1214" t="s">
        <v>58</v>
      </c>
      <c r="F1214" t="s">
        <v>30</v>
      </c>
      <c r="G1214" t="s">
        <v>64</v>
      </c>
      <c r="H1214">
        <v>6</v>
      </c>
      <c r="I1214">
        <v>729</v>
      </c>
      <c r="J1214">
        <v>19</v>
      </c>
      <c r="K1214">
        <v>3542.94</v>
      </c>
      <c r="L1214">
        <v>543.24</v>
      </c>
      <c r="M1214" t="s">
        <v>43</v>
      </c>
      <c r="N1214" t="s">
        <v>33</v>
      </c>
      <c r="O1214">
        <v>6</v>
      </c>
      <c r="P1214">
        <v>2023</v>
      </c>
      <c r="Q1214">
        <v>6</v>
      </c>
      <c r="R1214" t="s">
        <v>95</v>
      </c>
      <c r="S1214">
        <v>2</v>
      </c>
      <c r="T1214">
        <v>23</v>
      </c>
      <c r="U1214">
        <v>2</v>
      </c>
      <c r="V1214">
        <v>1</v>
      </c>
      <c r="W1214" t="s">
        <v>60</v>
      </c>
      <c r="X1214" t="s">
        <v>47</v>
      </c>
      <c r="Y1214">
        <v>83106</v>
      </c>
      <c r="Z1214">
        <v>0.15</v>
      </c>
    </row>
    <row r="1215" spans="1:26" x14ac:dyDescent="0.25">
      <c r="A1215" t="s">
        <v>2202</v>
      </c>
      <c r="B1215" s="1">
        <v>45229</v>
      </c>
      <c r="C1215" t="s">
        <v>2203</v>
      </c>
      <c r="D1215" t="s">
        <v>63</v>
      </c>
      <c r="E1215" t="s">
        <v>51</v>
      </c>
      <c r="F1215" t="s">
        <v>41</v>
      </c>
      <c r="G1215" t="s">
        <v>116</v>
      </c>
      <c r="H1215">
        <v>6</v>
      </c>
      <c r="I1215">
        <v>2164</v>
      </c>
      <c r="J1215">
        <v>2</v>
      </c>
      <c r="K1215">
        <v>12724.32</v>
      </c>
      <c r="L1215">
        <v>2305</v>
      </c>
      <c r="M1215" t="s">
        <v>43</v>
      </c>
      <c r="N1215" t="s">
        <v>33</v>
      </c>
      <c r="O1215">
        <v>1</v>
      </c>
      <c r="P1215">
        <v>2023</v>
      </c>
      <c r="Q1215">
        <v>10</v>
      </c>
      <c r="R1215" t="s">
        <v>45</v>
      </c>
      <c r="S1215">
        <v>4</v>
      </c>
      <c r="T1215">
        <v>44</v>
      </c>
      <c r="U1215">
        <v>5</v>
      </c>
      <c r="V1215">
        <v>1</v>
      </c>
      <c r="W1215" t="s">
        <v>60</v>
      </c>
      <c r="X1215" t="s">
        <v>47</v>
      </c>
      <c r="Y1215">
        <v>25968</v>
      </c>
      <c r="Z1215">
        <v>0.18</v>
      </c>
    </row>
    <row r="1216" spans="1:26" x14ac:dyDescent="0.25">
      <c r="A1216" t="s">
        <v>2204</v>
      </c>
      <c r="B1216" s="1">
        <v>45087</v>
      </c>
      <c r="C1216" t="s">
        <v>601</v>
      </c>
      <c r="D1216" t="s">
        <v>28</v>
      </c>
      <c r="E1216" t="s">
        <v>29</v>
      </c>
      <c r="F1216" t="s">
        <v>52</v>
      </c>
      <c r="G1216" t="s">
        <v>53</v>
      </c>
      <c r="H1216">
        <v>6</v>
      </c>
      <c r="I1216">
        <v>2247</v>
      </c>
      <c r="J1216">
        <v>21</v>
      </c>
      <c r="K1216">
        <v>10650.78</v>
      </c>
      <c r="L1216">
        <v>536.32000000000005</v>
      </c>
      <c r="M1216" t="s">
        <v>43</v>
      </c>
      <c r="N1216" t="s">
        <v>44</v>
      </c>
      <c r="O1216">
        <v>4</v>
      </c>
      <c r="P1216">
        <v>2023</v>
      </c>
      <c r="Q1216">
        <v>6</v>
      </c>
      <c r="R1216" t="s">
        <v>95</v>
      </c>
      <c r="S1216">
        <v>2</v>
      </c>
      <c r="T1216">
        <v>23</v>
      </c>
      <c r="U1216">
        <v>2</v>
      </c>
      <c r="V1216">
        <v>6</v>
      </c>
      <c r="W1216" t="s">
        <v>35</v>
      </c>
      <c r="X1216" t="s">
        <v>36</v>
      </c>
      <c r="Y1216">
        <v>283122</v>
      </c>
      <c r="Z1216">
        <v>0.05</v>
      </c>
    </row>
    <row r="1217" spans="1:26" x14ac:dyDescent="0.25">
      <c r="A1217" t="s">
        <v>2205</v>
      </c>
      <c r="B1217" s="1">
        <v>45207</v>
      </c>
      <c r="C1217" t="s">
        <v>1295</v>
      </c>
      <c r="D1217" t="s">
        <v>39</v>
      </c>
      <c r="E1217" t="s">
        <v>58</v>
      </c>
      <c r="F1217" t="s">
        <v>30</v>
      </c>
      <c r="G1217" t="s">
        <v>64</v>
      </c>
      <c r="H1217">
        <v>3</v>
      </c>
      <c r="I1217">
        <v>3516</v>
      </c>
      <c r="J1217">
        <v>25</v>
      </c>
      <c r="K1217">
        <v>7911</v>
      </c>
      <c r="L1217">
        <v>1054.51</v>
      </c>
      <c r="M1217" t="s">
        <v>65</v>
      </c>
      <c r="N1217" t="s">
        <v>33</v>
      </c>
      <c r="O1217">
        <v>6</v>
      </c>
      <c r="P1217">
        <v>2023</v>
      </c>
      <c r="Q1217">
        <v>10</v>
      </c>
      <c r="R1217" t="s">
        <v>45</v>
      </c>
      <c r="S1217">
        <v>4</v>
      </c>
      <c r="T1217">
        <v>41</v>
      </c>
      <c r="U1217">
        <v>2</v>
      </c>
      <c r="V1217">
        <v>0</v>
      </c>
      <c r="W1217" t="s">
        <v>55</v>
      </c>
      <c r="X1217" t="s">
        <v>36</v>
      </c>
      <c r="Y1217">
        <v>263700</v>
      </c>
      <c r="Z1217">
        <v>0.13</v>
      </c>
    </row>
    <row r="1218" spans="1:26" x14ac:dyDescent="0.25">
      <c r="A1218" t="s">
        <v>2206</v>
      </c>
      <c r="B1218" s="1">
        <v>45154</v>
      </c>
      <c r="C1218" t="s">
        <v>2207</v>
      </c>
      <c r="D1218" t="s">
        <v>63</v>
      </c>
      <c r="E1218" t="s">
        <v>51</v>
      </c>
      <c r="F1218" t="s">
        <v>41</v>
      </c>
      <c r="G1218" t="s">
        <v>42</v>
      </c>
      <c r="H1218">
        <v>10</v>
      </c>
      <c r="I1218">
        <v>1895</v>
      </c>
      <c r="J1218">
        <v>9</v>
      </c>
      <c r="K1218">
        <v>17244.5</v>
      </c>
      <c r="L1218">
        <v>2945.38</v>
      </c>
      <c r="M1218" t="s">
        <v>43</v>
      </c>
      <c r="N1218" t="s">
        <v>33</v>
      </c>
      <c r="O1218">
        <v>4</v>
      </c>
      <c r="P1218">
        <v>2023</v>
      </c>
      <c r="Q1218">
        <v>8</v>
      </c>
      <c r="R1218" t="s">
        <v>72</v>
      </c>
      <c r="S1218">
        <v>3</v>
      </c>
      <c r="T1218">
        <v>33</v>
      </c>
      <c r="U1218">
        <v>3</v>
      </c>
      <c r="V1218">
        <v>3</v>
      </c>
      <c r="W1218" t="s">
        <v>83</v>
      </c>
      <c r="X1218" t="s">
        <v>47</v>
      </c>
      <c r="Y1218">
        <v>170550</v>
      </c>
      <c r="Z1218">
        <v>0.17</v>
      </c>
    </row>
    <row r="1219" spans="1:26" x14ac:dyDescent="0.25">
      <c r="A1219" t="s">
        <v>2208</v>
      </c>
      <c r="B1219" s="1">
        <v>45008</v>
      </c>
      <c r="C1219" t="s">
        <v>2209</v>
      </c>
      <c r="D1219" t="s">
        <v>63</v>
      </c>
      <c r="E1219" t="s">
        <v>51</v>
      </c>
      <c r="F1219" t="s">
        <v>52</v>
      </c>
      <c r="G1219" t="s">
        <v>53</v>
      </c>
      <c r="H1219">
        <v>10</v>
      </c>
      <c r="I1219">
        <v>1798</v>
      </c>
      <c r="J1219">
        <v>23</v>
      </c>
      <c r="K1219">
        <v>13844.6</v>
      </c>
      <c r="L1219">
        <v>2252.2199999999998</v>
      </c>
      <c r="M1219" t="s">
        <v>32</v>
      </c>
      <c r="N1219" t="s">
        <v>33</v>
      </c>
      <c r="O1219">
        <v>6</v>
      </c>
      <c r="P1219">
        <v>2023</v>
      </c>
      <c r="Q1219">
        <v>3</v>
      </c>
      <c r="R1219" t="s">
        <v>105</v>
      </c>
      <c r="S1219">
        <v>1</v>
      </c>
      <c r="T1219">
        <v>12</v>
      </c>
      <c r="U1219">
        <v>4</v>
      </c>
      <c r="V1219">
        <v>4</v>
      </c>
      <c r="W1219" t="s">
        <v>73</v>
      </c>
      <c r="X1219" t="s">
        <v>47</v>
      </c>
      <c r="Y1219">
        <v>413540</v>
      </c>
      <c r="Z1219">
        <v>0.16</v>
      </c>
    </row>
    <row r="1220" spans="1:26" x14ac:dyDescent="0.25">
      <c r="A1220" t="s">
        <v>2210</v>
      </c>
      <c r="B1220" s="1">
        <v>45172</v>
      </c>
      <c r="C1220" t="s">
        <v>2211</v>
      </c>
      <c r="D1220" t="s">
        <v>63</v>
      </c>
      <c r="E1220" t="s">
        <v>58</v>
      </c>
      <c r="F1220" t="s">
        <v>30</v>
      </c>
      <c r="G1220" t="s">
        <v>86</v>
      </c>
      <c r="H1220">
        <v>1</v>
      </c>
      <c r="I1220">
        <v>1294</v>
      </c>
      <c r="J1220">
        <v>16</v>
      </c>
      <c r="K1220">
        <v>1086.96</v>
      </c>
      <c r="L1220">
        <v>115.8</v>
      </c>
      <c r="M1220" t="s">
        <v>43</v>
      </c>
      <c r="N1220" t="s">
        <v>33</v>
      </c>
      <c r="O1220">
        <v>5</v>
      </c>
      <c r="P1220">
        <v>2023</v>
      </c>
      <c r="Q1220">
        <v>9</v>
      </c>
      <c r="R1220" t="s">
        <v>80</v>
      </c>
      <c r="S1220">
        <v>3</v>
      </c>
      <c r="T1220">
        <v>36</v>
      </c>
      <c r="U1220">
        <v>2</v>
      </c>
      <c r="V1220">
        <v>0</v>
      </c>
      <c r="W1220" t="s">
        <v>55</v>
      </c>
      <c r="X1220" t="s">
        <v>36</v>
      </c>
      <c r="Y1220">
        <v>20704</v>
      </c>
      <c r="Z1220">
        <v>0.11</v>
      </c>
    </row>
    <row r="1221" spans="1:26" x14ac:dyDescent="0.25">
      <c r="A1221" t="s">
        <v>2212</v>
      </c>
      <c r="B1221" s="1">
        <v>45097</v>
      </c>
      <c r="C1221" t="s">
        <v>1868</v>
      </c>
      <c r="D1221" t="s">
        <v>50</v>
      </c>
      <c r="E1221" t="s">
        <v>40</v>
      </c>
      <c r="F1221" t="s">
        <v>41</v>
      </c>
      <c r="G1221" t="s">
        <v>42</v>
      </c>
      <c r="H1221">
        <v>4</v>
      </c>
      <c r="I1221">
        <v>338</v>
      </c>
      <c r="J1221">
        <v>14</v>
      </c>
      <c r="K1221">
        <v>1162.72</v>
      </c>
      <c r="L1221">
        <v>81.790000000000006</v>
      </c>
      <c r="M1221" t="s">
        <v>43</v>
      </c>
      <c r="N1221" t="s">
        <v>44</v>
      </c>
      <c r="O1221">
        <v>7</v>
      </c>
      <c r="P1221">
        <v>2023</v>
      </c>
      <c r="Q1221">
        <v>6</v>
      </c>
      <c r="R1221" t="s">
        <v>95</v>
      </c>
      <c r="S1221">
        <v>2</v>
      </c>
      <c r="T1221">
        <v>25</v>
      </c>
      <c r="U1221">
        <v>4</v>
      </c>
      <c r="V1221">
        <v>2</v>
      </c>
      <c r="W1221" t="s">
        <v>76</v>
      </c>
      <c r="X1221" t="s">
        <v>47</v>
      </c>
      <c r="Y1221">
        <v>18928</v>
      </c>
      <c r="Z1221">
        <v>7.0000000000000007E-2</v>
      </c>
    </row>
    <row r="1222" spans="1:26" x14ac:dyDescent="0.25">
      <c r="A1222" t="s">
        <v>2213</v>
      </c>
      <c r="B1222" s="1">
        <v>45276</v>
      </c>
      <c r="C1222" t="s">
        <v>1847</v>
      </c>
      <c r="D1222" t="s">
        <v>63</v>
      </c>
      <c r="E1222" t="s">
        <v>40</v>
      </c>
      <c r="F1222" t="s">
        <v>52</v>
      </c>
      <c r="G1222" t="s">
        <v>79</v>
      </c>
      <c r="H1222">
        <v>3</v>
      </c>
      <c r="I1222">
        <v>2716</v>
      </c>
      <c r="J1222">
        <v>29</v>
      </c>
      <c r="K1222">
        <v>5785.08</v>
      </c>
      <c r="L1222">
        <v>1015.8</v>
      </c>
      <c r="M1222" t="s">
        <v>32</v>
      </c>
      <c r="N1222" t="s">
        <v>33</v>
      </c>
      <c r="O1222">
        <v>2</v>
      </c>
      <c r="P1222">
        <v>2023</v>
      </c>
      <c r="Q1222">
        <v>12</v>
      </c>
      <c r="R1222" t="s">
        <v>54</v>
      </c>
      <c r="S1222">
        <v>4</v>
      </c>
      <c r="T1222">
        <v>50</v>
      </c>
      <c r="U1222">
        <v>3</v>
      </c>
      <c r="V1222">
        <v>6</v>
      </c>
      <c r="W1222" t="s">
        <v>35</v>
      </c>
      <c r="X1222" t="s">
        <v>36</v>
      </c>
      <c r="Y1222">
        <v>236292</v>
      </c>
      <c r="Z1222">
        <v>0.18</v>
      </c>
    </row>
    <row r="1223" spans="1:26" x14ac:dyDescent="0.25">
      <c r="A1223" t="s">
        <v>2214</v>
      </c>
      <c r="B1223" s="1">
        <v>45228</v>
      </c>
      <c r="C1223" t="s">
        <v>2215</v>
      </c>
      <c r="D1223" t="s">
        <v>28</v>
      </c>
      <c r="E1223" t="s">
        <v>40</v>
      </c>
      <c r="F1223" t="s">
        <v>52</v>
      </c>
      <c r="G1223" t="s">
        <v>53</v>
      </c>
      <c r="H1223">
        <v>3</v>
      </c>
      <c r="I1223">
        <v>3838</v>
      </c>
      <c r="J1223">
        <v>15</v>
      </c>
      <c r="K1223">
        <v>9786.9</v>
      </c>
      <c r="L1223">
        <v>1074.05</v>
      </c>
      <c r="M1223" t="s">
        <v>43</v>
      </c>
      <c r="N1223" t="s">
        <v>33</v>
      </c>
      <c r="O1223">
        <v>2</v>
      </c>
      <c r="P1223">
        <v>2023</v>
      </c>
      <c r="Q1223">
        <v>10</v>
      </c>
      <c r="R1223" t="s">
        <v>45</v>
      </c>
      <c r="S1223">
        <v>4</v>
      </c>
      <c r="T1223">
        <v>44</v>
      </c>
      <c r="U1223">
        <v>5</v>
      </c>
      <c r="V1223">
        <v>0</v>
      </c>
      <c r="W1223" t="s">
        <v>55</v>
      </c>
      <c r="X1223" t="s">
        <v>36</v>
      </c>
      <c r="Y1223">
        <v>172710</v>
      </c>
      <c r="Z1223">
        <v>0.11</v>
      </c>
    </row>
    <row r="1224" spans="1:26" x14ac:dyDescent="0.25">
      <c r="A1224" t="s">
        <v>2216</v>
      </c>
      <c r="B1224" s="1">
        <v>45166</v>
      </c>
      <c r="C1224" t="s">
        <v>1365</v>
      </c>
      <c r="D1224" t="s">
        <v>63</v>
      </c>
      <c r="E1224" t="s">
        <v>58</v>
      </c>
      <c r="F1224" t="s">
        <v>52</v>
      </c>
      <c r="G1224" t="s">
        <v>79</v>
      </c>
      <c r="H1224">
        <v>9</v>
      </c>
      <c r="I1224">
        <v>4058</v>
      </c>
      <c r="J1224">
        <v>25</v>
      </c>
      <c r="K1224">
        <v>27391.5</v>
      </c>
      <c r="L1224">
        <v>4268.8</v>
      </c>
      <c r="M1224" t="s">
        <v>65</v>
      </c>
      <c r="N1224" t="s">
        <v>33</v>
      </c>
      <c r="O1224">
        <v>2</v>
      </c>
      <c r="P1224">
        <v>2023</v>
      </c>
      <c r="Q1224">
        <v>8</v>
      </c>
      <c r="R1224" t="s">
        <v>72</v>
      </c>
      <c r="S1224">
        <v>3</v>
      </c>
      <c r="T1224">
        <v>35</v>
      </c>
      <c r="U1224">
        <v>5</v>
      </c>
      <c r="V1224">
        <v>1</v>
      </c>
      <c r="W1224" t="s">
        <v>60</v>
      </c>
      <c r="X1224" t="s">
        <v>47</v>
      </c>
      <c r="Y1224">
        <v>913050</v>
      </c>
      <c r="Z1224">
        <v>0.16</v>
      </c>
    </row>
    <row r="1225" spans="1:26" x14ac:dyDescent="0.25">
      <c r="A1225" t="s">
        <v>2217</v>
      </c>
      <c r="B1225" s="1">
        <v>44942</v>
      </c>
      <c r="C1225" t="s">
        <v>1665</v>
      </c>
      <c r="D1225" t="s">
        <v>63</v>
      </c>
      <c r="E1225" t="s">
        <v>29</v>
      </c>
      <c r="F1225" t="s">
        <v>52</v>
      </c>
      <c r="G1225" t="s">
        <v>79</v>
      </c>
      <c r="H1225">
        <v>3</v>
      </c>
      <c r="I1225">
        <v>3685</v>
      </c>
      <c r="J1225">
        <v>16</v>
      </c>
      <c r="K1225">
        <v>9286.2000000000007</v>
      </c>
      <c r="L1225">
        <v>582.41</v>
      </c>
      <c r="M1225" t="s">
        <v>65</v>
      </c>
      <c r="N1225" t="s">
        <v>33</v>
      </c>
      <c r="O1225">
        <v>5</v>
      </c>
      <c r="P1225">
        <v>2023</v>
      </c>
      <c r="Q1225">
        <v>1</v>
      </c>
      <c r="R1225" t="s">
        <v>34</v>
      </c>
      <c r="S1225">
        <v>1</v>
      </c>
      <c r="T1225">
        <v>3</v>
      </c>
      <c r="U1225">
        <v>3</v>
      </c>
      <c r="V1225">
        <v>1</v>
      </c>
      <c r="W1225" t="s">
        <v>60</v>
      </c>
      <c r="X1225" t="s">
        <v>47</v>
      </c>
      <c r="Y1225">
        <v>176880</v>
      </c>
      <c r="Z1225">
        <v>0.06</v>
      </c>
    </row>
    <row r="1226" spans="1:26" x14ac:dyDescent="0.25">
      <c r="A1226" t="s">
        <v>2218</v>
      </c>
      <c r="B1226" s="1">
        <v>44976</v>
      </c>
      <c r="C1226" t="s">
        <v>2219</v>
      </c>
      <c r="D1226" t="s">
        <v>39</v>
      </c>
      <c r="E1226" t="s">
        <v>51</v>
      </c>
      <c r="F1226" t="s">
        <v>41</v>
      </c>
      <c r="G1226" t="s">
        <v>116</v>
      </c>
      <c r="H1226">
        <v>1</v>
      </c>
      <c r="I1226">
        <v>4003</v>
      </c>
      <c r="J1226">
        <v>30</v>
      </c>
      <c r="K1226">
        <v>2802.1</v>
      </c>
      <c r="L1226">
        <v>427.15</v>
      </c>
      <c r="M1226" t="s">
        <v>43</v>
      </c>
      <c r="N1226" t="s">
        <v>33</v>
      </c>
      <c r="O1226">
        <v>5</v>
      </c>
      <c r="P1226">
        <v>2023</v>
      </c>
      <c r="Q1226">
        <v>2</v>
      </c>
      <c r="R1226" t="s">
        <v>67</v>
      </c>
      <c r="S1226">
        <v>1</v>
      </c>
      <c r="T1226">
        <v>8</v>
      </c>
      <c r="U1226">
        <v>4</v>
      </c>
      <c r="V1226">
        <v>0</v>
      </c>
      <c r="W1226" t="s">
        <v>55</v>
      </c>
      <c r="X1226" t="s">
        <v>36</v>
      </c>
      <c r="Y1226">
        <v>120090</v>
      </c>
      <c r="Z1226">
        <v>0.15</v>
      </c>
    </row>
    <row r="1227" spans="1:26" x14ac:dyDescent="0.25">
      <c r="A1227" t="s">
        <v>2220</v>
      </c>
      <c r="B1227" s="1">
        <v>45267</v>
      </c>
      <c r="C1227" t="s">
        <v>1586</v>
      </c>
      <c r="D1227" t="s">
        <v>63</v>
      </c>
      <c r="E1227" t="s">
        <v>58</v>
      </c>
      <c r="F1227" t="s">
        <v>52</v>
      </c>
      <c r="G1227" t="s">
        <v>53</v>
      </c>
      <c r="H1227">
        <v>5</v>
      </c>
      <c r="I1227">
        <v>4881</v>
      </c>
      <c r="J1227">
        <v>14</v>
      </c>
      <c r="K1227">
        <v>20988.3</v>
      </c>
      <c r="L1227">
        <v>1228.6199999999999</v>
      </c>
      <c r="M1227" t="s">
        <v>65</v>
      </c>
      <c r="N1227" t="s">
        <v>33</v>
      </c>
      <c r="O1227">
        <v>7</v>
      </c>
      <c r="P1227">
        <v>2023</v>
      </c>
      <c r="Q1227">
        <v>12</v>
      </c>
      <c r="R1227" t="s">
        <v>54</v>
      </c>
      <c r="S1227">
        <v>4</v>
      </c>
      <c r="T1227">
        <v>49</v>
      </c>
      <c r="U1227">
        <v>2</v>
      </c>
      <c r="V1227">
        <v>4</v>
      </c>
      <c r="W1227" t="s">
        <v>73</v>
      </c>
      <c r="X1227" t="s">
        <v>47</v>
      </c>
      <c r="Y1227">
        <v>341670</v>
      </c>
      <c r="Z1227">
        <v>0.06</v>
      </c>
    </row>
    <row r="1228" spans="1:26" x14ac:dyDescent="0.25">
      <c r="A1228" t="s">
        <v>2221</v>
      </c>
      <c r="B1228" s="1">
        <v>45027</v>
      </c>
      <c r="C1228" t="s">
        <v>2222</v>
      </c>
      <c r="D1228" t="s">
        <v>50</v>
      </c>
      <c r="E1228" t="s">
        <v>51</v>
      </c>
      <c r="F1228" t="s">
        <v>52</v>
      </c>
      <c r="G1228" t="s">
        <v>91</v>
      </c>
      <c r="H1228">
        <v>2</v>
      </c>
      <c r="I1228">
        <v>3278</v>
      </c>
      <c r="J1228">
        <v>6</v>
      </c>
      <c r="K1228">
        <v>6162.64</v>
      </c>
      <c r="L1228">
        <v>1028.27</v>
      </c>
      <c r="M1228" t="s">
        <v>65</v>
      </c>
      <c r="N1228" t="s">
        <v>44</v>
      </c>
      <c r="O1228">
        <v>2</v>
      </c>
      <c r="P1228">
        <v>2023</v>
      </c>
      <c r="Q1228">
        <v>4</v>
      </c>
      <c r="R1228" t="s">
        <v>100</v>
      </c>
      <c r="S1228">
        <v>2</v>
      </c>
      <c r="T1228">
        <v>15</v>
      </c>
      <c r="U1228">
        <v>3</v>
      </c>
      <c r="V1228">
        <v>2</v>
      </c>
      <c r="W1228" t="s">
        <v>76</v>
      </c>
      <c r="X1228" t="s">
        <v>47</v>
      </c>
      <c r="Y1228">
        <v>39336</v>
      </c>
      <c r="Z1228">
        <v>0.17</v>
      </c>
    </row>
    <row r="1229" spans="1:26" x14ac:dyDescent="0.25">
      <c r="A1229" t="s">
        <v>2223</v>
      </c>
      <c r="B1229" s="1">
        <v>45175</v>
      </c>
      <c r="C1229" t="s">
        <v>2224</v>
      </c>
      <c r="D1229" t="s">
        <v>63</v>
      </c>
      <c r="E1229" t="s">
        <v>29</v>
      </c>
      <c r="F1229" t="s">
        <v>52</v>
      </c>
      <c r="G1229" t="s">
        <v>79</v>
      </c>
      <c r="H1229">
        <v>1</v>
      </c>
      <c r="I1229">
        <v>2180</v>
      </c>
      <c r="J1229">
        <v>28</v>
      </c>
      <c r="K1229">
        <v>1569.6</v>
      </c>
      <c r="L1229">
        <v>229.81</v>
      </c>
      <c r="M1229" t="s">
        <v>43</v>
      </c>
      <c r="N1229" t="s">
        <v>44</v>
      </c>
      <c r="O1229">
        <v>5</v>
      </c>
      <c r="P1229">
        <v>2023</v>
      </c>
      <c r="Q1229">
        <v>9</v>
      </c>
      <c r="R1229" t="s">
        <v>80</v>
      </c>
      <c r="S1229">
        <v>3</v>
      </c>
      <c r="T1229">
        <v>36</v>
      </c>
      <c r="U1229">
        <v>2</v>
      </c>
      <c r="V1229">
        <v>3</v>
      </c>
      <c r="W1229" t="s">
        <v>83</v>
      </c>
      <c r="X1229" t="s">
        <v>47</v>
      </c>
      <c r="Y1229">
        <v>61040</v>
      </c>
      <c r="Z1229">
        <v>0.15</v>
      </c>
    </row>
    <row r="1230" spans="1:26" x14ac:dyDescent="0.25">
      <c r="A1230" t="s">
        <v>2225</v>
      </c>
      <c r="B1230" s="1">
        <v>45176</v>
      </c>
      <c r="C1230" t="s">
        <v>2226</v>
      </c>
      <c r="D1230" t="s">
        <v>63</v>
      </c>
      <c r="E1230" t="s">
        <v>40</v>
      </c>
      <c r="F1230" t="s">
        <v>41</v>
      </c>
      <c r="G1230" t="s">
        <v>116</v>
      </c>
      <c r="H1230">
        <v>10</v>
      </c>
      <c r="I1230">
        <v>4872</v>
      </c>
      <c r="J1230">
        <v>12</v>
      </c>
      <c r="K1230">
        <v>42873.599999999999</v>
      </c>
      <c r="L1230">
        <v>8489.94</v>
      </c>
      <c r="M1230" t="s">
        <v>43</v>
      </c>
      <c r="N1230" t="s">
        <v>44</v>
      </c>
      <c r="O1230">
        <v>7</v>
      </c>
      <c r="P1230">
        <v>2023</v>
      </c>
      <c r="Q1230">
        <v>9</v>
      </c>
      <c r="R1230" t="s">
        <v>80</v>
      </c>
      <c r="S1230">
        <v>3</v>
      </c>
      <c r="T1230">
        <v>36</v>
      </c>
      <c r="U1230">
        <v>2</v>
      </c>
      <c r="V1230">
        <v>4</v>
      </c>
      <c r="W1230" t="s">
        <v>73</v>
      </c>
      <c r="X1230" t="s">
        <v>47</v>
      </c>
      <c r="Y1230">
        <v>584640</v>
      </c>
      <c r="Z1230">
        <v>0.2</v>
      </c>
    </row>
    <row r="1231" spans="1:26" x14ac:dyDescent="0.25">
      <c r="A1231" t="s">
        <v>2227</v>
      </c>
      <c r="B1231" s="1">
        <v>45248</v>
      </c>
      <c r="C1231" t="s">
        <v>1321</v>
      </c>
      <c r="D1231" t="s">
        <v>28</v>
      </c>
      <c r="E1231" t="s">
        <v>51</v>
      </c>
      <c r="F1231" t="s">
        <v>41</v>
      </c>
      <c r="G1231" t="s">
        <v>59</v>
      </c>
      <c r="H1231">
        <v>6</v>
      </c>
      <c r="I1231">
        <v>4059</v>
      </c>
      <c r="J1231">
        <v>14</v>
      </c>
      <c r="K1231">
        <v>20944.439999999999</v>
      </c>
      <c r="L1231">
        <v>1501.31</v>
      </c>
      <c r="M1231" t="s">
        <v>43</v>
      </c>
      <c r="N1231" t="s">
        <v>66</v>
      </c>
      <c r="O1231">
        <v>6</v>
      </c>
      <c r="P1231">
        <v>2023</v>
      </c>
      <c r="Q1231">
        <v>11</v>
      </c>
      <c r="R1231" t="s">
        <v>92</v>
      </c>
      <c r="S1231">
        <v>4</v>
      </c>
      <c r="T1231">
        <v>46</v>
      </c>
      <c r="U1231">
        <v>3</v>
      </c>
      <c r="V1231">
        <v>6</v>
      </c>
      <c r="W1231" t="s">
        <v>35</v>
      </c>
      <c r="X1231" t="s">
        <v>36</v>
      </c>
      <c r="Y1231">
        <v>340956</v>
      </c>
      <c r="Z1231">
        <v>7.0000000000000007E-2</v>
      </c>
    </row>
    <row r="1232" spans="1:26" x14ac:dyDescent="0.25">
      <c r="A1232" t="s">
        <v>2228</v>
      </c>
      <c r="B1232" s="1">
        <v>45110</v>
      </c>
      <c r="C1232" t="s">
        <v>2229</v>
      </c>
      <c r="D1232" t="s">
        <v>50</v>
      </c>
      <c r="E1232" t="s">
        <v>40</v>
      </c>
      <c r="F1232" t="s">
        <v>52</v>
      </c>
      <c r="G1232" t="s">
        <v>91</v>
      </c>
      <c r="H1232">
        <v>2</v>
      </c>
      <c r="I1232">
        <v>4957</v>
      </c>
      <c r="J1232">
        <v>6</v>
      </c>
      <c r="K1232">
        <v>9319.16</v>
      </c>
      <c r="L1232">
        <v>1187</v>
      </c>
      <c r="M1232" t="s">
        <v>65</v>
      </c>
      <c r="N1232" t="s">
        <v>33</v>
      </c>
      <c r="O1232">
        <v>3</v>
      </c>
      <c r="P1232">
        <v>2023</v>
      </c>
      <c r="Q1232">
        <v>7</v>
      </c>
      <c r="R1232" t="s">
        <v>125</v>
      </c>
      <c r="S1232">
        <v>3</v>
      </c>
      <c r="T1232">
        <v>27</v>
      </c>
      <c r="U1232">
        <v>2</v>
      </c>
      <c r="V1232">
        <v>1</v>
      </c>
      <c r="W1232" t="s">
        <v>60</v>
      </c>
      <c r="X1232" t="s">
        <v>47</v>
      </c>
      <c r="Y1232">
        <v>59484</v>
      </c>
      <c r="Z1232">
        <v>0.13</v>
      </c>
    </row>
    <row r="1233" spans="1:26" x14ac:dyDescent="0.25">
      <c r="A1233" t="s">
        <v>2230</v>
      </c>
      <c r="B1233" s="1">
        <v>45009</v>
      </c>
      <c r="C1233" t="s">
        <v>1413</v>
      </c>
      <c r="D1233" t="s">
        <v>63</v>
      </c>
      <c r="E1233" t="s">
        <v>29</v>
      </c>
      <c r="F1233" t="s">
        <v>52</v>
      </c>
      <c r="G1233" t="s">
        <v>79</v>
      </c>
      <c r="H1233">
        <v>9</v>
      </c>
      <c r="I1233">
        <v>959</v>
      </c>
      <c r="J1233">
        <v>4</v>
      </c>
      <c r="K1233">
        <v>8285.76</v>
      </c>
      <c r="L1233">
        <v>901.03</v>
      </c>
      <c r="M1233" t="s">
        <v>43</v>
      </c>
      <c r="N1233" t="s">
        <v>33</v>
      </c>
      <c r="O1233">
        <v>7</v>
      </c>
      <c r="P1233">
        <v>2023</v>
      </c>
      <c r="Q1233">
        <v>3</v>
      </c>
      <c r="R1233" t="s">
        <v>105</v>
      </c>
      <c r="S1233">
        <v>1</v>
      </c>
      <c r="T1233">
        <v>12</v>
      </c>
      <c r="U1233">
        <v>4</v>
      </c>
      <c r="V1233">
        <v>5</v>
      </c>
      <c r="W1233" t="s">
        <v>46</v>
      </c>
      <c r="X1233" t="s">
        <v>47</v>
      </c>
      <c r="Y1233">
        <v>34524</v>
      </c>
      <c r="Z1233">
        <v>0.11</v>
      </c>
    </row>
    <row r="1234" spans="1:26" x14ac:dyDescent="0.25">
      <c r="A1234" t="s">
        <v>2231</v>
      </c>
      <c r="B1234" s="1">
        <v>44986</v>
      </c>
      <c r="C1234" t="s">
        <v>2232</v>
      </c>
      <c r="D1234" t="s">
        <v>50</v>
      </c>
      <c r="E1234" t="s">
        <v>51</v>
      </c>
      <c r="F1234" t="s">
        <v>30</v>
      </c>
      <c r="G1234" t="s">
        <v>86</v>
      </c>
      <c r="H1234">
        <v>4</v>
      </c>
      <c r="I1234">
        <v>2038</v>
      </c>
      <c r="J1234">
        <v>21</v>
      </c>
      <c r="K1234">
        <v>6440.08</v>
      </c>
      <c r="L1234">
        <v>345.22</v>
      </c>
      <c r="M1234" t="s">
        <v>32</v>
      </c>
      <c r="N1234" t="s">
        <v>44</v>
      </c>
      <c r="O1234">
        <v>1</v>
      </c>
      <c r="P1234">
        <v>2023</v>
      </c>
      <c r="Q1234">
        <v>3</v>
      </c>
      <c r="R1234" t="s">
        <v>105</v>
      </c>
      <c r="S1234">
        <v>1</v>
      </c>
      <c r="T1234">
        <v>9</v>
      </c>
      <c r="U1234">
        <v>1</v>
      </c>
      <c r="V1234">
        <v>3</v>
      </c>
      <c r="W1234" t="s">
        <v>83</v>
      </c>
      <c r="X1234" t="s">
        <v>47</v>
      </c>
      <c r="Y1234">
        <v>171192</v>
      </c>
      <c r="Z1234">
        <v>0.05</v>
      </c>
    </row>
    <row r="1235" spans="1:26" x14ac:dyDescent="0.25">
      <c r="A1235" t="s">
        <v>2233</v>
      </c>
      <c r="B1235" s="1">
        <v>45164</v>
      </c>
      <c r="C1235" t="s">
        <v>2234</v>
      </c>
      <c r="D1235" t="s">
        <v>39</v>
      </c>
      <c r="E1235" t="s">
        <v>40</v>
      </c>
      <c r="F1235" t="s">
        <v>52</v>
      </c>
      <c r="G1235" t="s">
        <v>79</v>
      </c>
      <c r="H1235">
        <v>9</v>
      </c>
      <c r="I1235">
        <v>1653</v>
      </c>
      <c r="J1235">
        <v>18</v>
      </c>
      <c r="K1235">
        <v>12199.14</v>
      </c>
      <c r="L1235">
        <v>949.32</v>
      </c>
      <c r="M1235" t="s">
        <v>65</v>
      </c>
      <c r="N1235" t="s">
        <v>66</v>
      </c>
      <c r="O1235">
        <v>1</v>
      </c>
      <c r="P1235">
        <v>2023</v>
      </c>
      <c r="Q1235">
        <v>8</v>
      </c>
      <c r="R1235" t="s">
        <v>72</v>
      </c>
      <c r="S1235">
        <v>3</v>
      </c>
      <c r="T1235">
        <v>34</v>
      </c>
      <c r="U1235">
        <v>4</v>
      </c>
      <c r="V1235">
        <v>6</v>
      </c>
      <c r="W1235" t="s">
        <v>35</v>
      </c>
      <c r="X1235" t="s">
        <v>36</v>
      </c>
      <c r="Y1235">
        <v>267786</v>
      </c>
      <c r="Z1235">
        <v>0.08</v>
      </c>
    </row>
    <row r="1236" spans="1:26" x14ac:dyDescent="0.25">
      <c r="A1236" t="s">
        <v>2235</v>
      </c>
      <c r="B1236" s="1">
        <v>44986</v>
      </c>
      <c r="C1236" t="s">
        <v>459</v>
      </c>
      <c r="D1236" t="s">
        <v>28</v>
      </c>
      <c r="E1236" t="s">
        <v>40</v>
      </c>
      <c r="F1236" t="s">
        <v>41</v>
      </c>
      <c r="G1236" t="s">
        <v>42</v>
      </c>
      <c r="H1236">
        <v>1</v>
      </c>
      <c r="I1236">
        <v>4402</v>
      </c>
      <c r="J1236">
        <v>1</v>
      </c>
      <c r="K1236">
        <v>4357.9799999999996</v>
      </c>
      <c r="L1236">
        <v>502.3</v>
      </c>
      <c r="M1236" t="s">
        <v>32</v>
      </c>
      <c r="N1236" t="s">
        <v>33</v>
      </c>
      <c r="O1236">
        <v>2</v>
      </c>
      <c r="P1236">
        <v>2023</v>
      </c>
      <c r="Q1236">
        <v>3</v>
      </c>
      <c r="R1236" t="s">
        <v>105</v>
      </c>
      <c r="S1236">
        <v>1</v>
      </c>
      <c r="T1236">
        <v>9</v>
      </c>
      <c r="U1236">
        <v>1</v>
      </c>
      <c r="V1236">
        <v>3</v>
      </c>
      <c r="W1236" t="s">
        <v>83</v>
      </c>
      <c r="X1236" t="s">
        <v>47</v>
      </c>
      <c r="Y1236">
        <v>4402</v>
      </c>
      <c r="Z1236">
        <v>0.12</v>
      </c>
    </row>
    <row r="1237" spans="1:26" x14ac:dyDescent="0.25">
      <c r="A1237" t="s">
        <v>2236</v>
      </c>
      <c r="B1237" s="1">
        <v>44991</v>
      </c>
      <c r="C1237" t="s">
        <v>2237</v>
      </c>
      <c r="D1237" t="s">
        <v>63</v>
      </c>
      <c r="E1237" t="s">
        <v>40</v>
      </c>
      <c r="F1237" t="s">
        <v>52</v>
      </c>
      <c r="G1237" t="s">
        <v>79</v>
      </c>
      <c r="H1237">
        <v>5</v>
      </c>
      <c r="I1237">
        <v>3274</v>
      </c>
      <c r="J1237">
        <v>4</v>
      </c>
      <c r="K1237">
        <v>15715.2</v>
      </c>
      <c r="L1237">
        <v>2284.0100000000002</v>
      </c>
      <c r="M1237" t="s">
        <v>32</v>
      </c>
      <c r="N1237" t="s">
        <v>66</v>
      </c>
      <c r="O1237">
        <v>2</v>
      </c>
      <c r="P1237">
        <v>2023</v>
      </c>
      <c r="Q1237">
        <v>3</v>
      </c>
      <c r="R1237" t="s">
        <v>105</v>
      </c>
      <c r="S1237">
        <v>1</v>
      </c>
      <c r="T1237">
        <v>10</v>
      </c>
      <c r="U1237">
        <v>2</v>
      </c>
      <c r="V1237">
        <v>1</v>
      </c>
      <c r="W1237" t="s">
        <v>60</v>
      </c>
      <c r="X1237" t="s">
        <v>47</v>
      </c>
      <c r="Y1237">
        <v>65480</v>
      </c>
      <c r="Z1237">
        <v>0.15</v>
      </c>
    </row>
    <row r="1238" spans="1:26" x14ac:dyDescent="0.25">
      <c r="A1238" t="s">
        <v>2238</v>
      </c>
      <c r="B1238" s="1">
        <v>45045</v>
      </c>
      <c r="C1238" t="s">
        <v>886</v>
      </c>
      <c r="D1238" t="s">
        <v>28</v>
      </c>
      <c r="E1238" t="s">
        <v>40</v>
      </c>
      <c r="F1238" t="s">
        <v>30</v>
      </c>
      <c r="G1238" t="s">
        <v>64</v>
      </c>
      <c r="H1238">
        <v>10</v>
      </c>
      <c r="I1238">
        <v>4385</v>
      </c>
      <c r="J1238">
        <v>2</v>
      </c>
      <c r="K1238">
        <v>42973</v>
      </c>
      <c r="L1238">
        <v>5943.68</v>
      </c>
      <c r="M1238" t="s">
        <v>32</v>
      </c>
      <c r="N1238" t="s">
        <v>66</v>
      </c>
      <c r="O1238">
        <v>7</v>
      </c>
      <c r="P1238">
        <v>2023</v>
      </c>
      <c r="Q1238">
        <v>4</v>
      </c>
      <c r="R1238" t="s">
        <v>100</v>
      </c>
      <c r="S1238">
        <v>2</v>
      </c>
      <c r="T1238">
        <v>17</v>
      </c>
      <c r="U1238">
        <v>5</v>
      </c>
      <c r="V1238">
        <v>6</v>
      </c>
      <c r="W1238" t="s">
        <v>35</v>
      </c>
      <c r="X1238" t="s">
        <v>36</v>
      </c>
      <c r="Y1238">
        <v>87700</v>
      </c>
      <c r="Z1238">
        <v>0.14000000000000001</v>
      </c>
    </row>
    <row r="1239" spans="1:26" x14ac:dyDescent="0.25">
      <c r="A1239" t="s">
        <v>2239</v>
      </c>
      <c r="B1239" s="1">
        <v>44935</v>
      </c>
      <c r="C1239" t="s">
        <v>955</v>
      </c>
      <c r="D1239" t="s">
        <v>63</v>
      </c>
      <c r="E1239" t="s">
        <v>40</v>
      </c>
      <c r="F1239" t="s">
        <v>52</v>
      </c>
      <c r="G1239" t="s">
        <v>79</v>
      </c>
      <c r="H1239">
        <v>6</v>
      </c>
      <c r="I1239">
        <v>2194</v>
      </c>
      <c r="J1239">
        <v>20</v>
      </c>
      <c r="K1239">
        <v>10531.2</v>
      </c>
      <c r="L1239">
        <v>645.17999999999995</v>
      </c>
      <c r="M1239" t="s">
        <v>65</v>
      </c>
      <c r="N1239" t="s">
        <v>66</v>
      </c>
      <c r="O1239">
        <v>4</v>
      </c>
      <c r="P1239">
        <v>2023</v>
      </c>
      <c r="Q1239">
        <v>1</v>
      </c>
      <c r="R1239" t="s">
        <v>34</v>
      </c>
      <c r="S1239">
        <v>1</v>
      </c>
      <c r="T1239">
        <v>2</v>
      </c>
      <c r="U1239">
        <v>2</v>
      </c>
      <c r="V1239">
        <v>1</v>
      </c>
      <c r="W1239" t="s">
        <v>60</v>
      </c>
      <c r="X1239" t="s">
        <v>47</v>
      </c>
      <c r="Y1239">
        <v>263280</v>
      </c>
      <c r="Z1239">
        <v>0.06</v>
      </c>
    </row>
    <row r="1240" spans="1:26" x14ac:dyDescent="0.25">
      <c r="A1240" t="s">
        <v>2240</v>
      </c>
      <c r="B1240" s="1">
        <v>44975</v>
      </c>
      <c r="C1240" t="s">
        <v>1841</v>
      </c>
      <c r="D1240" t="s">
        <v>63</v>
      </c>
      <c r="E1240" t="s">
        <v>40</v>
      </c>
      <c r="F1240" t="s">
        <v>30</v>
      </c>
      <c r="G1240" t="s">
        <v>64</v>
      </c>
      <c r="H1240">
        <v>9</v>
      </c>
      <c r="I1240">
        <v>2322</v>
      </c>
      <c r="J1240">
        <v>20</v>
      </c>
      <c r="K1240">
        <v>16718.400000000001</v>
      </c>
      <c r="L1240">
        <v>2915.82</v>
      </c>
      <c r="M1240" t="s">
        <v>65</v>
      </c>
      <c r="N1240" t="s">
        <v>33</v>
      </c>
      <c r="O1240">
        <v>7</v>
      </c>
      <c r="P1240">
        <v>2023</v>
      </c>
      <c r="Q1240">
        <v>2</v>
      </c>
      <c r="R1240" t="s">
        <v>67</v>
      </c>
      <c r="S1240">
        <v>1</v>
      </c>
      <c r="T1240">
        <v>7</v>
      </c>
      <c r="U1240">
        <v>3</v>
      </c>
      <c r="V1240">
        <v>6</v>
      </c>
      <c r="W1240" t="s">
        <v>35</v>
      </c>
      <c r="X1240" t="s">
        <v>36</v>
      </c>
      <c r="Y1240">
        <v>417960</v>
      </c>
      <c r="Z1240">
        <v>0.17</v>
      </c>
    </row>
    <row r="1241" spans="1:26" x14ac:dyDescent="0.25">
      <c r="A1241" t="s">
        <v>2241</v>
      </c>
      <c r="B1241" s="1">
        <v>45273</v>
      </c>
      <c r="C1241" t="s">
        <v>2242</v>
      </c>
      <c r="D1241" t="s">
        <v>50</v>
      </c>
      <c r="E1241" t="s">
        <v>40</v>
      </c>
      <c r="F1241" t="s">
        <v>30</v>
      </c>
      <c r="G1241" t="s">
        <v>64</v>
      </c>
      <c r="H1241">
        <v>7</v>
      </c>
      <c r="I1241">
        <v>4206</v>
      </c>
      <c r="J1241">
        <v>0</v>
      </c>
      <c r="K1241">
        <v>29442</v>
      </c>
      <c r="L1241">
        <v>1981.48</v>
      </c>
      <c r="M1241" t="s">
        <v>65</v>
      </c>
      <c r="N1241" t="s">
        <v>66</v>
      </c>
      <c r="O1241">
        <v>3</v>
      </c>
      <c r="P1241">
        <v>2023</v>
      </c>
      <c r="Q1241">
        <v>12</v>
      </c>
      <c r="R1241" t="s">
        <v>54</v>
      </c>
      <c r="S1241">
        <v>4</v>
      </c>
      <c r="T1241">
        <v>50</v>
      </c>
      <c r="U1241">
        <v>3</v>
      </c>
      <c r="V1241">
        <v>3</v>
      </c>
      <c r="W1241" t="s">
        <v>83</v>
      </c>
      <c r="X1241" t="s">
        <v>47</v>
      </c>
      <c r="Y1241">
        <v>0</v>
      </c>
      <c r="Z1241">
        <v>7.0000000000000007E-2</v>
      </c>
    </row>
    <row r="1242" spans="1:26" x14ac:dyDescent="0.25">
      <c r="A1242" t="s">
        <v>2243</v>
      </c>
      <c r="B1242" s="1">
        <v>45055</v>
      </c>
      <c r="C1242" t="s">
        <v>2244</v>
      </c>
      <c r="D1242" t="s">
        <v>28</v>
      </c>
      <c r="E1242" t="s">
        <v>58</v>
      </c>
      <c r="F1242" t="s">
        <v>52</v>
      </c>
      <c r="G1242" t="s">
        <v>91</v>
      </c>
      <c r="H1242">
        <v>6</v>
      </c>
      <c r="I1242">
        <v>2363</v>
      </c>
      <c r="J1242">
        <v>18</v>
      </c>
      <c r="K1242">
        <v>11625.96</v>
      </c>
      <c r="L1242">
        <v>1366.51</v>
      </c>
      <c r="M1242" t="s">
        <v>65</v>
      </c>
      <c r="N1242" t="s">
        <v>33</v>
      </c>
      <c r="O1242">
        <v>1</v>
      </c>
      <c r="P1242">
        <v>2023</v>
      </c>
      <c r="Q1242">
        <v>5</v>
      </c>
      <c r="R1242" t="s">
        <v>238</v>
      </c>
      <c r="S1242">
        <v>2</v>
      </c>
      <c r="T1242">
        <v>19</v>
      </c>
      <c r="U1242">
        <v>2</v>
      </c>
      <c r="V1242">
        <v>2</v>
      </c>
      <c r="W1242" t="s">
        <v>76</v>
      </c>
      <c r="X1242" t="s">
        <v>47</v>
      </c>
      <c r="Y1242">
        <v>255204</v>
      </c>
      <c r="Z1242">
        <v>0.12</v>
      </c>
    </row>
    <row r="1243" spans="1:26" x14ac:dyDescent="0.25">
      <c r="A1243" t="s">
        <v>2245</v>
      </c>
      <c r="B1243" s="1">
        <v>45046</v>
      </c>
      <c r="C1243" t="s">
        <v>2246</v>
      </c>
      <c r="D1243" t="s">
        <v>28</v>
      </c>
      <c r="E1243" t="s">
        <v>58</v>
      </c>
      <c r="F1243" t="s">
        <v>41</v>
      </c>
      <c r="G1243" t="s">
        <v>116</v>
      </c>
      <c r="H1243">
        <v>4</v>
      </c>
      <c r="I1243">
        <v>920</v>
      </c>
      <c r="J1243">
        <v>23</v>
      </c>
      <c r="K1243">
        <v>2833.6</v>
      </c>
      <c r="L1243">
        <v>283.83999999999997</v>
      </c>
      <c r="M1243" t="s">
        <v>65</v>
      </c>
      <c r="N1243" t="s">
        <v>66</v>
      </c>
      <c r="O1243">
        <v>6</v>
      </c>
      <c r="P1243">
        <v>2023</v>
      </c>
      <c r="Q1243">
        <v>4</v>
      </c>
      <c r="R1243" t="s">
        <v>100</v>
      </c>
      <c r="S1243">
        <v>2</v>
      </c>
      <c r="T1243">
        <v>18</v>
      </c>
      <c r="U1243">
        <v>6</v>
      </c>
      <c r="V1243">
        <v>0</v>
      </c>
      <c r="W1243" t="s">
        <v>55</v>
      </c>
      <c r="X1243" t="s">
        <v>36</v>
      </c>
      <c r="Y1243">
        <v>84640</v>
      </c>
      <c r="Z1243">
        <v>0.1</v>
      </c>
    </row>
    <row r="1244" spans="1:26" x14ac:dyDescent="0.25">
      <c r="A1244" t="s">
        <v>2247</v>
      </c>
      <c r="B1244" s="1">
        <v>44995</v>
      </c>
      <c r="C1244" t="s">
        <v>1379</v>
      </c>
      <c r="D1244" t="s">
        <v>63</v>
      </c>
      <c r="E1244" t="s">
        <v>40</v>
      </c>
      <c r="F1244" t="s">
        <v>41</v>
      </c>
      <c r="G1244" t="s">
        <v>59</v>
      </c>
      <c r="H1244">
        <v>1</v>
      </c>
      <c r="I1244">
        <v>179</v>
      </c>
      <c r="J1244">
        <v>30</v>
      </c>
      <c r="K1244">
        <v>125.3</v>
      </c>
      <c r="L1244">
        <v>21.48</v>
      </c>
      <c r="M1244" t="s">
        <v>65</v>
      </c>
      <c r="N1244" t="s">
        <v>44</v>
      </c>
      <c r="O1244">
        <v>2</v>
      </c>
      <c r="P1244">
        <v>2023</v>
      </c>
      <c r="Q1244">
        <v>3</v>
      </c>
      <c r="R1244" t="s">
        <v>105</v>
      </c>
      <c r="S1244">
        <v>1</v>
      </c>
      <c r="T1244">
        <v>10</v>
      </c>
      <c r="U1244">
        <v>2</v>
      </c>
      <c r="V1244">
        <v>5</v>
      </c>
      <c r="W1244" t="s">
        <v>46</v>
      </c>
      <c r="X1244" t="s">
        <v>47</v>
      </c>
      <c r="Y1244">
        <v>5370</v>
      </c>
      <c r="Z1244">
        <v>0.17</v>
      </c>
    </row>
    <row r="1245" spans="1:26" x14ac:dyDescent="0.25">
      <c r="A1245" t="s">
        <v>2248</v>
      </c>
      <c r="B1245" s="1">
        <v>44929</v>
      </c>
      <c r="C1245" t="s">
        <v>2249</v>
      </c>
      <c r="D1245" t="s">
        <v>63</v>
      </c>
      <c r="E1245" t="s">
        <v>40</v>
      </c>
      <c r="F1245" t="s">
        <v>52</v>
      </c>
      <c r="G1245" t="s">
        <v>91</v>
      </c>
      <c r="H1245">
        <v>9</v>
      </c>
      <c r="I1245">
        <v>390</v>
      </c>
      <c r="J1245">
        <v>3</v>
      </c>
      <c r="K1245">
        <v>3404.7</v>
      </c>
      <c r="L1245">
        <v>215.36</v>
      </c>
      <c r="M1245" t="s">
        <v>32</v>
      </c>
      <c r="N1245" t="s">
        <v>66</v>
      </c>
      <c r="O1245">
        <v>2</v>
      </c>
      <c r="P1245">
        <v>2023</v>
      </c>
      <c r="Q1245">
        <v>1</v>
      </c>
      <c r="R1245" t="s">
        <v>34</v>
      </c>
      <c r="S1245">
        <v>1</v>
      </c>
      <c r="T1245">
        <v>1</v>
      </c>
      <c r="U1245">
        <v>1</v>
      </c>
      <c r="V1245">
        <v>2</v>
      </c>
      <c r="W1245" t="s">
        <v>76</v>
      </c>
      <c r="X1245" t="s">
        <v>47</v>
      </c>
      <c r="Y1245">
        <v>10530</v>
      </c>
      <c r="Z1245">
        <v>0.06</v>
      </c>
    </row>
    <row r="1246" spans="1:26" x14ac:dyDescent="0.25">
      <c r="A1246" t="s">
        <v>2250</v>
      </c>
      <c r="B1246" s="1">
        <v>45080</v>
      </c>
      <c r="C1246" t="s">
        <v>2251</v>
      </c>
      <c r="D1246" t="s">
        <v>50</v>
      </c>
      <c r="E1246" t="s">
        <v>40</v>
      </c>
      <c r="F1246" t="s">
        <v>30</v>
      </c>
      <c r="G1246" t="s">
        <v>31</v>
      </c>
      <c r="H1246">
        <v>8</v>
      </c>
      <c r="I1246">
        <v>4231</v>
      </c>
      <c r="J1246">
        <v>4</v>
      </c>
      <c r="K1246">
        <v>32494.080000000002</v>
      </c>
      <c r="L1246">
        <v>5139.5600000000004</v>
      </c>
      <c r="M1246" t="s">
        <v>43</v>
      </c>
      <c r="N1246" t="s">
        <v>33</v>
      </c>
      <c r="O1246">
        <v>4</v>
      </c>
      <c r="P1246">
        <v>2023</v>
      </c>
      <c r="Q1246">
        <v>6</v>
      </c>
      <c r="R1246" t="s">
        <v>95</v>
      </c>
      <c r="S1246">
        <v>2</v>
      </c>
      <c r="T1246">
        <v>22</v>
      </c>
      <c r="U1246">
        <v>1</v>
      </c>
      <c r="V1246">
        <v>6</v>
      </c>
      <c r="W1246" t="s">
        <v>35</v>
      </c>
      <c r="X1246" t="s">
        <v>36</v>
      </c>
      <c r="Y1246">
        <v>135392</v>
      </c>
      <c r="Z1246">
        <v>0.16</v>
      </c>
    </row>
    <row r="1247" spans="1:26" x14ac:dyDescent="0.25">
      <c r="A1247" t="s">
        <v>2252</v>
      </c>
      <c r="B1247" s="1">
        <v>45081</v>
      </c>
      <c r="C1247" t="s">
        <v>193</v>
      </c>
      <c r="D1247" t="s">
        <v>39</v>
      </c>
      <c r="E1247" t="s">
        <v>40</v>
      </c>
      <c r="F1247" t="s">
        <v>52</v>
      </c>
      <c r="G1247" t="s">
        <v>91</v>
      </c>
      <c r="H1247">
        <v>7</v>
      </c>
      <c r="I1247">
        <v>2652</v>
      </c>
      <c r="J1247">
        <v>27</v>
      </c>
      <c r="K1247">
        <v>13551.72</v>
      </c>
      <c r="L1247">
        <v>1493.22</v>
      </c>
      <c r="M1247" t="s">
        <v>32</v>
      </c>
      <c r="N1247" t="s">
        <v>33</v>
      </c>
      <c r="O1247">
        <v>2</v>
      </c>
      <c r="P1247">
        <v>2023</v>
      </c>
      <c r="Q1247">
        <v>6</v>
      </c>
      <c r="R1247" t="s">
        <v>95</v>
      </c>
      <c r="S1247">
        <v>2</v>
      </c>
      <c r="T1247">
        <v>23</v>
      </c>
      <c r="U1247">
        <v>2</v>
      </c>
      <c r="V1247">
        <v>0</v>
      </c>
      <c r="W1247" t="s">
        <v>55</v>
      </c>
      <c r="X1247" t="s">
        <v>36</v>
      </c>
      <c r="Y1247">
        <v>501228</v>
      </c>
      <c r="Z1247">
        <v>0.11</v>
      </c>
    </row>
    <row r="1248" spans="1:26" x14ac:dyDescent="0.25">
      <c r="A1248" t="s">
        <v>2253</v>
      </c>
      <c r="B1248" s="1">
        <v>45073</v>
      </c>
      <c r="C1248" t="s">
        <v>597</v>
      </c>
      <c r="D1248" t="s">
        <v>39</v>
      </c>
      <c r="E1248" t="s">
        <v>29</v>
      </c>
      <c r="F1248" t="s">
        <v>52</v>
      </c>
      <c r="G1248" t="s">
        <v>53</v>
      </c>
      <c r="H1248">
        <v>5</v>
      </c>
      <c r="I1248">
        <v>3182</v>
      </c>
      <c r="J1248">
        <v>29</v>
      </c>
      <c r="K1248">
        <v>11296.1</v>
      </c>
      <c r="L1248">
        <v>813.62</v>
      </c>
      <c r="M1248" t="s">
        <v>43</v>
      </c>
      <c r="N1248" t="s">
        <v>33</v>
      </c>
      <c r="O1248">
        <v>5</v>
      </c>
      <c r="P1248">
        <v>2023</v>
      </c>
      <c r="Q1248">
        <v>5</v>
      </c>
      <c r="R1248" t="s">
        <v>238</v>
      </c>
      <c r="S1248">
        <v>2</v>
      </c>
      <c r="T1248">
        <v>21</v>
      </c>
      <c r="U1248">
        <v>4</v>
      </c>
      <c r="V1248">
        <v>6</v>
      </c>
      <c r="W1248" t="s">
        <v>35</v>
      </c>
      <c r="X1248" t="s">
        <v>36</v>
      </c>
      <c r="Y1248">
        <v>461390</v>
      </c>
      <c r="Z1248">
        <v>7.0000000000000007E-2</v>
      </c>
    </row>
    <row r="1249" spans="1:26" x14ac:dyDescent="0.25">
      <c r="A1249" t="s">
        <v>2254</v>
      </c>
      <c r="B1249" s="1">
        <v>45241</v>
      </c>
      <c r="C1249" t="s">
        <v>693</v>
      </c>
      <c r="D1249" t="s">
        <v>28</v>
      </c>
      <c r="E1249" t="s">
        <v>51</v>
      </c>
      <c r="F1249" t="s">
        <v>30</v>
      </c>
      <c r="G1249" t="s">
        <v>64</v>
      </c>
      <c r="H1249">
        <v>7</v>
      </c>
      <c r="I1249">
        <v>491</v>
      </c>
      <c r="J1249">
        <v>19</v>
      </c>
      <c r="K1249">
        <v>2783.97</v>
      </c>
      <c r="L1249">
        <v>193.65</v>
      </c>
      <c r="M1249" t="s">
        <v>65</v>
      </c>
      <c r="N1249" t="s">
        <v>44</v>
      </c>
      <c r="O1249">
        <v>1</v>
      </c>
      <c r="P1249">
        <v>2023</v>
      </c>
      <c r="Q1249">
        <v>11</v>
      </c>
      <c r="R1249" t="s">
        <v>92</v>
      </c>
      <c r="S1249">
        <v>4</v>
      </c>
      <c r="T1249">
        <v>45</v>
      </c>
      <c r="U1249">
        <v>2</v>
      </c>
      <c r="V1249">
        <v>6</v>
      </c>
      <c r="W1249" t="s">
        <v>35</v>
      </c>
      <c r="X1249" t="s">
        <v>36</v>
      </c>
      <c r="Y1249">
        <v>65303</v>
      </c>
      <c r="Z1249">
        <v>7.0000000000000007E-2</v>
      </c>
    </row>
    <row r="1250" spans="1:26" x14ac:dyDescent="0.25">
      <c r="A1250" t="s">
        <v>2255</v>
      </c>
      <c r="B1250" s="1">
        <v>45037</v>
      </c>
      <c r="C1250" t="s">
        <v>2256</v>
      </c>
      <c r="D1250" t="s">
        <v>50</v>
      </c>
      <c r="E1250" t="s">
        <v>51</v>
      </c>
      <c r="F1250" t="s">
        <v>52</v>
      </c>
      <c r="G1250" t="s">
        <v>53</v>
      </c>
      <c r="H1250">
        <v>9</v>
      </c>
      <c r="I1250">
        <v>218</v>
      </c>
      <c r="J1250">
        <v>19</v>
      </c>
      <c r="K1250">
        <v>1589.22</v>
      </c>
      <c r="L1250">
        <v>251.51</v>
      </c>
      <c r="M1250" t="s">
        <v>32</v>
      </c>
      <c r="N1250" t="s">
        <v>66</v>
      </c>
      <c r="O1250">
        <v>5</v>
      </c>
      <c r="P1250">
        <v>2023</v>
      </c>
      <c r="Q1250">
        <v>4</v>
      </c>
      <c r="R1250" t="s">
        <v>100</v>
      </c>
      <c r="S1250">
        <v>2</v>
      </c>
      <c r="T1250">
        <v>16</v>
      </c>
      <c r="U1250">
        <v>4</v>
      </c>
      <c r="V1250">
        <v>5</v>
      </c>
      <c r="W1250" t="s">
        <v>46</v>
      </c>
      <c r="X1250" t="s">
        <v>47</v>
      </c>
      <c r="Y1250">
        <v>37278</v>
      </c>
      <c r="Z1250">
        <v>0.16</v>
      </c>
    </row>
    <row r="1251" spans="1:26" x14ac:dyDescent="0.25">
      <c r="A1251" t="s">
        <v>2257</v>
      </c>
      <c r="B1251" s="1">
        <v>45179</v>
      </c>
      <c r="C1251" t="s">
        <v>2258</v>
      </c>
      <c r="D1251" t="s">
        <v>39</v>
      </c>
      <c r="E1251" t="s">
        <v>51</v>
      </c>
      <c r="F1251" t="s">
        <v>52</v>
      </c>
      <c r="G1251" t="s">
        <v>79</v>
      </c>
      <c r="H1251">
        <v>2</v>
      </c>
      <c r="I1251">
        <v>4930</v>
      </c>
      <c r="J1251">
        <v>7</v>
      </c>
      <c r="K1251">
        <v>9169.7999999999993</v>
      </c>
      <c r="L1251">
        <v>1173.21</v>
      </c>
      <c r="M1251" t="s">
        <v>43</v>
      </c>
      <c r="N1251" t="s">
        <v>33</v>
      </c>
      <c r="O1251">
        <v>2</v>
      </c>
      <c r="P1251">
        <v>2023</v>
      </c>
      <c r="Q1251">
        <v>9</v>
      </c>
      <c r="R1251" t="s">
        <v>80</v>
      </c>
      <c r="S1251">
        <v>3</v>
      </c>
      <c r="T1251">
        <v>37</v>
      </c>
      <c r="U1251">
        <v>3</v>
      </c>
      <c r="V1251">
        <v>0</v>
      </c>
      <c r="W1251" t="s">
        <v>55</v>
      </c>
      <c r="X1251" t="s">
        <v>36</v>
      </c>
      <c r="Y1251">
        <v>69020</v>
      </c>
      <c r="Z1251">
        <v>0.13</v>
      </c>
    </row>
    <row r="1252" spans="1:26" x14ac:dyDescent="0.25">
      <c r="A1252" t="s">
        <v>2259</v>
      </c>
      <c r="B1252" s="1">
        <v>44977</v>
      </c>
      <c r="C1252" t="s">
        <v>1007</v>
      </c>
      <c r="D1252" t="s">
        <v>28</v>
      </c>
      <c r="E1252" t="s">
        <v>29</v>
      </c>
      <c r="F1252" t="s">
        <v>41</v>
      </c>
      <c r="G1252" t="s">
        <v>59</v>
      </c>
      <c r="H1252">
        <v>3</v>
      </c>
      <c r="I1252">
        <v>4820</v>
      </c>
      <c r="J1252">
        <v>2</v>
      </c>
      <c r="K1252">
        <v>14170.8</v>
      </c>
      <c r="L1252">
        <v>749.27</v>
      </c>
      <c r="M1252" t="s">
        <v>65</v>
      </c>
      <c r="N1252" t="s">
        <v>44</v>
      </c>
      <c r="O1252">
        <v>2</v>
      </c>
      <c r="P1252">
        <v>2023</v>
      </c>
      <c r="Q1252">
        <v>2</v>
      </c>
      <c r="R1252" t="s">
        <v>67</v>
      </c>
      <c r="S1252">
        <v>1</v>
      </c>
      <c r="T1252">
        <v>8</v>
      </c>
      <c r="U1252">
        <v>4</v>
      </c>
      <c r="V1252">
        <v>1</v>
      </c>
      <c r="W1252" t="s">
        <v>60</v>
      </c>
      <c r="X1252" t="s">
        <v>47</v>
      </c>
      <c r="Y1252">
        <v>28920</v>
      </c>
      <c r="Z1252">
        <v>0.05</v>
      </c>
    </row>
    <row r="1253" spans="1:26" x14ac:dyDescent="0.25">
      <c r="A1253" t="s">
        <v>2260</v>
      </c>
      <c r="B1253" s="1">
        <v>44963</v>
      </c>
      <c r="C1253" t="s">
        <v>2261</v>
      </c>
      <c r="D1253" t="s">
        <v>50</v>
      </c>
      <c r="E1253" t="s">
        <v>58</v>
      </c>
      <c r="F1253" t="s">
        <v>52</v>
      </c>
      <c r="G1253" t="s">
        <v>53</v>
      </c>
      <c r="H1253">
        <v>4</v>
      </c>
      <c r="I1253">
        <v>837</v>
      </c>
      <c r="J1253">
        <v>1</v>
      </c>
      <c r="K1253">
        <v>3314.52</v>
      </c>
      <c r="L1253">
        <v>393.25</v>
      </c>
      <c r="M1253" t="s">
        <v>43</v>
      </c>
      <c r="N1253" t="s">
        <v>66</v>
      </c>
      <c r="O1253">
        <v>7</v>
      </c>
      <c r="P1253">
        <v>2023</v>
      </c>
      <c r="Q1253">
        <v>2</v>
      </c>
      <c r="R1253" t="s">
        <v>67</v>
      </c>
      <c r="S1253">
        <v>1</v>
      </c>
      <c r="T1253">
        <v>6</v>
      </c>
      <c r="U1253">
        <v>2</v>
      </c>
      <c r="V1253">
        <v>1</v>
      </c>
      <c r="W1253" t="s">
        <v>60</v>
      </c>
      <c r="X1253" t="s">
        <v>47</v>
      </c>
      <c r="Y1253">
        <v>3348</v>
      </c>
      <c r="Z1253">
        <v>0.12</v>
      </c>
    </row>
    <row r="1254" spans="1:26" x14ac:dyDescent="0.25">
      <c r="A1254" t="s">
        <v>2262</v>
      </c>
      <c r="B1254" s="1">
        <v>45206</v>
      </c>
      <c r="C1254" t="s">
        <v>2263</v>
      </c>
      <c r="D1254" t="s">
        <v>50</v>
      </c>
      <c r="E1254" t="s">
        <v>40</v>
      </c>
      <c r="F1254" t="s">
        <v>41</v>
      </c>
      <c r="G1254" t="s">
        <v>59</v>
      </c>
      <c r="H1254">
        <v>7</v>
      </c>
      <c r="I1254">
        <v>3996</v>
      </c>
      <c r="J1254">
        <v>3</v>
      </c>
      <c r="K1254">
        <v>27132.84</v>
      </c>
      <c r="L1254">
        <v>3723.28</v>
      </c>
      <c r="M1254" t="s">
        <v>32</v>
      </c>
      <c r="N1254" t="s">
        <v>44</v>
      </c>
      <c r="O1254">
        <v>3</v>
      </c>
      <c r="P1254">
        <v>2023</v>
      </c>
      <c r="Q1254">
        <v>10</v>
      </c>
      <c r="R1254" t="s">
        <v>45</v>
      </c>
      <c r="S1254">
        <v>4</v>
      </c>
      <c r="T1254">
        <v>40</v>
      </c>
      <c r="U1254">
        <v>1</v>
      </c>
      <c r="V1254">
        <v>6</v>
      </c>
      <c r="W1254" t="s">
        <v>35</v>
      </c>
      <c r="X1254" t="s">
        <v>36</v>
      </c>
      <c r="Y1254">
        <v>83916</v>
      </c>
      <c r="Z1254">
        <v>0.14000000000000001</v>
      </c>
    </row>
    <row r="1255" spans="1:26" x14ac:dyDescent="0.25">
      <c r="A1255" t="s">
        <v>2264</v>
      </c>
      <c r="B1255" s="1">
        <v>44989</v>
      </c>
      <c r="C1255" t="s">
        <v>824</v>
      </c>
      <c r="D1255" t="s">
        <v>28</v>
      </c>
      <c r="E1255" t="s">
        <v>58</v>
      </c>
      <c r="F1255" t="s">
        <v>30</v>
      </c>
      <c r="G1255" t="s">
        <v>86</v>
      </c>
      <c r="H1255">
        <v>1</v>
      </c>
      <c r="I1255">
        <v>4938</v>
      </c>
      <c r="J1255">
        <v>9</v>
      </c>
      <c r="K1255">
        <v>4493.58</v>
      </c>
      <c r="L1255">
        <v>859.44</v>
      </c>
      <c r="M1255" t="s">
        <v>32</v>
      </c>
      <c r="N1255" t="s">
        <v>33</v>
      </c>
      <c r="O1255">
        <v>3</v>
      </c>
      <c r="P1255">
        <v>2023</v>
      </c>
      <c r="Q1255">
        <v>3</v>
      </c>
      <c r="R1255" t="s">
        <v>105</v>
      </c>
      <c r="S1255">
        <v>1</v>
      </c>
      <c r="T1255">
        <v>9</v>
      </c>
      <c r="U1255">
        <v>1</v>
      </c>
      <c r="V1255">
        <v>6</v>
      </c>
      <c r="W1255" t="s">
        <v>35</v>
      </c>
      <c r="X1255" t="s">
        <v>36</v>
      </c>
      <c r="Y1255">
        <v>44442</v>
      </c>
      <c r="Z1255">
        <v>0.19</v>
      </c>
    </row>
    <row r="1256" spans="1:26" x14ac:dyDescent="0.25">
      <c r="A1256" t="s">
        <v>2265</v>
      </c>
      <c r="B1256" s="1">
        <v>44982</v>
      </c>
      <c r="C1256" t="s">
        <v>2211</v>
      </c>
      <c r="D1256" t="s">
        <v>39</v>
      </c>
      <c r="E1256" t="s">
        <v>40</v>
      </c>
      <c r="F1256" t="s">
        <v>30</v>
      </c>
      <c r="G1256" t="s">
        <v>64</v>
      </c>
      <c r="H1256">
        <v>2</v>
      </c>
      <c r="I1256">
        <v>3603</v>
      </c>
      <c r="J1256">
        <v>3</v>
      </c>
      <c r="K1256">
        <v>6989.82</v>
      </c>
      <c r="L1256">
        <v>947.81</v>
      </c>
      <c r="M1256" t="s">
        <v>32</v>
      </c>
      <c r="N1256" t="s">
        <v>44</v>
      </c>
      <c r="O1256">
        <v>6</v>
      </c>
      <c r="P1256">
        <v>2023</v>
      </c>
      <c r="Q1256">
        <v>2</v>
      </c>
      <c r="R1256" t="s">
        <v>67</v>
      </c>
      <c r="S1256">
        <v>1</v>
      </c>
      <c r="T1256">
        <v>8</v>
      </c>
      <c r="U1256">
        <v>4</v>
      </c>
      <c r="V1256">
        <v>6</v>
      </c>
      <c r="W1256" t="s">
        <v>35</v>
      </c>
      <c r="X1256" t="s">
        <v>36</v>
      </c>
      <c r="Y1256">
        <v>21618</v>
      </c>
      <c r="Z1256">
        <v>0.14000000000000001</v>
      </c>
    </row>
    <row r="1257" spans="1:26" x14ac:dyDescent="0.25">
      <c r="A1257" t="s">
        <v>2266</v>
      </c>
      <c r="B1257" s="1">
        <v>45035</v>
      </c>
      <c r="C1257" t="s">
        <v>2267</v>
      </c>
      <c r="D1257" t="s">
        <v>63</v>
      </c>
      <c r="E1257" t="s">
        <v>58</v>
      </c>
      <c r="F1257" t="s">
        <v>52</v>
      </c>
      <c r="G1257" t="s">
        <v>91</v>
      </c>
      <c r="H1257">
        <v>5</v>
      </c>
      <c r="I1257">
        <v>2820</v>
      </c>
      <c r="J1257">
        <v>25</v>
      </c>
      <c r="K1257">
        <v>10575</v>
      </c>
      <c r="L1257">
        <v>1074.1500000000001</v>
      </c>
      <c r="M1257" t="s">
        <v>65</v>
      </c>
      <c r="N1257" t="s">
        <v>44</v>
      </c>
      <c r="O1257">
        <v>3</v>
      </c>
      <c r="P1257">
        <v>2023</v>
      </c>
      <c r="Q1257">
        <v>4</v>
      </c>
      <c r="R1257" t="s">
        <v>100</v>
      </c>
      <c r="S1257">
        <v>2</v>
      </c>
      <c r="T1257">
        <v>16</v>
      </c>
      <c r="U1257">
        <v>4</v>
      </c>
      <c r="V1257">
        <v>3</v>
      </c>
      <c r="W1257" t="s">
        <v>83</v>
      </c>
      <c r="X1257" t="s">
        <v>47</v>
      </c>
      <c r="Y1257">
        <v>352500</v>
      </c>
      <c r="Z1257">
        <v>0.1</v>
      </c>
    </row>
    <row r="1258" spans="1:26" x14ac:dyDescent="0.25">
      <c r="A1258" t="s">
        <v>2268</v>
      </c>
      <c r="B1258" s="1">
        <v>45262</v>
      </c>
      <c r="C1258" t="s">
        <v>1001</v>
      </c>
      <c r="D1258" t="s">
        <v>63</v>
      </c>
      <c r="E1258" t="s">
        <v>51</v>
      </c>
      <c r="F1258" t="s">
        <v>30</v>
      </c>
      <c r="G1258" t="s">
        <v>64</v>
      </c>
      <c r="H1258">
        <v>5</v>
      </c>
      <c r="I1258">
        <v>652</v>
      </c>
      <c r="J1258">
        <v>24</v>
      </c>
      <c r="K1258">
        <v>2477.6</v>
      </c>
      <c r="L1258">
        <v>301.77</v>
      </c>
      <c r="M1258" t="s">
        <v>43</v>
      </c>
      <c r="N1258" t="s">
        <v>44</v>
      </c>
      <c r="O1258">
        <v>5</v>
      </c>
      <c r="P1258">
        <v>2023</v>
      </c>
      <c r="Q1258">
        <v>12</v>
      </c>
      <c r="R1258" t="s">
        <v>54</v>
      </c>
      <c r="S1258">
        <v>4</v>
      </c>
      <c r="T1258">
        <v>48</v>
      </c>
      <c r="U1258">
        <v>1</v>
      </c>
      <c r="V1258">
        <v>6</v>
      </c>
      <c r="W1258" t="s">
        <v>35</v>
      </c>
      <c r="X1258" t="s">
        <v>36</v>
      </c>
      <c r="Y1258">
        <v>78240</v>
      </c>
      <c r="Z1258">
        <v>0.12</v>
      </c>
    </row>
    <row r="1259" spans="1:26" x14ac:dyDescent="0.25">
      <c r="A1259" t="s">
        <v>2269</v>
      </c>
      <c r="B1259" s="1">
        <v>45106</v>
      </c>
      <c r="C1259" t="s">
        <v>2270</v>
      </c>
      <c r="D1259" t="s">
        <v>39</v>
      </c>
      <c r="E1259" t="s">
        <v>51</v>
      </c>
      <c r="F1259" t="s">
        <v>30</v>
      </c>
      <c r="G1259" t="s">
        <v>86</v>
      </c>
      <c r="H1259">
        <v>8</v>
      </c>
      <c r="I1259">
        <v>4511</v>
      </c>
      <c r="J1259">
        <v>13</v>
      </c>
      <c r="K1259">
        <v>31396.560000000001</v>
      </c>
      <c r="L1259">
        <v>3574.64</v>
      </c>
      <c r="M1259" t="s">
        <v>43</v>
      </c>
      <c r="N1259" t="s">
        <v>66</v>
      </c>
      <c r="O1259">
        <v>6</v>
      </c>
      <c r="P1259">
        <v>2023</v>
      </c>
      <c r="Q1259">
        <v>6</v>
      </c>
      <c r="R1259" t="s">
        <v>95</v>
      </c>
      <c r="S1259">
        <v>2</v>
      </c>
      <c r="T1259">
        <v>26</v>
      </c>
      <c r="U1259">
        <v>5</v>
      </c>
      <c r="V1259">
        <v>4</v>
      </c>
      <c r="W1259" t="s">
        <v>73</v>
      </c>
      <c r="X1259" t="s">
        <v>47</v>
      </c>
      <c r="Y1259">
        <v>469144</v>
      </c>
      <c r="Z1259">
        <v>0.11</v>
      </c>
    </row>
    <row r="1260" spans="1:26" x14ac:dyDescent="0.25">
      <c r="A1260" t="s">
        <v>2271</v>
      </c>
      <c r="B1260" s="1">
        <v>45243</v>
      </c>
      <c r="C1260" t="s">
        <v>2272</v>
      </c>
      <c r="D1260" t="s">
        <v>63</v>
      </c>
      <c r="E1260" t="s">
        <v>29</v>
      </c>
      <c r="F1260" t="s">
        <v>52</v>
      </c>
      <c r="G1260" t="s">
        <v>91</v>
      </c>
      <c r="H1260">
        <v>2</v>
      </c>
      <c r="I1260">
        <v>880</v>
      </c>
      <c r="J1260">
        <v>15</v>
      </c>
      <c r="K1260">
        <v>1496</v>
      </c>
      <c r="L1260">
        <v>106.18</v>
      </c>
      <c r="M1260" t="s">
        <v>32</v>
      </c>
      <c r="N1260" t="s">
        <v>44</v>
      </c>
      <c r="O1260">
        <v>4</v>
      </c>
      <c r="P1260">
        <v>2023</v>
      </c>
      <c r="Q1260">
        <v>11</v>
      </c>
      <c r="R1260" t="s">
        <v>92</v>
      </c>
      <c r="S1260">
        <v>4</v>
      </c>
      <c r="T1260">
        <v>46</v>
      </c>
      <c r="U1260">
        <v>3</v>
      </c>
      <c r="V1260">
        <v>1</v>
      </c>
      <c r="W1260" t="s">
        <v>60</v>
      </c>
      <c r="X1260" t="s">
        <v>47</v>
      </c>
      <c r="Y1260">
        <v>26400</v>
      </c>
      <c r="Z1260">
        <v>7.0000000000000007E-2</v>
      </c>
    </row>
    <row r="1261" spans="1:26" x14ac:dyDescent="0.25">
      <c r="A1261" t="s">
        <v>2273</v>
      </c>
      <c r="B1261" s="1">
        <v>45084</v>
      </c>
      <c r="C1261" t="s">
        <v>2274</v>
      </c>
      <c r="D1261" t="s">
        <v>63</v>
      </c>
      <c r="E1261" t="s">
        <v>40</v>
      </c>
      <c r="F1261" t="s">
        <v>41</v>
      </c>
      <c r="G1261" t="s">
        <v>59</v>
      </c>
      <c r="H1261">
        <v>5</v>
      </c>
      <c r="I1261">
        <v>3865</v>
      </c>
      <c r="J1261">
        <v>23</v>
      </c>
      <c r="K1261">
        <v>14880.25</v>
      </c>
      <c r="L1261">
        <v>1583.61</v>
      </c>
      <c r="M1261" t="s">
        <v>32</v>
      </c>
      <c r="N1261" t="s">
        <v>44</v>
      </c>
      <c r="O1261">
        <v>2</v>
      </c>
      <c r="P1261">
        <v>2023</v>
      </c>
      <c r="Q1261">
        <v>6</v>
      </c>
      <c r="R1261" t="s">
        <v>95</v>
      </c>
      <c r="S1261">
        <v>2</v>
      </c>
      <c r="T1261">
        <v>23</v>
      </c>
      <c r="U1261">
        <v>2</v>
      </c>
      <c r="V1261">
        <v>3</v>
      </c>
      <c r="W1261" t="s">
        <v>83</v>
      </c>
      <c r="X1261" t="s">
        <v>47</v>
      </c>
      <c r="Y1261">
        <v>444475</v>
      </c>
      <c r="Z1261">
        <v>0.11</v>
      </c>
    </row>
    <row r="1262" spans="1:26" x14ac:dyDescent="0.25">
      <c r="A1262" t="s">
        <v>2275</v>
      </c>
      <c r="B1262" s="1">
        <v>45010</v>
      </c>
      <c r="C1262" t="s">
        <v>2276</v>
      </c>
      <c r="D1262" t="s">
        <v>50</v>
      </c>
      <c r="E1262" t="s">
        <v>40</v>
      </c>
      <c r="F1262" t="s">
        <v>41</v>
      </c>
      <c r="G1262" t="s">
        <v>59</v>
      </c>
      <c r="H1262">
        <v>10</v>
      </c>
      <c r="I1262">
        <v>4967</v>
      </c>
      <c r="J1262">
        <v>17</v>
      </c>
      <c r="K1262">
        <v>41226.1</v>
      </c>
      <c r="L1262">
        <v>2208.41</v>
      </c>
      <c r="M1262" t="s">
        <v>32</v>
      </c>
      <c r="N1262" t="s">
        <v>33</v>
      </c>
      <c r="O1262">
        <v>1</v>
      </c>
      <c r="P1262">
        <v>2023</v>
      </c>
      <c r="Q1262">
        <v>3</v>
      </c>
      <c r="R1262" t="s">
        <v>105</v>
      </c>
      <c r="S1262">
        <v>1</v>
      </c>
      <c r="T1262">
        <v>12</v>
      </c>
      <c r="U1262">
        <v>4</v>
      </c>
      <c r="V1262">
        <v>6</v>
      </c>
      <c r="W1262" t="s">
        <v>35</v>
      </c>
      <c r="X1262" t="s">
        <v>36</v>
      </c>
      <c r="Y1262">
        <v>844390</v>
      </c>
      <c r="Z1262">
        <v>0.05</v>
      </c>
    </row>
    <row r="1263" spans="1:26" x14ac:dyDescent="0.25">
      <c r="A1263" t="s">
        <v>2277</v>
      </c>
      <c r="B1263" s="1">
        <v>45006</v>
      </c>
      <c r="C1263" t="s">
        <v>340</v>
      </c>
      <c r="D1263" t="s">
        <v>63</v>
      </c>
      <c r="E1263" t="s">
        <v>58</v>
      </c>
      <c r="F1263" t="s">
        <v>41</v>
      </c>
      <c r="G1263" t="s">
        <v>42</v>
      </c>
      <c r="H1263">
        <v>10</v>
      </c>
      <c r="I1263">
        <v>2771</v>
      </c>
      <c r="J1263">
        <v>10</v>
      </c>
      <c r="K1263">
        <v>24939</v>
      </c>
      <c r="L1263">
        <v>3025.57</v>
      </c>
      <c r="M1263" t="s">
        <v>65</v>
      </c>
      <c r="N1263" t="s">
        <v>33</v>
      </c>
      <c r="O1263">
        <v>5</v>
      </c>
      <c r="P1263">
        <v>2023</v>
      </c>
      <c r="Q1263">
        <v>3</v>
      </c>
      <c r="R1263" t="s">
        <v>105</v>
      </c>
      <c r="S1263">
        <v>1</v>
      </c>
      <c r="T1263">
        <v>12</v>
      </c>
      <c r="U1263">
        <v>4</v>
      </c>
      <c r="V1263">
        <v>2</v>
      </c>
      <c r="W1263" t="s">
        <v>76</v>
      </c>
      <c r="X1263" t="s">
        <v>47</v>
      </c>
      <c r="Y1263">
        <v>277100</v>
      </c>
      <c r="Z1263">
        <v>0.12</v>
      </c>
    </row>
    <row r="1264" spans="1:26" x14ac:dyDescent="0.25">
      <c r="A1264" t="s">
        <v>2278</v>
      </c>
      <c r="B1264" s="1">
        <v>45178</v>
      </c>
      <c r="C1264" t="s">
        <v>2141</v>
      </c>
      <c r="D1264" t="s">
        <v>28</v>
      </c>
      <c r="E1264" t="s">
        <v>29</v>
      </c>
      <c r="F1264" t="s">
        <v>41</v>
      </c>
      <c r="G1264" t="s">
        <v>116</v>
      </c>
      <c r="H1264">
        <v>2</v>
      </c>
      <c r="I1264">
        <v>4069</v>
      </c>
      <c r="J1264">
        <v>9</v>
      </c>
      <c r="K1264">
        <v>7405.58</v>
      </c>
      <c r="L1264">
        <v>1276.04</v>
      </c>
      <c r="M1264" t="s">
        <v>43</v>
      </c>
      <c r="N1264" t="s">
        <v>33</v>
      </c>
      <c r="O1264">
        <v>7</v>
      </c>
      <c r="P1264">
        <v>2023</v>
      </c>
      <c r="Q1264">
        <v>9</v>
      </c>
      <c r="R1264" t="s">
        <v>80</v>
      </c>
      <c r="S1264">
        <v>3</v>
      </c>
      <c r="T1264">
        <v>36</v>
      </c>
      <c r="U1264">
        <v>2</v>
      </c>
      <c r="V1264">
        <v>6</v>
      </c>
      <c r="W1264" t="s">
        <v>35</v>
      </c>
      <c r="X1264" t="s">
        <v>36</v>
      </c>
      <c r="Y1264">
        <v>73242</v>
      </c>
      <c r="Z1264">
        <v>0.17</v>
      </c>
    </row>
    <row r="1265" spans="1:26" x14ac:dyDescent="0.25">
      <c r="A1265" t="s">
        <v>2279</v>
      </c>
      <c r="B1265" s="1">
        <v>44987</v>
      </c>
      <c r="C1265" t="s">
        <v>2280</v>
      </c>
      <c r="D1265" t="s">
        <v>28</v>
      </c>
      <c r="E1265" t="s">
        <v>29</v>
      </c>
      <c r="F1265" t="s">
        <v>41</v>
      </c>
      <c r="G1265" t="s">
        <v>59</v>
      </c>
      <c r="H1265">
        <v>7</v>
      </c>
      <c r="I1265">
        <v>2292</v>
      </c>
      <c r="J1265">
        <v>4</v>
      </c>
      <c r="K1265">
        <v>15402.24</v>
      </c>
      <c r="L1265">
        <v>3073.07</v>
      </c>
      <c r="M1265" t="s">
        <v>65</v>
      </c>
      <c r="N1265" t="s">
        <v>33</v>
      </c>
      <c r="O1265">
        <v>5</v>
      </c>
      <c r="P1265">
        <v>2023</v>
      </c>
      <c r="Q1265">
        <v>3</v>
      </c>
      <c r="R1265" t="s">
        <v>105</v>
      </c>
      <c r="S1265">
        <v>1</v>
      </c>
      <c r="T1265">
        <v>9</v>
      </c>
      <c r="U1265">
        <v>1</v>
      </c>
      <c r="V1265">
        <v>4</v>
      </c>
      <c r="W1265" t="s">
        <v>73</v>
      </c>
      <c r="X1265" t="s">
        <v>47</v>
      </c>
      <c r="Y1265">
        <v>64176</v>
      </c>
      <c r="Z1265">
        <v>0.2</v>
      </c>
    </row>
    <row r="1266" spans="1:26" x14ac:dyDescent="0.25">
      <c r="A1266" t="s">
        <v>2281</v>
      </c>
      <c r="B1266" s="1">
        <v>45181</v>
      </c>
      <c r="C1266" t="s">
        <v>139</v>
      </c>
      <c r="D1266" t="s">
        <v>39</v>
      </c>
      <c r="E1266" t="s">
        <v>40</v>
      </c>
      <c r="F1266" t="s">
        <v>52</v>
      </c>
      <c r="G1266" t="s">
        <v>53</v>
      </c>
      <c r="H1266">
        <v>8</v>
      </c>
      <c r="I1266">
        <v>788</v>
      </c>
      <c r="J1266">
        <v>2</v>
      </c>
      <c r="K1266">
        <v>6177.92</v>
      </c>
      <c r="L1266">
        <v>520.79</v>
      </c>
      <c r="M1266" t="s">
        <v>65</v>
      </c>
      <c r="N1266" t="s">
        <v>66</v>
      </c>
      <c r="O1266">
        <v>3</v>
      </c>
      <c r="P1266">
        <v>2023</v>
      </c>
      <c r="Q1266">
        <v>9</v>
      </c>
      <c r="R1266" t="s">
        <v>80</v>
      </c>
      <c r="S1266">
        <v>3</v>
      </c>
      <c r="T1266">
        <v>37</v>
      </c>
      <c r="U1266">
        <v>3</v>
      </c>
      <c r="V1266">
        <v>2</v>
      </c>
      <c r="W1266" t="s">
        <v>76</v>
      </c>
      <c r="X1266" t="s">
        <v>47</v>
      </c>
      <c r="Y1266">
        <v>12608</v>
      </c>
      <c r="Z1266">
        <v>0.08</v>
      </c>
    </row>
    <row r="1267" spans="1:26" x14ac:dyDescent="0.25">
      <c r="A1267" t="s">
        <v>2282</v>
      </c>
      <c r="B1267" s="1">
        <v>44957</v>
      </c>
      <c r="C1267" t="s">
        <v>2283</v>
      </c>
      <c r="D1267" t="s">
        <v>39</v>
      </c>
      <c r="E1267" t="s">
        <v>58</v>
      </c>
      <c r="F1267" t="s">
        <v>52</v>
      </c>
      <c r="G1267" t="s">
        <v>91</v>
      </c>
      <c r="H1267">
        <v>6</v>
      </c>
      <c r="I1267">
        <v>2915</v>
      </c>
      <c r="J1267">
        <v>13</v>
      </c>
      <c r="K1267">
        <v>15216.3</v>
      </c>
      <c r="L1267">
        <v>2870.06</v>
      </c>
      <c r="M1267" t="s">
        <v>32</v>
      </c>
      <c r="N1267" t="s">
        <v>66</v>
      </c>
      <c r="O1267">
        <v>4</v>
      </c>
      <c r="P1267">
        <v>2023</v>
      </c>
      <c r="Q1267">
        <v>1</v>
      </c>
      <c r="R1267" t="s">
        <v>34</v>
      </c>
      <c r="S1267">
        <v>1</v>
      </c>
      <c r="T1267">
        <v>5</v>
      </c>
      <c r="U1267">
        <v>5</v>
      </c>
      <c r="V1267">
        <v>2</v>
      </c>
      <c r="W1267" t="s">
        <v>76</v>
      </c>
      <c r="X1267" t="s">
        <v>47</v>
      </c>
      <c r="Y1267">
        <v>227370</v>
      </c>
      <c r="Z1267">
        <v>0.19</v>
      </c>
    </row>
    <row r="1268" spans="1:26" x14ac:dyDescent="0.25">
      <c r="A1268" t="s">
        <v>2284</v>
      </c>
      <c r="B1268" s="1">
        <v>45230</v>
      </c>
      <c r="C1268" t="s">
        <v>2285</v>
      </c>
      <c r="D1268" t="s">
        <v>39</v>
      </c>
      <c r="E1268" t="s">
        <v>58</v>
      </c>
      <c r="F1268" t="s">
        <v>30</v>
      </c>
      <c r="G1268" t="s">
        <v>86</v>
      </c>
      <c r="H1268">
        <v>5</v>
      </c>
      <c r="I1268">
        <v>2165</v>
      </c>
      <c r="J1268">
        <v>7</v>
      </c>
      <c r="K1268">
        <v>10067.25</v>
      </c>
      <c r="L1268">
        <v>601.65</v>
      </c>
      <c r="M1268" t="s">
        <v>43</v>
      </c>
      <c r="N1268" t="s">
        <v>44</v>
      </c>
      <c r="O1268">
        <v>5</v>
      </c>
      <c r="P1268">
        <v>2023</v>
      </c>
      <c r="Q1268">
        <v>10</v>
      </c>
      <c r="R1268" t="s">
        <v>45</v>
      </c>
      <c r="S1268">
        <v>4</v>
      </c>
      <c r="T1268">
        <v>44</v>
      </c>
      <c r="U1268">
        <v>5</v>
      </c>
      <c r="V1268">
        <v>2</v>
      </c>
      <c r="W1268" t="s">
        <v>76</v>
      </c>
      <c r="X1268" t="s">
        <v>47</v>
      </c>
      <c r="Y1268">
        <v>75775</v>
      </c>
      <c r="Z1268">
        <v>0.06</v>
      </c>
    </row>
    <row r="1269" spans="1:26" x14ac:dyDescent="0.25">
      <c r="A1269" t="s">
        <v>2286</v>
      </c>
      <c r="B1269" s="1">
        <v>45175</v>
      </c>
      <c r="C1269" t="s">
        <v>2287</v>
      </c>
      <c r="D1269" t="s">
        <v>50</v>
      </c>
      <c r="E1269" t="s">
        <v>29</v>
      </c>
      <c r="F1269" t="s">
        <v>41</v>
      </c>
      <c r="G1269" t="s">
        <v>59</v>
      </c>
      <c r="H1269">
        <v>10</v>
      </c>
      <c r="I1269">
        <v>3637</v>
      </c>
      <c r="J1269">
        <v>18</v>
      </c>
      <c r="K1269">
        <v>29823.4</v>
      </c>
      <c r="L1269">
        <v>4913.22</v>
      </c>
      <c r="M1269" t="s">
        <v>43</v>
      </c>
      <c r="N1269" t="s">
        <v>66</v>
      </c>
      <c r="O1269">
        <v>4</v>
      </c>
      <c r="P1269">
        <v>2023</v>
      </c>
      <c r="Q1269">
        <v>9</v>
      </c>
      <c r="R1269" t="s">
        <v>80</v>
      </c>
      <c r="S1269">
        <v>3</v>
      </c>
      <c r="T1269">
        <v>36</v>
      </c>
      <c r="U1269">
        <v>2</v>
      </c>
      <c r="V1269">
        <v>3</v>
      </c>
      <c r="W1269" t="s">
        <v>83</v>
      </c>
      <c r="X1269" t="s">
        <v>47</v>
      </c>
      <c r="Y1269">
        <v>654660</v>
      </c>
      <c r="Z1269">
        <v>0.16</v>
      </c>
    </row>
    <row r="1270" spans="1:26" x14ac:dyDescent="0.25">
      <c r="A1270" t="s">
        <v>2288</v>
      </c>
      <c r="B1270" s="1">
        <v>44953</v>
      </c>
      <c r="C1270" t="s">
        <v>2289</v>
      </c>
      <c r="D1270" t="s">
        <v>39</v>
      </c>
      <c r="E1270" t="s">
        <v>40</v>
      </c>
      <c r="F1270" t="s">
        <v>52</v>
      </c>
      <c r="G1270" t="s">
        <v>79</v>
      </c>
      <c r="H1270">
        <v>2</v>
      </c>
      <c r="I1270">
        <v>1789</v>
      </c>
      <c r="J1270">
        <v>20</v>
      </c>
      <c r="K1270">
        <v>2862.4</v>
      </c>
      <c r="L1270">
        <v>508.45</v>
      </c>
      <c r="M1270" t="s">
        <v>43</v>
      </c>
      <c r="N1270" t="s">
        <v>44</v>
      </c>
      <c r="O1270">
        <v>5</v>
      </c>
      <c r="P1270">
        <v>2023</v>
      </c>
      <c r="Q1270">
        <v>1</v>
      </c>
      <c r="R1270" t="s">
        <v>34</v>
      </c>
      <c r="S1270">
        <v>1</v>
      </c>
      <c r="T1270">
        <v>4</v>
      </c>
      <c r="U1270">
        <v>4</v>
      </c>
      <c r="V1270">
        <v>5</v>
      </c>
      <c r="W1270" t="s">
        <v>46</v>
      </c>
      <c r="X1270" t="s">
        <v>47</v>
      </c>
      <c r="Y1270">
        <v>71560</v>
      </c>
      <c r="Z1270">
        <v>0.18</v>
      </c>
    </row>
    <row r="1271" spans="1:26" x14ac:dyDescent="0.25">
      <c r="A1271" t="s">
        <v>2290</v>
      </c>
      <c r="B1271" s="1">
        <v>45246</v>
      </c>
      <c r="C1271" t="s">
        <v>1163</v>
      </c>
      <c r="D1271" t="s">
        <v>50</v>
      </c>
      <c r="E1271" t="s">
        <v>40</v>
      </c>
      <c r="F1271" t="s">
        <v>30</v>
      </c>
      <c r="G1271" t="s">
        <v>86</v>
      </c>
      <c r="H1271">
        <v>10</v>
      </c>
      <c r="I1271">
        <v>3601</v>
      </c>
      <c r="J1271">
        <v>3</v>
      </c>
      <c r="K1271">
        <v>34929.699999999997</v>
      </c>
      <c r="L1271">
        <v>2268.77</v>
      </c>
      <c r="M1271" t="s">
        <v>32</v>
      </c>
      <c r="N1271" t="s">
        <v>44</v>
      </c>
      <c r="O1271">
        <v>1</v>
      </c>
      <c r="P1271">
        <v>2023</v>
      </c>
      <c r="Q1271">
        <v>11</v>
      </c>
      <c r="R1271" t="s">
        <v>92</v>
      </c>
      <c r="S1271">
        <v>4</v>
      </c>
      <c r="T1271">
        <v>46</v>
      </c>
      <c r="U1271">
        <v>3</v>
      </c>
      <c r="V1271">
        <v>4</v>
      </c>
      <c r="W1271" t="s">
        <v>73</v>
      </c>
      <c r="X1271" t="s">
        <v>47</v>
      </c>
      <c r="Y1271">
        <v>108030</v>
      </c>
      <c r="Z1271">
        <v>0.06</v>
      </c>
    </row>
    <row r="1272" spans="1:26" x14ac:dyDescent="0.25">
      <c r="A1272" t="s">
        <v>2291</v>
      </c>
      <c r="B1272" s="1">
        <v>45046</v>
      </c>
      <c r="C1272" t="s">
        <v>1484</v>
      </c>
      <c r="D1272" t="s">
        <v>50</v>
      </c>
      <c r="E1272" t="s">
        <v>40</v>
      </c>
      <c r="F1272" t="s">
        <v>41</v>
      </c>
      <c r="G1272" t="s">
        <v>116</v>
      </c>
      <c r="H1272">
        <v>4</v>
      </c>
      <c r="I1272">
        <v>2941</v>
      </c>
      <c r="J1272">
        <v>27</v>
      </c>
      <c r="K1272">
        <v>8587.7199999999993</v>
      </c>
      <c r="L1272">
        <v>1427.74</v>
      </c>
      <c r="M1272" t="s">
        <v>43</v>
      </c>
      <c r="N1272" t="s">
        <v>66</v>
      </c>
      <c r="O1272">
        <v>5</v>
      </c>
      <c r="P1272">
        <v>2023</v>
      </c>
      <c r="Q1272">
        <v>4</v>
      </c>
      <c r="R1272" t="s">
        <v>100</v>
      </c>
      <c r="S1272">
        <v>2</v>
      </c>
      <c r="T1272">
        <v>18</v>
      </c>
      <c r="U1272">
        <v>6</v>
      </c>
      <c r="V1272">
        <v>0</v>
      </c>
      <c r="W1272" t="s">
        <v>55</v>
      </c>
      <c r="X1272" t="s">
        <v>36</v>
      </c>
      <c r="Y1272">
        <v>317628</v>
      </c>
      <c r="Z1272">
        <v>0.17</v>
      </c>
    </row>
    <row r="1273" spans="1:26" x14ac:dyDescent="0.25">
      <c r="A1273" t="s">
        <v>2292</v>
      </c>
      <c r="B1273" s="1">
        <v>45075</v>
      </c>
      <c r="C1273" t="s">
        <v>1384</v>
      </c>
      <c r="D1273" t="s">
        <v>50</v>
      </c>
      <c r="E1273" t="s">
        <v>51</v>
      </c>
      <c r="F1273" t="s">
        <v>30</v>
      </c>
      <c r="G1273" t="s">
        <v>86</v>
      </c>
      <c r="H1273">
        <v>9</v>
      </c>
      <c r="I1273">
        <v>3897</v>
      </c>
      <c r="J1273">
        <v>4</v>
      </c>
      <c r="K1273">
        <v>33670.080000000002</v>
      </c>
      <c r="L1273">
        <v>2205.7399999999998</v>
      </c>
      <c r="M1273" t="s">
        <v>32</v>
      </c>
      <c r="N1273" t="s">
        <v>44</v>
      </c>
      <c r="O1273">
        <v>7</v>
      </c>
      <c r="P1273">
        <v>2023</v>
      </c>
      <c r="Q1273">
        <v>5</v>
      </c>
      <c r="R1273" t="s">
        <v>238</v>
      </c>
      <c r="S1273">
        <v>2</v>
      </c>
      <c r="T1273">
        <v>22</v>
      </c>
      <c r="U1273">
        <v>5</v>
      </c>
      <c r="V1273">
        <v>1</v>
      </c>
      <c r="W1273" t="s">
        <v>60</v>
      </c>
      <c r="X1273" t="s">
        <v>47</v>
      </c>
      <c r="Y1273">
        <v>140292</v>
      </c>
      <c r="Z1273">
        <v>7.0000000000000007E-2</v>
      </c>
    </row>
    <row r="1274" spans="1:26" x14ac:dyDescent="0.25">
      <c r="A1274" t="s">
        <v>2293</v>
      </c>
      <c r="B1274" s="1">
        <v>45277</v>
      </c>
      <c r="C1274" t="s">
        <v>2294</v>
      </c>
      <c r="D1274" t="s">
        <v>39</v>
      </c>
      <c r="E1274" t="s">
        <v>29</v>
      </c>
      <c r="F1274" t="s">
        <v>41</v>
      </c>
      <c r="G1274" t="s">
        <v>59</v>
      </c>
      <c r="H1274">
        <v>4</v>
      </c>
      <c r="I1274">
        <v>1613</v>
      </c>
      <c r="J1274">
        <v>22</v>
      </c>
      <c r="K1274">
        <v>5032.5600000000004</v>
      </c>
      <c r="L1274">
        <v>732.59</v>
      </c>
      <c r="M1274" t="s">
        <v>32</v>
      </c>
      <c r="N1274" t="s">
        <v>33</v>
      </c>
      <c r="O1274">
        <v>2</v>
      </c>
      <c r="P1274">
        <v>2023</v>
      </c>
      <c r="Q1274">
        <v>12</v>
      </c>
      <c r="R1274" t="s">
        <v>54</v>
      </c>
      <c r="S1274">
        <v>4</v>
      </c>
      <c r="T1274">
        <v>51</v>
      </c>
      <c r="U1274">
        <v>4</v>
      </c>
      <c r="V1274">
        <v>0</v>
      </c>
      <c r="W1274" t="s">
        <v>55</v>
      </c>
      <c r="X1274" t="s">
        <v>36</v>
      </c>
      <c r="Y1274">
        <v>141944</v>
      </c>
      <c r="Z1274">
        <v>0.15</v>
      </c>
    </row>
    <row r="1275" spans="1:26" x14ac:dyDescent="0.25">
      <c r="A1275" t="s">
        <v>2295</v>
      </c>
      <c r="B1275" s="1">
        <v>45255</v>
      </c>
      <c r="C1275" t="s">
        <v>2296</v>
      </c>
      <c r="D1275" t="s">
        <v>39</v>
      </c>
      <c r="E1275" t="s">
        <v>58</v>
      </c>
      <c r="F1275" t="s">
        <v>41</v>
      </c>
      <c r="G1275" t="s">
        <v>116</v>
      </c>
      <c r="H1275">
        <v>6</v>
      </c>
      <c r="I1275">
        <v>1773</v>
      </c>
      <c r="J1275">
        <v>6</v>
      </c>
      <c r="K1275">
        <v>9999.7199999999993</v>
      </c>
      <c r="L1275">
        <v>1188.56</v>
      </c>
      <c r="M1275" t="s">
        <v>32</v>
      </c>
      <c r="N1275" t="s">
        <v>33</v>
      </c>
      <c r="O1275">
        <v>6</v>
      </c>
      <c r="P1275">
        <v>2023</v>
      </c>
      <c r="Q1275">
        <v>11</v>
      </c>
      <c r="R1275" t="s">
        <v>92</v>
      </c>
      <c r="S1275">
        <v>4</v>
      </c>
      <c r="T1275">
        <v>47</v>
      </c>
      <c r="U1275">
        <v>4</v>
      </c>
      <c r="V1275">
        <v>6</v>
      </c>
      <c r="W1275" t="s">
        <v>35</v>
      </c>
      <c r="X1275" t="s">
        <v>36</v>
      </c>
      <c r="Y1275">
        <v>63828</v>
      </c>
      <c r="Z1275">
        <v>0.12</v>
      </c>
    </row>
    <row r="1276" spans="1:26" x14ac:dyDescent="0.25">
      <c r="A1276" t="s">
        <v>2297</v>
      </c>
      <c r="B1276" s="1">
        <v>45193</v>
      </c>
      <c r="C1276" t="s">
        <v>2298</v>
      </c>
      <c r="D1276" t="s">
        <v>50</v>
      </c>
      <c r="E1276" t="s">
        <v>51</v>
      </c>
      <c r="F1276" t="s">
        <v>30</v>
      </c>
      <c r="G1276" t="s">
        <v>86</v>
      </c>
      <c r="H1276">
        <v>7</v>
      </c>
      <c r="I1276">
        <v>249</v>
      </c>
      <c r="J1276">
        <v>24</v>
      </c>
      <c r="K1276">
        <v>1324.68</v>
      </c>
      <c r="L1276">
        <v>233.67</v>
      </c>
      <c r="M1276" t="s">
        <v>43</v>
      </c>
      <c r="N1276" t="s">
        <v>44</v>
      </c>
      <c r="O1276">
        <v>5</v>
      </c>
      <c r="P1276">
        <v>2023</v>
      </c>
      <c r="Q1276">
        <v>9</v>
      </c>
      <c r="R1276" t="s">
        <v>80</v>
      </c>
      <c r="S1276">
        <v>3</v>
      </c>
      <c r="T1276">
        <v>39</v>
      </c>
      <c r="U1276">
        <v>5</v>
      </c>
      <c r="V1276">
        <v>0</v>
      </c>
      <c r="W1276" t="s">
        <v>55</v>
      </c>
      <c r="X1276" t="s">
        <v>36</v>
      </c>
      <c r="Y1276">
        <v>41832</v>
      </c>
      <c r="Z1276">
        <v>0.18</v>
      </c>
    </row>
    <row r="1277" spans="1:26" x14ac:dyDescent="0.25">
      <c r="A1277" t="s">
        <v>2299</v>
      </c>
      <c r="B1277" s="1">
        <v>45289</v>
      </c>
      <c r="C1277" t="s">
        <v>1343</v>
      </c>
      <c r="D1277" t="s">
        <v>28</v>
      </c>
      <c r="E1277" t="s">
        <v>51</v>
      </c>
      <c r="F1277" t="s">
        <v>52</v>
      </c>
      <c r="G1277" t="s">
        <v>91</v>
      </c>
      <c r="H1277">
        <v>8</v>
      </c>
      <c r="I1277">
        <v>1602</v>
      </c>
      <c r="J1277">
        <v>2</v>
      </c>
      <c r="K1277">
        <v>12559.68</v>
      </c>
      <c r="L1277">
        <v>1794.78</v>
      </c>
      <c r="M1277" t="s">
        <v>32</v>
      </c>
      <c r="N1277" t="s">
        <v>44</v>
      </c>
      <c r="O1277">
        <v>4</v>
      </c>
      <c r="P1277">
        <v>2023</v>
      </c>
      <c r="Q1277">
        <v>12</v>
      </c>
      <c r="R1277" t="s">
        <v>54</v>
      </c>
      <c r="S1277">
        <v>4</v>
      </c>
      <c r="T1277">
        <v>52</v>
      </c>
      <c r="U1277">
        <v>5</v>
      </c>
      <c r="V1277">
        <v>5</v>
      </c>
      <c r="W1277" t="s">
        <v>46</v>
      </c>
      <c r="X1277" t="s">
        <v>47</v>
      </c>
      <c r="Y1277">
        <v>25632</v>
      </c>
      <c r="Z1277">
        <v>0.14000000000000001</v>
      </c>
    </row>
    <row r="1278" spans="1:26" x14ac:dyDescent="0.25">
      <c r="A1278" t="s">
        <v>2300</v>
      </c>
      <c r="B1278" s="1">
        <v>44980</v>
      </c>
      <c r="C1278" t="s">
        <v>284</v>
      </c>
      <c r="D1278" t="s">
        <v>63</v>
      </c>
      <c r="E1278" t="s">
        <v>51</v>
      </c>
      <c r="F1278" t="s">
        <v>52</v>
      </c>
      <c r="G1278" t="s">
        <v>91</v>
      </c>
      <c r="H1278">
        <v>9</v>
      </c>
      <c r="I1278">
        <v>1674</v>
      </c>
      <c r="J1278">
        <v>1</v>
      </c>
      <c r="K1278">
        <v>14915.34</v>
      </c>
      <c r="L1278">
        <v>1984.17</v>
      </c>
      <c r="M1278" t="s">
        <v>43</v>
      </c>
      <c r="N1278" t="s">
        <v>44</v>
      </c>
      <c r="O1278">
        <v>5</v>
      </c>
      <c r="P1278">
        <v>2023</v>
      </c>
      <c r="Q1278">
        <v>2</v>
      </c>
      <c r="R1278" t="s">
        <v>67</v>
      </c>
      <c r="S1278">
        <v>1</v>
      </c>
      <c r="T1278">
        <v>8</v>
      </c>
      <c r="U1278">
        <v>4</v>
      </c>
      <c r="V1278">
        <v>4</v>
      </c>
      <c r="W1278" t="s">
        <v>73</v>
      </c>
      <c r="X1278" t="s">
        <v>47</v>
      </c>
      <c r="Y1278">
        <v>15066</v>
      </c>
      <c r="Z1278">
        <v>0.13</v>
      </c>
    </row>
    <row r="1279" spans="1:26" x14ac:dyDescent="0.25">
      <c r="A1279" t="s">
        <v>2301</v>
      </c>
      <c r="B1279" s="1">
        <v>45032</v>
      </c>
      <c r="C1279" t="s">
        <v>2302</v>
      </c>
      <c r="D1279" t="s">
        <v>63</v>
      </c>
      <c r="E1279" t="s">
        <v>29</v>
      </c>
      <c r="F1279" t="s">
        <v>41</v>
      </c>
      <c r="G1279" t="s">
        <v>116</v>
      </c>
      <c r="H1279">
        <v>3</v>
      </c>
      <c r="I1279">
        <v>4688</v>
      </c>
      <c r="J1279">
        <v>3</v>
      </c>
      <c r="K1279">
        <v>13642.08</v>
      </c>
      <c r="L1279">
        <v>1243.77</v>
      </c>
      <c r="M1279" t="s">
        <v>32</v>
      </c>
      <c r="N1279" t="s">
        <v>33</v>
      </c>
      <c r="O1279">
        <v>5</v>
      </c>
      <c r="P1279">
        <v>2023</v>
      </c>
      <c r="Q1279">
        <v>4</v>
      </c>
      <c r="R1279" t="s">
        <v>100</v>
      </c>
      <c r="S1279">
        <v>2</v>
      </c>
      <c r="T1279">
        <v>16</v>
      </c>
      <c r="U1279">
        <v>4</v>
      </c>
      <c r="V1279">
        <v>0</v>
      </c>
      <c r="W1279" t="s">
        <v>55</v>
      </c>
      <c r="X1279" t="s">
        <v>36</v>
      </c>
      <c r="Y1279">
        <v>42192</v>
      </c>
      <c r="Z1279">
        <v>0.09</v>
      </c>
    </row>
    <row r="1280" spans="1:26" x14ac:dyDescent="0.25">
      <c r="A1280" t="s">
        <v>2303</v>
      </c>
      <c r="B1280" s="1">
        <v>45156</v>
      </c>
      <c r="C1280" t="s">
        <v>2234</v>
      </c>
      <c r="D1280" t="s">
        <v>50</v>
      </c>
      <c r="E1280" t="s">
        <v>29</v>
      </c>
      <c r="F1280" t="s">
        <v>52</v>
      </c>
      <c r="G1280" t="s">
        <v>91</v>
      </c>
      <c r="H1280">
        <v>9</v>
      </c>
      <c r="I1280">
        <v>1282</v>
      </c>
      <c r="J1280">
        <v>6</v>
      </c>
      <c r="K1280">
        <v>10845.72</v>
      </c>
      <c r="L1280">
        <v>2028.2</v>
      </c>
      <c r="M1280" t="s">
        <v>32</v>
      </c>
      <c r="N1280" t="s">
        <v>66</v>
      </c>
      <c r="O1280">
        <v>4</v>
      </c>
      <c r="P1280">
        <v>2023</v>
      </c>
      <c r="Q1280">
        <v>8</v>
      </c>
      <c r="R1280" t="s">
        <v>72</v>
      </c>
      <c r="S1280">
        <v>3</v>
      </c>
      <c r="T1280">
        <v>33</v>
      </c>
      <c r="U1280">
        <v>3</v>
      </c>
      <c r="V1280">
        <v>5</v>
      </c>
      <c r="W1280" t="s">
        <v>46</v>
      </c>
      <c r="X1280" t="s">
        <v>47</v>
      </c>
      <c r="Y1280">
        <v>69228</v>
      </c>
      <c r="Z1280">
        <v>0.19</v>
      </c>
    </row>
    <row r="1281" spans="1:26" x14ac:dyDescent="0.25">
      <c r="A1281" t="s">
        <v>2304</v>
      </c>
      <c r="B1281" s="1">
        <v>44963</v>
      </c>
      <c r="C1281" t="s">
        <v>2305</v>
      </c>
      <c r="D1281" t="s">
        <v>39</v>
      </c>
      <c r="E1281" t="s">
        <v>58</v>
      </c>
      <c r="F1281" t="s">
        <v>30</v>
      </c>
      <c r="G1281" t="s">
        <v>64</v>
      </c>
      <c r="H1281">
        <v>8</v>
      </c>
      <c r="I1281">
        <v>4795</v>
      </c>
      <c r="J1281">
        <v>10</v>
      </c>
      <c r="K1281">
        <v>34524</v>
      </c>
      <c r="L1281">
        <v>5262.45</v>
      </c>
      <c r="M1281" t="s">
        <v>32</v>
      </c>
      <c r="N1281" t="s">
        <v>33</v>
      </c>
      <c r="O1281">
        <v>4</v>
      </c>
      <c r="P1281">
        <v>2023</v>
      </c>
      <c r="Q1281">
        <v>2</v>
      </c>
      <c r="R1281" t="s">
        <v>67</v>
      </c>
      <c r="S1281">
        <v>1</v>
      </c>
      <c r="T1281">
        <v>6</v>
      </c>
      <c r="U1281">
        <v>2</v>
      </c>
      <c r="V1281">
        <v>1</v>
      </c>
      <c r="W1281" t="s">
        <v>60</v>
      </c>
      <c r="X1281" t="s">
        <v>47</v>
      </c>
      <c r="Y1281">
        <v>383600</v>
      </c>
      <c r="Z1281">
        <v>0.15</v>
      </c>
    </row>
    <row r="1282" spans="1:26" x14ac:dyDescent="0.25">
      <c r="A1282" t="s">
        <v>2306</v>
      </c>
      <c r="B1282" s="1">
        <v>45167</v>
      </c>
      <c r="C1282" t="s">
        <v>1186</v>
      </c>
      <c r="D1282" t="s">
        <v>39</v>
      </c>
      <c r="E1282" t="s">
        <v>29</v>
      </c>
      <c r="F1282" t="s">
        <v>41</v>
      </c>
      <c r="G1282" t="s">
        <v>59</v>
      </c>
      <c r="H1282">
        <v>2</v>
      </c>
      <c r="I1282">
        <v>2783</v>
      </c>
      <c r="J1282">
        <v>20</v>
      </c>
      <c r="K1282">
        <v>4452.8</v>
      </c>
      <c r="L1282">
        <v>628.58000000000004</v>
      </c>
      <c r="M1282" t="s">
        <v>32</v>
      </c>
      <c r="N1282" t="s">
        <v>44</v>
      </c>
      <c r="O1282">
        <v>1</v>
      </c>
      <c r="P1282">
        <v>2023</v>
      </c>
      <c r="Q1282">
        <v>8</v>
      </c>
      <c r="R1282" t="s">
        <v>72</v>
      </c>
      <c r="S1282">
        <v>3</v>
      </c>
      <c r="T1282">
        <v>35</v>
      </c>
      <c r="U1282">
        <v>5</v>
      </c>
      <c r="V1282">
        <v>2</v>
      </c>
      <c r="W1282" t="s">
        <v>76</v>
      </c>
      <c r="X1282" t="s">
        <v>47</v>
      </c>
      <c r="Y1282">
        <v>111320</v>
      </c>
      <c r="Z1282">
        <v>0.14000000000000001</v>
      </c>
    </row>
    <row r="1283" spans="1:26" x14ac:dyDescent="0.25">
      <c r="A1283" t="s">
        <v>2307</v>
      </c>
      <c r="B1283" s="1">
        <v>45073</v>
      </c>
      <c r="C1283" t="s">
        <v>675</v>
      </c>
      <c r="D1283" t="s">
        <v>39</v>
      </c>
      <c r="E1283" t="s">
        <v>40</v>
      </c>
      <c r="F1283" t="s">
        <v>41</v>
      </c>
      <c r="G1283" t="s">
        <v>42</v>
      </c>
      <c r="H1283">
        <v>10</v>
      </c>
      <c r="I1283">
        <v>3405</v>
      </c>
      <c r="J1283">
        <v>6</v>
      </c>
      <c r="K1283">
        <v>32007</v>
      </c>
      <c r="L1283">
        <v>4765.37</v>
      </c>
      <c r="M1283" t="s">
        <v>65</v>
      </c>
      <c r="N1283" t="s">
        <v>66</v>
      </c>
      <c r="O1283">
        <v>6</v>
      </c>
      <c r="P1283">
        <v>2023</v>
      </c>
      <c r="Q1283">
        <v>5</v>
      </c>
      <c r="R1283" t="s">
        <v>238</v>
      </c>
      <c r="S1283">
        <v>2</v>
      </c>
      <c r="T1283">
        <v>21</v>
      </c>
      <c r="U1283">
        <v>4</v>
      </c>
      <c r="V1283">
        <v>6</v>
      </c>
      <c r="W1283" t="s">
        <v>35</v>
      </c>
      <c r="X1283" t="s">
        <v>36</v>
      </c>
      <c r="Y1283">
        <v>204300</v>
      </c>
      <c r="Z1283">
        <v>0.15</v>
      </c>
    </row>
    <row r="1284" spans="1:26" x14ac:dyDescent="0.25">
      <c r="A1284" t="s">
        <v>2308</v>
      </c>
      <c r="B1284" s="1">
        <v>45155</v>
      </c>
      <c r="C1284" t="s">
        <v>2309</v>
      </c>
      <c r="D1284" t="s">
        <v>28</v>
      </c>
      <c r="E1284" t="s">
        <v>51</v>
      </c>
      <c r="F1284" t="s">
        <v>30</v>
      </c>
      <c r="G1284" t="s">
        <v>86</v>
      </c>
      <c r="H1284">
        <v>3</v>
      </c>
      <c r="I1284">
        <v>3322</v>
      </c>
      <c r="J1284">
        <v>30</v>
      </c>
      <c r="K1284">
        <v>6976.2</v>
      </c>
      <c r="L1284">
        <v>773.35</v>
      </c>
      <c r="M1284" t="s">
        <v>65</v>
      </c>
      <c r="N1284" t="s">
        <v>44</v>
      </c>
      <c r="O1284">
        <v>4</v>
      </c>
      <c r="P1284">
        <v>2023</v>
      </c>
      <c r="Q1284">
        <v>8</v>
      </c>
      <c r="R1284" t="s">
        <v>72</v>
      </c>
      <c r="S1284">
        <v>3</v>
      </c>
      <c r="T1284">
        <v>33</v>
      </c>
      <c r="U1284">
        <v>3</v>
      </c>
      <c r="V1284">
        <v>4</v>
      </c>
      <c r="W1284" t="s">
        <v>73</v>
      </c>
      <c r="X1284" t="s">
        <v>47</v>
      </c>
      <c r="Y1284">
        <v>298980</v>
      </c>
      <c r="Z1284">
        <v>0.11</v>
      </c>
    </row>
    <row r="1285" spans="1:26" x14ac:dyDescent="0.25">
      <c r="A1285" t="s">
        <v>2310</v>
      </c>
      <c r="B1285" s="1">
        <v>45202</v>
      </c>
      <c r="C1285" t="s">
        <v>2311</v>
      </c>
      <c r="D1285" t="s">
        <v>63</v>
      </c>
      <c r="E1285" t="s">
        <v>29</v>
      </c>
      <c r="F1285" t="s">
        <v>30</v>
      </c>
      <c r="G1285" t="s">
        <v>31</v>
      </c>
      <c r="H1285">
        <v>1</v>
      </c>
      <c r="I1285">
        <v>664</v>
      </c>
      <c r="J1285">
        <v>10</v>
      </c>
      <c r="K1285">
        <v>597.6</v>
      </c>
      <c r="L1285">
        <v>49.03</v>
      </c>
      <c r="M1285" t="s">
        <v>32</v>
      </c>
      <c r="N1285" t="s">
        <v>44</v>
      </c>
      <c r="O1285">
        <v>1</v>
      </c>
      <c r="P1285">
        <v>2023</v>
      </c>
      <c r="Q1285">
        <v>10</v>
      </c>
      <c r="R1285" t="s">
        <v>45</v>
      </c>
      <c r="S1285">
        <v>4</v>
      </c>
      <c r="T1285">
        <v>40</v>
      </c>
      <c r="U1285">
        <v>1</v>
      </c>
      <c r="V1285">
        <v>2</v>
      </c>
      <c r="W1285" t="s">
        <v>76</v>
      </c>
      <c r="X1285" t="s">
        <v>47</v>
      </c>
      <c r="Y1285">
        <v>6640</v>
      </c>
      <c r="Z1285">
        <v>0.08</v>
      </c>
    </row>
    <row r="1286" spans="1:26" x14ac:dyDescent="0.25">
      <c r="A1286" t="s">
        <v>2312</v>
      </c>
      <c r="B1286" s="1">
        <v>45181</v>
      </c>
      <c r="C1286" t="s">
        <v>2272</v>
      </c>
      <c r="D1286" t="s">
        <v>50</v>
      </c>
      <c r="E1286" t="s">
        <v>29</v>
      </c>
      <c r="F1286" t="s">
        <v>52</v>
      </c>
      <c r="G1286" t="s">
        <v>79</v>
      </c>
      <c r="H1286">
        <v>2</v>
      </c>
      <c r="I1286">
        <v>2835</v>
      </c>
      <c r="J1286">
        <v>22</v>
      </c>
      <c r="K1286">
        <v>4422.6000000000004</v>
      </c>
      <c r="L1286">
        <v>734.5</v>
      </c>
      <c r="M1286" t="s">
        <v>65</v>
      </c>
      <c r="N1286" t="s">
        <v>66</v>
      </c>
      <c r="O1286">
        <v>4</v>
      </c>
      <c r="P1286">
        <v>2023</v>
      </c>
      <c r="Q1286">
        <v>9</v>
      </c>
      <c r="R1286" t="s">
        <v>80</v>
      </c>
      <c r="S1286">
        <v>3</v>
      </c>
      <c r="T1286">
        <v>37</v>
      </c>
      <c r="U1286">
        <v>3</v>
      </c>
      <c r="V1286">
        <v>2</v>
      </c>
      <c r="W1286" t="s">
        <v>76</v>
      </c>
      <c r="X1286" t="s">
        <v>47</v>
      </c>
      <c r="Y1286">
        <v>124740</v>
      </c>
      <c r="Z1286">
        <v>0.17</v>
      </c>
    </row>
    <row r="1287" spans="1:26" x14ac:dyDescent="0.25">
      <c r="A1287" t="s">
        <v>2313</v>
      </c>
      <c r="B1287" s="1">
        <v>45172</v>
      </c>
      <c r="C1287" t="s">
        <v>1211</v>
      </c>
      <c r="D1287" t="s">
        <v>63</v>
      </c>
      <c r="E1287" t="s">
        <v>40</v>
      </c>
      <c r="F1287" t="s">
        <v>52</v>
      </c>
      <c r="G1287" t="s">
        <v>79</v>
      </c>
      <c r="H1287">
        <v>1</v>
      </c>
      <c r="I1287">
        <v>2274</v>
      </c>
      <c r="J1287">
        <v>25</v>
      </c>
      <c r="K1287">
        <v>1705.5</v>
      </c>
      <c r="L1287">
        <v>104.2</v>
      </c>
      <c r="M1287" t="s">
        <v>43</v>
      </c>
      <c r="N1287" t="s">
        <v>44</v>
      </c>
      <c r="O1287">
        <v>7</v>
      </c>
      <c r="P1287">
        <v>2023</v>
      </c>
      <c r="Q1287">
        <v>9</v>
      </c>
      <c r="R1287" t="s">
        <v>80</v>
      </c>
      <c r="S1287">
        <v>3</v>
      </c>
      <c r="T1287">
        <v>36</v>
      </c>
      <c r="U1287">
        <v>2</v>
      </c>
      <c r="V1287">
        <v>0</v>
      </c>
      <c r="W1287" t="s">
        <v>55</v>
      </c>
      <c r="X1287" t="s">
        <v>36</v>
      </c>
      <c r="Y1287">
        <v>56850</v>
      </c>
      <c r="Z1287">
        <v>0.06</v>
      </c>
    </row>
    <row r="1288" spans="1:26" x14ac:dyDescent="0.25">
      <c r="A1288" t="s">
        <v>2314</v>
      </c>
      <c r="B1288" s="1">
        <v>45049</v>
      </c>
      <c r="C1288" t="s">
        <v>2315</v>
      </c>
      <c r="D1288" t="s">
        <v>50</v>
      </c>
      <c r="E1288" t="s">
        <v>58</v>
      </c>
      <c r="F1288" t="s">
        <v>30</v>
      </c>
      <c r="G1288" t="s">
        <v>31</v>
      </c>
      <c r="H1288">
        <v>10</v>
      </c>
      <c r="I1288">
        <v>2581</v>
      </c>
      <c r="J1288">
        <v>11</v>
      </c>
      <c r="K1288">
        <v>22970.9</v>
      </c>
      <c r="L1288">
        <v>4512.22</v>
      </c>
      <c r="M1288" t="s">
        <v>43</v>
      </c>
      <c r="N1288" t="s">
        <v>66</v>
      </c>
      <c r="O1288">
        <v>7</v>
      </c>
      <c r="P1288">
        <v>2023</v>
      </c>
      <c r="Q1288">
        <v>5</v>
      </c>
      <c r="R1288" t="s">
        <v>238</v>
      </c>
      <c r="S1288">
        <v>2</v>
      </c>
      <c r="T1288">
        <v>18</v>
      </c>
      <c r="U1288">
        <v>1</v>
      </c>
      <c r="V1288">
        <v>3</v>
      </c>
      <c r="W1288" t="s">
        <v>83</v>
      </c>
      <c r="X1288" t="s">
        <v>47</v>
      </c>
      <c r="Y1288">
        <v>283910</v>
      </c>
      <c r="Z1288">
        <v>0.2</v>
      </c>
    </row>
    <row r="1289" spans="1:26" x14ac:dyDescent="0.25">
      <c r="A1289" t="s">
        <v>2316</v>
      </c>
      <c r="B1289" s="1">
        <v>45169</v>
      </c>
      <c r="C1289" t="s">
        <v>2317</v>
      </c>
      <c r="D1289" t="s">
        <v>28</v>
      </c>
      <c r="E1289" t="s">
        <v>29</v>
      </c>
      <c r="F1289" t="s">
        <v>30</v>
      </c>
      <c r="G1289" t="s">
        <v>86</v>
      </c>
      <c r="H1289">
        <v>6</v>
      </c>
      <c r="I1289">
        <v>2855</v>
      </c>
      <c r="J1289">
        <v>15</v>
      </c>
      <c r="K1289">
        <v>14560.5</v>
      </c>
      <c r="L1289">
        <v>778.23</v>
      </c>
      <c r="M1289" t="s">
        <v>32</v>
      </c>
      <c r="N1289" t="s">
        <v>33</v>
      </c>
      <c r="O1289">
        <v>1</v>
      </c>
      <c r="P1289">
        <v>2023</v>
      </c>
      <c r="Q1289">
        <v>8</v>
      </c>
      <c r="R1289" t="s">
        <v>72</v>
      </c>
      <c r="S1289">
        <v>3</v>
      </c>
      <c r="T1289">
        <v>35</v>
      </c>
      <c r="U1289">
        <v>5</v>
      </c>
      <c r="V1289">
        <v>4</v>
      </c>
      <c r="W1289" t="s">
        <v>73</v>
      </c>
      <c r="X1289" t="s">
        <v>47</v>
      </c>
      <c r="Y1289">
        <v>256950</v>
      </c>
      <c r="Z1289">
        <v>0.05</v>
      </c>
    </row>
    <row r="1290" spans="1:26" x14ac:dyDescent="0.25">
      <c r="A1290" t="s">
        <v>2318</v>
      </c>
      <c r="B1290" s="1">
        <v>45031</v>
      </c>
      <c r="C1290" t="s">
        <v>2319</v>
      </c>
      <c r="D1290" t="s">
        <v>39</v>
      </c>
      <c r="E1290" t="s">
        <v>51</v>
      </c>
      <c r="F1290" t="s">
        <v>30</v>
      </c>
      <c r="G1290" t="s">
        <v>64</v>
      </c>
      <c r="H1290">
        <v>5</v>
      </c>
      <c r="I1290">
        <v>1382</v>
      </c>
      <c r="J1290">
        <v>15</v>
      </c>
      <c r="K1290">
        <v>5873.5</v>
      </c>
      <c r="L1290">
        <v>376.54</v>
      </c>
      <c r="M1290" t="s">
        <v>43</v>
      </c>
      <c r="N1290" t="s">
        <v>33</v>
      </c>
      <c r="O1290">
        <v>6</v>
      </c>
      <c r="P1290">
        <v>2023</v>
      </c>
      <c r="Q1290">
        <v>4</v>
      </c>
      <c r="R1290" t="s">
        <v>100</v>
      </c>
      <c r="S1290">
        <v>2</v>
      </c>
      <c r="T1290">
        <v>15</v>
      </c>
      <c r="U1290">
        <v>3</v>
      </c>
      <c r="V1290">
        <v>6</v>
      </c>
      <c r="W1290" t="s">
        <v>35</v>
      </c>
      <c r="X1290" t="s">
        <v>36</v>
      </c>
      <c r="Y1290">
        <v>103650</v>
      </c>
      <c r="Z1290">
        <v>0.06</v>
      </c>
    </row>
    <row r="1291" spans="1:26" x14ac:dyDescent="0.25">
      <c r="A1291" t="s">
        <v>2320</v>
      </c>
      <c r="B1291" s="1">
        <v>45056</v>
      </c>
      <c r="C1291" t="s">
        <v>1647</v>
      </c>
      <c r="D1291" t="s">
        <v>50</v>
      </c>
      <c r="E1291" t="s">
        <v>51</v>
      </c>
      <c r="F1291" t="s">
        <v>30</v>
      </c>
      <c r="G1291" t="s">
        <v>31</v>
      </c>
      <c r="H1291">
        <v>10</v>
      </c>
      <c r="I1291">
        <v>3181</v>
      </c>
      <c r="J1291">
        <v>0</v>
      </c>
      <c r="K1291">
        <v>31810</v>
      </c>
      <c r="L1291">
        <v>6337.99</v>
      </c>
      <c r="M1291" t="s">
        <v>65</v>
      </c>
      <c r="N1291" t="s">
        <v>33</v>
      </c>
      <c r="O1291">
        <v>4</v>
      </c>
      <c r="P1291">
        <v>2023</v>
      </c>
      <c r="Q1291">
        <v>5</v>
      </c>
      <c r="R1291" t="s">
        <v>238</v>
      </c>
      <c r="S1291">
        <v>2</v>
      </c>
      <c r="T1291">
        <v>19</v>
      </c>
      <c r="U1291">
        <v>2</v>
      </c>
      <c r="V1291">
        <v>3</v>
      </c>
      <c r="W1291" t="s">
        <v>83</v>
      </c>
      <c r="X1291" t="s">
        <v>47</v>
      </c>
      <c r="Y1291">
        <v>0</v>
      </c>
      <c r="Z1291">
        <v>0.2</v>
      </c>
    </row>
    <row r="1292" spans="1:26" x14ac:dyDescent="0.25">
      <c r="A1292" t="s">
        <v>2321</v>
      </c>
      <c r="B1292" s="1">
        <v>45183</v>
      </c>
      <c r="C1292" t="s">
        <v>2322</v>
      </c>
      <c r="D1292" t="s">
        <v>63</v>
      </c>
      <c r="E1292" t="s">
        <v>29</v>
      </c>
      <c r="F1292" t="s">
        <v>30</v>
      </c>
      <c r="G1292" t="s">
        <v>31</v>
      </c>
      <c r="H1292">
        <v>2</v>
      </c>
      <c r="I1292">
        <v>3898</v>
      </c>
      <c r="J1292">
        <v>22</v>
      </c>
      <c r="K1292">
        <v>6080.88</v>
      </c>
      <c r="L1292">
        <v>402.46</v>
      </c>
      <c r="M1292" t="s">
        <v>43</v>
      </c>
      <c r="N1292" t="s">
        <v>44</v>
      </c>
      <c r="O1292">
        <v>1</v>
      </c>
      <c r="P1292">
        <v>2023</v>
      </c>
      <c r="Q1292">
        <v>9</v>
      </c>
      <c r="R1292" t="s">
        <v>80</v>
      </c>
      <c r="S1292">
        <v>3</v>
      </c>
      <c r="T1292">
        <v>37</v>
      </c>
      <c r="U1292">
        <v>3</v>
      </c>
      <c r="V1292">
        <v>4</v>
      </c>
      <c r="W1292" t="s">
        <v>73</v>
      </c>
      <c r="X1292" t="s">
        <v>47</v>
      </c>
      <c r="Y1292">
        <v>171512</v>
      </c>
      <c r="Z1292">
        <v>7.0000000000000007E-2</v>
      </c>
    </row>
    <row r="1293" spans="1:26" x14ac:dyDescent="0.25">
      <c r="A1293" t="s">
        <v>2323</v>
      </c>
      <c r="B1293" s="1">
        <v>45187</v>
      </c>
      <c r="C1293" t="s">
        <v>754</v>
      </c>
      <c r="D1293" t="s">
        <v>39</v>
      </c>
      <c r="E1293" t="s">
        <v>58</v>
      </c>
      <c r="F1293" t="s">
        <v>52</v>
      </c>
      <c r="G1293" t="s">
        <v>91</v>
      </c>
      <c r="H1293">
        <v>7</v>
      </c>
      <c r="I1293">
        <v>3249</v>
      </c>
      <c r="J1293">
        <v>2</v>
      </c>
      <c r="K1293">
        <v>22288.14</v>
      </c>
      <c r="L1293">
        <v>2140.67</v>
      </c>
      <c r="M1293" t="s">
        <v>65</v>
      </c>
      <c r="N1293" t="s">
        <v>66</v>
      </c>
      <c r="O1293">
        <v>4</v>
      </c>
      <c r="P1293">
        <v>2023</v>
      </c>
      <c r="Q1293">
        <v>9</v>
      </c>
      <c r="R1293" t="s">
        <v>80</v>
      </c>
      <c r="S1293">
        <v>3</v>
      </c>
      <c r="T1293">
        <v>38</v>
      </c>
      <c r="U1293">
        <v>4</v>
      </c>
      <c r="V1293">
        <v>1</v>
      </c>
      <c r="W1293" t="s">
        <v>60</v>
      </c>
      <c r="X1293" t="s">
        <v>47</v>
      </c>
      <c r="Y1293">
        <v>45486</v>
      </c>
      <c r="Z1293">
        <v>0.1</v>
      </c>
    </row>
    <row r="1294" spans="1:26" x14ac:dyDescent="0.25">
      <c r="A1294" t="s">
        <v>2324</v>
      </c>
      <c r="B1294" s="1">
        <v>45162</v>
      </c>
      <c r="C1294" t="s">
        <v>2325</v>
      </c>
      <c r="D1294" t="s">
        <v>50</v>
      </c>
      <c r="E1294" t="s">
        <v>29</v>
      </c>
      <c r="F1294" t="s">
        <v>52</v>
      </c>
      <c r="G1294" t="s">
        <v>53</v>
      </c>
      <c r="H1294">
        <v>7</v>
      </c>
      <c r="I1294">
        <v>3001</v>
      </c>
      <c r="J1294">
        <v>11</v>
      </c>
      <c r="K1294">
        <v>18696.23</v>
      </c>
      <c r="L1294">
        <v>2167.87</v>
      </c>
      <c r="M1294" t="s">
        <v>32</v>
      </c>
      <c r="N1294" t="s">
        <v>44</v>
      </c>
      <c r="O1294">
        <v>2</v>
      </c>
      <c r="P1294">
        <v>2023</v>
      </c>
      <c r="Q1294">
        <v>8</v>
      </c>
      <c r="R1294" t="s">
        <v>72</v>
      </c>
      <c r="S1294">
        <v>3</v>
      </c>
      <c r="T1294">
        <v>34</v>
      </c>
      <c r="U1294">
        <v>4</v>
      </c>
      <c r="V1294">
        <v>4</v>
      </c>
      <c r="W1294" t="s">
        <v>73</v>
      </c>
      <c r="X1294" t="s">
        <v>47</v>
      </c>
      <c r="Y1294">
        <v>231077</v>
      </c>
      <c r="Z1294">
        <v>0.12</v>
      </c>
    </row>
    <row r="1295" spans="1:26" x14ac:dyDescent="0.25">
      <c r="A1295" t="s">
        <v>2326</v>
      </c>
      <c r="B1295" s="1">
        <v>45273</v>
      </c>
      <c r="C1295" t="s">
        <v>1864</v>
      </c>
      <c r="D1295" t="s">
        <v>50</v>
      </c>
      <c r="E1295" t="s">
        <v>29</v>
      </c>
      <c r="F1295" t="s">
        <v>52</v>
      </c>
      <c r="G1295" t="s">
        <v>53</v>
      </c>
      <c r="H1295">
        <v>1</v>
      </c>
      <c r="I1295">
        <v>4775</v>
      </c>
      <c r="J1295">
        <v>0</v>
      </c>
      <c r="K1295">
        <v>4775</v>
      </c>
      <c r="L1295">
        <v>652.11</v>
      </c>
      <c r="M1295" t="s">
        <v>32</v>
      </c>
      <c r="N1295" t="s">
        <v>66</v>
      </c>
      <c r="O1295">
        <v>6</v>
      </c>
      <c r="P1295">
        <v>2023</v>
      </c>
      <c r="Q1295">
        <v>12</v>
      </c>
      <c r="R1295" t="s">
        <v>54</v>
      </c>
      <c r="S1295">
        <v>4</v>
      </c>
      <c r="T1295">
        <v>50</v>
      </c>
      <c r="U1295">
        <v>3</v>
      </c>
      <c r="V1295">
        <v>3</v>
      </c>
      <c r="W1295" t="s">
        <v>83</v>
      </c>
      <c r="X1295" t="s">
        <v>47</v>
      </c>
      <c r="Y1295">
        <v>0</v>
      </c>
      <c r="Z1295">
        <v>0.14000000000000001</v>
      </c>
    </row>
    <row r="1296" spans="1:26" x14ac:dyDescent="0.25">
      <c r="A1296" t="s">
        <v>2327</v>
      </c>
      <c r="B1296" s="1">
        <v>44987</v>
      </c>
      <c r="C1296" t="s">
        <v>1167</v>
      </c>
      <c r="D1296" t="s">
        <v>50</v>
      </c>
      <c r="E1296" t="s">
        <v>51</v>
      </c>
      <c r="F1296" t="s">
        <v>30</v>
      </c>
      <c r="G1296" t="s">
        <v>86</v>
      </c>
      <c r="H1296">
        <v>5</v>
      </c>
      <c r="I1296">
        <v>3370</v>
      </c>
      <c r="J1296">
        <v>25</v>
      </c>
      <c r="K1296">
        <v>12637.5</v>
      </c>
      <c r="L1296">
        <v>2386.08</v>
      </c>
      <c r="M1296" t="s">
        <v>43</v>
      </c>
      <c r="N1296" t="s">
        <v>33</v>
      </c>
      <c r="O1296">
        <v>7</v>
      </c>
      <c r="P1296">
        <v>2023</v>
      </c>
      <c r="Q1296">
        <v>3</v>
      </c>
      <c r="R1296" t="s">
        <v>105</v>
      </c>
      <c r="S1296">
        <v>1</v>
      </c>
      <c r="T1296">
        <v>9</v>
      </c>
      <c r="U1296">
        <v>1</v>
      </c>
      <c r="V1296">
        <v>4</v>
      </c>
      <c r="W1296" t="s">
        <v>73</v>
      </c>
      <c r="X1296" t="s">
        <v>47</v>
      </c>
      <c r="Y1296">
        <v>421250</v>
      </c>
      <c r="Z1296">
        <v>0.19</v>
      </c>
    </row>
    <row r="1297" spans="1:26" x14ac:dyDescent="0.25">
      <c r="A1297" t="s">
        <v>2328</v>
      </c>
      <c r="B1297" s="1">
        <v>45091</v>
      </c>
      <c r="C1297" t="s">
        <v>2329</v>
      </c>
      <c r="D1297" t="s">
        <v>63</v>
      </c>
      <c r="E1297" t="s">
        <v>29</v>
      </c>
      <c r="F1297" t="s">
        <v>41</v>
      </c>
      <c r="G1297" t="s">
        <v>59</v>
      </c>
      <c r="H1297">
        <v>10</v>
      </c>
      <c r="I1297">
        <v>3038</v>
      </c>
      <c r="J1297">
        <v>18</v>
      </c>
      <c r="K1297">
        <v>24911.599999999999</v>
      </c>
      <c r="L1297">
        <v>2701.48</v>
      </c>
      <c r="M1297" t="s">
        <v>32</v>
      </c>
      <c r="N1297" t="s">
        <v>33</v>
      </c>
      <c r="O1297">
        <v>5</v>
      </c>
      <c r="P1297">
        <v>2023</v>
      </c>
      <c r="Q1297">
        <v>6</v>
      </c>
      <c r="R1297" t="s">
        <v>95</v>
      </c>
      <c r="S1297">
        <v>2</v>
      </c>
      <c r="T1297">
        <v>24</v>
      </c>
      <c r="U1297">
        <v>3</v>
      </c>
      <c r="V1297">
        <v>3</v>
      </c>
      <c r="W1297" t="s">
        <v>83</v>
      </c>
      <c r="X1297" t="s">
        <v>47</v>
      </c>
      <c r="Y1297">
        <v>546840</v>
      </c>
      <c r="Z1297">
        <v>0.11</v>
      </c>
    </row>
    <row r="1298" spans="1:26" x14ac:dyDescent="0.25">
      <c r="A1298" t="s">
        <v>2330</v>
      </c>
      <c r="B1298" s="1">
        <v>44930</v>
      </c>
      <c r="C1298" t="s">
        <v>2331</v>
      </c>
      <c r="D1298" t="s">
        <v>63</v>
      </c>
      <c r="E1298" t="s">
        <v>40</v>
      </c>
      <c r="F1298" t="s">
        <v>30</v>
      </c>
      <c r="G1298" t="s">
        <v>31</v>
      </c>
      <c r="H1298">
        <v>7</v>
      </c>
      <c r="I1298">
        <v>396</v>
      </c>
      <c r="J1298">
        <v>21</v>
      </c>
      <c r="K1298">
        <v>2189.88</v>
      </c>
      <c r="L1298">
        <v>198.51</v>
      </c>
      <c r="M1298" t="s">
        <v>32</v>
      </c>
      <c r="N1298" t="s">
        <v>66</v>
      </c>
      <c r="O1298">
        <v>6</v>
      </c>
      <c r="P1298">
        <v>2023</v>
      </c>
      <c r="Q1298">
        <v>1</v>
      </c>
      <c r="R1298" t="s">
        <v>34</v>
      </c>
      <c r="S1298">
        <v>1</v>
      </c>
      <c r="T1298">
        <v>1</v>
      </c>
      <c r="U1298">
        <v>1</v>
      </c>
      <c r="V1298">
        <v>3</v>
      </c>
      <c r="W1298" t="s">
        <v>83</v>
      </c>
      <c r="X1298" t="s">
        <v>47</v>
      </c>
      <c r="Y1298">
        <v>58212</v>
      </c>
      <c r="Z1298">
        <v>0.09</v>
      </c>
    </row>
    <row r="1299" spans="1:26" x14ac:dyDescent="0.25">
      <c r="A1299" t="s">
        <v>2332</v>
      </c>
      <c r="B1299" s="1">
        <v>44943</v>
      </c>
      <c r="C1299" t="s">
        <v>2333</v>
      </c>
      <c r="D1299" t="s">
        <v>50</v>
      </c>
      <c r="E1299" t="s">
        <v>29</v>
      </c>
      <c r="F1299" t="s">
        <v>52</v>
      </c>
      <c r="G1299" t="s">
        <v>79</v>
      </c>
      <c r="H1299">
        <v>4</v>
      </c>
      <c r="I1299">
        <v>3909</v>
      </c>
      <c r="J1299">
        <v>10</v>
      </c>
      <c r="K1299">
        <v>14072.4</v>
      </c>
      <c r="L1299">
        <v>2746.65</v>
      </c>
      <c r="M1299" t="s">
        <v>43</v>
      </c>
      <c r="N1299" t="s">
        <v>33</v>
      </c>
      <c r="O1299">
        <v>4</v>
      </c>
      <c r="P1299">
        <v>2023</v>
      </c>
      <c r="Q1299">
        <v>1</v>
      </c>
      <c r="R1299" t="s">
        <v>34</v>
      </c>
      <c r="S1299">
        <v>1</v>
      </c>
      <c r="T1299">
        <v>3</v>
      </c>
      <c r="U1299">
        <v>3</v>
      </c>
      <c r="V1299">
        <v>2</v>
      </c>
      <c r="W1299" t="s">
        <v>76</v>
      </c>
      <c r="X1299" t="s">
        <v>47</v>
      </c>
      <c r="Y1299">
        <v>156360</v>
      </c>
      <c r="Z1299">
        <v>0.2</v>
      </c>
    </row>
    <row r="1300" spans="1:26" x14ac:dyDescent="0.25">
      <c r="A1300" t="s">
        <v>2334</v>
      </c>
      <c r="B1300" s="1">
        <v>44931</v>
      </c>
      <c r="C1300" t="s">
        <v>2335</v>
      </c>
      <c r="D1300" t="s">
        <v>50</v>
      </c>
      <c r="E1300" t="s">
        <v>29</v>
      </c>
      <c r="F1300" t="s">
        <v>41</v>
      </c>
      <c r="G1300" t="s">
        <v>59</v>
      </c>
      <c r="H1300">
        <v>1</v>
      </c>
      <c r="I1300">
        <v>4936</v>
      </c>
      <c r="J1300">
        <v>9</v>
      </c>
      <c r="K1300">
        <v>4491.76</v>
      </c>
      <c r="L1300">
        <v>462.09</v>
      </c>
      <c r="M1300" t="s">
        <v>43</v>
      </c>
      <c r="N1300" t="s">
        <v>66</v>
      </c>
      <c r="O1300">
        <v>3</v>
      </c>
      <c r="P1300">
        <v>2023</v>
      </c>
      <c r="Q1300">
        <v>1</v>
      </c>
      <c r="R1300" t="s">
        <v>34</v>
      </c>
      <c r="S1300">
        <v>1</v>
      </c>
      <c r="T1300">
        <v>1</v>
      </c>
      <c r="U1300">
        <v>1</v>
      </c>
      <c r="V1300">
        <v>4</v>
      </c>
      <c r="W1300" t="s">
        <v>73</v>
      </c>
      <c r="X1300" t="s">
        <v>47</v>
      </c>
      <c r="Y1300">
        <v>44424</v>
      </c>
      <c r="Z1300">
        <v>0.1</v>
      </c>
    </row>
    <row r="1301" spans="1:26" x14ac:dyDescent="0.25">
      <c r="A1301" t="s">
        <v>2336</v>
      </c>
      <c r="B1301" s="1">
        <v>45175</v>
      </c>
      <c r="C1301" t="s">
        <v>525</v>
      </c>
      <c r="D1301" t="s">
        <v>50</v>
      </c>
      <c r="E1301" t="s">
        <v>58</v>
      </c>
      <c r="F1301" t="s">
        <v>41</v>
      </c>
      <c r="G1301" t="s">
        <v>116</v>
      </c>
      <c r="H1301">
        <v>3</v>
      </c>
      <c r="I1301">
        <v>195</v>
      </c>
      <c r="J1301">
        <v>7</v>
      </c>
      <c r="K1301">
        <v>544.04999999999995</v>
      </c>
      <c r="L1301">
        <v>71.790000000000006</v>
      </c>
      <c r="M1301" t="s">
        <v>32</v>
      </c>
      <c r="N1301" t="s">
        <v>44</v>
      </c>
      <c r="O1301">
        <v>6</v>
      </c>
      <c r="P1301">
        <v>2023</v>
      </c>
      <c r="Q1301">
        <v>9</v>
      </c>
      <c r="R1301" t="s">
        <v>80</v>
      </c>
      <c r="S1301">
        <v>3</v>
      </c>
      <c r="T1301">
        <v>36</v>
      </c>
      <c r="U1301">
        <v>2</v>
      </c>
      <c r="V1301">
        <v>3</v>
      </c>
      <c r="W1301" t="s">
        <v>83</v>
      </c>
      <c r="X1301" t="s">
        <v>47</v>
      </c>
      <c r="Y1301">
        <v>4095</v>
      </c>
      <c r="Z1301">
        <v>0.13</v>
      </c>
    </row>
    <row r="1302" spans="1:26" x14ac:dyDescent="0.25">
      <c r="A1302" t="s">
        <v>2337</v>
      </c>
      <c r="B1302" s="1">
        <v>44975</v>
      </c>
      <c r="C1302" t="s">
        <v>2338</v>
      </c>
      <c r="D1302" t="s">
        <v>63</v>
      </c>
      <c r="E1302" t="s">
        <v>29</v>
      </c>
      <c r="F1302" t="s">
        <v>30</v>
      </c>
      <c r="G1302" t="s">
        <v>31</v>
      </c>
      <c r="H1302">
        <v>8</v>
      </c>
      <c r="I1302">
        <v>157</v>
      </c>
      <c r="J1302">
        <v>23</v>
      </c>
      <c r="K1302">
        <v>967.12</v>
      </c>
      <c r="L1302">
        <v>183.97</v>
      </c>
      <c r="M1302" t="s">
        <v>32</v>
      </c>
      <c r="N1302" t="s">
        <v>66</v>
      </c>
      <c r="O1302">
        <v>6</v>
      </c>
      <c r="P1302">
        <v>2023</v>
      </c>
      <c r="Q1302">
        <v>2</v>
      </c>
      <c r="R1302" t="s">
        <v>67</v>
      </c>
      <c r="S1302">
        <v>1</v>
      </c>
      <c r="T1302">
        <v>7</v>
      </c>
      <c r="U1302">
        <v>3</v>
      </c>
      <c r="V1302">
        <v>6</v>
      </c>
      <c r="W1302" t="s">
        <v>35</v>
      </c>
      <c r="X1302" t="s">
        <v>36</v>
      </c>
      <c r="Y1302">
        <v>28888</v>
      </c>
      <c r="Z1302">
        <v>0.19</v>
      </c>
    </row>
    <row r="1303" spans="1:26" x14ac:dyDescent="0.25">
      <c r="A1303" t="s">
        <v>2339</v>
      </c>
      <c r="B1303" s="1">
        <v>44930</v>
      </c>
      <c r="C1303" t="s">
        <v>2340</v>
      </c>
      <c r="D1303" t="s">
        <v>39</v>
      </c>
      <c r="E1303" t="s">
        <v>29</v>
      </c>
      <c r="F1303" t="s">
        <v>30</v>
      </c>
      <c r="G1303" t="s">
        <v>64</v>
      </c>
      <c r="H1303">
        <v>2</v>
      </c>
      <c r="I1303">
        <v>1174</v>
      </c>
      <c r="J1303">
        <v>25</v>
      </c>
      <c r="K1303">
        <v>1761</v>
      </c>
      <c r="L1303">
        <v>271.45</v>
      </c>
      <c r="M1303" t="s">
        <v>32</v>
      </c>
      <c r="N1303" t="s">
        <v>33</v>
      </c>
      <c r="O1303">
        <v>4</v>
      </c>
      <c r="P1303">
        <v>2023</v>
      </c>
      <c r="Q1303">
        <v>1</v>
      </c>
      <c r="R1303" t="s">
        <v>34</v>
      </c>
      <c r="S1303">
        <v>1</v>
      </c>
      <c r="T1303">
        <v>1</v>
      </c>
      <c r="U1303">
        <v>1</v>
      </c>
      <c r="V1303">
        <v>3</v>
      </c>
      <c r="W1303" t="s">
        <v>83</v>
      </c>
      <c r="X1303" t="s">
        <v>47</v>
      </c>
      <c r="Y1303">
        <v>58700</v>
      </c>
      <c r="Z1303">
        <v>0.15</v>
      </c>
    </row>
    <row r="1304" spans="1:26" x14ac:dyDescent="0.25">
      <c r="A1304" t="s">
        <v>2341</v>
      </c>
      <c r="B1304" s="1">
        <v>44990</v>
      </c>
      <c r="C1304" t="s">
        <v>2342</v>
      </c>
      <c r="D1304" t="s">
        <v>39</v>
      </c>
      <c r="E1304" t="s">
        <v>29</v>
      </c>
      <c r="F1304" t="s">
        <v>30</v>
      </c>
      <c r="G1304" t="s">
        <v>64</v>
      </c>
      <c r="H1304">
        <v>4</v>
      </c>
      <c r="I1304">
        <v>1958</v>
      </c>
      <c r="J1304">
        <v>21</v>
      </c>
      <c r="K1304">
        <v>6187.28</v>
      </c>
      <c r="L1304">
        <v>415</v>
      </c>
      <c r="M1304" t="s">
        <v>65</v>
      </c>
      <c r="N1304" t="s">
        <v>66</v>
      </c>
      <c r="O1304">
        <v>5</v>
      </c>
      <c r="P1304">
        <v>2023</v>
      </c>
      <c r="Q1304">
        <v>3</v>
      </c>
      <c r="R1304" t="s">
        <v>105</v>
      </c>
      <c r="S1304">
        <v>1</v>
      </c>
      <c r="T1304">
        <v>10</v>
      </c>
      <c r="U1304">
        <v>2</v>
      </c>
      <c r="V1304">
        <v>0</v>
      </c>
      <c r="W1304" t="s">
        <v>55</v>
      </c>
      <c r="X1304" t="s">
        <v>36</v>
      </c>
      <c r="Y1304">
        <v>164472</v>
      </c>
      <c r="Z1304">
        <v>7.0000000000000007E-2</v>
      </c>
    </row>
    <row r="1305" spans="1:26" x14ac:dyDescent="0.25">
      <c r="A1305" t="s">
        <v>2343</v>
      </c>
      <c r="B1305" s="1">
        <v>45279</v>
      </c>
      <c r="C1305" t="s">
        <v>2344</v>
      </c>
      <c r="D1305" t="s">
        <v>28</v>
      </c>
      <c r="E1305" t="s">
        <v>29</v>
      </c>
      <c r="F1305" t="s">
        <v>41</v>
      </c>
      <c r="G1305" t="s">
        <v>59</v>
      </c>
      <c r="H1305">
        <v>1</v>
      </c>
      <c r="I1305">
        <v>3963</v>
      </c>
      <c r="J1305">
        <v>7</v>
      </c>
      <c r="K1305">
        <v>3685.59</v>
      </c>
      <c r="L1305">
        <v>469.14</v>
      </c>
      <c r="M1305" t="s">
        <v>32</v>
      </c>
      <c r="N1305" t="s">
        <v>33</v>
      </c>
      <c r="O1305">
        <v>6</v>
      </c>
      <c r="P1305">
        <v>2023</v>
      </c>
      <c r="Q1305">
        <v>12</v>
      </c>
      <c r="R1305" t="s">
        <v>54</v>
      </c>
      <c r="S1305">
        <v>4</v>
      </c>
      <c r="T1305">
        <v>51</v>
      </c>
      <c r="U1305">
        <v>4</v>
      </c>
      <c r="V1305">
        <v>2</v>
      </c>
      <c r="W1305" t="s">
        <v>76</v>
      </c>
      <c r="X1305" t="s">
        <v>47</v>
      </c>
      <c r="Y1305">
        <v>27741</v>
      </c>
      <c r="Z1305">
        <v>0.13</v>
      </c>
    </row>
    <row r="1306" spans="1:26" x14ac:dyDescent="0.25">
      <c r="A1306" t="s">
        <v>2345</v>
      </c>
      <c r="B1306" s="1">
        <v>45059</v>
      </c>
      <c r="C1306" t="s">
        <v>2346</v>
      </c>
      <c r="D1306" t="s">
        <v>28</v>
      </c>
      <c r="E1306" t="s">
        <v>51</v>
      </c>
      <c r="F1306" t="s">
        <v>52</v>
      </c>
      <c r="G1306" t="s">
        <v>91</v>
      </c>
      <c r="H1306">
        <v>1</v>
      </c>
      <c r="I1306">
        <v>1853</v>
      </c>
      <c r="J1306">
        <v>8</v>
      </c>
      <c r="K1306">
        <v>1704.76</v>
      </c>
      <c r="L1306">
        <v>197.54</v>
      </c>
      <c r="M1306" t="s">
        <v>65</v>
      </c>
      <c r="N1306" t="s">
        <v>66</v>
      </c>
      <c r="O1306">
        <v>2</v>
      </c>
      <c r="P1306">
        <v>2023</v>
      </c>
      <c r="Q1306">
        <v>5</v>
      </c>
      <c r="R1306" t="s">
        <v>238</v>
      </c>
      <c r="S1306">
        <v>2</v>
      </c>
      <c r="T1306">
        <v>19</v>
      </c>
      <c r="U1306">
        <v>2</v>
      </c>
      <c r="V1306">
        <v>6</v>
      </c>
      <c r="W1306" t="s">
        <v>35</v>
      </c>
      <c r="X1306" t="s">
        <v>36</v>
      </c>
      <c r="Y1306">
        <v>14824</v>
      </c>
      <c r="Z1306">
        <v>0.12</v>
      </c>
    </row>
    <row r="1307" spans="1:26" x14ac:dyDescent="0.25">
      <c r="A1307" t="s">
        <v>2347</v>
      </c>
      <c r="B1307" s="1">
        <v>45280</v>
      </c>
      <c r="C1307" t="s">
        <v>2171</v>
      </c>
      <c r="D1307" t="s">
        <v>28</v>
      </c>
      <c r="E1307" t="s">
        <v>51</v>
      </c>
      <c r="F1307" t="s">
        <v>41</v>
      </c>
      <c r="G1307" t="s">
        <v>59</v>
      </c>
      <c r="H1307">
        <v>9</v>
      </c>
      <c r="I1307">
        <v>3086</v>
      </c>
      <c r="J1307">
        <v>12</v>
      </c>
      <c r="K1307">
        <v>24441.119999999999</v>
      </c>
      <c r="L1307">
        <v>4533.3500000000004</v>
      </c>
      <c r="M1307" t="s">
        <v>32</v>
      </c>
      <c r="N1307" t="s">
        <v>33</v>
      </c>
      <c r="O1307">
        <v>2</v>
      </c>
      <c r="P1307">
        <v>2023</v>
      </c>
      <c r="Q1307">
        <v>12</v>
      </c>
      <c r="R1307" t="s">
        <v>54</v>
      </c>
      <c r="S1307">
        <v>4</v>
      </c>
      <c r="T1307">
        <v>51</v>
      </c>
      <c r="U1307">
        <v>4</v>
      </c>
      <c r="V1307">
        <v>3</v>
      </c>
      <c r="W1307" t="s">
        <v>83</v>
      </c>
      <c r="X1307" t="s">
        <v>47</v>
      </c>
      <c r="Y1307">
        <v>333288</v>
      </c>
      <c r="Z1307">
        <v>0.19</v>
      </c>
    </row>
    <row r="1308" spans="1:26" x14ac:dyDescent="0.25">
      <c r="A1308" t="s">
        <v>2348</v>
      </c>
      <c r="B1308" s="1">
        <v>45287</v>
      </c>
      <c r="C1308" t="s">
        <v>2349</v>
      </c>
      <c r="D1308" t="s">
        <v>63</v>
      </c>
      <c r="E1308" t="s">
        <v>40</v>
      </c>
      <c r="F1308" t="s">
        <v>30</v>
      </c>
      <c r="G1308" t="s">
        <v>64</v>
      </c>
      <c r="H1308">
        <v>8</v>
      </c>
      <c r="I1308">
        <v>4474</v>
      </c>
      <c r="J1308">
        <v>10</v>
      </c>
      <c r="K1308">
        <v>32212.799999999999</v>
      </c>
      <c r="L1308">
        <v>2559.19</v>
      </c>
      <c r="M1308" t="s">
        <v>65</v>
      </c>
      <c r="N1308" t="s">
        <v>66</v>
      </c>
      <c r="O1308">
        <v>4</v>
      </c>
      <c r="P1308">
        <v>2023</v>
      </c>
      <c r="Q1308">
        <v>12</v>
      </c>
      <c r="R1308" t="s">
        <v>54</v>
      </c>
      <c r="S1308">
        <v>4</v>
      </c>
      <c r="T1308">
        <v>52</v>
      </c>
      <c r="U1308">
        <v>5</v>
      </c>
      <c r="V1308">
        <v>3</v>
      </c>
      <c r="W1308" t="s">
        <v>83</v>
      </c>
      <c r="X1308" t="s">
        <v>47</v>
      </c>
      <c r="Y1308">
        <v>357920</v>
      </c>
      <c r="Z1308">
        <v>0.08</v>
      </c>
    </row>
    <row r="1309" spans="1:26" x14ac:dyDescent="0.25">
      <c r="A1309" t="s">
        <v>2350</v>
      </c>
      <c r="B1309" s="1">
        <v>45134</v>
      </c>
      <c r="C1309" t="s">
        <v>2351</v>
      </c>
      <c r="D1309" t="s">
        <v>28</v>
      </c>
      <c r="E1309" t="s">
        <v>58</v>
      </c>
      <c r="F1309" t="s">
        <v>52</v>
      </c>
      <c r="G1309" t="s">
        <v>91</v>
      </c>
      <c r="H1309">
        <v>8</v>
      </c>
      <c r="I1309">
        <v>4279</v>
      </c>
      <c r="J1309">
        <v>1</v>
      </c>
      <c r="K1309">
        <v>33889.68</v>
      </c>
      <c r="L1309">
        <v>2288.85</v>
      </c>
      <c r="M1309" t="s">
        <v>65</v>
      </c>
      <c r="N1309" t="s">
        <v>33</v>
      </c>
      <c r="O1309">
        <v>7</v>
      </c>
      <c r="P1309">
        <v>2023</v>
      </c>
      <c r="Q1309">
        <v>7</v>
      </c>
      <c r="R1309" t="s">
        <v>125</v>
      </c>
      <c r="S1309">
        <v>3</v>
      </c>
      <c r="T1309">
        <v>30</v>
      </c>
      <c r="U1309">
        <v>5</v>
      </c>
      <c r="V1309">
        <v>4</v>
      </c>
      <c r="W1309" t="s">
        <v>73</v>
      </c>
      <c r="X1309" t="s">
        <v>47</v>
      </c>
      <c r="Y1309">
        <v>34232</v>
      </c>
      <c r="Z1309">
        <v>7.0000000000000007E-2</v>
      </c>
    </row>
    <row r="1310" spans="1:26" x14ac:dyDescent="0.25">
      <c r="A1310" t="s">
        <v>2352</v>
      </c>
      <c r="B1310" s="1">
        <v>45218</v>
      </c>
      <c r="C1310" t="s">
        <v>1207</v>
      </c>
      <c r="D1310" t="s">
        <v>50</v>
      </c>
      <c r="E1310" t="s">
        <v>29</v>
      </c>
      <c r="F1310" t="s">
        <v>52</v>
      </c>
      <c r="G1310" t="s">
        <v>91</v>
      </c>
      <c r="H1310">
        <v>3</v>
      </c>
      <c r="I1310">
        <v>2995</v>
      </c>
      <c r="J1310">
        <v>13</v>
      </c>
      <c r="K1310">
        <v>7816.95</v>
      </c>
      <c r="L1310">
        <v>639</v>
      </c>
      <c r="M1310" t="s">
        <v>43</v>
      </c>
      <c r="N1310" t="s">
        <v>33</v>
      </c>
      <c r="O1310">
        <v>3</v>
      </c>
      <c r="P1310">
        <v>2023</v>
      </c>
      <c r="Q1310">
        <v>10</v>
      </c>
      <c r="R1310" t="s">
        <v>45</v>
      </c>
      <c r="S1310">
        <v>4</v>
      </c>
      <c r="T1310">
        <v>42</v>
      </c>
      <c r="U1310">
        <v>3</v>
      </c>
      <c r="V1310">
        <v>4</v>
      </c>
      <c r="W1310" t="s">
        <v>73</v>
      </c>
      <c r="X1310" t="s">
        <v>47</v>
      </c>
      <c r="Y1310">
        <v>116805</v>
      </c>
      <c r="Z1310">
        <v>0.08</v>
      </c>
    </row>
    <row r="1311" spans="1:26" x14ac:dyDescent="0.25">
      <c r="A1311" t="s">
        <v>2353</v>
      </c>
      <c r="B1311" s="1">
        <v>45266</v>
      </c>
      <c r="C1311" t="s">
        <v>445</v>
      </c>
      <c r="D1311" t="s">
        <v>63</v>
      </c>
      <c r="E1311" t="s">
        <v>51</v>
      </c>
      <c r="F1311" t="s">
        <v>52</v>
      </c>
      <c r="G1311" t="s">
        <v>79</v>
      </c>
      <c r="H1311">
        <v>8</v>
      </c>
      <c r="I1311">
        <v>4033</v>
      </c>
      <c r="J1311">
        <v>24</v>
      </c>
      <c r="K1311">
        <v>24520.639999999999</v>
      </c>
      <c r="L1311">
        <v>2577.37</v>
      </c>
      <c r="M1311" t="s">
        <v>43</v>
      </c>
      <c r="N1311" t="s">
        <v>66</v>
      </c>
      <c r="O1311">
        <v>1</v>
      </c>
      <c r="P1311">
        <v>2023</v>
      </c>
      <c r="Q1311">
        <v>12</v>
      </c>
      <c r="R1311" t="s">
        <v>54</v>
      </c>
      <c r="S1311">
        <v>4</v>
      </c>
      <c r="T1311">
        <v>49</v>
      </c>
      <c r="U1311">
        <v>2</v>
      </c>
      <c r="V1311">
        <v>3</v>
      </c>
      <c r="W1311" t="s">
        <v>83</v>
      </c>
      <c r="X1311" t="s">
        <v>47</v>
      </c>
      <c r="Y1311">
        <v>774336</v>
      </c>
      <c r="Z1311">
        <v>0.11</v>
      </c>
    </row>
    <row r="1312" spans="1:26" x14ac:dyDescent="0.25">
      <c r="A1312" t="s">
        <v>2354</v>
      </c>
      <c r="B1312" s="1">
        <v>45232</v>
      </c>
      <c r="C1312" t="s">
        <v>1807</v>
      </c>
      <c r="D1312" t="s">
        <v>50</v>
      </c>
      <c r="E1312" t="s">
        <v>29</v>
      </c>
      <c r="F1312" t="s">
        <v>30</v>
      </c>
      <c r="G1312" t="s">
        <v>64</v>
      </c>
      <c r="H1312">
        <v>10</v>
      </c>
      <c r="I1312">
        <v>3534</v>
      </c>
      <c r="J1312">
        <v>6</v>
      </c>
      <c r="K1312">
        <v>33219.599999999999</v>
      </c>
      <c r="L1312">
        <v>5800.78</v>
      </c>
      <c r="M1312" t="s">
        <v>43</v>
      </c>
      <c r="N1312" t="s">
        <v>44</v>
      </c>
      <c r="O1312">
        <v>3</v>
      </c>
      <c r="P1312">
        <v>2023</v>
      </c>
      <c r="Q1312">
        <v>11</v>
      </c>
      <c r="R1312" t="s">
        <v>92</v>
      </c>
      <c r="S1312">
        <v>4</v>
      </c>
      <c r="T1312">
        <v>44</v>
      </c>
      <c r="U1312">
        <v>1</v>
      </c>
      <c r="V1312">
        <v>4</v>
      </c>
      <c r="W1312" t="s">
        <v>73</v>
      </c>
      <c r="X1312" t="s">
        <v>47</v>
      </c>
      <c r="Y1312">
        <v>212040</v>
      </c>
      <c r="Z1312">
        <v>0.17</v>
      </c>
    </row>
    <row r="1313" spans="1:26" x14ac:dyDescent="0.25">
      <c r="A1313" t="s">
        <v>2355</v>
      </c>
      <c r="B1313" s="1">
        <v>45263</v>
      </c>
      <c r="C1313" t="s">
        <v>1618</v>
      </c>
      <c r="D1313" t="s">
        <v>28</v>
      </c>
      <c r="E1313" t="s">
        <v>58</v>
      </c>
      <c r="F1313" t="s">
        <v>30</v>
      </c>
      <c r="G1313" t="s">
        <v>86</v>
      </c>
      <c r="H1313">
        <v>10</v>
      </c>
      <c r="I1313">
        <v>3203</v>
      </c>
      <c r="J1313">
        <v>2</v>
      </c>
      <c r="K1313">
        <v>31389.4</v>
      </c>
      <c r="L1313">
        <v>2374</v>
      </c>
      <c r="M1313" t="s">
        <v>43</v>
      </c>
      <c r="N1313" t="s">
        <v>33</v>
      </c>
      <c r="O1313">
        <v>6</v>
      </c>
      <c r="P1313">
        <v>2023</v>
      </c>
      <c r="Q1313">
        <v>12</v>
      </c>
      <c r="R1313" t="s">
        <v>54</v>
      </c>
      <c r="S1313">
        <v>4</v>
      </c>
      <c r="T1313">
        <v>49</v>
      </c>
      <c r="U1313">
        <v>2</v>
      </c>
      <c r="V1313">
        <v>0</v>
      </c>
      <c r="W1313" t="s">
        <v>55</v>
      </c>
      <c r="X1313" t="s">
        <v>36</v>
      </c>
      <c r="Y1313">
        <v>64060</v>
      </c>
      <c r="Z1313">
        <v>0.08</v>
      </c>
    </row>
    <row r="1314" spans="1:26" x14ac:dyDescent="0.25">
      <c r="A1314" t="s">
        <v>2356</v>
      </c>
      <c r="B1314" s="1">
        <v>45063</v>
      </c>
      <c r="C1314" t="s">
        <v>2357</v>
      </c>
      <c r="D1314" t="s">
        <v>63</v>
      </c>
      <c r="E1314" t="s">
        <v>58</v>
      </c>
      <c r="F1314" t="s">
        <v>41</v>
      </c>
      <c r="G1314" t="s">
        <v>116</v>
      </c>
      <c r="H1314">
        <v>6</v>
      </c>
      <c r="I1314">
        <v>3034</v>
      </c>
      <c r="J1314">
        <v>22</v>
      </c>
      <c r="K1314">
        <v>14199.12</v>
      </c>
      <c r="L1314">
        <v>2664.12</v>
      </c>
      <c r="M1314" t="s">
        <v>32</v>
      </c>
      <c r="N1314" t="s">
        <v>33</v>
      </c>
      <c r="O1314">
        <v>5</v>
      </c>
      <c r="P1314">
        <v>2023</v>
      </c>
      <c r="Q1314">
        <v>5</v>
      </c>
      <c r="R1314" t="s">
        <v>238</v>
      </c>
      <c r="S1314">
        <v>2</v>
      </c>
      <c r="T1314">
        <v>20</v>
      </c>
      <c r="U1314">
        <v>3</v>
      </c>
      <c r="V1314">
        <v>3</v>
      </c>
      <c r="W1314" t="s">
        <v>83</v>
      </c>
      <c r="X1314" t="s">
        <v>47</v>
      </c>
      <c r="Y1314">
        <v>400488</v>
      </c>
      <c r="Z1314">
        <v>0.19</v>
      </c>
    </row>
    <row r="1315" spans="1:26" x14ac:dyDescent="0.25">
      <c r="A1315" t="s">
        <v>2358</v>
      </c>
      <c r="B1315" s="1">
        <v>45186</v>
      </c>
      <c r="C1315" t="s">
        <v>2209</v>
      </c>
      <c r="D1315" t="s">
        <v>28</v>
      </c>
      <c r="E1315" t="s">
        <v>58</v>
      </c>
      <c r="F1315" t="s">
        <v>52</v>
      </c>
      <c r="G1315" t="s">
        <v>79</v>
      </c>
      <c r="H1315">
        <v>9</v>
      </c>
      <c r="I1315">
        <v>1153</v>
      </c>
      <c r="J1315">
        <v>18</v>
      </c>
      <c r="K1315">
        <v>8509.14</v>
      </c>
      <c r="L1315">
        <v>1243</v>
      </c>
      <c r="M1315" t="s">
        <v>65</v>
      </c>
      <c r="N1315" t="s">
        <v>33</v>
      </c>
      <c r="O1315">
        <v>5</v>
      </c>
      <c r="P1315">
        <v>2023</v>
      </c>
      <c r="Q1315">
        <v>9</v>
      </c>
      <c r="R1315" t="s">
        <v>80</v>
      </c>
      <c r="S1315">
        <v>3</v>
      </c>
      <c r="T1315">
        <v>38</v>
      </c>
      <c r="U1315">
        <v>4</v>
      </c>
      <c r="V1315">
        <v>0</v>
      </c>
      <c r="W1315" t="s">
        <v>55</v>
      </c>
      <c r="X1315" t="s">
        <v>36</v>
      </c>
      <c r="Y1315">
        <v>186786</v>
      </c>
      <c r="Z1315">
        <v>0.15</v>
      </c>
    </row>
    <row r="1316" spans="1:26" x14ac:dyDescent="0.25">
      <c r="A1316" t="s">
        <v>2359</v>
      </c>
      <c r="B1316" s="1">
        <v>45019</v>
      </c>
      <c r="C1316" t="s">
        <v>2360</v>
      </c>
      <c r="D1316" t="s">
        <v>39</v>
      </c>
      <c r="E1316" t="s">
        <v>29</v>
      </c>
      <c r="F1316" t="s">
        <v>52</v>
      </c>
      <c r="G1316" t="s">
        <v>91</v>
      </c>
      <c r="H1316">
        <v>3</v>
      </c>
      <c r="I1316">
        <v>3121</v>
      </c>
      <c r="J1316">
        <v>14</v>
      </c>
      <c r="K1316">
        <v>8052.18</v>
      </c>
      <c r="L1316">
        <v>1375.57</v>
      </c>
      <c r="M1316" t="s">
        <v>43</v>
      </c>
      <c r="N1316" t="s">
        <v>66</v>
      </c>
      <c r="O1316">
        <v>2</v>
      </c>
      <c r="P1316">
        <v>2023</v>
      </c>
      <c r="Q1316">
        <v>4</v>
      </c>
      <c r="R1316" t="s">
        <v>100</v>
      </c>
      <c r="S1316">
        <v>2</v>
      </c>
      <c r="T1316">
        <v>14</v>
      </c>
      <c r="U1316">
        <v>2</v>
      </c>
      <c r="V1316">
        <v>1</v>
      </c>
      <c r="W1316" t="s">
        <v>60</v>
      </c>
      <c r="X1316" t="s">
        <v>47</v>
      </c>
      <c r="Y1316">
        <v>131082</v>
      </c>
      <c r="Z1316">
        <v>0.17</v>
      </c>
    </row>
    <row r="1317" spans="1:26" x14ac:dyDescent="0.25">
      <c r="A1317" t="s">
        <v>2361</v>
      </c>
      <c r="B1317" s="1">
        <v>44965</v>
      </c>
      <c r="C1317" t="s">
        <v>2362</v>
      </c>
      <c r="D1317" t="s">
        <v>63</v>
      </c>
      <c r="E1317" t="s">
        <v>51</v>
      </c>
      <c r="F1317" t="s">
        <v>30</v>
      </c>
      <c r="G1317" t="s">
        <v>31</v>
      </c>
      <c r="H1317">
        <v>4</v>
      </c>
      <c r="I1317">
        <v>848</v>
      </c>
      <c r="J1317">
        <v>5</v>
      </c>
      <c r="K1317">
        <v>3222.4</v>
      </c>
      <c r="L1317">
        <v>415.73</v>
      </c>
      <c r="M1317" t="s">
        <v>32</v>
      </c>
      <c r="N1317" t="s">
        <v>66</v>
      </c>
      <c r="O1317">
        <v>4</v>
      </c>
      <c r="P1317">
        <v>2023</v>
      </c>
      <c r="Q1317">
        <v>2</v>
      </c>
      <c r="R1317" t="s">
        <v>67</v>
      </c>
      <c r="S1317">
        <v>1</v>
      </c>
      <c r="T1317">
        <v>6</v>
      </c>
      <c r="U1317">
        <v>2</v>
      </c>
      <c r="V1317">
        <v>3</v>
      </c>
      <c r="W1317" t="s">
        <v>83</v>
      </c>
      <c r="X1317" t="s">
        <v>47</v>
      </c>
      <c r="Y1317">
        <v>16960</v>
      </c>
      <c r="Z1317">
        <v>0.13</v>
      </c>
    </row>
    <row r="1318" spans="1:26" x14ac:dyDescent="0.25">
      <c r="A1318" t="s">
        <v>2363</v>
      </c>
      <c r="B1318" s="1">
        <v>45037</v>
      </c>
      <c r="C1318" t="s">
        <v>550</v>
      </c>
      <c r="D1318" t="s">
        <v>28</v>
      </c>
      <c r="E1318" t="s">
        <v>51</v>
      </c>
      <c r="F1318" t="s">
        <v>52</v>
      </c>
      <c r="G1318" t="s">
        <v>91</v>
      </c>
      <c r="H1318">
        <v>8</v>
      </c>
      <c r="I1318">
        <v>355</v>
      </c>
      <c r="J1318">
        <v>17</v>
      </c>
      <c r="K1318">
        <v>2357.1999999999998</v>
      </c>
      <c r="L1318">
        <v>206.14</v>
      </c>
      <c r="M1318" t="s">
        <v>43</v>
      </c>
      <c r="N1318" t="s">
        <v>44</v>
      </c>
      <c r="O1318">
        <v>2</v>
      </c>
      <c r="P1318">
        <v>2023</v>
      </c>
      <c r="Q1318">
        <v>4</v>
      </c>
      <c r="R1318" t="s">
        <v>100</v>
      </c>
      <c r="S1318">
        <v>2</v>
      </c>
      <c r="T1318">
        <v>16</v>
      </c>
      <c r="U1318">
        <v>4</v>
      </c>
      <c r="V1318">
        <v>5</v>
      </c>
      <c r="W1318" t="s">
        <v>46</v>
      </c>
      <c r="X1318" t="s">
        <v>47</v>
      </c>
      <c r="Y1318">
        <v>48280</v>
      </c>
      <c r="Z1318">
        <v>0.09</v>
      </c>
    </row>
    <row r="1319" spans="1:26" x14ac:dyDescent="0.25">
      <c r="A1319" t="s">
        <v>2364</v>
      </c>
      <c r="B1319" s="1">
        <v>45166</v>
      </c>
      <c r="C1319" t="s">
        <v>2365</v>
      </c>
      <c r="D1319" t="s">
        <v>39</v>
      </c>
      <c r="E1319" t="s">
        <v>40</v>
      </c>
      <c r="F1319" t="s">
        <v>30</v>
      </c>
      <c r="G1319" t="s">
        <v>31</v>
      </c>
      <c r="H1319">
        <v>9</v>
      </c>
      <c r="I1319">
        <v>578</v>
      </c>
      <c r="J1319">
        <v>16</v>
      </c>
      <c r="K1319">
        <v>4369.68</v>
      </c>
      <c r="L1319">
        <v>581.34</v>
      </c>
      <c r="M1319" t="s">
        <v>65</v>
      </c>
      <c r="N1319" t="s">
        <v>33</v>
      </c>
      <c r="O1319">
        <v>7</v>
      </c>
      <c r="P1319">
        <v>2023</v>
      </c>
      <c r="Q1319">
        <v>8</v>
      </c>
      <c r="R1319" t="s">
        <v>72</v>
      </c>
      <c r="S1319">
        <v>3</v>
      </c>
      <c r="T1319">
        <v>35</v>
      </c>
      <c r="U1319">
        <v>5</v>
      </c>
      <c r="V1319">
        <v>1</v>
      </c>
      <c r="W1319" t="s">
        <v>60</v>
      </c>
      <c r="X1319" t="s">
        <v>47</v>
      </c>
      <c r="Y1319">
        <v>83232</v>
      </c>
      <c r="Z1319">
        <v>0.13</v>
      </c>
    </row>
    <row r="1320" spans="1:26" x14ac:dyDescent="0.25">
      <c r="A1320" t="s">
        <v>2366</v>
      </c>
      <c r="B1320" s="1">
        <v>45005</v>
      </c>
      <c r="C1320" t="s">
        <v>2367</v>
      </c>
      <c r="D1320" t="s">
        <v>28</v>
      </c>
      <c r="E1320" t="s">
        <v>29</v>
      </c>
      <c r="F1320" t="s">
        <v>52</v>
      </c>
      <c r="G1320" t="s">
        <v>53</v>
      </c>
      <c r="H1320">
        <v>5</v>
      </c>
      <c r="I1320">
        <v>1480</v>
      </c>
      <c r="J1320">
        <v>26</v>
      </c>
      <c r="K1320">
        <v>5476</v>
      </c>
      <c r="L1320">
        <v>880.96</v>
      </c>
      <c r="M1320" t="s">
        <v>32</v>
      </c>
      <c r="N1320" t="s">
        <v>33</v>
      </c>
      <c r="O1320">
        <v>1</v>
      </c>
      <c r="P1320">
        <v>2023</v>
      </c>
      <c r="Q1320">
        <v>3</v>
      </c>
      <c r="R1320" t="s">
        <v>105</v>
      </c>
      <c r="S1320">
        <v>1</v>
      </c>
      <c r="T1320">
        <v>12</v>
      </c>
      <c r="U1320">
        <v>4</v>
      </c>
      <c r="V1320">
        <v>1</v>
      </c>
      <c r="W1320" t="s">
        <v>60</v>
      </c>
      <c r="X1320" t="s">
        <v>47</v>
      </c>
      <c r="Y1320">
        <v>192400</v>
      </c>
      <c r="Z1320">
        <v>0.16</v>
      </c>
    </row>
    <row r="1321" spans="1:26" x14ac:dyDescent="0.25">
      <c r="A1321" t="s">
        <v>2368</v>
      </c>
      <c r="B1321" s="1">
        <v>45004</v>
      </c>
      <c r="C1321" t="s">
        <v>1559</v>
      </c>
      <c r="D1321" t="s">
        <v>39</v>
      </c>
      <c r="E1321" t="s">
        <v>40</v>
      </c>
      <c r="F1321" t="s">
        <v>52</v>
      </c>
      <c r="G1321" t="s">
        <v>53</v>
      </c>
      <c r="H1321">
        <v>7</v>
      </c>
      <c r="I1321">
        <v>2630</v>
      </c>
      <c r="J1321">
        <v>16</v>
      </c>
      <c r="K1321">
        <v>15464.4</v>
      </c>
      <c r="L1321">
        <v>1877.77</v>
      </c>
      <c r="M1321" t="s">
        <v>65</v>
      </c>
      <c r="N1321" t="s">
        <v>44</v>
      </c>
      <c r="O1321">
        <v>4</v>
      </c>
      <c r="P1321">
        <v>2023</v>
      </c>
      <c r="Q1321">
        <v>3</v>
      </c>
      <c r="R1321" t="s">
        <v>105</v>
      </c>
      <c r="S1321">
        <v>1</v>
      </c>
      <c r="T1321">
        <v>12</v>
      </c>
      <c r="U1321">
        <v>4</v>
      </c>
      <c r="V1321">
        <v>0</v>
      </c>
      <c r="W1321" t="s">
        <v>55</v>
      </c>
      <c r="X1321" t="s">
        <v>36</v>
      </c>
      <c r="Y1321">
        <v>294560</v>
      </c>
      <c r="Z1321">
        <v>0.12</v>
      </c>
    </row>
    <row r="1322" spans="1:26" x14ac:dyDescent="0.25">
      <c r="A1322" t="s">
        <v>2369</v>
      </c>
      <c r="B1322" s="1">
        <v>45127</v>
      </c>
      <c r="C1322" t="s">
        <v>2370</v>
      </c>
      <c r="D1322" t="s">
        <v>50</v>
      </c>
      <c r="E1322" t="s">
        <v>40</v>
      </c>
      <c r="F1322" t="s">
        <v>52</v>
      </c>
      <c r="G1322" t="s">
        <v>53</v>
      </c>
      <c r="H1322">
        <v>6</v>
      </c>
      <c r="I1322">
        <v>3537</v>
      </c>
      <c r="J1322">
        <v>6</v>
      </c>
      <c r="K1322">
        <v>19948.68</v>
      </c>
      <c r="L1322">
        <v>2624.45</v>
      </c>
      <c r="M1322" t="s">
        <v>32</v>
      </c>
      <c r="N1322" t="s">
        <v>33</v>
      </c>
      <c r="O1322">
        <v>5</v>
      </c>
      <c r="P1322">
        <v>2023</v>
      </c>
      <c r="Q1322">
        <v>7</v>
      </c>
      <c r="R1322" t="s">
        <v>125</v>
      </c>
      <c r="S1322">
        <v>3</v>
      </c>
      <c r="T1322">
        <v>29</v>
      </c>
      <c r="U1322">
        <v>4</v>
      </c>
      <c r="V1322">
        <v>4</v>
      </c>
      <c r="W1322" t="s">
        <v>73</v>
      </c>
      <c r="X1322" t="s">
        <v>47</v>
      </c>
      <c r="Y1322">
        <v>127332</v>
      </c>
      <c r="Z1322">
        <v>0.13</v>
      </c>
    </row>
    <row r="1323" spans="1:26" x14ac:dyDescent="0.25">
      <c r="A1323" t="s">
        <v>2371</v>
      </c>
      <c r="B1323" s="1">
        <v>45176</v>
      </c>
      <c r="C1323" t="s">
        <v>2372</v>
      </c>
      <c r="D1323" t="s">
        <v>50</v>
      </c>
      <c r="E1323" t="s">
        <v>51</v>
      </c>
      <c r="F1323" t="s">
        <v>30</v>
      </c>
      <c r="G1323" t="s">
        <v>31</v>
      </c>
      <c r="H1323">
        <v>5</v>
      </c>
      <c r="I1323">
        <v>2429</v>
      </c>
      <c r="J1323">
        <v>23</v>
      </c>
      <c r="K1323">
        <v>9351.65</v>
      </c>
      <c r="L1323">
        <v>550.29</v>
      </c>
      <c r="M1323" t="s">
        <v>32</v>
      </c>
      <c r="N1323" t="s">
        <v>33</v>
      </c>
      <c r="O1323">
        <v>5</v>
      </c>
      <c r="P1323">
        <v>2023</v>
      </c>
      <c r="Q1323">
        <v>9</v>
      </c>
      <c r="R1323" t="s">
        <v>80</v>
      </c>
      <c r="S1323">
        <v>3</v>
      </c>
      <c r="T1323">
        <v>36</v>
      </c>
      <c r="U1323">
        <v>2</v>
      </c>
      <c r="V1323">
        <v>4</v>
      </c>
      <c r="W1323" t="s">
        <v>73</v>
      </c>
      <c r="X1323" t="s">
        <v>47</v>
      </c>
      <c r="Y1323">
        <v>279335</v>
      </c>
      <c r="Z1323">
        <v>0.06</v>
      </c>
    </row>
    <row r="1324" spans="1:26" x14ac:dyDescent="0.25">
      <c r="A1324" t="s">
        <v>2373</v>
      </c>
      <c r="B1324" s="1">
        <v>45251</v>
      </c>
      <c r="C1324" t="s">
        <v>1072</v>
      </c>
      <c r="D1324" t="s">
        <v>39</v>
      </c>
      <c r="E1324" t="s">
        <v>29</v>
      </c>
      <c r="F1324" t="s">
        <v>52</v>
      </c>
      <c r="G1324" t="s">
        <v>91</v>
      </c>
      <c r="H1324">
        <v>4</v>
      </c>
      <c r="I1324">
        <v>1414</v>
      </c>
      <c r="J1324">
        <v>9</v>
      </c>
      <c r="K1324">
        <v>5146.96</v>
      </c>
      <c r="L1324">
        <v>507.01</v>
      </c>
      <c r="M1324" t="s">
        <v>32</v>
      </c>
      <c r="N1324" t="s">
        <v>33</v>
      </c>
      <c r="O1324">
        <v>3</v>
      </c>
      <c r="P1324">
        <v>2023</v>
      </c>
      <c r="Q1324">
        <v>11</v>
      </c>
      <c r="R1324" t="s">
        <v>92</v>
      </c>
      <c r="S1324">
        <v>4</v>
      </c>
      <c r="T1324">
        <v>47</v>
      </c>
      <c r="U1324">
        <v>4</v>
      </c>
      <c r="V1324">
        <v>2</v>
      </c>
      <c r="W1324" t="s">
        <v>76</v>
      </c>
      <c r="X1324" t="s">
        <v>47</v>
      </c>
      <c r="Y1324">
        <v>50904</v>
      </c>
      <c r="Z1324">
        <v>0.1</v>
      </c>
    </row>
    <row r="1325" spans="1:26" x14ac:dyDescent="0.25">
      <c r="A1325" t="s">
        <v>2374</v>
      </c>
      <c r="B1325" s="1">
        <v>45055</v>
      </c>
      <c r="C1325" t="s">
        <v>1628</v>
      </c>
      <c r="D1325" t="s">
        <v>50</v>
      </c>
      <c r="E1325" t="s">
        <v>29</v>
      </c>
      <c r="F1325" t="s">
        <v>30</v>
      </c>
      <c r="G1325" t="s">
        <v>31</v>
      </c>
      <c r="H1325">
        <v>5</v>
      </c>
      <c r="I1325">
        <v>3400</v>
      </c>
      <c r="J1325">
        <v>8</v>
      </c>
      <c r="K1325">
        <v>15640</v>
      </c>
      <c r="L1325">
        <v>960.13</v>
      </c>
      <c r="M1325" t="s">
        <v>43</v>
      </c>
      <c r="N1325" t="s">
        <v>44</v>
      </c>
      <c r="O1325">
        <v>1</v>
      </c>
      <c r="P1325">
        <v>2023</v>
      </c>
      <c r="Q1325">
        <v>5</v>
      </c>
      <c r="R1325" t="s">
        <v>238</v>
      </c>
      <c r="S1325">
        <v>2</v>
      </c>
      <c r="T1325">
        <v>19</v>
      </c>
      <c r="U1325">
        <v>2</v>
      </c>
      <c r="V1325">
        <v>2</v>
      </c>
      <c r="W1325" t="s">
        <v>76</v>
      </c>
      <c r="X1325" t="s">
        <v>47</v>
      </c>
      <c r="Y1325">
        <v>136000</v>
      </c>
      <c r="Z1325">
        <v>0.06</v>
      </c>
    </row>
    <row r="1326" spans="1:26" x14ac:dyDescent="0.25">
      <c r="A1326" t="s">
        <v>2375</v>
      </c>
      <c r="B1326" s="1">
        <v>45259</v>
      </c>
      <c r="C1326" t="s">
        <v>2376</v>
      </c>
      <c r="D1326" t="s">
        <v>28</v>
      </c>
      <c r="E1326" t="s">
        <v>58</v>
      </c>
      <c r="F1326" t="s">
        <v>30</v>
      </c>
      <c r="G1326" t="s">
        <v>86</v>
      </c>
      <c r="H1326">
        <v>4</v>
      </c>
      <c r="I1326">
        <v>2728</v>
      </c>
      <c r="J1326">
        <v>4</v>
      </c>
      <c r="K1326">
        <v>10475.52</v>
      </c>
      <c r="L1326">
        <v>1996.28</v>
      </c>
      <c r="M1326" t="s">
        <v>32</v>
      </c>
      <c r="N1326" t="s">
        <v>33</v>
      </c>
      <c r="O1326">
        <v>4</v>
      </c>
      <c r="P1326">
        <v>2023</v>
      </c>
      <c r="Q1326">
        <v>11</v>
      </c>
      <c r="R1326" t="s">
        <v>92</v>
      </c>
      <c r="S1326">
        <v>4</v>
      </c>
      <c r="T1326">
        <v>48</v>
      </c>
      <c r="U1326">
        <v>5</v>
      </c>
      <c r="V1326">
        <v>3</v>
      </c>
      <c r="W1326" t="s">
        <v>83</v>
      </c>
      <c r="X1326" t="s">
        <v>47</v>
      </c>
      <c r="Y1326">
        <v>43648</v>
      </c>
      <c r="Z1326">
        <v>0.19</v>
      </c>
    </row>
    <row r="1327" spans="1:26" x14ac:dyDescent="0.25">
      <c r="A1327" t="s">
        <v>2377</v>
      </c>
      <c r="B1327" s="1">
        <v>45230</v>
      </c>
      <c r="C1327" t="s">
        <v>2378</v>
      </c>
      <c r="D1327" t="s">
        <v>28</v>
      </c>
      <c r="E1327" t="s">
        <v>58</v>
      </c>
      <c r="F1327" t="s">
        <v>30</v>
      </c>
      <c r="G1327" t="s">
        <v>64</v>
      </c>
      <c r="H1327">
        <v>7</v>
      </c>
      <c r="I1327">
        <v>4572</v>
      </c>
      <c r="J1327">
        <v>6</v>
      </c>
      <c r="K1327">
        <v>30083.759999999998</v>
      </c>
      <c r="L1327">
        <v>5451.14</v>
      </c>
      <c r="M1327" t="s">
        <v>43</v>
      </c>
      <c r="N1327" t="s">
        <v>44</v>
      </c>
      <c r="O1327">
        <v>4</v>
      </c>
      <c r="P1327">
        <v>2023</v>
      </c>
      <c r="Q1327">
        <v>10</v>
      </c>
      <c r="R1327" t="s">
        <v>45</v>
      </c>
      <c r="S1327">
        <v>4</v>
      </c>
      <c r="T1327">
        <v>44</v>
      </c>
      <c r="U1327">
        <v>5</v>
      </c>
      <c r="V1327">
        <v>2</v>
      </c>
      <c r="W1327" t="s">
        <v>76</v>
      </c>
      <c r="X1327" t="s">
        <v>47</v>
      </c>
      <c r="Y1327">
        <v>192024</v>
      </c>
      <c r="Z1327">
        <v>0.18</v>
      </c>
    </row>
    <row r="1328" spans="1:26" x14ac:dyDescent="0.25">
      <c r="A1328" t="s">
        <v>2379</v>
      </c>
      <c r="B1328" s="1">
        <v>45032</v>
      </c>
      <c r="C1328" t="s">
        <v>528</v>
      </c>
      <c r="D1328" t="s">
        <v>63</v>
      </c>
      <c r="E1328" t="s">
        <v>58</v>
      </c>
      <c r="F1328" t="s">
        <v>30</v>
      </c>
      <c r="G1328" t="s">
        <v>64</v>
      </c>
      <c r="H1328">
        <v>5</v>
      </c>
      <c r="I1328">
        <v>2471</v>
      </c>
      <c r="J1328">
        <v>17</v>
      </c>
      <c r="K1328">
        <v>10254.65</v>
      </c>
      <c r="L1328">
        <v>671.66</v>
      </c>
      <c r="M1328" t="s">
        <v>65</v>
      </c>
      <c r="N1328" t="s">
        <v>66</v>
      </c>
      <c r="O1328">
        <v>4</v>
      </c>
      <c r="P1328">
        <v>2023</v>
      </c>
      <c r="Q1328">
        <v>4</v>
      </c>
      <c r="R1328" t="s">
        <v>100</v>
      </c>
      <c r="S1328">
        <v>2</v>
      </c>
      <c r="T1328">
        <v>16</v>
      </c>
      <c r="U1328">
        <v>4</v>
      </c>
      <c r="V1328">
        <v>0</v>
      </c>
      <c r="W1328" t="s">
        <v>55</v>
      </c>
      <c r="X1328" t="s">
        <v>36</v>
      </c>
      <c r="Y1328">
        <v>210035</v>
      </c>
      <c r="Z1328">
        <v>7.0000000000000007E-2</v>
      </c>
    </row>
    <row r="1329" spans="1:26" x14ac:dyDescent="0.25">
      <c r="A1329" t="s">
        <v>2380</v>
      </c>
      <c r="B1329" s="1">
        <v>44974</v>
      </c>
      <c r="C1329" t="s">
        <v>1884</v>
      </c>
      <c r="D1329" t="s">
        <v>28</v>
      </c>
      <c r="E1329" t="s">
        <v>58</v>
      </c>
      <c r="F1329" t="s">
        <v>30</v>
      </c>
      <c r="G1329" t="s">
        <v>86</v>
      </c>
      <c r="H1329">
        <v>10</v>
      </c>
      <c r="I1329">
        <v>4833</v>
      </c>
      <c r="J1329">
        <v>26</v>
      </c>
      <c r="K1329">
        <v>35764.199999999997</v>
      </c>
      <c r="L1329">
        <v>2013.88</v>
      </c>
      <c r="M1329" t="s">
        <v>32</v>
      </c>
      <c r="N1329" t="s">
        <v>44</v>
      </c>
      <c r="O1329">
        <v>2</v>
      </c>
      <c r="P1329">
        <v>2023</v>
      </c>
      <c r="Q1329">
        <v>2</v>
      </c>
      <c r="R1329" t="s">
        <v>67</v>
      </c>
      <c r="S1329">
        <v>1</v>
      </c>
      <c r="T1329">
        <v>7</v>
      </c>
      <c r="U1329">
        <v>3</v>
      </c>
      <c r="V1329">
        <v>5</v>
      </c>
      <c r="W1329" t="s">
        <v>46</v>
      </c>
      <c r="X1329" t="s">
        <v>47</v>
      </c>
      <c r="Y1329">
        <v>1256580</v>
      </c>
      <c r="Z1329">
        <v>0.06</v>
      </c>
    </row>
    <row r="1330" spans="1:26" x14ac:dyDescent="0.25">
      <c r="A1330" t="s">
        <v>2381</v>
      </c>
      <c r="B1330" s="1">
        <v>44929</v>
      </c>
      <c r="C1330" t="s">
        <v>2382</v>
      </c>
      <c r="D1330" t="s">
        <v>63</v>
      </c>
      <c r="E1330" t="s">
        <v>51</v>
      </c>
      <c r="F1330" t="s">
        <v>41</v>
      </c>
      <c r="G1330" t="s">
        <v>59</v>
      </c>
      <c r="H1330">
        <v>6</v>
      </c>
      <c r="I1330">
        <v>1248</v>
      </c>
      <c r="J1330">
        <v>9</v>
      </c>
      <c r="K1330">
        <v>6814.08</v>
      </c>
      <c r="L1330">
        <v>357.09</v>
      </c>
      <c r="M1330" t="s">
        <v>65</v>
      </c>
      <c r="N1330" t="s">
        <v>66</v>
      </c>
      <c r="O1330">
        <v>7</v>
      </c>
      <c r="P1330">
        <v>2023</v>
      </c>
      <c r="Q1330">
        <v>1</v>
      </c>
      <c r="R1330" t="s">
        <v>34</v>
      </c>
      <c r="S1330">
        <v>1</v>
      </c>
      <c r="T1330">
        <v>1</v>
      </c>
      <c r="U1330">
        <v>1</v>
      </c>
      <c r="V1330">
        <v>2</v>
      </c>
      <c r="W1330" t="s">
        <v>76</v>
      </c>
      <c r="X1330" t="s">
        <v>47</v>
      </c>
      <c r="Y1330">
        <v>67392</v>
      </c>
      <c r="Z1330">
        <v>0.05</v>
      </c>
    </row>
    <row r="1331" spans="1:26" x14ac:dyDescent="0.25">
      <c r="A1331" t="s">
        <v>2383</v>
      </c>
      <c r="B1331" s="1">
        <v>45161</v>
      </c>
      <c r="C1331" t="s">
        <v>2384</v>
      </c>
      <c r="D1331" t="s">
        <v>63</v>
      </c>
      <c r="E1331" t="s">
        <v>58</v>
      </c>
      <c r="F1331" t="s">
        <v>30</v>
      </c>
      <c r="G1331" t="s">
        <v>86</v>
      </c>
      <c r="H1331">
        <v>7</v>
      </c>
      <c r="I1331">
        <v>4560</v>
      </c>
      <c r="J1331">
        <v>23</v>
      </c>
      <c r="K1331">
        <v>24578.400000000001</v>
      </c>
      <c r="L1331">
        <v>1512.04</v>
      </c>
      <c r="M1331" t="s">
        <v>32</v>
      </c>
      <c r="N1331" t="s">
        <v>33</v>
      </c>
      <c r="O1331">
        <v>2</v>
      </c>
      <c r="P1331">
        <v>2023</v>
      </c>
      <c r="Q1331">
        <v>8</v>
      </c>
      <c r="R1331" t="s">
        <v>72</v>
      </c>
      <c r="S1331">
        <v>3</v>
      </c>
      <c r="T1331">
        <v>34</v>
      </c>
      <c r="U1331">
        <v>4</v>
      </c>
      <c r="V1331">
        <v>3</v>
      </c>
      <c r="W1331" t="s">
        <v>83</v>
      </c>
      <c r="X1331" t="s">
        <v>47</v>
      </c>
      <c r="Y1331">
        <v>734160</v>
      </c>
      <c r="Z1331">
        <v>0.06</v>
      </c>
    </row>
    <row r="1332" spans="1:26" x14ac:dyDescent="0.25">
      <c r="A1332" t="s">
        <v>2385</v>
      </c>
      <c r="B1332" s="1">
        <v>45108</v>
      </c>
      <c r="C1332" t="s">
        <v>2386</v>
      </c>
      <c r="D1332" t="s">
        <v>50</v>
      </c>
      <c r="E1332" t="s">
        <v>40</v>
      </c>
      <c r="F1332" t="s">
        <v>30</v>
      </c>
      <c r="G1332" t="s">
        <v>86</v>
      </c>
      <c r="H1332">
        <v>5</v>
      </c>
      <c r="I1332">
        <v>670</v>
      </c>
      <c r="J1332">
        <v>8</v>
      </c>
      <c r="K1332">
        <v>3082</v>
      </c>
      <c r="L1332">
        <v>481.75</v>
      </c>
      <c r="M1332" t="s">
        <v>65</v>
      </c>
      <c r="N1332" t="s">
        <v>66</v>
      </c>
      <c r="O1332">
        <v>3</v>
      </c>
      <c r="P1332">
        <v>2023</v>
      </c>
      <c r="Q1332">
        <v>7</v>
      </c>
      <c r="R1332" t="s">
        <v>125</v>
      </c>
      <c r="S1332">
        <v>3</v>
      </c>
      <c r="T1332">
        <v>26</v>
      </c>
      <c r="U1332">
        <v>1</v>
      </c>
      <c r="V1332">
        <v>6</v>
      </c>
      <c r="W1332" t="s">
        <v>35</v>
      </c>
      <c r="X1332" t="s">
        <v>36</v>
      </c>
      <c r="Y1332">
        <v>26800</v>
      </c>
      <c r="Z1332">
        <v>0.16</v>
      </c>
    </row>
    <row r="1333" spans="1:26" x14ac:dyDescent="0.25">
      <c r="A1333" t="s">
        <v>2387</v>
      </c>
      <c r="B1333" s="1">
        <v>45068</v>
      </c>
      <c r="C1333" t="s">
        <v>1612</v>
      </c>
      <c r="D1333" t="s">
        <v>50</v>
      </c>
      <c r="E1333" t="s">
        <v>40</v>
      </c>
      <c r="F1333" t="s">
        <v>30</v>
      </c>
      <c r="G1333" t="s">
        <v>86</v>
      </c>
      <c r="H1333">
        <v>5</v>
      </c>
      <c r="I1333">
        <v>1767</v>
      </c>
      <c r="J1333">
        <v>22</v>
      </c>
      <c r="K1333">
        <v>6891.3</v>
      </c>
      <c r="L1333">
        <v>1255.26</v>
      </c>
      <c r="M1333" t="s">
        <v>65</v>
      </c>
      <c r="N1333" t="s">
        <v>44</v>
      </c>
      <c r="O1333">
        <v>2</v>
      </c>
      <c r="P1333">
        <v>2023</v>
      </c>
      <c r="Q1333">
        <v>5</v>
      </c>
      <c r="R1333" t="s">
        <v>238</v>
      </c>
      <c r="S1333">
        <v>2</v>
      </c>
      <c r="T1333">
        <v>21</v>
      </c>
      <c r="U1333">
        <v>4</v>
      </c>
      <c r="V1333">
        <v>1</v>
      </c>
      <c r="W1333" t="s">
        <v>60</v>
      </c>
      <c r="X1333" t="s">
        <v>47</v>
      </c>
      <c r="Y1333">
        <v>194370</v>
      </c>
      <c r="Z1333">
        <v>0.18</v>
      </c>
    </row>
    <row r="1334" spans="1:26" x14ac:dyDescent="0.25">
      <c r="A1334" t="s">
        <v>2388</v>
      </c>
      <c r="B1334" s="1">
        <v>45026</v>
      </c>
      <c r="C1334" t="s">
        <v>2062</v>
      </c>
      <c r="D1334" t="s">
        <v>63</v>
      </c>
      <c r="E1334" t="s">
        <v>51</v>
      </c>
      <c r="F1334" t="s">
        <v>52</v>
      </c>
      <c r="G1334" t="s">
        <v>79</v>
      </c>
      <c r="H1334">
        <v>7</v>
      </c>
      <c r="I1334">
        <v>1573</v>
      </c>
      <c r="J1334">
        <v>7</v>
      </c>
      <c r="K1334">
        <v>10240.23</v>
      </c>
      <c r="L1334">
        <v>1166.4100000000001</v>
      </c>
      <c r="M1334" t="s">
        <v>65</v>
      </c>
      <c r="N1334" t="s">
        <v>44</v>
      </c>
      <c r="O1334">
        <v>5</v>
      </c>
      <c r="P1334">
        <v>2023</v>
      </c>
      <c r="Q1334">
        <v>4</v>
      </c>
      <c r="R1334" t="s">
        <v>100</v>
      </c>
      <c r="S1334">
        <v>2</v>
      </c>
      <c r="T1334">
        <v>15</v>
      </c>
      <c r="U1334">
        <v>3</v>
      </c>
      <c r="V1334">
        <v>1</v>
      </c>
      <c r="W1334" t="s">
        <v>60</v>
      </c>
      <c r="X1334" t="s">
        <v>47</v>
      </c>
      <c r="Y1334">
        <v>77077</v>
      </c>
      <c r="Z1334">
        <v>0.11</v>
      </c>
    </row>
    <row r="1335" spans="1:26" x14ac:dyDescent="0.25">
      <c r="A1335" t="s">
        <v>2389</v>
      </c>
      <c r="B1335" s="1">
        <v>45130</v>
      </c>
      <c r="C1335" t="s">
        <v>2390</v>
      </c>
      <c r="D1335" t="s">
        <v>39</v>
      </c>
      <c r="E1335" t="s">
        <v>40</v>
      </c>
      <c r="F1335" t="s">
        <v>41</v>
      </c>
      <c r="G1335" t="s">
        <v>59</v>
      </c>
      <c r="H1335">
        <v>8</v>
      </c>
      <c r="I1335">
        <v>2467</v>
      </c>
      <c r="J1335">
        <v>2</v>
      </c>
      <c r="K1335">
        <v>19341.28</v>
      </c>
      <c r="L1335">
        <v>1809.82</v>
      </c>
      <c r="M1335" t="s">
        <v>43</v>
      </c>
      <c r="N1335" t="s">
        <v>66</v>
      </c>
      <c r="O1335">
        <v>1</v>
      </c>
      <c r="P1335">
        <v>2023</v>
      </c>
      <c r="Q1335">
        <v>7</v>
      </c>
      <c r="R1335" t="s">
        <v>125</v>
      </c>
      <c r="S1335">
        <v>3</v>
      </c>
      <c r="T1335">
        <v>30</v>
      </c>
      <c r="U1335">
        <v>5</v>
      </c>
      <c r="V1335">
        <v>0</v>
      </c>
      <c r="W1335" t="s">
        <v>55</v>
      </c>
      <c r="X1335" t="s">
        <v>36</v>
      </c>
      <c r="Y1335">
        <v>39472</v>
      </c>
      <c r="Z1335">
        <v>0.09</v>
      </c>
    </row>
    <row r="1336" spans="1:26" x14ac:dyDescent="0.25">
      <c r="A1336" t="s">
        <v>2391</v>
      </c>
      <c r="B1336" s="1">
        <v>45056</v>
      </c>
      <c r="C1336" t="s">
        <v>118</v>
      </c>
      <c r="D1336" t="s">
        <v>63</v>
      </c>
      <c r="E1336" t="s">
        <v>40</v>
      </c>
      <c r="F1336" t="s">
        <v>30</v>
      </c>
      <c r="G1336" t="s">
        <v>31</v>
      </c>
      <c r="H1336">
        <v>6</v>
      </c>
      <c r="I1336">
        <v>1840</v>
      </c>
      <c r="J1336">
        <v>15</v>
      </c>
      <c r="K1336">
        <v>9384</v>
      </c>
      <c r="L1336">
        <v>1270.0999999999999</v>
      </c>
      <c r="M1336" t="s">
        <v>32</v>
      </c>
      <c r="N1336" t="s">
        <v>44</v>
      </c>
      <c r="O1336">
        <v>1</v>
      </c>
      <c r="P1336">
        <v>2023</v>
      </c>
      <c r="Q1336">
        <v>5</v>
      </c>
      <c r="R1336" t="s">
        <v>238</v>
      </c>
      <c r="S1336">
        <v>2</v>
      </c>
      <c r="T1336">
        <v>19</v>
      </c>
      <c r="U1336">
        <v>2</v>
      </c>
      <c r="V1336">
        <v>3</v>
      </c>
      <c r="W1336" t="s">
        <v>83</v>
      </c>
      <c r="X1336" t="s">
        <v>47</v>
      </c>
      <c r="Y1336">
        <v>165600</v>
      </c>
      <c r="Z1336">
        <v>0.14000000000000001</v>
      </c>
    </row>
    <row r="1337" spans="1:26" x14ac:dyDescent="0.25">
      <c r="A1337" t="s">
        <v>2392</v>
      </c>
      <c r="B1337" s="1">
        <v>45269</v>
      </c>
      <c r="C1337" t="s">
        <v>2393</v>
      </c>
      <c r="D1337" t="s">
        <v>50</v>
      </c>
      <c r="E1337" t="s">
        <v>58</v>
      </c>
      <c r="F1337" t="s">
        <v>52</v>
      </c>
      <c r="G1337" t="s">
        <v>91</v>
      </c>
      <c r="H1337">
        <v>4</v>
      </c>
      <c r="I1337">
        <v>1804</v>
      </c>
      <c r="J1337">
        <v>10</v>
      </c>
      <c r="K1337">
        <v>6494.4</v>
      </c>
      <c r="L1337">
        <v>360.71</v>
      </c>
      <c r="M1337" t="s">
        <v>43</v>
      </c>
      <c r="N1337" t="s">
        <v>44</v>
      </c>
      <c r="O1337">
        <v>1</v>
      </c>
      <c r="P1337">
        <v>2023</v>
      </c>
      <c r="Q1337">
        <v>12</v>
      </c>
      <c r="R1337" t="s">
        <v>54</v>
      </c>
      <c r="S1337">
        <v>4</v>
      </c>
      <c r="T1337">
        <v>49</v>
      </c>
      <c r="U1337">
        <v>2</v>
      </c>
      <c r="V1337">
        <v>6</v>
      </c>
      <c r="W1337" t="s">
        <v>35</v>
      </c>
      <c r="X1337" t="s">
        <v>36</v>
      </c>
      <c r="Y1337">
        <v>72160</v>
      </c>
      <c r="Z1337">
        <v>0.06</v>
      </c>
    </row>
    <row r="1338" spans="1:26" x14ac:dyDescent="0.25">
      <c r="A1338" t="s">
        <v>2394</v>
      </c>
      <c r="B1338" s="1">
        <v>44938</v>
      </c>
      <c r="C1338" t="s">
        <v>197</v>
      </c>
      <c r="D1338" t="s">
        <v>63</v>
      </c>
      <c r="E1338" t="s">
        <v>40</v>
      </c>
      <c r="F1338" t="s">
        <v>52</v>
      </c>
      <c r="G1338" t="s">
        <v>91</v>
      </c>
      <c r="H1338">
        <v>3</v>
      </c>
      <c r="I1338">
        <v>3764</v>
      </c>
      <c r="J1338">
        <v>23</v>
      </c>
      <c r="K1338">
        <v>8694.84</v>
      </c>
      <c r="L1338">
        <v>627.98</v>
      </c>
      <c r="M1338" t="s">
        <v>65</v>
      </c>
      <c r="N1338" t="s">
        <v>66</v>
      </c>
      <c r="O1338">
        <v>7</v>
      </c>
      <c r="P1338">
        <v>2023</v>
      </c>
      <c r="Q1338">
        <v>1</v>
      </c>
      <c r="R1338" t="s">
        <v>34</v>
      </c>
      <c r="S1338">
        <v>1</v>
      </c>
      <c r="T1338">
        <v>2</v>
      </c>
      <c r="U1338">
        <v>2</v>
      </c>
      <c r="V1338">
        <v>4</v>
      </c>
      <c r="W1338" t="s">
        <v>73</v>
      </c>
      <c r="X1338" t="s">
        <v>47</v>
      </c>
      <c r="Y1338">
        <v>259716</v>
      </c>
      <c r="Z1338">
        <v>7.0000000000000007E-2</v>
      </c>
    </row>
    <row r="1339" spans="1:26" x14ac:dyDescent="0.25">
      <c r="A1339" t="s">
        <v>2395</v>
      </c>
      <c r="B1339" s="1">
        <v>45271</v>
      </c>
      <c r="C1339" t="s">
        <v>1712</v>
      </c>
      <c r="D1339" t="s">
        <v>28</v>
      </c>
      <c r="E1339" t="s">
        <v>40</v>
      </c>
      <c r="F1339" t="s">
        <v>52</v>
      </c>
      <c r="G1339" t="s">
        <v>91</v>
      </c>
      <c r="H1339">
        <v>10</v>
      </c>
      <c r="I1339">
        <v>2972</v>
      </c>
      <c r="J1339">
        <v>12</v>
      </c>
      <c r="K1339">
        <v>26153.599999999999</v>
      </c>
      <c r="L1339">
        <v>4324.24</v>
      </c>
      <c r="M1339" t="s">
        <v>32</v>
      </c>
      <c r="N1339" t="s">
        <v>33</v>
      </c>
      <c r="O1339">
        <v>7</v>
      </c>
      <c r="P1339">
        <v>2023</v>
      </c>
      <c r="Q1339">
        <v>12</v>
      </c>
      <c r="R1339" t="s">
        <v>54</v>
      </c>
      <c r="S1339">
        <v>4</v>
      </c>
      <c r="T1339">
        <v>50</v>
      </c>
      <c r="U1339">
        <v>3</v>
      </c>
      <c r="V1339">
        <v>1</v>
      </c>
      <c r="W1339" t="s">
        <v>60</v>
      </c>
      <c r="X1339" t="s">
        <v>47</v>
      </c>
      <c r="Y1339">
        <v>356640</v>
      </c>
      <c r="Z1339">
        <v>0.17</v>
      </c>
    </row>
    <row r="1340" spans="1:26" x14ac:dyDescent="0.25">
      <c r="A1340" t="s">
        <v>2396</v>
      </c>
      <c r="B1340" s="1">
        <v>45102</v>
      </c>
      <c r="C1340" t="s">
        <v>2397</v>
      </c>
      <c r="D1340" t="s">
        <v>50</v>
      </c>
      <c r="E1340" t="s">
        <v>40</v>
      </c>
      <c r="F1340" t="s">
        <v>52</v>
      </c>
      <c r="G1340" t="s">
        <v>79</v>
      </c>
      <c r="H1340">
        <v>5</v>
      </c>
      <c r="I1340">
        <v>4634</v>
      </c>
      <c r="J1340">
        <v>1</v>
      </c>
      <c r="K1340">
        <v>22938.3</v>
      </c>
      <c r="L1340">
        <v>2003.96</v>
      </c>
      <c r="M1340" t="s">
        <v>43</v>
      </c>
      <c r="N1340" t="s">
        <v>44</v>
      </c>
      <c r="O1340">
        <v>2</v>
      </c>
      <c r="P1340">
        <v>2023</v>
      </c>
      <c r="Q1340">
        <v>6</v>
      </c>
      <c r="R1340" t="s">
        <v>95</v>
      </c>
      <c r="S1340">
        <v>2</v>
      </c>
      <c r="T1340">
        <v>26</v>
      </c>
      <c r="U1340">
        <v>5</v>
      </c>
      <c r="V1340">
        <v>0</v>
      </c>
      <c r="W1340" t="s">
        <v>55</v>
      </c>
      <c r="X1340" t="s">
        <v>36</v>
      </c>
      <c r="Y1340">
        <v>23170</v>
      </c>
      <c r="Z1340">
        <v>0.09</v>
      </c>
    </row>
    <row r="1341" spans="1:26" x14ac:dyDescent="0.25">
      <c r="A1341" t="s">
        <v>2398</v>
      </c>
      <c r="B1341" s="1">
        <v>45232</v>
      </c>
      <c r="C1341" t="s">
        <v>1712</v>
      </c>
      <c r="D1341" t="s">
        <v>39</v>
      </c>
      <c r="E1341" t="s">
        <v>40</v>
      </c>
      <c r="F1341" t="s">
        <v>41</v>
      </c>
      <c r="G1341" t="s">
        <v>42</v>
      </c>
      <c r="H1341">
        <v>10</v>
      </c>
      <c r="I1341">
        <v>3954</v>
      </c>
      <c r="J1341">
        <v>10</v>
      </c>
      <c r="K1341">
        <v>35586</v>
      </c>
      <c r="L1341">
        <v>1944.93</v>
      </c>
      <c r="M1341" t="s">
        <v>32</v>
      </c>
      <c r="N1341" t="s">
        <v>33</v>
      </c>
      <c r="O1341">
        <v>6</v>
      </c>
      <c r="P1341">
        <v>2023</v>
      </c>
      <c r="Q1341">
        <v>11</v>
      </c>
      <c r="R1341" t="s">
        <v>92</v>
      </c>
      <c r="S1341">
        <v>4</v>
      </c>
      <c r="T1341">
        <v>44</v>
      </c>
      <c r="U1341">
        <v>1</v>
      </c>
      <c r="V1341">
        <v>4</v>
      </c>
      <c r="W1341" t="s">
        <v>73</v>
      </c>
      <c r="X1341" t="s">
        <v>47</v>
      </c>
      <c r="Y1341">
        <v>395400</v>
      </c>
      <c r="Z1341">
        <v>0.05</v>
      </c>
    </row>
    <row r="1342" spans="1:26" x14ac:dyDescent="0.25">
      <c r="A1342" t="s">
        <v>2399</v>
      </c>
      <c r="B1342" s="1">
        <v>44988</v>
      </c>
      <c r="C1342" t="s">
        <v>951</v>
      </c>
      <c r="D1342" t="s">
        <v>39</v>
      </c>
      <c r="E1342" t="s">
        <v>58</v>
      </c>
      <c r="F1342" t="s">
        <v>41</v>
      </c>
      <c r="G1342" t="s">
        <v>42</v>
      </c>
      <c r="H1342">
        <v>4</v>
      </c>
      <c r="I1342">
        <v>2022</v>
      </c>
      <c r="J1342">
        <v>12</v>
      </c>
      <c r="K1342">
        <v>7117.44</v>
      </c>
      <c r="L1342">
        <v>1398.34</v>
      </c>
      <c r="M1342" t="s">
        <v>32</v>
      </c>
      <c r="N1342" t="s">
        <v>66</v>
      </c>
      <c r="O1342">
        <v>3</v>
      </c>
      <c r="P1342">
        <v>2023</v>
      </c>
      <c r="Q1342">
        <v>3</v>
      </c>
      <c r="R1342" t="s">
        <v>105</v>
      </c>
      <c r="S1342">
        <v>1</v>
      </c>
      <c r="T1342">
        <v>9</v>
      </c>
      <c r="U1342">
        <v>1</v>
      </c>
      <c r="V1342">
        <v>5</v>
      </c>
      <c r="W1342" t="s">
        <v>46</v>
      </c>
      <c r="X1342" t="s">
        <v>47</v>
      </c>
      <c r="Y1342">
        <v>97056</v>
      </c>
      <c r="Z1342">
        <v>0.2</v>
      </c>
    </row>
    <row r="1343" spans="1:26" x14ac:dyDescent="0.25">
      <c r="A1343" t="s">
        <v>2400</v>
      </c>
      <c r="B1343" s="1">
        <v>45132</v>
      </c>
      <c r="C1343" t="s">
        <v>1761</v>
      </c>
      <c r="D1343" t="s">
        <v>63</v>
      </c>
      <c r="E1343" t="s">
        <v>40</v>
      </c>
      <c r="F1343" t="s">
        <v>30</v>
      </c>
      <c r="G1343" t="s">
        <v>64</v>
      </c>
      <c r="H1343">
        <v>6</v>
      </c>
      <c r="I1343">
        <v>3517</v>
      </c>
      <c r="J1343">
        <v>8</v>
      </c>
      <c r="K1343">
        <v>19413.84</v>
      </c>
      <c r="L1343">
        <v>1481.66</v>
      </c>
      <c r="M1343" t="s">
        <v>65</v>
      </c>
      <c r="N1343" t="s">
        <v>66</v>
      </c>
      <c r="O1343">
        <v>5</v>
      </c>
      <c r="P1343">
        <v>2023</v>
      </c>
      <c r="Q1343">
        <v>7</v>
      </c>
      <c r="R1343" t="s">
        <v>125</v>
      </c>
      <c r="S1343">
        <v>3</v>
      </c>
      <c r="T1343">
        <v>30</v>
      </c>
      <c r="U1343">
        <v>5</v>
      </c>
      <c r="V1343">
        <v>2</v>
      </c>
      <c r="W1343" t="s">
        <v>76</v>
      </c>
      <c r="X1343" t="s">
        <v>47</v>
      </c>
      <c r="Y1343">
        <v>168816</v>
      </c>
      <c r="Z1343">
        <v>0.08</v>
      </c>
    </row>
    <row r="1344" spans="1:26" x14ac:dyDescent="0.25">
      <c r="A1344" t="s">
        <v>2401</v>
      </c>
      <c r="B1344" s="1">
        <v>45196</v>
      </c>
      <c r="C1344" t="s">
        <v>153</v>
      </c>
      <c r="D1344" t="s">
        <v>28</v>
      </c>
      <c r="E1344" t="s">
        <v>51</v>
      </c>
      <c r="F1344" t="s">
        <v>41</v>
      </c>
      <c r="G1344" t="s">
        <v>116</v>
      </c>
      <c r="H1344">
        <v>6</v>
      </c>
      <c r="I1344">
        <v>4047</v>
      </c>
      <c r="J1344">
        <v>23</v>
      </c>
      <c r="K1344">
        <v>18697.14</v>
      </c>
      <c r="L1344">
        <v>3022.94</v>
      </c>
      <c r="M1344" t="s">
        <v>65</v>
      </c>
      <c r="N1344" t="s">
        <v>44</v>
      </c>
      <c r="O1344">
        <v>6</v>
      </c>
      <c r="P1344">
        <v>2023</v>
      </c>
      <c r="Q1344">
        <v>9</v>
      </c>
      <c r="R1344" t="s">
        <v>80</v>
      </c>
      <c r="S1344">
        <v>3</v>
      </c>
      <c r="T1344">
        <v>39</v>
      </c>
      <c r="U1344">
        <v>5</v>
      </c>
      <c r="V1344">
        <v>3</v>
      </c>
      <c r="W1344" t="s">
        <v>83</v>
      </c>
      <c r="X1344" t="s">
        <v>47</v>
      </c>
      <c r="Y1344">
        <v>558486</v>
      </c>
      <c r="Z1344">
        <v>0.16</v>
      </c>
    </row>
    <row r="1345" spans="1:26" x14ac:dyDescent="0.25">
      <c r="A1345" t="s">
        <v>2402</v>
      </c>
      <c r="B1345" s="1">
        <v>45283</v>
      </c>
      <c r="C1345" t="s">
        <v>2403</v>
      </c>
      <c r="D1345" t="s">
        <v>50</v>
      </c>
      <c r="E1345" t="s">
        <v>58</v>
      </c>
      <c r="F1345" t="s">
        <v>41</v>
      </c>
      <c r="G1345" t="s">
        <v>116</v>
      </c>
      <c r="H1345">
        <v>8</v>
      </c>
      <c r="I1345">
        <v>3747</v>
      </c>
      <c r="J1345">
        <v>24</v>
      </c>
      <c r="K1345">
        <v>22781.759999999998</v>
      </c>
      <c r="L1345">
        <v>2952.78</v>
      </c>
      <c r="M1345" t="s">
        <v>65</v>
      </c>
      <c r="N1345" t="s">
        <v>44</v>
      </c>
      <c r="O1345">
        <v>5</v>
      </c>
      <c r="P1345">
        <v>2023</v>
      </c>
      <c r="Q1345">
        <v>12</v>
      </c>
      <c r="R1345" t="s">
        <v>54</v>
      </c>
      <c r="S1345">
        <v>4</v>
      </c>
      <c r="T1345">
        <v>51</v>
      </c>
      <c r="U1345">
        <v>4</v>
      </c>
      <c r="V1345">
        <v>6</v>
      </c>
      <c r="W1345" t="s">
        <v>35</v>
      </c>
      <c r="X1345" t="s">
        <v>36</v>
      </c>
      <c r="Y1345">
        <v>719424</v>
      </c>
      <c r="Z1345">
        <v>0.13</v>
      </c>
    </row>
    <row r="1346" spans="1:26" x14ac:dyDescent="0.25">
      <c r="A1346" t="s">
        <v>2404</v>
      </c>
      <c r="B1346" s="1">
        <v>45060</v>
      </c>
      <c r="C1346" t="s">
        <v>1452</v>
      </c>
      <c r="D1346" t="s">
        <v>63</v>
      </c>
      <c r="E1346" t="s">
        <v>51</v>
      </c>
      <c r="F1346" t="s">
        <v>52</v>
      </c>
      <c r="G1346" t="s">
        <v>79</v>
      </c>
      <c r="H1346">
        <v>4</v>
      </c>
      <c r="I1346">
        <v>2224</v>
      </c>
      <c r="J1346">
        <v>6</v>
      </c>
      <c r="K1346">
        <v>8362.24</v>
      </c>
      <c r="L1346">
        <v>521.57000000000005</v>
      </c>
      <c r="M1346" t="s">
        <v>43</v>
      </c>
      <c r="N1346" t="s">
        <v>33</v>
      </c>
      <c r="O1346">
        <v>6</v>
      </c>
      <c r="P1346">
        <v>2023</v>
      </c>
      <c r="Q1346">
        <v>5</v>
      </c>
      <c r="R1346" t="s">
        <v>238</v>
      </c>
      <c r="S1346">
        <v>2</v>
      </c>
      <c r="T1346">
        <v>20</v>
      </c>
      <c r="U1346">
        <v>3</v>
      </c>
      <c r="V1346">
        <v>0</v>
      </c>
      <c r="W1346" t="s">
        <v>55</v>
      </c>
      <c r="X1346" t="s">
        <v>36</v>
      </c>
      <c r="Y1346">
        <v>53376</v>
      </c>
      <c r="Z1346">
        <v>0.06</v>
      </c>
    </row>
    <row r="1347" spans="1:26" x14ac:dyDescent="0.25">
      <c r="A1347" t="s">
        <v>2405</v>
      </c>
      <c r="B1347" s="1">
        <v>44970</v>
      </c>
      <c r="C1347" t="s">
        <v>2406</v>
      </c>
      <c r="D1347" t="s">
        <v>50</v>
      </c>
      <c r="E1347" t="s">
        <v>29</v>
      </c>
      <c r="F1347" t="s">
        <v>52</v>
      </c>
      <c r="G1347" t="s">
        <v>91</v>
      </c>
      <c r="H1347">
        <v>8</v>
      </c>
      <c r="I1347">
        <v>351</v>
      </c>
      <c r="J1347">
        <v>14</v>
      </c>
      <c r="K1347">
        <v>2414.88</v>
      </c>
      <c r="L1347">
        <v>374.93</v>
      </c>
      <c r="M1347" t="s">
        <v>32</v>
      </c>
      <c r="N1347" t="s">
        <v>44</v>
      </c>
      <c r="O1347">
        <v>6</v>
      </c>
      <c r="P1347">
        <v>2023</v>
      </c>
      <c r="Q1347">
        <v>2</v>
      </c>
      <c r="R1347" t="s">
        <v>67</v>
      </c>
      <c r="S1347">
        <v>1</v>
      </c>
      <c r="T1347">
        <v>7</v>
      </c>
      <c r="U1347">
        <v>3</v>
      </c>
      <c r="V1347">
        <v>1</v>
      </c>
      <c r="W1347" t="s">
        <v>60</v>
      </c>
      <c r="X1347" t="s">
        <v>47</v>
      </c>
      <c r="Y1347">
        <v>39312</v>
      </c>
      <c r="Z1347">
        <v>0.16</v>
      </c>
    </row>
    <row r="1348" spans="1:26" x14ac:dyDescent="0.25">
      <c r="A1348" t="s">
        <v>2407</v>
      </c>
      <c r="B1348" s="1">
        <v>44940</v>
      </c>
      <c r="C1348" t="s">
        <v>483</v>
      </c>
      <c r="D1348" t="s">
        <v>63</v>
      </c>
      <c r="E1348" t="s">
        <v>40</v>
      </c>
      <c r="F1348" t="s">
        <v>30</v>
      </c>
      <c r="G1348" t="s">
        <v>64</v>
      </c>
      <c r="H1348">
        <v>4</v>
      </c>
      <c r="I1348">
        <v>227</v>
      </c>
      <c r="J1348">
        <v>7</v>
      </c>
      <c r="K1348">
        <v>844.44</v>
      </c>
      <c r="L1348">
        <v>100.6</v>
      </c>
      <c r="M1348" t="s">
        <v>32</v>
      </c>
      <c r="N1348" t="s">
        <v>66</v>
      </c>
      <c r="O1348">
        <v>7</v>
      </c>
      <c r="P1348">
        <v>2023</v>
      </c>
      <c r="Q1348">
        <v>1</v>
      </c>
      <c r="R1348" t="s">
        <v>34</v>
      </c>
      <c r="S1348">
        <v>1</v>
      </c>
      <c r="T1348">
        <v>2</v>
      </c>
      <c r="U1348">
        <v>2</v>
      </c>
      <c r="V1348">
        <v>6</v>
      </c>
      <c r="W1348" t="s">
        <v>35</v>
      </c>
      <c r="X1348" t="s">
        <v>36</v>
      </c>
      <c r="Y1348">
        <v>6356</v>
      </c>
      <c r="Z1348">
        <v>0.12</v>
      </c>
    </row>
    <row r="1349" spans="1:26" x14ac:dyDescent="0.25">
      <c r="A1349" t="s">
        <v>2408</v>
      </c>
      <c r="B1349" s="1">
        <v>45183</v>
      </c>
      <c r="C1349" t="s">
        <v>2409</v>
      </c>
      <c r="D1349" t="s">
        <v>28</v>
      </c>
      <c r="E1349" t="s">
        <v>51</v>
      </c>
      <c r="F1349" t="s">
        <v>52</v>
      </c>
      <c r="G1349" t="s">
        <v>79</v>
      </c>
      <c r="H1349">
        <v>10</v>
      </c>
      <c r="I1349">
        <v>472</v>
      </c>
      <c r="J1349">
        <v>3</v>
      </c>
      <c r="K1349">
        <v>4578.3999999999996</v>
      </c>
      <c r="L1349">
        <v>514.78</v>
      </c>
      <c r="M1349" t="s">
        <v>32</v>
      </c>
      <c r="N1349" t="s">
        <v>44</v>
      </c>
      <c r="O1349">
        <v>5</v>
      </c>
      <c r="P1349">
        <v>2023</v>
      </c>
      <c r="Q1349">
        <v>9</v>
      </c>
      <c r="R1349" t="s">
        <v>80</v>
      </c>
      <c r="S1349">
        <v>3</v>
      </c>
      <c r="T1349">
        <v>37</v>
      </c>
      <c r="U1349">
        <v>3</v>
      </c>
      <c r="V1349">
        <v>4</v>
      </c>
      <c r="W1349" t="s">
        <v>73</v>
      </c>
      <c r="X1349" t="s">
        <v>47</v>
      </c>
      <c r="Y1349">
        <v>14160</v>
      </c>
      <c r="Z1349">
        <v>0.11</v>
      </c>
    </row>
    <row r="1350" spans="1:26" x14ac:dyDescent="0.25">
      <c r="A1350" t="s">
        <v>2410</v>
      </c>
      <c r="B1350" s="1">
        <v>44964</v>
      </c>
      <c r="C1350" t="s">
        <v>99</v>
      </c>
      <c r="D1350" t="s">
        <v>39</v>
      </c>
      <c r="E1350" t="s">
        <v>40</v>
      </c>
      <c r="F1350" t="s">
        <v>41</v>
      </c>
      <c r="G1350" t="s">
        <v>59</v>
      </c>
      <c r="H1350">
        <v>9</v>
      </c>
      <c r="I1350">
        <v>2662</v>
      </c>
      <c r="J1350">
        <v>0</v>
      </c>
      <c r="K1350">
        <v>23958</v>
      </c>
      <c r="L1350">
        <v>1860.76</v>
      </c>
      <c r="M1350" t="s">
        <v>65</v>
      </c>
      <c r="N1350" t="s">
        <v>33</v>
      </c>
      <c r="O1350">
        <v>2</v>
      </c>
      <c r="P1350">
        <v>2023</v>
      </c>
      <c r="Q1350">
        <v>2</v>
      </c>
      <c r="R1350" t="s">
        <v>67</v>
      </c>
      <c r="S1350">
        <v>1</v>
      </c>
      <c r="T1350">
        <v>6</v>
      </c>
      <c r="U1350">
        <v>2</v>
      </c>
      <c r="V1350">
        <v>2</v>
      </c>
      <c r="W1350" t="s">
        <v>76</v>
      </c>
      <c r="X1350" t="s">
        <v>47</v>
      </c>
      <c r="Y1350">
        <v>0</v>
      </c>
      <c r="Z1350">
        <v>0.08</v>
      </c>
    </row>
    <row r="1351" spans="1:26" x14ac:dyDescent="0.25">
      <c r="A1351" t="s">
        <v>2411</v>
      </c>
      <c r="B1351" s="1">
        <v>45266</v>
      </c>
      <c r="C1351" t="s">
        <v>1203</v>
      </c>
      <c r="D1351" t="s">
        <v>50</v>
      </c>
      <c r="E1351" t="s">
        <v>40</v>
      </c>
      <c r="F1351" t="s">
        <v>52</v>
      </c>
      <c r="G1351" t="s">
        <v>79</v>
      </c>
      <c r="H1351">
        <v>3</v>
      </c>
      <c r="I1351">
        <v>611</v>
      </c>
      <c r="J1351">
        <v>25</v>
      </c>
      <c r="K1351">
        <v>1374.75</v>
      </c>
      <c r="L1351">
        <v>93.86</v>
      </c>
      <c r="M1351" t="s">
        <v>65</v>
      </c>
      <c r="N1351" t="s">
        <v>44</v>
      </c>
      <c r="O1351">
        <v>1</v>
      </c>
      <c r="P1351">
        <v>2023</v>
      </c>
      <c r="Q1351">
        <v>12</v>
      </c>
      <c r="R1351" t="s">
        <v>54</v>
      </c>
      <c r="S1351">
        <v>4</v>
      </c>
      <c r="T1351">
        <v>49</v>
      </c>
      <c r="U1351">
        <v>2</v>
      </c>
      <c r="V1351">
        <v>3</v>
      </c>
      <c r="W1351" t="s">
        <v>83</v>
      </c>
      <c r="X1351" t="s">
        <v>47</v>
      </c>
      <c r="Y1351">
        <v>45825</v>
      </c>
      <c r="Z1351">
        <v>7.0000000000000007E-2</v>
      </c>
    </row>
    <row r="1352" spans="1:26" x14ac:dyDescent="0.25">
      <c r="A1352" t="s">
        <v>2412</v>
      </c>
      <c r="B1352" s="1">
        <v>45078</v>
      </c>
      <c r="C1352" t="s">
        <v>2413</v>
      </c>
      <c r="D1352" t="s">
        <v>28</v>
      </c>
      <c r="E1352" t="s">
        <v>40</v>
      </c>
      <c r="F1352" t="s">
        <v>41</v>
      </c>
      <c r="G1352" t="s">
        <v>42</v>
      </c>
      <c r="H1352">
        <v>8</v>
      </c>
      <c r="I1352">
        <v>1472</v>
      </c>
      <c r="J1352">
        <v>26</v>
      </c>
      <c r="K1352">
        <v>8714.24</v>
      </c>
      <c r="L1352">
        <v>447.02</v>
      </c>
      <c r="M1352" t="s">
        <v>43</v>
      </c>
      <c r="N1352" t="s">
        <v>44</v>
      </c>
      <c r="O1352">
        <v>5</v>
      </c>
      <c r="P1352">
        <v>2023</v>
      </c>
      <c r="Q1352">
        <v>6</v>
      </c>
      <c r="R1352" t="s">
        <v>95</v>
      </c>
      <c r="S1352">
        <v>2</v>
      </c>
      <c r="T1352">
        <v>22</v>
      </c>
      <c r="U1352">
        <v>1</v>
      </c>
      <c r="V1352">
        <v>4</v>
      </c>
      <c r="W1352" t="s">
        <v>73</v>
      </c>
      <c r="X1352" t="s">
        <v>47</v>
      </c>
      <c r="Y1352">
        <v>306176</v>
      </c>
      <c r="Z1352">
        <v>0.05</v>
      </c>
    </row>
    <row r="1353" spans="1:26" x14ac:dyDescent="0.25">
      <c r="A1353" t="s">
        <v>2414</v>
      </c>
      <c r="B1353" s="1">
        <v>45143</v>
      </c>
      <c r="C1353" t="s">
        <v>2415</v>
      </c>
      <c r="D1353" t="s">
        <v>28</v>
      </c>
      <c r="E1353" t="s">
        <v>58</v>
      </c>
      <c r="F1353" t="s">
        <v>30</v>
      </c>
      <c r="G1353" t="s">
        <v>64</v>
      </c>
      <c r="H1353">
        <v>9</v>
      </c>
      <c r="I1353">
        <v>3913</v>
      </c>
      <c r="J1353">
        <v>5</v>
      </c>
      <c r="K1353">
        <v>33456.15</v>
      </c>
      <c r="L1353">
        <v>3632.01</v>
      </c>
      <c r="M1353" t="s">
        <v>32</v>
      </c>
      <c r="N1353" t="s">
        <v>44</v>
      </c>
      <c r="O1353">
        <v>7</v>
      </c>
      <c r="P1353">
        <v>2023</v>
      </c>
      <c r="Q1353">
        <v>8</v>
      </c>
      <c r="R1353" t="s">
        <v>72</v>
      </c>
      <c r="S1353">
        <v>3</v>
      </c>
      <c r="T1353">
        <v>31</v>
      </c>
      <c r="U1353">
        <v>1</v>
      </c>
      <c r="V1353">
        <v>6</v>
      </c>
      <c r="W1353" t="s">
        <v>35</v>
      </c>
      <c r="X1353" t="s">
        <v>36</v>
      </c>
      <c r="Y1353">
        <v>176085</v>
      </c>
      <c r="Z1353">
        <v>0.11</v>
      </c>
    </row>
    <row r="1354" spans="1:26" x14ac:dyDescent="0.25">
      <c r="A1354" t="s">
        <v>2416</v>
      </c>
      <c r="B1354" s="1">
        <v>45142</v>
      </c>
      <c r="C1354" t="s">
        <v>2417</v>
      </c>
      <c r="D1354" t="s">
        <v>50</v>
      </c>
      <c r="E1354" t="s">
        <v>40</v>
      </c>
      <c r="F1354" t="s">
        <v>52</v>
      </c>
      <c r="G1354" t="s">
        <v>53</v>
      </c>
      <c r="H1354">
        <v>2</v>
      </c>
      <c r="I1354">
        <v>4894</v>
      </c>
      <c r="J1354">
        <v>29</v>
      </c>
      <c r="K1354">
        <v>6949.48</v>
      </c>
      <c r="L1354">
        <v>1243.68</v>
      </c>
      <c r="M1354" t="s">
        <v>32</v>
      </c>
      <c r="N1354" t="s">
        <v>44</v>
      </c>
      <c r="O1354">
        <v>2</v>
      </c>
      <c r="P1354">
        <v>2023</v>
      </c>
      <c r="Q1354">
        <v>8</v>
      </c>
      <c r="R1354" t="s">
        <v>72</v>
      </c>
      <c r="S1354">
        <v>3</v>
      </c>
      <c r="T1354">
        <v>31</v>
      </c>
      <c r="U1354">
        <v>1</v>
      </c>
      <c r="V1354">
        <v>5</v>
      </c>
      <c r="W1354" t="s">
        <v>46</v>
      </c>
      <c r="X1354" t="s">
        <v>47</v>
      </c>
      <c r="Y1354">
        <v>283852</v>
      </c>
      <c r="Z1354">
        <v>0.18</v>
      </c>
    </row>
    <row r="1355" spans="1:26" x14ac:dyDescent="0.25">
      <c r="A1355" t="s">
        <v>2418</v>
      </c>
      <c r="B1355" s="1">
        <v>45025</v>
      </c>
      <c r="C1355" t="s">
        <v>1170</v>
      </c>
      <c r="D1355" t="s">
        <v>63</v>
      </c>
      <c r="E1355" t="s">
        <v>40</v>
      </c>
      <c r="F1355" t="s">
        <v>52</v>
      </c>
      <c r="G1355" t="s">
        <v>79</v>
      </c>
      <c r="H1355">
        <v>4</v>
      </c>
      <c r="I1355">
        <v>2702</v>
      </c>
      <c r="J1355">
        <v>4</v>
      </c>
      <c r="K1355">
        <v>10375.68</v>
      </c>
      <c r="L1355">
        <v>861.4</v>
      </c>
      <c r="M1355" t="s">
        <v>65</v>
      </c>
      <c r="N1355" t="s">
        <v>33</v>
      </c>
      <c r="O1355">
        <v>3</v>
      </c>
      <c r="P1355">
        <v>2023</v>
      </c>
      <c r="Q1355">
        <v>4</v>
      </c>
      <c r="R1355" t="s">
        <v>100</v>
      </c>
      <c r="S1355">
        <v>2</v>
      </c>
      <c r="T1355">
        <v>15</v>
      </c>
      <c r="U1355">
        <v>3</v>
      </c>
      <c r="V1355">
        <v>0</v>
      </c>
      <c r="W1355" t="s">
        <v>55</v>
      </c>
      <c r="X1355" t="s">
        <v>36</v>
      </c>
      <c r="Y1355">
        <v>43232</v>
      </c>
      <c r="Z1355">
        <v>0.08</v>
      </c>
    </row>
    <row r="1356" spans="1:26" x14ac:dyDescent="0.25">
      <c r="A1356" t="s">
        <v>2419</v>
      </c>
      <c r="B1356" s="1">
        <v>45199</v>
      </c>
      <c r="C1356" t="s">
        <v>2420</v>
      </c>
      <c r="D1356" t="s">
        <v>50</v>
      </c>
      <c r="E1356" t="s">
        <v>58</v>
      </c>
      <c r="F1356" t="s">
        <v>41</v>
      </c>
      <c r="G1356" t="s">
        <v>116</v>
      </c>
      <c r="H1356">
        <v>8</v>
      </c>
      <c r="I1356">
        <v>1870</v>
      </c>
      <c r="J1356">
        <v>16</v>
      </c>
      <c r="K1356">
        <v>12566.4</v>
      </c>
      <c r="L1356">
        <v>1812.9</v>
      </c>
      <c r="M1356" t="s">
        <v>65</v>
      </c>
      <c r="N1356" t="s">
        <v>44</v>
      </c>
      <c r="O1356">
        <v>3</v>
      </c>
      <c r="P1356">
        <v>2023</v>
      </c>
      <c r="Q1356">
        <v>9</v>
      </c>
      <c r="R1356" t="s">
        <v>80</v>
      </c>
      <c r="S1356">
        <v>3</v>
      </c>
      <c r="T1356">
        <v>39</v>
      </c>
      <c r="U1356">
        <v>5</v>
      </c>
      <c r="V1356">
        <v>6</v>
      </c>
      <c r="W1356" t="s">
        <v>35</v>
      </c>
      <c r="X1356" t="s">
        <v>36</v>
      </c>
      <c r="Y1356">
        <v>239360</v>
      </c>
      <c r="Z1356">
        <v>0.14000000000000001</v>
      </c>
    </row>
    <row r="1357" spans="1:26" x14ac:dyDescent="0.25">
      <c r="A1357" t="s">
        <v>2421</v>
      </c>
      <c r="B1357" s="1">
        <v>45236</v>
      </c>
      <c r="C1357" t="s">
        <v>177</v>
      </c>
      <c r="D1357" t="s">
        <v>63</v>
      </c>
      <c r="E1357" t="s">
        <v>58</v>
      </c>
      <c r="F1357" t="s">
        <v>52</v>
      </c>
      <c r="G1357" t="s">
        <v>91</v>
      </c>
      <c r="H1357">
        <v>4</v>
      </c>
      <c r="I1357">
        <v>2706</v>
      </c>
      <c r="J1357">
        <v>0</v>
      </c>
      <c r="K1357">
        <v>10824</v>
      </c>
      <c r="L1357">
        <v>602.80999999999995</v>
      </c>
      <c r="M1357" t="s">
        <v>32</v>
      </c>
      <c r="N1357" t="s">
        <v>44</v>
      </c>
      <c r="O1357">
        <v>5</v>
      </c>
      <c r="P1357">
        <v>2023</v>
      </c>
      <c r="Q1357">
        <v>11</v>
      </c>
      <c r="R1357" t="s">
        <v>92</v>
      </c>
      <c r="S1357">
        <v>4</v>
      </c>
      <c r="T1357">
        <v>45</v>
      </c>
      <c r="U1357">
        <v>2</v>
      </c>
      <c r="V1357">
        <v>1</v>
      </c>
      <c r="W1357" t="s">
        <v>60</v>
      </c>
      <c r="X1357" t="s">
        <v>47</v>
      </c>
      <c r="Y1357">
        <v>0</v>
      </c>
      <c r="Z1357">
        <v>0.06</v>
      </c>
    </row>
    <row r="1358" spans="1:26" x14ac:dyDescent="0.25">
      <c r="A1358" t="s">
        <v>2422</v>
      </c>
      <c r="B1358" s="1">
        <v>45222</v>
      </c>
      <c r="C1358" t="s">
        <v>2194</v>
      </c>
      <c r="D1358" t="s">
        <v>39</v>
      </c>
      <c r="E1358" t="s">
        <v>58</v>
      </c>
      <c r="F1358" t="s">
        <v>52</v>
      </c>
      <c r="G1358" t="s">
        <v>91</v>
      </c>
      <c r="H1358">
        <v>7</v>
      </c>
      <c r="I1358">
        <v>1634</v>
      </c>
      <c r="J1358">
        <v>29</v>
      </c>
      <c r="K1358">
        <v>8120.98</v>
      </c>
      <c r="L1358">
        <v>426.83</v>
      </c>
      <c r="M1358" t="s">
        <v>32</v>
      </c>
      <c r="N1358" t="s">
        <v>33</v>
      </c>
      <c r="O1358">
        <v>3</v>
      </c>
      <c r="P1358">
        <v>2023</v>
      </c>
      <c r="Q1358">
        <v>10</v>
      </c>
      <c r="R1358" t="s">
        <v>45</v>
      </c>
      <c r="S1358">
        <v>4</v>
      </c>
      <c r="T1358">
        <v>43</v>
      </c>
      <c r="U1358">
        <v>4</v>
      </c>
      <c r="V1358">
        <v>1</v>
      </c>
      <c r="W1358" t="s">
        <v>60</v>
      </c>
      <c r="X1358" t="s">
        <v>47</v>
      </c>
      <c r="Y1358">
        <v>331702</v>
      </c>
      <c r="Z1358">
        <v>0.05</v>
      </c>
    </row>
    <row r="1359" spans="1:26" x14ac:dyDescent="0.25">
      <c r="A1359" t="s">
        <v>2423</v>
      </c>
      <c r="B1359" s="1">
        <v>45065</v>
      </c>
      <c r="C1359" t="s">
        <v>987</v>
      </c>
      <c r="D1359" t="s">
        <v>63</v>
      </c>
      <c r="E1359" t="s">
        <v>58</v>
      </c>
      <c r="F1359" t="s">
        <v>41</v>
      </c>
      <c r="G1359" t="s">
        <v>42</v>
      </c>
      <c r="H1359">
        <v>5</v>
      </c>
      <c r="I1359">
        <v>4589</v>
      </c>
      <c r="J1359">
        <v>5</v>
      </c>
      <c r="K1359">
        <v>21797.75</v>
      </c>
      <c r="L1359">
        <v>2530</v>
      </c>
      <c r="M1359" t="s">
        <v>32</v>
      </c>
      <c r="N1359" t="s">
        <v>66</v>
      </c>
      <c r="O1359">
        <v>1</v>
      </c>
      <c r="P1359">
        <v>2023</v>
      </c>
      <c r="Q1359">
        <v>5</v>
      </c>
      <c r="R1359" t="s">
        <v>238</v>
      </c>
      <c r="S1359">
        <v>2</v>
      </c>
      <c r="T1359">
        <v>20</v>
      </c>
      <c r="U1359">
        <v>3</v>
      </c>
      <c r="V1359">
        <v>5</v>
      </c>
      <c r="W1359" t="s">
        <v>46</v>
      </c>
      <c r="X1359" t="s">
        <v>47</v>
      </c>
      <c r="Y1359">
        <v>114725</v>
      </c>
      <c r="Z1359">
        <v>0.12</v>
      </c>
    </row>
    <row r="1360" spans="1:26" x14ac:dyDescent="0.25">
      <c r="A1360" t="s">
        <v>2424</v>
      </c>
      <c r="B1360" s="1">
        <v>45081</v>
      </c>
      <c r="C1360" t="s">
        <v>2425</v>
      </c>
      <c r="D1360" t="s">
        <v>50</v>
      </c>
      <c r="E1360" t="s">
        <v>58</v>
      </c>
      <c r="F1360" t="s">
        <v>52</v>
      </c>
      <c r="G1360" t="s">
        <v>53</v>
      </c>
      <c r="H1360">
        <v>5</v>
      </c>
      <c r="I1360">
        <v>174</v>
      </c>
      <c r="J1360">
        <v>4</v>
      </c>
      <c r="K1360">
        <v>835.2</v>
      </c>
      <c r="L1360">
        <v>130</v>
      </c>
      <c r="M1360" t="s">
        <v>32</v>
      </c>
      <c r="N1360" t="s">
        <v>33</v>
      </c>
      <c r="O1360">
        <v>1</v>
      </c>
      <c r="P1360">
        <v>2023</v>
      </c>
      <c r="Q1360">
        <v>6</v>
      </c>
      <c r="R1360" t="s">
        <v>95</v>
      </c>
      <c r="S1360">
        <v>2</v>
      </c>
      <c r="T1360">
        <v>23</v>
      </c>
      <c r="U1360">
        <v>2</v>
      </c>
      <c r="V1360">
        <v>0</v>
      </c>
      <c r="W1360" t="s">
        <v>55</v>
      </c>
      <c r="X1360" t="s">
        <v>36</v>
      </c>
      <c r="Y1360">
        <v>3480</v>
      </c>
      <c r="Z1360">
        <v>0.16</v>
      </c>
    </row>
    <row r="1361" spans="1:26" x14ac:dyDescent="0.25">
      <c r="A1361" t="s">
        <v>2426</v>
      </c>
      <c r="B1361" s="1">
        <v>45217</v>
      </c>
      <c r="C1361" t="s">
        <v>1675</v>
      </c>
      <c r="D1361" t="s">
        <v>63</v>
      </c>
      <c r="E1361" t="s">
        <v>29</v>
      </c>
      <c r="F1361" t="s">
        <v>41</v>
      </c>
      <c r="G1361" t="s">
        <v>42</v>
      </c>
      <c r="H1361">
        <v>9</v>
      </c>
      <c r="I1361">
        <v>4765</v>
      </c>
      <c r="J1361">
        <v>11</v>
      </c>
      <c r="K1361">
        <v>38167.65</v>
      </c>
      <c r="L1361">
        <v>3718.15</v>
      </c>
      <c r="M1361" t="s">
        <v>43</v>
      </c>
      <c r="N1361" t="s">
        <v>66</v>
      </c>
      <c r="O1361">
        <v>7</v>
      </c>
      <c r="P1361">
        <v>2023</v>
      </c>
      <c r="Q1361">
        <v>10</v>
      </c>
      <c r="R1361" t="s">
        <v>45</v>
      </c>
      <c r="S1361">
        <v>4</v>
      </c>
      <c r="T1361">
        <v>42</v>
      </c>
      <c r="U1361">
        <v>3</v>
      </c>
      <c r="V1361">
        <v>3</v>
      </c>
      <c r="W1361" t="s">
        <v>83</v>
      </c>
      <c r="X1361" t="s">
        <v>47</v>
      </c>
      <c r="Y1361">
        <v>471735</v>
      </c>
      <c r="Z1361">
        <v>0.1</v>
      </c>
    </row>
    <row r="1362" spans="1:26" x14ac:dyDescent="0.25">
      <c r="A1362" t="s">
        <v>2427</v>
      </c>
      <c r="B1362" s="1">
        <v>45017</v>
      </c>
      <c r="C1362" t="s">
        <v>2428</v>
      </c>
      <c r="D1362" t="s">
        <v>50</v>
      </c>
      <c r="E1362" t="s">
        <v>58</v>
      </c>
      <c r="F1362" t="s">
        <v>41</v>
      </c>
      <c r="G1362" t="s">
        <v>59</v>
      </c>
      <c r="H1362">
        <v>3</v>
      </c>
      <c r="I1362">
        <v>606</v>
      </c>
      <c r="J1362">
        <v>19</v>
      </c>
      <c r="K1362">
        <v>1472.58</v>
      </c>
      <c r="L1362">
        <v>104.24</v>
      </c>
      <c r="M1362" t="s">
        <v>32</v>
      </c>
      <c r="N1362" t="s">
        <v>33</v>
      </c>
      <c r="O1362">
        <v>7</v>
      </c>
      <c r="P1362">
        <v>2023</v>
      </c>
      <c r="Q1362">
        <v>4</v>
      </c>
      <c r="R1362" t="s">
        <v>100</v>
      </c>
      <c r="S1362">
        <v>2</v>
      </c>
      <c r="T1362">
        <v>13</v>
      </c>
      <c r="U1362">
        <v>1</v>
      </c>
      <c r="V1362">
        <v>6</v>
      </c>
      <c r="W1362" t="s">
        <v>35</v>
      </c>
      <c r="X1362" t="s">
        <v>36</v>
      </c>
      <c r="Y1362">
        <v>34542</v>
      </c>
      <c r="Z1362">
        <v>7.0000000000000007E-2</v>
      </c>
    </row>
    <row r="1363" spans="1:26" x14ac:dyDescent="0.25">
      <c r="A1363" t="s">
        <v>2429</v>
      </c>
      <c r="B1363" s="1">
        <v>45263</v>
      </c>
      <c r="C1363" t="s">
        <v>611</v>
      </c>
      <c r="D1363" t="s">
        <v>50</v>
      </c>
      <c r="E1363" t="s">
        <v>40</v>
      </c>
      <c r="F1363" t="s">
        <v>30</v>
      </c>
      <c r="G1363" t="s">
        <v>31</v>
      </c>
      <c r="H1363">
        <v>10</v>
      </c>
      <c r="I1363">
        <v>4618</v>
      </c>
      <c r="J1363">
        <v>15</v>
      </c>
      <c r="K1363">
        <v>39253</v>
      </c>
      <c r="L1363">
        <v>5074.74</v>
      </c>
      <c r="M1363" t="s">
        <v>65</v>
      </c>
      <c r="N1363" t="s">
        <v>33</v>
      </c>
      <c r="O1363">
        <v>1</v>
      </c>
      <c r="P1363">
        <v>2023</v>
      </c>
      <c r="Q1363">
        <v>12</v>
      </c>
      <c r="R1363" t="s">
        <v>54</v>
      </c>
      <c r="S1363">
        <v>4</v>
      </c>
      <c r="T1363">
        <v>49</v>
      </c>
      <c r="U1363">
        <v>2</v>
      </c>
      <c r="V1363">
        <v>0</v>
      </c>
      <c r="W1363" t="s">
        <v>55</v>
      </c>
      <c r="X1363" t="s">
        <v>36</v>
      </c>
      <c r="Y1363">
        <v>692700</v>
      </c>
      <c r="Z1363">
        <v>0.13</v>
      </c>
    </row>
    <row r="1364" spans="1:26" x14ac:dyDescent="0.25">
      <c r="A1364" t="s">
        <v>2430</v>
      </c>
      <c r="B1364" s="1">
        <v>45256</v>
      </c>
      <c r="C1364" t="s">
        <v>828</v>
      </c>
      <c r="D1364" t="s">
        <v>50</v>
      </c>
      <c r="E1364" t="s">
        <v>40</v>
      </c>
      <c r="F1364" t="s">
        <v>52</v>
      </c>
      <c r="G1364" t="s">
        <v>91</v>
      </c>
      <c r="H1364">
        <v>10</v>
      </c>
      <c r="I1364">
        <v>1605</v>
      </c>
      <c r="J1364">
        <v>6</v>
      </c>
      <c r="K1364">
        <v>15087</v>
      </c>
      <c r="L1364">
        <v>2296.1</v>
      </c>
      <c r="M1364" t="s">
        <v>43</v>
      </c>
      <c r="N1364" t="s">
        <v>33</v>
      </c>
      <c r="O1364">
        <v>7</v>
      </c>
      <c r="P1364">
        <v>2023</v>
      </c>
      <c r="Q1364">
        <v>11</v>
      </c>
      <c r="R1364" t="s">
        <v>92</v>
      </c>
      <c r="S1364">
        <v>4</v>
      </c>
      <c r="T1364">
        <v>48</v>
      </c>
      <c r="U1364">
        <v>5</v>
      </c>
      <c r="V1364">
        <v>0</v>
      </c>
      <c r="W1364" t="s">
        <v>55</v>
      </c>
      <c r="X1364" t="s">
        <v>36</v>
      </c>
      <c r="Y1364">
        <v>96300</v>
      </c>
      <c r="Z1364">
        <v>0.15</v>
      </c>
    </row>
    <row r="1365" spans="1:26" x14ac:dyDescent="0.25">
      <c r="A1365" t="s">
        <v>2431</v>
      </c>
      <c r="B1365" s="1">
        <v>45204</v>
      </c>
      <c r="C1365" t="s">
        <v>2432</v>
      </c>
      <c r="D1365" t="s">
        <v>28</v>
      </c>
      <c r="E1365" t="s">
        <v>58</v>
      </c>
      <c r="F1365" t="s">
        <v>41</v>
      </c>
      <c r="G1365" t="s">
        <v>116</v>
      </c>
      <c r="H1365">
        <v>2</v>
      </c>
      <c r="I1365">
        <v>4740</v>
      </c>
      <c r="J1365">
        <v>20</v>
      </c>
      <c r="K1365">
        <v>7584</v>
      </c>
      <c r="L1365">
        <v>963.94</v>
      </c>
      <c r="M1365" t="s">
        <v>43</v>
      </c>
      <c r="N1365" t="s">
        <v>33</v>
      </c>
      <c r="O1365">
        <v>6</v>
      </c>
      <c r="P1365">
        <v>2023</v>
      </c>
      <c r="Q1365">
        <v>10</v>
      </c>
      <c r="R1365" t="s">
        <v>45</v>
      </c>
      <c r="S1365">
        <v>4</v>
      </c>
      <c r="T1365">
        <v>40</v>
      </c>
      <c r="U1365">
        <v>1</v>
      </c>
      <c r="V1365">
        <v>4</v>
      </c>
      <c r="W1365" t="s">
        <v>73</v>
      </c>
      <c r="X1365" t="s">
        <v>47</v>
      </c>
      <c r="Y1365">
        <v>189600</v>
      </c>
      <c r="Z1365">
        <v>0.13</v>
      </c>
    </row>
    <row r="1366" spans="1:26" x14ac:dyDescent="0.25">
      <c r="A1366" t="s">
        <v>2433</v>
      </c>
      <c r="B1366" s="1">
        <v>45190</v>
      </c>
      <c r="C1366" t="s">
        <v>851</v>
      </c>
      <c r="D1366" t="s">
        <v>63</v>
      </c>
      <c r="E1366" t="s">
        <v>58</v>
      </c>
      <c r="F1366" t="s">
        <v>41</v>
      </c>
      <c r="G1366" t="s">
        <v>116</v>
      </c>
      <c r="H1366">
        <v>6</v>
      </c>
      <c r="I1366">
        <v>2794</v>
      </c>
      <c r="J1366">
        <v>21</v>
      </c>
      <c r="K1366">
        <v>13243.56</v>
      </c>
      <c r="L1366">
        <v>1159.95</v>
      </c>
      <c r="M1366" t="s">
        <v>65</v>
      </c>
      <c r="N1366" t="s">
        <v>44</v>
      </c>
      <c r="O1366">
        <v>1</v>
      </c>
      <c r="P1366">
        <v>2023</v>
      </c>
      <c r="Q1366">
        <v>9</v>
      </c>
      <c r="R1366" t="s">
        <v>80</v>
      </c>
      <c r="S1366">
        <v>3</v>
      </c>
      <c r="T1366">
        <v>38</v>
      </c>
      <c r="U1366">
        <v>4</v>
      </c>
      <c r="V1366">
        <v>4</v>
      </c>
      <c r="W1366" t="s">
        <v>73</v>
      </c>
      <c r="X1366" t="s">
        <v>47</v>
      </c>
      <c r="Y1366">
        <v>352044</v>
      </c>
      <c r="Z1366">
        <v>0.09</v>
      </c>
    </row>
    <row r="1367" spans="1:26" x14ac:dyDescent="0.25">
      <c r="A1367" t="s">
        <v>2434</v>
      </c>
      <c r="B1367" s="1">
        <v>44973</v>
      </c>
      <c r="C1367" t="s">
        <v>2435</v>
      </c>
      <c r="D1367" t="s">
        <v>28</v>
      </c>
      <c r="E1367" t="s">
        <v>40</v>
      </c>
      <c r="F1367" t="s">
        <v>30</v>
      </c>
      <c r="G1367" t="s">
        <v>64</v>
      </c>
      <c r="H1367">
        <v>4</v>
      </c>
      <c r="I1367">
        <v>2397</v>
      </c>
      <c r="J1367">
        <v>30</v>
      </c>
      <c r="K1367">
        <v>6711.6</v>
      </c>
      <c r="L1367">
        <v>1217.82</v>
      </c>
      <c r="M1367" t="s">
        <v>32</v>
      </c>
      <c r="N1367" t="s">
        <v>33</v>
      </c>
      <c r="O1367">
        <v>6</v>
      </c>
      <c r="P1367">
        <v>2023</v>
      </c>
      <c r="Q1367">
        <v>2</v>
      </c>
      <c r="R1367" t="s">
        <v>67</v>
      </c>
      <c r="S1367">
        <v>1</v>
      </c>
      <c r="T1367">
        <v>7</v>
      </c>
      <c r="U1367">
        <v>3</v>
      </c>
      <c r="V1367">
        <v>4</v>
      </c>
      <c r="W1367" t="s">
        <v>73</v>
      </c>
      <c r="X1367" t="s">
        <v>47</v>
      </c>
      <c r="Y1367">
        <v>287640</v>
      </c>
      <c r="Z1367">
        <v>0.18</v>
      </c>
    </row>
    <row r="1368" spans="1:26" x14ac:dyDescent="0.25">
      <c r="A1368" t="s">
        <v>2436</v>
      </c>
      <c r="B1368" s="1">
        <v>44968</v>
      </c>
      <c r="C1368" t="s">
        <v>595</v>
      </c>
      <c r="D1368" t="s">
        <v>28</v>
      </c>
      <c r="E1368" t="s">
        <v>51</v>
      </c>
      <c r="F1368" t="s">
        <v>52</v>
      </c>
      <c r="G1368" t="s">
        <v>79</v>
      </c>
      <c r="H1368">
        <v>7</v>
      </c>
      <c r="I1368">
        <v>2810</v>
      </c>
      <c r="J1368">
        <v>17</v>
      </c>
      <c r="K1368">
        <v>16326.1</v>
      </c>
      <c r="L1368">
        <v>1271.9000000000001</v>
      </c>
      <c r="M1368" t="s">
        <v>32</v>
      </c>
      <c r="N1368" t="s">
        <v>33</v>
      </c>
      <c r="O1368">
        <v>5</v>
      </c>
      <c r="P1368">
        <v>2023</v>
      </c>
      <c r="Q1368">
        <v>2</v>
      </c>
      <c r="R1368" t="s">
        <v>67</v>
      </c>
      <c r="S1368">
        <v>1</v>
      </c>
      <c r="T1368">
        <v>6</v>
      </c>
      <c r="U1368">
        <v>2</v>
      </c>
      <c r="V1368">
        <v>6</v>
      </c>
      <c r="W1368" t="s">
        <v>35</v>
      </c>
      <c r="X1368" t="s">
        <v>36</v>
      </c>
      <c r="Y1368">
        <v>334390</v>
      </c>
      <c r="Z1368">
        <v>0.08</v>
      </c>
    </row>
    <row r="1369" spans="1:26" x14ac:dyDescent="0.25">
      <c r="A1369" t="s">
        <v>2437</v>
      </c>
      <c r="B1369" s="1">
        <v>44956</v>
      </c>
      <c r="C1369" t="s">
        <v>863</v>
      </c>
      <c r="D1369" t="s">
        <v>50</v>
      </c>
      <c r="E1369" t="s">
        <v>51</v>
      </c>
      <c r="F1369" t="s">
        <v>41</v>
      </c>
      <c r="G1369" t="s">
        <v>59</v>
      </c>
      <c r="H1369">
        <v>10</v>
      </c>
      <c r="I1369">
        <v>3763</v>
      </c>
      <c r="J1369">
        <v>11</v>
      </c>
      <c r="K1369">
        <v>33490.699999999997</v>
      </c>
      <c r="L1369">
        <v>4452.4399999999996</v>
      </c>
      <c r="M1369" t="s">
        <v>65</v>
      </c>
      <c r="N1369" t="s">
        <v>66</v>
      </c>
      <c r="O1369">
        <v>2</v>
      </c>
      <c r="P1369">
        <v>2023</v>
      </c>
      <c r="Q1369">
        <v>1</v>
      </c>
      <c r="R1369" t="s">
        <v>34</v>
      </c>
      <c r="S1369">
        <v>1</v>
      </c>
      <c r="T1369">
        <v>5</v>
      </c>
      <c r="U1369">
        <v>5</v>
      </c>
      <c r="V1369">
        <v>1</v>
      </c>
      <c r="W1369" t="s">
        <v>60</v>
      </c>
      <c r="X1369" t="s">
        <v>47</v>
      </c>
      <c r="Y1369">
        <v>413930</v>
      </c>
      <c r="Z1369">
        <v>0.13</v>
      </c>
    </row>
    <row r="1370" spans="1:26" x14ac:dyDescent="0.25">
      <c r="A1370" t="s">
        <v>2438</v>
      </c>
      <c r="B1370" s="1">
        <v>45094</v>
      </c>
      <c r="C1370" t="s">
        <v>2439</v>
      </c>
      <c r="D1370" t="s">
        <v>28</v>
      </c>
      <c r="E1370" t="s">
        <v>40</v>
      </c>
      <c r="F1370" t="s">
        <v>41</v>
      </c>
      <c r="G1370" t="s">
        <v>42</v>
      </c>
      <c r="H1370">
        <v>3</v>
      </c>
      <c r="I1370">
        <v>2820</v>
      </c>
      <c r="J1370">
        <v>24</v>
      </c>
      <c r="K1370">
        <v>6429.6</v>
      </c>
      <c r="L1370">
        <v>951.77</v>
      </c>
      <c r="M1370" t="s">
        <v>32</v>
      </c>
      <c r="N1370" t="s">
        <v>66</v>
      </c>
      <c r="O1370">
        <v>4</v>
      </c>
      <c r="P1370">
        <v>2023</v>
      </c>
      <c r="Q1370">
        <v>6</v>
      </c>
      <c r="R1370" t="s">
        <v>95</v>
      </c>
      <c r="S1370">
        <v>2</v>
      </c>
      <c r="T1370">
        <v>24</v>
      </c>
      <c r="U1370">
        <v>3</v>
      </c>
      <c r="V1370">
        <v>6</v>
      </c>
      <c r="W1370" t="s">
        <v>35</v>
      </c>
      <c r="X1370" t="s">
        <v>36</v>
      </c>
      <c r="Y1370">
        <v>203040</v>
      </c>
      <c r="Z1370">
        <v>0.15</v>
      </c>
    </row>
    <row r="1371" spans="1:26" x14ac:dyDescent="0.25">
      <c r="A1371" t="s">
        <v>2440</v>
      </c>
      <c r="B1371" s="1">
        <v>45094</v>
      </c>
      <c r="C1371" t="s">
        <v>2441</v>
      </c>
      <c r="D1371" t="s">
        <v>63</v>
      </c>
      <c r="E1371" t="s">
        <v>51</v>
      </c>
      <c r="F1371" t="s">
        <v>52</v>
      </c>
      <c r="G1371" t="s">
        <v>53</v>
      </c>
      <c r="H1371">
        <v>8</v>
      </c>
      <c r="I1371">
        <v>3599</v>
      </c>
      <c r="J1371">
        <v>21</v>
      </c>
      <c r="K1371">
        <v>22745.68</v>
      </c>
      <c r="L1371">
        <v>3425.32</v>
      </c>
      <c r="M1371" t="s">
        <v>32</v>
      </c>
      <c r="N1371" t="s">
        <v>44</v>
      </c>
      <c r="O1371">
        <v>1</v>
      </c>
      <c r="P1371">
        <v>2023</v>
      </c>
      <c r="Q1371">
        <v>6</v>
      </c>
      <c r="R1371" t="s">
        <v>95</v>
      </c>
      <c r="S1371">
        <v>2</v>
      </c>
      <c r="T1371">
        <v>24</v>
      </c>
      <c r="U1371">
        <v>3</v>
      </c>
      <c r="V1371">
        <v>6</v>
      </c>
      <c r="W1371" t="s">
        <v>35</v>
      </c>
      <c r="X1371" t="s">
        <v>36</v>
      </c>
      <c r="Y1371">
        <v>604632</v>
      </c>
      <c r="Z1371">
        <v>0.15</v>
      </c>
    </row>
    <row r="1372" spans="1:26" x14ac:dyDescent="0.25">
      <c r="A1372" t="s">
        <v>2442</v>
      </c>
      <c r="B1372" s="1">
        <v>45084</v>
      </c>
      <c r="C1372" t="s">
        <v>2384</v>
      </c>
      <c r="D1372" t="s">
        <v>50</v>
      </c>
      <c r="E1372" t="s">
        <v>40</v>
      </c>
      <c r="F1372" t="s">
        <v>52</v>
      </c>
      <c r="G1372" t="s">
        <v>91</v>
      </c>
      <c r="H1372">
        <v>1</v>
      </c>
      <c r="I1372">
        <v>2786</v>
      </c>
      <c r="J1372">
        <v>21</v>
      </c>
      <c r="K1372">
        <v>2200.94</v>
      </c>
      <c r="L1372">
        <v>187.56</v>
      </c>
      <c r="M1372" t="s">
        <v>43</v>
      </c>
      <c r="N1372" t="s">
        <v>66</v>
      </c>
      <c r="O1372">
        <v>5</v>
      </c>
      <c r="P1372">
        <v>2023</v>
      </c>
      <c r="Q1372">
        <v>6</v>
      </c>
      <c r="R1372" t="s">
        <v>95</v>
      </c>
      <c r="S1372">
        <v>2</v>
      </c>
      <c r="T1372">
        <v>23</v>
      </c>
      <c r="U1372">
        <v>2</v>
      </c>
      <c r="V1372">
        <v>3</v>
      </c>
      <c r="W1372" t="s">
        <v>83</v>
      </c>
      <c r="X1372" t="s">
        <v>47</v>
      </c>
      <c r="Y1372">
        <v>58506</v>
      </c>
      <c r="Z1372">
        <v>0.09</v>
      </c>
    </row>
    <row r="1373" spans="1:26" x14ac:dyDescent="0.25">
      <c r="A1373" t="s">
        <v>2443</v>
      </c>
      <c r="B1373" s="1">
        <v>45207</v>
      </c>
      <c r="C1373" t="s">
        <v>1042</v>
      </c>
      <c r="D1373" t="s">
        <v>28</v>
      </c>
      <c r="E1373" t="s">
        <v>51</v>
      </c>
      <c r="F1373" t="s">
        <v>41</v>
      </c>
      <c r="G1373" t="s">
        <v>59</v>
      </c>
      <c r="H1373">
        <v>9</v>
      </c>
      <c r="I1373">
        <v>3111</v>
      </c>
      <c r="J1373">
        <v>4</v>
      </c>
      <c r="K1373">
        <v>26879.040000000001</v>
      </c>
      <c r="L1373">
        <v>4177.57</v>
      </c>
      <c r="M1373" t="s">
        <v>65</v>
      </c>
      <c r="N1373" t="s">
        <v>66</v>
      </c>
      <c r="O1373">
        <v>7</v>
      </c>
      <c r="P1373">
        <v>2023</v>
      </c>
      <c r="Q1373">
        <v>10</v>
      </c>
      <c r="R1373" t="s">
        <v>45</v>
      </c>
      <c r="S1373">
        <v>4</v>
      </c>
      <c r="T1373">
        <v>41</v>
      </c>
      <c r="U1373">
        <v>2</v>
      </c>
      <c r="V1373">
        <v>0</v>
      </c>
      <c r="W1373" t="s">
        <v>55</v>
      </c>
      <c r="X1373" t="s">
        <v>36</v>
      </c>
      <c r="Y1373">
        <v>111996</v>
      </c>
      <c r="Z1373">
        <v>0.16</v>
      </c>
    </row>
    <row r="1374" spans="1:26" x14ac:dyDescent="0.25">
      <c r="A1374" t="s">
        <v>2444</v>
      </c>
      <c r="B1374" s="1">
        <v>45263</v>
      </c>
      <c r="C1374" t="s">
        <v>2445</v>
      </c>
      <c r="D1374" t="s">
        <v>39</v>
      </c>
      <c r="E1374" t="s">
        <v>29</v>
      </c>
      <c r="F1374" t="s">
        <v>52</v>
      </c>
      <c r="G1374" t="s">
        <v>53</v>
      </c>
      <c r="H1374">
        <v>4</v>
      </c>
      <c r="I1374">
        <v>867</v>
      </c>
      <c r="J1374">
        <v>17</v>
      </c>
      <c r="K1374">
        <v>2878.44</v>
      </c>
      <c r="L1374">
        <v>429.24</v>
      </c>
      <c r="M1374" t="s">
        <v>65</v>
      </c>
      <c r="N1374" t="s">
        <v>66</v>
      </c>
      <c r="O1374">
        <v>5</v>
      </c>
      <c r="P1374">
        <v>2023</v>
      </c>
      <c r="Q1374">
        <v>12</v>
      </c>
      <c r="R1374" t="s">
        <v>54</v>
      </c>
      <c r="S1374">
        <v>4</v>
      </c>
      <c r="T1374">
        <v>49</v>
      </c>
      <c r="U1374">
        <v>2</v>
      </c>
      <c r="V1374">
        <v>0</v>
      </c>
      <c r="W1374" t="s">
        <v>55</v>
      </c>
      <c r="X1374" t="s">
        <v>36</v>
      </c>
      <c r="Y1374">
        <v>58956</v>
      </c>
      <c r="Z1374">
        <v>0.15</v>
      </c>
    </row>
    <row r="1375" spans="1:26" x14ac:dyDescent="0.25">
      <c r="A1375" t="s">
        <v>2446</v>
      </c>
      <c r="B1375" s="1">
        <v>44981</v>
      </c>
      <c r="C1375" t="s">
        <v>2447</v>
      </c>
      <c r="D1375" t="s">
        <v>39</v>
      </c>
      <c r="E1375" t="s">
        <v>58</v>
      </c>
      <c r="F1375" t="s">
        <v>41</v>
      </c>
      <c r="G1375" t="s">
        <v>42</v>
      </c>
      <c r="H1375">
        <v>5</v>
      </c>
      <c r="I1375">
        <v>1024</v>
      </c>
      <c r="J1375">
        <v>14</v>
      </c>
      <c r="K1375">
        <v>4403.2</v>
      </c>
      <c r="L1375">
        <v>562.33000000000004</v>
      </c>
      <c r="M1375" t="s">
        <v>65</v>
      </c>
      <c r="N1375" t="s">
        <v>33</v>
      </c>
      <c r="O1375">
        <v>2</v>
      </c>
      <c r="P1375">
        <v>2023</v>
      </c>
      <c r="Q1375">
        <v>2</v>
      </c>
      <c r="R1375" t="s">
        <v>67</v>
      </c>
      <c r="S1375">
        <v>1</v>
      </c>
      <c r="T1375">
        <v>8</v>
      </c>
      <c r="U1375">
        <v>4</v>
      </c>
      <c r="V1375">
        <v>5</v>
      </c>
      <c r="W1375" t="s">
        <v>46</v>
      </c>
      <c r="X1375" t="s">
        <v>47</v>
      </c>
      <c r="Y1375">
        <v>71680</v>
      </c>
      <c r="Z1375">
        <v>0.13</v>
      </c>
    </row>
    <row r="1376" spans="1:26" x14ac:dyDescent="0.25">
      <c r="A1376" t="s">
        <v>2448</v>
      </c>
      <c r="B1376" s="1">
        <v>45122</v>
      </c>
      <c r="C1376" t="s">
        <v>2449</v>
      </c>
      <c r="D1376" t="s">
        <v>50</v>
      </c>
      <c r="E1376" t="s">
        <v>40</v>
      </c>
      <c r="F1376" t="s">
        <v>41</v>
      </c>
      <c r="G1376" t="s">
        <v>59</v>
      </c>
      <c r="H1376">
        <v>4</v>
      </c>
      <c r="I1376">
        <v>3572</v>
      </c>
      <c r="J1376">
        <v>6</v>
      </c>
      <c r="K1376">
        <v>13430.72</v>
      </c>
      <c r="L1376">
        <v>2384.21</v>
      </c>
      <c r="M1376" t="s">
        <v>43</v>
      </c>
      <c r="N1376" t="s">
        <v>66</v>
      </c>
      <c r="O1376">
        <v>7</v>
      </c>
      <c r="P1376">
        <v>2023</v>
      </c>
      <c r="Q1376">
        <v>7</v>
      </c>
      <c r="R1376" t="s">
        <v>125</v>
      </c>
      <c r="S1376">
        <v>3</v>
      </c>
      <c r="T1376">
        <v>28</v>
      </c>
      <c r="U1376">
        <v>3</v>
      </c>
      <c r="V1376">
        <v>6</v>
      </c>
      <c r="W1376" t="s">
        <v>35</v>
      </c>
      <c r="X1376" t="s">
        <v>36</v>
      </c>
      <c r="Y1376">
        <v>85728</v>
      </c>
      <c r="Z1376">
        <v>0.18</v>
      </c>
    </row>
    <row r="1377" spans="1:26" x14ac:dyDescent="0.25">
      <c r="A1377" t="s">
        <v>2450</v>
      </c>
      <c r="B1377" s="1">
        <v>44953</v>
      </c>
      <c r="C1377" t="s">
        <v>1665</v>
      </c>
      <c r="D1377" t="s">
        <v>28</v>
      </c>
      <c r="E1377" t="s">
        <v>58</v>
      </c>
      <c r="F1377" t="s">
        <v>52</v>
      </c>
      <c r="G1377" t="s">
        <v>53</v>
      </c>
      <c r="H1377">
        <v>1</v>
      </c>
      <c r="I1377">
        <v>1336</v>
      </c>
      <c r="J1377">
        <v>4</v>
      </c>
      <c r="K1377">
        <v>1282.56</v>
      </c>
      <c r="L1377">
        <v>179.44</v>
      </c>
      <c r="M1377" t="s">
        <v>43</v>
      </c>
      <c r="N1377" t="s">
        <v>33</v>
      </c>
      <c r="O1377">
        <v>3</v>
      </c>
      <c r="P1377">
        <v>2023</v>
      </c>
      <c r="Q1377">
        <v>1</v>
      </c>
      <c r="R1377" t="s">
        <v>34</v>
      </c>
      <c r="S1377">
        <v>1</v>
      </c>
      <c r="T1377">
        <v>4</v>
      </c>
      <c r="U1377">
        <v>4</v>
      </c>
      <c r="V1377">
        <v>5</v>
      </c>
      <c r="W1377" t="s">
        <v>46</v>
      </c>
      <c r="X1377" t="s">
        <v>47</v>
      </c>
      <c r="Y1377">
        <v>5344</v>
      </c>
      <c r="Z1377">
        <v>0.14000000000000001</v>
      </c>
    </row>
    <row r="1378" spans="1:26" x14ac:dyDescent="0.25">
      <c r="A1378" t="s">
        <v>2451</v>
      </c>
      <c r="B1378" s="1">
        <v>45261</v>
      </c>
      <c r="C1378" t="s">
        <v>2415</v>
      </c>
      <c r="D1378" t="s">
        <v>39</v>
      </c>
      <c r="E1378" t="s">
        <v>51</v>
      </c>
      <c r="F1378" t="s">
        <v>30</v>
      </c>
      <c r="G1378" t="s">
        <v>86</v>
      </c>
      <c r="H1378">
        <v>10</v>
      </c>
      <c r="I1378">
        <v>417</v>
      </c>
      <c r="J1378">
        <v>18</v>
      </c>
      <c r="K1378">
        <v>3419.4</v>
      </c>
      <c r="L1378">
        <v>370.53</v>
      </c>
      <c r="M1378" t="s">
        <v>43</v>
      </c>
      <c r="N1378" t="s">
        <v>33</v>
      </c>
      <c r="O1378">
        <v>4</v>
      </c>
      <c r="P1378">
        <v>2023</v>
      </c>
      <c r="Q1378">
        <v>12</v>
      </c>
      <c r="R1378" t="s">
        <v>54</v>
      </c>
      <c r="S1378">
        <v>4</v>
      </c>
      <c r="T1378">
        <v>48</v>
      </c>
      <c r="U1378">
        <v>1</v>
      </c>
      <c r="V1378">
        <v>5</v>
      </c>
      <c r="W1378" t="s">
        <v>46</v>
      </c>
      <c r="X1378" t="s">
        <v>47</v>
      </c>
      <c r="Y1378">
        <v>75060</v>
      </c>
      <c r="Z1378">
        <v>0.11</v>
      </c>
    </row>
    <row r="1379" spans="1:26" x14ac:dyDescent="0.25">
      <c r="A1379" t="s">
        <v>2452</v>
      </c>
      <c r="B1379" s="1">
        <v>45024</v>
      </c>
      <c r="C1379" t="s">
        <v>2453</v>
      </c>
      <c r="D1379" t="s">
        <v>50</v>
      </c>
      <c r="E1379" t="s">
        <v>51</v>
      </c>
      <c r="F1379" t="s">
        <v>30</v>
      </c>
      <c r="G1379" t="s">
        <v>86</v>
      </c>
      <c r="H1379">
        <v>3</v>
      </c>
      <c r="I1379">
        <v>3494</v>
      </c>
      <c r="J1379">
        <v>15</v>
      </c>
      <c r="K1379">
        <v>8909.7000000000007</v>
      </c>
      <c r="L1379">
        <v>808.5</v>
      </c>
      <c r="M1379" t="s">
        <v>43</v>
      </c>
      <c r="N1379" t="s">
        <v>44</v>
      </c>
      <c r="O1379">
        <v>3</v>
      </c>
      <c r="P1379">
        <v>2023</v>
      </c>
      <c r="Q1379">
        <v>4</v>
      </c>
      <c r="R1379" t="s">
        <v>100</v>
      </c>
      <c r="S1379">
        <v>2</v>
      </c>
      <c r="T1379">
        <v>14</v>
      </c>
      <c r="U1379">
        <v>2</v>
      </c>
      <c r="V1379">
        <v>6</v>
      </c>
      <c r="W1379" t="s">
        <v>35</v>
      </c>
      <c r="X1379" t="s">
        <v>36</v>
      </c>
      <c r="Y1379">
        <v>157230</v>
      </c>
      <c r="Z1379">
        <v>0.09</v>
      </c>
    </row>
    <row r="1380" spans="1:26" x14ac:dyDescent="0.25">
      <c r="A1380" t="s">
        <v>2454</v>
      </c>
      <c r="B1380" s="1">
        <v>45202</v>
      </c>
      <c r="C1380" t="s">
        <v>2455</v>
      </c>
      <c r="D1380" t="s">
        <v>50</v>
      </c>
      <c r="E1380" t="s">
        <v>40</v>
      </c>
      <c r="F1380" t="s">
        <v>52</v>
      </c>
      <c r="G1380" t="s">
        <v>91</v>
      </c>
      <c r="H1380">
        <v>5</v>
      </c>
      <c r="I1380">
        <v>4596</v>
      </c>
      <c r="J1380">
        <v>9</v>
      </c>
      <c r="K1380">
        <v>20911.8</v>
      </c>
      <c r="L1380">
        <v>1921.64</v>
      </c>
      <c r="M1380" t="s">
        <v>65</v>
      </c>
      <c r="N1380" t="s">
        <v>33</v>
      </c>
      <c r="O1380">
        <v>2</v>
      </c>
      <c r="P1380">
        <v>2023</v>
      </c>
      <c r="Q1380">
        <v>10</v>
      </c>
      <c r="R1380" t="s">
        <v>45</v>
      </c>
      <c r="S1380">
        <v>4</v>
      </c>
      <c r="T1380">
        <v>40</v>
      </c>
      <c r="U1380">
        <v>1</v>
      </c>
      <c r="V1380">
        <v>2</v>
      </c>
      <c r="W1380" t="s">
        <v>76</v>
      </c>
      <c r="X1380" t="s">
        <v>47</v>
      </c>
      <c r="Y1380">
        <v>206820</v>
      </c>
      <c r="Z1380">
        <v>0.09</v>
      </c>
    </row>
    <row r="1381" spans="1:26" x14ac:dyDescent="0.25">
      <c r="A1381" t="s">
        <v>2456</v>
      </c>
      <c r="B1381" s="1">
        <v>45257</v>
      </c>
      <c r="C1381" t="s">
        <v>2283</v>
      </c>
      <c r="D1381" t="s">
        <v>50</v>
      </c>
      <c r="E1381" t="s">
        <v>51</v>
      </c>
      <c r="F1381" t="s">
        <v>30</v>
      </c>
      <c r="G1381" t="s">
        <v>64</v>
      </c>
      <c r="H1381">
        <v>8</v>
      </c>
      <c r="I1381">
        <v>3637</v>
      </c>
      <c r="J1381">
        <v>5</v>
      </c>
      <c r="K1381">
        <v>27641.200000000001</v>
      </c>
      <c r="L1381">
        <v>4533.2</v>
      </c>
      <c r="M1381" t="s">
        <v>32</v>
      </c>
      <c r="N1381" t="s">
        <v>33</v>
      </c>
      <c r="O1381">
        <v>2</v>
      </c>
      <c r="P1381">
        <v>2023</v>
      </c>
      <c r="Q1381">
        <v>11</v>
      </c>
      <c r="R1381" t="s">
        <v>92</v>
      </c>
      <c r="S1381">
        <v>4</v>
      </c>
      <c r="T1381">
        <v>48</v>
      </c>
      <c r="U1381">
        <v>5</v>
      </c>
      <c r="V1381">
        <v>1</v>
      </c>
      <c r="W1381" t="s">
        <v>60</v>
      </c>
      <c r="X1381" t="s">
        <v>47</v>
      </c>
      <c r="Y1381">
        <v>145480</v>
      </c>
      <c r="Z1381">
        <v>0.16</v>
      </c>
    </row>
    <row r="1382" spans="1:26" x14ac:dyDescent="0.25">
      <c r="A1382" t="s">
        <v>2457</v>
      </c>
      <c r="B1382" s="1">
        <v>44968</v>
      </c>
      <c r="C1382" t="s">
        <v>1156</v>
      </c>
      <c r="D1382" t="s">
        <v>39</v>
      </c>
      <c r="E1382" t="s">
        <v>51</v>
      </c>
      <c r="F1382" t="s">
        <v>30</v>
      </c>
      <c r="G1382" t="s">
        <v>64</v>
      </c>
      <c r="H1382">
        <v>10</v>
      </c>
      <c r="I1382">
        <v>4759</v>
      </c>
      <c r="J1382">
        <v>7</v>
      </c>
      <c r="K1382">
        <v>44258.7</v>
      </c>
      <c r="L1382">
        <v>7639.81</v>
      </c>
      <c r="M1382" t="s">
        <v>43</v>
      </c>
      <c r="N1382" t="s">
        <v>33</v>
      </c>
      <c r="O1382">
        <v>6</v>
      </c>
      <c r="P1382">
        <v>2023</v>
      </c>
      <c r="Q1382">
        <v>2</v>
      </c>
      <c r="R1382" t="s">
        <v>67</v>
      </c>
      <c r="S1382">
        <v>1</v>
      </c>
      <c r="T1382">
        <v>6</v>
      </c>
      <c r="U1382">
        <v>2</v>
      </c>
      <c r="V1382">
        <v>6</v>
      </c>
      <c r="W1382" t="s">
        <v>35</v>
      </c>
      <c r="X1382" t="s">
        <v>36</v>
      </c>
      <c r="Y1382">
        <v>333130</v>
      </c>
      <c r="Z1382">
        <v>0.17</v>
      </c>
    </row>
    <row r="1383" spans="1:26" x14ac:dyDescent="0.25">
      <c r="A1383" t="s">
        <v>2458</v>
      </c>
      <c r="B1383" s="1">
        <v>44984</v>
      </c>
      <c r="C1383" t="s">
        <v>2141</v>
      </c>
      <c r="D1383" t="s">
        <v>39</v>
      </c>
      <c r="E1383" t="s">
        <v>40</v>
      </c>
      <c r="F1383" t="s">
        <v>41</v>
      </c>
      <c r="G1383" t="s">
        <v>116</v>
      </c>
      <c r="H1383">
        <v>1</v>
      </c>
      <c r="I1383">
        <v>895</v>
      </c>
      <c r="J1383">
        <v>17</v>
      </c>
      <c r="K1383">
        <v>742.85</v>
      </c>
      <c r="L1383">
        <v>132.41999999999999</v>
      </c>
      <c r="M1383" t="s">
        <v>65</v>
      </c>
      <c r="N1383" t="s">
        <v>66</v>
      </c>
      <c r="O1383">
        <v>6</v>
      </c>
      <c r="P1383">
        <v>2023</v>
      </c>
      <c r="Q1383">
        <v>2</v>
      </c>
      <c r="R1383" t="s">
        <v>67</v>
      </c>
      <c r="S1383">
        <v>1</v>
      </c>
      <c r="T1383">
        <v>9</v>
      </c>
      <c r="U1383">
        <v>5</v>
      </c>
      <c r="V1383">
        <v>1</v>
      </c>
      <c r="W1383" t="s">
        <v>60</v>
      </c>
      <c r="X1383" t="s">
        <v>47</v>
      </c>
      <c r="Y1383">
        <v>15215</v>
      </c>
      <c r="Z1383">
        <v>0.18</v>
      </c>
    </row>
    <row r="1384" spans="1:26" x14ac:dyDescent="0.25">
      <c r="A1384" t="s">
        <v>2459</v>
      </c>
      <c r="B1384" s="1">
        <v>44975</v>
      </c>
      <c r="C1384" t="s">
        <v>1939</v>
      </c>
      <c r="D1384" t="s">
        <v>39</v>
      </c>
      <c r="E1384" t="s">
        <v>58</v>
      </c>
      <c r="F1384" t="s">
        <v>30</v>
      </c>
      <c r="G1384" t="s">
        <v>86</v>
      </c>
      <c r="H1384">
        <v>9</v>
      </c>
      <c r="I1384">
        <v>4444</v>
      </c>
      <c r="J1384">
        <v>14</v>
      </c>
      <c r="K1384">
        <v>34396.559999999998</v>
      </c>
      <c r="L1384">
        <v>2888.18</v>
      </c>
      <c r="M1384" t="s">
        <v>65</v>
      </c>
      <c r="N1384" t="s">
        <v>66</v>
      </c>
      <c r="O1384">
        <v>5</v>
      </c>
      <c r="P1384">
        <v>2023</v>
      </c>
      <c r="Q1384">
        <v>2</v>
      </c>
      <c r="R1384" t="s">
        <v>67</v>
      </c>
      <c r="S1384">
        <v>1</v>
      </c>
      <c r="T1384">
        <v>7</v>
      </c>
      <c r="U1384">
        <v>3</v>
      </c>
      <c r="V1384">
        <v>6</v>
      </c>
      <c r="W1384" t="s">
        <v>35</v>
      </c>
      <c r="X1384" t="s">
        <v>36</v>
      </c>
      <c r="Y1384">
        <v>559944</v>
      </c>
      <c r="Z1384">
        <v>0.08</v>
      </c>
    </row>
    <row r="1385" spans="1:26" x14ac:dyDescent="0.25">
      <c r="A1385" t="s">
        <v>2460</v>
      </c>
      <c r="B1385" s="1">
        <v>44953</v>
      </c>
      <c r="C1385" t="s">
        <v>187</v>
      </c>
      <c r="D1385" t="s">
        <v>28</v>
      </c>
      <c r="E1385" t="s">
        <v>29</v>
      </c>
      <c r="F1385" t="s">
        <v>30</v>
      </c>
      <c r="G1385" t="s">
        <v>31</v>
      </c>
      <c r="H1385">
        <v>1</v>
      </c>
      <c r="I1385">
        <v>2412</v>
      </c>
      <c r="J1385">
        <v>15</v>
      </c>
      <c r="K1385">
        <v>2050.1999999999998</v>
      </c>
      <c r="L1385">
        <v>156.32</v>
      </c>
      <c r="M1385" t="s">
        <v>65</v>
      </c>
      <c r="N1385" t="s">
        <v>66</v>
      </c>
      <c r="O1385">
        <v>6</v>
      </c>
      <c r="P1385">
        <v>2023</v>
      </c>
      <c r="Q1385">
        <v>1</v>
      </c>
      <c r="R1385" t="s">
        <v>34</v>
      </c>
      <c r="S1385">
        <v>1</v>
      </c>
      <c r="T1385">
        <v>4</v>
      </c>
      <c r="U1385">
        <v>4</v>
      </c>
      <c r="V1385">
        <v>5</v>
      </c>
      <c r="W1385" t="s">
        <v>46</v>
      </c>
      <c r="X1385" t="s">
        <v>47</v>
      </c>
      <c r="Y1385">
        <v>36180</v>
      </c>
      <c r="Z1385">
        <v>0.08</v>
      </c>
    </row>
    <row r="1386" spans="1:26" x14ac:dyDescent="0.25">
      <c r="A1386" t="s">
        <v>2461</v>
      </c>
      <c r="B1386" s="1">
        <v>45198</v>
      </c>
      <c r="C1386" t="s">
        <v>2462</v>
      </c>
      <c r="D1386" t="s">
        <v>39</v>
      </c>
      <c r="E1386" t="s">
        <v>58</v>
      </c>
      <c r="F1386" t="s">
        <v>52</v>
      </c>
      <c r="G1386" t="s">
        <v>91</v>
      </c>
      <c r="H1386">
        <v>3</v>
      </c>
      <c r="I1386">
        <v>1035</v>
      </c>
      <c r="J1386">
        <v>3</v>
      </c>
      <c r="K1386">
        <v>3011.85</v>
      </c>
      <c r="L1386">
        <v>474.04</v>
      </c>
      <c r="M1386" t="s">
        <v>32</v>
      </c>
      <c r="N1386" t="s">
        <v>33</v>
      </c>
      <c r="O1386">
        <v>4</v>
      </c>
      <c r="P1386">
        <v>2023</v>
      </c>
      <c r="Q1386">
        <v>9</v>
      </c>
      <c r="R1386" t="s">
        <v>80</v>
      </c>
      <c r="S1386">
        <v>3</v>
      </c>
      <c r="T1386">
        <v>39</v>
      </c>
      <c r="U1386">
        <v>5</v>
      </c>
      <c r="V1386">
        <v>5</v>
      </c>
      <c r="W1386" t="s">
        <v>46</v>
      </c>
      <c r="X1386" t="s">
        <v>47</v>
      </c>
      <c r="Y1386">
        <v>9315</v>
      </c>
      <c r="Z1386">
        <v>0.16</v>
      </c>
    </row>
    <row r="1387" spans="1:26" x14ac:dyDescent="0.25">
      <c r="A1387" t="s">
        <v>2463</v>
      </c>
      <c r="B1387" s="1">
        <v>44981</v>
      </c>
      <c r="C1387" t="s">
        <v>2464</v>
      </c>
      <c r="D1387" t="s">
        <v>63</v>
      </c>
      <c r="E1387" t="s">
        <v>58</v>
      </c>
      <c r="F1387" t="s">
        <v>52</v>
      </c>
      <c r="G1387" t="s">
        <v>79</v>
      </c>
      <c r="H1387">
        <v>6</v>
      </c>
      <c r="I1387">
        <v>1211</v>
      </c>
      <c r="J1387">
        <v>16</v>
      </c>
      <c r="K1387">
        <v>6103.44</v>
      </c>
      <c r="L1387">
        <v>584.87</v>
      </c>
      <c r="M1387" t="s">
        <v>65</v>
      </c>
      <c r="N1387" t="s">
        <v>44</v>
      </c>
      <c r="O1387">
        <v>3</v>
      </c>
      <c r="P1387">
        <v>2023</v>
      </c>
      <c r="Q1387">
        <v>2</v>
      </c>
      <c r="R1387" t="s">
        <v>67</v>
      </c>
      <c r="S1387">
        <v>1</v>
      </c>
      <c r="T1387">
        <v>8</v>
      </c>
      <c r="U1387">
        <v>4</v>
      </c>
      <c r="V1387">
        <v>5</v>
      </c>
      <c r="W1387" t="s">
        <v>46</v>
      </c>
      <c r="X1387" t="s">
        <v>47</v>
      </c>
      <c r="Y1387">
        <v>116256</v>
      </c>
      <c r="Z1387">
        <v>0.1</v>
      </c>
    </row>
    <row r="1388" spans="1:26" x14ac:dyDescent="0.25">
      <c r="A1388" t="s">
        <v>2465</v>
      </c>
      <c r="B1388" s="1">
        <v>45189</v>
      </c>
      <c r="C1388" t="s">
        <v>714</v>
      </c>
      <c r="D1388" t="s">
        <v>28</v>
      </c>
      <c r="E1388" t="s">
        <v>40</v>
      </c>
      <c r="F1388" t="s">
        <v>30</v>
      </c>
      <c r="G1388" t="s">
        <v>86</v>
      </c>
      <c r="H1388">
        <v>6</v>
      </c>
      <c r="I1388">
        <v>1180</v>
      </c>
      <c r="J1388">
        <v>0</v>
      </c>
      <c r="K1388">
        <v>7080</v>
      </c>
      <c r="L1388">
        <v>828.45</v>
      </c>
      <c r="M1388" t="s">
        <v>32</v>
      </c>
      <c r="N1388" t="s">
        <v>44</v>
      </c>
      <c r="O1388">
        <v>3</v>
      </c>
      <c r="P1388">
        <v>2023</v>
      </c>
      <c r="Q1388">
        <v>9</v>
      </c>
      <c r="R1388" t="s">
        <v>80</v>
      </c>
      <c r="S1388">
        <v>3</v>
      </c>
      <c r="T1388">
        <v>38</v>
      </c>
      <c r="U1388">
        <v>4</v>
      </c>
      <c r="V1388">
        <v>3</v>
      </c>
      <c r="W1388" t="s">
        <v>83</v>
      </c>
      <c r="X1388" t="s">
        <v>47</v>
      </c>
      <c r="Y1388">
        <v>0</v>
      </c>
      <c r="Z1388">
        <v>0.12</v>
      </c>
    </row>
    <row r="1389" spans="1:26" x14ac:dyDescent="0.25">
      <c r="A1389" t="s">
        <v>2466</v>
      </c>
      <c r="B1389" s="1">
        <v>44945</v>
      </c>
      <c r="C1389" t="s">
        <v>1458</v>
      </c>
      <c r="D1389" t="s">
        <v>39</v>
      </c>
      <c r="E1389" t="s">
        <v>40</v>
      </c>
      <c r="F1389" t="s">
        <v>41</v>
      </c>
      <c r="G1389" t="s">
        <v>116</v>
      </c>
      <c r="H1389">
        <v>10</v>
      </c>
      <c r="I1389">
        <v>2614</v>
      </c>
      <c r="J1389">
        <v>28</v>
      </c>
      <c r="K1389">
        <v>18820.8</v>
      </c>
      <c r="L1389">
        <v>1850.88</v>
      </c>
      <c r="M1389" t="s">
        <v>32</v>
      </c>
      <c r="N1389" t="s">
        <v>66</v>
      </c>
      <c r="O1389">
        <v>6</v>
      </c>
      <c r="P1389">
        <v>2023</v>
      </c>
      <c r="Q1389">
        <v>1</v>
      </c>
      <c r="R1389" t="s">
        <v>34</v>
      </c>
      <c r="S1389">
        <v>1</v>
      </c>
      <c r="T1389">
        <v>3</v>
      </c>
      <c r="U1389">
        <v>3</v>
      </c>
      <c r="V1389">
        <v>4</v>
      </c>
      <c r="W1389" t="s">
        <v>73</v>
      </c>
      <c r="X1389" t="s">
        <v>47</v>
      </c>
      <c r="Y1389">
        <v>731920</v>
      </c>
      <c r="Z1389">
        <v>0.1</v>
      </c>
    </row>
    <row r="1390" spans="1:26" x14ac:dyDescent="0.25">
      <c r="A1390" t="s">
        <v>2467</v>
      </c>
      <c r="B1390" s="1">
        <v>44978</v>
      </c>
      <c r="C1390" t="s">
        <v>1106</v>
      </c>
      <c r="D1390" t="s">
        <v>50</v>
      </c>
      <c r="E1390" t="s">
        <v>58</v>
      </c>
      <c r="F1390" t="s">
        <v>52</v>
      </c>
      <c r="G1390" t="s">
        <v>91</v>
      </c>
      <c r="H1390">
        <v>7</v>
      </c>
      <c r="I1390">
        <v>507</v>
      </c>
      <c r="J1390">
        <v>7</v>
      </c>
      <c r="K1390">
        <v>3300.57</v>
      </c>
      <c r="L1390">
        <v>535.23</v>
      </c>
      <c r="M1390" t="s">
        <v>65</v>
      </c>
      <c r="N1390" t="s">
        <v>66</v>
      </c>
      <c r="O1390">
        <v>1</v>
      </c>
      <c r="P1390">
        <v>2023</v>
      </c>
      <c r="Q1390">
        <v>2</v>
      </c>
      <c r="R1390" t="s">
        <v>67</v>
      </c>
      <c r="S1390">
        <v>1</v>
      </c>
      <c r="T1390">
        <v>8</v>
      </c>
      <c r="U1390">
        <v>4</v>
      </c>
      <c r="V1390">
        <v>2</v>
      </c>
      <c r="W1390" t="s">
        <v>76</v>
      </c>
      <c r="X1390" t="s">
        <v>47</v>
      </c>
      <c r="Y1390">
        <v>24843</v>
      </c>
      <c r="Z1390">
        <v>0.16</v>
      </c>
    </row>
    <row r="1391" spans="1:26" x14ac:dyDescent="0.25">
      <c r="A1391" t="s">
        <v>2468</v>
      </c>
      <c r="B1391" s="1">
        <v>45231</v>
      </c>
      <c r="C1391" t="s">
        <v>944</v>
      </c>
      <c r="D1391" t="s">
        <v>50</v>
      </c>
      <c r="E1391" t="s">
        <v>29</v>
      </c>
      <c r="F1391" t="s">
        <v>30</v>
      </c>
      <c r="G1391" t="s">
        <v>86</v>
      </c>
      <c r="H1391">
        <v>7</v>
      </c>
      <c r="I1391">
        <v>3115</v>
      </c>
      <c r="J1391">
        <v>22</v>
      </c>
      <c r="K1391">
        <v>17007.900000000001</v>
      </c>
      <c r="L1391">
        <v>1555.23</v>
      </c>
      <c r="M1391" t="s">
        <v>43</v>
      </c>
      <c r="N1391" t="s">
        <v>33</v>
      </c>
      <c r="O1391">
        <v>2</v>
      </c>
      <c r="P1391">
        <v>2023</v>
      </c>
      <c r="Q1391">
        <v>11</v>
      </c>
      <c r="R1391" t="s">
        <v>92</v>
      </c>
      <c r="S1391">
        <v>4</v>
      </c>
      <c r="T1391">
        <v>44</v>
      </c>
      <c r="U1391">
        <v>1</v>
      </c>
      <c r="V1391">
        <v>3</v>
      </c>
      <c r="W1391" t="s">
        <v>83</v>
      </c>
      <c r="X1391" t="s">
        <v>47</v>
      </c>
      <c r="Y1391">
        <v>479710</v>
      </c>
      <c r="Z1391">
        <v>0.09</v>
      </c>
    </row>
    <row r="1392" spans="1:26" x14ac:dyDescent="0.25">
      <c r="A1392" t="s">
        <v>2469</v>
      </c>
      <c r="B1392" s="1">
        <v>45029</v>
      </c>
      <c r="C1392" t="s">
        <v>2242</v>
      </c>
      <c r="D1392" t="s">
        <v>28</v>
      </c>
      <c r="E1392" t="s">
        <v>58</v>
      </c>
      <c r="F1392" t="s">
        <v>41</v>
      </c>
      <c r="G1392" t="s">
        <v>42</v>
      </c>
      <c r="H1392">
        <v>9</v>
      </c>
      <c r="I1392">
        <v>2461</v>
      </c>
      <c r="J1392">
        <v>0</v>
      </c>
      <c r="K1392">
        <v>22149</v>
      </c>
      <c r="L1392">
        <v>2279.8000000000002</v>
      </c>
      <c r="M1392" t="s">
        <v>43</v>
      </c>
      <c r="N1392" t="s">
        <v>44</v>
      </c>
      <c r="O1392">
        <v>7</v>
      </c>
      <c r="P1392">
        <v>2023</v>
      </c>
      <c r="Q1392">
        <v>4</v>
      </c>
      <c r="R1392" t="s">
        <v>100</v>
      </c>
      <c r="S1392">
        <v>2</v>
      </c>
      <c r="T1392">
        <v>15</v>
      </c>
      <c r="U1392">
        <v>3</v>
      </c>
      <c r="V1392">
        <v>4</v>
      </c>
      <c r="W1392" t="s">
        <v>73</v>
      </c>
      <c r="X1392" t="s">
        <v>47</v>
      </c>
      <c r="Y1392">
        <v>0</v>
      </c>
      <c r="Z1392">
        <v>0.1</v>
      </c>
    </row>
    <row r="1393" spans="1:26" x14ac:dyDescent="0.25">
      <c r="A1393" t="s">
        <v>2470</v>
      </c>
      <c r="B1393" s="1">
        <v>45227</v>
      </c>
      <c r="C1393" t="s">
        <v>857</v>
      </c>
      <c r="D1393" t="s">
        <v>39</v>
      </c>
      <c r="E1393" t="s">
        <v>58</v>
      </c>
      <c r="F1393" t="s">
        <v>30</v>
      </c>
      <c r="G1393" t="s">
        <v>64</v>
      </c>
      <c r="H1393">
        <v>1</v>
      </c>
      <c r="I1393">
        <v>272</v>
      </c>
      <c r="J1393">
        <v>23</v>
      </c>
      <c r="K1393">
        <v>209.44</v>
      </c>
      <c r="L1393">
        <v>29.41</v>
      </c>
      <c r="M1393" t="s">
        <v>43</v>
      </c>
      <c r="N1393" t="s">
        <v>33</v>
      </c>
      <c r="O1393">
        <v>2</v>
      </c>
      <c r="P1393">
        <v>2023</v>
      </c>
      <c r="Q1393">
        <v>10</v>
      </c>
      <c r="R1393" t="s">
        <v>45</v>
      </c>
      <c r="S1393">
        <v>4</v>
      </c>
      <c r="T1393">
        <v>43</v>
      </c>
      <c r="U1393">
        <v>4</v>
      </c>
      <c r="V1393">
        <v>6</v>
      </c>
      <c r="W1393" t="s">
        <v>35</v>
      </c>
      <c r="X1393" t="s">
        <v>36</v>
      </c>
      <c r="Y1393">
        <v>6256</v>
      </c>
      <c r="Z1393">
        <v>0.14000000000000001</v>
      </c>
    </row>
    <row r="1394" spans="1:26" x14ac:dyDescent="0.25">
      <c r="A1394" t="s">
        <v>2471</v>
      </c>
      <c r="B1394" s="1">
        <v>45207</v>
      </c>
      <c r="C1394" t="s">
        <v>2472</v>
      </c>
      <c r="D1394" t="s">
        <v>39</v>
      </c>
      <c r="E1394" t="s">
        <v>40</v>
      </c>
      <c r="F1394" t="s">
        <v>30</v>
      </c>
      <c r="G1394" t="s">
        <v>31</v>
      </c>
      <c r="H1394">
        <v>6</v>
      </c>
      <c r="I1394">
        <v>2279</v>
      </c>
      <c r="J1394">
        <v>3</v>
      </c>
      <c r="K1394">
        <v>13263.78</v>
      </c>
      <c r="L1394">
        <v>2170.8000000000002</v>
      </c>
      <c r="M1394" t="s">
        <v>32</v>
      </c>
      <c r="N1394" t="s">
        <v>33</v>
      </c>
      <c r="O1394">
        <v>5</v>
      </c>
      <c r="P1394">
        <v>2023</v>
      </c>
      <c r="Q1394">
        <v>10</v>
      </c>
      <c r="R1394" t="s">
        <v>45</v>
      </c>
      <c r="S1394">
        <v>4</v>
      </c>
      <c r="T1394">
        <v>41</v>
      </c>
      <c r="U1394">
        <v>2</v>
      </c>
      <c r="V1394">
        <v>0</v>
      </c>
      <c r="W1394" t="s">
        <v>55</v>
      </c>
      <c r="X1394" t="s">
        <v>36</v>
      </c>
      <c r="Y1394">
        <v>41022</v>
      </c>
      <c r="Z1394">
        <v>0.16</v>
      </c>
    </row>
    <row r="1395" spans="1:26" x14ac:dyDescent="0.25">
      <c r="A1395" t="s">
        <v>2473</v>
      </c>
      <c r="B1395" s="1">
        <v>45135</v>
      </c>
      <c r="C1395" t="s">
        <v>2474</v>
      </c>
      <c r="D1395" t="s">
        <v>50</v>
      </c>
      <c r="E1395" t="s">
        <v>40</v>
      </c>
      <c r="F1395" t="s">
        <v>30</v>
      </c>
      <c r="G1395" t="s">
        <v>64</v>
      </c>
      <c r="H1395">
        <v>9</v>
      </c>
      <c r="I1395">
        <v>229</v>
      </c>
      <c r="J1395">
        <v>30</v>
      </c>
      <c r="K1395">
        <v>1442.7</v>
      </c>
      <c r="L1395">
        <v>149.47999999999999</v>
      </c>
      <c r="M1395" t="s">
        <v>32</v>
      </c>
      <c r="N1395" t="s">
        <v>33</v>
      </c>
      <c r="O1395">
        <v>5</v>
      </c>
      <c r="P1395">
        <v>2023</v>
      </c>
      <c r="Q1395">
        <v>7</v>
      </c>
      <c r="R1395" t="s">
        <v>125</v>
      </c>
      <c r="S1395">
        <v>3</v>
      </c>
      <c r="T1395">
        <v>30</v>
      </c>
      <c r="U1395">
        <v>5</v>
      </c>
      <c r="V1395">
        <v>5</v>
      </c>
      <c r="W1395" t="s">
        <v>46</v>
      </c>
      <c r="X1395" t="s">
        <v>47</v>
      </c>
      <c r="Y1395">
        <v>61830</v>
      </c>
      <c r="Z1395">
        <v>0.1</v>
      </c>
    </row>
    <row r="1396" spans="1:26" x14ac:dyDescent="0.25">
      <c r="A1396" t="s">
        <v>2475</v>
      </c>
      <c r="B1396" s="1">
        <v>45050</v>
      </c>
      <c r="C1396" t="s">
        <v>368</v>
      </c>
      <c r="D1396" t="s">
        <v>50</v>
      </c>
      <c r="E1396" t="s">
        <v>51</v>
      </c>
      <c r="F1396" t="s">
        <v>52</v>
      </c>
      <c r="G1396" t="s">
        <v>53</v>
      </c>
      <c r="H1396">
        <v>2</v>
      </c>
      <c r="I1396">
        <v>2082</v>
      </c>
      <c r="J1396">
        <v>8</v>
      </c>
      <c r="K1396">
        <v>3830.88</v>
      </c>
      <c r="L1396">
        <v>428.34</v>
      </c>
      <c r="M1396" t="s">
        <v>43</v>
      </c>
      <c r="N1396" t="s">
        <v>66</v>
      </c>
      <c r="O1396">
        <v>1</v>
      </c>
      <c r="P1396">
        <v>2023</v>
      </c>
      <c r="Q1396">
        <v>5</v>
      </c>
      <c r="R1396" t="s">
        <v>238</v>
      </c>
      <c r="S1396">
        <v>2</v>
      </c>
      <c r="T1396">
        <v>18</v>
      </c>
      <c r="U1396">
        <v>1</v>
      </c>
      <c r="V1396">
        <v>4</v>
      </c>
      <c r="W1396" t="s">
        <v>73</v>
      </c>
      <c r="X1396" t="s">
        <v>47</v>
      </c>
      <c r="Y1396">
        <v>33312</v>
      </c>
      <c r="Z1396">
        <v>0.11</v>
      </c>
    </row>
    <row r="1397" spans="1:26" x14ac:dyDescent="0.25">
      <c r="A1397" t="s">
        <v>2476</v>
      </c>
      <c r="B1397" s="1">
        <v>45102</v>
      </c>
      <c r="C1397" t="s">
        <v>2477</v>
      </c>
      <c r="D1397" t="s">
        <v>39</v>
      </c>
      <c r="E1397" t="s">
        <v>51</v>
      </c>
      <c r="F1397" t="s">
        <v>41</v>
      </c>
      <c r="G1397" t="s">
        <v>42</v>
      </c>
      <c r="H1397">
        <v>4</v>
      </c>
      <c r="I1397">
        <v>1448</v>
      </c>
      <c r="J1397">
        <v>17</v>
      </c>
      <c r="K1397">
        <v>4807.3599999999997</v>
      </c>
      <c r="L1397">
        <v>657.68</v>
      </c>
      <c r="M1397" t="s">
        <v>43</v>
      </c>
      <c r="N1397" t="s">
        <v>66</v>
      </c>
      <c r="O1397">
        <v>1</v>
      </c>
      <c r="P1397">
        <v>2023</v>
      </c>
      <c r="Q1397">
        <v>6</v>
      </c>
      <c r="R1397" t="s">
        <v>95</v>
      </c>
      <c r="S1397">
        <v>2</v>
      </c>
      <c r="T1397">
        <v>26</v>
      </c>
      <c r="U1397">
        <v>5</v>
      </c>
      <c r="V1397">
        <v>0</v>
      </c>
      <c r="W1397" t="s">
        <v>55</v>
      </c>
      <c r="X1397" t="s">
        <v>36</v>
      </c>
      <c r="Y1397">
        <v>98464</v>
      </c>
      <c r="Z1397">
        <v>0.14000000000000001</v>
      </c>
    </row>
    <row r="1398" spans="1:26" x14ac:dyDescent="0.25">
      <c r="A1398" t="s">
        <v>2478</v>
      </c>
      <c r="B1398" s="1">
        <v>45026</v>
      </c>
      <c r="C1398" t="s">
        <v>673</v>
      </c>
      <c r="D1398" t="s">
        <v>63</v>
      </c>
      <c r="E1398" t="s">
        <v>29</v>
      </c>
      <c r="F1398" t="s">
        <v>41</v>
      </c>
      <c r="G1398" t="s">
        <v>42</v>
      </c>
      <c r="H1398">
        <v>8</v>
      </c>
      <c r="I1398">
        <v>4280</v>
      </c>
      <c r="J1398">
        <v>23</v>
      </c>
      <c r="K1398">
        <v>26364.799999999999</v>
      </c>
      <c r="L1398">
        <v>5204.55</v>
      </c>
      <c r="M1398" t="s">
        <v>43</v>
      </c>
      <c r="N1398" t="s">
        <v>33</v>
      </c>
      <c r="O1398">
        <v>7</v>
      </c>
      <c r="P1398">
        <v>2023</v>
      </c>
      <c r="Q1398">
        <v>4</v>
      </c>
      <c r="R1398" t="s">
        <v>100</v>
      </c>
      <c r="S1398">
        <v>2</v>
      </c>
      <c r="T1398">
        <v>15</v>
      </c>
      <c r="U1398">
        <v>3</v>
      </c>
      <c r="V1398">
        <v>1</v>
      </c>
      <c r="W1398" t="s">
        <v>60</v>
      </c>
      <c r="X1398" t="s">
        <v>47</v>
      </c>
      <c r="Y1398">
        <v>787520</v>
      </c>
      <c r="Z1398">
        <v>0.2</v>
      </c>
    </row>
    <row r="1399" spans="1:26" x14ac:dyDescent="0.25">
      <c r="A1399" t="s">
        <v>2479</v>
      </c>
      <c r="B1399" s="1">
        <v>45214</v>
      </c>
      <c r="C1399" t="s">
        <v>1620</v>
      </c>
      <c r="D1399" t="s">
        <v>39</v>
      </c>
      <c r="E1399" t="s">
        <v>51</v>
      </c>
      <c r="F1399" t="s">
        <v>30</v>
      </c>
      <c r="G1399" t="s">
        <v>64</v>
      </c>
      <c r="H1399">
        <v>8</v>
      </c>
      <c r="I1399">
        <v>4100</v>
      </c>
      <c r="J1399">
        <v>23</v>
      </c>
      <c r="K1399">
        <v>25256</v>
      </c>
      <c r="L1399">
        <v>2056.0500000000002</v>
      </c>
      <c r="M1399" t="s">
        <v>65</v>
      </c>
      <c r="N1399" t="s">
        <v>44</v>
      </c>
      <c r="O1399">
        <v>4</v>
      </c>
      <c r="P1399">
        <v>2023</v>
      </c>
      <c r="Q1399">
        <v>10</v>
      </c>
      <c r="R1399" t="s">
        <v>45</v>
      </c>
      <c r="S1399">
        <v>4</v>
      </c>
      <c r="T1399">
        <v>42</v>
      </c>
      <c r="U1399">
        <v>3</v>
      </c>
      <c r="V1399">
        <v>0</v>
      </c>
      <c r="W1399" t="s">
        <v>55</v>
      </c>
      <c r="X1399" t="s">
        <v>36</v>
      </c>
      <c r="Y1399">
        <v>754400</v>
      </c>
      <c r="Z1399">
        <v>0.08</v>
      </c>
    </row>
    <row r="1400" spans="1:26" x14ac:dyDescent="0.25">
      <c r="A1400" t="s">
        <v>2480</v>
      </c>
      <c r="B1400" s="1">
        <v>45204</v>
      </c>
      <c r="C1400" t="s">
        <v>2481</v>
      </c>
      <c r="D1400" t="s">
        <v>39</v>
      </c>
      <c r="E1400" t="s">
        <v>58</v>
      </c>
      <c r="F1400" t="s">
        <v>30</v>
      </c>
      <c r="G1400" t="s">
        <v>31</v>
      </c>
      <c r="H1400">
        <v>10</v>
      </c>
      <c r="I1400">
        <v>2637</v>
      </c>
      <c r="J1400">
        <v>2</v>
      </c>
      <c r="K1400">
        <v>25842.6</v>
      </c>
      <c r="L1400">
        <v>1931.69</v>
      </c>
      <c r="M1400" t="s">
        <v>43</v>
      </c>
      <c r="N1400" t="s">
        <v>44</v>
      </c>
      <c r="O1400">
        <v>1</v>
      </c>
      <c r="P1400">
        <v>2023</v>
      </c>
      <c r="Q1400">
        <v>10</v>
      </c>
      <c r="R1400" t="s">
        <v>45</v>
      </c>
      <c r="S1400">
        <v>4</v>
      </c>
      <c r="T1400">
        <v>40</v>
      </c>
      <c r="U1400">
        <v>1</v>
      </c>
      <c r="V1400">
        <v>4</v>
      </c>
      <c r="W1400" t="s">
        <v>73</v>
      </c>
      <c r="X1400" t="s">
        <v>47</v>
      </c>
      <c r="Y1400">
        <v>52740</v>
      </c>
      <c r="Z1400">
        <v>7.0000000000000007E-2</v>
      </c>
    </row>
    <row r="1401" spans="1:26" x14ac:dyDescent="0.25">
      <c r="A1401" t="s">
        <v>2482</v>
      </c>
      <c r="B1401" s="1">
        <v>45058</v>
      </c>
      <c r="C1401" t="s">
        <v>2483</v>
      </c>
      <c r="D1401" t="s">
        <v>39</v>
      </c>
      <c r="E1401" t="s">
        <v>40</v>
      </c>
      <c r="F1401" t="s">
        <v>30</v>
      </c>
      <c r="G1401" t="s">
        <v>86</v>
      </c>
      <c r="H1401">
        <v>7</v>
      </c>
      <c r="I1401">
        <v>2972</v>
      </c>
      <c r="J1401">
        <v>11</v>
      </c>
      <c r="K1401">
        <v>18515.560000000001</v>
      </c>
      <c r="L1401">
        <v>2016.11</v>
      </c>
      <c r="M1401" t="s">
        <v>43</v>
      </c>
      <c r="N1401" t="s">
        <v>44</v>
      </c>
      <c r="O1401">
        <v>3</v>
      </c>
      <c r="P1401">
        <v>2023</v>
      </c>
      <c r="Q1401">
        <v>5</v>
      </c>
      <c r="R1401" t="s">
        <v>238</v>
      </c>
      <c r="S1401">
        <v>2</v>
      </c>
      <c r="T1401">
        <v>19</v>
      </c>
      <c r="U1401">
        <v>2</v>
      </c>
      <c r="V1401">
        <v>5</v>
      </c>
      <c r="W1401" t="s">
        <v>46</v>
      </c>
      <c r="X1401" t="s">
        <v>47</v>
      </c>
      <c r="Y1401">
        <v>228844</v>
      </c>
      <c r="Z1401">
        <v>0.11</v>
      </c>
    </row>
    <row r="1402" spans="1:26" x14ac:dyDescent="0.25">
      <c r="A1402" t="s">
        <v>2484</v>
      </c>
      <c r="B1402" s="1">
        <v>45193</v>
      </c>
      <c r="C1402" t="s">
        <v>286</v>
      </c>
      <c r="D1402" t="s">
        <v>50</v>
      </c>
      <c r="E1402" t="s">
        <v>29</v>
      </c>
      <c r="F1402" t="s">
        <v>30</v>
      </c>
      <c r="G1402" t="s">
        <v>86</v>
      </c>
      <c r="H1402">
        <v>3</v>
      </c>
      <c r="I1402">
        <v>1128</v>
      </c>
      <c r="J1402">
        <v>19</v>
      </c>
      <c r="K1402">
        <v>2741.04</v>
      </c>
      <c r="L1402">
        <v>379.45</v>
      </c>
      <c r="M1402" t="s">
        <v>65</v>
      </c>
      <c r="N1402" t="s">
        <v>33</v>
      </c>
      <c r="O1402">
        <v>7</v>
      </c>
      <c r="P1402">
        <v>2023</v>
      </c>
      <c r="Q1402">
        <v>9</v>
      </c>
      <c r="R1402" t="s">
        <v>80</v>
      </c>
      <c r="S1402">
        <v>3</v>
      </c>
      <c r="T1402">
        <v>39</v>
      </c>
      <c r="U1402">
        <v>5</v>
      </c>
      <c r="V1402">
        <v>0</v>
      </c>
      <c r="W1402" t="s">
        <v>55</v>
      </c>
      <c r="X1402" t="s">
        <v>36</v>
      </c>
      <c r="Y1402">
        <v>64296</v>
      </c>
      <c r="Z1402">
        <v>0.14000000000000001</v>
      </c>
    </row>
    <row r="1403" spans="1:26" x14ac:dyDescent="0.25">
      <c r="A1403" t="s">
        <v>2485</v>
      </c>
      <c r="B1403" s="1">
        <v>45222</v>
      </c>
      <c r="C1403" t="s">
        <v>163</v>
      </c>
      <c r="D1403" t="s">
        <v>28</v>
      </c>
      <c r="E1403" t="s">
        <v>40</v>
      </c>
      <c r="F1403" t="s">
        <v>30</v>
      </c>
      <c r="G1403" t="s">
        <v>86</v>
      </c>
      <c r="H1403">
        <v>1</v>
      </c>
      <c r="I1403">
        <v>1487</v>
      </c>
      <c r="J1403">
        <v>13</v>
      </c>
      <c r="K1403">
        <v>1293.69</v>
      </c>
      <c r="L1403">
        <v>194.71</v>
      </c>
      <c r="M1403" t="s">
        <v>32</v>
      </c>
      <c r="N1403" t="s">
        <v>33</v>
      </c>
      <c r="O1403">
        <v>2</v>
      </c>
      <c r="P1403">
        <v>2023</v>
      </c>
      <c r="Q1403">
        <v>10</v>
      </c>
      <c r="R1403" t="s">
        <v>45</v>
      </c>
      <c r="S1403">
        <v>4</v>
      </c>
      <c r="T1403">
        <v>43</v>
      </c>
      <c r="U1403">
        <v>4</v>
      </c>
      <c r="V1403">
        <v>1</v>
      </c>
      <c r="W1403" t="s">
        <v>60</v>
      </c>
      <c r="X1403" t="s">
        <v>47</v>
      </c>
      <c r="Y1403">
        <v>19331</v>
      </c>
      <c r="Z1403">
        <v>0.15</v>
      </c>
    </row>
    <row r="1404" spans="1:26" x14ac:dyDescent="0.25">
      <c r="A1404" t="s">
        <v>2486</v>
      </c>
      <c r="B1404" s="1">
        <v>44940</v>
      </c>
      <c r="C1404" t="s">
        <v>1624</v>
      </c>
      <c r="D1404" t="s">
        <v>63</v>
      </c>
      <c r="E1404" t="s">
        <v>58</v>
      </c>
      <c r="F1404" t="s">
        <v>41</v>
      </c>
      <c r="G1404" t="s">
        <v>59</v>
      </c>
      <c r="H1404">
        <v>8</v>
      </c>
      <c r="I1404">
        <v>3141</v>
      </c>
      <c r="J1404">
        <v>27</v>
      </c>
      <c r="K1404">
        <v>18343.439999999999</v>
      </c>
      <c r="L1404">
        <v>2068.7399999999998</v>
      </c>
      <c r="M1404" t="s">
        <v>43</v>
      </c>
      <c r="N1404" t="s">
        <v>44</v>
      </c>
      <c r="O1404">
        <v>6</v>
      </c>
      <c r="P1404">
        <v>2023</v>
      </c>
      <c r="Q1404">
        <v>1</v>
      </c>
      <c r="R1404" t="s">
        <v>34</v>
      </c>
      <c r="S1404">
        <v>1</v>
      </c>
      <c r="T1404">
        <v>2</v>
      </c>
      <c r="U1404">
        <v>2</v>
      </c>
      <c r="V1404">
        <v>6</v>
      </c>
      <c r="W1404" t="s">
        <v>35</v>
      </c>
      <c r="X1404" t="s">
        <v>36</v>
      </c>
      <c r="Y1404">
        <v>678456</v>
      </c>
      <c r="Z1404">
        <v>0.11</v>
      </c>
    </row>
    <row r="1405" spans="1:26" x14ac:dyDescent="0.25">
      <c r="A1405" t="s">
        <v>2487</v>
      </c>
      <c r="B1405" s="1">
        <v>45014</v>
      </c>
      <c r="C1405" t="s">
        <v>710</v>
      </c>
      <c r="D1405" t="s">
        <v>50</v>
      </c>
      <c r="E1405" t="s">
        <v>40</v>
      </c>
      <c r="F1405" t="s">
        <v>30</v>
      </c>
      <c r="G1405" t="s">
        <v>86</v>
      </c>
      <c r="H1405">
        <v>5</v>
      </c>
      <c r="I1405">
        <v>2964</v>
      </c>
      <c r="J1405">
        <v>2</v>
      </c>
      <c r="K1405">
        <v>14523.6</v>
      </c>
      <c r="L1405">
        <v>1809.66</v>
      </c>
      <c r="M1405" t="s">
        <v>32</v>
      </c>
      <c r="N1405" t="s">
        <v>33</v>
      </c>
      <c r="O1405">
        <v>1</v>
      </c>
      <c r="P1405">
        <v>2023</v>
      </c>
      <c r="Q1405">
        <v>3</v>
      </c>
      <c r="R1405" t="s">
        <v>105</v>
      </c>
      <c r="S1405">
        <v>1</v>
      </c>
      <c r="T1405">
        <v>13</v>
      </c>
      <c r="U1405">
        <v>5</v>
      </c>
      <c r="V1405">
        <v>3</v>
      </c>
      <c r="W1405" t="s">
        <v>83</v>
      </c>
      <c r="X1405" t="s">
        <v>47</v>
      </c>
      <c r="Y1405">
        <v>29640</v>
      </c>
      <c r="Z1405">
        <v>0.12</v>
      </c>
    </row>
    <row r="1406" spans="1:26" x14ac:dyDescent="0.25">
      <c r="A1406" t="s">
        <v>2488</v>
      </c>
      <c r="B1406" s="1">
        <v>45274</v>
      </c>
      <c r="C1406" t="s">
        <v>2489</v>
      </c>
      <c r="D1406" t="s">
        <v>39</v>
      </c>
      <c r="E1406" t="s">
        <v>58</v>
      </c>
      <c r="F1406" t="s">
        <v>30</v>
      </c>
      <c r="G1406" t="s">
        <v>31</v>
      </c>
      <c r="H1406">
        <v>10</v>
      </c>
      <c r="I1406">
        <v>1524</v>
      </c>
      <c r="J1406">
        <v>17</v>
      </c>
      <c r="K1406">
        <v>12649.2</v>
      </c>
      <c r="L1406">
        <v>1261.83</v>
      </c>
      <c r="M1406" t="s">
        <v>65</v>
      </c>
      <c r="N1406" t="s">
        <v>44</v>
      </c>
      <c r="O1406">
        <v>4</v>
      </c>
      <c r="P1406">
        <v>2023</v>
      </c>
      <c r="Q1406">
        <v>12</v>
      </c>
      <c r="R1406" t="s">
        <v>54</v>
      </c>
      <c r="S1406">
        <v>4</v>
      </c>
      <c r="T1406">
        <v>50</v>
      </c>
      <c r="U1406">
        <v>3</v>
      </c>
      <c r="V1406">
        <v>4</v>
      </c>
      <c r="W1406" t="s">
        <v>73</v>
      </c>
      <c r="X1406" t="s">
        <v>47</v>
      </c>
      <c r="Y1406">
        <v>259080</v>
      </c>
      <c r="Z1406">
        <v>0.1</v>
      </c>
    </row>
    <row r="1407" spans="1:26" x14ac:dyDescent="0.25">
      <c r="A1407" t="s">
        <v>2490</v>
      </c>
      <c r="B1407" s="1">
        <v>45129</v>
      </c>
      <c r="C1407" t="s">
        <v>2491</v>
      </c>
      <c r="D1407" t="s">
        <v>28</v>
      </c>
      <c r="E1407" t="s">
        <v>40</v>
      </c>
      <c r="F1407" t="s">
        <v>52</v>
      </c>
      <c r="G1407" t="s">
        <v>53</v>
      </c>
      <c r="H1407">
        <v>3</v>
      </c>
      <c r="I1407">
        <v>568</v>
      </c>
      <c r="J1407">
        <v>18</v>
      </c>
      <c r="K1407">
        <v>1397.28</v>
      </c>
      <c r="L1407">
        <v>226.91</v>
      </c>
      <c r="M1407" t="s">
        <v>65</v>
      </c>
      <c r="N1407" t="s">
        <v>33</v>
      </c>
      <c r="O1407">
        <v>4</v>
      </c>
      <c r="P1407">
        <v>2023</v>
      </c>
      <c r="Q1407">
        <v>7</v>
      </c>
      <c r="R1407" t="s">
        <v>125</v>
      </c>
      <c r="S1407">
        <v>3</v>
      </c>
      <c r="T1407">
        <v>29</v>
      </c>
      <c r="U1407">
        <v>4</v>
      </c>
      <c r="V1407">
        <v>6</v>
      </c>
      <c r="W1407" t="s">
        <v>35</v>
      </c>
      <c r="X1407" t="s">
        <v>36</v>
      </c>
      <c r="Y1407">
        <v>30672</v>
      </c>
      <c r="Z1407">
        <v>0.16</v>
      </c>
    </row>
    <row r="1408" spans="1:26" x14ac:dyDescent="0.25">
      <c r="A1408" t="s">
        <v>2492</v>
      </c>
      <c r="B1408" s="1">
        <v>45001</v>
      </c>
      <c r="C1408" t="s">
        <v>2105</v>
      </c>
      <c r="D1408" t="s">
        <v>63</v>
      </c>
      <c r="E1408" t="s">
        <v>40</v>
      </c>
      <c r="F1408" t="s">
        <v>30</v>
      </c>
      <c r="G1408" t="s">
        <v>86</v>
      </c>
      <c r="H1408">
        <v>4</v>
      </c>
      <c r="I1408">
        <v>3374</v>
      </c>
      <c r="J1408">
        <v>16</v>
      </c>
      <c r="K1408">
        <v>11336.64</v>
      </c>
      <c r="L1408">
        <v>617.97</v>
      </c>
      <c r="M1408" t="s">
        <v>43</v>
      </c>
      <c r="N1408" t="s">
        <v>44</v>
      </c>
      <c r="O1408">
        <v>5</v>
      </c>
      <c r="P1408">
        <v>2023</v>
      </c>
      <c r="Q1408">
        <v>3</v>
      </c>
      <c r="R1408" t="s">
        <v>105</v>
      </c>
      <c r="S1408">
        <v>1</v>
      </c>
      <c r="T1408">
        <v>11</v>
      </c>
      <c r="U1408">
        <v>3</v>
      </c>
      <c r="V1408">
        <v>4</v>
      </c>
      <c r="W1408" t="s">
        <v>73</v>
      </c>
      <c r="X1408" t="s">
        <v>47</v>
      </c>
      <c r="Y1408">
        <v>215936</v>
      </c>
      <c r="Z1408">
        <v>0.05</v>
      </c>
    </row>
    <row r="1409" spans="1:26" x14ac:dyDescent="0.25">
      <c r="A1409" t="s">
        <v>2493</v>
      </c>
      <c r="B1409" s="1">
        <v>45282</v>
      </c>
      <c r="C1409" t="s">
        <v>2494</v>
      </c>
      <c r="D1409" t="s">
        <v>28</v>
      </c>
      <c r="E1409" t="s">
        <v>51</v>
      </c>
      <c r="F1409" t="s">
        <v>52</v>
      </c>
      <c r="G1409" t="s">
        <v>91</v>
      </c>
      <c r="H1409">
        <v>4</v>
      </c>
      <c r="I1409">
        <v>4985</v>
      </c>
      <c r="J1409">
        <v>16</v>
      </c>
      <c r="K1409">
        <v>16749.599999999999</v>
      </c>
      <c r="L1409">
        <v>1009.66</v>
      </c>
      <c r="M1409" t="s">
        <v>65</v>
      </c>
      <c r="N1409" t="s">
        <v>66</v>
      </c>
      <c r="O1409">
        <v>6</v>
      </c>
      <c r="P1409">
        <v>2023</v>
      </c>
      <c r="Q1409">
        <v>12</v>
      </c>
      <c r="R1409" t="s">
        <v>54</v>
      </c>
      <c r="S1409">
        <v>4</v>
      </c>
      <c r="T1409">
        <v>51</v>
      </c>
      <c r="U1409">
        <v>4</v>
      </c>
      <c r="V1409">
        <v>5</v>
      </c>
      <c r="W1409" t="s">
        <v>46</v>
      </c>
      <c r="X1409" t="s">
        <v>47</v>
      </c>
      <c r="Y1409">
        <v>319040</v>
      </c>
      <c r="Z1409">
        <v>0.06</v>
      </c>
    </row>
    <row r="1410" spans="1:26" x14ac:dyDescent="0.25">
      <c r="A1410" t="s">
        <v>2495</v>
      </c>
      <c r="B1410" s="1">
        <v>45063</v>
      </c>
      <c r="C1410" t="s">
        <v>2344</v>
      </c>
      <c r="D1410" t="s">
        <v>28</v>
      </c>
      <c r="E1410" t="s">
        <v>58</v>
      </c>
      <c r="F1410" t="s">
        <v>52</v>
      </c>
      <c r="G1410" t="s">
        <v>91</v>
      </c>
      <c r="H1410">
        <v>6</v>
      </c>
      <c r="I1410">
        <v>1568</v>
      </c>
      <c r="J1410">
        <v>7</v>
      </c>
      <c r="K1410">
        <v>8749.44</v>
      </c>
      <c r="L1410">
        <v>1074.49</v>
      </c>
      <c r="M1410" t="s">
        <v>43</v>
      </c>
      <c r="N1410" t="s">
        <v>66</v>
      </c>
      <c r="O1410">
        <v>1</v>
      </c>
      <c r="P1410">
        <v>2023</v>
      </c>
      <c r="Q1410">
        <v>5</v>
      </c>
      <c r="R1410" t="s">
        <v>238</v>
      </c>
      <c r="S1410">
        <v>2</v>
      </c>
      <c r="T1410">
        <v>20</v>
      </c>
      <c r="U1410">
        <v>3</v>
      </c>
      <c r="V1410">
        <v>3</v>
      </c>
      <c r="W1410" t="s">
        <v>83</v>
      </c>
      <c r="X1410" t="s">
        <v>47</v>
      </c>
      <c r="Y1410">
        <v>65856</v>
      </c>
      <c r="Z1410">
        <v>0.12</v>
      </c>
    </row>
    <row r="1411" spans="1:26" x14ac:dyDescent="0.25">
      <c r="A1411" t="s">
        <v>2496</v>
      </c>
      <c r="B1411" s="1">
        <v>45226</v>
      </c>
      <c r="C1411" t="s">
        <v>2497</v>
      </c>
      <c r="D1411" t="s">
        <v>39</v>
      </c>
      <c r="E1411" t="s">
        <v>51</v>
      </c>
      <c r="F1411" t="s">
        <v>52</v>
      </c>
      <c r="G1411" t="s">
        <v>53</v>
      </c>
      <c r="H1411">
        <v>9</v>
      </c>
      <c r="I1411">
        <v>4184</v>
      </c>
      <c r="J1411">
        <v>21</v>
      </c>
      <c r="K1411">
        <v>29748.240000000002</v>
      </c>
      <c r="L1411">
        <v>5942.78</v>
      </c>
      <c r="M1411" t="s">
        <v>32</v>
      </c>
      <c r="N1411" t="s">
        <v>33</v>
      </c>
      <c r="O1411">
        <v>4</v>
      </c>
      <c r="P1411">
        <v>2023</v>
      </c>
      <c r="Q1411">
        <v>10</v>
      </c>
      <c r="R1411" t="s">
        <v>45</v>
      </c>
      <c r="S1411">
        <v>4</v>
      </c>
      <c r="T1411">
        <v>43</v>
      </c>
      <c r="U1411">
        <v>4</v>
      </c>
      <c r="V1411">
        <v>5</v>
      </c>
      <c r="W1411" t="s">
        <v>46</v>
      </c>
      <c r="X1411" t="s">
        <v>47</v>
      </c>
      <c r="Y1411">
        <v>790776</v>
      </c>
      <c r="Z1411">
        <v>0.2</v>
      </c>
    </row>
    <row r="1412" spans="1:26" x14ac:dyDescent="0.25">
      <c r="A1412" t="s">
        <v>2498</v>
      </c>
      <c r="B1412" s="1">
        <v>45032</v>
      </c>
      <c r="C1412" t="s">
        <v>332</v>
      </c>
      <c r="D1412" t="s">
        <v>28</v>
      </c>
      <c r="E1412" t="s">
        <v>29</v>
      </c>
      <c r="F1412" t="s">
        <v>30</v>
      </c>
      <c r="G1412" t="s">
        <v>86</v>
      </c>
      <c r="H1412">
        <v>3</v>
      </c>
      <c r="I1412">
        <v>3034</v>
      </c>
      <c r="J1412">
        <v>22</v>
      </c>
      <c r="K1412">
        <v>7099.56</v>
      </c>
      <c r="L1412">
        <v>667.49</v>
      </c>
      <c r="M1412" t="s">
        <v>32</v>
      </c>
      <c r="N1412" t="s">
        <v>33</v>
      </c>
      <c r="O1412">
        <v>2</v>
      </c>
      <c r="P1412">
        <v>2023</v>
      </c>
      <c r="Q1412">
        <v>4</v>
      </c>
      <c r="R1412" t="s">
        <v>100</v>
      </c>
      <c r="S1412">
        <v>2</v>
      </c>
      <c r="T1412">
        <v>16</v>
      </c>
      <c r="U1412">
        <v>4</v>
      </c>
      <c r="V1412">
        <v>0</v>
      </c>
      <c r="W1412" t="s">
        <v>55</v>
      </c>
      <c r="X1412" t="s">
        <v>36</v>
      </c>
      <c r="Y1412">
        <v>200244</v>
      </c>
      <c r="Z1412">
        <v>0.09</v>
      </c>
    </row>
    <row r="1413" spans="1:26" x14ac:dyDescent="0.25">
      <c r="A1413" t="s">
        <v>2499</v>
      </c>
      <c r="B1413" s="1">
        <v>45117</v>
      </c>
      <c r="C1413" t="s">
        <v>1354</v>
      </c>
      <c r="D1413" t="s">
        <v>39</v>
      </c>
      <c r="E1413" t="s">
        <v>58</v>
      </c>
      <c r="F1413" t="s">
        <v>30</v>
      </c>
      <c r="G1413" t="s">
        <v>86</v>
      </c>
      <c r="H1413">
        <v>6</v>
      </c>
      <c r="I1413">
        <v>4361</v>
      </c>
      <c r="J1413">
        <v>0</v>
      </c>
      <c r="K1413">
        <v>26166</v>
      </c>
      <c r="L1413">
        <v>4082.34</v>
      </c>
      <c r="M1413" t="s">
        <v>43</v>
      </c>
      <c r="N1413" t="s">
        <v>66</v>
      </c>
      <c r="O1413">
        <v>1</v>
      </c>
      <c r="P1413">
        <v>2023</v>
      </c>
      <c r="Q1413">
        <v>7</v>
      </c>
      <c r="R1413" t="s">
        <v>125</v>
      </c>
      <c r="S1413">
        <v>3</v>
      </c>
      <c r="T1413">
        <v>28</v>
      </c>
      <c r="U1413">
        <v>3</v>
      </c>
      <c r="V1413">
        <v>1</v>
      </c>
      <c r="W1413" t="s">
        <v>60</v>
      </c>
      <c r="X1413" t="s">
        <v>47</v>
      </c>
      <c r="Y1413">
        <v>0</v>
      </c>
      <c r="Z1413">
        <v>0.16</v>
      </c>
    </row>
    <row r="1414" spans="1:26" x14ac:dyDescent="0.25">
      <c r="A1414" t="s">
        <v>2500</v>
      </c>
      <c r="B1414" s="1">
        <v>45239</v>
      </c>
      <c r="C1414" t="s">
        <v>1533</v>
      </c>
      <c r="D1414" t="s">
        <v>28</v>
      </c>
      <c r="E1414" t="s">
        <v>40</v>
      </c>
      <c r="F1414" t="s">
        <v>52</v>
      </c>
      <c r="G1414" t="s">
        <v>53</v>
      </c>
      <c r="H1414">
        <v>6</v>
      </c>
      <c r="I1414">
        <v>1640</v>
      </c>
      <c r="J1414">
        <v>30</v>
      </c>
      <c r="K1414">
        <v>6888</v>
      </c>
      <c r="L1414">
        <v>559.02</v>
      </c>
      <c r="M1414" t="s">
        <v>43</v>
      </c>
      <c r="N1414" t="s">
        <v>66</v>
      </c>
      <c r="O1414">
        <v>3</v>
      </c>
      <c r="P1414">
        <v>2023</v>
      </c>
      <c r="Q1414">
        <v>11</v>
      </c>
      <c r="R1414" t="s">
        <v>92</v>
      </c>
      <c r="S1414">
        <v>4</v>
      </c>
      <c r="T1414">
        <v>45</v>
      </c>
      <c r="U1414">
        <v>2</v>
      </c>
      <c r="V1414">
        <v>4</v>
      </c>
      <c r="W1414" t="s">
        <v>73</v>
      </c>
      <c r="X1414" t="s">
        <v>47</v>
      </c>
      <c r="Y1414">
        <v>295200</v>
      </c>
      <c r="Z1414">
        <v>0.08</v>
      </c>
    </row>
    <row r="1415" spans="1:26" x14ac:dyDescent="0.25">
      <c r="A1415" t="s">
        <v>2501</v>
      </c>
      <c r="B1415" s="1">
        <v>45023</v>
      </c>
      <c r="C1415" t="s">
        <v>2017</v>
      </c>
      <c r="D1415" t="s">
        <v>63</v>
      </c>
      <c r="E1415" t="s">
        <v>40</v>
      </c>
      <c r="F1415" t="s">
        <v>30</v>
      </c>
      <c r="G1415" t="s">
        <v>31</v>
      </c>
      <c r="H1415">
        <v>5</v>
      </c>
      <c r="I1415">
        <v>273</v>
      </c>
      <c r="J1415">
        <v>0</v>
      </c>
      <c r="K1415">
        <v>1365</v>
      </c>
      <c r="L1415">
        <v>69.900000000000006</v>
      </c>
      <c r="M1415" t="s">
        <v>32</v>
      </c>
      <c r="N1415" t="s">
        <v>44</v>
      </c>
      <c r="O1415">
        <v>3</v>
      </c>
      <c r="P1415">
        <v>2023</v>
      </c>
      <c r="Q1415">
        <v>4</v>
      </c>
      <c r="R1415" t="s">
        <v>100</v>
      </c>
      <c r="S1415">
        <v>2</v>
      </c>
      <c r="T1415">
        <v>14</v>
      </c>
      <c r="U1415">
        <v>2</v>
      </c>
      <c r="V1415">
        <v>5</v>
      </c>
      <c r="W1415" t="s">
        <v>46</v>
      </c>
      <c r="X1415" t="s">
        <v>47</v>
      </c>
      <c r="Y1415">
        <v>0</v>
      </c>
      <c r="Z1415">
        <v>0.05</v>
      </c>
    </row>
    <row r="1416" spans="1:26" x14ac:dyDescent="0.25">
      <c r="A1416" t="s">
        <v>2502</v>
      </c>
      <c r="B1416" s="1">
        <v>45281</v>
      </c>
      <c r="C1416" t="s">
        <v>2503</v>
      </c>
      <c r="D1416" t="s">
        <v>28</v>
      </c>
      <c r="E1416" t="s">
        <v>58</v>
      </c>
      <c r="F1416" t="s">
        <v>52</v>
      </c>
      <c r="G1416" t="s">
        <v>91</v>
      </c>
      <c r="H1416">
        <v>9</v>
      </c>
      <c r="I1416">
        <v>726</v>
      </c>
      <c r="J1416">
        <v>14</v>
      </c>
      <c r="K1416">
        <v>5619.24</v>
      </c>
      <c r="L1416">
        <v>1048.6099999999999</v>
      </c>
      <c r="M1416" t="s">
        <v>43</v>
      </c>
      <c r="N1416" t="s">
        <v>66</v>
      </c>
      <c r="O1416">
        <v>6</v>
      </c>
      <c r="P1416">
        <v>2023</v>
      </c>
      <c r="Q1416">
        <v>12</v>
      </c>
      <c r="R1416" t="s">
        <v>54</v>
      </c>
      <c r="S1416">
        <v>4</v>
      </c>
      <c r="T1416">
        <v>51</v>
      </c>
      <c r="U1416">
        <v>4</v>
      </c>
      <c r="V1416">
        <v>4</v>
      </c>
      <c r="W1416" t="s">
        <v>73</v>
      </c>
      <c r="X1416" t="s">
        <v>47</v>
      </c>
      <c r="Y1416">
        <v>91476</v>
      </c>
      <c r="Z1416">
        <v>0.19</v>
      </c>
    </row>
    <row r="1417" spans="1:26" x14ac:dyDescent="0.25">
      <c r="A1417" t="s">
        <v>2504</v>
      </c>
      <c r="B1417" s="1">
        <v>45069</v>
      </c>
      <c r="C1417" t="s">
        <v>689</v>
      </c>
      <c r="D1417" t="s">
        <v>63</v>
      </c>
      <c r="E1417" t="s">
        <v>51</v>
      </c>
      <c r="F1417" t="s">
        <v>30</v>
      </c>
      <c r="G1417" t="s">
        <v>31</v>
      </c>
      <c r="H1417">
        <v>4</v>
      </c>
      <c r="I1417">
        <v>892</v>
      </c>
      <c r="J1417">
        <v>3</v>
      </c>
      <c r="K1417">
        <v>3460.96</v>
      </c>
      <c r="L1417">
        <v>546.41999999999996</v>
      </c>
      <c r="M1417" t="s">
        <v>43</v>
      </c>
      <c r="N1417" t="s">
        <v>66</v>
      </c>
      <c r="O1417">
        <v>5</v>
      </c>
      <c r="P1417">
        <v>2023</v>
      </c>
      <c r="Q1417">
        <v>5</v>
      </c>
      <c r="R1417" t="s">
        <v>238</v>
      </c>
      <c r="S1417">
        <v>2</v>
      </c>
      <c r="T1417">
        <v>21</v>
      </c>
      <c r="U1417">
        <v>4</v>
      </c>
      <c r="V1417">
        <v>2</v>
      </c>
      <c r="W1417" t="s">
        <v>76</v>
      </c>
      <c r="X1417" t="s">
        <v>47</v>
      </c>
      <c r="Y1417">
        <v>10704</v>
      </c>
      <c r="Z1417">
        <v>0.16</v>
      </c>
    </row>
    <row r="1418" spans="1:26" x14ac:dyDescent="0.25">
      <c r="A1418" t="s">
        <v>2505</v>
      </c>
      <c r="B1418" s="1">
        <v>44979</v>
      </c>
      <c r="C1418" t="s">
        <v>679</v>
      </c>
      <c r="D1418" t="s">
        <v>63</v>
      </c>
      <c r="E1418" t="s">
        <v>29</v>
      </c>
      <c r="F1418" t="s">
        <v>41</v>
      </c>
      <c r="G1418" t="s">
        <v>42</v>
      </c>
      <c r="H1418">
        <v>6</v>
      </c>
      <c r="I1418">
        <v>3027</v>
      </c>
      <c r="J1418">
        <v>27</v>
      </c>
      <c r="K1418">
        <v>13258.26</v>
      </c>
      <c r="L1418">
        <v>2211.19</v>
      </c>
      <c r="M1418" t="s">
        <v>43</v>
      </c>
      <c r="N1418" t="s">
        <v>44</v>
      </c>
      <c r="O1418">
        <v>1</v>
      </c>
      <c r="P1418">
        <v>2023</v>
      </c>
      <c r="Q1418">
        <v>2</v>
      </c>
      <c r="R1418" t="s">
        <v>67</v>
      </c>
      <c r="S1418">
        <v>1</v>
      </c>
      <c r="T1418">
        <v>8</v>
      </c>
      <c r="U1418">
        <v>4</v>
      </c>
      <c r="V1418">
        <v>3</v>
      </c>
      <c r="W1418" t="s">
        <v>83</v>
      </c>
      <c r="X1418" t="s">
        <v>47</v>
      </c>
      <c r="Y1418">
        <v>490374</v>
      </c>
      <c r="Z1418">
        <v>0.17</v>
      </c>
    </row>
    <row r="1419" spans="1:26" x14ac:dyDescent="0.25">
      <c r="A1419" t="s">
        <v>2506</v>
      </c>
      <c r="B1419" s="1">
        <v>45231</v>
      </c>
      <c r="C1419" t="s">
        <v>2507</v>
      </c>
      <c r="D1419" t="s">
        <v>63</v>
      </c>
      <c r="E1419" t="s">
        <v>51</v>
      </c>
      <c r="F1419" t="s">
        <v>41</v>
      </c>
      <c r="G1419" t="s">
        <v>116</v>
      </c>
      <c r="H1419">
        <v>4</v>
      </c>
      <c r="I1419">
        <v>3078</v>
      </c>
      <c r="J1419">
        <v>26</v>
      </c>
      <c r="K1419">
        <v>9110.8799999999992</v>
      </c>
      <c r="L1419">
        <v>1281.46</v>
      </c>
      <c r="M1419" t="s">
        <v>43</v>
      </c>
      <c r="N1419" t="s">
        <v>44</v>
      </c>
      <c r="O1419">
        <v>4</v>
      </c>
      <c r="P1419">
        <v>2023</v>
      </c>
      <c r="Q1419">
        <v>11</v>
      </c>
      <c r="R1419" t="s">
        <v>92</v>
      </c>
      <c r="S1419">
        <v>4</v>
      </c>
      <c r="T1419">
        <v>44</v>
      </c>
      <c r="U1419">
        <v>1</v>
      </c>
      <c r="V1419">
        <v>3</v>
      </c>
      <c r="W1419" t="s">
        <v>83</v>
      </c>
      <c r="X1419" t="s">
        <v>47</v>
      </c>
      <c r="Y1419">
        <v>320112</v>
      </c>
      <c r="Z1419">
        <v>0.14000000000000001</v>
      </c>
    </row>
    <row r="1420" spans="1:26" x14ac:dyDescent="0.25">
      <c r="A1420" t="s">
        <v>2508</v>
      </c>
      <c r="B1420" s="1">
        <v>45178</v>
      </c>
      <c r="C1420" t="s">
        <v>2509</v>
      </c>
      <c r="D1420" t="s">
        <v>28</v>
      </c>
      <c r="E1420" t="s">
        <v>40</v>
      </c>
      <c r="F1420" t="s">
        <v>41</v>
      </c>
      <c r="G1420" t="s">
        <v>42</v>
      </c>
      <c r="H1420">
        <v>9</v>
      </c>
      <c r="I1420">
        <v>2021</v>
      </c>
      <c r="J1420">
        <v>25</v>
      </c>
      <c r="K1420">
        <v>13641.75</v>
      </c>
      <c r="L1420">
        <v>825.32</v>
      </c>
      <c r="M1420" t="s">
        <v>43</v>
      </c>
      <c r="N1420" t="s">
        <v>44</v>
      </c>
      <c r="O1420">
        <v>3</v>
      </c>
      <c r="P1420">
        <v>2023</v>
      </c>
      <c r="Q1420">
        <v>9</v>
      </c>
      <c r="R1420" t="s">
        <v>80</v>
      </c>
      <c r="S1420">
        <v>3</v>
      </c>
      <c r="T1420">
        <v>36</v>
      </c>
      <c r="U1420">
        <v>2</v>
      </c>
      <c r="V1420">
        <v>6</v>
      </c>
      <c r="W1420" t="s">
        <v>35</v>
      </c>
      <c r="X1420" t="s">
        <v>36</v>
      </c>
      <c r="Y1420">
        <v>454725</v>
      </c>
      <c r="Z1420">
        <v>0.06</v>
      </c>
    </row>
    <row r="1421" spans="1:26" x14ac:dyDescent="0.25">
      <c r="A1421" t="s">
        <v>2510</v>
      </c>
      <c r="B1421" s="1">
        <v>45078</v>
      </c>
      <c r="C1421" t="s">
        <v>1987</v>
      </c>
      <c r="D1421" t="s">
        <v>63</v>
      </c>
      <c r="E1421" t="s">
        <v>40</v>
      </c>
      <c r="F1421" t="s">
        <v>52</v>
      </c>
      <c r="G1421" t="s">
        <v>53</v>
      </c>
      <c r="H1421">
        <v>5</v>
      </c>
      <c r="I1421">
        <v>1399</v>
      </c>
      <c r="J1421">
        <v>8</v>
      </c>
      <c r="K1421">
        <v>6435.4</v>
      </c>
      <c r="L1421">
        <v>689.81</v>
      </c>
      <c r="M1421" t="s">
        <v>32</v>
      </c>
      <c r="N1421" t="s">
        <v>44</v>
      </c>
      <c r="O1421">
        <v>5</v>
      </c>
      <c r="P1421">
        <v>2023</v>
      </c>
      <c r="Q1421">
        <v>6</v>
      </c>
      <c r="R1421" t="s">
        <v>95</v>
      </c>
      <c r="S1421">
        <v>2</v>
      </c>
      <c r="T1421">
        <v>22</v>
      </c>
      <c r="U1421">
        <v>1</v>
      </c>
      <c r="V1421">
        <v>4</v>
      </c>
      <c r="W1421" t="s">
        <v>73</v>
      </c>
      <c r="X1421" t="s">
        <v>47</v>
      </c>
      <c r="Y1421">
        <v>55960</v>
      </c>
      <c r="Z1421">
        <v>0.11</v>
      </c>
    </row>
    <row r="1422" spans="1:26" x14ac:dyDescent="0.25">
      <c r="A1422" t="s">
        <v>2511</v>
      </c>
      <c r="B1422" s="1">
        <v>45177</v>
      </c>
      <c r="C1422" t="s">
        <v>2512</v>
      </c>
      <c r="D1422" t="s">
        <v>28</v>
      </c>
      <c r="E1422" t="s">
        <v>40</v>
      </c>
      <c r="F1422" t="s">
        <v>30</v>
      </c>
      <c r="G1422" t="s">
        <v>31</v>
      </c>
      <c r="H1422">
        <v>3</v>
      </c>
      <c r="I1422">
        <v>3305</v>
      </c>
      <c r="J1422">
        <v>22</v>
      </c>
      <c r="K1422">
        <v>7733.7</v>
      </c>
      <c r="L1422">
        <v>1064.01</v>
      </c>
      <c r="M1422" t="s">
        <v>43</v>
      </c>
      <c r="N1422" t="s">
        <v>66</v>
      </c>
      <c r="O1422">
        <v>1</v>
      </c>
      <c r="P1422">
        <v>2023</v>
      </c>
      <c r="Q1422">
        <v>9</v>
      </c>
      <c r="R1422" t="s">
        <v>80</v>
      </c>
      <c r="S1422">
        <v>3</v>
      </c>
      <c r="T1422">
        <v>36</v>
      </c>
      <c r="U1422">
        <v>2</v>
      </c>
      <c r="V1422">
        <v>5</v>
      </c>
      <c r="W1422" t="s">
        <v>46</v>
      </c>
      <c r="X1422" t="s">
        <v>47</v>
      </c>
      <c r="Y1422">
        <v>218130</v>
      </c>
      <c r="Z1422">
        <v>0.14000000000000001</v>
      </c>
    </row>
    <row r="1423" spans="1:26" x14ac:dyDescent="0.25">
      <c r="A1423" t="s">
        <v>2513</v>
      </c>
      <c r="B1423" s="1">
        <v>45192</v>
      </c>
      <c r="C1423" t="s">
        <v>2514</v>
      </c>
      <c r="D1423" t="s">
        <v>63</v>
      </c>
      <c r="E1423" t="s">
        <v>51</v>
      </c>
      <c r="F1423" t="s">
        <v>52</v>
      </c>
      <c r="G1423" t="s">
        <v>91</v>
      </c>
      <c r="H1423">
        <v>9</v>
      </c>
      <c r="I1423">
        <v>1916</v>
      </c>
      <c r="J1423">
        <v>26</v>
      </c>
      <c r="K1423">
        <v>12760.56</v>
      </c>
      <c r="L1423">
        <v>1633.84</v>
      </c>
      <c r="M1423" t="s">
        <v>32</v>
      </c>
      <c r="N1423" t="s">
        <v>44</v>
      </c>
      <c r="O1423">
        <v>2</v>
      </c>
      <c r="P1423">
        <v>2023</v>
      </c>
      <c r="Q1423">
        <v>9</v>
      </c>
      <c r="R1423" t="s">
        <v>80</v>
      </c>
      <c r="S1423">
        <v>3</v>
      </c>
      <c r="T1423">
        <v>38</v>
      </c>
      <c r="U1423">
        <v>4</v>
      </c>
      <c r="V1423">
        <v>6</v>
      </c>
      <c r="W1423" t="s">
        <v>35</v>
      </c>
      <c r="X1423" t="s">
        <v>36</v>
      </c>
      <c r="Y1423">
        <v>448344</v>
      </c>
      <c r="Z1423">
        <v>0.13</v>
      </c>
    </row>
    <row r="1424" spans="1:26" x14ac:dyDescent="0.25">
      <c r="A1424" t="s">
        <v>2515</v>
      </c>
      <c r="B1424" s="1">
        <v>45042</v>
      </c>
      <c r="C1424" t="s">
        <v>2516</v>
      </c>
      <c r="D1424" t="s">
        <v>28</v>
      </c>
      <c r="E1424" t="s">
        <v>29</v>
      </c>
      <c r="F1424" t="s">
        <v>30</v>
      </c>
      <c r="G1424" t="s">
        <v>64</v>
      </c>
      <c r="H1424">
        <v>1</v>
      </c>
      <c r="I1424">
        <v>2355</v>
      </c>
      <c r="J1424">
        <v>2</v>
      </c>
      <c r="K1424">
        <v>2307.9</v>
      </c>
      <c r="L1424">
        <v>210.93</v>
      </c>
      <c r="M1424" t="s">
        <v>43</v>
      </c>
      <c r="N1424" t="s">
        <v>66</v>
      </c>
      <c r="O1424">
        <v>2</v>
      </c>
      <c r="P1424">
        <v>2023</v>
      </c>
      <c r="Q1424">
        <v>4</v>
      </c>
      <c r="R1424" t="s">
        <v>100</v>
      </c>
      <c r="S1424">
        <v>2</v>
      </c>
      <c r="T1424">
        <v>17</v>
      </c>
      <c r="U1424">
        <v>5</v>
      </c>
      <c r="V1424">
        <v>3</v>
      </c>
      <c r="W1424" t="s">
        <v>83</v>
      </c>
      <c r="X1424" t="s">
        <v>47</v>
      </c>
      <c r="Y1424">
        <v>4710</v>
      </c>
      <c r="Z1424">
        <v>0.09</v>
      </c>
    </row>
    <row r="1425" spans="1:26" x14ac:dyDescent="0.25">
      <c r="A1425" t="s">
        <v>2517</v>
      </c>
      <c r="B1425" s="1">
        <v>44960</v>
      </c>
      <c r="C1425" t="s">
        <v>2518</v>
      </c>
      <c r="D1425" t="s">
        <v>63</v>
      </c>
      <c r="E1425" t="s">
        <v>58</v>
      </c>
      <c r="F1425" t="s">
        <v>30</v>
      </c>
      <c r="G1425" t="s">
        <v>31</v>
      </c>
      <c r="H1425">
        <v>9</v>
      </c>
      <c r="I1425">
        <v>3644</v>
      </c>
      <c r="J1425">
        <v>28</v>
      </c>
      <c r="K1425">
        <v>23613.119999999999</v>
      </c>
      <c r="L1425">
        <v>1708.7</v>
      </c>
      <c r="M1425" t="s">
        <v>32</v>
      </c>
      <c r="N1425" t="s">
        <v>33</v>
      </c>
      <c r="O1425">
        <v>1</v>
      </c>
      <c r="P1425">
        <v>2023</v>
      </c>
      <c r="Q1425">
        <v>2</v>
      </c>
      <c r="R1425" t="s">
        <v>67</v>
      </c>
      <c r="S1425">
        <v>1</v>
      </c>
      <c r="T1425">
        <v>5</v>
      </c>
      <c r="U1425">
        <v>1</v>
      </c>
      <c r="V1425">
        <v>5</v>
      </c>
      <c r="W1425" t="s">
        <v>46</v>
      </c>
      <c r="X1425" t="s">
        <v>47</v>
      </c>
      <c r="Y1425">
        <v>918288</v>
      </c>
      <c r="Z1425">
        <v>7.0000000000000007E-2</v>
      </c>
    </row>
    <row r="1426" spans="1:26" x14ac:dyDescent="0.25">
      <c r="A1426" t="s">
        <v>2519</v>
      </c>
      <c r="B1426" s="1">
        <v>45073</v>
      </c>
      <c r="C1426" t="s">
        <v>2520</v>
      </c>
      <c r="D1426" t="s">
        <v>28</v>
      </c>
      <c r="E1426" t="s">
        <v>58</v>
      </c>
      <c r="F1426" t="s">
        <v>41</v>
      </c>
      <c r="G1426" t="s">
        <v>59</v>
      </c>
      <c r="H1426">
        <v>2</v>
      </c>
      <c r="I1426">
        <v>2223</v>
      </c>
      <c r="J1426">
        <v>27</v>
      </c>
      <c r="K1426">
        <v>3245.58</v>
      </c>
      <c r="L1426">
        <v>632.25</v>
      </c>
      <c r="M1426" t="s">
        <v>43</v>
      </c>
      <c r="N1426" t="s">
        <v>44</v>
      </c>
      <c r="O1426">
        <v>1</v>
      </c>
      <c r="P1426">
        <v>2023</v>
      </c>
      <c r="Q1426">
        <v>5</v>
      </c>
      <c r="R1426" t="s">
        <v>238</v>
      </c>
      <c r="S1426">
        <v>2</v>
      </c>
      <c r="T1426">
        <v>21</v>
      </c>
      <c r="U1426">
        <v>4</v>
      </c>
      <c r="V1426">
        <v>6</v>
      </c>
      <c r="W1426" t="s">
        <v>35</v>
      </c>
      <c r="X1426" t="s">
        <v>36</v>
      </c>
      <c r="Y1426">
        <v>120042</v>
      </c>
      <c r="Z1426">
        <v>0.19</v>
      </c>
    </row>
    <row r="1427" spans="1:26" x14ac:dyDescent="0.25">
      <c r="A1427" t="s">
        <v>2521</v>
      </c>
      <c r="B1427" s="1">
        <v>45211</v>
      </c>
      <c r="C1427" t="s">
        <v>2522</v>
      </c>
      <c r="D1427" t="s">
        <v>63</v>
      </c>
      <c r="E1427" t="s">
        <v>40</v>
      </c>
      <c r="F1427" t="s">
        <v>41</v>
      </c>
      <c r="G1427" t="s">
        <v>59</v>
      </c>
      <c r="H1427">
        <v>8</v>
      </c>
      <c r="I1427">
        <v>1020</v>
      </c>
      <c r="J1427">
        <v>15</v>
      </c>
      <c r="K1427">
        <v>6936</v>
      </c>
      <c r="L1427">
        <v>771.67</v>
      </c>
      <c r="M1427" t="s">
        <v>65</v>
      </c>
      <c r="N1427" t="s">
        <v>44</v>
      </c>
      <c r="O1427">
        <v>7</v>
      </c>
      <c r="P1427">
        <v>2023</v>
      </c>
      <c r="Q1427">
        <v>10</v>
      </c>
      <c r="R1427" t="s">
        <v>45</v>
      </c>
      <c r="S1427">
        <v>4</v>
      </c>
      <c r="T1427">
        <v>41</v>
      </c>
      <c r="U1427">
        <v>2</v>
      </c>
      <c r="V1427">
        <v>4</v>
      </c>
      <c r="W1427" t="s">
        <v>73</v>
      </c>
      <c r="X1427" t="s">
        <v>47</v>
      </c>
      <c r="Y1427">
        <v>122400</v>
      </c>
      <c r="Z1427">
        <v>0.11</v>
      </c>
    </row>
    <row r="1428" spans="1:26" x14ac:dyDescent="0.25">
      <c r="A1428" t="s">
        <v>2523</v>
      </c>
      <c r="B1428" s="1">
        <v>45234</v>
      </c>
      <c r="C1428" t="s">
        <v>2524</v>
      </c>
      <c r="D1428" t="s">
        <v>39</v>
      </c>
      <c r="E1428" t="s">
        <v>58</v>
      </c>
      <c r="F1428" t="s">
        <v>52</v>
      </c>
      <c r="G1428" t="s">
        <v>91</v>
      </c>
      <c r="H1428">
        <v>7</v>
      </c>
      <c r="I1428">
        <v>2863</v>
      </c>
      <c r="J1428">
        <v>22</v>
      </c>
      <c r="K1428">
        <v>15631.98</v>
      </c>
      <c r="L1428">
        <v>2364.66</v>
      </c>
      <c r="M1428" t="s">
        <v>65</v>
      </c>
      <c r="N1428" t="s">
        <v>66</v>
      </c>
      <c r="O1428">
        <v>6</v>
      </c>
      <c r="P1428">
        <v>2023</v>
      </c>
      <c r="Q1428">
        <v>11</v>
      </c>
      <c r="R1428" t="s">
        <v>92</v>
      </c>
      <c r="S1428">
        <v>4</v>
      </c>
      <c r="T1428">
        <v>44</v>
      </c>
      <c r="U1428">
        <v>1</v>
      </c>
      <c r="V1428">
        <v>6</v>
      </c>
      <c r="W1428" t="s">
        <v>35</v>
      </c>
      <c r="X1428" t="s">
        <v>36</v>
      </c>
      <c r="Y1428">
        <v>440902</v>
      </c>
      <c r="Z1428">
        <v>0.15</v>
      </c>
    </row>
    <row r="1429" spans="1:26" x14ac:dyDescent="0.25">
      <c r="A1429" t="s">
        <v>2525</v>
      </c>
      <c r="B1429" s="1">
        <v>45069</v>
      </c>
      <c r="C1429" t="s">
        <v>1972</v>
      </c>
      <c r="D1429" t="s">
        <v>39</v>
      </c>
      <c r="E1429" t="s">
        <v>29</v>
      </c>
      <c r="F1429" t="s">
        <v>41</v>
      </c>
      <c r="G1429" t="s">
        <v>59</v>
      </c>
      <c r="H1429">
        <v>7</v>
      </c>
      <c r="I1429">
        <v>3871</v>
      </c>
      <c r="J1429">
        <v>29</v>
      </c>
      <c r="K1429">
        <v>19238.87</v>
      </c>
      <c r="L1429">
        <v>1412.09</v>
      </c>
      <c r="M1429" t="s">
        <v>32</v>
      </c>
      <c r="N1429" t="s">
        <v>66</v>
      </c>
      <c r="O1429">
        <v>6</v>
      </c>
      <c r="P1429">
        <v>2023</v>
      </c>
      <c r="Q1429">
        <v>5</v>
      </c>
      <c r="R1429" t="s">
        <v>238</v>
      </c>
      <c r="S1429">
        <v>2</v>
      </c>
      <c r="T1429">
        <v>21</v>
      </c>
      <c r="U1429">
        <v>4</v>
      </c>
      <c r="V1429">
        <v>2</v>
      </c>
      <c r="W1429" t="s">
        <v>76</v>
      </c>
      <c r="X1429" t="s">
        <v>47</v>
      </c>
      <c r="Y1429">
        <v>785813</v>
      </c>
      <c r="Z1429">
        <v>7.0000000000000007E-2</v>
      </c>
    </row>
    <row r="1430" spans="1:26" x14ac:dyDescent="0.25">
      <c r="A1430" t="s">
        <v>2526</v>
      </c>
      <c r="B1430" s="1">
        <v>44976</v>
      </c>
      <c r="C1430" t="s">
        <v>1163</v>
      </c>
      <c r="D1430" t="s">
        <v>63</v>
      </c>
      <c r="E1430" t="s">
        <v>29</v>
      </c>
      <c r="F1430" t="s">
        <v>30</v>
      </c>
      <c r="G1430" t="s">
        <v>64</v>
      </c>
      <c r="H1430">
        <v>5</v>
      </c>
      <c r="I1430">
        <v>2211</v>
      </c>
      <c r="J1430">
        <v>22</v>
      </c>
      <c r="K1430">
        <v>8622.9</v>
      </c>
      <c r="L1430">
        <v>1326.08</v>
      </c>
      <c r="M1430" t="s">
        <v>65</v>
      </c>
      <c r="N1430" t="s">
        <v>66</v>
      </c>
      <c r="O1430">
        <v>5</v>
      </c>
      <c r="P1430">
        <v>2023</v>
      </c>
      <c r="Q1430">
        <v>2</v>
      </c>
      <c r="R1430" t="s">
        <v>67</v>
      </c>
      <c r="S1430">
        <v>1</v>
      </c>
      <c r="T1430">
        <v>8</v>
      </c>
      <c r="U1430">
        <v>4</v>
      </c>
      <c r="V1430">
        <v>0</v>
      </c>
      <c r="W1430" t="s">
        <v>55</v>
      </c>
      <c r="X1430" t="s">
        <v>36</v>
      </c>
      <c r="Y1430">
        <v>243210</v>
      </c>
      <c r="Z1430">
        <v>0.15</v>
      </c>
    </row>
    <row r="1431" spans="1:26" x14ac:dyDescent="0.25">
      <c r="A1431" t="s">
        <v>2527</v>
      </c>
      <c r="B1431" s="1">
        <v>45100</v>
      </c>
      <c r="C1431" t="s">
        <v>2528</v>
      </c>
      <c r="D1431" t="s">
        <v>28</v>
      </c>
      <c r="E1431" t="s">
        <v>40</v>
      </c>
      <c r="F1431" t="s">
        <v>30</v>
      </c>
      <c r="G1431" t="s">
        <v>31</v>
      </c>
      <c r="H1431">
        <v>9</v>
      </c>
      <c r="I1431">
        <v>1294</v>
      </c>
      <c r="J1431">
        <v>17</v>
      </c>
      <c r="K1431">
        <v>9666.18</v>
      </c>
      <c r="L1431">
        <v>1588.99</v>
      </c>
      <c r="M1431" t="s">
        <v>32</v>
      </c>
      <c r="N1431" t="s">
        <v>44</v>
      </c>
      <c r="O1431">
        <v>7</v>
      </c>
      <c r="P1431">
        <v>2023</v>
      </c>
      <c r="Q1431">
        <v>6</v>
      </c>
      <c r="R1431" t="s">
        <v>95</v>
      </c>
      <c r="S1431">
        <v>2</v>
      </c>
      <c r="T1431">
        <v>25</v>
      </c>
      <c r="U1431">
        <v>4</v>
      </c>
      <c r="V1431">
        <v>5</v>
      </c>
      <c r="W1431" t="s">
        <v>46</v>
      </c>
      <c r="X1431" t="s">
        <v>47</v>
      </c>
      <c r="Y1431">
        <v>197982</v>
      </c>
      <c r="Z1431">
        <v>0.16</v>
      </c>
    </row>
    <row r="1432" spans="1:26" x14ac:dyDescent="0.25">
      <c r="A1432" t="s">
        <v>2529</v>
      </c>
      <c r="B1432" s="1">
        <v>45022</v>
      </c>
      <c r="C1432" t="s">
        <v>822</v>
      </c>
      <c r="D1432" t="s">
        <v>28</v>
      </c>
      <c r="E1432" t="s">
        <v>40</v>
      </c>
      <c r="F1432" t="s">
        <v>52</v>
      </c>
      <c r="G1432" t="s">
        <v>91</v>
      </c>
      <c r="H1432">
        <v>10</v>
      </c>
      <c r="I1432">
        <v>4914</v>
      </c>
      <c r="J1432">
        <v>7</v>
      </c>
      <c r="K1432">
        <v>45700.2</v>
      </c>
      <c r="L1432">
        <v>7313.64</v>
      </c>
      <c r="M1432" t="s">
        <v>32</v>
      </c>
      <c r="N1432" t="s">
        <v>66</v>
      </c>
      <c r="O1432">
        <v>1</v>
      </c>
      <c r="P1432">
        <v>2023</v>
      </c>
      <c r="Q1432">
        <v>4</v>
      </c>
      <c r="R1432" t="s">
        <v>100</v>
      </c>
      <c r="S1432">
        <v>2</v>
      </c>
      <c r="T1432">
        <v>14</v>
      </c>
      <c r="U1432">
        <v>2</v>
      </c>
      <c r="V1432">
        <v>4</v>
      </c>
      <c r="W1432" t="s">
        <v>73</v>
      </c>
      <c r="X1432" t="s">
        <v>47</v>
      </c>
      <c r="Y1432">
        <v>343980</v>
      </c>
      <c r="Z1432">
        <v>0.16</v>
      </c>
    </row>
    <row r="1433" spans="1:26" x14ac:dyDescent="0.25">
      <c r="A1433" t="s">
        <v>2530</v>
      </c>
      <c r="B1433" s="1">
        <v>44948</v>
      </c>
      <c r="C1433" t="s">
        <v>2531</v>
      </c>
      <c r="D1433" t="s">
        <v>50</v>
      </c>
      <c r="E1433" t="s">
        <v>40</v>
      </c>
      <c r="F1433" t="s">
        <v>52</v>
      </c>
      <c r="G1433" t="s">
        <v>53</v>
      </c>
      <c r="H1433">
        <v>6</v>
      </c>
      <c r="I1433">
        <v>4581</v>
      </c>
      <c r="J1433">
        <v>19</v>
      </c>
      <c r="K1433">
        <v>22263.66</v>
      </c>
      <c r="L1433">
        <v>1842.57</v>
      </c>
      <c r="M1433" t="s">
        <v>43</v>
      </c>
      <c r="N1433" t="s">
        <v>33</v>
      </c>
      <c r="O1433">
        <v>2</v>
      </c>
      <c r="P1433">
        <v>2023</v>
      </c>
      <c r="Q1433">
        <v>1</v>
      </c>
      <c r="R1433" t="s">
        <v>34</v>
      </c>
      <c r="S1433">
        <v>1</v>
      </c>
      <c r="T1433">
        <v>4</v>
      </c>
      <c r="U1433">
        <v>4</v>
      </c>
      <c r="V1433">
        <v>0</v>
      </c>
      <c r="W1433" t="s">
        <v>55</v>
      </c>
      <c r="X1433" t="s">
        <v>36</v>
      </c>
      <c r="Y1433">
        <v>522234</v>
      </c>
      <c r="Z1433">
        <v>0.08</v>
      </c>
    </row>
    <row r="1434" spans="1:26" x14ac:dyDescent="0.25">
      <c r="A1434" t="s">
        <v>2532</v>
      </c>
      <c r="B1434" s="1">
        <v>45235</v>
      </c>
      <c r="C1434" t="s">
        <v>743</v>
      </c>
      <c r="D1434" t="s">
        <v>28</v>
      </c>
      <c r="E1434" t="s">
        <v>40</v>
      </c>
      <c r="F1434" t="s">
        <v>52</v>
      </c>
      <c r="G1434" t="s">
        <v>79</v>
      </c>
      <c r="H1434">
        <v>2</v>
      </c>
      <c r="I1434">
        <v>2658</v>
      </c>
      <c r="J1434">
        <v>26</v>
      </c>
      <c r="K1434">
        <v>3933.84</v>
      </c>
      <c r="L1434">
        <v>597.62</v>
      </c>
      <c r="M1434" t="s">
        <v>32</v>
      </c>
      <c r="N1434" t="s">
        <v>66</v>
      </c>
      <c r="O1434">
        <v>1</v>
      </c>
      <c r="P1434">
        <v>2023</v>
      </c>
      <c r="Q1434">
        <v>11</v>
      </c>
      <c r="R1434" t="s">
        <v>92</v>
      </c>
      <c r="S1434">
        <v>4</v>
      </c>
      <c r="T1434">
        <v>45</v>
      </c>
      <c r="U1434">
        <v>2</v>
      </c>
      <c r="V1434">
        <v>0</v>
      </c>
      <c r="W1434" t="s">
        <v>55</v>
      </c>
      <c r="X1434" t="s">
        <v>36</v>
      </c>
      <c r="Y1434">
        <v>138216</v>
      </c>
      <c r="Z1434">
        <v>0.15</v>
      </c>
    </row>
    <row r="1435" spans="1:26" x14ac:dyDescent="0.25">
      <c r="A1435" t="s">
        <v>2533</v>
      </c>
      <c r="B1435" s="1">
        <v>45041</v>
      </c>
      <c r="C1435" t="s">
        <v>2534</v>
      </c>
      <c r="D1435" t="s">
        <v>63</v>
      </c>
      <c r="E1435" t="s">
        <v>29</v>
      </c>
      <c r="F1435" t="s">
        <v>52</v>
      </c>
      <c r="G1435" t="s">
        <v>91</v>
      </c>
      <c r="H1435">
        <v>8</v>
      </c>
      <c r="I1435">
        <v>4433</v>
      </c>
      <c r="J1435">
        <v>0</v>
      </c>
      <c r="K1435">
        <v>35464</v>
      </c>
      <c r="L1435">
        <v>5454</v>
      </c>
      <c r="M1435" t="s">
        <v>65</v>
      </c>
      <c r="N1435" t="s">
        <v>66</v>
      </c>
      <c r="O1435">
        <v>7</v>
      </c>
      <c r="P1435">
        <v>2023</v>
      </c>
      <c r="Q1435">
        <v>4</v>
      </c>
      <c r="R1435" t="s">
        <v>100</v>
      </c>
      <c r="S1435">
        <v>2</v>
      </c>
      <c r="T1435">
        <v>17</v>
      </c>
      <c r="U1435">
        <v>5</v>
      </c>
      <c r="V1435">
        <v>2</v>
      </c>
      <c r="W1435" t="s">
        <v>76</v>
      </c>
      <c r="X1435" t="s">
        <v>47</v>
      </c>
      <c r="Y1435">
        <v>0</v>
      </c>
      <c r="Z1435">
        <v>0.15</v>
      </c>
    </row>
    <row r="1436" spans="1:26" x14ac:dyDescent="0.25">
      <c r="A1436" t="s">
        <v>2535</v>
      </c>
      <c r="B1436" s="1">
        <v>45070</v>
      </c>
      <c r="C1436" t="s">
        <v>2536</v>
      </c>
      <c r="D1436" t="s">
        <v>39</v>
      </c>
      <c r="E1436" t="s">
        <v>29</v>
      </c>
      <c r="F1436" t="s">
        <v>30</v>
      </c>
      <c r="G1436" t="s">
        <v>64</v>
      </c>
      <c r="H1436">
        <v>10</v>
      </c>
      <c r="I1436">
        <v>3496</v>
      </c>
      <c r="J1436">
        <v>8</v>
      </c>
      <c r="K1436">
        <v>32163.200000000001</v>
      </c>
      <c r="L1436">
        <v>2150.9299999999998</v>
      </c>
      <c r="M1436" t="s">
        <v>65</v>
      </c>
      <c r="N1436" t="s">
        <v>44</v>
      </c>
      <c r="O1436">
        <v>2</v>
      </c>
      <c r="P1436">
        <v>2023</v>
      </c>
      <c r="Q1436">
        <v>5</v>
      </c>
      <c r="R1436" t="s">
        <v>238</v>
      </c>
      <c r="S1436">
        <v>2</v>
      </c>
      <c r="T1436">
        <v>21</v>
      </c>
      <c r="U1436">
        <v>4</v>
      </c>
      <c r="V1436">
        <v>3</v>
      </c>
      <c r="W1436" t="s">
        <v>83</v>
      </c>
      <c r="X1436" t="s">
        <v>47</v>
      </c>
      <c r="Y1436">
        <v>279680</v>
      </c>
      <c r="Z1436">
        <v>7.0000000000000007E-2</v>
      </c>
    </row>
    <row r="1437" spans="1:26" x14ac:dyDescent="0.25">
      <c r="A1437" t="s">
        <v>2537</v>
      </c>
      <c r="B1437" s="1">
        <v>45082</v>
      </c>
      <c r="C1437" t="s">
        <v>1365</v>
      </c>
      <c r="D1437" t="s">
        <v>28</v>
      </c>
      <c r="E1437" t="s">
        <v>40</v>
      </c>
      <c r="F1437" t="s">
        <v>30</v>
      </c>
      <c r="G1437" t="s">
        <v>64</v>
      </c>
      <c r="H1437">
        <v>3</v>
      </c>
      <c r="I1437">
        <v>607</v>
      </c>
      <c r="J1437">
        <v>13</v>
      </c>
      <c r="K1437">
        <v>1584.27</v>
      </c>
      <c r="L1437">
        <v>122.45</v>
      </c>
      <c r="M1437" t="s">
        <v>65</v>
      </c>
      <c r="N1437" t="s">
        <v>44</v>
      </c>
      <c r="O1437">
        <v>4</v>
      </c>
      <c r="P1437">
        <v>2023</v>
      </c>
      <c r="Q1437">
        <v>6</v>
      </c>
      <c r="R1437" t="s">
        <v>95</v>
      </c>
      <c r="S1437">
        <v>2</v>
      </c>
      <c r="T1437">
        <v>23</v>
      </c>
      <c r="U1437">
        <v>2</v>
      </c>
      <c r="V1437">
        <v>1</v>
      </c>
      <c r="W1437" t="s">
        <v>60</v>
      </c>
      <c r="X1437" t="s">
        <v>47</v>
      </c>
      <c r="Y1437">
        <v>23673</v>
      </c>
      <c r="Z1437">
        <v>0.08</v>
      </c>
    </row>
    <row r="1438" spans="1:26" x14ac:dyDescent="0.25">
      <c r="A1438" t="s">
        <v>2538</v>
      </c>
      <c r="B1438" s="1">
        <v>45284</v>
      </c>
      <c r="C1438" t="s">
        <v>904</v>
      </c>
      <c r="D1438" t="s">
        <v>39</v>
      </c>
      <c r="E1438" t="s">
        <v>40</v>
      </c>
      <c r="F1438" t="s">
        <v>30</v>
      </c>
      <c r="G1438" t="s">
        <v>64</v>
      </c>
      <c r="H1438">
        <v>1</v>
      </c>
      <c r="I1438">
        <v>4179</v>
      </c>
      <c r="J1438">
        <v>14</v>
      </c>
      <c r="K1438">
        <v>3593.94</v>
      </c>
      <c r="L1438">
        <v>544.28</v>
      </c>
      <c r="M1438" t="s">
        <v>43</v>
      </c>
      <c r="N1438" t="s">
        <v>33</v>
      </c>
      <c r="O1438">
        <v>2</v>
      </c>
      <c r="P1438">
        <v>2023</v>
      </c>
      <c r="Q1438">
        <v>12</v>
      </c>
      <c r="R1438" t="s">
        <v>54</v>
      </c>
      <c r="S1438">
        <v>4</v>
      </c>
      <c r="T1438">
        <v>52</v>
      </c>
      <c r="U1438">
        <v>5</v>
      </c>
      <c r="V1438">
        <v>0</v>
      </c>
      <c r="W1438" t="s">
        <v>55</v>
      </c>
      <c r="X1438" t="s">
        <v>36</v>
      </c>
      <c r="Y1438">
        <v>58506</v>
      </c>
      <c r="Z1438">
        <v>0.15</v>
      </c>
    </row>
    <row r="1439" spans="1:26" x14ac:dyDescent="0.25">
      <c r="A1439" t="s">
        <v>2539</v>
      </c>
      <c r="B1439" s="1">
        <v>44969</v>
      </c>
      <c r="C1439" t="s">
        <v>2540</v>
      </c>
      <c r="D1439" t="s">
        <v>39</v>
      </c>
      <c r="E1439" t="s">
        <v>58</v>
      </c>
      <c r="F1439" t="s">
        <v>41</v>
      </c>
      <c r="G1439" t="s">
        <v>42</v>
      </c>
      <c r="H1439">
        <v>6</v>
      </c>
      <c r="I1439">
        <v>1166</v>
      </c>
      <c r="J1439">
        <v>18</v>
      </c>
      <c r="K1439">
        <v>5736.72</v>
      </c>
      <c r="L1439">
        <v>1091.81</v>
      </c>
      <c r="M1439" t="s">
        <v>32</v>
      </c>
      <c r="N1439" t="s">
        <v>33</v>
      </c>
      <c r="O1439">
        <v>3</v>
      </c>
      <c r="P1439">
        <v>2023</v>
      </c>
      <c r="Q1439">
        <v>2</v>
      </c>
      <c r="R1439" t="s">
        <v>67</v>
      </c>
      <c r="S1439">
        <v>1</v>
      </c>
      <c r="T1439">
        <v>7</v>
      </c>
      <c r="U1439">
        <v>3</v>
      </c>
      <c r="V1439">
        <v>0</v>
      </c>
      <c r="W1439" t="s">
        <v>55</v>
      </c>
      <c r="X1439" t="s">
        <v>36</v>
      </c>
      <c r="Y1439">
        <v>125928</v>
      </c>
      <c r="Z1439">
        <v>0.19</v>
      </c>
    </row>
    <row r="1440" spans="1:26" x14ac:dyDescent="0.25">
      <c r="A1440" t="s">
        <v>2541</v>
      </c>
      <c r="B1440" s="1">
        <v>45107</v>
      </c>
      <c r="C1440" t="s">
        <v>1062</v>
      </c>
      <c r="D1440" t="s">
        <v>63</v>
      </c>
      <c r="E1440" t="s">
        <v>40</v>
      </c>
      <c r="F1440" t="s">
        <v>30</v>
      </c>
      <c r="G1440" t="s">
        <v>86</v>
      </c>
      <c r="H1440">
        <v>3</v>
      </c>
      <c r="I1440">
        <v>199</v>
      </c>
      <c r="J1440">
        <v>6</v>
      </c>
      <c r="K1440">
        <v>561.17999999999995</v>
      </c>
      <c r="L1440">
        <v>81.5</v>
      </c>
      <c r="M1440" t="s">
        <v>32</v>
      </c>
      <c r="N1440" t="s">
        <v>33</v>
      </c>
      <c r="O1440">
        <v>5</v>
      </c>
      <c r="P1440">
        <v>2023</v>
      </c>
      <c r="Q1440">
        <v>6</v>
      </c>
      <c r="R1440" t="s">
        <v>95</v>
      </c>
      <c r="S1440">
        <v>2</v>
      </c>
      <c r="T1440">
        <v>26</v>
      </c>
      <c r="U1440">
        <v>5</v>
      </c>
      <c r="V1440">
        <v>5</v>
      </c>
      <c r="W1440" t="s">
        <v>46</v>
      </c>
      <c r="X1440" t="s">
        <v>47</v>
      </c>
      <c r="Y1440">
        <v>3582</v>
      </c>
      <c r="Z1440">
        <v>0.15</v>
      </c>
    </row>
    <row r="1441" spans="1:26" x14ac:dyDescent="0.25">
      <c r="A1441" t="s">
        <v>2542</v>
      </c>
      <c r="B1441" s="1">
        <v>45125</v>
      </c>
      <c r="C1441" t="s">
        <v>2349</v>
      </c>
      <c r="D1441" t="s">
        <v>39</v>
      </c>
      <c r="E1441" t="s">
        <v>29</v>
      </c>
      <c r="F1441" t="s">
        <v>30</v>
      </c>
      <c r="G1441" t="s">
        <v>64</v>
      </c>
      <c r="H1441">
        <v>2</v>
      </c>
      <c r="I1441">
        <v>3449</v>
      </c>
      <c r="J1441">
        <v>15</v>
      </c>
      <c r="K1441">
        <v>5863.3</v>
      </c>
      <c r="L1441">
        <v>1040</v>
      </c>
      <c r="M1441" t="s">
        <v>32</v>
      </c>
      <c r="N1441" t="s">
        <v>33</v>
      </c>
      <c r="O1441">
        <v>5</v>
      </c>
      <c r="P1441">
        <v>2023</v>
      </c>
      <c r="Q1441">
        <v>7</v>
      </c>
      <c r="R1441" t="s">
        <v>125</v>
      </c>
      <c r="S1441">
        <v>3</v>
      </c>
      <c r="T1441">
        <v>29</v>
      </c>
      <c r="U1441">
        <v>4</v>
      </c>
      <c r="V1441">
        <v>2</v>
      </c>
      <c r="W1441" t="s">
        <v>76</v>
      </c>
      <c r="X1441" t="s">
        <v>47</v>
      </c>
      <c r="Y1441">
        <v>103470</v>
      </c>
      <c r="Z1441">
        <v>0.18</v>
      </c>
    </row>
    <row r="1442" spans="1:26" x14ac:dyDescent="0.25">
      <c r="A1442" t="s">
        <v>2543</v>
      </c>
      <c r="B1442" s="1">
        <v>44948</v>
      </c>
      <c r="C1442" t="s">
        <v>2544</v>
      </c>
      <c r="D1442" t="s">
        <v>50</v>
      </c>
      <c r="E1442" t="s">
        <v>40</v>
      </c>
      <c r="F1442" t="s">
        <v>30</v>
      </c>
      <c r="G1442" t="s">
        <v>31</v>
      </c>
      <c r="H1442">
        <v>10</v>
      </c>
      <c r="I1442">
        <v>3187</v>
      </c>
      <c r="J1442">
        <v>17</v>
      </c>
      <c r="K1442">
        <v>26452.1</v>
      </c>
      <c r="L1442">
        <v>2891.6</v>
      </c>
      <c r="M1442" t="s">
        <v>65</v>
      </c>
      <c r="N1442" t="s">
        <v>33</v>
      </c>
      <c r="O1442">
        <v>4</v>
      </c>
      <c r="P1442">
        <v>2023</v>
      </c>
      <c r="Q1442">
        <v>1</v>
      </c>
      <c r="R1442" t="s">
        <v>34</v>
      </c>
      <c r="S1442">
        <v>1</v>
      </c>
      <c r="T1442">
        <v>4</v>
      </c>
      <c r="U1442">
        <v>4</v>
      </c>
      <c r="V1442">
        <v>0</v>
      </c>
      <c r="W1442" t="s">
        <v>55</v>
      </c>
      <c r="X1442" t="s">
        <v>36</v>
      </c>
      <c r="Y1442">
        <v>541790</v>
      </c>
      <c r="Z1442">
        <v>0.11</v>
      </c>
    </row>
    <row r="1443" spans="1:26" x14ac:dyDescent="0.25">
      <c r="A1443" t="s">
        <v>2545</v>
      </c>
      <c r="B1443" s="1">
        <v>45137</v>
      </c>
      <c r="C1443" t="s">
        <v>471</v>
      </c>
      <c r="D1443" t="s">
        <v>63</v>
      </c>
      <c r="E1443" t="s">
        <v>51</v>
      </c>
      <c r="F1443" t="s">
        <v>52</v>
      </c>
      <c r="G1443" t="s">
        <v>91</v>
      </c>
      <c r="H1443">
        <v>3</v>
      </c>
      <c r="I1443">
        <v>4255</v>
      </c>
      <c r="J1443">
        <v>29</v>
      </c>
      <c r="K1443">
        <v>9063.15</v>
      </c>
      <c r="L1443">
        <v>922.38</v>
      </c>
      <c r="M1443" t="s">
        <v>43</v>
      </c>
      <c r="N1443" t="s">
        <v>44</v>
      </c>
      <c r="O1443">
        <v>2</v>
      </c>
      <c r="P1443">
        <v>2023</v>
      </c>
      <c r="Q1443">
        <v>7</v>
      </c>
      <c r="R1443" t="s">
        <v>125</v>
      </c>
      <c r="S1443">
        <v>3</v>
      </c>
      <c r="T1443">
        <v>31</v>
      </c>
      <c r="U1443">
        <v>6</v>
      </c>
      <c r="V1443">
        <v>0</v>
      </c>
      <c r="W1443" t="s">
        <v>55</v>
      </c>
      <c r="X1443" t="s">
        <v>36</v>
      </c>
      <c r="Y1443">
        <v>370185</v>
      </c>
      <c r="Z1443">
        <v>0.1</v>
      </c>
    </row>
    <row r="1444" spans="1:26" x14ac:dyDescent="0.25">
      <c r="A1444" t="s">
        <v>2546</v>
      </c>
      <c r="B1444" s="1">
        <v>45215</v>
      </c>
      <c r="C1444" t="s">
        <v>1431</v>
      </c>
      <c r="D1444" t="s">
        <v>39</v>
      </c>
      <c r="E1444" t="s">
        <v>51</v>
      </c>
      <c r="F1444" t="s">
        <v>52</v>
      </c>
      <c r="G1444" t="s">
        <v>91</v>
      </c>
      <c r="H1444">
        <v>5</v>
      </c>
      <c r="I1444">
        <v>500</v>
      </c>
      <c r="J1444">
        <v>17</v>
      </c>
      <c r="K1444">
        <v>2075</v>
      </c>
      <c r="L1444">
        <v>231.44</v>
      </c>
      <c r="M1444" t="s">
        <v>32</v>
      </c>
      <c r="N1444" t="s">
        <v>44</v>
      </c>
      <c r="O1444">
        <v>1</v>
      </c>
      <c r="P1444">
        <v>2023</v>
      </c>
      <c r="Q1444">
        <v>10</v>
      </c>
      <c r="R1444" t="s">
        <v>45</v>
      </c>
      <c r="S1444">
        <v>4</v>
      </c>
      <c r="T1444">
        <v>42</v>
      </c>
      <c r="U1444">
        <v>3</v>
      </c>
      <c r="V1444">
        <v>1</v>
      </c>
      <c r="W1444" t="s">
        <v>60</v>
      </c>
      <c r="X1444" t="s">
        <v>47</v>
      </c>
      <c r="Y1444">
        <v>42500</v>
      </c>
      <c r="Z1444">
        <v>0.11</v>
      </c>
    </row>
    <row r="1445" spans="1:26" x14ac:dyDescent="0.25">
      <c r="A1445" t="s">
        <v>2547</v>
      </c>
      <c r="B1445" s="1">
        <v>45078</v>
      </c>
      <c r="C1445" t="s">
        <v>328</v>
      </c>
      <c r="D1445" t="s">
        <v>63</v>
      </c>
      <c r="E1445" t="s">
        <v>51</v>
      </c>
      <c r="F1445" t="s">
        <v>41</v>
      </c>
      <c r="G1445" t="s">
        <v>42</v>
      </c>
      <c r="H1445">
        <v>1</v>
      </c>
      <c r="I1445">
        <v>3389</v>
      </c>
      <c r="J1445">
        <v>25</v>
      </c>
      <c r="K1445">
        <v>2541.75</v>
      </c>
      <c r="L1445">
        <v>316.56</v>
      </c>
      <c r="M1445" t="s">
        <v>43</v>
      </c>
      <c r="N1445" t="s">
        <v>66</v>
      </c>
      <c r="O1445">
        <v>4</v>
      </c>
      <c r="P1445">
        <v>2023</v>
      </c>
      <c r="Q1445">
        <v>6</v>
      </c>
      <c r="R1445" t="s">
        <v>95</v>
      </c>
      <c r="S1445">
        <v>2</v>
      </c>
      <c r="T1445">
        <v>22</v>
      </c>
      <c r="U1445">
        <v>1</v>
      </c>
      <c r="V1445">
        <v>4</v>
      </c>
      <c r="W1445" t="s">
        <v>73</v>
      </c>
      <c r="X1445" t="s">
        <v>47</v>
      </c>
      <c r="Y1445">
        <v>84725</v>
      </c>
      <c r="Z1445">
        <v>0.12</v>
      </c>
    </row>
    <row r="1446" spans="1:26" x14ac:dyDescent="0.25">
      <c r="A1446" t="s">
        <v>2548</v>
      </c>
      <c r="B1446" s="1">
        <v>45108</v>
      </c>
      <c r="C1446" t="s">
        <v>2549</v>
      </c>
      <c r="D1446" t="s">
        <v>28</v>
      </c>
      <c r="E1446" t="s">
        <v>51</v>
      </c>
      <c r="F1446" t="s">
        <v>52</v>
      </c>
      <c r="G1446" t="s">
        <v>79</v>
      </c>
      <c r="H1446">
        <v>1</v>
      </c>
      <c r="I1446">
        <v>2911</v>
      </c>
      <c r="J1446">
        <v>13</v>
      </c>
      <c r="K1446">
        <v>2532.5700000000002</v>
      </c>
      <c r="L1446">
        <v>410.59</v>
      </c>
      <c r="M1446" t="s">
        <v>32</v>
      </c>
      <c r="N1446" t="s">
        <v>44</v>
      </c>
      <c r="O1446">
        <v>1</v>
      </c>
      <c r="P1446">
        <v>2023</v>
      </c>
      <c r="Q1446">
        <v>7</v>
      </c>
      <c r="R1446" t="s">
        <v>125</v>
      </c>
      <c r="S1446">
        <v>3</v>
      </c>
      <c r="T1446">
        <v>26</v>
      </c>
      <c r="U1446">
        <v>1</v>
      </c>
      <c r="V1446">
        <v>6</v>
      </c>
      <c r="W1446" t="s">
        <v>35</v>
      </c>
      <c r="X1446" t="s">
        <v>36</v>
      </c>
      <c r="Y1446">
        <v>37843</v>
      </c>
      <c r="Z1446">
        <v>0.16</v>
      </c>
    </row>
    <row r="1447" spans="1:26" x14ac:dyDescent="0.25">
      <c r="A1447" t="s">
        <v>2550</v>
      </c>
      <c r="B1447" s="1">
        <v>45179</v>
      </c>
      <c r="C1447" t="s">
        <v>2551</v>
      </c>
      <c r="D1447" t="s">
        <v>39</v>
      </c>
      <c r="E1447" t="s">
        <v>40</v>
      </c>
      <c r="F1447" t="s">
        <v>41</v>
      </c>
      <c r="G1447" t="s">
        <v>59</v>
      </c>
      <c r="H1447">
        <v>10</v>
      </c>
      <c r="I1447">
        <v>2026</v>
      </c>
      <c r="J1447">
        <v>2</v>
      </c>
      <c r="K1447">
        <v>19854.8</v>
      </c>
      <c r="L1447">
        <v>2559.2800000000002</v>
      </c>
      <c r="M1447" t="s">
        <v>43</v>
      </c>
      <c r="N1447" t="s">
        <v>44</v>
      </c>
      <c r="O1447">
        <v>1</v>
      </c>
      <c r="P1447">
        <v>2023</v>
      </c>
      <c r="Q1447">
        <v>9</v>
      </c>
      <c r="R1447" t="s">
        <v>80</v>
      </c>
      <c r="S1447">
        <v>3</v>
      </c>
      <c r="T1447">
        <v>37</v>
      </c>
      <c r="U1447">
        <v>3</v>
      </c>
      <c r="V1447">
        <v>0</v>
      </c>
      <c r="W1447" t="s">
        <v>55</v>
      </c>
      <c r="X1447" t="s">
        <v>36</v>
      </c>
      <c r="Y1447">
        <v>40520</v>
      </c>
      <c r="Z1447">
        <v>0.13</v>
      </c>
    </row>
    <row r="1448" spans="1:26" x14ac:dyDescent="0.25">
      <c r="A1448" t="s">
        <v>2552</v>
      </c>
      <c r="B1448" s="1">
        <v>45090</v>
      </c>
      <c r="C1448" t="s">
        <v>2553</v>
      </c>
      <c r="D1448" t="s">
        <v>50</v>
      </c>
      <c r="E1448" t="s">
        <v>51</v>
      </c>
      <c r="F1448" t="s">
        <v>52</v>
      </c>
      <c r="G1448" t="s">
        <v>79</v>
      </c>
      <c r="H1448">
        <v>8</v>
      </c>
      <c r="I1448">
        <v>3427</v>
      </c>
      <c r="J1448">
        <v>25</v>
      </c>
      <c r="K1448">
        <v>20562</v>
      </c>
      <c r="L1448">
        <v>3384.15</v>
      </c>
      <c r="M1448" t="s">
        <v>43</v>
      </c>
      <c r="N1448" t="s">
        <v>66</v>
      </c>
      <c r="O1448">
        <v>7</v>
      </c>
      <c r="P1448">
        <v>2023</v>
      </c>
      <c r="Q1448">
        <v>6</v>
      </c>
      <c r="R1448" t="s">
        <v>95</v>
      </c>
      <c r="S1448">
        <v>2</v>
      </c>
      <c r="T1448">
        <v>24</v>
      </c>
      <c r="U1448">
        <v>3</v>
      </c>
      <c r="V1448">
        <v>2</v>
      </c>
      <c r="W1448" t="s">
        <v>76</v>
      </c>
      <c r="X1448" t="s">
        <v>47</v>
      </c>
      <c r="Y1448">
        <v>685400</v>
      </c>
      <c r="Z1448">
        <v>0.16</v>
      </c>
    </row>
    <row r="1449" spans="1:26" x14ac:dyDescent="0.25">
      <c r="A1449" t="s">
        <v>2554</v>
      </c>
      <c r="B1449" s="1">
        <v>45170</v>
      </c>
      <c r="C1449" t="s">
        <v>2555</v>
      </c>
      <c r="D1449" t="s">
        <v>28</v>
      </c>
      <c r="E1449" t="s">
        <v>40</v>
      </c>
      <c r="F1449" t="s">
        <v>30</v>
      </c>
      <c r="G1449" t="s">
        <v>64</v>
      </c>
      <c r="H1449">
        <v>8</v>
      </c>
      <c r="I1449">
        <v>4118</v>
      </c>
      <c r="J1449">
        <v>13</v>
      </c>
      <c r="K1449">
        <v>28661.279999999999</v>
      </c>
      <c r="L1449">
        <v>2827.88</v>
      </c>
      <c r="M1449" t="s">
        <v>65</v>
      </c>
      <c r="N1449" t="s">
        <v>44</v>
      </c>
      <c r="O1449">
        <v>5</v>
      </c>
      <c r="P1449">
        <v>2023</v>
      </c>
      <c r="Q1449">
        <v>9</v>
      </c>
      <c r="R1449" t="s">
        <v>80</v>
      </c>
      <c r="S1449">
        <v>3</v>
      </c>
      <c r="T1449">
        <v>35</v>
      </c>
      <c r="U1449">
        <v>1</v>
      </c>
      <c r="V1449">
        <v>5</v>
      </c>
      <c r="W1449" t="s">
        <v>46</v>
      </c>
      <c r="X1449" t="s">
        <v>47</v>
      </c>
      <c r="Y1449">
        <v>428272</v>
      </c>
      <c r="Z1449">
        <v>0.1</v>
      </c>
    </row>
    <row r="1450" spans="1:26" x14ac:dyDescent="0.25">
      <c r="A1450" t="s">
        <v>2556</v>
      </c>
      <c r="B1450" s="1">
        <v>45058</v>
      </c>
      <c r="C1450" t="s">
        <v>2441</v>
      </c>
      <c r="D1450" t="s">
        <v>39</v>
      </c>
      <c r="E1450" t="s">
        <v>29</v>
      </c>
      <c r="F1450" t="s">
        <v>30</v>
      </c>
      <c r="G1450" t="s">
        <v>31</v>
      </c>
      <c r="H1450">
        <v>7</v>
      </c>
      <c r="I1450">
        <v>4973</v>
      </c>
      <c r="J1450">
        <v>24</v>
      </c>
      <c r="K1450">
        <v>26456.36</v>
      </c>
      <c r="L1450">
        <v>4976.16</v>
      </c>
      <c r="M1450" t="s">
        <v>43</v>
      </c>
      <c r="N1450" t="s">
        <v>66</v>
      </c>
      <c r="O1450">
        <v>1</v>
      </c>
      <c r="P1450">
        <v>2023</v>
      </c>
      <c r="Q1450">
        <v>5</v>
      </c>
      <c r="R1450" t="s">
        <v>238</v>
      </c>
      <c r="S1450">
        <v>2</v>
      </c>
      <c r="T1450">
        <v>19</v>
      </c>
      <c r="U1450">
        <v>2</v>
      </c>
      <c r="V1450">
        <v>5</v>
      </c>
      <c r="W1450" t="s">
        <v>46</v>
      </c>
      <c r="X1450" t="s">
        <v>47</v>
      </c>
      <c r="Y1450">
        <v>835464</v>
      </c>
      <c r="Z1450">
        <v>0.19</v>
      </c>
    </row>
    <row r="1451" spans="1:26" x14ac:dyDescent="0.25">
      <c r="A1451" t="s">
        <v>2557</v>
      </c>
      <c r="B1451" s="1">
        <v>45054</v>
      </c>
      <c r="C1451" t="s">
        <v>802</v>
      </c>
      <c r="D1451" t="s">
        <v>28</v>
      </c>
      <c r="E1451" t="s">
        <v>40</v>
      </c>
      <c r="F1451" t="s">
        <v>52</v>
      </c>
      <c r="G1451" t="s">
        <v>91</v>
      </c>
      <c r="H1451">
        <v>1</v>
      </c>
      <c r="I1451">
        <v>4431</v>
      </c>
      <c r="J1451">
        <v>14</v>
      </c>
      <c r="K1451">
        <v>3810.66</v>
      </c>
      <c r="L1451">
        <v>559.61</v>
      </c>
      <c r="M1451" t="s">
        <v>43</v>
      </c>
      <c r="N1451" t="s">
        <v>44</v>
      </c>
      <c r="O1451">
        <v>5</v>
      </c>
      <c r="P1451">
        <v>2023</v>
      </c>
      <c r="Q1451">
        <v>5</v>
      </c>
      <c r="R1451" t="s">
        <v>238</v>
      </c>
      <c r="S1451">
        <v>2</v>
      </c>
      <c r="T1451">
        <v>19</v>
      </c>
      <c r="U1451">
        <v>2</v>
      </c>
      <c r="V1451">
        <v>1</v>
      </c>
      <c r="W1451" t="s">
        <v>60</v>
      </c>
      <c r="X1451" t="s">
        <v>47</v>
      </c>
      <c r="Y1451">
        <v>62034</v>
      </c>
      <c r="Z1451">
        <v>0.15</v>
      </c>
    </row>
    <row r="1452" spans="1:26" x14ac:dyDescent="0.25">
      <c r="A1452" t="s">
        <v>2558</v>
      </c>
      <c r="B1452" s="1">
        <v>44984</v>
      </c>
      <c r="C1452" t="s">
        <v>2559</v>
      </c>
      <c r="D1452" t="s">
        <v>50</v>
      </c>
      <c r="E1452" t="s">
        <v>58</v>
      </c>
      <c r="F1452" t="s">
        <v>30</v>
      </c>
      <c r="G1452" t="s">
        <v>64</v>
      </c>
      <c r="H1452">
        <v>1</v>
      </c>
      <c r="I1452">
        <v>4175</v>
      </c>
      <c r="J1452">
        <v>12</v>
      </c>
      <c r="K1452">
        <v>3674</v>
      </c>
      <c r="L1452">
        <v>440.56</v>
      </c>
      <c r="M1452" t="s">
        <v>32</v>
      </c>
      <c r="N1452" t="s">
        <v>44</v>
      </c>
      <c r="O1452">
        <v>4</v>
      </c>
      <c r="P1452">
        <v>2023</v>
      </c>
      <c r="Q1452">
        <v>2</v>
      </c>
      <c r="R1452" t="s">
        <v>67</v>
      </c>
      <c r="S1452">
        <v>1</v>
      </c>
      <c r="T1452">
        <v>9</v>
      </c>
      <c r="U1452">
        <v>5</v>
      </c>
      <c r="V1452">
        <v>1</v>
      </c>
      <c r="W1452" t="s">
        <v>60</v>
      </c>
      <c r="X1452" t="s">
        <v>47</v>
      </c>
      <c r="Y1452">
        <v>50100</v>
      </c>
      <c r="Z1452">
        <v>0.12</v>
      </c>
    </row>
    <row r="1453" spans="1:26" x14ac:dyDescent="0.25">
      <c r="A1453" t="s">
        <v>2560</v>
      </c>
      <c r="B1453" s="1">
        <v>45245</v>
      </c>
      <c r="C1453" t="s">
        <v>2561</v>
      </c>
      <c r="D1453" t="s">
        <v>50</v>
      </c>
      <c r="E1453" t="s">
        <v>58</v>
      </c>
      <c r="F1453" t="s">
        <v>41</v>
      </c>
      <c r="G1453" t="s">
        <v>116</v>
      </c>
      <c r="H1453">
        <v>6</v>
      </c>
      <c r="I1453">
        <v>938</v>
      </c>
      <c r="J1453">
        <v>30</v>
      </c>
      <c r="K1453">
        <v>3939.6</v>
      </c>
      <c r="L1453">
        <v>628.89</v>
      </c>
      <c r="M1453" t="s">
        <v>65</v>
      </c>
      <c r="N1453" t="s">
        <v>33</v>
      </c>
      <c r="O1453">
        <v>7</v>
      </c>
      <c r="P1453">
        <v>2023</v>
      </c>
      <c r="Q1453">
        <v>11</v>
      </c>
      <c r="R1453" t="s">
        <v>92</v>
      </c>
      <c r="S1453">
        <v>4</v>
      </c>
      <c r="T1453">
        <v>46</v>
      </c>
      <c r="U1453">
        <v>3</v>
      </c>
      <c r="V1453">
        <v>3</v>
      </c>
      <c r="W1453" t="s">
        <v>83</v>
      </c>
      <c r="X1453" t="s">
        <v>47</v>
      </c>
      <c r="Y1453">
        <v>168840</v>
      </c>
      <c r="Z1453">
        <v>0.16</v>
      </c>
    </row>
    <row r="1454" spans="1:26" x14ac:dyDescent="0.25">
      <c r="A1454" t="s">
        <v>2562</v>
      </c>
      <c r="B1454" s="1">
        <v>45125</v>
      </c>
      <c r="C1454" t="s">
        <v>2563</v>
      </c>
      <c r="D1454" t="s">
        <v>28</v>
      </c>
      <c r="E1454" t="s">
        <v>51</v>
      </c>
      <c r="F1454" t="s">
        <v>41</v>
      </c>
      <c r="G1454" t="s">
        <v>59</v>
      </c>
      <c r="H1454">
        <v>9</v>
      </c>
      <c r="I1454">
        <v>347</v>
      </c>
      <c r="J1454">
        <v>15</v>
      </c>
      <c r="K1454">
        <v>2654.55</v>
      </c>
      <c r="L1454">
        <v>260.52</v>
      </c>
      <c r="M1454" t="s">
        <v>32</v>
      </c>
      <c r="N1454" t="s">
        <v>66</v>
      </c>
      <c r="O1454">
        <v>6</v>
      </c>
      <c r="P1454">
        <v>2023</v>
      </c>
      <c r="Q1454">
        <v>7</v>
      </c>
      <c r="R1454" t="s">
        <v>125</v>
      </c>
      <c r="S1454">
        <v>3</v>
      </c>
      <c r="T1454">
        <v>29</v>
      </c>
      <c r="U1454">
        <v>4</v>
      </c>
      <c r="V1454">
        <v>2</v>
      </c>
      <c r="W1454" t="s">
        <v>76</v>
      </c>
      <c r="X1454" t="s">
        <v>47</v>
      </c>
      <c r="Y1454">
        <v>46845</v>
      </c>
      <c r="Z1454">
        <v>0.1</v>
      </c>
    </row>
    <row r="1455" spans="1:26" x14ac:dyDescent="0.25">
      <c r="A1455" t="s">
        <v>2564</v>
      </c>
      <c r="B1455" s="1">
        <v>45182</v>
      </c>
      <c r="C1455" t="s">
        <v>2565</v>
      </c>
      <c r="D1455" t="s">
        <v>50</v>
      </c>
      <c r="E1455" t="s">
        <v>29</v>
      </c>
      <c r="F1455" t="s">
        <v>41</v>
      </c>
      <c r="G1455" t="s">
        <v>116</v>
      </c>
      <c r="H1455">
        <v>4</v>
      </c>
      <c r="I1455">
        <v>2184</v>
      </c>
      <c r="J1455">
        <v>27</v>
      </c>
      <c r="K1455">
        <v>6377.28</v>
      </c>
      <c r="L1455">
        <v>469.5</v>
      </c>
      <c r="M1455" t="s">
        <v>65</v>
      </c>
      <c r="N1455" t="s">
        <v>33</v>
      </c>
      <c r="O1455">
        <v>5</v>
      </c>
      <c r="P1455">
        <v>2023</v>
      </c>
      <c r="Q1455">
        <v>9</v>
      </c>
      <c r="R1455" t="s">
        <v>80</v>
      </c>
      <c r="S1455">
        <v>3</v>
      </c>
      <c r="T1455">
        <v>37</v>
      </c>
      <c r="U1455">
        <v>3</v>
      </c>
      <c r="V1455">
        <v>3</v>
      </c>
      <c r="W1455" t="s">
        <v>83</v>
      </c>
      <c r="X1455" t="s">
        <v>47</v>
      </c>
      <c r="Y1455">
        <v>235872</v>
      </c>
      <c r="Z1455">
        <v>7.0000000000000007E-2</v>
      </c>
    </row>
    <row r="1456" spans="1:26" x14ac:dyDescent="0.25">
      <c r="A1456" t="s">
        <v>2566</v>
      </c>
      <c r="B1456" s="1">
        <v>44960</v>
      </c>
      <c r="C1456" t="s">
        <v>2021</v>
      </c>
      <c r="D1456" t="s">
        <v>50</v>
      </c>
      <c r="E1456" t="s">
        <v>51</v>
      </c>
      <c r="F1456" t="s">
        <v>52</v>
      </c>
      <c r="G1456" t="s">
        <v>91</v>
      </c>
      <c r="H1456">
        <v>9</v>
      </c>
      <c r="I1456">
        <v>4964</v>
      </c>
      <c r="J1456">
        <v>14</v>
      </c>
      <c r="K1456">
        <v>38421.360000000001</v>
      </c>
      <c r="L1456">
        <v>4119.72</v>
      </c>
      <c r="M1456" t="s">
        <v>32</v>
      </c>
      <c r="N1456" t="s">
        <v>44</v>
      </c>
      <c r="O1456">
        <v>1</v>
      </c>
      <c r="P1456">
        <v>2023</v>
      </c>
      <c r="Q1456">
        <v>2</v>
      </c>
      <c r="R1456" t="s">
        <v>67</v>
      </c>
      <c r="S1456">
        <v>1</v>
      </c>
      <c r="T1456">
        <v>5</v>
      </c>
      <c r="U1456">
        <v>1</v>
      </c>
      <c r="V1456">
        <v>5</v>
      </c>
      <c r="W1456" t="s">
        <v>46</v>
      </c>
      <c r="X1456" t="s">
        <v>47</v>
      </c>
      <c r="Y1456">
        <v>625464</v>
      </c>
      <c r="Z1456">
        <v>0.11</v>
      </c>
    </row>
    <row r="1457" spans="1:26" x14ac:dyDescent="0.25">
      <c r="A1457" t="s">
        <v>2567</v>
      </c>
      <c r="B1457" s="1">
        <v>44957</v>
      </c>
      <c r="C1457" t="s">
        <v>90</v>
      </c>
      <c r="D1457" t="s">
        <v>63</v>
      </c>
      <c r="E1457" t="s">
        <v>40</v>
      </c>
      <c r="F1457" t="s">
        <v>30</v>
      </c>
      <c r="G1457" t="s">
        <v>64</v>
      </c>
      <c r="H1457">
        <v>2</v>
      </c>
      <c r="I1457">
        <v>4127</v>
      </c>
      <c r="J1457">
        <v>16</v>
      </c>
      <c r="K1457">
        <v>6933.36</v>
      </c>
      <c r="L1457">
        <v>1197.83</v>
      </c>
      <c r="M1457" t="s">
        <v>65</v>
      </c>
      <c r="N1457" t="s">
        <v>44</v>
      </c>
      <c r="O1457">
        <v>5</v>
      </c>
      <c r="P1457">
        <v>2023</v>
      </c>
      <c r="Q1457">
        <v>1</v>
      </c>
      <c r="R1457" t="s">
        <v>34</v>
      </c>
      <c r="S1457">
        <v>1</v>
      </c>
      <c r="T1457">
        <v>5</v>
      </c>
      <c r="U1457">
        <v>5</v>
      </c>
      <c r="V1457">
        <v>2</v>
      </c>
      <c r="W1457" t="s">
        <v>76</v>
      </c>
      <c r="X1457" t="s">
        <v>47</v>
      </c>
      <c r="Y1457">
        <v>132064</v>
      </c>
      <c r="Z1457">
        <v>0.17</v>
      </c>
    </row>
    <row r="1458" spans="1:26" x14ac:dyDescent="0.25">
      <c r="A1458" t="s">
        <v>2568</v>
      </c>
      <c r="B1458" s="1">
        <v>45205</v>
      </c>
      <c r="C1458" t="s">
        <v>2569</v>
      </c>
      <c r="D1458" t="s">
        <v>63</v>
      </c>
      <c r="E1458" t="s">
        <v>58</v>
      </c>
      <c r="F1458" t="s">
        <v>30</v>
      </c>
      <c r="G1458" t="s">
        <v>64</v>
      </c>
      <c r="H1458">
        <v>6</v>
      </c>
      <c r="I1458">
        <v>2301</v>
      </c>
      <c r="J1458">
        <v>12</v>
      </c>
      <c r="K1458">
        <v>12149.28</v>
      </c>
      <c r="L1458">
        <v>1515.32</v>
      </c>
      <c r="M1458" t="s">
        <v>65</v>
      </c>
      <c r="N1458" t="s">
        <v>66</v>
      </c>
      <c r="O1458">
        <v>4</v>
      </c>
      <c r="P1458">
        <v>2023</v>
      </c>
      <c r="Q1458">
        <v>10</v>
      </c>
      <c r="R1458" t="s">
        <v>45</v>
      </c>
      <c r="S1458">
        <v>4</v>
      </c>
      <c r="T1458">
        <v>40</v>
      </c>
      <c r="U1458">
        <v>1</v>
      </c>
      <c r="V1458">
        <v>5</v>
      </c>
      <c r="W1458" t="s">
        <v>46</v>
      </c>
      <c r="X1458" t="s">
        <v>47</v>
      </c>
      <c r="Y1458">
        <v>165672</v>
      </c>
      <c r="Z1458">
        <v>0.12</v>
      </c>
    </row>
    <row r="1459" spans="1:26" x14ac:dyDescent="0.25">
      <c r="A1459" t="s">
        <v>2570</v>
      </c>
      <c r="B1459" s="1">
        <v>44964</v>
      </c>
      <c r="C1459" t="s">
        <v>2571</v>
      </c>
      <c r="D1459" t="s">
        <v>63</v>
      </c>
      <c r="E1459" t="s">
        <v>51</v>
      </c>
      <c r="F1459" t="s">
        <v>30</v>
      </c>
      <c r="G1459" t="s">
        <v>86</v>
      </c>
      <c r="H1459">
        <v>3</v>
      </c>
      <c r="I1459">
        <v>4021</v>
      </c>
      <c r="J1459">
        <v>7</v>
      </c>
      <c r="K1459">
        <v>11218.59</v>
      </c>
      <c r="L1459">
        <v>1237.9000000000001</v>
      </c>
      <c r="M1459" t="s">
        <v>65</v>
      </c>
      <c r="N1459" t="s">
        <v>33</v>
      </c>
      <c r="O1459">
        <v>4</v>
      </c>
      <c r="P1459">
        <v>2023</v>
      </c>
      <c r="Q1459">
        <v>2</v>
      </c>
      <c r="R1459" t="s">
        <v>67</v>
      </c>
      <c r="S1459">
        <v>1</v>
      </c>
      <c r="T1459">
        <v>6</v>
      </c>
      <c r="U1459">
        <v>2</v>
      </c>
      <c r="V1459">
        <v>2</v>
      </c>
      <c r="W1459" t="s">
        <v>76</v>
      </c>
      <c r="X1459" t="s">
        <v>47</v>
      </c>
      <c r="Y1459">
        <v>84441</v>
      </c>
      <c r="Z1459">
        <v>0.11</v>
      </c>
    </row>
    <row r="1460" spans="1:26" x14ac:dyDescent="0.25">
      <c r="A1460" t="s">
        <v>2572</v>
      </c>
      <c r="B1460" s="1">
        <v>45125</v>
      </c>
      <c r="C1460" t="s">
        <v>2573</v>
      </c>
      <c r="D1460" t="s">
        <v>50</v>
      </c>
      <c r="E1460" t="s">
        <v>58</v>
      </c>
      <c r="F1460" t="s">
        <v>41</v>
      </c>
      <c r="G1460" t="s">
        <v>42</v>
      </c>
      <c r="H1460">
        <v>2</v>
      </c>
      <c r="I1460">
        <v>3496</v>
      </c>
      <c r="J1460">
        <v>22</v>
      </c>
      <c r="K1460">
        <v>5453.76</v>
      </c>
      <c r="L1460">
        <v>402.29</v>
      </c>
      <c r="M1460" t="s">
        <v>43</v>
      </c>
      <c r="N1460" t="s">
        <v>33</v>
      </c>
      <c r="O1460">
        <v>1</v>
      </c>
      <c r="P1460">
        <v>2023</v>
      </c>
      <c r="Q1460">
        <v>7</v>
      </c>
      <c r="R1460" t="s">
        <v>125</v>
      </c>
      <c r="S1460">
        <v>3</v>
      </c>
      <c r="T1460">
        <v>29</v>
      </c>
      <c r="U1460">
        <v>4</v>
      </c>
      <c r="V1460">
        <v>2</v>
      </c>
      <c r="W1460" t="s">
        <v>76</v>
      </c>
      <c r="X1460" t="s">
        <v>47</v>
      </c>
      <c r="Y1460">
        <v>153824</v>
      </c>
      <c r="Z1460">
        <v>7.0000000000000007E-2</v>
      </c>
    </row>
    <row r="1461" spans="1:26" x14ac:dyDescent="0.25">
      <c r="A1461" t="s">
        <v>2574</v>
      </c>
      <c r="B1461" s="1">
        <v>45131</v>
      </c>
      <c r="C1461" t="s">
        <v>481</v>
      </c>
      <c r="D1461" t="s">
        <v>39</v>
      </c>
      <c r="E1461" t="s">
        <v>51</v>
      </c>
      <c r="F1461" t="s">
        <v>30</v>
      </c>
      <c r="G1461" t="s">
        <v>64</v>
      </c>
      <c r="H1461">
        <v>8</v>
      </c>
      <c r="I1461">
        <v>261</v>
      </c>
      <c r="J1461">
        <v>27</v>
      </c>
      <c r="K1461">
        <v>1524.24</v>
      </c>
      <c r="L1461">
        <v>163.43</v>
      </c>
      <c r="M1461" t="s">
        <v>43</v>
      </c>
      <c r="N1461" t="s">
        <v>66</v>
      </c>
      <c r="O1461">
        <v>4</v>
      </c>
      <c r="P1461">
        <v>2023</v>
      </c>
      <c r="Q1461">
        <v>7</v>
      </c>
      <c r="R1461" t="s">
        <v>125</v>
      </c>
      <c r="S1461">
        <v>3</v>
      </c>
      <c r="T1461">
        <v>30</v>
      </c>
      <c r="U1461">
        <v>5</v>
      </c>
      <c r="V1461">
        <v>1</v>
      </c>
      <c r="W1461" t="s">
        <v>60</v>
      </c>
      <c r="X1461" t="s">
        <v>47</v>
      </c>
      <c r="Y1461">
        <v>56376</v>
      </c>
      <c r="Z1461">
        <v>0.11</v>
      </c>
    </row>
    <row r="1462" spans="1:26" x14ac:dyDescent="0.25">
      <c r="A1462" t="s">
        <v>2575</v>
      </c>
      <c r="B1462" s="1">
        <v>44968</v>
      </c>
      <c r="C1462" t="s">
        <v>2576</v>
      </c>
      <c r="D1462" t="s">
        <v>39</v>
      </c>
      <c r="E1462" t="s">
        <v>58</v>
      </c>
      <c r="F1462" t="s">
        <v>52</v>
      </c>
      <c r="G1462" t="s">
        <v>79</v>
      </c>
      <c r="H1462">
        <v>4</v>
      </c>
      <c r="I1462">
        <v>4657</v>
      </c>
      <c r="J1462">
        <v>0</v>
      </c>
      <c r="K1462">
        <v>18628</v>
      </c>
      <c r="L1462">
        <v>1615.88</v>
      </c>
      <c r="M1462" t="s">
        <v>43</v>
      </c>
      <c r="N1462" t="s">
        <v>33</v>
      </c>
      <c r="O1462">
        <v>6</v>
      </c>
      <c r="P1462">
        <v>2023</v>
      </c>
      <c r="Q1462">
        <v>2</v>
      </c>
      <c r="R1462" t="s">
        <v>67</v>
      </c>
      <c r="S1462">
        <v>1</v>
      </c>
      <c r="T1462">
        <v>6</v>
      </c>
      <c r="U1462">
        <v>2</v>
      </c>
      <c r="V1462">
        <v>6</v>
      </c>
      <c r="W1462" t="s">
        <v>35</v>
      </c>
      <c r="X1462" t="s">
        <v>36</v>
      </c>
      <c r="Y1462">
        <v>0</v>
      </c>
      <c r="Z1462">
        <v>0.09</v>
      </c>
    </row>
    <row r="1463" spans="1:26" x14ac:dyDescent="0.25">
      <c r="A1463" t="s">
        <v>2577</v>
      </c>
      <c r="B1463" s="1">
        <v>45097</v>
      </c>
      <c r="C1463" t="s">
        <v>2578</v>
      </c>
      <c r="D1463" t="s">
        <v>28</v>
      </c>
      <c r="E1463" t="s">
        <v>29</v>
      </c>
      <c r="F1463" t="s">
        <v>41</v>
      </c>
      <c r="G1463" t="s">
        <v>116</v>
      </c>
      <c r="H1463">
        <v>4</v>
      </c>
      <c r="I1463">
        <v>2850</v>
      </c>
      <c r="J1463">
        <v>20</v>
      </c>
      <c r="K1463">
        <v>9120</v>
      </c>
      <c r="L1463">
        <v>684.31</v>
      </c>
      <c r="M1463" t="s">
        <v>32</v>
      </c>
      <c r="N1463" t="s">
        <v>33</v>
      </c>
      <c r="O1463">
        <v>7</v>
      </c>
      <c r="P1463">
        <v>2023</v>
      </c>
      <c r="Q1463">
        <v>6</v>
      </c>
      <c r="R1463" t="s">
        <v>95</v>
      </c>
      <c r="S1463">
        <v>2</v>
      </c>
      <c r="T1463">
        <v>25</v>
      </c>
      <c r="U1463">
        <v>4</v>
      </c>
      <c r="V1463">
        <v>2</v>
      </c>
      <c r="W1463" t="s">
        <v>76</v>
      </c>
      <c r="X1463" t="s">
        <v>47</v>
      </c>
      <c r="Y1463">
        <v>228000</v>
      </c>
      <c r="Z1463">
        <v>0.08</v>
      </c>
    </row>
    <row r="1464" spans="1:26" x14ac:dyDescent="0.25">
      <c r="A1464" t="s">
        <v>2579</v>
      </c>
      <c r="B1464" s="1">
        <v>45281</v>
      </c>
      <c r="C1464" t="s">
        <v>2580</v>
      </c>
      <c r="D1464" t="s">
        <v>28</v>
      </c>
      <c r="E1464" t="s">
        <v>58</v>
      </c>
      <c r="F1464" t="s">
        <v>52</v>
      </c>
      <c r="G1464" t="s">
        <v>91</v>
      </c>
      <c r="H1464">
        <v>1</v>
      </c>
      <c r="I1464">
        <v>1713</v>
      </c>
      <c r="J1464">
        <v>23</v>
      </c>
      <c r="K1464">
        <v>1319.01</v>
      </c>
      <c r="L1464">
        <v>253.57</v>
      </c>
      <c r="M1464" t="s">
        <v>43</v>
      </c>
      <c r="N1464" t="s">
        <v>33</v>
      </c>
      <c r="O1464">
        <v>7</v>
      </c>
      <c r="P1464">
        <v>2023</v>
      </c>
      <c r="Q1464">
        <v>12</v>
      </c>
      <c r="R1464" t="s">
        <v>54</v>
      </c>
      <c r="S1464">
        <v>4</v>
      </c>
      <c r="T1464">
        <v>51</v>
      </c>
      <c r="U1464">
        <v>4</v>
      </c>
      <c r="V1464">
        <v>4</v>
      </c>
      <c r="W1464" t="s">
        <v>73</v>
      </c>
      <c r="X1464" t="s">
        <v>47</v>
      </c>
      <c r="Y1464">
        <v>39399</v>
      </c>
      <c r="Z1464">
        <v>0.19</v>
      </c>
    </row>
    <row r="1465" spans="1:26" x14ac:dyDescent="0.25">
      <c r="A1465" t="s">
        <v>2581</v>
      </c>
      <c r="B1465" s="1">
        <v>44966</v>
      </c>
      <c r="C1465" t="s">
        <v>2582</v>
      </c>
      <c r="D1465" t="s">
        <v>50</v>
      </c>
      <c r="E1465" t="s">
        <v>58</v>
      </c>
      <c r="F1465" t="s">
        <v>52</v>
      </c>
      <c r="G1465" t="s">
        <v>91</v>
      </c>
      <c r="H1465">
        <v>8</v>
      </c>
      <c r="I1465">
        <v>1541</v>
      </c>
      <c r="J1465">
        <v>6</v>
      </c>
      <c r="K1465">
        <v>11588.32</v>
      </c>
      <c r="L1465">
        <v>2280.52</v>
      </c>
      <c r="M1465" t="s">
        <v>32</v>
      </c>
      <c r="N1465" t="s">
        <v>33</v>
      </c>
      <c r="O1465">
        <v>4</v>
      </c>
      <c r="P1465">
        <v>2023</v>
      </c>
      <c r="Q1465">
        <v>2</v>
      </c>
      <c r="R1465" t="s">
        <v>67</v>
      </c>
      <c r="S1465">
        <v>1</v>
      </c>
      <c r="T1465">
        <v>6</v>
      </c>
      <c r="U1465">
        <v>2</v>
      </c>
      <c r="V1465">
        <v>4</v>
      </c>
      <c r="W1465" t="s">
        <v>73</v>
      </c>
      <c r="X1465" t="s">
        <v>47</v>
      </c>
      <c r="Y1465">
        <v>73968</v>
      </c>
      <c r="Z1465">
        <v>0.2</v>
      </c>
    </row>
    <row r="1466" spans="1:26" x14ac:dyDescent="0.25">
      <c r="A1466" t="s">
        <v>2583</v>
      </c>
      <c r="B1466" s="1">
        <v>45044</v>
      </c>
      <c r="C1466" t="s">
        <v>2584</v>
      </c>
      <c r="D1466" t="s">
        <v>50</v>
      </c>
      <c r="E1466" t="s">
        <v>51</v>
      </c>
      <c r="F1466" t="s">
        <v>30</v>
      </c>
      <c r="G1466" t="s">
        <v>31</v>
      </c>
      <c r="H1466">
        <v>8</v>
      </c>
      <c r="I1466">
        <v>2843</v>
      </c>
      <c r="J1466">
        <v>16</v>
      </c>
      <c r="K1466">
        <v>19104.96</v>
      </c>
      <c r="L1466">
        <v>2301.4</v>
      </c>
      <c r="M1466" t="s">
        <v>32</v>
      </c>
      <c r="N1466" t="s">
        <v>33</v>
      </c>
      <c r="O1466">
        <v>3</v>
      </c>
      <c r="P1466">
        <v>2023</v>
      </c>
      <c r="Q1466">
        <v>4</v>
      </c>
      <c r="R1466" t="s">
        <v>100</v>
      </c>
      <c r="S1466">
        <v>2</v>
      </c>
      <c r="T1466">
        <v>17</v>
      </c>
      <c r="U1466">
        <v>5</v>
      </c>
      <c r="V1466">
        <v>5</v>
      </c>
      <c r="W1466" t="s">
        <v>46</v>
      </c>
      <c r="X1466" t="s">
        <v>47</v>
      </c>
      <c r="Y1466">
        <v>363904</v>
      </c>
      <c r="Z1466">
        <v>0.12</v>
      </c>
    </row>
    <row r="1467" spans="1:26" x14ac:dyDescent="0.25">
      <c r="A1467" t="s">
        <v>2585</v>
      </c>
      <c r="B1467" s="1">
        <v>45287</v>
      </c>
      <c r="C1467" t="s">
        <v>2586</v>
      </c>
      <c r="D1467" t="s">
        <v>63</v>
      </c>
      <c r="E1467" t="s">
        <v>29</v>
      </c>
      <c r="F1467" t="s">
        <v>52</v>
      </c>
      <c r="G1467" t="s">
        <v>91</v>
      </c>
      <c r="H1467">
        <v>4</v>
      </c>
      <c r="I1467">
        <v>830</v>
      </c>
      <c r="J1467">
        <v>0</v>
      </c>
      <c r="K1467">
        <v>3320</v>
      </c>
      <c r="L1467">
        <v>473.53</v>
      </c>
      <c r="M1467" t="s">
        <v>32</v>
      </c>
      <c r="N1467" t="s">
        <v>44</v>
      </c>
      <c r="O1467">
        <v>2</v>
      </c>
      <c r="P1467">
        <v>2023</v>
      </c>
      <c r="Q1467">
        <v>12</v>
      </c>
      <c r="R1467" t="s">
        <v>54</v>
      </c>
      <c r="S1467">
        <v>4</v>
      </c>
      <c r="T1467">
        <v>52</v>
      </c>
      <c r="U1467">
        <v>5</v>
      </c>
      <c r="V1467">
        <v>3</v>
      </c>
      <c r="W1467" t="s">
        <v>83</v>
      </c>
      <c r="X1467" t="s">
        <v>47</v>
      </c>
      <c r="Y1467">
        <v>0</v>
      </c>
      <c r="Z1467">
        <v>0.14000000000000001</v>
      </c>
    </row>
    <row r="1468" spans="1:26" x14ac:dyDescent="0.25">
      <c r="A1468" t="s">
        <v>2587</v>
      </c>
      <c r="B1468" s="1">
        <v>45014</v>
      </c>
      <c r="C1468" t="s">
        <v>1356</v>
      </c>
      <c r="D1468" t="s">
        <v>39</v>
      </c>
      <c r="E1468" t="s">
        <v>51</v>
      </c>
      <c r="F1468" t="s">
        <v>30</v>
      </c>
      <c r="G1468" t="s">
        <v>31</v>
      </c>
      <c r="H1468">
        <v>6</v>
      </c>
      <c r="I1468">
        <v>3608</v>
      </c>
      <c r="J1468">
        <v>17</v>
      </c>
      <c r="K1468">
        <v>17967.84</v>
      </c>
      <c r="L1468">
        <v>2200.3200000000002</v>
      </c>
      <c r="M1468" t="s">
        <v>32</v>
      </c>
      <c r="N1468" t="s">
        <v>66</v>
      </c>
      <c r="O1468">
        <v>4</v>
      </c>
      <c r="P1468">
        <v>2023</v>
      </c>
      <c r="Q1468">
        <v>3</v>
      </c>
      <c r="R1468" t="s">
        <v>105</v>
      </c>
      <c r="S1468">
        <v>1</v>
      </c>
      <c r="T1468">
        <v>13</v>
      </c>
      <c r="U1468">
        <v>5</v>
      </c>
      <c r="V1468">
        <v>3</v>
      </c>
      <c r="W1468" t="s">
        <v>83</v>
      </c>
      <c r="X1468" t="s">
        <v>47</v>
      </c>
      <c r="Y1468">
        <v>368016</v>
      </c>
      <c r="Z1468">
        <v>0.12</v>
      </c>
    </row>
    <row r="1469" spans="1:26" x14ac:dyDescent="0.25">
      <c r="A1469" t="s">
        <v>2588</v>
      </c>
      <c r="B1469" s="1">
        <v>44938</v>
      </c>
      <c r="C1469" t="s">
        <v>2589</v>
      </c>
      <c r="D1469" t="s">
        <v>50</v>
      </c>
      <c r="E1469" t="s">
        <v>40</v>
      </c>
      <c r="F1469" t="s">
        <v>41</v>
      </c>
      <c r="G1469" t="s">
        <v>42</v>
      </c>
      <c r="H1469">
        <v>3</v>
      </c>
      <c r="I1469">
        <v>1972</v>
      </c>
      <c r="J1469">
        <v>30</v>
      </c>
      <c r="K1469">
        <v>4141.2</v>
      </c>
      <c r="L1469">
        <v>500.48</v>
      </c>
      <c r="M1469" t="s">
        <v>43</v>
      </c>
      <c r="N1469" t="s">
        <v>33</v>
      </c>
      <c r="O1469">
        <v>1</v>
      </c>
      <c r="P1469">
        <v>2023</v>
      </c>
      <c r="Q1469">
        <v>1</v>
      </c>
      <c r="R1469" t="s">
        <v>34</v>
      </c>
      <c r="S1469">
        <v>1</v>
      </c>
      <c r="T1469">
        <v>2</v>
      </c>
      <c r="U1469">
        <v>2</v>
      </c>
      <c r="V1469">
        <v>4</v>
      </c>
      <c r="W1469" t="s">
        <v>73</v>
      </c>
      <c r="X1469" t="s">
        <v>47</v>
      </c>
      <c r="Y1469">
        <v>177480</v>
      </c>
      <c r="Z1469">
        <v>0.12</v>
      </c>
    </row>
    <row r="1470" spans="1:26" x14ac:dyDescent="0.25">
      <c r="A1470" t="s">
        <v>2590</v>
      </c>
      <c r="B1470" s="1">
        <v>45222</v>
      </c>
      <c r="C1470" t="s">
        <v>2591</v>
      </c>
      <c r="D1470" t="s">
        <v>50</v>
      </c>
      <c r="E1470" t="s">
        <v>29</v>
      </c>
      <c r="F1470" t="s">
        <v>52</v>
      </c>
      <c r="G1470" t="s">
        <v>79</v>
      </c>
      <c r="H1470">
        <v>5</v>
      </c>
      <c r="I1470">
        <v>1165</v>
      </c>
      <c r="J1470">
        <v>30</v>
      </c>
      <c r="K1470">
        <v>4077.5</v>
      </c>
      <c r="L1470">
        <v>304.60000000000002</v>
      </c>
      <c r="M1470" t="s">
        <v>32</v>
      </c>
      <c r="N1470" t="s">
        <v>33</v>
      </c>
      <c r="O1470">
        <v>4</v>
      </c>
      <c r="P1470">
        <v>2023</v>
      </c>
      <c r="Q1470">
        <v>10</v>
      </c>
      <c r="R1470" t="s">
        <v>45</v>
      </c>
      <c r="S1470">
        <v>4</v>
      </c>
      <c r="T1470">
        <v>43</v>
      </c>
      <c r="U1470">
        <v>4</v>
      </c>
      <c r="V1470">
        <v>1</v>
      </c>
      <c r="W1470" t="s">
        <v>60</v>
      </c>
      <c r="X1470" t="s">
        <v>47</v>
      </c>
      <c r="Y1470">
        <v>174750</v>
      </c>
      <c r="Z1470">
        <v>7.0000000000000007E-2</v>
      </c>
    </row>
    <row r="1471" spans="1:26" x14ac:dyDescent="0.25">
      <c r="A1471" t="s">
        <v>2592</v>
      </c>
      <c r="B1471" s="1">
        <v>45003</v>
      </c>
      <c r="C1471" t="s">
        <v>2593</v>
      </c>
      <c r="D1471" t="s">
        <v>50</v>
      </c>
      <c r="E1471" t="s">
        <v>40</v>
      </c>
      <c r="F1471" t="s">
        <v>30</v>
      </c>
      <c r="G1471" t="s">
        <v>31</v>
      </c>
      <c r="H1471">
        <v>6</v>
      </c>
      <c r="I1471">
        <v>4992</v>
      </c>
      <c r="J1471">
        <v>9</v>
      </c>
      <c r="K1471">
        <v>27256.32</v>
      </c>
      <c r="L1471">
        <v>3189.3</v>
      </c>
      <c r="M1471" t="s">
        <v>65</v>
      </c>
      <c r="N1471" t="s">
        <v>44</v>
      </c>
      <c r="O1471">
        <v>2</v>
      </c>
      <c r="P1471">
        <v>2023</v>
      </c>
      <c r="Q1471">
        <v>3</v>
      </c>
      <c r="R1471" t="s">
        <v>105</v>
      </c>
      <c r="S1471">
        <v>1</v>
      </c>
      <c r="T1471">
        <v>11</v>
      </c>
      <c r="U1471">
        <v>3</v>
      </c>
      <c r="V1471">
        <v>6</v>
      </c>
      <c r="W1471" t="s">
        <v>35</v>
      </c>
      <c r="X1471" t="s">
        <v>36</v>
      </c>
      <c r="Y1471">
        <v>269568</v>
      </c>
      <c r="Z1471">
        <v>0.12</v>
      </c>
    </row>
    <row r="1472" spans="1:26" x14ac:dyDescent="0.25">
      <c r="A1472" t="s">
        <v>2594</v>
      </c>
      <c r="B1472" s="1">
        <v>45160</v>
      </c>
      <c r="C1472" t="s">
        <v>2056</v>
      </c>
      <c r="D1472" t="s">
        <v>39</v>
      </c>
      <c r="E1472" t="s">
        <v>51</v>
      </c>
      <c r="F1472" t="s">
        <v>41</v>
      </c>
      <c r="G1472" t="s">
        <v>59</v>
      </c>
      <c r="H1472">
        <v>1</v>
      </c>
      <c r="I1472">
        <v>4639</v>
      </c>
      <c r="J1472">
        <v>18</v>
      </c>
      <c r="K1472">
        <v>3803.98</v>
      </c>
      <c r="L1472">
        <v>694.38</v>
      </c>
      <c r="M1472" t="s">
        <v>65</v>
      </c>
      <c r="N1472" t="s">
        <v>66</v>
      </c>
      <c r="O1472">
        <v>4</v>
      </c>
      <c r="P1472">
        <v>2023</v>
      </c>
      <c r="Q1472">
        <v>8</v>
      </c>
      <c r="R1472" t="s">
        <v>72</v>
      </c>
      <c r="S1472">
        <v>3</v>
      </c>
      <c r="T1472">
        <v>34</v>
      </c>
      <c r="U1472">
        <v>4</v>
      </c>
      <c r="V1472">
        <v>2</v>
      </c>
      <c r="W1472" t="s">
        <v>76</v>
      </c>
      <c r="X1472" t="s">
        <v>47</v>
      </c>
      <c r="Y1472">
        <v>83502</v>
      </c>
      <c r="Z1472">
        <v>0.18</v>
      </c>
    </row>
    <row r="1473" spans="1:26" x14ac:dyDescent="0.25">
      <c r="A1473" t="s">
        <v>2595</v>
      </c>
      <c r="B1473" s="1">
        <v>45292</v>
      </c>
      <c r="C1473" t="s">
        <v>669</v>
      </c>
      <c r="D1473" t="s">
        <v>63</v>
      </c>
      <c r="E1473" t="s">
        <v>58</v>
      </c>
      <c r="F1473" t="s">
        <v>30</v>
      </c>
      <c r="G1473" t="s">
        <v>64</v>
      </c>
      <c r="H1473">
        <v>2</v>
      </c>
      <c r="I1473">
        <v>1523</v>
      </c>
      <c r="J1473">
        <v>5</v>
      </c>
      <c r="K1473">
        <v>2893.7</v>
      </c>
      <c r="L1473">
        <v>170.09</v>
      </c>
      <c r="M1473" t="s">
        <v>43</v>
      </c>
      <c r="N1473" t="s">
        <v>44</v>
      </c>
      <c r="O1473">
        <v>6</v>
      </c>
      <c r="P1473">
        <v>2024</v>
      </c>
      <c r="Q1473">
        <v>1</v>
      </c>
      <c r="R1473" t="s">
        <v>34</v>
      </c>
      <c r="S1473">
        <v>1</v>
      </c>
      <c r="T1473">
        <v>1</v>
      </c>
      <c r="U1473">
        <v>1</v>
      </c>
      <c r="V1473">
        <v>1</v>
      </c>
      <c r="W1473" t="s">
        <v>60</v>
      </c>
      <c r="X1473" t="s">
        <v>47</v>
      </c>
      <c r="Y1473">
        <v>15230</v>
      </c>
      <c r="Z1473">
        <v>0.06</v>
      </c>
    </row>
    <row r="1474" spans="1:26" x14ac:dyDescent="0.25">
      <c r="A1474" t="s">
        <v>2596</v>
      </c>
      <c r="B1474" s="1">
        <v>45216</v>
      </c>
      <c r="C1474" t="s">
        <v>2052</v>
      </c>
      <c r="D1474" t="s">
        <v>63</v>
      </c>
      <c r="E1474" t="s">
        <v>40</v>
      </c>
      <c r="F1474" t="s">
        <v>52</v>
      </c>
      <c r="G1474" t="s">
        <v>53</v>
      </c>
      <c r="H1474">
        <v>3</v>
      </c>
      <c r="I1474">
        <v>2291</v>
      </c>
      <c r="J1474">
        <v>27</v>
      </c>
      <c r="K1474">
        <v>5017.29</v>
      </c>
      <c r="L1474">
        <v>321.36</v>
      </c>
      <c r="M1474" t="s">
        <v>65</v>
      </c>
      <c r="N1474" t="s">
        <v>33</v>
      </c>
      <c r="O1474">
        <v>2</v>
      </c>
      <c r="P1474">
        <v>2023</v>
      </c>
      <c r="Q1474">
        <v>10</v>
      </c>
      <c r="R1474" t="s">
        <v>45</v>
      </c>
      <c r="S1474">
        <v>4</v>
      </c>
      <c r="T1474">
        <v>42</v>
      </c>
      <c r="U1474">
        <v>3</v>
      </c>
      <c r="V1474">
        <v>2</v>
      </c>
      <c r="W1474" t="s">
        <v>76</v>
      </c>
      <c r="X1474" t="s">
        <v>47</v>
      </c>
      <c r="Y1474">
        <v>185571</v>
      </c>
      <c r="Z1474">
        <v>0.06</v>
      </c>
    </row>
    <row r="1475" spans="1:26" x14ac:dyDescent="0.25">
      <c r="A1475" t="s">
        <v>2597</v>
      </c>
      <c r="B1475" s="1">
        <v>45120</v>
      </c>
      <c r="C1475" t="s">
        <v>1050</v>
      </c>
      <c r="D1475" t="s">
        <v>28</v>
      </c>
      <c r="E1475" t="s">
        <v>58</v>
      </c>
      <c r="F1475" t="s">
        <v>30</v>
      </c>
      <c r="G1475" t="s">
        <v>31</v>
      </c>
      <c r="H1475">
        <v>8</v>
      </c>
      <c r="I1475">
        <v>1953</v>
      </c>
      <c r="J1475">
        <v>15</v>
      </c>
      <c r="K1475">
        <v>13280.4</v>
      </c>
      <c r="L1475">
        <v>1862.38</v>
      </c>
      <c r="M1475" t="s">
        <v>43</v>
      </c>
      <c r="N1475" t="s">
        <v>33</v>
      </c>
      <c r="O1475">
        <v>1</v>
      </c>
      <c r="P1475">
        <v>2023</v>
      </c>
      <c r="Q1475">
        <v>7</v>
      </c>
      <c r="R1475" t="s">
        <v>125</v>
      </c>
      <c r="S1475">
        <v>3</v>
      </c>
      <c r="T1475">
        <v>28</v>
      </c>
      <c r="U1475">
        <v>3</v>
      </c>
      <c r="V1475">
        <v>4</v>
      </c>
      <c r="W1475" t="s">
        <v>73</v>
      </c>
      <c r="X1475" t="s">
        <v>47</v>
      </c>
      <c r="Y1475">
        <v>234360</v>
      </c>
      <c r="Z1475">
        <v>0.14000000000000001</v>
      </c>
    </row>
    <row r="1476" spans="1:26" x14ac:dyDescent="0.25">
      <c r="A1476" t="s">
        <v>2598</v>
      </c>
      <c r="B1476" s="1">
        <v>45244</v>
      </c>
      <c r="C1476" t="s">
        <v>2599</v>
      </c>
      <c r="D1476" t="s">
        <v>63</v>
      </c>
      <c r="E1476" t="s">
        <v>51</v>
      </c>
      <c r="F1476" t="s">
        <v>41</v>
      </c>
      <c r="G1476" t="s">
        <v>59</v>
      </c>
      <c r="H1476">
        <v>9</v>
      </c>
      <c r="I1476">
        <v>1472</v>
      </c>
      <c r="J1476">
        <v>6</v>
      </c>
      <c r="K1476">
        <v>12453.12</v>
      </c>
      <c r="L1476">
        <v>1733.05</v>
      </c>
      <c r="M1476" t="s">
        <v>32</v>
      </c>
      <c r="N1476" t="s">
        <v>44</v>
      </c>
      <c r="O1476">
        <v>1</v>
      </c>
      <c r="P1476">
        <v>2023</v>
      </c>
      <c r="Q1476">
        <v>11</v>
      </c>
      <c r="R1476" t="s">
        <v>92</v>
      </c>
      <c r="S1476">
        <v>4</v>
      </c>
      <c r="T1476">
        <v>46</v>
      </c>
      <c r="U1476">
        <v>3</v>
      </c>
      <c r="V1476">
        <v>2</v>
      </c>
      <c r="W1476" t="s">
        <v>76</v>
      </c>
      <c r="X1476" t="s">
        <v>47</v>
      </c>
      <c r="Y1476">
        <v>79488</v>
      </c>
      <c r="Z1476">
        <v>0.14000000000000001</v>
      </c>
    </row>
    <row r="1477" spans="1:26" x14ac:dyDescent="0.25">
      <c r="A1477" t="s">
        <v>2600</v>
      </c>
      <c r="B1477" s="1">
        <v>45006</v>
      </c>
      <c r="C1477" t="s">
        <v>2601</v>
      </c>
      <c r="D1477" t="s">
        <v>50</v>
      </c>
      <c r="E1477" t="s">
        <v>29</v>
      </c>
      <c r="F1477" t="s">
        <v>52</v>
      </c>
      <c r="G1477" t="s">
        <v>91</v>
      </c>
      <c r="H1477">
        <v>7</v>
      </c>
      <c r="I1477">
        <v>3769</v>
      </c>
      <c r="J1477">
        <v>16</v>
      </c>
      <c r="K1477">
        <v>22161.72</v>
      </c>
      <c r="L1477">
        <v>1324.63</v>
      </c>
      <c r="M1477" t="s">
        <v>43</v>
      </c>
      <c r="N1477" t="s">
        <v>33</v>
      </c>
      <c r="O1477">
        <v>6</v>
      </c>
      <c r="P1477">
        <v>2023</v>
      </c>
      <c r="Q1477">
        <v>3</v>
      </c>
      <c r="R1477" t="s">
        <v>105</v>
      </c>
      <c r="S1477">
        <v>1</v>
      </c>
      <c r="T1477">
        <v>12</v>
      </c>
      <c r="U1477">
        <v>4</v>
      </c>
      <c r="V1477">
        <v>2</v>
      </c>
      <c r="W1477" t="s">
        <v>76</v>
      </c>
      <c r="X1477" t="s">
        <v>47</v>
      </c>
      <c r="Y1477">
        <v>422128</v>
      </c>
      <c r="Z1477">
        <v>0.06</v>
      </c>
    </row>
    <row r="1478" spans="1:26" x14ac:dyDescent="0.25">
      <c r="A1478" t="s">
        <v>2602</v>
      </c>
      <c r="B1478" s="1">
        <v>45290</v>
      </c>
      <c r="C1478" t="s">
        <v>2603</v>
      </c>
      <c r="D1478" t="s">
        <v>63</v>
      </c>
      <c r="E1478" t="s">
        <v>58</v>
      </c>
      <c r="F1478" t="s">
        <v>52</v>
      </c>
      <c r="G1478" t="s">
        <v>53</v>
      </c>
      <c r="H1478">
        <v>9</v>
      </c>
      <c r="I1478">
        <v>4296</v>
      </c>
      <c r="J1478">
        <v>19</v>
      </c>
      <c r="K1478">
        <v>31317.84</v>
      </c>
      <c r="L1478">
        <v>3879.61</v>
      </c>
      <c r="M1478" t="s">
        <v>65</v>
      </c>
      <c r="N1478" t="s">
        <v>33</v>
      </c>
      <c r="O1478">
        <v>5</v>
      </c>
      <c r="P1478">
        <v>2023</v>
      </c>
      <c r="Q1478">
        <v>12</v>
      </c>
      <c r="R1478" t="s">
        <v>54</v>
      </c>
      <c r="S1478">
        <v>4</v>
      </c>
      <c r="T1478">
        <v>52</v>
      </c>
      <c r="U1478">
        <v>5</v>
      </c>
      <c r="V1478">
        <v>6</v>
      </c>
      <c r="W1478" t="s">
        <v>35</v>
      </c>
      <c r="X1478" t="s">
        <v>36</v>
      </c>
      <c r="Y1478">
        <v>734616</v>
      </c>
      <c r="Z1478">
        <v>0.12</v>
      </c>
    </row>
    <row r="1479" spans="1:26" x14ac:dyDescent="0.25">
      <c r="A1479" t="s">
        <v>2604</v>
      </c>
      <c r="B1479" s="1">
        <v>45128</v>
      </c>
      <c r="C1479" t="s">
        <v>2605</v>
      </c>
      <c r="D1479" t="s">
        <v>28</v>
      </c>
      <c r="E1479" t="s">
        <v>58</v>
      </c>
      <c r="F1479" t="s">
        <v>52</v>
      </c>
      <c r="G1479" t="s">
        <v>91</v>
      </c>
      <c r="H1479">
        <v>1</v>
      </c>
      <c r="I1479">
        <v>3363</v>
      </c>
      <c r="J1479">
        <v>29</v>
      </c>
      <c r="K1479">
        <v>2387.73</v>
      </c>
      <c r="L1479">
        <v>265.07</v>
      </c>
      <c r="M1479" t="s">
        <v>32</v>
      </c>
      <c r="N1479" t="s">
        <v>33</v>
      </c>
      <c r="O1479">
        <v>5</v>
      </c>
      <c r="P1479">
        <v>2023</v>
      </c>
      <c r="Q1479">
        <v>7</v>
      </c>
      <c r="R1479" t="s">
        <v>125</v>
      </c>
      <c r="S1479">
        <v>3</v>
      </c>
      <c r="T1479">
        <v>29</v>
      </c>
      <c r="U1479">
        <v>4</v>
      </c>
      <c r="V1479">
        <v>5</v>
      </c>
      <c r="W1479" t="s">
        <v>46</v>
      </c>
      <c r="X1479" t="s">
        <v>47</v>
      </c>
      <c r="Y1479">
        <v>97527</v>
      </c>
      <c r="Z1479">
        <v>0.11</v>
      </c>
    </row>
    <row r="1480" spans="1:26" x14ac:dyDescent="0.25">
      <c r="A1480" t="s">
        <v>2606</v>
      </c>
      <c r="B1480" s="1">
        <v>45252</v>
      </c>
      <c r="C1480" t="s">
        <v>789</v>
      </c>
      <c r="D1480" t="s">
        <v>63</v>
      </c>
      <c r="E1480" t="s">
        <v>29</v>
      </c>
      <c r="F1480" t="s">
        <v>41</v>
      </c>
      <c r="G1480" t="s">
        <v>42</v>
      </c>
      <c r="H1480">
        <v>8</v>
      </c>
      <c r="I1480">
        <v>2218</v>
      </c>
      <c r="J1480">
        <v>15</v>
      </c>
      <c r="K1480">
        <v>15082.4</v>
      </c>
      <c r="L1480">
        <v>2236.12</v>
      </c>
      <c r="M1480" t="s">
        <v>43</v>
      </c>
      <c r="N1480" t="s">
        <v>33</v>
      </c>
      <c r="O1480">
        <v>2</v>
      </c>
      <c r="P1480">
        <v>2023</v>
      </c>
      <c r="Q1480">
        <v>11</v>
      </c>
      <c r="R1480" t="s">
        <v>92</v>
      </c>
      <c r="S1480">
        <v>4</v>
      </c>
      <c r="T1480">
        <v>47</v>
      </c>
      <c r="U1480">
        <v>4</v>
      </c>
      <c r="V1480">
        <v>3</v>
      </c>
      <c r="W1480" t="s">
        <v>83</v>
      </c>
      <c r="X1480" t="s">
        <v>47</v>
      </c>
      <c r="Y1480">
        <v>266160</v>
      </c>
      <c r="Z1480">
        <v>0.15</v>
      </c>
    </row>
    <row r="1481" spans="1:26" x14ac:dyDescent="0.25">
      <c r="A1481" t="s">
        <v>2607</v>
      </c>
      <c r="B1481" s="1">
        <v>44976</v>
      </c>
      <c r="C1481" t="s">
        <v>2608</v>
      </c>
      <c r="D1481" t="s">
        <v>39</v>
      </c>
      <c r="E1481" t="s">
        <v>58</v>
      </c>
      <c r="F1481" t="s">
        <v>30</v>
      </c>
      <c r="G1481" t="s">
        <v>31</v>
      </c>
      <c r="H1481">
        <v>4</v>
      </c>
      <c r="I1481">
        <v>4991</v>
      </c>
      <c r="J1481">
        <v>1</v>
      </c>
      <c r="K1481">
        <v>19764.36</v>
      </c>
      <c r="L1481">
        <v>3167.13</v>
      </c>
      <c r="M1481" t="s">
        <v>65</v>
      </c>
      <c r="N1481" t="s">
        <v>33</v>
      </c>
      <c r="O1481">
        <v>3</v>
      </c>
      <c r="P1481">
        <v>2023</v>
      </c>
      <c r="Q1481">
        <v>2</v>
      </c>
      <c r="R1481" t="s">
        <v>67</v>
      </c>
      <c r="S1481">
        <v>1</v>
      </c>
      <c r="T1481">
        <v>8</v>
      </c>
      <c r="U1481">
        <v>4</v>
      </c>
      <c r="V1481">
        <v>0</v>
      </c>
      <c r="W1481" t="s">
        <v>55</v>
      </c>
      <c r="X1481" t="s">
        <v>36</v>
      </c>
      <c r="Y1481">
        <v>19964</v>
      </c>
      <c r="Z1481">
        <v>0.16</v>
      </c>
    </row>
    <row r="1482" spans="1:26" x14ac:dyDescent="0.25">
      <c r="A1482" t="s">
        <v>2609</v>
      </c>
      <c r="B1482" s="1">
        <v>44982</v>
      </c>
      <c r="C1482" t="s">
        <v>2610</v>
      </c>
      <c r="D1482" t="s">
        <v>39</v>
      </c>
      <c r="E1482" t="s">
        <v>29</v>
      </c>
      <c r="F1482" t="s">
        <v>52</v>
      </c>
      <c r="G1482" t="s">
        <v>91</v>
      </c>
      <c r="H1482">
        <v>9</v>
      </c>
      <c r="I1482">
        <v>2768</v>
      </c>
      <c r="J1482">
        <v>21</v>
      </c>
      <c r="K1482">
        <v>19680.48</v>
      </c>
      <c r="L1482">
        <v>3545.07</v>
      </c>
      <c r="M1482" t="s">
        <v>32</v>
      </c>
      <c r="N1482" t="s">
        <v>44</v>
      </c>
      <c r="O1482">
        <v>4</v>
      </c>
      <c r="P1482">
        <v>2023</v>
      </c>
      <c r="Q1482">
        <v>2</v>
      </c>
      <c r="R1482" t="s">
        <v>67</v>
      </c>
      <c r="S1482">
        <v>1</v>
      </c>
      <c r="T1482">
        <v>8</v>
      </c>
      <c r="U1482">
        <v>4</v>
      </c>
      <c r="V1482">
        <v>6</v>
      </c>
      <c r="W1482" t="s">
        <v>35</v>
      </c>
      <c r="X1482" t="s">
        <v>36</v>
      </c>
      <c r="Y1482">
        <v>523152</v>
      </c>
      <c r="Z1482">
        <v>0.18</v>
      </c>
    </row>
    <row r="1483" spans="1:26" x14ac:dyDescent="0.25">
      <c r="A1483" t="s">
        <v>2611</v>
      </c>
      <c r="B1483" s="1">
        <v>45221</v>
      </c>
      <c r="C1483" t="s">
        <v>2169</v>
      </c>
      <c r="D1483" t="s">
        <v>28</v>
      </c>
      <c r="E1483" t="s">
        <v>29</v>
      </c>
      <c r="F1483" t="s">
        <v>41</v>
      </c>
      <c r="G1483" t="s">
        <v>59</v>
      </c>
      <c r="H1483">
        <v>7</v>
      </c>
      <c r="I1483">
        <v>3078</v>
      </c>
      <c r="J1483">
        <v>17</v>
      </c>
      <c r="K1483">
        <v>17883.18</v>
      </c>
      <c r="L1483">
        <v>1820.33</v>
      </c>
      <c r="M1483" t="s">
        <v>32</v>
      </c>
      <c r="N1483" t="s">
        <v>44</v>
      </c>
      <c r="O1483">
        <v>4</v>
      </c>
      <c r="P1483">
        <v>2023</v>
      </c>
      <c r="Q1483">
        <v>10</v>
      </c>
      <c r="R1483" t="s">
        <v>45</v>
      </c>
      <c r="S1483">
        <v>4</v>
      </c>
      <c r="T1483">
        <v>43</v>
      </c>
      <c r="U1483">
        <v>4</v>
      </c>
      <c r="V1483">
        <v>0</v>
      </c>
      <c r="W1483" t="s">
        <v>55</v>
      </c>
      <c r="X1483" t="s">
        <v>36</v>
      </c>
      <c r="Y1483">
        <v>366282</v>
      </c>
      <c r="Z1483">
        <v>0.1</v>
      </c>
    </row>
    <row r="1484" spans="1:26" x14ac:dyDescent="0.25">
      <c r="A1484" t="s">
        <v>2612</v>
      </c>
      <c r="B1484" s="1">
        <v>45199</v>
      </c>
      <c r="C1484" t="s">
        <v>2613</v>
      </c>
      <c r="D1484" t="s">
        <v>39</v>
      </c>
      <c r="E1484" t="s">
        <v>51</v>
      </c>
      <c r="F1484" t="s">
        <v>30</v>
      </c>
      <c r="G1484" t="s">
        <v>31</v>
      </c>
      <c r="H1484">
        <v>3</v>
      </c>
      <c r="I1484">
        <v>672</v>
      </c>
      <c r="J1484">
        <v>21</v>
      </c>
      <c r="K1484">
        <v>1592.64</v>
      </c>
      <c r="L1484">
        <v>296.99</v>
      </c>
      <c r="M1484" t="s">
        <v>65</v>
      </c>
      <c r="N1484" t="s">
        <v>44</v>
      </c>
      <c r="O1484">
        <v>7</v>
      </c>
      <c r="P1484">
        <v>2023</v>
      </c>
      <c r="Q1484">
        <v>9</v>
      </c>
      <c r="R1484" t="s">
        <v>80</v>
      </c>
      <c r="S1484">
        <v>3</v>
      </c>
      <c r="T1484">
        <v>39</v>
      </c>
      <c r="U1484">
        <v>5</v>
      </c>
      <c r="V1484">
        <v>6</v>
      </c>
      <c r="W1484" t="s">
        <v>35</v>
      </c>
      <c r="X1484" t="s">
        <v>36</v>
      </c>
      <c r="Y1484">
        <v>42336</v>
      </c>
      <c r="Z1484">
        <v>0.19</v>
      </c>
    </row>
    <row r="1485" spans="1:26" x14ac:dyDescent="0.25">
      <c r="A1485" t="s">
        <v>2614</v>
      </c>
      <c r="B1485" s="1">
        <v>45031</v>
      </c>
      <c r="C1485" t="s">
        <v>2615</v>
      </c>
      <c r="D1485" t="s">
        <v>63</v>
      </c>
      <c r="E1485" t="s">
        <v>29</v>
      </c>
      <c r="F1485" t="s">
        <v>30</v>
      </c>
      <c r="G1485" t="s">
        <v>86</v>
      </c>
      <c r="H1485">
        <v>6</v>
      </c>
      <c r="I1485">
        <v>2813</v>
      </c>
      <c r="J1485">
        <v>10</v>
      </c>
      <c r="K1485">
        <v>15190.2</v>
      </c>
      <c r="L1485">
        <v>823.46</v>
      </c>
      <c r="M1485" t="s">
        <v>43</v>
      </c>
      <c r="N1485" t="s">
        <v>66</v>
      </c>
      <c r="O1485">
        <v>7</v>
      </c>
      <c r="P1485">
        <v>2023</v>
      </c>
      <c r="Q1485">
        <v>4</v>
      </c>
      <c r="R1485" t="s">
        <v>100</v>
      </c>
      <c r="S1485">
        <v>2</v>
      </c>
      <c r="T1485">
        <v>15</v>
      </c>
      <c r="U1485">
        <v>3</v>
      </c>
      <c r="V1485">
        <v>6</v>
      </c>
      <c r="W1485" t="s">
        <v>35</v>
      </c>
      <c r="X1485" t="s">
        <v>36</v>
      </c>
      <c r="Y1485">
        <v>168780</v>
      </c>
      <c r="Z1485">
        <v>0.05</v>
      </c>
    </row>
    <row r="1486" spans="1:26" x14ac:dyDescent="0.25">
      <c r="A1486" t="s">
        <v>2616</v>
      </c>
      <c r="B1486" s="1">
        <v>45166</v>
      </c>
      <c r="C1486" t="s">
        <v>1332</v>
      </c>
      <c r="D1486" t="s">
        <v>39</v>
      </c>
      <c r="E1486" t="s">
        <v>29</v>
      </c>
      <c r="F1486" t="s">
        <v>52</v>
      </c>
      <c r="G1486" t="s">
        <v>53</v>
      </c>
      <c r="H1486">
        <v>7</v>
      </c>
      <c r="I1486">
        <v>4194</v>
      </c>
      <c r="J1486">
        <v>29</v>
      </c>
      <c r="K1486">
        <v>20844.18</v>
      </c>
      <c r="L1486">
        <v>2557.8200000000002</v>
      </c>
      <c r="M1486" t="s">
        <v>43</v>
      </c>
      <c r="N1486" t="s">
        <v>44</v>
      </c>
      <c r="O1486">
        <v>4</v>
      </c>
      <c r="P1486">
        <v>2023</v>
      </c>
      <c r="Q1486">
        <v>8</v>
      </c>
      <c r="R1486" t="s">
        <v>72</v>
      </c>
      <c r="S1486">
        <v>3</v>
      </c>
      <c r="T1486">
        <v>35</v>
      </c>
      <c r="U1486">
        <v>5</v>
      </c>
      <c r="V1486">
        <v>1</v>
      </c>
      <c r="W1486" t="s">
        <v>60</v>
      </c>
      <c r="X1486" t="s">
        <v>47</v>
      </c>
      <c r="Y1486">
        <v>851382</v>
      </c>
      <c r="Z1486">
        <v>0.12</v>
      </c>
    </row>
    <row r="1487" spans="1:26" x14ac:dyDescent="0.25">
      <c r="A1487" t="s">
        <v>2617</v>
      </c>
      <c r="B1487" s="1">
        <v>44953</v>
      </c>
      <c r="C1487" t="s">
        <v>869</v>
      </c>
      <c r="D1487" t="s">
        <v>50</v>
      </c>
      <c r="E1487" t="s">
        <v>40</v>
      </c>
      <c r="F1487" t="s">
        <v>41</v>
      </c>
      <c r="G1487" t="s">
        <v>59</v>
      </c>
      <c r="H1487">
        <v>4</v>
      </c>
      <c r="I1487">
        <v>1449</v>
      </c>
      <c r="J1487">
        <v>24</v>
      </c>
      <c r="K1487">
        <v>4404.96</v>
      </c>
      <c r="L1487">
        <v>590.51</v>
      </c>
      <c r="M1487" t="s">
        <v>43</v>
      </c>
      <c r="N1487" t="s">
        <v>66</v>
      </c>
      <c r="O1487">
        <v>1</v>
      </c>
      <c r="P1487">
        <v>2023</v>
      </c>
      <c r="Q1487">
        <v>1</v>
      </c>
      <c r="R1487" t="s">
        <v>34</v>
      </c>
      <c r="S1487">
        <v>1</v>
      </c>
      <c r="T1487">
        <v>4</v>
      </c>
      <c r="U1487">
        <v>4</v>
      </c>
      <c r="V1487">
        <v>5</v>
      </c>
      <c r="W1487" t="s">
        <v>46</v>
      </c>
      <c r="X1487" t="s">
        <v>47</v>
      </c>
      <c r="Y1487">
        <v>139104</v>
      </c>
      <c r="Z1487">
        <v>0.13</v>
      </c>
    </row>
    <row r="1488" spans="1:26" x14ac:dyDescent="0.25">
      <c r="A1488" t="s">
        <v>2618</v>
      </c>
      <c r="B1488" s="1">
        <v>45235</v>
      </c>
      <c r="C1488" t="s">
        <v>886</v>
      </c>
      <c r="D1488" t="s">
        <v>39</v>
      </c>
      <c r="E1488" t="s">
        <v>40</v>
      </c>
      <c r="F1488" t="s">
        <v>52</v>
      </c>
      <c r="G1488" t="s">
        <v>53</v>
      </c>
      <c r="H1488">
        <v>9</v>
      </c>
      <c r="I1488">
        <v>2081</v>
      </c>
      <c r="J1488">
        <v>17</v>
      </c>
      <c r="K1488">
        <v>15545.07</v>
      </c>
      <c r="L1488">
        <v>2129.21</v>
      </c>
      <c r="M1488" t="s">
        <v>65</v>
      </c>
      <c r="N1488" t="s">
        <v>66</v>
      </c>
      <c r="O1488">
        <v>3</v>
      </c>
      <c r="P1488">
        <v>2023</v>
      </c>
      <c r="Q1488">
        <v>11</v>
      </c>
      <c r="R1488" t="s">
        <v>92</v>
      </c>
      <c r="S1488">
        <v>4</v>
      </c>
      <c r="T1488">
        <v>45</v>
      </c>
      <c r="U1488">
        <v>2</v>
      </c>
      <c r="V1488">
        <v>0</v>
      </c>
      <c r="W1488" t="s">
        <v>55</v>
      </c>
      <c r="X1488" t="s">
        <v>36</v>
      </c>
      <c r="Y1488">
        <v>318393</v>
      </c>
      <c r="Z1488">
        <v>0.14000000000000001</v>
      </c>
    </row>
    <row r="1489" spans="1:26" x14ac:dyDescent="0.25">
      <c r="A1489" t="s">
        <v>2619</v>
      </c>
      <c r="B1489" s="1">
        <v>44947</v>
      </c>
      <c r="C1489" t="s">
        <v>2620</v>
      </c>
      <c r="D1489" t="s">
        <v>28</v>
      </c>
      <c r="E1489" t="s">
        <v>58</v>
      </c>
      <c r="F1489" t="s">
        <v>41</v>
      </c>
      <c r="G1489" t="s">
        <v>59</v>
      </c>
      <c r="H1489">
        <v>1</v>
      </c>
      <c r="I1489">
        <v>642</v>
      </c>
      <c r="J1489">
        <v>15</v>
      </c>
      <c r="K1489">
        <v>545.70000000000005</v>
      </c>
      <c r="L1489">
        <v>33.840000000000003</v>
      </c>
      <c r="M1489" t="s">
        <v>65</v>
      </c>
      <c r="N1489" t="s">
        <v>66</v>
      </c>
      <c r="O1489">
        <v>5</v>
      </c>
      <c r="P1489">
        <v>2023</v>
      </c>
      <c r="Q1489">
        <v>1</v>
      </c>
      <c r="R1489" t="s">
        <v>34</v>
      </c>
      <c r="S1489">
        <v>1</v>
      </c>
      <c r="T1489">
        <v>3</v>
      </c>
      <c r="U1489">
        <v>3</v>
      </c>
      <c r="V1489">
        <v>6</v>
      </c>
      <c r="W1489" t="s">
        <v>35</v>
      </c>
      <c r="X1489" t="s">
        <v>36</v>
      </c>
      <c r="Y1489">
        <v>9630</v>
      </c>
      <c r="Z1489">
        <v>0.06</v>
      </c>
    </row>
    <row r="1490" spans="1:26" x14ac:dyDescent="0.25">
      <c r="A1490" t="s">
        <v>2621</v>
      </c>
      <c r="B1490" s="1">
        <v>45005</v>
      </c>
      <c r="C1490" t="s">
        <v>2622</v>
      </c>
      <c r="D1490" t="s">
        <v>39</v>
      </c>
      <c r="E1490" t="s">
        <v>58</v>
      </c>
      <c r="F1490" t="s">
        <v>41</v>
      </c>
      <c r="G1490" t="s">
        <v>42</v>
      </c>
      <c r="H1490">
        <v>4</v>
      </c>
      <c r="I1490">
        <v>3775</v>
      </c>
      <c r="J1490">
        <v>24</v>
      </c>
      <c r="K1490">
        <v>11476</v>
      </c>
      <c r="L1490">
        <v>1108.55</v>
      </c>
      <c r="M1490" t="s">
        <v>32</v>
      </c>
      <c r="N1490" t="s">
        <v>66</v>
      </c>
      <c r="O1490">
        <v>3</v>
      </c>
      <c r="P1490">
        <v>2023</v>
      </c>
      <c r="Q1490">
        <v>3</v>
      </c>
      <c r="R1490" t="s">
        <v>105</v>
      </c>
      <c r="S1490">
        <v>1</v>
      </c>
      <c r="T1490">
        <v>12</v>
      </c>
      <c r="U1490">
        <v>4</v>
      </c>
      <c r="V1490">
        <v>1</v>
      </c>
      <c r="W1490" t="s">
        <v>60</v>
      </c>
      <c r="X1490" t="s">
        <v>47</v>
      </c>
      <c r="Y1490">
        <v>362400</v>
      </c>
      <c r="Z1490">
        <v>0.1</v>
      </c>
    </row>
    <row r="1491" spans="1:26" x14ac:dyDescent="0.25">
      <c r="A1491" t="s">
        <v>2623</v>
      </c>
      <c r="B1491" s="1">
        <v>44929</v>
      </c>
      <c r="C1491" t="s">
        <v>1235</v>
      </c>
      <c r="D1491" t="s">
        <v>39</v>
      </c>
      <c r="E1491" t="s">
        <v>58</v>
      </c>
      <c r="F1491" t="s">
        <v>52</v>
      </c>
      <c r="G1491" t="s">
        <v>53</v>
      </c>
      <c r="H1491">
        <v>1</v>
      </c>
      <c r="I1491">
        <v>2570</v>
      </c>
      <c r="J1491">
        <v>30</v>
      </c>
      <c r="K1491">
        <v>1799</v>
      </c>
      <c r="L1491">
        <v>163.41</v>
      </c>
      <c r="M1491" t="s">
        <v>43</v>
      </c>
      <c r="N1491" t="s">
        <v>44</v>
      </c>
      <c r="O1491">
        <v>6</v>
      </c>
      <c r="P1491">
        <v>2023</v>
      </c>
      <c r="Q1491">
        <v>1</v>
      </c>
      <c r="R1491" t="s">
        <v>34</v>
      </c>
      <c r="S1491">
        <v>1</v>
      </c>
      <c r="T1491">
        <v>1</v>
      </c>
      <c r="U1491">
        <v>1</v>
      </c>
      <c r="V1491">
        <v>2</v>
      </c>
      <c r="W1491" t="s">
        <v>76</v>
      </c>
      <c r="X1491" t="s">
        <v>47</v>
      </c>
      <c r="Y1491">
        <v>77100</v>
      </c>
      <c r="Z1491">
        <v>0.09</v>
      </c>
    </row>
    <row r="1492" spans="1:26" x14ac:dyDescent="0.25">
      <c r="A1492" t="s">
        <v>2624</v>
      </c>
      <c r="B1492" s="1">
        <v>45238</v>
      </c>
      <c r="C1492" t="s">
        <v>718</v>
      </c>
      <c r="D1492" t="s">
        <v>28</v>
      </c>
      <c r="E1492" t="s">
        <v>58</v>
      </c>
      <c r="F1492" t="s">
        <v>30</v>
      </c>
      <c r="G1492" t="s">
        <v>64</v>
      </c>
      <c r="H1492">
        <v>6</v>
      </c>
      <c r="I1492">
        <v>1524</v>
      </c>
      <c r="J1492">
        <v>30</v>
      </c>
      <c r="K1492">
        <v>6400.8</v>
      </c>
      <c r="L1492">
        <v>1021.25</v>
      </c>
      <c r="M1492" t="s">
        <v>32</v>
      </c>
      <c r="N1492" t="s">
        <v>33</v>
      </c>
      <c r="O1492">
        <v>4</v>
      </c>
      <c r="P1492">
        <v>2023</v>
      </c>
      <c r="Q1492">
        <v>11</v>
      </c>
      <c r="R1492" t="s">
        <v>92</v>
      </c>
      <c r="S1492">
        <v>4</v>
      </c>
      <c r="T1492">
        <v>45</v>
      </c>
      <c r="U1492">
        <v>2</v>
      </c>
      <c r="V1492">
        <v>3</v>
      </c>
      <c r="W1492" t="s">
        <v>83</v>
      </c>
      <c r="X1492" t="s">
        <v>47</v>
      </c>
      <c r="Y1492">
        <v>274320</v>
      </c>
      <c r="Z1492">
        <v>0.16</v>
      </c>
    </row>
    <row r="1493" spans="1:26" x14ac:dyDescent="0.25">
      <c r="A1493" t="s">
        <v>2625</v>
      </c>
      <c r="B1493" s="1">
        <v>44967</v>
      </c>
      <c r="C1493" t="s">
        <v>917</v>
      </c>
      <c r="D1493" t="s">
        <v>50</v>
      </c>
      <c r="E1493" t="s">
        <v>58</v>
      </c>
      <c r="F1493" t="s">
        <v>52</v>
      </c>
      <c r="G1493" t="s">
        <v>79</v>
      </c>
      <c r="H1493">
        <v>3</v>
      </c>
      <c r="I1493">
        <v>2534</v>
      </c>
      <c r="J1493">
        <v>7</v>
      </c>
      <c r="K1493">
        <v>7069.86</v>
      </c>
      <c r="L1493">
        <v>476.06</v>
      </c>
      <c r="M1493" t="s">
        <v>65</v>
      </c>
      <c r="N1493" t="s">
        <v>44</v>
      </c>
      <c r="O1493">
        <v>7</v>
      </c>
      <c r="P1493">
        <v>2023</v>
      </c>
      <c r="Q1493">
        <v>2</v>
      </c>
      <c r="R1493" t="s">
        <v>67</v>
      </c>
      <c r="S1493">
        <v>1</v>
      </c>
      <c r="T1493">
        <v>6</v>
      </c>
      <c r="U1493">
        <v>2</v>
      </c>
      <c r="V1493">
        <v>5</v>
      </c>
      <c r="W1493" t="s">
        <v>46</v>
      </c>
      <c r="X1493" t="s">
        <v>47</v>
      </c>
      <c r="Y1493">
        <v>53214</v>
      </c>
      <c r="Z1493">
        <v>7.0000000000000007E-2</v>
      </c>
    </row>
    <row r="1494" spans="1:26" x14ac:dyDescent="0.25">
      <c r="A1494" t="s">
        <v>2626</v>
      </c>
      <c r="B1494" s="1">
        <v>45245</v>
      </c>
      <c r="C1494" t="s">
        <v>1643</v>
      </c>
      <c r="D1494" t="s">
        <v>39</v>
      </c>
      <c r="E1494" t="s">
        <v>51</v>
      </c>
      <c r="F1494" t="s">
        <v>30</v>
      </c>
      <c r="G1494" t="s">
        <v>64</v>
      </c>
      <c r="H1494">
        <v>1</v>
      </c>
      <c r="I1494">
        <v>2874</v>
      </c>
      <c r="J1494">
        <v>6</v>
      </c>
      <c r="K1494">
        <v>2701.56</v>
      </c>
      <c r="L1494">
        <v>377.51</v>
      </c>
      <c r="M1494" t="s">
        <v>43</v>
      </c>
      <c r="N1494" t="s">
        <v>44</v>
      </c>
      <c r="O1494">
        <v>3</v>
      </c>
      <c r="P1494">
        <v>2023</v>
      </c>
      <c r="Q1494">
        <v>11</v>
      </c>
      <c r="R1494" t="s">
        <v>92</v>
      </c>
      <c r="S1494">
        <v>4</v>
      </c>
      <c r="T1494">
        <v>46</v>
      </c>
      <c r="U1494">
        <v>3</v>
      </c>
      <c r="V1494">
        <v>3</v>
      </c>
      <c r="W1494" t="s">
        <v>83</v>
      </c>
      <c r="X1494" t="s">
        <v>47</v>
      </c>
      <c r="Y1494">
        <v>17244</v>
      </c>
      <c r="Z1494">
        <v>0.14000000000000001</v>
      </c>
    </row>
    <row r="1495" spans="1:26" x14ac:dyDescent="0.25">
      <c r="A1495" t="s">
        <v>2627</v>
      </c>
      <c r="B1495" s="1">
        <v>45121</v>
      </c>
      <c r="C1495" t="s">
        <v>185</v>
      </c>
      <c r="D1495" t="s">
        <v>50</v>
      </c>
      <c r="E1495" t="s">
        <v>58</v>
      </c>
      <c r="F1495" t="s">
        <v>41</v>
      </c>
      <c r="G1495" t="s">
        <v>59</v>
      </c>
      <c r="H1495">
        <v>6</v>
      </c>
      <c r="I1495">
        <v>2656</v>
      </c>
      <c r="J1495">
        <v>14</v>
      </c>
      <c r="K1495">
        <v>13704.96</v>
      </c>
      <c r="L1495">
        <v>1573.25</v>
      </c>
      <c r="M1495" t="s">
        <v>65</v>
      </c>
      <c r="N1495" t="s">
        <v>66</v>
      </c>
      <c r="O1495">
        <v>1</v>
      </c>
      <c r="P1495">
        <v>2023</v>
      </c>
      <c r="Q1495">
        <v>7</v>
      </c>
      <c r="R1495" t="s">
        <v>125</v>
      </c>
      <c r="S1495">
        <v>3</v>
      </c>
      <c r="T1495">
        <v>28</v>
      </c>
      <c r="U1495">
        <v>3</v>
      </c>
      <c r="V1495">
        <v>5</v>
      </c>
      <c r="W1495" t="s">
        <v>46</v>
      </c>
      <c r="X1495" t="s">
        <v>47</v>
      </c>
      <c r="Y1495">
        <v>223104</v>
      </c>
      <c r="Z1495">
        <v>0.11</v>
      </c>
    </row>
    <row r="1496" spans="1:26" x14ac:dyDescent="0.25">
      <c r="A1496" t="s">
        <v>2628</v>
      </c>
      <c r="B1496" s="1">
        <v>45161</v>
      </c>
      <c r="C1496" t="s">
        <v>131</v>
      </c>
      <c r="D1496" t="s">
        <v>63</v>
      </c>
      <c r="E1496" t="s">
        <v>58</v>
      </c>
      <c r="F1496" t="s">
        <v>52</v>
      </c>
      <c r="G1496" t="s">
        <v>53</v>
      </c>
      <c r="H1496">
        <v>1</v>
      </c>
      <c r="I1496">
        <v>4363</v>
      </c>
      <c r="J1496">
        <v>13</v>
      </c>
      <c r="K1496">
        <v>3795.81</v>
      </c>
      <c r="L1496">
        <v>272.32</v>
      </c>
      <c r="M1496" t="s">
        <v>32</v>
      </c>
      <c r="N1496" t="s">
        <v>66</v>
      </c>
      <c r="O1496">
        <v>1</v>
      </c>
      <c r="P1496">
        <v>2023</v>
      </c>
      <c r="Q1496">
        <v>8</v>
      </c>
      <c r="R1496" t="s">
        <v>72</v>
      </c>
      <c r="S1496">
        <v>3</v>
      </c>
      <c r="T1496">
        <v>34</v>
      </c>
      <c r="U1496">
        <v>4</v>
      </c>
      <c r="V1496">
        <v>3</v>
      </c>
      <c r="W1496" t="s">
        <v>83</v>
      </c>
      <c r="X1496" t="s">
        <v>47</v>
      </c>
      <c r="Y1496">
        <v>56719</v>
      </c>
      <c r="Z1496">
        <v>7.0000000000000007E-2</v>
      </c>
    </row>
    <row r="1497" spans="1:26" x14ac:dyDescent="0.25">
      <c r="A1497" t="s">
        <v>2629</v>
      </c>
      <c r="B1497" s="1">
        <v>44974</v>
      </c>
      <c r="C1497" t="s">
        <v>2630</v>
      </c>
      <c r="D1497" t="s">
        <v>50</v>
      </c>
      <c r="E1497" t="s">
        <v>51</v>
      </c>
      <c r="F1497" t="s">
        <v>41</v>
      </c>
      <c r="G1497" t="s">
        <v>59</v>
      </c>
      <c r="H1497">
        <v>3</v>
      </c>
      <c r="I1497">
        <v>4517</v>
      </c>
      <c r="J1497">
        <v>6</v>
      </c>
      <c r="K1497">
        <v>12737.94</v>
      </c>
      <c r="L1497">
        <v>2298.09</v>
      </c>
      <c r="M1497" t="s">
        <v>32</v>
      </c>
      <c r="N1497" t="s">
        <v>44</v>
      </c>
      <c r="O1497">
        <v>1</v>
      </c>
      <c r="P1497">
        <v>2023</v>
      </c>
      <c r="Q1497">
        <v>2</v>
      </c>
      <c r="R1497" t="s">
        <v>67</v>
      </c>
      <c r="S1497">
        <v>1</v>
      </c>
      <c r="T1497">
        <v>7</v>
      </c>
      <c r="U1497">
        <v>3</v>
      </c>
      <c r="V1497">
        <v>5</v>
      </c>
      <c r="W1497" t="s">
        <v>46</v>
      </c>
      <c r="X1497" t="s">
        <v>47</v>
      </c>
      <c r="Y1497">
        <v>81306</v>
      </c>
      <c r="Z1497">
        <v>0.18</v>
      </c>
    </row>
    <row r="1498" spans="1:26" x14ac:dyDescent="0.25">
      <c r="A1498" t="s">
        <v>2631</v>
      </c>
      <c r="B1498" s="1">
        <v>45113</v>
      </c>
      <c r="C1498" t="s">
        <v>2462</v>
      </c>
      <c r="D1498" t="s">
        <v>63</v>
      </c>
      <c r="E1498" t="s">
        <v>51</v>
      </c>
      <c r="F1498" t="s">
        <v>30</v>
      </c>
      <c r="G1498" t="s">
        <v>64</v>
      </c>
      <c r="H1498">
        <v>7</v>
      </c>
      <c r="I1498">
        <v>1901</v>
      </c>
      <c r="J1498">
        <v>13</v>
      </c>
      <c r="K1498">
        <v>11577.09</v>
      </c>
      <c r="L1498">
        <v>669.92</v>
      </c>
      <c r="M1498" t="s">
        <v>65</v>
      </c>
      <c r="N1498" t="s">
        <v>33</v>
      </c>
      <c r="O1498">
        <v>5</v>
      </c>
      <c r="P1498">
        <v>2023</v>
      </c>
      <c r="Q1498">
        <v>7</v>
      </c>
      <c r="R1498" t="s">
        <v>125</v>
      </c>
      <c r="S1498">
        <v>3</v>
      </c>
      <c r="T1498">
        <v>27</v>
      </c>
      <c r="U1498">
        <v>2</v>
      </c>
      <c r="V1498">
        <v>4</v>
      </c>
      <c r="W1498" t="s">
        <v>73</v>
      </c>
      <c r="X1498" t="s">
        <v>47</v>
      </c>
      <c r="Y1498">
        <v>172991</v>
      </c>
      <c r="Z1498">
        <v>0.06</v>
      </c>
    </row>
    <row r="1499" spans="1:26" x14ac:dyDescent="0.25">
      <c r="A1499" t="s">
        <v>2632</v>
      </c>
      <c r="B1499" s="1">
        <v>45228</v>
      </c>
      <c r="C1499" t="s">
        <v>2633</v>
      </c>
      <c r="D1499" t="s">
        <v>39</v>
      </c>
      <c r="E1499" t="s">
        <v>29</v>
      </c>
      <c r="F1499" t="s">
        <v>52</v>
      </c>
      <c r="G1499" t="s">
        <v>53</v>
      </c>
      <c r="H1499">
        <v>8</v>
      </c>
      <c r="I1499">
        <v>2694</v>
      </c>
      <c r="J1499">
        <v>11</v>
      </c>
      <c r="K1499">
        <v>19181.28</v>
      </c>
      <c r="L1499">
        <v>1876.37</v>
      </c>
      <c r="M1499" t="s">
        <v>65</v>
      </c>
      <c r="N1499" t="s">
        <v>44</v>
      </c>
      <c r="O1499">
        <v>7</v>
      </c>
      <c r="P1499">
        <v>2023</v>
      </c>
      <c r="Q1499">
        <v>10</v>
      </c>
      <c r="R1499" t="s">
        <v>45</v>
      </c>
      <c r="S1499">
        <v>4</v>
      </c>
      <c r="T1499">
        <v>44</v>
      </c>
      <c r="U1499">
        <v>5</v>
      </c>
      <c r="V1499">
        <v>0</v>
      </c>
      <c r="W1499" t="s">
        <v>55</v>
      </c>
      <c r="X1499" t="s">
        <v>36</v>
      </c>
      <c r="Y1499">
        <v>237072</v>
      </c>
      <c r="Z1499">
        <v>0.1</v>
      </c>
    </row>
    <row r="1500" spans="1:26" x14ac:dyDescent="0.25">
      <c r="A1500" t="s">
        <v>2634</v>
      </c>
      <c r="B1500" s="1">
        <v>45275</v>
      </c>
      <c r="C1500" t="s">
        <v>115</v>
      </c>
      <c r="D1500" t="s">
        <v>50</v>
      </c>
      <c r="E1500" t="s">
        <v>29</v>
      </c>
      <c r="F1500" t="s">
        <v>41</v>
      </c>
      <c r="G1500" t="s">
        <v>59</v>
      </c>
      <c r="H1500">
        <v>6</v>
      </c>
      <c r="I1500">
        <v>538</v>
      </c>
      <c r="J1500">
        <v>19</v>
      </c>
      <c r="K1500">
        <v>2614.6799999999998</v>
      </c>
      <c r="L1500">
        <v>285.92</v>
      </c>
      <c r="M1500" t="s">
        <v>43</v>
      </c>
      <c r="N1500" t="s">
        <v>44</v>
      </c>
      <c r="O1500">
        <v>3</v>
      </c>
      <c r="P1500">
        <v>2023</v>
      </c>
      <c r="Q1500">
        <v>12</v>
      </c>
      <c r="R1500" t="s">
        <v>54</v>
      </c>
      <c r="S1500">
        <v>4</v>
      </c>
      <c r="T1500">
        <v>50</v>
      </c>
      <c r="U1500">
        <v>3</v>
      </c>
      <c r="V1500">
        <v>5</v>
      </c>
      <c r="W1500" t="s">
        <v>46</v>
      </c>
      <c r="X1500" t="s">
        <v>47</v>
      </c>
      <c r="Y1500">
        <v>61332</v>
      </c>
      <c r="Z1500">
        <v>0.11</v>
      </c>
    </row>
    <row r="1501" spans="1:26" x14ac:dyDescent="0.25">
      <c r="A1501" t="s">
        <v>2635</v>
      </c>
      <c r="B1501" s="1">
        <v>45016</v>
      </c>
      <c r="C1501" t="s">
        <v>433</v>
      </c>
      <c r="D1501" t="s">
        <v>50</v>
      </c>
      <c r="E1501" t="s">
        <v>29</v>
      </c>
      <c r="F1501" t="s">
        <v>41</v>
      </c>
      <c r="G1501" t="s">
        <v>59</v>
      </c>
      <c r="H1501">
        <v>9</v>
      </c>
      <c r="I1501">
        <v>3344</v>
      </c>
      <c r="J1501">
        <v>14</v>
      </c>
      <c r="K1501">
        <v>25882.560000000001</v>
      </c>
      <c r="L1501">
        <v>4538.3</v>
      </c>
      <c r="M1501" t="s">
        <v>65</v>
      </c>
      <c r="N1501" t="s">
        <v>66</v>
      </c>
      <c r="O1501">
        <v>3</v>
      </c>
      <c r="P1501">
        <v>2023</v>
      </c>
      <c r="Q1501">
        <v>3</v>
      </c>
      <c r="R1501" t="s">
        <v>105</v>
      </c>
      <c r="S1501">
        <v>1</v>
      </c>
      <c r="T1501">
        <v>13</v>
      </c>
      <c r="U1501">
        <v>5</v>
      </c>
      <c r="V1501">
        <v>5</v>
      </c>
      <c r="W1501" t="s">
        <v>46</v>
      </c>
      <c r="X1501" t="s">
        <v>47</v>
      </c>
      <c r="Y1501">
        <v>421344</v>
      </c>
      <c r="Z1501">
        <v>0.18</v>
      </c>
    </row>
    <row r="1502" spans="1:26" x14ac:dyDescent="0.25">
      <c r="A1502" t="s">
        <v>2636</v>
      </c>
      <c r="B1502" s="1">
        <v>44973</v>
      </c>
      <c r="C1502" t="s">
        <v>2637</v>
      </c>
      <c r="D1502" t="s">
        <v>28</v>
      </c>
      <c r="E1502" t="s">
        <v>58</v>
      </c>
      <c r="F1502" t="s">
        <v>30</v>
      </c>
      <c r="G1502" t="s">
        <v>86</v>
      </c>
      <c r="H1502">
        <v>9</v>
      </c>
      <c r="I1502">
        <v>969</v>
      </c>
      <c r="J1502">
        <v>26</v>
      </c>
      <c r="K1502">
        <v>6453.54</v>
      </c>
      <c r="L1502">
        <v>1026.9100000000001</v>
      </c>
      <c r="M1502" t="s">
        <v>32</v>
      </c>
      <c r="N1502" t="s">
        <v>66</v>
      </c>
      <c r="O1502">
        <v>7</v>
      </c>
      <c r="P1502">
        <v>2023</v>
      </c>
      <c r="Q1502">
        <v>2</v>
      </c>
      <c r="R1502" t="s">
        <v>67</v>
      </c>
      <c r="S1502">
        <v>1</v>
      </c>
      <c r="T1502">
        <v>7</v>
      </c>
      <c r="U1502">
        <v>3</v>
      </c>
      <c r="V1502">
        <v>4</v>
      </c>
      <c r="W1502" t="s">
        <v>73</v>
      </c>
      <c r="X1502" t="s">
        <v>47</v>
      </c>
      <c r="Y1502">
        <v>226746</v>
      </c>
      <c r="Z1502">
        <v>0.16</v>
      </c>
    </row>
    <row r="1503" spans="1:26" x14ac:dyDescent="0.25">
      <c r="A1503" t="s">
        <v>2638</v>
      </c>
      <c r="B1503" s="1">
        <v>45100</v>
      </c>
      <c r="C1503" t="s">
        <v>404</v>
      </c>
      <c r="D1503" t="s">
        <v>50</v>
      </c>
      <c r="E1503" t="s">
        <v>51</v>
      </c>
      <c r="F1503" t="s">
        <v>52</v>
      </c>
      <c r="G1503" t="s">
        <v>53</v>
      </c>
      <c r="H1503">
        <v>10</v>
      </c>
      <c r="I1503">
        <v>397</v>
      </c>
      <c r="J1503">
        <v>16</v>
      </c>
      <c r="K1503">
        <v>3334.8</v>
      </c>
      <c r="L1503">
        <v>333.8</v>
      </c>
      <c r="M1503" t="s">
        <v>65</v>
      </c>
      <c r="N1503" t="s">
        <v>44</v>
      </c>
      <c r="O1503">
        <v>2</v>
      </c>
      <c r="P1503">
        <v>2023</v>
      </c>
      <c r="Q1503">
        <v>6</v>
      </c>
      <c r="R1503" t="s">
        <v>95</v>
      </c>
      <c r="S1503">
        <v>2</v>
      </c>
      <c r="T1503">
        <v>25</v>
      </c>
      <c r="U1503">
        <v>4</v>
      </c>
      <c r="V1503">
        <v>5</v>
      </c>
      <c r="W1503" t="s">
        <v>46</v>
      </c>
      <c r="X1503" t="s">
        <v>47</v>
      </c>
      <c r="Y1503">
        <v>63520</v>
      </c>
      <c r="Z1503">
        <v>0.1</v>
      </c>
    </row>
    <row r="1504" spans="1:26" x14ac:dyDescent="0.25">
      <c r="A1504" t="s">
        <v>2639</v>
      </c>
      <c r="B1504" s="1">
        <v>44934</v>
      </c>
      <c r="C1504" t="s">
        <v>312</v>
      </c>
      <c r="D1504" t="s">
        <v>39</v>
      </c>
      <c r="E1504" t="s">
        <v>51</v>
      </c>
      <c r="F1504" t="s">
        <v>41</v>
      </c>
      <c r="G1504" t="s">
        <v>42</v>
      </c>
      <c r="H1504">
        <v>1</v>
      </c>
      <c r="I1504">
        <v>2025</v>
      </c>
      <c r="J1504">
        <v>3</v>
      </c>
      <c r="K1504">
        <v>1964.25</v>
      </c>
      <c r="L1504">
        <v>352.71</v>
      </c>
      <c r="M1504" t="s">
        <v>32</v>
      </c>
      <c r="N1504" t="s">
        <v>44</v>
      </c>
      <c r="O1504">
        <v>7</v>
      </c>
      <c r="P1504">
        <v>2023</v>
      </c>
      <c r="Q1504">
        <v>1</v>
      </c>
      <c r="R1504" t="s">
        <v>34</v>
      </c>
      <c r="S1504">
        <v>1</v>
      </c>
      <c r="T1504">
        <v>2</v>
      </c>
      <c r="U1504">
        <v>2</v>
      </c>
      <c r="V1504">
        <v>0</v>
      </c>
      <c r="W1504" t="s">
        <v>55</v>
      </c>
      <c r="X1504" t="s">
        <v>36</v>
      </c>
      <c r="Y1504">
        <v>6075</v>
      </c>
      <c r="Z1504">
        <v>0.18</v>
      </c>
    </row>
    <row r="1505" spans="1:26" x14ac:dyDescent="0.25">
      <c r="A1505" t="s">
        <v>2640</v>
      </c>
      <c r="B1505" s="1">
        <v>45243</v>
      </c>
      <c r="C1505" t="s">
        <v>1509</v>
      </c>
      <c r="D1505" t="s">
        <v>28</v>
      </c>
      <c r="E1505" t="s">
        <v>51</v>
      </c>
      <c r="F1505" t="s">
        <v>30</v>
      </c>
      <c r="G1505" t="s">
        <v>31</v>
      </c>
      <c r="H1505">
        <v>7</v>
      </c>
      <c r="I1505">
        <v>2541</v>
      </c>
      <c r="J1505">
        <v>27</v>
      </c>
      <c r="K1505">
        <v>12984.51</v>
      </c>
      <c r="L1505">
        <v>2018.17</v>
      </c>
      <c r="M1505" t="s">
        <v>32</v>
      </c>
      <c r="N1505" t="s">
        <v>66</v>
      </c>
      <c r="O1505">
        <v>2</v>
      </c>
      <c r="P1505">
        <v>2023</v>
      </c>
      <c r="Q1505">
        <v>11</v>
      </c>
      <c r="R1505" t="s">
        <v>92</v>
      </c>
      <c r="S1505">
        <v>4</v>
      </c>
      <c r="T1505">
        <v>46</v>
      </c>
      <c r="U1505">
        <v>3</v>
      </c>
      <c r="V1505">
        <v>1</v>
      </c>
      <c r="W1505" t="s">
        <v>60</v>
      </c>
      <c r="X1505" t="s">
        <v>47</v>
      </c>
      <c r="Y1505">
        <v>480249</v>
      </c>
      <c r="Z1505">
        <v>0.16</v>
      </c>
    </row>
    <row r="1506" spans="1:26" x14ac:dyDescent="0.25">
      <c r="A1506" t="s">
        <v>2641</v>
      </c>
      <c r="B1506" s="1">
        <v>45098</v>
      </c>
      <c r="C1506" t="s">
        <v>2642</v>
      </c>
      <c r="D1506" t="s">
        <v>39</v>
      </c>
      <c r="E1506" t="s">
        <v>58</v>
      </c>
      <c r="F1506" t="s">
        <v>30</v>
      </c>
      <c r="G1506" t="s">
        <v>86</v>
      </c>
      <c r="H1506">
        <v>10</v>
      </c>
      <c r="I1506">
        <v>4958</v>
      </c>
      <c r="J1506">
        <v>29</v>
      </c>
      <c r="K1506">
        <v>35201.800000000003</v>
      </c>
      <c r="L1506">
        <v>6430.94</v>
      </c>
      <c r="M1506" t="s">
        <v>32</v>
      </c>
      <c r="N1506" t="s">
        <v>44</v>
      </c>
      <c r="O1506">
        <v>7</v>
      </c>
      <c r="P1506">
        <v>2023</v>
      </c>
      <c r="Q1506">
        <v>6</v>
      </c>
      <c r="R1506" t="s">
        <v>95</v>
      </c>
      <c r="S1506">
        <v>2</v>
      </c>
      <c r="T1506">
        <v>25</v>
      </c>
      <c r="U1506">
        <v>4</v>
      </c>
      <c r="V1506">
        <v>3</v>
      </c>
      <c r="W1506" t="s">
        <v>83</v>
      </c>
      <c r="X1506" t="s">
        <v>47</v>
      </c>
      <c r="Y1506">
        <v>1437820</v>
      </c>
      <c r="Z1506">
        <v>0.18</v>
      </c>
    </row>
    <row r="1507" spans="1:26" x14ac:dyDescent="0.25">
      <c r="A1507" t="s">
        <v>2643</v>
      </c>
      <c r="B1507" s="1">
        <v>45106</v>
      </c>
      <c r="C1507" t="s">
        <v>2644</v>
      </c>
      <c r="D1507" t="s">
        <v>63</v>
      </c>
      <c r="E1507" t="s">
        <v>29</v>
      </c>
      <c r="F1507" t="s">
        <v>52</v>
      </c>
      <c r="G1507" t="s">
        <v>91</v>
      </c>
      <c r="H1507">
        <v>8</v>
      </c>
      <c r="I1507">
        <v>3315</v>
      </c>
      <c r="J1507">
        <v>17</v>
      </c>
      <c r="K1507">
        <v>22011.599999999999</v>
      </c>
      <c r="L1507">
        <v>1922.31</v>
      </c>
      <c r="M1507" t="s">
        <v>43</v>
      </c>
      <c r="N1507" t="s">
        <v>66</v>
      </c>
      <c r="O1507">
        <v>5</v>
      </c>
      <c r="P1507">
        <v>2023</v>
      </c>
      <c r="Q1507">
        <v>6</v>
      </c>
      <c r="R1507" t="s">
        <v>95</v>
      </c>
      <c r="S1507">
        <v>2</v>
      </c>
      <c r="T1507">
        <v>26</v>
      </c>
      <c r="U1507">
        <v>5</v>
      </c>
      <c r="V1507">
        <v>4</v>
      </c>
      <c r="W1507" t="s">
        <v>73</v>
      </c>
      <c r="X1507" t="s">
        <v>47</v>
      </c>
      <c r="Y1507">
        <v>450840</v>
      </c>
      <c r="Z1507">
        <v>0.09</v>
      </c>
    </row>
    <row r="1508" spans="1:26" x14ac:dyDescent="0.25">
      <c r="A1508" t="s">
        <v>2645</v>
      </c>
      <c r="B1508" s="1">
        <v>45248</v>
      </c>
      <c r="C1508" t="s">
        <v>2646</v>
      </c>
      <c r="D1508" t="s">
        <v>63</v>
      </c>
      <c r="E1508" t="s">
        <v>58</v>
      </c>
      <c r="F1508" t="s">
        <v>30</v>
      </c>
      <c r="G1508" t="s">
        <v>31</v>
      </c>
      <c r="H1508">
        <v>2</v>
      </c>
      <c r="I1508">
        <v>939</v>
      </c>
      <c r="J1508">
        <v>22</v>
      </c>
      <c r="K1508">
        <v>1464.84</v>
      </c>
      <c r="L1508">
        <v>283.45999999999998</v>
      </c>
      <c r="M1508" t="s">
        <v>65</v>
      </c>
      <c r="N1508" t="s">
        <v>44</v>
      </c>
      <c r="O1508">
        <v>5</v>
      </c>
      <c r="P1508">
        <v>2023</v>
      </c>
      <c r="Q1508">
        <v>11</v>
      </c>
      <c r="R1508" t="s">
        <v>92</v>
      </c>
      <c r="S1508">
        <v>4</v>
      </c>
      <c r="T1508">
        <v>46</v>
      </c>
      <c r="U1508">
        <v>3</v>
      </c>
      <c r="V1508">
        <v>6</v>
      </c>
      <c r="W1508" t="s">
        <v>35</v>
      </c>
      <c r="X1508" t="s">
        <v>36</v>
      </c>
      <c r="Y1508">
        <v>41316</v>
      </c>
      <c r="Z1508">
        <v>0.19</v>
      </c>
    </row>
    <row r="1509" spans="1:26" x14ac:dyDescent="0.25">
      <c r="A1509" t="s">
        <v>2647</v>
      </c>
      <c r="B1509" s="1">
        <v>45004</v>
      </c>
      <c r="C1509" t="s">
        <v>1909</v>
      </c>
      <c r="D1509" t="s">
        <v>39</v>
      </c>
      <c r="E1509" t="s">
        <v>29</v>
      </c>
      <c r="F1509" t="s">
        <v>41</v>
      </c>
      <c r="G1509" t="s">
        <v>59</v>
      </c>
      <c r="H1509">
        <v>6</v>
      </c>
      <c r="I1509">
        <v>1262</v>
      </c>
      <c r="J1509">
        <v>12</v>
      </c>
      <c r="K1509">
        <v>6663.36</v>
      </c>
      <c r="L1509">
        <v>427.54</v>
      </c>
      <c r="M1509" t="s">
        <v>32</v>
      </c>
      <c r="N1509" t="s">
        <v>44</v>
      </c>
      <c r="O1509">
        <v>2</v>
      </c>
      <c r="P1509">
        <v>2023</v>
      </c>
      <c r="Q1509">
        <v>3</v>
      </c>
      <c r="R1509" t="s">
        <v>105</v>
      </c>
      <c r="S1509">
        <v>1</v>
      </c>
      <c r="T1509">
        <v>12</v>
      </c>
      <c r="U1509">
        <v>4</v>
      </c>
      <c r="V1509">
        <v>0</v>
      </c>
      <c r="W1509" t="s">
        <v>55</v>
      </c>
      <c r="X1509" t="s">
        <v>36</v>
      </c>
      <c r="Y1509">
        <v>90864</v>
      </c>
      <c r="Z1509">
        <v>0.06</v>
      </c>
    </row>
    <row r="1510" spans="1:26" x14ac:dyDescent="0.25">
      <c r="A1510" t="s">
        <v>2648</v>
      </c>
      <c r="B1510" s="1">
        <v>45273</v>
      </c>
      <c r="C1510" t="s">
        <v>2649</v>
      </c>
      <c r="D1510" t="s">
        <v>50</v>
      </c>
      <c r="E1510" t="s">
        <v>40</v>
      </c>
      <c r="F1510" t="s">
        <v>41</v>
      </c>
      <c r="G1510" t="s">
        <v>42</v>
      </c>
      <c r="H1510">
        <v>4</v>
      </c>
      <c r="I1510">
        <v>496</v>
      </c>
      <c r="J1510">
        <v>14</v>
      </c>
      <c r="K1510">
        <v>1706.24</v>
      </c>
      <c r="L1510">
        <v>274.58</v>
      </c>
      <c r="M1510" t="s">
        <v>43</v>
      </c>
      <c r="N1510" t="s">
        <v>33</v>
      </c>
      <c r="O1510">
        <v>6</v>
      </c>
      <c r="P1510">
        <v>2023</v>
      </c>
      <c r="Q1510">
        <v>12</v>
      </c>
      <c r="R1510" t="s">
        <v>54</v>
      </c>
      <c r="S1510">
        <v>4</v>
      </c>
      <c r="T1510">
        <v>50</v>
      </c>
      <c r="U1510">
        <v>3</v>
      </c>
      <c r="V1510">
        <v>3</v>
      </c>
      <c r="W1510" t="s">
        <v>83</v>
      </c>
      <c r="X1510" t="s">
        <v>47</v>
      </c>
      <c r="Y1510">
        <v>27776</v>
      </c>
      <c r="Z1510">
        <v>0.16</v>
      </c>
    </row>
    <row r="1511" spans="1:26" x14ac:dyDescent="0.25">
      <c r="A1511" t="s">
        <v>2650</v>
      </c>
      <c r="B1511" s="1">
        <v>45201</v>
      </c>
      <c r="C1511" t="s">
        <v>2642</v>
      </c>
      <c r="D1511" t="s">
        <v>39</v>
      </c>
      <c r="E1511" t="s">
        <v>29</v>
      </c>
      <c r="F1511" t="s">
        <v>41</v>
      </c>
      <c r="G1511" t="s">
        <v>59</v>
      </c>
      <c r="H1511">
        <v>7</v>
      </c>
      <c r="I1511">
        <v>4197</v>
      </c>
      <c r="J1511">
        <v>16</v>
      </c>
      <c r="K1511">
        <v>24678.36</v>
      </c>
      <c r="L1511">
        <v>4239.84</v>
      </c>
      <c r="M1511" t="s">
        <v>32</v>
      </c>
      <c r="N1511" t="s">
        <v>33</v>
      </c>
      <c r="O1511">
        <v>2</v>
      </c>
      <c r="P1511">
        <v>2023</v>
      </c>
      <c r="Q1511">
        <v>10</v>
      </c>
      <c r="R1511" t="s">
        <v>45</v>
      </c>
      <c r="S1511">
        <v>4</v>
      </c>
      <c r="T1511">
        <v>40</v>
      </c>
      <c r="U1511">
        <v>1</v>
      </c>
      <c r="V1511">
        <v>1</v>
      </c>
      <c r="W1511" t="s">
        <v>60</v>
      </c>
      <c r="X1511" t="s">
        <v>47</v>
      </c>
      <c r="Y1511">
        <v>470064</v>
      </c>
      <c r="Z1511">
        <v>0.17</v>
      </c>
    </row>
    <row r="1512" spans="1:26" x14ac:dyDescent="0.25">
      <c r="A1512" t="s">
        <v>2651</v>
      </c>
      <c r="B1512" s="1">
        <v>45145</v>
      </c>
      <c r="C1512" t="s">
        <v>1624</v>
      </c>
      <c r="D1512" t="s">
        <v>63</v>
      </c>
      <c r="E1512" t="s">
        <v>51</v>
      </c>
      <c r="F1512" t="s">
        <v>30</v>
      </c>
      <c r="G1512" t="s">
        <v>86</v>
      </c>
      <c r="H1512">
        <v>3</v>
      </c>
      <c r="I1512">
        <v>4399</v>
      </c>
      <c r="J1512">
        <v>9</v>
      </c>
      <c r="K1512">
        <v>12009.27</v>
      </c>
      <c r="L1512">
        <v>2138.4</v>
      </c>
      <c r="M1512" t="s">
        <v>43</v>
      </c>
      <c r="N1512" t="s">
        <v>44</v>
      </c>
      <c r="O1512">
        <v>2</v>
      </c>
      <c r="P1512">
        <v>2023</v>
      </c>
      <c r="Q1512">
        <v>8</v>
      </c>
      <c r="R1512" t="s">
        <v>72</v>
      </c>
      <c r="S1512">
        <v>3</v>
      </c>
      <c r="T1512">
        <v>32</v>
      </c>
      <c r="U1512">
        <v>2</v>
      </c>
      <c r="V1512">
        <v>1</v>
      </c>
      <c r="W1512" t="s">
        <v>60</v>
      </c>
      <c r="X1512" t="s">
        <v>47</v>
      </c>
      <c r="Y1512">
        <v>118773</v>
      </c>
      <c r="Z1512">
        <v>0.18</v>
      </c>
    </row>
    <row r="1513" spans="1:26" x14ac:dyDescent="0.25">
      <c r="A1513" t="s">
        <v>2652</v>
      </c>
      <c r="B1513" s="1">
        <v>45234</v>
      </c>
      <c r="C1513" t="s">
        <v>2507</v>
      </c>
      <c r="D1513" t="s">
        <v>28</v>
      </c>
      <c r="E1513" t="s">
        <v>51</v>
      </c>
      <c r="F1513" t="s">
        <v>30</v>
      </c>
      <c r="G1513" t="s">
        <v>31</v>
      </c>
      <c r="H1513">
        <v>9</v>
      </c>
      <c r="I1513">
        <v>4012</v>
      </c>
      <c r="J1513">
        <v>4</v>
      </c>
      <c r="K1513">
        <v>34663.68</v>
      </c>
      <c r="L1513">
        <v>1895.59</v>
      </c>
      <c r="M1513" t="s">
        <v>32</v>
      </c>
      <c r="N1513" t="s">
        <v>33</v>
      </c>
      <c r="O1513">
        <v>3</v>
      </c>
      <c r="P1513">
        <v>2023</v>
      </c>
      <c r="Q1513">
        <v>11</v>
      </c>
      <c r="R1513" t="s">
        <v>92</v>
      </c>
      <c r="S1513">
        <v>4</v>
      </c>
      <c r="T1513">
        <v>44</v>
      </c>
      <c r="U1513">
        <v>1</v>
      </c>
      <c r="V1513">
        <v>6</v>
      </c>
      <c r="W1513" t="s">
        <v>35</v>
      </c>
      <c r="X1513" t="s">
        <v>36</v>
      </c>
      <c r="Y1513">
        <v>144432</v>
      </c>
      <c r="Z1513">
        <v>0.05</v>
      </c>
    </row>
    <row r="1514" spans="1:26" x14ac:dyDescent="0.25">
      <c r="A1514" t="s">
        <v>2653</v>
      </c>
      <c r="B1514" s="1">
        <v>45133</v>
      </c>
      <c r="C1514" t="s">
        <v>2654</v>
      </c>
      <c r="D1514" t="s">
        <v>50</v>
      </c>
      <c r="E1514" t="s">
        <v>51</v>
      </c>
      <c r="F1514" t="s">
        <v>41</v>
      </c>
      <c r="G1514" t="s">
        <v>116</v>
      </c>
      <c r="H1514">
        <v>7</v>
      </c>
      <c r="I1514">
        <v>2457</v>
      </c>
      <c r="J1514">
        <v>13</v>
      </c>
      <c r="K1514">
        <v>14963.13</v>
      </c>
      <c r="L1514">
        <v>1822.71</v>
      </c>
      <c r="M1514" t="s">
        <v>43</v>
      </c>
      <c r="N1514" t="s">
        <v>33</v>
      </c>
      <c r="O1514">
        <v>7</v>
      </c>
      <c r="P1514">
        <v>2023</v>
      </c>
      <c r="Q1514">
        <v>7</v>
      </c>
      <c r="R1514" t="s">
        <v>125</v>
      </c>
      <c r="S1514">
        <v>3</v>
      </c>
      <c r="T1514">
        <v>30</v>
      </c>
      <c r="U1514">
        <v>5</v>
      </c>
      <c r="V1514">
        <v>3</v>
      </c>
      <c r="W1514" t="s">
        <v>83</v>
      </c>
      <c r="X1514" t="s">
        <v>47</v>
      </c>
      <c r="Y1514">
        <v>223587</v>
      </c>
      <c r="Z1514">
        <v>0.12</v>
      </c>
    </row>
    <row r="1515" spans="1:26" x14ac:dyDescent="0.25">
      <c r="A1515" t="s">
        <v>2655</v>
      </c>
      <c r="B1515" s="1">
        <v>45058</v>
      </c>
      <c r="C1515" t="s">
        <v>1410</v>
      </c>
      <c r="D1515" t="s">
        <v>28</v>
      </c>
      <c r="E1515" t="s">
        <v>29</v>
      </c>
      <c r="F1515" t="s">
        <v>41</v>
      </c>
      <c r="G1515" t="s">
        <v>59</v>
      </c>
      <c r="H1515">
        <v>7</v>
      </c>
      <c r="I1515">
        <v>1381</v>
      </c>
      <c r="J1515">
        <v>30</v>
      </c>
      <c r="K1515">
        <v>6766.9</v>
      </c>
      <c r="L1515">
        <v>419.19</v>
      </c>
      <c r="M1515" t="s">
        <v>32</v>
      </c>
      <c r="N1515" t="s">
        <v>44</v>
      </c>
      <c r="O1515">
        <v>3</v>
      </c>
      <c r="P1515">
        <v>2023</v>
      </c>
      <c r="Q1515">
        <v>5</v>
      </c>
      <c r="R1515" t="s">
        <v>238</v>
      </c>
      <c r="S1515">
        <v>2</v>
      </c>
      <c r="T1515">
        <v>19</v>
      </c>
      <c r="U1515">
        <v>2</v>
      </c>
      <c r="V1515">
        <v>5</v>
      </c>
      <c r="W1515" t="s">
        <v>46</v>
      </c>
      <c r="X1515" t="s">
        <v>47</v>
      </c>
      <c r="Y1515">
        <v>290010</v>
      </c>
      <c r="Z1515">
        <v>0.06</v>
      </c>
    </row>
    <row r="1516" spans="1:26" x14ac:dyDescent="0.25">
      <c r="A1516" t="s">
        <v>2656</v>
      </c>
      <c r="B1516" s="1">
        <v>45202</v>
      </c>
      <c r="C1516" t="s">
        <v>2657</v>
      </c>
      <c r="D1516" t="s">
        <v>50</v>
      </c>
      <c r="E1516" t="s">
        <v>51</v>
      </c>
      <c r="F1516" t="s">
        <v>41</v>
      </c>
      <c r="G1516" t="s">
        <v>42</v>
      </c>
      <c r="H1516">
        <v>6</v>
      </c>
      <c r="I1516">
        <v>3127</v>
      </c>
      <c r="J1516">
        <v>28</v>
      </c>
      <c r="K1516">
        <v>13508.64</v>
      </c>
      <c r="L1516">
        <v>2698.04</v>
      </c>
      <c r="M1516" t="s">
        <v>65</v>
      </c>
      <c r="N1516" t="s">
        <v>33</v>
      </c>
      <c r="O1516">
        <v>3</v>
      </c>
      <c r="P1516">
        <v>2023</v>
      </c>
      <c r="Q1516">
        <v>10</v>
      </c>
      <c r="R1516" t="s">
        <v>45</v>
      </c>
      <c r="S1516">
        <v>4</v>
      </c>
      <c r="T1516">
        <v>40</v>
      </c>
      <c r="U1516">
        <v>1</v>
      </c>
      <c r="V1516">
        <v>2</v>
      </c>
      <c r="W1516" t="s">
        <v>76</v>
      </c>
      <c r="X1516" t="s">
        <v>47</v>
      </c>
      <c r="Y1516">
        <v>525336</v>
      </c>
      <c r="Z1516">
        <v>0.2</v>
      </c>
    </row>
    <row r="1517" spans="1:26" x14ac:dyDescent="0.25">
      <c r="A1517" t="s">
        <v>2658</v>
      </c>
      <c r="B1517" s="1">
        <v>45103</v>
      </c>
      <c r="C1517" t="s">
        <v>2659</v>
      </c>
      <c r="D1517" t="s">
        <v>50</v>
      </c>
      <c r="E1517" t="s">
        <v>51</v>
      </c>
      <c r="F1517" t="s">
        <v>41</v>
      </c>
      <c r="G1517" t="s">
        <v>59</v>
      </c>
      <c r="H1517">
        <v>9</v>
      </c>
      <c r="I1517">
        <v>2723</v>
      </c>
      <c r="J1517">
        <v>23</v>
      </c>
      <c r="K1517">
        <v>18870.39</v>
      </c>
      <c r="L1517">
        <v>1413.77</v>
      </c>
      <c r="M1517" t="s">
        <v>43</v>
      </c>
      <c r="N1517" t="s">
        <v>33</v>
      </c>
      <c r="O1517">
        <v>4</v>
      </c>
      <c r="P1517">
        <v>2023</v>
      </c>
      <c r="Q1517">
        <v>6</v>
      </c>
      <c r="R1517" t="s">
        <v>95</v>
      </c>
      <c r="S1517">
        <v>2</v>
      </c>
      <c r="T1517">
        <v>26</v>
      </c>
      <c r="U1517">
        <v>5</v>
      </c>
      <c r="V1517">
        <v>1</v>
      </c>
      <c r="W1517" t="s">
        <v>60</v>
      </c>
      <c r="X1517" t="s">
        <v>47</v>
      </c>
      <c r="Y1517">
        <v>563661</v>
      </c>
      <c r="Z1517">
        <v>7.0000000000000007E-2</v>
      </c>
    </row>
    <row r="1518" spans="1:26" x14ac:dyDescent="0.25">
      <c r="A1518" t="s">
        <v>2660</v>
      </c>
      <c r="B1518" s="1">
        <v>45010</v>
      </c>
      <c r="C1518" t="s">
        <v>2661</v>
      </c>
      <c r="D1518" t="s">
        <v>28</v>
      </c>
      <c r="E1518" t="s">
        <v>29</v>
      </c>
      <c r="F1518" t="s">
        <v>52</v>
      </c>
      <c r="G1518" t="s">
        <v>91</v>
      </c>
      <c r="H1518">
        <v>3</v>
      </c>
      <c r="I1518">
        <v>1494</v>
      </c>
      <c r="J1518">
        <v>3</v>
      </c>
      <c r="K1518">
        <v>4347.54</v>
      </c>
      <c r="L1518">
        <v>318.77</v>
      </c>
      <c r="M1518" t="s">
        <v>65</v>
      </c>
      <c r="N1518" t="s">
        <v>33</v>
      </c>
      <c r="O1518">
        <v>3</v>
      </c>
      <c r="P1518">
        <v>2023</v>
      </c>
      <c r="Q1518">
        <v>3</v>
      </c>
      <c r="R1518" t="s">
        <v>105</v>
      </c>
      <c r="S1518">
        <v>1</v>
      </c>
      <c r="T1518">
        <v>12</v>
      </c>
      <c r="U1518">
        <v>4</v>
      </c>
      <c r="V1518">
        <v>6</v>
      </c>
      <c r="W1518" t="s">
        <v>35</v>
      </c>
      <c r="X1518" t="s">
        <v>36</v>
      </c>
      <c r="Y1518">
        <v>13446</v>
      </c>
      <c r="Z1518">
        <v>7.0000000000000007E-2</v>
      </c>
    </row>
    <row r="1519" spans="1:26" x14ac:dyDescent="0.25">
      <c r="A1519" t="s">
        <v>2662</v>
      </c>
      <c r="B1519" s="1">
        <v>45238</v>
      </c>
      <c r="C1519" t="s">
        <v>1710</v>
      </c>
      <c r="D1519" t="s">
        <v>39</v>
      </c>
      <c r="E1519" t="s">
        <v>29</v>
      </c>
      <c r="F1519" t="s">
        <v>41</v>
      </c>
      <c r="G1519" t="s">
        <v>116</v>
      </c>
      <c r="H1519">
        <v>8</v>
      </c>
      <c r="I1519">
        <v>952</v>
      </c>
      <c r="J1519">
        <v>25</v>
      </c>
      <c r="K1519">
        <v>5712</v>
      </c>
      <c r="L1519">
        <v>564.65</v>
      </c>
      <c r="M1519" t="s">
        <v>32</v>
      </c>
      <c r="N1519" t="s">
        <v>44</v>
      </c>
      <c r="O1519">
        <v>2</v>
      </c>
      <c r="P1519">
        <v>2023</v>
      </c>
      <c r="Q1519">
        <v>11</v>
      </c>
      <c r="R1519" t="s">
        <v>92</v>
      </c>
      <c r="S1519">
        <v>4</v>
      </c>
      <c r="T1519">
        <v>45</v>
      </c>
      <c r="U1519">
        <v>2</v>
      </c>
      <c r="V1519">
        <v>3</v>
      </c>
      <c r="W1519" t="s">
        <v>83</v>
      </c>
      <c r="X1519" t="s">
        <v>47</v>
      </c>
      <c r="Y1519">
        <v>190400</v>
      </c>
      <c r="Z1519">
        <v>0.1</v>
      </c>
    </row>
    <row r="1520" spans="1:26" x14ac:dyDescent="0.25">
      <c r="A1520" t="s">
        <v>2663</v>
      </c>
      <c r="B1520" s="1">
        <v>45236</v>
      </c>
      <c r="C1520" t="s">
        <v>1919</v>
      </c>
      <c r="D1520" t="s">
        <v>39</v>
      </c>
      <c r="E1520" t="s">
        <v>58</v>
      </c>
      <c r="F1520" t="s">
        <v>41</v>
      </c>
      <c r="G1520" t="s">
        <v>116</v>
      </c>
      <c r="H1520">
        <v>10</v>
      </c>
      <c r="I1520">
        <v>2825</v>
      </c>
      <c r="J1520">
        <v>3</v>
      </c>
      <c r="K1520">
        <v>27402.5</v>
      </c>
      <c r="L1520">
        <v>2441.9899999999998</v>
      </c>
      <c r="M1520" t="s">
        <v>32</v>
      </c>
      <c r="N1520" t="s">
        <v>44</v>
      </c>
      <c r="O1520">
        <v>3</v>
      </c>
      <c r="P1520">
        <v>2023</v>
      </c>
      <c r="Q1520">
        <v>11</v>
      </c>
      <c r="R1520" t="s">
        <v>92</v>
      </c>
      <c r="S1520">
        <v>4</v>
      </c>
      <c r="T1520">
        <v>45</v>
      </c>
      <c r="U1520">
        <v>2</v>
      </c>
      <c r="V1520">
        <v>1</v>
      </c>
      <c r="W1520" t="s">
        <v>60</v>
      </c>
      <c r="X1520" t="s">
        <v>47</v>
      </c>
      <c r="Y1520">
        <v>84750</v>
      </c>
      <c r="Z1520">
        <v>0.09</v>
      </c>
    </row>
    <row r="1521" spans="1:26" x14ac:dyDescent="0.25">
      <c r="A1521" t="s">
        <v>2664</v>
      </c>
      <c r="B1521" s="1">
        <v>44969</v>
      </c>
      <c r="C1521" t="s">
        <v>167</v>
      </c>
      <c r="D1521" t="s">
        <v>28</v>
      </c>
      <c r="E1521" t="s">
        <v>40</v>
      </c>
      <c r="F1521" t="s">
        <v>30</v>
      </c>
      <c r="G1521" t="s">
        <v>86</v>
      </c>
      <c r="H1521">
        <v>1</v>
      </c>
      <c r="I1521">
        <v>1289</v>
      </c>
      <c r="J1521">
        <v>22</v>
      </c>
      <c r="K1521">
        <v>1005.42</v>
      </c>
      <c r="L1521">
        <v>90.68</v>
      </c>
      <c r="M1521" t="s">
        <v>65</v>
      </c>
      <c r="N1521" t="s">
        <v>66</v>
      </c>
      <c r="O1521">
        <v>1</v>
      </c>
      <c r="P1521">
        <v>2023</v>
      </c>
      <c r="Q1521">
        <v>2</v>
      </c>
      <c r="R1521" t="s">
        <v>67</v>
      </c>
      <c r="S1521">
        <v>1</v>
      </c>
      <c r="T1521">
        <v>7</v>
      </c>
      <c r="U1521">
        <v>3</v>
      </c>
      <c r="V1521">
        <v>0</v>
      </c>
      <c r="W1521" t="s">
        <v>55</v>
      </c>
      <c r="X1521" t="s">
        <v>36</v>
      </c>
      <c r="Y1521">
        <v>28358</v>
      </c>
      <c r="Z1521">
        <v>0.09</v>
      </c>
    </row>
    <row r="1522" spans="1:26" x14ac:dyDescent="0.25">
      <c r="A1522" t="s">
        <v>2665</v>
      </c>
      <c r="B1522" s="1">
        <v>45092</v>
      </c>
      <c r="C1522" t="s">
        <v>2666</v>
      </c>
      <c r="D1522" t="s">
        <v>28</v>
      </c>
      <c r="E1522" t="s">
        <v>58</v>
      </c>
      <c r="F1522" t="s">
        <v>41</v>
      </c>
      <c r="G1522" t="s">
        <v>59</v>
      </c>
      <c r="H1522">
        <v>8</v>
      </c>
      <c r="I1522">
        <v>3493</v>
      </c>
      <c r="J1522">
        <v>5</v>
      </c>
      <c r="K1522">
        <v>26546.799999999999</v>
      </c>
      <c r="L1522">
        <v>4950</v>
      </c>
      <c r="M1522" t="s">
        <v>32</v>
      </c>
      <c r="N1522" t="s">
        <v>44</v>
      </c>
      <c r="O1522">
        <v>2</v>
      </c>
      <c r="P1522">
        <v>2023</v>
      </c>
      <c r="Q1522">
        <v>6</v>
      </c>
      <c r="R1522" t="s">
        <v>95</v>
      </c>
      <c r="S1522">
        <v>2</v>
      </c>
      <c r="T1522">
        <v>24</v>
      </c>
      <c r="U1522">
        <v>3</v>
      </c>
      <c r="V1522">
        <v>4</v>
      </c>
      <c r="W1522" t="s">
        <v>73</v>
      </c>
      <c r="X1522" t="s">
        <v>47</v>
      </c>
      <c r="Y1522">
        <v>139720</v>
      </c>
      <c r="Z1522">
        <v>0.19</v>
      </c>
    </row>
    <row r="1523" spans="1:26" x14ac:dyDescent="0.25">
      <c r="A1523" t="s">
        <v>2667</v>
      </c>
      <c r="B1523" s="1">
        <v>45204</v>
      </c>
      <c r="C1523" t="s">
        <v>382</v>
      </c>
      <c r="D1523" t="s">
        <v>50</v>
      </c>
      <c r="E1523" t="s">
        <v>40</v>
      </c>
      <c r="F1523" t="s">
        <v>41</v>
      </c>
      <c r="G1523" t="s">
        <v>116</v>
      </c>
      <c r="H1523">
        <v>6</v>
      </c>
      <c r="I1523">
        <v>2807</v>
      </c>
      <c r="J1523">
        <v>9</v>
      </c>
      <c r="K1523">
        <v>15326.22</v>
      </c>
      <c r="L1523">
        <v>2534.29</v>
      </c>
      <c r="M1523" t="s">
        <v>43</v>
      </c>
      <c r="N1523" t="s">
        <v>44</v>
      </c>
      <c r="O1523">
        <v>4</v>
      </c>
      <c r="P1523">
        <v>2023</v>
      </c>
      <c r="Q1523">
        <v>10</v>
      </c>
      <c r="R1523" t="s">
        <v>45</v>
      </c>
      <c r="S1523">
        <v>4</v>
      </c>
      <c r="T1523">
        <v>40</v>
      </c>
      <c r="U1523">
        <v>1</v>
      </c>
      <c r="V1523">
        <v>4</v>
      </c>
      <c r="W1523" t="s">
        <v>73</v>
      </c>
      <c r="X1523" t="s">
        <v>47</v>
      </c>
      <c r="Y1523">
        <v>151578</v>
      </c>
      <c r="Z1523">
        <v>0.17</v>
      </c>
    </row>
    <row r="1524" spans="1:26" x14ac:dyDescent="0.25">
      <c r="A1524" t="s">
        <v>2668</v>
      </c>
      <c r="B1524" s="1">
        <v>44983</v>
      </c>
      <c r="C1524" t="s">
        <v>350</v>
      </c>
      <c r="D1524" t="s">
        <v>50</v>
      </c>
      <c r="E1524" t="s">
        <v>58</v>
      </c>
      <c r="F1524" t="s">
        <v>30</v>
      </c>
      <c r="G1524" t="s">
        <v>86</v>
      </c>
      <c r="H1524">
        <v>5</v>
      </c>
      <c r="I1524">
        <v>2084</v>
      </c>
      <c r="J1524">
        <v>30</v>
      </c>
      <c r="K1524">
        <v>7294</v>
      </c>
      <c r="L1524">
        <v>707</v>
      </c>
      <c r="M1524" t="s">
        <v>43</v>
      </c>
      <c r="N1524" t="s">
        <v>44</v>
      </c>
      <c r="O1524">
        <v>4</v>
      </c>
      <c r="P1524">
        <v>2023</v>
      </c>
      <c r="Q1524">
        <v>2</v>
      </c>
      <c r="R1524" t="s">
        <v>67</v>
      </c>
      <c r="S1524">
        <v>1</v>
      </c>
      <c r="T1524">
        <v>9</v>
      </c>
      <c r="U1524">
        <v>5</v>
      </c>
      <c r="V1524">
        <v>0</v>
      </c>
      <c r="W1524" t="s">
        <v>55</v>
      </c>
      <c r="X1524" t="s">
        <v>36</v>
      </c>
      <c r="Y1524">
        <v>312600</v>
      </c>
      <c r="Z1524">
        <v>0.1</v>
      </c>
    </row>
    <row r="1525" spans="1:26" x14ac:dyDescent="0.25">
      <c r="A1525" t="s">
        <v>2669</v>
      </c>
      <c r="B1525" s="1">
        <v>45218</v>
      </c>
      <c r="C1525" t="s">
        <v>2670</v>
      </c>
      <c r="D1525" t="s">
        <v>50</v>
      </c>
      <c r="E1525" t="s">
        <v>40</v>
      </c>
      <c r="F1525" t="s">
        <v>30</v>
      </c>
      <c r="G1525" t="s">
        <v>64</v>
      </c>
      <c r="H1525">
        <v>2</v>
      </c>
      <c r="I1525">
        <v>1376</v>
      </c>
      <c r="J1525">
        <v>1</v>
      </c>
      <c r="K1525">
        <v>2724.48</v>
      </c>
      <c r="L1525">
        <v>382.5</v>
      </c>
      <c r="M1525" t="s">
        <v>43</v>
      </c>
      <c r="N1525" t="s">
        <v>44</v>
      </c>
      <c r="O1525">
        <v>1</v>
      </c>
      <c r="P1525">
        <v>2023</v>
      </c>
      <c r="Q1525">
        <v>10</v>
      </c>
      <c r="R1525" t="s">
        <v>45</v>
      </c>
      <c r="S1525">
        <v>4</v>
      </c>
      <c r="T1525">
        <v>42</v>
      </c>
      <c r="U1525">
        <v>3</v>
      </c>
      <c r="V1525">
        <v>4</v>
      </c>
      <c r="W1525" t="s">
        <v>73</v>
      </c>
      <c r="X1525" t="s">
        <v>47</v>
      </c>
      <c r="Y1525">
        <v>2752</v>
      </c>
      <c r="Z1525">
        <v>0.14000000000000001</v>
      </c>
    </row>
    <row r="1526" spans="1:26" x14ac:dyDescent="0.25">
      <c r="A1526" t="s">
        <v>2671</v>
      </c>
      <c r="B1526" s="1">
        <v>44998</v>
      </c>
      <c r="C1526" t="s">
        <v>2464</v>
      </c>
      <c r="D1526" t="s">
        <v>50</v>
      </c>
      <c r="E1526" t="s">
        <v>29</v>
      </c>
      <c r="F1526" t="s">
        <v>52</v>
      </c>
      <c r="G1526" t="s">
        <v>53</v>
      </c>
      <c r="H1526">
        <v>6</v>
      </c>
      <c r="I1526">
        <v>3667</v>
      </c>
      <c r="J1526">
        <v>26</v>
      </c>
      <c r="K1526">
        <v>16281.48</v>
      </c>
      <c r="L1526">
        <v>1496.46</v>
      </c>
      <c r="M1526" t="s">
        <v>32</v>
      </c>
      <c r="N1526" t="s">
        <v>44</v>
      </c>
      <c r="O1526">
        <v>2</v>
      </c>
      <c r="P1526">
        <v>2023</v>
      </c>
      <c r="Q1526">
        <v>3</v>
      </c>
      <c r="R1526" t="s">
        <v>105</v>
      </c>
      <c r="S1526">
        <v>1</v>
      </c>
      <c r="T1526">
        <v>11</v>
      </c>
      <c r="U1526">
        <v>3</v>
      </c>
      <c r="V1526">
        <v>1</v>
      </c>
      <c r="W1526" t="s">
        <v>60</v>
      </c>
      <c r="X1526" t="s">
        <v>47</v>
      </c>
      <c r="Y1526">
        <v>572052</v>
      </c>
      <c r="Z1526">
        <v>0.09</v>
      </c>
    </row>
    <row r="1527" spans="1:26" x14ac:dyDescent="0.25">
      <c r="A1527" t="s">
        <v>2672</v>
      </c>
      <c r="B1527" s="1">
        <v>44962</v>
      </c>
      <c r="C1527" t="s">
        <v>2673</v>
      </c>
      <c r="D1527" t="s">
        <v>63</v>
      </c>
      <c r="E1527" t="s">
        <v>29</v>
      </c>
      <c r="F1527" t="s">
        <v>41</v>
      </c>
      <c r="G1527" t="s">
        <v>59</v>
      </c>
      <c r="H1527">
        <v>4</v>
      </c>
      <c r="I1527">
        <v>1326</v>
      </c>
      <c r="J1527">
        <v>18</v>
      </c>
      <c r="K1527">
        <v>4349.28</v>
      </c>
      <c r="L1527">
        <v>640.66</v>
      </c>
      <c r="M1527" t="s">
        <v>32</v>
      </c>
      <c r="N1527" t="s">
        <v>44</v>
      </c>
      <c r="O1527">
        <v>5</v>
      </c>
      <c r="P1527">
        <v>2023</v>
      </c>
      <c r="Q1527">
        <v>2</v>
      </c>
      <c r="R1527" t="s">
        <v>67</v>
      </c>
      <c r="S1527">
        <v>1</v>
      </c>
      <c r="T1527">
        <v>6</v>
      </c>
      <c r="U1527">
        <v>2</v>
      </c>
      <c r="V1527">
        <v>0</v>
      </c>
      <c r="W1527" t="s">
        <v>55</v>
      </c>
      <c r="X1527" t="s">
        <v>36</v>
      </c>
      <c r="Y1527">
        <v>95472</v>
      </c>
      <c r="Z1527">
        <v>0.15</v>
      </c>
    </row>
    <row r="1528" spans="1:26" x14ac:dyDescent="0.25">
      <c r="A1528" t="s">
        <v>2674</v>
      </c>
      <c r="B1528" s="1">
        <v>45042</v>
      </c>
      <c r="C1528" t="s">
        <v>1998</v>
      </c>
      <c r="D1528" t="s">
        <v>28</v>
      </c>
      <c r="E1528" t="s">
        <v>40</v>
      </c>
      <c r="F1528" t="s">
        <v>41</v>
      </c>
      <c r="G1528" t="s">
        <v>59</v>
      </c>
      <c r="H1528">
        <v>1</v>
      </c>
      <c r="I1528">
        <v>2462</v>
      </c>
      <c r="J1528">
        <v>15</v>
      </c>
      <c r="K1528">
        <v>2092.6999999999998</v>
      </c>
      <c r="L1528">
        <v>186.15</v>
      </c>
      <c r="M1528" t="s">
        <v>65</v>
      </c>
      <c r="N1528" t="s">
        <v>66</v>
      </c>
      <c r="O1528">
        <v>1</v>
      </c>
      <c r="P1528">
        <v>2023</v>
      </c>
      <c r="Q1528">
        <v>4</v>
      </c>
      <c r="R1528" t="s">
        <v>100</v>
      </c>
      <c r="S1528">
        <v>2</v>
      </c>
      <c r="T1528">
        <v>17</v>
      </c>
      <c r="U1528">
        <v>5</v>
      </c>
      <c r="V1528">
        <v>3</v>
      </c>
      <c r="W1528" t="s">
        <v>83</v>
      </c>
      <c r="X1528" t="s">
        <v>47</v>
      </c>
      <c r="Y1528">
        <v>36930</v>
      </c>
      <c r="Z1528">
        <v>0.09</v>
      </c>
    </row>
    <row r="1529" spans="1:26" x14ac:dyDescent="0.25">
      <c r="A1529" t="s">
        <v>2675</v>
      </c>
      <c r="B1529" s="1">
        <v>45288</v>
      </c>
      <c r="C1529" t="s">
        <v>2676</v>
      </c>
      <c r="D1529" t="s">
        <v>63</v>
      </c>
      <c r="E1529" t="s">
        <v>58</v>
      </c>
      <c r="F1529" t="s">
        <v>52</v>
      </c>
      <c r="G1529" t="s">
        <v>91</v>
      </c>
      <c r="H1529">
        <v>8</v>
      </c>
      <c r="I1529">
        <v>3228</v>
      </c>
      <c r="J1529">
        <v>1</v>
      </c>
      <c r="K1529">
        <v>25565.759999999998</v>
      </c>
      <c r="L1529">
        <v>3280.1</v>
      </c>
      <c r="M1529" t="s">
        <v>32</v>
      </c>
      <c r="N1529" t="s">
        <v>66</v>
      </c>
      <c r="O1529">
        <v>6</v>
      </c>
      <c r="P1529">
        <v>2023</v>
      </c>
      <c r="Q1529">
        <v>12</v>
      </c>
      <c r="R1529" t="s">
        <v>54</v>
      </c>
      <c r="S1529">
        <v>4</v>
      </c>
      <c r="T1529">
        <v>52</v>
      </c>
      <c r="U1529">
        <v>5</v>
      </c>
      <c r="V1529">
        <v>4</v>
      </c>
      <c r="W1529" t="s">
        <v>73</v>
      </c>
      <c r="X1529" t="s">
        <v>47</v>
      </c>
      <c r="Y1529">
        <v>25824</v>
      </c>
      <c r="Z1529">
        <v>0.13</v>
      </c>
    </row>
    <row r="1530" spans="1:26" x14ac:dyDescent="0.25">
      <c r="A1530" t="s">
        <v>2677</v>
      </c>
      <c r="B1530" s="1">
        <v>45129</v>
      </c>
      <c r="C1530" t="s">
        <v>2349</v>
      </c>
      <c r="D1530" t="s">
        <v>39</v>
      </c>
      <c r="E1530" t="s">
        <v>51</v>
      </c>
      <c r="F1530" t="s">
        <v>30</v>
      </c>
      <c r="G1530" t="s">
        <v>86</v>
      </c>
      <c r="H1530">
        <v>10</v>
      </c>
      <c r="I1530">
        <v>2770</v>
      </c>
      <c r="J1530">
        <v>28</v>
      </c>
      <c r="K1530">
        <v>19944</v>
      </c>
      <c r="L1530">
        <v>1744.48</v>
      </c>
      <c r="M1530" t="s">
        <v>32</v>
      </c>
      <c r="N1530" t="s">
        <v>33</v>
      </c>
      <c r="O1530">
        <v>7</v>
      </c>
      <c r="P1530">
        <v>2023</v>
      </c>
      <c r="Q1530">
        <v>7</v>
      </c>
      <c r="R1530" t="s">
        <v>125</v>
      </c>
      <c r="S1530">
        <v>3</v>
      </c>
      <c r="T1530">
        <v>29</v>
      </c>
      <c r="U1530">
        <v>4</v>
      </c>
      <c r="V1530">
        <v>6</v>
      </c>
      <c r="W1530" t="s">
        <v>35</v>
      </c>
      <c r="X1530" t="s">
        <v>36</v>
      </c>
      <c r="Y1530">
        <v>775600</v>
      </c>
      <c r="Z1530">
        <v>0.09</v>
      </c>
    </row>
    <row r="1531" spans="1:26" x14ac:dyDescent="0.25">
      <c r="A1531" t="s">
        <v>2678</v>
      </c>
      <c r="B1531" s="1">
        <v>45130</v>
      </c>
      <c r="C1531" t="s">
        <v>2679</v>
      </c>
      <c r="D1531" t="s">
        <v>39</v>
      </c>
      <c r="E1531" t="s">
        <v>58</v>
      </c>
      <c r="F1531" t="s">
        <v>52</v>
      </c>
      <c r="G1531" t="s">
        <v>53</v>
      </c>
      <c r="H1531">
        <v>8</v>
      </c>
      <c r="I1531">
        <v>659</v>
      </c>
      <c r="J1531">
        <v>10</v>
      </c>
      <c r="K1531">
        <v>4744.8</v>
      </c>
      <c r="L1531">
        <v>735.53</v>
      </c>
      <c r="M1531" t="s">
        <v>65</v>
      </c>
      <c r="N1531" t="s">
        <v>33</v>
      </c>
      <c r="O1531">
        <v>2</v>
      </c>
      <c r="P1531">
        <v>2023</v>
      </c>
      <c r="Q1531">
        <v>7</v>
      </c>
      <c r="R1531" t="s">
        <v>125</v>
      </c>
      <c r="S1531">
        <v>3</v>
      </c>
      <c r="T1531">
        <v>30</v>
      </c>
      <c r="U1531">
        <v>5</v>
      </c>
      <c r="V1531">
        <v>0</v>
      </c>
      <c r="W1531" t="s">
        <v>55</v>
      </c>
      <c r="X1531" t="s">
        <v>36</v>
      </c>
      <c r="Y1531">
        <v>52720</v>
      </c>
      <c r="Z1531">
        <v>0.16</v>
      </c>
    </row>
    <row r="1532" spans="1:26" x14ac:dyDescent="0.25">
      <c r="A1532" t="s">
        <v>2680</v>
      </c>
      <c r="B1532" s="1">
        <v>45014</v>
      </c>
      <c r="C1532" t="s">
        <v>2681</v>
      </c>
      <c r="D1532" t="s">
        <v>63</v>
      </c>
      <c r="E1532" t="s">
        <v>29</v>
      </c>
      <c r="F1532" t="s">
        <v>52</v>
      </c>
      <c r="G1532" t="s">
        <v>53</v>
      </c>
      <c r="H1532">
        <v>5</v>
      </c>
      <c r="I1532">
        <v>3046</v>
      </c>
      <c r="J1532">
        <v>19</v>
      </c>
      <c r="K1532">
        <v>12336.3</v>
      </c>
      <c r="L1532">
        <v>1319.27</v>
      </c>
      <c r="M1532" t="s">
        <v>65</v>
      </c>
      <c r="N1532" t="s">
        <v>66</v>
      </c>
      <c r="O1532">
        <v>1</v>
      </c>
      <c r="P1532">
        <v>2023</v>
      </c>
      <c r="Q1532">
        <v>3</v>
      </c>
      <c r="R1532" t="s">
        <v>105</v>
      </c>
      <c r="S1532">
        <v>1</v>
      </c>
      <c r="T1532">
        <v>13</v>
      </c>
      <c r="U1532">
        <v>5</v>
      </c>
      <c r="V1532">
        <v>3</v>
      </c>
      <c r="W1532" t="s">
        <v>83</v>
      </c>
      <c r="X1532" t="s">
        <v>47</v>
      </c>
      <c r="Y1532">
        <v>289370</v>
      </c>
      <c r="Z1532">
        <v>0.11</v>
      </c>
    </row>
    <row r="1533" spans="1:26" x14ac:dyDescent="0.25">
      <c r="A1533" t="s">
        <v>2682</v>
      </c>
      <c r="B1533" s="1">
        <v>45288</v>
      </c>
      <c r="C1533" t="s">
        <v>2683</v>
      </c>
      <c r="D1533" t="s">
        <v>28</v>
      </c>
      <c r="E1533" t="s">
        <v>51</v>
      </c>
      <c r="F1533" t="s">
        <v>41</v>
      </c>
      <c r="G1533" t="s">
        <v>42</v>
      </c>
      <c r="H1533">
        <v>6</v>
      </c>
      <c r="I1533">
        <v>2196</v>
      </c>
      <c r="J1533">
        <v>10</v>
      </c>
      <c r="K1533">
        <v>11858.4</v>
      </c>
      <c r="L1533">
        <v>1342.84</v>
      </c>
      <c r="M1533" t="s">
        <v>65</v>
      </c>
      <c r="N1533" t="s">
        <v>66</v>
      </c>
      <c r="O1533">
        <v>6</v>
      </c>
      <c r="P1533">
        <v>2023</v>
      </c>
      <c r="Q1533">
        <v>12</v>
      </c>
      <c r="R1533" t="s">
        <v>54</v>
      </c>
      <c r="S1533">
        <v>4</v>
      </c>
      <c r="T1533">
        <v>52</v>
      </c>
      <c r="U1533">
        <v>5</v>
      </c>
      <c r="V1533">
        <v>4</v>
      </c>
      <c r="W1533" t="s">
        <v>73</v>
      </c>
      <c r="X1533" t="s">
        <v>47</v>
      </c>
      <c r="Y1533">
        <v>131760</v>
      </c>
      <c r="Z1533">
        <v>0.11</v>
      </c>
    </row>
    <row r="1534" spans="1:26" x14ac:dyDescent="0.25">
      <c r="A1534" t="s">
        <v>2684</v>
      </c>
      <c r="B1534" s="1">
        <v>45194</v>
      </c>
      <c r="C1534" t="s">
        <v>1778</v>
      </c>
      <c r="D1534" t="s">
        <v>63</v>
      </c>
      <c r="E1534" t="s">
        <v>29</v>
      </c>
      <c r="F1534" t="s">
        <v>41</v>
      </c>
      <c r="G1534" t="s">
        <v>42</v>
      </c>
      <c r="H1534">
        <v>10</v>
      </c>
      <c r="I1534">
        <v>3064</v>
      </c>
      <c r="J1534">
        <v>1</v>
      </c>
      <c r="K1534">
        <v>30333.599999999999</v>
      </c>
      <c r="L1534">
        <v>1762.74</v>
      </c>
      <c r="M1534" t="s">
        <v>32</v>
      </c>
      <c r="N1534" t="s">
        <v>33</v>
      </c>
      <c r="O1534">
        <v>3</v>
      </c>
      <c r="P1534">
        <v>2023</v>
      </c>
      <c r="Q1534">
        <v>9</v>
      </c>
      <c r="R1534" t="s">
        <v>80</v>
      </c>
      <c r="S1534">
        <v>3</v>
      </c>
      <c r="T1534">
        <v>39</v>
      </c>
      <c r="U1534">
        <v>5</v>
      </c>
      <c r="V1534">
        <v>1</v>
      </c>
      <c r="W1534" t="s">
        <v>60</v>
      </c>
      <c r="X1534" t="s">
        <v>47</v>
      </c>
      <c r="Y1534">
        <v>30640</v>
      </c>
      <c r="Z1534">
        <v>0.06</v>
      </c>
    </row>
    <row r="1535" spans="1:26" x14ac:dyDescent="0.25">
      <c r="A1535" t="s">
        <v>2685</v>
      </c>
      <c r="B1535" s="1">
        <v>45289</v>
      </c>
      <c r="C1535" t="s">
        <v>2139</v>
      </c>
      <c r="D1535" t="s">
        <v>63</v>
      </c>
      <c r="E1535" t="s">
        <v>40</v>
      </c>
      <c r="F1535" t="s">
        <v>41</v>
      </c>
      <c r="G1535" t="s">
        <v>42</v>
      </c>
      <c r="H1535">
        <v>10</v>
      </c>
      <c r="I1535">
        <v>2906</v>
      </c>
      <c r="J1535">
        <v>23</v>
      </c>
      <c r="K1535">
        <v>22376.2</v>
      </c>
      <c r="L1535">
        <v>1726.06</v>
      </c>
      <c r="M1535" t="s">
        <v>43</v>
      </c>
      <c r="N1535" t="s">
        <v>44</v>
      </c>
      <c r="O1535">
        <v>4</v>
      </c>
      <c r="P1535">
        <v>2023</v>
      </c>
      <c r="Q1535">
        <v>12</v>
      </c>
      <c r="R1535" t="s">
        <v>54</v>
      </c>
      <c r="S1535">
        <v>4</v>
      </c>
      <c r="T1535">
        <v>52</v>
      </c>
      <c r="U1535">
        <v>5</v>
      </c>
      <c r="V1535">
        <v>5</v>
      </c>
      <c r="W1535" t="s">
        <v>46</v>
      </c>
      <c r="X1535" t="s">
        <v>47</v>
      </c>
      <c r="Y1535">
        <v>668380</v>
      </c>
      <c r="Z1535">
        <v>0.08</v>
      </c>
    </row>
    <row r="1536" spans="1:26" x14ac:dyDescent="0.25">
      <c r="A1536" t="s">
        <v>2686</v>
      </c>
      <c r="B1536" s="1">
        <v>45189</v>
      </c>
      <c r="C1536" t="s">
        <v>2687</v>
      </c>
      <c r="D1536" t="s">
        <v>28</v>
      </c>
      <c r="E1536" t="s">
        <v>29</v>
      </c>
      <c r="F1536" t="s">
        <v>52</v>
      </c>
      <c r="G1536" t="s">
        <v>91</v>
      </c>
      <c r="H1536">
        <v>3</v>
      </c>
      <c r="I1536">
        <v>1476</v>
      </c>
      <c r="J1536">
        <v>2</v>
      </c>
      <c r="K1536">
        <v>4339.4399999999996</v>
      </c>
      <c r="L1536">
        <v>506.21</v>
      </c>
      <c r="M1536" t="s">
        <v>43</v>
      </c>
      <c r="N1536" t="s">
        <v>33</v>
      </c>
      <c r="O1536">
        <v>6</v>
      </c>
      <c r="P1536">
        <v>2023</v>
      </c>
      <c r="Q1536">
        <v>9</v>
      </c>
      <c r="R1536" t="s">
        <v>80</v>
      </c>
      <c r="S1536">
        <v>3</v>
      </c>
      <c r="T1536">
        <v>38</v>
      </c>
      <c r="U1536">
        <v>4</v>
      </c>
      <c r="V1536">
        <v>3</v>
      </c>
      <c r="W1536" t="s">
        <v>83</v>
      </c>
      <c r="X1536" t="s">
        <v>47</v>
      </c>
      <c r="Y1536">
        <v>8856</v>
      </c>
      <c r="Z1536">
        <v>0.12</v>
      </c>
    </row>
    <row r="1537" spans="1:26" x14ac:dyDescent="0.25">
      <c r="A1537" t="s">
        <v>2688</v>
      </c>
      <c r="B1537" s="1">
        <v>45021</v>
      </c>
      <c r="C1537" t="s">
        <v>987</v>
      </c>
      <c r="D1537" t="s">
        <v>63</v>
      </c>
      <c r="E1537" t="s">
        <v>58</v>
      </c>
      <c r="F1537" t="s">
        <v>52</v>
      </c>
      <c r="G1537" t="s">
        <v>53</v>
      </c>
      <c r="H1537">
        <v>2</v>
      </c>
      <c r="I1537">
        <v>1748</v>
      </c>
      <c r="J1537">
        <v>23</v>
      </c>
      <c r="K1537">
        <v>2691.92</v>
      </c>
      <c r="L1537">
        <v>259.91000000000003</v>
      </c>
      <c r="M1537" t="s">
        <v>32</v>
      </c>
      <c r="N1537" t="s">
        <v>33</v>
      </c>
      <c r="O1537">
        <v>7</v>
      </c>
      <c r="P1537">
        <v>2023</v>
      </c>
      <c r="Q1537">
        <v>4</v>
      </c>
      <c r="R1537" t="s">
        <v>100</v>
      </c>
      <c r="S1537">
        <v>2</v>
      </c>
      <c r="T1537">
        <v>14</v>
      </c>
      <c r="U1537">
        <v>2</v>
      </c>
      <c r="V1537">
        <v>3</v>
      </c>
      <c r="W1537" t="s">
        <v>83</v>
      </c>
      <c r="X1537" t="s">
        <v>47</v>
      </c>
      <c r="Y1537">
        <v>80408</v>
      </c>
      <c r="Z1537">
        <v>0.1</v>
      </c>
    </row>
    <row r="1538" spans="1:26" x14ac:dyDescent="0.25">
      <c r="A1538" t="s">
        <v>2689</v>
      </c>
      <c r="B1538" s="1">
        <v>44938</v>
      </c>
      <c r="C1538" t="s">
        <v>2690</v>
      </c>
      <c r="D1538" t="s">
        <v>28</v>
      </c>
      <c r="E1538" t="s">
        <v>40</v>
      </c>
      <c r="F1538" t="s">
        <v>52</v>
      </c>
      <c r="G1538" t="s">
        <v>53</v>
      </c>
      <c r="H1538">
        <v>7</v>
      </c>
      <c r="I1538">
        <v>4561</v>
      </c>
      <c r="J1538">
        <v>6</v>
      </c>
      <c r="K1538">
        <v>30011.38</v>
      </c>
      <c r="L1538">
        <v>1737.66</v>
      </c>
      <c r="M1538" t="s">
        <v>65</v>
      </c>
      <c r="N1538" t="s">
        <v>33</v>
      </c>
      <c r="O1538">
        <v>4</v>
      </c>
      <c r="P1538">
        <v>2023</v>
      </c>
      <c r="Q1538">
        <v>1</v>
      </c>
      <c r="R1538" t="s">
        <v>34</v>
      </c>
      <c r="S1538">
        <v>1</v>
      </c>
      <c r="T1538">
        <v>2</v>
      </c>
      <c r="U1538">
        <v>2</v>
      </c>
      <c r="V1538">
        <v>4</v>
      </c>
      <c r="W1538" t="s">
        <v>73</v>
      </c>
      <c r="X1538" t="s">
        <v>47</v>
      </c>
      <c r="Y1538">
        <v>191562</v>
      </c>
      <c r="Z1538">
        <v>0.06</v>
      </c>
    </row>
    <row r="1539" spans="1:26" x14ac:dyDescent="0.25">
      <c r="A1539" t="s">
        <v>2691</v>
      </c>
      <c r="B1539" s="1">
        <v>45277</v>
      </c>
      <c r="C1539" t="s">
        <v>605</v>
      </c>
      <c r="D1539" t="s">
        <v>50</v>
      </c>
      <c r="E1539" t="s">
        <v>29</v>
      </c>
      <c r="F1539" t="s">
        <v>52</v>
      </c>
      <c r="G1539" t="s">
        <v>53</v>
      </c>
      <c r="H1539">
        <v>7</v>
      </c>
      <c r="I1539">
        <v>1151</v>
      </c>
      <c r="J1539">
        <v>0</v>
      </c>
      <c r="K1539">
        <v>8057</v>
      </c>
      <c r="L1539">
        <v>1431.3</v>
      </c>
      <c r="M1539" t="s">
        <v>43</v>
      </c>
      <c r="N1539" t="s">
        <v>44</v>
      </c>
      <c r="O1539">
        <v>5</v>
      </c>
      <c r="P1539">
        <v>2023</v>
      </c>
      <c r="Q1539">
        <v>12</v>
      </c>
      <c r="R1539" t="s">
        <v>54</v>
      </c>
      <c r="S1539">
        <v>4</v>
      </c>
      <c r="T1539">
        <v>51</v>
      </c>
      <c r="U1539">
        <v>4</v>
      </c>
      <c r="V1539">
        <v>0</v>
      </c>
      <c r="W1539" t="s">
        <v>55</v>
      </c>
      <c r="X1539" t="s">
        <v>36</v>
      </c>
      <c r="Y1539">
        <v>0</v>
      </c>
      <c r="Z1539">
        <v>0.18</v>
      </c>
    </row>
    <row r="1540" spans="1:26" x14ac:dyDescent="0.25">
      <c r="A1540" t="s">
        <v>2692</v>
      </c>
      <c r="B1540" s="1">
        <v>45135</v>
      </c>
      <c r="C1540" t="s">
        <v>2693</v>
      </c>
      <c r="D1540" t="s">
        <v>63</v>
      </c>
      <c r="E1540" t="s">
        <v>29</v>
      </c>
      <c r="F1540" t="s">
        <v>52</v>
      </c>
      <c r="G1540" t="s">
        <v>53</v>
      </c>
      <c r="H1540">
        <v>1</v>
      </c>
      <c r="I1540">
        <v>2077</v>
      </c>
      <c r="J1540">
        <v>8</v>
      </c>
      <c r="K1540">
        <v>1910.84</v>
      </c>
      <c r="L1540">
        <v>225.09</v>
      </c>
      <c r="M1540" t="s">
        <v>32</v>
      </c>
      <c r="N1540" t="s">
        <v>44</v>
      </c>
      <c r="O1540">
        <v>5</v>
      </c>
      <c r="P1540">
        <v>2023</v>
      </c>
      <c r="Q1540">
        <v>7</v>
      </c>
      <c r="R1540" t="s">
        <v>125</v>
      </c>
      <c r="S1540">
        <v>3</v>
      </c>
      <c r="T1540">
        <v>30</v>
      </c>
      <c r="U1540">
        <v>5</v>
      </c>
      <c r="V1540">
        <v>5</v>
      </c>
      <c r="W1540" t="s">
        <v>46</v>
      </c>
      <c r="X1540" t="s">
        <v>47</v>
      </c>
      <c r="Y1540">
        <v>16616</v>
      </c>
      <c r="Z1540">
        <v>0.12</v>
      </c>
    </row>
    <row r="1541" spans="1:26" x14ac:dyDescent="0.25">
      <c r="A1541" t="s">
        <v>2694</v>
      </c>
      <c r="B1541" s="1">
        <v>44982</v>
      </c>
      <c r="C1541" t="s">
        <v>2637</v>
      </c>
      <c r="D1541" t="s">
        <v>50</v>
      </c>
      <c r="E1541" t="s">
        <v>40</v>
      </c>
      <c r="F1541" t="s">
        <v>41</v>
      </c>
      <c r="G1541" t="s">
        <v>59</v>
      </c>
      <c r="H1541">
        <v>4</v>
      </c>
      <c r="I1541">
        <v>3405</v>
      </c>
      <c r="J1541">
        <v>14</v>
      </c>
      <c r="K1541">
        <v>11713.2</v>
      </c>
      <c r="L1541">
        <v>812.7</v>
      </c>
      <c r="M1541" t="s">
        <v>32</v>
      </c>
      <c r="N1541" t="s">
        <v>66</v>
      </c>
      <c r="O1541">
        <v>7</v>
      </c>
      <c r="P1541">
        <v>2023</v>
      </c>
      <c r="Q1541">
        <v>2</v>
      </c>
      <c r="R1541" t="s">
        <v>67</v>
      </c>
      <c r="S1541">
        <v>1</v>
      </c>
      <c r="T1541">
        <v>8</v>
      </c>
      <c r="U1541">
        <v>4</v>
      </c>
      <c r="V1541">
        <v>6</v>
      </c>
      <c r="W1541" t="s">
        <v>35</v>
      </c>
      <c r="X1541" t="s">
        <v>36</v>
      </c>
      <c r="Y1541">
        <v>190680</v>
      </c>
      <c r="Z1541">
        <v>7.0000000000000007E-2</v>
      </c>
    </row>
    <row r="1542" spans="1:26" x14ac:dyDescent="0.25">
      <c r="A1542" t="s">
        <v>2695</v>
      </c>
      <c r="B1542" s="1">
        <v>45160</v>
      </c>
      <c r="C1542" t="s">
        <v>2696</v>
      </c>
      <c r="D1542" t="s">
        <v>50</v>
      </c>
      <c r="E1542" t="s">
        <v>58</v>
      </c>
      <c r="F1542" t="s">
        <v>52</v>
      </c>
      <c r="G1542" t="s">
        <v>91</v>
      </c>
      <c r="H1542">
        <v>6</v>
      </c>
      <c r="I1542">
        <v>197</v>
      </c>
      <c r="J1542">
        <v>6</v>
      </c>
      <c r="K1542">
        <v>1111.08</v>
      </c>
      <c r="L1542">
        <v>110.11</v>
      </c>
      <c r="M1542" t="s">
        <v>65</v>
      </c>
      <c r="N1542" t="s">
        <v>33</v>
      </c>
      <c r="O1542">
        <v>3</v>
      </c>
      <c r="P1542">
        <v>2023</v>
      </c>
      <c r="Q1542">
        <v>8</v>
      </c>
      <c r="R1542" t="s">
        <v>72</v>
      </c>
      <c r="S1542">
        <v>3</v>
      </c>
      <c r="T1542">
        <v>34</v>
      </c>
      <c r="U1542">
        <v>4</v>
      </c>
      <c r="V1542">
        <v>2</v>
      </c>
      <c r="W1542" t="s">
        <v>76</v>
      </c>
      <c r="X1542" t="s">
        <v>47</v>
      </c>
      <c r="Y1542">
        <v>7092</v>
      </c>
      <c r="Z1542">
        <v>0.1</v>
      </c>
    </row>
    <row r="1543" spans="1:26" x14ac:dyDescent="0.25">
      <c r="A1543" t="s">
        <v>2697</v>
      </c>
      <c r="B1543" s="1">
        <v>45045</v>
      </c>
      <c r="C1543" t="s">
        <v>581</v>
      </c>
      <c r="D1543" t="s">
        <v>28</v>
      </c>
      <c r="E1543" t="s">
        <v>29</v>
      </c>
      <c r="F1543" t="s">
        <v>41</v>
      </c>
      <c r="G1543" t="s">
        <v>59</v>
      </c>
      <c r="H1543">
        <v>2</v>
      </c>
      <c r="I1543">
        <v>1555</v>
      </c>
      <c r="J1543">
        <v>7</v>
      </c>
      <c r="K1543">
        <v>2892.3</v>
      </c>
      <c r="L1543">
        <v>327.41000000000003</v>
      </c>
      <c r="M1543" t="s">
        <v>65</v>
      </c>
      <c r="N1543" t="s">
        <v>33</v>
      </c>
      <c r="O1543">
        <v>7</v>
      </c>
      <c r="P1543">
        <v>2023</v>
      </c>
      <c r="Q1543">
        <v>4</v>
      </c>
      <c r="R1543" t="s">
        <v>100</v>
      </c>
      <c r="S1543">
        <v>2</v>
      </c>
      <c r="T1543">
        <v>17</v>
      </c>
      <c r="U1543">
        <v>5</v>
      </c>
      <c r="V1543">
        <v>6</v>
      </c>
      <c r="W1543" t="s">
        <v>35</v>
      </c>
      <c r="X1543" t="s">
        <v>36</v>
      </c>
      <c r="Y1543">
        <v>21770</v>
      </c>
      <c r="Z1543">
        <v>0.11</v>
      </c>
    </row>
    <row r="1544" spans="1:26" x14ac:dyDescent="0.25">
      <c r="A1544" t="s">
        <v>2698</v>
      </c>
      <c r="B1544" s="1">
        <v>45268</v>
      </c>
      <c r="C1544" t="s">
        <v>2167</v>
      </c>
      <c r="D1544" t="s">
        <v>39</v>
      </c>
      <c r="E1544" t="s">
        <v>51</v>
      </c>
      <c r="F1544" t="s">
        <v>30</v>
      </c>
      <c r="G1544" t="s">
        <v>64</v>
      </c>
      <c r="H1544">
        <v>10</v>
      </c>
      <c r="I1544">
        <v>1930</v>
      </c>
      <c r="J1544">
        <v>19</v>
      </c>
      <c r="K1544">
        <v>15633</v>
      </c>
      <c r="L1544">
        <v>2149.87</v>
      </c>
      <c r="M1544" t="s">
        <v>43</v>
      </c>
      <c r="N1544" t="s">
        <v>33</v>
      </c>
      <c r="O1544">
        <v>4</v>
      </c>
      <c r="P1544">
        <v>2023</v>
      </c>
      <c r="Q1544">
        <v>12</v>
      </c>
      <c r="R1544" t="s">
        <v>54</v>
      </c>
      <c r="S1544">
        <v>4</v>
      </c>
      <c r="T1544">
        <v>49</v>
      </c>
      <c r="U1544">
        <v>2</v>
      </c>
      <c r="V1544">
        <v>5</v>
      </c>
      <c r="W1544" t="s">
        <v>46</v>
      </c>
      <c r="X1544" t="s">
        <v>47</v>
      </c>
      <c r="Y1544">
        <v>366700</v>
      </c>
      <c r="Z1544">
        <v>0.14000000000000001</v>
      </c>
    </row>
    <row r="1545" spans="1:26" x14ac:dyDescent="0.25">
      <c r="A1545" t="s">
        <v>2699</v>
      </c>
      <c r="B1545" s="1">
        <v>45268</v>
      </c>
      <c r="C1545" t="s">
        <v>2700</v>
      </c>
      <c r="D1545" t="s">
        <v>50</v>
      </c>
      <c r="E1545" t="s">
        <v>40</v>
      </c>
      <c r="F1545" t="s">
        <v>52</v>
      </c>
      <c r="G1545" t="s">
        <v>53</v>
      </c>
      <c r="H1545">
        <v>4</v>
      </c>
      <c r="I1545">
        <v>1399</v>
      </c>
      <c r="J1545">
        <v>29</v>
      </c>
      <c r="K1545">
        <v>3973.16</v>
      </c>
      <c r="L1545">
        <v>736.42</v>
      </c>
      <c r="M1545" t="s">
        <v>65</v>
      </c>
      <c r="N1545" t="s">
        <v>33</v>
      </c>
      <c r="O1545">
        <v>2</v>
      </c>
      <c r="P1545">
        <v>2023</v>
      </c>
      <c r="Q1545">
        <v>12</v>
      </c>
      <c r="R1545" t="s">
        <v>54</v>
      </c>
      <c r="S1545">
        <v>4</v>
      </c>
      <c r="T1545">
        <v>49</v>
      </c>
      <c r="U1545">
        <v>2</v>
      </c>
      <c r="V1545">
        <v>5</v>
      </c>
      <c r="W1545" t="s">
        <v>46</v>
      </c>
      <c r="X1545" t="s">
        <v>47</v>
      </c>
      <c r="Y1545">
        <v>162284</v>
      </c>
      <c r="Z1545">
        <v>0.19</v>
      </c>
    </row>
    <row r="1546" spans="1:26" x14ac:dyDescent="0.25">
      <c r="A1546" t="s">
        <v>2701</v>
      </c>
      <c r="B1546" s="1">
        <v>45181</v>
      </c>
      <c r="C1546" t="s">
        <v>304</v>
      </c>
      <c r="D1546" t="s">
        <v>63</v>
      </c>
      <c r="E1546" t="s">
        <v>40</v>
      </c>
      <c r="F1546" t="s">
        <v>52</v>
      </c>
      <c r="G1546" t="s">
        <v>53</v>
      </c>
      <c r="H1546">
        <v>4</v>
      </c>
      <c r="I1546">
        <v>1480</v>
      </c>
      <c r="J1546">
        <v>1</v>
      </c>
      <c r="K1546">
        <v>5860.8</v>
      </c>
      <c r="L1546">
        <v>956.71</v>
      </c>
      <c r="M1546" t="s">
        <v>65</v>
      </c>
      <c r="N1546" t="s">
        <v>44</v>
      </c>
      <c r="O1546">
        <v>6</v>
      </c>
      <c r="P1546">
        <v>2023</v>
      </c>
      <c r="Q1546">
        <v>9</v>
      </c>
      <c r="R1546" t="s">
        <v>80</v>
      </c>
      <c r="S1546">
        <v>3</v>
      </c>
      <c r="T1546">
        <v>37</v>
      </c>
      <c r="U1546">
        <v>3</v>
      </c>
      <c r="V1546">
        <v>2</v>
      </c>
      <c r="W1546" t="s">
        <v>76</v>
      </c>
      <c r="X1546" t="s">
        <v>47</v>
      </c>
      <c r="Y1546">
        <v>5920</v>
      </c>
      <c r="Z1546">
        <v>0.16</v>
      </c>
    </row>
    <row r="1547" spans="1:26" x14ac:dyDescent="0.25">
      <c r="A1547" t="s">
        <v>2702</v>
      </c>
      <c r="B1547" s="1">
        <v>44990</v>
      </c>
      <c r="C1547" t="s">
        <v>111</v>
      </c>
      <c r="D1547" t="s">
        <v>50</v>
      </c>
      <c r="E1547" t="s">
        <v>40</v>
      </c>
      <c r="F1547" t="s">
        <v>30</v>
      </c>
      <c r="G1547" t="s">
        <v>86</v>
      </c>
      <c r="H1547">
        <v>2</v>
      </c>
      <c r="I1547">
        <v>4947</v>
      </c>
      <c r="J1547">
        <v>0</v>
      </c>
      <c r="K1547">
        <v>9894</v>
      </c>
      <c r="L1547">
        <v>1940.01</v>
      </c>
      <c r="M1547" t="s">
        <v>32</v>
      </c>
      <c r="N1547" t="s">
        <v>33</v>
      </c>
      <c r="O1547">
        <v>7</v>
      </c>
      <c r="P1547">
        <v>2023</v>
      </c>
      <c r="Q1547">
        <v>3</v>
      </c>
      <c r="R1547" t="s">
        <v>105</v>
      </c>
      <c r="S1547">
        <v>1</v>
      </c>
      <c r="T1547">
        <v>10</v>
      </c>
      <c r="U1547">
        <v>2</v>
      </c>
      <c r="V1547">
        <v>0</v>
      </c>
      <c r="W1547" t="s">
        <v>55</v>
      </c>
      <c r="X1547" t="s">
        <v>36</v>
      </c>
      <c r="Y1547">
        <v>0</v>
      </c>
      <c r="Z1547">
        <v>0.2</v>
      </c>
    </row>
    <row r="1548" spans="1:26" x14ac:dyDescent="0.25">
      <c r="A1548" t="s">
        <v>2703</v>
      </c>
      <c r="B1548" s="1">
        <v>45197</v>
      </c>
      <c r="C1548" t="s">
        <v>2704</v>
      </c>
      <c r="D1548" t="s">
        <v>39</v>
      </c>
      <c r="E1548" t="s">
        <v>58</v>
      </c>
      <c r="F1548" t="s">
        <v>30</v>
      </c>
      <c r="G1548" t="s">
        <v>86</v>
      </c>
      <c r="H1548">
        <v>6</v>
      </c>
      <c r="I1548">
        <v>386</v>
      </c>
      <c r="J1548">
        <v>23</v>
      </c>
      <c r="K1548">
        <v>1783.32</v>
      </c>
      <c r="L1548">
        <v>166.73</v>
      </c>
      <c r="M1548" t="s">
        <v>32</v>
      </c>
      <c r="N1548" t="s">
        <v>33</v>
      </c>
      <c r="O1548">
        <v>5</v>
      </c>
      <c r="P1548">
        <v>2023</v>
      </c>
      <c r="Q1548">
        <v>9</v>
      </c>
      <c r="R1548" t="s">
        <v>80</v>
      </c>
      <c r="S1548">
        <v>3</v>
      </c>
      <c r="T1548">
        <v>39</v>
      </c>
      <c r="U1548">
        <v>5</v>
      </c>
      <c r="V1548">
        <v>4</v>
      </c>
      <c r="W1548" t="s">
        <v>73</v>
      </c>
      <c r="X1548" t="s">
        <v>47</v>
      </c>
      <c r="Y1548">
        <v>53268</v>
      </c>
      <c r="Z1548">
        <v>0.09</v>
      </c>
    </row>
    <row r="1549" spans="1:26" x14ac:dyDescent="0.25">
      <c r="A1549" t="s">
        <v>2705</v>
      </c>
      <c r="B1549" s="1">
        <v>45247</v>
      </c>
      <c r="C1549" t="s">
        <v>2706</v>
      </c>
      <c r="D1549" t="s">
        <v>39</v>
      </c>
      <c r="E1549" t="s">
        <v>51</v>
      </c>
      <c r="F1549" t="s">
        <v>41</v>
      </c>
      <c r="G1549" t="s">
        <v>59</v>
      </c>
      <c r="H1549">
        <v>3</v>
      </c>
      <c r="I1549">
        <v>2967</v>
      </c>
      <c r="J1549">
        <v>19</v>
      </c>
      <c r="K1549">
        <v>7209.81</v>
      </c>
      <c r="L1549">
        <v>617.13</v>
      </c>
      <c r="M1549" t="s">
        <v>32</v>
      </c>
      <c r="N1549" t="s">
        <v>44</v>
      </c>
      <c r="O1549">
        <v>2</v>
      </c>
      <c r="P1549">
        <v>2023</v>
      </c>
      <c r="Q1549">
        <v>11</v>
      </c>
      <c r="R1549" t="s">
        <v>92</v>
      </c>
      <c r="S1549">
        <v>4</v>
      </c>
      <c r="T1549">
        <v>46</v>
      </c>
      <c r="U1549">
        <v>3</v>
      </c>
      <c r="V1549">
        <v>5</v>
      </c>
      <c r="W1549" t="s">
        <v>46</v>
      </c>
      <c r="X1549" t="s">
        <v>47</v>
      </c>
      <c r="Y1549">
        <v>169119</v>
      </c>
      <c r="Z1549">
        <v>0.09</v>
      </c>
    </row>
    <row r="1550" spans="1:26" x14ac:dyDescent="0.25">
      <c r="A1550" t="s">
        <v>2707</v>
      </c>
      <c r="B1550" s="1">
        <v>45000</v>
      </c>
      <c r="C1550" t="s">
        <v>2708</v>
      </c>
      <c r="D1550" t="s">
        <v>28</v>
      </c>
      <c r="E1550" t="s">
        <v>40</v>
      </c>
      <c r="F1550" t="s">
        <v>41</v>
      </c>
      <c r="G1550" t="s">
        <v>59</v>
      </c>
      <c r="H1550">
        <v>1</v>
      </c>
      <c r="I1550">
        <v>1511</v>
      </c>
      <c r="J1550">
        <v>14</v>
      </c>
      <c r="K1550">
        <v>1299.46</v>
      </c>
      <c r="L1550">
        <v>131.4</v>
      </c>
      <c r="M1550" t="s">
        <v>43</v>
      </c>
      <c r="N1550" t="s">
        <v>44</v>
      </c>
      <c r="O1550">
        <v>2</v>
      </c>
      <c r="P1550">
        <v>2023</v>
      </c>
      <c r="Q1550">
        <v>3</v>
      </c>
      <c r="R1550" t="s">
        <v>105</v>
      </c>
      <c r="S1550">
        <v>1</v>
      </c>
      <c r="T1550">
        <v>11</v>
      </c>
      <c r="U1550">
        <v>3</v>
      </c>
      <c r="V1550">
        <v>3</v>
      </c>
      <c r="W1550" t="s">
        <v>83</v>
      </c>
      <c r="X1550" t="s">
        <v>47</v>
      </c>
      <c r="Y1550">
        <v>21154</v>
      </c>
      <c r="Z1550">
        <v>0.1</v>
      </c>
    </row>
    <row r="1551" spans="1:26" x14ac:dyDescent="0.25">
      <c r="A1551" t="s">
        <v>2709</v>
      </c>
      <c r="B1551" s="1">
        <v>44998</v>
      </c>
      <c r="C1551" t="s">
        <v>1733</v>
      </c>
      <c r="D1551" t="s">
        <v>39</v>
      </c>
      <c r="E1551" t="s">
        <v>40</v>
      </c>
      <c r="F1551" t="s">
        <v>41</v>
      </c>
      <c r="G1551" t="s">
        <v>116</v>
      </c>
      <c r="H1551">
        <v>2</v>
      </c>
      <c r="I1551">
        <v>1084</v>
      </c>
      <c r="J1551">
        <v>14</v>
      </c>
      <c r="K1551">
        <v>1864.48</v>
      </c>
      <c r="L1551">
        <v>205.25</v>
      </c>
      <c r="M1551" t="s">
        <v>43</v>
      </c>
      <c r="N1551" t="s">
        <v>44</v>
      </c>
      <c r="O1551">
        <v>5</v>
      </c>
      <c r="P1551">
        <v>2023</v>
      </c>
      <c r="Q1551">
        <v>3</v>
      </c>
      <c r="R1551" t="s">
        <v>105</v>
      </c>
      <c r="S1551">
        <v>1</v>
      </c>
      <c r="T1551">
        <v>11</v>
      </c>
      <c r="U1551">
        <v>3</v>
      </c>
      <c r="V1551">
        <v>1</v>
      </c>
      <c r="W1551" t="s">
        <v>60</v>
      </c>
      <c r="X1551" t="s">
        <v>47</v>
      </c>
      <c r="Y1551">
        <v>30352</v>
      </c>
      <c r="Z1551">
        <v>0.11</v>
      </c>
    </row>
    <row r="1552" spans="1:26" x14ac:dyDescent="0.25">
      <c r="A1552" t="s">
        <v>2710</v>
      </c>
      <c r="B1552" s="1">
        <v>44934</v>
      </c>
      <c r="C1552" t="s">
        <v>2335</v>
      </c>
      <c r="D1552" t="s">
        <v>39</v>
      </c>
      <c r="E1552" t="s">
        <v>29</v>
      </c>
      <c r="F1552" t="s">
        <v>30</v>
      </c>
      <c r="G1552" t="s">
        <v>86</v>
      </c>
      <c r="H1552">
        <v>3</v>
      </c>
      <c r="I1552">
        <v>816</v>
      </c>
      <c r="J1552">
        <v>8</v>
      </c>
      <c r="K1552">
        <v>2252.16</v>
      </c>
      <c r="L1552">
        <v>154.22</v>
      </c>
      <c r="M1552" t="s">
        <v>43</v>
      </c>
      <c r="N1552" t="s">
        <v>33</v>
      </c>
      <c r="O1552">
        <v>5</v>
      </c>
      <c r="P1552">
        <v>2023</v>
      </c>
      <c r="Q1552">
        <v>1</v>
      </c>
      <c r="R1552" t="s">
        <v>34</v>
      </c>
      <c r="S1552">
        <v>1</v>
      </c>
      <c r="T1552">
        <v>2</v>
      </c>
      <c r="U1552">
        <v>2</v>
      </c>
      <c r="V1552">
        <v>0</v>
      </c>
      <c r="W1552" t="s">
        <v>55</v>
      </c>
      <c r="X1552" t="s">
        <v>36</v>
      </c>
      <c r="Y1552">
        <v>19584</v>
      </c>
      <c r="Z1552">
        <v>7.0000000000000007E-2</v>
      </c>
    </row>
    <row r="1553" spans="1:26" x14ac:dyDescent="0.25">
      <c r="A1553" t="s">
        <v>2711</v>
      </c>
      <c r="B1553" s="1">
        <v>45247</v>
      </c>
      <c r="C1553" t="s">
        <v>2712</v>
      </c>
      <c r="D1553" t="s">
        <v>28</v>
      </c>
      <c r="E1553" t="s">
        <v>51</v>
      </c>
      <c r="F1553" t="s">
        <v>41</v>
      </c>
      <c r="G1553" t="s">
        <v>116</v>
      </c>
      <c r="H1553">
        <v>5</v>
      </c>
      <c r="I1553">
        <v>3773</v>
      </c>
      <c r="J1553">
        <v>1</v>
      </c>
      <c r="K1553">
        <v>18676.349999999999</v>
      </c>
      <c r="L1553">
        <v>3530.78</v>
      </c>
      <c r="M1553" t="s">
        <v>32</v>
      </c>
      <c r="N1553" t="s">
        <v>66</v>
      </c>
      <c r="O1553">
        <v>2</v>
      </c>
      <c r="P1553">
        <v>2023</v>
      </c>
      <c r="Q1553">
        <v>11</v>
      </c>
      <c r="R1553" t="s">
        <v>92</v>
      </c>
      <c r="S1553">
        <v>4</v>
      </c>
      <c r="T1553">
        <v>46</v>
      </c>
      <c r="U1553">
        <v>3</v>
      </c>
      <c r="V1553">
        <v>5</v>
      </c>
      <c r="W1553" t="s">
        <v>46</v>
      </c>
      <c r="X1553" t="s">
        <v>47</v>
      </c>
      <c r="Y1553">
        <v>18865</v>
      </c>
      <c r="Z1553">
        <v>0.19</v>
      </c>
    </row>
    <row r="1554" spans="1:26" x14ac:dyDescent="0.25">
      <c r="A1554" t="s">
        <v>2713</v>
      </c>
      <c r="B1554" s="1">
        <v>44985</v>
      </c>
      <c r="C1554" t="s">
        <v>2714</v>
      </c>
      <c r="D1554" t="s">
        <v>50</v>
      </c>
      <c r="E1554" t="s">
        <v>40</v>
      </c>
      <c r="F1554" t="s">
        <v>52</v>
      </c>
      <c r="G1554" t="s">
        <v>53</v>
      </c>
      <c r="H1554">
        <v>6</v>
      </c>
      <c r="I1554">
        <v>1359</v>
      </c>
      <c r="J1554">
        <v>9</v>
      </c>
      <c r="K1554">
        <v>7420.14</v>
      </c>
      <c r="L1554">
        <v>1039.74</v>
      </c>
      <c r="M1554" t="s">
        <v>65</v>
      </c>
      <c r="N1554" t="s">
        <v>33</v>
      </c>
      <c r="O1554">
        <v>6</v>
      </c>
      <c r="P1554">
        <v>2023</v>
      </c>
      <c r="Q1554">
        <v>2</v>
      </c>
      <c r="R1554" t="s">
        <v>67</v>
      </c>
      <c r="S1554">
        <v>1</v>
      </c>
      <c r="T1554">
        <v>9</v>
      </c>
      <c r="U1554">
        <v>5</v>
      </c>
      <c r="V1554">
        <v>2</v>
      </c>
      <c r="W1554" t="s">
        <v>76</v>
      </c>
      <c r="X1554" t="s">
        <v>47</v>
      </c>
      <c r="Y1554">
        <v>73386</v>
      </c>
      <c r="Z1554">
        <v>0.14000000000000001</v>
      </c>
    </row>
    <row r="1555" spans="1:26" x14ac:dyDescent="0.25">
      <c r="A1555" t="s">
        <v>2715</v>
      </c>
      <c r="B1555" s="1">
        <v>45156</v>
      </c>
      <c r="C1555" t="s">
        <v>2716</v>
      </c>
      <c r="D1555" t="s">
        <v>63</v>
      </c>
      <c r="E1555" t="s">
        <v>40</v>
      </c>
      <c r="F1555" t="s">
        <v>52</v>
      </c>
      <c r="G1555" t="s">
        <v>53</v>
      </c>
      <c r="H1555">
        <v>4</v>
      </c>
      <c r="I1555">
        <v>4852</v>
      </c>
      <c r="J1555">
        <v>26</v>
      </c>
      <c r="K1555">
        <v>14361.92</v>
      </c>
      <c r="L1555">
        <v>841.13</v>
      </c>
      <c r="M1555" t="s">
        <v>65</v>
      </c>
      <c r="N1555" t="s">
        <v>44</v>
      </c>
      <c r="O1555">
        <v>2</v>
      </c>
      <c r="P1555">
        <v>2023</v>
      </c>
      <c r="Q1555">
        <v>8</v>
      </c>
      <c r="R1555" t="s">
        <v>72</v>
      </c>
      <c r="S1555">
        <v>3</v>
      </c>
      <c r="T1555">
        <v>33</v>
      </c>
      <c r="U1555">
        <v>3</v>
      </c>
      <c r="V1555">
        <v>5</v>
      </c>
      <c r="W1555" t="s">
        <v>46</v>
      </c>
      <c r="X1555" t="s">
        <v>47</v>
      </c>
      <c r="Y1555">
        <v>504608</v>
      </c>
      <c r="Z1555">
        <v>0.06</v>
      </c>
    </row>
    <row r="1556" spans="1:26" x14ac:dyDescent="0.25">
      <c r="A1556" t="s">
        <v>2717</v>
      </c>
      <c r="B1556" s="1">
        <v>45223</v>
      </c>
      <c r="C1556" t="s">
        <v>294</v>
      </c>
      <c r="D1556" t="s">
        <v>39</v>
      </c>
      <c r="E1556" t="s">
        <v>51</v>
      </c>
      <c r="F1556" t="s">
        <v>30</v>
      </c>
      <c r="G1556" t="s">
        <v>86</v>
      </c>
      <c r="H1556">
        <v>8</v>
      </c>
      <c r="I1556">
        <v>4892</v>
      </c>
      <c r="J1556">
        <v>4</v>
      </c>
      <c r="K1556">
        <v>37570.559999999998</v>
      </c>
      <c r="L1556">
        <v>2101.64</v>
      </c>
      <c r="M1556" t="s">
        <v>65</v>
      </c>
      <c r="N1556" t="s">
        <v>33</v>
      </c>
      <c r="O1556">
        <v>3</v>
      </c>
      <c r="P1556">
        <v>2023</v>
      </c>
      <c r="Q1556">
        <v>10</v>
      </c>
      <c r="R1556" t="s">
        <v>45</v>
      </c>
      <c r="S1556">
        <v>4</v>
      </c>
      <c r="T1556">
        <v>43</v>
      </c>
      <c r="U1556">
        <v>4</v>
      </c>
      <c r="V1556">
        <v>2</v>
      </c>
      <c r="W1556" t="s">
        <v>76</v>
      </c>
      <c r="X1556" t="s">
        <v>47</v>
      </c>
      <c r="Y1556">
        <v>156544</v>
      </c>
      <c r="Z1556">
        <v>0.06</v>
      </c>
    </row>
    <row r="1557" spans="1:26" x14ac:dyDescent="0.25">
      <c r="A1557" t="s">
        <v>2718</v>
      </c>
      <c r="B1557" s="1">
        <v>44973</v>
      </c>
      <c r="C1557" t="s">
        <v>2719</v>
      </c>
      <c r="D1557" t="s">
        <v>39</v>
      </c>
      <c r="E1557" t="s">
        <v>29</v>
      </c>
      <c r="F1557" t="s">
        <v>30</v>
      </c>
      <c r="G1557" t="s">
        <v>64</v>
      </c>
      <c r="H1557">
        <v>4</v>
      </c>
      <c r="I1557">
        <v>3490</v>
      </c>
      <c r="J1557">
        <v>5</v>
      </c>
      <c r="K1557">
        <v>13262</v>
      </c>
      <c r="L1557">
        <v>1195.6300000000001</v>
      </c>
      <c r="M1557" t="s">
        <v>32</v>
      </c>
      <c r="N1557" t="s">
        <v>66</v>
      </c>
      <c r="O1557">
        <v>4</v>
      </c>
      <c r="P1557">
        <v>2023</v>
      </c>
      <c r="Q1557">
        <v>2</v>
      </c>
      <c r="R1557" t="s">
        <v>67</v>
      </c>
      <c r="S1557">
        <v>1</v>
      </c>
      <c r="T1557">
        <v>7</v>
      </c>
      <c r="U1557">
        <v>3</v>
      </c>
      <c r="V1557">
        <v>4</v>
      </c>
      <c r="W1557" t="s">
        <v>73</v>
      </c>
      <c r="X1557" t="s">
        <v>47</v>
      </c>
      <c r="Y1557">
        <v>69800</v>
      </c>
      <c r="Z1557">
        <v>0.09</v>
      </c>
    </row>
    <row r="1558" spans="1:26" x14ac:dyDescent="0.25">
      <c r="A1558" t="s">
        <v>2720</v>
      </c>
      <c r="B1558" s="1">
        <v>45214</v>
      </c>
      <c r="C1558" t="s">
        <v>2721</v>
      </c>
      <c r="D1558" t="s">
        <v>39</v>
      </c>
      <c r="E1558" t="s">
        <v>40</v>
      </c>
      <c r="F1558" t="s">
        <v>52</v>
      </c>
      <c r="G1558" t="s">
        <v>53</v>
      </c>
      <c r="H1558">
        <v>1</v>
      </c>
      <c r="I1558">
        <v>2815</v>
      </c>
      <c r="J1558">
        <v>11</v>
      </c>
      <c r="K1558">
        <v>2505.35</v>
      </c>
      <c r="L1558">
        <v>346.03</v>
      </c>
      <c r="M1558" t="s">
        <v>32</v>
      </c>
      <c r="N1558" t="s">
        <v>33</v>
      </c>
      <c r="O1558">
        <v>6</v>
      </c>
      <c r="P1558">
        <v>2023</v>
      </c>
      <c r="Q1558">
        <v>10</v>
      </c>
      <c r="R1558" t="s">
        <v>45</v>
      </c>
      <c r="S1558">
        <v>4</v>
      </c>
      <c r="T1558">
        <v>42</v>
      </c>
      <c r="U1558">
        <v>3</v>
      </c>
      <c r="V1558">
        <v>0</v>
      </c>
      <c r="W1558" t="s">
        <v>55</v>
      </c>
      <c r="X1558" t="s">
        <v>36</v>
      </c>
      <c r="Y1558">
        <v>30965</v>
      </c>
      <c r="Z1558">
        <v>0.14000000000000001</v>
      </c>
    </row>
    <row r="1559" spans="1:26" x14ac:dyDescent="0.25">
      <c r="A1559" t="s">
        <v>2722</v>
      </c>
      <c r="B1559" s="1">
        <v>45217</v>
      </c>
      <c r="C1559" t="s">
        <v>2723</v>
      </c>
      <c r="D1559" t="s">
        <v>50</v>
      </c>
      <c r="E1559" t="s">
        <v>29</v>
      </c>
      <c r="F1559" t="s">
        <v>41</v>
      </c>
      <c r="G1559" t="s">
        <v>116</v>
      </c>
      <c r="H1559">
        <v>8</v>
      </c>
      <c r="I1559">
        <v>3433</v>
      </c>
      <c r="J1559">
        <v>4</v>
      </c>
      <c r="K1559">
        <v>26365.439999999999</v>
      </c>
      <c r="L1559">
        <v>1528.9</v>
      </c>
      <c r="M1559" t="s">
        <v>65</v>
      </c>
      <c r="N1559" t="s">
        <v>66</v>
      </c>
      <c r="O1559">
        <v>6</v>
      </c>
      <c r="P1559">
        <v>2023</v>
      </c>
      <c r="Q1559">
        <v>10</v>
      </c>
      <c r="R1559" t="s">
        <v>45</v>
      </c>
      <c r="S1559">
        <v>4</v>
      </c>
      <c r="T1559">
        <v>42</v>
      </c>
      <c r="U1559">
        <v>3</v>
      </c>
      <c r="V1559">
        <v>3</v>
      </c>
      <c r="W1559" t="s">
        <v>83</v>
      </c>
      <c r="X1559" t="s">
        <v>47</v>
      </c>
      <c r="Y1559">
        <v>109856</v>
      </c>
      <c r="Z1559">
        <v>0.06</v>
      </c>
    </row>
    <row r="1560" spans="1:26" x14ac:dyDescent="0.25">
      <c r="A1560" t="s">
        <v>2724</v>
      </c>
      <c r="B1560" s="1">
        <v>45242</v>
      </c>
      <c r="C1560" t="s">
        <v>2725</v>
      </c>
      <c r="D1560" t="s">
        <v>63</v>
      </c>
      <c r="E1560" t="s">
        <v>58</v>
      </c>
      <c r="F1560" t="s">
        <v>52</v>
      </c>
      <c r="G1560" t="s">
        <v>91</v>
      </c>
      <c r="H1560">
        <v>8</v>
      </c>
      <c r="I1560">
        <v>909</v>
      </c>
      <c r="J1560">
        <v>19</v>
      </c>
      <c r="K1560">
        <v>5890.32</v>
      </c>
      <c r="L1560">
        <v>891.08</v>
      </c>
      <c r="M1560" t="s">
        <v>43</v>
      </c>
      <c r="N1560" t="s">
        <v>66</v>
      </c>
      <c r="O1560">
        <v>1</v>
      </c>
      <c r="P1560">
        <v>2023</v>
      </c>
      <c r="Q1560">
        <v>11</v>
      </c>
      <c r="R1560" t="s">
        <v>92</v>
      </c>
      <c r="S1560">
        <v>4</v>
      </c>
      <c r="T1560">
        <v>46</v>
      </c>
      <c r="U1560">
        <v>3</v>
      </c>
      <c r="V1560">
        <v>0</v>
      </c>
      <c r="W1560" t="s">
        <v>55</v>
      </c>
      <c r="X1560" t="s">
        <v>36</v>
      </c>
      <c r="Y1560">
        <v>138168</v>
      </c>
      <c r="Z1560">
        <v>0.15</v>
      </c>
    </row>
    <row r="1561" spans="1:26" x14ac:dyDescent="0.25">
      <c r="A1561" t="s">
        <v>2726</v>
      </c>
      <c r="B1561" s="1">
        <v>44946</v>
      </c>
      <c r="C1561" t="s">
        <v>1572</v>
      </c>
      <c r="D1561" t="s">
        <v>28</v>
      </c>
      <c r="E1561" t="s">
        <v>29</v>
      </c>
      <c r="F1561" t="s">
        <v>30</v>
      </c>
      <c r="G1561" t="s">
        <v>31</v>
      </c>
      <c r="H1561">
        <v>6</v>
      </c>
      <c r="I1561">
        <v>990</v>
      </c>
      <c r="J1561">
        <v>2</v>
      </c>
      <c r="K1561">
        <v>5821.2</v>
      </c>
      <c r="L1561">
        <v>509.19</v>
      </c>
      <c r="M1561" t="s">
        <v>43</v>
      </c>
      <c r="N1561" t="s">
        <v>33</v>
      </c>
      <c r="O1561">
        <v>1</v>
      </c>
      <c r="P1561">
        <v>2023</v>
      </c>
      <c r="Q1561">
        <v>1</v>
      </c>
      <c r="R1561" t="s">
        <v>34</v>
      </c>
      <c r="S1561">
        <v>1</v>
      </c>
      <c r="T1561">
        <v>3</v>
      </c>
      <c r="U1561">
        <v>3</v>
      </c>
      <c r="V1561">
        <v>5</v>
      </c>
      <c r="W1561" t="s">
        <v>46</v>
      </c>
      <c r="X1561" t="s">
        <v>47</v>
      </c>
      <c r="Y1561">
        <v>11880</v>
      </c>
      <c r="Z1561">
        <v>0.09</v>
      </c>
    </row>
    <row r="1562" spans="1:26" x14ac:dyDescent="0.25">
      <c r="A1562" t="s">
        <v>2727</v>
      </c>
      <c r="B1562" s="1">
        <v>45031</v>
      </c>
      <c r="C1562" t="s">
        <v>2728</v>
      </c>
      <c r="D1562" t="s">
        <v>50</v>
      </c>
      <c r="E1562" t="s">
        <v>40</v>
      </c>
      <c r="F1562" t="s">
        <v>52</v>
      </c>
      <c r="G1562" t="s">
        <v>79</v>
      </c>
      <c r="H1562">
        <v>7</v>
      </c>
      <c r="I1562">
        <v>1487</v>
      </c>
      <c r="J1562">
        <v>4</v>
      </c>
      <c r="K1562">
        <v>9992.64</v>
      </c>
      <c r="L1562">
        <v>627.11</v>
      </c>
      <c r="M1562" t="s">
        <v>43</v>
      </c>
      <c r="N1562" t="s">
        <v>66</v>
      </c>
      <c r="O1562">
        <v>7</v>
      </c>
      <c r="P1562">
        <v>2023</v>
      </c>
      <c r="Q1562">
        <v>4</v>
      </c>
      <c r="R1562" t="s">
        <v>100</v>
      </c>
      <c r="S1562">
        <v>2</v>
      </c>
      <c r="T1562">
        <v>15</v>
      </c>
      <c r="U1562">
        <v>3</v>
      </c>
      <c r="V1562">
        <v>6</v>
      </c>
      <c r="W1562" t="s">
        <v>35</v>
      </c>
      <c r="X1562" t="s">
        <v>36</v>
      </c>
      <c r="Y1562">
        <v>41636</v>
      </c>
      <c r="Z1562">
        <v>0.06</v>
      </c>
    </row>
    <row r="1563" spans="1:26" x14ac:dyDescent="0.25">
      <c r="A1563" t="s">
        <v>2729</v>
      </c>
      <c r="B1563" s="1">
        <v>45169</v>
      </c>
      <c r="C1563" t="s">
        <v>1469</v>
      </c>
      <c r="D1563" t="s">
        <v>39</v>
      </c>
      <c r="E1563" t="s">
        <v>51</v>
      </c>
      <c r="F1563" t="s">
        <v>30</v>
      </c>
      <c r="G1563" t="s">
        <v>86</v>
      </c>
      <c r="H1563">
        <v>8</v>
      </c>
      <c r="I1563">
        <v>292</v>
      </c>
      <c r="J1563">
        <v>19</v>
      </c>
      <c r="K1563">
        <v>1892.16</v>
      </c>
      <c r="L1563">
        <v>198.96</v>
      </c>
      <c r="M1563" t="s">
        <v>32</v>
      </c>
      <c r="N1563" t="s">
        <v>66</v>
      </c>
      <c r="O1563">
        <v>1</v>
      </c>
      <c r="P1563">
        <v>2023</v>
      </c>
      <c r="Q1563">
        <v>8</v>
      </c>
      <c r="R1563" t="s">
        <v>72</v>
      </c>
      <c r="S1563">
        <v>3</v>
      </c>
      <c r="T1563">
        <v>35</v>
      </c>
      <c r="U1563">
        <v>5</v>
      </c>
      <c r="V1563">
        <v>4</v>
      </c>
      <c r="W1563" t="s">
        <v>73</v>
      </c>
      <c r="X1563" t="s">
        <v>47</v>
      </c>
      <c r="Y1563">
        <v>44384</v>
      </c>
      <c r="Z1563">
        <v>0.11</v>
      </c>
    </row>
    <row r="1564" spans="1:26" x14ac:dyDescent="0.25">
      <c r="A1564" t="s">
        <v>2730</v>
      </c>
      <c r="B1564" s="1">
        <v>45088</v>
      </c>
      <c r="C1564" t="s">
        <v>1343</v>
      </c>
      <c r="D1564" t="s">
        <v>39</v>
      </c>
      <c r="E1564" t="s">
        <v>40</v>
      </c>
      <c r="F1564" t="s">
        <v>41</v>
      </c>
      <c r="G1564" t="s">
        <v>59</v>
      </c>
      <c r="H1564">
        <v>6</v>
      </c>
      <c r="I1564">
        <v>3322</v>
      </c>
      <c r="J1564">
        <v>14</v>
      </c>
      <c r="K1564">
        <v>17141.52</v>
      </c>
      <c r="L1564">
        <v>2468.23</v>
      </c>
      <c r="M1564" t="s">
        <v>43</v>
      </c>
      <c r="N1564" t="s">
        <v>44</v>
      </c>
      <c r="O1564">
        <v>1</v>
      </c>
      <c r="P1564">
        <v>2023</v>
      </c>
      <c r="Q1564">
        <v>6</v>
      </c>
      <c r="R1564" t="s">
        <v>95</v>
      </c>
      <c r="S1564">
        <v>2</v>
      </c>
      <c r="T1564">
        <v>24</v>
      </c>
      <c r="U1564">
        <v>3</v>
      </c>
      <c r="V1564">
        <v>0</v>
      </c>
      <c r="W1564" t="s">
        <v>55</v>
      </c>
      <c r="X1564" t="s">
        <v>36</v>
      </c>
      <c r="Y1564">
        <v>279048</v>
      </c>
      <c r="Z1564">
        <v>0.14000000000000001</v>
      </c>
    </row>
    <row r="1565" spans="1:26" x14ac:dyDescent="0.25">
      <c r="A1565" t="s">
        <v>2731</v>
      </c>
      <c r="B1565" s="1">
        <v>45133</v>
      </c>
      <c r="C1565" t="s">
        <v>2732</v>
      </c>
      <c r="D1565" t="s">
        <v>63</v>
      </c>
      <c r="E1565" t="s">
        <v>51</v>
      </c>
      <c r="F1565" t="s">
        <v>41</v>
      </c>
      <c r="G1565" t="s">
        <v>116</v>
      </c>
      <c r="H1565">
        <v>3</v>
      </c>
      <c r="I1565">
        <v>1099</v>
      </c>
      <c r="J1565">
        <v>4</v>
      </c>
      <c r="K1565">
        <v>3165.12</v>
      </c>
      <c r="L1565">
        <v>301.44</v>
      </c>
      <c r="M1565" t="s">
        <v>32</v>
      </c>
      <c r="N1565" t="s">
        <v>33</v>
      </c>
      <c r="O1565">
        <v>4</v>
      </c>
      <c r="P1565">
        <v>2023</v>
      </c>
      <c r="Q1565">
        <v>7</v>
      </c>
      <c r="R1565" t="s">
        <v>125</v>
      </c>
      <c r="S1565">
        <v>3</v>
      </c>
      <c r="T1565">
        <v>30</v>
      </c>
      <c r="U1565">
        <v>5</v>
      </c>
      <c r="V1565">
        <v>3</v>
      </c>
      <c r="W1565" t="s">
        <v>83</v>
      </c>
      <c r="X1565" t="s">
        <v>47</v>
      </c>
      <c r="Y1565">
        <v>13188</v>
      </c>
      <c r="Z1565">
        <v>0.1</v>
      </c>
    </row>
    <row r="1566" spans="1:26" x14ac:dyDescent="0.25">
      <c r="A1566" t="s">
        <v>2733</v>
      </c>
      <c r="B1566" s="1">
        <v>45112</v>
      </c>
      <c r="C1566" t="s">
        <v>2311</v>
      </c>
      <c r="D1566" t="s">
        <v>50</v>
      </c>
      <c r="E1566" t="s">
        <v>40</v>
      </c>
      <c r="F1566" t="s">
        <v>52</v>
      </c>
      <c r="G1566" t="s">
        <v>53</v>
      </c>
      <c r="H1566">
        <v>4</v>
      </c>
      <c r="I1566">
        <v>1147</v>
      </c>
      <c r="J1566">
        <v>13</v>
      </c>
      <c r="K1566">
        <v>3991.56</v>
      </c>
      <c r="L1566">
        <v>738.87</v>
      </c>
      <c r="M1566" t="s">
        <v>65</v>
      </c>
      <c r="N1566" t="s">
        <v>44</v>
      </c>
      <c r="O1566">
        <v>3</v>
      </c>
      <c r="P1566">
        <v>2023</v>
      </c>
      <c r="Q1566">
        <v>7</v>
      </c>
      <c r="R1566" t="s">
        <v>125</v>
      </c>
      <c r="S1566">
        <v>3</v>
      </c>
      <c r="T1566">
        <v>27</v>
      </c>
      <c r="U1566">
        <v>2</v>
      </c>
      <c r="V1566">
        <v>3</v>
      </c>
      <c r="W1566" t="s">
        <v>83</v>
      </c>
      <c r="X1566" t="s">
        <v>47</v>
      </c>
      <c r="Y1566">
        <v>59644</v>
      </c>
      <c r="Z1566">
        <v>0.19</v>
      </c>
    </row>
    <row r="1567" spans="1:26" x14ac:dyDescent="0.25">
      <c r="A1567" t="s">
        <v>2734</v>
      </c>
      <c r="B1567" s="1">
        <v>45015</v>
      </c>
      <c r="C1567" t="s">
        <v>1754</v>
      </c>
      <c r="D1567" t="s">
        <v>63</v>
      </c>
      <c r="E1567" t="s">
        <v>29</v>
      </c>
      <c r="F1567" t="s">
        <v>41</v>
      </c>
      <c r="G1567" t="s">
        <v>42</v>
      </c>
      <c r="H1567">
        <v>2</v>
      </c>
      <c r="I1567">
        <v>1524</v>
      </c>
      <c r="J1567">
        <v>17</v>
      </c>
      <c r="K1567">
        <v>2529.84</v>
      </c>
      <c r="L1567">
        <v>395.68</v>
      </c>
      <c r="M1567" t="s">
        <v>43</v>
      </c>
      <c r="N1567" t="s">
        <v>33</v>
      </c>
      <c r="O1567">
        <v>4</v>
      </c>
      <c r="P1567">
        <v>2023</v>
      </c>
      <c r="Q1567">
        <v>3</v>
      </c>
      <c r="R1567" t="s">
        <v>105</v>
      </c>
      <c r="S1567">
        <v>1</v>
      </c>
      <c r="T1567">
        <v>13</v>
      </c>
      <c r="U1567">
        <v>5</v>
      </c>
      <c r="V1567">
        <v>4</v>
      </c>
      <c r="W1567" t="s">
        <v>73</v>
      </c>
      <c r="X1567" t="s">
        <v>47</v>
      </c>
      <c r="Y1567">
        <v>51816</v>
      </c>
      <c r="Z1567">
        <v>0.16</v>
      </c>
    </row>
    <row r="1568" spans="1:26" x14ac:dyDescent="0.25">
      <c r="A1568" t="s">
        <v>2735</v>
      </c>
      <c r="B1568" s="1">
        <v>45104</v>
      </c>
      <c r="C1568" t="s">
        <v>1810</v>
      </c>
      <c r="D1568" t="s">
        <v>39</v>
      </c>
      <c r="E1568" t="s">
        <v>29</v>
      </c>
      <c r="F1568" t="s">
        <v>52</v>
      </c>
      <c r="G1568" t="s">
        <v>79</v>
      </c>
      <c r="H1568">
        <v>4</v>
      </c>
      <c r="I1568">
        <v>2786</v>
      </c>
      <c r="J1568">
        <v>13</v>
      </c>
      <c r="K1568">
        <v>9695.2800000000007</v>
      </c>
      <c r="L1568">
        <v>1018.29</v>
      </c>
      <c r="M1568" t="s">
        <v>32</v>
      </c>
      <c r="N1568" t="s">
        <v>66</v>
      </c>
      <c r="O1568">
        <v>6</v>
      </c>
      <c r="P1568">
        <v>2023</v>
      </c>
      <c r="Q1568">
        <v>6</v>
      </c>
      <c r="R1568" t="s">
        <v>95</v>
      </c>
      <c r="S1568">
        <v>2</v>
      </c>
      <c r="T1568">
        <v>26</v>
      </c>
      <c r="U1568">
        <v>5</v>
      </c>
      <c r="V1568">
        <v>2</v>
      </c>
      <c r="W1568" t="s">
        <v>76</v>
      </c>
      <c r="X1568" t="s">
        <v>47</v>
      </c>
      <c r="Y1568">
        <v>144872</v>
      </c>
      <c r="Z1568">
        <v>0.11</v>
      </c>
    </row>
    <row r="1569" spans="1:26" x14ac:dyDescent="0.25">
      <c r="A1569" t="s">
        <v>2736</v>
      </c>
      <c r="B1569" s="1">
        <v>45058</v>
      </c>
      <c r="C1569" t="s">
        <v>784</v>
      </c>
      <c r="D1569" t="s">
        <v>28</v>
      </c>
      <c r="E1569" t="s">
        <v>58</v>
      </c>
      <c r="F1569" t="s">
        <v>52</v>
      </c>
      <c r="G1569" t="s">
        <v>79</v>
      </c>
      <c r="H1569">
        <v>6</v>
      </c>
      <c r="I1569">
        <v>3942</v>
      </c>
      <c r="J1569">
        <v>13</v>
      </c>
      <c r="K1569">
        <v>20577.240000000002</v>
      </c>
      <c r="L1569">
        <v>2112.81</v>
      </c>
      <c r="M1569" t="s">
        <v>65</v>
      </c>
      <c r="N1569" t="s">
        <v>66</v>
      </c>
      <c r="O1569">
        <v>5</v>
      </c>
      <c r="P1569">
        <v>2023</v>
      </c>
      <c r="Q1569">
        <v>5</v>
      </c>
      <c r="R1569" t="s">
        <v>238</v>
      </c>
      <c r="S1569">
        <v>2</v>
      </c>
      <c r="T1569">
        <v>19</v>
      </c>
      <c r="U1569">
        <v>2</v>
      </c>
      <c r="V1569">
        <v>5</v>
      </c>
      <c r="W1569" t="s">
        <v>46</v>
      </c>
      <c r="X1569" t="s">
        <v>47</v>
      </c>
      <c r="Y1569">
        <v>307476</v>
      </c>
      <c r="Z1569">
        <v>0.1</v>
      </c>
    </row>
    <row r="1570" spans="1:26" x14ac:dyDescent="0.25">
      <c r="A1570" t="s">
        <v>2737</v>
      </c>
      <c r="B1570" s="1">
        <v>45158</v>
      </c>
      <c r="C1570" t="s">
        <v>2738</v>
      </c>
      <c r="D1570" t="s">
        <v>28</v>
      </c>
      <c r="E1570" t="s">
        <v>51</v>
      </c>
      <c r="F1570" t="s">
        <v>52</v>
      </c>
      <c r="G1570" t="s">
        <v>53</v>
      </c>
      <c r="H1570">
        <v>3</v>
      </c>
      <c r="I1570">
        <v>3962</v>
      </c>
      <c r="J1570">
        <v>29</v>
      </c>
      <c r="K1570">
        <v>8439.06</v>
      </c>
      <c r="L1570">
        <v>1561.55</v>
      </c>
      <c r="M1570" t="s">
        <v>43</v>
      </c>
      <c r="N1570" t="s">
        <v>66</v>
      </c>
      <c r="O1570">
        <v>6</v>
      </c>
      <c r="P1570">
        <v>2023</v>
      </c>
      <c r="Q1570">
        <v>8</v>
      </c>
      <c r="R1570" t="s">
        <v>72</v>
      </c>
      <c r="S1570">
        <v>3</v>
      </c>
      <c r="T1570">
        <v>34</v>
      </c>
      <c r="U1570">
        <v>4</v>
      </c>
      <c r="V1570">
        <v>0</v>
      </c>
      <c r="W1570" t="s">
        <v>55</v>
      </c>
      <c r="X1570" t="s">
        <v>36</v>
      </c>
      <c r="Y1570">
        <v>344694</v>
      </c>
      <c r="Z1570">
        <v>0.19</v>
      </c>
    </row>
    <row r="1571" spans="1:26" x14ac:dyDescent="0.25">
      <c r="A1571" t="s">
        <v>2739</v>
      </c>
      <c r="B1571" s="1">
        <v>45143</v>
      </c>
      <c r="C1571" t="s">
        <v>2740</v>
      </c>
      <c r="D1571" t="s">
        <v>50</v>
      </c>
      <c r="E1571" t="s">
        <v>51</v>
      </c>
      <c r="F1571" t="s">
        <v>30</v>
      </c>
      <c r="G1571" t="s">
        <v>64</v>
      </c>
      <c r="H1571">
        <v>8</v>
      </c>
      <c r="I1571">
        <v>2590</v>
      </c>
      <c r="J1571">
        <v>21</v>
      </c>
      <c r="K1571">
        <v>16368.8</v>
      </c>
      <c r="L1571">
        <v>2274.17</v>
      </c>
      <c r="M1571" t="s">
        <v>65</v>
      </c>
      <c r="N1571" t="s">
        <v>66</v>
      </c>
      <c r="O1571">
        <v>5</v>
      </c>
      <c r="P1571">
        <v>2023</v>
      </c>
      <c r="Q1571">
        <v>8</v>
      </c>
      <c r="R1571" t="s">
        <v>72</v>
      </c>
      <c r="S1571">
        <v>3</v>
      </c>
      <c r="T1571">
        <v>31</v>
      </c>
      <c r="U1571">
        <v>1</v>
      </c>
      <c r="V1571">
        <v>6</v>
      </c>
      <c r="W1571" t="s">
        <v>35</v>
      </c>
      <c r="X1571" t="s">
        <v>36</v>
      </c>
      <c r="Y1571">
        <v>435120</v>
      </c>
      <c r="Z1571">
        <v>0.14000000000000001</v>
      </c>
    </row>
    <row r="1572" spans="1:26" x14ac:dyDescent="0.25">
      <c r="A1572" t="s">
        <v>2741</v>
      </c>
      <c r="B1572" s="1">
        <v>45222</v>
      </c>
      <c r="C1572" t="s">
        <v>2742</v>
      </c>
      <c r="D1572" t="s">
        <v>63</v>
      </c>
      <c r="E1572" t="s">
        <v>40</v>
      </c>
      <c r="F1572" t="s">
        <v>52</v>
      </c>
      <c r="G1572" t="s">
        <v>79</v>
      </c>
      <c r="H1572">
        <v>9</v>
      </c>
      <c r="I1572">
        <v>159</v>
      </c>
      <c r="J1572">
        <v>25</v>
      </c>
      <c r="K1572">
        <v>1073.25</v>
      </c>
      <c r="L1572">
        <v>140.94999999999999</v>
      </c>
      <c r="M1572" t="s">
        <v>43</v>
      </c>
      <c r="N1572" t="s">
        <v>66</v>
      </c>
      <c r="O1572">
        <v>3</v>
      </c>
      <c r="P1572">
        <v>2023</v>
      </c>
      <c r="Q1572">
        <v>10</v>
      </c>
      <c r="R1572" t="s">
        <v>45</v>
      </c>
      <c r="S1572">
        <v>4</v>
      </c>
      <c r="T1572">
        <v>43</v>
      </c>
      <c r="U1572">
        <v>4</v>
      </c>
      <c r="V1572">
        <v>1</v>
      </c>
      <c r="W1572" t="s">
        <v>60</v>
      </c>
      <c r="X1572" t="s">
        <v>47</v>
      </c>
      <c r="Y1572">
        <v>35775</v>
      </c>
      <c r="Z1572">
        <v>0.13</v>
      </c>
    </row>
    <row r="1573" spans="1:26" x14ac:dyDescent="0.25">
      <c r="A1573" t="s">
        <v>2743</v>
      </c>
      <c r="B1573" s="1">
        <v>45125</v>
      </c>
      <c r="C1573" t="s">
        <v>1596</v>
      </c>
      <c r="D1573" t="s">
        <v>50</v>
      </c>
      <c r="E1573" t="s">
        <v>58</v>
      </c>
      <c r="F1573" t="s">
        <v>52</v>
      </c>
      <c r="G1573" t="s">
        <v>53</v>
      </c>
      <c r="H1573">
        <v>10</v>
      </c>
      <c r="I1573">
        <v>3350</v>
      </c>
      <c r="J1573">
        <v>22</v>
      </c>
      <c r="K1573">
        <v>26130</v>
      </c>
      <c r="L1573">
        <v>1883.59</v>
      </c>
      <c r="M1573" t="s">
        <v>65</v>
      </c>
      <c r="N1573" t="s">
        <v>44</v>
      </c>
      <c r="O1573">
        <v>5</v>
      </c>
      <c r="P1573">
        <v>2023</v>
      </c>
      <c r="Q1573">
        <v>7</v>
      </c>
      <c r="R1573" t="s">
        <v>125</v>
      </c>
      <c r="S1573">
        <v>3</v>
      </c>
      <c r="T1573">
        <v>29</v>
      </c>
      <c r="U1573">
        <v>4</v>
      </c>
      <c r="V1573">
        <v>2</v>
      </c>
      <c r="W1573" t="s">
        <v>76</v>
      </c>
      <c r="X1573" t="s">
        <v>47</v>
      </c>
      <c r="Y1573">
        <v>737000</v>
      </c>
      <c r="Z1573">
        <v>7.0000000000000007E-2</v>
      </c>
    </row>
    <row r="1574" spans="1:26" x14ac:dyDescent="0.25">
      <c r="A1574" t="s">
        <v>2744</v>
      </c>
      <c r="B1574" s="1">
        <v>44979</v>
      </c>
      <c r="C1574" t="s">
        <v>504</v>
      </c>
      <c r="D1574" t="s">
        <v>28</v>
      </c>
      <c r="E1574" t="s">
        <v>51</v>
      </c>
      <c r="F1574" t="s">
        <v>30</v>
      </c>
      <c r="G1574" t="s">
        <v>86</v>
      </c>
      <c r="H1574">
        <v>1</v>
      </c>
      <c r="I1574">
        <v>3087</v>
      </c>
      <c r="J1574">
        <v>1</v>
      </c>
      <c r="K1574">
        <v>3056.13</v>
      </c>
      <c r="L1574">
        <v>445.36</v>
      </c>
      <c r="M1574" t="s">
        <v>43</v>
      </c>
      <c r="N1574" t="s">
        <v>66</v>
      </c>
      <c r="O1574">
        <v>6</v>
      </c>
      <c r="P1574">
        <v>2023</v>
      </c>
      <c r="Q1574">
        <v>2</v>
      </c>
      <c r="R1574" t="s">
        <v>67</v>
      </c>
      <c r="S1574">
        <v>1</v>
      </c>
      <c r="T1574">
        <v>8</v>
      </c>
      <c r="U1574">
        <v>4</v>
      </c>
      <c r="V1574">
        <v>3</v>
      </c>
      <c r="W1574" t="s">
        <v>83</v>
      </c>
      <c r="X1574" t="s">
        <v>47</v>
      </c>
      <c r="Y1574">
        <v>3087</v>
      </c>
      <c r="Z1574">
        <v>0.15</v>
      </c>
    </row>
    <row r="1575" spans="1:26" x14ac:dyDescent="0.25">
      <c r="A1575" t="s">
        <v>2745</v>
      </c>
      <c r="B1575" s="1">
        <v>45047</v>
      </c>
      <c r="C1575" t="s">
        <v>153</v>
      </c>
      <c r="D1575" t="s">
        <v>28</v>
      </c>
      <c r="E1575" t="s">
        <v>51</v>
      </c>
      <c r="F1575" t="s">
        <v>30</v>
      </c>
      <c r="G1575" t="s">
        <v>86</v>
      </c>
      <c r="H1575">
        <v>1</v>
      </c>
      <c r="I1575">
        <v>1413</v>
      </c>
      <c r="J1575">
        <v>17</v>
      </c>
      <c r="K1575">
        <v>1172.79</v>
      </c>
      <c r="L1575">
        <v>81.099999999999994</v>
      </c>
      <c r="M1575" t="s">
        <v>32</v>
      </c>
      <c r="N1575" t="s">
        <v>66</v>
      </c>
      <c r="O1575">
        <v>5</v>
      </c>
      <c r="P1575">
        <v>2023</v>
      </c>
      <c r="Q1575">
        <v>5</v>
      </c>
      <c r="R1575" t="s">
        <v>238</v>
      </c>
      <c r="S1575">
        <v>2</v>
      </c>
      <c r="T1575">
        <v>18</v>
      </c>
      <c r="U1575">
        <v>1</v>
      </c>
      <c r="V1575">
        <v>1</v>
      </c>
      <c r="W1575" t="s">
        <v>60</v>
      </c>
      <c r="X1575" t="s">
        <v>47</v>
      </c>
      <c r="Y1575">
        <v>24021</v>
      </c>
      <c r="Z1575">
        <v>7.0000000000000007E-2</v>
      </c>
    </row>
    <row r="1576" spans="1:26" x14ac:dyDescent="0.25">
      <c r="A1576" t="s">
        <v>2746</v>
      </c>
      <c r="B1576" s="1">
        <v>44982</v>
      </c>
      <c r="C1576" t="s">
        <v>362</v>
      </c>
      <c r="D1576" t="s">
        <v>39</v>
      </c>
      <c r="E1576" t="s">
        <v>51</v>
      </c>
      <c r="F1576" t="s">
        <v>41</v>
      </c>
      <c r="G1576" t="s">
        <v>116</v>
      </c>
      <c r="H1576">
        <v>10</v>
      </c>
      <c r="I1576">
        <v>3445</v>
      </c>
      <c r="J1576">
        <v>5</v>
      </c>
      <c r="K1576">
        <v>32727.5</v>
      </c>
      <c r="L1576">
        <v>2114.2800000000002</v>
      </c>
      <c r="M1576" t="s">
        <v>65</v>
      </c>
      <c r="N1576" t="s">
        <v>33</v>
      </c>
      <c r="O1576">
        <v>6</v>
      </c>
      <c r="P1576">
        <v>2023</v>
      </c>
      <c r="Q1576">
        <v>2</v>
      </c>
      <c r="R1576" t="s">
        <v>67</v>
      </c>
      <c r="S1576">
        <v>1</v>
      </c>
      <c r="T1576">
        <v>8</v>
      </c>
      <c r="U1576">
        <v>4</v>
      </c>
      <c r="V1576">
        <v>6</v>
      </c>
      <c r="W1576" t="s">
        <v>35</v>
      </c>
      <c r="X1576" t="s">
        <v>36</v>
      </c>
      <c r="Y1576">
        <v>172250</v>
      </c>
      <c r="Z1576">
        <v>0.06</v>
      </c>
    </row>
    <row r="1577" spans="1:26" x14ac:dyDescent="0.25">
      <c r="A1577" t="s">
        <v>2747</v>
      </c>
      <c r="B1577" s="1">
        <v>44942</v>
      </c>
      <c r="C1577" t="s">
        <v>2748</v>
      </c>
      <c r="D1577" t="s">
        <v>39</v>
      </c>
      <c r="E1577" t="s">
        <v>29</v>
      </c>
      <c r="F1577" t="s">
        <v>41</v>
      </c>
      <c r="G1577" t="s">
        <v>116</v>
      </c>
      <c r="H1577">
        <v>5</v>
      </c>
      <c r="I1577">
        <v>2452</v>
      </c>
      <c r="J1577">
        <v>19</v>
      </c>
      <c r="K1577">
        <v>9930.6</v>
      </c>
      <c r="L1577">
        <v>860.18</v>
      </c>
      <c r="M1577" t="s">
        <v>65</v>
      </c>
      <c r="N1577" t="s">
        <v>44</v>
      </c>
      <c r="O1577">
        <v>5</v>
      </c>
      <c r="P1577">
        <v>2023</v>
      </c>
      <c r="Q1577">
        <v>1</v>
      </c>
      <c r="R1577" t="s">
        <v>34</v>
      </c>
      <c r="S1577">
        <v>1</v>
      </c>
      <c r="T1577">
        <v>3</v>
      </c>
      <c r="U1577">
        <v>3</v>
      </c>
      <c r="V1577">
        <v>1</v>
      </c>
      <c r="W1577" t="s">
        <v>60</v>
      </c>
      <c r="X1577" t="s">
        <v>47</v>
      </c>
      <c r="Y1577">
        <v>232940</v>
      </c>
      <c r="Z1577">
        <v>0.09</v>
      </c>
    </row>
    <row r="1578" spans="1:26" x14ac:dyDescent="0.25">
      <c r="A1578" t="s">
        <v>2749</v>
      </c>
      <c r="B1578" s="1">
        <v>45255</v>
      </c>
      <c r="C1578" t="s">
        <v>1882</v>
      </c>
      <c r="D1578" t="s">
        <v>39</v>
      </c>
      <c r="E1578" t="s">
        <v>29</v>
      </c>
      <c r="F1578" t="s">
        <v>30</v>
      </c>
      <c r="G1578" t="s">
        <v>31</v>
      </c>
      <c r="H1578">
        <v>7</v>
      </c>
      <c r="I1578">
        <v>4470</v>
      </c>
      <c r="J1578">
        <v>17</v>
      </c>
      <c r="K1578">
        <v>25970.7</v>
      </c>
      <c r="L1578">
        <v>2339.4</v>
      </c>
      <c r="M1578" t="s">
        <v>43</v>
      </c>
      <c r="N1578" t="s">
        <v>33</v>
      </c>
      <c r="O1578">
        <v>4</v>
      </c>
      <c r="P1578">
        <v>2023</v>
      </c>
      <c r="Q1578">
        <v>11</v>
      </c>
      <c r="R1578" t="s">
        <v>92</v>
      </c>
      <c r="S1578">
        <v>4</v>
      </c>
      <c r="T1578">
        <v>47</v>
      </c>
      <c r="U1578">
        <v>4</v>
      </c>
      <c r="V1578">
        <v>6</v>
      </c>
      <c r="W1578" t="s">
        <v>35</v>
      </c>
      <c r="X1578" t="s">
        <v>36</v>
      </c>
      <c r="Y1578">
        <v>531930</v>
      </c>
      <c r="Z1578">
        <v>0.09</v>
      </c>
    </row>
    <row r="1579" spans="1:26" x14ac:dyDescent="0.25">
      <c r="A1579" t="s">
        <v>2750</v>
      </c>
      <c r="B1579" s="1">
        <v>45048</v>
      </c>
      <c r="C1579" t="s">
        <v>2751</v>
      </c>
      <c r="D1579" t="s">
        <v>63</v>
      </c>
      <c r="E1579" t="s">
        <v>58</v>
      </c>
      <c r="F1579" t="s">
        <v>30</v>
      </c>
      <c r="G1579" t="s">
        <v>64</v>
      </c>
      <c r="H1579">
        <v>4</v>
      </c>
      <c r="I1579">
        <v>1019</v>
      </c>
      <c r="J1579">
        <v>22</v>
      </c>
      <c r="K1579">
        <v>3179.28</v>
      </c>
      <c r="L1579">
        <v>491.4</v>
      </c>
      <c r="M1579" t="s">
        <v>32</v>
      </c>
      <c r="N1579" t="s">
        <v>33</v>
      </c>
      <c r="O1579">
        <v>2</v>
      </c>
      <c r="P1579">
        <v>2023</v>
      </c>
      <c r="Q1579">
        <v>5</v>
      </c>
      <c r="R1579" t="s">
        <v>238</v>
      </c>
      <c r="S1579">
        <v>2</v>
      </c>
      <c r="T1579">
        <v>18</v>
      </c>
      <c r="U1579">
        <v>1</v>
      </c>
      <c r="V1579">
        <v>2</v>
      </c>
      <c r="W1579" t="s">
        <v>76</v>
      </c>
      <c r="X1579" t="s">
        <v>47</v>
      </c>
      <c r="Y1579">
        <v>89672</v>
      </c>
      <c r="Z1579">
        <v>0.15</v>
      </c>
    </row>
    <row r="1580" spans="1:26" x14ac:dyDescent="0.25">
      <c r="A1580" t="s">
        <v>2752</v>
      </c>
      <c r="B1580" s="1">
        <v>44946</v>
      </c>
      <c r="C1580" t="s">
        <v>322</v>
      </c>
      <c r="D1580" t="s">
        <v>39</v>
      </c>
      <c r="E1580" t="s">
        <v>58</v>
      </c>
      <c r="F1580" t="s">
        <v>30</v>
      </c>
      <c r="G1580" t="s">
        <v>86</v>
      </c>
      <c r="H1580">
        <v>9</v>
      </c>
      <c r="I1580">
        <v>805</v>
      </c>
      <c r="J1580">
        <v>0</v>
      </c>
      <c r="K1580">
        <v>7245</v>
      </c>
      <c r="L1580">
        <v>1223.17</v>
      </c>
      <c r="M1580" t="s">
        <v>32</v>
      </c>
      <c r="N1580" t="s">
        <v>44</v>
      </c>
      <c r="O1580">
        <v>7</v>
      </c>
      <c r="P1580">
        <v>2023</v>
      </c>
      <c r="Q1580">
        <v>1</v>
      </c>
      <c r="R1580" t="s">
        <v>34</v>
      </c>
      <c r="S1580">
        <v>1</v>
      </c>
      <c r="T1580">
        <v>3</v>
      </c>
      <c r="U1580">
        <v>3</v>
      </c>
      <c r="V1580">
        <v>5</v>
      </c>
      <c r="W1580" t="s">
        <v>46</v>
      </c>
      <c r="X1580" t="s">
        <v>47</v>
      </c>
      <c r="Y1580">
        <v>0</v>
      </c>
      <c r="Z1580">
        <v>0.17</v>
      </c>
    </row>
    <row r="1581" spans="1:26" x14ac:dyDescent="0.25">
      <c r="A1581" t="s">
        <v>2753</v>
      </c>
      <c r="B1581" s="1">
        <v>45265</v>
      </c>
      <c r="C1581" t="s">
        <v>2070</v>
      </c>
      <c r="D1581" t="s">
        <v>63</v>
      </c>
      <c r="E1581" t="s">
        <v>51</v>
      </c>
      <c r="F1581" t="s">
        <v>41</v>
      </c>
      <c r="G1581" t="s">
        <v>59</v>
      </c>
      <c r="H1581">
        <v>8</v>
      </c>
      <c r="I1581">
        <v>2608</v>
      </c>
      <c r="J1581">
        <v>13</v>
      </c>
      <c r="K1581">
        <v>18151.68</v>
      </c>
      <c r="L1581">
        <v>1279.8</v>
      </c>
      <c r="M1581" t="s">
        <v>65</v>
      </c>
      <c r="N1581" t="s">
        <v>44</v>
      </c>
      <c r="O1581">
        <v>3</v>
      </c>
      <c r="P1581">
        <v>2023</v>
      </c>
      <c r="Q1581">
        <v>12</v>
      </c>
      <c r="R1581" t="s">
        <v>54</v>
      </c>
      <c r="S1581">
        <v>4</v>
      </c>
      <c r="T1581">
        <v>49</v>
      </c>
      <c r="U1581">
        <v>2</v>
      </c>
      <c r="V1581">
        <v>2</v>
      </c>
      <c r="W1581" t="s">
        <v>76</v>
      </c>
      <c r="X1581" t="s">
        <v>47</v>
      </c>
      <c r="Y1581">
        <v>271232</v>
      </c>
      <c r="Z1581">
        <v>7.0000000000000007E-2</v>
      </c>
    </row>
    <row r="1582" spans="1:26" x14ac:dyDescent="0.25">
      <c r="A1582" t="s">
        <v>2754</v>
      </c>
      <c r="B1582" s="1">
        <v>45081</v>
      </c>
      <c r="C1582" t="s">
        <v>2755</v>
      </c>
      <c r="D1582" t="s">
        <v>39</v>
      </c>
      <c r="E1582" t="s">
        <v>58</v>
      </c>
      <c r="F1582" t="s">
        <v>30</v>
      </c>
      <c r="G1582" t="s">
        <v>86</v>
      </c>
      <c r="H1582">
        <v>3</v>
      </c>
      <c r="I1582">
        <v>3709</v>
      </c>
      <c r="J1582">
        <v>11</v>
      </c>
      <c r="K1582">
        <v>9903.0300000000007</v>
      </c>
      <c r="L1582">
        <v>835.3</v>
      </c>
      <c r="M1582" t="s">
        <v>32</v>
      </c>
      <c r="N1582" t="s">
        <v>33</v>
      </c>
      <c r="O1582">
        <v>6</v>
      </c>
      <c r="P1582">
        <v>2023</v>
      </c>
      <c r="Q1582">
        <v>6</v>
      </c>
      <c r="R1582" t="s">
        <v>95</v>
      </c>
      <c r="S1582">
        <v>2</v>
      </c>
      <c r="T1582">
        <v>23</v>
      </c>
      <c r="U1582">
        <v>2</v>
      </c>
      <c r="V1582">
        <v>0</v>
      </c>
      <c r="W1582" t="s">
        <v>55</v>
      </c>
      <c r="X1582" t="s">
        <v>36</v>
      </c>
      <c r="Y1582">
        <v>122397</v>
      </c>
      <c r="Z1582">
        <v>0.08</v>
      </c>
    </row>
    <row r="1583" spans="1:26" x14ac:dyDescent="0.25">
      <c r="A1583" t="s">
        <v>2756</v>
      </c>
      <c r="B1583" s="1">
        <v>45291</v>
      </c>
      <c r="C1583" t="s">
        <v>2397</v>
      </c>
      <c r="D1583" t="s">
        <v>50</v>
      </c>
      <c r="E1583" t="s">
        <v>29</v>
      </c>
      <c r="F1583" t="s">
        <v>30</v>
      </c>
      <c r="G1583" t="s">
        <v>86</v>
      </c>
      <c r="H1583">
        <v>4</v>
      </c>
      <c r="I1583">
        <v>2738</v>
      </c>
      <c r="J1583">
        <v>7</v>
      </c>
      <c r="K1583">
        <v>10185.36</v>
      </c>
      <c r="L1583">
        <v>1158.3</v>
      </c>
      <c r="M1583" t="s">
        <v>65</v>
      </c>
      <c r="N1583" t="s">
        <v>66</v>
      </c>
      <c r="O1583">
        <v>3</v>
      </c>
      <c r="P1583">
        <v>2023</v>
      </c>
      <c r="Q1583">
        <v>12</v>
      </c>
      <c r="R1583" t="s">
        <v>54</v>
      </c>
      <c r="S1583">
        <v>4</v>
      </c>
      <c r="T1583">
        <v>53</v>
      </c>
      <c r="U1583">
        <v>6</v>
      </c>
      <c r="V1583">
        <v>0</v>
      </c>
      <c r="W1583" t="s">
        <v>55</v>
      </c>
      <c r="X1583" t="s">
        <v>36</v>
      </c>
      <c r="Y1583">
        <v>76664</v>
      </c>
      <c r="Z1583">
        <v>0.11</v>
      </c>
    </row>
    <row r="1584" spans="1:26" x14ac:dyDescent="0.25">
      <c r="A1584" t="s">
        <v>2757</v>
      </c>
      <c r="B1584" s="1">
        <v>45148</v>
      </c>
      <c r="C1584" t="s">
        <v>2346</v>
      </c>
      <c r="D1584" t="s">
        <v>39</v>
      </c>
      <c r="E1584" t="s">
        <v>51</v>
      </c>
      <c r="F1584" t="s">
        <v>52</v>
      </c>
      <c r="G1584" t="s">
        <v>79</v>
      </c>
      <c r="H1584">
        <v>10</v>
      </c>
      <c r="I1584">
        <v>4330</v>
      </c>
      <c r="J1584">
        <v>23</v>
      </c>
      <c r="K1584">
        <v>33341</v>
      </c>
      <c r="L1584">
        <v>3887.16</v>
      </c>
      <c r="M1584" t="s">
        <v>43</v>
      </c>
      <c r="N1584" t="s">
        <v>44</v>
      </c>
      <c r="O1584">
        <v>4</v>
      </c>
      <c r="P1584">
        <v>2023</v>
      </c>
      <c r="Q1584">
        <v>8</v>
      </c>
      <c r="R1584" t="s">
        <v>72</v>
      </c>
      <c r="S1584">
        <v>3</v>
      </c>
      <c r="T1584">
        <v>32</v>
      </c>
      <c r="U1584">
        <v>2</v>
      </c>
      <c r="V1584">
        <v>4</v>
      </c>
      <c r="W1584" t="s">
        <v>73</v>
      </c>
      <c r="X1584" t="s">
        <v>47</v>
      </c>
      <c r="Y1584">
        <v>995900</v>
      </c>
      <c r="Z1584">
        <v>0.12</v>
      </c>
    </row>
    <row r="1585" spans="1:26" x14ac:dyDescent="0.25">
      <c r="A1585" t="s">
        <v>2758</v>
      </c>
      <c r="B1585" s="1">
        <v>45101</v>
      </c>
      <c r="C1585" t="s">
        <v>683</v>
      </c>
      <c r="D1585" t="s">
        <v>63</v>
      </c>
      <c r="E1585" t="s">
        <v>29</v>
      </c>
      <c r="F1585" t="s">
        <v>30</v>
      </c>
      <c r="G1585" t="s">
        <v>64</v>
      </c>
      <c r="H1585">
        <v>5</v>
      </c>
      <c r="I1585">
        <v>3314</v>
      </c>
      <c r="J1585">
        <v>1</v>
      </c>
      <c r="K1585">
        <v>16404.3</v>
      </c>
      <c r="L1585">
        <v>2881.8</v>
      </c>
      <c r="M1585" t="s">
        <v>32</v>
      </c>
      <c r="N1585" t="s">
        <v>33</v>
      </c>
      <c r="O1585">
        <v>6</v>
      </c>
      <c r="P1585">
        <v>2023</v>
      </c>
      <c r="Q1585">
        <v>6</v>
      </c>
      <c r="R1585" t="s">
        <v>95</v>
      </c>
      <c r="S1585">
        <v>2</v>
      </c>
      <c r="T1585">
        <v>25</v>
      </c>
      <c r="U1585">
        <v>4</v>
      </c>
      <c r="V1585">
        <v>6</v>
      </c>
      <c r="W1585" t="s">
        <v>35</v>
      </c>
      <c r="X1585" t="s">
        <v>36</v>
      </c>
      <c r="Y1585">
        <v>16570</v>
      </c>
      <c r="Z1585">
        <v>0.18</v>
      </c>
    </row>
    <row r="1586" spans="1:26" x14ac:dyDescent="0.25">
      <c r="A1586" t="s">
        <v>2759</v>
      </c>
      <c r="B1586" s="1">
        <v>44988</v>
      </c>
      <c r="C1586" t="s">
        <v>2760</v>
      </c>
      <c r="D1586" t="s">
        <v>50</v>
      </c>
      <c r="E1586" t="s">
        <v>51</v>
      </c>
      <c r="F1586" t="s">
        <v>52</v>
      </c>
      <c r="G1586" t="s">
        <v>91</v>
      </c>
      <c r="H1586">
        <v>8</v>
      </c>
      <c r="I1586">
        <v>2652</v>
      </c>
      <c r="J1586">
        <v>0</v>
      </c>
      <c r="K1586">
        <v>21216</v>
      </c>
      <c r="L1586">
        <v>2987.83</v>
      </c>
      <c r="M1586" t="s">
        <v>65</v>
      </c>
      <c r="N1586" t="s">
        <v>44</v>
      </c>
      <c r="O1586">
        <v>6</v>
      </c>
      <c r="P1586">
        <v>2023</v>
      </c>
      <c r="Q1586">
        <v>3</v>
      </c>
      <c r="R1586" t="s">
        <v>105</v>
      </c>
      <c r="S1586">
        <v>1</v>
      </c>
      <c r="T1586">
        <v>9</v>
      </c>
      <c r="U1586">
        <v>1</v>
      </c>
      <c r="V1586">
        <v>5</v>
      </c>
      <c r="W1586" t="s">
        <v>46</v>
      </c>
      <c r="X1586" t="s">
        <v>47</v>
      </c>
      <c r="Y1586">
        <v>0</v>
      </c>
      <c r="Z1586">
        <v>0.14000000000000001</v>
      </c>
    </row>
    <row r="1587" spans="1:26" x14ac:dyDescent="0.25">
      <c r="A1587" t="s">
        <v>2761</v>
      </c>
      <c r="B1587" s="1">
        <v>44948</v>
      </c>
      <c r="C1587" t="s">
        <v>2066</v>
      </c>
      <c r="D1587" t="s">
        <v>63</v>
      </c>
      <c r="E1587" t="s">
        <v>29</v>
      </c>
      <c r="F1587" t="s">
        <v>52</v>
      </c>
      <c r="G1587" t="s">
        <v>79</v>
      </c>
      <c r="H1587">
        <v>3</v>
      </c>
      <c r="I1587">
        <v>1915</v>
      </c>
      <c r="J1587">
        <v>17</v>
      </c>
      <c r="K1587">
        <v>4768.3500000000004</v>
      </c>
      <c r="L1587">
        <v>603.66999999999996</v>
      </c>
      <c r="M1587" t="s">
        <v>32</v>
      </c>
      <c r="N1587" t="s">
        <v>66</v>
      </c>
      <c r="O1587">
        <v>1</v>
      </c>
      <c r="P1587">
        <v>2023</v>
      </c>
      <c r="Q1587">
        <v>1</v>
      </c>
      <c r="R1587" t="s">
        <v>34</v>
      </c>
      <c r="S1587">
        <v>1</v>
      </c>
      <c r="T1587">
        <v>4</v>
      </c>
      <c r="U1587">
        <v>4</v>
      </c>
      <c r="V1587">
        <v>0</v>
      </c>
      <c r="W1587" t="s">
        <v>55</v>
      </c>
      <c r="X1587" t="s">
        <v>36</v>
      </c>
      <c r="Y1587">
        <v>97665</v>
      </c>
      <c r="Z1587">
        <v>0.13</v>
      </c>
    </row>
    <row r="1588" spans="1:26" x14ac:dyDescent="0.25">
      <c r="A1588" t="s">
        <v>2762</v>
      </c>
      <c r="B1588" s="1">
        <v>45269</v>
      </c>
      <c r="C1588" t="s">
        <v>1819</v>
      </c>
      <c r="D1588" t="s">
        <v>50</v>
      </c>
      <c r="E1588" t="s">
        <v>40</v>
      </c>
      <c r="F1588" t="s">
        <v>52</v>
      </c>
      <c r="G1588" t="s">
        <v>79</v>
      </c>
      <c r="H1588">
        <v>5</v>
      </c>
      <c r="I1588">
        <v>2219</v>
      </c>
      <c r="J1588">
        <v>25</v>
      </c>
      <c r="K1588">
        <v>8321.25</v>
      </c>
      <c r="L1588">
        <v>1603.93</v>
      </c>
      <c r="M1588" t="s">
        <v>43</v>
      </c>
      <c r="N1588" t="s">
        <v>44</v>
      </c>
      <c r="O1588">
        <v>6</v>
      </c>
      <c r="P1588">
        <v>2023</v>
      </c>
      <c r="Q1588">
        <v>12</v>
      </c>
      <c r="R1588" t="s">
        <v>54</v>
      </c>
      <c r="S1588">
        <v>4</v>
      </c>
      <c r="T1588">
        <v>49</v>
      </c>
      <c r="U1588">
        <v>2</v>
      </c>
      <c r="V1588">
        <v>6</v>
      </c>
      <c r="W1588" t="s">
        <v>35</v>
      </c>
      <c r="X1588" t="s">
        <v>36</v>
      </c>
      <c r="Y1588">
        <v>277375</v>
      </c>
      <c r="Z1588">
        <v>0.19</v>
      </c>
    </row>
    <row r="1589" spans="1:26" x14ac:dyDescent="0.25">
      <c r="A1589" t="s">
        <v>2763</v>
      </c>
      <c r="B1589" s="1">
        <v>45237</v>
      </c>
      <c r="C1589" t="s">
        <v>2764</v>
      </c>
      <c r="D1589" t="s">
        <v>63</v>
      </c>
      <c r="E1589" t="s">
        <v>51</v>
      </c>
      <c r="F1589" t="s">
        <v>30</v>
      </c>
      <c r="G1589" t="s">
        <v>86</v>
      </c>
      <c r="H1589">
        <v>5</v>
      </c>
      <c r="I1589">
        <v>3920</v>
      </c>
      <c r="J1589">
        <v>26</v>
      </c>
      <c r="K1589">
        <v>14504</v>
      </c>
      <c r="L1589">
        <v>1781</v>
      </c>
      <c r="M1589" t="s">
        <v>32</v>
      </c>
      <c r="N1589" t="s">
        <v>33</v>
      </c>
      <c r="O1589">
        <v>2</v>
      </c>
      <c r="P1589">
        <v>2023</v>
      </c>
      <c r="Q1589">
        <v>11</v>
      </c>
      <c r="R1589" t="s">
        <v>92</v>
      </c>
      <c r="S1589">
        <v>4</v>
      </c>
      <c r="T1589">
        <v>45</v>
      </c>
      <c r="U1589">
        <v>2</v>
      </c>
      <c r="V1589">
        <v>2</v>
      </c>
      <c r="W1589" t="s">
        <v>76</v>
      </c>
      <c r="X1589" t="s">
        <v>47</v>
      </c>
      <c r="Y1589">
        <v>509600</v>
      </c>
      <c r="Z1589">
        <v>0.12</v>
      </c>
    </row>
    <row r="1590" spans="1:26" x14ac:dyDescent="0.25">
      <c r="A1590" t="s">
        <v>2765</v>
      </c>
      <c r="B1590" s="1">
        <v>45232</v>
      </c>
      <c r="C1590" t="s">
        <v>2512</v>
      </c>
      <c r="D1590" t="s">
        <v>50</v>
      </c>
      <c r="E1590" t="s">
        <v>40</v>
      </c>
      <c r="F1590" t="s">
        <v>52</v>
      </c>
      <c r="G1590" t="s">
        <v>53</v>
      </c>
      <c r="H1590">
        <v>5</v>
      </c>
      <c r="I1590">
        <v>1849</v>
      </c>
      <c r="J1590">
        <v>7</v>
      </c>
      <c r="K1590">
        <v>8597.85</v>
      </c>
      <c r="L1590">
        <v>1444</v>
      </c>
      <c r="M1590" t="s">
        <v>32</v>
      </c>
      <c r="N1590" t="s">
        <v>44</v>
      </c>
      <c r="O1590">
        <v>1</v>
      </c>
      <c r="P1590">
        <v>2023</v>
      </c>
      <c r="Q1590">
        <v>11</v>
      </c>
      <c r="R1590" t="s">
        <v>92</v>
      </c>
      <c r="S1590">
        <v>4</v>
      </c>
      <c r="T1590">
        <v>44</v>
      </c>
      <c r="U1590">
        <v>1</v>
      </c>
      <c r="V1590">
        <v>4</v>
      </c>
      <c r="W1590" t="s">
        <v>73</v>
      </c>
      <c r="X1590" t="s">
        <v>47</v>
      </c>
      <c r="Y1590">
        <v>64715</v>
      </c>
      <c r="Z1590">
        <v>0.17</v>
      </c>
    </row>
    <row r="1591" spans="1:26" x14ac:dyDescent="0.25">
      <c r="A1591" t="s">
        <v>2766</v>
      </c>
      <c r="B1591" s="1">
        <v>45056</v>
      </c>
      <c r="C1591" t="s">
        <v>2767</v>
      </c>
      <c r="D1591" t="s">
        <v>28</v>
      </c>
      <c r="E1591" t="s">
        <v>58</v>
      </c>
      <c r="F1591" t="s">
        <v>41</v>
      </c>
      <c r="G1591" t="s">
        <v>59</v>
      </c>
      <c r="H1591">
        <v>4</v>
      </c>
      <c r="I1591">
        <v>2457</v>
      </c>
      <c r="J1591">
        <v>11</v>
      </c>
      <c r="K1591">
        <v>8746.92</v>
      </c>
      <c r="L1591">
        <v>783.26</v>
      </c>
      <c r="M1591" t="s">
        <v>65</v>
      </c>
      <c r="N1591" t="s">
        <v>44</v>
      </c>
      <c r="O1591">
        <v>2</v>
      </c>
      <c r="P1591">
        <v>2023</v>
      </c>
      <c r="Q1591">
        <v>5</v>
      </c>
      <c r="R1591" t="s">
        <v>238</v>
      </c>
      <c r="S1591">
        <v>2</v>
      </c>
      <c r="T1591">
        <v>19</v>
      </c>
      <c r="U1591">
        <v>2</v>
      </c>
      <c r="V1591">
        <v>3</v>
      </c>
      <c r="W1591" t="s">
        <v>83</v>
      </c>
      <c r="X1591" t="s">
        <v>47</v>
      </c>
      <c r="Y1591">
        <v>108108</v>
      </c>
      <c r="Z1591">
        <v>0.09</v>
      </c>
    </row>
    <row r="1592" spans="1:26" x14ac:dyDescent="0.25">
      <c r="A1592" t="s">
        <v>2768</v>
      </c>
      <c r="B1592" s="1">
        <v>45165</v>
      </c>
      <c r="C1592" t="s">
        <v>2769</v>
      </c>
      <c r="D1592" t="s">
        <v>50</v>
      </c>
      <c r="E1592" t="s">
        <v>51</v>
      </c>
      <c r="F1592" t="s">
        <v>52</v>
      </c>
      <c r="G1592" t="s">
        <v>53</v>
      </c>
      <c r="H1592">
        <v>2</v>
      </c>
      <c r="I1592">
        <v>1546</v>
      </c>
      <c r="J1592">
        <v>14</v>
      </c>
      <c r="K1592">
        <v>2659.12</v>
      </c>
      <c r="L1592">
        <v>147.13999999999999</v>
      </c>
      <c r="M1592" t="s">
        <v>65</v>
      </c>
      <c r="N1592" t="s">
        <v>66</v>
      </c>
      <c r="O1592">
        <v>2</v>
      </c>
      <c r="P1592">
        <v>2023</v>
      </c>
      <c r="Q1592">
        <v>8</v>
      </c>
      <c r="R1592" t="s">
        <v>72</v>
      </c>
      <c r="S1592">
        <v>3</v>
      </c>
      <c r="T1592">
        <v>35</v>
      </c>
      <c r="U1592">
        <v>5</v>
      </c>
      <c r="V1592">
        <v>0</v>
      </c>
      <c r="W1592" t="s">
        <v>55</v>
      </c>
      <c r="X1592" t="s">
        <v>36</v>
      </c>
      <c r="Y1592">
        <v>43288</v>
      </c>
      <c r="Z1592">
        <v>0.06</v>
      </c>
    </row>
    <row r="1593" spans="1:26" x14ac:dyDescent="0.25">
      <c r="A1593" t="s">
        <v>2770</v>
      </c>
      <c r="B1593" s="1">
        <v>45288</v>
      </c>
      <c r="C1593" t="s">
        <v>2771</v>
      </c>
      <c r="D1593" t="s">
        <v>39</v>
      </c>
      <c r="E1593" t="s">
        <v>29</v>
      </c>
      <c r="F1593" t="s">
        <v>41</v>
      </c>
      <c r="G1593" t="s">
        <v>42</v>
      </c>
      <c r="H1593">
        <v>5</v>
      </c>
      <c r="I1593">
        <v>255</v>
      </c>
      <c r="J1593">
        <v>8</v>
      </c>
      <c r="K1593">
        <v>1173</v>
      </c>
      <c r="L1593">
        <v>125.26</v>
      </c>
      <c r="M1593" t="s">
        <v>32</v>
      </c>
      <c r="N1593" t="s">
        <v>44</v>
      </c>
      <c r="O1593">
        <v>5</v>
      </c>
      <c r="P1593">
        <v>2023</v>
      </c>
      <c r="Q1593">
        <v>12</v>
      </c>
      <c r="R1593" t="s">
        <v>54</v>
      </c>
      <c r="S1593">
        <v>4</v>
      </c>
      <c r="T1593">
        <v>52</v>
      </c>
      <c r="U1593">
        <v>5</v>
      </c>
      <c r="V1593">
        <v>4</v>
      </c>
      <c r="W1593" t="s">
        <v>73</v>
      </c>
      <c r="X1593" t="s">
        <v>47</v>
      </c>
      <c r="Y1593">
        <v>10200</v>
      </c>
      <c r="Z1593">
        <v>0.11</v>
      </c>
    </row>
    <row r="1594" spans="1:26" x14ac:dyDescent="0.25">
      <c r="A1594" t="s">
        <v>2772</v>
      </c>
      <c r="B1594" s="1">
        <v>45175</v>
      </c>
      <c r="C1594" t="s">
        <v>2773</v>
      </c>
      <c r="D1594" t="s">
        <v>50</v>
      </c>
      <c r="E1594" t="s">
        <v>58</v>
      </c>
      <c r="F1594" t="s">
        <v>41</v>
      </c>
      <c r="G1594" t="s">
        <v>42</v>
      </c>
      <c r="H1594">
        <v>4</v>
      </c>
      <c r="I1594">
        <v>4952</v>
      </c>
      <c r="J1594">
        <v>16</v>
      </c>
      <c r="K1594">
        <v>16638.72</v>
      </c>
      <c r="L1594">
        <v>1880.93</v>
      </c>
      <c r="M1594" t="s">
        <v>65</v>
      </c>
      <c r="N1594" t="s">
        <v>33</v>
      </c>
      <c r="O1594">
        <v>2</v>
      </c>
      <c r="P1594">
        <v>2023</v>
      </c>
      <c r="Q1594">
        <v>9</v>
      </c>
      <c r="R1594" t="s">
        <v>80</v>
      </c>
      <c r="S1594">
        <v>3</v>
      </c>
      <c r="T1594">
        <v>36</v>
      </c>
      <c r="U1594">
        <v>2</v>
      </c>
      <c r="V1594">
        <v>3</v>
      </c>
      <c r="W1594" t="s">
        <v>83</v>
      </c>
      <c r="X1594" t="s">
        <v>47</v>
      </c>
      <c r="Y1594">
        <v>316928</v>
      </c>
      <c r="Z1594">
        <v>0.11</v>
      </c>
    </row>
    <row r="1595" spans="1:26" x14ac:dyDescent="0.25">
      <c r="A1595" t="s">
        <v>2774</v>
      </c>
      <c r="B1595" s="1">
        <v>45139</v>
      </c>
      <c r="C1595" t="s">
        <v>2571</v>
      </c>
      <c r="D1595" t="s">
        <v>50</v>
      </c>
      <c r="E1595" t="s">
        <v>40</v>
      </c>
      <c r="F1595" t="s">
        <v>52</v>
      </c>
      <c r="G1595" t="s">
        <v>79</v>
      </c>
      <c r="H1595">
        <v>9</v>
      </c>
      <c r="I1595">
        <v>682</v>
      </c>
      <c r="J1595">
        <v>5</v>
      </c>
      <c r="K1595">
        <v>5831.1</v>
      </c>
      <c r="L1595">
        <v>456.16</v>
      </c>
      <c r="M1595" t="s">
        <v>65</v>
      </c>
      <c r="N1595" t="s">
        <v>33</v>
      </c>
      <c r="O1595">
        <v>4</v>
      </c>
      <c r="P1595">
        <v>2023</v>
      </c>
      <c r="Q1595">
        <v>8</v>
      </c>
      <c r="R1595" t="s">
        <v>72</v>
      </c>
      <c r="S1595">
        <v>3</v>
      </c>
      <c r="T1595">
        <v>31</v>
      </c>
      <c r="U1595">
        <v>1</v>
      </c>
      <c r="V1595">
        <v>2</v>
      </c>
      <c r="W1595" t="s">
        <v>76</v>
      </c>
      <c r="X1595" t="s">
        <v>47</v>
      </c>
      <c r="Y1595">
        <v>30690</v>
      </c>
      <c r="Z1595">
        <v>0.08</v>
      </c>
    </row>
    <row r="1596" spans="1:26" x14ac:dyDescent="0.25">
      <c r="A1596" t="s">
        <v>2775</v>
      </c>
      <c r="B1596" s="1">
        <v>44983</v>
      </c>
      <c r="C1596" t="s">
        <v>173</v>
      </c>
      <c r="D1596" t="s">
        <v>28</v>
      </c>
      <c r="E1596" t="s">
        <v>40</v>
      </c>
      <c r="F1596" t="s">
        <v>30</v>
      </c>
      <c r="G1596" t="s">
        <v>86</v>
      </c>
      <c r="H1596">
        <v>3</v>
      </c>
      <c r="I1596">
        <v>2242</v>
      </c>
      <c r="J1596">
        <v>21</v>
      </c>
      <c r="K1596">
        <v>5313.54</v>
      </c>
      <c r="L1596">
        <v>417.7</v>
      </c>
      <c r="M1596" t="s">
        <v>43</v>
      </c>
      <c r="N1596" t="s">
        <v>66</v>
      </c>
      <c r="O1596">
        <v>1</v>
      </c>
      <c r="P1596">
        <v>2023</v>
      </c>
      <c r="Q1596">
        <v>2</v>
      </c>
      <c r="R1596" t="s">
        <v>67</v>
      </c>
      <c r="S1596">
        <v>1</v>
      </c>
      <c r="T1596">
        <v>9</v>
      </c>
      <c r="U1596">
        <v>5</v>
      </c>
      <c r="V1596">
        <v>0</v>
      </c>
      <c r="W1596" t="s">
        <v>55</v>
      </c>
      <c r="X1596" t="s">
        <v>36</v>
      </c>
      <c r="Y1596">
        <v>141246</v>
      </c>
      <c r="Z1596">
        <v>0.08</v>
      </c>
    </row>
    <row r="1597" spans="1:26" x14ac:dyDescent="0.25">
      <c r="A1597" t="s">
        <v>2776</v>
      </c>
      <c r="B1597" s="1">
        <v>45029</v>
      </c>
      <c r="C1597" t="s">
        <v>2777</v>
      </c>
      <c r="D1597" t="s">
        <v>28</v>
      </c>
      <c r="E1597" t="s">
        <v>40</v>
      </c>
      <c r="F1597" t="s">
        <v>52</v>
      </c>
      <c r="G1597" t="s">
        <v>79</v>
      </c>
      <c r="H1597">
        <v>3</v>
      </c>
      <c r="I1597">
        <v>3342</v>
      </c>
      <c r="J1597">
        <v>18</v>
      </c>
      <c r="K1597">
        <v>8221.32</v>
      </c>
      <c r="L1597">
        <v>916.83</v>
      </c>
      <c r="M1597" t="s">
        <v>43</v>
      </c>
      <c r="N1597" t="s">
        <v>33</v>
      </c>
      <c r="O1597">
        <v>6</v>
      </c>
      <c r="P1597">
        <v>2023</v>
      </c>
      <c r="Q1597">
        <v>4</v>
      </c>
      <c r="R1597" t="s">
        <v>100</v>
      </c>
      <c r="S1597">
        <v>2</v>
      </c>
      <c r="T1597">
        <v>15</v>
      </c>
      <c r="U1597">
        <v>3</v>
      </c>
      <c r="V1597">
        <v>4</v>
      </c>
      <c r="W1597" t="s">
        <v>73</v>
      </c>
      <c r="X1597" t="s">
        <v>47</v>
      </c>
      <c r="Y1597">
        <v>180468</v>
      </c>
      <c r="Z1597">
        <v>0.11</v>
      </c>
    </row>
    <row r="1598" spans="1:26" x14ac:dyDescent="0.25">
      <c r="A1598" t="s">
        <v>2778</v>
      </c>
      <c r="B1598" s="1">
        <v>45041</v>
      </c>
      <c r="C1598" t="s">
        <v>1949</v>
      </c>
      <c r="D1598" t="s">
        <v>50</v>
      </c>
      <c r="E1598" t="s">
        <v>58</v>
      </c>
      <c r="F1598" t="s">
        <v>30</v>
      </c>
      <c r="G1598" t="s">
        <v>64</v>
      </c>
      <c r="H1598">
        <v>6</v>
      </c>
      <c r="I1598">
        <v>239</v>
      </c>
      <c r="J1598">
        <v>9</v>
      </c>
      <c r="K1598">
        <v>1304.94</v>
      </c>
      <c r="L1598">
        <v>178.24</v>
      </c>
      <c r="M1598" t="s">
        <v>65</v>
      </c>
      <c r="N1598" t="s">
        <v>66</v>
      </c>
      <c r="O1598">
        <v>5</v>
      </c>
      <c r="P1598">
        <v>2023</v>
      </c>
      <c r="Q1598">
        <v>4</v>
      </c>
      <c r="R1598" t="s">
        <v>100</v>
      </c>
      <c r="S1598">
        <v>2</v>
      </c>
      <c r="T1598">
        <v>17</v>
      </c>
      <c r="U1598">
        <v>5</v>
      </c>
      <c r="V1598">
        <v>2</v>
      </c>
      <c r="W1598" t="s">
        <v>76</v>
      </c>
      <c r="X1598" t="s">
        <v>47</v>
      </c>
      <c r="Y1598">
        <v>12906</v>
      </c>
      <c r="Z1598">
        <v>0.14000000000000001</v>
      </c>
    </row>
    <row r="1599" spans="1:26" x14ac:dyDescent="0.25">
      <c r="A1599" t="s">
        <v>2779</v>
      </c>
      <c r="B1599" s="1">
        <v>45236</v>
      </c>
      <c r="C1599" t="s">
        <v>2780</v>
      </c>
      <c r="D1599" t="s">
        <v>63</v>
      </c>
      <c r="E1599" t="s">
        <v>58</v>
      </c>
      <c r="F1599" t="s">
        <v>41</v>
      </c>
      <c r="G1599" t="s">
        <v>116</v>
      </c>
      <c r="H1599">
        <v>4</v>
      </c>
      <c r="I1599">
        <v>593</v>
      </c>
      <c r="J1599">
        <v>1</v>
      </c>
      <c r="K1599">
        <v>2348.2800000000002</v>
      </c>
      <c r="L1599">
        <v>334.41</v>
      </c>
      <c r="M1599" t="s">
        <v>43</v>
      </c>
      <c r="N1599" t="s">
        <v>66</v>
      </c>
      <c r="O1599">
        <v>7</v>
      </c>
      <c r="P1599">
        <v>2023</v>
      </c>
      <c r="Q1599">
        <v>11</v>
      </c>
      <c r="R1599" t="s">
        <v>92</v>
      </c>
      <c r="S1599">
        <v>4</v>
      </c>
      <c r="T1599">
        <v>45</v>
      </c>
      <c r="U1599">
        <v>2</v>
      </c>
      <c r="V1599">
        <v>1</v>
      </c>
      <c r="W1599" t="s">
        <v>60</v>
      </c>
      <c r="X1599" t="s">
        <v>47</v>
      </c>
      <c r="Y1599">
        <v>2372</v>
      </c>
      <c r="Z1599">
        <v>0.14000000000000001</v>
      </c>
    </row>
    <row r="1600" spans="1:26" x14ac:dyDescent="0.25">
      <c r="A1600" t="s">
        <v>2781</v>
      </c>
      <c r="B1600" s="1">
        <v>45250</v>
      </c>
      <c r="C1600" t="s">
        <v>1252</v>
      </c>
      <c r="D1600" t="s">
        <v>63</v>
      </c>
      <c r="E1600" t="s">
        <v>58</v>
      </c>
      <c r="F1600" t="s">
        <v>30</v>
      </c>
      <c r="G1600" t="s">
        <v>86</v>
      </c>
      <c r="H1600">
        <v>10</v>
      </c>
      <c r="I1600">
        <v>2401</v>
      </c>
      <c r="J1600">
        <v>6</v>
      </c>
      <c r="K1600">
        <v>22569.4</v>
      </c>
      <c r="L1600">
        <v>3111.02</v>
      </c>
      <c r="M1600" t="s">
        <v>65</v>
      </c>
      <c r="N1600" t="s">
        <v>66</v>
      </c>
      <c r="O1600">
        <v>1</v>
      </c>
      <c r="P1600">
        <v>2023</v>
      </c>
      <c r="Q1600">
        <v>11</v>
      </c>
      <c r="R1600" t="s">
        <v>92</v>
      </c>
      <c r="S1600">
        <v>4</v>
      </c>
      <c r="T1600">
        <v>47</v>
      </c>
      <c r="U1600">
        <v>4</v>
      </c>
      <c r="V1600">
        <v>1</v>
      </c>
      <c r="W1600" t="s">
        <v>60</v>
      </c>
      <c r="X1600" t="s">
        <v>47</v>
      </c>
      <c r="Y1600">
        <v>144060</v>
      </c>
      <c r="Z1600">
        <v>0.14000000000000001</v>
      </c>
    </row>
    <row r="1601" spans="1:26" x14ac:dyDescent="0.25">
      <c r="A1601" t="s">
        <v>2782</v>
      </c>
      <c r="B1601" s="1">
        <v>45173</v>
      </c>
      <c r="C1601" t="s">
        <v>2783</v>
      </c>
      <c r="D1601" t="s">
        <v>50</v>
      </c>
      <c r="E1601" t="s">
        <v>29</v>
      </c>
      <c r="F1601" t="s">
        <v>41</v>
      </c>
      <c r="G1601" t="s">
        <v>59</v>
      </c>
      <c r="H1601">
        <v>5</v>
      </c>
      <c r="I1601">
        <v>2860</v>
      </c>
      <c r="J1601">
        <v>18</v>
      </c>
      <c r="K1601">
        <v>11726</v>
      </c>
      <c r="L1601">
        <v>1167.18</v>
      </c>
      <c r="M1601" t="s">
        <v>65</v>
      </c>
      <c r="N1601" t="s">
        <v>33</v>
      </c>
      <c r="O1601">
        <v>1</v>
      </c>
      <c r="P1601">
        <v>2023</v>
      </c>
      <c r="Q1601">
        <v>9</v>
      </c>
      <c r="R1601" t="s">
        <v>80</v>
      </c>
      <c r="S1601">
        <v>3</v>
      </c>
      <c r="T1601">
        <v>36</v>
      </c>
      <c r="U1601">
        <v>2</v>
      </c>
      <c r="V1601">
        <v>1</v>
      </c>
      <c r="W1601" t="s">
        <v>60</v>
      </c>
      <c r="X1601" t="s">
        <v>47</v>
      </c>
      <c r="Y1601">
        <v>257400</v>
      </c>
      <c r="Z1601">
        <v>0.1</v>
      </c>
    </row>
    <row r="1602" spans="1:26" x14ac:dyDescent="0.25">
      <c r="A1602" t="s">
        <v>2784</v>
      </c>
      <c r="B1602" s="1">
        <v>45052</v>
      </c>
      <c r="C1602" t="s">
        <v>2605</v>
      </c>
      <c r="D1602" t="s">
        <v>50</v>
      </c>
      <c r="E1602" t="s">
        <v>29</v>
      </c>
      <c r="F1602" t="s">
        <v>41</v>
      </c>
      <c r="G1602" t="s">
        <v>42</v>
      </c>
      <c r="H1602">
        <v>7</v>
      </c>
      <c r="I1602">
        <v>3474</v>
      </c>
      <c r="J1602">
        <v>14</v>
      </c>
      <c r="K1602">
        <v>20913.48</v>
      </c>
      <c r="L1602">
        <v>3180.25</v>
      </c>
      <c r="M1602" t="s">
        <v>65</v>
      </c>
      <c r="N1602" t="s">
        <v>44</v>
      </c>
      <c r="O1602">
        <v>4</v>
      </c>
      <c r="P1602">
        <v>2023</v>
      </c>
      <c r="Q1602">
        <v>5</v>
      </c>
      <c r="R1602" t="s">
        <v>238</v>
      </c>
      <c r="S1602">
        <v>2</v>
      </c>
      <c r="T1602">
        <v>18</v>
      </c>
      <c r="U1602">
        <v>1</v>
      </c>
      <c r="V1602">
        <v>6</v>
      </c>
      <c r="W1602" t="s">
        <v>35</v>
      </c>
      <c r="X1602" t="s">
        <v>36</v>
      </c>
      <c r="Y1602">
        <v>340452</v>
      </c>
      <c r="Z1602">
        <v>0.15</v>
      </c>
    </row>
    <row r="1603" spans="1:26" x14ac:dyDescent="0.25">
      <c r="A1603" t="s">
        <v>2785</v>
      </c>
      <c r="B1603" s="1">
        <v>45152</v>
      </c>
      <c r="C1603" t="s">
        <v>2786</v>
      </c>
      <c r="D1603" t="s">
        <v>50</v>
      </c>
      <c r="E1603" t="s">
        <v>51</v>
      </c>
      <c r="F1603" t="s">
        <v>41</v>
      </c>
      <c r="G1603" t="s">
        <v>116</v>
      </c>
      <c r="H1603">
        <v>5</v>
      </c>
      <c r="I1603">
        <v>4894</v>
      </c>
      <c r="J1603">
        <v>6</v>
      </c>
      <c r="K1603">
        <v>23001.8</v>
      </c>
      <c r="L1603">
        <v>1208.68</v>
      </c>
      <c r="M1603" t="s">
        <v>65</v>
      </c>
      <c r="N1603" t="s">
        <v>44</v>
      </c>
      <c r="O1603">
        <v>6</v>
      </c>
      <c r="P1603">
        <v>2023</v>
      </c>
      <c r="Q1603">
        <v>8</v>
      </c>
      <c r="R1603" t="s">
        <v>72</v>
      </c>
      <c r="S1603">
        <v>3</v>
      </c>
      <c r="T1603">
        <v>33</v>
      </c>
      <c r="U1603">
        <v>3</v>
      </c>
      <c r="V1603">
        <v>1</v>
      </c>
      <c r="W1603" t="s">
        <v>60</v>
      </c>
      <c r="X1603" t="s">
        <v>47</v>
      </c>
      <c r="Y1603">
        <v>146820</v>
      </c>
      <c r="Z1603">
        <v>0.05</v>
      </c>
    </row>
    <row r="1604" spans="1:26" x14ac:dyDescent="0.25">
      <c r="A1604" t="s">
        <v>2787</v>
      </c>
      <c r="B1604" s="1">
        <v>44987</v>
      </c>
      <c r="C1604" t="s">
        <v>467</v>
      </c>
      <c r="D1604" t="s">
        <v>63</v>
      </c>
      <c r="E1604" t="s">
        <v>40</v>
      </c>
      <c r="F1604" t="s">
        <v>52</v>
      </c>
      <c r="G1604" t="s">
        <v>53</v>
      </c>
      <c r="H1604">
        <v>10</v>
      </c>
      <c r="I1604">
        <v>2059</v>
      </c>
      <c r="J1604">
        <v>10</v>
      </c>
      <c r="K1604">
        <v>18531</v>
      </c>
      <c r="L1604">
        <v>1104.97</v>
      </c>
      <c r="M1604" t="s">
        <v>32</v>
      </c>
      <c r="N1604" t="s">
        <v>66</v>
      </c>
      <c r="O1604">
        <v>2</v>
      </c>
      <c r="P1604">
        <v>2023</v>
      </c>
      <c r="Q1604">
        <v>3</v>
      </c>
      <c r="R1604" t="s">
        <v>105</v>
      </c>
      <c r="S1604">
        <v>1</v>
      </c>
      <c r="T1604">
        <v>9</v>
      </c>
      <c r="U1604">
        <v>1</v>
      </c>
      <c r="V1604">
        <v>4</v>
      </c>
      <c r="W1604" t="s">
        <v>73</v>
      </c>
      <c r="X1604" t="s">
        <v>47</v>
      </c>
      <c r="Y1604">
        <v>205900</v>
      </c>
      <c r="Z1604">
        <v>0.06</v>
      </c>
    </row>
    <row r="1605" spans="1:26" x14ac:dyDescent="0.25">
      <c r="A1605" t="s">
        <v>2788</v>
      </c>
      <c r="B1605" s="1">
        <v>44974</v>
      </c>
      <c r="C1605" t="s">
        <v>2789</v>
      </c>
      <c r="D1605" t="s">
        <v>50</v>
      </c>
      <c r="E1605" t="s">
        <v>29</v>
      </c>
      <c r="F1605" t="s">
        <v>41</v>
      </c>
      <c r="G1605" t="s">
        <v>42</v>
      </c>
      <c r="H1605">
        <v>6</v>
      </c>
      <c r="I1605">
        <v>4693</v>
      </c>
      <c r="J1605">
        <v>17</v>
      </c>
      <c r="K1605">
        <v>23371.14</v>
      </c>
      <c r="L1605">
        <v>3146.95</v>
      </c>
      <c r="M1605" t="s">
        <v>43</v>
      </c>
      <c r="N1605" t="s">
        <v>44</v>
      </c>
      <c r="O1605">
        <v>6</v>
      </c>
      <c r="P1605">
        <v>2023</v>
      </c>
      <c r="Q1605">
        <v>2</v>
      </c>
      <c r="R1605" t="s">
        <v>67</v>
      </c>
      <c r="S1605">
        <v>1</v>
      </c>
      <c r="T1605">
        <v>7</v>
      </c>
      <c r="U1605">
        <v>3</v>
      </c>
      <c r="V1605">
        <v>5</v>
      </c>
      <c r="W1605" t="s">
        <v>46</v>
      </c>
      <c r="X1605" t="s">
        <v>47</v>
      </c>
      <c r="Y1605">
        <v>478686</v>
      </c>
      <c r="Z1605">
        <v>0.13</v>
      </c>
    </row>
    <row r="1606" spans="1:26" x14ac:dyDescent="0.25">
      <c r="A1606" t="s">
        <v>2790</v>
      </c>
      <c r="B1606" s="1">
        <v>45133</v>
      </c>
      <c r="C1606" t="s">
        <v>2285</v>
      </c>
      <c r="D1606" t="s">
        <v>63</v>
      </c>
      <c r="E1606" t="s">
        <v>29</v>
      </c>
      <c r="F1606" t="s">
        <v>52</v>
      </c>
      <c r="G1606" t="s">
        <v>53</v>
      </c>
      <c r="H1606">
        <v>3</v>
      </c>
      <c r="I1606">
        <v>378</v>
      </c>
      <c r="J1606">
        <v>25</v>
      </c>
      <c r="K1606">
        <v>850.5</v>
      </c>
      <c r="L1606">
        <v>89.62</v>
      </c>
      <c r="M1606" t="s">
        <v>32</v>
      </c>
      <c r="N1606" t="s">
        <v>33</v>
      </c>
      <c r="O1606">
        <v>6</v>
      </c>
      <c r="P1606">
        <v>2023</v>
      </c>
      <c r="Q1606">
        <v>7</v>
      </c>
      <c r="R1606" t="s">
        <v>125</v>
      </c>
      <c r="S1606">
        <v>3</v>
      </c>
      <c r="T1606">
        <v>30</v>
      </c>
      <c r="U1606">
        <v>5</v>
      </c>
      <c r="V1606">
        <v>3</v>
      </c>
      <c r="W1606" t="s">
        <v>83</v>
      </c>
      <c r="X1606" t="s">
        <v>47</v>
      </c>
      <c r="Y1606">
        <v>28350</v>
      </c>
      <c r="Z1606">
        <v>0.11</v>
      </c>
    </row>
    <row r="1607" spans="1:26" x14ac:dyDescent="0.25">
      <c r="A1607" t="s">
        <v>2791</v>
      </c>
      <c r="B1607" s="1">
        <v>45050</v>
      </c>
      <c r="C1607" t="s">
        <v>1728</v>
      </c>
      <c r="D1607" t="s">
        <v>28</v>
      </c>
      <c r="E1607" t="s">
        <v>58</v>
      </c>
      <c r="F1607" t="s">
        <v>41</v>
      </c>
      <c r="G1607" t="s">
        <v>42</v>
      </c>
      <c r="H1607">
        <v>2</v>
      </c>
      <c r="I1607">
        <v>2220</v>
      </c>
      <c r="J1607">
        <v>22</v>
      </c>
      <c r="K1607">
        <v>3463.2</v>
      </c>
      <c r="L1607">
        <v>380.1</v>
      </c>
      <c r="M1607" t="s">
        <v>32</v>
      </c>
      <c r="N1607" t="s">
        <v>33</v>
      </c>
      <c r="O1607">
        <v>5</v>
      </c>
      <c r="P1607">
        <v>2023</v>
      </c>
      <c r="Q1607">
        <v>5</v>
      </c>
      <c r="R1607" t="s">
        <v>238</v>
      </c>
      <c r="S1607">
        <v>2</v>
      </c>
      <c r="T1607">
        <v>18</v>
      </c>
      <c r="U1607">
        <v>1</v>
      </c>
      <c r="V1607">
        <v>4</v>
      </c>
      <c r="W1607" t="s">
        <v>73</v>
      </c>
      <c r="X1607" t="s">
        <v>47</v>
      </c>
      <c r="Y1607">
        <v>97680</v>
      </c>
      <c r="Z1607">
        <v>0.11</v>
      </c>
    </row>
    <row r="1608" spans="1:26" x14ac:dyDescent="0.25">
      <c r="A1608" t="s">
        <v>2792</v>
      </c>
      <c r="B1608" s="1">
        <v>45055</v>
      </c>
      <c r="C1608" t="s">
        <v>2024</v>
      </c>
      <c r="D1608" t="s">
        <v>39</v>
      </c>
      <c r="E1608" t="s">
        <v>51</v>
      </c>
      <c r="F1608" t="s">
        <v>52</v>
      </c>
      <c r="G1608" t="s">
        <v>79</v>
      </c>
      <c r="H1608">
        <v>9</v>
      </c>
      <c r="I1608">
        <v>2680</v>
      </c>
      <c r="J1608">
        <v>13</v>
      </c>
      <c r="K1608">
        <v>20984.400000000001</v>
      </c>
      <c r="L1608">
        <v>1644.49</v>
      </c>
      <c r="M1608" t="s">
        <v>32</v>
      </c>
      <c r="N1608" t="s">
        <v>66</v>
      </c>
      <c r="O1608">
        <v>2</v>
      </c>
      <c r="P1608">
        <v>2023</v>
      </c>
      <c r="Q1608">
        <v>5</v>
      </c>
      <c r="R1608" t="s">
        <v>238</v>
      </c>
      <c r="S1608">
        <v>2</v>
      </c>
      <c r="T1608">
        <v>19</v>
      </c>
      <c r="U1608">
        <v>2</v>
      </c>
      <c r="V1608">
        <v>2</v>
      </c>
      <c r="W1608" t="s">
        <v>76</v>
      </c>
      <c r="X1608" t="s">
        <v>47</v>
      </c>
      <c r="Y1608">
        <v>313560</v>
      </c>
      <c r="Z1608">
        <v>0.08</v>
      </c>
    </row>
    <row r="1609" spans="1:26" x14ac:dyDescent="0.25">
      <c r="A1609" t="s">
        <v>2793</v>
      </c>
      <c r="B1609" s="1">
        <v>45064</v>
      </c>
      <c r="C1609" t="s">
        <v>2794</v>
      </c>
      <c r="D1609" t="s">
        <v>39</v>
      </c>
      <c r="E1609" t="s">
        <v>40</v>
      </c>
      <c r="F1609" t="s">
        <v>41</v>
      </c>
      <c r="G1609" t="s">
        <v>116</v>
      </c>
      <c r="H1609">
        <v>8</v>
      </c>
      <c r="I1609">
        <v>3583</v>
      </c>
      <c r="J1609">
        <v>13</v>
      </c>
      <c r="K1609">
        <v>24937.68</v>
      </c>
      <c r="L1609">
        <v>4795.6000000000004</v>
      </c>
      <c r="M1609" t="s">
        <v>43</v>
      </c>
      <c r="N1609" t="s">
        <v>44</v>
      </c>
      <c r="O1609">
        <v>6</v>
      </c>
      <c r="P1609">
        <v>2023</v>
      </c>
      <c r="Q1609">
        <v>5</v>
      </c>
      <c r="R1609" t="s">
        <v>238</v>
      </c>
      <c r="S1609">
        <v>2</v>
      </c>
      <c r="T1609">
        <v>20</v>
      </c>
      <c r="U1609">
        <v>3</v>
      </c>
      <c r="V1609">
        <v>4</v>
      </c>
      <c r="W1609" t="s">
        <v>73</v>
      </c>
      <c r="X1609" t="s">
        <v>47</v>
      </c>
      <c r="Y1609">
        <v>372632</v>
      </c>
      <c r="Z1609">
        <v>0.19</v>
      </c>
    </row>
    <row r="1610" spans="1:26" x14ac:dyDescent="0.25">
      <c r="A1610" t="s">
        <v>2795</v>
      </c>
      <c r="B1610" s="1">
        <v>45268</v>
      </c>
      <c r="C1610" t="s">
        <v>2796</v>
      </c>
      <c r="D1610" t="s">
        <v>50</v>
      </c>
      <c r="E1610" t="s">
        <v>51</v>
      </c>
      <c r="F1610" t="s">
        <v>41</v>
      </c>
      <c r="G1610" t="s">
        <v>116</v>
      </c>
      <c r="H1610">
        <v>1</v>
      </c>
      <c r="I1610">
        <v>2263</v>
      </c>
      <c r="J1610">
        <v>23</v>
      </c>
      <c r="K1610">
        <v>1742.51</v>
      </c>
      <c r="L1610">
        <v>131.53</v>
      </c>
      <c r="M1610" t="s">
        <v>32</v>
      </c>
      <c r="N1610" t="s">
        <v>44</v>
      </c>
      <c r="O1610">
        <v>3</v>
      </c>
      <c r="P1610">
        <v>2023</v>
      </c>
      <c r="Q1610">
        <v>12</v>
      </c>
      <c r="R1610" t="s">
        <v>54</v>
      </c>
      <c r="S1610">
        <v>4</v>
      </c>
      <c r="T1610">
        <v>49</v>
      </c>
      <c r="U1610">
        <v>2</v>
      </c>
      <c r="V1610">
        <v>5</v>
      </c>
      <c r="W1610" t="s">
        <v>46</v>
      </c>
      <c r="X1610" t="s">
        <v>47</v>
      </c>
      <c r="Y1610">
        <v>52049</v>
      </c>
      <c r="Z1610">
        <v>0.08</v>
      </c>
    </row>
    <row r="1611" spans="1:26" x14ac:dyDescent="0.25">
      <c r="A1611" t="s">
        <v>2797</v>
      </c>
      <c r="B1611" s="1">
        <v>45217</v>
      </c>
      <c r="C1611" t="s">
        <v>2798</v>
      </c>
      <c r="D1611" t="s">
        <v>39</v>
      </c>
      <c r="E1611" t="s">
        <v>51</v>
      </c>
      <c r="F1611" t="s">
        <v>41</v>
      </c>
      <c r="G1611" t="s">
        <v>116</v>
      </c>
      <c r="H1611">
        <v>10</v>
      </c>
      <c r="I1611">
        <v>1851</v>
      </c>
      <c r="J1611">
        <v>13</v>
      </c>
      <c r="K1611">
        <v>16103.7</v>
      </c>
      <c r="L1611">
        <v>2648.09</v>
      </c>
      <c r="M1611" t="s">
        <v>65</v>
      </c>
      <c r="N1611" t="s">
        <v>44</v>
      </c>
      <c r="O1611">
        <v>2</v>
      </c>
      <c r="P1611">
        <v>2023</v>
      </c>
      <c r="Q1611">
        <v>10</v>
      </c>
      <c r="R1611" t="s">
        <v>45</v>
      </c>
      <c r="S1611">
        <v>4</v>
      </c>
      <c r="T1611">
        <v>42</v>
      </c>
      <c r="U1611">
        <v>3</v>
      </c>
      <c r="V1611">
        <v>3</v>
      </c>
      <c r="W1611" t="s">
        <v>83</v>
      </c>
      <c r="X1611" t="s">
        <v>47</v>
      </c>
      <c r="Y1611">
        <v>240630</v>
      </c>
      <c r="Z1611">
        <v>0.16</v>
      </c>
    </row>
    <row r="1612" spans="1:26" x14ac:dyDescent="0.25">
      <c r="A1612" t="s">
        <v>2799</v>
      </c>
      <c r="B1612" s="1">
        <v>45091</v>
      </c>
      <c r="C1612" t="s">
        <v>2800</v>
      </c>
      <c r="D1612" t="s">
        <v>50</v>
      </c>
      <c r="E1612" t="s">
        <v>51</v>
      </c>
      <c r="F1612" t="s">
        <v>52</v>
      </c>
      <c r="G1612" t="s">
        <v>53</v>
      </c>
      <c r="H1612">
        <v>3</v>
      </c>
      <c r="I1612">
        <v>1683</v>
      </c>
      <c r="J1612">
        <v>17</v>
      </c>
      <c r="K1612">
        <v>4190.67</v>
      </c>
      <c r="L1612">
        <v>787.6</v>
      </c>
      <c r="M1612" t="s">
        <v>32</v>
      </c>
      <c r="N1612" t="s">
        <v>44</v>
      </c>
      <c r="O1612">
        <v>4</v>
      </c>
      <c r="P1612">
        <v>2023</v>
      </c>
      <c r="Q1612">
        <v>6</v>
      </c>
      <c r="R1612" t="s">
        <v>95</v>
      </c>
      <c r="S1612">
        <v>2</v>
      </c>
      <c r="T1612">
        <v>24</v>
      </c>
      <c r="U1612">
        <v>3</v>
      </c>
      <c r="V1612">
        <v>3</v>
      </c>
      <c r="W1612" t="s">
        <v>83</v>
      </c>
      <c r="X1612" t="s">
        <v>47</v>
      </c>
      <c r="Y1612">
        <v>85833</v>
      </c>
      <c r="Z1612">
        <v>0.19</v>
      </c>
    </row>
    <row r="1613" spans="1:26" x14ac:dyDescent="0.25">
      <c r="A1613" t="s">
        <v>2801</v>
      </c>
      <c r="B1613" s="1">
        <v>45088</v>
      </c>
      <c r="C1613" t="s">
        <v>2802</v>
      </c>
      <c r="D1613" t="s">
        <v>39</v>
      </c>
      <c r="E1613" t="s">
        <v>29</v>
      </c>
      <c r="F1613" t="s">
        <v>30</v>
      </c>
      <c r="G1613" t="s">
        <v>31</v>
      </c>
      <c r="H1613">
        <v>4</v>
      </c>
      <c r="I1613">
        <v>616</v>
      </c>
      <c r="J1613">
        <v>21</v>
      </c>
      <c r="K1613">
        <v>1946.56</v>
      </c>
      <c r="L1613">
        <v>252.25</v>
      </c>
      <c r="M1613" t="s">
        <v>32</v>
      </c>
      <c r="N1613" t="s">
        <v>66</v>
      </c>
      <c r="O1613">
        <v>5</v>
      </c>
      <c r="P1613">
        <v>2023</v>
      </c>
      <c r="Q1613">
        <v>6</v>
      </c>
      <c r="R1613" t="s">
        <v>95</v>
      </c>
      <c r="S1613">
        <v>2</v>
      </c>
      <c r="T1613">
        <v>24</v>
      </c>
      <c r="U1613">
        <v>3</v>
      </c>
      <c r="V1613">
        <v>0</v>
      </c>
      <c r="W1613" t="s">
        <v>55</v>
      </c>
      <c r="X1613" t="s">
        <v>36</v>
      </c>
      <c r="Y1613">
        <v>51744</v>
      </c>
      <c r="Z1613">
        <v>0.13</v>
      </c>
    </row>
    <row r="1614" spans="1:26" x14ac:dyDescent="0.25">
      <c r="A1614" t="s">
        <v>2803</v>
      </c>
      <c r="B1614" s="1">
        <v>45268</v>
      </c>
      <c r="C1614" t="s">
        <v>2804</v>
      </c>
      <c r="D1614" t="s">
        <v>39</v>
      </c>
      <c r="E1614" t="s">
        <v>51</v>
      </c>
      <c r="F1614" t="s">
        <v>52</v>
      </c>
      <c r="G1614" t="s">
        <v>53</v>
      </c>
      <c r="H1614">
        <v>9</v>
      </c>
      <c r="I1614">
        <v>3523</v>
      </c>
      <c r="J1614">
        <v>1</v>
      </c>
      <c r="K1614">
        <v>31389.93</v>
      </c>
      <c r="L1614">
        <v>3678.76</v>
      </c>
      <c r="M1614" t="s">
        <v>65</v>
      </c>
      <c r="N1614" t="s">
        <v>33</v>
      </c>
      <c r="O1614">
        <v>3</v>
      </c>
      <c r="P1614">
        <v>2023</v>
      </c>
      <c r="Q1614">
        <v>12</v>
      </c>
      <c r="R1614" t="s">
        <v>54</v>
      </c>
      <c r="S1614">
        <v>4</v>
      </c>
      <c r="T1614">
        <v>49</v>
      </c>
      <c r="U1614">
        <v>2</v>
      </c>
      <c r="V1614">
        <v>5</v>
      </c>
      <c r="W1614" t="s">
        <v>46</v>
      </c>
      <c r="X1614" t="s">
        <v>47</v>
      </c>
      <c r="Y1614">
        <v>31707</v>
      </c>
      <c r="Z1614">
        <v>0.12</v>
      </c>
    </row>
    <row r="1615" spans="1:26" x14ac:dyDescent="0.25">
      <c r="A1615" t="s">
        <v>2805</v>
      </c>
      <c r="B1615" s="1">
        <v>45281</v>
      </c>
      <c r="C1615" t="s">
        <v>1714</v>
      </c>
      <c r="D1615" t="s">
        <v>63</v>
      </c>
      <c r="E1615" t="s">
        <v>29</v>
      </c>
      <c r="F1615" t="s">
        <v>41</v>
      </c>
      <c r="G1615" t="s">
        <v>116</v>
      </c>
      <c r="H1615">
        <v>6</v>
      </c>
      <c r="I1615">
        <v>2071</v>
      </c>
      <c r="J1615">
        <v>7</v>
      </c>
      <c r="K1615">
        <v>11556.18</v>
      </c>
      <c r="L1615">
        <v>1390.62</v>
      </c>
      <c r="M1615" t="s">
        <v>65</v>
      </c>
      <c r="N1615" t="s">
        <v>33</v>
      </c>
      <c r="O1615">
        <v>2</v>
      </c>
      <c r="P1615">
        <v>2023</v>
      </c>
      <c r="Q1615">
        <v>12</v>
      </c>
      <c r="R1615" t="s">
        <v>54</v>
      </c>
      <c r="S1615">
        <v>4</v>
      </c>
      <c r="T1615">
        <v>51</v>
      </c>
      <c r="U1615">
        <v>4</v>
      </c>
      <c r="V1615">
        <v>4</v>
      </c>
      <c r="W1615" t="s">
        <v>73</v>
      </c>
      <c r="X1615" t="s">
        <v>47</v>
      </c>
      <c r="Y1615">
        <v>86982</v>
      </c>
      <c r="Z1615">
        <v>0.12</v>
      </c>
    </row>
    <row r="1616" spans="1:26" x14ac:dyDescent="0.25">
      <c r="A1616" t="s">
        <v>2806</v>
      </c>
      <c r="B1616" s="1">
        <v>45249</v>
      </c>
      <c r="C1616" t="s">
        <v>528</v>
      </c>
      <c r="D1616" t="s">
        <v>63</v>
      </c>
      <c r="E1616" t="s">
        <v>51</v>
      </c>
      <c r="F1616" t="s">
        <v>30</v>
      </c>
      <c r="G1616" t="s">
        <v>31</v>
      </c>
      <c r="H1616">
        <v>5</v>
      </c>
      <c r="I1616">
        <v>3803</v>
      </c>
      <c r="J1616">
        <v>11</v>
      </c>
      <c r="K1616">
        <v>16923.349999999999</v>
      </c>
      <c r="L1616">
        <v>2983.71</v>
      </c>
      <c r="M1616" t="s">
        <v>32</v>
      </c>
      <c r="N1616" t="s">
        <v>44</v>
      </c>
      <c r="O1616">
        <v>5</v>
      </c>
      <c r="P1616">
        <v>2023</v>
      </c>
      <c r="Q1616">
        <v>11</v>
      </c>
      <c r="R1616" t="s">
        <v>92</v>
      </c>
      <c r="S1616">
        <v>4</v>
      </c>
      <c r="T1616">
        <v>47</v>
      </c>
      <c r="U1616">
        <v>4</v>
      </c>
      <c r="V1616">
        <v>0</v>
      </c>
      <c r="W1616" t="s">
        <v>55</v>
      </c>
      <c r="X1616" t="s">
        <v>36</v>
      </c>
      <c r="Y1616">
        <v>209165</v>
      </c>
      <c r="Z1616">
        <v>0.18</v>
      </c>
    </row>
    <row r="1617" spans="1:26" x14ac:dyDescent="0.25">
      <c r="A1617" t="s">
        <v>2807</v>
      </c>
      <c r="B1617" s="1">
        <v>44984</v>
      </c>
      <c r="C1617" t="s">
        <v>2808</v>
      </c>
      <c r="D1617" t="s">
        <v>50</v>
      </c>
      <c r="E1617" t="s">
        <v>51</v>
      </c>
      <c r="F1617" t="s">
        <v>30</v>
      </c>
      <c r="G1617" t="s">
        <v>64</v>
      </c>
      <c r="H1617">
        <v>6</v>
      </c>
      <c r="I1617">
        <v>3238</v>
      </c>
      <c r="J1617">
        <v>15</v>
      </c>
      <c r="K1617">
        <v>16513.8</v>
      </c>
      <c r="L1617">
        <v>1048.47</v>
      </c>
      <c r="M1617" t="s">
        <v>65</v>
      </c>
      <c r="N1617" t="s">
        <v>66</v>
      </c>
      <c r="O1617">
        <v>7</v>
      </c>
      <c r="P1617">
        <v>2023</v>
      </c>
      <c r="Q1617">
        <v>2</v>
      </c>
      <c r="R1617" t="s">
        <v>67</v>
      </c>
      <c r="S1617">
        <v>1</v>
      </c>
      <c r="T1617">
        <v>9</v>
      </c>
      <c r="U1617">
        <v>5</v>
      </c>
      <c r="V1617">
        <v>1</v>
      </c>
      <c r="W1617" t="s">
        <v>60</v>
      </c>
      <c r="X1617" t="s">
        <v>47</v>
      </c>
      <c r="Y1617">
        <v>291420</v>
      </c>
      <c r="Z1617">
        <v>0.06</v>
      </c>
    </row>
    <row r="1618" spans="1:26" x14ac:dyDescent="0.25">
      <c r="A1618" t="s">
        <v>2809</v>
      </c>
      <c r="B1618" s="1">
        <v>44958</v>
      </c>
      <c r="C1618" t="s">
        <v>2810</v>
      </c>
      <c r="D1618" t="s">
        <v>28</v>
      </c>
      <c r="E1618" t="s">
        <v>58</v>
      </c>
      <c r="F1618" t="s">
        <v>41</v>
      </c>
      <c r="G1618" t="s">
        <v>59</v>
      </c>
      <c r="H1618">
        <v>2</v>
      </c>
      <c r="I1618">
        <v>1489</v>
      </c>
      <c r="J1618">
        <v>16</v>
      </c>
      <c r="K1618">
        <v>2501.52</v>
      </c>
      <c r="L1618">
        <v>269.24</v>
      </c>
      <c r="M1618" t="s">
        <v>43</v>
      </c>
      <c r="N1618" t="s">
        <v>44</v>
      </c>
      <c r="O1618">
        <v>6</v>
      </c>
      <c r="P1618">
        <v>2023</v>
      </c>
      <c r="Q1618">
        <v>2</v>
      </c>
      <c r="R1618" t="s">
        <v>67</v>
      </c>
      <c r="S1618">
        <v>1</v>
      </c>
      <c r="T1618">
        <v>5</v>
      </c>
      <c r="U1618">
        <v>1</v>
      </c>
      <c r="V1618">
        <v>3</v>
      </c>
      <c r="W1618" t="s">
        <v>83</v>
      </c>
      <c r="X1618" t="s">
        <v>47</v>
      </c>
      <c r="Y1618">
        <v>47648</v>
      </c>
      <c r="Z1618">
        <v>0.11</v>
      </c>
    </row>
    <row r="1619" spans="1:26" x14ac:dyDescent="0.25">
      <c r="A1619" t="s">
        <v>2811</v>
      </c>
      <c r="B1619" s="1">
        <v>45016</v>
      </c>
      <c r="C1619" t="s">
        <v>1905</v>
      </c>
      <c r="D1619" t="s">
        <v>39</v>
      </c>
      <c r="E1619" t="s">
        <v>51</v>
      </c>
      <c r="F1619" t="s">
        <v>41</v>
      </c>
      <c r="G1619" t="s">
        <v>42</v>
      </c>
      <c r="H1619">
        <v>10</v>
      </c>
      <c r="I1619">
        <v>4291</v>
      </c>
      <c r="J1619">
        <v>26</v>
      </c>
      <c r="K1619">
        <v>31753.4</v>
      </c>
      <c r="L1619">
        <v>2676.53</v>
      </c>
      <c r="M1619" t="s">
        <v>32</v>
      </c>
      <c r="N1619" t="s">
        <v>44</v>
      </c>
      <c r="O1619">
        <v>1</v>
      </c>
      <c r="P1619">
        <v>2023</v>
      </c>
      <c r="Q1619">
        <v>3</v>
      </c>
      <c r="R1619" t="s">
        <v>105</v>
      </c>
      <c r="S1619">
        <v>1</v>
      </c>
      <c r="T1619">
        <v>13</v>
      </c>
      <c r="U1619">
        <v>5</v>
      </c>
      <c r="V1619">
        <v>5</v>
      </c>
      <c r="W1619" t="s">
        <v>46</v>
      </c>
      <c r="X1619" t="s">
        <v>47</v>
      </c>
      <c r="Y1619">
        <v>1115660</v>
      </c>
      <c r="Z1619">
        <v>0.08</v>
      </c>
    </row>
    <row r="1620" spans="1:26" x14ac:dyDescent="0.25">
      <c r="A1620" t="s">
        <v>2812</v>
      </c>
      <c r="B1620" s="1">
        <v>45014</v>
      </c>
      <c r="C1620" t="s">
        <v>2072</v>
      </c>
      <c r="D1620" t="s">
        <v>50</v>
      </c>
      <c r="E1620" t="s">
        <v>40</v>
      </c>
      <c r="F1620" t="s">
        <v>30</v>
      </c>
      <c r="G1620" t="s">
        <v>86</v>
      </c>
      <c r="H1620">
        <v>2</v>
      </c>
      <c r="I1620">
        <v>644</v>
      </c>
      <c r="J1620">
        <v>9</v>
      </c>
      <c r="K1620">
        <v>1172.08</v>
      </c>
      <c r="L1620">
        <v>118.45</v>
      </c>
      <c r="M1620" t="s">
        <v>32</v>
      </c>
      <c r="N1620" t="s">
        <v>44</v>
      </c>
      <c r="O1620">
        <v>7</v>
      </c>
      <c r="P1620">
        <v>2023</v>
      </c>
      <c r="Q1620">
        <v>3</v>
      </c>
      <c r="R1620" t="s">
        <v>105</v>
      </c>
      <c r="S1620">
        <v>1</v>
      </c>
      <c r="T1620">
        <v>13</v>
      </c>
      <c r="U1620">
        <v>5</v>
      </c>
      <c r="V1620">
        <v>3</v>
      </c>
      <c r="W1620" t="s">
        <v>83</v>
      </c>
      <c r="X1620" t="s">
        <v>47</v>
      </c>
      <c r="Y1620">
        <v>11592</v>
      </c>
      <c r="Z1620">
        <v>0.1</v>
      </c>
    </row>
    <row r="1621" spans="1:26" x14ac:dyDescent="0.25">
      <c r="A1621" t="s">
        <v>2813</v>
      </c>
      <c r="B1621" s="1">
        <v>45180</v>
      </c>
      <c r="C1621" t="s">
        <v>417</v>
      </c>
      <c r="D1621" t="s">
        <v>39</v>
      </c>
      <c r="E1621" t="s">
        <v>40</v>
      </c>
      <c r="F1621" t="s">
        <v>30</v>
      </c>
      <c r="G1621" t="s">
        <v>31</v>
      </c>
      <c r="H1621">
        <v>1</v>
      </c>
      <c r="I1621">
        <v>417</v>
      </c>
      <c r="J1621">
        <v>20</v>
      </c>
      <c r="K1621">
        <v>333.6</v>
      </c>
      <c r="L1621">
        <v>66.56</v>
      </c>
      <c r="M1621" t="s">
        <v>32</v>
      </c>
      <c r="N1621" t="s">
        <v>66</v>
      </c>
      <c r="O1621">
        <v>6</v>
      </c>
      <c r="P1621">
        <v>2023</v>
      </c>
      <c r="Q1621">
        <v>9</v>
      </c>
      <c r="R1621" t="s">
        <v>80</v>
      </c>
      <c r="S1621">
        <v>3</v>
      </c>
      <c r="T1621">
        <v>37</v>
      </c>
      <c r="U1621">
        <v>3</v>
      </c>
      <c r="V1621">
        <v>1</v>
      </c>
      <c r="W1621" t="s">
        <v>60</v>
      </c>
      <c r="X1621" t="s">
        <v>47</v>
      </c>
      <c r="Y1621">
        <v>8340</v>
      </c>
      <c r="Z1621">
        <v>0.2</v>
      </c>
    </row>
    <row r="1622" spans="1:26" x14ac:dyDescent="0.25">
      <c r="A1622" t="s">
        <v>2814</v>
      </c>
      <c r="B1622" s="1">
        <v>45210</v>
      </c>
      <c r="C1622" t="s">
        <v>2815</v>
      </c>
      <c r="D1622" t="s">
        <v>39</v>
      </c>
      <c r="E1622" t="s">
        <v>29</v>
      </c>
      <c r="F1622" t="s">
        <v>30</v>
      </c>
      <c r="G1622" t="s">
        <v>64</v>
      </c>
      <c r="H1622">
        <v>4</v>
      </c>
      <c r="I1622">
        <v>187</v>
      </c>
      <c r="J1622">
        <v>20</v>
      </c>
      <c r="K1622">
        <v>598.4</v>
      </c>
      <c r="L1622">
        <v>31.37</v>
      </c>
      <c r="M1622" t="s">
        <v>65</v>
      </c>
      <c r="N1622" t="s">
        <v>33</v>
      </c>
      <c r="O1622">
        <v>5</v>
      </c>
      <c r="P1622">
        <v>2023</v>
      </c>
      <c r="Q1622">
        <v>10</v>
      </c>
      <c r="R1622" t="s">
        <v>45</v>
      </c>
      <c r="S1622">
        <v>4</v>
      </c>
      <c r="T1622">
        <v>41</v>
      </c>
      <c r="U1622">
        <v>2</v>
      </c>
      <c r="V1622">
        <v>3</v>
      </c>
      <c r="W1622" t="s">
        <v>83</v>
      </c>
      <c r="X1622" t="s">
        <v>47</v>
      </c>
      <c r="Y1622">
        <v>14960</v>
      </c>
      <c r="Z1622">
        <v>0.05</v>
      </c>
    </row>
    <row r="1623" spans="1:26" x14ac:dyDescent="0.25">
      <c r="A1623" t="s">
        <v>2816</v>
      </c>
      <c r="B1623" s="1">
        <v>45004</v>
      </c>
      <c r="C1623" t="s">
        <v>2817</v>
      </c>
      <c r="D1623" t="s">
        <v>50</v>
      </c>
      <c r="E1623" t="s">
        <v>40</v>
      </c>
      <c r="F1623" t="s">
        <v>30</v>
      </c>
      <c r="G1623" t="s">
        <v>64</v>
      </c>
      <c r="H1623">
        <v>5</v>
      </c>
      <c r="I1623">
        <v>4232</v>
      </c>
      <c r="J1623">
        <v>17</v>
      </c>
      <c r="K1623">
        <v>17562.8</v>
      </c>
      <c r="L1623">
        <v>1603.67</v>
      </c>
      <c r="M1623" t="s">
        <v>65</v>
      </c>
      <c r="N1623" t="s">
        <v>44</v>
      </c>
      <c r="O1623">
        <v>5</v>
      </c>
      <c r="P1623">
        <v>2023</v>
      </c>
      <c r="Q1623">
        <v>3</v>
      </c>
      <c r="R1623" t="s">
        <v>105</v>
      </c>
      <c r="S1623">
        <v>1</v>
      </c>
      <c r="T1623">
        <v>12</v>
      </c>
      <c r="U1623">
        <v>4</v>
      </c>
      <c r="V1623">
        <v>0</v>
      </c>
      <c r="W1623" t="s">
        <v>55</v>
      </c>
      <c r="X1623" t="s">
        <v>36</v>
      </c>
      <c r="Y1623">
        <v>359720</v>
      </c>
      <c r="Z1623">
        <v>0.09</v>
      </c>
    </row>
    <row r="1624" spans="1:26" x14ac:dyDescent="0.25">
      <c r="A1624" t="s">
        <v>2818</v>
      </c>
      <c r="B1624" s="1">
        <v>44967</v>
      </c>
      <c r="C1624" t="s">
        <v>2615</v>
      </c>
      <c r="D1624" t="s">
        <v>63</v>
      </c>
      <c r="E1624" t="s">
        <v>58</v>
      </c>
      <c r="F1624" t="s">
        <v>30</v>
      </c>
      <c r="G1624" t="s">
        <v>64</v>
      </c>
      <c r="H1624">
        <v>5</v>
      </c>
      <c r="I1624">
        <v>1564</v>
      </c>
      <c r="J1624">
        <v>12</v>
      </c>
      <c r="K1624">
        <v>6881.6</v>
      </c>
      <c r="L1624">
        <v>864.81</v>
      </c>
      <c r="M1624" t="s">
        <v>65</v>
      </c>
      <c r="N1624" t="s">
        <v>66</v>
      </c>
      <c r="O1624">
        <v>5</v>
      </c>
      <c r="P1624">
        <v>2023</v>
      </c>
      <c r="Q1624">
        <v>2</v>
      </c>
      <c r="R1624" t="s">
        <v>67</v>
      </c>
      <c r="S1624">
        <v>1</v>
      </c>
      <c r="T1624">
        <v>6</v>
      </c>
      <c r="U1624">
        <v>2</v>
      </c>
      <c r="V1624">
        <v>5</v>
      </c>
      <c r="W1624" t="s">
        <v>46</v>
      </c>
      <c r="X1624" t="s">
        <v>47</v>
      </c>
      <c r="Y1624">
        <v>93840</v>
      </c>
      <c r="Z1624">
        <v>0.13</v>
      </c>
    </row>
    <row r="1625" spans="1:26" x14ac:dyDescent="0.25">
      <c r="A1625" t="s">
        <v>2819</v>
      </c>
      <c r="B1625" s="1">
        <v>45066</v>
      </c>
      <c r="C1625" t="s">
        <v>459</v>
      </c>
      <c r="D1625" t="s">
        <v>50</v>
      </c>
      <c r="E1625" t="s">
        <v>58</v>
      </c>
      <c r="F1625" t="s">
        <v>30</v>
      </c>
      <c r="G1625" t="s">
        <v>64</v>
      </c>
      <c r="H1625">
        <v>5</v>
      </c>
      <c r="I1625">
        <v>4778</v>
      </c>
      <c r="J1625">
        <v>9</v>
      </c>
      <c r="K1625">
        <v>21739.9</v>
      </c>
      <c r="L1625">
        <v>1208.47</v>
      </c>
      <c r="M1625" t="s">
        <v>43</v>
      </c>
      <c r="N1625" t="s">
        <v>66</v>
      </c>
      <c r="O1625">
        <v>4</v>
      </c>
      <c r="P1625">
        <v>2023</v>
      </c>
      <c r="Q1625">
        <v>5</v>
      </c>
      <c r="R1625" t="s">
        <v>238</v>
      </c>
      <c r="S1625">
        <v>2</v>
      </c>
      <c r="T1625">
        <v>20</v>
      </c>
      <c r="U1625">
        <v>3</v>
      </c>
      <c r="V1625">
        <v>6</v>
      </c>
      <c r="W1625" t="s">
        <v>35</v>
      </c>
      <c r="X1625" t="s">
        <v>36</v>
      </c>
      <c r="Y1625">
        <v>215010</v>
      </c>
      <c r="Z1625">
        <v>0.06</v>
      </c>
    </row>
    <row r="1626" spans="1:26" x14ac:dyDescent="0.25">
      <c r="A1626" t="s">
        <v>2820</v>
      </c>
      <c r="B1626" s="1">
        <v>45239</v>
      </c>
      <c r="C1626" t="s">
        <v>615</v>
      </c>
      <c r="D1626" t="s">
        <v>50</v>
      </c>
      <c r="E1626" t="s">
        <v>51</v>
      </c>
      <c r="F1626" t="s">
        <v>41</v>
      </c>
      <c r="G1626" t="s">
        <v>59</v>
      </c>
      <c r="H1626">
        <v>10</v>
      </c>
      <c r="I1626">
        <v>2962</v>
      </c>
      <c r="J1626">
        <v>1</v>
      </c>
      <c r="K1626">
        <v>29323.8</v>
      </c>
      <c r="L1626">
        <v>3996.95</v>
      </c>
      <c r="M1626" t="s">
        <v>65</v>
      </c>
      <c r="N1626" t="s">
        <v>44</v>
      </c>
      <c r="O1626">
        <v>2</v>
      </c>
      <c r="P1626">
        <v>2023</v>
      </c>
      <c r="Q1626">
        <v>11</v>
      </c>
      <c r="R1626" t="s">
        <v>92</v>
      </c>
      <c r="S1626">
        <v>4</v>
      </c>
      <c r="T1626">
        <v>45</v>
      </c>
      <c r="U1626">
        <v>2</v>
      </c>
      <c r="V1626">
        <v>4</v>
      </c>
      <c r="W1626" t="s">
        <v>73</v>
      </c>
      <c r="X1626" t="s">
        <v>47</v>
      </c>
      <c r="Y1626">
        <v>29620</v>
      </c>
      <c r="Z1626">
        <v>0.14000000000000001</v>
      </c>
    </row>
    <row r="1627" spans="1:26" x14ac:dyDescent="0.25">
      <c r="A1627" t="s">
        <v>2821</v>
      </c>
      <c r="B1627" s="1">
        <v>44962</v>
      </c>
      <c r="C1627" t="s">
        <v>2822</v>
      </c>
      <c r="D1627" t="s">
        <v>50</v>
      </c>
      <c r="E1627" t="s">
        <v>29</v>
      </c>
      <c r="F1627" t="s">
        <v>41</v>
      </c>
      <c r="G1627" t="s">
        <v>59</v>
      </c>
      <c r="H1627">
        <v>7</v>
      </c>
      <c r="I1627">
        <v>1720</v>
      </c>
      <c r="J1627">
        <v>1</v>
      </c>
      <c r="K1627">
        <v>11919.6</v>
      </c>
      <c r="L1627">
        <v>733.73</v>
      </c>
      <c r="M1627" t="s">
        <v>32</v>
      </c>
      <c r="N1627" t="s">
        <v>66</v>
      </c>
      <c r="O1627">
        <v>4</v>
      </c>
      <c r="P1627">
        <v>2023</v>
      </c>
      <c r="Q1627">
        <v>2</v>
      </c>
      <c r="R1627" t="s">
        <v>67</v>
      </c>
      <c r="S1627">
        <v>1</v>
      </c>
      <c r="T1627">
        <v>6</v>
      </c>
      <c r="U1627">
        <v>2</v>
      </c>
      <c r="V1627">
        <v>0</v>
      </c>
      <c r="W1627" t="s">
        <v>55</v>
      </c>
      <c r="X1627" t="s">
        <v>36</v>
      </c>
      <c r="Y1627">
        <v>12040</v>
      </c>
      <c r="Z1627">
        <v>0.06</v>
      </c>
    </row>
    <row r="1628" spans="1:26" x14ac:dyDescent="0.25">
      <c r="A1628" t="s">
        <v>2823</v>
      </c>
      <c r="B1628" s="1">
        <v>45190</v>
      </c>
      <c r="C1628" t="s">
        <v>716</v>
      </c>
      <c r="D1628" t="s">
        <v>39</v>
      </c>
      <c r="E1628" t="s">
        <v>40</v>
      </c>
      <c r="F1628" t="s">
        <v>41</v>
      </c>
      <c r="G1628" t="s">
        <v>59</v>
      </c>
      <c r="H1628">
        <v>3</v>
      </c>
      <c r="I1628">
        <v>1778</v>
      </c>
      <c r="J1628">
        <v>15</v>
      </c>
      <c r="K1628">
        <v>4533.8999999999996</v>
      </c>
      <c r="L1628">
        <v>417.22</v>
      </c>
      <c r="M1628" t="s">
        <v>43</v>
      </c>
      <c r="N1628" t="s">
        <v>33</v>
      </c>
      <c r="O1628">
        <v>7</v>
      </c>
      <c r="P1628">
        <v>2023</v>
      </c>
      <c r="Q1628">
        <v>9</v>
      </c>
      <c r="R1628" t="s">
        <v>80</v>
      </c>
      <c r="S1628">
        <v>3</v>
      </c>
      <c r="T1628">
        <v>38</v>
      </c>
      <c r="U1628">
        <v>4</v>
      </c>
      <c r="V1628">
        <v>4</v>
      </c>
      <c r="W1628" t="s">
        <v>73</v>
      </c>
      <c r="X1628" t="s">
        <v>47</v>
      </c>
      <c r="Y1628">
        <v>80010</v>
      </c>
      <c r="Z1628">
        <v>0.09</v>
      </c>
    </row>
    <row r="1629" spans="1:26" x14ac:dyDescent="0.25">
      <c r="A1629" t="s">
        <v>2824</v>
      </c>
      <c r="B1629" s="1">
        <v>45228</v>
      </c>
      <c r="C1629" t="s">
        <v>2825</v>
      </c>
      <c r="D1629" t="s">
        <v>50</v>
      </c>
      <c r="E1629" t="s">
        <v>58</v>
      </c>
      <c r="F1629" t="s">
        <v>52</v>
      </c>
      <c r="G1629" t="s">
        <v>79</v>
      </c>
      <c r="H1629">
        <v>9</v>
      </c>
      <c r="I1629">
        <v>2716</v>
      </c>
      <c r="J1629">
        <v>9</v>
      </c>
      <c r="K1629">
        <v>22244.04</v>
      </c>
      <c r="L1629">
        <v>2712.58</v>
      </c>
      <c r="M1629" t="s">
        <v>65</v>
      </c>
      <c r="N1629" t="s">
        <v>44</v>
      </c>
      <c r="O1629">
        <v>1</v>
      </c>
      <c r="P1629">
        <v>2023</v>
      </c>
      <c r="Q1629">
        <v>10</v>
      </c>
      <c r="R1629" t="s">
        <v>45</v>
      </c>
      <c r="S1629">
        <v>4</v>
      </c>
      <c r="T1629">
        <v>44</v>
      </c>
      <c r="U1629">
        <v>5</v>
      </c>
      <c r="V1629">
        <v>0</v>
      </c>
      <c r="W1629" t="s">
        <v>55</v>
      </c>
      <c r="X1629" t="s">
        <v>36</v>
      </c>
      <c r="Y1629">
        <v>219996</v>
      </c>
      <c r="Z1629">
        <v>0.12</v>
      </c>
    </row>
    <row r="1630" spans="1:26" x14ac:dyDescent="0.25">
      <c r="A1630" t="s">
        <v>2826</v>
      </c>
      <c r="B1630" s="1">
        <v>45076</v>
      </c>
      <c r="C1630" t="s">
        <v>2827</v>
      </c>
      <c r="D1630" t="s">
        <v>39</v>
      </c>
      <c r="E1630" t="s">
        <v>29</v>
      </c>
      <c r="F1630" t="s">
        <v>41</v>
      </c>
      <c r="G1630" t="s">
        <v>59</v>
      </c>
      <c r="H1630">
        <v>3</v>
      </c>
      <c r="I1630">
        <v>4223</v>
      </c>
      <c r="J1630">
        <v>3</v>
      </c>
      <c r="K1630">
        <v>12288.93</v>
      </c>
      <c r="L1630">
        <v>1666.35</v>
      </c>
      <c r="M1630" t="s">
        <v>43</v>
      </c>
      <c r="N1630" t="s">
        <v>33</v>
      </c>
      <c r="O1630">
        <v>1</v>
      </c>
      <c r="P1630">
        <v>2023</v>
      </c>
      <c r="Q1630">
        <v>5</v>
      </c>
      <c r="R1630" t="s">
        <v>238</v>
      </c>
      <c r="S1630">
        <v>2</v>
      </c>
      <c r="T1630">
        <v>22</v>
      </c>
      <c r="U1630">
        <v>5</v>
      </c>
      <c r="V1630">
        <v>2</v>
      </c>
      <c r="W1630" t="s">
        <v>76</v>
      </c>
      <c r="X1630" t="s">
        <v>47</v>
      </c>
      <c r="Y1630">
        <v>38007</v>
      </c>
      <c r="Z1630">
        <v>0.14000000000000001</v>
      </c>
    </row>
    <row r="1631" spans="1:26" x14ac:dyDescent="0.25">
      <c r="A1631" t="s">
        <v>2828</v>
      </c>
      <c r="B1631" s="1">
        <v>45137</v>
      </c>
      <c r="C1631" t="s">
        <v>2829</v>
      </c>
      <c r="D1631" t="s">
        <v>50</v>
      </c>
      <c r="E1631" t="s">
        <v>58</v>
      </c>
      <c r="F1631" t="s">
        <v>30</v>
      </c>
      <c r="G1631" t="s">
        <v>86</v>
      </c>
      <c r="H1631">
        <v>6</v>
      </c>
      <c r="I1631">
        <v>2440</v>
      </c>
      <c r="J1631">
        <v>20</v>
      </c>
      <c r="K1631">
        <v>11712</v>
      </c>
      <c r="L1631">
        <v>1035.3900000000001</v>
      </c>
      <c r="M1631" t="s">
        <v>65</v>
      </c>
      <c r="N1631" t="s">
        <v>44</v>
      </c>
      <c r="O1631">
        <v>1</v>
      </c>
      <c r="P1631">
        <v>2023</v>
      </c>
      <c r="Q1631">
        <v>7</v>
      </c>
      <c r="R1631" t="s">
        <v>125</v>
      </c>
      <c r="S1631">
        <v>3</v>
      </c>
      <c r="T1631">
        <v>31</v>
      </c>
      <c r="U1631">
        <v>6</v>
      </c>
      <c r="V1631">
        <v>0</v>
      </c>
      <c r="W1631" t="s">
        <v>55</v>
      </c>
      <c r="X1631" t="s">
        <v>36</v>
      </c>
      <c r="Y1631">
        <v>292800</v>
      </c>
      <c r="Z1631">
        <v>0.09</v>
      </c>
    </row>
    <row r="1632" spans="1:26" x14ac:dyDescent="0.25">
      <c r="A1632" t="s">
        <v>2830</v>
      </c>
      <c r="B1632" s="1">
        <v>44932</v>
      </c>
      <c r="C1632" t="s">
        <v>972</v>
      </c>
      <c r="D1632" t="s">
        <v>63</v>
      </c>
      <c r="E1632" t="s">
        <v>58</v>
      </c>
      <c r="F1632" t="s">
        <v>30</v>
      </c>
      <c r="G1632" t="s">
        <v>64</v>
      </c>
      <c r="H1632">
        <v>5</v>
      </c>
      <c r="I1632">
        <v>2389</v>
      </c>
      <c r="J1632">
        <v>6</v>
      </c>
      <c r="K1632">
        <v>11228.3</v>
      </c>
      <c r="L1632">
        <v>1854.59</v>
      </c>
      <c r="M1632" t="s">
        <v>32</v>
      </c>
      <c r="N1632" t="s">
        <v>66</v>
      </c>
      <c r="O1632">
        <v>1</v>
      </c>
      <c r="P1632">
        <v>2023</v>
      </c>
      <c r="Q1632">
        <v>1</v>
      </c>
      <c r="R1632" t="s">
        <v>34</v>
      </c>
      <c r="S1632">
        <v>1</v>
      </c>
      <c r="T1632">
        <v>1</v>
      </c>
      <c r="U1632">
        <v>1</v>
      </c>
      <c r="V1632">
        <v>5</v>
      </c>
      <c r="W1632" t="s">
        <v>46</v>
      </c>
      <c r="X1632" t="s">
        <v>47</v>
      </c>
      <c r="Y1632">
        <v>71670</v>
      </c>
      <c r="Z1632">
        <v>0.17</v>
      </c>
    </row>
    <row r="1633" spans="1:26" x14ac:dyDescent="0.25">
      <c r="A1633" t="s">
        <v>2831</v>
      </c>
      <c r="B1633" s="1">
        <v>44948</v>
      </c>
      <c r="C1633" t="s">
        <v>2644</v>
      </c>
      <c r="D1633" t="s">
        <v>63</v>
      </c>
      <c r="E1633" t="s">
        <v>29</v>
      </c>
      <c r="F1633" t="s">
        <v>41</v>
      </c>
      <c r="G1633" t="s">
        <v>42</v>
      </c>
      <c r="H1633">
        <v>1</v>
      </c>
      <c r="I1633">
        <v>4745</v>
      </c>
      <c r="J1633">
        <v>15</v>
      </c>
      <c r="K1633">
        <v>4033.25</v>
      </c>
      <c r="L1633">
        <v>780.75</v>
      </c>
      <c r="M1633" t="s">
        <v>32</v>
      </c>
      <c r="N1633" t="s">
        <v>44</v>
      </c>
      <c r="O1633">
        <v>5</v>
      </c>
      <c r="P1633">
        <v>2023</v>
      </c>
      <c r="Q1633">
        <v>1</v>
      </c>
      <c r="R1633" t="s">
        <v>34</v>
      </c>
      <c r="S1633">
        <v>1</v>
      </c>
      <c r="T1633">
        <v>4</v>
      </c>
      <c r="U1633">
        <v>4</v>
      </c>
      <c r="V1633">
        <v>0</v>
      </c>
      <c r="W1633" t="s">
        <v>55</v>
      </c>
      <c r="X1633" t="s">
        <v>36</v>
      </c>
      <c r="Y1633">
        <v>71175</v>
      </c>
      <c r="Z1633">
        <v>0.19</v>
      </c>
    </row>
    <row r="1634" spans="1:26" x14ac:dyDescent="0.25">
      <c r="A1634" t="s">
        <v>2832</v>
      </c>
      <c r="B1634" s="1">
        <v>44976</v>
      </c>
      <c r="C1634" t="s">
        <v>1138</v>
      </c>
      <c r="D1634" t="s">
        <v>63</v>
      </c>
      <c r="E1634" t="s">
        <v>58</v>
      </c>
      <c r="F1634" t="s">
        <v>41</v>
      </c>
      <c r="G1634" t="s">
        <v>42</v>
      </c>
      <c r="H1634">
        <v>10</v>
      </c>
      <c r="I1634">
        <v>1545</v>
      </c>
      <c r="J1634">
        <v>30</v>
      </c>
      <c r="K1634">
        <v>10815</v>
      </c>
      <c r="L1634">
        <v>2017.29</v>
      </c>
      <c r="M1634" t="s">
        <v>32</v>
      </c>
      <c r="N1634" t="s">
        <v>33</v>
      </c>
      <c r="O1634">
        <v>2</v>
      </c>
      <c r="P1634">
        <v>2023</v>
      </c>
      <c r="Q1634">
        <v>2</v>
      </c>
      <c r="R1634" t="s">
        <v>67</v>
      </c>
      <c r="S1634">
        <v>1</v>
      </c>
      <c r="T1634">
        <v>8</v>
      </c>
      <c r="U1634">
        <v>4</v>
      </c>
      <c r="V1634">
        <v>0</v>
      </c>
      <c r="W1634" t="s">
        <v>55</v>
      </c>
      <c r="X1634" t="s">
        <v>36</v>
      </c>
      <c r="Y1634">
        <v>463500</v>
      </c>
      <c r="Z1634">
        <v>0.19</v>
      </c>
    </row>
    <row r="1635" spans="1:26" x14ac:dyDescent="0.25">
      <c r="A1635" t="s">
        <v>2833</v>
      </c>
      <c r="B1635" s="1">
        <v>44975</v>
      </c>
      <c r="C1635" t="s">
        <v>2834</v>
      </c>
      <c r="D1635" t="s">
        <v>39</v>
      </c>
      <c r="E1635" t="s">
        <v>29</v>
      </c>
      <c r="F1635" t="s">
        <v>41</v>
      </c>
      <c r="G1635" t="s">
        <v>116</v>
      </c>
      <c r="H1635">
        <v>9</v>
      </c>
      <c r="I1635">
        <v>354</v>
      </c>
      <c r="J1635">
        <v>30</v>
      </c>
      <c r="K1635">
        <v>2230.1999999999998</v>
      </c>
      <c r="L1635">
        <v>367.04</v>
      </c>
      <c r="M1635" t="s">
        <v>43</v>
      </c>
      <c r="N1635" t="s">
        <v>44</v>
      </c>
      <c r="O1635">
        <v>3</v>
      </c>
      <c r="P1635">
        <v>2023</v>
      </c>
      <c r="Q1635">
        <v>2</v>
      </c>
      <c r="R1635" t="s">
        <v>67</v>
      </c>
      <c r="S1635">
        <v>1</v>
      </c>
      <c r="T1635">
        <v>7</v>
      </c>
      <c r="U1635">
        <v>3</v>
      </c>
      <c r="V1635">
        <v>6</v>
      </c>
      <c r="W1635" t="s">
        <v>35</v>
      </c>
      <c r="X1635" t="s">
        <v>36</v>
      </c>
      <c r="Y1635">
        <v>95580</v>
      </c>
      <c r="Z1635">
        <v>0.16</v>
      </c>
    </row>
    <row r="1636" spans="1:26" x14ac:dyDescent="0.25">
      <c r="A1636" t="s">
        <v>2835</v>
      </c>
      <c r="B1636" s="1">
        <v>45196</v>
      </c>
      <c r="C1636" t="s">
        <v>2836</v>
      </c>
      <c r="D1636" t="s">
        <v>39</v>
      </c>
      <c r="E1636" t="s">
        <v>40</v>
      </c>
      <c r="F1636" t="s">
        <v>52</v>
      </c>
      <c r="G1636" t="s">
        <v>91</v>
      </c>
      <c r="H1636">
        <v>9</v>
      </c>
      <c r="I1636">
        <v>1854</v>
      </c>
      <c r="J1636">
        <v>16</v>
      </c>
      <c r="K1636">
        <v>14016.24</v>
      </c>
      <c r="L1636">
        <v>2559.4</v>
      </c>
      <c r="M1636" t="s">
        <v>43</v>
      </c>
      <c r="N1636" t="s">
        <v>33</v>
      </c>
      <c r="O1636">
        <v>2</v>
      </c>
      <c r="P1636">
        <v>2023</v>
      </c>
      <c r="Q1636">
        <v>9</v>
      </c>
      <c r="R1636" t="s">
        <v>80</v>
      </c>
      <c r="S1636">
        <v>3</v>
      </c>
      <c r="T1636">
        <v>39</v>
      </c>
      <c r="U1636">
        <v>5</v>
      </c>
      <c r="V1636">
        <v>3</v>
      </c>
      <c r="W1636" t="s">
        <v>83</v>
      </c>
      <c r="X1636" t="s">
        <v>47</v>
      </c>
      <c r="Y1636">
        <v>266976</v>
      </c>
      <c r="Z1636">
        <v>0.18</v>
      </c>
    </row>
    <row r="1637" spans="1:26" x14ac:dyDescent="0.25">
      <c r="A1637" t="s">
        <v>2837</v>
      </c>
      <c r="B1637" s="1">
        <v>45178</v>
      </c>
      <c r="C1637" t="s">
        <v>1329</v>
      </c>
      <c r="D1637" t="s">
        <v>63</v>
      </c>
      <c r="E1637" t="s">
        <v>51</v>
      </c>
      <c r="F1637" t="s">
        <v>52</v>
      </c>
      <c r="G1637" t="s">
        <v>53</v>
      </c>
      <c r="H1637">
        <v>4</v>
      </c>
      <c r="I1637">
        <v>612</v>
      </c>
      <c r="J1637">
        <v>3</v>
      </c>
      <c r="K1637">
        <v>2374.56</v>
      </c>
      <c r="L1637">
        <v>308.19</v>
      </c>
      <c r="M1637" t="s">
        <v>43</v>
      </c>
      <c r="N1637" t="s">
        <v>33</v>
      </c>
      <c r="O1637">
        <v>5</v>
      </c>
      <c r="P1637">
        <v>2023</v>
      </c>
      <c r="Q1637">
        <v>9</v>
      </c>
      <c r="R1637" t="s">
        <v>80</v>
      </c>
      <c r="S1637">
        <v>3</v>
      </c>
      <c r="T1637">
        <v>36</v>
      </c>
      <c r="U1637">
        <v>2</v>
      </c>
      <c r="V1637">
        <v>6</v>
      </c>
      <c r="W1637" t="s">
        <v>35</v>
      </c>
      <c r="X1637" t="s">
        <v>36</v>
      </c>
      <c r="Y1637">
        <v>7344</v>
      </c>
      <c r="Z1637">
        <v>0.13</v>
      </c>
    </row>
    <row r="1638" spans="1:26" x14ac:dyDescent="0.25">
      <c r="A1638" t="s">
        <v>2838</v>
      </c>
      <c r="B1638" s="1">
        <v>45051</v>
      </c>
      <c r="C1638" t="s">
        <v>2376</v>
      </c>
      <c r="D1638" t="s">
        <v>39</v>
      </c>
      <c r="E1638" t="s">
        <v>58</v>
      </c>
      <c r="F1638" t="s">
        <v>41</v>
      </c>
      <c r="G1638" t="s">
        <v>42</v>
      </c>
      <c r="H1638">
        <v>4</v>
      </c>
      <c r="I1638">
        <v>2989</v>
      </c>
      <c r="J1638">
        <v>25</v>
      </c>
      <c r="K1638">
        <v>8967</v>
      </c>
      <c r="L1638">
        <v>1180.9000000000001</v>
      </c>
      <c r="M1638" t="s">
        <v>32</v>
      </c>
      <c r="N1638" t="s">
        <v>44</v>
      </c>
      <c r="O1638">
        <v>1</v>
      </c>
      <c r="P1638">
        <v>2023</v>
      </c>
      <c r="Q1638">
        <v>5</v>
      </c>
      <c r="R1638" t="s">
        <v>238</v>
      </c>
      <c r="S1638">
        <v>2</v>
      </c>
      <c r="T1638">
        <v>18</v>
      </c>
      <c r="U1638">
        <v>1</v>
      </c>
      <c r="V1638">
        <v>5</v>
      </c>
      <c r="W1638" t="s">
        <v>46</v>
      </c>
      <c r="X1638" t="s">
        <v>47</v>
      </c>
      <c r="Y1638">
        <v>298900</v>
      </c>
      <c r="Z1638">
        <v>0.13</v>
      </c>
    </row>
    <row r="1639" spans="1:26" x14ac:dyDescent="0.25">
      <c r="A1639" t="s">
        <v>2839</v>
      </c>
      <c r="B1639" s="1">
        <v>44997</v>
      </c>
      <c r="C1639" t="s">
        <v>264</v>
      </c>
      <c r="D1639" t="s">
        <v>50</v>
      </c>
      <c r="E1639" t="s">
        <v>29</v>
      </c>
      <c r="F1639" t="s">
        <v>30</v>
      </c>
      <c r="G1639" t="s">
        <v>86</v>
      </c>
      <c r="H1639">
        <v>1</v>
      </c>
      <c r="I1639">
        <v>2071</v>
      </c>
      <c r="J1639">
        <v>23</v>
      </c>
      <c r="K1639">
        <v>1594.67</v>
      </c>
      <c r="L1639">
        <v>240.64</v>
      </c>
      <c r="M1639" t="s">
        <v>65</v>
      </c>
      <c r="N1639" t="s">
        <v>33</v>
      </c>
      <c r="O1639">
        <v>4</v>
      </c>
      <c r="P1639">
        <v>2023</v>
      </c>
      <c r="Q1639">
        <v>3</v>
      </c>
      <c r="R1639" t="s">
        <v>105</v>
      </c>
      <c r="S1639">
        <v>1</v>
      </c>
      <c r="T1639">
        <v>11</v>
      </c>
      <c r="U1639">
        <v>3</v>
      </c>
      <c r="V1639">
        <v>0</v>
      </c>
      <c r="W1639" t="s">
        <v>55</v>
      </c>
      <c r="X1639" t="s">
        <v>36</v>
      </c>
      <c r="Y1639">
        <v>47633</v>
      </c>
      <c r="Z1639">
        <v>0.15</v>
      </c>
    </row>
    <row r="1640" spans="1:26" x14ac:dyDescent="0.25">
      <c r="A1640" t="s">
        <v>2840</v>
      </c>
      <c r="B1640" s="1">
        <v>45007</v>
      </c>
      <c r="C1640" t="s">
        <v>2551</v>
      </c>
      <c r="D1640" t="s">
        <v>50</v>
      </c>
      <c r="E1640" t="s">
        <v>29</v>
      </c>
      <c r="F1640" t="s">
        <v>52</v>
      </c>
      <c r="G1640" t="s">
        <v>79</v>
      </c>
      <c r="H1640">
        <v>3</v>
      </c>
      <c r="I1640">
        <v>312</v>
      </c>
      <c r="J1640">
        <v>22</v>
      </c>
      <c r="K1640">
        <v>730.08</v>
      </c>
      <c r="L1640">
        <v>43.88</v>
      </c>
      <c r="M1640" t="s">
        <v>43</v>
      </c>
      <c r="N1640" t="s">
        <v>33</v>
      </c>
      <c r="O1640">
        <v>5</v>
      </c>
      <c r="P1640">
        <v>2023</v>
      </c>
      <c r="Q1640">
        <v>3</v>
      </c>
      <c r="R1640" t="s">
        <v>105</v>
      </c>
      <c r="S1640">
        <v>1</v>
      </c>
      <c r="T1640">
        <v>12</v>
      </c>
      <c r="U1640">
        <v>4</v>
      </c>
      <c r="V1640">
        <v>3</v>
      </c>
      <c r="W1640" t="s">
        <v>83</v>
      </c>
      <c r="X1640" t="s">
        <v>47</v>
      </c>
      <c r="Y1640">
        <v>20592</v>
      </c>
      <c r="Z1640">
        <v>0.06</v>
      </c>
    </row>
    <row r="1641" spans="1:26" x14ac:dyDescent="0.25">
      <c r="A1641" t="s">
        <v>2841</v>
      </c>
      <c r="B1641" s="1">
        <v>45125</v>
      </c>
      <c r="C1641" t="s">
        <v>621</v>
      </c>
      <c r="D1641" t="s">
        <v>50</v>
      </c>
      <c r="E1641" t="s">
        <v>29</v>
      </c>
      <c r="F1641" t="s">
        <v>52</v>
      </c>
      <c r="G1641" t="s">
        <v>79</v>
      </c>
      <c r="H1641">
        <v>6</v>
      </c>
      <c r="I1641">
        <v>2263</v>
      </c>
      <c r="J1641">
        <v>1</v>
      </c>
      <c r="K1641">
        <v>13442.22</v>
      </c>
      <c r="L1641">
        <v>1338.77</v>
      </c>
      <c r="M1641" t="s">
        <v>65</v>
      </c>
      <c r="N1641" t="s">
        <v>66</v>
      </c>
      <c r="O1641">
        <v>3</v>
      </c>
      <c r="P1641">
        <v>2023</v>
      </c>
      <c r="Q1641">
        <v>7</v>
      </c>
      <c r="R1641" t="s">
        <v>125</v>
      </c>
      <c r="S1641">
        <v>3</v>
      </c>
      <c r="T1641">
        <v>29</v>
      </c>
      <c r="U1641">
        <v>4</v>
      </c>
      <c r="V1641">
        <v>2</v>
      </c>
      <c r="W1641" t="s">
        <v>76</v>
      </c>
      <c r="X1641" t="s">
        <v>47</v>
      </c>
      <c r="Y1641">
        <v>13578</v>
      </c>
      <c r="Z1641">
        <v>0.1</v>
      </c>
    </row>
    <row r="1642" spans="1:26" x14ac:dyDescent="0.25">
      <c r="A1642" t="s">
        <v>2842</v>
      </c>
      <c r="B1642" s="1">
        <v>45000</v>
      </c>
      <c r="C1642" t="s">
        <v>2843</v>
      </c>
      <c r="D1642" t="s">
        <v>63</v>
      </c>
      <c r="E1642" t="s">
        <v>40</v>
      </c>
      <c r="F1642" t="s">
        <v>30</v>
      </c>
      <c r="G1642" t="s">
        <v>86</v>
      </c>
      <c r="H1642">
        <v>8</v>
      </c>
      <c r="I1642">
        <v>3140</v>
      </c>
      <c r="J1642">
        <v>11</v>
      </c>
      <c r="K1642">
        <v>22356.799999999999</v>
      </c>
      <c r="L1642">
        <v>4300.59</v>
      </c>
      <c r="M1642" t="s">
        <v>43</v>
      </c>
      <c r="N1642" t="s">
        <v>44</v>
      </c>
      <c r="O1642">
        <v>5</v>
      </c>
      <c r="P1642">
        <v>2023</v>
      </c>
      <c r="Q1642">
        <v>3</v>
      </c>
      <c r="R1642" t="s">
        <v>105</v>
      </c>
      <c r="S1642">
        <v>1</v>
      </c>
      <c r="T1642">
        <v>11</v>
      </c>
      <c r="U1642">
        <v>3</v>
      </c>
      <c r="V1642">
        <v>3</v>
      </c>
      <c r="W1642" t="s">
        <v>83</v>
      </c>
      <c r="X1642" t="s">
        <v>47</v>
      </c>
      <c r="Y1642">
        <v>276320</v>
      </c>
      <c r="Z1642">
        <v>0.19</v>
      </c>
    </row>
    <row r="1643" spans="1:26" x14ac:dyDescent="0.25">
      <c r="A1643" t="s">
        <v>2844</v>
      </c>
      <c r="B1643" s="1">
        <v>45274</v>
      </c>
      <c r="C1643" t="s">
        <v>944</v>
      </c>
      <c r="D1643" t="s">
        <v>28</v>
      </c>
      <c r="E1643" t="s">
        <v>51</v>
      </c>
      <c r="F1643" t="s">
        <v>41</v>
      </c>
      <c r="G1643" t="s">
        <v>59</v>
      </c>
      <c r="H1643">
        <v>5</v>
      </c>
      <c r="I1643">
        <v>731</v>
      </c>
      <c r="J1643">
        <v>12</v>
      </c>
      <c r="K1643">
        <v>3216.4</v>
      </c>
      <c r="L1643">
        <v>546.07000000000005</v>
      </c>
      <c r="M1643" t="s">
        <v>65</v>
      </c>
      <c r="N1643" t="s">
        <v>44</v>
      </c>
      <c r="O1643">
        <v>2</v>
      </c>
      <c r="P1643">
        <v>2023</v>
      </c>
      <c r="Q1643">
        <v>12</v>
      </c>
      <c r="R1643" t="s">
        <v>54</v>
      </c>
      <c r="S1643">
        <v>4</v>
      </c>
      <c r="T1643">
        <v>50</v>
      </c>
      <c r="U1643">
        <v>3</v>
      </c>
      <c r="V1643">
        <v>4</v>
      </c>
      <c r="W1643" t="s">
        <v>73</v>
      </c>
      <c r="X1643" t="s">
        <v>47</v>
      </c>
      <c r="Y1643">
        <v>43860</v>
      </c>
      <c r="Z1643">
        <v>0.17</v>
      </c>
    </row>
    <row r="1644" spans="1:26" x14ac:dyDescent="0.25">
      <c r="A1644" t="s">
        <v>2845</v>
      </c>
      <c r="B1644" s="1">
        <v>45279</v>
      </c>
      <c r="C1644" t="s">
        <v>2846</v>
      </c>
      <c r="D1644" t="s">
        <v>28</v>
      </c>
      <c r="E1644" t="s">
        <v>29</v>
      </c>
      <c r="F1644" t="s">
        <v>41</v>
      </c>
      <c r="G1644" t="s">
        <v>42</v>
      </c>
      <c r="H1644">
        <v>6</v>
      </c>
      <c r="I1644">
        <v>548</v>
      </c>
      <c r="J1644">
        <v>1</v>
      </c>
      <c r="K1644">
        <v>3255.12</v>
      </c>
      <c r="L1644">
        <v>599.36</v>
      </c>
      <c r="M1644" t="s">
        <v>43</v>
      </c>
      <c r="N1644" t="s">
        <v>44</v>
      </c>
      <c r="O1644">
        <v>1</v>
      </c>
      <c r="P1644">
        <v>2023</v>
      </c>
      <c r="Q1644">
        <v>12</v>
      </c>
      <c r="R1644" t="s">
        <v>54</v>
      </c>
      <c r="S1644">
        <v>4</v>
      </c>
      <c r="T1644">
        <v>51</v>
      </c>
      <c r="U1644">
        <v>4</v>
      </c>
      <c r="V1644">
        <v>2</v>
      </c>
      <c r="W1644" t="s">
        <v>76</v>
      </c>
      <c r="X1644" t="s">
        <v>47</v>
      </c>
      <c r="Y1644">
        <v>3288</v>
      </c>
      <c r="Z1644">
        <v>0.18</v>
      </c>
    </row>
    <row r="1645" spans="1:26" x14ac:dyDescent="0.25">
      <c r="A1645" t="s">
        <v>2847</v>
      </c>
      <c r="B1645" s="1">
        <v>45090</v>
      </c>
      <c r="C1645" t="s">
        <v>2848</v>
      </c>
      <c r="D1645" t="s">
        <v>50</v>
      </c>
      <c r="E1645" t="s">
        <v>40</v>
      </c>
      <c r="F1645" t="s">
        <v>41</v>
      </c>
      <c r="G1645" t="s">
        <v>42</v>
      </c>
      <c r="H1645">
        <v>3</v>
      </c>
      <c r="I1645">
        <v>4898</v>
      </c>
      <c r="J1645">
        <v>18</v>
      </c>
      <c r="K1645">
        <v>12049.08</v>
      </c>
      <c r="L1645">
        <v>1670.17</v>
      </c>
      <c r="M1645" t="s">
        <v>43</v>
      </c>
      <c r="N1645" t="s">
        <v>33</v>
      </c>
      <c r="O1645">
        <v>5</v>
      </c>
      <c r="P1645">
        <v>2023</v>
      </c>
      <c r="Q1645">
        <v>6</v>
      </c>
      <c r="R1645" t="s">
        <v>95</v>
      </c>
      <c r="S1645">
        <v>2</v>
      </c>
      <c r="T1645">
        <v>24</v>
      </c>
      <c r="U1645">
        <v>3</v>
      </c>
      <c r="V1645">
        <v>2</v>
      </c>
      <c r="W1645" t="s">
        <v>76</v>
      </c>
      <c r="X1645" t="s">
        <v>47</v>
      </c>
      <c r="Y1645">
        <v>264492</v>
      </c>
      <c r="Z1645">
        <v>0.14000000000000001</v>
      </c>
    </row>
    <row r="1646" spans="1:26" x14ac:dyDescent="0.25">
      <c r="A1646" t="s">
        <v>2849</v>
      </c>
      <c r="B1646" s="1">
        <v>45262</v>
      </c>
      <c r="C1646" t="s">
        <v>1447</v>
      </c>
      <c r="D1646" t="s">
        <v>50</v>
      </c>
      <c r="E1646" t="s">
        <v>40</v>
      </c>
      <c r="F1646" t="s">
        <v>52</v>
      </c>
      <c r="G1646" t="s">
        <v>91</v>
      </c>
      <c r="H1646">
        <v>7</v>
      </c>
      <c r="I1646">
        <v>2246</v>
      </c>
      <c r="J1646">
        <v>29</v>
      </c>
      <c r="K1646">
        <v>11162.62</v>
      </c>
      <c r="L1646">
        <v>800.18</v>
      </c>
      <c r="M1646" t="s">
        <v>65</v>
      </c>
      <c r="N1646" t="s">
        <v>33</v>
      </c>
      <c r="O1646">
        <v>2</v>
      </c>
      <c r="P1646">
        <v>2023</v>
      </c>
      <c r="Q1646">
        <v>12</v>
      </c>
      <c r="R1646" t="s">
        <v>54</v>
      </c>
      <c r="S1646">
        <v>4</v>
      </c>
      <c r="T1646">
        <v>48</v>
      </c>
      <c r="U1646">
        <v>1</v>
      </c>
      <c r="V1646">
        <v>6</v>
      </c>
      <c r="W1646" t="s">
        <v>35</v>
      </c>
      <c r="X1646" t="s">
        <v>36</v>
      </c>
      <c r="Y1646">
        <v>455938</v>
      </c>
      <c r="Z1646">
        <v>7.0000000000000007E-2</v>
      </c>
    </row>
    <row r="1647" spans="1:26" x14ac:dyDescent="0.25">
      <c r="A1647" t="s">
        <v>2850</v>
      </c>
      <c r="B1647" s="1">
        <v>45285</v>
      </c>
      <c r="C1647" t="s">
        <v>712</v>
      </c>
      <c r="D1647" t="s">
        <v>63</v>
      </c>
      <c r="E1647" t="s">
        <v>40</v>
      </c>
      <c r="F1647" t="s">
        <v>30</v>
      </c>
      <c r="G1647" t="s">
        <v>64</v>
      </c>
      <c r="H1647">
        <v>9</v>
      </c>
      <c r="I1647">
        <v>4807</v>
      </c>
      <c r="J1647">
        <v>20</v>
      </c>
      <c r="K1647">
        <v>34610.400000000001</v>
      </c>
      <c r="L1647">
        <v>6716.46</v>
      </c>
      <c r="M1647" t="s">
        <v>32</v>
      </c>
      <c r="N1647" t="s">
        <v>33</v>
      </c>
      <c r="O1647">
        <v>3</v>
      </c>
      <c r="P1647">
        <v>2023</v>
      </c>
      <c r="Q1647">
        <v>12</v>
      </c>
      <c r="R1647" t="s">
        <v>54</v>
      </c>
      <c r="S1647">
        <v>4</v>
      </c>
      <c r="T1647">
        <v>52</v>
      </c>
      <c r="U1647">
        <v>5</v>
      </c>
      <c r="V1647">
        <v>1</v>
      </c>
      <c r="W1647" t="s">
        <v>60</v>
      </c>
      <c r="X1647" t="s">
        <v>47</v>
      </c>
      <c r="Y1647">
        <v>865260</v>
      </c>
      <c r="Z1647">
        <v>0.19</v>
      </c>
    </row>
    <row r="1648" spans="1:26" x14ac:dyDescent="0.25">
      <c r="A1648" t="s">
        <v>2851</v>
      </c>
      <c r="B1648" s="1">
        <v>45252</v>
      </c>
      <c r="C1648" t="s">
        <v>2852</v>
      </c>
      <c r="D1648" t="s">
        <v>50</v>
      </c>
      <c r="E1648" t="s">
        <v>58</v>
      </c>
      <c r="F1648" t="s">
        <v>41</v>
      </c>
      <c r="G1648" t="s">
        <v>59</v>
      </c>
      <c r="H1648">
        <v>2</v>
      </c>
      <c r="I1648">
        <v>3601</v>
      </c>
      <c r="J1648">
        <v>20</v>
      </c>
      <c r="K1648">
        <v>5761.6</v>
      </c>
      <c r="L1648">
        <v>494.9</v>
      </c>
      <c r="M1648" t="s">
        <v>65</v>
      </c>
      <c r="N1648" t="s">
        <v>33</v>
      </c>
      <c r="O1648">
        <v>6</v>
      </c>
      <c r="P1648">
        <v>2023</v>
      </c>
      <c r="Q1648">
        <v>11</v>
      </c>
      <c r="R1648" t="s">
        <v>92</v>
      </c>
      <c r="S1648">
        <v>4</v>
      </c>
      <c r="T1648">
        <v>47</v>
      </c>
      <c r="U1648">
        <v>4</v>
      </c>
      <c r="V1648">
        <v>3</v>
      </c>
      <c r="W1648" t="s">
        <v>83</v>
      </c>
      <c r="X1648" t="s">
        <v>47</v>
      </c>
      <c r="Y1648">
        <v>144040</v>
      </c>
      <c r="Z1648">
        <v>0.09</v>
      </c>
    </row>
    <row r="1649" spans="1:26" x14ac:dyDescent="0.25">
      <c r="A1649" t="s">
        <v>2853</v>
      </c>
      <c r="B1649" s="1">
        <v>45243</v>
      </c>
      <c r="C1649" t="s">
        <v>2854</v>
      </c>
      <c r="D1649" t="s">
        <v>28</v>
      </c>
      <c r="E1649" t="s">
        <v>51</v>
      </c>
      <c r="F1649" t="s">
        <v>30</v>
      </c>
      <c r="G1649" t="s">
        <v>31</v>
      </c>
      <c r="H1649">
        <v>6</v>
      </c>
      <c r="I1649">
        <v>1256</v>
      </c>
      <c r="J1649">
        <v>25</v>
      </c>
      <c r="K1649">
        <v>5652</v>
      </c>
      <c r="L1649">
        <v>554.21</v>
      </c>
      <c r="M1649" t="s">
        <v>32</v>
      </c>
      <c r="N1649" t="s">
        <v>33</v>
      </c>
      <c r="O1649">
        <v>3</v>
      </c>
      <c r="P1649">
        <v>2023</v>
      </c>
      <c r="Q1649">
        <v>11</v>
      </c>
      <c r="R1649" t="s">
        <v>92</v>
      </c>
      <c r="S1649">
        <v>4</v>
      </c>
      <c r="T1649">
        <v>46</v>
      </c>
      <c r="U1649">
        <v>3</v>
      </c>
      <c r="V1649">
        <v>1</v>
      </c>
      <c r="W1649" t="s">
        <v>60</v>
      </c>
      <c r="X1649" t="s">
        <v>47</v>
      </c>
      <c r="Y1649">
        <v>188400</v>
      </c>
      <c r="Z1649">
        <v>0.1</v>
      </c>
    </row>
    <row r="1650" spans="1:26" x14ac:dyDescent="0.25">
      <c r="A1650" t="s">
        <v>2855</v>
      </c>
      <c r="B1650" s="1">
        <v>45211</v>
      </c>
      <c r="C1650" t="s">
        <v>1315</v>
      </c>
      <c r="D1650" t="s">
        <v>28</v>
      </c>
      <c r="E1650" t="s">
        <v>58</v>
      </c>
      <c r="F1650" t="s">
        <v>52</v>
      </c>
      <c r="G1650" t="s">
        <v>53</v>
      </c>
      <c r="H1650">
        <v>3</v>
      </c>
      <c r="I1650">
        <v>2650</v>
      </c>
      <c r="J1650">
        <v>6</v>
      </c>
      <c r="K1650">
        <v>7473</v>
      </c>
      <c r="L1650">
        <v>1209.1300000000001</v>
      </c>
      <c r="M1650" t="s">
        <v>65</v>
      </c>
      <c r="N1650" t="s">
        <v>44</v>
      </c>
      <c r="O1650">
        <v>6</v>
      </c>
      <c r="P1650">
        <v>2023</v>
      </c>
      <c r="Q1650">
        <v>10</v>
      </c>
      <c r="R1650" t="s">
        <v>45</v>
      </c>
      <c r="S1650">
        <v>4</v>
      </c>
      <c r="T1650">
        <v>41</v>
      </c>
      <c r="U1650">
        <v>2</v>
      </c>
      <c r="V1650">
        <v>4</v>
      </c>
      <c r="W1650" t="s">
        <v>73</v>
      </c>
      <c r="X1650" t="s">
        <v>47</v>
      </c>
      <c r="Y1650">
        <v>47700</v>
      </c>
      <c r="Z1650">
        <v>0.16</v>
      </c>
    </row>
    <row r="1651" spans="1:26" x14ac:dyDescent="0.25">
      <c r="A1651" t="s">
        <v>2856</v>
      </c>
      <c r="B1651" s="1">
        <v>45227</v>
      </c>
      <c r="C1651" t="s">
        <v>2857</v>
      </c>
      <c r="D1651" t="s">
        <v>50</v>
      </c>
      <c r="E1651" t="s">
        <v>51</v>
      </c>
      <c r="F1651" t="s">
        <v>52</v>
      </c>
      <c r="G1651" t="s">
        <v>79</v>
      </c>
      <c r="H1651">
        <v>2</v>
      </c>
      <c r="I1651">
        <v>4367</v>
      </c>
      <c r="J1651">
        <v>0</v>
      </c>
      <c r="K1651">
        <v>8734</v>
      </c>
      <c r="L1651">
        <v>1207.81</v>
      </c>
      <c r="M1651" t="s">
        <v>43</v>
      </c>
      <c r="N1651" t="s">
        <v>44</v>
      </c>
      <c r="O1651">
        <v>6</v>
      </c>
      <c r="P1651">
        <v>2023</v>
      </c>
      <c r="Q1651">
        <v>10</v>
      </c>
      <c r="R1651" t="s">
        <v>45</v>
      </c>
      <c r="S1651">
        <v>4</v>
      </c>
      <c r="T1651">
        <v>43</v>
      </c>
      <c r="U1651">
        <v>4</v>
      </c>
      <c r="V1651">
        <v>6</v>
      </c>
      <c r="W1651" t="s">
        <v>35</v>
      </c>
      <c r="X1651" t="s">
        <v>36</v>
      </c>
      <c r="Y1651">
        <v>0</v>
      </c>
      <c r="Z1651">
        <v>0.14000000000000001</v>
      </c>
    </row>
    <row r="1652" spans="1:26" x14ac:dyDescent="0.25">
      <c r="A1652" t="s">
        <v>2858</v>
      </c>
      <c r="B1652" s="1">
        <v>45241</v>
      </c>
      <c r="C1652" t="s">
        <v>655</v>
      </c>
      <c r="D1652" t="s">
        <v>50</v>
      </c>
      <c r="E1652" t="s">
        <v>29</v>
      </c>
      <c r="F1652" t="s">
        <v>52</v>
      </c>
      <c r="G1652" t="s">
        <v>79</v>
      </c>
      <c r="H1652">
        <v>8</v>
      </c>
      <c r="I1652">
        <v>1360</v>
      </c>
      <c r="J1652">
        <v>0</v>
      </c>
      <c r="K1652">
        <v>10880</v>
      </c>
      <c r="L1652">
        <v>1989.77</v>
      </c>
      <c r="M1652" t="s">
        <v>43</v>
      </c>
      <c r="N1652" t="s">
        <v>66</v>
      </c>
      <c r="O1652">
        <v>2</v>
      </c>
      <c r="P1652">
        <v>2023</v>
      </c>
      <c r="Q1652">
        <v>11</v>
      </c>
      <c r="R1652" t="s">
        <v>92</v>
      </c>
      <c r="S1652">
        <v>4</v>
      </c>
      <c r="T1652">
        <v>45</v>
      </c>
      <c r="U1652">
        <v>2</v>
      </c>
      <c r="V1652">
        <v>6</v>
      </c>
      <c r="W1652" t="s">
        <v>35</v>
      </c>
      <c r="X1652" t="s">
        <v>36</v>
      </c>
      <c r="Y1652">
        <v>0</v>
      </c>
      <c r="Z1652">
        <v>0.18</v>
      </c>
    </row>
    <row r="1653" spans="1:26" x14ac:dyDescent="0.25">
      <c r="A1653" t="s">
        <v>2859</v>
      </c>
      <c r="B1653" s="1">
        <v>45078</v>
      </c>
      <c r="C1653" t="s">
        <v>1188</v>
      </c>
      <c r="D1653" t="s">
        <v>63</v>
      </c>
      <c r="E1653" t="s">
        <v>40</v>
      </c>
      <c r="F1653" t="s">
        <v>41</v>
      </c>
      <c r="G1653" t="s">
        <v>42</v>
      </c>
      <c r="H1653">
        <v>1</v>
      </c>
      <c r="I1653">
        <v>3925</v>
      </c>
      <c r="J1653">
        <v>16</v>
      </c>
      <c r="K1653">
        <v>3297</v>
      </c>
      <c r="L1653">
        <v>490.43</v>
      </c>
      <c r="M1653" t="s">
        <v>32</v>
      </c>
      <c r="N1653" t="s">
        <v>33</v>
      </c>
      <c r="O1653">
        <v>6</v>
      </c>
      <c r="P1653">
        <v>2023</v>
      </c>
      <c r="Q1653">
        <v>6</v>
      </c>
      <c r="R1653" t="s">
        <v>95</v>
      </c>
      <c r="S1653">
        <v>2</v>
      </c>
      <c r="T1653">
        <v>22</v>
      </c>
      <c r="U1653">
        <v>1</v>
      </c>
      <c r="V1653">
        <v>4</v>
      </c>
      <c r="W1653" t="s">
        <v>73</v>
      </c>
      <c r="X1653" t="s">
        <v>47</v>
      </c>
      <c r="Y1653">
        <v>62800</v>
      </c>
      <c r="Z1653">
        <v>0.15</v>
      </c>
    </row>
    <row r="1654" spans="1:26" x14ac:dyDescent="0.25">
      <c r="A1654" t="s">
        <v>2860</v>
      </c>
      <c r="B1654" s="1">
        <v>45255</v>
      </c>
      <c r="C1654" t="s">
        <v>1488</v>
      </c>
      <c r="D1654" t="s">
        <v>50</v>
      </c>
      <c r="E1654" t="s">
        <v>51</v>
      </c>
      <c r="F1654" t="s">
        <v>30</v>
      </c>
      <c r="G1654" t="s">
        <v>86</v>
      </c>
      <c r="H1654">
        <v>9</v>
      </c>
      <c r="I1654">
        <v>3065</v>
      </c>
      <c r="J1654">
        <v>13</v>
      </c>
      <c r="K1654">
        <v>23998.95</v>
      </c>
      <c r="L1654">
        <v>3845.49</v>
      </c>
      <c r="M1654" t="s">
        <v>65</v>
      </c>
      <c r="N1654" t="s">
        <v>33</v>
      </c>
      <c r="O1654">
        <v>1</v>
      </c>
      <c r="P1654">
        <v>2023</v>
      </c>
      <c r="Q1654">
        <v>11</v>
      </c>
      <c r="R1654" t="s">
        <v>92</v>
      </c>
      <c r="S1654">
        <v>4</v>
      </c>
      <c r="T1654">
        <v>47</v>
      </c>
      <c r="U1654">
        <v>4</v>
      </c>
      <c r="V1654">
        <v>6</v>
      </c>
      <c r="W1654" t="s">
        <v>35</v>
      </c>
      <c r="X1654" t="s">
        <v>36</v>
      </c>
      <c r="Y1654">
        <v>358605</v>
      </c>
      <c r="Z1654">
        <v>0.16</v>
      </c>
    </row>
    <row r="1655" spans="1:26" x14ac:dyDescent="0.25">
      <c r="A1655" t="s">
        <v>2861</v>
      </c>
      <c r="B1655" s="1">
        <v>45266</v>
      </c>
      <c r="C1655" t="s">
        <v>2862</v>
      </c>
      <c r="D1655" t="s">
        <v>28</v>
      </c>
      <c r="E1655" t="s">
        <v>29</v>
      </c>
      <c r="F1655" t="s">
        <v>52</v>
      </c>
      <c r="G1655" t="s">
        <v>91</v>
      </c>
      <c r="H1655">
        <v>2</v>
      </c>
      <c r="I1655">
        <v>4268</v>
      </c>
      <c r="J1655">
        <v>18</v>
      </c>
      <c r="K1655">
        <v>6999.52</v>
      </c>
      <c r="L1655">
        <v>719.75</v>
      </c>
      <c r="M1655" t="s">
        <v>43</v>
      </c>
      <c r="N1655" t="s">
        <v>33</v>
      </c>
      <c r="O1655">
        <v>3</v>
      </c>
      <c r="P1655">
        <v>2023</v>
      </c>
      <c r="Q1655">
        <v>12</v>
      </c>
      <c r="R1655" t="s">
        <v>54</v>
      </c>
      <c r="S1655">
        <v>4</v>
      </c>
      <c r="T1655">
        <v>49</v>
      </c>
      <c r="U1655">
        <v>2</v>
      </c>
      <c r="V1655">
        <v>3</v>
      </c>
      <c r="W1655" t="s">
        <v>83</v>
      </c>
      <c r="X1655" t="s">
        <v>47</v>
      </c>
      <c r="Y1655">
        <v>153648</v>
      </c>
      <c r="Z1655">
        <v>0.1</v>
      </c>
    </row>
    <row r="1656" spans="1:26" x14ac:dyDescent="0.25">
      <c r="A1656" t="s">
        <v>2863</v>
      </c>
      <c r="B1656" s="1">
        <v>44936</v>
      </c>
      <c r="C1656" t="s">
        <v>2864</v>
      </c>
      <c r="D1656" t="s">
        <v>50</v>
      </c>
      <c r="E1656" t="s">
        <v>51</v>
      </c>
      <c r="F1656" t="s">
        <v>41</v>
      </c>
      <c r="G1656" t="s">
        <v>116</v>
      </c>
      <c r="H1656">
        <v>9</v>
      </c>
      <c r="I1656">
        <v>355</v>
      </c>
      <c r="J1656">
        <v>16</v>
      </c>
      <c r="K1656">
        <v>2683.8</v>
      </c>
      <c r="L1656">
        <v>372.01</v>
      </c>
      <c r="M1656" t="s">
        <v>32</v>
      </c>
      <c r="N1656" t="s">
        <v>33</v>
      </c>
      <c r="O1656">
        <v>1</v>
      </c>
      <c r="P1656">
        <v>2023</v>
      </c>
      <c r="Q1656">
        <v>1</v>
      </c>
      <c r="R1656" t="s">
        <v>34</v>
      </c>
      <c r="S1656">
        <v>1</v>
      </c>
      <c r="T1656">
        <v>2</v>
      </c>
      <c r="U1656">
        <v>2</v>
      </c>
      <c r="V1656">
        <v>2</v>
      </c>
      <c r="W1656" t="s">
        <v>76</v>
      </c>
      <c r="X1656" t="s">
        <v>47</v>
      </c>
      <c r="Y1656">
        <v>51120</v>
      </c>
      <c r="Z1656">
        <v>0.14000000000000001</v>
      </c>
    </row>
    <row r="1657" spans="1:26" x14ac:dyDescent="0.25">
      <c r="A1657" t="s">
        <v>2865</v>
      </c>
      <c r="B1657" s="1">
        <v>45161</v>
      </c>
      <c r="C1657" t="s">
        <v>1657</v>
      </c>
      <c r="D1657" t="s">
        <v>50</v>
      </c>
      <c r="E1657" t="s">
        <v>29</v>
      </c>
      <c r="F1657" t="s">
        <v>30</v>
      </c>
      <c r="G1657" t="s">
        <v>86</v>
      </c>
      <c r="H1657">
        <v>8</v>
      </c>
      <c r="I1657">
        <v>2524</v>
      </c>
      <c r="J1657">
        <v>3</v>
      </c>
      <c r="K1657">
        <v>19586.240000000002</v>
      </c>
      <c r="L1657">
        <v>3479.23</v>
      </c>
      <c r="M1657" t="s">
        <v>32</v>
      </c>
      <c r="N1657" t="s">
        <v>33</v>
      </c>
      <c r="O1657">
        <v>6</v>
      </c>
      <c r="P1657">
        <v>2023</v>
      </c>
      <c r="Q1657">
        <v>8</v>
      </c>
      <c r="R1657" t="s">
        <v>72</v>
      </c>
      <c r="S1657">
        <v>3</v>
      </c>
      <c r="T1657">
        <v>34</v>
      </c>
      <c r="U1657">
        <v>4</v>
      </c>
      <c r="V1657">
        <v>3</v>
      </c>
      <c r="W1657" t="s">
        <v>83</v>
      </c>
      <c r="X1657" t="s">
        <v>47</v>
      </c>
      <c r="Y1657">
        <v>60576</v>
      </c>
      <c r="Z1657">
        <v>0.18</v>
      </c>
    </row>
    <row r="1658" spans="1:26" x14ac:dyDescent="0.25">
      <c r="A1658" t="s">
        <v>2866</v>
      </c>
      <c r="B1658" s="1">
        <v>45161</v>
      </c>
      <c r="C1658" t="s">
        <v>919</v>
      </c>
      <c r="D1658" t="s">
        <v>39</v>
      </c>
      <c r="E1658" t="s">
        <v>58</v>
      </c>
      <c r="F1658" t="s">
        <v>30</v>
      </c>
      <c r="G1658" t="s">
        <v>86</v>
      </c>
      <c r="H1658">
        <v>8</v>
      </c>
      <c r="I1658">
        <v>4730</v>
      </c>
      <c r="J1658">
        <v>23</v>
      </c>
      <c r="K1658">
        <v>29136.799999999999</v>
      </c>
      <c r="L1658">
        <v>5704</v>
      </c>
      <c r="M1658" t="s">
        <v>65</v>
      </c>
      <c r="N1658" t="s">
        <v>66</v>
      </c>
      <c r="O1658">
        <v>6</v>
      </c>
      <c r="P1658">
        <v>2023</v>
      </c>
      <c r="Q1658">
        <v>8</v>
      </c>
      <c r="R1658" t="s">
        <v>72</v>
      </c>
      <c r="S1658">
        <v>3</v>
      </c>
      <c r="T1658">
        <v>34</v>
      </c>
      <c r="U1658">
        <v>4</v>
      </c>
      <c r="V1658">
        <v>3</v>
      </c>
      <c r="W1658" t="s">
        <v>83</v>
      </c>
      <c r="X1658" t="s">
        <v>47</v>
      </c>
      <c r="Y1658">
        <v>870320</v>
      </c>
      <c r="Z1658">
        <v>0.2</v>
      </c>
    </row>
    <row r="1659" spans="1:26" x14ac:dyDescent="0.25">
      <c r="A1659" t="s">
        <v>2867</v>
      </c>
      <c r="B1659" s="1">
        <v>45244</v>
      </c>
      <c r="C1659" t="s">
        <v>218</v>
      </c>
      <c r="D1659" t="s">
        <v>28</v>
      </c>
      <c r="E1659" t="s">
        <v>51</v>
      </c>
      <c r="F1659" t="s">
        <v>52</v>
      </c>
      <c r="G1659" t="s">
        <v>53</v>
      </c>
      <c r="H1659">
        <v>2</v>
      </c>
      <c r="I1659">
        <v>3852</v>
      </c>
      <c r="J1659">
        <v>17</v>
      </c>
      <c r="K1659">
        <v>6394.32</v>
      </c>
      <c r="L1659">
        <v>808.86</v>
      </c>
      <c r="M1659" t="s">
        <v>43</v>
      </c>
      <c r="N1659" t="s">
        <v>66</v>
      </c>
      <c r="O1659">
        <v>3</v>
      </c>
      <c r="P1659">
        <v>2023</v>
      </c>
      <c r="Q1659">
        <v>11</v>
      </c>
      <c r="R1659" t="s">
        <v>92</v>
      </c>
      <c r="S1659">
        <v>4</v>
      </c>
      <c r="T1659">
        <v>46</v>
      </c>
      <c r="U1659">
        <v>3</v>
      </c>
      <c r="V1659">
        <v>2</v>
      </c>
      <c r="W1659" t="s">
        <v>76</v>
      </c>
      <c r="X1659" t="s">
        <v>47</v>
      </c>
      <c r="Y1659">
        <v>130968</v>
      </c>
      <c r="Z1659">
        <v>0.13</v>
      </c>
    </row>
    <row r="1660" spans="1:26" x14ac:dyDescent="0.25">
      <c r="A1660" t="s">
        <v>2868</v>
      </c>
      <c r="B1660" s="1">
        <v>45185</v>
      </c>
      <c r="C1660" t="s">
        <v>2187</v>
      </c>
      <c r="D1660" t="s">
        <v>63</v>
      </c>
      <c r="E1660" t="s">
        <v>40</v>
      </c>
      <c r="F1660" t="s">
        <v>30</v>
      </c>
      <c r="G1660" t="s">
        <v>86</v>
      </c>
      <c r="H1660">
        <v>3</v>
      </c>
      <c r="I1660">
        <v>2843</v>
      </c>
      <c r="J1660">
        <v>7</v>
      </c>
      <c r="K1660">
        <v>7931.97</v>
      </c>
      <c r="L1660">
        <v>447.68</v>
      </c>
      <c r="M1660" t="s">
        <v>32</v>
      </c>
      <c r="N1660" t="s">
        <v>66</v>
      </c>
      <c r="O1660">
        <v>7</v>
      </c>
      <c r="P1660">
        <v>2023</v>
      </c>
      <c r="Q1660">
        <v>9</v>
      </c>
      <c r="R1660" t="s">
        <v>80</v>
      </c>
      <c r="S1660">
        <v>3</v>
      </c>
      <c r="T1660">
        <v>37</v>
      </c>
      <c r="U1660">
        <v>3</v>
      </c>
      <c r="V1660">
        <v>6</v>
      </c>
      <c r="W1660" t="s">
        <v>35</v>
      </c>
      <c r="X1660" t="s">
        <v>36</v>
      </c>
      <c r="Y1660">
        <v>59703</v>
      </c>
      <c r="Z1660">
        <v>0.06</v>
      </c>
    </row>
    <row r="1661" spans="1:26" x14ac:dyDescent="0.25">
      <c r="A1661" t="s">
        <v>2869</v>
      </c>
      <c r="B1661" s="1">
        <v>45091</v>
      </c>
      <c r="C1661" t="s">
        <v>2870</v>
      </c>
      <c r="D1661" t="s">
        <v>28</v>
      </c>
      <c r="E1661" t="s">
        <v>58</v>
      </c>
      <c r="F1661" t="s">
        <v>52</v>
      </c>
      <c r="G1661" t="s">
        <v>91</v>
      </c>
      <c r="H1661">
        <v>4</v>
      </c>
      <c r="I1661">
        <v>936</v>
      </c>
      <c r="J1661">
        <v>24</v>
      </c>
      <c r="K1661">
        <v>2845.44</v>
      </c>
      <c r="L1661">
        <v>430.18</v>
      </c>
      <c r="M1661" t="s">
        <v>43</v>
      </c>
      <c r="N1661" t="s">
        <v>66</v>
      </c>
      <c r="O1661">
        <v>3</v>
      </c>
      <c r="P1661">
        <v>2023</v>
      </c>
      <c r="Q1661">
        <v>6</v>
      </c>
      <c r="R1661" t="s">
        <v>95</v>
      </c>
      <c r="S1661">
        <v>2</v>
      </c>
      <c r="T1661">
        <v>24</v>
      </c>
      <c r="U1661">
        <v>3</v>
      </c>
      <c r="V1661">
        <v>3</v>
      </c>
      <c r="W1661" t="s">
        <v>83</v>
      </c>
      <c r="X1661" t="s">
        <v>47</v>
      </c>
      <c r="Y1661">
        <v>89856</v>
      </c>
      <c r="Z1661">
        <v>0.15</v>
      </c>
    </row>
    <row r="1662" spans="1:26" x14ac:dyDescent="0.25">
      <c r="A1662" t="s">
        <v>2871</v>
      </c>
      <c r="B1662" s="1">
        <v>44989</v>
      </c>
      <c r="C1662" t="s">
        <v>1897</v>
      </c>
      <c r="D1662" t="s">
        <v>28</v>
      </c>
      <c r="E1662" t="s">
        <v>51</v>
      </c>
      <c r="F1662" t="s">
        <v>52</v>
      </c>
      <c r="G1662" t="s">
        <v>53</v>
      </c>
      <c r="H1662">
        <v>9</v>
      </c>
      <c r="I1662">
        <v>943</v>
      </c>
      <c r="J1662">
        <v>15</v>
      </c>
      <c r="K1662">
        <v>7213.95</v>
      </c>
      <c r="L1662">
        <v>678.13</v>
      </c>
      <c r="M1662" t="s">
        <v>43</v>
      </c>
      <c r="N1662" t="s">
        <v>66</v>
      </c>
      <c r="O1662">
        <v>3</v>
      </c>
      <c r="P1662">
        <v>2023</v>
      </c>
      <c r="Q1662">
        <v>3</v>
      </c>
      <c r="R1662" t="s">
        <v>105</v>
      </c>
      <c r="S1662">
        <v>1</v>
      </c>
      <c r="T1662">
        <v>9</v>
      </c>
      <c r="U1662">
        <v>1</v>
      </c>
      <c r="V1662">
        <v>6</v>
      </c>
      <c r="W1662" t="s">
        <v>35</v>
      </c>
      <c r="X1662" t="s">
        <v>36</v>
      </c>
      <c r="Y1662">
        <v>127305</v>
      </c>
      <c r="Z1662">
        <v>0.09</v>
      </c>
    </row>
    <row r="1663" spans="1:26" x14ac:dyDescent="0.25">
      <c r="A1663" t="s">
        <v>2872</v>
      </c>
      <c r="B1663" s="1">
        <v>45221</v>
      </c>
      <c r="C1663" t="s">
        <v>1242</v>
      </c>
      <c r="D1663" t="s">
        <v>50</v>
      </c>
      <c r="E1663" t="s">
        <v>40</v>
      </c>
      <c r="F1663" t="s">
        <v>30</v>
      </c>
      <c r="G1663" t="s">
        <v>31</v>
      </c>
      <c r="H1663">
        <v>6</v>
      </c>
      <c r="I1663">
        <v>1196</v>
      </c>
      <c r="J1663">
        <v>12</v>
      </c>
      <c r="K1663">
        <v>6314.88</v>
      </c>
      <c r="L1663">
        <v>482.16</v>
      </c>
      <c r="M1663" t="s">
        <v>43</v>
      </c>
      <c r="N1663" t="s">
        <v>33</v>
      </c>
      <c r="O1663">
        <v>4</v>
      </c>
      <c r="P1663">
        <v>2023</v>
      </c>
      <c r="Q1663">
        <v>10</v>
      </c>
      <c r="R1663" t="s">
        <v>45</v>
      </c>
      <c r="S1663">
        <v>4</v>
      </c>
      <c r="T1663">
        <v>43</v>
      </c>
      <c r="U1663">
        <v>4</v>
      </c>
      <c r="V1663">
        <v>0</v>
      </c>
      <c r="W1663" t="s">
        <v>55</v>
      </c>
      <c r="X1663" t="s">
        <v>36</v>
      </c>
      <c r="Y1663">
        <v>86112</v>
      </c>
      <c r="Z1663">
        <v>0.08</v>
      </c>
    </row>
    <row r="1664" spans="1:26" x14ac:dyDescent="0.25">
      <c r="A1664" t="s">
        <v>2873</v>
      </c>
      <c r="B1664" s="1">
        <v>45095</v>
      </c>
      <c r="C1664" t="s">
        <v>2346</v>
      </c>
      <c r="D1664" t="s">
        <v>28</v>
      </c>
      <c r="E1664" t="s">
        <v>51</v>
      </c>
      <c r="F1664" t="s">
        <v>30</v>
      </c>
      <c r="G1664" t="s">
        <v>31</v>
      </c>
      <c r="H1664">
        <v>5</v>
      </c>
      <c r="I1664">
        <v>3619</v>
      </c>
      <c r="J1664">
        <v>25</v>
      </c>
      <c r="K1664">
        <v>13571.25</v>
      </c>
      <c r="L1664">
        <v>2427.0500000000002</v>
      </c>
      <c r="M1664" t="s">
        <v>43</v>
      </c>
      <c r="N1664" t="s">
        <v>44</v>
      </c>
      <c r="O1664">
        <v>6</v>
      </c>
      <c r="P1664">
        <v>2023</v>
      </c>
      <c r="Q1664">
        <v>6</v>
      </c>
      <c r="R1664" t="s">
        <v>95</v>
      </c>
      <c r="S1664">
        <v>2</v>
      </c>
      <c r="T1664">
        <v>25</v>
      </c>
      <c r="U1664">
        <v>4</v>
      </c>
      <c r="V1664">
        <v>0</v>
      </c>
      <c r="W1664" t="s">
        <v>55</v>
      </c>
      <c r="X1664" t="s">
        <v>36</v>
      </c>
      <c r="Y1664">
        <v>452375</v>
      </c>
      <c r="Z1664">
        <v>0.18</v>
      </c>
    </row>
    <row r="1665" spans="1:26" x14ac:dyDescent="0.25">
      <c r="A1665" t="s">
        <v>2874</v>
      </c>
      <c r="B1665" s="1">
        <v>45170</v>
      </c>
      <c r="C1665" t="s">
        <v>226</v>
      </c>
      <c r="D1665" t="s">
        <v>28</v>
      </c>
      <c r="E1665" t="s">
        <v>58</v>
      </c>
      <c r="F1665" t="s">
        <v>30</v>
      </c>
      <c r="G1665" t="s">
        <v>86</v>
      </c>
      <c r="H1665">
        <v>7</v>
      </c>
      <c r="I1665">
        <v>1812</v>
      </c>
      <c r="J1665">
        <v>2</v>
      </c>
      <c r="K1665">
        <v>12430.32</v>
      </c>
      <c r="L1665">
        <v>1132.93</v>
      </c>
      <c r="M1665" t="s">
        <v>65</v>
      </c>
      <c r="N1665" t="s">
        <v>33</v>
      </c>
      <c r="O1665">
        <v>7</v>
      </c>
      <c r="P1665">
        <v>2023</v>
      </c>
      <c r="Q1665">
        <v>9</v>
      </c>
      <c r="R1665" t="s">
        <v>80</v>
      </c>
      <c r="S1665">
        <v>3</v>
      </c>
      <c r="T1665">
        <v>35</v>
      </c>
      <c r="U1665">
        <v>1</v>
      </c>
      <c r="V1665">
        <v>5</v>
      </c>
      <c r="W1665" t="s">
        <v>46</v>
      </c>
      <c r="X1665" t="s">
        <v>47</v>
      </c>
      <c r="Y1665">
        <v>25368</v>
      </c>
      <c r="Z1665">
        <v>0.09</v>
      </c>
    </row>
    <row r="1666" spans="1:26" x14ac:dyDescent="0.25">
      <c r="A1666" t="s">
        <v>2875</v>
      </c>
      <c r="B1666" s="1">
        <v>45252</v>
      </c>
      <c r="C1666" t="s">
        <v>2876</v>
      </c>
      <c r="D1666" t="s">
        <v>63</v>
      </c>
      <c r="E1666" t="s">
        <v>51</v>
      </c>
      <c r="F1666" t="s">
        <v>30</v>
      </c>
      <c r="G1666" t="s">
        <v>86</v>
      </c>
      <c r="H1666">
        <v>8</v>
      </c>
      <c r="I1666">
        <v>3199</v>
      </c>
      <c r="J1666">
        <v>4</v>
      </c>
      <c r="K1666">
        <v>24568.32</v>
      </c>
      <c r="L1666">
        <v>1495.3</v>
      </c>
      <c r="M1666" t="s">
        <v>32</v>
      </c>
      <c r="N1666" t="s">
        <v>44</v>
      </c>
      <c r="O1666">
        <v>7</v>
      </c>
      <c r="P1666">
        <v>2023</v>
      </c>
      <c r="Q1666">
        <v>11</v>
      </c>
      <c r="R1666" t="s">
        <v>92</v>
      </c>
      <c r="S1666">
        <v>4</v>
      </c>
      <c r="T1666">
        <v>47</v>
      </c>
      <c r="U1666">
        <v>4</v>
      </c>
      <c r="V1666">
        <v>3</v>
      </c>
      <c r="W1666" t="s">
        <v>83</v>
      </c>
      <c r="X1666" t="s">
        <v>47</v>
      </c>
      <c r="Y1666">
        <v>102368</v>
      </c>
      <c r="Z1666">
        <v>0.06</v>
      </c>
    </row>
    <row r="1667" spans="1:26" x14ac:dyDescent="0.25">
      <c r="A1667" t="s">
        <v>2877</v>
      </c>
      <c r="B1667" s="1">
        <v>45214</v>
      </c>
      <c r="C1667" t="s">
        <v>1759</v>
      </c>
      <c r="D1667" t="s">
        <v>50</v>
      </c>
      <c r="E1667" t="s">
        <v>58</v>
      </c>
      <c r="F1667" t="s">
        <v>30</v>
      </c>
      <c r="G1667" t="s">
        <v>64</v>
      </c>
      <c r="H1667">
        <v>4</v>
      </c>
      <c r="I1667">
        <v>4122</v>
      </c>
      <c r="J1667">
        <v>18</v>
      </c>
      <c r="K1667">
        <v>13520.16</v>
      </c>
      <c r="L1667">
        <v>1777.36</v>
      </c>
      <c r="M1667" t="s">
        <v>32</v>
      </c>
      <c r="N1667" t="s">
        <v>33</v>
      </c>
      <c r="O1667">
        <v>1</v>
      </c>
      <c r="P1667">
        <v>2023</v>
      </c>
      <c r="Q1667">
        <v>10</v>
      </c>
      <c r="R1667" t="s">
        <v>45</v>
      </c>
      <c r="S1667">
        <v>4</v>
      </c>
      <c r="T1667">
        <v>42</v>
      </c>
      <c r="U1667">
        <v>3</v>
      </c>
      <c r="V1667">
        <v>0</v>
      </c>
      <c r="W1667" t="s">
        <v>55</v>
      </c>
      <c r="X1667" t="s">
        <v>36</v>
      </c>
      <c r="Y1667">
        <v>296784</v>
      </c>
      <c r="Z1667">
        <v>0.13</v>
      </c>
    </row>
    <row r="1668" spans="1:26" x14ac:dyDescent="0.25">
      <c r="A1668" t="s">
        <v>2878</v>
      </c>
      <c r="B1668" s="1">
        <v>45209</v>
      </c>
      <c r="C1668" t="s">
        <v>1228</v>
      </c>
      <c r="D1668" t="s">
        <v>39</v>
      </c>
      <c r="E1668" t="s">
        <v>58</v>
      </c>
      <c r="F1668" t="s">
        <v>41</v>
      </c>
      <c r="G1668" t="s">
        <v>42</v>
      </c>
      <c r="H1668">
        <v>7</v>
      </c>
      <c r="I1668">
        <v>3643</v>
      </c>
      <c r="J1668">
        <v>30</v>
      </c>
      <c r="K1668">
        <v>17850.7</v>
      </c>
      <c r="L1668">
        <v>1987.32</v>
      </c>
      <c r="M1668" t="s">
        <v>32</v>
      </c>
      <c r="N1668" t="s">
        <v>66</v>
      </c>
      <c r="O1668">
        <v>4</v>
      </c>
      <c r="P1668">
        <v>2023</v>
      </c>
      <c r="Q1668">
        <v>10</v>
      </c>
      <c r="R1668" t="s">
        <v>45</v>
      </c>
      <c r="S1668">
        <v>4</v>
      </c>
      <c r="T1668">
        <v>41</v>
      </c>
      <c r="U1668">
        <v>2</v>
      </c>
      <c r="V1668">
        <v>2</v>
      </c>
      <c r="W1668" t="s">
        <v>76</v>
      </c>
      <c r="X1668" t="s">
        <v>47</v>
      </c>
      <c r="Y1668">
        <v>765030</v>
      </c>
      <c r="Z1668">
        <v>0.11</v>
      </c>
    </row>
    <row r="1669" spans="1:26" x14ac:dyDescent="0.25">
      <c r="A1669" t="s">
        <v>2879</v>
      </c>
      <c r="B1669" s="1">
        <v>45160</v>
      </c>
      <c r="C1669" t="s">
        <v>2880</v>
      </c>
      <c r="D1669" t="s">
        <v>28</v>
      </c>
      <c r="E1669" t="s">
        <v>51</v>
      </c>
      <c r="F1669" t="s">
        <v>30</v>
      </c>
      <c r="G1669" t="s">
        <v>64</v>
      </c>
      <c r="H1669">
        <v>4</v>
      </c>
      <c r="I1669">
        <v>4930</v>
      </c>
      <c r="J1669">
        <v>19</v>
      </c>
      <c r="K1669">
        <v>15973.2</v>
      </c>
      <c r="L1669">
        <v>1031.1400000000001</v>
      </c>
      <c r="M1669" t="s">
        <v>65</v>
      </c>
      <c r="N1669" t="s">
        <v>44</v>
      </c>
      <c r="O1669">
        <v>6</v>
      </c>
      <c r="P1669">
        <v>2023</v>
      </c>
      <c r="Q1669">
        <v>8</v>
      </c>
      <c r="R1669" t="s">
        <v>72</v>
      </c>
      <c r="S1669">
        <v>3</v>
      </c>
      <c r="T1669">
        <v>34</v>
      </c>
      <c r="U1669">
        <v>4</v>
      </c>
      <c r="V1669">
        <v>2</v>
      </c>
      <c r="W1669" t="s">
        <v>76</v>
      </c>
      <c r="X1669" t="s">
        <v>47</v>
      </c>
      <c r="Y1669">
        <v>374680</v>
      </c>
      <c r="Z1669">
        <v>0.06</v>
      </c>
    </row>
    <row r="1670" spans="1:26" x14ac:dyDescent="0.25">
      <c r="A1670" t="s">
        <v>2881</v>
      </c>
      <c r="B1670" s="1">
        <v>44934</v>
      </c>
      <c r="C1670" t="s">
        <v>2882</v>
      </c>
      <c r="D1670" t="s">
        <v>28</v>
      </c>
      <c r="E1670" t="s">
        <v>58</v>
      </c>
      <c r="F1670" t="s">
        <v>41</v>
      </c>
      <c r="G1670" t="s">
        <v>59</v>
      </c>
      <c r="H1670">
        <v>5</v>
      </c>
      <c r="I1670">
        <v>4543</v>
      </c>
      <c r="J1670">
        <v>20</v>
      </c>
      <c r="K1670">
        <v>18172</v>
      </c>
      <c r="L1670">
        <v>1659.17</v>
      </c>
      <c r="M1670" t="s">
        <v>32</v>
      </c>
      <c r="N1670" t="s">
        <v>33</v>
      </c>
      <c r="O1670">
        <v>5</v>
      </c>
      <c r="P1670">
        <v>2023</v>
      </c>
      <c r="Q1670">
        <v>1</v>
      </c>
      <c r="R1670" t="s">
        <v>34</v>
      </c>
      <c r="S1670">
        <v>1</v>
      </c>
      <c r="T1670">
        <v>2</v>
      </c>
      <c r="U1670">
        <v>2</v>
      </c>
      <c r="V1670">
        <v>0</v>
      </c>
      <c r="W1670" t="s">
        <v>55</v>
      </c>
      <c r="X1670" t="s">
        <v>36</v>
      </c>
      <c r="Y1670">
        <v>454300</v>
      </c>
      <c r="Z1670">
        <v>0.09</v>
      </c>
    </row>
    <row r="1671" spans="1:26" x14ac:dyDescent="0.25">
      <c r="A1671" t="s">
        <v>2883</v>
      </c>
      <c r="B1671" s="1">
        <v>45107</v>
      </c>
      <c r="C1671" t="s">
        <v>1375</v>
      </c>
      <c r="D1671" t="s">
        <v>39</v>
      </c>
      <c r="E1671" t="s">
        <v>51</v>
      </c>
      <c r="F1671" t="s">
        <v>52</v>
      </c>
      <c r="G1671" t="s">
        <v>91</v>
      </c>
      <c r="H1671">
        <v>6</v>
      </c>
      <c r="I1671">
        <v>3597</v>
      </c>
      <c r="J1671">
        <v>26</v>
      </c>
      <c r="K1671">
        <v>15970.68</v>
      </c>
      <c r="L1671">
        <v>1815.27</v>
      </c>
      <c r="M1671" t="s">
        <v>32</v>
      </c>
      <c r="N1671" t="s">
        <v>44</v>
      </c>
      <c r="O1671">
        <v>5</v>
      </c>
      <c r="P1671">
        <v>2023</v>
      </c>
      <c r="Q1671">
        <v>6</v>
      </c>
      <c r="R1671" t="s">
        <v>95</v>
      </c>
      <c r="S1671">
        <v>2</v>
      </c>
      <c r="T1671">
        <v>26</v>
      </c>
      <c r="U1671">
        <v>5</v>
      </c>
      <c r="V1671">
        <v>5</v>
      </c>
      <c r="W1671" t="s">
        <v>46</v>
      </c>
      <c r="X1671" t="s">
        <v>47</v>
      </c>
      <c r="Y1671">
        <v>561132</v>
      </c>
      <c r="Z1671">
        <v>0.11</v>
      </c>
    </row>
    <row r="1672" spans="1:26" x14ac:dyDescent="0.25">
      <c r="A1672" t="s">
        <v>2884</v>
      </c>
      <c r="B1672" s="1">
        <v>45227</v>
      </c>
      <c r="C1672" t="s">
        <v>2885</v>
      </c>
      <c r="D1672" t="s">
        <v>63</v>
      </c>
      <c r="E1672" t="s">
        <v>58</v>
      </c>
      <c r="F1672" t="s">
        <v>30</v>
      </c>
      <c r="G1672" t="s">
        <v>31</v>
      </c>
      <c r="H1672">
        <v>3</v>
      </c>
      <c r="I1672">
        <v>636</v>
      </c>
      <c r="J1672">
        <v>27</v>
      </c>
      <c r="K1672">
        <v>1392.84</v>
      </c>
      <c r="L1672">
        <v>163.44</v>
      </c>
      <c r="M1672" t="s">
        <v>43</v>
      </c>
      <c r="N1672" t="s">
        <v>33</v>
      </c>
      <c r="O1672">
        <v>4</v>
      </c>
      <c r="P1672">
        <v>2023</v>
      </c>
      <c r="Q1672">
        <v>10</v>
      </c>
      <c r="R1672" t="s">
        <v>45</v>
      </c>
      <c r="S1672">
        <v>4</v>
      </c>
      <c r="T1672">
        <v>43</v>
      </c>
      <c r="U1672">
        <v>4</v>
      </c>
      <c r="V1672">
        <v>6</v>
      </c>
      <c r="W1672" t="s">
        <v>35</v>
      </c>
      <c r="X1672" t="s">
        <v>36</v>
      </c>
      <c r="Y1672">
        <v>51516</v>
      </c>
      <c r="Z1672">
        <v>0.12</v>
      </c>
    </row>
    <row r="1673" spans="1:26" x14ac:dyDescent="0.25">
      <c r="A1673" t="s">
        <v>2886</v>
      </c>
      <c r="B1673" s="1">
        <v>45144</v>
      </c>
      <c r="C1673" t="s">
        <v>2165</v>
      </c>
      <c r="D1673" t="s">
        <v>50</v>
      </c>
      <c r="E1673" t="s">
        <v>58</v>
      </c>
      <c r="F1673" t="s">
        <v>41</v>
      </c>
      <c r="G1673" t="s">
        <v>59</v>
      </c>
      <c r="H1673">
        <v>10</v>
      </c>
      <c r="I1673">
        <v>2477</v>
      </c>
      <c r="J1673">
        <v>26</v>
      </c>
      <c r="K1673">
        <v>18329.8</v>
      </c>
      <c r="L1673">
        <v>1338.1</v>
      </c>
      <c r="M1673" t="s">
        <v>65</v>
      </c>
      <c r="N1673" t="s">
        <v>33</v>
      </c>
      <c r="O1673">
        <v>6</v>
      </c>
      <c r="P1673">
        <v>2023</v>
      </c>
      <c r="Q1673">
        <v>8</v>
      </c>
      <c r="R1673" t="s">
        <v>72</v>
      </c>
      <c r="S1673">
        <v>3</v>
      </c>
      <c r="T1673">
        <v>32</v>
      </c>
      <c r="U1673">
        <v>2</v>
      </c>
      <c r="V1673">
        <v>0</v>
      </c>
      <c r="W1673" t="s">
        <v>55</v>
      </c>
      <c r="X1673" t="s">
        <v>36</v>
      </c>
      <c r="Y1673">
        <v>644020</v>
      </c>
      <c r="Z1673">
        <v>7.0000000000000007E-2</v>
      </c>
    </row>
    <row r="1674" spans="1:26" x14ac:dyDescent="0.25">
      <c r="A1674" t="s">
        <v>2887</v>
      </c>
      <c r="B1674" s="1">
        <v>45207</v>
      </c>
      <c r="C1674" t="s">
        <v>2888</v>
      </c>
      <c r="D1674" t="s">
        <v>50</v>
      </c>
      <c r="E1674" t="s">
        <v>51</v>
      </c>
      <c r="F1674" t="s">
        <v>30</v>
      </c>
      <c r="G1674" t="s">
        <v>31</v>
      </c>
      <c r="H1674">
        <v>2</v>
      </c>
      <c r="I1674">
        <v>2477</v>
      </c>
      <c r="J1674">
        <v>17</v>
      </c>
      <c r="K1674">
        <v>4111.82</v>
      </c>
      <c r="L1674">
        <v>210.07</v>
      </c>
      <c r="M1674" t="s">
        <v>43</v>
      </c>
      <c r="N1674" t="s">
        <v>33</v>
      </c>
      <c r="O1674">
        <v>5</v>
      </c>
      <c r="P1674">
        <v>2023</v>
      </c>
      <c r="Q1674">
        <v>10</v>
      </c>
      <c r="R1674" t="s">
        <v>45</v>
      </c>
      <c r="S1674">
        <v>4</v>
      </c>
      <c r="T1674">
        <v>41</v>
      </c>
      <c r="U1674">
        <v>2</v>
      </c>
      <c r="V1674">
        <v>0</v>
      </c>
      <c r="W1674" t="s">
        <v>55</v>
      </c>
      <c r="X1674" t="s">
        <v>36</v>
      </c>
      <c r="Y1674">
        <v>84218</v>
      </c>
      <c r="Z1674">
        <v>0.05</v>
      </c>
    </row>
    <row r="1675" spans="1:26" x14ac:dyDescent="0.25">
      <c r="A1675" t="s">
        <v>2889</v>
      </c>
      <c r="B1675" s="1">
        <v>45063</v>
      </c>
      <c r="C1675" t="s">
        <v>2194</v>
      </c>
      <c r="D1675" t="s">
        <v>39</v>
      </c>
      <c r="E1675" t="s">
        <v>58</v>
      </c>
      <c r="F1675" t="s">
        <v>52</v>
      </c>
      <c r="G1675" t="s">
        <v>79</v>
      </c>
      <c r="H1675">
        <v>9</v>
      </c>
      <c r="I1675">
        <v>577</v>
      </c>
      <c r="J1675">
        <v>2</v>
      </c>
      <c r="K1675">
        <v>5089.1400000000003</v>
      </c>
      <c r="L1675">
        <v>285.02999999999997</v>
      </c>
      <c r="M1675" t="s">
        <v>43</v>
      </c>
      <c r="N1675" t="s">
        <v>66</v>
      </c>
      <c r="O1675">
        <v>1</v>
      </c>
      <c r="P1675">
        <v>2023</v>
      </c>
      <c r="Q1675">
        <v>5</v>
      </c>
      <c r="R1675" t="s">
        <v>238</v>
      </c>
      <c r="S1675">
        <v>2</v>
      </c>
      <c r="T1675">
        <v>20</v>
      </c>
      <c r="U1675">
        <v>3</v>
      </c>
      <c r="V1675">
        <v>3</v>
      </c>
      <c r="W1675" t="s">
        <v>83</v>
      </c>
      <c r="X1675" t="s">
        <v>47</v>
      </c>
      <c r="Y1675">
        <v>10386</v>
      </c>
      <c r="Z1675">
        <v>0.06</v>
      </c>
    </row>
    <row r="1676" spans="1:26" x14ac:dyDescent="0.25">
      <c r="A1676" t="s">
        <v>2890</v>
      </c>
      <c r="B1676" s="1">
        <v>45291</v>
      </c>
      <c r="C1676" t="s">
        <v>1726</v>
      </c>
      <c r="D1676" t="s">
        <v>63</v>
      </c>
      <c r="E1676" t="s">
        <v>51</v>
      </c>
      <c r="F1676" t="s">
        <v>30</v>
      </c>
      <c r="G1676" t="s">
        <v>31</v>
      </c>
      <c r="H1676">
        <v>10</v>
      </c>
      <c r="I1676">
        <v>854</v>
      </c>
      <c r="J1676">
        <v>23</v>
      </c>
      <c r="K1676">
        <v>6575.8</v>
      </c>
      <c r="L1676">
        <v>393.73</v>
      </c>
      <c r="M1676" t="s">
        <v>43</v>
      </c>
      <c r="N1676" t="s">
        <v>33</v>
      </c>
      <c r="O1676">
        <v>1</v>
      </c>
      <c r="P1676">
        <v>2023</v>
      </c>
      <c r="Q1676">
        <v>12</v>
      </c>
      <c r="R1676" t="s">
        <v>54</v>
      </c>
      <c r="S1676">
        <v>4</v>
      </c>
      <c r="T1676">
        <v>53</v>
      </c>
      <c r="U1676">
        <v>6</v>
      </c>
      <c r="V1676">
        <v>0</v>
      </c>
      <c r="W1676" t="s">
        <v>55</v>
      </c>
      <c r="X1676" t="s">
        <v>36</v>
      </c>
      <c r="Y1676">
        <v>196420</v>
      </c>
      <c r="Z1676">
        <v>0.06</v>
      </c>
    </row>
    <row r="1677" spans="1:26" x14ac:dyDescent="0.25">
      <c r="A1677" t="s">
        <v>2891</v>
      </c>
      <c r="B1677" s="1">
        <v>45081</v>
      </c>
      <c r="C1677" t="s">
        <v>2447</v>
      </c>
      <c r="D1677" t="s">
        <v>50</v>
      </c>
      <c r="E1677" t="s">
        <v>29</v>
      </c>
      <c r="F1677" t="s">
        <v>30</v>
      </c>
      <c r="G1677" t="s">
        <v>86</v>
      </c>
      <c r="H1677">
        <v>9</v>
      </c>
      <c r="I1677">
        <v>3979</v>
      </c>
      <c r="J1677">
        <v>18</v>
      </c>
      <c r="K1677">
        <v>29365.02</v>
      </c>
      <c r="L1677">
        <v>5648.8</v>
      </c>
      <c r="M1677" t="s">
        <v>65</v>
      </c>
      <c r="N1677" t="s">
        <v>33</v>
      </c>
      <c r="O1677">
        <v>2</v>
      </c>
      <c r="P1677">
        <v>2023</v>
      </c>
      <c r="Q1677">
        <v>6</v>
      </c>
      <c r="R1677" t="s">
        <v>95</v>
      </c>
      <c r="S1677">
        <v>2</v>
      </c>
      <c r="T1677">
        <v>23</v>
      </c>
      <c r="U1677">
        <v>2</v>
      </c>
      <c r="V1677">
        <v>0</v>
      </c>
      <c r="W1677" t="s">
        <v>55</v>
      </c>
      <c r="X1677" t="s">
        <v>36</v>
      </c>
      <c r="Y1677">
        <v>644598</v>
      </c>
      <c r="Z1677">
        <v>0.19</v>
      </c>
    </row>
    <row r="1678" spans="1:26" x14ac:dyDescent="0.25">
      <c r="A1678" t="s">
        <v>2892</v>
      </c>
      <c r="B1678" s="1">
        <v>44964</v>
      </c>
      <c r="C1678" t="s">
        <v>111</v>
      </c>
      <c r="D1678" t="s">
        <v>39</v>
      </c>
      <c r="E1678" t="s">
        <v>29</v>
      </c>
      <c r="F1678" t="s">
        <v>41</v>
      </c>
      <c r="G1678" t="s">
        <v>59</v>
      </c>
      <c r="H1678">
        <v>10</v>
      </c>
      <c r="I1678">
        <v>702</v>
      </c>
      <c r="J1678">
        <v>15</v>
      </c>
      <c r="K1678">
        <v>5967</v>
      </c>
      <c r="L1678">
        <v>407.2</v>
      </c>
      <c r="M1678" t="s">
        <v>43</v>
      </c>
      <c r="N1678" t="s">
        <v>66</v>
      </c>
      <c r="O1678">
        <v>5</v>
      </c>
      <c r="P1678">
        <v>2023</v>
      </c>
      <c r="Q1678">
        <v>2</v>
      </c>
      <c r="R1678" t="s">
        <v>67</v>
      </c>
      <c r="S1678">
        <v>1</v>
      </c>
      <c r="T1678">
        <v>6</v>
      </c>
      <c r="U1678">
        <v>2</v>
      </c>
      <c r="V1678">
        <v>2</v>
      </c>
      <c r="W1678" t="s">
        <v>76</v>
      </c>
      <c r="X1678" t="s">
        <v>47</v>
      </c>
      <c r="Y1678">
        <v>105300</v>
      </c>
      <c r="Z1678">
        <v>7.0000000000000007E-2</v>
      </c>
    </row>
    <row r="1679" spans="1:26" x14ac:dyDescent="0.25">
      <c r="A1679" t="s">
        <v>2893</v>
      </c>
      <c r="B1679" s="1">
        <v>45153</v>
      </c>
      <c r="C1679" t="s">
        <v>1562</v>
      </c>
      <c r="D1679" t="s">
        <v>28</v>
      </c>
      <c r="E1679" t="s">
        <v>40</v>
      </c>
      <c r="F1679" t="s">
        <v>30</v>
      </c>
      <c r="G1679" t="s">
        <v>64</v>
      </c>
      <c r="H1679">
        <v>6</v>
      </c>
      <c r="I1679">
        <v>2303</v>
      </c>
      <c r="J1679">
        <v>16</v>
      </c>
      <c r="K1679">
        <v>11607.12</v>
      </c>
      <c r="L1679">
        <v>817.95</v>
      </c>
      <c r="M1679" t="s">
        <v>65</v>
      </c>
      <c r="N1679" t="s">
        <v>33</v>
      </c>
      <c r="O1679">
        <v>7</v>
      </c>
      <c r="P1679">
        <v>2023</v>
      </c>
      <c r="Q1679">
        <v>8</v>
      </c>
      <c r="R1679" t="s">
        <v>72</v>
      </c>
      <c r="S1679">
        <v>3</v>
      </c>
      <c r="T1679">
        <v>33</v>
      </c>
      <c r="U1679">
        <v>3</v>
      </c>
      <c r="V1679">
        <v>2</v>
      </c>
      <c r="W1679" t="s">
        <v>76</v>
      </c>
      <c r="X1679" t="s">
        <v>47</v>
      </c>
      <c r="Y1679">
        <v>221088</v>
      </c>
      <c r="Z1679">
        <v>7.0000000000000007E-2</v>
      </c>
    </row>
    <row r="1680" spans="1:26" x14ac:dyDescent="0.25">
      <c r="A1680" t="s">
        <v>2894</v>
      </c>
      <c r="B1680" s="1">
        <v>45182</v>
      </c>
      <c r="C1680" t="s">
        <v>2895</v>
      </c>
      <c r="D1680" t="s">
        <v>50</v>
      </c>
      <c r="E1680" t="s">
        <v>40</v>
      </c>
      <c r="F1680" t="s">
        <v>41</v>
      </c>
      <c r="G1680" t="s">
        <v>116</v>
      </c>
      <c r="H1680">
        <v>7</v>
      </c>
      <c r="I1680">
        <v>2457</v>
      </c>
      <c r="J1680">
        <v>8</v>
      </c>
      <c r="K1680">
        <v>15823.08</v>
      </c>
      <c r="L1680">
        <v>938.26</v>
      </c>
      <c r="M1680" t="s">
        <v>65</v>
      </c>
      <c r="N1680" t="s">
        <v>66</v>
      </c>
      <c r="O1680">
        <v>5</v>
      </c>
      <c r="P1680">
        <v>2023</v>
      </c>
      <c r="Q1680">
        <v>9</v>
      </c>
      <c r="R1680" t="s">
        <v>80</v>
      </c>
      <c r="S1680">
        <v>3</v>
      </c>
      <c r="T1680">
        <v>37</v>
      </c>
      <c r="U1680">
        <v>3</v>
      </c>
      <c r="V1680">
        <v>3</v>
      </c>
      <c r="W1680" t="s">
        <v>83</v>
      </c>
      <c r="X1680" t="s">
        <v>47</v>
      </c>
      <c r="Y1680">
        <v>137592</v>
      </c>
      <c r="Z1680">
        <v>0.06</v>
      </c>
    </row>
    <row r="1681" spans="1:26" x14ac:dyDescent="0.25">
      <c r="A1681" t="s">
        <v>2896</v>
      </c>
      <c r="B1681" s="1">
        <v>45134</v>
      </c>
      <c r="C1681" t="s">
        <v>1334</v>
      </c>
      <c r="D1681" t="s">
        <v>28</v>
      </c>
      <c r="E1681" t="s">
        <v>51</v>
      </c>
      <c r="F1681" t="s">
        <v>52</v>
      </c>
      <c r="G1681" t="s">
        <v>79</v>
      </c>
      <c r="H1681">
        <v>4</v>
      </c>
      <c r="I1681">
        <v>3760</v>
      </c>
      <c r="J1681">
        <v>3</v>
      </c>
      <c r="K1681">
        <v>14588.8</v>
      </c>
      <c r="L1681">
        <v>752.33</v>
      </c>
      <c r="M1681" t="s">
        <v>43</v>
      </c>
      <c r="N1681" t="s">
        <v>33</v>
      </c>
      <c r="O1681">
        <v>7</v>
      </c>
      <c r="P1681">
        <v>2023</v>
      </c>
      <c r="Q1681">
        <v>7</v>
      </c>
      <c r="R1681" t="s">
        <v>125</v>
      </c>
      <c r="S1681">
        <v>3</v>
      </c>
      <c r="T1681">
        <v>30</v>
      </c>
      <c r="U1681">
        <v>5</v>
      </c>
      <c r="V1681">
        <v>4</v>
      </c>
      <c r="W1681" t="s">
        <v>73</v>
      </c>
      <c r="X1681" t="s">
        <v>47</v>
      </c>
      <c r="Y1681">
        <v>45120</v>
      </c>
      <c r="Z1681">
        <v>0.05</v>
      </c>
    </row>
    <row r="1682" spans="1:26" x14ac:dyDescent="0.25">
      <c r="A1682" t="s">
        <v>2897</v>
      </c>
      <c r="B1682" s="1">
        <v>44944</v>
      </c>
      <c r="C1682" t="s">
        <v>2171</v>
      </c>
      <c r="D1682" t="s">
        <v>28</v>
      </c>
      <c r="E1682" t="s">
        <v>51</v>
      </c>
      <c r="F1682" t="s">
        <v>41</v>
      </c>
      <c r="G1682" t="s">
        <v>42</v>
      </c>
      <c r="H1682">
        <v>8</v>
      </c>
      <c r="I1682">
        <v>2263</v>
      </c>
      <c r="J1682">
        <v>16</v>
      </c>
      <c r="K1682">
        <v>15207.36</v>
      </c>
      <c r="L1682">
        <v>2407.5</v>
      </c>
      <c r="M1682" t="s">
        <v>65</v>
      </c>
      <c r="N1682" t="s">
        <v>66</v>
      </c>
      <c r="O1682">
        <v>6</v>
      </c>
      <c r="P1682">
        <v>2023</v>
      </c>
      <c r="Q1682">
        <v>1</v>
      </c>
      <c r="R1682" t="s">
        <v>34</v>
      </c>
      <c r="S1682">
        <v>1</v>
      </c>
      <c r="T1682">
        <v>3</v>
      </c>
      <c r="U1682">
        <v>3</v>
      </c>
      <c r="V1682">
        <v>3</v>
      </c>
      <c r="W1682" t="s">
        <v>83</v>
      </c>
      <c r="X1682" t="s">
        <v>47</v>
      </c>
      <c r="Y1682">
        <v>289664</v>
      </c>
      <c r="Z1682">
        <v>0.16</v>
      </c>
    </row>
    <row r="1683" spans="1:26" x14ac:dyDescent="0.25">
      <c r="A1683" t="s">
        <v>2898</v>
      </c>
      <c r="B1683" s="1">
        <v>45125</v>
      </c>
      <c r="C1683" t="s">
        <v>1190</v>
      </c>
      <c r="D1683" t="s">
        <v>28</v>
      </c>
      <c r="E1683" t="s">
        <v>29</v>
      </c>
      <c r="F1683" t="s">
        <v>52</v>
      </c>
      <c r="G1683" t="s">
        <v>91</v>
      </c>
      <c r="H1683">
        <v>9</v>
      </c>
      <c r="I1683">
        <v>2900</v>
      </c>
      <c r="J1683">
        <v>2</v>
      </c>
      <c r="K1683">
        <v>25578</v>
      </c>
      <c r="L1683">
        <v>1645.58</v>
      </c>
      <c r="M1683" t="s">
        <v>32</v>
      </c>
      <c r="N1683" t="s">
        <v>33</v>
      </c>
      <c r="O1683">
        <v>6</v>
      </c>
      <c r="P1683">
        <v>2023</v>
      </c>
      <c r="Q1683">
        <v>7</v>
      </c>
      <c r="R1683" t="s">
        <v>125</v>
      </c>
      <c r="S1683">
        <v>3</v>
      </c>
      <c r="T1683">
        <v>29</v>
      </c>
      <c r="U1683">
        <v>4</v>
      </c>
      <c r="V1683">
        <v>2</v>
      </c>
      <c r="W1683" t="s">
        <v>76</v>
      </c>
      <c r="X1683" t="s">
        <v>47</v>
      </c>
      <c r="Y1683">
        <v>52200</v>
      </c>
      <c r="Z1683">
        <v>0.06</v>
      </c>
    </row>
    <row r="1684" spans="1:26" x14ac:dyDescent="0.25">
      <c r="A1684" t="s">
        <v>2899</v>
      </c>
      <c r="B1684" s="1">
        <v>45074</v>
      </c>
      <c r="C1684" t="s">
        <v>609</v>
      </c>
      <c r="D1684" t="s">
        <v>39</v>
      </c>
      <c r="E1684" t="s">
        <v>40</v>
      </c>
      <c r="F1684" t="s">
        <v>52</v>
      </c>
      <c r="G1684" t="s">
        <v>79</v>
      </c>
      <c r="H1684">
        <v>5</v>
      </c>
      <c r="I1684">
        <v>4028</v>
      </c>
      <c r="J1684">
        <v>29</v>
      </c>
      <c r="K1684">
        <v>14299.4</v>
      </c>
      <c r="L1684">
        <v>2047.44</v>
      </c>
      <c r="M1684" t="s">
        <v>65</v>
      </c>
      <c r="N1684" t="s">
        <v>44</v>
      </c>
      <c r="O1684">
        <v>1</v>
      </c>
      <c r="P1684">
        <v>2023</v>
      </c>
      <c r="Q1684">
        <v>5</v>
      </c>
      <c r="R1684" t="s">
        <v>238</v>
      </c>
      <c r="S1684">
        <v>2</v>
      </c>
      <c r="T1684">
        <v>22</v>
      </c>
      <c r="U1684">
        <v>5</v>
      </c>
      <c r="V1684">
        <v>0</v>
      </c>
      <c r="W1684" t="s">
        <v>55</v>
      </c>
      <c r="X1684" t="s">
        <v>36</v>
      </c>
      <c r="Y1684">
        <v>584060</v>
      </c>
      <c r="Z1684">
        <v>0.14000000000000001</v>
      </c>
    </row>
    <row r="1685" spans="1:26" x14ac:dyDescent="0.25">
      <c r="A1685" t="s">
        <v>2900</v>
      </c>
      <c r="B1685" s="1">
        <v>45236</v>
      </c>
      <c r="C1685" t="s">
        <v>1819</v>
      </c>
      <c r="D1685" t="s">
        <v>63</v>
      </c>
      <c r="E1685" t="s">
        <v>58</v>
      </c>
      <c r="F1685" t="s">
        <v>41</v>
      </c>
      <c r="G1685" t="s">
        <v>59</v>
      </c>
      <c r="H1685">
        <v>6</v>
      </c>
      <c r="I1685">
        <v>724</v>
      </c>
      <c r="J1685">
        <v>2</v>
      </c>
      <c r="K1685">
        <v>4257.12</v>
      </c>
      <c r="L1685">
        <v>785.27</v>
      </c>
      <c r="M1685" t="s">
        <v>65</v>
      </c>
      <c r="N1685" t="s">
        <v>33</v>
      </c>
      <c r="O1685">
        <v>2</v>
      </c>
      <c r="P1685">
        <v>2023</v>
      </c>
      <c r="Q1685">
        <v>11</v>
      </c>
      <c r="R1685" t="s">
        <v>92</v>
      </c>
      <c r="S1685">
        <v>4</v>
      </c>
      <c r="T1685">
        <v>45</v>
      </c>
      <c r="U1685">
        <v>2</v>
      </c>
      <c r="V1685">
        <v>1</v>
      </c>
      <c r="W1685" t="s">
        <v>60</v>
      </c>
      <c r="X1685" t="s">
        <v>47</v>
      </c>
      <c r="Y1685">
        <v>8688</v>
      </c>
      <c r="Z1685">
        <v>0.18</v>
      </c>
    </row>
    <row r="1686" spans="1:26" x14ac:dyDescent="0.25">
      <c r="A1686" t="s">
        <v>2901</v>
      </c>
      <c r="B1686" s="1">
        <v>45050</v>
      </c>
      <c r="C1686" t="s">
        <v>2902</v>
      </c>
      <c r="D1686" t="s">
        <v>39</v>
      </c>
      <c r="E1686" t="s">
        <v>40</v>
      </c>
      <c r="F1686" t="s">
        <v>52</v>
      </c>
      <c r="G1686" t="s">
        <v>91</v>
      </c>
      <c r="H1686">
        <v>2</v>
      </c>
      <c r="I1686">
        <v>3180</v>
      </c>
      <c r="J1686">
        <v>9</v>
      </c>
      <c r="K1686">
        <v>5787.6</v>
      </c>
      <c r="L1686">
        <v>893.65</v>
      </c>
      <c r="M1686" t="s">
        <v>43</v>
      </c>
      <c r="N1686" t="s">
        <v>66</v>
      </c>
      <c r="O1686">
        <v>3</v>
      </c>
      <c r="P1686">
        <v>2023</v>
      </c>
      <c r="Q1686">
        <v>5</v>
      </c>
      <c r="R1686" t="s">
        <v>238</v>
      </c>
      <c r="S1686">
        <v>2</v>
      </c>
      <c r="T1686">
        <v>18</v>
      </c>
      <c r="U1686">
        <v>1</v>
      </c>
      <c r="V1686">
        <v>4</v>
      </c>
      <c r="W1686" t="s">
        <v>73</v>
      </c>
      <c r="X1686" t="s">
        <v>47</v>
      </c>
      <c r="Y1686">
        <v>57240</v>
      </c>
      <c r="Z1686">
        <v>0.15</v>
      </c>
    </row>
    <row r="1687" spans="1:26" x14ac:dyDescent="0.25">
      <c r="A1687" t="s">
        <v>2903</v>
      </c>
      <c r="B1687" s="1">
        <v>45074</v>
      </c>
      <c r="C1687" t="s">
        <v>2904</v>
      </c>
      <c r="D1687" t="s">
        <v>28</v>
      </c>
      <c r="E1687" t="s">
        <v>40</v>
      </c>
      <c r="F1687" t="s">
        <v>52</v>
      </c>
      <c r="G1687" t="s">
        <v>53</v>
      </c>
      <c r="H1687">
        <v>10</v>
      </c>
      <c r="I1687">
        <v>3540</v>
      </c>
      <c r="J1687">
        <v>18</v>
      </c>
      <c r="K1687">
        <v>29028</v>
      </c>
      <c r="L1687">
        <v>3026.5</v>
      </c>
      <c r="M1687" t="s">
        <v>43</v>
      </c>
      <c r="N1687" t="s">
        <v>44</v>
      </c>
      <c r="O1687">
        <v>2</v>
      </c>
      <c r="P1687">
        <v>2023</v>
      </c>
      <c r="Q1687">
        <v>5</v>
      </c>
      <c r="R1687" t="s">
        <v>238</v>
      </c>
      <c r="S1687">
        <v>2</v>
      </c>
      <c r="T1687">
        <v>22</v>
      </c>
      <c r="U1687">
        <v>5</v>
      </c>
      <c r="V1687">
        <v>0</v>
      </c>
      <c r="W1687" t="s">
        <v>55</v>
      </c>
      <c r="X1687" t="s">
        <v>36</v>
      </c>
      <c r="Y1687">
        <v>637200</v>
      </c>
      <c r="Z1687">
        <v>0.1</v>
      </c>
    </row>
    <row r="1688" spans="1:26" x14ac:dyDescent="0.25">
      <c r="A1688" t="s">
        <v>2905</v>
      </c>
      <c r="B1688" s="1">
        <v>45127</v>
      </c>
      <c r="C1688" t="s">
        <v>2906</v>
      </c>
      <c r="D1688" t="s">
        <v>63</v>
      </c>
      <c r="E1688" t="s">
        <v>40</v>
      </c>
      <c r="F1688" t="s">
        <v>30</v>
      </c>
      <c r="G1688" t="s">
        <v>64</v>
      </c>
      <c r="H1688">
        <v>10</v>
      </c>
      <c r="I1688">
        <v>4599</v>
      </c>
      <c r="J1688">
        <v>24</v>
      </c>
      <c r="K1688">
        <v>34952.400000000001</v>
      </c>
      <c r="L1688">
        <v>2872.1</v>
      </c>
      <c r="M1688" t="s">
        <v>65</v>
      </c>
      <c r="N1688" t="s">
        <v>66</v>
      </c>
      <c r="O1688">
        <v>4</v>
      </c>
      <c r="P1688">
        <v>2023</v>
      </c>
      <c r="Q1688">
        <v>7</v>
      </c>
      <c r="R1688" t="s">
        <v>125</v>
      </c>
      <c r="S1688">
        <v>3</v>
      </c>
      <c r="T1688">
        <v>29</v>
      </c>
      <c r="U1688">
        <v>4</v>
      </c>
      <c r="V1688">
        <v>4</v>
      </c>
      <c r="W1688" t="s">
        <v>73</v>
      </c>
      <c r="X1688" t="s">
        <v>47</v>
      </c>
      <c r="Y1688">
        <v>1103760</v>
      </c>
      <c r="Z1688">
        <v>0.08</v>
      </c>
    </row>
    <row r="1689" spans="1:26" x14ac:dyDescent="0.25">
      <c r="A1689" t="s">
        <v>2907</v>
      </c>
      <c r="B1689" s="1">
        <v>45007</v>
      </c>
      <c r="C1689" t="s">
        <v>867</v>
      </c>
      <c r="D1689" t="s">
        <v>28</v>
      </c>
      <c r="E1689" t="s">
        <v>51</v>
      </c>
      <c r="F1689" t="s">
        <v>52</v>
      </c>
      <c r="G1689" t="s">
        <v>91</v>
      </c>
      <c r="H1689">
        <v>1</v>
      </c>
      <c r="I1689">
        <v>2527</v>
      </c>
      <c r="J1689">
        <v>12</v>
      </c>
      <c r="K1689">
        <v>2223.7600000000002</v>
      </c>
      <c r="L1689">
        <v>212.75</v>
      </c>
      <c r="M1689" t="s">
        <v>65</v>
      </c>
      <c r="N1689" t="s">
        <v>66</v>
      </c>
      <c r="O1689">
        <v>1</v>
      </c>
      <c r="P1689">
        <v>2023</v>
      </c>
      <c r="Q1689">
        <v>3</v>
      </c>
      <c r="R1689" t="s">
        <v>105</v>
      </c>
      <c r="S1689">
        <v>1</v>
      </c>
      <c r="T1689">
        <v>12</v>
      </c>
      <c r="U1689">
        <v>4</v>
      </c>
      <c r="V1689">
        <v>3</v>
      </c>
      <c r="W1689" t="s">
        <v>83</v>
      </c>
      <c r="X1689" t="s">
        <v>47</v>
      </c>
      <c r="Y1689">
        <v>30324</v>
      </c>
      <c r="Z1689">
        <v>0.1</v>
      </c>
    </row>
    <row r="1690" spans="1:26" x14ac:dyDescent="0.25">
      <c r="A1690" t="s">
        <v>2908</v>
      </c>
      <c r="B1690" s="1">
        <v>45078</v>
      </c>
      <c r="C1690" t="s">
        <v>851</v>
      </c>
      <c r="D1690" t="s">
        <v>63</v>
      </c>
      <c r="E1690" t="s">
        <v>29</v>
      </c>
      <c r="F1690" t="s">
        <v>41</v>
      </c>
      <c r="G1690" t="s">
        <v>116</v>
      </c>
      <c r="H1690">
        <v>7</v>
      </c>
      <c r="I1690">
        <v>4073</v>
      </c>
      <c r="J1690">
        <v>6</v>
      </c>
      <c r="K1690">
        <v>26800.34</v>
      </c>
      <c r="L1690">
        <v>2987.75</v>
      </c>
      <c r="M1690" t="s">
        <v>65</v>
      </c>
      <c r="N1690" t="s">
        <v>33</v>
      </c>
      <c r="O1690">
        <v>1</v>
      </c>
      <c r="P1690">
        <v>2023</v>
      </c>
      <c r="Q1690">
        <v>6</v>
      </c>
      <c r="R1690" t="s">
        <v>95</v>
      </c>
      <c r="S1690">
        <v>2</v>
      </c>
      <c r="T1690">
        <v>22</v>
      </c>
      <c r="U1690">
        <v>1</v>
      </c>
      <c r="V1690">
        <v>4</v>
      </c>
      <c r="W1690" t="s">
        <v>73</v>
      </c>
      <c r="X1690" t="s">
        <v>47</v>
      </c>
      <c r="Y1690">
        <v>171066</v>
      </c>
      <c r="Z1690">
        <v>0.11</v>
      </c>
    </row>
    <row r="1691" spans="1:26" x14ac:dyDescent="0.25">
      <c r="A1691" t="s">
        <v>2909</v>
      </c>
      <c r="B1691" s="1">
        <v>45191</v>
      </c>
      <c r="C1691" t="s">
        <v>2910</v>
      </c>
      <c r="D1691" t="s">
        <v>28</v>
      </c>
      <c r="E1691" t="s">
        <v>40</v>
      </c>
      <c r="F1691" t="s">
        <v>30</v>
      </c>
      <c r="G1691" t="s">
        <v>64</v>
      </c>
      <c r="H1691">
        <v>5</v>
      </c>
      <c r="I1691">
        <v>2309</v>
      </c>
      <c r="J1691">
        <v>29</v>
      </c>
      <c r="K1691">
        <v>8196.9500000000007</v>
      </c>
      <c r="L1691">
        <v>480.24</v>
      </c>
      <c r="M1691" t="s">
        <v>65</v>
      </c>
      <c r="N1691" t="s">
        <v>33</v>
      </c>
      <c r="O1691">
        <v>7</v>
      </c>
      <c r="P1691">
        <v>2023</v>
      </c>
      <c r="Q1691">
        <v>9</v>
      </c>
      <c r="R1691" t="s">
        <v>80</v>
      </c>
      <c r="S1691">
        <v>3</v>
      </c>
      <c r="T1691">
        <v>38</v>
      </c>
      <c r="U1691">
        <v>4</v>
      </c>
      <c r="V1691">
        <v>5</v>
      </c>
      <c r="W1691" t="s">
        <v>46</v>
      </c>
      <c r="X1691" t="s">
        <v>47</v>
      </c>
      <c r="Y1691">
        <v>334805</v>
      </c>
      <c r="Z1691">
        <v>0.06</v>
      </c>
    </row>
    <row r="1692" spans="1:26" x14ac:dyDescent="0.25">
      <c r="A1692" t="s">
        <v>2911</v>
      </c>
      <c r="B1692" s="1">
        <v>45173</v>
      </c>
      <c r="C1692" t="s">
        <v>591</v>
      </c>
      <c r="D1692" t="s">
        <v>63</v>
      </c>
      <c r="E1692" t="s">
        <v>51</v>
      </c>
      <c r="F1692" t="s">
        <v>52</v>
      </c>
      <c r="G1692" t="s">
        <v>53</v>
      </c>
      <c r="H1692">
        <v>4</v>
      </c>
      <c r="I1692">
        <v>3755</v>
      </c>
      <c r="J1692">
        <v>26</v>
      </c>
      <c r="K1692">
        <v>11114.8</v>
      </c>
      <c r="L1692">
        <v>666.79</v>
      </c>
      <c r="M1692" t="s">
        <v>65</v>
      </c>
      <c r="N1692" t="s">
        <v>33</v>
      </c>
      <c r="O1692">
        <v>7</v>
      </c>
      <c r="P1692">
        <v>2023</v>
      </c>
      <c r="Q1692">
        <v>9</v>
      </c>
      <c r="R1692" t="s">
        <v>80</v>
      </c>
      <c r="S1692">
        <v>3</v>
      </c>
      <c r="T1692">
        <v>36</v>
      </c>
      <c r="U1692">
        <v>2</v>
      </c>
      <c r="V1692">
        <v>1</v>
      </c>
      <c r="W1692" t="s">
        <v>60</v>
      </c>
      <c r="X1692" t="s">
        <v>47</v>
      </c>
      <c r="Y1692">
        <v>390520</v>
      </c>
      <c r="Z1692">
        <v>0.06</v>
      </c>
    </row>
    <row r="1693" spans="1:26" x14ac:dyDescent="0.25">
      <c r="A1693" t="s">
        <v>2912</v>
      </c>
      <c r="B1693" s="1">
        <v>45071</v>
      </c>
      <c r="C1693" t="s">
        <v>816</v>
      </c>
      <c r="D1693" t="s">
        <v>50</v>
      </c>
      <c r="E1693" t="s">
        <v>29</v>
      </c>
      <c r="F1693" t="s">
        <v>30</v>
      </c>
      <c r="G1693" t="s">
        <v>31</v>
      </c>
      <c r="H1693">
        <v>3</v>
      </c>
      <c r="I1693">
        <v>3625</v>
      </c>
      <c r="J1693">
        <v>24</v>
      </c>
      <c r="K1693">
        <v>8265</v>
      </c>
      <c r="L1693">
        <v>557.16</v>
      </c>
      <c r="M1693" t="s">
        <v>32</v>
      </c>
      <c r="N1693" t="s">
        <v>66</v>
      </c>
      <c r="O1693">
        <v>6</v>
      </c>
      <c r="P1693">
        <v>2023</v>
      </c>
      <c r="Q1693">
        <v>5</v>
      </c>
      <c r="R1693" t="s">
        <v>238</v>
      </c>
      <c r="S1693">
        <v>2</v>
      </c>
      <c r="T1693">
        <v>21</v>
      </c>
      <c r="U1693">
        <v>4</v>
      </c>
      <c r="V1693">
        <v>4</v>
      </c>
      <c r="W1693" t="s">
        <v>73</v>
      </c>
      <c r="X1693" t="s">
        <v>47</v>
      </c>
      <c r="Y1693">
        <v>261000</v>
      </c>
      <c r="Z1693">
        <v>7.0000000000000007E-2</v>
      </c>
    </row>
    <row r="1694" spans="1:26" x14ac:dyDescent="0.25">
      <c r="A1694" t="s">
        <v>2913</v>
      </c>
      <c r="B1694" s="1">
        <v>45198</v>
      </c>
      <c r="C1694" t="s">
        <v>2914</v>
      </c>
      <c r="D1694" t="s">
        <v>28</v>
      </c>
      <c r="E1694" t="s">
        <v>58</v>
      </c>
      <c r="F1694" t="s">
        <v>52</v>
      </c>
      <c r="G1694" t="s">
        <v>79</v>
      </c>
      <c r="H1694">
        <v>6</v>
      </c>
      <c r="I1694">
        <v>4721</v>
      </c>
      <c r="J1694">
        <v>30</v>
      </c>
      <c r="K1694">
        <v>19828.2</v>
      </c>
      <c r="L1694">
        <v>1142.21</v>
      </c>
      <c r="M1694" t="s">
        <v>32</v>
      </c>
      <c r="N1694" t="s">
        <v>33</v>
      </c>
      <c r="O1694">
        <v>3</v>
      </c>
      <c r="P1694">
        <v>2023</v>
      </c>
      <c r="Q1694">
        <v>9</v>
      </c>
      <c r="R1694" t="s">
        <v>80</v>
      </c>
      <c r="S1694">
        <v>3</v>
      </c>
      <c r="T1694">
        <v>39</v>
      </c>
      <c r="U1694">
        <v>5</v>
      </c>
      <c r="V1694">
        <v>5</v>
      </c>
      <c r="W1694" t="s">
        <v>46</v>
      </c>
      <c r="X1694" t="s">
        <v>47</v>
      </c>
      <c r="Y1694">
        <v>849780</v>
      </c>
      <c r="Z1694">
        <v>0.06</v>
      </c>
    </row>
    <row r="1695" spans="1:26" x14ac:dyDescent="0.25">
      <c r="A1695" t="s">
        <v>2915</v>
      </c>
      <c r="B1695" s="1">
        <v>45133</v>
      </c>
      <c r="C1695" t="s">
        <v>2916</v>
      </c>
      <c r="D1695" t="s">
        <v>50</v>
      </c>
      <c r="E1695" t="s">
        <v>29</v>
      </c>
      <c r="F1695" t="s">
        <v>52</v>
      </c>
      <c r="G1695" t="s">
        <v>53</v>
      </c>
      <c r="H1695">
        <v>7</v>
      </c>
      <c r="I1695">
        <v>166</v>
      </c>
      <c r="J1695">
        <v>4</v>
      </c>
      <c r="K1695">
        <v>1115.52</v>
      </c>
      <c r="L1695">
        <v>135.63999999999999</v>
      </c>
      <c r="M1695" t="s">
        <v>32</v>
      </c>
      <c r="N1695" t="s">
        <v>33</v>
      </c>
      <c r="O1695">
        <v>4</v>
      </c>
      <c r="P1695">
        <v>2023</v>
      </c>
      <c r="Q1695">
        <v>7</v>
      </c>
      <c r="R1695" t="s">
        <v>125</v>
      </c>
      <c r="S1695">
        <v>3</v>
      </c>
      <c r="T1695">
        <v>30</v>
      </c>
      <c r="U1695">
        <v>5</v>
      </c>
      <c r="V1695">
        <v>3</v>
      </c>
      <c r="W1695" t="s">
        <v>83</v>
      </c>
      <c r="X1695" t="s">
        <v>47</v>
      </c>
      <c r="Y1695">
        <v>4648</v>
      </c>
      <c r="Z1695">
        <v>0.12</v>
      </c>
    </row>
    <row r="1696" spans="1:26" x14ac:dyDescent="0.25">
      <c r="A1696" t="s">
        <v>2917</v>
      </c>
      <c r="B1696" s="1">
        <v>45210</v>
      </c>
      <c r="C1696" t="s">
        <v>2918</v>
      </c>
      <c r="D1696" t="s">
        <v>28</v>
      </c>
      <c r="E1696" t="s">
        <v>40</v>
      </c>
      <c r="F1696" t="s">
        <v>30</v>
      </c>
      <c r="G1696" t="s">
        <v>64</v>
      </c>
      <c r="H1696">
        <v>6</v>
      </c>
      <c r="I1696">
        <v>3127</v>
      </c>
      <c r="J1696">
        <v>24</v>
      </c>
      <c r="K1696">
        <v>14259.12</v>
      </c>
      <c r="L1696">
        <v>2276.09</v>
      </c>
      <c r="M1696" t="s">
        <v>65</v>
      </c>
      <c r="N1696" t="s">
        <v>66</v>
      </c>
      <c r="O1696">
        <v>4</v>
      </c>
      <c r="P1696">
        <v>2023</v>
      </c>
      <c r="Q1696">
        <v>10</v>
      </c>
      <c r="R1696" t="s">
        <v>45</v>
      </c>
      <c r="S1696">
        <v>4</v>
      </c>
      <c r="T1696">
        <v>41</v>
      </c>
      <c r="U1696">
        <v>2</v>
      </c>
      <c r="V1696">
        <v>3</v>
      </c>
      <c r="W1696" t="s">
        <v>83</v>
      </c>
      <c r="X1696" t="s">
        <v>47</v>
      </c>
      <c r="Y1696">
        <v>450288</v>
      </c>
      <c r="Z1696">
        <v>0.16</v>
      </c>
    </row>
    <row r="1697" spans="1:26" x14ac:dyDescent="0.25">
      <c r="A1697" t="s">
        <v>2919</v>
      </c>
      <c r="B1697" s="1">
        <v>45128</v>
      </c>
      <c r="C1697" t="s">
        <v>756</v>
      </c>
      <c r="D1697" t="s">
        <v>63</v>
      </c>
      <c r="E1697" t="s">
        <v>29</v>
      </c>
      <c r="F1697" t="s">
        <v>52</v>
      </c>
      <c r="G1697" t="s">
        <v>91</v>
      </c>
      <c r="H1697">
        <v>10</v>
      </c>
      <c r="I1697">
        <v>1435</v>
      </c>
      <c r="J1697">
        <v>21</v>
      </c>
      <c r="K1697">
        <v>11336.5</v>
      </c>
      <c r="L1697">
        <v>1692.57</v>
      </c>
      <c r="M1697" t="s">
        <v>65</v>
      </c>
      <c r="N1697" t="s">
        <v>33</v>
      </c>
      <c r="O1697">
        <v>6</v>
      </c>
      <c r="P1697">
        <v>2023</v>
      </c>
      <c r="Q1697">
        <v>7</v>
      </c>
      <c r="R1697" t="s">
        <v>125</v>
      </c>
      <c r="S1697">
        <v>3</v>
      </c>
      <c r="T1697">
        <v>29</v>
      </c>
      <c r="U1697">
        <v>4</v>
      </c>
      <c r="V1697">
        <v>5</v>
      </c>
      <c r="W1697" t="s">
        <v>46</v>
      </c>
      <c r="X1697" t="s">
        <v>47</v>
      </c>
      <c r="Y1697">
        <v>301350</v>
      </c>
      <c r="Z1697">
        <v>0.15</v>
      </c>
    </row>
    <row r="1698" spans="1:26" x14ac:dyDescent="0.25">
      <c r="A1698" t="s">
        <v>2920</v>
      </c>
      <c r="B1698" s="1">
        <v>45263</v>
      </c>
      <c r="C1698" t="s">
        <v>1275</v>
      </c>
      <c r="D1698" t="s">
        <v>63</v>
      </c>
      <c r="E1698" t="s">
        <v>58</v>
      </c>
      <c r="F1698" t="s">
        <v>52</v>
      </c>
      <c r="G1698" t="s">
        <v>91</v>
      </c>
      <c r="H1698">
        <v>3</v>
      </c>
      <c r="I1698">
        <v>1609</v>
      </c>
      <c r="J1698">
        <v>16</v>
      </c>
      <c r="K1698">
        <v>4054.68</v>
      </c>
      <c r="L1698">
        <v>544.20000000000005</v>
      </c>
      <c r="M1698" t="s">
        <v>43</v>
      </c>
      <c r="N1698" t="s">
        <v>33</v>
      </c>
      <c r="O1698">
        <v>4</v>
      </c>
      <c r="P1698">
        <v>2023</v>
      </c>
      <c r="Q1698">
        <v>12</v>
      </c>
      <c r="R1698" t="s">
        <v>54</v>
      </c>
      <c r="S1698">
        <v>4</v>
      </c>
      <c r="T1698">
        <v>49</v>
      </c>
      <c r="U1698">
        <v>2</v>
      </c>
      <c r="V1698">
        <v>0</v>
      </c>
      <c r="W1698" t="s">
        <v>55</v>
      </c>
      <c r="X1698" t="s">
        <v>36</v>
      </c>
      <c r="Y1698">
        <v>77232</v>
      </c>
      <c r="Z1698">
        <v>0.13</v>
      </c>
    </row>
    <row r="1699" spans="1:26" x14ac:dyDescent="0.25">
      <c r="A1699" t="s">
        <v>2921</v>
      </c>
      <c r="B1699" s="1">
        <v>45159</v>
      </c>
      <c r="C1699" t="s">
        <v>2922</v>
      </c>
      <c r="D1699" t="s">
        <v>50</v>
      </c>
      <c r="E1699" t="s">
        <v>51</v>
      </c>
      <c r="F1699" t="s">
        <v>30</v>
      </c>
      <c r="G1699" t="s">
        <v>31</v>
      </c>
      <c r="H1699">
        <v>3</v>
      </c>
      <c r="I1699">
        <v>4431</v>
      </c>
      <c r="J1699">
        <v>12</v>
      </c>
      <c r="K1699">
        <v>11697.84</v>
      </c>
      <c r="L1699">
        <v>2196.37</v>
      </c>
      <c r="M1699" t="s">
        <v>32</v>
      </c>
      <c r="N1699" t="s">
        <v>44</v>
      </c>
      <c r="O1699">
        <v>2</v>
      </c>
      <c r="P1699">
        <v>2023</v>
      </c>
      <c r="Q1699">
        <v>8</v>
      </c>
      <c r="R1699" t="s">
        <v>72</v>
      </c>
      <c r="S1699">
        <v>3</v>
      </c>
      <c r="T1699">
        <v>34</v>
      </c>
      <c r="U1699">
        <v>4</v>
      </c>
      <c r="V1699">
        <v>1</v>
      </c>
      <c r="W1699" t="s">
        <v>60</v>
      </c>
      <c r="X1699" t="s">
        <v>47</v>
      </c>
      <c r="Y1699">
        <v>159516</v>
      </c>
      <c r="Z1699">
        <v>0.19</v>
      </c>
    </row>
    <row r="1700" spans="1:26" x14ac:dyDescent="0.25">
      <c r="A1700" t="s">
        <v>2923</v>
      </c>
      <c r="B1700" s="1">
        <v>45193</v>
      </c>
      <c r="C1700" t="s">
        <v>1117</v>
      </c>
      <c r="D1700" t="s">
        <v>28</v>
      </c>
      <c r="E1700" t="s">
        <v>58</v>
      </c>
      <c r="F1700" t="s">
        <v>30</v>
      </c>
      <c r="G1700" t="s">
        <v>31</v>
      </c>
      <c r="H1700">
        <v>1</v>
      </c>
      <c r="I1700">
        <v>426</v>
      </c>
      <c r="J1700">
        <v>9</v>
      </c>
      <c r="K1700">
        <v>387.66</v>
      </c>
      <c r="L1700">
        <v>37.36</v>
      </c>
      <c r="M1700" t="s">
        <v>32</v>
      </c>
      <c r="N1700" t="s">
        <v>44</v>
      </c>
      <c r="O1700">
        <v>3</v>
      </c>
      <c r="P1700">
        <v>2023</v>
      </c>
      <c r="Q1700">
        <v>9</v>
      </c>
      <c r="R1700" t="s">
        <v>80</v>
      </c>
      <c r="S1700">
        <v>3</v>
      </c>
      <c r="T1700">
        <v>39</v>
      </c>
      <c r="U1700">
        <v>5</v>
      </c>
      <c r="V1700">
        <v>0</v>
      </c>
      <c r="W1700" t="s">
        <v>55</v>
      </c>
      <c r="X1700" t="s">
        <v>36</v>
      </c>
      <c r="Y1700">
        <v>3834</v>
      </c>
      <c r="Z1700">
        <v>0.1</v>
      </c>
    </row>
    <row r="1701" spans="1:26" x14ac:dyDescent="0.25">
      <c r="A1701" t="s">
        <v>2924</v>
      </c>
      <c r="B1701" s="1">
        <v>45128</v>
      </c>
      <c r="C1701" t="s">
        <v>260</v>
      </c>
      <c r="D1701" t="s">
        <v>39</v>
      </c>
      <c r="E1701" t="s">
        <v>58</v>
      </c>
      <c r="F1701" t="s">
        <v>30</v>
      </c>
      <c r="G1701" t="s">
        <v>64</v>
      </c>
      <c r="H1701">
        <v>2</v>
      </c>
      <c r="I1701">
        <v>2789</v>
      </c>
      <c r="J1701">
        <v>24</v>
      </c>
      <c r="K1701">
        <v>4239.28</v>
      </c>
      <c r="L1701">
        <v>672.75</v>
      </c>
      <c r="M1701" t="s">
        <v>65</v>
      </c>
      <c r="N1701" t="s">
        <v>44</v>
      </c>
      <c r="O1701">
        <v>3</v>
      </c>
      <c r="P1701">
        <v>2023</v>
      </c>
      <c r="Q1701">
        <v>7</v>
      </c>
      <c r="R1701" t="s">
        <v>125</v>
      </c>
      <c r="S1701">
        <v>3</v>
      </c>
      <c r="T1701">
        <v>29</v>
      </c>
      <c r="U1701">
        <v>4</v>
      </c>
      <c r="V1701">
        <v>5</v>
      </c>
      <c r="W1701" t="s">
        <v>46</v>
      </c>
      <c r="X1701" t="s">
        <v>47</v>
      </c>
      <c r="Y1701">
        <v>133872</v>
      </c>
      <c r="Z1701">
        <v>0.16</v>
      </c>
    </row>
    <row r="1702" spans="1:26" x14ac:dyDescent="0.25">
      <c r="A1702" t="s">
        <v>2925</v>
      </c>
      <c r="B1702" s="1">
        <v>44949</v>
      </c>
      <c r="C1702" t="s">
        <v>338</v>
      </c>
      <c r="D1702" t="s">
        <v>39</v>
      </c>
      <c r="E1702" t="s">
        <v>29</v>
      </c>
      <c r="F1702" t="s">
        <v>41</v>
      </c>
      <c r="G1702" t="s">
        <v>59</v>
      </c>
      <c r="H1702">
        <v>10</v>
      </c>
      <c r="I1702">
        <v>2497</v>
      </c>
      <c r="J1702">
        <v>0</v>
      </c>
      <c r="K1702">
        <v>24970</v>
      </c>
      <c r="L1702">
        <v>3133.57</v>
      </c>
      <c r="M1702" t="s">
        <v>65</v>
      </c>
      <c r="N1702" t="s">
        <v>44</v>
      </c>
      <c r="O1702">
        <v>2</v>
      </c>
      <c r="P1702">
        <v>2023</v>
      </c>
      <c r="Q1702">
        <v>1</v>
      </c>
      <c r="R1702" t="s">
        <v>34</v>
      </c>
      <c r="S1702">
        <v>1</v>
      </c>
      <c r="T1702">
        <v>4</v>
      </c>
      <c r="U1702">
        <v>4</v>
      </c>
      <c r="V1702">
        <v>1</v>
      </c>
      <c r="W1702" t="s">
        <v>60</v>
      </c>
      <c r="X1702" t="s">
        <v>47</v>
      </c>
      <c r="Y1702">
        <v>0</v>
      </c>
      <c r="Z1702">
        <v>0.13</v>
      </c>
    </row>
    <row r="1703" spans="1:26" x14ac:dyDescent="0.25">
      <c r="A1703" t="s">
        <v>2926</v>
      </c>
      <c r="B1703" s="1">
        <v>45015</v>
      </c>
      <c r="C1703" t="s">
        <v>869</v>
      </c>
      <c r="D1703" t="s">
        <v>39</v>
      </c>
      <c r="E1703" t="s">
        <v>51</v>
      </c>
      <c r="F1703" t="s">
        <v>52</v>
      </c>
      <c r="G1703" t="s">
        <v>91</v>
      </c>
      <c r="H1703">
        <v>2</v>
      </c>
      <c r="I1703">
        <v>3768</v>
      </c>
      <c r="J1703">
        <v>8</v>
      </c>
      <c r="K1703">
        <v>6933.12</v>
      </c>
      <c r="L1703">
        <v>1372.74</v>
      </c>
      <c r="M1703" t="s">
        <v>65</v>
      </c>
      <c r="N1703" t="s">
        <v>33</v>
      </c>
      <c r="O1703">
        <v>5</v>
      </c>
      <c r="P1703">
        <v>2023</v>
      </c>
      <c r="Q1703">
        <v>3</v>
      </c>
      <c r="R1703" t="s">
        <v>105</v>
      </c>
      <c r="S1703">
        <v>1</v>
      </c>
      <c r="T1703">
        <v>13</v>
      </c>
      <c r="U1703">
        <v>5</v>
      </c>
      <c r="V1703">
        <v>4</v>
      </c>
      <c r="W1703" t="s">
        <v>73</v>
      </c>
      <c r="X1703" t="s">
        <v>47</v>
      </c>
      <c r="Y1703">
        <v>60288</v>
      </c>
      <c r="Z1703">
        <v>0.2</v>
      </c>
    </row>
    <row r="1704" spans="1:26" x14ac:dyDescent="0.25">
      <c r="A1704" t="s">
        <v>2927</v>
      </c>
      <c r="B1704" s="1">
        <v>45280</v>
      </c>
      <c r="C1704" t="s">
        <v>2928</v>
      </c>
      <c r="D1704" t="s">
        <v>63</v>
      </c>
      <c r="E1704" t="s">
        <v>40</v>
      </c>
      <c r="F1704" t="s">
        <v>41</v>
      </c>
      <c r="G1704" t="s">
        <v>59</v>
      </c>
      <c r="H1704">
        <v>3</v>
      </c>
      <c r="I1704">
        <v>4736</v>
      </c>
      <c r="J1704">
        <v>26</v>
      </c>
      <c r="K1704">
        <v>10513.92</v>
      </c>
      <c r="L1704">
        <v>527.08000000000004</v>
      </c>
      <c r="M1704" t="s">
        <v>43</v>
      </c>
      <c r="N1704" t="s">
        <v>33</v>
      </c>
      <c r="O1704">
        <v>7</v>
      </c>
      <c r="P1704">
        <v>2023</v>
      </c>
      <c r="Q1704">
        <v>12</v>
      </c>
      <c r="R1704" t="s">
        <v>54</v>
      </c>
      <c r="S1704">
        <v>4</v>
      </c>
      <c r="T1704">
        <v>51</v>
      </c>
      <c r="U1704">
        <v>4</v>
      </c>
      <c r="V1704">
        <v>3</v>
      </c>
      <c r="W1704" t="s">
        <v>83</v>
      </c>
      <c r="X1704" t="s">
        <v>47</v>
      </c>
      <c r="Y1704">
        <v>369408</v>
      </c>
      <c r="Z1704">
        <v>0.05</v>
      </c>
    </row>
    <row r="1705" spans="1:26" x14ac:dyDescent="0.25">
      <c r="A1705" t="s">
        <v>2929</v>
      </c>
      <c r="B1705" s="1">
        <v>45247</v>
      </c>
      <c r="C1705" t="s">
        <v>2930</v>
      </c>
      <c r="D1705" t="s">
        <v>63</v>
      </c>
      <c r="E1705" t="s">
        <v>40</v>
      </c>
      <c r="F1705" t="s">
        <v>52</v>
      </c>
      <c r="G1705" t="s">
        <v>79</v>
      </c>
      <c r="H1705">
        <v>4</v>
      </c>
      <c r="I1705">
        <v>3540</v>
      </c>
      <c r="J1705">
        <v>19</v>
      </c>
      <c r="K1705">
        <v>11469.6</v>
      </c>
      <c r="L1705">
        <v>1980.67</v>
      </c>
      <c r="M1705" t="s">
        <v>43</v>
      </c>
      <c r="N1705" t="s">
        <v>33</v>
      </c>
      <c r="O1705">
        <v>6</v>
      </c>
      <c r="P1705">
        <v>2023</v>
      </c>
      <c r="Q1705">
        <v>11</v>
      </c>
      <c r="R1705" t="s">
        <v>92</v>
      </c>
      <c r="S1705">
        <v>4</v>
      </c>
      <c r="T1705">
        <v>46</v>
      </c>
      <c r="U1705">
        <v>3</v>
      </c>
      <c r="V1705">
        <v>5</v>
      </c>
      <c r="W1705" t="s">
        <v>46</v>
      </c>
      <c r="X1705" t="s">
        <v>47</v>
      </c>
      <c r="Y1705">
        <v>269040</v>
      </c>
      <c r="Z1705">
        <v>0.17</v>
      </c>
    </row>
    <row r="1706" spans="1:26" x14ac:dyDescent="0.25">
      <c r="A1706" t="s">
        <v>2931</v>
      </c>
      <c r="B1706" s="1">
        <v>45222</v>
      </c>
      <c r="C1706" t="s">
        <v>2932</v>
      </c>
      <c r="D1706" t="s">
        <v>39</v>
      </c>
      <c r="E1706" t="s">
        <v>40</v>
      </c>
      <c r="F1706" t="s">
        <v>52</v>
      </c>
      <c r="G1706" t="s">
        <v>79</v>
      </c>
      <c r="H1706">
        <v>2</v>
      </c>
      <c r="I1706">
        <v>1688</v>
      </c>
      <c r="J1706">
        <v>24</v>
      </c>
      <c r="K1706">
        <v>2565.7600000000002</v>
      </c>
      <c r="L1706">
        <v>384.21</v>
      </c>
      <c r="M1706" t="s">
        <v>43</v>
      </c>
      <c r="N1706" t="s">
        <v>44</v>
      </c>
      <c r="O1706">
        <v>5</v>
      </c>
      <c r="P1706">
        <v>2023</v>
      </c>
      <c r="Q1706">
        <v>10</v>
      </c>
      <c r="R1706" t="s">
        <v>45</v>
      </c>
      <c r="S1706">
        <v>4</v>
      </c>
      <c r="T1706">
        <v>43</v>
      </c>
      <c r="U1706">
        <v>4</v>
      </c>
      <c r="V1706">
        <v>1</v>
      </c>
      <c r="W1706" t="s">
        <v>60</v>
      </c>
      <c r="X1706" t="s">
        <v>47</v>
      </c>
      <c r="Y1706">
        <v>81024</v>
      </c>
      <c r="Z1706">
        <v>0.15</v>
      </c>
    </row>
    <row r="1707" spans="1:26" x14ac:dyDescent="0.25">
      <c r="A1707" t="s">
        <v>2933</v>
      </c>
      <c r="B1707" s="1">
        <v>44943</v>
      </c>
      <c r="C1707" t="s">
        <v>1315</v>
      </c>
      <c r="D1707" t="s">
        <v>63</v>
      </c>
      <c r="E1707" t="s">
        <v>29</v>
      </c>
      <c r="F1707" t="s">
        <v>41</v>
      </c>
      <c r="G1707" t="s">
        <v>42</v>
      </c>
      <c r="H1707">
        <v>1</v>
      </c>
      <c r="I1707">
        <v>4128</v>
      </c>
      <c r="J1707">
        <v>25</v>
      </c>
      <c r="K1707">
        <v>3096</v>
      </c>
      <c r="L1707">
        <v>304.54000000000002</v>
      </c>
      <c r="M1707" t="s">
        <v>43</v>
      </c>
      <c r="N1707" t="s">
        <v>33</v>
      </c>
      <c r="O1707">
        <v>3</v>
      </c>
      <c r="P1707">
        <v>2023</v>
      </c>
      <c r="Q1707">
        <v>1</v>
      </c>
      <c r="R1707" t="s">
        <v>34</v>
      </c>
      <c r="S1707">
        <v>1</v>
      </c>
      <c r="T1707">
        <v>3</v>
      </c>
      <c r="U1707">
        <v>3</v>
      </c>
      <c r="V1707">
        <v>2</v>
      </c>
      <c r="W1707" t="s">
        <v>76</v>
      </c>
      <c r="X1707" t="s">
        <v>47</v>
      </c>
      <c r="Y1707">
        <v>103200</v>
      </c>
      <c r="Z1707">
        <v>0.1</v>
      </c>
    </row>
    <row r="1708" spans="1:26" x14ac:dyDescent="0.25">
      <c r="A1708" t="s">
        <v>2934</v>
      </c>
      <c r="B1708" s="1">
        <v>45179</v>
      </c>
      <c r="C1708" t="s">
        <v>619</v>
      </c>
      <c r="D1708" t="s">
        <v>63</v>
      </c>
      <c r="E1708" t="s">
        <v>58</v>
      </c>
      <c r="F1708" t="s">
        <v>30</v>
      </c>
      <c r="G1708" t="s">
        <v>31</v>
      </c>
      <c r="H1708">
        <v>8</v>
      </c>
      <c r="I1708">
        <v>2031</v>
      </c>
      <c r="J1708">
        <v>28</v>
      </c>
      <c r="K1708">
        <v>11698.56</v>
      </c>
      <c r="L1708">
        <v>1874.32</v>
      </c>
      <c r="M1708" t="s">
        <v>65</v>
      </c>
      <c r="N1708" t="s">
        <v>44</v>
      </c>
      <c r="O1708">
        <v>2</v>
      </c>
      <c r="P1708">
        <v>2023</v>
      </c>
      <c r="Q1708">
        <v>9</v>
      </c>
      <c r="R1708" t="s">
        <v>80</v>
      </c>
      <c r="S1708">
        <v>3</v>
      </c>
      <c r="T1708">
        <v>37</v>
      </c>
      <c r="U1708">
        <v>3</v>
      </c>
      <c r="V1708">
        <v>0</v>
      </c>
      <c r="W1708" t="s">
        <v>55</v>
      </c>
      <c r="X1708" t="s">
        <v>36</v>
      </c>
      <c r="Y1708">
        <v>454944</v>
      </c>
      <c r="Z1708">
        <v>0.16</v>
      </c>
    </row>
    <row r="1709" spans="1:26" x14ac:dyDescent="0.25">
      <c r="A1709" t="s">
        <v>2935</v>
      </c>
      <c r="B1709" s="1">
        <v>45180</v>
      </c>
      <c r="C1709" t="s">
        <v>2936</v>
      </c>
      <c r="D1709" t="s">
        <v>50</v>
      </c>
      <c r="E1709" t="s">
        <v>51</v>
      </c>
      <c r="F1709" t="s">
        <v>30</v>
      </c>
      <c r="G1709" t="s">
        <v>86</v>
      </c>
      <c r="H1709">
        <v>3</v>
      </c>
      <c r="I1709">
        <v>105</v>
      </c>
      <c r="J1709">
        <v>21</v>
      </c>
      <c r="K1709">
        <v>248.85</v>
      </c>
      <c r="L1709">
        <v>28.95</v>
      </c>
      <c r="M1709" t="s">
        <v>32</v>
      </c>
      <c r="N1709" t="s">
        <v>33</v>
      </c>
      <c r="O1709">
        <v>2</v>
      </c>
      <c r="P1709">
        <v>2023</v>
      </c>
      <c r="Q1709">
        <v>9</v>
      </c>
      <c r="R1709" t="s">
        <v>80</v>
      </c>
      <c r="S1709">
        <v>3</v>
      </c>
      <c r="T1709">
        <v>37</v>
      </c>
      <c r="U1709">
        <v>3</v>
      </c>
      <c r="V1709">
        <v>1</v>
      </c>
      <c r="W1709" t="s">
        <v>60</v>
      </c>
      <c r="X1709" t="s">
        <v>47</v>
      </c>
      <c r="Y1709">
        <v>6615</v>
      </c>
      <c r="Z1709">
        <v>0.12</v>
      </c>
    </row>
    <row r="1710" spans="1:26" x14ac:dyDescent="0.25">
      <c r="A1710" t="s">
        <v>2937</v>
      </c>
      <c r="B1710" s="1">
        <v>45100</v>
      </c>
      <c r="C1710" t="s">
        <v>2167</v>
      </c>
      <c r="D1710" t="s">
        <v>63</v>
      </c>
      <c r="E1710" t="s">
        <v>58</v>
      </c>
      <c r="F1710" t="s">
        <v>30</v>
      </c>
      <c r="G1710" t="s">
        <v>64</v>
      </c>
      <c r="H1710">
        <v>5</v>
      </c>
      <c r="I1710">
        <v>398</v>
      </c>
      <c r="J1710">
        <v>19</v>
      </c>
      <c r="K1710">
        <v>1611.9</v>
      </c>
      <c r="L1710">
        <v>139.88</v>
      </c>
      <c r="M1710" t="s">
        <v>32</v>
      </c>
      <c r="N1710" t="s">
        <v>33</v>
      </c>
      <c r="O1710">
        <v>4</v>
      </c>
      <c r="P1710">
        <v>2023</v>
      </c>
      <c r="Q1710">
        <v>6</v>
      </c>
      <c r="R1710" t="s">
        <v>95</v>
      </c>
      <c r="S1710">
        <v>2</v>
      </c>
      <c r="T1710">
        <v>25</v>
      </c>
      <c r="U1710">
        <v>4</v>
      </c>
      <c r="V1710">
        <v>5</v>
      </c>
      <c r="W1710" t="s">
        <v>46</v>
      </c>
      <c r="X1710" t="s">
        <v>47</v>
      </c>
      <c r="Y1710">
        <v>37810</v>
      </c>
      <c r="Z1710">
        <v>0.09</v>
      </c>
    </row>
    <row r="1711" spans="1:26" x14ac:dyDescent="0.25">
      <c r="A1711" t="s">
        <v>2938</v>
      </c>
      <c r="B1711" s="1">
        <v>45036</v>
      </c>
      <c r="C1711" t="s">
        <v>1638</v>
      </c>
      <c r="D1711" t="s">
        <v>50</v>
      </c>
      <c r="E1711" t="s">
        <v>40</v>
      </c>
      <c r="F1711" t="s">
        <v>41</v>
      </c>
      <c r="G1711" t="s">
        <v>59</v>
      </c>
      <c r="H1711">
        <v>8</v>
      </c>
      <c r="I1711">
        <v>2268</v>
      </c>
      <c r="J1711">
        <v>14</v>
      </c>
      <c r="K1711">
        <v>15603.84</v>
      </c>
      <c r="L1711">
        <v>1987.98</v>
      </c>
      <c r="M1711" t="s">
        <v>65</v>
      </c>
      <c r="N1711" t="s">
        <v>66</v>
      </c>
      <c r="O1711">
        <v>3</v>
      </c>
      <c r="P1711">
        <v>2023</v>
      </c>
      <c r="Q1711">
        <v>4</v>
      </c>
      <c r="R1711" t="s">
        <v>100</v>
      </c>
      <c r="S1711">
        <v>2</v>
      </c>
      <c r="T1711">
        <v>16</v>
      </c>
      <c r="U1711">
        <v>4</v>
      </c>
      <c r="V1711">
        <v>4</v>
      </c>
      <c r="W1711" t="s">
        <v>73</v>
      </c>
      <c r="X1711" t="s">
        <v>47</v>
      </c>
      <c r="Y1711">
        <v>254016</v>
      </c>
      <c r="Z1711">
        <v>0.13</v>
      </c>
    </row>
    <row r="1712" spans="1:26" x14ac:dyDescent="0.25">
      <c r="A1712" t="s">
        <v>2939</v>
      </c>
      <c r="B1712" s="1">
        <v>45155</v>
      </c>
      <c r="C1712" t="s">
        <v>2940</v>
      </c>
      <c r="D1712" t="s">
        <v>63</v>
      </c>
      <c r="E1712" t="s">
        <v>51</v>
      </c>
      <c r="F1712" t="s">
        <v>52</v>
      </c>
      <c r="G1712" t="s">
        <v>91</v>
      </c>
      <c r="H1712">
        <v>5</v>
      </c>
      <c r="I1712">
        <v>3572</v>
      </c>
      <c r="J1712">
        <v>11</v>
      </c>
      <c r="K1712">
        <v>15895.4</v>
      </c>
      <c r="L1712">
        <v>2385.5500000000002</v>
      </c>
      <c r="M1712" t="s">
        <v>43</v>
      </c>
      <c r="N1712" t="s">
        <v>66</v>
      </c>
      <c r="O1712">
        <v>7</v>
      </c>
      <c r="P1712">
        <v>2023</v>
      </c>
      <c r="Q1712">
        <v>8</v>
      </c>
      <c r="R1712" t="s">
        <v>72</v>
      </c>
      <c r="S1712">
        <v>3</v>
      </c>
      <c r="T1712">
        <v>33</v>
      </c>
      <c r="U1712">
        <v>3</v>
      </c>
      <c r="V1712">
        <v>4</v>
      </c>
      <c r="W1712" t="s">
        <v>73</v>
      </c>
      <c r="X1712" t="s">
        <v>47</v>
      </c>
      <c r="Y1712">
        <v>196460</v>
      </c>
      <c r="Z1712">
        <v>0.15</v>
      </c>
    </row>
    <row r="1713" spans="1:26" x14ac:dyDescent="0.25">
      <c r="A1713" t="s">
        <v>2941</v>
      </c>
      <c r="B1713" s="1">
        <v>45022</v>
      </c>
      <c r="C1713" t="s">
        <v>2942</v>
      </c>
      <c r="D1713" t="s">
        <v>28</v>
      </c>
      <c r="E1713" t="s">
        <v>51</v>
      </c>
      <c r="F1713" t="s">
        <v>52</v>
      </c>
      <c r="G1713" t="s">
        <v>91</v>
      </c>
      <c r="H1713">
        <v>7</v>
      </c>
      <c r="I1713">
        <v>425</v>
      </c>
      <c r="J1713">
        <v>6</v>
      </c>
      <c r="K1713">
        <v>2796.5</v>
      </c>
      <c r="L1713">
        <v>482.83</v>
      </c>
      <c r="M1713" t="s">
        <v>65</v>
      </c>
      <c r="N1713" t="s">
        <v>33</v>
      </c>
      <c r="O1713">
        <v>1</v>
      </c>
      <c r="P1713">
        <v>2023</v>
      </c>
      <c r="Q1713">
        <v>4</v>
      </c>
      <c r="R1713" t="s">
        <v>100</v>
      </c>
      <c r="S1713">
        <v>2</v>
      </c>
      <c r="T1713">
        <v>14</v>
      </c>
      <c r="U1713">
        <v>2</v>
      </c>
      <c r="V1713">
        <v>4</v>
      </c>
      <c r="W1713" t="s">
        <v>73</v>
      </c>
      <c r="X1713" t="s">
        <v>47</v>
      </c>
      <c r="Y1713">
        <v>17850</v>
      </c>
      <c r="Z1713">
        <v>0.17</v>
      </c>
    </row>
    <row r="1714" spans="1:26" x14ac:dyDescent="0.25">
      <c r="A1714" t="s">
        <v>2943</v>
      </c>
      <c r="B1714" s="1">
        <v>45054</v>
      </c>
      <c r="C1714" t="s">
        <v>2944</v>
      </c>
      <c r="D1714" t="s">
        <v>63</v>
      </c>
      <c r="E1714" t="s">
        <v>58</v>
      </c>
      <c r="F1714" t="s">
        <v>30</v>
      </c>
      <c r="G1714" t="s">
        <v>86</v>
      </c>
      <c r="H1714">
        <v>10</v>
      </c>
      <c r="I1714">
        <v>3026</v>
      </c>
      <c r="J1714">
        <v>7</v>
      </c>
      <c r="K1714">
        <v>28141.8</v>
      </c>
      <c r="L1714">
        <v>4537.97</v>
      </c>
      <c r="M1714" t="s">
        <v>32</v>
      </c>
      <c r="N1714" t="s">
        <v>33</v>
      </c>
      <c r="O1714">
        <v>1</v>
      </c>
      <c r="P1714">
        <v>2023</v>
      </c>
      <c r="Q1714">
        <v>5</v>
      </c>
      <c r="R1714" t="s">
        <v>238</v>
      </c>
      <c r="S1714">
        <v>2</v>
      </c>
      <c r="T1714">
        <v>19</v>
      </c>
      <c r="U1714">
        <v>2</v>
      </c>
      <c r="V1714">
        <v>1</v>
      </c>
      <c r="W1714" t="s">
        <v>60</v>
      </c>
      <c r="X1714" t="s">
        <v>47</v>
      </c>
      <c r="Y1714">
        <v>211820</v>
      </c>
      <c r="Z1714">
        <v>0.16</v>
      </c>
    </row>
    <row r="1715" spans="1:26" x14ac:dyDescent="0.25">
      <c r="A1715" t="s">
        <v>2945</v>
      </c>
      <c r="B1715" s="1">
        <v>45078</v>
      </c>
      <c r="C1715" t="s">
        <v>1097</v>
      </c>
      <c r="D1715" t="s">
        <v>39</v>
      </c>
      <c r="E1715" t="s">
        <v>29</v>
      </c>
      <c r="F1715" t="s">
        <v>41</v>
      </c>
      <c r="G1715" t="s">
        <v>116</v>
      </c>
      <c r="H1715">
        <v>7</v>
      </c>
      <c r="I1715">
        <v>4205</v>
      </c>
      <c r="J1715">
        <v>17</v>
      </c>
      <c r="K1715">
        <v>24431.05</v>
      </c>
      <c r="L1715">
        <v>1444.05</v>
      </c>
      <c r="M1715" t="s">
        <v>43</v>
      </c>
      <c r="N1715" t="s">
        <v>44</v>
      </c>
      <c r="O1715">
        <v>6</v>
      </c>
      <c r="P1715">
        <v>2023</v>
      </c>
      <c r="Q1715">
        <v>6</v>
      </c>
      <c r="R1715" t="s">
        <v>95</v>
      </c>
      <c r="S1715">
        <v>2</v>
      </c>
      <c r="T1715">
        <v>22</v>
      </c>
      <c r="U1715">
        <v>1</v>
      </c>
      <c r="V1715">
        <v>4</v>
      </c>
      <c r="W1715" t="s">
        <v>73</v>
      </c>
      <c r="X1715" t="s">
        <v>47</v>
      </c>
      <c r="Y1715">
        <v>500395</v>
      </c>
      <c r="Z1715">
        <v>0.06</v>
      </c>
    </row>
    <row r="1716" spans="1:26" x14ac:dyDescent="0.25">
      <c r="A1716" t="s">
        <v>2946</v>
      </c>
      <c r="B1716" s="1">
        <v>45208</v>
      </c>
      <c r="C1716" t="s">
        <v>2947</v>
      </c>
      <c r="D1716" t="s">
        <v>39</v>
      </c>
      <c r="E1716" t="s">
        <v>51</v>
      </c>
      <c r="F1716" t="s">
        <v>41</v>
      </c>
      <c r="G1716" t="s">
        <v>42</v>
      </c>
      <c r="H1716">
        <v>4</v>
      </c>
      <c r="I1716">
        <v>2557</v>
      </c>
      <c r="J1716">
        <v>7</v>
      </c>
      <c r="K1716">
        <v>9512.0400000000009</v>
      </c>
      <c r="L1716">
        <v>1799.63</v>
      </c>
      <c r="M1716" t="s">
        <v>32</v>
      </c>
      <c r="N1716" t="s">
        <v>44</v>
      </c>
      <c r="O1716">
        <v>7</v>
      </c>
      <c r="P1716">
        <v>2023</v>
      </c>
      <c r="Q1716">
        <v>10</v>
      </c>
      <c r="R1716" t="s">
        <v>45</v>
      </c>
      <c r="S1716">
        <v>4</v>
      </c>
      <c r="T1716">
        <v>41</v>
      </c>
      <c r="U1716">
        <v>2</v>
      </c>
      <c r="V1716">
        <v>1</v>
      </c>
      <c r="W1716" t="s">
        <v>60</v>
      </c>
      <c r="X1716" t="s">
        <v>47</v>
      </c>
      <c r="Y1716">
        <v>71596</v>
      </c>
      <c r="Z1716">
        <v>0.19</v>
      </c>
    </row>
    <row r="1717" spans="1:26" x14ac:dyDescent="0.25">
      <c r="A1717" t="s">
        <v>2948</v>
      </c>
      <c r="B1717" s="1">
        <v>45104</v>
      </c>
      <c r="C1717" t="s">
        <v>2949</v>
      </c>
      <c r="D1717" t="s">
        <v>39</v>
      </c>
      <c r="E1717" t="s">
        <v>29</v>
      </c>
      <c r="F1717" t="s">
        <v>30</v>
      </c>
      <c r="G1717" t="s">
        <v>31</v>
      </c>
      <c r="H1717">
        <v>3</v>
      </c>
      <c r="I1717">
        <v>4128</v>
      </c>
      <c r="J1717">
        <v>0</v>
      </c>
      <c r="K1717">
        <v>12384</v>
      </c>
      <c r="L1717">
        <v>2025.17</v>
      </c>
      <c r="M1717" t="s">
        <v>43</v>
      </c>
      <c r="N1717" t="s">
        <v>66</v>
      </c>
      <c r="O1717">
        <v>7</v>
      </c>
      <c r="P1717">
        <v>2023</v>
      </c>
      <c r="Q1717">
        <v>6</v>
      </c>
      <c r="R1717" t="s">
        <v>95</v>
      </c>
      <c r="S1717">
        <v>2</v>
      </c>
      <c r="T1717">
        <v>26</v>
      </c>
      <c r="U1717">
        <v>5</v>
      </c>
      <c r="V1717">
        <v>2</v>
      </c>
      <c r="W1717" t="s">
        <v>76</v>
      </c>
      <c r="X1717" t="s">
        <v>47</v>
      </c>
      <c r="Y1717">
        <v>0</v>
      </c>
      <c r="Z1717">
        <v>0.16</v>
      </c>
    </row>
    <row r="1718" spans="1:26" x14ac:dyDescent="0.25">
      <c r="A1718" t="s">
        <v>2950</v>
      </c>
      <c r="B1718" s="1">
        <v>45234</v>
      </c>
      <c r="C1718" t="s">
        <v>169</v>
      </c>
      <c r="D1718" t="s">
        <v>39</v>
      </c>
      <c r="E1718" t="s">
        <v>29</v>
      </c>
      <c r="F1718" t="s">
        <v>41</v>
      </c>
      <c r="G1718" t="s">
        <v>59</v>
      </c>
      <c r="H1718">
        <v>10</v>
      </c>
      <c r="I1718">
        <v>652</v>
      </c>
      <c r="J1718">
        <v>0</v>
      </c>
      <c r="K1718">
        <v>6520</v>
      </c>
      <c r="L1718">
        <v>446.9</v>
      </c>
      <c r="M1718" t="s">
        <v>43</v>
      </c>
      <c r="N1718" t="s">
        <v>33</v>
      </c>
      <c r="O1718">
        <v>3</v>
      </c>
      <c r="P1718">
        <v>2023</v>
      </c>
      <c r="Q1718">
        <v>11</v>
      </c>
      <c r="R1718" t="s">
        <v>92</v>
      </c>
      <c r="S1718">
        <v>4</v>
      </c>
      <c r="T1718">
        <v>44</v>
      </c>
      <c r="U1718">
        <v>1</v>
      </c>
      <c r="V1718">
        <v>6</v>
      </c>
      <c r="W1718" t="s">
        <v>35</v>
      </c>
      <c r="X1718" t="s">
        <v>36</v>
      </c>
      <c r="Y1718">
        <v>0</v>
      </c>
      <c r="Z1718">
        <v>7.0000000000000007E-2</v>
      </c>
    </row>
    <row r="1719" spans="1:26" x14ac:dyDescent="0.25">
      <c r="A1719" t="s">
        <v>2951</v>
      </c>
      <c r="B1719" s="1">
        <v>44994</v>
      </c>
      <c r="C1719" t="s">
        <v>1941</v>
      </c>
      <c r="D1719" t="s">
        <v>39</v>
      </c>
      <c r="E1719" t="s">
        <v>58</v>
      </c>
      <c r="F1719" t="s">
        <v>41</v>
      </c>
      <c r="G1719" t="s">
        <v>42</v>
      </c>
      <c r="H1719">
        <v>3</v>
      </c>
      <c r="I1719">
        <v>2825</v>
      </c>
      <c r="J1719">
        <v>24</v>
      </c>
      <c r="K1719">
        <v>6441</v>
      </c>
      <c r="L1719">
        <v>756.63</v>
      </c>
      <c r="M1719" t="s">
        <v>32</v>
      </c>
      <c r="N1719" t="s">
        <v>66</v>
      </c>
      <c r="O1719">
        <v>1</v>
      </c>
      <c r="P1719">
        <v>2023</v>
      </c>
      <c r="Q1719">
        <v>3</v>
      </c>
      <c r="R1719" t="s">
        <v>105</v>
      </c>
      <c r="S1719">
        <v>1</v>
      </c>
      <c r="T1719">
        <v>10</v>
      </c>
      <c r="U1719">
        <v>2</v>
      </c>
      <c r="V1719">
        <v>4</v>
      </c>
      <c r="W1719" t="s">
        <v>73</v>
      </c>
      <c r="X1719" t="s">
        <v>47</v>
      </c>
      <c r="Y1719">
        <v>203400</v>
      </c>
      <c r="Z1719">
        <v>0.12</v>
      </c>
    </row>
    <row r="1720" spans="1:26" x14ac:dyDescent="0.25">
      <c r="A1720" t="s">
        <v>2952</v>
      </c>
      <c r="B1720" s="1">
        <v>45005</v>
      </c>
      <c r="C1720" t="s">
        <v>2953</v>
      </c>
      <c r="D1720" t="s">
        <v>63</v>
      </c>
      <c r="E1720" t="s">
        <v>51</v>
      </c>
      <c r="F1720" t="s">
        <v>30</v>
      </c>
      <c r="G1720" t="s">
        <v>31</v>
      </c>
      <c r="H1720">
        <v>7</v>
      </c>
      <c r="I1720">
        <v>3484</v>
      </c>
      <c r="J1720">
        <v>12</v>
      </c>
      <c r="K1720">
        <v>21461.439999999999</v>
      </c>
      <c r="L1720">
        <v>3766.34</v>
      </c>
      <c r="M1720" t="s">
        <v>32</v>
      </c>
      <c r="N1720" t="s">
        <v>66</v>
      </c>
      <c r="O1720">
        <v>4</v>
      </c>
      <c r="P1720">
        <v>2023</v>
      </c>
      <c r="Q1720">
        <v>3</v>
      </c>
      <c r="R1720" t="s">
        <v>105</v>
      </c>
      <c r="S1720">
        <v>1</v>
      </c>
      <c r="T1720">
        <v>12</v>
      </c>
      <c r="U1720">
        <v>4</v>
      </c>
      <c r="V1720">
        <v>1</v>
      </c>
      <c r="W1720" t="s">
        <v>60</v>
      </c>
      <c r="X1720" t="s">
        <v>47</v>
      </c>
      <c r="Y1720">
        <v>292656</v>
      </c>
      <c r="Z1720">
        <v>0.18</v>
      </c>
    </row>
    <row r="1721" spans="1:26" x14ac:dyDescent="0.25">
      <c r="A1721" t="s">
        <v>2954</v>
      </c>
      <c r="B1721" s="1">
        <v>44960</v>
      </c>
      <c r="C1721" t="s">
        <v>2955</v>
      </c>
      <c r="D1721" t="s">
        <v>63</v>
      </c>
      <c r="E1721" t="s">
        <v>58</v>
      </c>
      <c r="F1721" t="s">
        <v>41</v>
      </c>
      <c r="G1721" t="s">
        <v>116</v>
      </c>
      <c r="H1721">
        <v>4</v>
      </c>
      <c r="I1721">
        <v>2092</v>
      </c>
      <c r="J1721">
        <v>21</v>
      </c>
      <c r="K1721">
        <v>6610.72</v>
      </c>
      <c r="L1721">
        <v>810.83</v>
      </c>
      <c r="M1721" t="s">
        <v>43</v>
      </c>
      <c r="N1721" t="s">
        <v>66</v>
      </c>
      <c r="O1721">
        <v>5</v>
      </c>
      <c r="P1721">
        <v>2023</v>
      </c>
      <c r="Q1721">
        <v>2</v>
      </c>
      <c r="R1721" t="s">
        <v>67</v>
      </c>
      <c r="S1721">
        <v>1</v>
      </c>
      <c r="T1721">
        <v>5</v>
      </c>
      <c r="U1721">
        <v>1</v>
      </c>
      <c r="V1721">
        <v>5</v>
      </c>
      <c r="W1721" t="s">
        <v>46</v>
      </c>
      <c r="X1721" t="s">
        <v>47</v>
      </c>
      <c r="Y1721">
        <v>175728</v>
      </c>
      <c r="Z1721">
        <v>0.12</v>
      </c>
    </row>
    <row r="1722" spans="1:26" x14ac:dyDescent="0.25">
      <c r="A1722" t="s">
        <v>2956</v>
      </c>
      <c r="B1722" s="1">
        <v>45078</v>
      </c>
      <c r="C1722" t="s">
        <v>2957</v>
      </c>
      <c r="D1722" t="s">
        <v>28</v>
      </c>
      <c r="E1722" t="s">
        <v>40</v>
      </c>
      <c r="F1722" t="s">
        <v>41</v>
      </c>
      <c r="G1722" t="s">
        <v>116</v>
      </c>
      <c r="H1722">
        <v>2</v>
      </c>
      <c r="I1722">
        <v>1844</v>
      </c>
      <c r="J1722">
        <v>29</v>
      </c>
      <c r="K1722">
        <v>2618.48</v>
      </c>
      <c r="L1722">
        <v>463.94</v>
      </c>
      <c r="M1722" t="s">
        <v>65</v>
      </c>
      <c r="N1722" t="s">
        <v>33</v>
      </c>
      <c r="O1722">
        <v>4</v>
      </c>
      <c r="P1722">
        <v>2023</v>
      </c>
      <c r="Q1722">
        <v>6</v>
      </c>
      <c r="R1722" t="s">
        <v>95</v>
      </c>
      <c r="S1722">
        <v>2</v>
      </c>
      <c r="T1722">
        <v>22</v>
      </c>
      <c r="U1722">
        <v>1</v>
      </c>
      <c r="V1722">
        <v>4</v>
      </c>
      <c r="W1722" t="s">
        <v>73</v>
      </c>
      <c r="X1722" t="s">
        <v>47</v>
      </c>
      <c r="Y1722">
        <v>106952</v>
      </c>
      <c r="Z1722">
        <v>0.18</v>
      </c>
    </row>
    <row r="1723" spans="1:26" x14ac:dyDescent="0.25">
      <c r="A1723" t="s">
        <v>2958</v>
      </c>
      <c r="B1723" s="1">
        <v>45290</v>
      </c>
      <c r="C1723" t="s">
        <v>2959</v>
      </c>
      <c r="D1723" t="s">
        <v>28</v>
      </c>
      <c r="E1723" t="s">
        <v>51</v>
      </c>
      <c r="F1723" t="s">
        <v>52</v>
      </c>
      <c r="G1723" t="s">
        <v>79</v>
      </c>
      <c r="H1723">
        <v>10</v>
      </c>
      <c r="I1723">
        <v>1681</v>
      </c>
      <c r="J1723">
        <v>0</v>
      </c>
      <c r="K1723">
        <v>16810</v>
      </c>
      <c r="L1723">
        <v>2251.69</v>
      </c>
      <c r="M1723" t="s">
        <v>32</v>
      </c>
      <c r="N1723" t="s">
        <v>33</v>
      </c>
      <c r="O1723">
        <v>4</v>
      </c>
      <c r="P1723">
        <v>2023</v>
      </c>
      <c r="Q1723">
        <v>12</v>
      </c>
      <c r="R1723" t="s">
        <v>54</v>
      </c>
      <c r="S1723">
        <v>4</v>
      </c>
      <c r="T1723">
        <v>52</v>
      </c>
      <c r="U1723">
        <v>5</v>
      </c>
      <c r="V1723">
        <v>6</v>
      </c>
      <c r="W1723" t="s">
        <v>35</v>
      </c>
      <c r="X1723" t="s">
        <v>36</v>
      </c>
      <c r="Y1723">
        <v>0</v>
      </c>
      <c r="Z1723">
        <v>0.13</v>
      </c>
    </row>
    <row r="1724" spans="1:26" x14ac:dyDescent="0.25">
      <c r="A1724" t="s">
        <v>2960</v>
      </c>
      <c r="B1724" s="1">
        <v>45223</v>
      </c>
      <c r="C1724" t="s">
        <v>861</v>
      </c>
      <c r="D1724" t="s">
        <v>39</v>
      </c>
      <c r="E1724" t="s">
        <v>51</v>
      </c>
      <c r="F1724" t="s">
        <v>41</v>
      </c>
      <c r="G1724" t="s">
        <v>59</v>
      </c>
      <c r="H1724">
        <v>1</v>
      </c>
      <c r="I1724">
        <v>685</v>
      </c>
      <c r="J1724">
        <v>26</v>
      </c>
      <c r="K1724">
        <v>506.9</v>
      </c>
      <c r="L1724">
        <v>58.95</v>
      </c>
      <c r="M1724" t="s">
        <v>65</v>
      </c>
      <c r="N1724" t="s">
        <v>44</v>
      </c>
      <c r="O1724">
        <v>3</v>
      </c>
      <c r="P1724">
        <v>2023</v>
      </c>
      <c r="Q1724">
        <v>10</v>
      </c>
      <c r="R1724" t="s">
        <v>45</v>
      </c>
      <c r="S1724">
        <v>4</v>
      </c>
      <c r="T1724">
        <v>43</v>
      </c>
      <c r="U1724">
        <v>4</v>
      </c>
      <c r="V1724">
        <v>2</v>
      </c>
      <c r="W1724" t="s">
        <v>76</v>
      </c>
      <c r="X1724" t="s">
        <v>47</v>
      </c>
      <c r="Y1724">
        <v>17810</v>
      </c>
      <c r="Z1724">
        <v>0.12</v>
      </c>
    </row>
    <row r="1725" spans="1:26" x14ac:dyDescent="0.25">
      <c r="A1725" t="s">
        <v>2961</v>
      </c>
      <c r="B1725" s="1">
        <v>45238</v>
      </c>
      <c r="C1725" t="s">
        <v>2158</v>
      </c>
      <c r="D1725" t="s">
        <v>50</v>
      </c>
      <c r="E1725" t="s">
        <v>29</v>
      </c>
      <c r="F1725" t="s">
        <v>30</v>
      </c>
      <c r="G1725" t="s">
        <v>64</v>
      </c>
      <c r="H1725">
        <v>7</v>
      </c>
      <c r="I1725">
        <v>3401</v>
      </c>
      <c r="J1725">
        <v>16</v>
      </c>
      <c r="K1725">
        <v>19997.88</v>
      </c>
      <c r="L1725">
        <v>3705.4</v>
      </c>
      <c r="M1725" t="s">
        <v>32</v>
      </c>
      <c r="N1725" t="s">
        <v>44</v>
      </c>
      <c r="O1725">
        <v>6</v>
      </c>
      <c r="P1725">
        <v>2023</v>
      </c>
      <c r="Q1725">
        <v>11</v>
      </c>
      <c r="R1725" t="s">
        <v>92</v>
      </c>
      <c r="S1725">
        <v>4</v>
      </c>
      <c r="T1725">
        <v>45</v>
      </c>
      <c r="U1725">
        <v>2</v>
      </c>
      <c r="V1725">
        <v>3</v>
      </c>
      <c r="W1725" t="s">
        <v>83</v>
      </c>
      <c r="X1725" t="s">
        <v>47</v>
      </c>
      <c r="Y1725">
        <v>380912</v>
      </c>
      <c r="Z1725">
        <v>0.19</v>
      </c>
    </row>
    <row r="1726" spans="1:26" x14ac:dyDescent="0.25">
      <c r="A1726" t="s">
        <v>2962</v>
      </c>
      <c r="B1726" s="1">
        <v>45056</v>
      </c>
      <c r="C1726" t="s">
        <v>1484</v>
      </c>
      <c r="D1726" t="s">
        <v>39</v>
      </c>
      <c r="E1726" t="s">
        <v>40</v>
      </c>
      <c r="F1726" t="s">
        <v>41</v>
      </c>
      <c r="G1726" t="s">
        <v>59</v>
      </c>
      <c r="H1726">
        <v>2</v>
      </c>
      <c r="I1726">
        <v>4206</v>
      </c>
      <c r="J1726">
        <v>29</v>
      </c>
      <c r="K1726">
        <v>5972.52</v>
      </c>
      <c r="L1726">
        <v>652.48</v>
      </c>
      <c r="M1726" t="s">
        <v>32</v>
      </c>
      <c r="N1726" t="s">
        <v>66</v>
      </c>
      <c r="O1726">
        <v>6</v>
      </c>
      <c r="P1726">
        <v>2023</v>
      </c>
      <c r="Q1726">
        <v>5</v>
      </c>
      <c r="R1726" t="s">
        <v>238</v>
      </c>
      <c r="S1726">
        <v>2</v>
      </c>
      <c r="T1726">
        <v>19</v>
      </c>
      <c r="U1726">
        <v>2</v>
      </c>
      <c r="V1726">
        <v>3</v>
      </c>
      <c r="W1726" t="s">
        <v>83</v>
      </c>
      <c r="X1726" t="s">
        <v>47</v>
      </c>
      <c r="Y1726">
        <v>243948</v>
      </c>
      <c r="Z1726">
        <v>0.11</v>
      </c>
    </row>
    <row r="1727" spans="1:26" x14ac:dyDescent="0.25">
      <c r="A1727" t="s">
        <v>2963</v>
      </c>
      <c r="B1727" s="1">
        <v>45135</v>
      </c>
      <c r="C1727" t="s">
        <v>2964</v>
      </c>
      <c r="D1727" t="s">
        <v>50</v>
      </c>
      <c r="E1727" t="s">
        <v>58</v>
      </c>
      <c r="F1727" t="s">
        <v>52</v>
      </c>
      <c r="G1727" t="s">
        <v>91</v>
      </c>
      <c r="H1727">
        <v>7</v>
      </c>
      <c r="I1727">
        <v>1129</v>
      </c>
      <c r="J1727">
        <v>20</v>
      </c>
      <c r="K1727">
        <v>6322.4</v>
      </c>
      <c r="L1727">
        <v>434.02</v>
      </c>
      <c r="M1727" t="s">
        <v>43</v>
      </c>
      <c r="N1727" t="s">
        <v>44</v>
      </c>
      <c r="O1727">
        <v>7</v>
      </c>
      <c r="P1727">
        <v>2023</v>
      </c>
      <c r="Q1727">
        <v>7</v>
      </c>
      <c r="R1727" t="s">
        <v>125</v>
      </c>
      <c r="S1727">
        <v>3</v>
      </c>
      <c r="T1727">
        <v>30</v>
      </c>
      <c r="U1727">
        <v>5</v>
      </c>
      <c r="V1727">
        <v>5</v>
      </c>
      <c r="W1727" t="s">
        <v>46</v>
      </c>
      <c r="X1727" t="s">
        <v>47</v>
      </c>
      <c r="Y1727">
        <v>158060</v>
      </c>
      <c r="Z1727">
        <v>7.0000000000000007E-2</v>
      </c>
    </row>
    <row r="1728" spans="1:26" x14ac:dyDescent="0.25">
      <c r="A1728" t="s">
        <v>2965</v>
      </c>
      <c r="B1728" s="1">
        <v>44957</v>
      </c>
      <c r="C1728" t="s">
        <v>1007</v>
      </c>
      <c r="D1728" t="s">
        <v>39</v>
      </c>
      <c r="E1728" t="s">
        <v>58</v>
      </c>
      <c r="F1728" t="s">
        <v>52</v>
      </c>
      <c r="G1728" t="s">
        <v>91</v>
      </c>
      <c r="H1728">
        <v>8</v>
      </c>
      <c r="I1728">
        <v>487</v>
      </c>
      <c r="J1728">
        <v>8</v>
      </c>
      <c r="K1728">
        <v>3584.32</v>
      </c>
      <c r="L1728">
        <v>568.91</v>
      </c>
      <c r="M1728" t="s">
        <v>32</v>
      </c>
      <c r="N1728" t="s">
        <v>33</v>
      </c>
      <c r="O1728">
        <v>4</v>
      </c>
      <c r="P1728">
        <v>2023</v>
      </c>
      <c r="Q1728">
        <v>1</v>
      </c>
      <c r="R1728" t="s">
        <v>34</v>
      </c>
      <c r="S1728">
        <v>1</v>
      </c>
      <c r="T1728">
        <v>5</v>
      </c>
      <c r="U1728">
        <v>5</v>
      </c>
      <c r="V1728">
        <v>2</v>
      </c>
      <c r="W1728" t="s">
        <v>76</v>
      </c>
      <c r="X1728" t="s">
        <v>47</v>
      </c>
      <c r="Y1728">
        <v>31168</v>
      </c>
      <c r="Z1728">
        <v>0.16</v>
      </c>
    </row>
    <row r="1729" spans="1:26" x14ac:dyDescent="0.25">
      <c r="A1729" t="s">
        <v>2966</v>
      </c>
      <c r="B1729" s="1">
        <v>45186</v>
      </c>
      <c r="C1729" t="s">
        <v>2967</v>
      </c>
      <c r="D1729" t="s">
        <v>63</v>
      </c>
      <c r="E1729" t="s">
        <v>40</v>
      </c>
      <c r="F1729" t="s">
        <v>41</v>
      </c>
      <c r="G1729" t="s">
        <v>42</v>
      </c>
      <c r="H1729">
        <v>7</v>
      </c>
      <c r="I1729">
        <v>2947</v>
      </c>
      <c r="J1729">
        <v>7</v>
      </c>
      <c r="K1729">
        <v>19184.97</v>
      </c>
      <c r="L1729">
        <v>3232.42</v>
      </c>
      <c r="M1729" t="s">
        <v>43</v>
      </c>
      <c r="N1729" t="s">
        <v>33</v>
      </c>
      <c r="O1729">
        <v>7</v>
      </c>
      <c r="P1729">
        <v>2023</v>
      </c>
      <c r="Q1729">
        <v>9</v>
      </c>
      <c r="R1729" t="s">
        <v>80</v>
      </c>
      <c r="S1729">
        <v>3</v>
      </c>
      <c r="T1729">
        <v>38</v>
      </c>
      <c r="U1729">
        <v>4</v>
      </c>
      <c r="V1729">
        <v>0</v>
      </c>
      <c r="W1729" t="s">
        <v>55</v>
      </c>
      <c r="X1729" t="s">
        <v>36</v>
      </c>
      <c r="Y1729">
        <v>144403</v>
      </c>
      <c r="Z1729">
        <v>0.17</v>
      </c>
    </row>
    <row r="1730" spans="1:26" x14ac:dyDescent="0.25">
      <c r="A1730" t="s">
        <v>2968</v>
      </c>
      <c r="B1730" s="1">
        <v>45048</v>
      </c>
      <c r="C1730" t="s">
        <v>2158</v>
      </c>
      <c r="D1730" t="s">
        <v>28</v>
      </c>
      <c r="E1730" t="s">
        <v>51</v>
      </c>
      <c r="F1730" t="s">
        <v>41</v>
      </c>
      <c r="G1730" t="s">
        <v>116</v>
      </c>
      <c r="H1730">
        <v>2</v>
      </c>
      <c r="I1730">
        <v>4532</v>
      </c>
      <c r="J1730">
        <v>6</v>
      </c>
      <c r="K1730">
        <v>8520.16</v>
      </c>
      <c r="L1730">
        <v>716.11</v>
      </c>
      <c r="M1730" t="s">
        <v>65</v>
      </c>
      <c r="N1730" t="s">
        <v>44</v>
      </c>
      <c r="O1730">
        <v>6</v>
      </c>
      <c r="P1730">
        <v>2023</v>
      </c>
      <c r="Q1730">
        <v>5</v>
      </c>
      <c r="R1730" t="s">
        <v>238</v>
      </c>
      <c r="S1730">
        <v>2</v>
      </c>
      <c r="T1730">
        <v>18</v>
      </c>
      <c r="U1730">
        <v>1</v>
      </c>
      <c r="V1730">
        <v>2</v>
      </c>
      <c r="W1730" t="s">
        <v>76</v>
      </c>
      <c r="X1730" t="s">
        <v>47</v>
      </c>
      <c r="Y1730">
        <v>54384</v>
      </c>
      <c r="Z1730">
        <v>0.08</v>
      </c>
    </row>
    <row r="1731" spans="1:26" x14ac:dyDescent="0.25">
      <c r="A1731" t="s">
        <v>2969</v>
      </c>
      <c r="B1731" s="1">
        <v>45038</v>
      </c>
      <c r="C1731" t="s">
        <v>2970</v>
      </c>
      <c r="D1731" t="s">
        <v>63</v>
      </c>
      <c r="E1731" t="s">
        <v>29</v>
      </c>
      <c r="F1731" t="s">
        <v>30</v>
      </c>
      <c r="G1731" t="s">
        <v>64</v>
      </c>
      <c r="H1731">
        <v>3</v>
      </c>
      <c r="I1731">
        <v>363</v>
      </c>
      <c r="J1731">
        <v>30</v>
      </c>
      <c r="K1731">
        <v>762.3</v>
      </c>
      <c r="L1731">
        <v>110.06</v>
      </c>
      <c r="M1731" t="s">
        <v>65</v>
      </c>
      <c r="N1731" t="s">
        <v>66</v>
      </c>
      <c r="O1731">
        <v>4</v>
      </c>
      <c r="P1731">
        <v>2023</v>
      </c>
      <c r="Q1731">
        <v>4</v>
      </c>
      <c r="R1731" t="s">
        <v>100</v>
      </c>
      <c r="S1731">
        <v>2</v>
      </c>
      <c r="T1731">
        <v>16</v>
      </c>
      <c r="U1731">
        <v>4</v>
      </c>
      <c r="V1731">
        <v>6</v>
      </c>
      <c r="W1731" t="s">
        <v>35</v>
      </c>
      <c r="X1731" t="s">
        <v>36</v>
      </c>
      <c r="Y1731">
        <v>32670</v>
      </c>
      <c r="Z1731">
        <v>0.14000000000000001</v>
      </c>
    </row>
    <row r="1732" spans="1:26" x14ac:dyDescent="0.25">
      <c r="A1732" t="s">
        <v>2971</v>
      </c>
      <c r="B1732" s="1">
        <v>45121</v>
      </c>
      <c r="C1732" t="s">
        <v>294</v>
      </c>
      <c r="D1732" t="s">
        <v>50</v>
      </c>
      <c r="E1732" t="s">
        <v>40</v>
      </c>
      <c r="F1732" t="s">
        <v>41</v>
      </c>
      <c r="G1732" t="s">
        <v>116</v>
      </c>
      <c r="H1732">
        <v>4</v>
      </c>
      <c r="I1732">
        <v>3841</v>
      </c>
      <c r="J1732">
        <v>26</v>
      </c>
      <c r="K1732">
        <v>11369.36</v>
      </c>
      <c r="L1732">
        <v>1324.1</v>
      </c>
      <c r="M1732" t="s">
        <v>65</v>
      </c>
      <c r="N1732" t="s">
        <v>66</v>
      </c>
      <c r="O1732">
        <v>1</v>
      </c>
      <c r="P1732">
        <v>2023</v>
      </c>
      <c r="Q1732">
        <v>7</v>
      </c>
      <c r="R1732" t="s">
        <v>125</v>
      </c>
      <c r="S1732">
        <v>3</v>
      </c>
      <c r="T1732">
        <v>28</v>
      </c>
      <c r="U1732">
        <v>3</v>
      </c>
      <c r="V1732">
        <v>5</v>
      </c>
      <c r="W1732" t="s">
        <v>46</v>
      </c>
      <c r="X1732" t="s">
        <v>47</v>
      </c>
      <c r="Y1732">
        <v>399464</v>
      </c>
      <c r="Z1732">
        <v>0.12</v>
      </c>
    </row>
    <row r="1733" spans="1:26" x14ac:dyDescent="0.25">
      <c r="A1733" t="s">
        <v>2972</v>
      </c>
      <c r="B1733" s="1">
        <v>45076</v>
      </c>
      <c r="C1733" t="s">
        <v>2973</v>
      </c>
      <c r="D1733" t="s">
        <v>39</v>
      </c>
      <c r="E1733" t="s">
        <v>51</v>
      </c>
      <c r="F1733" t="s">
        <v>52</v>
      </c>
      <c r="G1733" t="s">
        <v>79</v>
      </c>
      <c r="H1733">
        <v>10</v>
      </c>
      <c r="I1733">
        <v>1741</v>
      </c>
      <c r="J1733">
        <v>22</v>
      </c>
      <c r="K1733">
        <v>13579.8</v>
      </c>
      <c r="L1733">
        <v>2311.41</v>
      </c>
      <c r="M1733" t="s">
        <v>32</v>
      </c>
      <c r="N1733" t="s">
        <v>33</v>
      </c>
      <c r="O1733">
        <v>6</v>
      </c>
      <c r="P1733">
        <v>2023</v>
      </c>
      <c r="Q1733">
        <v>5</v>
      </c>
      <c r="R1733" t="s">
        <v>238</v>
      </c>
      <c r="S1733">
        <v>2</v>
      </c>
      <c r="T1733">
        <v>22</v>
      </c>
      <c r="U1733">
        <v>5</v>
      </c>
      <c r="V1733">
        <v>2</v>
      </c>
      <c r="W1733" t="s">
        <v>76</v>
      </c>
      <c r="X1733" t="s">
        <v>47</v>
      </c>
      <c r="Y1733">
        <v>383020</v>
      </c>
      <c r="Z1733">
        <v>0.17</v>
      </c>
    </row>
    <row r="1734" spans="1:26" x14ac:dyDescent="0.25">
      <c r="A1734" t="s">
        <v>2974</v>
      </c>
      <c r="B1734" s="1">
        <v>45253</v>
      </c>
      <c r="C1734" t="s">
        <v>2975</v>
      </c>
      <c r="D1734" t="s">
        <v>63</v>
      </c>
      <c r="E1734" t="s">
        <v>58</v>
      </c>
      <c r="F1734" t="s">
        <v>30</v>
      </c>
      <c r="G1734" t="s">
        <v>86</v>
      </c>
      <c r="H1734">
        <v>7</v>
      </c>
      <c r="I1734">
        <v>2374</v>
      </c>
      <c r="J1734">
        <v>24</v>
      </c>
      <c r="K1734">
        <v>12629.68</v>
      </c>
      <c r="L1734">
        <v>741.62</v>
      </c>
      <c r="M1734" t="s">
        <v>65</v>
      </c>
      <c r="N1734" t="s">
        <v>66</v>
      </c>
      <c r="O1734">
        <v>2</v>
      </c>
      <c r="P1734">
        <v>2023</v>
      </c>
      <c r="Q1734">
        <v>11</v>
      </c>
      <c r="R1734" t="s">
        <v>92</v>
      </c>
      <c r="S1734">
        <v>4</v>
      </c>
      <c r="T1734">
        <v>47</v>
      </c>
      <c r="U1734">
        <v>4</v>
      </c>
      <c r="V1734">
        <v>4</v>
      </c>
      <c r="W1734" t="s">
        <v>73</v>
      </c>
      <c r="X1734" t="s">
        <v>47</v>
      </c>
      <c r="Y1734">
        <v>398832</v>
      </c>
      <c r="Z1734">
        <v>0.06</v>
      </c>
    </row>
    <row r="1735" spans="1:26" x14ac:dyDescent="0.25">
      <c r="A1735" t="s">
        <v>2976</v>
      </c>
      <c r="B1735" s="1">
        <v>45176</v>
      </c>
      <c r="C1735" t="s">
        <v>429</v>
      </c>
      <c r="D1735" t="s">
        <v>63</v>
      </c>
      <c r="E1735" t="s">
        <v>40</v>
      </c>
      <c r="F1735" t="s">
        <v>30</v>
      </c>
      <c r="G1735" t="s">
        <v>64</v>
      </c>
      <c r="H1735">
        <v>8</v>
      </c>
      <c r="I1735">
        <v>2030</v>
      </c>
      <c r="J1735">
        <v>22</v>
      </c>
      <c r="K1735">
        <v>12667.2</v>
      </c>
      <c r="L1735">
        <v>2506.02</v>
      </c>
      <c r="M1735" t="s">
        <v>65</v>
      </c>
      <c r="N1735" t="s">
        <v>44</v>
      </c>
      <c r="O1735">
        <v>3</v>
      </c>
      <c r="P1735">
        <v>2023</v>
      </c>
      <c r="Q1735">
        <v>9</v>
      </c>
      <c r="R1735" t="s">
        <v>80</v>
      </c>
      <c r="S1735">
        <v>3</v>
      </c>
      <c r="T1735">
        <v>36</v>
      </c>
      <c r="U1735">
        <v>2</v>
      </c>
      <c r="V1735">
        <v>4</v>
      </c>
      <c r="W1735" t="s">
        <v>73</v>
      </c>
      <c r="X1735" t="s">
        <v>47</v>
      </c>
      <c r="Y1735">
        <v>357280</v>
      </c>
      <c r="Z1735">
        <v>0.2</v>
      </c>
    </row>
    <row r="1736" spans="1:26" x14ac:dyDescent="0.25">
      <c r="A1736" t="s">
        <v>2977</v>
      </c>
      <c r="B1736" s="1">
        <v>44983</v>
      </c>
      <c r="C1736" t="s">
        <v>1978</v>
      </c>
      <c r="D1736" t="s">
        <v>28</v>
      </c>
      <c r="E1736" t="s">
        <v>29</v>
      </c>
      <c r="F1736" t="s">
        <v>41</v>
      </c>
      <c r="G1736" t="s">
        <v>59</v>
      </c>
      <c r="H1736">
        <v>3</v>
      </c>
      <c r="I1736">
        <v>4281</v>
      </c>
      <c r="J1736">
        <v>17</v>
      </c>
      <c r="K1736">
        <v>10659.69</v>
      </c>
      <c r="L1736">
        <v>2059.0500000000002</v>
      </c>
      <c r="M1736" t="s">
        <v>65</v>
      </c>
      <c r="N1736" t="s">
        <v>66</v>
      </c>
      <c r="O1736">
        <v>1</v>
      </c>
      <c r="P1736">
        <v>2023</v>
      </c>
      <c r="Q1736">
        <v>2</v>
      </c>
      <c r="R1736" t="s">
        <v>67</v>
      </c>
      <c r="S1736">
        <v>1</v>
      </c>
      <c r="T1736">
        <v>9</v>
      </c>
      <c r="U1736">
        <v>5</v>
      </c>
      <c r="V1736">
        <v>0</v>
      </c>
      <c r="W1736" t="s">
        <v>55</v>
      </c>
      <c r="X1736" t="s">
        <v>36</v>
      </c>
      <c r="Y1736">
        <v>218331</v>
      </c>
      <c r="Z1736">
        <v>0.19</v>
      </c>
    </row>
    <row r="1737" spans="1:26" x14ac:dyDescent="0.25">
      <c r="A1737" t="s">
        <v>2978</v>
      </c>
      <c r="B1737" s="1">
        <v>45135</v>
      </c>
      <c r="C1737" t="s">
        <v>667</v>
      </c>
      <c r="D1737" t="s">
        <v>63</v>
      </c>
      <c r="E1737" t="s">
        <v>51</v>
      </c>
      <c r="F1737" t="s">
        <v>52</v>
      </c>
      <c r="G1737" t="s">
        <v>53</v>
      </c>
      <c r="H1737">
        <v>3</v>
      </c>
      <c r="I1737">
        <v>590</v>
      </c>
      <c r="J1737">
        <v>14</v>
      </c>
      <c r="K1737">
        <v>1522.2</v>
      </c>
      <c r="L1737">
        <v>156.18</v>
      </c>
      <c r="M1737" t="s">
        <v>32</v>
      </c>
      <c r="N1737" t="s">
        <v>44</v>
      </c>
      <c r="O1737">
        <v>6</v>
      </c>
      <c r="P1737">
        <v>2023</v>
      </c>
      <c r="Q1737">
        <v>7</v>
      </c>
      <c r="R1737" t="s">
        <v>125</v>
      </c>
      <c r="S1737">
        <v>3</v>
      </c>
      <c r="T1737">
        <v>30</v>
      </c>
      <c r="U1737">
        <v>5</v>
      </c>
      <c r="V1737">
        <v>5</v>
      </c>
      <c r="W1737" t="s">
        <v>46</v>
      </c>
      <c r="X1737" t="s">
        <v>47</v>
      </c>
      <c r="Y1737">
        <v>24780</v>
      </c>
      <c r="Z1737">
        <v>0.1</v>
      </c>
    </row>
    <row r="1738" spans="1:26" x14ac:dyDescent="0.25">
      <c r="A1738" t="s">
        <v>2979</v>
      </c>
      <c r="B1738" s="1">
        <v>45037</v>
      </c>
      <c r="C1738" t="s">
        <v>2980</v>
      </c>
      <c r="D1738" t="s">
        <v>63</v>
      </c>
      <c r="E1738" t="s">
        <v>40</v>
      </c>
      <c r="F1738" t="s">
        <v>41</v>
      </c>
      <c r="G1738" t="s">
        <v>42</v>
      </c>
      <c r="H1738">
        <v>10</v>
      </c>
      <c r="I1738">
        <v>2902</v>
      </c>
      <c r="J1738">
        <v>18</v>
      </c>
      <c r="K1738">
        <v>23796.400000000001</v>
      </c>
      <c r="L1738">
        <v>4484.05</v>
      </c>
      <c r="M1738" t="s">
        <v>65</v>
      </c>
      <c r="N1738" t="s">
        <v>33</v>
      </c>
      <c r="O1738">
        <v>7</v>
      </c>
      <c r="P1738">
        <v>2023</v>
      </c>
      <c r="Q1738">
        <v>4</v>
      </c>
      <c r="R1738" t="s">
        <v>100</v>
      </c>
      <c r="S1738">
        <v>2</v>
      </c>
      <c r="T1738">
        <v>16</v>
      </c>
      <c r="U1738">
        <v>4</v>
      </c>
      <c r="V1738">
        <v>5</v>
      </c>
      <c r="W1738" t="s">
        <v>46</v>
      </c>
      <c r="X1738" t="s">
        <v>47</v>
      </c>
      <c r="Y1738">
        <v>522360</v>
      </c>
      <c r="Z1738">
        <v>0.19</v>
      </c>
    </row>
    <row r="1739" spans="1:26" x14ac:dyDescent="0.25">
      <c r="A1739" t="s">
        <v>2981</v>
      </c>
      <c r="B1739" s="1">
        <v>45163</v>
      </c>
      <c r="C1739" t="s">
        <v>115</v>
      </c>
      <c r="D1739" t="s">
        <v>28</v>
      </c>
      <c r="E1739" t="s">
        <v>58</v>
      </c>
      <c r="F1739" t="s">
        <v>52</v>
      </c>
      <c r="G1739" t="s">
        <v>53</v>
      </c>
      <c r="H1739">
        <v>4</v>
      </c>
      <c r="I1739">
        <v>556</v>
      </c>
      <c r="J1739">
        <v>26</v>
      </c>
      <c r="K1739">
        <v>1645.76</v>
      </c>
      <c r="L1739">
        <v>254.23</v>
      </c>
      <c r="M1739" t="s">
        <v>32</v>
      </c>
      <c r="N1739" t="s">
        <v>33</v>
      </c>
      <c r="O1739">
        <v>1</v>
      </c>
      <c r="P1739">
        <v>2023</v>
      </c>
      <c r="Q1739">
        <v>8</v>
      </c>
      <c r="R1739" t="s">
        <v>72</v>
      </c>
      <c r="S1739">
        <v>3</v>
      </c>
      <c r="T1739">
        <v>34</v>
      </c>
      <c r="U1739">
        <v>4</v>
      </c>
      <c r="V1739">
        <v>5</v>
      </c>
      <c r="W1739" t="s">
        <v>46</v>
      </c>
      <c r="X1739" t="s">
        <v>47</v>
      </c>
      <c r="Y1739">
        <v>57824</v>
      </c>
      <c r="Z1739">
        <v>0.15</v>
      </c>
    </row>
    <row r="1740" spans="1:26" x14ac:dyDescent="0.25">
      <c r="A1740" t="s">
        <v>2982</v>
      </c>
      <c r="B1740" s="1">
        <v>45106</v>
      </c>
      <c r="C1740" t="s">
        <v>2983</v>
      </c>
      <c r="D1740" t="s">
        <v>50</v>
      </c>
      <c r="E1740" t="s">
        <v>40</v>
      </c>
      <c r="F1740" t="s">
        <v>52</v>
      </c>
      <c r="G1740" t="s">
        <v>79</v>
      </c>
      <c r="H1740">
        <v>4</v>
      </c>
      <c r="I1740">
        <v>4530</v>
      </c>
      <c r="J1740">
        <v>10</v>
      </c>
      <c r="K1740">
        <v>16308</v>
      </c>
      <c r="L1740">
        <v>834.03</v>
      </c>
      <c r="M1740" t="s">
        <v>65</v>
      </c>
      <c r="N1740" t="s">
        <v>66</v>
      </c>
      <c r="O1740">
        <v>5</v>
      </c>
      <c r="P1740">
        <v>2023</v>
      </c>
      <c r="Q1740">
        <v>6</v>
      </c>
      <c r="R1740" t="s">
        <v>95</v>
      </c>
      <c r="S1740">
        <v>2</v>
      </c>
      <c r="T1740">
        <v>26</v>
      </c>
      <c r="U1740">
        <v>5</v>
      </c>
      <c r="V1740">
        <v>4</v>
      </c>
      <c r="W1740" t="s">
        <v>73</v>
      </c>
      <c r="X1740" t="s">
        <v>47</v>
      </c>
      <c r="Y1740">
        <v>181200</v>
      </c>
      <c r="Z1740">
        <v>0.05</v>
      </c>
    </row>
    <row r="1741" spans="1:26" x14ac:dyDescent="0.25">
      <c r="A1741" t="s">
        <v>2984</v>
      </c>
      <c r="B1741" s="1">
        <v>45251</v>
      </c>
      <c r="C1741" t="s">
        <v>1379</v>
      </c>
      <c r="D1741" t="s">
        <v>63</v>
      </c>
      <c r="E1741" t="s">
        <v>58</v>
      </c>
      <c r="F1741" t="s">
        <v>41</v>
      </c>
      <c r="G1741" t="s">
        <v>116</v>
      </c>
      <c r="H1741">
        <v>3</v>
      </c>
      <c r="I1741">
        <v>1860</v>
      </c>
      <c r="J1741">
        <v>5</v>
      </c>
      <c r="K1741">
        <v>5301</v>
      </c>
      <c r="L1741">
        <v>649.19000000000005</v>
      </c>
      <c r="M1741" t="s">
        <v>65</v>
      </c>
      <c r="N1741" t="s">
        <v>33</v>
      </c>
      <c r="O1741">
        <v>7</v>
      </c>
      <c r="P1741">
        <v>2023</v>
      </c>
      <c r="Q1741">
        <v>11</v>
      </c>
      <c r="R1741" t="s">
        <v>92</v>
      </c>
      <c r="S1741">
        <v>4</v>
      </c>
      <c r="T1741">
        <v>47</v>
      </c>
      <c r="U1741">
        <v>4</v>
      </c>
      <c r="V1741">
        <v>2</v>
      </c>
      <c r="W1741" t="s">
        <v>76</v>
      </c>
      <c r="X1741" t="s">
        <v>47</v>
      </c>
      <c r="Y1741">
        <v>27900</v>
      </c>
      <c r="Z1741">
        <v>0.12</v>
      </c>
    </row>
    <row r="1742" spans="1:26" x14ac:dyDescent="0.25">
      <c r="A1742" t="s">
        <v>2985</v>
      </c>
      <c r="B1742" s="1">
        <v>45038</v>
      </c>
      <c r="C1742" t="s">
        <v>1117</v>
      </c>
      <c r="D1742" t="s">
        <v>63</v>
      </c>
      <c r="E1742" t="s">
        <v>58</v>
      </c>
      <c r="F1742" t="s">
        <v>52</v>
      </c>
      <c r="G1742" t="s">
        <v>53</v>
      </c>
      <c r="H1742">
        <v>1</v>
      </c>
      <c r="I1742">
        <v>4848</v>
      </c>
      <c r="J1742">
        <v>24</v>
      </c>
      <c r="K1742">
        <v>3684.48</v>
      </c>
      <c r="L1742">
        <v>487.66</v>
      </c>
      <c r="M1742" t="s">
        <v>43</v>
      </c>
      <c r="N1742" t="s">
        <v>44</v>
      </c>
      <c r="O1742">
        <v>2</v>
      </c>
      <c r="P1742">
        <v>2023</v>
      </c>
      <c r="Q1742">
        <v>4</v>
      </c>
      <c r="R1742" t="s">
        <v>100</v>
      </c>
      <c r="S1742">
        <v>2</v>
      </c>
      <c r="T1742">
        <v>16</v>
      </c>
      <c r="U1742">
        <v>4</v>
      </c>
      <c r="V1742">
        <v>6</v>
      </c>
      <c r="W1742" t="s">
        <v>35</v>
      </c>
      <c r="X1742" t="s">
        <v>36</v>
      </c>
      <c r="Y1742">
        <v>116352</v>
      </c>
      <c r="Z1742">
        <v>0.13</v>
      </c>
    </row>
    <row r="1743" spans="1:26" x14ac:dyDescent="0.25">
      <c r="A1743" t="s">
        <v>2986</v>
      </c>
      <c r="B1743" s="1">
        <v>45076</v>
      </c>
      <c r="C1743" t="s">
        <v>2987</v>
      </c>
      <c r="D1743" t="s">
        <v>50</v>
      </c>
      <c r="E1743" t="s">
        <v>40</v>
      </c>
      <c r="F1743" t="s">
        <v>52</v>
      </c>
      <c r="G1743" t="s">
        <v>79</v>
      </c>
      <c r="H1743">
        <v>9</v>
      </c>
      <c r="I1743">
        <v>493</v>
      </c>
      <c r="J1743">
        <v>0</v>
      </c>
      <c r="K1743">
        <v>4437</v>
      </c>
      <c r="L1743">
        <v>493.55</v>
      </c>
      <c r="M1743" t="s">
        <v>32</v>
      </c>
      <c r="N1743" t="s">
        <v>44</v>
      </c>
      <c r="O1743">
        <v>5</v>
      </c>
      <c r="P1743">
        <v>2023</v>
      </c>
      <c r="Q1743">
        <v>5</v>
      </c>
      <c r="R1743" t="s">
        <v>238</v>
      </c>
      <c r="S1743">
        <v>2</v>
      </c>
      <c r="T1743">
        <v>22</v>
      </c>
      <c r="U1743">
        <v>5</v>
      </c>
      <c r="V1743">
        <v>2</v>
      </c>
      <c r="W1743" t="s">
        <v>76</v>
      </c>
      <c r="X1743" t="s">
        <v>47</v>
      </c>
      <c r="Y1743">
        <v>0</v>
      </c>
      <c r="Z1743">
        <v>0.11</v>
      </c>
    </row>
    <row r="1744" spans="1:26" x14ac:dyDescent="0.25">
      <c r="A1744" t="s">
        <v>2988</v>
      </c>
      <c r="B1744" s="1">
        <v>45253</v>
      </c>
      <c r="C1744" t="s">
        <v>657</v>
      </c>
      <c r="D1744" t="s">
        <v>28</v>
      </c>
      <c r="E1744" t="s">
        <v>51</v>
      </c>
      <c r="F1744" t="s">
        <v>30</v>
      </c>
      <c r="G1744" t="s">
        <v>64</v>
      </c>
      <c r="H1744">
        <v>6</v>
      </c>
      <c r="I1744">
        <v>3655</v>
      </c>
      <c r="J1744">
        <v>11</v>
      </c>
      <c r="K1744">
        <v>19517.7</v>
      </c>
      <c r="L1744">
        <v>3065.67</v>
      </c>
      <c r="M1744" t="s">
        <v>43</v>
      </c>
      <c r="N1744" t="s">
        <v>66</v>
      </c>
      <c r="O1744">
        <v>5</v>
      </c>
      <c r="P1744">
        <v>2023</v>
      </c>
      <c r="Q1744">
        <v>11</v>
      </c>
      <c r="R1744" t="s">
        <v>92</v>
      </c>
      <c r="S1744">
        <v>4</v>
      </c>
      <c r="T1744">
        <v>47</v>
      </c>
      <c r="U1744">
        <v>4</v>
      </c>
      <c r="V1744">
        <v>4</v>
      </c>
      <c r="W1744" t="s">
        <v>73</v>
      </c>
      <c r="X1744" t="s">
        <v>47</v>
      </c>
      <c r="Y1744">
        <v>241230</v>
      </c>
      <c r="Z1744">
        <v>0.16</v>
      </c>
    </row>
    <row r="1745" spans="1:26" x14ac:dyDescent="0.25">
      <c r="A1745" t="s">
        <v>2989</v>
      </c>
      <c r="B1745" s="1">
        <v>45209</v>
      </c>
      <c r="C1745" t="s">
        <v>1046</v>
      </c>
      <c r="D1745" t="s">
        <v>28</v>
      </c>
      <c r="E1745" t="s">
        <v>40</v>
      </c>
      <c r="F1745" t="s">
        <v>30</v>
      </c>
      <c r="G1745" t="s">
        <v>86</v>
      </c>
      <c r="H1745">
        <v>9</v>
      </c>
      <c r="I1745">
        <v>347</v>
      </c>
      <c r="J1745">
        <v>12</v>
      </c>
      <c r="K1745">
        <v>2748.24</v>
      </c>
      <c r="L1745">
        <v>536.04</v>
      </c>
      <c r="M1745" t="s">
        <v>43</v>
      </c>
      <c r="N1745" t="s">
        <v>66</v>
      </c>
      <c r="O1745">
        <v>3</v>
      </c>
      <c r="P1745">
        <v>2023</v>
      </c>
      <c r="Q1745">
        <v>10</v>
      </c>
      <c r="R1745" t="s">
        <v>45</v>
      </c>
      <c r="S1745">
        <v>4</v>
      </c>
      <c r="T1745">
        <v>41</v>
      </c>
      <c r="U1745">
        <v>2</v>
      </c>
      <c r="V1745">
        <v>2</v>
      </c>
      <c r="W1745" t="s">
        <v>76</v>
      </c>
      <c r="X1745" t="s">
        <v>47</v>
      </c>
      <c r="Y1745">
        <v>37476</v>
      </c>
      <c r="Z1745">
        <v>0.2</v>
      </c>
    </row>
    <row r="1746" spans="1:26" x14ac:dyDescent="0.25">
      <c r="A1746" t="s">
        <v>2990</v>
      </c>
      <c r="B1746" s="1">
        <v>45226</v>
      </c>
      <c r="C1746" t="s">
        <v>2991</v>
      </c>
      <c r="D1746" t="s">
        <v>39</v>
      </c>
      <c r="E1746" t="s">
        <v>40</v>
      </c>
      <c r="F1746" t="s">
        <v>41</v>
      </c>
      <c r="G1746" t="s">
        <v>59</v>
      </c>
      <c r="H1746">
        <v>10</v>
      </c>
      <c r="I1746">
        <v>2376</v>
      </c>
      <c r="J1746">
        <v>26</v>
      </c>
      <c r="K1746">
        <v>17582.400000000001</v>
      </c>
      <c r="L1746">
        <v>1945.38</v>
      </c>
      <c r="M1746" t="s">
        <v>32</v>
      </c>
      <c r="N1746" t="s">
        <v>44</v>
      </c>
      <c r="O1746">
        <v>1</v>
      </c>
      <c r="P1746">
        <v>2023</v>
      </c>
      <c r="Q1746">
        <v>10</v>
      </c>
      <c r="R1746" t="s">
        <v>45</v>
      </c>
      <c r="S1746">
        <v>4</v>
      </c>
      <c r="T1746">
        <v>43</v>
      </c>
      <c r="U1746">
        <v>4</v>
      </c>
      <c r="V1746">
        <v>5</v>
      </c>
      <c r="W1746" t="s">
        <v>46</v>
      </c>
      <c r="X1746" t="s">
        <v>47</v>
      </c>
      <c r="Y1746">
        <v>617760</v>
      </c>
      <c r="Z1746">
        <v>0.11</v>
      </c>
    </row>
    <row r="1747" spans="1:26" x14ac:dyDescent="0.25">
      <c r="A1747" t="s">
        <v>2992</v>
      </c>
      <c r="B1747" s="1">
        <v>44947</v>
      </c>
      <c r="C1747" t="s">
        <v>655</v>
      </c>
      <c r="D1747" t="s">
        <v>50</v>
      </c>
      <c r="E1747" t="s">
        <v>40</v>
      </c>
      <c r="F1747" t="s">
        <v>52</v>
      </c>
      <c r="G1747" t="s">
        <v>53</v>
      </c>
      <c r="H1747">
        <v>2</v>
      </c>
      <c r="I1747">
        <v>446</v>
      </c>
      <c r="J1747">
        <v>25</v>
      </c>
      <c r="K1747">
        <v>669</v>
      </c>
      <c r="L1747">
        <v>41.19</v>
      </c>
      <c r="M1747" t="s">
        <v>43</v>
      </c>
      <c r="N1747" t="s">
        <v>44</v>
      </c>
      <c r="O1747">
        <v>7</v>
      </c>
      <c r="P1747">
        <v>2023</v>
      </c>
      <c r="Q1747">
        <v>1</v>
      </c>
      <c r="R1747" t="s">
        <v>34</v>
      </c>
      <c r="S1747">
        <v>1</v>
      </c>
      <c r="T1747">
        <v>3</v>
      </c>
      <c r="U1747">
        <v>3</v>
      </c>
      <c r="V1747">
        <v>6</v>
      </c>
      <c r="W1747" t="s">
        <v>35</v>
      </c>
      <c r="X1747" t="s">
        <v>36</v>
      </c>
      <c r="Y1747">
        <v>22300</v>
      </c>
      <c r="Z1747">
        <v>0.06</v>
      </c>
    </row>
    <row r="1748" spans="1:26" x14ac:dyDescent="0.25">
      <c r="A1748" t="s">
        <v>2993</v>
      </c>
      <c r="B1748" s="1">
        <v>45074</v>
      </c>
      <c r="C1748" t="s">
        <v>2994</v>
      </c>
      <c r="D1748" t="s">
        <v>28</v>
      </c>
      <c r="E1748" t="s">
        <v>58</v>
      </c>
      <c r="F1748" t="s">
        <v>30</v>
      </c>
      <c r="G1748" t="s">
        <v>64</v>
      </c>
      <c r="H1748">
        <v>3</v>
      </c>
      <c r="I1748">
        <v>4620</v>
      </c>
      <c r="J1748">
        <v>10</v>
      </c>
      <c r="K1748">
        <v>12474</v>
      </c>
      <c r="L1748">
        <v>2015.61</v>
      </c>
      <c r="M1748" t="s">
        <v>43</v>
      </c>
      <c r="N1748" t="s">
        <v>66</v>
      </c>
      <c r="O1748">
        <v>3</v>
      </c>
      <c r="P1748">
        <v>2023</v>
      </c>
      <c r="Q1748">
        <v>5</v>
      </c>
      <c r="R1748" t="s">
        <v>238</v>
      </c>
      <c r="S1748">
        <v>2</v>
      </c>
      <c r="T1748">
        <v>22</v>
      </c>
      <c r="U1748">
        <v>5</v>
      </c>
      <c r="V1748">
        <v>0</v>
      </c>
      <c r="W1748" t="s">
        <v>55</v>
      </c>
      <c r="X1748" t="s">
        <v>36</v>
      </c>
      <c r="Y1748">
        <v>138600</v>
      </c>
      <c r="Z1748">
        <v>0.16</v>
      </c>
    </row>
    <row r="1749" spans="1:26" x14ac:dyDescent="0.25">
      <c r="A1749" t="s">
        <v>2995</v>
      </c>
      <c r="B1749" s="1">
        <v>45045</v>
      </c>
      <c r="C1749" t="s">
        <v>2996</v>
      </c>
      <c r="D1749" t="s">
        <v>63</v>
      </c>
      <c r="E1749" t="s">
        <v>58</v>
      </c>
      <c r="F1749" t="s">
        <v>30</v>
      </c>
      <c r="G1749" t="s">
        <v>86</v>
      </c>
      <c r="H1749">
        <v>9</v>
      </c>
      <c r="I1749">
        <v>2779</v>
      </c>
      <c r="J1749">
        <v>20</v>
      </c>
      <c r="K1749">
        <v>20008.8</v>
      </c>
      <c r="L1749">
        <v>2512.25</v>
      </c>
      <c r="M1749" t="s">
        <v>32</v>
      </c>
      <c r="N1749" t="s">
        <v>33</v>
      </c>
      <c r="O1749">
        <v>5</v>
      </c>
      <c r="P1749">
        <v>2023</v>
      </c>
      <c r="Q1749">
        <v>4</v>
      </c>
      <c r="R1749" t="s">
        <v>100</v>
      </c>
      <c r="S1749">
        <v>2</v>
      </c>
      <c r="T1749">
        <v>17</v>
      </c>
      <c r="U1749">
        <v>5</v>
      </c>
      <c r="V1749">
        <v>6</v>
      </c>
      <c r="W1749" t="s">
        <v>35</v>
      </c>
      <c r="X1749" t="s">
        <v>36</v>
      </c>
      <c r="Y1749">
        <v>500220</v>
      </c>
      <c r="Z1749">
        <v>0.13</v>
      </c>
    </row>
    <row r="1750" spans="1:26" x14ac:dyDescent="0.25">
      <c r="A1750" t="s">
        <v>2997</v>
      </c>
      <c r="B1750" s="1">
        <v>45191</v>
      </c>
      <c r="C1750" t="s">
        <v>1614</v>
      </c>
      <c r="D1750" t="s">
        <v>28</v>
      </c>
      <c r="E1750" t="s">
        <v>58</v>
      </c>
      <c r="F1750" t="s">
        <v>52</v>
      </c>
      <c r="G1750" t="s">
        <v>91</v>
      </c>
      <c r="H1750">
        <v>6</v>
      </c>
      <c r="I1750">
        <v>4705</v>
      </c>
      <c r="J1750">
        <v>9</v>
      </c>
      <c r="K1750">
        <v>25689.3</v>
      </c>
      <c r="L1750">
        <v>3082.15</v>
      </c>
      <c r="M1750" t="s">
        <v>65</v>
      </c>
      <c r="N1750" t="s">
        <v>33</v>
      </c>
      <c r="O1750">
        <v>5</v>
      </c>
      <c r="P1750">
        <v>2023</v>
      </c>
      <c r="Q1750">
        <v>9</v>
      </c>
      <c r="R1750" t="s">
        <v>80</v>
      </c>
      <c r="S1750">
        <v>3</v>
      </c>
      <c r="T1750">
        <v>38</v>
      </c>
      <c r="U1750">
        <v>4</v>
      </c>
      <c r="V1750">
        <v>5</v>
      </c>
      <c r="W1750" t="s">
        <v>46</v>
      </c>
      <c r="X1750" t="s">
        <v>47</v>
      </c>
      <c r="Y1750">
        <v>254070</v>
      </c>
      <c r="Z1750">
        <v>0.12</v>
      </c>
    </row>
    <row r="1751" spans="1:26" x14ac:dyDescent="0.25">
      <c r="A1751" t="s">
        <v>2998</v>
      </c>
      <c r="B1751" s="1">
        <v>45024</v>
      </c>
      <c r="C1751" t="s">
        <v>2999</v>
      </c>
      <c r="D1751" t="s">
        <v>39</v>
      </c>
      <c r="E1751" t="s">
        <v>51</v>
      </c>
      <c r="F1751" t="s">
        <v>30</v>
      </c>
      <c r="G1751" t="s">
        <v>64</v>
      </c>
      <c r="H1751">
        <v>2</v>
      </c>
      <c r="I1751">
        <v>575</v>
      </c>
      <c r="J1751">
        <v>18</v>
      </c>
      <c r="K1751">
        <v>943</v>
      </c>
      <c r="L1751">
        <v>163.11000000000001</v>
      </c>
      <c r="M1751" t="s">
        <v>65</v>
      </c>
      <c r="N1751" t="s">
        <v>44</v>
      </c>
      <c r="O1751">
        <v>5</v>
      </c>
      <c r="P1751">
        <v>2023</v>
      </c>
      <c r="Q1751">
        <v>4</v>
      </c>
      <c r="R1751" t="s">
        <v>100</v>
      </c>
      <c r="S1751">
        <v>2</v>
      </c>
      <c r="T1751">
        <v>14</v>
      </c>
      <c r="U1751">
        <v>2</v>
      </c>
      <c r="V1751">
        <v>6</v>
      </c>
      <c r="W1751" t="s">
        <v>35</v>
      </c>
      <c r="X1751" t="s">
        <v>36</v>
      </c>
      <c r="Y1751">
        <v>20700</v>
      </c>
      <c r="Z1751">
        <v>0.17</v>
      </c>
    </row>
    <row r="1752" spans="1:26" x14ac:dyDescent="0.25">
      <c r="A1752" t="s">
        <v>3000</v>
      </c>
      <c r="B1752" s="1">
        <v>45235</v>
      </c>
      <c r="C1752" t="s">
        <v>394</v>
      </c>
      <c r="D1752" t="s">
        <v>39</v>
      </c>
      <c r="E1752" t="s">
        <v>29</v>
      </c>
      <c r="F1752" t="s">
        <v>52</v>
      </c>
      <c r="G1752" t="s">
        <v>91</v>
      </c>
      <c r="H1752">
        <v>5</v>
      </c>
      <c r="I1752">
        <v>4514</v>
      </c>
      <c r="J1752">
        <v>16</v>
      </c>
      <c r="K1752">
        <v>18958.8</v>
      </c>
      <c r="L1752">
        <v>2692.02</v>
      </c>
      <c r="M1752" t="s">
        <v>65</v>
      </c>
      <c r="N1752" t="s">
        <v>33</v>
      </c>
      <c r="O1752">
        <v>3</v>
      </c>
      <c r="P1752">
        <v>2023</v>
      </c>
      <c r="Q1752">
        <v>11</v>
      </c>
      <c r="R1752" t="s">
        <v>92</v>
      </c>
      <c r="S1752">
        <v>4</v>
      </c>
      <c r="T1752">
        <v>45</v>
      </c>
      <c r="U1752">
        <v>2</v>
      </c>
      <c r="V1752">
        <v>0</v>
      </c>
      <c r="W1752" t="s">
        <v>55</v>
      </c>
      <c r="X1752" t="s">
        <v>36</v>
      </c>
      <c r="Y1752">
        <v>361120</v>
      </c>
      <c r="Z1752">
        <v>0.14000000000000001</v>
      </c>
    </row>
    <row r="1753" spans="1:26" x14ac:dyDescent="0.25">
      <c r="A1753" t="s">
        <v>3001</v>
      </c>
      <c r="B1753" s="1">
        <v>45242</v>
      </c>
      <c r="C1753" t="s">
        <v>3002</v>
      </c>
      <c r="D1753" t="s">
        <v>39</v>
      </c>
      <c r="E1753" t="s">
        <v>40</v>
      </c>
      <c r="F1753" t="s">
        <v>41</v>
      </c>
      <c r="G1753" t="s">
        <v>116</v>
      </c>
      <c r="H1753">
        <v>5</v>
      </c>
      <c r="I1753">
        <v>4307</v>
      </c>
      <c r="J1753">
        <v>11</v>
      </c>
      <c r="K1753">
        <v>19166.150000000001</v>
      </c>
      <c r="L1753">
        <v>2077.8200000000002</v>
      </c>
      <c r="M1753" t="s">
        <v>32</v>
      </c>
      <c r="N1753" t="s">
        <v>66</v>
      </c>
      <c r="O1753">
        <v>1</v>
      </c>
      <c r="P1753">
        <v>2023</v>
      </c>
      <c r="Q1753">
        <v>11</v>
      </c>
      <c r="R1753" t="s">
        <v>92</v>
      </c>
      <c r="S1753">
        <v>4</v>
      </c>
      <c r="T1753">
        <v>46</v>
      </c>
      <c r="U1753">
        <v>3</v>
      </c>
      <c r="V1753">
        <v>0</v>
      </c>
      <c r="W1753" t="s">
        <v>55</v>
      </c>
      <c r="X1753" t="s">
        <v>36</v>
      </c>
      <c r="Y1753">
        <v>236885</v>
      </c>
      <c r="Z1753">
        <v>0.11</v>
      </c>
    </row>
    <row r="1754" spans="1:26" x14ac:dyDescent="0.25">
      <c r="A1754" t="s">
        <v>3003</v>
      </c>
      <c r="B1754" s="1">
        <v>45151</v>
      </c>
      <c r="C1754" t="s">
        <v>3004</v>
      </c>
      <c r="D1754" t="s">
        <v>39</v>
      </c>
      <c r="E1754" t="s">
        <v>58</v>
      </c>
      <c r="F1754" t="s">
        <v>52</v>
      </c>
      <c r="G1754" t="s">
        <v>91</v>
      </c>
      <c r="H1754">
        <v>4</v>
      </c>
      <c r="I1754">
        <v>4779</v>
      </c>
      <c r="J1754">
        <v>6</v>
      </c>
      <c r="K1754">
        <v>17969.04</v>
      </c>
      <c r="L1754">
        <v>3034.91</v>
      </c>
      <c r="M1754" t="s">
        <v>32</v>
      </c>
      <c r="N1754" t="s">
        <v>33</v>
      </c>
      <c r="O1754">
        <v>7</v>
      </c>
      <c r="P1754">
        <v>2023</v>
      </c>
      <c r="Q1754">
        <v>8</v>
      </c>
      <c r="R1754" t="s">
        <v>72</v>
      </c>
      <c r="S1754">
        <v>3</v>
      </c>
      <c r="T1754">
        <v>33</v>
      </c>
      <c r="U1754">
        <v>3</v>
      </c>
      <c r="V1754">
        <v>0</v>
      </c>
      <c r="W1754" t="s">
        <v>55</v>
      </c>
      <c r="X1754" t="s">
        <v>36</v>
      </c>
      <c r="Y1754">
        <v>114696</v>
      </c>
      <c r="Z1754">
        <v>0.17</v>
      </c>
    </row>
    <row r="1755" spans="1:26" x14ac:dyDescent="0.25">
      <c r="A1755" t="s">
        <v>3005</v>
      </c>
      <c r="B1755" s="1">
        <v>45037</v>
      </c>
      <c r="C1755" t="s">
        <v>3006</v>
      </c>
      <c r="D1755" t="s">
        <v>39</v>
      </c>
      <c r="E1755" t="s">
        <v>29</v>
      </c>
      <c r="F1755" t="s">
        <v>30</v>
      </c>
      <c r="G1755" t="s">
        <v>64</v>
      </c>
      <c r="H1755">
        <v>5</v>
      </c>
      <c r="I1755">
        <v>4665</v>
      </c>
      <c r="J1755">
        <v>2</v>
      </c>
      <c r="K1755">
        <v>22858.5</v>
      </c>
      <c r="L1755">
        <v>1906.46</v>
      </c>
      <c r="M1755" t="s">
        <v>65</v>
      </c>
      <c r="N1755" t="s">
        <v>66</v>
      </c>
      <c r="O1755">
        <v>6</v>
      </c>
      <c r="P1755">
        <v>2023</v>
      </c>
      <c r="Q1755">
        <v>4</v>
      </c>
      <c r="R1755" t="s">
        <v>100</v>
      </c>
      <c r="S1755">
        <v>2</v>
      </c>
      <c r="T1755">
        <v>16</v>
      </c>
      <c r="U1755">
        <v>4</v>
      </c>
      <c r="V1755">
        <v>5</v>
      </c>
      <c r="W1755" t="s">
        <v>46</v>
      </c>
      <c r="X1755" t="s">
        <v>47</v>
      </c>
      <c r="Y1755">
        <v>46650</v>
      </c>
      <c r="Z1755">
        <v>0.08</v>
      </c>
    </row>
    <row r="1756" spans="1:26" x14ac:dyDescent="0.25">
      <c r="A1756" t="s">
        <v>3007</v>
      </c>
      <c r="B1756" s="1">
        <v>45029</v>
      </c>
      <c r="C1756" t="s">
        <v>1775</v>
      </c>
      <c r="D1756" t="s">
        <v>28</v>
      </c>
      <c r="E1756" t="s">
        <v>51</v>
      </c>
      <c r="F1756" t="s">
        <v>30</v>
      </c>
      <c r="G1756" t="s">
        <v>31</v>
      </c>
      <c r="H1756">
        <v>3</v>
      </c>
      <c r="I1756">
        <v>1944</v>
      </c>
      <c r="J1756">
        <v>17</v>
      </c>
      <c r="K1756">
        <v>4840.5600000000004</v>
      </c>
      <c r="L1756">
        <v>542.64</v>
      </c>
      <c r="M1756" t="s">
        <v>43</v>
      </c>
      <c r="N1756" t="s">
        <v>33</v>
      </c>
      <c r="O1756">
        <v>1</v>
      </c>
      <c r="P1756">
        <v>2023</v>
      </c>
      <c r="Q1756">
        <v>4</v>
      </c>
      <c r="R1756" t="s">
        <v>100</v>
      </c>
      <c r="S1756">
        <v>2</v>
      </c>
      <c r="T1756">
        <v>15</v>
      </c>
      <c r="U1756">
        <v>3</v>
      </c>
      <c r="V1756">
        <v>4</v>
      </c>
      <c r="W1756" t="s">
        <v>73</v>
      </c>
      <c r="X1756" t="s">
        <v>47</v>
      </c>
      <c r="Y1756">
        <v>99144</v>
      </c>
      <c r="Z1756">
        <v>0.11</v>
      </c>
    </row>
    <row r="1757" spans="1:26" x14ac:dyDescent="0.25">
      <c r="A1757" t="s">
        <v>3008</v>
      </c>
      <c r="B1757" s="1">
        <v>45062</v>
      </c>
      <c r="C1757" t="s">
        <v>2455</v>
      </c>
      <c r="D1757" t="s">
        <v>50</v>
      </c>
      <c r="E1757" t="s">
        <v>51</v>
      </c>
      <c r="F1757" t="s">
        <v>52</v>
      </c>
      <c r="G1757" t="s">
        <v>79</v>
      </c>
      <c r="H1757">
        <v>7</v>
      </c>
      <c r="I1757">
        <v>3527</v>
      </c>
      <c r="J1757">
        <v>8</v>
      </c>
      <c r="K1757">
        <v>22713.88</v>
      </c>
      <c r="L1757">
        <v>1478.87</v>
      </c>
      <c r="M1757" t="s">
        <v>32</v>
      </c>
      <c r="N1757" t="s">
        <v>66</v>
      </c>
      <c r="O1757">
        <v>6</v>
      </c>
      <c r="P1757">
        <v>2023</v>
      </c>
      <c r="Q1757">
        <v>5</v>
      </c>
      <c r="R1757" t="s">
        <v>238</v>
      </c>
      <c r="S1757">
        <v>2</v>
      </c>
      <c r="T1757">
        <v>20</v>
      </c>
      <c r="U1757">
        <v>3</v>
      </c>
      <c r="V1757">
        <v>2</v>
      </c>
      <c r="W1757" t="s">
        <v>76</v>
      </c>
      <c r="X1757" t="s">
        <v>47</v>
      </c>
      <c r="Y1757">
        <v>197512</v>
      </c>
      <c r="Z1757">
        <v>7.0000000000000007E-2</v>
      </c>
    </row>
    <row r="1758" spans="1:26" x14ac:dyDescent="0.25">
      <c r="A1758" t="s">
        <v>3009</v>
      </c>
      <c r="B1758" s="1">
        <v>45153</v>
      </c>
      <c r="C1758" t="s">
        <v>3010</v>
      </c>
      <c r="D1758" t="s">
        <v>63</v>
      </c>
      <c r="E1758" t="s">
        <v>29</v>
      </c>
      <c r="F1758" t="s">
        <v>30</v>
      </c>
      <c r="G1758" t="s">
        <v>64</v>
      </c>
      <c r="H1758">
        <v>5</v>
      </c>
      <c r="I1758">
        <v>2128</v>
      </c>
      <c r="J1758">
        <v>8</v>
      </c>
      <c r="K1758">
        <v>9788.7999999999993</v>
      </c>
      <c r="L1758">
        <v>585</v>
      </c>
      <c r="M1758" t="s">
        <v>65</v>
      </c>
      <c r="N1758" t="s">
        <v>33</v>
      </c>
      <c r="O1758">
        <v>2</v>
      </c>
      <c r="P1758">
        <v>2023</v>
      </c>
      <c r="Q1758">
        <v>8</v>
      </c>
      <c r="R1758" t="s">
        <v>72</v>
      </c>
      <c r="S1758">
        <v>3</v>
      </c>
      <c r="T1758">
        <v>33</v>
      </c>
      <c r="U1758">
        <v>3</v>
      </c>
      <c r="V1758">
        <v>2</v>
      </c>
      <c r="W1758" t="s">
        <v>76</v>
      </c>
      <c r="X1758" t="s">
        <v>47</v>
      </c>
      <c r="Y1758">
        <v>85120</v>
      </c>
      <c r="Z1758">
        <v>0.06</v>
      </c>
    </row>
    <row r="1759" spans="1:26" x14ac:dyDescent="0.25">
      <c r="A1759" t="s">
        <v>3011</v>
      </c>
      <c r="B1759" s="1">
        <v>44941</v>
      </c>
      <c r="C1759" t="s">
        <v>577</v>
      </c>
      <c r="D1759" t="s">
        <v>39</v>
      </c>
      <c r="E1759" t="s">
        <v>29</v>
      </c>
      <c r="F1759" t="s">
        <v>30</v>
      </c>
      <c r="G1759" t="s">
        <v>31</v>
      </c>
      <c r="H1759">
        <v>1</v>
      </c>
      <c r="I1759">
        <v>2428</v>
      </c>
      <c r="J1759">
        <v>27</v>
      </c>
      <c r="K1759">
        <v>1772.44</v>
      </c>
      <c r="L1759">
        <v>290.31</v>
      </c>
      <c r="M1759" t="s">
        <v>32</v>
      </c>
      <c r="N1759" t="s">
        <v>33</v>
      </c>
      <c r="O1759">
        <v>7</v>
      </c>
      <c r="P1759">
        <v>2023</v>
      </c>
      <c r="Q1759">
        <v>1</v>
      </c>
      <c r="R1759" t="s">
        <v>34</v>
      </c>
      <c r="S1759">
        <v>1</v>
      </c>
      <c r="T1759">
        <v>3</v>
      </c>
      <c r="U1759">
        <v>3</v>
      </c>
      <c r="V1759">
        <v>0</v>
      </c>
      <c r="W1759" t="s">
        <v>55</v>
      </c>
      <c r="X1759" t="s">
        <v>36</v>
      </c>
      <c r="Y1759">
        <v>65556</v>
      </c>
      <c r="Z1759">
        <v>0.16</v>
      </c>
    </row>
    <row r="1760" spans="1:26" x14ac:dyDescent="0.25">
      <c r="A1760" t="s">
        <v>3012</v>
      </c>
      <c r="B1760" s="1">
        <v>45119</v>
      </c>
      <c r="C1760" t="s">
        <v>3013</v>
      </c>
      <c r="D1760" t="s">
        <v>39</v>
      </c>
      <c r="E1760" t="s">
        <v>51</v>
      </c>
      <c r="F1760" t="s">
        <v>41</v>
      </c>
      <c r="G1760" t="s">
        <v>59</v>
      </c>
      <c r="H1760">
        <v>2</v>
      </c>
      <c r="I1760">
        <v>1117</v>
      </c>
      <c r="J1760">
        <v>30</v>
      </c>
      <c r="K1760">
        <v>1563.8</v>
      </c>
      <c r="L1760">
        <v>129.1</v>
      </c>
      <c r="M1760" t="s">
        <v>43</v>
      </c>
      <c r="N1760" t="s">
        <v>33</v>
      </c>
      <c r="O1760">
        <v>1</v>
      </c>
      <c r="P1760">
        <v>2023</v>
      </c>
      <c r="Q1760">
        <v>7</v>
      </c>
      <c r="R1760" t="s">
        <v>125</v>
      </c>
      <c r="S1760">
        <v>3</v>
      </c>
      <c r="T1760">
        <v>28</v>
      </c>
      <c r="U1760">
        <v>3</v>
      </c>
      <c r="V1760">
        <v>3</v>
      </c>
      <c r="W1760" t="s">
        <v>83</v>
      </c>
      <c r="X1760" t="s">
        <v>47</v>
      </c>
      <c r="Y1760">
        <v>67020</v>
      </c>
      <c r="Z1760">
        <v>0.08</v>
      </c>
    </row>
    <row r="1761" spans="1:26" x14ac:dyDescent="0.25">
      <c r="A1761" t="s">
        <v>3014</v>
      </c>
      <c r="B1761" s="1">
        <v>45036</v>
      </c>
      <c r="C1761" t="s">
        <v>1101</v>
      </c>
      <c r="D1761" t="s">
        <v>28</v>
      </c>
      <c r="E1761" t="s">
        <v>58</v>
      </c>
      <c r="F1761" t="s">
        <v>41</v>
      </c>
      <c r="G1761" t="s">
        <v>116</v>
      </c>
      <c r="H1761">
        <v>1</v>
      </c>
      <c r="I1761">
        <v>4679</v>
      </c>
      <c r="J1761">
        <v>8</v>
      </c>
      <c r="K1761">
        <v>4304.68</v>
      </c>
      <c r="L1761">
        <v>467.31</v>
      </c>
      <c r="M1761" t="s">
        <v>43</v>
      </c>
      <c r="N1761" t="s">
        <v>33</v>
      </c>
      <c r="O1761">
        <v>2</v>
      </c>
      <c r="P1761">
        <v>2023</v>
      </c>
      <c r="Q1761">
        <v>4</v>
      </c>
      <c r="R1761" t="s">
        <v>100</v>
      </c>
      <c r="S1761">
        <v>2</v>
      </c>
      <c r="T1761">
        <v>16</v>
      </c>
      <c r="U1761">
        <v>4</v>
      </c>
      <c r="V1761">
        <v>4</v>
      </c>
      <c r="W1761" t="s">
        <v>73</v>
      </c>
      <c r="X1761" t="s">
        <v>47</v>
      </c>
      <c r="Y1761">
        <v>37432</v>
      </c>
      <c r="Z1761">
        <v>0.11</v>
      </c>
    </row>
    <row r="1762" spans="1:26" x14ac:dyDescent="0.25">
      <c r="A1762" t="s">
        <v>3015</v>
      </c>
      <c r="B1762" s="1">
        <v>45142</v>
      </c>
      <c r="C1762" t="s">
        <v>2810</v>
      </c>
      <c r="D1762" t="s">
        <v>63</v>
      </c>
      <c r="E1762" t="s">
        <v>58</v>
      </c>
      <c r="F1762" t="s">
        <v>41</v>
      </c>
      <c r="G1762" t="s">
        <v>116</v>
      </c>
      <c r="H1762">
        <v>9</v>
      </c>
      <c r="I1762">
        <v>3250</v>
      </c>
      <c r="J1762">
        <v>6</v>
      </c>
      <c r="K1762">
        <v>27495</v>
      </c>
      <c r="L1762">
        <v>5317.64</v>
      </c>
      <c r="M1762" t="s">
        <v>65</v>
      </c>
      <c r="N1762" t="s">
        <v>33</v>
      </c>
      <c r="O1762">
        <v>5</v>
      </c>
      <c r="P1762">
        <v>2023</v>
      </c>
      <c r="Q1762">
        <v>8</v>
      </c>
      <c r="R1762" t="s">
        <v>72</v>
      </c>
      <c r="S1762">
        <v>3</v>
      </c>
      <c r="T1762">
        <v>31</v>
      </c>
      <c r="U1762">
        <v>1</v>
      </c>
      <c r="V1762">
        <v>5</v>
      </c>
      <c r="W1762" t="s">
        <v>46</v>
      </c>
      <c r="X1762" t="s">
        <v>47</v>
      </c>
      <c r="Y1762">
        <v>175500</v>
      </c>
      <c r="Z1762">
        <v>0.19</v>
      </c>
    </row>
    <row r="1763" spans="1:26" x14ac:dyDescent="0.25">
      <c r="A1763" t="s">
        <v>3016</v>
      </c>
      <c r="B1763" s="1">
        <v>45254</v>
      </c>
      <c r="C1763" t="s">
        <v>1104</v>
      </c>
      <c r="D1763" t="s">
        <v>28</v>
      </c>
      <c r="E1763" t="s">
        <v>40</v>
      </c>
      <c r="F1763" t="s">
        <v>41</v>
      </c>
      <c r="G1763" t="s">
        <v>42</v>
      </c>
      <c r="H1763">
        <v>6</v>
      </c>
      <c r="I1763">
        <v>3810</v>
      </c>
      <c r="J1763">
        <v>14</v>
      </c>
      <c r="K1763">
        <v>19659.599999999999</v>
      </c>
      <c r="L1763">
        <v>2213.44</v>
      </c>
      <c r="M1763" t="s">
        <v>43</v>
      </c>
      <c r="N1763" t="s">
        <v>33</v>
      </c>
      <c r="O1763">
        <v>4</v>
      </c>
      <c r="P1763">
        <v>2023</v>
      </c>
      <c r="Q1763">
        <v>11</v>
      </c>
      <c r="R1763" t="s">
        <v>92</v>
      </c>
      <c r="S1763">
        <v>4</v>
      </c>
      <c r="T1763">
        <v>47</v>
      </c>
      <c r="U1763">
        <v>4</v>
      </c>
      <c r="V1763">
        <v>5</v>
      </c>
      <c r="W1763" t="s">
        <v>46</v>
      </c>
      <c r="X1763" t="s">
        <v>47</v>
      </c>
      <c r="Y1763">
        <v>320040</v>
      </c>
      <c r="Z1763">
        <v>0.11</v>
      </c>
    </row>
    <row r="1764" spans="1:26" x14ac:dyDescent="0.25">
      <c r="A1764" t="s">
        <v>3017</v>
      </c>
      <c r="B1764" s="1">
        <v>45023</v>
      </c>
      <c r="C1764" t="s">
        <v>429</v>
      </c>
      <c r="D1764" t="s">
        <v>28</v>
      </c>
      <c r="E1764" t="s">
        <v>51</v>
      </c>
      <c r="F1764" t="s">
        <v>41</v>
      </c>
      <c r="G1764" t="s">
        <v>42</v>
      </c>
      <c r="H1764">
        <v>8</v>
      </c>
      <c r="I1764">
        <v>1534</v>
      </c>
      <c r="J1764">
        <v>21</v>
      </c>
      <c r="K1764">
        <v>9694.8799999999992</v>
      </c>
      <c r="L1764">
        <v>1809.75</v>
      </c>
      <c r="M1764" t="s">
        <v>32</v>
      </c>
      <c r="N1764" t="s">
        <v>33</v>
      </c>
      <c r="O1764">
        <v>1</v>
      </c>
      <c r="P1764">
        <v>2023</v>
      </c>
      <c r="Q1764">
        <v>4</v>
      </c>
      <c r="R1764" t="s">
        <v>100</v>
      </c>
      <c r="S1764">
        <v>2</v>
      </c>
      <c r="T1764">
        <v>14</v>
      </c>
      <c r="U1764">
        <v>2</v>
      </c>
      <c r="V1764">
        <v>5</v>
      </c>
      <c r="W1764" t="s">
        <v>46</v>
      </c>
      <c r="X1764" t="s">
        <v>47</v>
      </c>
      <c r="Y1764">
        <v>257712</v>
      </c>
      <c r="Z1764">
        <v>0.19</v>
      </c>
    </row>
    <row r="1765" spans="1:26" x14ac:dyDescent="0.25">
      <c r="A1765" t="s">
        <v>3018</v>
      </c>
      <c r="B1765" s="1">
        <v>45127</v>
      </c>
      <c r="C1765" t="s">
        <v>677</v>
      </c>
      <c r="D1765" t="s">
        <v>39</v>
      </c>
      <c r="E1765" t="s">
        <v>40</v>
      </c>
      <c r="F1765" t="s">
        <v>30</v>
      </c>
      <c r="G1765" t="s">
        <v>64</v>
      </c>
      <c r="H1765">
        <v>7</v>
      </c>
      <c r="I1765">
        <v>355</v>
      </c>
      <c r="J1765">
        <v>13</v>
      </c>
      <c r="K1765">
        <v>2161.9499999999998</v>
      </c>
      <c r="L1765">
        <v>241.32</v>
      </c>
      <c r="M1765" t="s">
        <v>43</v>
      </c>
      <c r="N1765" t="s">
        <v>44</v>
      </c>
      <c r="O1765">
        <v>4</v>
      </c>
      <c r="P1765">
        <v>2023</v>
      </c>
      <c r="Q1765">
        <v>7</v>
      </c>
      <c r="R1765" t="s">
        <v>125</v>
      </c>
      <c r="S1765">
        <v>3</v>
      </c>
      <c r="T1765">
        <v>29</v>
      </c>
      <c r="U1765">
        <v>4</v>
      </c>
      <c r="V1765">
        <v>4</v>
      </c>
      <c r="W1765" t="s">
        <v>73</v>
      </c>
      <c r="X1765" t="s">
        <v>47</v>
      </c>
      <c r="Y1765">
        <v>32305</v>
      </c>
      <c r="Z1765">
        <v>0.11</v>
      </c>
    </row>
    <row r="1766" spans="1:26" x14ac:dyDescent="0.25">
      <c r="A1766" t="s">
        <v>3019</v>
      </c>
      <c r="B1766" s="1">
        <v>45291</v>
      </c>
      <c r="C1766" t="s">
        <v>3020</v>
      </c>
      <c r="D1766" t="s">
        <v>28</v>
      </c>
      <c r="E1766" t="s">
        <v>29</v>
      </c>
      <c r="F1766" t="s">
        <v>41</v>
      </c>
      <c r="G1766" t="s">
        <v>42</v>
      </c>
      <c r="H1766">
        <v>1</v>
      </c>
      <c r="I1766">
        <v>1470</v>
      </c>
      <c r="J1766">
        <v>20</v>
      </c>
      <c r="K1766">
        <v>1176</v>
      </c>
      <c r="L1766">
        <v>196.76</v>
      </c>
      <c r="M1766" t="s">
        <v>43</v>
      </c>
      <c r="N1766" t="s">
        <v>66</v>
      </c>
      <c r="O1766">
        <v>2</v>
      </c>
      <c r="P1766">
        <v>2023</v>
      </c>
      <c r="Q1766">
        <v>12</v>
      </c>
      <c r="R1766" t="s">
        <v>54</v>
      </c>
      <c r="S1766">
        <v>4</v>
      </c>
      <c r="T1766">
        <v>53</v>
      </c>
      <c r="U1766">
        <v>6</v>
      </c>
      <c r="V1766">
        <v>0</v>
      </c>
      <c r="W1766" t="s">
        <v>55</v>
      </c>
      <c r="X1766" t="s">
        <v>36</v>
      </c>
      <c r="Y1766">
        <v>29400</v>
      </c>
      <c r="Z1766">
        <v>0.17</v>
      </c>
    </row>
    <row r="1767" spans="1:26" x14ac:dyDescent="0.25">
      <c r="A1767" t="s">
        <v>3021</v>
      </c>
      <c r="B1767" s="1">
        <v>45234</v>
      </c>
      <c r="C1767" t="s">
        <v>810</v>
      </c>
      <c r="D1767" t="s">
        <v>50</v>
      </c>
      <c r="E1767" t="s">
        <v>40</v>
      </c>
      <c r="F1767" t="s">
        <v>41</v>
      </c>
      <c r="G1767" t="s">
        <v>59</v>
      </c>
      <c r="H1767">
        <v>4</v>
      </c>
      <c r="I1767">
        <v>2594</v>
      </c>
      <c r="J1767">
        <v>2</v>
      </c>
      <c r="K1767">
        <v>10168.48</v>
      </c>
      <c r="L1767">
        <v>844.42</v>
      </c>
      <c r="M1767" t="s">
        <v>43</v>
      </c>
      <c r="N1767" t="s">
        <v>66</v>
      </c>
      <c r="O1767">
        <v>5</v>
      </c>
      <c r="P1767">
        <v>2023</v>
      </c>
      <c r="Q1767">
        <v>11</v>
      </c>
      <c r="R1767" t="s">
        <v>92</v>
      </c>
      <c r="S1767">
        <v>4</v>
      </c>
      <c r="T1767">
        <v>44</v>
      </c>
      <c r="U1767">
        <v>1</v>
      </c>
      <c r="V1767">
        <v>6</v>
      </c>
      <c r="W1767" t="s">
        <v>35</v>
      </c>
      <c r="X1767" t="s">
        <v>36</v>
      </c>
      <c r="Y1767">
        <v>20752</v>
      </c>
      <c r="Z1767">
        <v>0.08</v>
      </c>
    </row>
    <row r="1768" spans="1:26" x14ac:dyDescent="0.25">
      <c r="A1768" t="s">
        <v>3022</v>
      </c>
      <c r="B1768" s="1">
        <v>44970</v>
      </c>
      <c r="C1768" t="s">
        <v>3023</v>
      </c>
      <c r="D1768" t="s">
        <v>39</v>
      </c>
      <c r="E1768" t="s">
        <v>58</v>
      </c>
      <c r="F1768" t="s">
        <v>52</v>
      </c>
      <c r="G1768" t="s">
        <v>79</v>
      </c>
      <c r="H1768">
        <v>2</v>
      </c>
      <c r="I1768">
        <v>2539</v>
      </c>
      <c r="J1768">
        <v>29</v>
      </c>
      <c r="K1768">
        <v>3605.38</v>
      </c>
      <c r="L1768">
        <v>677.84</v>
      </c>
      <c r="M1768" t="s">
        <v>65</v>
      </c>
      <c r="N1768" t="s">
        <v>33</v>
      </c>
      <c r="O1768">
        <v>7</v>
      </c>
      <c r="P1768">
        <v>2023</v>
      </c>
      <c r="Q1768">
        <v>2</v>
      </c>
      <c r="R1768" t="s">
        <v>67</v>
      </c>
      <c r="S1768">
        <v>1</v>
      </c>
      <c r="T1768">
        <v>7</v>
      </c>
      <c r="U1768">
        <v>3</v>
      </c>
      <c r="V1768">
        <v>1</v>
      </c>
      <c r="W1768" t="s">
        <v>60</v>
      </c>
      <c r="X1768" t="s">
        <v>47</v>
      </c>
      <c r="Y1768">
        <v>147262</v>
      </c>
      <c r="Z1768">
        <v>0.19</v>
      </c>
    </row>
    <row r="1769" spans="1:26" x14ac:dyDescent="0.25">
      <c r="A1769" t="s">
        <v>3024</v>
      </c>
      <c r="B1769" s="1">
        <v>45172</v>
      </c>
      <c r="C1769" t="s">
        <v>3025</v>
      </c>
      <c r="D1769" t="s">
        <v>63</v>
      </c>
      <c r="E1769" t="s">
        <v>40</v>
      </c>
      <c r="F1769" t="s">
        <v>30</v>
      </c>
      <c r="G1769" t="s">
        <v>86</v>
      </c>
      <c r="H1769">
        <v>4</v>
      </c>
      <c r="I1769">
        <v>4490</v>
      </c>
      <c r="J1769">
        <v>15</v>
      </c>
      <c r="K1769">
        <v>15266</v>
      </c>
      <c r="L1769">
        <v>2096.66</v>
      </c>
      <c r="M1769" t="s">
        <v>43</v>
      </c>
      <c r="N1769" t="s">
        <v>44</v>
      </c>
      <c r="O1769">
        <v>2</v>
      </c>
      <c r="P1769">
        <v>2023</v>
      </c>
      <c r="Q1769">
        <v>9</v>
      </c>
      <c r="R1769" t="s">
        <v>80</v>
      </c>
      <c r="S1769">
        <v>3</v>
      </c>
      <c r="T1769">
        <v>36</v>
      </c>
      <c r="U1769">
        <v>2</v>
      </c>
      <c r="V1769">
        <v>0</v>
      </c>
      <c r="W1769" t="s">
        <v>55</v>
      </c>
      <c r="X1769" t="s">
        <v>36</v>
      </c>
      <c r="Y1769">
        <v>269400</v>
      </c>
      <c r="Z1769">
        <v>0.14000000000000001</v>
      </c>
    </row>
    <row r="1770" spans="1:26" x14ac:dyDescent="0.25">
      <c r="A1770" t="s">
        <v>3026</v>
      </c>
      <c r="B1770" s="1">
        <v>45093</v>
      </c>
      <c r="C1770" t="s">
        <v>1150</v>
      </c>
      <c r="D1770" t="s">
        <v>28</v>
      </c>
      <c r="E1770" t="s">
        <v>29</v>
      </c>
      <c r="F1770" t="s">
        <v>52</v>
      </c>
      <c r="G1770" t="s">
        <v>53</v>
      </c>
      <c r="H1770">
        <v>5</v>
      </c>
      <c r="I1770">
        <v>2775</v>
      </c>
      <c r="J1770">
        <v>29</v>
      </c>
      <c r="K1770">
        <v>9851.25</v>
      </c>
      <c r="L1770">
        <v>1119.32</v>
      </c>
      <c r="M1770" t="s">
        <v>65</v>
      </c>
      <c r="N1770" t="s">
        <v>66</v>
      </c>
      <c r="O1770">
        <v>2</v>
      </c>
      <c r="P1770">
        <v>2023</v>
      </c>
      <c r="Q1770">
        <v>6</v>
      </c>
      <c r="R1770" t="s">
        <v>95</v>
      </c>
      <c r="S1770">
        <v>2</v>
      </c>
      <c r="T1770">
        <v>24</v>
      </c>
      <c r="U1770">
        <v>3</v>
      </c>
      <c r="V1770">
        <v>5</v>
      </c>
      <c r="W1770" t="s">
        <v>46</v>
      </c>
      <c r="X1770" t="s">
        <v>47</v>
      </c>
      <c r="Y1770">
        <v>402375</v>
      </c>
      <c r="Z1770">
        <v>0.11</v>
      </c>
    </row>
    <row r="1771" spans="1:26" x14ac:dyDescent="0.25">
      <c r="A1771" t="s">
        <v>3027</v>
      </c>
      <c r="B1771" s="1">
        <v>45017</v>
      </c>
      <c r="C1771" t="s">
        <v>1247</v>
      </c>
      <c r="D1771" t="s">
        <v>50</v>
      </c>
      <c r="E1771" t="s">
        <v>40</v>
      </c>
      <c r="F1771" t="s">
        <v>52</v>
      </c>
      <c r="G1771" t="s">
        <v>91</v>
      </c>
      <c r="H1771">
        <v>6</v>
      </c>
      <c r="I1771">
        <v>4378</v>
      </c>
      <c r="J1771">
        <v>30</v>
      </c>
      <c r="K1771">
        <v>18387.599999999999</v>
      </c>
      <c r="L1771">
        <v>2959.76</v>
      </c>
      <c r="M1771" t="s">
        <v>32</v>
      </c>
      <c r="N1771" t="s">
        <v>44</v>
      </c>
      <c r="O1771">
        <v>3</v>
      </c>
      <c r="P1771">
        <v>2023</v>
      </c>
      <c r="Q1771">
        <v>4</v>
      </c>
      <c r="R1771" t="s">
        <v>100</v>
      </c>
      <c r="S1771">
        <v>2</v>
      </c>
      <c r="T1771">
        <v>13</v>
      </c>
      <c r="U1771">
        <v>1</v>
      </c>
      <c r="V1771">
        <v>6</v>
      </c>
      <c r="W1771" t="s">
        <v>35</v>
      </c>
      <c r="X1771" t="s">
        <v>36</v>
      </c>
      <c r="Y1771">
        <v>788040</v>
      </c>
      <c r="Z1771">
        <v>0.16</v>
      </c>
    </row>
    <row r="1772" spans="1:26" x14ac:dyDescent="0.25">
      <c r="A1772" t="s">
        <v>3028</v>
      </c>
      <c r="B1772" s="1">
        <v>45234</v>
      </c>
      <c r="C1772" t="s">
        <v>1565</v>
      </c>
      <c r="D1772" t="s">
        <v>39</v>
      </c>
      <c r="E1772" t="s">
        <v>58</v>
      </c>
      <c r="F1772" t="s">
        <v>52</v>
      </c>
      <c r="G1772" t="s">
        <v>53</v>
      </c>
      <c r="H1772">
        <v>2</v>
      </c>
      <c r="I1772">
        <v>2041</v>
      </c>
      <c r="J1772">
        <v>7</v>
      </c>
      <c r="K1772">
        <v>3796.26</v>
      </c>
      <c r="L1772">
        <v>259.56</v>
      </c>
      <c r="M1772" t="s">
        <v>65</v>
      </c>
      <c r="N1772" t="s">
        <v>33</v>
      </c>
      <c r="O1772">
        <v>3</v>
      </c>
      <c r="P1772">
        <v>2023</v>
      </c>
      <c r="Q1772">
        <v>11</v>
      </c>
      <c r="R1772" t="s">
        <v>92</v>
      </c>
      <c r="S1772">
        <v>4</v>
      </c>
      <c r="T1772">
        <v>44</v>
      </c>
      <c r="U1772">
        <v>1</v>
      </c>
      <c r="V1772">
        <v>6</v>
      </c>
      <c r="W1772" t="s">
        <v>35</v>
      </c>
      <c r="X1772" t="s">
        <v>36</v>
      </c>
      <c r="Y1772">
        <v>28574</v>
      </c>
      <c r="Z1772">
        <v>7.0000000000000007E-2</v>
      </c>
    </row>
    <row r="1773" spans="1:26" x14ac:dyDescent="0.25">
      <c r="A1773" t="s">
        <v>3029</v>
      </c>
      <c r="B1773" s="1">
        <v>45109</v>
      </c>
      <c r="C1773" t="s">
        <v>274</v>
      </c>
      <c r="D1773" t="s">
        <v>28</v>
      </c>
      <c r="E1773" t="s">
        <v>58</v>
      </c>
      <c r="F1773" t="s">
        <v>52</v>
      </c>
      <c r="G1773" t="s">
        <v>91</v>
      </c>
      <c r="H1773">
        <v>10</v>
      </c>
      <c r="I1773">
        <v>198</v>
      </c>
      <c r="J1773">
        <v>16</v>
      </c>
      <c r="K1773">
        <v>1663.2</v>
      </c>
      <c r="L1773">
        <v>96.46</v>
      </c>
      <c r="M1773" t="s">
        <v>65</v>
      </c>
      <c r="N1773" t="s">
        <v>66</v>
      </c>
      <c r="O1773">
        <v>7</v>
      </c>
      <c r="P1773">
        <v>2023</v>
      </c>
      <c r="Q1773">
        <v>7</v>
      </c>
      <c r="R1773" t="s">
        <v>125</v>
      </c>
      <c r="S1773">
        <v>3</v>
      </c>
      <c r="T1773">
        <v>27</v>
      </c>
      <c r="U1773">
        <v>2</v>
      </c>
      <c r="V1773">
        <v>0</v>
      </c>
      <c r="W1773" t="s">
        <v>55</v>
      </c>
      <c r="X1773" t="s">
        <v>36</v>
      </c>
      <c r="Y1773">
        <v>31680</v>
      </c>
      <c r="Z1773">
        <v>0.06</v>
      </c>
    </row>
    <row r="1774" spans="1:26" x14ac:dyDescent="0.25">
      <c r="A1774" t="s">
        <v>3030</v>
      </c>
      <c r="B1774" s="1">
        <v>45052</v>
      </c>
      <c r="C1774" t="s">
        <v>2342</v>
      </c>
      <c r="D1774" t="s">
        <v>28</v>
      </c>
      <c r="E1774" t="s">
        <v>51</v>
      </c>
      <c r="F1774" t="s">
        <v>30</v>
      </c>
      <c r="G1774" t="s">
        <v>31</v>
      </c>
      <c r="H1774">
        <v>9</v>
      </c>
      <c r="I1774">
        <v>1435</v>
      </c>
      <c r="J1774">
        <v>13</v>
      </c>
      <c r="K1774">
        <v>11236.05</v>
      </c>
      <c r="L1774">
        <v>1361.11</v>
      </c>
      <c r="M1774" t="s">
        <v>65</v>
      </c>
      <c r="N1774" t="s">
        <v>66</v>
      </c>
      <c r="O1774">
        <v>1</v>
      </c>
      <c r="P1774">
        <v>2023</v>
      </c>
      <c r="Q1774">
        <v>5</v>
      </c>
      <c r="R1774" t="s">
        <v>238</v>
      </c>
      <c r="S1774">
        <v>2</v>
      </c>
      <c r="T1774">
        <v>18</v>
      </c>
      <c r="U1774">
        <v>1</v>
      </c>
      <c r="V1774">
        <v>6</v>
      </c>
      <c r="W1774" t="s">
        <v>35</v>
      </c>
      <c r="X1774" t="s">
        <v>36</v>
      </c>
      <c r="Y1774">
        <v>167895</v>
      </c>
      <c r="Z1774">
        <v>0.12</v>
      </c>
    </row>
    <row r="1775" spans="1:26" x14ac:dyDescent="0.25">
      <c r="A1775" t="s">
        <v>3031</v>
      </c>
      <c r="B1775" s="1">
        <v>45211</v>
      </c>
      <c r="C1775" t="s">
        <v>222</v>
      </c>
      <c r="D1775" t="s">
        <v>63</v>
      </c>
      <c r="E1775" t="s">
        <v>51</v>
      </c>
      <c r="F1775" t="s">
        <v>52</v>
      </c>
      <c r="G1775" t="s">
        <v>79</v>
      </c>
      <c r="H1775">
        <v>9</v>
      </c>
      <c r="I1775">
        <v>2992</v>
      </c>
      <c r="J1775">
        <v>22</v>
      </c>
      <c r="K1775">
        <v>21003.84</v>
      </c>
      <c r="L1775">
        <v>2697.78</v>
      </c>
      <c r="M1775" t="s">
        <v>32</v>
      </c>
      <c r="N1775" t="s">
        <v>44</v>
      </c>
      <c r="O1775">
        <v>7</v>
      </c>
      <c r="P1775">
        <v>2023</v>
      </c>
      <c r="Q1775">
        <v>10</v>
      </c>
      <c r="R1775" t="s">
        <v>45</v>
      </c>
      <c r="S1775">
        <v>4</v>
      </c>
      <c r="T1775">
        <v>41</v>
      </c>
      <c r="U1775">
        <v>2</v>
      </c>
      <c r="V1775">
        <v>4</v>
      </c>
      <c r="W1775" t="s">
        <v>73</v>
      </c>
      <c r="X1775" t="s">
        <v>47</v>
      </c>
      <c r="Y1775">
        <v>592416</v>
      </c>
      <c r="Z1775">
        <v>0.13</v>
      </c>
    </row>
    <row r="1776" spans="1:26" x14ac:dyDescent="0.25">
      <c r="A1776" t="s">
        <v>3032</v>
      </c>
      <c r="B1776" s="1">
        <v>45097</v>
      </c>
      <c r="C1776" t="s">
        <v>2219</v>
      </c>
      <c r="D1776" t="s">
        <v>63</v>
      </c>
      <c r="E1776" t="s">
        <v>58</v>
      </c>
      <c r="F1776" t="s">
        <v>30</v>
      </c>
      <c r="G1776" t="s">
        <v>64</v>
      </c>
      <c r="H1776">
        <v>4</v>
      </c>
      <c r="I1776">
        <v>4760</v>
      </c>
      <c r="J1776">
        <v>24</v>
      </c>
      <c r="K1776">
        <v>14470.4</v>
      </c>
      <c r="L1776">
        <v>2364.33</v>
      </c>
      <c r="M1776" t="s">
        <v>32</v>
      </c>
      <c r="N1776" t="s">
        <v>66</v>
      </c>
      <c r="O1776">
        <v>4</v>
      </c>
      <c r="P1776">
        <v>2023</v>
      </c>
      <c r="Q1776">
        <v>6</v>
      </c>
      <c r="R1776" t="s">
        <v>95</v>
      </c>
      <c r="S1776">
        <v>2</v>
      </c>
      <c r="T1776">
        <v>25</v>
      </c>
      <c r="U1776">
        <v>4</v>
      </c>
      <c r="V1776">
        <v>2</v>
      </c>
      <c r="W1776" t="s">
        <v>76</v>
      </c>
      <c r="X1776" t="s">
        <v>47</v>
      </c>
      <c r="Y1776">
        <v>456960</v>
      </c>
      <c r="Z1776">
        <v>0.16</v>
      </c>
    </row>
    <row r="1777" spans="1:26" x14ac:dyDescent="0.25">
      <c r="A1777" t="s">
        <v>3033</v>
      </c>
      <c r="B1777" s="1">
        <v>45193</v>
      </c>
      <c r="C1777" t="s">
        <v>3034</v>
      </c>
      <c r="D1777" t="s">
        <v>50</v>
      </c>
      <c r="E1777" t="s">
        <v>29</v>
      </c>
      <c r="F1777" t="s">
        <v>30</v>
      </c>
      <c r="G1777" t="s">
        <v>86</v>
      </c>
      <c r="H1777">
        <v>8</v>
      </c>
      <c r="I1777">
        <v>1784</v>
      </c>
      <c r="J1777">
        <v>29</v>
      </c>
      <c r="K1777">
        <v>10133.120000000001</v>
      </c>
      <c r="L1777">
        <v>1027.78</v>
      </c>
      <c r="M1777" t="s">
        <v>43</v>
      </c>
      <c r="N1777" t="s">
        <v>66</v>
      </c>
      <c r="O1777">
        <v>2</v>
      </c>
      <c r="P1777">
        <v>2023</v>
      </c>
      <c r="Q1777">
        <v>9</v>
      </c>
      <c r="R1777" t="s">
        <v>80</v>
      </c>
      <c r="S1777">
        <v>3</v>
      </c>
      <c r="T1777">
        <v>39</v>
      </c>
      <c r="U1777">
        <v>5</v>
      </c>
      <c r="V1777">
        <v>0</v>
      </c>
      <c r="W1777" t="s">
        <v>55</v>
      </c>
      <c r="X1777" t="s">
        <v>36</v>
      </c>
      <c r="Y1777">
        <v>413888</v>
      </c>
      <c r="Z1777">
        <v>0.1</v>
      </c>
    </row>
    <row r="1778" spans="1:26" x14ac:dyDescent="0.25">
      <c r="A1778" t="s">
        <v>3035</v>
      </c>
      <c r="B1778" s="1">
        <v>44989</v>
      </c>
      <c r="C1778" t="s">
        <v>2171</v>
      </c>
      <c r="D1778" t="s">
        <v>50</v>
      </c>
      <c r="E1778" t="s">
        <v>51</v>
      </c>
      <c r="F1778" t="s">
        <v>30</v>
      </c>
      <c r="G1778" t="s">
        <v>86</v>
      </c>
      <c r="H1778">
        <v>8</v>
      </c>
      <c r="I1778">
        <v>1710</v>
      </c>
      <c r="J1778">
        <v>2</v>
      </c>
      <c r="K1778">
        <v>13406.4</v>
      </c>
      <c r="L1778">
        <v>2373.12</v>
      </c>
      <c r="M1778" t="s">
        <v>65</v>
      </c>
      <c r="N1778" t="s">
        <v>66</v>
      </c>
      <c r="O1778">
        <v>5</v>
      </c>
      <c r="P1778">
        <v>2023</v>
      </c>
      <c r="Q1778">
        <v>3</v>
      </c>
      <c r="R1778" t="s">
        <v>105</v>
      </c>
      <c r="S1778">
        <v>1</v>
      </c>
      <c r="T1778">
        <v>9</v>
      </c>
      <c r="U1778">
        <v>1</v>
      </c>
      <c r="V1778">
        <v>6</v>
      </c>
      <c r="W1778" t="s">
        <v>35</v>
      </c>
      <c r="X1778" t="s">
        <v>36</v>
      </c>
      <c r="Y1778">
        <v>27360</v>
      </c>
      <c r="Z1778">
        <v>0.18</v>
      </c>
    </row>
    <row r="1779" spans="1:26" x14ac:dyDescent="0.25">
      <c r="A1779" t="s">
        <v>3036</v>
      </c>
      <c r="B1779" s="1">
        <v>45037</v>
      </c>
      <c r="C1779" t="s">
        <v>2064</v>
      </c>
      <c r="D1779" t="s">
        <v>63</v>
      </c>
      <c r="E1779" t="s">
        <v>40</v>
      </c>
      <c r="F1779" t="s">
        <v>41</v>
      </c>
      <c r="G1779" t="s">
        <v>59</v>
      </c>
      <c r="H1779">
        <v>9</v>
      </c>
      <c r="I1779">
        <v>4617</v>
      </c>
      <c r="J1779">
        <v>29</v>
      </c>
      <c r="K1779">
        <v>29502.63</v>
      </c>
      <c r="L1779">
        <v>3350.39</v>
      </c>
      <c r="M1779" t="s">
        <v>43</v>
      </c>
      <c r="N1779" t="s">
        <v>66</v>
      </c>
      <c r="O1779">
        <v>7</v>
      </c>
      <c r="P1779">
        <v>2023</v>
      </c>
      <c r="Q1779">
        <v>4</v>
      </c>
      <c r="R1779" t="s">
        <v>100</v>
      </c>
      <c r="S1779">
        <v>2</v>
      </c>
      <c r="T1779">
        <v>16</v>
      </c>
      <c r="U1779">
        <v>4</v>
      </c>
      <c r="V1779">
        <v>5</v>
      </c>
      <c r="W1779" t="s">
        <v>46</v>
      </c>
      <c r="X1779" t="s">
        <v>47</v>
      </c>
      <c r="Y1779">
        <v>1205037</v>
      </c>
      <c r="Z1779">
        <v>0.11</v>
      </c>
    </row>
    <row r="1780" spans="1:26" x14ac:dyDescent="0.25">
      <c r="A1780" t="s">
        <v>3037</v>
      </c>
      <c r="B1780" s="1">
        <v>44971</v>
      </c>
      <c r="C1780" t="s">
        <v>260</v>
      </c>
      <c r="D1780" t="s">
        <v>28</v>
      </c>
      <c r="E1780" t="s">
        <v>29</v>
      </c>
      <c r="F1780" t="s">
        <v>52</v>
      </c>
      <c r="G1780" t="s">
        <v>91</v>
      </c>
      <c r="H1780">
        <v>8</v>
      </c>
      <c r="I1780">
        <v>706</v>
      </c>
      <c r="J1780">
        <v>20</v>
      </c>
      <c r="K1780">
        <v>4518.3999999999996</v>
      </c>
      <c r="L1780">
        <v>311.79000000000002</v>
      </c>
      <c r="M1780" t="s">
        <v>43</v>
      </c>
      <c r="N1780" t="s">
        <v>44</v>
      </c>
      <c r="O1780">
        <v>5</v>
      </c>
      <c r="P1780">
        <v>2023</v>
      </c>
      <c r="Q1780">
        <v>2</v>
      </c>
      <c r="R1780" t="s">
        <v>67</v>
      </c>
      <c r="S1780">
        <v>1</v>
      </c>
      <c r="T1780">
        <v>7</v>
      </c>
      <c r="U1780">
        <v>3</v>
      </c>
      <c r="V1780">
        <v>2</v>
      </c>
      <c r="W1780" t="s">
        <v>76</v>
      </c>
      <c r="X1780" t="s">
        <v>47</v>
      </c>
      <c r="Y1780">
        <v>112960</v>
      </c>
      <c r="Z1780">
        <v>7.0000000000000007E-2</v>
      </c>
    </row>
    <row r="1781" spans="1:26" x14ac:dyDescent="0.25">
      <c r="A1781" t="s">
        <v>3038</v>
      </c>
      <c r="B1781" s="1">
        <v>45114</v>
      </c>
      <c r="C1781" t="s">
        <v>3039</v>
      </c>
      <c r="D1781" t="s">
        <v>63</v>
      </c>
      <c r="E1781" t="s">
        <v>58</v>
      </c>
      <c r="F1781" t="s">
        <v>41</v>
      </c>
      <c r="G1781" t="s">
        <v>42</v>
      </c>
      <c r="H1781">
        <v>6</v>
      </c>
      <c r="I1781">
        <v>3987</v>
      </c>
      <c r="J1781">
        <v>19</v>
      </c>
      <c r="K1781">
        <v>19376.82</v>
      </c>
      <c r="L1781">
        <v>1826.2</v>
      </c>
      <c r="M1781" t="s">
        <v>32</v>
      </c>
      <c r="N1781" t="s">
        <v>44</v>
      </c>
      <c r="O1781">
        <v>2</v>
      </c>
      <c r="P1781">
        <v>2023</v>
      </c>
      <c r="Q1781">
        <v>7</v>
      </c>
      <c r="R1781" t="s">
        <v>125</v>
      </c>
      <c r="S1781">
        <v>3</v>
      </c>
      <c r="T1781">
        <v>27</v>
      </c>
      <c r="U1781">
        <v>2</v>
      </c>
      <c r="V1781">
        <v>5</v>
      </c>
      <c r="W1781" t="s">
        <v>46</v>
      </c>
      <c r="X1781" t="s">
        <v>47</v>
      </c>
      <c r="Y1781">
        <v>454518</v>
      </c>
      <c r="Z1781">
        <v>0.09</v>
      </c>
    </row>
    <row r="1782" spans="1:26" x14ac:dyDescent="0.25">
      <c r="A1782" t="s">
        <v>3040</v>
      </c>
      <c r="B1782" s="1">
        <v>45027</v>
      </c>
      <c r="C1782" t="s">
        <v>1991</v>
      </c>
      <c r="D1782" t="s">
        <v>50</v>
      </c>
      <c r="E1782" t="s">
        <v>40</v>
      </c>
      <c r="F1782" t="s">
        <v>30</v>
      </c>
      <c r="G1782" t="s">
        <v>31</v>
      </c>
      <c r="H1782">
        <v>6</v>
      </c>
      <c r="I1782">
        <v>914</v>
      </c>
      <c r="J1782">
        <v>11</v>
      </c>
      <c r="K1782">
        <v>4880.76</v>
      </c>
      <c r="L1782">
        <v>510.11</v>
      </c>
      <c r="M1782" t="s">
        <v>65</v>
      </c>
      <c r="N1782" t="s">
        <v>66</v>
      </c>
      <c r="O1782">
        <v>3</v>
      </c>
      <c r="P1782">
        <v>2023</v>
      </c>
      <c r="Q1782">
        <v>4</v>
      </c>
      <c r="R1782" t="s">
        <v>100</v>
      </c>
      <c r="S1782">
        <v>2</v>
      </c>
      <c r="T1782">
        <v>15</v>
      </c>
      <c r="U1782">
        <v>3</v>
      </c>
      <c r="V1782">
        <v>2</v>
      </c>
      <c r="W1782" t="s">
        <v>76</v>
      </c>
      <c r="X1782" t="s">
        <v>47</v>
      </c>
      <c r="Y1782">
        <v>60324</v>
      </c>
      <c r="Z1782">
        <v>0.1</v>
      </c>
    </row>
    <row r="1783" spans="1:26" x14ac:dyDescent="0.25">
      <c r="A1783" t="s">
        <v>3041</v>
      </c>
      <c r="B1783" s="1">
        <v>45123</v>
      </c>
      <c r="C1783" t="s">
        <v>1562</v>
      </c>
      <c r="D1783" t="s">
        <v>63</v>
      </c>
      <c r="E1783" t="s">
        <v>58</v>
      </c>
      <c r="F1783" t="s">
        <v>52</v>
      </c>
      <c r="G1783" t="s">
        <v>91</v>
      </c>
      <c r="H1783">
        <v>10</v>
      </c>
      <c r="I1783">
        <v>4125</v>
      </c>
      <c r="J1783">
        <v>24</v>
      </c>
      <c r="K1783">
        <v>31350</v>
      </c>
      <c r="L1783">
        <v>2608.36</v>
      </c>
      <c r="M1783" t="s">
        <v>32</v>
      </c>
      <c r="N1783" t="s">
        <v>33</v>
      </c>
      <c r="O1783">
        <v>6</v>
      </c>
      <c r="P1783">
        <v>2023</v>
      </c>
      <c r="Q1783">
        <v>7</v>
      </c>
      <c r="R1783" t="s">
        <v>125</v>
      </c>
      <c r="S1783">
        <v>3</v>
      </c>
      <c r="T1783">
        <v>29</v>
      </c>
      <c r="U1783">
        <v>4</v>
      </c>
      <c r="V1783">
        <v>0</v>
      </c>
      <c r="W1783" t="s">
        <v>55</v>
      </c>
      <c r="X1783" t="s">
        <v>36</v>
      </c>
      <c r="Y1783">
        <v>990000</v>
      </c>
      <c r="Z1783">
        <v>0.08</v>
      </c>
    </row>
    <row r="1784" spans="1:26" x14ac:dyDescent="0.25">
      <c r="A1784" t="s">
        <v>3042</v>
      </c>
      <c r="B1784" s="1">
        <v>45223</v>
      </c>
      <c r="C1784" t="s">
        <v>1462</v>
      </c>
      <c r="D1784" t="s">
        <v>28</v>
      </c>
      <c r="E1784" t="s">
        <v>29</v>
      </c>
      <c r="F1784" t="s">
        <v>52</v>
      </c>
      <c r="G1784" t="s">
        <v>91</v>
      </c>
      <c r="H1784">
        <v>3</v>
      </c>
      <c r="I1784">
        <v>3757</v>
      </c>
      <c r="J1784">
        <v>28</v>
      </c>
      <c r="K1784">
        <v>8115.12</v>
      </c>
      <c r="L1784">
        <v>674.67</v>
      </c>
      <c r="M1784" t="s">
        <v>32</v>
      </c>
      <c r="N1784" t="s">
        <v>33</v>
      </c>
      <c r="O1784">
        <v>6</v>
      </c>
      <c r="P1784">
        <v>2023</v>
      </c>
      <c r="Q1784">
        <v>10</v>
      </c>
      <c r="R1784" t="s">
        <v>45</v>
      </c>
      <c r="S1784">
        <v>4</v>
      </c>
      <c r="T1784">
        <v>43</v>
      </c>
      <c r="U1784">
        <v>4</v>
      </c>
      <c r="V1784">
        <v>2</v>
      </c>
      <c r="W1784" t="s">
        <v>76</v>
      </c>
      <c r="X1784" t="s">
        <v>47</v>
      </c>
      <c r="Y1784">
        <v>315588</v>
      </c>
      <c r="Z1784">
        <v>0.08</v>
      </c>
    </row>
    <row r="1785" spans="1:26" x14ac:dyDescent="0.25">
      <c r="A1785" t="s">
        <v>3043</v>
      </c>
      <c r="B1785" s="1">
        <v>45280</v>
      </c>
      <c r="C1785" t="s">
        <v>3044</v>
      </c>
      <c r="D1785" t="s">
        <v>63</v>
      </c>
      <c r="E1785" t="s">
        <v>40</v>
      </c>
      <c r="F1785" t="s">
        <v>30</v>
      </c>
      <c r="G1785" t="s">
        <v>64</v>
      </c>
      <c r="H1785">
        <v>4</v>
      </c>
      <c r="I1785">
        <v>1708</v>
      </c>
      <c r="J1785">
        <v>7</v>
      </c>
      <c r="K1785">
        <v>6353.76</v>
      </c>
      <c r="L1785">
        <v>1031.92</v>
      </c>
      <c r="M1785" t="s">
        <v>43</v>
      </c>
      <c r="N1785" t="s">
        <v>33</v>
      </c>
      <c r="O1785">
        <v>3</v>
      </c>
      <c r="P1785">
        <v>2023</v>
      </c>
      <c r="Q1785">
        <v>12</v>
      </c>
      <c r="R1785" t="s">
        <v>54</v>
      </c>
      <c r="S1785">
        <v>4</v>
      </c>
      <c r="T1785">
        <v>51</v>
      </c>
      <c r="U1785">
        <v>4</v>
      </c>
      <c r="V1785">
        <v>3</v>
      </c>
      <c r="W1785" t="s">
        <v>83</v>
      </c>
      <c r="X1785" t="s">
        <v>47</v>
      </c>
      <c r="Y1785">
        <v>47824</v>
      </c>
      <c r="Z1785">
        <v>0.16</v>
      </c>
    </row>
    <row r="1786" spans="1:26" x14ac:dyDescent="0.25">
      <c r="A1786" t="s">
        <v>3045</v>
      </c>
      <c r="B1786" s="1">
        <v>45174</v>
      </c>
      <c r="C1786" t="s">
        <v>3046</v>
      </c>
      <c r="D1786" t="s">
        <v>50</v>
      </c>
      <c r="E1786" t="s">
        <v>40</v>
      </c>
      <c r="F1786" t="s">
        <v>52</v>
      </c>
      <c r="G1786" t="s">
        <v>79</v>
      </c>
      <c r="H1786">
        <v>6</v>
      </c>
      <c r="I1786">
        <v>1821</v>
      </c>
      <c r="J1786">
        <v>10</v>
      </c>
      <c r="K1786">
        <v>9833.4</v>
      </c>
      <c r="L1786">
        <v>633.52</v>
      </c>
      <c r="M1786" t="s">
        <v>65</v>
      </c>
      <c r="N1786" t="s">
        <v>44</v>
      </c>
      <c r="O1786">
        <v>1</v>
      </c>
      <c r="P1786">
        <v>2023</v>
      </c>
      <c r="Q1786">
        <v>9</v>
      </c>
      <c r="R1786" t="s">
        <v>80</v>
      </c>
      <c r="S1786">
        <v>3</v>
      </c>
      <c r="T1786">
        <v>36</v>
      </c>
      <c r="U1786">
        <v>2</v>
      </c>
      <c r="V1786">
        <v>2</v>
      </c>
      <c r="W1786" t="s">
        <v>76</v>
      </c>
      <c r="X1786" t="s">
        <v>47</v>
      </c>
      <c r="Y1786">
        <v>109260</v>
      </c>
      <c r="Z1786">
        <v>0.06</v>
      </c>
    </row>
    <row r="1787" spans="1:26" x14ac:dyDescent="0.25">
      <c r="A1787" t="s">
        <v>3047</v>
      </c>
      <c r="B1787" s="1">
        <v>45260</v>
      </c>
      <c r="C1787" t="s">
        <v>85</v>
      </c>
      <c r="D1787" t="s">
        <v>50</v>
      </c>
      <c r="E1787" t="s">
        <v>58</v>
      </c>
      <c r="F1787" t="s">
        <v>41</v>
      </c>
      <c r="G1787" t="s">
        <v>59</v>
      </c>
      <c r="H1787">
        <v>3</v>
      </c>
      <c r="I1787">
        <v>822</v>
      </c>
      <c r="J1787">
        <v>13</v>
      </c>
      <c r="K1787">
        <v>2145.42</v>
      </c>
      <c r="L1787">
        <v>311.02</v>
      </c>
      <c r="M1787" t="s">
        <v>43</v>
      </c>
      <c r="N1787" t="s">
        <v>33</v>
      </c>
      <c r="O1787">
        <v>2</v>
      </c>
      <c r="P1787">
        <v>2023</v>
      </c>
      <c r="Q1787">
        <v>11</v>
      </c>
      <c r="R1787" t="s">
        <v>92</v>
      </c>
      <c r="S1787">
        <v>4</v>
      </c>
      <c r="T1787">
        <v>48</v>
      </c>
      <c r="U1787">
        <v>5</v>
      </c>
      <c r="V1787">
        <v>4</v>
      </c>
      <c r="W1787" t="s">
        <v>73</v>
      </c>
      <c r="X1787" t="s">
        <v>47</v>
      </c>
      <c r="Y1787">
        <v>32058</v>
      </c>
      <c r="Z1787">
        <v>0.14000000000000001</v>
      </c>
    </row>
    <row r="1788" spans="1:26" x14ac:dyDescent="0.25">
      <c r="A1788" t="s">
        <v>3048</v>
      </c>
      <c r="B1788" s="1">
        <v>45136</v>
      </c>
      <c r="C1788" t="s">
        <v>3049</v>
      </c>
      <c r="D1788" t="s">
        <v>28</v>
      </c>
      <c r="E1788" t="s">
        <v>58</v>
      </c>
      <c r="F1788" t="s">
        <v>52</v>
      </c>
      <c r="G1788" t="s">
        <v>53</v>
      </c>
      <c r="H1788">
        <v>5</v>
      </c>
      <c r="I1788">
        <v>945</v>
      </c>
      <c r="J1788">
        <v>21</v>
      </c>
      <c r="K1788">
        <v>3732.75</v>
      </c>
      <c r="L1788">
        <v>297.55</v>
      </c>
      <c r="M1788" t="s">
        <v>65</v>
      </c>
      <c r="N1788" t="s">
        <v>33</v>
      </c>
      <c r="O1788">
        <v>4</v>
      </c>
      <c r="P1788">
        <v>2023</v>
      </c>
      <c r="Q1788">
        <v>7</v>
      </c>
      <c r="R1788" t="s">
        <v>125</v>
      </c>
      <c r="S1788">
        <v>3</v>
      </c>
      <c r="T1788">
        <v>30</v>
      </c>
      <c r="U1788">
        <v>5</v>
      </c>
      <c r="V1788">
        <v>6</v>
      </c>
      <c r="W1788" t="s">
        <v>35</v>
      </c>
      <c r="X1788" t="s">
        <v>36</v>
      </c>
      <c r="Y1788">
        <v>99225</v>
      </c>
      <c r="Z1788">
        <v>0.08</v>
      </c>
    </row>
    <row r="1789" spans="1:26" x14ac:dyDescent="0.25">
      <c r="A1789" t="s">
        <v>3050</v>
      </c>
      <c r="B1789" s="1">
        <v>44965</v>
      </c>
      <c r="C1789" t="s">
        <v>3051</v>
      </c>
      <c r="D1789" t="s">
        <v>50</v>
      </c>
      <c r="E1789" t="s">
        <v>51</v>
      </c>
      <c r="F1789" t="s">
        <v>30</v>
      </c>
      <c r="G1789" t="s">
        <v>64</v>
      </c>
      <c r="H1789">
        <v>4</v>
      </c>
      <c r="I1789">
        <v>352</v>
      </c>
      <c r="J1789">
        <v>13</v>
      </c>
      <c r="K1789">
        <v>1224.96</v>
      </c>
      <c r="L1789">
        <v>190.43</v>
      </c>
      <c r="M1789" t="s">
        <v>32</v>
      </c>
      <c r="N1789" t="s">
        <v>66</v>
      </c>
      <c r="O1789">
        <v>7</v>
      </c>
      <c r="P1789">
        <v>2023</v>
      </c>
      <c r="Q1789">
        <v>2</v>
      </c>
      <c r="R1789" t="s">
        <v>67</v>
      </c>
      <c r="S1789">
        <v>1</v>
      </c>
      <c r="T1789">
        <v>6</v>
      </c>
      <c r="U1789">
        <v>2</v>
      </c>
      <c r="V1789">
        <v>3</v>
      </c>
      <c r="W1789" t="s">
        <v>83</v>
      </c>
      <c r="X1789" t="s">
        <v>47</v>
      </c>
      <c r="Y1789">
        <v>18304</v>
      </c>
      <c r="Z1789">
        <v>0.16</v>
      </c>
    </row>
    <row r="1790" spans="1:26" x14ac:dyDescent="0.25">
      <c r="A1790" t="s">
        <v>3052</v>
      </c>
      <c r="B1790" s="1">
        <v>45025</v>
      </c>
      <c r="C1790" t="s">
        <v>1554</v>
      </c>
      <c r="D1790" t="s">
        <v>50</v>
      </c>
      <c r="E1790" t="s">
        <v>29</v>
      </c>
      <c r="F1790" t="s">
        <v>30</v>
      </c>
      <c r="G1790" t="s">
        <v>31</v>
      </c>
      <c r="H1790">
        <v>5</v>
      </c>
      <c r="I1790">
        <v>2941</v>
      </c>
      <c r="J1790">
        <v>23</v>
      </c>
      <c r="K1790">
        <v>11322.85</v>
      </c>
      <c r="L1790">
        <v>2116.98</v>
      </c>
      <c r="M1790" t="s">
        <v>65</v>
      </c>
      <c r="N1790" t="s">
        <v>66</v>
      </c>
      <c r="O1790">
        <v>2</v>
      </c>
      <c r="P1790">
        <v>2023</v>
      </c>
      <c r="Q1790">
        <v>4</v>
      </c>
      <c r="R1790" t="s">
        <v>100</v>
      </c>
      <c r="S1790">
        <v>2</v>
      </c>
      <c r="T1790">
        <v>15</v>
      </c>
      <c r="U1790">
        <v>3</v>
      </c>
      <c r="V1790">
        <v>0</v>
      </c>
      <c r="W1790" t="s">
        <v>55</v>
      </c>
      <c r="X1790" t="s">
        <v>36</v>
      </c>
      <c r="Y1790">
        <v>338215</v>
      </c>
      <c r="Z1790">
        <v>0.19</v>
      </c>
    </row>
    <row r="1791" spans="1:26" x14ac:dyDescent="0.25">
      <c r="A1791" t="s">
        <v>3053</v>
      </c>
      <c r="B1791" s="1">
        <v>45059</v>
      </c>
      <c r="C1791" t="s">
        <v>3054</v>
      </c>
      <c r="D1791" t="s">
        <v>28</v>
      </c>
      <c r="E1791" t="s">
        <v>51</v>
      </c>
      <c r="F1791" t="s">
        <v>52</v>
      </c>
      <c r="G1791" t="s">
        <v>79</v>
      </c>
      <c r="H1791">
        <v>5</v>
      </c>
      <c r="I1791">
        <v>1357</v>
      </c>
      <c r="J1791">
        <v>27</v>
      </c>
      <c r="K1791">
        <v>4953.05</v>
      </c>
      <c r="L1791">
        <v>317.47000000000003</v>
      </c>
      <c r="M1791" t="s">
        <v>32</v>
      </c>
      <c r="N1791" t="s">
        <v>44</v>
      </c>
      <c r="O1791">
        <v>1</v>
      </c>
      <c r="P1791">
        <v>2023</v>
      </c>
      <c r="Q1791">
        <v>5</v>
      </c>
      <c r="R1791" t="s">
        <v>238</v>
      </c>
      <c r="S1791">
        <v>2</v>
      </c>
      <c r="T1791">
        <v>19</v>
      </c>
      <c r="U1791">
        <v>2</v>
      </c>
      <c r="V1791">
        <v>6</v>
      </c>
      <c r="W1791" t="s">
        <v>35</v>
      </c>
      <c r="X1791" t="s">
        <v>36</v>
      </c>
      <c r="Y1791">
        <v>183195</v>
      </c>
      <c r="Z1791">
        <v>0.06</v>
      </c>
    </row>
    <row r="1792" spans="1:26" x14ac:dyDescent="0.25">
      <c r="A1792" t="s">
        <v>3055</v>
      </c>
      <c r="B1792" s="1">
        <v>44943</v>
      </c>
      <c r="C1792" t="s">
        <v>1259</v>
      </c>
      <c r="D1792" t="s">
        <v>28</v>
      </c>
      <c r="E1792" t="s">
        <v>29</v>
      </c>
      <c r="F1792" t="s">
        <v>30</v>
      </c>
      <c r="G1792" t="s">
        <v>64</v>
      </c>
      <c r="H1792">
        <v>7</v>
      </c>
      <c r="I1792">
        <v>1586</v>
      </c>
      <c r="J1792">
        <v>5</v>
      </c>
      <c r="K1792">
        <v>10546.9</v>
      </c>
      <c r="L1792">
        <v>860.41</v>
      </c>
      <c r="M1792" t="s">
        <v>43</v>
      </c>
      <c r="N1792" t="s">
        <v>33</v>
      </c>
      <c r="O1792">
        <v>5</v>
      </c>
      <c r="P1792">
        <v>2023</v>
      </c>
      <c r="Q1792">
        <v>1</v>
      </c>
      <c r="R1792" t="s">
        <v>34</v>
      </c>
      <c r="S1792">
        <v>1</v>
      </c>
      <c r="T1792">
        <v>3</v>
      </c>
      <c r="U1792">
        <v>3</v>
      </c>
      <c r="V1792">
        <v>2</v>
      </c>
      <c r="W1792" t="s">
        <v>76</v>
      </c>
      <c r="X1792" t="s">
        <v>47</v>
      </c>
      <c r="Y1792">
        <v>55510</v>
      </c>
      <c r="Z1792">
        <v>0.08</v>
      </c>
    </row>
    <row r="1793" spans="1:26" x14ac:dyDescent="0.25">
      <c r="A1793" t="s">
        <v>3056</v>
      </c>
      <c r="B1793" s="1">
        <v>45012</v>
      </c>
      <c r="C1793" t="s">
        <v>2827</v>
      </c>
      <c r="D1793" t="s">
        <v>28</v>
      </c>
      <c r="E1793" t="s">
        <v>51</v>
      </c>
      <c r="F1793" t="s">
        <v>52</v>
      </c>
      <c r="G1793" t="s">
        <v>79</v>
      </c>
      <c r="H1793">
        <v>7</v>
      </c>
      <c r="I1793">
        <v>3427</v>
      </c>
      <c r="J1793">
        <v>19</v>
      </c>
      <c r="K1793">
        <v>19431.09</v>
      </c>
      <c r="L1793">
        <v>2718.52</v>
      </c>
      <c r="M1793" t="s">
        <v>43</v>
      </c>
      <c r="N1793" t="s">
        <v>33</v>
      </c>
      <c r="O1793">
        <v>1</v>
      </c>
      <c r="P1793">
        <v>2023</v>
      </c>
      <c r="Q1793">
        <v>3</v>
      </c>
      <c r="R1793" t="s">
        <v>105</v>
      </c>
      <c r="S1793">
        <v>1</v>
      </c>
      <c r="T1793">
        <v>13</v>
      </c>
      <c r="U1793">
        <v>5</v>
      </c>
      <c r="V1793">
        <v>1</v>
      </c>
      <c r="W1793" t="s">
        <v>60</v>
      </c>
      <c r="X1793" t="s">
        <v>47</v>
      </c>
      <c r="Y1793">
        <v>455791</v>
      </c>
      <c r="Z1793">
        <v>0.14000000000000001</v>
      </c>
    </row>
    <row r="1794" spans="1:26" x14ac:dyDescent="0.25">
      <c r="A1794" t="s">
        <v>3057</v>
      </c>
      <c r="B1794" s="1">
        <v>44938</v>
      </c>
      <c r="C1794" t="s">
        <v>1275</v>
      </c>
      <c r="D1794" t="s">
        <v>63</v>
      </c>
      <c r="E1794" t="s">
        <v>40</v>
      </c>
      <c r="F1794" t="s">
        <v>30</v>
      </c>
      <c r="G1794" t="s">
        <v>31</v>
      </c>
      <c r="H1794">
        <v>9</v>
      </c>
      <c r="I1794">
        <v>2189</v>
      </c>
      <c r="J1794">
        <v>7</v>
      </c>
      <c r="K1794">
        <v>18321.93</v>
      </c>
      <c r="L1794">
        <v>3648.58</v>
      </c>
      <c r="M1794" t="s">
        <v>32</v>
      </c>
      <c r="N1794" t="s">
        <v>44</v>
      </c>
      <c r="O1794">
        <v>2</v>
      </c>
      <c r="P1794">
        <v>2023</v>
      </c>
      <c r="Q1794">
        <v>1</v>
      </c>
      <c r="R1794" t="s">
        <v>34</v>
      </c>
      <c r="S1794">
        <v>1</v>
      </c>
      <c r="T1794">
        <v>2</v>
      </c>
      <c r="U1794">
        <v>2</v>
      </c>
      <c r="V1794">
        <v>4</v>
      </c>
      <c r="W1794" t="s">
        <v>73</v>
      </c>
      <c r="X1794" t="s">
        <v>47</v>
      </c>
      <c r="Y1794">
        <v>137907</v>
      </c>
      <c r="Z1794">
        <v>0.2</v>
      </c>
    </row>
    <row r="1795" spans="1:26" x14ac:dyDescent="0.25">
      <c r="A1795" t="s">
        <v>3058</v>
      </c>
      <c r="B1795" s="1">
        <v>45216</v>
      </c>
      <c r="C1795" t="s">
        <v>2563</v>
      </c>
      <c r="D1795" t="s">
        <v>63</v>
      </c>
      <c r="E1795" t="s">
        <v>58</v>
      </c>
      <c r="F1795" t="s">
        <v>30</v>
      </c>
      <c r="G1795" t="s">
        <v>64</v>
      </c>
      <c r="H1795">
        <v>5</v>
      </c>
      <c r="I1795">
        <v>3556</v>
      </c>
      <c r="J1795">
        <v>17</v>
      </c>
      <c r="K1795">
        <v>14757.4</v>
      </c>
      <c r="L1795">
        <v>2370.46</v>
      </c>
      <c r="M1795" t="s">
        <v>32</v>
      </c>
      <c r="N1795" t="s">
        <v>44</v>
      </c>
      <c r="O1795">
        <v>5</v>
      </c>
      <c r="P1795">
        <v>2023</v>
      </c>
      <c r="Q1795">
        <v>10</v>
      </c>
      <c r="R1795" t="s">
        <v>45</v>
      </c>
      <c r="S1795">
        <v>4</v>
      </c>
      <c r="T1795">
        <v>42</v>
      </c>
      <c r="U1795">
        <v>3</v>
      </c>
      <c r="V1795">
        <v>2</v>
      </c>
      <c r="W1795" t="s">
        <v>76</v>
      </c>
      <c r="X1795" t="s">
        <v>47</v>
      </c>
      <c r="Y1795">
        <v>302260</v>
      </c>
      <c r="Z1795">
        <v>0.16</v>
      </c>
    </row>
    <row r="1796" spans="1:26" x14ac:dyDescent="0.25">
      <c r="A1796" t="s">
        <v>3059</v>
      </c>
      <c r="B1796" s="1">
        <v>45007</v>
      </c>
      <c r="C1796" t="s">
        <v>2362</v>
      </c>
      <c r="D1796" t="s">
        <v>39</v>
      </c>
      <c r="E1796" t="s">
        <v>58</v>
      </c>
      <c r="F1796" t="s">
        <v>52</v>
      </c>
      <c r="G1796" t="s">
        <v>79</v>
      </c>
      <c r="H1796">
        <v>6</v>
      </c>
      <c r="I1796">
        <v>2958</v>
      </c>
      <c r="J1796">
        <v>5</v>
      </c>
      <c r="K1796">
        <v>16860.599999999999</v>
      </c>
      <c r="L1796">
        <v>2739.63</v>
      </c>
      <c r="M1796" t="s">
        <v>65</v>
      </c>
      <c r="N1796" t="s">
        <v>66</v>
      </c>
      <c r="O1796">
        <v>4</v>
      </c>
      <c r="P1796">
        <v>2023</v>
      </c>
      <c r="Q1796">
        <v>3</v>
      </c>
      <c r="R1796" t="s">
        <v>105</v>
      </c>
      <c r="S1796">
        <v>1</v>
      </c>
      <c r="T1796">
        <v>12</v>
      </c>
      <c r="U1796">
        <v>4</v>
      </c>
      <c r="V1796">
        <v>3</v>
      </c>
      <c r="W1796" t="s">
        <v>83</v>
      </c>
      <c r="X1796" t="s">
        <v>47</v>
      </c>
      <c r="Y1796">
        <v>88740</v>
      </c>
      <c r="Z1796">
        <v>0.16</v>
      </c>
    </row>
    <row r="1797" spans="1:26" x14ac:dyDescent="0.25">
      <c r="A1797" t="s">
        <v>3060</v>
      </c>
      <c r="B1797" s="1">
        <v>45141</v>
      </c>
      <c r="C1797" t="s">
        <v>1436</v>
      </c>
      <c r="D1797" t="s">
        <v>39</v>
      </c>
      <c r="E1797" t="s">
        <v>58</v>
      </c>
      <c r="F1797" t="s">
        <v>30</v>
      </c>
      <c r="G1797" t="s">
        <v>31</v>
      </c>
      <c r="H1797">
        <v>2</v>
      </c>
      <c r="I1797">
        <v>859</v>
      </c>
      <c r="J1797">
        <v>26</v>
      </c>
      <c r="K1797">
        <v>1271.32</v>
      </c>
      <c r="L1797">
        <v>161.15</v>
      </c>
      <c r="M1797" t="s">
        <v>65</v>
      </c>
      <c r="N1797" t="s">
        <v>66</v>
      </c>
      <c r="O1797">
        <v>1</v>
      </c>
      <c r="P1797">
        <v>2023</v>
      </c>
      <c r="Q1797">
        <v>8</v>
      </c>
      <c r="R1797" t="s">
        <v>72</v>
      </c>
      <c r="S1797">
        <v>3</v>
      </c>
      <c r="T1797">
        <v>31</v>
      </c>
      <c r="U1797">
        <v>1</v>
      </c>
      <c r="V1797">
        <v>4</v>
      </c>
      <c r="W1797" t="s">
        <v>73</v>
      </c>
      <c r="X1797" t="s">
        <v>47</v>
      </c>
      <c r="Y1797">
        <v>44668</v>
      </c>
      <c r="Z1797">
        <v>0.13</v>
      </c>
    </row>
    <row r="1798" spans="1:26" x14ac:dyDescent="0.25">
      <c r="A1798" t="s">
        <v>3061</v>
      </c>
      <c r="B1798" s="1">
        <v>45192</v>
      </c>
      <c r="C1798" t="s">
        <v>1985</v>
      </c>
      <c r="D1798" t="s">
        <v>50</v>
      </c>
      <c r="E1798" t="s">
        <v>29</v>
      </c>
      <c r="F1798" t="s">
        <v>41</v>
      </c>
      <c r="G1798" t="s">
        <v>42</v>
      </c>
      <c r="H1798">
        <v>4</v>
      </c>
      <c r="I1798">
        <v>4811</v>
      </c>
      <c r="J1798">
        <v>19</v>
      </c>
      <c r="K1798">
        <v>15587.64</v>
      </c>
      <c r="L1798">
        <v>1193.44</v>
      </c>
      <c r="M1798" t="s">
        <v>43</v>
      </c>
      <c r="N1798" t="s">
        <v>44</v>
      </c>
      <c r="O1798">
        <v>2</v>
      </c>
      <c r="P1798">
        <v>2023</v>
      </c>
      <c r="Q1798">
        <v>9</v>
      </c>
      <c r="R1798" t="s">
        <v>80</v>
      </c>
      <c r="S1798">
        <v>3</v>
      </c>
      <c r="T1798">
        <v>38</v>
      </c>
      <c r="U1798">
        <v>4</v>
      </c>
      <c r="V1798">
        <v>6</v>
      </c>
      <c r="W1798" t="s">
        <v>35</v>
      </c>
      <c r="X1798" t="s">
        <v>36</v>
      </c>
      <c r="Y1798">
        <v>365636</v>
      </c>
      <c r="Z1798">
        <v>0.08</v>
      </c>
    </row>
    <row r="1799" spans="1:26" x14ac:dyDescent="0.25">
      <c r="A1799" t="s">
        <v>3062</v>
      </c>
      <c r="B1799" s="1">
        <v>45063</v>
      </c>
      <c r="C1799" t="s">
        <v>1998</v>
      </c>
      <c r="D1799" t="s">
        <v>39</v>
      </c>
      <c r="E1799" t="s">
        <v>51</v>
      </c>
      <c r="F1799" t="s">
        <v>41</v>
      </c>
      <c r="G1799" t="s">
        <v>116</v>
      </c>
      <c r="H1799">
        <v>7</v>
      </c>
      <c r="I1799">
        <v>3015</v>
      </c>
      <c r="J1799">
        <v>22</v>
      </c>
      <c r="K1799">
        <v>16461.900000000001</v>
      </c>
      <c r="L1799">
        <v>2691.73</v>
      </c>
      <c r="M1799" t="s">
        <v>32</v>
      </c>
      <c r="N1799" t="s">
        <v>33</v>
      </c>
      <c r="O1799">
        <v>6</v>
      </c>
      <c r="P1799">
        <v>2023</v>
      </c>
      <c r="Q1799">
        <v>5</v>
      </c>
      <c r="R1799" t="s">
        <v>238</v>
      </c>
      <c r="S1799">
        <v>2</v>
      </c>
      <c r="T1799">
        <v>20</v>
      </c>
      <c r="U1799">
        <v>3</v>
      </c>
      <c r="V1799">
        <v>3</v>
      </c>
      <c r="W1799" t="s">
        <v>83</v>
      </c>
      <c r="X1799" t="s">
        <v>47</v>
      </c>
      <c r="Y1799">
        <v>464310</v>
      </c>
      <c r="Z1799">
        <v>0.16</v>
      </c>
    </row>
    <row r="1800" spans="1:26" x14ac:dyDescent="0.25">
      <c r="A1800" t="s">
        <v>3063</v>
      </c>
      <c r="B1800" s="1">
        <v>45161</v>
      </c>
      <c r="C1800" t="s">
        <v>270</v>
      </c>
      <c r="D1800" t="s">
        <v>50</v>
      </c>
      <c r="E1800" t="s">
        <v>58</v>
      </c>
      <c r="F1800" t="s">
        <v>41</v>
      </c>
      <c r="G1800" t="s">
        <v>116</v>
      </c>
      <c r="H1800">
        <v>10</v>
      </c>
      <c r="I1800">
        <v>4263</v>
      </c>
      <c r="J1800">
        <v>23</v>
      </c>
      <c r="K1800">
        <v>32825.1</v>
      </c>
      <c r="L1800">
        <v>5947.64</v>
      </c>
      <c r="M1800" t="s">
        <v>32</v>
      </c>
      <c r="N1800" t="s">
        <v>44</v>
      </c>
      <c r="O1800">
        <v>3</v>
      </c>
      <c r="P1800">
        <v>2023</v>
      </c>
      <c r="Q1800">
        <v>8</v>
      </c>
      <c r="R1800" t="s">
        <v>72</v>
      </c>
      <c r="S1800">
        <v>3</v>
      </c>
      <c r="T1800">
        <v>34</v>
      </c>
      <c r="U1800">
        <v>4</v>
      </c>
      <c r="V1800">
        <v>3</v>
      </c>
      <c r="W1800" t="s">
        <v>83</v>
      </c>
      <c r="X1800" t="s">
        <v>47</v>
      </c>
      <c r="Y1800">
        <v>980490</v>
      </c>
      <c r="Z1800">
        <v>0.18</v>
      </c>
    </row>
    <row r="1801" spans="1:26" x14ac:dyDescent="0.25">
      <c r="A1801" t="s">
        <v>3064</v>
      </c>
      <c r="B1801" s="1">
        <v>45164</v>
      </c>
      <c r="C1801" t="s">
        <v>1576</v>
      </c>
      <c r="D1801" t="s">
        <v>39</v>
      </c>
      <c r="E1801" t="s">
        <v>51</v>
      </c>
      <c r="F1801" t="s">
        <v>41</v>
      </c>
      <c r="G1801" t="s">
        <v>116</v>
      </c>
      <c r="H1801">
        <v>1</v>
      </c>
      <c r="I1801">
        <v>3387</v>
      </c>
      <c r="J1801">
        <v>0</v>
      </c>
      <c r="K1801">
        <v>3387</v>
      </c>
      <c r="L1801">
        <v>557.34</v>
      </c>
      <c r="M1801" t="s">
        <v>43</v>
      </c>
      <c r="N1801" t="s">
        <v>33</v>
      </c>
      <c r="O1801">
        <v>1</v>
      </c>
      <c r="P1801">
        <v>2023</v>
      </c>
      <c r="Q1801">
        <v>8</v>
      </c>
      <c r="R1801" t="s">
        <v>72</v>
      </c>
      <c r="S1801">
        <v>3</v>
      </c>
      <c r="T1801">
        <v>34</v>
      </c>
      <c r="U1801">
        <v>4</v>
      </c>
      <c r="V1801">
        <v>6</v>
      </c>
      <c r="W1801" t="s">
        <v>35</v>
      </c>
      <c r="X1801" t="s">
        <v>36</v>
      </c>
      <c r="Y1801">
        <v>0</v>
      </c>
      <c r="Z1801">
        <v>0.16</v>
      </c>
    </row>
    <row r="1802" spans="1:26" x14ac:dyDescent="0.25">
      <c r="A1802" t="s">
        <v>3065</v>
      </c>
      <c r="B1802" s="1">
        <v>45173</v>
      </c>
      <c r="C1802" t="s">
        <v>3066</v>
      </c>
      <c r="D1802" t="s">
        <v>39</v>
      </c>
      <c r="E1802" t="s">
        <v>40</v>
      </c>
      <c r="F1802" t="s">
        <v>30</v>
      </c>
      <c r="G1802" t="s">
        <v>86</v>
      </c>
      <c r="H1802">
        <v>5</v>
      </c>
      <c r="I1802">
        <v>3045</v>
      </c>
      <c r="J1802">
        <v>6</v>
      </c>
      <c r="K1802">
        <v>14311.5</v>
      </c>
      <c r="L1802">
        <v>897.09</v>
      </c>
      <c r="M1802" t="s">
        <v>43</v>
      </c>
      <c r="N1802" t="s">
        <v>44</v>
      </c>
      <c r="O1802">
        <v>3</v>
      </c>
      <c r="P1802">
        <v>2023</v>
      </c>
      <c r="Q1802">
        <v>9</v>
      </c>
      <c r="R1802" t="s">
        <v>80</v>
      </c>
      <c r="S1802">
        <v>3</v>
      </c>
      <c r="T1802">
        <v>36</v>
      </c>
      <c r="U1802">
        <v>2</v>
      </c>
      <c r="V1802">
        <v>1</v>
      </c>
      <c r="W1802" t="s">
        <v>60</v>
      </c>
      <c r="X1802" t="s">
        <v>47</v>
      </c>
      <c r="Y1802">
        <v>91350</v>
      </c>
      <c r="Z1802">
        <v>0.06</v>
      </c>
    </row>
    <row r="1803" spans="1:26" x14ac:dyDescent="0.25">
      <c r="A1803" t="s">
        <v>3067</v>
      </c>
      <c r="B1803" s="1">
        <v>44993</v>
      </c>
      <c r="C1803" t="s">
        <v>1108</v>
      </c>
      <c r="D1803" t="s">
        <v>39</v>
      </c>
      <c r="E1803" t="s">
        <v>58</v>
      </c>
      <c r="F1803" t="s">
        <v>30</v>
      </c>
      <c r="G1803" t="s">
        <v>64</v>
      </c>
      <c r="H1803">
        <v>2</v>
      </c>
      <c r="I1803">
        <v>2442</v>
      </c>
      <c r="J1803">
        <v>14</v>
      </c>
      <c r="K1803">
        <v>4200.24</v>
      </c>
      <c r="L1803">
        <v>649.02</v>
      </c>
      <c r="M1803" t="s">
        <v>32</v>
      </c>
      <c r="N1803" t="s">
        <v>44</v>
      </c>
      <c r="O1803">
        <v>5</v>
      </c>
      <c r="P1803">
        <v>2023</v>
      </c>
      <c r="Q1803">
        <v>3</v>
      </c>
      <c r="R1803" t="s">
        <v>105</v>
      </c>
      <c r="S1803">
        <v>1</v>
      </c>
      <c r="T1803">
        <v>10</v>
      </c>
      <c r="U1803">
        <v>2</v>
      </c>
      <c r="V1803">
        <v>3</v>
      </c>
      <c r="W1803" t="s">
        <v>83</v>
      </c>
      <c r="X1803" t="s">
        <v>47</v>
      </c>
      <c r="Y1803">
        <v>68376</v>
      </c>
      <c r="Z1803">
        <v>0.15</v>
      </c>
    </row>
    <row r="1804" spans="1:26" x14ac:dyDescent="0.25">
      <c r="A1804" t="s">
        <v>3068</v>
      </c>
      <c r="B1804" s="1">
        <v>45187</v>
      </c>
      <c r="C1804" t="s">
        <v>3069</v>
      </c>
      <c r="D1804" t="s">
        <v>63</v>
      </c>
      <c r="E1804" t="s">
        <v>40</v>
      </c>
      <c r="F1804" t="s">
        <v>52</v>
      </c>
      <c r="G1804" t="s">
        <v>53</v>
      </c>
      <c r="H1804">
        <v>3</v>
      </c>
      <c r="I1804">
        <v>3896</v>
      </c>
      <c r="J1804">
        <v>4</v>
      </c>
      <c r="K1804">
        <v>11220.48</v>
      </c>
      <c r="L1804">
        <v>1378.8</v>
      </c>
      <c r="M1804" t="s">
        <v>65</v>
      </c>
      <c r="N1804" t="s">
        <v>66</v>
      </c>
      <c r="O1804">
        <v>4</v>
      </c>
      <c r="P1804">
        <v>2023</v>
      </c>
      <c r="Q1804">
        <v>9</v>
      </c>
      <c r="R1804" t="s">
        <v>80</v>
      </c>
      <c r="S1804">
        <v>3</v>
      </c>
      <c r="T1804">
        <v>38</v>
      </c>
      <c r="U1804">
        <v>4</v>
      </c>
      <c r="V1804">
        <v>1</v>
      </c>
      <c r="W1804" t="s">
        <v>60</v>
      </c>
      <c r="X1804" t="s">
        <v>47</v>
      </c>
      <c r="Y1804">
        <v>46752</v>
      </c>
      <c r="Z1804">
        <v>0.12</v>
      </c>
    </row>
    <row r="1805" spans="1:26" x14ac:dyDescent="0.25">
      <c r="A1805" t="s">
        <v>3070</v>
      </c>
      <c r="B1805" s="1">
        <v>45067</v>
      </c>
      <c r="C1805" t="s">
        <v>2916</v>
      </c>
      <c r="D1805" t="s">
        <v>28</v>
      </c>
      <c r="E1805" t="s">
        <v>58</v>
      </c>
      <c r="F1805" t="s">
        <v>52</v>
      </c>
      <c r="G1805" t="s">
        <v>91</v>
      </c>
      <c r="H1805">
        <v>7</v>
      </c>
      <c r="I1805">
        <v>4697</v>
      </c>
      <c r="J1805">
        <v>2</v>
      </c>
      <c r="K1805">
        <v>32221.42</v>
      </c>
      <c r="L1805">
        <v>2909.94</v>
      </c>
      <c r="M1805" t="s">
        <v>43</v>
      </c>
      <c r="N1805" t="s">
        <v>66</v>
      </c>
      <c r="O1805">
        <v>2</v>
      </c>
      <c r="P1805">
        <v>2023</v>
      </c>
      <c r="Q1805">
        <v>5</v>
      </c>
      <c r="R1805" t="s">
        <v>238</v>
      </c>
      <c r="S1805">
        <v>2</v>
      </c>
      <c r="T1805">
        <v>21</v>
      </c>
      <c r="U1805">
        <v>4</v>
      </c>
      <c r="V1805">
        <v>0</v>
      </c>
      <c r="W1805" t="s">
        <v>55</v>
      </c>
      <c r="X1805" t="s">
        <v>36</v>
      </c>
      <c r="Y1805">
        <v>65758</v>
      </c>
      <c r="Z1805">
        <v>0.09</v>
      </c>
    </row>
    <row r="1806" spans="1:26" x14ac:dyDescent="0.25">
      <c r="A1806" t="s">
        <v>3071</v>
      </c>
      <c r="B1806" s="1">
        <v>45111</v>
      </c>
      <c r="C1806" t="s">
        <v>2696</v>
      </c>
      <c r="D1806" t="s">
        <v>39</v>
      </c>
      <c r="E1806" t="s">
        <v>29</v>
      </c>
      <c r="F1806" t="s">
        <v>30</v>
      </c>
      <c r="G1806" t="s">
        <v>64</v>
      </c>
      <c r="H1806">
        <v>5</v>
      </c>
      <c r="I1806">
        <v>256</v>
      </c>
      <c r="J1806">
        <v>27</v>
      </c>
      <c r="K1806">
        <v>934.4</v>
      </c>
      <c r="L1806">
        <v>49.13</v>
      </c>
      <c r="M1806" t="s">
        <v>43</v>
      </c>
      <c r="N1806" t="s">
        <v>33</v>
      </c>
      <c r="O1806">
        <v>4</v>
      </c>
      <c r="P1806">
        <v>2023</v>
      </c>
      <c r="Q1806">
        <v>7</v>
      </c>
      <c r="R1806" t="s">
        <v>125</v>
      </c>
      <c r="S1806">
        <v>3</v>
      </c>
      <c r="T1806">
        <v>27</v>
      </c>
      <c r="U1806">
        <v>2</v>
      </c>
      <c r="V1806">
        <v>2</v>
      </c>
      <c r="W1806" t="s">
        <v>76</v>
      </c>
      <c r="X1806" t="s">
        <v>47</v>
      </c>
      <c r="Y1806">
        <v>34560</v>
      </c>
      <c r="Z1806">
        <v>0.05</v>
      </c>
    </row>
    <row r="1807" spans="1:26" x14ac:dyDescent="0.25">
      <c r="A1807" t="s">
        <v>3072</v>
      </c>
      <c r="B1807" s="1">
        <v>45172</v>
      </c>
      <c r="C1807" t="s">
        <v>550</v>
      </c>
      <c r="D1807" t="s">
        <v>50</v>
      </c>
      <c r="E1807" t="s">
        <v>29</v>
      </c>
      <c r="F1807" t="s">
        <v>30</v>
      </c>
      <c r="G1807" t="s">
        <v>31</v>
      </c>
      <c r="H1807">
        <v>7</v>
      </c>
      <c r="I1807">
        <v>2910</v>
      </c>
      <c r="J1807">
        <v>18</v>
      </c>
      <c r="K1807">
        <v>16703.400000000001</v>
      </c>
      <c r="L1807">
        <v>2391.62</v>
      </c>
      <c r="M1807" t="s">
        <v>32</v>
      </c>
      <c r="N1807" t="s">
        <v>33</v>
      </c>
      <c r="O1807">
        <v>3</v>
      </c>
      <c r="P1807">
        <v>2023</v>
      </c>
      <c r="Q1807">
        <v>9</v>
      </c>
      <c r="R1807" t="s">
        <v>80</v>
      </c>
      <c r="S1807">
        <v>3</v>
      </c>
      <c r="T1807">
        <v>36</v>
      </c>
      <c r="U1807">
        <v>2</v>
      </c>
      <c r="V1807">
        <v>0</v>
      </c>
      <c r="W1807" t="s">
        <v>55</v>
      </c>
      <c r="X1807" t="s">
        <v>36</v>
      </c>
      <c r="Y1807">
        <v>366660</v>
      </c>
      <c r="Z1807">
        <v>0.14000000000000001</v>
      </c>
    </row>
    <row r="1808" spans="1:26" x14ac:dyDescent="0.25">
      <c r="A1808" t="s">
        <v>3073</v>
      </c>
      <c r="B1808" s="1">
        <v>45272</v>
      </c>
      <c r="C1808" t="s">
        <v>1394</v>
      </c>
      <c r="D1808" t="s">
        <v>63</v>
      </c>
      <c r="E1808" t="s">
        <v>29</v>
      </c>
      <c r="F1808" t="s">
        <v>41</v>
      </c>
      <c r="G1808" t="s">
        <v>59</v>
      </c>
      <c r="H1808">
        <v>8</v>
      </c>
      <c r="I1808">
        <v>2204</v>
      </c>
      <c r="J1808">
        <v>9</v>
      </c>
      <c r="K1808">
        <v>16045.12</v>
      </c>
      <c r="L1808">
        <v>1898.01</v>
      </c>
      <c r="M1808" t="s">
        <v>65</v>
      </c>
      <c r="N1808" t="s">
        <v>44</v>
      </c>
      <c r="O1808">
        <v>4</v>
      </c>
      <c r="P1808">
        <v>2023</v>
      </c>
      <c r="Q1808">
        <v>12</v>
      </c>
      <c r="R1808" t="s">
        <v>54</v>
      </c>
      <c r="S1808">
        <v>4</v>
      </c>
      <c r="T1808">
        <v>50</v>
      </c>
      <c r="U1808">
        <v>3</v>
      </c>
      <c r="V1808">
        <v>2</v>
      </c>
      <c r="W1808" t="s">
        <v>76</v>
      </c>
      <c r="X1808" t="s">
        <v>47</v>
      </c>
      <c r="Y1808">
        <v>158688</v>
      </c>
      <c r="Z1808">
        <v>0.12</v>
      </c>
    </row>
    <row r="1809" spans="1:26" x14ac:dyDescent="0.25">
      <c r="A1809" t="s">
        <v>3074</v>
      </c>
      <c r="B1809" s="1">
        <v>45006</v>
      </c>
      <c r="C1809" t="s">
        <v>427</v>
      </c>
      <c r="D1809" t="s">
        <v>63</v>
      </c>
      <c r="E1809" t="s">
        <v>58</v>
      </c>
      <c r="F1809" t="s">
        <v>41</v>
      </c>
      <c r="G1809" t="s">
        <v>59</v>
      </c>
      <c r="H1809">
        <v>6</v>
      </c>
      <c r="I1809">
        <v>4545</v>
      </c>
      <c r="J1809">
        <v>12</v>
      </c>
      <c r="K1809">
        <v>23997.599999999999</v>
      </c>
      <c r="L1809">
        <v>4301.62</v>
      </c>
      <c r="M1809" t="s">
        <v>32</v>
      </c>
      <c r="N1809" t="s">
        <v>44</v>
      </c>
      <c r="O1809">
        <v>1</v>
      </c>
      <c r="P1809">
        <v>2023</v>
      </c>
      <c r="Q1809">
        <v>3</v>
      </c>
      <c r="R1809" t="s">
        <v>105</v>
      </c>
      <c r="S1809">
        <v>1</v>
      </c>
      <c r="T1809">
        <v>12</v>
      </c>
      <c r="U1809">
        <v>4</v>
      </c>
      <c r="V1809">
        <v>2</v>
      </c>
      <c r="W1809" t="s">
        <v>76</v>
      </c>
      <c r="X1809" t="s">
        <v>47</v>
      </c>
      <c r="Y1809">
        <v>327240</v>
      </c>
      <c r="Z1809">
        <v>0.18</v>
      </c>
    </row>
    <row r="1810" spans="1:26" x14ac:dyDescent="0.25">
      <c r="A1810" t="s">
        <v>3075</v>
      </c>
      <c r="B1810" s="1">
        <v>45052</v>
      </c>
      <c r="C1810" t="s">
        <v>1110</v>
      </c>
      <c r="D1810" t="s">
        <v>28</v>
      </c>
      <c r="E1810" t="s">
        <v>58</v>
      </c>
      <c r="F1810" t="s">
        <v>41</v>
      </c>
      <c r="G1810" t="s">
        <v>116</v>
      </c>
      <c r="H1810">
        <v>9</v>
      </c>
      <c r="I1810">
        <v>4920</v>
      </c>
      <c r="J1810">
        <v>8</v>
      </c>
      <c r="K1810">
        <v>40737.599999999999</v>
      </c>
      <c r="L1810">
        <v>5339.86</v>
      </c>
      <c r="M1810" t="s">
        <v>43</v>
      </c>
      <c r="N1810" t="s">
        <v>33</v>
      </c>
      <c r="O1810">
        <v>1</v>
      </c>
      <c r="P1810">
        <v>2023</v>
      </c>
      <c r="Q1810">
        <v>5</v>
      </c>
      <c r="R1810" t="s">
        <v>238</v>
      </c>
      <c r="S1810">
        <v>2</v>
      </c>
      <c r="T1810">
        <v>18</v>
      </c>
      <c r="U1810">
        <v>1</v>
      </c>
      <c r="V1810">
        <v>6</v>
      </c>
      <c r="W1810" t="s">
        <v>35</v>
      </c>
      <c r="X1810" t="s">
        <v>36</v>
      </c>
      <c r="Y1810">
        <v>354240</v>
      </c>
      <c r="Z1810">
        <v>0.13</v>
      </c>
    </row>
    <row r="1811" spans="1:26" x14ac:dyDescent="0.25">
      <c r="A1811" t="s">
        <v>3076</v>
      </c>
      <c r="B1811" s="1">
        <v>45074</v>
      </c>
      <c r="C1811" t="s">
        <v>2497</v>
      </c>
      <c r="D1811" t="s">
        <v>28</v>
      </c>
      <c r="E1811" t="s">
        <v>40</v>
      </c>
      <c r="F1811" t="s">
        <v>52</v>
      </c>
      <c r="G1811" t="s">
        <v>91</v>
      </c>
      <c r="H1811">
        <v>1</v>
      </c>
      <c r="I1811">
        <v>945</v>
      </c>
      <c r="J1811">
        <v>3</v>
      </c>
      <c r="K1811">
        <v>916.65</v>
      </c>
      <c r="L1811">
        <v>168.62</v>
      </c>
      <c r="M1811" t="s">
        <v>32</v>
      </c>
      <c r="N1811" t="s">
        <v>33</v>
      </c>
      <c r="O1811">
        <v>7</v>
      </c>
      <c r="P1811">
        <v>2023</v>
      </c>
      <c r="Q1811">
        <v>5</v>
      </c>
      <c r="R1811" t="s">
        <v>238</v>
      </c>
      <c r="S1811">
        <v>2</v>
      </c>
      <c r="T1811">
        <v>22</v>
      </c>
      <c r="U1811">
        <v>5</v>
      </c>
      <c r="V1811">
        <v>0</v>
      </c>
      <c r="W1811" t="s">
        <v>55</v>
      </c>
      <c r="X1811" t="s">
        <v>36</v>
      </c>
      <c r="Y1811">
        <v>2835</v>
      </c>
      <c r="Z1811">
        <v>0.18</v>
      </c>
    </row>
    <row r="1812" spans="1:26" x14ac:dyDescent="0.25">
      <c r="A1812" t="s">
        <v>3077</v>
      </c>
      <c r="B1812" s="1">
        <v>45181</v>
      </c>
      <c r="C1812" t="s">
        <v>1909</v>
      </c>
      <c r="D1812" t="s">
        <v>63</v>
      </c>
      <c r="E1812" t="s">
        <v>51</v>
      </c>
      <c r="F1812" t="s">
        <v>52</v>
      </c>
      <c r="G1812" t="s">
        <v>91</v>
      </c>
      <c r="H1812">
        <v>9</v>
      </c>
      <c r="I1812">
        <v>4952</v>
      </c>
      <c r="J1812">
        <v>30</v>
      </c>
      <c r="K1812">
        <v>31197.599999999999</v>
      </c>
      <c r="L1812">
        <v>5789.48</v>
      </c>
      <c r="M1812" t="s">
        <v>32</v>
      </c>
      <c r="N1812" t="s">
        <v>33</v>
      </c>
      <c r="O1812">
        <v>7</v>
      </c>
      <c r="P1812">
        <v>2023</v>
      </c>
      <c r="Q1812">
        <v>9</v>
      </c>
      <c r="R1812" t="s">
        <v>80</v>
      </c>
      <c r="S1812">
        <v>3</v>
      </c>
      <c r="T1812">
        <v>37</v>
      </c>
      <c r="U1812">
        <v>3</v>
      </c>
      <c r="V1812">
        <v>2</v>
      </c>
      <c r="W1812" t="s">
        <v>76</v>
      </c>
      <c r="X1812" t="s">
        <v>47</v>
      </c>
      <c r="Y1812">
        <v>1337040</v>
      </c>
      <c r="Z1812">
        <v>0.19</v>
      </c>
    </row>
    <row r="1813" spans="1:26" x14ac:dyDescent="0.25">
      <c r="A1813" t="s">
        <v>3078</v>
      </c>
      <c r="B1813" s="1">
        <v>45280</v>
      </c>
      <c r="C1813" t="s">
        <v>3079</v>
      </c>
      <c r="D1813" t="s">
        <v>50</v>
      </c>
      <c r="E1813" t="s">
        <v>40</v>
      </c>
      <c r="F1813" t="s">
        <v>30</v>
      </c>
      <c r="G1813" t="s">
        <v>64</v>
      </c>
      <c r="H1813">
        <v>9</v>
      </c>
      <c r="I1813">
        <v>2479</v>
      </c>
      <c r="J1813">
        <v>20</v>
      </c>
      <c r="K1813">
        <v>17848.8</v>
      </c>
      <c r="L1813">
        <v>1357.25</v>
      </c>
      <c r="M1813" t="s">
        <v>43</v>
      </c>
      <c r="N1813" t="s">
        <v>44</v>
      </c>
      <c r="O1813">
        <v>3</v>
      </c>
      <c r="P1813">
        <v>2023</v>
      </c>
      <c r="Q1813">
        <v>12</v>
      </c>
      <c r="R1813" t="s">
        <v>54</v>
      </c>
      <c r="S1813">
        <v>4</v>
      </c>
      <c r="T1813">
        <v>51</v>
      </c>
      <c r="U1813">
        <v>4</v>
      </c>
      <c r="V1813">
        <v>3</v>
      </c>
      <c r="W1813" t="s">
        <v>83</v>
      </c>
      <c r="X1813" t="s">
        <v>47</v>
      </c>
      <c r="Y1813">
        <v>446220</v>
      </c>
      <c r="Z1813">
        <v>0.08</v>
      </c>
    </row>
    <row r="1814" spans="1:26" x14ac:dyDescent="0.25">
      <c r="A1814" t="s">
        <v>3080</v>
      </c>
      <c r="B1814" s="1">
        <v>44945</v>
      </c>
      <c r="C1814" t="s">
        <v>169</v>
      </c>
      <c r="D1814" t="s">
        <v>63</v>
      </c>
      <c r="E1814" t="s">
        <v>58</v>
      </c>
      <c r="F1814" t="s">
        <v>30</v>
      </c>
      <c r="G1814" t="s">
        <v>31</v>
      </c>
      <c r="H1814">
        <v>6</v>
      </c>
      <c r="I1814">
        <v>3844</v>
      </c>
      <c r="J1814">
        <v>18</v>
      </c>
      <c r="K1814">
        <v>18912.48</v>
      </c>
      <c r="L1814">
        <v>1587.59</v>
      </c>
      <c r="M1814" t="s">
        <v>43</v>
      </c>
      <c r="N1814" t="s">
        <v>33</v>
      </c>
      <c r="O1814">
        <v>5</v>
      </c>
      <c r="P1814">
        <v>2023</v>
      </c>
      <c r="Q1814">
        <v>1</v>
      </c>
      <c r="R1814" t="s">
        <v>34</v>
      </c>
      <c r="S1814">
        <v>1</v>
      </c>
      <c r="T1814">
        <v>3</v>
      </c>
      <c r="U1814">
        <v>3</v>
      </c>
      <c r="V1814">
        <v>4</v>
      </c>
      <c r="W1814" t="s">
        <v>73</v>
      </c>
      <c r="X1814" t="s">
        <v>47</v>
      </c>
      <c r="Y1814">
        <v>415152</v>
      </c>
      <c r="Z1814">
        <v>0.08</v>
      </c>
    </row>
    <row r="1815" spans="1:26" x14ac:dyDescent="0.25">
      <c r="A1815" t="s">
        <v>3081</v>
      </c>
      <c r="B1815" s="1">
        <v>45132</v>
      </c>
      <c r="C1815" t="s">
        <v>2335</v>
      </c>
      <c r="D1815" t="s">
        <v>28</v>
      </c>
      <c r="E1815" t="s">
        <v>51</v>
      </c>
      <c r="F1815" t="s">
        <v>52</v>
      </c>
      <c r="G1815" t="s">
        <v>79</v>
      </c>
      <c r="H1815">
        <v>9</v>
      </c>
      <c r="I1815">
        <v>1457</v>
      </c>
      <c r="J1815">
        <v>8</v>
      </c>
      <c r="K1815">
        <v>12063.96</v>
      </c>
      <c r="L1815">
        <v>1513.66</v>
      </c>
      <c r="M1815" t="s">
        <v>32</v>
      </c>
      <c r="N1815" t="s">
        <v>66</v>
      </c>
      <c r="O1815">
        <v>7</v>
      </c>
      <c r="P1815">
        <v>2023</v>
      </c>
      <c r="Q1815">
        <v>7</v>
      </c>
      <c r="R1815" t="s">
        <v>125</v>
      </c>
      <c r="S1815">
        <v>3</v>
      </c>
      <c r="T1815">
        <v>30</v>
      </c>
      <c r="U1815">
        <v>5</v>
      </c>
      <c r="V1815">
        <v>2</v>
      </c>
      <c r="W1815" t="s">
        <v>76</v>
      </c>
      <c r="X1815" t="s">
        <v>47</v>
      </c>
      <c r="Y1815">
        <v>104904</v>
      </c>
      <c r="Z1815">
        <v>0.13</v>
      </c>
    </row>
    <row r="1816" spans="1:26" x14ac:dyDescent="0.25">
      <c r="A1816" t="s">
        <v>3082</v>
      </c>
      <c r="B1816" s="1">
        <v>44934</v>
      </c>
      <c r="C1816" t="s">
        <v>2649</v>
      </c>
      <c r="D1816" t="s">
        <v>28</v>
      </c>
      <c r="E1816" t="s">
        <v>58</v>
      </c>
      <c r="F1816" t="s">
        <v>52</v>
      </c>
      <c r="G1816" t="s">
        <v>79</v>
      </c>
      <c r="H1816">
        <v>7</v>
      </c>
      <c r="I1816">
        <v>2521</v>
      </c>
      <c r="J1816">
        <v>24</v>
      </c>
      <c r="K1816">
        <v>13411.72</v>
      </c>
      <c r="L1816">
        <v>1809.28</v>
      </c>
      <c r="M1816" t="s">
        <v>43</v>
      </c>
      <c r="N1816" t="s">
        <v>44</v>
      </c>
      <c r="O1816">
        <v>5</v>
      </c>
      <c r="P1816">
        <v>2023</v>
      </c>
      <c r="Q1816">
        <v>1</v>
      </c>
      <c r="R1816" t="s">
        <v>34</v>
      </c>
      <c r="S1816">
        <v>1</v>
      </c>
      <c r="T1816">
        <v>2</v>
      </c>
      <c r="U1816">
        <v>2</v>
      </c>
      <c r="V1816">
        <v>0</v>
      </c>
      <c r="W1816" t="s">
        <v>55</v>
      </c>
      <c r="X1816" t="s">
        <v>36</v>
      </c>
      <c r="Y1816">
        <v>423528</v>
      </c>
      <c r="Z1816">
        <v>0.13</v>
      </c>
    </row>
    <row r="1817" spans="1:26" x14ac:dyDescent="0.25">
      <c r="A1817" t="s">
        <v>3083</v>
      </c>
      <c r="B1817" s="1">
        <v>45175</v>
      </c>
      <c r="C1817" t="s">
        <v>3084</v>
      </c>
      <c r="D1817" t="s">
        <v>28</v>
      </c>
      <c r="E1817" t="s">
        <v>51</v>
      </c>
      <c r="F1817" t="s">
        <v>30</v>
      </c>
      <c r="G1817" t="s">
        <v>31</v>
      </c>
      <c r="H1817">
        <v>7</v>
      </c>
      <c r="I1817">
        <v>3767</v>
      </c>
      <c r="J1817">
        <v>3</v>
      </c>
      <c r="K1817">
        <v>25577.93</v>
      </c>
      <c r="L1817">
        <v>2985.47</v>
      </c>
      <c r="M1817" t="s">
        <v>65</v>
      </c>
      <c r="N1817" t="s">
        <v>66</v>
      </c>
      <c r="O1817">
        <v>1</v>
      </c>
      <c r="P1817">
        <v>2023</v>
      </c>
      <c r="Q1817">
        <v>9</v>
      </c>
      <c r="R1817" t="s">
        <v>80</v>
      </c>
      <c r="S1817">
        <v>3</v>
      </c>
      <c r="T1817">
        <v>36</v>
      </c>
      <c r="U1817">
        <v>2</v>
      </c>
      <c r="V1817">
        <v>3</v>
      </c>
      <c r="W1817" t="s">
        <v>83</v>
      </c>
      <c r="X1817" t="s">
        <v>47</v>
      </c>
      <c r="Y1817">
        <v>79107</v>
      </c>
      <c r="Z1817">
        <v>0.12</v>
      </c>
    </row>
    <row r="1818" spans="1:26" x14ac:dyDescent="0.25">
      <c r="A1818" t="s">
        <v>3085</v>
      </c>
      <c r="B1818" s="1">
        <v>45280</v>
      </c>
      <c r="C1818" t="s">
        <v>3086</v>
      </c>
      <c r="D1818" t="s">
        <v>63</v>
      </c>
      <c r="E1818" t="s">
        <v>29</v>
      </c>
      <c r="F1818" t="s">
        <v>30</v>
      </c>
      <c r="G1818" t="s">
        <v>86</v>
      </c>
      <c r="H1818">
        <v>1</v>
      </c>
      <c r="I1818">
        <v>4540</v>
      </c>
      <c r="J1818">
        <v>30</v>
      </c>
      <c r="K1818">
        <v>3178</v>
      </c>
      <c r="L1818">
        <v>455.53</v>
      </c>
      <c r="M1818" t="s">
        <v>65</v>
      </c>
      <c r="N1818" t="s">
        <v>66</v>
      </c>
      <c r="O1818">
        <v>3</v>
      </c>
      <c r="P1818">
        <v>2023</v>
      </c>
      <c r="Q1818">
        <v>12</v>
      </c>
      <c r="R1818" t="s">
        <v>54</v>
      </c>
      <c r="S1818">
        <v>4</v>
      </c>
      <c r="T1818">
        <v>51</v>
      </c>
      <c r="U1818">
        <v>4</v>
      </c>
      <c r="V1818">
        <v>3</v>
      </c>
      <c r="W1818" t="s">
        <v>83</v>
      </c>
      <c r="X1818" t="s">
        <v>47</v>
      </c>
      <c r="Y1818">
        <v>136200</v>
      </c>
      <c r="Z1818">
        <v>0.14000000000000001</v>
      </c>
    </row>
    <row r="1819" spans="1:26" x14ac:dyDescent="0.25">
      <c r="A1819" t="s">
        <v>3087</v>
      </c>
      <c r="B1819" s="1">
        <v>45090</v>
      </c>
      <c r="C1819" t="s">
        <v>1035</v>
      </c>
      <c r="D1819" t="s">
        <v>28</v>
      </c>
      <c r="E1819" t="s">
        <v>29</v>
      </c>
      <c r="F1819" t="s">
        <v>41</v>
      </c>
      <c r="G1819" t="s">
        <v>42</v>
      </c>
      <c r="H1819">
        <v>7</v>
      </c>
      <c r="I1819">
        <v>154</v>
      </c>
      <c r="J1819">
        <v>20</v>
      </c>
      <c r="K1819">
        <v>862.4</v>
      </c>
      <c r="L1819">
        <v>150.12</v>
      </c>
      <c r="M1819" t="s">
        <v>32</v>
      </c>
      <c r="N1819" t="s">
        <v>44</v>
      </c>
      <c r="O1819">
        <v>2</v>
      </c>
      <c r="P1819">
        <v>2023</v>
      </c>
      <c r="Q1819">
        <v>6</v>
      </c>
      <c r="R1819" t="s">
        <v>95</v>
      </c>
      <c r="S1819">
        <v>2</v>
      </c>
      <c r="T1819">
        <v>24</v>
      </c>
      <c r="U1819">
        <v>3</v>
      </c>
      <c r="V1819">
        <v>2</v>
      </c>
      <c r="W1819" t="s">
        <v>76</v>
      </c>
      <c r="X1819" t="s">
        <v>47</v>
      </c>
      <c r="Y1819">
        <v>21560</v>
      </c>
      <c r="Z1819">
        <v>0.17</v>
      </c>
    </row>
    <row r="1820" spans="1:26" x14ac:dyDescent="0.25">
      <c r="A1820" t="s">
        <v>3088</v>
      </c>
      <c r="B1820" s="1">
        <v>45068</v>
      </c>
      <c r="C1820" t="s">
        <v>3089</v>
      </c>
      <c r="D1820" t="s">
        <v>28</v>
      </c>
      <c r="E1820" t="s">
        <v>40</v>
      </c>
      <c r="F1820" t="s">
        <v>30</v>
      </c>
      <c r="G1820" t="s">
        <v>64</v>
      </c>
      <c r="H1820">
        <v>7</v>
      </c>
      <c r="I1820">
        <v>898</v>
      </c>
      <c r="J1820">
        <v>0</v>
      </c>
      <c r="K1820">
        <v>6286</v>
      </c>
      <c r="L1820">
        <v>1227</v>
      </c>
      <c r="M1820" t="s">
        <v>32</v>
      </c>
      <c r="N1820" t="s">
        <v>44</v>
      </c>
      <c r="O1820">
        <v>2</v>
      </c>
      <c r="P1820">
        <v>2023</v>
      </c>
      <c r="Q1820">
        <v>5</v>
      </c>
      <c r="R1820" t="s">
        <v>238</v>
      </c>
      <c r="S1820">
        <v>2</v>
      </c>
      <c r="T1820">
        <v>21</v>
      </c>
      <c r="U1820">
        <v>4</v>
      </c>
      <c r="V1820">
        <v>1</v>
      </c>
      <c r="W1820" t="s">
        <v>60</v>
      </c>
      <c r="X1820" t="s">
        <v>47</v>
      </c>
      <c r="Y1820">
        <v>0</v>
      </c>
      <c r="Z1820">
        <v>0.2</v>
      </c>
    </row>
    <row r="1821" spans="1:26" x14ac:dyDescent="0.25">
      <c r="A1821" t="s">
        <v>3090</v>
      </c>
      <c r="B1821" s="1">
        <v>45169</v>
      </c>
      <c r="C1821" t="s">
        <v>3091</v>
      </c>
      <c r="D1821" t="s">
        <v>39</v>
      </c>
      <c r="E1821" t="s">
        <v>58</v>
      </c>
      <c r="F1821" t="s">
        <v>52</v>
      </c>
      <c r="G1821" t="s">
        <v>53</v>
      </c>
      <c r="H1821">
        <v>5</v>
      </c>
      <c r="I1821">
        <v>434</v>
      </c>
      <c r="J1821">
        <v>16</v>
      </c>
      <c r="K1821">
        <v>1822.8</v>
      </c>
      <c r="L1821">
        <v>334.36</v>
      </c>
      <c r="M1821" t="s">
        <v>43</v>
      </c>
      <c r="N1821" t="s">
        <v>44</v>
      </c>
      <c r="O1821">
        <v>4</v>
      </c>
      <c r="P1821">
        <v>2023</v>
      </c>
      <c r="Q1821">
        <v>8</v>
      </c>
      <c r="R1821" t="s">
        <v>72</v>
      </c>
      <c r="S1821">
        <v>3</v>
      </c>
      <c r="T1821">
        <v>35</v>
      </c>
      <c r="U1821">
        <v>5</v>
      </c>
      <c r="V1821">
        <v>4</v>
      </c>
      <c r="W1821" t="s">
        <v>73</v>
      </c>
      <c r="X1821" t="s">
        <v>47</v>
      </c>
      <c r="Y1821">
        <v>34720</v>
      </c>
      <c r="Z1821">
        <v>0.18</v>
      </c>
    </row>
    <row r="1822" spans="1:26" x14ac:dyDescent="0.25">
      <c r="A1822" t="s">
        <v>3092</v>
      </c>
      <c r="B1822" s="1">
        <v>45079</v>
      </c>
      <c r="C1822" t="s">
        <v>1961</v>
      </c>
      <c r="D1822" t="s">
        <v>63</v>
      </c>
      <c r="E1822" t="s">
        <v>51</v>
      </c>
      <c r="F1822" t="s">
        <v>52</v>
      </c>
      <c r="G1822" t="s">
        <v>91</v>
      </c>
      <c r="H1822">
        <v>4</v>
      </c>
      <c r="I1822">
        <v>771</v>
      </c>
      <c r="J1822">
        <v>11</v>
      </c>
      <c r="K1822">
        <v>2744.76</v>
      </c>
      <c r="L1822">
        <v>485.21</v>
      </c>
      <c r="M1822" t="s">
        <v>65</v>
      </c>
      <c r="N1822" t="s">
        <v>33</v>
      </c>
      <c r="O1822">
        <v>2</v>
      </c>
      <c r="P1822">
        <v>2023</v>
      </c>
      <c r="Q1822">
        <v>6</v>
      </c>
      <c r="R1822" t="s">
        <v>95</v>
      </c>
      <c r="S1822">
        <v>2</v>
      </c>
      <c r="T1822">
        <v>22</v>
      </c>
      <c r="U1822">
        <v>1</v>
      </c>
      <c r="V1822">
        <v>5</v>
      </c>
      <c r="W1822" t="s">
        <v>46</v>
      </c>
      <c r="X1822" t="s">
        <v>47</v>
      </c>
      <c r="Y1822">
        <v>33924</v>
      </c>
      <c r="Z1822">
        <v>0.18</v>
      </c>
    </row>
    <row r="1823" spans="1:26" x14ac:dyDescent="0.25">
      <c r="A1823" t="s">
        <v>3093</v>
      </c>
      <c r="B1823" s="1">
        <v>45257</v>
      </c>
      <c r="C1823" t="s">
        <v>3094</v>
      </c>
      <c r="D1823" t="s">
        <v>39</v>
      </c>
      <c r="E1823" t="s">
        <v>40</v>
      </c>
      <c r="F1823" t="s">
        <v>41</v>
      </c>
      <c r="G1823" t="s">
        <v>116</v>
      </c>
      <c r="H1823">
        <v>4</v>
      </c>
      <c r="I1823">
        <v>316</v>
      </c>
      <c r="J1823">
        <v>22</v>
      </c>
      <c r="K1823">
        <v>985.92</v>
      </c>
      <c r="L1823">
        <v>159.56</v>
      </c>
      <c r="M1823" t="s">
        <v>43</v>
      </c>
      <c r="N1823" t="s">
        <v>33</v>
      </c>
      <c r="O1823">
        <v>3</v>
      </c>
      <c r="P1823">
        <v>2023</v>
      </c>
      <c r="Q1823">
        <v>11</v>
      </c>
      <c r="R1823" t="s">
        <v>92</v>
      </c>
      <c r="S1823">
        <v>4</v>
      </c>
      <c r="T1823">
        <v>48</v>
      </c>
      <c r="U1823">
        <v>5</v>
      </c>
      <c r="V1823">
        <v>1</v>
      </c>
      <c r="W1823" t="s">
        <v>60</v>
      </c>
      <c r="X1823" t="s">
        <v>47</v>
      </c>
      <c r="Y1823">
        <v>27808</v>
      </c>
      <c r="Z1823">
        <v>0.16</v>
      </c>
    </row>
    <row r="1824" spans="1:26" x14ac:dyDescent="0.25">
      <c r="A1824" t="s">
        <v>3095</v>
      </c>
      <c r="B1824" s="1">
        <v>45251</v>
      </c>
      <c r="C1824" t="s">
        <v>3096</v>
      </c>
      <c r="D1824" t="s">
        <v>28</v>
      </c>
      <c r="E1824" t="s">
        <v>51</v>
      </c>
      <c r="F1824" t="s">
        <v>41</v>
      </c>
      <c r="G1824" t="s">
        <v>59</v>
      </c>
      <c r="H1824">
        <v>8</v>
      </c>
      <c r="I1824">
        <v>1127</v>
      </c>
      <c r="J1824">
        <v>6</v>
      </c>
      <c r="K1824">
        <v>8475.0400000000009</v>
      </c>
      <c r="L1824">
        <v>1507.46</v>
      </c>
      <c r="M1824" t="s">
        <v>43</v>
      </c>
      <c r="N1824" t="s">
        <v>44</v>
      </c>
      <c r="O1824">
        <v>2</v>
      </c>
      <c r="P1824">
        <v>2023</v>
      </c>
      <c r="Q1824">
        <v>11</v>
      </c>
      <c r="R1824" t="s">
        <v>92</v>
      </c>
      <c r="S1824">
        <v>4</v>
      </c>
      <c r="T1824">
        <v>47</v>
      </c>
      <c r="U1824">
        <v>4</v>
      </c>
      <c r="V1824">
        <v>2</v>
      </c>
      <c r="W1824" t="s">
        <v>76</v>
      </c>
      <c r="X1824" t="s">
        <v>47</v>
      </c>
      <c r="Y1824">
        <v>54096</v>
      </c>
      <c r="Z1824">
        <v>0.18</v>
      </c>
    </row>
    <row r="1825" spans="1:26" x14ac:dyDescent="0.25">
      <c r="A1825" t="s">
        <v>3097</v>
      </c>
      <c r="B1825" s="1">
        <v>44954</v>
      </c>
      <c r="C1825" t="s">
        <v>2126</v>
      </c>
      <c r="D1825" t="s">
        <v>63</v>
      </c>
      <c r="E1825" t="s">
        <v>58</v>
      </c>
      <c r="F1825" t="s">
        <v>52</v>
      </c>
      <c r="G1825" t="s">
        <v>79</v>
      </c>
      <c r="H1825">
        <v>10</v>
      </c>
      <c r="I1825">
        <v>2432</v>
      </c>
      <c r="J1825">
        <v>21</v>
      </c>
      <c r="K1825">
        <v>19212.8</v>
      </c>
      <c r="L1825">
        <v>2688</v>
      </c>
      <c r="M1825" t="s">
        <v>43</v>
      </c>
      <c r="N1825" t="s">
        <v>66</v>
      </c>
      <c r="O1825">
        <v>3</v>
      </c>
      <c r="P1825">
        <v>2023</v>
      </c>
      <c r="Q1825">
        <v>1</v>
      </c>
      <c r="R1825" t="s">
        <v>34</v>
      </c>
      <c r="S1825">
        <v>1</v>
      </c>
      <c r="T1825">
        <v>4</v>
      </c>
      <c r="U1825">
        <v>4</v>
      </c>
      <c r="V1825">
        <v>6</v>
      </c>
      <c r="W1825" t="s">
        <v>35</v>
      </c>
      <c r="X1825" t="s">
        <v>36</v>
      </c>
      <c r="Y1825">
        <v>510720</v>
      </c>
      <c r="Z1825">
        <v>0.14000000000000001</v>
      </c>
    </row>
    <row r="1826" spans="1:26" x14ac:dyDescent="0.25">
      <c r="A1826" t="s">
        <v>3098</v>
      </c>
      <c r="B1826" s="1">
        <v>44999</v>
      </c>
      <c r="C1826" t="s">
        <v>1599</v>
      </c>
      <c r="D1826" t="s">
        <v>28</v>
      </c>
      <c r="E1826" t="s">
        <v>29</v>
      </c>
      <c r="F1826" t="s">
        <v>52</v>
      </c>
      <c r="G1826" t="s">
        <v>53</v>
      </c>
      <c r="H1826">
        <v>4</v>
      </c>
      <c r="I1826">
        <v>1240</v>
      </c>
      <c r="J1826">
        <v>18</v>
      </c>
      <c r="K1826">
        <v>4067.2</v>
      </c>
      <c r="L1826">
        <v>532.72</v>
      </c>
      <c r="M1826" t="s">
        <v>65</v>
      </c>
      <c r="N1826" t="s">
        <v>44</v>
      </c>
      <c r="O1826">
        <v>5</v>
      </c>
      <c r="P1826">
        <v>2023</v>
      </c>
      <c r="Q1826">
        <v>3</v>
      </c>
      <c r="R1826" t="s">
        <v>105</v>
      </c>
      <c r="S1826">
        <v>1</v>
      </c>
      <c r="T1826">
        <v>11</v>
      </c>
      <c r="U1826">
        <v>3</v>
      </c>
      <c r="V1826">
        <v>2</v>
      </c>
      <c r="W1826" t="s">
        <v>76</v>
      </c>
      <c r="X1826" t="s">
        <v>47</v>
      </c>
      <c r="Y1826">
        <v>89280</v>
      </c>
      <c r="Z1826">
        <v>0.13</v>
      </c>
    </row>
    <row r="1827" spans="1:26" x14ac:dyDescent="0.25">
      <c r="A1827" t="s">
        <v>3099</v>
      </c>
      <c r="B1827" s="1">
        <v>44940</v>
      </c>
      <c r="C1827" t="s">
        <v>1122</v>
      </c>
      <c r="D1827" t="s">
        <v>39</v>
      </c>
      <c r="E1827" t="s">
        <v>58</v>
      </c>
      <c r="F1827" t="s">
        <v>52</v>
      </c>
      <c r="G1827" t="s">
        <v>91</v>
      </c>
      <c r="H1827">
        <v>5</v>
      </c>
      <c r="I1827">
        <v>2757</v>
      </c>
      <c r="J1827">
        <v>3</v>
      </c>
      <c r="K1827">
        <v>13371.45</v>
      </c>
      <c r="L1827">
        <v>2470</v>
      </c>
      <c r="M1827" t="s">
        <v>32</v>
      </c>
      <c r="N1827" t="s">
        <v>66</v>
      </c>
      <c r="O1827">
        <v>2</v>
      </c>
      <c r="P1827">
        <v>2023</v>
      </c>
      <c r="Q1827">
        <v>1</v>
      </c>
      <c r="R1827" t="s">
        <v>34</v>
      </c>
      <c r="S1827">
        <v>1</v>
      </c>
      <c r="T1827">
        <v>2</v>
      </c>
      <c r="U1827">
        <v>2</v>
      </c>
      <c r="V1827">
        <v>6</v>
      </c>
      <c r="W1827" t="s">
        <v>35</v>
      </c>
      <c r="X1827" t="s">
        <v>36</v>
      </c>
      <c r="Y1827">
        <v>41355</v>
      </c>
      <c r="Z1827">
        <v>0.18</v>
      </c>
    </row>
    <row r="1828" spans="1:26" x14ac:dyDescent="0.25">
      <c r="A1828" t="s">
        <v>3100</v>
      </c>
      <c r="B1828" s="1">
        <v>45243</v>
      </c>
      <c r="C1828" t="s">
        <v>869</v>
      </c>
      <c r="D1828" t="s">
        <v>50</v>
      </c>
      <c r="E1828" t="s">
        <v>29</v>
      </c>
      <c r="F1828" t="s">
        <v>52</v>
      </c>
      <c r="G1828" t="s">
        <v>53</v>
      </c>
      <c r="H1828">
        <v>3</v>
      </c>
      <c r="I1828">
        <v>701</v>
      </c>
      <c r="J1828">
        <v>6</v>
      </c>
      <c r="K1828">
        <v>1976.82</v>
      </c>
      <c r="L1828">
        <v>317.92</v>
      </c>
      <c r="M1828" t="s">
        <v>32</v>
      </c>
      <c r="N1828" t="s">
        <v>66</v>
      </c>
      <c r="O1828">
        <v>4</v>
      </c>
      <c r="P1828">
        <v>2023</v>
      </c>
      <c r="Q1828">
        <v>11</v>
      </c>
      <c r="R1828" t="s">
        <v>92</v>
      </c>
      <c r="S1828">
        <v>4</v>
      </c>
      <c r="T1828">
        <v>46</v>
      </c>
      <c r="U1828">
        <v>3</v>
      </c>
      <c r="V1828">
        <v>1</v>
      </c>
      <c r="W1828" t="s">
        <v>60</v>
      </c>
      <c r="X1828" t="s">
        <v>47</v>
      </c>
      <c r="Y1828">
        <v>12618</v>
      </c>
      <c r="Z1828">
        <v>0.16</v>
      </c>
    </row>
    <row r="1829" spans="1:26" x14ac:dyDescent="0.25">
      <c r="A1829" t="s">
        <v>3101</v>
      </c>
      <c r="B1829" s="1">
        <v>45107</v>
      </c>
      <c r="C1829" t="s">
        <v>3102</v>
      </c>
      <c r="D1829" t="s">
        <v>28</v>
      </c>
      <c r="E1829" t="s">
        <v>40</v>
      </c>
      <c r="F1829" t="s">
        <v>41</v>
      </c>
      <c r="G1829" t="s">
        <v>116</v>
      </c>
      <c r="H1829">
        <v>2</v>
      </c>
      <c r="I1829">
        <v>1047</v>
      </c>
      <c r="J1829">
        <v>19</v>
      </c>
      <c r="K1829">
        <v>1696.14</v>
      </c>
      <c r="L1829">
        <v>277.38</v>
      </c>
      <c r="M1829" t="s">
        <v>32</v>
      </c>
      <c r="N1829" t="s">
        <v>44</v>
      </c>
      <c r="O1829">
        <v>1</v>
      </c>
      <c r="P1829">
        <v>2023</v>
      </c>
      <c r="Q1829">
        <v>6</v>
      </c>
      <c r="R1829" t="s">
        <v>95</v>
      </c>
      <c r="S1829">
        <v>2</v>
      </c>
      <c r="T1829">
        <v>26</v>
      </c>
      <c r="U1829">
        <v>5</v>
      </c>
      <c r="V1829">
        <v>5</v>
      </c>
      <c r="W1829" t="s">
        <v>46</v>
      </c>
      <c r="X1829" t="s">
        <v>47</v>
      </c>
      <c r="Y1829">
        <v>39786</v>
      </c>
      <c r="Z1829">
        <v>0.16</v>
      </c>
    </row>
    <row r="1830" spans="1:26" x14ac:dyDescent="0.25">
      <c r="A1830" t="s">
        <v>3103</v>
      </c>
      <c r="B1830" s="1">
        <v>45154</v>
      </c>
      <c r="C1830" t="s">
        <v>3104</v>
      </c>
      <c r="D1830" t="s">
        <v>39</v>
      </c>
      <c r="E1830" t="s">
        <v>58</v>
      </c>
      <c r="F1830" t="s">
        <v>41</v>
      </c>
      <c r="G1830" t="s">
        <v>59</v>
      </c>
      <c r="H1830">
        <v>8</v>
      </c>
      <c r="I1830">
        <v>1614</v>
      </c>
      <c r="J1830">
        <v>11</v>
      </c>
      <c r="K1830">
        <v>11491.68</v>
      </c>
      <c r="L1830">
        <v>1318.68</v>
      </c>
      <c r="M1830" t="s">
        <v>43</v>
      </c>
      <c r="N1830" t="s">
        <v>44</v>
      </c>
      <c r="O1830">
        <v>5</v>
      </c>
      <c r="P1830">
        <v>2023</v>
      </c>
      <c r="Q1830">
        <v>8</v>
      </c>
      <c r="R1830" t="s">
        <v>72</v>
      </c>
      <c r="S1830">
        <v>3</v>
      </c>
      <c r="T1830">
        <v>33</v>
      </c>
      <c r="U1830">
        <v>3</v>
      </c>
      <c r="V1830">
        <v>3</v>
      </c>
      <c r="W1830" t="s">
        <v>83</v>
      </c>
      <c r="X1830" t="s">
        <v>47</v>
      </c>
      <c r="Y1830">
        <v>142032</v>
      </c>
      <c r="Z1830">
        <v>0.11</v>
      </c>
    </row>
    <row r="1831" spans="1:26" x14ac:dyDescent="0.25">
      <c r="A1831" t="s">
        <v>3105</v>
      </c>
      <c r="B1831" s="1">
        <v>44958</v>
      </c>
      <c r="C1831" t="s">
        <v>3106</v>
      </c>
      <c r="D1831" t="s">
        <v>39</v>
      </c>
      <c r="E1831" t="s">
        <v>29</v>
      </c>
      <c r="F1831" t="s">
        <v>30</v>
      </c>
      <c r="G1831" t="s">
        <v>64</v>
      </c>
      <c r="H1831">
        <v>2</v>
      </c>
      <c r="I1831">
        <v>4325</v>
      </c>
      <c r="J1831">
        <v>29</v>
      </c>
      <c r="K1831">
        <v>6141.5</v>
      </c>
      <c r="L1831">
        <v>718.72</v>
      </c>
      <c r="M1831" t="s">
        <v>43</v>
      </c>
      <c r="N1831" t="s">
        <v>44</v>
      </c>
      <c r="O1831">
        <v>3</v>
      </c>
      <c r="P1831">
        <v>2023</v>
      </c>
      <c r="Q1831">
        <v>2</v>
      </c>
      <c r="R1831" t="s">
        <v>67</v>
      </c>
      <c r="S1831">
        <v>1</v>
      </c>
      <c r="T1831">
        <v>5</v>
      </c>
      <c r="U1831">
        <v>1</v>
      </c>
      <c r="V1831">
        <v>3</v>
      </c>
      <c r="W1831" t="s">
        <v>83</v>
      </c>
      <c r="X1831" t="s">
        <v>47</v>
      </c>
      <c r="Y1831">
        <v>250850</v>
      </c>
      <c r="Z1831">
        <v>0.12</v>
      </c>
    </row>
    <row r="1832" spans="1:26" x14ac:dyDescent="0.25">
      <c r="A1832" t="s">
        <v>3107</v>
      </c>
      <c r="B1832" s="1">
        <v>45031</v>
      </c>
      <c r="C1832" t="s">
        <v>2246</v>
      </c>
      <c r="D1832" t="s">
        <v>63</v>
      </c>
      <c r="E1832" t="s">
        <v>51</v>
      </c>
      <c r="F1832" t="s">
        <v>30</v>
      </c>
      <c r="G1832" t="s">
        <v>31</v>
      </c>
      <c r="H1832">
        <v>1</v>
      </c>
      <c r="I1832">
        <v>768</v>
      </c>
      <c r="J1832">
        <v>19</v>
      </c>
      <c r="K1832">
        <v>622.08000000000004</v>
      </c>
      <c r="L1832">
        <v>61.95</v>
      </c>
      <c r="M1832" t="s">
        <v>32</v>
      </c>
      <c r="N1832" t="s">
        <v>66</v>
      </c>
      <c r="O1832">
        <v>7</v>
      </c>
      <c r="P1832">
        <v>2023</v>
      </c>
      <c r="Q1832">
        <v>4</v>
      </c>
      <c r="R1832" t="s">
        <v>100</v>
      </c>
      <c r="S1832">
        <v>2</v>
      </c>
      <c r="T1832">
        <v>15</v>
      </c>
      <c r="U1832">
        <v>3</v>
      </c>
      <c r="V1832">
        <v>6</v>
      </c>
      <c r="W1832" t="s">
        <v>35</v>
      </c>
      <c r="X1832" t="s">
        <v>36</v>
      </c>
      <c r="Y1832">
        <v>14592</v>
      </c>
      <c r="Z1832">
        <v>0.1</v>
      </c>
    </row>
    <row r="1833" spans="1:26" x14ac:dyDescent="0.25">
      <c r="A1833" t="s">
        <v>3108</v>
      </c>
      <c r="B1833" s="1">
        <v>44945</v>
      </c>
      <c r="C1833" t="s">
        <v>900</v>
      </c>
      <c r="D1833" t="s">
        <v>63</v>
      </c>
      <c r="E1833" t="s">
        <v>58</v>
      </c>
      <c r="F1833" t="s">
        <v>52</v>
      </c>
      <c r="G1833" t="s">
        <v>91</v>
      </c>
      <c r="H1833">
        <v>1</v>
      </c>
      <c r="I1833">
        <v>1474</v>
      </c>
      <c r="J1833">
        <v>15</v>
      </c>
      <c r="K1833">
        <v>1252.9000000000001</v>
      </c>
      <c r="L1833">
        <v>189.15</v>
      </c>
      <c r="M1833" t="s">
        <v>65</v>
      </c>
      <c r="N1833" t="s">
        <v>44</v>
      </c>
      <c r="O1833">
        <v>3</v>
      </c>
      <c r="P1833">
        <v>2023</v>
      </c>
      <c r="Q1833">
        <v>1</v>
      </c>
      <c r="R1833" t="s">
        <v>34</v>
      </c>
      <c r="S1833">
        <v>1</v>
      </c>
      <c r="T1833">
        <v>3</v>
      </c>
      <c r="U1833">
        <v>3</v>
      </c>
      <c r="V1833">
        <v>4</v>
      </c>
      <c r="W1833" t="s">
        <v>73</v>
      </c>
      <c r="X1833" t="s">
        <v>47</v>
      </c>
      <c r="Y1833">
        <v>22110</v>
      </c>
      <c r="Z1833">
        <v>0.15</v>
      </c>
    </row>
    <row r="1834" spans="1:26" x14ac:dyDescent="0.25">
      <c r="A1834" t="s">
        <v>3109</v>
      </c>
      <c r="B1834" s="1">
        <v>44955</v>
      </c>
      <c r="C1834" t="s">
        <v>3110</v>
      </c>
      <c r="D1834" t="s">
        <v>50</v>
      </c>
      <c r="E1834" t="s">
        <v>51</v>
      </c>
      <c r="F1834" t="s">
        <v>30</v>
      </c>
      <c r="G1834" t="s">
        <v>86</v>
      </c>
      <c r="H1834">
        <v>1</v>
      </c>
      <c r="I1834">
        <v>1714</v>
      </c>
      <c r="J1834">
        <v>19</v>
      </c>
      <c r="K1834">
        <v>1388.34</v>
      </c>
      <c r="L1834">
        <v>127.41</v>
      </c>
      <c r="M1834" t="s">
        <v>43</v>
      </c>
      <c r="N1834" t="s">
        <v>33</v>
      </c>
      <c r="O1834">
        <v>6</v>
      </c>
      <c r="P1834">
        <v>2023</v>
      </c>
      <c r="Q1834">
        <v>1</v>
      </c>
      <c r="R1834" t="s">
        <v>34</v>
      </c>
      <c r="S1834">
        <v>1</v>
      </c>
      <c r="T1834">
        <v>5</v>
      </c>
      <c r="U1834">
        <v>5</v>
      </c>
      <c r="V1834">
        <v>0</v>
      </c>
      <c r="W1834" t="s">
        <v>55</v>
      </c>
      <c r="X1834" t="s">
        <v>36</v>
      </c>
      <c r="Y1834">
        <v>32566</v>
      </c>
      <c r="Z1834">
        <v>0.09</v>
      </c>
    </row>
    <row r="1835" spans="1:26" x14ac:dyDescent="0.25">
      <c r="A1835" t="s">
        <v>3111</v>
      </c>
      <c r="B1835" s="1">
        <v>45274</v>
      </c>
      <c r="C1835" t="s">
        <v>3112</v>
      </c>
      <c r="D1835" t="s">
        <v>63</v>
      </c>
      <c r="E1835" t="s">
        <v>40</v>
      </c>
      <c r="F1835" t="s">
        <v>41</v>
      </c>
      <c r="G1835" t="s">
        <v>116</v>
      </c>
      <c r="H1835">
        <v>4</v>
      </c>
      <c r="I1835">
        <v>4924</v>
      </c>
      <c r="J1835">
        <v>21</v>
      </c>
      <c r="K1835">
        <v>15559.84</v>
      </c>
      <c r="L1835">
        <v>1163.96</v>
      </c>
      <c r="M1835" t="s">
        <v>32</v>
      </c>
      <c r="N1835" t="s">
        <v>33</v>
      </c>
      <c r="O1835">
        <v>3</v>
      </c>
      <c r="P1835">
        <v>2023</v>
      </c>
      <c r="Q1835">
        <v>12</v>
      </c>
      <c r="R1835" t="s">
        <v>54</v>
      </c>
      <c r="S1835">
        <v>4</v>
      </c>
      <c r="T1835">
        <v>50</v>
      </c>
      <c r="U1835">
        <v>3</v>
      </c>
      <c r="V1835">
        <v>4</v>
      </c>
      <c r="W1835" t="s">
        <v>73</v>
      </c>
      <c r="X1835" t="s">
        <v>47</v>
      </c>
      <c r="Y1835">
        <v>413616</v>
      </c>
      <c r="Z1835">
        <v>7.0000000000000007E-2</v>
      </c>
    </row>
    <row r="1836" spans="1:26" x14ac:dyDescent="0.25">
      <c r="A1836" t="s">
        <v>3113</v>
      </c>
      <c r="B1836" s="1">
        <v>45088</v>
      </c>
      <c r="C1836" t="s">
        <v>3114</v>
      </c>
      <c r="D1836" t="s">
        <v>39</v>
      </c>
      <c r="E1836" t="s">
        <v>58</v>
      </c>
      <c r="F1836" t="s">
        <v>52</v>
      </c>
      <c r="G1836" t="s">
        <v>91</v>
      </c>
      <c r="H1836">
        <v>9</v>
      </c>
      <c r="I1836">
        <v>2202</v>
      </c>
      <c r="J1836">
        <v>2</v>
      </c>
      <c r="K1836">
        <v>19421.64</v>
      </c>
      <c r="L1836">
        <v>2689.17</v>
      </c>
      <c r="M1836" t="s">
        <v>65</v>
      </c>
      <c r="N1836" t="s">
        <v>33</v>
      </c>
      <c r="O1836">
        <v>4</v>
      </c>
      <c r="P1836">
        <v>2023</v>
      </c>
      <c r="Q1836">
        <v>6</v>
      </c>
      <c r="R1836" t="s">
        <v>95</v>
      </c>
      <c r="S1836">
        <v>2</v>
      </c>
      <c r="T1836">
        <v>24</v>
      </c>
      <c r="U1836">
        <v>3</v>
      </c>
      <c r="V1836">
        <v>0</v>
      </c>
      <c r="W1836" t="s">
        <v>55</v>
      </c>
      <c r="X1836" t="s">
        <v>36</v>
      </c>
      <c r="Y1836">
        <v>39636</v>
      </c>
      <c r="Z1836">
        <v>0.14000000000000001</v>
      </c>
    </row>
    <row r="1837" spans="1:26" x14ac:dyDescent="0.25">
      <c r="A1837" t="s">
        <v>3115</v>
      </c>
      <c r="B1837" s="1">
        <v>45215</v>
      </c>
      <c r="C1837" t="s">
        <v>508</v>
      </c>
      <c r="D1837" t="s">
        <v>63</v>
      </c>
      <c r="E1837" t="s">
        <v>29</v>
      </c>
      <c r="F1837" t="s">
        <v>52</v>
      </c>
      <c r="G1837" t="s">
        <v>53</v>
      </c>
      <c r="H1837">
        <v>3</v>
      </c>
      <c r="I1837">
        <v>904</v>
      </c>
      <c r="J1837">
        <v>21</v>
      </c>
      <c r="K1837">
        <v>2142.48</v>
      </c>
      <c r="L1837">
        <v>420.38</v>
      </c>
      <c r="M1837" t="s">
        <v>32</v>
      </c>
      <c r="N1837" t="s">
        <v>66</v>
      </c>
      <c r="O1837">
        <v>6</v>
      </c>
      <c r="P1837">
        <v>2023</v>
      </c>
      <c r="Q1837">
        <v>10</v>
      </c>
      <c r="R1837" t="s">
        <v>45</v>
      </c>
      <c r="S1837">
        <v>4</v>
      </c>
      <c r="T1837">
        <v>42</v>
      </c>
      <c r="U1837">
        <v>3</v>
      </c>
      <c r="V1837">
        <v>1</v>
      </c>
      <c r="W1837" t="s">
        <v>60</v>
      </c>
      <c r="X1837" t="s">
        <v>47</v>
      </c>
      <c r="Y1837">
        <v>56952</v>
      </c>
      <c r="Z1837">
        <v>0.2</v>
      </c>
    </row>
    <row r="1838" spans="1:26" x14ac:dyDescent="0.25">
      <c r="A1838" t="s">
        <v>3116</v>
      </c>
      <c r="B1838" s="1">
        <v>45236</v>
      </c>
      <c r="C1838" t="s">
        <v>3117</v>
      </c>
      <c r="D1838" t="s">
        <v>39</v>
      </c>
      <c r="E1838" t="s">
        <v>58</v>
      </c>
      <c r="F1838" t="s">
        <v>52</v>
      </c>
      <c r="G1838" t="s">
        <v>79</v>
      </c>
      <c r="H1838">
        <v>5</v>
      </c>
      <c r="I1838">
        <v>140</v>
      </c>
      <c r="J1838">
        <v>30</v>
      </c>
      <c r="K1838">
        <v>490</v>
      </c>
      <c r="L1838">
        <v>47.21</v>
      </c>
      <c r="M1838" t="s">
        <v>32</v>
      </c>
      <c r="N1838" t="s">
        <v>33</v>
      </c>
      <c r="O1838">
        <v>3</v>
      </c>
      <c r="P1838">
        <v>2023</v>
      </c>
      <c r="Q1838">
        <v>11</v>
      </c>
      <c r="R1838" t="s">
        <v>92</v>
      </c>
      <c r="S1838">
        <v>4</v>
      </c>
      <c r="T1838">
        <v>45</v>
      </c>
      <c r="U1838">
        <v>2</v>
      </c>
      <c r="V1838">
        <v>1</v>
      </c>
      <c r="W1838" t="s">
        <v>60</v>
      </c>
      <c r="X1838" t="s">
        <v>47</v>
      </c>
      <c r="Y1838">
        <v>21000</v>
      </c>
      <c r="Z1838">
        <v>0.1</v>
      </c>
    </row>
    <row r="1839" spans="1:26" x14ac:dyDescent="0.25">
      <c r="A1839" t="s">
        <v>3118</v>
      </c>
      <c r="B1839" s="1">
        <v>45281</v>
      </c>
      <c r="C1839" t="s">
        <v>2676</v>
      </c>
      <c r="D1839" t="s">
        <v>28</v>
      </c>
      <c r="E1839" t="s">
        <v>40</v>
      </c>
      <c r="F1839" t="s">
        <v>52</v>
      </c>
      <c r="G1839" t="s">
        <v>53</v>
      </c>
      <c r="H1839">
        <v>5</v>
      </c>
      <c r="I1839">
        <v>1591</v>
      </c>
      <c r="J1839">
        <v>28</v>
      </c>
      <c r="K1839">
        <v>5727.6</v>
      </c>
      <c r="L1839">
        <v>1048.27</v>
      </c>
      <c r="M1839" t="s">
        <v>65</v>
      </c>
      <c r="N1839" t="s">
        <v>66</v>
      </c>
      <c r="O1839">
        <v>2</v>
      </c>
      <c r="P1839">
        <v>2023</v>
      </c>
      <c r="Q1839">
        <v>12</v>
      </c>
      <c r="R1839" t="s">
        <v>54</v>
      </c>
      <c r="S1839">
        <v>4</v>
      </c>
      <c r="T1839">
        <v>51</v>
      </c>
      <c r="U1839">
        <v>4</v>
      </c>
      <c r="V1839">
        <v>4</v>
      </c>
      <c r="W1839" t="s">
        <v>73</v>
      </c>
      <c r="X1839" t="s">
        <v>47</v>
      </c>
      <c r="Y1839">
        <v>222740</v>
      </c>
      <c r="Z1839">
        <v>0.18</v>
      </c>
    </row>
    <row r="1840" spans="1:26" x14ac:dyDescent="0.25">
      <c r="A1840" t="s">
        <v>3119</v>
      </c>
      <c r="B1840" s="1">
        <v>45029</v>
      </c>
      <c r="C1840" t="s">
        <v>3120</v>
      </c>
      <c r="D1840" t="s">
        <v>28</v>
      </c>
      <c r="E1840" t="s">
        <v>51</v>
      </c>
      <c r="F1840" t="s">
        <v>41</v>
      </c>
      <c r="G1840" t="s">
        <v>42</v>
      </c>
      <c r="H1840">
        <v>6</v>
      </c>
      <c r="I1840">
        <v>1672</v>
      </c>
      <c r="J1840">
        <v>7</v>
      </c>
      <c r="K1840">
        <v>9329.76</v>
      </c>
      <c r="L1840">
        <v>1180.49</v>
      </c>
      <c r="M1840" t="s">
        <v>43</v>
      </c>
      <c r="N1840" t="s">
        <v>44</v>
      </c>
      <c r="O1840">
        <v>5</v>
      </c>
      <c r="P1840">
        <v>2023</v>
      </c>
      <c r="Q1840">
        <v>4</v>
      </c>
      <c r="R1840" t="s">
        <v>100</v>
      </c>
      <c r="S1840">
        <v>2</v>
      </c>
      <c r="T1840">
        <v>15</v>
      </c>
      <c r="U1840">
        <v>3</v>
      </c>
      <c r="V1840">
        <v>4</v>
      </c>
      <c r="W1840" t="s">
        <v>73</v>
      </c>
      <c r="X1840" t="s">
        <v>47</v>
      </c>
      <c r="Y1840">
        <v>70224</v>
      </c>
      <c r="Z1840">
        <v>0.13</v>
      </c>
    </row>
    <row r="1841" spans="1:26" x14ac:dyDescent="0.25">
      <c r="A1841" t="s">
        <v>3121</v>
      </c>
      <c r="B1841" s="1">
        <v>45083</v>
      </c>
      <c r="C1841" t="s">
        <v>3122</v>
      </c>
      <c r="D1841" t="s">
        <v>28</v>
      </c>
      <c r="E1841" t="s">
        <v>58</v>
      </c>
      <c r="F1841" t="s">
        <v>30</v>
      </c>
      <c r="G1841" t="s">
        <v>31</v>
      </c>
      <c r="H1841">
        <v>6</v>
      </c>
      <c r="I1841">
        <v>4603</v>
      </c>
      <c r="J1841">
        <v>26</v>
      </c>
      <c r="K1841">
        <v>20437.32</v>
      </c>
      <c r="L1841">
        <v>3031.07</v>
      </c>
      <c r="M1841" t="s">
        <v>43</v>
      </c>
      <c r="N1841" t="s">
        <v>66</v>
      </c>
      <c r="O1841">
        <v>3</v>
      </c>
      <c r="P1841">
        <v>2023</v>
      </c>
      <c r="Q1841">
        <v>6</v>
      </c>
      <c r="R1841" t="s">
        <v>95</v>
      </c>
      <c r="S1841">
        <v>2</v>
      </c>
      <c r="T1841">
        <v>23</v>
      </c>
      <c r="U1841">
        <v>2</v>
      </c>
      <c r="V1841">
        <v>2</v>
      </c>
      <c r="W1841" t="s">
        <v>76</v>
      </c>
      <c r="X1841" t="s">
        <v>47</v>
      </c>
      <c r="Y1841">
        <v>718068</v>
      </c>
      <c r="Z1841">
        <v>0.15</v>
      </c>
    </row>
    <row r="1842" spans="1:26" x14ac:dyDescent="0.25">
      <c r="A1842" t="s">
        <v>3123</v>
      </c>
      <c r="B1842" s="1">
        <v>45151</v>
      </c>
      <c r="C1842" t="s">
        <v>2165</v>
      </c>
      <c r="D1842" t="s">
        <v>50</v>
      </c>
      <c r="E1842" t="s">
        <v>51</v>
      </c>
      <c r="F1842" t="s">
        <v>30</v>
      </c>
      <c r="G1842" t="s">
        <v>31</v>
      </c>
      <c r="H1842">
        <v>10</v>
      </c>
      <c r="I1842">
        <v>219</v>
      </c>
      <c r="J1842">
        <v>3</v>
      </c>
      <c r="K1842">
        <v>2124.3000000000002</v>
      </c>
      <c r="L1842">
        <v>250.24</v>
      </c>
      <c r="M1842" t="s">
        <v>65</v>
      </c>
      <c r="N1842" t="s">
        <v>33</v>
      </c>
      <c r="O1842">
        <v>5</v>
      </c>
      <c r="P1842">
        <v>2023</v>
      </c>
      <c r="Q1842">
        <v>8</v>
      </c>
      <c r="R1842" t="s">
        <v>72</v>
      </c>
      <c r="S1842">
        <v>3</v>
      </c>
      <c r="T1842">
        <v>33</v>
      </c>
      <c r="U1842">
        <v>3</v>
      </c>
      <c r="V1842">
        <v>0</v>
      </c>
      <c r="W1842" t="s">
        <v>55</v>
      </c>
      <c r="X1842" t="s">
        <v>36</v>
      </c>
      <c r="Y1842">
        <v>6570</v>
      </c>
      <c r="Z1842">
        <v>0.12</v>
      </c>
    </row>
    <row r="1843" spans="1:26" x14ac:dyDescent="0.25">
      <c r="A1843" t="s">
        <v>3124</v>
      </c>
      <c r="B1843" s="1">
        <v>44994</v>
      </c>
      <c r="C1843" t="s">
        <v>3125</v>
      </c>
      <c r="D1843" t="s">
        <v>63</v>
      </c>
      <c r="E1843" t="s">
        <v>40</v>
      </c>
      <c r="F1843" t="s">
        <v>41</v>
      </c>
      <c r="G1843" t="s">
        <v>116</v>
      </c>
      <c r="H1843">
        <v>6</v>
      </c>
      <c r="I1843">
        <v>1849</v>
      </c>
      <c r="J1843">
        <v>2</v>
      </c>
      <c r="K1843">
        <v>10872.12</v>
      </c>
      <c r="L1843">
        <v>961.92</v>
      </c>
      <c r="M1843" t="s">
        <v>43</v>
      </c>
      <c r="N1843" t="s">
        <v>66</v>
      </c>
      <c r="O1843">
        <v>7</v>
      </c>
      <c r="P1843">
        <v>2023</v>
      </c>
      <c r="Q1843">
        <v>3</v>
      </c>
      <c r="R1843" t="s">
        <v>105</v>
      </c>
      <c r="S1843">
        <v>1</v>
      </c>
      <c r="T1843">
        <v>10</v>
      </c>
      <c r="U1843">
        <v>2</v>
      </c>
      <c r="V1843">
        <v>4</v>
      </c>
      <c r="W1843" t="s">
        <v>73</v>
      </c>
      <c r="X1843" t="s">
        <v>47</v>
      </c>
      <c r="Y1843">
        <v>22188</v>
      </c>
      <c r="Z1843">
        <v>0.09</v>
      </c>
    </row>
    <row r="1844" spans="1:26" x14ac:dyDescent="0.25">
      <c r="A1844" t="s">
        <v>3126</v>
      </c>
      <c r="B1844" s="1">
        <v>45086</v>
      </c>
      <c r="C1844" t="s">
        <v>3127</v>
      </c>
      <c r="D1844" t="s">
        <v>50</v>
      </c>
      <c r="E1844" t="s">
        <v>40</v>
      </c>
      <c r="F1844" t="s">
        <v>30</v>
      </c>
      <c r="G1844" t="s">
        <v>86</v>
      </c>
      <c r="H1844">
        <v>2</v>
      </c>
      <c r="I1844">
        <v>691</v>
      </c>
      <c r="J1844">
        <v>26</v>
      </c>
      <c r="K1844">
        <v>1022.68</v>
      </c>
      <c r="L1844">
        <v>99.08</v>
      </c>
      <c r="M1844" t="s">
        <v>65</v>
      </c>
      <c r="N1844" t="s">
        <v>44</v>
      </c>
      <c r="O1844">
        <v>2</v>
      </c>
      <c r="P1844">
        <v>2023</v>
      </c>
      <c r="Q1844">
        <v>6</v>
      </c>
      <c r="R1844" t="s">
        <v>95</v>
      </c>
      <c r="S1844">
        <v>2</v>
      </c>
      <c r="T1844">
        <v>23</v>
      </c>
      <c r="U1844">
        <v>2</v>
      </c>
      <c r="V1844">
        <v>5</v>
      </c>
      <c r="W1844" t="s">
        <v>46</v>
      </c>
      <c r="X1844" t="s">
        <v>47</v>
      </c>
      <c r="Y1844">
        <v>35932</v>
      </c>
      <c r="Z1844">
        <v>0.1</v>
      </c>
    </row>
    <row r="1845" spans="1:26" x14ac:dyDescent="0.25">
      <c r="A1845" t="s">
        <v>3128</v>
      </c>
      <c r="B1845" s="1">
        <v>45249</v>
      </c>
      <c r="C1845" t="s">
        <v>1651</v>
      </c>
      <c r="D1845" t="s">
        <v>39</v>
      </c>
      <c r="E1845" t="s">
        <v>29</v>
      </c>
      <c r="F1845" t="s">
        <v>30</v>
      </c>
      <c r="G1845" t="s">
        <v>64</v>
      </c>
      <c r="H1845">
        <v>1</v>
      </c>
      <c r="I1845">
        <v>2676</v>
      </c>
      <c r="J1845">
        <v>10</v>
      </c>
      <c r="K1845">
        <v>2408.4</v>
      </c>
      <c r="L1845">
        <v>450.9</v>
      </c>
      <c r="M1845" t="s">
        <v>65</v>
      </c>
      <c r="N1845" t="s">
        <v>66</v>
      </c>
      <c r="O1845">
        <v>6</v>
      </c>
      <c r="P1845">
        <v>2023</v>
      </c>
      <c r="Q1845">
        <v>11</v>
      </c>
      <c r="R1845" t="s">
        <v>92</v>
      </c>
      <c r="S1845">
        <v>4</v>
      </c>
      <c r="T1845">
        <v>47</v>
      </c>
      <c r="U1845">
        <v>4</v>
      </c>
      <c r="V1845">
        <v>0</v>
      </c>
      <c r="W1845" t="s">
        <v>55</v>
      </c>
      <c r="X1845" t="s">
        <v>36</v>
      </c>
      <c r="Y1845">
        <v>26760</v>
      </c>
      <c r="Z1845">
        <v>0.19</v>
      </c>
    </row>
    <row r="1846" spans="1:26" x14ac:dyDescent="0.25">
      <c r="A1846" t="s">
        <v>3129</v>
      </c>
      <c r="B1846" s="1">
        <v>44929</v>
      </c>
      <c r="C1846" t="s">
        <v>300</v>
      </c>
      <c r="D1846" t="s">
        <v>39</v>
      </c>
      <c r="E1846" t="s">
        <v>51</v>
      </c>
      <c r="F1846" t="s">
        <v>30</v>
      </c>
      <c r="G1846" t="s">
        <v>64</v>
      </c>
      <c r="H1846">
        <v>2</v>
      </c>
      <c r="I1846">
        <v>1224</v>
      </c>
      <c r="J1846">
        <v>0</v>
      </c>
      <c r="K1846">
        <v>2448</v>
      </c>
      <c r="L1846">
        <v>160.76</v>
      </c>
      <c r="M1846" t="s">
        <v>43</v>
      </c>
      <c r="N1846" t="s">
        <v>66</v>
      </c>
      <c r="O1846">
        <v>6</v>
      </c>
      <c r="P1846">
        <v>2023</v>
      </c>
      <c r="Q1846">
        <v>1</v>
      </c>
      <c r="R1846" t="s">
        <v>34</v>
      </c>
      <c r="S1846">
        <v>1</v>
      </c>
      <c r="T1846">
        <v>1</v>
      </c>
      <c r="U1846">
        <v>1</v>
      </c>
      <c r="V1846">
        <v>2</v>
      </c>
      <c r="W1846" t="s">
        <v>76</v>
      </c>
      <c r="X1846" t="s">
        <v>47</v>
      </c>
      <c r="Y1846">
        <v>0</v>
      </c>
      <c r="Z1846">
        <v>7.0000000000000007E-2</v>
      </c>
    </row>
    <row r="1847" spans="1:26" x14ac:dyDescent="0.25">
      <c r="A1847" t="s">
        <v>3130</v>
      </c>
      <c r="B1847" s="1">
        <v>45070</v>
      </c>
      <c r="C1847" t="s">
        <v>727</v>
      </c>
      <c r="D1847" t="s">
        <v>39</v>
      </c>
      <c r="E1847" t="s">
        <v>51</v>
      </c>
      <c r="F1847" t="s">
        <v>30</v>
      </c>
      <c r="G1847" t="s">
        <v>86</v>
      </c>
      <c r="H1847">
        <v>5</v>
      </c>
      <c r="I1847">
        <v>1939</v>
      </c>
      <c r="J1847">
        <v>24</v>
      </c>
      <c r="K1847">
        <v>7368.2</v>
      </c>
      <c r="L1847">
        <v>1000.82</v>
      </c>
      <c r="M1847" t="s">
        <v>43</v>
      </c>
      <c r="N1847" t="s">
        <v>66</v>
      </c>
      <c r="O1847">
        <v>5</v>
      </c>
      <c r="P1847">
        <v>2023</v>
      </c>
      <c r="Q1847">
        <v>5</v>
      </c>
      <c r="R1847" t="s">
        <v>238</v>
      </c>
      <c r="S1847">
        <v>2</v>
      </c>
      <c r="T1847">
        <v>21</v>
      </c>
      <c r="U1847">
        <v>4</v>
      </c>
      <c r="V1847">
        <v>3</v>
      </c>
      <c r="W1847" t="s">
        <v>83</v>
      </c>
      <c r="X1847" t="s">
        <v>47</v>
      </c>
      <c r="Y1847">
        <v>232680</v>
      </c>
      <c r="Z1847">
        <v>0.14000000000000001</v>
      </c>
    </row>
    <row r="1848" spans="1:26" x14ac:dyDescent="0.25">
      <c r="A1848" t="s">
        <v>3131</v>
      </c>
      <c r="B1848" s="1">
        <v>44967</v>
      </c>
      <c r="C1848" t="s">
        <v>1426</v>
      </c>
      <c r="D1848" t="s">
        <v>39</v>
      </c>
      <c r="E1848" t="s">
        <v>51</v>
      </c>
      <c r="F1848" t="s">
        <v>41</v>
      </c>
      <c r="G1848" t="s">
        <v>116</v>
      </c>
      <c r="H1848">
        <v>4</v>
      </c>
      <c r="I1848">
        <v>4129</v>
      </c>
      <c r="J1848">
        <v>1</v>
      </c>
      <c r="K1848">
        <v>16350.84</v>
      </c>
      <c r="L1848">
        <v>1335.18</v>
      </c>
      <c r="M1848" t="s">
        <v>43</v>
      </c>
      <c r="N1848" t="s">
        <v>44</v>
      </c>
      <c r="O1848">
        <v>4</v>
      </c>
      <c r="P1848">
        <v>2023</v>
      </c>
      <c r="Q1848">
        <v>2</v>
      </c>
      <c r="R1848" t="s">
        <v>67</v>
      </c>
      <c r="S1848">
        <v>1</v>
      </c>
      <c r="T1848">
        <v>6</v>
      </c>
      <c r="U1848">
        <v>2</v>
      </c>
      <c r="V1848">
        <v>5</v>
      </c>
      <c r="W1848" t="s">
        <v>46</v>
      </c>
      <c r="X1848" t="s">
        <v>47</v>
      </c>
      <c r="Y1848">
        <v>16516</v>
      </c>
      <c r="Z1848">
        <v>0.08</v>
      </c>
    </row>
    <row r="1849" spans="1:26" x14ac:dyDescent="0.25">
      <c r="A1849" t="s">
        <v>3132</v>
      </c>
      <c r="B1849" s="1">
        <v>45017</v>
      </c>
      <c r="C1849" t="s">
        <v>1339</v>
      </c>
      <c r="D1849" t="s">
        <v>63</v>
      </c>
      <c r="E1849" t="s">
        <v>40</v>
      </c>
      <c r="F1849" t="s">
        <v>52</v>
      </c>
      <c r="G1849" t="s">
        <v>53</v>
      </c>
      <c r="H1849">
        <v>7</v>
      </c>
      <c r="I1849">
        <v>2673</v>
      </c>
      <c r="J1849">
        <v>20</v>
      </c>
      <c r="K1849">
        <v>14968.8</v>
      </c>
      <c r="L1849">
        <v>1738.36</v>
      </c>
      <c r="M1849" t="s">
        <v>65</v>
      </c>
      <c r="N1849" t="s">
        <v>33</v>
      </c>
      <c r="O1849">
        <v>4</v>
      </c>
      <c r="P1849">
        <v>2023</v>
      </c>
      <c r="Q1849">
        <v>4</v>
      </c>
      <c r="R1849" t="s">
        <v>100</v>
      </c>
      <c r="S1849">
        <v>2</v>
      </c>
      <c r="T1849">
        <v>13</v>
      </c>
      <c r="U1849">
        <v>1</v>
      </c>
      <c r="V1849">
        <v>6</v>
      </c>
      <c r="W1849" t="s">
        <v>35</v>
      </c>
      <c r="X1849" t="s">
        <v>36</v>
      </c>
      <c r="Y1849">
        <v>374220</v>
      </c>
      <c r="Z1849">
        <v>0.12</v>
      </c>
    </row>
    <row r="1850" spans="1:26" x14ac:dyDescent="0.25">
      <c r="A1850" t="s">
        <v>3133</v>
      </c>
      <c r="B1850" s="1">
        <v>44971</v>
      </c>
      <c r="C1850" t="s">
        <v>3134</v>
      </c>
      <c r="D1850" t="s">
        <v>39</v>
      </c>
      <c r="E1850" t="s">
        <v>29</v>
      </c>
      <c r="F1850" t="s">
        <v>52</v>
      </c>
      <c r="G1850" t="s">
        <v>79</v>
      </c>
      <c r="H1850">
        <v>10</v>
      </c>
      <c r="I1850">
        <v>3242</v>
      </c>
      <c r="J1850">
        <v>3</v>
      </c>
      <c r="K1850">
        <v>31447.4</v>
      </c>
      <c r="L1850">
        <v>4827.47</v>
      </c>
      <c r="M1850" t="s">
        <v>43</v>
      </c>
      <c r="N1850" t="s">
        <v>33</v>
      </c>
      <c r="O1850">
        <v>4</v>
      </c>
      <c r="P1850">
        <v>2023</v>
      </c>
      <c r="Q1850">
        <v>2</v>
      </c>
      <c r="R1850" t="s">
        <v>67</v>
      </c>
      <c r="S1850">
        <v>1</v>
      </c>
      <c r="T1850">
        <v>7</v>
      </c>
      <c r="U1850">
        <v>3</v>
      </c>
      <c r="V1850">
        <v>2</v>
      </c>
      <c r="W1850" t="s">
        <v>76</v>
      </c>
      <c r="X1850" t="s">
        <v>47</v>
      </c>
      <c r="Y1850">
        <v>97260</v>
      </c>
      <c r="Z1850">
        <v>0.15</v>
      </c>
    </row>
    <row r="1851" spans="1:26" x14ac:dyDescent="0.25">
      <c r="A1851" t="s">
        <v>3135</v>
      </c>
      <c r="B1851" s="1">
        <v>45178</v>
      </c>
      <c r="C1851" t="s">
        <v>406</v>
      </c>
      <c r="D1851" t="s">
        <v>39</v>
      </c>
      <c r="E1851" t="s">
        <v>51</v>
      </c>
      <c r="F1851" t="s">
        <v>41</v>
      </c>
      <c r="G1851" t="s">
        <v>116</v>
      </c>
      <c r="H1851">
        <v>3</v>
      </c>
      <c r="I1851">
        <v>1556</v>
      </c>
      <c r="J1851">
        <v>15</v>
      </c>
      <c r="K1851">
        <v>3967.8</v>
      </c>
      <c r="L1851">
        <v>561.58000000000004</v>
      </c>
      <c r="M1851" t="s">
        <v>43</v>
      </c>
      <c r="N1851" t="s">
        <v>66</v>
      </c>
      <c r="O1851">
        <v>5</v>
      </c>
      <c r="P1851">
        <v>2023</v>
      </c>
      <c r="Q1851">
        <v>9</v>
      </c>
      <c r="R1851" t="s">
        <v>80</v>
      </c>
      <c r="S1851">
        <v>3</v>
      </c>
      <c r="T1851">
        <v>36</v>
      </c>
      <c r="U1851">
        <v>2</v>
      </c>
      <c r="V1851">
        <v>6</v>
      </c>
      <c r="W1851" t="s">
        <v>35</v>
      </c>
      <c r="X1851" t="s">
        <v>36</v>
      </c>
      <c r="Y1851">
        <v>70020</v>
      </c>
      <c r="Z1851">
        <v>0.14000000000000001</v>
      </c>
    </row>
    <row r="1852" spans="1:26" x14ac:dyDescent="0.25">
      <c r="A1852" t="s">
        <v>3136</v>
      </c>
      <c r="B1852" s="1">
        <v>45138</v>
      </c>
      <c r="C1852" t="s">
        <v>1643</v>
      </c>
      <c r="D1852" t="s">
        <v>39</v>
      </c>
      <c r="E1852" t="s">
        <v>58</v>
      </c>
      <c r="F1852" t="s">
        <v>41</v>
      </c>
      <c r="G1852" t="s">
        <v>59</v>
      </c>
      <c r="H1852">
        <v>4</v>
      </c>
      <c r="I1852">
        <v>3043</v>
      </c>
      <c r="J1852">
        <v>20</v>
      </c>
      <c r="K1852">
        <v>9737.6</v>
      </c>
      <c r="L1852">
        <v>1364.72</v>
      </c>
      <c r="M1852" t="s">
        <v>32</v>
      </c>
      <c r="N1852" t="s">
        <v>33</v>
      </c>
      <c r="O1852">
        <v>2</v>
      </c>
      <c r="P1852">
        <v>2023</v>
      </c>
      <c r="Q1852">
        <v>7</v>
      </c>
      <c r="R1852" t="s">
        <v>125</v>
      </c>
      <c r="S1852">
        <v>3</v>
      </c>
      <c r="T1852">
        <v>31</v>
      </c>
      <c r="U1852">
        <v>6</v>
      </c>
      <c r="V1852">
        <v>1</v>
      </c>
      <c r="W1852" t="s">
        <v>60</v>
      </c>
      <c r="X1852" t="s">
        <v>47</v>
      </c>
      <c r="Y1852">
        <v>243440</v>
      </c>
      <c r="Z1852">
        <v>0.14000000000000001</v>
      </c>
    </row>
    <row r="1853" spans="1:26" x14ac:dyDescent="0.25">
      <c r="A1853" t="s">
        <v>3137</v>
      </c>
      <c r="B1853" s="1">
        <v>45135</v>
      </c>
      <c r="C1853" t="s">
        <v>3138</v>
      </c>
      <c r="D1853" t="s">
        <v>50</v>
      </c>
      <c r="E1853" t="s">
        <v>51</v>
      </c>
      <c r="F1853" t="s">
        <v>30</v>
      </c>
      <c r="G1853" t="s">
        <v>64</v>
      </c>
      <c r="H1853">
        <v>1</v>
      </c>
      <c r="I1853">
        <v>2376</v>
      </c>
      <c r="J1853">
        <v>18</v>
      </c>
      <c r="K1853">
        <v>1948.32</v>
      </c>
      <c r="L1853">
        <v>260.44</v>
      </c>
      <c r="M1853" t="s">
        <v>43</v>
      </c>
      <c r="N1853" t="s">
        <v>66</v>
      </c>
      <c r="O1853">
        <v>1</v>
      </c>
      <c r="P1853">
        <v>2023</v>
      </c>
      <c r="Q1853">
        <v>7</v>
      </c>
      <c r="R1853" t="s">
        <v>125</v>
      </c>
      <c r="S1853">
        <v>3</v>
      </c>
      <c r="T1853">
        <v>30</v>
      </c>
      <c r="U1853">
        <v>5</v>
      </c>
      <c r="V1853">
        <v>5</v>
      </c>
      <c r="W1853" t="s">
        <v>46</v>
      </c>
      <c r="X1853" t="s">
        <v>47</v>
      </c>
      <c r="Y1853">
        <v>42768</v>
      </c>
      <c r="Z1853">
        <v>0.13</v>
      </c>
    </row>
    <row r="1854" spans="1:26" x14ac:dyDescent="0.25">
      <c r="A1854" t="s">
        <v>3139</v>
      </c>
      <c r="B1854" s="1">
        <v>45007</v>
      </c>
      <c r="C1854" t="s">
        <v>3140</v>
      </c>
      <c r="D1854" t="s">
        <v>50</v>
      </c>
      <c r="E1854" t="s">
        <v>29</v>
      </c>
      <c r="F1854" t="s">
        <v>52</v>
      </c>
      <c r="G1854" t="s">
        <v>53</v>
      </c>
      <c r="H1854">
        <v>8</v>
      </c>
      <c r="I1854">
        <v>426</v>
      </c>
      <c r="J1854">
        <v>25</v>
      </c>
      <c r="K1854">
        <v>2556</v>
      </c>
      <c r="L1854">
        <v>413.1</v>
      </c>
      <c r="M1854" t="s">
        <v>65</v>
      </c>
      <c r="N1854" t="s">
        <v>33</v>
      </c>
      <c r="O1854">
        <v>2</v>
      </c>
      <c r="P1854">
        <v>2023</v>
      </c>
      <c r="Q1854">
        <v>3</v>
      </c>
      <c r="R1854" t="s">
        <v>105</v>
      </c>
      <c r="S1854">
        <v>1</v>
      </c>
      <c r="T1854">
        <v>12</v>
      </c>
      <c r="U1854">
        <v>4</v>
      </c>
      <c r="V1854">
        <v>3</v>
      </c>
      <c r="W1854" t="s">
        <v>83</v>
      </c>
      <c r="X1854" t="s">
        <v>47</v>
      </c>
      <c r="Y1854">
        <v>85200</v>
      </c>
      <c r="Z1854">
        <v>0.16</v>
      </c>
    </row>
    <row r="1855" spans="1:26" x14ac:dyDescent="0.25">
      <c r="A1855" t="s">
        <v>3141</v>
      </c>
      <c r="B1855" s="1">
        <v>45103</v>
      </c>
      <c r="C1855" t="s">
        <v>900</v>
      </c>
      <c r="D1855" t="s">
        <v>28</v>
      </c>
      <c r="E1855" t="s">
        <v>29</v>
      </c>
      <c r="F1855" t="s">
        <v>52</v>
      </c>
      <c r="G1855" t="s">
        <v>91</v>
      </c>
      <c r="H1855">
        <v>3</v>
      </c>
      <c r="I1855">
        <v>3797</v>
      </c>
      <c r="J1855">
        <v>1</v>
      </c>
      <c r="K1855">
        <v>11277.09</v>
      </c>
      <c r="L1855">
        <v>1023.07</v>
      </c>
      <c r="M1855" t="s">
        <v>32</v>
      </c>
      <c r="N1855" t="s">
        <v>66</v>
      </c>
      <c r="O1855">
        <v>4</v>
      </c>
      <c r="P1855">
        <v>2023</v>
      </c>
      <c r="Q1855">
        <v>6</v>
      </c>
      <c r="R1855" t="s">
        <v>95</v>
      </c>
      <c r="S1855">
        <v>2</v>
      </c>
      <c r="T1855">
        <v>26</v>
      </c>
      <c r="U1855">
        <v>5</v>
      </c>
      <c r="V1855">
        <v>1</v>
      </c>
      <c r="W1855" t="s">
        <v>60</v>
      </c>
      <c r="X1855" t="s">
        <v>47</v>
      </c>
      <c r="Y1855">
        <v>11391</v>
      </c>
      <c r="Z1855">
        <v>0.09</v>
      </c>
    </row>
    <row r="1856" spans="1:26" x14ac:dyDescent="0.25">
      <c r="A1856" t="s">
        <v>3142</v>
      </c>
      <c r="B1856" s="1">
        <v>45180</v>
      </c>
      <c r="C1856" t="s">
        <v>2390</v>
      </c>
      <c r="D1856" t="s">
        <v>50</v>
      </c>
      <c r="E1856" t="s">
        <v>58</v>
      </c>
      <c r="F1856" t="s">
        <v>52</v>
      </c>
      <c r="G1856" t="s">
        <v>79</v>
      </c>
      <c r="H1856">
        <v>7</v>
      </c>
      <c r="I1856">
        <v>3078</v>
      </c>
      <c r="J1856">
        <v>30</v>
      </c>
      <c r="K1856">
        <v>15082.2</v>
      </c>
      <c r="L1856">
        <v>966.66</v>
      </c>
      <c r="M1856" t="s">
        <v>43</v>
      </c>
      <c r="N1856" t="s">
        <v>44</v>
      </c>
      <c r="O1856">
        <v>7</v>
      </c>
      <c r="P1856">
        <v>2023</v>
      </c>
      <c r="Q1856">
        <v>9</v>
      </c>
      <c r="R1856" t="s">
        <v>80</v>
      </c>
      <c r="S1856">
        <v>3</v>
      </c>
      <c r="T1856">
        <v>37</v>
      </c>
      <c r="U1856">
        <v>3</v>
      </c>
      <c r="V1856">
        <v>1</v>
      </c>
      <c r="W1856" t="s">
        <v>60</v>
      </c>
      <c r="X1856" t="s">
        <v>47</v>
      </c>
      <c r="Y1856">
        <v>646380</v>
      </c>
      <c r="Z1856">
        <v>0.06</v>
      </c>
    </row>
    <row r="1857" spans="1:26" x14ac:dyDescent="0.25">
      <c r="A1857" t="s">
        <v>3143</v>
      </c>
      <c r="B1857" s="1">
        <v>45279</v>
      </c>
      <c r="C1857" t="s">
        <v>718</v>
      </c>
      <c r="D1857" t="s">
        <v>28</v>
      </c>
      <c r="E1857" t="s">
        <v>51</v>
      </c>
      <c r="F1857" t="s">
        <v>30</v>
      </c>
      <c r="G1857" t="s">
        <v>31</v>
      </c>
      <c r="H1857">
        <v>7</v>
      </c>
      <c r="I1857">
        <v>4123</v>
      </c>
      <c r="J1857">
        <v>13</v>
      </c>
      <c r="K1857">
        <v>25109.07</v>
      </c>
      <c r="L1857">
        <v>4750.97</v>
      </c>
      <c r="M1857" t="s">
        <v>65</v>
      </c>
      <c r="N1857" t="s">
        <v>33</v>
      </c>
      <c r="O1857">
        <v>1</v>
      </c>
      <c r="P1857">
        <v>2023</v>
      </c>
      <c r="Q1857">
        <v>12</v>
      </c>
      <c r="R1857" t="s">
        <v>54</v>
      </c>
      <c r="S1857">
        <v>4</v>
      </c>
      <c r="T1857">
        <v>51</v>
      </c>
      <c r="U1857">
        <v>4</v>
      </c>
      <c r="V1857">
        <v>2</v>
      </c>
      <c r="W1857" t="s">
        <v>76</v>
      </c>
      <c r="X1857" t="s">
        <v>47</v>
      </c>
      <c r="Y1857">
        <v>375193</v>
      </c>
      <c r="Z1857">
        <v>0.19</v>
      </c>
    </row>
    <row r="1858" spans="1:26" x14ac:dyDescent="0.25">
      <c r="A1858" t="s">
        <v>3144</v>
      </c>
      <c r="B1858" s="1">
        <v>45281</v>
      </c>
      <c r="C1858" t="s">
        <v>268</v>
      </c>
      <c r="D1858" t="s">
        <v>39</v>
      </c>
      <c r="E1858" t="s">
        <v>58</v>
      </c>
      <c r="F1858" t="s">
        <v>41</v>
      </c>
      <c r="G1858" t="s">
        <v>42</v>
      </c>
      <c r="H1858">
        <v>7</v>
      </c>
      <c r="I1858">
        <v>1559</v>
      </c>
      <c r="J1858">
        <v>22</v>
      </c>
      <c r="K1858">
        <v>8512.14</v>
      </c>
      <c r="L1858">
        <v>1096.43</v>
      </c>
      <c r="M1858" t="s">
        <v>43</v>
      </c>
      <c r="N1858" t="s">
        <v>44</v>
      </c>
      <c r="O1858">
        <v>2</v>
      </c>
      <c r="P1858">
        <v>2023</v>
      </c>
      <c r="Q1858">
        <v>12</v>
      </c>
      <c r="R1858" t="s">
        <v>54</v>
      </c>
      <c r="S1858">
        <v>4</v>
      </c>
      <c r="T1858">
        <v>51</v>
      </c>
      <c r="U1858">
        <v>4</v>
      </c>
      <c r="V1858">
        <v>4</v>
      </c>
      <c r="W1858" t="s">
        <v>73</v>
      </c>
      <c r="X1858" t="s">
        <v>47</v>
      </c>
      <c r="Y1858">
        <v>240086</v>
      </c>
      <c r="Z1858">
        <v>0.13</v>
      </c>
    </row>
    <row r="1859" spans="1:26" x14ac:dyDescent="0.25">
      <c r="A1859" t="s">
        <v>3145</v>
      </c>
      <c r="B1859" s="1">
        <v>45275</v>
      </c>
      <c r="C1859" t="s">
        <v>3146</v>
      </c>
      <c r="D1859" t="s">
        <v>50</v>
      </c>
      <c r="E1859" t="s">
        <v>58</v>
      </c>
      <c r="F1859" t="s">
        <v>41</v>
      </c>
      <c r="G1859" t="s">
        <v>59</v>
      </c>
      <c r="H1859">
        <v>8</v>
      </c>
      <c r="I1859">
        <v>2511</v>
      </c>
      <c r="J1859">
        <v>26</v>
      </c>
      <c r="K1859">
        <v>14865.12</v>
      </c>
      <c r="L1859">
        <v>1577.57</v>
      </c>
      <c r="M1859" t="s">
        <v>65</v>
      </c>
      <c r="N1859" t="s">
        <v>33</v>
      </c>
      <c r="O1859">
        <v>2</v>
      </c>
      <c r="P1859">
        <v>2023</v>
      </c>
      <c r="Q1859">
        <v>12</v>
      </c>
      <c r="R1859" t="s">
        <v>54</v>
      </c>
      <c r="S1859">
        <v>4</v>
      </c>
      <c r="T1859">
        <v>50</v>
      </c>
      <c r="U1859">
        <v>3</v>
      </c>
      <c r="V1859">
        <v>5</v>
      </c>
      <c r="W1859" t="s">
        <v>46</v>
      </c>
      <c r="X1859" t="s">
        <v>47</v>
      </c>
      <c r="Y1859">
        <v>522288</v>
      </c>
      <c r="Z1859">
        <v>0.11</v>
      </c>
    </row>
    <row r="1860" spans="1:26" x14ac:dyDescent="0.25">
      <c r="A1860" t="s">
        <v>3147</v>
      </c>
      <c r="B1860" s="1">
        <v>45120</v>
      </c>
      <c r="C1860" t="s">
        <v>488</v>
      </c>
      <c r="D1860" t="s">
        <v>39</v>
      </c>
      <c r="E1860" t="s">
        <v>51</v>
      </c>
      <c r="F1860" t="s">
        <v>52</v>
      </c>
      <c r="G1860" t="s">
        <v>91</v>
      </c>
      <c r="H1860">
        <v>6</v>
      </c>
      <c r="I1860">
        <v>4730</v>
      </c>
      <c r="J1860">
        <v>14</v>
      </c>
      <c r="K1860">
        <v>24406.799999999999</v>
      </c>
      <c r="L1860">
        <v>1494.41</v>
      </c>
      <c r="M1860" t="s">
        <v>43</v>
      </c>
      <c r="N1860" t="s">
        <v>66</v>
      </c>
      <c r="O1860">
        <v>5</v>
      </c>
      <c r="P1860">
        <v>2023</v>
      </c>
      <c r="Q1860">
        <v>7</v>
      </c>
      <c r="R1860" t="s">
        <v>125</v>
      </c>
      <c r="S1860">
        <v>3</v>
      </c>
      <c r="T1860">
        <v>28</v>
      </c>
      <c r="U1860">
        <v>3</v>
      </c>
      <c r="V1860">
        <v>4</v>
      </c>
      <c r="W1860" t="s">
        <v>73</v>
      </c>
      <c r="X1860" t="s">
        <v>47</v>
      </c>
      <c r="Y1860">
        <v>397320</v>
      </c>
      <c r="Z1860">
        <v>0.06</v>
      </c>
    </row>
    <row r="1861" spans="1:26" x14ac:dyDescent="0.25">
      <c r="A1861" t="s">
        <v>3148</v>
      </c>
      <c r="B1861" s="1">
        <v>45166</v>
      </c>
      <c r="C1861" t="s">
        <v>3149</v>
      </c>
      <c r="D1861" t="s">
        <v>28</v>
      </c>
      <c r="E1861" t="s">
        <v>51</v>
      </c>
      <c r="F1861" t="s">
        <v>30</v>
      </c>
      <c r="G1861" t="s">
        <v>86</v>
      </c>
      <c r="H1861">
        <v>7</v>
      </c>
      <c r="I1861">
        <v>4060</v>
      </c>
      <c r="J1861">
        <v>16</v>
      </c>
      <c r="K1861">
        <v>23872.799999999999</v>
      </c>
      <c r="L1861">
        <v>2401.46</v>
      </c>
      <c r="M1861" t="s">
        <v>65</v>
      </c>
      <c r="N1861" t="s">
        <v>33</v>
      </c>
      <c r="O1861">
        <v>7</v>
      </c>
      <c r="P1861">
        <v>2023</v>
      </c>
      <c r="Q1861">
        <v>8</v>
      </c>
      <c r="R1861" t="s">
        <v>72</v>
      </c>
      <c r="S1861">
        <v>3</v>
      </c>
      <c r="T1861">
        <v>35</v>
      </c>
      <c r="U1861">
        <v>5</v>
      </c>
      <c r="V1861">
        <v>1</v>
      </c>
      <c r="W1861" t="s">
        <v>60</v>
      </c>
      <c r="X1861" t="s">
        <v>47</v>
      </c>
      <c r="Y1861">
        <v>454720</v>
      </c>
      <c r="Z1861">
        <v>0.1</v>
      </c>
    </row>
    <row r="1862" spans="1:26" x14ac:dyDescent="0.25">
      <c r="A1862" t="s">
        <v>3150</v>
      </c>
      <c r="B1862" s="1">
        <v>45288</v>
      </c>
      <c r="C1862" t="s">
        <v>3151</v>
      </c>
      <c r="D1862" t="s">
        <v>63</v>
      </c>
      <c r="E1862" t="s">
        <v>40</v>
      </c>
      <c r="F1862" t="s">
        <v>52</v>
      </c>
      <c r="G1862" t="s">
        <v>53</v>
      </c>
      <c r="H1862">
        <v>4</v>
      </c>
      <c r="I1862">
        <v>351</v>
      </c>
      <c r="J1862">
        <v>9</v>
      </c>
      <c r="K1862">
        <v>1277.6400000000001</v>
      </c>
      <c r="L1862">
        <v>80.760000000000005</v>
      </c>
      <c r="M1862" t="s">
        <v>32</v>
      </c>
      <c r="N1862" t="s">
        <v>44</v>
      </c>
      <c r="O1862">
        <v>7</v>
      </c>
      <c r="P1862">
        <v>2023</v>
      </c>
      <c r="Q1862">
        <v>12</v>
      </c>
      <c r="R1862" t="s">
        <v>54</v>
      </c>
      <c r="S1862">
        <v>4</v>
      </c>
      <c r="T1862">
        <v>52</v>
      </c>
      <c r="U1862">
        <v>5</v>
      </c>
      <c r="V1862">
        <v>4</v>
      </c>
      <c r="W1862" t="s">
        <v>73</v>
      </c>
      <c r="X1862" t="s">
        <v>47</v>
      </c>
      <c r="Y1862">
        <v>12636</v>
      </c>
      <c r="Z1862">
        <v>0.06</v>
      </c>
    </row>
    <row r="1863" spans="1:26" x14ac:dyDescent="0.25">
      <c r="A1863" t="s">
        <v>3152</v>
      </c>
      <c r="B1863" s="1">
        <v>45121</v>
      </c>
      <c r="C1863" t="s">
        <v>1287</v>
      </c>
      <c r="D1863" t="s">
        <v>63</v>
      </c>
      <c r="E1863" t="s">
        <v>58</v>
      </c>
      <c r="F1863" t="s">
        <v>30</v>
      </c>
      <c r="G1863" t="s">
        <v>86</v>
      </c>
      <c r="H1863">
        <v>3</v>
      </c>
      <c r="I1863">
        <v>2643</v>
      </c>
      <c r="J1863">
        <v>7</v>
      </c>
      <c r="K1863">
        <v>7373.97</v>
      </c>
      <c r="L1863">
        <v>952.22</v>
      </c>
      <c r="M1863" t="s">
        <v>43</v>
      </c>
      <c r="N1863" t="s">
        <v>66</v>
      </c>
      <c r="O1863">
        <v>1</v>
      </c>
      <c r="P1863">
        <v>2023</v>
      </c>
      <c r="Q1863">
        <v>7</v>
      </c>
      <c r="R1863" t="s">
        <v>125</v>
      </c>
      <c r="S1863">
        <v>3</v>
      </c>
      <c r="T1863">
        <v>28</v>
      </c>
      <c r="U1863">
        <v>3</v>
      </c>
      <c r="V1863">
        <v>5</v>
      </c>
      <c r="W1863" t="s">
        <v>46</v>
      </c>
      <c r="X1863" t="s">
        <v>47</v>
      </c>
      <c r="Y1863">
        <v>55503</v>
      </c>
      <c r="Z1863">
        <v>0.13</v>
      </c>
    </row>
    <row r="1864" spans="1:26" x14ac:dyDescent="0.25">
      <c r="A1864" t="s">
        <v>3153</v>
      </c>
      <c r="B1864" s="1">
        <v>45164</v>
      </c>
      <c r="C1864" t="s">
        <v>2514</v>
      </c>
      <c r="D1864" t="s">
        <v>39</v>
      </c>
      <c r="E1864" t="s">
        <v>58</v>
      </c>
      <c r="F1864" t="s">
        <v>30</v>
      </c>
      <c r="G1864" t="s">
        <v>64</v>
      </c>
      <c r="H1864">
        <v>1</v>
      </c>
      <c r="I1864">
        <v>678</v>
      </c>
      <c r="J1864">
        <v>7</v>
      </c>
      <c r="K1864">
        <v>630.54</v>
      </c>
      <c r="L1864">
        <v>109.79</v>
      </c>
      <c r="M1864" t="s">
        <v>65</v>
      </c>
      <c r="N1864" t="s">
        <v>33</v>
      </c>
      <c r="O1864">
        <v>4</v>
      </c>
      <c r="P1864">
        <v>2023</v>
      </c>
      <c r="Q1864">
        <v>8</v>
      </c>
      <c r="R1864" t="s">
        <v>72</v>
      </c>
      <c r="S1864">
        <v>3</v>
      </c>
      <c r="T1864">
        <v>34</v>
      </c>
      <c r="U1864">
        <v>4</v>
      </c>
      <c r="V1864">
        <v>6</v>
      </c>
      <c r="W1864" t="s">
        <v>35</v>
      </c>
      <c r="X1864" t="s">
        <v>36</v>
      </c>
      <c r="Y1864">
        <v>4746</v>
      </c>
      <c r="Z1864">
        <v>0.17</v>
      </c>
    </row>
    <row r="1865" spans="1:26" x14ac:dyDescent="0.25">
      <c r="A1865" t="s">
        <v>3154</v>
      </c>
      <c r="B1865" s="1">
        <v>45170</v>
      </c>
      <c r="C1865" t="s">
        <v>679</v>
      </c>
      <c r="D1865" t="s">
        <v>50</v>
      </c>
      <c r="E1865" t="s">
        <v>40</v>
      </c>
      <c r="F1865" t="s">
        <v>52</v>
      </c>
      <c r="G1865" t="s">
        <v>53</v>
      </c>
      <c r="H1865">
        <v>9</v>
      </c>
      <c r="I1865">
        <v>1467</v>
      </c>
      <c r="J1865">
        <v>0</v>
      </c>
      <c r="K1865">
        <v>13203</v>
      </c>
      <c r="L1865">
        <v>1481.58</v>
      </c>
      <c r="M1865" t="s">
        <v>32</v>
      </c>
      <c r="N1865" t="s">
        <v>44</v>
      </c>
      <c r="O1865">
        <v>7</v>
      </c>
      <c r="P1865">
        <v>2023</v>
      </c>
      <c r="Q1865">
        <v>9</v>
      </c>
      <c r="R1865" t="s">
        <v>80</v>
      </c>
      <c r="S1865">
        <v>3</v>
      </c>
      <c r="T1865">
        <v>35</v>
      </c>
      <c r="U1865">
        <v>1</v>
      </c>
      <c r="V1865">
        <v>5</v>
      </c>
      <c r="W1865" t="s">
        <v>46</v>
      </c>
      <c r="X1865" t="s">
        <v>47</v>
      </c>
      <c r="Y1865">
        <v>0</v>
      </c>
      <c r="Z1865">
        <v>0.11</v>
      </c>
    </row>
    <row r="1866" spans="1:26" x14ac:dyDescent="0.25">
      <c r="A1866" t="s">
        <v>3155</v>
      </c>
      <c r="B1866" s="1">
        <v>45251</v>
      </c>
      <c r="C1866" t="s">
        <v>3156</v>
      </c>
      <c r="D1866" t="s">
        <v>63</v>
      </c>
      <c r="E1866" t="s">
        <v>58</v>
      </c>
      <c r="F1866" t="s">
        <v>30</v>
      </c>
      <c r="G1866" t="s">
        <v>64</v>
      </c>
      <c r="H1866">
        <v>8</v>
      </c>
      <c r="I1866">
        <v>3699</v>
      </c>
      <c r="J1866">
        <v>10</v>
      </c>
      <c r="K1866">
        <v>26632.799999999999</v>
      </c>
      <c r="L1866">
        <v>1397.27</v>
      </c>
      <c r="M1866" t="s">
        <v>43</v>
      </c>
      <c r="N1866" t="s">
        <v>44</v>
      </c>
      <c r="O1866">
        <v>1</v>
      </c>
      <c r="P1866">
        <v>2023</v>
      </c>
      <c r="Q1866">
        <v>11</v>
      </c>
      <c r="R1866" t="s">
        <v>92</v>
      </c>
      <c r="S1866">
        <v>4</v>
      </c>
      <c r="T1866">
        <v>47</v>
      </c>
      <c r="U1866">
        <v>4</v>
      </c>
      <c r="V1866">
        <v>2</v>
      </c>
      <c r="W1866" t="s">
        <v>76</v>
      </c>
      <c r="X1866" t="s">
        <v>47</v>
      </c>
      <c r="Y1866">
        <v>295920</v>
      </c>
      <c r="Z1866">
        <v>0.05</v>
      </c>
    </row>
    <row r="1867" spans="1:26" x14ac:dyDescent="0.25">
      <c r="A1867" t="s">
        <v>3157</v>
      </c>
      <c r="B1867" s="1">
        <v>45149</v>
      </c>
      <c r="C1867" t="s">
        <v>1181</v>
      </c>
      <c r="D1867" t="s">
        <v>39</v>
      </c>
      <c r="E1867" t="s">
        <v>40</v>
      </c>
      <c r="F1867" t="s">
        <v>41</v>
      </c>
      <c r="G1867" t="s">
        <v>59</v>
      </c>
      <c r="H1867">
        <v>7</v>
      </c>
      <c r="I1867">
        <v>4214</v>
      </c>
      <c r="J1867">
        <v>24</v>
      </c>
      <c r="K1867">
        <v>22418.48</v>
      </c>
      <c r="L1867">
        <v>2305.17</v>
      </c>
      <c r="M1867" t="s">
        <v>32</v>
      </c>
      <c r="N1867" t="s">
        <v>33</v>
      </c>
      <c r="O1867">
        <v>2</v>
      </c>
      <c r="P1867">
        <v>2023</v>
      </c>
      <c r="Q1867">
        <v>8</v>
      </c>
      <c r="R1867" t="s">
        <v>72</v>
      </c>
      <c r="S1867">
        <v>3</v>
      </c>
      <c r="T1867">
        <v>32</v>
      </c>
      <c r="U1867">
        <v>2</v>
      </c>
      <c r="V1867">
        <v>5</v>
      </c>
      <c r="W1867" t="s">
        <v>46</v>
      </c>
      <c r="X1867" t="s">
        <v>47</v>
      </c>
      <c r="Y1867">
        <v>707952</v>
      </c>
      <c r="Z1867">
        <v>0.1</v>
      </c>
    </row>
    <row r="1868" spans="1:26" x14ac:dyDescent="0.25">
      <c r="A1868" t="s">
        <v>3158</v>
      </c>
      <c r="B1868" s="1">
        <v>45048</v>
      </c>
      <c r="C1868" t="s">
        <v>2827</v>
      </c>
      <c r="D1868" t="s">
        <v>28</v>
      </c>
      <c r="E1868" t="s">
        <v>51</v>
      </c>
      <c r="F1868" t="s">
        <v>52</v>
      </c>
      <c r="G1868" t="s">
        <v>91</v>
      </c>
      <c r="H1868">
        <v>1</v>
      </c>
      <c r="I1868">
        <v>2057</v>
      </c>
      <c r="J1868">
        <v>21</v>
      </c>
      <c r="K1868">
        <v>1625.03</v>
      </c>
      <c r="L1868">
        <v>83.66</v>
      </c>
      <c r="M1868" t="s">
        <v>43</v>
      </c>
      <c r="N1868" t="s">
        <v>66</v>
      </c>
      <c r="O1868">
        <v>2</v>
      </c>
      <c r="P1868">
        <v>2023</v>
      </c>
      <c r="Q1868">
        <v>5</v>
      </c>
      <c r="R1868" t="s">
        <v>238</v>
      </c>
      <c r="S1868">
        <v>2</v>
      </c>
      <c r="T1868">
        <v>18</v>
      </c>
      <c r="U1868">
        <v>1</v>
      </c>
      <c r="V1868">
        <v>2</v>
      </c>
      <c r="W1868" t="s">
        <v>76</v>
      </c>
      <c r="X1868" t="s">
        <v>47</v>
      </c>
      <c r="Y1868">
        <v>43197</v>
      </c>
      <c r="Z1868">
        <v>0.05</v>
      </c>
    </row>
    <row r="1869" spans="1:26" x14ac:dyDescent="0.25">
      <c r="A1869" t="s">
        <v>3159</v>
      </c>
      <c r="B1869" s="1">
        <v>44935</v>
      </c>
      <c r="C1869" t="s">
        <v>1949</v>
      </c>
      <c r="D1869" t="s">
        <v>50</v>
      </c>
      <c r="E1869" t="s">
        <v>40</v>
      </c>
      <c r="F1869" t="s">
        <v>30</v>
      </c>
      <c r="G1869" t="s">
        <v>64</v>
      </c>
      <c r="H1869">
        <v>9</v>
      </c>
      <c r="I1869">
        <v>3561</v>
      </c>
      <c r="J1869">
        <v>4</v>
      </c>
      <c r="K1869">
        <v>30767.040000000001</v>
      </c>
      <c r="L1869">
        <v>4568.78</v>
      </c>
      <c r="M1869" t="s">
        <v>43</v>
      </c>
      <c r="N1869" t="s">
        <v>33</v>
      </c>
      <c r="O1869">
        <v>6</v>
      </c>
      <c r="P1869">
        <v>2023</v>
      </c>
      <c r="Q1869">
        <v>1</v>
      </c>
      <c r="R1869" t="s">
        <v>34</v>
      </c>
      <c r="S1869">
        <v>1</v>
      </c>
      <c r="T1869">
        <v>2</v>
      </c>
      <c r="U1869">
        <v>2</v>
      </c>
      <c r="V1869">
        <v>1</v>
      </c>
      <c r="W1869" t="s">
        <v>60</v>
      </c>
      <c r="X1869" t="s">
        <v>47</v>
      </c>
      <c r="Y1869">
        <v>128196</v>
      </c>
      <c r="Z1869">
        <v>0.15</v>
      </c>
    </row>
    <row r="1870" spans="1:26" x14ac:dyDescent="0.25">
      <c r="A1870" t="s">
        <v>3160</v>
      </c>
      <c r="B1870" s="1">
        <v>45163</v>
      </c>
      <c r="C1870" t="s">
        <v>3161</v>
      </c>
      <c r="D1870" t="s">
        <v>28</v>
      </c>
      <c r="E1870" t="s">
        <v>58</v>
      </c>
      <c r="F1870" t="s">
        <v>52</v>
      </c>
      <c r="G1870" t="s">
        <v>91</v>
      </c>
      <c r="H1870">
        <v>7</v>
      </c>
      <c r="I1870">
        <v>456</v>
      </c>
      <c r="J1870">
        <v>18</v>
      </c>
      <c r="K1870">
        <v>2617.44</v>
      </c>
      <c r="L1870">
        <v>483.43</v>
      </c>
      <c r="M1870" t="s">
        <v>43</v>
      </c>
      <c r="N1870" t="s">
        <v>44</v>
      </c>
      <c r="O1870">
        <v>7</v>
      </c>
      <c r="P1870">
        <v>2023</v>
      </c>
      <c r="Q1870">
        <v>8</v>
      </c>
      <c r="R1870" t="s">
        <v>72</v>
      </c>
      <c r="S1870">
        <v>3</v>
      </c>
      <c r="T1870">
        <v>34</v>
      </c>
      <c r="U1870">
        <v>4</v>
      </c>
      <c r="V1870">
        <v>5</v>
      </c>
      <c r="W1870" t="s">
        <v>46</v>
      </c>
      <c r="X1870" t="s">
        <v>47</v>
      </c>
      <c r="Y1870">
        <v>57456</v>
      </c>
      <c r="Z1870">
        <v>0.18</v>
      </c>
    </row>
    <row r="1871" spans="1:26" x14ac:dyDescent="0.25">
      <c r="A1871" t="s">
        <v>3162</v>
      </c>
      <c r="B1871" s="1">
        <v>45280</v>
      </c>
      <c r="C1871" t="s">
        <v>1739</v>
      </c>
      <c r="D1871" t="s">
        <v>39</v>
      </c>
      <c r="E1871" t="s">
        <v>51</v>
      </c>
      <c r="F1871" t="s">
        <v>41</v>
      </c>
      <c r="G1871" t="s">
        <v>116</v>
      </c>
      <c r="H1871">
        <v>7</v>
      </c>
      <c r="I1871">
        <v>2105</v>
      </c>
      <c r="J1871">
        <v>16</v>
      </c>
      <c r="K1871">
        <v>12377.4</v>
      </c>
      <c r="L1871">
        <v>1541.09</v>
      </c>
      <c r="M1871" t="s">
        <v>32</v>
      </c>
      <c r="N1871" t="s">
        <v>66</v>
      </c>
      <c r="O1871">
        <v>3</v>
      </c>
      <c r="P1871">
        <v>2023</v>
      </c>
      <c r="Q1871">
        <v>12</v>
      </c>
      <c r="R1871" t="s">
        <v>54</v>
      </c>
      <c r="S1871">
        <v>4</v>
      </c>
      <c r="T1871">
        <v>51</v>
      </c>
      <c r="U1871">
        <v>4</v>
      </c>
      <c r="V1871">
        <v>3</v>
      </c>
      <c r="W1871" t="s">
        <v>83</v>
      </c>
      <c r="X1871" t="s">
        <v>47</v>
      </c>
      <c r="Y1871">
        <v>235760</v>
      </c>
      <c r="Z1871">
        <v>0.12</v>
      </c>
    </row>
    <row r="1872" spans="1:26" x14ac:dyDescent="0.25">
      <c r="A1872" t="s">
        <v>3163</v>
      </c>
      <c r="B1872" s="1">
        <v>45175</v>
      </c>
      <c r="C1872" t="s">
        <v>544</v>
      </c>
      <c r="D1872" t="s">
        <v>63</v>
      </c>
      <c r="E1872" t="s">
        <v>51</v>
      </c>
      <c r="F1872" t="s">
        <v>52</v>
      </c>
      <c r="G1872" t="s">
        <v>53</v>
      </c>
      <c r="H1872">
        <v>8</v>
      </c>
      <c r="I1872">
        <v>3685</v>
      </c>
      <c r="J1872">
        <v>3</v>
      </c>
      <c r="K1872">
        <v>28595.599999999999</v>
      </c>
      <c r="L1872">
        <v>5413.86</v>
      </c>
      <c r="M1872" t="s">
        <v>65</v>
      </c>
      <c r="N1872" t="s">
        <v>33</v>
      </c>
      <c r="O1872">
        <v>2</v>
      </c>
      <c r="P1872">
        <v>2023</v>
      </c>
      <c r="Q1872">
        <v>9</v>
      </c>
      <c r="R1872" t="s">
        <v>80</v>
      </c>
      <c r="S1872">
        <v>3</v>
      </c>
      <c r="T1872">
        <v>36</v>
      </c>
      <c r="U1872">
        <v>2</v>
      </c>
      <c r="V1872">
        <v>3</v>
      </c>
      <c r="W1872" t="s">
        <v>83</v>
      </c>
      <c r="X1872" t="s">
        <v>47</v>
      </c>
      <c r="Y1872">
        <v>88440</v>
      </c>
      <c r="Z1872">
        <v>0.19</v>
      </c>
    </row>
    <row r="1873" spans="1:26" x14ac:dyDescent="0.25">
      <c r="A1873" t="s">
        <v>3164</v>
      </c>
      <c r="B1873" s="1">
        <v>45126</v>
      </c>
      <c r="C1873" t="s">
        <v>3165</v>
      </c>
      <c r="D1873" t="s">
        <v>63</v>
      </c>
      <c r="E1873" t="s">
        <v>58</v>
      </c>
      <c r="F1873" t="s">
        <v>41</v>
      </c>
      <c r="G1873" t="s">
        <v>42</v>
      </c>
      <c r="H1873">
        <v>1</v>
      </c>
      <c r="I1873">
        <v>879</v>
      </c>
      <c r="J1873">
        <v>1</v>
      </c>
      <c r="K1873">
        <v>870.21</v>
      </c>
      <c r="L1873">
        <v>94.83</v>
      </c>
      <c r="M1873" t="s">
        <v>32</v>
      </c>
      <c r="N1873" t="s">
        <v>33</v>
      </c>
      <c r="O1873">
        <v>4</v>
      </c>
      <c r="P1873">
        <v>2023</v>
      </c>
      <c r="Q1873">
        <v>7</v>
      </c>
      <c r="R1873" t="s">
        <v>125</v>
      </c>
      <c r="S1873">
        <v>3</v>
      </c>
      <c r="T1873">
        <v>29</v>
      </c>
      <c r="U1873">
        <v>4</v>
      </c>
      <c r="V1873">
        <v>3</v>
      </c>
      <c r="W1873" t="s">
        <v>83</v>
      </c>
      <c r="X1873" t="s">
        <v>47</v>
      </c>
      <c r="Y1873">
        <v>879</v>
      </c>
      <c r="Z1873">
        <v>0.11</v>
      </c>
    </row>
    <row r="1874" spans="1:26" x14ac:dyDescent="0.25">
      <c r="A1874" t="s">
        <v>3166</v>
      </c>
      <c r="B1874" s="1">
        <v>44939</v>
      </c>
      <c r="C1874" t="s">
        <v>328</v>
      </c>
      <c r="D1874" t="s">
        <v>28</v>
      </c>
      <c r="E1874" t="s">
        <v>40</v>
      </c>
      <c r="F1874" t="s">
        <v>52</v>
      </c>
      <c r="G1874" t="s">
        <v>53</v>
      </c>
      <c r="H1874">
        <v>3</v>
      </c>
      <c r="I1874">
        <v>4476</v>
      </c>
      <c r="J1874">
        <v>27</v>
      </c>
      <c r="K1874">
        <v>9802.44</v>
      </c>
      <c r="L1874">
        <v>1713.6</v>
      </c>
      <c r="M1874" t="s">
        <v>43</v>
      </c>
      <c r="N1874" t="s">
        <v>66</v>
      </c>
      <c r="O1874">
        <v>1</v>
      </c>
      <c r="P1874">
        <v>2023</v>
      </c>
      <c r="Q1874">
        <v>1</v>
      </c>
      <c r="R1874" t="s">
        <v>34</v>
      </c>
      <c r="S1874">
        <v>1</v>
      </c>
      <c r="T1874">
        <v>2</v>
      </c>
      <c r="U1874">
        <v>2</v>
      </c>
      <c r="V1874">
        <v>5</v>
      </c>
      <c r="W1874" t="s">
        <v>46</v>
      </c>
      <c r="X1874" t="s">
        <v>47</v>
      </c>
      <c r="Y1874">
        <v>362556</v>
      </c>
      <c r="Z1874">
        <v>0.17</v>
      </c>
    </row>
    <row r="1875" spans="1:26" x14ac:dyDescent="0.25">
      <c r="A1875" t="s">
        <v>3167</v>
      </c>
      <c r="B1875" s="1">
        <v>45233</v>
      </c>
      <c r="C1875" t="s">
        <v>822</v>
      </c>
      <c r="D1875" t="s">
        <v>28</v>
      </c>
      <c r="E1875" t="s">
        <v>58</v>
      </c>
      <c r="F1875" t="s">
        <v>30</v>
      </c>
      <c r="G1875" t="s">
        <v>31</v>
      </c>
      <c r="H1875">
        <v>6</v>
      </c>
      <c r="I1875">
        <v>2729</v>
      </c>
      <c r="J1875">
        <v>20</v>
      </c>
      <c r="K1875">
        <v>13099.2</v>
      </c>
      <c r="L1875">
        <v>1940.68</v>
      </c>
      <c r="M1875" t="s">
        <v>43</v>
      </c>
      <c r="N1875" t="s">
        <v>44</v>
      </c>
      <c r="O1875">
        <v>6</v>
      </c>
      <c r="P1875">
        <v>2023</v>
      </c>
      <c r="Q1875">
        <v>11</v>
      </c>
      <c r="R1875" t="s">
        <v>92</v>
      </c>
      <c r="S1875">
        <v>4</v>
      </c>
      <c r="T1875">
        <v>44</v>
      </c>
      <c r="U1875">
        <v>1</v>
      </c>
      <c r="V1875">
        <v>5</v>
      </c>
      <c r="W1875" t="s">
        <v>46</v>
      </c>
      <c r="X1875" t="s">
        <v>47</v>
      </c>
      <c r="Y1875">
        <v>327480</v>
      </c>
      <c r="Z1875">
        <v>0.15</v>
      </c>
    </row>
    <row r="1876" spans="1:26" x14ac:dyDescent="0.25">
      <c r="A1876" t="s">
        <v>3168</v>
      </c>
      <c r="B1876" s="1">
        <v>45191</v>
      </c>
      <c r="C1876" t="s">
        <v>522</v>
      </c>
      <c r="D1876" t="s">
        <v>39</v>
      </c>
      <c r="E1876" t="s">
        <v>58</v>
      </c>
      <c r="F1876" t="s">
        <v>52</v>
      </c>
      <c r="G1876" t="s">
        <v>53</v>
      </c>
      <c r="H1876">
        <v>1</v>
      </c>
      <c r="I1876">
        <v>1839</v>
      </c>
      <c r="J1876">
        <v>21</v>
      </c>
      <c r="K1876">
        <v>1452.81</v>
      </c>
      <c r="L1876">
        <v>236.22</v>
      </c>
      <c r="M1876" t="s">
        <v>65</v>
      </c>
      <c r="N1876" t="s">
        <v>33</v>
      </c>
      <c r="O1876">
        <v>6</v>
      </c>
      <c r="P1876">
        <v>2023</v>
      </c>
      <c r="Q1876">
        <v>9</v>
      </c>
      <c r="R1876" t="s">
        <v>80</v>
      </c>
      <c r="S1876">
        <v>3</v>
      </c>
      <c r="T1876">
        <v>38</v>
      </c>
      <c r="U1876">
        <v>4</v>
      </c>
      <c r="V1876">
        <v>5</v>
      </c>
      <c r="W1876" t="s">
        <v>46</v>
      </c>
      <c r="X1876" t="s">
        <v>47</v>
      </c>
      <c r="Y1876">
        <v>38619</v>
      </c>
      <c r="Z1876">
        <v>0.16</v>
      </c>
    </row>
    <row r="1877" spans="1:26" x14ac:dyDescent="0.25">
      <c r="A1877" t="s">
        <v>3169</v>
      </c>
      <c r="B1877" s="1">
        <v>45183</v>
      </c>
      <c r="C1877" t="s">
        <v>3170</v>
      </c>
      <c r="D1877" t="s">
        <v>63</v>
      </c>
      <c r="E1877" t="s">
        <v>51</v>
      </c>
      <c r="F1877" t="s">
        <v>52</v>
      </c>
      <c r="G1877" t="s">
        <v>53</v>
      </c>
      <c r="H1877">
        <v>3</v>
      </c>
      <c r="I1877">
        <v>1567</v>
      </c>
      <c r="J1877">
        <v>13</v>
      </c>
      <c r="K1877">
        <v>4089.87</v>
      </c>
      <c r="L1877">
        <v>578.63</v>
      </c>
      <c r="M1877" t="s">
        <v>65</v>
      </c>
      <c r="N1877" t="s">
        <v>44</v>
      </c>
      <c r="O1877">
        <v>6</v>
      </c>
      <c r="P1877">
        <v>2023</v>
      </c>
      <c r="Q1877">
        <v>9</v>
      </c>
      <c r="R1877" t="s">
        <v>80</v>
      </c>
      <c r="S1877">
        <v>3</v>
      </c>
      <c r="T1877">
        <v>37</v>
      </c>
      <c r="U1877">
        <v>3</v>
      </c>
      <c r="V1877">
        <v>4</v>
      </c>
      <c r="W1877" t="s">
        <v>73</v>
      </c>
      <c r="X1877" t="s">
        <v>47</v>
      </c>
      <c r="Y1877">
        <v>61113</v>
      </c>
      <c r="Z1877">
        <v>0.14000000000000001</v>
      </c>
    </row>
    <row r="1878" spans="1:26" x14ac:dyDescent="0.25">
      <c r="A1878" t="s">
        <v>3171</v>
      </c>
      <c r="B1878" s="1">
        <v>45132</v>
      </c>
      <c r="C1878" t="s">
        <v>2003</v>
      </c>
      <c r="D1878" t="s">
        <v>63</v>
      </c>
      <c r="E1878" t="s">
        <v>29</v>
      </c>
      <c r="F1878" t="s">
        <v>52</v>
      </c>
      <c r="G1878" t="s">
        <v>79</v>
      </c>
      <c r="H1878">
        <v>7</v>
      </c>
      <c r="I1878">
        <v>1154</v>
      </c>
      <c r="J1878">
        <v>24</v>
      </c>
      <c r="K1878">
        <v>6139.28</v>
      </c>
      <c r="L1878">
        <v>312.64</v>
      </c>
      <c r="M1878" t="s">
        <v>32</v>
      </c>
      <c r="N1878" t="s">
        <v>44</v>
      </c>
      <c r="O1878">
        <v>6</v>
      </c>
      <c r="P1878">
        <v>2023</v>
      </c>
      <c r="Q1878">
        <v>7</v>
      </c>
      <c r="R1878" t="s">
        <v>125</v>
      </c>
      <c r="S1878">
        <v>3</v>
      </c>
      <c r="T1878">
        <v>30</v>
      </c>
      <c r="U1878">
        <v>5</v>
      </c>
      <c r="V1878">
        <v>2</v>
      </c>
      <c r="W1878" t="s">
        <v>76</v>
      </c>
      <c r="X1878" t="s">
        <v>47</v>
      </c>
      <c r="Y1878">
        <v>193872</v>
      </c>
      <c r="Z1878">
        <v>0.05</v>
      </c>
    </row>
    <row r="1879" spans="1:26" x14ac:dyDescent="0.25">
      <c r="A1879" t="s">
        <v>3172</v>
      </c>
      <c r="B1879" s="1">
        <v>45273</v>
      </c>
      <c r="C1879" t="s">
        <v>3173</v>
      </c>
      <c r="D1879" t="s">
        <v>28</v>
      </c>
      <c r="E1879" t="s">
        <v>40</v>
      </c>
      <c r="F1879" t="s">
        <v>30</v>
      </c>
      <c r="G1879" t="s">
        <v>31</v>
      </c>
      <c r="H1879">
        <v>9</v>
      </c>
      <c r="I1879">
        <v>1080</v>
      </c>
      <c r="J1879">
        <v>26</v>
      </c>
      <c r="K1879">
        <v>7192.8</v>
      </c>
      <c r="L1879">
        <v>406.63</v>
      </c>
      <c r="M1879" t="s">
        <v>43</v>
      </c>
      <c r="N1879" t="s">
        <v>44</v>
      </c>
      <c r="O1879">
        <v>7</v>
      </c>
      <c r="P1879">
        <v>2023</v>
      </c>
      <c r="Q1879">
        <v>12</v>
      </c>
      <c r="R1879" t="s">
        <v>54</v>
      </c>
      <c r="S1879">
        <v>4</v>
      </c>
      <c r="T1879">
        <v>50</v>
      </c>
      <c r="U1879">
        <v>3</v>
      </c>
      <c r="V1879">
        <v>3</v>
      </c>
      <c r="W1879" t="s">
        <v>83</v>
      </c>
      <c r="X1879" t="s">
        <v>47</v>
      </c>
      <c r="Y1879">
        <v>252720</v>
      </c>
      <c r="Z1879">
        <v>0.06</v>
      </c>
    </row>
    <row r="1880" spans="1:26" x14ac:dyDescent="0.25">
      <c r="A1880" t="s">
        <v>3174</v>
      </c>
      <c r="B1880" s="1">
        <v>45231</v>
      </c>
      <c r="C1880" t="s">
        <v>837</v>
      </c>
      <c r="D1880" t="s">
        <v>50</v>
      </c>
      <c r="E1880" t="s">
        <v>29</v>
      </c>
      <c r="F1880" t="s">
        <v>41</v>
      </c>
      <c r="G1880" t="s">
        <v>59</v>
      </c>
      <c r="H1880">
        <v>2</v>
      </c>
      <c r="I1880">
        <v>4419</v>
      </c>
      <c r="J1880">
        <v>22</v>
      </c>
      <c r="K1880">
        <v>6893.64</v>
      </c>
      <c r="L1880">
        <v>607.70000000000005</v>
      </c>
      <c r="M1880" t="s">
        <v>32</v>
      </c>
      <c r="N1880" t="s">
        <v>44</v>
      </c>
      <c r="O1880">
        <v>4</v>
      </c>
      <c r="P1880">
        <v>2023</v>
      </c>
      <c r="Q1880">
        <v>11</v>
      </c>
      <c r="R1880" t="s">
        <v>92</v>
      </c>
      <c r="S1880">
        <v>4</v>
      </c>
      <c r="T1880">
        <v>44</v>
      </c>
      <c r="U1880">
        <v>1</v>
      </c>
      <c r="V1880">
        <v>3</v>
      </c>
      <c r="W1880" t="s">
        <v>83</v>
      </c>
      <c r="X1880" t="s">
        <v>47</v>
      </c>
      <c r="Y1880">
        <v>194436</v>
      </c>
      <c r="Z1880">
        <v>0.09</v>
      </c>
    </row>
    <row r="1881" spans="1:26" x14ac:dyDescent="0.25">
      <c r="A1881" t="s">
        <v>3175</v>
      </c>
      <c r="B1881" s="1">
        <v>45054</v>
      </c>
      <c r="C1881" t="s">
        <v>2219</v>
      </c>
      <c r="D1881" t="s">
        <v>28</v>
      </c>
      <c r="E1881" t="s">
        <v>40</v>
      </c>
      <c r="F1881" t="s">
        <v>41</v>
      </c>
      <c r="G1881" t="s">
        <v>59</v>
      </c>
      <c r="H1881">
        <v>4</v>
      </c>
      <c r="I1881">
        <v>608</v>
      </c>
      <c r="J1881">
        <v>18</v>
      </c>
      <c r="K1881">
        <v>1994.24</v>
      </c>
      <c r="L1881">
        <v>227.42</v>
      </c>
      <c r="M1881" t="s">
        <v>43</v>
      </c>
      <c r="N1881" t="s">
        <v>33</v>
      </c>
      <c r="O1881">
        <v>2</v>
      </c>
      <c r="P1881">
        <v>2023</v>
      </c>
      <c r="Q1881">
        <v>5</v>
      </c>
      <c r="R1881" t="s">
        <v>238</v>
      </c>
      <c r="S1881">
        <v>2</v>
      </c>
      <c r="T1881">
        <v>19</v>
      </c>
      <c r="U1881">
        <v>2</v>
      </c>
      <c r="V1881">
        <v>1</v>
      </c>
      <c r="W1881" t="s">
        <v>60</v>
      </c>
      <c r="X1881" t="s">
        <v>47</v>
      </c>
      <c r="Y1881">
        <v>43776</v>
      </c>
      <c r="Z1881">
        <v>0.11</v>
      </c>
    </row>
    <row r="1882" spans="1:26" x14ac:dyDescent="0.25">
      <c r="A1882" t="s">
        <v>3176</v>
      </c>
      <c r="B1882" s="1">
        <v>45143</v>
      </c>
      <c r="C1882" t="s">
        <v>3177</v>
      </c>
      <c r="D1882" t="s">
        <v>50</v>
      </c>
      <c r="E1882" t="s">
        <v>51</v>
      </c>
      <c r="F1882" t="s">
        <v>52</v>
      </c>
      <c r="G1882" t="s">
        <v>53</v>
      </c>
      <c r="H1882">
        <v>10</v>
      </c>
      <c r="I1882">
        <v>334</v>
      </c>
      <c r="J1882">
        <v>2</v>
      </c>
      <c r="K1882">
        <v>3273.2</v>
      </c>
      <c r="L1882">
        <v>315.2</v>
      </c>
      <c r="M1882" t="s">
        <v>32</v>
      </c>
      <c r="N1882" t="s">
        <v>44</v>
      </c>
      <c r="O1882">
        <v>6</v>
      </c>
      <c r="P1882">
        <v>2023</v>
      </c>
      <c r="Q1882">
        <v>8</v>
      </c>
      <c r="R1882" t="s">
        <v>72</v>
      </c>
      <c r="S1882">
        <v>3</v>
      </c>
      <c r="T1882">
        <v>31</v>
      </c>
      <c r="U1882">
        <v>1</v>
      </c>
      <c r="V1882">
        <v>6</v>
      </c>
      <c r="W1882" t="s">
        <v>35</v>
      </c>
      <c r="X1882" t="s">
        <v>36</v>
      </c>
      <c r="Y1882">
        <v>6680</v>
      </c>
      <c r="Z1882">
        <v>0.1</v>
      </c>
    </row>
    <row r="1883" spans="1:26" x14ac:dyDescent="0.25">
      <c r="A1883" t="s">
        <v>3178</v>
      </c>
      <c r="B1883" s="1">
        <v>45158</v>
      </c>
      <c r="C1883" t="s">
        <v>1449</v>
      </c>
      <c r="D1883" t="s">
        <v>28</v>
      </c>
      <c r="E1883" t="s">
        <v>40</v>
      </c>
      <c r="F1883" t="s">
        <v>52</v>
      </c>
      <c r="G1883" t="s">
        <v>79</v>
      </c>
      <c r="H1883">
        <v>1</v>
      </c>
      <c r="I1883">
        <v>2467</v>
      </c>
      <c r="J1883">
        <v>15</v>
      </c>
      <c r="K1883">
        <v>2096.9499999999998</v>
      </c>
      <c r="L1883">
        <v>396.12</v>
      </c>
      <c r="M1883" t="s">
        <v>32</v>
      </c>
      <c r="N1883" t="s">
        <v>44</v>
      </c>
      <c r="O1883">
        <v>7</v>
      </c>
      <c r="P1883">
        <v>2023</v>
      </c>
      <c r="Q1883">
        <v>8</v>
      </c>
      <c r="R1883" t="s">
        <v>72</v>
      </c>
      <c r="S1883">
        <v>3</v>
      </c>
      <c r="T1883">
        <v>34</v>
      </c>
      <c r="U1883">
        <v>4</v>
      </c>
      <c r="V1883">
        <v>0</v>
      </c>
      <c r="W1883" t="s">
        <v>55</v>
      </c>
      <c r="X1883" t="s">
        <v>36</v>
      </c>
      <c r="Y1883">
        <v>37005</v>
      </c>
      <c r="Z1883">
        <v>0.19</v>
      </c>
    </row>
    <row r="1884" spans="1:26" x14ac:dyDescent="0.25">
      <c r="A1884" t="s">
        <v>3179</v>
      </c>
      <c r="B1884" s="1">
        <v>44943</v>
      </c>
      <c r="C1884" t="s">
        <v>256</v>
      </c>
      <c r="D1884" t="s">
        <v>39</v>
      </c>
      <c r="E1884" t="s">
        <v>58</v>
      </c>
      <c r="F1884" t="s">
        <v>41</v>
      </c>
      <c r="G1884" t="s">
        <v>42</v>
      </c>
      <c r="H1884">
        <v>9</v>
      </c>
      <c r="I1884">
        <v>4832</v>
      </c>
      <c r="J1884">
        <v>26</v>
      </c>
      <c r="K1884">
        <v>32181.119999999999</v>
      </c>
      <c r="L1884">
        <v>4039.14</v>
      </c>
      <c r="M1884" t="s">
        <v>65</v>
      </c>
      <c r="N1884" t="s">
        <v>66</v>
      </c>
      <c r="O1884">
        <v>1</v>
      </c>
      <c r="P1884">
        <v>2023</v>
      </c>
      <c r="Q1884">
        <v>1</v>
      </c>
      <c r="R1884" t="s">
        <v>34</v>
      </c>
      <c r="S1884">
        <v>1</v>
      </c>
      <c r="T1884">
        <v>3</v>
      </c>
      <c r="U1884">
        <v>3</v>
      </c>
      <c r="V1884">
        <v>2</v>
      </c>
      <c r="W1884" t="s">
        <v>76</v>
      </c>
      <c r="X1884" t="s">
        <v>47</v>
      </c>
      <c r="Y1884">
        <v>1130688</v>
      </c>
      <c r="Z1884">
        <v>0.13</v>
      </c>
    </row>
    <row r="1885" spans="1:26" x14ac:dyDescent="0.25">
      <c r="A1885" t="s">
        <v>3180</v>
      </c>
      <c r="B1885" s="1">
        <v>45147</v>
      </c>
      <c r="C1885" t="s">
        <v>2415</v>
      </c>
      <c r="D1885" t="s">
        <v>63</v>
      </c>
      <c r="E1885" t="s">
        <v>29</v>
      </c>
      <c r="F1885" t="s">
        <v>52</v>
      </c>
      <c r="G1885" t="s">
        <v>91</v>
      </c>
      <c r="H1885">
        <v>6</v>
      </c>
      <c r="I1885">
        <v>1128</v>
      </c>
      <c r="J1885">
        <v>5</v>
      </c>
      <c r="K1885">
        <v>6429.6</v>
      </c>
      <c r="L1885">
        <v>701.19</v>
      </c>
      <c r="M1885" t="s">
        <v>65</v>
      </c>
      <c r="N1885" t="s">
        <v>33</v>
      </c>
      <c r="O1885">
        <v>3</v>
      </c>
      <c r="P1885">
        <v>2023</v>
      </c>
      <c r="Q1885">
        <v>8</v>
      </c>
      <c r="R1885" t="s">
        <v>72</v>
      </c>
      <c r="S1885">
        <v>3</v>
      </c>
      <c r="T1885">
        <v>32</v>
      </c>
      <c r="U1885">
        <v>2</v>
      </c>
      <c r="V1885">
        <v>3</v>
      </c>
      <c r="W1885" t="s">
        <v>83</v>
      </c>
      <c r="X1885" t="s">
        <v>47</v>
      </c>
      <c r="Y1885">
        <v>33840</v>
      </c>
      <c r="Z1885">
        <v>0.11</v>
      </c>
    </row>
    <row r="1886" spans="1:26" x14ac:dyDescent="0.25">
      <c r="A1886" t="s">
        <v>3181</v>
      </c>
      <c r="B1886" s="1">
        <v>45177</v>
      </c>
      <c r="C1886" t="s">
        <v>934</v>
      </c>
      <c r="D1886" t="s">
        <v>63</v>
      </c>
      <c r="E1886" t="s">
        <v>40</v>
      </c>
      <c r="F1886" t="s">
        <v>41</v>
      </c>
      <c r="G1886" t="s">
        <v>116</v>
      </c>
      <c r="H1886">
        <v>5</v>
      </c>
      <c r="I1886">
        <v>3506</v>
      </c>
      <c r="J1886">
        <v>15</v>
      </c>
      <c r="K1886">
        <v>14900.5</v>
      </c>
      <c r="L1886">
        <v>2513.94</v>
      </c>
      <c r="M1886" t="s">
        <v>32</v>
      </c>
      <c r="N1886" t="s">
        <v>33</v>
      </c>
      <c r="O1886">
        <v>7</v>
      </c>
      <c r="P1886">
        <v>2023</v>
      </c>
      <c r="Q1886">
        <v>9</v>
      </c>
      <c r="R1886" t="s">
        <v>80</v>
      </c>
      <c r="S1886">
        <v>3</v>
      </c>
      <c r="T1886">
        <v>36</v>
      </c>
      <c r="U1886">
        <v>2</v>
      </c>
      <c r="V1886">
        <v>5</v>
      </c>
      <c r="W1886" t="s">
        <v>46</v>
      </c>
      <c r="X1886" t="s">
        <v>47</v>
      </c>
      <c r="Y1886">
        <v>262950</v>
      </c>
      <c r="Z1886">
        <v>0.17</v>
      </c>
    </row>
    <row r="1887" spans="1:26" x14ac:dyDescent="0.25">
      <c r="A1887" t="s">
        <v>3182</v>
      </c>
      <c r="B1887" s="1">
        <v>45012</v>
      </c>
      <c r="C1887" t="s">
        <v>1951</v>
      </c>
      <c r="D1887" t="s">
        <v>50</v>
      </c>
      <c r="E1887" t="s">
        <v>58</v>
      </c>
      <c r="F1887" t="s">
        <v>30</v>
      </c>
      <c r="G1887" t="s">
        <v>31</v>
      </c>
      <c r="H1887">
        <v>5</v>
      </c>
      <c r="I1887">
        <v>386</v>
      </c>
      <c r="J1887">
        <v>5</v>
      </c>
      <c r="K1887">
        <v>1833.5</v>
      </c>
      <c r="L1887">
        <v>344.29</v>
      </c>
      <c r="M1887" t="s">
        <v>43</v>
      </c>
      <c r="N1887" t="s">
        <v>66</v>
      </c>
      <c r="O1887">
        <v>3</v>
      </c>
      <c r="P1887">
        <v>2023</v>
      </c>
      <c r="Q1887">
        <v>3</v>
      </c>
      <c r="R1887" t="s">
        <v>105</v>
      </c>
      <c r="S1887">
        <v>1</v>
      </c>
      <c r="T1887">
        <v>13</v>
      </c>
      <c r="U1887">
        <v>5</v>
      </c>
      <c r="V1887">
        <v>1</v>
      </c>
      <c r="W1887" t="s">
        <v>60</v>
      </c>
      <c r="X1887" t="s">
        <v>47</v>
      </c>
      <c r="Y1887">
        <v>9650</v>
      </c>
      <c r="Z1887">
        <v>0.19</v>
      </c>
    </row>
    <row r="1888" spans="1:26" x14ac:dyDescent="0.25">
      <c r="A1888" t="s">
        <v>3183</v>
      </c>
      <c r="B1888" s="1">
        <v>45134</v>
      </c>
      <c r="C1888" t="s">
        <v>169</v>
      </c>
      <c r="D1888" t="s">
        <v>39</v>
      </c>
      <c r="E1888" t="s">
        <v>51</v>
      </c>
      <c r="F1888" t="s">
        <v>52</v>
      </c>
      <c r="G1888" t="s">
        <v>79</v>
      </c>
      <c r="H1888">
        <v>9</v>
      </c>
      <c r="I1888">
        <v>919</v>
      </c>
      <c r="J1888">
        <v>17</v>
      </c>
      <c r="K1888">
        <v>6864.93</v>
      </c>
      <c r="L1888">
        <v>476.51</v>
      </c>
      <c r="M1888" t="s">
        <v>65</v>
      </c>
      <c r="N1888" t="s">
        <v>44</v>
      </c>
      <c r="O1888">
        <v>7</v>
      </c>
      <c r="P1888">
        <v>2023</v>
      </c>
      <c r="Q1888">
        <v>7</v>
      </c>
      <c r="R1888" t="s">
        <v>125</v>
      </c>
      <c r="S1888">
        <v>3</v>
      </c>
      <c r="T1888">
        <v>30</v>
      </c>
      <c r="U1888">
        <v>5</v>
      </c>
      <c r="V1888">
        <v>4</v>
      </c>
      <c r="W1888" t="s">
        <v>73</v>
      </c>
      <c r="X1888" t="s">
        <v>47</v>
      </c>
      <c r="Y1888">
        <v>140607</v>
      </c>
      <c r="Z1888">
        <v>7.0000000000000007E-2</v>
      </c>
    </row>
    <row r="1889" spans="1:26" x14ac:dyDescent="0.25">
      <c r="A1889" t="s">
        <v>3184</v>
      </c>
      <c r="B1889" s="1">
        <v>45269</v>
      </c>
      <c r="C1889" t="s">
        <v>808</v>
      </c>
      <c r="D1889" t="s">
        <v>50</v>
      </c>
      <c r="E1889" t="s">
        <v>51</v>
      </c>
      <c r="F1889" t="s">
        <v>41</v>
      </c>
      <c r="G1889" t="s">
        <v>59</v>
      </c>
      <c r="H1889">
        <v>8</v>
      </c>
      <c r="I1889">
        <v>2667</v>
      </c>
      <c r="J1889">
        <v>12</v>
      </c>
      <c r="K1889">
        <v>18775.68</v>
      </c>
      <c r="L1889">
        <v>2154.98</v>
      </c>
      <c r="M1889" t="s">
        <v>65</v>
      </c>
      <c r="N1889" t="s">
        <v>33</v>
      </c>
      <c r="O1889">
        <v>4</v>
      </c>
      <c r="P1889">
        <v>2023</v>
      </c>
      <c r="Q1889">
        <v>12</v>
      </c>
      <c r="R1889" t="s">
        <v>54</v>
      </c>
      <c r="S1889">
        <v>4</v>
      </c>
      <c r="T1889">
        <v>49</v>
      </c>
      <c r="U1889">
        <v>2</v>
      </c>
      <c r="V1889">
        <v>6</v>
      </c>
      <c r="W1889" t="s">
        <v>35</v>
      </c>
      <c r="X1889" t="s">
        <v>36</v>
      </c>
      <c r="Y1889">
        <v>256032</v>
      </c>
      <c r="Z1889">
        <v>0.11</v>
      </c>
    </row>
    <row r="1890" spans="1:26" x14ac:dyDescent="0.25">
      <c r="A1890" t="s">
        <v>3185</v>
      </c>
      <c r="B1890" s="1">
        <v>44944</v>
      </c>
      <c r="C1890" t="s">
        <v>3186</v>
      </c>
      <c r="D1890" t="s">
        <v>63</v>
      </c>
      <c r="E1890" t="s">
        <v>29</v>
      </c>
      <c r="F1890" t="s">
        <v>52</v>
      </c>
      <c r="G1890" t="s">
        <v>79</v>
      </c>
      <c r="H1890">
        <v>6</v>
      </c>
      <c r="I1890">
        <v>1855</v>
      </c>
      <c r="J1890">
        <v>6</v>
      </c>
      <c r="K1890">
        <v>10462.200000000001</v>
      </c>
      <c r="L1890">
        <v>2050.9899999999998</v>
      </c>
      <c r="M1890" t="s">
        <v>43</v>
      </c>
      <c r="N1890" t="s">
        <v>66</v>
      </c>
      <c r="O1890">
        <v>3</v>
      </c>
      <c r="P1890">
        <v>2023</v>
      </c>
      <c r="Q1890">
        <v>1</v>
      </c>
      <c r="R1890" t="s">
        <v>34</v>
      </c>
      <c r="S1890">
        <v>1</v>
      </c>
      <c r="T1890">
        <v>3</v>
      </c>
      <c r="U1890">
        <v>3</v>
      </c>
      <c r="V1890">
        <v>3</v>
      </c>
      <c r="W1890" t="s">
        <v>83</v>
      </c>
      <c r="X1890" t="s">
        <v>47</v>
      </c>
      <c r="Y1890">
        <v>66780</v>
      </c>
      <c r="Z1890">
        <v>0.2</v>
      </c>
    </row>
    <row r="1891" spans="1:26" x14ac:dyDescent="0.25">
      <c r="A1891" t="s">
        <v>3187</v>
      </c>
      <c r="B1891" s="1">
        <v>45091</v>
      </c>
      <c r="C1891" t="s">
        <v>3188</v>
      </c>
      <c r="D1891" t="s">
        <v>63</v>
      </c>
      <c r="E1891" t="s">
        <v>58</v>
      </c>
      <c r="F1891" t="s">
        <v>41</v>
      </c>
      <c r="G1891" t="s">
        <v>42</v>
      </c>
      <c r="H1891">
        <v>4</v>
      </c>
      <c r="I1891">
        <v>2488</v>
      </c>
      <c r="J1891">
        <v>3</v>
      </c>
      <c r="K1891">
        <v>9653.44</v>
      </c>
      <c r="L1891">
        <v>1296.81</v>
      </c>
      <c r="M1891" t="s">
        <v>65</v>
      </c>
      <c r="N1891" t="s">
        <v>44</v>
      </c>
      <c r="O1891">
        <v>2</v>
      </c>
      <c r="P1891">
        <v>2023</v>
      </c>
      <c r="Q1891">
        <v>6</v>
      </c>
      <c r="R1891" t="s">
        <v>95</v>
      </c>
      <c r="S1891">
        <v>2</v>
      </c>
      <c r="T1891">
        <v>24</v>
      </c>
      <c r="U1891">
        <v>3</v>
      </c>
      <c r="V1891">
        <v>3</v>
      </c>
      <c r="W1891" t="s">
        <v>83</v>
      </c>
      <c r="X1891" t="s">
        <v>47</v>
      </c>
      <c r="Y1891">
        <v>29856</v>
      </c>
      <c r="Z1891">
        <v>0.13</v>
      </c>
    </row>
    <row r="1892" spans="1:26" x14ac:dyDescent="0.25">
      <c r="A1892" t="s">
        <v>3189</v>
      </c>
      <c r="B1892" s="1">
        <v>45290</v>
      </c>
      <c r="C1892" t="s">
        <v>2679</v>
      </c>
      <c r="D1892" t="s">
        <v>63</v>
      </c>
      <c r="E1892" t="s">
        <v>51</v>
      </c>
      <c r="F1892" t="s">
        <v>41</v>
      </c>
      <c r="G1892" t="s">
        <v>116</v>
      </c>
      <c r="H1892">
        <v>8</v>
      </c>
      <c r="I1892">
        <v>131</v>
      </c>
      <c r="J1892">
        <v>28</v>
      </c>
      <c r="K1892">
        <v>754.56</v>
      </c>
      <c r="L1892">
        <v>139.91</v>
      </c>
      <c r="M1892" t="s">
        <v>43</v>
      </c>
      <c r="N1892" t="s">
        <v>33</v>
      </c>
      <c r="O1892">
        <v>4</v>
      </c>
      <c r="P1892">
        <v>2023</v>
      </c>
      <c r="Q1892">
        <v>12</v>
      </c>
      <c r="R1892" t="s">
        <v>54</v>
      </c>
      <c r="S1892">
        <v>4</v>
      </c>
      <c r="T1892">
        <v>52</v>
      </c>
      <c r="U1892">
        <v>5</v>
      </c>
      <c r="V1892">
        <v>6</v>
      </c>
      <c r="W1892" t="s">
        <v>35</v>
      </c>
      <c r="X1892" t="s">
        <v>36</v>
      </c>
      <c r="Y1892">
        <v>29344</v>
      </c>
      <c r="Z1892">
        <v>0.19</v>
      </c>
    </row>
    <row r="1893" spans="1:26" x14ac:dyDescent="0.25">
      <c r="A1893" t="s">
        <v>3190</v>
      </c>
      <c r="B1893" s="1">
        <v>44930</v>
      </c>
      <c r="C1893" t="s">
        <v>3191</v>
      </c>
      <c r="D1893" t="s">
        <v>63</v>
      </c>
      <c r="E1893" t="s">
        <v>58</v>
      </c>
      <c r="F1893" t="s">
        <v>30</v>
      </c>
      <c r="G1893" t="s">
        <v>64</v>
      </c>
      <c r="H1893">
        <v>1</v>
      </c>
      <c r="I1893">
        <v>1540</v>
      </c>
      <c r="J1893">
        <v>4</v>
      </c>
      <c r="K1893">
        <v>1478.4</v>
      </c>
      <c r="L1893">
        <v>229.77</v>
      </c>
      <c r="M1893" t="s">
        <v>65</v>
      </c>
      <c r="N1893" t="s">
        <v>33</v>
      </c>
      <c r="O1893">
        <v>7</v>
      </c>
      <c r="P1893">
        <v>2023</v>
      </c>
      <c r="Q1893">
        <v>1</v>
      </c>
      <c r="R1893" t="s">
        <v>34</v>
      </c>
      <c r="S1893">
        <v>1</v>
      </c>
      <c r="T1893">
        <v>1</v>
      </c>
      <c r="U1893">
        <v>1</v>
      </c>
      <c r="V1893">
        <v>3</v>
      </c>
      <c r="W1893" t="s">
        <v>83</v>
      </c>
      <c r="X1893" t="s">
        <v>47</v>
      </c>
      <c r="Y1893">
        <v>6160</v>
      </c>
      <c r="Z1893">
        <v>0.16</v>
      </c>
    </row>
    <row r="1894" spans="1:26" x14ac:dyDescent="0.25">
      <c r="A1894" t="s">
        <v>3192</v>
      </c>
      <c r="B1894" s="1">
        <v>44994</v>
      </c>
      <c r="C1894" t="s">
        <v>2190</v>
      </c>
      <c r="D1894" t="s">
        <v>63</v>
      </c>
      <c r="E1894" t="s">
        <v>58</v>
      </c>
      <c r="F1894" t="s">
        <v>30</v>
      </c>
      <c r="G1894" t="s">
        <v>64</v>
      </c>
      <c r="H1894">
        <v>7</v>
      </c>
      <c r="I1894">
        <v>2122</v>
      </c>
      <c r="J1894">
        <v>14</v>
      </c>
      <c r="K1894">
        <v>12774.44</v>
      </c>
      <c r="L1894">
        <v>2375.2800000000002</v>
      </c>
      <c r="M1894" t="s">
        <v>32</v>
      </c>
      <c r="N1894" t="s">
        <v>33</v>
      </c>
      <c r="O1894">
        <v>4</v>
      </c>
      <c r="P1894">
        <v>2023</v>
      </c>
      <c r="Q1894">
        <v>3</v>
      </c>
      <c r="R1894" t="s">
        <v>105</v>
      </c>
      <c r="S1894">
        <v>1</v>
      </c>
      <c r="T1894">
        <v>10</v>
      </c>
      <c r="U1894">
        <v>2</v>
      </c>
      <c r="V1894">
        <v>4</v>
      </c>
      <c r="W1894" t="s">
        <v>73</v>
      </c>
      <c r="X1894" t="s">
        <v>47</v>
      </c>
      <c r="Y1894">
        <v>207956</v>
      </c>
      <c r="Z1894">
        <v>0.19</v>
      </c>
    </row>
    <row r="1895" spans="1:26" x14ac:dyDescent="0.25">
      <c r="A1895" t="s">
        <v>3193</v>
      </c>
      <c r="B1895" s="1">
        <v>45171</v>
      </c>
      <c r="C1895" t="s">
        <v>1511</v>
      </c>
      <c r="D1895" t="s">
        <v>63</v>
      </c>
      <c r="E1895" t="s">
        <v>29</v>
      </c>
      <c r="F1895" t="s">
        <v>30</v>
      </c>
      <c r="G1895" t="s">
        <v>64</v>
      </c>
      <c r="H1895">
        <v>5</v>
      </c>
      <c r="I1895">
        <v>4186</v>
      </c>
      <c r="J1895">
        <v>4</v>
      </c>
      <c r="K1895">
        <v>20092.8</v>
      </c>
      <c r="L1895">
        <v>1338.84</v>
      </c>
      <c r="M1895" t="s">
        <v>32</v>
      </c>
      <c r="N1895" t="s">
        <v>66</v>
      </c>
      <c r="O1895">
        <v>3</v>
      </c>
      <c r="P1895">
        <v>2023</v>
      </c>
      <c r="Q1895">
        <v>9</v>
      </c>
      <c r="R1895" t="s">
        <v>80</v>
      </c>
      <c r="S1895">
        <v>3</v>
      </c>
      <c r="T1895">
        <v>35</v>
      </c>
      <c r="U1895">
        <v>1</v>
      </c>
      <c r="V1895">
        <v>6</v>
      </c>
      <c r="W1895" t="s">
        <v>35</v>
      </c>
      <c r="X1895" t="s">
        <v>36</v>
      </c>
      <c r="Y1895">
        <v>83720</v>
      </c>
      <c r="Z1895">
        <v>7.0000000000000007E-2</v>
      </c>
    </row>
    <row r="1896" spans="1:26" x14ac:dyDescent="0.25">
      <c r="A1896" t="s">
        <v>3194</v>
      </c>
      <c r="B1896" s="1">
        <v>44933</v>
      </c>
      <c r="C1896" t="s">
        <v>942</v>
      </c>
      <c r="D1896" t="s">
        <v>28</v>
      </c>
      <c r="E1896" t="s">
        <v>51</v>
      </c>
      <c r="F1896" t="s">
        <v>41</v>
      </c>
      <c r="G1896" t="s">
        <v>59</v>
      </c>
      <c r="H1896">
        <v>7</v>
      </c>
      <c r="I1896">
        <v>2541</v>
      </c>
      <c r="J1896">
        <v>15</v>
      </c>
      <c r="K1896">
        <v>15118.95</v>
      </c>
      <c r="L1896">
        <v>1978.13</v>
      </c>
      <c r="M1896" t="s">
        <v>65</v>
      </c>
      <c r="N1896" t="s">
        <v>44</v>
      </c>
      <c r="O1896">
        <v>7</v>
      </c>
      <c r="P1896">
        <v>2023</v>
      </c>
      <c r="Q1896">
        <v>1</v>
      </c>
      <c r="R1896" t="s">
        <v>34</v>
      </c>
      <c r="S1896">
        <v>1</v>
      </c>
      <c r="T1896">
        <v>1</v>
      </c>
      <c r="U1896">
        <v>1</v>
      </c>
      <c r="V1896">
        <v>6</v>
      </c>
      <c r="W1896" t="s">
        <v>35</v>
      </c>
      <c r="X1896" t="s">
        <v>36</v>
      </c>
      <c r="Y1896">
        <v>266805</v>
      </c>
      <c r="Z1896">
        <v>0.13</v>
      </c>
    </row>
    <row r="1897" spans="1:26" x14ac:dyDescent="0.25">
      <c r="A1897" t="s">
        <v>3195</v>
      </c>
      <c r="B1897" s="1">
        <v>45204</v>
      </c>
      <c r="C1897" t="s">
        <v>977</v>
      </c>
      <c r="D1897" t="s">
        <v>28</v>
      </c>
      <c r="E1897" t="s">
        <v>40</v>
      </c>
      <c r="F1897" t="s">
        <v>52</v>
      </c>
      <c r="G1897" t="s">
        <v>79</v>
      </c>
      <c r="H1897">
        <v>3</v>
      </c>
      <c r="I1897">
        <v>1371</v>
      </c>
      <c r="J1897">
        <v>15</v>
      </c>
      <c r="K1897">
        <v>3496.05</v>
      </c>
      <c r="L1897">
        <v>357.99</v>
      </c>
      <c r="M1897" t="s">
        <v>65</v>
      </c>
      <c r="N1897" t="s">
        <v>44</v>
      </c>
      <c r="O1897">
        <v>2</v>
      </c>
      <c r="P1897">
        <v>2023</v>
      </c>
      <c r="Q1897">
        <v>10</v>
      </c>
      <c r="R1897" t="s">
        <v>45</v>
      </c>
      <c r="S1897">
        <v>4</v>
      </c>
      <c r="T1897">
        <v>40</v>
      </c>
      <c r="U1897">
        <v>1</v>
      </c>
      <c r="V1897">
        <v>4</v>
      </c>
      <c r="W1897" t="s">
        <v>73</v>
      </c>
      <c r="X1897" t="s">
        <v>47</v>
      </c>
      <c r="Y1897">
        <v>61695</v>
      </c>
      <c r="Z1897">
        <v>0.1</v>
      </c>
    </row>
    <row r="1898" spans="1:26" x14ac:dyDescent="0.25">
      <c r="A1898" t="s">
        <v>3196</v>
      </c>
      <c r="B1898" s="1">
        <v>45087</v>
      </c>
      <c r="C1898" t="s">
        <v>3197</v>
      </c>
      <c r="D1898" t="s">
        <v>50</v>
      </c>
      <c r="E1898" t="s">
        <v>40</v>
      </c>
      <c r="F1898" t="s">
        <v>30</v>
      </c>
      <c r="G1898" t="s">
        <v>64</v>
      </c>
      <c r="H1898">
        <v>10</v>
      </c>
      <c r="I1898">
        <v>3956</v>
      </c>
      <c r="J1898">
        <v>6</v>
      </c>
      <c r="K1898">
        <v>37186.400000000001</v>
      </c>
      <c r="L1898">
        <v>6965.47</v>
      </c>
      <c r="M1898" t="s">
        <v>65</v>
      </c>
      <c r="N1898" t="s">
        <v>33</v>
      </c>
      <c r="O1898">
        <v>4</v>
      </c>
      <c r="P1898">
        <v>2023</v>
      </c>
      <c r="Q1898">
        <v>6</v>
      </c>
      <c r="R1898" t="s">
        <v>95</v>
      </c>
      <c r="S1898">
        <v>2</v>
      </c>
      <c r="T1898">
        <v>23</v>
      </c>
      <c r="U1898">
        <v>2</v>
      </c>
      <c r="V1898">
        <v>6</v>
      </c>
      <c r="W1898" t="s">
        <v>35</v>
      </c>
      <c r="X1898" t="s">
        <v>36</v>
      </c>
      <c r="Y1898">
        <v>237360</v>
      </c>
      <c r="Z1898">
        <v>0.19</v>
      </c>
    </row>
    <row r="1899" spans="1:26" x14ac:dyDescent="0.25">
      <c r="A1899" t="s">
        <v>3198</v>
      </c>
      <c r="B1899" s="1">
        <v>44996</v>
      </c>
      <c r="C1899" t="s">
        <v>2864</v>
      </c>
      <c r="D1899" t="s">
        <v>50</v>
      </c>
      <c r="E1899" t="s">
        <v>51</v>
      </c>
      <c r="F1899" t="s">
        <v>30</v>
      </c>
      <c r="G1899" t="s">
        <v>64</v>
      </c>
      <c r="H1899">
        <v>3</v>
      </c>
      <c r="I1899">
        <v>1475</v>
      </c>
      <c r="J1899">
        <v>20</v>
      </c>
      <c r="K1899">
        <v>3540</v>
      </c>
      <c r="L1899">
        <v>213.62</v>
      </c>
      <c r="M1899" t="s">
        <v>43</v>
      </c>
      <c r="N1899" t="s">
        <v>33</v>
      </c>
      <c r="O1899">
        <v>6</v>
      </c>
      <c r="P1899">
        <v>2023</v>
      </c>
      <c r="Q1899">
        <v>3</v>
      </c>
      <c r="R1899" t="s">
        <v>105</v>
      </c>
      <c r="S1899">
        <v>1</v>
      </c>
      <c r="T1899">
        <v>10</v>
      </c>
      <c r="U1899">
        <v>2</v>
      </c>
      <c r="V1899">
        <v>6</v>
      </c>
      <c r="W1899" t="s">
        <v>35</v>
      </c>
      <c r="X1899" t="s">
        <v>36</v>
      </c>
      <c r="Y1899">
        <v>88500</v>
      </c>
      <c r="Z1899">
        <v>0.06</v>
      </c>
    </row>
    <row r="1900" spans="1:26" x14ac:dyDescent="0.25">
      <c r="A1900" t="s">
        <v>3199</v>
      </c>
      <c r="B1900" s="1">
        <v>44937</v>
      </c>
      <c r="C1900" t="s">
        <v>3200</v>
      </c>
      <c r="D1900" t="s">
        <v>28</v>
      </c>
      <c r="E1900" t="s">
        <v>58</v>
      </c>
      <c r="F1900" t="s">
        <v>30</v>
      </c>
      <c r="G1900" t="s">
        <v>86</v>
      </c>
      <c r="H1900">
        <v>7</v>
      </c>
      <c r="I1900">
        <v>1481</v>
      </c>
      <c r="J1900">
        <v>29</v>
      </c>
      <c r="K1900">
        <v>7360.57</v>
      </c>
      <c r="L1900">
        <v>474.19</v>
      </c>
      <c r="M1900" t="s">
        <v>43</v>
      </c>
      <c r="N1900" t="s">
        <v>44</v>
      </c>
      <c r="O1900">
        <v>1</v>
      </c>
      <c r="P1900">
        <v>2023</v>
      </c>
      <c r="Q1900">
        <v>1</v>
      </c>
      <c r="R1900" t="s">
        <v>34</v>
      </c>
      <c r="S1900">
        <v>1</v>
      </c>
      <c r="T1900">
        <v>2</v>
      </c>
      <c r="U1900">
        <v>2</v>
      </c>
      <c r="V1900">
        <v>3</v>
      </c>
      <c r="W1900" t="s">
        <v>83</v>
      </c>
      <c r="X1900" t="s">
        <v>47</v>
      </c>
      <c r="Y1900">
        <v>300643</v>
      </c>
      <c r="Z1900">
        <v>0.06</v>
      </c>
    </row>
    <row r="1901" spans="1:26" x14ac:dyDescent="0.25">
      <c r="A1901" t="s">
        <v>3201</v>
      </c>
      <c r="B1901" s="1">
        <v>44983</v>
      </c>
      <c r="C1901" t="s">
        <v>888</v>
      </c>
      <c r="D1901" t="s">
        <v>28</v>
      </c>
      <c r="E1901" t="s">
        <v>40</v>
      </c>
      <c r="F1901" t="s">
        <v>52</v>
      </c>
      <c r="G1901" t="s">
        <v>79</v>
      </c>
      <c r="H1901">
        <v>9</v>
      </c>
      <c r="I1901">
        <v>3911</v>
      </c>
      <c r="J1901">
        <v>22</v>
      </c>
      <c r="K1901">
        <v>27455.22</v>
      </c>
      <c r="L1901">
        <v>2393.87</v>
      </c>
      <c r="M1901" t="s">
        <v>43</v>
      </c>
      <c r="N1901" t="s">
        <v>66</v>
      </c>
      <c r="O1901">
        <v>4</v>
      </c>
      <c r="P1901">
        <v>2023</v>
      </c>
      <c r="Q1901">
        <v>2</v>
      </c>
      <c r="R1901" t="s">
        <v>67</v>
      </c>
      <c r="S1901">
        <v>1</v>
      </c>
      <c r="T1901">
        <v>9</v>
      </c>
      <c r="U1901">
        <v>5</v>
      </c>
      <c r="V1901">
        <v>0</v>
      </c>
      <c r="W1901" t="s">
        <v>55</v>
      </c>
      <c r="X1901" t="s">
        <v>36</v>
      </c>
      <c r="Y1901">
        <v>774378</v>
      </c>
      <c r="Z1901">
        <v>0.09</v>
      </c>
    </row>
    <row r="1902" spans="1:26" x14ac:dyDescent="0.25">
      <c r="A1902" t="s">
        <v>3202</v>
      </c>
      <c r="B1902" s="1">
        <v>45233</v>
      </c>
      <c r="C1902" t="s">
        <v>2333</v>
      </c>
      <c r="D1902" t="s">
        <v>50</v>
      </c>
      <c r="E1902" t="s">
        <v>58</v>
      </c>
      <c r="F1902" t="s">
        <v>41</v>
      </c>
      <c r="G1902" t="s">
        <v>59</v>
      </c>
      <c r="H1902">
        <v>5</v>
      </c>
      <c r="I1902">
        <v>1723</v>
      </c>
      <c r="J1902">
        <v>4</v>
      </c>
      <c r="K1902">
        <v>8270.4</v>
      </c>
      <c r="L1902">
        <v>1202.53</v>
      </c>
      <c r="M1902" t="s">
        <v>65</v>
      </c>
      <c r="N1902" t="s">
        <v>33</v>
      </c>
      <c r="O1902">
        <v>7</v>
      </c>
      <c r="P1902">
        <v>2023</v>
      </c>
      <c r="Q1902">
        <v>11</v>
      </c>
      <c r="R1902" t="s">
        <v>92</v>
      </c>
      <c r="S1902">
        <v>4</v>
      </c>
      <c r="T1902">
        <v>44</v>
      </c>
      <c r="U1902">
        <v>1</v>
      </c>
      <c r="V1902">
        <v>5</v>
      </c>
      <c r="W1902" t="s">
        <v>46</v>
      </c>
      <c r="X1902" t="s">
        <v>47</v>
      </c>
      <c r="Y1902">
        <v>34460</v>
      </c>
      <c r="Z1902">
        <v>0.15</v>
      </c>
    </row>
    <row r="1903" spans="1:26" x14ac:dyDescent="0.25">
      <c r="A1903" t="s">
        <v>3203</v>
      </c>
      <c r="B1903" s="1">
        <v>45067</v>
      </c>
      <c r="C1903" t="s">
        <v>2274</v>
      </c>
      <c r="D1903" t="s">
        <v>28</v>
      </c>
      <c r="E1903" t="s">
        <v>40</v>
      </c>
      <c r="F1903" t="s">
        <v>52</v>
      </c>
      <c r="G1903" t="s">
        <v>79</v>
      </c>
      <c r="H1903">
        <v>6</v>
      </c>
      <c r="I1903">
        <v>692</v>
      </c>
      <c r="J1903">
        <v>22</v>
      </c>
      <c r="K1903">
        <v>3238.56</v>
      </c>
      <c r="L1903">
        <v>405.11</v>
      </c>
      <c r="M1903" t="s">
        <v>32</v>
      </c>
      <c r="N1903" t="s">
        <v>66</v>
      </c>
      <c r="O1903">
        <v>2</v>
      </c>
      <c r="P1903">
        <v>2023</v>
      </c>
      <c r="Q1903">
        <v>5</v>
      </c>
      <c r="R1903" t="s">
        <v>238</v>
      </c>
      <c r="S1903">
        <v>2</v>
      </c>
      <c r="T1903">
        <v>21</v>
      </c>
      <c r="U1903">
        <v>4</v>
      </c>
      <c r="V1903">
        <v>0</v>
      </c>
      <c r="W1903" t="s">
        <v>55</v>
      </c>
      <c r="X1903" t="s">
        <v>36</v>
      </c>
      <c r="Y1903">
        <v>91344</v>
      </c>
      <c r="Z1903">
        <v>0.13</v>
      </c>
    </row>
    <row r="1904" spans="1:26" x14ac:dyDescent="0.25">
      <c r="A1904" t="s">
        <v>3204</v>
      </c>
      <c r="B1904" s="1">
        <v>44964</v>
      </c>
      <c r="C1904" t="s">
        <v>2357</v>
      </c>
      <c r="D1904" t="s">
        <v>39</v>
      </c>
      <c r="E1904" t="s">
        <v>40</v>
      </c>
      <c r="F1904" t="s">
        <v>30</v>
      </c>
      <c r="G1904" t="s">
        <v>64</v>
      </c>
      <c r="H1904">
        <v>4</v>
      </c>
      <c r="I1904">
        <v>319</v>
      </c>
      <c r="J1904">
        <v>6</v>
      </c>
      <c r="K1904">
        <v>1199.44</v>
      </c>
      <c r="L1904">
        <v>212.65</v>
      </c>
      <c r="M1904" t="s">
        <v>32</v>
      </c>
      <c r="N1904" t="s">
        <v>44</v>
      </c>
      <c r="O1904">
        <v>7</v>
      </c>
      <c r="P1904">
        <v>2023</v>
      </c>
      <c r="Q1904">
        <v>2</v>
      </c>
      <c r="R1904" t="s">
        <v>67</v>
      </c>
      <c r="S1904">
        <v>1</v>
      </c>
      <c r="T1904">
        <v>6</v>
      </c>
      <c r="U1904">
        <v>2</v>
      </c>
      <c r="V1904">
        <v>2</v>
      </c>
      <c r="W1904" t="s">
        <v>76</v>
      </c>
      <c r="X1904" t="s">
        <v>47</v>
      </c>
      <c r="Y1904">
        <v>7656</v>
      </c>
      <c r="Z1904">
        <v>0.18</v>
      </c>
    </row>
    <row r="1905" spans="1:26" x14ac:dyDescent="0.25">
      <c r="A1905" t="s">
        <v>3205</v>
      </c>
      <c r="B1905" s="1">
        <v>45259</v>
      </c>
      <c r="C1905" t="s">
        <v>3206</v>
      </c>
      <c r="D1905" t="s">
        <v>50</v>
      </c>
      <c r="E1905" t="s">
        <v>40</v>
      </c>
      <c r="F1905" t="s">
        <v>41</v>
      </c>
      <c r="G1905" t="s">
        <v>42</v>
      </c>
      <c r="H1905">
        <v>3</v>
      </c>
      <c r="I1905">
        <v>930</v>
      </c>
      <c r="J1905">
        <v>29</v>
      </c>
      <c r="K1905">
        <v>1980.9</v>
      </c>
      <c r="L1905">
        <v>126.35</v>
      </c>
      <c r="M1905" t="s">
        <v>32</v>
      </c>
      <c r="N1905" t="s">
        <v>66</v>
      </c>
      <c r="O1905">
        <v>7</v>
      </c>
      <c r="P1905">
        <v>2023</v>
      </c>
      <c r="Q1905">
        <v>11</v>
      </c>
      <c r="R1905" t="s">
        <v>92</v>
      </c>
      <c r="S1905">
        <v>4</v>
      </c>
      <c r="T1905">
        <v>48</v>
      </c>
      <c r="U1905">
        <v>5</v>
      </c>
      <c r="V1905">
        <v>3</v>
      </c>
      <c r="W1905" t="s">
        <v>83</v>
      </c>
      <c r="X1905" t="s">
        <v>47</v>
      </c>
      <c r="Y1905">
        <v>80910</v>
      </c>
      <c r="Z1905">
        <v>0.06</v>
      </c>
    </row>
    <row r="1906" spans="1:26" x14ac:dyDescent="0.25">
      <c r="A1906" t="s">
        <v>3207</v>
      </c>
      <c r="B1906" s="1">
        <v>44945</v>
      </c>
      <c r="C1906" t="s">
        <v>122</v>
      </c>
      <c r="D1906" t="s">
        <v>28</v>
      </c>
      <c r="E1906" t="s">
        <v>51</v>
      </c>
      <c r="F1906" t="s">
        <v>30</v>
      </c>
      <c r="G1906" t="s">
        <v>86</v>
      </c>
      <c r="H1906">
        <v>3</v>
      </c>
      <c r="I1906">
        <v>2688</v>
      </c>
      <c r="J1906">
        <v>2</v>
      </c>
      <c r="K1906">
        <v>7902.72</v>
      </c>
      <c r="L1906">
        <v>1020</v>
      </c>
      <c r="M1906" t="s">
        <v>43</v>
      </c>
      <c r="N1906" t="s">
        <v>44</v>
      </c>
      <c r="O1906">
        <v>2</v>
      </c>
      <c r="P1906">
        <v>2023</v>
      </c>
      <c r="Q1906">
        <v>1</v>
      </c>
      <c r="R1906" t="s">
        <v>34</v>
      </c>
      <c r="S1906">
        <v>1</v>
      </c>
      <c r="T1906">
        <v>3</v>
      </c>
      <c r="U1906">
        <v>3</v>
      </c>
      <c r="V1906">
        <v>4</v>
      </c>
      <c r="W1906" t="s">
        <v>73</v>
      </c>
      <c r="X1906" t="s">
        <v>47</v>
      </c>
      <c r="Y1906">
        <v>16128</v>
      </c>
      <c r="Z1906">
        <v>0.13</v>
      </c>
    </row>
    <row r="1907" spans="1:26" x14ac:dyDescent="0.25">
      <c r="A1907" t="s">
        <v>3208</v>
      </c>
      <c r="B1907" s="1">
        <v>45203</v>
      </c>
      <c r="C1907" t="s">
        <v>687</v>
      </c>
      <c r="D1907" t="s">
        <v>50</v>
      </c>
      <c r="E1907" t="s">
        <v>51</v>
      </c>
      <c r="F1907" t="s">
        <v>30</v>
      </c>
      <c r="G1907" t="s">
        <v>64</v>
      </c>
      <c r="H1907">
        <v>3</v>
      </c>
      <c r="I1907">
        <v>1076</v>
      </c>
      <c r="J1907">
        <v>18</v>
      </c>
      <c r="K1907">
        <v>2646.96</v>
      </c>
      <c r="L1907">
        <v>152.43</v>
      </c>
      <c r="M1907" t="s">
        <v>65</v>
      </c>
      <c r="N1907" t="s">
        <v>66</v>
      </c>
      <c r="O1907">
        <v>6</v>
      </c>
      <c r="P1907">
        <v>2023</v>
      </c>
      <c r="Q1907">
        <v>10</v>
      </c>
      <c r="R1907" t="s">
        <v>45</v>
      </c>
      <c r="S1907">
        <v>4</v>
      </c>
      <c r="T1907">
        <v>40</v>
      </c>
      <c r="U1907">
        <v>1</v>
      </c>
      <c r="V1907">
        <v>3</v>
      </c>
      <c r="W1907" t="s">
        <v>83</v>
      </c>
      <c r="X1907" t="s">
        <v>47</v>
      </c>
      <c r="Y1907">
        <v>58104</v>
      </c>
      <c r="Z1907">
        <v>0.06</v>
      </c>
    </row>
    <row r="1908" spans="1:26" x14ac:dyDescent="0.25">
      <c r="A1908" t="s">
        <v>3209</v>
      </c>
      <c r="B1908" s="1">
        <v>45136</v>
      </c>
      <c r="C1908" t="s">
        <v>955</v>
      </c>
      <c r="D1908" t="s">
        <v>50</v>
      </c>
      <c r="E1908" t="s">
        <v>58</v>
      </c>
      <c r="F1908" t="s">
        <v>52</v>
      </c>
      <c r="G1908" t="s">
        <v>79</v>
      </c>
      <c r="H1908">
        <v>2</v>
      </c>
      <c r="I1908">
        <v>1686</v>
      </c>
      <c r="J1908">
        <v>28</v>
      </c>
      <c r="K1908">
        <v>2427.84</v>
      </c>
      <c r="L1908">
        <v>358.51</v>
      </c>
      <c r="M1908" t="s">
        <v>65</v>
      </c>
      <c r="N1908" t="s">
        <v>33</v>
      </c>
      <c r="O1908">
        <v>5</v>
      </c>
      <c r="P1908">
        <v>2023</v>
      </c>
      <c r="Q1908">
        <v>7</v>
      </c>
      <c r="R1908" t="s">
        <v>125</v>
      </c>
      <c r="S1908">
        <v>3</v>
      </c>
      <c r="T1908">
        <v>30</v>
      </c>
      <c r="U1908">
        <v>5</v>
      </c>
      <c r="V1908">
        <v>6</v>
      </c>
      <c r="W1908" t="s">
        <v>35</v>
      </c>
      <c r="X1908" t="s">
        <v>36</v>
      </c>
      <c r="Y1908">
        <v>94416</v>
      </c>
      <c r="Z1908">
        <v>0.15</v>
      </c>
    </row>
    <row r="1909" spans="1:26" x14ac:dyDescent="0.25">
      <c r="A1909" t="s">
        <v>3210</v>
      </c>
      <c r="B1909" s="1">
        <v>44949</v>
      </c>
      <c r="C1909" t="s">
        <v>3211</v>
      </c>
      <c r="D1909" t="s">
        <v>28</v>
      </c>
      <c r="E1909" t="s">
        <v>40</v>
      </c>
      <c r="F1909" t="s">
        <v>41</v>
      </c>
      <c r="G1909" t="s">
        <v>42</v>
      </c>
      <c r="H1909">
        <v>2</v>
      </c>
      <c r="I1909">
        <v>2252</v>
      </c>
      <c r="J1909">
        <v>12</v>
      </c>
      <c r="K1909">
        <v>3963.52</v>
      </c>
      <c r="L1909">
        <v>624.09</v>
      </c>
      <c r="M1909" t="s">
        <v>65</v>
      </c>
      <c r="N1909" t="s">
        <v>44</v>
      </c>
      <c r="O1909">
        <v>6</v>
      </c>
      <c r="P1909">
        <v>2023</v>
      </c>
      <c r="Q1909">
        <v>1</v>
      </c>
      <c r="R1909" t="s">
        <v>34</v>
      </c>
      <c r="S1909">
        <v>1</v>
      </c>
      <c r="T1909">
        <v>4</v>
      </c>
      <c r="U1909">
        <v>4</v>
      </c>
      <c r="V1909">
        <v>1</v>
      </c>
      <c r="W1909" t="s">
        <v>60</v>
      </c>
      <c r="X1909" t="s">
        <v>47</v>
      </c>
      <c r="Y1909">
        <v>54048</v>
      </c>
      <c r="Z1909">
        <v>0.16</v>
      </c>
    </row>
    <row r="1910" spans="1:26" x14ac:dyDescent="0.25">
      <c r="A1910" t="s">
        <v>3212</v>
      </c>
      <c r="B1910" s="1">
        <v>45108</v>
      </c>
      <c r="C1910" t="s">
        <v>3213</v>
      </c>
      <c r="D1910" t="s">
        <v>50</v>
      </c>
      <c r="E1910" t="s">
        <v>40</v>
      </c>
      <c r="F1910" t="s">
        <v>41</v>
      </c>
      <c r="G1910" t="s">
        <v>116</v>
      </c>
      <c r="H1910">
        <v>8</v>
      </c>
      <c r="I1910">
        <v>4190</v>
      </c>
      <c r="J1910">
        <v>8</v>
      </c>
      <c r="K1910">
        <v>30838.400000000001</v>
      </c>
      <c r="L1910">
        <v>4834.1000000000004</v>
      </c>
      <c r="M1910" t="s">
        <v>65</v>
      </c>
      <c r="N1910" t="s">
        <v>33</v>
      </c>
      <c r="O1910">
        <v>5</v>
      </c>
      <c r="P1910">
        <v>2023</v>
      </c>
      <c r="Q1910">
        <v>7</v>
      </c>
      <c r="R1910" t="s">
        <v>125</v>
      </c>
      <c r="S1910">
        <v>3</v>
      </c>
      <c r="T1910">
        <v>26</v>
      </c>
      <c r="U1910">
        <v>1</v>
      </c>
      <c r="V1910">
        <v>6</v>
      </c>
      <c r="W1910" t="s">
        <v>35</v>
      </c>
      <c r="X1910" t="s">
        <v>36</v>
      </c>
      <c r="Y1910">
        <v>268160</v>
      </c>
      <c r="Z1910">
        <v>0.16</v>
      </c>
    </row>
    <row r="1911" spans="1:26" x14ac:dyDescent="0.25">
      <c r="A1911" t="s">
        <v>3214</v>
      </c>
      <c r="B1911" s="1">
        <v>45155</v>
      </c>
      <c r="C1911" t="s">
        <v>3215</v>
      </c>
      <c r="D1911" t="s">
        <v>39</v>
      </c>
      <c r="E1911" t="s">
        <v>29</v>
      </c>
      <c r="F1911" t="s">
        <v>30</v>
      </c>
      <c r="G1911" t="s">
        <v>31</v>
      </c>
      <c r="H1911">
        <v>1</v>
      </c>
      <c r="I1911">
        <v>3571</v>
      </c>
      <c r="J1911">
        <v>1</v>
      </c>
      <c r="K1911">
        <v>3535.29</v>
      </c>
      <c r="L1911">
        <v>681.88</v>
      </c>
      <c r="M1911" t="s">
        <v>43</v>
      </c>
      <c r="N1911" t="s">
        <v>33</v>
      </c>
      <c r="O1911">
        <v>2</v>
      </c>
      <c r="P1911">
        <v>2023</v>
      </c>
      <c r="Q1911">
        <v>8</v>
      </c>
      <c r="R1911" t="s">
        <v>72</v>
      </c>
      <c r="S1911">
        <v>3</v>
      </c>
      <c r="T1911">
        <v>33</v>
      </c>
      <c r="U1911">
        <v>3</v>
      </c>
      <c r="V1911">
        <v>4</v>
      </c>
      <c r="W1911" t="s">
        <v>73</v>
      </c>
      <c r="X1911" t="s">
        <v>47</v>
      </c>
      <c r="Y1911">
        <v>3571</v>
      </c>
      <c r="Z1911">
        <v>0.19</v>
      </c>
    </row>
    <row r="1912" spans="1:26" x14ac:dyDescent="0.25">
      <c r="A1912" t="s">
        <v>3216</v>
      </c>
      <c r="B1912" s="1">
        <v>45028</v>
      </c>
      <c r="C1912" t="s">
        <v>3217</v>
      </c>
      <c r="D1912" t="s">
        <v>50</v>
      </c>
      <c r="E1912" t="s">
        <v>51</v>
      </c>
      <c r="F1912" t="s">
        <v>52</v>
      </c>
      <c r="G1912" t="s">
        <v>91</v>
      </c>
      <c r="H1912">
        <v>6</v>
      </c>
      <c r="I1912">
        <v>1725</v>
      </c>
      <c r="J1912">
        <v>25</v>
      </c>
      <c r="K1912">
        <v>7762.5</v>
      </c>
      <c r="L1912">
        <v>618.22</v>
      </c>
      <c r="M1912" t="s">
        <v>65</v>
      </c>
      <c r="N1912" t="s">
        <v>44</v>
      </c>
      <c r="O1912">
        <v>2</v>
      </c>
      <c r="P1912">
        <v>2023</v>
      </c>
      <c r="Q1912">
        <v>4</v>
      </c>
      <c r="R1912" t="s">
        <v>100</v>
      </c>
      <c r="S1912">
        <v>2</v>
      </c>
      <c r="T1912">
        <v>15</v>
      </c>
      <c r="U1912">
        <v>3</v>
      </c>
      <c r="V1912">
        <v>3</v>
      </c>
      <c r="W1912" t="s">
        <v>83</v>
      </c>
      <c r="X1912" t="s">
        <v>47</v>
      </c>
      <c r="Y1912">
        <v>258750</v>
      </c>
      <c r="Z1912">
        <v>0.08</v>
      </c>
    </row>
    <row r="1913" spans="1:26" x14ac:dyDescent="0.25">
      <c r="A1913" t="s">
        <v>3218</v>
      </c>
      <c r="B1913" s="1">
        <v>45288</v>
      </c>
      <c r="C1913" t="s">
        <v>3219</v>
      </c>
      <c r="D1913" t="s">
        <v>28</v>
      </c>
      <c r="E1913" t="s">
        <v>40</v>
      </c>
      <c r="F1913" t="s">
        <v>52</v>
      </c>
      <c r="G1913" t="s">
        <v>91</v>
      </c>
      <c r="H1913">
        <v>3</v>
      </c>
      <c r="I1913">
        <v>4657</v>
      </c>
      <c r="J1913">
        <v>5</v>
      </c>
      <c r="K1913">
        <v>13272.45</v>
      </c>
      <c r="L1913">
        <v>1856.96</v>
      </c>
      <c r="M1913" t="s">
        <v>43</v>
      </c>
      <c r="N1913" t="s">
        <v>66</v>
      </c>
      <c r="O1913">
        <v>7</v>
      </c>
      <c r="P1913">
        <v>2023</v>
      </c>
      <c r="Q1913">
        <v>12</v>
      </c>
      <c r="R1913" t="s">
        <v>54</v>
      </c>
      <c r="S1913">
        <v>4</v>
      </c>
      <c r="T1913">
        <v>52</v>
      </c>
      <c r="U1913">
        <v>5</v>
      </c>
      <c r="V1913">
        <v>4</v>
      </c>
      <c r="W1913" t="s">
        <v>73</v>
      </c>
      <c r="X1913" t="s">
        <v>47</v>
      </c>
      <c r="Y1913">
        <v>69855</v>
      </c>
      <c r="Z1913">
        <v>0.14000000000000001</v>
      </c>
    </row>
    <row r="1914" spans="1:26" x14ac:dyDescent="0.25">
      <c r="A1914" t="s">
        <v>3220</v>
      </c>
      <c r="B1914" s="1">
        <v>45176</v>
      </c>
      <c r="C1914" t="s">
        <v>3221</v>
      </c>
      <c r="D1914" t="s">
        <v>28</v>
      </c>
      <c r="E1914" t="s">
        <v>58</v>
      </c>
      <c r="F1914" t="s">
        <v>30</v>
      </c>
      <c r="G1914" t="s">
        <v>64</v>
      </c>
      <c r="H1914">
        <v>6</v>
      </c>
      <c r="I1914">
        <v>4009</v>
      </c>
      <c r="J1914">
        <v>8</v>
      </c>
      <c r="K1914">
        <v>22129.68</v>
      </c>
      <c r="L1914">
        <v>1885.65</v>
      </c>
      <c r="M1914" t="s">
        <v>32</v>
      </c>
      <c r="N1914" t="s">
        <v>44</v>
      </c>
      <c r="O1914">
        <v>1</v>
      </c>
      <c r="P1914">
        <v>2023</v>
      </c>
      <c r="Q1914">
        <v>9</v>
      </c>
      <c r="R1914" t="s">
        <v>80</v>
      </c>
      <c r="S1914">
        <v>3</v>
      </c>
      <c r="T1914">
        <v>36</v>
      </c>
      <c r="U1914">
        <v>2</v>
      </c>
      <c r="V1914">
        <v>4</v>
      </c>
      <c r="W1914" t="s">
        <v>73</v>
      </c>
      <c r="X1914" t="s">
        <v>47</v>
      </c>
      <c r="Y1914">
        <v>192432</v>
      </c>
      <c r="Z1914">
        <v>0.09</v>
      </c>
    </row>
    <row r="1915" spans="1:26" x14ac:dyDescent="0.25">
      <c r="A1915" t="s">
        <v>3222</v>
      </c>
      <c r="B1915" s="1">
        <v>45006</v>
      </c>
      <c r="C1915" t="s">
        <v>552</v>
      </c>
      <c r="D1915" t="s">
        <v>50</v>
      </c>
      <c r="E1915" t="s">
        <v>51</v>
      </c>
      <c r="F1915" t="s">
        <v>41</v>
      </c>
      <c r="G1915" t="s">
        <v>42</v>
      </c>
      <c r="H1915">
        <v>5</v>
      </c>
      <c r="I1915">
        <v>4671</v>
      </c>
      <c r="J1915">
        <v>16</v>
      </c>
      <c r="K1915">
        <v>19618.2</v>
      </c>
      <c r="L1915">
        <v>3350.51</v>
      </c>
      <c r="M1915" t="s">
        <v>43</v>
      </c>
      <c r="N1915" t="s">
        <v>44</v>
      </c>
      <c r="O1915">
        <v>6</v>
      </c>
      <c r="P1915">
        <v>2023</v>
      </c>
      <c r="Q1915">
        <v>3</v>
      </c>
      <c r="R1915" t="s">
        <v>105</v>
      </c>
      <c r="S1915">
        <v>1</v>
      </c>
      <c r="T1915">
        <v>12</v>
      </c>
      <c r="U1915">
        <v>4</v>
      </c>
      <c r="V1915">
        <v>2</v>
      </c>
      <c r="W1915" t="s">
        <v>76</v>
      </c>
      <c r="X1915" t="s">
        <v>47</v>
      </c>
      <c r="Y1915">
        <v>373680</v>
      </c>
      <c r="Z1915">
        <v>0.17</v>
      </c>
    </row>
    <row r="1916" spans="1:26" x14ac:dyDescent="0.25">
      <c r="A1916" t="s">
        <v>3223</v>
      </c>
      <c r="B1916" s="1">
        <v>45024</v>
      </c>
      <c r="C1916" t="s">
        <v>1603</v>
      </c>
      <c r="D1916" t="s">
        <v>63</v>
      </c>
      <c r="E1916" t="s">
        <v>51</v>
      </c>
      <c r="F1916" t="s">
        <v>30</v>
      </c>
      <c r="G1916" t="s">
        <v>31</v>
      </c>
      <c r="H1916">
        <v>7</v>
      </c>
      <c r="I1916">
        <v>1165</v>
      </c>
      <c r="J1916">
        <v>8</v>
      </c>
      <c r="K1916">
        <v>7502.6</v>
      </c>
      <c r="L1916">
        <v>501.6</v>
      </c>
      <c r="M1916" t="s">
        <v>65</v>
      </c>
      <c r="N1916" t="s">
        <v>44</v>
      </c>
      <c r="O1916">
        <v>7</v>
      </c>
      <c r="P1916">
        <v>2023</v>
      </c>
      <c r="Q1916">
        <v>4</v>
      </c>
      <c r="R1916" t="s">
        <v>100</v>
      </c>
      <c r="S1916">
        <v>2</v>
      </c>
      <c r="T1916">
        <v>14</v>
      </c>
      <c r="U1916">
        <v>2</v>
      </c>
      <c r="V1916">
        <v>6</v>
      </c>
      <c r="W1916" t="s">
        <v>35</v>
      </c>
      <c r="X1916" t="s">
        <v>36</v>
      </c>
      <c r="Y1916">
        <v>65240</v>
      </c>
      <c r="Z1916">
        <v>7.0000000000000007E-2</v>
      </c>
    </row>
    <row r="1917" spans="1:26" x14ac:dyDescent="0.25">
      <c r="A1917" t="s">
        <v>3224</v>
      </c>
      <c r="B1917" s="1">
        <v>45152</v>
      </c>
      <c r="C1917" t="s">
        <v>3225</v>
      </c>
      <c r="D1917" t="s">
        <v>50</v>
      </c>
      <c r="E1917" t="s">
        <v>40</v>
      </c>
      <c r="F1917" t="s">
        <v>52</v>
      </c>
      <c r="G1917" t="s">
        <v>53</v>
      </c>
      <c r="H1917">
        <v>8</v>
      </c>
      <c r="I1917">
        <v>1627</v>
      </c>
      <c r="J1917">
        <v>17</v>
      </c>
      <c r="K1917">
        <v>10803.28</v>
      </c>
      <c r="L1917">
        <v>1091.54</v>
      </c>
      <c r="M1917" t="s">
        <v>32</v>
      </c>
      <c r="N1917" t="s">
        <v>66</v>
      </c>
      <c r="O1917">
        <v>2</v>
      </c>
      <c r="P1917">
        <v>2023</v>
      </c>
      <c r="Q1917">
        <v>8</v>
      </c>
      <c r="R1917" t="s">
        <v>72</v>
      </c>
      <c r="S1917">
        <v>3</v>
      </c>
      <c r="T1917">
        <v>33</v>
      </c>
      <c r="U1917">
        <v>3</v>
      </c>
      <c r="V1917">
        <v>1</v>
      </c>
      <c r="W1917" t="s">
        <v>60</v>
      </c>
      <c r="X1917" t="s">
        <v>47</v>
      </c>
      <c r="Y1917">
        <v>221272</v>
      </c>
      <c r="Z1917">
        <v>0.1</v>
      </c>
    </row>
    <row r="1918" spans="1:26" x14ac:dyDescent="0.25">
      <c r="A1918" t="s">
        <v>3226</v>
      </c>
      <c r="B1918" s="1">
        <v>45282</v>
      </c>
      <c r="C1918" t="s">
        <v>304</v>
      </c>
      <c r="D1918" t="s">
        <v>39</v>
      </c>
      <c r="E1918" t="s">
        <v>58</v>
      </c>
      <c r="F1918" t="s">
        <v>52</v>
      </c>
      <c r="G1918" t="s">
        <v>79</v>
      </c>
      <c r="H1918">
        <v>6</v>
      </c>
      <c r="I1918">
        <v>3278</v>
      </c>
      <c r="J1918">
        <v>7</v>
      </c>
      <c r="K1918">
        <v>18291.240000000002</v>
      </c>
      <c r="L1918">
        <v>1299.05</v>
      </c>
      <c r="M1918" t="s">
        <v>32</v>
      </c>
      <c r="N1918" t="s">
        <v>33</v>
      </c>
      <c r="O1918">
        <v>5</v>
      </c>
      <c r="P1918">
        <v>2023</v>
      </c>
      <c r="Q1918">
        <v>12</v>
      </c>
      <c r="R1918" t="s">
        <v>54</v>
      </c>
      <c r="S1918">
        <v>4</v>
      </c>
      <c r="T1918">
        <v>51</v>
      </c>
      <c r="U1918">
        <v>4</v>
      </c>
      <c r="V1918">
        <v>5</v>
      </c>
      <c r="W1918" t="s">
        <v>46</v>
      </c>
      <c r="X1918" t="s">
        <v>47</v>
      </c>
      <c r="Y1918">
        <v>137676</v>
      </c>
      <c r="Z1918">
        <v>7.0000000000000007E-2</v>
      </c>
    </row>
    <row r="1919" spans="1:26" x14ac:dyDescent="0.25">
      <c r="A1919" t="s">
        <v>3227</v>
      </c>
      <c r="B1919" s="1">
        <v>45015</v>
      </c>
      <c r="C1919" t="s">
        <v>3228</v>
      </c>
      <c r="D1919" t="s">
        <v>50</v>
      </c>
      <c r="E1919" t="s">
        <v>51</v>
      </c>
      <c r="F1919" t="s">
        <v>52</v>
      </c>
      <c r="G1919" t="s">
        <v>91</v>
      </c>
      <c r="H1919">
        <v>9</v>
      </c>
      <c r="I1919">
        <v>4076</v>
      </c>
      <c r="J1919">
        <v>8</v>
      </c>
      <c r="K1919">
        <v>33749.279999999999</v>
      </c>
      <c r="L1919">
        <v>5051.79</v>
      </c>
      <c r="M1919" t="s">
        <v>65</v>
      </c>
      <c r="N1919" t="s">
        <v>44</v>
      </c>
      <c r="O1919">
        <v>5</v>
      </c>
      <c r="P1919">
        <v>2023</v>
      </c>
      <c r="Q1919">
        <v>3</v>
      </c>
      <c r="R1919" t="s">
        <v>105</v>
      </c>
      <c r="S1919">
        <v>1</v>
      </c>
      <c r="T1919">
        <v>13</v>
      </c>
      <c r="U1919">
        <v>5</v>
      </c>
      <c r="V1919">
        <v>4</v>
      </c>
      <c r="W1919" t="s">
        <v>73</v>
      </c>
      <c r="X1919" t="s">
        <v>47</v>
      </c>
      <c r="Y1919">
        <v>293472</v>
      </c>
      <c r="Z1919">
        <v>0.15</v>
      </c>
    </row>
    <row r="1920" spans="1:26" x14ac:dyDescent="0.25">
      <c r="A1920" t="s">
        <v>3229</v>
      </c>
      <c r="B1920" s="1">
        <v>44982</v>
      </c>
      <c r="C1920" t="s">
        <v>368</v>
      </c>
      <c r="D1920" t="s">
        <v>28</v>
      </c>
      <c r="E1920" t="s">
        <v>58</v>
      </c>
      <c r="F1920" t="s">
        <v>52</v>
      </c>
      <c r="G1920" t="s">
        <v>79</v>
      </c>
      <c r="H1920">
        <v>8</v>
      </c>
      <c r="I1920">
        <v>4619</v>
      </c>
      <c r="J1920">
        <v>1</v>
      </c>
      <c r="K1920">
        <v>36582.480000000003</v>
      </c>
      <c r="L1920">
        <v>2784.02</v>
      </c>
      <c r="M1920" t="s">
        <v>65</v>
      </c>
      <c r="N1920" t="s">
        <v>44</v>
      </c>
      <c r="O1920">
        <v>3</v>
      </c>
      <c r="P1920">
        <v>2023</v>
      </c>
      <c r="Q1920">
        <v>2</v>
      </c>
      <c r="R1920" t="s">
        <v>67</v>
      </c>
      <c r="S1920">
        <v>1</v>
      </c>
      <c r="T1920">
        <v>8</v>
      </c>
      <c r="U1920">
        <v>4</v>
      </c>
      <c r="V1920">
        <v>6</v>
      </c>
      <c r="W1920" t="s">
        <v>35</v>
      </c>
      <c r="X1920" t="s">
        <v>36</v>
      </c>
      <c r="Y1920">
        <v>36952</v>
      </c>
      <c r="Z1920">
        <v>0.08</v>
      </c>
    </row>
    <row r="1921" spans="1:26" x14ac:dyDescent="0.25">
      <c r="A1921" t="s">
        <v>3230</v>
      </c>
      <c r="B1921" s="1">
        <v>45189</v>
      </c>
      <c r="C1921" t="s">
        <v>532</v>
      </c>
      <c r="D1921" t="s">
        <v>28</v>
      </c>
      <c r="E1921" t="s">
        <v>29</v>
      </c>
      <c r="F1921" t="s">
        <v>41</v>
      </c>
      <c r="G1921" t="s">
        <v>42</v>
      </c>
      <c r="H1921">
        <v>4</v>
      </c>
      <c r="I1921">
        <v>2293</v>
      </c>
      <c r="J1921">
        <v>22</v>
      </c>
      <c r="K1921">
        <v>7154.16</v>
      </c>
      <c r="L1921">
        <v>1427</v>
      </c>
      <c r="M1921" t="s">
        <v>32</v>
      </c>
      <c r="N1921" t="s">
        <v>33</v>
      </c>
      <c r="O1921">
        <v>7</v>
      </c>
      <c r="P1921">
        <v>2023</v>
      </c>
      <c r="Q1921">
        <v>9</v>
      </c>
      <c r="R1921" t="s">
        <v>80</v>
      </c>
      <c r="S1921">
        <v>3</v>
      </c>
      <c r="T1921">
        <v>38</v>
      </c>
      <c r="U1921">
        <v>4</v>
      </c>
      <c r="V1921">
        <v>3</v>
      </c>
      <c r="W1921" t="s">
        <v>83</v>
      </c>
      <c r="X1921" t="s">
        <v>47</v>
      </c>
      <c r="Y1921">
        <v>201784</v>
      </c>
      <c r="Z1921">
        <v>0.2</v>
      </c>
    </row>
    <row r="1922" spans="1:26" x14ac:dyDescent="0.25">
      <c r="A1922" t="s">
        <v>3231</v>
      </c>
      <c r="B1922" s="1">
        <v>44945</v>
      </c>
      <c r="C1922" t="s">
        <v>3232</v>
      </c>
      <c r="D1922" t="s">
        <v>50</v>
      </c>
      <c r="E1922" t="s">
        <v>40</v>
      </c>
      <c r="F1922" t="s">
        <v>52</v>
      </c>
      <c r="G1922" t="s">
        <v>91</v>
      </c>
      <c r="H1922">
        <v>4</v>
      </c>
      <c r="I1922">
        <v>1359</v>
      </c>
      <c r="J1922">
        <v>13</v>
      </c>
      <c r="K1922">
        <v>4729.32</v>
      </c>
      <c r="L1922">
        <v>547.30999999999995</v>
      </c>
      <c r="M1922" t="s">
        <v>32</v>
      </c>
      <c r="N1922" t="s">
        <v>33</v>
      </c>
      <c r="O1922">
        <v>6</v>
      </c>
      <c r="P1922">
        <v>2023</v>
      </c>
      <c r="Q1922">
        <v>1</v>
      </c>
      <c r="R1922" t="s">
        <v>34</v>
      </c>
      <c r="S1922">
        <v>1</v>
      </c>
      <c r="T1922">
        <v>3</v>
      </c>
      <c r="U1922">
        <v>3</v>
      </c>
      <c r="V1922">
        <v>4</v>
      </c>
      <c r="W1922" t="s">
        <v>73</v>
      </c>
      <c r="X1922" t="s">
        <v>47</v>
      </c>
      <c r="Y1922">
        <v>70668</v>
      </c>
      <c r="Z1922">
        <v>0.12</v>
      </c>
    </row>
    <row r="1923" spans="1:26" x14ac:dyDescent="0.25">
      <c r="A1923" t="s">
        <v>3233</v>
      </c>
      <c r="B1923" s="1">
        <v>45014</v>
      </c>
      <c r="C1923" t="s">
        <v>3234</v>
      </c>
      <c r="D1923" t="s">
        <v>39</v>
      </c>
      <c r="E1923" t="s">
        <v>58</v>
      </c>
      <c r="F1923" t="s">
        <v>41</v>
      </c>
      <c r="G1923" t="s">
        <v>42</v>
      </c>
      <c r="H1923">
        <v>4</v>
      </c>
      <c r="I1923">
        <v>1211</v>
      </c>
      <c r="J1923">
        <v>16</v>
      </c>
      <c r="K1923">
        <v>4068.96</v>
      </c>
      <c r="L1923">
        <v>603.05999999999995</v>
      </c>
      <c r="M1923" t="s">
        <v>43</v>
      </c>
      <c r="N1923" t="s">
        <v>33</v>
      </c>
      <c r="O1923">
        <v>6</v>
      </c>
      <c r="P1923">
        <v>2023</v>
      </c>
      <c r="Q1923">
        <v>3</v>
      </c>
      <c r="R1923" t="s">
        <v>105</v>
      </c>
      <c r="S1923">
        <v>1</v>
      </c>
      <c r="T1923">
        <v>13</v>
      </c>
      <c r="U1923">
        <v>5</v>
      </c>
      <c r="V1923">
        <v>3</v>
      </c>
      <c r="W1923" t="s">
        <v>83</v>
      </c>
      <c r="X1923" t="s">
        <v>47</v>
      </c>
      <c r="Y1923">
        <v>77504</v>
      </c>
      <c r="Z1923">
        <v>0.15</v>
      </c>
    </row>
    <row r="1924" spans="1:26" x14ac:dyDescent="0.25">
      <c r="A1924" t="s">
        <v>3235</v>
      </c>
      <c r="B1924" s="1">
        <v>45242</v>
      </c>
      <c r="C1924" t="s">
        <v>593</v>
      </c>
      <c r="D1924" t="s">
        <v>28</v>
      </c>
      <c r="E1924" t="s">
        <v>40</v>
      </c>
      <c r="F1924" t="s">
        <v>41</v>
      </c>
      <c r="G1924" t="s">
        <v>42</v>
      </c>
      <c r="H1924">
        <v>8</v>
      </c>
      <c r="I1924">
        <v>2858</v>
      </c>
      <c r="J1924">
        <v>9</v>
      </c>
      <c r="K1924">
        <v>20806.240000000002</v>
      </c>
      <c r="L1924">
        <v>3146.09</v>
      </c>
      <c r="M1924" t="s">
        <v>65</v>
      </c>
      <c r="N1924" t="s">
        <v>44</v>
      </c>
      <c r="O1924">
        <v>4</v>
      </c>
      <c r="P1924">
        <v>2023</v>
      </c>
      <c r="Q1924">
        <v>11</v>
      </c>
      <c r="R1924" t="s">
        <v>92</v>
      </c>
      <c r="S1924">
        <v>4</v>
      </c>
      <c r="T1924">
        <v>46</v>
      </c>
      <c r="U1924">
        <v>3</v>
      </c>
      <c r="V1924">
        <v>0</v>
      </c>
      <c r="W1924" t="s">
        <v>55</v>
      </c>
      <c r="X1924" t="s">
        <v>36</v>
      </c>
      <c r="Y1924">
        <v>205776</v>
      </c>
      <c r="Z1924">
        <v>0.15</v>
      </c>
    </row>
    <row r="1925" spans="1:26" x14ac:dyDescent="0.25">
      <c r="A1925" t="s">
        <v>3236</v>
      </c>
      <c r="B1925" s="1">
        <v>45214</v>
      </c>
      <c r="C1925" t="s">
        <v>2403</v>
      </c>
      <c r="D1925" t="s">
        <v>50</v>
      </c>
      <c r="E1925" t="s">
        <v>29</v>
      </c>
      <c r="F1925" t="s">
        <v>30</v>
      </c>
      <c r="G1925" t="s">
        <v>31</v>
      </c>
      <c r="H1925">
        <v>4</v>
      </c>
      <c r="I1925">
        <v>3354</v>
      </c>
      <c r="J1925">
        <v>21</v>
      </c>
      <c r="K1925">
        <v>10598.64</v>
      </c>
      <c r="L1925">
        <v>585.92999999999995</v>
      </c>
      <c r="M1925" t="s">
        <v>32</v>
      </c>
      <c r="N1925" t="s">
        <v>33</v>
      </c>
      <c r="O1925">
        <v>7</v>
      </c>
      <c r="P1925">
        <v>2023</v>
      </c>
      <c r="Q1925">
        <v>10</v>
      </c>
      <c r="R1925" t="s">
        <v>45</v>
      </c>
      <c r="S1925">
        <v>4</v>
      </c>
      <c r="T1925">
        <v>42</v>
      </c>
      <c r="U1925">
        <v>3</v>
      </c>
      <c r="V1925">
        <v>0</v>
      </c>
      <c r="W1925" t="s">
        <v>55</v>
      </c>
      <c r="X1925" t="s">
        <v>36</v>
      </c>
      <c r="Y1925">
        <v>281736</v>
      </c>
      <c r="Z1925">
        <v>0.06</v>
      </c>
    </row>
    <row r="1926" spans="1:26" x14ac:dyDescent="0.25">
      <c r="A1926" t="s">
        <v>3237</v>
      </c>
      <c r="B1926" s="1">
        <v>44965</v>
      </c>
      <c r="C1926" t="s">
        <v>1287</v>
      </c>
      <c r="D1926" t="s">
        <v>39</v>
      </c>
      <c r="E1926" t="s">
        <v>29</v>
      </c>
      <c r="F1926" t="s">
        <v>41</v>
      </c>
      <c r="G1926" t="s">
        <v>42</v>
      </c>
      <c r="H1926">
        <v>1</v>
      </c>
      <c r="I1926">
        <v>4692</v>
      </c>
      <c r="J1926">
        <v>10</v>
      </c>
      <c r="K1926">
        <v>4222.8</v>
      </c>
      <c r="L1926">
        <v>777.35</v>
      </c>
      <c r="M1926" t="s">
        <v>65</v>
      </c>
      <c r="N1926" t="s">
        <v>33</v>
      </c>
      <c r="O1926">
        <v>2</v>
      </c>
      <c r="P1926">
        <v>2023</v>
      </c>
      <c r="Q1926">
        <v>2</v>
      </c>
      <c r="R1926" t="s">
        <v>67</v>
      </c>
      <c r="S1926">
        <v>1</v>
      </c>
      <c r="T1926">
        <v>6</v>
      </c>
      <c r="U1926">
        <v>2</v>
      </c>
      <c r="V1926">
        <v>3</v>
      </c>
      <c r="W1926" t="s">
        <v>83</v>
      </c>
      <c r="X1926" t="s">
        <v>47</v>
      </c>
      <c r="Y1926">
        <v>46920</v>
      </c>
      <c r="Z1926">
        <v>0.18</v>
      </c>
    </row>
    <row r="1927" spans="1:26" x14ac:dyDescent="0.25">
      <c r="A1927" t="s">
        <v>3238</v>
      </c>
      <c r="B1927" s="1">
        <v>45142</v>
      </c>
      <c r="C1927" t="s">
        <v>948</v>
      </c>
      <c r="D1927" t="s">
        <v>50</v>
      </c>
      <c r="E1927" t="s">
        <v>29</v>
      </c>
      <c r="F1927" t="s">
        <v>30</v>
      </c>
      <c r="G1927" t="s">
        <v>86</v>
      </c>
      <c r="H1927">
        <v>3</v>
      </c>
      <c r="I1927">
        <v>3887</v>
      </c>
      <c r="J1927">
        <v>15</v>
      </c>
      <c r="K1927">
        <v>9911.85</v>
      </c>
      <c r="L1927">
        <v>1806.73</v>
      </c>
      <c r="M1927" t="s">
        <v>65</v>
      </c>
      <c r="N1927" t="s">
        <v>33</v>
      </c>
      <c r="O1927">
        <v>4</v>
      </c>
      <c r="P1927">
        <v>2023</v>
      </c>
      <c r="Q1927">
        <v>8</v>
      </c>
      <c r="R1927" t="s">
        <v>72</v>
      </c>
      <c r="S1927">
        <v>3</v>
      </c>
      <c r="T1927">
        <v>31</v>
      </c>
      <c r="U1927">
        <v>1</v>
      </c>
      <c r="V1927">
        <v>5</v>
      </c>
      <c r="W1927" t="s">
        <v>46</v>
      </c>
      <c r="X1927" t="s">
        <v>47</v>
      </c>
      <c r="Y1927">
        <v>174915</v>
      </c>
      <c r="Z1927">
        <v>0.18</v>
      </c>
    </row>
    <row r="1928" spans="1:26" x14ac:dyDescent="0.25">
      <c r="A1928" t="s">
        <v>3239</v>
      </c>
      <c r="B1928" s="1">
        <v>45258</v>
      </c>
      <c r="C1928" t="s">
        <v>2551</v>
      </c>
      <c r="D1928" t="s">
        <v>50</v>
      </c>
      <c r="E1928" t="s">
        <v>29</v>
      </c>
      <c r="F1928" t="s">
        <v>41</v>
      </c>
      <c r="G1928" t="s">
        <v>42</v>
      </c>
      <c r="H1928">
        <v>10</v>
      </c>
      <c r="I1928">
        <v>4692</v>
      </c>
      <c r="J1928">
        <v>10</v>
      </c>
      <c r="K1928">
        <v>42228</v>
      </c>
      <c r="L1928">
        <v>4592.32</v>
      </c>
      <c r="M1928" t="s">
        <v>65</v>
      </c>
      <c r="N1928" t="s">
        <v>66</v>
      </c>
      <c r="O1928">
        <v>4</v>
      </c>
      <c r="P1928">
        <v>2023</v>
      </c>
      <c r="Q1928">
        <v>11</v>
      </c>
      <c r="R1928" t="s">
        <v>92</v>
      </c>
      <c r="S1928">
        <v>4</v>
      </c>
      <c r="T1928">
        <v>48</v>
      </c>
      <c r="U1928">
        <v>5</v>
      </c>
      <c r="V1928">
        <v>2</v>
      </c>
      <c r="W1928" t="s">
        <v>76</v>
      </c>
      <c r="X1928" t="s">
        <v>47</v>
      </c>
      <c r="Y1928">
        <v>469200</v>
      </c>
      <c r="Z1928">
        <v>0.11</v>
      </c>
    </row>
    <row r="1929" spans="1:26" x14ac:dyDescent="0.25">
      <c r="A1929" t="s">
        <v>3240</v>
      </c>
      <c r="B1929" s="1">
        <v>45161</v>
      </c>
      <c r="C1929" t="s">
        <v>3241</v>
      </c>
      <c r="D1929" t="s">
        <v>39</v>
      </c>
      <c r="E1929" t="s">
        <v>51</v>
      </c>
      <c r="F1929" t="s">
        <v>30</v>
      </c>
      <c r="G1929" t="s">
        <v>86</v>
      </c>
      <c r="H1929">
        <v>8</v>
      </c>
      <c r="I1929">
        <v>3100</v>
      </c>
      <c r="J1929">
        <v>6</v>
      </c>
      <c r="K1929">
        <v>23312</v>
      </c>
      <c r="L1929">
        <v>2915.87</v>
      </c>
      <c r="M1929" t="s">
        <v>65</v>
      </c>
      <c r="N1929" t="s">
        <v>66</v>
      </c>
      <c r="O1929">
        <v>6</v>
      </c>
      <c r="P1929">
        <v>2023</v>
      </c>
      <c r="Q1929">
        <v>8</v>
      </c>
      <c r="R1929" t="s">
        <v>72</v>
      </c>
      <c r="S1929">
        <v>3</v>
      </c>
      <c r="T1929">
        <v>34</v>
      </c>
      <c r="U1929">
        <v>4</v>
      </c>
      <c r="V1929">
        <v>3</v>
      </c>
      <c r="W1929" t="s">
        <v>83</v>
      </c>
      <c r="X1929" t="s">
        <v>47</v>
      </c>
      <c r="Y1929">
        <v>148800</v>
      </c>
      <c r="Z1929">
        <v>0.13</v>
      </c>
    </row>
    <row r="1930" spans="1:26" x14ac:dyDescent="0.25">
      <c r="A1930" t="s">
        <v>3242</v>
      </c>
      <c r="B1930" s="1">
        <v>45100</v>
      </c>
      <c r="C1930" t="s">
        <v>3243</v>
      </c>
      <c r="D1930" t="s">
        <v>50</v>
      </c>
      <c r="E1930" t="s">
        <v>29</v>
      </c>
      <c r="F1930" t="s">
        <v>41</v>
      </c>
      <c r="G1930" t="s">
        <v>59</v>
      </c>
      <c r="H1930">
        <v>2</v>
      </c>
      <c r="I1930">
        <v>2830</v>
      </c>
      <c r="J1930">
        <v>26</v>
      </c>
      <c r="K1930">
        <v>4188.3999999999996</v>
      </c>
      <c r="L1930">
        <v>526.09</v>
      </c>
      <c r="M1930" t="s">
        <v>65</v>
      </c>
      <c r="N1930" t="s">
        <v>44</v>
      </c>
      <c r="O1930">
        <v>5</v>
      </c>
      <c r="P1930">
        <v>2023</v>
      </c>
      <c r="Q1930">
        <v>6</v>
      </c>
      <c r="R1930" t="s">
        <v>95</v>
      </c>
      <c r="S1930">
        <v>2</v>
      </c>
      <c r="T1930">
        <v>25</v>
      </c>
      <c r="U1930">
        <v>4</v>
      </c>
      <c r="V1930">
        <v>5</v>
      </c>
      <c r="W1930" t="s">
        <v>46</v>
      </c>
      <c r="X1930" t="s">
        <v>47</v>
      </c>
      <c r="Y1930">
        <v>147160</v>
      </c>
      <c r="Z1930">
        <v>0.13</v>
      </c>
    </row>
    <row r="1931" spans="1:26" x14ac:dyDescent="0.25">
      <c r="A1931" t="s">
        <v>3244</v>
      </c>
      <c r="B1931" s="1">
        <v>45049</v>
      </c>
      <c r="C1931" t="s">
        <v>3217</v>
      </c>
      <c r="D1931" t="s">
        <v>50</v>
      </c>
      <c r="E1931" t="s">
        <v>51</v>
      </c>
      <c r="F1931" t="s">
        <v>30</v>
      </c>
      <c r="G1931" t="s">
        <v>64</v>
      </c>
      <c r="H1931">
        <v>8</v>
      </c>
      <c r="I1931">
        <v>688</v>
      </c>
      <c r="J1931">
        <v>1</v>
      </c>
      <c r="K1931">
        <v>5448.96</v>
      </c>
      <c r="L1931">
        <v>895.29</v>
      </c>
      <c r="M1931" t="s">
        <v>43</v>
      </c>
      <c r="N1931" t="s">
        <v>66</v>
      </c>
      <c r="O1931">
        <v>5</v>
      </c>
      <c r="P1931">
        <v>2023</v>
      </c>
      <c r="Q1931">
        <v>5</v>
      </c>
      <c r="R1931" t="s">
        <v>238</v>
      </c>
      <c r="S1931">
        <v>2</v>
      </c>
      <c r="T1931">
        <v>18</v>
      </c>
      <c r="U1931">
        <v>1</v>
      </c>
      <c r="V1931">
        <v>3</v>
      </c>
      <c r="W1931" t="s">
        <v>83</v>
      </c>
      <c r="X1931" t="s">
        <v>47</v>
      </c>
      <c r="Y1931">
        <v>5504</v>
      </c>
      <c r="Z1931">
        <v>0.16</v>
      </c>
    </row>
    <row r="1932" spans="1:26" x14ac:dyDescent="0.25">
      <c r="A1932" t="s">
        <v>3245</v>
      </c>
      <c r="B1932" s="1">
        <v>45035</v>
      </c>
      <c r="C1932" t="s">
        <v>3246</v>
      </c>
      <c r="D1932" t="s">
        <v>28</v>
      </c>
      <c r="E1932" t="s">
        <v>40</v>
      </c>
      <c r="F1932" t="s">
        <v>41</v>
      </c>
      <c r="G1932" t="s">
        <v>42</v>
      </c>
      <c r="H1932">
        <v>2</v>
      </c>
      <c r="I1932">
        <v>2050</v>
      </c>
      <c r="J1932">
        <v>8</v>
      </c>
      <c r="K1932">
        <v>3772</v>
      </c>
      <c r="L1932">
        <v>574.28</v>
      </c>
      <c r="M1932" t="s">
        <v>65</v>
      </c>
      <c r="N1932" t="s">
        <v>33</v>
      </c>
      <c r="O1932">
        <v>7</v>
      </c>
      <c r="P1932">
        <v>2023</v>
      </c>
      <c r="Q1932">
        <v>4</v>
      </c>
      <c r="R1932" t="s">
        <v>100</v>
      </c>
      <c r="S1932">
        <v>2</v>
      </c>
      <c r="T1932">
        <v>16</v>
      </c>
      <c r="U1932">
        <v>4</v>
      </c>
      <c r="V1932">
        <v>3</v>
      </c>
      <c r="W1932" t="s">
        <v>83</v>
      </c>
      <c r="X1932" t="s">
        <v>47</v>
      </c>
      <c r="Y1932">
        <v>32800</v>
      </c>
      <c r="Z1932">
        <v>0.15</v>
      </c>
    </row>
    <row r="1933" spans="1:26" x14ac:dyDescent="0.25">
      <c r="A1933" t="s">
        <v>3247</v>
      </c>
      <c r="B1933" s="1">
        <v>45095</v>
      </c>
      <c r="C1933" t="s">
        <v>2808</v>
      </c>
      <c r="D1933" t="s">
        <v>50</v>
      </c>
      <c r="E1933" t="s">
        <v>29</v>
      </c>
      <c r="F1933" t="s">
        <v>30</v>
      </c>
      <c r="G1933" t="s">
        <v>31</v>
      </c>
      <c r="H1933">
        <v>1</v>
      </c>
      <c r="I1933">
        <v>709</v>
      </c>
      <c r="J1933">
        <v>26</v>
      </c>
      <c r="K1933">
        <v>524.66</v>
      </c>
      <c r="L1933">
        <v>35.36</v>
      </c>
      <c r="M1933" t="s">
        <v>32</v>
      </c>
      <c r="N1933" t="s">
        <v>33</v>
      </c>
      <c r="O1933">
        <v>6</v>
      </c>
      <c r="P1933">
        <v>2023</v>
      </c>
      <c r="Q1933">
        <v>6</v>
      </c>
      <c r="R1933" t="s">
        <v>95</v>
      </c>
      <c r="S1933">
        <v>2</v>
      </c>
      <c r="T1933">
        <v>25</v>
      </c>
      <c r="U1933">
        <v>4</v>
      </c>
      <c r="V1933">
        <v>0</v>
      </c>
      <c r="W1933" t="s">
        <v>55</v>
      </c>
      <c r="X1933" t="s">
        <v>36</v>
      </c>
      <c r="Y1933">
        <v>18434</v>
      </c>
      <c r="Z1933">
        <v>7.0000000000000007E-2</v>
      </c>
    </row>
    <row r="1934" spans="1:26" x14ac:dyDescent="0.25">
      <c r="A1934" t="s">
        <v>3248</v>
      </c>
      <c r="B1934" s="1">
        <v>45219</v>
      </c>
      <c r="C1934" t="s">
        <v>3249</v>
      </c>
      <c r="D1934" t="s">
        <v>39</v>
      </c>
      <c r="E1934" t="s">
        <v>58</v>
      </c>
      <c r="F1934" t="s">
        <v>41</v>
      </c>
      <c r="G1934" t="s">
        <v>116</v>
      </c>
      <c r="H1934">
        <v>2</v>
      </c>
      <c r="I1934">
        <v>1433</v>
      </c>
      <c r="J1934">
        <v>7</v>
      </c>
      <c r="K1934">
        <v>2665.38</v>
      </c>
      <c r="L1934">
        <v>325.25</v>
      </c>
      <c r="M1934" t="s">
        <v>43</v>
      </c>
      <c r="N1934" t="s">
        <v>44</v>
      </c>
      <c r="O1934">
        <v>5</v>
      </c>
      <c r="P1934">
        <v>2023</v>
      </c>
      <c r="Q1934">
        <v>10</v>
      </c>
      <c r="R1934" t="s">
        <v>45</v>
      </c>
      <c r="S1934">
        <v>4</v>
      </c>
      <c r="T1934">
        <v>42</v>
      </c>
      <c r="U1934">
        <v>3</v>
      </c>
      <c r="V1934">
        <v>5</v>
      </c>
      <c r="W1934" t="s">
        <v>46</v>
      </c>
      <c r="X1934" t="s">
        <v>47</v>
      </c>
      <c r="Y1934">
        <v>20062</v>
      </c>
      <c r="Z1934">
        <v>0.12</v>
      </c>
    </row>
    <row r="1935" spans="1:26" x14ac:dyDescent="0.25">
      <c r="A1935" t="s">
        <v>3250</v>
      </c>
      <c r="B1935" s="1">
        <v>45208</v>
      </c>
      <c r="C1935" t="s">
        <v>131</v>
      </c>
      <c r="D1935" t="s">
        <v>63</v>
      </c>
      <c r="E1935" t="s">
        <v>40</v>
      </c>
      <c r="F1935" t="s">
        <v>30</v>
      </c>
      <c r="G1935" t="s">
        <v>31</v>
      </c>
      <c r="H1935">
        <v>7</v>
      </c>
      <c r="I1935">
        <v>2433</v>
      </c>
      <c r="J1935">
        <v>19</v>
      </c>
      <c r="K1935">
        <v>13795.11</v>
      </c>
      <c r="L1935">
        <v>948.12</v>
      </c>
      <c r="M1935" t="s">
        <v>65</v>
      </c>
      <c r="N1935" t="s">
        <v>66</v>
      </c>
      <c r="O1935">
        <v>2</v>
      </c>
      <c r="P1935">
        <v>2023</v>
      </c>
      <c r="Q1935">
        <v>10</v>
      </c>
      <c r="R1935" t="s">
        <v>45</v>
      </c>
      <c r="S1935">
        <v>4</v>
      </c>
      <c r="T1935">
        <v>41</v>
      </c>
      <c r="U1935">
        <v>2</v>
      </c>
      <c r="V1935">
        <v>1</v>
      </c>
      <c r="W1935" t="s">
        <v>60</v>
      </c>
      <c r="X1935" t="s">
        <v>47</v>
      </c>
      <c r="Y1935">
        <v>323589</v>
      </c>
      <c r="Z1935">
        <v>7.0000000000000007E-2</v>
      </c>
    </row>
    <row r="1936" spans="1:26" x14ac:dyDescent="0.25">
      <c r="A1936" t="s">
        <v>3251</v>
      </c>
      <c r="B1936" s="1">
        <v>44956</v>
      </c>
      <c r="C1936" t="s">
        <v>2642</v>
      </c>
      <c r="D1936" t="s">
        <v>63</v>
      </c>
      <c r="E1936" t="s">
        <v>40</v>
      </c>
      <c r="F1936" t="s">
        <v>30</v>
      </c>
      <c r="G1936" t="s">
        <v>31</v>
      </c>
      <c r="H1936">
        <v>3</v>
      </c>
      <c r="I1936">
        <v>4133</v>
      </c>
      <c r="J1936">
        <v>23</v>
      </c>
      <c r="K1936">
        <v>9547.23</v>
      </c>
      <c r="L1936">
        <v>1073.3699999999999</v>
      </c>
      <c r="M1936" t="s">
        <v>65</v>
      </c>
      <c r="N1936" t="s">
        <v>44</v>
      </c>
      <c r="O1936">
        <v>2</v>
      </c>
      <c r="P1936">
        <v>2023</v>
      </c>
      <c r="Q1936">
        <v>1</v>
      </c>
      <c r="R1936" t="s">
        <v>34</v>
      </c>
      <c r="S1936">
        <v>1</v>
      </c>
      <c r="T1936">
        <v>5</v>
      </c>
      <c r="U1936">
        <v>5</v>
      </c>
      <c r="V1936">
        <v>1</v>
      </c>
      <c r="W1936" t="s">
        <v>60</v>
      </c>
      <c r="X1936" t="s">
        <v>47</v>
      </c>
      <c r="Y1936">
        <v>285177</v>
      </c>
      <c r="Z1936">
        <v>0.11</v>
      </c>
    </row>
    <row r="1937" spans="1:26" x14ac:dyDescent="0.25">
      <c r="A1937" t="s">
        <v>3252</v>
      </c>
      <c r="B1937" s="1">
        <v>44940</v>
      </c>
      <c r="C1937" t="s">
        <v>3253</v>
      </c>
      <c r="D1937" t="s">
        <v>63</v>
      </c>
      <c r="E1937" t="s">
        <v>29</v>
      </c>
      <c r="F1937" t="s">
        <v>30</v>
      </c>
      <c r="G1937" t="s">
        <v>64</v>
      </c>
      <c r="H1937">
        <v>1</v>
      </c>
      <c r="I1937">
        <v>4619</v>
      </c>
      <c r="J1937">
        <v>22</v>
      </c>
      <c r="K1937">
        <v>3602.82</v>
      </c>
      <c r="L1937">
        <v>495.36</v>
      </c>
      <c r="M1937" t="s">
        <v>65</v>
      </c>
      <c r="N1937" t="s">
        <v>33</v>
      </c>
      <c r="O1937">
        <v>5</v>
      </c>
      <c r="P1937">
        <v>2023</v>
      </c>
      <c r="Q1937">
        <v>1</v>
      </c>
      <c r="R1937" t="s">
        <v>34</v>
      </c>
      <c r="S1937">
        <v>1</v>
      </c>
      <c r="T1937">
        <v>2</v>
      </c>
      <c r="U1937">
        <v>2</v>
      </c>
      <c r="V1937">
        <v>6</v>
      </c>
      <c r="W1937" t="s">
        <v>35</v>
      </c>
      <c r="X1937" t="s">
        <v>36</v>
      </c>
      <c r="Y1937">
        <v>101618</v>
      </c>
      <c r="Z1937">
        <v>0.14000000000000001</v>
      </c>
    </row>
    <row r="1938" spans="1:26" x14ac:dyDescent="0.25">
      <c r="A1938" t="s">
        <v>3254</v>
      </c>
      <c r="B1938" s="1">
        <v>45235</v>
      </c>
      <c r="C1938" t="s">
        <v>1310</v>
      </c>
      <c r="D1938" t="s">
        <v>39</v>
      </c>
      <c r="E1938" t="s">
        <v>29</v>
      </c>
      <c r="F1938" t="s">
        <v>52</v>
      </c>
      <c r="G1938" t="s">
        <v>91</v>
      </c>
      <c r="H1938">
        <v>3</v>
      </c>
      <c r="I1938">
        <v>4718</v>
      </c>
      <c r="J1938">
        <v>30</v>
      </c>
      <c r="K1938">
        <v>9907.7999999999993</v>
      </c>
      <c r="L1938">
        <v>1039.42</v>
      </c>
      <c r="M1938" t="s">
        <v>43</v>
      </c>
      <c r="N1938" t="s">
        <v>44</v>
      </c>
      <c r="O1938">
        <v>6</v>
      </c>
      <c r="P1938">
        <v>2023</v>
      </c>
      <c r="Q1938">
        <v>11</v>
      </c>
      <c r="R1938" t="s">
        <v>92</v>
      </c>
      <c r="S1938">
        <v>4</v>
      </c>
      <c r="T1938">
        <v>45</v>
      </c>
      <c r="U1938">
        <v>2</v>
      </c>
      <c r="V1938">
        <v>0</v>
      </c>
      <c r="W1938" t="s">
        <v>55</v>
      </c>
      <c r="X1938" t="s">
        <v>36</v>
      </c>
      <c r="Y1938">
        <v>424620</v>
      </c>
      <c r="Z1938">
        <v>0.1</v>
      </c>
    </row>
    <row r="1939" spans="1:26" x14ac:dyDescent="0.25">
      <c r="A1939" t="s">
        <v>3255</v>
      </c>
      <c r="B1939" s="1">
        <v>45029</v>
      </c>
      <c r="C1939" t="s">
        <v>163</v>
      </c>
      <c r="D1939" t="s">
        <v>63</v>
      </c>
      <c r="E1939" t="s">
        <v>51</v>
      </c>
      <c r="F1939" t="s">
        <v>52</v>
      </c>
      <c r="G1939" t="s">
        <v>53</v>
      </c>
      <c r="H1939">
        <v>9</v>
      </c>
      <c r="I1939">
        <v>1277</v>
      </c>
      <c r="J1939">
        <v>24</v>
      </c>
      <c r="K1939">
        <v>8734.68</v>
      </c>
      <c r="L1939">
        <v>728.67</v>
      </c>
      <c r="M1939" t="s">
        <v>32</v>
      </c>
      <c r="N1939" t="s">
        <v>44</v>
      </c>
      <c r="O1939">
        <v>3</v>
      </c>
      <c r="P1939">
        <v>2023</v>
      </c>
      <c r="Q1939">
        <v>4</v>
      </c>
      <c r="R1939" t="s">
        <v>100</v>
      </c>
      <c r="S1939">
        <v>2</v>
      </c>
      <c r="T1939">
        <v>15</v>
      </c>
      <c r="U1939">
        <v>3</v>
      </c>
      <c r="V1939">
        <v>4</v>
      </c>
      <c r="W1939" t="s">
        <v>73</v>
      </c>
      <c r="X1939" t="s">
        <v>47</v>
      </c>
      <c r="Y1939">
        <v>275832</v>
      </c>
      <c r="Z1939">
        <v>0.08</v>
      </c>
    </row>
    <row r="1940" spans="1:26" x14ac:dyDescent="0.25">
      <c r="A1940" t="s">
        <v>3256</v>
      </c>
      <c r="B1940" s="1">
        <v>45075</v>
      </c>
      <c r="C1940" t="s">
        <v>3257</v>
      </c>
      <c r="D1940" t="s">
        <v>63</v>
      </c>
      <c r="E1940" t="s">
        <v>58</v>
      </c>
      <c r="F1940" t="s">
        <v>41</v>
      </c>
      <c r="G1940" t="s">
        <v>42</v>
      </c>
      <c r="H1940">
        <v>2</v>
      </c>
      <c r="I1940">
        <v>621</v>
      </c>
      <c r="J1940">
        <v>21</v>
      </c>
      <c r="K1940">
        <v>981.18</v>
      </c>
      <c r="L1940">
        <v>135.44</v>
      </c>
      <c r="M1940" t="s">
        <v>65</v>
      </c>
      <c r="N1940" t="s">
        <v>66</v>
      </c>
      <c r="O1940">
        <v>5</v>
      </c>
      <c r="P1940">
        <v>2023</v>
      </c>
      <c r="Q1940">
        <v>5</v>
      </c>
      <c r="R1940" t="s">
        <v>238</v>
      </c>
      <c r="S1940">
        <v>2</v>
      </c>
      <c r="T1940">
        <v>22</v>
      </c>
      <c r="U1940">
        <v>5</v>
      </c>
      <c r="V1940">
        <v>1</v>
      </c>
      <c r="W1940" t="s">
        <v>60</v>
      </c>
      <c r="X1940" t="s">
        <v>47</v>
      </c>
      <c r="Y1940">
        <v>26082</v>
      </c>
      <c r="Z1940">
        <v>0.14000000000000001</v>
      </c>
    </row>
    <row r="1941" spans="1:26" x14ac:dyDescent="0.25">
      <c r="A1941" t="s">
        <v>3258</v>
      </c>
      <c r="B1941" s="1">
        <v>45048</v>
      </c>
      <c r="C1941" t="s">
        <v>2158</v>
      </c>
      <c r="D1941" t="s">
        <v>28</v>
      </c>
      <c r="E1941" t="s">
        <v>29</v>
      </c>
      <c r="F1941" t="s">
        <v>41</v>
      </c>
      <c r="G1941" t="s">
        <v>59</v>
      </c>
      <c r="H1941">
        <v>7</v>
      </c>
      <c r="I1941">
        <v>137</v>
      </c>
      <c r="J1941">
        <v>19</v>
      </c>
      <c r="K1941">
        <v>776.79</v>
      </c>
      <c r="L1941">
        <v>67.790000000000006</v>
      </c>
      <c r="M1941" t="s">
        <v>43</v>
      </c>
      <c r="N1941" t="s">
        <v>66</v>
      </c>
      <c r="O1941">
        <v>5</v>
      </c>
      <c r="P1941">
        <v>2023</v>
      </c>
      <c r="Q1941">
        <v>5</v>
      </c>
      <c r="R1941" t="s">
        <v>238</v>
      </c>
      <c r="S1941">
        <v>2</v>
      </c>
      <c r="T1941">
        <v>18</v>
      </c>
      <c r="U1941">
        <v>1</v>
      </c>
      <c r="V1941">
        <v>2</v>
      </c>
      <c r="W1941" t="s">
        <v>76</v>
      </c>
      <c r="X1941" t="s">
        <v>47</v>
      </c>
      <c r="Y1941">
        <v>18221</v>
      </c>
      <c r="Z1941">
        <v>0.09</v>
      </c>
    </row>
    <row r="1942" spans="1:26" x14ac:dyDescent="0.25">
      <c r="A1942" t="s">
        <v>3259</v>
      </c>
      <c r="B1942" s="1">
        <v>45192</v>
      </c>
      <c r="C1942" t="s">
        <v>3260</v>
      </c>
      <c r="D1942" t="s">
        <v>50</v>
      </c>
      <c r="E1942" t="s">
        <v>29</v>
      </c>
      <c r="F1942" t="s">
        <v>52</v>
      </c>
      <c r="G1942" t="s">
        <v>79</v>
      </c>
      <c r="H1942">
        <v>4</v>
      </c>
      <c r="I1942">
        <v>2769</v>
      </c>
      <c r="J1942">
        <v>7</v>
      </c>
      <c r="K1942">
        <v>10300.68</v>
      </c>
      <c r="L1942">
        <v>1502.06</v>
      </c>
      <c r="M1942" t="s">
        <v>32</v>
      </c>
      <c r="N1942" t="s">
        <v>33</v>
      </c>
      <c r="O1942">
        <v>6</v>
      </c>
      <c r="P1942">
        <v>2023</v>
      </c>
      <c r="Q1942">
        <v>9</v>
      </c>
      <c r="R1942" t="s">
        <v>80</v>
      </c>
      <c r="S1942">
        <v>3</v>
      </c>
      <c r="T1942">
        <v>38</v>
      </c>
      <c r="U1942">
        <v>4</v>
      </c>
      <c r="V1942">
        <v>6</v>
      </c>
      <c r="W1942" t="s">
        <v>35</v>
      </c>
      <c r="X1942" t="s">
        <v>36</v>
      </c>
      <c r="Y1942">
        <v>77532</v>
      </c>
      <c r="Z1942">
        <v>0.15</v>
      </c>
    </row>
    <row r="1943" spans="1:26" x14ac:dyDescent="0.25">
      <c r="A1943" t="s">
        <v>3261</v>
      </c>
      <c r="B1943" s="1">
        <v>45215</v>
      </c>
      <c r="C1943" t="s">
        <v>3262</v>
      </c>
      <c r="D1943" t="s">
        <v>50</v>
      </c>
      <c r="E1943" t="s">
        <v>51</v>
      </c>
      <c r="F1943" t="s">
        <v>41</v>
      </c>
      <c r="G1943" t="s">
        <v>116</v>
      </c>
      <c r="H1943">
        <v>3</v>
      </c>
      <c r="I1943">
        <v>1360</v>
      </c>
      <c r="J1943">
        <v>5</v>
      </c>
      <c r="K1943">
        <v>3876</v>
      </c>
      <c r="L1943">
        <v>607.72</v>
      </c>
      <c r="M1943" t="s">
        <v>32</v>
      </c>
      <c r="N1943" t="s">
        <v>33</v>
      </c>
      <c r="O1943">
        <v>1</v>
      </c>
      <c r="P1943">
        <v>2023</v>
      </c>
      <c r="Q1943">
        <v>10</v>
      </c>
      <c r="R1943" t="s">
        <v>45</v>
      </c>
      <c r="S1943">
        <v>4</v>
      </c>
      <c r="T1943">
        <v>42</v>
      </c>
      <c r="U1943">
        <v>3</v>
      </c>
      <c r="V1943">
        <v>1</v>
      </c>
      <c r="W1943" t="s">
        <v>60</v>
      </c>
      <c r="X1943" t="s">
        <v>47</v>
      </c>
      <c r="Y1943">
        <v>20400</v>
      </c>
      <c r="Z1943">
        <v>0.16</v>
      </c>
    </row>
    <row r="1944" spans="1:26" x14ac:dyDescent="0.25">
      <c r="A1944" t="s">
        <v>3263</v>
      </c>
      <c r="B1944" s="1">
        <v>44968</v>
      </c>
      <c r="C1944" t="s">
        <v>1205</v>
      </c>
      <c r="D1944" t="s">
        <v>63</v>
      </c>
      <c r="E1944" t="s">
        <v>58</v>
      </c>
      <c r="F1944" t="s">
        <v>41</v>
      </c>
      <c r="G1944" t="s">
        <v>116</v>
      </c>
      <c r="H1944">
        <v>9</v>
      </c>
      <c r="I1944">
        <v>1202</v>
      </c>
      <c r="J1944">
        <v>16</v>
      </c>
      <c r="K1944">
        <v>9087.1200000000008</v>
      </c>
      <c r="L1944">
        <v>717.43</v>
      </c>
      <c r="M1944" t="s">
        <v>43</v>
      </c>
      <c r="N1944" t="s">
        <v>33</v>
      </c>
      <c r="O1944">
        <v>6</v>
      </c>
      <c r="P1944">
        <v>2023</v>
      </c>
      <c r="Q1944">
        <v>2</v>
      </c>
      <c r="R1944" t="s">
        <v>67</v>
      </c>
      <c r="S1944">
        <v>1</v>
      </c>
      <c r="T1944">
        <v>6</v>
      </c>
      <c r="U1944">
        <v>2</v>
      </c>
      <c r="V1944">
        <v>6</v>
      </c>
      <c r="W1944" t="s">
        <v>35</v>
      </c>
      <c r="X1944" t="s">
        <v>36</v>
      </c>
      <c r="Y1944">
        <v>173088</v>
      </c>
      <c r="Z1944">
        <v>0.08</v>
      </c>
    </row>
    <row r="1945" spans="1:26" x14ac:dyDescent="0.25">
      <c r="A1945" t="s">
        <v>3264</v>
      </c>
      <c r="B1945" s="1">
        <v>45099</v>
      </c>
      <c r="C1945" t="s">
        <v>145</v>
      </c>
      <c r="D1945" t="s">
        <v>39</v>
      </c>
      <c r="E1945" t="s">
        <v>51</v>
      </c>
      <c r="F1945" t="s">
        <v>30</v>
      </c>
      <c r="G1945" t="s">
        <v>64</v>
      </c>
      <c r="H1945">
        <v>2</v>
      </c>
      <c r="I1945">
        <v>1265</v>
      </c>
      <c r="J1945">
        <v>14</v>
      </c>
      <c r="K1945">
        <v>2175.8000000000002</v>
      </c>
      <c r="L1945">
        <v>117.2</v>
      </c>
      <c r="M1945" t="s">
        <v>43</v>
      </c>
      <c r="N1945" t="s">
        <v>33</v>
      </c>
      <c r="O1945">
        <v>4</v>
      </c>
      <c r="P1945">
        <v>2023</v>
      </c>
      <c r="Q1945">
        <v>6</v>
      </c>
      <c r="R1945" t="s">
        <v>95</v>
      </c>
      <c r="S1945">
        <v>2</v>
      </c>
      <c r="T1945">
        <v>25</v>
      </c>
      <c r="U1945">
        <v>4</v>
      </c>
      <c r="V1945">
        <v>4</v>
      </c>
      <c r="W1945" t="s">
        <v>73</v>
      </c>
      <c r="X1945" t="s">
        <v>47</v>
      </c>
      <c r="Y1945">
        <v>35420</v>
      </c>
      <c r="Z1945">
        <v>0.05</v>
      </c>
    </row>
    <row r="1946" spans="1:26" x14ac:dyDescent="0.25">
      <c r="A1946" t="s">
        <v>3265</v>
      </c>
      <c r="B1946" s="1">
        <v>45023</v>
      </c>
      <c r="C1946" t="s">
        <v>3266</v>
      </c>
      <c r="D1946" t="s">
        <v>50</v>
      </c>
      <c r="E1946" t="s">
        <v>51</v>
      </c>
      <c r="F1946" t="s">
        <v>52</v>
      </c>
      <c r="G1946" t="s">
        <v>79</v>
      </c>
      <c r="H1946">
        <v>4</v>
      </c>
      <c r="I1946">
        <v>2787</v>
      </c>
      <c r="J1946">
        <v>23</v>
      </c>
      <c r="K1946">
        <v>8583.9599999999991</v>
      </c>
      <c r="L1946">
        <v>1657.46</v>
      </c>
      <c r="M1946" t="s">
        <v>43</v>
      </c>
      <c r="N1946" t="s">
        <v>66</v>
      </c>
      <c r="O1946">
        <v>3</v>
      </c>
      <c r="P1946">
        <v>2023</v>
      </c>
      <c r="Q1946">
        <v>4</v>
      </c>
      <c r="R1946" t="s">
        <v>100</v>
      </c>
      <c r="S1946">
        <v>2</v>
      </c>
      <c r="T1946">
        <v>14</v>
      </c>
      <c r="U1946">
        <v>2</v>
      </c>
      <c r="V1946">
        <v>5</v>
      </c>
      <c r="W1946" t="s">
        <v>46</v>
      </c>
      <c r="X1946" t="s">
        <v>47</v>
      </c>
      <c r="Y1946">
        <v>256404</v>
      </c>
      <c r="Z1946">
        <v>0.19</v>
      </c>
    </row>
    <row r="1947" spans="1:26" x14ac:dyDescent="0.25">
      <c r="A1947" t="s">
        <v>3267</v>
      </c>
      <c r="B1947" s="1">
        <v>45272</v>
      </c>
      <c r="C1947" t="s">
        <v>3268</v>
      </c>
      <c r="D1947" t="s">
        <v>39</v>
      </c>
      <c r="E1947" t="s">
        <v>40</v>
      </c>
      <c r="F1947" t="s">
        <v>30</v>
      </c>
      <c r="G1947" t="s">
        <v>31</v>
      </c>
      <c r="H1947">
        <v>3</v>
      </c>
      <c r="I1947">
        <v>4337</v>
      </c>
      <c r="J1947">
        <v>24</v>
      </c>
      <c r="K1947">
        <v>9888.36</v>
      </c>
      <c r="L1947">
        <v>562.63</v>
      </c>
      <c r="M1947" t="s">
        <v>43</v>
      </c>
      <c r="N1947" t="s">
        <v>33</v>
      </c>
      <c r="O1947">
        <v>2</v>
      </c>
      <c r="P1947">
        <v>2023</v>
      </c>
      <c r="Q1947">
        <v>12</v>
      </c>
      <c r="R1947" t="s">
        <v>54</v>
      </c>
      <c r="S1947">
        <v>4</v>
      </c>
      <c r="T1947">
        <v>50</v>
      </c>
      <c r="U1947">
        <v>3</v>
      </c>
      <c r="V1947">
        <v>2</v>
      </c>
      <c r="W1947" t="s">
        <v>76</v>
      </c>
      <c r="X1947" t="s">
        <v>47</v>
      </c>
      <c r="Y1947">
        <v>312264</v>
      </c>
      <c r="Z1947">
        <v>0.06</v>
      </c>
    </row>
    <row r="1948" spans="1:26" x14ac:dyDescent="0.25">
      <c r="A1948" t="s">
        <v>3269</v>
      </c>
      <c r="B1948" s="1">
        <v>45154</v>
      </c>
      <c r="C1948" t="s">
        <v>2593</v>
      </c>
      <c r="D1948" t="s">
        <v>50</v>
      </c>
      <c r="E1948" t="s">
        <v>40</v>
      </c>
      <c r="F1948" t="s">
        <v>41</v>
      </c>
      <c r="G1948" t="s">
        <v>116</v>
      </c>
      <c r="H1948">
        <v>2</v>
      </c>
      <c r="I1948">
        <v>3658</v>
      </c>
      <c r="J1948">
        <v>19</v>
      </c>
      <c r="K1948">
        <v>5925.96</v>
      </c>
      <c r="L1948">
        <v>909.54</v>
      </c>
      <c r="M1948" t="s">
        <v>65</v>
      </c>
      <c r="N1948" t="s">
        <v>44</v>
      </c>
      <c r="O1948">
        <v>4</v>
      </c>
      <c r="P1948">
        <v>2023</v>
      </c>
      <c r="Q1948">
        <v>8</v>
      </c>
      <c r="R1948" t="s">
        <v>72</v>
      </c>
      <c r="S1948">
        <v>3</v>
      </c>
      <c r="T1948">
        <v>33</v>
      </c>
      <c r="U1948">
        <v>3</v>
      </c>
      <c r="V1948">
        <v>3</v>
      </c>
      <c r="W1948" t="s">
        <v>83</v>
      </c>
      <c r="X1948" t="s">
        <v>47</v>
      </c>
      <c r="Y1948">
        <v>139004</v>
      </c>
      <c r="Z1948">
        <v>0.15</v>
      </c>
    </row>
    <row r="1949" spans="1:26" x14ac:dyDescent="0.25">
      <c r="A1949" t="s">
        <v>3270</v>
      </c>
      <c r="B1949" s="1">
        <v>45274</v>
      </c>
      <c r="C1949" t="s">
        <v>3271</v>
      </c>
      <c r="D1949" t="s">
        <v>28</v>
      </c>
      <c r="E1949" t="s">
        <v>51</v>
      </c>
      <c r="F1949" t="s">
        <v>52</v>
      </c>
      <c r="G1949" t="s">
        <v>53</v>
      </c>
      <c r="H1949">
        <v>9</v>
      </c>
      <c r="I1949">
        <v>485</v>
      </c>
      <c r="J1949">
        <v>30</v>
      </c>
      <c r="K1949">
        <v>3055.5</v>
      </c>
      <c r="L1949">
        <v>525.66999999999996</v>
      </c>
      <c r="M1949" t="s">
        <v>65</v>
      </c>
      <c r="N1949" t="s">
        <v>33</v>
      </c>
      <c r="O1949">
        <v>1</v>
      </c>
      <c r="P1949">
        <v>2023</v>
      </c>
      <c r="Q1949">
        <v>12</v>
      </c>
      <c r="R1949" t="s">
        <v>54</v>
      </c>
      <c r="S1949">
        <v>4</v>
      </c>
      <c r="T1949">
        <v>50</v>
      </c>
      <c r="U1949">
        <v>3</v>
      </c>
      <c r="V1949">
        <v>4</v>
      </c>
      <c r="W1949" t="s">
        <v>73</v>
      </c>
      <c r="X1949" t="s">
        <v>47</v>
      </c>
      <c r="Y1949">
        <v>130950</v>
      </c>
      <c r="Z1949">
        <v>0.17</v>
      </c>
    </row>
    <row r="1950" spans="1:26" x14ac:dyDescent="0.25">
      <c r="A1950" t="s">
        <v>3272</v>
      </c>
      <c r="B1950" s="1">
        <v>45045</v>
      </c>
      <c r="C1950" t="s">
        <v>841</v>
      </c>
      <c r="D1950" t="s">
        <v>28</v>
      </c>
      <c r="E1950" t="s">
        <v>51</v>
      </c>
      <c r="F1950" t="s">
        <v>30</v>
      </c>
      <c r="G1950" t="s">
        <v>64</v>
      </c>
      <c r="H1950">
        <v>6</v>
      </c>
      <c r="I1950">
        <v>2596</v>
      </c>
      <c r="J1950">
        <v>3</v>
      </c>
      <c r="K1950">
        <v>15108.72</v>
      </c>
      <c r="L1950">
        <v>823.05</v>
      </c>
      <c r="M1950" t="s">
        <v>32</v>
      </c>
      <c r="N1950" t="s">
        <v>33</v>
      </c>
      <c r="O1950">
        <v>2</v>
      </c>
      <c r="P1950">
        <v>2023</v>
      </c>
      <c r="Q1950">
        <v>4</v>
      </c>
      <c r="R1950" t="s">
        <v>100</v>
      </c>
      <c r="S1950">
        <v>2</v>
      </c>
      <c r="T1950">
        <v>17</v>
      </c>
      <c r="U1950">
        <v>5</v>
      </c>
      <c r="V1950">
        <v>6</v>
      </c>
      <c r="W1950" t="s">
        <v>35</v>
      </c>
      <c r="X1950" t="s">
        <v>36</v>
      </c>
      <c r="Y1950">
        <v>46728</v>
      </c>
      <c r="Z1950">
        <v>0.05</v>
      </c>
    </row>
    <row r="1951" spans="1:26" x14ac:dyDescent="0.25">
      <c r="A1951" t="s">
        <v>3273</v>
      </c>
      <c r="B1951" s="1">
        <v>45235</v>
      </c>
      <c r="C1951" t="s">
        <v>3274</v>
      </c>
      <c r="D1951" t="s">
        <v>28</v>
      </c>
      <c r="E1951" t="s">
        <v>40</v>
      </c>
      <c r="F1951" t="s">
        <v>30</v>
      </c>
      <c r="G1951" t="s">
        <v>64</v>
      </c>
      <c r="H1951">
        <v>10</v>
      </c>
      <c r="I1951">
        <v>2980</v>
      </c>
      <c r="J1951">
        <v>3</v>
      </c>
      <c r="K1951">
        <v>28906</v>
      </c>
      <c r="L1951">
        <v>5309.46</v>
      </c>
      <c r="M1951" t="s">
        <v>65</v>
      </c>
      <c r="N1951" t="s">
        <v>33</v>
      </c>
      <c r="O1951">
        <v>3</v>
      </c>
      <c r="P1951">
        <v>2023</v>
      </c>
      <c r="Q1951">
        <v>11</v>
      </c>
      <c r="R1951" t="s">
        <v>92</v>
      </c>
      <c r="S1951">
        <v>4</v>
      </c>
      <c r="T1951">
        <v>45</v>
      </c>
      <c r="U1951">
        <v>2</v>
      </c>
      <c r="V1951">
        <v>0</v>
      </c>
      <c r="W1951" t="s">
        <v>55</v>
      </c>
      <c r="X1951" t="s">
        <v>36</v>
      </c>
      <c r="Y1951">
        <v>89400</v>
      </c>
      <c r="Z1951">
        <v>0.18</v>
      </c>
    </row>
    <row r="1952" spans="1:26" x14ac:dyDescent="0.25">
      <c r="A1952" t="s">
        <v>3275</v>
      </c>
      <c r="B1952" s="1">
        <v>45008</v>
      </c>
      <c r="C1952" t="s">
        <v>1972</v>
      </c>
      <c r="D1952" t="s">
        <v>39</v>
      </c>
      <c r="E1952" t="s">
        <v>29</v>
      </c>
      <c r="F1952" t="s">
        <v>41</v>
      </c>
      <c r="G1952" t="s">
        <v>116</v>
      </c>
      <c r="H1952">
        <v>5</v>
      </c>
      <c r="I1952">
        <v>3590</v>
      </c>
      <c r="J1952">
        <v>16</v>
      </c>
      <c r="K1952">
        <v>15078</v>
      </c>
      <c r="L1952">
        <v>2621.95</v>
      </c>
      <c r="M1952" t="s">
        <v>43</v>
      </c>
      <c r="N1952" t="s">
        <v>33</v>
      </c>
      <c r="O1952">
        <v>7</v>
      </c>
      <c r="P1952">
        <v>2023</v>
      </c>
      <c r="Q1952">
        <v>3</v>
      </c>
      <c r="R1952" t="s">
        <v>105</v>
      </c>
      <c r="S1952">
        <v>1</v>
      </c>
      <c r="T1952">
        <v>12</v>
      </c>
      <c r="U1952">
        <v>4</v>
      </c>
      <c r="V1952">
        <v>4</v>
      </c>
      <c r="W1952" t="s">
        <v>73</v>
      </c>
      <c r="X1952" t="s">
        <v>47</v>
      </c>
      <c r="Y1952">
        <v>287200</v>
      </c>
      <c r="Z1952">
        <v>0.17</v>
      </c>
    </row>
    <row r="1953" spans="1:26" x14ac:dyDescent="0.25">
      <c r="A1953" t="s">
        <v>3276</v>
      </c>
      <c r="B1953" s="1">
        <v>45099</v>
      </c>
      <c r="C1953" t="s">
        <v>3277</v>
      </c>
      <c r="D1953" t="s">
        <v>50</v>
      </c>
      <c r="E1953" t="s">
        <v>29</v>
      </c>
      <c r="F1953" t="s">
        <v>41</v>
      </c>
      <c r="G1953" t="s">
        <v>42</v>
      </c>
      <c r="H1953">
        <v>9</v>
      </c>
      <c r="I1953">
        <v>688</v>
      </c>
      <c r="J1953">
        <v>12</v>
      </c>
      <c r="K1953">
        <v>5448.96</v>
      </c>
      <c r="L1953">
        <v>308.10000000000002</v>
      </c>
      <c r="M1953" t="s">
        <v>65</v>
      </c>
      <c r="N1953" t="s">
        <v>44</v>
      </c>
      <c r="O1953">
        <v>6</v>
      </c>
      <c r="P1953">
        <v>2023</v>
      </c>
      <c r="Q1953">
        <v>6</v>
      </c>
      <c r="R1953" t="s">
        <v>95</v>
      </c>
      <c r="S1953">
        <v>2</v>
      </c>
      <c r="T1953">
        <v>25</v>
      </c>
      <c r="U1953">
        <v>4</v>
      </c>
      <c r="V1953">
        <v>4</v>
      </c>
      <c r="W1953" t="s">
        <v>73</v>
      </c>
      <c r="X1953" t="s">
        <v>47</v>
      </c>
      <c r="Y1953">
        <v>74304</v>
      </c>
      <c r="Z1953">
        <v>0.06</v>
      </c>
    </row>
    <row r="1954" spans="1:26" x14ac:dyDescent="0.25">
      <c r="A1954" t="s">
        <v>3278</v>
      </c>
      <c r="B1954" s="1">
        <v>45036</v>
      </c>
      <c r="C1954" t="s">
        <v>1778</v>
      </c>
      <c r="D1954" t="s">
        <v>63</v>
      </c>
      <c r="E1954" t="s">
        <v>51</v>
      </c>
      <c r="F1954" t="s">
        <v>30</v>
      </c>
      <c r="G1954" t="s">
        <v>31</v>
      </c>
      <c r="H1954">
        <v>8</v>
      </c>
      <c r="I1954">
        <v>2666</v>
      </c>
      <c r="J1954">
        <v>27</v>
      </c>
      <c r="K1954">
        <v>15569.44</v>
      </c>
      <c r="L1954">
        <v>2010.4</v>
      </c>
      <c r="M1954" t="s">
        <v>43</v>
      </c>
      <c r="N1954" t="s">
        <v>33</v>
      </c>
      <c r="O1954">
        <v>5</v>
      </c>
      <c r="P1954">
        <v>2023</v>
      </c>
      <c r="Q1954">
        <v>4</v>
      </c>
      <c r="R1954" t="s">
        <v>100</v>
      </c>
      <c r="S1954">
        <v>2</v>
      </c>
      <c r="T1954">
        <v>16</v>
      </c>
      <c r="U1954">
        <v>4</v>
      </c>
      <c r="V1954">
        <v>4</v>
      </c>
      <c r="W1954" t="s">
        <v>73</v>
      </c>
      <c r="X1954" t="s">
        <v>47</v>
      </c>
      <c r="Y1954">
        <v>575856</v>
      </c>
      <c r="Z1954">
        <v>0.13</v>
      </c>
    </row>
    <row r="1955" spans="1:26" x14ac:dyDescent="0.25">
      <c r="A1955" t="s">
        <v>3279</v>
      </c>
      <c r="B1955" s="1">
        <v>45026</v>
      </c>
      <c r="C1955" t="s">
        <v>3280</v>
      </c>
      <c r="D1955" t="s">
        <v>28</v>
      </c>
      <c r="E1955" t="s">
        <v>40</v>
      </c>
      <c r="F1955" t="s">
        <v>30</v>
      </c>
      <c r="G1955" t="s">
        <v>31</v>
      </c>
      <c r="H1955">
        <v>1</v>
      </c>
      <c r="I1955">
        <v>3590</v>
      </c>
      <c r="J1955">
        <v>20</v>
      </c>
      <c r="K1955">
        <v>2872</v>
      </c>
      <c r="L1955">
        <v>144.85</v>
      </c>
      <c r="M1955" t="s">
        <v>65</v>
      </c>
      <c r="N1955" t="s">
        <v>66</v>
      </c>
      <c r="O1955">
        <v>3</v>
      </c>
      <c r="P1955">
        <v>2023</v>
      </c>
      <c r="Q1955">
        <v>4</v>
      </c>
      <c r="R1955" t="s">
        <v>100</v>
      </c>
      <c r="S1955">
        <v>2</v>
      </c>
      <c r="T1955">
        <v>15</v>
      </c>
      <c r="U1955">
        <v>3</v>
      </c>
      <c r="V1955">
        <v>1</v>
      </c>
      <c r="W1955" t="s">
        <v>60</v>
      </c>
      <c r="X1955" t="s">
        <v>47</v>
      </c>
      <c r="Y1955">
        <v>71800</v>
      </c>
      <c r="Z1955">
        <v>0.05</v>
      </c>
    </row>
    <row r="1956" spans="1:26" x14ac:dyDescent="0.25">
      <c r="A1956" t="s">
        <v>3281</v>
      </c>
      <c r="B1956" s="1">
        <v>45287</v>
      </c>
      <c r="C1956" t="s">
        <v>1254</v>
      </c>
      <c r="D1956" t="s">
        <v>28</v>
      </c>
      <c r="E1956" t="s">
        <v>29</v>
      </c>
      <c r="F1956" t="s">
        <v>30</v>
      </c>
      <c r="G1956" t="s">
        <v>86</v>
      </c>
      <c r="H1956">
        <v>4</v>
      </c>
      <c r="I1956">
        <v>3385</v>
      </c>
      <c r="J1956">
        <v>0</v>
      </c>
      <c r="K1956">
        <v>13540</v>
      </c>
      <c r="L1956">
        <v>1957.35</v>
      </c>
      <c r="M1956" t="s">
        <v>32</v>
      </c>
      <c r="N1956" t="s">
        <v>44</v>
      </c>
      <c r="O1956">
        <v>2</v>
      </c>
      <c r="P1956">
        <v>2023</v>
      </c>
      <c r="Q1956">
        <v>12</v>
      </c>
      <c r="R1956" t="s">
        <v>54</v>
      </c>
      <c r="S1956">
        <v>4</v>
      </c>
      <c r="T1956">
        <v>52</v>
      </c>
      <c r="U1956">
        <v>5</v>
      </c>
      <c r="V1956">
        <v>3</v>
      </c>
      <c r="W1956" t="s">
        <v>83</v>
      </c>
      <c r="X1956" t="s">
        <v>47</v>
      </c>
      <c r="Y1956">
        <v>0</v>
      </c>
      <c r="Z1956">
        <v>0.14000000000000001</v>
      </c>
    </row>
    <row r="1957" spans="1:26" x14ac:dyDescent="0.25">
      <c r="A1957" t="s">
        <v>3282</v>
      </c>
      <c r="B1957" s="1">
        <v>45267</v>
      </c>
      <c r="C1957" t="s">
        <v>3283</v>
      </c>
      <c r="D1957" t="s">
        <v>50</v>
      </c>
      <c r="E1957" t="s">
        <v>51</v>
      </c>
      <c r="F1957" t="s">
        <v>41</v>
      </c>
      <c r="G1957" t="s">
        <v>42</v>
      </c>
      <c r="H1957">
        <v>10</v>
      </c>
      <c r="I1957">
        <v>538</v>
      </c>
      <c r="J1957">
        <v>25</v>
      </c>
      <c r="K1957">
        <v>4035</v>
      </c>
      <c r="L1957">
        <v>532.54999999999995</v>
      </c>
      <c r="M1957" t="s">
        <v>43</v>
      </c>
      <c r="N1957" t="s">
        <v>33</v>
      </c>
      <c r="O1957">
        <v>4</v>
      </c>
      <c r="P1957">
        <v>2023</v>
      </c>
      <c r="Q1957">
        <v>12</v>
      </c>
      <c r="R1957" t="s">
        <v>54</v>
      </c>
      <c r="S1957">
        <v>4</v>
      </c>
      <c r="T1957">
        <v>49</v>
      </c>
      <c r="U1957">
        <v>2</v>
      </c>
      <c r="V1957">
        <v>4</v>
      </c>
      <c r="W1957" t="s">
        <v>73</v>
      </c>
      <c r="X1957" t="s">
        <v>47</v>
      </c>
      <c r="Y1957">
        <v>134500</v>
      </c>
      <c r="Z1957">
        <v>0.13</v>
      </c>
    </row>
    <row r="1958" spans="1:26" x14ac:dyDescent="0.25">
      <c r="A1958" t="s">
        <v>3284</v>
      </c>
      <c r="B1958" s="1">
        <v>44999</v>
      </c>
      <c r="C1958" t="s">
        <v>587</v>
      </c>
      <c r="D1958" t="s">
        <v>50</v>
      </c>
      <c r="E1958" t="s">
        <v>40</v>
      </c>
      <c r="F1958" t="s">
        <v>52</v>
      </c>
      <c r="G1958" t="s">
        <v>91</v>
      </c>
      <c r="H1958">
        <v>8</v>
      </c>
      <c r="I1958">
        <v>4144</v>
      </c>
      <c r="J1958">
        <v>6</v>
      </c>
      <c r="K1958">
        <v>31162.880000000001</v>
      </c>
      <c r="L1958">
        <v>2597.75</v>
      </c>
      <c r="M1958" t="s">
        <v>32</v>
      </c>
      <c r="N1958" t="s">
        <v>66</v>
      </c>
      <c r="O1958">
        <v>1</v>
      </c>
      <c r="P1958">
        <v>2023</v>
      </c>
      <c r="Q1958">
        <v>3</v>
      </c>
      <c r="R1958" t="s">
        <v>105</v>
      </c>
      <c r="S1958">
        <v>1</v>
      </c>
      <c r="T1958">
        <v>11</v>
      </c>
      <c r="U1958">
        <v>3</v>
      </c>
      <c r="V1958">
        <v>2</v>
      </c>
      <c r="W1958" t="s">
        <v>76</v>
      </c>
      <c r="X1958" t="s">
        <v>47</v>
      </c>
      <c r="Y1958">
        <v>198912</v>
      </c>
      <c r="Z1958">
        <v>0.08</v>
      </c>
    </row>
    <row r="1959" spans="1:26" x14ac:dyDescent="0.25">
      <c r="A1959" t="s">
        <v>3285</v>
      </c>
      <c r="B1959" s="1">
        <v>45189</v>
      </c>
      <c r="C1959" t="s">
        <v>2622</v>
      </c>
      <c r="D1959" t="s">
        <v>63</v>
      </c>
      <c r="E1959" t="s">
        <v>40</v>
      </c>
      <c r="F1959" t="s">
        <v>52</v>
      </c>
      <c r="G1959" t="s">
        <v>91</v>
      </c>
      <c r="H1959">
        <v>3</v>
      </c>
      <c r="I1959">
        <v>4831</v>
      </c>
      <c r="J1959">
        <v>23</v>
      </c>
      <c r="K1959">
        <v>11159.61</v>
      </c>
      <c r="L1959">
        <v>1454.93</v>
      </c>
      <c r="M1959" t="s">
        <v>65</v>
      </c>
      <c r="N1959" t="s">
        <v>44</v>
      </c>
      <c r="O1959">
        <v>4</v>
      </c>
      <c r="P1959">
        <v>2023</v>
      </c>
      <c r="Q1959">
        <v>9</v>
      </c>
      <c r="R1959" t="s">
        <v>80</v>
      </c>
      <c r="S1959">
        <v>3</v>
      </c>
      <c r="T1959">
        <v>38</v>
      </c>
      <c r="U1959">
        <v>4</v>
      </c>
      <c r="V1959">
        <v>3</v>
      </c>
      <c r="W1959" t="s">
        <v>83</v>
      </c>
      <c r="X1959" t="s">
        <v>47</v>
      </c>
      <c r="Y1959">
        <v>333339</v>
      </c>
      <c r="Z1959">
        <v>0.13</v>
      </c>
    </row>
    <row r="1960" spans="1:26" x14ac:dyDescent="0.25">
      <c r="A1960" t="s">
        <v>3286</v>
      </c>
      <c r="B1960" s="1">
        <v>45153</v>
      </c>
      <c r="C1960" t="s">
        <v>2649</v>
      </c>
      <c r="D1960" t="s">
        <v>39</v>
      </c>
      <c r="E1960" t="s">
        <v>58</v>
      </c>
      <c r="F1960" t="s">
        <v>41</v>
      </c>
      <c r="G1960" t="s">
        <v>59</v>
      </c>
      <c r="H1960">
        <v>10</v>
      </c>
      <c r="I1960">
        <v>273</v>
      </c>
      <c r="J1960">
        <v>16</v>
      </c>
      <c r="K1960">
        <v>2293.1999999999998</v>
      </c>
      <c r="L1960">
        <v>304.81</v>
      </c>
      <c r="M1960" t="s">
        <v>43</v>
      </c>
      <c r="N1960" t="s">
        <v>66</v>
      </c>
      <c r="O1960">
        <v>6</v>
      </c>
      <c r="P1960">
        <v>2023</v>
      </c>
      <c r="Q1960">
        <v>8</v>
      </c>
      <c r="R1960" t="s">
        <v>72</v>
      </c>
      <c r="S1960">
        <v>3</v>
      </c>
      <c r="T1960">
        <v>33</v>
      </c>
      <c r="U1960">
        <v>3</v>
      </c>
      <c r="V1960">
        <v>2</v>
      </c>
      <c r="W1960" t="s">
        <v>76</v>
      </c>
      <c r="X1960" t="s">
        <v>47</v>
      </c>
      <c r="Y1960">
        <v>43680</v>
      </c>
      <c r="Z1960">
        <v>0.13</v>
      </c>
    </row>
    <row r="1961" spans="1:26" x14ac:dyDescent="0.25">
      <c r="A1961" t="s">
        <v>3287</v>
      </c>
      <c r="B1961" s="1">
        <v>45281</v>
      </c>
      <c r="C1961" t="s">
        <v>763</v>
      </c>
      <c r="D1961" t="s">
        <v>63</v>
      </c>
      <c r="E1961" t="s">
        <v>29</v>
      </c>
      <c r="F1961" t="s">
        <v>30</v>
      </c>
      <c r="G1961" t="s">
        <v>86</v>
      </c>
      <c r="H1961">
        <v>4</v>
      </c>
      <c r="I1961">
        <v>1194</v>
      </c>
      <c r="J1961">
        <v>18</v>
      </c>
      <c r="K1961">
        <v>3916.32</v>
      </c>
      <c r="L1961">
        <v>391.35</v>
      </c>
      <c r="M1961" t="s">
        <v>43</v>
      </c>
      <c r="N1961" t="s">
        <v>66</v>
      </c>
      <c r="O1961">
        <v>1</v>
      </c>
      <c r="P1961">
        <v>2023</v>
      </c>
      <c r="Q1961">
        <v>12</v>
      </c>
      <c r="R1961" t="s">
        <v>54</v>
      </c>
      <c r="S1961">
        <v>4</v>
      </c>
      <c r="T1961">
        <v>51</v>
      </c>
      <c r="U1961">
        <v>4</v>
      </c>
      <c r="V1961">
        <v>4</v>
      </c>
      <c r="W1961" t="s">
        <v>73</v>
      </c>
      <c r="X1961" t="s">
        <v>47</v>
      </c>
      <c r="Y1961">
        <v>85968</v>
      </c>
      <c r="Z1961">
        <v>0.1</v>
      </c>
    </row>
    <row r="1962" spans="1:26" x14ac:dyDescent="0.25">
      <c r="A1962" t="s">
        <v>3288</v>
      </c>
      <c r="B1962" s="1">
        <v>44998</v>
      </c>
      <c r="C1962" t="s">
        <v>494</v>
      </c>
      <c r="D1962" t="s">
        <v>63</v>
      </c>
      <c r="E1962" t="s">
        <v>40</v>
      </c>
      <c r="F1962" t="s">
        <v>41</v>
      </c>
      <c r="G1962" t="s">
        <v>42</v>
      </c>
      <c r="H1962">
        <v>4</v>
      </c>
      <c r="I1962">
        <v>641</v>
      </c>
      <c r="J1962">
        <v>11</v>
      </c>
      <c r="K1962">
        <v>2281.96</v>
      </c>
      <c r="L1962">
        <v>348.36</v>
      </c>
      <c r="M1962" t="s">
        <v>32</v>
      </c>
      <c r="N1962" t="s">
        <v>66</v>
      </c>
      <c r="O1962">
        <v>1</v>
      </c>
      <c r="P1962">
        <v>2023</v>
      </c>
      <c r="Q1962">
        <v>3</v>
      </c>
      <c r="R1962" t="s">
        <v>105</v>
      </c>
      <c r="S1962">
        <v>1</v>
      </c>
      <c r="T1962">
        <v>11</v>
      </c>
      <c r="U1962">
        <v>3</v>
      </c>
      <c r="V1962">
        <v>1</v>
      </c>
      <c r="W1962" t="s">
        <v>60</v>
      </c>
      <c r="X1962" t="s">
        <v>47</v>
      </c>
      <c r="Y1962">
        <v>28204</v>
      </c>
      <c r="Z1962">
        <v>0.15</v>
      </c>
    </row>
    <row r="1963" spans="1:26" x14ac:dyDescent="0.25">
      <c r="A1963" t="s">
        <v>3289</v>
      </c>
      <c r="B1963" s="1">
        <v>45266</v>
      </c>
      <c r="C1963" t="s">
        <v>2721</v>
      </c>
      <c r="D1963" t="s">
        <v>39</v>
      </c>
      <c r="E1963" t="s">
        <v>58</v>
      </c>
      <c r="F1963" t="s">
        <v>41</v>
      </c>
      <c r="G1963" t="s">
        <v>59</v>
      </c>
      <c r="H1963">
        <v>3</v>
      </c>
      <c r="I1963">
        <v>199</v>
      </c>
      <c r="J1963">
        <v>1</v>
      </c>
      <c r="K1963">
        <v>591.03</v>
      </c>
      <c r="L1963">
        <v>55.45</v>
      </c>
      <c r="M1963" t="s">
        <v>43</v>
      </c>
      <c r="N1963" t="s">
        <v>33</v>
      </c>
      <c r="O1963">
        <v>1</v>
      </c>
      <c r="P1963">
        <v>2023</v>
      </c>
      <c r="Q1963">
        <v>12</v>
      </c>
      <c r="R1963" t="s">
        <v>54</v>
      </c>
      <c r="S1963">
        <v>4</v>
      </c>
      <c r="T1963">
        <v>49</v>
      </c>
      <c r="U1963">
        <v>2</v>
      </c>
      <c r="V1963">
        <v>3</v>
      </c>
      <c r="W1963" t="s">
        <v>83</v>
      </c>
      <c r="X1963" t="s">
        <v>47</v>
      </c>
      <c r="Y1963">
        <v>597</v>
      </c>
      <c r="Z1963">
        <v>0.09</v>
      </c>
    </row>
    <row r="1964" spans="1:26" x14ac:dyDescent="0.25">
      <c r="A1964" t="s">
        <v>3290</v>
      </c>
      <c r="B1964" s="1">
        <v>45119</v>
      </c>
      <c r="C1964" t="s">
        <v>1068</v>
      </c>
      <c r="D1964" t="s">
        <v>28</v>
      </c>
      <c r="E1964" t="s">
        <v>29</v>
      </c>
      <c r="F1964" t="s">
        <v>52</v>
      </c>
      <c r="G1964" t="s">
        <v>53</v>
      </c>
      <c r="H1964">
        <v>7</v>
      </c>
      <c r="I1964">
        <v>2718</v>
      </c>
      <c r="J1964">
        <v>24</v>
      </c>
      <c r="K1964">
        <v>14459.76</v>
      </c>
      <c r="L1964">
        <v>1867.54</v>
      </c>
      <c r="M1964" t="s">
        <v>43</v>
      </c>
      <c r="N1964" t="s">
        <v>33</v>
      </c>
      <c r="O1964">
        <v>7</v>
      </c>
      <c r="P1964">
        <v>2023</v>
      </c>
      <c r="Q1964">
        <v>7</v>
      </c>
      <c r="R1964" t="s">
        <v>125</v>
      </c>
      <c r="S1964">
        <v>3</v>
      </c>
      <c r="T1964">
        <v>28</v>
      </c>
      <c r="U1964">
        <v>3</v>
      </c>
      <c r="V1964">
        <v>3</v>
      </c>
      <c r="W1964" t="s">
        <v>83</v>
      </c>
      <c r="X1964" t="s">
        <v>47</v>
      </c>
      <c r="Y1964">
        <v>456624</v>
      </c>
      <c r="Z1964">
        <v>0.13</v>
      </c>
    </row>
    <row r="1965" spans="1:26" x14ac:dyDescent="0.25">
      <c r="A1965" t="s">
        <v>3291</v>
      </c>
      <c r="B1965" s="1">
        <v>45013</v>
      </c>
      <c r="C1965" t="s">
        <v>69</v>
      </c>
      <c r="D1965" t="s">
        <v>39</v>
      </c>
      <c r="E1965" t="s">
        <v>29</v>
      </c>
      <c r="F1965" t="s">
        <v>30</v>
      </c>
      <c r="G1965" t="s">
        <v>64</v>
      </c>
      <c r="H1965">
        <v>4</v>
      </c>
      <c r="I1965">
        <v>4821</v>
      </c>
      <c r="J1965">
        <v>4</v>
      </c>
      <c r="K1965">
        <v>18512.64</v>
      </c>
      <c r="L1965">
        <v>3004.33</v>
      </c>
      <c r="M1965" t="s">
        <v>43</v>
      </c>
      <c r="N1965" t="s">
        <v>33</v>
      </c>
      <c r="O1965">
        <v>2</v>
      </c>
      <c r="P1965">
        <v>2023</v>
      </c>
      <c r="Q1965">
        <v>3</v>
      </c>
      <c r="R1965" t="s">
        <v>105</v>
      </c>
      <c r="S1965">
        <v>1</v>
      </c>
      <c r="T1965">
        <v>13</v>
      </c>
      <c r="U1965">
        <v>5</v>
      </c>
      <c r="V1965">
        <v>2</v>
      </c>
      <c r="W1965" t="s">
        <v>76</v>
      </c>
      <c r="X1965" t="s">
        <v>47</v>
      </c>
      <c r="Y1965">
        <v>77136</v>
      </c>
      <c r="Z1965">
        <v>0.16</v>
      </c>
    </row>
    <row r="1966" spans="1:26" x14ac:dyDescent="0.25">
      <c r="A1966" t="s">
        <v>3292</v>
      </c>
      <c r="B1966" s="1">
        <v>45013</v>
      </c>
      <c r="C1966" t="s">
        <v>167</v>
      </c>
      <c r="D1966" t="s">
        <v>50</v>
      </c>
      <c r="E1966" t="s">
        <v>58</v>
      </c>
      <c r="F1966" t="s">
        <v>30</v>
      </c>
      <c r="G1966" t="s">
        <v>64</v>
      </c>
      <c r="H1966">
        <v>9</v>
      </c>
      <c r="I1966">
        <v>4365</v>
      </c>
      <c r="J1966">
        <v>3</v>
      </c>
      <c r="K1966">
        <v>38106.449999999997</v>
      </c>
      <c r="L1966">
        <v>4379.99</v>
      </c>
      <c r="M1966" t="s">
        <v>43</v>
      </c>
      <c r="N1966" t="s">
        <v>66</v>
      </c>
      <c r="O1966">
        <v>1</v>
      </c>
      <c r="P1966">
        <v>2023</v>
      </c>
      <c r="Q1966">
        <v>3</v>
      </c>
      <c r="R1966" t="s">
        <v>105</v>
      </c>
      <c r="S1966">
        <v>1</v>
      </c>
      <c r="T1966">
        <v>13</v>
      </c>
      <c r="U1966">
        <v>5</v>
      </c>
      <c r="V1966">
        <v>2</v>
      </c>
      <c r="W1966" t="s">
        <v>76</v>
      </c>
      <c r="X1966" t="s">
        <v>47</v>
      </c>
      <c r="Y1966">
        <v>117855</v>
      </c>
      <c r="Z1966">
        <v>0.11</v>
      </c>
    </row>
    <row r="1967" spans="1:26" x14ac:dyDescent="0.25">
      <c r="A1967" t="s">
        <v>3293</v>
      </c>
      <c r="B1967" s="1">
        <v>45009</v>
      </c>
      <c r="C1967" t="s">
        <v>483</v>
      </c>
      <c r="D1967" t="s">
        <v>28</v>
      </c>
      <c r="E1967" t="s">
        <v>58</v>
      </c>
      <c r="F1967" t="s">
        <v>41</v>
      </c>
      <c r="G1967" t="s">
        <v>59</v>
      </c>
      <c r="H1967">
        <v>5</v>
      </c>
      <c r="I1967">
        <v>1236</v>
      </c>
      <c r="J1967">
        <v>28</v>
      </c>
      <c r="K1967">
        <v>4449.6000000000004</v>
      </c>
      <c r="L1967">
        <v>403.19</v>
      </c>
      <c r="M1967" t="s">
        <v>32</v>
      </c>
      <c r="N1967" t="s">
        <v>44</v>
      </c>
      <c r="O1967">
        <v>2</v>
      </c>
      <c r="P1967">
        <v>2023</v>
      </c>
      <c r="Q1967">
        <v>3</v>
      </c>
      <c r="R1967" t="s">
        <v>105</v>
      </c>
      <c r="S1967">
        <v>1</v>
      </c>
      <c r="T1967">
        <v>12</v>
      </c>
      <c r="U1967">
        <v>4</v>
      </c>
      <c r="V1967">
        <v>5</v>
      </c>
      <c r="W1967" t="s">
        <v>46</v>
      </c>
      <c r="X1967" t="s">
        <v>47</v>
      </c>
      <c r="Y1967">
        <v>173040</v>
      </c>
      <c r="Z1967">
        <v>0.09</v>
      </c>
    </row>
    <row r="1968" spans="1:26" x14ac:dyDescent="0.25">
      <c r="A1968" t="s">
        <v>3294</v>
      </c>
      <c r="B1968" s="1">
        <v>45162</v>
      </c>
      <c r="C1968" t="s">
        <v>3295</v>
      </c>
      <c r="D1968" t="s">
        <v>28</v>
      </c>
      <c r="E1968" t="s">
        <v>29</v>
      </c>
      <c r="F1968" t="s">
        <v>30</v>
      </c>
      <c r="G1968" t="s">
        <v>31</v>
      </c>
      <c r="H1968">
        <v>8</v>
      </c>
      <c r="I1968">
        <v>305</v>
      </c>
      <c r="J1968">
        <v>4</v>
      </c>
      <c r="K1968">
        <v>2342.4</v>
      </c>
      <c r="L1968">
        <v>311.70999999999998</v>
      </c>
      <c r="M1968" t="s">
        <v>32</v>
      </c>
      <c r="N1968" t="s">
        <v>44</v>
      </c>
      <c r="O1968">
        <v>2</v>
      </c>
      <c r="P1968">
        <v>2023</v>
      </c>
      <c r="Q1968">
        <v>8</v>
      </c>
      <c r="R1968" t="s">
        <v>72</v>
      </c>
      <c r="S1968">
        <v>3</v>
      </c>
      <c r="T1968">
        <v>34</v>
      </c>
      <c r="U1968">
        <v>4</v>
      </c>
      <c r="V1968">
        <v>4</v>
      </c>
      <c r="W1968" t="s">
        <v>73</v>
      </c>
      <c r="X1968" t="s">
        <v>47</v>
      </c>
      <c r="Y1968">
        <v>9760</v>
      </c>
      <c r="Z1968">
        <v>0.13</v>
      </c>
    </row>
    <row r="1969" spans="1:26" x14ac:dyDescent="0.25">
      <c r="A1969" t="s">
        <v>3296</v>
      </c>
      <c r="B1969" s="1">
        <v>45205</v>
      </c>
      <c r="C1969" t="s">
        <v>2800</v>
      </c>
      <c r="D1969" t="s">
        <v>50</v>
      </c>
      <c r="E1969" t="s">
        <v>51</v>
      </c>
      <c r="F1969" t="s">
        <v>52</v>
      </c>
      <c r="G1969" t="s">
        <v>79</v>
      </c>
      <c r="H1969">
        <v>4</v>
      </c>
      <c r="I1969">
        <v>1561</v>
      </c>
      <c r="J1969">
        <v>14</v>
      </c>
      <c r="K1969">
        <v>5369.84</v>
      </c>
      <c r="L1969">
        <v>871.5</v>
      </c>
      <c r="M1969" t="s">
        <v>32</v>
      </c>
      <c r="N1969" t="s">
        <v>66</v>
      </c>
      <c r="O1969">
        <v>7</v>
      </c>
      <c r="P1969">
        <v>2023</v>
      </c>
      <c r="Q1969">
        <v>10</v>
      </c>
      <c r="R1969" t="s">
        <v>45</v>
      </c>
      <c r="S1969">
        <v>4</v>
      </c>
      <c r="T1969">
        <v>40</v>
      </c>
      <c r="U1969">
        <v>1</v>
      </c>
      <c r="V1969">
        <v>5</v>
      </c>
      <c r="W1969" t="s">
        <v>46</v>
      </c>
      <c r="X1969" t="s">
        <v>47</v>
      </c>
      <c r="Y1969">
        <v>87416</v>
      </c>
      <c r="Z1969">
        <v>0.16</v>
      </c>
    </row>
    <row r="1970" spans="1:26" x14ac:dyDescent="0.25">
      <c r="A1970" t="s">
        <v>3297</v>
      </c>
      <c r="B1970" s="1">
        <v>45060</v>
      </c>
      <c r="C1970" t="s">
        <v>3298</v>
      </c>
      <c r="D1970" t="s">
        <v>50</v>
      </c>
      <c r="E1970" t="s">
        <v>58</v>
      </c>
      <c r="F1970" t="s">
        <v>30</v>
      </c>
      <c r="G1970" t="s">
        <v>31</v>
      </c>
      <c r="H1970">
        <v>4</v>
      </c>
      <c r="I1970">
        <v>686</v>
      </c>
      <c r="J1970">
        <v>3</v>
      </c>
      <c r="K1970">
        <v>2661.68</v>
      </c>
      <c r="L1970">
        <v>336.44</v>
      </c>
      <c r="M1970" t="s">
        <v>32</v>
      </c>
      <c r="N1970" t="s">
        <v>44</v>
      </c>
      <c r="O1970">
        <v>4</v>
      </c>
      <c r="P1970">
        <v>2023</v>
      </c>
      <c r="Q1970">
        <v>5</v>
      </c>
      <c r="R1970" t="s">
        <v>238</v>
      </c>
      <c r="S1970">
        <v>2</v>
      </c>
      <c r="T1970">
        <v>20</v>
      </c>
      <c r="U1970">
        <v>3</v>
      </c>
      <c r="V1970">
        <v>0</v>
      </c>
      <c r="W1970" t="s">
        <v>55</v>
      </c>
      <c r="X1970" t="s">
        <v>36</v>
      </c>
      <c r="Y1970">
        <v>8232</v>
      </c>
      <c r="Z1970">
        <v>0.13</v>
      </c>
    </row>
    <row r="1971" spans="1:26" x14ac:dyDescent="0.25">
      <c r="A1971" t="s">
        <v>3299</v>
      </c>
      <c r="B1971" s="1">
        <v>45114</v>
      </c>
      <c r="C1971" t="s">
        <v>2207</v>
      </c>
      <c r="D1971" t="s">
        <v>39</v>
      </c>
      <c r="E1971" t="s">
        <v>40</v>
      </c>
      <c r="F1971" t="s">
        <v>30</v>
      </c>
      <c r="G1971" t="s">
        <v>86</v>
      </c>
      <c r="H1971">
        <v>4</v>
      </c>
      <c r="I1971">
        <v>3794</v>
      </c>
      <c r="J1971">
        <v>29</v>
      </c>
      <c r="K1971">
        <v>10774.96</v>
      </c>
      <c r="L1971">
        <v>1259.1199999999999</v>
      </c>
      <c r="M1971" t="s">
        <v>43</v>
      </c>
      <c r="N1971" t="s">
        <v>33</v>
      </c>
      <c r="O1971">
        <v>5</v>
      </c>
      <c r="P1971">
        <v>2023</v>
      </c>
      <c r="Q1971">
        <v>7</v>
      </c>
      <c r="R1971" t="s">
        <v>125</v>
      </c>
      <c r="S1971">
        <v>3</v>
      </c>
      <c r="T1971">
        <v>27</v>
      </c>
      <c r="U1971">
        <v>2</v>
      </c>
      <c r="V1971">
        <v>5</v>
      </c>
      <c r="W1971" t="s">
        <v>46</v>
      </c>
      <c r="X1971" t="s">
        <v>47</v>
      </c>
      <c r="Y1971">
        <v>440104</v>
      </c>
      <c r="Z1971">
        <v>0.12</v>
      </c>
    </row>
    <row r="1972" spans="1:26" x14ac:dyDescent="0.25">
      <c r="A1972" t="s">
        <v>3300</v>
      </c>
      <c r="B1972" s="1">
        <v>45246</v>
      </c>
      <c r="C1972" t="s">
        <v>3301</v>
      </c>
      <c r="D1972" t="s">
        <v>28</v>
      </c>
      <c r="E1972" t="s">
        <v>51</v>
      </c>
      <c r="F1972" t="s">
        <v>30</v>
      </c>
      <c r="G1972" t="s">
        <v>64</v>
      </c>
      <c r="H1972">
        <v>6</v>
      </c>
      <c r="I1972">
        <v>4131</v>
      </c>
      <c r="J1972">
        <v>26</v>
      </c>
      <c r="K1972">
        <v>18341.64</v>
      </c>
      <c r="L1972">
        <v>2606.1799999999998</v>
      </c>
      <c r="M1972" t="s">
        <v>32</v>
      </c>
      <c r="N1972" t="s">
        <v>44</v>
      </c>
      <c r="O1972">
        <v>2</v>
      </c>
      <c r="P1972">
        <v>2023</v>
      </c>
      <c r="Q1972">
        <v>11</v>
      </c>
      <c r="R1972" t="s">
        <v>92</v>
      </c>
      <c r="S1972">
        <v>4</v>
      </c>
      <c r="T1972">
        <v>46</v>
      </c>
      <c r="U1972">
        <v>3</v>
      </c>
      <c r="V1972">
        <v>4</v>
      </c>
      <c r="W1972" t="s">
        <v>73</v>
      </c>
      <c r="X1972" t="s">
        <v>47</v>
      </c>
      <c r="Y1972">
        <v>644436</v>
      </c>
      <c r="Z1972">
        <v>0.14000000000000001</v>
      </c>
    </row>
    <row r="1973" spans="1:26" x14ac:dyDescent="0.25">
      <c r="A1973" t="s">
        <v>3302</v>
      </c>
      <c r="B1973" s="1">
        <v>45095</v>
      </c>
      <c r="C1973" t="s">
        <v>2633</v>
      </c>
      <c r="D1973" t="s">
        <v>63</v>
      </c>
      <c r="E1973" t="s">
        <v>51</v>
      </c>
      <c r="F1973" t="s">
        <v>30</v>
      </c>
      <c r="G1973" t="s">
        <v>64</v>
      </c>
      <c r="H1973">
        <v>1</v>
      </c>
      <c r="I1973">
        <v>2534</v>
      </c>
      <c r="J1973">
        <v>14</v>
      </c>
      <c r="K1973">
        <v>2179.2399999999998</v>
      </c>
      <c r="L1973">
        <v>194.06</v>
      </c>
      <c r="M1973" t="s">
        <v>43</v>
      </c>
      <c r="N1973" t="s">
        <v>33</v>
      </c>
      <c r="O1973">
        <v>2</v>
      </c>
      <c r="P1973">
        <v>2023</v>
      </c>
      <c r="Q1973">
        <v>6</v>
      </c>
      <c r="R1973" t="s">
        <v>95</v>
      </c>
      <c r="S1973">
        <v>2</v>
      </c>
      <c r="T1973">
        <v>25</v>
      </c>
      <c r="U1973">
        <v>4</v>
      </c>
      <c r="V1973">
        <v>0</v>
      </c>
      <c r="W1973" t="s">
        <v>55</v>
      </c>
      <c r="X1973" t="s">
        <v>36</v>
      </c>
      <c r="Y1973">
        <v>35476</v>
      </c>
      <c r="Z1973">
        <v>0.09</v>
      </c>
    </row>
    <row r="1974" spans="1:26" x14ac:dyDescent="0.25">
      <c r="A1974" t="s">
        <v>3303</v>
      </c>
      <c r="B1974" s="1">
        <v>45103</v>
      </c>
      <c r="C1974" t="s">
        <v>837</v>
      </c>
      <c r="D1974" t="s">
        <v>63</v>
      </c>
      <c r="E1974" t="s">
        <v>51</v>
      </c>
      <c r="F1974" t="s">
        <v>30</v>
      </c>
      <c r="G1974" t="s">
        <v>86</v>
      </c>
      <c r="H1974">
        <v>5</v>
      </c>
      <c r="I1974">
        <v>4697</v>
      </c>
      <c r="J1974">
        <v>5</v>
      </c>
      <c r="K1974">
        <v>22310.75</v>
      </c>
      <c r="L1974">
        <v>3550.78</v>
      </c>
      <c r="M1974" t="s">
        <v>32</v>
      </c>
      <c r="N1974" t="s">
        <v>66</v>
      </c>
      <c r="O1974">
        <v>1</v>
      </c>
      <c r="P1974">
        <v>2023</v>
      </c>
      <c r="Q1974">
        <v>6</v>
      </c>
      <c r="R1974" t="s">
        <v>95</v>
      </c>
      <c r="S1974">
        <v>2</v>
      </c>
      <c r="T1974">
        <v>26</v>
      </c>
      <c r="U1974">
        <v>5</v>
      </c>
      <c r="V1974">
        <v>1</v>
      </c>
      <c r="W1974" t="s">
        <v>60</v>
      </c>
      <c r="X1974" t="s">
        <v>47</v>
      </c>
      <c r="Y1974">
        <v>117425</v>
      </c>
      <c r="Z1974">
        <v>0.16</v>
      </c>
    </row>
    <row r="1975" spans="1:26" x14ac:dyDescent="0.25">
      <c r="A1975" t="s">
        <v>3304</v>
      </c>
      <c r="B1975" s="1">
        <v>45155</v>
      </c>
      <c r="C1975" t="s">
        <v>2298</v>
      </c>
      <c r="D1975" t="s">
        <v>50</v>
      </c>
      <c r="E1975" t="s">
        <v>58</v>
      </c>
      <c r="F1975" t="s">
        <v>30</v>
      </c>
      <c r="G1975" t="s">
        <v>31</v>
      </c>
      <c r="H1975">
        <v>1</v>
      </c>
      <c r="I1975">
        <v>1946</v>
      </c>
      <c r="J1975">
        <v>9</v>
      </c>
      <c r="K1975">
        <v>1770.86</v>
      </c>
      <c r="L1975">
        <v>97.82</v>
      </c>
      <c r="M1975" t="s">
        <v>32</v>
      </c>
      <c r="N1975" t="s">
        <v>44</v>
      </c>
      <c r="O1975">
        <v>5</v>
      </c>
      <c r="P1975">
        <v>2023</v>
      </c>
      <c r="Q1975">
        <v>8</v>
      </c>
      <c r="R1975" t="s">
        <v>72</v>
      </c>
      <c r="S1975">
        <v>3</v>
      </c>
      <c r="T1975">
        <v>33</v>
      </c>
      <c r="U1975">
        <v>3</v>
      </c>
      <c r="V1975">
        <v>4</v>
      </c>
      <c r="W1975" t="s">
        <v>73</v>
      </c>
      <c r="X1975" t="s">
        <v>47</v>
      </c>
      <c r="Y1975">
        <v>17514</v>
      </c>
      <c r="Z1975">
        <v>0.06</v>
      </c>
    </row>
    <row r="1976" spans="1:26" x14ac:dyDescent="0.25">
      <c r="A1976" t="s">
        <v>3305</v>
      </c>
      <c r="B1976" s="1">
        <v>45068</v>
      </c>
      <c r="C1976" t="s">
        <v>2955</v>
      </c>
      <c r="D1976" t="s">
        <v>63</v>
      </c>
      <c r="E1976" t="s">
        <v>51</v>
      </c>
      <c r="F1976" t="s">
        <v>30</v>
      </c>
      <c r="G1976" t="s">
        <v>86</v>
      </c>
      <c r="H1976">
        <v>2</v>
      </c>
      <c r="I1976">
        <v>632</v>
      </c>
      <c r="J1976">
        <v>26</v>
      </c>
      <c r="K1976">
        <v>935.36</v>
      </c>
      <c r="L1976">
        <v>58.46</v>
      </c>
      <c r="M1976" t="s">
        <v>32</v>
      </c>
      <c r="N1976" t="s">
        <v>66</v>
      </c>
      <c r="O1976">
        <v>2</v>
      </c>
      <c r="P1976">
        <v>2023</v>
      </c>
      <c r="Q1976">
        <v>5</v>
      </c>
      <c r="R1976" t="s">
        <v>238</v>
      </c>
      <c r="S1976">
        <v>2</v>
      </c>
      <c r="T1976">
        <v>21</v>
      </c>
      <c r="U1976">
        <v>4</v>
      </c>
      <c r="V1976">
        <v>1</v>
      </c>
      <c r="W1976" t="s">
        <v>60</v>
      </c>
      <c r="X1976" t="s">
        <v>47</v>
      </c>
      <c r="Y1976">
        <v>32864</v>
      </c>
      <c r="Z1976">
        <v>0.06</v>
      </c>
    </row>
    <row r="1977" spans="1:26" x14ac:dyDescent="0.25">
      <c r="A1977" t="s">
        <v>3306</v>
      </c>
      <c r="B1977" s="1">
        <v>44961</v>
      </c>
      <c r="C1977" t="s">
        <v>2767</v>
      </c>
      <c r="D1977" t="s">
        <v>50</v>
      </c>
      <c r="E1977" t="s">
        <v>40</v>
      </c>
      <c r="F1977" t="s">
        <v>52</v>
      </c>
      <c r="G1977" t="s">
        <v>53</v>
      </c>
      <c r="H1977">
        <v>3</v>
      </c>
      <c r="I1977">
        <v>3684</v>
      </c>
      <c r="J1977">
        <v>29</v>
      </c>
      <c r="K1977">
        <v>7846.92</v>
      </c>
      <c r="L1977">
        <v>1079.22</v>
      </c>
      <c r="M1977" t="s">
        <v>65</v>
      </c>
      <c r="N1977" t="s">
        <v>33</v>
      </c>
      <c r="O1977">
        <v>5</v>
      </c>
      <c r="P1977">
        <v>2023</v>
      </c>
      <c r="Q1977">
        <v>2</v>
      </c>
      <c r="R1977" t="s">
        <v>67</v>
      </c>
      <c r="S1977">
        <v>1</v>
      </c>
      <c r="T1977">
        <v>5</v>
      </c>
      <c r="U1977">
        <v>1</v>
      </c>
      <c r="V1977">
        <v>6</v>
      </c>
      <c r="W1977" t="s">
        <v>35</v>
      </c>
      <c r="X1977" t="s">
        <v>36</v>
      </c>
      <c r="Y1977">
        <v>320508</v>
      </c>
      <c r="Z1977">
        <v>0.14000000000000001</v>
      </c>
    </row>
    <row r="1978" spans="1:26" x14ac:dyDescent="0.25">
      <c r="A1978" t="s">
        <v>3307</v>
      </c>
      <c r="B1978" s="1">
        <v>45220</v>
      </c>
      <c r="C1978" t="s">
        <v>966</v>
      </c>
      <c r="D1978" t="s">
        <v>28</v>
      </c>
      <c r="E1978" t="s">
        <v>51</v>
      </c>
      <c r="F1978" t="s">
        <v>41</v>
      </c>
      <c r="G1978" t="s">
        <v>116</v>
      </c>
      <c r="H1978">
        <v>1</v>
      </c>
      <c r="I1978">
        <v>4114</v>
      </c>
      <c r="J1978">
        <v>28</v>
      </c>
      <c r="K1978">
        <v>2962.08</v>
      </c>
      <c r="L1978">
        <v>503.59</v>
      </c>
      <c r="M1978" t="s">
        <v>32</v>
      </c>
      <c r="N1978" t="s">
        <v>44</v>
      </c>
      <c r="O1978">
        <v>2</v>
      </c>
      <c r="P1978">
        <v>2023</v>
      </c>
      <c r="Q1978">
        <v>10</v>
      </c>
      <c r="R1978" t="s">
        <v>45</v>
      </c>
      <c r="S1978">
        <v>4</v>
      </c>
      <c r="T1978">
        <v>42</v>
      </c>
      <c r="U1978">
        <v>3</v>
      </c>
      <c r="V1978">
        <v>6</v>
      </c>
      <c r="W1978" t="s">
        <v>35</v>
      </c>
      <c r="X1978" t="s">
        <v>36</v>
      </c>
      <c r="Y1978">
        <v>115192</v>
      </c>
      <c r="Z1978">
        <v>0.17</v>
      </c>
    </row>
    <row r="1979" spans="1:26" x14ac:dyDescent="0.25">
      <c r="A1979" t="s">
        <v>3308</v>
      </c>
      <c r="B1979" s="1">
        <v>45282</v>
      </c>
      <c r="C1979" t="s">
        <v>2693</v>
      </c>
      <c r="D1979" t="s">
        <v>63</v>
      </c>
      <c r="E1979" t="s">
        <v>29</v>
      </c>
      <c r="F1979" t="s">
        <v>52</v>
      </c>
      <c r="G1979" t="s">
        <v>91</v>
      </c>
      <c r="H1979">
        <v>5</v>
      </c>
      <c r="I1979">
        <v>2418</v>
      </c>
      <c r="J1979">
        <v>7</v>
      </c>
      <c r="K1979">
        <v>11243.7</v>
      </c>
      <c r="L1979">
        <v>1652.08</v>
      </c>
      <c r="M1979" t="s">
        <v>65</v>
      </c>
      <c r="N1979" t="s">
        <v>33</v>
      </c>
      <c r="O1979">
        <v>6</v>
      </c>
      <c r="P1979">
        <v>2023</v>
      </c>
      <c r="Q1979">
        <v>12</v>
      </c>
      <c r="R1979" t="s">
        <v>54</v>
      </c>
      <c r="S1979">
        <v>4</v>
      </c>
      <c r="T1979">
        <v>51</v>
      </c>
      <c r="U1979">
        <v>4</v>
      </c>
      <c r="V1979">
        <v>5</v>
      </c>
      <c r="W1979" t="s">
        <v>46</v>
      </c>
      <c r="X1979" t="s">
        <v>47</v>
      </c>
      <c r="Y1979">
        <v>84630</v>
      </c>
      <c r="Z1979">
        <v>0.15</v>
      </c>
    </row>
    <row r="1980" spans="1:26" x14ac:dyDescent="0.25">
      <c r="A1980" t="s">
        <v>3309</v>
      </c>
      <c r="B1980" s="1">
        <v>45234</v>
      </c>
      <c r="C1980" t="s">
        <v>1418</v>
      </c>
      <c r="D1980" t="s">
        <v>50</v>
      </c>
      <c r="E1980" t="s">
        <v>40</v>
      </c>
      <c r="F1980" t="s">
        <v>52</v>
      </c>
      <c r="G1980" t="s">
        <v>53</v>
      </c>
      <c r="H1980">
        <v>4</v>
      </c>
      <c r="I1980">
        <v>2360</v>
      </c>
      <c r="J1980">
        <v>5</v>
      </c>
      <c r="K1980">
        <v>8968</v>
      </c>
      <c r="L1980">
        <v>669.67</v>
      </c>
      <c r="M1980" t="s">
        <v>32</v>
      </c>
      <c r="N1980" t="s">
        <v>66</v>
      </c>
      <c r="O1980">
        <v>5</v>
      </c>
      <c r="P1980">
        <v>2023</v>
      </c>
      <c r="Q1980">
        <v>11</v>
      </c>
      <c r="R1980" t="s">
        <v>92</v>
      </c>
      <c r="S1980">
        <v>4</v>
      </c>
      <c r="T1980">
        <v>44</v>
      </c>
      <c r="U1980">
        <v>1</v>
      </c>
      <c r="V1980">
        <v>6</v>
      </c>
      <c r="W1980" t="s">
        <v>35</v>
      </c>
      <c r="X1980" t="s">
        <v>36</v>
      </c>
      <c r="Y1980">
        <v>47200</v>
      </c>
      <c r="Z1980">
        <v>7.0000000000000007E-2</v>
      </c>
    </row>
    <row r="1981" spans="1:26" x14ac:dyDescent="0.25">
      <c r="A1981" t="s">
        <v>3310</v>
      </c>
      <c r="B1981" s="1">
        <v>45170</v>
      </c>
      <c r="C1981" t="s">
        <v>2918</v>
      </c>
      <c r="D1981" t="s">
        <v>50</v>
      </c>
      <c r="E1981" t="s">
        <v>40</v>
      </c>
      <c r="F1981" t="s">
        <v>30</v>
      </c>
      <c r="G1981" t="s">
        <v>86</v>
      </c>
      <c r="H1981">
        <v>2</v>
      </c>
      <c r="I1981">
        <v>3538</v>
      </c>
      <c r="J1981">
        <v>0</v>
      </c>
      <c r="K1981">
        <v>7076</v>
      </c>
      <c r="L1981">
        <v>402.73</v>
      </c>
      <c r="M1981" t="s">
        <v>43</v>
      </c>
      <c r="N1981" t="s">
        <v>33</v>
      </c>
      <c r="O1981">
        <v>1</v>
      </c>
      <c r="P1981">
        <v>2023</v>
      </c>
      <c r="Q1981">
        <v>9</v>
      </c>
      <c r="R1981" t="s">
        <v>80</v>
      </c>
      <c r="S1981">
        <v>3</v>
      </c>
      <c r="T1981">
        <v>35</v>
      </c>
      <c r="U1981">
        <v>1</v>
      </c>
      <c r="V1981">
        <v>5</v>
      </c>
      <c r="W1981" t="s">
        <v>46</v>
      </c>
      <c r="X1981" t="s">
        <v>47</v>
      </c>
      <c r="Y1981">
        <v>0</v>
      </c>
      <c r="Z1981">
        <v>0.06</v>
      </c>
    </row>
    <row r="1982" spans="1:26" x14ac:dyDescent="0.25">
      <c r="A1982" t="s">
        <v>3311</v>
      </c>
      <c r="B1982" s="1">
        <v>45277</v>
      </c>
      <c r="C1982" t="s">
        <v>3312</v>
      </c>
      <c r="D1982" t="s">
        <v>39</v>
      </c>
      <c r="E1982" t="s">
        <v>58</v>
      </c>
      <c r="F1982" t="s">
        <v>30</v>
      </c>
      <c r="G1982" t="s">
        <v>86</v>
      </c>
      <c r="H1982">
        <v>9</v>
      </c>
      <c r="I1982">
        <v>1150</v>
      </c>
      <c r="J1982">
        <v>14</v>
      </c>
      <c r="K1982">
        <v>8901</v>
      </c>
      <c r="L1982">
        <v>844.33</v>
      </c>
      <c r="M1982" t="s">
        <v>43</v>
      </c>
      <c r="N1982" t="s">
        <v>66</v>
      </c>
      <c r="O1982">
        <v>5</v>
      </c>
      <c r="P1982">
        <v>2023</v>
      </c>
      <c r="Q1982">
        <v>12</v>
      </c>
      <c r="R1982" t="s">
        <v>54</v>
      </c>
      <c r="S1982">
        <v>4</v>
      </c>
      <c r="T1982">
        <v>51</v>
      </c>
      <c r="U1982">
        <v>4</v>
      </c>
      <c r="V1982">
        <v>0</v>
      </c>
      <c r="W1982" t="s">
        <v>55</v>
      </c>
      <c r="X1982" t="s">
        <v>36</v>
      </c>
      <c r="Y1982">
        <v>144900</v>
      </c>
      <c r="Z1982">
        <v>0.09</v>
      </c>
    </row>
    <row r="1983" spans="1:26" x14ac:dyDescent="0.25">
      <c r="A1983" t="s">
        <v>3313</v>
      </c>
      <c r="B1983" s="1">
        <v>45241</v>
      </c>
      <c r="C1983" t="s">
        <v>2555</v>
      </c>
      <c r="D1983" t="s">
        <v>63</v>
      </c>
      <c r="E1983" t="s">
        <v>29</v>
      </c>
      <c r="F1983" t="s">
        <v>30</v>
      </c>
      <c r="G1983" t="s">
        <v>64</v>
      </c>
      <c r="H1983">
        <v>6</v>
      </c>
      <c r="I1983">
        <v>4622</v>
      </c>
      <c r="J1983">
        <v>13</v>
      </c>
      <c r="K1983">
        <v>24126.84</v>
      </c>
      <c r="L1983">
        <v>4698.7299999999996</v>
      </c>
      <c r="M1983" t="s">
        <v>43</v>
      </c>
      <c r="N1983" t="s">
        <v>66</v>
      </c>
      <c r="O1983">
        <v>5</v>
      </c>
      <c r="P1983">
        <v>2023</v>
      </c>
      <c r="Q1983">
        <v>11</v>
      </c>
      <c r="R1983" t="s">
        <v>92</v>
      </c>
      <c r="S1983">
        <v>4</v>
      </c>
      <c r="T1983">
        <v>45</v>
      </c>
      <c r="U1983">
        <v>2</v>
      </c>
      <c r="V1983">
        <v>6</v>
      </c>
      <c r="W1983" t="s">
        <v>35</v>
      </c>
      <c r="X1983" t="s">
        <v>36</v>
      </c>
      <c r="Y1983">
        <v>360516</v>
      </c>
      <c r="Z1983">
        <v>0.19</v>
      </c>
    </row>
    <row r="1984" spans="1:26" x14ac:dyDescent="0.25">
      <c r="A1984" t="s">
        <v>3314</v>
      </c>
      <c r="B1984" s="1">
        <v>44935</v>
      </c>
      <c r="C1984" t="s">
        <v>3315</v>
      </c>
      <c r="D1984" t="s">
        <v>39</v>
      </c>
      <c r="E1984" t="s">
        <v>58</v>
      </c>
      <c r="F1984" t="s">
        <v>52</v>
      </c>
      <c r="G1984" t="s">
        <v>53</v>
      </c>
      <c r="H1984">
        <v>7</v>
      </c>
      <c r="I1984">
        <v>3865</v>
      </c>
      <c r="J1984">
        <v>9</v>
      </c>
      <c r="K1984">
        <v>24620.05</v>
      </c>
      <c r="L1984">
        <v>1651.34</v>
      </c>
      <c r="M1984" t="s">
        <v>32</v>
      </c>
      <c r="N1984" t="s">
        <v>33</v>
      </c>
      <c r="O1984">
        <v>7</v>
      </c>
      <c r="P1984">
        <v>2023</v>
      </c>
      <c r="Q1984">
        <v>1</v>
      </c>
      <c r="R1984" t="s">
        <v>34</v>
      </c>
      <c r="S1984">
        <v>1</v>
      </c>
      <c r="T1984">
        <v>2</v>
      </c>
      <c r="U1984">
        <v>2</v>
      </c>
      <c r="V1984">
        <v>1</v>
      </c>
      <c r="W1984" t="s">
        <v>60</v>
      </c>
      <c r="X1984" t="s">
        <v>47</v>
      </c>
      <c r="Y1984">
        <v>243495</v>
      </c>
      <c r="Z1984">
        <v>7.0000000000000007E-2</v>
      </c>
    </row>
    <row r="1985" spans="1:26" x14ac:dyDescent="0.25">
      <c r="A1985" t="s">
        <v>3316</v>
      </c>
      <c r="B1985" s="1">
        <v>45105</v>
      </c>
      <c r="C1985" t="s">
        <v>1097</v>
      </c>
      <c r="D1985" t="s">
        <v>50</v>
      </c>
      <c r="E1985" t="s">
        <v>29</v>
      </c>
      <c r="F1985" t="s">
        <v>30</v>
      </c>
      <c r="G1985" t="s">
        <v>86</v>
      </c>
      <c r="H1985">
        <v>8</v>
      </c>
      <c r="I1985">
        <v>1756</v>
      </c>
      <c r="J1985">
        <v>2</v>
      </c>
      <c r="K1985">
        <v>13767.04</v>
      </c>
      <c r="L1985">
        <v>2243.6</v>
      </c>
      <c r="M1985" t="s">
        <v>43</v>
      </c>
      <c r="N1985" t="s">
        <v>44</v>
      </c>
      <c r="O1985">
        <v>5</v>
      </c>
      <c r="P1985">
        <v>2023</v>
      </c>
      <c r="Q1985">
        <v>6</v>
      </c>
      <c r="R1985" t="s">
        <v>95</v>
      </c>
      <c r="S1985">
        <v>2</v>
      </c>
      <c r="T1985">
        <v>26</v>
      </c>
      <c r="U1985">
        <v>5</v>
      </c>
      <c r="V1985">
        <v>3</v>
      </c>
      <c r="W1985" t="s">
        <v>83</v>
      </c>
      <c r="X1985" t="s">
        <v>47</v>
      </c>
      <c r="Y1985">
        <v>28096</v>
      </c>
      <c r="Z1985">
        <v>0.16</v>
      </c>
    </row>
    <row r="1986" spans="1:26" x14ac:dyDescent="0.25">
      <c r="A1986" t="s">
        <v>3317</v>
      </c>
      <c r="B1986" s="1">
        <v>44946</v>
      </c>
      <c r="C1986" t="s">
        <v>712</v>
      </c>
      <c r="D1986" t="s">
        <v>39</v>
      </c>
      <c r="E1986" t="s">
        <v>58</v>
      </c>
      <c r="F1986" t="s">
        <v>41</v>
      </c>
      <c r="G1986" t="s">
        <v>116</v>
      </c>
      <c r="H1986">
        <v>5</v>
      </c>
      <c r="I1986">
        <v>4465</v>
      </c>
      <c r="J1986">
        <v>9</v>
      </c>
      <c r="K1986">
        <v>20315.75</v>
      </c>
      <c r="L1986">
        <v>3946.32</v>
      </c>
      <c r="M1986" t="s">
        <v>43</v>
      </c>
      <c r="N1986" t="s">
        <v>33</v>
      </c>
      <c r="O1986">
        <v>3</v>
      </c>
      <c r="P1986">
        <v>2023</v>
      </c>
      <c r="Q1986">
        <v>1</v>
      </c>
      <c r="R1986" t="s">
        <v>34</v>
      </c>
      <c r="S1986">
        <v>1</v>
      </c>
      <c r="T1986">
        <v>3</v>
      </c>
      <c r="U1986">
        <v>3</v>
      </c>
      <c r="V1986">
        <v>5</v>
      </c>
      <c r="W1986" t="s">
        <v>46</v>
      </c>
      <c r="X1986" t="s">
        <v>47</v>
      </c>
      <c r="Y1986">
        <v>200925</v>
      </c>
      <c r="Z1986">
        <v>0.19</v>
      </c>
    </row>
    <row r="1987" spans="1:26" x14ac:dyDescent="0.25">
      <c r="A1987" t="s">
        <v>3318</v>
      </c>
      <c r="B1987" s="1">
        <v>45222</v>
      </c>
      <c r="C1987" t="s">
        <v>955</v>
      </c>
      <c r="D1987" t="s">
        <v>63</v>
      </c>
      <c r="E1987" t="s">
        <v>58</v>
      </c>
      <c r="F1987" t="s">
        <v>52</v>
      </c>
      <c r="G1987" t="s">
        <v>91</v>
      </c>
      <c r="H1987">
        <v>5</v>
      </c>
      <c r="I1987">
        <v>3912</v>
      </c>
      <c r="J1987">
        <v>8</v>
      </c>
      <c r="K1987">
        <v>17995.2</v>
      </c>
      <c r="L1987">
        <v>2045.37</v>
      </c>
      <c r="M1987" t="s">
        <v>43</v>
      </c>
      <c r="N1987" t="s">
        <v>44</v>
      </c>
      <c r="O1987">
        <v>5</v>
      </c>
      <c r="P1987">
        <v>2023</v>
      </c>
      <c r="Q1987">
        <v>10</v>
      </c>
      <c r="R1987" t="s">
        <v>45</v>
      </c>
      <c r="S1987">
        <v>4</v>
      </c>
      <c r="T1987">
        <v>43</v>
      </c>
      <c r="U1987">
        <v>4</v>
      </c>
      <c r="V1987">
        <v>1</v>
      </c>
      <c r="W1987" t="s">
        <v>60</v>
      </c>
      <c r="X1987" t="s">
        <v>47</v>
      </c>
      <c r="Y1987">
        <v>156480</v>
      </c>
      <c r="Z1987">
        <v>0.11</v>
      </c>
    </row>
    <row r="1988" spans="1:26" x14ac:dyDescent="0.25">
      <c r="A1988" t="s">
        <v>3319</v>
      </c>
      <c r="B1988" s="1">
        <v>44945</v>
      </c>
      <c r="C1988" t="s">
        <v>1750</v>
      </c>
      <c r="D1988" t="s">
        <v>50</v>
      </c>
      <c r="E1988" t="s">
        <v>58</v>
      </c>
      <c r="F1988" t="s">
        <v>52</v>
      </c>
      <c r="G1988" t="s">
        <v>53</v>
      </c>
      <c r="H1988">
        <v>5</v>
      </c>
      <c r="I1988">
        <v>2059</v>
      </c>
      <c r="J1988">
        <v>10</v>
      </c>
      <c r="K1988">
        <v>9265.5</v>
      </c>
      <c r="L1988">
        <v>578.98</v>
      </c>
      <c r="M1988" t="s">
        <v>65</v>
      </c>
      <c r="N1988" t="s">
        <v>44</v>
      </c>
      <c r="O1988">
        <v>1</v>
      </c>
      <c r="P1988">
        <v>2023</v>
      </c>
      <c r="Q1988">
        <v>1</v>
      </c>
      <c r="R1988" t="s">
        <v>34</v>
      </c>
      <c r="S1988">
        <v>1</v>
      </c>
      <c r="T1988">
        <v>3</v>
      </c>
      <c r="U1988">
        <v>3</v>
      </c>
      <c r="V1988">
        <v>4</v>
      </c>
      <c r="W1988" t="s">
        <v>73</v>
      </c>
      <c r="X1988" t="s">
        <v>47</v>
      </c>
      <c r="Y1988">
        <v>102950</v>
      </c>
      <c r="Z1988">
        <v>0.06</v>
      </c>
    </row>
    <row r="1989" spans="1:26" x14ac:dyDescent="0.25">
      <c r="A1989" t="s">
        <v>3320</v>
      </c>
      <c r="B1989" s="1">
        <v>45120</v>
      </c>
      <c r="C1989" t="s">
        <v>2836</v>
      </c>
      <c r="D1989" t="s">
        <v>63</v>
      </c>
      <c r="E1989" t="s">
        <v>29</v>
      </c>
      <c r="F1989" t="s">
        <v>41</v>
      </c>
      <c r="G1989" t="s">
        <v>116</v>
      </c>
      <c r="H1989">
        <v>1</v>
      </c>
      <c r="I1989">
        <v>3413</v>
      </c>
      <c r="J1989">
        <v>27</v>
      </c>
      <c r="K1989">
        <v>2491.4899999999998</v>
      </c>
      <c r="L1989">
        <v>484.12</v>
      </c>
      <c r="M1989" t="s">
        <v>65</v>
      </c>
      <c r="N1989" t="s">
        <v>44</v>
      </c>
      <c r="O1989">
        <v>1</v>
      </c>
      <c r="P1989">
        <v>2023</v>
      </c>
      <c r="Q1989">
        <v>7</v>
      </c>
      <c r="R1989" t="s">
        <v>125</v>
      </c>
      <c r="S1989">
        <v>3</v>
      </c>
      <c r="T1989">
        <v>28</v>
      </c>
      <c r="U1989">
        <v>3</v>
      </c>
      <c r="V1989">
        <v>4</v>
      </c>
      <c r="W1989" t="s">
        <v>73</v>
      </c>
      <c r="X1989" t="s">
        <v>47</v>
      </c>
      <c r="Y1989">
        <v>92151</v>
      </c>
      <c r="Z1989">
        <v>0.19</v>
      </c>
    </row>
    <row r="1990" spans="1:26" x14ac:dyDescent="0.25">
      <c r="A1990" t="s">
        <v>3321</v>
      </c>
      <c r="B1990" s="1">
        <v>45234</v>
      </c>
      <c r="C1990" t="s">
        <v>3322</v>
      </c>
      <c r="D1990" t="s">
        <v>28</v>
      </c>
      <c r="E1990" t="s">
        <v>58</v>
      </c>
      <c r="F1990" t="s">
        <v>52</v>
      </c>
      <c r="G1990" t="s">
        <v>91</v>
      </c>
      <c r="H1990">
        <v>5</v>
      </c>
      <c r="I1990">
        <v>1817</v>
      </c>
      <c r="J1990">
        <v>4</v>
      </c>
      <c r="K1990">
        <v>8721.6</v>
      </c>
      <c r="L1990">
        <v>1217.9100000000001</v>
      </c>
      <c r="M1990" t="s">
        <v>43</v>
      </c>
      <c r="N1990" t="s">
        <v>66</v>
      </c>
      <c r="O1990">
        <v>5</v>
      </c>
      <c r="P1990">
        <v>2023</v>
      </c>
      <c r="Q1990">
        <v>11</v>
      </c>
      <c r="R1990" t="s">
        <v>92</v>
      </c>
      <c r="S1990">
        <v>4</v>
      </c>
      <c r="T1990">
        <v>44</v>
      </c>
      <c r="U1990">
        <v>1</v>
      </c>
      <c r="V1990">
        <v>6</v>
      </c>
      <c r="W1990" t="s">
        <v>35</v>
      </c>
      <c r="X1990" t="s">
        <v>36</v>
      </c>
      <c r="Y1990">
        <v>36340</v>
      </c>
      <c r="Z1990">
        <v>0.14000000000000001</v>
      </c>
    </row>
    <row r="1991" spans="1:26" x14ac:dyDescent="0.25">
      <c r="A1991" t="s">
        <v>3323</v>
      </c>
      <c r="B1991" s="1">
        <v>45285</v>
      </c>
      <c r="C1991" t="s">
        <v>2864</v>
      </c>
      <c r="D1991" t="s">
        <v>63</v>
      </c>
      <c r="E1991" t="s">
        <v>40</v>
      </c>
      <c r="F1991" t="s">
        <v>30</v>
      </c>
      <c r="G1991" t="s">
        <v>64</v>
      </c>
      <c r="H1991">
        <v>1</v>
      </c>
      <c r="I1991">
        <v>2557</v>
      </c>
      <c r="J1991">
        <v>13</v>
      </c>
      <c r="K1991">
        <v>2224.59</v>
      </c>
      <c r="L1991">
        <v>171.69</v>
      </c>
      <c r="M1991" t="s">
        <v>43</v>
      </c>
      <c r="N1991" t="s">
        <v>44</v>
      </c>
      <c r="O1991">
        <v>5</v>
      </c>
      <c r="P1991">
        <v>2023</v>
      </c>
      <c r="Q1991">
        <v>12</v>
      </c>
      <c r="R1991" t="s">
        <v>54</v>
      </c>
      <c r="S1991">
        <v>4</v>
      </c>
      <c r="T1991">
        <v>52</v>
      </c>
      <c r="U1991">
        <v>5</v>
      </c>
      <c r="V1991">
        <v>1</v>
      </c>
      <c r="W1991" t="s">
        <v>60</v>
      </c>
      <c r="X1991" t="s">
        <v>47</v>
      </c>
      <c r="Y1991">
        <v>33241</v>
      </c>
      <c r="Z1991">
        <v>0.08</v>
      </c>
    </row>
    <row r="1992" spans="1:26" x14ac:dyDescent="0.25">
      <c r="A1992" t="s">
        <v>3324</v>
      </c>
      <c r="B1992" s="1">
        <v>45284</v>
      </c>
      <c r="C1992" t="s">
        <v>1909</v>
      </c>
      <c r="D1992" t="s">
        <v>39</v>
      </c>
      <c r="E1992" t="s">
        <v>29</v>
      </c>
      <c r="F1992" t="s">
        <v>52</v>
      </c>
      <c r="G1992" t="s">
        <v>79</v>
      </c>
      <c r="H1992">
        <v>4</v>
      </c>
      <c r="I1992">
        <v>1128</v>
      </c>
      <c r="J1992">
        <v>13</v>
      </c>
      <c r="K1992">
        <v>3925.44</v>
      </c>
      <c r="L1992">
        <v>579.72</v>
      </c>
      <c r="M1992" t="s">
        <v>43</v>
      </c>
      <c r="N1992" t="s">
        <v>44</v>
      </c>
      <c r="O1992">
        <v>4</v>
      </c>
      <c r="P1992">
        <v>2023</v>
      </c>
      <c r="Q1992">
        <v>12</v>
      </c>
      <c r="R1992" t="s">
        <v>54</v>
      </c>
      <c r="S1992">
        <v>4</v>
      </c>
      <c r="T1992">
        <v>52</v>
      </c>
      <c r="U1992">
        <v>5</v>
      </c>
      <c r="V1992">
        <v>0</v>
      </c>
      <c r="W1992" t="s">
        <v>55</v>
      </c>
      <c r="X1992" t="s">
        <v>36</v>
      </c>
      <c r="Y1992">
        <v>58656</v>
      </c>
      <c r="Z1992">
        <v>0.15</v>
      </c>
    </row>
    <row r="1993" spans="1:26" x14ac:dyDescent="0.25">
      <c r="A1993" t="s">
        <v>3325</v>
      </c>
      <c r="B1993" s="1">
        <v>44940</v>
      </c>
      <c r="C1993" t="s">
        <v>185</v>
      </c>
      <c r="D1993" t="s">
        <v>28</v>
      </c>
      <c r="E1993" t="s">
        <v>29</v>
      </c>
      <c r="F1993" t="s">
        <v>30</v>
      </c>
      <c r="G1993" t="s">
        <v>64</v>
      </c>
      <c r="H1993">
        <v>9</v>
      </c>
      <c r="I1993">
        <v>4904</v>
      </c>
      <c r="J1993">
        <v>30</v>
      </c>
      <c r="K1993">
        <v>30895.200000000001</v>
      </c>
      <c r="L1993">
        <v>1552.3</v>
      </c>
      <c r="M1993" t="s">
        <v>65</v>
      </c>
      <c r="N1993" t="s">
        <v>44</v>
      </c>
      <c r="O1993">
        <v>4</v>
      </c>
      <c r="P1993">
        <v>2023</v>
      </c>
      <c r="Q1993">
        <v>1</v>
      </c>
      <c r="R1993" t="s">
        <v>34</v>
      </c>
      <c r="S1993">
        <v>1</v>
      </c>
      <c r="T1993">
        <v>2</v>
      </c>
      <c r="U1993">
        <v>2</v>
      </c>
      <c r="V1993">
        <v>6</v>
      </c>
      <c r="W1993" t="s">
        <v>35</v>
      </c>
      <c r="X1993" t="s">
        <v>36</v>
      </c>
      <c r="Y1993">
        <v>1324080</v>
      </c>
      <c r="Z1993">
        <v>0.05</v>
      </c>
    </row>
    <row r="1994" spans="1:26" x14ac:dyDescent="0.25">
      <c r="A1994" t="s">
        <v>3326</v>
      </c>
      <c r="B1994" s="1">
        <v>45265</v>
      </c>
      <c r="C1994" t="s">
        <v>113</v>
      </c>
      <c r="D1994" t="s">
        <v>28</v>
      </c>
      <c r="E1994" t="s">
        <v>29</v>
      </c>
      <c r="F1994" t="s">
        <v>41</v>
      </c>
      <c r="G1994" t="s">
        <v>116</v>
      </c>
      <c r="H1994">
        <v>8</v>
      </c>
      <c r="I1994">
        <v>4923</v>
      </c>
      <c r="J1994">
        <v>23</v>
      </c>
      <c r="K1994">
        <v>30325.68</v>
      </c>
      <c r="L1994">
        <v>5206.55</v>
      </c>
      <c r="M1994" t="s">
        <v>65</v>
      </c>
      <c r="N1994" t="s">
        <v>44</v>
      </c>
      <c r="O1994">
        <v>5</v>
      </c>
      <c r="P1994">
        <v>2023</v>
      </c>
      <c r="Q1994">
        <v>12</v>
      </c>
      <c r="R1994" t="s">
        <v>54</v>
      </c>
      <c r="S1994">
        <v>4</v>
      </c>
      <c r="T1994">
        <v>49</v>
      </c>
      <c r="U1994">
        <v>2</v>
      </c>
      <c r="V1994">
        <v>2</v>
      </c>
      <c r="W1994" t="s">
        <v>76</v>
      </c>
      <c r="X1994" t="s">
        <v>47</v>
      </c>
      <c r="Y1994">
        <v>905832</v>
      </c>
      <c r="Z1994">
        <v>0.17</v>
      </c>
    </row>
    <row r="1995" spans="1:26" x14ac:dyDescent="0.25">
      <c r="A1995" t="s">
        <v>3327</v>
      </c>
      <c r="B1995" s="1">
        <v>45024</v>
      </c>
      <c r="C1995" t="s">
        <v>1928</v>
      </c>
      <c r="D1995" t="s">
        <v>63</v>
      </c>
      <c r="E1995" t="s">
        <v>40</v>
      </c>
      <c r="F1995" t="s">
        <v>30</v>
      </c>
      <c r="G1995" t="s">
        <v>64</v>
      </c>
      <c r="H1995">
        <v>4</v>
      </c>
      <c r="I1995">
        <v>799</v>
      </c>
      <c r="J1995">
        <v>13</v>
      </c>
      <c r="K1995">
        <v>2780.52</v>
      </c>
      <c r="L1995">
        <v>372.81</v>
      </c>
      <c r="M1995" t="s">
        <v>32</v>
      </c>
      <c r="N1995" t="s">
        <v>33</v>
      </c>
      <c r="O1995">
        <v>2</v>
      </c>
      <c r="P1995">
        <v>2023</v>
      </c>
      <c r="Q1995">
        <v>4</v>
      </c>
      <c r="R1995" t="s">
        <v>100</v>
      </c>
      <c r="S1995">
        <v>2</v>
      </c>
      <c r="T1995">
        <v>14</v>
      </c>
      <c r="U1995">
        <v>2</v>
      </c>
      <c r="V1995">
        <v>6</v>
      </c>
      <c r="W1995" t="s">
        <v>35</v>
      </c>
      <c r="X1995" t="s">
        <v>36</v>
      </c>
      <c r="Y1995">
        <v>41548</v>
      </c>
      <c r="Z1995">
        <v>0.13</v>
      </c>
    </row>
    <row r="1996" spans="1:26" x14ac:dyDescent="0.25">
      <c r="A1996" t="s">
        <v>3328</v>
      </c>
      <c r="B1996" s="1">
        <v>45031</v>
      </c>
      <c r="C1996" t="s">
        <v>2503</v>
      </c>
      <c r="D1996" t="s">
        <v>63</v>
      </c>
      <c r="E1996" t="s">
        <v>29</v>
      </c>
      <c r="F1996" t="s">
        <v>41</v>
      </c>
      <c r="G1996" t="s">
        <v>59</v>
      </c>
      <c r="H1996">
        <v>8</v>
      </c>
      <c r="I1996">
        <v>1982</v>
      </c>
      <c r="J1996">
        <v>0</v>
      </c>
      <c r="K1996">
        <v>15856</v>
      </c>
      <c r="L1996">
        <v>1315.02</v>
      </c>
      <c r="M1996" t="s">
        <v>43</v>
      </c>
      <c r="N1996" t="s">
        <v>33</v>
      </c>
      <c r="O1996">
        <v>2</v>
      </c>
      <c r="P1996">
        <v>2023</v>
      </c>
      <c r="Q1996">
        <v>4</v>
      </c>
      <c r="R1996" t="s">
        <v>100</v>
      </c>
      <c r="S1996">
        <v>2</v>
      </c>
      <c r="T1996">
        <v>15</v>
      </c>
      <c r="U1996">
        <v>3</v>
      </c>
      <c r="V1996">
        <v>6</v>
      </c>
      <c r="W1996" t="s">
        <v>35</v>
      </c>
      <c r="X1996" t="s">
        <v>36</v>
      </c>
      <c r="Y1996">
        <v>0</v>
      </c>
      <c r="Z1996">
        <v>0.08</v>
      </c>
    </row>
    <row r="1997" spans="1:26" x14ac:dyDescent="0.25">
      <c r="A1997" t="s">
        <v>3329</v>
      </c>
      <c r="B1997" s="1">
        <v>45269</v>
      </c>
      <c r="C1997" t="s">
        <v>2372</v>
      </c>
      <c r="D1997" t="s">
        <v>28</v>
      </c>
      <c r="E1997" t="s">
        <v>40</v>
      </c>
      <c r="F1997" t="s">
        <v>41</v>
      </c>
      <c r="G1997" t="s">
        <v>59</v>
      </c>
      <c r="H1997">
        <v>2</v>
      </c>
      <c r="I1997">
        <v>3559</v>
      </c>
      <c r="J1997">
        <v>28</v>
      </c>
      <c r="K1997">
        <v>5124.96</v>
      </c>
      <c r="L1997">
        <v>283</v>
      </c>
      <c r="M1997" t="s">
        <v>43</v>
      </c>
      <c r="N1997" t="s">
        <v>66</v>
      </c>
      <c r="O1997">
        <v>1</v>
      </c>
      <c r="P1997">
        <v>2023</v>
      </c>
      <c r="Q1997">
        <v>12</v>
      </c>
      <c r="R1997" t="s">
        <v>54</v>
      </c>
      <c r="S1997">
        <v>4</v>
      </c>
      <c r="T1997">
        <v>49</v>
      </c>
      <c r="U1997">
        <v>2</v>
      </c>
      <c r="V1997">
        <v>6</v>
      </c>
      <c r="W1997" t="s">
        <v>35</v>
      </c>
      <c r="X1997" t="s">
        <v>36</v>
      </c>
      <c r="Y1997">
        <v>199304</v>
      </c>
      <c r="Z1997">
        <v>0.06</v>
      </c>
    </row>
    <row r="1998" spans="1:26" x14ac:dyDescent="0.25">
      <c r="A1998" t="s">
        <v>3330</v>
      </c>
      <c r="B1998" s="1">
        <v>45112</v>
      </c>
      <c r="C1998" t="s">
        <v>2015</v>
      </c>
      <c r="D1998" t="s">
        <v>28</v>
      </c>
      <c r="E1998" t="s">
        <v>51</v>
      </c>
      <c r="F1998" t="s">
        <v>52</v>
      </c>
      <c r="G1998" t="s">
        <v>91</v>
      </c>
      <c r="H1998">
        <v>9</v>
      </c>
      <c r="I1998">
        <v>3420</v>
      </c>
      <c r="J1998">
        <v>12</v>
      </c>
      <c r="K1998">
        <v>27086.400000000001</v>
      </c>
      <c r="L1998">
        <v>1403.12</v>
      </c>
      <c r="M1998" t="s">
        <v>32</v>
      </c>
      <c r="N1998" t="s">
        <v>66</v>
      </c>
      <c r="O1998">
        <v>3</v>
      </c>
      <c r="P1998">
        <v>2023</v>
      </c>
      <c r="Q1998">
        <v>7</v>
      </c>
      <c r="R1998" t="s">
        <v>125</v>
      </c>
      <c r="S1998">
        <v>3</v>
      </c>
      <c r="T1998">
        <v>27</v>
      </c>
      <c r="U1998">
        <v>2</v>
      </c>
      <c r="V1998">
        <v>3</v>
      </c>
      <c r="W1998" t="s">
        <v>83</v>
      </c>
      <c r="X1998" t="s">
        <v>47</v>
      </c>
      <c r="Y1998">
        <v>369360</v>
      </c>
      <c r="Z1998">
        <v>0.05</v>
      </c>
    </row>
    <row r="1999" spans="1:26" x14ac:dyDescent="0.25">
      <c r="A1999" t="s">
        <v>3331</v>
      </c>
      <c r="B1999" s="1">
        <v>45079</v>
      </c>
      <c r="C1999" t="s">
        <v>3332</v>
      </c>
      <c r="D1999" t="s">
        <v>50</v>
      </c>
      <c r="E1999" t="s">
        <v>51</v>
      </c>
      <c r="F1999" t="s">
        <v>41</v>
      </c>
      <c r="G1999" t="s">
        <v>116</v>
      </c>
      <c r="H1999">
        <v>9</v>
      </c>
      <c r="I1999">
        <v>808</v>
      </c>
      <c r="J1999">
        <v>7</v>
      </c>
      <c r="K1999">
        <v>6762.96</v>
      </c>
      <c r="L1999">
        <v>504.05</v>
      </c>
      <c r="M1999" t="s">
        <v>43</v>
      </c>
      <c r="N1999" t="s">
        <v>66</v>
      </c>
      <c r="O1999">
        <v>3</v>
      </c>
      <c r="P1999">
        <v>2023</v>
      </c>
      <c r="Q1999">
        <v>6</v>
      </c>
      <c r="R1999" t="s">
        <v>95</v>
      </c>
      <c r="S1999">
        <v>2</v>
      </c>
      <c r="T1999">
        <v>22</v>
      </c>
      <c r="U1999">
        <v>1</v>
      </c>
      <c r="V1999">
        <v>5</v>
      </c>
      <c r="W1999" t="s">
        <v>46</v>
      </c>
      <c r="X1999" t="s">
        <v>47</v>
      </c>
      <c r="Y1999">
        <v>50904</v>
      </c>
      <c r="Z1999">
        <v>7.0000000000000007E-2</v>
      </c>
    </row>
    <row r="2000" spans="1:26" x14ac:dyDescent="0.25">
      <c r="A2000" t="s">
        <v>3333</v>
      </c>
      <c r="B2000" s="1">
        <v>45231</v>
      </c>
      <c r="C2000" t="s">
        <v>3334</v>
      </c>
      <c r="D2000" t="s">
        <v>28</v>
      </c>
      <c r="E2000" t="s">
        <v>40</v>
      </c>
      <c r="F2000" t="s">
        <v>52</v>
      </c>
      <c r="G2000" t="s">
        <v>91</v>
      </c>
      <c r="H2000">
        <v>4</v>
      </c>
      <c r="I2000">
        <v>1976</v>
      </c>
      <c r="J2000">
        <v>14</v>
      </c>
      <c r="K2000">
        <v>6797.44</v>
      </c>
      <c r="L2000">
        <v>1099.49</v>
      </c>
      <c r="M2000" t="s">
        <v>32</v>
      </c>
      <c r="N2000" t="s">
        <v>44</v>
      </c>
      <c r="O2000">
        <v>2</v>
      </c>
      <c r="P2000">
        <v>2023</v>
      </c>
      <c r="Q2000">
        <v>11</v>
      </c>
      <c r="R2000" t="s">
        <v>92</v>
      </c>
      <c r="S2000">
        <v>4</v>
      </c>
      <c r="T2000">
        <v>44</v>
      </c>
      <c r="U2000">
        <v>1</v>
      </c>
      <c r="V2000">
        <v>3</v>
      </c>
      <c r="W2000" t="s">
        <v>83</v>
      </c>
      <c r="X2000" t="s">
        <v>47</v>
      </c>
      <c r="Y2000">
        <v>110656</v>
      </c>
      <c r="Z2000">
        <v>0.16</v>
      </c>
    </row>
    <row r="2001" spans="1:26" x14ac:dyDescent="0.25">
      <c r="A2001" t="s">
        <v>3335</v>
      </c>
      <c r="B2001" s="1">
        <v>45058</v>
      </c>
      <c r="C2001" t="s">
        <v>433</v>
      </c>
      <c r="D2001" t="s">
        <v>63</v>
      </c>
      <c r="E2001" t="s">
        <v>40</v>
      </c>
      <c r="F2001" t="s">
        <v>30</v>
      </c>
      <c r="G2001" t="s">
        <v>31</v>
      </c>
      <c r="H2001">
        <v>6</v>
      </c>
      <c r="I2001">
        <v>1057</v>
      </c>
      <c r="J2001">
        <v>26</v>
      </c>
      <c r="K2001">
        <v>4693.08</v>
      </c>
      <c r="L2001">
        <v>294.77999999999997</v>
      </c>
      <c r="M2001" t="s">
        <v>32</v>
      </c>
      <c r="N2001" t="s">
        <v>66</v>
      </c>
      <c r="O2001">
        <v>4</v>
      </c>
      <c r="P2001">
        <v>2023</v>
      </c>
      <c r="Q2001">
        <v>5</v>
      </c>
      <c r="R2001" t="s">
        <v>238</v>
      </c>
      <c r="S2001">
        <v>2</v>
      </c>
      <c r="T2001">
        <v>19</v>
      </c>
      <c r="U2001">
        <v>2</v>
      </c>
      <c r="V2001">
        <v>5</v>
      </c>
      <c r="W2001" t="s">
        <v>46</v>
      </c>
      <c r="X2001" t="s">
        <v>47</v>
      </c>
      <c r="Y2001">
        <v>164892</v>
      </c>
      <c r="Z2001">
        <v>0.06</v>
      </c>
    </row>
    <row r="2002" spans="1:26" x14ac:dyDescent="0.25">
      <c r="A2002" t="s">
        <v>3336</v>
      </c>
      <c r="B2002" s="1">
        <v>45148</v>
      </c>
      <c r="C2002" t="s">
        <v>1745</v>
      </c>
      <c r="D2002" t="s">
        <v>39</v>
      </c>
      <c r="E2002" t="s">
        <v>29</v>
      </c>
      <c r="F2002" t="s">
        <v>41</v>
      </c>
      <c r="G2002" t="s">
        <v>116</v>
      </c>
      <c r="H2002">
        <v>2</v>
      </c>
      <c r="I2002">
        <v>3984</v>
      </c>
      <c r="J2002">
        <v>30</v>
      </c>
      <c r="K2002">
        <v>5577.6</v>
      </c>
      <c r="L2002">
        <v>1059.3599999999999</v>
      </c>
      <c r="M2002" t="s">
        <v>65</v>
      </c>
      <c r="N2002" t="s">
        <v>33</v>
      </c>
      <c r="O2002">
        <v>5</v>
      </c>
      <c r="P2002">
        <v>2023</v>
      </c>
      <c r="Q2002">
        <v>8</v>
      </c>
      <c r="R2002" t="s">
        <v>72</v>
      </c>
      <c r="S2002">
        <v>3</v>
      </c>
      <c r="T2002">
        <v>32</v>
      </c>
      <c r="U2002">
        <v>2</v>
      </c>
      <c r="V2002">
        <v>4</v>
      </c>
      <c r="W2002" t="s">
        <v>73</v>
      </c>
      <c r="X2002" t="s">
        <v>47</v>
      </c>
      <c r="Y2002">
        <v>239040</v>
      </c>
      <c r="Z2002">
        <v>0.19</v>
      </c>
    </row>
    <row r="2003" spans="1:26" x14ac:dyDescent="0.25">
      <c r="A2003" t="s">
        <v>3337</v>
      </c>
      <c r="B2003" s="1">
        <v>45051</v>
      </c>
      <c r="C2003" t="s">
        <v>3338</v>
      </c>
      <c r="D2003" t="s">
        <v>63</v>
      </c>
      <c r="E2003" t="s">
        <v>29</v>
      </c>
      <c r="F2003" t="s">
        <v>41</v>
      </c>
      <c r="G2003" t="s">
        <v>116</v>
      </c>
      <c r="H2003">
        <v>4</v>
      </c>
      <c r="I2003">
        <v>2125</v>
      </c>
      <c r="J2003">
        <v>10</v>
      </c>
      <c r="K2003">
        <v>7650</v>
      </c>
      <c r="L2003">
        <v>437.7</v>
      </c>
      <c r="M2003" t="s">
        <v>43</v>
      </c>
      <c r="N2003" t="s">
        <v>33</v>
      </c>
      <c r="O2003">
        <v>7</v>
      </c>
      <c r="P2003">
        <v>2023</v>
      </c>
      <c r="Q2003">
        <v>5</v>
      </c>
      <c r="R2003" t="s">
        <v>238</v>
      </c>
      <c r="S2003">
        <v>2</v>
      </c>
      <c r="T2003">
        <v>18</v>
      </c>
      <c r="U2003">
        <v>1</v>
      </c>
      <c r="V2003">
        <v>5</v>
      </c>
      <c r="W2003" t="s">
        <v>46</v>
      </c>
      <c r="X2003" t="s">
        <v>47</v>
      </c>
      <c r="Y2003">
        <v>85000</v>
      </c>
      <c r="Z2003">
        <v>0.06</v>
      </c>
    </row>
    <row r="2004" spans="1:26" x14ac:dyDescent="0.25">
      <c r="A2004" t="s">
        <v>3339</v>
      </c>
      <c r="B2004" s="1">
        <v>45055</v>
      </c>
      <c r="C2004" t="s">
        <v>1317</v>
      </c>
      <c r="D2004" t="s">
        <v>39</v>
      </c>
      <c r="E2004" t="s">
        <v>29</v>
      </c>
      <c r="F2004" t="s">
        <v>30</v>
      </c>
      <c r="G2004" t="s">
        <v>64</v>
      </c>
      <c r="H2004">
        <v>9</v>
      </c>
      <c r="I2004">
        <v>3658</v>
      </c>
      <c r="J2004">
        <v>23</v>
      </c>
      <c r="K2004">
        <v>25349.94</v>
      </c>
      <c r="L2004">
        <v>4011.35</v>
      </c>
      <c r="M2004" t="s">
        <v>65</v>
      </c>
      <c r="N2004" t="s">
        <v>66</v>
      </c>
      <c r="O2004">
        <v>6</v>
      </c>
      <c r="P2004">
        <v>2023</v>
      </c>
      <c r="Q2004">
        <v>5</v>
      </c>
      <c r="R2004" t="s">
        <v>238</v>
      </c>
      <c r="S2004">
        <v>2</v>
      </c>
      <c r="T2004">
        <v>19</v>
      </c>
      <c r="U2004">
        <v>2</v>
      </c>
      <c r="V2004">
        <v>2</v>
      </c>
      <c r="W2004" t="s">
        <v>76</v>
      </c>
      <c r="X2004" t="s">
        <v>47</v>
      </c>
      <c r="Y2004">
        <v>757206</v>
      </c>
      <c r="Z2004">
        <v>0.16</v>
      </c>
    </row>
    <row r="2005" spans="1:26" x14ac:dyDescent="0.25">
      <c r="A2005" t="s">
        <v>3340</v>
      </c>
      <c r="B2005" s="1">
        <v>45111</v>
      </c>
      <c r="C2005" t="s">
        <v>3341</v>
      </c>
      <c r="D2005" t="s">
        <v>28</v>
      </c>
      <c r="E2005" t="s">
        <v>51</v>
      </c>
      <c r="F2005" t="s">
        <v>30</v>
      </c>
      <c r="G2005" t="s">
        <v>86</v>
      </c>
      <c r="H2005">
        <v>5</v>
      </c>
      <c r="I2005">
        <v>1093</v>
      </c>
      <c r="J2005">
        <v>8</v>
      </c>
      <c r="K2005">
        <v>5027.8</v>
      </c>
      <c r="L2005">
        <v>410.21</v>
      </c>
      <c r="M2005" t="s">
        <v>32</v>
      </c>
      <c r="N2005" t="s">
        <v>33</v>
      </c>
      <c r="O2005">
        <v>5</v>
      </c>
      <c r="P2005">
        <v>2023</v>
      </c>
      <c r="Q2005">
        <v>7</v>
      </c>
      <c r="R2005" t="s">
        <v>125</v>
      </c>
      <c r="S2005">
        <v>3</v>
      </c>
      <c r="T2005">
        <v>27</v>
      </c>
      <c r="U2005">
        <v>2</v>
      </c>
      <c r="V2005">
        <v>2</v>
      </c>
      <c r="W2005" t="s">
        <v>76</v>
      </c>
      <c r="X2005" t="s">
        <v>47</v>
      </c>
      <c r="Y2005">
        <v>43720</v>
      </c>
      <c r="Z2005">
        <v>0.08</v>
      </c>
    </row>
    <row r="2006" spans="1:26" x14ac:dyDescent="0.25">
      <c r="A2006" t="s">
        <v>3342</v>
      </c>
      <c r="B2006" s="1">
        <v>45180</v>
      </c>
      <c r="C2006" t="s">
        <v>2080</v>
      </c>
      <c r="D2006" t="s">
        <v>28</v>
      </c>
      <c r="E2006" t="s">
        <v>29</v>
      </c>
      <c r="F2006" t="s">
        <v>41</v>
      </c>
      <c r="G2006" t="s">
        <v>59</v>
      </c>
      <c r="H2006">
        <v>9</v>
      </c>
      <c r="I2006">
        <v>3782</v>
      </c>
      <c r="J2006">
        <v>15</v>
      </c>
      <c r="K2006">
        <v>28932.3</v>
      </c>
      <c r="L2006">
        <v>1654.95</v>
      </c>
      <c r="M2006" t="s">
        <v>32</v>
      </c>
      <c r="N2006" t="s">
        <v>33</v>
      </c>
      <c r="O2006">
        <v>5</v>
      </c>
      <c r="P2006">
        <v>2023</v>
      </c>
      <c r="Q2006">
        <v>9</v>
      </c>
      <c r="R2006" t="s">
        <v>80</v>
      </c>
      <c r="S2006">
        <v>3</v>
      </c>
      <c r="T2006">
        <v>37</v>
      </c>
      <c r="U2006">
        <v>3</v>
      </c>
      <c r="V2006">
        <v>1</v>
      </c>
      <c r="W2006" t="s">
        <v>60</v>
      </c>
      <c r="X2006" t="s">
        <v>47</v>
      </c>
      <c r="Y2006">
        <v>510570</v>
      </c>
      <c r="Z2006">
        <v>0.06</v>
      </c>
    </row>
    <row r="2007" spans="1:26" x14ac:dyDescent="0.25">
      <c r="A2007" t="s">
        <v>3343</v>
      </c>
      <c r="B2007" s="1">
        <v>45265</v>
      </c>
      <c r="C2007" t="s">
        <v>1694</v>
      </c>
      <c r="D2007" t="s">
        <v>28</v>
      </c>
      <c r="E2007" t="s">
        <v>29</v>
      </c>
      <c r="F2007" t="s">
        <v>52</v>
      </c>
      <c r="G2007" t="s">
        <v>79</v>
      </c>
      <c r="H2007">
        <v>9</v>
      </c>
      <c r="I2007">
        <v>946</v>
      </c>
      <c r="J2007">
        <v>7</v>
      </c>
      <c r="K2007">
        <v>7918.02</v>
      </c>
      <c r="L2007">
        <v>1100.1300000000001</v>
      </c>
      <c r="M2007" t="s">
        <v>43</v>
      </c>
      <c r="N2007" t="s">
        <v>44</v>
      </c>
      <c r="O2007">
        <v>5</v>
      </c>
      <c r="P2007">
        <v>2023</v>
      </c>
      <c r="Q2007">
        <v>12</v>
      </c>
      <c r="R2007" t="s">
        <v>54</v>
      </c>
      <c r="S2007">
        <v>4</v>
      </c>
      <c r="T2007">
        <v>49</v>
      </c>
      <c r="U2007">
        <v>2</v>
      </c>
      <c r="V2007">
        <v>2</v>
      </c>
      <c r="W2007" t="s">
        <v>76</v>
      </c>
      <c r="X2007" t="s">
        <v>47</v>
      </c>
      <c r="Y2007">
        <v>59598</v>
      </c>
      <c r="Z2007">
        <v>0.14000000000000001</v>
      </c>
    </row>
    <row r="2008" spans="1:26" x14ac:dyDescent="0.25">
      <c r="A2008" t="s">
        <v>3344</v>
      </c>
      <c r="B2008" s="1">
        <v>45043</v>
      </c>
      <c r="C2008" t="s">
        <v>2637</v>
      </c>
      <c r="D2008" t="s">
        <v>50</v>
      </c>
      <c r="E2008" t="s">
        <v>29</v>
      </c>
      <c r="F2008" t="s">
        <v>30</v>
      </c>
      <c r="G2008" t="s">
        <v>31</v>
      </c>
      <c r="H2008">
        <v>4</v>
      </c>
      <c r="I2008">
        <v>4766</v>
      </c>
      <c r="J2008">
        <v>1</v>
      </c>
      <c r="K2008">
        <v>18873.36</v>
      </c>
      <c r="L2008">
        <v>3311.89</v>
      </c>
      <c r="M2008" t="s">
        <v>43</v>
      </c>
      <c r="N2008" t="s">
        <v>66</v>
      </c>
      <c r="O2008">
        <v>3</v>
      </c>
      <c r="P2008">
        <v>2023</v>
      </c>
      <c r="Q2008">
        <v>4</v>
      </c>
      <c r="R2008" t="s">
        <v>100</v>
      </c>
      <c r="S2008">
        <v>2</v>
      </c>
      <c r="T2008">
        <v>17</v>
      </c>
      <c r="U2008">
        <v>5</v>
      </c>
      <c r="V2008">
        <v>4</v>
      </c>
      <c r="W2008" t="s">
        <v>73</v>
      </c>
      <c r="X2008" t="s">
        <v>47</v>
      </c>
      <c r="Y2008">
        <v>19064</v>
      </c>
      <c r="Z2008">
        <v>0.18</v>
      </c>
    </row>
    <row r="2009" spans="1:26" x14ac:dyDescent="0.25">
      <c r="A2009" t="s">
        <v>3345</v>
      </c>
      <c r="B2009" s="1">
        <v>44943</v>
      </c>
      <c r="C2009" t="s">
        <v>2006</v>
      </c>
      <c r="D2009" t="s">
        <v>28</v>
      </c>
      <c r="E2009" t="s">
        <v>29</v>
      </c>
      <c r="F2009" t="s">
        <v>41</v>
      </c>
      <c r="G2009" t="s">
        <v>116</v>
      </c>
      <c r="H2009">
        <v>10</v>
      </c>
      <c r="I2009">
        <v>201</v>
      </c>
      <c r="J2009">
        <v>28</v>
      </c>
      <c r="K2009">
        <v>1447.2</v>
      </c>
      <c r="L2009">
        <v>181.97</v>
      </c>
      <c r="M2009" t="s">
        <v>43</v>
      </c>
      <c r="N2009" t="s">
        <v>44</v>
      </c>
      <c r="O2009">
        <v>5</v>
      </c>
      <c r="P2009">
        <v>2023</v>
      </c>
      <c r="Q2009">
        <v>1</v>
      </c>
      <c r="R2009" t="s">
        <v>34</v>
      </c>
      <c r="S2009">
        <v>1</v>
      </c>
      <c r="T2009">
        <v>3</v>
      </c>
      <c r="U2009">
        <v>3</v>
      </c>
      <c r="V2009">
        <v>2</v>
      </c>
      <c r="W2009" t="s">
        <v>76</v>
      </c>
      <c r="X2009" t="s">
        <v>47</v>
      </c>
      <c r="Y2009">
        <v>56280</v>
      </c>
      <c r="Z2009">
        <v>0.13</v>
      </c>
    </row>
    <row r="2010" spans="1:26" x14ac:dyDescent="0.25">
      <c r="A2010" t="s">
        <v>3346</v>
      </c>
      <c r="B2010" s="1">
        <v>44984</v>
      </c>
      <c r="C2010" t="s">
        <v>1759</v>
      </c>
      <c r="D2010" t="s">
        <v>50</v>
      </c>
      <c r="E2010" t="s">
        <v>51</v>
      </c>
      <c r="F2010" t="s">
        <v>52</v>
      </c>
      <c r="G2010" t="s">
        <v>79</v>
      </c>
      <c r="H2010">
        <v>10</v>
      </c>
      <c r="I2010">
        <v>1781</v>
      </c>
      <c r="J2010">
        <v>15</v>
      </c>
      <c r="K2010">
        <v>15138.5</v>
      </c>
      <c r="L2010">
        <v>1491.34</v>
      </c>
      <c r="M2010" t="s">
        <v>43</v>
      </c>
      <c r="N2010" t="s">
        <v>66</v>
      </c>
      <c r="O2010">
        <v>4</v>
      </c>
      <c r="P2010">
        <v>2023</v>
      </c>
      <c r="Q2010">
        <v>2</v>
      </c>
      <c r="R2010" t="s">
        <v>67</v>
      </c>
      <c r="S2010">
        <v>1</v>
      </c>
      <c r="T2010">
        <v>9</v>
      </c>
      <c r="U2010">
        <v>5</v>
      </c>
      <c r="V2010">
        <v>1</v>
      </c>
      <c r="W2010" t="s">
        <v>60</v>
      </c>
      <c r="X2010" t="s">
        <v>47</v>
      </c>
      <c r="Y2010">
        <v>267150</v>
      </c>
      <c r="Z2010">
        <v>0.1</v>
      </c>
    </row>
    <row r="2011" spans="1:26" x14ac:dyDescent="0.25">
      <c r="A2011" t="s">
        <v>3347</v>
      </c>
      <c r="B2011" s="1">
        <v>45119</v>
      </c>
      <c r="C2011" t="s">
        <v>3094</v>
      </c>
      <c r="D2011" t="s">
        <v>50</v>
      </c>
      <c r="E2011" t="s">
        <v>29</v>
      </c>
      <c r="F2011" t="s">
        <v>41</v>
      </c>
      <c r="G2011" t="s">
        <v>59</v>
      </c>
      <c r="H2011">
        <v>7</v>
      </c>
      <c r="I2011">
        <v>4195</v>
      </c>
      <c r="J2011">
        <v>20</v>
      </c>
      <c r="K2011">
        <v>23492</v>
      </c>
      <c r="L2011">
        <v>4343.3999999999996</v>
      </c>
      <c r="M2011" t="s">
        <v>43</v>
      </c>
      <c r="N2011" t="s">
        <v>44</v>
      </c>
      <c r="O2011">
        <v>3</v>
      </c>
      <c r="P2011">
        <v>2023</v>
      </c>
      <c r="Q2011">
        <v>7</v>
      </c>
      <c r="R2011" t="s">
        <v>125</v>
      </c>
      <c r="S2011">
        <v>3</v>
      </c>
      <c r="T2011">
        <v>28</v>
      </c>
      <c r="U2011">
        <v>3</v>
      </c>
      <c r="V2011">
        <v>3</v>
      </c>
      <c r="W2011" t="s">
        <v>83</v>
      </c>
      <c r="X2011" t="s">
        <v>47</v>
      </c>
      <c r="Y2011">
        <v>587300</v>
      </c>
      <c r="Z2011">
        <v>0.18</v>
      </c>
    </row>
    <row r="2012" spans="1:26" x14ac:dyDescent="0.25">
      <c r="A2012" t="s">
        <v>3348</v>
      </c>
      <c r="B2012" s="1">
        <v>45150</v>
      </c>
      <c r="C2012" t="s">
        <v>2445</v>
      </c>
      <c r="D2012" t="s">
        <v>63</v>
      </c>
      <c r="E2012" t="s">
        <v>58</v>
      </c>
      <c r="F2012" t="s">
        <v>52</v>
      </c>
      <c r="G2012" t="s">
        <v>79</v>
      </c>
      <c r="H2012">
        <v>2</v>
      </c>
      <c r="I2012">
        <v>3710</v>
      </c>
      <c r="J2012">
        <v>0</v>
      </c>
      <c r="K2012">
        <v>7420</v>
      </c>
      <c r="L2012">
        <v>428.18</v>
      </c>
      <c r="M2012" t="s">
        <v>65</v>
      </c>
      <c r="N2012" t="s">
        <v>66</v>
      </c>
      <c r="O2012">
        <v>5</v>
      </c>
      <c r="P2012">
        <v>2023</v>
      </c>
      <c r="Q2012">
        <v>8</v>
      </c>
      <c r="R2012" t="s">
        <v>72</v>
      </c>
      <c r="S2012">
        <v>3</v>
      </c>
      <c r="T2012">
        <v>32</v>
      </c>
      <c r="U2012">
        <v>2</v>
      </c>
      <c r="V2012">
        <v>6</v>
      </c>
      <c r="W2012" t="s">
        <v>35</v>
      </c>
      <c r="X2012" t="s">
        <v>36</v>
      </c>
      <c r="Y2012">
        <v>0</v>
      </c>
      <c r="Z2012">
        <v>0.06</v>
      </c>
    </row>
    <row r="2013" spans="1:26" x14ac:dyDescent="0.25">
      <c r="A2013" t="s">
        <v>3349</v>
      </c>
      <c r="B2013" s="1">
        <v>44962</v>
      </c>
      <c r="C2013" t="s">
        <v>286</v>
      </c>
      <c r="D2013" t="s">
        <v>63</v>
      </c>
      <c r="E2013" t="s">
        <v>58</v>
      </c>
      <c r="F2013" t="s">
        <v>30</v>
      </c>
      <c r="G2013" t="s">
        <v>64</v>
      </c>
      <c r="H2013">
        <v>4</v>
      </c>
      <c r="I2013">
        <v>2612</v>
      </c>
      <c r="J2013">
        <v>5</v>
      </c>
      <c r="K2013">
        <v>9925.6</v>
      </c>
      <c r="L2013">
        <v>1928.49</v>
      </c>
      <c r="M2013" t="s">
        <v>65</v>
      </c>
      <c r="N2013" t="s">
        <v>66</v>
      </c>
      <c r="O2013">
        <v>6</v>
      </c>
      <c r="P2013">
        <v>2023</v>
      </c>
      <c r="Q2013">
        <v>2</v>
      </c>
      <c r="R2013" t="s">
        <v>67</v>
      </c>
      <c r="S2013">
        <v>1</v>
      </c>
      <c r="T2013">
        <v>6</v>
      </c>
      <c r="U2013">
        <v>2</v>
      </c>
      <c r="V2013">
        <v>0</v>
      </c>
      <c r="W2013" t="s">
        <v>55</v>
      </c>
      <c r="X2013" t="s">
        <v>36</v>
      </c>
      <c r="Y2013">
        <v>52240</v>
      </c>
      <c r="Z2013">
        <v>0.19</v>
      </c>
    </row>
    <row r="2014" spans="1:26" x14ac:dyDescent="0.25">
      <c r="A2014" t="s">
        <v>3350</v>
      </c>
      <c r="B2014" s="1">
        <v>45236</v>
      </c>
      <c r="C2014" t="s">
        <v>3351</v>
      </c>
      <c r="D2014" t="s">
        <v>39</v>
      </c>
      <c r="E2014" t="s">
        <v>51</v>
      </c>
      <c r="F2014" t="s">
        <v>41</v>
      </c>
      <c r="G2014" t="s">
        <v>42</v>
      </c>
      <c r="H2014">
        <v>1</v>
      </c>
      <c r="I2014">
        <v>1101</v>
      </c>
      <c r="J2014">
        <v>6</v>
      </c>
      <c r="K2014">
        <v>1034.94</v>
      </c>
      <c r="L2014">
        <v>76.08</v>
      </c>
      <c r="M2014" t="s">
        <v>43</v>
      </c>
      <c r="N2014" t="s">
        <v>33</v>
      </c>
      <c r="O2014">
        <v>5</v>
      </c>
      <c r="P2014">
        <v>2023</v>
      </c>
      <c r="Q2014">
        <v>11</v>
      </c>
      <c r="R2014" t="s">
        <v>92</v>
      </c>
      <c r="S2014">
        <v>4</v>
      </c>
      <c r="T2014">
        <v>45</v>
      </c>
      <c r="U2014">
        <v>2</v>
      </c>
      <c r="V2014">
        <v>1</v>
      </c>
      <c r="W2014" t="s">
        <v>60</v>
      </c>
      <c r="X2014" t="s">
        <v>47</v>
      </c>
      <c r="Y2014">
        <v>6606</v>
      </c>
      <c r="Z2014">
        <v>7.0000000000000007E-2</v>
      </c>
    </row>
    <row r="2015" spans="1:26" x14ac:dyDescent="0.25">
      <c r="A2015" t="s">
        <v>3352</v>
      </c>
      <c r="B2015" s="1">
        <v>45208</v>
      </c>
      <c r="C2015" t="s">
        <v>3353</v>
      </c>
      <c r="D2015" t="s">
        <v>63</v>
      </c>
      <c r="E2015" t="s">
        <v>40</v>
      </c>
      <c r="F2015" t="s">
        <v>41</v>
      </c>
      <c r="G2015" t="s">
        <v>116</v>
      </c>
      <c r="H2015">
        <v>7</v>
      </c>
      <c r="I2015">
        <v>3616</v>
      </c>
      <c r="J2015">
        <v>9</v>
      </c>
      <c r="K2015">
        <v>23033.919999999998</v>
      </c>
      <c r="L2015">
        <v>2767.29</v>
      </c>
      <c r="M2015" t="s">
        <v>32</v>
      </c>
      <c r="N2015" t="s">
        <v>33</v>
      </c>
      <c r="O2015">
        <v>4</v>
      </c>
      <c r="P2015">
        <v>2023</v>
      </c>
      <c r="Q2015">
        <v>10</v>
      </c>
      <c r="R2015" t="s">
        <v>45</v>
      </c>
      <c r="S2015">
        <v>4</v>
      </c>
      <c r="T2015">
        <v>41</v>
      </c>
      <c r="U2015">
        <v>2</v>
      </c>
      <c r="V2015">
        <v>1</v>
      </c>
      <c r="W2015" t="s">
        <v>60</v>
      </c>
      <c r="X2015" t="s">
        <v>47</v>
      </c>
      <c r="Y2015">
        <v>227808</v>
      </c>
      <c r="Z2015">
        <v>0.12</v>
      </c>
    </row>
    <row r="2016" spans="1:26" x14ac:dyDescent="0.25">
      <c r="A2016" t="s">
        <v>3354</v>
      </c>
      <c r="B2016" s="1">
        <v>44990</v>
      </c>
      <c r="C2016" t="s">
        <v>1308</v>
      </c>
      <c r="D2016" t="s">
        <v>28</v>
      </c>
      <c r="E2016" t="s">
        <v>58</v>
      </c>
      <c r="F2016" t="s">
        <v>41</v>
      </c>
      <c r="G2016" t="s">
        <v>42</v>
      </c>
      <c r="H2016">
        <v>6</v>
      </c>
      <c r="I2016">
        <v>4279</v>
      </c>
      <c r="J2016">
        <v>9</v>
      </c>
      <c r="K2016">
        <v>23363.34</v>
      </c>
      <c r="L2016">
        <v>3599.86</v>
      </c>
      <c r="M2016" t="s">
        <v>32</v>
      </c>
      <c r="N2016" t="s">
        <v>66</v>
      </c>
      <c r="O2016">
        <v>3</v>
      </c>
      <c r="P2016">
        <v>2023</v>
      </c>
      <c r="Q2016">
        <v>3</v>
      </c>
      <c r="R2016" t="s">
        <v>105</v>
      </c>
      <c r="S2016">
        <v>1</v>
      </c>
      <c r="T2016">
        <v>10</v>
      </c>
      <c r="U2016">
        <v>2</v>
      </c>
      <c r="V2016">
        <v>0</v>
      </c>
      <c r="W2016" t="s">
        <v>55</v>
      </c>
      <c r="X2016" t="s">
        <v>36</v>
      </c>
      <c r="Y2016">
        <v>231066</v>
      </c>
      <c r="Z2016">
        <v>0.15</v>
      </c>
    </row>
    <row r="2017" spans="1:26" x14ac:dyDescent="0.25">
      <c r="A2017" t="s">
        <v>3355</v>
      </c>
      <c r="B2017" s="1">
        <v>45000</v>
      </c>
      <c r="C2017" t="s">
        <v>402</v>
      </c>
      <c r="D2017" t="s">
        <v>28</v>
      </c>
      <c r="E2017" t="s">
        <v>51</v>
      </c>
      <c r="F2017" t="s">
        <v>41</v>
      </c>
      <c r="G2017" t="s">
        <v>116</v>
      </c>
      <c r="H2017">
        <v>5</v>
      </c>
      <c r="I2017">
        <v>728</v>
      </c>
      <c r="J2017">
        <v>2</v>
      </c>
      <c r="K2017">
        <v>3567.2</v>
      </c>
      <c r="L2017">
        <v>584.98</v>
      </c>
      <c r="M2017" t="s">
        <v>32</v>
      </c>
      <c r="N2017" t="s">
        <v>44</v>
      </c>
      <c r="O2017">
        <v>2</v>
      </c>
      <c r="P2017">
        <v>2023</v>
      </c>
      <c r="Q2017">
        <v>3</v>
      </c>
      <c r="R2017" t="s">
        <v>105</v>
      </c>
      <c r="S2017">
        <v>1</v>
      </c>
      <c r="T2017">
        <v>11</v>
      </c>
      <c r="U2017">
        <v>3</v>
      </c>
      <c r="V2017">
        <v>3</v>
      </c>
      <c r="W2017" t="s">
        <v>83</v>
      </c>
      <c r="X2017" t="s">
        <v>47</v>
      </c>
      <c r="Y2017">
        <v>7280</v>
      </c>
      <c r="Z2017">
        <v>0.16</v>
      </c>
    </row>
    <row r="2018" spans="1:26" x14ac:dyDescent="0.25">
      <c r="A2018" t="s">
        <v>3356</v>
      </c>
      <c r="B2018" s="1">
        <v>45250</v>
      </c>
      <c r="C2018" t="s">
        <v>3312</v>
      </c>
      <c r="D2018" t="s">
        <v>50</v>
      </c>
      <c r="E2018" t="s">
        <v>29</v>
      </c>
      <c r="F2018" t="s">
        <v>41</v>
      </c>
      <c r="G2018" t="s">
        <v>42</v>
      </c>
      <c r="H2018">
        <v>7</v>
      </c>
      <c r="I2018">
        <v>1434</v>
      </c>
      <c r="J2018">
        <v>18</v>
      </c>
      <c r="K2018">
        <v>8231.16</v>
      </c>
      <c r="L2018">
        <v>1083.3699999999999</v>
      </c>
      <c r="M2018" t="s">
        <v>43</v>
      </c>
      <c r="N2018" t="s">
        <v>66</v>
      </c>
      <c r="O2018">
        <v>1</v>
      </c>
      <c r="P2018">
        <v>2023</v>
      </c>
      <c r="Q2018">
        <v>11</v>
      </c>
      <c r="R2018" t="s">
        <v>92</v>
      </c>
      <c r="S2018">
        <v>4</v>
      </c>
      <c r="T2018">
        <v>47</v>
      </c>
      <c r="U2018">
        <v>4</v>
      </c>
      <c r="V2018">
        <v>1</v>
      </c>
      <c r="W2018" t="s">
        <v>60</v>
      </c>
      <c r="X2018" t="s">
        <v>47</v>
      </c>
      <c r="Y2018">
        <v>180684</v>
      </c>
      <c r="Z2018">
        <v>0.13</v>
      </c>
    </row>
    <row r="2019" spans="1:26" x14ac:dyDescent="0.25">
      <c r="A2019" t="s">
        <v>3357</v>
      </c>
      <c r="B2019" s="1">
        <v>45265</v>
      </c>
      <c r="C2019" t="s">
        <v>3358</v>
      </c>
      <c r="D2019" t="s">
        <v>63</v>
      </c>
      <c r="E2019" t="s">
        <v>51</v>
      </c>
      <c r="F2019" t="s">
        <v>41</v>
      </c>
      <c r="G2019" t="s">
        <v>116</v>
      </c>
      <c r="H2019">
        <v>7</v>
      </c>
      <c r="I2019">
        <v>1840</v>
      </c>
      <c r="J2019">
        <v>18</v>
      </c>
      <c r="K2019">
        <v>10561.6</v>
      </c>
      <c r="L2019">
        <v>1897.21</v>
      </c>
      <c r="M2019" t="s">
        <v>65</v>
      </c>
      <c r="N2019" t="s">
        <v>66</v>
      </c>
      <c r="O2019">
        <v>7</v>
      </c>
      <c r="P2019">
        <v>2023</v>
      </c>
      <c r="Q2019">
        <v>12</v>
      </c>
      <c r="R2019" t="s">
        <v>54</v>
      </c>
      <c r="S2019">
        <v>4</v>
      </c>
      <c r="T2019">
        <v>49</v>
      </c>
      <c r="U2019">
        <v>2</v>
      </c>
      <c r="V2019">
        <v>2</v>
      </c>
      <c r="W2019" t="s">
        <v>76</v>
      </c>
      <c r="X2019" t="s">
        <v>47</v>
      </c>
      <c r="Y2019">
        <v>231840</v>
      </c>
      <c r="Z2019">
        <v>0.18</v>
      </c>
    </row>
    <row r="2020" spans="1:26" x14ac:dyDescent="0.25">
      <c r="A2020" t="s">
        <v>3359</v>
      </c>
      <c r="B2020" s="1">
        <v>45243</v>
      </c>
      <c r="C2020" t="s">
        <v>3360</v>
      </c>
      <c r="D2020" t="s">
        <v>63</v>
      </c>
      <c r="E2020" t="s">
        <v>51</v>
      </c>
      <c r="F2020" t="s">
        <v>52</v>
      </c>
      <c r="G2020" t="s">
        <v>79</v>
      </c>
      <c r="H2020">
        <v>9</v>
      </c>
      <c r="I2020">
        <v>2509</v>
      </c>
      <c r="J2020">
        <v>18</v>
      </c>
      <c r="K2020">
        <v>18516.419999999998</v>
      </c>
      <c r="L2020">
        <v>1150.5899999999999</v>
      </c>
      <c r="M2020" t="s">
        <v>65</v>
      </c>
      <c r="N2020" t="s">
        <v>66</v>
      </c>
      <c r="O2020">
        <v>6</v>
      </c>
      <c r="P2020">
        <v>2023</v>
      </c>
      <c r="Q2020">
        <v>11</v>
      </c>
      <c r="R2020" t="s">
        <v>92</v>
      </c>
      <c r="S2020">
        <v>4</v>
      </c>
      <c r="T2020">
        <v>46</v>
      </c>
      <c r="U2020">
        <v>3</v>
      </c>
      <c r="V2020">
        <v>1</v>
      </c>
      <c r="W2020" t="s">
        <v>60</v>
      </c>
      <c r="X2020" t="s">
        <v>47</v>
      </c>
      <c r="Y2020">
        <v>406458</v>
      </c>
      <c r="Z2020">
        <v>0.06</v>
      </c>
    </row>
    <row r="2021" spans="1:26" x14ac:dyDescent="0.25">
      <c r="A2021" t="s">
        <v>3361</v>
      </c>
      <c r="B2021" s="1">
        <v>45206</v>
      </c>
      <c r="C2021" t="s">
        <v>1810</v>
      </c>
      <c r="D2021" t="s">
        <v>50</v>
      </c>
      <c r="E2021" t="s">
        <v>29</v>
      </c>
      <c r="F2021" t="s">
        <v>52</v>
      </c>
      <c r="G2021" t="s">
        <v>91</v>
      </c>
      <c r="H2021">
        <v>9</v>
      </c>
      <c r="I2021">
        <v>1429</v>
      </c>
      <c r="J2021">
        <v>30</v>
      </c>
      <c r="K2021">
        <v>9002.7000000000007</v>
      </c>
      <c r="L2021">
        <v>821.69</v>
      </c>
      <c r="M2021" t="s">
        <v>65</v>
      </c>
      <c r="N2021" t="s">
        <v>66</v>
      </c>
      <c r="O2021">
        <v>7</v>
      </c>
      <c r="P2021">
        <v>2023</v>
      </c>
      <c r="Q2021">
        <v>10</v>
      </c>
      <c r="R2021" t="s">
        <v>45</v>
      </c>
      <c r="S2021">
        <v>4</v>
      </c>
      <c r="T2021">
        <v>40</v>
      </c>
      <c r="U2021">
        <v>1</v>
      </c>
      <c r="V2021">
        <v>6</v>
      </c>
      <c r="W2021" t="s">
        <v>35</v>
      </c>
      <c r="X2021" t="s">
        <v>36</v>
      </c>
      <c r="Y2021">
        <v>385830</v>
      </c>
      <c r="Z2021">
        <v>0.09</v>
      </c>
    </row>
    <row r="2022" spans="1:26" x14ac:dyDescent="0.25">
      <c r="A2022" t="s">
        <v>3362</v>
      </c>
      <c r="B2022" s="1">
        <v>45039</v>
      </c>
      <c r="C2022" t="s">
        <v>3363</v>
      </c>
      <c r="D2022" t="s">
        <v>63</v>
      </c>
      <c r="E2022" t="s">
        <v>40</v>
      </c>
      <c r="F2022" t="s">
        <v>41</v>
      </c>
      <c r="G2022" t="s">
        <v>116</v>
      </c>
      <c r="H2022">
        <v>10</v>
      </c>
      <c r="I2022">
        <v>3804</v>
      </c>
      <c r="J2022">
        <v>25</v>
      </c>
      <c r="K2022">
        <v>28530</v>
      </c>
      <c r="L2022">
        <v>3361.73</v>
      </c>
      <c r="M2022" t="s">
        <v>43</v>
      </c>
      <c r="N2022" t="s">
        <v>66</v>
      </c>
      <c r="O2022">
        <v>1</v>
      </c>
      <c r="P2022">
        <v>2023</v>
      </c>
      <c r="Q2022">
        <v>4</v>
      </c>
      <c r="R2022" t="s">
        <v>100</v>
      </c>
      <c r="S2022">
        <v>2</v>
      </c>
      <c r="T2022">
        <v>17</v>
      </c>
      <c r="U2022">
        <v>5</v>
      </c>
      <c r="V2022">
        <v>0</v>
      </c>
      <c r="W2022" t="s">
        <v>55</v>
      </c>
      <c r="X2022" t="s">
        <v>36</v>
      </c>
      <c r="Y2022">
        <v>951000</v>
      </c>
      <c r="Z2022">
        <v>0.12</v>
      </c>
    </row>
    <row r="2023" spans="1:26" x14ac:dyDescent="0.25">
      <c r="A2023" t="s">
        <v>3364</v>
      </c>
      <c r="B2023" s="1">
        <v>45008</v>
      </c>
      <c r="C2023" t="s">
        <v>548</v>
      </c>
      <c r="D2023" t="s">
        <v>50</v>
      </c>
      <c r="E2023" t="s">
        <v>51</v>
      </c>
      <c r="F2023" t="s">
        <v>52</v>
      </c>
      <c r="G2023" t="s">
        <v>79</v>
      </c>
      <c r="H2023">
        <v>2</v>
      </c>
      <c r="I2023">
        <v>3772</v>
      </c>
      <c r="J2023">
        <v>11</v>
      </c>
      <c r="K2023">
        <v>6714.16</v>
      </c>
      <c r="L2023">
        <v>905.23</v>
      </c>
      <c r="M2023" t="s">
        <v>43</v>
      </c>
      <c r="N2023" t="s">
        <v>66</v>
      </c>
      <c r="O2023">
        <v>2</v>
      </c>
      <c r="P2023">
        <v>2023</v>
      </c>
      <c r="Q2023">
        <v>3</v>
      </c>
      <c r="R2023" t="s">
        <v>105</v>
      </c>
      <c r="S2023">
        <v>1</v>
      </c>
      <c r="T2023">
        <v>12</v>
      </c>
      <c r="U2023">
        <v>4</v>
      </c>
      <c r="V2023">
        <v>4</v>
      </c>
      <c r="W2023" t="s">
        <v>73</v>
      </c>
      <c r="X2023" t="s">
        <v>47</v>
      </c>
      <c r="Y2023">
        <v>82984</v>
      </c>
      <c r="Z2023">
        <v>0.13</v>
      </c>
    </row>
    <row r="2024" spans="1:26" x14ac:dyDescent="0.25">
      <c r="A2024" t="s">
        <v>3365</v>
      </c>
      <c r="B2024" s="1">
        <v>44990</v>
      </c>
      <c r="C2024" t="s">
        <v>3298</v>
      </c>
      <c r="D2024" t="s">
        <v>50</v>
      </c>
      <c r="E2024" t="s">
        <v>58</v>
      </c>
      <c r="F2024" t="s">
        <v>52</v>
      </c>
      <c r="G2024" t="s">
        <v>91</v>
      </c>
      <c r="H2024">
        <v>2</v>
      </c>
      <c r="I2024">
        <v>977</v>
      </c>
      <c r="J2024">
        <v>21</v>
      </c>
      <c r="K2024">
        <v>1543.66</v>
      </c>
      <c r="L2024">
        <v>129.35</v>
      </c>
      <c r="M2024" t="s">
        <v>32</v>
      </c>
      <c r="N2024" t="s">
        <v>33</v>
      </c>
      <c r="O2024">
        <v>7</v>
      </c>
      <c r="P2024">
        <v>2023</v>
      </c>
      <c r="Q2024">
        <v>3</v>
      </c>
      <c r="R2024" t="s">
        <v>105</v>
      </c>
      <c r="S2024">
        <v>1</v>
      </c>
      <c r="T2024">
        <v>10</v>
      </c>
      <c r="U2024">
        <v>2</v>
      </c>
      <c r="V2024">
        <v>0</v>
      </c>
      <c r="W2024" t="s">
        <v>55</v>
      </c>
      <c r="X2024" t="s">
        <v>36</v>
      </c>
      <c r="Y2024">
        <v>41034</v>
      </c>
      <c r="Z2024">
        <v>0.08</v>
      </c>
    </row>
    <row r="2025" spans="1:26" x14ac:dyDescent="0.25">
      <c r="A2025" t="s">
        <v>3366</v>
      </c>
      <c r="B2025" s="1">
        <v>45099</v>
      </c>
      <c r="C2025" t="s">
        <v>540</v>
      </c>
      <c r="D2025" t="s">
        <v>50</v>
      </c>
      <c r="E2025" t="s">
        <v>29</v>
      </c>
      <c r="F2025" t="s">
        <v>41</v>
      </c>
      <c r="G2025" t="s">
        <v>116</v>
      </c>
      <c r="H2025">
        <v>4</v>
      </c>
      <c r="I2025">
        <v>1376</v>
      </c>
      <c r="J2025">
        <v>5</v>
      </c>
      <c r="K2025">
        <v>5228.8</v>
      </c>
      <c r="L2025">
        <v>847.45</v>
      </c>
      <c r="M2025" t="s">
        <v>32</v>
      </c>
      <c r="N2025" t="s">
        <v>44</v>
      </c>
      <c r="O2025">
        <v>5</v>
      </c>
      <c r="P2025">
        <v>2023</v>
      </c>
      <c r="Q2025">
        <v>6</v>
      </c>
      <c r="R2025" t="s">
        <v>95</v>
      </c>
      <c r="S2025">
        <v>2</v>
      </c>
      <c r="T2025">
        <v>25</v>
      </c>
      <c r="U2025">
        <v>4</v>
      </c>
      <c r="V2025">
        <v>4</v>
      </c>
      <c r="W2025" t="s">
        <v>73</v>
      </c>
      <c r="X2025" t="s">
        <v>47</v>
      </c>
      <c r="Y2025">
        <v>27520</v>
      </c>
      <c r="Z2025">
        <v>0.16</v>
      </c>
    </row>
    <row r="2026" spans="1:26" x14ac:dyDescent="0.25">
      <c r="A2026" t="s">
        <v>3367</v>
      </c>
      <c r="B2026" s="1">
        <v>45119</v>
      </c>
      <c r="C2026" t="s">
        <v>1095</v>
      </c>
      <c r="D2026" t="s">
        <v>39</v>
      </c>
      <c r="E2026" t="s">
        <v>29</v>
      </c>
      <c r="F2026" t="s">
        <v>41</v>
      </c>
      <c r="G2026" t="s">
        <v>116</v>
      </c>
      <c r="H2026">
        <v>8</v>
      </c>
      <c r="I2026">
        <v>4464</v>
      </c>
      <c r="J2026">
        <v>25</v>
      </c>
      <c r="K2026">
        <v>26784</v>
      </c>
      <c r="L2026">
        <v>3680.83</v>
      </c>
      <c r="M2026" t="s">
        <v>43</v>
      </c>
      <c r="N2026" t="s">
        <v>33</v>
      </c>
      <c r="O2026">
        <v>4</v>
      </c>
      <c r="P2026">
        <v>2023</v>
      </c>
      <c r="Q2026">
        <v>7</v>
      </c>
      <c r="R2026" t="s">
        <v>125</v>
      </c>
      <c r="S2026">
        <v>3</v>
      </c>
      <c r="T2026">
        <v>28</v>
      </c>
      <c r="U2026">
        <v>3</v>
      </c>
      <c r="V2026">
        <v>3</v>
      </c>
      <c r="W2026" t="s">
        <v>83</v>
      </c>
      <c r="X2026" t="s">
        <v>47</v>
      </c>
      <c r="Y2026">
        <v>892800</v>
      </c>
      <c r="Z2026">
        <v>0.14000000000000001</v>
      </c>
    </row>
    <row r="2027" spans="1:26" x14ac:dyDescent="0.25">
      <c r="A2027" t="s">
        <v>3368</v>
      </c>
      <c r="B2027" s="1">
        <v>44947</v>
      </c>
      <c r="C2027" t="s">
        <v>1356</v>
      </c>
      <c r="D2027" t="s">
        <v>39</v>
      </c>
      <c r="E2027" t="s">
        <v>58</v>
      </c>
      <c r="F2027" t="s">
        <v>30</v>
      </c>
      <c r="G2027" t="s">
        <v>86</v>
      </c>
      <c r="H2027">
        <v>4</v>
      </c>
      <c r="I2027">
        <v>2632</v>
      </c>
      <c r="J2027">
        <v>12</v>
      </c>
      <c r="K2027">
        <v>9264.64</v>
      </c>
      <c r="L2027">
        <v>1715.57</v>
      </c>
      <c r="M2027" t="s">
        <v>43</v>
      </c>
      <c r="N2027" t="s">
        <v>33</v>
      </c>
      <c r="O2027">
        <v>6</v>
      </c>
      <c r="P2027">
        <v>2023</v>
      </c>
      <c r="Q2027">
        <v>1</v>
      </c>
      <c r="R2027" t="s">
        <v>34</v>
      </c>
      <c r="S2027">
        <v>1</v>
      </c>
      <c r="T2027">
        <v>3</v>
      </c>
      <c r="U2027">
        <v>3</v>
      </c>
      <c r="V2027">
        <v>6</v>
      </c>
      <c r="W2027" t="s">
        <v>35</v>
      </c>
      <c r="X2027" t="s">
        <v>36</v>
      </c>
      <c r="Y2027">
        <v>126336</v>
      </c>
      <c r="Z2027">
        <v>0.19</v>
      </c>
    </row>
    <row r="2028" spans="1:26" x14ac:dyDescent="0.25">
      <c r="A2028" t="s">
        <v>3369</v>
      </c>
      <c r="B2028" s="1">
        <v>44938</v>
      </c>
      <c r="C2028" t="s">
        <v>3370</v>
      </c>
      <c r="D2028" t="s">
        <v>28</v>
      </c>
      <c r="E2028" t="s">
        <v>51</v>
      </c>
      <c r="F2028" t="s">
        <v>52</v>
      </c>
      <c r="G2028" t="s">
        <v>91</v>
      </c>
      <c r="H2028">
        <v>7</v>
      </c>
      <c r="I2028">
        <v>2903</v>
      </c>
      <c r="J2028">
        <v>30</v>
      </c>
      <c r="K2028">
        <v>14224.7</v>
      </c>
      <c r="L2028">
        <v>1799.34</v>
      </c>
      <c r="M2028" t="s">
        <v>32</v>
      </c>
      <c r="N2028" t="s">
        <v>44</v>
      </c>
      <c r="O2028">
        <v>1</v>
      </c>
      <c r="P2028">
        <v>2023</v>
      </c>
      <c r="Q2028">
        <v>1</v>
      </c>
      <c r="R2028" t="s">
        <v>34</v>
      </c>
      <c r="S2028">
        <v>1</v>
      </c>
      <c r="T2028">
        <v>2</v>
      </c>
      <c r="U2028">
        <v>2</v>
      </c>
      <c r="V2028">
        <v>4</v>
      </c>
      <c r="W2028" t="s">
        <v>73</v>
      </c>
      <c r="X2028" t="s">
        <v>47</v>
      </c>
      <c r="Y2028">
        <v>609630</v>
      </c>
      <c r="Z2028">
        <v>0.13</v>
      </c>
    </row>
    <row r="2029" spans="1:26" x14ac:dyDescent="0.25">
      <c r="A2029" t="s">
        <v>3371</v>
      </c>
      <c r="B2029" s="1">
        <v>45286</v>
      </c>
      <c r="C2029" t="s">
        <v>2991</v>
      </c>
      <c r="D2029" t="s">
        <v>50</v>
      </c>
      <c r="E2029" t="s">
        <v>58</v>
      </c>
      <c r="F2029" t="s">
        <v>30</v>
      </c>
      <c r="G2029" t="s">
        <v>64</v>
      </c>
      <c r="H2029">
        <v>5</v>
      </c>
      <c r="I2029">
        <v>1205</v>
      </c>
      <c r="J2029">
        <v>5</v>
      </c>
      <c r="K2029">
        <v>5723.75</v>
      </c>
      <c r="L2029">
        <v>624.36</v>
      </c>
      <c r="M2029" t="s">
        <v>43</v>
      </c>
      <c r="N2029" t="s">
        <v>33</v>
      </c>
      <c r="O2029">
        <v>5</v>
      </c>
      <c r="P2029">
        <v>2023</v>
      </c>
      <c r="Q2029">
        <v>12</v>
      </c>
      <c r="R2029" t="s">
        <v>54</v>
      </c>
      <c r="S2029">
        <v>4</v>
      </c>
      <c r="T2029">
        <v>52</v>
      </c>
      <c r="U2029">
        <v>5</v>
      </c>
      <c r="V2029">
        <v>2</v>
      </c>
      <c r="W2029" t="s">
        <v>76</v>
      </c>
      <c r="X2029" t="s">
        <v>47</v>
      </c>
      <c r="Y2029">
        <v>30125</v>
      </c>
      <c r="Z2029">
        <v>0.11</v>
      </c>
    </row>
    <row r="2030" spans="1:26" x14ac:dyDescent="0.25">
      <c r="A2030" t="s">
        <v>3372</v>
      </c>
      <c r="B2030" s="1">
        <v>45005</v>
      </c>
      <c r="C2030" t="s">
        <v>1190</v>
      </c>
      <c r="D2030" t="s">
        <v>63</v>
      </c>
      <c r="E2030" t="s">
        <v>40</v>
      </c>
      <c r="F2030" t="s">
        <v>30</v>
      </c>
      <c r="G2030" t="s">
        <v>86</v>
      </c>
      <c r="H2030">
        <v>3</v>
      </c>
      <c r="I2030">
        <v>1013</v>
      </c>
      <c r="J2030">
        <v>10</v>
      </c>
      <c r="K2030">
        <v>2735.1</v>
      </c>
      <c r="L2030">
        <v>377.71</v>
      </c>
      <c r="M2030" t="s">
        <v>43</v>
      </c>
      <c r="N2030" t="s">
        <v>33</v>
      </c>
      <c r="O2030">
        <v>6</v>
      </c>
      <c r="P2030">
        <v>2023</v>
      </c>
      <c r="Q2030">
        <v>3</v>
      </c>
      <c r="R2030" t="s">
        <v>105</v>
      </c>
      <c r="S2030">
        <v>1</v>
      </c>
      <c r="T2030">
        <v>12</v>
      </c>
      <c r="U2030">
        <v>4</v>
      </c>
      <c r="V2030">
        <v>1</v>
      </c>
      <c r="W2030" t="s">
        <v>60</v>
      </c>
      <c r="X2030" t="s">
        <v>47</v>
      </c>
      <c r="Y2030">
        <v>30390</v>
      </c>
      <c r="Z2030">
        <v>0.14000000000000001</v>
      </c>
    </row>
    <row r="2031" spans="1:26" x14ac:dyDescent="0.25">
      <c r="A2031" t="s">
        <v>3373</v>
      </c>
      <c r="B2031" s="1">
        <v>45093</v>
      </c>
      <c r="C2031" t="s">
        <v>3374</v>
      </c>
      <c r="D2031" t="s">
        <v>63</v>
      </c>
      <c r="E2031" t="s">
        <v>40</v>
      </c>
      <c r="F2031" t="s">
        <v>30</v>
      </c>
      <c r="G2031" t="s">
        <v>64</v>
      </c>
      <c r="H2031">
        <v>7</v>
      </c>
      <c r="I2031">
        <v>2978</v>
      </c>
      <c r="J2031">
        <v>22</v>
      </c>
      <c r="K2031">
        <v>16259.88</v>
      </c>
      <c r="L2031">
        <v>1966.77</v>
      </c>
      <c r="M2031" t="s">
        <v>43</v>
      </c>
      <c r="N2031" t="s">
        <v>44</v>
      </c>
      <c r="O2031">
        <v>5</v>
      </c>
      <c r="P2031">
        <v>2023</v>
      </c>
      <c r="Q2031">
        <v>6</v>
      </c>
      <c r="R2031" t="s">
        <v>95</v>
      </c>
      <c r="S2031">
        <v>2</v>
      </c>
      <c r="T2031">
        <v>24</v>
      </c>
      <c r="U2031">
        <v>3</v>
      </c>
      <c r="V2031">
        <v>5</v>
      </c>
      <c r="W2031" t="s">
        <v>46</v>
      </c>
      <c r="X2031" t="s">
        <v>47</v>
      </c>
      <c r="Y2031">
        <v>458612</v>
      </c>
      <c r="Z2031">
        <v>0.12</v>
      </c>
    </row>
    <row r="2032" spans="1:26" x14ac:dyDescent="0.25">
      <c r="A2032" t="s">
        <v>3375</v>
      </c>
      <c r="B2032" s="1">
        <v>45101</v>
      </c>
      <c r="C2032" t="s">
        <v>617</v>
      </c>
      <c r="D2032" t="s">
        <v>50</v>
      </c>
      <c r="E2032" t="s">
        <v>58</v>
      </c>
      <c r="F2032" t="s">
        <v>52</v>
      </c>
      <c r="G2032" t="s">
        <v>79</v>
      </c>
      <c r="H2032">
        <v>8</v>
      </c>
      <c r="I2032">
        <v>3123</v>
      </c>
      <c r="J2032">
        <v>4</v>
      </c>
      <c r="K2032">
        <v>23984.639999999999</v>
      </c>
      <c r="L2032">
        <v>3890.67</v>
      </c>
      <c r="M2032" t="s">
        <v>32</v>
      </c>
      <c r="N2032" t="s">
        <v>33</v>
      </c>
      <c r="O2032">
        <v>4</v>
      </c>
      <c r="P2032">
        <v>2023</v>
      </c>
      <c r="Q2032">
        <v>6</v>
      </c>
      <c r="R2032" t="s">
        <v>95</v>
      </c>
      <c r="S2032">
        <v>2</v>
      </c>
      <c r="T2032">
        <v>25</v>
      </c>
      <c r="U2032">
        <v>4</v>
      </c>
      <c r="V2032">
        <v>6</v>
      </c>
      <c r="W2032" t="s">
        <v>35</v>
      </c>
      <c r="X2032" t="s">
        <v>36</v>
      </c>
      <c r="Y2032">
        <v>99936</v>
      </c>
      <c r="Z2032">
        <v>0.16</v>
      </c>
    </row>
    <row r="2033" spans="1:26" x14ac:dyDescent="0.25">
      <c r="A2033" t="s">
        <v>3376</v>
      </c>
      <c r="B2033" s="1">
        <v>45221</v>
      </c>
      <c r="C2033" t="s">
        <v>1622</v>
      </c>
      <c r="D2033" t="s">
        <v>28</v>
      </c>
      <c r="E2033" t="s">
        <v>51</v>
      </c>
      <c r="F2033" t="s">
        <v>52</v>
      </c>
      <c r="G2033" t="s">
        <v>53</v>
      </c>
      <c r="H2033">
        <v>4</v>
      </c>
      <c r="I2033">
        <v>830</v>
      </c>
      <c r="J2033">
        <v>5</v>
      </c>
      <c r="K2033">
        <v>3154</v>
      </c>
      <c r="L2033">
        <v>273.58</v>
      </c>
      <c r="M2033" t="s">
        <v>43</v>
      </c>
      <c r="N2033" t="s">
        <v>33</v>
      </c>
      <c r="O2033">
        <v>2</v>
      </c>
      <c r="P2033">
        <v>2023</v>
      </c>
      <c r="Q2033">
        <v>10</v>
      </c>
      <c r="R2033" t="s">
        <v>45</v>
      </c>
      <c r="S2033">
        <v>4</v>
      </c>
      <c r="T2033">
        <v>43</v>
      </c>
      <c r="U2033">
        <v>4</v>
      </c>
      <c r="V2033">
        <v>0</v>
      </c>
      <c r="W2033" t="s">
        <v>55</v>
      </c>
      <c r="X2033" t="s">
        <v>36</v>
      </c>
      <c r="Y2033">
        <v>16600</v>
      </c>
      <c r="Z2033">
        <v>0.09</v>
      </c>
    </row>
    <row r="2034" spans="1:26" x14ac:dyDescent="0.25">
      <c r="A2034" t="s">
        <v>3377</v>
      </c>
      <c r="B2034" s="1">
        <v>45238</v>
      </c>
      <c r="C2034" t="s">
        <v>1968</v>
      </c>
      <c r="D2034" t="s">
        <v>39</v>
      </c>
      <c r="E2034" t="s">
        <v>58</v>
      </c>
      <c r="F2034" t="s">
        <v>52</v>
      </c>
      <c r="G2034" t="s">
        <v>91</v>
      </c>
      <c r="H2034">
        <v>3</v>
      </c>
      <c r="I2034">
        <v>3260</v>
      </c>
      <c r="J2034">
        <v>2</v>
      </c>
      <c r="K2034">
        <v>9584.4</v>
      </c>
      <c r="L2034">
        <v>802.07</v>
      </c>
      <c r="M2034" t="s">
        <v>65</v>
      </c>
      <c r="N2034" t="s">
        <v>33</v>
      </c>
      <c r="O2034">
        <v>3</v>
      </c>
      <c r="P2034">
        <v>2023</v>
      </c>
      <c r="Q2034">
        <v>11</v>
      </c>
      <c r="R2034" t="s">
        <v>92</v>
      </c>
      <c r="S2034">
        <v>4</v>
      </c>
      <c r="T2034">
        <v>45</v>
      </c>
      <c r="U2034">
        <v>2</v>
      </c>
      <c r="V2034">
        <v>3</v>
      </c>
      <c r="W2034" t="s">
        <v>83</v>
      </c>
      <c r="X2034" t="s">
        <v>47</v>
      </c>
      <c r="Y2034">
        <v>19560</v>
      </c>
      <c r="Z2034">
        <v>0.08</v>
      </c>
    </row>
    <row r="2035" spans="1:26" x14ac:dyDescent="0.25">
      <c r="A2035" t="s">
        <v>3378</v>
      </c>
      <c r="B2035" s="1">
        <v>45085</v>
      </c>
      <c r="C2035" t="s">
        <v>3379</v>
      </c>
      <c r="D2035" t="s">
        <v>63</v>
      </c>
      <c r="E2035" t="s">
        <v>58</v>
      </c>
      <c r="F2035" t="s">
        <v>52</v>
      </c>
      <c r="G2035" t="s">
        <v>79</v>
      </c>
      <c r="H2035">
        <v>5</v>
      </c>
      <c r="I2035">
        <v>3842</v>
      </c>
      <c r="J2035">
        <v>10</v>
      </c>
      <c r="K2035">
        <v>17289</v>
      </c>
      <c r="L2035">
        <v>2516.63</v>
      </c>
      <c r="M2035" t="s">
        <v>43</v>
      </c>
      <c r="N2035" t="s">
        <v>44</v>
      </c>
      <c r="O2035">
        <v>5</v>
      </c>
      <c r="P2035">
        <v>2023</v>
      </c>
      <c r="Q2035">
        <v>6</v>
      </c>
      <c r="R2035" t="s">
        <v>95</v>
      </c>
      <c r="S2035">
        <v>2</v>
      </c>
      <c r="T2035">
        <v>23</v>
      </c>
      <c r="U2035">
        <v>2</v>
      </c>
      <c r="V2035">
        <v>4</v>
      </c>
      <c r="W2035" t="s">
        <v>73</v>
      </c>
      <c r="X2035" t="s">
        <v>47</v>
      </c>
      <c r="Y2035">
        <v>192100</v>
      </c>
      <c r="Z2035">
        <v>0.15</v>
      </c>
    </row>
    <row r="2036" spans="1:26" x14ac:dyDescent="0.25">
      <c r="A2036" t="s">
        <v>3380</v>
      </c>
      <c r="B2036" s="1">
        <v>45169</v>
      </c>
      <c r="C2036" t="s">
        <v>1634</v>
      </c>
      <c r="D2036" t="s">
        <v>63</v>
      </c>
      <c r="E2036" t="s">
        <v>29</v>
      </c>
      <c r="F2036" t="s">
        <v>30</v>
      </c>
      <c r="G2036" t="s">
        <v>64</v>
      </c>
      <c r="H2036">
        <v>4</v>
      </c>
      <c r="I2036">
        <v>274</v>
      </c>
      <c r="J2036">
        <v>2</v>
      </c>
      <c r="K2036">
        <v>1074.08</v>
      </c>
      <c r="L2036">
        <v>190.4</v>
      </c>
      <c r="M2036" t="s">
        <v>43</v>
      </c>
      <c r="N2036" t="s">
        <v>66</v>
      </c>
      <c r="O2036">
        <v>7</v>
      </c>
      <c r="P2036">
        <v>2023</v>
      </c>
      <c r="Q2036">
        <v>8</v>
      </c>
      <c r="R2036" t="s">
        <v>72</v>
      </c>
      <c r="S2036">
        <v>3</v>
      </c>
      <c r="T2036">
        <v>35</v>
      </c>
      <c r="U2036">
        <v>5</v>
      </c>
      <c r="V2036">
        <v>4</v>
      </c>
      <c r="W2036" t="s">
        <v>73</v>
      </c>
      <c r="X2036" t="s">
        <v>47</v>
      </c>
      <c r="Y2036">
        <v>2192</v>
      </c>
      <c r="Z2036">
        <v>0.18</v>
      </c>
    </row>
    <row r="2037" spans="1:26" x14ac:dyDescent="0.25">
      <c r="A2037" t="s">
        <v>3381</v>
      </c>
      <c r="B2037" s="1">
        <v>45016</v>
      </c>
      <c r="C2037" t="s">
        <v>2417</v>
      </c>
      <c r="D2037" t="s">
        <v>63</v>
      </c>
      <c r="E2037" t="s">
        <v>51</v>
      </c>
      <c r="F2037" t="s">
        <v>41</v>
      </c>
      <c r="G2037" t="s">
        <v>59</v>
      </c>
      <c r="H2037">
        <v>1</v>
      </c>
      <c r="I2037">
        <v>1919</v>
      </c>
      <c r="J2037">
        <v>5</v>
      </c>
      <c r="K2037">
        <v>1823.05</v>
      </c>
      <c r="L2037">
        <v>282.56</v>
      </c>
      <c r="M2037" t="s">
        <v>32</v>
      </c>
      <c r="N2037" t="s">
        <v>33</v>
      </c>
      <c r="O2037">
        <v>1</v>
      </c>
      <c r="P2037">
        <v>2023</v>
      </c>
      <c r="Q2037">
        <v>3</v>
      </c>
      <c r="R2037" t="s">
        <v>105</v>
      </c>
      <c r="S2037">
        <v>1</v>
      </c>
      <c r="T2037">
        <v>13</v>
      </c>
      <c r="U2037">
        <v>5</v>
      </c>
      <c r="V2037">
        <v>5</v>
      </c>
      <c r="W2037" t="s">
        <v>46</v>
      </c>
      <c r="X2037" t="s">
        <v>47</v>
      </c>
      <c r="Y2037">
        <v>9595</v>
      </c>
      <c r="Z2037">
        <v>0.15</v>
      </c>
    </row>
    <row r="2038" spans="1:26" x14ac:dyDescent="0.25">
      <c r="A2038" t="s">
        <v>3382</v>
      </c>
      <c r="B2038" s="1">
        <v>45037</v>
      </c>
      <c r="C2038" t="s">
        <v>3383</v>
      </c>
      <c r="D2038" t="s">
        <v>50</v>
      </c>
      <c r="E2038" t="s">
        <v>58</v>
      </c>
      <c r="F2038" t="s">
        <v>52</v>
      </c>
      <c r="G2038" t="s">
        <v>53</v>
      </c>
      <c r="H2038">
        <v>8</v>
      </c>
      <c r="I2038">
        <v>1919</v>
      </c>
      <c r="J2038">
        <v>20</v>
      </c>
      <c r="K2038">
        <v>12281.6</v>
      </c>
      <c r="L2038">
        <v>1647.91</v>
      </c>
      <c r="M2038" t="s">
        <v>43</v>
      </c>
      <c r="N2038" t="s">
        <v>44</v>
      </c>
      <c r="O2038">
        <v>3</v>
      </c>
      <c r="P2038">
        <v>2023</v>
      </c>
      <c r="Q2038">
        <v>4</v>
      </c>
      <c r="R2038" t="s">
        <v>100</v>
      </c>
      <c r="S2038">
        <v>2</v>
      </c>
      <c r="T2038">
        <v>16</v>
      </c>
      <c r="U2038">
        <v>4</v>
      </c>
      <c r="V2038">
        <v>5</v>
      </c>
      <c r="W2038" t="s">
        <v>46</v>
      </c>
      <c r="X2038" t="s">
        <v>47</v>
      </c>
      <c r="Y2038">
        <v>307040</v>
      </c>
      <c r="Z2038">
        <v>0.13</v>
      </c>
    </row>
    <row r="2039" spans="1:26" x14ac:dyDescent="0.25">
      <c r="A2039" t="s">
        <v>3384</v>
      </c>
      <c r="B2039" s="1">
        <v>45277</v>
      </c>
      <c r="C2039" t="s">
        <v>3385</v>
      </c>
      <c r="D2039" t="s">
        <v>63</v>
      </c>
      <c r="E2039" t="s">
        <v>51</v>
      </c>
      <c r="F2039" t="s">
        <v>30</v>
      </c>
      <c r="G2039" t="s">
        <v>86</v>
      </c>
      <c r="H2039">
        <v>4</v>
      </c>
      <c r="I2039">
        <v>180</v>
      </c>
      <c r="J2039">
        <v>25</v>
      </c>
      <c r="K2039">
        <v>540</v>
      </c>
      <c r="L2039">
        <v>73.91</v>
      </c>
      <c r="M2039" t="s">
        <v>65</v>
      </c>
      <c r="N2039" t="s">
        <v>44</v>
      </c>
      <c r="O2039">
        <v>5</v>
      </c>
      <c r="P2039">
        <v>2023</v>
      </c>
      <c r="Q2039">
        <v>12</v>
      </c>
      <c r="R2039" t="s">
        <v>54</v>
      </c>
      <c r="S2039">
        <v>4</v>
      </c>
      <c r="T2039">
        <v>51</v>
      </c>
      <c r="U2039">
        <v>4</v>
      </c>
      <c r="V2039">
        <v>0</v>
      </c>
      <c r="W2039" t="s">
        <v>55</v>
      </c>
      <c r="X2039" t="s">
        <v>36</v>
      </c>
      <c r="Y2039">
        <v>18000</v>
      </c>
      <c r="Z2039">
        <v>0.14000000000000001</v>
      </c>
    </row>
    <row r="2040" spans="1:26" x14ac:dyDescent="0.25">
      <c r="A2040" t="s">
        <v>3386</v>
      </c>
      <c r="B2040" s="1">
        <v>45012</v>
      </c>
      <c r="C2040" t="s">
        <v>1915</v>
      </c>
      <c r="D2040" t="s">
        <v>63</v>
      </c>
      <c r="E2040" t="s">
        <v>58</v>
      </c>
      <c r="F2040" t="s">
        <v>52</v>
      </c>
      <c r="G2040" t="s">
        <v>79</v>
      </c>
      <c r="H2040">
        <v>1</v>
      </c>
      <c r="I2040">
        <v>2566</v>
      </c>
      <c r="J2040">
        <v>7</v>
      </c>
      <c r="K2040">
        <v>2386.38</v>
      </c>
      <c r="L2040">
        <v>320.7</v>
      </c>
      <c r="M2040" t="s">
        <v>43</v>
      </c>
      <c r="N2040" t="s">
        <v>33</v>
      </c>
      <c r="O2040">
        <v>4</v>
      </c>
      <c r="P2040">
        <v>2023</v>
      </c>
      <c r="Q2040">
        <v>3</v>
      </c>
      <c r="R2040" t="s">
        <v>105</v>
      </c>
      <c r="S2040">
        <v>1</v>
      </c>
      <c r="T2040">
        <v>13</v>
      </c>
      <c r="U2040">
        <v>5</v>
      </c>
      <c r="V2040">
        <v>1</v>
      </c>
      <c r="W2040" t="s">
        <v>60</v>
      </c>
      <c r="X2040" t="s">
        <v>47</v>
      </c>
      <c r="Y2040">
        <v>17962</v>
      </c>
      <c r="Z2040">
        <v>0.13</v>
      </c>
    </row>
    <row r="2041" spans="1:26" x14ac:dyDescent="0.25">
      <c r="A2041" t="s">
        <v>3387</v>
      </c>
      <c r="B2041" s="1">
        <v>45142</v>
      </c>
      <c r="C2041" t="s">
        <v>3388</v>
      </c>
      <c r="D2041" t="s">
        <v>50</v>
      </c>
      <c r="E2041" t="s">
        <v>58</v>
      </c>
      <c r="F2041" t="s">
        <v>41</v>
      </c>
      <c r="G2041" t="s">
        <v>116</v>
      </c>
      <c r="H2041">
        <v>9</v>
      </c>
      <c r="I2041">
        <v>4721</v>
      </c>
      <c r="J2041">
        <v>30</v>
      </c>
      <c r="K2041">
        <v>29742.3</v>
      </c>
      <c r="L2041">
        <v>2870.41</v>
      </c>
      <c r="M2041" t="s">
        <v>65</v>
      </c>
      <c r="N2041" t="s">
        <v>33</v>
      </c>
      <c r="O2041">
        <v>1</v>
      </c>
      <c r="P2041">
        <v>2023</v>
      </c>
      <c r="Q2041">
        <v>8</v>
      </c>
      <c r="R2041" t="s">
        <v>72</v>
      </c>
      <c r="S2041">
        <v>3</v>
      </c>
      <c r="T2041">
        <v>31</v>
      </c>
      <c r="U2041">
        <v>1</v>
      </c>
      <c r="V2041">
        <v>5</v>
      </c>
      <c r="W2041" t="s">
        <v>46</v>
      </c>
      <c r="X2041" t="s">
        <v>47</v>
      </c>
      <c r="Y2041">
        <v>1274670</v>
      </c>
      <c r="Z2041">
        <v>0.1</v>
      </c>
    </row>
    <row r="2042" spans="1:26" x14ac:dyDescent="0.25">
      <c r="A2042" t="s">
        <v>3389</v>
      </c>
      <c r="B2042" s="1">
        <v>45144</v>
      </c>
      <c r="C2042" t="s">
        <v>500</v>
      </c>
      <c r="D2042" t="s">
        <v>39</v>
      </c>
      <c r="E2042" t="s">
        <v>51</v>
      </c>
      <c r="F2042" t="s">
        <v>41</v>
      </c>
      <c r="G2042" t="s">
        <v>59</v>
      </c>
      <c r="H2042">
        <v>2</v>
      </c>
      <c r="I2042">
        <v>1787</v>
      </c>
      <c r="J2042">
        <v>19</v>
      </c>
      <c r="K2042">
        <v>2894.94</v>
      </c>
      <c r="L2042">
        <v>304.17</v>
      </c>
      <c r="M2042" t="s">
        <v>65</v>
      </c>
      <c r="N2042" t="s">
        <v>66</v>
      </c>
      <c r="O2042">
        <v>3</v>
      </c>
      <c r="P2042">
        <v>2023</v>
      </c>
      <c r="Q2042">
        <v>8</v>
      </c>
      <c r="R2042" t="s">
        <v>72</v>
      </c>
      <c r="S2042">
        <v>3</v>
      </c>
      <c r="T2042">
        <v>32</v>
      </c>
      <c r="U2042">
        <v>2</v>
      </c>
      <c r="V2042">
        <v>0</v>
      </c>
      <c r="W2042" t="s">
        <v>55</v>
      </c>
      <c r="X2042" t="s">
        <v>36</v>
      </c>
      <c r="Y2042">
        <v>67906</v>
      </c>
      <c r="Z2042">
        <v>0.11</v>
      </c>
    </row>
    <row r="2043" spans="1:26" x14ac:dyDescent="0.25">
      <c r="A2043" t="s">
        <v>3390</v>
      </c>
      <c r="B2043" s="1">
        <v>45208</v>
      </c>
      <c r="C2043" t="s">
        <v>3391</v>
      </c>
      <c r="D2043" t="s">
        <v>63</v>
      </c>
      <c r="E2043" t="s">
        <v>58</v>
      </c>
      <c r="F2043" t="s">
        <v>52</v>
      </c>
      <c r="G2043" t="s">
        <v>53</v>
      </c>
      <c r="H2043">
        <v>10</v>
      </c>
      <c r="I2043">
        <v>2156</v>
      </c>
      <c r="J2043">
        <v>10</v>
      </c>
      <c r="K2043">
        <v>19404</v>
      </c>
      <c r="L2043">
        <v>3345.66</v>
      </c>
      <c r="M2043" t="s">
        <v>43</v>
      </c>
      <c r="N2043" t="s">
        <v>33</v>
      </c>
      <c r="O2043">
        <v>5</v>
      </c>
      <c r="P2043">
        <v>2023</v>
      </c>
      <c r="Q2043">
        <v>10</v>
      </c>
      <c r="R2043" t="s">
        <v>45</v>
      </c>
      <c r="S2043">
        <v>4</v>
      </c>
      <c r="T2043">
        <v>41</v>
      </c>
      <c r="U2043">
        <v>2</v>
      </c>
      <c r="V2043">
        <v>1</v>
      </c>
      <c r="W2043" t="s">
        <v>60</v>
      </c>
      <c r="X2043" t="s">
        <v>47</v>
      </c>
      <c r="Y2043">
        <v>215600</v>
      </c>
      <c r="Z2043">
        <v>0.17</v>
      </c>
    </row>
    <row r="2044" spans="1:26" x14ac:dyDescent="0.25">
      <c r="A2044" t="s">
        <v>3392</v>
      </c>
      <c r="B2044" s="1">
        <v>45017</v>
      </c>
      <c r="C2044" t="s">
        <v>1580</v>
      </c>
      <c r="D2044" t="s">
        <v>50</v>
      </c>
      <c r="E2044" t="s">
        <v>51</v>
      </c>
      <c r="F2044" t="s">
        <v>41</v>
      </c>
      <c r="G2044" t="s">
        <v>59</v>
      </c>
      <c r="H2044">
        <v>5</v>
      </c>
      <c r="I2044">
        <v>4554</v>
      </c>
      <c r="J2044">
        <v>14</v>
      </c>
      <c r="K2044">
        <v>19582.2</v>
      </c>
      <c r="L2044">
        <v>2109.17</v>
      </c>
      <c r="M2044" t="s">
        <v>32</v>
      </c>
      <c r="N2044" t="s">
        <v>44</v>
      </c>
      <c r="O2044">
        <v>2</v>
      </c>
      <c r="P2044">
        <v>2023</v>
      </c>
      <c r="Q2044">
        <v>4</v>
      </c>
      <c r="R2044" t="s">
        <v>100</v>
      </c>
      <c r="S2044">
        <v>2</v>
      </c>
      <c r="T2044">
        <v>13</v>
      </c>
      <c r="U2044">
        <v>1</v>
      </c>
      <c r="V2044">
        <v>6</v>
      </c>
      <c r="W2044" t="s">
        <v>35</v>
      </c>
      <c r="X2044" t="s">
        <v>36</v>
      </c>
      <c r="Y2044">
        <v>318780</v>
      </c>
      <c r="Z2044">
        <v>0.11</v>
      </c>
    </row>
    <row r="2045" spans="1:26" x14ac:dyDescent="0.25">
      <c r="A2045" t="s">
        <v>3393</v>
      </c>
      <c r="B2045" s="1">
        <v>45074</v>
      </c>
      <c r="C2045" t="s">
        <v>3114</v>
      </c>
      <c r="D2045" t="s">
        <v>39</v>
      </c>
      <c r="E2045" t="s">
        <v>40</v>
      </c>
      <c r="F2045" t="s">
        <v>30</v>
      </c>
      <c r="G2045" t="s">
        <v>31</v>
      </c>
      <c r="H2045">
        <v>7</v>
      </c>
      <c r="I2045">
        <v>2239</v>
      </c>
      <c r="J2045">
        <v>11</v>
      </c>
      <c r="K2045">
        <v>13948.97</v>
      </c>
      <c r="L2045">
        <v>2137.0500000000002</v>
      </c>
      <c r="M2045" t="s">
        <v>43</v>
      </c>
      <c r="N2045" t="s">
        <v>66</v>
      </c>
      <c r="O2045">
        <v>6</v>
      </c>
      <c r="P2045">
        <v>2023</v>
      </c>
      <c r="Q2045">
        <v>5</v>
      </c>
      <c r="R2045" t="s">
        <v>238</v>
      </c>
      <c r="S2045">
        <v>2</v>
      </c>
      <c r="T2045">
        <v>22</v>
      </c>
      <c r="U2045">
        <v>5</v>
      </c>
      <c r="V2045">
        <v>0</v>
      </c>
      <c r="W2045" t="s">
        <v>55</v>
      </c>
      <c r="X2045" t="s">
        <v>36</v>
      </c>
      <c r="Y2045">
        <v>172403</v>
      </c>
      <c r="Z2045">
        <v>0.15</v>
      </c>
    </row>
    <row r="2046" spans="1:26" x14ac:dyDescent="0.25">
      <c r="A2046" t="s">
        <v>3394</v>
      </c>
      <c r="B2046" s="1">
        <v>45024</v>
      </c>
      <c r="C2046" t="s">
        <v>1396</v>
      </c>
      <c r="D2046" t="s">
        <v>28</v>
      </c>
      <c r="E2046" t="s">
        <v>58</v>
      </c>
      <c r="F2046" t="s">
        <v>52</v>
      </c>
      <c r="G2046" t="s">
        <v>53</v>
      </c>
      <c r="H2046">
        <v>2</v>
      </c>
      <c r="I2046">
        <v>2207</v>
      </c>
      <c r="J2046">
        <v>20</v>
      </c>
      <c r="K2046">
        <v>3531.2</v>
      </c>
      <c r="L2046">
        <v>641.09</v>
      </c>
      <c r="M2046" t="s">
        <v>43</v>
      </c>
      <c r="N2046" t="s">
        <v>66</v>
      </c>
      <c r="O2046">
        <v>6</v>
      </c>
      <c r="P2046">
        <v>2023</v>
      </c>
      <c r="Q2046">
        <v>4</v>
      </c>
      <c r="R2046" t="s">
        <v>100</v>
      </c>
      <c r="S2046">
        <v>2</v>
      </c>
      <c r="T2046">
        <v>14</v>
      </c>
      <c r="U2046">
        <v>2</v>
      </c>
      <c r="V2046">
        <v>6</v>
      </c>
      <c r="W2046" t="s">
        <v>35</v>
      </c>
      <c r="X2046" t="s">
        <v>36</v>
      </c>
      <c r="Y2046">
        <v>88280</v>
      </c>
      <c r="Z2046">
        <v>0.18</v>
      </c>
    </row>
    <row r="2047" spans="1:26" x14ac:dyDescent="0.25">
      <c r="A2047" t="s">
        <v>3395</v>
      </c>
      <c r="B2047" s="1">
        <v>45257</v>
      </c>
      <c r="C2047" t="s">
        <v>195</v>
      </c>
      <c r="D2047" t="s">
        <v>63</v>
      </c>
      <c r="E2047" t="s">
        <v>29</v>
      </c>
      <c r="F2047" t="s">
        <v>30</v>
      </c>
      <c r="G2047" t="s">
        <v>86</v>
      </c>
      <c r="H2047">
        <v>3</v>
      </c>
      <c r="I2047">
        <v>1866</v>
      </c>
      <c r="J2047">
        <v>23</v>
      </c>
      <c r="K2047">
        <v>4310.46</v>
      </c>
      <c r="L2047">
        <v>768.51</v>
      </c>
      <c r="M2047" t="s">
        <v>43</v>
      </c>
      <c r="N2047" t="s">
        <v>66</v>
      </c>
      <c r="O2047">
        <v>5</v>
      </c>
      <c r="P2047">
        <v>2023</v>
      </c>
      <c r="Q2047">
        <v>11</v>
      </c>
      <c r="R2047" t="s">
        <v>92</v>
      </c>
      <c r="S2047">
        <v>4</v>
      </c>
      <c r="T2047">
        <v>48</v>
      </c>
      <c r="U2047">
        <v>5</v>
      </c>
      <c r="V2047">
        <v>1</v>
      </c>
      <c r="W2047" t="s">
        <v>60</v>
      </c>
      <c r="X2047" t="s">
        <v>47</v>
      </c>
      <c r="Y2047">
        <v>128754</v>
      </c>
      <c r="Z2047">
        <v>0.18</v>
      </c>
    </row>
    <row r="2048" spans="1:26" x14ac:dyDescent="0.25">
      <c r="A2048" t="s">
        <v>3396</v>
      </c>
      <c r="B2048" s="1">
        <v>45265</v>
      </c>
      <c r="C2048" t="s">
        <v>615</v>
      </c>
      <c r="D2048" t="s">
        <v>63</v>
      </c>
      <c r="E2048" t="s">
        <v>51</v>
      </c>
      <c r="F2048" t="s">
        <v>30</v>
      </c>
      <c r="G2048" t="s">
        <v>86</v>
      </c>
      <c r="H2048">
        <v>3</v>
      </c>
      <c r="I2048">
        <v>2089</v>
      </c>
      <c r="J2048">
        <v>29</v>
      </c>
      <c r="K2048">
        <v>4449.57</v>
      </c>
      <c r="L2048">
        <v>362.58</v>
      </c>
      <c r="M2048" t="s">
        <v>43</v>
      </c>
      <c r="N2048" t="s">
        <v>33</v>
      </c>
      <c r="O2048">
        <v>6</v>
      </c>
      <c r="P2048">
        <v>2023</v>
      </c>
      <c r="Q2048">
        <v>12</v>
      </c>
      <c r="R2048" t="s">
        <v>54</v>
      </c>
      <c r="S2048">
        <v>4</v>
      </c>
      <c r="T2048">
        <v>49</v>
      </c>
      <c r="U2048">
        <v>2</v>
      </c>
      <c r="V2048">
        <v>2</v>
      </c>
      <c r="W2048" t="s">
        <v>76</v>
      </c>
      <c r="X2048" t="s">
        <v>47</v>
      </c>
      <c r="Y2048">
        <v>181743</v>
      </c>
      <c r="Z2048">
        <v>0.08</v>
      </c>
    </row>
    <row r="2049" spans="1:26" x14ac:dyDescent="0.25">
      <c r="A2049" t="s">
        <v>3397</v>
      </c>
      <c r="B2049" s="1">
        <v>45116</v>
      </c>
      <c r="C2049" t="s">
        <v>2888</v>
      </c>
      <c r="D2049" t="s">
        <v>28</v>
      </c>
      <c r="E2049" t="s">
        <v>58</v>
      </c>
      <c r="F2049" t="s">
        <v>41</v>
      </c>
      <c r="G2049" t="s">
        <v>59</v>
      </c>
      <c r="H2049">
        <v>10</v>
      </c>
      <c r="I2049">
        <v>598</v>
      </c>
      <c r="J2049">
        <v>9</v>
      </c>
      <c r="K2049">
        <v>5441.8</v>
      </c>
      <c r="L2049">
        <v>1073.55</v>
      </c>
      <c r="M2049" t="s">
        <v>65</v>
      </c>
      <c r="N2049" t="s">
        <v>66</v>
      </c>
      <c r="O2049">
        <v>1</v>
      </c>
      <c r="P2049">
        <v>2023</v>
      </c>
      <c r="Q2049">
        <v>7</v>
      </c>
      <c r="R2049" t="s">
        <v>125</v>
      </c>
      <c r="S2049">
        <v>3</v>
      </c>
      <c r="T2049">
        <v>28</v>
      </c>
      <c r="U2049">
        <v>3</v>
      </c>
      <c r="V2049">
        <v>0</v>
      </c>
      <c r="W2049" t="s">
        <v>55</v>
      </c>
      <c r="X2049" t="s">
        <v>36</v>
      </c>
      <c r="Y2049">
        <v>53820</v>
      </c>
      <c r="Z2049">
        <v>0.2</v>
      </c>
    </row>
    <row r="2050" spans="1:26" x14ac:dyDescent="0.25">
      <c r="A2050" t="s">
        <v>3398</v>
      </c>
      <c r="B2050" s="1">
        <v>45023</v>
      </c>
      <c r="C2050" t="s">
        <v>386</v>
      </c>
      <c r="D2050" t="s">
        <v>63</v>
      </c>
      <c r="E2050" t="s">
        <v>40</v>
      </c>
      <c r="F2050" t="s">
        <v>41</v>
      </c>
      <c r="G2050" t="s">
        <v>42</v>
      </c>
      <c r="H2050">
        <v>7</v>
      </c>
      <c r="I2050">
        <v>4221</v>
      </c>
      <c r="J2050">
        <v>19</v>
      </c>
      <c r="K2050">
        <v>23933.07</v>
      </c>
      <c r="L2050">
        <v>3610.82</v>
      </c>
      <c r="M2050" t="s">
        <v>32</v>
      </c>
      <c r="N2050" t="s">
        <v>66</v>
      </c>
      <c r="O2050">
        <v>2</v>
      </c>
      <c r="P2050">
        <v>2023</v>
      </c>
      <c r="Q2050">
        <v>4</v>
      </c>
      <c r="R2050" t="s">
        <v>100</v>
      </c>
      <c r="S2050">
        <v>2</v>
      </c>
      <c r="T2050">
        <v>14</v>
      </c>
      <c r="U2050">
        <v>2</v>
      </c>
      <c r="V2050">
        <v>5</v>
      </c>
      <c r="W2050" t="s">
        <v>46</v>
      </c>
      <c r="X2050" t="s">
        <v>47</v>
      </c>
      <c r="Y2050">
        <v>561393</v>
      </c>
      <c r="Z2050">
        <v>0.15</v>
      </c>
    </row>
    <row r="2051" spans="1:26" x14ac:dyDescent="0.25">
      <c r="A2051" t="s">
        <v>3399</v>
      </c>
      <c r="B2051" s="1">
        <v>45184</v>
      </c>
      <c r="C2051" t="s">
        <v>1972</v>
      </c>
      <c r="D2051" t="s">
        <v>28</v>
      </c>
      <c r="E2051" t="s">
        <v>51</v>
      </c>
      <c r="F2051" t="s">
        <v>52</v>
      </c>
      <c r="G2051" t="s">
        <v>91</v>
      </c>
      <c r="H2051">
        <v>2</v>
      </c>
      <c r="I2051">
        <v>4499</v>
      </c>
      <c r="J2051">
        <v>4</v>
      </c>
      <c r="K2051">
        <v>8638.08</v>
      </c>
      <c r="L2051">
        <v>932.06</v>
      </c>
      <c r="M2051" t="s">
        <v>65</v>
      </c>
      <c r="N2051" t="s">
        <v>44</v>
      </c>
      <c r="O2051">
        <v>5</v>
      </c>
      <c r="P2051">
        <v>2023</v>
      </c>
      <c r="Q2051">
        <v>9</v>
      </c>
      <c r="R2051" t="s">
        <v>80</v>
      </c>
      <c r="S2051">
        <v>3</v>
      </c>
      <c r="T2051">
        <v>37</v>
      </c>
      <c r="U2051">
        <v>3</v>
      </c>
      <c r="V2051">
        <v>5</v>
      </c>
      <c r="W2051" t="s">
        <v>46</v>
      </c>
      <c r="X2051" t="s">
        <v>47</v>
      </c>
      <c r="Y2051">
        <v>35992</v>
      </c>
      <c r="Z2051">
        <v>0.11</v>
      </c>
    </row>
    <row r="2052" spans="1:26" x14ac:dyDescent="0.25">
      <c r="A2052" t="s">
        <v>3400</v>
      </c>
      <c r="B2052" s="1">
        <v>45137</v>
      </c>
      <c r="C2052" t="s">
        <v>49</v>
      </c>
      <c r="D2052" t="s">
        <v>39</v>
      </c>
      <c r="E2052" t="s">
        <v>40</v>
      </c>
      <c r="F2052" t="s">
        <v>52</v>
      </c>
      <c r="G2052" t="s">
        <v>79</v>
      </c>
      <c r="H2052">
        <v>5</v>
      </c>
      <c r="I2052">
        <v>423</v>
      </c>
      <c r="J2052">
        <v>10</v>
      </c>
      <c r="K2052">
        <v>1903.5</v>
      </c>
      <c r="L2052">
        <v>178.69</v>
      </c>
      <c r="M2052" t="s">
        <v>32</v>
      </c>
      <c r="N2052" t="s">
        <v>44</v>
      </c>
      <c r="O2052">
        <v>6</v>
      </c>
      <c r="P2052">
        <v>2023</v>
      </c>
      <c r="Q2052">
        <v>7</v>
      </c>
      <c r="R2052" t="s">
        <v>125</v>
      </c>
      <c r="S2052">
        <v>3</v>
      </c>
      <c r="T2052">
        <v>31</v>
      </c>
      <c r="U2052">
        <v>6</v>
      </c>
      <c r="V2052">
        <v>0</v>
      </c>
      <c r="W2052" t="s">
        <v>55</v>
      </c>
      <c r="X2052" t="s">
        <v>36</v>
      </c>
      <c r="Y2052">
        <v>21150</v>
      </c>
      <c r="Z2052">
        <v>0.09</v>
      </c>
    </row>
    <row r="2053" spans="1:26" x14ac:dyDescent="0.25">
      <c r="A2053" t="s">
        <v>3401</v>
      </c>
      <c r="B2053" s="1">
        <v>44978</v>
      </c>
      <c r="C2053" t="s">
        <v>2516</v>
      </c>
      <c r="D2053" t="s">
        <v>50</v>
      </c>
      <c r="E2053" t="s">
        <v>29</v>
      </c>
      <c r="F2053" t="s">
        <v>41</v>
      </c>
      <c r="G2053" t="s">
        <v>59</v>
      </c>
      <c r="H2053">
        <v>2</v>
      </c>
      <c r="I2053">
        <v>2745</v>
      </c>
      <c r="J2053">
        <v>13</v>
      </c>
      <c r="K2053">
        <v>4776.3</v>
      </c>
      <c r="L2053">
        <v>731.8</v>
      </c>
      <c r="M2053" t="s">
        <v>43</v>
      </c>
      <c r="N2053" t="s">
        <v>33</v>
      </c>
      <c r="O2053">
        <v>3</v>
      </c>
      <c r="P2053">
        <v>2023</v>
      </c>
      <c r="Q2053">
        <v>2</v>
      </c>
      <c r="R2053" t="s">
        <v>67</v>
      </c>
      <c r="S2053">
        <v>1</v>
      </c>
      <c r="T2053">
        <v>8</v>
      </c>
      <c r="U2053">
        <v>4</v>
      </c>
      <c r="V2053">
        <v>2</v>
      </c>
      <c r="W2053" t="s">
        <v>76</v>
      </c>
      <c r="X2053" t="s">
        <v>47</v>
      </c>
      <c r="Y2053">
        <v>71370</v>
      </c>
      <c r="Z2053">
        <v>0.15</v>
      </c>
    </row>
    <row r="2054" spans="1:26" x14ac:dyDescent="0.25">
      <c r="A2054" t="s">
        <v>3402</v>
      </c>
      <c r="B2054" s="1">
        <v>45017</v>
      </c>
      <c r="C2054" t="s">
        <v>3403</v>
      </c>
      <c r="D2054" t="s">
        <v>63</v>
      </c>
      <c r="E2054" t="s">
        <v>58</v>
      </c>
      <c r="F2054" t="s">
        <v>30</v>
      </c>
      <c r="G2054" t="s">
        <v>31</v>
      </c>
      <c r="H2054">
        <v>7</v>
      </c>
      <c r="I2054">
        <v>2973</v>
      </c>
      <c r="J2054">
        <v>3</v>
      </c>
      <c r="K2054">
        <v>20186.669999999998</v>
      </c>
      <c r="L2054">
        <v>2126.3000000000002</v>
      </c>
      <c r="M2054" t="s">
        <v>65</v>
      </c>
      <c r="N2054" t="s">
        <v>44</v>
      </c>
      <c r="O2054">
        <v>2</v>
      </c>
      <c r="P2054">
        <v>2023</v>
      </c>
      <c r="Q2054">
        <v>4</v>
      </c>
      <c r="R2054" t="s">
        <v>100</v>
      </c>
      <c r="S2054">
        <v>2</v>
      </c>
      <c r="T2054">
        <v>13</v>
      </c>
      <c r="U2054">
        <v>1</v>
      </c>
      <c r="V2054">
        <v>6</v>
      </c>
      <c r="W2054" t="s">
        <v>35</v>
      </c>
      <c r="X2054" t="s">
        <v>36</v>
      </c>
      <c r="Y2054">
        <v>62433</v>
      </c>
      <c r="Z2054">
        <v>0.11</v>
      </c>
    </row>
    <row r="2055" spans="1:26" x14ac:dyDescent="0.25">
      <c r="A2055" t="s">
        <v>3404</v>
      </c>
      <c r="B2055" s="1">
        <v>45057</v>
      </c>
      <c r="C2055" t="s">
        <v>2603</v>
      </c>
      <c r="D2055" t="s">
        <v>63</v>
      </c>
      <c r="E2055" t="s">
        <v>29</v>
      </c>
      <c r="F2055" t="s">
        <v>41</v>
      </c>
      <c r="G2055" t="s">
        <v>42</v>
      </c>
      <c r="H2055">
        <v>3</v>
      </c>
      <c r="I2055">
        <v>730</v>
      </c>
      <c r="J2055">
        <v>29</v>
      </c>
      <c r="K2055">
        <v>1554.9</v>
      </c>
      <c r="L2055">
        <v>104.72</v>
      </c>
      <c r="M2055" t="s">
        <v>43</v>
      </c>
      <c r="N2055" t="s">
        <v>44</v>
      </c>
      <c r="O2055">
        <v>5</v>
      </c>
      <c r="P2055">
        <v>2023</v>
      </c>
      <c r="Q2055">
        <v>5</v>
      </c>
      <c r="R2055" t="s">
        <v>238</v>
      </c>
      <c r="S2055">
        <v>2</v>
      </c>
      <c r="T2055">
        <v>19</v>
      </c>
      <c r="U2055">
        <v>2</v>
      </c>
      <c r="V2055">
        <v>4</v>
      </c>
      <c r="W2055" t="s">
        <v>73</v>
      </c>
      <c r="X2055" t="s">
        <v>47</v>
      </c>
      <c r="Y2055">
        <v>63510</v>
      </c>
      <c r="Z2055">
        <v>7.0000000000000007E-2</v>
      </c>
    </row>
    <row r="2056" spans="1:26" x14ac:dyDescent="0.25">
      <c r="A2056" t="s">
        <v>3405</v>
      </c>
      <c r="B2056" s="1">
        <v>45215</v>
      </c>
      <c r="C2056" t="s">
        <v>3406</v>
      </c>
      <c r="D2056" t="s">
        <v>28</v>
      </c>
      <c r="E2056" t="s">
        <v>29</v>
      </c>
      <c r="F2056" t="s">
        <v>52</v>
      </c>
      <c r="G2056" t="s">
        <v>91</v>
      </c>
      <c r="H2056">
        <v>2</v>
      </c>
      <c r="I2056">
        <v>204</v>
      </c>
      <c r="J2056">
        <v>2</v>
      </c>
      <c r="K2056">
        <v>399.84</v>
      </c>
      <c r="L2056">
        <v>74.67</v>
      </c>
      <c r="M2056" t="s">
        <v>65</v>
      </c>
      <c r="N2056" t="s">
        <v>44</v>
      </c>
      <c r="O2056">
        <v>5</v>
      </c>
      <c r="P2056">
        <v>2023</v>
      </c>
      <c r="Q2056">
        <v>10</v>
      </c>
      <c r="R2056" t="s">
        <v>45</v>
      </c>
      <c r="S2056">
        <v>4</v>
      </c>
      <c r="T2056">
        <v>42</v>
      </c>
      <c r="U2056">
        <v>3</v>
      </c>
      <c r="V2056">
        <v>1</v>
      </c>
      <c r="W2056" t="s">
        <v>60</v>
      </c>
      <c r="X2056" t="s">
        <v>47</v>
      </c>
      <c r="Y2056">
        <v>816</v>
      </c>
      <c r="Z2056">
        <v>0.19</v>
      </c>
    </row>
    <row r="2057" spans="1:26" x14ac:dyDescent="0.25">
      <c r="A2057" t="s">
        <v>3407</v>
      </c>
      <c r="B2057" s="1">
        <v>44995</v>
      </c>
      <c r="C2057" t="s">
        <v>3408</v>
      </c>
      <c r="D2057" t="s">
        <v>50</v>
      </c>
      <c r="E2057" t="s">
        <v>58</v>
      </c>
      <c r="F2057" t="s">
        <v>30</v>
      </c>
      <c r="G2057" t="s">
        <v>86</v>
      </c>
      <c r="H2057">
        <v>9</v>
      </c>
      <c r="I2057">
        <v>4891</v>
      </c>
      <c r="J2057">
        <v>22</v>
      </c>
      <c r="K2057">
        <v>34334.82</v>
      </c>
      <c r="L2057">
        <v>1834.57</v>
      </c>
      <c r="M2057" t="s">
        <v>32</v>
      </c>
      <c r="N2057" t="s">
        <v>33</v>
      </c>
      <c r="O2057">
        <v>4</v>
      </c>
      <c r="P2057">
        <v>2023</v>
      </c>
      <c r="Q2057">
        <v>3</v>
      </c>
      <c r="R2057" t="s">
        <v>105</v>
      </c>
      <c r="S2057">
        <v>1</v>
      </c>
      <c r="T2057">
        <v>10</v>
      </c>
      <c r="U2057">
        <v>2</v>
      </c>
      <c r="V2057">
        <v>5</v>
      </c>
      <c r="W2057" t="s">
        <v>46</v>
      </c>
      <c r="X2057" t="s">
        <v>47</v>
      </c>
      <c r="Y2057">
        <v>968418</v>
      </c>
      <c r="Z2057">
        <v>0.05</v>
      </c>
    </row>
    <row r="2058" spans="1:26" x14ac:dyDescent="0.25">
      <c r="A2058" t="s">
        <v>3409</v>
      </c>
      <c r="B2058" s="1">
        <v>45148</v>
      </c>
      <c r="C2058" t="s">
        <v>3410</v>
      </c>
      <c r="D2058" t="s">
        <v>28</v>
      </c>
      <c r="E2058" t="s">
        <v>40</v>
      </c>
      <c r="F2058" t="s">
        <v>41</v>
      </c>
      <c r="G2058" t="s">
        <v>59</v>
      </c>
      <c r="H2058">
        <v>4</v>
      </c>
      <c r="I2058">
        <v>2290</v>
      </c>
      <c r="J2058">
        <v>4</v>
      </c>
      <c r="K2058">
        <v>8793.6</v>
      </c>
      <c r="L2058">
        <v>451.92</v>
      </c>
      <c r="M2058" t="s">
        <v>65</v>
      </c>
      <c r="N2058" t="s">
        <v>33</v>
      </c>
      <c r="O2058">
        <v>4</v>
      </c>
      <c r="P2058">
        <v>2023</v>
      </c>
      <c r="Q2058">
        <v>8</v>
      </c>
      <c r="R2058" t="s">
        <v>72</v>
      </c>
      <c r="S2058">
        <v>3</v>
      </c>
      <c r="T2058">
        <v>32</v>
      </c>
      <c r="U2058">
        <v>2</v>
      </c>
      <c r="V2058">
        <v>4</v>
      </c>
      <c r="W2058" t="s">
        <v>73</v>
      </c>
      <c r="X2058" t="s">
        <v>47</v>
      </c>
      <c r="Y2058">
        <v>36640</v>
      </c>
      <c r="Z2058">
        <v>0.05</v>
      </c>
    </row>
    <row r="2059" spans="1:26" x14ac:dyDescent="0.25">
      <c r="A2059" t="s">
        <v>3411</v>
      </c>
      <c r="B2059" s="1">
        <v>44931</v>
      </c>
      <c r="C2059" t="s">
        <v>3412</v>
      </c>
      <c r="D2059" t="s">
        <v>63</v>
      </c>
      <c r="E2059" t="s">
        <v>40</v>
      </c>
      <c r="F2059" t="s">
        <v>52</v>
      </c>
      <c r="G2059" t="s">
        <v>53</v>
      </c>
      <c r="H2059">
        <v>1</v>
      </c>
      <c r="I2059">
        <v>3218</v>
      </c>
      <c r="J2059">
        <v>5</v>
      </c>
      <c r="K2059">
        <v>3057.1</v>
      </c>
      <c r="L2059">
        <v>362.4</v>
      </c>
      <c r="M2059" t="s">
        <v>65</v>
      </c>
      <c r="N2059" t="s">
        <v>33</v>
      </c>
      <c r="O2059">
        <v>2</v>
      </c>
      <c r="P2059">
        <v>2023</v>
      </c>
      <c r="Q2059">
        <v>1</v>
      </c>
      <c r="R2059" t="s">
        <v>34</v>
      </c>
      <c r="S2059">
        <v>1</v>
      </c>
      <c r="T2059">
        <v>1</v>
      </c>
      <c r="U2059">
        <v>1</v>
      </c>
      <c r="V2059">
        <v>4</v>
      </c>
      <c r="W2059" t="s">
        <v>73</v>
      </c>
      <c r="X2059" t="s">
        <v>47</v>
      </c>
      <c r="Y2059">
        <v>16090</v>
      </c>
      <c r="Z2059">
        <v>0.12</v>
      </c>
    </row>
    <row r="2060" spans="1:26" x14ac:dyDescent="0.25">
      <c r="A2060" t="s">
        <v>3413</v>
      </c>
      <c r="B2060" s="1">
        <v>44975</v>
      </c>
      <c r="C2060" t="s">
        <v>3414</v>
      </c>
      <c r="D2060" t="s">
        <v>50</v>
      </c>
      <c r="E2060" t="s">
        <v>58</v>
      </c>
      <c r="F2060" t="s">
        <v>41</v>
      </c>
      <c r="G2060" t="s">
        <v>116</v>
      </c>
      <c r="H2060">
        <v>2</v>
      </c>
      <c r="I2060">
        <v>4956</v>
      </c>
      <c r="J2060">
        <v>18</v>
      </c>
      <c r="K2060">
        <v>8127.84</v>
      </c>
      <c r="L2060">
        <v>648.55999999999995</v>
      </c>
      <c r="M2060" t="s">
        <v>32</v>
      </c>
      <c r="N2060" t="s">
        <v>33</v>
      </c>
      <c r="O2060">
        <v>7</v>
      </c>
      <c r="P2060">
        <v>2023</v>
      </c>
      <c r="Q2060">
        <v>2</v>
      </c>
      <c r="R2060" t="s">
        <v>67</v>
      </c>
      <c r="S2060">
        <v>1</v>
      </c>
      <c r="T2060">
        <v>7</v>
      </c>
      <c r="U2060">
        <v>3</v>
      </c>
      <c r="V2060">
        <v>6</v>
      </c>
      <c r="W2060" t="s">
        <v>35</v>
      </c>
      <c r="X2060" t="s">
        <v>36</v>
      </c>
      <c r="Y2060">
        <v>178416</v>
      </c>
      <c r="Z2060">
        <v>0.08</v>
      </c>
    </row>
    <row r="2061" spans="1:26" x14ac:dyDescent="0.25">
      <c r="A2061" t="s">
        <v>3415</v>
      </c>
      <c r="B2061" s="1">
        <v>45070</v>
      </c>
      <c r="C2061" t="s">
        <v>1488</v>
      </c>
      <c r="D2061" t="s">
        <v>63</v>
      </c>
      <c r="E2061" t="s">
        <v>29</v>
      </c>
      <c r="F2061" t="s">
        <v>30</v>
      </c>
      <c r="G2061" t="s">
        <v>64</v>
      </c>
      <c r="H2061">
        <v>10</v>
      </c>
      <c r="I2061">
        <v>2523</v>
      </c>
      <c r="J2061">
        <v>5</v>
      </c>
      <c r="K2061">
        <v>23968.5</v>
      </c>
      <c r="L2061">
        <v>1380.71</v>
      </c>
      <c r="M2061" t="s">
        <v>32</v>
      </c>
      <c r="N2061" t="s">
        <v>66</v>
      </c>
      <c r="O2061">
        <v>7</v>
      </c>
      <c r="P2061">
        <v>2023</v>
      </c>
      <c r="Q2061">
        <v>5</v>
      </c>
      <c r="R2061" t="s">
        <v>238</v>
      </c>
      <c r="S2061">
        <v>2</v>
      </c>
      <c r="T2061">
        <v>21</v>
      </c>
      <c r="U2061">
        <v>4</v>
      </c>
      <c r="V2061">
        <v>3</v>
      </c>
      <c r="W2061" t="s">
        <v>83</v>
      </c>
      <c r="X2061" t="s">
        <v>47</v>
      </c>
      <c r="Y2061">
        <v>126150</v>
      </c>
      <c r="Z2061">
        <v>0.06</v>
      </c>
    </row>
    <row r="2062" spans="1:26" x14ac:dyDescent="0.25">
      <c r="A2062" t="s">
        <v>3416</v>
      </c>
      <c r="B2062" s="1">
        <v>45273</v>
      </c>
      <c r="C2062" t="s">
        <v>3417</v>
      </c>
      <c r="D2062" t="s">
        <v>39</v>
      </c>
      <c r="E2062" t="s">
        <v>29</v>
      </c>
      <c r="F2062" t="s">
        <v>30</v>
      </c>
      <c r="G2062" t="s">
        <v>86</v>
      </c>
      <c r="H2062">
        <v>4</v>
      </c>
      <c r="I2062">
        <v>3121</v>
      </c>
      <c r="J2062">
        <v>11</v>
      </c>
      <c r="K2062">
        <v>11110.76</v>
      </c>
      <c r="L2062">
        <v>2021.16</v>
      </c>
      <c r="M2062" t="s">
        <v>43</v>
      </c>
      <c r="N2062" t="s">
        <v>44</v>
      </c>
      <c r="O2062">
        <v>7</v>
      </c>
      <c r="P2062">
        <v>2023</v>
      </c>
      <c r="Q2062">
        <v>12</v>
      </c>
      <c r="R2062" t="s">
        <v>54</v>
      </c>
      <c r="S2062">
        <v>4</v>
      </c>
      <c r="T2062">
        <v>50</v>
      </c>
      <c r="U2062">
        <v>3</v>
      </c>
      <c r="V2062">
        <v>3</v>
      </c>
      <c r="W2062" t="s">
        <v>83</v>
      </c>
      <c r="X2062" t="s">
        <v>47</v>
      </c>
      <c r="Y2062">
        <v>137324</v>
      </c>
      <c r="Z2062">
        <v>0.18</v>
      </c>
    </row>
    <row r="2063" spans="1:26" x14ac:dyDescent="0.25">
      <c r="A2063" t="s">
        <v>3418</v>
      </c>
      <c r="B2063" s="1">
        <v>44950</v>
      </c>
      <c r="C2063" t="s">
        <v>808</v>
      </c>
      <c r="D2063" t="s">
        <v>28</v>
      </c>
      <c r="E2063" t="s">
        <v>40</v>
      </c>
      <c r="F2063" t="s">
        <v>52</v>
      </c>
      <c r="G2063" t="s">
        <v>91</v>
      </c>
      <c r="H2063">
        <v>6</v>
      </c>
      <c r="I2063">
        <v>2908</v>
      </c>
      <c r="J2063">
        <v>2</v>
      </c>
      <c r="K2063">
        <v>17099.04</v>
      </c>
      <c r="L2063">
        <v>2704.08</v>
      </c>
      <c r="M2063" t="s">
        <v>65</v>
      </c>
      <c r="N2063" t="s">
        <v>66</v>
      </c>
      <c r="O2063">
        <v>1</v>
      </c>
      <c r="P2063">
        <v>2023</v>
      </c>
      <c r="Q2063">
        <v>1</v>
      </c>
      <c r="R2063" t="s">
        <v>34</v>
      </c>
      <c r="S2063">
        <v>1</v>
      </c>
      <c r="T2063">
        <v>4</v>
      </c>
      <c r="U2063">
        <v>4</v>
      </c>
      <c r="V2063">
        <v>2</v>
      </c>
      <c r="W2063" t="s">
        <v>76</v>
      </c>
      <c r="X2063" t="s">
        <v>47</v>
      </c>
      <c r="Y2063">
        <v>34896</v>
      </c>
      <c r="Z2063">
        <v>0.16</v>
      </c>
    </row>
    <row r="2064" spans="1:26" x14ac:dyDescent="0.25">
      <c r="A2064" t="s">
        <v>3419</v>
      </c>
      <c r="B2064" s="1">
        <v>45044</v>
      </c>
      <c r="C2064" t="s">
        <v>2472</v>
      </c>
      <c r="D2064" t="s">
        <v>50</v>
      </c>
      <c r="E2064" t="s">
        <v>40</v>
      </c>
      <c r="F2064" t="s">
        <v>41</v>
      </c>
      <c r="G2064" t="s">
        <v>42</v>
      </c>
      <c r="H2064">
        <v>3</v>
      </c>
      <c r="I2064">
        <v>654</v>
      </c>
      <c r="J2064">
        <v>17</v>
      </c>
      <c r="K2064">
        <v>1628.46</v>
      </c>
      <c r="L2064">
        <v>123.38</v>
      </c>
      <c r="M2064" t="s">
        <v>65</v>
      </c>
      <c r="N2064" t="s">
        <v>66</v>
      </c>
      <c r="O2064">
        <v>3</v>
      </c>
      <c r="P2064">
        <v>2023</v>
      </c>
      <c r="Q2064">
        <v>4</v>
      </c>
      <c r="R2064" t="s">
        <v>100</v>
      </c>
      <c r="S2064">
        <v>2</v>
      </c>
      <c r="T2064">
        <v>17</v>
      </c>
      <c r="U2064">
        <v>5</v>
      </c>
      <c r="V2064">
        <v>5</v>
      </c>
      <c r="W2064" t="s">
        <v>46</v>
      </c>
      <c r="X2064" t="s">
        <v>47</v>
      </c>
      <c r="Y2064">
        <v>33354</v>
      </c>
      <c r="Z2064">
        <v>0.08</v>
      </c>
    </row>
    <row r="2065" spans="1:26" x14ac:dyDescent="0.25">
      <c r="A2065" t="s">
        <v>3420</v>
      </c>
      <c r="B2065" s="1">
        <v>44980</v>
      </c>
      <c r="C2065" t="s">
        <v>3421</v>
      </c>
      <c r="D2065" t="s">
        <v>50</v>
      </c>
      <c r="E2065" t="s">
        <v>51</v>
      </c>
      <c r="F2065" t="s">
        <v>30</v>
      </c>
      <c r="G2065" t="s">
        <v>64</v>
      </c>
      <c r="H2065">
        <v>3</v>
      </c>
      <c r="I2065">
        <v>4194</v>
      </c>
      <c r="J2065">
        <v>4</v>
      </c>
      <c r="K2065">
        <v>12078.72</v>
      </c>
      <c r="L2065">
        <v>1944.73</v>
      </c>
      <c r="M2065" t="s">
        <v>65</v>
      </c>
      <c r="N2065" t="s">
        <v>44</v>
      </c>
      <c r="O2065">
        <v>7</v>
      </c>
      <c r="P2065">
        <v>2023</v>
      </c>
      <c r="Q2065">
        <v>2</v>
      </c>
      <c r="R2065" t="s">
        <v>67</v>
      </c>
      <c r="S2065">
        <v>1</v>
      </c>
      <c r="T2065">
        <v>8</v>
      </c>
      <c r="U2065">
        <v>4</v>
      </c>
      <c r="V2065">
        <v>4</v>
      </c>
      <c r="W2065" t="s">
        <v>73</v>
      </c>
      <c r="X2065" t="s">
        <v>47</v>
      </c>
      <c r="Y2065">
        <v>50328</v>
      </c>
      <c r="Z2065">
        <v>0.16</v>
      </c>
    </row>
    <row r="2066" spans="1:26" x14ac:dyDescent="0.25">
      <c r="A2066" t="s">
        <v>3422</v>
      </c>
      <c r="B2066" s="1">
        <v>45248</v>
      </c>
      <c r="C2066" t="s">
        <v>2445</v>
      </c>
      <c r="D2066" t="s">
        <v>50</v>
      </c>
      <c r="E2066" t="s">
        <v>51</v>
      </c>
      <c r="F2066" t="s">
        <v>41</v>
      </c>
      <c r="G2066" t="s">
        <v>42</v>
      </c>
      <c r="H2066">
        <v>5</v>
      </c>
      <c r="I2066">
        <v>2353</v>
      </c>
      <c r="J2066">
        <v>10</v>
      </c>
      <c r="K2066">
        <v>10588.5</v>
      </c>
      <c r="L2066">
        <v>1833.7</v>
      </c>
      <c r="M2066" t="s">
        <v>32</v>
      </c>
      <c r="N2066" t="s">
        <v>33</v>
      </c>
      <c r="O2066">
        <v>4</v>
      </c>
      <c r="P2066">
        <v>2023</v>
      </c>
      <c r="Q2066">
        <v>11</v>
      </c>
      <c r="R2066" t="s">
        <v>92</v>
      </c>
      <c r="S2066">
        <v>4</v>
      </c>
      <c r="T2066">
        <v>46</v>
      </c>
      <c r="U2066">
        <v>3</v>
      </c>
      <c r="V2066">
        <v>6</v>
      </c>
      <c r="W2066" t="s">
        <v>35</v>
      </c>
      <c r="X2066" t="s">
        <v>36</v>
      </c>
      <c r="Y2066">
        <v>117650</v>
      </c>
      <c r="Z2066">
        <v>0.17</v>
      </c>
    </row>
    <row r="2067" spans="1:26" x14ac:dyDescent="0.25">
      <c r="A2067" t="s">
        <v>3423</v>
      </c>
      <c r="B2067" s="1">
        <v>45252</v>
      </c>
      <c r="C2067" t="s">
        <v>332</v>
      </c>
      <c r="D2067" t="s">
        <v>28</v>
      </c>
      <c r="E2067" t="s">
        <v>40</v>
      </c>
      <c r="F2067" t="s">
        <v>52</v>
      </c>
      <c r="G2067" t="s">
        <v>79</v>
      </c>
      <c r="H2067">
        <v>4</v>
      </c>
      <c r="I2067">
        <v>3026</v>
      </c>
      <c r="J2067">
        <v>29</v>
      </c>
      <c r="K2067">
        <v>8593.84</v>
      </c>
      <c r="L2067">
        <v>1529.59</v>
      </c>
      <c r="M2067" t="s">
        <v>32</v>
      </c>
      <c r="N2067" t="s">
        <v>33</v>
      </c>
      <c r="O2067">
        <v>6</v>
      </c>
      <c r="P2067">
        <v>2023</v>
      </c>
      <c r="Q2067">
        <v>11</v>
      </c>
      <c r="R2067" t="s">
        <v>92</v>
      </c>
      <c r="S2067">
        <v>4</v>
      </c>
      <c r="T2067">
        <v>47</v>
      </c>
      <c r="U2067">
        <v>4</v>
      </c>
      <c r="V2067">
        <v>3</v>
      </c>
      <c r="W2067" t="s">
        <v>83</v>
      </c>
      <c r="X2067" t="s">
        <v>47</v>
      </c>
      <c r="Y2067">
        <v>351016</v>
      </c>
      <c r="Z2067">
        <v>0.18</v>
      </c>
    </row>
    <row r="2068" spans="1:26" x14ac:dyDescent="0.25">
      <c r="A2068" t="s">
        <v>3424</v>
      </c>
      <c r="B2068" s="1">
        <v>45120</v>
      </c>
      <c r="C2068" t="s">
        <v>563</v>
      </c>
      <c r="D2068" t="s">
        <v>50</v>
      </c>
      <c r="E2068" t="s">
        <v>29</v>
      </c>
      <c r="F2068" t="s">
        <v>52</v>
      </c>
      <c r="G2068" t="s">
        <v>91</v>
      </c>
      <c r="H2068">
        <v>6</v>
      </c>
      <c r="I2068">
        <v>1079</v>
      </c>
      <c r="J2068">
        <v>6</v>
      </c>
      <c r="K2068">
        <v>6085.56</v>
      </c>
      <c r="L2068">
        <v>979.97</v>
      </c>
      <c r="M2068" t="s">
        <v>65</v>
      </c>
      <c r="N2068" t="s">
        <v>66</v>
      </c>
      <c r="O2068">
        <v>6</v>
      </c>
      <c r="P2068">
        <v>2023</v>
      </c>
      <c r="Q2068">
        <v>7</v>
      </c>
      <c r="R2068" t="s">
        <v>125</v>
      </c>
      <c r="S2068">
        <v>3</v>
      </c>
      <c r="T2068">
        <v>28</v>
      </c>
      <c r="U2068">
        <v>3</v>
      </c>
      <c r="V2068">
        <v>4</v>
      </c>
      <c r="W2068" t="s">
        <v>73</v>
      </c>
      <c r="X2068" t="s">
        <v>47</v>
      </c>
      <c r="Y2068">
        <v>38844</v>
      </c>
      <c r="Z2068">
        <v>0.16</v>
      </c>
    </row>
    <row r="2069" spans="1:26" x14ac:dyDescent="0.25">
      <c r="A2069" t="s">
        <v>3425</v>
      </c>
      <c r="B2069" s="1">
        <v>45159</v>
      </c>
      <c r="C2069" t="s">
        <v>1469</v>
      </c>
      <c r="D2069" t="s">
        <v>50</v>
      </c>
      <c r="E2069" t="s">
        <v>40</v>
      </c>
      <c r="F2069" t="s">
        <v>52</v>
      </c>
      <c r="G2069" t="s">
        <v>91</v>
      </c>
      <c r="H2069">
        <v>2</v>
      </c>
      <c r="I2069">
        <v>327</v>
      </c>
      <c r="J2069">
        <v>14</v>
      </c>
      <c r="K2069">
        <v>562.44000000000005</v>
      </c>
      <c r="L2069">
        <v>85.86</v>
      </c>
      <c r="M2069" t="s">
        <v>32</v>
      </c>
      <c r="N2069" t="s">
        <v>44</v>
      </c>
      <c r="O2069">
        <v>6</v>
      </c>
      <c r="P2069">
        <v>2023</v>
      </c>
      <c r="Q2069">
        <v>8</v>
      </c>
      <c r="R2069" t="s">
        <v>72</v>
      </c>
      <c r="S2069">
        <v>3</v>
      </c>
      <c r="T2069">
        <v>34</v>
      </c>
      <c r="U2069">
        <v>4</v>
      </c>
      <c r="V2069">
        <v>1</v>
      </c>
      <c r="W2069" t="s">
        <v>60</v>
      </c>
      <c r="X2069" t="s">
        <v>47</v>
      </c>
      <c r="Y2069">
        <v>9156</v>
      </c>
      <c r="Z2069">
        <v>0.15</v>
      </c>
    </row>
    <row r="2070" spans="1:26" x14ac:dyDescent="0.25">
      <c r="A2070" t="s">
        <v>3426</v>
      </c>
      <c r="B2070" s="1">
        <v>44958</v>
      </c>
      <c r="C2070" t="s">
        <v>1572</v>
      </c>
      <c r="D2070" t="s">
        <v>50</v>
      </c>
      <c r="E2070" t="s">
        <v>58</v>
      </c>
      <c r="F2070" t="s">
        <v>41</v>
      </c>
      <c r="G2070" t="s">
        <v>42</v>
      </c>
      <c r="H2070">
        <v>8</v>
      </c>
      <c r="I2070">
        <v>1922</v>
      </c>
      <c r="J2070">
        <v>6</v>
      </c>
      <c r="K2070">
        <v>14453.44</v>
      </c>
      <c r="L2070">
        <v>2259.89</v>
      </c>
      <c r="M2070" t="s">
        <v>32</v>
      </c>
      <c r="N2070" t="s">
        <v>44</v>
      </c>
      <c r="O2070">
        <v>5</v>
      </c>
      <c r="P2070">
        <v>2023</v>
      </c>
      <c r="Q2070">
        <v>2</v>
      </c>
      <c r="R2070" t="s">
        <v>67</v>
      </c>
      <c r="S2070">
        <v>1</v>
      </c>
      <c r="T2070">
        <v>5</v>
      </c>
      <c r="U2070">
        <v>1</v>
      </c>
      <c r="V2070">
        <v>3</v>
      </c>
      <c r="W2070" t="s">
        <v>83</v>
      </c>
      <c r="X2070" t="s">
        <v>47</v>
      </c>
      <c r="Y2070">
        <v>92256</v>
      </c>
      <c r="Z2070">
        <v>0.16</v>
      </c>
    </row>
    <row r="2071" spans="1:26" x14ac:dyDescent="0.25">
      <c r="A2071" t="s">
        <v>3427</v>
      </c>
      <c r="B2071" s="1">
        <v>45285</v>
      </c>
      <c r="C2071" t="s">
        <v>1329</v>
      </c>
      <c r="D2071" t="s">
        <v>63</v>
      </c>
      <c r="E2071" t="s">
        <v>40</v>
      </c>
      <c r="F2071" t="s">
        <v>30</v>
      </c>
      <c r="G2071" t="s">
        <v>86</v>
      </c>
      <c r="H2071">
        <v>4</v>
      </c>
      <c r="I2071">
        <v>247</v>
      </c>
      <c r="J2071">
        <v>12</v>
      </c>
      <c r="K2071">
        <v>869.44</v>
      </c>
      <c r="L2071">
        <v>141.25</v>
      </c>
      <c r="M2071" t="s">
        <v>43</v>
      </c>
      <c r="N2071" t="s">
        <v>33</v>
      </c>
      <c r="O2071">
        <v>7</v>
      </c>
      <c r="P2071">
        <v>2023</v>
      </c>
      <c r="Q2071">
        <v>12</v>
      </c>
      <c r="R2071" t="s">
        <v>54</v>
      </c>
      <c r="S2071">
        <v>4</v>
      </c>
      <c r="T2071">
        <v>52</v>
      </c>
      <c r="U2071">
        <v>5</v>
      </c>
      <c r="V2071">
        <v>1</v>
      </c>
      <c r="W2071" t="s">
        <v>60</v>
      </c>
      <c r="X2071" t="s">
        <v>47</v>
      </c>
      <c r="Y2071">
        <v>11856</v>
      </c>
      <c r="Z2071">
        <v>0.16</v>
      </c>
    </row>
    <row r="2072" spans="1:26" x14ac:dyDescent="0.25">
      <c r="A2072" t="s">
        <v>3428</v>
      </c>
      <c r="B2072" s="1">
        <v>45052</v>
      </c>
      <c r="C2072" t="s">
        <v>364</v>
      </c>
      <c r="D2072" t="s">
        <v>28</v>
      </c>
      <c r="E2072" t="s">
        <v>51</v>
      </c>
      <c r="F2072" t="s">
        <v>41</v>
      </c>
      <c r="G2072" t="s">
        <v>116</v>
      </c>
      <c r="H2072">
        <v>3</v>
      </c>
      <c r="I2072">
        <v>2577</v>
      </c>
      <c r="J2072">
        <v>1</v>
      </c>
      <c r="K2072">
        <v>7653.69</v>
      </c>
      <c r="L2072">
        <v>1024.1300000000001</v>
      </c>
      <c r="M2072" t="s">
        <v>65</v>
      </c>
      <c r="N2072" t="s">
        <v>33</v>
      </c>
      <c r="O2072">
        <v>7</v>
      </c>
      <c r="P2072">
        <v>2023</v>
      </c>
      <c r="Q2072">
        <v>5</v>
      </c>
      <c r="R2072" t="s">
        <v>238</v>
      </c>
      <c r="S2072">
        <v>2</v>
      </c>
      <c r="T2072">
        <v>18</v>
      </c>
      <c r="U2072">
        <v>1</v>
      </c>
      <c r="V2072">
        <v>6</v>
      </c>
      <c r="W2072" t="s">
        <v>35</v>
      </c>
      <c r="X2072" t="s">
        <v>36</v>
      </c>
      <c r="Y2072">
        <v>7731</v>
      </c>
      <c r="Z2072">
        <v>0.13</v>
      </c>
    </row>
    <row r="2073" spans="1:26" x14ac:dyDescent="0.25">
      <c r="A2073" t="s">
        <v>3429</v>
      </c>
      <c r="B2073" s="1">
        <v>44997</v>
      </c>
      <c r="C2073" t="s">
        <v>3268</v>
      </c>
      <c r="D2073" t="s">
        <v>28</v>
      </c>
      <c r="E2073" t="s">
        <v>40</v>
      </c>
      <c r="F2073" t="s">
        <v>52</v>
      </c>
      <c r="G2073" t="s">
        <v>91</v>
      </c>
      <c r="H2073">
        <v>6</v>
      </c>
      <c r="I2073">
        <v>4063</v>
      </c>
      <c r="J2073">
        <v>2</v>
      </c>
      <c r="K2073">
        <v>23890.44</v>
      </c>
      <c r="L2073">
        <v>4506.3599999999997</v>
      </c>
      <c r="M2073" t="s">
        <v>43</v>
      </c>
      <c r="N2073" t="s">
        <v>44</v>
      </c>
      <c r="O2073">
        <v>1</v>
      </c>
      <c r="P2073">
        <v>2023</v>
      </c>
      <c r="Q2073">
        <v>3</v>
      </c>
      <c r="R2073" t="s">
        <v>105</v>
      </c>
      <c r="S2073">
        <v>1</v>
      </c>
      <c r="T2073">
        <v>11</v>
      </c>
      <c r="U2073">
        <v>3</v>
      </c>
      <c r="V2073">
        <v>0</v>
      </c>
      <c r="W2073" t="s">
        <v>55</v>
      </c>
      <c r="X2073" t="s">
        <v>36</v>
      </c>
      <c r="Y2073">
        <v>48756</v>
      </c>
      <c r="Z2073">
        <v>0.19</v>
      </c>
    </row>
    <row r="2074" spans="1:26" x14ac:dyDescent="0.25">
      <c r="A2074" t="s">
        <v>3430</v>
      </c>
      <c r="B2074" s="1">
        <v>45109</v>
      </c>
      <c r="C2074" t="s">
        <v>637</v>
      </c>
      <c r="D2074" t="s">
        <v>39</v>
      </c>
      <c r="E2074" t="s">
        <v>29</v>
      </c>
      <c r="F2074" t="s">
        <v>41</v>
      </c>
      <c r="G2074" t="s">
        <v>59</v>
      </c>
      <c r="H2074">
        <v>3</v>
      </c>
      <c r="I2074">
        <v>2040</v>
      </c>
      <c r="J2074">
        <v>15</v>
      </c>
      <c r="K2074">
        <v>5202</v>
      </c>
      <c r="L2074">
        <v>545.77</v>
      </c>
      <c r="M2074" t="s">
        <v>32</v>
      </c>
      <c r="N2074" t="s">
        <v>33</v>
      </c>
      <c r="O2074">
        <v>1</v>
      </c>
      <c r="P2074">
        <v>2023</v>
      </c>
      <c r="Q2074">
        <v>7</v>
      </c>
      <c r="R2074" t="s">
        <v>125</v>
      </c>
      <c r="S2074">
        <v>3</v>
      </c>
      <c r="T2074">
        <v>27</v>
      </c>
      <c r="U2074">
        <v>2</v>
      </c>
      <c r="V2074">
        <v>0</v>
      </c>
      <c r="W2074" t="s">
        <v>55</v>
      </c>
      <c r="X2074" t="s">
        <v>36</v>
      </c>
      <c r="Y2074">
        <v>91800</v>
      </c>
      <c r="Z2074">
        <v>0.1</v>
      </c>
    </row>
    <row r="2075" spans="1:26" x14ac:dyDescent="0.25">
      <c r="A2075" t="s">
        <v>3431</v>
      </c>
      <c r="B2075" s="1">
        <v>45066</v>
      </c>
      <c r="C2075" t="s">
        <v>987</v>
      </c>
      <c r="D2075" t="s">
        <v>63</v>
      </c>
      <c r="E2075" t="s">
        <v>51</v>
      </c>
      <c r="F2075" t="s">
        <v>30</v>
      </c>
      <c r="G2075" t="s">
        <v>64</v>
      </c>
      <c r="H2075">
        <v>3</v>
      </c>
      <c r="I2075">
        <v>4298</v>
      </c>
      <c r="J2075">
        <v>0</v>
      </c>
      <c r="K2075">
        <v>12894</v>
      </c>
      <c r="L2075">
        <v>923.33</v>
      </c>
      <c r="M2075" t="s">
        <v>65</v>
      </c>
      <c r="N2075" t="s">
        <v>66</v>
      </c>
      <c r="O2075">
        <v>3</v>
      </c>
      <c r="P2075">
        <v>2023</v>
      </c>
      <c r="Q2075">
        <v>5</v>
      </c>
      <c r="R2075" t="s">
        <v>238</v>
      </c>
      <c r="S2075">
        <v>2</v>
      </c>
      <c r="T2075">
        <v>20</v>
      </c>
      <c r="U2075">
        <v>3</v>
      </c>
      <c r="V2075">
        <v>6</v>
      </c>
      <c r="W2075" t="s">
        <v>35</v>
      </c>
      <c r="X2075" t="s">
        <v>36</v>
      </c>
      <c r="Y2075">
        <v>0</v>
      </c>
      <c r="Z2075">
        <v>7.0000000000000007E-2</v>
      </c>
    </row>
    <row r="2076" spans="1:26" x14ac:dyDescent="0.25">
      <c r="A2076" t="s">
        <v>3432</v>
      </c>
      <c r="B2076" s="1">
        <v>45128</v>
      </c>
      <c r="C2076" t="s">
        <v>3433</v>
      </c>
      <c r="D2076" t="s">
        <v>63</v>
      </c>
      <c r="E2076" t="s">
        <v>29</v>
      </c>
      <c r="F2076" t="s">
        <v>52</v>
      </c>
      <c r="G2076" t="s">
        <v>79</v>
      </c>
      <c r="H2076">
        <v>7</v>
      </c>
      <c r="I2076">
        <v>4001</v>
      </c>
      <c r="J2076">
        <v>9</v>
      </c>
      <c r="K2076">
        <v>25486.37</v>
      </c>
      <c r="L2076">
        <v>2753.51</v>
      </c>
      <c r="M2076" t="s">
        <v>65</v>
      </c>
      <c r="N2076" t="s">
        <v>66</v>
      </c>
      <c r="O2076">
        <v>1</v>
      </c>
      <c r="P2076">
        <v>2023</v>
      </c>
      <c r="Q2076">
        <v>7</v>
      </c>
      <c r="R2076" t="s">
        <v>125</v>
      </c>
      <c r="S2076">
        <v>3</v>
      </c>
      <c r="T2076">
        <v>29</v>
      </c>
      <c r="U2076">
        <v>4</v>
      </c>
      <c r="V2076">
        <v>5</v>
      </c>
      <c r="W2076" t="s">
        <v>46</v>
      </c>
      <c r="X2076" t="s">
        <v>47</v>
      </c>
      <c r="Y2076">
        <v>252063</v>
      </c>
      <c r="Z2076">
        <v>0.11</v>
      </c>
    </row>
    <row r="2077" spans="1:26" x14ac:dyDescent="0.25">
      <c r="A2077" t="s">
        <v>3434</v>
      </c>
      <c r="B2077" s="1">
        <v>45159</v>
      </c>
      <c r="C2077" t="s">
        <v>1298</v>
      </c>
      <c r="D2077" t="s">
        <v>28</v>
      </c>
      <c r="E2077" t="s">
        <v>58</v>
      </c>
      <c r="F2077" t="s">
        <v>30</v>
      </c>
      <c r="G2077" t="s">
        <v>64</v>
      </c>
      <c r="H2077">
        <v>10</v>
      </c>
      <c r="I2077">
        <v>2707</v>
      </c>
      <c r="J2077">
        <v>15</v>
      </c>
      <c r="K2077">
        <v>23009.5</v>
      </c>
      <c r="L2077">
        <v>2349.75</v>
      </c>
      <c r="M2077" t="s">
        <v>32</v>
      </c>
      <c r="N2077" t="s">
        <v>44</v>
      </c>
      <c r="O2077">
        <v>4</v>
      </c>
      <c r="P2077">
        <v>2023</v>
      </c>
      <c r="Q2077">
        <v>8</v>
      </c>
      <c r="R2077" t="s">
        <v>72</v>
      </c>
      <c r="S2077">
        <v>3</v>
      </c>
      <c r="T2077">
        <v>34</v>
      </c>
      <c r="U2077">
        <v>4</v>
      </c>
      <c r="V2077">
        <v>1</v>
      </c>
      <c r="W2077" t="s">
        <v>60</v>
      </c>
      <c r="X2077" t="s">
        <v>47</v>
      </c>
      <c r="Y2077">
        <v>406050</v>
      </c>
      <c r="Z2077">
        <v>0.1</v>
      </c>
    </row>
    <row r="2078" spans="1:26" x14ac:dyDescent="0.25">
      <c r="A2078" t="s">
        <v>3435</v>
      </c>
      <c r="B2078" s="1">
        <v>45032</v>
      </c>
      <c r="C2078" t="s">
        <v>3436</v>
      </c>
      <c r="D2078" t="s">
        <v>63</v>
      </c>
      <c r="E2078" t="s">
        <v>40</v>
      </c>
      <c r="F2078" t="s">
        <v>30</v>
      </c>
      <c r="G2078" t="s">
        <v>64</v>
      </c>
      <c r="H2078">
        <v>7</v>
      </c>
      <c r="I2078">
        <v>3919</v>
      </c>
      <c r="J2078">
        <v>3</v>
      </c>
      <c r="K2078">
        <v>26610.01</v>
      </c>
      <c r="L2078">
        <v>1485.63</v>
      </c>
      <c r="M2078" t="s">
        <v>65</v>
      </c>
      <c r="N2078" t="s">
        <v>44</v>
      </c>
      <c r="O2078">
        <v>5</v>
      </c>
      <c r="P2078">
        <v>2023</v>
      </c>
      <c r="Q2078">
        <v>4</v>
      </c>
      <c r="R2078" t="s">
        <v>100</v>
      </c>
      <c r="S2078">
        <v>2</v>
      </c>
      <c r="T2078">
        <v>16</v>
      </c>
      <c r="U2078">
        <v>4</v>
      </c>
      <c r="V2078">
        <v>0</v>
      </c>
      <c r="W2078" t="s">
        <v>55</v>
      </c>
      <c r="X2078" t="s">
        <v>36</v>
      </c>
      <c r="Y2078">
        <v>82299</v>
      </c>
      <c r="Z2078">
        <v>0.06</v>
      </c>
    </row>
    <row r="2079" spans="1:26" x14ac:dyDescent="0.25">
      <c r="A2079" t="s">
        <v>3437</v>
      </c>
      <c r="B2079" s="1">
        <v>45056</v>
      </c>
      <c r="C2079" t="s">
        <v>3438</v>
      </c>
      <c r="D2079" t="s">
        <v>28</v>
      </c>
      <c r="E2079" t="s">
        <v>29</v>
      </c>
      <c r="F2079" t="s">
        <v>52</v>
      </c>
      <c r="G2079" t="s">
        <v>53</v>
      </c>
      <c r="H2079">
        <v>2</v>
      </c>
      <c r="I2079">
        <v>831</v>
      </c>
      <c r="J2079">
        <v>9</v>
      </c>
      <c r="K2079">
        <v>1512.42</v>
      </c>
      <c r="L2079">
        <v>157.34</v>
      </c>
      <c r="M2079" t="s">
        <v>65</v>
      </c>
      <c r="N2079" t="s">
        <v>66</v>
      </c>
      <c r="O2079">
        <v>6</v>
      </c>
      <c r="P2079">
        <v>2023</v>
      </c>
      <c r="Q2079">
        <v>5</v>
      </c>
      <c r="R2079" t="s">
        <v>238</v>
      </c>
      <c r="S2079">
        <v>2</v>
      </c>
      <c r="T2079">
        <v>19</v>
      </c>
      <c r="U2079">
        <v>2</v>
      </c>
      <c r="V2079">
        <v>3</v>
      </c>
      <c r="W2079" t="s">
        <v>83</v>
      </c>
      <c r="X2079" t="s">
        <v>47</v>
      </c>
      <c r="Y2079">
        <v>14958</v>
      </c>
      <c r="Z2079">
        <v>0.1</v>
      </c>
    </row>
    <row r="2080" spans="1:26" x14ac:dyDescent="0.25">
      <c r="A2080" t="s">
        <v>3439</v>
      </c>
      <c r="B2080" s="1">
        <v>44999</v>
      </c>
      <c r="C2080" t="s">
        <v>3440</v>
      </c>
      <c r="D2080" t="s">
        <v>63</v>
      </c>
      <c r="E2080" t="s">
        <v>40</v>
      </c>
      <c r="F2080" t="s">
        <v>30</v>
      </c>
      <c r="G2080" t="s">
        <v>86</v>
      </c>
      <c r="H2080">
        <v>5</v>
      </c>
      <c r="I2080">
        <v>1661</v>
      </c>
      <c r="J2080">
        <v>20</v>
      </c>
      <c r="K2080">
        <v>6644</v>
      </c>
      <c r="L2080">
        <v>576.17999999999995</v>
      </c>
      <c r="M2080" t="s">
        <v>32</v>
      </c>
      <c r="N2080" t="s">
        <v>44</v>
      </c>
      <c r="O2080">
        <v>3</v>
      </c>
      <c r="P2080">
        <v>2023</v>
      </c>
      <c r="Q2080">
        <v>3</v>
      </c>
      <c r="R2080" t="s">
        <v>105</v>
      </c>
      <c r="S2080">
        <v>1</v>
      </c>
      <c r="T2080">
        <v>11</v>
      </c>
      <c r="U2080">
        <v>3</v>
      </c>
      <c r="V2080">
        <v>2</v>
      </c>
      <c r="W2080" t="s">
        <v>76</v>
      </c>
      <c r="X2080" t="s">
        <v>47</v>
      </c>
      <c r="Y2080">
        <v>166100</v>
      </c>
      <c r="Z2080">
        <v>0.09</v>
      </c>
    </row>
    <row r="2081" spans="1:26" x14ac:dyDescent="0.25">
      <c r="A2081" t="s">
        <v>3441</v>
      </c>
      <c r="B2081" s="1">
        <v>45005</v>
      </c>
      <c r="C2081" t="s">
        <v>615</v>
      </c>
      <c r="D2081" t="s">
        <v>39</v>
      </c>
      <c r="E2081" t="s">
        <v>40</v>
      </c>
      <c r="F2081" t="s">
        <v>52</v>
      </c>
      <c r="G2081" t="s">
        <v>79</v>
      </c>
      <c r="H2081">
        <v>7</v>
      </c>
      <c r="I2081">
        <v>1233</v>
      </c>
      <c r="J2081">
        <v>8</v>
      </c>
      <c r="K2081">
        <v>7940.52</v>
      </c>
      <c r="L2081">
        <v>533.41</v>
      </c>
      <c r="M2081" t="s">
        <v>43</v>
      </c>
      <c r="N2081" t="s">
        <v>33</v>
      </c>
      <c r="O2081">
        <v>1</v>
      </c>
      <c r="P2081">
        <v>2023</v>
      </c>
      <c r="Q2081">
        <v>3</v>
      </c>
      <c r="R2081" t="s">
        <v>105</v>
      </c>
      <c r="S2081">
        <v>1</v>
      </c>
      <c r="T2081">
        <v>12</v>
      </c>
      <c r="U2081">
        <v>4</v>
      </c>
      <c r="V2081">
        <v>1</v>
      </c>
      <c r="W2081" t="s">
        <v>60</v>
      </c>
      <c r="X2081" t="s">
        <v>47</v>
      </c>
      <c r="Y2081">
        <v>69048</v>
      </c>
      <c r="Z2081">
        <v>7.0000000000000007E-2</v>
      </c>
    </row>
    <row r="2082" spans="1:26" x14ac:dyDescent="0.25">
      <c r="A2082" t="s">
        <v>3442</v>
      </c>
      <c r="B2082" s="1">
        <v>45258</v>
      </c>
      <c r="C2082" t="s">
        <v>3443</v>
      </c>
      <c r="D2082" t="s">
        <v>63</v>
      </c>
      <c r="E2082" t="s">
        <v>40</v>
      </c>
      <c r="F2082" t="s">
        <v>52</v>
      </c>
      <c r="G2082" t="s">
        <v>53</v>
      </c>
      <c r="H2082">
        <v>5</v>
      </c>
      <c r="I2082">
        <v>3645</v>
      </c>
      <c r="J2082">
        <v>22</v>
      </c>
      <c r="K2082">
        <v>14215.5</v>
      </c>
      <c r="L2082">
        <v>2388.9299999999998</v>
      </c>
      <c r="M2082" t="s">
        <v>32</v>
      </c>
      <c r="N2082" t="s">
        <v>33</v>
      </c>
      <c r="O2082">
        <v>5</v>
      </c>
      <c r="P2082">
        <v>2023</v>
      </c>
      <c r="Q2082">
        <v>11</v>
      </c>
      <c r="R2082" t="s">
        <v>92</v>
      </c>
      <c r="S2082">
        <v>4</v>
      </c>
      <c r="T2082">
        <v>48</v>
      </c>
      <c r="U2082">
        <v>5</v>
      </c>
      <c r="V2082">
        <v>2</v>
      </c>
      <c r="W2082" t="s">
        <v>76</v>
      </c>
      <c r="X2082" t="s">
        <v>47</v>
      </c>
      <c r="Y2082">
        <v>400950</v>
      </c>
      <c r="Z2082">
        <v>0.17</v>
      </c>
    </row>
    <row r="2083" spans="1:26" x14ac:dyDescent="0.25">
      <c r="A2083" t="s">
        <v>3444</v>
      </c>
      <c r="B2083" s="1">
        <v>45155</v>
      </c>
      <c r="C2083" t="s">
        <v>3445</v>
      </c>
      <c r="D2083" t="s">
        <v>28</v>
      </c>
      <c r="E2083" t="s">
        <v>40</v>
      </c>
      <c r="F2083" t="s">
        <v>30</v>
      </c>
      <c r="G2083" t="s">
        <v>86</v>
      </c>
      <c r="H2083">
        <v>4</v>
      </c>
      <c r="I2083">
        <v>911</v>
      </c>
      <c r="J2083">
        <v>7</v>
      </c>
      <c r="K2083">
        <v>3388.92</v>
      </c>
      <c r="L2083">
        <v>609.45000000000005</v>
      </c>
      <c r="M2083" t="s">
        <v>65</v>
      </c>
      <c r="N2083" t="s">
        <v>33</v>
      </c>
      <c r="O2083">
        <v>5</v>
      </c>
      <c r="P2083">
        <v>2023</v>
      </c>
      <c r="Q2083">
        <v>8</v>
      </c>
      <c r="R2083" t="s">
        <v>72</v>
      </c>
      <c r="S2083">
        <v>3</v>
      </c>
      <c r="T2083">
        <v>33</v>
      </c>
      <c r="U2083">
        <v>3</v>
      </c>
      <c r="V2083">
        <v>4</v>
      </c>
      <c r="W2083" t="s">
        <v>73</v>
      </c>
      <c r="X2083" t="s">
        <v>47</v>
      </c>
      <c r="Y2083">
        <v>25508</v>
      </c>
      <c r="Z2083">
        <v>0.18</v>
      </c>
    </row>
    <row r="2084" spans="1:26" x14ac:dyDescent="0.25">
      <c r="A2084" t="s">
        <v>3446</v>
      </c>
      <c r="B2084" s="1">
        <v>45264</v>
      </c>
      <c r="C2084" t="s">
        <v>2270</v>
      </c>
      <c r="D2084" t="s">
        <v>28</v>
      </c>
      <c r="E2084" t="s">
        <v>29</v>
      </c>
      <c r="F2084" t="s">
        <v>52</v>
      </c>
      <c r="G2084" t="s">
        <v>91</v>
      </c>
      <c r="H2084">
        <v>10</v>
      </c>
      <c r="I2084">
        <v>1096</v>
      </c>
      <c r="J2084">
        <v>12</v>
      </c>
      <c r="K2084">
        <v>9644.7999999999993</v>
      </c>
      <c r="L2084">
        <v>1376.59</v>
      </c>
      <c r="M2084" t="s">
        <v>32</v>
      </c>
      <c r="N2084" t="s">
        <v>44</v>
      </c>
      <c r="O2084">
        <v>1</v>
      </c>
      <c r="P2084">
        <v>2023</v>
      </c>
      <c r="Q2084">
        <v>12</v>
      </c>
      <c r="R2084" t="s">
        <v>54</v>
      </c>
      <c r="S2084">
        <v>4</v>
      </c>
      <c r="T2084">
        <v>49</v>
      </c>
      <c r="U2084">
        <v>2</v>
      </c>
      <c r="V2084">
        <v>1</v>
      </c>
      <c r="W2084" t="s">
        <v>60</v>
      </c>
      <c r="X2084" t="s">
        <v>47</v>
      </c>
      <c r="Y2084">
        <v>131520</v>
      </c>
      <c r="Z2084">
        <v>0.14000000000000001</v>
      </c>
    </row>
    <row r="2085" spans="1:26" x14ac:dyDescent="0.25">
      <c r="A2085" t="s">
        <v>3447</v>
      </c>
      <c r="B2085" s="1">
        <v>45061</v>
      </c>
      <c r="C2085" t="s">
        <v>102</v>
      </c>
      <c r="D2085" t="s">
        <v>39</v>
      </c>
      <c r="E2085" t="s">
        <v>58</v>
      </c>
      <c r="F2085" t="s">
        <v>30</v>
      </c>
      <c r="G2085" t="s">
        <v>64</v>
      </c>
      <c r="H2085">
        <v>7</v>
      </c>
      <c r="I2085">
        <v>4628</v>
      </c>
      <c r="J2085">
        <v>12</v>
      </c>
      <c r="K2085">
        <v>28508.48</v>
      </c>
      <c r="L2085">
        <v>2542.2399999999998</v>
      </c>
      <c r="M2085" t="s">
        <v>32</v>
      </c>
      <c r="N2085" t="s">
        <v>33</v>
      </c>
      <c r="O2085">
        <v>5</v>
      </c>
      <c r="P2085">
        <v>2023</v>
      </c>
      <c r="Q2085">
        <v>5</v>
      </c>
      <c r="R2085" t="s">
        <v>238</v>
      </c>
      <c r="S2085">
        <v>2</v>
      </c>
      <c r="T2085">
        <v>20</v>
      </c>
      <c r="U2085">
        <v>3</v>
      </c>
      <c r="V2085">
        <v>1</v>
      </c>
      <c r="W2085" t="s">
        <v>60</v>
      </c>
      <c r="X2085" t="s">
        <v>47</v>
      </c>
      <c r="Y2085">
        <v>388752</v>
      </c>
      <c r="Z2085">
        <v>0.09</v>
      </c>
    </row>
    <row r="2086" spans="1:26" x14ac:dyDescent="0.25">
      <c r="A2086" t="s">
        <v>3448</v>
      </c>
      <c r="B2086" s="1">
        <v>45014</v>
      </c>
      <c r="C2086" t="s">
        <v>3449</v>
      </c>
      <c r="D2086" t="s">
        <v>39</v>
      </c>
      <c r="E2086" t="s">
        <v>40</v>
      </c>
      <c r="F2086" t="s">
        <v>52</v>
      </c>
      <c r="G2086" t="s">
        <v>53</v>
      </c>
      <c r="H2086">
        <v>7</v>
      </c>
      <c r="I2086">
        <v>4802</v>
      </c>
      <c r="J2086">
        <v>0</v>
      </c>
      <c r="K2086">
        <v>33614</v>
      </c>
      <c r="L2086">
        <v>3102.1</v>
      </c>
      <c r="M2086" t="s">
        <v>65</v>
      </c>
      <c r="N2086" t="s">
        <v>66</v>
      </c>
      <c r="O2086">
        <v>5</v>
      </c>
      <c r="P2086">
        <v>2023</v>
      </c>
      <c r="Q2086">
        <v>3</v>
      </c>
      <c r="R2086" t="s">
        <v>105</v>
      </c>
      <c r="S2086">
        <v>1</v>
      </c>
      <c r="T2086">
        <v>13</v>
      </c>
      <c r="U2086">
        <v>5</v>
      </c>
      <c r="V2086">
        <v>3</v>
      </c>
      <c r="W2086" t="s">
        <v>83</v>
      </c>
      <c r="X2086" t="s">
        <v>47</v>
      </c>
      <c r="Y2086">
        <v>0</v>
      </c>
      <c r="Z2086">
        <v>0.09</v>
      </c>
    </row>
    <row r="2087" spans="1:26" x14ac:dyDescent="0.25">
      <c r="A2087" t="s">
        <v>3450</v>
      </c>
      <c r="B2087" s="1">
        <v>45204</v>
      </c>
      <c r="C2087" t="s">
        <v>3451</v>
      </c>
      <c r="D2087" t="s">
        <v>63</v>
      </c>
      <c r="E2087" t="s">
        <v>29</v>
      </c>
      <c r="F2087" t="s">
        <v>41</v>
      </c>
      <c r="G2087" t="s">
        <v>42</v>
      </c>
      <c r="H2087">
        <v>5</v>
      </c>
      <c r="I2087">
        <v>895</v>
      </c>
      <c r="J2087">
        <v>27</v>
      </c>
      <c r="K2087">
        <v>3266.75</v>
      </c>
      <c r="L2087">
        <v>224.87</v>
      </c>
      <c r="M2087" t="s">
        <v>65</v>
      </c>
      <c r="N2087" t="s">
        <v>44</v>
      </c>
      <c r="O2087">
        <v>2</v>
      </c>
      <c r="P2087">
        <v>2023</v>
      </c>
      <c r="Q2087">
        <v>10</v>
      </c>
      <c r="R2087" t="s">
        <v>45</v>
      </c>
      <c r="S2087">
        <v>4</v>
      </c>
      <c r="T2087">
        <v>40</v>
      </c>
      <c r="U2087">
        <v>1</v>
      </c>
      <c r="V2087">
        <v>4</v>
      </c>
      <c r="W2087" t="s">
        <v>73</v>
      </c>
      <c r="X2087" t="s">
        <v>47</v>
      </c>
      <c r="Y2087">
        <v>120825</v>
      </c>
      <c r="Z2087">
        <v>7.0000000000000007E-2</v>
      </c>
    </row>
    <row r="2088" spans="1:26" x14ac:dyDescent="0.25">
      <c r="A2088" t="s">
        <v>3452</v>
      </c>
      <c r="B2088" s="1">
        <v>45258</v>
      </c>
      <c r="C2088" t="s">
        <v>1778</v>
      </c>
      <c r="D2088" t="s">
        <v>63</v>
      </c>
      <c r="E2088" t="s">
        <v>29</v>
      </c>
      <c r="F2088" t="s">
        <v>30</v>
      </c>
      <c r="G2088" t="s">
        <v>64</v>
      </c>
      <c r="H2088">
        <v>8</v>
      </c>
      <c r="I2088">
        <v>4566</v>
      </c>
      <c r="J2088">
        <v>6</v>
      </c>
      <c r="K2088">
        <v>34336.32</v>
      </c>
      <c r="L2088">
        <v>6142.77</v>
      </c>
      <c r="M2088" t="s">
        <v>43</v>
      </c>
      <c r="N2088" t="s">
        <v>66</v>
      </c>
      <c r="O2088">
        <v>1</v>
      </c>
      <c r="P2088">
        <v>2023</v>
      </c>
      <c r="Q2088">
        <v>11</v>
      </c>
      <c r="R2088" t="s">
        <v>92</v>
      </c>
      <c r="S2088">
        <v>4</v>
      </c>
      <c r="T2088">
        <v>48</v>
      </c>
      <c r="U2088">
        <v>5</v>
      </c>
      <c r="V2088">
        <v>2</v>
      </c>
      <c r="W2088" t="s">
        <v>76</v>
      </c>
      <c r="X2088" t="s">
        <v>47</v>
      </c>
      <c r="Y2088">
        <v>219168</v>
      </c>
      <c r="Z2088">
        <v>0.18</v>
      </c>
    </row>
    <row r="2089" spans="1:26" x14ac:dyDescent="0.25">
      <c r="A2089" t="s">
        <v>3453</v>
      </c>
      <c r="B2089" s="1">
        <v>45265</v>
      </c>
      <c r="C2089" t="s">
        <v>3454</v>
      </c>
      <c r="D2089" t="s">
        <v>50</v>
      </c>
      <c r="E2089" t="s">
        <v>51</v>
      </c>
      <c r="F2089" t="s">
        <v>52</v>
      </c>
      <c r="G2089" t="s">
        <v>79</v>
      </c>
      <c r="H2089">
        <v>9</v>
      </c>
      <c r="I2089">
        <v>3496</v>
      </c>
      <c r="J2089">
        <v>7</v>
      </c>
      <c r="K2089">
        <v>29261.52</v>
      </c>
      <c r="L2089">
        <v>1937.85</v>
      </c>
      <c r="M2089" t="s">
        <v>65</v>
      </c>
      <c r="N2089" t="s">
        <v>66</v>
      </c>
      <c r="O2089">
        <v>2</v>
      </c>
      <c r="P2089">
        <v>2023</v>
      </c>
      <c r="Q2089">
        <v>12</v>
      </c>
      <c r="R2089" t="s">
        <v>54</v>
      </c>
      <c r="S2089">
        <v>4</v>
      </c>
      <c r="T2089">
        <v>49</v>
      </c>
      <c r="U2089">
        <v>2</v>
      </c>
      <c r="V2089">
        <v>2</v>
      </c>
      <c r="W2089" t="s">
        <v>76</v>
      </c>
      <c r="X2089" t="s">
        <v>47</v>
      </c>
      <c r="Y2089">
        <v>220248</v>
      </c>
      <c r="Z2089">
        <v>7.0000000000000007E-2</v>
      </c>
    </row>
    <row r="2090" spans="1:26" x14ac:dyDescent="0.25">
      <c r="A2090" t="s">
        <v>3455</v>
      </c>
      <c r="B2090" s="1">
        <v>45076</v>
      </c>
      <c r="C2090" t="s">
        <v>2008</v>
      </c>
      <c r="D2090" t="s">
        <v>63</v>
      </c>
      <c r="E2090" t="s">
        <v>58</v>
      </c>
      <c r="F2090" t="s">
        <v>41</v>
      </c>
      <c r="G2090" t="s">
        <v>116</v>
      </c>
      <c r="H2090">
        <v>8</v>
      </c>
      <c r="I2090">
        <v>179</v>
      </c>
      <c r="J2090">
        <v>26</v>
      </c>
      <c r="K2090">
        <v>1059.68</v>
      </c>
      <c r="L2090">
        <v>119.49</v>
      </c>
      <c r="M2090" t="s">
        <v>65</v>
      </c>
      <c r="N2090" t="s">
        <v>44</v>
      </c>
      <c r="O2090">
        <v>2</v>
      </c>
      <c r="P2090">
        <v>2023</v>
      </c>
      <c r="Q2090">
        <v>5</v>
      </c>
      <c r="R2090" t="s">
        <v>238</v>
      </c>
      <c r="S2090">
        <v>2</v>
      </c>
      <c r="T2090">
        <v>22</v>
      </c>
      <c r="U2090">
        <v>5</v>
      </c>
      <c r="V2090">
        <v>2</v>
      </c>
      <c r="W2090" t="s">
        <v>76</v>
      </c>
      <c r="X2090" t="s">
        <v>47</v>
      </c>
      <c r="Y2090">
        <v>37232</v>
      </c>
      <c r="Z2090">
        <v>0.11</v>
      </c>
    </row>
    <row r="2091" spans="1:26" x14ac:dyDescent="0.25">
      <c r="A2091" t="s">
        <v>3456</v>
      </c>
      <c r="B2091" s="1">
        <v>45139</v>
      </c>
      <c r="C2091" t="s">
        <v>3457</v>
      </c>
      <c r="D2091" t="s">
        <v>28</v>
      </c>
      <c r="E2091" t="s">
        <v>29</v>
      </c>
      <c r="F2091" t="s">
        <v>52</v>
      </c>
      <c r="G2091" t="s">
        <v>53</v>
      </c>
      <c r="H2091">
        <v>10</v>
      </c>
      <c r="I2091">
        <v>3182</v>
      </c>
      <c r="J2091">
        <v>11</v>
      </c>
      <c r="K2091">
        <v>28319.8</v>
      </c>
      <c r="L2091">
        <v>3121.06</v>
      </c>
      <c r="M2091" t="s">
        <v>32</v>
      </c>
      <c r="N2091" t="s">
        <v>66</v>
      </c>
      <c r="O2091">
        <v>3</v>
      </c>
      <c r="P2091">
        <v>2023</v>
      </c>
      <c r="Q2091">
        <v>8</v>
      </c>
      <c r="R2091" t="s">
        <v>72</v>
      </c>
      <c r="S2091">
        <v>3</v>
      </c>
      <c r="T2091">
        <v>31</v>
      </c>
      <c r="U2091">
        <v>1</v>
      </c>
      <c r="V2091">
        <v>2</v>
      </c>
      <c r="W2091" t="s">
        <v>76</v>
      </c>
      <c r="X2091" t="s">
        <v>47</v>
      </c>
      <c r="Y2091">
        <v>350020</v>
      </c>
      <c r="Z2091">
        <v>0.11</v>
      </c>
    </row>
    <row r="2092" spans="1:26" x14ac:dyDescent="0.25">
      <c r="A2092" t="s">
        <v>3458</v>
      </c>
      <c r="B2092" s="1">
        <v>45129</v>
      </c>
      <c r="C2092" t="s">
        <v>953</v>
      </c>
      <c r="D2092" t="s">
        <v>39</v>
      </c>
      <c r="E2092" t="s">
        <v>40</v>
      </c>
      <c r="F2092" t="s">
        <v>30</v>
      </c>
      <c r="G2092" t="s">
        <v>64</v>
      </c>
      <c r="H2092">
        <v>5</v>
      </c>
      <c r="I2092">
        <v>2167</v>
      </c>
      <c r="J2092">
        <v>30</v>
      </c>
      <c r="K2092">
        <v>7584.5</v>
      </c>
      <c r="L2092">
        <v>734.33</v>
      </c>
      <c r="M2092" t="s">
        <v>43</v>
      </c>
      <c r="N2092" t="s">
        <v>44</v>
      </c>
      <c r="O2092">
        <v>2</v>
      </c>
      <c r="P2092">
        <v>2023</v>
      </c>
      <c r="Q2092">
        <v>7</v>
      </c>
      <c r="R2092" t="s">
        <v>125</v>
      </c>
      <c r="S2092">
        <v>3</v>
      </c>
      <c r="T2092">
        <v>29</v>
      </c>
      <c r="U2092">
        <v>4</v>
      </c>
      <c r="V2092">
        <v>6</v>
      </c>
      <c r="W2092" t="s">
        <v>35</v>
      </c>
      <c r="X2092" t="s">
        <v>36</v>
      </c>
      <c r="Y2092">
        <v>325050</v>
      </c>
      <c r="Z2092">
        <v>0.1</v>
      </c>
    </row>
    <row r="2093" spans="1:26" x14ac:dyDescent="0.25">
      <c r="A2093" t="s">
        <v>3459</v>
      </c>
      <c r="B2093" s="1">
        <v>45142</v>
      </c>
      <c r="C2093" t="s">
        <v>3460</v>
      </c>
      <c r="D2093" t="s">
        <v>63</v>
      </c>
      <c r="E2093" t="s">
        <v>58</v>
      </c>
      <c r="F2093" t="s">
        <v>30</v>
      </c>
      <c r="G2093" t="s">
        <v>86</v>
      </c>
      <c r="H2093">
        <v>6</v>
      </c>
      <c r="I2093">
        <v>100</v>
      </c>
      <c r="J2093">
        <v>27</v>
      </c>
      <c r="K2093">
        <v>438</v>
      </c>
      <c r="L2093">
        <v>39.54</v>
      </c>
      <c r="M2093" t="s">
        <v>32</v>
      </c>
      <c r="N2093" t="s">
        <v>33</v>
      </c>
      <c r="O2093">
        <v>2</v>
      </c>
      <c r="P2093">
        <v>2023</v>
      </c>
      <c r="Q2093">
        <v>8</v>
      </c>
      <c r="R2093" t="s">
        <v>72</v>
      </c>
      <c r="S2093">
        <v>3</v>
      </c>
      <c r="T2093">
        <v>31</v>
      </c>
      <c r="U2093">
        <v>1</v>
      </c>
      <c r="V2093">
        <v>5</v>
      </c>
      <c r="W2093" t="s">
        <v>46</v>
      </c>
      <c r="X2093" t="s">
        <v>47</v>
      </c>
      <c r="Y2093">
        <v>16200</v>
      </c>
      <c r="Z2093">
        <v>0.09</v>
      </c>
    </row>
    <row r="2094" spans="1:26" x14ac:dyDescent="0.25">
      <c r="A2094" t="s">
        <v>3461</v>
      </c>
      <c r="B2094" s="1">
        <v>44977</v>
      </c>
      <c r="C2094" t="s">
        <v>3462</v>
      </c>
      <c r="D2094" t="s">
        <v>28</v>
      </c>
      <c r="E2094" t="s">
        <v>40</v>
      </c>
      <c r="F2094" t="s">
        <v>52</v>
      </c>
      <c r="G2094" t="s">
        <v>53</v>
      </c>
      <c r="H2094">
        <v>4</v>
      </c>
      <c r="I2094">
        <v>4096</v>
      </c>
      <c r="J2094">
        <v>16</v>
      </c>
      <c r="K2094">
        <v>13762.56</v>
      </c>
      <c r="L2094">
        <v>953.73</v>
      </c>
      <c r="M2094" t="s">
        <v>32</v>
      </c>
      <c r="N2094" t="s">
        <v>66</v>
      </c>
      <c r="O2094">
        <v>3</v>
      </c>
      <c r="P2094">
        <v>2023</v>
      </c>
      <c r="Q2094">
        <v>2</v>
      </c>
      <c r="R2094" t="s">
        <v>67</v>
      </c>
      <c r="S2094">
        <v>1</v>
      </c>
      <c r="T2094">
        <v>8</v>
      </c>
      <c r="U2094">
        <v>4</v>
      </c>
      <c r="V2094">
        <v>1</v>
      </c>
      <c r="W2094" t="s">
        <v>60</v>
      </c>
      <c r="X2094" t="s">
        <v>47</v>
      </c>
      <c r="Y2094">
        <v>262144</v>
      </c>
      <c r="Z2094">
        <v>7.0000000000000007E-2</v>
      </c>
    </row>
    <row r="2095" spans="1:26" x14ac:dyDescent="0.25">
      <c r="A2095" t="s">
        <v>3463</v>
      </c>
      <c r="B2095" s="1">
        <v>44989</v>
      </c>
      <c r="C2095" t="s">
        <v>3464</v>
      </c>
      <c r="D2095" t="s">
        <v>50</v>
      </c>
      <c r="E2095" t="s">
        <v>51</v>
      </c>
      <c r="F2095" t="s">
        <v>52</v>
      </c>
      <c r="G2095" t="s">
        <v>91</v>
      </c>
      <c r="H2095">
        <v>2</v>
      </c>
      <c r="I2095">
        <v>3481</v>
      </c>
      <c r="J2095">
        <v>5</v>
      </c>
      <c r="K2095">
        <v>6613.9</v>
      </c>
      <c r="L2095">
        <v>861.34</v>
      </c>
      <c r="M2095" t="s">
        <v>32</v>
      </c>
      <c r="N2095" t="s">
        <v>66</v>
      </c>
      <c r="O2095">
        <v>5</v>
      </c>
      <c r="P2095">
        <v>2023</v>
      </c>
      <c r="Q2095">
        <v>3</v>
      </c>
      <c r="R2095" t="s">
        <v>105</v>
      </c>
      <c r="S2095">
        <v>1</v>
      </c>
      <c r="T2095">
        <v>9</v>
      </c>
      <c r="U2095">
        <v>1</v>
      </c>
      <c r="V2095">
        <v>6</v>
      </c>
      <c r="W2095" t="s">
        <v>35</v>
      </c>
      <c r="X2095" t="s">
        <v>36</v>
      </c>
      <c r="Y2095">
        <v>34810</v>
      </c>
      <c r="Z2095">
        <v>0.13</v>
      </c>
    </row>
    <row r="2096" spans="1:26" x14ac:dyDescent="0.25">
      <c r="A2096" t="s">
        <v>3465</v>
      </c>
      <c r="B2096" s="1">
        <v>44968</v>
      </c>
      <c r="C2096" t="s">
        <v>2980</v>
      </c>
      <c r="D2096" t="s">
        <v>50</v>
      </c>
      <c r="E2096" t="s">
        <v>29</v>
      </c>
      <c r="F2096" t="s">
        <v>52</v>
      </c>
      <c r="G2096" t="s">
        <v>91</v>
      </c>
      <c r="H2096">
        <v>8</v>
      </c>
      <c r="I2096">
        <v>4941</v>
      </c>
      <c r="J2096">
        <v>7</v>
      </c>
      <c r="K2096">
        <v>36761.040000000001</v>
      </c>
      <c r="L2096">
        <v>5221.18</v>
      </c>
      <c r="M2096" t="s">
        <v>65</v>
      </c>
      <c r="N2096" t="s">
        <v>33</v>
      </c>
      <c r="O2096">
        <v>1</v>
      </c>
      <c r="P2096">
        <v>2023</v>
      </c>
      <c r="Q2096">
        <v>2</v>
      </c>
      <c r="R2096" t="s">
        <v>67</v>
      </c>
      <c r="S2096">
        <v>1</v>
      </c>
      <c r="T2096">
        <v>6</v>
      </c>
      <c r="U2096">
        <v>2</v>
      </c>
      <c r="V2096">
        <v>6</v>
      </c>
      <c r="W2096" t="s">
        <v>35</v>
      </c>
      <c r="X2096" t="s">
        <v>36</v>
      </c>
      <c r="Y2096">
        <v>276696</v>
      </c>
      <c r="Z2096">
        <v>0.14000000000000001</v>
      </c>
    </row>
    <row r="2097" spans="1:26" x14ac:dyDescent="0.25">
      <c r="A2097" t="s">
        <v>3466</v>
      </c>
      <c r="B2097" s="1">
        <v>45243</v>
      </c>
      <c r="C2097" t="s">
        <v>3467</v>
      </c>
      <c r="D2097" t="s">
        <v>63</v>
      </c>
      <c r="E2097" t="s">
        <v>40</v>
      </c>
      <c r="F2097" t="s">
        <v>52</v>
      </c>
      <c r="G2097" t="s">
        <v>79</v>
      </c>
      <c r="H2097">
        <v>7</v>
      </c>
      <c r="I2097">
        <v>2361</v>
      </c>
      <c r="J2097">
        <v>24</v>
      </c>
      <c r="K2097">
        <v>12560.52</v>
      </c>
      <c r="L2097">
        <v>2313.12</v>
      </c>
      <c r="M2097" t="s">
        <v>32</v>
      </c>
      <c r="N2097" t="s">
        <v>66</v>
      </c>
      <c r="O2097">
        <v>7</v>
      </c>
      <c r="P2097">
        <v>2023</v>
      </c>
      <c r="Q2097">
        <v>11</v>
      </c>
      <c r="R2097" t="s">
        <v>92</v>
      </c>
      <c r="S2097">
        <v>4</v>
      </c>
      <c r="T2097">
        <v>46</v>
      </c>
      <c r="U2097">
        <v>3</v>
      </c>
      <c r="V2097">
        <v>1</v>
      </c>
      <c r="W2097" t="s">
        <v>60</v>
      </c>
      <c r="X2097" t="s">
        <v>47</v>
      </c>
      <c r="Y2097">
        <v>396648</v>
      </c>
      <c r="Z2097">
        <v>0.18</v>
      </c>
    </row>
    <row r="2098" spans="1:26" x14ac:dyDescent="0.25">
      <c r="A2098" t="s">
        <v>3468</v>
      </c>
      <c r="B2098" s="1">
        <v>45080</v>
      </c>
      <c r="C2098" t="s">
        <v>665</v>
      </c>
      <c r="D2098" t="s">
        <v>63</v>
      </c>
      <c r="E2098" t="s">
        <v>29</v>
      </c>
      <c r="F2098" t="s">
        <v>52</v>
      </c>
      <c r="G2098" t="s">
        <v>79</v>
      </c>
      <c r="H2098">
        <v>3</v>
      </c>
      <c r="I2098">
        <v>1290</v>
      </c>
      <c r="J2098">
        <v>13</v>
      </c>
      <c r="K2098">
        <v>3366.9</v>
      </c>
      <c r="L2098">
        <v>357.2</v>
      </c>
      <c r="M2098" t="s">
        <v>43</v>
      </c>
      <c r="N2098" t="s">
        <v>44</v>
      </c>
      <c r="O2098">
        <v>2</v>
      </c>
      <c r="P2098">
        <v>2023</v>
      </c>
      <c r="Q2098">
        <v>6</v>
      </c>
      <c r="R2098" t="s">
        <v>95</v>
      </c>
      <c r="S2098">
        <v>2</v>
      </c>
      <c r="T2098">
        <v>22</v>
      </c>
      <c r="U2098">
        <v>1</v>
      </c>
      <c r="V2098">
        <v>6</v>
      </c>
      <c r="W2098" t="s">
        <v>35</v>
      </c>
      <c r="X2098" t="s">
        <v>36</v>
      </c>
      <c r="Y2098">
        <v>50310</v>
      </c>
      <c r="Z2098">
        <v>0.11</v>
      </c>
    </row>
    <row r="2099" spans="1:26" x14ac:dyDescent="0.25">
      <c r="A2099" t="s">
        <v>3469</v>
      </c>
      <c r="B2099" s="1">
        <v>45108</v>
      </c>
      <c r="C2099" t="s">
        <v>3470</v>
      </c>
      <c r="D2099" t="s">
        <v>63</v>
      </c>
      <c r="E2099" t="s">
        <v>58</v>
      </c>
      <c r="F2099" t="s">
        <v>52</v>
      </c>
      <c r="G2099" t="s">
        <v>79</v>
      </c>
      <c r="H2099">
        <v>7</v>
      </c>
      <c r="I2099">
        <v>2206</v>
      </c>
      <c r="J2099">
        <v>26</v>
      </c>
      <c r="K2099">
        <v>11427.08</v>
      </c>
      <c r="L2099">
        <v>2011.78</v>
      </c>
      <c r="M2099" t="s">
        <v>32</v>
      </c>
      <c r="N2099" t="s">
        <v>44</v>
      </c>
      <c r="O2099">
        <v>3</v>
      </c>
      <c r="P2099">
        <v>2023</v>
      </c>
      <c r="Q2099">
        <v>7</v>
      </c>
      <c r="R2099" t="s">
        <v>125</v>
      </c>
      <c r="S2099">
        <v>3</v>
      </c>
      <c r="T2099">
        <v>26</v>
      </c>
      <c r="U2099">
        <v>1</v>
      </c>
      <c r="V2099">
        <v>6</v>
      </c>
      <c r="W2099" t="s">
        <v>35</v>
      </c>
      <c r="X2099" t="s">
        <v>36</v>
      </c>
      <c r="Y2099">
        <v>401492</v>
      </c>
      <c r="Z2099">
        <v>0.18</v>
      </c>
    </row>
    <row r="2100" spans="1:26" x14ac:dyDescent="0.25">
      <c r="A2100" t="s">
        <v>3471</v>
      </c>
      <c r="B2100" s="1">
        <v>45030</v>
      </c>
      <c r="C2100" t="s">
        <v>2040</v>
      </c>
      <c r="D2100" t="s">
        <v>63</v>
      </c>
      <c r="E2100" t="s">
        <v>40</v>
      </c>
      <c r="F2100" t="s">
        <v>41</v>
      </c>
      <c r="G2100" t="s">
        <v>42</v>
      </c>
      <c r="H2100">
        <v>9</v>
      </c>
      <c r="I2100">
        <v>4061</v>
      </c>
      <c r="J2100">
        <v>19</v>
      </c>
      <c r="K2100">
        <v>29604.69</v>
      </c>
      <c r="L2100">
        <v>4684.93</v>
      </c>
      <c r="M2100" t="s">
        <v>32</v>
      </c>
      <c r="N2100" t="s">
        <v>33</v>
      </c>
      <c r="O2100">
        <v>3</v>
      </c>
      <c r="P2100">
        <v>2023</v>
      </c>
      <c r="Q2100">
        <v>4</v>
      </c>
      <c r="R2100" t="s">
        <v>100</v>
      </c>
      <c r="S2100">
        <v>2</v>
      </c>
      <c r="T2100">
        <v>15</v>
      </c>
      <c r="U2100">
        <v>3</v>
      </c>
      <c r="V2100">
        <v>5</v>
      </c>
      <c r="W2100" t="s">
        <v>46</v>
      </c>
      <c r="X2100" t="s">
        <v>47</v>
      </c>
      <c r="Y2100">
        <v>694431</v>
      </c>
      <c r="Z2100">
        <v>0.16</v>
      </c>
    </row>
    <row r="2101" spans="1:26" x14ac:dyDescent="0.25">
      <c r="A2101" t="s">
        <v>3472</v>
      </c>
      <c r="B2101" s="1">
        <v>44980</v>
      </c>
      <c r="C2101" t="s">
        <v>113</v>
      </c>
      <c r="D2101" t="s">
        <v>63</v>
      </c>
      <c r="E2101" t="s">
        <v>58</v>
      </c>
      <c r="F2101" t="s">
        <v>52</v>
      </c>
      <c r="G2101" t="s">
        <v>79</v>
      </c>
      <c r="H2101">
        <v>9</v>
      </c>
      <c r="I2101">
        <v>503</v>
      </c>
      <c r="J2101">
        <v>6</v>
      </c>
      <c r="K2101">
        <v>4255.38</v>
      </c>
      <c r="L2101">
        <v>626.97</v>
      </c>
      <c r="M2101" t="s">
        <v>65</v>
      </c>
      <c r="N2101" t="s">
        <v>44</v>
      </c>
      <c r="O2101">
        <v>2</v>
      </c>
      <c r="P2101">
        <v>2023</v>
      </c>
      <c r="Q2101">
        <v>2</v>
      </c>
      <c r="R2101" t="s">
        <v>67</v>
      </c>
      <c r="S2101">
        <v>1</v>
      </c>
      <c r="T2101">
        <v>8</v>
      </c>
      <c r="U2101">
        <v>4</v>
      </c>
      <c r="V2101">
        <v>4</v>
      </c>
      <c r="W2101" t="s">
        <v>73</v>
      </c>
      <c r="X2101" t="s">
        <v>47</v>
      </c>
      <c r="Y2101">
        <v>27162</v>
      </c>
      <c r="Z2101">
        <v>0.15</v>
      </c>
    </row>
    <row r="2102" spans="1:26" x14ac:dyDescent="0.25">
      <c r="A2102" t="s">
        <v>3473</v>
      </c>
      <c r="B2102" s="1">
        <v>44963</v>
      </c>
      <c r="C2102" t="s">
        <v>3474</v>
      </c>
      <c r="D2102" t="s">
        <v>28</v>
      </c>
      <c r="E2102" t="s">
        <v>51</v>
      </c>
      <c r="F2102" t="s">
        <v>52</v>
      </c>
      <c r="G2102" t="s">
        <v>79</v>
      </c>
      <c r="H2102">
        <v>10</v>
      </c>
      <c r="I2102">
        <v>336</v>
      </c>
      <c r="J2102">
        <v>28</v>
      </c>
      <c r="K2102">
        <v>2419.1999999999998</v>
      </c>
      <c r="L2102">
        <v>336.45</v>
      </c>
      <c r="M2102" t="s">
        <v>65</v>
      </c>
      <c r="N2102" t="s">
        <v>66</v>
      </c>
      <c r="O2102">
        <v>6</v>
      </c>
      <c r="P2102">
        <v>2023</v>
      </c>
      <c r="Q2102">
        <v>2</v>
      </c>
      <c r="R2102" t="s">
        <v>67</v>
      </c>
      <c r="S2102">
        <v>1</v>
      </c>
      <c r="T2102">
        <v>6</v>
      </c>
      <c r="U2102">
        <v>2</v>
      </c>
      <c r="V2102">
        <v>1</v>
      </c>
      <c r="W2102" t="s">
        <v>60</v>
      </c>
      <c r="X2102" t="s">
        <v>47</v>
      </c>
      <c r="Y2102">
        <v>94080</v>
      </c>
      <c r="Z2102">
        <v>0.14000000000000001</v>
      </c>
    </row>
    <row r="2103" spans="1:26" x14ac:dyDescent="0.25">
      <c r="A2103" t="s">
        <v>3475</v>
      </c>
      <c r="B2103" s="1">
        <v>45226</v>
      </c>
      <c r="C2103" t="s">
        <v>1152</v>
      </c>
      <c r="D2103" t="s">
        <v>63</v>
      </c>
      <c r="E2103" t="s">
        <v>40</v>
      </c>
      <c r="F2103" t="s">
        <v>41</v>
      </c>
      <c r="G2103" t="s">
        <v>116</v>
      </c>
      <c r="H2103">
        <v>9</v>
      </c>
      <c r="I2103">
        <v>2084</v>
      </c>
      <c r="J2103">
        <v>2</v>
      </c>
      <c r="K2103">
        <v>18380.88</v>
      </c>
      <c r="L2103">
        <v>2315.79</v>
      </c>
      <c r="M2103" t="s">
        <v>32</v>
      </c>
      <c r="N2103" t="s">
        <v>44</v>
      </c>
      <c r="O2103">
        <v>4</v>
      </c>
      <c r="P2103">
        <v>2023</v>
      </c>
      <c r="Q2103">
        <v>10</v>
      </c>
      <c r="R2103" t="s">
        <v>45</v>
      </c>
      <c r="S2103">
        <v>4</v>
      </c>
      <c r="T2103">
        <v>43</v>
      </c>
      <c r="U2103">
        <v>4</v>
      </c>
      <c r="V2103">
        <v>5</v>
      </c>
      <c r="W2103" t="s">
        <v>46</v>
      </c>
      <c r="X2103" t="s">
        <v>47</v>
      </c>
      <c r="Y2103">
        <v>37512</v>
      </c>
      <c r="Z2103">
        <v>0.13</v>
      </c>
    </row>
    <row r="2104" spans="1:26" x14ac:dyDescent="0.25">
      <c r="A2104" t="s">
        <v>3476</v>
      </c>
      <c r="B2104" s="1">
        <v>45079</v>
      </c>
      <c r="C2104" t="s">
        <v>1354</v>
      </c>
      <c r="D2104" t="s">
        <v>63</v>
      </c>
      <c r="E2104" t="s">
        <v>58</v>
      </c>
      <c r="F2104" t="s">
        <v>41</v>
      </c>
      <c r="G2104" t="s">
        <v>59</v>
      </c>
      <c r="H2104">
        <v>6</v>
      </c>
      <c r="I2104">
        <v>3642</v>
      </c>
      <c r="J2104">
        <v>27</v>
      </c>
      <c r="K2104">
        <v>15951.96</v>
      </c>
      <c r="L2104">
        <v>3051.62</v>
      </c>
      <c r="M2104" t="s">
        <v>43</v>
      </c>
      <c r="N2104" t="s">
        <v>33</v>
      </c>
      <c r="O2104">
        <v>2</v>
      </c>
      <c r="P2104">
        <v>2023</v>
      </c>
      <c r="Q2104">
        <v>6</v>
      </c>
      <c r="R2104" t="s">
        <v>95</v>
      </c>
      <c r="S2104">
        <v>2</v>
      </c>
      <c r="T2104">
        <v>22</v>
      </c>
      <c r="U2104">
        <v>1</v>
      </c>
      <c r="V2104">
        <v>5</v>
      </c>
      <c r="W2104" t="s">
        <v>46</v>
      </c>
      <c r="X2104" t="s">
        <v>47</v>
      </c>
      <c r="Y2104">
        <v>590004</v>
      </c>
      <c r="Z2104">
        <v>0.19</v>
      </c>
    </row>
    <row r="2105" spans="1:26" x14ac:dyDescent="0.25">
      <c r="A2105" t="s">
        <v>3477</v>
      </c>
      <c r="B2105" s="1">
        <v>45041</v>
      </c>
      <c r="C2105" t="s">
        <v>1220</v>
      </c>
      <c r="D2105" t="s">
        <v>50</v>
      </c>
      <c r="E2105" t="s">
        <v>58</v>
      </c>
      <c r="F2105" t="s">
        <v>41</v>
      </c>
      <c r="G2105" t="s">
        <v>42</v>
      </c>
      <c r="H2105">
        <v>5</v>
      </c>
      <c r="I2105">
        <v>4778</v>
      </c>
      <c r="J2105">
        <v>6</v>
      </c>
      <c r="K2105">
        <v>22456.6</v>
      </c>
      <c r="L2105">
        <v>2566.98</v>
      </c>
      <c r="M2105" t="s">
        <v>32</v>
      </c>
      <c r="N2105" t="s">
        <v>33</v>
      </c>
      <c r="O2105">
        <v>5</v>
      </c>
      <c r="P2105">
        <v>2023</v>
      </c>
      <c r="Q2105">
        <v>4</v>
      </c>
      <c r="R2105" t="s">
        <v>100</v>
      </c>
      <c r="S2105">
        <v>2</v>
      </c>
      <c r="T2105">
        <v>17</v>
      </c>
      <c r="U2105">
        <v>5</v>
      </c>
      <c r="V2105">
        <v>2</v>
      </c>
      <c r="W2105" t="s">
        <v>76</v>
      </c>
      <c r="X2105" t="s">
        <v>47</v>
      </c>
      <c r="Y2105">
        <v>143340</v>
      </c>
      <c r="Z2105">
        <v>0.11</v>
      </c>
    </row>
    <row r="2106" spans="1:26" x14ac:dyDescent="0.25">
      <c r="A2106" t="s">
        <v>3478</v>
      </c>
      <c r="B2106" s="1">
        <v>45040</v>
      </c>
      <c r="C2106" t="s">
        <v>3479</v>
      </c>
      <c r="D2106" t="s">
        <v>63</v>
      </c>
      <c r="E2106" t="s">
        <v>29</v>
      </c>
      <c r="F2106" t="s">
        <v>52</v>
      </c>
      <c r="G2106" t="s">
        <v>91</v>
      </c>
      <c r="H2106">
        <v>4</v>
      </c>
      <c r="I2106">
        <v>3881</v>
      </c>
      <c r="J2106">
        <v>19</v>
      </c>
      <c r="K2106">
        <v>12574.44</v>
      </c>
      <c r="L2106">
        <v>1227.3800000000001</v>
      </c>
      <c r="M2106" t="s">
        <v>43</v>
      </c>
      <c r="N2106" t="s">
        <v>66</v>
      </c>
      <c r="O2106">
        <v>3</v>
      </c>
      <c r="P2106">
        <v>2023</v>
      </c>
      <c r="Q2106">
        <v>4</v>
      </c>
      <c r="R2106" t="s">
        <v>100</v>
      </c>
      <c r="S2106">
        <v>2</v>
      </c>
      <c r="T2106">
        <v>17</v>
      </c>
      <c r="U2106">
        <v>5</v>
      </c>
      <c r="V2106">
        <v>1</v>
      </c>
      <c r="W2106" t="s">
        <v>60</v>
      </c>
      <c r="X2106" t="s">
        <v>47</v>
      </c>
      <c r="Y2106">
        <v>294956</v>
      </c>
      <c r="Z2106">
        <v>0.1</v>
      </c>
    </row>
    <row r="2107" spans="1:26" x14ac:dyDescent="0.25">
      <c r="A2107" t="s">
        <v>3480</v>
      </c>
      <c r="B2107" s="1">
        <v>44964</v>
      </c>
      <c r="C2107" t="s">
        <v>3481</v>
      </c>
      <c r="D2107" t="s">
        <v>39</v>
      </c>
      <c r="E2107" t="s">
        <v>51</v>
      </c>
      <c r="F2107" t="s">
        <v>30</v>
      </c>
      <c r="G2107" t="s">
        <v>64</v>
      </c>
      <c r="H2107">
        <v>9</v>
      </c>
      <c r="I2107">
        <v>3065</v>
      </c>
      <c r="J2107">
        <v>24</v>
      </c>
      <c r="K2107">
        <v>20964.599999999999</v>
      </c>
      <c r="L2107">
        <v>3485.67</v>
      </c>
      <c r="M2107" t="s">
        <v>32</v>
      </c>
      <c r="N2107" t="s">
        <v>33</v>
      </c>
      <c r="O2107">
        <v>7</v>
      </c>
      <c r="P2107">
        <v>2023</v>
      </c>
      <c r="Q2107">
        <v>2</v>
      </c>
      <c r="R2107" t="s">
        <v>67</v>
      </c>
      <c r="S2107">
        <v>1</v>
      </c>
      <c r="T2107">
        <v>6</v>
      </c>
      <c r="U2107">
        <v>2</v>
      </c>
      <c r="V2107">
        <v>2</v>
      </c>
      <c r="W2107" t="s">
        <v>76</v>
      </c>
      <c r="X2107" t="s">
        <v>47</v>
      </c>
      <c r="Y2107">
        <v>662040</v>
      </c>
      <c r="Z2107">
        <v>0.17</v>
      </c>
    </row>
    <row r="2108" spans="1:26" x14ac:dyDescent="0.25">
      <c r="A2108" t="s">
        <v>3482</v>
      </c>
      <c r="B2108" s="1">
        <v>45113</v>
      </c>
      <c r="C2108" t="s">
        <v>1735</v>
      </c>
      <c r="D2108" t="s">
        <v>63</v>
      </c>
      <c r="E2108" t="s">
        <v>40</v>
      </c>
      <c r="F2108" t="s">
        <v>52</v>
      </c>
      <c r="G2108" t="s">
        <v>53</v>
      </c>
      <c r="H2108">
        <v>9</v>
      </c>
      <c r="I2108">
        <v>1065</v>
      </c>
      <c r="J2108">
        <v>5</v>
      </c>
      <c r="K2108">
        <v>9105.75</v>
      </c>
      <c r="L2108">
        <v>1625.55</v>
      </c>
      <c r="M2108" t="s">
        <v>65</v>
      </c>
      <c r="N2108" t="s">
        <v>66</v>
      </c>
      <c r="O2108">
        <v>3</v>
      </c>
      <c r="P2108">
        <v>2023</v>
      </c>
      <c r="Q2108">
        <v>7</v>
      </c>
      <c r="R2108" t="s">
        <v>125</v>
      </c>
      <c r="S2108">
        <v>3</v>
      </c>
      <c r="T2108">
        <v>27</v>
      </c>
      <c r="U2108">
        <v>2</v>
      </c>
      <c r="V2108">
        <v>4</v>
      </c>
      <c r="W2108" t="s">
        <v>73</v>
      </c>
      <c r="X2108" t="s">
        <v>47</v>
      </c>
      <c r="Y2108">
        <v>47925</v>
      </c>
      <c r="Z2108">
        <v>0.18</v>
      </c>
    </row>
    <row r="2109" spans="1:26" x14ac:dyDescent="0.25">
      <c r="A2109" t="s">
        <v>3483</v>
      </c>
      <c r="B2109" s="1">
        <v>45100</v>
      </c>
      <c r="C2109" t="s">
        <v>687</v>
      </c>
      <c r="D2109" t="s">
        <v>63</v>
      </c>
      <c r="E2109" t="s">
        <v>51</v>
      </c>
      <c r="F2109" t="s">
        <v>30</v>
      </c>
      <c r="G2109" t="s">
        <v>64</v>
      </c>
      <c r="H2109">
        <v>4</v>
      </c>
      <c r="I2109">
        <v>1466</v>
      </c>
      <c r="J2109">
        <v>17</v>
      </c>
      <c r="K2109">
        <v>4867.12</v>
      </c>
      <c r="L2109">
        <v>933.43</v>
      </c>
      <c r="M2109" t="s">
        <v>65</v>
      </c>
      <c r="N2109" t="s">
        <v>33</v>
      </c>
      <c r="O2109">
        <v>7</v>
      </c>
      <c r="P2109">
        <v>2023</v>
      </c>
      <c r="Q2109">
        <v>6</v>
      </c>
      <c r="R2109" t="s">
        <v>95</v>
      </c>
      <c r="S2109">
        <v>2</v>
      </c>
      <c r="T2109">
        <v>25</v>
      </c>
      <c r="U2109">
        <v>4</v>
      </c>
      <c r="V2109">
        <v>5</v>
      </c>
      <c r="W2109" t="s">
        <v>46</v>
      </c>
      <c r="X2109" t="s">
        <v>47</v>
      </c>
      <c r="Y2109">
        <v>99688</v>
      </c>
      <c r="Z2109">
        <v>0.19</v>
      </c>
    </row>
    <row r="2110" spans="1:26" x14ac:dyDescent="0.25">
      <c r="A2110" t="s">
        <v>3484</v>
      </c>
      <c r="B2110" s="1">
        <v>44940</v>
      </c>
      <c r="C2110" t="s">
        <v>3485</v>
      </c>
      <c r="D2110" t="s">
        <v>63</v>
      </c>
      <c r="E2110" t="s">
        <v>51</v>
      </c>
      <c r="F2110" t="s">
        <v>41</v>
      </c>
      <c r="G2110" t="s">
        <v>59</v>
      </c>
      <c r="H2110">
        <v>1</v>
      </c>
      <c r="I2110">
        <v>2606</v>
      </c>
      <c r="J2110">
        <v>18</v>
      </c>
      <c r="K2110">
        <v>2136.92</v>
      </c>
      <c r="L2110">
        <v>224.47</v>
      </c>
      <c r="M2110" t="s">
        <v>32</v>
      </c>
      <c r="N2110" t="s">
        <v>33</v>
      </c>
      <c r="O2110">
        <v>7</v>
      </c>
      <c r="P2110">
        <v>2023</v>
      </c>
      <c r="Q2110">
        <v>1</v>
      </c>
      <c r="R2110" t="s">
        <v>34</v>
      </c>
      <c r="S2110">
        <v>1</v>
      </c>
      <c r="T2110">
        <v>2</v>
      </c>
      <c r="U2110">
        <v>2</v>
      </c>
      <c r="V2110">
        <v>6</v>
      </c>
      <c r="W2110" t="s">
        <v>35</v>
      </c>
      <c r="X2110" t="s">
        <v>36</v>
      </c>
      <c r="Y2110">
        <v>46908</v>
      </c>
      <c r="Z2110">
        <v>0.11</v>
      </c>
    </row>
    <row r="2111" spans="1:26" x14ac:dyDescent="0.25">
      <c r="A2111" t="s">
        <v>3486</v>
      </c>
      <c r="B2111" s="1">
        <v>45065</v>
      </c>
      <c r="C2111" t="s">
        <v>2376</v>
      </c>
      <c r="D2111" t="s">
        <v>63</v>
      </c>
      <c r="E2111" t="s">
        <v>51</v>
      </c>
      <c r="F2111" t="s">
        <v>41</v>
      </c>
      <c r="G2111" t="s">
        <v>42</v>
      </c>
      <c r="H2111">
        <v>7</v>
      </c>
      <c r="I2111">
        <v>1050</v>
      </c>
      <c r="J2111">
        <v>1</v>
      </c>
      <c r="K2111">
        <v>7276.5</v>
      </c>
      <c r="L2111">
        <v>869.75</v>
      </c>
      <c r="M2111" t="s">
        <v>65</v>
      </c>
      <c r="N2111" t="s">
        <v>44</v>
      </c>
      <c r="O2111">
        <v>1</v>
      </c>
      <c r="P2111">
        <v>2023</v>
      </c>
      <c r="Q2111">
        <v>5</v>
      </c>
      <c r="R2111" t="s">
        <v>238</v>
      </c>
      <c r="S2111">
        <v>2</v>
      </c>
      <c r="T2111">
        <v>20</v>
      </c>
      <c r="U2111">
        <v>3</v>
      </c>
      <c r="V2111">
        <v>5</v>
      </c>
      <c r="W2111" t="s">
        <v>46</v>
      </c>
      <c r="X2111" t="s">
        <v>47</v>
      </c>
      <c r="Y2111">
        <v>7350</v>
      </c>
      <c r="Z2111">
        <v>0.12</v>
      </c>
    </row>
    <row r="2112" spans="1:26" x14ac:dyDescent="0.25">
      <c r="A2112" t="s">
        <v>3487</v>
      </c>
      <c r="B2112" s="1">
        <v>45282</v>
      </c>
      <c r="C2112" t="s">
        <v>3488</v>
      </c>
      <c r="D2112" t="s">
        <v>39</v>
      </c>
      <c r="E2112" t="s">
        <v>29</v>
      </c>
      <c r="F2112" t="s">
        <v>30</v>
      </c>
      <c r="G2112" t="s">
        <v>86</v>
      </c>
      <c r="H2112">
        <v>8</v>
      </c>
      <c r="I2112">
        <v>1340</v>
      </c>
      <c r="J2112">
        <v>10</v>
      </c>
      <c r="K2112">
        <v>9648</v>
      </c>
      <c r="L2112">
        <v>1886.59</v>
      </c>
      <c r="M2112" t="s">
        <v>43</v>
      </c>
      <c r="N2112" t="s">
        <v>33</v>
      </c>
      <c r="O2112">
        <v>1</v>
      </c>
      <c r="P2112">
        <v>2023</v>
      </c>
      <c r="Q2112">
        <v>12</v>
      </c>
      <c r="R2112" t="s">
        <v>54</v>
      </c>
      <c r="S2112">
        <v>4</v>
      </c>
      <c r="T2112">
        <v>51</v>
      </c>
      <c r="U2112">
        <v>4</v>
      </c>
      <c r="V2112">
        <v>5</v>
      </c>
      <c r="W2112" t="s">
        <v>46</v>
      </c>
      <c r="X2112" t="s">
        <v>47</v>
      </c>
      <c r="Y2112">
        <v>107200</v>
      </c>
      <c r="Z2112">
        <v>0.2</v>
      </c>
    </row>
    <row r="2113" spans="1:26" x14ac:dyDescent="0.25">
      <c r="A2113" t="s">
        <v>3489</v>
      </c>
      <c r="B2113" s="1">
        <v>45015</v>
      </c>
      <c r="C2113" t="s">
        <v>1565</v>
      </c>
      <c r="D2113" t="s">
        <v>50</v>
      </c>
      <c r="E2113" t="s">
        <v>40</v>
      </c>
      <c r="F2113" t="s">
        <v>30</v>
      </c>
      <c r="G2113" t="s">
        <v>86</v>
      </c>
      <c r="H2113">
        <v>1</v>
      </c>
      <c r="I2113">
        <v>742</v>
      </c>
      <c r="J2113">
        <v>23</v>
      </c>
      <c r="K2113">
        <v>571.34</v>
      </c>
      <c r="L2113">
        <v>87.94</v>
      </c>
      <c r="M2113" t="s">
        <v>43</v>
      </c>
      <c r="N2113" t="s">
        <v>33</v>
      </c>
      <c r="O2113">
        <v>4</v>
      </c>
      <c r="P2113">
        <v>2023</v>
      </c>
      <c r="Q2113">
        <v>3</v>
      </c>
      <c r="R2113" t="s">
        <v>105</v>
      </c>
      <c r="S2113">
        <v>1</v>
      </c>
      <c r="T2113">
        <v>13</v>
      </c>
      <c r="U2113">
        <v>5</v>
      </c>
      <c r="V2113">
        <v>4</v>
      </c>
      <c r="W2113" t="s">
        <v>73</v>
      </c>
      <c r="X2113" t="s">
        <v>47</v>
      </c>
      <c r="Y2113">
        <v>17066</v>
      </c>
      <c r="Z2113">
        <v>0.15</v>
      </c>
    </row>
    <row r="2114" spans="1:26" x14ac:dyDescent="0.25">
      <c r="A2114" t="s">
        <v>3490</v>
      </c>
      <c r="B2114" s="1">
        <v>45001</v>
      </c>
      <c r="C2114" t="s">
        <v>3491</v>
      </c>
      <c r="D2114" t="s">
        <v>63</v>
      </c>
      <c r="E2114" t="s">
        <v>29</v>
      </c>
      <c r="F2114" t="s">
        <v>41</v>
      </c>
      <c r="G2114" t="s">
        <v>59</v>
      </c>
      <c r="H2114">
        <v>2</v>
      </c>
      <c r="I2114">
        <v>1573</v>
      </c>
      <c r="J2114">
        <v>23</v>
      </c>
      <c r="K2114">
        <v>2422.42</v>
      </c>
      <c r="L2114">
        <v>474.99</v>
      </c>
      <c r="M2114" t="s">
        <v>43</v>
      </c>
      <c r="N2114" t="s">
        <v>66</v>
      </c>
      <c r="O2114">
        <v>7</v>
      </c>
      <c r="P2114">
        <v>2023</v>
      </c>
      <c r="Q2114">
        <v>3</v>
      </c>
      <c r="R2114" t="s">
        <v>105</v>
      </c>
      <c r="S2114">
        <v>1</v>
      </c>
      <c r="T2114">
        <v>11</v>
      </c>
      <c r="U2114">
        <v>3</v>
      </c>
      <c r="V2114">
        <v>4</v>
      </c>
      <c r="W2114" t="s">
        <v>73</v>
      </c>
      <c r="X2114" t="s">
        <v>47</v>
      </c>
      <c r="Y2114">
        <v>72358</v>
      </c>
      <c r="Z2114">
        <v>0.2</v>
      </c>
    </row>
    <row r="2115" spans="1:26" x14ac:dyDescent="0.25">
      <c r="A2115" t="s">
        <v>3492</v>
      </c>
      <c r="B2115" s="1">
        <v>45082</v>
      </c>
      <c r="C2115" t="s">
        <v>2742</v>
      </c>
      <c r="D2115" t="s">
        <v>50</v>
      </c>
      <c r="E2115" t="s">
        <v>51</v>
      </c>
      <c r="F2115" t="s">
        <v>30</v>
      </c>
      <c r="G2115" t="s">
        <v>31</v>
      </c>
      <c r="H2115">
        <v>10</v>
      </c>
      <c r="I2115">
        <v>1942</v>
      </c>
      <c r="J2115">
        <v>23</v>
      </c>
      <c r="K2115">
        <v>14953.4</v>
      </c>
      <c r="L2115">
        <v>2675.79</v>
      </c>
      <c r="M2115" t="s">
        <v>43</v>
      </c>
      <c r="N2115" t="s">
        <v>33</v>
      </c>
      <c r="O2115">
        <v>5</v>
      </c>
      <c r="P2115">
        <v>2023</v>
      </c>
      <c r="Q2115">
        <v>6</v>
      </c>
      <c r="R2115" t="s">
        <v>95</v>
      </c>
      <c r="S2115">
        <v>2</v>
      </c>
      <c r="T2115">
        <v>23</v>
      </c>
      <c r="U2115">
        <v>2</v>
      </c>
      <c r="V2115">
        <v>1</v>
      </c>
      <c r="W2115" t="s">
        <v>60</v>
      </c>
      <c r="X2115" t="s">
        <v>47</v>
      </c>
      <c r="Y2115">
        <v>446660</v>
      </c>
      <c r="Z2115">
        <v>0.18</v>
      </c>
    </row>
    <row r="2116" spans="1:26" x14ac:dyDescent="0.25">
      <c r="A2116" t="s">
        <v>3493</v>
      </c>
      <c r="B2116" s="1">
        <v>45168</v>
      </c>
      <c r="C2116" t="s">
        <v>1565</v>
      </c>
      <c r="D2116" t="s">
        <v>28</v>
      </c>
      <c r="E2116" t="s">
        <v>58</v>
      </c>
      <c r="F2116" t="s">
        <v>52</v>
      </c>
      <c r="G2116" t="s">
        <v>91</v>
      </c>
      <c r="H2116">
        <v>9</v>
      </c>
      <c r="I2116">
        <v>2511</v>
      </c>
      <c r="J2116">
        <v>5</v>
      </c>
      <c r="K2116">
        <v>21469.05</v>
      </c>
      <c r="L2116">
        <v>2825.76</v>
      </c>
      <c r="M2116" t="s">
        <v>65</v>
      </c>
      <c r="N2116" t="s">
        <v>33</v>
      </c>
      <c r="O2116">
        <v>5</v>
      </c>
      <c r="P2116">
        <v>2023</v>
      </c>
      <c r="Q2116">
        <v>8</v>
      </c>
      <c r="R2116" t="s">
        <v>72</v>
      </c>
      <c r="S2116">
        <v>3</v>
      </c>
      <c r="T2116">
        <v>35</v>
      </c>
      <c r="U2116">
        <v>5</v>
      </c>
      <c r="V2116">
        <v>3</v>
      </c>
      <c r="W2116" t="s">
        <v>83</v>
      </c>
      <c r="X2116" t="s">
        <v>47</v>
      </c>
      <c r="Y2116">
        <v>112995</v>
      </c>
      <c r="Z2116">
        <v>0.13</v>
      </c>
    </row>
    <row r="2117" spans="1:26" x14ac:dyDescent="0.25">
      <c r="A2117" t="s">
        <v>3494</v>
      </c>
      <c r="B2117" s="1">
        <v>45192</v>
      </c>
      <c r="C2117" t="s">
        <v>2910</v>
      </c>
      <c r="D2117" t="s">
        <v>39</v>
      </c>
      <c r="E2117" t="s">
        <v>29</v>
      </c>
      <c r="F2117" t="s">
        <v>52</v>
      </c>
      <c r="G2117" t="s">
        <v>53</v>
      </c>
      <c r="H2117">
        <v>10</v>
      </c>
      <c r="I2117">
        <v>4701</v>
      </c>
      <c r="J2117">
        <v>17</v>
      </c>
      <c r="K2117">
        <v>39018.300000000003</v>
      </c>
      <c r="L2117">
        <v>7742.32</v>
      </c>
      <c r="M2117" t="s">
        <v>43</v>
      </c>
      <c r="N2117" t="s">
        <v>33</v>
      </c>
      <c r="O2117">
        <v>4</v>
      </c>
      <c r="P2117">
        <v>2023</v>
      </c>
      <c r="Q2117">
        <v>9</v>
      </c>
      <c r="R2117" t="s">
        <v>80</v>
      </c>
      <c r="S2117">
        <v>3</v>
      </c>
      <c r="T2117">
        <v>38</v>
      </c>
      <c r="U2117">
        <v>4</v>
      </c>
      <c r="V2117">
        <v>6</v>
      </c>
      <c r="W2117" t="s">
        <v>35</v>
      </c>
      <c r="X2117" t="s">
        <v>36</v>
      </c>
      <c r="Y2117">
        <v>799170</v>
      </c>
      <c r="Z2117">
        <v>0.2</v>
      </c>
    </row>
    <row r="2118" spans="1:26" x14ac:dyDescent="0.25">
      <c r="A2118" t="s">
        <v>3495</v>
      </c>
      <c r="B2118" s="1">
        <v>45190</v>
      </c>
      <c r="C2118" t="s">
        <v>3496</v>
      </c>
      <c r="D2118" t="s">
        <v>39</v>
      </c>
      <c r="E2118" t="s">
        <v>51</v>
      </c>
      <c r="F2118" t="s">
        <v>52</v>
      </c>
      <c r="G2118" t="s">
        <v>53</v>
      </c>
      <c r="H2118">
        <v>2</v>
      </c>
      <c r="I2118">
        <v>1110</v>
      </c>
      <c r="J2118">
        <v>4</v>
      </c>
      <c r="K2118">
        <v>2131.1999999999998</v>
      </c>
      <c r="L2118">
        <v>326.07</v>
      </c>
      <c r="M2118" t="s">
        <v>32</v>
      </c>
      <c r="N2118" t="s">
        <v>33</v>
      </c>
      <c r="O2118">
        <v>6</v>
      </c>
      <c r="P2118">
        <v>2023</v>
      </c>
      <c r="Q2118">
        <v>9</v>
      </c>
      <c r="R2118" t="s">
        <v>80</v>
      </c>
      <c r="S2118">
        <v>3</v>
      </c>
      <c r="T2118">
        <v>38</v>
      </c>
      <c r="U2118">
        <v>4</v>
      </c>
      <c r="V2118">
        <v>4</v>
      </c>
      <c r="W2118" t="s">
        <v>73</v>
      </c>
      <c r="X2118" t="s">
        <v>47</v>
      </c>
      <c r="Y2118">
        <v>8880</v>
      </c>
      <c r="Z2118">
        <v>0.15</v>
      </c>
    </row>
    <row r="2119" spans="1:26" x14ac:dyDescent="0.25">
      <c r="A2119" t="s">
        <v>3497</v>
      </c>
      <c r="B2119" s="1">
        <v>45015</v>
      </c>
      <c r="C2119" t="s">
        <v>3498</v>
      </c>
      <c r="D2119" t="s">
        <v>50</v>
      </c>
      <c r="E2119" t="s">
        <v>40</v>
      </c>
      <c r="F2119" t="s">
        <v>30</v>
      </c>
      <c r="G2119" t="s">
        <v>64</v>
      </c>
      <c r="H2119">
        <v>9</v>
      </c>
      <c r="I2119">
        <v>1803</v>
      </c>
      <c r="J2119">
        <v>29</v>
      </c>
      <c r="K2119">
        <v>11521.17</v>
      </c>
      <c r="L2119">
        <v>1950.45</v>
      </c>
      <c r="M2119" t="s">
        <v>65</v>
      </c>
      <c r="N2119" t="s">
        <v>33</v>
      </c>
      <c r="O2119">
        <v>2</v>
      </c>
      <c r="P2119">
        <v>2023</v>
      </c>
      <c r="Q2119">
        <v>3</v>
      </c>
      <c r="R2119" t="s">
        <v>105</v>
      </c>
      <c r="S2119">
        <v>1</v>
      </c>
      <c r="T2119">
        <v>13</v>
      </c>
      <c r="U2119">
        <v>5</v>
      </c>
      <c r="V2119">
        <v>4</v>
      </c>
      <c r="W2119" t="s">
        <v>73</v>
      </c>
      <c r="X2119" t="s">
        <v>47</v>
      </c>
      <c r="Y2119">
        <v>470583</v>
      </c>
      <c r="Z2119">
        <v>0.17</v>
      </c>
    </row>
    <row r="2120" spans="1:26" x14ac:dyDescent="0.25">
      <c r="A2120" t="s">
        <v>3499</v>
      </c>
      <c r="B2120" s="1">
        <v>45262</v>
      </c>
      <c r="C2120" t="s">
        <v>3500</v>
      </c>
      <c r="D2120" t="s">
        <v>50</v>
      </c>
      <c r="E2120" t="s">
        <v>29</v>
      </c>
      <c r="F2120" t="s">
        <v>30</v>
      </c>
      <c r="G2120" t="s">
        <v>64</v>
      </c>
      <c r="H2120">
        <v>3</v>
      </c>
      <c r="I2120">
        <v>2971</v>
      </c>
      <c r="J2120">
        <v>29</v>
      </c>
      <c r="K2120">
        <v>6328.23</v>
      </c>
      <c r="L2120">
        <v>673.64</v>
      </c>
      <c r="M2120" t="s">
        <v>65</v>
      </c>
      <c r="N2120" t="s">
        <v>66</v>
      </c>
      <c r="O2120">
        <v>1</v>
      </c>
      <c r="P2120">
        <v>2023</v>
      </c>
      <c r="Q2120">
        <v>12</v>
      </c>
      <c r="R2120" t="s">
        <v>54</v>
      </c>
      <c r="S2120">
        <v>4</v>
      </c>
      <c r="T2120">
        <v>48</v>
      </c>
      <c r="U2120">
        <v>1</v>
      </c>
      <c r="V2120">
        <v>6</v>
      </c>
      <c r="W2120" t="s">
        <v>35</v>
      </c>
      <c r="X2120" t="s">
        <v>36</v>
      </c>
      <c r="Y2120">
        <v>258477</v>
      </c>
      <c r="Z2120">
        <v>0.11</v>
      </c>
    </row>
    <row r="2121" spans="1:26" x14ac:dyDescent="0.25">
      <c r="A2121" t="s">
        <v>3501</v>
      </c>
      <c r="B2121" s="1">
        <v>45072</v>
      </c>
      <c r="C2121" t="s">
        <v>977</v>
      </c>
      <c r="D2121" t="s">
        <v>39</v>
      </c>
      <c r="E2121" t="s">
        <v>40</v>
      </c>
      <c r="F2121" t="s">
        <v>41</v>
      </c>
      <c r="G2121" t="s">
        <v>59</v>
      </c>
      <c r="H2121">
        <v>3</v>
      </c>
      <c r="I2121">
        <v>3863</v>
      </c>
      <c r="J2121">
        <v>6</v>
      </c>
      <c r="K2121">
        <v>10893.66</v>
      </c>
      <c r="L2121">
        <v>1853.92</v>
      </c>
      <c r="M2121" t="s">
        <v>32</v>
      </c>
      <c r="N2121" t="s">
        <v>66</v>
      </c>
      <c r="O2121">
        <v>3</v>
      </c>
      <c r="P2121">
        <v>2023</v>
      </c>
      <c r="Q2121">
        <v>5</v>
      </c>
      <c r="R2121" t="s">
        <v>238</v>
      </c>
      <c r="S2121">
        <v>2</v>
      </c>
      <c r="T2121">
        <v>21</v>
      </c>
      <c r="U2121">
        <v>4</v>
      </c>
      <c r="V2121">
        <v>5</v>
      </c>
      <c r="W2121" t="s">
        <v>46</v>
      </c>
      <c r="X2121" t="s">
        <v>47</v>
      </c>
      <c r="Y2121">
        <v>69534</v>
      </c>
      <c r="Z2121">
        <v>0.17</v>
      </c>
    </row>
    <row r="2122" spans="1:26" x14ac:dyDescent="0.25">
      <c r="A2122" t="s">
        <v>3502</v>
      </c>
      <c r="B2122" s="1">
        <v>45103</v>
      </c>
      <c r="C2122" t="s">
        <v>2325</v>
      </c>
      <c r="D2122" t="s">
        <v>28</v>
      </c>
      <c r="E2122" t="s">
        <v>29</v>
      </c>
      <c r="F2122" t="s">
        <v>30</v>
      </c>
      <c r="G2122" t="s">
        <v>86</v>
      </c>
      <c r="H2122">
        <v>6</v>
      </c>
      <c r="I2122">
        <v>1238</v>
      </c>
      <c r="J2122">
        <v>11</v>
      </c>
      <c r="K2122">
        <v>6610.92</v>
      </c>
      <c r="L2122">
        <v>1180.6400000000001</v>
      </c>
      <c r="M2122" t="s">
        <v>65</v>
      </c>
      <c r="N2122" t="s">
        <v>33</v>
      </c>
      <c r="O2122">
        <v>6</v>
      </c>
      <c r="P2122">
        <v>2023</v>
      </c>
      <c r="Q2122">
        <v>6</v>
      </c>
      <c r="R2122" t="s">
        <v>95</v>
      </c>
      <c r="S2122">
        <v>2</v>
      </c>
      <c r="T2122">
        <v>26</v>
      </c>
      <c r="U2122">
        <v>5</v>
      </c>
      <c r="V2122">
        <v>1</v>
      </c>
      <c r="W2122" t="s">
        <v>60</v>
      </c>
      <c r="X2122" t="s">
        <v>47</v>
      </c>
      <c r="Y2122">
        <v>81708</v>
      </c>
      <c r="Z2122">
        <v>0.18</v>
      </c>
    </row>
    <row r="2123" spans="1:26" x14ac:dyDescent="0.25">
      <c r="A2123" t="s">
        <v>3503</v>
      </c>
      <c r="B2123" s="1">
        <v>45280</v>
      </c>
      <c r="C2123" t="s">
        <v>3504</v>
      </c>
      <c r="D2123" t="s">
        <v>50</v>
      </c>
      <c r="E2123" t="s">
        <v>40</v>
      </c>
      <c r="F2123" t="s">
        <v>41</v>
      </c>
      <c r="G2123" t="s">
        <v>59</v>
      </c>
      <c r="H2123">
        <v>10</v>
      </c>
      <c r="I2123">
        <v>4262</v>
      </c>
      <c r="J2123">
        <v>1</v>
      </c>
      <c r="K2123">
        <v>42193.8</v>
      </c>
      <c r="L2123">
        <v>4112.97</v>
      </c>
      <c r="M2123" t="s">
        <v>65</v>
      </c>
      <c r="N2123" t="s">
        <v>44</v>
      </c>
      <c r="O2123">
        <v>4</v>
      </c>
      <c r="P2123">
        <v>2023</v>
      </c>
      <c r="Q2123">
        <v>12</v>
      </c>
      <c r="R2123" t="s">
        <v>54</v>
      </c>
      <c r="S2123">
        <v>4</v>
      </c>
      <c r="T2123">
        <v>51</v>
      </c>
      <c r="U2123">
        <v>4</v>
      </c>
      <c r="V2123">
        <v>3</v>
      </c>
      <c r="W2123" t="s">
        <v>83</v>
      </c>
      <c r="X2123" t="s">
        <v>47</v>
      </c>
      <c r="Y2123">
        <v>42620</v>
      </c>
      <c r="Z2123">
        <v>0.1</v>
      </c>
    </row>
    <row r="2124" spans="1:26" x14ac:dyDescent="0.25">
      <c r="A2124" t="s">
        <v>3505</v>
      </c>
      <c r="B2124" s="1">
        <v>45145</v>
      </c>
      <c r="C2124" t="s">
        <v>1060</v>
      </c>
      <c r="D2124" t="s">
        <v>50</v>
      </c>
      <c r="E2124" t="s">
        <v>29</v>
      </c>
      <c r="F2124" t="s">
        <v>30</v>
      </c>
      <c r="G2124" t="s">
        <v>64</v>
      </c>
      <c r="H2124">
        <v>1</v>
      </c>
      <c r="I2124">
        <v>2986</v>
      </c>
      <c r="J2124">
        <v>28</v>
      </c>
      <c r="K2124">
        <v>2149.92</v>
      </c>
      <c r="L2124">
        <v>177.91</v>
      </c>
      <c r="M2124" t="s">
        <v>32</v>
      </c>
      <c r="N2124" t="s">
        <v>66</v>
      </c>
      <c r="O2124">
        <v>3</v>
      </c>
      <c r="P2124">
        <v>2023</v>
      </c>
      <c r="Q2124">
        <v>8</v>
      </c>
      <c r="R2124" t="s">
        <v>72</v>
      </c>
      <c r="S2124">
        <v>3</v>
      </c>
      <c r="T2124">
        <v>32</v>
      </c>
      <c r="U2124">
        <v>2</v>
      </c>
      <c r="V2124">
        <v>1</v>
      </c>
      <c r="W2124" t="s">
        <v>60</v>
      </c>
      <c r="X2124" t="s">
        <v>47</v>
      </c>
      <c r="Y2124">
        <v>83608</v>
      </c>
      <c r="Z2124">
        <v>0.08</v>
      </c>
    </row>
    <row r="2125" spans="1:26" x14ac:dyDescent="0.25">
      <c r="A2125" t="s">
        <v>3506</v>
      </c>
      <c r="B2125" s="1">
        <v>44963</v>
      </c>
      <c r="C2125" t="s">
        <v>1003</v>
      </c>
      <c r="D2125" t="s">
        <v>50</v>
      </c>
      <c r="E2125" t="s">
        <v>58</v>
      </c>
      <c r="F2125" t="s">
        <v>52</v>
      </c>
      <c r="G2125" t="s">
        <v>91</v>
      </c>
      <c r="H2125">
        <v>1</v>
      </c>
      <c r="I2125">
        <v>768</v>
      </c>
      <c r="J2125">
        <v>12</v>
      </c>
      <c r="K2125">
        <v>675.84</v>
      </c>
      <c r="L2125">
        <v>117.73</v>
      </c>
      <c r="M2125" t="s">
        <v>32</v>
      </c>
      <c r="N2125" t="s">
        <v>33</v>
      </c>
      <c r="O2125">
        <v>5</v>
      </c>
      <c r="P2125">
        <v>2023</v>
      </c>
      <c r="Q2125">
        <v>2</v>
      </c>
      <c r="R2125" t="s">
        <v>67</v>
      </c>
      <c r="S2125">
        <v>1</v>
      </c>
      <c r="T2125">
        <v>6</v>
      </c>
      <c r="U2125">
        <v>2</v>
      </c>
      <c r="V2125">
        <v>1</v>
      </c>
      <c r="W2125" t="s">
        <v>60</v>
      </c>
      <c r="X2125" t="s">
        <v>47</v>
      </c>
      <c r="Y2125">
        <v>9216</v>
      </c>
      <c r="Z2125">
        <v>0.17</v>
      </c>
    </row>
    <row r="2126" spans="1:26" x14ac:dyDescent="0.25">
      <c r="A2126" t="s">
        <v>3507</v>
      </c>
      <c r="B2126" s="1">
        <v>45165</v>
      </c>
      <c r="C2126" t="s">
        <v>1068</v>
      </c>
      <c r="D2126" t="s">
        <v>39</v>
      </c>
      <c r="E2126" t="s">
        <v>29</v>
      </c>
      <c r="F2126" t="s">
        <v>41</v>
      </c>
      <c r="G2126" t="s">
        <v>59</v>
      </c>
      <c r="H2126">
        <v>2</v>
      </c>
      <c r="I2126">
        <v>1106</v>
      </c>
      <c r="J2126">
        <v>14</v>
      </c>
      <c r="K2126">
        <v>1902.32</v>
      </c>
      <c r="L2126">
        <v>215.73</v>
      </c>
      <c r="M2126" t="s">
        <v>32</v>
      </c>
      <c r="N2126" t="s">
        <v>44</v>
      </c>
      <c r="O2126">
        <v>5</v>
      </c>
      <c r="P2126">
        <v>2023</v>
      </c>
      <c r="Q2126">
        <v>8</v>
      </c>
      <c r="R2126" t="s">
        <v>72</v>
      </c>
      <c r="S2126">
        <v>3</v>
      </c>
      <c r="T2126">
        <v>35</v>
      </c>
      <c r="U2126">
        <v>5</v>
      </c>
      <c r="V2126">
        <v>0</v>
      </c>
      <c r="W2126" t="s">
        <v>55</v>
      </c>
      <c r="X2126" t="s">
        <v>36</v>
      </c>
      <c r="Y2126">
        <v>30968</v>
      </c>
      <c r="Z2126">
        <v>0.11</v>
      </c>
    </row>
    <row r="2127" spans="1:26" x14ac:dyDescent="0.25">
      <c r="A2127" t="s">
        <v>3508</v>
      </c>
      <c r="B2127" s="1">
        <v>45277</v>
      </c>
      <c r="C2127" t="s">
        <v>627</v>
      </c>
      <c r="D2127" t="s">
        <v>28</v>
      </c>
      <c r="E2127" t="s">
        <v>51</v>
      </c>
      <c r="F2127" t="s">
        <v>30</v>
      </c>
      <c r="G2127" t="s">
        <v>64</v>
      </c>
      <c r="H2127">
        <v>3</v>
      </c>
      <c r="I2127">
        <v>979</v>
      </c>
      <c r="J2127">
        <v>21</v>
      </c>
      <c r="K2127">
        <v>2320.23</v>
      </c>
      <c r="L2127">
        <v>310.52</v>
      </c>
      <c r="M2127" t="s">
        <v>43</v>
      </c>
      <c r="N2127" t="s">
        <v>66</v>
      </c>
      <c r="O2127">
        <v>5</v>
      </c>
      <c r="P2127">
        <v>2023</v>
      </c>
      <c r="Q2127">
        <v>12</v>
      </c>
      <c r="R2127" t="s">
        <v>54</v>
      </c>
      <c r="S2127">
        <v>4</v>
      </c>
      <c r="T2127">
        <v>51</v>
      </c>
      <c r="U2127">
        <v>4</v>
      </c>
      <c r="V2127">
        <v>0</v>
      </c>
      <c r="W2127" t="s">
        <v>55</v>
      </c>
      <c r="X2127" t="s">
        <v>36</v>
      </c>
      <c r="Y2127">
        <v>61677</v>
      </c>
      <c r="Z2127">
        <v>0.13</v>
      </c>
    </row>
    <row r="2128" spans="1:26" x14ac:dyDescent="0.25">
      <c r="A2128" t="s">
        <v>3509</v>
      </c>
      <c r="B2128" s="1">
        <v>45137</v>
      </c>
      <c r="C2128" t="s">
        <v>3510</v>
      </c>
      <c r="D2128" t="s">
        <v>63</v>
      </c>
      <c r="E2128" t="s">
        <v>58</v>
      </c>
      <c r="F2128" t="s">
        <v>52</v>
      </c>
      <c r="G2128" t="s">
        <v>79</v>
      </c>
      <c r="H2128">
        <v>4</v>
      </c>
      <c r="I2128">
        <v>4165</v>
      </c>
      <c r="J2128">
        <v>17</v>
      </c>
      <c r="K2128">
        <v>13827.8</v>
      </c>
      <c r="L2128">
        <v>2735.89</v>
      </c>
      <c r="M2128" t="s">
        <v>43</v>
      </c>
      <c r="N2128" t="s">
        <v>66</v>
      </c>
      <c r="O2128">
        <v>3</v>
      </c>
      <c r="P2128">
        <v>2023</v>
      </c>
      <c r="Q2128">
        <v>7</v>
      </c>
      <c r="R2128" t="s">
        <v>125</v>
      </c>
      <c r="S2128">
        <v>3</v>
      </c>
      <c r="T2128">
        <v>31</v>
      </c>
      <c r="U2128">
        <v>6</v>
      </c>
      <c r="V2128">
        <v>0</v>
      </c>
      <c r="W2128" t="s">
        <v>55</v>
      </c>
      <c r="X2128" t="s">
        <v>36</v>
      </c>
      <c r="Y2128">
        <v>283220</v>
      </c>
      <c r="Z2128">
        <v>0.2</v>
      </c>
    </row>
    <row r="2129" spans="1:26" x14ac:dyDescent="0.25">
      <c r="A2129" t="s">
        <v>3511</v>
      </c>
      <c r="B2129" s="1">
        <v>45100</v>
      </c>
      <c r="C2129" t="s">
        <v>1765</v>
      </c>
      <c r="D2129" t="s">
        <v>50</v>
      </c>
      <c r="E2129" t="s">
        <v>51</v>
      </c>
      <c r="F2129" t="s">
        <v>41</v>
      </c>
      <c r="G2129" t="s">
        <v>59</v>
      </c>
      <c r="H2129">
        <v>3</v>
      </c>
      <c r="I2129">
        <v>2935</v>
      </c>
      <c r="J2129">
        <v>24</v>
      </c>
      <c r="K2129">
        <v>6691.8</v>
      </c>
      <c r="L2129">
        <v>839.12</v>
      </c>
      <c r="M2129" t="s">
        <v>43</v>
      </c>
      <c r="N2129" t="s">
        <v>44</v>
      </c>
      <c r="O2129">
        <v>5</v>
      </c>
      <c r="P2129">
        <v>2023</v>
      </c>
      <c r="Q2129">
        <v>6</v>
      </c>
      <c r="R2129" t="s">
        <v>95</v>
      </c>
      <c r="S2129">
        <v>2</v>
      </c>
      <c r="T2129">
        <v>25</v>
      </c>
      <c r="U2129">
        <v>4</v>
      </c>
      <c r="V2129">
        <v>5</v>
      </c>
      <c r="W2129" t="s">
        <v>46</v>
      </c>
      <c r="X2129" t="s">
        <v>47</v>
      </c>
      <c r="Y2129">
        <v>211320</v>
      </c>
      <c r="Z2129">
        <v>0.13</v>
      </c>
    </row>
    <row r="2130" spans="1:26" x14ac:dyDescent="0.25">
      <c r="A2130" t="s">
        <v>3512</v>
      </c>
      <c r="B2130" s="1">
        <v>45254</v>
      </c>
      <c r="C2130" t="s">
        <v>3122</v>
      </c>
      <c r="D2130" t="s">
        <v>50</v>
      </c>
      <c r="E2130" t="s">
        <v>58</v>
      </c>
      <c r="F2130" t="s">
        <v>41</v>
      </c>
      <c r="G2130" t="s">
        <v>42</v>
      </c>
      <c r="H2130">
        <v>2</v>
      </c>
      <c r="I2130">
        <v>2300</v>
      </c>
      <c r="J2130">
        <v>27</v>
      </c>
      <c r="K2130">
        <v>3358</v>
      </c>
      <c r="L2130">
        <v>483.06</v>
      </c>
      <c r="M2130" t="s">
        <v>32</v>
      </c>
      <c r="N2130" t="s">
        <v>66</v>
      </c>
      <c r="O2130">
        <v>3</v>
      </c>
      <c r="P2130">
        <v>2023</v>
      </c>
      <c r="Q2130">
        <v>11</v>
      </c>
      <c r="R2130" t="s">
        <v>92</v>
      </c>
      <c r="S2130">
        <v>4</v>
      </c>
      <c r="T2130">
        <v>47</v>
      </c>
      <c r="U2130">
        <v>4</v>
      </c>
      <c r="V2130">
        <v>5</v>
      </c>
      <c r="W2130" t="s">
        <v>46</v>
      </c>
      <c r="X2130" t="s">
        <v>47</v>
      </c>
      <c r="Y2130">
        <v>124200</v>
      </c>
      <c r="Z2130">
        <v>0.14000000000000001</v>
      </c>
    </row>
    <row r="2131" spans="1:26" x14ac:dyDescent="0.25">
      <c r="A2131" t="s">
        <v>3513</v>
      </c>
      <c r="B2131" s="1">
        <v>45178</v>
      </c>
      <c r="C2131" t="s">
        <v>3514</v>
      </c>
      <c r="D2131" t="s">
        <v>39</v>
      </c>
      <c r="E2131" t="s">
        <v>40</v>
      </c>
      <c r="F2131" t="s">
        <v>30</v>
      </c>
      <c r="G2131" t="s">
        <v>64</v>
      </c>
      <c r="H2131">
        <v>3</v>
      </c>
      <c r="I2131">
        <v>3639</v>
      </c>
      <c r="J2131">
        <v>6</v>
      </c>
      <c r="K2131">
        <v>10261.98</v>
      </c>
      <c r="L2131">
        <v>969.18</v>
      </c>
      <c r="M2131" t="s">
        <v>32</v>
      </c>
      <c r="N2131" t="s">
        <v>44</v>
      </c>
      <c r="O2131">
        <v>5</v>
      </c>
      <c r="P2131">
        <v>2023</v>
      </c>
      <c r="Q2131">
        <v>9</v>
      </c>
      <c r="R2131" t="s">
        <v>80</v>
      </c>
      <c r="S2131">
        <v>3</v>
      </c>
      <c r="T2131">
        <v>36</v>
      </c>
      <c r="U2131">
        <v>2</v>
      </c>
      <c r="V2131">
        <v>6</v>
      </c>
      <c r="W2131" t="s">
        <v>35</v>
      </c>
      <c r="X2131" t="s">
        <v>36</v>
      </c>
      <c r="Y2131">
        <v>65502</v>
      </c>
      <c r="Z2131">
        <v>0.09</v>
      </c>
    </row>
    <row r="2132" spans="1:26" x14ac:dyDescent="0.25">
      <c r="A2132" t="s">
        <v>3515</v>
      </c>
      <c r="B2132" s="1">
        <v>45177</v>
      </c>
      <c r="C2132" t="s">
        <v>2474</v>
      </c>
      <c r="D2132" t="s">
        <v>50</v>
      </c>
      <c r="E2132" t="s">
        <v>51</v>
      </c>
      <c r="F2132" t="s">
        <v>30</v>
      </c>
      <c r="G2132" t="s">
        <v>86</v>
      </c>
      <c r="H2132">
        <v>10</v>
      </c>
      <c r="I2132">
        <v>3907</v>
      </c>
      <c r="J2132">
        <v>10</v>
      </c>
      <c r="K2132">
        <v>35163</v>
      </c>
      <c r="L2132">
        <v>2873.87</v>
      </c>
      <c r="M2132" t="s">
        <v>65</v>
      </c>
      <c r="N2132" t="s">
        <v>66</v>
      </c>
      <c r="O2132">
        <v>3</v>
      </c>
      <c r="P2132">
        <v>2023</v>
      </c>
      <c r="Q2132">
        <v>9</v>
      </c>
      <c r="R2132" t="s">
        <v>80</v>
      </c>
      <c r="S2132">
        <v>3</v>
      </c>
      <c r="T2132">
        <v>36</v>
      </c>
      <c r="U2132">
        <v>2</v>
      </c>
      <c r="V2132">
        <v>5</v>
      </c>
      <c r="W2132" t="s">
        <v>46</v>
      </c>
      <c r="X2132" t="s">
        <v>47</v>
      </c>
      <c r="Y2132">
        <v>390700</v>
      </c>
      <c r="Z2132">
        <v>0.08</v>
      </c>
    </row>
    <row r="2133" spans="1:26" x14ac:dyDescent="0.25">
      <c r="A2133" t="s">
        <v>3516</v>
      </c>
      <c r="B2133" s="1">
        <v>45069</v>
      </c>
      <c r="C2133" t="s">
        <v>1108</v>
      </c>
      <c r="D2133" t="s">
        <v>50</v>
      </c>
      <c r="E2133" t="s">
        <v>58</v>
      </c>
      <c r="F2133" t="s">
        <v>30</v>
      </c>
      <c r="G2133" t="s">
        <v>86</v>
      </c>
      <c r="H2133">
        <v>3</v>
      </c>
      <c r="I2133">
        <v>330</v>
      </c>
      <c r="J2133">
        <v>20</v>
      </c>
      <c r="K2133">
        <v>792</v>
      </c>
      <c r="L2133">
        <v>139.32</v>
      </c>
      <c r="M2133" t="s">
        <v>32</v>
      </c>
      <c r="N2133" t="s">
        <v>44</v>
      </c>
      <c r="O2133">
        <v>5</v>
      </c>
      <c r="P2133">
        <v>2023</v>
      </c>
      <c r="Q2133">
        <v>5</v>
      </c>
      <c r="R2133" t="s">
        <v>238</v>
      </c>
      <c r="S2133">
        <v>2</v>
      </c>
      <c r="T2133">
        <v>21</v>
      </c>
      <c r="U2133">
        <v>4</v>
      </c>
      <c r="V2133">
        <v>2</v>
      </c>
      <c r="W2133" t="s">
        <v>76</v>
      </c>
      <c r="X2133" t="s">
        <v>47</v>
      </c>
      <c r="Y2133">
        <v>19800</v>
      </c>
      <c r="Z2133">
        <v>0.18</v>
      </c>
    </row>
    <row r="2134" spans="1:26" x14ac:dyDescent="0.25">
      <c r="A2134" t="s">
        <v>3517</v>
      </c>
      <c r="B2134" s="1">
        <v>45216</v>
      </c>
      <c r="C2134" t="s">
        <v>372</v>
      </c>
      <c r="D2134" t="s">
        <v>39</v>
      </c>
      <c r="E2134" t="s">
        <v>29</v>
      </c>
      <c r="F2134" t="s">
        <v>30</v>
      </c>
      <c r="G2134" t="s">
        <v>64</v>
      </c>
      <c r="H2134">
        <v>6</v>
      </c>
      <c r="I2134">
        <v>694</v>
      </c>
      <c r="J2134">
        <v>2</v>
      </c>
      <c r="K2134">
        <v>4080.72</v>
      </c>
      <c r="L2134">
        <v>575.98</v>
      </c>
      <c r="M2134" t="s">
        <v>32</v>
      </c>
      <c r="N2134" t="s">
        <v>44</v>
      </c>
      <c r="O2134">
        <v>6</v>
      </c>
      <c r="P2134">
        <v>2023</v>
      </c>
      <c r="Q2134">
        <v>10</v>
      </c>
      <c r="R2134" t="s">
        <v>45</v>
      </c>
      <c r="S2134">
        <v>4</v>
      </c>
      <c r="T2134">
        <v>42</v>
      </c>
      <c r="U2134">
        <v>3</v>
      </c>
      <c r="V2134">
        <v>2</v>
      </c>
      <c r="W2134" t="s">
        <v>76</v>
      </c>
      <c r="X2134" t="s">
        <v>47</v>
      </c>
      <c r="Y2134">
        <v>8328</v>
      </c>
      <c r="Z2134">
        <v>0.14000000000000001</v>
      </c>
    </row>
    <row r="2135" spans="1:26" x14ac:dyDescent="0.25">
      <c r="A2135" t="s">
        <v>3518</v>
      </c>
      <c r="B2135" s="1">
        <v>45215</v>
      </c>
      <c r="C2135" t="s">
        <v>131</v>
      </c>
      <c r="D2135" t="s">
        <v>63</v>
      </c>
      <c r="E2135" t="s">
        <v>51</v>
      </c>
      <c r="F2135" t="s">
        <v>30</v>
      </c>
      <c r="G2135" t="s">
        <v>64</v>
      </c>
      <c r="H2135">
        <v>4</v>
      </c>
      <c r="I2135">
        <v>1699</v>
      </c>
      <c r="J2135">
        <v>21</v>
      </c>
      <c r="K2135">
        <v>5368.84</v>
      </c>
      <c r="L2135">
        <v>832.09</v>
      </c>
      <c r="M2135" t="s">
        <v>65</v>
      </c>
      <c r="N2135" t="s">
        <v>44</v>
      </c>
      <c r="O2135">
        <v>3</v>
      </c>
      <c r="P2135">
        <v>2023</v>
      </c>
      <c r="Q2135">
        <v>10</v>
      </c>
      <c r="R2135" t="s">
        <v>45</v>
      </c>
      <c r="S2135">
        <v>4</v>
      </c>
      <c r="T2135">
        <v>42</v>
      </c>
      <c r="U2135">
        <v>3</v>
      </c>
      <c r="V2135">
        <v>1</v>
      </c>
      <c r="W2135" t="s">
        <v>60</v>
      </c>
      <c r="X2135" t="s">
        <v>47</v>
      </c>
      <c r="Y2135">
        <v>142716</v>
      </c>
      <c r="Z2135">
        <v>0.15</v>
      </c>
    </row>
    <row r="2136" spans="1:26" x14ac:dyDescent="0.25">
      <c r="A2136" t="s">
        <v>3519</v>
      </c>
      <c r="B2136" s="1">
        <v>44997</v>
      </c>
      <c r="C2136" t="s">
        <v>2105</v>
      </c>
      <c r="D2136" t="s">
        <v>28</v>
      </c>
      <c r="E2136" t="s">
        <v>40</v>
      </c>
      <c r="F2136" t="s">
        <v>41</v>
      </c>
      <c r="G2136" t="s">
        <v>59</v>
      </c>
      <c r="H2136">
        <v>9</v>
      </c>
      <c r="I2136">
        <v>3337</v>
      </c>
      <c r="J2136">
        <v>26</v>
      </c>
      <c r="K2136">
        <v>22224.42</v>
      </c>
      <c r="L2136">
        <v>4367.3</v>
      </c>
      <c r="M2136" t="s">
        <v>65</v>
      </c>
      <c r="N2136" t="s">
        <v>44</v>
      </c>
      <c r="O2136">
        <v>7</v>
      </c>
      <c r="P2136">
        <v>2023</v>
      </c>
      <c r="Q2136">
        <v>3</v>
      </c>
      <c r="R2136" t="s">
        <v>105</v>
      </c>
      <c r="S2136">
        <v>1</v>
      </c>
      <c r="T2136">
        <v>11</v>
      </c>
      <c r="U2136">
        <v>3</v>
      </c>
      <c r="V2136">
        <v>0</v>
      </c>
      <c r="W2136" t="s">
        <v>55</v>
      </c>
      <c r="X2136" t="s">
        <v>36</v>
      </c>
      <c r="Y2136">
        <v>780858</v>
      </c>
      <c r="Z2136">
        <v>0.2</v>
      </c>
    </row>
    <row r="2137" spans="1:26" x14ac:dyDescent="0.25">
      <c r="A2137" t="s">
        <v>3520</v>
      </c>
      <c r="B2137" s="1">
        <v>45087</v>
      </c>
      <c r="C2137" t="s">
        <v>212</v>
      </c>
      <c r="D2137" t="s">
        <v>50</v>
      </c>
      <c r="E2137" t="s">
        <v>58</v>
      </c>
      <c r="F2137" t="s">
        <v>41</v>
      </c>
      <c r="G2137" t="s">
        <v>116</v>
      </c>
      <c r="H2137">
        <v>9</v>
      </c>
      <c r="I2137">
        <v>1511</v>
      </c>
      <c r="J2137">
        <v>23</v>
      </c>
      <c r="K2137">
        <v>10471.23</v>
      </c>
      <c r="L2137">
        <v>1094.8800000000001</v>
      </c>
      <c r="M2137" t="s">
        <v>65</v>
      </c>
      <c r="N2137" t="s">
        <v>33</v>
      </c>
      <c r="O2137">
        <v>3</v>
      </c>
      <c r="P2137">
        <v>2023</v>
      </c>
      <c r="Q2137">
        <v>6</v>
      </c>
      <c r="R2137" t="s">
        <v>95</v>
      </c>
      <c r="S2137">
        <v>2</v>
      </c>
      <c r="T2137">
        <v>23</v>
      </c>
      <c r="U2137">
        <v>2</v>
      </c>
      <c r="V2137">
        <v>6</v>
      </c>
      <c r="W2137" t="s">
        <v>35</v>
      </c>
      <c r="X2137" t="s">
        <v>36</v>
      </c>
      <c r="Y2137">
        <v>312777</v>
      </c>
      <c r="Z2137">
        <v>0.1</v>
      </c>
    </row>
    <row r="2138" spans="1:26" x14ac:dyDescent="0.25">
      <c r="A2138" t="s">
        <v>3521</v>
      </c>
      <c r="B2138" s="1">
        <v>45072</v>
      </c>
      <c r="C2138" t="s">
        <v>1934</v>
      </c>
      <c r="D2138" t="s">
        <v>63</v>
      </c>
      <c r="E2138" t="s">
        <v>40</v>
      </c>
      <c r="F2138" t="s">
        <v>30</v>
      </c>
      <c r="G2138" t="s">
        <v>86</v>
      </c>
      <c r="H2138">
        <v>9</v>
      </c>
      <c r="I2138">
        <v>3572</v>
      </c>
      <c r="J2138">
        <v>12</v>
      </c>
      <c r="K2138">
        <v>28290.240000000002</v>
      </c>
      <c r="L2138">
        <v>4060.79</v>
      </c>
      <c r="M2138" t="s">
        <v>43</v>
      </c>
      <c r="N2138" t="s">
        <v>44</v>
      </c>
      <c r="O2138">
        <v>3</v>
      </c>
      <c r="P2138">
        <v>2023</v>
      </c>
      <c r="Q2138">
        <v>5</v>
      </c>
      <c r="R2138" t="s">
        <v>238</v>
      </c>
      <c r="S2138">
        <v>2</v>
      </c>
      <c r="T2138">
        <v>21</v>
      </c>
      <c r="U2138">
        <v>4</v>
      </c>
      <c r="V2138">
        <v>5</v>
      </c>
      <c r="W2138" t="s">
        <v>46</v>
      </c>
      <c r="X2138" t="s">
        <v>47</v>
      </c>
      <c r="Y2138">
        <v>385776</v>
      </c>
      <c r="Z2138">
        <v>0.14000000000000001</v>
      </c>
    </row>
    <row r="2139" spans="1:26" x14ac:dyDescent="0.25">
      <c r="A2139" t="s">
        <v>3522</v>
      </c>
      <c r="B2139" s="1">
        <v>45271</v>
      </c>
      <c r="C2139" t="s">
        <v>3523</v>
      </c>
      <c r="D2139" t="s">
        <v>28</v>
      </c>
      <c r="E2139" t="s">
        <v>51</v>
      </c>
      <c r="F2139" t="s">
        <v>30</v>
      </c>
      <c r="G2139" t="s">
        <v>64</v>
      </c>
      <c r="H2139">
        <v>4</v>
      </c>
      <c r="I2139">
        <v>2629</v>
      </c>
      <c r="J2139">
        <v>26</v>
      </c>
      <c r="K2139">
        <v>7781.84</v>
      </c>
      <c r="L2139">
        <v>470.14</v>
      </c>
      <c r="M2139" t="s">
        <v>65</v>
      </c>
      <c r="N2139" t="s">
        <v>33</v>
      </c>
      <c r="O2139">
        <v>4</v>
      </c>
      <c r="P2139">
        <v>2023</v>
      </c>
      <c r="Q2139">
        <v>12</v>
      </c>
      <c r="R2139" t="s">
        <v>54</v>
      </c>
      <c r="S2139">
        <v>4</v>
      </c>
      <c r="T2139">
        <v>50</v>
      </c>
      <c r="U2139">
        <v>3</v>
      </c>
      <c r="V2139">
        <v>1</v>
      </c>
      <c r="W2139" t="s">
        <v>60</v>
      </c>
      <c r="X2139" t="s">
        <v>47</v>
      </c>
      <c r="Y2139">
        <v>273416</v>
      </c>
      <c r="Z2139">
        <v>0.06</v>
      </c>
    </row>
    <row r="2140" spans="1:26" x14ac:dyDescent="0.25">
      <c r="A2140" t="s">
        <v>3524</v>
      </c>
      <c r="B2140" s="1">
        <v>45290</v>
      </c>
      <c r="C2140" t="s">
        <v>229</v>
      </c>
      <c r="D2140" t="s">
        <v>28</v>
      </c>
      <c r="E2140" t="s">
        <v>40</v>
      </c>
      <c r="F2140" t="s">
        <v>41</v>
      </c>
      <c r="G2140" t="s">
        <v>116</v>
      </c>
      <c r="H2140">
        <v>8</v>
      </c>
      <c r="I2140">
        <v>1948</v>
      </c>
      <c r="J2140">
        <v>19</v>
      </c>
      <c r="K2140">
        <v>12623.04</v>
      </c>
      <c r="L2140">
        <v>880.65</v>
      </c>
      <c r="M2140" t="s">
        <v>32</v>
      </c>
      <c r="N2140" t="s">
        <v>44</v>
      </c>
      <c r="O2140">
        <v>5</v>
      </c>
      <c r="P2140">
        <v>2023</v>
      </c>
      <c r="Q2140">
        <v>12</v>
      </c>
      <c r="R2140" t="s">
        <v>54</v>
      </c>
      <c r="S2140">
        <v>4</v>
      </c>
      <c r="T2140">
        <v>52</v>
      </c>
      <c r="U2140">
        <v>5</v>
      </c>
      <c r="V2140">
        <v>6</v>
      </c>
      <c r="W2140" t="s">
        <v>35</v>
      </c>
      <c r="X2140" t="s">
        <v>36</v>
      </c>
      <c r="Y2140">
        <v>296096</v>
      </c>
      <c r="Z2140">
        <v>7.0000000000000007E-2</v>
      </c>
    </row>
    <row r="2141" spans="1:26" x14ac:dyDescent="0.25">
      <c r="A2141" t="s">
        <v>3525</v>
      </c>
      <c r="B2141" s="1">
        <v>45121</v>
      </c>
      <c r="C2141" t="s">
        <v>3526</v>
      </c>
      <c r="D2141" t="s">
        <v>28</v>
      </c>
      <c r="E2141" t="s">
        <v>29</v>
      </c>
      <c r="F2141" t="s">
        <v>41</v>
      </c>
      <c r="G2141" t="s">
        <v>42</v>
      </c>
      <c r="H2141">
        <v>5</v>
      </c>
      <c r="I2141">
        <v>1659</v>
      </c>
      <c r="J2141">
        <v>18</v>
      </c>
      <c r="K2141">
        <v>6801.9</v>
      </c>
      <c r="L2141">
        <v>563.75</v>
      </c>
      <c r="M2141" t="s">
        <v>32</v>
      </c>
      <c r="N2141" t="s">
        <v>44</v>
      </c>
      <c r="O2141">
        <v>2</v>
      </c>
      <c r="P2141">
        <v>2023</v>
      </c>
      <c r="Q2141">
        <v>7</v>
      </c>
      <c r="R2141" t="s">
        <v>125</v>
      </c>
      <c r="S2141">
        <v>3</v>
      </c>
      <c r="T2141">
        <v>28</v>
      </c>
      <c r="U2141">
        <v>3</v>
      </c>
      <c r="V2141">
        <v>5</v>
      </c>
      <c r="W2141" t="s">
        <v>46</v>
      </c>
      <c r="X2141" t="s">
        <v>47</v>
      </c>
      <c r="Y2141">
        <v>149310</v>
      </c>
      <c r="Z2141">
        <v>0.08</v>
      </c>
    </row>
    <row r="2142" spans="1:26" x14ac:dyDescent="0.25">
      <c r="A2142" t="s">
        <v>3527</v>
      </c>
      <c r="B2142" s="1">
        <v>45154</v>
      </c>
      <c r="C2142" t="s">
        <v>3528</v>
      </c>
      <c r="D2142" t="s">
        <v>39</v>
      </c>
      <c r="E2142" t="s">
        <v>40</v>
      </c>
      <c r="F2142" t="s">
        <v>30</v>
      </c>
      <c r="G2142" t="s">
        <v>86</v>
      </c>
      <c r="H2142">
        <v>2</v>
      </c>
      <c r="I2142">
        <v>3724</v>
      </c>
      <c r="J2142">
        <v>28</v>
      </c>
      <c r="K2142">
        <v>5362.56</v>
      </c>
      <c r="L2142">
        <v>880.48</v>
      </c>
      <c r="M2142" t="s">
        <v>43</v>
      </c>
      <c r="N2142" t="s">
        <v>44</v>
      </c>
      <c r="O2142">
        <v>4</v>
      </c>
      <c r="P2142">
        <v>2023</v>
      </c>
      <c r="Q2142">
        <v>8</v>
      </c>
      <c r="R2142" t="s">
        <v>72</v>
      </c>
      <c r="S2142">
        <v>3</v>
      </c>
      <c r="T2142">
        <v>33</v>
      </c>
      <c r="U2142">
        <v>3</v>
      </c>
      <c r="V2142">
        <v>3</v>
      </c>
      <c r="W2142" t="s">
        <v>83</v>
      </c>
      <c r="X2142" t="s">
        <v>47</v>
      </c>
      <c r="Y2142">
        <v>208544</v>
      </c>
      <c r="Z2142">
        <v>0.16</v>
      </c>
    </row>
    <row r="2143" spans="1:26" x14ac:dyDescent="0.25">
      <c r="A2143" t="s">
        <v>3529</v>
      </c>
      <c r="B2143" s="1">
        <v>45128</v>
      </c>
      <c r="C2143" t="s">
        <v>3530</v>
      </c>
      <c r="D2143" t="s">
        <v>39</v>
      </c>
      <c r="E2143" t="s">
        <v>29</v>
      </c>
      <c r="F2143" t="s">
        <v>41</v>
      </c>
      <c r="G2143" t="s">
        <v>116</v>
      </c>
      <c r="H2143">
        <v>2</v>
      </c>
      <c r="I2143">
        <v>2585</v>
      </c>
      <c r="J2143">
        <v>5</v>
      </c>
      <c r="K2143">
        <v>4911.5</v>
      </c>
      <c r="L2143">
        <v>547.65</v>
      </c>
      <c r="M2143" t="s">
        <v>32</v>
      </c>
      <c r="N2143" t="s">
        <v>44</v>
      </c>
      <c r="O2143">
        <v>3</v>
      </c>
      <c r="P2143">
        <v>2023</v>
      </c>
      <c r="Q2143">
        <v>7</v>
      </c>
      <c r="R2143" t="s">
        <v>125</v>
      </c>
      <c r="S2143">
        <v>3</v>
      </c>
      <c r="T2143">
        <v>29</v>
      </c>
      <c r="U2143">
        <v>4</v>
      </c>
      <c r="V2143">
        <v>5</v>
      </c>
      <c r="W2143" t="s">
        <v>46</v>
      </c>
      <c r="X2143" t="s">
        <v>47</v>
      </c>
      <c r="Y2143">
        <v>25850</v>
      </c>
      <c r="Z2143">
        <v>0.11</v>
      </c>
    </row>
    <row r="2144" spans="1:26" x14ac:dyDescent="0.25">
      <c r="A2144" t="s">
        <v>3531</v>
      </c>
      <c r="B2144" s="1">
        <v>45212</v>
      </c>
      <c r="C2144" t="s">
        <v>3532</v>
      </c>
      <c r="D2144" t="s">
        <v>39</v>
      </c>
      <c r="E2144" t="s">
        <v>51</v>
      </c>
      <c r="F2144" t="s">
        <v>30</v>
      </c>
      <c r="G2144" t="s">
        <v>86</v>
      </c>
      <c r="H2144">
        <v>2</v>
      </c>
      <c r="I2144">
        <v>2664</v>
      </c>
      <c r="J2144">
        <v>22</v>
      </c>
      <c r="K2144">
        <v>4155.84</v>
      </c>
      <c r="L2144">
        <v>669.45</v>
      </c>
      <c r="M2144" t="s">
        <v>65</v>
      </c>
      <c r="N2144" t="s">
        <v>33</v>
      </c>
      <c r="O2144">
        <v>6</v>
      </c>
      <c r="P2144">
        <v>2023</v>
      </c>
      <c r="Q2144">
        <v>10</v>
      </c>
      <c r="R2144" t="s">
        <v>45</v>
      </c>
      <c r="S2144">
        <v>4</v>
      </c>
      <c r="T2144">
        <v>41</v>
      </c>
      <c r="U2144">
        <v>2</v>
      </c>
      <c r="V2144">
        <v>5</v>
      </c>
      <c r="W2144" t="s">
        <v>46</v>
      </c>
      <c r="X2144" t="s">
        <v>47</v>
      </c>
      <c r="Y2144">
        <v>117216</v>
      </c>
      <c r="Z2144">
        <v>0.16</v>
      </c>
    </row>
    <row r="2145" spans="1:26" x14ac:dyDescent="0.25">
      <c r="A2145" t="s">
        <v>3533</v>
      </c>
      <c r="B2145" s="1">
        <v>45014</v>
      </c>
      <c r="C2145" t="s">
        <v>3534</v>
      </c>
      <c r="D2145" t="s">
        <v>39</v>
      </c>
      <c r="E2145" t="s">
        <v>58</v>
      </c>
      <c r="F2145" t="s">
        <v>30</v>
      </c>
      <c r="G2145" t="s">
        <v>86</v>
      </c>
      <c r="H2145">
        <v>9</v>
      </c>
      <c r="I2145">
        <v>384</v>
      </c>
      <c r="J2145">
        <v>4</v>
      </c>
      <c r="K2145">
        <v>3317.76</v>
      </c>
      <c r="L2145">
        <v>410.37</v>
      </c>
      <c r="M2145" t="s">
        <v>65</v>
      </c>
      <c r="N2145" t="s">
        <v>66</v>
      </c>
      <c r="O2145">
        <v>5</v>
      </c>
      <c r="P2145">
        <v>2023</v>
      </c>
      <c r="Q2145">
        <v>3</v>
      </c>
      <c r="R2145" t="s">
        <v>105</v>
      </c>
      <c r="S2145">
        <v>1</v>
      </c>
      <c r="T2145">
        <v>13</v>
      </c>
      <c r="U2145">
        <v>5</v>
      </c>
      <c r="V2145">
        <v>3</v>
      </c>
      <c r="W2145" t="s">
        <v>83</v>
      </c>
      <c r="X2145" t="s">
        <v>47</v>
      </c>
      <c r="Y2145">
        <v>13824</v>
      </c>
      <c r="Z2145">
        <v>0.12</v>
      </c>
    </row>
    <row r="2146" spans="1:26" x14ac:dyDescent="0.25">
      <c r="A2146" t="s">
        <v>3535</v>
      </c>
      <c r="B2146" s="1">
        <v>45072</v>
      </c>
      <c r="C2146" t="s">
        <v>3412</v>
      </c>
      <c r="D2146" t="s">
        <v>28</v>
      </c>
      <c r="E2146" t="s">
        <v>29</v>
      </c>
      <c r="F2146" t="s">
        <v>52</v>
      </c>
      <c r="G2146" t="s">
        <v>53</v>
      </c>
      <c r="H2146">
        <v>10</v>
      </c>
      <c r="I2146">
        <v>4727</v>
      </c>
      <c r="J2146">
        <v>2</v>
      </c>
      <c r="K2146">
        <v>46324.6</v>
      </c>
      <c r="L2146">
        <v>8802.16</v>
      </c>
      <c r="M2146" t="s">
        <v>65</v>
      </c>
      <c r="N2146" t="s">
        <v>44</v>
      </c>
      <c r="O2146">
        <v>7</v>
      </c>
      <c r="P2146">
        <v>2023</v>
      </c>
      <c r="Q2146">
        <v>5</v>
      </c>
      <c r="R2146" t="s">
        <v>238</v>
      </c>
      <c r="S2146">
        <v>2</v>
      </c>
      <c r="T2146">
        <v>21</v>
      </c>
      <c r="U2146">
        <v>4</v>
      </c>
      <c r="V2146">
        <v>5</v>
      </c>
      <c r="W2146" t="s">
        <v>46</v>
      </c>
      <c r="X2146" t="s">
        <v>47</v>
      </c>
      <c r="Y2146">
        <v>94540</v>
      </c>
      <c r="Z2146">
        <v>0.19</v>
      </c>
    </row>
    <row r="2147" spans="1:26" x14ac:dyDescent="0.25">
      <c r="A2147" t="s">
        <v>3536</v>
      </c>
      <c r="B2147" s="1">
        <v>45233</v>
      </c>
      <c r="C2147" t="s">
        <v>3537</v>
      </c>
      <c r="D2147" t="s">
        <v>50</v>
      </c>
      <c r="E2147" t="s">
        <v>40</v>
      </c>
      <c r="F2147" t="s">
        <v>30</v>
      </c>
      <c r="G2147" t="s">
        <v>64</v>
      </c>
      <c r="H2147">
        <v>4</v>
      </c>
      <c r="I2147">
        <v>843</v>
      </c>
      <c r="J2147">
        <v>29</v>
      </c>
      <c r="K2147">
        <v>2394.12</v>
      </c>
      <c r="L2147">
        <v>296.89999999999998</v>
      </c>
      <c r="M2147" t="s">
        <v>32</v>
      </c>
      <c r="N2147" t="s">
        <v>44</v>
      </c>
      <c r="O2147">
        <v>5</v>
      </c>
      <c r="P2147">
        <v>2023</v>
      </c>
      <c r="Q2147">
        <v>11</v>
      </c>
      <c r="R2147" t="s">
        <v>92</v>
      </c>
      <c r="S2147">
        <v>4</v>
      </c>
      <c r="T2147">
        <v>44</v>
      </c>
      <c r="U2147">
        <v>1</v>
      </c>
      <c r="V2147">
        <v>5</v>
      </c>
      <c r="W2147" t="s">
        <v>46</v>
      </c>
      <c r="X2147" t="s">
        <v>47</v>
      </c>
      <c r="Y2147">
        <v>97788</v>
      </c>
      <c r="Z2147">
        <v>0.12</v>
      </c>
    </row>
    <row r="2148" spans="1:26" x14ac:dyDescent="0.25">
      <c r="A2148" t="s">
        <v>3538</v>
      </c>
      <c r="B2148" s="1">
        <v>45028</v>
      </c>
      <c r="C2148" t="s">
        <v>3539</v>
      </c>
      <c r="D2148" t="s">
        <v>28</v>
      </c>
      <c r="E2148" t="s">
        <v>58</v>
      </c>
      <c r="F2148" t="s">
        <v>52</v>
      </c>
      <c r="G2148" t="s">
        <v>91</v>
      </c>
      <c r="H2148">
        <v>3</v>
      </c>
      <c r="I2148">
        <v>528</v>
      </c>
      <c r="J2148">
        <v>21</v>
      </c>
      <c r="K2148">
        <v>1251.3599999999999</v>
      </c>
      <c r="L2148">
        <v>79.2</v>
      </c>
      <c r="M2148" t="s">
        <v>65</v>
      </c>
      <c r="N2148" t="s">
        <v>33</v>
      </c>
      <c r="O2148">
        <v>4</v>
      </c>
      <c r="P2148">
        <v>2023</v>
      </c>
      <c r="Q2148">
        <v>4</v>
      </c>
      <c r="R2148" t="s">
        <v>100</v>
      </c>
      <c r="S2148">
        <v>2</v>
      </c>
      <c r="T2148">
        <v>15</v>
      </c>
      <c r="U2148">
        <v>3</v>
      </c>
      <c r="V2148">
        <v>3</v>
      </c>
      <c r="W2148" t="s">
        <v>83</v>
      </c>
      <c r="X2148" t="s">
        <v>47</v>
      </c>
      <c r="Y2148">
        <v>33264</v>
      </c>
      <c r="Z2148">
        <v>0.06</v>
      </c>
    </row>
    <row r="2149" spans="1:26" x14ac:dyDescent="0.25">
      <c r="A2149" t="s">
        <v>3540</v>
      </c>
      <c r="B2149" s="1">
        <v>45185</v>
      </c>
      <c r="C2149" t="s">
        <v>3541</v>
      </c>
      <c r="D2149" t="s">
        <v>63</v>
      </c>
      <c r="E2149" t="s">
        <v>58</v>
      </c>
      <c r="F2149" t="s">
        <v>52</v>
      </c>
      <c r="G2149" t="s">
        <v>91</v>
      </c>
      <c r="H2149">
        <v>10</v>
      </c>
      <c r="I2149">
        <v>3294</v>
      </c>
      <c r="J2149">
        <v>10</v>
      </c>
      <c r="K2149">
        <v>29646</v>
      </c>
      <c r="L2149">
        <v>5442.96</v>
      </c>
      <c r="M2149" t="s">
        <v>43</v>
      </c>
      <c r="N2149" t="s">
        <v>66</v>
      </c>
      <c r="O2149">
        <v>5</v>
      </c>
      <c r="P2149">
        <v>2023</v>
      </c>
      <c r="Q2149">
        <v>9</v>
      </c>
      <c r="R2149" t="s">
        <v>80</v>
      </c>
      <c r="S2149">
        <v>3</v>
      </c>
      <c r="T2149">
        <v>37</v>
      </c>
      <c r="U2149">
        <v>3</v>
      </c>
      <c r="V2149">
        <v>6</v>
      </c>
      <c r="W2149" t="s">
        <v>35</v>
      </c>
      <c r="X2149" t="s">
        <v>36</v>
      </c>
      <c r="Y2149">
        <v>329400</v>
      </c>
      <c r="Z2149">
        <v>0.18</v>
      </c>
    </row>
    <row r="2150" spans="1:26" x14ac:dyDescent="0.25">
      <c r="A2150" t="s">
        <v>3542</v>
      </c>
      <c r="B2150" s="1">
        <v>45032</v>
      </c>
      <c r="C2150" t="s">
        <v>3543</v>
      </c>
      <c r="D2150" t="s">
        <v>28</v>
      </c>
      <c r="E2150" t="s">
        <v>58</v>
      </c>
      <c r="F2150" t="s">
        <v>52</v>
      </c>
      <c r="G2150" t="s">
        <v>53</v>
      </c>
      <c r="H2150">
        <v>4</v>
      </c>
      <c r="I2150">
        <v>4950</v>
      </c>
      <c r="J2150">
        <v>21</v>
      </c>
      <c r="K2150">
        <v>15642</v>
      </c>
      <c r="L2150">
        <v>874.71</v>
      </c>
      <c r="M2150" t="s">
        <v>32</v>
      </c>
      <c r="N2150" t="s">
        <v>33</v>
      </c>
      <c r="O2150">
        <v>4</v>
      </c>
      <c r="P2150">
        <v>2023</v>
      </c>
      <c r="Q2150">
        <v>4</v>
      </c>
      <c r="R2150" t="s">
        <v>100</v>
      </c>
      <c r="S2150">
        <v>2</v>
      </c>
      <c r="T2150">
        <v>16</v>
      </c>
      <c r="U2150">
        <v>4</v>
      </c>
      <c r="V2150">
        <v>0</v>
      </c>
      <c r="W2150" t="s">
        <v>55</v>
      </c>
      <c r="X2150" t="s">
        <v>36</v>
      </c>
      <c r="Y2150">
        <v>415800</v>
      </c>
      <c r="Z2150">
        <v>0.06</v>
      </c>
    </row>
    <row r="2151" spans="1:26" x14ac:dyDescent="0.25">
      <c r="A2151" t="s">
        <v>3544</v>
      </c>
      <c r="B2151" s="1">
        <v>45189</v>
      </c>
      <c r="C2151" t="s">
        <v>3353</v>
      </c>
      <c r="D2151" t="s">
        <v>50</v>
      </c>
      <c r="E2151" t="s">
        <v>58</v>
      </c>
      <c r="F2151" t="s">
        <v>30</v>
      </c>
      <c r="G2151" t="s">
        <v>86</v>
      </c>
      <c r="H2151">
        <v>6</v>
      </c>
      <c r="I2151">
        <v>3849</v>
      </c>
      <c r="J2151">
        <v>18</v>
      </c>
      <c r="K2151">
        <v>18937.080000000002</v>
      </c>
      <c r="L2151">
        <v>2826.6</v>
      </c>
      <c r="M2151" t="s">
        <v>32</v>
      </c>
      <c r="N2151" t="s">
        <v>33</v>
      </c>
      <c r="O2151">
        <v>6</v>
      </c>
      <c r="P2151">
        <v>2023</v>
      </c>
      <c r="Q2151">
        <v>9</v>
      </c>
      <c r="R2151" t="s">
        <v>80</v>
      </c>
      <c r="S2151">
        <v>3</v>
      </c>
      <c r="T2151">
        <v>38</v>
      </c>
      <c r="U2151">
        <v>4</v>
      </c>
      <c r="V2151">
        <v>3</v>
      </c>
      <c r="W2151" t="s">
        <v>83</v>
      </c>
      <c r="X2151" t="s">
        <v>47</v>
      </c>
      <c r="Y2151">
        <v>415692</v>
      </c>
      <c r="Z2151">
        <v>0.15</v>
      </c>
    </row>
    <row r="2152" spans="1:26" x14ac:dyDescent="0.25">
      <c r="A2152" t="s">
        <v>3545</v>
      </c>
      <c r="B2152" s="1">
        <v>45094</v>
      </c>
      <c r="C2152" t="s">
        <v>3546</v>
      </c>
      <c r="D2152" t="s">
        <v>28</v>
      </c>
      <c r="E2152" t="s">
        <v>40</v>
      </c>
      <c r="F2152" t="s">
        <v>52</v>
      </c>
      <c r="G2152" t="s">
        <v>79</v>
      </c>
      <c r="H2152">
        <v>5</v>
      </c>
      <c r="I2152">
        <v>3496</v>
      </c>
      <c r="J2152">
        <v>17</v>
      </c>
      <c r="K2152">
        <v>14508.4</v>
      </c>
      <c r="L2152">
        <v>1087.42</v>
      </c>
      <c r="M2152" t="s">
        <v>43</v>
      </c>
      <c r="N2152" t="s">
        <v>44</v>
      </c>
      <c r="O2152">
        <v>4</v>
      </c>
      <c r="P2152">
        <v>2023</v>
      </c>
      <c r="Q2152">
        <v>6</v>
      </c>
      <c r="R2152" t="s">
        <v>95</v>
      </c>
      <c r="S2152">
        <v>2</v>
      </c>
      <c r="T2152">
        <v>24</v>
      </c>
      <c r="U2152">
        <v>3</v>
      </c>
      <c r="V2152">
        <v>6</v>
      </c>
      <c r="W2152" t="s">
        <v>35</v>
      </c>
      <c r="X2152" t="s">
        <v>36</v>
      </c>
      <c r="Y2152">
        <v>297160</v>
      </c>
      <c r="Z2152">
        <v>7.0000000000000007E-2</v>
      </c>
    </row>
    <row r="2153" spans="1:26" x14ac:dyDescent="0.25">
      <c r="A2153" t="s">
        <v>3547</v>
      </c>
      <c r="B2153" s="1">
        <v>44956</v>
      </c>
      <c r="C2153" t="s">
        <v>3548</v>
      </c>
      <c r="D2153" t="s">
        <v>63</v>
      </c>
      <c r="E2153" t="s">
        <v>58</v>
      </c>
      <c r="F2153" t="s">
        <v>41</v>
      </c>
      <c r="G2153" t="s">
        <v>42</v>
      </c>
      <c r="H2153">
        <v>3</v>
      </c>
      <c r="I2153">
        <v>2740</v>
      </c>
      <c r="J2153">
        <v>30</v>
      </c>
      <c r="K2153">
        <v>5754</v>
      </c>
      <c r="L2153">
        <v>788.62</v>
      </c>
      <c r="M2153" t="s">
        <v>65</v>
      </c>
      <c r="N2153" t="s">
        <v>66</v>
      </c>
      <c r="O2153">
        <v>1</v>
      </c>
      <c r="P2153">
        <v>2023</v>
      </c>
      <c r="Q2153">
        <v>1</v>
      </c>
      <c r="R2153" t="s">
        <v>34</v>
      </c>
      <c r="S2153">
        <v>1</v>
      </c>
      <c r="T2153">
        <v>5</v>
      </c>
      <c r="U2153">
        <v>5</v>
      </c>
      <c r="V2153">
        <v>1</v>
      </c>
      <c r="W2153" t="s">
        <v>60</v>
      </c>
      <c r="X2153" t="s">
        <v>47</v>
      </c>
      <c r="Y2153">
        <v>246600</v>
      </c>
      <c r="Z2153">
        <v>0.14000000000000001</v>
      </c>
    </row>
    <row r="2154" spans="1:26" x14ac:dyDescent="0.25">
      <c r="A2154" t="s">
        <v>3549</v>
      </c>
      <c r="B2154" s="1">
        <v>45226</v>
      </c>
      <c r="C2154" t="s">
        <v>1259</v>
      </c>
      <c r="D2154" t="s">
        <v>63</v>
      </c>
      <c r="E2154" t="s">
        <v>40</v>
      </c>
      <c r="F2154" t="s">
        <v>41</v>
      </c>
      <c r="G2154" t="s">
        <v>42</v>
      </c>
      <c r="H2154">
        <v>4</v>
      </c>
      <c r="I2154">
        <v>298</v>
      </c>
      <c r="J2154">
        <v>19</v>
      </c>
      <c r="K2154">
        <v>965.52</v>
      </c>
      <c r="L2154">
        <v>113.11</v>
      </c>
      <c r="M2154" t="s">
        <v>65</v>
      </c>
      <c r="N2154" t="s">
        <v>44</v>
      </c>
      <c r="O2154">
        <v>5</v>
      </c>
      <c r="P2154">
        <v>2023</v>
      </c>
      <c r="Q2154">
        <v>10</v>
      </c>
      <c r="R2154" t="s">
        <v>45</v>
      </c>
      <c r="S2154">
        <v>4</v>
      </c>
      <c r="T2154">
        <v>43</v>
      </c>
      <c r="U2154">
        <v>4</v>
      </c>
      <c r="V2154">
        <v>5</v>
      </c>
      <c r="W2154" t="s">
        <v>46</v>
      </c>
      <c r="X2154" t="s">
        <v>47</v>
      </c>
      <c r="Y2154">
        <v>22648</v>
      </c>
      <c r="Z2154">
        <v>0.12</v>
      </c>
    </row>
    <row r="2155" spans="1:26" x14ac:dyDescent="0.25">
      <c r="A2155" t="s">
        <v>3550</v>
      </c>
      <c r="B2155" s="1">
        <v>45202</v>
      </c>
      <c r="C2155" t="s">
        <v>3551</v>
      </c>
      <c r="D2155" t="s">
        <v>63</v>
      </c>
      <c r="E2155" t="s">
        <v>29</v>
      </c>
      <c r="F2155" t="s">
        <v>41</v>
      </c>
      <c r="G2155" t="s">
        <v>59</v>
      </c>
      <c r="H2155">
        <v>7</v>
      </c>
      <c r="I2155">
        <v>424</v>
      </c>
      <c r="J2155">
        <v>22</v>
      </c>
      <c r="K2155">
        <v>2315.04</v>
      </c>
      <c r="L2155">
        <v>336.56</v>
      </c>
      <c r="M2155" t="s">
        <v>32</v>
      </c>
      <c r="N2155" t="s">
        <v>44</v>
      </c>
      <c r="O2155">
        <v>1</v>
      </c>
      <c r="P2155">
        <v>2023</v>
      </c>
      <c r="Q2155">
        <v>10</v>
      </c>
      <c r="R2155" t="s">
        <v>45</v>
      </c>
      <c r="S2155">
        <v>4</v>
      </c>
      <c r="T2155">
        <v>40</v>
      </c>
      <c r="U2155">
        <v>1</v>
      </c>
      <c r="V2155">
        <v>2</v>
      </c>
      <c r="W2155" t="s">
        <v>76</v>
      </c>
      <c r="X2155" t="s">
        <v>47</v>
      </c>
      <c r="Y2155">
        <v>65296</v>
      </c>
      <c r="Z2155">
        <v>0.15</v>
      </c>
    </row>
    <row r="2156" spans="1:26" x14ac:dyDescent="0.25">
      <c r="A2156" t="s">
        <v>3552</v>
      </c>
      <c r="B2156" s="1">
        <v>45001</v>
      </c>
      <c r="C2156" t="s">
        <v>841</v>
      </c>
      <c r="D2156" t="s">
        <v>28</v>
      </c>
      <c r="E2156" t="s">
        <v>29</v>
      </c>
      <c r="F2156" t="s">
        <v>30</v>
      </c>
      <c r="G2156" t="s">
        <v>64</v>
      </c>
      <c r="H2156">
        <v>3</v>
      </c>
      <c r="I2156">
        <v>1914</v>
      </c>
      <c r="J2156">
        <v>12</v>
      </c>
      <c r="K2156">
        <v>5052.96</v>
      </c>
      <c r="L2156">
        <v>296.2</v>
      </c>
      <c r="M2156" t="s">
        <v>65</v>
      </c>
      <c r="N2156" t="s">
        <v>33</v>
      </c>
      <c r="O2156">
        <v>7</v>
      </c>
      <c r="P2156">
        <v>2023</v>
      </c>
      <c r="Q2156">
        <v>3</v>
      </c>
      <c r="R2156" t="s">
        <v>105</v>
      </c>
      <c r="S2156">
        <v>1</v>
      </c>
      <c r="T2156">
        <v>11</v>
      </c>
      <c r="U2156">
        <v>3</v>
      </c>
      <c r="V2156">
        <v>4</v>
      </c>
      <c r="W2156" t="s">
        <v>73</v>
      </c>
      <c r="X2156" t="s">
        <v>47</v>
      </c>
      <c r="Y2156">
        <v>68904</v>
      </c>
      <c r="Z2156">
        <v>0.06</v>
      </c>
    </row>
    <row r="2157" spans="1:26" x14ac:dyDescent="0.25">
      <c r="A2157" t="s">
        <v>3553</v>
      </c>
      <c r="B2157" s="1">
        <v>45035</v>
      </c>
      <c r="C2157" t="s">
        <v>1228</v>
      </c>
      <c r="D2157" t="s">
        <v>50</v>
      </c>
      <c r="E2157" t="s">
        <v>51</v>
      </c>
      <c r="F2157" t="s">
        <v>30</v>
      </c>
      <c r="G2157" t="s">
        <v>31</v>
      </c>
      <c r="H2157">
        <v>4</v>
      </c>
      <c r="I2157">
        <v>538</v>
      </c>
      <c r="J2157">
        <v>11</v>
      </c>
      <c r="K2157">
        <v>1915.28</v>
      </c>
      <c r="L2157">
        <v>212.71</v>
      </c>
      <c r="M2157" t="s">
        <v>32</v>
      </c>
      <c r="N2157" t="s">
        <v>66</v>
      </c>
      <c r="O2157">
        <v>3</v>
      </c>
      <c r="P2157">
        <v>2023</v>
      </c>
      <c r="Q2157">
        <v>4</v>
      </c>
      <c r="R2157" t="s">
        <v>100</v>
      </c>
      <c r="S2157">
        <v>2</v>
      </c>
      <c r="T2157">
        <v>16</v>
      </c>
      <c r="U2157">
        <v>4</v>
      </c>
      <c r="V2157">
        <v>3</v>
      </c>
      <c r="W2157" t="s">
        <v>83</v>
      </c>
      <c r="X2157" t="s">
        <v>47</v>
      </c>
      <c r="Y2157">
        <v>23672</v>
      </c>
      <c r="Z2157">
        <v>0.11</v>
      </c>
    </row>
    <row r="2158" spans="1:26" x14ac:dyDescent="0.25">
      <c r="A2158" t="s">
        <v>3554</v>
      </c>
      <c r="B2158" s="1">
        <v>45207</v>
      </c>
      <c r="C2158" t="s">
        <v>3555</v>
      </c>
      <c r="D2158" t="s">
        <v>50</v>
      </c>
      <c r="E2158" t="s">
        <v>51</v>
      </c>
      <c r="F2158" t="s">
        <v>41</v>
      </c>
      <c r="G2158" t="s">
        <v>59</v>
      </c>
      <c r="H2158">
        <v>7</v>
      </c>
      <c r="I2158">
        <v>4381</v>
      </c>
      <c r="J2158">
        <v>15</v>
      </c>
      <c r="K2158">
        <v>26066.95</v>
      </c>
      <c r="L2158">
        <v>2307.08</v>
      </c>
      <c r="M2158" t="s">
        <v>32</v>
      </c>
      <c r="N2158" t="s">
        <v>66</v>
      </c>
      <c r="O2158">
        <v>2</v>
      </c>
      <c r="P2158">
        <v>2023</v>
      </c>
      <c r="Q2158">
        <v>10</v>
      </c>
      <c r="R2158" t="s">
        <v>45</v>
      </c>
      <c r="S2158">
        <v>4</v>
      </c>
      <c r="T2158">
        <v>41</v>
      </c>
      <c r="U2158">
        <v>2</v>
      </c>
      <c r="V2158">
        <v>0</v>
      </c>
      <c r="W2158" t="s">
        <v>55</v>
      </c>
      <c r="X2158" t="s">
        <v>36</v>
      </c>
      <c r="Y2158">
        <v>460005</v>
      </c>
      <c r="Z2158">
        <v>0.09</v>
      </c>
    </row>
    <row r="2159" spans="1:26" x14ac:dyDescent="0.25">
      <c r="A2159" t="s">
        <v>3556</v>
      </c>
      <c r="B2159" s="1">
        <v>45145</v>
      </c>
      <c r="C2159" t="s">
        <v>3557</v>
      </c>
      <c r="D2159" t="s">
        <v>39</v>
      </c>
      <c r="E2159" t="s">
        <v>40</v>
      </c>
      <c r="F2159" t="s">
        <v>41</v>
      </c>
      <c r="G2159" t="s">
        <v>116</v>
      </c>
      <c r="H2159">
        <v>7</v>
      </c>
      <c r="I2159">
        <v>2310</v>
      </c>
      <c r="J2159">
        <v>22</v>
      </c>
      <c r="K2159">
        <v>12612.6</v>
      </c>
      <c r="L2159">
        <v>1746.63</v>
      </c>
      <c r="M2159" t="s">
        <v>43</v>
      </c>
      <c r="N2159" t="s">
        <v>33</v>
      </c>
      <c r="O2159">
        <v>7</v>
      </c>
      <c r="P2159">
        <v>2023</v>
      </c>
      <c r="Q2159">
        <v>8</v>
      </c>
      <c r="R2159" t="s">
        <v>72</v>
      </c>
      <c r="S2159">
        <v>3</v>
      </c>
      <c r="T2159">
        <v>32</v>
      </c>
      <c r="U2159">
        <v>2</v>
      </c>
      <c r="V2159">
        <v>1</v>
      </c>
      <c r="W2159" t="s">
        <v>60</v>
      </c>
      <c r="X2159" t="s">
        <v>47</v>
      </c>
      <c r="Y2159">
        <v>355740</v>
      </c>
      <c r="Z2159">
        <v>0.14000000000000001</v>
      </c>
    </row>
    <row r="2160" spans="1:26" x14ac:dyDescent="0.25">
      <c r="A2160" t="s">
        <v>3558</v>
      </c>
      <c r="B2160" s="1">
        <v>45176</v>
      </c>
      <c r="C2160" t="s">
        <v>3215</v>
      </c>
      <c r="D2160" t="s">
        <v>63</v>
      </c>
      <c r="E2160" t="s">
        <v>29</v>
      </c>
      <c r="F2160" t="s">
        <v>41</v>
      </c>
      <c r="G2160" t="s">
        <v>59</v>
      </c>
      <c r="H2160">
        <v>3</v>
      </c>
      <c r="I2160">
        <v>1294</v>
      </c>
      <c r="J2160">
        <v>21</v>
      </c>
      <c r="K2160">
        <v>3066.78</v>
      </c>
      <c r="L2160">
        <v>597.29999999999995</v>
      </c>
      <c r="M2160" t="s">
        <v>43</v>
      </c>
      <c r="N2160" t="s">
        <v>66</v>
      </c>
      <c r="O2160">
        <v>3</v>
      </c>
      <c r="P2160">
        <v>2023</v>
      </c>
      <c r="Q2160">
        <v>9</v>
      </c>
      <c r="R2160" t="s">
        <v>80</v>
      </c>
      <c r="S2160">
        <v>3</v>
      </c>
      <c r="T2160">
        <v>36</v>
      </c>
      <c r="U2160">
        <v>2</v>
      </c>
      <c r="V2160">
        <v>4</v>
      </c>
      <c r="W2160" t="s">
        <v>73</v>
      </c>
      <c r="X2160" t="s">
        <v>47</v>
      </c>
      <c r="Y2160">
        <v>81522</v>
      </c>
      <c r="Z2160">
        <v>0.19</v>
      </c>
    </row>
    <row r="2161" spans="1:26" x14ac:dyDescent="0.25">
      <c r="A2161" t="s">
        <v>3559</v>
      </c>
      <c r="B2161" s="1">
        <v>44957</v>
      </c>
      <c r="C2161" t="s">
        <v>3560</v>
      </c>
      <c r="D2161" t="s">
        <v>50</v>
      </c>
      <c r="E2161" t="s">
        <v>58</v>
      </c>
      <c r="F2161" t="s">
        <v>30</v>
      </c>
      <c r="G2161" t="s">
        <v>64</v>
      </c>
      <c r="H2161">
        <v>5</v>
      </c>
      <c r="I2161">
        <v>2036</v>
      </c>
      <c r="J2161">
        <v>12</v>
      </c>
      <c r="K2161">
        <v>8958.4</v>
      </c>
      <c r="L2161">
        <v>1413.28</v>
      </c>
      <c r="M2161" t="s">
        <v>32</v>
      </c>
      <c r="N2161" t="s">
        <v>33</v>
      </c>
      <c r="O2161">
        <v>6</v>
      </c>
      <c r="P2161">
        <v>2023</v>
      </c>
      <c r="Q2161">
        <v>1</v>
      </c>
      <c r="R2161" t="s">
        <v>34</v>
      </c>
      <c r="S2161">
        <v>1</v>
      </c>
      <c r="T2161">
        <v>5</v>
      </c>
      <c r="U2161">
        <v>5</v>
      </c>
      <c r="V2161">
        <v>2</v>
      </c>
      <c r="W2161" t="s">
        <v>76</v>
      </c>
      <c r="X2161" t="s">
        <v>47</v>
      </c>
      <c r="Y2161">
        <v>122160</v>
      </c>
      <c r="Z2161">
        <v>0.16</v>
      </c>
    </row>
    <row r="2162" spans="1:26" x14ac:dyDescent="0.25">
      <c r="A2162" t="s">
        <v>3561</v>
      </c>
      <c r="B2162" s="1">
        <v>45182</v>
      </c>
      <c r="C2162" t="s">
        <v>3562</v>
      </c>
      <c r="D2162" t="s">
        <v>63</v>
      </c>
      <c r="E2162" t="s">
        <v>58</v>
      </c>
      <c r="F2162" t="s">
        <v>30</v>
      </c>
      <c r="G2162" t="s">
        <v>86</v>
      </c>
      <c r="H2162">
        <v>4</v>
      </c>
      <c r="I2162">
        <v>756</v>
      </c>
      <c r="J2162">
        <v>14</v>
      </c>
      <c r="K2162">
        <v>2600.64</v>
      </c>
      <c r="L2162">
        <v>490.95</v>
      </c>
      <c r="M2162" t="s">
        <v>32</v>
      </c>
      <c r="N2162" t="s">
        <v>33</v>
      </c>
      <c r="O2162">
        <v>7</v>
      </c>
      <c r="P2162">
        <v>2023</v>
      </c>
      <c r="Q2162">
        <v>9</v>
      </c>
      <c r="R2162" t="s">
        <v>80</v>
      </c>
      <c r="S2162">
        <v>3</v>
      </c>
      <c r="T2162">
        <v>37</v>
      </c>
      <c r="U2162">
        <v>3</v>
      </c>
      <c r="V2162">
        <v>3</v>
      </c>
      <c r="W2162" t="s">
        <v>83</v>
      </c>
      <c r="X2162" t="s">
        <v>47</v>
      </c>
      <c r="Y2162">
        <v>42336</v>
      </c>
      <c r="Z2162">
        <v>0.19</v>
      </c>
    </row>
    <row r="2163" spans="1:26" x14ac:dyDescent="0.25">
      <c r="A2163" t="s">
        <v>3563</v>
      </c>
      <c r="B2163" s="1">
        <v>45146</v>
      </c>
      <c r="C2163" t="s">
        <v>1240</v>
      </c>
      <c r="D2163" t="s">
        <v>39</v>
      </c>
      <c r="E2163" t="s">
        <v>58</v>
      </c>
      <c r="F2163" t="s">
        <v>41</v>
      </c>
      <c r="G2163" t="s">
        <v>59</v>
      </c>
      <c r="H2163">
        <v>3</v>
      </c>
      <c r="I2163">
        <v>672</v>
      </c>
      <c r="J2163">
        <v>24</v>
      </c>
      <c r="K2163">
        <v>1532.16</v>
      </c>
      <c r="L2163">
        <v>100.63</v>
      </c>
      <c r="M2163" t="s">
        <v>32</v>
      </c>
      <c r="N2163" t="s">
        <v>33</v>
      </c>
      <c r="O2163">
        <v>1</v>
      </c>
      <c r="P2163">
        <v>2023</v>
      </c>
      <c r="Q2163">
        <v>8</v>
      </c>
      <c r="R2163" t="s">
        <v>72</v>
      </c>
      <c r="S2163">
        <v>3</v>
      </c>
      <c r="T2163">
        <v>32</v>
      </c>
      <c r="U2163">
        <v>2</v>
      </c>
      <c r="V2163">
        <v>2</v>
      </c>
      <c r="W2163" t="s">
        <v>76</v>
      </c>
      <c r="X2163" t="s">
        <v>47</v>
      </c>
      <c r="Y2163">
        <v>48384</v>
      </c>
      <c r="Z2163">
        <v>7.0000000000000007E-2</v>
      </c>
    </row>
    <row r="2164" spans="1:26" x14ac:dyDescent="0.25">
      <c r="A2164" t="s">
        <v>3564</v>
      </c>
      <c r="B2164" s="1">
        <v>45072</v>
      </c>
      <c r="C2164" t="s">
        <v>3225</v>
      </c>
      <c r="D2164" t="s">
        <v>63</v>
      </c>
      <c r="E2164" t="s">
        <v>58</v>
      </c>
      <c r="F2164" t="s">
        <v>52</v>
      </c>
      <c r="G2164" t="s">
        <v>79</v>
      </c>
      <c r="H2164">
        <v>4</v>
      </c>
      <c r="I2164">
        <v>1768</v>
      </c>
      <c r="J2164">
        <v>14</v>
      </c>
      <c r="K2164">
        <v>6081.92</v>
      </c>
      <c r="L2164">
        <v>772.43</v>
      </c>
      <c r="M2164" t="s">
        <v>43</v>
      </c>
      <c r="N2164" t="s">
        <v>44</v>
      </c>
      <c r="O2164">
        <v>5</v>
      </c>
      <c r="P2164">
        <v>2023</v>
      </c>
      <c r="Q2164">
        <v>5</v>
      </c>
      <c r="R2164" t="s">
        <v>238</v>
      </c>
      <c r="S2164">
        <v>2</v>
      </c>
      <c r="T2164">
        <v>21</v>
      </c>
      <c r="U2164">
        <v>4</v>
      </c>
      <c r="V2164">
        <v>5</v>
      </c>
      <c r="W2164" t="s">
        <v>46</v>
      </c>
      <c r="X2164" t="s">
        <v>47</v>
      </c>
      <c r="Y2164">
        <v>99008</v>
      </c>
      <c r="Z2164">
        <v>0.13</v>
      </c>
    </row>
    <row r="2165" spans="1:26" x14ac:dyDescent="0.25">
      <c r="A2165" t="s">
        <v>3565</v>
      </c>
      <c r="B2165" s="1">
        <v>45292</v>
      </c>
      <c r="C2165" t="s">
        <v>3566</v>
      </c>
      <c r="D2165" t="s">
        <v>50</v>
      </c>
      <c r="E2165" t="s">
        <v>40</v>
      </c>
      <c r="F2165" t="s">
        <v>52</v>
      </c>
      <c r="G2165" t="s">
        <v>79</v>
      </c>
      <c r="H2165">
        <v>8</v>
      </c>
      <c r="I2165">
        <v>590</v>
      </c>
      <c r="J2165">
        <v>15</v>
      </c>
      <c r="K2165">
        <v>4012</v>
      </c>
      <c r="L2165">
        <v>422.08</v>
      </c>
      <c r="M2165" t="s">
        <v>32</v>
      </c>
      <c r="N2165" t="s">
        <v>66</v>
      </c>
      <c r="O2165">
        <v>4</v>
      </c>
      <c r="P2165">
        <v>2024</v>
      </c>
      <c r="Q2165">
        <v>1</v>
      </c>
      <c r="R2165" t="s">
        <v>34</v>
      </c>
      <c r="S2165">
        <v>1</v>
      </c>
      <c r="T2165">
        <v>1</v>
      </c>
      <c r="U2165">
        <v>1</v>
      </c>
      <c r="V2165">
        <v>1</v>
      </c>
      <c r="W2165" t="s">
        <v>60</v>
      </c>
      <c r="X2165" t="s">
        <v>47</v>
      </c>
      <c r="Y2165">
        <v>70800</v>
      </c>
      <c r="Z2165">
        <v>0.11</v>
      </c>
    </row>
    <row r="2166" spans="1:26" x14ac:dyDescent="0.25">
      <c r="A2166" t="s">
        <v>3567</v>
      </c>
      <c r="B2166" s="1">
        <v>45039</v>
      </c>
      <c r="C2166" t="s">
        <v>1447</v>
      </c>
      <c r="D2166" t="s">
        <v>63</v>
      </c>
      <c r="E2166" t="s">
        <v>51</v>
      </c>
      <c r="F2166" t="s">
        <v>41</v>
      </c>
      <c r="G2166" t="s">
        <v>59</v>
      </c>
      <c r="H2166">
        <v>4</v>
      </c>
      <c r="I2166">
        <v>3880</v>
      </c>
      <c r="J2166">
        <v>27</v>
      </c>
      <c r="K2166">
        <v>11329.6</v>
      </c>
      <c r="L2166">
        <v>939.67</v>
      </c>
      <c r="M2166" t="s">
        <v>65</v>
      </c>
      <c r="N2166" t="s">
        <v>33</v>
      </c>
      <c r="O2166">
        <v>2</v>
      </c>
      <c r="P2166">
        <v>2023</v>
      </c>
      <c r="Q2166">
        <v>4</v>
      </c>
      <c r="R2166" t="s">
        <v>100</v>
      </c>
      <c r="S2166">
        <v>2</v>
      </c>
      <c r="T2166">
        <v>17</v>
      </c>
      <c r="U2166">
        <v>5</v>
      </c>
      <c r="V2166">
        <v>0</v>
      </c>
      <c r="W2166" t="s">
        <v>55</v>
      </c>
      <c r="X2166" t="s">
        <v>36</v>
      </c>
      <c r="Y2166">
        <v>419040</v>
      </c>
      <c r="Z2166">
        <v>0.08</v>
      </c>
    </row>
    <row r="2167" spans="1:26" x14ac:dyDescent="0.25">
      <c r="A2167" t="s">
        <v>3568</v>
      </c>
      <c r="B2167" s="1">
        <v>45166</v>
      </c>
      <c r="C2167" t="s">
        <v>2107</v>
      </c>
      <c r="D2167" t="s">
        <v>50</v>
      </c>
      <c r="E2167" t="s">
        <v>51</v>
      </c>
      <c r="F2167" t="s">
        <v>30</v>
      </c>
      <c r="G2167" t="s">
        <v>86</v>
      </c>
      <c r="H2167">
        <v>3</v>
      </c>
      <c r="I2167">
        <v>4449</v>
      </c>
      <c r="J2167">
        <v>11</v>
      </c>
      <c r="K2167">
        <v>11878.83</v>
      </c>
      <c r="L2167">
        <v>1377.04</v>
      </c>
      <c r="M2167" t="s">
        <v>32</v>
      </c>
      <c r="N2167" t="s">
        <v>44</v>
      </c>
      <c r="O2167">
        <v>4</v>
      </c>
      <c r="P2167">
        <v>2023</v>
      </c>
      <c r="Q2167">
        <v>8</v>
      </c>
      <c r="R2167" t="s">
        <v>72</v>
      </c>
      <c r="S2167">
        <v>3</v>
      </c>
      <c r="T2167">
        <v>35</v>
      </c>
      <c r="U2167">
        <v>5</v>
      </c>
      <c r="V2167">
        <v>1</v>
      </c>
      <c r="W2167" t="s">
        <v>60</v>
      </c>
      <c r="X2167" t="s">
        <v>47</v>
      </c>
      <c r="Y2167">
        <v>146817</v>
      </c>
      <c r="Z2167">
        <v>0.12</v>
      </c>
    </row>
    <row r="2168" spans="1:26" x14ac:dyDescent="0.25">
      <c r="A2168" t="s">
        <v>3569</v>
      </c>
      <c r="B2168" s="1">
        <v>45003</v>
      </c>
      <c r="C2168" t="s">
        <v>2732</v>
      </c>
      <c r="D2168" t="s">
        <v>50</v>
      </c>
      <c r="E2168" t="s">
        <v>51</v>
      </c>
      <c r="F2168" t="s">
        <v>52</v>
      </c>
      <c r="G2168" t="s">
        <v>53</v>
      </c>
      <c r="H2168">
        <v>2</v>
      </c>
      <c r="I2168">
        <v>3450</v>
      </c>
      <c r="J2168">
        <v>27</v>
      </c>
      <c r="K2168">
        <v>5037</v>
      </c>
      <c r="L2168">
        <v>863.53</v>
      </c>
      <c r="M2168" t="s">
        <v>65</v>
      </c>
      <c r="N2168" t="s">
        <v>33</v>
      </c>
      <c r="O2168">
        <v>2</v>
      </c>
      <c r="P2168">
        <v>2023</v>
      </c>
      <c r="Q2168">
        <v>3</v>
      </c>
      <c r="R2168" t="s">
        <v>105</v>
      </c>
      <c r="S2168">
        <v>1</v>
      </c>
      <c r="T2168">
        <v>11</v>
      </c>
      <c r="U2168">
        <v>3</v>
      </c>
      <c r="V2168">
        <v>6</v>
      </c>
      <c r="W2168" t="s">
        <v>35</v>
      </c>
      <c r="X2168" t="s">
        <v>36</v>
      </c>
      <c r="Y2168">
        <v>186300</v>
      </c>
      <c r="Z2168">
        <v>0.17</v>
      </c>
    </row>
    <row r="2169" spans="1:26" x14ac:dyDescent="0.25">
      <c r="A2169" t="s">
        <v>3570</v>
      </c>
      <c r="B2169" s="1">
        <v>44943</v>
      </c>
      <c r="C2169" t="s">
        <v>3571</v>
      </c>
      <c r="D2169" t="s">
        <v>39</v>
      </c>
      <c r="E2169" t="s">
        <v>58</v>
      </c>
      <c r="F2169" t="s">
        <v>30</v>
      </c>
      <c r="G2169" t="s">
        <v>64</v>
      </c>
      <c r="H2169">
        <v>6</v>
      </c>
      <c r="I2169">
        <v>3645</v>
      </c>
      <c r="J2169">
        <v>1</v>
      </c>
      <c r="K2169">
        <v>21651.3</v>
      </c>
      <c r="L2169">
        <v>1182.7</v>
      </c>
      <c r="M2169" t="s">
        <v>43</v>
      </c>
      <c r="N2169" t="s">
        <v>66</v>
      </c>
      <c r="O2169">
        <v>4</v>
      </c>
      <c r="P2169">
        <v>2023</v>
      </c>
      <c r="Q2169">
        <v>1</v>
      </c>
      <c r="R2169" t="s">
        <v>34</v>
      </c>
      <c r="S2169">
        <v>1</v>
      </c>
      <c r="T2169">
        <v>3</v>
      </c>
      <c r="U2169">
        <v>3</v>
      </c>
      <c r="V2169">
        <v>2</v>
      </c>
      <c r="W2169" t="s">
        <v>76</v>
      </c>
      <c r="X2169" t="s">
        <v>47</v>
      </c>
      <c r="Y2169">
        <v>21870</v>
      </c>
      <c r="Z2169">
        <v>0.05</v>
      </c>
    </row>
    <row r="2170" spans="1:26" x14ac:dyDescent="0.25">
      <c r="A2170" t="s">
        <v>3572</v>
      </c>
      <c r="B2170" s="1">
        <v>45286</v>
      </c>
      <c r="C2170" t="s">
        <v>3573</v>
      </c>
      <c r="D2170" t="s">
        <v>39</v>
      </c>
      <c r="E2170" t="s">
        <v>40</v>
      </c>
      <c r="F2170" t="s">
        <v>30</v>
      </c>
      <c r="G2170" t="s">
        <v>86</v>
      </c>
      <c r="H2170">
        <v>10</v>
      </c>
      <c r="I2170">
        <v>806</v>
      </c>
      <c r="J2170">
        <v>12</v>
      </c>
      <c r="K2170">
        <v>7092.8</v>
      </c>
      <c r="L2170">
        <v>1266.1400000000001</v>
      </c>
      <c r="M2170" t="s">
        <v>65</v>
      </c>
      <c r="N2170" t="s">
        <v>66</v>
      </c>
      <c r="O2170">
        <v>4</v>
      </c>
      <c r="P2170">
        <v>2023</v>
      </c>
      <c r="Q2170">
        <v>12</v>
      </c>
      <c r="R2170" t="s">
        <v>54</v>
      </c>
      <c r="S2170">
        <v>4</v>
      </c>
      <c r="T2170">
        <v>52</v>
      </c>
      <c r="U2170">
        <v>5</v>
      </c>
      <c r="V2170">
        <v>2</v>
      </c>
      <c r="W2170" t="s">
        <v>76</v>
      </c>
      <c r="X2170" t="s">
        <v>47</v>
      </c>
      <c r="Y2170">
        <v>96720</v>
      </c>
      <c r="Z2170">
        <v>0.18</v>
      </c>
    </row>
    <row r="2171" spans="1:26" x14ac:dyDescent="0.25">
      <c r="A2171" t="s">
        <v>3574</v>
      </c>
      <c r="B2171" s="1">
        <v>45119</v>
      </c>
      <c r="C2171" t="s">
        <v>3575</v>
      </c>
      <c r="D2171" t="s">
        <v>39</v>
      </c>
      <c r="E2171" t="s">
        <v>29</v>
      </c>
      <c r="F2171" t="s">
        <v>52</v>
      </c>
      <c r="G2171" t="s">
        <v>91</v>
      </c>
      <c r="H2171">
        <v>7</v>
      </c>
      <c r="I2171">
        <v>1044</v>
      </c>
      <c r="J2171">
        <v>18</v>
      </c>
      <c r="K2171">
        <v>5992.56</v>
      </c>
      <c r="L2171">
        <v>604.54</v>
      </c>
      <c r="M2171" t="s">
        <v>65</v>
      </c>
      <c r="N2171" t="s">
        <v>44</v>
      </c>
      <c r="O2171">
        <v>6</v>
      </c>
      <c r="P2171">
        <v>2023</v>
      </c>
      <c r="Q2171">
        <v>7</v>
      </c>
      <c r="R2171" t="s">
        <v>125</v>
      </c>
      <c r="S2171">
        <v>3</v>
      </c>
      <c r="T2171">
        <v>28</v>
      </c>
      <c r="U2171">
        <v>3</v>
      </c>
      <c r="V2171">
        <v>3</v>
      </c>
      <c r="W2171" t="s">
        <v>83</v>
      </c>
      <c r="X2171" t="s">
        <v>47</v>
      </c>
      <c r="Y2171">
        <v>131544</v>
      </c>
      <c r="Z2171">
        <v>0.1</v>
      </c>
    </row>
    <row r="2172" spans="1:26" x14ac:dyDescent="0.25">
      <c r="A2172" t="s">
        <v>3576</v>
      </c>
      <c r="B2172" s="1">
        <v>45152</v>
      </c>
      <c r="C2172" t="s">
        <v>3577</v>
      </c>
      <c r="D2172" t="s">
        <v>63</v>
      </c>
      <c r="E2172" t="s">
        <v>40</v>
      </c>
      <c r="F2172" t="s">
        <v>52</v>
      </c>
      <c r="G2172" t="s">
        <v>91</v>
      </c>
      <c r="H2172">
        <v>5</v>
      </c>
      <c r="I2172">
        <v>4571</v>
      </c>
      <c r="J2172">
        <v>19</v>
      </c>
      <c r="K2172">
        <v>18512.55</v>
      </c>
      <c r="L2172">
        <v>2320.9299999999998</v>
      </c>
      <c r="M2172" t="s">
        <v>65</v>
      </c>
      <c r="N2172" t="s">
        <v>66</v>
      </c>
      <c r="O2172">
        <v>4</v>
      </c>
      <c r="P2172">
        <v>2023</v>
      </c>
      <c r="Q2172">
        <v>8</v>
      </c>
      <c r="R2172" t="s">
        <v>72</v>
      </c>
      <c r="S2172">
        <v>3</v>
      </c>
      <c r="T2172">
        <v>33</v>
      </c>
      <c r="U2172">
        <v>3</v>
      </c>
      <c r="V2172">
        <v>1</v>
      </c>
      <c r="W2172" t="s">
        <v>60</v>
      </c>
      <c r="X2172" t="s">
        <v>47</v>
      </c>
      <c r="Y2172">
        <v>434245</v>
      </c>
      <c r="Z2172">
        <v>0.13</v>
      </c>
    </row>
    <row r="2173" spans="1:26" x14ac:dyDescent="0.25">
      <c r="A2173" t="s">
        <v>3578</v>
      </c>
      <c r="B2173" s="1">
        <v>44965</v>
      </c>
      <c r="C2173" t="s">
        <v>2796</v>
      </c>
      <c r="D2173" t="s">
        <v>39</v>
      </c>
      <c r="E2173" t="s">
        <v>29</v>
      </c>
      <c r="F2173" t="s">
        <v>52</v>
      </c>
      <c r="G2173" t="s">
        <v>79</v>
      </c>
      <c r="H2173">
        <v>3</v>
      </c>
      <c r="I2173">
        <v>239</v>
      </c>
      <c r="J2173">
        <v>15</v>
      </c>
      <c r="K2173">
        <v>609.45000000000005</v>
      </c>
      <c r="L2173">
        <v>97.45</v>
      </c>
      <c r="M2173" t="s">
        <v>32</v>
      </c>
      <c r="N2173" t="s">
        <v>33</v>
      </c>
      <c r="O2173">
        <v>4</v>
      </c>
      <c r="P2173">
        <v>2023</v>
      </c>
      <c r="Q2173">
        <v>2</v>
      </c>
      <c r="R2173" t="s">
        <v>67</v>
      </c>
      <c r="S2173">
        <v>1</v>
      </c>
      <c r="T2173">
        <v>6</v>
      </c>
      <c r="U2173">
        <v>2</v>
      </c>
      <c r="V2173">
        <v>3</v>
      </c>
      <c r="W2173" t="s">
        <v>83</v>
      </c>
      <c r="X2173" t="s">
        <v>47</v>
      </c>
      <c r="Y2173">
        <v>10755</v>
      </c>
      <c r="Z2173">
        <v>0.16</v>
      </c>
    </row>
    <row r="2174" spans="1:26" x14ac:dyDescent="0.25">
      <c r="A2174" t="s">
        <v>3579</v>
      </c>
      <c r="B2174" s="1">
        <v>45061</v>
      </c>
      <c r="C2174" t="s">
        <v>3211</v>
      </c>
      <c r="D2174" t="s">
        <v>39</v>
      </c>
      <c r="E2174" t="s">
        <v>40</v>
      </c>
      <c r="F2174" t="s">
        <v>30</v>
      </c>
      <c r="G2174" t="s">
        <v>64</v>
      </c>
      <c r="H2174">
        <v>7</v>
      </c>
      <c r="I2174">
        <v>1360</v>
      </c>
      <c r="J2174">
        <v>26</v>
      </c>
      <c r="K2174">
        <v>7044.8</v>
      </c>
      <c r="L2174">
        <v>667.9</v>
      </c>
      <c r="M2174" t="s">
        <v>65</v>
      </c>
      <c r="N2174" t="s">
        <v>66</v>
      </c>
      <c r="O2174">
        <v>4</v>
      </c>
      <c r="P2174">
        <v>2023</v>
      </c>
      <c r="Q2174">
        <v>5</v>
      </c>
      <c r="R2174" t="s">
        <v>238</v>
      </c>
      <c r="S2174">
        <v>2</v>
      </c>
      <c r="T2174">
        <v>20</v>
      </c>
      <c r="U2174">
        <v>3</v>
      </c>
      <c r="V2174">
        <v>1</v>
      </c>
      <c r="W2174" t="s">
        <v>60</v>
      </c>
      <c r="X2174" t="s">
        <v>47</v>
      </c>
      <c r="Y2174">
        <v>247520</v>
      </c>
      <c r="Z2174">
        <v>0.09</v>
      </c>
    </row>
    <row r="2175" spans="1:26" x14ac:dyDescent="0.25">
      <c r="A2175" t="s">
        <v>3580</v>
      </c>
      <c r="B2175" s="1">
        <v>45024</v>
      </c>
      <c r="C2175" t="s">
        <v>292</v>
      </c>
      <c r="D2175" t="s">
        <v>39</v>
      </c>
      <c r="E2175" t="s">
        <v>40</v>
      </c>
      <c r="F2175" t="s">
        <v>52</v>
      </c>
      <c r="G2175" t="s">
        <v>79</v>
      </c>
      <c r="H2175">
        <v>7</v>
      </c>
      <c r="I2175">
        <v>2188</v>
      </c>
      <c r="J2175">
        <v>14</v>
      </c>
      <c r="K2175">
        <v>13171.76</v>
      </c>
      <c r="L2175">
        <v>1718.7</v>
      </c>
      <c r="M2175" t="s">
        <v>32</v>
      </c>
      <c r="N2175" t="s">
        <v>33</v>
      </c>
      <c r="O2175">
        <v>4</v>
      </c>
      <c r="P2175">
        <v>2023</v>
      </c>
      <c r="Q2175">
        <v>4</v>
      </c>
      <c r="R2175" t="s">
        <v>100</v>
      </c>
      <c r="S2175">
        <v>2</v>
      </c>
      <c r="T2175">
        <v>14</v>
      </c>
      <c r="U2175">
        <v>2</v>
      </c>
      <c r="V2175">
        <v>6</v>
      </c>
      <c r="W2175" t="s">
        <v>35</v>
      </c>
      <c r="X2175" t="s">
        <v>36</v>
      </c>
      <c r="Y2175">
        <v>214424</v>
      </c>
      <c r="Z2175">
        <v>0.13</v>
      </c>
    </row>
    <row r="2176" spans="1:26" x14ac:dyDescent="0.25">
      <c r="A2176" t="s">
        <v>3581</v>
      </c>
      <c r="B2176" s="1">
        <v>45230</v>
      </c>
      <c r="C2176" t="s">
        <v>3582</v>
      </c>
      <c r="D2176" t="s">
        <v>39</v>
      </c>
      <c r="E2176" t="s">
        <v>29</v>
      </c>
      <c r="F2176" t="s">
        <v>30</v>
      </c>
      <c r="G2176" t="s">
        <v>64</v>
      </c>
      <c r="H2176">
        <v>3</v>
      </c>
      <c r="I2176">
        <v>4968</v>
      </c>
      <c r="J2176">
        <v>29</v>
      </c>
      <c r="K2176">
        <v>10581.84</v>
      </c>
      <c r="L2176">
        <v>1793.13</v>
      </c>
      <c r="M2176" t="s">
        <v>43</v>
      </c>
      <c r="N2176" t="s">
        <v>44</v>
      </c>
      <c r="O2176">
        <v>4</v>
      </c>
      <c r="P2176">
        <v>2023</v>
      </c>
      <c r="Q2176">
        <v>10</v>
      </c>
      <c r="R2176" t="s">
        <v>45</v>
      </c>
      <c r="S2176">
        <v>4</v>
      </c>
      <c r="T2176">
        <v>44</v>
      </c>
      <c r="U2176">
        <v>5</v>
      </c>
      <c r="V2176">
        <v>2</v>
      </c>
      <c r="W2176" t="s">
        <v>76</v>
      </c>
      <c r="X2176" t="s">
        <v>47</v>
      </c>
      <c r="Y2176">
        <v>432216</v>
      </c>
      <c r="Z2176">
        <v>0.17</v>
      </c>
    </row>
    <row r="2177" spans="1:26" x14ac:dyDescent="0.25">
      <c r="A2177" t="s">
        <v>3583</v>
      </c>
      <c r="B2177" s="1">
        <v>45242</v>
      </c>
      <c r="C2177" t="s">
        <v>2834</v>
      </c>
      <c r="D2177" t="s">
        <v>63</v>
      </c>
      <c r="E2177" t="s">
        <v>58</v>
      </c>
      <c r="F2177" t="s">
        <v>30</v>
      </c>
      <c r="G2177" t="s">
        <v>64</v>
      </c>
      <c r="H2177">
        <v>3</v>
      </c>
      <c r="I2177">
        <v>3595</v>
      </c>
      <c r="J2177">
        <v>13</v>
      </c>
      <c r="K2177">
        <v>9382.9500000000007</v>
      </c>
      <c r="L2177">
        <v>819.07</v>
      </c>
      <c r="M2177" t="s">
        <v>32</v>
      </c>
      <c r="N2177" t="s">
        <v>44</v>
      </c>
      <c r="O2177">
        <v>7</v>
      </c>
      <c r="P2177">
        <v>2023</v>
      </c>
      <c r="Q2177">
        <v>11</v>
      </c>
      <c r="R2177" t="s">
        <v>92</v>
      </c>
      <c r="S2177">
        <v>4</v>
      </c>
      <c r="T2177">
        <v>46</v>
      </c>
      <c r="U2177">
        <v>3</v>
      </c>
      <c r="V2177">
        <v>0</v>
      </c>
      <c r="W2177" t="s">
        <v>55</v>
      </c>
      <c r="X2177" t="s">
        <v>36</v>
      </c>
      <c r="Y2177">
        <v>140205</v>
      </c>
      <c r="Z2177">
        <v>0.09</v>
      </c>
    </row>
    <row r="2178" spans="1:26" x14ac:dyDescent="0.25">
      <c r="A2178" t="s">
        <v>3584</v>
      </c>
      <c r="B2178" s="1">
        <v>45261</v>
      </c>
      <c r="C2178" t="s">
        <v>431</v>
      </c>
      <c r="D2178" t="s">
        <v>39</v>
      </c>
      <c r="E2178" t="s">
        <v>29</v>
      </c>
      <c r="F2178" t="s">
        <v>52</v>
      </c>
      <c r="G2178" t="s">
        <v>79</v>
      </c>
      <c r="H2178">
        <v>10</v>
      </c>
      <c r="I2178">
        <v>4526</v>
      </c>
      <c r="J2178">
        <v>22</v>
      </c>
      <c r="K2178">
        <v>35302.800000000003</v>
      </c>
      <c r="L2178">
        <v>4448.8</v>
      </c>
      <c r="M2178" t="s">
        <v>32</v>
      </c>
      <c r="N2178" t="s">
        <v>33</v>
      </c>
      <c r="O2178">
        <v>6</v>
      </c>
      <c r="P2178">
        <v>2023</v>
      </c>
      <c r="Q2178">
        <v>12</v>
      </c>
      <c r="R2178" t="s">
        <v>54</v>
      </c>
      <c r="S2178">
        <v>4</v>
      </c>
      <c r="T2178">
        <v>48</v>
      </c>
      <c r="U2178">
        <v>1</v>
      </c>
      <c r="V2178">
        <v>5</v>
      </c>
      <c r="W2178" t="s">
        <v>46</v>
      </c>
      <c r="X2178" t="s">
        <v>47</v>
      </c>
      <c r="Y2178">
        <v>995720</v>
      </c>
      <c r="Z2178">
        <v>0.13</v>
      </c>
    </row>
    <row r="2179" spans="1:26" x14ac:dyDescent="0.25">
      <c r="A2179" t="s">
        <v>3585</v>
      </c>
      <c r="B2179" s="1">
        <v>44937</v>
      </c>
      <c r="C2179" t="s">
        <v>3586</v>
      </c>
      <c r="D2179" t="s">
        <v>28</v>
      </c>
      <c r="E2179" t="s">
        <v>40</v>
      </c>
      <c r="F2179" t="s">
        <v>52</v>
      </c>
      <c r="G2179" t="s">
        <v>91</v>
      </c>
      <c r="H2179">
        <v>7</v>
      </c>
      <c r="I2179">
        <v>456</v>
      </c>
      <c r="J2179">
        <v>8</v>
      </c>
      <c r="K2179">
        <v>2936.64</v>
      </c>
      <c r="L2179">
        <v>267.63</v>
      </c>
      <c r="M2179" t="s">
        <v>65</v>
      </c>
      <c r="N2179" t="s">
        <v>33</v>
      </c>
      <c r="O2179">
        <v>2</v>
      </c>
      <c r="P2179">
        <v>2023</v>
      </c>
      <c r="Q2179">
        <v>1</v>
      </c>
      <c r="R2179" t="s">
        <v>34</v>
      </c>
      <c r="S2179">
        <v>1</v>
      </c>
      <c r="T2179">
        <v>2</v>
      </c>
      <c r="U2179">
        <v>2</v>
      </c>
      <c r="V2179">
        <v>3</v>
      </c>
      <c r="W2179" t="s">
        <v>83</v>
      </c>
      <c r="X2179" t="s">
        <v>47</v>
      </c>
      <c r="Y2179">
        <v>25536</v>
      </c>
      <c r="Z2179">
        <v>0.09</v>
      </c>
    </row>
    <row r="2180" spans="1:26" x14ac:dyDescent="0.25">
      <c r="A2180" t="s">
        <v>3587</v>
      </c>
      <c r="B2180" s="1">
        <v>45118</v>
      </c>
      <c r="C2180" t="s">
        <v>99</v>
      </c>
      <c r="D2180" t="s">
        <v>63</v>
      </c>
      <c r="E2180" t="s">
        <v>51</v>
      </c>
      <c r="F2180" t="s">
        <v>30</v>
      </c>
      <c r="G2180" t="s">
        <v>64</v>
      </c>
      <c r="H2180">
        <v>2</v>
      </c>
      <c r="I2180">
        <v>3323</v>
      </c>
      <c r="J2180">
        <v>4</v>
      </c>
      <c r="K2180">
        <v>6380.16</v>
      </c>
      <c r="L2180">
        <v>531.9</v>
      </c>
      <c r="M2180" t="s">
        <v>43</v>
      </c>
      <c r="N2180" t="s">
        <v>44</v>
      </c>
      <c r="O2180">
        <v>5</v>
      </c>
      <c r="P2180">
        <v>2023</v>
      </c>
      <c r="Q2180">
        <v>7</v>
      </c>
      <c r="R2180" t="s">
        <v>125</v>
      </c>
      <c r="S2180">
        <v>3</v>
      </c>
      <c r="T2180">
        <v>28</v>
      </c>
      <c r="U2180">
        <v>3</v>
      </c>
      <c r="V2180">
        <v>2</v>
      </c>
      <c r="W2180" t="s">
        <v>76</v>
      </c>
      <c r="X2180" t="s">
        <v>47</v>
      </c>
      <c r="Y2180">
        <v>26584</v>
      </c>
      <c r="Z2180">
        <v>0.08</v>
      </c>
    </row>
    <row r="2181" spans="1:26" x14ac:dyDescent="0.25">
      <c r="A2181" t="s">
        <v>3588</v>
      </c>
      <c r="B2181" s="1">
        <v>45148</v>
      </c>
      <c r="C2181" t="s">
        <v>2198</v>
      </c>
      <c r="D2181" t="s">
        <v>39</v>
      </c>
      <c r="E2181" t="s">
        <v>58</v>
      </c>
      <c r="F2181" t="s">
        <v>52</v>
      </c>
      <c r="G2181" t="s">
        <v>91</v>
      </c>
      <c r="H2181">
        <v>2</v>
      </c>
      <c r="I2181">
        <v>831</v>
      </c>
      <c r="J2181">
        <v>2</v>
      </c>
      <c r="K2181">
        <v>1628.76</v>
      </c>
      <c r="L2181">
        <v>140.72999999999999</v>
      </c>
      <c r="M2181" t="s">
        <v>43</v>
      </c>
      <c r="N2181" t="s">
        <v>33</v>
      </c>
      <c r="O2181">
        <v>2</v>
      </c>
      <c r="P2181">
        <v>2023</v>
      </c>
      <c r="Q2181">
        <v>8</v>
      </c>
      <c r="R2181" t="s">
        <v>72</v>
      </c>
      <c r="S2181">
        <v>3</v>
      </c>
      <c r="T2181">
        <v>32</v>
      </c>
      <c r="U2181">
        <v>2</v>
      </c>
      <c r="V2181">
        <v>4</v>
      </c>
      <c r="W2181" t="s">
        <v>73</v>
      </c>
      <c r="X2181" t="s">
        <v>47</v>
      </c>
      <c r="Y2181">
        <v>3324</v>
      </c>
      <c r="Z2181">
        <v>0.09</v>
      </c>
    </row>
    <row r="2182" spans="1:26" x14ac:dyDescent="0.25">
      <c r="A2182" t="s">
        <v>3589</v>
      </c>
      <c r="B2182" s="1">
        <v>45203</v>
      </c>
      <c r="C2182" t="s">
        <v>1540</v>
      </c>
      <c r="D2182" t="s">
        <v>63</v>
      </c>
      <c r="E2182" t="s">
        <v>58</v>
      </c>
      <c r="F2182" t="s">
        <v>41</v>
      </c>
      <c r="G2182" t="s">
        <v>42</v>
      </c>
      <c r="H2182">
        <v>10</v>
      </c>
      <c r="I2182">
        <v>3605</v>
      </c>
      <c r="J2182">
        <v>9</v>
      </c>
      <c r="K2182">
        <v>32805.5</v>
      </c>
      <c r="L2182">
        <v>5851.45</v>
      </c>
      <c r="M2182" t="s">
        <v>65</v>
      </c>
      <c r="N2182" t="s">
        <v>66</v>
      </c>
      <c r="O2182">
        <v>3</v>
      </c>
      <c r="P2182">
        <v>2023</v>
      </c>
      <c r="Q2182">
        <v>10</v>
      </c>
      <c r="R2182" t="s">
        <v>45</v>
      </c>
      <c r="S2182">
        <v>4</v>
      </c>
      <c r="T2182">
        <v>40</v>
      </c>
      <c r="U2182">
        <v>1</v>
      </c>
      <c r="V2182">
        <v>3</v>
      </c>
      <c r="W2182" t="s">
        <v>83</v>
      </c>
      <c r="X2182" t="s">
        <v>47</v>
      </c>
      <c r="Y2182">
        <v>324450</v>
      </c>
      <c r="Z2182">
        <v>0.18</v>
      </c>
    </row>
    <row r="2183" spans="1:26" x14ac:dyDescent="0.25">
      <c r="A2183" t="s">
        <v>3590</v>
      </c>
      <c r="B2183" s="1">
        <v>45135</v>
      </c>
      <c r="C2183" t="s">
        <v>1262</v>
      </c>
      <c r="D2183" t="s">
        <v>50</v>
      </c>
      <c r="E2183" t="s">
        <v>51</v>
      </c>
      <c r="F2183" t="s">
        <v>30</v>
      </c>
      <c r="G2183" t="s">
        <v>31</v>
      </c>
      <c r="H2183">
        <v>5</v>
      </c>
      <c r="I2183">
        <v>4245</v>
      </c>
      <c r="J2183">
        <v>15</v>
      </c>
      <c r="K2183">
        <v>18041.25</v>
      </c>
      <c r="L2183">
        <v>1206.26</v>
      </c>
      <c r="M2183" t="s">
        <v>65</v>
      </c>
      <c r="N2183" t="s">
        <v>66</v>
      </c>
      <c r="O2183">
        <v>3</v>
      </c>
      <c r="P2183">
        <v>2023</v>
      </c>
      <c r="Q2183">
        <v>7</v>
      </c>
      <c r="R2183" t="s">
        <v>125</v>
      </c>
      <c r="S2183">
        <v>3</v>
      </c>
      <c r="T2183">
        <v>30</v>
      </c>
      <c r="U2183">
        <v>5</v>
      </c>
      <c r="V2183">
        <v>5</v>
      </c>
      <c r="W2183" t="s">
        <v>46</v>
      </c>
      <c r="X2183" t="s">
        <v>47</v>
      </c>
      <c r="Y2183">
        <v>318375</v>
      </c>
      <c r="Z2183">
        <v>7.0000000000000007E-2</v>
      </c>
    </row>
    <row r="2184" spans="1:26" x14ac:dyDescent="0.25">
      <c r="A2184" t="s">
        <v>3591</v>
      </c>
      <c r="B2184" s="1">
        <v>45135</v>
      </c>
      <c r="C2184" t="s">
        <v>3592</v>
      </c>
      <c r="D2184" t="s">
        <v>50</v>
      </c>
      <c r="E2184" t="s">
        <v>40</v>
      </c>
      <c r="F2184" t="s">
        <v>41</v>
      </c>
      <c r="G2184" t="s">
        <v>59</v>
      </c>
      <c r="H2184">
        <v>3</v>
      </c>
      <c r="I2184">
        <v>2909</v>
      </c>
      <c r="J2184">
        <v>8</v>
      </c>
      <c r="K2184">
        <v>8028.84</v>
      </c>
      <c r="L2184">
        <v>955.65</v>
      </c>
      <c r="M2184" t="s">
        <v>65</v>
      </c>
      <c r="N2184" t="s">
        <v>44</v>
      </c>
      <c r="O2184">
        <v>3</v>
      </c>
      <c r="P2184">
        <v>2023</v>
      </c>
      <c r="Q2184">
        <v>7</v>
      </c>
      <c r="R2184" t="s">
        <v>125</v>
      </c>
      <c r="S2184">
        <v>3</v>
      </c>
      <c r="T2184">
        <v>30</v>
      </c>
      <c r="U2184">
        <v>5</v>
      </c>
      <c r="V2184">
        <v>5</v>
      </c>
      <c r="W2184" t="s">
        <v>46</v>
      </c>
      <c r="X2184" t="s">
        <v>47</v>
      </c>
      <c r="Y2184">
        <v>69816</v>
      </c>
      <c r="Z2184">
        <v>0.12</v>
      </c>
    </row>
    <row r="2185" spans="1:26" x14ac:dyDescent="0.25">
      <c r="A2185" t="s">
        <v>3593</v>
      </c>
      <c r="B2185" s="1">
        <v>44931</v>
      </c>
      <c r="C2185" t="s">
        <v>1356</v>
      </c>
      <c r="D2185" t="s">
        <v>63</v>
      </c>
      <c r="E2185" t="s">
        <v>40</v>
      </c>
      <c r="F2185" t="s">
        <v>41</v>
      </c>
      <c r="G2185" t="s">
        <v>59</v>
      </c>
      <c r="H2185">
        <v>3</v>
      </c>
      <c r="I2185">
        <v>1101</v>
      </c>
      <c r="J2185">
        <v>19</v>
      </c>
      <c r="K2185">
        <v>2675.43</v>
      </c>
      <c r="L2185">
        <v>504.49</v>
      </c>
      <c r="M2185" t="s">
        <v>32</v>
      </c>
      <c r="N2185" t="s">
        <v>44</v>
      </c>
      <c r="O2185">
        <v>7</v>
      </c>
      <c r="P2185">
        <v>2023</v>
      </c>
      <c r="Q2185">
        <v>1</v>
      </c>
      <c r="R2185" t="s">
        <v>34</v>
      </c>
      <c r="S2185">
        <v>1</v>
      </c>
      <c r="T2185">
        <v>1</v>
      </c>
      <c r="U2185">
        <v>1</v>
      </c>
      <c r="V2185">
        <v>4</v>
      </c>
      <c r="W2185" t="s">
        <v>73</v>
      </c>
      <c r="X2185" t="s">
        <v>47</v>
      </c>
      <c r="Y2185">
        <v>62757</v>
      </c>
      <c r="Z2185">
        <v>0.19</v>
      </c>
    </row>
    <row r="2186" spans="1:26" x14ac:dyDescent="0.25">
      <c r="A2186" t="s">
        <v>3594</v>
      </c>
      <c r="B2186" s="1">
        <v>45055</v>
      </c>
      <c r="C2186" t="s">
        <v>1626</v>
      </c>
      <c r="D2186" t="s">
        <v>50</v>
      </c>
      <c r="E2186" t="s">
        <v>51</v>
      </c>
      <c r="F2186" t="s">
        <v>41</v>
      </c>
      <c r="G2186" t="s">
        <v>42</v>
      </c>
      <c r="H2186">
        <v>7</v>
      </c>
      <c r="I2186">
        <v>4003</v>
      </c>
      <c r="J2186">
        <v>16</v>
      </c>
      <c r="K2186">
        <v>23537.64</v>
      </c>
      <c r="L2186">
        <v>3676.18</v>
      </c>
      <c r="M2186" t="s">
        <v>65</v>
      </c>
      <c r="N2186" t="s">
        <v>44</v>
      </c>
      <c r="O2186">
        <v>6</v>
      </c>
      <c r="P2186">
        <v>2023</v>
      </c>
      <c r="Q2186">
        <v>5</v>
      </c>
      <c r="R2186" t="s">
        <v>238</v>
      </c>
      <c r="S2186">
        <v>2</v>
      </c>
      <c r="T2186">
        <v>19</v>
      </c>
      <c r="U2186">
        <v>2</v>
      </c>
      <c r="V2186">
        <v>2</v>
      </c>
      <c r="W2186" t="s">
        <v>76</v>
      </c>
      <c r="X2186" t="s">
        <v>47</v>
      </c>
      <c r="Y2186">
        <v>448336</v>
      </c>
      <c r="Z2186">
        <v>0.16</v>
      </c>
    </row>
    <row r="2187" spans="1:26" x14ac:dyDescent="0.25">
      <c r="A2187" t="s">
        <v>3595</v>
      </c>
      <c r="B2187" s="1">
        <v>45095</v>
      </c>
      <c r="C2187" t="s">
        <v>1426</v>
      </c>
      <c r="D2187" t="s">
        <v>63</v>
      </c>
      <c r="E2187" t="s">
        <v>40</v>
      </c>
      <c r="F2187" t="s">
        <v>52</v>
      </c>
      <c r="G2187" t="s">
        <v>79</v>
      </c>
      <c r="H2187">
        <v>2</v>
      </c>
      <c r="I2187">
        <v>798</v>
      </c>
      <c r="J2187">
        <v>20</v>
      </c>
      <c r="K2187">
        <v>1276.8</v>
      </c>
      <c r="L2187">
        <v>134.47</v>
      </c>
      <c r="M2187" t="s">
        <v>43</v>
      </c>
      <c r="N2187" t="s">
        <v>66</v>
      </c>
      <c r="O2187">
        <v>3</v>
      </c>
      <c r="P2187">
        <v>2023</v>
      </c>
      <c r="Q2187">
        <v>6</v>
      </c>
      <c r="R2187" t="s">
        <v>95</v>
      </c>
      <c r="S2187">
        <v>2</v>
      </c>
      <c r="T2187">
        <v>25</v>
      </c>
      <c r="U2187">
        <v>4</v>
      </c>
      <c r="V2187">
        <v>0</v>
      </c>
      <c r="W2187" t="s">
        <v>55</v>
      </c>
      <c r="X2187" t="s">
        <v>36</v>
      </c>
      <c r="Y2187">
        <v>31920</v>
      </c>
      <c r="Z2187">
        <v>0.11</v>
      </c>
    </row>
    <row r="2188" spans="1:26" x14ac:dyDescent="0.25">
      <c r="A2188" t="s">
        <v>3596</v>
      </c>
      <c r="B2188" s="1">
        <v>44999</v>
      </c>
      <c r="C2188" t="s">
        <v>759</v>
      </c>
      <c r="D2188" t="s">
        <v>50</v>
      </c>
      <c r="E2188" t="s">
        <v>51</v>
      </c>
      <c r="F2188" t="s">
        <v>52</v>
      </c>
      <c r="G2188" t="s">
        <v>79</v>
      </c>
      <c r="H2188">
        <v>9</v>
      </c>
      <c r="I2188">
        <v>4524</v>
      </c>
      <c r="J2188">
        <v>12</v>
      </c>
      <c r="K2188">
        <v>35830.080000000002</v>
      </c>
      <c r="L2188">
        <v>2277.38</v>
      </c>
      <c r="M2188" t="s">
        <v>65</v>
      </c>
      <c r="N2188" t="s">
        <v>33</v>
      </c>
      <c r="O2188">
        <v>7</v>
      </c>
      <c r="P2188">
        <v>2023</v>
      </c>
      <c r="Q2188">
        <v>3</v>
      </c>
      <c r="R2188" t="s">
        <v>105</v>
      </c>
      <c r="S2188">
        <v>1</v>
      </c>
      <c r="T2188">
        <v>11</v>
      </c>
      <c r="U2188">
        <v>3</v>
      </c>
      <c r="V2188">
        <v>2</v>
      </c>
      <c r="W2188" t="s">
        <v>76</v>
      </c>
      <c r="X2188" t="s">
        <v>47</v>
      </c>
      <c r="Y2188">
        <v>488592</v>
      </c>
      <c r="Z2188">
        <v>0.06</v>
      </c>
    </row>
    <row r="2189" spans="1:26" x14ac:dyDescent="0.25">
      <c r="A2189" t="s">
        <v>3597</v>
      </c>
      <c r="B2189" s="1">
        <v>45032</v>
      </c>
      <c r="C2189" t="s">
        <v>1095</v>
      </c>
      <c r="D2189" t="s">
        <v>39</v>
      </c>
      <c r="E2189" t="s">
        <v>40</v>
      </c>
      <c r="F2189" t="s">
        <v>30</v>
      </c>
      <c r="G2189" t="s">
        <v>31</v>
      </c>
      <c r="H2189">
        <v>4</v>
      </c>
      <c r="I2189">
        <v>2731</v>
      </c>
      <c r="J2189">
        <v>29</v>
      </c>
      <c r="K2189">
        <v>7756.04</v>
      </c>
      <c r="L2189">
        <v>873.69</v>
      </c>
      <c r="M2189" t="s">
        <v>32</v>
      </c>
      <c r="N2189" t="s">
        <v>66</v>
      </c>
      <c r="O2189">
        <v>1</v>
      </c>
      <c r="P2189">
        <v>2023</v>
      </c>
      <c r="Q2189">
        <v>4</v>
      </c>
      <c r="R2189" t="s">
        <v>100</v>
      </c>
      <c r="S2189">
        <v>2</v>
      </c>
      <c r="T2189">
        <v>16</v>
      </c>
      <c r="U2189">
        <v>4</v>
      </c>
      <c r="V2189">
        <v>0</v>
      </c>
      <c r="W2189" t="s">
        <v>55</v>
      </c>
      <c r="X2189" t="s">
        <v>36</v>
      </c>
      <c r="Y2189">
        <v>316796</v>
      </c>
      <c r="Z2189">
        <v>0.11</v>
      </c>
    </row>
    <row r="2190" spans="1:26" x14ac:dyDescent="0.25">
      <c r="A2190" t="s">
        <v>3598</v>
      </c>
      <c r="B2190" s="1">
        <v>44968</v>
      </c>
      <c r="C2190" t="s">
        <v>1186</v>
      </c>
      <c r="D2190" t="s">
        <v>39</v>
      </c>
      <c r="E2190" t="s">
        <v>29</v>
      </c>
      <c r="F2190" t="s">
        <v>41</v>
      </c>
      <c r="G2190" t="s">
        <v>116</v>
      </c>
      <c r="H2190">
        <v>1</v>
      </c>
      <c r="I2190">
        <v>1248</v>
      </c>
      <c r="J2190">
        <v>16</v>
      </c>
      <c r="K2190">
        <v>1048.32</v>
      </c>
      <c r="L2190">
        <v>72.63</v>
      </c>
      <c r="M2190" t="s">
        <v>43</v>
      </c>
      <c r="N2190" t="s">
        <v>33</v>
      </c>
      <c r="O2190">
        <v>7</v>
      </c>
      <c r="P2190">
        <v>2023</v>
      </c>
      <c r="Q2190">
        <v>2</v>
      </c>
      <c r="R2190" t="s">
        <v>67</v>
      </c>
      <c r="S2190">
        <v>1</v>
      </c>
      <c r="T2190">
        <v>6</v>
      </c>
      <c r="U2190">
        <v>2</v>
      </c>
      <c r="V2190">
        <v>6</v>
      </c>
      <c r="W2190" t="s">
        <v>35</v>
      </c>
      <c r="X2190" t="s">
        <v>36</v>
      </c>
      <c r="Y2190">
        <v>19968</v>
      </c>
      <c r="Z2190">
        <v>7.0000000000000007E-2</v>
      </c>
    </row>
    <row r="2191" spans="1:26" x14ac:dyDescent="0.25">
      <c r="A2191" t="s">
        <v>3599</v>
      </c>
      <c r="B2191" s="1">
        <v>45172</v>
      </c>
      <c r="C2191" t="s">
        <v>2593</v>
      </c>
      <c r="D2191" t="s">
        <v>50</v>
      </c>
      <c r="E2191" t="s">
        <v>51</v>
      </c>
      <c r="F2191" t="s">
        <v>41</v>
      </c>
      <c r="G2191" t="s">
        <v>59</v>
      </c>
      <c r="H2191">
        <v>4</v>
      </c>
      <c r="I2191">
        <v>1267</v>
      </c>
      <c r="J2191">
        <v>22</v>
      </c>
      <c r="K2191">
        <v>3953.04</v>
      </c>
      <c r="L2191">
        <v>378.94</v>
      </c>
      <c r="M2191" t="s">
        <v>43</v>
      </c>
      <c r="N2191" t="s">
        <v>66</v>
      </c>
      <c r="O2191">
        <v>7</v>
      </c>
      <c r="P2191">
        <v>2023</v>
      </c>
      <c r="Q2191">
        <v>9</v>
      </c>
      <c r="R2191" t="s">
        <v>80</v>
      </c>
      <c r="S2191">
        <v>3</v>
      </c>
      <c r="T2191">
        <v>36</v>
      </c>
      <c r="U2191">
        <v>2</v>
      </c>
      <c r="V2191">
        <v>0</v>
      </c>
      <c r="W2191" t="s">
        <v>55</v>
      </c>
      <c r="X2191" t="s">
        <v>36</v>
      </c>
      <c r="Y2191">
        <v>111496</v>
      </c>
      <c r="Z2191">
        <v>0.1</v>
      </c>
    </row>
    <row r="2192" spans="1:26" x14ac:dyDescent="0.25">
      <c r="A2192" t="s">
        <v>3600</v>
      </c>
      <c r="B2192" s="1">
        <v>44986</v>
      </c>
      <c r="C2192" t="s">
        <v>2103</v>
      </c>
      <c r="D2192" t="s">
        <v>63</v>
      </c>
      <c r="E2192" t="s">
        <v>29</v>
      </c>
      <c r="F2192" t="s">
        <v>30</v>
      </c>
      <c r="G2192" t="s">
        <v>64</v>
      </c>
      <c r="H2192">
        <v>9</v>
      </c>
      <c r="I2192">
        <v>156</v>
      </c>
      <c r="J2192">
        <v>23</v>
      </c>
      <c r="K2192">
        <v>1081.08</v>
      </c>
      <c r="L2192">
        <v>131.76</v>
      </c>
      <c r="M2192" t="s">
        <v>65</v>
      </c>
      <c r="N2192" t="s">
        <v>66</v>
      </c>
      <c r="O2192">
        <v>1</v>
      </c>
      <c r="P2192">
        <v>2023</v>
      </c>
      <c r="Q2192">
        <v>3</v>
      </c>
      <c r="R2192" t="s">
        <v>105</v>
      </c>
      <c r="S2192">
        <v>1</v>
      </c>
      <c r="T2192">
        <v>9</v>
      </c>
      <c r="U2192">
        <v>1</v>
      </c>
      <c r="V2192">
        <v>3</v>
      </c>
      <c r="W2192" t="s">
        <v>83</v>
      </c>
      <c r="X2192" t="s">
        <v>47</v>
      </c>
      <c r="Y2192">
        <v>32292</v>
      </c>
      <c r="Z2192">
        <v>0.12</v>
      </c>
    </row>
    <row r="2193" spans="1:26" x14ac:dyDescent="0.25">
      <c r="A2193" t="s">
        <v>3601</v>
      </c>
      <c r="B2193" s="1">
        <v>45030</v>
      </c>
      <c r="C2193" t="s">
        <v>2141</v>
      </c>
      <c r="D2193" t="s">
        <v>50</v>
      </c>
      <c r="E2193" t="s">
        <v>40</v>
      </c>
      <c r="F2193" t="s">
        <v>41</v>
      </c>
      <c r="G2193" t="s">
        <v>116</v>
      </c>
      <c r="H2193">
        <v>6</v>
      </c>
      <c r="I2193">
        <v>2156</v>
      </c>
      <c r="J2193">
        <v>17</v>
      </c>
      <c r="K2193">
        <v>10736.88</v>
      </c>
      <c r="L2193">
        <v>655.88</v>
      </c>
      <c r="M2193" t="s">
        <v>65</v>
      </c>
      <c r="N2193" t="s">
        <v>44</v>
      </c>
      <c r="O2193">
        <v>7</v>
      </c>
      <c r="P2193">
        <v>2023</v>
      </c>
      <c r="Q2193">
        <v>4</v>
      </c>
      <c r="R2193" t="s">
        <v>100</v>
      </c>
      <c r="S2193">
        <v>2</v>
      </c>
      <c r="T2193">
        <v>15</v>
      </c>
      <c r="U2193">
        <v>3</v>
      </c>
      <c r="V2193">
        <v>5</v>
      </c>
      <c r="W2193" t="s">
        <v>46</v>
      </c>
      <c r="X2193" t="s">
        <v>47</v>
      </c>
      <c r="Y2193">
        <v>219912</v>
      </c>
      <c r="Z2193">
        <v>0.06</v>
      </c>
    </row>
    <row r="2194" spans="1:26" x14ac:dyDescent="0.25">
      <c r="A2194" t="s">
        <v>3602</v>
      </c>
      <c r="B2194" s="1">
        <v>45214</v>
      </c>
      <c r="C2194" t="s">
        <v>350</v>
      </c>
      <c r="D2194" t="s">
        <v>39</v>
      </c>
      <c r="E2194" t="s">
        <v>29</v>
      </c>
      <c r="F2194" t="s">
        <v>41</v>
      </c>
      <c r="G2194" t="s">
        <v>116</v>
      </c>
      <c r="H2194">
        <v>2</v>
      </c>
      <c r="I2194">
        <v>4741</v>
      </c>
      <c r="J2194">
        <v>14</v>
      </c>
      <c r="K2194">
        <v>8154.52</v>
      </c>
      <c r="L2194">
        <v>1193.58</v>
      </c>
      <c r="M2194" t="s">
        <v>32</v>
      </c>
      <c r="N2194" t="s">
        <v>33</v>
      </c>
      <c r="O2194">
        <v>3</v>
      </c>
      <c r="P2194">
        <v>2023</v>
      </c>
      <c r="Q2194">
        <v>10</v>
      </c>
      <c r="R2194" t="s">
        <v>45</v>
      </c>
      <c r="S2194">
        <v>4</v>
      </c>
      <c r="T2194">
        <v>42</v>
      </c>
      <c r="U2194">
        <v>3</v>
      </c>
      <c r="V2194">
        <v>0</v>
      </c>
      <c r="W2194" t="s">
        <v>55</v>
      </c>
      <c r="X2194" t="s">
        <v>36</v>
      </c>
      <c r="Y2194">
        <v>132748</v>
      </c>
      <c r="Z2194">
        <v>0.15</v>
      </c>
    </row>
    <row r="2195" spans="1:26" x14ac:dyDescent="0.25">
      <c r="A2195" t="s">
        <v>3603</v>
      </c>
      <c r="B2195" s="1">
        <v>45074</v>
      </c>
      <c r="C2195" t="s">
        <v>1884</v>
      </c>
      <c r="D2195" t="s">
        <v>63</v>
      </c>
      <c r="E2195" t="s">
        <v>51</v>
      </c>
      <c r="F2195" t="s">
        <v>52</v>
      </c>
      <c r="G2195" t="s">
        <v>53</v>
      </c>
      <c r="H2195">
        <v>9</v>
      </c>
      <c r="I2195">
        <v>4286</v>
      </c>
      <c r="J2195">
        <v>22</v>
      </c>
      <c r="K2195">
        <v>30087.72</v>
      </c>
      <c r="L2195">
        <v>5432.69</v>
      </c>
      <c r="M2195" t="s">
        <v>65</v>
      </c>
      <c r="N2195" t="s">
        <v>33</v>
      </c>
      <c r="O2195">
        <v>2</v>
      </c>
      <c r="P2195">
        <v>2023</v>
      </c>
      <c r="Q2195">
        <v>5</v>
      </c>
      <c r="R2195" t="s">
        <v>238</v>
      </c>
      <c r="S2195">
        <v>2</v>
      </c>
      <c r="T2195">
        <v>22</v>
      </c>
      <c r="U2195">
        <v>5</v>
      </c>
      <c r="V2195">
        <v>0</v>
      </c>
      <c r="W2195" t="s">
        <v>55</v>
      </c>
      <c r="X2195" t="s">
        <v>36</v>
      </c>
      <c r="Y2195">
        <v>848628</v>
      </c>
      <c r="Z2195">
        <v>0.18</v>
      </c>
    </row>
    <row r="2196" spans="1:26" x14ac:dyDescent="0.25">
      <c r="A2196" t="s">
        <v>3604</v>
      </c>
      <c r="B2196" s="1">
        <v>45277</v>
      </c>
      <c r="C2196" t="s">
        <v>3605</v>
      </c>
      <c r="D2196" t="s">
        <v>50</v>
      </c>
      <c r="E2196" t="s">
        <v>40</v>
      </c>
      <c r="F2196" t="s">
        <v>41</v>
      </c>
      <c r="G2196" t="s">
        <v>59</v>
      </c>
      <c r="H2196">
        <v>1</v>
      </c>
      <c r="I2196">
        <v>3267</v>
      </c>
      <c r="J2196">
        <v>13</v>
      </c>
      <c r="K2196">
        <v>2842.29</v>
      </c>
      <c r="L2196">
        <v>213.15</v>
      </c>
      <c r="M2196" t="s">
        <v>65</v>
      </c>
      <c r="N2196" t="s">
        <v>66</v>
      </c>
      <c r="O2196">
        <v>1</v>
      </c>
      <c r="P2196">
        <v>2023</v>
      </c>
      <c r="Q2196">
        <v>12</v>
      </c>
      <c r="R2196" t="s">
        <v>54</v>
      </c>
      <c r="S2196">
        <v>4</v>
      </c>
      <c r="T2196">
        <v>51</v>
      </c>
      <c r="U2196">
        <v>4</v>
      </c>
      <c r="V2196">
        <v>0</v>
      </c>
      <c r="W2196" t="s">
        <v>55</v>
      </c>
      <c r="X2196" t="s">
        <v>36</v>
      </c>
      <c r="Y2196">
        <v>42471</v>
      </c>
      <c r="Z2196">
        <v>7.0000000000000007E-2</v>
      </c>
    </row>
    <row r="2197" spans="1:26" x14ac:dyDescent="0.25">
      <c r="A2197" t="s">
        <v>3606</v>
      </c>
      <c r="B2197" s="1">
        <v>44987</v>
      </c>
      <c r="C2197" t="s">
        <v>2074</v>
      </c>
      <c r="D2197" t="s">
        <v>39</v>
      </c>
      <c r="E2197" t="s">
        <v>29</v>
      </c>
      <c r="F2197" t="s">
        <v>30</v>
      </c>
      <c r="G2197" t="s">
        <v>64</v>
      </c>
      <c r="H2197">
        <v>6</v>
      </c>
      <c r="I2197">
        <v>2348</v>
      </c>
      <c r="J2197">
        <v>16</v>
      </c>
      <c r="K2197">
        <v>11833.92</v>
      </c>
      <c r="L2197">
        <v>2254.52</v>
      </c>
      <c r="M2197" t="s">
        <v>32</v>
      </c>
      <c r="N2197" t="s">
        <v>66</v>
      </c>
      <c r="O2197">
        <v>1</v>
      </c>
      <c r="P2197">
        <v>2023</v>
      </c>
      <c r="Q2197">
        <v>3</v>
      </c>
      <c r="R2197" t="s">
        <v>105</v>
      </c>
      <c r="S2197">
        <v>1</v>
      </c>
      <c r="T2197">
        <v>9</v>
      </c>
      <c r="U2197">
        <v>1</v>
      </c>
      <c r="V2197">
        <v>4</v>
      </c>
      <c r="W2197" t="s">
        <v>73</v>
      </c>
      <c r="X2197" t="s">
        <v>47</v>
      </c>
      <c r="Y2197">
        <v>225408</v>
      </c>
      <c r="Z2197">
        <v>0.19</v>
      </c>
    </row>
    <row r="2198" spans="1:26" x14ac:dyDescent="0.25">
      <c r="A2198" t="s">
        <v>3607</v>
      </c>
      <c r="B2198" s="1">
        <v>45189</v>
      </c>
      <c r="C2198" t="s">
        <v>1669</v>
      </c>
      <c r="D2198" t="s">
        <v>50</v>
      </c>
      <c r="E2198" t="s">
        <v>29</v>
      </c>
      <c r="F2198" t="s">
        <v>30</v>
      </c>
      <c r="G2198" t="s">
        <v>86</v>
      </c>
      <c r="H2198">
        <v>1</v>
      </c>
      <c r="I2198">
        <v>1261</v>
      </c>
      <c r="J2198">
        <v>9</v>
      </c>
      <c r="K2198">
        <v>1147.51</v>
      </c>
      <c r="L2198">
        <v>213.57</v>
      </c>
      <c r="M2198" t="s">
        <v>43</v>
      </c>
      <c r="N2198" t="s">
        <v>33</v>
      </c>
      <c r="O2198">
        <v>4</v>
      </c>
      <c r="P2198">
        <v>2023</v>
      </c>
      <c r="Q2198">
        <v>9</v>
      </c>
      <c r="R2198" t="s">
        <v>80</v>
      </c>
      <c r="S2198">
        <v>3</v>
      </c>
      <c r="T2198">
        <v>38</v>
      </c>
      <c r="U2198">
        <v>4</v>
      </c>
      <c r="V2198">
        <v>3</v>
      </c>
      <c r="W2198" t="s">
        <v>83</v>
      </c>
      <c r="X2198" t="s">
        <v>47</v>
      </c>
      <c r="Y2198">
        <v>11349</v>
      </c>
      <c r="Z2198">
        <v>0.19</v>
      </c>
    </row>
    <row r="2199" spans="1:26" x14ac:dyDescent="0.25">
      <c r="A2199" t="s">
        <v>3608</v>
      </c>
      <c r="B2199" s="1">
        <v>45156</v>
      </c>
      <c r="C2199" t="s">
        <v>1976</v>
      </c>
      <c r="D2199" t="s">
        <v>63</v>
      </c>
      <c r="E2199" t="s">
        <v>29</v>
      </c>
      <c r="F2199" t="s">
        <v>52</v>
      </c>
      <c r="G2199" t="s">
        <v>91</v>
      </c>
      <c r="H2199">
        <v>2</v>
      </c>
      <c r="I2199">
        <v>607</v>
      </c>
      <c r="J2199">
        <v>16</v>
      </c>
      <c r="K2199">
        <v>1019.76</v>
      </c>
      <c r="L2199">
        <v>123.44</v>
      </c>
      <c r="M2199" t="s">
        <v>43</v>
      </c>
      <c r="N2199" t="s">
        <v>33</v>
      </c>
      <c r="O2199">
        <v>4</v>
      </c>
      <c r="P2199">
        <v>2023</v>
      </c>
      <c r="Q2199">
        <v>8</v>
      </c>
      <c r="R2199" t="s">
        <v>72</v>
      </c>
      <c r="S2199">
        <v>3</v>
      </c>
      <c r="T2199">
        <v>33</v>
      </c>
      <c r="U2199">
        <v>3</v>
      </c>
      <c r="V2199">
        <v>5</v>
      </c>
      <c r="W2199" t="s">
        <v>46</v>
      </c>
      <c r="X2199" t="s">
        <v>47</v>
      </c>
      <c r="Y2199">
        <v>19424</v>
      </c>
      <c r="Z2199">
        <v>0.12</v>
      </c>
    </row>
    <row r="2200" spans="1:26" x14ac:dyDescent="0.25">
      <c r="A2200" t="s">
        <v>3609</v>
      </c>
      <c r="B2200" s="1">
        <v>45287</v>
      </c>
      <c r="C2200" t="s">
        <v>2864</v>
      </c>
      <c r="D2200" t="s">
        <v>50</v>
      </c>
      <c r="E2200" t="s">
        <v>40</v>
      </c>
      <c r="F2200" t="s">
        <v>52</v>
      </c>
      <c r="G2200" t="s">
        <v>91</v>
      </c>
      <c r="H2200">
        <v>4</v>
      </c>
      <c r="I2200">
        <v>2272</v>
      </c>
      <c r="J2200">
        <v>2</v>
      </c>
      <c r="K2200">
        <v>8906.24</v>
      </c>
      <c r="L2200">
        <v>731.22</v>
      </c>
      <c r="M2200" t="s">
        <v>32</v>
      </c>
      <c r="N2200" t="s">
        <v>66</v>
      </c>
      <c r="O2200">
        <v>6</v>
      </c>
      <c r="P2200">
        <v>2023</v>
      </c>
      <c r="Q2200">
        <v>12</v>
      </c>
      <c r="R2200" t="s">
        <v>54</v>
      </c>
      <c r="S2200">
        <v>4</v>
      </c>
      <c r="T2200">
        <v>52</v>
      </c>
      <c r="U2200">
        <v>5</v>
      </c>
      <c r="V2200">
        <v>3</v>
      </c>
      <c r="W2200" t="s">
        <v>83</v>
      </c>
      <c r="X2200" t="s">
        <v>47</v>
      </c>
      <c r="Y2200">
        <v>18176</v>
      </c>
      <c r="Z2200">
        <v>0.08</v>
      </c>
    </row>
    <row r="2201" spans="1:26" x14ac:dyDescent="0.25">
      <c r="A2201" t="s">
        <v>3610</v>
      </c>
      <c r="B2201" s="1">
        <v>45051</v>
      </c>
      <c r="C2201" t="s">
        <v>2999</v>
      </c>
      <c r="D2201" t="s">
        <v>50</v>
      </c>
      <c r="E2201" t="s">
        <v>40</v>
      </c>
      <c r="F2201" t="s">
        <v>41</v>
      </c>
      <c r="G2201" t="s">
        <v>116</v>
      </c>
      <c r="H2201">
        <v>7</v>
      </c>
      <c r="I2201">
        <v>4440</v>
      </c>
      <c r="J2201">
        <v>21</v>
      </c>
      <c r="K2201">
        <v>24553.200000000001</v>
      </c>
      <c r="L2201">
        <v>2215.4699999999998</v>
      </c>
      <c r="M2201" t="s">
        <v>32</v>
      </c>
      <c r="N2201" t="s">
        <v>66</v>
      </c>
      <c r="O2201">
        <v>5</v>
      </c>
      <c r="P2201">
        <v>2023</v>
      </c>
      <c r="Q2201">
        <v>5</v>
      </c>
      <c r="R2201" t="s">
        <v>238</v>
      </c>
      <c r="S2201">
        <v>2</v>
      </c>
      <c r="T2201">
        <v>18</v>
      </c>
      <c r="U2201">
        <v>1</v>
      </c>
      <c r="V2201">
        <v>5</v>
      </c>
      <c r="W2201" t="s">
        <v>46</v>
      </c>
      <c r="X2201" t="s">
        <v>47</v>
      </c>
      <c r="Y2201">
        <v>652680</v>
      </c>
      <c r="Z2201">
        <v>0.09</v>
      </c>
    </row>
    <row r="2202" spans="1:26" x14ac:dyDescent="0.25">
      <c r="A2202" t="s">
        <v>3611</v>
      </c>
      <c r="B2202" s="1">
        <v>45264</v>
      </c>
      <c r="C2202" t="s">
        <v>2276</v>
      </c>
      <c r="D2202" t="s">
        <v>63</v>
      </c>
      <c r="E2202" t="s">
        <v>29</v>
      </c>
      <c r="F2202" t="s">
        <v>30</v>
      </c>
      <c r="G2202" t="s">
        <v>64</v>
      </c>
      <c r="H2202">
        <v>8</v>
      </c>
      <c r="I2202">
        <v>4727</v>
      </c>
      <c r="J2202">
        <v>13</v>
      </c>
      <c r="K2202">
        <v>32899.919999999998</v>
      </c>
      <c r="L2202">
        <v>2749.02</v>
      </c>
      <c r="M2202" t="s">
        <v>65</v>
      </c>
      <c r="N2202" t="s">
        <v>44</v>
      </c>
      <c r="O2202">
        <v>2</v>
      </c>
      <c r="P2202">
        <v>2023</v>
      </c>
      <c r="Q2202">
        <v>12</v>
      </c>
      <c r="R2202" t="s">
        <v>54</v>
      </c>
      <c r="S2202">
        <v>4</v>
      </c>
      <c r="T2202">
        <v>49</v>
      </c>
      <c r="U2202">
        <v>2</v>
      </c>
      <c r="V2202">
        <v>1</v>
      </c>
      <c r="W2202" t="s">
        <v>60</v>
      </c>
      <c r="X2202" t="s">
        <v>47</v>
      </c>
      <c r="Y2202">
        <v>491608</v>
      </c>
      <c r="Z2202">
        <v>0.08</v>
      </c>
    </row>
    <row r="2203" spans="1:26" x14ac:dyDescent="0.25">
      <c r="A2203" t="s">
        <v>3612</v>
      </c>
      <c r="B2203" s="1">
        <v>44977</v>
      </c>
      <c r="C2203" t="s">
        <v>3613</v>
      </c>
      <c r="D2203" t="s">
        <v>28</v>
      </c>
      <c r="E2203" t="s">
        <v>58</v>
      </c>
      <c r="F2203" t="s">
        <v>30</v>
      </c>
      <c r="G2203" t="s">
        <v>86</v>
      </c>
      <c r="H2203">
        <v>7</v>
      </c>
      <c r="I2203">
        <v>1663</v>
      </c>
      <c r="J2203">
        <v>25</v>
      </c>
      <c r="K2203">
        <v>8730.75</v>
      </c>
      <c r="L2203">
        <v>931.43</v>
      </c>
      <c r="M2203" t="s">
        <v>32</v>
      </c>
      <c r="N2203" t="s">
        <v>33</v>
      </c>
      <c r="O2203">
        <v>2</v>
      </c>
      <c r="P2203">
        <v>2023</v>
      </c>
      <c r="Q2203">
        <v>2</v>
      </c>
      <c r="R2203" t="s">
        <v>67</v>
      </c>
      <c r="S2203">
        <v>1</v>
      </c>
      <c r="T2203">
        <v>8</v>
      </c>
      <c r="U2203">
        <v>4</v>
      </c>
      <c r="V2203">
        <v>1</v>
      </c>
      <c r="W2203" t="s">
        <v>60</v>
      </c>
      <c r="X2203" t="s">
        <v>47</v>
      </c>
      <c r="Y2203">
        <v>291025</v>
      </c>
      <c r="Z2203">
        <v>0.11</v>
      </c>
    </row>
    <row r="2204" spans="1:26" x14ac:dyDescent="0.25">
      <c r="A2204" t="s">
        <v>3614</v>
      </c>
      <c r="B2204" s="1">
        <v>45188</v>
      </c>
      <c r="C2204" t="s">
        <v>3615</v>
      </c>
      <c r="D2204" t="s">
        <v>50</v>
      </c>
      <c r="E2204" t="s">
        <v>29</v>
      </c>
      <c r="F2204" t="s">
        <v>52</v>
      </c>
      <c r="G2204" t="s">
        <v>79</v>
      </c>
      <c r="H2204">
        <v>3</v>
      </c>
      <c r="I2204">
        <v>139</v>
      </c>
      <c r="J2204">
        <v>5</v>
      </c>
      <c r="K2204">
        <v>396.15</v>
      </c>
      <c r="L2204">
        <v>23.97</v>
      </c>
      <c r="M2204" t="s">
        <v>65</v>
      </c>
      <c r="N2204" t="s">
        <v>44</v>
      </c>
      <c r="O2204">
        <v>5</v>
      </c>
      <c r="P2204">
        <v>2023</v>
      </c>
      <c r="Q2204">
        <v>9</v>
      </c>
      <c r="R2204" t="s">
        <v>80</v>
      </c>
      <c r="S2204">
        <v>3</v>
      </c>
      <c r="T2204">
        <v>38</v>
      </c>
      <c r="U2204">
        <v>4</v>
      </c>
      <c r="V2204">
        <v>2</v>
      </c>
      <c r="W2204" t="s">
        <v>76</v>
      </c>
      <c r="X2204" t="s">
        <v>47</v>
      </c>
      <c r="Y2204">
        <v>2085</v>
      </c>
      <c r="Z2204">
        <v>0.06</v>
      </c>
    </row>
    <row r="2205" spans="1:26" x14ac:dyDescent="0.25">
      <c r="A2205" t="s">
        <v>3616</v>
      </c>
      <c r="B2205" s="1">
        <v>45259</v>
      </c>
      <c r="C2205" t="s">
        <v>3571</v>
      </c>
      <c r="D2205" t="s">
        <v>63</v>
      </c>
      <c r="E2205" t="s">
        <v>40</v>
      </c>
      <c r="F2205" t="s">
        <v>41</v>
      </c>
      <c r="G2205" t="s">
        <v>116</v>
      </c>
      <c r="H2205">
        <v>10</v>
      </c>
      <c r="I2205">
        <v>1720</v>
      </c>
      <c r="J2205">
        <v>28</v>
      </c>
      <c r="K2205">
        <v>12384</v>
      </c>
      <c r="L2205">
        <v>1471.5</v>
      </c>
      <c r="M2205" t="s">
        <v>32</v>
      </c>
      <c r="N2205" t="s">
        <v>33</v>
      </c>
      <c r="O2205">
        <v>2</v>
      </c>
      <c r="P2205">
        <v>2023</v>
      </c>
      <c r="Q2205">
        <v>11</v>
      </c>
      <c r="R2205" t="s">
        <v>92</v>
      </c>
      <c r="S2205">
        <v>4</v>
      </c>
      <c r="T2205">
        <v>48</v>
      </c>
      <c r="U2205">
        <v>5</v>
      </c>
      <c r="V2205">
        <v>3</v>
      </c>
      <c r="W2205" t="s">
        <v>83</v>
      </c>
      <c r="X2205" t="s">
        <v>47</v>
      </c>
      <c r="Y2205">
        <v>481600</v>
      </c>
      <c r="Z2205">
        <v>0.12</v>
      </c>
    </row>
    <row r="2206" spans="1:26" x14ac:dyDescent="0.25">
      <c r="A2206" t="s">
        <v>3617</v>
      </c>
      <c r="B2206" s="1">
        <v>45068</v>
      </c>
      <c r="C2206" t="s">
        <v>1775</v>
      </c>
      <c r="D2206" t="s">
        <v>63</v>
      </c>
      <c r="E2206" t="s">
        <v>40</v>
      </c>
      <c r="F2206" t="s">
        <v>30</v>
      </c>
      <c r="G2206" t="s">
        <v>86</v>
      </c>
      <c r="H2206">
        <v>7</v>
      </c>
      <c r="I2206">
        <v>2498</v>
      </c>
      <c r="J2206">
        <v>12</v>
      </c>
      <c r="K2206">
        <v>15387.68</v>
      </c>
      <c r="L2206">
        <v>1124.23</v>
      </c>
      <c r="M2206" t="s">
        <v>43</v>
      </c>
      <c r="N2206" t="s">
        <v>66</v>
      </c>
      <c r="O2206">
        <v>7</v>
      </c>
      <c r="P2206">
        <v>2023</v>
      </c>
      <c r="Q2206">
        <v>5</v>
      </c>
      <c r="R2206" t="s">
        <v>238</v>
      </c>
      <c r="S2206">
        <v>2</v>
      </c>
      <c r="T2206">
        <v>21</v>
      </c>
      <c r="U2206">
        <v>4</v>
      </c>
      <c r="V2206">
        <v>1</v>
      </c>
      <c r="W2206" t="s">
        <v>60</v>
      </c>
      <c r="X2206" t="s">
        <v>47</v>
      </c>
      <c r="Y2206">
        <v>209832</v>
      </c>
      <c r="Z2206">
        <v>7.0000000000000007E-2</v>
      </c>
    </row>
    <row r="2207" spans="1:26" x14ac:dyDescent="0.25">
      <c r="A2207" t="s">
        <v>3618</v>
      </c>
      <c r="B2207" s="1">
        <v>45013</v>
      </c>
      <c r="C2207" t="s">
        <v>2553</v>
      </c>
      <c r="D2207" t="s">
        <v>39</v>
      </c>
      <c r="E2207" t="s">
        <v>40</v>
      </c>
      <c r="F2207" t="s">
        <v>52</v>
      </c>
      <c r="G2207" t="s">
        <v>79</v>
      </c>
      <c r="H2207">
        <v>6</v>
      </c>
      <c r="I2207">
        <v>1622</v>
      </c>
      <c r="J2207">
        <v>28</v>
      </c>
      <c r="K2207">
        <v>7007.04</v>
      </c>
      <c r="L2207">
        <v>1340.26</v>
      </c>
      <c r="M2207" t="s">
        <v>32</v>
      </c>
      <c r="N2207" t="s">
        <v>66</v>
      </c>
      <c r="O2207">
        <v>2</v>
      </c>
      <c r="P2207">
        <v>2023</v>
      </c>
      <c r="Q2207">
        <v>3</v>
      </c>
      <c r="R2207" t="s">
        <v>105</v>
      </c>
      <c r="S2207">
        <v>1</v>
      </c>
      <c r="T2207">
        <v>13</v>
      </c>
      <c r="U2207">
        <v>5</v>
      </c>
      <c r="V2207">
        <v>2</v>
      </c>
      <c r="W2207" t="s">
        <v>76</v>
      </c>
      <c r="X2207" t="s">
        <v>47</v>
      </c>
      <c r="Y2207">
        <v>272496</v>
      </c>
      <c r="Z2207">
        <v>0.19</v>
      </c>
    </row>
    <row r="2208" spans="1:26" x14ac:dyDescent="0.25">
      <c r="A2208" t="s">
        <v>3619</v>
      </c>
      <c r="B2208" s="1">
        <v>44970</v>
      </c>
      <c r="C2208" t="s">
        <v>3049</v>
      </c>
      <c r="D2208" t="s">
        <v>39</v>
      </c>
      <c r="E2208" t="s">
        <v>51</v>
      </c>
      <c r="F2208" t="s">
        <v>30</v>
      </c>
      <c r="G2208" t="s">
        <v>64</v>
      </c>
      <c r="H2208">
        <v>3</v>
      </c>
      <c r="I2208">
        <v>301</v>
      </c>
      <c r="J2208">
        <v>17</v>
      </c>
      <c r="K2208">
        <v>749.49</v>
      </c>
      <c r="L2208">
        <v>75.099999999999994</v>
      </c>
      <c r="M2208" t="s">
        <v>65</v>
      </c>
      <c r="N2208" t="s">
        <v>66</v>
      </c>
      <c r="O2208">
        <v>7</v>
      </c>
      <c r="P2208">
        <v>2023</v>
      </c>
      <c r="Q2208">
        <v>2</v>
      </c>
      <c r="R2208" t="s">
        <v>67</v>
      </c>
      <c r="S2208">
        <v>1</v>
      </c>
      <c r="T2208">
        <v>7</v>
      </c>
      <c r="U2208">
        <v>3</v>
      </c>
      <c r="V2208">
        <v>1</v>
      </c>
      <c r="W2208" t="s">
        <v>60</v>
      </c>
      <c r="X2208" t="s">
        <v>47</v>
      </c>
      <c r="Y2208">
        <v>15351</v>
      </c>
      <c r="Z2208">
        <v>0.1</v>
      </c>
    </row>
    <row r="2209" spans="1:26" x14ac:dyDescent="0.25">
      <c r="A2209" t="s">
        <v>3620</v>
      </c>
      <c r="B2209" s="1">
        <v>45119</v>
      </c>
      <c r="C2209" t="s">
        <v>3621</v>
      </c>
      <c r="D2209" t="s">
        <v>28</v>
      </c>
      <c r="E2209" t="s">
        <v>40</v>
      </c>
      <c r="F2209" t="s">
        <v>41</v>
      </c>
      <c r="G2209" t="s">
        <v>116</v>
      </c>
      <c r="H2209">
        <v>7</v>
      </c>
      <c r="I2209">
        <v>500</v>
      </c>
      <c r="J2209">
        <v>21</v>
      </c>
      <c r="K2209">
        <v>2765</v>
      </c>
      <c r="L2209">
        <v>474.03</v>
      </c>
      <c r="M2209" t="s">
        <v>32</v>
      </c>
      <c r="N2209" t="s">
        <v>44</v>
      </c>
      <c r="O2209">
        <v>6</v>
      </c>
      <c r="P2209">
        <v>2023</v>
      </c>
      <c r="Q2209">
        <v>7</v>
      </c>
      <c r="R2209" t="s">
        <v>125</v>
      </c>
      <c r="S2209">
        <v>3</v>
      </c>
      <c r="T2209">
        <v>28</v>
      </c>
      <c r="U2209">
        <v>3</v>
      </c>
      <c r="V2209">
        <v>3</v>
      </c>
      <c r="W2209" t="s">
        <v>83</v>
      </c>
      <c r="X2209" t="s">
        <v>47</v>
      </c>
      <c r="Y2209">
        <v>73500</v>
      </c>
      <c r="Z2209">
        <v>0.17</v>
      </c>
    </row>
    <row r="2210" spans="1:26" x14ac:dyDescent="0.25">
      <c r="A2210" t="s">
        <v>3622</v>
      </c>
      <c r="B2210" s="1">
        <v>44976</v>
      </c>
      <c r="C2210" t="s">
        <v>3623</v>
      </c>
      <c r="D2210" t="s">
        <v>39</v>
      </c>
      <c r="E2210" t="s">
        <v>40</v>
      </c>
      <c r="F2210" t="s">
        <v>30</v>
      </c>
      <c r="G2210" t="s">
        <v>64</v>
      </c>
      <c r="H2210">
        <v>10</v>
      </c>
      <c r="I2210">
        <v>778</v>
      </c>
      <c r="J2210">
        <v>29</v>
      </c>
      <c r="K2210">
        <v>5523.8</v>
      </c>
      <c r="L2210">
        <v>662.31</v>
      </c>
      <c r="M2210" t="s">
        <v>43</v>
      </c>
      <c r="N2210" t="s">
        <v>44</v>
      </c>
      <c r="O2210">
        <v>5</v>
      </c>
      <c r="P2210">
        <v>2023</v>
      </c>
      <c r="Q2210">
        <v>2</v>
      </c>
      <c r="R2210" t="s">
        <v>67</v>
      </c>
      <c r="S2210">
        <v>1</v>
      </c>
      <c r="T2210">
        <v>8</v>
      </c>
      <c r="U2210">
        <v>4</v>
      </c>
      <c r="V2210">
        <v>0</v>
      </c>
      <c r="W2210" t="s">
        <v>55</v>
      </c>
      <c r="X2210" t="s">
        <v>36</v>
      </c>
      <c r="Y2210">
        <v>225620</v>
      </c>
      <c r="Z2210">
        <v>0.12</v>
      </c>
    </row>
    <row r="2211" spans="1:26" x14ac:dyDescent="0.25">
      <c r="A2211" t="s">
        <v>3624</v>
      </c>
      <c r="B2211" s="1">
        <v>45233</v>
      </c>
      <c r="C2211" t="s">
        <v>3625</v>
      </c>
      <c r="D2211" t="s">
        <v>39</v>
      </c>
      <c r="E2211" t="s">
        <v>51</v>
      </c>
      <c r="F2211" t="s">
        <v>30</v>
      </c>
      <c r="G2211" t="s">
        <v>86</v>
      </c>
      <c r="H2211">
        <v>6</v>
      </c>
      <c r="I2211">
        <v>4987</v>
      </c>
      <c r="J2211">
        <v>5</v>
      </c>
      <c r="K2211">
        <v>28425.9</v>
      </c>
      <c r="L2211">
        <v>5021.6899999999996</v>
      </c>
      <c r="M2211" t="s">
        <v>32</v>
      </c>
      <c r="N2211" t="s">
        <v>66</v>
      </c>
      <c r="O2211">
        <v>5</v>
      </c>
      <c r="P2211">
        <v>2023</v>
      </c>
      <c r="Q2211">
        <v>11</v>
      </c>
      <c r="R2211" t="s">
        <v>92</v>
      </c>
      <c r="S2211">
        <v>4</v>
      </c>
      <c r="T2211">
        <v>44</v>
      </c>
      <c r="U2211">
        <v>1</v>
      </c>
      <c r="V2211">
        <v>5</v>
      </c>
      <c r="W2211" t="s">
        <v>46</v>
      </c>
      <c r="X2211" t="s">
        <v>47</v>
      </c>
      <c r="Y2211">
        <v>149610</v>
      </c>
      <c r="Z2211">
        <v>0.18</v>
      </c>
    </row>
    <row r="2212" spans="1:26" x14ac:dyDescent="0.25">
      <c r="A2212" t="s">
        <v>3626</v>
      </c>
      <c r="B2212" s="1">
        <v>45068</v>
      </c>
      <c r="C2212" t="s">
        <v>577</v>
      </c>
      <c r="D2212" t="s">
        <v>63</v>
      </c>
      <c r="E2212" t="s">
        <v>40</v>
      </c>
      <c r="F2212" t="s">
        <v>41</v>
      </c>
      <c r="G2212" t="s">
        <v>116</v>
      </c>
      <c r="H2212">
        <v>2</v>
      </c>
      <c r="I2212">
        <v>1525</v>
      </c>
      <c r="J2212">
        <v>29</v>
      </c>
      <c r="K2212">
        <v>2165.5</v>
      </c>
      <c r="L2212">
        <v>323.14</v>
      </c>
      <c r="M2212" t="s">
        <v>32</v>
      </c>
      <c r="N2212" t="s">
        <v>33</v>
      </c>
      <c r="O2212">
        <v>2</v>
      </c>
      <c r="P2212">
        <v>2023</v>
      </c>
      <c r="Q2212">
        <v>5</v>
      </c>
      <c r="R2212" t="s">
        <v>238</v>
      </c>
      <c r="S2212">
        <v>2</v>
      </c>
      <c r="T2212">
        <v>21</v>
      </c>
      <c r="U2212">
        <v>4</v>
      </c>
      <c r="V2212">
        <v>1</v>
      </c>
      <c r="W2212" t="s">
        <v>60</v>
      </c>
      <c r="X2212" t="s">
        <v>47</v>
      </c>
      <c r="Y2212">
        <v>88450</v>
      </c>
      <c r="Z2212">
        <v>0.15</v>
      </c>
    </row>
    <row r="2213" spans="1:26" x14ac:dyDescent="0.25">
      <c r="A2213" t="s">
        <v>3627</v>
      </c>
      <c r="B2213" s="1">
        <v>45144</v>
      </c>
      <c r="C2213" t="s">
        <v>3628</v>
      </c>
      <c r="D2213" t="s">
        <v>28</v>
      </c>
      <c r="E2213" t="s">
        <v>40</v>
      </c>
      <c r="F2213" t="s">
        <v>30</v>
      </c>
      <c r="G2213" t="s">
        <v>64</v>
      </c>
      <c r="H2213">
        <v>10</v>
      </c>
      <c r="I2213">
        <v>1679</v>
      </c>
      <c r="J2213">
        <v>17</v>
      </c>
      <c r="K2213">
        <v>13935.7</v>
      </c>
      <c r="L2213">
        <v>2393.2399999999998</v>
      </c>
      <c r="M2213" t="s">
        <v>32</v>
      </c>
      <c r="N2213" t="s">
        <v>33</v>
      </c>
      <c r="O2213">
        <v>3</v>
      </c>
      <c r="P2213">
        <v>2023</v>
      </c>
      <c r="Q2213">
        <v>8</v>
      </c>
      <c r="R2213" t="s">
        <v>72</v>
      </c>
      <c r="S2213">
        <v>3</v>
      </c>
      <c r="T2213">
        <v>32</v>
      </c>
      <c r="U2213">
        <v>2</v>
      </c>
      <c r="V2213">
        <v>0</v>
      </c>
      <c r="W2213" t="s">
        <v>55</v>
      </c>
      <c r="X2213" t="s">
        <v>36</v>
      </c>
      <c r="Y2213">
        <v>285430</v>
      </c>
      <c r="Z2213">
        <v>0.17</v>
      </c>
    </row>
    <row r="2214" spans="1:26" x14ac:dyDescent="0.25">
      <c r="A2214" t="s">
        <v>3629</v>
      </c>
      <c r="B2214" s="1">
        <v>45120</v>
      </c>
      <c r="C2214" t="s">
        <v>2386</v>
      </c>
      <c r="D2214" t="s">
        <v>50</v>
      </c>
      <c r="E2214" t="s">
        <v>29</v>
      </c>
      <c r="F2214" t="s">
        <v>30</v>
      </c>
      <c r="G2214" t="s">
        <v>86</v>
      </c>
      <c r="H2214">
        <v>4</v>
      </c>
      <c r="I2214">
        <v>1660</v>
      </c>
      <c r="J2214">
        <v>23</v>
      </c>
      <c r="K2214">
        <v>5112.8</v>
      </c>
      <c r="L2214">
        <v>444.4</v>
      </c>
      <c r="M2214" t="s">
        <v>32</v>
      </c>
      <c r="N2214" t="s">
        <v>44</v>
      </c>
      <c r="O2214">
        <v>4</v>
      </c>
      <c r="P2214">
        <v>2023</v>
      </c>
      <c r="Q2214">
        <v>7</v>
      </c>
      <c r="R2214" t="s">
        <v>125</v>
      </c>
      <c r="S2214">
        <v>3</v>
      </c>
      <c r="T2214">
        <v>28</v>
      </c>
      <c r="U2214">
        <v>3</v>
      </c>
      <c r="V2214">
        <v>4</v>
      </c>
      <c r="W2214" t="s">
        <v>73</v>
      </c>
      <c r="X2214" t="s">
        <v>47</v>
      </c>
      <c r="Y2214">
        <v>152720</v>
      </c>
      <c r="Z2214">
        <v>0.09</v>
      </c>
    </row>
    <row r="2215" spans="1:26" x14ac:dyDescent="0.25">
      <c r="A2215" t="s">
        <v>3630</v>
      </c>
      <c r="B2215" s="1">
        <v>45149</v>
      </c>
      <c r="C2215" t="s">
        <v>3631</v>
      </c>
      <c r="D2215" t="s">
        <v>63</v>
      </c>
      <c r="E2215" t="s">
        <v>40</v>
      </c>
      <c r="F2215" t="s">
        <v>30</v>
      </c>
      <c r="G2215" t="s">
        <v>31</v>
      </c>
      <c r="H2215">
        <v>7</v>
      </c>
      <c r="I2215">
        <v>4483</v>
      </c>
      <c r="J2215">
        <v>22</v>
      </c>
      <c r="K2215">
        <v>24477.18</v>
      </c>
      <c r="L2215">
        <v>4774.12</v>
      </c>
      <c r="M2215" t="s">
        <v>65</v>
      </c>
      <c r="N2215" t="s">
        <v>44</v>
      </c>
      <c r="O2215">
        <v>5</v>
      </c>
      <c r="P2215">
        <v>2023</v>
      </c>
      <c r="Q2215">
        <v>8</v>
      </c>
      <c r="R2215" t="s">
        <v>72</v>
      </c>
      <c r="S2215">
        <v>3</v>
      </c>
      <c r="T2215">
        <v>32</v>
      </c>
      <c r="U2215">
        <v>2</v>
      </c>
      <c r="V2215">
        <v>5</v>
      </c>
      <c r="W2215" t="s">
        <v>46</v>
      </c>
      <c r="X2215" t="s">
        <v>47</v>
      </c>
      <c r="Y2215">
        <v>690382</v>
      </c>
      <c r="Z2215">
        <v>0.2</v>
      </c>
    </row>
    <row r="2216" spans="1:26" x14ac:dyDescent="0.25">
      <c r="A2216" t="s">
        <v>3632</v>
      </c>
      <c r="B2216" s="1">
        <v>45098</v>
      </c>
      <c r="C2216" t="s">
        <v>3633</v>
      </c>
      <c r="D2216" t="s">
        <v>28</v>
      </c>
      <c r="E2216" t="s">
        <v>51</v>
      </c>
      <c r="F2216" t="s">
        <v>30</v>
      </c>
      <c r="G2216" t="s">
        <v>31</v>
      </c>
      <c r="H2216">
        <v>2</v>
      </c>
      <c r="I2216">
        <v>2573</v>
      </c>
      <c r="J2216">
        <v>30</v>
      </c>
      <c r="K2216">
        <v>3602.2</v>
      </c>
      <c r="L2216">
        <v>495.23</v>
      </c>
      <c r="M2216" t="s">
        <v>43</v>
      </c>
      <c r="N2216" t="s">
        <v>33</v>
      </c>
      <c r="O2216">
        <v>6</v>
      </c>
      <c r="P2216">
        <v>2023</v>
      </c>
      <c r="Q2216">
        <v>6</v>
      </c>
      <c r="R2216" t="s">
        <v>95</v>
      </c>
      <c r="S2216">
        <v>2</v>
      </c>
      <c r="T2216">
        <v>25</v>
      </c>
      <c r="U2216">
        <v>4</v>
      </c>
      <c r="V2216">
        <v>3</v>
      </c>
      <c r="W2216" t="s">
        <v>83</v>
      </c>
      <c r="X2216" t="s">
        <v>47</v>
      </c>
      <c r="Y2216">
        <v>154380</v>
      </c>
      <c r="Z2216">
        <v>0.14000000000000001</v>
      </c>
    </row>
    <row r="2217" spans="1:26" x14ac:dyDescent="0.25">
      <c r="A2217" t="s">
        <v>3634</v>
      </c>
      <c r="B2217" s="1">
        <v>45199</v>
      </c>
      <c r="C2217" t="s">
        <v>1295</v>
      </c>
      <c r="D2217" t="s">
        <v>63</v>
      </c>
      <c r="E2217" t="s">
        <v>51</v>
      </c>
      <c r="F2217" t="s">
        <v>41</v>
      </c>
      <c r="G2217" t="s">
        <v>42</v>
      </c>
      <c r="H2217">
        <v>7</v>
      </c>
      <c r="I2217">
        <v>1679</v>
      </c>
      <c r="J2217">
        <v>22</v>
      </c>
      <c r="K2217">
        <v>9167.34</v>
      </c>
      <c r="L2217">
        <v>1356.63</v>
      </c>
      <c r="M2217" t="s">
        <v>43</v>
      </c>
      <c r="N2217" t="s">
        <v>33</v>
      </c>
      <c r="O2217">
        <v>7</v>
      </c>
      <c r="P2217">
        <v>2023</v>
      </c>
      <c r="Q2217">
        <v>9</v>
      </c>
      <c r="R2217" t="s">
        <v>80</v>
      </c>
      <c r="S2217">
        <v>3</v>
      </c>
      <c r="T2217">
        <v>39</v>
      </c>
      <c r="U2217">
        <v>5</v>
      </c>
      <c r="V2217">
        <v>6</v>
      </c>
      <c r="W2217" t="s">
        <v>35</v>
      </c>
      <c r="X2217" t="s">
        <v>36</v>
      </c>
      <c r="Y2217">
        <v>258566</v>
      </c>
      <c r="Z2217">
        <v>0.15</v>
      </c>
    </row>
    <row r="2218" spans="1:26" x14ac:dyDescent="0.25">
      <c r="A2218" t="s">
        <v>3635</v>
      </c>
      <c r="B2218" s="1">
        <v>45282</v>
      </c>
      <c r="C2218" t="s">
        <v>1011</v>
      </c>
      <c r="D2218" t="s">
        <v>63</v>
      </c>
      <c r="E2218" t="s">
        <v>51</v>
      </c>
      <c r="F2218" t="s">
        <v>30</v>
      </c>
      <c r="G2218" t="s">
        <v>86</v>
      </c>
      <c r="H2218">
        <v>9</v>
      </c>
      <c r="I2218">
        <v>3418</v>
      </c>
      <c r="J2218">
        <v>19</v>
      </c>
      <c r="K2218">
        <v>24917.22</v>
      </c>
      <c r="L2218">
        <v>3211.16</v>
      </c>
      <c r="M2218" t="s">
        <v>32</v>
      </c>
      <c r="N2218" t="s">
        <v>44</v>
      </c>
      <c r="O2218">
        <v>5</v>
      </c>
      <c r="P2218">
        <v>2023</v>
      </c>
      <c r="Q2218">
        <v>12</v>
      </c>
      <c r="R2218" t="s">
        <v>54</v>
      </c>
      <c r="S2218">
        <v>4</v>
      </c>
      <c r="T2218">
        <v>51</v>
      </c>
      <c r="U2218">
        <v>4</v>
      </c>
      <c r="V2218">
        <v>5</v>
      </c>
      <c r="W2218" t="s">
        <v>46</v>
      </c>
      <c r="X2218" t="s">
        <v>47</v>
      </c>
      <c r="Y2218">
        <v>584478</v>
      </c>
      <c r="Z2218">
        <v>0.13</v>
      </c>
    </row>
    <row r="2219" spans="1:26" x14ac:dyDescent="0.25">
      <c r="A2219" t="s">
        <v>3636</v>
      </c>
      <c r="B2219" s="1">
        <v>44997</v>
      </c>
      <c r="C2219" t="s">
        <v>3637</v>
      </c>
      <c r="D2219" t="s">
        <v>63</v>
      </c>
      <c r="E2219" t="s">
        <v>40</v>
      </c>
      <c r="F2219" t="s">
        <v>41</v>
      </c>
      <c r="G2219" t="s">
        <v>116</v>
      </c>
      <c r="H2219">
        <v>8</v>
      </c>
      <c r="I2219">
        <v>1021</v>
      </c>
      <c r="J2219">
        <v>9</v>
      </c>
      <c r="K2219">
        <v>7432.88</v>
      </c>
      <c r="L2219">
        <v>531.04999999999995</v>
      </c>
      <c r="M2219" t="s">
        <v>32</v>
      </c>
      <c r="N2219" t="s">
        <v>66</v>
      </c>
      <c r="O2219">
        <v>4</v>
      </c>
      <c r="P2219">
        <v>2023</v>
      </c>
      <c r="Q2219">
        <v>3</v>
      </c>
      <c r="R2219" t="s">
        <v>105</v>
      </c>
      <c r="S2219">
        <v>1</v>
      </c>
      <c r="T2219">
        <v>11</v>
      </c>
      <c r="U2219">
        <v>3</v>
      </c>
      <c r="V2219">
        <v>0</v>
      </c>
      <c r="W2219" t="s">
        <v>55</v>
      </c>
      <c r="X2219" t="s">
        <v>36</v>
      </c>
      <c r="Y2219">
        <v>73512</v>
      </c>
      <c r="Z2219">
        <v>7.0000000000000007E-2</v>
      </c>
    </row>
    <row r="2220" spans="1:26" x14ac:dyDescent="0.25">
      <c r="A2220" t="s">
        <v>3638</v>
      </c>
      <c r="B2220" s="1">
        <v>45250</v>
      </c>
      <c r="C2220" t="s">
        <v>718</v>
      </c>
      <c r="D2220" t="s">
        <v>39</v>
      </c>
      <c r="E2220" t="s">
        <v>51</v>
      </c>
      <c r="F2220" t="s">
        <v>41</v>
      </c>
      <c r="G2220" t="s">
        <v>42</v>
      </c>
      <c r="H2220">
        <v>8</v>
      </c>
      <c r="I2220">
        <v>3009</v>
      </c>
      <c r="J2220">
        <v>11</v>
      </c>
      <c r="K2220">
        <v>21424.080000000002</v>
      </c>
      <c r="L2220">
        <v>3615.73</v>
      </c>
      <c r="M2220" t="s">
        <v>65</v>
      </c>
      <c r="N2220" t="s">
        <v>66</v>
      </c>
      <c r="O2220">
        <v>4</v>
      </c>
      <c r="P2220">
        <v>2023</v>
      </c>
      <c r="Q2220">
        <v>11</v>
      </c>
      <c r="R2220" t="s">
        <v>92</v>
      </c>
      <c r="S2220">
        <v>4</v>
      </c>
      <c r="T2220">
        <v>47</v>
      </c>
      <c r="U2220">
        <v>4</v>
      </c>
      <c r="V2220">
        <v>1</v>
      </c>
      <c r="W2220" t="s">
        <v>60</v>
      </c>
      <c r="X2220" t="s">
        <v>47</v>
      </c>
      <c r="Y2220">
        <v>264792</v>
      </c>
      <c r="Z2220">
        <v>0.17</v>
      </c>
    </row>
    <row r="2221" spans="1:26" x14ac:dyDescent="0.25">
      <c r="A2221" t="s">
        <v>3639</v>
      </c>
      <c r="B2221" s="1">
        <v>45137</v>
      </c>
      <c r="C2221" t="s">
        <v>506</v>
      </c>
      <c r="D2221" t="s">
        <v>39</v>
      </c>
      <c r="E2221" t="s">
        <v>40</v>
      </c>
      <c r="F2221" t="s">
        <v>41</v>
      </c>
      <c r="G2221" t="s">
        <v>59</v>
      </c>
      <c r="H2221">
        <v>10</v>
      </c>
      <c r="I2221">
        <v>2089</v>
      </c>
      <c r="J2221">
        <v>15</v>
      </c>
      <c r="K2221">
        <v>17756.5</v>
      </c>
      <c r="L2221">
        <v>1355.09</v>
      </c>
      <c r="M2221" t="s">
        <v>32</v>
      </c>
      <c r="N2221" t="s">
        <v>44</v>
      </c>
      <c r="O2221">
        <v>5</v>
      </c>
      <c r="P2221">
        <v>2023</v>
      </c>
      <c r="Q2221">
        <v>7</v>
      </c>
      <c r="R2221" t="s">
        <v>125</v>
      </c>
      <c r="S2221">
        <v>3</v>
      </c>
      <c r="T2221">
        <v>31</v>
      </c>
      <c r="U2221">
        <v>6</v>
      </c>
      <c r="V2221">
        <v>0</v>
      </c>
      <c r="W2221" t="s">
        <v>55</v>
      </c>
      <c r="X2221" t="s">
        <v>36</v>
      </c>
      <c r="Y2221">
        <v>313350</v>
      </c>
      <c r="Z2221">
        <v>0.08</v>
      </c>
    </row>
    <row r="2222" spans="1:26" x14ac:dyDescent="0.25">
      <c r="A2222" t="s">
        <v>3640</v>
      </c>
      <c r="B2222" s="1">
        <v>45174</v>
      </c>
      <c r="C2222" t="s">
        <v>502</v>
      </c>
      <c r="D2222" t="s">
        <v>39</v>
      </c>
      <c r="E2222" t="s">
        <v>51</v>
      </c>
      <c r="F2222" t="s">
        <v>41</v>
      </c>
      <c r="G2222" t="s">
        <v>42</v>
      </c>
      <c r="H2222">
        <v>10</v>
      </c>
      <c r="I2222">
        <v>4477</v>
      </c>
      <c r="J2222">
        <v>11</v>
      </c>
      <c r="K2222">
        <v>39845.300000000003</v>
      </c>
      <c r="L2222">
        <v>4018.9</v>
      </c>
      <c r="M2222" t="s">
        <v>65</v>
      </c>
      <c r="N2222" t="s">
        <v>33</v>
      </c>
      <c r="O2222">
        <v>5</v>
      </c>
      <c r="P2222">
        <v>2023</v>
      </c>
      <c r="Q2222">
        <v>9</v>
      </c>
      <c r="R2222" t="s">
        <v>80</v>
      </c>
      <c r="S2222">
        <v>3</v>
      </c>
      <c r="T2222">
        <v>36</v>
      </c>
      <c r="U2222">
        <v>2</v>
      </c>
      <c r="V2222">
        <v>2</v>
      </c>
      <c r="W2222" t="s">
        <v>76</v>
      </c>
      <c r="X2222" t="s">
        <v>47</v>
      </c>
      <c r="Y2222">
        <v>492470</v>
      </c>
      <c r="Z2222">
        <v>0.1</v>
      </c>
    </row>
    <row r="2223" spans="1:26" x14ac:dyDescent="0.25">
      <c r="A2223" t="s">
        <v>3641</v>
      </c>
      <c r="B2223" s="1">
        <v>45269</v>
      </c>
      <c r="C2223" t="s">
        <v>3642</v>
      </c>
      <c r="D2223" t="s">
        <v>50</v>
      </c>
      <c r="E2223" t="s">
        <v>58</v>
      </c>
      <c r="F2223" t="s">
        <v>52</v>
      </c>
      <c r="G2223" t="s">
        <v>79</v>
      </c>
      <c r="H2223">
        <v>5</v>
      </c>
      <c r="I2223">
        <v>3530</v>
      </c>
      <c r="J2223">
        <v>11</v>
      </c>
      <c r="K2223">
        <v>15708.5</v>
      </c>
      <c r="L2223">
        <v>2384.96</v>
      </c>
      <c r="M2223" t="s">
        <v>32</v>
      </c>
      <c r="N2223" t="s">
        <v>44</v>
      </c>
      <c r="O2223">
        <v>6</v>
      </c>
      <c r="P2223">
        <v>2023</v>
      </c>
      <c r="Q2223">
        <v>12</v>
      </c>
      <c r="R2223" t="s">
        <v>54</v>
      </c>
      <c r="S2223">
        <v>4</v>
      </c>
      <c r="T2223">
        <v>49</v>
      </c>
      <c r="U2223">
        <v>2</v>
      </c>
      <c r="V2223">
        <v>6</v>
      </c>
      <c r="W2223" t="s">
        <v>35</v>
      </c>
      <c r="X2223" t="s">
        <v>36</v>
      </c>
      <c r="Y2223">
        <v>194150</v>
      </c>
      <c r="Z2223">
        <v>0.15</v>
      </c>
    </row>
    <row r="2224" spans="1:26" x14ac:dyDescent="0.25">
      <c r="A2224" t="s">
        <v>3643</v>
      </c>
      <c r="B2224" s="1">
        <v>45190</v>
      </c>
      <c r="C2224" t="s">
        <v>1866</v>
      </c>
      <c r="D2224" t="s">
        <v>50</v>
      </c>
      <c r="E2224" t="s">
        <v>51</v>
      </c>
      <c r="F2224" t="s">
        <v>30</v>
      </c>
      <c r="G2224" t="s">
        <v>31</v>
      </c>
      <c r="H2224">
        <v>5</v>
      </c>
      <c r="I2224">
        <v>1986</v>
      </c>
      <c r="J2224">
        <v>9</v>
      </c>
      <c r="K2224">
        <v>9036.2999999999993</v>
      </c>
      <c r="L2224">
        <v>953.71</v>
      </c>
      <c r="M2224" t="s">
        <v>65</v>
      </c>
      <c r="N2224" t="s">
        <v>44</v>
      </c>
      <c r="O2224">
        <v>6</v>
      </c>
      <c r="P2224">
        <v>2023</v>
      </c>
      <c r="Q2224">
        <v>9</v>
      </c>
      <c r="R2224" t="s">
        <v>80</v>
      </c>
      <c r="S2224">
        <v>3</v>
      </c>
      <c r="T2224">
        <v>38</v>
      </c>
      <c r="U2224">
        <v>4</v>
      </c>
      <c r="V2224">
        <v>4</v>
      </c>
      <c r="W2224" t="s">
        <v>73</v>
      </c>
      <c r="X2224" t="s">
        <v>47</v>
      </c>
      <c r="Y2224">
        <v>89370</v>
      </c>
      <c r="Z2224">
        <v>0.11</v>
      </c>
    </row>
    <row r="2225" spans="1:26" x14ac:dyDescent="0.25">
      <c r="A2225" t="s">
        <v>3644</v>
      </c>
      <c r="B2225" s="1">
        <v>45005</v>
      </c>
      <c r="C2225" t="s">
        <v>3645</v>
      </c>
      <c r="D2225" t="s">
        <v>50</v>
      </c>
      <c r="E2225" t="s">
        <v>51</v>
      </c>
      <c r="F2225" t="s">
        <v>52</v>
      </c>
      <c r="G2225" t="s">
        <v>53</v>
      </c>
      <c r="H2225">
        <v>7</v>
      </c>
      <c r="I2225">
        <v>4069</v>
      </c>
      <c r="J2225">
        <v>4</v>
      </c>
      <c r="K2225">
        <v>27343.68</v>
      </c>
      <c r="L2225">
        <v>4501.74</v>
      </c>
      <c r="M2225" t="s">
        <v>32</v>
      </c>
      <c r="N2225" t="s">
        <v>33</v>
      </c>
      <c r="O2225">
        <v>1</v>
      </c>
      <c r="P2225">
        <v>2023</v>
      </c>
      <c r="Q2225">
        <v>3</v>
      </c>
      <c r="R2225" t="s">
        <v>105</v>
      </c>
      <c r="S2225">
        <v>1</v>
      </c>
      <c r="T2225">
        <v>12</v>
      </c>
      <c r="U2225">
        <v>4</v>
      </c>
      <c r="V2225">
        <v>1</v>
      </c>
      <c r="W2225" t="s">
        <v>60</v>
      </c>
      <c r="X2225" t="s">
        <v>47</v>
      </c>
      <c r="Y2225">
        <v>113932</v>
      </c>
      <c r="Z2225">
        <v>0.16</v>
      </c>
    </row>
    <row r="2226" spans="1:26" x14ac:dyDescent="0.25">
      <c r="A2226" t="s">
        <v>3646</v>
      </c>
      <c r="B2226" s="1">
        <v>44993</v>
      </c>
      <c r="C2226" t="s">
        <v>3647</v>
      </c>
      <c r="D2226" t="s">
        <v>39</v>
      </c>
      <c r="E2226" t="s">
        <v>40</v>
      </c>
      <c r="F2226" t="s">
        <v>52</v>
      </c>
      <c r="G2226" t="s">
        <v>91</v>
      </c>
      <c r="H2226">
        <v>9</v>
      </c>
      <c r="I2226">
        <v>4846</v>
      </c>
      <c r="J2226">
        <v>17</v>
      </c>
      <c r="K2226">
        <v>36199.620000000003</v>
      </c>
      <c r="L2226">
        <v>5439.15</v>
      </c>
      <c r="M2226" t="s">
        <v>65</v>
      </c>
      <c r="N2226" t="s">
        <v>66</v>
      </c>
      <c r="O2226">
        <v>2</v>
      </c>
      <c r="P2226">
        <v>2023</v>
      </c>
      <c r="Q2226">
        <v>3</v>
      </c>
      <c r="R2226" t="s">
        <v>105</v>
      </c>
      <c r="S2226">
        <v>1</v>
      </c>
      <c r="T2226">
        <v>10</v>
      </c>
      <c r="U2226">
        <v>2</v>
      </c>
      <c r="V2226">
        <v>3</v>
      </c>
      <c r="W2226" t="s">
        <v>83</v>
      </c>
      <c r="X2226" t="s">
        <v>47</v>
      </c>
      <c r="Y2226">
        <v>741438</v>
      </c>
      <c r="Z2226">
        <v>0.15</v>
      </c>
    </row>
    <row r="2227" spans="1:26" x14ac:dyDescent="0.25">
      <c r="A2227" t="s">
        <v>3648</v>
      </c>
      <c r="B2227" s="1">
        <v>44982</v>
      </c>
      <c r="C2227" t="s">
        <v>294</v>
      </c>
      <c r="D2227" t="s">
        <v>50</v>
      </c>
      <c r="E2227" t="s">
        <v>29</v>
      </c>
      <c r="F2227" t="s">
        <v>52</v>
      </c>
      <c r="G2227" t="s">
        <v>53</v>
      </c>
      <c r="H2227">
        <v>9</v>
      </c>
      <c r="I2227">
        <v>3040</v>
      </c>
      <c r="J2227">
        <v>26</v>
      </c>
      <c r="K2227">
        <v>20246.400000000001</v>
      </c>
      <c r="L2227">
        <v>2543.66</v>
      </c>
      <c r="M2227" t="s">
        <v>32</v>
      </c>
      <c r="N2227" t="s">
        <v>44</v>
      </c>
      <c r="O2227">
        <v>3</v>
      </c>
      <c r="P2227">
        <v>2023</v>
      </c>
      <c r="Q2227">
        <v>2</v>
      </c>
      <c r="R2227" t="s">
        <v>67</v>
      </c>
      <c r="S2227">
        <v>1</v>
      </c>
      <c r="T2227">
        <v>8</v>
      </c>
      <c r="U2227">
        <v>4</v>
      </c>
      <c r="V2227">
        <v>6</v>
      </c>
      <c r="W2227" t="s">
        <v>35</v>
      </c>
      <c r="X2227" t="s">
        <v>36</v>
      </c>
      <c r="Y2227">
        <v>711360</v>
      </c>
      <c r="Z2227">
        <v>0.13</v>
      </c>
    </row>
    <row r="2228" spans="1:26" x14ac:dyDescent="0.25">
      <c r="A2228" t="s">
        <v>3649</v>
      </c>
      <c r="B2228" s="1">
        <v>45070</v>
      </c>
      <c r="C2228" t="s">
        <v>3334</v>
      </c>
      <c r="D2228" t="s">
        <v>28</v>
      </c>
      <c r="E2228" t="s">
        <v>40</v>
      </c>
      <c r="F2228" t="s">
        <v>41</v>
      </c>
      <c r="G2228" t="s">
        <v>116</v>
      </c>
      <c r="H2228">
        <v>7</v>
      </c>
      <c r="I2228">
        <v>2374</v>
      </c>
      <c r="J2228">
        <v>3</v>
      </c>
      <c r="K2228">
        <v>16119.46</v>
      </c>
      <c r="L2228">
        <v>952.06</v>
      </c>
      <c r="M2228" t="s">
        <v>65</v>
      </c>
      <c r="N2228" t="s">
        <v>33</v>
      </c>
      <c r="O2228">
        <v>6</v>
      </c>
      <c r="P2228">
        <v>2023</v>
      </c>
      <c r="Q2228">
        <v>5</v>
      </c>
      <c r="R2228" t="s">
        <v>238</v>
      </c>
      <c r="S2228">
        <v>2</v>
      </c>
      <c r="T2228">
        <v>21</v>
      </c>
      <c r="U2228">
        <v>4</v>
      </c>
      <c r="V2228">
        <v>3</v>
      </c>
      <c r="W2228" t="s">
        <v>83</v>
      </c>
      <c r="X2228" t="s">
        <v>47</v>
      </c>
      <c r="Y2228">
        <v>49854</v>
      </c>
      <c r="Z2228">
        <v>0.06</v>
      </c>
    </row>
    <row r="2229" spans="1:26" x14ac:dyDescent="0.25">
      <c r="A2229" t="s">
        <v>3650</v>
      </c>
      <c r="B2229" s="1">
        <v>44991</v>
      </c>
      <c r="C2229" t="s">
        <v>488</v>
      </c>
      <c r="D2229" t="s">
        <v>63</v>
      </c>
      <c r="E2229" t="s">
        <v>29</v>
      </c>
      <c r="F2229" t="s">
        <v>52</v>
      </c>
      <c r="G2229" t="s">
        <v>91</v>
      </c>
      <c r="H2229">
        <v>10</v>
      </c>
      <c r="I2229">
        <v>2538</v>
      </c>
      <c r="J2229">
        <v>13</v>
      </c>
      <c r="K2229">
        <v>22080.6</v>
      </c>
      <c r="L2229">
        <v>3393.23</v>
      </c>
      <c r="M2229" t="s">
        <v>65</v>
      </c>
      <c r="N2229" t="s">
        <v>33</v>
      </c>
      <c r="O2229">
        <v>4</v>
      </c>
      <c r="P2229">
        <v>2023</v>
      </c>
      <c r="Q2229">
        <v>3</v>
      </c>
      <c r="R2229" t="s">
        <v>105</v>
      </c>
      <c r="S2229">
        <v>1</v>
      </c>
      <c r="T2229">
        <v>10</v>
      </c>
      <c r="U2229">
        <v>2</v>
      </c>
      <c r="V2229">
        <v>1</v>
      </c>
      <c r="W2229" t="s">
        <v>60</v>
      </c>
      <c r="X2229" t="s">
        <v>47</v>
      </c>
      <c r="Y2229">
        <v>329940</v>
      </c>
      <c r="Z2229">
        <v>0.15</v>
      </c>
    </row>
    <row r="2230" spans="1:26" x14ac:dyDescent="0.25">
      <c r="A2230" t="s">
        <v>3651</v>
      </c>
      <c r="B2230" s="1">
        <v>45107</v>
      </c>
      <c r="C2230" t="s">
        <v>3652</v>
      </c>
      <c r="D2230" t="s">
        <v>39</v>
      </c>
      <c r="E2230" t="s">
        <v>40</v>
      </c>
      <c r="F2230" t="s">
        <v>30</v>
      </c>
      <c r="G2230" t="s">
        <v>86</v>
      </c>
      <c r="H2230">
        <v>7</v>
      </c>
      <c r="I2230">
        <v>144</v>
      </c>
      <c r="J2230">
        <v>23</v>
      </c>
      <c r="K2230">
        <v>776.16</v>
      </c>
      <c r="L2230">
        <v>54.47</v>
      </c>
      <c r="M2230" t="s">
        <v>65</v>
      </c>
      <c r="N2230" t="s">
        <v>33</v>
      </c>
      <c r="O2230">
        <v>3</v>
      </c>
      <c r="P2230">
        <v>2023</v>
      </c>
      <c r="Q2230">
        <v>6</v>
      </c>
      <c r="R2230" t="s">
        <v>95</v>
      </c>
      <c r="S2230">
        <v>2</v>
      </c>
      <c r="T2230">
        <v>26</v>
      </c>
      <c r="U2230">
        <v>5</v>
      </c>
      <c r="V2230">
        <v>5</v>
      </c>
      <c r="W2230" t="s">
        <v>46</v>
      </c>
      <c r="X2230" t="s">
        <v>47</v>
      </c>
      <c r="Y2230">
        <v>23184</v>
      </c>
      <c r="Z2230">
        <v>7.0000000000000007E-2</v>
      </c>
    </row>
    <row r="2231" spans="1:26" x14ac:dyDescent="0.25">
      <c r="A2231" t="s">
        <v>3653</v>
      </c>
      <c r="B2231" s="1">
        <v>45117</v>
      </c>
      <c r="C2231" t="s">
        <v>3654</v>
      </c>
      <c r="D2231" t="s">
        <v>28</v>
      </c>
      <c r="E2231" t="s">
        <v>40</v>
      </c>
      <c r="F2231" t="s">
        <v>41</v>
      </c>
      <c r="G2231" t="s">
        <v>116</v>
      </c>
      <c r="H2231">
        <v>10</v>
      </c>
      <c r="I2231">
        <v>2676</v>
      </c>
      <c r="J2231">
        <v>29</v>
      </c>
      <c r="K2231">
        <v>18999.599999999999</v>
      </c>
      <c r="L2231">
        <v>1327.95</v>
      </c>
      <c r="M2231" t="s">
        <v>65</v>
      </c>
      <c r="N2231" t="s">
        <v>33</v>
      </c>
      <c r="O2231">
        <v>6</v>
      </c>
      <c r="P2231">
        <v>2023</v>
      </c>
      <c r="Q2231">
        <v>7</v>
      </c>
      <c r="R2231" t="s">
        <v>125</v>
      </c>
      <c r="S2231">
        <v>3</v>
      </c>
      <c r="T2231">
        <v>28</v>
      </c>
      <c r="U2231">
        <v>3</v>
      </c>
      <c r="V2231">
        <v>1</v>
      </c>
      <c r="W2231" t="s">
        <v>60</v>
      </c>
      <c r="X2231" t="s">
        <v>47</v>
      </c>
      <c r="Y2231">
        <v>776040</v>
      </c>
      <c r="Z2231">
        <v>7.0000000000000007E-2</v>
      </c>
    </row>
    <row r="2232" spans="1:26" x14ac:dyDescent="0.25">
      <c r="A2232" t="s">
        <v>3655</v>
      </c>
      <c r="B2232" s="1">
        <v>45041</v>
      </c>
      <c r="C2232" t="s">
        <v>3656</v>
      </c>
      <c r="D2232" t="s">
        <v>28</v>
      </c>
      <c r="E2232" t="s">
        <v>58</v>
      </c>
      <c r="F2232" t="s">
        <v>41</v>
      </c>
      <c r="G2232" t="s">
        <v>42</v>
      </c>
      <c r="H2232">
        <v>7</v>
      </c>
      <c r="I2232">
        <v>782</v>
      </c>
      <c r="J2232">
        <v>25</v>
      </c>
      <c r="K2232">
        <v>4105.5</v>
      </c>
      <c r="L2232">
        <v>747.02</v>
      </c>
      <c r="M2232" t="s">
        <v>32</v>
      </c>
      <c r="N2232" t="s">
        <v>66</v>
      </c>
      <c r="O2232">
        <v>4</v>
      </c>
      <c r="P2232">
        <v>2023</v>
      </c>
      <c r="Q2232">
        <v>4</v>
      </c>
      <c r="R2232" t="s">
        <v>100</v>
      </c>
      <c r="S2232">
        <v>2</v>
      </c>
      <c r="T2232">
        <v>17</v>
      </c>
      <c r="U2232">
        <v>5</v>
      </c>
      <c r="V2232">
        <v>2</v>
      </c>
      <c r="W2232" t="s">
        <v>76</v>
      </c>
      <c r="X2232" t="s">
        <v>47</v>
      </c>
      <c r="Y2232">
        <v>136850</v>
      </c>
      <c r="Z2232">
        <v>0.18</v>
      </c>
    </row>
    <row r="2233" spans="1:26" x14ac:dyDescent="0.25">
      <c r="A2233" t="s">
        <v>3657</v>
      </c>
      <c r="B2233" s="1">
        <v>45040</v>
      </c>
      <c r="C2233" t="s">
        <v>3658</v>
      </c>
      <c r="D2233" t="s">
        <v>63</v>
      </c>
      <c r="E2233" t="s">
        <v>51</v>
      </c>
      <c r="F2233" t="s">
        <v>30</v>
      </c>
      <c r="G2233" t="s">
        <v>86</v>
      </c>
      <c r="H2233">
        <v>1</v>
      </c>
      <c r="I2233">
        <v>4265</v>
      </c>
      <c r="J2233">
        <v>4</v>
      </c>
      <c r="K2233">
        <v>4094.4</v>
      </c>
      <c r="L2233">
        <v>408.04</v>
      </c>
      <c r="M2233" t="s">
        <v>32</v>
      </c>
      <c r="N2233" t="s">
        <v>33</v>
      </c>
      <c r="O2233">
        <v>7</v>
      </c>
      <c r="P2233">
        <v>2023</v>
      </c>
      <c r="Q2233">
        <v>4</v>
      </c>
      <c r="R2233" t="s">
        <v>100</v>
      </c>
      <c r="S2233">
        <v>2</v>
      </c>
      <c r="T2233">
        <v>17</v>
      </c>
      <c r="U2233">
        <v>5</v>
      </c>
      <c r="V2233">
        <v>1</v>
      </c>
      <c r="W2233" t="s">
        <v>60</v>
      </c>
      <c r="X2233" t="s">
        <v>47</v>
      </c>
      <c r="Y2233">
        <v>17060</v>
      </c>
      <c r="Z2233">
        <v>0.1</v>
      </c>
    </row>
    <row r="2234" spans="1:26" x14ac:dyDescent="0.25">
      <c r="A2234" t="s">
        <v>3659</v>
      </c>
      <c r="B2234" s="1">
        <v>45268</v>
      </c>
      <c r="C2234" t="s">
        <v>792</v>
      </c>
      <c r="D2234" t="s">
        <v>50</v>
      </c>
      <c r="E2234" t="s">
        <v>40</v>
      </c>
      <c r="F2234" t="s">
        <v>30</v>
      </c>
      <c r="G2234" t="s">
        <v>86</v>
      </c>
      <c r="H2234">
        <v>6</v>
      </c>
      <c r="I2234">
        <v>4524</v>
      </c>
      <c r="J2234">
        <v>24</v>
      </c>
      <c r="K2234">
        <v>20629.439999999999</v>
      </c>
      <c r="L2234">
        <v>3628.7</v>
      </c>
      <c r="M2234" t="s">
        <v>65</v>
      </c>
      <c r="N2234" t="s">
        <v>33</v>
      </c>
      <c r="O2234">
        <v>6</v>
      </c>
      <c r="P2234">
        <v>2023</v>
      </c>
      <c r="Q2234">
        <v>12</v>
      </c>
      <c r="R2234" t="s">
        <v>54</v>
      </c>
      <c r="S2234">
        <v>4</v>
      </c>
      <c r="T2234">
        <v>49</v>
      </c>
      <c r="U2234">
        <v>2</v>
      </c>
      <c r="V2234">
        <v>5</v>
      </c>
      <c r="W2234" t="s">
        <v>46</v>
      </c>
      <c r="X2234" t="s">
        <v>47</v>
      </c>
      <c r="Y2234">
        <v>651456</v>
      </c>
      <c r="Z2234">
        <v>0.18</v>
      </c>
    </row>
    <row r="2235" spans="1:26" x14ac:dyDescent="0.25">
      <c r="A2235" t="s">
        <v>3660</v>
      </c>
      <c r="B2235" s="1">
        <v>45144</v>
      </c>
      <c r="C2235" t="s">
        <v>955</v>
      </c>
      <c r="D2235" t="s">
        <v>63</v>
      </c>
      <c r="E2235" t="s">
        <v>40</v>
      </c>
      <c r="F2235" t="s">
        <v>52</v>
      </c>
      <c r="G2235" t="s">
        <v>53</v>
      </c>
      <c r="H2235">
        <v>2</v>
      </c>
      <c r="I2235">
        <v>4910</v>
      </c>
      <c r="J2235">
        <v>13</v>
      </c>
      <c r="K2235">
        <v>8543.4</v>
      </c>
      <c r="L2235">
        <v>1207.31</v>
      </c>
      <c r="M2235" t="s">
        <v>32</v>
      </c>
      <c r="N2235" t="s">
        <v>44</v>
      </c>
      <c r="O2235">
        <v>3</v>
      </c>
      <c r="P2235">
        <v>2023</v>
      </c>
      <c r="Q2235">
        <v>8</v>
      </c>
      <c r="R2235" t="s">
        <v>72</v>
      </c>
      <c r="S2235">
        <v>3</v>
      </c>
      <c r="T2235">
        <v>32</v>
      </c>
      <c r="U2235">
        <v>2</v>
      </c>
      <c r="V2235">
        <v>0</v>
      </c>
      <c r="W2235" t="s">
        <v>55</v>
      </c>
      <c r="X2235" t="s">
        <v>36</v>
      </c>
      <c r="Y2235">
        <v>127660</v>
      </c>
      <c r="Z2235">
        <v>0.14000000000000001</v>
      </c>
    </row>
    <row r="2236" spans="1:26" x14ac:dyDescent="0.25">
      <c r="A2236" t="s">
        <v>3661</v>
      </c>
      <c r="B2236" s="1">
        <v>45124</v>
      </c>
      <c r="C2236" t="s">
        <v>1907</v>
      </c>
      <c r="D2236" t="s">
        <v>28</v>
      </c>
      <c r="E2236" t="s">
        <v>40</v>
      </c>
      <c r="F2236" t="s">
        <v>52</v>
      </c>
      <c r="G2236" t="s">
        <v>79</v>
      </c>
      <c r="H2236">
        <v>8</v>
      </c>
      <c r="I2236">
        <v>4490</v>
      </c>
      <c r="J2236">
        <v>10</v>
      </c>
      <c r="K2236">
        <v>32328</v>
      </c>
      <c r="L2236">
        <v>4023.55</v>
      </c>
      <c r="M2236" t="s">
        <v>43</v>
      </c>
      <c r="N2236" t="s">
        <v>33</v>
      </c>
      <c r="O2236">
        <v>4</v>
      </c>
      <c r="P2236">
        <v>2023</v>
      </c>
      <c r="Q2236">
        <v>7</v>
      </c>
      <c r="R2236" t="s">
        <v>125</v>
      </c>
      <c r="S2236">
        <v>3</v>
      </c>
      <c r="T2236">
        <v>29</v>
      </c>
      <c r="U2236">
        <v>4</v>
      </c>
      <c r="V2236">
        <v>1</v>
      </c>
      <c r="W2236" t="s">
        <v>60</v>
      </c>
      <c r="X2236" t="s">
        <v>47</v>
      </c>
      <c r="Y2236">
        <v>359200</v>
      </c>
      <c r="Z2236">
        <v>0.12</v>
      </c>
    </row>
    <row r="2237" spans="1:26" x14ac:dyDescent="0.25">
      <c r="A2237" t="s">
        <v>3662</v>
      </c>
      <c r="B2237" s="1">
        <v>45104</v>
      </c>
      <c r="C2237" t="s">
        <v>2613</v>
      </c>
      <c r="D2237" t="s">
        <v>28</v>
      </c>
      <c r="E2237" t="s">
        <v>40</v>
      </c>
      <c r="F2237" t="s">
        <v>30</v>
      </c>
      <c r="G2237" t="s">
        <v>64</v>
      </c>
      <c r="H2237">
        <v>4</v>
      </c>
      <c r="I2237">
        <v>3578</v>
      </c>
      <c r="J2237">
        <v>23</v>
      </c>
      <c r="K2237">
        <v>11020.24</v>
      </c>
      <c r="L2237">
        <v>1184.22</v>
      </c>
      <c r="M2237" t="s">
        <v>43</v>
      </c>
      <c r="N2237" t="s">
        <v>44</v>
      </c>
      <c r="O2237">
        <v>5</v>
      </c>
      <c r="P2237">
        <v>2023</v>
      </c>
      <c r="Q2237">
        <v>6</v>
      </c>
      <c r="R2237" t="s">
        <v>95</v>
      </c>
      <c r="S2237">
        <v>2</v>
      </c>
      <c r="T2237">
        <v>26</v>
      </c>
      <c r="U2237">
        <v>5</v>
      </c>
      <c r="V2237">
        <v>2</v>
      </c>
      <c r="W2237" t="s">
        <v>76</v>
      </c>
      <c r="X2237" t="s">
        <v>47</v>
      </c>
      <c r="Y2237">
        <v>329176</v>
      </c>
      <c r="Z2237">
        <v>0.11</v>
      </c>
    </row>
    <row r="2238" spans="1:26" x14ac:dyDescent="0.25">
      <c r="A2238" t="s">
        <v>3663</v>
      </c>
      <c r="B2238" s="1">
        <v>44940</v>
      </c>
      <c r="C2238" t="s">
        <v>2870</v>
      </c>
      <c r="D2238" t="s">
        <v>39</v>
      </c>
      <c r="E2238" t="s">
        <v>58</v>
      </c>
      <c r="F2238" t="s">
        <v>41</v>
      </c>
      <c r="G2238" t="s">
        <v>59</v>
      </c>
      <c r="H2238">
        <v>3</v>
      </c>
      <c r="I2238">
        <v>1841</v>
      </c>
      <c r="J2238">
        <v>9</v>
      </c>
      <c r="K2238">
        <v>5025.93</v>
      </c>
      <c r="L2238">
        <v>350.93</v>
      </c>
      <c r="M2238" t="s">
        <v>32</v>
      </c>
      <c r="N2238" t="s">
        <v>33</v>
      </c>
      <c r="O2238">
        <v>6</v>
      </c>
      <c r="P2238">
        <v>2023</v>
      </c>
      <c r="Q2238">
        <v>1</v>
      </c>
      <c r="R2238" t="s">
        <v>34</v>
      </c>
      <c r="S2238">
        <v>1</v>
      </c>
      <c r="T2238">
        <v>2</v>
      </c>
      <c r="U2238">
        <v>2</v>
      </c>
      <c r="V2238">
        <v>6</v>
      </c>
      <c r="W2238" t="s">
        <v>35</v>
      </c>
      <c r="X2238" t="s">
        <v>36</v>
      </c>
      <c r="Y2238">
        <v>49707</v>
      </c>
      <c r="Z2238">
        <v>7.0000000000000007E-2</v>
      </c>
    </row>
    <row r="2239" spans="1:26" x14ac:dyDescent="0.25">
      <c r="A2239" t="s">
        <v>3664</v>
      </c>
      <c r="B2239" s="1">
        <v>45058</v>
      </c>
      <c r="C2239" t="s">
        <v>1292</v>
      </c>
      <c r="D2239" t="s">
        <v>39</v>
      </c>
      <c r="E2239" t="s">
        <v>29</v>
      </c>
      <c r="F2239" t="s">
        <v>41</v>
      </c>
      <c r="G2239" t="s">
        <v>42</v>
      </c>
      <c r="H2239">
        <v>6</v>
      </c>
      <c r="I2239">
        <v>3060</v>
      </c>
      <c r="J2239">
        <v>26</v>
      </c>
      <c r="K2239">
        <v>13586.4</v>
      </c>
      <c r="L2239">
        <v>1734.12</v>
      </c>
      <c r="M2239" t="s">
        <v>65</v>
      </c>
      <c r="N2239" t="s">
        <v>66</v>
      </c>
      <c r="O2239">
        <v>5</v>
      </c>
      <c r="P2239">
        <v>2023</v>
      </c>
      <c r="Q2239">
        <v>5</v>
      </c>
      <c r="R2239" t="s">
        <v>238</v>
      </c>
      <c r="S2239">
        <v>2</v>
      </c>
      <c r="T2239">
        <v>19</v>
      </c>
      <c r="U2239">
        <v>2</v>
      </c>
      <c r="V2239">
        <v>5</v>
      </c>
      <c r="W2239" t="s">
        <v>46</v>
      </c>
      <c r="X2239" t="s">
        <v>47</v>
      </c>
      <c r="Y2239">
        <v>477360</v>
      </c>
      <c r="Z2239">
        <v>0.13</v>
      </c>
    </row>
    <row r="2240" spans="1:26" x14ac:dyDescent="0.25">
      <c r="A2240" t="s">
        <v>3665</v>
      </c>
      <c r="B2240" s="1">
        <v>45024</v>
      </c>
      <c r="C2240" t="s">
        <v>2244</v>
      </c>
      <c r="D2240" t="s">
        <v>63</v>
      </c>
      <c r="E2240" t="s">
        <v>40</v>
      </c>
      <c r="F2240" t="s">
        <v>30</v>
      </c>
      <c r="G2240" t="s">
        <v>31</v>
      </c>
      <c r="H2240">
        <v>2</v>
      </c>
      <c r="I2240">
        <v>281</v>
      </c>
      <c r="J2240">
        <v>28</v>
      </c>
      <c r="K2240">
        <v>404.64</v>
      </c>
      <c r="L2240">
        <v>43.69</v>
      </c>
      <c r="M2240" t="s">
        <v>32</v>
      </c>
      <c r="N2240" t="s">
        <v>66</v>
      </c>
      <c r="O2240">
        <v>3</v>
      </c>
      <c r="P2240">
        <v>2023</v>
      </c>
      <c r="Q2240">
        <v>4</v>
      </c>
      <c r="R2240" t="s">
        <v>100</v>
      </c>
      <c r="S2240">
        <v>2</v>
      </c>
      <c r="T2240">
        <v>14</v>
      </c>
      <c r="U2240">
        <v>2</v>
      </c>
      <c r="V2240">
        <v>6</v>
      </c>
      <c r="W2240" t="s">
        <v>35</v>
      </c>
      <c r="X2240" t="s">
        <v>36</v>
      </c>
      <c r="Y2240">
        <v>15736</v>
      </c>
      <c r="Z2240">
        <v>0.11</v>
      </c>
    </row>
    <row r="2241" spans="1:26" x14ac:dyDescent="0.25">
      <c r="A2241" t="s">
        <v>3666</v>
      </c>
      <c r="B2241" s="1">
        <v>45263</v>
      </c>
      <c r="C2241" t="s">
        <v>542</v>
      </c>
      <c r="D2241" t="s">
        <v>28</v>
      </c>
      <c r="E2241" t="s">
        <v>29</v>
      </c>
      <c r="F2241" t="s">
        <v>30</v>
      </c>
      <c r="G2241" t="s">
        <v>64</v>
      </c>
      <c r="H2241">
        <v>10</v>
      </c>
      <c r="I2241">
        <v>4425</v>
      </c>
      <c r="J2241">
        <v>2</v>
      </c>
      <c r="K2241">
        <v>43365</v>
      </c>
      <c r="L2241">
        <v>7743.45</v>
      </c>
      <c r="M2241" t="s">
        <v>43</v>
      </c>
      <c r="N2241" t="s">
        <v>33</v>
      </c>
      <c r="O2241">
        <v>6</v>
      </c>
      <c r="P2241">
        <v>2023</v>
      </c>
      <c r="Q2241">
        <v>12</v>
      </c>
      <c r="R2241" t="s">
        <v>54</v>
      </c>
      <c r="S2241">
        <v>4</v>
      </c>
      <c r="T2241">
        <v>49</v>
      </c>
      <c r="U2241">
        <v>2</v>
      </c>
      <c r="V2241">
        <v>0</v>
      </c>
      <c r="W2241" t="s">
        <v>55</v>
      </c>
      <c r="X2241" t="s">
        <v>36</v>
      </c>
      <c r="Y2241">
        <v>88500</v>
      </c>
      <c r="Z2241">
        <v>0.18</v>
      </c>
    </row>
    <row r="2242" spans="1:26" x14ac:dyDescent="0.25">
      <c r="A2242" t="s">
        <v>3667</v>
      </c>
      <c r="B2242" s="1">
        <v>45044</v>
      </c>
      <c r="C2242" t="s">
        <v>1796</v>
      </c>
      <c r="D2242" t="s">
        <v>39</v>
      </c>
      <c r="E2242" t="s">
        <v>29</v>
      </c>
      <c r="F2242" t="s">
        <v>52</v>
      </c>
      <c r="G2242" t="s">
        <v>53</v>
      </c>
      <c r="H2242">
        <v>3</v>
      </c>
      <c r="I2242">
        <v>2203</v>
      </c>
      <c r="J2242">
        <v>14</v>
      </c>
      <c r="K2242">
        <v>5683.74</v>
      </c>
      <c r="L2242">
        <v>1099.3800000000001</v>
      </c>
      <c r="M2242" t="s">
        <v>32</v>
      </c>
      <c r="N2242" t="s">
        <v>33</v>
      </c>
      <c r="O2242">
        <v>5</v>
      </c>
      <c r="P2242">
        <v>2023</v>
      </c>
      <c r="Q2242">
        <v>4</v>
      </c>
      <c r="R2242" t="s">
        <v>100</v>
      </c>
      <c r="S2242">
        <v>2</v>
      </c>
      <c r="T2242">
        <v>17</v>
      </c>
      <c r="U2242">
        <v>5</v>
      </c>
      <c r="V2242">
        <v>5</v>
      </c>
      <c r="W2242" t="s">
        <v>46</v>
      </c>
      <c r="X2242" t="s">
        <v>47</v>
      </c>
      <c r="Y2242">
        <v>92526</v>
      </c>
      <c r="Z2242">
        <v>0.19</v>
      </c>
    </row>
    <row r="2243" spans="1:26" x14ac:dyDescent="0.25">
      <c r="A2243" t="s">
        <v>3668</v>
      </c>
      <c r="B2243" s="1">
        <v>45148</v>
      </c>
      <c r="C2243" t="s">
        <v>3283</v>
      </c>
      <c r="D2243" t="s">
        <v>50</v>
      </c>
      <c r="E2243" t="s">
        <v>40</v>
      </c>
      <c r="F2243" t="s">
        <v>41</v>
      </c>
      <c r="G2243" t="s">
        <v>59</v>
      </c>
      <c r="H2243">
        <v>7</v>
      </c>
      <c r="I2243">
        <v>2476</v>
      </c>
      <c r="J2243">
        <v>21</v>
      </c>
      <c r="K2243">
        <v>13692.28</v>
      </c>
      <c r="L2243">
        <v>1825.17</v>
      </c>
      <c r="M2243" t="s">
        <v>32</v>
      </c>
      <c r="N2243" t="s">
        <v>66</v>
      </c>
      <c r="O2243">
        <v>4</v>
      </c>
      <c r="P2243">
        <v>2023</v>
      </c>
      <c r="Q2243">
        <v>8</v>
      </c>
      <c r="R2243" t="s">
        <v>72</v>
      </c>
      <c r="S2243">
        <v>3</v>
      </c>
      <c r="T2243">
        <v>32</v>
      </c>
      <c r="U2243">
        <v>2</v>
      </c>
      <c r="V2243">
        <v>4</v>
      </c>
      <c r="W2243" t="s">
        <v>73</v>
      </c>
      <c r="X2243" t="s">
        <v>47</v>
      </c>
      <c r="Y2243">
        <v>363972</v>
      </c>
      <c r="Z2243">
        <v>0.13</v>
      </c>
    </row>
    <row r="2244" spans="1:26" x14ac:dyDescent="0.25">
      <c r="A2244" t="s">
        <v>3669</v>
      </c>
      <c r="B2244" s="1">
        <v>45055</v>
      </c>
      <c r="C2244" t="s">
        <v>1343</v>
      </c>
      <c r="D2244" t="s">
        <v>63</v>
      </c>
      <c r="E2244" t="s">
        <v>40</v>
      </c>
      <c r="F2244" t="s">
        <v>41</v>
      </c>
      <c r="G2244" t="s">
        <v>59</v>
      </c>
      <c r="H2244">
        <v>2</v>
      </c>
      <c r="I2244">
        <v>544</v>
      </c>
      <c r="J2244">
        <v>20</v>
      </c>
      <c r="K2244">
        <v>870.4</v>
      </c>
      <c r="L2244">
        <v>127.99</v>
      </c>
      <c r="M2244" t="s">
        <v>65</v>
      </c>
      <c r="N2244" t="s">
        <v>66</v>
      </c>
      <c r="O2244">
        <v>7</v>
      </c>
      <c r="P2244">
        <v>2023</v>
      </c>
      <c r="Q2244">
        <v>5</v>
      </c>
      <c r="R2244" t="s">
        <v>238</v>
      </c>
      <c r="S2244">
        <v>2</v>
      </c>
      <c r="T2244">
        <v>19</v>
      </c>
      <c r="U2244">
        <v>2</v>
      </c>
      <c r="V2244">
        <v>2</v>
      </c>
      <c r="W2244" t="s">
        <v>76</v>
      </c>
      <c r="X2244" t="s">
        <v>47</v>
      </c>
      <c r="Y2244">
        <v>21760</v>
      </c>
      <c r="Z2244">
        <v>0.15</v>
      </c>
    </row>
    <row r="2245" spans="1:26" x14ac:dyDescent="0.25">
      <c r="A2245" t="s">
        <v>3670</v>
      </c>
      <c r="B2245" s="1">
        <v>45103</v>
      </c>
      <c r="C2245" t="s">
        <v>3671</v>
      </c>
      <c r="D2245" t="s">
        <v>39</v>
      </c>
      <c r="E2245" t="s">
        <v>29</v>
      </c>
      <c r="F2245" t="s">
        <v>30</v>
      </c>
      <c r="G2245" t="s">
        <v>86</v>
      </c>
      <c r="H2245">
        <v>6</v>
      </c>
      <c r="I2245">
        <v>1795</v>
      </c>
      <c r="J2245">
        <v>26</v>
      </c>
      <c r="K2245">
        <v>7969.8</v>
      </c>
      <c r="L2245">
        <v>1500.96</v>
      </c>
      <c r="M2245" t="s">
        <v>65</v>
      </c>
      <c r="N2245" t="s">
        <v>66</v>
      </c>
      <c r="O2245">
        <v>2</v>
      </c>
      <c r="P2245">
        <v>2023</v>
      </c>
      <c r="Q2245">
        <v>6</v>
      </c>
      <c r="R2245" t="s">
        <v>95</v>
      </c>
      <c r="S2245">
        <v>2</v>
      </c>
      <c r="T2245">
        <v>26</v>
      </c>
      <c r="U2245">
        <v>5</v>
      </c>
      <c r="V2245">
        <v>1</v>
      </c>
      <c r="W2245" t="s">
        <v>60</v>
      </c>
      <c r="X2245" t="s">
        <v>47</v>
      </c>
      <c r="Y2245">
        <v>280020</v>
      </c>
      <c r="Z2245">
        <v>0.19</v>
      </c>
    </row>
    <row r="2246" spans="1:26" x14ac:dyDescent="0.25">
      <c r="A2246" t="s">
        <v>3672</v>
      </c>
      <c r="B2246" s="1">
        <v>45181</v>
      </c>
      <c r="C2246" t="s">
        <v>1926</v>
      </c>
      <c r="D2246" t="s">
        <v>28</v>
      </c>
      <c r="E2246" t="s">
        <v>40</v>
      </c>
      <c r="F2246" t="s">
        <v>52</v>
      </c>
      <c r="G2246" t="s">
        <v>91</v>
      </c>
      <c r="H2246">
        <v>10</v>
      </c>
      <c r="I2246">
        <v>1818</v>
      </c>
      <c r="J2246">
        <v>15</v>
      </c>
      <c r="K2246">
        <v>15453</v>
      </c>
      <c r="L2246">
        <v>2055.06</v>
      </c>
      <c r="M2246" t="s">
        <v>43</v>
      </c>
      <c r="N2246" t="s">
        <v>33</v>
      </c>
      <c r="O2246">
        <v>4</v>
      </c>
      <c r="P2246">
        <v>2023</v>
      </c>
      <c r="Q2246">
        <v>9</v>
      </c>
      <c r="R2246" t="s">
        <v>80</v>
      </c>
      <c r="S2246">
        <v>3</v>
      </c>
      <c r="T2246">
        <v>37</v>
      </c>
      <c r="U2246">
        <v>3</v>
      </c>
      <c r="V2246">
        <v>2</v>
      </c>
      <c r="W2246" t="s">
        <v>76</v>
      </c>
      <c r="X2246" t="s">
        <v>47</v>
      </c>
      <c r="Y2246">
        <v>272700</v>
      </c>
      <c r="Z2246">
        <v>0.13</v>
      </c>
    </row>
    <row r="2247" spans="1:26" x14ac:dyDescent="0.25">
      <c r="A2247" t="s">
        <v>3673</v>
      </c>
      <c r="B2247" s="1">
        <v>45053</v>
      </c>
      <c r="C2247" t="s">
        <v>3283</v>
      </c>
      <c r="D2247" t="s">
        <v>63</v>
      </c>
      <c r="E2247" t="s">
        <v>58</v>
      </c>
      <c r="F2247" t="s">
        <v>30</v>
      </c>
      <c r="G2247" t="s">
        <v>31</v>
      </c>
      <c r="H2247">
        <v>9</v>
      </c>
      <c r="I2247">
        <v>3069</v>
      </c>
      <c r="J2247">
        <v>11</v>
      </c>
      <c r="K2247">
        <v>24582.69</v>
      </c>
      <c r="L2247">
        <v>4888.84</v>
      </c>
      <c r="M2247" t="s">
        <v>43</v>
      </c>
      <c r="N2247" t="s">
        <v>33</v>
      </c>
      <c r="O2247">
        <v>6</v>
      </c>
      <c r="P2247">
        <v>2023</v>
      </c>
      <c r="Q2247">
        <v>5</v>
      </c>
      <c r="R2247" t="s">
        <v>238</v>
      </c>
      <c r="S2247">
        <v>2</v>
      </c>
      <c r="T2247">
        <v>19</v>
      </c>
      <c r="U2247">
        <v>2</v>
      </c>
      <c r="V2247">
        <v>0</v>
      </c>
      <c r="W2247" t="s">
        <v>55</v>
      </c>
      <c r="X2247" t="s">
        <v>36</v>
      </c>
      <c r="Y2247">
        <v>303831</v>
      </c>
      <c r="Z2247">
        <v>0.2</v>
      </c>
    </row>
    <row r="2248" spans="1:26" x14ac:dyDescent="0.25">
      <c r="A2248" t="s">
        <v>3674</v>
      </c>
      <c r="B2248" s="1">
        <v>45063</v>
      </c>
      <c r="C2248" t="s">
        <v>2524</v>
      </c>
      <c r="D2248" t="s">
        <v>39</v>
      </c>
      <c r="E2248" t="s">
        <v>51</v>
      </c>
      <c r="F2248" t="s">
        <v>52</v>
      </c>
      <c r="G2248" t="s">
        <v>91</v>
      </c>
      <c r="H2248">
        <v>5</v>
      </c>
      <c r="I2248">
        <v>4275</v>
      </c>
      <c r="J2248">
        <v>16</v>
      </c>
      <c r="K2248">
        <v>17955</v>
      </c>
      <c r="L2248">
        <v>3206.71</v>
      </c>
      <c r="M2248" t="s">
        <v>65</v>
      </c>
      <c r="N2248" t="s">
        <v>44</v>
      </c>
      <c r="O2248">
        <v>6</v>
      </c>
      <c r="P2248">
        <v>2023</v>
      </c>
      <c r="Q2248">
        <v>5</v>
      </c>
      <c r="R2248" t="s">
        <v>238</v>
      </c>
      <c r="S2248">
        <v>2</v>
      </c>
      <c r="T2248">
        <v>20</v>
      </c>
      <c r="U2248">
        <v>3</v>
      </c>
      <c r="V2248">
        <v>3</v>
      </c>
      <c r="W2248" t="s">
        <v>83</v>
      </c>
      <c r="X2248" t="s">
        <v>47</v>
      </c>
      <c r="Y2248">
        <v>342000</v>
      </c>
      <c r="Z2248">
        <v>0.18</v>
      </c>
    </row>
    <row r="2249" spans="1:26" x14ac:dyDescent="0.25">
      <c r="A2249" t="s">
        <v>3675</v>
      </c>
      <c r="B2249" s="1">
        <v>45224</v>
      </c>
      <c r="C2249" t="s">
        <v>3676</v>
      </c>
      <c r="D2249" t="s">
        <v>50</v>
      </c>
      <c r="E2249" t="s">
        <v>40</v>
      </c>
      <c r="F2249" t="s">
        <v>30</v>
      </c>
      <c r="G2249" t="s">
        <v>86</v>
      </c>
      <c r="H2249">
        <v>8</v>
      </c>
      <c r="I2249">
        <v>1720</v>
      </c>
      <c r="J2249">
        <v>10</v>
      </c>
      <c r="K2249">
        <v>12384</v>
      </c>
      <c r="L2249">
        <v>833.01</v>
      </c>
      <c r="M2249" t="s">
        <v>65</v>
      </c>
      <c r="N2249" t="s">
        <v>33</v>
      </c>
      <c r="O2249">
        <v>1</v>
      </c>
      <c r="P2249">
        <v>2023</v>
      </c>
      <c r="Q2249">
        <v>10</v>
      </c>
      <c r="R2249" t="s">
        <v>45</v>
      </c>
      <c r="S2249">
        <v>4</v>
      </c>
      <c r="T2249">
        <v>43</v>
      </c>
      <c r="U2249">
        <v>4</v>
      </c>
      <c r="V2249">
        <v>3</v>
      </c>
      <c r="W2249" t="s">
        <v>83</v>
      </c>
      <c r="X2249" t="s">
        <v>47</v>
      </c>
      <c r="Y2249">
        <v>137600</v>
      </c>
      <c r="Z2249">
        <v>7.0000000000000007E-2</v>
      </c>
    </row>
    <row r="2250" spans="1:26" x14ac:dyDescent="0.25">
      <c r="A2250" t="s">
        <v>3677</v>
      </c>
      <c r="B2250" s="1">
        <v>45260</v>
      </c>
      <c r="C2250" t="s">
        <v>1194</v>
      </c>
      <c r="D2250" t="s">
        <v>39</v>
      </c>
      <c r="E2250" t="s">
        <v>58</v>
      </c>
      <c r="F2250" t="s">
        <v>30</v>
      </c>
      <c r="G2250" t="s">
        <v>64</v>
      </c>
      <c r="H2250">
        <v>10</v>
      </c>
      <c r="I2250">
        <v>4644</v>
      </c>
      <c r="J2250">
        <v>6</v>
      </c>
      <c r="K2250">
        <v>43653.599999999999</v>
      </c>
      <c r="L2250">
        <v>5143.09</v>
      </c>
      <c r="M2250" t="s">
        <v>65</v>
      </c>
      <c r="N2250" t="s">
        <v>33</v>
      </c>
      <c r="O2250">
        <v>3</v>
      </c>
      <c r="P2250">
        <v>2023</v>
      </c>
      <c r="Q2250">
        <v>11</v>
      </c>
      <c r="R2250" t="s">
        <v>92</v>
      </c>
      <c r="S2250">
        <v>4</v>
      </c>
      <c r="T2250">
        <v>48</v>
      </c>
      <c r="U2250">
        <v>5</v>
      </c>
      <c r="V2250">
        <v>4</v>
      </c>
      <c r="W2250" t="s">
        <v>73</v>
      </c>
      <c r="X2250" t="s">
        <v>47</v>
      </c>
      <c r="Y2250">
        <v>278640</v>
      </c>
      <c r="Z2250">
        <v>0.12</v>
      </c>
    </row>
    <row r="2251" spans="1:26" x14ac:dyDescent="0.25">
      <c r="A2251" t="s">
        <v>3678</v>
      </c>
      <c r="B2251" s="1">
        <v>45057</v>
      </c>
      <c r="C2251" t="s">
        <v>3679</v>
      </c>
      <c r="D2251" t="s">
        <v>39</v>
      </c>
      <c r="E2251" t="s">
        <v>40</v>
      </c>
      <c r="F2251" t="s">
        <v>41</v>
      </c>
      <c r="G2251" t="s">
        <v>116</v>
      </c>
      <c r="H2251">
        <v>9</v>
      </c>
      <c r="I2251">
        <v>2824</v>
      </c>
      <c r="J2251">
        <v>11</v>
      </c>
      <c r="K2251">
        <v>22620.240000000002</v>
      </c>
      <c r="L2251">
        <v>2452.3000000000002</v>
      </c>
      <c r="M2251" t="s">
        <v>32</v>
      </c>
      <c r="N2251" t="s">
        <v>66</v>
      </c>
      <c r="O2251">
        <v>6</v>
      </c>
      <c r="P2251">
        <v>2023</v>
      </c>
      <c r="Q2251">
        <v>5</v>
      </c>
      <c r="R2251" t="s">
        <v>238</v>
      </c>
      <c r="S2251">
        <v>2</v>
      </c>
      <c r="T2251">
        <v>19</v>
      </c>
      <c r="U2251">
        <v>2</v>
      </c>
      <c r="V2251">
        <v>4</v>
      </c>
      <c r="W2251" t="s">
        <v>73</v>
      </c>
      <c r="X2251" t="s">
        <v>47</v>
      </c>
      <c r="Y2251">
        <v>279576</v>
      </c>
      <c r="Z2251">
        <v>0.11</v>
      </c>
    </row>
    <row r="2252" spans="1:26" x14ac:dyDescent="0.25">
      <c r="A2252" t="s">
        <v>3680</v>
      </c>
      <c r="B2252" s="1">
        <v>44963</v>
      </c>
      <c r="C2252" t="s">
        <v>3681</v>
      </c>
      <c r="D2252" t="s">
        <v>39</v>
      </c>
      <c r="E2252" t="s">
        <v>40</v>
      </c>
      <c r="F2252" t="s">
        <v>30</v>
      </c>
      <c r="G2252" t="s">
        <v>31</v>
      </c>
      <c r="H2252">
        <v>7</v>
      </c>
      <c r="I2252">
        <v>297</v>
      </c>
      <c r="J2252">
        <v>23</v>
      </c>
      <c r="K2252">
        <v>1600.83</v>
      </c>
      <c r="L2252">
        <v>82.09</v>
      </c>
      <c r="M2252" t="s">
        <v>32</v>
      </c>
      <c r="N2252" t="s">
        <v>44</v>
      </c>
      <c r="O2252">
        <v>3</v>
      </c>
      <c r="P2252">
        <v>2023</v>
      </c>
      <c r="Q2252">
        <v>2</v>
      </c>
      <c r="R2252" t="s">
        <v>67</v>
      </c>
      <c r="S2252">
        <v>1</v>
      </c>
      <c r="T2252">
        <v>6</v>
      </c>
      <c r="U2252">
        <v>2</v>
      </c>
      <c r="V2252">
        <v>1</v>
      </c>
      <c r="W2252" t="s">
        <v>60</v>
      </c>
      <c r="X2252" t="s">
        <v>47</v>
      </c>
      <c r="Y2252">
        <v>47817</v>
      </c>
      <c r="Z2252">
        <v>0.05</v>
      </c>
    </row>
    <row r="2253" spans="1:26" x14ac:dyDescent="0.25">
      <c r="A2253" t="s">
        <v>3682</v>
      </c>
      <c r="B2253" s="1">
        <v>45200</v>
      </c>
      <c r="C2253" t="s">
        <v>934</v>
      </c>
      <c r="D2253" t="s">
        <v>50</v>
      </c>
      <c r="E2253" t="s">
        <v>40</v>
      </c>
      <c r="F2253" t="s">
        <v>52</v>
      </c>
      <c r="G2253" t="s">
        <v>53</v>
      </c>
      <c r="H2253">
        <v>5</v>
      </c>
      <c r="I2253">
        <v>485</v>
      </c>
      <c r="J2253">
        <v>10</v>
      </c>
      <c r="K2253">
        <v>2182.5</v>
      </c>
      <c r="L2253">
        <v>368.55</v>
      </c>
      <c r="M2253" t="s">
        <v>32</v>
      </c>
      <c r="N2253" t="s">
        <v>44</v>
      </c>
      <c r="O2253">
        <v>3</v>
      </c>
      <c r="P2253">
        <v>2023</v>
      </c>
      <c r="Q2253">
        <v>10</v>
      </c>
      <c r="R2253" t="s">
        <v>45</v>
      </c>
      <c r="S2253">
        <v>4</v>
      </c>
      <c r="T2253">
        <v>40</v>
      </c>
      <c r="U2253">
        <v>1</v>
      </c>
      <c r="V2253">
        <v>0</v>
      </c>
      <c r="W2253" t="s">
        <v>55</v>
      </c>
      <c r="X2253" t="s">
        <v>36</v>
      </c>
      <c r="Y2253">
        <v>24250</v>
      </c>
      <c r="Z2253">
        <v>0.17</v>
      </c>
    </row>
    <row r="2254" spans="1:26" x14ac:dyDescent="0.25">
      <c r="A2254" t="s">
        <v>3683</v>
      </c>
      <c r="B2254" s="1">
        <v>45087</v>
      </c>
      <c r="C2254" t="s">
        <v>3684</v>
      </c>
      <c r="D2254" t="s">
        <v>63</v>
      </c>
      <c r="E2254" t="s">
        <v>29</v>
      </c>
      <c r="F2254" t="s">
        <v>41</v>
      </c>
      <c r="G2254" t="s">
        <v>42</v>
      </c>
      <c r="H2254">
        <v>1</v>
      </c>
      <c r="I2254">
        <v>1356</v>
      </c>
      <c r="J2254">
        <v>20</v>
      </c>
      <c r="K2254">
        <v>1084.8</v>
      </c>
      <c r="L2254">
        <v>163.6</v>
      </c>
      <c r="M2254" t="s">
        <v>43</v>
      </c>
      <c r="N2254" t="s">
        <v>66</v>
      </c>
      <c r="O2254">
        <v>7</v>
      </c>
      <c r="P2254">
        <v>2023</v>
      </c>
      <c r="Q2254">
        <v>6</v>
      </c>
      <c r="R2254" t="s">
        <v>95</v>
      </c>
      <c r="S2254">
        <v>2</v>
      </c>
      <c r="T2254">
        <v>23</v>
      </c>
      <c r="U2254">
        <v>2</v>
      </c>
      <c r="V2254">
        <v>6</v>
      </c>
      <c r="W2254" t="s">
        <v>35</v>
      </c>
      <c r="X2254" t="s">
        <v>36</v>
      </c>
      <c r="Y2254">
        <v>27120</v>
      </c>
      <c r="Z2254">
        <v>0.15</v>
      </c>
    </row>
    <row r="2255" spans="1:26" x14ac:dyDescent="0.25">
      <c r="A2255" t="s">
        <v>3685</v>
      </c>
      <c r="B2255" s="1">
        <v>45269</v>
      </c>
      <c r="C2255" t="s">
        <v>3686</v>
      </c>
      <c r="D2255" t="s">
        <v>39</v>
      </c>
      <c r="E2255" t="s">
        <v>51</v>
      </c>
      <c r="F2255" t="s">
        <v>30</v>
      </c>
      <c r="G2255" t="s">
        <v>31</v>
      </c>
      <c r="H2255">
        <v>2</v>
      </c>
      <c r="I2255">
        <v>4269</v>
      </c>
      <c r="J2255">
        <v>21</v>
      </c>
      <c r="K2255">
        <v>6745.02</v>
      </c>
      <c r="L2255">
        <v>723.23</v>
      </c>
      <c r="M2255" t="s">
        <v>65</v>
      </c>
      <c r="N2255" t="s">
        <v>66</v>
      </c>
      <c r="O2255">
        <v>1</v>
      </c>
      <c r="P2255">
        <v>2023</v>
      </c>
      <c r="Q2255">
        <v>12</v>
      </c>
      <c r="R2255" t="s">
        <v>54</v>
      </c>
      <c r="S2255">
        <v>4</v>
      </c>
      <c r="T2255">
        <v>49</v>
      </c>
      <c r="U2255">
        <v>2</v>
      </c>
      <c r="V2255">
        <v>6</v>
      </c>
      <c r="W2255" t="s">
        <v>35</v>
      </c>
      <c r="X2255" t="s">
        <v>36</v>
      </c>
      <c r="Y2255">
        <v>179298</v>
      </c>
      <c r="Z2255">
        <v>0.11</v>
      </c>
    </row>
    <row r="2256" spans="1:26" x14ac:dyDescent="0.25">
      <c r="A2256" t="s">
        <v>3687</v>
      </c>
      <c r="B2256" s="1">
        <v>45177</v>
      </c>
      <c r="C2256" t="s">
        <v>3234</v>
      </c>
      <c r="D2256" t="s">
        <v>28</v>
      </c>
      <c r="E2256" t="s">
        <v>40</v>
      </c>
      <c r="F2256" t="s">
        <v>30</v>
      </c>
      <c r="G2256" t="s">
        <v>64</v>
      </c>
      <c r="H2256">
        <v>5</v>
      </c>
      <c r="I2256">
        <v>952</v>
      </c>
      <c r="J2256">
        <v>29</v>
      </c>
      <c r="K2256">
        <v>3379.6</v>
      </c>
      <c r="L2256">
        <v>422.61</v>
      </c>
      <c r="M2256" t="s">
        <v>65</v>
      </c>
      <c r="N2256" t="s">
        <v>33</v>
      </c>
      <c r="O2256">
        <v>5</v>
      </c>
      <c r="P2256">
        <v>2023</v>
      </c>
      <c r="Q2256">
        <v>9</v>
      </c>
      <c r="R2256" t="s">
        <v>80</v>
      </c>
      <c r="S2256">
        <v>3</v>
      </c>
      <c r="T2256">
        <v>36</v>
      </c>
      <c r="U2256">
        <v>2</v>
      </c>
      <c r="V2256">
        <v>5</v>
      </c>
      <c r="W2256" t="s">
        <v>46</v>
      </c>
      <c r="X2256" t="s">
        <v>47</v>
      </c>
      <c r="Y2256">
        <v>138040</v>
      </c>
      <c r="Z2256">
        <v>0.13</v>
      </c>
    </row>
    <row r="2257" spans="1:26" x14ac:dyDescent="0.25">
      <c r="A2257" t="s">
        <v>3688</v>
      </c>
      <c r="B2257" s="1">
        <v>45240</v>
      </c>
      <c r="C2257" t="s">
        <v>2219</v>
      </c>
      <c r="D2257" t="s">
        <v>50</v>
      </c>
      <c r="E2257" t="s">
        <v>40</v>
      </c>
      <c r="F2257" t="s">
        <v>52</v>
      </c>
      <c r="G2257" t="s">
        <v>53</v>
      </c>
      <c r="H2257">
        <v>7</v>
      </c>
      <c r="I2257">
        <v>4083</v>
      </c>
      <c r="J2257">
        <v>0</v>
      </c>
      <c r="K2257">
        <v>28581</v>
      </c>
      <c r="L2257">
        <v>1450.1</v>
      </c>
      <c r="M2257" t="s">
        <v>32</v>
      </c>
      <c r="N2257" t="s">
        <v>33</v>
      </c>
      <c r="O2257">
        <v>3</v>
      </c>
      <c r="P2257">
        <v>2023</v>
      </c>
      <c r="Q2257">
        <v>11</v>
      </c>
      <c r="R2257" t="s">
        <v>92</v>
      </c>
      <c r="S2257">
        <v>4</v>
      </c>
      <c r="T2257">
        <v>45</v>
      </c>
      <c r="U2257">
        <v>2</v>
      </c>
      <c r="V2257">
        <v>5</v>
      </c>
      <c r="W2257" t="s">
        <v>46</v>
      </c>
      <c r="X2257" t="s">
        <v>47</v>
      </c>
      <c r="Y2257">
        <v>0</v>
      </c>
      <c r="Z2257">
        <v>0.05</v>
      </c>
    </row>
    <row r="2258" spans="1:26" x14ac:dyDescent="0.25">
      <c r="A2258" t="s">
        <v>3689</v>
      </c>
      <c r="B2258" s="1">
        <v>45043</v>
      </c>
      <c r="C2258" t="s">
        <v>1921</v>
      </c>
      <c r="D2258" t="s">
        <v>28</v>
      </c>
      <c r="E2258" t="s">
        <v>29</v>
      </c>
      <c r="F2258" t="s">
        <v>52</v>
      </c>
      <c r="G2258" t="s">
        <v>53</v>
      </c>
      <c r="H2258">
        <v>10</v>
      </c>
      <c r="I2258">
        <v>4817</v>
      </c>
      <c r="J2258">
        <v>21</v>
      </c>
      <c r="K2258">
        <v>38054.300000000003</v>
      </c>
      <c r="L2258">
        <v>4153.8599999999997</v>
      </c>
      <c r="M2258" t="s">
        <v>65</v>
      </c>
      <c r="N2258" t="s">
        <v>33</v>
      </c>
      <c r="O2258">
        <v>3</v>
      </c>
      <c r="P2258">
        <v>2023</v>
      </c>
      <c r="Q2258">
        <v>4</v>
      </c>
      <c r="R2258" t="s">
        <v>100</v>
      </c>
      <c r="S2258">
        <v>2</v>
      </c>
      <c r="T2258">
        <v>17</v>
      </c>
      <c r="U2258">
        <v>5</v>
      </c>
      <c r="V2258">
        <v>4</v>
      </c>
      <c r="W2258" t="s">
        <v>73</v>
      </c>
      <c r="X2258" t="s">
        <v>47</v>
      </c>
      <c r="Y2258">
        <v>1011570</v>
      </c>
      <c r="Z2258">
        <v>0.11</v>
      </c>
    </row>
    <row r="2259" spans="1:26" x14ac:dyDescent="0.25">
      <c r="A2259" t="s">
        <v>3690</v>
      </c>
      <c r="B2259" s="1">
        <v>44955</v>
      </c>
      <c r="C2259" t="s">
        <v>1649</v>
      </c>
      <c r="D2259" t="s">
        <v>28</v>
      </c>
      <c r="E2259" t="s">
        <v>40</v>
      </c>
      <c r="F2259" t="s">
        <v>52</v>
      </c>
      <c r="G2259" t="s">
        <v>91</v>
      </c>
      <c r="H2259">
        <v>5</v>
      </c>
      <c r="I2259">
        <v>249</v>
      </c>
      <c r="J2259">
        <v>16</v>
      </c>
      <c r="K2259">
        <v>1045.8</v>
      </c>
      <c r="L2259">
        <v>80.5</v>
      </c>
      <c r="M2259" t="s">
        <v>32</v>
      </c>
      <c r="N2259" t="s">
        <v>44</v>
      </c>
      <c r="O2259">
        <v>7</v>
      </c>
      <c r="P2259">
        <v>2023</v>
      </c>
      <c r="Q2259">
        <v>1</v>
      </c>
      <c r="R2259" t="s">
        <v>34</v>
      </c>
      <c r="S2259">
        <v>1</v>
      </c>
      <c r="T2259">
        <v>5</v>
      </c>
      <c r="U2259">
        <v>5</v>
      </c>
      <c r="V2259">
        <v>0</v>
      </c>
      <c r="W2259" t="s">
        <v>55</v>
      </c>
      <c r="X2259" t="s">
        <v>36</v>
      </c>
      <c r="Y2259">
        <v>19920</v>
      </c>
      <c r="Z2259">
        <v>0.08</v>
      </c>
    </row>
    <row r="2260" spans="1:26" x14ac:dyDescent="0.25">
      <c r="A2260" t="s">
        <v>3691</v>
      </c>
      <c r="B2260" s="1">
        <v>45251</v>
      </c>
      <c r="C2260" t="s">
        <v>1454</v>
      </c>
      <c r="D2260" t="s">
        <v>50</v>
      </c>
      <c r="E2260" t="s">
        <v>51</v>
      </c>
      <c r="F2260" t="s">
        <v>30</v>
      </c>
      <c r="G2260" t="s">
        <v>64</v>
      </c>
      <c r="H2260">
        <v>9</v>
      </c>
      <c r="I2260">
        <v>2440</v>
      </c>
      <c r="J2260">
        <v>18</v>
      </c>
      <c r="K2260">
        <v>18007.2</v>
      </c>
      <c r="L2260">
        <v>1288.6400000000001</v>
      </c>
      <c r="M2260" t="s">
        <v>43</v>
      </c>
      <c r="N2260" t="s">
        <v>33</v>
      </c>
      <c r="O2260">
        <v>6</v>
      </c>
      <c r="P2260">
        <v>2023</v>
      </c>
      <c r="Q2260">
        <v>11</v>
      </c>
      <c r="R2260" t="s">
        <v>92</v>
      </c>
      <c r="S2260">
        <v>4</v>
      </c>
      <c r="T2260">
        <v>47</v>
      </c>
      <c r="U2260">
        <v>4</v>
      </c>
      <c r="V2260">
        <v>2</v>
      </c>
      <c r="W2260" t="s">
        <v>76</v>
      </c>
      <c r="X2260" t="s">
        <v>47</v>
      </c>
      <c r="Y2260">
        <v>395280</v>
      </c>
      <c r="Z2260">
        <v>7.0000000000000007E-2</v>
      </c>
    </row>
    <row r="2261" spans="1:26" x14ac:dyDescent="0.25">
      <c r="A2261" t="s">
        <v>3692</v>
      </c>
      <c r="B2261" s="1">
        <v>44960</v>
      </c>
      <c r="C2261" t="s">
        <v>469</v>
      </c>
      <c r="D2261" t="s">
        <v>39</v>
      </c>
      <c r="E2261" t="s">
        <v>40</v>
      </c>
      <c r="F2261" t="s">
        <v>41</v>
      </c>
      <c r="G2261" t="s">
        <v>42</v>
      </c>
      <c r="H2261">
        <v>10</v>
      </c>
      <c r="I2261">
        <v>2066</v>
      </c>
      <c r="J2261">
        <v>8</v>
      </c>
      <c r="K2261">
        <v>19007.2</v>
      </c>
      <c r="L2261">
        <v>1279.55</v>
      </c>
      <c r="M2261" t="s">
        <v>65</v>
      </c>
      <c r="N2261" t="s">
        <v>66</v>
      </c>
      <c r="O2261">
        <v>6</v>
      </c>
      <c r="P2261">
        <v>2023</v>
      </c>
      <c r="Q2261">
        <v>2</v>
      </c>
      <c r="R2261" t="s">
        <v>67</v>
      </c>
      <c r="S2261">
        <v>1</v>
      </c>
      <c r="T2261">
        <v>5</v>
      </c>
      <c r="U2261">
        <v>1</v>
      </c>
      <c r="V2261">
        <v>5</v>
      </c>
      <c r="W2261" t="s">
        <v>46</v>
      </c>
      <c r="X2261" t="s">
        <v>47</v>
      </c>
      <c r="Y2261">
        <v>165280</v>
      </c>
      <c r="Z2261">
        <v>7.0000000000000007E-2</v>
      </c>
    </row>
    <row r="2262" spans="1:26" x14ac:dyDescent="0.25">
      <c r="A2262" t="s">
        <v>3693</v>
      </c>
      <c r="B2262" s="1">
        <v>44987</v>
      </c>
      <c r="C2262" t="s">
        <v>3658</v>
      </c>
      <c r="D2262" t="s">
        <v>50</v>
      </c>
      <c r="E2262" t="s">
        <v>29</v>
      </c>
      <c r="F2262" t="s">
        <v>41</v>
      </c>
      <c r="G2262" t="s">
        <v>116</v>
      </c>
      <c r="H2262">
        <v>10</v>
      </c>
      <c r="I2262">
        <v>1074</v>
      </c>
      <c r="J2262">
        <v>8</v>
      </c>
      <c r="K2262">
        <v>9880.7999999999993</v>
      </c>
      <c r="L2262">
        <v>1368.29</v>
      </c>
      <c r="M2262" t="s">
        <v>65</v>
      </c>
      <c r="N2262" t="s">
        <v>44</v>
      </c>
      <c r="O2262">
        <v>1</v>
      </c>
      <c r="P2262">
        <v>2023</v>
      </c>
      <c r="Q2262">
        <v>3</v>
      </c>
      <c r="R2262" t="s">
        <v>105</v>
      </c>
      <c r="S2262">
        <v>1</v>
      </c>
      <c r="T2262">
        <v>9</v>
      </c>
      <c r="U2262">
        <v>1</v>
      </c>
      <c r="V2262">
        <v>4</v>
      </c>
      <c r="W2262" t="s">
        <v>73</v>
      </c>
      <c r="X2262" t="s">
        <v>47</v>
      </c>
      <c r="Y2262">
        <v>85920</v>
      </c>
      <c r="Z2262">
        <v>0.14000000000000001</v>
      </c>
    </row>
    <row r="2263" spans="1:26" x14ac:dyDescent="0.25">
      <c r="A2263" t="s">
        <v>3694</v>
      </c>
      <c r="B2263" s="1">
        <v>45171</v>
      </c>
      <c r="C2263" t="s">
        <v>525</v>
      </c>
      <c r="D2263" t="s">
        <v>28</v>
      </c>
      <c r="E2263" t="s">
        <v>40</v>
      </c>
      <c r="F2263" t="s">
        <v>41</v>
      </c>
      <c r="G2263" t="s">
        <v>42</v>
      </c>
      <c r="H2263">
        <v>8</v>
      </c>
      <c r="I2263">
        <v>2883</v>
      </c>
      <c r="J2263">
        <v>8</v>
      </c>
      <c r="K2263">
        <v>21218.880000000001</v>
      </c>
      <c r="L2263">
        <v>2583.63</v>
      </c>
      <c r="M2263" t="s">
        <v>65</v>
      </c>
      <c r="N2263" t="s">
        <v>33</v>
      </c>
      <c r="O2263">
        <v>7</v>
      </c>
      <c r="P2263">
        <v>2023</v>
      </c>
      <c r="Q2263">
        <v>9</v>
      </c>
      <c r="R2263" t="s">
        <v>80</v>
      </c>
      <c r="S2263">
        <v>3</v>
      </c>
      <c r="T2263">
        <v>35</v>
      </c>
      <c r="U2263">
        <v>1</v>
      </c>
      <c r="V2263">
        <v>6</v>
      </c>
      <c r="W2263" t="s">
        <v>35</v>
      </c>
      <c r="X2263" t="s">
        <v>36</v>
      </c>
      <c r="Y2263">
        <v>184512</v>
      </c>
      <c r="Z2263">
        <v>0.12</v>
      </c>
    </row>
    <row r="2264" spans="1:26" x14ac:dyDescent="0.25">
      <c r="A2264" t="s">
        <v>3695</v>
      </c>
      <c r="B2264" s="1">
        <v>45057</v>
      </c>
      <c r="C2264" t="s">
        <v>685</v>
      </c>
      <c r="D2264" t="s">
        <v>28</v>
      </c>
      <c r="E2264" t="s">
        <v>40</v>
      </c>
      <c r="F2264" t="s">
        <v>30</v>
      </c>
      <c r="G2264" t="s">
        <v>64</v>
      </c>
      <c r="H2264">
        <v>8</v>
      </c>
      <c r="I2264">
        <v>2344</v>
      </c>
      <c r="J2264">
        <v>22</v>
      </c>
      <c r="K2264">
        <v>14626.56</v>
      </c>
      <c r="L2264">
        <v>1442.01</v>
      </c>
      <c r="M2264" t="s">
        <v>65</v>
      </c>
      <c r="N2264" t="s">
        <v>44</v>
      </c>
      <c r="O2264">
        <v>2</v>
      </c>
      <c r="P2264">
        <v>2023</v>
      </c>
      <c r="Q2264">
        <v>5</v>
      </c>
      <c r="R2264" t="s">
        <v>238</v>
      </c>
      <c r="S2264">
        <v>2</v>
      </c>
      <c r="T2264">
        <v>19</v>
      </c>
      <c r="U2264">
        <v>2</v>
      </c>
      <c r="V2264">
        <v>4</v>
      </c>
      <c r="W2264" t="s">
        <v>73</v>
      </c>
      <c r="X2264" t="s">
        <v>47</v>
      </c>
      <c r="Y2264">
        <v>412544</v>
      </c>
      <c r="Z2264">
        <v>0.1</v>
      </c>
    </row>
    <row r="2265" spans="1:26" x14ac:dyDescent="0.25">
      <c r="A2265" t="s">
        <v>3696</v>
      </c>
      <c r="B2265" s="1">
        <v>45058</v>
      </c>
      <c r="C2265" t="s">
        <v>3697</v>
      </c>
      <c r="D2265" t="s">
        <v>63</v>
      </c>
      <c r="E2265" t="s">
        <v>58</v>
      </c>
      <c r="F2265" t="s">
        <v>52</v>
      </c>
      <c r="G2265" t="s">
        <v>53</v>
      </c>
      <c r="H2265">
        <v>7</v>
      </c>
      <c r="I2265">
        <v>285</v>
      </c>
      <c r="J2265">
        <v>19</v>
      </c>
      <c r="K2265">
        <v>1615.95</v>
      </c>
      <c r="L2265">
        <v>306.92</v>
      </c>
      <c r="M2265" t="s">
        <v>32</v>
      </c>
      <c r="N2265" t="s">
        <v>66</v>
      </c>
      <c r="O2265">
        <v>7</v>
      </c>
      <c r="P2265">
        <v>2023</v>
      </c>
      <c r="Q2265">
        <v>5</v>
      </c>
      <c r="R2265" t="s">
        <v>238</v>
      </c>
      <c r="S2265">
        <v>2</v>
      </c>
      <c r="T2265">
        <v>19</v>
      </c>
      <c r="U2265">
        <v>2</v>
      </c>
      <c r="V2265">
        <v>5</v>
      </c>
      <c r="W2265" t="s">
        <v>46</v>
      </c>
      <c r="X2265" t="s">
        <v>47</v>
      </c>
      <c r="Y2265">
        <v>37905</v>
      </c>
      <c r="Z2265">
        <v>0.19</v>
      </c>
    </row>
    <row r="2266" spans="1:26" x14ac:dyDescent="0.25">
      <c r="A2266" t="s">
        <v>3698</v>
      </c>
      <c r="B2266" s="1">
        <v>44961</v>
      </c>
      <c r="C2266" t="s">
        <v>233</v>
      </c>
      <c r="D2266" t="s">
        <v>50</v>
      </c>
      <c r="E2266" t="s">
        <v>29</v>
      </c>
      <c r="F2266" t="s">
        <v>30</v>
      </c>
      <c r="G2266" t="s">
        <v>64</v>
      </c>
      <c r="H2266">
        <v>10</v>
      </c>
      <c r="I2266">
        <v>878</v>
      </c>
      <c r="J2266">
        <v>26</v>
      </c>
      <c r="K2266">
        <v>6497.2</v>
      </c>
      <c r="L2266">
        <v>415.14</v>
      </c>
      <c r="M2266" t="s">
        <v>43</v>
      </c>
      <c r="N2266" t="s">
        <v>33</v>
      </c>
      <c r="O2266">
        <v>6</v>
      </c>
      <c r="P2266">
        <v>2023</v>
      </c>
      <c r="Q2266">
        <v>2</v>
      </c>
      <c r="R2266" t="s">
        <v>67</v>
      </c>
      <c r="S2266">
        <v>1</v>
      </c>
      <c r="T2266">
        <v>5</v>
      </c>
      <c r="U2266">
        <v>1</v>
      </c>
      <c r="V2266">
        <v>6</v>
      </c>
      <c r="W2266" t="s">
        <v>35</v>
      </c>
      <c r="X2266" t="s">
        <v>36</v>
      </c>
      <c r="Y2266">
        <v>228280</v>
      </c>
      <c r="Z2266">
        <v>0.06</v>
      </c>
    </row>
    <row r="2267" spans="1:26" x14ac:dyDescent="0.25">
      <c r="A2267" t="s">
        <v>3699</v>
      </c>
      <c r="B2267" s="1">
        <v>45106</v>
      </c>
      <c r="C2267" t="s">
        <v>3700</v>
      </c>
      <c r="D2267" t="s">
        <v>63</v>
      </c>
      <c r="E2267" t="s">
        <v>58</v>
      </c>
      <c r="F2267" t="s">
        <v>41</v>
      </c>
      <c r="G2267" t="s">
        <v>59</v>
      </c>
      <c r="H2267">
        <v>9</v>
      </c>
      <c r="I2267">
        <v>869</v>
      </c>
      <c r="J2267">
        <v>15</v>
      </c>
      <c r="K2267">
        <v>6647.85</v>
      </c>
      <c r="L2267">
        <v>949.79</v>
      </c>
      <c r="M2267" t="s">
        <v>32</v>
      </c>
      <c r="N2267" t="s">
        <v>66</v>
      </c>
      <c r="O2267">
        <v>2</v>
      </c>
      <c r="P2267">
        <v>2023</v>
      </c>
      <c r="Q2267">
        <v>6</v>
      </c>
      <c r="R2267" t="s">
        <v>95</v>
      </c>
      <c r="S2267">
        <v>2</v>
      </c>
      <c r="T2267">
        <v>26</v>
      </c>
      <c r="U2267">
        <v>5</v>
      </c>
      <c r="V2267">
        <v>4</v>
      </c>
      <c r="W2267" t="s">
        <v>73</v>
      </c>
      <c r="X2267" t="s">
        <v>47</v>
      </c>
      <c r="Y2267">
        <v>117315</v>
      </c>
      <c r="Z2267">
        <v>0.14000000000000001</v>
      </c>
    </row>
    <row r="2268" spans="1:26" x14ac:dyDescent="0.25">
      <c r="A2268" t="s">
        <v>3701</v>
      </c>
      <c r="B2268" s="1">
        <v>45105</v>
      </c>
      <c r="C2268" t="s">
        <v>3702</v>
      </c>
      <c r="D2268" t="s">
        <v>50</v>
      </c>
      <c r="E2268" t="s">
        <v>51</v>
      </c>
      <c r="F2268" t="s">
        <v>41</v>
      </c>
      <c r="G2268" t="s">
        <v>116</v>
      </c>
      <c r="H2268">
        <v>5</v>
      </c>
      <c r="I2268">
        <v>2881</v>
      </c>
      <c r="J2268">
        <v>30</v>
      </c>
      <c r="K2268">
        <v>10083.5</v>
      </c>
      <c r="L2268">
        <v>581.4</v>
      </c>
      <c r="M2268" t="s">
        <v>65</v>
      </c>
      <c r="N2268" t="s">
        <v>33</v>
      </c>
      <c r="O2268">
        <v>1</v>
      </c>
      <c r="P2268">
        <v>2023</v>
      </c>
      <c r="Q2268">
        <v>6</v>
      </c>
      <c r="R2268" t="s">
        <v>95</v>
      </c>
      <c r="S2268">
        <v>2</v>
      </c>
      <c r="T2268">
        <v>26</v>
      </c>
      <c r="U2268">
        <v>5</v>
      </c>
      <c r="V2268">
        <v>3</v>
      </c>
      <c r="W2268" t="s">
        <v>83</v>
      </c>
      <c r="X2268" t="s">
        <v>47</v>
      </c>
      <c r="Y2268">
        <v>432150</v>
      </c>
      <c r="Z2268">
        <v>0.06</v>
      </c>
    </row>
    <row r="2269" spans="1:26" x14ac:dyDescent="0.25">
      <c r="A2269" t="s">
        <v>3703</v>
      </c>
      <c r="B2269" s="1">
        <v>45025</v>
      </c>
      <c r="C2269" t="s">
        <v>3704</v>
      </c>
      <c r="D2269" t="s">
        <v>63</v>
      </c>
      <c r="E2269" t="s">
        <v>58</v>
      </c>
      <c r="F2269" t="s">
        <v>41</v>
      </c>
      <c r="G2269" t="s">
        <v>116</v>
      </c>
      <c r="H2269">
        <v>2</v>
      </c>
      <c r="I2269">
        <v>2838</v>
      </c>
      <c r="J2269">
        <v>30</v>
      </c>
      <c r="K2269">
        <v>3973.2</v>
      </c>
      <c r="L2269">
        <v>497.27</v>
      </c>
      <c r="M2269" t="s">
        <v>43</v>
      </c>
      <c r="N2269" t="s">
        <v>66</v>
      </c>
      <c r="O2269">
        <v>2</v>
      </c>
      <c r="P2269">
        <v>2023</v>
      </c>
      <c r="Q2269">
        <v>4</v>
      </c>
      <c r="R2269" t="s">
        <v>100</v>
      </c>
      <c r="S2269">
        <v>2</v>
      </c>
      <c r="T2269">
        <v>15</v>
      </c>
      <c r="U2269">
        <v>3</v>
      </c>
      <c r="V2269">
        <v>0</v>
      </c>
      <c r="W2269" t="s">
        <v>55</v>
      </c>
      <c r="X2269" t="s">
        <v>36</v>
      </c>
      <c r="Y2269">
        <v>170280</v>
      </c>
      <c r="Z2269">
        <v>0.13</v>
      </c>
    </row>
    <row r="2270" spans="1:26" x14ac:dyDescent="0.25">
      <c r="A2270" t="s">
        <v>3705</v>
      </c>
      <c r="B2270" s="1">
        <v>45077</v>
      </c>
      <c r="C2270" t="s">
        <v>3652</v>
      </c>
      <c r="D2270" t="s">
        <v>63</v>
      </c>
      <c r="E2270" t="s">
        <v>58</v>
      </c>
      <c r="F2270" t="s">
        <v>41</v>
      </c>
      <c r="G2270" t="s">
        <v>42</v>
      </c>
      <c r="H2270">
        <v>7</v>
      </c>
      <c r="I2270">
        <v>4034</v>
      </c>
      <c r="J2270">
        <v>14</v>
      </c>
      <c r="K2270">
        <v>24284.68</v>
      </c>
      <c r="L2270">
        <v>1476.15</v>
      </c>
      <c r="M2270" t="s">
        <v>43</v>
      </c>
      <c r="N2270" t="s">
        <v>44</v>
      </c>
      <c r="O2270">
        <v>6</v>
      </c>
      <c r="P2270">
        <v>2023</v>
      </c>
      <c r="Q2270">
        <v>5</v>
      </c>
      <c r="R2270" t="s">
        <v>238</v>
      </c>
      <c r="S2270">
        <v>2</v>
      </c>
      <c r="T2270">
        <v>22</v>
      </c>
      <c r="U2270">
        <v>5</v>
      </c>
      <c r="V2270">
        <v>3</v>
      </c>
      <c r="W2270" t="s">
        <v>83</v>
      </c>
      <c r="X2270" t="s">
        <v>47</v>
      </c>
      <c r="Y2270">
        <v>395332</v>
      </c>
      <c r="Z2270">
        <v>0.06</v>
      </c>
    </row>
    <row r="2271" spans="1:26" x14ac:dyDescent="0.25">
      <c r="A2271" t="s">
        <v>3706</v>
      </c>
      <c r="B2271" s="1">
        <v>45274</v>
      </c>
      <c r="C2271" t="s">
        <v>3025</v>
      </c>
      <c r="D2271" t="s">
        <v>63</v>
      </c>
      <c r="E2271" t="s">
        <v>58</v>
      </c>
      <c r="F2271" t="s">
        <v>41</v>
      </c>
      <c r="G2271" t="s">
        <v>42</v>
      </c>
      <c r="H2271">
        <v>5</v>
      </c>
      <c r="I2271">
        <v>1571</v>
      </c>
      <c r="J2271">
        <v>26</v>
      </c>
      <c r="K2271">
        <v>5812.7</v>
      </c>
      <c r="L2271">
        <v>301</v>
      </c>
      <c r="M2271" t="s">
        <v>32</v>
      </c>
      <c r="N2271" t="s">
        <v>33</v>
      </c>
      <c r="O2271">
        <v>6</v>
      </c>
      <c r="P2271">
        <v>2023</v>
      </c>
      <c r="Q2271">
        <v>12</v>
      </c>
      <c r="R2271" t="s">
        <v>54</v>
      </c>
      <c r="S2271">
        <v>4</v>
      </c>
      <c r="T2271">
        <v>50</v>
      </c>
      <c r="U2271">
        <v>3</v>
      </c>
      <c r="V2271">
        <v>4</v>
      </c>
      <c r="W2271" t="s">
        <v>73</v>
      </c>
      <c r="X2271" t="s">
        <v>47</v>
      </c>
      <c r="Y2271">
        <v>204230</v>
      </c>
      <c r="Z2271">
        <v>0.05</v>
      </c>
    </row>
    <row r="2272" spans="1:26" x14ac:dyDescent="0.25">
      <c r="A2272" t="s">
        <v>3707</v>
      </c>
      <c r="B2272" s="1">
        <v>45054</v>
      </c>
      <c r="C2272" t="s">
        <v>1119</v>
      </c>
      <c r="D2272" t="s">
        <v>50</v>
      </c>
      <c r="E2272" t="s">
        <v>29</v>
      </c>
      <c r="F2272" t="s">
        <v>52</v>
      </c>
      <c r="G2272" t="s">
        <v>91</v>
      </c>
      <c r="H2272">
        <v>1</v>
      </c>
      <c r="I2272">
        <v>1438</v>
      </c>
      <c r="J2272">
        <v>6</v>
      </c>
      <c r="K2272">
        <v>1351.72</v>
      </c>
      <c r="L2272">
        <v>212.33</v>
      </c>
      <c r="M2272" t="s">
        <v>32</v>
      </c>
      <c r="N2272" t="s">
        <v>44</v>
      </c>
      <c r="O2272">
        <v>4</v>
      </c>
      <c r="P2272">
        <v>2023</v>
      </c>
      <c r="Q2272">
        <v>5</v>
      </c>
      <c r="R2272" t="s">
        <v>238</v>
      </c>
      <c r="S2272">
        <v>2</v>
      </c>
      <c r="T2272">
        <v>19</v>
      </c>
      <c r="U2272">
        <v>2</v>
      </c>
      <c r="V2272">
        <v>1</v>
      </c>
      <c r="W2272" t="s">
        <v>60</v>
      </c>
      <c r="X2272" t="s">
        <v>47</v>
      </c>
      <c r="Y2272">
        <v>8628</v>
      </c>
      <c r="Z2272">
        <v>0.16</v>
      </c>
    </row>
    <row r="2273" spans="1:26" x14ac:dyDescent="0.25">
      <c r="A2273" t="s">
        <v>3708</v>
      </c>
      <c r="B2273" s="1">
        <v>44959</v>
      </c>
      <c r="C2273" t="s">
        <v>467</v>
      </c>
      <c r="D2273" t="s">
        <v>63</v>
      </c>
      <c r="E2273" t="s">
        <v>40</v>
      </c>
      <c r="F2273" t="s">
        <v>52</v>
      </c>
      <c r="G2273" t="s">
        <v>79</v>
      </c>
      <c r="H2273">
        <v>6</v>
      </c>
      <c r="I2273">
        <v>4327</v>
      </c>
      <c r="J2273">
        <v>20</v>
      </c>
      <c r="K2273">
        <v>20769.599999999999</v>
      </c>
      <c r="L2273">
        <v>2327.4499999999998</v>
      </c>
      <c r="M2273" t="s">
        <v>65</v>
      </c>
      <c r="N2273" t="s">
        <v>66</v>
      </c>
      <c r="O2273">
        <v>7</v>
      </c>
      <c r="P2273">
        <v>2023</v>
      </c>
      <c r="Q2273">
        <v>2</v>
      </c>
      <c r="R2273" t="s">
        <v>67</v>
      </c>
      <c r="S2273">
        <v>1</v>
      </c>
      <c r="T2273">
        <v>5</v>
      </c>
      <c r="U2273">
        <v>1</v>
      </c>
      <c r="V2273">
        <v>4</v>
      </c>
      <c r="W2273" t="s">
        <v>73</v>
      </c>
      <c r="X2273" t="s">
        <v>47</v>
      </c>
      <c r="Y2273">
        <v>519240</v>
      </c>
      <c r="Z2273">
        <v>0.11</v>
      </c>
    </row>
    <row r="2274" spans="1:26" x14ac:dyDescent="0.25">
      <c r="A2274" t="s">
        <v>3709</v>
      </c>
      <c r="B2274" s="1">
        <v>45211</v>
      </c>
      <c r="C2274" t="s">
        <v>2276</v>
      </c>
      <c r="D2274" t="s">
        <v>28</v>
      </c>
      <c r="E2274" t="s">
        <v>29</v>
      </c>
      <c r="F2274" t="s">
        <v>52</v>
      </c>
      <c r="G2274" t="s">
        <v>91</v>
      </c>
      <c r="H2274">
        <v>4</v>
      </c>
      <c r="I2274">
        <v>3751</v>
      </c>
      <c r="J2274">
        <v>5</v>
      </c>
      <c r="K2274">
        <v>14253.8</v>
      </c>
      <c r="L2274">
        <v>2022.69</v>
      </c>
      <c r="M2274" t="s">
        <v>43</v>
      </c>
      <c r="N2274" t="s">
        <v>33</v>
      </c>
      <c r="O2274">
        <v>1</v>
      </c>
      <c r="P2274">
        <v>2023</v>
      </c>
      <c r="Q2274">
        <v>10</v>
      </c>
      <c r="R2274" t="s">
        <v>45</v>
      </c>
      <c r="S2274">
        <v>4</v>
      </c>
      <c r="T2274">
        <v>41</v>
      </c>
      <c r="U2274">
        <v>2</v>
      </c>
      <c r="V2274">
        <v>4</v>
      </c>
      <c r="W2274" t="s">
        <v>73</v>
      </c>
      <c r="X2274" t="s">
        <v>47</v>
      </c>
      <c r="Y2274">
        <v>75020</v>
      </c>
      <c r="Z2274">
        <v>0.14000000000000001</v>
      </c>
    </row>
    <row r="2275" spans="1:26" x14ac:dyDescent="0.25">
      <c r="A2275" t="s">
        <v>3710</v>
      </c>
      <c r="B2275" s="1">
        <v>45181</v>
      </c>
      <c r="C2275" t="s">
        <v>651</v>
      </c>
      <c r="D2275" t="s">
        <v>39</v>
      </c>
      <c r="E2275" t="s">
        <v>51</v>
      </c>
      <c r="F2275" t="s">
        <v>30</v>
      </c>
      <c r="G2275" t="s">
        <v>64</v>
      </c>
      <c r="H2275">
        <v>10</v>
      </c>
      <c r="I2275">
        <v>2195</v>
      </c>
      <c r="J2275">
        <v>2</v>
      </c>
      <c r="K2275">
        <v>21511</v>
      </c>
      <c r="L2275">
        <v>3952.95</v>
      </c>
      <c r="M2275" t="s">
        <v>32</v>
      </c>
      <c r="N2275" t="s">
        <v>33</v>
      </c>
      <c r="O2275">
        <v>3</v>
      </c>
      <c r="P2275">
        <v>2023</v>
      </c>
      <c r="Q2275">
        <v>9</v>
      </c>
      <c r="R2275" t="s">
        <v>80</v>
      </c>
      <c r="S2275">
        <v>3</v>
      </c>
      <c r="T2275">
        <v>37</v>
      </c>
      <c r="U2275">
        <v>3</v>
      </c>
      <c r="V2275">
        <v>2</v>
      </c>
      <c r="W2275" t="s">
        <v>76</v>
      </c>
      <c r="X2275" t="s">
        <v>47</v>
      </c>
      <c r="Y2275">
        <v>43900</v>
      </c>
      <c r="Z2275">
        <v>0.18</v>
      </c>
    </row>
    <row r="2276" spans="1:26" x14ac:dyDescent="0.25">
      <c r="A2276" t="s">
        <v>3711</v>
      </c>
      <c r="B2276" s="1">
        <v>45112</v>
      </c>
      <c r="C2276" t="s">
        <v>400</v>
      </c>
      <c r="D2276" t="s">
        <v>50</v>
      </c>
      <c r="E2276" t="s">
        <v>40</v>
      </c>
      <c r="F2276" t="s">
        <v>30</v>
      </c>
      <c r="G2276" t="s">
        <v>86</v>
      </c>
      <c r="H2276">
        <v>9</v>
      </c>
      <c r="I2276">
        <v>1754</v>
      </c>
      <c r="J2276">
        <v>11</v>
      </c>
      <c r="K2276">
        <v>14049.54</v>
      </c>
      <c r="L2276">
        <v>927.79</v>
      </c>
      <c r="M2276" t="s">
        <v>43</v>
      </c>
      <c r="N2276" t="s">
        <v>44</v>
      </c>
      <c r="O2276">
        <v>6</v>
      </c>
      <c r="P2276">
        <v>2023</v>
      </c>
      <c r="Q2276">
        <v>7</v>
      </c>
      <c r="R2276" t="s">
        <v>125</v>
      </c>
      <c r="S2276">
        <v>3</v>
      </c>
      <c r="T2276">
        <v>27</v>
      </c>
      <c r="U2276">
        <v>2</v>
      </c>
      <c r="V2276">
        <v>3</v>
      </c>
      <c r="W2276" t="s">
        <v>83</v>
      </c>
      <c r="X2276" t="s">
        <v>47</v>
      </c>
      <c r="Y2276">
        <v>173646</v>
      </c>
      <c r="Z2276">
        <v>7.0000000000000007E-2</v>
      </c>
    </row>
    <row r="2277" spans="1:26" x14ac:dyDescent="0.25">
      <c r="A2277" t="s">
        <v>3712</v>
      </c>
      <c r="B2277" s="1">
        <v>45055</v>
      </c>
      <c r="C2277" t="s">
        <v>3713</v>
      </c>
      <c r="D2277" t="s">
        <v>28</v>
      </c>
      <c r="E2277" t="s">
        <v>58</v>
      </c>
      <c r="F2277" t="s">
        <v>41</v>
      </c>
      <c r="G2277" t="s">
        <v>42</v>
      </c>
      <c r="H2277">
        <v>6</v>
      </c>
      <c r="I2277">
        <v>3659</v>
      </c>
      <c r="J2277">
        <v>15</v>
      </c>
      <c r="K2277">
        <v>18660.900000000001</v>
      </c>
      <c r="L2277">
        <v>2363.94</v>
      </c>
      <c r="M2277" t="s">
        <v>43</v>
      </c>
      <c r="N2277" t="s">
        <v>66</v>
      </c>
      <c r="O2277">
        <v>2</v>
      </c>
      <c r="P2277">
        <v>2023</v>
      </c>
      <c r="Q2277">
        <v>5</v>
      </c>
      <c r="R2277" t="s">
        <v>238</v>
      </c>
      <c r="S2277">
        <v>2</v>
      </c>
      <c r="T2277">
        <v>19</v>
      </c>
      <c r="U2277">
        <v>2</v>
      </c>
      <c r="V2277">
        <v>2</v>
      </c>
      <c r="W2277" t="s">
        <v>76</v>
      </c>
      <c r="X2277" t="s">
        <v>47</v>
      </c>
      <c r="Y2277">
        <v>329310</v>
      </c>
      <c r="Z2277">
        <v>0.13</v>
      </c>
    </row>
    <row r="2278" spans="1:26" x14ac:dyDescent="0.25">
      <c r="A2278" t="s">
        <v>3714</v>
      </c>
      <c r="B2278" s="1">
        <v>45004</v>
      </c>
      <c r="C2278" t="s">
        <v>3715</v>
      </c>
      <c r="D2278" t="s">
        <v>28</v>
      </c>
      <c r="E2278" t="s">
        <v>58</v>
      </c>
      <c r="F2278" t="s">
        <v>41</v>
      </c>
      <c r="G2278" t="s">
        <v>42</v>
      </c>
      <c r="H2278">
        <v>4</v>
      </c>
      <c r="I2278">
        <v>2051</v>
      </c>
      <c r="J2278">
        <v>17</v>
      </c>
      <c r="K2278">
        <v>6809.32</v>
      </c>
      <c r="L2278">
        <v>1326.86</v>
      </c>
      <c r="M2278" t="s">
        <v>43</v>
      </c>
      <c r="N2278" t="s">
        <v>44</v>
      </c>
      <c r="O2278">
        <v>7</v>
      </c>
      <c r="P2278">
        <v>2023</v>
      </c>
      <c r="Q2278">
        <v>3</v>
      </c>
      <c r="R2278" t="s">
        <v>105</v>
      </c>
      <c r="S2278">
        <v>1</v>
      </c>
      <c r="T2278">
        <v>12</v>
      </c>
      <c r="U2278">
        <v>4</v>
      </c>
      <c r="V2278">
        <v>0</v>
      </c>
      <c r="W2278" t="s">
        <v>55</v>
      </c>
      <c r="X2278" t="s">
        <v>36</v>
      </c>
      <c r="Y2278">
        <v>139468</v>
      </c>
      <c r="Z2278">
        <v>0.19</v>
      </c>
    </row>
    <row r="2279" spans="1:26" x14ac:dyDescent="0.25">
      <c r="A2279" t="s">
        <v>3716</v>
      </c>
      <c r="B2279" s="1">
        <v>45083</v>
      </c>
      <c r="C2279" t="s">
        <v>3717</v>
      </c>
      <c r="D2279" t="s">
        <v>28</v>
      </c>
      <c r="E2279" t="s">
        <v>58</v>
      </c>
      <c r="F2279" t="s">
        <v>41</v>
      </c>
      <c r="G2279" t="s">
        <v>116</v>
      </c>
      <c r="H2279">
        <v>10</v>
      </c>
      <c r="I2279">
        <v>1965</v>
      </c>
      <c r="J2279">
        <v>1</v>
      </c>
      <c r="K2279">
        <v>19453.5</v>
      </c>
      <c r="L2279">
        <v>2582.79</v>
      </c>
      <c r="M2279" t="s">
        <v>32</v>
      </c>
      <c r="N2279" t="s">
        <v>33</v>
      </c>
      <c r="O2279">
        <v>2</v>
      </c>
      <c r="P2279">
        <v>2023</v>
      </c>
      <c r="Q2279">
        <v>6</v>
      </c>
      <c r="R2279" t="s">
        <v>95</v>
      </c>
      <c r="S2279">
        <v>2</v>
      </c>
      <c r="T2279">
        <v>23</v>
      </c>
      <c r="U2279">
        <v>2</v>
      </c>
      <c r="V2279">
        <v>2</v>
      </c>
      <c r="W2279" t="s">
        <v>76</v>
      </c>
      <c r="X2279" t="s">
        <v>47</v>
      </c>
      <c r="Y2279">
        <v>19650</v>
      </c>
      <c r="Z2279">
        <v>0.13</v>
      </c>
    </row>
    <row r="2280" spans="1:26" x14ac:dyDescent="0.25">
      <c r="A2280" t="s">
        <v>3718</v>
      </c>
      <c r="B2280" s="1">
        <v>45049</v>
      </c>
      <c r="C2280" t="s">
        <v>581</v>
      </c>
      <c r="D2280" t="s">
        <v>28</v>
      </c>
      <c r="E2280" t="s">
        <v>58</v>
      </c>
      <c r="F2280" t="s">
        <v>30</v>
      </c>
      <c r="G2280" t="s">
        <v>64</v>
      </c>
      <c r="H2280">
        <v>8</v>
      </c>
      <c r="I2280">
        <v>3439</v>
      </c>
      <c r="J2280">
        <v>24</v>
      </c>
      <c r="K2280">
        <v>20909.12</v>
      </c>
      <c r="L2280">
        <v>2686.32</v>
      </c>
      <c r="M2280" t="s">
        <v>43</v>
      </c>
      <c r="N2280" t="s">
        <v>44</v>
      </c>
      <c r="O2280">
        <v>3</v>
      </c>
      <c r="P2280">
        <v>2023</v>
      </c>
      <c r="Q2280">
        <v>5</v>
      </c>
      <c r="R2280" t="s">
        <v>238</v>
      </c>
      <c r="S2280">
        <v>2</v>
      </c>
      <c r="T2280">
        <v>18</v>
      </c>
      <c r="U2280">
        <v>1</v>
      </c>
      <c r="V2280">
        <v>3</v>
      </c>
      <c r="W2280" t="s">
        <v>83</v>
      </c>
      <c r="X2280" t="s">
        <v>47</v>
      </c>
      <c r="Y2280">
        <v>660288</v>
      </c>
      <c r="Z2280">
        <v>0.13</v>
      </c>
    </row>
    <row r="2281" spans="1:26" x14ac:dyDescent="0.25">
      <c r="A2281" t="s">
        <v>3719</v>
      </c>
      <c r="B2281" s="1">
        <v>45122</v>
      </c>
      <c r="C2281" t="s">
        <v>3720</v>
      </c>
      <c r="D2281" t="s">
        <v>39</v>
      </c>
      <c r="E2281" t="s">
        <v>58</v>
      </c>
      <c r="F2281" t="s">
        <v>52</v>
      </c>
      <c r="G2281" t="s">
        <v>53</v>
      </c>
      <c r="H2281">
        <v>9</v>
      </c>
      <c r="I2281">
        <v>3282</v>
      </c>
      <c r="J2281">
        <v>27</v>
      </c>
      <c r="K2281">
        <v>21562.74</v>
      </c>
      <c r="L2281">
        <v>3781.94</v>
      </c>
      <c r="M2281" t="s">
        <v>65</v>
      </c>
      <c r="N2281" t="s">
        <v>44</v>
      </c>
      <c r="O2281">
        <v>2</v>
      </c>
      <c r="P2281">
        <v>2023</v>
      </c>
      <c r="Q2281">
        <v>7</v>
      </c>
      <c r="R2281" t="s">
        <v>125</v>
      </c>
      <c r="S2281">
        <v>3</v>
      </c>
      <c r="T2281">
        <v>28</v>
      </c>
      <c r="U2281">
        <v>3</v>
      </c>
      <c r="V2281">
        <v>6</v>
      </c>
      <c r="W2281" t="s">
        <v>35</v>
      </c>
      <c r="X2281" t="s">
        <v>36</v>
      </c>
      <c r="Y2281">
        <v>797526</v>
      </c>
      <c r="Z2281">
        <v>0.18</v>
      </c>
    </row>
    <row r="2282" spans="1:26" x14ac:dyDescent="0.25">
      <c r="A2282" t="s">
        <v>3721</v>
      </c>
      <c r="B2282" s="1">
        <v>45127</v>
      </c>
      <c r="C2282" t="s">
        <v>3722</v>
      </c>
      <c r="D2282" t="s">
        <v>28</v>
      </c>
      <c r="E2282" t="s">
        <v>40</v>
      </c>
      <c r="F2282" t="s">
        <v>52</v>
      </c>
      <c r="G2282" t="s">
        <v>79</v>
      </c>
      <c r="H2282">
        <v>9</v>
      </c>
      <c r="I2282">
        <v>1989</v>
      </c>
      <c r="J2282">
        <v>5</v>
      </c>
      <c r="K2282">
        <v>17005.95</v>
      </c>
      <c r="L2282">
        <v>1936.04</v>
      </c>
      <c r="M2282" t="s">
        <v>43</v>
      </c>
      <c r="N2282" t="s">
        <v>33</v>
      </c>
      <c r="O2282">
        <v>3</v>
      </c>
      <c r="P2282">
        <v>2023</v>
      </c>
      <c r="Q2282">
        <v>7</v>
      </c>
      <c r="R2282" t="s">
        <v>125</v>
      </c>
      <c r="S2282">
        <v>3</v>
      </c>
      <c r="T2282">
        <v>29</v>
      </c>
      <c r="U2282">
        <v>4</v>
      </c>
      <c r="V2282">
        <v>4</v>
      </c>
      <c r="W2282" t="s">
        <v>73</v>
      </c>
      <c r="X2282" t="s">
        <v>47</v>
      </c>
      <c r="Y2282">
        <v>89505</v>
      </c>
      <c r="Z2282">
        <v>0.11</v>
      </c>
    </row>
    <row r="2283" spans="1:26" x14ac:dyDescent="0.25">
      <c r="A2283" t="s">
        <v>3723</v>
      </c>
      <c r="B2283" s="1">
        <v>45004</v>
      </c>
      <c r="C2283" t="s">
        <v>1469</v>
      </c>
      <c r="D2283" t="s">
        <v>39</v>
      </c>
      <c r="E2283" t="s">
        <v>29</v>
      </c>
      <c r="F2283" t="s">
        <v>30</v>
      </c>
      <c r="G2283" t="s">
        <v>86</v>
      </c>
      <c r="H2283">
        <v>4</v>
      </c>
      <c r="I2283">
        <v>161</v>
      </c>
      <c r="J2283">
        <v>28</v>
      </c>
      <c r="K2283">
        <v>463.68</v>
      </c>
      <c r="L2283">
        <v>67.83</v>
      </c>
      <c r="M2283" t="s">
        <v>43</v>
      </c>
      <c r="N2283" t="s">
        <v>44</v>
      </c>
      <c r="O2283">
        <v>7</v>
      </c>
      <c r="P2283">
        <v>2023</v>
      </c>
      <c r="Q2283">
        <v>3</v>
      </c>
      <c r="R2283" t="s">
        <v>105</v>
      </c>
      <c r="S2283">
        <v>1</v>
      </c>
      <c r="T2283">
        <v>12</v>
      </c>
      <c r="U2283">
        <v>4</v>
      </c>
      <c r="V2283">
        <v>0</v>
      </c>
      <c r="W2283" t="s">
        <v>55</v>
      </c>
      <c r="X2283" t="s">
        <v>36</v>
      </c>
      <c r="Y2283">
        <v>18032</v>
      </c>
      <c r="Z2283">
        <v>0.15</v>
      </c>
    </row>
    <row r="2284" spans="1:26" x14ac:dyDescent="0.25">
      <c r="A2284" t="s">
        <v>3724</v>
      </c>
      <c r="B2284" s="1">
        <v>45247</v>
      </c>
      <c r="C2284" t="s">
        <v>3631</v>
      </c>
      <c r="D2284" t="s">
        <v>39</v>
      </c>
      <c r="E2284" t="s">
        <v>40</v>
      </c>
      <c r="F2284" t="s">
        <v>30</v>
      </c>
      <c r="G2284" t="s">
        <v>64</v>
      </c>
      <c r="H2284">
        <v>1</v>
      </c>
      <c r="I2284">
        <v>2452</v>
      </c>
      <c r="J2284">
        <v>6</v>
      </c>
      <c r="K2284">
        <v>2304.88</v>
      </c>
      <c r="L2284">
        <v>332.83</v>
      </c>
      <c r="M2284" t="s">
        <v>65</v>
      </c>
      <c r="N2284" t="s">
        <v>33</v>
      </c>
      <c r="O2284">
        <v>3</v>
      </c>
      <c r="P2284">
        <v>2023</v>
      </c>
      <c r="Q2284">
        <v>11</v>
      </c>
      <c r="R2284" t="s">
        <v>92</v>
      </c>
      <c r="S2284">
        <v>4</v>
      </c>
      <c r="T2284">
        <v>46</v>
      </c>
      <c r="U2284">
        <v>3</v>
      </c>
      <c r="V2284">
        <v>5</v>
      </c>
      <c r="W2284" t="s">
        <v>46</v>
      </c>
      <c r="X2284" t="s">
        <v>47</v>
      </c>
      <c r="Y2284">
        <v>14712</v>
      </c>
      <c r="Z2284">
        <v>0.14000000000000001</v>
      </c>
    </row>
    <row r="2285" spans="1:26" x14ac:dyDescent="0.25">
      <c r="A2285" t="s">
        <v>3725</v>
      </c>
      <c r="B2285" s="1">
        <v>45230</v>
      </c>
      <c r="C2285" t="s">
        <v>2800</v>
      </c>
      <c r="D2285" t="s">
        <v>63</v>
      </c>
      <c r="E2285" t="s">
        <v>58</v>
      </c>
      <c r="F2285" t="s">
        <v>30</v>
      </c>
      <c r="G2285" t="s">
        <v>64</v>
      </c>
      <c r="H2285">
        <v>6</v>
      </c>
      <c r="I2285">
        <v>3783</v>
      </c>
      <c r="J2285">
        <v>13</v>
      </c>
      <c r="K2285">
        <v>19747.259999999998</v>
      </c>
      <c r="L2285">
        <v>2403.44</v>
      </c>
      <c r="M2285" t="s">
        <v>65</v>
      </c>
      <c r="N2285" t="s">
        <v>66</v>
      </c>
      <c r="O2285">
        <v>7</v>
      </c>
      <c r="P2285">
        <v>2023</v>
      </c>
      <c r="Q2285">
        <v>10</v>
      </c>
      <c r="R2285" t="s">
        <v>45</v>
      </c>
      <c r="S2285">
        <v>4</v>
      </c>
      <c r="T2285">
        <v>44</v>
      </c>
      <c r="U2285">
        <v>5</v>
      </c>
      <c r="V2285">
        <v>2</v>
      </c>
      <c r="W2285" t="s">
        <v>76</v>
      </c>
      <c r="X2285" t="s">
        <v>47</v>
      </c>
      <c r="Y2285">
        <v>295074</v>
      </c>
      <c r="Z2285">
        <v>0.12</v>
      </c>
    </row>
    <row r="2286" spans="1:26" x14ac:dyDescent="0.25">
      <c r="A2286" t="s">
        <v>3726</v>
      </c>
      <c r="B2286" s="1">
        <v>45141</v>
      </c>
      <c r="C2286" t="s">
        <v>3727</v>
      </c>
      <c r="D2286" t="s">
        <v>63</v>
      </c>
      <c r="E2286" t="s">
        <v>51</v>
      </c>
      <c r="F2286" t="s">
        <v>41</v>
      </c>
      <c r="G2286" t="s">
        <v>59</v>
      </c>
      <c r="H2286">
        <v>6</v>
      </c>
      <c r="I2286">
        <v>3587</v>
      </c>
      <c r="J2286">
        <v>11</v>
      </c>
      <c r="K2286">
        <v>19154.580000000002</v>
      </c>
      <c r="L2286">
        <v>2264.52</v>
      </c>
      <c r="M2286" t="s">
        <v>32</v>
      </c>
      <c r="N2286" t="s">
        <v>44</v>
      </c>
      <c r="O2286">
        <v>6</v>
      </c>
      <c r="P2286">
        <v>2023</v>
      </c>
      <c r="Q2286">
        <v>8</v>
      </c>
      <c r="R2286" t="s">
        <v>72</v>
      </c>
      <c r="S2286">
        <v>3</v>
      </c>
      <c r="T2286">
        <v>31</v>
      </c>
      <c r="U2286">
        <v>1</v>
      </c>
      <c r="V2286">
        <v>4</v>
      </c>
      <c r="W2286" t="s">
        <v>73</v>
      </c>
      <c r="X2286" t="s">
        <v>47</v>
      </c>
      <c r="Y2286">
        <v>236742</v>
      </c>
      <c r="Z2286">
        <v>0.12</v>
      </c>
    </row>
    <row r="2287" spans="1:26" x14ac:dyDescent="0.25">
      <c r="A2287" t="s">
        <v>3728</v>
      </c>
      <c r="B2287" s="1">
        <v>45221</v>
      </c>
      <c r="C2287" t="s">
        <v>3729</v>
      </c>
      <c r="D2287" t="s">
        <v>50</v>
      </c>
      <c r="E2287" t="s">
        <v>51</v>
      </c>
      <c r="F2287" t="s">
        <v>30</v>
      </c>
      <c r="G2287" t="s">
        <v>31</v>
      </c>
      <c r="H2287">
        <v>2</v>
      </c>
      <c r="I2287">
        <v>3473</v>
      </c>
      <c r="J2287">
        <v>8</v>
      </c>
      <c r="K2287">
        <v>6390.32</v>
      </c>
      <c r="L2287">
        <v>680.36</v>
      </c>
      <c r="M2287" t="s">
        <v>32</v>
      </c>
      <c r="N2287" t="s">
        <v>44</v>
      </c>
      <c r="O2287">
        <v>7</v>
      </c>
      <c r="P2287">
        <v>2023</v>
      </c>
      <c r="Q2287">
        <v>10</v>
      </c>
      <c r="R2287" t="s">
        <v>45</v>
      </c>
      <c r="S2287">
        <v>4</v>
      </c>
      <c r="T2287">
        <v>43</v>
      </c>
      <c r="U2287">
        <v>4</v>
      </c>
      <c r="V2287">
        <v>0</v>
      </c>
      <c r="W2287" t="s">
        <v>55</v>
      </c>
      <c r="X2287" t="s">
        <v>36</v>
      </c>
      <c r="Y2287">
        <v>55568</v>
      </c>
      <c r="Z2287">
        <v>0.11</v>
      </c>
    </row>
    <row r="2288" spans="1:26" x14ac:dyDescent="0.25">
      <c r="A2288" t="s">
        <v>3730</v>
      </c>
      <c r="B2288" s="1">
        <v>45113</v>
      </c>
      <c r="C2288" t="s">
        <v>3731</v>
      </c>
      <c r="D2288" t="s">
        <v>50</v>
      </c>
      <c r="E2288" t="s">
        <v>58</v>
      </c>
      <c r="F2288" t="s">
        <v>52</v>
      </c>
      <c r="G2288" t="s">
        <v>53</v>
      </c>
      <c r="H2288">
        <v>5</v>
      </c>
      <c r="I2288">
        <v>4146</v>
      </c>
      <c r="J2288">
        <v>30</v>
      </c>
      <c r="K2288">
        <v>14511</v>
      </c>
      <c r="L2288">
        <v>896.54</v>
      </c>
      <c r="M2288" t="s">
        <v>43</v>
      </c>
      <c r="N2288" t="s">
        <v>66</v>
      </c>
      <c r="O2288">
        <v>7</v>
      </c>
      <c r="P2288">
        <v>2023</v>
      </c>
      <c r="Q2288">
        <v>7</v>
      </c>
      <c r="R2288" t="s">
        <v>125</v>
      </c>
      <c r="S2288">
        <v>3</v>
      </c>
      <c r="T2288">
        <v>27</v>
      </c>
      <c r="U2288">
        <v>2</v>
      </c>
      <c r="V2288">
        <v>4</v>
      </c>
      <c r="W2288" t="s">
        <v>73</v>
      </c>
      <c r="X2288" t="s">
        <v>47</v>
      </c>
      <c r="Y2288">
        <v>621900</v>
      </c>
      <c r="Z2288">
        <v>0.06</v>
      </c>
    </row>
    <row r="2289" spans="1:26" x14ac:dyDescent="0.25">
      <c r="A2289" t="s">
        <v>3732</v>
      </c>
      <c r="B2289" s="1">
        <v>45138</v>
      </c>
      <c r="C2289" t="s">
        <v>3733</v>
      </c>
      <c r="D2289" t="s">
        <v>28</v>
      </c>
      <c r="E2289" t="s">
        <v>58</v>
      </c>
      <c r="F2289" t="s">
        <v>52</v>
      </c>
      <c r="G2289" t="s">
        <v>53</v>
      </c>
      <c r="H2289">
        <v>8</v>
      </c>
      <c r="I2289">
        <v>4782</v>
      </c>
      <c r="J2289">
        <v>10</v>
      </c>
      <c r="K2289">
        <v>34430.400000000001</v>
      </c>
      <c r="L2289">
        <v>6504.75</v>
      </c>
      <c r="M2289" t="s">
        <v>43</v>
      </c>
      <c r="N2289" t="s">
        <v>33</v>
      </c>
      <c r="O2289">
        <v>6</v>
      </c>
      <c r="P2289">
        <v>2023</v>
      </c>
      <c r="Q2289">
        <v>7</v>
      </c>
      <c r="R2289" t="s">
        <v>125</v>
      </c>
      <c r="S2289">
        <v>3</v>
      </c>
      <c r="T2289">
        <v>31</v>
      </c>
      <c r="U2289">
        <v>6</v>
      </c>
      <c r="V2289">
        <v>1</v>
      </c>
      <c r="W2289" t="s">
        <v>60</v>
      </c>
      <c r="X2289" t="s">
        <v>47</v>
      </c>
      <c r="Y2289">
        <v>382560</v>
      </c>
      <c r="Z2289">
        <v>0.19</v>
      </c>
    </row>
    <row r="2290" spans="1:26" x14ac:dyDescent="0.25">
      <c r="A2290" t="s">
        <v>3734</v>
      </c>
      <c r="B2290" s="1">
        <v>44956</v>
      </c>
      <c r="C2290" t="s">
        <v>3735</v>
      </c>
      <c r="D2290" t="s">
        <v>39</v>
      </c>
      <c r="E2290" t="s">
        <v>58</v>
      </c>
      <c r="F2290" t="s">
        <v>41</v>
      </c>
      <c r="G2290" t="s">
        <v>59</v>
      </c>
      <c r="H2290">
        <v>4</v>
      </c>
      <c r="I2290">
        <v>1773</v>
      </c>
      <c r="J2290">
        <v>22</v>
      </c>
      <c r="K2290">
        <v>5531.76</v>
      </c>
      <c r="L2290">
        <v>476.18</v>
      </c>
      <c r="M2290" t="s">
        <v>43</v>
      </c>
      <c r="N2290" t="s">
        <v>44</v>
      </c>
      <c r="O2290">
        <v>3</v>
      </c>
      <c r="P2290">
        <v>2023</v>
      </c>
      <c r="Q2290">
        <v>1</v>
      </c>
      <c r="R2290" t="s">
        <v>34</v>
      </c>
      <c r="S2290">
        <v>1</v>
      </c>
      <c r="T2290">
        <v>5</v>
      </c>
      <c r="U2290">
        <v>5</v>
      </c>
      <c r="V2290">
        <v>1</v>
      </c>
      <c r="W2290" t="s">
        <v>60</v>
      </c>
      <c r="X2290" t="s">
        <v>47</v>
      </c>
      <c r="Y2290">
        <v>156024</v>
      </c>
      <c r="Z2290">
        <v>0.09</v>
      </c>
    </row>
    <row r="2291" spans="1:26" x14ac:dyDescent="0.25">
      <c r="A2291" t="s">
        <v>3736</v>
      </c>
      <c r="B2291" s="1">
        <v>45013</v>
      </c>
      <c r="C2291" t="s">
        <v>2725</v>
      </c>
      <c r="D2291" t="s">
        <v>39</v>
      </c>
      <c r="E2291" t="s">
        <v>40</v>
      </c>
      <c r="F2291" t="s">
        <v>52</v>
      </c>
      <c r="G2291" t="s">
        <v>91</v>
      </c>
      <c r="H2291">
        <v>5</v>
      </c>
      <c r="I2291">
        <v>1771</v>
      </c>
      <c r="J2291">
        <v>16</v>
      </c>
      <c r="K2291">
        <v>7438.2</v>
      </c>
      <c r="L2291">
        <v>567.23</v>
      </c>
      <c r="M2291" t="s">
        <v>32</v>
      </c>
      <c r="N2291" t="s">
        <v>33</v>
      </c>
      <c r="O2291">
        <v>3</v>
      </c>
      <c r="P2291">
        <v>2023</v>
      </c>
      <c r="Q2291">
        <v>3</v>
      </c>
      <c r="R2291" t="s">
        <v>105</v>
      </c>
      <c r="S2291">
        <v>1</v>
      </c>
      <c r="T2291">
        <v>13</v>
      </c>
      <c r="U2291">
        <v>5</v>
      </c>
      <c r="V2291">
        <v>2</v>
      </c>
      <c r="W2291" t="s">
        <v>76</v>
      </c>
      <c r="X2291" t="s">
        <v>47</v>
      </c>
      <c r="Y2291">
        <v>141680</v>
      </c>
      <c r="Z2291">
        <v>0.08</v>
      </c>
    </row>
    <row r="2292" spans="1:26" x14ac:dyDescent="0.25">
      <c r="A2292" t="s">
        <v>3737</v>
      </c>
      <c r="B2292" s="1">
        <v>45027</v>
      </c>
      <c r="C2292" t="s">
        <v>2534</v>
      </c>
      <c r="D2292" t="s">
        <v>39</v>
      </c>
      <c r="E2292" t="s">
        <v>51</v>
      </c>
      <c r="F2292" t="s">
        <v>52</v>
      </c>
      <c r="G2292" t="s">
        <v>53</v>
      </c>
      <c r="H2292">
        <v>7</v>
      </c>
      <c r="I2292">
        <v>409</v>
      </c>
      <c r="J2292">
        <v>20</v>
      </c>
      <c r="K2292">
        <v>2290.4</v>
      </c>
      <c r="L2292">
        <v>394.1</v>
      </c>
      <c r="M2292" t="s">
        <v>65</v>
      </c>
      <c r="N2292" t="s">
        <v>66</v>
      </c>
      <c r="O2292">
        <v>6</v>
      </c>
      <c r="P2292">
        <v>2023</v>
      </c>
      <c r="Q2292">
        <v>4</v>
      </c>
      <c r="R2292" t="s">
        <v>100</v>
      </c>
      <c r="S2292">
        <v>2</v>
      </c>
      <c r="T2292">
        <v>15</v>
      </c>
      <c r="U2292">
        <v>3</v>
      </c>
      <c r="V2292">
        <v>2</v>
      </c>
      <c r="W2292" t="s">
        <v>76</v>
      </c>
      <c r="X2292" t="s">
        <v>47</v>
      </c>
      <c r="Y2292">
        <v>57260</v>
      </c>
      <c r="Z2292">
        <v>0.17</v>
      </c>
    </row>
    <row r="2293" spans="1:26" x14ac:dyDescent="0.25">
      <c r="A2293" t="s">
        <v>3738</v>
      </c>
      <c r="B2293" s="1">
        <v>45092</v>
      </c>
      <c r="C2293" t="s">
        <v>2222</v>
      </c>
      <c r="D2293" t="s">
        <v>63</v>
      </c>
      <c r="E2293" t="s">
        <v>40</v>
      </c>
      <c r="F2293" t="s">
        <v>41</v>
      </c>
      <c r="G2293" t="s">
        <v>42</v>
      </c>
      <c r="H2293">
        <v>8</v>
      </c>
      <c r="I2293">
        <v>1139</v>
      </c>
      <c r="J2293">
        <v>19</v>
      </c>
      <c r="K2293">
        <v>7380.72</v>
      </c>
      <c r="L2293">
        <v>1261.71</v>
      </c>
      <c r="M2293" t="s">
        <v>65</v>
      </c>
      <c r="N2293" t="s">
        <v>33</v>
      </c>
      <c r="O2293">
        <v>7</v>
      </c>
      <c r="P2293">
        <v>2023</v>
      </c>
      <c r="Q2293">
        <v>6</v>
      </c>
      <c r="R2293" t="s">
        <v>95</v>
      </c>
      <c r="S2293">
        <v>2</v>
      </c>
      <c r="T2293">
        <v>24</v>
      </c>
      <c r="U2293">
        <v>3</v>
      </c>
      <c r="V2293">
        <v>4</v>
      </c>
      <c r="W2293" t="s">
        <v>73</v>
      </c>
      <c r="X2293" t="s">
        <v>47</v>
      </c>
      <c r="Y2293">
        <v>173128</v>
      </c>
      <c r="Z2293">
        <v>0.17</v>
      </c>
    </row>
    <row r="2294" spans="1:26" x14ac:dyDescent="0.25">
      <c r="A2294" t="s">
        <v>3739</v>
      </c>
      <c r="B2294" s="1">
        <v>44993</v>
      </c>
      <c r="C2294" t="s">
        <v>3605</v>
      </c>
      <c r="D2294" t="s">
        <v>39</v>
      </c>
      <c r="E2294" t="s">
        <v>29</v>
      </c>
      <c r="F2294" t="s">
        <v>41</v>
      </c>
      <c r="G2294" t="s">
        <v>42</v>
      </c>
      <c r="H2294">
        <v>2</v>
      </c>
      <c r="I2294">
        <v>2449</v>
      </c>
      <c r="J2294">
        <v>21</v>
      </c>
      <c r="K2294">
        <v>3869.42</v>
      </c>
      <c r="L2294">
        <v>714.19</v>
      </c>
      <c r="M2294" t="s">
        <v>32</v>
      </c>
      <c r="N2294" t="s">
        <v>44</v>
      </c>
      <c r="O2294">
        <v>7</v>
      </c>
      <c r="P2294">
        <v>2023</v>
      </c>
      <c r="Q2294">
        <v>3</v>
      </c>
      <c r="R2294" t="s">
        <v>105</v>
      </c>
      <c r="S2294">
        <v>1</v>
      </c>
      <c r="T2294">
        <v>10</v>
      </c>
      <c r="U2294">
        <v>2</v>
      </c>
      <c r="V2294">
        <v>3</v>
      </c>
      <c r="W2294" t="s">
        <v>83</v>
      </c>
      <c r="X2294" t="s">
        <v>47</v>
      </c>
      <c r="Y2294">
        <v>102858</v>
      </c>
      <c r="Z2294">
        <v>0.18</v>
      </c>
    </row>
    <row r="2295" spans="1:26" x14ac:dyDescent="0.25">
      <c r="A2295" t="s">
        <v>3740</v>
      </c>
      <c r="B2295" s="1">
        <v>45189</v>
      </c>
      <c r="C2295" t="s">
        <v>2719</v>
      </c>
      <c r="D2295" t="s">
        <v>63</v>
      </c>
      <c r="E2295" t="s">
        <v>29</v>
      </c>
      <c r="F2295" t="s">
        <v>52</v>
      </c>
      <c r="G2295" t="s">
        <v>91</v>
      </c>
      <c r="H2295">
        <v>3</v>
      </c>
      <c r="I2295">
        <v>2112</v>
      </c>
      <c r="J2295">
        <v>4</v>
      </c>
      <c r="K2295">
        <v>6082.56</v>
      </c>
      <c r="L2295">
        <v>486.69</v>
      </c>
      <c r="M2295" t="s">
        <v>65</v>
      </c>
      <c r="N2295" t="s">
        <v>33</v>
      </c>
      <c r="O2295">
        <v>5</v>
      </c>
      <c r="P2295">
        <v>2023</v>
      </c>
      <c r="Q2295">
        <v>9</v>
      </c>
      <c r="R2295" t="s">
        <v>80</v>
      </c>
      <c r="S2295">
        <v>3</v>
      </c>
      <c r="T2295">
        <v>38</v>
      </c>
      <c r="U2295">
        <v>4</v>
      </c>
      <c r="V2295">
        <v>3</v>
      </c>
      <c r="W2295" t="s">
        <v>83</v>
      </c>
      <c r="X2295" t="s">
        <v>47</v>
      </c>
      <c r="Y2295">
        <v>25344</v>
      </c>
      <c r="Z2295">
        <v>0.08</v>
      </c>
    </row>
    <row r="2296" spans="1:26" x14ac:dyDescent="0.25">
      <c r="A2296" t="s">
        <v>3741</v>
      </c>
      <c r="B2296" s="1">
        <v>45017</v>
      </c>
      <c r="C2296" t="s">
        <v>718</v>
      </c>
      <c r="D2296" t="s">
        <v>50</v>
      </c>
      <c r="E2296" t="s">
        <v>40</v>
      </c>
      <c r="F2296" t="s">
        <v>30</v>
      </c>
      <c r="G2296" t="s">
        <v>86</v>
      </c>
      <c r="H2296">
        <v>6</v>
      </c>
      <c r="I2296">
        <v>1757</v>
      </c>
      <c r="J2296">
        <v>7</v>
      </c>
      <c r="K2296">
        <v>9804.06</v>
      </c>
      <c r="L2296">
        <v>1180.77</v>
      </c>
      <c r="M2296" t="s">
        <v>32</v>
      </c>
      <c r="N2296" t="s">
        <v>33</v>
      </c>
      <c r="O2296">
        <v>2</v>
      </c>
      <c r="P2296">
        <v>2023</v>
      </c>
      <c r="Q2296">
        <v>4</v>
      </c>
      <c r="R2296" t="s">
        <v>100</v>
      </c>
      <c r="S2296">
        <v>2</v>
      </c>
      <c r="T2296">
        <v>13</v>
      </c>
      <c r="U2296">
        <v>1</v>
      </c>
      <c r="V2296">
        <v>6</v>
      </c>
      <c r="W2296" t="s">
        <v>35</v>
      </c>
      <c r="X2296" t="s">
        <v>36</v>
      </c>
      <c r="Y2296">
        <v>73794</v>
      </c>
      <c r="Z2296">
        <v>0.12</v>
      </c>
    </row>
    <row r="2297" spans="1:26" x14ac:dyDescent="0.25">
      <c r="A2297" t="s">
        <v>3742</v>
      </c>
      <c r="B2297" s="1">
        <v>45116</v>
      </c>
      <c r="C2297" t="s">
        <v>1421</v>
      </c>
      <c r="D2297" t="s">
        <v>50</v>
      </c>
      <c r="E2297" t="s">
        <v>58</v>
      </c>
      <c r="F2297" t="s">
        <v>30</v>
      </c>
      <c r="G2297" t="s">
        <v>31</v>
      </c>
      <c r="H2297">
        <v>6</v>
      </c>
      <c r="I2297">
        <v>3220</v>
      </c>
      <c r="J2297">
        <v>7</v>
      </c>
      <c r="K2297">
        <v>17967.599999999999</v>
      </c>
      <c r="L2297">
        <v>3284.59</v>
      </c>
      <c r="M2297" t="s">
        <v>65</v>
      </c>
      <c r="N2297" t="s">
        <v>44</v>
      </c>
      <c r="O2297">
        <v>2</v>
      </c>
      <c r="P2297">
        <v>2023</v>
      </c>
      <c r="Q2297">
        <v>7</v>
      </c>
      <c r="R2297" t="s">
        <v>125</v>
      </c>
      <c r="S2297">
        <v>3</v>
      </c>
      <c r="T2297">
        <v>28</v>
      </c>
      <c r="U2297">
        <v>3</v>
      </c>
      <c r="V2297">
        <v>0</v>
      </c>
      <c r="W2297" t="s">
        <v>55</v>
      </c>
      <c r="X2297" t="s">
        <v>36</v>
      </c>
      <c r="Y2297">
        <v>135240</v>
      </c>
      <c r="Z2297">
        <v>0.18</v>
      </c>
    </row>
    <row r="2298" spans="1:26" x14ac:dyDescent="0.25">
      <c r="A2298" t="s">
        <v>3743</v>
      </c>
      <c r="B2298" s="1">
        <v>45080</v>
      </c>
      <c r="C2298" t="s">
        <v>3744</v>
      </c>
      <c r="D2298" t="s">
        <v>63</v>
      </c>
      <c r="E2298" t="s">
        <v>51</v>
      </c>
      <c r="F2298" t="s">
        <v>41</v>
      </c>
      <c r="G2298" t="s">
        <v>116</v>
      </c>
      <c r="H2298">
        <v>8</v>
      </c>
      <c r="I2298">
        <v>453</v>
      </c>
      <c r="J2298">
        <v>17</v>
      </c>
      <c r="K2298">
        <v>3007.92</v>
      </c>
      <c r="L2298">
        <v>593.75</v>
      </c>
      <c r="M2298" t="s">
        <v>43</v>
      </c>
      <c r="N2298" t="s">
        <v>33</v>
      </c>
      <c r="O2298">
        <v>5</v>
      </c>
      <c r="P2298">
        <v>2023</v>
      </c>
      <c r="Q2298">
        <v>6</v>
      </c>
      <c r="R2298" t="s">
        <v>95</v>
      </c>
      <c r="S2298">
        <v>2</v>
      </c>
      <c r="T2298">
        <v>22</v>
      </c>
      <c r="U2298">
        <v>1</v>
      </c>
      <c r="V2298">
        <v>6</v>
      </c>
      <c r="W2298" t="s">
        <v>35</v>
      </c>
      <c r="X2298" t="s">
        <v>36</v>
      </c>
      <c r="Y2298">
        <v>61608</v>
      </c>
      <c r="Z2298">
        <v>0.2</v>
      </c>
    </row>
    <row r="2299" spans="1:26" x14ac:dyDescent="0.25">
      <c r="A2299" t="s">
        <v>3745</v>
      </c>
      <c r="B2299" s="1">
        <v>45042</v>
      </c>
      <c r="C2299" t="s">
        <v>3746</v>
      </c>
      <c r="D2299" t="s">
        <v>28</v>
      </c>
      <c r="E2299" t="s">
        <v>29</v>
      </c>
      <c r="F2299" t="s">
        <v>52</v>
      </c>
      <c r="G2299" t="s">
        <v>79</v>
      </c>
      <c r="H2299">
        <v>3</v>
      </c>
      <c r="I2299">
        <v>3389</v>
      </c>
      <c r="J2299">
        <v>12</v>
      </c>
      <c r="K2299">
        <v>8946.9599999999991</v>
      </c>
      <c r="L2299">
        <v>762.33</v>
      </c>
      <c r="M2299" t="s">
        <v>43</v>
      </c>
      <c r="N2299" t="s">
        <v>33</v>
      </c>
      <c r="O2299">
        <v>1</v>
      </c>
      <c r="P2299">
        <v>2023</v>
      </c>
      <c r="Q2299">
        <v>4</v>
      </c>
      <c r="R2299" t="s">
        <v>100</v>
      </c>
      <c r="S2299">
        <v>2</v>
      </c>
      <c r="T2299">
        <v>17</v>
      </c>
      <c r="U2299">
        <v>5</v>
      </c>
      <c r="V2299">
        <v>3</v>
      </c>
      <c r="W2299" t="s">
        <v>83</v>
      </c>
      <c r="X2299" t="s">
        <v>47</v>
      </c>
      <c r="Y2299">
        <v>122004</v>
      </c>
      <c r="Z2299">
        <v>0.09</v>
      </c>
    </row>
    <row r="2300" spans="1:26" x14ac:dyDescent="0.25">
      <c r="A2300" t="s">
        <v>3747</v>
      </c>
      <c r="B2300" s="1">
        <v>44930</v>
      </c>
      <c r="C2300" t="s">
        <v>439</v>
      </c>
      <c r="D2300" t="s">
        <v>50</v>
      </c>
      <c r="E2300" t="s">
        <v>29</v>
      </c>
      <c r="F2300" t="s">
        <v>41</v>
      </c>
      <c r="G2300" t="s">
        <v>116</v>
      </c>
      <c r="H2300">
        <v>3</v>
      </c>
      <c r="I2300">
        <v>2056</v>
      </c>
      <c r="J2300">
        <v>16</v>
      </c>
      <c r="K2300">
        <v>5181.12</v>
      </c>
      <c r="L2300">
        <v>368.98</v>
      </c>
      <c r="M2300" t="s">
        <v>32</v>
      </c>
      <c r="N2300" t="s">
        <v>44</v>
      </c>
      <c r="O2300">
        <v>3</v>
      </c>
      <c r="P2300">
        <v>2023</v>
      </c>
      <c r="Q2300">
        <v>1</v>
      </c>
      <c r="R2300" t="s">
        <v>34</v>
      </c>
      <c r="S2300">
        <v>1</v>
      </c>
      <c r="T2300">
        <v>1</v>
      </c>
      <c r="U2300">
        <v>1</v>
      </c>
      <c r="V2300">
        <v>3</v>
      </c>
      <c r="W2300" t="s">
        <v>83</v>
      </c>
      <c r="X2300" t="s">
        <v>47</v>
      </c>
      <c r="Y2300">
        <v>98688</v>
      </c>
      <c r="Z2300">
        <v>7.0000000000000007E-2</v>
      </c>
    </row>
    <row r="2301" spans="1:26" x14ac:dyDescent="0.25">
      <c r="A2301" t="s">
        <v>3748</v>
      </c>
      <c r="B2301" s="1">
        <v>45168</v>
      </c>
      <c r="C2301" t="s">
        <v>806</v>
      </c>
      <c r="D2301" t="s">
        <v>50</v>
      </c>
      <c r="E2301" t="s">
        <v>51</v>
      </c>
      <c r="F2301" t="s">
        <v>41</v>
      </c>
      <c r="G2301" t="s">
        <v>116</v>
      </c>
      <c r="H2301">
        <v>1</v>
      </c>
      <c r="I2301">
        <v>2287</v>
      </c>
      <c r="J2301">
        <v>22</v>
      </c>
      <c r="K2301">
        <v>1783.86</v>
      </c>
      <c r="L2301">
        <v>180.42</v>
      </c>
      <c r="M2301" t="s">
        <v>32</v>
      </c>
      <c r="N2301" t="s">
        <v>44</v>
      </c>
      <c r="O2301">
        <v>3</v>
      </c>
      <c r="P2301">
        <v>2023</v>
      </c>
      <c r="Q2301">
        <v>8</v>
      </c>
      <c r="R2301" t="s">
        <v>72</v>
      </c>
      <c r="S2301">
        <v>3</v>
      </c>
      <c r="T2301">
        <v>35</v>
      </c>
      <c r="U2301">
        <v>5</v>
      </c>
      <c r="V2301">
        <v>3</v>
      </c>
      <c r="W2301" t="s">
        <v>83</v>
      </c>
      <c r="X2301" t="s">
        <v>47</v>
      </c>
      <c r="Y2301">
        <v>50314</v>
      </c>
      <c r="Z2301">
        <v>0.1</v>
      </c>
    </row>
    <row r="2302" spans="1:26" x14ac:dyDescent="0.25">
      <c r="A2302" t="s">
        <v>3749</v>
      </c>
      <c r="B2302" s="1">
        <v>45133</v>
      </c>
      <c r="C2302" t="s">
        <v>3750</v>
      </c>
      <c r="D2302" t="s">
        <v>50</v>
      </c>
      <c r="E2302" t="s">
        <v>51</v>
      </c>
      <c r="F2302" t="s">
        <v>41</v>
      </c>
      <c r="G2302" t="s">
        <v>59</v>
      </c>
      <c r="H2302">
        <v>8</v>
      </c>
      <c r="I2302">
        <v>4595</v>
      </c>
      <c r="J2302">
        <v>30</v>
      </c>
      <c r="K2302">
        <v>25732</v>
      </c>
      <c r="L2302">
        <v>4426.2700000000004</v>
      </c>
      <c r="M2302" t="s">
        <v>65</v>
      </c>
      <c r="N2302" t="s">
        <v>44</v>
      </c>
      <c r="O2302">
        <v>6</v>
      </c>
      <c r="P2302">
        <v>2023</v>
      </c>
      <c r="Q2302">
        <v>7</v>
      </c>
      <c r="R2302" t="s">
        <v>125</v>
      </c>
      <c r="S2302">
        <v>3</v>
      </c>
      <c r="T2302">
        <v>30</v>
      </c>
      <c r="U2302">
        <v>5</v>
      </c>
      <c r="V2302">
        <v>3</v>
      </c>
      <c r="W2302" t="s">
        <v>83</v>
      </c>
      <c r="X2302" t="s">
        <v>47</v>
      </c>
      <c r="Y2302">
        <v>1102800</v>
      </c>
      <c r="Z2302">
        <v>0.17</v>
      </c>
    </row>
    <row r="2303" spans="1:26" x14ac:dyDescent="0.25">
      <c r="A2303" t="s">
        <v>3751</v>
      </c>
      <c r="B2303" s="1">
        <v>45276</v>
      </c>
      <c r="C2303" t="s">
        <v>3752</v>
      </c>
      <c r="D2303" t="s">
        <v>28</v>
      </c>
      <c r="E2303" t="s">
        <v>40</v>
      </c>
      <c r="F2303" t="s">
        <v>41</v>
      </c>
      <c r="G2303" t="s">
        <v>116</v>
      </c>
      <c r="H2303">
        <v>10</v>
      </c>
      <c r="I2303">
        <v>172</v>
      </c>
      <c r="J2303">
        <v>20</v>
      </c>
      <c r="K2303">
        <v>1376</v>
      </c>
      <c r="L2303">
        <v>255.5</v>
      </c>
      <c r="M2303" t="s">
        <v>43</v>
      </c>
      <c r="N2303" t="s">
        <v>66</v>
      </c>
      <c r="O2303">
        <v>4</v>
      </c>
      <c r="P2303">
        <v>2023</v>
      </c>
      <c r="Q2303">
        <v>12</v>
      </c>
      <c r="R2303" t="s">
        <v>54</v>
      </c>
      <c r="S2303">
        <v>4</v>
      </c>
      <c r="T2303">
        <v>50</v>
      </c>
      <c r="U2303">
        <v>3</v>
      </c>
      <c r="V2303">
        <v>6</v>
      </c>
      <c r="W2303" t="s">
        <v>35</v>
      </c>
      <c r="X2303" t="s">
        <v>36</v>
      </c>
      <c r="Y2303">
        <v>34400</v>
      </c>
      <c r="Z2303">
        <v>0.19</v>
      </c>
    </row>
    <row r="2304" spans="1:26" x14ac:dyDescent="0.25">
      <c r="A2304" t="s">
        <v>3753</v>
      </c>
      <c r="B2304" s="1">
        <v>44930</v>
      </c>
      <c r="C2304" t="s">
        <v>2167</v>
      </c>
      <c r="D2304" t="s">
        <v>28</v>
      </c>
      <c r="E2304" t="s">
        <v>29</v>
      </c>
      <c r="F2304" t="s">
        <v>41</v>
      </c>
      <c r="G2304" t="s">
        <v>116</v>
      </c>
      <c r="H2304">
        <v>3</v>
      </c>
      <c r="I2304">
        <v>3477</v>
      </c>
      <c r="J2304">
        <v>14</v>
      </c>
      <c r="K2304">
        <v>8970.66</v>
      </c>
      <c r="L2304">
        <v>786.41</v>
      </c>
      <c r="M2304" t="s">
        <v>43</v>
      </c>
      <c r="N2304" t="s">
        <v>33</v>
      </c>
      <c r="O2304">
        <v>2</v>
      </c>
      <c r="P2304">
        <v>2023</v>
      </c>
      <c r="Q2304">
        <v>1</v>
      </c>
      <c r="R2304" t="s">
        <v>34</v>
      </c>
      <c r="S2304">
        <v>1</v>
      </c>
      <c r="T2304">
        <v>1</v>
      </c>
      <c r="U2304">
        <v>1</v>
      </c>
      <c r="V2304">
        <v>3</v>
      </c>
      <c r="W2304" t="s">
        <v>83</v>
      </c>
      <c r="X2304" t="s">
        <v>47</v>
      </c>
      <c r="Y2304">
        <v>146034</v>
      </c>
      <c r="Z2304">
        <v>0.09</v>
      </c>
    </row>
    <row r="2305" spans="1:26" x14ac:dyDescent="0.25">
      <c r="A2305" t="s">
        <v>3754</v>
      </c>
      <c r="B2305" s="1">
        <v>44971</v>
      </c>
      <c r="C2305" t="s">
        <v>3755</v>
      </c>
      <c r="D2305" t="s">
        <v>50</v>
      </c>
      <c r="E2305" t="s">
        <v>58</v>
      </c>
      <c r="F2305" t="s">
        <v>30</v>
      </c>
      <c r="G2305" t="s">
        <v>86</v>
      </c>
      <c r="H2305">
        <v>2</v>
      </c>
      <c r="I2305">
        <v>3063</v>
      </c>
      <c r="J2305">
        <v>5</v>
      </c>
      <c r="K2305">
        <v>5819.7</v>
      </c>
      <c r="L2305">
        <v>672.73</v>
      </c>
      <c r="M2305" t="s">
        <v>65</v>
      </c>
      <c r="N2305" t="s">
        <v>66</v>
      </c>
      <c r="O2305">
        <v>5</v>
      </c>
      <c r="P2305">
        <v>2023</v>
      </c>
      <c r="Q2305">
        <v>2</v>
      </c>
      <c r="R2305" t="s">
        <v>67</v>
      </c>
      <c r="S2305">
        <v>1</v>
      </c>
      <c r="T2305">
        <v>7</v>
      </c>
      <c r="U2305">
        <v>3</v>
      </c>
      <c r="V2305">
        <v>2</v>
      </c>
      <c r="W2305" t="s">
        <v>76</v>
      </c>
      <c r="X2305" t="s">
        <v>47</v>
      </c>
      <c r="Y2305">
        <v>30630</v>
      </c>
      <c r="Z2305">
        <v>0.12</v>
      </c>
    </row>
    <row r="2306" spans="1:26" x14ac:dyDescent="0.25">
      <c r="A2306" t="s">
        <v>3756</v>
      </c>
      <c r="B2306" s="1">
        <v>45118</v>
      </c>
      <c r="C2306" t="s">
        <v>2769</v>
      </c>
      <c r="D2306" t="s">
        <v>28</v>
      </c>
      <c r="E2306" t="s">
        <v>29</v>
      </c>
      <c r="F2306" t="s">
        <v>41</v>
      </c>
      <c r="G2306" t="s">
        <v>59</v>
      </c>
      <c r="H2306">
        <v>8</v>
      </c>
      <c r="I2306">
        <v>4620</v>
      </c>
      <c r="J2306">
        <v>16</v>
      </c>
      <c r="K2306">
        <v>31046.400000000001</v>
      </c>
      <c r="L2306">
        <v>3635.28</v>
      </c>
      <c r="M2306" t="s">
        <v>32</v>
      </c>
      <c r="N2306" t="s">
        <v>33</v>
      </c>
      <c r="O2306">
        <v>5</v>
      </c>
      <c r="P2306">
        <v>2023</v>
      </c>
      <c r="Q2306">
        <v>7</v>
      </c>
      <c r="R2306" t="s">
        <v>125</v>
      </c>
      <c r="S2306">
        <v>3</v>
      </c>
      <c r="T2306">
        <v>28</v>
      </c>
      <c r="U2306">
        <v>3</v>
      </c>
      <c r="V2306">
        <v>2</v>
      </c>
      <c r="W2306" t="s">
        <v>76</v>
      </c>
      <c r="X2306" t="s">
        <v>47</v>
      </c>
      <c r="Y2306">
        <v>591360</v>
      </c>
      <c r="Z2306">
        <v>0.12</v>
      </c>
    </row>
    <row r="2307" spans="1:26" x14ac:dyDescent="0.25">
      <c r="A2307" t="s">
        <v>3757</v>
      </c>
      <c r="B2307" s="1">
        <v>45127</v>
      </c>
      <c r="C2307" t="s">
        <v>3758</v>
      </c>
      <c r="D2307" t="s">
        <v>28</v>
      </c>
      <c r="E2307" t="s">
        <v>58</v>
      </c>
      <c r="F2307" t="s">
        <v>30</v>
      </c>
      <c r="G2307" t="s">
        <v>31</v>
      </c>
      <c r="H2307">
        <v>4</v>
      </c>
      <c r="I2307">
        <v>1076</v>
      </c>
      <c r="J2307">
        <v>30</v>
      </c>
      <c r="K2307">
        <v>3012.8</v>
      </c>
      <c r="L2307">
        <v>255.53</v>
      </c>
      <c r="M2307" t="s">
        <v>43</v>
      </c>
      <c r="N2307" t="s">
        <v>44</v>
      </c>
      <c r="O2307">
        <v>6</v>
      </c>
      <c r="P2307">
        <v>2023</v>
      </c>
      <c r="Q2307">
        <v>7</v>
      </c>
      <c r="R2307" t="s">
        <v>125</v>
      </c>
      <c r="S2307">
        <v>3</v>
      </c>
      <c r="T2307">
        <v>29</v>
      </c>
      <c r="U2307">
        <v>4</v>
      </c>
      <c r="V2307">
        <v>4</v>
      </c>
      <c r="W2307" t="s">
        <v>73</v>
      </c>
      <c r="X2307" t="s">
        <v>47</v>
      </c>
      <c r="Y2307">
        <v>129120</v>
      </c>
      <c r="Z2307">
        <v>0.08</v>
      </c>
    </row>
    <row r="2308" spans="1:26" x14ac:dyDescent="0.25">
      <c r="A2308" t="s">
        <v>3759</v>
      </c>
      <c r="B2308" s="1">
        <v>45083</v>
      </c>
      <c r="C2308" t="s">
        <v>1235</v>
      </c>
      <c r="D2308" t="s">
        <v>63</v>
      </c>
      <c r="E2308" t="s">
        <v>29</v>
      </c>
      <c r="F2308" t="s">
        <v>30</v>
      </c>
      <c r="G2308" t="s">
        <v>64</v>
      </c>
      <c r="H2308">
        <v>4</v>
      </c>
      <c r="I2308">
        <v>2125</v>
      </c>
      <c r="J2308">
        <v>16</v>
      </c>
      <c r="K2308">
        <v>7140</v>
      </c>
      <c r="L2308">
        <v>664.12</v>
      </c>
      <c r="M2308" t="s">
        <v>43</v>
      </c>
      <c r="N2308" t="s">
        <v>44</v>
      </c>
      <c r="O2308">
        <v>2</v>
      </c>
      <c r="P2308">
        <v>2023</v>
      </c>
      <c r="Q2308">
        <v>6</v>
      </c>
      <c r="R2308" t="s">
        <v>95</v>
      </c>
      <c r="S2308">
        <v>2</v>
      </c>
      <c r="T2308">
        <v>23</v>
      </c>
      <c r="U2308">
        <v>2</v>
      </c>
      <c r="V2308">
        <v>2</v>
      </c>
      <c r="W2308" t="s">
        <v>76</v>
      </c>
      <c r="X2308" t="s">
        <v>47</v>
      </c>
      <c r="Y2308">
        <v>136000</v>
      </c>
      <c r="Z2308">
        <v>0.09</v>
      </c>
    </row>
    <row r="2309" spans="1:26" x14ac:dyDescent="0.25">
      <c r="A2309" t="s">
        <v>3760</v>
      </c>
      <c r="B2309" s="1">
        <v>45041</v>
      </c>
      <c r="C2309" t="s">
        <v>3025</v>
      </c>
      <c r="D2309" t="s">
        <v>28</v>
      </c>
      <c r="E2309" t="s">
        <v>29</v>
      </c>
      <c r="F2309" t="s">
        <v>52</v>
      </c>
      <c r="G2309" t="s">
        <v>79</v>
      </c>
      <c r="H2309">
        <v>5</v>
      </c>
      <c r="I2309">
        <v>1873</v>
      </c>
      <c r="J2309">
        <v>17</v>
      </c>
      <c r="K2309">
        <v>7772.95</v>
      </c>
      <c r="L2309">
        <v>1291.32</v>
      </c>
      <c r="M2309" t="s">
        <v>43</v>
      </c>
      <c r="N2309" t="s">
        <v>66</v>
      </c>
      <c r="O2309">
        <v>7</v>
      </c>
      <c r="P2309">
        <v>2023</v>
      </c>
      <c r="Q2309">
        <v>4</v>
      </c>
      <c r="R2309" t="s">
        <v>100</v>
      </c>
      <c r="S2309">
        <v>2</v>
      </c>
      <c r="T2309">
        <v>17</v>
      </c>
      <c r="U2309">
        <v>5</v>
      </c>
      <c r="V2309">
        <v>2</v>
      </c>
      <c r="W2309" t="s">
        <v>76</v>
      </c>
      <c r="X2309" t="s">
        <v>47</v>
      </c>
      <c r="Y2309">
        <v>159205</v>
      </c>
      <c r="Z2309">
        <v>0.17</v>
      </c>
    </row>
    <row r="2310" spans="1:26" x14ac:dyDescent="0.25">
      <c r="A2310" t="s">
        <v>3761</v>
      </c>
      <c r="B2310" s="1">
        <v>45157</v>
      </c>
      <c r="C2310" t="s">
        <v>3762</v>
      </c>
      <c r="D2310" t="s">
        <v>50</v>
      </c>
      <c r="E2310" t="s">
        <v>58</v>
      </c>
      <c r="F2310" t="s">
        <v>41</v>
      </c>
      <c r="G2310" t="s">
        <v>42</v>
      </c>
      <c r="H2310">
        <v>1</v>
      </c>
      <c r="I2310">
        <v>2990</v>
      </c>
      <c r="J2310">
        <v>15</v>
      </c>
      <c r="K2310">
        <v>2541.5</v>
      </c>
      <c r="L2310">
        <v>429.28</v>
      </c>
      <c r="M2310" t="s">
        <v>32</v>
      </c>
      <c r="N2310" t="s">
        <v>44</v>
      </c>
      <c r="O2310">
        <v>6</v>
      </c>
      <c r="P2310">
        <v>2023</v>
      </c>
      <c r="Q2310">
        <v>8</v>
      </c>
      <c r="R2310" t="s">
        <v>72</v>
      </c>
      <c r="S2310">
        <v>3</v>
      </c>
      <c r="T2310">
        <v>33</v>
      </c>
      <c r="U2310">
        <v>3</v>
      </c>
      <c r="V2310">
        <v>6</v>
      </c>
      <c r="W2310" t="s">
        <v>35</v>
      </c>
      <c r="X2310" t="s">
        <v>36</v>
      </c>
      <c r="Y2310">
        <v>44850</v>
      </c>
      <c r="Z2310">
        <v>0.17</v>
      </c>
    </row>
    <row r="2311" spans="1:26" x14ac:dyDescent="0.25">
      <c r="A2311" t="s">
        <v>3763</v>
      </c>
      <c r="B2311" s="1">
        <v>45062</v>
      </c>
      <c r="C2311" t="s">
        <v>3764</v>
      </c>
      <c r="D2311" t="s">
        <v>28</v>
      </c>
      <c r="E2311" t="s">
        <v>58</v>
      </c>
      <c r="F2311" t="s">
        <v>41</v>
      </c>
      <c r="G2311" t="s">
        <v>59</v>
      </c>
      <c r="H2311">
        <v>10</v>
      </c>
      <c r="I2311">
        <v>885</v>
      </c>
      <c r="J2311">
        <v>7</v>
      </c>
      <c r="K2311">
        <v>8230.5</v>
      </c>
      <c r="L2311">
        <v>1091.08</v>
      </c>
      <c r="M2311" t="s">
        <v>65</v>
      </c>
      <c r="N2311" t="s">
        <v>44</v>
      </c>
      <c r="O2311">
        <v>5</v>
      </c>
      <c r="P2311">
        <v>2023</v>
      </c>
      <c r="Q2311">
        <v>5</v>
      </c>
      <c r="R2311" t="s">
        <v>238</v>
      </c>
      <c r="S2311">
        <v>2</v>
      </c>
      <c r="T2311">
        <v>20</v>
      </c>
      <c r="U2311">
        <v>3</v>
      </c>
      <c r="V2311">
        <v>2</v>
      </c>
      <c r="W2311" t="s">
        <v>76</v>
      </c>
      <c r="X2311" t="s">
        <v>47</v>
      </c>
      <c r="Y2311">
        <v>61950</v>
      </c>
      <c r="Z2311">
        <v>0.13</v>
      </c>
    </row>
    <row r="2312" spans="1:26" x14ac:dyDescent="0.25">
      <c r="A2312" t="s">
        <v>3765</v>
      </c>
      <c r="B2312" s="1">
        <v>45271</v>
      </c>
      <c r="C2312" t="s">
        <v>2234</v>
      </c>
      <c r="D2312" t="s">
        <v>50</v>
      </c>
      <c r="E2312" t="s">
        <v>58</v>
      </c>
      <c r="F2312" t="s">
        <v>52</v>
      </c>
      <c r="G2312" t="s">
        <v>91</v>
      </c>
      <c r="H2312">
        <v>2</v>
      </c>
      <c r="I2312">
        <v>4323</v>
      </c>
      <c r="J2312">
        <v>17</v>
      </c>
      <c r="K2312">
        <v>7176.18</v>
      </c>
      <c r="L2312">
        <v>995.08</v>
      </c>
      <c r="M2312" t="s">
        <v>32</v>
      </c>
      <c r="N2312" t="s">
        <v>33</v>
      </c>
      <c r="O2312">
        <v>1</v>
      </c>
      <c r="P2312">
        <v>2023</v>
      </c>
      <c r="Q2312">
        <v>12</v>
      </c>
      <c r="R2312" t="s">
        <v>54</v>
      </c>
      <c r="S2312">
        <v>4</v>
      </c>
      <c r="T2312">
        <v>50</v>
      </c>
      <c r="U2312">
        <v>3</v>
      </c>
      <c r="V2312">
        <v>1</v>
      </c>
      <c r="W2312" t="s">
        <v>60</v>
      </c>
      <c r="X2312" t="s">
        <v>47</v>
      </c>
      <c r="Y2312">
        <v>146982</v>
      </c>
      <c r="Z2312">
        <v>0.14000000000000001</v>
      </c>
    </row>
    <row r="2313" spans="1:26" x14ac:dyDescent="0.25">
      <c r="A2313" t="s">
        <v>3766</v>
      </c>
      <c r="B2313" s="1">
        <v>45163</v>
      </c>
      <c r="C2313" t="s">
        <v>3767</v>
      </c>
      <c r="D2313" t="s">
        <v>63</v>
      </c>
      <c r="E2313" t="s">
        <v>51</v>
      </c>
      <c r="F2313" t="s">
        <v>52</v>
      </c>
      <c r="G2313" t="s">
        <v>53</v>
      </c>
      <c r="H2313">
        <v>5</v>
      </c>
      <c r="I2313">
        <v>4655</v>
      </c>
      <c r="J2313">
        <v>23</v>
      </c>
      <c r="K2313">
        <v>17921.75</v>
      </c>
      <c r="L2313">
        <v>1713.59</v>
      </c>
      <c r="M2313" t="s">
        <v>65</v>
      </c>
      <c r="N2313" t="s">
        <v>33</v>
      </c>
      <c r="O2313">
        <v>2</v>
      </c>
      <c r="P2313">
        <v>2023</v>
      </c>
      <c r="Q2313">
        <v>8</v>
      </c>
      <c r="R2313" t="s">
        <v>72</v>
      </c>
      <c r="S2313">
        <v>3</v>
      </c>
      <c r="T2313">
        <v>34</v>
      </c>
      <c r="U2313">
        <v>4</v>
      </c>
      <c r="V2313">
        <v>5</v>
      </c>
      <c r="W2313" t="s">
        <v>46</v>
      </c>
      <c r="X2313" t="s">
        <v>47</v>
      </c>
      <c r="Y2313">
        <v>535325</v>
      </c>
      <c r="Z2313">
        <v>0.1</v>
      </c>
    </row>
    <row r="2314" spans="1:26" x14ac:dyDescent="0.25">
      <c r="A2314" t="s">
        <v>3768</v>
      </c>
      <c r="B2314" s="1">
        <v>45209</v>
      </c>
      <c r="C2314" t="s">
        <v>1847</v>
      </c>
      <c r="D2314" t="s">
        <v>39</v>
      </c>
      <c r="E2314" t="s">
        <v>29</v>
      </c>
      <c r="F2314" t="s">
        <v>41</v>
      </c>
      <c r="G2314" t="s">
        <v>116</v>
      </c>
      <c r="H2314">
        <v>9</v>
      </c>
      <c r="I2314">
        <v>828</v>
      </c>
      <c r="J2314">
        <v>6</v>
      </c>
      <c r="K2314">
        <v>7004.88</v>
      </c>
      <c r="L2314">
        <v>709.29</v>
      </c>
      <c r="M2314" t="s">
        <v>32</v>
      </c>
      <c r="N2314" t="s">
        <v>33</v>
      </c>
      <c r="O2314">
        <v>6</v>
      </c>
      <c r="P2314">
        <v>2023</v>
      </c>
      <c r="Q2314">
        <v>10</v>
      </c>
      <c r="R2314" t="s">
        <v>45</v>
      </c>
      <c r="S2314">
        <v>4</v>
      </c>
      <c r="T2314">
        <v>41</v>
      </c>
      <c r="U2314">
        <v>2</v>
      </c>
      <c r="V2314">
        <v>2</v>
      </c>
      <c r="W2314" t="s">
        <v>76</v>
      </c>
      <c r="X2314" t="s">
        <v>47</v>
      </c>
      <c r="Y2314">
        <v>44712</v>
      </c>
      <c r="Z2314">
        <v>0.1</v>
      </c>
    </row>
    <row r="2315" spans="1:26" x14ac:dyDescent="0.25">
      <c r="A2315" t="s">
        <v>3769</v>
      </c>
      <c r="B2315" s="1">
        <v>45036</v>
      </c>
      <c r="C2315" t="s">
        <v>306</v>
      </c>
      <c r="D2315" t="s">
        <v>39</v>
      </c>
      <c r="E2315" t="s">
        <v>51</v>
      </c>
      <c r="F2315" t="s">
        <v>30</v>
      </c>
      <c r="G2315" t="s">
        <v>31</v>
      </c>
      <c r="H2315">
        <v>9</v>
      </c>
      <c r="I2315">
        <v>4498</v>
      </c>
      <c r="J2315">
        <v>2</v>
      </c>
      <c r="K2315">
        <v>39672.36</v>
      </c>
      <c r="L2315">
        <v>6775.77</v>
      </c>
      <c r="M2315" t="s">
        <v>43</v>
      </c>
      <c r="N2315" t="s">
        <v>66</v>
      </c>
      <c r="O2315">
        <v>4</v>
      </c>
      <c r="P2315">
        <v>2023</v>
      </c>
      <c r="Q2315">
        <v>4</v>
      </c>
      <c r="R2315" t="s">
        <v>100</v>
      </c>
      <c r="S2315">
        <v>2</v>
      </c>
      <c r="T2315">
        <v>16</v>
      </c>
      <c r="U2315">
        <v>4</v>
      </c>
      <c r="V2315">
        <v>4</v>
      </c>
      <c r="W2315" t="s">
        <v>73</v>
      </c>
      <c r="X2315" t="s">
        <v>47</v>
      </c>
      <c r="Y2315">
        <v>80964</v>
      </c>
      <c r="Z2315">
        <v>0.17</v>
      </c>
    </row>
    <row r="2316" spans="1:26" x14ac:dyDescent="0.25">
      <c r="A2316" t="s">
        <v>3770</v>
      </c>
      <c r="B2316" s="1">
        <v>45195</v>
      </c>
      <c r="C2316" t="s">
        <v>3731</v>
      </c>
      <c r="D2316" t="s">
        <v>39</v>
      </c>
      <c r="E2316" t="s">
        <v>29</v>
      </c>
      <c r="F2316" t="s">
        <v>41</v>
      </c>
      <c r="G2316" t="s">
        <v>59</v>
      </c>
      <c r="H2316">
        <v>8</v>
      </c>
      <c r="I2316">
        <v>4338</v>
      </c>
      <c r="J2316">
        <v>17</v>
      </c>
      <c r="K2316">
        <v>28804.32</v>
      </c>
      <c r="L2316">
        <v>1973.8</v>
      </c>
      <c r="M2316" t="s">
        <v>43</v>
      </c>
      <c r="N2316" t="s">
        <v>44</v>
      </c>
      <c r="O2316">
        <v>6</v>
      </c>
      <c r="P2316">
        <v>2023</v>
      </c>
      <c r="Q2316">
        <v>9</v>
      </c>
      <c r="R2316" t="s">
        <v>80</v>
      </c>
      <c r="S2316">
        <v>3</v>
      </c>
      <c r="T2316">
        <v>39</v>
      </c>
      <c r="U2316">
        <v>5</v>
      </c>
      <c r="V2316">
        <v>2</v>
      </c>
      <c r="W2316" t="s">
        <v>76</v>
      </c>
      <c r="X2316" t="s">
        <v>47</v>
      </c>
      <c r="Y2316">
        <v>589968</v>
      </c>
      <c r="Z2316">
        <v>7.0000000000000007E-2</v>
      </c>
    </row>
    <row r="2317" spans="1:26" x14ac:dyDescent="0.25">
      <c r="A2317" t="s">
        <v>3771</v>
      </c>
      <c r="B2317" s="1">
        <v>44941</v>
      </c>
      <c r="C2317" t="s">
        <v>2162</v>
      </c>
      <c r="D2317" t="s">
        <v>63</v>
      </c>
      <c r="E2317" t="s">
        <v>51</v>
      </c>
      <c r="F2317" t="s">
        <v>30</v>
      </c>
      <c r="G2317" t="s">
        <v>31</v>
      </c>
      <c r="H2317">
        <v>4</v>
      </c>
      <c r="I2317">
        <v>1100</v>
      </c>
      <c r="J2317">
        <v>21</v>
      </c>
      <c r="K2317">
        <v>3476</v>
      </c>
      <c r="L2317">
        <v>343.07</v>
      </c>
      <c r="M2317" t="s">
        <v>43</v>
      </c>
      <c r="N2317" t="s">
        <v>44</v>
      </c>
      <c r="O2317">
        <v>1</v>
      </c>
      <c r="P2317">
        <v>2023</v>
      </c>
      <c r="Q2317">
        <v>1</v>
      </c>
      <c r="R2317" t="s">
        <v>34</v>
      </c>
      <c r="S2317">
        <v>1</v>
      </c>
      <c r="T2317">
        <v>3</v>
      </c>
      <c r="U2317">
        <v>3</v>
      </c>
      <c r="V2317">
        <v>0</v>
      </c>
      <c r="W2317" t="s">
        <v>55</v>
      </c>
      <c r="X2317" t="s">
        <v>36</v>
      </c>
      <c r="Y2317">
        <v>92400</v>
      </c>
      <c r="Z2317">
        <v>0.1</v>
      </c>
    </row>
    <row r="2318" spans="1:26" x14ac:dyDescent="0.25">
      <c r="A2318" t="s">
        <v>3772</v>
      </c>
      <c r="B2318" s="1">
        <v>44986</v>
      </c>
      <c r="C2318" t="s">
        <v>1158</v>
      </c>
      <c r="D2318" t="s">
        <v>39</v>
      </c>
      <c r="E2318" t="s">
        <v>58</v>
      </c>
      <c r="F2318" t="s">
        <v>52</v>
      </c>
      <c r="G2318" t="s">
        <v>79</v>
      </c>
      <c r="H2318">
        <v>1</v>
      </c>
      <c r="I2318">
        <v>2158</v>
      </c>
      <c r="J2318">
        <v>30</v>
      </c>
      <c r="K2318">
        <v>1510.6</v>
      </c>
      <c r="L2318">
        <v>231.57</v>
      </c>
      <c r="M2318" t="s">
        <v>43</v>
      </c>
      <c r="N2318" t="s">
        <v>33</v>
      </c>
      <c r="O2318">
        <v>4</v>
      </c>
      <c r="P2318">
        <v>2023</v>
      </c>
      <c r="Q2318">
        <v>3</v>
      </c>
      <c r="R2318" t="s">
        <v>105</v>
      </c>
      <c r="S2318">
        <v>1</v>
      </c>
      <c r="T2318">
        <v>9</v>
      </c>
      <c r="U2318">
        <v>1</v>
      </c>
      <c r="V2318">
        <v>3</v>
      </c>
      <c r="W2318" t="s">
        <v>83</v>
      </c>
      <c r="X2318" t="s">
        <v>47</v>
      </c>
      <c r="Y2318">
        <v>64740</v>
      </c>
      <c r="Z2318">
        <v>0.15</v>
      </c>
    </row>
    <row r="2319" spans="1:26" x14ac:dyDescent="0.25">
      <c r="A2319" t="s">
        <v>3773</v>
      </c>
      <c r="B2319" s="1">
        <v>45100</v>
      </c>
      <c r="C2319" t="s">
        <v>3774</v>
      </c>
      <c r="D2319" t="s">
        <v>63</v>
      </c>
      <c r="E2319" t="s">
        <v>58</v>
      </c>
      <c r="F2319" t="s">
        <v>41</v>
      </c>
      <c r="G2319" t="s">
        <v>116</v>
      </c>
      <c r="H2319">
        <v>1</v>
      </c>
      <c r="I2319">
        <v>2811</v>
      </c>
      <c r="J2319">
        <v>15</v>
      </c>
      <c r="K2319">
        <v>2389.35</v>
      </c>
      <c r="L2319">
        <v>351.86</v>
      </c>
      <c r="M2319" t="s">
        <v>32</v>
      </c>
      <c r="N2319" t="s">
        <v>66</v>
      </c>
      <c r="O2319">
        <v>2</v>
      </c>
      <c r="P2319">
        <v>2023</v>
      </c>
      <c r="Q2319">
        <v>6</v>
      </c>
      <c r="R2319" t="s">
        <v>95</v>
      </c>
      <c r="S2319">
        <v>2</v>
      </c>
      <c r="T2319">
        <v>25</v>
      </c>
      <c r="U2319">
        <v>4</v>
      </c>
      <c r="V2319">
        <v>5</v>
      </c>
      <c r="W2319" t="s">
        <v>46</v>
      </c>
      <c r="X2319" t="s">
        <v>47</v>
      </c>
      <c r="Y2319">
        <v>42165</v>
      </c>
      <c r="Z2319">
        <v>0.15</v>
      </c>
    </row>
    <row r="2320" spans="1:26" x14ac:dyDescent="0.25">
      <c r="A2320" t="s">
        <v>3775</v>
      </c>
      <c r="B2320" s="1">
        <v>45147</v>
      </c>
      <c r="C2320" t="s">
        <v>1981</v>
      </c>
      <c r="D2320" t="s">
        <v>39</v>
      </c>
      <c r="E2320" t="s">
        <v>40</v>
      </c>
      <c r="F2320" t="s">
        <v>30</v>
      </c>
      <c r="G2320" t="s">
        <v>86</v>
      </c>
      <c r="H2320">
        <v>4</v>
      </c>
      <c r="I2320">
        <v>1285</v>
      </c>
      <c r="J2320">
        <v>23</v>
      </c>
      <c r="K2320">
        <v>3957.8</v>
      </c>
      <c r="L2320">
        <v>717.25</v>
      </c>
      <c r="M2320" t="s">
        <v>32</v>
      </c>
      <c r="N2320" t="s">
        <v>66</v>
      </c>
      <c r="O2320">
        <v>1</v>
      </c>
      <c r="P2320">
        <v>2023</v>
      </c>
      <c r="Q2320">
        <v>8</v>
      </c>
      <c r="R2320" t="s">
        <v>72</v>
      </c>
      <c r="S2320">
        <v>3</v>
      </c>
      <c r="T2320">
        <v>32</v>
      </c>
      <c r="U2320">
        <v>2</v>
      </c>
      <c r="V2320">
        <v>3</v>
      </c>
      <c r="W2320" t="s">
        <v>83</v>
      </c>
      <c r="X2320" t="s">
        <v>47</v>
      </c>
      <c r="Y2320">
        <v>118220</v>
      </c>
      <c r="Z2320">
        <v>0.18</v>
      </c>
    </row>
    <row r="2321" spans="1:26" x14ac:dyDescent="0.25">
      <c r="A2321" t="s">
        <v>3776</v>
      </c>
      <c r="B2321" s="1">
        <v>45265</v>
      </c>
      <c r="C2321" t="s">
        <v>1878</v>
      </c>
      <c r="D2321" t="s">
        <v>39</v>
      </c>
      <c r="E2321" t="s">
        <v>58</v>
      </c>
      <c r="F2321" t="s">
        <v>52</v>
      </c>
      <c r="G2321" t="s">
        <v>79</v>
      </c>
      <c r="H2321">
        <v>8</v>
      </c>
      <c r="I2321">
        <v>4414</v>
      </c>
      <c r="J2321">
        <v>10</v>
      </c>
      <c r="K2321">
        <v>31780.799999999999</v>
      </c>
      <c r="L2321">
        <v>5102.28</v>
      </c>
      <c r="M2321" t="s">
        <v>65</v>
      </c>
      <c r="N2321" t="s">
        <v>66</v>
      </c>
      <c r="O2321">
        <v>3</v>
      </c>
      <c r="P2321">
        <v>2023</v>
      </c>
      <c r="Q2321">
        <v>12</v>
      </c>
      <c r="R2321" t="s">
        <v>54</v>
      </c>
      <c r="S2321">
        <v>4</v>
      </c>
      <c r="T2321">
        <v>49</v>
      </c>
      <c r="U2321">
        <v>2</v>
      </c>
      <c r="V2321">
        <v>2</v>
      </c>
      <c r="W2321" t="s">
        <v>76</v>
      </c>
      <c r="X2321" t="s">
        <v>47</v>
      </c>
      <c r="Y2321">
        <v>353120</v>
      </c>
      <c r="Z2321">
        <v>0.16</v>
      </c>
    </row>
    <row r="2322" spans="1:26" x14ac:dyDescent="0.25">
      <c r="A2322" t="s">
        <v>3777</v>
      </c>
      <c r="B2322" s="1">
        <v>45284</v>
      </c>
      <c r="C2322" t="s">
        <v>2644</v>
      </c>
      <c r="D2322" t="s">
        <v>28</v>
      </c>
      <c r="E2322" t="s">
        <v>40</v>
      </c>
      <c r="F2322" t="s">
        <v>41</v>
      </c>
      <c r="G2322" t="s">
        <v>116</v>
      </c>
      <c r="H2322">
        <v>8</v>
      </c>
      <c r="I2322">
        <v>1561</v>
      </c>
      <c r="J2322">
        <v>13</v>
      </c>
      <c r="K2322">
        <v>10864.56</v>
      </c>
      <c r="L2322">
        <v>1266.03</v>
      </c>
      <c r="M2322" t="s">
        <v>65</v>
      </c>
      <c r="N2322" t="s">
        <v>44</v>
      </c>
      <c r="O2322">
        <v>3</v>
      </c>
      <c r="P2322">
        <v>2023</v>
      </c>
      <c r="Q2322">
        <v>12</v>
      </c>
      <c r="R2322" t="s">
        <v>54</v>
      </c>
      <c r="S2322">
        <v>4</v>
      </c>
      <c r="T2322">
        <v>52</v>
      </c>
      <c r="U2322">
        <v>5</v>
      </c>
      <c r="V2322">
        <v>0</v>
      </c>
      <c r="W2322" t="s">
        <v>55</v>
      </c>
      <c r="X2322" t="s">
        <v>36</v>
      </c>
      <c r="Y2322">
        <v>162344</v>
      </c>
      <c r="Z2322">
        <v>0.12</v>
      </c>
    </row>
    <row r="2323" spans="1:26" x14ac:dyDescent="0.25">
      <c r="A2323" t="s">
        <v>3778</v>
      </c>
      <c r="B2323" s="1">
        <v>44974</v>
      </c>
      <c r="C2323" t="s">
        <v>1830</v>
      </c>
      <c r="D2323" t="s">
        <v>50</v>
      </c>
      <c r="E2323" t="s">
        <v>29</v>
      </c>
      <c r="F2323" t="s">
        <v>41</v>
      </c>
      <c r="G2323" t="s">
        <v>116</v>
      </c>
      <c r="H2323">
        <v>5</v>
      </c>
      <c r="I2323">
        <v>957</v>
      </c>
      <c r="J2323">
        <v>17</v>
      </c>
      <c r="K2323">
        <v>3971.55</v>
      </c>
      <c r="L2323">
        <v>679.67</v>
      </c>
      <c r="M2323" t="s">
        <v>43</v>
      </c>
      <c r="N2323" t="s">
        <v>66</v>
      </c>
      <c r="O2323">
        <v>5</v>
      </c>
      <c r="P2323">
        <v>2023</v>
      </c>
      <c r="Q2323">
        <v>2</v>
      </c>
      <c r="R2323" t="s">
        <v>67</v>
      </c>
      <c r="S2323">
        <v>1</v>
      </c>
      <c r="T2323">
        <v>7</v>
      </c>
      <c r="U2323">
        <v>3</v>
      </c>
      <c r="V2323">
        <v>5</v>
      </c>
      <c r="W2323" t="s">
        <v>46</v>
      </c>
      <c r="X2323" t="s">
        <v>47</v>
      </c>
      <c r="Y2323">
        <v>81345</v>
      </c>
      <c r="Z2323">
        <v>0.17</v>
      </c>
    </row>
    <row r="2324" spans="1:26" x14ac:dyDescent="0.25">
      <c r="A2324" t="s">
        <v>3779</v>
      </c>
      <c r="B2324" s="1">
        <v>45241</v>
      </c>
      <c r="C2324" t="s">
        <v>3211</v>
      </c>
      <c r="D2324" t="s">
        <v>28</v>
      </c>
      <c r="E2324" t="s">
        <v>40</v>
      </c>
      <c r="F2324" t="s">
        <v>30</v>
      </c>
      <c r="G2324" t="s">
        <v>31</v>
      </c>
      <c r="H2324">
        <v>5</v>
      </c>
      <c r="I2324">
        <v>734</v>
      </c>
      <c r="J2324">
        <v>2</v>
      </c>
      <c r="K2324">
        <v>3596.6</v>
      </c>
      <c r="L2324">
        <v>411.95</v>
      </c>
      <c r="M2324" t="s">
        <v>43</v>
      </c>
      <c r="N2324" t="s">
        <v>44</v>
      </c>
      <c r="O2324">
        <v>6</v>
      </c>
      <c r="P2324">
        <v>2023</v>
      </c>
      <c r="Q2324">
        <v>11</v>
      </c>
      <c r="R2324" t="s">
        <v>92</v>
      </c>
      <c r="S2324">
        <v>4</v>
      </c>
      <c r="T2324">
        <v>45</v>
      </c>
      <c r="U2324">
        <v>2</v>
      </c>
      <c r="V2324">
        <v>6</v>
      </c>
      <c r="W2324" t="s">
        <v>35</v>
      </c>
      <c r="X2324" t="s">
        <v>36</v>
      </c>
      <c r="Y2324">
        <v>7340</v>
      </c>
      <c r="Z2324">
        <v>0.11</v>
      </c>
    </row>
    <row r="2325" spans="1:26" x14ac:dyDescent="0.25">
      <c r="A2325" t="s">
        <v>3780</v>
      </c>
      <c r="B2325" s="1">
        <v>45057</v>
      </c>
      <c r="C2325" t="s">
        <v>3781</v>
      </c>
      <c r="D2325" t="s">
        <v>63</v>
      </c>
      <c r="E2325" t="s">
        <v>58</v>
      </c>
      <c r="F2325" t="s">
        <v>41</v>
      </c>
      <c r="G2325" t="s">
        <v>42</v>
      </c>
      <c r="H2325">
        <v>8</v>
      </c>
      <c r="I2325">
        <v>708</v>
      </c>
      <c r="J2325">
        <v>29</v>
      </c>
      <c r="K2325">
        <v>4021.44</v>
      </c>
      <c r="L2325">
        <v>297.06</v>
      </c>
      <c r="M2325" t="s">
        <v>65</v>
      </c>
      <c r="N2325" t="s">
        <v>33</v>
      </c>
      <c r="O2325">
        <v>5</v>
      </c>
      <c r="P2325">
        <v>2023</v>
      </c>
      <c r="Q2325">
        <v>5</v>
      </c>
      <c r="R2325" t="s">
        <v>238</v>
      </c>
      <c r="S2325">
        <v>2</v>
      </c>
      <c r="T2325">
        <v>19</v>
      </c>
      <c r="U2325">
        <v>2</v>
      </c>
      <c r="V2325">
        <v>4</v>
      </c>
      <c r="W2325" t="s">
        <v>73</v>
      </c>
      <c r="X2325" t="s">
        <v>47</v>
      </c>
      <c r="Y2325">
        <v>164256</v>
      </c>
      <c r="Z2325">
        <v>7.0000000000000007E-2</v>
      </c>
    </row>
    <row r="2326" spans="1:26" x14ac:dyDescent="0.25">
      <c r="A2326" t="s">
        <v>3782</v>
      </c>
      <c r="B2326" s="1">
        <v>45098</v>
      </c>
      <c r="C2326" t="s">
        <v>1358</v>
      </c>
      <c r="D2326" t="s">
        <v>28</v>
      </c>
      <c r="E2326" t="s">
        <v>40</v>
      </c>
      <c r="F2326" t="s">
        <v>30</v>
      </c>
      <c r="G2326" t="s">
        <v>86</v>
      </c>
      <c r="H2326">
        <v>6</v>
      </c>
      <c r="I2326">
        <v>2077</v>
      </c>
      <c r="J2326">
        <v>27</v>
      </c>
      <c r="K2326">
        <v>9097.26</v>
      </c>
      <c r="L2326">
        <v>1008.2</v>
      </c>
      <c r="M2326" t="s">
        <v>43</v>
      </c>
      <c r="N2326" t="s">
        <v>44</v>
      </c>
      <c r="O2326">
        <v>2</v>
      </c>
      <c r="P2326">
        <v>2023</v>
      </c>
      <c r="Q2326">
        <v>6</v>
      </c>
      <c r="R2326" t="s">
        <v>95</v>
      </c>
      <c r="S2326">
        <v>2</v>
      </c>
      <c r="T2326">
        <v>25</v>
      </c>
      <c r="U2326">
        <v>4</v>
      </c>
      <c r="V2326">
        <v>3</v>
      </c>
      <c r="W2326" t="s">
        <v>83</v>
      </c>
      <c r="X2326" t="s">
        <v>47</v>
      </c>
      <c r="Y2326">
        <v>336474</v>
      </c>
      <c r="Z2326">
        <v>0.11</v>
      </c>
    </row>
    <row r="2327" spans="1:26" x14ac:dyDescent="0.25">
      <c r="A2327" t="s">
        <v>3783</v>
      </c>
      <c r="B2327" s="1">
        <v>45194</v>
      </c>
      <c r="C2327" t="s">
        <v>1310</v>
      </c>
      <c r="D2327" t="s">
        <v>50</v>
      </c>
      <c r="E2327" t="s">
        <v>51</v>
      </c>
      <c r="F2327" t="s">
        <v>52</v>
      </c>
      <c r="G2327" t="s">
        <v>79</v>
      </c>
      <c r="H2327">
        <v>7</v>
      </c>
      <c r="I2327">
        <v>4968</v>
      </c>
      <c r="J2327">
        <v>0</v>
      </c>
      <c r="K2327">
        <v>34776</v>
      </c>
      <c r="L2327">
        <v>2980.5</v>
      </c>
      <c r="M2327" t="s">
        <v>32</v>
      </c>
      <c r="N2327" t="s">
        <v>44</v>
      </c>
      <c r="O2327">
        <v>6</v>
      </c>
      <c r="P2327">
        <v>2023</v>
      </c>
      <c r="Q2327">
        <v>9</v>
      </c>
      <c r="R2327" t="s">
        <v>80</v>
      </c>
      <c r="S2327">
        <v>3</v>
      </c>
      <c r="T2327">
        <v>39</v>
      </c>
      <c r="U2327">
        <v>5</v>
      </c>
      <c r="V2327">
        <v>1</v>
      </c>
      <c r="W2327" t="s">
        <v>60</v>
      </c>
      <c r="X2327" t="s">
        <v>47</v>
      </c>
      <c r="Y2327">
        <v>0</v>
      </c>
      <c r="Z2327">
        <v>0.09</v>
      </c>
    </row>
    <row r="2328" spans="1:26" x14ac:dyDescent="0.25">
      <c r="A2328" t="s">
        <v>3784</v>
      </c>
      <c r="B2328" s="1">
        <v>45131</v>
      </c>
      <c r="C2328" t="s">
        <v>1203</v>
      </c>
      <c r="D2328" t="s">
        <v>50</v>
      </c>
      <c r="E2328" t="s">
        <v>51</v>
      </c>
      <c r="F2328" t="s">
        <v>41</v>
      </c>
      <c r="G2328" t="s">
        <v>42</v>
      </c>
      <c r="H2328">
        <v>7</v>
      </c>
      <c r="I2328">
        <v>1774</v>
      </c>
      <c r="J2328">
        <v>1</v>
      </c>
      <c r="K2328">
        <v>12293.82</v>
      </c>
      <c r="L2328">
        <v>776.32</v>
      </c>
      <c r="M2328" t="s">
        <v>43</v>
      </c>
      <c r="N2328" t="s">
        <v>33</v>
      </c>
      <c r="O2328">
        <v>6</v>
      </c>
      <c r="P2328">
        <v>2023</v>
      </c>
      <c r="Q2328">
        <v>7</v>
      </c>
      <c r="R2328" t="s">
        <v>125</v>
      </c>
      <c r="S2328">
        <v>3</v>
      </c>
      <c r="T2328">
        <v>30</v>
      </c>
      <c r="U2328">
        <v>5</v>
      </c>
      <c r="V2328">
        <v>1</v>
      </c>
      <c r="W2328" t="s">
        <v>60</v>
      </c>
      <c r="X2328" t="s">
        <v>47</v>
      </c>
      <c r="Y2328">
        <v>12418</v>
      </c>
      <c r="Z2328">
        <v>0.06</v>
      </c>
    </row>
    <row r="2329" spans="1:26" x14ac:dyDescent="0.25">
      <c r="A2329" t="s">
        <v>3785</v>
      </c>
      <c r="B2329" s="1">
        <v>45148</v>
      </c>
      <c r="C2329" t="s">
        <v>2453</v>
      </c>
      <c r="D2329" t="s">
        <v>50</v>
      </c>
      <c r="E2329" t="s">
        <v>40</v>
      </c>
      <c r="F2329" t="s">
        <v>30</v>
      </c>
      <c r="G2329" t="s">
        <v>64</v>
      </c>
      <c r="H2329">
        <v>7</v>
      </c>
      <c r="I2329">
        <v>2268</v>
      </c>
      <c r="J2329">
        <v>21</v>
      </c>
      <c r="K2329">
        <v>12542.04</v>
      </c>
      <c r="L2329">
        <v>1496.11</v>
      </c>
      <c r="M2329" t="s">
        <v>32</v>
      </c>
      <c r="N2329" t="s">
        <v>33</v>
      </c>
      <c r="O2329">
        <v>6</v>
      </c>
      <c r="P2329">
        <v>2023</v>
      </c>
      <c r="Q2329">
        <v>8</v>
      </c>
      <c r="R2329" t="s">
        <v>72</v>
      </c>
      <c r="S2329">
        <v>3</v>
      </c>
      <c r="T2329">
        <v>32</v>
      </c>
      <c r="U2329">
        <v>2</v>
      </c>
      <c r="V2329">
        <v>4</v>
      </c>
      <c r="W2329" t="s">
        <v>73</v>
      </c>
      <c r="X2329" t="s">
        <v>47</v>
      </c>
      <c r="Y2329">
        <v>333396</v>
      </c>
      <c r="Z2329">
        <v>0.12</v>
      </c>
    </row>
    <row r="2330" spans="1:26" x14ac:dyDescent="0.25">
      <c r="A2330" t="s">
        <v>3786</v>
      </c>
      <c r="B2330" s="1">
        <v>45013</v>
      </c>
      <c r="C2330" t="s">
        <v>3787</v>
      </c>
      <c r="D2330" t="s">
        <v>50</v>
      </c>
      <c r="E2330" t="s">
        <v>58</v>
      </c>
      <c r="F2330" t="s">
        <v>30</v>
      </c>
      <c r="G2330" t="s">
        <v>86</v>
      </c>
      <c r="H2330">
        <v>4</v>
      </c>
      <c r="I2330">
        <v>416</v>
      </c>
      <c r="J2330">
        <v>14</v>
      </c>
      <c r="K2330">
        <v>1431.04</v>
      </c>
      <c r="L2330">
        <v>270.73</v>
      </c>
      <c r="M2330" t="s">
        <v>43</v>
      </c>
      <c r="N2330" t="s">
        <v>33</v>
      </c>
      <c r="O2330">
        <v>7</v>
      </c>
      <c r="P2330">
        <v>2023</v>
      </c>
      <c r="Q2330">
        <v>3</v>
      </c>
      <c r="R2330" t="s">
        <v>105</v>
      </c>
      <c r="S2330">
        <v>1</v>
      </c>
      <c r="T2330">
        <v>13</v>
      </c>
      <c r="U2330">
        <v>5</v>
      </c>
      <c r="V2330">
        <v>2</v>
      </c>
      <c r="W2330" t="s">
        <v>76</v>
      </c>
      <c r="X2330" t="s">
        <v>47</v>
      </c>
      <c r="Y2330">
        <v>23296</v>
      </c>
      <c r="Z2330">
        <v>0.19</v>
      </c>
    </row>
    <row r="2331" spans="1:26" x14ac:dyDescent="0.25">
      <c r="A2331" t="s">
        <v>3788</v>
      </c>
      <c r="B2331" s="1">
        <v>45041</v>
      </c>
      <c r="C2331" t="s">
        <v>2996</v>
      </c>
      <c r="D2331" t="s">
        <v>50</v>
      </c>
      <c r="E2331" t="s">
        <v>58</v>
      </c>
      <c r="F2331" t="s">
        <v>41</v>
      </c>
      <c r="G2331" t="s">
        <v>42</v>
      </c>
      <c r="H2331">
        <v>7</v>
      </c>
      <c r="I2331">
        <v>3202</v>
      </c>
      <c r="J2331">
        <v>23</v>
      </c>
      <c r="K2331">
        <v>17258.78</v>
      </c>
      <c r="L2331">
        <v>2024.53</v>
      </c>
      <c r="M2331" t="s">
        <v>32</v>
      </c>
      <c r="N2331" t="s">
        <v>33</v>
      </c>
      <c r="O2331">
        <v>3</v>
      </c>
      <c r="P2331">
        <v>2023</v>
      </c>
      <c r="Q2331">
        <v>4</v>
      </c>
      <c r="R2331" t="s">
        <v>100</v>
      </c>
      <c r="S2331">
        <v>2</v>
      </c>
      <c r="T2331">
        <v>17</v>
      </c>
      <c r="U2331">
        <v>5</v>
      </c>
      <c r="V2331">
        <v>2</v>
      </c>
      <c r="W2331" t="s">
        <v>76</v>
      </c>
      <c r="X2331" t="s">
        <v>47</v>
      </c>
      <c r="Y2331">
        <v>515522</v>
      </c>
      <c r="Z2331">
        <v>0.12</v>
      </c>
    </row>
    <row r="2332" spans="1:26" x14ac:dyDescent="0.25">
      <c r="A2332" t="s">
        <v>3789</v>
      </c>
      <c r="B2332" s="1">
        <v>45028</v>
      </c>
      <c r="C2332" t="s">
        <v>208</v>
      </c>
      <c r="D2332" t="s">
        <v>50</v>
      </c>
      <c r="E2332" t="s">
        <v>58</v>
      </c>
      <c r="F2332" t="s">
        <v>52</v>
      </c>
      <c r="G2332" t="s">
        <v>79</v>
      </c>
      <c r="H2332">
        <v>7</v>
      </c>
      <c r="I2332">
        <v>2912</v>
      </c>
      <c r="J2332">
        <v>4</v>
      </c>
      <c r="K2332">
        <v>19568.64</v>
      </c>
      <c r="L2332">
        <v>2464.1</v>
      </c>
      <c r="M2332" t="s">
        <v>32</v>
      </c>
      <c r="N2332" t="s">
        <v>44</v>
      </c>
      <c r="O2332">
        <v>7</v>
      </c>
      <c r="P2332">
        <v>2023</v>
      </c>
      <c r="Q2332">
        <v>4</v>
      </c>
      <c r="R2332" t="s">
        <v>100</v>
      </c>
      <c r="S2332">
        <v>2</v>
      </c>
      <c r="T2332">
        <v>15</v>
      </c>
      <c r="U2332">
        <v>3</v>
      </c>
      <c r="V2332">
        <v>3</v>
      </c>
      <c r="W2332" t="s">
        <v>83</v>
      </c>
      <c r="X2332" t="s">
        <v>47</v>
      </c>
      <c r="Y2332">
        <v>81536</v>
      </c>
      <c r="Z2332">
        <v>0.13</v>
      </c>
    </row>
    <row r="2333" spans="1:26" x14ac:dyDescent="0.25">
      <c r="A2333" t="s">
        <v>3790</v>
      </c>
      <c r="B2333" s="1">
        <v>45278</v>
      </c>
      <c r="C2333" t="s">
        <v>2970</v>
      </c>
      <c r="D2333" t="s">
        <v>28</v>
      </c>
      <c r="E2333" t="s">
        <v>51</v>
      </c>
      <c r="F2333" t="s">
        <v>30</v>
      </c>
      <c r="G2333" t="s">
        <v>31</v>
      </c>
      <c r="H2333">
        <v>10</v>
      </c>
      <c r="I2333">
        <v>4039</v>
      </c>
      <c r="J2333">
        <v>24</v>
      </c>
      <c r="K2333">
        <v>30696.400000000001</v>
      </c>
      <c r="L2333">
        <v>2394.1799999999998</v>
      </c>
      <c r="M2333" t="s">
        <v>43</v>
      </c>
      <c r="N2333" t="s">
        <v>66</v>
      </c>
      <c r="O2333">
        <v>1</v>
      </c>
      <c r="P2333">
        <v>2023</v>
      </c>
      <c r="Q2333">
        <v>12</v>
      </c>
      <c r="R2333" t="s">
        <v>54</v>
      </c>
      <c r="S2333">
        <v>4</v>
      </c>
      <c r="T2333">
        <v>51</v>
      </c>
      <c r="U2333">
        <v>4</v>
      </c>
      <c r="V2333">
        <v>1</v>
      </c>
      <c r="W2333" t="s">
        <v>60</v>
      </c>
      <c r="X2333" t="s">
        <v>47</v>
      </c>
      <c r="Y2333">
        <v>969360</v>
      </c>
      <c r="Z2333">
        <v>0.08</v>
      </c>
    </row>
    <row r="2334" spans="1:26" x14ac:dyDescent="0.25">
      <c r="A2334" t="s">
        <v>3791</v>
      </c>
      <c r="B2334" s="1">
        <v>45080</v>
      </c>
      <c r="C2334" t="s">
        <v>538</v>
      </c>
      <c r="D2334" t="s">
        <v>50</v>
      </c>
      <c r="E2334" t="s">
        <v>40</v>
      </c>
      <c r="F2334" t="s">
        <v>52</v>
      </c>
      <c r="G2334" t="s">
        <v>79</v>
      </c>
      <c r="H2334">
        <v>4</v>
      </c>
      <c r="I2334">
        <v>4671</v>
      </c>
      <c r="J2334">
        <v>24</v>
      </c>
      <c r="K2334">
        <v>14199.84</v>
      </c>
      <c r="L2334">
        <v>1738.62</v>
      </c>
      <c r="M2334" t="s">
        <v>65</v>
      </c>
      <c r="N2334" t="s">
        <v>33</v>
      </c>
      <c r="O2334">
        <v>4</v>
      </c>
      <c r="P2334">
        <v>2023</v>
      </c>
      <c r="Q2334">
        <v>6</v>
      </c>
      <c r="R2334" t="s">
        <v>95</v>
      </c>
      <c r="S2334">
        <v>2</v>
      </c>
      <c r="T2334">
        <v>22</v>
      </c>
      <c r="U2334">
        <v>1</v>
      </c>
      <c r="V2334">
        <v>6</v>
      </c>
      <c r="W2334" t="s">
        <v>35</v>
      </c>
      <c r="X2334" t="s">
        <v>36</v>
      </c>
      <c r="Y2334">
        <v>448416</v>
      </c>
      <c r="Z2334">
        <v>0.12</v>
      </c>
    </row>
    <row r="2335" spans="1:26" x14ac:dyDescent="0.25">
      <c r="A2335" t="s">
        <v>3792</v>
      </c>
      <c r="B2335" s="1">
        <v>44983</v>
      </c>
      <c r="C2335" t="s">
        <v>1601</v>
      </c>
      <c r="D2335" t="s">
        <v>63</v>
      </c>
      <c r="E2335" t="s">
        <v>29</v>
      </c>
      <c r="F2335" t="s">
        <v>52</v>
      </c>
      <c r="G2335" t="s">
        <v>53</v>
      </c>
      <c r="H2335">
        <v>1</v>
      </c>
      <c r="I2335">
        <v>1331</v>
      </c>
      <c r="J2335">
        <v>5</v>
      </c>
      <c r="K2335">
        <v>1264.45</v>
      </c>
      <c r="L2335">
        <v>100.29</v>
      </c>
      <c r="M2335" t="s">
        <v>43</v>
      </c>
      <c r="N2335" t="s">
        <v>44</v>
      </c>
      <c r="O2335">
        <v>6</v>
      </c>
      <c r="P2335">
        <v>2023</v>
      </c>
      <c r="Q2335">
        <v>2</v>
      </c>
      <c r="R2335" t="s">
        <v>67</v>
      </c>
      <c r="S2335">
        <v>1</v>
      </c>
      <c r="T2335">
        <v>9</v>
      </c>
      <c r="U2335">
        <v>5</v>
      </c>
      <c r="V2335">
        <v>0</v>
      </c>
      <c r="W2335" t="s">
        <v>55</v>
      </c>
      <c r="X2335" t="s">
        <v>36</v>
      </c>
      <c r="Y2335">
        <v>6655</v>
      </c>
      <c r="Z2335">
        <v>0.08</v>
      </c>
    </row>
    <row r="2336" spans="1:26" x14ac:dyDescent="0.25">
      <c r="A2336" t="s">
        <v>3793</v>
      </c>
      <c r="B2336" s="1">
        <v>45199</v>
      </c>
      <c r="C2336" t="s">
        <v>2298</v>
      </c>
      <c r="D2336" t="s">
        <v>28</v>
      </c>
      <c r="E2336" t="s">
        <v>58</v>
      </c>
      <c r="F2336" t="s">
        <v>30</v>
      </c>
      <c r="G2336" t="s">
        <v>64</v>
      </c>
      <c r="H2336">
        <v>6</v>
      </c>
      <c r="I2336">
        <v>4275</v>
      </c>
      <c r="J2336">
        <v>22</v>
      </c>
      <c r="K2336">
        <v>20007</v>
      </c>
      <c r="L2336">
        <v>1359.31</v>
      </c>
      <c r="M2336" t="s">
        <v>65</v>
      </c>
      <c r="N2336" t="s">
        <v>44</v>
      </c>
      <c r="O2336">
        <v>2</v>
      </c>
      <c r="P2336">
        <v>2023</v>
      </c>
      <c r="Q2336">
        <v>9</v>
      </c>
      <c r="R2336" t="s">
        <v>80</v>
      </c>
      <c r="S2336">
        <v>3</v>
      </c>
      <c r="T2336">
        <v>39</v>
      </c>
      <c r="U2336">
        <v>5</v>
      </c>
      <c r="V2336">
        <v>6</v>
      </c>
      <c r="W2336" t="s">
        <v>35</v>
      </c>
      <c r="X2336" t="s">
        <v>36</v>
      </c>
      <c r="Y2336">
        <v>564300</v>
      </c>
      <c r="Z2336">
        <v>7.0000000000000007E-2</v>
      </c>
    </row>
    <row r="2337" spans="1:26" x14ac:dyDescent="0.25">
      <c r="A2337" t="s">
        <v>3794</v>
      </c>
      <c r="B2337" s="1">
        <v>45052</v>
      </c>
      <c r="C2337" t="s">
        <v>3161</v>
      </c>
      <c r="D2337" t="s">
        <v>63</v>
      </c>
      <c r="E2337" t="s">
        <v>58</v>
      </c>
      <c r="F2337" t="s">
        <v>30</v>
      </c>
      <c r="G2337" t="s">
        <v>86</v>
      </c>
      <c r="H2337">
        <v>7</v>
      </c>
      <c r="I2337">
        <v>702</v>
      </c>
      <c r="J2337">
        <v>24</v>
      </c>
      <c r="K2337">
        <v>3734.64</v>
      </c>
      <c r="L2337">
        <v>672.86</v>
      </c>
      <c r="M2337" t="s">
        <v>65</v>
      </c>
      <c r="N2337" t="s">
        <v>33</v>
      </c>
      <c r="O2337">
        <v>5</v>
      </c>
      <c r="P2337">
        <v>2023</v>
      </c>
      <c r="Q2337">
        <v>5</v>
      </c>
      <c r="R2337" t="s">
        <v>238</v>
      </c>
      <c r="S2337">
        <v>2</v>
      </c>
      <c r="T2337">
        <v>18</v>
      </c>
      <c r="U2337">
        <v>1</v>
      </c>
      <c r="V2337">
        <v>6</v>
      </c>
      <c r="W2337" t="s">
        <v>35</v>
      </c>
      <c r="X2337" t="s">
        <v>36</v>
      </c>
      <c r="Y2337">
        <v>117936</v>
      </c>
      <c r="Z2337">
        <v>0.18</v>
      </c>
    </row>
    <row r="2338" spans="1:26" x14ac:dyDescent="0.25">
      <c r="A2338" t="s">
        <v>3795</v>
      </c>
      <c r="B2338" s="1">
        <v>45112</v>
      </c>
      <c r="C2338" t="s">
        <v>1761</v>
      </c>
      <c r="D2338" t="s">
        <v>63</v>
      </c>
      <c r="E2338" t="s">
        <v>40</v>
      </c>
      <c r="F2338" t="s">
        <v>41</v>
      </c>
      <c r="G2338" t="s">
        <v>42</v>
      </c>
      <c r="H2338">
        <v>1</v>
      </c>
      <c r="I2338">
        <v>2599</v>
      </c>
      <c r="J2338">
        <v>25</v>
      </c>
      <c r="K2338">
        <v>1949.25</v>
      </c>
      <c r="L2338">
        <v>202.16</v>
      </c>
      <c r="M2338" t="s">
        <v>43</v>
      </c>
      <c r="N2338" t="s">
        <v>66</v>
      </c>
      <c r="O2338">
        <v>7</v>
      </c>
      <c r="P2338">
        <v>2023</v>
      </c>
      <c r="Q2338">
        <v>7</v>
      </c>
      <c r="R2338" t="s">
        <v>125</v>
      </c>
      <c r="S2338">
        <v>3</v>
      </c>
      <c r="T2338">
        <v>27</v>
      </c>
      <c r="U2338">
        <v>2</v>
      </c>
      <c r="V2338">
        <v>3</v>
      </c>
      <c r="W2338" t="s">
        <v>83</v>
      </c>
      <c r="X2338" t="s">
        <v>47</v>
      </c>
      <c r="Y2338">
        <v>64975</v>
      </c>
      <c r="Z2338">
        <v>0.1</v>
      </c>
    </row>
    <row r="2339" spans="1:26" x14ac:dyDescent="0.25">
      <c r="A2339" t="s">
        <v>3796</v>
      </c>
      <c r="B2339" s="1">
        <v>45250</v>
      </c>
      <c r="C2339" t="s">
        <v>370</v>
      </c>
      <c r="D2339" t="s">
        <v>63</v>
      </c>
      <c r="E2339" t="s">
        <v>29</v>
      </c>
      <c r="F2339" t="s">
        <v>41</v>
      </c>
      <c r="G2339" t="s">
        <v>116</v>
      </c>
      <c r="H2339">
        <v>4</v>
      </c>
      <c r="I2339">
        <v>3715</v>
      </c>
      <c r="J2339">
        <v>1</v>
      </c>
      <c r="K2339">
        <v>14711.4</v>
      </c>
      <c r="L2339">
        <v>977.24</v>
      </c>
      <c r="M2339" t="s">
        <v>32</v>
      </c>
      <c r="N2339" t="s">
        <v>33</v>
      </c>
      <c r="O2339">
        <v>6</v>
      </c>
      <c r="P2339">
        <v>2023</v>
      </c>
      <c r="Q2339">
        <v>11</v>
      </c>
      <c r="R2339" t="s">
        <v>92</v>
      </c>
      <c r="S2339">
        <v>4</v>
      </c>
      <c r="T2339">
        <v>47</v>
      </c>
      <c r="U2339">
        <v>4</v>
      </c>
      <c r="V2339">
        <v>1</v>
      </c>
      <c r="W2339" t="s">
        <v>60</v>
      </c>
      <c r="X2339" t="s">
        <v>47</v>
      </c>
      <c r="Y2339">
        <v>14860</v>
      </c>
      <c r="Z2339">
        <v>7.0000000000000007E-2</v>
      </c>
    </row>
    <row r="2340" spans="1:26" x14ac:dyDescent="0.25">
      <c r="A2340" t="s">
        <v>3797</v>
      </c>
      <c r="B2340" s="1">
        <v>45139</v>
      </c>
      <c r="C2340" t="s">
        <v>113</v>
      </c>
      <c r="D2340" t="s">
        <v>50</v>
      </c>
      <c r="E2340" t="s">
        <v>29</v>
      </c>
      <c r="F2340" t="s">
        <v>41</v>
      </c>
      <c r="G2340" t="s">
        <v>116</v>
      </c>
      <c r="H2340">
        <v>4</v>
      </c>
      <c r="I2340">
        <v>3114</v>
      </c>
      <c r="J2340">
        <v>28</v>
      </c>
      <c r="K2340">
        <v>8968.32</v>
      </c>
      <c r="L2340">
        <v>1292.98</v>
      </c>
      <c r="M2340" t="s">
        <v>32</v>
      </c>
      <c r="N2340" t="s">
        <v>66</v>
      </c>
      <c r="O2340">
        <v>6</v>
      </c>
      <c r="P2340">
        <v>2023</v>
      </c>
      <c r="Q2340">
        <v>8</v>
      </c>
      <c r="R2340" t="s">
        <v>72</v>
      </c>
      <c r="S2340">
        <v>3</v>
      </c>
      <c r="T2340">
        <v>31</v>
      </c>
      <c r="U2340">
        <v>1</v>
      </c>
      <c r="V2340">
        <v>2</v>
      </c>
      <c r="W2340" t="s">
        <v>76</v>
      </c>
      <c r="X2340" t="s">
        <v>47</v>
      </c>
      <c r="Y2340">
        <v>348768</v>
      </c>
      <c r="Z2340">
        <v>0.14000000000000001</v>
      </c>
    </row>
    <row r="2341" spans="1:26" x14ac:dyDescent="0.25">
      <c r="A2341" t="s">
        <v>3798</v>
      </c>
      <c r="B2341" s="1">
        <v>45220</v>
      </c>
      <c r="C2341" t="s">
        <v>1833</v>
      </c>
      <c r="D2341" t="s">
        <v>50</v>
      </c>
      <c r="E2341" t="s">
        <v>29</v>
      </c>
      <c r="F2341" t="s">
        <v>41</v>
      </c>
      <c r="G2341" t="s">
        <v>42</v>
      </c>
      <c r="H2341">
        <v>1</v>
      </c>
      <c r="I2341">
        <v>675</v>
      </c>
      <c r="J2341">
        <v>4</v>
      </c>
      <c r="K2341">
        <v>648</v>
      </c>
      <c r="L2341">
        <v>80.260000000000005</v>
      </c>
      <c r="M2341" t="s">
        <v>43</v>
      </c>
      <c r="N2341" t="s">
        <v>33</v>
      </c>
      <c r="O2341">
        <v>7</v>
      </c>
      <c r="P2341">
        <v>2023</v>
      </c>
      <c r="Q2341">
        <v>10</v>
      </c>
      <c r="R2341" t="s">
        <v>45</v>
      </c>
      <c r="S2341">
        <v>4</v>
      </c>
      <c r="T2341">
        <v>42</v>
      </c>
      <c r="U2341">
        <v>3</v>
      </c>
      <c r="V2341">
        <v>6</v>
      </c>
      <c r="W2341" t="s">
        <v>35</v>
      </c>
      <c r="X2341" t="s">
        <v>36</v>
      </c>
      <c r="Y2341">
        <v>2700</v>
      </c>
      <c r="Z2341">
        <v>0.12</v>
      </c>
    </row>
    <row r="2342" spans="1:26" x14ac:dyDescent="0.25">
      <c r="A2342" t="s">
        <v>3799</v>
      </c>
      <c r="B2342" s="1">
        <v>45118</v>
      </c>
      <c r="C2342" t="s">
        <v>3800</v>
      </c>
      <c r="D2342" t="s">
        <v>28</v>
      </c>
      <c r="E2342" t="s">
        <v>51</v>
      </c>
      <c r="F2342" t="s">
        <v>52</v>
      </c>
      <c r="G2342" t="s">
        <v>79</v>
      </c>
      <c r="H2342">
        <v>8</v>
      </c>
      <c r="I2342">
        <v>670</v>
      </c>
      <c r="J2342">
        <v>19</v>
      </c>
      <c r="K2342">
        <v>4341.6000000000004</v>
      </c>
      <c r="L2342">
        <v>740.57</v>
      </c>
      <c r="M2342" t="s">
        <v>43</v>
      </c>
      <c r="N2342" t="s">
        <v>33</v>
      </c>
      <c r="O2342">
        <v>4</v>
      </c>
      <c r="P2342">
        <v>2023</v>
      </c>
      <c r="Q2342">
        <v>7</v>
      </c>
      <c r="R2342" t="s">
        <v>125</v>
      </c>
      <c r="S2342">
        <v>3</v>
      </c>
      <c r="T2342">
        <v>28</v>
      </c>
      <c r="U2342">
        <v>3</v>
      </c>
      <c r="V2342">
        <v>2</v>
      </c>
      <c r="W2342" t="s">
        <v>76</v>
      </c>
      <c r="X2342" t="s">
        <v>47</v>
      </c>
      <c r="Y2342">
        <v>101840</v>
      </c>
      <c r="Z2342">
        <v>0.17</v>
      </c>
    </row>
    <row r="2343" spans="1:26" x14ac:dyDescent="0.25">
      <c r="A2343" t="s">
        <v>3801</v>
      </c>
      <c r="B2343" s="1">
        <v>45150</v>
      </c>
      <c r="C2343" t="s">
        <v>653</v>
      </c>
      <c r="D2343" t="s">
        <v>39</v>
      </c>
      <c r="E2343" t="s">
        <v>29</v>
      </c>
      <c r="F2343" t="s">
        <v>41</v>
      </c>
      <c r="G2343" t="s">
        <v>116</v>
      </c>
      <c r="H2343">
        <v>9</v>
      </c>
      <c r="I2343">
        <v>4104</v>
      </c>
      <c r="J2343">
        <v>20</v>
      </c>
      <c r="K2343">
        <v>29548.799999999999</v>
      </c>
      <c r="L2343">
        <v>2531</v>
      </c>
      <c r="M2343" t="s">
        <v>32</v>
      </c>
      <c r="N2343" t="s">
        <v>33</v>
      </c>
      <c r="O2343">
        <v>4</v>
      </c>
      <c r="P2343">
        <v>2023</v>
      </c>
      <c r="Q2343">
        <v>8</v>
      </c>
      <c r="R2343" t="s">
        <v>72</v>
      </c>
      <c r="S2343">
        <v>3</v>
      </c>
      <c r="T2343">
        <v>32</v>
      </c>
      <c r="U2343">
        <v>2</v>
      </c>
      <c r="V2343">
        <v>6</v>
      </c>
      <c r="W2343" t="s">
        <v>35</v>
      </c>
      <c r="X2343" t="s">
        <v>36</v>
      </c>
      <c r="Y2343">
        <v>738720</v>
      </c>
      <c r="Z2343">
        <v>0.09</v>
      </c>
    </row>
    <row r="2344" spans="1:26" x14ac:dyDescent="0.25">
      <c r="A2344" t="s">
        <v>3802</v>
      </c>
      <c r="B2344" s="1">
        <v>44954</v>
      </c>
      <c r="C2344" t="s">
        <v>3686</v>
      </c>
      <c r="D2344" t="s">
        <v>28</v>
      </c>
      <c r="E2344" t="s">
        <v>58</v>
      </c>
      <c r="F2344" t="s">
        <v>41</v>
      </c>
      <c r="G2344" t="s">
        <v>116</v>
      </c>
      <c r="H2344">
        <v>8</v>
      </c>
      <c r="I2344">
        <v>4773</v>
      </c>
      <c r="J2344">
        <v>6</v>
      </c>
      <c r="K2344">
        <v>35892.959999999999</v>
      </c>
      <c r="L2344">
        <v>3535.91</v>
      </c>
      <c r="M2344" t="s">
        <v>32</v>
      </c>
      <c r="N2344" t="s">
        <v>44</v>
      </c>
      <c r="O2344">
        <v>1</v>
      </c>
      <c r="P2344">
        <v>2023</v>
      </c>
      <c r="Q2344">
        <v>1</v>
      </c>
      <c r="R2344" t="s">
        <v>34</v>
      </c>
      <c r="S2344">
        <v>1</v>
      </c>
      <c r="T2344">
        <v>4</v>
      </c>
      <c r="U2344">
        <v>4</v>
      </c>
      <c r="V2344">
        <v>6</v>
      </c>
      <c r="W2344" t="s">
        <v>35</v>
      </c>
      <c r="X2344" t="s">
        <v>36</v>
      </c>
      <c r="Y2344">
        <v>229104</v>
      </c>
      <c r="Z2344">
        <v>0.1</v>
      </c>
    </row>
    <row r="2345" spans="1:26" x14ac:dyDescent="0.25">
      <c r="A2345" t="s">
        <v>3803</v>
      </c>
      <c r="B2345" s="1">
        <v>45258</v>
      </c>
      <c r="C2345" t="s">
        <v>3151</v>
      </c>
      <c r="D2345" t="s">
        <v>28</v>
      </c>
      <c r="E2345" t="s">
        <v>51</v>
      </c>
      <c r="F2345" t="s">
        <v>30</v>
      </c>
      <c r="G2345" t="s">
        <v>64</v>
      </c>
      <c r="H2345">
        <v>1</v>
      </c>
      <c r="I2345">
        <v>1909</v>
      </c>
      <c r="J2345">
        <v>12</v>
      </c>
      <c r="K2345">
        <v>1679.92</v>
      </c>
      <c r="L2345">
        <v>220.07</v>
      </c>
      <c r="M2345" t="s">
        <v>32</v>
      </c>
      <c r="N2345" t="s">
        <v>33</v>
      </c>
      <c r="O2345">
        <v>3</v>
      </c>
      <c r="P2345">
        <v>2023</v>
      </c>
      <c r="Q2345">
        <v>11</v>
      </c>
      <c r="R2345" t="s">
        <v>92</v>
      </c>
      <c r="S2345">
        <v>4</v>
      </c>
      <c r="T2345">
        <v>48</v>
      </c>
      <c r="U2345">
        <v>5</v>
      </c>
      <c r="V2345">
        <v>2</v>
      </c>
      <c r="W2345" t="s">
        <v>76</v>
      </c>
      <c r="X2345" t="s">
        <v>47</v>
      </c>
      <c r="Y2345">
        <v>22908</v>
      </c>
      <c r="Z2345">
        <v>0.13</v>
      </c>
    </row>
    <row r="2346" spans="1:26" x14ac:dyDescent="0.25">
      <c r="A2346" t="s">
        <v>3804</v>
      </c>
      <c r="B2346" s="1">
        <v>45058</v>
      </c>
      <c r="C2346" t="s">
        <v>3805</v>
      </c>
      <c r="D2346" t="s">
        <v>39</v>
      </c>
      <c r="E2346" t="s">
        <v>29</v>
      </c>
      <c r="F2346" t="s">
        <v>52</v>
      </c>
      <c r="G2346" t="s">
        <v>53</v>
      </c>
      <c r="H2346">
        <v>3</v>
      </c>
      <c r="I2346">
        <v>911</v>
      </c>
      <c r="J2346">
        <v>16</v>
      </c>
      <c r="K2346">
        <v>2295.7199999999998</v>
      </c>
      <c r="L2346">
        <v>453.74</v>
      </c>
      <c r="M2346" t="s">
        <v>43</v>
      </c>
      <c r="N2346" t="s">
        <v>66</v>
      </c>
      <c r="O2346">
        <v>3</v>
      </c>
      <c r="P2346">
        <v>2023</v>
      </c>
      <c r="Q2346">
        <v>5</v>
      </c>
      <c r="R2346" t="s">
        <v>238</v>
      </c>
      <c r="S2346">
        <v>2</v>
      </c>
      <c r="T2346">
        <v>19</v>
      </c>
      <c r="U2346">
        <v>2</v>
      </c>
      <c r="V2346">
        <v>5</v>
      </c>
      <c r="W2346" t="s">
        <v>46</v>
      </c>
      <c r="X2346" t="s">
        <v>47</v>
      </c>
      <c r="Y2346">
        <v>43728</v>
      </c>
      <c r="Z2346">
        <v>0.2</v>
      </c>
    </row>
    <row r="2347" spans="1:26" x14ac:dyDescent="0.25">
      <c r="A2347" t="s">
        <v>3806</v>
      </c>
      <c r="B2347" s="1">
        <v>45002</v>
      </c>
      <c r="C2347" t="s">
        <v>3165</v>
      </c>
      <c r="D2347" t="s">
        <v>63</v>
      </c>
      <c r="E2347" t="s">
        <v>51</v>
      </c>
      <c r="F2347" t="s">
        <v>41</v>
      </c>
      <c r="G2347" t="s">
        <v>59</v>
      </c>
      <c r="H2347">
        <v>7</v>
      </c>
      <c r="I2347">
        <v>510</v>
      </c>
      <c r="J2347">
        <v>8</v>
      </c>
      <c r="K2347">
        <v>3284.4</v>
      </c>
      <c r="L2347">
        <v>529.97</v>
      </c>
      <c r="M2347" t="s">
        <v>32</v>
      </c>
      <c r="N2347" t="s">
        <v>33</v>
      </c>
      <c r="O2347">
        <v>6</v>
      </c>
      <c r="P2347">
        <v>2023</v>
      </c>
      <c r="Q2347">
        <v>3</v>
      </c>
      <c r="R2347" t="s">
        <v>105</v>
      </c>
      <c r="S2347">
        <v>1</v>
      </c>
      <c r="T2347">
        <v>11</v>
      </c>
      <c r="U2347">
        <v>3</v>
      </c>
      <c r="V2347">
        <v>5</v>
      </c>
      <c r="W2347" t="s">
        <v>46</v>
      </c>
      <c r="X2347" t="s">
        <v>47</v>
      </c>
      <c r="Y2347">
        <v>28560</v>
      </c>
      <c r="Z2347">
        <v>0.16</v>
      </c>
    </row>
    <row r="2348" spans="1:26" x14ac:dyDescent="0.25">
      <c r="A2348" t="s">
        <v>3807</v>
      </c>
      <c r="B2348" s="1">
        <v>45202</v>
      </c>
      <c r="C2348" t="s">
        <v>1542</v>
      </c>
      <c r="D2348" t="s">
        <v>63</v>
      </c>
      <c r="E2348" t="s">
        <v>40</v>
      </c>
      <c r="F2348" t="s">
        <v>41</v>
      </c>
      <c r="G2348" t="s">
        <v>42</v>
      </c>
      <c r="H2348">
        <v>7</v>
      </c>
      <c r="I2348">
        <v>2447</v>
      </c>
      <c r="J2348">
        <v>11</v>
      </c>
      <c r="K2348">
        <v>15244.81</v>
      </c>
      <c r="L2348">
        <v>2136.12</v>
      </c>
      <c r="M2348" t="s">
        <v>32</v>
      </c>
      <c r="N2348" t="s">
        <v>44</v>
      </c>
      <c r="O2348">
        <v>6</v>
      </c>
      <c r="P2348">
        <v>2023</v>
      </c>
      <c r="Q2348">
        <v>10</v>
      </c>
      <c r="R2348" t="s">
        <v>45</v>
      </c>
      <c r="S2348">
        <v>4</v>
      </c>
      <c r="T2348">
        <v>40</v>
      </c>
      <c r="U2348">
        <v>1</v>
      </c>
      <c r="V2348">
        <v>2</v>
      </c>
      <c r="W2348" t="s">
        <v>76</v>
      </c>
      <c r="X2348" t="s">
        <v>47</v>
      </c>
      <c r="Y2348">
        <v>188419</v>
      </c>
      <c r="Z2348">
        <v>0.14000000000000001</v>
      </c>
    </row>
    <row r="2349" spans="1:26" x14ac:dyDescent="0.25">
      <c r="A2349" t="s">
        <v>3808</v>
      </c>
      <c r="B2349" s="1">
        <v>45043</v>
      </c>
      <c r="C2349" t="s">
        <v>2748</v>
      </c>
      <c r="D2349" t="s">
        <v>63</v>
      </c>
      <c r="E2349" t="s">
        <v>51</v>
      </c>
      <c r="F2349" t="s">
        <v>41</v>
      </c>
      <c r="G2349" t="s">
        <v>116</v>
      </c>
      <c r="H2349">
        <v>8</v>
      </c>
      <c r="I2349">
        <v>1670</v>
      </c>
      <c r="J2349">
        <v>29</v>
      </c>
      <c r="K2349">
        <v>9485.6</v>
      </c>
      <c r="L2349">
        <v>1782.37</v>
      </c>
      <c r="M2349" t="s">
        <v>65</v>
      </c>
      <c r="N2349" t="s">
        <v>33</v>
      </c>
      <c r="O2349">
        <v>5</v>
      </c>
      <c r="P2349">
        <v>2023</v>
      </c>
      <c r="Q2349">
        <v>4</v>
      </c>
      <c r="R2349" t="s">
        <v>100</v>
      </c>
      <c r="S2349">
        <v>2</v>
      </c>
      <c r="T2349">
        <v>17</v>
      </c>
      <c r="U2349">
        <v>5</v>
      </c>
      <c r="V2349">
        <v>4</v>
      </c>
      <c r="W2349" t="s">
        <v>73</v>
      </c>
      <c r="X2349" t="s">
        <v>47</v>
      </c>
      <c r="Y2349">
        <v>387440</v>
      </c>
      <c r="Z2349">
        <v>0.19</v>
      </c>
    </row>
    <row r="2350" spans="1:26" x14ac:dyDescent="0.25">
      <c r="A2350" t="s">
        <v>3809</v>
      </c>
      <c r="B2350" s="1">
        <v>45280</v>
      </c>
      <c r="C2350" t="s">
        <v>1527</v>
      </c>
      <c r="D2350" t="s">
        <v>39</v>
      </c>
      <c r="E2350" t="s">
        <v>29</v>
      </c>
      <c r="F2350" t="s">
        <v>41</v>
      </c>
      <c r="G2350" t="s">
        <v>59</v>
      </c>
      <c r="H2350">
        <v>1</v>
      </c>
      <c r="I2350">
        <v>4230</v>
      </c>
      <c r="J2350">
        <v>8</v>
      </c>
      <c r="K2350">
        <v>3891.6</v>
      </c>
      <c r="L2350">
        <v>436.83</v>
      </c>
      <c r="M2350" t="s">
        <v>43</v>
      </c>
      <c r="N2350" t="s">
        <v>66</v>
      </c>
      <c r="O2350">
        <v>4</v>
      </c>
      <c r="P2350">
        <v>2023</v>
      </c>
      <c r="Q2350">
        <v>12</v>
      </c>
      <c r="R2350" t="s">
        <v>54</v>
      </c>
      <c r="S2350">
        <v>4</v>
      </c>
      <c r="T2350">
        <v>51</v>
      </c>
      <c r="U2350">
        <v>4</v>
      </c>
      <c r="V2350">
        <v>3</v>
      </c>
      <c r="W2350" t="s">
        <v>83</v>
      </c>
      <c r="X2350" t="s">
        <v>47</v>
      </c>
      <c r="Y2350">
        <v>33840</v>
      </c>
      <c r="Z2350">
        <v>0.11</v>
      </c>
    </row>
    <row r="2351" spans="1:26" x14ac:dyDescent="0.25">
      <c r="A2351" t="s">
        <v>3810</v>
      </c>
      <c r="B2351" s="1">
        <v>45128</v>
      </c>
      <c r="C2351" t="s">
        <v>2403</v>
      </c>
      <c r="D2351" t="s">
        <v>50</v>
      </c>
      <c r="E2351" t="s">
        <v>29</v>
      </c>
      <c r="F2351" t="s">
        <v>30</v>
      </c>
      <c r="G2351" t="s">
        <v>86</v>
      </c>
      <c r="H2351">
        <v>3</v>
      </c>
      <c r="I2351">
        <v>3046</v>
      </c>
      <c r="J2351">
        <v>8</v>
      </c>
      <c r="K2351">
        <v>8406.9599999999991</v>
      </c>
      <c r="L2351">
        <v>1366.61</v>
      </c>
      <c r="M2351" t="s">
        <v>65</v>
      </c>
      <c r="N2351" t="s">
        <v>66</v>
      </c>
      <c r="O2351">
        <v>6</v>
      </c>
      <c r="P2351">
        <v>2023</v>
      </c>
      <c r="Q2351">
        <v>7</v>
      </c>
      <c r="R2351" t="s">
        <v>125</v>
      </c>
      <c r="S2351">
        <v>3</v>
      </c>
      <c r="T2351">
        <v>29</v>
      </c>
      <c r="U2351">
        <v>4</v>
      </c>
      <c r="V2351">
        <v>5</v>
      </c>
      <c r="W2351" t="s">
        <v>46</v>
      </c>
      <c r="X2351" t="s">
        <v>47</v>
      </c>
      <c r="Y2351">
        <v>73104</v>
      </c>
      <c r="Z2351">
        <v>0.16</v>
      </c>
    </row>
    <row r="2352" spans="1:26" x14ac:dyDescent="0.25">
      <c r="A2352" t="s">
        <v>3811</v>
      </c>
      <c r="B2352" s="1">
        <v>45282</v>
      </c>
      <c r="C2352" t="s">
        <v>3628</v>
      </c>
      <c r="D2352" t="s">
        <v>39</v>
      </c>
      <c r="E2352" t="s">
        <v>29</v>
      </c>
      <c r="F2352" t="s">
        <v>30</v>
      </c>
      <c r="G2352" t="s">
        <v>64</v>
      </c>
      <c r="H2352">
        <v>2</v>
      </c>
      <c r="I2352">
        <v>1508</v>
      </c>
      <c r="J2352">
        <v>23</v>
      </c>
      <c r="K2352">
        <v>2322.3200000000002</v>
      </c>
      <c r="L2352">
        <v>189.17</v>
      </c>
      <c r="M2352" t="s">
        <v>65</v>
      </c>
      <c r="N2352" t="s">
        <v>44</v>
      </c>
      <c r="O2352">
        <v>2</v>
      </c>
      <c r="P2352">
        <v>2023</v>
      </c>
      <c r="Q2352">
        <v>12</v>
      </c>
      <c r="R2352" t="s">
        <v>54</v>
      </c>
      <c r="S2352">
        <v>4</v>
      </c>
      <c r="T2352">
        <v>51</v>
      </c>
      <c r="U2352">
        <v>4</v>
      </c>
      <c r="V2352">
        <v>5</v>
      </c>
      <c r="W2352" t="s">
        <v>46</v>
      </c>
      <c r="X2352" t="s">
        <v>47</v>
      </c>
      <c r="Y2352">
        <v>69368</v>
      </c>
      <c r="Z2352">
        <v>0.08</v>
      </c>
    </row>
    <row r="2353" spans="1:26" x14ac:dyDescent="0.25">
      <c r="A2353" t="s">
        <v>3812</v>
      </c>
      <c r="B2353" s="1">
        <v>44986</v>
      </c>
      <c r="C2353" t="s">
        <v>3440</v>
      </c>
      <c r="D2353" t="s">
        <v>50</v>
      </c>
      <c r="E2353" t="s">
        <v>51</v>
      </c>
      <c r="F2353" t="s">
        <v>41</v>
      </c>
      <c r="G2353" t="s">
        <v>59</v>
      </c>
      <c r="H2353">
        <v>5</v>
      </c>
      <c r="I2353">
        <v>3829</v>
      </c>
      <c r="J2353">
        <v>30</v>
      </c>
      <c r="K2353">
        <v>13401.5</v>
      </c>
      <c r="L2353">
        <v>1806.37</v>
      </c>
      <c r="M2353" t="s">
        <v>65</v>
      </c>
      <c r="N2353" t="s">
        <v>44</v>
      </c>
      <c r="O2353">
        <v>2</v>
      </c>
      <c r="P2353">
        <v>2023</v>
      </c>
      <c r="Q2353">
        <v>3</v>
      </c>
      <c r="R2353" t="s">
        <v>105</v>
      </c>
      <c r="S2353">
        <v>1</v>
      </c>
      <c r="T2353">
        <v>9</v>
      </c>
      <c r="U2353">
        <v>1</v>
      </c>
      <c r="V2353">
        <v>3</v>
      </c>
      <c r="W2353" t="s">
        <v>83</v>
      </c>
      <c r="X2353" t="s">
        <v>47</v>
      </c>
      <c r="Y2353">
        <v>574350</v>
      </c>
      <c r="Z2353">
        <v>0.13</v>
      </c>
    </row>
    <row r="2354" spans="1:26" x14ac:dyDescent="0.25">
      <c r="A2354" t="s">
        <v>3813</v>
      </c>
      <c r="B2354" s="1">
        <v>45183</v>
      </c>
      <c r="C2354" t="s">
        <v>2445</v>
      </c>
      <c r="D2354" t="s">
        <v>50</v>
      </c>
      <c r="E2354" t="s">
        <v>29</v>
      </c>
      <c r="F2354" t="s">
        <v>52</v>
      </c>
      <c r="G2354" t="s">
        <v>79</v>
      </c>
      <c r="H2354">
        <v>4</v>
      </c>
      <c r="I2354">
        <v>2283</v>
      </c>
      <c r="J2354">
        <v>8</v>
      </c>
      <c r="K2354">
        <v>8401.44</v>
      </c>
      <c r="L2354">
        <v>847.78</v>
      </c>
      <c r="M2354" t="s">
        <v>65</v>
      </c>
      <c r="N2354" t="s">
        <v>66</v>
      </c>
      <c r="O2354">
        <v>6</v>
      </c>
      <c r="P2354">
        <v>2023</v>
      </c>
      <c r="Q2354">
        <v>9</v>
      </c>
      <c r="R2354" t="s">
        <v>80</v>
      </c>
      <c r="S2354">
        <v>3</v>
      </c>
      <c r="T2354">
        <v>37</v>
      </c>
      <c r="U2354">
        <v>3</v>
      </c>
      <c r="V2354">
        <v>4</v>
      </c>
      <c r="W2354" t="s">
        <v>73</v>
      </c>
      <c r="X2354" t="s">
        <v>47</v>
      </c>
      <c r="Y2354">
        <v>73056</v>
      </c>
      <c r="Z2354">
        <v>0.1</v>
      </c>
    </row>
    <row r="2355" spans="1:26" x14ac:dyDescent="0.25">
      <c r="A2355" t="s">
        <v>3814</v>
      </c>
      <c r="B2355" s="1">
        <v>45240</v>
      </c>
      <c r="C2355" t="s">
        <v>3577</v>
      </c>
      <c r="D2355" t="s">
        <v>63</v>
      </c>
      <c r="E2355" t="s">
        <v>29</v>
      </c>
      <c r="F2355" t="s">
        <v>41</v>
      </c>
      <c r="G2355" t="s">
        <v>116</v>
      </c>
      <c r="H2355">
        <v>8</v>
      </c>
      <c r="I2355">
        <v>2169</v>
      </c>
      <c r="J2355">
        <v>12</v>
      </c>
      <c r="K2355">
        <v>15269.76</v>
      </c>
      <c r="L2355">
        <v>930.52</v>
      </c>
      <c r="M2355" t="s">
        <v>65</v>
      </c>
      <c r="N2355" t="s">
        <v>33</v>
      </c>
      <c r="O2355">
        <v>1</v>
      </c>
      <c r="P2355">
        <v>2023</v>
      </c>
      <c r="Q2355">
        <v>11</v>
      </c>
      <c r="R2355" t="s">
        <v>92</v>
      </c>
      <c r="S2355">
        <v>4</v>
      </c>
      <c r="T2355">
        <v>45</v>
      </c>
      <c r="U2355">
        <v>2</v>
      </c>
      <c r="V2355">
        <v>5</v>
      </c>
      <c r="W2355" t="s">
        <v>46</v>
      </c>
      <c r="X2355" t="s">
        <v>47</v>
      </c>
      <c r="Y2355">
        <v>208224</v>
      </c>
      <c r="Z2355">
        <v>0.06</v>
      </c>
    </row>
    <row r="2356" spans="1:26" x14ac:dyDescent="0.25">
      <c r="A2356" t="s">
        <v>3815</v>
      </c>
      <c r="B2356" s="1">
        <v>45242</v>
      </c>
      <c r="C2356" t="s">
        <v>816</v>
      </c>
      <c r="D2356" t="s">
        <v>50</v>
      </c>
      <c r="E2356" t="s">
        <v>40</v>
      </c>
      <c r="F2356" t="s">
        <v>52</v>
      </c>
      <c r="G2356" t="s">
        <v>91</v>
      </c>
      <c r="H2356">
        <v>4</v>
      </c>
      <c r="I2356">
        <v>1588</v>
      </c>
      <c r="J2356">
        <v>18</v>
      </c>
      <c r="K2356">
        <v>5208.6400000000003</v>
      </c>
      <c r="L2356">
        <v>497.62</v>
      </c>
      <c r="M2356" t="s">
        <v>32</v>
      </c>
      <c r="N2356" t="s">
        <v>44</v>
      </c>
      <c r="O2356">
        <v>7</v>
      </c>
      <c r="P2356">
        <v>2023</v>
      </c>
      <c r="Q2356">
        <v>11</v>
      </c>
      <c r="R2356" t="s">
        <v>92</v>
      </c>
      <c r="S2356">
        <v>4</v>
      </c>
      <c r="T2356">
        <v>46</v>
      </c>
      <c r="U2356">
        <v>3</v>
      </c>
      <c r="V2356">
        <v>0</v>
      </c>
      <c r="W2356" t="s">
        <v>55</v>
      </c>
      <c r="X2356" t="s">
        <v>36</v>
      </c>
      <c r="Y2356">
        <v>114336</v>
      </c>
      <c r="Z2356">
        <v>0.1</v>
      </c>
    </row>
    <row r="2357" spans="1:26" x14ac:dyDescent="0.25">
      <c r="A2357" t="s">
        <v>3816</v>
      </c>
      <c r="B2357" s="1">
        <v>44981</v>
      </c>
      <c r="C2357" t="s">
        <v>3642</v>
      </c>
      <c r="D2357" t="s">
        <v>39</v>
      </c>
      <c r="E2357" t="s">
        <v>58</v>
      </c>
      <c r="F2357" t="s">
        <v>41</v>
      </c>
      <c r="G2357" t="s">
        <v>116</v>
      </c>
      <c r="H2357">
        <v>2</v>
      </c>
      <c r="I2357">
        <v>4024</v>
      </c>
      <c r="J2357">
        <v>16</v>
      </c>
      <c r="K2357">
        <v>6760.32</v>
      </c>
      <c r="L2357">
        <v>785.27</v>
      </c>
      <c r="M2357" t="s">
        <v>65</v>
      </c>
      <c r="N2357" t="s">
        <v>33</v>
      </c>
      <c r="O2357">
        <v>3</v>
      </c>
      <c r="P2357">
        <v>2023</v>
      </c>
      <c r="Q2357">
        <v>2</v>
      </c>
      <c r="R2357" t="s">
        <v>67</v>
      </c>
      <c r="S2357">
        <v>1</v>
      </c>
      <c r="T2357">
        <v>8</v>
      </c>
      <c r="U2357">
        <v>4</v>
      </c>
      <c r="V2357">
        <v>5</v>
      </c>
      <c r="W2357" t="s">
        <v>46</v>
      </c>
      <c r="X2357" t="s">
        <v>47</v>
      </c>
      <c r="Y2357">
        <v>128768</v>
      </c>
      <c r="Z2357">
        <v>0.12</v>
      </c>
    </row>
    <row r="2358" spans="1:26" x14ac:dyDescent="0.25">
      <c r="A2358" t="s">
        <v>3817</v>
      </c>
      <c r="B2358" s="1">
        <v>44998</v>
      </c>
      <c r="C2358" t="s">
        <v>290</v>
      </c>
      <c r="D2358" t="s">
        <v>63</v>
      </c>
      <c r="E2358" t="s">
        <v>40</v>
      </c>
      <c r="F2358" t="s">
        <v>30</v>
      </c>
      <c r="G2358" t="s">
        <v>86</v>
      </c>
      <c r="H2358">
        <v>5</v>
      </c>
      <c r="I2358">
        <v>4104</v>
      </c>
      <c r="J2358">
        <v>2</v>
      </c>
      <c r="K2358">
        <v>20109.599999999999</v>
      </c>
      <c r="L2358">
        <v>3036.64</v>
      </c>
      <c r="M2358" t="s">
        <v>65</v>
      </c>
      <c r="N2358" t="s">
        <v>66</v>
      </c>
      <c r="O2358">
        <v>1</v>
      </c>
      <c r="P2358">
        <v>2023</v>
      </c>
      <c r="Q2358">
        <v>3</v>
      </c>
      <c r="R2358" t="s">
        <v>105</v>
      </c>
      <c r="S2358">
        <v>1</v>
      </c>
      <c r="T2358">
        <v>11</v>
      </c>
      <c r="U2358">
        <v>3</v>
      </c>
      <c r="V2358">
        <v>1</v>
      </c>
      <c r="W2358" t="s">
        <v>60</v>
      </c>
      <c r="X2358" t="s">
        <v>47</v>
      </c>
      <c r="Y2358">
        <v>41040</v>
      </c>
      <c r="Z2358">
        <v>0.15</v>
      </c>
    </row>
    <row r="2359" spans="1:26" x14ac:dyDescent="0.25">
      <c r="A2359" t="s">
        <v>3818</v>
      </c>
      <c r="B2359" s="1">
        <v>45118</v>
      </c>
      <c r="C2359" t="s">
        <v>390</v>
      </c>
      <c r="D2359" t="s">
        <v>28</v>
      </c>
      <c r="E2359" t="s">
        <v>29</v>
      </c>
      <c r="F2359" t="s">
        <v>30</v>
      </c>
      <c r="G2359" t="s">
        <v>86</v>
      </c>
      <c r="H2359">
        <v>10</v>
      </c>
      <c r="I2359">
        <v>1016</v>
      </c>
      <c r="J2359">
        <v>1</v>
      </c>
      <c r="K2359">
        <v>10058.4</v>
      </c>
      <c r="L2359">
        <v>953.27</v>
      </c>
      <c r="M2359" t="s">
        <v>32</v>
      </c>
      <c r="N2359" t="s">
        <v>33</v>
      </c>
      <c r="O2359">
        <v>7</v>
      </c>
      <c r="P2359">
        <v>2023</v>
      </c>
      <c r="Q2359">
        <v>7</v>
      </c>
      <c r="R2359" t="s">
        <v>125</v>
      </c>
      <c r="S2359">
        <v>3</v>
      </c>
      <c r="T2359">
        <v>28</v>
      </c>
      <c r="U2359">
        <v>3</v>
      </c>
      <c r="V2359">
        <v>2</v>
      </c>
      <c r="W2359" t="s">
        <v>76</v>
      </c>
      <c r="X2359" t="s">
        <v>47</v>
      </c>
      <c r="Y2359">
        <v>10160</v>
      </c>
      <c r="Z2359">
        <v>0.09</v>
      </c>
    </row>
    <row r="2360" spans="1:26" x14ac:dyDescent="0.25">
      <c r="A2360" t="s">
        <v>3819</v>
      </c>
      <c r="B2360" s="1">
        <v>45290</v>
      </c>
      <c r="C2360" t="s">
        <v>406</v>
      </c>
      <c r="D2360" t="s">
        <v>50</v>
      </c>
      <c r="E2360" t="s">
        <v>40</v>
      </c>
      <c r="F2360" t="s">
        <v>52</v>
      </c>
      <c r="G2360" t="s">
        <v>53</v>
      </c>
      <c r="H2360">
        <v>8</v>
      </c>
      <c r="I2360">
        <v>452</v>
      </c>
      <c r="J2360">
        <v>24</v>
      </c>
      <c r="K2360">
        <v>2748.16</v>
      </c>
      <c r="L2360">
        <v>340.56</v>
      </c>
      <c r="M2360" t="s">
        <v>32</v>
      </c>
      <c r="N2360" t="s">
        <v>33</v>
      </c>
      <c r="O2360">
        <v>4</v>
      </c>
      <c r="P2360">
        <v>2023</v>
      </c>
      <c r="Q2360">
        <v>12</v>
      </c>
      <c r="R2360" t="s">
        <v>54</v>
      </c>
      <c r="S2360">
        <v>4</v>
      </c>
      <c r="T2360">
        <v>52</v>
      </c>
      <c r="U2360">
        <v>5</v>
      </c>
      <c r="V2360">
        <v>6</v>
      </c>
      <c r="W2360" t="s">
        <v>35</v>
      </c>
      <c r="X2360" t="s">
        <v>36</v>
      </c>
      <c r="Y2360">
        <v>86784</v>
      </c>
      <c r="Z2360">
        <v>0.12</v>
      </c>
    </row>
    <row r="2361" spans="1:26" x14ac:dyDescent="0.25">
      <c r="A2361" t="s">
        <v>3820</v>
      </c>
      <c r="B2361" s="1">
        <v>45147</v>
      </c>
      <c r="C2361" t="s">
        <v>2070</v>
      </c>
      <c r="D2361" t="s">
        <v>50</v>
      </c>
      <c r="E2361" t="s">
        <v>40</v>
      </c>
      <c r="F2361" t="s">
        <v>41</v>
      </c>
      <c r="G2361" t="s">
        <v>116</v>
      </c>
      <c r="H2361">
        <v>10</v>
      </c>
      <c r="I2361">
        <v>3624</v>
      </c>
      <c r="J2361">
        <v>11</v>
      </c>
      <c r="K2361">
        <v>32253.599999999999</v>
      </c>
      <c r="L2361">
        <v>4929.9399999999996</v>
      </c>
      <c r="M2361" t="s">
        <v>32</v>
      </c>
      <c r="N2361" t="s">
        <v>44</v>
      </c>
      <c r="O2361">
        <v>7</v>
      </c>
      <c r="P2361">
        <v>2023</v>
      </c>
      <c r="Q2361">
        <v>8</v>
      </c>
      <c r="R2361" t="s">
        <v>72</v>
      </c>
      <c r="S2361">
        <v>3</v>
      </c>
      <c r="T2361">
        <v>32</v>
      </c>
      <c r="U2361">
        <v>2</v>
      </c>
      <c r="V2361">
        <v>3</v>
      </c>
      <c r="W2361" t="s">
        <v>83</v>
      </c>
      <c r="X2361" t="s">
        <v>47</v>
      </c>
      <c r="Y2361">
        <v>398640</v>
      </c>
      <c r="Z2361">
        <v>0.15</v>
      </c>
    </row>
    <row r="2362" spans="1:26" x14ac:dyDescent="0.25">
      <c r="A2362" t="s">
        <v>3821</v>
      </c>
      <c r="B2362" s="1">
        <v>45245</v>
      </c>
      <c r="C2362" t="s">
        <v>763</v>
      </c>
      <c r="D2362" t="s">
        <v>50</v>
      </c>
      <c r="E2362" t="s">
        <v>51</v>
      </c>
      <c r="F2362" t="s">
        <v>52</v>
      </c>
      <c r="G2362" t="s">
        <v>91</v>
      </c>
      <c r="H2362">
        <v>7</v>
      </c>
      <c r="I2362">
        <v>1137</v>
      </c>
      <c r="J2362">
        <v>22</v>
      </c>
      <c r="K2362">
        <v>6208.02</v>
      </c>
      <c r="L2362">
        <v>731.11</v>
      </c>
      <c r="M2362" t="s">
        <v>43</v>
      </c>
      <c r="N2362" t="s">
        <v>33</v>
      </c>
      <c r="O2362">
        <v>6</v>
      </c>
      <c r="P2362">
        <v>2023</v>
      </c>
      <c r="Q2362">
        <v>11</v>
      </c>
      <c r="R2362" t="s">
        <v>92</v>
      </c>
      <c r="S2362">
        <v>4</v>
      </c>
      <c r="T2362">
        <v>46</v>
      </c>
      <c r="U2362">
        <v>3</v>
      </c>
      <c r="V2362">
        <v>3</v>
      </c>
      <c r="W2362" t="s">
        <v>83</v>
      </c>
      <c r="X2362" t="s">
        <v>47</v>
      </c>
      <c r="Y2362">
        <v>175098</v>
      </c>
      <c r="Z2362">
        <v>0.12</v>
      </c>
    </row>
    <row r="2363" spans="1:26" x14ac:dyDescent="0.25">
      <c r="A2363" t="s">
        <v>3822</v>
      </c>
      <c r="B2363" s="1">
        <v>45006</v>
      </c>
      <c r="C2363" t="s">
        <v>2258</v>
      </c>
      <c r="D2363" t="s">
        <v>39</v>
      </c>
      <c r="E2363" t="s">
        <v>29</v>
      </c>
      <c r="F2363" t="s">
        <v>52</v>
      </c>
      <c r="G2363" t="s">
        <v>79</v>
      </c>
      <c r="H2363">
        <v>2</v>
      </c>
      <c r="I2363">
        <v>4165</v>
      </c>
      <c r="J2363">
        <v>15</v>
      </c>
      <c r="K2363">
        <v>7080.5</v>
      </c>
      <c r="L2363">
        <v>1387.55</v>
      </c>
      <c r="M2363" t="s">
        <v>65</v>
      </c>
      <c r="N2363" t="s">
        <v>33</v>
      </c>
      <c r="O2363">
        <v>6</v>
      </c>
      <c r="P2363">
        <v>2023</v>
      </c>
      <c r="Q2363">
        <v>3</v>
      </c>
      <c r="R2363" t="s">
        <v>105</v>
      </c>
      <c r="S2363">
        <v>1</v>
      </c>
      <c r="T2363">
        <v>12</v>
      </c>
      <c r="U2363">
        <v>4</v>
      </c>
      <c r="V2363">
        <v>2</v>
      </c>
      <c r="W2363" t="s">
        <v>76</v>
      </c>
      <c r="X2363" t="s">
        <v>47</v>
      </c>
      <c r="Y2363">
        <v>124950</v>
      </c>
      <c r="Z2363">
        <v>0.2</v>
      </c>
    </row>
    <row r="2364" spans="1:26" x14ac:dyDescent="0.25">
      <c r="A2364" t="s">
        <v>3823</v>
      </c>
      <c r="B2364" s="1">
        <v>45101</v>
      </c>
      <c r="C2364" t="s">
        <v>3824</v>
      </c>
      <c r="D2364" t="s">
        <v>28</v>
      </c>
      <c r="E2364" t="s">
        <v>58</v>
      </c>
      <c r="F2364" t="s">
        <v>30</v>
      </c>
      <c r="G2364" t="s">
        <v>86</v>
      </c>
      <c r="H2364">
        <v>6</v>
      </c>
      <c r="I2364">
        <v>2907</v>
      </c>
      <c r="J2364">
        <v>8</v>
      </c>
      <c r="K2364">
        <v>16046.64</v>
      </c>
      <c r="L2364">
        <v>2226.86</v>
      </c>
      <c r="M2364" t="s">
        <v>65</v>
      </c>
      <c r="N2364" t="s">
        <v>33</v>
      </c>
      <c r="O2364">
        <v>6</v>
      </c>
      <c r="P2364">
        <v>2023</v>
      </c>
      <c r="Q2364">
        <v>6</v>
      </c>
      <c r="R2364" t="s">
        <v>95</v>
      </c>
      <c r="S2364">
        <v>2</v>
      </c>
      <c r="T2364">
        <v>25</v>
      </c>
      <c r="U2364">
        <v>4</v>
      </c>
      <c r="V2364">
        <v>6</v>
      </c>
      <c r="W2364" t="s">
        <v>35</v>
      </c>
      <c r="X2364" t="s">
        <v>36</v>
      </c>
      <c r="Y2364">
        <v>139536</v>
      </c>
      <c r="Z2364">
        <v>0.14000000000000001</v>
      </c>
    </row>
    <row r="2365" spans="1:26" x14ac:dyDescent="0.25">
      <c r="A2365" t="s">
        <v>3825</v>
      </c>
      <c r="B2365" s="1">
        <v>45136</v>
      </c>
      <c r="C2365" t="s">
        <v>1108</v>
      </c>
      <c r="D2365" t="s">
        <v>39</v>
      </c>
      <c r="E2365" t="s">
        <v>51</v>
      </c>
      <c r="F2365" t="s">
        <v>41</v>
      </c>
      <c r="G2365" t="s">
        <v>59</v>
      </c>
      <c r="H2365">
        <v>4</v>
      </c>
      <c r="I2365">
        <v>3656</v>
      </c>
      <c r="J2365">
        <v>20</v>
      </c>
      <c r="K2365">
        <v>11699.2</v>
      </c>
      <c r="L2365">
        <v>2280.8200000000002</v>
      </c>
      <c r="M2365" t="s">
        <v>65</v>
      </c>
      <c r="N2365" t="s">
        <v>33</v>
      </c>
      <c r="O2365">
        <v>1</v>
      </c>
      <c r="P2365">
        <v>2023</v>
      </c>
      <c r="Q2365">
        <v>7</v>
      </c>
      <c r="R2365" t="s">
        <v>125</v>
      </c>
      <c r="S2365">
        <v>3</v>
      </c>
      <c r="T2365">
        <v>30</v>
      </c>
      <c r="U2365">
        <v>5</v>
      </c>
      <c r="V2365">
        <v>6</v>
      </c>
      <c r="W2365" t="s">
        <v>35</v>
      </c>
      <c r="X2365" t="s">
        <v>36</v>
      </c>
      <c r="Y2365">
        <v>292480</v>
      </c>
      <c r="Z2365">
        <v>0.19</v>
      </c>
    </row>
    <row r="2366" spans="1:26" x14ac:dyDescent="0.25">
      <c r="A2366" t="s">
        <v>3826</v>
      </c>
      <c r="B2366" s="1">
        <v>45036</v>
      </c>
      <c r="C2366" t="s">
        <v>1075</v>
      </c>
      <c r="D2366" t="s">
        <v>39</v>
      </c>
      <c r="E2366" t="s">
        <v>40</v>
      </c>
      <c r="F2366" t="s">
        <v>41</v>
      </c>
      <c r="G2366" t="s">
        <v>116</v>
      </c>
      <c r="H2366">
        <v>7</v>
      </c>
      <c r="I2366">
        <v>2888</v>
      </c>
      <c r="J2366">
        <v>9</v>
      </c>
      <c r="K2366">
        <v>18396.560000000001</v>
      </c>
      <c r="L2366">
        <v>2173.0500000000002</v>
      </c>
      <c r="M2366" t="s">
        <v>43</v>
      </c>
      <c r="N2366" t="s">
        <v>44</v>
      </c>
      <c r="O2366">
        <v>3</v>
      </c>
      <c r="P2366">
        <v>2023</v>
      </c>
      <c r="Q2366">
        <v>4</v>
      </c>
      <c r="R2366" t="s">
        <v>100</v>
      </c>
      <c r="S2366">
        <v>2</v>
      </c>
      <c r="T2366">
        <v>16</v>
      </c>
      <c r="U2366">
        <v>4</v>
      </c>
      <c r="V2366">
        <v>4</v>
      </c>
      <c r="W2366" t="s">
        <v>73</v>
      </c>
      <c r="X2366" t="s">
        <v>47</v>
      </c>
      <c r="Y2366">
        <v>181944</v>
      </c>
      <c r="Z2366">
        <v>0.12</v>
      </c>
    </row>
    <row r="2367" spans="1:26" x14ac:dyDescent="0.25">
      <c r="A2367" t="s">
        <v>3827</v>
      </c>
      <c r="B2367" s="1">
        <v>45227</v>
      </c>
      <c r="C2367" t="s">
        <v>3474</v>
      </c>
      <c r="D2367" t="s">
        <v>39</v>
      </c>
      <c r="E2367" t="s">
        <v>58</v>
      </c>
      <c r="F2367" t="s">
        <v>41</v>
      </c>
      <c r="G2367" t="s">
        <v>116</v>
      </c>
      <c r="H2367">
        <v>4</v>
      </c>
      <c r="I2367">
        <v>4642</v>
      </c>
      <c r="J2367">
        <v>23</v>
      </c>
      <c r="K2367">
        <v>14297.36</v>
      </c>
      <c r="L2367">
        <v>1053.98</v>
      </c>
      <c r="M2367" t="s">
        <v>65</v>
      </c>
      <c r="N2367" t="s">
        <v>44</v>
      </c>
      <c r="O2367">
        <v>3</v>
      </c>
      <c r="P2367">
        <v>2023</v>
      </c>
      <c r="Q2367">
        <v>10</v>
      </c>
      <c r="R2367" t="s">
        <v>45</v>
      </c>
      <c r="S2367">
        <v>4</v>
      </c>
      <c r="T2367">
        <v>43</v>
      </c>
      <c r="U2367">
        <v>4</v>
      </c>
      <c r="V2367">
        <v>6</v>
      </c>
      <c r="W2367" t="s">
        <v>35</v>
      </c>
      <c r="X2367" t="s">
        <v>36</v>
      </c>
      <c r="Y2367">
        <v>427064</v>
      </c>
      <c r="Z2367">
        <v>7.0000000000000007E-2</v>
      </c>
    </row>
    <row r="2368" spans="1:26" x14ac:dyDescent="0.25">
      <c r="A2368" t="s">
        <v>3828</v>
      </c>
      <c r="B2368" s="1">
        <v>44982</v>
      </c>
      <c r="C2368" t="s">
        <v>3829</v>
      </c>
      <c r="D2368" t="s">
        <v>39</v>
      </c>
      <c r="E2368" t="s">
        <v>51</v>
      </c>
      <c r="F2368" t="s">
        <v>52</v>
      </c>
      <c r="G2368" t="s">
        <v>91</v>
      </c>
      <c r="H2368">
        <v>6</v>
      </c>
      <c r="I2368">
        <v>328</v>
      </c>
      <c r="J2368">
        <v>13</v>
      </c>
      <c r="K2368">
        <v>1712.16</v>
      </c>
      <c r="L2368">
        <v>243.63</v>
      </c>
      <c r="M2368" t="s">
        <v>65</v>
      </c>
      <c r="N2368" t="s">
        <v>66</v>
      </c>
      <c r="O2368">
        <v>5</v>
      </c>
      <c r="P2368">
        <v>2023</v>
      </c>
      <c r="Q2368">
        <v>2</v>
      </c>
      <c r="R2368" t="s">
        <v>67</v>
      </c>
      <c r="S2368">
        <v>1</v>
      </c>
      <c r="T2368">
        <v>8</v>
      </c>
      <c r="U2368">
        <v>4</v>
      </c>
      <c r="V2368">
        <v>6</v>
      </c>
      <c r="W2368" t="s">
        <v>35</v>
      </c>
      <c r="X2368" t="s">
        <v>36</v>
      </c>
      <c r="Y2368">
        <v>25584</v>
      </c>
      <c r="Z2368">
        <v>0.14000000000000001</v>
      </c>
    </row>
    <row r="2369" spans="1:26" x14ac:dyDescent="0.25">
      <c r="A2369" t="s">
        <v>3830</v>
      </c>
      <c r="B2369" s="1">
        <v>45194</v>
      </c>
      <c r="C2369" t="s">
        <v>1601</v>
      </c>
      <c r="D2369" t="s">
        <v>50</v>
      </c>
      <c r="E2369" t="s">
        <v>51</v>
      </c>
      <c r="F2369" t="s">
        <v>52</v>
      </c>
      <c r="G2369" t="s">
        <v>79</v>
      </c>
      <c r="H2369">
        <v>2</v>
      </c>
      <c r="I2369">
        <v>981</v>
      </c>
      <c r="J2369">
        <v>26</v>
      </c>
      <c r="K2369">
        <v>1451.88</v>
      </c>
      <c r="L2369">
        <v>252.27</v>
      </c>
      <c r="M2369" t="s">
        <v>65</v>
      </c>
      <c r="N2369" t="s">
        <v>66</v>
      </c>
      <c r="O2369">
        <v>1</v>
      </c>
      <c r="P2369">
        <v>2023</v>
      </c>
      <c r="Q2369">
        <v>9</v>
      </c>
      <c r="R2369" t="s">
        <v>80</v>
      </c>
      <c r="S2369">
        <v>3</v>
      </c>
      <c r="T2369">
        <v>39</v>
      </c>
      <c r="U2369">
        <v>5</v>
      </c>
      <c r="V2369">
        <v>1</v>
      </c>
      <c r="W2369" t="s">
        <v>60</v>
      </c>
      <c r="X2369" t="s">
        <v>47</v>
      </c>
      <c r="Y2369">
        <v>51012</v>
      </c>
      <c r="Z2369">
        <v>0.17</v>
      </c>
    </row>
    <row r="2370" spans="1:26" x14ac:dyDescent="0.25">
      <c r="A2370" t="s">
        <v>3831</v>
      </c>
      <c r="B2370" s="1">
        <v>45056</v>
      </c>
      <c r="C2370" t="s">
        <v>966</v>
      </c>
      <c r="D2370" t="s">
        <v>39</v>
      </c>
      <c r="E2370" t="s">
        <v>29</v>
      </c>
      <c r="F2370" t="s">
        <v>41</v>
      </c>
      <c r="G2370" t="s">
        <v>42</v>
      </c>
      <c r="H2370">
        <v>9</v>
      </c>
      <c r="I2370">
        <v>3237</v>
      </c>
      <c r="J2370">
        <v>29</v>
      </c>
      <c r="K2370">
        <v>20684.43</v>
      </c>
      <c r="L2370">
        <v>2513.71</v>
      </c>
      <c r="M2370" t="s">
        <v>65</v>
      </c>
      <c r="N2370" t="s">
        <v>44</v>
      </c>
      <c r="O2370">
        <v>3</v>
      </c>
      <c r="P2370">
        <v>2023</v>
      </c>
      <c r="Q2370">
        <v>5</v>
      </c>
      <c r="R2370" t="s">
        <v>238</v>
      </c>
      <c r="S2370">
        <v>2</v>
      </c>
      <c r="T2370">
        <v>19</v>
      </c>
      <c r="U2370">
        <v>2</v>
      </c>
      <c r="V2370">
        <v>3</v>
      </c>
      <c r="W2370" t="s">
        <v>83</v>
      </c>
      <c r="X2370" t="s">
        <v>47</v>
      </c>
      <c r="Y2370">
        <v>844857</v>
      </c>
      <c r="Z2370">
        <v>0.12</v>
      </c>
    </row>
    <row r="2371" spans="1:26" x14ac:dyDescent="0.25">
      <c r="A2371" t="s">
        <v>3832</v>
      </c>
      <c r="B2371" s="1">
        <v>45051</v>
      </c>
      <c r="C2371" t="s">
        <v>2080</v>
      </c>
      <c r="D2371" t="s">
        <v>63</v>
      </c>
      <c r="E2371" t="s">
        <v>58</v>
      </c>
      <c r="F2371" t="s">
        <v>41</v>
      </c>
      <c r="G2371" t="s">
        <v>116</v>
      </c>
      <c r="H2371">
        <v>4</v>
      </c>
      <c r="I2371">
        <v>2250</v>
      </c>
      <c r="J2371">
        <v>15</v>
      </c>
      <c r="K2371">
        <v>7650</v>
      </c>
      <c r="L2371">
        <v>1236.8900000000001</v>
      </c>
      <c r="M2371" t="s">
        <v>43</v>
      </c>
      <c r="N2371" t="s">
        <v>66</v>
      </c>
      <c r="O2371">
        <v>7</v>
      </c>
      <c r="P2371">
        <v>2023</v>
      </c>
      <c r="Q2371">
        <v>5</v>
      </c>
      <c r="R2371" t="s">
        <v>238</v>
      </c>
      <c r="S2371">
        <v>2</v>
      </c>
      <c r="T2371">
        <v>18</v>
      </c>
      <c r="U2371">
        <v>1</v>
      </c>
      <c r="V2371">
        <v>5</v>
      </c>
      <c r="W2371" t="s">
        <v>46</v>
      </c>
      <c r="X2371" t="s">
        <v>47</v>
      </c>
      <c r="Y2371">
        <v>135000</v>
      </c>
      <c r="Z2371">
        <v>0.16</v>
      </c>
    </row>
    <row r="2372" spans="1:26" x14ac:dyDescent="0.25">
      <c r="A2372" t="s">
        <v>3833</v>
      </c>
      <c r="B2372" s="1">
        <v>45004</v>
      </c>
      <c r="C2372" t="s">
        <v>561</v>
      </c>
      <c r="D2372" t="s">
        <v>63</v>
      </c>
      <c r="E2372" t="s">
        <v>29</v>
      </c>
      <c r="F2372" t="s">
        <v>41</v>
      </c>
      <c r="G2372" t="s">
        <v>116</v>
      </c>
      <c r="H2372">
        <v>10</v>
      </c>
      <c r="I2372">
        <v>3214</v>
      </c>
      <c r="J2372">
        <v>7</v>
      </c>
      <c r="K2372">
        <v>29890.2</v>
      </c>
      <c r="L2372">
        <v>2109.94</v>
      </c>
      <c r="M2372" t="s">
        <v>32</v>
      </c>
      <c r="N2372" t="s">
        <v>33</v>
      </c>
      <c r="O2372">
        <v>6</v>
      </c>
      <c r="P2372">
        <v>2023</v>
      </c>
      <c r="Q2372">
        <v>3</v>
      </c>
      <c r="R2372" t="s">
        <v>105</v>
      </c>
      <c r="S2372">
        <v>1</v>
      </c>
      <c r="T2372">
        <v>12</v>
      </c>
      <c r="U2372">
        <v>4</v>
      </c>
      <c r="V2372">
        <v>0</v>
      </c>
      <c r="W2372" t="s">
        <v>55</v>
      </c>
      <c r="X2372" t="s">
        <v>36</v>
      </c>
      <c r="Y2372">
        <v>224980</v>
      </c>
      <c r="Z2372">
        <v>7.0000000000000007E-2</v>
      </c>
    </row>
    <row r="2373" spans="1:26" x14ac:dyDescent="0.25">
      <c r="A2373" t="s">
        <v>3834</v>
      </c>
      <c r="B2373" s="1">
        <v>45196</v>
      </c>
      <c r="C2373" t="s">
        <v>2534</v>
      </c>
      <c r="D2373" t="s">
        <v>63</v>
      </c>
      <c r="E2373" t="s">
        <v>51</v>
      </c>
      <c r="F2373" t="s">
        <v>52</v>
      </c>
      <c r="G2373" t="s">
        <v>79</v>
      </c>
      <c r="H2373">
        <v>4</v>
      </c>
      <c r="I2373">
        <v>1515</v>
      </c>
      <c r="J2373">
        <v>19</v>
      </c>
      <c r="K2373">
        <v>4908.6000000000004</v>
      </c>
      <c r="L2373">
        <v>493.68</v>
      </c>
      <c r="M2373" t="s">
        <v>43</v>
      </c>
      <c r="N2373" t="s">
        <v>66</v>
      </c>
      <c r="O2373">
        <v>2</v>
      </c>
      <c r="P2373">
        <v>2023</v>
      </c>
      <c r="Q2373">
        <v>9</v>
      </c>
      <c r="R2373" t="s">
        <v>80</v>
      </c>
      <c r="S2373">
        <v>3</v>
      </c>
      <c r="T2373">
        <v>39</v>
      </c>
      <c r="U2373">
        <v>5</v>
      </c>
      <c r="V2373">
        <v>3</v>
      </c>
      <c r="W2373" t="s">
        <v>83</v>
      </c>
      <c r="X2373" t="s">
        <v>47</v>
      </c>
      <c r="Y2373">
        <v>115140</v>
      </c>
      <c r="Z2373">
        <v>0.1</v>
      </c>
    </row>
    <row r="2374" spans="1:26" x14ac:dyDescent="0.25">
      <c r="A2374" t="s">
        <v>3835</v>
      </c>
      <c r="B2374" s="1">
        <v>45099</v>
      </c>
      <c r="C2374" t="s">
        <v>1911</v>
      </c>
      <c r="D2374" t="s">
        <v>28</v>
      </c>
      <c r="E2374" t="s">
        <v>51</v>
      </c>
      <c r="F2374" t="s">
        <v>30</v>
      </c>
      <c r="G2374" t="s">
        <v>64</v>
      </c>
      <c r="H2374">
        <v>6</v>
      </c>
      <c r="I2374">
        <v>4589</v>
      </c>
      <c r="J2374">
        <v>1</v>
      </c>
      <c r="K2374">
        <v>27258.66</v>
      </c>
      <c r="L2374">
        <v>2925.19</v>
      </c>
      <c r="M2374" t="s">
        <v>32</v>
      </c>
      <c r="N2374" t="s">
        <v>44</v>
      </c>
      <c r="O2374">
        <v>4</v>
      </c>
      <c r="P2374">
        <v>2023</v>
      </c>
      <c r="Q2374">
        <v>6</v>
      </c>
      <c r="R2374" t="s">
        <v>95</v>
      </c>
      <c r="S2374">
        <v>2</v>
      </c>
      <c r="T2374">
        <v>25</v>
      </c>
      <c r="U2374">
        <v>4</v>
      </c>
      <c r="V2374">
        <v>4</v>
      </c>
      <c r="W2374" t="s">
        <v>73</v>
      </c>
      <c r="X2374" t="s">
        <v>47</v>
      </c>
      <c r="Y2374">
        <v>27534</v>
      </c>
      <c r="Z2374">
        <v>0.11</v>
      </c>
    </row>
    <row r="2375" spans="1:26" x14ac:dyDescent="0.25">
      <c r="A2375" t="s">
        <v>3836</v>
      </c>
      <c r="B2375" s="1">
        <v>45205</v>
      </c>
      <c r="C2375" t="s">
        <v>2563</v>
      </c>
      <c r="D2375" t="s">
        <v>50</v>
      </c>
      <c r="E2375" t="s">
        <v>51</v>
      </c>
      <c r="F2375" t="s">
        <v>41</v>
      </c>
      <c r="G2375" t="s">
        <v>116</v>
      </c>
      <c r="H2375">
        <v>1</v>
      </c>
      <c r="I2375">
        <v>2821</v>
      </c>
      <c r="J2375">
        <v>4</v>
      </c>
      <c r="K2375">
        <v>2708.16</v>
      </c>
      <c r="L2375">
        <v>398.35</v>
      </c>
      <c r="M2375" t="s">
        <v>65</v>
      </c>
      <c r="N2375" t="s">
        <v>66</v>
      </c>
      <c r="O2375">
        <v>2</v>
      </c>
      <c r="P2375">
        <v>2023</v>
      </c>
      <c r="Q2375">
        <v>10</v>
      </c>
      <c r="R2375" t="s">
        <v>45</v>
      </c>
      <c r="S2375">
        <v>4</v>
      </c>
      <c r="T2375">
        <v>40</v>
      </c>
      <c r="U2375">
        <v>1</v>
      </c>
      <c r="V2375">
        <v>5</v>
      </c>
      <c r="W2375" t="s">
        <v>46</v>
      </c>
      <c r="X2375" t="s">
        <v>47</v>
      </c>
      <c r="Y2375">
        <v>11284</v>
      </c>
      <c r="Z2375">
        <v>0.15</v>
      </c>
    </row>
    <row r="2376" spans="1:26" x14ac:dyDescent="0.25">
      <c r="A2376" t="s">
        <v>3837</v>
      </c>
      <c r="B2376" s="1">
        <v>45186</v>
      </c>
      <c r="C2376" t="s">
        <v>3642</v>
      </c>
      <c r="D2376" t="s">
        <v>28</v>
      </c>
      <c r="E2376" t="s">
        <v>40</v>
      </c>
      <c r="F2376" t="s">
        <v>41</v>
      </c>
      <c r="G2376" t="s">
        <v>59</v>
      </c>
      <c r="H2376">
        <v>8</v>
      </c>
      <c r="I2376">
        <v>1356</v>
      </c>
      <c r="J2376">
        <v>14</v>
      </c>
      <c r="K2376">
        <v>9329.2800000000007</v>
      </c>
      <c r="L2376">
        <v>862.08</v>
      </c>
      <c r="M2376" t="s">
        <v>32</v>
      </c>
      <c r="N2376" t="s">
        <v>66</v>
      </c>
      <c r="O2376">
        <v>3</v>
      </c>
      <c r="P2376">
        <v>2023</v>
      </c>
      <c r="Q2376">
        <v>9</v>
      </c>
      <c r="R2376" t="s">
        <v>80</v>
      </c>
      <c r="S2376">
        <v>3</v>
      </c>
      <c r="T2376">
        <v>38</v>
      </c>
      <c r="U2376">
        <v>4</v>
      </c>
      <c r="V2376">
        <v>0</v>
      </c>
      <c r="W2376" t="s">
        <v>55</v>
      </c>
      <c r="X2376" t="s">
        <v>36</v>
      </c>
      <c r="Y2376">
        <v>151872</v>
      </c>
      <c r="Z2376">
        <v>0.09</v>
      </c>
    </row>
    <row r="2377" spans="1:26" x14ac:dyDescent="0.25">
      <c r="A2377" t="s">
        <v>3838</v>
      </c>
      <c r="B2377" s="1">
        <v>45188</v>
      </c>
      <c r="C2377" t="s">
        <v>2553</v>
      </c>
      <c r="D2377" t="s">
        <v>39</v>
      </c>
      <c r="E2377" t="s">
        <v>40</v>
      </c>
      <c r="F2377" t="s">
        <v>41</v>
      </c>
      <c r="G2377" t="s">
        <v>42</v>
      </c>
      <c r="H2377">
        <v>1</v>
      </c>
      <c r="I2377">
        <v>4368</v>
      </c>
      <c r="J2377">
        <v>23</v>
      </c>
      <c r="K2377">
        <v>3363.36</v>
      </c>
      <c r="L2377">
        <v>451.24</v>
      </c>
      <c r="M2377" t="s">
        <v>43</v>
      </c>
      <c r="N2377" t="s">
        <v>33</v>
      </c>
      <c r="O2377">
        <v>4</v>
      </c>
      <c r="P2377">
        <v>2023</v>
      </c>
      <c r="Q2377">
        <v>9</v>
      </c>
      <c r="R2377" t="s">
        <v>80</v>
      </c>
      <c r="S2377">
        <v>3</v>
      </c>
      <c r="T2377">
        <v>38</v>
      </c>
      <c r="U2377">
        <v>4</v>
      </c>
      <c r="V2377">
        <v>2</v>
      </c>
      <c r="W2377" t="s">
        <v>76</v>
      </c>
      <c r="X2377" t="s">
        <v>47</v>
      </c>
      <c r="Y2377">
        <v>100464</v>
      </c>
      <c r="Z2377">
        <v>0.13</v>
      </c>
    </row>
    <row r="2378" spans="1:26" x14ac:dyDescent="0.25">
      <c r="A2378" t="s">
        <v>3839</v>
      </c>
      <c r="B2378" s="1">
        <v>45087</v>
      </c>
      <c r="C2378" t="s">
        <v>264</v>
      </c>
      <c r="D2378" t="s">
        <v>50</v>
      </c>
      <c r="E2378" t="s">
        <v>29</v>
      </c>
      <c r="F2378" t="s">
        <v>41</v>
      </c>
      <c r="G2378" t="s">
        <v>59</v>
      </c>
      <c r="H2378">
        <v>5</v>
      </c>
      <c r="I2378">
        <v>4181</v>
      </c>
      <c r="J2378">
        <v>14</v>
      </c>
      <c r="K2378">
        <v>17978.3</v>
      </c>
      <c r="L2378">
        <v>2285.94</v>
      </c>
      <c r="M2378" t="s">
        <v>32</v>
      </c>
      <c r="N2378" t="s">
        <v>44</v>
      </c>
      <c r="O2378">
        <v>6</v>
      </c>
      <c r="P2378">
        <v>2023</v>
      </c>
      <c r="Q2378">
        <v>6</v>
      </c>
      <c r="R2378" t="s">
        <v>95</v>
      </c>
      <c r="S2378">
        <v>2</v>
      </c>
      <c r="T2378">
        <v>23</v>
      </c>
      <c r="U2378">
        <v>2</v>
      </c>
      <c r="V2378">
        <v>6</v>
      </c>
      <c r="W2378" t="s">
        <v>35</v>
      </c>
      <c r="X2378" t="s">
        <v>36</v>
      </c>
      <c r="Y2378">
        <v>292670</v>
      </c>
      <c r="Z2378">
        <v>0.13</v>
      </c>
    </row>
    <row r="2379" spans="1:26" x14ac:dyDescent="0.25">
      <c r="A2379" t="s">
        <v>3840</v>
      </c>
      <c r="B2379" s="1">
        <v>45137</v>
      </c>
      <c r="C2379" t="s">
        <v>3841</v>
      </c>
      <c r="D2379" t="s">
        <v>63</v>
      </c>
      <c r="E2379" t="s">
        <v>51</v>
      </c>
      <c r="F2379" t="s">
        <v>41</v>
      </c>
      <c r="G2379" t="s">
        <v>42</v>
      </c>
      <c r="H2379">
        <v>8</v>
      </c>
      <c r="I2379">
        <v>1024</v>
      </c>
      <c r="J2379">
        <v>5</v>
      </c>
      <c r="K2379">
        <v>7782.4</v>
      </c>
      <c r="L2379">
        <v>586.70000000000005</v>
      </c>
      <c r="M2379" t="s">
        <v>43</v>
      </c>
      <c r="N2379" t="s">
        <v>66</v>
      </c>
      <c r="O2379">
        <v>7</v>
      </c>
      <c r="P2379">
        <v>2023</v>
      </c>
      <c r="Q2379">
        <v>7</v>
      </c>
      <c r="R2379" t="s">
        <v>125</v>
      </c>
      <c r="S2379">
        <v>3</v>
      </c>
      <c r="T2379">
        <v>31</v>
      </c>
      <c r="U2379">
        <v>6</v>
      </c>
      <c r="V2379">
        <v>0</v>
      </c>
      <c r="W2379" t="s">
        <v>55</v>
      </c>
      <c r="X2379" t="s">
        <v>36</v>
      </c>
      <c r="Y2379">
        <v>40960</v>
      </c>
      <c r="Z2379">
        <v>0.08</v>
      </c>
    </row>
    <row r="2380" spans="1:26" x14ac:dyDescent="0.25">
      <c r="A2380" t="s">
        <v>3842</v>
      </c>
      <c r="B2380" s="1">
        <v>45168</v>
      </c>
      <c r="C2380" t="s">
        <v>3843</v>
      </c>
      <c r="D2380" t="s">
        <v>50</v>
      </c>
      <c r="E2380" t="s">
        <v>58</v>
      </c>
      <c r="F2380" t="s">
        <v>52</v>
      </c>
      <c r="G2380" t="s">
        <v>79</v>
      </c>
      <c r="H2380">
        <v>8</v>
      </c>
      <c r="I2380">
        <v>3669</v>
      </c>
      <c r="J2380">
        <v>6</v>
      </c>
      <c r="K2380">
        <v>27590.880000000001</v>
      </c>
      <c r="L2380">
        <v>4965.2299999999996</v>
      </c>
      <c r="M2380" t="s">
        <v>65</v>
      </c>
      <c r="N2380" t="s">
        <v>33</v>
      </c>
      <c r="O2380">
        <v>2</v>
      </c>
      <c r="P2380">
        <v>2023</v>
      </c>
      <c r="Q2380">
        <v>8</v>
      </c>
      <c r="R2380" t="s">
        <v>72</v>
      </c>
      <c r="S2380">
        <v>3</v>
      </c>
      <c r="T2380">
        <v>35</v>
      </c>
      <c r="U2380">
        <v>5</v>
      </c>
      <c r="V2380">
        <v>3</v>
      </c>
      <c r="W2380" t="s">
        <v>83</v>
      </c>
      <c r="X2380" t="s">
        <v>47</v>
      </c>
      <c r="Y2380">
        <v>176112</v>
      </c>
      <c r="Z2380">
        <v>0.18</v>
      </c>
    </row>
    <row r="2381" spans="1:26" x14ac:dyDescent="0.25">
      <c r="A2381" t="s">
        <v>3844</v>
      </c>
      <c r="B2381" s="1">
        <v>45039</v>
      </c>
      <c r="C2381" t="s">
        <v>3845</v>
      </c>
      <c r="D2381" t="s">
        <v>28</v>
      </c>
      <c r="E2381" t="s">
        <v>51</v>
      </c>
      <c r="F2381" t="s">
        <v>52</v>
      </c>
      <c r="G2381" t="s">
        <v>79</v>
      </c>
      <c r="H2381">
        <v>6</v>
      </c>
      <c r="I2381">
        <v>3516</v>
      </c>
      <c r="J2381">
        <v>10</v>
      </c>
      <c r="K2381">
        <v>18986.400000000001</v>
      </c>
      <c r="L2381">
        <v>3142.17</v>
      </c>
      <c r="M2381" t="s">
        <v>32</v>
      </c>
      <c r="N2381" t="s">
        <v>66</v>
      </c>
      <c r="O2381">
        <v>5</v>
      </c>
      <c r="P2381">
        <v>2023</v>
      </c>
      <c r="Q2381">
        <v>4</v>
      </c>
      <c r="R2381" t="s">
        <v>100</v>
      </c>
      <c r="S2381">
        <v>2</v>
      </c>
      <c r="T2381">
        <v>17</v>
      </c>
      <c r="U2381">
        <v>5</v>
      </c>
      <c r="V2381">
        <v>0</v>
      </c>
      <c r="W2381" t="s">
        <v>55</v>
      </c>
      <c r="X2381" t="s">
        <v>36</v>
      </c>
      <c r="Y2381">
        <v>210960</v>
      </c>
      <c r="Z2381">
        <v>0.17</v>
      </c>
    </row>
    <row r="2382" spans="1:26" x14ac:dyDescent="0.25">
      <c r="A2382" t="s">
        <v>3846</v>
      </c>
      <c r="B2382" s="1">
        <v>45140</v>
      </c>
      <c r="C2382" t="s">
        <v>212</v>
      </c>
      <c r="D2382" t="s">
        <v>63</v>
      </c>
      <c r="E2382" t="s">
        <v>58</v>
      </c>
      <c r="F2382" t="s">
        <v>52</v>
      </c>
      <c r="G2382" t="s">
        <v>91</v>
      </c>
      <c r="H2382">
        <v>8</v>
      </c>
      <c r="I2382">
        <v>3224</v>
      </c>
      <c r="J2382">
        <v>8</v>
      </c>
      <c r="K2382">
        <v>23728.639999999999</v>
      </c>
      <c r="L2382">
        <v>2002.39</v>
      </c>
      <c r="M2382" t="s">
        <v>32</v>
      </c>
      <c r="N2382" t="s">
        <v>33</v>
      </c>
      <c r="O2382">
        <v>4</v>
      </c>
      <c r="P2382">
        <v>2023</v>
      </c>
      <c r="Q2382">
        <v>8</v>
      </c>
      <c r="R2382" t="s">
        <v>72</v>
      </c>
      <c r="S2382">
        <v>3</v>
      </c>
      <c r="T2382">
        <v>31</v>
      </c>
      <c r="U2382">
        <v>1</v>
      </c>
      <c r="V2382">
        <v>3</v>
      </c>
      <c r="W2382" t="s">
        <v>83</v>
      </c>
      <c r="X2382" t="s">
        <v>47</v>
      </c>
      <c r="Y2382">
        <v>206336</v>
      </c>
      <c r="Z2382">
        <v>0.08</v>
      </c>
    </row>
    <row r="2383" spans="1:26" x14ac:dyDescent="0.25">
      <c r="A2383" t="s">
        <v>3847</v>
      </c>
      <c r="B2383" s="1">
        <v>45268</v>
      </c>
      <c r="C2383" t="s">
        <v>2846</v>
      </c>
      <c r="D2383" t="s">
        <v>28</v>
      </c>
      <c r="E2383" t="s">
        <v>51</v>
      </c>
      <c r="F2383" t="s">
        <v>52</v>
      </c>
      <c r="G2383" t="s">
        <v>79</v>
      </c>
      <c r="H2383">
        <v>10</v>
      </c>
      <c r="I2383">
        <v>4217</v>
      </c>
      <c r="J2383">
        <v>12</v>
      </c>
      <c r="K2383">
        <v>37109.599999999999</v>
      </c>
      <c r="L2383">
        <v>4706.1000000000004</v>
      </c>
      <c r="M2383" t="s">
        <v>65</v>
      </c>
      <c r="N2383" t="s">
        <v>66</v>
      </c>
      <c r="O2383">
        <v>4</v>
      </c>
      <c r="P2383">
        <v>2023</v>
      </c>
      <c r="Q2383">
        <v>12</v>
      </c>
      <c r="R2383" t="s">
        <v>54</v>
      </c>
      <c r="S2383">
        <v>4</v>
      </c>
      <c r="T2383">
        <v>49</v>
      </c>
      <c r="U2383">
        <v>2</v>
      </c>
      <c r="V2383">
        <v>5</v>
      </c>
      <c r="W2383" t="s">
        <v>46</v>
      </c>
      <c r="X2383" t="s">
        <v>47</v>
      </c>
      <c r="Y2383">
        <v>506040</v>
      </c>
      <c r="Z2383">
        <v>0.13</v>
      </c>
    </row>
    <row r="2384" spans="1:26" x14ac:dyDescent="0.25">
      <c r="A2384" t="s">
        <v>3848</v>
      </c>
      <c r="B2384" s="1">
        <v>45082</v>
      </c>
      <c r="C2384" t="s">
        <v>282</v>
      </c>
      <c r="D2384" t="s">
        <v>50</v>
      </c>
      <c r="E2384" t="s">
        <v>29</v>
      </c>
      <c r="F2384" t="s">
        <v>52</v>
      </c>
      <c r="G2384" t="s">
        <v>79</v>
      </c>
      <c r="H2384">
        <v>2</v>
      </c>
      <c r="I2384">
        <v>2776</v>
      </c>
      <c r="J2384">
        <v>29</v>
      </c>
      <c r="K2384">
        <v>3941.92</v>
      </c>
      <c r="L2384">
        <v>501.04</v>
      </c>
      <c r="M2384" t="s">
        <v>32</v>
      </c>
      <c r="N2384" t="s">
        <v>33</v>
      </c>
      <c r="O2384">
        <v>4</v>
      </c>
      <c r="P2384">
        <v>2023</v>
      </c>
      <c r="Q2384">
        <v>6</v>
      </c>
      <c r="R2384" t="s">
        <v>95</v>
      </c>
      <c r="S2384">
        <v>2</v>
      </c>
      <c r="T2384">
        <v>23</v>
      </c>
      <c r="U2384">
        <v>2</v>
      </c>
      <c r="V2384">
        <v>1</v>
      </c>
      <c r="W2384" t="s">
        <v>60</v>
      </c>
      <c r="X2384" t="s">
        <v>47</v>
      </c>
      <c r="Y2384">
        <v>161008</v>
      </c>
      <c r="Z2384">
        <v>0.13</v>
      </c>
    </row>
    <row r="2385" spans="1:26" x14ac:dyDescent="0.25">
      <c r="A2385" t="s">
        <v>3849</v>
      </c>
      <c r="B2385" s="1">
        <v>44973</v>
      </c>
      <c r="C2385" t="s">
        <v>3850</v>
      </c>
      <c r="D2385" t="s">
        <v>50</v>
      </c>
      <c r="E2385" t="s">
        <v>29</v>
      </c>
      <c r="F2385" t="s">
        <v>52</v>
      </c>
      <c r="G2385" t="s">
        <v>91</v>
      </c>
      <c r="H2385">
        <v>5</v>
      </c>
      <c r="I2385">
        <v>2306</v>
      </c>
      <c r="J2385">
        <v>23</v>
      </c>
      <c r="K2385">
        <v>8878.1</v>
      </c>
      <c r="L2385">
        <v>1644.97</v>
      </c>
      <c r="M2385" t="s">
        <v>32</v>
      </c>
      <c r="N2385" t="s">
        <v>44</v>
      </c>
      <c r="O2385">
        <v>6</v>
      </c>
      <c r="P2385">
        <v>2023</v>
      </c>
      <c r="Q2385">
        <v>2</v>
      </c>
      <c r="R2385" t="s">
        <v>67</v>
      </c>
      <c r="S2385">
        <v>1</v>
      </c>
      <c r="T2385">
        <v>7</v>
      </c>
      <c r="U2385">
        <v>3</v>
      </c>
      <c r="V2385">
        <v>4</v>
      </c>
      <c r="W2385" t="s">
        <v>73</v>
      </c>
      <c r="X2385" t="s">
        <v>47</v>
      </c>
      <c r="Y2385">
        <v>265190</v>
      </c>
      <c r="Z2385">
        <v>0.19</v>
      </c>
    </row>
    <row r="2386" spans="1:26" x14ac:dyDescent="0.25">
      <c r="A2386" t="s">
        <v>3851</v>
      </c>
      <c r="B2386" s="1">
        <v>45206</v>
      </c>
      <c r="C2386" t="s">
        <v>3051</v>
      </c>
      <c r="D2386" t="s">
        <v>50</v>
      </c>
      <c r="E2386" t="s">
        <v>29</v>
      </c>
      <c r="F2386" t="s">
        <v>41</v>
      </c>
      <c r="G2386" t="s">
        <v>59</v>
      </c>
      <c r="H2386">
        <v>6</v>
      </c>
      <c r="I2386">
        <v>1082</v>
      </c>
      <c r="J2386">
        <v>3</v>
      </c>
      <c r="K2386">
        <v>6297.24</v>
      </c>
      <c r="L2386">
        <v>691.4</v>
      </c>
      <c r="M2386" t="s">
        <v>43</v>
      </c>
      <c r="N2386" t="s">
        <v>44</v>
      </c>
      <c r="O2386">
        <v>4</v>
      </c>
      <c r="P2386">
        <v>2023</v>
      </c>
      <c r="Q2386">
        <v>10</v>
      </c>
      <c r="R2386" t="s">
        <v>45</v>
      </c>
      <c r="S2386">
        <v>4</v>
      </c>
      <c r="T2386">
        <v>40</v>
      </c>
      <c r="U2386">
        <v>1</v>
      </c>
      <c r="V2386">
        <v>6</v>
      </c>
      <c r="W2386" t="s">
        <v>35</v>
      </c>
      <c r="X2386" t="s">
        <v>36</v>
      </c>
      <c r="Y2386">
        <v>19476</v>
      </c>
      <c r="Z2386">
        <v>0.11</v>
      </c>
    </row>
    <row r="2387" spans="1:26" x14ac:dyDescent="0.25">
      <c r="A2387" t="s">
        <v>3852</v>
      </c>
      <c r="B2387" s="1">
        <v>45079</v>
      </c>
      <c r="C2387" t="s">
        <v>3853</v>
      </c>
      <c r="D2387" t="s">
        <v>50</v>
      </c>
      <c r="E2387" t="s">
        <v>58</v>
      </c>
      <c r="F2387" t="s">
        <v>52</v>
      </c>
      <c r="G2387" t="s">
        <v>53</v>
      </c>
      <c r="H2387">
        <v>4</v>
      </c>
      <c r="I2387">
        <v>149</v>
      </c>
      <c r="J2387">
        <v>10</v>
      </c>
      <c r="K2387">
        <v>536.4</v>
      </c>
      <c r="L2387">
        <v>74.77</v>
      </c>
      <c r="M2387" t="s">
        <v>65</v>
      </c>
      <c r="N2387" t="s">
        <v>33</v>
      </c>
      <c r="O2387">
        <v>4</v>
      </c>
      <c r="P2387">
        <v>2023</v>
      </c>
      <c r="Q2387">
        <v>6</v>
      </c>
      <c r="R2387" t="s">
        <v>95</v>
      </c>
      <c r="S2387">
        <v>2</v>
      </c>
      <c r="T2387">
        <v>22</v>
      </c>
      <c r="U2387">
        <v>1</v>
      </c>
      <c r="V2387">
        <v>5</v>
      </c>
      <c r="W2387" t="s">
        <v>46</v>
      </c>
      <c r="X2387" t="s">
        <v>47</v>
      </c>
      <c r="Y2387">
        <v>5960</v>
      </c>
      <c r="Z2387">
        <v>0.14000000000000001</v>
      </c>
    </row>
    <row r="2388" spans="1:26" x14ac:dyDescent="0.25">
      <c r="A2388" t="s">
        <v>3854</v>
      </c>
      <c r="B2388" s="1">
        <v>45226</v>
      </c>
      <c r="C2388" t="s">
        <v>1093</v>
      </c>
      <c r="D2388" t="s">
        <v>50</v>
      </c>
      <c r="E2388" t="s">
        <v>40</v>
      </c>
      <c r="F2388" t="s">
        <v>30</v>
      </c>
      <c r="G2388" t="s">
        <v>64</v>
      </c>
      <c r="H2388">
        <v>2</v>
      </c>
      <c r="I2388">
        <v>3417</v>
      </c>
      <c r="J2388">
        <v>19</v>
      </c>
      <c r="K2388">
        <v>5535.54</v>
      </c>
      <c r="L2388">
        <v>697.3</v>
      </c>
      <c r="M2388" t="s">
        <v>43</v>
      </c>
      <c r="N2388" t="s">
        <v>66</v>
      </c>
      <c r="O2388">
        <v>1</v>
      </c>
      <c r="P2388">
        <v>2023</v>
      </c>
      <c r="Q2388">
        <v>10</v>
      </c>
      <c r="R2388" t="s">
        <v>45</v>
      </c>
      <c r="S2388">
        <v>4</v>
      </c>
      <c r="T2388">
        <v>43</v>
      </c>
      <c r="U2388">
        <v>4</v>
      </c>
      <c r="V2388">
        <v>5</v>
      </c>
      <c r="W2388" t="s">
        <v>46</v>
      </c>
      <c r="X2388" t="s">
        <v>47</v>
      </c>
      <c r="Y2388">
        <v>129846</v>
      </c>
      <c r="Z2388">
        <v>0.13</v>
      </c>
    </row>
    <row r="2389" spans="1:26" x14ac:dyDescent="0.25">
      <c r="A2389" t="s">
        <v>3855</v>
      </c>
      <c r="B2389" s="1">
        <v>45281</v>
      </c>
      <c r="C2389" t="s">
        <v>3856</v>
      </c>
      <c r="D2389" t="s">
        <v>63</v>
      </c>
      <c r="E2389" t="s">
        <v>29</v>
      </c>
      <c r="F2389" t="s">
        <v>52</v>
      </c>
      <c r="G2389" t="s">
        <v>79</v>
      </c>
      <c r="H2389">
        <v>8</v>
      </c>
      <c r="I2389">
        <v>2181</v>
      </c>
      <c r="J2389">
        <v>10</v>
      </c>
      <c r="K2389">
        <v>15703.2</v>
      </c>
      <c r="L2389">
        <v>2940.32</v>
      </c>
      <c r="M2389" t="s">
        <v>43</v>
      </c>
      <c r="N2389" t="s">
        <v>44</v>
      </c>
      <c r="O2389">
        <v>6</v>
      </c>
      <c r="P2389">
        <v>2023</v>
      </c>
      <c r="Q2389">
        <v>12</v>
      </c>
      <c r="R2389" t="s">
        <v>54</v>
      </c>
      <c r="S2389">
        <v>4</v>
      </c>
      <c r="T2389">
        <v>51</v>
      </c>
      <c r="U2389">
        <v>4</v>
      </c>
      <c r="V2389">
        <v>4</v>
      </c>
      <c r="W2389" t="s">
        <v>73</v>
      </c>
      <c r="X2389" t="s">
        <v>47</v>
      </c>
      <c r="Y2389">
        <v>174480</v>
      </c>
      <c r="Z2389">
        <v>0.19</v>
      </c>
    </row>
    <row r="2390" spans="1:26" x14ac:dyDescent="0.25">
      <c r="A2390" t="s">
        <v>3857</v>
      </c>
      <c r="B2390" s="1">
        <v>45141</v>
      </c>
      <c r="C2390" t="s">
        <v>2455</v>
      </c>
      <c r="D2390" t="s">
        <v>50</v>
      </c>
      <c r="E2390" t="s">
        <v>29</v>
      </c>
      <c r="F2390" t="s">
        <v>41</v>
      </c>
      <c r="G2390" t="s">
        <v>116</v>
      </c>
      <c r="H2390">
        <v>7</v>
      </c>
      <c r="I2390">
        <v>1264</v>
      </c>
      <c r="J2390">
        <v>12</v>
      </c>
      <c r="K2390">
        <v>7786.24</v>
      </c>
      <c r="L2390">
        <v>940.11</v>
      </c>
      <c r="M2390" t="s">
        <v>43</v>
      </c>
      <c r="N2390" t="s">
        <v>33</v>
      </c>
      <c r="O2390">
        <v>4</v>
      </c>
      <c r="P2390">
        <v>2023</v>
      </c>
      <c r="Q2390">
        <v>8</v>
      </c>
      <c r="R2390" t="s">
        <v>72</v>
      </c>
      <c r="S2390">
        <v>3</v>
      </c>
      <c r="T2390">
        <v>31</v>
      </c>
      <c r="U2390">
        <v>1</v>
      </c>
      <c r="V2390">
        <v>4</v>
      </c>
      <c r="W2390" t="s">
        <v>73</v>
      </c>
      <c r="X2390" t="s">
        <v>47</v>
      </c>
      <c r="Y2390">
        <v>106176</v>
      </c>
      <c r="Z2390">
        <v>0.12</v>
      </c>
    </row>
    <row r="2391" spans="1:26" x14ac:dyDescent="0.25">
      <c r="A2391" t="s">
        <v>3858</v>
      </c>
      <c r="B2391" s="1">
        <v>44981</v>
      </c>
      <c r="C2391" t="s">
        <v>1024</v>
      </c>
      <c r="D2391" t="s">
        <v>28</v>
      </c>
      <c r="E2391" t="s">
        <v>29</v>
      </c>
      <c r="F2391" t="s">
        <v>30</v>
      </c>
      <c r="G2391" t="s">
        <v>31</v>
      </c>
      <c r="H2391">
        <v>5</v>
      </c>
      <c r="I2391">
        <v>325</v>
      </c>
      <c r="J2391">
        <v>6</v>
      </c>
      <c r="K2391">
        <v>1527.5</v>
      </c>
      <c r="L2391">
        <v>253.61</v>
      </c>
      <c r="M2391" t="s">
        <v>65</v>
      </c>
      <c r="N2391" t="s">
        <v>66</v>
      </c>
      <c r="O2391">
        <v>7</v>
      </c>
      <c r="P2391">
        <v>2023</v>
      </c>
      <c r="Q2391">
        <v>2</v>
      </c>
      <c r="R2391" t="s">
        <v>67</v>
      </c>
      <c r="S2391">
        <v>1</v>
      </c>
      <c r="T2391">
        <v>8</v>
      </c>
      <c r="U2391">
        <v>4</v>
      </c>
      <c r="V2391">
        <v>5</v>
      </c>
      <c r="W2391" t="s">
        <v>46</v>
      </c>
      <c r="X2391" t="s">
        <v>47</v>
      </c>
      <c r="Y2391">
        <v>9750</v>
      </c>
      <c r="Z2391">
        <v>0.17</v>
      </c>
    </row>
    <row r="2392" spans="1:26" x14ac:dyDescent="0.25">
      <c r="A2392" t="s">
        <v>3859</v>
      </c>
      <c r="B2392" s="1">
        <v>45066</v>
      </c>
      <c r="C2392" t="s">
        <v>3856</v>
      </c>
      <c r="D2392" t="s">
        <v>50</v>
      </c>
      <c r="E2392" t="s">
        <v>58</v>
      </c>
      <c r="F2392" t="s">
        <v>41</v>
      </c>
      <c r="G2392" t="s">
        <v>116</v>
      </c>
      <c r="H2392">
        <v>6</v>
      </c>
      <c r="I2392">
        <v>3132</v>
      </c>
      <c r="J2392">
        <v>18</v>
      </c>
      <c r="K2392">
        <v>15409.44</v>
      </c>
      <c r="L2392">
        <v>2102.16</v>
      </c>
      <c r="M2392" t="s">
        <v>32</v>
      </c>
      <c r="N2392" t="s">
        <v>44</v>
      </c>
      <c r="O2392">
        <v>7</v>
      </c>
      <c r="P2392">
        <v>2023</v>
      </c>
      <c r="Q2392">
        <v>5</v>
      </c>
      <c r="R2392" t="s">
        <v>238</v>
      </c>
      <c r="S2392">
        <v>2</v>
      </c>
      <c r="T2392">
        <v>20</v>
      </c>
      <c r="U2392">
        <v>3</v>
      </c>
      <c r="V2392">
        <v>6</v>
      </c>
      <c r="W2392" t="s">
        <v>35</v>
      </c>
      <c r="X2392" t="s">
        <v>36</v>
      </c>
      <c r="Y2392">
        <v>338256</v>
      </c>
      <c r="Z2392">
        <v>0.14000000000000001</v>
      </c>
    </row>
    <row r="2393" spans="1:26" x14ac:dyDescent="0.25">
      <c r="A2393" t="s">
        <v>3860</v>
      </c>
      <c r="B2393" s="1">
        <v>44942</v>
      </c>
      <c r="C2393" t="s">
        <v>1280</v>
      </c>
      <c r="D2393" t="s">
        <v>50</v>
      </c>
      <c r="E2393" t="s">
        <v>51</v>
      </c>
      <c r="F2393" t="s">
        <v>52</v>
      </c>
      <c r="G2393" t="s">
        <v>79</v>
      </c>
      <c r="H2393">
        <v>1</v>
      </c>
      <c r="I2393">
        <v>3549</v>
      </c>
      <c r="J2393">
        <v>17</v>
      </c>
      <c r="K2393">
        <v>2945.67</v>
      </c>
      <c r="L2393">
        <v>553.99</v>
      </c>
      <c r="M2393" t="s">
        <v>65</v>
      </c>
      <c r="N2393" t="s">
        <v>44</v>
      </c>
      <c r="O2393">
        <v>2</v>
      </c>
      <c r="P2393">
        <v>2023</v>
      </c>
      <c r="Q2393">
        <v>1</v>
      </c>
      <c r="R2393" t="s">
        <v>34</v>
      </c>
      <c r="S2393">
        <v>1</v>
      </c>
      <c r="T2393">
        <v>3</v>
      </c>
      <c r="U2393">
        <v>3</v>
      </c>
      <c r="V2393">
        <v>1</v>
      </c>
      <c r="W2393" t="s">
        <v>60</v>
      </c>
      <c r="X2393" t="s">
        <v>47</v>
      </c>
      <c r="Y2393">
        <v>60333</v>
      </c>
      <c r="Z2393">
        <v>0.19</v>
      </c>
    </row>
    <row r="2394" spans="1:26" x14ac:dyDescent="0.25">
      <c r="A2394" t="s">
        <v>3861</v>
      </c>
      <c r="B2394" s="1">
        <v>44945</v>
      </c>
      <c r="C2394" t="s">
        <v>3733</v>
      </c>
      <c r="D2394" t="s">
        <v>39</v>
      </c>
      <c r="E2394" t="s">
        <v>51</v>
      </c>
      <c r="F2394" t="s">
        <v>41</v>
      </c>
      <c r="G2394" t="s">
        <v>116</v>
      </c>
      <c r="H2394">
        <v>8</v>
      </c>
      <c r="I2394">
        <v>716</v>
      </c>
      <c r="J2394">
        <v>0</v>
      </c>
      <c r="K2394">
        <v>5728</v>
      </c>
      <c r="L2394">
        <v>561.41</v>
      </c>
      <c r="M2394" t="s">
        <v>43</v>
      </c>
      <c r="N2394" t="s">
        <v>66</v>
      </c>
      <c r="O2394">
        <v>6</v>
      </c>
      <c r="P2394">
        <v>2023</v>
      </c>
      <c r="Q2394">
        <v>1</v>
      </c>
      <c r="R2394" t="s">
        <v>34</v>
      </c>
      <c r="S2394">
        <v>1</v>
      </c>
      <c r="T2394">
        <v>3</v>
      </c>
      <c r="U2394">
        <v>3</v>
      </c>
      <c r="V2394">
        <v>4</v>
      </c>
      <c r="W2394" t="s">
        <v>73</v>
      </c>
      <c r="X2394" t="s">
        <v>47</v>
      </c>
      <c r="Y2394">
        <v>0</v>
      </c>
      <c r="Z2394">
        <v>0.1</v>
      </c>
    </row>
    <row r="2395" spans="1:26" x14ac:dyDescent="0.25">
      <c r="A2395" t="s">
        <v>3862</v>
      </c>
      <c r="B2395" s="1">
        <v>44945</v>
      </c>
      <c r="C2395" t="s">
        <v>2464</v>
      </c>
      <c r="D2395" t="s">
        <v>63</v>
      </c>
      <c r="E2395" t="s">
        <v>40</v>
      </c>
      <c r="F2395" t="s">
        <v>52</v>
      </c>
      <c r="G2395" t="s">
        <v>79</v>
      </c>
      <c r="H2395">
        <v>4</v>
      </c>
      <c r="I2395">
        <v>793</v>
      </c>
      <c r="J2395">
        <v>23</v>
      </c>
      <c r="K2395">
        <v>2442.44</v>
      </c>
      <c r="L2395">
        <v>123.78</v>
      </c>
      <c r="M2395" t="s">
        <v>32</v>
      </c>
      <c r="N2395" t="s">
        <v>33</v>
      </c>
      <c r="O2395">
        <v>4</v>
      </c>
      <c r="P2395">
        <v>2023</v>
      </c>
      <c r="Q2395">
        <v>1</v>
      </c>
      <c r="R2395" t="s">
        <v>34</v>
      </c>
      <c r="S2395">
        <v>1</v>
      </c>
      <c r="T2395">
        <v>3</v>
      </c>
      <c r="U2395">
        <v>3</v>
      </c>
      <c r="V2395">
        <v>4</v>
      </c>
      <c r="W2395" t="s">
        <v>73</v>
      </c>
      <c r="X2395" t="s">
        <v>47</v>
      </c>
      <c r="Y2395">
        <v>72956</v>
      </c>
      <c r="Z2395">
        <v>0.05</v>
      </c>
    </row>
    <row r="2396" spans="1:26" x14ac:dyDescent="0.25">
      <c r="A2396" t="s">
        <v>3863</v>
      </c>
      <c r="B2396" s="1">
        <v>45150</v>
      </c>
      <c r="C2396" t="s">
        <v>3054</v>
      </c>
      <c r="D2396" t="s">
        <v>50</v>
      </c>
      <c r="E2396" t="s">
        <v>58</v>
      </c>
      <c r="F2396" t="s">
        <v>52</v>
      </c>
      <c r="G2396" t="s">
        <v>79</v>
      </c>
      <c r="H2396">
        <v>1</v>
      </c>
      <c r="I2396">
        <v>4608</v>
      </c>
      <c r="J2396">
        <v>23</v>
      </c>
      <c r="K2396">
        <v>3548.16</v>
      </c>
      <c r="L2396">
        <v>530.5</v>
      </c>
      <c r="M2396" t="s">
        <v>43</v>
      </c>
      <c r="N2396" t="s">
        <v>44</v>
      </c>
      <c r="O2396">
        <v>5</v>
      </c>
      <c r="P2396">
        <v>2023</v>
      </c>
      <c r="Q2396">
        <v>8</v>
      </c>
      <c r="R2396" t="s">
        <v>72</v>
      </c>
      <c r="S2396">
        <v>3</v>
      </c>
      <c r="T2396">
        <v>32</v>
      </c>
      <c r="U2396">
        <v>2</v>
      </c>
      <c r="V2396">
        <v>6</v>
      </c>
      <c r="W2396" t="s">
        <v>35</v>
      </c>
      <c r="X2396" t="s">
        <v>36</v>
      </c>
      <c r="Y2396">
        <v>105984</v>
      </c>
      <c r="Z2396">
        <v>0.15</v>
      </c>
    </row>
    <row r="2397" spans="1:26" x14ac:dyDescent="0.25">
      <c r="A2397" t="s">
        <v>3864</v>
      </c>
      <c r="B2397" s="1">
        <v>45134</v>
      </c>
      <c r="C2397" t="s">
        <v>477</v>
      </c>
      <c r="D2397" t="s">
        <v>50</v>
      </c>
      <c r="E2397" t="s">
        <v>29</v>
      </c>
      <c r="F2397" t="s">
        <v>52</v>
      </c>
      <c r="G2397" t="s">
        <v>91</v>
      </c>
      <c r="H2397">
        <v>5</v>
      </c>
      <c r="I2397">
        <v>4583</v>
      </c>
      <c r="J2397">
        <v>26</v>
      </c>
      <c r="K2397">
        <v>16957.099999999999</v>
      </c>
      <c r="L2397">
        <v>1618.95</v>
      </c>
      <c r="M2397" t="s">
        <v>65</v>
      </c>
      <c r="N2397" t="s">
        <v>44</v>
      </c>
      <c r="O2397">
        <v>5</v>
      </c>
      <c r="P2397">
        <v>2023</v>
      </c>
      <c r="Q2397">
        <v>7</v>
      </c>
      <c r="R2397" t="s">
        <v>125</v>
      </c>
      <c r="S2397">
        <v>3</v>
      </c>
      <c r="T2397">
        <v>30</v>
      </c>
      <c r="U2397">
        <v>5</v>
      </c>
      <c r="V2397">
        <v>4</v>
      </c>
      <c r="W2397" t="s">
        <v>73</v>
      </c>
      <c r="X2397" t="s">
        <v>47</v>
      </c>
      <c r="Y2397">
        <v>595790</v>
      </c>
      <c r="Z2397">
        <v>0.1</v>
      </c>
    </row>
    <row r="2398" spans="1:26" x14ac:dyDescent="0.25">
      <c r="A2398" t="s">
        <v>3865</v>
      </c>
      <c r="B2398" s="1">
        <v>45133</v>
      </c>
      <c r="C2398" t="s">
        <v>3866</v>
      </c>
      <c r="D2398" t="s">
        <v>39</v>
      </c>
      <c r="E2398" t="s">
        <v>51</v>
      </c>
      <c r="F2398" t="s">
        <v>30</v>
      </c>
      <c r="G2398" t="s">
        <v>86</v>
      </c>
      <c r="H2398">
        <v>4</v>
      </c>
      <c r="I2398">
        <v>2203</v>
      </c>
      <c r="J2398">
        <v>29</v>
      </c>
      <c r="K2398">
        <v>6256.52</v>
      </c>
      <c r="L2398">
        <v>830.44</v>
      </c>
      <c r="M2398" t="s">
        <v>43</v>
      </c>
      <c r="N2398" t="s">
        <v>44</v>
      </c>
      <c r="O2398">
        <v>1</v>
      </c>
      <c r="P2398">
        <v>2023</v>
      </c>
      <c r="Q2398">
        <v>7</v>
      </c>
      <c r="R2398" t="s">
        <v>125</v>
      </c>
      <c r="S2398">
        <v>3</v>
      </c>
      <c r="T2398">
        <v>30</v>
      </c>
      <c r="U2398">
        <v>5</v>
      </c>
      <c r="V2398">
        <v>3</v>
      </c>
      <c r="W2398" t="s">
        <v>83</v>
      </c>
      <c r="X2398" t="s">
        <v>47</v>
      </c>
      <c r="Y2398">
        <v>255548</v>
      </c>
      <c r="Z2398">
        <v>0.13</v>
      </c>
    </row>
    <row r="2399" spans="1:26" x14ac:dyDescent="0.25">
      <c r="A2399" t="s">
        <v>3867</v>
      </c>
      <c r="B2399" s="1">
        <v>45030</v>
      </c>
      <c r="C2399" t="s">
        <v>1477</v>
      </c>
      <c r="D2399" t="s">
        <v>28</v>
      </c>
      <c r="E2399" t="s">
        <v>40</v>
      </c>
      <c r="F2399" t="s">
        <v>41</v>
      </c>
      <c r="G2399" t="s">
        <v>42</v>
      </c>
      <c r="H2399">
        <v>5</v>
      </c>
      <c r="I2399">
        <v>1024</v>
      </c>
      <c r="J2399">
        <v>24</v>
      </c>
      <c r="K2399">
        <v>3891.2</v>
      </c>
      <c r="L2399">
        <v>296.85000000000002</v>
      </c>
      <c r="M2399" t="s">
        <v>32</v>
      </c>
      <c r="N2399" t="s">
        <v>66</v>
      </c>
      <c r="O2399">
        <v>7</v>
      </c>
      <c r="P2399">
        <v>2023</v>
      </c>
      <c r="Q2399">
        <v>4</v>
      </c>
      <c r="R2399" t="s">
        <v>100</v>
      </c>
      <c r="S2399">
        <v>2</v>
      </c>
      <c r="T2399">
        <v>15</v>
      </c>
      <c r="U2399">
        <v>3</v>
      </c>
      <c r="V2399">
        <v>5</v>
      </c>
      <c r="W2399" t="s">
        <v>46</v>
      </c>
      <c r="X2399" t="s">
        <v>47</v>
      </c>
      <c r="Y2399">
        <v>122880</v>
      </c>
      <c r="Z2399">
        <v>0.08</v>
      </c>
    </row>
    <row r="2400" spans="1:26" x14ac:dyDescent="0.25">
      <c r="A2400" t="s">
        <v>3868</v>
      </c>
      <c r="B2400" s="1">
        <v>45101</v>
      </c>
      <c r="C2400" t="s">
        <v>3869</v>
      </c>
      <c r="D2400" t="s">
        <v>63</v>
      </c>
      <c r="E2400" t="s">
        <v>51</v>
      </c>
      <c r="F2400" t="s">
        <v>52</v>
      </c>
      <c r="G2400" t="s">
        <v>91</v>
      </c>
      <c r="H2400">
        <v>10</v>
      </c>
      <c r="I2400">
        <v>2591</v>
      </c>
      <c r="J2400">
        <v>27</v>
      </c>
      <c r="K2400">
        <v>18914.3</v>
      </c>
      <c r="L2400">
        <v>2271.5100000000002</v>
      </c>
      <c r="M2400" t="s">
        <v>43</v>
      </c>
      <c r="N2400" t="s">
        <v>33</v>
      </c>
      <c r="O2400">
        <v>1</v>
      </c>
      <c r="P2400">
        <v>2023</v>
      </c>
      <c r="Q2400">
        <v>6</v>
      </c>
      <c r="R2400" t="s">
        <v>95</v>
      </c>
      <c r="S2400">
        <v>2</v>
      </c>
      <c r="T2400">
        <v>25</v>
      </c>
      <c r="U2400">
        <v>4</v>
      </c>
      <c r="V2400">
        <v>6</v>
      </c>
      <c r="W2400" t="s">
        <v>35</v>
      </c>
      <c r="X2400" t="s">
        <v>36</v>
      </c>
      <c r="Y2400">
        <v>699570</v>
      </c>
      <c r="Z2400">
        <v>0.12</v>
      </c>
    </row>
    <row r="2401" spans="1:26" x14ac:dyDescent="0.25">
      <c r="A2401" t="s">
        <v>3870</v>
      </c>
      <c r="B2401" s="1">
        <v>44973</v>
      </c>
      <c r="C2401" t="s">
        <v>3871</v>
      </c>
      <c r="D2401" t="s">
        <v>63</v>
      </c>
      <c r="E2401" t="s">
        <v>58</v>
      </c>
      <c r="F2401" t="s">
        <v>52</v>
      </c>
      <c r="G2401" t="s">
        <v>91</v>
      </c>
      <c r="H2401">
        <v>10</v>
      </c>
      <c r="I2401">
        <v>1141</v>
      </c>
      <c r="J2401">
        <v>5</v>
      </c>
      <c r="K2401">
        <v>10839.5</v>
      </c>
      <c r="L2401">
        <v>1355.4</v>
      </c>
      <c r="M2401" t="s">
        <v>43</v>
      </c>
      <c r="N2401" t="s">
        <v>44</v>
      </c>
      <c r="O2401">
        <v>1</v>
      </c>
      <c r="P2401">
        <v>2023</v>
      </c>
      <c r="Q2401">
        <v>2</v>
      </c>
      <c r="R2401" t="s">
        <v>67</v>
      </c>
      <c r="S2401">
        <v>1</v>
      </c>
      <c r="T2401">
        <v>7</v>
      </c>
      <c r="U2401">
        <v>3</v>
      </c>
      <c r="V2401">
        <v>4</v>
      </c>
      <c r="W2401" t="s">
        <v>73</v>
      </c>
      <c r="X2401" t="s">
        <v>47</v>
      </c>
      <c r="Y2401">
        <v>57050</v>
      </c>
      <c r="Z2401">
        <v>0.13</v>
      </c>
    </row>
    <row r="2402" spans="1:26" x14ac:dyDescent="0.25">
      <c r="A2402" t="s">
        <v>3872</v>
      </c>
      <c r="B2402" s="1">
        <v>45127</v>
      </c>
      <c r="C2402" t="s">
        <v>3873</v>
      </c>
      <c r="D2402" t="s">
        <v>28</v>
      </c>
      <c r="E2402" t="s">
        <v>29</v>
      </c>
      <c r="F2402" t="s">
        <v>41</v>
      </c>
      <c r="G2402" t="s">
        <v>59</v>
      </c>
      <c r="H2402">
        <v>2</v>
      </c>
      <c r="I2402">
        <v>165</v>
      </c>
      <c r="J2402">
        <v>1</v>
      </c>
      <c r="K2402">
        <v>326.7</v>
      </c>
      <c r="L2402">
        <v>27.65</v>
      </c>
      <c r="M2402" t="s">
        <v>65</v>
      </c>
      <c r="N2402" t="s">
        <v>44</v>
      </c>
      <c r="O2402">
        <v>5</v>
      </c>
      <c r="P2402">
        <v>2023</v>
      </c>
      <c r="Q2402">
        <v>7</v>
      </c>
      <c r="R2402" t="s">
        <v>125</v>
      </c>
      <c r="S2402">
        <v>3</v>
      </c>
      <c r="T2402">
        <v>29</v>
      </c>
      <c r="U2402">
        <v>4</v>
      </c>
      <c r="V2402">
        <v>4</v>
      </c>
      <c r="W2402" t="s">
        <v>73</v>
      </c>
      <c r="X2402" t="s">
        <v>47</v>
      </c>
      <c r="Y2402">
        <v>330</v>
      </c>
      <c r="Z2402">
        <v>0.08</v>
      </c>
    </row>
    <row r="2403" spans="1:26" x14ac:dyDescent="0.25">
      <c r="A2403" t="s">
        <v>3874</v>
      </c>
      <c r="B2403" s="1">
        <v>45128</v>
      </c>
      <c r="C2403" t="s">
        <v>1315</v>
      </c>
      <c r="D2403" t="s">
        <v>63</v>
      </c>
      <c r="E2403" t="s">
        <v>51</v>
      </c>
      <c r="F2403" t="s">
        <v>41</v>
      </c>
      <c r="G2403" t="s">
        <v>116</v>
      </c>
      <c r="H2403">
        <v>7</v>
      </c>
      <c r="I2403">
        <v>3588</v>
      </c>
      <c r="J2403">
        <v>3</v>
      </c>
      <c r="K2403">
        <v>24362.52</v>
      </c>
      <c r="L2403">
        <v>3731.87</v>
      </c>
      <c r="M2403" t="s">
        <v>65</v>
      </c>
      <c r="N2403" t="s">
        <v>44</v>
      </c>
      <c r="O2403">
        <v>2</v>
      </c>
      <c r="P2403">
        <v>2023</v>
      </c>
      <c r="Q2403">
        <v>7</v>
      </c>
      <c r="R2403" t="s">
        <v>125</v>
      </c>
      <c r="S2403">
        <v>3</v>
      </c>
      <c r="T2403">
        <v>29</v>
      </c>
      <c r="U2403">
        <v>4</v>
      </c>
      <c r="V2403">
        <v>5</v>
      </c>
      <c r="W2403" t="s">
        <v>46</v>
      </c>
      <c r="X2403" t="s">
        <v>47</v>
      </c>
      <c r="Y2403">
        <v>75348</v>
      </c>
      <c r="Z2403">
        <v>0.15</v>
      </c>
    </row>
    <row r="2404" spans="1:26" x14ac:dyDescent="0.25">
      <c r="A2404" t="s">
        <v>3875</v>
      </c>
      <c r="B2404" s="1">
        <v>45237</v>
      </c>
      <c r="C2404" t="s">
        <v>3876</v>
      </c>
      <c r="D2404" t="s">
        <v>28</v>
      </c>
      <c r="E2404" t="s">
        <v>40</v>
      </c>
      <c r="F2404" t="s">
        <v>30</v>
      </c>
      <c r="G2404" t="s">
        <v>31</v>
      </c>
      <c r="H2404">
        <v>4</v>
      </c>
      <c r="I2404">
        <v>3312</v>
      </c>
      <c r="J2404">
        <v>10</v>
      </c>
      <c r="K2404">
        <v>11923.2</v>
      </c>
      <c r="L2404">
        <v>603.71</v>
      </c>
      <c r="M2404" t="s">
        <v>32</v>
      </c>
      <c r="N2404" t="s">
        <v>66</v>
      </c>
      <c r="O2404">
        <v>5</v>
      </c>
      <c r="P2404">
        <v>2023</v>
      </c>
      <c r="Q2404">
        <v>11</v>
      </c>
      <c r="R2404" t="s">
        <v>92</v>
      </c>
      <c r="S2404">
        <v>4</v>
      </c>
      <c r="T2404">
        <v>45</v>
      </c>
      <c r="U2404">
        <v>2</v>
      </c>
      <c r="V2404">
        <v>2</v>
      </c>
      <c r="W2404" t="s">
        <v>76</v>
      </c>
      <c r="X2404" t="s">
        <v>47</v>
      </c>
      <c r="Y2404">
        <v>132480</v>
      </c>
      <c r="Z2404">
        <v>0.05</v>
      </c>
    </row>
    <row r="2405" spans="1:26" x14ac:dyDescent="0.25">
      <c r="A2405" t="s">
        <v>3877</v>
      </c>
      <c r="B2405" s="1">
        <v>45214</v>
      </c>
      <c r="C2405" t="s">
        <v>959</v>
      </c>
      <c r="D2405" t="s">
        <v>63</v>
      </c>
      <c r="E2405" t="s">
        <v>51</v>
      </c>
      <c r="F2405" t="s">
        <v>41</v>
      </c>
      <c r="G2405" t="s">
        <v>116</v>
      </c>
      <c r="H2405">
        <v>8</v>
      </c>
      <c r="I2405">
        <v>2951</v>
      </c>
      <c r="J2405">
        <v>0</v>
      </c>
      <c r="K2405">
        <v>23608</v>
      </c>
      <c r="L2405">
        <v>4648.6000000000004</v>
      </c>
      <c r="M2405" t="s">
        <v>43</v>
      </c>
      <c r="N2405" t="s">
        <v>44</v>
      </c>
      <c r="O2405">
        <v>2</v>
      </c>
      <c r="P2405">
        <v>2023</v>
      </c>
      <c r="Q2405">
        <v>10</v>
      </c>
      <c r="R2405" t="s">
        <v>45</v>
      </c>
      <c r="S2405">
        <v>4</v>
      </c>
      <c r="T2405">
        <v>42</v>
      </c>
      <c r="U2405">
        <v>3</v>
      </c>
      <c r="V2405">
        <v>0</v>
      </c>
      <c r="W2405" t="s">
        <v>55</v>
      </c>
      <c r="X2405" t="s">
        <v>36</v>
      </c>
      <c r="Y2405">
        <v>0</v>
      </c>
      <c r="Z2405">
        <v>0.2</v>
      </c>
    </row>
    <row r="2406" spans="1:26" x14ac:dyDescent="0.25">
      <c r="A2406" t="s">
        <v>3878</v>
      </c>
      <c r="B2406" s="1">
        <v>45223</v>
      </c>
      <c r="C2406" t="s">
        <v>3879</v>
      </c>
      <c r="D2406" t="s">
        <v>28</v>
      </c>
      <c r="E2406" t="s">
        <v>29</v>
      </c>
      <c r="F2406" t="s">
        <v>30</v>
      </c>
      <c r="G2406" t="s">
        <v>64</v>
      </c>
      <c r="H2406">
        <v>8</v>
      </c>
      <c r="I2406">
        <v>134</v>
      </c>
      <c r="J2406">
        <v>15</v>
      </c>
      <c r="K2406">
        <v>911.2</v>
      </c>
      <c r="L2406">
        <v>84.37</v>
      </c>
      <c r="M2406" t="s">
        <v>32</v>
      </c>
      <c r="N2406" t="s">
        <v>44</v>
      </c>
      <c r="O2406">
        <v>2</v>
      </c>
      <c r="P2406">
        <v>2023</v>
      </c>
      <c r="Q2406">
        <v>10</v>
      </c>
      <c r="R2406" t="s">
        <v>45</v>
      </c>
      <c r="S2406">
        <v>4</v>
      </c>
      <c r="T2406">
        <v>43</v>
      </c>
      <c r="U2406">
        <v>4</v>
      </c>
      <c r="V2406">
        <v>2</v>
      </c>
      <c r="W2406" t="s">
        <v>76</v>
      </c>
      <c r="X2406" t="s">
        <v>47</v>
      </c>
      <c r="Y2406">
        <v>16080</v>
      </c>
      <c r="Z2406">
        <v>0.09</v>
      </c>
    </row>
    <row r="2407" spans="1:26" x14ac:dyDescent="0.25">
      <c r="A2407" t="s">
        <v>3880</v>
      </c>
      <c r="B2407" s="1">
        <v>44997</v>
      </c>
      <c r="C2407" t="s">
        <v>2808</v>
      </c>
      <c r="D2407" t="s">
        <v>63</v>
      </c>
      <c r="E2407" t="s">
        <v>29</v>
      </c>
      <c r="F2407" t="s">
        <v>41</v>
      </c>
      <c r="G2407" t="s">
        <v>42</v>
      </c>
      <c r="H2407">
        <v>3</v>
      </c>
      <c r="I2407">
        <v>1144</v>
      </c>
      <c r="J2407">
        <v>10</v>
      </c>
      <c r="K2407">
        <v>3088.8</v>
      </c>
      <c r="L2407">
        <v>183.69</v>
      </c>
      <c r="M2407" t="s">
        <v>65</v>
      </c>
      <c r="N2407" t="s">
        <v>33</v>
      </c>
      <c r="O2407">
        <v>1</v>
      </c>
      <c r="P2407">
        <v>2023</v>
      </c>
      <c r="Q2407">
        <v>3</v>
      </c>
      <c r="R2407" t="s">
        <v>105</v>
      </c>
      <c r="S2407">
        <v>1</v>
      </c>
      <c r="T2407">
        <v>11</v>
      </c>
      <c r="U2407">
        <v>3</v>
      </c>
      <c r="V2407">
        <v>0</v>
      </c>
      <c r="W2407" t="s">
        <v>55</v>
      </c>
      <c r="X2407" t="s">
        <v>36</v>
      </c>
      <c r="Y2407">
        <v>34320</v>
      </c>
      <c r="Z2407">
        <v>0.06</v>
      </c>
    </row>
    <row r="2408" spans="1:26" x14ac:dyDescent="0.25">
      <c r="A2408" t="s">
        <v>3881</v>
      </c>
      <c r="B2408" s="1">
        <v>45135</v>
      </c>
      <c r="C2408" t="s">
        <v>3882</v>
      </c>
      <c r="D2408" t="s">
        <v>63</v>
      </c>
      <c r="E2408" t="s">
        <v>58</v>
      </c>
      <c r="F2408" t="s">
        <v>52</v>
      </c>
      <c r="G2408" t="s">
        <v>91</v>
      </c>
      <c r="H2408">
        <v>4</v>
      </c>
      <c r="I2408">
        <v>2854</v>
      </c>
      <c r="J2408">
        <v>22</v>
      </c>
      <c r="K2408">
        <v>8904.48</v>
      </c>
      <c r="L2408">
        <v>792.1</v>
      </c>
      <c r="M2408" t="s">
        <v>43</v>
      </c>
      <c r="N2408" t="s">
        <v>33</v>
      </c>
      <c r="O2408">
        <v>2</v>
      </c>
      <c r="P2408">
        <v>2023</v>
      </c>
      <c r="Q2408">
        <v>7</v>
      </c>
      <c r="R2408" t="s">
        <v>125</v>
      </c>
      <c r="S2408">
        <v>3</v>
      </c>
      <c r="T2408">
        <v>30</v>
      </c>
      <c r="U2408">
        <v>5</v>
      </c>
      <c r="V2408">
        <v>5</v>
      </c>
      <c r="W2408" t="s">
        <v>46</v>
      </c>
      <c r="X2408" t="s">
        <v>47</v>
      </c>
      <c r="Y2408">
        <v>251152</v>
      </c>
      <c r="Z2408">
        <v>0.09</v>
      </c>
    </row>
    <row r="2409" spans="1:26" x14ac:dyDescent="0.25">
      <c r="A2409" t="s">
        <v>3883</v>
      </c>
      <c r="B2409" s="1">
        <v>45093</v>
      </c>
      <c r="C2409" t="s">
        <v>1262</v>
      </c>
      <c r="D2409" t="s">
        <v>63</v>
      </c>
      <c r="E2409" t="s">
        <v>29</v>
      </c>
      <c r="F2409" t="s">
        <v>30</v>
      </c>
      <c r="G2409" t="s">
        <v>86</v>
      </c>
      <c r="H2409">
        <v>9</v>
      </c>
      <c r="I2409">
        <v>4331</v>
      </c>
      <c r="J2409">
        <v>18</v>
      </c>
      <c r="K2409">
        <v>31962.78</v>
      </c>
      <c r="L2409">
        <v>5452.59</v>
      </c>
      <c r="M2409" t="s">
        <v>32</v>
      </c>
      <c r="N2409" t="s">
        <v>66</v>
      </c>
      <c r="O2409">
        <v>2</v>
      </c>
      <c r="P2409">
        <v>2023</v>
      </c>
      <c r="Q2409">
        <v>6</v>
      </c>
      <c r="R2409" t="s">
        <v>95</v>
      </c>
      <c r="S2409">
        <v>2</v>
      </c>
      <c r="T2409">
        <v>24</v>
      </c>
      <c r="U2409">
        <v>3</v>
      </c>
      <c r="V2409">
        <v>5</v>
      </c>
      <c r="W2409" t="s">
        <v>46</v>
      </c>
      <c r="X2409" t="s">
        <v>47</v>
      </c>
      <c r="Y2409">
        <v>701622</v>
      </c>
      <c r="Z2409">
        <v>0.17</v>
      </c>
    </row>
    <row r="2410" spans="1:26" x14ac:dyDescent="0.25">
      <c r="A2410" t="s">
        <v>3884</v>
      </c>
      <c r="B2410" s="1">
        <v>45156</v>
      </c>
      <c r="C2410" t="s">
        <v>818</v>
      </c>
      <c r="D2410" t="s">
        <v>39</v>
      </c>
      <c r="E2410" t="s">
        <v>40</v>
      </c>
      <c r="F2410" t="s">
        <v>30</v>
      </c>
      <c r="G2410" t="s">
        <v>31</v>
      </c>
      <c r="H2410">
        <v>3</v>
      </c>
      <c r="I2410">
        <v>2239</v>
      </c>
      <c r="J2410">
        <v>14</v>
      </c>
      <c r="K2410">
        <v>5776.62</v>
      </c>
      <c r="L2410">
        <v>731.16</v>
      </c>
      <c r="M2410" t="s">
        <v>32</v>
      </c>
      <c r="N2410" t="s">
        <v>66</v>
      </c>
      <c r="O2410">
        <v>3</v>
      </c>
      <c r="P2410">
        <v>2023</v>
      </c>
      <c r="Q2410">
        <v>8</v>
      </c>
      <c r="R2410" t="s">
        <v>72</v>
      </c>
      <c r="S2410">
        <v>3</v>
      </c>
      <c r="T2410">
        <v>33</v>
      </c>
      <c r="U2410">
        <v>3</v>
      </c>
      <c r="V2410">
        <v>5</v>
      </c>
      <c r="W2410" t="s">
        <v>46</v>
      </c>
      <c r="X2410" t="s">
        <v>47</v>
      </c>
      <c r="Y2410">
        <v>94038</v>
      </c>
      <c r="Z2410">
        <v>0.13</v>
      </c>
    </row>
    <row r="2411" spans="1:26" x14ac:dyDescent="0.25">
      <c r="A2411" t="s">
        <v>3885</v>
      </c>
      <c r="B2411" s="1">
        <v>45246</v>
      </c>
      <c r="C2411" t="s">
        <v>3886</v>
      </c>
      <c r="D2411" t="s">
        <v>63</v>
      </c>
      <c r="E2411" t="s">
        <v>51</v>
      </c>
      <c r="F2411" t="s">
        <v>41</v>
      </c>
      <c r="G2411" t="s">
        <v>59</v>
      </c>
      <c r="H2411">
        <v>10</v>
      </c>
      <c r="I2411">
        <v>2076</v>
      </c>
      <c r="J2411">
        <v>15</v>
      </c>
      <c r="K2411">
        <v>17646</v>
      </c>
      <c r="L2411">
        <v>1691.22</v>
      </c>
      <c r="M2411" t="s">
        <v>43</v>
      </c>
      <c r="N2411" t="s">
        <v>33</v>
      </c>
      <c r="O2411">
        <v>6</v>
      </c>
      <c r="P2411">
        <v>2023</v>
      </c>
      <c r="Q2411">
        <v>11</v>
      </c>
      <c r="R2411" t="s">
        <v>92</v>
      </c>
      <c r="S2411">
        <v>4</v>
      </c>
      <c r="T2411">
        <v>46</v>
      </c>
      <c r="U2411">
        <v>3</v>
      </c>
      <c r="V2411">
        <v>4</v>
      </c>
      <c r="W2411" t="s">
        <v>73</v>
      </c>
      <c r="X2411" t="s">
        <v>47</v>
      </c>
      <c r="Y2411">
        <v>311400</v>
      </c>
      <c r="Z2411">
        <v>0.1</v>
      </c>
    </row>
    <row r="2412" spans="1:26" x14ac:dyDescent="0.25">
      <c r="A2412" t="s">
        <v>3887</v>
      </c>
      <c r="B2412" s="1">
        <v>45225</v>
      </c>
      <c r="C2412" t="s">
        <v>156</v>
      </c>
      <c r="D2412" t="s">
        <v>63</v>
      </c>
      <c r="E2412" t="s">
        <v>58</v>
      </c>
      <c r="F2412" t="s">
        <v>41</v>
      </c>
      <c r="G2412" t="s">
        <v>42</v>
      </c>
      <c r="H2412">
        <v>2</v>
      </c>
      <c r="I2412">
        <v>4226</v>
      </c>
      <c r="J2412">
        <v>20</v>
      </c>
      <c r="K2412">
        <v>6761.6</v>
      </c>
      <c r="L2412">
        <v>944.77</v>
      </c>
      <c r="M2412" t="s">
        <v>32</v>
      </c>
      <c r="N2412" t="s">
        <v>44</v>
      </c>
      <c r="O2412">
        <v>5</v>
      </c>
      <c r="P2412">
        <v>2023</v>
      </c>
      <c r="Q2412">
        <v>10</v>
      </c>
      <c r="R2412" t="s">
        <v>45</v>
      </c>
      <c r="S2412">
        <v>4</v>
      </c>
      <c r="T2412">
        <v>43</v>
      </c>
      <c r="U2412">
        <v>4</v>
      </c>
      <c r="V2412">
        <v>4</v>
      </c>
      <c r="W2412" t="s">
        <v>73</v>
      </c>
      <c r="X2412" t="s">
        <v>47</v>
      </c>
      <c r="Y2412">
        <v>169040</v>
      </c>
      <c r="Z2412">
        <v>0.14000000000000001</v>
      </c>
    </row>
    <row r="2413" spans="1:26" x14ac:dyDescent="0.25">
      <c r="A2413" t="s">
        <v>3888</v>
      </c>
      <c r="B2413" s="1">
        <v>45184</v>
      </c>
      <c r="C2413" t="s">
        <v>3889</v>
      </c>
      <c r="D2413" t="s">
        <v>63</v>
      </c>
      <c r="E2413" t="s">
        <v>40</v>
      </c>
      <c r="F2413" t="s">
        <v>41</v>
      </c>
      <c r="G2413" t="s">
        <v>116</v>
      </c>
      <c r="H2413">
        <v>7</v>
      </c>
      <c r="I2413">
        <v>2979</v>
      </c>
      <c r="J2413">
        <v>8</v>
      </c>
      <c r="K2413">
        <v>19184.759999999998</v>
      </c>
      <c r="L2413">
        <v>3132.58</v>
      </c>
      <c r="M2413" t="s">
        <v>43</v>
      </c>
      <c r="N2413" t="s">
        <v>44</v>
      </c>
      <c r="O2413">
        <v>1</v>
      </c>
      <c r="P2413">
        <v>2023</v>
      </c>
      <c r="Q2413">
        <v>9</v>
      </c>
      <c r="R2413" t="s">
        <v>80</v>
      </c>
      <c r="S2413">
        <v>3</v>
      </c>
      <c r="T2413">
        <v>37</v>
      </c>
      <c r="U2413">
        <v>3</v>
      </c>
      <c r="V2413">
        <v>5</v>
      </c>
      <c r="W2413" t="s">
        <v>46</v>
      </c>
      <c r="X2413" t="s">
        <v>47</v>
      </c>
      <c r="Y2413">
        <v>166824</v>
      </c>
      <c r="Z2413">
        <v>0.16</v>
      </c>
    </row>
    <row r="2414" spans="1:26" x14ac:dyDescent="0.25">
      <c r="A2414" t="s">
        <v>3890</v>
      </c>
      <c r="B2414" s="1">
        <v>45207</v>
      </c>
      <c r="C2414" t="s">
        <v>3134</v>
      </c>
      <c r="D2414" t="s">
        <v>28</v>
      </c>
      <c r="E2414" t="s">
        <v>58</v>
      </c>
      <c r="F2414" t="s">
        <v>30</v>
      </c>
      <c r="G2414" t="s">
        <v>86</v>
      </c>
      <c r="H2414">
        <v>1</v>
      </c>
      <c r="I2414">
        <v>338</v>
      </c>
      <c r="J2414">
        <v>5</v>
      </c>
      <c r="K2414">
        <v>321.10000000000002</v>
      </c>
      <c r="L2414">
        <v>62.91</v>
      </c>
      <c r="M2414" t="s">
        <v>32</v>
      </c>
      <c r="N2414" t="s">
        <v>66</v>
      </c>
      <c r="O2414">
        <v>6</v>
      </c>
      <c r="P2414">
        <v>2023</v>
      </c>
      <c r="Q2414">
        <v>10</v>
      </c>
      <c r="R2414" t="s">
        <v>45</v>
      </c>
      <c r="S2414">
        <v>4</v>
      </c>
      <c r="T2414">
        <v>41</v>
      </c>
      <c r="U2414">
        <v>2</v>
      </c>
      <c r="V2414">
        <v>0</v>
      </c>
      <c r="W2414" t="s">
        <v>55</v>
      </c>
      <c r="X2414" t="s">
        <v>36</v>
      </c>
      <c r="Y2414">
        <v>1690</v>
      </c>
      <c r="Z2414">
        <v>0.2</v>
      </c>
    </row>
    <row r="2415" spans="1:26" x14ac:dyDescent="0.25">
      <c r="A2415" t="s">
        <v>3891</v>
      </c>
      <c r="B2415" s="1">
        <v>45134</v>
      </c>
      <c r="C2415" t="s">
        <v>932</v>
      </c>
      <c r="D2415" t="s">
        <v>63</v>
      </c>
      <c r="E2415" t="s">
        <v>51</v>
      </c>
      <c r="F2415" t="s">
        <v>30</v>
      </c>
      <c r="G2415" t="s">
        <v>64</v>
      </c>
      <c r="H2415">
        <v>6</v>
      </c>
      <c r="I2415">
        <v>1644</v>
      </c>
      <c r="J2415">
        <v>27</v>
      </c>
      <c r="K2415">
        <v>7200.72</v>
      </c>
      <c r="L2415">
        <v>1273.1199999999999</v>
      </c>
      <c r="M2415" t="s">
        <v>65</v>
      </c>
      <c r="N2415" t="s">
        <v>33</v>
      </c>
      <c r="O2415">
        <v>5</v>
      </c>
      <c r="P2415">
        <v>2023</v>
      </c>
      <c r="Q2415">
        <v>7</v>
      </c>
      <c r="R2415" t="s">
        <v>125</v>
      </c>
      <c r="S2415">
        <v>3</v>
      </c>
      <c r="T2415">
        <v>30</v>
      </c>
      <c r="U2415">
        <v>5</v>
      </c>
      <c r="V2415">
        <v>4</v>
      </c>
      <c r="W2415" t="s">
        <v>73</v>
      </c>
      <c r="X2415" t="s">
        <v>47</v>
      </c>
      <c r="Y2415">
        <v>266328</v>
      </c>
      <c r="Z2415">
        <v>0.18</v>
      </c>
    </row>
    <row r="2416" spans="1:26" x14ac:dyDescent="0.25">
      <c r="A2416" t="s">
        <v>3892</v>
      </c>
      <c r="B2416" s="1">
        <v>44954</v>
      </c>
      <c r="C2416" t="s">
        <v>296</v>
      </c>
      <c r="D2416" t="s">
        <v>50</v>
      </c>
      <c r="E2416" t="s">
        <v>58</v>
      </c>
      <c r="F2416" t="s">
        <v>30</v>
      </c>
      <c r="G2416" t="s">
        <v>31</v>
      </c>
      <c r="H2416">
        <v>9</v>
      </c>
      <c r="I2416">
        <v>4865</v>
      </c>
      <c r="J2416">
        <v>3</v>
      </c>
      <c r="K2416">
        <v>42471.45</v>
      </c>
      <c r="L2416">
        <v>3131.2</v>
      </c>
      <c r="M2416" t="s">
        <v>43</v>
      </c>
      <c r="N2416" t="s">
        <v>66</v>
      </c>
      <c r="O2416">
        <v>7</v>
      </c>
      <c r="P2416">
        <v>2023</v>
      </c>
      <c r="Q2416">
        <v>1</v>
      </c>
      <c r="R2416" t="s">
        <v>34</v>
      </c>
      <c r="S2416">
        <v>1</v>
      </c>
      <c r="T2416">
        <v>4</v>
      </c>
      <c r="U2416">
        <v>4</v>
      </c>
      <c r="V2416">
        <v>6</v>
      </c>
      <c r="W2416" t="s">
        <v>35</v>
      </c>
      <c r="X2416" t="s">
        <v>36</v>
      </c>
      <c r="Y2416">
        <v>131355</v>
      </c>
      <c r="Z2416">
        <v>7.0000000000000007E-2</v>
      </c>
    </row>
    <row r="2417" spans="1:26" x14ac:dyDescent="0.25">
      <c r="A2417" t="s">
        <v>3893</v>
      </c>
      <c r="B2417" s="1">
        <v>45029</v>
      </c>
      <c r="C2417" t="s">
        <v>2755</v>
      </c>
      <c r="D2417" t="s">
        <v>28</v>
      </c>
      <c r="E2417" t="s">
        <v>40</v>
      </c>
      <c r="F2417" t="s">
        <v>52</v>
      </c>
      <c r="G2417" t="s">
        <v>79</v>
      </c>
      <c r="H2417">
        <v>5</v>
      </c>
      <c r="I2417">
        <v>4364</v>
      </c>
      <c r="J2417">
        <v>0</v>
      </c>
      <c r="K2417">
        <v>21820</v>
      </c>
      <c r="L2417">
        <v>3054.75</v>
      </c>
      <c r="M2417" t="s">
        <v>65</v>
      </c>
      <c r="N2417" t="s">
        <v>66</v>
      </c>
      <c r="O2417">
        <v>5</v>
      </c>
      <c r="P2417">
        <v>2023</v>
      </c>
      <c r="Q2417">
        <v>4</v>
      </c>
      <c r="R2417" t="s">
        <v>100</v>
      </c>
      <c r="S2417">
        <v>2</v>
      </c>
      <c r="T2417">
        <v>15</v>
      </c>
      <c r="U2417">
        <v>3</v>
      </c>
      <c r="V2417">
        <v>4</v>
      </c>
      <c r="W2417" t="s">
        <v>73</v>
      </c>
      <c r="X2417" t="s">
        <v>47</v>
      </c>
      <c r="Y2417">
        <v>0</v>
      </c>
      <c r="Z2417">
        <v>0.14000000000000001</v>
      </c>
    </row>
    <row r="2418" spans="1:26" x14ac:dyDescent="0.25">
      <c r="A2418" t="s">
        <v>3894</v>
      </c>
      <c r="B2418" s="1">
        <v>44951</v>
      </c>
      <c r="C2418" t="s">
        <v>3895</v>
      </c>
      <c r="D2418" t="s">
        <v>63</v>
      </c>
      <c r="E2418" t="s">
        <v>51</v>
      </c>
      <c r="F2418" t="s">
        <v>30</v>
      </c>
      <c r="G2418" t="s">
        <v>64</v>
      </c>
      <c r="H2418">
        <v>9</v>
      </c>
      <c r="I2418">
        <v>226</v>
      </c>
      <c r="J2418">
        <v>14</v>
      </c>
      <c r="K2418">
        <v>1749.24</v>
      </c>
      <c r="L2418">
        <v>123.76</v>
      </c>
      <c r="M2418" t="s">
        <v>43</v>
      </c>
      <c r="N2418" t="s">
        <v>44</v>
      </c>
      <c r="O2418">
        <v>2</v>
      </c>
      <c r="P2418">
        <v>2023</v>
      </c>
      <c r="Q2418">
        <v>1</v>
      </c>
      <c r="R2418" t="s">
        <v>34</v>
      </c>
      <c r="S2418">
        <v>1</v>
      </c>
      <c r="T2418">
        <v>4</v>
      </c>
      <c r="U2418">
        <v>4</v>
      </c>
      <c r="V2418">
        <v>3</v>
      </c>
      <c r="W2418" t="s">
        <v>83</v>
      </c>
      <c r="X2418" t="s">
        <v>47</v>
      </c>
      <c r="Y2418">
        <v>28476</v>
      </c>
      <c r="Z2418">
        <v>7.0000000000000007E-2</v>
      </c>
    </row>
    <row r="2419" spans="1:26" x14ac:dyDescent="0.25">
      <c r="A2419" t="s">
        <v>3896</v>
      </c>
      <c r="B2419" s="1">
        <v>44930</v>
      </c>
      <c r="C2419" t="s">
        <v>3897</v>
      </c>
      <c r="D2419" t="s">
        <v>39</v>
      </c>
      <c r="E2419" t="s">
        <v>40</v>
      </c>
      <c r="F2419" t="s">
        <v>30</v>
      </c>
      <c r="G2419" t="s">
        <v>64</v>
      </c>
      <c r="H2419">
        <v>7</v>
      </c>
      <c r="I2419">
        <v>3227</v>
      </c>
      <c r="J2419">
        <v>21</v>
      </c>
      <c r="K2419">
        <v>17845.310000000001</v>
      </c>
      <c r="L2419">
        <v>3032.05</v>
      </c>
      <c r="M2419" t="s">
        <v>65</v>
      </c>
      <c r="N2419" t="s">
        <v>66</v>
      </c>
      <c r="O2419">
        <v>7</v>
      </c>
      <c r="P2419">
        <v>2023</v>
      </c>
      <c r="Q2419">
        <v>1</v>
      </c>
      <c r="R2419" t="s">
        <v>34</v>
      </c>
      <c r="S2419">
        <v>1</v>
      </c>
      <c r="T2419">
        <v>1</v>
      </c>
      <c r="U2419">
        <v>1</v>
      </c>
      <c r="V2419">
        <v>3</v>
      </c>
      <c r="W2419" t="s">
        <v>83</v>
      </c>
      <c r="X2419" t="s">
        <v>47</v>
      </c>
      <c r="Y2419">
        <v>474369</v>
      </c>
      <c r="Z2419">
        <v>0.17</v>
      </c>
    </row>
    <row r="2420" spans="1:26" x14ac:dyDescent="0.25">
      <c r="A2420" t="s">
        <v>3898</v>
      </c>
      <c r="B2420" s="1">
        <v>45185</v>
      </c>
      <c r="C2420" t="s">
        <v>332</v>
      </c>
      <c r="D2420" t="s">
        <v>50</v>
      </c>
      <c r="E2420" t="s">
        <v>58</v>
      </c>
      <c r="F2420" t="s">
        <v>52</v>
      </c>
      <c r="G2420" t="s">
        <v>91</v>
      </c>
      <c r="H2420">
        <v>4</v>
      </c>
      <c r="I2420">
        <v>4769</v>
      </c>
      <c r="J2420">
        <v>24</v>
      </c>
      <c r="K2420">
        <v>14497.76</v>
      </c>
      <c r="L2420">
        <v>2608.5100000000002</v>
      </c>
      <c r="M2420" t="s">
        <v>32</v>
      </c>
      <c r="N2420" t="s">
        <v>33</v>
      </c>
      <c r="O2420">
        <v>4</v>
      </c>
      <c r="P2420">
        <v>2023</v>
      </c>
      <c r="Q2420">
        <v>9</v>
      </c>
      <c r="R2420" t="s">
        <v>80</v>
      </c>
      <c r="S2420">
        <v>3</v>
      </c>
      <c r="T2420">
        <v>37</v>
      </c>
      <c r="U2420">
        <v>3</v>
      </c>
      <c r="V2420">
        <v>6</v>
      </c>
      <c r="W2420" t="s">
        <v>35</v>
      </c>
      <c r="X2420" t="s">
        <v>36</v>
      </c>
      <c r="Y2420">
        <v>457824</v>
      </c>
      <c r="Z2420">
        <v>0.18</v>
      </c>
    </row>
    <row r="2421" spans="1:26" x14ac:dyDescent="0.25">
      <c r="A2421" t="s">
        <v>3899</v>
      </c>
      <c r="B2421" s="1">
        <v>45197</v>
      </c>
      <c r="C2421" t="s">
        <v>3900</v>
      </c>
      <c r="D2421" t="s">
        <v>39</v>
      </c>
      <c r="E2421" t="s">
        <v>58</v>
      </c>
      <c r="F2421" t="s">
        <v>30</v>
      </c>
      <c r="G2421" t="s">
        <v>31</v>
      </c>
      <c r="H2421">
        <v>5</v>
      </c>
      <c r="I2421">
        <v>580</v>
      </c>
      <c r="J2421">
        <v>19</v>
      </c>
      <c r="K2421">
        <v>2349</v>
      </c>
      <c r="L2421">
        <v>142.08000000000001</v>
      </c>
      <c r="M2421" t="s">
        <v>32</v>
      </c>
      <c r="N2421" t="s">
        <v>66</v>
      </c>
      <c r="O2421">
        <v>4</v>
      </c>
      <c r="P2421">
        <v>2023</v>
      </c>
      <c r="Q2421">
        <v>9</v>
      </c>
      <c r="R2421" t="s">
        <v>80</v>
      </c>
      <c r="S2421">
        <v>3</v>
      </c>
      <c r="T2421">
        <v>39</v>
      </c>
      <c r="U2421">
        <v>5</v>
      </c>
      <c r="V2421">
        <v>4</v>
      </c>
      <c r="W2421" t="s">
        <v>73</v>
      </c>
      <c r="X2421" t="s">
        <v>47</v>
      </c>
      <c r="Y2421">
        <v>55100</v>
      </c>
      <c r="Z2421">
        <v>0.06</v>
      </c>
    </row>
    <row r="2422" spans="1:26" x14ac:dyDescent="0.25">
      <c r="A2422" t="s">
        <v>3901</v>
      </c>
      <c r="B2422" s="1">
        <v>45278</v>
      </c>
      <c r="C2422" t="s">
        <v>3902</v>
      </c>
      <c r="D2422" t="s">
        <v>28</v>
      </c>
      <c r="E2422" t="s">
        <v>40</v>
      </c>
      <c r="F2422" t="s">
        <v>52</v>
      </c>
      <c r="G2422" t="s">
        <v>53</v>
      </c>
      <c r="H2422">
        <v>10</v>
      </c>
      <c r="I2422">
        <v>1242</v>
      </c>
      <c r="J2422">
        <v>14</v>
      </c>
      <c r="K2422">
        <v>10681.2</v>
      </c>
      <c r="L2422">
        <v>960.85</v>
      </c>
      <c r="M2422" t="s">
        <v>43</v>
      </c>
      <c r="N2422" t="s">
        <v>44</v>
      </c>
      <c r="O2422">
        <v>7</v>
      </c>
      <c r="P2422">
        <v>2023</v>
      </c>
      <c r="Q2422">
        <v>12</v>
      </c>
      <c r="R2422" t="s">
        <v>54</v>
      </c>
      <c r="S2422">
        <v>4</v>
      </c>
      <c r="T2422">
        <v>51</v>
      </c>
      <c r="U2422">
        <v>4</v>
      </c>
      <c r="V2422">
        <v>1</v>
      </c>
      <c r="W2422" t="s">
        <v>60</v>
      </c>
      <c r="X2422" t="s">
        <v>47</v>
      </c>
      <c r="Y2422">
        <v>173880</v>
      </c>
      <c r="Z2422">
        <v>0.09</v>
      </c>
    </row>
    <row r="2423" spans="1:26" x14ac:dyDescent="0.25">
      <c r="A2423" t="s">
        <v>3903</v>
      </c>
      <c r="B2423" s="1">
        <v>45028</v>
      </c>
      <c r="C2423" t="s">
        <v>3904</v>
      </c>
      <c r="D2423" t="s">
        <v>50</v>
      </c>
      <c r="E2423" t="s">
        <v>51</v>
      </c>
      <c r="F2423" t="s">
        <v>41</v>
      </c>
      <c r="G2423" t="s">
        <v>42</v>
      </c>
      <c r="H2423">
        <v>3</v>
      </c>
      <c r="I2423">
        <v>2999</v>
      </c>
      <c r="J2423">
        <v>10</v>
      </c>
      <c r="K2423">
        <v>8097.3</v>
      </c>
      <c r="L2423">
        <v>1351.24</v>
      </c>
      <c r="M2423" t="s">
        <v>65</v>
      </c>
      <c r="N2423" t="s">
        <v>44</v>
      </c>
      <c r="O2423">
        <v>2</v>
      </c>
      <c r="P2423">
        <v>2023</v>
      </c>
      <c r="Q2423">
        <v>4</v>
      </c>
      <c r="R2423" t="s">
        <v>100</v>
      </c>
      <c r="S2423">
        <v>2</v>
      </c>
      <c r="T2423">
        <v>15</v>
      </c>
      <c r="U2423">
        <v>3</v>
      </c>
      <c r="V2423">
        <v>3</v>
      </c>
      <c r="W2423" t="s">
        <v>83</v>
      </c>
      <c r="X2423" t="s">
        <v>47</v>
      </c>
      <c r="Y2423">
        <v>89970</v>
      </c>
      <c r="Z2423">
        <v>0.17</v>
      </c>
    </row>
    <row r="2424" spans="1:26" x14ac:dyDescent="0.25">
      <c r="A2424" t="s">
        <v>3905</v>
      </c>
      <c r="B2424" s="1">
        <v>45285</v>
      </c>
      <c r="C2424" t="s">
        <v>880</v>
      </c>
      <c r="D2424" t="s">
        <v>39</v>
      </c>
      <c r="E2424" t="s">
        <v>40</v>
      </c>
      <c r="F2424" t="s">
        <v>30</v>
      </c>
      <c r="G2424" t="s">
        <v>86</v>
      </c>
      <c r="H2424">
        <v>5</v>
      </c>
      <c r="I2424">
        <v>3451</v>
      </c>
      <c r="J2424">
        <v>17</v>
      </c>
      <c r="K2424">
        <v>14321.65</v>
      </c>
      <c r="L2424">
        <v>1439.67</v>
      </c>
      <c r="M2424" t="s">
        <v>32</v>
      </c>
      <c r="N2424" t="s">
        <v>33</v>
      </c>
      <c r="O2424">
        <v>4</v>
      </c>
      <c r="P2424">
        <v>2023</v>
      </c>
      <c r="Q2424">
        <v>12</v>
      </c>
      <c r="R2424" t="s">
        <v>54</v>
      </c>
      <c r="S2424">
        <v>4</v>
      </c>
      <c r="T2424">
        <v>52</v>
      </c>
      <c r="U2424">
        <v>5</v>
      </c>
      <c r="V2424">
        <v>1</v>
      </c>
      <c r="W2424" t="s">
        <v>60</v>
      </c>
      <c r="X2424" t="s">
        <v>47</v>
      </c>
      <c r="Y2424">
        <v>293335</v>
      </c>
      <c r="Z2424">
        <v>0.1</v>
      </c>
    </row>
    <row r="2425" spans="1:26" x14ac:dyDescent="0.25">
      <c r="A2425" t="s">
        <v>3906</v>
      </c>
      <c r="B2425" s="1">
        <v>45128</v>
      </c>
      <c r="C2425" t="s">
        <v>3907</v>
      </c>
      <c r="D2425" t="s">
        <v>39</v>
      </c>
      <c r="E2425" t="s">
        <v>40</v>
      </c>
      <c r="F2425" t="s">
        <v>30</v>
      </c>
      <c r="G2425" t="s">
        <v>64</v>
      </c>
      <c r="H2425">
        <v>2</v>
      </c>
      <c r="I2425">
        <v>4231</v>
      </c>
      <c r="J2425">
        <v>20</v>
      </c>
      <c r="K2425">
        <v>6769.6</v>
      </c>
      <c r="L2425">
        <v>1111.28</v>
      </c>
      <c r="M2425" t="s">
        <v>43</v>
      </c>
      <c r="N2425" t="s">
        <v>44</v>
      </c>
      <c r="O2425">
        <v>4</v>
      </c>
      <c r="P2425">
        <v>2023</v>
      </c>
      <c r="Q2425">
        <v>7</v>
      </c>
      <c r="R2425" t="s">
        <v>125</v>
      </c>
      <c r="S2425">
        <v>3</v>
      </c>
      <c r="T2425">
        <v>29</v>
      </c>
      <c r="U2425">
        <v>4</v>
      </c>
      <c r="V2425">
        <v>5</v>
      </c>
      <c r="W2425" t="s">
        <v>46</v>
      </c>
      <c r="X2425" t="s">
        <v>47</v>
      </c>
      <c r="Y2425">
        <v>169240</v>
      </c>
      <c r="Z2425">
        <v>0.16</v>
      </c>
    </row>
    <row r="2426" spans="1:26" x14ac:dyDescent="0.25">
      <c r="A2426" t="s">
        <v>3908</v>
      </c>
      <c r="B2426" s="1">
        <v>45030</v>
      </c>
      <c r="C2426" t="s">
        <v>3871</v>
      </c>
      <c r="D2426" t="s">
        <v>50</v>
      </c>
      <c r="E2426" t="s">
        <v>51</v>
      </c>
      <c r="F2426" t="s">
        <v>41</v>
      </c>
      <c r="G2426" t="s">
        <v>116</v>
      </c>
      <c r="H2426">
        <v>9</v>
      </c>
      <c r="I2426">
        <v>3679</v>
      </c>
      <c r="J2426">
        <v>17</v>
      </c>
      <c r="K2426">
        <v>27482.13</v>
      </c>
      <c r="L2426">
        <v>3380.89</v>
      </c>
      <c r="M2426" t="s">
        <v>65</v>
      </c>
      <c r="N2426" t="s">
        <v>44</v>
      </c>
      <c r="O2426">
        <v>2</v>
      </c>
      <c r="P2426">
        <v>2023</v>
      </c>
      <c r="Q2426">
        <v>4</v>
      </c>
      <c r="R2426" t="s">
        <v>100</v>
      </c>
      <c r="S2426">
        <v>2</v>
      </c>
      <c r="T2426">
        <v>15</v>
      </c>
      <c r="U2426">
        <v>3</v>
      </c>
      <c r="V2426">
        <v>5</v>
      </c>
      <c r="W2426" t="s">
        <v>46</v>
      </c>
      <c r="X2426" t="s">
        <v>47</v>
      </c>
      <c r="Y2426">
        <v>562887</v>
      </c>
      <c r="Z2426">
        <v>0.12</v>
      </c>
    </row>
    <row r="2427" spans="1:26" x14ac:dyDescent="0.25">
      <c r="A2427" t="s">
        <v>3909</v>
      </c>
      <c r="B2427" s="1">
        <v>45164</v>
      </c>
      <c r="C2427" t="s">
        <v>3910</v>
      </c>
      <c r="D2427" t="s">
        <v>28</v>
      </c>
      <c r="E2427" t="s">
        <v>58</v>
      </c>
      <c r="F2427" t="s">
        <v>41</v>
      </c>
      <c r="G2427" t="s">
        <v>59</v>
      </c>
      <c r="H2427">
        <v>3</v>
      </c>
      <c r="I2427">
        <v>4333</v>
      </c>
      <c r="J2427">
        <v>8</v>
      </c>
      <c r="K2427">
        <v>11959.08</v>
      </c>
      <c r="L2427">
        <v>1419.47</v>
      </c>
      <c r="M2427" t="s">
        <v>43</v>
      </c>
      <c r="N2427" t="s">
        <v>66</v>
      </c>
      <c r="O2427">
        <v>7</v>
      </c>
      <c r="P2427">
        <v>2023</v>
      </c>
      <c r="Q2427">
        <v>8</v>
      </c>
      <c r="R2427" t="s">
        <v>72</v>
      </c>
      <c r="S2427">
        <v>3</v>
      </c>
      <c r="T2427">
        <v>34</v>
      </c>
      <c r="U2427">
        <v>4</v>
      </c>
      <c r="V2427">
        <v>6</v>
      </c>
      <c r="W2427" t="s">
        <v>35</v>
      </c>
      <c r="X2427" t="s">
        <v>36</v>
      </c>
      <c r="Y2427">
        <v>103992</v>
      </c>
      <c r="Z2427">
        <v>0.12</v>
      </c>
    </row>
    <row r="2428" spans="1:26" x14ac:dyDescent="0.25">
      <c r="A2428" t="s">
        <v>3911</v>
      </c>
      <c r="B2428" s="1">
        <v>45258</v>
      </c>
      <c r="C2428" t="s">
        <v>1327</v>
      </c>
      <c r="D2428" t="s">
        <v>28</v>
      </c>
      <c r="E2428" t="s">
        <v>40</v>
      </c>
      <c r="F2428" t="s">
        <v>52</v>
      </c>
      <c r="G2428" t="s">
        <v>79</v>
      </c>
      <c r="H2428">
        <v>5</v>
      </c>
      <c r="I2428">
        <v>4446</v>
      </c>
      <c r="J2428">
        <v>5</v>
      </c>
      <c r="K2428">
        <v>21118.5</v>
      </c>
      <c r="L2428">
        <v>3822.37</v>
      </c>
      <c r="M2428" t="s">
        <v>65</v>
      </c>
      <c r="N2428" t="s">
        <v>66</v>
      </c>
      <c r="O2428">
        <v>1</v>
      </c>
      <c r="P2428">
        <v>2023</v>
      </c>
      <c r="Q2428">
        <v>11</v>
      </c>
      <c r="R2428" t="s">
        <v>92</v>
      </c>
      <c r="S2428">
        <v>4</v>
      </c>
      <c r="T2428">
        <v>48</v>
      </c>
      <c r="U2428">
        <v>5</v>
      </c>
      <c r="V2428">
        <v>2</v>
      </c>
      <c r="W2428" t="s">
        <v>76</v>
      </c>
      <c r="X2428" t="s">
        <v>47</v>
      </c>
      <c r="Y2428">
        <v>111150</v>
      </c>
      <c r="Z2428">
        <v>0.18</v>
      </c>
    </row>
    <row r="2429" spans="1:26" x14ac:dyDescent="0.25">
      <c r="A2429" t="s">
        <v>3912</v>
      </c>
      <c r="B2429" s="1">
        <v>44996</v>
      </c>
      <c r="C2429" t="s">
        <v>2755</v>
      </c>
      <c r="D2429" t="s">
        <v>28</v>
      </c>
      <c r="E2429" t="s">
        <v>29</v>
      </c>
      <c r="F2429" t="s">
        <v>30</v>
      </c>
      <c r="G2429" t="s">
        <v>31</v>
      </c>
      <c r="H2429">
        <v>9</v>
      </c>
      <c r="I2429">
        <v>1203</v>
      </c>
      <c r="J2429">
        <v>4</v>
      </c>
      <c r="K2429">
        <v>10393.92</v>
      </c>
      <c r="L2429">
        <v>745.43</v>
      </c>
      <c r="M2429" t="s">
        <v>65</v>
      </c>
      <c r="N2429" t="s">
        <v>44</v>
      </c>
      <c r="O2429">
        <v>2</v>
      </c>
      <c r="P2429">
        <v>2023</v>
      </c>
      <c r="Q2429">
        <v>3</v>
      </c>
      <c r="R2429" t="s">
        <v>105</v>
      </c>
      <c r="S2429">
        <v>1</v>
      </c>
      <c r="T2429">
        <v>10</v>
      </c>
      <c r="U2429">
        <v>2</v>
      </c>
      <c r="V2429">
        <v>6</v>
      </c>
      <c r="W2429" t="s">
        <v>35</v>
      </c>
      <c r="X2429" t="s">
        <v>36</v>
      </c>
      <c r="Y2429">
        <v>43308</v>
      </c>
      <c r="Z2429">
        <v>7.0000000000000007E-2</v>
      </c>
    </row>
    <row r="2430" spans="1:26" x14ac:dyDescent="0.25">
      <c r="A2430" t="s">
        <v>3913</v>
      </c>
      <c r="B2430" s="1">
        <v>45087</v>
      </c>
      <c r="C2430" t="s">
        <v>3914</v>
      </c>
      <c r="D2430" t="s">
        <v>39</v>
      </c>
      <c r="E2430" t="s">
        <v>40</v>
      </c>
      <c r="F2430" t="s">
        <v>30</v>
      </c>
      <c r="G2430" t="s">
        <v>86</v>
      </c>
      <c r="H2430">
        <v>9</v>
      </c>
      <c r="I2430">
        <v>2133</v>
      </c>
      <c r="J2430">
        <v>6</v>
      </c>
      <c r="K2430">
        <v>18045.18</v>
      </c>
      <c r="L2430">
        <v>978.83</v>
      </c>
      <c r="M2430" t="s">
        <v>65</v>
      </c>
      <c r="N2430" t="s">
        <v>44</v>
      </c>
      <c r="O2430">
        <v>3</v>
      </c>
      <c r="P2430">
        <v>2023</v>
      </c>
      <c r="Q2430">
        <v>6</v>
      </c>
      <c r="R2430" t="s">
        <v>95</v>
      </c>
      <c r="S2430">
        <v>2</v>
      </c>
      <c r="T2430">
        <v>23</v>
      </c>
      <c r="U2430">
        <v>2</v>
      </c>
      <c r="V2430">
        <v>6</v>
      </c>
      <c r="W2430" t="s">
        <v>35</v>
      </c>
      <c r="X2430" t="s">
        <v>36</v>
      </c>
      <c r="Y2430">
        <v>115182</v>
      </c>
      <c r="Z2430">
        <v>0.05</v>
      </c>
    </row>
    <row r="2431" spans="1:26" x14ac:dyDescent="0.25">
      <c r="A2431" t="s">
        <v>3915</v>
      </c>
      <c r="B2431" s="1">
        <v>45002</v>
      </c>
      <c r="C2431" t="s">
        <v>3916</v>
      </c>
      <c r="D2431" t="s">
        <v>28</v>
      </c>
      <c r="E2431" t="s">
        <v>40</v>
      </c>
      <c r="F2431" t="s">
        <v>41</v>
      </c>
      <c r="G2431" t="s">
        <v>59</v>
      </c>
      <c r="H2431">
        <v>1</v>
      </c>
      <c r="I2431">
        <v>2200</v>
      </c>
      <c r="J2431">
        <v>8</v>
      </c>
      <c r="K2431">
        <v>2024</v>
      </c>
      <c r="L2431">
        <v>244.58</v>
      </c>
      <c r="M2431" t="s">
        <v>65</v>
      </c>
      <c r="N2431" t="s">
        <v>44</v>
      </c>
      <c r="O2431">
        <v>2</v>
      </c>
      <c r="P2431">
        <v>2023</v>
      </c>
      <c r="Q2431">
        <v>3</v>
      </c>
      <c r="R2431" t="s">
        <v>105</v>
      </c>
      <c r="S2431">
        <v>1</v>
      </c>
      <c r="T2431">
        <v>11</v>
      </c>
      <c r="U2431">
        <v>3</v>
      </c>
      <c r="V2431">
        <v>5</v>
      </c>
      <c r="W2431" t="s">
        <v>46</v>
      </c>
      <c r="X2431" t="s">
        <v>47</v>
      </c>
      <c r="Y2431">
        <v>17600</v>
      </c>
      <c r="Z2431">
        <v>0.12</v>
      </c>
    </row>
    <row r="2432" spans="1:26" x14ac:dyDescent="0.25">
      <c r="A2432" t="s">
        <v>3917</v>
      </c>
      <c r="B2432" s="1">
        <v>45248</v>
      </c>
      <c r="C2432" t="s">
        <v>3918</v>
      </c>
      <c r="D2432" t="s">
        <v>39</v>
      </c>
      <c r="E2432" t="s">
        <v>40</v>
      </c>
      <c r="F2432" t="s">
        <v>52</v>
      </c>
      <c r="G2432" t="s">
        <v>53</v>
      </c>
      <c r="H2432">
        <v>7</v>
      </c>
      <c r="I2432">
        <v>1450</v>
      </c>
      <c r="J2432">
        <v>6</v>
      </c>
      <c r="K2432">
        <v>9541</v>
      </c>
      <c r="L2432">
        <v>1723.44</v>
      </c>
      <c r="M2432" t="s">
        <v>43</v>
      </c>
      <c r="N2432" t="s">
        <v>66</v>
      </c>
      <c r="O2432">
        <v>5</v>
      </c>
      <c r="P2432">
        <v>2023</v>
      </c>
      <c r="Q2432">
        <v>11</v>
      </c>
      <c r="R2432" t="s">
        <v>92</v>
      </c>
      <c r="S2432">
        <v>4</v>
      </c>
      <c r="T2432">
        <v>46</v>
      </c>
      <c r="U2432">
        <v>3</v>
      </c>
      <c r="V2432">
        <v>6</v>
      </c>
      <c r="W2432" t="s">
        <v>35</v>
      </c>
      <c r="X2432" t="s">
        <v>36</v>
      </c>
      <c r="Y2432">
        <v>60900</v>
      </c>
      <c r="Z2432">
        <v>0.18</v>
      </c>
    </row>
    <row r="2433" spans="1:26" x14ac:dyDescent="0.25">
      <c r="A2433" t="s">
        <v>3919</v>
      </c>
      <c r="B2433" s="1">
        <v>45196</v>
      </c>
      <c r="C2433" t="s">
        <v>2420</v>
      </c>
      <c r="D2433" t="s">
        <v>39</v>
      </c>
      <c r="E2433" t="s">
        <v>51</v>
      </c>
      <c r="F2433" t="s">
        <v>52</v>
      </c>
      <c r="G2433" t="s">
        <v>79</v>
      </c>
      <c r="H2433">
        <v>8</v>
      </c>
      <c r="I2433">
        <v>2791</v>
      </c>
      <c r="J2433">
        <v>3</v>
      </c>
      <c r="K2433">
        <v>21658.16</v>
      </c>
      <c r="L2433">
        <v>3026.63</v>
      </c>
      <c r="M2433" t="s">
        <v>43</v>
      </c>
      <c r="N2433" t="s">
        <v>44</v>
      </c>
      <c r="O2433">
        <v>7</v>
      </c>
      <c r="P2433">
        <v>2023</v>
      </c>
      <c r="Q2433">
        <v>9</v>
      </c>
      <c r="R2433" t="s">
        <v>80</v>
      </c>
      <c r="S2433">
        <v>3</v>
      </c>
      <c r="T2433">
        <v>39</v>
      </c>
      <c r="U2433">
        <v>5</v>
      </c>
      <c r="V2433">
        <v>3</v>
      </c>
      <c r="W2433" t="s">
        <v>83</v>
      </c>
      <c r="X2433" t="s">
        <v>47</v>
      </c>
      <c r="Y2433">
        <v>66984</v>
      </c>
      <c r="Z2433">
        <v>0.14000000000000001</v>
      </c>
    </row>
    <row r="2434" spans="1:26" x14ac:dyDescent="0.25">
      <c r="A2434" t="s">
        <v>3920</v>
      </c>
      <c r="B2434" s="1">
        <v>45152</v>
      </c>
      <c r="C2434" t="s">
        <v>382</v>
      </c>
      <c r="D2434" t="s">
        <v>50</v>
      </c>
      <c r="E2434" t="s">
        <v>58</v>
      </c>
      <c r="F2434" t="s">
        <v>41</v>
      </c>
      <c r="G2434" t="s">
        <v>59</v>
      </c>
      <c r="H2434">
        <v>1</v>
      </c>
      <c r="I2434">
        <v>728</v>
      </c>
      <c r="J2434">
        <v>14</v>
      </c>
      <c r="K2434">
        <v>626.08000000000004</v>
      </c>
      <c r="L2434">
        <v>113.38</v>
      </c>
      <c r="M2434" t="s">
        <v>65</v>
      </c>
      <c r="N2434" t="s">
        <v>66</v>
      </c>
      <c r="O2434">
        <v>4</v>
      </c>
      <c r="P2434">
        <v>2023</v>
      </c>
      <c r="Q2434">
        <v>8</v>
      </c>
      <c r="R2434" t="s">
        <v>72</v>
      </c>
      <c r="S2434">
        <v>3</v>
      </c>
      <c r="T2434">
        <v>33</v>
      </c>
      <c r="U2434">
        <v>3</v>
      </c>
      <c r="V2434">
        <v>1</v>
      </c>
      <c r="W2434" t="s">
        <v>60</v>
      </c>
      <c r="X2434" t="s">
        <v>47</v>
      </c>
      <c r="Y2434">
        <v>10192</v>
      </c>
      <c r="Z2434">
        <v>0.18</v>
      </c>
    </row>
    <row r="2435" spans="1:26" x14ac:dyDescent="0.25">
      <c r="A2435" t="s">
        <v>3921</v>
      </c>
      <c r="B2435" s="1">
        <v>45182</v>
      </c>
      <c r="C2435" t="s">
        <v>3922</v>
      </c>
      <c r="D2435" t="s">
        <v>63</v>
      </c>
      <c r="E2435" t="s">
        <v>40</v>
      </c>
      <c r="F2435" t="s">
        <v>52</v>
      </c>
      <c r="G2435" t="s">
        <v>91</v>
      </c>
      <c r="H2435">
        <v>9</v>
      </c>
      <c r="I2435">
        <v>3382</v>
      </c>
      <c r="J2435">
        <v>30</v>
      </c>
      <c r="K2435">
        <v>21306.6</v>
      </c>
      <c r="L2435">
        <v>1825.16</v>
      </c>
      <c r="M2435" t="s">
        <v>65</v>
      </c>
      <c r="N2435" t="s">
        <v>66</v>
      </c>
      <c r="O2435">
        <v>4</v>
      </c>
      <c r="P2435">
        <v>2023</v>
      </c>
      <c r="Q2435">
        <v>9</v>
      </c>
      <c r="R2435" t="s">
        <v>80</v>
      </c>
      <c r="S2435">
        <v>3</v>
      </c>
      <c r="T2435">
        <v>37</v>
      </c>
      <c r="U2435">
        <v>3</v>
      </c>
      <c r="V2435">
        <v>3</v>
      </c>
      <c r="W2435" t="s">
        <v>83</v>
      </c>
      <c r="X2435" t="s">
        <v>47</v>
      </c>
      <c r="Y2435">
        <v>913140</v>
      </c>
      <c r="Z2435">
        <v>0.09</v>
      </c>
    </row>
    <row r="2436" spans="1:26" x14ac:dyDescent="0.25">
      <c r="A2436" t="s">
        <v>3923</v>
      </c>
      <c r="B2436" s="1">
        <v>45089</v>
      </c>
      <c r="C2436" t="s">
        <v>3924</v>
      </c>
      <c r="D2436" t="s">
        <v>63</v>
      </c>
      <c r="E2436" t="s">
        <v>40</v>
      </c>
      <c r="F2436" t="s">
        <v>41</v>
      </c>
      <c r="G2436" t="s">
        <v>42</v>
      </c>
      <c r="H2436">
        <v>2</v>
      </c>
      <c r="I2436">
        <v>2932</v>
      </c>
      <c r="J2436">
        <v>25</v>
      </c>
      <c r="K2436">
        <v>4398</v>
      </c>
      <c r="L2436">
        <v>420.71</v>
      </c>
      <c r="M2436" t="s">
        <v>43</v>
      </c>
      <c r="N2436" t="s">
        <v>66</v>
      </c>
      <c r="O2436">
        <v>1</v>
      </c>
      <c r="P2436">
        <v>2023</v>
      </c>
      <c r="Q2436">
        <v>6</v>
      </c>
      <c r="R2436" t="s">
        <v>95</v>
      </c>
      <c r="S2436">
        <v>2</v>
      </c>
      <c r="T2436">
        <v>24</v>
      </c>
      <c r="U2436">
        <v>3</v>
      </c>
      <c r="V2436">
        <v>1</v>
      </c>
      <c r="W2436" t="s">
        <v>60</v>
      </c>
      <c r="X2436" t="s">
        <v>47</v>
      </c>
      <c r="Y2436">
        <v>146600</v>
      </c>
      <c r="Z2436">
        <v>0.1</v>
      </c>
    </row>
    <row r="2437" spans="1:26" x14ac:dyDescent="0.25">
      <c r="A2437" t="s">
        <v>3925</v>
      </c>
      <c r="B2437" s="1">
        <v>44996</v>
      </c>
      <c r="C2437" t="s">
        <v>1386</v>
      </c>
      <c r="D2437" t="s">
        <v>50</v>
      </c>
      <c r="E2437" t="s">
        <v>58</v>
      </c>
      <c r="F2437" t="s">
        <v>41</v>
      </c>
      <c r="G2437" t="s">
        <v>59</v>
      </c>
      <c r="H2437">
        <v>6</v>
      </c>
      <c r="I2437">
        <v>2566</v>
      </c>
      <c r="J2437">
        <v>22</v>
      </c>
      <c r="K2437">
        <v>12008.88</v>
      </c>
      <c r="L2437">
        <v>1178.25</v>
      </c>
      <c r="M2437" t="s">
        <v>43</v>
      </c>
      <c r="N2437" t="s">
        <v>33</v>
      </c>
      <c r="O2437">
        <v>1</v>
      </c>
      <c r="P2437">
        <v>2023</v>
      </c>
      <c r="Q2437">
        <v>3</v>
      </c>
      <c r="R2437" t="s">
        <v>105</v>
      </c>
      <c r="S2437">
        <v>1</v>
      </c>
      <c r="T2437">
        <v>10</v>
      </c>
      <c r="U2437">
        <v>2</v>
      </c>
      <c r="V2437">
        <v>6</v>
      </c>
      <c r="W2437" t="s">
        <v>35</v>
      </c>
      <c r="X2437" t="s">
        <v>36</v>
      </c>
      <c r="Y2437">
        <v>338712</v>
      </c>
      <c r="Z2437">
        <v>0.1</v>
      </c>
    </row>
    <row r="2438" spans="1:26" x14ac:dyDescent="0.25">
      <c r="A2438" t="s">
        <v>3926</v>
      </c>
      <c r="B2438" s="1">
        <v>44949</v>
      </c>
      <c r="C2438" t="s">
        <v>768</v>
      </c>
      <c r="D2438" t="s">
        <v>28</v>
      </c>
      <c r="E2438" t="s">
        <v>40</v>
      </c>
      <c r="F2438" t="s">
        <v>52</v>
      </c>
      <c r="G2438" t="s">
        <v>79</v>
      </c>
      <c r="H2438">
        <v>10</v>
      </c>
      <c r="I2438">
        <v>1463</v>
      </c>
      <c r="J2438">
        <v>0</v>
      </c>
      <c r="K2438">
        <v>14630</v>
      </c>
      <c r="L2438">
        <v>2662.34</v>
      </c>
      <c r="M2438" t="s">
        <v>43</v>
      </c>
      <c r="N2438" t="s">
        <v>33</v>
      </c>
      <c r="O2438">
        <v>5</v>
      </c>
      <c r="P2438">
        <v>2023</v>
      </c>
      <c r="Q2438">
        <v>1</v>
      </c>
      <c r="R2438" t="s">
        <v>34</v>
      </c>
      <c r="S2438">
        <v>1</v>
      </c>
      <c r="T2438">
        <v>4</v>
      </c>
      <c r="U2438">
        <v>4</v>
      </c>
      <c r="V2438">
        <v>1</v>
      </c>
      <c r="W2438" t="s">
        <v>60</v>
      </c>
      <c r="X2438" t="s">
        <v>47</v>
      </c>
      <c r="Y2438">
        <v>0</v>
      </c>
      <c r="Z2438">
        <v>0.18</v>
      </c>
    </row>
    <row r="2439" spans="1:26" x14ac:dyDescent="0.25">
      <c r="A2439" t="s">
        <v>3927</v>
      </c>
      <c r="B2439" s="1">
        <v>45152</v>
      </c>
      <c r="C2439" t="s">
        <v>3928</v>
      </c>
      <c r="D2439" t="s">
        <v>50</v>
      </c>
      <c r="E2439" t="s">
        <v>51</v>
      </c>
      <c r="F2439" t="s">
        <v>30</v>
      </c>
      <c r="G2439" t="s">
        <v>86</v>
      </c>
      <c r="H2439">
        <v>7</v>
      </c>
      <c r="I2439">
        <v>2940</v>
      </c>
      <c r="J2439">
        <v>20</v>
      </c>
      <c r="K2439">
        <v>16464</v>
      </c>
      <c r="L2439">
        <v>1592.73</v>
      </c>
      <c r="M2439" t="s">
        <v>43</v>
      </c>
      <c r="N2439" t="s">
        <v>33</v>
      </c>
      <c r="O2439">
        <v>7</v>
      </c>
      <c r="P2439">
        <v>2023</v>
      </c>
      <c r="Q2439">
        <v>8</v>
      </c>
      <c r="R2439" t="s">
        <v>72</v>
      </c>
      <c r="S2439">
        <v>3</v>
      </c>
      <c r="T2439">
        <v>33</v>
      </c>
      <c r="U2439">
        <v>3</v>
      </c>
      <c r="V2439">
        <v>1</v>
      </c>
      <c r="W2439" t="s">
        <v>60</v>
      </c>
      <c r="X2439" t="s">
        <v>47</v>
      </c>
      <c r="Y2439">
        <v>411600</v>
      </c>
      <c r="Z2439">
        <v>0.1</v>
      </c>
    </row>
    <row r="2440" spans="1:26" x14ac:dyDescent="0.25">
      <c r="A2440" t="s">
        <v>3929</v>
      </c>
      <c r="B2440" s="1">
        <v>45262</v>
      </c>
      <c r="C2440" t="s">
        <v>3253</v>
      </c>
      <c r="D2440" t="s">
        <v>28</v>
      </c>
      <c r="E2440" t="s">
        <v>29</v>
      </c>
      <c r="F2440" t="s">
        <v>52</v>
      </c>
      <c r="G2440" t="s">
        <v>53</v>
      </c>
      <c r="H2440">
        <v>2</v>
      </c>
      <c r="I2440">
        <v>835</v>
      </c>
      <c r="J2440">
        <v>13</v>
      </c>
      <c r="K2440">
        <v>1452.9</v>
      </c>
      <c r="L2440">
        <v>164.89</v>
      </c>
      <c r="M2440" t="s">
        <v>65</v>
      </c>
      <c r="N2440" t="s">
        <v>44</v>
      </c>
      <c r="O2440">
        <v>6</v>
      </c>
      <c r="P2440">
        <v>2023</v>
      </c>
      <c r="Q2440">
        <v>12</v>
      </c>
      <c r="R2440" t="s">
        <v>54</v>
      </c>
      <c r="S2440">
        <v>4</v>
      </c>
      <c r="T2440">
        <v>48</v>
      </c>
      <c r="U2440">
        <v>1</v>
      </c>
      <c r="V2440">
        <v>6</v>
      </c>
      <c r="W2440" t="s">
        <v>35</v>
      </c>
      <c r="X2440" t="s">
        <v>36</v>
      </c>
      <c r="Y2440">
        <v>21710</v>
      </c>
      <c r="Z2440">
        <v>0.11</v>
      </c>
    </row>
    <row r="2441" spans="1:26" x14ac:dyDescent="0.25">
      <c r="A2441" t="s">
        <v>3930</v>
      </c>
      <c r="B2441" s="1">
        <v>45174</v>
      </c>
      <c r="C2441" t="s">
        <v>205</v>
      </c>
      <c r="D2441" t="s">
        <v>28</v>
      </c>
      <c r="E2441" t="s">
        <v>58</v>
      </c>
      <c r="F2441" t="s">
        <v>52</v>
      </c>
      <c r="G2441" t="s">
        <v>79</v>
      </c>
      <c r="H2441">
        <v>8</v>
      </c>
      <c r="I2441">
        <v>323</v>
      </c>
      <c r="J2441">
        <v>13</v>
      </c>
      <c r="K2441">
        <v>2248.08</v>
      </c>
      <c r="L2441">
        <v>249.35</v>
      </c>
      <c r="M2441" t="s">
        <v>43</v>
      </c>
      <c r="N2441" t="s">
        <v>44</v>
      </c>
      <c r="O2441">
        <v>5</v>
      </c>
      <c r="P2441">
        <v>2023</v>
      </c>
      <c r="Q2441">
        <v>9</v>
      </c>
      <c r="R2441" t="s">
        <v>80</v>
      </c>
      <c r="S2441">
        <v>3</v>
      </c>
      <c r="T2441">
        <v>36</v>
      </c>
      <c r="U2441">
        <v>2</v>
      </c>
      <c r="V2441">
        <v>2</v>
      </c>
      <c r="W2441" t="s">
        <v>76</v>
      </c>
      <c r="X2441" t="s">
        <v>47</v>
      </c>
      <c r="Y2441">
        <v>33592</v>
      </c>
      <c r="Z2441">
        <v>0.11</v>
      </c>
    </row>
    <row r="2442" spans="1:26" x14ac:dyDescent="0.25">
      <c r="A2442" t="s">
        <v>3931</v>
      </c>
      <c r="B2442" s="1">
        <v>45259</v>
      </c>
      <c r="C2442" t="s">
        <v>181</v>
      </c>
      <c r="D2442" t="s">
        <v>28</v>
      </c>
      <c r="E2442" t="s">
        <v>51</v>
      </c>
      <c r="F2442" t="s">
        <v>52</v>
      </c>
      <c r="G2442" t="s">
        <v>53</v>
      </c>
      <c r="H2442">
        <v>4</v>
      </c>
      <c r="I2442">
        <v>4715</v>
      </c>
      <c r="J2442">
        <v>5</v>
      </c>
      <c r="K2442">
        <v>17917</v>
      </c>
      <c r="L2442">
        <v>2533.06</v>
      </c>
      <c r="M2442" t="s">
        <v>32</v>
      </c>
      <c r="N2442" t="s">
        <v>66</v>
      </c>
      <c r="O2442">
        <v>2</v>
      </c>
      <c r="P2442">
        <v>2023</v>
      </c>
      <c r="Q2442">
        <v>11</v>
      </c>
      <c r="R2442" t="s">
        <v>92</v>
      </c>
      <c r="S2442">
        <v>4</v>
      </c>
      <c r="T2442">
        <v>48</v>
      </c>
      <c r="U2442">
        <v>5</v>
      </c>
      <c r="V2442">
        <v>3</v>
      </c>
      <c r="W2442" t="s">
        <v>83</v>
      </c>
      <c r="X2442" t="s">
        <v>47</v>
      </c>
      <c r="Y2442">
        <v>94300</v>
      </c>
      <c r="Z2442">
        <v>0.14000000000000001</v>
      </c>
    </row>
    <row r="2443" spans="1:26" x14ac:dyDescent="0.25">
      <c r="A2443" t="s">
        <v>3932</v>
      </c>
      <c r="B2443" s="1">
        <v>45028</v>
      </c>
      <c r="C2443" t="s">
        <v>3933</v>
      </c>
      <c r="D2443" t="s">
        <v>50</v>
      </c>
      <c r="E2443" t="s">
        <v>58</v>
      </c>
      <c r="F2443" t="s">
        <v>41</v>
      </c>
      <c r="G2443" t="s">
        <v>116</v>
      </c>
      <c r="H2443">
        <v>2</v>
      </c>
      <c r="I2443">
        <v>968</v>
      </c>
      <c r="J2443">
        <v>28</v>
      </c>
      <c r="K2443">
        <v>1393.92</v>
      </c>
      <c r="L2443">
        <v>195.11</v>
      </c>
      <c r="M2443" t="s">
        <v>43</v>
      </c>
      <c r="N2443" t="s">
        <v>44</v>
      </c>
      <c r="O2443">
        <v>2</v>
      </c>
      <c r="P2443">
        <v>2023</v>
      </c>
      <c r="Q2443">
        <v>4</v>
      </c>
      <c r="R2443" t="s">
        <v>100</v>
      </c>
      <c r="S2443">
        <v>2</v>
      </c>
      <c r="T2443">
        <v>15</v>
      </c>
      <c r="U2443">
        <v>3</v>
      </c>
      <c r="V2443">
        <v>3</v>
      </c>
      <c r="W2443" t="s">
        <v>83</v>
      </c>
      <c r="X2443" t="s">
        <v>47</v>
      </c>
      <c r="Y2443">
        <v>54208</v>
      </c>
      <c r="Z2443">
        <v>0.14000000000000001</v>
      </c>
    </row>
    <row r="2444" spans="1:26" x14ac:dyDescent="0.25">
      <c r="A2444" t="s">
        <v>3934</v>
      </c>
      <c r="B2444" s="1">
        <v>45178</v>
      </c>
      <c r="C2444" t="s">
        <v>3935</v>
      </c>
      <c r="D2444" t="s">
        <v>50</v>
      </c>
      <c r="E2444" t="s">
        <v>40</v>
      </c>
      <c r="F2444" t="s">
        <v>41</v>
      </c>
      <c r="G2444" t="s">
        <v>116</v>
      </c>
      <c r="H2444">
        <v>6</v>
      </c>
      <c r="I2444">
        <v>4350</v>
      </c>
      <c r="J2444">
        <v>0</v>
      </c>
      <c r="K2444">
        <v>26100</v>
      </c>
      <c r="L2444">
        <v>5099.25</v>
      </c>
      <c r="M2444" t="s">
        <v>43</v>
      </c>
      <c r="N2444" t="s">
        <v>33</v>
      </c>
      <c r="O2444">
        <v>4</v>
      </c>
      <c r="P2444">
        <v>2023</v>
      </c>
      <c r="Q2444">
        <v>9</v>
      </c>
      <c r="R2444" t="s">
        <v>80</v>
      </c>
      <c r="S2444">
        <v>3</v>
      </c>
      <c r="T2444">
        <v>36</v>
      </c>
      <c r="U2444">
        <v>2</v>
      </c>
      <c r="V2444">
        <v>6</v>
      </c>
      <c r="W2444" t="s">
        <v>35</v>
      </c>
      <c r="X2444" t="s">
        <v>36</v>
      </c>
      <c r="Y2444">
        <v>0</v>
      </c>
      <c r="Z2444">
        <v>0.2</v>
      </c>
    </row>
    <row r="2445" spans="1:26" x14ac:dyDescent="0.25">
      <c r="A2445" t="s">
        <v>3936</v>
      </c>
      <c r="B2445" s="1">
        <v>45062</v>
      </c>
      <c r="C2445" t="s">
        <v>496</v>
      </c>
      <c r="D2445" t="s">
        <v>28</v>
      </c>
      <c r="E2445" t="s">
        <v>51</v>
      </c>
      <c r="F2445" t="s">
        <v>41</v>
      </c>
      <c r="G2445" t="s">
        <v>59</v>
      </c>
      <c r="H2445">
        <v>8</v>
      </c>
      <c r="I2445">
        <v>1751</v>
      </c>
      <c r="J2445">
        <v>27</v>
      </c>
      <c r="K2445">
        <v>10225.84</v>
      </c>
      <c r="L2445">
        <v>703.93</v>
      </c>
      <c r="M2445" t="s">
        <v>43</v>
      </c>
      <c r="N2445" t="s">
        <v>66</v>
      </c>
      <c r="O2445">
        <v>5</v>
      </c>
      <c r="P2445">
        <v>2023</v>
      </c>
      <c r="Q2445">
        <v>5</v>
      </c>
      <c r="R2445" t="s">
        <v>238</v>
      </c>
      <c r="S2445">
        <v>2</v>
      </c>
      <c r="T2445">
        <v>20</v>
      </c>
      <c r="U2445">
        <v>3</v>
      </c>
      <c r="V2445">
        <v>2</v>
      </c>
      <c r="W2445" t="s">
        <v>76</v>
      </c>
      <c r="X2445" t="s">
        <v>47</v>
      </c>
      <c r="Y2445">
        <v>378216</v>
      </c>
      <c r="Z2445">
        <v>7.0000000000000007E-2</v>
      </c>
    </row>
    <row r="2446" spans="1:26" x14ac:dyDescent="0.25">
      <c r="A2446" t="s">
        <v>3937</v>
      </c>
      <c r="B2446" s="1">
        <v>45160</v>
      </c>
      <c r="C2446" t="s">
        <v>1194</v>
      </c>
      <c r="D2446" t="s">
        <v>39</v>
      </c>
      <c r="E2446" t="s">
        <v>51</v>
      </c>
      <c r="F2446" t="s">
        <v>52</v>
      </c>
      <c r="G2446" t="s">
        <v>53</v>
      </c>
      <c r="H2446">
        <v>10</v>
      </c>
      <c r="I2446">
        <v>4521</v>
      </c>
      <c r="J2446">
        <v>26</v>
      </c>
      <c r="K2446">
        <v>33455.4</v>
      </c>
      <c r="L2446">
        <v>5135.91</v>
      </c>
      <c r="M2446" t="s">
        <v>65</v>
      </c>
      <c r="N2446" t="s">
        <v>44</v>
      </c>
      <c r="O2446">
        <v>5</v>
      </c>
      <c r="P2446">
        <v>2023</v>
      </c>
      <c r="Q2446">
        <v>8</v>
      </c>
      <c r="R2446" t="s">
        <v>72</v>
      </c>
      <c r="S2446">
        <v>3</v>
      </c>
      <c r="T2446">
        <v>34</v>
      </c>
      <c r="U2446">
        <v>4</v>
      </c>
      <c r="V2446">
        <v>2</v>
      </c>
      <c r="W2446" t="s">
        <v>76</v>
      </c>
      <c r="X2446" t="s">
        <v>47</v>
      </c>
      <c r="Y2446">
        <v>1175460</v>
      </c>
      <c r="Z2446">
        <v>0.15</v>
      </c>
    </row>
    <row r="2447" spans="1:26" x14ac:dyDescent="0.25">
      <c r="A2447" t="s">
        <v>3938</v>
      </c>
      <c r="B2447" s="1">
        <v>45276</v>
      </c>
      <c r="C2447" t="s">
        <v>1350</v>
      </c>
      <c r="D2447" t="s">
        <v>28</v>
      </c>
      <c r="E2447" t="s">
        <v>51</v>
      </c>
      <c r="F2447" t="s">
        <v>41</v>
      </c>
      <c r="G2447" t="s">
        <v>59</v>
      </c>
      <c r="H2447">
        <v>1</v>
      </c>
      <c r="I2447">
        <v>910</v>
      </c>
      <c r="J2447">
        <v>19</v>
      </c>
      <c r="K2447">
        <v>737.1</v>
      </c>
      <c r="L2447">
        <v>98.13</v>
      </c>
      <c r="M2447" t="s">
        <v>65</v>
      </c>
      <c r="N2447" t="s">
        <v>33</v>
      </c>
      <c r="O2447">
        <v>3</v>
      </c>
      <c r="P2447">
        <v>2023</v>
      </c>
      <c r="Q2447">
        <v>12</v>
      </c>
      <c r="R2447" t="s">
        <v>54</v>
      </c>
      <c r="S2447">
        <v>4</v>
      </c>
      <c r="T2447">
        <v>50</v>
      </c>
      <c r="U2447">
        <v>3</v>
      </c>
      <c r="V2447">
        <v>6</v>
      </c>
      <c r="W2447" t="s">
        <v>35</v>
      </c>
      <c r="X2447" t="s">
        <v>36</v>
      </c>
      <c r="Y2447">
        <v>17290</v>
      </c>
      <c r="Z2447">
        <v>0.13</v>
      </c>
    </row>
    <row r="2448" spans="1:26" x14ac:dyDescent="0.25">
      <c r="A2448" t="s">
        <v>3939</v>
      </c>
      <c r="B2448" s="1">
        <v>44970</v>
      </c>
      <c r="C2448" t="s">
        <v>3700</v>
      </c>
      <c r="D2448" t="s">
        <v>63</v>
      </c>
      <c r="E2448" t="s">
        <v>51</v>
      </c>
      <c r="F2448" t="s">
        <v>41</v>
      </c>
      <c r="G2448" t="s">
        <v>116</v>
      </c>
      <c r="H2448">
        <v>2</v>
      </c>
      <c r="I2448">
        <v>4512</v>
      </c>
      <c r="J2448">
        <v>13</v>
      </c>
      <c r="K2448">
        <v>7850.88</v>
      </c>
      <c r="L2448">
        <v>787.95</v>
      </c>
      <c r="M2448" t="s">
        <v>32</v>
      </c>
      <c r="N2448" t="s">
        <v>66</v>
      </c>
      <c r="O2448">
        <v>5</v>
      </c>
      <c r="P2448">
        <v>2023</v>
      </c>
      <c r="Q2448">
        <v>2</v>
      </c>
      <c r="R2448" t="s">
        <v>67</v>
      </c>
      <c r="S2448">
        <v>1</v>
      </c>
      <c r="T2448">
        <v>7</v>
      </c>
      <c r="U2448">
        <v>3</v>
      </c>
      <c r="V2448">
        <v>1</v>
      </c>
      <c r="W2448" t="s">
        <v>60</v>
      </c>
      <c r="X2448" t="s">
        <v>47</v>
      </c>
      <c r="Y2448">
        <v>117312</v>
      </c>
      <c r="Z2448">
        <v>0.1</v>
      </c>
    </row>
    <row r="2449" spans="1:26" x14ac:dyDescent="0.25">
      <c r="A2449" t="s">
        <v>3940</v>
      </c>
      <c r="B2449" s="1">
        <v>45271</v>
      </c>
      <c r="C2449" t="s">
        <v>402</v>
      </c>
      <c r="D2449" t="s">
        <v>39</v>
      </c>
      <c r="E2449" t="s">
        <v>29</v>
      </c>
      <c r="F2449" t="s">
        <v>30</v>
      </c>
      <c r="G2449" t="s">
        <v>31</v>
      </c>
      <c r="H2449">
        <v>5</v>
      </c>
      <c r="I2449">
        <v>3047</v>
      </c>
      <c r="J2449">
        <v>17</v>
      </c>
      <c r="K2449">
        <v>12645.05</v>
      </c>
      <c r="L2449">
        <v>846.87</v>
      </c>
      <c r="M2449" t="s">
        <v>65</v>
      </c>
      <c r="N2449" t="s">
        <v>44</v>
      </c>
      <c r="O2449">
        <v>6</v>
      </c>
      <c r="P2449">
        <v>2023</v>
      </c>
      <c r="Q2449">
        <v>12</v>
      </c>
      <c r="R2449" t="s">
        <v>54</v>
      </c>
      <c r="S2449">
        <v>4</v>
      </c>
      <c r="T2449">
        <v>50</v>
      </c>
      <c r="U2449">
        <v>3</v>
      </c>
      <c r="V2449">
        <v>1</v>
      </c>
      <c r="W2449" t="s">
        <v>60</v>
      </c>
      <c r="X2449" t="s">
        <v>47</v>
      </c>
      <c r="Y2449">
        <v>258995</v>
      </c>
      <c r="Z2449">
        <v>7.0000000000000007E-2</v>
      </c>
    </row>
    <row r="2450" spans="1:26" x14ac:dyDescent="0.25">
      <c r="A2450" t="s">
        <v>3941</v>
      </c>
      <c r="B2450" s="1">
        <v>45126</v>
      </c>
      <c r="C2450" t="s">
        <v>2942</v>
      </c>
      <c r="D2450" t="s">
        <v>39</v>
      </c>
      <c r="E2450" t="s">
        <v>40</v>
      </c>
      <c r="F2450" t="s">
        <v>41</v>
      </c>
      <c r="G2450" t="s">
        <v>59</v>
      </c>
      <c r="H2450">
        <v>8</v>
      </c>
      <c r="I2450">
        <v>3324</v>
      </c>
      <c r="J2450">
        <v>24</v>
      </c>
      <c r="K2450">
        <v>20209.919999999998</v>
      </c>
      <c r="L2450">
        <v>2911.47</v>
      </c>
      <c r="M2450" t="s">
        <v>43</v>
      </c>
      <c r="N2450" t="s">
        <v>33</v>
      </c>
      <c r="O2450">
        <v>7</v>
      </c>
      <c r="P2450">
        <v>2023</v>
      </c>
      <c r="Q2450">
        <v>7</v>
      </c>
      <c r="R2450" t="s">
        <v>125</v>
      </c>
      <c r="S2450">
        <v>3</v>
      </c>
      <c r="T2450">
        <v>29</v>
      </c>
      <c r="U2450">
        <v>4</v>
      </c>
      <c r="V2450">
        <v>3</v>
      </c>
      <c r="W2450" t="s">
        <v>83</v>
      </c>
      <c r="X2450" t="s">
        <v>47</v>
      </c>
      <c r="Y2450">
        <v>638208</v>
      </c>
      <c r="Z2450">
        <v>0.14000000000000001</v>
      </c>
    </row>
    <row r="2451" spans="1:26" x14ac:dyDescent="0.25">
      <c r="A2451" t="s">
        <v>3942</v>
      </c>
      <c r="B2451" s="1">
        <v>44985</v>
      </c>
      <c r="C2451" t="s">
        <v>2610</v>
      </c>
      <c r="D2451" t="s">
        <v>50</v>
      </c>
      <c r="E2451" t="s">
        <v>51</v>
      </c>
      <c r="F2451" t="s">
        <v>30</v>
      </c>
      <c r="G2451" t="s">
        <v>64</v>
      </c>
      <c r="H2451">
        <v>9</v>
      </c>
      <c r="I2451">
        <v>771</v>
      </c>
      <c r="J2451">
        <v>16</v>
      </c>
      <c r="K2451">
        <v>5828.76</v>
      </c>
      <c r="L2451">
        <v>633.08000000000004</v>
      </c>
      <c r="M2451" t="s">
        <v>43</v>
      </c>
      <c r="N2451" t="s">
        <v>66</v>
      </c>
      <c r="O2451">
        <v>1</v>
      </c>
      <c r="P2451">
        <v>2023</v>
      </c>
      <c r="Q2451">
        <v>2</v>
      </c>
      <c r="R2451" t="s">
        <v>67</v>
      </c>
      <c r="S2451">
        <v>1</v>
      </c>
      <c r="T2451">
        <v>9</v>
      </c>
      <c r="U2451">
        <v>5</v>
      </c>
      <c r="V2451">
        <v>2</v>
      </c>
      <c r="W2451" t="s">
        <v>76</v>
      </c>
      <c r="X2451" t="s">
        <v>47</v>
      </c>
      <c r="Y2451">
        <v>111024</v>
      </c>
      <c r="Z2451">
        <v>0.11</v>
      </c>
    </row>
    <row r="2452" spans="1:26" x14ac:dyDescent="0.25">
      <c r="A2452" t="s">
        <v>3943</v>
      </c>
      <c r="B2452" s="1">
        <v>45233</v>
      </c>
      <c r="C2452" t="s">
        <v>2975</v>
      </c>
      <c r="D2452" t="s">
        <v>50</v>
      </c>
      <c r="E2452" t="s">
        <v>58</v>
      </c>
      <c r="F2452" t="s">
        <v>41</v>
      </c>
      <c r="G2452" t="s">
        <v>42</v>
      </c>
      <c r="H2452">
        <v>10</v>
      </c>
      <c r="I2452">
        <v>3356</v>
      </c>
      <c r="J2452">
        <v>7</v>
      </c>
      <c r="K2452">
        <v>31210.799999999999</v>
      </c>
      <c r="L2452">
        <v>3235.6</v>
      </c>
      <c r="M2452" t="s">
        <v>32</v>
      </c>
      <c r="N2452" t="s">
        <v>33</v>
      </c>
      <c r="O2452">
        <v>5</v>
      </c>
      <c r="P2452">
        <v>2023</v>
      </c>
      <c r="Q2452">
        <v>11</v>
      </c>
      <c r="R2452" t="s">
        <v>92</v>
      </c>
      <c r="S2452">
        <v>4</v>
      </c>
      <c r="T2452">
        <v>44</v>
      </c>
      <c r="U2452">
        <v>1</v>
      </c>
      <c r="V2452">
        <v>5</v>
      </c>
      <c r="W2452" t="s">
        <v>46</v>
      </c>
      <c r="X2452" t="s">
        <v>47</v>
      </c>
      <c r="Y2452">
        <v>234920</v>
      </c>
      <c r="Z2452">
        <v>0.1</v>
      </c>
    </row>
    <row r="2453" spans="1:26" x14ac:dyDescent="0.25">
      <c r="A2453" t="s">
        <v>3944</v>
      </c>
      <c r="B2453" s="1">
        <v>45023</v>
      </c>
      <c r="C2453" t="s">
        <v>334</v>
      </c>
      <c r="D2453" t="s">
        <v>63</v>
      </c>
      <c r="E2453" t="s">
        <v>51</v>
      </c>
      <c r="F2453" t="s">
        <v>41</v>
      </c>
      <c r="G2453" t="s">
        <v>116</v>
      </c>
      <c r="H2453">
        <v>5</v>
      </c>
      <c r="I2453">
        <v>338</v>
      </c>
      <c r="J2453">
        <v>15</v>
      </c>
      <c r="K2453">
        <v>1436.5</v>
      </c>
      <c r="L2453">
        <v>165.35</v>
      </c>
      <c r="M2453" t="s">
        <v>65</v>
      </c>
      <c r="N2453" t="s">
        <v>33</v>
      </c>
      <c r="O2453">
        <v>2</v>
      </c>
      <c r="P2453">
        <v>2023</v>
      </c>
      <c r="Q2453">
        <v>4</v>
      </c>
      <c r="R2453" t="s">
        <v>100</v>
      </c>
      <c r="S2453">
        <v>2</v>
      </c>
      <c r="T2453">
        <v>14</v>
      </c>
      <c r="U2453">
        <v>2</v>
      </c>
      <c r="V2453">
        <v>5</v>
      </c>
      <c r="W2453" t="s">
        <v>46</v>
      </c>
      <c r="X2453" t="s">
        <v>47</v>
      </c>
      <c r="Y2453">
        <v>25350</v>
      </c>
      <c r="Z2453">
        <v>0.12</v>
      </c>
    </row>
    <row r="2454" spans="1:26" x14ac:dyDescent="0.25">
      <c r="A2454" t="s">
        <v>3945</v>
      </c>
      <c r="B2454" s="1">
        <v>44958</v>
      </c>
      <c r="C2454" t="s">
        <v>3946</v>
      </c>
      <c r="D2454" t="s">
        <v>50</v>
      </c>
      <c r="E2454" t="s">
        <v>40</v>
      </c>
      <c r="F2454" t="s">
        <v>41</v>
      </c>
      <c r="G2454" t="s">
        <v>42</v>
      </c>
      <c r="H2454">
        <v>4</v>
      </c>
      <c r="I2454">
        <v>2867</v>
      </c>
      <c r="J2454">
        <v>1</v>
      </c>
      <c r="K2454">
        <v>11353.32</v>
      </c>
      <c r="L2454">
        <v>1943.68</v>
      </c>
      <c r="M2454" t="s">
        <v>65</v>
      </c>
      <c r="N2454" t="s">
        <v>44</v>
      </c>
      <c r="O2454">
        <v>6</v>
      </c>
      <c r="P2454">
        <v>2023</v>
      </c>
      <c r="Q2454">
        <v>2</v>
      </c>
      <c r="R2454" t="s">
        <v>67</v>
      </c>
      <c r="S2454">
        <v>1</v>
      </c>
      <c r="T2454">
        <v>5</v>
      </c>
      <c r="U2454">
        <v>1</v>
      </c>
      <c r="V2454">
        <v>3</v>
      </c>
      <c r="W2454" t="s">
        <v>83</v>
      </c>
      <c r="X2454" t="s">
        <v>47</v>
      </c>
      <c r="Y2454">
        <v>11468</v>
      </c>
      <c r="Z2454">
        <v>0.17</v>
      </c>
    </row>
    <row r="2455" spans="1:26" x14ac:dyDescent="0.25">
      <c r="A2455" t="s">
        <v>3947</v>
      </c>
      <c r="B2455" s="1">
        <v>45068</v>
      </c>
      <c r="C2455" t="s">
        <v>3514</v>
      </c>
      <c r="D2455" t="s">
        <v>50</v>
      </c>
      <c r="E2455" t="s">
        <v>29</v>
      </c>
      <c r="F2455" t="s">
        <v>41</v>
      </c>
      <c r="G2455" t="s">
        <v>59</v>
      </c>
      <c r="H2455">
        <v>2</v>
      </c>
      <c r="I2455">
        <v>1580</v>
      </c>
      <c r="J2455">
        <v>23</v>
      </c>
      <c r="K2455">
        <v>2433.1999999999998</v>
      </c>
      <c r="L2455">
        <v>438.64</v>
      </c>
      <c r="M2455" t="s">
        <v>65</v>
      </c>
      <c r="N2455" t="s">
        <v>44</v>
      </c>
      <c r="O2455">
        <v>5</v>
      </c>
      <c r="P2455">
        <v>2023</v>
      </c>
      <c r="Q2455">
        <v>5</v>
      </c>
      <c r="R2455" t="s">
        <v>238</v>
      </c>
      <c r="S2455">
        <v>2</v>
      </c>
      <c r="T2455">
        <v>21</v>
      </c>
      <c r="U2455">
        <v>4</v>
      </c>
      <c r="V2455">
        <v>1</v>
      </c>
      <c r="W2455" t="s">
        <v>60</v>
      </c>
      <c r="X2455" t="s">
        <v>47</v>
      </c>
      <c r="Y2455">
        <v>72680</v>
      </c>
      <c r="Z2455">
        <v>0.18</v>
      </c>
    </row>
    <row r="2456" spans="1:26" x14ac:dyDescent="0.25">
      <c r="A2456" t="s">
        <v>3948</v>
      </c>
      <c r="B2456" s="1">
        <v>45027</v>
      </c>
      <c r="C2456" t="s">
        <v>1099</v>
      </c>
      <c r="D2456" t="s">
        <v>63</v>
      </c>
      <c r="E2456" t="s">
        <v>51</v>
      </c>
      <c r="F2456" t="s">
        <v>30</v>
      </c>
      <c r="G2456" t="s">
        <v>64</v>
      </c>
      <c r="H2456">
        <v>1</v>
      </c>
      <c r="I2456">
        <v>2935</v>
      </c>
      <c r="J2456">
        <v>0</v>
      </c>
      <c r="K2456">
        <v>2935</v>
      </c>
      <c r="L2456">
        <v>334.53</v>
      </c>
      <c r="M2456" t="s">
        <v>43</v>
      </c>
      <c r="N2456" t="s">
        <v>33</v>
      </c>
      <c r="O2456">
        <v>2</v>
      </c>
      <c r="P2456">
        <v>2023</v>
      </c>
      <c r="Q2456">
        <v>4</v>
      </c>
      <c r="R2456" t="s">
        <v>100</v>
      </c>
      <c r="S2456">
        <v>2</v>
      </c>
      <c r="T2456">
        <v>15</v>
      </c>
      <c r="U2456">
        <v>3</v>
      </c>
      <c r="V2456">
        <v>2</v>
      </c>
      <c r="W2456" t="s">
        <v>76</v>
      </c>
      <c r="X2456" t="s">
        <v>47</v>
      </c>
      <c r="Y2456">
        <v>0</v>
      </c>
      <c r="Z2456">
        <v>0.11</v>
      </c>
    </row>
    <row r="2457" spans="1:26" x14ac:dyDescent="0.25">
      <c r="A2457" t="s">
        <v>3949</v>
      </c>
      <c r="B2457" s="1">
        <v>45239</v>
      </c>
      <c r="C2457" t="s">
        <v>2357</v>
      </c>
      <c r="D2457" t="s">
        <v>39</v>
      </c>
      <c r="E2457" t="s">
        <v>29</v>
      </c>
      <c r="F2457" t="s">
        <v>52</v>
      </c>
      <c r="G2457" t="s">
        <v>79</v>
      </c>
      <c r="H2457">
        <v>9</v>
      </c>
      <c r="I2457">
        <v>2974</v>
      </c>
      <c r="J2457">
        <v>16</v>
      </c>
      <c r="K2457">
        <v>22483.439999999999</v>
      </c>
      <c r="L2457">
        <v>4434.95</v>
      </c>
      <c r="M2457" t="s">
        <v>43</v>
      </c>
      <c r="N2457" t="s">
        <v>44</v>
      </c>
      <c r="O2457">
        <v>6</v>
      </c>
      <c r="P2457">
        <v>2023</v>
      </c>
      <c r="Q2457">
        <v>11</v>
      </c>
      <c r="R2457" t="s">
        <v>92</v>
      </c>
      <c r="S2457">
        <v>4</v>
      </c>
      <c r="T2457">
        <v>45</v>
      </c>
      <c r="U2457">
        <v>2</v>
      </c>
      <c r="V2457">
        <v>4</v>
      </c>
      <c r="W2457" t="s">
        <v>73</v>
      </c>
      <c r="X2457" t="s">
        <v>47</v>
      </c>
      <c r="Y2457">
        <v>428256</v>
      </c>
      <c r="Z2457">
        <v>0.2</v>
      </c>
    </row>
    <row r="2458" spans="1:26" x14ac:dyDescent="0.25">
      <c r="A2458" t="s">
        <v>3950</v>
      </c>
      <c r="B2458" s="1">
        <v>45072</v>
      </c>
      <c r="C2458" t="s">
        <v>2420</v>
      </c>
      <c r="D2458" t="s">
        <v>28</v>
      </c>
      <c r="E2458" t="s">
        <v>58</v>
      </c>
      <c r="F2458" t="s">
        <v>41</v>
      </c>
      <c r="G2458" t="s">
        <v>116</v>
      </c>
      <c r="H2458">
        <v>10</v>
      </c>
      <c r="I2458">
        <v>2509</v>
      </c>
      <c r="J2458">
        <v>14</v>
      </c>
      <c r="K2458">
        <v>21577.4</v>
      </c>
      <c r="L2458">
        <v>1538.29</v>
      </c>
      <c r="M2458" t="s">
        <v>65</v>
      </c>
      <c r="N2458" t="s">
        <v>44</v>
      </c>
      <c r="O2458">
        <v>5</v>
      </c>
      <c r="P2458">
        <v>2023</v>
      </c>
      <c r="Q2458">
        <v>5</v>
      </c>
      <c r="R2458" t="s">
        <v>238</v>
      </c>
      <c r="S2458">
        <v>2</v>
      </c>
      <c r="T2458">
        <v>21</v>
      </c>
      <c r="U2458">
        <v>4</v>
      </c>
      <c r="V2458">
        <v>5</v>
      </c>
      <c r="W2458" t="s">
        <v>46</v>
      </c>
      <c r="X2458" t="s">
        <v>47</v>
      </c>
      <c r="Y2458">
        <v>351260</v>
      </c>
      <c r="Z2458">
        <v>7.0000000000000007E-2</v>
      </c>
    </row>
    <row r="2459" spans="1:26" x14ac:dyDescent="0.25">
      <c r="A2459" t="s">
        <v>3951</v>
      </c>
      <c r="B2459" s="1">
        <v>45250</v>
      </c>
      <c r="C2459" t="s">
        <v>3952</v>
      </c>
      <c r="D2459" t="s">
        <v>39</v>
      </c>
      <c r="E2459" t="s">
        <v>29</v>
      </c>
      <c r="F2459" t="s">
        <v>30</v>
      </c>
      <c r="G2459" t="s">
        <v>64</v>
      </c>
      <c r="H2459">
        <v>5</v>
      </c>
      <c r="I2459">
        <v>3879</v>
      </c>
      <c r="J2459">
        <v>10</v>
      </c>
      <c r="K2459">
        <v>17455.5</v>
      </c>
      <c r="L2459">
        <v>3110.62</v>
      </c>
      <c r="M2459" t="s">
        <v>43</v>
      </c>
      <c r="N2459" t="s">
        <v>33</v>
      </c>
      <c r="O2459">
        <v>1</v>
      </c>
      <c r="P2459">
        <v>2023</v>
      </c>
      <c r="Q2459">
        <v>11</v>
      </c>
      <c r="R2459" t="s">
        <v>92</v>
      </c>
      <c r="S2459">
        <v>4</v>
      </c>
      <c r="T2459">
        <v>47</v>
      </c>
      <c r="U2459">
        <v>4</v>
      </c>
      <c r="V2459">
        <v>1</v>
      </c>
      <c r="W2459" t="s">
        <v>60</v>
      </c>
      <c r="X2459" t="s">
        <v>47</v>
      </c>
      <c r="Y2459">
        <v>193950</v>
      </c>
      <c r="Z2459">
        <v>0.18</v>
      </c>
    </row>
    <row r="2460" spans="1:26" x14ac:dyDescent="0.25">
      <c r="A2460" t="s">
        <v>3953</v>
      </c>
      <c r="B2460" s="1">
        <v>44948</v>
      </c>
      <c r="C2460" t="s">
        <v>1659</v>
      </c>
      <c r="D2460" t="s">
        <v>39</v>
      </c>
      <c r="E2460" t="s">
        <v>58</v>
      </c>
      <c r="F2460" t="s">
        <v>30</v>
      </c>
      <c r="G2460" t="s">
        <v>86</v>
      </c>
      <c r="H2460">
        <v>9</v>
      </c>
      <c r="I2460">
        <v>3030</v>
      </c>
      <c r="J2460">
        <v>27</v>
      </c>
      <c r="K2460">
        <v>19907.099999999999</v>
      </c>
      <c r="L2460">
        <v>1322.08</v>
      </c>
      <c r="M2460" t="s">
        <v>32</v>
      </c>
      <c r="N2460" t="s">
        <v>66</v>
      </c>
      <c r="O2460">
        <v>6</v>
      </c>
      <c r="P2460">
        <v>2023</v>
      </c>
      <c r="Q2460">
        <v>1</v>
      </c>
      <c r="R2460" t="s">
        <v>34</v>
      </c>
      <c r="S2460">
        <v>1</v>
      </c>
      <c r="T2460">
        <v>4</v>
      </c>
      <c r="U2460">
        <v>4</v>
      </c>
      <c r="V2460">
        <v>0</v>
      </c>
      <c r="W2460" t="s">
        <v>55</v>
      </c>
      <c r="X2460" t="s">
        <v>36</v>
      </c>
      <c r="Y2460">
        <v>736290</v>
      </c>
      <c r="Z2460">
        <v>7.0000000000000007E-2</v>
      </c>
    </row>
    <row r="2461" spans="1:26" x14ac:dyDescent="0.25">
      <c r="A2461" t="s">
        <v>3954</v>
      </c>
      <c r="B2461" s="1">
        <v>45029</v>
      </c>
      <c r="C2461" t="s">
        <v>2462</v>
      </c>
      <c r="D2461" t="s">
        <v>50</v>
      </c>
      <c r="E2461" t="s">
        <v>29</v>
      </c>
      <c r="F2461" t="s">
        <v>41</v>
      </c>
      <c r="G2461" t="s">
        <v>42</v>
      </c>
      <c r="H2461">
        <v>6</v>
      </c>
      <c r="I2461">
        <v>3048</v>
      </c>
      <c r="J2461">
        <v>7</v>
      </c>
      <c r="K2461">
        <v>17007.84</v>
      </c>
      <c r="L2461">
        <v>2370.21</v>
      </c>
      <c r="M2461" t="s">
        <v>32</v>
      </c>
      <c r="N2461" t="s">
        <v>33</v>
      </c>
      <c r="O2461">
        <v>1</v>
      </c>
      <c r="P2461">
        <v>2023</v>
      </c>
      <c r="Q2461">
        <v>4</v>
      </c>
      <c r="R2461" t="s">
        <v>100</v>
      </c>
      <c r="S2461">
        <v>2</v>
      </c>
      <c r="T2461">
        <v>15</v>
      </c>
      <c r="U2461">
        <v>3</v>
      </c>
      <c r="V2461">
        <v>4</v>
      </c>
      <c r="W2461" t="s">
        <v>73</v>
      </c>
      <c r="X2461" t="s">
        <v>47</v>
      </c>
      <c r="Y2461">
        <v>128016</v>
      </c>
      <c r="Z2461">
        <v>0.14000000000000001</v>
      </c>
    </row>
    <row r="2462" spans="1:26" x14ac:dyDescent="0.25">
      <c r="A2462" t="s">
        <v>3955</v>
      </c>
      <c r="B2462" s="1">
        <v>45194</v>
      </c>
      <c r="C2462" t="s">
        <v>473</v>
      </c>
      <c r="D2462" t="s">
        <v>50</v>
      </c>
      <c r="E2462" t="s">
        <v>40</v>
      </c>
      <c r="F2462" t="s">
        <v>30</v>
      </c>
      <c r="G2462" t="s">
        <v>31</v>
      </c>
      <c r="H2462">
        <v>4</v>
      </c>
      <c r="I2462">
        <v>2031</v>
      </c>
      <c r="J2462">
        <v>8</v>
      </c>
      <c r="K2462">
        <v>7474.08</v>
      </c>
      <c r="L2462">
        <v>851.51</v>
      </c>
      <c r="M2462" t="s">
        <v>65</v>
      </c>
      <c r="N2462" t="s">
        <v>44</v>
      </c>
      <c r="O2462">
        <v>7</v>
      </c>
      <c r="P2462">
        <v>2023</v>
      </c>
      <c r="Q2462">
        <v>9</v>
      </c>
      <c r="R2462" t="s">
        <v>80</v>
      </c>
      <c r="S2462">
        <v>3</v>
      </c>
      <c r="T2462">
        <v>39</v>
      </c>
      <c r="U2462">
        <v>5</v>
      </c>
      <c r="V2462">
        <v>1</v>
      </c>
      <c r="W2462" t="s">
        <v>60</v>
      </c>
      <c r="X2462" t="s">
        <v>47</v>
      </c>
      <c r="Y2462">
        <v>64992</v>
      </c>
      <c r="Z2462">
        <v>0.11</v>
      </c>
    </row>
    <row r="2463" spans="1:26" x14ac:dyDescent="0.25">
      <c r="A2463" t="s">
        <v>3956</v>
      </c>
      <c r="B2463" s="1">
        <v>45128</v>
      </c>
      <c r="C2463" t="s">
        <v>3957</v>
      </c>
      <c r="D2463" t="s">
        <v>63</v>
      </c>
      <c r="E2463" t="s">
        <v>29</v>
      </c>
      <c r="F2463" t="s">
        <v>41</v>
      </c>
      <c r="G2463" t="s">
        <v>59</v>
      </c>
      <c r="H2463">
        <v>9</v>
      </c>
      <c r="I2463">
        <v>1125</v>
      </c>
      <c r="J2463">
        <v>2</v>
      </c>
      <c r="K2463">
        <v>9922.5</v>
      </c>
      <c r="L2463">
        <v>596.9</v>
      </c>
      <c r="M2463" t="s">
        <v>32</v>
      </c>
      <c r="N2463" t="s">
        <v>66</v>
      </c>
      <c r="O2463">
        <v>6</v>
      </c>
      <c r="P2463">
        <v>2023</v>
      </c>
      <c r="Q2463">
        <v>7</v>
      </c>
      <c r="R2463" t="s">
        <v>125</v>
      </c>
      <c r="S2463">
        <v>3</v>
      </c>
      <c r="T2463">
        <v>29</v>
      </c>
      <c r="U2463">
        <v>4</v>
      </c>
      <c r="V2463">
        <v>5</v>
      </c>
      <c r="W2463" t="s">
        <v>46</v>
      </c>
      <c r="X2463" t="s">
        <v>47</v>
      </c>
      <c r="Y2463">
        <v>20250</v>
      </c>
      <c r="Z2463">
        <v>0.06</v>
      </c>
    </row>
    <row r="2464" spans="1:26" x14ac:dyDescent="0.25">
      <c r="A2464" t="s">
        <v>3958</v>
      </c>
      <c r="B2464" s="1">
        <v>45008</v>
      </c>
      <c r="C2464" t="s">
        <v>2708</v>
      </c>
      <c r="D2464" t="s">
        <v>63</v>
      </c>
      <c r="E2464" t="s">
        <v>51</v>
      </c>
      <c r="F2464" t="s">
        <v>30</v>
      </c>
      <c r="G2464" t="s">
        <v>64</v>
      </c>
      <c r="H2464">
        <v>8</v>
      </c>
      <c r="I2464">
        <v>1859</v>
      </c>
      <c r="J2464">
        <v>10</v>
      </c>
      <c r="K2464">
        <v>13384.8</v>
      </c>
      <c r="L2464">
        <v>1878.58</v>
      </c>
      <c r="M2464" t="s">
        <v>32</v>
      </c>
      <c r="N2464" t="s">
        <v>44</v>
      </c>
      <c r="O2464">
        <v>5</v>
      </c>
      <c r="P2464">
        <v>2023</v>
      </c>
      <c r="Q2464">
        <v>3</v>
      </c>
      <c r="R2464" t="s">
        <v>105</v>
      </c>
      <c r="S2464">
        <v>1</v>
      </c>
      <c r="T2464">
        <v>12</v>
      </c>
      <c r="U2464">
        <v>4</v>
      </c>
      <c r="V2464">
        <v>4</v>
      </c>
      <c r="W2464" t="s">
        <v>73</v>
      </c>
      <c r="X2464" t="s">
        <v>47</v>
      </c>
      <c r="Y2464">
        <v>148720</v>
      </c>
      <c r="Z2464">
        <v>0.14000000000000001</v>
      </c>
    </row>
    <row r="2465" spans="1:26" x14ac:dyDescent="0.25">
      <c r="A2465" t="s">
        <v>3959</v>
      </c>
      <c r="B2465" s="1">
        <v>45041</v>
      </c>
      <c r="C2465" t="s">
        <v>3960</v>
      </c>
      <c r="D2465" t="s">
        <v>50</v>
      </c>
      <c r="E2465" t="s">
        <v>58</v>
      </c>
      <c r="F2465" t="s">
        <v>41</v>
      </c>
      <c r="G2465" t="s">
        <v>59</v>
      </c>
      <c r="H2465">
        <v>1</v>
      </c>
      <c r="I2465">
        <v>4516</v>
      </c>
      <c r="J2465">
        <v>1</v>
      </c>
      <c r="K2465">
        <v>4470.84</v>
      </c>
      <c r="L2465">
        <v>401.53</v>
      </c>
      <c r="M2465" t="s">
        <v>43</v>
      </c>
      <c r="N2465" t="s">
        <v>66</v>
      </c>
      <c r="O2465">
        <v>6</v>
      </c>
      <c r="P2465">
        <v>2023</v>
      </c>
      <c r="Q2465">
        <v>4</v>
      </c>
      <c r="R2465" t="s">
        <v>100</v>
      </c>
      <c r="S2465">
        <v>2</v>
      </c>
      <c r="T2465">
        <v>17</v>
      </c>
      <c r="U2465">
        <v>5</v>
      </c>
      <c r="V2465">
        <v>2</v>
      </c>
      <c r="W2465" t="s">
        <v>76</v>
      </c>
      <c r="X2465" t="s">
        <v>47</v>
      </c>
      <c r="Y2465">
        <v>4516</v>
      </c>
      <c r="Z2465">
        <v>0.09</v>
      </c>
    </row>
    <row r="2466" spans="1:26" x14ac:dyDescent="0.25">
      <c r="A2466" t="s">
        <v>3961</v>
      </c>
      <c r="B2466" s="1">
        <v>45211</v>
      </c>
      <c r="C2466" t="s">
        <v>3962</v>
      </c>
      <c r="D2466" t="s">
        <v>28</v>
      </c>
      <c r="E2466" t="s">
        <v>29</v>
      </c>
      <c r="F2466" t="s">
        <v>30</v>
      </c>
      <c r="G2466" t="s">
        <v>31</v>
      </c>
      <c r="H2466">
        <v>6</v>
      </c>
      <c r="I2466">
        <v>2487</v>
      </c>
      <c r="J2466">
        <v>5</v>
      </c>
      <c r="K2466">
        <v>14175.9</v>
      </c>
      <c r="L2466">
        <v>1475.23</v>
      </c>
      <c r="M2466" t="s">
        <v>32</v>
      </c>
      <c r="N2466" t="s">
        <v>44</v>
      </c>
      <c r="O2466">
        <v>3</v>
      </c>
      <c r="P2466">
        <v>2023</v>
      </c>
      <c r="Q2466">
        <v>10</v>
      </c>
      <c r="R2466" t="s">
        <v>45</v>
      </c>
      <c r="S2466">
        <v>4</v>
      </c>
      <c r="T2466">
        <v>41</v>
      </c>
      <c r="U2466">
        <v>2</v>
      </c>
      <c r="V2466">
        <v>4</v>
      </c>
      <c r="W2466" t="s">
        <v>73</v>
      </c>
      <c r="X2466" t="s">
        <v>47</v>
      </c>
      <c r="Y2466">
        <v>74610</v>
      </c>
      <c r="Z2466">
        <v>0.1</v>
      </c>
    </row>
    <row r="2467" spans="1:26" x14ac:dyDescent="0.25">
      <c r="A2467" t="s">
        <v>3963</v>
      </c>
      <c r="B2467" s="1">
        <v>45102</v>
      </c>
      <c r="C2467" t="s">
        <v>3964</v>
      </c>
      <c r="D2467" t="s">
        <v>63</v>
      </c>
      <c r="E2467" t="s">
        <v>29</v>
      </c>
      <c r="F2467" t="s">
        <v>41</v>
      </c>
      <c r="G2467" t="s">
        <v>59</v>
      </c>
      <c r="H2467">
        <v>7</v>
      </c>
      <c r="I2467">
        <v>4937</v>
      </c>
      <c r="J2467">
        <v>29</v>
      </c>
      <c r="K2467">
        <v>24536.89</v>
      </c>
      <c r="L2467">
        <v>1617.52</v>
      </c>
      <c r="M2467" t="s">
        <v>43</v>
      </c>
      <c r="N2467" t="s">
        <v>44</v>
      </c>
      <c r="O2467">
        <v>2</v>
      </c>
      <c r="P2467">
        <v>2023</v>
      </c>
      <c r="Q2467">
        <v>6</v>
      </c>
      <c r="R2467" t="s">
        <v>95</v>
      </c>
      <c r="S2467">
        <v>2</v>
      </c>
      <c r="T2467">
        <v>26</v>
      </c>
      <c r="U2467">
        <v>5</v>
      </c>
      <c r="V2467">
        <v>0</v>
      </c>
      <c r="W2467" t="s">
        <v>55</v>
      </c>
      <c r="X2467" t="s">
        <v>36</v>
      </c>
      <c r="Y2467">
        <v>1002211</v>
      </c>
      <c r="Z2467">
        <v>7.0000000000000007E-2</v>
      </c>
    </row>
    <row r="2468" spans="1:26" x14ac:dyDescent="0.25">
      <c r="A2468" t="s">
        <v>3965</v>
      </c>
      <c r="B2468" s="1">
        <v>45181</v>
      </c>
      <c r="C2468" t="s">
        <v>3933</v>
      </c>
      <c r="D2468" t="s">
        <v>63</v>
      </c>
      <c r="E2468" t="s">
        <v>40</v>
      </c>
      <c r="F2468" t="s">
        <v>41</v>
      </c>
      <c r="G2468" t="s">
        <v>116</v>
      </c>
      <c r="H2468">
        <v>1</v>
      </c>
      <c r="I2468">
        <v>1257</v>
      </c>
      <c r="J2468">
        <v>24</v>
      </c>
      <c r="K2468">
        <v>955.32</v>
      </c>
      <c r="L2468">
        <v>179.73</v>
      </c>
      <c r="M2468" t="s">
        <v>43</v>
      </c>
      <c r="N2468" t="s">
        <v>44</v>
      </c>
      <c r="O2468">
        <v>7</v>
      </c>
      <c r="P2468">
        <v>2023</v>
      </c>
      <c r="Q2468">
        <v>9</v>
      </c>
      <c r="R2468" t="s">
        <v>80</v>
      </c>
      <c r="S2468">
        <v>3</v>
      </c>
      <c r="T2468">
        <v>37</v>
      </c>
      <c r="U2468">
        <v>3</v>
      </c>
      <c r="V2468">
        <v>2</v>
      </c>
      <c r="W2468" t="s">
        <v>76</v>
      </c>
      <c r="X2468" t="s">
        <v>47</v>
      </c>
      <c r="Y2468">
        <v>30168</v>
      </c>
      <c r="Z2468">
        <v>0.19</v>
      </c>
    </row>
    <row r="2469" spans="1:26" x14ac:dyDescent="0.25">
      <c r="A2469" t="s">
        <v>3966</v>
      </c>
      <c r="B2469" s="1">
        <v>45283</v>
      </c>
      <c r="C2469" t="s">
        <v>2964</v>
      </c>
      <c r="D2469" t="s">
        <v>39</v>
      </c>
      <c r="E2469" t="s">
        <v>51</v>
      </c>
      <c r="F2469" t="s">
        <v>52</v>
      </c>
      <c r="G2469" t="s">
        <v>91</v>
      </c>
      <c r="H2469">
        <v>3</v>
      </c>
      <c r="I2469">
        <v>4735</v>
      </c>
      <c r="J2469">
        <v>27</v>
      </c>
      <c r="K2469">
        <v>10369.65</v>
      </c>
      <c r="L2469">
        <v>1805.57</v>
      </c>
      <c r="M2469" t="s">
        <v>43</v>
      </c>
      <c r="N2469" t="s">
        <v>44</v>
      </c>
      <c r="O2469">
        <v>5</v>
      </c>
      <c r="P2469">
        <v>2023</v>
      </c>
      <c r="Q2469">
        <v>12</v>
      </c>
      <c r="R2469" t="s">
        <v>54</v>
      </c>
      <c r="S2469">
        <v>4</v>
      </c>
      <c r="T2469">
        <v>51</v>
      </c>
      <c r="U2469">
        <v>4</v>
      </c>
      <c r="V2469">
        <v>6</v>
      </c>
      <c r="W2469" t="s">
        <v>35</v>
      </c>
      <c r="X2469" t="s">
        <v>36</v>
      </c>
      <c r="Y2469">
        <v>383535</v>
      </c>
      <c r="Z2469">
        <v>0.17</v>
      </c>
    </row>
    <row r="2470" spans="1:26" x14ac:dyDescent="0.25">
      <c r="A2470" t="s">
        <v>3967</v>
      </c>
      <c r="B2470" s="1">
        <v>45051</v>
      </c>
      <c r="C2470" t="s">
        <v>3968</v>
      </c>
      <c r="D2470" t="s">
        <v>50</v>
      </c>
      <c r="E2470" t="s">
        <v>51</v>
      </c>
      <c r="F2470" t="s">
        <v>30</v>
      </c>
      <c r="G2470" t="s">
        <v>31</v>
      </c>
      <c r="H2470">
        <v>5</v>
      </c>
      <c r="I2470">
        <v>2054</v>
      </c>
      <c r="J2470">
        <v>21</v>
      </c>
      <c r="K2470">
        <v>8113.3</v>
      </c>
      <c r="L2470">
        <v>1238.1400000000001</v>
      </c>
      <c r="M2470" t="s">
        <v>32</v>
      </c>
      <c r="N2470" t="s">
        <v>66</v>
      </c>
      <c r="O2470">
        <v>3</v>
      </c>
      <c r="P2470">
        <v>2023</v>
      </c>
      <c r="Q2470">
        <v>5</v>
      </c>
      <c r="R2470" t="s">
        <v>238</v>
      </c>
      <c r="S2470">
        <v>2</v>
      </c>
      <c r="T2470">
        <v>18</v>
      </c>
      <c r="U2470">
        <v>1</v>
      </c>
      <c r="V2470">
        <v>5</v>
      </c>
      <c r="W2470" t="s">
        <v>46</v>
      </c>
      <c r="X2470" t="s">
        <v>47</v>
      </c>
      <c r="Y2470">
        <v>215670</v>
      </c>
      <c r="Z2470">
        <v>0.15</v>
      </c>
    </row>
    <row r="2471" spans="1:26" x14ac:dyDescent="0.25">
      <c r="A2471" t="s">
        <v>3969</v>
      </c>
      <c r="B2471" s="1">
        <v>45228</v>
      </c>
      <c r="C2471" t="s">
        <v>1031</v>
      </c>
      <c r="D2471" t="s">
        <v>50</v>
      </c>
      <c r="E2471" t="s">
        <v>40</v>
      </c>
      <c r="F2471" t="s">
        <v>30</v>
      </c>
      <c r="G2471" t="s">
        <v>64</v>
      </c>
      <c r="H2471">
        <v>2</v>
      </c>
      <c r="I2471">
        <v>604</v>
      </c>
      <c r="J2471">
        <v>23</v>
      </c>
      <c r="K2471">
        <v>930.16</v>
      </c>
      <c r="L2471">
        <v>109.49</v>
      </c>
      <c r="M2471" t="s">
        <v>43</v>
      </c>
      <c r="N2471" t="s">
        <v>33</v>
      </c>
      <c r="O2471">
        <v>2</v>
      </c>
      <c r="P2471">
        <v>2023</v>
      </c>
      <c r="Q2471">
        <v>10</v>
      </c>
      <c r="R2471" t="s">
        <v>45</v>
      </c>
      <c r="S2471">
        <v>4</v>
      </c>
      <c r="T2471">
        <v>44</v>
      </c>
      <c r="U2471">
        <v>5</v>
      </c>
      <c r="V2471">
        <v>0</v>
      </c>
      <c r="W2471" t="s">
        <v>55</v>
      </c>
      <c r="X2471" t="s">
        <v>36</v>
      </c>
      <c r="Y2471">
        <v>27784</v>
      </c>
      <c r="Z2471">
        <v>0.12</v>
      </c>
    </row>
    <row r="2472" spans="1:26" x14ac:dyDescent="0.25">
      <c r="A2472" t="s">
        <v>3970</v>
      </c>
      <c r="B2472" s="1">
        <v>45182</v>
      </c>
      <c r="C2472" t="s">
        <v>2329</v>
      </c>
      <c r="D2472" t="s">
        <v>50</v>
      </c>
      <c r="E2472" t="s">
        <v>58</v>
      </c>
      <c r="F2472" t="s">
        <v>30</v>
      </c>
      <c r="G2472" t="s">
        <v>31</v>
      </c>
      <c r="H2472">
        <v>2</v>
      </c>
      <c r="I2472">
        <v>833</v>
      </c>
      <c r="J2472">
        <v>16</v>
      </c>
      <c r="K2472">
        <v>1399.44</v>
      </c>
      <c r="L2472">
        <v>79.98</v>
      </c>
      <c r="M2472" t="s">
        <v>43</v>
      </c>
      <c r="N2472" t="s">
        <v>44</v>
      </c>
      <c r="O2472">
        <v>1</v>
      </c>
      <c r="P2472">
        <v>2023</v>
      </c>
      <c r="Q2472">
        <v>9</v>
      </c>
      <c r="R2472" t="s">
        <v>80</v>
      </c>
      <c r="S2472">
        <v>3</v>
      </c>
      <c r="T2472">
        <v>37</v>
      </c>
      <c r="U2472">
        <v>3</v>
      </c>
      <c r="V2472">
        <v>3</v>
      </c>
      <c r="W2472" t="s">
        <v>83</v>
      </c>
      <c r="X2472" t="s">
        <v>47</v>
      </c>
      <c r="Y2472">
        <v>26656</v>
      </c>
      <c r="Z2472">
        <v>0.06</v>
      </c>
    </row>
    <row r="2473" spans="1:26" x14ac:dyDescent="0.25">
      <c r="A2473" t="s">
        <v>3971</v>
      </c>
      <c r="B2473" s="1">
        <v>44944</v>
      </c>
      <c r="C2473" t="s">
        <v>1720</v>
      </c>
      <c r="D2473" t="s">
        <v>50</v>
      </c>
      <c r="E2473" t="s">
        <v>29</v>
      </c>
      <c r="F2473" t="s">
        <v>30</v>
      </c>
      <c r="G2473" t="s">
        <v>86</v>
      </c>
      <c r="H2473">
        <v>3</v>
      </c>
      <c r="I2473">
        <v>1893</v>
      </c>
      <c r="J2473">
        <v>23</v>
      </c>
      <c r="K2473">
        <v>4372.83</v>
      </c>
      <c r="L2473">
        <v>234.5</v>
      </c>
      <c r="M2473" t="s">
        <v>65</v>
      </c>
      <c r="N2473" t="s">
        <v>66</v>
      </c>
      <c r="O2473">
        <v>5</v>
      </c>
      <c r="P2473">
        <v>2023</v>
      </c>
      <c r="Q2473">
        <v>1</v>
      </c>
      <c r="R2473" t="s">
        <v>34</v>
      </c>
      <c r="S2473">
        <v>1</v>
      </c>
      <c r="T2473">
        <v>3</v>
      </c>
      <c r="U2473">
        <v>3</v>
      </c>
      <c r="V2473">
        <v>3</v>
      </c>
      <c r="W2473" t="s">
        <v>83</v>
      </c>
      <c r="X2473" t="s">
        <v>47</v>
      </c>
      <c r="Y2473">
        <v>130617</v>
      </c>
      <c r="Z2473">
        <v>0.05</v>
      </c>
    </row>
    <row r="2474" spans="1:26" x14ac:dyDescent="0.25">
      <c r="A2474" t="s">
        <v>3972</v>
      </c>
      <c r="B2474" s="1">
        <v>44979</v>
      </c>
      <c r="C2474" t="s">
        <v>218</v>
      </c>
      <c r="D2474" t="s">
        <v>28</v>
      </c>
      <c r="E2474" t="s">
        <v>40</v>
      </c>
      <c r="F2474" t="s">
        <v>52</v>
      </c>
      <c r="G2474" t="s">
        <v>91</v>
      </c>
      <c r="H2474">
        <v>9</v>
      </c>
      <c r="I2474">
        <v>784</v>
      </c>
      <c r="J2474">
        <v>15</v>
      </c>
      <c r="K2474">
        <v>5997.6</v>
      </c>
      <c r="L2474">
        <v>845.66</v>
      </c>
      <c r="M2474" t="s">
        <v>32</v>
      </c>
      <c r="N2474" t="s">
        <v>33</v>
      </c>
      <c r="O2474">
        <v>5</v>
      </c>
      <c r="P2474">
        <v>2023</v>
      </c>
      <c r="Q2474">
        <v>2</v>
      </c>
      <c r="R2474" t="s">
        <v>67</v>
      </c>
      <c r="S2474">
        <v>1</v>
      </c>
      <c r="T2474">
        <v>8</v>
      </c>
      <c r="U2474">
        <v>4</v>
      </c>
      <c r="V2474">
        <v>3</v>
      </c>
      <c r="W2474" t="s">
        <v>83</v>
      </c>
      <c r="X2474" t="s">
        <v>47</v>
      </c>
      <c r="Y2474">
        <v>105840</v>
      </c>
      <c r="Z2474">
        <v>0.14000000000000001</v>
      </c>
    </row>
    <row r="2475" spans="1:26" x14ac:dyDescent="0.25">
      <c r="A2475" t="s">
        <v>3973</v>
      </c>
      <c r="B2475" s="1">
        <v>45011</v>
      </c>
      <c r="C2475" t="s">
        <v>3485</v>
      </c>
      <c r="D2475" t="s">
        <v>50</v>
      </c>
      <c r="E2475" t="s">
        <v>29</v>
      </c>
      <c r="F2475" t="s">
        <v>30</v>
      </c>
      <c r="G2475" t="s">
        <v>64</v>
      </c>
      <c r="H2475">
        <v>7</v>
      </c>
      <c r="I2475">
        <v>2520</v>
      </c>
      <c r="J2475">
        <v>3</v>
      </c>
      <c r="K2475">
        <v>17110.8</v>
      </c>
      <c r="L2475">
        <v>2429.44</v>
      </c>
      <c r="M2475" t="s">
        <v>65</v>
      </c>
      <c r="N2475" t="s">
        <v>66</v>
      </c>
      <c r="O2475">
        <v>3</v>
      </c>
      <c r="P2475">
        <v>2023</v>
      </c>
      <c r="Q2475">
        <v>3</v>
      </c>
      <c r="R2475" t="s">
        <v>105</v>
      </c>
      <c r="S2475">
        <v>1</v>
      </c>
      <c r="T2475">
        <v>13</v>
      </c>
      <c r="U2475">
        <v>5</v>
      </c>
      <c r="V2475">
        <v>0</v>
      </c>
      <c r="W2475" t="s">
        <v>55</v>
      </c>
      <c r="X2475" t="s">
        <v>36</v>
      </c>
      <c r="Y2475">
        <v>52920</v>
      </c>
      <c r="Z2475">
        <v>0.14000000000000001</v>
      </c>
    </row>
    <row r="2476" spans="1:26" x14ac:dyDescent="0.25">
      <c r="A2476" t="s">
        <v>3974</v>
      </c>
      <c r="B2476" s="1">
        <v>44984</v>
      </c>
      <c r="C2476" t="s">
        <v>2203</v>
      </c>
      <c r="D2476" t="s">
        <v>28</v>
      </c>
      <c r="E2476" t="s">
        <v>51</v>
      </c>
      <c r="F2476" t="s">
        <v>41</v>
      </c>
      <c r="G2476" t="s">
        <v>59</v>
      </c>
      <c r="H2476">
        <v>7</v>
      </c>
      <c r="I2476">
        <v>1557</v>
      </c>
      <c r="J2476">
        <v>12</v>
      </c>
      <c r="K2476">
        <v>9591.1200000000008</v>
      </c>
      <c r="L2476">
        <v>649.37</v>
      </c>
      <c r="M2476" t="s">
        <v>32</v>
      </c>
      <c r="N2476" t="s">
        <v>66</v>
      </c>
      <c r="O2476">
        <v>7</v>
      </c>
      <c r="P2476">
        <v>2023</v>
      </c>
      <c r="Q2476">
        <v>2</v>
      </c>
      <c r="R2476" t="s">
        <v>67</v>
      </c>
      <c r="S2476">
        <v>1</v>
      </c>
      <c r="T2476">
        <v>9</v>
      </c>
      <c r="U2476">
        <v>5</v>
      </c>
      <c r="V2476">
        <v>1</v>
      </c>
      <c r="W2476" t="s">
        <v>60</v>
      </c>
      <c r="X2476" t="s">
        <v>47</v>
      </c>
      <c r="Y2476">
        <v>130788</v>
      </c>
      <c r="Z2476">
        <v>7.0000000000000007E-2</v>
      </c>
    </row>
    <row r="2477" spans="1:26" x14ac:dyDescent="0.25">
      <c r="A2477" t="s">
        <v>3975</v>
      </c>
      <c r="B2477" s="1">
        <v>44979</v>
      </c>
      <c r="C2477" t="s">
        <v>2270</v>
      </c>
      <c r="D2477" t="s">
        <v>39</v>
      </c>
      <c r="E2477" t="s">
        <v>29</v>
      </c>
      <c r="F2477" t="s">
        <v>52</v>
      </c>
      <c r="G2477" t="s">
        <v>79</v>
      </c>
      <c r="H2477">
        <v>5</v>
      </c>
      <c r="I2477">
        <v>2460</v>
      </c>
      <c r="J2477">
        <v>8</v>
      </c>
      <c r="K2477">
        <v>11316</v>
      </c>
      <c r="L2477">
        <v>1248.3399999999999</v>
      </c>
      <c r="M2477" t="s">
        <v>65</v>
      </c>
      <c r="N2477" t="s">
        <v>33</v>
      </c>
      <c r="O2477">
        <v>1</v>
      </c>
      <c r="P2477">
        <v>2023</v>
      </c>
      <c r="Q2477">
        <v>2</v>
      </c>
      <c r="R2477" t="s">
        <v>67</v>
      </c>
      <c r="S2477">
        <v>1</v>
      </c>
      <c r="T2477">
        <v>8</v>
      </c>
      <c r="U2477">
        <v>4</v>
      </c>
      <c r="V2477">
        <v>3</v>
      </c>
      <c r="W2477" t="s">
        <v>83</v>
      </c>
      <c r="X2477" t="s">
        <v>47</v>
      </c>
      <c r="Y2477">
        <v>98400</v>
      </c>
      <c r="Z2477">
        <v>0.11</v>
      </c>
    </row>
    <row r="2478" spans="1:26" x14ac:dyDescent="0.25">
      <c r="A2478" t="s">
        <v>3976</v>
      </c>
      <c r="B2478" s="1">
        <v>45099</v>
      </c>
      <c r="C2478" t="s">
        <v>2119</v>
      </c>
      <c r="D2478" t="s">
        <v>63</v>
      </c>
      <c r="E2478" t="s">
        <v>29</v>
      </c>
      <c r="F2478" t="s">
        <v>30</v>
      </c>
      <c r="G2478" t="s">
        <v>31</v>
      </c>
      <c r="H2478">
        <v>9</v>
      </c>
      <c r="I2478">
        <v>1073</v>
      </c>
      <c r="J2478">
        <v>13</v>
      </c>
      <c r="K2478">
        <v>8401.59</v>
      </c>
      <c r="L2478">
        <v>1131.02</v>
      </c>
      <c r="M2478" t="s">
        <v>32</v>
      </c>
      <c r="N2478" t="s">
        <v>33</v>
      </c>
      <c r="O2478">
        <v>6</v>
      </c>
      <c r="P2478">
        <v>2023</v>
      </c>
      <c r="Q2478">
        <v>6</v>
      </c>
      <c r="R2478" t="s">
        <v>95</v>
      </c>
      <c r="S2478">
        <v>2</v>
      </c>
      <c r="T2478">
        <v>25</v>
      </c>
      <c r="U2478">
        <v>4</v>
      </c>
      <c r="V2478">
        <v>4</v>
      </c>
      <c r="W2478" t="s">
        <v>73</v>
      </c>
      <c r="X2478" t="s">
        <v>47</v>
      </c>
      <c r="Y2478">
        <v>125541</v>
      </c>
      <c r="Z2478">
        <v>0.13</v>
      </c>
    </row>
    <row r="2479" spans="1:26" x14ac:dyDescent="0.25">
      <c r="A2479" t="s">
        <v>3977</v>
      </c>
      <c r="B2479" s="1">
        <v>45042</v>
      </c>
      <c r="C2479" t="s">
        <v>2050</v>
      </c>
      <c r="D2479" t="s">
        <v>50</v>
      </c>
      <c r="E2479" t="s">
        <v>29</v>
      </c>
      <c r="F2479" t="s">
        <v>52</v>
      </c>
      <c r="G2479" t="s">
        <v>79</v>
      </c>
      <c r="H2479">
        <v>5</v>
      </c>
      <c r="I2479">
        <v>1187</v>
      </c>
      <c r="J2479">
        <v>22</v>
      </c>
      <c r="K2479">
        <v>4629.3</v>
      </c>
      <c r="L2479">
        <v>785.18</v>
      </c>
      <c r="M2479" t="s">
        <v>43</v>
      </c>
      <c r="N2479" t="s">
        <v>33</v>
      </c>
      <c r="O2479">
        <v>2</v>
      </c>
      <c r="P2479">
        <v>2023</v>
      </c>
      <c r="Q2479">
        <v>4</v>
      </c>
      <c r="R2479" t="s">
        <v>100</v>
      </c>
      <c r="S2479">
        <v>2</v>
      </c>
      <c r="T2479">
        <v>17</v>
      </c>
      <c r="U2479">
        <v>5</v>
      </c>
      <c r="V2479">
        <v>3</v>
      </c>
      <c r="W2479" t="s">
        <v>83</v>
      </c>
      <c r="X2479" t="s">
        <v>47</v>
      </c>
      <c r="Y2479">
        <v>130570</v>
      </c>
      <c r="Z2479">
        <v>0.17</v>
      </c>
    </row>
    <row r="2480" spans="1:26" x14ac:dyDescent="0.25">
      <c r="A2480" t="s">
        <v>3978</v>
      </c>
      <c r="B2480" s="1">
        <v>45225</v>
      </c>
      <c r="C2480" t="s">
        <v>3979</v>
      </c>
      <c r="D2480" t="s">
        <v>39</v>
      </c>
      <c r="E2480" t="s">
        <v>51</v>
      </c>
      <c r="F2480" t="s">
        <v>52</v>
      </c>
      <c r="G2480" t="s">
        <v>91</v>
      </c>
      <c r="H2480">
        <v>1</v>
      </c>
      <c r="I2480">
        <v>767</v>
      </c>
      <c r="J2480">
        <v>25</v>
      </c>
      <c r="K2480">
        <v>575.25</v>
      </c>
      <c r="L2480">
        <v>68.31</v>
      </c>
      <c r="M2480" t="s">
        <v>43</v>
      </c>
      <c r="N2480" t="s">
        <v>33</v>
      </c>
      <c r="O2480">
        <v>4</v>
      </c>
      <c r="P2480">
        <v>2023</v>
      </c>
      <c r="Q2480">
        <v>10</v>
      </c>
      <c r="R2480" t="s">
        <v>45</v>
      </c>
      <c r="S2480">
        <v>4</v>
      </c>
      <c r="T2480">
        <v>43</v>
      </c>
      <c r="U2480">
        <v>4</v>
      </c>
      <c r="V2480">
        <v>4</v>
      </c>
      <c r="W2480" t="s">
        <v>73</v>
      </c>
      <c r="X2480" t="s">
        <v>47</v>
      </c>
      <c r="Y2480">
        <v>19175</v>
      </c>
      <c r="Z2480">
        <v>0.12</v>
      </c>
    </row>
    <row r="2481" spans="1:26" x14ac:dyDescent="0.25">
      <c r="A2481" t="s">
        <v>3980</v>
      </c>
      <c r="B2481" s="1">
        <v>45055</v>
      </c>
      <c r="C2481" t="s">
        <v>1398</v>
      </c>
      <c r="D2481" t="s">
        <v>39</v>
      </c>
      <c r="E2481" t="s">
        <v>58</v>
      </c>
      <c r="F2481" t="s">
        <v>30</v>
      </c>
      <c r="G2481" t="s">
        <v>86</v>
      </c>
      <c r="H2481">
        <v>2</v>
      </c>
      <c r="I2481">
        <v>1614</v>
      </c>
      <c r="J2481">
        <v>11</v>
      </c>
      <c r="K2481">
        <v>2872.92</v>
      </c>
      <c r="L2481">
        <v>328.41</v>
      </c>
      <c r="M2481" t="s">
        <v>65</v>
      </c>
      <c r="N2481" t="s">
        <v>66</v>
      </c>
      <c r="O2481">
        <v>2</v>
      </c>
      <c r="P2481">
        <v>2023</v>
      </c>
      <c r="Q2481">
        <v>5</v>
      </c>
      <c r="R2481" t="s">
        <v>238</v>
      </c>
      <c r="S2481">
        <v>2</v>
      </c>
      <c r="T2481">
        <v>19</v>
      </c>
      <c r="U2481">
        <v>2</v>
      </c>
      <c r="V2481">
        <v>2</v>
      </c>
      <c r="W2481" t="s">
        <v>76</v>
      </c>
      <c r="X2481" t="s">
        <v>47</v>
      </c>
      <c r="Y2481">
        <v>35508</v>
      </c>
      <c r="Z2481">
        <v>0.11</v>
      </c>
    </row>
    <row r="2482" spans="1:26" x14ac:dyDescent="0.25">
      <c r="A2482" t="s">
        <v>3981</v>
      </c>
      <c r="B2482" s="1">
        <v>44969</v>
      </c>
      <c r="C2482" t="s">
        <v>1054</v>
      </c>
      <c r="D2482" t="s">
        <v>50</v>
      </c>
      <c r="E2482" t="s">
        <v>29</v>
      </c>
      <c r="F2482" t="s">
        <v>41</v>
      </c>
      <c r="G2482" t="s">
        <v>42</v>
      </c>
      <c r="H2482">
        <v>9</v>
      </c>
      <c r="I2482">
        <v>539</v>
      </c>
      <c r="J2482">
        <v>9</v>
      </c>
      <c r="K2482">
        <v>4414.41</v>
      </c>
      <c r="L2482">
        <v>359.31</v>
      </c>
      <c r="M2482" t="s">
        <v>32</v>
      </c>
      <c r="N2482" t="s">
        <v>66</v>
      </c>
      <c r="O2482">
        <v>1</v>
      </c>
      <c r="P2482">
        <v>2023</v>
      </c>
      <c r="Q2482">
        <v>2</v>
      </c>
      <c r="R2482" t="s">
        <v>67</v>
      </c>
      <c r="S2482">
        <v>1</v>
      </c>
      <c r="T2482">
        <v>7</v>
      </c>
      <c r="U2482">
        <v>3</v>
      </c>
      <c r="V2482">
        <v>0</v>
      </c>
      <c r="W2482" t="s">
        <v>55</v>
      </c>
      <c r="X2482" t="s">
        <v>36</v>
      </c>
      <c r="Y2482">
        <v>43659</v>
      </c>
      <c r="Z2482">
        <v>0.08</v>
      </c>
    </row>
    <row r="2483" spans="1:26" x14ac:dyDescent="0.25">
      <c r="A2483" t="s">
        <v>3982</v>
      </c>
      <c r="B2483" s="1">
        <v>45134</v>
      </c>
      <c r="C2483" t="s">
        <v>443</v>
      </c>
      <c r="D2483" t="s">
        <v>50</v>
      </c>
      <c r="E2483" t="s">
        <v>29</v>
      </c>
      <c r="F2483" t="s">
        <v>30</v>
      </c>
      <c r="G2483" t="s">
        <v>31</v>
      </c>
      <c r="H2483">
        <v>6</v>
      </c>
      <c r="I2483">
        <v>4022</v>
      </c>
      <c r="J2483">
        <v>0</v>
      </c>
      <c r="K2483">
        <v>24132</v>
      </c>
      <c r="L2483">
        <v>2521.88</v>
      </c>
      <c r="M2483" t="s">
        <v>43</v>
      </c>
      <c r="N2483" t="s">
        <v>66</v>
      </c>
      <c r="O2483">
        <v>1</v>
      </c>
      <c r="P2483">
        <v>2023</v>
      </c>
      <c r="Q2483">
        <v>7</v>
      </c>
      <c r="R2483" t="s">
        <v>125</v>
      </c>
      <c r="S2483">
        <v>3</v>
      </c>
      <c r="T2483">
        <v>30</v>
      </c>
      <c r="U2483">
        <v>5</v>
      </c>
      <c r="V2483">
        <v>4</v>
      </c>
      <c r="W2483" t="s">
        <v>73</v>
      </c>
      <c r="X2483" t="s">
        <v>47</v>
      </c>
      <c r="Y2483">
        <v>0</v>
      </c>
      <c r="Z2483">
        <v>0.1</v>
      </c>
    </row>
    <row r="2484" spans="1:26" x14ac:dyDescent="0.25">
      <c r="A2484" t="s">
        <v>3983</v>
      </c>
      <c r="B2484" s="1">
        <v>44942</v>
      </c>
      <c r="C2484" t="s">
        <v>3984</v>
      </c>
      <c r="D2484" t="s">
        <v>50</v>
      </c>
      <c r="E2484" t="s">
        <v>51</v>
      </c>
      <c r="F2484" t="s">
        <v>52</v>
      </c>
      <c r="G2484" t="s">
        <v>91</v>
      </c>
      <c r="H2484">
        <v>5</v>
      </c>
      <c r="I2484">
        <v>3126</v>
      </c>
      <c r="J2484">
        <v>23</v>
      </c>
      <c r="K2484">
        <v>12035.1</v>
      </c>
      <c r="L2484">
        <v>1934.6</v>
      </c>
      <c r="M2484" t="s">
        <v>32</v>
      </c>
      <c r="N2484" t="s">
        <v>33</v>
      </c>
      <c r="O2484">
        <v>7</v>
      </c>
      <c r="P2484">
        <v>2023</v>
      </c>
      <c r="Q2484">
        <v>1</v>
      </c>
      <c r="R2484" t="s">
        <v>34</v>
      </c>
      <c r="S2484">
        <v>1</v>
      </c>
      <c r="T2484">
        <v>3</v>
      </c>
      <c r="U2484">
        <v>3</v>
      </c>
      <c r="V2484">
        <v>1</v>
      </c>
      <c r="W2484" t="s">
        <v>60</v>
      </c>
      <c r="X2484" t="s">
        <v>47</v>
      </c>
      <c r="Y2484">
        <v>359490</v>
      </c>
      <c r="Z2484">
        <v>0.16</v>
      </c>
    </row>
    <row r="2485" spans="1:26" x14ac:dyDescent="0.25">
      <c r="A2485" t="s">
        <v>3985</v>
      </c>
      <c r="B2485" s="1">
        <v>45078</v>
      </c>
      <c r="C2485" t="s">
        <v>2044</v>
      </c>
      <c r="D2485" t="s">
        <v>50</v>
      </c>
      <c r="E2485" t="s">
        <v>29</v>
      </c>
      <c r="F2485" t="s">
        <v>52</v>
      </c>
      <c r="G2485" t="s">
        <v>53</v>
      </c>
      <c r="H2485">
        <v>5</v>
      </c>
      <c r="I2485">
        <v>2993</v>
      </c>
      <c r="J2485">
        <v>7</v>
      </c>
      <c r="K2485">
        <v>13917.45</v>
      </c>
      <c r="L2485">
        <v>1512.02</v>
      </c>
      <c r="M2485" t="s">
        <v>32</v>
      </c>
      <c r="N2485" t="s">
        <v>44</v>
      </c>
      <c r="O2485">
        <v>5</v>
      </c>
      <c r="P2485">
        <v>2023</v>
      </c>
      <c r="Q2485">
        <v>6</v>
      </c>
      <c r="R2485" t="s">
        <v>95</v>
      </c>
      <c r="S2485">
        <v>2</v>
      </c>
      <c r="T2485">
        <v>22</v>
      </c>
      <c r="U2485">
        <v>1</v>
      </c>
      <c r="V2485">
        <v>4</v>
      </c>
      <c r="W2485" t="s">
        <v>73</v>
      </c>
      <c r="X2485" t="s">
        <v>47</v>
      </c>
      <c r="Y2485">
        <v>104755</v>
      </c>
      <c r="Z2485">
        <v>0.11</v>
      </c>
    </row>
    <row r="2486" spans="1:26" x14ac:dyDescent="0.25">
      <c r="A2486" t="s">
        <v>3986</v>
      </c>
      <c r="B2486" s="1">
        <v>45192</v>
      </c>
      <c r="C2486" t="s">
        <v>2003</v>
      </c>
      <c r="D2486" t="s">
        <v>28</v>
      </c>
      <c r="E2486" t="s">
        <v>58</v>
      </c>
      <c r="F2486" t="s">
        <v>52</v>
      </c>
      <c r="G2486" t="s">
        <v>91</v>
      </c>
      <c r="H2486">
        <v>4</v>
      </c>
      <c r="I2486">
        <v>2861</v>
      </c>
      <c r="J2486">
        <v>1</v>
      </c>
      <c r="K2486">
        <v>11329.56</v>
      </c>
      <c r="L2486">
        <v>1925.97</v>
      </c>
      <c r="M2486" t="s">
        <v>43</v>
      </c>
      <c r="N2486" t="s">
        <v>44</v>
      </c>
      <c r="O2486">
        <v>6</v>
      </c>
      <c r="P2486">
        <v>2023</v>
      </c>
      <c r="Q2486">
        <v>9</v>
      </c>
      <c r="R2486" t="s">
        <v>80</v>
      </c>
      <c r="S2486">
        <v>3</v>
      </c>
      <c r="T2486">
        <v>38</v>
      </c>
      <c r="U2486">
        <v>4</v>
      </c>
      <c r="V2486">
        <v>6</v>
      </c>
      <c r="W2486" t="s">
        <v>35</v>
      </c>
      <c r="X2486" t="s">
        <v>36</v>
      </c>
      <c r="Y2486">
        <v>11444</v>
      </c>
      <c r="Z2486">
        <v>0.17</v>
      </c>
    </row>
    <row r="2487" spans="1:26" x14ac:dyDescent="0.25">
      <c r="A2487" t="s">
        <v>3987</v>
      </c>
      <c r="B2487" s="1">
        <v>44971</v>
      </c>
      <c r="C2487" t="s">
        <v>1833</v>
      </c>
      <c r="D2487" t="s">
        <v>39</v>
      </c>
      <c r="E2487" t="s">
        <v>51</v>
      </c>
      <c r="F2487" t="s">
        <v>52</v>
      </c>
      <c r="G2487" t="s">
        <v>53</v>
      </c>
      <c r="H2487">
        <v>10</v>
      </c>
      <c r="I2487">
        <v>1985</v>
      </c>
      <c r="J2487">
        <v>15</v>
      </c>
      <c r="K2487">
        <v>16872.5</v>
      </c>
      <c r="L2487">
        <v>3052.8</v>
      </c>
      <c r="M2487" t="s">
        <v>65</v>
      </c>
      <c r="N2487" t="s">
        <v>66</v>
      </c>
      <c r="O2487">
        <v>2</v>
      </c>
      <c r="P2487">
        <v>2023</v>
      </c>
      <c r="Q2487">
        <v>2</v>
      </c>
      <c r="R2487" t="s">
        <v>67</v>
      </c>
      <c r="S2487">
        <v>1</v>
      </c>
      <c r="T2487">
        <v>7</v>
      </c>
      <c r="U2487">
        <v>3</v>
      </c>
      <c r="V2487">
        <v>2</v>
      </c>
      <c r="W2487" t="s">
        <v>76</v>
      </c>
      <c r="X2487" t="s">
        <v>47</v>
      </c>
      <c r="Y2487">
        <v>297750</v>
      </c>
      <c r="Z2487">
        <v>0.18</v>
      </c>
    </row>
    <row r="2488" spans="1:26" x14ac:dyDescent="0.25">
      <c r="A2488" t="s">
        <v>3988</v>
      </c>
      <c r="B2488" s="1">
        <v>45021</v>
      </c>
      <c r="C2488" t="s">
        <v>3277</v>
      </c>
      <c r="D2488" t="s">
        <v>63</v>
      </c>
      <c r="E2488" t="s">
        <v>40</v>
      </c>
      <c r="F2488" t="s">
        <v>30</v>
      </c>
      <c r="G2488" t="s">
        <v>31</v>
      </c>
      <c r="H2488">
        <v>6</v>
      </c>
      <c r="I2488">
        <v>1370</v>
      </c>
      <c r="J2488">
        <v>16</v>
      </c>
      <c r="K2488">
        <v>6904.8</v>
      </c>
      <c r="L2488">
        <v>698.8</v>
      </c>
      <c r="M2488" t="s">
        <v>32</v>
      </c>
      <c r="N2488" t="s">
        <v>66</v>
      </c>
      <c r="O2488">
        <v>1</v>
      </c>
      <c r="P2488">
        <v>2023</v>
      </c>
      <c r="Q2488">
        <v>4</v>
      </c>
      <c r="R2488" t="s">
        <v>100</v>
      </c>
      <c r="S2488">
        <v>2</v>
      </c>
      <c r="T2488">
        <v>14</v>
      </c>
      <c r="U2488">
        <v>2</v>
      </c>
      <c r="V2488">
        <v>3</v>
      </c>
      <c r="W2488" t="s">
        <v>83</v>
      </c>
      <c r="X2488" t="s">
        <v>47</v>
      </c>
      <c r="Y2488">
        <v>131520</v>
      </c>
      <c r="Z2488">
        <v>0.1</v>
      </c>
    </row>
    <row r="2489" spans="1:26" x14ac:dyDescent="0.25">
      <c r="A2489" t="s">
        <v>3989</v>
      </c>
      <c r="B2489" s="1">
        <v>45126</v>
      </c>
      <c r="C2489" t="s">
        <v>3990</v>
      </c>
      <c r="D2489" t="s">
        <v>39</v>
      </c>
      <c r="E2489" t="s">
        <v>58</v>
      </c>
      <c r="F2489" t="s">
        <v>52</v>
      </c>
      <c r="G2489" t="s">
        <v>79</v>
      </c>
      <c r="H2489">
        <v>8</v>
      </c>
      <c r="I2489">
        <v>3094</v>
      </c>
      <c r="J2489">
        <v>17</v>
      </c>
      <c r="K2489">
        <v>20544.16</v>
      </c>
      <c r="L2489">
        <v>1866.94</v>
      </c>
      <c r="M2489" t="s">
        <v>65</v>
      </c>
      <c r="N2489" t="s">
        <v>33</v>
      </c>
      <c r="O2489">
        <v>2</v>
      </c>
      <c r="P2489">
        <v>2023</v>
      </c>
      <c r="Q2489">
        <v>7</v>
      </c>
      <c r="R2489" t="s">
        <v>125</v>
      </c>
      <c r="S2489">
        <v>3</v>
      </c>
      <c r="T2489">
        <v>29</v>
      </c>
      <c r="U2489">
        <v>4</v>
      </c>
      <c r="V2489">
        <v>3</v>
      </c>
      <c r="W2489" t="s">
        <v>83</v>
      </c>
      <c r="X2489" t="s">
        <v>47</v>
      </c>
      <c r="Y2489">
        <v>420784</v>
      </c>
      <c r="Z2489">
        <v>0.09</v>
      </c>
    </row>
    <row r="2490" spans="1:26" x14ac:dyDescent="0.25">
      <c r="A2490" t="s">
        <v>3991</v>
      </c>
      <c r="B2490" s="1">
        <v>44946</v>
      </c>
      <c r="C2490" t="s">
        <v>810</v>
      </c>
      <c r="D2490" t="s">
        <v>28</v>
      </c>
      <c r="E2490" t="s">
        <v>51</v>
      </c>
      <c r="F2490" t="s">
        <v>30</v>
      </c>
      <c r="G2490" t="s">
        <v>31</v>
      </c>
      <c r="H2490">
        <v>3</v>
      </c>
      <c r="I2490">
        <v>4616</v>
      </c>
      <c r="J2490">
        <v>17</v>
      </c>
      <c r="K2490">
        <v>11493.84</v>
      </c>
      <c r="L2490">
        <v>887.3</v>
      </c>
      <c r="M2490" t="s">
        <v>43</v>
      </c>
      <c r="N2490" t="s">
        <v>33</v>
      </c>
      <c r="O2490">
        <v>5</v>
      </c>
      <c r="P2490">
        <v>2023</v>
      </c>
      <c r="Q2490">
        <v>1</v>
      </c>
      <c r="R2490" t="s">
        <v>34</v>
      </c>
      <c r="S2490">
        <v>1</v>
      </c>
      <c r="T2490">
        <v>3</v>
      </c>
      <c r="U2490">
        <v>3</v>
      </c>
      <c r="V2490">
        <v>5</v>
      </c>
      <c r="W2490" t="s">
        <v>46</v>
      </c>
      <c r="X2490" t="s">
        <v>47</v>
      </c>
      <c r="Y2490">
        <v>235416</v>
      </c>
      <c r="Z2490">
        <v>0.08</v>
      </c>
    </row>
    <row r="2491" spans="1:26" x14ac:dyDescent="0.25">
      <c r="A2491" t="s">
        <v>3992</v>
      </c>
      <c r="B2491" s="1">
        <v>45030</v>
      </c>
      <c r="C2491" t="s">
        <v>1787</v>
      </c>
      <c r="D2491" t="s">
        <v>50</v>
      </c>
      <c r="E2491" t="s">
        <v>29</v>
      </c>
      <c r="F2491" t="s">
        <v>41</v>
      </c>
      <c r="G2491" t="s">
        <v>116</v>
      </c>
      <c r="H2491">
        <v>2</v>
      </c>
      <c r="I2491">
        <v>2659</v>
      </c>
      <c r="J2491">
        <v>20</v>
      </c>
      <c r="K2491">
        <v>4254.3999999999996</v>
      </c>
      <c r="L2491">
        <v>478.24</v>
      </c>
      <c r="M2491" t="s">
        <v>43</v>
      </c>
      <c r="N2491" t="s">
        <v>44</v>
      </c>
      <c r="O2491">
        <v>2</v>
      </c>
      <c r="P2491">
        <v>2023</v>
      </c>
      <c r="Q2491">
        <v>4</v>
      </c>
      <c r="R2491" t="s">
        <v>100</v>
      </c>
      <c r="S2491">
        <v>2</v>
      </c>
      <c r="T2491">
        <v>15</v>
      </c>
      <c r="U2491">
        <v>3</v>
      </c>
      <c r="V2491">
        <v>5</v>
      </c>
      <c r="W2491" t="s">
        <v>46</v>
      </c>
      <c r="X2491" t="s">
        <v>47</v>
      </c>
      <c r="Y2491">
        <v>106360</v>
      </c>
      <c r="Z2491">
        <v>0.11</v>
      </c>
    </row>
    <row r="2492" spans="1:26" x14ac:dyDescent="0.25">
      <c r="A2492" t="s">
        <v>3993</v>
      </c>
      <c r="B2492" s="1">
        <v>45115</v>
      </c>
      <c r="C2492" t="s">
        <v>1970</v>
      </c>
      <c r="D2492" t="s">
        <v>28</v>
      </c>
      <c r="E2492" t="s">
        <v>58</v>
      </c>
      <c r="F2492" t="s">
        <v>30</v>
      </c>
      <c r="G2492" t="s">
        <v>64</v>
      </c>
      <c r="H2492">
        <v>1</v>
      </c>
      <c r="I2492">
        <v>3798</v>
      </c>
      <c r="J2492">
        <v>29</v>
      </c>
      <c r="K2492">
        <v>2696.58</v>
      </c>
      <c r="L2492">
        <v>270.02999999999997</v>
      </c>
      <c r="M2492" t="s">
        <v>43</v>
      </c>
      <c r="N2492" t="s">
        <v>44</v>
      </c>
      <c r="O2492">
        <v>2</v>
      </c>
      <c r="P2492">
        <v>2023</v>
      </c>
      <c r="Q2492">
        <v>7</v>
      </c>
      <c r="R2492" t="s">
        <v>125</v>
      </c>
      <c r="S2492">
        <v>3</v>
      </c>
      <c r="T2492">
        <v>27</v>
      </c>
      <c r="U2492">
        <v>2</v>
      </c>
      <c r="V2492">
        <v>6</v>
      </c>
      <c r="W2492" t="s">
        <v>35</v>
      </c>
      <c r="X2492" t="s">
        <v>36</v>
      </c>
      <c r="Y2492">
        <v>110142</v>
      </c>
      <c r="Z2492">
        <v>0.1</v>
      </c>
    </row>
    <row r="2493" spans="1:26" x14ac:dyDescent="0.25">
      <c r="A2493" t="s">
        <v>3994</v>
      </c>
      <c r="B2493" s="1">
        <v>45052</v>
      </c>
      <c r="C2493" t="s">
        <v>3995</v>
      </c>
      <c r="D2493" t="s">
        <v>50</v>
      </c>
      <c r="E2493" t="s">
        <v>58</v>
      </c>
      <c r="F2493" t="s">
        <v>30</v>
      </c>
      <c r="G2493" t="s">
        <v>64</v>
      </c>
      <c r="H2493">
        <v>7</v>
      </c>
      <c r="I2493">
        <v>4350</v>
      </c>
      <c r="J2493">
        <v>27</v>
      </c>
      <c r="K2493">
        <v>22228.5</v>
      </c>
      <c r="L2493">
        <v>2689.66</v>
      </c>
      <c r="M2493" t="s">
        <v>65</v>
      </c>
      <c r="N2493" t="s">
        <v>66</v>
      </c>
      <c r="O2493">
        <v>3</v>
      </c>
      <c r="P2493">
        <v>2023</v>
      </c>
      <c r="Q2493">
        <v>5</v>
      </c>
      <c r="R2493" t="s">
        <v>238</v>
      </c>
      <c r="S2493">
        <v>2</v>
      </c>
      <c r="T2493">
        <v>18</v>
      </c>
      <c r="U2493">
        <v>1</v>
      </c>
      <c r="V2493">
        <v>6</v>
      </c>
      <c r="W2493" t="s">
        <v>35</v>
      </c>
      <c r="X2493" t="s">
        <v>36</v>
      </c>
      <c r="Y2493">
        <v>822150</v>
      </c>
      <c r="Z2493">
        <v>0.12</v>
      </c>
    </row>
    <row r="2494" spans="1:26" x14ac:dyDescent="0.25">
      <c r="A2494" t="s">
        <v>3996</v>
      </c>
      <c r="B2494" s="1">
        <v>45108</v>
      </c>
      <c r="C2494" t="s">
        <v>2918</v>
      </c>
      <c r="D2494" t="s">
        <v>50</v>
      </c>
      <c r="E2494" t="s">
        <v>29</v>
      </c>
      <c r="F2494" t="s">
        <v>41</v>
      </c>
      <c r="G2494" t="s">
        <v>42</v>
      </c>
      <c r="H2494">
        <v>2</v>
      </c>
      <c r="I2494">
        <v>4543</v>
      </c>
      <c r="J2494">
        <v>7</v>
      </c>
      <c r="K2494">
        <v>8449.98</v>
      </c>
      <c r="L2494">
        <v>1316.52</v>
      </c>
      <c r="M2494" t="s">
        <v>65</v>
      </c>
      <c r="N2494" t="s">
        <v>66</v>
      </c>
      <c r="O2494">
        <v>3</v>
      </c>
      <c r="P2494">
        <v>2023</v>
      </c>
      <c r="Q2494">
        <v>7</v>
      </c>
      <c r="R2494" t="s">
        <v>125</v>
      </c>
      <c r="S2494">
        <v>3</v>
      </c>
      <c r="T2494">
        <v>26</v>
      </c>
      <c r="U2494">
        <v>1</v>
      </c>
      <c r="V2494">
        <v>6</v>
      </c>
      <c r="W2494" t="s">
        <v>35</v>
      </c>
      <c r="X2494" t="s">
        <v>36</v>
      </c>
      <c r="Y2494">
        <v>63602</v>
      </c>
      <c r="Z2494">
        <v>0.16</v>
      </c>
    </row>
    <row r="2495" spans="1:26" x14ac:dyDescent="0.25">
      <c r="A2495" t="s">
        <v>3997</v>
      </c>
      <c r="B2495" s="1">
        <v>45120</v>
      </c>
      <c r="C2495" t="s">
        <v>2130</v>
      </c>
      <c r="D2495" t="s">
        <v>28</v>
      </c>
      <c r="E2495" t="s">
        <v>51</v>
      </c>
      <c r="F2495" t="s">
        <v>52</v>
      </c>
      <c r="G2495" t="s">
        <v>91</v>
      </c>
      <c r="H2495">
        <v>3</v>
      </c>
      <c r="I2495">
        <v>3592</v>
      </c>
      <c r="J2495">
        <v>15</v>
      </c>
      <c r="K2495">
        <v>9159.6</v>
      </c>
      <c r="L2495">
        <v>685.11</v>
      </c>
      <c r="M2495" t="s">
        <v>43</v>
      </c>
      <c r="N2495" t="s">
        <v>66</v>
      </c>
      <c r="O2495">
        <v>3</v>
      </c>
      <c r="P2495">
        <v>2023</v>
      </c>
      <c r="Q2495">
        <v>7</v>
      </c>
      <c r="R2495" t="s">
        <v>125</v>
      </c>
      <c r="S2495">
        <v>3</v>
      </c>
      <c r="T2495">
        <v>28</v>
      </c>
      <c r="U2495">
        <v>3</v>
      </c>
      <c r="V2495">
        <v>4</v>
      </c>
      <c r="W2495" t="s">
        <v>73</v>
      </c>
      <c r="X2495" t="s">
        <v>47</v>
      </c>
      <c r="Y2495">
        <v>161640</v>
      </c>
      <c r="Z2495">
        <v>7.0000000000000007E-2</v>
      </c>
    </row>
    <row r="2496" spans="1:26" x14ac:dyDescent="0.25">
      <c r="A2496" t="s">
        <v>3998</v>
      </c>
      <c r="B2496" s="1">
        <v>45070</v>
      </c>
      <c r="C2496" t="s">
        <v>1862</v>
      </c>
      <c r="D2496" t="s">
        <v>28</v>
      </c>
      <c r="E2496" t="s">
        <v>58</v>
      </c>
      <c r="F2496" t="s">
        <v>41</v>
      </c>
      <c r="G2496" t="s">
        <v>59</v>
      </c>
      <c r="H2496">
        <v>8</v>
      </c>
      <c r="I2496">
        <v>3729</v>
      </c>
      <c r="J2496">
        <v>29</v>
      </c>
      <c r="K2496">
        <v>21180.720000000001</v>
      </c>
      <c r="L2496">
        <v>2280.1</v>
      </c>
      <c r="M2496" t="s">
        <v>65</v>
      </c>
      <c r="N2496" t="s">
        <v>66</v>
      </c>
      <c r="O2496">
        <v>2</v>
      </c>
      <c r="P2496">
        <v>2023</v>
      </c>
      <c r="Q2496">
        <v>5</v>
      </c>
      <c r="R2496" t="s">
        <v>238</v>
      </c>
      <c r="S2496">
        <v>2</v>
      </c>
      <c r="T2496">
        <v>21</v>
      </c>
      <c r="U2496">
        <v>4</v>
      </c>
      <c r="V2496">
        <v>3</v>
      </c>
      <c r="W2496" t="s">
        <v>83</v>
      </c>
      <c r="X2496" t="s">
        <v>47</v>
      </c>
      <c r="Y2496">
        <v>865128</v>
      </c>
      <c r="Z2496">
        <v>0.11</v>
      </c>
    </row>
    <row r="2497" spans="1:26" x14ac:dyDescent="0.25">
      <c r="A2497" t="s">
        <v>3999</v>
      </c>
      <c r="B2497" s="1">
        <v>44992</v>
      </c>
      <c r="C2497" t="s">
        <v>970</v>
      </c>
      <c r="D2497" t="s">
        <v>63</v>
      </c>
      <c r="E2497" t="s">
        <v>29</v>
      </c>
      <c r="F2497" t="s">
        <v>30</v>
      </c>
      <c r="G2497" t="s">
        <v>31</v>
      </c>
      <c r="H2497">
        <v>8</v>
      </c>
      <c r="I2497">
        <v>2706</v>
      </c>
      <c r="J2497">
        <v>4</v>
      </c>
      <c r="K2497">
        <v>20782.080000000002</v>
      </c>
      <c r="L2497">
        <v>4151</v>
      </c>
      <c r="M2497" t="s">
        <v>65</v>
      </c>
      <c r="N2497" t="s">
        <v>44</v>
      </c>
      <c r="O2497">
        <v>3</v>
      </c>
      <c r="P2497">
        <v>2023</v>
      </c>
      <c r="Q2497">
        <v>3</v>
      </c>
      <c r="R2497" t="s">
        <v>105</v>
      </c>
      <c r="S2497">
        <v>1</v>
      </c>
      <c r="T2497">
        <v>10</v>
      </c>
      <c r="U2497">
        <v>2</v>
      </c>
      <c r="V2497">
        <v>2</v>
      </c>
      <c r="W2497" t="s">
        <v>76</v>
      </c>
      <c r="X2497" t="s">
        <v>47</v>
      </c>
      <c r="Y2497">
        <v>86592</v>
      </c>
      <c r="Z2497">
        <v>0.2</v>
      </c>
    </row>
    <row r="2498" spans="1:26" x14ac:dyDescent="0.25">
      <c r="A2498" t="s">
        <v>4000</v>
      </c>
      <c r="B2498" s="1">
        <v>45241</v>
      </c>
      <c r="C2498" t="s">
        <v>3004</v>
      </c>
      <c r="D2498" t="s">
        <v>39</v>
      </c>
      <c r="E2498" t="s">
        <v>51</v>
      </c>
      <c r="F2498" t="s">
        <v>52</v>
      </c>
      <c r="G2498" t="s">
        <v>79</v>
      </c>
      <c r="H2498">
        <v>10</v>
      </c>
      <c r="I2498">
        <v>4889</v>
      </c>
      <c r="J2498">
        <v>4</v>
      </c>
      <c r="K2498">
        <v>46934.400000000001</v>
      </c>
      <c r="L2498">
        <v>6382.61</v>
      </c>
      <c r="M2498" t="s">
        <v>43</v>
      </c>
      <c r="N2498" t="s">
        <v>33</v>
      </c>
      <c r="O2498">
        <v>2</v>
      </c>
      <c r="P2498">
        <v>2023</v>
      </c>
      <c r="Q2498">
        <v>11</v>
      </c>
      <c r="R2498" t="s">
        <v>92</v>
      </c>
      <c r="S2498">
        <v>4</v>
      </c>
      <c r="T2498">
        <v>45</v>
      </c>
      <c r="U2498">
        <v>2</v>
      </c>
      <c r="V2498">
        <v>6</v>
      </c>
      <c r="W2498" t="s">
        <v>35</v>
      </c>
      <c r="X2498" t="s">
        <v>36</v>
      </c>
      <c r="Y2498">
        <v>195560</v>
      </c>
      <c r="Z2498">
        <v>0.14000000000000001</v>
      </c>
    </row>
    <row r="2499" spans="1:26" x14ac:dyDescent="0.25">
      <c r="A2499" t="s">
        <v>4001</v>
      </c>
      <c r="B2499" s="1">
        <v>45158</v>
      </c>
      <c r="C2499" t="s">
        <v>237</v>
      </c>
      <c r="D2499" t="s">
        <v>63</v>
      </c>
      <c r="E2499" t="s">
        <v>58</v>
      </c>
      <c r="F2499" t="s">
        <v>41</v>
      </c>
      <c r="G2499" t="s">
        <v>42</v>
      </c>
      <c r="H2499">
        <v>7</v>
      </c>
      <c r="I2499">
        <v>3832</v>
      </c>
      <c r="J2499">
        <v>14</v>
      </c>
      <c r="K2499">
        <v>23068.639999999999</v>
      </c>
      <c r="L2499">
        <v>3084.64</v>
      </c>
      <c r="M2499" t="s">
        <v>43</v>
      </c>
      <c r="N2499" t="s">
        <v>66</v>
      </c>
      <c r="O2499">
        <v>2</v>
      </c>
      <c r="P2499">
        <v>2023</v>
      </c>
      <c r="Q2499">
        <v>8</v>
      </c>
      <c r="R2499" t="s">
        <v>72</v>
      </c>
      <c r="S2499">
        <v>3</v>
      </c>
      <c r="T2499">
        <v>34</v>
      </c>
      <c r="U2499">
        <v>4</v>
      </c>
      <c r="V2499">
        <v>0</v>
      </c>
      <c r="W2499" t="s">
        <v>55</v>
      </c>
      <c r="X2499" t="s">
        <v>36</v>
      </c>
      <c r="Y2499">
        <v>375536</v>
      </c>
      <c r="Z2499">
        <v>0.13</v>
      </c>
    </row>
    <row r="2500" spans="1:26" x14ac:dyDescent="0.25">
      <c r="A2500" t="s">
        <v>4002</v>
      </c>
      <c r="B2500" s="1">
        <v>45184</v>
      </c>
      <c r="C2500" t="s">
        <v>998</v>
      </c>
      <c r="D2500" t="s">
        <v>39</v>
      </c>
      <c r="E2500" t="s">
        <v>58</v>
      </c>
      <c r="F2500" t="s">
        <v>52</v>
      </c>
      <c r="G2500" t="s">
        <v>79</v>
      </c>
      <c r="H2500">
        <v>5</v>
      </c>
      <c r="I2500">
        <v>391</v>
      </c>
      <c r="J2500">
        <v>30</v>
      </c>
      <c r="K2500">
        <v>1368.5</v>
      </c>
      <c r="L2500">
        <v>205.04</v>
      </c>
      <c r="M2500" t="s">
        <v>32</v>
      </c>
      <c r="N2500" t="s">
        <v>33</v>
      </c>
      <c r="O2500">
        <v>4</v>
      </c>
      <c r="P2500">
        <v>2023</v>
      </c>
      <c r="Q2500">
        <v>9</v>
      </c>
      <c r="R2500" t="s">
        <v>80</v>
      </c>
      <c r="S2500">
        <v>3</v>
      </c>
      <c r="T2500">
        <v>37</v>
      </c>
      <c r="U2500">
        <v>3</v>
      </c>
      <c r="V2500">
        <v>5</v>
      </c>
      <c r="W2500" t="s">
        <v>46</v>
      </c>
      <c r="X2500" t="s">
        <v>47</v>
      </c>
      <c r="Y2500">
        <v>58650</v>
      </c>
      <c r="Z2500">
        <v>0.15</v>
      </c>
    </row>
    <row r="2501" spans="1:26" x14ac:dyDescent="0.25">
      <c r="A2501" t="s">
        <v>4003</v>
      </c>
      <c r="B2501" s="1">
        <v>45010</v>
      </c>
      <c r="C2501" t="s">
        <v>4004</v>
      </c>
      <c r="D2501" t="s">
        <v>63</v>
      </c>
      <c r="E2501" t="s">
        <v>58</v>
      </c>
      <c r="F2501" t="s">
        <v>30</v>
      </c>
      <c r="G2501" t="s">
        <v>86</v>
      </c>
      <c r="H2501">
        <v>6</v>
      </c>
      <c r="I2501">
        <v>1745</v>
      </c>
      <c r="J2501">
        <v>24</v>
      </c>
      <c r="K2501">
        <v>7957.2</v>
      </c>
      <c r="L2501">
        <v>963.71</v>
      </c>
      <c r="M2501" t="s">
        <v>43</v>
      </c>
      <c r="N2501" t="s">
        <v>66</v>
      </c>
      <c r="O2501">
        <v>1</v>
      </c>
      <c r="P2501">
        <v>2023</v>
      </c>
      <c r="Q2501">
        <v>3</v>
      </c>
      <c r="R2501" t="s">
        <v>105</v>
      </c>
      <c r="S2501">
        <v>1</v>
      </c>
      <c r="T2501">
        <v>12</v>
      </c>
      <c r="U2501">
        <v>4</v>
      </c>
      <c r="V2501">
        <v>6</v>
      </c>
      <c r="W2501" t="s">
        <v>35</v>
      </c>
      <c r="X2501" t="s">
        <v>36</v>
      </c>
      <c r="Y2501">
        <v>251280</v>
      </c>
      <c r="Z2501">
        <v>0.12</v>
      </c>
    </row>
    <row r="2502" spans="1:26" x14ac:dyDescent="0.25">
      <c r="A2502" t="s">
        <v>4005</v>
      </c>
      <c r="B2502" s="1">
        <v>45142</v>
      </c>
      <c r="C2502" t="s">
        <v>3805</v>
      </c>
      <c r="D2502" t="s">
        <v>39</v>
      </c>
      <c r="E2502" t="s">
        <v>29</v>
      </c>
      <c r="F2502" t="s">
        <v>41</v>
      </c>
      <c r="G2502" t="s">
        <v>42</v>
      </c>
      <c r="H2502">
        <v>3</v>
      </c>
      <c r="I2502">
        <v>2598</v>
      </c>
      <c r="J2502">
        <v>8</v>
      </c>
      <c r="K2502">
        <v>7170.48</v>
      </c>
      <c r="L2502">
        <v>1381.5</v>
      </c>
      <c r="M2502" t="s">
        <v>43</v>
      </c>
      <c r="N2502" t="s">
        <v>33</v>
      </c>
      <c r="O2502">
        <v>4</v>
      </c>
      <c r="P2502">
        <v>2023</v>
      </c>
      <c r="Q2502">
        <v>8</v>
      </c>
      <c r="R2502" t="s">
        <v>72</v>
      </c>
      <c r="S2502">
        <v>3</v>
      </c>
      <c r="T2502">
        <v>31</v>
      </c>
      <c r="U2502">
        <v>1</v>
      </c>
      <c r="V2502">
        <v>5</v>
      </c>
      <c r="W2502" t="s">
        <v>46</v>
      </c>
      <c r="X2502" t="s">
        <v>47</v>
      </c>
      <c r="Y2502">
        <v>62352</v>
      </c>
      <c r="Z2502">
        <v>0.19</v>
      </c>
    </row>
    <row r="2503" spans="1:26" x14ac:dyDescent="0.25">
      <c r="A2503" t="s">
        <v>4006</v>
      </c>
      <c r="B2503" s="1">
        <v>45210</v>
      </c>
      <c r="C2503" t="s">
        <v>1998</v>
      </c>
      <c r="D2503" t="s">
        <v>39</v>
      </c>
      <c r="E2503" t="s">
        <v>51</v>
      </c>
      <c r="F2503" t="s">
        <v>30</v>
      </c>
      <c r="G2503" t="s">
        <v>64</v>
      </c>
      <c r="H2503">
        <v>3</v>
      </c>
      <c r="I2503">
        <v>3434</v>
      </c>
      <c r="J2503">
        <v>2</v>
      </c>
      <c r="K2503">
        <v>10095.959999999999</v>
      </c>
      <c r="L2503">
        <v>547.15</v>
      </c>
      <c r="M2503" t="s">
        <v>32</v>
      </c>
      <c r="N2503" t="s">
        <v>66</v>
      </c>
      <c r="O2503">
        <v>6</v>
      </c>
      <c r="P2503">
        <v>2023</v>
      </c>
      <c r="Q2503">
        <v>10</v>
      </c>
      <c r="R2503" t="s">
        <v>45</v>
      </c>
      <c r="S2503">
        <v>4</v>
      </c>
      <c r="T2503">
        <v>41</v>
      </c>
      <c r="U2503">
        <v>2</v>
      </c>
      <c r="V2503">
        <v>3</v>
      </c>
      <c r="W2503" t="s">
        <v>83</v>
      </c>
      <c r="X2503" t="s">
        <v>47</v>
      </c>
      <c r="Y2503">
        <v>20604</v>
      </c>
      <c r="Z2503">
        <v>0.05</v>
      </c>
    </row>
    <row r="2504" spans="1:26" x14ac:dyDescent="0.25">
      <c r="A2504" t="s">
        <v>4007</v>
      </c>
      <c r="B2504" s="1">
        <v>45078</v>
      </c>
      <c r="C2504" t="s">
        <v>953</v>
      </c>
      <c r="D2504" t="s">
        <v>28</v>
      </c>
      <c r="E2504" t="s">
        <v>40</v>
      </c>
      <c r="F2504" t="s">
        <v>52</v>
      </c>
      <c r="G2504" t="s">
        <v>53</v>
      </c>
      <c r="H2504">
        <v>9</v>
      </c>
      <c r="I2504">
        <v>4737</v>
      </c>
      <c r="J2504">
        <v>24</v>
      </c>
      <c r="K2504">
        <v>32401.08</v>
      </c>
      <c r="L2504">
        <v>6037.27</v>
      </c>
      <c r="M2504" t="s">
        <v>65</v>
      </c>
      <c r="N2504" t="s">
        <v>44</v>
      </c>
      <c r="O2504">
        <v>7</v>
      </c>
      <c r="P2504">
        <v>2023</v>
      </c>
      <c r="Q2504">
        <v>6</v>
      </c>
      <c r="R2504" t="s">
        <v>95</v>
      </c>
      <c r="S2504">
        <v>2</v>
      </c>
      <c r="T2504">
        <v>22</v>
      </c>
      <c r="U2504">
        <v>1</v>
      </c>
      <c r="V2504">
        <v>4</v>
      </c>
      <c r="W2504" t="s">
        <v>73</v>
      </c>
      <c r="X2504" t="s">
        <v>47</v>
      </c>
      <c r="Y2504">
        <v>1023192</v>
      </c>
      <c r="Z2504">
        <v>0.19</v>
      </c>
    </row>
    <row r="2505" spans="1:26" x14ac:dyDescent="0.25">
      <c r="A2505" t="s">
        <v>4008</v>
      </c>
      <c r="B2505" s="1">
        <v>45166</v>
      </c>
      <c r="C2505" t="s">
        <v>4009</v>
      </c>
      <c r="D2505" t="s">
        <v>63</v>
      </c>
      <c r="E2505" t="s">
        <v>29</v>
      </c>
      <c r="F2505" t="s">
        <v>30</v>
      </c>
      <c r="G2505" t="s">
        <v>64</v>
      </c>
      <c r="H2505">
        <v>10</v>
      </c>
      <c r="I2505">
        <v>4263</v>
      </c>
      <c r="J2505">
        <v>13</v>
      </c>
      <c r="K2505">
        <v>37088.1</v>
      </c>
      <c r="L2505">
        <v>6976.58</v>
      </c>
      <c r="M2505" t="s">
        <v>43</v>
      </c>
      <c r="N2505" t="s">
        <v>66</v>
      </c>
      <c r="O2505">
        <v>2</v>
      </c>
      <c r="P2505">
        <v>2023</v>
      </c>
      <c r="Q2505">
        <v>8</v>
      </c>
      <c r="R2505" t="s">
        <v>72</v>
      </c>
      <c r="S2505">
        <v>3</v>
      </c>
      <c r="T2505">
        <v>35</v>
      </c>
      <c r="U2505">
        <v>5</v>
      </c>
      <c r="V2505">
        <v>1</v>
      </c>
      <c r="W2505" t="s">
        <v>60</v>
      </c>
      <c r="X2505" t="s">
        <v>47</v>
      </c>
      <c r="Y2505">
        <v>554190</v>
      </c>
      <c r="Z2505">
        <v>0.19</v>
      </c>
    </row>
    <row r="2506" spans="1:26" x14ac:dyDescent="0.25">
      <c r="A2506" t="s">
        <v>4010</v>
      </c>
      <c r="B2506" s="1">
        <v>45024</v>
      </c>
      <c r="C2506" t="s">
        <v>169</v>
      </c>
      <c r="D2506" t="s">
        <v>39</v>
      </c>
      <c r="E2506" t="s">
        <v>40</v>
      </c>
      <c r="F2506" t="s">
        <v>41</v>
      </c>
      <c r="G2506" t="s">
        <v>42</v>
      </c>
      <c r="H2506">
        <v>1</v>
      </c>
      <c r="I2506">
        <v>4675</v>
      </c>
      <c r="J2506">
        <v>12</v>
      </c>
      <c r="K2506">
        <v>4114</v>
      </c>
      <c r="L2506">
        <v>768.9</v>
      </c>
      <c r="M2506" t="s">
        <v>43</v>
      </c>
      <c r="N2506" t="s">
        <v>33</v>
      </c>
      <c r="O2506">
        <v>4</v>
      </c>
      <c r="P2506">
        <v>2023</v>
      </c>
      <c r="Q2506">
        <v>4</v>
      </c>
      <c r="R2506" t="s">
        <v>100</v>
      </c>
      <c r="S2506">
        <v>2</v>
      </c>
      <c r="T2506">
        <v>14</v>
      </c>
      <c r="U2506">
        <v>2</v>
      </c>
      <c r="V2506">
        <v>6</v>
      </c>
      <c r="W2506" t="s">
        <v>35</v>
      </c>
      <c r="X2506" t="s">
        <v>36</v>
      </c>
      <c r="Y2506">
        <v>56100</v>
      </c>
      <c r="Z2506">
        <v>0.19</v>
      </c>
    </row>
    <row r="2507" spans="1:26" x14ac:dyDescent="0.25">
      <c r="A2507" t="s">
        <v>4011</v>
      </c>
      <c r="B2507" s="1">
        <v>45266</v>
      </c>
      <c r="C2507" t="s">
        <v>4012</v>
      </c>
      <c r="D2507" t="s">
        <v>50</v>
      </c>
      <c r="E2507" t="s">
        <v>51</v>
      </c>
      <c r="F2507" t="s">
        <v>41</v>
      </c>
      <c r="G2507" t="s">
        <v>116</v>
      </c>
      <c r="H2507">
        <v>6</v>
      </c>
      <c r="I2507">
        <v>687</v>
      </c>
      <c r="J2507">
        <v>16</v>
      </c>
      <c r="K2507">
        <v>3462.48</v>
      </c>
      <c r="L2507">
        <v>544.70000000000005</v>
      </c>
      <c r="M2507" t="s">
        <v>32</v>
      </c>
      <c r="N2507" t="s">
        <v>44</v>
      </c>
      <c r="O2507">
        <v>6</v>
      </c>
      <c r="P2507">
        <v>2023</v>
      </c>
      <c r="Q2507">
        <v>12</v>
      </c>
      <c r="R2507" t="s">
        <v>54</v>
      </c>
      <c r="S2507">
        <v>4</v>
      </c>
      <c r="T2507">
        <v>49</v>
      </c>
      <c r="U2507">
        <v>2</v>
      </c>
      <c r="V2507">
        <v>3</v>
      </c>
      <c r="W2507" t="s">
        <v>83</v>
      </c>
      <c r="X2507" t="s">
        <v>47</v>
      </c>
      <c r="Y2507">
        <v>65952</v>
      </c>
      <c r="Z2507">
        <v>0.16</v>
      </c>
    </row>
    <row r="2508" spans="1:26" x14ac:dyDescent="0.25">
      <c r="A2508" t="s">
        <v>4013</v>
      </c>
      <c r="B2508" s="1">
        <v>45228</v>
      </c>
      <c r="C2508" t="s">
        <v>3034</v>
      </c>
      <c r="D2508" t="s">
        <v>39</v>
      </c>
      <c r="E2508" t="s">
        <v>40</v>
      </c>
      <c r="F2508" t="s">
        <v>30</v>
      </c>
      <c r="G2508" t="s">
        <v>86</v>
      </c>
      <c r="H2508">
        <v>4</v>
      </c>
      <c r="I2508">
        <v>3233</v>
      </c>
      <c r="J2508">
        <v>17</v>
      </c>
      <c r="K2508">
        <v>10733.56</v>
      </c>
      <c r="L2508">
        <v>1448.35</v>
      </c>
      <c r="M2508" t="s">
        <v>65</v>
      </c>
      <c r="N2508" t="s">
        <v>66</v>
      </c>
      <c r="O2508">
        <v>4</v>
      </c>
      <c r="P2508">
        <v>2023</v>
      </c>
      <c r="Q2508">
        <v>10</v>
      </c>
      <c r="R2508" t="s">
        <v>45</v>
      </c>
      <c r="S2508">
        <v>4</v>
      </c>
      <c r="T2508">
        <v>44</v>
      </c>
      <c r="U2508">
        <v>5</v>
      </c>
      <c r="V2508">
        <v>0</v>
      </c>
      <c r="W2508" t="s">
        <v>55</v>
      </c>
      <c r="X2508" t="s">
        <v>36</v>
      </c>
      <c r="Y2508">
        <v>219844</v>
      </c>
      <c r="Z2508">
        <v>0.13</v>
      </c>
    </row>
    <row r="2509" spans="1:26" x14ac:dyDescent="0.25">
      <c r="A2509" t="s">
        <v>4014</v>
      </c>
      <c r="B2509" s="1">
        <v>45009</v>
      </c>
      <c r="C2509" t="s">
        <v>908</v>
      </c>
      <c r="D2509" t="s">
        <v>63</v>
      </c>
      <c r="E2509" t="s">
        <v>29</v>
      </c>
      <c r="F2509" t="s">
        <v>30</v>
      </c>
      <c r="G2509" t="s">
        <v>86</v>
      </c>
      <c r="H2509">
        <v>3</v>
      </c>
      <c r="I2509">
        <v>3116</v>
      </c>
      <c r="J2509">
        <v>2</v>
      </c>
      <c r="K2509">
        <v>9161.0400000000009</v>
      </c>
      <c r="L2509">
        <v>1712.39</v>
      </c>
      <c r="M2509" t="s">
        <v>43</v>
      </c>
      <c r="N2509" t="s">
        <v>66</v>
      </c>
      <c r="O2509">
        <v>2</v>
      </c>
      <c r="P2509">
        <v>2023</v>
      </c>
      <c r="Q2509">
        <v>3</v>
      </c>
      <c r="R2509" t="s">
        <v>105</v>
      </c>
      <c r="S2509">
        <v>1</v>
      </c>
      <c r="T2509">
        <v>12</v>
      </c>
      <c r="U2509">
        <v>4</v>
      </c>
      <c r="V2509">
        <v>5</v>
      </c>
      <c r="W2509" t="s">
        <v>46</v>
      </c>
      <c r="X2509" t="s">
        <v>47</v>
      </c>
      <c r="Y2509">
        <v>18696</v>
      </c>
      <c r="Z2509">
        <v>0.19</v>
      </c>
    </row>
    <row r="2510" spans="1:26" x14ac:dyDescent="0.25">
      <c r="A2510" t="s">
        <v>4015</v>
      </c>
      <c r="B2510" s="1">
        <v>45148</v>
      </c>
      <c r="C2510" t="s">
        <v>1696</v>
      </c>
      <c r="D2510" t="s">
        <v>50</v>
      </c>
      <c r="E2510" t="s">
        <v>51</v>
      </c>
      <c r="F2510" t="s">
        <v>41</v>
      </c>
      <c r="G2510" t="s">
        <v>42</v>
      </c>
      <c r="H2510">
        <v>6</v>
      </c>
      <c r="I2510">
        <v>4700</v>
      </c>
      <c r="J2510">
        <v>4</v>
      </c>
      <c r="K2510">
        <v>27072</v>
      </c>
      <c r="L2510">
        <v>4885.1400000000003</v>
      </c>
      <c r="M2510" t="s">
        <v>65</v>
      </c>
      <c r="N2510" t="s">
        <v>33</v>
      </c>
      <c r="O2510">
        <v>6</v>
      </c>
      <c r="P2510">
        <v>2023</v>
      </c>
      <c r="Q2510">
        <v>8</v>
      </c>
      <c r="R2510" t="s">
        <v>72</v>
      </c>
      <c r="S2510">
        <v>3</v>
      </c>
      <c r="T2510">
        <v>32</v>
      </c>
      <c r="U2510">
        <v>2</v>
      </c>
      <c r="V2510">
        <v>4</v>
      </c>
      <c r="W2510" t="s">
        <v>73</v>
      </c>
      <c r="X2510" t="s">
        <v>47</v>
      </c>
      <c r="Y2510">
        <v>112800</v>
      </c>
      <c r="Z2510">
        <v>0.18</v>
      </c>
    </row>
    <row r="2511" spans="1:26" x14ac:dyDescent="0.25">
      <c r="A2511" t="s">
        <v>4016</v>
      </c>
      <c r="B2511" s="1">
        <v>44929</v>
      </c>
      <c r="C2511" t="s">
        <v>1921</v>
      </c>
      <c r="D2511" t="s">
        <v>28</v>
      </c>
      <c r="E2511" t="s">
        <v>58</v>
      </c>
      <c r="F2511" t="s">
        <v>52</v>
      </c>
      <c r="G2511" t="s">
        <v>79</v>
      </c>
      <c r="H2511">
        <v>6</v>
      </c>
      <c r="I2511">
        <v>960</v>
      </c>
      <c r="J2511">
        <v>12</v>
      </c>
      <c r="K2511">
        <v>5068.8</v>
      </c>
      <c r="L2511">
        <v>613.36</v>
      </c>
      <c r="M2511" t="s">
        <v>32</v>
      </c>
      <c r="N2511" t="s">
        <v>44</v>
      </c>
      <c r="O2511">
        <v>4</v>
      </c>
      <c r="P2511">
        <v>2023</v>
      </c>
      <c r="Q2511">
        <v>1</v>
      </c>
      <c r="R2511" t="s">
        <v>34</v>
      </c>
      <c r="S2511">
        <v>1</v>
      </c>
      <c r="T2511">
        <v>1</v>
      </c>
      <c r="U2511">
        <v>1</v>
      </c>
      <c r="V2511">
        <v>2</v>
      </c>
      <c r="W2511" t="s">
        <v>76</v>
      </c>
      <c r="X2511" t="s">
        <v>47</v>
      </c>
      <c r="Y2511">
        <v>69120</v>
      </c>
      <c r="Z2511">
        <v>0.12</v>
      </c>
    </row>
    <row r="2512" spans="1:26" x14ac:dyDescent="0.25">
      <c r="A2512" t="s">
        <v>4017</v>
      </c>
      <c r="B2512" s="1">
        <v>45001</v>
      </c>
      <c r="C2512" t="s">
        <v>3283</v>
      </c>
      <c r="D2512" t="s">
        <v>28</v>
      </c>
      <c r="E2512" t="s">
        <v>51</v>
      </c>
      <c r="F2512" t="s">
        <v>30</v>
      </c>
      <c r="G2512" t="s">
        <v>31</v>
      </c>
      <c r="H2512">
        <v>9</v>
      </c>
      <c r="I2512">
        <v>3142</v>
      </c>
      <c r="J2512">
        <v>11</v>
      </c>
      <c r="K2512">
        <v>25167.42</v>
      </c>
      <c r="L2512">
        <v>4980.47</v>
      </c>
      <c r="M2512" t="s">
        <v>32</v>
      </c>
      <c r="N2512" t="s">
        <v>66</v>
      </c>
      <c r="O2512">
        <v>5</v>
      </c>
      <c r="P2512">
        <v>2023</v>
      </c>
      <c r="Q2512">
        <v>3</v>
      </c>
      <c r="R2512" t="s">
        <v>105</v>
      </c>
      <c r="S2512">
        <v>1</v>
      </c>
      <c r="T2512">
        <v>11</v>
      </c>
      <c r="U2512">
        <v>3</v>
      </c>
      <c r="V2512">
        <v>4</v>
      </c>
      <c r="W2512" t="s">
        <v>73</v>
      </c>
      <c r="X2512" t="s">
        <v>47</v>
      </c>
      <c r="Y2512">
        <v>311058</v>
      </c>
      <c r="Z2512">
        <v>0.2</v>
      </c>
    </row>
    <row r="2513" spans="1:26" x14ac:dyDescent="0.25">
      <c r="A2513" t="s">
        <v>4018</v>
      </c>
      <c r="B2513" s="1">
        <v>45063</v>
      </c>
      <c r="C2513" t="s">
        <v>4019</v>
      </c>
      <c r="D2513" t="s">
        <v>50</v>
      </c>
      <c r="E2513" t="s">
        <v>29</v>
      </c>
      <c r="F2513" t="s">
        <v>30</v>
      </c>
      <c r="G2513" t="s">
        <v>31</v>
      </c>
      <c r="H2513">
        <v>9</v>
      </c>
      <c r="I2513">
        <v>4723</v>
      </c>
      <c r="J2513">
        <v>26</v>
      </c>
      <c r="K2513">
        <v>31455.18</v>
      </c>
      <c r="L2513">
        <v>4001.13</v>
      </c>
      <c r="M2513" t="s">
        <v>32</v>
      </c>
      <c r="N2513" t="s">
        <v>33</v>
      </c>
      <c r="O2513">
        <v>2</v>
      </c>
      <c r="P2513">
        <v>2023</v>
      </c>
      <c r="Q2513">
        <v>5</v>
      </c>
      <c r="R2513" t="s">
        <v>238</v>
      </c>
      <c r="S2513">
        <v>2</v>
      </c>
      <c r="T2513">
        <v>20</v>
      </c>
      <c r="U2513">
        <v>3</v>
      </c>
      <c r="V2513">
        <v>3</v>
      </c>
      <c r="W2513" t="s">
        <v>83</v>
      </c>
      <c r="X2513" t="s">
        <v>47</v>
      </c>
      <c r="Y2513">
        <v>1105182</v>
      </c>
      <c r="Z2513">
        <v>0.13</v>
      </c>
    </row>
    <row r="2514" spans="1:26" x14ac:dyDescent="0.25">
      <c r="A2514" t="s">
        <v>4020</v>
      </c>
      <c r="B2514" s="1">
        <v>44927</v>
      </c>
      <c r="C2514" t="s">
        <v>4021</v>
      </c>
      <c r="D2514" t="s">
        <v>63</v>
      </c>
      <c r="E2514" t="s">
        <v>51</v>
      </c>
      <c r="F2514" t="s">
        <v>30</v>
      </c>
      <c r="G2514" t="s">
        <v>31</v>
      </c>
      <c r="H2514">
        <v>7</v>
      </c>
      <c r="I2514">
        <v>1252</v>
      </c>
      <c r="J2514">
        <v>9</v>
      </c>
      <c r="K2514">
        <v>7975.24</v>
      </c>
      <c r="L2514">
        <v>1242.1199999999999</v>
      </c>
      <c r="M2514" t="s">
        <v>65</v>
      </c>
      <c r="N2514" t="s">
        <v>66</v>
      </c>
      <c r="O2514">
        <v>6</v>
      </c>
      <c r="P2514">
        <v>2023</v>
      </c>
      <c r="Q2514">
        <v>1</v>
      </c>
      <c r="R2514" t="s">
        <v>34</v>
      </c>
      <c r="S2514">
        <v>1</v>
      </c>
      <c r="T2514">
        <v>1</v>
      </c>
      <c r="U2514">
        <v>1</v>
      </c>
      <c r="V2514">
        <v>0</v>
      </c>
      <c r="W2514" t="s">
        <v>55</v>
      </c>
      <c r="X2514" t="s">
        <v>36</v>
      </c>
      <c r="Y2514">
        <v>78876</v>
      </c>
      <c r="Z2514">
        <v>0.16</v>
      </c>
    </row>
    <row r="2515" spans="1:26" x14ac:dyDescent="0.25">
      <c r="A2515" t="s">
        <v>4022</v>
      </c>
      <c r="B2515" s="1">
        <v>44970</v>
      </c>
      <c r="C2515" t="s">
        <v>3049</v>
      </c>
      <c r="D2515" t="s">
        <v>39</v>
      </c>
      <c r="E2515" t="s">
        <v>29</v>
      </c>
      <c r="F2515" t="s">
        <v>30</v>
      </c>
      <c r="G2515" t="s">
        <v>64</v>
      </c>
      <c r="H2515">
        <v>6</v>
      </c>
      <c r="I2515">
        <v>1373</v>
      </c>
      <c r="J2515">
        <v>27</v>
      </c>
      <c r="K2515">
        <v>6013.74</v>
      </c>
      <c r="L2515">
        <v>1117.8499999999999</v>
      </c>
      <c r="M2515" t="s">
        <v>32</v>
      </c>
      <c r="N2515" t="s">
        <v>44</v>
      </c>
      <c r="O2515">
        <v>7</v>
      </c>
      <c r="P2515">
        <v>2023</v>
      </c>
      <c r="Q2515">
        <v>2</v>
      </c>
      <c r="R2515" t="s">
        <v>67</v>
      </c>
      <c r="S2515">
        <v>1</v>
      </c>
      <c r="T2515">
        <v>7</v>
      </c>
      <c r="U2515">
        <v>3</v>
      </c>
      <c r="V2515">
        <v>1</v>
      </c>
      <c r="W2515" t="s">
        <v>60</v>
      </c>
      <c r="X2515" t="s">
        <v>47</v>
      </c>
      <c r="Y2515">
        <v>222426</v>
      </c>
      <c r="Z2515">
        <v>0.19</v>
      </c>
    </row>
    <row r="2516" spans="1:26" x14ac:dyDescent="0.25">
      <c r="A2516" t="s">
        <v>4023</v>
      </c>
      <c r="B2516" s="1">
        <v>45025</v>
      </c>
      <c r="C2516" t="s">
        <v>141</v>
      </c>
      <c r="D2516" t="s">
        <v>63</v>
      </c>
      <c r="E2516" t="s">
        <v>58</v>
      </c>
      <c r="F2516" t="s">
        <v>41</v>
      </c>
      <c r="G2516" t="s">
        <v>116</v>
      </c>
      <c r="H2516">
        <v>4</v>
      </c>
      <c r="I2516">
        <v>3225</v>
      </c>
      <c r="J2516">
        <v>1</v>
      </c>
      <c r="K2516">
        <v>12771</v>
      </c>
      <c r="L2516">
        <v>1733.12</v>
      </c>
      <c r="M2516" t="s">
        <v>32</v>
      </c>
      <c r="N2516" t="s">
        <v>66</v>
      </c>
      <c r="O2516">
        <v>7</v>
      </c>
      <c r="P2516">
        <v>2023</v>
      </c>
      <c r="Q2516">
        <v>4</v>
      </c>
      <c r="R2516" t="s">
        <v>100</v>
      </c>
      <c r="S2516">
        <v>2</v>
      </c>
      <c r="T2516">
        <v>15</v>
      </c>
      <c r="U2516">
        <v>3</v>
      </c>
      <c r="V2516">
        <v>0</v>
      </c>
      <c r="W2516" t="s">
        <v>55</v>
      </c>
      <c r="X2516" t="s">
        <v>36</v>
      </c>
      <c r="Y2516">
        <v>12900</v>
      </c>
      <c r="Z2516">
        <v>0.14000000000000001</v>
      </c>
    </row>
    <row r="2517" spans="1:26" x14ac:dyDescent="0.25">
      <c r="A2517" t="s">
        <v>4024</v>
      </c>
      <c r="B2517" s="1">
        <v>45243</v>
      </c>
      <c r="C2517" t="s">
        <v>4025</v>
      </c>
      <c r="D2517" t="s">
        <v>28</v>
      </c>
      <c r="E2517" t="s">
        <v>51</v>
      </c>
      <c r="F2517" t="s">
        <v>30</v>
      </c>
      <c r="G2517" t="s">
        <v>31</v>
      </c>
      <c r="H2517">
        <v>8</v>
      </c>
      <c r="I2517">
        <v>4178</v>
      </c>
      <c r="J2517">
        <v>6</v>
      </c>
      <c r="K2517">
        <v>31418.560000000001</v>
      </c>
      <c r="L2517">
        <v>3351.3</v>
      </c>
      <c r="M2517" t="s">
        <v>65</v>
      </c>
      <c r="N2517" t="s">
        <v>44</v>
      </c>
      <c r="O2517">
        <v>5</v>
      </c>
      <c r="P2517">
        <v>2023</v>
      </c>
      <c r="Q2517">
        <v>11</v>
      </c>
      <c r="R2517" t="s">
        <v>92</v>
      </c>
      <c r="S2517">
        <v>4</v>
      </c>
      <c r="T2517">
        <v>46</v>
      </c>
      <c r="U2517">
        <v>3</v>
      </c>
      <c r="V2517">
        <v>1</v>
      </c>
      <c r="W2517" t="s">
        <v>60</v>
      </c>
      <c r="X2517" t="s">
        <v>47</v>
      </c>
      <c r="Y2517">
        <v>200544</v>
      </c>
      <c r="Z2517">
        <v>0.11</v>
      </c>
    </row>
    <row r="2518" spans="1:26" x14ac:dyDescent="0.25">
      <c r="A2518" t="s">
        <v>4026</v>
      </c>
      <c r="B2518" s="1">
        <v>45157</v>
      </c>
      <c r="C2518" t="s">
        <v>3079</v>
      </c>
      <c r="D2518" t="s">
        <v>63</v>
      </c>
      <c r="E2518" t="s">
        <v>40</v>
      </c>
      <c r="F2518" t="s">
        <v>52</v>
      </c>
      <c r="G2518" t="s">
        <v>91</v>
      </c>
      <c r="H2518">
        <v>2</v>
      </c>
      <c r="I2518">
        <v>873</v>
      </c>
      <c r="J2518">
        <v>11</v>
      </c>
      <c r="K2518">
        <v>1553.94</v>
      </c>
      <c r="L2518">
        <v>154.97</v>
      </c>
      <c r="M2518" t="s">
        <v>32</v>
      </c>
      <c r="N2518" t="s">
        <v>44</v>
      </c>
      <c r="O2518">
        <v>5</v>
      </c>
      <c r="P2518">
        <v>2023</v>
      </c>
      <c r="Q2518">
        <v>8</v>
      </c>
      <c r="R2518" t="s">
        <v>72</v>
      </c>
      <c r="S2518">
        <v>3</v>
      </c>
      <c r="T2518">
        <v>33</v>
      </c>
      <c r="U2518">
        <v>3</v>
      </c>
      <c r="V2518">
        <v>6</v>
      </c>
      <c r="W2518" t="s">
        <v>35</v>
      </c>
      <c r="X2518" t="s">
        <v>36</v>
      </c>
      <c r="Y2518">
        <v>19206</v>
      </c>
      <c r="Z2518">
        <v>0.1</v>
      </c>
    </row>
    <row r="2519" spans="1:26" x14ac:dyDescent="0.25">
      <c r="A2519" t="s">
        <v>4027</v>
      </c>
      <c r="B2519" s="1">
        <v>45240</v>
      </c>
      <c r="C2519" t="s">
        <v>1565</v>
      </c>
      <c r="D2519" t="s">
        <v>28</v>
      </c>
      <c r="E2519" t="s">
        <v>51</v>
      </c>
      <c r="F2519" t="s">
        <v>41</v>
      </c>
      <c r="G2519" t="s">
        <v>116</v>
      </c>
      <c r="H2519">
        <v>7</v>
      </c>
      <c r="I2519">
        <v>584</v>
      </c>
      <c r="J2519">
        <v>6</v>
      </c>
      <c r="K2519">
        <v>3842.72</v>
      </c>
      <c r="L2519">
        <v>367.01</v>
      </c>
      <c r="M2519" t="s">
        <v>32</v>
      </c>
      <c r="N2519" t="s">
        <v>66</v>
      </c>
      <c r="O2519">
        <v>3</v>
      </c>
      <c r="P2519">
        <v>2023</v>
      </c>
      <c r="Q2519">
        <v>11</v>
      </c>
      <c r="R2519" t="s">
        <v>92</v>
      </c>
      <c r="S2519">
        <v>4</v>
      </c>
      <c r="T2519">
        <v>45</v>
      </c>
      <c r="U2519">
        <v>2</v>
      </c>
      <c r="V2519">
        <v>5</v>
      </c>
      <c r="W2519" t="s">
        <v>46</v>
      </c>
      <c r="X2519" t="s">
        <v>47</v>
      </c>
      <c r="Y2519">
        <v>24528</v>
      </c>
      <c r="Z2519">
        <v>0.1</v>
      </c>
    </row>
    <row r="2520" spans="1:26" x14ac:dyDescent="0.25">
      <c r="A2520" t="s">
        <v>4028</v>
      </c>
      <c r="B2520" s="1">
        <v>45203</v>
      </c>
      <c r="C2520" t="s">
        <v>707</v>
      </c>
      <c r="D2520" t="s">
        <v>50</v>
      </c>
      <c r="E2520" t="s">
        <v>58</v>
      </c>
      <c r="F2520" t="s">
        <v>52</v>
      </c>
      <c r="G2520" t="s">
        <v>91</v>
      </c>
      <c r="H2520">
        <v>2</v>
      </c>
      <c r="I2520">
        <v>3635</v>
      </c>
      <c r="J2520">
        <v>27</v>
      </c>
      <c r="K2520">
        <v>5307.1</v>
      </c>
      <c r="L2520">
        <v>710.5</v>
      </c>
      <c r="M2520" t="s">
        <v>43</v>
      </c>
      <c r="N2520" t="s">
        <v>44</v>
      </c>
      <c r="O2520">
        <v>5</v>
      </c>
      <c r="P2520">
        <v>2023</v>
      </c>
      <c r="Q2520">
        <v>10</v>
      </c>
      <c r="R2520" t="s">
        <v>45</v>
      </c>
      <c r="S2520">
        <v>4</v>
      </c>
      <c r="T2520">
        <v>40</v>
      </c>
      <c r="U2520">
        <v>1</v>
      </c>
      <c r="V2520">
        <v>3</v>
      </c>
      <c r="W2520" t="s">
        <v>83</v>
      </c>
      <c r="X2520" t="s">
        <v>47</v>
      </c>
      <c r="Y2520">
        <v>196290</v>
      </c>
      <c r="Z2520">
        <v>0.13</v>
      </c>
    </row>
    <row r="2521" spans="1:26" x14ac:dyDescent="0.25">
      <c r="A2521" t="s">
        <v>4029</v>
      </c>
      <c r="B2521" s="1">
        <v>45264</v>
      </c>
      <c r="C2521" t="s">
        <v>2331</v>
      </c>
      <c r="D2521" t="s">
        <v>39</v>
      </c>
      <c r="E2521" t="s">
        <v>51</v>
      </c>
      <c r="F2521" t="s">
        <v>41</v>
      </c>
      <c r="G2521" t="s">
        <v>42</v>
      </c>
      <c r="H2521">
        <v>6</v>
      </c>
      <c r="I2521">
        <v>4240</v>
      </c>
      <c r="J2521">
        <v>6</v>
      </c>
      <c r="K2521">
        <v>23913.599999999999</v>
      </c>
      <c r="L2521">
        <v>3240.25</v>
      </c>
      <c r="M2521" t="s">
        <v>65</v>
      </c>
      <c r="N2521" t="s">
        <v>66</v>
      </c>
      <c r="O2521">
        <v>6</v>
      </c>
      <c r="P2521">
        <v>2023</v>
      </c>
      <c r="Q2521">
        <v>12</v>
      </c>
      <c r="R2521" t="s">
        <v>54</v>
      </c>
      <c r="S2521">
        <v>4</v>
      </c>
      <c r="T2521">
        <v>49</v>
      </c>
      <c r="U2521">
        <v>2</v>
      </c>
      <c r="V2521">
        <v>1</v>
      </c>
      <c r="W2521" t="s">
        <v>60</v>
      </c>
      <c r="X2521" t="s">
        <v>47</v>
      </c>
      <c r="Y2521">
        <v>152640</v>
      </c>
      <c r="Z2521">
        <v>0.14000000000000001</v>
      </c>
    </row>
    <row r="2522" spans="1:26" x14ac:dyDescent="0.25">
      <c r="A2522" t="s">
        <v>4030</v>
      </c>
      <c r="B2522" s="1">
        <v>45256</v>
      </c>
      <c r="C2522" t="s">
        <v>1290</v>
      </c>
      <c r="D2522" t="s">
        <v>50</v>
      </c>
      <c r="E2522" t="s">
        <v>29</v>
      </c>
      <c r="F2522" t="s">
        <v>30</v>
      </c>
      <c r="G2522" t="s">
        <v>31</v>
      </c>
      <c r="H2522">
        <v>6</v>
      </c>
      <c r="I2522">
        <v>279</v>
      </c>
      <c r="J2522">
        <v>5</v>
      </c>
      <c r="K2522">
        <v>1590.3</v>
      </c>
      <c r="L2522">
        <v>291.58999999999997</v>
      </c>
      <c r="M2522" t="s">
        <v>32</v>
      </c>
      <c r="N2522" t="s">
        <v>44</v>
      </c>
      <c r="O2522">
        <v>6</v>
      </c>
      <c r="P2522">
        <v>2023</v>
      </c>
      <c r="Q2522">
        <v>11</v>
      </c>
      <c r="R2522" t="s">
        <v>92</v>
      </c>
      <c r="S2522">
        <v>4</v>
      </c>
      <c r="T2522">
        <v>48</v>
      </c>
      <c r="U2522">
        <v>5</v>
      </c>
      <c r="V2522">
        <v>0</v>
      </c>
      <c r="W2522" t="s">
        <v>55</v>
      </c>
      <c r="X2522" t="s">
        <v>36</v>
      </c>
      <c r="Y2522">
        <v>8370</v>
      </c>
      <c r="Z2522">
        <v>0.18</v>
      </c>
    </row>
    <row r="2523" spans="1:26" x14ac:dyDescent="0.25">
      <c r="A2523" t="s">
        <v>4031</v>
      </c>
      <c r="B2523" s="1">
        <v>45247</v>
      </c>
      <c r="C2523" t="s">
        <v>4032</v>
      </c>
      <c r="D2523" t="s">
        <v>63</v>
      </c>
      <c r="E2523" t="s">
        <v>51</v>
      </c>
      <c r="F2523" t="s">
        <v>52</v>
      </c>
      <c r="G2523" t="s">
        <v>91</v>
      </c>
      <c r="H2523">
        <v>3</v>
      </c>
      <c r="I2523">
        <v>2802</v>
      </c>
      <c r="J2523">
        <v>6</v>
      </c>
      <c r="K2523">
        <v>7901.64</v>
      </c>
      <c r="L2523">
        <v>950.98</v>
      </c>
      <c r="M2523" t="s">
        <v>32</v>
      </c>
      <c r="N2523" t="s">
        <v>44</v>
      </c>
      <c r="O2523">
        <v>7</v>
      </c>
      <c r="P2523">
        <v>2023</v>
      </c>
      <c r="Q2523">
        <v>11</v>
      </c>
      <c r="R2523" t="s">
        <v>92</v>
      </c>
      <c r="S2523">
        <v>4</v>
      </c>
      <c r="T2523">
        <v>46</v>
      </c>
      <c r="U2523">
        <v>3</v>
      </c>
      <c r="V2523">
        <v>5</v>
      </c>
      <c r="W2523" t="s">
        <v>46</v>
      </c>
      <c r="X2523" t="s">
        <v>47</v>
      </c>
      <c r="Y2523">
        <v>50436</v>
      </c>
      <c r="Z2523">
        <v>0.12</v>
      </c>
    </row>
    <row r="2524" spans="1:26" x14ac:dyDescent="0.25">
      <c r="A2524" t="s">
        <v>4033</v>
      </c>
      <c r="B2524" s="1">
        <v>44963</v>
      </c>
      <c r="C2524" t="s">
        <v>4034</v>
      </c>
      <c r="D2524" t="s">
        <v>63</v>
      </c>
      <c r="E2524" t="s">
        <v>29</v>
      </c>
      <c r="F2524" t="s">
        <v>30</v>
      </c>
      <c r="G2524" t="s">
        <v>31</v>
      </c>
      <c r="H2524">
        <v>2</v>
      </c>
      <c r="I2524">
        <v>4055</v>
      </c>
      <c r="J2524">
        <v>19</v>
      </c>
      <c r="K2524">
        <v>6569.1</v>
      </c>
      <c r="L2524">
        <v>724.41</v>
      </c>
      <c r="M2524" t="s">
        <v>32</v>
      </c>
      <c r="N2524" t="s">
        <v>66</v>
      </c>
      <c r="O2524">
        <v>2</v>
      </c>
      <c r="P2524">
        <v>2023</v>
      </c>
      <c r="Q2524">
        <v>2</v>
      </c>
      <c r="R2524" t="s">
        <v>67</v>
      </c>
      <c r="S2524">
        <v>1</v>
      </c>
      <c r="T2524">
        <v>6</v>
      </c>
      <c r="U2524">
        <v>2</v>
      </c>
      <c r="V2524">
        <v>1</v>
      </c>
      <c r="W2524" t="s">
        <v>60</v>
      </c>
      <c r="X2524" t="s">
        <v>47</v>
      </c>
      <c r="Y2524">
        <v>154090</v>
      </c>
      <c r="Z2524">
        <v>0.11</v>
      </c>
    </row>
    <row r="2525" spans="1:26" x14ac:dyDescent="0.25">
      <c r="A2525" t="s">
        <v>4035</v>
      </c>
      <c r="B2525" s="1">
        <v>45117</v>
      </c>
      <c r="C2525" t="s">
        <v>2047</v>
      </c>
      <c r="D2525" t="s">
        <v>28</v>
      </c>
      <c r="E2525" t="s">
        <v>51</v>
      </c>
      <c r="F2525" t="s">
        <v>52</v>
      </c>
      <c r="G2525" t="s">
        <v>53</v>
      </c>
      <c r="H2525">
        <v>5</v>
      </c>
      <c r="I2525">
        <v>4104</v>
      </c>
      <c r="J2525">
        <v>7</v>
      </c>
      <c r="K2525">
        <v>19083.599999999999</v>
      </c>
      <c r="L2525">
        <v>2595.3000000000002</v>
      </c>
      <c r="M2525" t="s">
        <v>65</v>
      </c>
      <c r="N2525" t="s">
        <v>33</v>
      </c>
      <c r="O2525">
        <v>1</v>
      </c>
      <c r="P2525">
        <v>2023</v>
      </c>
      <c r="Q2525">
        <v>7</v>
      </c>
      <c r="R2525" t="s">
        <v>125</v>
      </c>
      <c r="S2525">
        <v>3</v>
      </c>
      <c r="T2525">
        <v>28</v>
      </c>
      <c r="U2525">
        <v>3</v>
      </c>
      <c r="V2525">
        <v>1</v>
      </c>
      <c r="W2525" t="s">
        <v>60</v>
      </c>
      <c r="X2525" t="s">
        <v>47</v>
      </c>
      <c r="Y2525">
        <v>143640</v>
      </c>
      <c r="Z2525">
        <v>0.14000000000000001</v>
      </c>
    </row>
    <row r="2526" spans="1:26" x14ac:dyDescent="0.25">
      <c r="A2526" t="s">
        <v>4036</v>
      </c>
      <c r="B2526" s="1">
        <v>45040</v>
      </c>
      <c r="C2526" t="s">
        <v>1148</v>
      </c>
      <c r="D2526" t="s">
        <v>63</v>
      </c>
      <c r="E2526" t="s">
        <v>40</v>
      </c>
      <c r="F2526" t="s">
        <v>52</v>
      </c>
      <c r="G2526" t="s">
        <v>91</v>
      </c>
      <c r="H2526">
        <v>2</v>
      </c>
      <c r="I2526">
        <v>167</v>
      </c>
      <c r="J2526">
        <v>22</v>
      </c>
      <c r="K2526">
        <v>260.52</v>
      </c>
      <c r="L2526">
        <v>21.08</v>
      </c>
      <c r="M2526" t="s">
        <v>65</v>
      </c>
      <c r="N2526" t="s">
        <v>44</v>
      </c>
      <c r="O2526">
        <v>3</v>
      </c>
      <c r="P2526">
        <v>2023</v>
      </c>
      <c r="Q2526">
        <v>4</v>
      </c>
      <c r="R2526" t="s">
        <v>100</v>
      </c>
      <c r="S2526">
        <v>2</v>
      </c>
      <c r="T2526">
        <v>17</v>
      </c>
      <c r="U2526">
        <v>5</v>
      </c>
      <c r="V2526">
        <v>1</v>
      </c>
      <c r="W2526" t="s">
        <v>60</v>
      </c>
      <c r="X2526" t="s">
        <v>47</v>
      </c>
      <c r="Y2526">
        <v>7348</v>
      </c>
      <c r="Z2526">
        <v>0.08</v>
      </c>
    </row>
    <row r="2527" spans="1:26" x14ac:dyDescent="0.25">
      <c r="A2527" t="s">
        <v>4037</v>
      </c>
      <c r="B2527" s="1">
        <v>45273</v>
      </c>
      <c r="C2527" t="s">
        <v>2494</v>
      </c>
      <c r="D2527" t="s">
        <v>63</v>
      </c>
      <c r="E2527" t="s">
        <v>40</v>
      </c>
      <c r="F2527" t="s">
        <v>52</v>
      </c>
      <c r="G2527" t="s">
        <v>91</v>
      </c>
      <c r="H2527">
        <v>8</v>
      </c>
      <c r="I2527">
        <v>4616</v>
      </c>
      <c r="J2527">
        <v>10</v>
      </c>
      <c r="K2527">
        <v>33235.199999999997</v>
      </c>
      <c r="L2527">
        <v>4442.47</v>
      </c>
      <c r="M2527" t="s">
        <v>43</v>
      </c>
      <c r="N2527" t="s">
        <v>44</v>
      </c>
      <c r="O2527">
        <v>2</v>
      </c>
      <c r="P2527">
        <v>2023</v>
      </c>
      <c r="Q2527">
        <v>12</v>
      </c>
      <c r="R2527" t="s">
        <v>54</v>
      </c>
      <c r="S2527">
        <v>4</v>
      </c>
      <c r="T2527">
        <v>50</v>
      </c>
      <c r="U2527">
        <v>3</v>
      </c>
      <c r="V2527">
        <v>3</v>
      </c>
      <c r="W2527" t="s">
        <v>83</v>
      </c>
      <c r="X2527" t="s">
        <v>47</v>
      </c>
      <c r="Y2527">
        <v>369280</v>
      </c>
      <c r="Z2527">
        <v>0.13</v>
      </c>
    </row>
    <row r="2528" spans="1:26" x14ac:dyDescent="0.25">
      <c r="A2528" t="s">
        <v>4038</v>
      </c>
      <c r="B2528" s="1">
        <v>45071</v>
      </c>
      <c r="C2528" t="s">
        <v>4039</v>
      </c>
      <c r="D2528" t="s">
        <v>28</v>
      </c>
      <c r="E2528" t="s">
        <v>40</v>
      </c>
      <c r="F2528" t="s">
        <v>41</v>
      </c>
      <c r="G2528" t="s">
        <v>116</v>
      </c>
      <c r="H2528">
        <v>10</v>
      </c>
      <c r="I2528">
        <v>1475</v>
      </c>
      <c r="J2528">
        <v>3</v>
      </c>
      <c r="K2528">
        <v>14307.5</v>
      </c>
      <c r="L2528">
        <v>2335.7399999999998</v>
      </c>
      <c r="M2528" t="s">
        <v>43</v>
      </c>
      <c r="N2528" t="s">
        <v>33</v>
      </c>
      <c r="O2528">
        <v>3</v>
      </c>
      <c r="P2528">
        <v>2023</v>
      </c>
      <c r="Q2528">
        <v>5</v>
      </c>
      <c r="R2528" t="s">
        <v>238</v>
      </c>
      <c r="S2528">
        <v>2</v>
      </c>
      <c r="T2528">
        <v>21</v>
      </c>
      <c r="U2528">
        <v>4</v>
      </c>
      <c r="V2528">
        <v>4</v>
      </c>
      <c r="W2528" t="s">
        <v>73</v>
      </c>
      <c r="X2528" t="s">
        <v>47</v>
      </c>
      <c r="Y2528">
        <v>44250</v>
      </c>
      <c r="Z2528">
        <v>0.16</v>
      </c>
    </row>
    <row r="2529" spans="1:26" x14ac:dyDescent="0.25">
      <c r="A2529" t="s">
        <v>4040</v>
      </c>
      <c r="B2529" s="1">
        <v>45194</v>
      </c>
      <c r="C2529" t="s">
        <v>1900</v>
      </c>
      <c r="D2529" t="s">
        <v>63</v>
      </c>
      <c r="E2529" t="s">
        <v>40</v>
      </c>
      <c r="F2529" t="s">
        <v>52</v>
      </c>
      <c r="G2529" t="s">
        <v>79</v>
      </c>
      <c r="H2529">
        <v>8</v>
      </c>
      <c r="I2529">
        <v>2080</v>
      </c>
      <c r="J2529">
        <v>5</v>
      </c>
      <c r="K2529">
        <v>15808</v>
      </c>
      <c r="L2529">
        <v>2821.48</v>
      </c>
      <c r="M2529" t="s">
        <v>32</v>
      </c>
      <c r="N2529" t="s">
        <v>44</v>
      </c>
      <c r="O2529">
        <v>6</v>
      </c>
      <c r="P2529">
        <v>2023</v>
      </c>
      <c r="Q2529">
        <v>9</v>
      </c>
      <c r="R2529" t="s">
        <v>80</v>
      </c>
      <c r="S2529">
        <v>3</v>
      </c>
      <c r="T2529">
        <v>39</v>
      </c>
      <c r="U2529">
        <v>5</v>
      </c>
      <c r="V2529">
        <v>1</v>
      </c>
      <c r="W2529" t="s">
        <v>60</v>
      </c>
      <c r="X2529" t="s">
        <v>47</v>
      </c>
      <c r="Y2529">
        <v>83200</v>
      </c>
      <c r="Z2529">
        <v>0.18</v>
      </c>
    </row>
    <row r="2530" spans="1:26" x14ac:dyDescent="0.25">
      <c r="A2530" t="s">
        <v>4041</v>
      </c>
      <c r="B2530" s="1">
        <v>44928</v>
      </c>
      <c r="C2530" t="s">
        <v>1058</v>
      </c>
      <c r="D2530" t="s">
        <v>63</v>
      </c>
      <c r="E2530" t="s">
        <v>29</v>
      </c>
      <c r="F2530" t="s">
        <v>41</v>
      </c>
      <c r="G2530" t="s">
        <v>59</v>
      </c>
      <c r="H2530">
        <v>4</v>
      </c>
      <c r="I2530">
        <v>718</v>
      </c>
      <c r="J2530">
        <v>26</v>
      </c>
      <c r="K2530">
        <v>2125.2800000000002</v>
      </c>
      <c r="L2530">
        <v>334.58</v>
      </c>
      <c r="M2530" t="s">
        <v>32</v>
      </c>
      <c r="N2530" t="s">
        <v>33</v>
      </c>
      <c r="O2530">
        <v>3</v>
      </c>
      <c r="P2530">
        <v>2023</v>
      </c>
      <c r="Q2530">
        <v>1</v>
      </c>
      <c r="R2530" t="s">
        <v>34</v>
      </c>
      <c r="S2530">
        <v>1</v>
      </c>
      <c r="T2530">
        <v>1</v>
      </c>
      <c r="U2530">
        <v>1</v>
      </c>
      <c r="V2530">
        <v>1</v>
      </c>
      <c r="W2530" t="s">
        <v>60</v>
      </c>
      <c r="X2530" t="s">
        <v>47</v>
      </c>
      <c r="Y2530">
        <v>74672</v>
      </c>
      <c r="Z2530">
        <v>0.16</v>
      </c>
    </row>
    <row r="2531" spans="1:26" x14ac:dyDescent="0.25">
      <c r="A2531" t="s">
        <v>4042</v>
      </c>
      <c r="B2531" s="1">
        <v>45286</v>
      </c>
      <c r="C2531" t="s">
        <v>2165</v>
      </c>
      <c r="D2531" t="s">
        <v>28</v>
      </c>
      <c r="E2531" t="s">
        <v>29</v>
      </c>
      <c r="F2531" t="s">
        <v>52</v>
      </c>
      <c r="G2531" t="s">
        <v>53</v>
      </c>
      <c r="H2531">
        <v>7</v>
      </c>
      <c r="I2531">
        <v>1608</v>
      </c>
      <c r="J2531">
        <v>1</v>
      </c>
      <c r="K2531">
        <v>11143.44</v>
      </c>
      <c r="L2531">
        <v>1379.01</v>
      </c>
      <c r="M2531" t="s">
        <v>43</v>
      </c>
      <c r="N2531" t="s">
        <v>33</v>
      </c>
      <c r="O2531">
        <v>4</v>
      </c>
      <c r="P2531">
        <v>2023</v>
      </c>
      <c r="Q2531">
        <v>12</v>
      </c>
      <c r="R2531" t="s">
        <v>54</v>
      </c>
      <c r="S2531">
        <v>4</v>
      </c>
      <c r="T2531">
        <v>52</v>
      </c>
      <c r="U2531">
        <v>5</v>
      </c>
      <c r="V2531">
        <v>2</v>
      </c>
      <c r="W2531" t="s">
        <v>76</v>
      </c>
      <c r="X2531" t="s">
        <v>47</v>
      </c>
      <c r="Y2531">
        <v>11256</v>
      </c>
      <c r="Z2531">
        <v>0.12</v>
      </c>
    </row>
    <row r="2532" spans="1:26" x14ac:dyDescent="0.25">
      <c r="A2532" t="s">
        <v>4043</v>
      </c>
      <c r="B2532" s="1">
        <v>45093</v>
      </c>
      <c r="C2532" t="s">
        <v>4044</v>
      </c>
      <c r="D2532" t="s">
        <v>50</v>
      </c>
      <c r="E2532" t="s">
        <v>29</v>
      </c>
      <c r="F2532" t="s">
        <v>30</v>
      </c>
      <c r="G2532" t="s">
        <v>86</v>
      </c>
      <c r="H2532">
        <v>8</v>
      </c>
      <c r="I2532">
        <v>3433</v>
      </c>
      <c r="J2532">
        <v>18</v>
      </c>
      <c r="K2532">
        <v>22520.48</v>
      </c>
      <c r="L2532">
        <v>2106.17</v>
      </c>
      <c r="M2532" t="s">
        <v>43</v>
      </c>
      <c r="N2532" t="s">
        <v>66</v>
      </c>
      <c r="O2532">
        <v>4</v>
      </c>
      <c r="P2532">
        <v>2023</v>
      </c>
      <c r="Q2532">
        <v>6</v>
      </c>
      <c r="R2532" t="s">
        <v>95</v>
      </c>
      <c r="S2532">
        <v>2</v>
      </c>
      <c r="T2532">
        <v>24</v>
      </c>
      <c r="U2532">
        <v>3</v>
      </c>
      <c r="V2532">
        <v>5</v>
      </c>
      <c r="W2532" t="s">
        <v>46</v>
      </c>
      <c r="X2532" t="s">
        <v>47</v>
      </c>
      <c r="Y2532">
        <v>494352</v>
      </c>
      <c r="Z2532">
        <v>0.09</v>
      </c>
    </row>
    <row r="2533" spans="1:26" x14ac:dyDescent="0.25">
      <c r="A2533" t="s">
        <v>4045</v>
      </c>
      <c r="B2533" s="1">
        <v>45118</v>
      </c>
      <c r="C2533" t="s">
        <v>2158</v>
      </c>
      <c r="D2533" t="s">
        <v>63</v>
      </c>
      <c r="E2533" t="s">
        <v>40</v>
      </c>
      <c r="F2533" t="s">
        <v>30</v>
      </c>
      <c r="G2533" t="s">
        <v>86</v>
      </c>
      <c r="H2533">
        <v>3</v>
      </c>
      <c r="I2533">
        <v>3271</v>
      </c>
      <c r="J2533">
        <v>0</v>
      </c>
      <c r="K2533">
        <v>9813</v>
      </c>
      <c r="L2533">
        <v>1457.36</v>
      </c>
      <c r="M2533" t="s">
        <v>65</v>
      </c>
      <c r="N2533" t="s">
        <v>33</v>
      </c>
      <c r="O2533">
        <v>6</v>
      </c>
      <c r="P2533">
        <v>2023</v>
      </c>
      <c r="Q2533">
        <v>7</v>
      </c>
      <c r="R2533" t="s">
        <v>125</v>
      </c>
      <c r="S2533">
        <v>3</v>
      </c>
      <c r="T2533">
        <v>28</v>
      </c>
      <c r="U2533">
        <v>3</v>
      </c>
      <c r="V2533">
        <v>2</v>
      </c>
      <c r="W2533" t="s">
        <v>76</v>
      </c>
      <c r="X2533" t="s">
        <v>47</v>
      </c>
      <c r="Y2533">
        <v>0</v>
      </c>
      <c r="Z2533">
        <v>0.15</v>
      </c>
    </row>
    <row r="2534" spans="1:26" x14ac:dyDescent="0.25">
      <c r="A2534" t="s">
        <v>4046</v>
      </c>
      <c r="B2534" s="1">
        <v>44970</v>
      </c>
      <c r="C2534" t="s">
        <v>2139</v>
      </c>
      <c r="D2534" t="s">
        <v>28</v>
      </c>
      <c r="E2534" t="s">
        <v>51</v>
      </c>
      <c r="F2534" t="s">
        <v>52</v>
      </c>
      <c r="G2534" t="s">
        <v>53</v>
      </c>
      <c r="H2534">
        <v>3</v>
      </c>
      <c r="I2534">
        <v>3052</v>
      </c>
      <c r="J2534">
        <v>6</v>
      </c>
      <c r="K2534">
        <v>8606.64</v>
      </c>
      <c r="L2534">
        <v>438.11</v>
      </c>
      <c r="M2534" t="s">
        <v>43</v>
      </c>
      <c r="N2534" t="s">
        <v>66</v>
      </c>
      <c r="O2534">
        <v>6</v>
      </c>
      <c r="P2534">
        <v>2023</v>
      </c>
      <c r="Q2534">
        <v>2</v>
      </c>
      <c r="R2534" t="s">
        <v>67</v>
      </c>
      <c r="S2534">
        <v>1</v>
      </c>
      <c r="T2534">
        <v>7</v>
      </c>
      <c r="U2534">
        <v>3</v>
      </c>
      <c r="V2534">
        <v>1</v>
      </c>
      <c r="W2534" t="s">
        <v>60</v>
      </c>
      <c r="X2534" t="s">
        <v>47</v>
      </c>
      <c r="Y2534">
        <v>54936</v>
      </c>
      <c r="Z2534">
        <v>0.05</v>
      </c>
    </row>
    <row r="2535" spans="1:26" x14ac:dyDescent="0.25">
      <c r="A2535" t="s">
        <v>4047</v>
      </c>
      <c r="B2535" s="1">
        <v>44999</v>
      </c>
      <c r="C2535" t="s">
        <v>2130</v>
      </c>
      <c r="D2535" t="s">
        <v>63</v>
      </c>
      <c r="E2535" t="s">
        <v>29</v>
      </c>
      <c r="F2535" t="s">
        <v>52</v>
      </c>
      <c r="G2535" t="s">
        <v>79</v>
      </c>
      <c r="H2535">
        <v>2</v>
      </c>
      <c r="I2535">
        <v>4420</v>
      </c>
      <c r="J2535">
        <v>10</v>
      </c>
      <c r="K2535">
        <v>7956</v>
      </c>
      <c r="L2535">
        <v>1030.92</v>
      </c>
      <c r="M2535" t="s">
        <v>43</v>
      </c>
      <c r="N2535" t="s">
        <v>66</v>
      </c>
      <c r="O2535">
        <v>2</v>
      </c>
      <c r="P2535">
        <v>2023</v>
      </c>
      <c r="Q2535">
        <v>3</v>
      </c>
      <c r="R2535" t="s">
        <v>105</v>
      </c>
      <c r="S2535">
        <v>1</v>
      </c>
      <c r="T2535">
        <v>11</v>
      </c>
      <c r="U2535">
        <v>3</v>
      </c>
      <c r="V2535">
        <v>2</v>
      </c>
      <c r="W2535" t="s">
        <v>76</v>
      </c>
      <c r="X2535" t="s">
        <v>47</v>
      </c>
      <c r="Y2535">
        <v>88400</v>
      </c>
      <c r="Z2535">
        <v>0.13</v>
      </c>
    </row>
    <row r="2536" spans="1:26" x14ac:dyDescent="0.25">
      <c r="A2536" t="s">
        <v>4048</v>
      </c>
      <c r="B2536" s="1">
        <v>45205</v>
      </c>
      <c r="C2536" t="s">
        <v>2035</v>
      </c>
      <c r="D2536" t="s">
        <v>39</v>
      </c>
      <c r="E2536" t="s">
        <v>51</v>
      </c>
      <c r="F2536" t="s">
        <v>52</v>
      </c>
      <c r="G2536" t="s">
        <v>79</v>
      </c>
      <c r="H2536">
        <v>10</v>
      </c>
      <c r="I2536">
        <v>2563</v>
      </c>
      <c r="J2536">
        <v>11</v>
      </c>
      <c r="K2536">
        <v>22810.7</v>
      </c>
      <c r="L2536">
        <v>3379.11</v>
      </c>
      <c r="M2536" t="s">
        <v>43</v>
      </c>
      <c r="N2536" t="s">
        <v>33</v>
      </c>
      <c r="O2536">
        <v>1</v>
      </c>
      <c r="P2536">
        <v>2023</v>
      </c>
      <c r="Q2536">
        <v>10</v>
      </c>
      <c r="R2536" t="s">
        <v>45</v>
      </c>
      <c r="S2536">
        <v>4</v>
      </c>
      <c r="T2536">
        <v>40</v>
      </c>
      <c r="U2536">
        <v>1</v>
      </c>
      <c r="V2536">
        <v>5</v>
      </c>
      <c r="W2536" t="s">
        <v>46</v>
      </c>
      <c r="X2536" t="s">
        <v>47</v>
      </c>
      <c r="Y2536">
        <v>281930</v>
      </c>
      <c r="Z2536">
        <v>0.15</v>
      </c>
    </row>
    <row r="2537" spans="1:26" x14ac:dyDescent="0.25">
      <c r="A2537" t="s">
        <v>4049</v>
      </c>
      <c r="B2537" s="1">
        <v>44992</v>
      </c>
      <c r="C2537" t="s">
        <v>4050</v>
      </c>
      <c r="D2537" t="s">
        <v>39</v>
      </c>
      <c r="E2537" t="s">
        <v>51</v>
      </c>
      <c r="F2537" t="s">
        <v>30</v>
      </c>
      <c r="G2537" t="s">
        <v>64</v>
      </c>
      <c r="H2537">
        <v>1</v>
      </c>
      <c r="I2537">
        <v>143</v>
      </c>
      <c r="J2537">
        <v>15</v>
      </c>
      <c r="K2537">
        <v>121.55</v>
      </c>
      <c r="L2537">
        <v>23.56</v>
      </c>
      <c r="M2537" t="s">
        <v>43</v>
      </c>
      <c r="N2537" t="s">
        <v>33</v>
      </c>
      <c r="O2537">
        <v>1</v>
      </c>
      <c r="P2537">
        <v>2023</v>
      </c>
      <c r="Q2537">
        <v>3</v>
      </c>
      <c r="R2537" t="s">
        <v>105</v>
      </c>
      <c r="S2537">
        <v>1</v>
      </c>
      <c r="T2537">
        <v>10</v>
      </c>
      <c r="U2537">
        <v>2</v>
      </c>
      <c r="V2537">
        <v>2</v>
      </c>
      <c r="W2537" t="s">
        <v>76</v>
      </c>
      <c r="X2537" t="s">
        <v>47</v>
      </c>
      <c r="Y2537">
        <v>2145</v>
      </c>
      <c r="Z2537">
        <v>0.19</v>
      </c>
    </row>
    <row r="2538" spans="1:26" x14ac:dyDescent="0.25">
      <c r="A2538" t="s">
        <v>4051</v>
      </c>
      <c r="B2538" s="1">
        <v>45133</v>
      </c>
      <c r="C2538" t="s">
        <v>3744</v>
      </c>
      <c r="D2538" t="s">
        <v>28</v>
      </c>
      <c r="E2538" t="s">
        <v>58</v>
      </c>
      <c r="F2538" t="s">
        <v>52</v>
      </c>
      <c r="G2538" t="s">
        <v>53</v>
      </c>
      <c r="H2538">
        <v>6</v>
      </c>
      <c r="I2538">
        <v>1619</v>
      </c>
      <c r="J2538">
        <v>1</v>
      </c>
      <c r="K2538">
        <v>9616.86</v>
      </c>
      <c r="L2538">
        <v>824.68</v>
      </c>
      <c r="M2538" t="s">
        <v>32</v>
      </c>
      <c r="N2538" t="s">
        <v>44</v>
      </c>
      <c r="O2538">
        <v>4</v>
      </c>
      <c r="P2538">
        <v>2023</v>
      </c>
      <c r="Q2538">
        <v>7</v>
      </c>
      <c r="R2538" t="s">
        <v>125</v>
      </c>
      <c r="S2538">
        <v>3</v>
      </c>
      <c r="T2538">
        <v>30</v>
      </c>
      <c r="U2538">
        <v>5</v>
      </c>
      <c r="V2538">
        <v>3</v>
      </c>
      <c r="W2538" t="s">
        <v>83</v>
      </c>
      <c r="X2538" t="s">
        <v>47</v>
      </c>
      <c r="Y2538">
        <v>9714</v>
      </c>
      <c r="Z2538">
        <v>0.09</v>
      </c>
    </row>
    <row r="2539" spans="1:26" x14ac:dyDescent="0.25">
      <c r="A2539" t="s">
        <v>4052</v>
      </c>
      <c r="B2539" s="1">
        <v>44964</v>
      </c>
      <c r="C2539" t="s">
        <v>4053</v>
      </c>
      <c r="D2539" t="s">
        <v>28</v>
      </c>
      <c r="E2539" t="s">
        <v>29</v>
      </c>
      <c r="F2539" t="s">
        <v>41</v>
      </c>
      <c r="G2539" t="s">
        <v>59</v>
      </c>
      <c r="H2539">
        <v>2</v>
      </c>
      <c r="I2539">
        <v>1026</v>
      </c>
      <c r="J2539">
        <v>11</v>
      </c>
      <c r="K2539">
        <v>1826.28</v>
      </c>
      <c r="L2539">
        <v>101.15</v>
      </c>
      <c r="M2539" t="s">
        <v>65</v>
      </c>
      <c r="N2539" t="s">
        <v>44</v>
      </c>
      <c r="O2539">
        <v>5</v>
      </c>
      <c r="P2539">
        <v>2023</v>
      </c>
      <c r="Q2539">
        <v>2</v>
      </c>
      <c r="R2539" t="s">
        <v>67</v>
      </c>
      <c r="S2539">
        <v>1</v>
      </c>
      <c r="T2539">
        <v>6</v>
      </c>
      <c r="U2539">
        <v>2</v>
      </c>
      <c r="V2539">
        <v>2</v>
      </c>
      <c r="W2539" t="s">
        <v>76</v>
      </c>
      <c r="X2539" t="s">
        <v>47</v>
      </c>
      <c r="Y2539">
        <v>22572</v>
      </c>
      <c r="Z2539">
        <v>0.06</v>
      </c>
    </row>
    <row r="2540" spans="1:26" x14ac:dyDescent="0.25">
      <c r="A2540" t="s">
        <v>4054</v>
      </c>
      <c r="B2540" s="1">
        <v>45247</v>
      </c>
      <c r="C2540" t="s">
        <v>2287</v>
      </c>
      <c r="D2540" t="s">
        <v>50</v>
      </c>
      <c r="E2540" t="s">
        <v>58</v>
      </c>
      <c r="F2540" t="s">
        <v>30</v>
      </c>
      <c r="G2540" t="s">
        <v>64</v>
      </c>
      <c r="H2540">
        <v>1</v>
      </c>
      <c r="I2540">
        <v>2969</v>
      </c>
      <c r="J2540">
        <v>4</v>
      </c>
      <c r="K2540">
        <v>2850.24</v>
      </c>
      <c r="L2540">
        <v>438.81</v>
      </c>
      <c r="M2540" t="s">
        <v>32</v>
      </c>
      <c r="N2540" t="s">
        <v>44</v>
      </c>
      <c r="O2540">
        <v>2</v>
      </c>
      <c r="P2540">
        <v>2023</v>
      </c>
      <c r="Q2540">
        <v>11</v>
      </c>
      <c r="R2540" t="s">
        <v>92</v>
      </c>
      <c r="S2540">
        <v>4</v>
      </c>
      <c r="T2540">
        <v>46</v>
      </c>
      <c r="U2540">
        <v>3</v>
      </c>
      <c r="V2540">
        <v>5</v>
      </c>
      <c r="W2540" t="s">
        <v>46</v>
      </c>
      <c r="X2540" t="s">
        <v>47</v>
      </c>
      <c r="Y2540">
        <v>11876</v>
      </c>
      <c r="Z2540">
        <v>0.15</v>
      </c>
    </row>
    <row r="2541" spans="1:26" x14ac:dyDescent="0.25">
      <c r="A2541" t="s">
        <v>4055</v>
      </c>
      <c r="B2541" s="1">
        <v>45276</v>
      </c>
      <c r="C2541" t="s">
        <v>4056</v>
      </c>
      <c r="D2541" t="s">
        <v>63</v>
      </c>
      <c r="E2541" t="s">
        <v>40</v>
      </c>
      <c r="F2541" t="s">
        <v>41</v>
      </c>
      <c r="G2541" t="s">
        <v>42</v>
      </c>
      <c r="H2541">
        <v>6</v>
      </c>
      <c r="I2541">
        <v>281</v>
      </c>
      <c r="J2541">
        <v>26</v>
      </c>
      <c r="K2541">
        <v>1247.6400000000001</v>
      </c>
      <c r="L2541">
        <v>118.03</v>
      </c>
      <c r="M2541" t="s">
        <v>32</v>
      </c>
      <c r="N2541" t="s">
        <v>33</v>
      </c>
      <c r="O2541">
        <v>7</v>
      </c>
      <c r="P2541">
        <v>2023</v>
      </c>
      <c r="Q2541">
        <v>12</v>
      </c>
      <c r="R2541" t="s">
        <v>54</v>
      </c>
      <c r="S2541">
        <v>4</v>
      </c>
      <c r="T2541">
        <v>50</v>
      </c>
      <c r="U2541">
        <v>3</v>
      </c>
      <c r="V2541">
        <v>6</v>
      </c>
      <c r="W2541" t="s">
        <v>35</v>
      </c>
      <c r="X2541" t="s">
        <v>36</v>
      </c>
      <c r="Y2541">
        <v>43836</v>
      </c>
      <c r="Z2541">
        <v>0.09</v>
      </c>
    </row>
    <row r="2542" spans="1:26" x14ac:dyDescent="0.25">
      <c r="A2542" t="s">
        <v>4057</v>
      </c>
      <c r="B2542" s="1">
        <v>44945</v>
      </c>
      <c r="C2542" t="s">
        <v>3094</v>
      </c>
      <c r="D2542" t="s">
        <v>50</v>
      </c>
      <c r="E2542" t="s">
        <v>40</v>
      </c>
      <c r="F2542" t="s">
        <v>52</v>
      </c>
      <c r="G2542" t="s">
        <v>53</v>
      </c>
      <c r="H2542">
        <v>8</v>
      </c>
      <c r="I2542">
        <v>4321</v>
      </c>
      <c r="J2542">
        <v>3</v>
      </c>
      <c r="K2542">
        <v>33530.959999999999</v>
      </c>
      <c r="L2542">
        <v>3601.03</v>
      </c>
      <c r="M2542" t="s">
        <v>65</v>
      </c>
      <c r="N2542" t="s">
        <v>44</v>
      </c>
      <c r="O2542">
        <v>3</v>
      </c>
      <c r="P2542">
        <v>2023</v>
      </c>
      <c r="Q2542">
        <v>1</v>
      </c>
      <c r="R2542" t="s">
        <v>34</v>
      </c>
      <c r="S2542">
        <v>1</v>
      </c>
      <c r="T2542">
        <v>3</v>
      </c>
      <c r="U2542">
        <v>3</v>
      </c>
      <c r="V2542">
        <v>4</v>
      </c>
      <c r="W2542" t="s">
        <v>73</v>
      </c>
      <c r="X2542" t="s">
        <v>47</v>
      </c>
      <c r="Y2542">
        <v>103704</v>
      </c>
      <c r="Z2542">
        <v>0.11</v>
      </c>
    </row>
    <row r="2543" spans="1:26" x14ac:dyDescent="0.25">
      <c r="A2543" t="s">
        <v>4058</v>
      </c>
      <c r="B2543" s="1">
        <v>45263</v>
      </c>
      <c r="C2543" t="s">
        <v>972</v>
      </c>
      <c r="D2543" t="s">
        <v>50</v>
      </c>
      <c r="E2543" t="s">
        <v>29</v>
      </c>
      <c r="F2543" t="s">
        <v>41</v>
      </c>
      <c r="G2543" t="s">
        <v>59</v>
      </c>
      <c r="H2543">
        <v>9</v>
      </c>
      <c r="I2543">
        <v>4838</v>
      </c>
      <c r="J2543">
        <v>2</v>
      </c>
      <c r="K2543">
        <v>42671.16</v>
      </c>
      <c r="L2543">
        <v>6414.66</v>
      </c>
      <c r="M2543" t="s">
        <v>32</v>
      </c>
      <c r="N2543" t="s">
        <v>33</v>
      </c>
      <c r="O2543">
        <v>5</v>
      </c>
      <c r="P2543">
        <v>2023</v>
      </c>
      <c r="Q2543">
        <v>12</v>
      </c>
      <c r="R2543" t="s">
        <v>54</v>
      </c>
      <c r="S2543">
        <v>4</v>
      </c>
      <c r="T2543">
        <v>49</v>
      </c>
      <c r="U2543">
        <v>2</v>
      </c>
      <c r="V2543">
        <v>0</v>
      </c>
      <c r="W2543" t="s">
        <v>55</v>
      </c>
      <c r="X2543" t="s">
        <v>36</v>
      </c>
      <c r="Y2543">
        <v>87084</v>
      </c>
      <c r="Z2543">
        <v>0.15</v>
      </c>
    </row>
    <row r="2544" spans="1:26" x14ac:dyDescent="0.25">
      <c r="A2544" t="s">
        <v>4059</v>
      </c>
      <c r="B2544" s="1">
        <v>45025</v>
      </c>
      <c r="C2544" t="s">
        <v>3918</v>
      </c>
      <c r="D2544" t="s">
        <v>28</v>
      </c>
      <c r="E2544" t="s">
        <v>51</v>
      </c>
      <c r="F2544" t="s">
        <v>30</v>
      </c>
      <c r="G2544" t="s">
        <v>31</v>
      </c>
      <c r="H2544">
        <v>5</v>
      </c>
      <c r="I2544">
        <v>1706</v>
      </c>
      <c r="J2544">
        <v>15</v>
      </c>
      <c r="K2544">
        <v>7250.5</v>
      </c>
      <c r="L2544">
        <v>799.02</v>
      </c>
      <c r="M2544" t="s">
        <v>43</v>
      </c>
      <c r="N2544" t="s">
        <v>44</v>
      </c>
      <c r="O2544">
        <v>5</v>
      </c>
      <c r="P2544">
        <v>2023</v>
      </c>
      <c r="Q2544">
        <v>4</v>
      </c>
      <c r="R2544" t="s">
        <v>100</v>
      </c>
      <c r="S2544">
        <v>2</v>
      </c>
      <c r="T2544">
        <v>15</v>
      </c>
      <c r="U2544">
        <v>3</v>
      </c>
      <c r="V2544">
        <v>0</v>
      </c>
      <c r="W2544" t="s">
        <v>55</v>
      </c>
      <c r="X2544" t="s">
        <v>36</v>
      </c>
      <c r="Y2544">
        <v>127950</v>
      </c>
      <c r="Z2544">
        <v>0.11</v>
      </c>
    </row>
    <row r="2545" spans="1:26" x14ac:dyDescent="0.25">
      <c r="A2545" t="s">
        <v>4060</v>
      </c>
      <c r="B2545" s="1">
        <v>45259</v>
      </c>
      <c r="C2545" t="s">
        <v>3197</v>
      </c>
      <c r="D2545" t="s">
        <v>39</v>
      </c>
      <c r="E2545" t="s">
        <v>51</v>
      </c>
      <c r="F2545" t="s">
        <v>30</v>
      </c>
      <c r="G2545" t="s">
        <v>64</v>
      </c>
      <c r="H2545">
        <v>7</v>
      </c>
      <c r="I2545">
        <v>692</v>
      </c>
      <c r="J2545">
        <v>24</v>
      </c>
      <c r="K2545">
        <v>3681.44</v>
      </c>
      <c r="L2545">
        <v>321.18</v>
      </c>
      <c r="M2545" t="s">
        <v>65</v>
      </c>
      <c r="N2545" t="s">
        <v>44</v>
      </c>
      <c r="O2545">
        <v>2</v>
      </c>
      <c r="P2545">
        <v>2023</v>
      </c>
      <c r="Q2545">
        <v>11</v>
      </c>
      <c r="R2545" t="s">
        <v>92</v>
      </c>
      <c r="S2545">
        <v>4</v>
      </c>
      <c r="T2545">
        <v>48</v>
      </c>
      <c r="U2545">
        <v>5</v>
      </c>
      <c r="V2545">
        <v>3</v>
      </c>
      <c r="W2545" t="s">
        <v>83</v>
      </c>
      <c r="X2545" t="s">
        <v>47</v>
      </c>
      <c r="Y2545">
        <v>116256</v>
      </c>
      <c r="Z2545">
        <v>0.09</v>
      </c>
    </row>
    <row r="2546" spans="1:26" x14ac:dyDescent="0.25">
      <c r="A2546" t="s">
        <v>4061</v>
      </c>
      <c r="B2546" s="1">
        <v>45255</v>
      </c>
      <c r="C2546" t="s">
        <v>615</v>
      </c>
      <c r="D2546" t="s">
        <v>63</v>
      </c>
      <c r="E2546" t="s">
        <v>58</v>
      </c>
      <c r="F2546" t="s">
        <v>30</v>
      </c>
      <c r="G2546" t="s">
        <v>64</v>
      </c>
      <c r="H2546">
        <v>6</v>
      </c>
      <c r="I2546">
        <v>3307</v>
      </c>
      <c r="J2546">
        <v>10</v>
      </c>
      <c r="K2546">
        <v>17857.8</v>
      </c>
      <c r="L2546">
        <v>3193.57</v>
      </c>
      <c r="M2546" t="s">
        <v>65</v>
      </c>
      <c r="N2546" t="s">
        <v>66</v>
      </c>
      <c r="O2546">
        <v>1</v>
      </c>
      <c r="P2546">
        <v>2023</v>
      </c>
      <c r="Q2546">
        <v>11</v>
      </c>
      <c r="R2546" t="s">
        <v>92</v>
      </c>
      <c r="S2546">
        <v>4</v>
      </c>
      <c r="T2546">
        <v>47</v>
      </c>
      <c r="U2546">
        <v>4</v>
      </c>
      <c r="V2546">
        <v>6</v>
      </c>
      <c r="W2546" t="s">
        <v>35</v>
      </c>
      <c r="X2546" t="s">
        <v>36</v>
      </c>
      <c r="Y2546">
        <v>198420</v>
      </c>
      <c r="Z2546">
        <v>0.18</v>
      </c>
    </row>
    <row r="2547" spans="1:26" x14ac:dyDescent="0.25">
      <c r="A2547" t="s">
        <v>4062</v>
      </c>
      <c r="B2547" s="1">
        <v>45272</v>
      </c>
      <c r="C2547" t="s">
        <v>4063</v>
      </c>
      <c r="D2547" t="s">
        <v>28</v>
      </c>
      <c r="E2547" t="s">
        <v>58</v>
      </c>
      <c r="F2547" t="s">
        <v>52</v>
      </c>
      <c r="G2547" t="s">
        <v>79</v>
      </c>
      <c r="H2547">
        <v>7</v>
      </c>
      <c r="I2547">
        <v>3272</v>
      </c>
      <c r="J2547">
        <v>24</v>
      </c>
      <c r="K2547">
        <v>17407.04</v>
      </c>
      <c r="L2547">
        <v>3199.52</v>
      </c>
      <c r="M2547" t="s">
        <v>43</v>
      </c>
      <c r="N2547" t="s">
        <v>66</v>
      </c>
      <c r="O2547">
        <v>3</v>
      </c>
      <c r="P2547">
        <v>2023</v>
      </c>
      <c r="Q2547">
        <v>12</v>
      </c>
      <c r="R2547" t="s">
        <v>54</v>
      </c>
      <c r="S2547">
        <v>4</v>
      </c>
      <c r="T2547">
        <v>50</v>
      </c>
      <c r="U2547">
        <v>3</v>
      </c>
      <c r="V2547">
        <v>2</v>
      </c>
      <c r="W2547" t="s">
        <v>76</v>
      </c>
      <c r="X2547" t="s">
        <v>47</v>
      </c>
      <c r="Y2547">
        <v>549696</v>
      </c>
      <c r="Z2547">
        <v>0.18</v>
      </c>
    </row>
    <row r="2548" spans="1:26" x14ac:dyDescent="0.25">
      <c r="A2548" t="s">
        <v>4064</v>
      </c>
      <c r="B2548" s="1">
        <v>45207</v>
      </c>
      <c r="C2548" t="s">
        <v>4065</v>
      </c>
      <c r="D2548" t="s">
        <v>63</v>
      </c>
      <c r="E2548" t="s">
        <v>51</v>
      </c>
      <c r="F2548" t="s">
        <v>52</v>
      </c>
      <c r="G2548" t="s">
        <v>53</v>
      </c>
      <c r="H2548">
        <v>6</v>
      </c>
      <c r="I2548">
        <v>4636</v>
      </c>
      <c r="J2548">
        <v>15</v>
      </c>
      <c r="K2548">
        <v>23643.599999999999</v>
      </c>
      <c r="L2548">
        <v>1483.69</v>
      </c>
      <c r="M2548" t="s">
        <v>32</v>
      </c>
      <c r="N2548" t="s">
        <v>66</v>
      </c>
      <c r="O2548">
        <v>1</v>
      </c>
      <c r="P2548">
        <v>2023</v>
      </c>
      <c r="Q2548">
        <v>10</v>
      </c>
      <c r="R2548" t="s">
        <v>45</v>
      </c>
      <c r="S2548">
        <v>4</v>
      </c>
      <c r="T2548">
        <v>41</v>
      </c>
      <c r="U2548">
        <v>2</v>
      </c>
      <c r="V2548">
        <v>0</v>
      </c>
      <c r="W2548" t="s">
        <v>55</v>
      </c>
      <c r="X2548" t="s">
        <v>36</v>
      </c>
      <c r="Y2548">
        <v>417240</v>
      </c>
      <c r="Z2548">
        <v>0.06</v>
      </c>
    </row>
    <row r="2549" spans="1:26" x14ac:dyDescent="0.25">
      <c r="A2549" t="s">
        <v>4066</v>
      </c>
      <c r="B2549" s="1">
        <v>45008</v>
      </c>
      <c r="C2549" t="s">
        <v>4067</v>
      </c>
      <c r="D2549" t="s">
        <v>50</v>
      </c>
      <c r="E2549" t="s">
        <v>40</v>
      </c>
      <c r="F2549" t="s">
        <v>30</v>
      </c>
      <c r="G2549" t="s">
        <v>86</v>
      </c>
      <c r="H2549">
        <v>7</v>
      </c>
      <c r="I2549">
        <v>3707</v>
      </c>
      <c r="J2549">
        <v>16</v>
      </c>
      <c r="K2549">
        <v>21797.16</v>
      </c>
      <c r="L2549">
        <v>3542.37</v>
      </c>
      <c r="M2549" t="s">
        <v>43</v>
      </c>
      <c r="N2549" t="s">
        <v>66</v>
      </c>
      <c r="O2549">
        <v>7</v>
      </c>
      <c r="P2549">
        <v>2023</v>
      </c>
      <c r="Q2549">
        <v>3</v>
      </c>
      <c r="R2549" t="s">
        <v>105</v>
      </c>
      <c r="S2549">
        <v>1</v>
      </c>
      <c r="T2549">
        <v>12</v>
      </c>
      <c r="U2549">
        <v>4</v>
      </c>
      <c r="V2549">
        <v>4</v>
      </c>
      <c r="W2549" t="s">
        <v>73</v>
      </c>
      <c r="X2549" t="s">
        <v>47</v>
      </c>
      <c r="Y2549">
        <v>415184</v>
      </c>
      <c r="Z2549">
        <v>0.16</v>
      </c>
    </row>
    <row r="2550" spans="1:26" x14ac:dyDescent="0.25">
      <c r="A2550" t="s">
        <v>4068</v>
      </c>
      <c r="B2550" s="1">
        <v>45210</v>
      </c>
      <c r="C2550" t="s">
        <v>2601</v>
      </c>
      <c r="D2550" t="s">
        <v>50</v>
      </c>
      <c r="E2550" t="s">
        <v>29</v>
      </c>
      <c r="F2550" t="s">
        <v>30</v>
      </c>
      <c r="G2550" t="s">
        <v>86</v>
      </c>
      <c r="H2550">
        <v>10</v>
      </c>
      <c r="I2550">
        <v>2977</v>
      </c>
      <c r="J2550">
        <v>27</v>
      </c>
      <c r="K2550">
        <v>21732.1</v>
      </c>
      <c r="L2550">
        <v>3262.45</v>
      </c>
      <c r="M2550" t="s">
        <v>43</v>
      </c>
      <c r="N2550" t="s">
        <v>44</v>
      </c>
      <c r="O2550">
        <v>5</v>
      </c>
      <c r="P2550">
        <v>2023</v>
      </c>
      <c r="Q2550">
        <v>10</v>
      </c>
      <c r="R2550" t="s">
        <v>45</v>
      </c>
      <c r="S2550">
        <v>4</v>
      </c>
      <c r="T2550">
        <v>41</v>
      </c>
      <c r="U2550">
        <v>2</v>
      </c>
      <c r="V2550">
        <v>3</v>
      </c>
      <c r="W2550" t="s">
        <v>83</v>
      </c>
      <c r="X2550" t="s">
        <v>47</v>
      </c>
      <c r="Y2550">
        <v>803790</v>
      </c>
      <c r="Z2550">
        <v>0.15</v>
      </c>
    </row>
    <row r="2551" spans="1:26" x14ac:dyDescent="0.25">
      <c r="A2551" t="s">
        <v>4069</v>
      </c>
      <c r="B2551" s="1">
        <v>45144</v>
      </c>
      <c r="C2551" t="s">
        <v>625</v>
      </c>
      <c r="D2551" t="s">
        <v>39</v>
      </c>
      <c r="E2551" t="s">
        <v>58</v>
      </c>
      <c r="F2551" t="s">
        <v>41</v>
      </c>
      <c r="G2551" t="s">
        <v>116</v>
      </c>
      <c r="H2551">
        <v>1</v>
      </c>
      <c r="I2551">
        <v>3551</v>
      </c>
      <c r="J2551">
        <v>27</v>
      </c>
      <c r="K2551">
        <v>2592.23</v>
      </c>
      <c r="L2551">
        <v>271.98</v>
      </c>
      <c r="M2551" t="s">
        <v>32</v>
      </c>
      <c r="N2551" t="s">
        <v>66</v>
      </c>
      <c r="O2551">
        <v>5</v>
      </c>
      <c r="P2551">
        <v>2023</v>
      </c>
      <c r="Q2551">
        <v>8</v>
      </c>
      <c r="R2551" t="s">
        <v>72</v>
      </c>
      <c r="S2551">
        <v>3</v>
      </c>
      <c r="T2551">
        <v>32</v>
      </c>
      <c r="U2551">
        <v>2</v>
      </c>
      <c r="V2551">
        <v>0</v>
      </c>
      <c r="W2551" t="s">
        <v>55</v>
      </c>
      <c r="X2551" t="s">
        <v>36</v>
      </c>
      <c r="Y2551">
        <v>95877</v>
      </c>
      <c r="Z2551">
        <v>0.1</v>
      </c>
    </row>
    <row r="2552" spans="1:26" x14ac:dyDescent="0.25">
      <c r="A2552" t="s">
        <v>4070</v>
      </c>
      <c r="B2552" s="1">
        <v>45150</v>
      </c>
      <c r="C2552" t="s">
        <v>318</v>
      </c>
      <c r="D2552" t="s">
        <v>39</v>
      </c>
      <c r="E2552" t="s">
        <v>29</v>
      </c>
      <c r="F2552" t="s">
        <v>30</v>
      </c>
      <c r="G2552" t="s">
        <v>64</v>
      </c>
      <c r="H2552">
        <v>1</v>
      </c>
      <c r="I2552">
        <v>4776</v>
      </c>
      <c r="J2552">
        <v>10</v>
      </c>
      <c r="K2552">
        <v>4298.3999999999996</v>
      </c>
      <c r="L2552">
        <v>273.18</v>
      </c>
      <c r="M2552" t="s">
        <v>32</v>
      </c>
      <c r="N2552" t="s">
        <v>66</v>
      </c>
      <c r="O2552">
        <v>5</v>
      </c>
      <c r="P2552">
        <v>2023</v>
      </c>
      <c r="Q2552">
        <v>8</v>
      </c>
      <c r="R2552" t="s">
        <v>72</v>
      </c>
      <c r="S2552">
        <v>3</v>
      </c>
      <c r="T2552">
        <v>32</v>
      </c>
      <c r="U2552">
        <v>2</v>
      </c>
      <c r="V2552">
        <v>6</v>
      </c>
      <c r="W2552" t="s">
        <v>35</v>
      </c>
      <c r="X2552" t="s">
        <v>36</v>
      </c>
      <c r="Y2552">
        <v>47760</v>
      </c>
      <c r="Z2552">
        <v>0.06</v>
      </c>
    </row>
    <row r="2553" spans="1:26" x14ac:dyDescent="0.25">
      <c r="A2553" t="s">
        <v>4071</v>
      </c>
      <c r="B2553" s="1">
        <v>45215</v>
      </c>
      <c r="C2553" t="s">
        <v>2435</v>
      </c>
      <c r="D2553" t="s">
        <v>39</v>
      </c>
      <c r="E2553" t="s">
        <v>58</v>
      </c>
      <c r="F2553" t="s">
        <v>41</v>
      </c>
      <c r="G2553" t="s">
        <v>42</v>
      </c>
      <c r="H2553">
        <v>3</v>
      </c>
      <c r="I2553">
        <v>2543</v>
      </c>
      <c r="J2553">
        <v>28</v>
      </c>
      <c r="K2553">
        <v>5492.88</v>
      </c>
      <c r="L2553">
        <v>568.29999999999995</v>
      </c>
      <c r="M2553" t="s">
        <v>32</v>
      </c>
      <c r="N2553" t="s">
        <v>33</v>
      </c>
      <c r="O2553">
        <v>7</v>
      </c>
      <c r="P2553">
        <v>2023</v>
      </c>
      <c r="Q2553">
        <v>10</v>
      </c>
      <c r="R2553" t="s">
        <v>45</v>
      </c>
      <c r="S2553">
        <v>4</v>
      </c>
      <c r="T2553">
        <v>42</v>
      </c>
      <c r="U2553">
        <v>3</v>
      </c>
      <c r="V2553">
        <v>1</v>
      </c>
      <c r="W2553" t="s">
        <v>60</v>
      </c>
      <c r="X2553" t="s">
        <v>47</v>
      </c>
      <c r="Y2553">
        <v>213612</v>
      </c>
      <c r="Z2553">
        <v>0.1</v>
      </c>
    </row>
    <row r="2554" spans="1:26" x14ac:dyDescent="0.25">
      <c r="A2554" t="s">
        <v>4072</v>
      </c>
      <c r="B2554" s="1">
        <v>45285</v>
      </c>
      <c r="C2554" t="s">
        <v>2676</v>
      </c>
      <c r="D2554" t="s">
        <v>39</v>
      </c>
      <c r="E2554" t="s">
        <v>51</v>
      </c>
      <c r="F2554" t="s">
        <v>30</v>
      </c>
      <c r="G2554" t="s">
        <v>86</v>
      </c>
      <c r="H2554">
        <v>9</v>
      </c>
      <c r="I2554">
        <v>1185</v>
      </c>
      <c r="J2554">
        <v>4</v>
      </c>
      <c r="K2554">
        <v>10238.4</v>
      </c>
      <c r="L2554">
        <v>790.97</v>
      </c>
      <c r="M2554" t="s">
        <v>43</v>
      </c>
      <c r="N2554" t="s">
        <v>33</v>
      </c>
      <c r="O2554">
        <v>7</v>
      </c>
      <c r="P2554">
        <v>2023</v>
      </c>
      <c r="Q2554">
        <v>12</v>
      </c>
      <c r="R2554" t="s">
        <v>54</v>
      </c>
      <c r="S2554">
        <v>4</v>
      </c>
      <c r="T2554">
        <v>52</v>
      </c>
      <c r="U2554">
        <v>5</v>
      </c>
      <c r="V2554">
        <v>1</v>
      </c>
      <c r="W2554" t="s">
        <v>60</v>
      </c>
      <c r="X2554" t="s">
        <v>47</v>
      </c>
      <c r="Y2554">
        <v>42660</v>
      </c>
      <c r="Z2554">
        <v>0.08</v>
      </c>
    </row>
    <row r="2555" spans="1:26" x14ac:dyDescent="0.25">
      <c r="A2555" t="s">
        <v>4073</v>
      </c>
      <c r="B2555" s="1">
        <v>45112</v>
      </c>
      <c r="C2555" t="s">
        <v>504</v>
      </c>
      <c r="D2555" t="s">
        <v>63</v>
      </c>
      <c r="E2555" t="s">
        <v>58</v>
      </c>
      <c r="F2555" t="s">
        <v>52</v>
      </c>
      <c r="G2555" t="s">
        <v>91</v>
      </c>
      <c r="H2555">
        <v>3</v>
      </c>
      <c r="I2555">
        <v>4929</v>
      </c>
      <c r="J2555">
        <v>25</v>
      </c>
      <c r="K2555">
        <v>11090.25</v>
      </c>
      <c r="L2555">
        <v>2067.4899999999998</v>
      </c>
      <c r="M2555" t="s">
        <v>43</v>
      </c>
      <c r="N2555" t="s">
        <v>66</v>
      </c>
      <c r="O2555">
        <v>1</v>
      </c>
      <c r="P2555">
        <v>2023</v>
      </c>
      <c r="Q2555">
        <v>7</v>
      </c>
      <c r="R2555" t="s">
        <v>125</v>
      </c>
      <c r="S2555">
        <v>3</v>
      </c>
      <c r="T2555">
        <v>27</v>
      </c>
      <c r="U2555">
        <v>2</v>
      </c>
      <c r="V2555">
        <v>3</v>
      </c>
      <c r="W2555" t="s">
        <v>83</v>
      </c>
      <c r="X2555" t="s">
        <v>47</v>
      </c>
      <c r="Y2555">
        <v>369675</v>
      </c>
      <c r="Z2555">
        <v>0.19</v>
      </c>
    </row>
    <row r="2556" spans="1:26" x14ac:dyDescent="0.25">
      <c r="A2556" t="s">
        <v>4074</v>
      </c>
      <c r="B2556" s="1">
        <v>45245</v>
      </c>
      <c r="C2556" t="s">
        <v>1673</v>
      </c>
      <c r="D2556" t="s">
        <v>39</v>
      </c>
      <c r="E2556" t="s">
        <v>40</v>
      </c>
      <c r="F2556" t="s">
        <v>41</v>
      </c>
      <c r="G2556" t="s">
        <v>59</v>
      </c>
      <c r="H2556">
        <v>4</v>
      </c>
      <c r="I2556">
        <v>725</v>
      </c>
      <c r="J2556">
        <v>30</v>
      </c>
      <c r="K2556">
        <v>2030</v>
      </c>
      <c r="L2556">
        <v>128.72</v>
      </c>
      <c r="M2556" t="s">
        <v>43</v>
      </c>
      <c r="N2556" t="s">
        <v>44</v>
      </c>
      <c r="O2556">
        <v>2</v>
      </c>
      <c r="P2556">
        <v>2023</v>
      </c>
      <c r="Q2556">
        <v>11</v>
      </c>
      <c r="R2556" t="s">
        <v>92</v>
      </c>
      <c r="S2556">
        <v>4</v>
      </c>
      <c r="T2556">
        <v>46</v>
      </c>
      <c r="U2556">
        <v>3</v>
      </c>
      <c r="V2556">
        <v>3</v>
      </c>
      <c r="W2556" t="s">
        <v>83</v>
      </c>
      <c r="X2556" t="s">
        <v>47</v>
      </c>
      <c r="Y2556">
        <v>87000</v>
      </c>
      <c r="Z2556">
        <v>0.06</v>
      </c>
    </row>
    <row r="2557" spans="1:26" x14ac:dyDescent="0.25">
      <c r="A2557" t="s">
        <v>4075</v>
      </c>
      <c r="B2557" s="1">
        <v>44953</v>
      </c>
      <c r="C2557" t="s">
        <v>2902</v>
      </c>
      <c r="D2557" t="s">
        <v>63</v>
      </c>
      <c r="E2557" t="s">
        <v>58</v>
      </c>
      <c r="F2557" t="s">
        <v>41</v>
      </c>
      <c r="G2557" t="s">
        <v>59</v>
      </c>
      <c r="H2557">
        <v>4</v>
      </c>
      <c r="I2557">
        <v>1649</v>
      </c>
      <c r="J2557">
        <v>9</v>
      </c>
      <c r="K2557">
        <v>6002.36</v>
      </c>
      <c r="L2557">
        <v>877.12</v>
      </c>
      <c r="M2557" t="s">
        <v>65</v>
      </c>
      <c r="N2557" t="s">
        <v>33</v>
      </c>
      <c r="O2557">
        <v>5</v>
      </c>
      <c r="P2557">
        <v>2023</v>
      </c>
      <c r="Q2557">
        <v>1</v>
      </c>
      <c r="R2557" t="s">
        <v>34</v>
      </c>
      <c r="S2557">
        <v>1</v>
      </c>
      <c r="T2557">
        <v>4</v>
      </c>
      <c r="U2557">
        <v>4</v>
      </c>
      <c r="V2557">
        <v>5</v>
      </c>
      <c r="W2557" t="s">
        <v>46</v>
      </c>
      <c r="X2557" t="s">
        <v>47</v>
      </c>
      <c r="Y2557">
        <v>59364</v>
      </c>
      <c r="Z2557">
        <v>0.15</v>
      </c>
    </row>
    <row r="2558" spans="1:26" x14ac:dyDescent="0.25">
      <c r="A2558" t="s">
        <v>4076</v>
      </c>
      <c r="B2558" s="1">
        <v>45115</v>
      </c>
      <c r="C2558" t="s">
        <v>635</v>
      </c>
      <c r="D2558" t="s">
        <v>39</v>
      </c>
      <c r="E2558" t="s">
        <v>58</v>
      </c>
      <c r="F2558" t="s">
        <v>41</v>
      </c>
      <c r="G2558" t="s">
        <v>42</v>
      </c>
      <c r="H2558">
        <v>9</v>
      </c>
      <c r="I2558">
        <v>3017</v>
      </c>
      <c r="J2558">
        <v>4</v>
      </c>
      <c r="K2558">
        <v>26066.880000000001</v>
      </c>
      <c r="L2558">
        <v>3825.39</v>
      </c>
      <c r="M2558" t="s">
        <v>32</v>
      </c>
      <c r="N2558" t="s">
        <v>33</v>
      </c>
      <c r="O2558">
        <v>3</v>
      </c>
      <c r="P2558">
        <v>2023</v>
      </c>
      <c r="Q2558">
        <v>7</v>
      </c>
      <c r="R2558" t="s">
        <v>125</v>
      </c>
      <c r="S2558">
        <v>3</v>
      </c>
      <c r="T2558">
        <v>27</v>
      </c>
      <c r="U2558">
        <v>2</v>
      </c>
      <c r="V2558">
        <v>6</v>
      </c>
      <c r="W2558" t="s">
        <v>35</v>
      </c>
      <c r="X2558" t="s">
        <v>36</v>
      </c>
      <c r="Y2558">
        <v>108612</v>
      </c>
      <c r="Z2558">
        <v>0.15</v>
      </c>
    </row>
    <row r="2559" spans="1:26" x14ac:dyDescent="0.25">
      <c r="A2559" t="s">
        <v>4077</v>
      </c>
      <c r="B2559" s="1">
        <v>44950</v>
      </c>
      <c r="C2559" t="s">
        <v>1066</v>
      </c>
      <c r="D2559" t="s">
        <v>50</v>
      </c>
      <c r="E2559" t="s">
        <v>29</v>
      </c>
      <c r="F2559" t="s">
        <v>30</v>
      </c>
      <c r="G2559" t="s">
        <v>31</v>
      </c>
      <c r="H2559">
        <v>7</v>
      </c>
      <c r="I2559">
        <v>1954</v>
      </c>
      <c r="J2559">
        <v>29</v>
      </c>
      <c r="K2559">
        <v>9711.3799999999992</v>
      </c>
      <c r="L2559">
        <v>1162.55</v>
      </c>
      <c r="M2559" t="s">
        <v>32</v>
      </c>
      <c r="N2559" t="s">
        <v>44</v>
      </c>
      <c r="O2559">
        <v>6</v>
      </c>
      <c r="P2559">
        <v>2023</v>
      </c>
      <c r="Q2559">
        <v>1</v>
      </c>
      <c r="R2559" t="s">
        <v>34</v>
      </c>
      <c r="S2559">
        <v>1</v>
      </c>
      <c r="T2559">
        <v>4</v>
      </c>
      <c r="U2559">
        <v>4</v>
      </c>
      <c r="V2559">
        <v>2</v>
      </c>
      <c r="W2559" t="s">
        <v>76</v>
      </c>
      <c r="X2559" t="s">
        <v>47</v>
      </c>
      <c r="Y2559">
        <v>396662</v>
      </c>
      <c r="Z2559">
        <v>0.12</v>
      </c>
    </row>
    <row r="2560" spans="1:26" x14ac:dyDescent="0.25">
      <c r="A2560" t="s">
        <v>4078</v>
      </c>
      <c r="B2560" s="1">
        <v>44965</v>
      </c>
      <c r="C2560" t="s">
        <v>1312</v>
      </c>
      <c r="D2560" t="s">
        <v>50</v>
      </c>
      <c r="E2560" t="s">
        <v>29</v>
      </c>
      <c r="F2560" t="s">
        <v>52</v>
      </c>
      <c r="G2560" t="s">
        <v>53</v>
      </c>
      <c r="H2560">
        <v>6</v>
      </c>
      <c r="I2560">
        <v>1268</v>
      </c>
      <c r="J2560">
        <v>15</v>
      </c>
      <c r="K2560">
        <v>6466.8</v>
      </c>
      <c r="L2560">
        <v>1019.99</v>
      </c>
      <c r="M2560" t="s">
        <v>43</v>
      </c>
      <c r="N2560" t="s">
        <v>44</v>
      </c>
      <c r="O2560">
        <v>7</v>
      </c>
      <c r="P2560">
        <v>2023</v>
      </c>
      <c r="Q2560">
        <v>2</v>
      </c>
      <c r="R2560" t="s">
        <v>67</v>
      </c>
      <c r="S2560">
        <v>1</v>
      </c>
      <c r="T2560">
        <v>6</v>
      </c>
      <c r="U2560">
        <v>2</v>
      </c>
      <c r="V2560">
        <v>3</v>
      </c>
      <c r="W2560" t="s">
        <v>83</v>
      </c>
      <c r="X2560" t="s">
        <v>47</v>
      </c>
      <c r="Y2560">
        <v>114120</v>
      </c>
      <c r="Z2560">
        <v>0.16</v>
      </c>
    </row>
    <row r="2561" spans="1:26" x14ac:dyDescent="0.25">
      <c r="A2561" t="s">
        <v>4079</v>
      </c>
      <c r="B2561" s="1">
        <v>45104</v>
      </c>
      <c r="C2561" t="s">
        <v>4080</v>
      </c>
      <c r="D2561" t="s">
        <v>28</v>
      </c>
      <c r="E2561" t="s">
        <v>40</v>
      </c>
      <c r="F2561" t="s">
        <v>52</v>
      </c>
      <c r="G2561" t="s">
        <v>53</v>
      </c>
      <c r="H2561">
        <v>10</v>
      </c>
      <c r="I2561">
        <v>1457</v>
      </c>
      <c r="J2561">
        <v>19</v>
      </c>
      <c r="K2561">
        <v>11801.7</v>
      </c>
      <c r="L2561">
        <v>1062.68</v>
      </c>
      <c r="M2561" t="s">
        <v>32</v>
      </c>
      <c r="N2561" t="s">
        <v>66</v>
      </c>
      <c r="O2561">
        <v>6</v>
      </c>
      <c r="P2561">
        <v>2023</v>
      </c>
      <c r="Q2561">
        <v>6</v>
      </c>
      <c r="R2561" t="s">
        <v>95</v>
      </c>
      <c r="S2561">
        <v>2</v>
      </c>
      <c r="T2561">
        <v>26</v>
      </c>
      <c r="U2561">
        <v>5</v>
      </c>
      <c r="V2561">
        <v>2</v>
      </c>
      <c r="W2561" t="s">
        <v>76</v>
      </c>
      <c r="X2561" t="s">
        <v>47</v>
      </c>
      <c r="Y2561">
        <v>276830</v>
      </c>
      <c r="Z2561">
        <v>0.09</v>
      </c>
    </row>
    <row r="2562" spans="1:26" x14ac:dyDescent="0.25">
      <c r="A2562" t="s">
        <v>4081</v>
      </c>
      <c r="B2562" s="1">
        <v>45033</v>
      </c>
      <c r="C2562" t="s">
        <v>280</v>
      </c>
      <c r="D2562" t="s">
        <v>50</v>
      </c>
      <c r="E2562" t="s">
        <v>29</v>
      </c>
      <c r="F2562" t="s">
        <v>30</v>
      </c>
      <c r="G2562" t="s">
        <v>64</v>
      </c>
      <c r="H2562">
        <v>3</v>
      </c>
      <c r="I2562">
        <v>548</v>
      </c>
      <c r="J2562">
        <v>12</v>
      </c>
      <c r="K2562">
        <v>1446.72</v>
      </c>
      <c r="L2562">
        <v>175.39</v>
      </c>
      <c r="M2562" t="s">
        <v>43</v>
      </c>
      <c r="N2562" t="s">
        <v>33</v>
      </c>
      <c r="O2562">
        <v>2</v>
      </c>
      <c r="P2562">
        <v>2023</v>
      </c>
      <c r="Q2562">
        <v>4</v>
      </c>
      <c r="R2562" t="s">
        <v>100</v>
      </c>
      <c r="S2562">
        <v>2</v>
      </c>
      <c r="T2562">
        <v>16</v>
      </c>
      <c r="U2562">
        <v>4</v>
      </c>
      <c r="V2562">
        <v>1</v>
      </c>
      <c r="W2562" t="s">
        <v>60</v>
      </c>
      <c r="X2562" t="s">
        <v>47</v>
      </c>
      <c r="Y2562">
        <v>19728</v>
      </c>
      <c r="Z2562">
        <v>0.12</v>
      </c>
    </row>
    <row r="2563" spans="1:26" x14ac:dyDescent="0.25">
      <c r="A2563" t="s">
        <v>4082</v>
      </c>
      <c r="B2563" s="1">
        <v>45291</v>
      </c>
      <c r="C2563" t="s">
        <v>1823</v>
      </c>
      <c r="D2563" t="s">
        <v>39</v>
      </c>
      <c r="E2563" t="s">
        <v>40</v>
      </c>
      <c r="F2563" t="s">
        <v>30</v>
      </c>
      <c r="G2563" t="s">
        <v>64</v>
      </c>
      <c r="H2563">
        <v>7</v>
      </c>
      <c r="I2563">
        <v>1706</v>
      </c>
      <c r="J2563">
        <v>18</v>
      </c>
      <c r="K2563">
        <v>9792.44</v>
      </c>
      <c r="L2563">
        <v>810.36</v>
      </c>
      <c r="M2563" t="s">
        <v>43</v>
      </c>
      <c r="N2563" t="s">
        <v>33</v>
      </c>
      <c r="O2563">
        <v>5</v>
      </c>
      <c r="P2563">
        <v>2023</v>
      </c>
      <c r="Q2563">
        <v>12</v>
      </c>
      <c r="R2563" t="s">
        <v>54</v>
      </c>
      <c r="S2563">
        <v>4</v>
      </c>
      <c r="T2563">
        <v>53</v>
      </c>
      <c r="U2563">
        <v>6</v>
      </c>
      <c r="V2563">
        <v>0</v>
      </c>
      <c r="W2563" t="s">
        <v>55</v>
      </c>
      <c r="X2563" t="s">
        <v>36</v>
      </c>
      <c r="Y2563">
        <v>214956</v>
      </c>
      <c r="Z2563">
        <v>0.08</v>
      </c>
    </row>
    <row r="2564" spans="1:26" x14ac:dyDescent="0.25">
      <c r="A2564" t="s">
        <v>4083</v>
      </c>
      <c r="B2564" s="1">
        <v>44980</v>
      </c>
      <c r="C2564" t="s">
        <v>3555</v>
      </c>
      <c r="D2564" t="s">
        <v>28</v>
      </c>
      <c r="E2564" t="s">
        <v>51</v>
      </c>
      <c r="F2564" t="s">
        <v>30</v>
      </c>
      <c r="G2564" t="s">
        <v>31</v>
      </c>
      <c r="H2564">
        <v>10</v>
      </c>
      <c r="I2564">
        <v>1342</v>
      </c>
      <c r="J2564">
        <v>7</v>
      </c>
      <c r="K2564">
        <v>12480.6</v>
      </c>
      <c r="L2564">
        <v>1864.85</v>
      </c>
      <c r="M2564" t="s">
        <v>65</v>
      </c>
      <c r="N2564" t="s">
        <v>66</v>
      </c>
      <c r="O2564">
        <v>3</v>
      </c>
      <c r="P2564">
        <v>2023</v>
      </c>
      <c r="Q2564">
        <v>2</v>
      </c>
      <c r="R2564" t="s">
        <v>67</v>
      </c>
      <c r="S2564">
        <v>1</v>
      </c>
      <c r="T2564">
        <v>8</v>
      </c>
      <c r="U2564">
        <v>4</v>
      </c>
      <c r="V2564">
        <v>4</v>
      </c>
      <c r="W2564" t="s">
        <v>73</v>
      </c>
      <c r="X2564" t="s">
        <v>47</v>
      </c>
      <c r="Y2564">
        <v>93940</v>
      </c>
      <c r="Z2564">
        <v>0.15</v>
      </c>
    </row>
    <row r="2565" spans="1:26" x14ac:dyDescent="0.25">
      <c r="A2565" t="s">
        <v>4084</v>
      </c>
      <c r="B2565" s="1">
        <v>45039</v>
      </c>
      <c r="C2565" t="s">
        <v>919</v>
      </c>
      <c r="D2565" t="s">
        <v>50</v>
      </c>
      <c r="E2565" t="s">
        <v>58</v>
      </c>
      <c r="F2565" t="s">
        <v>30</v>
      </c>
      <c r="G2565" t="s">
        <v>86</v>
      </c>
      <c r="H2565">
        <v>5</v>
      </c>
      <c r="I2565">
        <v>917</v>
      </c>
      <c r="J2565">
        <v>29</v>
      </c>
      <c r="K2565">
        <v>3255.35</v>
      </c>
      <c r="L2565">
        <v>235.62</v>
      </c>
      <c r="M2565" t="s">
        <v>32</v>
      </c>
      <c r="N2565" t="s">
        <v>44</v>
      </c>
      <c r="O2565">
        <v>4</v>
      </c>
      <c r="P2565">
        <v>2023</v>
      </c>
      <c r="Q2565">
        <v>4</v>
      </c>
      <c r="R2565" t="s">
        <v>100</v>
      </c>
      <c r="S2565">
        <v>2</v>
      </c>
      <c r="T2565">
        <v>17</v>
      </c>
      <c r="U2565">
        <v>5</v>
      </c>
      <c r="V2565">
        <v>0</v>
      </c>
      <c r="W2565" t="s">
        <v>55</v>
      </c>
      <c r="X2565" t="s">
        <v>36</v>
      </c>
      <c r="Y2565">
        <v>132965</v>
      </c>
      <c r="Z2565">
        <v>7.0000000000000007E-2</v>
      </c>
    </row>
    <row r="2566" spans="1:26" x14ac:dyDescent="0.25">
      <c r="A2566" t="s">
        <v>4085</v>
      </c>
      <c r="B2566" s="1">
        <v>44994</v>
      </c>
      <c r="C2566" t="s">
        <v>816</v>
      </c>
      <c r="D2566" t="s">
        <v>63</v>
      </c>
      <c r="E2566" t="s">
        <v>29</v>
      </c>
      <c r="F2566" t="s">
        <v>30</v>
      </c>
      <c r="G2566" t="s">
        <v>64</v>
      </c>
      <c r="H2566">
        <v>10</v>
      </c>
      <c r="I2566">
        <v>2738</v>
      </c>
      <c r="J2566">
        <v>26</v>
      </c>
      <c r="K2566">
        <v>20261.2</v>
      </c>
      <c r="L2566">
        <v>3550.68</v>
      </c>
      <c r="M2566" t="s">
        <v>32</v>
      </c>
      <c r="N2566" t="s">
        <v>44</v>
      </c>
      <c r="O2566">
        <v>3</v>
      </c>
      <c r="P2566">
        <v>2023</v>
      </c>
      <c r="Q2566">
        <v>3</v>
      </c>
      <c r="R2566" t="s">
        <v>105</v>
      </c>
      <c r="S2566">
        <v>1</v>
      </c>
      <c r="T2566">
        <v>10</v>
      </c>
      <c r="U2566">
        <v>2</v>
      </c>
      <c r="V2566">
        <v>4</v>
      </c>
      <c r="W2566" t="s">
        <v>73</v>
      </c>
      <c r="X2566" t="s">
        <v>47</v>
      </c>
      <c r="Y2566">
        <v>711880</v>
      </c>
      <c r="Z2566">
        <v>0.18</v>
      </c>
    </row>
    <row r="2567" spans="1:26" x14ac:dyDescent="0.25">
      <c r="A2567" t="s">
        <v>4086</v>
      </c>
      <c r="B2567" s="1">
        <v>45090</v>
      </c>
      <c r="C2567" t="s">
        <v>2732</v>
      </c>
      <c r="D2567" t="s">
        <v>39</v>
      </c>
      <c r="E2567" t="s">
        <v>51</v>
      </c>
      <c r="F2567" t="s">
        <v>30</v>
      </c>
      <c r="G2567" t="s">
        <v>86</v>
      </c>
      <c r="H2567">
        <v>2</v>
      </c>
      <c r="I2567">
        <v>2881</v>
      </c>
      <c r="J2567">
        <v>17</v>
      </c>
      <c r="K2567">
        <v>4782.46</v>
      </c>
      <c r="L2567">
        <v>805.3</v>
      </c>
      <c r="M2567" t="s">
        <v>65</v>
      </c>
      <c r="N2567" t="s">
        <v>66</v>
      </c>
      <c r="O2567">
        <v>4</v>
      </c>
      <c r="P2567">
        <v>2023</v>
      </c>
      <c r="Q2567">
        <v>6</v>
      </c>
      <c r="R2567" t="s">
        <v>95</v>
      </c>
      <c r="S2567">
        <v>2</v>
      </c>
      <c r="T2567">
        <v>24</v>
      </c>
      <c r="U2567">
        <v>3</v>
      </c>
      <c r="V2567">
        <v>2</v>
      </c>
      <c r="W2567" t="s">
        <v>76</v>
      </c>
      <c r="X2567" t="s">
        <v>47</v>
      </c>
      <c r="Y2567">
        <v>97954</v>
      </c>
      <c r="Z2567">
        <v>0.17</v>
      </c>
    </row>
    <row r="2568" spans="1:26" x14ac:dyDescent="0.25">
      <c r="A2568" t="s">
        <v>4087</v>
      </c>
      <c r="B2568" s="1">
        <v>44961</v>
      </c>
      <c r="C2568" t="s">
        <v>1681</v>
      </c>
      <c r="D2568" t="s">
        <v>63</v>
      </c>
      <c r="E2568" t="s">
        <v>29</v>
      </c>
      <c r="F2568" t="s">
        <v>52</v>
      </c>
      <c r="G2568" t="s">
        <v>91</v>
      </c>
      <c r="H2568">
        <v>1</v>
      </c>
      <c r="I2568">
        <v>812</v>
      </c>
      <c r="J2568">
        <v>10</v>
      </c>
      <c r="K2568">
        <v>730.8</v>
      </c>
      <c r="L2568">
        <v>113.58</v>
      </c>
      <c r="M2568" t="s">
        <v>65</v>
      </c>
      <c r="N2568" t="s">
        <v>66</v>
      </c>
      <c r="O2568">
        <v>2</v>
      </c>
      <c r="P2568">
        <v>2023</v>
      </c>
      <c r="Q2568">
        <v>2</v>
      </c>
      <c r="R2568" t="s">
        <v>67</v>
      </c>
      <c r="S2568">
        <v>1</v>
      </c>
      <c r="T2568">
        <v>5</v>
      </c>
      <c r="U2568">
        <v>1</v>
      </c>
      <c r="V2568">
        <v>6</v>
      </c>
      <c r="W2568" t="s">
        <v>35</v>
      </c>
      <c r="X2568" t="s">
        <v>36</v>
      </c>
      <c r="Y2568">
        <v>8120</v>
      </c>
      <c r="Z2568">
        <v>0.16</v>
      </c>
    </row>
    <row r="2569" spans="1:26" x14ac:dyDescent="0.25">
      <c r="A2569" t="s">
        <v>4088</v>
      </c>
      <c r="B2569" s="1">
        <v>45239</v>
      </c>
      <c r="C2569" t="s">
        <v>4089</v>
      </c>
      <c r="D2569" t="s">
        <v>28</v>
      </c>
      <c r="E2569" t="s">
        <v>40</v>
      </c>
      <c r="F2569" t="s">
        <v>52</v>
      </c>
      <c r="G2569" t="s">
        <v>53</v>
      </c>
      <c r="H2569">
        <v>6</v>
      </c>
      <c r="I2569">
        <v>1559</v>
      </c>
      <c r="J2569">
        <v>20</v>
      </c>
      <c r="K2569">
        <v>7483.2</v>
      </c>
      <c r="L2569">
        <v>971.73</v>
      </c>
      <c r="M2569" t="s">
        <v>32</v>
      </c>
      <c r="N2569" t="s">
        <v>44</v>
      </c>
      <c r="O2569">
        <v>2</v>
      </c>
      <c r="P2569">
        <v>2023</v>
      </c>
      <c r="Q2569">
        <v>11</v>
      </c>
      <c r="R2569" t="s">
        <v>92</v>
      </c>
      <c r="S2569">
        <v>4</v>
      </c>
      <c r="T2569">
        <v>45</v>
      </c>
      <c r="U2569">
        <v>2</v>
      </c>
      <c r="V2569">
        <v>4</v>
      </c>
      <c r="W2569" t="s">
        <v>73</v>
      </c>
      <c r="X2569" t="s">
        <v>47</v>
      </c>
      <c r="Y2569">
        <v>187080</v>
      </c>
      <c r="Z2569">
        <v>0.13</v>
      </c>
    </row>
    <row r="2570" spans="1:26" x14ac:dyDescent="0.25">
      <c r="A2570" t="s">
        <v>4090</v>
      </c>
      <c r="B2570" s="1">
        <v>45248</v>
      </c>
      <c r="C2570" t="s">
        <v>4091</v>
      </c>
      <c r="D2570" t="s">
        <v>28</v>
      </c>
      <c r="E2570" t="s">
        <v>51</v>
      </c>
      <c r="F2570" t="s">
        <v>30</v>
      </c>
      <c r="G2570" t="s">
        <v>64</v>
      </c>
      <c r="H2570">
        <v>7</v>
      </c>
      <c r="I2570">
        <v>881</v>
      </c>
      <c r="J2570">
        <v>13</v>
      </c>
      <c r="K2570">
        <v>5365.29</v>
      </c>
      <c r="L2570">
        <v>813.36</v>
      </c>
      <c r="M2570" t="s">
        <v>43</v>
      </c>
      <c r="N2570" t="s">
        <v>33</v>
      </c>
      <c r="O2570">
        <v>3</v>
      </c>
      <c r="P2570">
        <v>2023</v>
      </c>
      <c r="Q2570">
        <v>11</v>
      </c>
      <c r="R2570" t="s">
        <v>92</v>
      </c>
      <c r="S2570">
        <v>4</v>
      </c>
      <c r="T2570">
        <v>46</v>
      </c>
      <c r="U2570">
        <v>3</v>
      </c>
      <c r="V2570">
        <v>6</v>
      </c>
      <c r="W2570" t="s">
        <v>35</v>
      </c>
      <c r="X2570" t="s">
        <v>36</v>
      </c>
      <c r="Y2570">
        <v>80171</v>
      </c>
      <c r="Z2570">
        <v>0.15</v>
      </c>
    </row>
    <row r="2571" spans="1:26" x14ac:dyDescent="0.25">
      <c r="A2571" t="s">
        <v>4092</v>
      </c>
      <c r="B2571" s="1">
        <v>44977</v>
      </c>
      <c r="C2571" t="s">
        <v>4093</v>
      </c>
      <c r="D2571" t="s">
        <v>63</v>
      </c>
      <c r="E2571" t="s">
        <v>40</v>
      </c>
      <c r="F2571" t="s">
        <v>30</v>
      </c>
      <c r="G2571" t="s">
        <v>64</v>
      </c>
      <c r="H2571">
        <v>4</v>
      </c>
      <c r="I2571">
        <v>1137</v>
      </c>
      <c r="J2571">
        <v>29</v>
      </c>
      <c r="K2571">
        <v>3229.08</v>
      </c>
      <c r="L2571">
        <v>612.19000000000005</v>
      </c>
      <c r="M2571" t="s">
        <v>43</v>
      </c>
      <c r="N2571" t="s">
        <v>66</v>
      </c>
      <c r="O2571">
        <v>4</v>
      </c>
      <c r="P2571">
        <v>2023</v>
      </c>
      <c r="Q2571">
        <v>2</v>
      </c>
      <c r="R2571" t="s">
        <v>67</v>
      </c>
      <c r="S2571">
        <v>1</v>
      </c>
      <c r="T2571">
        <v>8</v>
      </c>
      <c r="U2571">
        <v>4</v>
      </c>
      <c r="V2571">
        <v>1</v>
      </c>
      <c r="W2571" t="s">
        <v>60</v>
      </c>
      <c r="X2571" t="s">
        <v>47</v>
      </c>
      <c r="Y2571">
        <v>131892</v>
      </c>
      <c r="Z2571">
        <v>0.19</v>
      </c>
    </row>
    <row r="2572" spans="1:26" x14ac:dyDescent="0.25">
      <c r="A2572" t="s">
        <v>4094</v>
      </c>
      <c r="B2572" s="1">
        <v>45239</v>
      </c>
      <c r="C2572" t="s">
        <v>544</v>
      </c>
      <c r="D2572" t="s">
        <v>63</v>
      </c>
      <c r="E2572" t="s">
        <v>51</v>
      </c>
      <c r="F2572" t="s">
        <v>30</v>
      </c>
      <c r="G2572" t="s">
        <v>31</v>
      </c>
      <c r="H2572">
        <v>10</v>
      </c>
      <c r="I2572">
        <v>4166</v>
      </c>
      <c r="J2572">
        <v>0</v>
      </c>
      <c r="K2572">
        <v>41660</v>
      </c>
      <c r="L2572">
        <v>3829.26</v>
      </c>
      <c r="M2572" t="s">
        <v>43</v>
      </c>
      <c r="N2572" t="s">
        <v>66</v>
      </c>
      <c r="O2572">
        <v>6</v>
      </c>
      <c r="P2572">
        <v>2023</v>
      </c>
      <c r="Q2572">
        <v>11</v>
      </c>
      <c r="R2572" t="s">
        <v>92</v>
      </c>
      <c r="S2572">
        <v>4</v>
      </c>
      <c r="T2572">
        <v>45</v>
      </c>
      <c r="U2572">
        <v>2</v>
      </c>
      <c r="V2572">
        <v>4</v>
      </c>
      <c r="W2572" t="s">
        <v>73</v>
      </c>
      <c r="X2572" t="s">
        <v>47</v>
      </c>
      <c r="Y2572">
        <v>0</v>
      </c>
      <c r="Z2572">
        <v>0.09</v>
      </c>
    </row>
    <row r="2573" spans="1:26" x14ac:dyDescent="0.25">
      <c r="A2573" t="s">
        <v>4095</v>
      </c>
      <c r="B2573" s="1">
        <v>45146</v>
      </c>
      <c r="C2573" t="s">
        <v>4096</v>
      </c>
      <c r="D2573" t="s">
        <v>28</v>
      </c>
      <c r="E2573" t="s">
        <v>51</v>
      </c>
      <c r="F2573" t="s">
        <v>52</v>
      </c>
      <c r="G2573" t="s">
        <v>53</v>
      </c>
      <c r="H2573">
        <v>9</v>
      </c>
      <c r="I2573">
        <v>444</v>
      </c>
      <c r="J2573">
        <v>5</v>
      </c>
      <c r="K2573">
        <v>3796.2</v>
      </c>
      <c r="L2573">
        <v>386.58</v>
      </c>
      <c r="M2573" t="s">
        <v>43</v>
      </c>
      <c r="N2573" t="s">
        <v>33</v>
      </c>
      <c r="O2573">
        <v>3</v>
      </c>
      <c r="P2573">
        <v>2023</v>
      </c>
      <c r="Q2573">
        <v>8</v>
      </c>
      <c r="R2573" t="s">
        <v>72</v>
      </c>
      <c r="S2573">
        <v>3</v>
      </c>
      <c r="T2573">
        <v>32</v>
      </c>
      <c r="U2573">
        <v>2</v>
      </c>
      <c r="V2573">
        <v>2</v>
      </c>
      <c r="W2573" t="s">
        <v>76</v>
      </c>
      <c r="X2573" t="s">
        <v>47</v>
      </c>
      <c r="Y2573">
        <v>19980</v>
      </c>
      <c r="Z2573">
        <v>0.1</v>
      </c>
    </row>
    <row r="2574" spans="1:26" x14ac:dyDescent="0.25">
      <c r="A2574" t="s">
        <v>4097</v>
      </c>
      <c r="B2574" s="1">
        <v>44936</v>
      </c>
      <c r="C2574" t="s">
        <v>1381</v>
      </c>
      <c r="D2574" t="s">
        <v>39</v>
      </c>
      <c r="E2574" t="s">
        <v>58</v>
      </c>
      <c r="F2574" t="s">
        <v>41</v>
      </c>
      <c r="G2574" t="s">
        <v>116</v>
      </c>
      <c r="H2574">
        <v>7</v>
      </c>
      <c r="I2574">
        <v>4864</v>
      </c>
      <c r="J2574">
        <v>26</v>
      </c>
      <c r="K2574">
        <v>25195.52</v>
      </c>
      <c r="L2574">
        <v>3847.5</v>
      </c>
      <c r="M2574" t="s">
        <v>65</v>
      </c>
      <c r="N2574" t="s">
        <v>44</v>
      </c>
      <c r="O2574">
        <v>5</v>
      </c>
      <c r="P2574">
        <v>2023</v>
      </c>
      <c r="Q2574">
        <v>1</v>
      </c>
      <c r="R2574" t="s">
        <v>34</v>
      </c>
      <c r="S2574">
        <v>1</v>
      </c>
      <c r="T2574">
        <v>2</v>
      </c>
      <c r="U2574">
        <v>2</v>
      </c>
      <c r="V2574">
        <v>2</v>
      </c>
      <c r="W2574" t="s">
        <v>76</v>
      </c>
      <c r="X2574" t="s">
        <v>47</v>
      </c>
      <c r="Y2574">
        <v>885248</v>
      </c>
      <c r="Z2574">
        <v>0.15</v>
      </c>
    </row>
    <row r="2575" spans="1:26" x14ac:dyDescent="0.25">
      <c r="A2575" t="s">
        <v>4098</v>
      </c>
      <c r="B2575" s="1">
        <v>45126</v>
      </c>
      <c r="C2575" t="s">
        <v>2949</v>
      </c>
      <c r="D2575" t="s">
        <v>39</v>
      </c>
      <c r="E2575" t="s">
        <v>51</v>
      </c>
      <c r="F2575" t="s">
        <v>41</v>
      </c>
      <c r="G2575" t="s">
        <v>116</v>
      </c>
      <c r="H2575">
        <v>7</v>
      </c>
      <c r="I2575">
        <v>4793</v>
      </c>
      <c r="J2575">
        <v>30</v>
      </c>
      <c r="K2575">
        <v>23485.7</v>
      </c>
      <c r="L2575">
        <v>3616.99</v>
      </c>
      <c r="M2575" t="s">
        <v>32</v>
      </c>
      <c r="N2575" t="s">
        <v>66</v>
      </c>
      <c r="O2575">
        <v>3</v>
      </c>
      <c r="P2575">
        <v>2023</v>
      </c>
      <c r="Q2575">
        <v>7</v>
      </c>
      <c r="R2575" t="s">
        <v>125</v>
      </c>
      <c r="S2575">
        <v>3</v>
      </c>
      <c r="T2575">
        <v>29</v>
      </c>
      <c r="U2575">
        <v>4</v>
      </c>
      <c r="V2575">
        <v>3</v>
      </c>
      <c r="W2575" t="s">
        <v>83</v>
      </c>
      <c r="X2575" t="s">
        <v>47</v>
      </c>
      <c r="Y2575">
        <v>1006530</v>
      </c>
      <c r="Z2575">
        <v>0.15</v>
      </c>
    </row>
    <row r="2576" spans="1:26" x14ac:dyDescent="0.25">
      <c r="A2576" t="s">
        <v>4099</v>
      </c>
      <c r="B2576" s="1">
        <v>45091</v>
      </c>
      <c r="C2576" t="s">
        <v>216</v>
      </c>
      <c r="D2576" t="s">
        <v>63</v>
      </c>
      <c r="E2576" t="s">
        <v>58</v>
      </c>
      <c r="F2576" t="s">
        <v>52</v>
      </c>
      <c r="G2576" t="s">
        <v>53</v>
      </c>
      <c r="H2576">
        <v>6</v>
      </c>
      <c r="I2576">
        <v>938</v>
      </c>
      <c r="J2576">
        <v>29</v>
      </c>
      <c r="K2576">
        <v>3995.88</v>
      </c>
      <c r="L2576">
        <v>396.65</v>
      </c>
      <c r="M2576" t="s">
        <v>43</v>
      </c>
      <c r="N2576" t="s">
        <v>66</v>
      </c>
      <c r="O2576">
        <v>6</v>
      </c>
      <c r="P2576">
        <v>2023</v>
      </c>
      <c r="Q2576">
        <v>6</v>
      </c>
      <c r="R2576" t="s">
        <v>95</v>
      </c>
      <c r="S2576">
        <v>2</v>
      </c>
      <c r="T2576">
        <v>24</v>
      </c>
      <c r="U2576">
        <v>3</v>
      </c>
      <c r="V2576">
        <v>3</v>
      </c>
      <c r="W2576" t="s">
        <v>83</v>
      </c>
      <c r="X2576" t="s">
        <v>47</v>
      </c>
      <c r="Y2576">
        <v>163212</v>
      </c>
      <c r="Z2576">
        <v>0.1</v>
      </c>
    </row>
    <row r="2577" spans="1:26" x14ac:dyDescent="0.25">
      <c r="A2577" t="s">
        <v>4100</v>
      </c>
      <c r="B2577" s="1">
        <v>44979</v>
      </c>
      <c r="C2577" t="s">
        <v>2082</v>
      </c>
      <c r="D2577" t="s">
        <v>39</v>
      </c>
      <c r="E2577" t="s">
        <v>51</v>
      </c>
      <c r="F2577" t="s">
        <v>30</v>
      </c>
      <c r="G2577" t="s">
        <v>64</v>
      </c>
      <c r="H2577">
        <v>2</v>
      </c>
      <c r="I2577">
        <v>4662</v>
      </c>
      <c r="J2577">
        <v>0</v>
      </c>
      <c r="K2577">
        <v>9324</v>
      </c>
      <c r="L2577">
        <v>655.26</v>
      </c>
      <c r="M2577" t="s">
        <v>32</v>
      </c>
      <c r="N2577" t="s">
        <v>33</v>
      </c>
      <c r="O2577">
        <v>7</v>
      </c>
      <c r="P2577">
        <v>2023</v>
      </c>
      <c r="Q2577">
        <v>2</v>
      </c>
      <c r="R2577" t="s">
        <v>67</v>
      </c>
      <c r="S2577">
        <v>1</v>
      </c>
      <c r="T2577">
        <v>8</v>
      </c>
      <c r="U2577">
        <v>4</v>
      </c>
      <c r="V2577">
        <v>3</v>
      </c>
      <c r="W2577" t="s">
        <v>83</v>
      </c>
      <c r="X2577" t="s">
        <v>47</v>
      </c>
      <c r="Y2577">
        <v>0</v>
      </c>
      <c r="Z2577">
        <v>7.0000000000000007E-2</v>
      </c>
    </row>
    <row r="2578" spans="1:26" x14ac:dyDescent="0.25">
      <c r="A2578" t="s">
        <v>4101</v>
      </c>
      <c r="B2578" s="1">
        <v>44962</v>
      </c>
      <c r="C2578" t="s">
        <v>1735</v>
      </c>
      <c r="D2578" t="s">
        <v>50</v>
      </c>
      <c r="E2578" t="s">
        <v>40</v>
      </c>
      <c r="F2578" t="s">
        <v>52</v>
      </c>
      <c r="G2578" t="s">
        <v>79</v>
      </c>
      <c r="H2578">
        <v>6</v>
      </c>
      <c r="I2578">
        <v>1161</v>
      </c>
      <c r="J2578">
        <v>30</v>
      </c>
      <c r="K2578">
        <v>4876.2</v>
      </c>
      <c r="L2578">
        <v>586</v>
      </c>
      <c r="M2578" t="s">
        <v>65</v>
      </c>
      <c r="N2578" t="s">
        <v>66</v>
      </c>
      <c r="O2578">
        <v>1</v>
      </c>
      <c r="P2578">
        <v>2023</v>
      </c>
      <c r="Q2578">
        <v>2</v>
      </c>
      <c r="R2578" t="s">
        <v>67</v>
      </c>
      <c r="S2578">
        <v>1</v>
      </c>
      <c r="T2578">
        <v>6</v>
      </c>
      <c r="U2578">
        <v>2</v>
      </c>
      <c r="V2578">
        <v>0</v>
      </c>
      <c r="W2578" t="s">
        <v>55</v>
      </c>
      <c r="X2578" t="s">
        <v>36</v>
      </c>
      <c r="Y2578">
        <v>208980</v>
      </c>
      <c r="Z2578">
        <v>0.12</v>
      </c>
    </row>
    <row r="2579" spans="1:26" x14ac:dyDescent="0.25">
      <c r="A2579" t="s">
        <v>4102</v>
      </c>
      <c r="B2579" s="1">
        <v>45205</v>
      </c>
      <c r="C2579" t="s">
        <v>2696</v>
      </c>
      <c r="D2579" t="s">
        <v>39</v>
      </c>
      <c r="E2579" t="s">
        <v>40</v>
      </c>
      <c r="F2579" t="s">
        <v>52</v>
      </c>
      <c r="G2579" t="s">
        <v>79</v>
      </c>
      <c r="H2579">
        <v>6</v>
      </c>
      <c r="I2579">
        <v>3383</v>
      </c>
      <c r="J2579">
        <v>22</v>
      </c>
      <c r="K2579">
        <v>15832.44</v>
      </c>
      <c r="L2579">
        <v>1391.8</v>
      </c>
      <c r="M2579" t="s">
        <v>43</v>
      </c>
      <c r="N2579" t="s">
        <v>33</v>
      </c>
      <c r="O2579">
        <v>3</v>
      </c>
      <c r="P2579">
        <v>2023</v>
      </c>
      <c r="Q2579">
        <v>10</v>
      </c>
      <c r="R2579" t="s">
        <v>45</v>
      </c>
      <c r="S2579">
        <v>4</v>
      </c>
      <c r="T2579">
        <v>40</v>
      </c>
      <c r="U2579">
        <v>1</v>
      </c>
      <c r="V2579">
        <v>5</v>
      </c>
      <c r="W2579" t="s">
        <v>46</v>
      </c>
      <c r="X2579" t="s">
        <v>47</v>
      </c>
      <c r="Y2579">
        <v>446556</v>
      </c>
      <c r="Z2579">
        <v>0.09</v>
      </c>
    </row>
    <row r="2580" spans="1:26" x14ac:dyDescent="0.25">
      <c r="A2580" t="s">
        <v>4103</v>
      </c>
      <c r="B2580" s="1">
        <v>45227</v>
      </c>
      <c r="C2580" t="s">
        <v>4104</v>
      </c>
      <c r="D2580" t="s">
        <v>39</v>
      </c>
      <c r="E2580" t="s">
        <v>29</v>
      </c>
      <c r="F2580" t="s">
        <v>41</v>
      </c>
      <c r="G2580" t="s">
        <v>59</v>
      </c>
      <c r="H2580">
        <v>7</v>
      </c>
      <c r="I2580">
        <v>630</v>
      </c>
      <c r="J2580">
        <v>3</v>
      </c>
      <c r="K2580">
        <v>4277.7</v>
      </c>
      <c r="L2580">
        <v>478.69</v>
      </c>
      <c r="M2580" t="s">
        <v>65</v>
      </c>
      <c r="N2580" t="s">
        <v>66</v>
      </c>
      <c r="O2580">
        <v>4</v>
      </c>
      <c r="P2580">
        <v>2023</v>
      </c>
      <c r="Q2580">
        <v>10</v>
      </c>
      <c r="R2580" t="s">
        <v>45</v>
      </c>
      <c r="S2580">
        <v>4</v>
      </c>
      <c r="T2580">
        <v>43</v>
      </c>
      <c r="U2580">
        <v>4</v>
      </c>
      <c r="V2580">
        <v>6</v>
      </c>
      <c r="W2580" t="s">
        <v>35</v>
      </c>
      <c r="X2580" t="s">
        <v>36</v>
      </c>
      <c r="Y2580">
        <v>13230</v>
      </c>
      <c r="Z2580">
        <v>0.11</v>
      </c>
    </row>
    <row r="2581" spans="1:26" x14ac:dyDescent="0.25">
      <c r="A2581" t="s">
        <v>4105</v>
      </c>
      <c r="B2581" s="1">
        <v>45144</v>
      </c>
      <c r="C2581" t="s">
        <v>1064</v>
      </c>
      <c r="D2581" t="s">
        <v>50</v>
      </c>
      <c r="E2581" t="s">
        <v>51</v>
      </c>
      <c r="F2581" t="s">
        <v>52</v>
      </c>
      <c r="G2581" t="s">
        <v>79</v>
      </c>
      <c r="H2581">
        <v>7</v>
      </c>
      <c r="I2581">
        <v>214</v>
      </c>
      <c r="J2581">
        <v>8</v>
      </c>
      <c r="K2581">
        <v>1378.16</v>
      </c>
      <c r="L2581">
        <v>195.67</v>
      </c>
      <c r="M2581" t="s">
        <v>43</v>
      </c>
      <c r="N2581" t="s">
        <v>33</v>
      </c>
      <c r="O2581">
        <v>6</v>
      </c>
      <c r="P2581">
        <v>2023</v>
      </c>
      <c r="Q2581">
        <v>8</v>
      </c>
      <c r="R2581" t="s">
        <v>72</v>
      </c>
      <c r="S2581">
        <v>3</v>
      </c>
      <c r="T2581">
        <v>32</v>
      </c>
      <c r="U2581">
        <v>2</v>
      </c>
      <c r="V2581">
        <v>0</v>
      </c>
      <c r="W2581" t="s">
        <v>55</v>
      </c>
      <c r="X2581" t="s">
        <v>36</v>
      </c>
      <c r="Y2581">
        <v>11984</v>
      </c>
      <c r="Z2581">
        <v>0.14000000000000001</v>
      </c>
    </row>
    <row r="2582" spans="1:26" x14ac:dyDescent="0.25">
      <c r="A2582" t="s">
        <v>4106</v>
      </c>
      <c r="B2582" s="1">
        <v>45209</v>
      </c>
      <c r="C2582" t="s">
        <v>991</v>
      </c>
      <c r="D2582" t="s">
        <v>28</v>
      </c>
      <c r="E2582" t="s">
        <v>40</v>
      </c>
      <c r="F2582" t="s">
        <v>41</v>
      </c>
      <c r="G2582" t="s">
        <v>42</v>
      </c>
      <c r="H2582">
        <v>8</v>
      </c>
      <c r="I2582">
        <v>307</v>
      </c>
      <c r="J2582">
        <v>16</v>
      </c>
      <c r="K2582">
        <v>2063.04</v>
      </c>
      <c r="L2582">
        <v>363.03</v>
      </c>
      <c r="M2582" t="s">
        <v>32</v>
      </c>
      <c r="N2582" t="s">
        <v>33</v>
      </c>
      <c r="O2582">
        <v>6</v>
      </c>
      <c r="P2582">
        <v>2023</v>
      </c>
      <c r="Q2582">
        <v>10</v>
      </c>
      <c r="R2582" t="s">
        <v>45</v>
      </c>
      <c r="S2582">
        <v>4</v>
      </c>
      <c r="T2582">
        <v>41</v>
      </c>
      <c r="U2582">
        <v>2</v>
      </c>
      <c r="V2582">
        <v>2</v>
      </c>
      <c r="W2582" t="s">
        <v>76</v>
      </c>
      <c r="X2582" t="s">
        <v>47</v>
      </c>
      <c r="Y2582">
        <v>39296</v>
      </c>
      <c r="Z2582">
        <v>0.18</v>
      </c>
    </row>
    <row r="2583" spans="1:26" x14ac:dyDescent="0.25">
      <c r="A2583" t="s">
        <v>4107</v>
      </c>
      <c r="B2583" s="1">
        <v>45129</v>
      </c>
      <c r="C2583" t="s">
        <v>4089</v>
      </c>
      <c r="D2583" t="s">
        <v>50</v>
      </c>
      <c r="E2583" t="s">
        <v>58</v>
      </c>
      <c r="F2583" t="s">
        <v>41</v>
      </c>
      <c r="G2583" t="s">
        <v>42</v>
      </c>
      <c r="H2583">
        <v>1</v>
      </c>
      <c r="I2583">
        <v>3145</v>
      </c>
      <c r="J2583">
        <v>30</v>
      </c>
      <c r="K2583">
        <v>2201.5</v>
      </c>
      <c r="L2583">
        <v>171.55</v>
      </c>
      <c r="M2583" t="s">
        <v>43</v>
      </c>
      <c r="N2583" t="s">
        <v>33</v>
      </c>
      <c r="O2583">
        <v>1</v>
      </c>
      <c r="P2583">
        <v>2023</v>
      </c>
      <c r="Q2583">
        <v>7</v>
      </c>
      <c r="R2583" t="s">
        <v>125</v>
      </c>
      <c r="S2583">
        <v>3</v>
      </c>
      <c r="T2583">
        <v>29</v>
      </c>
      <c r="U2583">
        <v>4</v>
      </c>
      <c r="V2583">
        <v>6</v>
      </c>
      <c r="W2583" t="s">
        <v>35</v>
      </c>
      <c r="X2583" t="s">
        <v>36</v>
      </c>
      <c r="Y2583">
        <v>94350</v>
      </c>
      <c r="Z2583">
        <v>0.08</v>
      </c>
    </row>
    <row r="2584" spans="1:26" x14ac:dyDescent="0.25">
      <c r="A2584" t="s">
        <v>4108</v>
      </c>
      <c r="B2584" s="1">
        <v>45104</v>
      </c>
      <c r="C2584" t="s">
        <v>3257</v>
      </c>
      <c r="D2584" t="s">
        <v>50</v>
      </c>
      <c r="E2584" t="s">
        <v>58</v>
      </c>
      <c r="F2584" t="s">
        <v>52</v>
      </c>
      <c r="G2584" t="s">
        <v>91</v>
      </c>
      <c r="H2584">
        <v>4</v>
      </c>
      <c r="I2584">
        <v>3591</v>
      </c>
      <c r="J2584">
        <v>24</v>
      </c>
      <c r="K2584">
        <v>10916.64</v>
      </c>
      <c r="L2584">
        <v>2124.81</v>
      </c>
      <c r="M2584" t="s">
        <v>32</v>
      </c>
      <c r="N2584" t="s">
        <v>33</v>
      </c>
      <c r="O2584">
        <v>3</v>
      </c>
      <c r="P2584">
        <v>2023</v>
      </c>
      <c r="Q2584">
        <v>6</v>
      </c>
      <c r="R2584" t="s">
        <v>95</v>
      </c>
      <c r="S2584">
        <v>2</v>
      </c>
      <c r="T2584">
        <v>26</v>
      </c>
      <c r="U2584">
        <v>5</v>
      </c>
      <c r="V2584">
        <v>2</v>
      </c>
      <c r="W2584" t="s">
        <v>76</v>
      </c>
      <c r="X2584" t="s">
        <v>47</v>
      </c>
      <c r="Y2584">
        <v>344736</v>
      </c>
      <c r="Z2584">
        <v>0.19</v>
      </c>
    </row>
    <row r="2585" spans="1:26" x14ac:dyDescent="0.25">
      <c r="A2585" t="s">
        <v>4109</v>
      </c>
      <c r="B2585" s="1">
        <v>45133</v>
      </c>
      <c r="C2585" t="s">
        <v>4110</v>
      </c>
      <c r="D2585" t="s">
        <v>28</v>
      </c>
      <c r="E2585" t="s">
        <v>58</v>
      </c>
      <c r="F2585" t="s">
        <v>30</v>
      </c>
      <c r="G2585" t="s">
        <v>64</v>
      </c>
      <c r="H2585">
        <v>9</v>
      </c>
      <c r="I2585">
        <v>1921</v>
      </c>
      <c r="J2585">
        <v>25</v>
      </c>
      <c r="K2585">
        <v>12966.75</v>
      </c>
      <c r="L2585">
        <v>1224.31</v>
      </c>
      <c r="M2585" t="s">
        <v>43</v>
      </c>
      <c r="N2585" t="s">
        <v>44</v>
      </c>
      <c r="O2585">
        <v>2</v>
      </c>
      <c r="P2585">
        <v>2023</v>
      </c>
      <c r="Q2585">
        <v>7</v>
      </c>
      <c r="R2585" t="s">
        <v>125</v>
      </c>
      <c r="S2585">
        <v>3</v>
      </c>
      <c r="T2585">
        <v>30</v>
      </c>
      <c r="U2585">
        <v>5</v>
      </c>
      <c r="V2585">
        <v>3</v>
      </c>
      <c r="W2585" t="s">
        <v>83</v>
      </c>
      <c r="X2585" t="s">
        <v>47</v>
      </c>
      <c r="Y2585">
        <v>432225</v>
      </c>
      <c r="Z2585">
        <v>0.09</v>
      </c>
    </row>
    <row r="2586" spans="1:26" x14ac:dyDescent="0.25">
      <c r="A2586" t="s">
        <v>4111</v>
      </c>
      <c r="B2586" s="1">
        <v>44952</v>
      </c>
      <c r="C2586" t="s">
        <v>2991</v>
      </c>
      <c r="D2586" t="s">
        <v>39</v>
      </c>
      <c r="E2586" t="s">
        <v>40</v>
      </c>
      <c r="F2586" t="s">
        <v>30</v>
      </c>
      <c r="G2586" t="s">
        <v>86</v>
      </c>
      <c r="H2586">
        <v>5</v>
      </c>
      <c r="I2586">
        <v>2744</v>
      </c>
      <c r="J2586">
        <v>0</v>
      </c>
      <c r="K2586">
        <v>13720</v>
      </c>
      <c r="L2586">
        <v>1771.07</v>
      </c>
      <c r="M2586" t="s">
        <v>43</v>
      </c>
      <c r="N2586" t="s">
        <v>44</v>
      </c>
      <c r="O2586">
        <v>1</v>
      </c>
      <c r="P2586">
        <v>2023</v>
      </c>
      <c r="Q2586">
        <v>1</v>
      </c>
      <c r="R2586" t="s">
        <v>34</v>
      </c>
      <c r="S2586">
        <v>1</v>
      </c>
      <c r="T2586">
        <v>4</v>
      </c>
      <c r="U2586">
        <v>4</v>
      </c>
      <c r="V2586">
        <v>4</v>
      </c>
      <c r="W2586" t="s">
        <v>73</v>
      </c>
      <c r="X2586" t="s">
        <v>47</v>
      </c>
      <c r="Y2586">
        <v>0</v>
      </c>
      <c r="Z2586">
        <v>0.13</v>
      </c>
    </row>
    <row r="2587" spans="1:26" x14ac:dyDescent="0.25">
      <c r="A2587" t="s">
        <v>4112</v>
      </c>
      <c r="B2587" s="1">
        <v>45103</v>
      </c>
      <c r="C2587" t="s">
        <v>1108</v>
      </c>
      <c r="D2587" t="s">
        <v>50</v>
      </c>
      <c r="E2587" t="s">
        <v>29</v>
      </c>
      <c r="F2587" t="s">
        <v>41</v>
      </c>
      <c r="G2587" t="s">
        <v>42</v>
      </c>
      <c r="H2587">
        <v>7</v>
      </c>
      <c r="I2587">
        <v>1517</v>
      </c>
      <c r="J2587">
        <v>9</v>
      </c>
      <c r="K2587">
        <v>9663.2900000000009</v>
      </c>
      <c r="L2587">
        <v>1489.48</v>
      </c>
      <c r="M2587" t="s">
        <v>65</v>
      </c>
      <c r="N2587" t="s">
        <v>44</v>
      </c>
      <c r="O2587">
        <v>1</v>
      </c>
      <c r="P2587">
        <v>2023</v>
      </c>
      <c r="Q2587">
        <v>6</v>
      </c>
      <c r="R2587" t="s">
        <v>95</v>
      </c>
      <c r="S2587">
        <v>2</v>
      </c>
      <c r="T2587">
        <v>26</v>
      </c>
      <c r="U2587">
        <v>5</v>
      </c>
      <c r="V2587">
        <v>1</v>
      </c>
      <c r="W2587" t="s">
        <v>60</v>
      </c>
      <c r="X2587" t="s">
        <v>47</v>
      </c>
      <c r="Y2587">
        <v>95571</v>
      </c>
      <c r="Z2587">
        <v>0.15</v>
      </c>
    </row>
    <row r="2588" spans="1:26" x14ac:dyDescent="0.25">
      <c r="A2588" t="s">
        <v>4113</v>
      </c>
      <c r="B2588" s="1">
        <v>45266</v>
      </c>
      <c r="C2588" t="s">
        <v>1207</v>
      </c>
      <c r="D2588" t="s">
        <v>39</v>
      </c>
      <c r="E2588" t="s">
        <v>29</v>
      </c>
      <c r="F2588" t="s">
        <v>41</v>
      </c>
      <c r="G2588" t="s">
        <v>42</v>
      </c>
      <c r="H2588">
        <v>6</v>
      </c>
      <c r="I2588">
        <v>943</v>
      </c>
      <c r="J2588">
        <v>12</v>
      </c>
      <c r="K2588">
        <v>4979.04</v>
      </c>
      <c r="L2588">
        <v>950.88</v>
      </c>
      <c r="M2588" t="s">
        <v>65</v>
      </c>
      <c r="N2588" t="s">
        <v>66</v>
      </c>
      <c r="O2588">
        <v>3</v>
      </c>
      <c r="P2588">
        <v>2023</v>
      </c>
      <c r="Q2588">
        <v>12</v>
      </c>
      <c r="R2588" t="s">
        <v>54</v>
      </c>
      <c r="S2588">
        <v>4</v>
      </c>
      <c r="T2588">
        <v>49</v>
      </c>
      <c r="U2588">
        <v>2</v>
      </c>
      <c r="V2588">
        <v>3</v>
      </c>
      <c r="W2588" t="s">
        <v>83</v>
      </c>
      <c r="X2588" t="s">
        <v>47</v>
      </c>
      <c r="Y2588">
        <v>67896</v>
      </c>
      <c r="Z2588">
        <v>0.19</v>
      </c>
    </row>
    <row r="2589" spans="1:26" x14ac:dyDescent="0.25">
      <c r="A2589" t="s">
        <v>4114</v>
      </c>
      <c r="B2589" s="1">
        <v>44958</v>
      </c>
      <c r="C2589" t="s">
        <v>2249</v>
      </c>
      <c r="D2589" t="s">
        <v>63</v>
      </c>
      <c r="E2589" t="s">
        <v>58</v>
      </c>
      <c r="F2589" t="s">
        <v>52</v>
      </c>
      <c r="G2589" t="s">
        <v>53</v>
      </c>
      <c r="H2589">
        <v>6</v>
      </c>
      <c r="I2589">
        <v>759</v>
      </c>
      <c r="J2589">
        <v>3</v>
      </c>
      <c r="K2589">
        <v>4417.38</v>
      </c>
      <c r="L2589">
        <v>688.18</v>
      </c>
      <c r="M2589" t="s">
        <v>65</v>
      </c>
      <c r="N2589" t="s">
        <v>44</v>
      </c>
      <c r="O2589">
        <v>3</v>
      </c>
      <c r="P2589">
        <v>2023</v>
      </c>
      <c r="Q2589">
        <v>2</v>
      </c>
      <c r="R2589" t="s">
        <v>67</v>
      </c>
      <c r="S2589">
        <v>1</v>
      </c>
      <c r="T2589">
        <v>5</v>
      </c>
      <c r="U2589">
        <v>1</v>
      </c>
      <c r="V2589">
        <v>3</v>
      </c>
      <c r="W2589" t="s">
        <v>83</v>
      </c>
      <c r="X2589" t="s">
        <v>47</v>
      </c>
      <c r="Y2589">
        <v>13662</v>
      </c>
      <c r="Z2589">
        <v>0.16</v>
      </c>
    </row>
    <row r="2590" spans="1:26" x14ac:dyDescent="0.25">
      <c r="A2590" t="s">
        <v>4115</v>
      </c>
      <c r="B2590" s="1">
        <v>44981</v>
      </c>
      <c r="C2590" t="s">
        <v>1941</v>
      </c>
      <c r="D2590" t="s">
        <v>50</v>
      </c>
      <c r="E2590" t="s">
        <v>40</v>
      </c>
      <c r="F2590" t="s">
        <v>30</v>
      </c>
      <c r="G2590" t="s">
        <v>86</v>
      </c>
      <c r="H2590">
        <v>3</v>
      </c>
      <c r="I2590">
        <v>3838</v>
      </c>
      <c r="J2590">
        <v>6</v>
      </c>
      <c r="K2590">
        <v>10823.16</v>
      </c>
      <c r="L2590">
        <v>698.52</v>
      </c>
      <c r="M2590" t="s">
        <v>65</v>
      </c>
      <c r="N2590" t="s">
        <v>33</v>
      </c>
      <c r="O2590">
        <v>6</v>
      </c>
      <c r="P2590">
        <v>2023</v>
      </c>
      <c r="Q2590">
        <v>2</v>
      </c>
      <c r="R2590" t="s">
        <v>67</v>
      </c>
      <c r="S2590">
        <v>1</v>
      </c>
      <c r="T2590">
        <v>8</v>
      </c>
      <c r="U2590">
        <v>4</v>
      </c>
      <c r="V2590">
        <v>5</v>
      </c>
      <c r="W2590" t="s">
        <v>46</v>
      </c>
      <c r="X2590" t="s">
        <v>47</v>
      </c>
      <c r="Y2590">
        <v>69084</v>
      </c>
      <c r="Z2590">
        <v>0.06</v>
      </c>
    </row>
    <row r="2591" spans="1:26" x14ac:dyDescent="0.25">
      <c r="A2591" t="s">
        <v>4116</v>
      </c>
      <c r="B2591" s="1">
        <v>45062</v>
      </c>
      <c r="C2591" t="s">
        <v>4117</v>
      </c>
      <c r="D2591" t="s">
        <v>39</v>
      </c>
      <c r="E2591" t="s">
        <v>58</v>
      </c>
      <c r="F2591" t="s">
        <v>52</v>
      </c>
      <c r="G2591" t="s">
        <v>91</v>
      </c>
      <c r="H2591">
        <v>8</v>
      </c>
      <c r="I2591">
        <v>521</v>
      </c>
      <c r="J2591">
        <v>27</v>
      </c>
      <c r="K2591">
        <v>3042.64</v>
      </c>
      <c r="L2591">
        <v>270.42</v>
      </c>
      <c r="M2591" t="s">
        <v>65</v>
      </c>
      <c r="N2591" t="s">
        <v>44</v>
      </c>
      <c r="O2591">
        <v>3</v>
      </c>
      <c r="P2591">
        <v>2023</v>
      </c>
      <c r="Q2591">
        <v>5</v>
      </c>
      <c r="R2591" t="s">
        <v>238</v>
      </c>
      <c r="S2591">
        <v>2</v>
      </c>
      <c r="T2591">
        <v>20</v>
      </c>
      <c r="U2591">
        <v>3</v>
      </c>
      <c r="V2591">
        <v>2</v>
      </c>
      <c r="W2591" t="s">
        <v>76</v>
      </c>
      <c r="X2591" t="s">
        <v>47</v>
      </c>
      <c r="Y2591">
        <v>112536</v>
      </c>
      <c r="Z2591">
        <v>0.09</v>
      </c>
    </row>
    <row r="2592" spans="1:26" x14ac:dyDescent="0.25">
      <c r="A2592" t="s">
        <v>4118</v>
      </c>
      <c r="B2592" s="1">
        <v>45234</v>
      </c>
      <c r="C2592" t="s">
        <v>4119</v>
      </c>
      <c r="D2592" t="s">
        <v>63</v>
      </c>
      <c r="E2592" t="s">
        <v>51</v>
      </c>
      <c r="F2592" t="s">
        <v>30</v>
      </c>
      <c r="G2592" t="s">
        <v>86</v>
      </c>
      <c r="H2592">
        <v>4</v>
      </c>
      <c r="I2592">
        <v>1273</v>
      </c>
      <c r="J2592">
        <v>10</v>
      </c>
      <c r="K2592">
        <v>4582.8</v>
      </c>
      <c r="L2592">
        <v>837.87</v>
      </c>
      <c r="M2592" t="s">
        <v>32</v>
      </c>
      <c r="N2592" t="s">
        <v>44</v>
      </c>
      <c r="O2592">
        <v>6</v>
      </c>
      <c r="P2592">
        <v>2023</v>
      </c>
      <c r="Q2592">
        <v>11</v>
      </c>
      <c r="R2592" t="s">
        <v>92</v>
      </c>
      <c r="S2592">
        <v>4</v>
      </c>
      <c r="T2592">
        <v>44</v>
      </c>
      <c r="U2592">
        <v>1</v>
      </c>
      <c r="V2592">
        <v>6</v>
      </c>
      <c r="W2592" t="s">
        <v>35</v>
      </c>
      <c r="X2592" t="s">
        <v>36</v>
      </c>
      <c r="Y2592">
        <v>50920</v>
      </c>
      <c r="Z2592">
        <v>0.18</v>
      </c>
    </row>
    <row r="2593" spans="1:26" x14ac:dyDescent="0.25">
      <c r="A2593" t="s">
        <v>4120</v>
      </c>
      <c r="B2593" s="1">
        <v>45285</v>
      </c>
      <c r="C2593" t="s">
        <v>4121</v>
      </c>
      <c r="D2593" t="s">
        <v>50</v>
      </c>
      <c r="E2593" t="s">
        <v>40</v>
      </c>
      <c r="F2593" t="s">
        <v>52</v>
      </c>
      <c r="G2593" t="s">
        <v>53</v>
      </c>
      <c r="H2593">
        <v>6</v>
      </c>
      <c r="I2593">
        <v>255</v>
      </c>
      <c r="J2593">
        <v>12</v>
      </c>
      <c r="K2593">
        <v>1346.4</v>
      </c>
      <c r="L2593">
        <v>125.98</v>
      </c>
      <c r="M2593" t="s">
        <v>65</v>
      </c>
      <c r="N2593" t="s">
        <v>44</v>
      </c>
      <c r="O2593">
        <v>2</v>
      </c>
      <c r="P2593">
        <v>2023</v>
      </c>
      <c r="Q2593">
        <v>12</v>
      </c>
      <c r="R2593" t="s">
        <v>54</v>
      </c>
      <c r="S2593">
        <v>4</v>
      </c>
      <c r="T2593">
        <v>52</v>
      </c>
      <c r="U2593">
        <v>5</v>
      </c>
      <c r="V2593">
        <v>1</v>
      </c>
      <c r="W2593" t="s">
        <v>60</v>
      </c>
      <c r="X2593" t="s">
        <v>47</v>
      </c>
      <c r="Y2593">
        <v>18360</v>
      </c>
      <c r="Z2593">
        <v>0.09</v>
      </c>
    </row>
    <row r="2594" spans="1:26" x14ac:dyDescent="0.25">
      <c r="A2594" t="s">
        <v>4122</v>
      </c>
      <c r="B2594" s="1">
        <v>44930</v>
      </c>
      <c r="C2594" t="s">
        <v>3301</v>
      </c>
      <c r="D2594" t="s">
        <v>28</v>
      </c>
      <c r="E2594" t="s">
        <v>51</v>
      </c>
      <c r="F2594" t="s">
        <v>41</v>
      </c>
      <c r="G2594" t="s">
        <v>59</v>
      </c>
      <c r="H2594">
        <v>9</v>
      </c>
      <c r="I2594">
        <v>2147</v>
      </c>
      <c r="J2594">
        <v>0</v>
      </c>
      <c r="K2594">
        <v>19323</v>
      </c>
      <c r="L2594">
        <v>1214.6500000000001</v>
      </c>
      <c r="M2594" t="s">
        <v>43</v>
      </c>
      <c r="N2594" t="s">
        <v>66</v>
      </c>
      <c r="O2594">
        <v>5</v>
      </c>
      <c r="P2594">
        <v>2023</v>
      </c>
      <c r="Q2594">
        <v>1</v>
      </c>
      <c r="R2594" t="s">
        <v>34</v>
      </c>
      <c r="S2594">
        <v>1</v>
      </c>
      <c r="T2594">
        <v>1</v>
      </c>
      <c r="U2594">
        <v>1</v>
      </c>
      <c r="V2594">
        <v>3</v>
      </c>
      <c r="W2594" t="s">
        <v>83</v>
      </c>
      <c r="X2594" t="s">
        <v>47</v>
      </c>
      <c r="Y2594">
        <v>0</v>
      </c>
      <c r="Z2594">
        <v>0.06</v>
      </c>
    </row>
    <row r="2595" spans="1:26" x14ac:dyDescent="0.25">
      <c r="A2595" t="s">
        <v>4123</v>
      </c>
      <c r="B2595" s="1">
        <v>44972</v>
      </c>
      <c r="C2595" t="s">
        <v>532</v>
      </c>
      <c r="D2595" t="s">
        <v>39</v>
      </c>
      <c r="E2595" t="s">
        <v>51</v>
      </c>
      <c r="F2595" t="s">
        <v>41</v>
      </c>
      <c r="G2595" t="s">
        <v>116</v>
      </c>
      <c r="H2595">
        <v>2</v>
      </c>
      <c r="I2595">
        <v>2016</v>
      </c>
      <c r="J2595">
        <v>20</v>
      </c>
      <c r="K2595">
        <v>3225.6</v>
      </c>
      <c r="L2595">
        <v>248.31</v>
      </c>
      <c r="M2595" t="s">
        <v>65</v>
      </c>
      <c r="N2595" t="s">
        <v>33</v>
      </c>
      <c r="O2595">
        <v>5</v>
      </c>
      <c r="P2595">
        <v>2023</v>
      </c>
      <c r="Q2595">
        <v>2</v>
      </c>
      <c r="R2595" t="s">
        <v>67</v>
      </c>
      <c r="S2595">
        <v>1</v>
      </c>
      <c r="T2595">
        <v>7</v>
      </c>
      <c r="U2595">
        <v>3</v>
      </c>
      <c r="V2595">
        <v>3</v>
      </c>
      <c r="W2595" t="s">
        <v>83</v>
      </c>
      <c r="X2595" t="s">
        <v>47</v>
      </c>
      <c r="Y2595">
        <v>80640</v>
      </c>
      <c r="Z2595">
        <v>0.08</v>
      </c>
    </row>
    <row r="2596" spans="1:26" x14ac:dyDescent="0.25">
      <c r="A2596" t="s">
        <v>4124</v>
      </c>
      <c r="B2596" s="1">
        <v>45238</v>
      </c>
      <c r="C2596" t="s">
        <v>1028</v>
      </c>
      <c r="D2596" t="s">
        <v>28</v>
      </c>
      <c r="E2596" t="s">
        <v>51</v>
      </c>
      <c r="F2596" t="s">
        <v>52</v>
      </c>
      <c r="G2596" t="s">
        <v>79</v>
      </c>
      <c r="H2596">
        <v>8</v>
      </c>
      <c r="I2596">
        <v>1052</v>
      </c>
      <c r="J2596">
        <v>8</v>
      </c>
      <c r="K2596">
        <v>7742.72</v>
      </c>
      <c r="L2596">
        <v>829.1</v>
      </c>
      <c r="M2596" t="s">
        <v>32</v>
      </c>
      <c r="N2596" t="s">
        <v>44</v>
      </c>
      <c r="O2596">
        <v>2</v>
      </c>
      <c r="P2596">
        <v>2023</v>
      </c>
      <c r="Q2596">
        <v>11</v>
      </c>
      <c r="R2596" t="s">
        <v>92</v>
      </c>
      <c r="S2596">
        <v>4</v>
      </c>
      <c r="T2596">
        <v>45</v>
      </c>
      <c r="U2596">
        <v>2</v>
      </c>
      <c r="V2596">
        <v>3</v>
      </c>
      <c r="W2596" t="s">
        <v>83</v>
      </c>
      <c r="X2596" t="s">
        <v>47</v>
      </c>
      <c r="Y2596">
        <v>67328</v>
      </c>
      <c r="Z2596">
        <v>0.11</v>
      </c>
    </row>
    <row r="2597" spans="1:26" x14ac:dyDescent="0.25">
      <c r="A2597" t="s">
        <v>4125</v>
      </c>
      <c r="B2597" s="1">
        <v>45027</v>
      </c>
      <c r="C2597" t="s">
        <v>4104</v>
      </c>
      <c r="D2597" t="s">
        <v>28</v>
      </c>
      <c r="E2597" t="s">
        <v>51</v>
      </c>
      <c r="F2597" t="s">
        <v>52</v>
      </c>
      <c r="G2597" t="s">
        <v>91</v>
      </c>
      <c r="H2597">
        <v>9</v>
      </c>
      <c r="I2597">
        <v>3721</v>
      </c>
      <c r="J2597">
        <v>6</v>
      </c>
      <c r="K2597">
        <v>31479.66</v>
      </c>
      <c r="L2597">
        <v>1994.37</v>
      </c>
      <c r="M2597" t="s">
        <v>65</v>
      </c>
      <c r="N2597" t="s">
        <v>33</v>
      </c>
      <c r="O2597">
        <v>6</v>
      </c>
      <c r="P2597">
        <v>2023</v>
      </c>
      <c r="Q2597">
        <v>4</v>
      </c>
      <c r="R2597" t="s">
        <v>100</v>
      </c>
      <c r="S2597">
        <v>2</v>
      </c>
      <c r="T2597">
        <v>15</v>
      </c>
      <c r="U2597">
        <v>3</v>
      </c>
      <c r="V2597">
        <v>2</v>
      </c>
      <c r="W2597" t="s">
        <v>76</v>
      </c>
      <c r="X2597" t="s">
        <v>47</v>
      </c>
      <c r="Y2597">
        <v>200934</v>
      </c>
      <c r="Z2597">
        <v>0.06</v>
      </c>
    </row>
    <row r="2598" spans="1:26" x14ac:dyDescent="0.25">
      <c r="A2598" t="s">
        <v>4126</v>
      </c>
      <c r="B2598" s="1">
        <v>45232</v>
      </c>
      <c r="C2598" t="s">
        <v>609</v>
      </c>
      <c r="D2598" t="s">
        <v>50</v>
      </c>
      <c r="E2598" t="s">
        <v>40</v>
      </c>
      <c r="F2598" t="s">
        <v>30</v>
      </c>
      <c r="G2598" t="s">
        <v>86</v>
      </c>
      <c r="H2598">
        <v>1</v>
      </c>
      <c r="I2598">
        <v>4904</v>
      </c>
      <c r="J2598">
        <v>9</v>
      </c>
      <c r="K2598">
        <v>4462.6400000000003</v>
      </c>
      <c r="L2598">
        <v>312.91000000000003</v>
      </c>
      <c r="M2598" t="s">
        <v>32</v>
      </c>
      <c r="N2598" t="s">
        <v>33</v>
      </c>
      <c r="O2598">
        <v>7</v>
      </c>
      <c r="P2598">
        <v>2023</v>
      </c>
      <c r="Q2598">
        <v>11</v>
      </c>
      <c r="R2598" t="s">
        <v>92</v>
      </c>
      <c r="S2598">
        <v>4</v>
      </c>
      <c r="T2598">
        <v>44</v>
      </c>
      <c r="U2598">
        <v>1</v>
      </c>
      <c r="V2598">
        <v>4</v>
      </c>
      <c r="W2598" t="s">
        <v>73</v>
      </c>
      <c r="X2598" t="s">
        <v>47</v>
      </c>
      <c r="Y2598">
        <v>44136</v>
      </c>
      <c r="Z2598">
        <v>7.0000000000000007E-2</v>
      </c>
    </row>
    <row r="2599" spans="1:26" x14ac:dyDescent="0.25">
      <c r="A2599" t="s">
        <v>4127</v>
      </c>
      <c r="B2599" s="1">
        <v>45180</v>
      </c>
      <c r="C2599" t="s">
        <v>2015</v>
      </c>
      <c r="D2599" t="s">
        <v>28</v>
      </c>
      <c r="E2599" t="s">
        <v>40</v>
      </c>
      <c r="F2599" t="s">
        <v>41</v>
      </c>
      <c r="G2599" t="s">
        <v>59</v>
      </c>
      <c r="H2599">
        <v>3</v>
      </c>
      <c r="I2599">
        <v>3727</v>
      </c>
      <c r="J2599">
        <v>14</v>
      </c>
      <c r="K2599">
        <v>9615.66</v>
      </c>
      <c r="L2599">
        <v>1525.02</v>
      </c>
      <c r="M2599" t="s">
        <v>43</v>
      </c>
      <c r="N2599" t="s">
        <v>33</v>
      </c>
      <c r="O2599">
        <v>3</v>
      </c>
      <c r="P2599">
        <v>2023</v>
      </c>
      <c r="Q2599">
        <v>9</v>
      </c>
      <c r="R2599" t="s">
        <v>80</v>
      </c>
      <c r="S2599">
        <v>3</v>
      </c>
      <c r="T2599">
        <v>37</v>
      </c>
      <c r="U2599">
        <v>3</v>
      </c>
      <c r="V2599">
        <v>1</v>
      </c>
      <c r="W2599" t="s">
        <v>60</v>
      </c>
      <c r="X2599" t="s">
        <v>47</v>
      </c>
      <c r="Y2599">
        <v>156534</v>
      </c>
      <c r="Z2599">
        <v>0.16</v>
      </c>
    </row>
    <row r="2600" spans="1:26" x14ac:dyDescent="0.25">
      <c r="A2600" t="s">
        <v>4128</v>
      </c>
      <c r="B2600" s="1">
        <v>45154</v>
      </c>
      <c r="C2600" t="s">
        <v>4129</v>
      </c>
      <c r="D2600" t="s">
        <v>50</v>
      </c>
      <c r="E2600" t="s">
        <v>40</v>
      </c>
      <c r="F2600" t="s">
        <v>52</v>
      </c>
      <c r="G2600" t="s">
        <v>79</v>
      </c>
      <c r="H2600">
        <v>8</v>
      </c>
      <c r="I2600">
        <v>1832</v>
      </c>
      <c r="J2600">
        <v>6</v>
      </c>
      <c r="K2600">
        <v>13776.64</v>
      </c>
      <c r="L2600">
        <v>1703.49</v>
      </c>
      <c r="M2600" t="s">
        <v>43</v>
      </c>
      <c r="N2600" t="s">
        <v>33</v>
      </c>
      <c r="O2600">
        <v>1</v>
      </c>
      <c r="P2600">
        <v>2023</v>
      </c>
      <c r="Q2600">
        <v>8</v>
      </c>
      <c r="R2600" t="s">
        <v>72</v>
      </c>
      <c r="S2600">
        <v>3</v>
      </c>
      <c r="T2600">
        <v>33</v>
      </c>
      <c r="U2600">
        <v>3</v>
      </c>
      <c r="V2600">
        <v>3</v>
      </c>
      <c r="W2600" t="s">
        <v>83</v>
      </c>
      <c r="X2600" t="s">
        <v>47</v>
      </c>
      <c r="Y2600">
        <v>87936</v>
      </c>
      <c r="Z2600">
        <v>0.12</v>
      </c>
    </row>
    <row r="2601" spans="1:26" x14ac:dyDescent="0.25">
      <c r="A2601" t="s">
        <v>4130</v>
      </c>
      <c r="B2601" s="1">
        <v>44963</v>
      </c>
      <c r="C2601" t="s">
        <v>3924</v>
      </c>
      <c r="D2601" t="s">
        <v>63</v>
      </c>
      <c r="E2601" t="s">
        <v>51</v>
      </c>
      <c r="F2601" t="s">
        <v>41</v>
      </c>
      <c r="G2601" t="s">
        <v>59</v>
      </c>
      <c r="H2601">
        <v>6</v>
      </c>
      <c r="I2601">
        <v>4221</v>
      </c>
      <c r="J2601">
        <v>15</v>
      </c>
      <c r="K2601">
        <v>21527.1</v>
      </c>
      <c r="L2601">
        <v>4194.2700000000004</v>
      </c>
      <c r="M2601" t="s">
        <v>32</v>
      </c>
      <c r="N2601" t="s">
        <v>33</v>
      </c>
      <c r="O2601">
        <v>3</v>
      </c>
      <c r="P2601">
        <v>2023</v>
      </c>
      <c r="Q2601">
        <v>2</v>
      </c>
      <c r="R2601" t="s">
        <v>67</v>
      </c>
      <c r="S2601">
        <v>1</v>
      </c>
      <c r="T2601">
        <v>6</v>
      </c>
      <c r="U2601">
        <v>2</v>
      </c>
      <c r="V2601">
        <v>1</v>
      </c>
      <c r="W2601" t="s">
        <v>60</v>
      </c>
      <c r="X2601" t="s">
        <v>47</v>
      </c>
      <c r="Y2601">
        <v>379890</v>
      </c>
      <c r="Z2601">
        <v>0.19</v>
      </c>
    </row>
    <row r="2602" spans="1:26" x14ac:dyDescent="0.25">
      <c r="A2602" t="s">
        <v>4131</v>
      </c>
      <c r="B2602" s="1">
        <v>45120</v>
      </c>
      <c r="C2602" t="s">
        <v>1754</v>
      </c>
      <c r="D2602" t="s">
        <v>63</v>
      </c>
      <c r="E2602" t="s">
        <v>40</v>
      </c>
      <c r="F2602" t="s">
        <v>30</v>
      </c>
      <c r="G2602" t="s">
        <v>31</v>
      </c>
      <c r="H2602">
        <v>6</v>
      </c>
      <c r="I2602">
        <v>4803</v>
      </c>
      <c r="J2602">
        <v>24</v>
      </c>
      <c r="K2602">
        <v>21901.68</v>
      </c>
      <c r="L2602">
        <v>4115.3999999999996</v>
      </c>
      <c r="M2602" t="s">
        <v>32</v>
      </c>
      <c r="N2602" t="s">
        <v>66</v>
      </c>
      <c r="O2602">
        <v>2</v>
      </c>
      <c r="P2602">
        <v>2023</v>
      </c>
      <c r="Q2602">
        <v>7</v>
      </c>
      <c r="R2602" t="s">
        <v>125</v>
      </c>
      <c r="S2602">
        <v>3</v>
      </c>
      <c r="T2602">
        <v>28</v>
      </c>
      <c r="U2602">
        <v>3</v>
      </c>
      <c r="V2602">
        <v>4</v>
      </c>
      <c r="W2602" t="s">
        <v>73</v>
      </c>
      <c r="X2602" t="s">
        <v>47</v>
      </c>
      <c r="Y2602">
        <v>691632</v>
      </c>
      <c r="Z2602">
        <v>0.19</v>
      </c>
    </row>
    <row r="2603" spans="1:26" x14ac:dyDescent="0.25">
      <c r="A2603" t="s">
        <v>4132</v>
      </c>
      <c r="B2603" s="1">
        <v>45090</v>
      </c>
      <c r="C2603" t="s">
        <v>4133</v>
      </c>
      <c r="D2603" t="s">
        <v>39</v>
      </c>
      <c r="E2603" t="s">
        <v>51</v>
      </c>
      <c r="F2603" t="s">
        <v>41</v>
      </c>
      <c r="G2603" t="s">
        <v>59</v>
      </c>
      <c r="H2603">
        <v>4</v>
      </c>
      <c r="I2603">
        <v>4141</v>
      </c>
      <c r="J2603">
        <v>17</v>
      </c>
      <c r="K2603">
        <v>13748.12</v>
      </c>
      <c r="L2603">
        <v>742.59</v>
      </c>
      <c r="M2603" t="s">
        <v>43</v>
      </c>
      <c r="N2603" t="s">
        <v>44</v>
      </c>
      <c r="O2603">
        <v>4</v>
      </c>
      <c r="P2603">
        <v>2023</v>
      </c>
      <c r="Q2603">
        <v>6</v>
      </c>
      <c r="R2603" t="s">
        <v>95</v>
      </c>
      <c r="S2603">
        <v>2</v>
      </c>
      <c r="T2603">
        <v>24</v>
      </c>
      <c r="U2603">
        <v>3</v>
      </c>
      <c r="V2603">
        <v>2</v>
      </c>
      <c r="W2603" t="s">
        <v>76</v>
      </c>
      <c r="X2603" t="s">
        <v>47</v>
      </c>
      <c r="Y2603">
        <v>281588</v>
      </c>
      <c r="Z2603">
        <v>0.05</v>
      </c>
    </row>
    <row r="2604" spans="1:26" x14ac:dyDescent="0.25">
      <c r="A2604" t="s">
        <v>4134</v>
      </c>
      <c r="B2604" s="1">
        <v>44935</v>
      </c>
      <c r="C2604" t="s">
        <v>3161</v>
      </c>
      <c r="D2604" t="s">
        <v>63</v>
      </c>
      <c r="E2604" t="s">
        <v>51</v>
      </c>
      <c r="F2604" t="s">
        <v>52</v>
      </c>
      <c r="G2604" t="s">
        <v>91</v>
      </c>
      <c r="H2604">
        <v>10</v>
      </c>
      <c r="I2604">
        <v>4534</v>
      </c>
      <c r="J2604">
        <v>27</v>
      </c>
      <c r="K2604">
        <v>33098.199999999997</v>
      </c>
      <c r="L2604">
        <v>2828.33</v>
      </c>
      <c r="M2604" t="s">
        <v>43</v>
      </c>
      <c r="N2604" t="s">
        <v>66</v>
      </c>
      <c r="O2604">
        <v>2</v>
      </c>
      <c r="P2604">
        <v>2023</v>
      </c>
      <c r="Q2604">
        <v>1</v>
      </c>
      <c r="R2604" t="s">
        <v>34</v>
      </c>
      <c r="S2604">
        <v>1</v>
      </c>
      <c r="T2604">
        <v>2</v>
      </c>
      <c r="U2604">
        <v>2</v>
      </c>
      <c r="V2604">
        <v>1</v>
      </c>
      <c r="W2604" t="s">
        <v>60</v>
      </c>
      <c r="X2604" t="s">
        <v>47</v>
      </c>
      <c r="Y2604">
        <v>1224180</v>
      </c>
      <c r="Z2604">
        <v>0.09</v>
      </c>
    </row>
    <row r="2605" spans="1:26" x14ac:dyDescent="0.25">
      <c r="A2605" t="s">
        <v>4135</v>
      </c>
      <c r="B2605" s="1">
        <v>45001</v>
      </c>
      <c r="C2605" t="s">
        <v>759</v>
      </c>
      <c r="D2605" t="s">
        <v>63</v>
      </c>
      <c r="E2605" t="s">
        <v>29</v>
      </c>
      <c r="F2605" t="s">
        <v>30</v>
      </c>
      <c r="G2605" t="s">
        <v>86</v>
      </c>
      <c r="H2605">
        <v>6</v>
      </c>
      <c r="I2605">
        <v>1923</v>
      </c>
      <c r="J2605">
        <v>11</v>
      </c>
      <c r="K2605">
        <v>10268.82</v>
      </c>
      <c r="L2605">
        <v>574.80999999999995</v>
      </c>
      <c r="M2605" t="s">
        <v>43</v>
      </c>
      <c r="N2605" t="s">
        <v>33</v>
      </c>
      <c r="O2605">
        <v>4</v>
      </c>
      <c r="P2605">
        <v>2023</v>
      </c>
      <c r="Q2605">
        <v>3</v>
      </c>
      <c r="R2605" t="s">
        <v>105</v>
      </c>
      <c r="S2605">
        <v>1</v>
      </c>
      <c r="T2605">
        <v>11</v>
      </c>
      <c r="U2605">
        <v>3</v>
      </c>
      <c r="V2605">
        <v>4</v>
      </c>
      <c r="W2605" t="s">
        <v>73</v>
      </c>
      <c r="X2605" t="s">
        <v>47</v>
      </c>
      <c r="Y2605">
        <v>126918</v>
      </c>
      <c r="Z2605">
        <v>0.06</v>
      </c>
    </row>
    <row r="2606" spans="1:26" x14ac:dyDescent="0.25">
      <c r="A2606" t="s">
        <v>4136</v>
      </c>
      <c r="B2606" s="1">
        <v>45218</v>
      </c>
      <c r="C2606" t="s">
        <v>1194</v>
      </c>
      <c r="D2606" t="s">
        <v>63</v>
      </c>
      <c r="E2606" t="s">
        <v>51</v>
      </c>
      <c r="F2606" t="s">
        <v>41</v>
      </c>
      <c r="G2606" t="s">
        <v>59</v>
      </c>
      <c r="H2606">
        <v>8</v>
      </c>
      <c r="I2606">
        <v>4257</v>
      </c>
      <c r="J2606">
        <v>29</v>
      </c>
      <c r="K2606">
        <v>24179.759999999998</v>
      </c>
      <c r="L2606">
        <v>1955.93</v>
      </c>
      <c r="M2606" t="s">
        <v>43</v>
      </c>
      <c r="N2606" t="s">
        <v>33</v>
      </c>
      <c r="O2606">
        <v>6</v>
      </c>
      <c r="P2606">
        <v>2023</v>
      </c>
      <c r="Q2606">
        <v>10</v>
      </c>
      <c r="R2606" t="s">
        <v>45</v>
      </c>
      <c r="S2606">
        <v>4</v>
      </c>
      <c r="T2606">
        <v>42</v>
      </c>
      <c r="U2606">
        <v>3</v>
      </c>
      <c r="V2606">
        <v>4</v>
      </c>
      <c r="W2606" t="s">
        <v>73</v>
      </c>
      <c r="X2606" t="s">
        <v>47</v>
      </c>
      <c r="Y2606">
        <v>987624</v>
      </c>
      <c r="Z2606">
        <v>0.08</v>
      </c>
    </row>
    <row r="2607" spans="1:26" x14ac:dyDescent="0.25">
      <c r="A2607" t="s">
        <v>4137</v>
      </c>
      <c r="B2607" s="1">
        <v>45068</v>
      </c>
      <c r="C2607" t="s">
        <v>27</v>
      </c>
      <c r="D2607" t="s">
        <v>50</v>
      </c>
      <c r="E2607" t="s">
        <v>51</v>
      </c>
      <c r="F2607" t="s">
        <v>52</v>
      </c>
      <c r="G2607" t="s">
        <v>91</v>
      </c>
      <c r="H2607">
        <v>2</v>
      </c>
      <c r="I2607">
        <v>1833</v>
      </c>
      <c r="J2607">
        <v>18</v>
      </c>
      <c r="K2607">
        <v>3006.12</v>
      </c>
      <c r="L2607">
        <v>466.44</v>
      </c>
      <c r="M2607" t="s">
        <v>43</v>
      </c>
      <c r="N2607" t="s">
        <v>66</v>
      </c>
      <c r="O2607">
        <v>1</v>
      </c>
      <c r="P2607">
        <v>2023</v>
      </c>
      <c r="Q2607">
        <v>5</v>
      </c>
      <c r="R2607" t="s">
        <v>238</v>
      </c>
      <c r="S2607">
        <v>2</v>
      </c>
      <c r="T2607">
        <v>21</v>
      </c>
      <c r="U2607">
        <v>4</v>
      </c>
      <c r="V2607">
        <v>1</v>
      </c>
      <c r="W2607" t="s">
        <v>60</v>
      </c>
      <c r="X2607" t="s">
        <v>47</v>
      </c>
      <c r="Y2607">
        <v>65988</v>
      </c>
      <c r="Z2607">
        <v>0.16</v>
      </c>
    </row>
    <row r="2608" spans="1:26" x14ac:dyDescent="0.25">
      <c r="A2608" t="s">
        <v>4138</v>
      </c>
      <c r="B2608" s="1">
        <v>45130</v>
      </c>
      <c r="C2608" t="s">
        <v>4139</v>
      </c>
      <c r="D2608" t="s">
        <v>39</v>
      </c>
      <c r="E2608" t="s">
        <v>58</v>
      </c>
      <c r="F2608" t="s">
        <v>30</v>
      </c>
      <c r="G2608" t="s">
        <v>31</v>
      </c>
      <c r="H2608">
        <v>5</v>
      </c>
      <c r="I2608">
        <v>4510</v>
      </c>
      <c r="J2608">
        <v>19</v>
      </c>
      <c r="K2608">
        <v>18265.5</v>
      </c>
      <c r="L2608">
        <v>2609.58</v>
      </c>
      <c r="M2608" t="s">
        <v>32</v>
      </c>
      <c r="N2608" t="s">
        <v>44</v>
      </c>
      <c r="O2608">
        <v>1</v>
      </c>
      <c r="P2608">
        <v>2023</v>
      </c>
      <c r="Q2608">
        <v>7</v>
      </c>
      <c r="R2608" t="s">
        <v>125</v>
      </c>
      <c r="S2608">
        <v>3</v>
      </c>
      <c r="T2608">
        <v>30</v>
      </c>
      <c r="U2608">
        <v>5</v>
      </c>
      <c r="V2608">
        <v>0</v>
      </c>
      <c r="W2608" t="s">
        <v>55</v>
      </c>
      <c r="X2608" t="s">
        <v>36</v>
      </c>
      <c r="Y2608">
        <v>428450</v>
      </c>
      <c r="Z2608">
        <v>0.14000000000000001</v>
      </c>
    </row>
    <row r="2609" spans="1:26" x14ac:dyDescent="0.25">
      <c r="A2609" t="s">
        <v>4140</v>
      </c>
      <c r="B2609" s="1">
        <v>45280</v>
      </c>
      <c r="C2609" t="s">
        <v>874</v>
      </c>
      <c r="D2609" t="s">
        <v>50</v>
      </c>
      <c r="E2609" t="s">
        <v>58</v>
      </c>
      <c r="F2609" t="s">
        <v>41</v>
      </c>
      <c r="G2609" t="s">
        <v>116</v>
      </c>
      <c r="H2609">
        <v>7</v>
      </c>
      <c r="I2609">
        <v>1950</v>
      </c>
      <c r="J2609">
        <v>11</v>
      </c>
      <c r="K2609">
        <v>12148.5</v>
      </c>
      <c r="L2609">
        <v>2399.12</v>
      </c>
      <c r="M2609" t="s">
        <v>65</v>
      </c>
      <c r="N2609" t="s">
        <v>66</v>
      </c>
      <c r="O2609">
        <v>7</v>
      </c>
      <c r="P2609">
        <v>2023</v>
      </c>
      <c r="Q2609">
        <v>12</v>
      </c>
      <c r="R2609" t="s">
        <v>54</v>
      </c>
      <c r="S2609">
        <v>4</v>
      </c>
      <c r="T2609">
        <v>51</v>
      </c>
      <c r="U2609">
        <v>4</v>
      </c>
      <c r="V2609">
        <v>3</v>
      </c>
      <c r="W2609" t="s">
        <v>83</v>
      </c>
      <c r="X2609" t="s">
        <v>47</v>
      </c>
      <c r="Y2609">
        <v>150150</v>
      </c>
      <c r="Z2609">
        <v>0.2</v>
      </c>
    </row>
    <row r="2610" spans="1:26" x14ac:dyDescent="0.25">
      <c r="A2610" t="s">
        <v>4141</v>
      </c>
      <c r="B2610" s="1">
        <v>45033</v>
      </c>
      <c r="C2610" t="s">
        <v>1375</v>
      </c>
      <c r="D2610" t="s">
        <v>39</v>
      </c>
      <c r="E2610" t="s">
        <v>51</v>
      </c>
      <c r="F2610" t="s">
        <v>30</v>
      </c>
      <c r="G2610" t="s">
        <v>64</v>
      </c>
      <c r="H2610">
        <v>8</v>
      </c>
      <c r="I2610">
        <v>3406</v>
      </c>
      <c r="J2610">
        <v>29</v>
      </c>
      <c r="K2610">
        <v>19346.080000000002</v>
      </c>
      <c r="L2610">
        <v>3766.7</v>
      </c>
      <c r="M2610" t="s">
        <v>43</v>
      </c>
      <c r="N2610" t="s">
        <v>66</v>
      </c>
      <c r="O2610">
        <v>2</v>
      </c>
      <c r="P2610">
        <v>2023</v>
      </c>
      <c r="Q2610">
        <v>4</v>
      </c>
      <c r="R2610" t="s">
        <v>100</v>
      </c>
      <c r="S2610">
        <v>2</v>
      </c>
      <c r="T2610">
        <v>16</v>
      </c>
      <c r="U2610">
        <v>4</v>
      </c>
      <c r="V2610">
        <v>1</v>
      </c>
      <c r="W2610" t="s">
        <v>60</v>
      </c>
      <c r="X2610" t="s">
        <v>47</v>
      </c>
      <c r="Y2610">
        <v>790192</v>
      </c>
      <c r="Z2610">
        <v>0.19</v>
      </c>
    </row>
    <row r="2611" spans="1:26" x14ac:dyDescent="0.25">
      <c r="A2611" t="s">
        <v>4142</v>
      </c>
      <c r="B2611" s="1">
        <v>44929</v>
      </c>
      <c r="C2611" t="s">
        <v>4143</v>
      </c>
      <c r="D2611" t="s">
        <v>28</v>
      </c>
      <c r="E2611" t="s">
        <v>58</v>
      </c>
      <c r="F2611" t="s">
        <v>30</v>
      </c>
      <c r="G2611" t="s">
        <v>86</v>
      </c>
      <c r="H2611">
        <v>10</v>
      </c>
      <c r="I2611">
        <v>788</v>
      </c>
      <c r="J2611">
        <v>4</v>
      </c>
      <c r="K2611">
        <v>7564.8</v>
      </c>
      <c r="L2611">
        <v>1269.26</v>
      </c>
      <c r="M2611" t="s">
        <v>65</v>
      </c>
      <c r="N2611" t="s">
        <v>66</v>
      </c>
      <c r="O2611">
        <v>2</v>
      </c>
      <c r="P2611">
        <v>2023</v>
      </c>
      <c r="Q2611">
        <v>1</v>
      </c>
      <c r="R2611" t="s">
        <v>34</v>
      </c>
      <c r="S2611">
        <v>1</v>
      </c>
      <c r="T2611">
        <v>1</v>
      </c>
      <c r="U2611">
        <v>1</v>
      </c>
      <c r="V2611">
        <v>2</v>
      </c>
      <c r="W2611" t="s">
        <v>76</v>
      </c>
      <c r="X2611" t="s">
        <v>47</v>
      </c>
      <c r="Y2611">
        <v>31520</v>
      </c>
      <c r="Z2611">
        <v>0.17</v>
      </c>
    </row>
    <row r="2612" spans="1:26" x14ac:dyDescent="0.25">
      <c r="A2612" t="s">
        <v>4144</v>
      </c>
      <c r="B2612" s="1">
        <v>45061</v>
      </c>
      <c r="C2612" t="s">
        <v>1014</v>
      </c>
      <c r="D2612" t="s">
        <v>50</v>
      </c>
      <c r="E2612" t="s">
        <v>51</v>
      </c>
      <c r="F2612" t="s">
        <v>30</v>
      </c>
      <c r="G2612" t="s">
        <v>64</v>
      </c>
      <c r="H2612">
        <v>1</v>
      </c>
      <c r="I2612">
        <v>3388</v>
      </c>
      <c r="J2612">
        <v>9</v>
      </c>
      <c r="K2612">
        <v>3083.08</v>
      </c>
      <c r="L2612">
        <v>590.58000000000004</v>
      </c>
      <c r="M2612" t="s">
        <v>43</v>
      </c>
      <c r="N2612" t="s">
        <v>66</v>
      </c>
      <c r="O2612">
        <v>3</v>
      </c>
      <c r="P2612">
        <v>2023</v>
      </c>
      <c r="Q2612">
        <v>5</v>
      </c>
      <c r="R2612" t="s">
        <v>238</v>
      </c>
      <c r="S2612">
        <v>2</v>
      </c>
      <c r="T2612">
        <v>20</v>
      </c>
      <c r="U2612">
        <v>3</v>
      </c>
      <c r="V2612">
        <v>1</v>
      </c>
      <c r="W2612" t="s">
        <v>60</v>
      </c>
      <c r="X2612" t="s">
        <v>47</v>
      </c>
      <c r="Y2612">
        <v>30492</v>
      </c>
      <c r="Z2612">
        <v>0.19</v>
      </c>
    </row>
    <row r="2613" spans="1:26" x14ac:dyDescent="0.25">
      <c r="A2613" t="s">
        <v>4145</v>
      </c>
      <c r="B2613" s="1">
        <v>45057</v>
      </c>
      <c r="C2613" t="s">
        <v>2165</v>
      </c>
      <c r="D2613" t="s">
        <v>63</v>
      </c>
      <c r="E2613" t="s">
        <v>58</v>
      </c>
      <c r="F2613" t="s">
        <v>41</v>
      </c>
      <c r="G2613" t="s">
        <v>42</v>
      </c>
      <c r="H2613">
        <v>5</v>
      </c>
      <c r="I2613">
        <v>801</v>
      </c>
      <c r="J2613">
        <v>29</v>
      </c>
      <c r="K2613">
        <v>2843.55</v>
      </c>
      <c r="L2613">
        <v>241.28</v>
      </c>
      <c r="M2613" t="s">
        <v>32</v>
      </c>
      <c r="N2613" t="s">
        <v>33</v>
      </c>
      <c r="O2613">
        <v>4</v>
      </c>
      <c r="P2613">
        <v>2023</v>
      </c>
      <c r="Q2613">
        <v>5</v>
      </c>
      <c r="R2613" t="s">
        <v>238</v>
      </c>
      <c r="S2613">
        <v>2</v>
      </c>
      <c r="T2613">
        <v>19</v>
      </c>
      <c r="U2613">
        <v>2</v>
      </c>
      <c r="V2613">
        <v>4</v>
      </c>
      <c r="W2613" t="s">
        <v>73</v>
      </c>
      <c r="X2613" t="s">
        <v>47</v>
      </c>
      <c r="Y2613">
        <v>116145</v>
      </c>
      <c r="Z2613">
        <v>0.08</v>
      </c>
    </row>
    <row r="2614" spans="1:26" x14ac:dyDescent="0.25">
      <c r="A2614" t="s">
        <v>4146</v>
      </c>
      <c r="B2614" s="1">
        <v>45008</v>
      </c>
      <c r="C2614" t="s">
        <v>3054</v>
      </c>
      <c r="D2614" t="s">
        <v>28</v>
      </c>
      <c r="E2614" t="s">
        <v>51</v>
      </c>
      <c r="F2614" t="s">
        <v>52</v>
      </c>
      <c r="G2614" t="s">
        <v>53</v>
      </c>
      <c r="H2614">
        <v>2</v>
      </c>
      <c r="I2614">
        <v>3565</v>
      </c>
      <c r="J2614">
        <v>11</v>
      </c>
      <c r="K2614">
        <v>6345.7</v>
      </c>
      <c r="L2614">
        <v>679.7</v>
      </c>
      <c r="M2614" t="s">
        <v>65</v>
      </c>
      <c r="N2614" t="s">
        <v>66</v>
      </c>
      <c r="O2614">
        <v>6</v>
      </c>
      <c r="P2614">
        <v>2023</v>
      </c>
      <c r="Q2614">
        <v>3</v>
      </c>
      <c r="R2614" t="s">
        <v>105</v>
      </c>
      <c r="S2614">
        <v>1</v>
      </c>
      <c r="T2614">
        <v>12</v>
      </c>
      <c r="U2614">
        <v>4</v>
      </c>
      <c r="V2614">
        <v>4</v>
      </c>
      <c r="W2614" t="s">
        <v>73</v>
      </c>
      <c r="X2614" t="s">
        <v>47</v>
      </c>
      <c r="Y2614">
        <v>78430</v>
      </c>
      <c r="Z2614">
        <v>0.11</v>
      </c>
    </row>
    <row r="2615" spans="1:26" x14ac:dyDescent="0.25">
      <c r="A2615" t="s">
        <v>4147</v>
      </c>
      <c r="B2615" s="1">
        <v>45259</v>
      </c>
      <c r="C2615" t="s">
        <v>4148</v>
      </c>
      <c r="D2615" t="s">
        <v>39</v>
      </c>
      <c r="E2615" t="s">
        <v>58</v>
      </c>
      <c r="F2615" t="s">
        <v>41</v>
      </c>
      <c r="G2615" t="s">
        <v>42</v>
      </c>
      <c r="H2615">
        <v>1</v>
      </c>
      <c r="I2615">
        <v>4290</v>
      </c>
      <c r="J2615">
        <v>5</v>
      </c>
      <c r="K2615">
        <v>4075.5</v>
      </c>
      <c r="L2615">
        <v>269.63</v>
      </c>
      <c r="M2615" t="s">
        <v>65</v>
      </c>
      <c r="N2615" t="s">
        <v>66</v>
      </c>
      <c r="O2615">
        <v>5</v>
      </c>
      <c r="P2615">
        <v>2023</v>
      </c>
      <c r="Q2615">
        <v>11</v>
      </c>
      <c r="R2615" t="s">
        <v>92</v>
      </c>
      <c r="S2615">
        <v>4</v>
      </c>
      <c r="T2615">
        <v>48</v>
      </c>
      <c r="U2615">
        <v>5</v>
      </c>
      <c r="V2615">
        <v>3</v>
      </c>
      <c r="W2615" t="s">
        <v>83</v>
      </c>
      <c r="X2615" t="s">
        <v>47</v>
      </c>
      <c r="Y2615">
        <v>21450</v>
      </c>
      <c r="Z2615">
        <v>7.0000000000000007E-2</v>
      </c>
    </row>
    <row r="2616" spans="1:26" x14ac:dyDescent="0.25">
      <c r="A2616" t="s">
        <v>4149</v>
      </c>
      <c r="B2616" s="1">
        <v>44995</v>
      </c>
      <c r="C2616" t="s">
        <v>2657</v>
      </c>
      <c r="D2616" t="s">
        <v>39</v>
      </c>
      <c r="E2616" t="s">
        <v>40</v>
      </c>
      <c r="F2616" t="s">
        <v>41</v>
      </c>
      <c r="G2616" t="s">
        <v>59</v>
      </c>
      <c r="H2616">
        <v>9</v>
      </c>
      <c r="I2616">
        <v>712</v>
      </c>
      <c r="J2616">
        <v>26</v>
      </c>
      <c r="K2616">
        <v>4741.92</v>
      </c>
      <c r="L2616">
        <v>511.56</v>
      </c>
      <c r="M2616" t="s">
        <v>32</v>
      </c>
      <c r="N2616" t="s">
        <v>33</v>
      </c>
      <c r="O2616">
        <v>4</v>
      </c>
      <c r="P2616">
        <v>2023</v>
      </c>
      <c r="Q2616">
        <v>3</v>
      </c>
      <c r="R2616" t="s">
        <v>105</v>
      </c>
      <c r="S2616">
        <v>1</v>
      </c>
      <c r="T2616">
        <v>10</v>
      </c>
      <c r="U2616">
        <v>2</v>
      </c>
      <c r="V2616">
        <v>5</v>
      </c>
      <c r="W2616" t="s">
        <v>46</v>
      </c>
      <c r="X2616" t="s">
        <v>47</v>
      </c>
      <c r="Y2616">
        <v>166608</v>
      </c>
      <c r="Z2616">
        <v>0.11</v>
      </c>
    </row>
    <row r="2617" spans="1:26" x14ac:dyDescent="0.25">
      <c r="A2617" t="s">
        <v>4150</v>
      </c>
      <c r="B2617" s="1">
        <v>44942</v>
      </c>
      <c r="C2617" t="s">
        <v>4151</v>
      </c>
      <c r="D2617" t="s">
        <v>63</v>
      </c>
      <c r="E2617" t="s">
        <v>58</v>
      </c>
      <c r="F2617" t="s">
        <v>52</v>
      </c>
      <c r="G2617" t="s">
        <v>79</v>
      </c>
      <c r="H2617">
        <v>4</v>
      </c>
      <c r="I2617">
        <v>1234</v>
      </c>
      <c r="J2617">
        <v>14</v>
      </c>
      <c r="K2617">
        <v>4244.96</v>
      </c>
      <c r="L2617">
        <v>364.36</v>
      </c>
      <c r="M2617" t="s">
        <v>65</v>
      </c>
      <c r="N2617" t="s">
        <v>66</v>
      </c>
      <c r="O2617">
        <v>4</v>
      </c>
      <c r="P2617">
        <v>2023</v>
      </c>
      <c r="Q2617">
        <v>1</v>
      </c>
      <c r="R2617" t="s">
        <v>34</v>
      </c>
      <c r="S2617">
        <v>1</v>
      </c>
      <c r="T2617">
        <v>3</v>
      </c>
      <c r="U2617">
        <v>3</v>
      </c>
      <c r="V2617">
        <v>1</v>
      </c>
      <c r="W2617" t="s">
        <v>60</v>
      </c>
      <c r="X2617" t="s">
        <v>47</v>
      </c>
      <c r="Y2617">
        <v>69104</v>
      </c>
      <c r="Z2617">
        <v>0.09</v>
      </c>
    </row>
    <row r="2618" spans="1:26" x14ac:dyDescent="0.25">
      <c r="A2618" t="s">
        <v>4152</v>
      </c>
      <c r="B2618" s="1">
        <v>45013</v>
      </c>
      <c r="C2618" t="s">
        <v>1599</v>
      </c>
      <c r="D2618" t="s">
        <v>63</v>
      </c>
      <c r="E2618" t="s">
        <v>29</v>
      </c>
      <c r="F2618" t="s">
        <v>52</v>
      </c>
      <c r="G2618" t="s">
        <v>91</v>
      </c>
      <c r="H2618">
        <v>2</v>
      </c>
      <c r="I2618">
        <v>3356</v>
      </c>
      <c r="J2618">
        <v>15</v>
      </c>
      <c r="K2618">
        <v>5705.2</v>
      </c>
      <c r="L2618">
        <v>540.73</v>
      </c>
      <c r="M2618" t="s">
        <v>65</v>
      </c>
      <c r="N2618" t="s">
        <v>66</v>
      </c>
      <c r="O2618">
        <v>7</v>
      </c>
      <c r="P2618">
        <v>2023</v>
      </c>
      <c r="Q2618">
        <v>3</v>
      </c>
      <c r="R2618" t="s">
        <v>105</v>
      </c>
      <c r="S2618">
        <v>1</v>
      </c>
      <c r="T2618">
        <v>13</v>
      </c>
      <c r="U2618">
        <v>5</v>
      </c>
      <c r="V2618">
        <v>2</v>
      </c>
      <c r="W2618" t="s">
        <v>76</v>
      </c>
      <c r="X2618" t="s">
        <v>47</v>
      </c>
      <c r="Y2618">
        <v>100680</v>
      </c>
      <c r="Z2618">
        <v>0.09</v>
      </c>
    </row>
    <row r="2619" spans="1:26" x14ac:dyDescent="0.25">
      <c r="A2619" t="s">
        <v>4153</v>
      </c>
      <c r="B2619" s="1">
        <v>44977</v>
      </c>
      <c r="C2619" t="s">
        <v>2902</v>
      </c>
      <c r="D2619" t="s">
        <v>63</v>
      </c>
      <c r="E2619" t="s">
        <v>51</v>
      </c>
      <c r="F2619" t="s">
        <v>41</v>
      </c>
      <c r="G2619" t="s">
        <v>116</v>
      </c>
      <c r="H2619">
        <v>8</v>
      </c>
      <c r="I2619">
        <v>2630</v>
      </c>
      <c r="J2619">
        <v>6</v>
      </c>
      <c r="K2619">
        <v>19777.599999999999</v>
      </c>
      <c r="L2619">
        <v>3400.83</v>
      </c>
      <c r="M2619" t="s">
        <v>32</v>
      </c>
      <c r="N2619" t="s">
        <v>66</v>
      </c>
      <c r="O2619">
        <v>2</v>
      </c>
      <c r="P2619">
        <v>2023</v>
      </c>
      <c r="Q2619">
        <v>2</v>
      </c>
      <c r="R2619" t="s">
        <v>67</v>
      </c>
      <c r="S2619">
        <v>1</v>
      </c>
      <c r="T2619">
        <v>8</v>
      </c>
      <c r="U2619">
        <v>4</v>
      </c>
      <c r="V2619">
        <v>1</v>
      </c>
      <c r="W2619" t="s">
        <v>60</v>
      </c>
      <c r="X2619" t="s">
        <v>47</v>
      </c>
      <c r="Y2619">
        <v>126240</v>
      </c>
      <c r="Z2619">
        <v>0.17</v>
      </c>
    </row>
    <row r="2620" spans="1:26" x14ac:dyDescent="0.25">
      <c r="A2620" t="s">
        <v>4154</v>
      </c>
      <c r="B2620" s="1">
        <v>45254</v>
      </c>
      <c r="C2620" t="s">
        <v>2222</v>
      </c>
      <c r="D2620" t="s">
        <v>63</v>
      </c>
      <c r="E2620" t="s">
        <v>51</v>
      </c>
      <c r="F2620" t="s">
        <v>52</v>
      </c>
      <c r="G2620" t="s">
        <v>53</v>
      </c>
      <c r="H2620">
        <v>7</v>
      </c>
      <c r="I2620">
        <v>4392</v>
      </c>
      <c r="J2620">
        <v>17</v>
      </c>
      <c r="K2620">
        <v>25517.52</v>
      </c>
      <c r="L2620">
        <v>2552.7199999999998</v>
      </c>
      <c r="M2620" t="s">
        <v>65</v>
      </c>
      <c r="N2620" t="s">
        <v>66</v>
      </c>
      <c r="O2620">
        <v>3</v>
      </c>
      <c r="P2620">
        <v>2023</v>
      </c>
      <c r="Q2620">
        <v>11</v>
      </c>
      <c r="R2620" t="s">
        <v>92</v>
      </c>
      <c r="S2620">
        <v>4</v>
      </c>
      <c r="T2620">
        <v>47</v>
      </c>
      <c r="U2620">
        <v>4</v>
      </c>
      <c r="V2620">
        <v>5</v>
      </c>
      <c r="W2620" t="s">
        <v>46</v>
      </c>
      <c r="X2620" t="s">
        <v>47</v>
      </c>
      <c r="Y2620">
        <v>522648</v>
      </c>
      <c r="Z2620">
        <v>0.1</v>
      </c>
    </row>
    <row r="2621" spans="1:26" x14ac:dyDescent="0.25">
      <c r="A2621" t="s">
        <v>4155</v>
      </c>
      <c r="B2621" s="1">
        <v>45093</v>
      </c>
      <c r="C2621" t="s">
        <v>1044</v>
      </c>
      <c r="D2621" t="s">
        <v>50</v>
      </c>
      <c r="E2621" t="s">
        <v>58</v>
      </c>
      <c r="F2621" t="s">
        <v>30</v>
      </c>
      <c r="G2621" t="s">
        <v>86</v>
      </c>
      <c r="H2621">
        <v>8</v>
      </c>
      <c r="I2621">
        <v>1030</v>
      </c>
      <c r="J2621">
        <v>18</v>
      </c>
      <c r="K2621">
        <v>6756.8</v>
      </c>
      <c r="L2621">
        <v>1059.1600000000001</v>
      </c>
      <c r="M2621" t="s">
        <v>65</v>
      </c>
      <c r="N2621" t="s">
        <v>44</v>
      </c>
      <c r="O2621">
        <v>4</v>
      </c>
      <c r="P2621">
        <v>2023</v>
      </c>
      <c r="Q2621">
        <v>6</v>
      </c>
      <c r="R2621" t="s">
        <v>95</v>
      </c>
      <c r="S2621">
        <v>2</v>
      </c>
      <c r="T2621">
        <v>24</v>
      </c>
      <c r="U2621">
        <v>3</v>
      </c>
      <c r="V2621">
        <v>5</v>
      </c>
      <c r="W2621" t="s">
        <v>46</v>
      </c>
      <c r="X2621" t="s">
        <v>47</v>
      </c>
      <c r="Y2621">
        <v>148320</v>
      </c>
      <c r="Z2621">
        <v>0.16</v>
      </c>
    </row>
    <row r="2622" spans="1:26" x14ac:dyDescent="0.25">
      <c r="A2622" t="s">
        <v>4156</v>
      </c>
      <c r="B2622" s="1">
        <v>44954</v>
      </c>
      <c r="C2622" t="s">
        <v>2786</v>
      </c>
      <c r="D2622" t="s">
        <v>28</v>
      </c>
      <c r="E2622" t="s">
        <v>51</v>
      </c>
      <c r="F2622" t="s">
        <v>30</v>
      </c>
      <c r="G2622" t="s">
        <v>31</v>
      </c>
      <c r="H2622">
        <v>5</v>
      </c>
      <c r="I2622">
        <v>2838</v>
      </c>
      <c r="J2622">
        <v>18</v>
      </c>
      <c r="K2622">
        <v>11635.8</v>
      </c>
      <c r="L2622">
        <v>1195.83</v>
      </c>
      <c r="M2622" t="s">
        <v>32</v>
      </c>
      <c r="N2622" t="s">
        <v>44</v>
      </c>
      <c r="O2622">
        <v>5</v>
      </c>
      <c r="P2622">
        <v>2023</v>
      </c>
      <c r="Q2622">
        <v>1</v>
      </c>
      <c r="R2622" t="s">
        <v>34</v>
      </c>
      <c r="S2622">
        <v>1</v>
      </c>
      <c r="T2622">
        <v>4</v>
      </c>
      <c r="U2622">
        <v>4</v>
      </c>
      <c r="V2622">
        <v>6</v>
      </c>
      <c r="W2622" t="s">
        <v>35</v>
      </c>
      <c r="X2622" t="s">
        <v>36</v>
      </c>
      <c r="Y2622">
        <v>255420</v>
      </c>
      <c r="Z2622">
        <v>0.1</v>
      </c>
    </row>
    <row r="2623" spans="1:26" x14ac:dyDescent="0.25">
      <c r="A2623" t="s">
        <v>4157</v>
      </c>
      <c r="B2623" s="1">
        <v>45109</v>
      </c>
      <c r="C2623" t="s">
        <v>4158</v>
      </c>
      <c r="D2623" t="s">
        <v>28</v>
      </c>
      <c r="E2623" t="s">
        <v>29</v>
      </c>
      <c r="F2623" t="s">
        <v>30</v>
      </c>
      <c r="G2623" t="s">
        <v>64</v>
      </c>
      <c r="H2623">
        <v>2</v>
      </c>
      <c r="I2623">
        <v>2224</v>
      </c>
      <c r="J2623">
        <v>30</v>
      </c>
      <c r="K2623">
        <v>3113.6</v>
      </c>
      <c r="L2623">
        <v>398.64</v>
      </c>
      <c r="M2623" t="s">
        <v>32</v>
      </c>
      <c r="N2623" t="s">
        <v>44</v>
      </c>
      <c r="O2623">
        <v>1</v>
      </c>
      <c r="P2623">
        <v>2023</v>
      </c>
      <c r="Q2623">
        <v>7</v>
      </c>
      <c r="R2623" t="s">
        <v>125</v>
      </c>
      <c r="S2623">
        <v>3</v>
      </c>
      <c r="T2623">
        <v>27</v>
      </c>
      <c r="U2623">
        <v>2</v>
      </c>
      <c r="V2623">
        <v>0</v>
      </c>
      <c r="W2623" t="s">
        <v>55</v>
      </c>
      <c r="X2623" t="s">
        <v>36</v>
      </c>
      <c r="Y2623">
        <v>133440</v>
      </c>
      <c r="Z2623">
        <v>0.13</v>
      </c>
    </row>
    <row r="2624" spans="1:26" x14ac:dyDescent="0.25">
      <c r="A2624" t="s">
        <v>4159</v>
      </c>
      <c r="B2624" s="1">
        <v>45160</v>
      </c>
      <c r="C2624" t="s">
        <v>3532</v>
      </c>
      <c r="D2624" t="s">
        <v>63</v>
      </c>
      <c r="E2624" t="s">
        <v>51</v>
      </c>
      <c r="F2624" t="s">
        <v>52</v>
      </c>
      <c r="G2624" t="s">
        <v>91</v>
      </c>
      <c r="H2624">
        <v>3</v>
      </c>
      <c r="I2624">
        <v>550</v>
      </c>
      <c r="J2624">
        <v>26</v>
      </c>
      <c r="K2624">
        <v>1221</v>
      </c>
      <c r="L2624">
        <v>230.01</v>
      </c>
      <c r="M2624" t="s">
        <v>43</v>
      </c>
      <c r="N2624" t="s">
        <v>33</v>
      </c>
      <c r="O2624">
        <v>2</v>
      </c>
      <c r="P2624">
        <v>2023</v>
      </c>
      <c r="Q2624">
        <v>8</v>
      </c>
      <c r="R2624" t="s">
        <v>72</v>
      </c>
      <c r="S2624">
        <v>3</v>
      </c>
      <c r="T2624">
        <v>34</v>
      </c>
      <c r="U2624">
        <v>4</v>
      </c>
      <c r="V2624">
        <v>2</v>
      </c>
      <c r="W2624" t="s">
        <v>76</v>
      </c>
      <c r="X2624" t="s">
        <v>47</v>
      </c>
      <c r="Y2624">
        <v>42900</v>
      </c>
      <c r="Z2624">
        <v>0.19</v>
      </c>
    </row>
    <row r="2625" spans="1:26" x14ac:dyDescent="0.25">
      <c r="A2625" t="s">
        <v>4160</v>
      </c>
      <c r="B2625" s="1">
        <v>44947</v>
      </c>
      <c r="C2625" t="s">
        <v>4161</v>
      </c>
      <c r="D2625" t="s">
        <v>50</v>
      </c>
      <c r="E2625" t="s">
        <v>58</v>
      </c>
      <c r="F2625" t="s">
        <v>41</v>
      </c>
      <c r="G2625" t="s">
        <v>116</v>
      </c>
      <c r="H2625">
        <v>2</v>
      </c>
      <c r="I2625">
        <v>3124</v>
      </c>
      <c r="J2625">
        <v>2</v>
      </c>
      <c r="K2625">
        <v>6123.04</v>
      </c>
      <c r="L2625">
        <v>894.4</v>
      </c>
      <c r="M2625" t="s">
        <v>43</v>
      </c>
      <c r="N2625" t="s">
        <v>33</v>
      </c>
      <c r="O2625">
        <v>1</v>
      </c>
      <c r="P2625">
        <v>2023</v>
      </c>
      <c r="Q2625">
        <v>1</v>
      </c>
      <c r="R2625" t="s">
        <v>34</v>
      </c>
      <c r="S2625">
        <v>1</v>
      </c>
      <c r="T2625">
        <v>3</v>
      </c>
      <c r="U2625">
        <v>3</v>
      </c>
      <c r="V2625">
        <v>6</v>
      </c>
      <c r="W2625" t="s">
        <v>35</v>
      </c>
      <c r="X2625" t="s">
        <v>36</v>
      </c>
      <c r="Y2625">
        <v>12496</v>
      </c>
      <c r="Z2625">
        <v>0.15</v>
      </c>
    </row>
    <row r="2626" spans="1:26" x14ac:dyDescent="0.25">
      <c r="A2626" t="s">
        <v>4162</v>
      </c>
      <c r="B2626" s="1">
        <v>45259</v>
      </c>
      <c r="C2626" t="s">
        <v>4163</v>
      </c>
      <c r="D2626" t="s">
        <v>63</v>
      </c>
      <c r="E2626" t="s">
        <v>29</v>
      </c>
      <c r="F2626" t="s">
        <v>41</v>
      </c>
      <c r="G2626" t="s">
        <v>59</v>
      </c>
      <c r="H2626">
        <v>1</v>
      </c>
      <c r="I2626">
        <v>4612</v>
      </c>
      <c r="J2626">
        <v>0</v>
      </c>
      <c r="K2626">
        <v>4612</v>
      </c>
      <c r="L2626">
        <v>592.69000000000005</v>
      </c>
      <c r="M2626" t="s">
        <v>65</v>
      </c>
      <c r="N2626" t="s">
        <v>66</v>
      </c>
      <c r="O2626">
        <v>1</v>
      </c>
      <c r="P2626">
        <v>2023</v>
      </c>
      <c r="Q2626">
        <v>11</v>
      </c>
      <c r="R2626" t="s">
        <v>92</v>
      </c>
      <c r="S2626">
        <v>4</v>
      </c>
      <c r="T2626">
        <v>48</v>
      </c>
      <c r="U2626">
        <v>5</v>
      </c>
      <c r="V2626">
        <v>3</v>
      </c>
      <c r="W2626" t="s">
        <v>83</v>
      </c>
      <c r="X2626" t="s">
        <v>47</v>
      </c>
      <c r="Y2626">
        <v>0</v>
      </c>
      <c r="Z2626">
        <v>0.13</v>
      </c>
    </row>
    <row r="2627" spans="1:26" x14ac:dyDescent="0.25">
      <c r="A2627" t="s">
        <v>4164</v>
      </c>
      <c r="B2627" s="1">
        <v>45177</v>
      </c>
      <c r="C2627" t="s">
        <v>989</v>
      </c>
      <c r="D2627" t="s">
        <v>39</v>
      </c>
      <c r="E2627" t="s">
        <v>58</v>
      </c>
      <c r="F2627" t="s">
        <v>30</v>
      </c>
      <c r="G2627" t="s">
        <v>31</v>
      </c>
      <c r="H2627">
        <v>3</v>
      </c>
      <c r="I2627">
        <v>3946</v>
      </c>
      <c r="J2627">
        <v>3</v>
      </c>
      <c r="K2627">
        <v>11482.86</v>
      </c>
      <c r="L2627">
        <v>1301.32</v>
      </c>
      <c r="M2627" t="s">
        <v>43</v>
      </c>
      <c r="N2627" t="s">
        <v>33</v>
      </c>
      <c r="O2627">
        <v>1</v>
      </c>
      <c r="P2627">
        <v>2023</v>
      </c>
      <c r="Q2627">
        <v>9</v>
      </c>
      <c r="R2627" t="s">
        <v>80</v>
      </c>
      <c r="S2627">
        <v>3</v>
      </c>
      <c r="T2627">
        <v>36</v>
      </c>
      <c r="U2627">
        <v>2</v>
      </c>
      <c r="V2627">
        <v>5</v>
      </c>
      <c r="W2627" t="s">
        <v>46</v>
      </c>
      <c r="X2627" t="s">
        <v>47</v>
      </c>
      <c r="Y2627">
        <v>35514</v>
      </c>
      <c r="Z2627">
        <v>0.11</v>
      </c>
    </row>
    <row r="2628" spans="1:26" x14ac:dyDescent="0.25">
      <c r="A2628" t="s">
        <v>4165</v>
      </c>
      <c r="B2628" s="1">
        <v>45119</v>
      </c>
      <c r="C2628" t="s">
        <v>3257</v>
      </c>
      <c r="D2628" t="s">
        <v>50</v>
      </c>
      <c r="E2628" t="s">
        <v>40</v>
      </c>
      <c r="F2628" t="s">
        <v>30</v>
      </c>
      <c r="G2628" t="s">
        <v>31</v>
      </c>
      <c r="H2628">
        <v>6</v>
      </c>
      <c r="I2628">
        <v>3013</v>
      </c>
      <c r="J2628">
        <v>15</v>
      </c>
      <c r="K2628">
        <v>15366.3</v>
      </c>
      <c r="L2628">
        <v>1113.54</v>
      </c>
      <c r="M2628" t="s">
        <v>32</v>
      </c>
      <c r="N2628" t="s">
        <v>44</v>
      </c>
      <c r="O2628">
        <v>2</v>
      </c>
      <c r="P2628">
        <v>2023</v>
      </c>
      <c r="Q2628">
        <v>7</v>
      </c>
      <c r="R2628" t="s">
        <v>125</v>
      </c>
      <c r="S2628">
        <v>3</v>
      </c>
      <c r="T2628">
        <v>28</v>
      </c>
      <c r="U2628">
        <v>3</v>
      </c>
      <c r="V2628">
        <v>3</v>
      </c>
      <c r="W2628" t="s">
        <v>83</v>
      </c>
      <c r="X2628" t="s">
        <v>47</v>
      </c>
      <c r="Y2628">
        <v>271170</v>
      </c>
      <c r="Z2628">
        <v>7.0000000000000007E-2</v>
      </c>
    </row>
    <row r="2629" spans="1:26" x14ac:dyDescent="0.25">
      <c r="A2629" t="s">
        <v>4166</v>
      </c>
      <c r="B2629" s="1">
        <v>45249</v>
      </c>
      <c r="C2629" t="s">
        <v>124</v>
      </c>
      <c r="D2629" t="s">
        <v>63</v>
      </c>
      <c r="E2629" t="s">
        <v>58</v>
      </c>
      <c r="F2629" t="s">
        <v>41</v>
      </c>
      <c r="G2629" t="s">
        <v>42</v>
      </c>
      <c r="H2629">
        <v>3</v>
      </c>
      <c r="I2629">
        <v>1673</v>
      </c>
      <c r="J2629">
        <v>23</v>
      </c>
      <c r="K2629">
        <v>3864.63</v>
      </c>
      <c r="L2629">
        <v>290.19</v>
      </c>
      <c r="M2629" t="s">
        <v>32</v>
      </c>
      <c r="N2629" t="s">
        <v>66</v>
      </c>
      <c r="O2629">
        <v>1</v>
      </c>
      <c r="P2629">
        <v>2023</v>
      </c>
      <c r="Q2629">
        <v>11</v>
      </c>
      <c r="R2629" t="s">
        <v>92</v>
      </c>
      <c r="S2629">
        <v>4</v>
      </c>
      <c r="T2629">
        <v>47</v>
      </c>
      <c r="U2629">
        <v>4</v>
      </c>
      <c r="V2629">
        <v>0</v>
      </c>
      <c r="W2629" t="s">
        <v>55</v>
      </c>
      <c r="X2629" t="s">
        <v>36</v>
      </c>
      <c r="Y2629">
        <v>115437</v>
      </c>
      <c r="Z2629">
        <v>0.08</v>
      </c>
    </row>
    <row r="2630" spans="1:26" x14ac:dyDescent="0.25">
      <c r="A2630" t="s">
        <v>4167</v>
      </c>
      <c r="B2630" s="1">
        <v>45075</v>
      </c>
      <c r="C2630" t="s">
        <v>4168</v>
      </c>
      <c r="D2630" t="s">
        <v>39</v>
      </c>
      <c r="E2630" t="s">
        <v>58</v>
      </c>
      <c r="F2630" t="s">
        <v>30</v>
      </c>
      <c r="G2630" t="s">
        <v>64</v>
      </c>
      <c r="H2630">
        <v>1</v>
      </c>
      <c r="I2630">
        <v>1614</v>
      </c>
      <c r="J2630">
        <v>30</v>
      </c>
      <c r="K2630">
        <v>1129.8</v>
      </c>
      <c r="L2630">
        <v>171.02</v>
      </c>
      <c r="M2630" t="s">
        <v>32</v>
      </c>
      <c r="N2630" t="s">
        <v>33</v>
      </c>
      <c r="O2630">
        <v>4</v>
      </c>
      <c r="P2630">
        <v>2023</v>
      </c>
      <c r="Q2630">
        <v>5</v>
      </c>
      <c r="R2630" t="s">
        <v>238</v>
      </c>
      <c r="S2630">
        <v>2</v>
      </c>
      <c r="T2630">
        <v>22</v>
      </c>
      <c r="U2630">
        <v>5</v>
      </c>
      <c r="V2630">
        <v>1</v>
      </c>
      <c r="W2630" t="s">
        <v>60</v>
      </c>
      <c r="X2630" t="s">
        <v>47</v>
      </c>
      <c r="Y2630">
        <v>48420</v>
      </c>
      <c r="Z2630">
        <v>0.15</v>
      </c>
    </row>
    <row r="2631" spans="1:26" x14ac:dyDescent="0.25">
      <c r="A2631" t="s">
        <v>4169</v>
      </c>
      <c r="B2631" s="1">
        <v>44956</v>
      </c>
      <c r="C2631" t="s">
        <v>1921</v>
      </c>
      <c r="D2631" t="s">
        <v>39</v>
      </c>
      <c r="E2631" t="s">
        <v>51</v>
      </c>
      <c r="F2631" t="s">
        <v>30</v>
      </c>
      <c r="G2631" t="s">
        <v>86</v>
      </c>
      <c r="H2631">
        <v>5</v>
      </c>
      <c r="I2631">
        <v>2468</v>
      </c>
      <c r="J2631">
        <v>3</v>
      </c>
      <c r="K2631">
        <v>11969.8</v>
      </c>
      <c r="L2631">
        <v>790.23</v>
      </c>
      <c r="M2631" t="s">
        <v>65</v>
      </c>
      <c r="N2631" t="s">
        <v>66</v>
      </c>
      <c r="O2631">
        <v>4</v>
      </c>
      <c r="P2631">
        <v>2023</v>
      </c>
      <c r="Q2631">
        <v>1</v>
      </c>
      <c r="R2631" t="s">
        <v>34</v>
      </c>
      <c r="S2631">
        <v>1</v>
      </c>
      <c r="T2631">
        <v>5</v>
      </c>
      <c r="U2631">
        <v>5</v>
      </c>
      <c r="V2631">
        <v>1</v>
      </c>
      <c r="W2631" t="s">
        <v>60</v>
      </c>
      <c r="X2631" t="s">
        <v>47</v>
      </c>
      <c r="Y2631">
        <v>37020</v>
      </c>
      <c r="Z2631">
        <v>7.0000000000000007E-2</v>
      </c>
    </row>
    <row r="2632" spans="1:26" x14ac:dyDescent="0.25">
      <c r="A2632" t="s">
        <v>4170</v>
      </c>
      <c r="B2632" s="1">
        <v>45241</v>
      </c>
      <c r="C2632" t="s">
        <v>122</v>
      </c>
      <c r="D2632" t="s">
        <v>50</v>
      </c>
      <c r="E2632" t="s">
        <v>29</v>
      </c>
      <c r="F2632" t="s">
        <v>41</v>
      </c>
      <c r="G2632" t="s">
        <v>59</v>
      </c>
      <c r="H2632">
        <v>4</v>
      </c>
      <c r="I2632">
        <v>1044</v>
      </c>
      <c r="J2632">
        <v>1</v>
      </c>
      <c r="K2632">
        <v>4134.24</v>
      </c>
      <c r="L2632">
        <v>219.79</v>
      </c>
      <c r="M2632" t="s">
        <v>32</v>
      </c>
      <c r="N2632" t="s">
        <v>44</v>
      </c>
      <c r="O2632">
        <v>5</v>
      </c>
      <c r="P2632">
        <v>2023</v>
      </c>
      <c r="Q2632">
        <v>11</v>
      </c>
      <c r="R2632" t="s">
        <v>92</v>
      </c>
      <c r="S2632">
        <v>4</v>
      </c>
      <c r="T2632">
        <v>45</v>
      </c>
      <c r="U2632">
        <v>2</v>
      </c>
      <c r="V2632">
        <v>6</v>
      </c>
      <c r="W2632" t="s">
        <v>35</v>
      </c>
      <c r="X2632" t="s">
        <v>36</v>
      </c>
      <c r="Y2632">
        <v>4176</v>
      </c>
      <c r="Z2632">
        <v>0.05</v>
      </c>
    </row>
    <row r="2633" spans="1:26" x14ac:dyDescent="0.25">
      <c r="A2633" t="s">
        <v>4171</v>
      </c>
      <c r="B2633" s="1">
        <v>44958</v>
      </c>
      <c r="C2633" t="s">
        <v>4172</v>
      </c>
      <c r="D2633" t="s">
        <v>39</v>
      </c>
      <c r="E2633" t="s">
        <v>58</v>
      </c>
      <c r="F2633" t="s">
        <v>41</v>
      </c>
      <c r="G2633" t="s">
        <v>116</v>
      </c>
      <c r="H2633">
        <v>1</v>
      </c>
      <c r="I2633">
        <v>2624</v>
      </c>
      <c r="J2633">
        <v>23</v>
      </c>
      <c r="K2633">
        <v>2020.48</v>
      </c>
      <c r="L2633">
        <v>180.65</v>
      </c>
      <c r="M2633" t="s">
        <v>65</v>
      </c>
      <c r="N2633" t="s">
        <v>33</v>
      </c>
      <c r="O2633">
        <v>2</v>
      </c>
      <c r="P2633">
        <v>2023</v>
      </c>
      <c r="Q2633">
        <v>2</v>
      </c>
      <c r="R2633" t="s">
        <v>67</v>
      </c>
      <c r="S2633">
        <v>1</v>
      </c>
      <c r="T2633">
        <v>5</v>
      </c>
      <c r="U2633">
        <v>1</v>
      </c>
      <c r="V2633">
        <v>3</v>
      </c>
      <c r="W2633" t="s">
        <v>83</v>
      </c>
      <c r="X2633" t="s">
        <v>47</v>
      </c>
      <c r="Y2633">
        <v>60352</v>
      </c>
      <c r="Z2633">
        <v>0.09</v>
      </c>
    </row>
    <row r="2634" spans="1:26" x14ac:dyDescent="0.25">
      <c r="A2634" t="s">
        <v>4173</v>
      </c>
      <c r="B2634" s="1">
        <v>45132</v>
      </c>
      <c r="C2634" t="s">
        <v>1657</v>
      </c>
      <c r="D2634" t="s">
        <v>63</v>
      </c>
      <c r="E2634" t="s">
        <v>40</v>
      </c>
      <c r="F2634" t="s">
        <v>30</v>
      </c>
      <c r="G2634" t="s">
        <v>86</v>
      </c>
      <c r="H2634">
        <v>9</v>
      </c>
      <c r="I2634">
        <v>3532</v>
      </c>
      <c r="J2634">
        <v>7</v>
      </c>
      <c r="K2634">
        <v>29562.84</v>
      </c>
      <c r="L2634">
        <v>4365.1499999999996</v>
      </c>
      <c r="M2634" t="s">
        <v>65</v>
      </c>
      <c r="N2634" t="s">
        <v>33</v>
      </c>
      <c r="O2634">
        <v>1</v>
      </c>
      <c r="P2634">
        <v>2023</v>
      </c>
      <c r="Q2634">
        <v>7</v>
      </c>
      <c r="R2634" t="s">
        <v>125</v>
      </c>
      <c r="S2634">
        <v>3</v>
      </c>
      <c r="T2634">
        <v>30</v>
      </c>
      <c r="U2634">
        <v>5</v>
      </c>
      <c r="V2634">
        <v>2</v>
      </c>
      <c r="W2634" t="s">
        <v>76</v>
      </c>
      <c r="X2634" t="s">
        <v>47</v>
      </c>
      <c r="Y2634">
        <v>222516</v>
      </c>
      <c r="Z2634">
        <v>0.15</v>
      </c>
    </row>
    <row r="2635" spans="1:26" x14ac:dyDescent="0.25">
      <c r="A2635" t="s">
        <v>4174</v>
      </c>
      <c r="B2635" s="1">
        <v>45263</v>
      </c>
      <c r="C2635" t="s">
        <v>2789</v>
      </c>
      <c r="D2635" t="s">
        <v>28</v>
      </c>
      <c r="E2635" t="s">
        <v>29</v>
      </c>
      <c r="F2635" t="s">
        <v>52</v>
      </c>
      <c r="G2635" t="s">
        <v>53</v>
      </c>
      <c r="H2635">
        <v>9</v>
      </c>
      <c r="I2635">
        <v>2245</v>
      </c>
      <c r="J2635">
        <v>13</v>
      </c>
      <c r="K2635">
        <v>17578.349999999999</v>
      </c>
      <c r="L2635">
        <v>1238.0999999999999</v>
      </c>
      <c r="M2635" t="s">
        <v>43</v>
      </c>
      <c r="N2635" t="s">
        <v>66</v>
      </c>
      <c r="O2635">
        <v>7</v>
      </c>
      <c r="P2635">
        <v>2023</v>
      </c>
      <c r="Q2635">
        <v>12</v>
      </c>
      <c r="R2635" t="s">
        <v>54</v>
      </c>
      <c r="S2635">
        <v>4</v>
      </c>
      <c r="T2635">
        <v>49</v>
      </c>
      <c r="U2635">
        <v>2</v>
      </c>
      <c r="V2635">
        <v>0</v>
      </c>
      <c r="W2635" t="s">
        <v>55</v>
      </c>
      <c r="X2635" t="s">
        <v>36</v>
      </c>
      <c r="Y2635">
        <v>262665</v>
      </c>
      <c r="Z2635">
        <v>7.0000000000000007E-2</v>
      </c>
    </row>
    <row r="2636" spans="1:26" x14ac:dyDescent="0.25">
      <c r="A2636" t="s">
        <v>4175</v>
      </c>
      <c r="B2636" s="1">
        <v>45074</v>
      </c>
      <c r="C2636" t="s">
        <v>362</v>
      </c>
      <c r="D2636" t="s">
        <v>28</v>
      </c>
      <c r="E2636" t="s">
        <v>40</v>
      </c>
      <c r="F2636" t="s">
        <v>52</v>
      </c>
      <c r="G2636" t="s">
        <v>79</v>
      </c>
      <c r="H2636">
        <v>1</v>
      </c>
      <c r="I2636">
        <v>3891</v>
      </c>
      <c r="J2636">
        <v>2</v>
      </c>
      <c r="K2636">
        <v>3813.18</v>
      </c>
      <c r="L2636">
        <v>476.3</v>
      </c>
      <c r="M2636" t="s">
        <v>65</v>
      </c>
      <c r="N2636" t="s">
        <v>33</v>
      </c>
      <c r="O2636">
        <v>3</v>
      </c>
      <c r="P2636">
        <v>2023</v>
      </c>
      <c r="Q2636">
        <v>5</v>
      </c>
      <c r="R2636" t="s">
        <v>238</v>
      </c>
      <c r="S2636">
        <v>2</v>
      </c>
      <c r="T2636">
        <v>22</v>
      </c>
      <c r="U2636">
        <v>5</v>
      </c>
      <c r="V2636">
        <v>0</v>
      </c>
      <c r="W2636" t="s">
        <v>55</v>
      </c>
      <c r="X2636" t="s">
        <v>36</v>
      </c>
      <c r="Y2636">
        <v>7782</v>
      </c>
      <c r="Z2636">
        <v>0.12</v>
      </c>
    </row>
    <row r="2637" spans="1:26" x14ac:dyDescent="0.25">
      <c r="A2637" t="s">
        <v>4176</v>
      </c>
      <c r="B2637" s="1">
        <v>44928</v>
      </c>
      <c r="C2637" t="s">
        <v>4009</v>
      </c>
      <c r="D2637" t="s">
        <v>39</v>
      </c>
      <c r="E2637" t="s">
        <v>51</v>
      </c>
      <c r="F2637" t="s">
        <v>30</v>
      </c>
      <c r="G2637" t="s">
        <v>86</v>
      </c>
      <c r="H2637">
        <v>6</v>
      </c>
      <c r="I2637">
        <v>2009</v>
      </c>
      <c r="J2637">
        <v>18</v>
      </c>
      <c r="K2637">
        <v>9884.2800000000007</v>
      </c>
      <c r="L2637">
        <v>1208.0899999999999</v>
      </c>
      <c r="M2637" t="s">
        <v>32</v>
      </c>
      <c r="N2637" t="s">
        <v>66</v>
      </c>
      <c r="O2637">
        <v>5</v>
      </c>
      <c r="P2637">
        <v>2023</v>
      </c>
      <c r="Q2637">
        <v>1</v>
      </c>
      <c r="R2637" t="s">
        <v>34</v>
      </c>
      <c r="S2637">
        <v>1</v>
      </c>
      <c r="T2637">
        <v>1</v>
      </c>
      <c r="U2637">
        <v>1</v>
      </c>
      <c r="V2637">
        <v>1</v>
      </c>
      <c r="W2637" t="s">
        <v>60</v>
      </c>
      <c r="X2637" t="s">
        <v>47</v>
      </c>
      <c r="Y2637">
        <v>216972</v>
      </c>
      <c r="Z2637">
        <v>0.12</v>
      </c>
    </row>
    <row r="2638" spans="1:26" x14ac:dyDescent="0.25">
      <c r="A2638" t="s">
        <v>4177</v>
      </c>
      <c r="B2638" s="1">
        <v>45097</v>
      </c>
      <c r="C2638" t="s">
        <v>1213</v>
      </c>
      <c r="D2638" t="s">
        <v>39</v>
      </c>
      <c r="E2638" t="s">
        <v>58</v>
      </c>
      <c r="F2638" t="s">
        <v>52</v>
      </c>
      <c r="G2638" t="s">
        <v>79</v>
      </c>
      <c r="H2638">
        <v>4</v>
      </c>
      <c r="I2638">
        <v>3940</v>
      </c>
      <c r="J2638">
        <v>3</v>
      </c>
      <c r="K2638">
        <v>15287.2</v>
      </c>
      <c r="L2638">
        <v>1923.39</v>
      </c>
      <c r="M2638" t="s">
        <v>65</v>
      </c>
      <c r="N2638" t="s">
        <v>33</v>
      </c>
      <c r="O2638">
        <v>5</v>
      </c>
      <c r="P2638">
        <v>2023</v>
      </c>
      <c r="Q2638">
        <v>6</v>
      </c>
      <c r="R2638" t="s">
        <v>95</v>
      </c>
      <c r="S2638">
        <v>2</v>
      </c>
      <c r="T2638">
        <v>25</v>
      </c>
      <c r="U2638">
        <v>4</v>
      </c>
      <c r="V2638">
        <v>2</v>
      </c>
      <c r="W2638" t="s">
        <v>76</v>
      </c>
      <c r="X2638" t="s">
        <v>47</v>
      </c>
      <c r="Y2638">
        <v>47280</v>
      </c>
      <c r="Z2638">
        <v>0.13</v>
      </c>
    </row>
    <row r="2639" spans="1:26" x14ac:dyDescent="0.25">
      <c r="A2639" t="s">
        <v>4178</v>
      </c>
      <c r="B2639" s="1">
        <v>45133</v>
      </c>
      <c r="C2639" t="s">
        <v>4179</v>
      </c>
      <c r="D2639" t="s">
        <v>50</v>
      </c>
      <c r="E2639" t="s">
        <v>29</v>
      </c>
      <c r="F2639" t="s">
        <v>30</v>
      </c>
      <c r="G2639" t="s">
        <v>86</v>
      </c>
      <c r="H2639">
        <v>10</v>
      </c>
      <c r="I2639">
        <v>490</v>
      </c>
      <c r="J2639">
        <v>20</v>
      </c>
      <c r="K2639">
        <v>3920</v>
      </c>
      <c r="L2639">
        <v>638.36</v>
      </c>
      <c r="M2639" t="s">
        <v>65</v>
      </c>
      <c r="N2639" t="s">
        <v>33</v>
      </c>
      <c r="O2639">
        <v>3</v>
      </c>
      <c r="P2639">
        <v>2023</v>
      </c>
      <c r="Q2639">
        <v>7</v>
      </c>
      <c r="R2639" t="s">
        <v>125</v>
      </c>
      <c r="S2639">
        <v>3</v>
      </c>
      <c r="T2639">
        <v>30</v>
      </c>
      <c r="U2639">
        <v>5</v>
      </c>
      <c r="V2639">
        <v>3</v>
      </c>
      <c r="W2639" t="s">
        <v>83</v>
      </c>
      <c r="X2639" t="s">
        <v>47</v>
      </c>
      <c r="Y2639">
        <v>98000</v>
      </c>
      <c r="Z2639">
        <v>0.16</v>
      </c>
    </row>
    <row r="2640" spans="1:26" x14ac:dyDescent="0.25">
      <c r="A2640" t="s">
        <v>4180</v>
      </c>
      <c r="B2640" s="1">
        <v>45022</v>
      </c>
      <c r="C2640" t="s">
        <v>4181</v>
      </c>
      <c r="D2640" t="s">
        <v>39</v>
      </c>
      <c r="E2640" t="s">
        <v>58</v>
      </c>
      <c r="F2640" t="s">
        <v>52</v>
      </c>
      <c r="G2640" t="s">
        <v>79</v>
      </c>
      <c r="H2640">
        <v>1</v>
      </c>
      <c r="I2640">
        <v>2320</v>
      </c>
      <c r="J2640">
        <v>30</v>
      </c>
      <c r="K2640">
        <v>1624</v>
      </c>
      <c r="L2640">
        <v>84.86</v>
      </c>
      <c r="M2640" t="s">
        <v>32</v>
      </c>
      <c r="N2640" t="s">
        <v>33</v>
      </c>
      <c r="O2640">
        <v>1</v>
      </c>
      <c r="P2640">
        <v>2023</v>
      </c>
      <c r="Q2640">
        <v>4</v>
      </c>
      <c r="R2640" t="s">
        <v>100</v>
      </c>
      <c r="S2640">
        <v>2</v>
      </c>
      <c r="T2640">
        <v>14</v>
      </c>
      <c r="U2640">
        <v>2</v>
      </c>
      <c r="V2640">
        <v>4</v>
      </c>
      <c r="W2640" t="s">
        <v>73</v>
      </c>
      <c r="X2640" t="s">
        <v>47</v>
      </c>
      <c r="Y2640">
        <v>69600</v>
      </c>
      <c r="Z2640">
        <v>0.05</v>
      </c>
    </row>
    <row r="2641" spans="1:26" x14ac:dyDescent="0.25">
      <c r="A2641" t="s">
        <v>4182</v>
      </c>
      <c r="B2641" s="1">
        <v>45070</v>
      </c>
      <c r="C2641" t="s">
        <v>2302</v>
      </c>
      <c r="D2641" t="s">
        <v>28</v>
      </c>
      <c r="E2641" t="s">
        <v>58</v>
      </c>
      <c r="F2641" t="s">
        <v>41</v>
      </c>
      <c r="G2641" t="s">
        <v>42</v>
      </c>
      <c r="H2641">
        <v>2</v>
      </c>
      <c r="I2641">
        <v>368</v>
      </c>
      <c r="J2641">
        <v>30</v>
      </c>
      <c r="K2641">
        <v>515.20000000000005</v>
      </c>
      <c r="L2641">
        <v>57.6</v>
      </c>
      <c r="M2641" t="s">
        <v>65</v>
      </c>
      <c r="N2641" t="s">
        <v>33</v>
      </c>
      <c r="O2641">
        <v>5</v>
      </c>
      <c r="P2641">
        <v>2023</v>
      </c>
      <c r="Q2641">
        <v>5</v>
      </c>
      <c r="R2641" t="s">
        <v>238</v>
      </c>
      <c r="S2641">
        <v>2</v>
      </c>
      <c r="T2641">
        <v>21</v>
      </c>
      <c r="U2641">
        <v>4</v>
      </c>
      <c r="V2641">
        <v>3</v>
      </c>
      <c r="W2641" t="s">
        <v>83</v>
      </c>
      <c r="X2641" t="s">
        <v>47</v>
      </c>
      <c r="Y2641">
        <v>22080</v>
      </c>
      <c r="Z2641">
        <v>0.11</v>
      </c>
    </row>
    <row r="2642" spans="1:26" x14ac:dyDescent="0.25">
      <c r="A2642" t="s">
        <v>4183</v>
      </c>
      <c r="B2642" s="1">
        <v>45226</v>
      </c>
      <c r="C2642" t="s">
        <v>1361</v>
      </c>
      <c r="D2642" t="s">
        <v>39</v>
      </c>
      <c r="E2642" t="s">
        <v>40</v>
      </c>
      <c r="F2642" t="s">
        <v>30</v>
      </c>
      <c r="G2642" t="s">
        <v>64</v>
      </c>
      <c r="H2642">
        <v>1</v>
      </c>
      <c r="I2642">
        <v>1562</v>
      </c>
      <c r="J2642">
        <v>23</v>
      </c>
      <c r="K2642">
        <v>1202.74</v>
      </c>
      <c r="L2642">
        <v>89.19</v>
      </c>
      <c r="M2642" t="s">
        <v>32</v>
      </c>
      <c r="N2642" t="s">
        <v>66</v>
      </c>
      <c r="O2642">
        <v>4</v>
      </c>
      <c r="P2642">
        <v>2023</v>
      </c>
      <c r="Q2642">
        <v>10</v>
      </c>
      <c r="R2642" t="s">
        <v>45</v>
      </c>
      <c r="S2642">
        <v>4</v>
      </c>
      <c r="T2642">
        <v>43</v>
      </c>
      <c r="U2642">
        <v>4</v>
      </c>
      <c r="V2642">
        <v>5</v>
      </c>
      <c r="W2642" t="s">
        <v>46</v>
      </c>
      <c r="X2642" t="s">
        <v>47</v>
      </c>
      <c r="Y2642">
        <v>35926</v>
      </c>
      <c r="Z2642">
        <v>7.0000000000000007E-2</v>
      </c>
    </row>
    <row r="2643" spans="1:26" x14ac:dyDescent="0.25">
      <c r="A2643" t="s">
        <v>4184</v>
      </c>
      <c r="B2643" s="1">
        <v>44964</v>
      </c>
      <c r="C2643" t="s">
        <v>483</v>
      </c>
      <c r="D2643" t="s">
        <v>63</v>
      </c>
      <c r="E2643" t="s">
        <v>40</v>
      </c>
      <c r="F2643" t="s">
        <v>41</v>
      </c>
      <c r="G2643" t="s">
        <v>116</v>
      </c>
      <c r="H2643">
        <v>5</v>
      </c>
      <c r="I2643">
        <v>4433</v>
      </c>
      <c r="J2643">
        <v>15</v>
      </c>
      <c r="K2643">
        <v>18840.25</v>
      </c>
      <c r="L2643">
        <v>2351.33</v>
      </c>
      <c r="M2643" t="s">
        <v>43</v>
      </c>
      <c r="N2643" t="s">
        <v>33</v>
      </c>
      <c r="O2643">
        <v>5</v>
      </c>
      <c r="P2643">
        <v>2023</v>
      </c>
      <c r="Q2643">
        <v>2</v>
      </c>
      <c r="R2643" t="s">
        <v>67</v>
      </c>
      <c r="S2643">
        <v>1</v>
      </c>
      <c r="T2643">
        <v>6</v>
      </c>
      <c r="U2643">
        <v>2</v>
      </c>
      <c r="V2643">
        <v>2</v>
      </c>
      <c r="W2643" t="s">
        <v>76</v>
      </c>
      <c r="X2643" t="s">
        <v>47</v>
      </c>
      <c r="Y2643">
        <v>332475</v>
      </c>
      <c r="Z2643">
        <v>0.12</v>
      </c>
    </row>
    <row r="2644" spans="1:26" x14ac:dyDescent="0.25">
      <c r="A2644" t="s">
        <v>4185</v>
      </c>
      <c r="B2644" s="1">
        <v>45015</v>
      </c>
      <c r="C2644" t="s">
        <v>4186</v>
      </c>
      <c r="D2644" t="s">
        <v>63</v>
      </c>
      <c r="E2644" t="s">
        <v>51</v>
      </c>
      <c r="F2644" t="s">
        <v>30</v>
      </c>
      <c r="G2644" t="s">
        <v>31</v>
      </c>
      <c r="H2644">
        <v>1</v>
      </c>
      <c r="I2644">
        <v>302</v>
      </c>
      <c r="J2644">
        <v>5</v>
      </c>
      <c r="K2644">
        <v>286.89999999999998</v>
      </c>
      <c r="L2644">
        <v>48.67</v>
      </c>
      <c r="M2644" t="s">
        <v>43</v>
      </c>
      <c r="N2644" t="s">
        <v>44</v>
      </c>
      <c r="O2644">
        <v>5</v>
      </c>
      <c r="P2644">
        <v>2023</v>
      </c>
      <c r="Q2644">
        <v>3</v>
      </c>
      <c r="R2644" t="s">
        <v>105</v>
      </c>
      <c r="S2644">
        <v>1</v>
      </c>
      <c r="T2644">
        <v>13</v>
      </c>
      <c r="U2644">
        <v>5</v>
      </c>
      <c r="V2644">
        <v>4</v>
      </c>
      <c r="W2644" t="s">
        <v>73</v>
      </c>
      <c r="X2644" t="s">
        <v>47</v>
      </c>
      <c r="Y2644">
        <v>1510</v>
      </c>
      <c r="Z2644">
        <v>0.17</v>
      </c>
    </row>
    <row r="2645" spans="1:26" x14ac:dyDescent="0.25">
      <c r="A2645" t="s">
        <v>4187</v>
      </c>
      <c r="B2645" s="1">
        <v>45053</v>
      </c>
      <c r="C2645" t="s">
        <v>987</v>
      </c>
      <c r="D2645" t="s">
        <v>63</v>
      </c>
      <c r="E2645" t="s">
        <v>51</v>
      </c>
      <c r="F2645" t="s">
        <v>41</v>
      </c>
      <c r="G2645" t="s">
        <v>116</v>
      </c>
      <c r="H2645">
        <v>5</v>
      </c>
      <c r="I2645">
        <v>676</v>
      </c>
      <c r="J2645">
        <v>2</v>
      </c>
      <c r="K2645">
        <v>3312.4</v>
      </c>
      <c r="L2645">
        <v>201.76</v>
      </c>
      <c r="M2645" t="s">
        <v>32</v>
      </c>
      <c r="N2645" t="s">
        <v>44</v>
      </c>
      <c r="O2645">
        <v>3</v>
      </c>
      <c r="P2645">
        <v>2023</v>
      </c>
      <c r="Q2645">
        <v>5</v>
      </c>
      <c r="R2645" t="s">
        <v>238</v>
      </c>
      <c r="S2645">
        <v>2</v>
      </c>
      <c r="T2645">
        <v>19</v>
      </c>
      <c r="U2645">
        <v>2</v>
      </c>
      <c r="V2645">
        <v>0</v>
      </c>
      <c r="W2645" t="s">
        <v>55</v>
      </c>
      <c r="X2645" t="s">
        <v>36</v>
      </c>
      <c r="Y2645">
        <v>6760</v>
      </c>
      <c r="Z2645">
        <v>0.06</v>
      </c>
    </row>
    <row r="2646" spans="1:26" x14ac:dyDescent="0.25">
      <c r="A2646" t="s">
        <v>4188</v>
      </c>
      <c r="B2646" s="1">
        <v>45254</v>
      </c>
      <c r="C2646" t="s">
        <v>4189</v>
      </c>
      <c r="D2646" t="s">
        <v>28</v>
      </c>
      <c r="E2646" t="s">
        <v>51</v>
      </c>
      <c r="F2646" t="s">
        <v>41</v>
      </c>
      <c r="G2646" t="s">
        <v>59</v>
      </c>
      <c r="H2646">
        <v>7</v>
      </c>
      <c r="I2646">
        <v>1796</v>
      </c>
      <c r="J2646">
        <v>23</v>
      </c>
      <c r="K2646">
        <v>9680.44</v>
      </c>
      <c r="L2646">
        <v>651.46</v>
      </c>
      <c r="M2646" t="s">
        <v>43</v>
      </c>
      <c r="N2646" t="s">
        <v>33</v>
      </c>
      <c r="O2646">
        <v>6</v>
      </c>
      <c r="P2646">
        <v>2023</v>
      </c>
      <c r="Q2646">
        <v>11</v>
      </c>
      <c r="R2646" t="s">
        <v>92</v>
      </c>
      <c r="S2646">
        <v>4</v>
      </c>
      <c r="T2646">
        <v>47</v>
      </c>
      <c r="U2646">
        <v>4</v>
      </c>
      <c r="V2646">
        <v>5</v>
      </c>
      <c r="W2646" t="s">
        <v>46</v>
      </c>
      <c r="X2646" t="s">
        <v>47</v>
      </c>
      <c r="Y2646">
        <v>289156</v>
      </c>
      <c r="Z2646">
        <v>7.0000000000000007E-2</v>
      </c>
    </row>
    <row r="2647" spans="1:26" x14ac:dyDescent="0.25">
      <c r="A2647" t="s">
        <v>4190</v>
      </c>
      <c r="B2647" s="1">
        <v>45034</v>
      </c>
      <c r="C2647" t="s">
        <v>2503</v>
      </c>
      <c r="D2647" t="s">
        <v>50</v>
      </c>
      <c r="E2647" t="s">
        <v>51</v>
      </c>
      <c r="F2647" t="s">
        <v>52</v>
      </c>
      <c r="G2647" t="s">
        <v>53</v>
      </c>
      <c r="H2647">
        <v>4</v>
      </c>
      <c r="I2647">
        <v>3155</v>
      </c>
      <c r="J2647">
        <v>8</v>
      </c>
      <c r="K2647">
        <v>11610.4</v>
      </c>
      <c r="L2647">
        <v>1877.85</v>
      </c>
      <c r="M2647" t="s">
        <v>65</v>
      </c>
      <c r="N2647" t="s">
        <v>66</v>
      </c>
      <c r="O2647">
        <v>6</v>
      </c>
      <c r="P2647">
        <v>2023</v>
      </c>
      <c r="Q2647">
        <v>4</v>
      </c>
      <c r="R2647" t="s">
        <v>100</v>
      </c>
      <c r="S2647">
        <v>2</v>
      </c>
      <c r="T2647">
        <v>16</v>
      </c>
      <c r="U2647">
        <v>4</v>
      </c>
      <c r="V2647">
        <v>2</v>
      </c>
      <c r="W2647" t="s">
        <v>76</v>
      </c>
      <c r="X2647" t="s">
        <v>47</v>
      </c>
      <c r="Y2647">
        <v>100960</v>
      </c>
      <c r="Z2647">
        <v>0.16</v>
      </c>
    </row>
    <row r="2648" spans="1:26" x14ac:dyDescent="0.25">
      <c r="A2648" t="s">
        <v>4191</v>
      </c>
      <c r="B2648" s="1">
        <v>45227</v>
      </c>
      <c r="C2648" t="s">
        <v>4192</v>
      </c>
      <c r="D2648" t="s">
        <v>50</v>
      </c>
      <c r="E2648" t="s">
        <v>58</v>
      </c>
      <c r="F2648" t="s">
        <v>41</v>
      </c>
      <c r="G2648" t="s">
        <v>116</v>
      </c>
      <c r="H2648">
        <v>6</v>
      </c>
      <c r="I2648">
        <v>2709</v>
      </c>
      <c r="J2648">
        <v>10</v>
      </c>
      <c r="K2648">
        <v>14628.6</v>
      </c>
      <c r="L2648">
        <v>1911.83</v>
      </c>
      <c r="M2648" t="s">
        <v>32</v>
      </c>
      <c r="N2648" t="s">
        <v>33</v>
      </c>
      <c r="O2648">
        <v>7</v>
      </c>
      <c r="P2648">
        <v>2023</v>
      </c>
      <c r="Q2648">
        <v>10</v>
      </c>
      <c r="R2648" t="s">
        <v>45</v>
      </c>
      <c r="S2648">
        <v>4</v>
      </c>
      <c r="T2648">
        <v>43</v>
      </c>
      <c r="U2648">
        <v>4</v>
      </c>
      <c r="V2648">
        <v>6</v>
      </c>
      <c r="W2648" t="s">
        <v>35</v>
      </c>
      <c r="X2648" t="s">
        <v>36</v>
      </c>
      <c r="Y2648">
        <v>162540</v>
      </c>
      <c r="Z2648">
        <v>0.13</v>
      </c>
    </row>
    <row r="2649" spans="1:26" x14ac:dyDescent="0.25">
      <c r="A2649" t="s">
        <v>4193</v>
      </c>
      <c r="B2649" s="1">
        <v>44962</v>
      </c>
      <c r="C2649" t="s">
        <v>4194</v>
      </c>
      <c r="D2649" t="s">
        <v>50</v>
      </c>
      <c r="E2649" t="s">
        <v>58</v>
      </c>
      <c r="F2649" t="s">
        <v>41</v>
      </c>
      <c r="G2649" t="s">
        <v>42</v>
      </c>
      <c r="H2649">
        <v>2</v>
      </c>
      <c r="I2649">
        <v>4628</v>
      </c>
      <c r="J2649">
        <v>26</v>
      </c>
      <c r="K2649">
        <v>6849.44</v>
      </c>
      <c r="L2649">
        <v>1097.71</v>
      </c>
      <c r="M2649" t="s">
        <v>43</v>
      </c>
      <c r="N2649" t="s">
        <v>33</v>
      </c>
      <c r="O2649">
        <v>3</v>
      </c>
      <c r="P2649">
        <v>2023</v>
      </c>
      <c r="Q2649">
        <v>2</v>
      </c>
      <c r="R2649" t="s">
        <v>67</v>
      </c>
      <c r="S2649">
        <v>1</v>
      </c>
      <c r="T2649">
        <v>6</v>
      </c>
      <c r="U2649">
        <v>2</v>
      </c>
      <c r="V2649">
        <v>0</v>
      </c>
      <c r="W2649" t="s">
        <v>55</v>
      </c>
      <c r="X2649" t="s">
        <v>36</v>
      </c>
      <c r="Y2649">
        <v>240656</v>
      </c>
      <c r="Z2649">
        <v>0.16</v>
      </c>
    </row>
    <row r="2650" spans="1:26" x14ac:dyDescent="0.25">
      <c r="A2650" t="s">
        <v>4195</v>
      </c>
      <c r="B2650" s="1">
        <v>45290</v>
      </c>
      <c r="C2650" t="s">
        <v>1888</v>
      </c>
      <c r="D2650" t="s">
        <v>39</v>
      </c>
      <c r="E2650" t="s">
        <v>29</v>
      </c>
      <c r="F2650" t="s">
        <v>52</v>
      </c>
      <c r="G2650" t="s">
        <v>53</v>
      </c>
      <c r="H2650">
        <v>5</v>
      </c>
      <c r="I2650">
        <v>1219</v>
      </c>
      <c r="J2650">
        <v>10</v>
      </c>
      <c r="K2650">
        <v>5485.5</v>
      </c>
      <c r="L2650">
        <v>515.48</v>
      </c>
      <c r="M2650" t="s">
        <v>32</v>
      </c>
      <c r="N2650" t="s">
        <v>66</v>
      </c>
      <c r="O2650">
        <v>3</v>
      </c>
      <c r="P2650">
        <v>2023</v>
      </c>
      <c r="Q2650">
        <v>12</v>
      </c>
      <c r="R2650" t="s">
        <v>54</v>
      </c>
      <c r="S2650">
        <v>4</v>
      </c>
      <c r="T2650">
        <v>52</v>
      </c>
      <c r="U2650">
        <v>5</v>
      </c>
      <c r="V2650">
        <v>6</v>
      </c>
      <c r="W2650" t="s">
        <v>35</v>
      </c>
      <c r="X2650" t="s">
        <v>36</v>
      </c>
      <c r="Y2650">
        <v>60950</v>
      </c>
      <c r="Z2650">
        <v>0.09</v>
      </c>
    </row>
    <row r="2651" spans="1:26" x14ac:dyDescent="0.25">
      <c r="A2651" t="s">
        <v>4196</v>
      </c>
      <c r="B2651" s="1">
        <v>45019</v>
      </c>
      <c r="C2651" t="s">
        <v>4197</v>
      </c>
      <c r="D2651" t="s">
        <v>50</v>
      </c>
      <c r="E2651" t="s">
        <v>58</v>
      </c>
      <c r="F2651" t="s">
        <v>52</v>
      </c>
      <c r="G2651" t="s">
        <v>91</v>
      </c>
      <c r="H2651">
        <v>8</v>
      </c>
      <c r="I2651">
        <v>1057</v>
      </c>
      <c r="J2651">
        <v>11</v>
      </c>
      <c r="K2651">
        <v>7525.84</v>
      </c>
      <c r="L2651">
        <v>1347.35</v>
      </c>
      <c r="M2651" t="s">
        <v>65</v>
      </c>
      <c r="N2651" t="s">
        <v>33</v>
      </c>
      <c r="O2651">
        <v>2</v>
      </c>
      <c r="P2651">
        <v>2023</v>
      </c>
      <c r="Q2651">
        <v>4</v>
      </c>
      <c r="R2651" t="s">
        <v>100</v>
      </c>
      <c r="S2651">
        <v>2</v>
      </c>
      <c r="T2651">
        <v>14</v>
      </c>
      <c r="U2651">
        <v>2</v>
      </c>
      <c r="V2651">
        <v>1</v>
      </c>
      <c r="W2651" t="s">
        <v>60</v>
      </c>
      <c r="X2651" t="s">
        <v>47</v>
      </c>
      <c r="Y2651">
        <v>93016</v>
      </c>
      <c r="Z2651">
        <v>0.18</v>
      </c>
    </row>
    <row r="2652" spans="1:26" x14ac:dyDescent="0.25">
      <c r="A2652" t="s">
        <v>4198</v>
      </c>
      <c r="B2652" s="1">
        <v>45068</v>
      </c>
      <c r="C2652" t="s">
        <v>2489</v>
      </c>
      <c r="D2652" t="s">
        <v>63</v>
      </c>
      <c r="E2652" t="s">
        <v>58</v>
      </c>
      <c r="F2652" t="s">
        <v>41</v>
      </c>
      <c r="G2652" t="s">
        <v>42</v>
      </c>
      <c r="H2652">
        <v>4</v>
      </c>
      <c r="I2652">
        <v>4144</v>
      </c>
      <c r="J2652">
        <v>3</v>
      </c>
      <c r="K2652">
        <v>16078.72</v>
      </c>
      <c r="L2652">
        <v>3140.87</v>
      </c>
      <c r="M2652" t="s">
        <v>32</v>
      </c>
      <c r="N2652" t="s">
        <v>44</v>
      </c>
      <c r="O2652">
        <v>2</v>
      </c>
      <c r="P2652">
        <v>2023</v>
      </c>
      <c r="Q2652">
        <v>5</v>
      </c>
      <c r="R2652" t="s">
        <v>238</v>
      </c>
      <c r="S2652">
        <v>2</v>
      </c>
      <c r="T2652">
        <v>21</v>
      </c>
      <c r="U2652">
        <v>4</v>
      </c>
      <c r="V2652">
        <v>1</v>
      </c>
      <c r="W2652" t="s">
        <v>60</v>
      </c>
      <c r="X2652" t="s">
        <v>47</v>
      </c>
      <c r="Y2652">
        <v>49728</v>
      </c>
      <c r="Z2652">
        <v>0.2</v>
      </c>
    </row>
    <row r="2653" spans="1:26" x14ac:dyDescent="0.25">
      <c r="A2653" t="s">
        <v>4199</v>
      </c>
      <c r="B2653" s="1">
        <v>45229</v>
      </c>
      <c r="C2653" t="s">
        <v>147</v>
      </c>
      <c r="D2653" t="s">
        <v>28</v>
      </c>
      <c r="E2653" t="s">
        <v>51</v>
      </c>
      <c r="F2653" t="s">
        <v>52</v>
      </c>
      <c r="G2653" t="s">
        <v>53</v>
      </c>
      <c r="H2653">
        <v>9</v>
      </c>
      <c r="I2653">
        <v>3069</v>
      </c>
      <c r="J2653">
        <v>24</v>
      </c>
      <c r="K2653">
        <v>20991.96</v>
      </c>
      <c r="L2653">
        <v>2936.41</v>
      </c>
      <c r="M2653" t="s">
        <v>65</v>
      </c>
      <c r="N2653" t="s">
        <v>44</v>
      </c>
      <c r="O2653">
        <v>7</v>
      </c>
      <c r="P2653">
        <v>2023</v>
      </c>
      <c r="Q2653">
        <v>10</v>
      </c>
      <c r="R2653" t="s">
        <v>45</v>
      </c>
      <c r="S2653">
        <v>4</v>
      </c>
      <c r="T2653">
        <v>44</v>
      </c>
      <c r="U2653">
        <v>5</v>
      </c>
      <c r="V2653">
        <v>1</v>
      </c>
      <c r="W2653" t="s">
        <v>60</v>
      </c>
      <c r="X2653" t="s">
        <v>47</v>
      </c>
      <c r="Y2653">
        <v>662904</v>
      </c>
      <c r="Z2653">
        <v>0.14000000000000001</v>
      </c>
    </row>
    <row r="2654" spans="1:26" x14ac:dyDescent="0.25">
      <c r="A2654" t="s">
        <v>4200</v>
      </c>
      <c r="B2654" s="1">
        <v>44988</v>
      </c>
      <c r="C2654" t="s">
        <v>4201</v>
      </c>
      <c r="D2654" t="s">
        <v>63</v>
      </c>
      <c r="E2654" t="s">
        <v>29</v>
      </c>
      <c r="F2654" t="s">
        <v>52</v>
      </c>
      <c r="G2654" t="s">
        <v>79</v>
      </c>
      <c r="H2654">
        <v>3</v>
      </c>
      <c r="I2654">
        <v>4852</v>
      </c>
      <c r="J2654">
        <v>29</v>
      </c>
      <c r="K2654">
        <v>10334.76</v>
      </c>
      <c r="L2654">
        <v>1861.04</v>
      </c>
      <c r="M2654" t="s">
        <v>65</v>
      </c>
      <c r="N2654" t="s">
        <v>66</v>
      </c>
      <c r="O2654">
        <v>7</v>
      </c>
      <c r="P2654">
        <v>2023</v>
      </c>
      <c r="Q2654">
        <v>3</v>
      </c>
      <c r="R2654" t="s">
        <v>105</v>
      </c>
      <c r="S2654">
        <v>1</v>
      </c>
      <c r="T2654">
        <v>9</v>
      </c>
      <c r="U2654">
        <v>1</v>
      </c>
      <c r="V2654">
        <v>5</v>
      </c>
      <c r="W2654" t="s">
        <v>46</v>
      </c>
      <c r="X2654" t="s">
        <v>47</v>
      </c>
      <c r="Y2654">
        <v>422124</v>
      </c>
      <c r="Z2654">
        <v>0.18</v>
      </c>
    </row>
    <row r="2655" spans="1:26" x14ac:dyDescent="0.25">
      <c r="A2655" t="s">
        <v>4202</v>
      </c>
      <c r="B2655" s="1">
        <v>45184</v>
      </c>
      <c r="C2655" t="s">
        <v>851</v>
      </c>
      <c r="D2655" t="s">
        <v>50</v>
      </c>
      <c r="E2655" t="s">
        <v>51</v>
      </c>
      <c r="F2655" t="s">
        <v>52</v>
      </c>
      <c r="G2655" t="s">
        <v>91</v>
      </c>
      <c r="H2655">
        <v>4</v>
      </c>
      <c r="I2655">
        <v>4955</v>
      </c>
      <c r="J2655">
        <v>2</v>
      </c>
      <c r="K2655">
        <v>19423.599999999999</v>
      </c>
      <c r="L2655">
        <v>3118.08</v>
      </c>
      <c r="M2655" t="s">
        <v>32</v>
      </c>
      <c r="N2655" t="s">
        <v>44</v>
      </c>
      <c r="O2655">
        <v>4</v>
      </c>
      <c r="P2655">
        <v>2023</v>
      </c>
      <c r="Q2655">
        <v>9</v>
      </c>
      <c r="R2655" t="s">
        <v>80</v>
      </c>
      <c r="S2655">
        <v>3</v>
      </c>
      <c r="T2655">
        <v>37</v>
      </c>
      <c r="U2655">
        <v>3</v>
      </c>
      <c r="V2655">
        <v>5</v>
      </c>
      <c r="W2655" t="s">
        <v>46</v>
      </c>
      <c r="X2655" t="s">
        <v>47</v>
      </c>
      <c r="Y2655">
        <v>39640</v>
      </c>
      <c r="Z2655">
        <v>0.16</v>
      </c>
    </row>
    <row r="2656" spans="1:26" x14ac:dyDescent="0.25">
      <c r="A2656" t="s">
        <v>4203</v>
      </c>
      <c r="B2656" s="1">
        <v>45183</v>
      </c>
      <c r="C2656" t="s">
        <v>4204</v>
      </c>
      <c r="D2656" t="s">
        <v>63</v>
      </c>
      <c r="E2656" t="s">
        <v>51</v>
      </c>
      <c r="F2656" t="s">
        <v>30</v>
      </c>
      <c r="G2656" t="s">
        <v>31</v>
      </c>
      <c r="H2656">
        <v>6</v>
      </c>
      <c r="I2656">
        <v>3463</v>
      </c>
      <c r="J2656">
        <v>9</v>
      </c>
      <c r="K2656">
        <v>18907.98</v>
      </c>
      <c r="L2656">
        <v>2327.9299999999998</v>
      </c>
      <c r="M2656" t="s">
        <v>43</v>
      </c>
      <c r="N2656" t="s">
        <v>33</v>
      </c>
      <c r="O2656">
        <v>3</v>
      </c>
      <c r="P2656">
        <v>2023</v>
      </c>
      <c r="Q2656">
        <v>9</v>
      </c>
      <c r="R2656" t="s">
        <v>80</v>
      </c>
      <c r="S2656">
        <v>3</v>
      </c>
      <c r="T2656">
        <v>37</v>
      </c>
      <c r="U2656">
        <v>3</v>
      </c>
      <c r="V2656">
        <v>4</v>
      </c>
      <c r="W2656" t="s">
        <v>73</v>
      </c>
      <c r="X2656" t="s">
        <v>47</v>
      </c>
      <c r="Y2656">
        <v>187002</v>
      </c>
      <c r="Z2656">
        <v>0.12</v>
      </c>
    </row>
    <row r="2657" spans="1:26" x14ac:dyDescent="0.25">
      <c r="A2657" t="s">
        <v>4205</v>
      </c>
      <c r="B2657" s="1">
        <v>45237</v>
      </c>
      <c r="C2657" t="s">
        <v>2646</v>
      </c>
      <c r="D2657" t="s">
        <v>63</v>
      </c>
      <c r="E2657" t="s">
        <v>51</v>
      </c>
      <c r="F2657" t="s">
        <v>52</v>
      </c>
      <c r="G2657" t="s">
        <v>79</v>
      </c>
      <c r="H2657">
        <v>10</v>
      </c>
      <c r="I2657">
        <v>3691</v>
      </c>
      <c r="J2657">
        <v>24</v>
      </c>
      <c r="K2657">
        <v>28051.599999999999</v>
      </c>
      <c r="L2657">
        <v>3094.01</v>
      </c>
      <c r="M2657" t="s">
        <v>65</v>
      </c>
      <c r="N2657" t="s">
        <v>33</v>
      </c>
      <c r="O2657">
        <v>5</v>
      </c>
      <c r="P2657">
        <v>2023</v>
      </c>
      <c r="Q2657">
        <v>11</v>
      </c>
      <c r="R2657" t="s">
        <v>92</v>
      </c>
      <c r="S2657">
        <v>4</v>
      </c>
      <c r="T2657">
        <v>45</v>
      </c>
      <c r="U2657">
        <v>2</v>
      </c>
      <c r="V2657">
        <v>2</v>
      </c>
      <c r="W2657" t="s">
        <v>76</v>
      </c>
      <c r="X2657" t="s">
        <v>47</v>
      </c>
      <c r="Y2657">
        <v>885840</v>
      </c>
      <c r="Z2657">
        <v>0.11</v>
      </c>
    </row>
    <row r="2658" spans="1:26" x14ac:dyDescent="0.25">
      <c r="A2658" t="s">
        <v>4206</v>
      </c>
      <c r="B2658" s="1">
        <v>45118</v>
      </c>
      <c r="C2658" t="s">
        <v>4207</v>
      </c>
      <c r="D2658" t="s">
        <v>39</v>
      </c>
      <c r="E2658" t="s">
        <v>29</v>
      </c>
      <c r="F2658" t="s">
        <v>30</v>
      </c>
      <c r="G2658" t="s">
        <v>31</v>
      </c>
      <c r="H2658">
        <v>4</v>
      </c>
      <c r="I2658">
        <v>1103</v>
      </c>
      <c r="J2658">
        <v>7</v>
      </c>
      <c r="K2658">
        <v>4103.16</v>
      </c>
      <c r="L2658">
        <v>656.25</v>
      </c>
      <c r="M2658" t="s">
        <v>43</v>
      </c>
      <c r="N2658" t="s">
        <v>44</v>
      </c>
      <c r="O2658">
        <v>1</v>
      </c>
      <c r="P2658">
        <v>2023</v>
      </c>
      <c r="Q2658">
        <v>7</v>
      </c>
      <c r="R2658" t="s">
        <v>125</v>
      </c>
      <c r="S2658">
        <v>3</v>
      </c>
      <c r="T2658">
        <v>28</v>
      </c>
      <c r="U2658">
        <v>3</v>
      </c>
      <c r="V2658">
        <v>2</v>
      </c>
      <c r="W2658" t="s">
        <v>76</v>
      </c>
      <c r="X2658" t="s">
        <v>47</v>
      </c>
      <c r="Y2658">
        <v>30884</v>
      </c>
      <c r="Z2658">
        <v>0.16</v>
      </c>
    </row>
    <row r="2659" spans="1:26" x14ac:dyDescent="0.25">
      <c r="A2659" t="s">
        <v>4208</v>
      </c>
      <c r="B2659" s="1">
        <v>45021</v>
      </c>
      <c r="C2659" t="s">
        <v>4209</v>
      </c>
      <c r="D2659" t="s">
        <v>63</v>
      </c>
      <c r="E2659" t="s">
        <v>51</v>
      </c>
      <c r="F2659" t="s">
        <v>52</v>
      </c>
      <c r="G2659" t="s">
        <v>53</v>
      </c>
      <c r="H2659">
        <v>10</v>
      </c>
      <c r="I2659">
        <v>2308</v>
      </c>
      <c r="J2659">
        <v>23</v>
      </c>
      <c r="K2659">
        <v>17771.599999999999</v>
      </c>
      <c r="L2659">
        <v>958.49</v>
      </c>
      <c r="M2659" t="s">
        <v>32</v>
      </c>
      <c r="N2659" t="s">
        <v>44</v>
      </c>
      <c r="O2659">
        <v>2</v>
      </c>
      <c r="P2659">
        <v>2023</v>
      </c>
      <c r="Q2659">
        <v>4</v>
      </c>
      <c r="R2659" t="s">
        <v>100</v>
      </c>
      <c r="S2659">
        <v>2</v>
      </c>
      <c r="T2659">
        <v>14</v>
      </c>
      <c r="U2659">
        <v>2</v>
      </c>
      <c r="V2659">
        <v>3</v>
      </c>
      <c r="W2659" t="s">
        <v>83</v>
      </c>
      <c r="X2659" t="s">
        <v>47</v>
      </c>
      <c r="Y2659">
        <v>530840</v>
      </c>
      <c r="Z2659">
        <v>0.05</v>
      </c>
    </row>
    <row r="2660" spans="1:26" x14ac:dyDescent="0.25">
      <c r="A2660" t="s">
        <v>4210</v>
      </c>
      <c r="B2660" s="1">
        <v>44953</v>
      </c>
      <c r="C2660" t="s">
        <v>2119</v>
      </c>
      <c r="D2660" t="s">
        <v>28</v>
      </c>
      <c r="E2660" t="s">
        <v>51</v>
      </c>
      <c r="F2660" t="s">
        <v>30</v>
      </c>
      <c r="G2660" t="s">
        <v>64</v>
      </c>
      <c r="H2660">
        <v>9</v>
      </c>
      <c r="I2660">
        <v>1665</v>
      </c>
      <c r="J2660">
        <v>9</v>
      </c>
      <c r="K2660">
        <v>13636.35</v>
      </c>
      <c r="L2660">
        <v>1945.24</v>
      </c>
      <c r="M2660" t="s">
        <v>65</v>
      </c>
      <c r="N2660" t="s">
        <v>33</v>
      </c>
      <c r="O2660">
        <v>6</v>
      </c>
      <c r="P2660">
        <v>2023</v>
      </c>
      <c r="Q2660">
        <v>1</v>
      </c>
      <c r="R2660" t="s">
        <v>34</v>
      </c>
      <c r="S2660">
        <v>1</v>
      </c>
      <c r="T2660">
        <v>4</v>
      </c>
      <c r="U2660">
        <v>4</v>
      </c>
      <c r="V2660">
        <v>5</v>
      </c>
      <c r="W2660" t="s">
        <v>46</v>
      </c>
      <c r="X2660" t="s">
        <v>47</v>
      </c>
      <c r="Y2660">
        <v>134865</v>
      </c>
      <c r="Z2660">
        <v>0.14000000000000001</v>
      </c>
    </row>
    <row r="2661" spans="1:26" x14ac:dyDescent="0.25">
      <c r="A2661" t="s">
        <v>4211</v>
      </c>
      <c r="B2661" s="1">
        <v>44972</v>
      </c>
      <c r="C2661" t="s">
        <v>139</v>
      </c>
      <c r="D2661" t="s">
        <v>28</v>
      </c>
      <c r="E2661" t="s">
        <v>51</v>
      </c>
      <c r="F2661" t="s">
        <v>30</v>
      </c>
      <c r="G2661" t="s">
        <v>31</v>
      </c>
      <c r="H2661">
        <v>9</v>
      </c>
      <c r="I2661">
        <v>441</v>
      </c>
      <c r="J2661">
        <v>5</v>
      </c>
      <c r="K2661">
        <v>3770.55</v>
      </c>
      <c r="L2661">
        <v>696.44</v>
      </c>
      <c r="M2661" t="s">
        <v>65</v>
      </c>
      <c r="N2661" t="s">
        <v>33</v>
      </c>
      <c r="O2661">
        <v>7</v>
      </c>
      <c r="P2661">
        <v>2023</v>
      </c>
      <c r="Q2661">
        <v>2</v>
      </c>
      <c r="R2661" t="s">
        <v>67</v>
      </c>
      <c r="S2661">
        <v>1</v>
      </c>
      <c r="T2661">
        <v>7</v>
      </c>
      <c r="U2661">
        <v>3</v>
      </c>
      <c r="V2661">
        <v>3</v>
      </c>
      <c r="W2661" t="s">
        <v>83</v>
      </c>
      <c r="X2661" t="s">
        <v>47</v>
      </c>
      <c r="Y2661">
        <v>19845</v>
      </c>
      <c r="Z2661">
        <v>0.18</v>
      </c>
    </row>
    <row r="2662" spans="1:26" x14ac:dyDescent="0.25">
      <c r="A2662" t="s">
        <v>4212</v>
      </c>
      <c r="B2662" s="1">
        <v>45101</v>
      </c>
      <c r="C2662" t="s">
        <v>171</v>
      </c>
      <c r="D2662" t="s">
        <v>39</v>
      </c>
      <c r="E2662" t="s">
        <v>29</v>
      </c>
      <c r="F2662" t="s">
        <v>52</v>
      </c>
      <c r="G2662" t="s">
        <v>53</v>
      </c>
      <c r="H2662">
        <v>7</v>
      </c>
      <c r="I2662">
        <v>3999</v>
      </c>
      <c r="J2662">
        <v>13</v>
      </c>
      <c r="K2662">
        <v>24353.91</v>
      </c>
      <c r="L2662">
        <v>3186.43</v>
      </c>
      <c r="M2662" t="s">
        <v>65</v>
      </c>
      <c r="N2662" t="s">
        <v>66</v>
      </c>
      <c r="O2662">
        <v>3</v>
      </c>
      <c r="P2662">
        <v>2023</v>
      </c>
      <c r="Q2662">
        <v>6</v>
      </c>
      <c r="R2662" t="s">
        <v>95</v>
      </c>
      <c r="S2662">
        <v>2</v>
      </c>
      <c r="T2662">
        <v>25</v>
      </c>
      <c r="U2662">
        <v>4</v>
      </c>
      <c r="V2662">
        <v>6</v>
      </c>
      <c r="W2662" t="s">
        <v>35</v>
      </c>
      <c r="X2662" t="s">
        <v>36</v>
      </c>
      <c r="Y2662">
        <v>363909</v>
      </c>
      <c r="Z2662">
        <v>0.13</v>
      </c>
    </row>
    <row r="2663" spans="1:26" x14ac:dyDescent="0.25">
      <c r="A2663" t="s">
        <v>4213</v>
      </c>
      <c r="B2663" s="1">
        <v>45168</v>
      </c>
      <c r="C2663" t="s">
        <v>867</v>
      </c>
      <c r="D2663" t="s">
        <v>50</v>
      </c>
      <c r="E2663" t="s">
        <v>58</v>
      </c>
      <c r="F2663" t="s">
        <v>41</v>
      </c>
      <c r="G2663" t="s">
        <v>116</v>
      </c>
      <c r="H2663">
        <v>10</v>
      </c>
      <c r="I2663">
        <v>469</v>
      </c>
      <c r="J2663">
        <v>0</v>
      </c>
      <c r="K2663">
        <v>4690</v>
      </c>
      <c r="L2663">
        <v>850.74</v>
      </c>
      <c r="M2663" t="s">
        <v>65</v>
      </c>
      <c r="N2663" t="s">
        <v>44</v>
      </c>
      <c r="O2663">
        <v>5</v>
      </c>
      <c r="P2663">
        <v>2023</v>
      </c>
      <c r="Q2663">
        <v>8</v>
      </c>
      <c r="R2663" t="s">
        <v>72</v>
      </c>
      <c r="S2663">
        <v>3</v>
      </c>
      <c r="T2663">
        <v>35</v>
      </c>
      <c r="U2663">
        <v>5</v>
      </c>
      <c r="V2663">
        <v>3</v>
      </c>
      <c r="W2663" t="s">
        <v>83</v>
      </c>
      <c r="X2663" t="s">
        <v>47</v>
      </c>
      <c r="Y2663">
        <v>0</v>
      </c>
      <c r="Z2663">
        <v>0.18</v>
      </c>
    </row>
    <row r="2664" spans="1:26" x14ac:dyDescent="0.25">
      <c r="A2664" t="s">
        <v>4214</v>
      </c>
      <c r="B2664" s="1">
        <v>44945</v>
      </c>
      <c r="C2664" t="s">
        <v>1634</v>
      </c>
      <c r="D2664" t="s">
        <v>39</v>
      </c>
      <c r="E2664" t="s">
        <v>51</v>
      </c>
      <c r="F2664" t="s">
        <v>30</v>
      </c>
      <c r="G2664" t="s">
        <v>86</v>
      </c>
      <c r="H2664">
        <v>8</v>
      </c>
      <c r="I2664">
        <v>4377</v>
      </c>
      <c r="J2664">
        <v>16</v>
      </c>
      <c r="K2664">
        <v>29413.439999999999</v>
      </c>
      <c r="L2664">
        <v>5074.04</v>
      </c>
      <c r="M2664" t="s">
        <v>65</v>
      </c>
      <c r="N2664" t="s">
        <v>66</v>
      </c>
      <c r="O2664">
        <v>3</v>
      </c>
      <c r="P2664">
        <v>2023</v>
      </c>
      <c r="Q2664">
        <v>1</v>
      </c>
      <c r="R2664" t="s">
        <v>34</v>
      </c>
      <c r="S2664">
        <v>1</v>
      </c>
      <c r="T2664">
        <v>3</v>
      </c>
      <c r="U2664">
        <v>3</v>
      </c>
      <c r="V2664">
        <v>4</v>
      </c>
      <c r="W2664" t="s">
        <v>73</v>
      </c>
      <c r="X2664" t="s">
        <v>47</v>
      </c>
      <c r="Y2664">
        <v>560256</v>
      </c>
      <c r="Z2664">
        <v>0.17</v>
      </c>
    </row>
    <row r="2665" spans="1:26" x14ac:dyDescent="0.25">
      <c r="A2665" t="s">
        <v>4215</v>
      </c>
      <c r="B2665" s="1">
        <v>45007</v>
      </c>
      <c r="C2665" t="s">
        <v>655</v>
      </c>
      <c r="D2665" t="s">
        <v>50</v>
      </c>
      <c r="E2665" t="s">
        <v>40</v>
      </c>
      <c r="F2665" t="s">
        <v>30</v>
      </c>
      <c r="G2665" t="s">
        <v>64</v>
      </c>
      <c r="H2665">
        <v>3</v>
      </c>
      <c r="I2665">
        <v>2070</v>
      </c>
      <c r="J2665">
        <v>6</v>
      </c>
      <c r="K2665">
        <v>5837.4</v>
      </c>
      <c r="L2665">
        <v>404.9</v>
      </c>
      <c r="M2665" t="s">
        <v>32</v>
      </c>
      <c r="N2665" t="s">
        <v>66</v>
      </c>
      <c r="O2665">
        <v>1</v>
      </c>
      <c r="P2665">
        <v>2023</v>
      </c>
      <c r="Q2665">
        <v>3</v>
      </c>
      <c r="R2665" t="s">
        <v>105</v>
      </c>
      <c r="S2665">
        <v>1</v>
      </c>
      <c r="T2665">
        <v>12</v>
      </c>
      <c r="U2665">
        <v>4</v>
      </c>
      <c r="V2665">
        <v>3</v>
      </c>
      <c r="W2665" t="s">
        <v>83</v>
      </c>
      <c r="X2665" t="s">
        <v>47</v>
      </c>
      <c r="Y2665">
        <v>37260</v>
      </c>
      <c r="Z2665">
        <v>7.0000000000000007E-2</v>
      </c>
    </row>
    <row r="2666" spans="1:26" x14ac:dyDescent="0.25">
      <c r="A2666" t="s">
        <v>4216</v>
      </c>
      <c r="B2666" s="1">
        <v>45162</v>
      </c>
      <c r="C2666" t="s">
        <v>191</v>
      </c>
      <c r="D2666" t="s">
        <v>39</v>
      </c>
      <c r="E2666" t="s">
        <v>29</v>
      </c>
      <c r="F2666" t="s">
        <v>41</v>
      </c>
      <c r="G2666" t="s">
        <v>42</v>
      </c>
      <c r="H2666">
        <v>10</v>
      </c>
      <c r="I2666">
        <v>120</v>
      </c>
      <c r="J2666">
        <v>10</v>
      </c>
      <c r="K2666">
        <v>1080</v>
      </c>
      <c r="L2666">
        <v>115.16</v>
      </c>
      <c r="M2666" t="s">
        <v>43</v>
      </c>
      <c r="N2666" t="s">
        <v>66</v>
      </c>
      <c r="O2666">
        <v>4</v>
      </c>
      <c r="P2666">
        <v>2023</v>
      </c>
      <c r="Q2666">
        <v>8</v>
      </c>
      <c r="R2666" t="s">
        <v>72</v>
      </c>
      <c r="S2666">
        <v>3</v>
      </c>
      <c r="T2666">
        <v>34</v>
      </c>
      <c r="U2666">
        <v>4</v>
      </c>
      <c r="V2666">
        <v>4</v>
      </c>
      <c r="W2666" t="s">
        <v>73</v>
      </c>
      <c r="X2666" t="s">
        <v>47</v>
      </c>
      <c r="Y2666">
        <v>12000</v>
      </c>
      <c r="Z2666">
        <v>0.11</v>
      </c>
    </row>
    <row r="2667" spans="1:26" x14ac:dyDescent="0.25">
      <c r="A2667" t="s">
        <v>4217</v>
      </c>
      <c r="B2667" s="1">
        <v>45232</v>
      </c>
      <c r="C2667" t="s">
        <v>725</v>
      </c>
      <c r="D2667" t="s">
        <v>50</v>
      </c>
      <c r="E2667" t="s">
        <v>51</v>
      </c>
      <c r="F2667" t="s">
        <v>30</v>
      </c>
      <c r="G2667" t="s">
        <v>86</v>
      </c>
      <c r="H2667">
        <v>2</v>
      </c>
      <c r="I2667">
        <v>2183</v>
      </c>
      <c r="J2667">
        <v>12</v>
      </c>
      <c r="K2667">
        <v>3842.08</v>
      </c>
      <c r="L2667">
        <v>335.55</v>
      </c>
      <c r="M2667" t="s">
        <v>65</v>
      </c>
      <c r="N2667" t="s">
        <v>44</v>
      </c>
      <c r="O2667">
        <v>6</v>
      </c>
      <c r="P2667">
        <v>2023</v>
      </c>
      <c r="Q2667">
        <v>11</v>
      </c>
      <c r="R2667" t="s">
        <v>92</v>
      </c>
      <c r="S2667">
        <v>4</v>
      </c>
      <c r="T2667">
        <v>44</v>
      </c>
      <c r="U2667">
        <v>1</v>
      </c>
      <c r="V2667">
        <v>4</v>
      </c>
      <c r="W2667" t="s">
        <v>73</v>
      </c>
      <c r="X2667" t="s">
        <v>47</v>
      </c>
      <c r="Y2667">
        <v>52392</v>
      </c>
      <c r="Z2667">
        <v>0.09</v>
      </c>
    </row>
    <row r="2668" spans="1:26" x14ac:dyDescent="0.25">
      <c r="A2668" t="s">
        <v>4218</v>
      </c>
      <c r="B2668" s="1">
        <v>45142</v>
      </c>
      <c r="C2668" t="s">
        <v>2967</v>
      </c>
      <c r="D2668" t="s">
        <v>50</v>
      </c>
      <c r="E2668" t="s">
        <v>40</v>
      </c>
      <c r="F2668" t="s">
        <v>41</v>
      </c>
      <c r="G2668" t="s">
        <v>116</v>
      </c>
      <c r="H2668">
        <v>1</v>
      </c>
      <c r="I2668">
        <v>2918</v>
      </c>
      <c r="J2668">
        <v>19</v>
      </c>
      <c r="K2668">
        <v>2363.58</v>
      </c>
      <c r="L2668">
        <v>186.53</v>
      </c>
      <c r="M2668" t="s">
        <v>43</v>
      </c>
      <c r="N2668" t="s">
        <v>44</v>
      </c>
      <c r="O2668">
        <v>6</v>
      </c>
      <c r="P2668">
        <v>2023</v>
      </c>
      <c r="Q2668">
        <v>8</v>
      </c>
      <c r="R2668" t="s">
        <v>72</v>
      </c>
      <c r="S2668">
        <v>3</v>
      </c>
      <c r="T2668">
        <v>31</v>
      </c>
      <c r="U2668">
        <v>1</v>
      </c>
      <c r="V2668">
        <v>5</v>
      </c>
      <c r="W2668" t="s">
        <v>46</v>
      </c>
      <c r="X2668" t="s">
        <v>47</v>
      </c>
      <c r="Y2668">
        <v>55442</v>
      </c>
      <c r="Z2668">
        <v>0.08</v>
      </c>
    </row>
    <row r="2669" spans="1:26" x14ac:dyDescent="0.25">
      <c r="A2669" t="s">
        <v>4219</v>
      </c>
      <c r="B2669" s="1">
        <v>45104</v>
      </c>
      <c r="C2669" t="s">
        <v>212</v>
      </c>
      <c r="D2669" t="s">
        <v>39</v>
      </c>
      <c r="E2669" t="s">
        <v>58</v>
      </c>
      <c r="F2669" t="s">
        <v>52</v>
      </c>
      <c r="G2669" t="s">
        <v>53</v>
      </c>
      <c r="H2669">
        <v>6</v>
      </c>
      <c r="I2669">
        <v>4830</v>
      </c>
      <c r="J2669">
        <v>27</v>
      </c>
      <c r="K2669">
        <v>21155.4</v>
      </c>
      <c r="L2669">
        <v>2539</v>
      </c>
      <c r="M2669" t="s">
        <v>65</v>
      </c>
      <c r="N2669" t="s">
        <v>33</v>
      </c>
      <c r="O2669">
        <v>1</v>
      </c>
      <c r="P2669">
        <v>2023</v>
      </c>
      <c r="Q2669">
        <v>6</v>
      </c>
      <c r="R2669" t="s">
        <v>95</v>
      </c>
      <c r="S2669">
        <v>2</v>
      </c>
      <c r="T2669">
        <v>26</v>
      </c>
      <c r="U2669">
        <v>5</v>
      </c>
      <c r="V2669">
        <v>2</v>
      </c>
      <c r="W2669" t="s">
        <v>76</v>
      </c>
      <c r="X2669" t="s">
        <v>47</v>
      </c>
      <c r="Y2669">
        <v>782460</v>
      </c>
      <c r="Z2669">
        <v>0.12</v>
      </c>
    </row>
    <row r="2670" spans="1:26" x14ac:dyDescent="0.25">
      <c r="A2670" t="s">
        <v>4220</v>
      </c>
      <c r="B2670" s="1">
        <v>45155</v>
      </c>
      <c r="C2670" t="s">
        <v>3504</v>
      </c>
      <c r="D2670" t="s">
        <v>50</v>
      </c>
      <c r="E2670" t="s">
        <v>29</v>
      </c>
      <c r="F2670" t="s">
        <v>41</v>
      </c>
      <c r="G2670" t="s">
        <v>116</v>
      </c>
      <c r="H2670">
        <v>4</v>
      </c>
      <c r="I2670">
        <v>2142</v>
      </c>
      <c r="J2670">
        <v>25</v>
      </c>
      <c r="K2670">
        <v>6426</v>
      </c>
      <c r="L2670">
        <v>840.81</v>
      </c>
      <c r="M2670" t="s">
        <v>43</v>
      </c>
      <c r="N2670" t="s">
        <v>66</v>
      </c>
      <c r="O2670">
        <v>1</v>
      </c>
      <c r="P2670">
        <v>2023</v>
      </c>
      <c r="Q2670">
        <v>8</v>
      </c>
      <c r="R2670" t="s">
        <v>72</v>
      </c>
      <c r="S2670">
        <v>3</v>
      </c>
      <c r="T2670">
        <v>33</v>
      </c>
      <c r="U2670">
        <v>3</v>
      </c>
      <c r="V2670">
        <v>4</v>
      </c>
      <c r="W2670" t="s">
        <v>73</v>
      </c>
      <c r="X2670" t="s">
        <v>47</v>
      </c>
      <c r="Y2670">
        <v>214200</v>
      </c>
      <c r="Z2670">
        <v>0.13</v>
      </c>
    </row>
    <row r="2671" spans="1:26" x14ac:dyDescent="0.25">
      <c r="A2671" t="s">
        <v>4221</v>
      </c>
      <c r="B2671" s="1">
        <v>45287</v>
      </c>
      <c r="C2671" t="s">
        <v>2953</v>
      </c>
      <c r="D2671" t="s">
        <v>50</v>
      </c>
      <c r="E2671" t="s">
        <v>58</v>
      </c>
      <c r="F2671" t="s">
        <v>30</v>
      </c>
      <c r="G2671" t="s">
        <v>86</v>
      </c>
      <c r="H2671">
        <v>4</v>
      </c>
      <c r="I2671">
        <v>2800</v>
      </c>
      <c r="J2671">
        <v>28</v>
      </c>
      <c r="K2671">
        <v>8064</v>
      </c>
      <c r="L2671">
        <v>1383.4</v>
      </c>
      <c r="M2671" t="s">
        <v>32</v>
      </c>
      <c r="N2671" t="s">
        <v>33</v>
      </c>
      <c r="O2671">
        <v>5</v>
      </c>
      <c r="P2671">
        <v>2023</v>
      </c>
      <c r="Q2671">
        <v>12</v>
      </c>
      <c r="R2671" t="s">
        <v>54</v>
      </c>
      <c r="S2671">
        <v>4</v>
      </c>
      <c r="T2671">
        <v>52</v>
      </c>
      <c r="U2671">
        <v>5</v>
      </c>
      <c r="V2671">
        <v>3</v>
      </c>
      <c r="W2671" t="s">
        <v>83</v>
      </c>
      <c r="X2671" t="s">
        <v>47</v>
      </c>
      <c r="Y2671">
        <v>313600</v>
      </c>
      <c r="Z2671">
        <v>0.17</v>
      </c>
    </row>
    <row r="2672" spans="1:26" x14ac:dyDescent="0.25">
      <c r="A2672" t="s">
        <v>4222</v>
      </c>
      <c r="B2672" s="1">
        <v>45275</v>
      </c>
      <c r="C2672" t="s">
        <v>2319</v>
      </c>
      <c r="D2672" t="s">
        <v>63</v>
      </c>
      <c r="E2672" t="s">
        <v>40</v>
      </c>
      <c r="F2672" t="s">
        <v>41</v>
      </c>
      <c r="G2672" t="s">
        <v>116</v>
      </c>
      <c r="H2672">
        <v>4</v>
      </c>
      <c r="I2672">
        <v>3324</v>
      </c>
      <c r="J2672">
        <v>10</v>
      </c>
      <c r="K2672">
        <v>11966.4</v>
      </c>
      <c r="L2672">
        <v>1585.01</v>
      </c>
      <c r="M2672" t="s">
        <v>65</v>
      </c>
      <c r="N2672" t="s">
        <v>33</v>
      </c>
      <c r="O2672">
        <v>3</v>
      </c>
      <c r="P2672">
        <v>2023</v>
      </c>
      <c r="Q2672">
        <v>12</v>
      </c>
      <c r="R2672" t="s">
        <v>54</v>
      </c>
      <c r="S2672">
        <v>4</v>
      </c>
      <c r="T2672">
        <v>50</v>
      </c>
      <c r="U2672">
        <v>3</v>
      </c>
      <c r="V2672">
        <v>5</v>
      </c>
      <c r="W2672" t="s">
        <v>46</v>
      </c>
      <c r="X2672" t="s">
        <v>47</v>
      </c>
      <c r="Y2672">
        <v>132960</v>
      </c>
      <c r="Z2672">
        <v>0.13</v>
      </c>
    </row>
    <row r="2673" spans="1:26" x14ac:dyDescent="0.25">
      <c r="A2673" t="s">
        <v>4223</v>
      </c>
      <c r="B2673" s="1">
        <v>45211</v>
      </c>
      <c r="C2673" t="s">
        <v>4224</v>
      </c>
      <c r="D2673" t="s">
        <v>63</v>
      </c>
      <c r="E2673" t="s">
        <v>51</v>
      </c>
      <c r="F2673" t="s">
        <v>30</v>
      </c>
      <c r="G2673" t="s">
        <v>86</v>
      </c>
      <c r="H2673">
        <v>2</v>
      </c>
      <c r="I2673">
        <v>1584</v>
      </c>
      <c r="J2673">
        <v>27</v>
      </c>
      <c r="K2673">
        <v>2312.64</v>
      </c>
      <c r="L2673">
        <v>129.4</v>
      </c>
      <c r="M2673" t="s">
        <v>32</v>
      </c>
      <c r="N2673" t="s">
        <v>44</v>
      </c>
      <c r="O2673">
        <v>7</v>
      </c>
      <c r="P2673">
        <v>2023</v>
      </c>
      <c r="Q2673">
        <v>10</v>
      </c>
      <c r="R2673" t="s">
        <v>45</v>
      </c>
      <c r="S2673">
        <v>4</v>
      </c>
      <c r="T2673">
        <v>41</v>
      </c>
      <c r="U2673">
        <v>2</v>
      </c>
      <c r="V2673">
        <v>4</v>
      </c>
      <c r="W2673" t="s">
        <v>73</v>
      </c>
      <c r="X2673" t="s">
        <v>47</v>
      </c>
      <c r="Y2673">
        <v>85536</v>
      </c>
      <c r="Z2673">
        <v>0.06</v>
      </c>
    </row>
    <row r="2674" spans="1:26" x14ac:dyDescent="0.25">
      <c r="A2674" t="s">
        <v>4225</v>
      </c>
      <c r="B2674" s="1">
        <v>45001</v>
      </c>
      <c r="C2674" t="s">
        <v>3800</v>
      </c>
      <c r="D2674" t="s">
        <v>28</v>
      </c>
      <c r="E2674" t="s">
        <v>40</v>
      </c>
      <c r="F2674" t="s">
        <v>41</v>
      </c>
      <c r="G2674" t="s">
        <v>42</v>
      </c>
      <c r="H2674">
        <v>5</v>
      </c>
      <c r="I2674">
        <v>1406</v>
      </c>
      <c r="J2674">
        <v>11</v>
      </c>
      <c r="K2674">
        <v>6256.7</v>
      </c>
      <c r="L2674">
        <v>642.25</v>
      </c>
      <c r="M2674" t="s">
        <v>65</v>
      </c>
      <c r="N2674" t="s">
        <v>66</v>
      </c>
      <c r="O2674">
        <v>5</v>
      </c>
      <c r="P2674">
        <v>2023</v>
      </c>
      <c r="Q2674">
        <v>3</v>
      </c>
      <c r="R2674" t="s">
        <v>105</v>
      </c>
      <c r="S2674">
        <v>1</v>
      </c>
      <c r="T2674">
        <v>11</v>
      </c>
      <c r="U2674">
        <v>3</v>
      </c>
      <c r="V2674">
        <v>4</v>
      </c>
      <c r="W2674" t="s">
        <v>73</v>
      </c>
      <c r="X2674" t="s">
        <v>47</v>
      </c>
      <c r="Y2674">
        <v>77330</v>
      </c>
      <c r="Z2674">
        <v>0.1</v>
      </c>
    </row>
    <row r="2675" spans="1:26" x14ac:dyDescent="0.25">
      <c r="A2675" t="s">
        <v>4226</v>
      </c>
      <c r="B2675" s="1">
        <v>45013</v>
      </c>
      <c r="C2675" t="s">
        <v>2942</v>
      </c>
      <c r="D2675" t="s">
        <v>39</v>
      </c>
      <c r="E2675" t="s">
        <v>40</v>
      </c>
      <c r="F2675" t="s">
        <v>52</v>
      </c>
      <c r="G2675" t="s">
        <v>91</v>
      </c>
      <c r="H2675">
        <v>4</v>
      </c>
      <c r="I2675">
        <v>2828</v>
      </c>
      <c r="J2675">
        <v>21</v>
      </c>
      <c r="K2675">
        <v>8936.48</v>
      </c>
      <c r="L2675">
        <v>1683.11</v>
      </c>
      <c r="M2675" t="s">
        <v>32</v>
      </c>
      <c r="N2675" t="s">
        <v>66</v>
      </c>
      <c r="O2675">
        <v>2</v>
      </c>
      <c r="P2675">
        <v>2023</v>
      </c>
      <c r="Q2675">
        <v>3</v>
      </c>
      <c r="R2675" t="s">
        <v>105</v>
      </c>
      <c r="S2675">
        <v>1</v>
      </c>
      <c r="T2675">
        <v>13</v>
      </c>
      <c r="U2675">
        <v>5</v>
      </c>
      <c r="V2675">
        <v>2</v>
      </c>
      <c r="W2675" t="s">
        <v>76</v>
      </c>
      <c r="X2675" t="s">
        <v>47</v>
      </c>
      <c r="Y2675">
        <v>237552</v>
      </c>
      <c r="Z2675">
        <v>0.19</v>
      </c>
    </row>
    <row r="2676" spans="1:26" x14ac:dyDescent="0.25">
      <c r="A2676" t="s">
        <v>4227</v>
      </c>
      <c r="B2676" s="1">
        <v>45016</v>
      </c>
      <c r="C2676" t="s">
        <v>102</v>
      </c>
      <c r="D2676" t="s">
        <v>28</v>
      </c>
      <c r="E2676" t="s">
        <v>51</v>
      </c>
      <c r="F2676" t="s">
        <v>52</v>
      </c>
      <c r="G2676" t="s">
        <v>79</v>
      </c>
      <c r="H2676">
        <v>5</v>
      </c>
      <c r="I2676">
        <v>2415</v>
      </c>
      <c r="J2676">
        <v>7</v>
      </c>
      <c r="K2676">
        <v>11229.75</v>
      </c>
      <c r="L2676">
        <v>1930.75</v>
      </c>
      <c r="M2676" t="s">
        <v>65</v>
      </c>
      <c r="N2676" t="s">
        <v>66</v>
      </c>
      <c r="O2676">
        <v>2</v>
      </c>
      <c r="P2676">
        <v>2023</v>
      </c>
      <c r="Q2676">
        <v>3</v>
      </c>
      <c r="R2676" t="s">
        <v>105</v>
      </c>
      <c r="S2676">
        <v>1</v>
      </c>
      <c r="T2676">
        <v>13</v>
      </c>
      <c r="U2676">
        <v>5</v>
      </c>
      <c r="V2676">
        <v>5</v>
      </c>
      <c r="W2676" t="s">
        <v>46</v>
      </c>
      <c r="X2676" t="s">
        <v>47</v>
      </c>
      <c r="Y2676">
        <v>84525</v>
      </c>
      <c r="Z2676">
        <v>0.17</v>
      </c>
    </row>
    <row r="2677" spans="1:26" x14ac:dyDescent="0.25">
      <c r="A2677" t="s">
        <v>4228</v>
      </c>
      <c r="B2677" s="1">
        <v>45291</v>
      </c>
      <c r="C2677" t="s">
        <v>4229</v>
      </c>
      <c r="D2677" t="s">
        <v>50</v>
      </c>
      <c r="E2677" t="s">
        <v>58</v>
      </c>
      <c r="F2677" t="s">
        <v>41</v>
      </c>
      <c r="G2677" t="s">
        <v>42</v>
      </c>
      <c r="H2677">
        <v>5</v>
      </c>
      <c r="I2677">
        <v>1689</v>
      </c>
      <c r="J2677">
        <v>13</v>
      </c>
      <c r="K2677">
        <v>7347.15</v>
      </c>
      <c r="L2677">
        <v>1180.17</v>
      </c>
      <c r="M2677" t="s">
        <v>43</v>
      </c>
      <c r="N2677" t="s">
        <v>66</v>
      </c>
      <c r="O2677">
        <v>5</v>
      </c>
      <c r="P2677">
        <v>2023</v>
      </c>
      <c r="Q2677">
        <v>12</v>
      </c>
      <c r="R2677" t="s">
        <v>54</v>
      </c>
      <c r="S2677">
        <v>4</v>
      </c>
      <c r="T2677">
        <v>53</v>
      </c>
      <c r="U2677">
        <v>6</v>
      </c>
      <c r="V2677">
        <v>0</v>
      </c>
      <c r="W2677" t="s">
        <v>55</v>
      </c>
      <c r="X2677" t="s">
        <v>36</v>
      </c>
      <c r="Y2677">
        <v>109785</v>
      </c>
      <c r="Z2677">
        <v>0.16</v>
      </c>
    </row>
    <row r="2678" spans="1:26" x14ac:dyDescent="0.25">
      <c r="A2678" t="s">
        <v>4230</v>
      </c>
      <c r="B2678" s="1">
        <v>45200</v>
      </c>
      <c r="C2678" t="s">
        <v>2565</v>
      </c>
      <c r="D2678" t="s">
        <v>50</v>
      </c>
      <c r="E2678" t="s">
        <v>29</v>
      </c>
      <c r="F2678" t="s">
        <v>52</v>
      </c>
      <c r="G2678" t="s">
        <v>79</v>
      </c>
      <c r="H2678">
        <v>8</v>
      </c>
      <c r="I2678">
        <v>250</v>
      </c>
      <c r="J2678">
        <v>16</v>
      </c>
      <c r="K2678">
        <v>1680</v>
      </c>
      <c r="L2678">
        <v>109.94</v>
      </c>
      <c r="M2678" t="s">
        <v>43</v>
      </c>
      <c r="N2678" t="s">
        <v>33</v>
      </c>
      <c r="O2678">
        <v>4</v>
      </c>
      <c r="P2678">
        <v>2023</v>
      </c>
      <c r="Q2678">
        <v>10</v>
      </c>
      <c r="R2678" t="s">
        <v>45</v>
      </c>
      <c r="S2678">
        <v>4</v>
      </c>
      <c r="T2678">
        <v>40</v>
      </c>
      <c r="U2678">
        <v>1</v>
      </c>
      <c r="V2678">
        <v>0</v>
      </c>
      <c r="W2678" t="s">
        <v>55</v>
      </c>
      <c r="X2678" t="s">
        <v>36</v>
      </c>
      <c r="Y2678">
        <v>32000</v>
      </c>
      <c r="Z2678">
        <v>7.0000000000000007E-2</v>
      </c>
    </row>
    <row r="2679" spans="1:26" x14ac:dyDescent="0.25">
      <c r="A2679" t="s">
        <v>4231</v>
      </c>
      <c r="B2679" s="1">
        <v>45286</v>
      </c>
      <c r="C2679" t="s">
        <v>4232</v>
      </c>
      <c r="D2679" t="s">
        <v>63</v>
      </c>
      <c r="E2679" t="s">
        <v>40</v>
      </c>
      <c r="F2679" t="s">
        <v>41</v>
      </c>
      <c r="G2679" t="s">
        <v>116</v>
      </c>
      <c r="H2679">
        <v>7</v>
      </c>
      <c r="I2679">
        <v>498</v>
      </c>
      <c r="J2679">
        <v>10</v>
      </c>
      <c r="K2679">
        <v>3137.4</v>
      </c>
      <c r="L2679">
        <v>393.36</v>
      </c>
      <c r="M2679" t="s">
        <v>65</v>
      </c>
      <c r="N2679" t="s">
        <v>44</v>
      </c>
      <c r="O2679">
        <v>4</v>
      </c>
      <c r="P2679">
        <v>2023</v>
      </c>
      <c r="Q2679">
        <v>12</v>
      </c>
      <c r="R2679" t="s">
        <v>54</v>
      </c>
      <c r="S2679">
        <v>4</v>
      </c>
      <c r="T2679">
        <v>52</v>
      </c>
      <c r="U2679">
        <v>5</v>
      </c>
      <c r="V2679">
        <v>2</v>
      </c>
      <c r="W2679" t="s">
        <v>76</v>
      </c>
      <c r="X2679" t="s">
        <v>47</v>
      </c>
      <c r="Y2679">
        <v>34860</v>
      </c>
      <c r="Z2679">
        <v>0.13</v>
      </c>
    </row>
    <row r="2680" spans="1:26" x14ac:dyDescent="0.25">
      <c r="A2680" t="s">
        <v>4233</v>
      </c>
      <c r="B2680" s="1">
        <v>44998</v>
      </c>
      <c r="C2680" t="s">
        <v>3488</v>
      </c>
      <c r="D2680" t="s">
        <v>63</v>
      </c>
      <c r="E2680" t="s">
        <v>40</v>
      </c>
      <c r="F2680" t="s">
        <v>52</v>
      </c>
      <c r="G2680" t="s">
        <v>53</v>
      </c>
      <c r="H2680">
        <v>6</v>
      </c>
      <c r="I2680">
        <v>629</v>
      </c>
      <c r="J2680">
        <v>4</v>
      </c>
      <c r="K2680">
        <v>3623.04</v>
      </c>
      <c r="L2680">
        <v>303.72000000000003</v>
      </c>
      <c r="M2680" t="s">
        <v>65</v>
      </c>
      <c r="N2680" t="s">
        <v>44</v>
      </c>
      <c r="O2680">
        <v>3</v>
      </c>
      <c r="P2680">
        <v>2023</v>
      </c>
      <c r="Q2680">
        <v>3</v>
      </c>
      <c r="R2680" t="s">
        <v>105</v>
      </c>
      <c r="S2680">
        <v>1</v>
      </c>
      <c r="T2680">
        <v>11</v>
      </c>
      <c r="U2680">
        <v>3</v>
      </c>
      <c r="V2680">
        <v>1</v>
      </c>
      <c r="W2680" t="s">
        <v>60</v>
      </c>
      <c r="X2680" t="s">
        <v>47</v>
      </c>
      <c r="Y2680">
        <v>15096</v>
      </c>
      <c r="Z2680">
        <v>0.08</v>
      </c>
    </row>
    <row r="2681" spans="1:26" x14ac:dyDescent="0.25">
      <c r="A2681" t="s">
        <v>4234</v>
      </c>
      <c r="B2681" s="1">
        <v>45224</v>
      </c>
      <c r="C2681" t="s">
        <v>2582</v>
      </c>
      <c r="D2681" t="s">
        <v>39</v>
      </c>
      <c r="E2681" t="s">
        <v>58</v>
      </c>
      <c r="F2681" t="s">
        <v>30</v>
      </c>
      <c r="G2681" t="s">
        <v>64</v>
      </c>
      <c r="H2681">
        <v>6</v>
      </c>
      <c r="I2681">
        <v>2179</v>
      </c>
      <c r="J2681">
        <v>21</v>
      </c>
      <c r="K2681">
        <v>10328.459999999999</v>
      </c>
      <c r="L2681">
        <v>1275.0999999999999</v>
      </c>
      <c r="M2681" t="s">
        <v>32</v>
      </c>
      <c r="N2681" t="s">
        <v>44</v>
      </c>
      <c r="O2681">
        <v>7</v>
      </c>
      <c r="P2681">
        <v>2023</v>
      </c>
      <c r="Q2681">
        <v>10</v>
      </c>
      <c r="R2681" t="s">
        <v>45</v>
      </c>
      <c r="S2681">
        <v>4</v>
      </c>
      <c r="T2681">
        <v>43</v>
      </c>
      <c r="U2681">
        <v>4</v>
      </c>
      <c r="V2681">
        <v>3</v>
      </c>
      <c r="W2681" t="s">
        <v>83</v>
      </c>
      <c r="X2681" t="s">
        <v>47</v>
      </c>
      <c r="Y2681">
        <v>274554</v>
      </c>
      <c r="Z2681">
        <v>0.12</v>
      </c>
    </row>
    <row r="2682" spans="1:26" x14ac:dyDescent="0.25">
      <c r="A2682" t="s">
        <v>4235</v>
      </c>
      <c r="B2682" s="1">
        <v>45052</v>
      </c>
      <c r="C2682" t="s">
        <v>4236</v>
      </c>
      <c r="D2682" t="s">
        <v>28</v>
      </c>
      <c r="E2682" t="s">
        <v>29</v>
      </c>
      <c r="F2682" t="s">
        <v>52</v>
      </c>
      <c r="G2682" t="s">
        <v>91</v>
      </c>
      <c r="H2682">
        <v>4</v>
      </c>
      <c r="I2682">
        <v>1146</v>
      </c>
      <c r="J2682">
        <v>7</v>
      </c>
      <c r="K2682">
        <v>4263.12</v>
      </c>
      <c r="L2682">
        <v>587.91</v>
      </c>
      <c r="M2682" t="s">
        <v>65</v>
      </c>
      <c r="N2682" t="s">
        <v>33</v>
      </c>
      <c r="O2682">
        <v>6</v>
      </c>
      <c r="P2682">
        <v>2023</v>
      </c>
      <c r="Q2682">
        <v>5</v>
      </c>
      <c r="R2682" t="s">
        <v>238</v>
      </c>
      <c r="S2682">
        <v>2</v>
      </c>
      <c r="T2682">
        <v>18</v>
      </c>
      <c r="U2682">
        <v>1</v>
      </c>
      <c r="V2682">
        <v>6</v>
      </c>
      <c r="W2682" t="s">
        <v>35</v>
      </c>
      <c r="X2682" t="s">
        <v>36</v>
      </c>
      <c r="Y2682">
        <v>32088</v>
      </c>
      <c r="Z2682">
        <v>0.14000000000000001</v>
      </c>
    </row>
    <row r="2683" spans="1:26" x14ac:dyDescent="0.25">
      <c r="A2683" t="s">
        <v>4237</v>
      </c>
      <c r="B2683" s="1">
        <v>45098</v>
      </c>
      <c r="C2683" t="s">
        <v>2432</v>
      </c>
      <c r="D2683" t="s">
        <v>39</v>
      </c>
      <c r="E2683" t="s">
        <v>58</v>
      </c>
      <c r="F2683" t="s">
        <v>52</v>
      </c>
      <c r="G2683" t="s">
        <v>53</v>
      </c>
      <c r="H2683">
        <v>2</v>
      </c>
      <c r="I2683">
        <v>3063</v>
      </c>
      <c r="J2683">
        <v>6</v>
      </c>
      <c r="K2683">
        <v>5758.44</v>
      </c>
      <c r="L2683">
        <v>1001.73</v>
      </c>
      <c r="M2683" t="s">
        <v>43</v>
      </c>
      <c r="N2683" t="s">
        <v>33</v>
      </c>
      <c r="O2683">
        <v>2</v>
      </c>
      <c r="P2683">
        <v>2023</v>
      </c>
      <c r="Q2683">
        <v>6</v>
      </c>
      <c r="R2683" t="s">
        <v>95</v>
      </c>
      <c r="S2683">
        <v>2</v>
      </c>
      <c r="T2683">
        <v>25</v>
      </c>
      <c r="U2683">
        <v>4</v>
      </c>
      <c r="V2683">
        <v>3</v>
      </c>
      <c r="W2683" t="s">
        <v>83</v>
      </c>
      <c r="X2683" t="s">
        <v>47</v>
      </c>
      <c r="Y2683">
        <v>36756</v>
      </c>
      <c r="Z2683">
        <v>0.17</v>
      </c>
    </row>
    <row r="2684" spans="1:26" x14ac:dyDescent="0.25">
      <c r="A2684" t="s">
        <v>4238</v>
      </c>
      <c r="B2684" s="1">
        <v>45096</v>
      </c>
      <c r="C2684" t="s">
        <v>4148</v>
      </c>
      <c r="D2684" t="s">
        <v>39</v>
      </c>
      <c r="E2684" t="s">
        <v>51</v>
      </c>
      <c r="F2684" t="s">
        <v>52</v>
      </c>
      <c r="G2684" t="s">
        <v>91</v>
      </c>
      <c r="H2684">
        <v>9</v>
      </c>
      <c r="I2684">
        <v>758</v>
      </c>
      <c r="J2684">
        <v>7</v>
      </c>
      <c r="K2684">
        <v>6344.46</v>
      </c>
      <c r="L2684">
        <v>754.29</v>
      </c>
      <c r="M2684" t="s">
        <v>65</v>
      </c>
      <c r="N2684" t="s">
        <v>66</v>
      </c>
      <c r="O2684">
        <v>3</v>
      </c>
      <c r="P2684">
        <v>2023</v>
      </c>
      <c r="Q2684">
        <v>6</v>
      </c>
      <c r="R2684" t="s">
        <v>95</v>
      </c>
      <c r="S2684">
        <v>2</v>
      </c>
      <c r="T2684">
        <v>25</v>
      </c>
      <c r="U2684">
        <v>4</v>
      </c>
      <c r="V2684">
        <v>1</v>
      </c>
      <c r="W2684" t="s">
        <v>60</v>
      </c>
      <c r="X2684" t="s">
        <v>47</v>
      </c>
      <c r="Y2684">
        <v>47754</v>
      </c>
      <c r="Z2684">
        <v>0.12</v>
      </c>
    </row>
    <row r="2685" spans="1:26" x14ac:dyDescent="0.25">
      <c r="A2685" t="s">
        <v>4239</v>
      </c>
      <c r="B2685" s="1">
        <v>45204</v>
      </c>
      <c r="C2685" t="s">
        <v>4240</v>
      </c>
      <c r="D2685" t="s">
        <v>39</v>
      </c>
      <c r="E2685" t="s">
        <v>58</v>
      </c>
      <c r="F2685" t="s">
        <v>30</v>
      </c>
      <c r="G2685" t="s">
        <v>64</v>
      </c>
      <c r="H2685">
        <v>5</v>
      </c>
      <c r="I2685">
        <v>1973</v>
      </c>
      <c r="J2685">
        <v>3</v>
      </c>
      <c r="K2685">
        <v>9569.0499999999993</v>
      </c>
      <c r="L2685">
        <v>504.23</v>
      </c>
      <c r="M2685" t="s">
        <v>32</v>
      </c>
      <c r="N2685" t="s">
        <v>66</v>
      </c>
      <c r="O2685">
        <v>7</v>
      </c>
      <c r="P2685">
        <v>2023</v>
      </c>
      <c r="Q2685">
        <v>10</v>
      </c>
      <c r="R2685" t="s">
        <v>45</v>
      </c>
      <c r="S2685">
        <v>4</v>
      </c>
      <c r="T2685">
        <v>40</v>
      </c>
      <c r="U2685">
        <v>1</v>
      </c>
      <c r="V2685">
        <v>4</v>
      </c>
      <c r="W2685" t="s">
        <v>73</v>
      </c>
      <c r="X2685" t="s">
        <v>47</v>
      </c>
      <c r="Y2685">
        <v>29595</v>
      </c>
      <c r="Z2685">
        <v>0.05</v>
      </c>
    </row>
    <row r="2686" spans="1:26" x14ac:dyDescent="0.25">
      <c r="A2686" t="s">
        <v>4241</v>
      </c>
      <c r="B2686" s="1">
        <v>45136</v>
      </c>
      <c r="C2686" t="s">
        <v>4242</v>
      </c>
      <c r="D2686" t="s">
        <v>63</v>
      </c>
      <c r="E2686" t="s">
        <v>29</v>
      </c>
      <c r="F2686" t="s">
        <v>41</v>
      </c>
      <c r="G2686" t="s">
        <v>42</v>
      </c>
      <c r="H2686">
        <v>7</v>
      </c>
      <c r="I2686">
        <v>1260</v>
      </c>
      <c r="J2686">
        <v>19</v>
      </c>
      <c r="K2686">
        <v>7144.2</v>
      </c>
      <c r="L2686">
        <v>1424.73</v>
      </c>
      <c r="M2686" t="s">
        <v>43</v>
      </c>
      <c r="N2686" t="s">
        <v>66</v>
      </c>
      <c r="O2686">
        <v>2</v>
      </c>
      <c r="P2686">
        <v>2023</v>
      </c>
      <c r="Q2686">
        <v>7</v>
      </c>
      <c r="R2686" t="s">
        <v>125</v>
      </c>
      <c r="S2686">
        <v>3</v>
      </c>
      <c r="T2686">
        <v>30</v>
      </c>
      <c r="U2686">
        <v>5</v>
      </c>
      <c r="V2686">
        <v>6</v>
      </c>
      <c r="W2686" t="s">
        <v>35</v>
      </c>
      <c r="X2686" t="s">
        <v>36</v>
      </c>
      <c r="Y2686">
        <v>167580</v>
      </c>
      <c r="Z2686">
        <v>0.2</v>
      </c>
    </row>
    <row r="2687" spans="1:26" x14ac:dyDescent="0.25">
      <c r="A2687" t="s">
        <v>4243</v>
      </c>
      <c r="B2687" s="1">
        <v>44932</v>
      </c>
      <c r="C2687" t="s">
        <v>4244</v>
      </c>
      <c r="D2687" t="s">
        <v>39</v>
      </c>
      <c r="E2687" t="s">
        <v>51</v>
      </c>
      <c r="F2687" t="s">
        <v>41</v>
      </c>
      <c r="G2687" t="s">
        <v>59</v>
      </c>
      <c r="H2687">
        <v>8</v>
      </c>
      <c r="I2687">
        <v>3467</v>
      </c>
      <c r="J2687">
        <v>4</v>
      </c>
      <c r="K2687">
        <v>26626.560000000001</v>
      </c>
      <c r="L2687">
        <v>2751.35</v>
      </c>
      <c r="M2687" t="s">
        <v>65</v>
      </c>
      <c r="N2687" t="s">
        <v>44</v>
      </c>
      <c r="O2687">
        <v>1</v>
      </c>
      <c r="P2687">
        <v>2023</v>
      </c>
      <c r="Q2687">
        <v>1</v>
      </c>
      <c r="R2687" t="s">
        <v>34</v>
      </c>
      <c r="S2687">
        <v>1</v>
      </c>
      <c r="T2687">
        <v>1</v>
      </c>
      <c r="U2687">
        <v>1</v>
      </c>
      <c r="V2687">
        <v>5</v>
      </c>
      <c r="W2687" t="s">
        <v>46</v>
      </c>
      <c r="X2687" t="s">
        <v>47</v>
      </c>
      <c r="Y2687">
        <v>110944</v>
      </c>
      <c r="Z2687">
        <v>0.1</v>
      </c>
    </row>
    <row r="2688" spans="1:26" x14ac:dyDescent="0.25">
      <c r="A2688" t="s">
        <v>4245</v>
      </c>
      <c r="B2688" s="1">
        <v>45194</v>
      </c>
      <c r="C2688" t="s">
        <v>2503</v>
      </c>
      <c r="D2688" t="s">
        <v>63</v>
      </c>
      <c r="E2688" t="s">
        <v>58</v>
      </c>
      <c r="F2688" t="s">
        <v>52</v>
      </c>
      <c r="G2688" t="s">
        <v>91</v>
      </c>
      <c r="H2688">
        <v>8</v>
      </c>
      <c r="I2688">
        <v>663</v>
      </c>
      <c r="J2688">
        <v>2</v>
      </c>
      <c r="K2688">
        <v>5197.92</v>
      </c>
      <c r="L2688">
        <v>465.01</v>
      </c>
      <c r="M2688" t="s">
        <v>32</v>
      </c>
      <c r="N2688" t="s">
        <v>66</v>
      </c>
      <c r="O2688">
        <v>3</v>
      </c>
      <c r="P2688">
        <v>2023</v>
      </c>
      <c r="Q2688">
        <v>9</v>
      </c>
      <c r="R2688" t="s">
        <v>80</v>
      </c>
      <c r="S2688">
        <v>3</v>
      </c>
      <c r="T2688">
        <v>39</v>
      </c>
      <c r="U2688">
        <v>5</v>
      </c>
      <c r="V2688">
        <v>1</v>
      </c>
      <c r="W2688" t="s">
        <v>60</v>
      </c>
      <c r="X2688" t="s">
        <v>47</v>
      </c>
      <c r="Y2688">
        <v>10608</v>
      </c>
      <c r="Z2688">
        <v>0.09</v>
      </c>
    </row>
    <row r="2689" spans="1:26" x14ac:dyDescent="0.25">
      <c r="A2689" t="s">
        <v>4246</v>
      </c>
      <c r="B2689" s="1">
        <v>45198</v>
      </c>
      <c r="C2689" t="s">
        <v>857</v>
      </c>
      <c r="D2689" t="s">
        <v>63</v>
      </c>
      <c r="E2689" t="s">
        <v>29</v>
      </c>
      <c r="F2689" t="s">
        <v>41</v>
      </c>
      <c r="G2689" t="s">
        <v>116</v>
      </c>
      <c r="H2689">
        <v>7</v>
      </c>
      <c r="I2689">
        <v>1099</v>
      </c>
      <c r="J2689">
        <v>30</v>
      </c>
      <c r="K2689">
        <v>5385.1</v>
      </c>
      <c r="L2689">
        <v>703.16</v>
      </c>
      <c r="M2689" t="s">
        <v>32</v>
      </c>
      <c r="N2689" t="s">
        <v>33</v>
      </c>
      <c r="O2689">
        <v>6</v>
      </c>
      <c r="P2689">
        <v>2023</v>
      </c>
      <c r="Q2689">
        <v>9</v>
      </c>
      <c r="R2689" t="s">
        <v>80</v>
      </c>
      <c r="S2689">
        <v>3</v>
      </c>
      <c r="T2689">
        <v>39</v>
      </c>
      <c r="U2689">
        <v>5</v>
      </c>
      <c r="V2689">
        <v>5</v>
      </c>
      <c r="W2689" t="s">
        <v>46</v>
      </c>
      <c r="X2689" t="s">
        <v>47</v>
      </c>
      <c r="Y2689">
        <v>230790</v>
      </c>
      <c r="Z2689">
        <v>0.13</v>
      </c>
    </row>
    <row r="2690" spans="1:26" x14ac:dyDescent="0.25">
      <c r="A2690" t="s">
        <v>4247</v>
      </c>
      <c r="B2690" s="1">
        <v>45115</v>
      </c>
      <c r="C2690" t="s">
        <v>3557</v>
      </c>
      <c r="D2690" t="s">
        <v>39</v>
      </c>
      <c r="E2690" t="s">
        <v>29</v>
      </c>
      <c r="F2690" t="s">
        <v>30</v>
      </c>
      <c r="G2690" t="s">
        <v>64</v>
      </c>
      <c r="H2690">
        <v>8</v>
      </c>
      <c r="I2690">
        <v>883</v>
      </c>
      <c r="J2690">
        <v>25</v>
      </c>
      <c r="K2690">
        <v>5298</v>
      </c>
      <c r="L2690">
        <v>905.97</v>
      </c>
      <c r="M2690" t="s">
        <v>32</v>
      </c>
      <c r="N2690" t="s">
        <v>33</v>
      </c>
      <c r="O2690">
        <v>1</v>
      </c>
      <c r="P2690">
        <v>2023</v>
      </c>
      <c r="Q2690">
        <v>7</v>
      </c>
      <c r="R2690" t="s">
        <v>125</v>
      </c>
      <c r="S2690">
        <v>3</v>
      </c>
      <c r="T2690">
        <v>27</v>
      </c>
      <c r="U2690">
        <v>2</v>
      </c>
      <c r="V2690">
        <v>6</v>
      </c>
      <c r="W2690" t="s">
        <v>35</v>
      </c>
      <c r="X2690" t="s">
        <v>36</v>
      </c>
      <c r="Y2690">
        <v>176600</v>
      </c>
      <c r="Z2690">
        <v>0.17</v>
      </c>
    </row>
    <row r="2691" spans="1:26" x14ac:dyDescent="0.25">
      <c r="A2691" t="s">
        <v>4248</v>
      </c>
      <c r="B2691" s="1">
        <v>45074</v>
      </c>
      <c r="C2691" t="s">
        <v>629</v>
      </c>
      <c r="D2691" t="s">
        <v>50</v>
      </c>
      <c r="E2691" t="s">
        <v>29</v>
      </c>
      <c r="F2691" t="s">
        <v>41</v>
      </c>
      <c r="G2691" t="s">
        <v>42</v>
      </c>
      <c r="H2691">
        <v>4</v>
      </c>
      <c r="I2691">
        <v>1386</v>
      </c>
      <c r="J2691">
        <v>19</v>
      </c>
      <c r="K2691">
        <v>4490.6400000000003</v>
      </c>
      <c r="L2691">
        <v>422.92</v>
      </c>
      <c r="M2691" t="s">
        <v>65</v>
      </c>
      <c r="N2691" t="s">
        <v>44</v>
      </c>
      <c r="O2691">
        <v>1</v>
      </c>
      <c r="P2691">
        <v>2023</v>
      </c>
      <c r="Q2691">
        <v>5</v>
      </c>
      <c r="R2691" t="s">
        <v>238</v>
      </c>
      <c r="S2691">
        <v>2</v>
      </c>
      <c r="T2691">
        <v>22</v>
      </c>
      <c r="U2691">
        <v>5</v>
      </c>
      <c r="V2691">
        <v>0</v>
      </c>
      <c r="W2691" t="s">
        <v>55</v>
      </c>
      <c r="X2691" t="s">
        <v>36</v>
      </c>
      <c r="Y2691">
        <v>105336</v>
      </c>
      <c r="Z2691">
        <v>0.09</v>
      </c>
    </row>
    <row r="2692" spans="1:26" x14ac:dyDescent="0.25">
      <c r="A2692" t="s">
        <v>4249</v>
      </c>
      <c r="B2692" s="1">
        <v>45191</v>
      </c>
      <c r="C2692" t="s">
        <v>731</v>
      </c>
      <c r="D2692" t="s">
        <v>39</v>
      </c>
      <c r="E2692" t="s">
        <v>40</v>
      </c>
      <c r="F2692" t="s">
        <v>30</v>
      </c>
      <c r="G2692" t="s">
        <v>31</v>
      </c>
      <c r="H2692">
        <v>2</v>
      </c>
      <c r="I2692">
        <v>199</v>
      </c>
      <c r="J2692">
        <v>29</v>
      </c>
      <c r="K2692">
        <v>282.58</v>
      </c>
      <c r="L2692">
        <v>43.12</v>
      </c>
      <c r="M2692" t="s">
        <v>32</v>
      </c>
      <c r="N2692" t="s">
        <v>44</v>
      </c>
      <c r="O2692">
        <v>4</v>
      </c>
      <c r="P2692">
        <v>2023</v>
      </c>
      <c r="Q2692">
        <v>9</v>
      </c>
      <c r="R2692" t="s">
        <v>80</v>
      </c>
      <c r="S2692">
        <v>3</v>
      </c>
      <c r="T2692">
        <v>38</v>
      </c>
      <c r="U2692">
        <v>4</v>
      </c>
      <c r="V2692">
        <v>5</v>
      </c>
      <c r="W2692" t="s">
        <v>46</v>
      </c>
      <c r="X2692" t="s">
        <v>47</v>
      </c>
      <c r="Y2692">
        <v>11542</v>
      </c>
      <c r="Z2692">
        <v>0.15</v>
      </c>
    </row>
    <row r="2693" spans="1:26" x14ac:dyDescent="0.25">
      <c r="A2693" t="s">
        <v>4250</v>
      </c>
      <c r="B2693" s="1">
        <v>45109</v>
      </c>
      <c r="C2693" t="s">
        <v>264</v>
      </c>
      <c r="D2693" t="s">
        <v>50</v>
      </c>
      <c r="E2693" t="s">
        <v>29</v>
      </c>
      <c r="F2693" t="s">
        <v>41</v>
      </c>
      <c r="G2693" t="s">
        <v>42</v>
      </c>
      <c r="H2693">
        <v>3</v>
      </c>
      <c r="I2693">
        <v>4180</v>
      </c>
      <c r="J2693">
        <v>17</v>
      </c>
      <c r="K2693">
        <v>10408.200000000001</v>
      </c>
      <c r="L2693">
        <v>875.31</v>
      </c>
      <c r="M2693" t="s">
        <v>43</v>
      </c>
      <c r="N2693" t="s">
        <v>66</v>
      </c>
      <c r="O2693">
        <v>5</v>
      </c>
      <c r="P2693">
        <v>2023</v>
      </c>
      <c r="Q2693">
        <v>7</v>
      </c>
      <c r="R2693" t="s">
        <v>125</v>
      </c>
      <c r="S2693">
        <v>3</v>
      </c>
      <c r="T2693">
        <v>27</v>
      </c>
      <c r="U2693">
        <v>2</v>
      </c>
      <c r="V2693">
        <v>0</v>
      </c>
      <c r="W2693" t="s">
        <v>55</v>
      </c>
      <c r="X2693" t="s">
        <v>36</v>
      </c>
      <c r="Y2693">
        <v>213180</v>
      </c>
      <c r="Z2693">
        <v>0.08</v>
      </c>
    </row>
    <row r="2694" spans="1:26" x14ac:dyDescent="0.25">
      <c r="A2694" t="s">
        <v>4251</v>
      </c>
      <c r="B2694" s="1">
        <v>45162</v>
      </c>
      <c r="C2694" t="s">
        <v>4252</v>
      </c>
      <c r="D2694" t="s">
        <v>50</v>
      </c>
      <c r="E2694" t="s">
        <v>29</v>
      </c>
      <c r="F2694" t="s">
        <v>41</v>
      </c>
      <c r="G2694" t="s">
        <v>42</v>
      </c>
      <c r="H2694">
        <v>5</v>
      </c>
      <c r="I2694">
        <v>2746</v>
      </c>
      <c r="J2694">
        <v>28</v>
      </c>
      <c r="K2694">
        <v>9885.6</v>
      </c>
      <c r="L2694">
        <v>1093.3800000000001</v>
      </c>
      <c r="M2694" t="s">
        <v>32</v>
      </c>
      <c r="N2694" t="s">
        <v>33</v>
      </c>
      <c r="O2694">
        <v>5</v>
      </c>
      <c r="P2694">
        <v>2023</v>
      </c>
      <c r="Q2694">
        <v>8</v>
      </c>
      <c r="R2694" t="s">
        <v>72</v>
      </c>
      <c r="S2694">
        <v>3</v>
      </c>
      <c r="T2694">
        <v>34</v>
      </c>
      <c r="U2694">
        <v>4</v>
      </c>
      <c r="V2694">
        <v>4</v>
      </c>
      <c r="W2694" t="s">
        <v>73</v>
      </c>
      <c r="X2694" t="s">
        <v>47</v>
      </c>
      <c r="Y2694">
        <v>384440</v>
      </c>
      <c r="Z2694">
        <v>0.11</v>
      </c>
    </row>
    <row r="2695" spans="1:26" x14ac:dyDescent="0.25">
      <c r="A2695" t="s">
        <v>4253</v>
      </c>
      <c r="B2695" s="1">
        <v>45115</v>
      </c>
      <c r="C2695" t="s">
        <v>4254</v>
      </c>
      <c r="D2695" t="s">
        <v>63</v>
      </c>
      <c r="E2695" t="s">
        <v>40</v>
      </c>
      <c r="F2695" t="s">
        <v>30</v>
      </c>
      <c r="G2695" t="s">
        <v>64</v>
      </c>
      <c r="H2695">
        <v>2</v>
      </c>
      <c r="I2695">
        <v>3220</v>
      </c>
      <c r="J2695">
        <v>26</v>
      </c>
      <c r="K2695">
        <v>4765.6000000000004</v>
      </c>
      <c r="L2695">
        <v>467.68</v>
      </c>
      <c r="M2695" t="s">
        <v>32</v>
      </c>
      <c r="N2695" t="s">
        <v>44</v>
      </c>
      <c r="O2695">
        <v>5</v>
      </c>
      <c r="P2695">
        <v>2023</v>
      </c>
      <c r="Q2695">
        <v>7</v>
      </c>
      <c r="R2695" t="s">
        <v>125</v>
      </c>
      <c r="S2695">
        <v>3</v>
      </c>
      <c r="T2695">
        <v>27</v>
      </c>
      <c r="U2695">
        <v>2</v>
      </c>
      <c r="V2695">
        <v>6</v>
      </c>
      <c r="W2695" t="s">
        <v>35</v>
      </c>
      <c r="X2695" t="s">
        <v>36</v>
      </c>
      <c r="Y2695">
        <v>167440</v>
      </c>
      <c r="Z2695">
        <v>0.1</v>
      </c>
    </row>
    <row r="2696" spans="1:26" x14ac:dyDescent="0.25">
      <c r="A2696" t="s">
        <v>4255</v>
      </c>
      <c r="B2696" s="1">
        <v>45139</v>
      </c>
      <c r="C2696" t="s">
        <v>1620</v>
      </c>
      <c r="D2696" t="s">
        <v>28</v>
      </c>
      <c r="E2696" t="s">
        <v>40</v>
      </c>
      <c r="F2696" t="s">
        <v>52</v>
      </c>
      <c r="G2696" t="s">
        <v>79</v>
      </c>
      <c r="H2696">
        <v>8</v>
      </c>
      <c r="I2696">
        <v>2914</v>
      </c>
      <c r="J2696">
        <v>21</v>
      </c>
      <c r="K2696">
        <v>18416.48</v>
      </c>
      <c r="L2696">
        <v>1211.1500000000001</v>
      </c>
      <c r="M2696" t="s">
        <v>32</v>
      </c>
      <c r="N2696" t="s">
        <v>33</v>
      </c>
      <c r="O2696">
        <v>1</v>
      </c>
      <c r="P2696">
        <v>2023</v>
      </c>
      <c r="Q2696">
        <v>8</v>
      </c>
      <c r="R2696" t="s">
        <v>72</v>
      </c>
      <c r="S2696">
        <v>3</v>
      </c>
      <c r="T2696">
        <v>31</v>
      </c>
      <c r="U2696">
        <v>1</v>
      </c>
      <c r="V2696">
        <v>2</v>
      </c>
      <c r="W2696" t="s">
        <v>76</v>
      </c>
      <c r="X2696" t="s">
        <v>47</v>
      </c>
      <c r="Y2696">
        <v>489552</v>
      </c>
      <c r="Z2696">
        <v>7.0000000000000007E-2</v>
      </c>
    </row>
    <row r="2697" spans="1:26" x14ac:dyDescent="0.25">
      <c r="A2697" t="s">
        <v>4256</v>
      </c>
      <c r="B2697" s="1">
        <v>45114</v>
      </c>
      <c r="C2697" t="s">
        <v>3301</v>
      </c>
      <c r="D2697" t="s">
        <v>28</v>
      </c>
      <c r="E2697" t="s">
        <v>51</v>
      </c>
      <c r="F2697" t="s">
        <v>41</v>
      </c>
      <c r="G2697" t="s">
        <v>42</v>
      </c>
      <c r="H2697">
        <v>1</v>
      </c>
      <c r="I2697">
        <v>4877</v>
      </c>
      <c r="J2697">
        <v>20</v>
      </c>
      <c r="K2697">
        <v>3901.6</v>
      </c>
      <c r="L2697">
        <v>394.08</v>
      </c>
      <c r="M2697" t="s">
        <v>43</v>
      </c>
      <c r="N2697" t="s">
        <v>44</v>
      </c>
      <c r="O2697">
        <v>6</v>
      </c>
      <c r="P2697">
        <v>2023</v>
      </c>
      <c r="Q2697">
        <v>7</v>
      </c>
      <c r="R2697" t="s">
        <v>125</v>
      </c>
      <c r="S2697">
        <v>3</v>
      </c>
      <c r="T2697">
        <v>27</v>
      </c>
      <c r="U2697">
        <v>2</v>
      </c>
      <c r="V2697">
        <v>5</v>
      </c>
      <c r="W2697" t="s">
        <v>46</v>
      </c>
      <c r="X2697" t="s">
        <v>47</v>
      </c>
      <c r="Y2697">
        <v>97540</v>
      </c>
      <c r="Z2697">
        <v>0.1</v>
      </c>
    </row>
    <row r="2698" spans="1:26" x14ac:dyDescent="0.25">
      <c r="A2698" t="s">
        <v>4257</v>
      </c>
      <c r="B2698" s="1">
        <v>45199</v>
      </c>
      <c r="C2698" t="s">
        <v>631</v>
      </c>
      <c r="D2698" t="s">
        <v>28</v>
      </c>
      <c r="E2698" t="s">
        <v>29</v>
      </c>
      <c r="F2698" t="s">
        <v>30</v>
      </c>
      <c r="G2698" t="s">
        <v>86</v>
      </c>
      <c r="H2698">
        <v>3</v>
      </c>
      <c r="I2698">
        <v>3053</v>
      </c>
      <c r="J2698">
        <v>25</v>
      </c>
      <c r="K2698">
        <v>6869.25</v>
      </c>
      <c r="L2698">
        <v>1252.4000000000001</v>
      </c>
      <c r="M2698" t="s">
        <v>65</v>
      </c>
      <c r="N2698" t="s">
        <v>33</v>
      </c>
      <c r="O2698">
        <v>4</v>
      </c>
      <c r="P2698">
        <v>2023</v>
      </c>
      <c r="Q2698">
        <v>9</v>
      </c>
      <c r="R2698" t="s">
        <v>80</v>
      </c>
      <c r="S2698">
        <v>3</v>
      </c>
      <c r="T2698">
        <v>39</v>
      </c>
      <c r="U2698">
        <v>5</v>
      </c>
      <c r="V2698">
        <v>6</v>
      </c>
      <c r="W2698" t="s">
        <v>35</v>
      </c>
      <c r="X2698" t="s">
        <v>36</v>
      </c>
      <c r="Y2698">
        <v>228975</v>
      </c>
      <c r="Z2698">
        <v>0.18</v>
      </c>
    </row>
    <row r="2699" spans="1:26" x14ac:dyDescent="0.25">
      <c r="A2699" t="s">
        <v>4258</v>
      </c>
      <c r="B2699" s="1">
        <v>45045</v>
      </c>
      <c r="C2699" t="s">
        <v>1138</v>
      </c>
      <c r="D2699" t="s">
        <v>28</v>
      </c>
      <c r="E2699" t="s">
        <v>29</v>
      </c>
      <c r="F2699" t="s">
        <v>52</v>
      </c>
      <c r="G2699" t="s">
        <v>79</v>
      </c>
      <c r="H2699">
        <v>6</v>
      </c>
      <c r="I2699">
        <v>4586</v>
      </c>
      <c r="J2699">
        <v>11</v>
      </c>
      <c r="K2699">
        <v>24489.24</v>
      </c>
      <c r="L2699">
        <v>4150.24</v>
      </c>
      <c r="M2699" t="s">
        <v>65</v>
      </c>
      <c r="N2699" t="s">
        <v>33</v>
      </c>
      <c r="O2699">
        <v>3</v>
      </c>
      <c r="P2699">
        <v>2023</v>
      </c>
      <c r="Q2699">
        <v>4</v>
      </c>
      <c r="R2699" t="s">
        <v>100</v>
      </c>
      <c r="S2699">
        <v>2</v>
      </c>
      <c r="T2699">
        <v>17</v>
      </c>
      <c r="U2699">
        <v>5</v>
      </c>
      <c r="V2699">
        <v>6</v>
      </c>
      <c r="W2699" t="s">
        <v>35</v>
      </c>
      <c r="X2699" t="s">
        <v>36</v>
      </c>
      <c r="Y2699">
        <v>302676</v>
      </c>
      <c r="Z2699">
        <v>0.17</v>
      </c>
    </row>
    <row r="2700" spans="1:26" x14ac:dyDescent="0.25">
      <c r="A2700" t="s">
        <v>4259</v>
      </c>
      <c r="B2700" s="1">
        <v>45044</v>
      </c>
      <c r="C2700" t="s">
        <v>2435</v>
      </c>
      <c r="D2700" t="s">
        <v>50</v>
      </c>
      <c r="E2700" t="s">
        <v>58</v>
      </c>
      <c r="F2700" t="s">
        <v>41</v>
      </c>
      <c r="G2700" t="s">
        <v>116</v>
      </c>
      <c r="H2700">
        <v>10</v>
      </c>
      <c r="I2700">
        <v>4557</v>
      </c>
      <c r="J2700">
        <v>13</v>
      </c>
      <c r="K2700">
        <v>39645.9</v>
      </c>
      <c r="L2700">
        <v>3499.39</v>
      </c>
      <c r="M2700" t="s">
        <v>65</v>
      </c>
      <c r="N2700" t="s">
        <v>33</v>
      </c>
      <c r="O2700">
        <v>4</v>
      </c>
      <c r="P2700">
        <v>2023</v>
      </c>
      <c r="Q2700">
        <v>4</v>
      </c>
      <c r="R2700" t="s">
        <v>100</v>
      </c>
      <c r="S2700">
        <v>2</v>
      </c>
      <c r="T2700">
        <v>17</v>
      </c>
      <c r="U2700">
        <v>5</v>
      </c>
      <c r="V2700">
        <v>5</v>
      </c>
      <c r="W2700" t="s">
        <v>46</v>
      </c>
      <c r="X2700" t="s">
        <v>47</v>
      </c>
      <c r="Y2700">
        <v>592410</v>
      </c>
      <c r="Z2700">
        <v>0.09</v>
      </c>
    </row>
    <row r="2701" spans="1:26" x14ac:dyDescent="0.25">
      <c r="A2701" t="s">
        <v>4260</v>
      </c>
      <c r="B2701" s="1">
        <v>44945</v>
      </c>
      <c r="C2701" t="s">
        <v>4261</v>
      </c>
      <c r="D2701" t="s">
        <v>63</v>
      </c>
      <c r="E2701" t="s">
        <v>40</v>
      </c>
      <c r="F2701" t="s">
        <v>41</v>
      </c>
      <c r="G2701" t="s">
        <v>116</v>
      </c>
      <c r="H2701">
        <v>2</v>
      </c>
      <c r="I2701">
        <v>4876</v>
      </c>
      <c r="J2701">
        <v>13</v>
      </c>
      <c r="K2701">
        <v>8484.24</v>
      </c>
      <c r="L2701">
        <v>1074.77</v>
      </c>
      <c r="M2701" t="s">
        <v>32</v>
      </c>
      <c r="N2701" t="s">
        <v>66</v>
      </c>
      <c r="O2701">
        <v>5</v>
      </c>
      <c r="P2701">
        <v>2023</v>
      </c>
      <c r="Q2701">
        <v>1</v>
      </c>
      <c r="R2701" t="s">
        <v>34</v>
      </c>
      <c r="S2701">
        <v>1</v>
      </c>
      <c r="T2701">
        <v>3</v>
      </c>
      <c r="U2701">
        <v>3</v>
      </c>
      <c r="V2701">
        <v>4</v>
      </c>
      <c r="W2701" t="s">
        <v>73</v>
      </c>
      <c r="X2701" t="s">
        <v>47</v>
      </c>
      <c r="Y2701">
        <v>126776</v>
      </c>
      <c r="Z2701">
        <v>0.13</v>
      </c>
    </row>
    <row r="2702" spans="1:26" x14ac:dyDescent="0.25">
      <c r="A2702" t="s">
        <v>4262</v>
      </c>
      <c r="B2702" s="1">
        <v>44965</v>
      </c>
      <c r="C2702" t="s">
        <v>1750</v>
      </c>
      <c r="D2702" t="s">
        <v>28</v>
      </c>
      <c r="E2702" t="s">
        <v>29</v>
      </c>
      <c r="F2702" t="s">
        <v>41</v>
      </c>
      <c r="G2702" t="s">
        <v>59</v>
      </c>
      <c r="H2702">
        <v>9</v>
      </c>
      <c r="I2702">
        <v>2345</v>
      </c>
      <c r="J2702">
        <v>27</v>
      </c>
      <c r="K2702">
        <v>15406.65</v>
      </c>
      <c r="L2702">
        <v>977.66</v>
      </c>
      <c r="M2702" t="s">
        <v>43</v>
      </c>
      <c r="N2702" t="s">
        <v>33</v>
      </c>
      <c r="O2702">
        <v>3</v>
      </c>
      <c r="P2702">
        <v>2023</v>
      </c>
      <c r="Q2702">
        <v>2</v>
      </c>
      <c r="R2702" t="s">
        <v>67</v>
      </c>
      <c r="S2702">
        <v>1</v>
      </c>
      <c r="T2702">
        <v>6</v>
      </c>
      <c r="U2702">
        <v>2</v>
      </c>
      <c r="V2702">
        <v>3</v>
      </c>
      <c r="W2702" t="s">
        <v>83</v>
      </c>
      <c r="X2702" t="s">
        <v>47</v>
      </c>
      <c r="Y2702">
        <v>569835</v>
      </c>
      <c r="Z2702">
        <v>0.06</v>
      </c>
    </row>
    <row r="2703" spans="1:26" x14ac:dyDescent="0.25">
      <c r="A2703" t="s">
        <v>4263</v>
      </c>
      <c r="B2703" s="1">
        <v>45252</v>
      </c>
      <c r="C2703" t="s">
        <v>930</v>
      </c>
      <c r="D2703" t="s">
        <v>39</v>
      </c>
      <c r="E2703" t="s">
        <v>51</v>
      </c>
      <c r="F2703" t="s">
        <v>52</v>
      </c>
      <c r="G2703" t="s">
        <v>53</v>
      </c>
      <c r="H2703">
        <v>1</v>
      </c>
      <c r="I2703">
        <v>3796</v>
      </c>
      <c r="J2703">
        <v>28</v>
      </c>
      <c r="K2703">
        <v>2733.12</v>
      </c>
      <c r="L2703">
        <v>354.94</v>
      </c>
      <c r="M2703" t="s">
        <v>65</v>
      </c>
      <c r="N2703" t="s">
        <v>66</v>
      </c>
      <c r="O2703">
        <v>6</v>
      </c>
      <c r="P2703">
        <v>2023</v>
      </c>
      <c r="Q2703">
        <v>11</v>
      </c>
      <c r="R2703" t="s">
        <v>92</v>
      </c>
      <c r="S2703">
        <v>4</v>
      </c>
      <c r="T2703">
        <v>47</v>
      </c>
      <c r="U2703">
        <v>4</v>
      </c>
      <c r="V2703">
        <v>3</v>
      </c>
      <c r="W2703" t="s">
        <v>83</v>
      </c>
      <c r="X2703" t="s">
        <v>47</v>
      </c>
      <c r="Y2703">
        <v>106288</v>
      </c>
      <c r="Z2703">
        <v>0.13</v>
      </c>
    </row>
    <row r="2704" spans="1:26" x14ac:dyDescent="0.25">
      <c r="A2704" t="s">
        <v>4264</v>
      </c>
      <c r="B2704" s="1">
        <v>45079</v>
      </c>
      <c r="C2704" t="s">
        <v>4265</v>
      </c>
      <c r="D2704" t="s">
        <v>50</v>
      </c>
      <c r="E2704" t="s">
        <v>58</v>
      </c>
      <c r="F2704" t="s">
        <v>41</v>
      </c>
      <c r="G2704" t="s">
        <v>42</v>
      </c>
      <c r="H2704">
        <v>2</v>
      </c>
      <c r="I2704">
        <v>1581</v>
      </c>
      <c r="J2704">
        <v>8</v>
      </c>
      <c r="K2704">
        <v>2909.04</v>
      </c>
      <c r="L2704">
        <v>297.10000000000002</v>
      </c>
      <c r="M2704" t="s">
        <v>32</v>
      </c>
      <c r="N2704" t="s">
        <v>33</v>
      </c>
      <c r="O2704">
        <v>2</v>
      </c>
      <c r="P2704">
        <v>2023</v>
      </c>
      <c r="Q2704">
        <v>6</v>
      </c>
      <c r="R2704" t="s">
        <v>95</v>
      </c>
      <c r="S2704">
        <v>2</v>
      </c>
      <c r="T2704">
        <v>22</v>
      </c>
      <c r="U2704">
        <v>1</v>
      </c>
      <c r="V2704">
        <v>5</v>
      </c>
      <c r="W2704" t="s">
        <v>46</v>
      </c>
      <c r="X2704" t="s">
        <v>47</v>
      </c>
      <c r="Y2704">
        <v>25296</v>
      </c>
      <c r="Z2704">
        <v>0.1</v>
      </c>
    </row>
    <row r="2705" spans="1:26" x14ac:dyDescent="0.25">
      <c r="A2705" t="s">
        <v>4266</v>
      </c>
      <c r="B2705" s="1">
        <v>44942</v>
      </c>
      <c r="C2705" t="s">
        <v>4267</v>
      </c>
      <c r="D2705" t="s">
        <v>63</v>
      </c>
      <c r="E2705" t="s">
        <v>29</v>
      </c>
      <c r="F2705" t="s">
        <v>52</v>
      </c>
      <c r="G2705" t="s">
        <v>53</v>
      </c>
      <c r="H2705">
        <v>6</v>
      </c>
      <c r="I2705">
        <v>3073</v>
      </c>
      <c r="J2705">
        <v>4</v>
      </c>
      <c r="K2705">
        <v>17700.48</v>
      </c>
      <c r="L2705">
        <v>1086.8</v>
      </c>
      <c r="M2705" t="s">
        <v>65</v>
      </c>
      <c r="N2705" t="s">
        <v>33</v>
      </c>
      <c r="O2705">
        <v>3</v>
      </c>
      <c r="P2705">
        <v>2023</v>
      </c>
      <c r="Q2705">
        <v>1</v>
      </c>
      <c r="R2705" t="s">
        <v>34</v>
      </c>
      <c r="S2705">
        <v>1</v>
      </c>
      <c r="T2705">
        <v>3</v>
      </c>
      <c r="U2705">
        <v>3</v>
      </c>
      <c r="V2705">
        <v>1</v>
      </c>
      <c r="W2705" t="s">
        <v>60</v>
      </c>
      <c r="X2705" t="s">
        <v>47</v>
      </c>
      <c r="Y2705">
        <v>73752</v>
      </c>
      <c r="Z2705">
        <v>0.06</v>
      </c>
    </row>
    <row r="2706" spans="1:26" x14ac:dyDescent="0.25">
      <c r="A2706" t="s">
        <v>4268</v>
      </c>
      <c r="B2706" s="1">
        <v>45220</v>
      </c>
      <c r="C2706" t="s">
        <v>3414</v>
      </c>
      <c r="D2706" t="s">
        <v>63</v>
      </c>
      <c r="E2706" t="s">
        <v>51</v>
      </c>
      <c r="F2706" t="s">
        <v>52</v>
      </c>
      <c r="G2706" t="s">
        <v>53</v>
      </c>
      <c r="H2706">
        <v>1</v>
      </c>
      <c r="I2706">
        <v>1901</v>
      </c>
      <c r="J2706">
        <v>15</v>
      </c>
      <c r="K2706">
        <v>1615.85</v>
      </c>
      <c r="L2706">
        <v>289.22000000000003</v>
      </c>
      <c r="M2706" t="s">
        <v>43</v>
      </c>
      <c r="N2706" t="s">
        <v>33</v>
      </c>
      <c r="O2706">
        <v>3</v>
      </c>
      <c r="P2706">
        <v>2023</v>
      </c>
      <c r="Q2706">
        <v>10</v>
      </c>
      <c r="R2706" t="s">
        <v>45</v>
      </c>
      <c r="S2706">
        <v>4</v>
      </c>
      <c r="T2706">
        <v>42</v>
      </c>
      <c r="U2706">
        <v>3</v>
      </c>
      <c r="V2706">
        <v>6</v>
      </c>
      <c r="W2706" t="s">
        <v>35</v>
      </c>
      <c r="X2706" t="s">
        <v>36</v>
      </c>
      <c r="Y2706">
        <v>28515</v>
      </c>
      <c r="Z2706">
        <v>0.18</v>
      </c>
    </row>
    <row r="2707" spans="1:26" x14ac:dyDescent="0.25">
      <c r="A2707" t="s">
        <v>4269</v>
      </c>
      <c r="B2707" s="1">
        <v>45191</v>
      </c>
      <c r="C2707" t="s">
        <v>2536</v>
      </c>
      <c r="D2707" t="s">
        <v>50</v>
      </c>
      <c r="E2707" t="s">
        <v>40</v>
      </c>
      <c r="F2707" t="s">
        <v>41</v>
      </c>
      <c r="G2707" t="s">
        <v>116</v>
      </c>
      <c r="H2707">
        <v>2</v>
      </c>
      <c r="I2707">
        <v>1545</v>
      </c>
      <c r="J2707">
        <v>15</v>
      </c>
      <c r="K2707">
        <v>2626.5</v>
      </c>
      <c r="L2707">
        <v>456.62</v>
      </c>
      <c r="M2707" t="s">
        <v>43</v>
      </c>
      <c r="N2707" t="s">
        <v>44</v>
      </c>
      <c r="O2707">
        <v>5</v>
      </c>
      <c r="P2707">
        <v>2023</v>
      </c>
      <c r="Q2707">
        <v>9</v>
      </c>
      <c r="R2707" t="s">
        <v>80</v>
      </c>
      <c r="S2707">
        <v>3</v>
      </c>
      <c r="T2707">
        <v>38</v>
      </c>
      <c r="U2707">
        <v>4</v>
      </c>
      <c r="V2707">
        <v>5</v>
      </c>
      <c r="W2707" t="s">
        <v>46</v>
      </c>
      <c r="X2707" t="s">
        <v>47</v>
      </c>
      <c r="Y2707">
        <v>46350</v>
      </c>
      <c r="Z2707">
        <v>0.17</v>
      </c>
    </row>
    <row r="2708" spans="1:26" x14ac:dyDescent="0.25">
      <c r="A2708" t="s">
        <v>4270</v>
      </c>
      <c r="B2708" s="1">
        <v>45116</v>
      </c>
      <c r="C2708" t="s">
        <v>4271</v>
      </c>
      <c r="D2708" t="s">
        <v>39</v>
      </c>
      <c r="E2708" t="s">
        <v>40</v>
      </c>
      <c r="F2708" t="s">
        <v>41</v>
      </c>
      <c r="G2708" t="s">
        <v>116</v>
      </c>
      <c r="H2708">
        <v>1</v>
      </c>
      <c r="I2708">
        <v>2124</v>
      </c>
      <c r="J2708">
        <v>24</v>
      </c>
      <c r="K2708">
        <v>1614.24</v>
      </c>
      <c r="L2708">
        <v>278.77999999999997</v>
      </c>
      <c r="M2708" t="s">
        <v>65</v>
      </c>
      <c r="N2708" t="s">
        <v>44</v>
      </c>
      <c r="O2708">
        <v>3</v>
      </c>
      <c r="P2708">
        <v>2023</v>
      </c>
      <c r="Q2708">
        <v>7</v>
      </c>
      <c r="R2708" t="s">
        <v>125</v>
      </c>
      <c r="S2708">
        <v>3</v>
      </c>
      <c r="T2708">
        <v>28</v>
      </c>
      <c r="U2708">
        <v>3</v>
      </c>
      <c r="V2708">
        <v>0</v>
      </c>
      <c r="W2708" t="s">
        <v>55</v>
      </c>
      <c r="X2708" t="s">
        <v>36</v>
      </c>
      <c r="Y2708">
        <v>50976</v>
      </c>
      <c r="Z2708">
        <v>0.17</v>
      </c>
    </row>
    <row r="2709" spans="1:26" x14ac:dyDescent="0.25">
      <c r="A2709" t="s">
        <v>4272</v>
      </c>
      <c r="B2709" s="1">
        <v>45156</v>
      </c>
      <c r="C2709" t="s">
        <v>3697</v>
      </c>
      <c r="D2709" t="s">
        <v>63</v>
      </c>
      <c r="E2709" t="s">
        <v>29</v>
      </c>
      <c r="F2709" t="s">
        <v>52</v>
      </c>
      <c r="G2709" t="s">
        <v>53</v>
      </c>
      <c r="H2709">
        <v>3</v>
      </c>
      <c r="I2709">
        <v>1069</v>
      </c>
      <c r="J2709">
        <v>17</v>
      </c>
      <c r="K2709">
        <v>2661.81</v>
      </c>
      <c r="L2709">
        <v>446.32</v>
      </c>
      <c r="M2709" t="s">
        <v>32</v>
      </c>
      <c r="N2709" t="s">
        <v>66</v>
      </c>
      <c r="O2709">
        <v>7</v>
      </c>
      <c r="P2709">
        <v>2023</v>
      </c>
      <c r="Q2709">
        <v>8</v>
      </c>
      <c r="R2709" t="s">
        <v>72</v>
      </c>
      <c r="S2709">
        <v>3</v>
      </c>
      <c r="T2709">
        <v>33</v>
      </c>
      <c r="U2709">
        <v>3</v>
      </c>
      <c r="V2709">
        <v>5</v>
      </c>
      <c r="W2709" t="s">
        <v>46</v>
      </c>
      <c r="X2709" t="s">
        <v>47</v>
      </c>
      <c r="Y2709">
        <v>54519</v>
      </c>
      <c r="Z2709">
        <v>0.17</v>
      </c>
    </row>
    <row r="2710" spans="1:26" x14ac:dyDescent="0.25">
      <c r="A2710" t="s">
        <v>4273</v>
      </c>
      <c r="B2710" s="1">
        <v>44951</v>
      </c>
      <c r="C2710" t="s">
        <v>2076</v>
      </c>
      <c r="D2710" t="s">
        <v>28</v>
      </c>
      <c r="E2710" t="s">
        <v>58</v>
      </c>
      <c r="F2710" t="s">
        <v>52</v>
      </c>
      <c r="G2710" t="s">
        <v>79</v>
      </c>
      <c r="H2710">
        <v>2</v>
      </c>
      <c r="I2710">
        <v>4007</v>
      </c>
      <c r="J2710">
        <v>17</v>
      </c>
      <c r="K2710">
        <v>6651.62</v>
      </c>
      <c r="L2710">
        <v>1085.8399999999999</v>
      </c>
      <c r="M2710" t="s">
        <v>43</v>
      </c>
      <c r="N2710" t="s">
        <v>66</v>
      </c>
      <c r="O2710">
        <v>7</v>
      </c>
      <c r="P2710">
        <v>2023</v>
      </c>
      <c r="Q2710">
        <v>1</v>
      </c>
      <c r="R2710" t="s">
        <v>34</v>
      </c>
      <c r="S2710">
        <v>1</v>
      </c>
      <c r="T2710">
        <v>4</v>
      </c>
      <c r="U2710">
        <v>4</v>
      </c>
      <c r="V2710">
        <v>3</v>
      </c>
      <c r="W2710" t="s">
        <v>83</v>
      </c>
      <c r="X2710" t="s">
        <v>47</v>
      </c>
      <c r="Y2710">
        <v>136238</v>
      </c>
      <c r="Z2710">
        <v>0.16</v>
      </c>
    </row>
    <row r="2711" spans="1:26" x14ac:dyDescent="0.25">
      <c r="A2711" t="s">
        <v>4274</v>
      </c>
      <c r="B2711" s="1">
        <v>44938</v>
      </c>
      <c r="C2711" t="s">
        <v>2955</v>
      </c>
      <c r="D2711" t="s">
        <v>28</v>
      </c>
      <c r="E2711" t="s">
        <v>40</v>
      </c>
      <c r="F2711" t="s">
        <v>52</v>
      </c>
      <c r="G2711" t="s">
        <v>91</v>
      </c>
      <c r="H2711">
        <v>2</v>
      </c>
      <c r="I2711">
        <v>4162</v>
      </c>
      <c r="J2711">
        <v>25</v>
      </c>
      <c r="K2711">
        <v>6243</v>
      </c>
      <c r="L2711">
        <v>1100.6500000000001</v>
      </c>
      <c r="M2711" t="s">
        <v>65</v>
      </c>
      <c r="N2711" t="s">
        <v>66</v>
      </c>
      <c r="O2711">
        <v>7</v>
      </c>
      <c r="P2711">
        <v>2023</v>
      </c>
      <c r="Q2711">
        <v>1</v>
      </c>
      <c r="R2711" t="s">
        <v>34</v>
      </c>
      <c r="S2711">
        <v>1</v>
      </c>
      <c r="T2711">
        <v>2</v>
      </c>
      <c r="U2711">
        <v>2</v>
      </c>
      <c r="V2711">
        <v>4</v>
      </c>
      <c r="W2711" t="s">
        <v>73</v>
      </c>
      <c r="X2711" t="s">
        <v>47</v>
      </c>
      <c r="Y2711">
        <v>208100</v>
      </c>
      <c r="Z2711">
        <v>0.18</v>
      </c>
    </row>
    <row r="2712" spans="1:26" x14ac:dyDescent="0.25">
      <c r="A2712" t="s">
        <v>4275</v>
      </c>
      <c r="B2712" s="1">
        <v>45185</v>
      </c>
      <c r="C2712" t="s">
        <v>2198</v>
      </c>
      <c r="D2712" t="s">
        <v>28</v>
      </c>
      <c r="E2712" t="s">
        <v>58</v>
      </c>
      <c r="F2712" t="s">
        <v>30</v>
      </c>
      <c r="G2712" t="s">
        <v>31</v>
      </c>
      <c r="H2712">
        <v>1</v>
      </c>
      <c r="I2712">
        <v>576</v>
      </c>
      <c r="J2712">
        <v>23</v>
      </c>
      <c r="K2712">
        <v>443.52</v>
      </c>
      <c r="L2712">
        <v>24.39</v>
      </c>
      <c r="M2712" t="s">
        <v>32</v>
      </c>
      <c r="N2712" t="s">
        <v>44</v>
      </c>
      <c r="O2712">
        <v>2</v>
      </c>
      <c r="P2712">
        <v>2023</v>
      </c>
      <c r="Q2712">
        <v>9</v>
      </c>
      <c r="R2712" t="s">
        <v>80</v>
      </c>
      <c r="S2712">
        <v>3</v>
      </c>
      <c r="T2712">
        <v>37</v>
      </c>
      <c r="U2712">
        <v>3</v>
      </c>
      <c r="V2712">
        <v>6</v>
      </c>
      <c r="W2712" t="s">
        <v>35</v>
      </c>
      <c r="X2712" t="s">
        <v>36</v>
      </c>
      <c r="Y2712">
        <v>13248</v>
      </c>
      <c r="Z2712">
        <v>0.05</v>
      </c>
    </row>
    <row r="2713" spans="1:26" x14ac:dyDescent="0.25">
      <c r="A2713" t="s">
        <v>4276</v>
      </c>
      <c r="B2713" s="1">
        <v>45272</v>
      </c>
      <c r="C2713" t="s">
        <v>2518</v>
      </c>
      <c r="D2713" t="s">
        <v>50</v>
      </c>
      <c r="E2713" t="s">
        <v>29</v>
      </c>
      <c r="F2713" t="s">
        <v>52</v>
      </c>
      <c r="G2713" t="s">
        <v>79</v>
      </c>
      <c r="H2713">
        <v>4</v>
      </c>
      <c r="I2713">
        <v>4989</v>
      </c>
      <c r="J2713">
        <v>3</v>
      </c>
      <c r="K2713">
        <v>19357.32</v>
      </c>
      <c r="L2713">
        <v>3502.5</v>
      </c>
      <c r="M2713" t="s">
        <v>32</v>
      </c>
      <c r="N2713" t="s">
        <v>66</v>
      </c>
      <c r="O2713">
        <v>7</v>
      </c>
      <c r="P2713">
        <v>2023</v>
      </c>
      <c r="Q2713">
        <v>12</v>
      </c>
      <c r="R2713" t="s">
        <v>54</v>
      </c>
      <c r="S2713">
        <v>4</v>
      </c>
      <c r="T2713">
        <v>50</v>
      </c>
      <c r="U2713">
        <v>3</v>
      </c>
      <c r="V2713">
        <v>2</v>
      </c>
      <c r="W2713" t="s">
        <v>76</v>
      </c>
      <c r="X2713" t="s">
        <v>47</v>
      </c>
      <c r="Y2713">
        <v>59868</v>
      </c>
      <c r="Z2713">
        <v>0.18</v>
      </c>
    </row>
    <row r="2714" spans="1:26" x14ac:dyDescent="0.25">
      <c r="A2714" t="s">
        <v>4277</v>
      </c>
      <c r="B2714" s="1">
        <v>45153</v>
      </c>
      <c r="C2714" t="s">
        <v>3805</v>
      </c>
      <c r="D2714" t="s">
        <v>39</v>
      </c>
      <c r="E2714" t="s">
        <v>40</v>
      </c>
      <c r="F2714" t="s">
        <v>30</v>
      </c>
      <c r="G2714" t="s">
        <v>64</v>
      </c>
      <c r="H2714">
        <v>1</v>
      </c>
      <c r="I2714">
        <v>1909</v>
      </c>
      <c r="J2714">
        <v>26</v>
      </c>
      <c r="K2714">
        <v>1412.66</v>
      </c>
      <c r="L2714">
        <v>90.18</v>
      </c>
      <c r="M2714" t="s">
        <v>65</v>
      </c>
      <c r="N2714" t="s">
        <v>44</v>
      </c>
      <c r="O2714">
        <v>7</v>
      </c>
      <c r="P2714">
        <v>2023</v>
      </c>
      <c r="Q2714">
        <v>8</v>
      </c>
      <c r="R2714" t="s">
        <v>72</v>
      </c>
      <c r="S2714">
        <v>3</v>
      </c>
      <c r="T2714">
        <v>33</v>
      </c>
      <c r="U2714">
        <v>3</v>
      </c>
      <c r="V2714">
        <v>2</v>
      </c>
      <c r="W2714" t="s">
        <v>76</v>
      </c>
      <c r="X2714" t="s">
        <v>47</v>
      </c>
      <c r="Y2714">
        <v>49634</v>
      </c>
      <c r="Z2714">
        <v>0.06</v>
      </c>
    </row>
    <row r="2715" spans="1:26" x14ac:dyDescent="0.25">
      <c r="A2715" t="s">
        <v>4278</v>
      </c>
      <c r="B2715" s="1">
        <v>44954</v>
      </c>
      <c r="C2715" t="s">
        <v>843</v>
      </c>
      <c r="D2715" t="s">
        <v>63</v>
      </c>
      <c r="E2715" t="s">
        <v>40</v>
      </c>
      <c r="F2715" t="s">
        <v>52</v>
      </c>
      <c r="G2715" t="s">
        <v>79</v>
      </c>
      <c r="H2715">
        <v>2</v>
      </c>
      <c r="I2715">
        <v>2496</v>
      </c>
      <c r="J2715">
        <v>2</v>
      </c>
      <c r="K2715">
        <v>4892.16</v>
      </c>
      <c r="L2715">
        <v>380.03</v>
      </c>
      <c r="M2715" t="s">
        <v>43</v>
      </c>
      <c r="N2715" t="s">
        <v>44</v>
      </c>
      <c r="O2715">
        <v>1</v>
      </c>
      <c r="P2715">
        <v>2023</v>
      </c>
      <c r="Q2715">
        <v>1</v>
      </c>
      <c r="R2715" t="s">
        <v>34</v>
      </c>
      <c r="S2715">
        <v>1</v>
      </c>
      <c r="T2715">
        <v>4</v>
      </c>
      <c r="U2715">
        <v>4</v>
      </c>
      <c r="V2715">
        <v>6</v>
      </c>
      <c r="W2715" t="s">
        <v>35</v>
      </c>
      <c r="X2715" t="s">
        <v>36</v>
      </c>
      <c r="Y2715">
        <v>9984</v>
      </c>
      <c r="Z2715">
        <v>0.08</v>
      </c>
    </row>
    <row r="2716" spans="1:26" x14ac:dyDescent="0.25">
      <c r="A2716" t="s">
        <v>4279</v>
      </c>
      <c r="B2716" s="1">
        <v>45118</v>
      </c>
      <c r="C2716" t="s">
        <v>4280</v>
      </c>
      <c r="D2716" t="s">
        <v>28</v>
      </c>
      <c r="E2716" t="s">
        <v>40</v>
      </c>
      <c r="F2716" t="s">
        <v>30</v>
      </c>
      <c r="G2716" t="s">
        <v>31</v>
      </c>
      <c r="H2716">
        <v>10</v>
      </c>
      <c r="I2716">
        <v>4502</v>
      </c>
      <c r="J2716">
        <v>29</v>
      </c>
      <c r="K2716">
        <v>31964.2</v>
      </c>
      <c r="L2716">
        <v>5784.9</v>
      </c>
      <c r="M2716" t="s">
        <v>32</v>
      </c>
      <c r="N2716" t="s">
        <v>66</v>
      </c>
      <c r="O2716">
        <v>7</v>
      </c>
      <c r="P2716">
        <v>2023</v>
      </c>
      <c r="Q2716">
        <v>7</v>
      </c>
      <c r="R2716" t="s">
        <v>125</v>
      </c>
      <c r="S2716">
        <v>3</v>
      </c>
      <c r="T2716">
        <v>28</v>
      </c>
      <c r="U2716">
        <v>3</v>
      </c>
      <c r="V2716">
        <v>2</v>
      </c>
      <c r="W2716" t="s">
        <v>76</v>
      </c>
      <c r="X2716" t="s">
        <v>47</v>
      </c>
      <c r="Y2716">
        <v>1305580</v>
      </c>
      <c r="Z2716">
        <v>0.18</v>
      </c>
    </row>
    <row r="2717" spans="1:26" x14ac:dyDescent="0.25">
      <c r="A2717" t="s">
        <v>4281</v>
      </c>
      <c r="B2717" s="1">
        <v>45208</v>
      </c>
      <c r="C2717" t="s">
        <v>4032</v>
      </c>
      <c r="D2717" t="s">
        <v>50</v>
      </c>
      <c r="E2717" t="s">
        <v>29</v>
      </c>
      <c r="F2717" t="s">
        <v>41</v>
      </c>
      <c r="G2717" t="s">
        <v>116</v>
      </c>
      <c r="H2717">
        <v>7</v>
      </c>
      <c r="I2717">
        <v>776</v>
      </c>
      <c r="J2717">
        <v>7</v>
      </c>
      <c r="K2717">
        <v>5051.76</v>
      </c>
      <c r="L2717">
        <v>947.07</v>
      </c>
      <c r="M2717" t="s">
        <v>43</v>
      </c>
      <c r="N2717" t="s">
        <v>44</v>
      </c>
      <c r="O2717">
        <v>6</v>
      </c>
      <c r="P2717">
        <v>2023</v>
      </c>
      <c r="Q2717">
        <v>10</v>
      </c>
      <c r="R2717" t="s">
        <v>45</v>
      </c>
      <c r="S2717">
        <v>4</v>
      </c>
      <c r="T2717">
        <v>41</v>
      </c>
      <c r="U2717">
        <v>2</v>
      </c>
      <c r="V2717">
        <v>1</v>
      </c>
      <c r="W2717" t="s">
        <v>60</v>
      </c>
      <c r="X2717" t="s">
        <v>47</v>
      </c>
      <c r="Y2717">
        <v>38024</v>
      </c>
      <c r="Z2717">
        <v>0.19</v>
      </c>
    </row>
    <row r="2718" spans="1:26" x14ac:dyDescent="0.25">
      <c r="A2718" t="s">
        <v>4282</v>
      </c>
      <c r="B2718" s="1">
        <v>45203</v>
      </c>
      <c r="C2718" t="s">
        <v>4283</v>
      </c>
      <c r="D2718" t="s">
        <v>50</v>
      </c>
      <c r="E2718" t="s">
        <v>29</v>
      </c>
      <c r="F2718" t="s">
        <v>52</v>
      </c>
      <c r="G2718" t="s">
        <v>53</v>
      </c>
      <c r="H2718">
        <v>6</v>
      </c>
      <c r="I2718">
        <v>337</v>
      </c>
      <c r="J2718">
        <v>14</v>
      </c>
      <c r="K2718">
        <v>1738.92</v>
      </c>
      <c r="L2718">
        <v>161.36000000000001</v>
      </c>
      <c r="M2718" t="s">
        <v>65</v>
      </c>
      <c r="N2718" t="s">
        <v>66</v>
      </c>
      <c r="O2718">
        <v>5</v>
      </c>
      <c r="P2718">
        <v>2023</v>
      </c>
      <c r="Q2718">
        <v>10</v>
      </c>
      <c r="R2718" t="s">
        <v>45</v>
      </c>
      <c r="S2718">
        <v>4</v>
      </c>
      <c r="T2718">
        <v>40</v>
      </c>
      <c r="U2718">
        <v>1</v>
      </c>
      <c r="V2718">
        <v>3</v>
      </c>
      <c r="W2718" t="s">
        <v>83</v>
      </c>
      <c r="X2718" t="s">
        <v>47</v>
      </c>
      <c r="Y2718">
        <v>28308</v>
      </c>
      <c r="Z2718">
        <v>0.09</v>
      </c>
    </row>
    <row r="2719" spans="1:26" x14ac:dyDescent="0.25">
      <c r="A2719" t="s">
        <v>4284</v>
      </c>
      <c r="B2719" s="1">
        <v>45166</v>
      </c>
      <c r="C2719" t="s">
        <v>2066</v>
      </c>
      <c r="D2719" t="s">
        <v>39</v>
      </c>
      <c r="E2719" t="s">
        <v>58</v>
      </c>
      <c r="F2719" t="s">
        <v>52</v>
      </c>
      <c r="G2719" t="s">
        <v>91</v>
      </c>
      <c r="H2719">
        <v>9</v>
      </c>
      <c r="I2719">
        <v>2284</v>
      </c>
      <c r="J2719">
        <v>4</v>
      </c>
      <c r="K2719">
        <v>19733.759999999998</v>
      </c>
      <c r="L2719">
        <v>3917.22</v>
      </c>
      <c r="M2719" t="s">
        <v>65</v>
      </c>
      <c r="N2719" t="s">
        <v>33</v>
      </c>
      <c r="O2719">
        <v>2</v>
      </c>
      <c r="P2719">
        <v>2023</v>
      </c>
      <c r="Q2719">
        <v>8</v>
      </c>
      <c r="R2719" t="s">
        <v>72</v>
      </c>
      <c r="S2719">
        <v>3</v>
      </c>
      <c r="T2719">
        <v>35</v>
      </c>
      <c r="U2719">
        <v>5</v>
      </c>
      <c r="V2719">
        <v>1</v>
      </c>
      <c r="W2719" t="s">
        <v>60</v>
      </c>
      <c r="X2719" t="s">
        <v>47</v>
      </c>
      <c r="Y2719">
        <v>82224</v>
      </c>
      <c r="Z2719">
        <v>0.2</v>
      </c>
    </row>
    <row r="2720" spans="1:26" x14ac:dyDescent="0.25">
      <c r="A2720" t="s">
        <v>4285</v>
      </c>
      <c r="B2720" s="1">
        <v>45063</v>
      </c>
      <c r="C2720" t="s">
        <v>3528</v>
      </c>
      <c r="D2720" t="s">
        <v>63</v>
      </c>
      <c r="E2720" t="s">
        <v>58</v>
      </c>
      <c r="F2720" t="s">
        <v>41</v>
      </c>
      <c r="G2720" t="s">
        <v>42</v>
      </c>
      <c r="H2720">
        <v>5</v>
      </c>
      <c r="I2720">
        <v>1774</v>
      </c>
      <c r="J2720">
        <v>8</v>
      </c>
      <c r="K2720">
        <v>8160.4</v>
      </c>
      <c r="L2720">
        <v>958.6</v>
      </c>
      <c r="M2720" t="s">
        <v>65</v>
      </c>
      <c r="N2720" t="s">
        <v>33</v>
      </c>
      <c r="O2720">
        <v>7</v>
      </c>
      <c r="P2720">
        <v>2023</v>
      </c>
      <c r="Q2720">
        <v>5</v>
      </c>
      <c r="R2720" t="s">
        <v>238</v>
      </c>
      <c r="S2720">
        <v>2</v>
      </c>
      <c r="T2720">
        <v>20</v>
      </c>
      <c r="U2720">
        <v>3</v>
      </c>
      <c r="V2720">
        <v>3</v>
      </c>
      <c r="W2720" t="s">
        <v>83</v>
      </c>
      <c r="X2720" t="s">
        <v>47</v>
      </c>
      <c r="Y2720">
        <v>70960</v>
      </c>
      <c r="Z2720">
        <v>0.12</v>
      </c>
    </row>
    <row r="2721" spans="1:26" x14ac:dyDescent="0.25">
      <c r="A2721" t="s">
        <v>4286</v>
      </c>
      <c r="B2721" s="1">
        <v>45282</v>
      </c>
      <c r="C2721" t="s">
        <v>57</v>
      </c>
      <c r="D2721" t="s">
        <v>50</v>
      </c>
      <c r="E2721" t="s">
        <v>40</v>
      </c>
      <c r="F2721" t="s">
        <v>41</v>
      </c>
      <c r="G2721" t="s">
        <v>116</v>
      </c>
      <c r="H2721">
        <v>5</v>
      </c>
      <c r="I2721">
        <v>4452</v>
      </c>
      <c r="J2721">
        <v>8</v>
      </c>
      <c r="K2721">
        <v>20479.2</v>
      </c>
      <c r="L2721">
        <v>2131.6999999999998</v>
      </c>
      <c r="M2721" t="s">
        <v>65</v>
      </c>
      <c r="N2721" t="s">
        <v>66</v>
      </c>
      <c r="O2721">
        <v>6</v>
      </c>
      <c r="P2721">
        <v>2023</v>
      </c>
      <c r="Q2721">
        <v>12</v>
      </c>
      <c r="R2721" t="s">
        <v>54</v>
      </c>
      <c r="S2721">
        <v>4</v>
      </c>
      <c r="T2721">
        <v>51</v>
      </c>
      <c r="U2721">
        <v>4</v>
      </c>
      <c r="V2721">
        <v>5</v>
      </c>
      <c r="W2721" t="s">
        <v>46</v>
      </c>
      <c r="X2721" t="s">
        <v>47</v>
      </c>
      <c r="Y2721">
        <v>178080</v>
      </c>
      <c r="Z2721">
        <v>0.1</v>
      </c>
    </row>
    <row r="2722" spans="1:26" x14ac:dyDescent="0.25">
      <c r="A2722" t="s">
        <v>4287</v>
      </c>
      <c r="B2722" s="1">
        <v>45112</v>
      </c>
      <c r="C2722" t="s">
        <v>3717</v>
      </c>
      <c r="D2722" t="s">
        <v>50</v>
      </c>
      <c r="E2722" t="s">
        <v>51</v>
      </c>
      <c r="F2722" t="s">
        <v>52</v>
      </c>
      <c r="G2722" t="s">
        <v>79</v>
      </c>
      <c r="H2722">
        <v>8</v>
      </c>
      <c r="I2722">
        <v>2495</v>
      </c>
      <c r="J2722">
        <v>14</v>
      </c>
      <c r="K2722">
        <v>17165.599999999999</v>
      </c>
      <c r="L2722">
        <v>1053.0999999999999</v>
      </c>
      <c r="M2722" t="s">
        <v>65</v>
      </c>
      <c r="N2722" t="s">
        <v>66</v>
      </c>
      <c r="O2722">
        <v>7</v>
      </c>
      <c r="P2722">
        <v>2023</v>
      </c>
      <c r="Q2722">
        <v>7</v>
      </c>
      <c r="R2722" t="s">
        <v>125</v>
      </c>
      <c r="S2722">
        <v>3</v>
      </c>
      <c r="T2722">
        <v>27</v>
      </c>
      <c r="U2722">
        <v>2</v>
      </c>
      <c r="V2722">
        <v>3</v>
      </c>
      <c r="W2722" t="s">
        <v>83</v>
      </c>
      <c r="X2722" t="s">
        <v>47</v>
      </c>
      <c r="Y2722">
        <v>279440</v>
      </c>
      <c r="Z2722">
        <v>0.06</v>
      </c>
    </row>
    <row r="2723" spans="1:26" x14ac:dyDescent="0.25">
      <c r="A2723" t="s">
        <v>4288</v>
      </c>
      <c r="B2723" s="1">
        <v>45048</v>
      </c>
      <c r="C2723" t="s">
        <v>1710</v>
      </c>
      <c r="D2723" t="s">
        <v>39</v>
      </c>
      <c r="E2723" t="s">
        <v>58</v>
      </c>
      <c r="F2723" t="s">
        <v>52</v>
      </c>
      <c r="G2723" t="s">
        <v>53</v>
      </c>
      <c r="H2723">
        <v>3</v>
      </c>
      <c r="I2723">
        <v>1256</v>
      </c>
      <c r="J2723">
        <v>29</v>
      </c>
      <c r="K2723">
        <v>2675.28</v>
      </c>
      <c r="L2723">
        <v>436.97</v>
      </c>
      <c r="M2723" t="s">
        <v>65</v>
      </c>
      <c r="N2723" t="s">
        <v>66</v>
      </c>
      <c r="O2723">
        <v>3</v>
      </c>
      <c r="P2723">
        <v>2023</v>
      </c>
      <c r="Q2723">
        <v>5</v>
      </c>
      <c r="R2723" t="s">
        <v>238</v>
      </c>
      <c r="S2723">
        <v>2</v>
      </c>
      <c r="T2723">
        <v>18</v>
      </c>
      <c r="U2723">
        <v>1</v>
      </c>
      <c r="V2723">
        <v>2</v>
      </c>
      <c r="W2723" t="s">
        <v>76</v>
      </c>
      <c r="X2723" t="s">
        <v>47</v>
      </c>
      <c r="Y2723">
        <v>109272</v>
      </c>
      <c r="Z2723">
        <v>0.16</v>
      </c>
    </row>
    <row r="2724" spans="1:26" x14ac:dyDescent="0.25">
      <c r="A2724" t="s">
        <v>4289</v>
      </c>
      <c r="B2724" s="1">
        <v>45262</v>
      </c>
      <c r="C2724" t="s">
        <v>3360</v>
      </c>
      <c r="D2724" t="s">
        <v>28</v>
      </c>
      <c r="E2724" t="s">
        <v>29</v>
      </c>
      <c r="F2724" t="s">
        <v>41</v>
      </c>
      <c r="G2724" t="s">
        <v>42</v>
      </c>
      <c r="H2724">
        <v>4</v>
      </c>
      <c r="I2724">
        <v>4915</v>
      </c>
      <c r="J2724">
        <v>23</v>
      </c>
      <c r="K2724">
        <v>15138.2</v>
      </c>
      <c r="L2724">
        <v>2516.2199999999998</v>
      </c>
      <c r="M2724" t="s">
        <v>43</v>
      </c>
      <c r="N2724" t="s">
        <v>66</v>
      </c>
      <c r="O2724">
        <v>1</v>
      </c>
      <c r="P2724">
        <v>2023</v>
      </c>
      <c r="Q2724">
        <v>12</v>
      </c>
      <c r="R2724" t="s">
        <v>54</v>
      </c>
      <c r="S2724">
        <v>4</v>
      </c>
      <c r="T2724">
        <v>48</v>
      </c>
      <c r="U2724">
        <v>1</v>
      </c>
      <c r="V2724">
        <v>6</v>
      </c>
      <c r="W2724" t="s">
        <v>35</v>
      </c>
      <c r="X2724" t="s">
        <v>36</v>
      </c>
      <c r="Y2724">
        <v>452180</v>
      </c>
      <c r="Z2724">
        <v>0.17</v>
      </c>
    </row>
    <row r="2725" spans="1:26" x14ac:dyDescent="0.25">
      <c r="A2725" t="s">
        <v>4290</v>
      </c>
      <c r="B2725" s="1">
        <v>44977</v>
      </c>
      <c r="C2725" t="s">
        <v>1177</v>
      </c>
      <c r="D2725" t="s">
        <v>63</v>
      </c>
      <c r="E2725" t="s">
        <v>40</v>
      </c>
      <c r="F2725" t="s">
        <v>30</v>
      </c>
      <c r="G2725" t="s">
        <v>86</v>
      </c>
      <c r="H2725">
        <v>4</v>
      </c>
      <c r="I2725">
        <v>878</v>
      </c>
      <c r="J2725">
        <v>3</v>
      </c>
      <c r="K2725">
        <v>3406.64</v>
      </c>
      <c r="L2725">
        <v>458.31</v>
      </c>
      <c r="M2725" t="s">
        <v>65</v>
      </c>
      <c r="N2725" t="s">
        <v>44</v>
      </c>
      <c r="O2725">
        <v>6</v>
      </c>
      <c r="P2725">
        <v>2023</v>
      </c>
      <c r="Q2725">
        <v>2</v>
      </c>
      <c r="R2725" t="s">
        <v>67</v>
      </c>
      <c r="S2725">
        <v>1</v>
      </c>
      <c r="T2725">
        <v>8</v>
      </c>
      <c r="U2725">
        <v>4</v>
      </c>
      <c r="V2725">
        <v>1</v>
      </c>
      <c r="W2725" t="s">
        <v>60</v>
      </c>
      <c r="X2725" t="s">
        <v>47</v>
      </c>
      <c r="Y2725">
        <v>10536</v>
      </c>
      <c r="Z2725">
        <v>0.13</v>
      </c>
    </row>
    <row r="2726" spans="1:26" x14ac:dyDescent="0.25">
      <c r="A2726" t="s">
        <v>4291</v>
      </c>
      <c r="B2726" s="1">
        <v>45113</v>
      </c>
      <c r="C2726" t="s">
        <v>3879</v>
      </c>
      <c r="D2726" t="s">
        <v>28</v>
      </c>
      <c r="E2726" t="s">
        <v>40</v>
      </c>
      <c r="F2726" t="s">
        <v>30</v>
      </c>
      <c r="G2726" t="s">
        <v>64</v>
      </c>
      <c r="H2726">
        <v>2</v>
      </c>
      <c r="I2726">
        <v>4376</v>
      </c>
      <c r="J2726">
        <v>27</v>
      </c>
      <c r="K2726">
        <v>6388.96</v>
      </c>
      <c r="L2726">
        <v>973.17</v>
      </c>
      <c r="M2726" t="s">
        <v>32</v>
      </c>
      <c r="N2726" t="s">
        <v>33</v>
      </c>
      <c r="O2726">
        <v>3</v>
      </c>
      <c r="P2726">
        <v>2023</v>
      </c>
      <c r="Q2726">
        <v>7</v>
      </c>
      <c r="R2726" t="s">
        <v>125</v>
      </c>
      <c r="S2726">
        <v>3</v>
      </c>
      <c r="T2726">
        <v>27</v>
      </c>
      <c r="U2726">
        <v>2</v>
      </c>
      <c r="V2726">
        <v>4</v>
      </c>
      <c r="W2726" t="s">
        <v>73</v>
      </c>
      <c r="X2726" t="s">
        <v>47</v>
      </c>
      <c r="Y2726">
        <v>236304</v>
      </c>
      <c r="Z2726">
        <v>0.15</v>
      </c>
    </row>
    <row r="2727" spans="1:26" x14ac:dyDescent="0.25">
      <c r="A2727" t="s">
        <v>4292</v>
      </c>
      <c r="B2727" s="1">
        <v>45254</v>
      </c>
      <c r="C2727" t="s">
        <v>563</v>
      </c>
      <c r="D2727" t="s">
        <v>28</v>
      </c>
      <c r="E2727" t="s">
        <v>29</v>
      </c>
      <c r="F2727" t="s">
        <v>52</v>
      </c>
      <c r="G2727" t="s">
        <v>53</v>
      </c>
      <c r="H2727">
        <v>10</v>
      </c>
      <c r="I2727">
        <v>2887</v>
      </c>
      <c r="J2727">
        <v>21</v>
      </c>
      <c r="K2727">
        <v>22807.3</v>
      </c>
      <c r="L2727">
        <v>1199.32</v>
      </c>
      <c r="M2727" t="s">
        <v>32</v>
      </c>
      <c r="N2727" t="s">
        <v>33</v>
      </c>
      <c r="O2727">
        <v>1</v>
      </c>
      <c r="P2727">
        <v>2023</v>
      </c>
      <c r="Q2727">
        <v>11</v>
      </c>
      <c r="R2727" t="s">
        <v>92</v>
      </c>
      <c r="S2727">
        <v>4</v>
      </c>
      <c r="T2727">
        <v>47</v>
      </c>
      <c r="U2727">
        <v>4</v>
      </c>
      <c r="V2727">
        <v>5</v>
      </c>
      <c r="W2727" t="s">
        <v>46</v>
      </c>
      <c r="X2727" t="s">
        <v>47</v>
      </c>
      <c r="Y2727">
        <v>606270</v>
      </c>
      <c r="Z2727">
        <v>0.05</v>
      </c>
    </row>
    <row r="2728" spans="1:26" x14ac:dyDescent="0.25">
      <c r="A2728" t="s">
        <v>4293</v>
      </c>
      <c r="B2728" s="1">
        <v>45269</v>
      </c>
      <c r="C2728" t="s">
        <v>382</v>
      </c>
      <c r="D2728" t="s">
        <v>28</v>
      </c>
      <c r="E2728" t="s">
        <v>29</v>
      </c>
      <c r="F2728" t="s">
        <v>30</v>
      </c>
      <c r="G2728" t="s">
        <v>64</v>
      </c>
      <c r="H2728">
        <v>6</v>
      </c>
      <c r="I2728">
        <v>4822</v>
      </c>
      <c r="J2728">
        <v>6</v>
      </c>
      <c r="K2728">
        <v>27196.080000000002</v>
      </c>
      <c r="L2728">
        <v>5299.12</v>
      </c>
      <c r="M2728" t="s">
        <v>43</v>
      </c>
      <c r="N2728" t="s">
        <v>33</v>
      </c>
      <c r="O2728">
        <v>4</v>
      </c>
      <c r="P2728">
        <v>2023</v>
      </c>
      <c r="Q2728">
        <v>12</v>
      </c>
      <c r="R2728" t="s">
        <v>54</v>
      </c>
      <c r="S2728">
        <v>4</v>
      </c>
      <c r="T2728">
        <v>49</v>
      </c>
      <c r="U2728">
        <v>2</v>
      </c>
      <c r="V2728">
        <v>6</v>
      </c>
      <c r="W2728" t="s">
        <v>35</v>
      </c>
      <c r="X2728" t="s">
        <v>36</v>
      </c>
      <c r="Y2728">
        <v>173592</v>
      </c>
      <c r="Z2728">
        <v>0.19</v>
      </c>
    </row>
    <row r="2729" spans="1:26" x14ac:dyDescent="0.25">
      <c r="A2729" t="s">
        <v>4294</v>
      </c>
      <c r="B2729" s="1">
        <v>45093</v>
      </c>
      <c r="C2729" t="s">
        <v>2654</v>
      </c>
      <c r="D2729" t="s">
        <v>39</v>
      </c>
      <c r="E2729" t="s">
        <v>51</v>
      </c>
      <c r="F2729" t="s">
        <v>41</v>
      </c>
      <c r="G2729" t="s">
        <v>42</v>
      </c>
      <c r="H2729">
        <v>7</v>
      </c>
      <c r="I2729">
        <v>4718</v>
      </c>
      <c r="J2729">
        <v>2</v>
      </c>
      <c r="K2729">
        <v>32365.48</v>
      </c>
      <c r="L2729">
        <v>2735.1</v>
      </c>
      <c r="M2729" t="s">
        <v>43</v>
      </c>
      <c r="N2729" t="s">
        <v>44</v>
      </c>
      <c r="O2729">
        <v>4</v>
      </c>
      <c r="P2729">
        <v>2023</v>
      </c>
      <c r="Q2729">
        <v>6</v>
      </c>
      <c r="R2729" t="s">
        <v>95</v>
      </c>
      <c r="S2729">
        <v>2</v>
      </c>
      <c r="T2729">
        <v>24</v>
      </c>
      <c r="U2729">
        <v>3</v>
      </c>
      <c r="V2729">
        <v>5</v>
      </c>
      <c r="W2729" t="s">
        <v>46</v>
      </c>
      <c r="X2729" t="s">
        <v>47</v>
      </c>
      <c r="Y2729">
        <v>66052</v>
      </c>
      <c r="Z2729">
        <v>0.08</v>
      </c>
    </row>
    <row r="2730" spans="1:26" x14ac:dyDescent="0.25">
      <c r="A2730" t="s">
        <v>4295</v>
      </c>
      <c r="B2730" s="1">
        <v>45032</v>
      </c>
      <c r="C2730" t="s">
        <v>3882</v>
      </c>
      <c r="D2730" t="s">
        <v>50</v>
      </c>
      <c r="E2730" t="s">
        <v>51</v>
      </c>
      <c r="F2730" t="s">
        <v>52</v>
      </c>
      <c r="G2730" t="s">
        <v>53</v>
      </c>
      <c r="H2730">
        <v>8</v>
      </c>
      <c r="I2730">
        <v>296</v>
      </c>
      <c r="J2730">
        <v>11</v>
      </c>
      <c r="K2730">
        <v>2107.52</v>
      </c>
      <c r="L2730">
        <v>378.49</v>
      </c>
      <c r="M2730" t="s">
        <v>43</v>
      </c>
      <c r="N2730" t="s">
        <v>33</v>
      </c>
      <c r="O2730">
        <v>4</v>
      </c>
      <c r="P2730">
        <v>2023</v>
      </c>
      <c r="Q2730">
        <v>4</v>
      </c>
      <c r="R2730" t="s">
        <v>100</v>
      </c>
      <c r="S2730">
        <v>2</v>
      </c>
      <c r="T2730">
        <v>16</v>
      </c>
      <c r="U2730">
        <v>4</v>
      </c>
      <c r="V2730">
        <v>0</v>
      </c>
      <c r="W2730" t="s">
        <v>55</v>
      </c>
      <c r="X2730" t="s">
        <v>36</v>
      </c>
      <c r="Y2730">
        <v>26048</v>
      </c>
      <c r="Z2730">
        <v>0.18</v>
      </c>
    </row>
    <row r="2731" spans="1:26" x14ac:dyDescent="0.25">
      <c r="A2731" t="s">
        <v>4296</v>
      </c>
      <c r="B2731" s="1">
        <v>45230</v>
      </c>
      <c r="C2731" t="s">
        <v>1868</v>
      </c>
      <c r="D2731" t="s">
        <v>63</v>
      </c>
      <c r="E2731" t="s">
        <v>40</v>
      </c>
      <c r="F2731" t="s">
        <v>30</v>
      </c>
      <c r="G2731" t="s">
        <v>86</v>
      </c>
      <c r="H2731">
        <v>4</v>
      </c>
      <c r="I2731">
        <v>2818</v>
      </c>
      <c r="J2731">
        <v>12</v>
      </c>
      <c r="K2731">
        <v>9919.36</v>
      </c>
      <c r="L2731">
        <v>857.95</v>
      </c>
      <c r="M2731" t="s">
        <v>43</v>
      </c>
      <c r="N2731" t="s">
        <v>33</v>
      </c>
      <c r="O2731">
        <v>1</v>
      </c>
      <c r="P2731">
        <v>2023</v>
      </c>
      <c r="Q2731">
        <v>10</v>
      </c>
      <c r="R2731" t="s">
        <v>45</v>
      </c>
      <c r="S2731">
        <v>4</v>
      </c>
      <c r="T2731">
        <v>44</v>
      </c>
      <c r="U2731">
        <v>5</v>
      </c>
      <c r="V2731">
        <v>2</v>
      </c>
      <c r="W2731" t="s">
        <v>76</v>
      </c>
      <c r="X2731" t="s">
        <v>47</v>
      </c>
      <c r="Y2731">
        <v>135264</v>
      </c>
      <c r="Z2731">
        <v>0.09</v>
      </c>
    </row>
    <row r="2732" spans="1:26" x14ac:dyDescent="0.25">
      <c r="A2732" t="s">
        <v>4297</v>
      </c>
      <c r="B2732" s="1">
        <v>45244</v>
      </c>
      <c r="C2732" t="s">
        <v>2973</v>
      </c>
      <c r="D2732" t="s">
        <v>39</v>
      </c>
      <c r="E2732" t="s">
        <v>29</v>
      </c>
      <c r="F2732" t="s">
        <v>30</v>
      </c>
      <c r="G2732" t="s">
        <v>64</v>
      </c>
      <c r="H2732">
        <v>9</v>
      </c>
      <c r="I2732">
        <v>3229</v>
      </c>
      <c r="J2732">
        <v>13</v>
      </c>
      <c r="K2732">
        <v>25283.07</v>
      </c>
      <c r="L2732">
        <v>1932.74</v>
      </c>
      <c r="M2732" t="s">
        <v>65</v>
      </c>
      <c r="N2732" t="s">
        <v>44</v>
      </c>
      <c r="O2732">
        <v>5</v>
      </c>
      <c r="P2732">
        <v>2023</v>
      </c>
      <c r="Q2732">
        <v>11</v>
      </c>
      <c r="R2732" t="s">
        <v>92</v>
      </c>
      <c r="S2732">
        <v>4</v>
      </c>
      <c r="T2732">
        <v>46</v>
      </c>
      <c r="U2732">
        <v>3</v>
      </c>
      <c r="V2732">
        <v>2</v>
      </c>
      <c r="W2732" t="s">
        <v>76</v>
      </c>
      <c r="X2732" t="s">
        <v>47</v>
      </c>
      <c r="Y2732">
        <v>377793</v>
      </c>
      <c r="Z2732">
        <v>0.08</v>
      </c>
    </row>
    <row r="2733" spans="1:26" x14ac:dyDescent="0.25">
      <c r="A2733" t="s">
        <v>4298</v>
      </c>
      <c r="B2733" s="1">
        <v>45223</v>
      </c>
      <c r="C2733" t="s">
        <v>2603</v>
      </c>
      <c r="D2733" t="s">
        <v>63</v>
      </c>
      <c r="E2733" t="s">
        <v>51</v>
      </c>
      <c r="F2733" t="s">
        <v>41</v>
      </c>
      <c r="G2733" t="s">
        <v>42</v>
      </c>
      <c r="H2733">
        <v>3</v>
      </c>
      <c r="I2733">
        <v>2229</v>
      </c>
      <c r="J2733">
        <v>1</v>
      </c>
      <c r="K2733">
        <v>6620.13</v>
      </c>
      <c r="L2733">
        <v>625.84</v>
      </c>
      <c r="M2733" t="s">
        <v>43</v>
      </c>
      <c r="N2733" t="s">
        <v>66</v>
      </c>
      <c r="O2733">
        <v>2</v>
      </c>
      <c r="P2733">
        <v>2023</v>
      </c>
      <c r="Q2733">
        <v>10</v>
      </c>
      <c r="R2733" t="s">
        <v>45</v>
      </c>
      <c r="S2733">
        <v>4</v>
      </c>
      <c r="T2733">
        <v>43</v>
      </c>
      <c r="U2733">
        <v>4</v>
      </c>
      <c r="V2733">
        <v>2</v>
      </c>
      <c r="W2733" t="s">
        <v>76</v>
      </c>
      <c r="X2733" t="s">
        <v>47</v>
      </c>
      <c r="Y2733">
        <v>6687</v>
      </c>
      <c r="Z2733">
        <v>0.09</v>
      </c>
    </row>
    <row r="2734" spans="1:26" x14ac:dyDescent="0.25">
      <c r="A2734" t="s">
        <v>4299</v>
      </c>
      <c r="B2734" s="1">
        <v>45291</v>
      </c>
      <c r="C2734" t="s">
        <v>2376</v>
      </c>
      <c r="D2734" t="s">
        <v>63</v>
      </c>
      <c r="E2734" t="s">
        <v>40</v>
      </c>
      <c r="F2734" t="s">
        <v>41</v>
      </c>
      <c r="G2734" t="s">
        <v>42</v>
      </c>
      <c r="H2734">
        <v>6</v>
      </c>
      <c r="I2734">
        <v>1354</v>
      </c>
      <c r="J2734">
        <v>26</v>
      </c>
      <c r="K2734">
        <v>6011.76</v>
      </c>
      <c r="L2734">
        <v>1182.24</v>
      </c>
      <c r="M2734" t="s">
        <v>65</v>
      </c>
      <c r="N2734" t="s">
        <v>66</v>
      </c>
      <c r="O2734">
        <v>7</v>
      </c>
      <c r="P2734">
        <v>2023</v>
      </c>
      <c r="Q2734">
        <v>12</v>
      </c>
      <c r="R2734" t="s">
        <v>54</v>
      </c>
      <c r="S2734">
        <v>4</v>
      </c>
      <c r="T2734">
        <v>53</v>
      </c>
      <c r="U2734">
        <v>6</v>
      </c>
      <c r="V2734">
        <v>0</v>
      </c>
      <c r="W2734" t="s">
        <v>55</v>
      </c>
      <c r="X2734" t="s">
        <v>36</v>
      </c>
      <c r="Y2734">
        <v>211224</v>
      </c>
      <c r="Z2734">
        <v>0.2</v>
      </c>
    </row>
    <row r="2735" spans="1:26" x14ac:dyDescent="0.25">
      <c r="A2735" t="s">
        <v>4300</v>
      </c>
      <c r="B2735" s="1">
        <v>45194</v>
      </c>
      <c r="C2735" t="s">
        <v>1300</v>
      </c>
      <c r="D2735" t="s">
        <v>50</v>
      </c>
      <c r="E2735" t="s">
        <v>51</v>
      </c>
      <c r="F2735" t="s">
        <v>52</v>
      </c>
      <c r="G2735" t="s">
        <v>79</v>
      </c>
      <c r="H2735">
        <v>4</v>
      </c>
      <c r="I2735">
        <v>4548</v>
      </c>
      <c r="J2735">
        <v>21</v>
      </c>
      <c r="K2735">
        <v>14371.68</v>
      </c>
      <c r="L2735">
        <v>1736.97</v>
      </c>
      <c r="M2735" t="s">
        <v>65</v>
      </c>
      <c r="N2735" t="s">
        <v>33</v>
      </c>
      <c r="O2735">
        <v>6</v>
      </c>
      <c r="P2735">
        <v>2023</v>
      </c>
      <c r="Q2735">
        <v>9</v>
      </c>
      <c r="R2735" t="s">
        <v>80</v>
      </c>
      <c r="S2735">
        <v>3</v>
      </c>
      <c r="T2735">
        <v>39</v>
      </c>
      <c r="U2735">
        <v>5</v>
      </c>
      <c r="V2735">
        <v>1</v>
      </c>
      <c r="W2735" t="s">
        <v>60</v>
      </c>
      <c r="X2735" t="s">
        <v>47</v>
      </c>
      <c r="Y2735">
        <v>382032</v>
      </c>
      <c r="Z2735">
        <v>0.12</v>
      </c>
    </row>
    <row r="2736" spans="1:26" x14ac:dyDescent="0.25">
      <c r="A2736" t="s">
        <v>4301</v>
      </c>
      <c r="B2736" s="1">
        <v>45174</v>
      </c>
      <c r="C2736" t="s">
        <v>695</v>
      </c>
      <c r="D2736" t="s">
        <v>50</v>
      </c>
      <c r="E2736" t="s">
        <v>51</v>
      </c>
      <c r="F2736" t="s">
        <v>41</v>
      </c>
      <c r="G2736" t="s">
        <v>116</v>
      </c>
      <c r="H2736">
        <v>8</v>
      </c>
      <c r="I2736">
        <v>2224</v>
      </c>
      <c r="J2736">
        <v>2</v>
      </c>
      <c r="K2736">
        <v>17436.16</v>
      </c>
      <c r="L2736">
        <v>3425.66</v>
      </c>
      <c r="M2736" t="s">
        <v>43</v>
      </c>
      <c r="N2736" t="s">
        <v>33</v>
      </c>
      <c r="O2736">
        <v>6</v>
      </c>
      <c r="P2736">
        <v>2023</v>
      </c>
      <c r="Q2736">
        <v>9</v>
      </c>
      <c r="R2736" t="s">
        <v>80</v>
      </c>
      <c r="S2736">
        <v>3</v>
      </c>
      <c r="T2736">
        <v>36</v>
      </c>
      <c r="U2736">
        <v>2</v>
      </c>
      <c r="V2736">
        <v>2</v>
      </c>
      <c r="W2736" t="s">
        <v>76</v>
      </c>
      <c r="X2736" t="s">
        <v>47</v>
      </c>
      <c r="Y2736">
        <v>35584</v>
      </c>
      <c r="Z2736">
        <v>0.2</v>
      </c>
    </row>
    <row r="2737" spans="1:26" x14ac:dyDescent="0.25">
      <c r="A2737" t="s">
        <v>4302</v>
      </c>
      <c r="B2737" s="1">
        <v>45179</v>
      </c>
      <c r="C2737" t="s">
        <v>1001</v>
      </c>
      <c r="D2737" t="s">
        <v>50</v>
      </c>
      <c r="E2737" t="s">
        <v>40</v>
      </c>
      <c r="F2737" t="s">
        <v>41</v>
      </c>
      <c r="G2737" t="s">
        <v>59</v>
      </c>
      <c r="H2737">
        <v>7</v>
      </c>
      <c r="I2737">
        <v>4089</v>
      </c>
      <c r="J2737">
        <v>18</v>
      </c>
      <c r="K2737">
        <v>23470.86</v>
      </c>
      <c r="L2737">
        <v>1676.3</v>
      </c>
      <c r="M2737" t="s">
        <v>65</v>
      </c>
      <c r="N2737" t="s">
        <v>66</v>
      </c>
      <c r="O2737">
        <v>6</v>
      </c>
      <c r="P2737">
        <v>2023</v>
      </c>
      <c r="Q2737">
        <v>9</v>
      </c>
      <c r="R2737" t="s">
        <v>80</v>
      </c>
      <c r="S2737">
        <v>3</v>
      </c>
      <c r="T2737">
        <v>37</v>
      </c>
      <c r="U2737">
        <v>3</v>
      </c>
      <c r="V2737">
        <v>0</v>
      </c>
      <c r="W2737" t="s">
        <v>55</v>
      </c>
      <c r="X2737" t="s">
        <v>36</v>
      </c>
      <c r="Y2737">
        <v>515214</v>
      </c>
      <c r="Z2737">
        <v>7.0000000000000007E-2</v>
      </c>
    </row>
    <row r="2738" spans="1:26" x14ac:dyDescent="0.25">
      <c r="A2738" t="s">
        <v>4303</v>
      </c>
      <c r="B2738" s="1">
        <v>45101</v>
      </c>
      <c r="C2738" t="s">
        <v>4304</v>
      </c>
      <c r="D2738" t="s">
        <v>50</v>
      </c>
      <c r="E2738" t="s">
        <v>51</v>
      </c>
      <c r="F2738" t="s">
        <v>52</v>
      </c>
      <c r="G2738" t="s">
        <v>53</v>
      </c>
      <c r="H2738">
        <v>4</v>
      </c>
      <c r="I2738">
        <v>4631</v>
      </c>
      <c r="J2738">
        <v>14</v>
      </c>
      <c r="K2738">
        <v>15930.64</v>
      </c>
      <c r="L2738">
        <v>2069.41</v>
      </c>
      <c r="M2738" t="s">
        <v>32</v>
      </c>
      <c r="N2738" t="s">
        <v>66</v>
      </c>
      <c r="O2738">
        <v>4</v>
      </c>
      <c r="P2738">
        <v>2023</v>
      </c>
      <c r="Q2738">
        <v>6</v>
      </c>
      <c r="R2738" t="s">
        <v>95</v>
      </c>
      <c r="S2738">
        <v>2</v>
      </c>
      <c r="T2738">
        <v>25</v>
      </c>
      <c r="U2738">
        <v>4</v>
      </c>
      <c r="V2738">
        <v>6</v>
      </c>
      <c r="W2738" t="s">
        <v>35</v>
      </c>
      <c r="X2738" t="s">
        <v>36</v>
      </c>
      <c r="Y2738">
        <v>259336</v>
      </c>
      <c r="Z2738">
        <v>0.13</v>
      </c>
    </row>
    <row r="2739" spans="1:26" x14ac:dyDescent="0.25">
      <c r="A2739" t="s">
        <v>4305</v>
      </c>
      <c r="B2739" s="1">
        <v>45199</v>
      </c>
      <c r="C2739" t="s">
        <v>1160</v>
      </c>
      <c r="D2739" t="s">
        <v>28</v>
      </c>
      <c r="E2739" t="s">
        <v>51</v>
      </c>
      <c r="F2739" t="s">
        <v>30</v>
      </c>
      <c r="G2739" t="s">
        <v>64</v>
      </c>
      <c r="H2739">
        <v>8</v>
      </c>
      <c r="I2739">
        <v>3752</v>
      </c>
      <c r="J2739">
        <v>13</v>
      </c>
      <c r="K2739">
        <v>26113.919999999998</v>
      </c>
      <c r="L2739">
        <v>4528.84</v>
      </c>
      <c r="M2739" t="s">
        <v>32</v>
      </c>
      <c r="N2739" t="s">
        <v>66</v>
      </c>
      <c r="O2739">
        <v>4</v>
      </c>
      <c r="P2739">
        <v>2023</v>
      </c>
      <c r="Q2739">
        <v>9</v>
      </c>
      <c r="R2739" t="s">
        <v>80</v>
      </c>
      <c r="S2739">
        <v>3</v>
      </c>
      <c r="T2739">
        <v>39</v>
      </c>
      <c r="U2739">
        <v>5</v>
      </c>
      <c r="V2739">
        <v>6</v>
      </c>
      <c r="W2739" t="s">
        <v>35</v>
      </c>
      <c r="X2739" t="s">
        <v>36</v>
      </c>
      <c r="Y2739">
        <v>390208</v>
      </c>
      <c r="Z2739">
        <v>0.17</v>
      </c>
    </row>
    <row r="2740" spans="1:26" x14ac:dyDescent="0.25">
      <c r="A2740" t="s">
        <v>4306</v>
      </c>
      <c r="B2740" s="1">
        <v>45204</v>
      </c>
      <c r="C2740" t="s">
        <v>2802</v>
      </c>
      <c r="D2740" t="s">
        <v>50</v>
      </c>
      <c r="E2740" t="s">
        <v>58</v>
      </c>
      <c r="F2740" t="s">
        <v>30</v>
      </c>
      <c r="G2740" t="s">
        <v>31</v>
      </c>
      <c r="H2740">
        <v>5</v>
      </c>
      <c r="I2740">
        <v>4235</v>
      </c>
      <c r="J2740">
        <v>3</v>
      </c>
      <c r="K2740">
        <v>20539.75</v>
      </c>
      <c r="L2740">
        <v>2023.95</v>
      </c>
      <c r="M2740" t="s">
        <v>65</v>
      </c>
      <c r="N2740" t="s">
        <v>44</v>
      </c>
      <c r="O2740">
        <v>2</v>
      </c>
      <c r="P2740">
        <v>2023</v>
      </c>
      <c r="Q2740">
        <v>10</v>
      </c>
      <c r="R2740" t="s">
        <v>45</v>
      </c>
      <c r="S2740">
        <v>4</v>
      </c>
      <c r="T2740">
        <v>40</v>
      </c>
      <c r="U2740">
        <v>1</v>
      </c>
      <c r="V2740">
        <v>4</v>
      </c>
      <c r="W2740" t="s">
        <v>73</v>
      </c>
      <c r="X2740" t="s">
        <v>47</v>
      </c>
      <c r="Y2740">
        <v>63525</v>
      </c>
      <c r="Z2740">
        <v>0.1</v>
      </c>
    </row>
    <row r="2741" spans="1:26" x14ac:dyDescent="0.25">
      <c r="A2741" t="s">
        <v>4307</v>
      </c>
      <c r="B2741" s="1">
        <v>45194</v>
      </c>
      <c r="C2741" t="s">
        <v>201</v>
      </c>
      <c r="D2741" t="s">
        <v>39</v>
      </c>
      <c r="E2741" t="s">
        <v>29</v>
      </c>
      <c r="F2741" t="s">
        <v>52</v>
      </c>
      <c r="G2741" t="s">
        <v>79</v>
      </c>
      <c r="H2741">
        <v>7</v>
      </c>
      <c r="I2741">
        <v>3664</v>
      </c>
      <c r="J2741">
        <v>22</v>
      </c>
      <c r="K2741">
        <v>20005.439999999999</v>
      </c>
      <c r="L2741">
        <v>2643.7</v>
      </c>
      <c r="M2741" t="s">
        <v>43</v>
      </c>
      <c r="N2741" t="s">
        <v>44</v>
      </c>
      <c r="O2741">
        <v>1</v>
      </c>
      <c r="P2741">
        <v>2023</v>
      </c>
      <c r="Q2741">
        <v>9</v>
      </c>
      <c r="R2741" t="s">
        <v>80</v>
      </c>
      <c r="S2741">
        <v>3</v>
      </c>
      <c r="T2741">
        <v>39</v>
      </c>
      <c r="U2741">
        <v>5</v>
      </c>
      <c r="V2741">
        <v>1</v>
      </c>
      <c r="W2741" t="s">
        <v>60</v>
      </c>
      <c r="X2741" t="s">
        <v>47</v>
      </c>
      <c r="Y2741">
        <v>564256</v>
      </c>
      <c r="Z2741">
        <v>0.13</v>
      </c>
    </row>
    <row r="2742" spans="1:26" x14ac:dyDescent="0.25">
      <c r="A2742" t="s">
        <v>4308</v>
      </c>
      <c r="B2742" s="1">
        <v>44930</v>
      </c>
      <c r="C2742" t="s">
        <v>4309</v>
      </c>
      <c r="D2742" t="s">
        <v>63</v>
      </c>
      <c r="E2742" t="s">
        <v>29</v>
      </c>
      <c r="F2742" t="s">
        <v>30</v>
      </c>
      <c r="G2742" t="s">
        <v>31</v>
      </c>
      <c r="H2742">
        <v>2</v>
      </c>
      <c r="I2742">
        <v>558</v>
      </c>
      <c r="J2742">
        <v>10</v>
      </c>
      <c r="K2742">
        <v>1004.4</v>
      </c>
      <c r="L2742">
        <v>138.78</v>
      </c>
      <c r="M2742" t="s">
        <v>43</v>
      </c>
      <c r="N2742" t="s">
        <v>33</v>
      </c>
      <c r="O2742">
        <v>3</v>
      </c>
      <c r="P2742">
        <v>2023</v>
      </c>
      <c r="Q2742">
        <v>1</v>
      </c>
      <c r="R2742" t="s">
        <v>34</v>
      </c>
      <c r="S2742">
        <v>1</v>
      </c>
      <c r="T2742">
        <v>1</v>
      </c>
      <c r="U2742">
        <v>1</v>
      </c>
      <c r="V2742">
        <v>3</v>
      </c>
      <c r="W2742" t="s">
        <v>83</v>
      </c>
      <c r="X2742" t="s">
        <v>47</v>
      </c>
      <c r="Y2742">
        <v>11160</v>
      </c>
      <c r="Z2742">
        <v>0.14000000000000001</v>
      </c>
    </row>
    <row r="2743" spans="1:26" x14ac:dyDescent="0.25">
      <c r="A2743" t="s">
        <v>4310</v>
      </c>
      <c r="B2743" s="1">
        <v>44986</v>
      </c>
      <c r="C2743" t="s">
        <v>4311</v>
      </c>
      <c r="D2743" t="s">
        <v>39</v>
      </c>
      <c r="E2743" t="s">
        <v>58</v>
      </c>
      <c r="F2743" t="s">
        <v>52</v>
      </c>
      <c r="G2743" t="s">
        <v>53</v>
      </c>
      <c r="H2743">
        <v>10</v>
      </c>
      <c r="I2743">
        <v>1293</v>
      </c>
      <c r="J2743">
        <v>10</v>
      </c>
      <c r="K2743">
        <v>11637</v>
      </c>
      <c r="L2743">
        <v>2139.58</v>
      </c>
      <c r="M2743" t="s">
        <v>32</v>
      </c>
      <c r="N2743" t="s">
        <v>66</v>
      </c>
      <c r="O2743">
        <v>3</v>
      </c>
      <c r="P2743">
        <v>2023</v>
      </c>
      <c r="Q2743">
        <v>3</v>
      </c>
      <c r="R2743" t="s">
        <v>105</v>
      </c>
      <c r="S2743">
        <v>1</v>
      </c>
      <c r="T2743">
        <v>9</v>
      </c>
      <c r="U2743">
        <v>1</v>
      </c>
      <c r="V2743">
        <v>3</v>
      </c>
      <c r="W2743" t="s">
        <v>83</v>
      </c>
      <c r="X2743" t="s">
        <v>47</v>
      </c>
      <c r="Y2743">
        <v>129300</v>
      </c>
      <c r="Z2743">
        <v>0.18</v>
      </c>
    </row>
    <row r="2744" spans="1:26" x14ac:dyDescent="0.25">
      <c r="A2744" t="s">
        <v>4312</v>
      </c>
      <c r="B2744" s="1">
        <v>44944</v>
      </c>
      <c r="C2744" t="s">
        <v>4158</v>
      </c>
      <c r="D2744" t="s">
        <v>63</v>
      </c>
      <c r="E2744" t="s">
        <v>40</v>
      </c>
      <c r="F2744" t="s">
        <v>41</v>
      </c>
      <c r="G2744" t="s">
        <v>116</v>
      </c>
      <c r="H2744">
        <v>2</v>
      </c>
      <c r="I2744">
        <v>4849</v>
      </c>
      <c r="J2744">
        <v>2</v>
      </c>
      <c r="K2744">
        <v>9504.0400000000009</v>
      </c>
      <c r="L2744">
        <v>1119.47</v>
      </c>
      <c r="M2744" t="s">
        <v>65</v>
      </c>
      <c r="N2744" t="s">
        <v>44</v>
      </c>
      <c r="O2744">
        <v>6</v>
      </c>
      <c r="P2744">
        <v>2023</v>
      </c>
      <c r="Q2744">
        <v>1</v>
      </c>
      <c r="R2744" t="s">
        <v>34</v>
      </c>
      <c r="S2744">
        <v>1</v>
      </c>
      <c r="T2744">
        <v>3</v>
      </c>
      <c r="U2744">
        <v>3</v>
      </c>
      <c r="V2744">
        <v>3</v>
      </c>
      <c r="W2744" t="s">
        <v>83</v>
      </c>
      <c r="X2744" t="s">
        <v>47</v>
      </c>
      <c r="Y2744">
        <v>19396</v>
      </c>
      <c r="Z2744">
        <v>0.12</v>
      </c>
    </row>
    <row r="2745" spans="1:26" x14ac:dyDescent="0.25">
      <c r="A2745" t="s">
        <v>4313</v>
      </c>
      <c r="B2745" s="1">
        <v>45065</v>
      </c>
      <c r="C2745" t="s">
        <v>749</v>
      </c>
      <c r="D2745" t="s">
        <v>28</v>
      </c>
      <c r="E2745" t="s">
        <v>51</v>
      </c>
      <c r="F2745" t="s">
        <v>41</v>
      </c>
      <c r="G2745" t="s">
        <v>42</v>
      </c>
      <c r="H2745">
        <v>7</v>
      </c>
      <c r="I2745">
        <v>2608</v>
      </c>
      <c r="J2745">
        <v>21</v>
      </c>
      <c r="K2745">
        <v>14422.24</v>
      </c>
      <c r="L2745">
        <v>2651.85</v>
      </c>
      <c r="M2745" t="s">
        <v>65</v>
      </c>
      <c r="N2745" t="s">
        <v>44</v>
      </c>
      <c r="O2745">
        <v>1</v>
      </c>
      <c r="P2745">
        <v>2023</v>
      </c>
      <c r="Q2745">
        <v>5</v>
      </c>
      <c r="R2745" t="s">
        <v>238</v>
      </c>
      <c r="S2745">
        <v>2</v>
      </c>
      <c r="T2745">
        <v>20</v>
      </c>
      <c r="U2745">
        <v>3</v>
      </c>
      <c r="V2745">
        <v>5</v>
      </c>
      <c r="W2745" t="s">
        <v>46</v>
      </c>
      <c r="X2745" t="s">
        <v>47</v>
      </c>
      <c r="Y2745">
        <v>383376</v>
      </c>
      <c r="Z2745">
        <v>0.18</v>
      </c>
    </row>
    <row r="2746" spans="1:26" x14ac:dyDescent="0.25">
      <c r="A2746" t="s">
        <v>4314</v>
      </c>
      <c r="B2746" s="1">
        <v>45279</v>
      </c>
      <c r="C2746" t="s">
        <v>2589</v>
      </c>
      <c r="D2746" t="s">
        <v>39</v>
      </c>
      <c r="E2746" t="s">
        <v>58</v>
      </c>
      <c r="F2746" t="s">
        <v>52</v>
      </c>
      <c r="G2746" t="s">
        <v>91</v>
      </c>
      <c r="H2746">
        <v>4</v>
      </c>
      <c r="I2746">
        <v>1167</v>
      </c>
      <c r="J2746">
        <v>2</v>
      </c>
      <c r="K2746">
        <v>4574.6400000000003</v>
      </c>
      <c r="L2746">
        <v>250.07</v>
      </c>
      <c r="M2746" t="s">
        <v>65</v>
      </c>
      <c r="N2746" t="s">
        <v>44</v>
      </c>
      <c r="O2746">
        <v>1</v>
      </c>
      <c r="P2746">
        <v>2023</v>
      </c>
      <c r="Q2746">
        <v>12</v>
      </c>
      <c r="R2746" t="s">
        <v>54</v>
      </c>
      <c r="S2746">
        <v>4</v>
      </c>
      <c r="T2746">
        <v>51</v>
      </c>
      <c r="U2746">
        <v>4</v>
      </c>
      <c r="V2746">
        <v>2</v>
      </c>
      <c r="W2746" t="s">
        <v>76</v>
      </c>
      <c r="X2746" t="s">
        <v>47</v>
      </c>
      <c r="Y2746">
        <v>9336</v>
      </c>
      <c r="Z2746">
        <v>0.05</v>
      </c>
    </row>
    <row r="2747" spans="1:26" x14ac:dyDescent="0.25">
      <c r="A2747" t="s">
        <v>4315</v>
      </c>
      <c r="B2747" s="1">
        <v>45283</v>
      </c>
      <c r="C2747" t="s">
        <v>867</v>
      </c>
      <c r="D2747" t="s">
        <v>39</v>
      </c>
      <c r="E2747" t="s">
        <v>40</v>
      </c>
      <c r="F2747" t="s">
        <v>30</v>
      </c>
      <c r="G2747" t="s">
        <v>86</v>
      </c>
      <c r="H2747">
        <v>4</v>
      </c>
      <c r="I2747">
        <v>1198</v>
      </c>
      <c r="J2747">
        <v>8</v>
      </c>
      <c r="K2747">
        <v>4408.6400000000003</v>
      </c>
      <c r="L2747">
        <v>340.86</v>
      </c>
      <c r="M2747" t="s">
        <v>43</v>
      </c>
      <c r="N2747" t="s">
        <v>44</v>
      </c>
      <c r="O2747">
        <v>2</v>
      </c>
      <c r="P2747">
        <v>2023</v>
      </c>
      <c r="Q2747">
        <v>12</v>
      </c>
      <c r="R2747" t="s">
        <v>54</v>
      </c>
      <c r="S2747">
        <v>4</v>
      </c>
      <c r="T2747">
        <v>51</v>
      </c>
      <c r="U2747">
        <v>4</v>
      </c>
      <c r="V2747">
        <v>6</v>
      </c>
      <c r="W2747" t="s">
        <v>35</v>
      </c>
      <c r="X2747" t="s">
        <v>36</v>
      </c>
      <c r="Y2747">
        <v>38336</v>
      </c>
      <c r="Z2747">
        <v>0.08</v>
      </c>
    </row>
    <row r="2748" spans="1:26" x14ac:dyDescent="0.25">
      <c r="A2748" t="s">
        <v>4316</v>
      </c>
      <c r="B2748" s="1">
        <v>45236</v>
      </c>
      <c r="C2748" t="s">
        <v>4317</v>
      </c>
      <c r="D2748" t="s">
        <v>28</v>
      </c>
      <c r="E2748" t="s">
        <v>58</v>
      </c>
      <c r="F2748" t="s">
        <v>41</v>
      </c>
      <c r="G2748" t="s">
        <v>59</v>
      </c>
      <c r="H2748">
        <v>7</v>
      </c>
      <c r="I2748">
        <v>4850</v>
      </c>
      <c r="J2748">
        <v>6</v>
      </c>
      <c r="K2748">
        <v>31913</v>
      </c>
      <c r="L2748">
        <v>2627.11</v>
      </c>
      <c r="M2748" t="s">
        <v>65</v>
      </c>
      <c r="N2748" t="s">
        <v>44</v>
      </c>
      <c r="O2748">
        <v>4</v>
      </c>
      <c r="P2748">
        <v>2023</v>
      </c>
      <c r="Q2748">
        <v>11</v>
      </c>
      <c r="R2748" t="s">
        <v>92</v>
      </c>
      <c r="S2748">
        <v>4</v>
      </c>
      <c r="T2748">
        <v>45</v>
      </c>
      <c r="U2748">
        <v>2</v>
      </c>
      <c r="V2748">
        <v>1</v>
      </c>
      <c r="W2748" t="s">
        <v>60</v>
      </c>
      <c r="X2748" t="s">
        <v>47</v>
      </c>
      <c r="Y2748">
        <v>203700</v>
      </c>
      <c r="Z2748">
        <v>0.08</v>
      </c>
    </row>
    <row r="2749" spans="1:26" x14ac:dyDescent="0.25">
      <c r="A2749" t="s">
        <v>4318</v>
      </c>
      <c r="B2749" s="1">
        <v>44929</v>
      </c>
      <c r="C2749" t="s">
        <v>4319</v>
      </c>
      <c r="D2749" t="s">
        <v>63</v>
      </c>
      <c r="E2749" t="s">
        <v>29</v>
      </c>
      <c r="F2749" t="s">
        <v>30</v>
      </c>
      <c r="G2749" t="s">
        <v>64</v>
      </c>
      <c r="H2749">
        <v>9</v>
      </c>
      <c r="I2749">
        <v>2271</v>
      </c>
      <c r="J2749">
        <v>29</v>
      </c>
      <c r="K2749">
        <v>14511.69</v>
      </c>
      <c r="L2749">
        <v>2640.61</v>
      </c>
      <c r="M2749" t="s">
        <v>43</v>
      </c>
      <c r="N2749" t="s">
        <v>33</v>
      </c>
      <c r="O2749">
        <v>2</v>
      </c>
      <c r="P2749">
        <v>2023</v>
      </c>
      <c r="Q2749">
        <v>1</v>
      </c>
      <c r="R2749" t="s">
        <v>34</v>
      </c>
      <c r="S2749">
        <v>1</v>
      </c>
      <c r="T2749">
        <v>1</v>
      </c>
      <c r="U2749">
        <v>1</v>
      </c>
      <c r="V2749">
        <v>2</v>
      </c>
      <c r="W2749" t="s">
        <v>76</v>
      </c>
      <c r="X2749" t="s">
        <v>47</v>
      </c>
      <c r="Y2749">
        <v>592731</v>
      </c>
      <c r="Z2749">
        <v>0.18</v>
      </c>
    </row>
    <row r="2750" spans="1:26" x14ac:dyDescent="0.25">
      <c r="A2750" t="s">
        <v>4320</v>
      </c>
      <c r="B2750" s="1">
        <v>45067</v>
      </c>
      <c r="C2750" t="s">
        <v>4091</v>
      </c>
      <c r="D2750" t="s">
        <v>63</v>
      </c>
      <c r="E2750" t="s">
        <v>29</v>
      </c>
      <c r="F2750" t="s">
        <v>30</v>
      </c>
      <c r="G2750" t="s">
        <v>64</v>
      </c>
      <c r="H2750">
        <v>8</v>
      </c>
      <c r="I2750">
        <v>929</v>
      </c>
      <c r="J2750">
        <v>0</v>
      </c>
      <c r="K2750">
        <v>7432</v>
      </c>
      <c r="L2750">
        <v>1279.99</v>
      </c>
      <c r="M2750" t="s">
        <v>43</v>
      </c>
      <c r="N2750" t="s">
        <v>44</v>
      </c>
      <c r="O2750">
        <v>3</v>
      </c>
      <c r="P2750">
        <v>2023</v>
      </c>
      <c r="Q2750">
        <v>5</v>
      </c>
      <c r="R2750" t="s">
        <v>238</v>
      </c>
      <c r="S2750">
        <v>2</v>
      </c>
      <c r="T2750">
        <v>21</v>
      </c>
      <c r="U2750">
        <v>4</v>
      </c>
      <c r="V2750">
        <v>0</v>
      </c>
      <c r="W2750" t="s">
        <v>55</v>
      </c>
      <c r="X2750" t="s">
        <v>36</v>
      </c>
      <c r="Y2750">
        <v>0</v>
      </c>
      <c r="Z2750">
        <v>0.17</v>
      </c>
    </row>
    <row r="2751" spans="1:26" x14ac:dyDescent="0.25">
      <c r="A2751" t="s">
        <v>4321</v>
      </c>
      <c r="B2751" s="1">
        <v>45157</v>
      </c>
      <c r="C2751" t="s">
        <v>1970</v>
      </c>
      <c r="D2751" t="s">
        <v>50</v>
      </c>
      <c r="E2751" t="s">
        <v>40</v>
      </c>
      <c r="F2751" t="s">
        <v>52</v>
      </c>
      <c r="G2751" t="s">
        <v>53</v>
      </c>
      <c r="H2751">
        <v>9</v>
      </c>
      <c r="I2751">
        <v>2357</v>
      </c>
      <c r="J2751">
        <v>27</v>
      </c>
      <c r="K2751">
        <v>15485.49</v>
      </c>
      <c r="L2751">
        <v>2431.87</v>
      </c>
      <c r="M2751" t="s">
        <v>43</v>
      </c>
      <c r="N2751" t="s">
        <v>33</v>
      </c>
      <c r="O2751">
        <v>7</v>
      </c>
      <c r="P2751">
        <v>2023</v>
      </c>
      <c r="Q2751">
        <v>8</v>
      </c>
      <c r="R2751" t="s">
        <v>72</v>
      </c>
      <c r="S2751">
        <v>3</v>
      </c>
      <c r="T2751">
        <v>33</v>
      </c>
      <c r="U2751">
        <v>3</v>
      </c>
      <c r="V2751">
        <v>6</v>
      </c>
      <c r="W2751" t="s">
        <v>35</v>
      </c>
      <c r="X2751" t="s">
        <v>36</v>
      </c>
      <c r="Y2751">
        <v>572751</v>
      </c>
      <c r="Z2751">
        <v>0.16</v>
      </c>
    </row>
    <row r="2752" spans="1:26" x14ac:dyDescent="0.25">
      <c r="A2752" t="s">
        <v>4322</v>
      </c>
      <c r="B2752" s="1">
        <v>45005</v>
      </c>
      <c r="C2752" t="s">
        <v>4323</v>
      </c>
      <c r="D2752" t="s">
        <v>63</v>
      </c>
      <c r="E2752" t="s">
        <v>58</v>
      </c>
      <c r="F2752" t="s">
        <v>52</v>
      </c>
      <c r="G2752" t="s">
        <v>91</v>
      </c>
      <c r="H2752">
        <v>5</v>
      </c>
      <c r="I2752">
        <v>4309</v>
      </c>
      <c r="J2752">
        <v>12</v>
      </c>
      <c r="K2752">
        <v>18959.599999999999</v>
      </c>
      <c r="L2752">
        <v>2679.53</v>
      </c>
      <c r="M2752" t="s">
        <v>32</v>
      </c>
      <c r="N2752" t="s">
        <v>66</v>
      </c>
      <c r="O2752">
        <v>6</v>
      </c>
      <c r="P2752">
        <v>2023</v>
      </c>
      <c r="Q2752">
        <v>3</v>
      </c>
      <c r="R2752" t="s">
        <v>105</v>
      </c>
      <c r="S2752">
        <v>1</v>
      </c>
      <c r="T2752">
        <v>12</v>
      </c>
      <c r="U2752">
        <v>4</v>
      </c>
      <c r="V2752">
        <v>1</v>
      </c>
      <c r="W2752" t="s">
        <v>60</v>
      </c>
      <c r="X2752" t="s">
        <v>47</v>
      </c>
      <c r="Y2752">
        <v>258540</v>
      </c>
      <c r="Z2752">
        <v>0.14000000000000001</v>
      </c>
    </row>
    <row r="2753" spans="1:26" x14ac:dyDescent="0.25">
      <c r="A2753" t="s">
        <v>4324</v>
      </c>
      <c r="B2753" s="1">
        <v>45203</v>
      </c>
      <c r="C2753" t="s">
        <v>3221</v>
      </c>
      <c r="D2753" t="s">
        <v>39</v>
      </c>
      <c r="E2753" t="s">
        <v>58</v>
      </c>
      <c r="F2753" t="s">
        <v>52</v>
      </c>
      <c r="G2753" t="s">
        <v>91</v>
      </c>
      <c r="H2753">
        <v>9</v>
      </c>
      <c r="I2753">
        <v>224</v>
      </c>
      <c r="J2753">
        <v>22</v>
      </c>
      <c r="K2753">
        <v>1572.48</v>
      </c>
      <c r="L2753">
        <v>232.71</v>
      </c>
      <c r="M2753" t="s">
        <v>65</v>
      </c>
      <c r="N2753" t="s">
        <v>44</v>
      </c>
      <c r="O2753">
        <v>6</v>
      </c>
      <c r="P2753">
        <v>2023</v>
      </c>
      <c r="Q2753">
        <v>10</v>
      </c>
      <c r="R2753" t="s">
        <v>45</v>
      </c>
      <c r="S2753">
        <v>4</v>
      </c>
      <c r="T2753">
        <v>40</v>
      </c>
      <c r="U2753">
        <v>1</v>
      </c>
      <c r="V2753">
        <v>3</v>
      </c>
      <c r="W2753" t="s">
        <v>83</v>
      </c>
      <c r="X2753" t="s">
        <v>47</v>
      </c>
      <c r="Y2753">
        <v>44352</v>
      </c>
      <c r="Z2753">
        <v>0.15</v>
      </c>
    </row>
    <row r="2754" spans="1:26" x14ac:dyDescent="0.25">
      <c r="A2754" t="s">
        <v>4325</v>
      </c>
      <c r="B2754" s="1">
        <v>45035</v>
      </c>
      <c r="C2754" t="s">
        <v>3526</v>
      </c>
      <c r="D2754" t="s">
        <v>28</v>
      </c>
      <c r="E2754" t="s">
        <v>29</v>
      </c>
      <c r="F2754" t="s">
        <v>30</v>
      </c>
      <c r="G2754" t="s">
        <v>86</v>
      </c>
      <c r="H2754">
        <v>2</v>
      </c>
      <c r="I2754">
        <v>2770</v>
      </c>
      <c r="J2754">
        <v>28</v>
      </c>
      <c r="K2754">
        <v>3988.8</v>
      </c>
      <c r="L2754">
        <v>459.56</v>
      </c>
      <c r="M2754" t="s">
        <v>65</v>
      </c>
      <c r="N2754" t="s">
        <v>33</v>
      </c>
      <c r="O2754">
        <v>2</v>
      </c>
      <c r="P2754">
        <v>2023</v>
      </c>
      <c r="Q2754">
        <v>4</v>
      </c>
      <c r="R2754" t="s">
        <v>100</v>
      </c>
      <c r="S2754">
        <v>2</v>
      </c>
      <c r="T2754">
        <v>16</v>
      </c>
      <c r="U2754">
        <v>4</v>
      </c>
      <c r="V2754">
        <v>3</v>
      </c>
      <c r="W2754" t="s">
        <v>83</v>
      </c>
      <c r="X2754" t="s">
        <v>47</v>
      </c>
      <c r="Y2754">
        <v>155120</v>
      </c>
      <c r="Z2754">
        <v>0.12</v>
      </c>
    </row>
    <row r="2755" spans="1:26" x14ac:dyDescent="0.25">
      <c r="A2755" t="s">
        <v>4326</v>
      </c>
      <c r="B2755" s="1">
        <v>45265</v>
      </c>
      <c r="C2755" t="s">
        <v>471</v>
      </c>
      <c r="D2755" t="s">
        <v>50</v>
      </c>
      <c r="E2755" t="s">
        <v>58</v>
      </c>
      <c r="F2755" t="s">
        <v>30</v>
      </c>
      <c r="G2755" t="s">
        <v>31</v>
      </c>
      <c r="H2755">
        <v>3</v>
      </c>
      <c r="I2755">
        <v>758</v>
      </c>
      <c r="J2755">
        <v>17</v>
      </c>
      <c r="K2755">
        <v>1887.42</v>
      </c>
      <c r="L2755">
        <v>170.04</v>
      </c>
      <c r="M2755" t="s">
        <v>43</v>
      </c>
      <c r="N2755" t="s">
        <v>66</v>
      </c>
      <c r="O2755">
        <v>1</v>
      </c>
      <c r="P2755">
        <v>2023</v>
      </c>
      <c r="Q2755">
        <v>12</v>
      </c>
      <c r="R2755" t="s">
        <v>54</v>
      </c>
      <c r="S2755">
        <v>4</v>
      </c>
      <c r="T2755">
        <v>49</v>
      </c>
      <c r="U2755">
        <v>2</v>
      </c>
      <c r="V2755">
        <v>2</v>
      </c>
      <c r="W2755" t="s">
        <v>76</v>
      </c>
      <c r="X2755" t="s">
        <v>47</v>
      </c>
      <c r="Y2755">
        <v>38658</v>
      </c>
      <c r="Z2755">
        <v>0.09</v>
      </c>
    </row>
    <row r="2756" spans="1:26" x14ac:dyDescent="0.25">
      <c r="A2756" t="s">
        <v>4327</v>
      </c>
      <c r="B2756" s="1">
        <v>45076</v>
      </c>
      <c r="C2756" t="s">
        <v>181</v>
      </c>
      <c r="D2756" t="s">
        <v>50</v>
      </c>
      <c r="E2756" t="s">
        <v>51</v>
      </c>
      <c r="F2756" t="s">
        <v>52</v>
      </c>
      <c r="G2756" t="s">
        <v>91</v>
      </c>
      <c r="H2756">
        <v>5</v>
      </c>
      <c r="I2756">
        <v>2784</v>
      </c>
      <c r="J2756">
        <v>17</v>
      </c>
      <c r="K2756">
        <v>11553.6</v>
      </c>
      <c r="L2756">
        <v>1208.04</v>
      </c>
      <c r="M2756" t="s">
        <v>43</v>
      </c>
      <c r="N2756" t="s">
        <v>66</v>
      </c>
      <c r="O2756">
        <v>1</v>
      </c>
      <c r="P2756">
        <v>2023</v>
      </c>
      <c r="Q2756">
        <v>5</v>
      </c>
      <c r="R2756" t="s">
        <v>238</v>
      </c>
      <c r="S2756">
        <v>2</v>
      </c>
      <c r="T2756">
        <v>22</v>
      </c>
      <c r="U2756">
        <v>5</v>
      </c>
      <c r="V2756">
        <v>2</v>
      </c>
      <c r="W2756" t="s">
        <v>76</v>
      </c>
      <c r="X2756" t="s">
        <v>47</v>
      </c>
      <c r="Y2756">
        <v>236640</v>
      </c>
      <c r="Z2756">
        <v>0.1</v>
      </c>
    </row>
    <row r="2757" spans="1:26" x14ac:dyDescent="0.25">
      <c r="A2757" t="s">
        <v>4328</v>
      </c>
      <c r="B2757" s="1">
        <v>44941</v>
      </c>
      <c r="C2757" t="s">
        <v>3246</v>
      </c>
      <c r="D2757" t="s">
        <v>28</v>
      </c>
      <c r="E2757" t="s">
        <v>40</v>
      </c>
      <c r="F2757" t="s">
        <v>52</v>
      </c>
      <c r="G2757" t="s">
        <v>53</v>
      </c>
      <c r="H2757">
        <v>7</v>
      </c>
      <c r="I2757">
        <v>1227</v>
      </c>
      <c r="J2757">
        <v>27</v>
      </c>
      <c r="K2757">
        <v>6269.97</v>
      </c>
      <c r="L2757">
        <v>346.61</v>
      </c>
      <c r="M2757" t="s">
        <v>43</v>
      </c>
      <c r="N2757" t="s">
        <v>44</v>
      </c>
      <c r="O2757">
        <v>2</v>
      </c>
      <c r="P2757">
        <v>2023</v>
      </c>
      <c r="Q2757">
        <v>1</v>
      </c>
      <c r="R2757" t="s">
        <v>34</v>
      </c>
      <c r="S2757">
        <v>1</v>
      </c>
      <c r="T2757">
        <v>3</v>
      </c>
      <c r="U2757">
        <v>3</v>
      </c>
      <c r="V2757">
        <v>0</v>
      </c>
      <c r="W2757" t="s">
        <v>55</v>
      </c>
      <c r="X2757" t="s">
        <v>36</v>
      </c>
      <c r="Y2757">
        <v>231903</v>
      </c>
      <c r="Z2757">
        <v>0.06</v>
      </c>
    </row>
    <row r="2758" spans="1:26" x14ac:dyDescent="0.25">
      <c r="A2758" t="s">
        <v>4329</v>
      </c>
      <c r="B2758" s="1">
        <v>45046</v>
      </c>
      <c r="C2758" t="s">
        <v>1469</v>
      </c>
      <c r="D2758" t="s">
        <v>39</v>
      </c>
      <c r="E2758" t="s">
        <v>51</v>
      </c>
      <c r="F2758" t="s">
        <v>52</v>
      </c>
      <c r="G2758" t="s">
        <v>91</v>
      </c>
      <c r="H2758">
        <v>2</v>
      </c>
      <c r="I2758">
        <v>3985</v>
      </c>
      <c r="J2758">
        <v>11</v>
      </c>
      <c r="K2758">
        <v>7093.3</v>
      </c>
      <c r="L2758">
        <v>1235.68</v>
      </c>
      <c r="M2758" t="s">
        <v>43</v>
      </c>
      <c r="N2758" t="s">
        <v>33</v>
      </c>
      <c r="O2758">
        <v>7</v>
      </c>
      <c r="P2758">
        <v>2023</v>
      </c>
      <c r="Q2758">
        <v>4</v>
      </c>
      <c r="R2758" t="s">
        <v>100</v>
      </c>
      <c r="S2758">
        <v>2</v>
      </c>
      <c r="T2758">
        <v>18</v>
      </c>
      <c r="U2758">
        <v>6</v>
      </c>
      <c r="V2758">
        <v>0</v>
      </c>
      <c r="W2758" t="s">
        <v>55</v>
      </c>
      <c r="X2758" t="s">
        <v>36</v>
      </c>
      <c r="Y2758">
        <v>87670</v>
      </c>
      <c r="Z2758">
        <v>0.17</v>
      </c>
    </row>
    <row r="2759" spans="1:26" x14ac:dyDescent="0.25">
      <c r="A2759" t="s">
        <v>4330</v>
      </c>
      <c r="B2759" s="1">
        <v>44986</v>
      </c>
      <c r="C2759" t="s">
        <v>2591</v>
      </c>
      <c r="D2759" t="s">
        <v>63</v>
      </c>
      <c r="E2759" t="s">
        <v>58</v>
      </c>
      <c r="F2759" t="s">
        <v>41</v>
      </c>
      <c r="G2759" t="s">
        <v>116</v>
      </c>
      <c r="H2759">
        <v>5</v>
      </c>
      <c r="I2759">
        <v>2595</v>
      </c>
      <c r="J2759">
        <v>13</v>
      </c>
      <c r="K2759">
        <v>11288.25</v>
      </c>
      <c r="L2759">
        <v>2027.78</v>
      </c>
      <c r="M2759" t="s">
        <v>65</v>
      </c>
      <c r="N2759" t="s">
        <v>44</v>
      </c>
      <c r="O2759">
        <v>2</v>
      </c>
      <c r="P2759">
        <v>2023</v>
      </c>
      <c r="Q2759">
        <v>3</v>
      </c>
      <c r="R2759" t="s">
        <v>105</v>
      </c>
      <c r="S2759">
        <v>1</v>
      </c>
      <c r="T2759">
        <v>9</v>
      </c>
      <c r="U2759">
        <v>1</v>
      </c>
      <c r="V2759">
        <v>3</v>
      </c>
      <c r="W2759" t="s">
        <v>83</v>
      </c>
      <c r="X2759" t="s">
        <v>47</v>
      </c>
      <c r="Y2759">
        <v>168675</v>
      </c>
      <c r="Z2759">
        <v>0.18</v>
      </c>
    </row>
    <row r="2760" spans="1:26" x14ac:dyDescent="0.25">
      <c r="A2760" t="s">
        <v>4331</v>
      </c>
      <c r="B2760" s="1">
        <v>45122</v>
      </c>
      <c r="C2760" t="s">
        <v>4332</v>
      </c>
      <c r="D2760" t="s">
        <v>63</v>
      </c>
      <c r="E2760" t="s">
        <v>58</v>
      </c>
      <c r="F2760" t="s">
        <v>30</v>
      </c>
      <c r="G2760" t="s">
        <v>86</v>
      </c>
      <c r="H2760">
        <v>7</v>
      </c>
      <c r="I2760">
        <v>3978</v>
      </c>
      <c r="J2760">
        <v>25</v>
      </c>
      <c r="K2760">
        <v>20884.5</v>
      </c>
      <c r="L2760">
        <v>1734.48</v>
      </c>
      <c r="M2760" t="s">
        <v>32</v>
      </c>
      <c r="N2760" t="s">
        <v>33</v>
      </c>
      <c r="O2760">
        <v>4</v>
      </c>
      <c r="P2760">
        <v>2023</v>
      </c>
      <c r="Q2760">
        <v>7</v>
      </c>
      <c r="R2760" t="s">
        <v>125</v>
      </c>
      <c r="S2760">
        <v>3</v>
      </c>
      <c r="T2760">
        <v>28</v>
      </c>
      <c r="U2760">
        <v>3</v>
      </c>
      <c r="V2760">
        <v>6</v>
      </c>
      <c r="W2760" t="s">
        <v>35</v>
      </c>
      <c r="X2760" t="s">
        <v>36</v>
      </c>
      <c r="Y2760">
        <v>696150</v>
      </c>
      <c r="Z2760">
        <v>0.08</v>
      </c>
    </row>
    <row r="2761" spans="1:26" x14ac:dyDescent="0.25">
      <c r="A2761" t="s">
        <v>4333</v>
      </c>
      <c r="B2761" s="1">
        <v>44950</v>
      </c>
      <c r="C2761" t="s">
        <v>896</v>
      </c>
      <c r="D2761" t="s">
        <v>50</v>
      </c>
      <c r="E2761" t="s">
        <v>58</v>
      </c>
      <c r="F2761" t="s">
        <v>52</v>
      </c>
      <c r="G2761" t="s">
        <v>79</v>
      </c>
      <c r="H2761">
        <v>6</v>
      </c>
      <c r="I2761">
        <v>2943</v>
      </c>
      <c r="J2761">
        <v>30</v>
      </c>
      <c r="K2761">
        <v>12360.6</v>
      </c>
      <c r="L2761">
        <v>2203.77</v>
      </c>
      <c r="M2761" t="s">
        <v>65</v>
      </c>
      <c r="N2761" t="s">
        <v>66</v>
      </c>
      <c r="O2761">
        <v>1</v>
      </c>
      <c r="P2761">
        <v>2023</v>
      </c>
      <c r="Q2761">
        <v>1</v>
      </c>
      <c r="R2761" t="s">
        <v>34</v>
      </c>
      <c r="S2761">
        <v>1</v>
      </c>
      <c r="T2761">
        <v>4</v>
      </c>
      <c r="U2761">
        <v>4</v>
      </c>
      <c r="V2761">
        <v>2</v>
      </c>
      <c r="W2761" t="s">
        <v>76</v>
      </c>
      <c r="X2761" t="s">
        <v>47</v>
      </c>
      <c r="Y2761">
        <v>529740</v>
      </c>
      <c r="Z2761">
        <v>0.18</v>
      </c>
    </row>
    <row r="2762" spans="1:26" x14ac:dyDescent="0.25">
      <c r="A2762" t="s">
        <v>4334</v>
      </c>
      <c r="B2762" s="1">
        <v>45003</v>
      </c>
      <c r="C2762" t="s">
        <v>3900</v>
      </c>
      <c r="D2762" t="s">
        <v>28</v>
      </c>
      <c r="E2762" t="s">
        <v>40</v>
      </c>
      <c r="F2762" t="s">
        <v>41</v>
      </c>
      <c r="G2762" t="s">
        <v>59</v>
      </c>
      <c r="H2762">
        <v>10</v>
      </c>
      <c r="I2762">
        <v>4514</v>
      </c>
      <c r="J2762">
        <v>14</v>
      </c>
      <c r="K2762">
        <v>38820.400000000001</v>
      </c>
      <c r="L2762">
        <v>4161.38</v>
      </c>
      <c r="M2762" t="s">
        <v>65</v>
      </c>
      <c r="N2762" t="s">
        <v>66</v>
      </c>
      <c r="O2762">
        <v>3</v>
      </c>
      <c r="P2762">
        <v>2023</v>
      </c>
      <c r="Q2762">
        <v>3</v>
      </c>
      <c r="R2762" t="s">
        <v>105</v>
      </c>
      <c r="S2762">
        <v>1</v>
      </c>
      <c r="T2762">
        <v>11</v>
      </c>
      <c r="U2762">
        <v>3</v>
      </c>
      <c r="V2762">
        <v>6</v>
      </c>
      <c r="W2762" t="s">
        <v>35</v>
      </c>
      <c r="X2762" t="s">
        <v>36</v>
      </c>
      <c r="Y2762">
        <v>631960</v>
      </c>
      <c r="Z2762">
        <v>0.11</v>
      </c>
    </row>
    <row r="2763" spans="1:26" x14ac:dyDescent="0.25">
      <c r="A2763" t="s">
        <v>4335</v>
      </c>
      <c r="B2763" s="1">
        <v>45102</v>
      </c>
      <c r="C2763" t="s">
        <v>3866</v>
      </c>
      <c r="D2763" t="s">
        <v>39</v>
      </c>
      <c r="E2763" t="s">
        <v>51</v>
      </c>
      <c r="F2763" t="s">
        <v>30</v>
      </c>
      <c r="G2763" t="s">
        <v>86</v>
      </c>
      <c r="H2763">
        <v>7</v>
      </c>
      <c r="I2763">
        <v>1186</v>
      </c>
      <c r="J2763">
        <v>18</v>
      </c>
      <c r="K2763">
        <v>6807.64</v>
      </c>
      <c r="L2763">
        <v>1054.05</v>
      </c>
      <c r="M2763" t="s">
        <v>43</v>
      </c>
      <c r="N2763" t="s">
        <v>44</v>
      </c>
      <c r="O2763">
        <v>3</v>
      </c>
      <c r="P2763">
        <v>2023</v>
      </c>
      <c r="Q2763">
        <v>6</v>
      </c>
      <c r="R2763" t="s">
        <v>95</v>
      </c>
      <c r="S2763">
        <v>2</v>
      </c>
      <c r="T2763">
        <v>26</v>
      </c>
      <c r="U2763">
        <v>5</v>
      </c>
      <c r="V2763">
        <v>0</v>
      </c>
      <c r="W2763" t="s">
        <v>55</v>
      </c>
      <c r="X2763" t="s">
        <v>36</v>
      </c>
      <c r="Y2763">
        <v>149436</v>
      </c>
      <c r="Z2763">
        <v>0.15</v>
      </c>
    </row>
    <row r="2764" spans="1:26" x14ac:dyDescent="0.25">
      <c r="A2764" t="s">
        <v>4336</v>
      </c>
      <c r="B2764" s="1">
        <v>44942</v>
      </c>
      <c r="C2764" t="s">
        <v>1136</v>
      </c>
      <c r="D2764" t="s">
        <v>63</v>
      </c>
      <c r="E2764" t="s">
        <v>58</v>
      </c>
      <c r="F2764" t="s">
        <v>41</v>
      </c>
      <c r="G2764" t="s">
        <v>42</v>
      </c>
      <c r="H2764">
        <v>1</v>
      </c>
      <c r="I2764">
        <v>1956</v>
      </c>
      <c r="J2764">
        <v>27</v>
      </c>
      <c r="K2764">
        <v>1427.88</v>
      </c>
      <c r="L2764">
        <v>96.58</v>
      </c>
      <c r="M2764" t="s">
        <v>65</v>
      </c>
      <c r="N2764" t="s">
        <v>66</v>
      </c>
      <c r="O2764">
        <v>7</v>
      </c>
      <c r="P2764">
        <v>2023</v>
      </c>
      <c r="Q2764">
        <v>1</v>
      </c>
      <c r="R2764" t="s">
        <v>34</v>
      </c>
      <c r="S2764">
        <v>1</v>
      </c>
      <c r="T2764">
        <v>3</v>
      </c>
      <c r="U2764">
        <v>3</v>
      </c>
      <c r="V2764">
        <v>1</v>
      </c>
      <c r="W2764" t="s">
        <v>60</v>
      </c>
      <c r="X2764" t="s">
        <v>47</v>
      </c>
      <c r="Y2764">
        <v>52812</v>
      </c>
      <c r="Z2764">
        <v>7.0000000000000007E-2</v>
      </c>
    </row>
    <row r="2765" spans="1:26" x14ac:dyDescent="0.25">
      <c r="A2765" t="s">
        <v>4337</v>
      </c>
      <c r="B2765" s="1">
        <v>45280</v>
      </c>
      <c r="C2765" t="s">
        <v>4338</v>
      </c>
      <c r="D2765" t="s">
        <v>28</v>
      </c>
      <c r="E2765" t="s">
        <v>58</v>
      </c>
      <c r="F2765" t="s">
        <v>30</v>
      </c>
      <c r="G2765" t="s">
        <v>86</v>
      </c>
      <c r="H2765">
        <v>3</v>
      </c>
      <c r="I2765">
        <v>3009</v>
      </c>
      <c r="J2765">
        <v>3</v>
      </c>
      <c r="K2765">
        <v>8756.19</v>
      </c>
      <c r="L2765">
        <v>482.5</v>
      </c>
      <c r="M2765" t="s">
        <v>43</v>
      </c>
      <c r="N2765" t="s">
        <v>44</v>
      </c>
      <c r="O2765">
        <v>3</v>
      </c>
      <c r="P2765">
        <v>2023</v>
      </c>
      <c r="Q2765">
        <v>12</v>
      </c>
      <c r="R2765" t="s">
        <v>54</v>
      </c>
      <c r="S2765">
        <v>4</v>
      </c>
      <c r="T2765">
        <v>51</v>
      </c>
      <c r="U2765">
        <v>4</v>
      </c>
      <c r="V2765">
        <v>3</v>
      </c>
      <c r="W2765" t="s">
        <v>83</v>
      </c>
      <c r="X2765" t="s">
        <v>47</v>
      </c>
      <c r="Y2765">
        <v>27081</v>
      </c>
      <c r="Z2765">
        <v>0.06</v>
      </c>
    </row>
    <row r="2766" spans="1:26" x14ac:dyDescent="0.25">
      <c r="A2766" t="s">
        <v>4339</v>
      </c>
      <c r="B2766" s="1">
        <v>45010</v>
      </c>
      <c r="C2766" t="s">
        <v>1482</v>
      </c>
      <c r="D2766" t="s">
        <v>50</v>
      </c>
      <c r="E2766" t="s">
        <v>40</v>
      </c>
      <c r="F2766" t="s">
        <v>41</v>
      </c>
      <c r="G2766" t="s">
        <v>116</v>
      </c>
      <c r="H2766">
        <v>10</v>
      </c>
      <c r="I2766">
        <v>2560</v>
      </c>
      <c r="J2766">
        <v>23</v>
      </c>
      <c r="K2766">
        <v>19712</v>
      </c>
      <c r="L2766">
        <v>1717</v>
      </c>
      <c r="M2766" t="s">
        <v>43</v>
      </c>
      <c r="N2766" t="s">
        <v>44</v>
      </c>
      <c r="O2766">
        <v>7</v>
      </c>
      <c r="P2766">
        <v>2023</v>
      </c>
      <c r="Q2766">
        <v>3</v>
      </c>
      <c r="R2766" t="s">
        <v>105</v>
      </c>
      <c r="S2766">
        <v>1</v>
      </c>
      <c r="T2766">
        <v>12</v>
      </c>
      <c r="U2766">
        <v>4</v>
      </c>
      <c r="V2766">
        <v>6</v>
      </c>
      <c r="W2766" t="s">
        <v>35</v>
      </c>
      <c r="X2766" t="s">
        <v>36</v>
      </c>
      <c r="Y2766">
        <v>588800</v>
      </c>
      <c r="Z2766">
        <v>0.09</v>
      </c>
    </row>
    <row r="2767" spans="1:26" x14ac:dyDescent="0.25">
      <c r="A2767" t="s">
        <v>4340</v>
      </c>
      <c r="B2767" s="1">
        <v>45249</v>
      </c>
      <c r="C2767" t="s">
        <v>4341</v>
      </c>
      <c r="D2767" t="s">
        <v>63</v>
      </c>
      <c r="E2767" t="s">
        <v>58</v>
      </c>
      <c r="F2767" t="s">
        <v>30</v>
      </c>
      <c r="G2767" t="s">
        <v>31</v>
      </c>
      <c r="H2767">
        <v>5</v>
      </c>
      <c r="I2767">
        <v>4859</v>
      </c>
      <c r="J2767">
        <v>15</v>
      </c>
      <c r="K2767">
        <v>20650.75</v>
      </c>
      <c r="L2767">
        <v>4116.03</v>
      </c>
      <c r="M2767" t="s">
        <v>43</v>
      </c>
      <c r="N2767" t="s">
        <v>33</v>
      </c>
      <c r="O2767">
        <v>3</v>
      </c>
      <c r="P2767">
        <v>2023</v>
      </c>
      <c r="Q2767">
        <v>11</v>
      </c>
      <c r="R2767" t="s">
        <v>92</v>
      </c>
      <c r="S2767">
        <v>4</v>
      </c>
      <c r="T2767">
        <v>47</v>
      </c>
      <c r="U2767">
        <v>4</v>
      </c>
      <c r="V2767">
        <v>0</v>
      </c>
      <c r="W2767" t="s">
        <v>55</v>
      </c>
      <c r="X2767" t="s">
        <v>36</v>
      </c>
      <c r="Y2767">
        <v>364425</v>
      </c>
      <c r="Z2767">
        <v>0.2</v>
      </c>
    </row>
    <row r="2768" spans="1:26" x14ac:dyDescent="0.25">
      <c r="A2768" t="s">
        <v>4342</v>
      </c>
      <c r="B2768" s="1">
        <v>45051</v>
      </c>
      <c r="C2768" t="s">
        <v>1638</v>
      </c>
      <c r="D2768" t="s">
        <v>39</v>
      </c>
      <c r="E2768" t="s">
        <v>58</v>
      </c>
      <c r="F2768" t="s">
        <v>52</v>
      </c>
      <c r="G2768" t="s">
        <v>91</v>
      </c>
      <c r="H2768">
        <v>8</v>
      </c>
      <c r="I2768">
        <v>1872</v>
      </c>
      <c r="J2768">
        <v>10</v>
      </c>
      <c r="K2768">
        <v>13478.4</v>
      </c>
      <c r="L2768">
        <v>1708.15</v>
      </c>
      <c r="M2768" t="s">
        <v>65</v>
      </c>
      <c r="N2768" t="s">
        <v>66</v>
      </c>
      <c r="O2768">
        <v>6</v>
      </c>
      <c r="P2768">
        <v>2023</v>
      </c>
      <c r="Q2768">
        <v>5</v>
      </c>
      <c r="R2768" t="s">
        <v>238</v>
      </c>
      <c r="S2768">
        <v>2</v>
      </c>
      <c r="T2768">
        <v>18</v>
      </c>
      <c r="U2768">
        <v>1</v>
      </c>
      <c r="V2768">
        <v>5</v>
      </c>
      <c r="W2768" t="s">
        <v>46</v>
      </c>
      <c r="X2768" t="s">
        <v>47</v>
      </c>
      <c r="Y2768">
        <v>149760</v>
      </c>
      <c r="Z2768">
        <v>0.13</v>
      </c>
    </row>
    <row r="2769" spans="1:26" x14ac:dyDescent="0.25">
      <c r="A2769" t="s">
        <v>4343</v>
      </c>
      <c r="B2769" s="1">
        <v>44978</v>
      </c>
      <c r="C2769" t="s">
        <v>3551</v>
      </c>
      <c r="D2769" t="s">
        <v>28</v>
      </c>
      <c r="E2769" t="s">
        <v>29</v>
      </c>
      <c r="F2769" t="s">
        <v>52</v>
      </c>
      <c r="G2769" t="s">
        <v>79</v>
      </c>
      <c r="H2769">
        <v>9</v>
      </c>
      <c r="I2769">
        <v>2871</v>
      </c>
      <c r="J2769">
        <v>20</v>
      </c>
      <c r="K2769">
        <v>20671.2</v>
      </c>
      <c r="L2769">
        <v>3422.31</v>
      </c>
      <c r="M2769" t="s">
        <v>65</v>
      </c>
      <c r="N2769" t="s">
        <v>66</v>
      </c>
      <c r="O2769">
        <v>5</v>
      </c>
      <c r="P2769">
        <v>2023</v>
      </c>
      <c r="Q2769">
        <v>2</v>
      </c>
      <c r="R2769" t="s">
        <v>67</v>
      </c>
      <c r="S2769">
        <v>1</v>
      </c>
      <c r="T2769">
        <v>8</v>
      </c>
      <c r="U2769">
        <v>4</v>
      </c>
      <c r="V2769">
        <v>2</v>
      </c>
      <c r="W2769" t="s">
        <v>76</v>
      </c>
      <c r="X2769" t="s">
        <v>47</v>
      </c>
      <c r="Y2769">
        <v>516780</v>
      </c>
      <c r="Z2769">
        <v>0.17</v>
      </c>
    </row>
    <row r="2770" spans="1:26" x14ac:dyDescent="0.25">
      <c r="A2770" t="s">
        <v>4344</v>
      </c>
      <c r="B2770" s="1">
        <v>45002</v>
      </c>
      <c r="C2770" t="s">
        <v>4345</v>
      </c>
      <c r="D2770" t="s">
        <v>63</v>
      </c>
      <c r="E2770" t="s">
        <v>58</v>
      </c>
      <c r="F2770" t="s">
        <v>30</v>
      </c>
      <c r="G2770" t="s">
        <v>64</v>
      </c>
      <c r="H2770">
        <v>5</v>
      </c>
      <c r="I2770">
        <v>3759</v>
      </c>
      <c r="J2770">
        <v>3</v>
      </c>
      <c r="K2770">
        <v>18231.150000000001</v>
      </c>
      <c r="L2770">
        <v>2925</v>
      </c>
      <c r="M2770" t="s">
        <v>65</v>
      </c>
      <c r="N2770" t="s">
        <v>66</v>
      </c>
      <c r="O2770">
        <v>6</v>
      </c>
      <c r="P2770">
        <v>2023</v>
      </c>
      <c r="Q2770">
        <v>3</v>
      </c>
      <c r="R2770" t="s">
        <v>105</v>
      </c>
      <c r="S2770">
        <v>1</v>
      </c>
      <c r="T2770">
        <v>11</v>
      </c>
      <c r="U2770">
        <v>3</v>
      </c>
      <c r="V2770">
        <v>5</v>
      </c>
      <c r="W2770" t="s">
        <v>46</v>
      </c>
      <c r="X2770" t="s">
        <v>47</v>
      </c>
      <c r="Y2770">
        <v>56385</v>
      </c>
      <c r="Z2770">
        <v>0.16</v>
      </c>
    </row>
    <row r="2771" spans="1:26" x14ac:dyDescent="0.25">
      <c r="A2771" t="s">
        <v>4346</v>
      </c>
      <c r="B2771" s="1">
        <v>45006</v>
      </c>
      <c r="C2771" t="s">
        <v>2146</v>
      </c>
      <c r="D2771" t="s">
        <v>63</v>
      </c>
      <c r="E2771" t="s">
        <v>40</v>
      </c>
      <c r="F2771" t="s">
        <v>41</v>
      </c>
      <c r="G2771" t="s">
        <v>42</v>
      </c>
      <c r="H2771">
        <v>9</v>
      </c>
      <c r="I2771">
        <v>4241</v>
      </c>
      <c r="J2771">
        <v>26</v>
      </c>
      <c r="K2771">
        <v>28245.06</v>
      </c>
      <c r="L2771">
        <v>4402.55</v>
      </c>
      <c r="M2771" t="s">
        <v>65</v>
      </c>
      <c r="N2771" t="s">
        <v>44</v>
      </c>
      <c r="O2771">
        <v>1</v>
      </c>
      <c r="P2771">
        <v>2023</v>
      </c>
      <c r="Q2771">
        <v>3</v>
      </c>
      <c r="R2771" t="s">
        <v>105</v>
      </c>
      <c r="S2771">
        <v>1</v>
      </c>
      <c r="T2771">
        <v>12</v>
      </c>
      <c r="U2771">
        <v>4</v>
      </c>
      <c r="V2771">
        <v>2</v>
      </c>
      <c r="W2771" t="s">
        <v>76</v>
      </c>
      <c r="X2771" t="s">
        <v>47</v>
      </c>
      <c r="Y2771">
        <v>992394</v>
      </c>
      <c r="Z2771">
        <v>0.16</v>
      </c>
    </row>
    <row r="2772" spans="1:26" x14ac:dyDescent="0.25">
      <c r="A2772" t="s">
        <v>4347</v>
      </c>
      <c r="B2772" s="1">
        <v>44957</v>
      </c>
      <c r="C2772" t="s">
        <v>4348</v>
      </c>
      <c r="D2772" t="s">
        <v>39</v>
      </c>
      <c r="E2772" t="s">
        <v>58</v>
      </c>
      <c r="F2772" t="s">
        <v>30</v>
      </c>
      <c r="G2772" t="s">
        <v>31</v>
      </c>
      <c r="H2772">
        <v>1</v>
      </c>
      <c r="I2772">
        <v>1730</v>
      </c>
      <c r="J2772">
        <v>21</v>
      </c>
      <c r="K2772">
        <v>1366.7</v>
      </c>
      <c r="L2772">
        <v>238.64</v>
      </c>
      <c r="M2772" t="s">
        <v>65</v>
      </c>
      <c r="N2772" t="s">
        <v>33</v>
      </c>
      <c r="O2772">
        <v>5</v>
      </c>
      <c r="P2772">
        <v>2023</v>
      </c>
      <c r="Q2772">
        <v>1</v>
      </c>
      <c r="R2772" t="s">
        <v>34</v>
      </c>
      <c r="S2772">
        <v>1</v>
      </c>
      <c r="T2772">
        <v>5</v>
      </c>
      <c r="U2772">
        <v>5</v>
      </c>
      <c r="V2772">
        <v>2</v>
      </c>
      <c r="W2772" t="s">
        <v>76</v>
      </c>
      <c r="X2772" t="s">
        <v>47</v>
      </c>
      <c r="Y2772">
        <v>36330</v>
      </c>
      <c r="Z2772">
        <v>0.17</v>
      </c>
    </row>
    <row r="2773" spans="1:26" x14ac:dyDescent="0.25">
      <c r="A2773" t="s">
        <v>4349</v>
      </c>
      <c r="B2773" s="1">
        <v>44944</v>
      </c>
      <c r="C2773" t="s">
        <v>4119</v>
      </c>
      <c r="D2773" t="s">
        <v>39</v>
      </c>
      <c r="E2773" t="s">
        <v>40</v>
      </c>
      <c r="F2773" t="s">
        <v>30</v>
      </c>
      <c r="G2773" t="s">
        <v>31</v>
      </c>
      <c r="H2773">
        <v>7</v>
      </c>
      <c r="I2773">
        <v>3878</v>
      </c>
      <c r="J2773">
        <v>16</v>
      </c>
      <c r="K2773">
        <v>22802.639999999999</v>
      </c>
      <c r="L2773">
        <v>3593.08</v>
      </c>
      <c r="M2773" t="s">
        <v>65</v>
      </c>
      <c r="N2773" t="s">
        <v>66</v>
      </c>
      <c r="O2773">
        <v>1</v>
      </c>
      <c r="P2773">
        <v>2023</v>
      </c>
      <c r="Q2773">
        <v>1</v>
      </c>
      <c r="R2773" t="s">
        <v>34</v>
      </c>
      <c r="S2773">
        <v>1</v>
      </c>
      <c r="T2773">
        <v>3</v>
      </c>
      <c r="U2773">
        <v>3</v>
      </c>
      <c r="V2773">
        <v>3</v>
      </c>
      <c r="W2773" t="s">
        <v>83</v>
      </c>
      <c r="X2773" t="s">
        <v>47</v>
      </c>
      <c r="Y2773">
        <v>434336</v>
      </c>
      <c r="Z2773">
        <v>0.16</v>
      </c>
    </row>
    <row r="2774" spans="1:26" x14ac:dyDescent="0.25">
      <c r="A2774" t="s">
        <v>4350</v>
      </c>
      <c r="B2774" s="1">
        <v>45222</v>
      </c>
      <c r="C2774" t="s">
        <v>3904</v>
      </c>
      <c r="D2774" t="s">
        <v>39</v>
      </c>
      <c r="E2774" t="s">
        <v>58</v>
      </c>
      <c r="F2774" t="s">
        <v>52</v>
      </c>
      <c r="G2774" t="s">
        <v>79</v>
      </c>
      <c r="H2774">
        <v>8</v>
      </c>
      <c r="I2774">
        <v>1148</v>
      </c>
      <c r="J2774">
        <v>3</v>
      </c>
      <c r="K2774">
        <v>8908.48</v>
      </c>
      <c r="L2774">
        <v>478.65</v>
      </c>
      <c r="M2774" t="s">
        <v>43</v>
      </c>
      <c r="N2774" t="s">
        <v>44</v>
      </c>
      <c r="O2774">
        <v>5</v>
      </c>
      <c r="P2774">
        <v>2023</v>
      </c>
      <c r="Q2774">
        <v>10</v>
      </c>
      <c r="R2774" t="s">
        <v>45</v>
      </c>
      <c r="S2774">
        <v>4</v>
      </c>
      <c r="T2774">
        <v>43</v>
      </c>
      <c r="U2774">
        <v>4</v>
      </c>
      <c r="V2774">
        <v>1</v>
      </c>
      <c r="W2774" t="s">
        <v>60</v>
      </c>
      <c r="X2774" t="s">
        <v>47</v>
      </c>
      <c r="Y2774">
        <v>27552</v>
      </c>
      <c r="Z2774">
        <v>0.05</v>
      </c>
    </row>
    <row r="2775" spans="1:26" x14ac:dyDescent="0.25">
      <c r="A2775" t="s">
        <v>4351</v>
      </c>
      <c r="B2775" s="1">
        <v>44978</v>
      </c>
      <c r="C2775" t="s">
        <v>3697</v>
      </c>
      <c r="D2775" t="s">
        <v>28</v>
      </c>
      <c r="E2775" t="s">
        <v>29</v>
      </c>
      <c r="F2775" t="s">
        <v>52</v>
      </c>
      <c r="G2775" t="s">
        <v>79</v>
      </c>
      <c r="H2775">
        <v>4</v>
      </c>
      <c r="I2775">
        <v>478</v>
      </c>
      <c r="J2775">
        <v>21</v>
      </c>
      <c r="K2775">
        <v>1510.48</v>
      </c>
      <c r="L2775">
        <v>138.91</v>
      </c>
      <c r="M2775" t="s">
        <v>65</v>
      </c>
      <c r="N2775" t="s">
        <v>44</v>
      </c>
      <c r="O2775">
        <v>4</v>
      </c>
      <c r="P2775">
        <v>2023</v>
      </c>
      <c r="Q2775">
        <v>2</v>
      </c>
      <c r="R2775" t="s">
        <v>67</v>
      </c>
      <c r="S2775">
        <v>1</v>
      </c>
      <c r="T2775">
        <v>8</v>
      </c>
      <c r="U2775">
        <v>4</v>
      </c>
      <c r="V2775">
        <v>2</v>
      </c>
      <c r="W2775" t="s">
        <v>76</v>
      </c>
      <c r="X2775" t="s">
        <v>47</v>
      </c>
      <c r="Y2775">
        <v>40152</v>
      </c>
      <c r="Z2775">
        <v>0.09</v>
      </c>
    </row>
    <row r="2776" spans="1:26" x14ac:dyDescent="0.25">
      <c r="A2776" t="s">
        <v>4352</v>
      </c>
      <c r="B2776" s="1">
        <v>44981</v>
      </c>
      <c r="C2776" t="s">
        <v>3228</v>
      </c>
      <c r="D2776" t="s">
        <v>39</v>
      </c>
      <c r="E2776" t="s">
        <v>40</v>
      </c>
      <c r="F2776" t="s">
        <v>52</v>
      </c>
      <c r="G2776" t="s">
        <v>91</v>
      </c>
      <c r="H2776">
        <v>3</v>
      </c>
      <c r="I2776">
        <v>1987</v>
      </c>
      <c r="J2776">
        <v>15</v>
      </c>
      <c r="K2776">
        <v>5066.8500000000004</v>
      </c>
      <c r="L2776">
        <v>733.89</v>
      </c>
      <c r="M2776" t="s">
        <v>43</v>
      </c>
      <c r="N2776" t="s">
        <v>33</v>
      </c>
      <c r="O2776">
        <v>3</v>
      </c>
      <c r="P2776">
        <v>2023</v>
      </c>
      <c r="Q2776">
        <v>2</v>
      </c>
      <c r="R2776" t="s">
        <v>67</v>
      </c>
      <c r="S2776">
        <v>1</v>
      </c>
      <c r="T2776">
        <v>8</v>
      </c>
      <c r="U2776">
        <v>4</v>
      </c>
      <c r="V2776">
        <v>5</v>
      </c>
      <c r="W2776" t="s">
        <v>46</v>
      </c>
      <c r="X2776" t="s">
        <v>47</v>
      </c>
      <c r="Y2776">
        <v>89415</v>
      </c>
      <c r="Z2776">
        <v>0.14000000000000001</v>
      </c>
    </row>
    <row r="2777" spans="1:26" x14ac:dyDescent="0.25">
      <c r="A2777" t="s">
        <v>4353</v>
      </c>
      <c r="B2777" s="1">
        <v>45182</v>
      </c>
      <c r="C2777" t="s">
        <v>1224</v>
      </c>
      <c r="D2777" t="s">
        <v>63</v>
      </c>
      <c r="E2777" t="s">
        <v>51</v>
      </c>
      <c r="F2777" t="s">
        <v>30</v>
      </c>
      <c r="G2777" t="s">
        <v>64</v>
      </c>
      <c r="H2777">
        <v>8</v>
      </c>
      <c r="I2777">
        <v>3989</v>
      </c>
      <c r="J2777">
        <v>29</v>
      </c>
      <c r="K2777">
        <v>22657.52</v>
      </c>
      <c r="L2777">
        <v>2685.79</v>
      </c>
      <c r="M2777" t="s">
        <v>43</v>
      </c>
      <c r="N2777" t="s">
        <v>44</v>
      </c>
      <c r="O2777">
        <v>5</v>
      </c>
      <c r="P2777">
        <v>2023</v>
      </c>
      <c r="Q2777">
        <v>9</v>
      </c>
      <c r="R2777" t="s">
        <v>80</v>
      </c>
      <c r="S2777">
        <v>3</v>
      </c>
      <c r="T2777">
        <v>37</v>
      </c>
      <c r="U2777">
        <v>3</v>
      </c>
      <c r="V2777">
        <v>3</v>
      </c>
      <c r="W2777" t="s">
        <v>83</v>
      </c>
      <c r="X2777" t="s">
        <v>47</v>
      </c>
      <c r="Y2777">
        <v>925448</v>
      </c>
      <c r="Z2777">
        <v>0.12</v>
      </c>
    </row>
    <row r="2778" spans="1:26" x14ac:dyDescent="0.25">
      <c r="A2778" t="s">
        <v>4354</v>
      </c>
      <c r="B2778" s="1">
        <v>45114</v>
      </c>
      <c r="C2778" t="s">
        <v>776</v>
      </c>
      <c r="D2778" t="s">
        <v>50</v>
      </c>
      <c r="E2778" t="s">
        <v>40</v>
      </c>
      <c r="F2778" t="s">
        <v>52</v>
      </c>
      <c r="G2778" t="s">
        <v>91</v>
      </c>
      <c r="H2778">
        <v>9</v>
      </c>
      <c r="I2778">
        <v>2062</v>
      </c>
      <c r="J2778">
        <v>25</v>
      </c>
      <c r="K2778">
        <v>13918.5</v>
      </c>
      <c r="L2778">
        <v>1004.84</v>
      </c>
      <c r="M2778" t="s">
        <v>65</v>
      </c>
      <c r="N2778" t="s">
        <v>66</v>
      </c>
      <c r="O2778">
        <v>2</v>
      </c>
      <c r="P2778">
        <v>2023</v>
      </c>
      <c r="Q2778">
        <v>7</v>
      </c>
      <c r="R2778" t="s">
        <v>125</v>
      </c>
      <c r="S2778">
        <v>3</v>
      </c>
      <c r="T2778">
        <v>27</v>
      </c>
      <c r="U2778">
        <v>2</v>
      </c>
      <c r="V2778">
        <v>5</v>
      </c>
      <c r="W2778" t="s">
        <v>46</v>
      </c>
      <c r="X2778" t="s">
        <v>47</v>
      </c>
      <c r="Y2778">
        <v>463950</v>
      </c>
      <c r="Z2778">
        <v>7.0000000000000007E-2</v>
      </c>
    </row>
    <row r="2779" spans="1:26" x14ac:dyDescent="0.25">
      <c r="A2779" t="s">
        <v>4355</v>
      </c>
      <c r="B2779" s="1">
        <v>45282</v>
      </c>
      <c r="C2779" t="s">
        <v>4356</v>
      </c>
      <c r="D2779" t="s">
        <v>63</v>
      </c>
      <c r="E2779" t="s">
        <v>58</v>
      </c>
      <c r="F2779" t="s">
        <v>30</v>
      </c>
      <c r="G2779" t="s">
        <v>86</v>
      </c>
      <c r="H2779">
        <v>5</v>
      </c>
      <c r="I2779">
        <v>677</v>
      </c>
      <c r="J2779">
        <v>16</v>
      </c>
      <c r="K2779">
        <v>2843.4</v>
      </c>
      <c r="L2779">
        <v>502.24</v>
      </c>
      <c r="M2779" t="s">
        <v>43</v>
      </c>
      <c r="N2779" t="s">
        <v>44</v>
      </c>
      <c r="O2779">
        <v>3</v>
      </c>
      <c r="P2779">
        <v>2023</v>
      </c>
      <c r="Q2779">
        <v>12</v>
      </c>
      <c r="R2779" t="s">
        <v>54</v>
      </c>
      <c r="S2779">
        <v>4</v>
      </c>
      <c r="T2779">
        <v>51</v>
      </c>
      <c r="U2779">
        <v>4</v>
      </c>
      <c r="V2779">
        <v>5</v>
      </c>
      <c r="W2779" t="s">
        <v>46</v>
      </c>
      <c r="X2779" t="s">
        <v>47</v>
      </c>
      <c r="Y2779">
        <v>54160</v>
      </c>
      <c r="Z2779">
        <v>0.18</v>
      </c>
    </row>
    <row r="2780" spans="1:26" x14ac:dyDescent="0.25">
      <c r="A2780" t="s">
        <v>4357</v>
      </c>
      <c r="B2780" s="1">
        <v>45253</v>
      </c>
      <c r="C2780" t="s">
        <v>1285</v>
      </c>
      <c r="D2780" t="s">
        <v>28</v>
      </c>
      <c r="E2780" t="s">
        <v>29</v>
      </c>
      <c r="F2780" t="s">
        <v>30</v>
      </c>
      <c r="G2780" t="s">
        <v>64</v>
      </c>
      <c r="H2780">
        <v>10</v>
      </c>
      <c r="I2780">
        <v>1453</v>
      </c>
      <c r="J2780">
        <v>3</v>
      </c>
      <c r="K2780">
        <v>14094.1</v>
      </c>
      <c r="L2780">
        <v>1398.22</v>
      </c>
      <c r="M2780" t="s">
        <v>32</v>
      </c>
      <c r="N2780" t="s">
        <v>44</v>
      </c>
      <c r="O2780">
        <v>4</v>
      </c>
      <c r="P2780">
        <v>2023</v>
      </c>
      <c r="Q2780">
        <v>11</v>
      </c>
      <c r="R2780" t="s">
        <v>92</v>
      </c>
      <c r="S2780">
        <v>4</v>
      </c>
      <c r="T2780">
        <v>47</v>
      </c>
      <c r="U2780">
        <v>4</v>
      </c>
      <c r="V2780">
        <v>4</v>
      </c>
      <c r="W2780" t="s">
        <v>73</v>
      </c>
      <c r="X2780" t="s">
        <v>47</v>
      </c>
      <c r="Y2780">
        <v>43590</v>
      </c>
      <c r="Z2780">
        <v>0.1</v>
      </c>
    </row>
    <row r="2781" spans="1:26" x14ac:dyDescent="0.25">
      <c r="A2781" t="s">
        <v>4358</v>
      </c>
      <c r="B2781" s="1">
        <v>45045</v>
      </c>
      <c r="C2781" t="s">
        <v>4359</v>
      </c>
      <c r="D2781" t="s">
        <v>50</v>
      </c>
      <c r="E2781" t="s">
        <v>40</v>
      </c>
      <c r="F2781" t="s">
        <v>52</v>
      </c>
      <c r="G2781" t="s">
        <v>53</v>
      </c>
      <c r="H2781">
        <v>4</v>
      </c>
      <c r="I2781">
        <v>4791</v>
      </c>
      <c r="J2781">
        <v>10</v>
      </c>
      <c r="K2781">
        <v>17247.599999999999</v>
      </c>
      <c r="L2781">
        <v>1543.07</v>
      </c>
      <c r="M2781" t="s">
        <v>65</v>
      </c>
      <c r="N2781" t="s">
        <v>44</v>
      </c>
      <c r="O2781">
        <v>7</v>
      </c>
      <c r="P2781">
        <v>2023</v>
      </c>
      <c r="Q2781">
        <v>4</v>
      </c>
      <c r="R2781" t="s">
        <v>100</v>
      </c>
      <c r="S2781">
        <v>2</v>
      </c>
      <c r="T2781">
        <v>17</v>
      </c>
      <c r="U2781">
        <v>5</v>
      </c>
      <c r="V2781">
        <v>6</v>
      </c>
      <c r="W2781" t="s">
        <v>35</v>
      </c>
      <c r="X2781" t="s">
        <v>36</v>
      </c>
      <c r="Y2781">
        <v>191640</v>
      </c>
      <c r="Z2781">
        <v>0.09</v>
      </c>
    </row>
    <row r="2782" spans="1:26" x14ac:dyDescent="0.25">
      <c r="A2782" t="s">
        <v>4360</v>
      </c>
      <c r="B2782" s="1">
        <v>45068</v>
      </c>
      <c r="C2782" t="s">
        <v>4361</v>
      </c>
      <c r="D2782" t="s">
        <v>50</v>
      </c>
      <c r="E2782" t="s">
        <v>29</v>
      </c>
      <c r="F2782" t="s">
        <v>30</v>
      </c>
      <c r="G2782" t="s">
        <v>64</v>
      </c>
      <c r="H2782">
        <v>1</v>
      </c>
      <c r="I2782">
        <v>4864</v>
      </c>
      <c r="J2782">
        <v>17</v>
      </c>
      <c r="K2782">
        <v>4037.12</v>
      </c>
      <c r="L2782">
        <v>222.49</v>
      </c>
      <c r="M2782" t="s">
        <v>32</v>
      </c>
      <c r="N2782" t="s">
        <v>44</v>
      </c>
      <c r="O2782">
        <v>2</v>
      </c>
      <c r="P2782">
        <v>2023</v>
      </c>
      <c r="Q2782">
        <v>5</v>
      </c>
      <c r="R2782" t="s">
        <v>238</v>
      </c>
      <c r="S2782">
        <v>2</v>
      </c>
      <c r="T2782">
        <v>21</v>
      </c>
      <c r="U2782">
        <v>4</v>
      </c>
      <c r="V2782">
        <v>1</v>
      </c>
      <c r="W2782" t="s">
        <v>60</v>
      </c>
      <c r="X2782" t="s">
        <v>47</v>
      </c>
      <c r="Y2782">
        <v>82688</v>
      </c>
      <c r="Z2782">
        <v>0.06</v>
      </c>
    </row>
    <row r="2783" spans="1:26" x14ac:dyDescent="0.25">
      <c r="A2783" t="s">
        <v>4362</v>
      </c>
      <c r="B2783" s="1">
        <v>45209</v>
      </c>
      <c r="C2783" t="s">
        <v>4363</v>
      </c>
      <c r="D2783" t="s">
        <v>39</v>
      </c>
      <c r="E2783" t="s">
        <v>29</v>
      </c>
      <c r="F2783" t="s">
        <v>52</v>
      </c>
      <c r="G2783" t="s">
        <v>91</v>
      </c>
      <c r="H2783">
        <v>7</v>
      </c>
      <c r="I2783">
        <v>3802</v>
      </c>
      <c r="J2783">
        <v>26</v>
      </c>
      <c r="K2783">
        <v>19694.36</v>
      </c>
      <c r="L2783">
        <v>2238.59</v>
      </c>
      <c r="M2783" t="s">
        <v>43</v>
      </c>
      <c r="N2783" t="s">
        <v>66</v>
      </c>
      <c r="O2783">
        <v>4</v>
      </c>
      <c r="P2783">
        <v>2023</v>
      </c>
      <c r="Q2783">
        <v>10</v>
      </c>
      <c r="R2783" t="s">
        <v>45</v>
      </c>
      <c r="S2783">
        <v>4</v>
      </c>
      <c r="T2783">
        <v>41</v>
      </c>
      <c r="U2783">
        <v>2</v>
      </c>
      <c r="V2783">
        <v>2</v>
      </c>
      <c r="W2783" t="s">
        <v>76</v>
      </c>
      <c r="X2783" t="s">
        <v>47</v>
      </c>
      <c r="Y2783">
        <v>691964</v>
      </c>
      <c r="Z2783">
        <v>0.11</v>
      </c>
    </row>
    <row r="2784" spans="1:26" x14ac:dyDescent="0.25">
      <c r="A2784" t="s">
        <v>4364</v>
      </c>
      <c r="B2784" s="1">
        <v>45212</v>
      </c>
      <c r="C2784" t="s">
        <v>2728</v>
      </c>
      <c r="D2784" t="s">
        <v>50</v>
      </c>
      <c r="E2784" t="s">
        <v>51</v>
      </c>
      <c r="F2784" t="s">
        <v>30</v>
      </c>
      <c r="G2784" t="s">
        <v>86</v>
      </c>
      <c r="H2784">
        <v>1</v>
      </c>
      <c r="I2784">
        <v>2465</v>
      </c>
      <c r="J2784">
        <v>7</v>
      </c>
      <c r="K2784">
        <v>2292.4499999999998</v>
      </c>
      <c r="L2784">
        <v>217.13</v>
      </c>
      <c r="M2784" t="s">
        <v>32</v>
      </c>
      <c r="N2784" t="s">
        <v>33</v>
      </c>
      <c r="O2784">
        <v>6</v>
      </c>
      <c r="P2784">
        <v>2023</v>
      </c>
      <c r="Q2784">
        <v>10</v>
      </c>
      <c r="R2784" t="s">
        <v>45</v>
      </c>
      <c r="S2784">
        <v>4</v>
      </c>
      <c r="T2784">
        <v>41</v>
      </c>
      <c r="U2784">
        <v>2</v>
      </c>
      <c r="V2784">
        <v>5</v>
      </c>
      <c r="W2784" t="s">
        <v>46</v>
      </c>
      <c r="X2784" t="s">
        <v>47</v>
      </c>
      <c r="Y2784">
        <v>17255</v>
      </c>
      <c r="Z2784">
        <v>0.09</v>
      </c>
    </row>
    <row r="2785" spans="1:26" x14ac:dyDescent="0.25">
      <c r="A2785" t="s">
        <v>4365</v>
      </c>
      <c r="B2785" s="1">
        <v>45029</v>
      </c>
      <c r="C2785" t="s">
        <v>4366</v>
      </c>
      <c r="D2785" t="s">
        <v>39</v>
      </c>
      <c r="E2785" t="s">
        <v>51</v>
      </c>
      <c r="F2785" t="s">
        <v>30</v>
      </c>
      <c r="G2785" t="s">
        <v>31</v>
      </c>
      <c r="H2785">
        <v>2</v>
      </c>
      <c r="I2785">
        <v>114</v>
      </c>
      <c r="J2785">
        <v>14</v>
      </c>
      <c r="K2785">
        <v>196.08</v>
      </c>
      <c r="L2785">
        <v>36.880000000000003</v>
      </c>
      <c r="M2785" t="s">
        <v>43</v>
      </c>
      <c r="N2785" t="s">
        <v>44</v>
      </c>
      <c r="O2785">
        <v>1</v>
      </c>
      <c r="P2785">
        <v>2023</v>
      </c>
      <c r="Q2785">
        <v>4</v>
      </c>
      <c r="R2785" t="s">
        <v>100</v>
      </c>
      <c r="S2785">
        <v>2</v>
      </c>
      <c r="T2785">
        <v>15</v>
      </c>
      <c r="U2785">
        <v>3</v>
      </c>
      <c r="V2785">
        <v>4</v>
      </c>
      <c r="W2785" t="s">
        <v>73</v>
      </c>
      <c r="X2785" t="s">
        <v>47</v>
      </c>
      <c r="Y2785">
        <v>3192</v>
      </c>
      <c r="Z2785">
        <v>0.19</v>
      </c>
    </row>
    <row r="2786" spans="1:26" x14ac:dyDescent="0.25">
      <c r="A2786" t="s">
        <v>4367</v>
      </c>
      <c r="B2786" s="1">
        <v>44945</v>
      </c>
      <c r="C2786" t="s">
        <v>4368</v>
      </c>
      <c r="D2786" t="s">
        <v>39</v>
      </c>
      <c r="E2786" t="s">
        <v>58</v>
      </c>
      <c r="F2786" t="s">
        <v>30</v>
      </c>
      <c r="G2786" t="s">
        <v>64</v>
      </c>
      <c r="H2786">
        <v>8</v>
      </c>
      <c r="I2786">
        <v>4600</v>
      </c>
      <c r="J2786">
        <v>30</v>
      </c>
      <c r="K2786">
        <v>25760</v>
      </c>
      <c r="L2786">
        <v>4265</v>
      </c>
      <c r="M2786" t="s">
        <v>32</v>
      </c>
      <c r="N2786" t="s">
        <v>33</v>
      </c>
      <c r="O2786">
        <v>3</v>
      </c>
      <c r="P2786">
        <v>2023</v>
      </c>
      <c r="Q2786">
        <v>1</v>
      </c>
      <c r="R2786" t="s">
        <v>34</v>
      </c>
      <c r="S2786">
        <v>1</v>
      </c>
      <c r="T2786">
        <v>3</v>
      </c>
      <c r="U2786">
        <v>3</v>
      </c>
      <c r="V2786">
        <v>4</v>
      </c>
      <c r="W2786" t="s">
        <v>73</v>
      </c>
      <c r="X2786" t="s">
        <v>47</v>
      </c>
      <c r="Y2786">
        <v>1104000</v>
      </c>
      <c r="Z2786">
        <v>0.17</v>
      </c>
    </row>
    <row r="2787" spans="1:26" x14ac:dyDescent="0.25">
      <c r="A2787" t="s">
        <v>4369</v>
      </c>
      <c r="B2787" s="1">
        <v>45274</v>
      </c>
      <c r="C2787" t="s">
        <v>4370</v>
      </c>
      <c r="D2787" t="s">
        <v>63</v>
      </c>
      <c r="E2787" t="s">
        <v>58</v>
      </c>
      <c r="F2787" t="s">
        <v>30</v>
      </c>
      <c r="G2787" t="s">
        <v>31</v>
      </c>
      <c r="H2787">
        <v>9</v>
      </c>
      <c r="I2787">
        <v>3724</v>
      </c>
      <c r="J2787">
        <v>14</v>
      </c>
      <c r="K2787">
        <v>28823.759999999998</v>
      </c>
      <c r="L2787">
        <v>4069.51</v>
      </c>
      <c r="M2787" t="s">
        <v>32</v>
      </c>
      <c r="N2787" t="s">
        <v>33</v>
      </c>
      <c r="O2787">
        <v>4</v>
      </c>
      <c r="P2787">
        <v>2023</v>
      </c>
      <c r="Q2787">
        <v>12</v>
      </c>
      <c r="R2787" t="s">
        <v>54</v>
      </c>
      <c r="S2787">
        <v>4</v>
      </c>
      <c r="T2787">
        <v>50</v>
      </c>
      <c r="U2787">
        <v>3</v>
      </c>
      <c r="V2787">
        <v>4</v>
      </c>
      <c r="W2787" t="s">
        <v>73</v>
      </c>
      <c r="X2787" t="s">
        <v>47</v>
      </c>
      <c r="Y2787">
        <v>469224</v>
      </c>
      <c r="Z2787">
        <v>0.14000000000000001</v>
      </c>
    </row>
    <row r="2788" spans="1:26" x14ac:dyDescent="0.25">
      <c r="A2788" t="s">
        <v>4371</v>
      </c>
      <c r="B2788" s="1">
        <v>45035</v>
      </c>
      <c r="C2788" t="s">
        <v>2481</v>
      </c>
      <c r="D2788" t="s">
        <v>63</v>
      </c>
      <c r="E2788" t="s">
        <v>40</v>
      </c>
      <c r="F2788" t="s">
        <v>52</v>
      </c>
      <c r="G2788" t="s">
        <v>91</v>
      </c>
      <c r="H2788">
        <v>7</v>
      </c>
      <c r="I2788">
        <v>1545</v>
      </c>
      <c r="J2788">
        <v>26</v>
      </c>
      <c r="K2788">
        <v>8003.1</v>
      </c>
      <c r="L2788">
        <v>1192.1600000000001</v>
      </c>
      <c r="M2788" t="s">
        <v>43</v>
      </c>
      <c r="N2788" t="s">
        <v>33</v>
      </c>
      <c r="O2788">
        <v>1</v>
      </c>
      <c r="P2788">
        <v>2023</v>
      </c>
      <c r="Q2788">
        <v>4</v>
      </c>
      <c r="R2788" t="s">
        <v>100</v>
      </c>
      <c r="S2788">
        <v>2</v>
      </c>
      <c r="T2788">
        <v>16</v>
      </c>
      <c r="U2788">
        <v>4</v>
      </c>
      <c r="V2788">
        <v>3</v>
      </c>
      <c r="W2788" t="s">
        <v>83</v>
      </c>
      <c r="X2788" t="s">
        <v>47</v>
      </c>
      <c r="Y2788">
        <v>281190</v>
      </c>
      <c r="Z2788">
        <v>0.15</v>
      </c>
    </row>
    <row r="2789" spans="1:26" x14ac:dyDescent="0.25">
      <c r="A2789" t="s">
        <v>4372</v>
      </c>
      <c r="B2789" s="1">
        <v>45285</v>
      </c>
      <c r="C2789" t="s">
        <v>3110</v>
      </c>
      <c r="D2789" t="s">
        <v>63</v>
      </c>
      <c r="E2789" t="s">
        <v>51</v>
      </c>
      <c r="F2789" t="s">
        <v>41</v>
      </c>
      <c r="G2789" t="s">
        <v>116</v>
      </c>
      <c r="H2789">
        <v>8</v>
      </c>
      <c r="I2789">
        <v>3826</v>
      </c>
      <c r="J2789">
        <v>2</v>
      </c>
      <c r="K2789">
        <v>29995.84</v>
      </c>
      <c r="L2789">
        <v>4996.6400000000003</v>
      </c>
      <c r="M2789" t="s">
        <v>32</v>
      </c>
      <c r="N2789" t="s">
        <v>44</v>
      </c>
      <c r="O2789">
        <v>6</v>
      </c>
      <c r="P2789">
        <v>2023</v>
      </c>
      <c r="Q2789">
        <v>12</v>
      </c>
      <c r="R2789" t="s">
        <v>54</v>
      </c>
      <c r="S2789">
        <v>4</v>
      </c>
      <c r="T2789">
        <v>52</v>
      </c>
      <c r="U2789">
        <v>5</v>
      </c>
      <c r="V2789">
        <v>1</v>
      </c>
      <c r="W2789" t="s">
        <v>60</v>
      </c>
      <c r="X2789" t="s">
        <v>47</v>
      </c>
      <c r="Y2789">
        <v>61216</v>
      </c>
      <c r="Z2789">
        <v>0.17</v>
      </c>
    </row>
    <row r="2790" spans="1:26" x14ac:dyDescent="0.25">
      <c r="A2790" t="s">
        <v>4373</v>
      </c>
      <c r="B2790" s="1">
        <v>45128</v>
      </c>
      <c r="C2790" t="s">
        <v>766</v>
      </c>
      <c r="D2790" t="s">
        <v>28</v>
      </c>
      <c r="E2790" t="s">
        <v>51</v>
      </c>
      <c r="F2790" t="s">
        <v>52</v>
      </c>
      <c r="G2790" t="s">
        <v>91</v>
      </c>
      <c r="H2790">
        <v>1</v>
      </c>
      <c r="I2790">
        <v>377</v>
      </c>
      <c r="J2790">
        <v>11</v>
      </c>
      <c r="K2790">
        <v>335.53</v>
      </c>
      <c r="L2790">
        <v>39.15</v>
      </c>
      <c r="M2790" t="s">
        <v>43</v>
      </c>
      <c r="N2790" t="s">
        <v>44</v>
      </c>
      <c r="O2790">
        <v>6</v>
      </c>
      <c r="P2790">
        <v>2023</v>
      </c>
      <c r="Q2790">
        <v>7</v>
      </c>
      <c r="R2790" t="s">
        <v>125</v>
      </c>
      <c r="S2790">
        <v>3</v>
      </c>
      <c r="T2790">
        <v>29</v>
      </c>
      <c r="U2790">
        <v>4</v>
      </c>
      <c r="V2790">
        <v>5</v>
      </c>
      <c r="W2790" t="s">
        <v>46</v>
      </c>
      <c r="X2790" t="s">
        <v>47</v>
      </c>
      <c r="Y2790">
        <v>4147</v>
      </c>
      <c r="Z2790">
        <v>0.12</v>
      </c>
    </row>
    <row r="2791" spans="1:26" x14ac:dyDescent="0.25">
      <c r="A2791" t="s">
        <v>4374</v>
      </c>
      <c r="B2791" s="1">
        <v>45024</v>
      </c>
      <c r="C2791" t="s">
        <v>4375</v>
      </c>
      <c r="D2791" t="s">
        <v>39</v>
      </c>
      <c r="E2791" t="s">
        <v>51</v>
      </c>
      <c r="F2791" t="s">
        <v>30</v>
      </c>
      <c r="G2791" t="s">
        <v>31</v>
      </c>
      <c r="H2791">
        <v>3</v>
      </c>
      <c r="I2791">
        <v>871</v>
      </c>
      <c r="J2791">
        <v>2</v>
      </c>
      <c r="K2791">
        <v>2560.7399999999998</v>
      </c>
      <c r="L2791">
        <v>245.04</v>
      </c>
      <c r="M2791" t="s">
        <v>65</v>
      </c>
      <c r="N2791" t="s">
        <v>44</v>
      </c>
      <c r="O2791">
        <v>3</v>
      </c>
      <c r="P2791">
        <v>2023</v>
      </c>
      <c r="Q2791">
        <v>4</v>
      </c>
      <c r="R2791" t="s">
        <v>100</v>
      </c>
      <c r="S2791">
        <v>2</v>
      </c>
      <c r="T2791">
        <v>14</v>
      </c>
      <c r="U2791">
        <v>2</v>
      </c>
      <c r="V2791">
        <v>6</v>
      </c>
      <c r="W2791" t="s">
        <v>35</v>
      </c>
      <c r="X2791" t="s">
        <v>36</v>
      </c>
      <c r="Y2791">
        <v>5226</v>
      </c>
      <c r="Z2791">
        <v>0.1</v>
      </c>
    </row>
    <row r="2792" spans="1:26" x14ac:dyDescent="0.25">
      <c r="A2792" t="s">
        <v>4376</v>
      </c>
      <c r="B2792" s="1">
        <v>45057</v>
      </c>
      <c r="C2792" t="s">
        <v>1042</v>
      </c>
      <c r="D2792" t="s">
        <v>63</v>
      </c>
      <c r="E2792" t="s">
        <v>51</v>
      </c>
      <c r="F2792" t="s">
        <v>52</v>
      </c>
      <c r="G2792" t="s">
        <v>53</v>
      </c>
      <c r="H2792">
        <v>3</v>
      </c>
      <c r="I2792">
        <v>1603</v>
      </c>
      <c r="J2792">
        <v>29</v>
      </c>
      <c r="K2792">
        <v>3414.39</v>
      </c>
      <c r="L2792">
        <v>612.42999999999995</v>
      </c>
      <c r="M2792" t="s">
        <v>32</v>
      </c>
      <c r="N2792" t="s">
        <v>66</v>
      </c>
      <c r="O2792">
        <v>4</v>
      </c>
      <c r="P2792">
        <v>2023</v>
      </c>
      <c r="Q2792">
        <v>5</v>
      </c>
      <c r="R2792" t="s">
        <v>238</v>
      </c>
      <c r="S2792">
        <v>2</v>
      </c>
      <c r="T2792">
        <v>19</v>
      </c>
      <c r="U2792">
        <v>2</v>
      </c>
      <c r="V2792">
        <v>4</v>
      </c>
      <c r="W2792" t="s">
        <v>73</v>
      </c>
      <c r="X2792" t="s">
        <v>47</v>
      </c>
      <c r="Y2792">
        <v>139461</v>
      </c>
      <c r="Z2792">
        <v>0.18</v>
      </c>
    </row>
    <row r="2793" spans="1:26" x14ac:dyDescent="0.25">
      <c r="A2793" t="s">
        <v>4377</v>
      </c>
      <c r="B2793" s="1">
        <v>45283</v>
      </c>
      <c r="C2793" t="s">
        <v>959</v>
      </c>
      <c r="D2793" t="s">
        <v>50</v>
      </c>
      <c r="E2793" t="s">
        <v>40</v>
      </c>
      <c r="F2793" t="s">
        <v>30</v>
      </c>
      <c r="G2793" t="s">
        <v>64</v>
      </c>
      <c r="H2793">
        <v>5</v>
      </c>
      <c r="I2793">
        <v>1499</v>
      </c>
      <c r="J2793">
        <v>13</v>
      </c>
      <c r="K2793">
        <v>6520.65</v>
      </c>
      <c r="L2793">
        <v>914.53</v>
      </c>
      <c r="M2793" t="s">
        <v>32</v>
      </c>
      <c r="N2793" t="s">
        <v>66</v>
      </c>
      <c r="O2793">
        <v>7</v>
      </c>
      <c r="P2793">
        <v>2023</v>
      </c>
      <c r="Q2793">
        <v>12</v>
      </c>
      <c r="R2793" t="s">
        <v>54</v>
      </c>
      <c r="S2793">
        <v>4</v>
      </c>
      <c r="T2793">
        <v>51</v>
      </c>
      <c r="U2793">
        <v>4</v>
      </c>
      <c r="V2793">
        <v>6</v>
      </c>
      <c r="W2793" t="s">
        <v>35</v>
      </c>
      <c r="X2793" t="s">
        <v>36</v>
      </c>
      <c r="Y2793">
        <v>97435</v>
      </c>
      <c r="Z2793">
        <v>0.14000000000000001</v>
      </c>
    </row>
    <row r="2794" spans="1:26" x14ac:dyDescent="0.25">
      <c r="A2794" t="s">
        <v>4378</v>
      </c>
      <c r="B2794" s="1">
        <v>45180</v>
      </c>
      <c r="C2794" t="s">
        <v>4379</v>
      </c>
      <c r="D2794" t="s">
        <v>39</v>
      </c>
      <c r="E2794" t="s">
        <v>29</v>
      </c>
      <c r="F2794" t="s">
        <v>52</v>
      </c>
      <c r="G2794" t="s">
        <v>91</v>
      </c>
      <c r="H2794">
        <v>6</v>
      </c>
      <c r="I2794">
        <v>2108</v>
      </c>
      <c r="J2794">
        <v>8</v>
      </c>
      <c r="K2794">
        <v>11636.16</v>
      </c>
      <c r="L2794">
        <v>2308.9499999999998</v>
      </c>
      <c r="M2794" t="s">
        <v>65</v>
      </c>
      <c r="N2794" t="s">
        <v>66</v>
      </c>
      <c r="O2794">
        <v>6</v>
      </c>
      <c r="P2794">
        <v>2023</v>
      </c>
      <c r="Q2794">
        <v>9</v>
      </c>
      <c r="R2794" t="s">
        <v>80</v>
      </c>
      <c r="S2794">
        <v>3</v>
      </c>
      <c r="T2794">
        <v>37</v>
      </c>
      <c r="U2794">
        <v>3</v>
      </c>
      <c r="V2794">
        <v>1</v>
      </c>
      <c r="W2794" t="s">
        <v>60</v>
      </c>
      <c r="X2794" t="s">
        <v>47</v>
      </c>
      <c r="Y2794">
        <v>101184</v>
      </c>
      <c r="Z2794">
        <v>0.2</v>
      </c>
    </row>
    <row r="2795" spans="1:26" x14ac:dyDescent="0.25">
      <c r="A2795" t="s">
        <v>4380</v>
      </c>
      <c r="B2795" s="1">
        <v>44941</v>
      </c>
      <c r="C2795" t="s">
        <v>4381</v>
      </c>
      <c r="D2795" t="s">
        <v>50</v>
      </c>
      <c r="E2795" t="s">
        <v>40</v>
      </c>
      <c r="F2795" t="s">
        <v>30</v>
      </c>
      <c r="G2795" t="s">
        <v>64</v>
      </c>
      <c r="H2795">
        <v>8</v>
      </c>
      <c r="I2795">
        <v>676</v>
      </c>
      <c r="J2795">
        <v>20</v>
      </c>
      <c r="K2795">
        <v>4326.3999999999996</v>
      </c>
      <c r="L2795">
        <v>798.46</v>
      </c>
      <c r="M2795" t="s">
        <v>43</v>
      </c>
      <c r="N2795" t="s">
        <v>33</v>
      </c>
      <c r="O2795">
        <v>7</v>
      </c>
      <c r="P2795">
        <v>2023</v>
      </c>
      <c r="Q2795">
        <v>1</v>
      </c>
      <c r="R2795" t="s">
        <v>34</v>
      </c>
      <c r="S2795">
        <v>1</v>
      </c>
      <c r="T2795">
        <v>3</v>
      </c>
      <c r="U2795">
        <v>3</v>
      </c>
      <c r="V2795">
        <v>0</v>
      </c>
      <c r="W2795" t="s">
        <v>55</v>
      </c>
      <c r="X2795" t="s">
        <v>36</v>
      </c>
      <c r="Y2795">
        <v>108160</v>
      </c>
      <c r="Z2795">
        <v>0.18</v>
      </c>
    </row>
    <row r="2796" spans="1:26" x14ac:dyDescent="0.25">
      <c r="A2796" t="s">
        <v>4382</v>
      </c>
      <c r="B2796" s="1">
        <v>45151</v>
      </c>
      <c r="C2796" t="s">
        <v>1951</v>
      </c>
      <c r="D2796" t="s">
        <v>39</v>
      </c>
      <c r="E2796" t="s">
        <v>58</v>
      </c>
      <c r="F2796" t="s">
        <v>30</v>
      </c>
      <c r="G2796" t="s">
        <v>86</v>
      </c>
      <c r="H2796">
        <v>10</v>
      </c>
      <c r="I2796">
        <v>4366</v>
      </c>
      <c r="J2796">
        <v>15</v>
      </c>
      <c r="K2796">
        <v>37111</v>
      </c>
      <c r="L2796">
        <v>6665.1</v>
      </c>
      <c r="M2796" t="s">
        <v>65</v>
      </c>
      <c r="N2796" t="s">
        <v>33</v>
      </c>
      <c r="O2796">
        <v>3</v>
      </c>
      <c r="P2796">
        <v>2023</v>
      </c>
      <c r="Q2796">
        <v>8</v>
      </c>
      <c r="R2796" t="s">
        <v>72</v>
      </c>
      <c r="S2796">
        <v>3</v>
      </c>
      <c r="T2796">
        <v>33</v>
      </c>
      <c r="U2796">
        <v>3</v>
      </c>
      <c r="V2796">
        <v>0</v>
      </c>
      <c r="W2796" t="s">
        <v>55</v>
      </c>
      <c r="X2796" t="s">
        <v>36</v>
      </c>
      <c r="Y2796">
        <v>654900</v>
      </c>
      <c r="Z2796">
        <v>0.18</v>
      </c>
    </row>
    <row r="2797" spans="1:26" x14ac:dyDescent="0.25">
      <c r="A2797" t="s">
        <v>4383</v>
      </c>
      <c r="B2797" s="1">
        <v>45001</v>
      </c>
      <c r="C2797" t="s">
        <v>942</v>
      </c>
      <c r="D2797" t="s">
        <v>28</v>
      </c>
      <c r="E2797" t="s">
        <v>51</v>
      </c>
      <c r="F2797" t="s">
        <v>30</v>
      </c>
      <c r="G2797" t="s">
        <v>31</v>
      </c>
      <c r="H2797">
        <v>8</v>
      </c>
      <c r="I2797">
        <v>3707</v>
      </c>
      <c r="J2797">
        <v>5</v>
      </c>
      <c r="K2797">
        <v>28173.200000000001</v>
      </c>
      <c r="L2797">
        <v>4091.48</v>
      </c>
      <c r="M2797" t="s">
        <v>32</v>
      </c>
      <c r="N2797" t="s">
        <v>33</v>
      </c>
      <c r="O2797">
        <v>3</v>
      </c>
      <c r="P2797">
        <v>2023</v>
      </c>
      <c r="Q2797">
        <v>3</v>
      </c>
      <c r="R2797" t="s">
        <v>105</v>
      </c>
      <c r="S2797">
        <v>1</v>
      </c>
      <c r="T2797">
        <v>11</v>
      </c>
      <c r="U2797">
        <v>3</v>
      </c>
      <c r="V2797">
        <v>4</v>
      </c>
      <c r="W2797" t="s">
        <v>73</v>
      </c>
      <c r="X2797" t="s">
        <v>47</v>
      </c>
      <c r="Y2797">
        <v>148280</v>
      </c>
      <c r="Z2797">
        <v>0.15</v>
      </c>
    </row>
    <row r="2798" spans="1:26" x14ac:dyDescent="0.25">
      <c r="A2798" t="s">
        <v>4384</v>
      </c>
      <c r="B2798" s="1">
        <v>44939</v>
      </c>
      <c r="C2798" t="s">
        <v>216</v>
      </c>
      <c r="D2798" t="s">
        <v>28</v>
      </c>
      <c r="E2798" t="s">
        <v>29</v>
      </c>
      <c r="F2798" t="s">
        <v>41</v>
      </c>
      <c r="G2798" t="s">
        <v>116</v>
      </c>
      <c r="H2798">
        <v>5</v>
      </c>
      <c r="I2798">
        <v>2221</v>
      </c>
      <c r="J2798">
        <v>8</v>
      </c>
      <c r="K2798">
        <v>10216.6</v>
      </c>
      <c r="L2798">
        <v>1263.28</v>
      </c>
      <c r="M2798" t="s">
        <v>43</v>
      </c>
      <c r="N2798" t="s">
        <v>66</v>
      </c>
      <c r="O2798">
        <v>3</v>
      </c>
      <c r="P2798">
        <v>2023</v>
      </c>
      <c r="Q2798">
        <v>1</v>
      </c>
      <c r="R2798" t="s">
        <v>34</v>
      </c>
      <c r="S2798">
        <v>1</v>
      </c>
      <c r="T2798">
        <v>2</v>
      </c>
      <c r="U2798">
        <v>2</v>
      </c>
      <c r="V2798">
        <v>5</v>
      </c>
      <c r="W2798" t="s">
        <v>46</v>
      </c>
      <c r="X2798" t="s">
        <v>47</v>
      </c>
      <c r="Y2798">
        <v>88840</v>
      </c>
      <c r="Z2798">
        <v>0.12</v>
      </c>
    </row>
    <row r="2799" spans="1:26" x14ac:dyDescent="0.25">
      <c r="A2799" t="s">
        <v>4385</v>
      </c>
      <c r="B2799" s="1">
        <v>45178</v>
      </c>
      <c r="C2799" t="s">
        <v>4386</v>
      </c>
      <c r="D2799" t="s">
        <v>39</v>
      </c>
      <c r="E2799" t="s">
        <v>40</v>
      </c>
      <c r="F2799" t="s">
        <v>30</v>
      </c>
      <c r="G2799" t="s">
        <v>31</v>
      </c>
      <c r="H2799">
        <v>5</v>
      </c>
      <c r="I2799">
        <v>2155</v>
      </c>
      <c r="J2799">
        <v>0</v>
      </c>
      <c r="K2799">
        <v>10775</v>
      </c>
      <c r="L2799">
        <v>1894.61</v>
      </c>
      <c r="M2799" t="s">
        <v>32</v>
      </c>
      <c r="N2799" t="s">
        <v>66</v>
      </c>
      <c r="O2799">
        <v>1</v>
      </c>
      <c r="P2799">
        <v>2023</v>
      </c>
      <c r="Q2799">
        <v>9</v>
      </c>
      <c r="R2799" t="s">
        <v>80</v>
      </c>
      <c r="S2799">
        <v>3</v>
      </c>
      <c r="T2799">
        <v>36</v>
      </c>
      <c r="U2799">
        <v>2</v>
      </c>
      <c r="V2799">
        <v>6</v>
      </c>
      <c r="W2799" t="s">
        <v>35</v>
      </c>
      <c r="X2799" t="s">
        <v>36</v>
      </c>
      <c r="Y2799">
        <v>0</v>
      </c>
      <c r="Z2799">
        <v>0.18</v>
      </c>
    </row>
    <row r="2800" spans="1:26" x14ac:dyDescent="0.25">
      <c r="A2800" t="s">
        <v>4387</v>
      </c>
      <c r="B2800" s="1">
        <v>45049</v>
      </c>
      <c r="C2800" t="s">
        <v>1436</v>
      </c>
      <c r="D2800" t="s">
        <v>63</v>
      </c>
      <c r="E2800" t="s">
        <v>29</v>
      </c>
      <c r="F2800" t="s">
        <v>52</v>
      </c>
      <c r="G2800" t="s">
        <v>91</v>
      </c>
      <c r="H2800">
        <v>1</v>
      </c>
      <c r="I2800">
        <v>1519</v>
      </c>
      <c r="J2800">
        <v>13</v>
      </c>
      <c r="K2800">
        <v>1321.53</v>
      </c>
      <c r="L2800">
        <v>86.45</v>
      </c>
      <c r="M2800" t="s">
        <v>32</v>
      </c>
      <c r="N2800" t="s">
        <v>44</v>
      </c>
      <c r="O2800">
        <v>4</v>
      </c>
      <c r="P2800">
        <v>2023</v>
      </c>
      <c r="Q2800">
        <v>5</v>
      </c>
      <c r="R2800" t="s">
        <v>238</v>
      </c>
      <c r="S2800">
        <v>2</v>
      </c>
      <c r="T2800">
        <v>18</v>
      </c>
      <c r="U2800">
        <v>1</v>
      </c>
      <c r="V2800">
        <v>3</v>
      </c>
      <c r="W2800" t="s">
        <v>83</v>
      </c>
      <c r="X2800" t="s">
        <v>47</v>
      </c>
      <c r="Y2800">
        <v>19747</v>
      </c>
      <c r="Z2800">
        <v>7.0000000000000007E-2</v>
      </c>
    </row>
    <row r="2801" spans="1:26" x14ac:dyDescent="0.25">
      <c r="A2801" t="s">
        <v>4388</v>
      </c>
      <c r="B2801" s="1">
        <v>45197</v>
      </c>
      <c r="C2801" t="s">
        <v>4389</v>
      </c>
      <c r="D2801" t="s">
        <v>50</v>
      </c>
      <c r="E2801" t="s">
        <v>29</v>
      </c>
      <c r="F2801" t="s">
        <v>52</v>
      </c>
      <c r="G2801" t="s">
        <v>79</v>
      </c>
      <c r="H2801">
        <v>4</v>
      </c>
      <c r="I2801">
        <v>4736</v>
      </c>
      <c r="J2801">
        <v>1</v>
      </c>
      <c r="K2801">
        <v>18754.560000000001</v>
      </c>
      <c r="L2801">
        <v>2862.22</v>
      </c>
      <c r="M2801" t="s">
        <v>32</v>
      </c>
      <c r="N2801" t="s">
        <v>66</v>
      </c>
      <c r="O2801">
        <v>1</v>
      </c>
      <c r="P2801">
        <v>2023</v>
      </c>
      <c r="Q2801">
        <v>9</v>
      </c>
      <c r="R2801" t="s">
        <v>80</v>
      </c>
      <c r="S2801">
        <v>3</v>
      </c>
      <c r="T2801">
        <v>39</v>
      </c>
      <c r="U2801">
        <v>5</v>
      </c>
      <c r="V2801">
        <v>4</v>
      </c>
      <c r="W2801" t="s">
        <v>73</v>
      </c>
      <c r="X2801" t="s">
        <v>47</v>
      </c>
      <c r="Y2801">
        <v>18944</v>
      </c>
      <c r="Z2801">
        <v>0.15</v>
      </c>
    </row>
    <row r="2802" spans="1:26" x14ac:dyDescent="0.25">
      <c r="A2802" t="s">
        <v>4390</v>
      </c>
      <c r="B2802" s="1">
        <v>44980</v>
      </c>
      <c r="C2802" t="s">
        <v>4391</v>
      </c>
      <c r="D2802" t="s">
        <v>50</v>
      </c>
      <c r="E2802" t="s">
        <v>40</v>
      </c>
      <c r="F2802" t="s">
        <v>30</v>
      </c>
      <c r="G2802" t="s">
        <v>31</v>
      </c>
      <c r="H2802">
        <v>2</v>
      </c>
      <c r="I2802">
        <v>4695</v>
      </c>
      <c r="J2802">
        <v>29</v>
      </c>
      <c r="K2802">
        <v>6666.9</v>
      </c>
      <c r="L2802">
        <v>1332.61</v>
      </c>
      <c r="M2802" t="s">
        <v>32</v>
      </c>
      <c r="N2802" t="s">
        <v>66</v>
      </c>
      <c r="O2802">
        <v>6</v>
      </c>
      <c r="P2802">
        <v>2023</v>
      </c>
      <c r="Q2802">
        <v>2</v>
      </c>
      <c r="R2802" t="s">
        <v>67</v>
      </c>
      <c r="S2802">
        <v>1</v>
      </c>
      <c r="T2802">
        <v>8</v>
      </c>
      <c r="U2802">
        <v>4</v>
      </c>
      <c r="V2802">
        <v>4</v>
      </c>
      <c r="W2802" t="s">
        <v>73</v>
      </c>
      <c r="X2802" t="s">
        <v>47</v>
      </c>
      <c r="Y2802">
        <v>272310</v>
      </c>
      <c r="Z2802">
        <v>0.2</v>
      </c>
    </row>
    <row r="2803" spans="1:26" x14ac:dyDescent="0.25">
      <c r="A2803" t="s">
        <v>4392</v>
      </c>
      <c r="B2803" s="1">
        <v>45189</v>
      </c>
      <c r="C2803" t="s">
        <v>1363</v>
      </c>
      <c r="D2803" t="s">
        <v>50</v>
      </c>
      <c r="E2803" t="s">
        <v>58</v>
      </c>
      <c r="F2803" t="s">
        <v>52</v>
      </c>
      <c r="G2803" t="s">
        <v>79</v>
      </c>
      <c r="H2803">
        <v>3</v>
      </c>
      <c r="I2803">
        <v>4326</v>
      </c>
      <c r="J2803">
        <v>10</v>
      </c>
      <c r="K2803">
        <v>11680.2</v>
      </c>
      <c r="L2803">
        <v>2015.54</v>
      </c>
      <c r="M2803" t="s">
        <v>43</v>
      </c>
      <c r="N2803" t="s">
        <v>33</v>
      </c>
      <c r="O2803">
        <v>5</v>
      </c>
      <c r="P2803">
        <v>2023</v>
      </c>
      <c r="Q2803">
        <v>9</v>
      </c>
      <c r="R2803" t="s">
        <v>80</v>
      </c>
      <c r="S2803">
        <v>3</v>
      </c>
      <c r="T2803">
        <v>38</v>
      </c>
      <c r="U2803">
        <v>4</v>
      </c>
      <c r="V2803">
        <v>3</v>
      </c>
      <c r="W2803" t="s">
        <v>83</v>
      </c>
      <c r="X2803" t="s">
        <v>47</v>
      </c>
      <c r="Y2803">
        <v>129780</v>
      </c>
      <c r="Z2803">
        <v>0.17</v>
      </c>
    </row>
    <row r="2804" spans="1:26" x14ac:dyDescent="0.25">
      <c r="A2804" t="s">
        <v>4393</v>
      </c>
      <c r="B2804" s="1">
        <v>45220</v>
      </c>
      <c r="C2804" t="s">
        <v>953</v>
      </c>
      <c r="D2804" t="s">
        <v>39</v>
      </c>
      <c r="E2804" t="s">
        <v>51</v>
      </c>
      <c r="F2804" t="s">
        <v>30</v>
      </c>
      <c r="G2804" t="s">
        <v>86</v>
      </c>
      <c r="H2804">
        <v>9</v>
      </c>
      <c r="I2804">
        <v>3854</v>
      </c>
      <c r="J2804">
        <v>28</v>
      </c>
      <c r="K2804">
        <v>24973.919999999998</v>
      </c>
      <c r="L2804">
        <v>4081.41</v>
      </c>
      <c r="M2804" t="s">
        <v>32</v>
      </c>
      <c r="N2804" t="s">
        <v>66</v>
      </c>
      <c r="O2804">
        <v>2</v>
      </c>
      <c r="P2804">
        <v>2023</v>
      </c>
      <c r="Q2804">
        <v>10</v>
      </c>
      <c r="R2804" t="s">
        <v>45</v>
      </c>
      <c r="S2804">
        <v>4</v>
      </c>
      <c r="T2804">
        <v>42</v>
      </c>
      <c r="U2804">
        <v>3</v>
      </c>
      <c r="V2804">
        <v>6</v>
      </c>
      <c r="W2804" t="s">
        <v>35</v>
      </c>
      <c r="X2804" t="s">
        <v>36</v>
      </c>
      <c r="Y2804">
        <v>971208</v>
      </c>
      <c r="Z2804">
        <v>0.16</v>
      </c>
    </row>
    <row r="2805" spans="1:26" x14ac:dyDescent="0.25">
      <c r="A2805" t="s">
        <v>4394</v>
      </c>
      <c r="B2805" s="1">
        <v>45268</v>
      </c>
      <c r="C2805" t="s">
        <v>1620</v>
      </c>
      <c r="D2805" t="s">
        <v>50</v>
      </c>
      <c r="E2805" t="s">
        <v>51</v>
      </c>
      <c r="F2805" t="s">
        <v>41</v>
      </c>
      <c r="G2805" t="s">
        <v>116</v>
      </c>
      <c r="H2805">
        <v>4</v>
      </c>
      <c r="I2805">
        <v>286</v>
      </c>
      <c r="J2805">
        <v>17</v>
      </c>
      <c r="K2805">
        <v>949.52</v>
      </c>
      <c r="L2805">
        <v>49.4</v>
      </c>
      <c r="M2805" t="s">
        <v>32</v>
      </c>
      <c r="N2805" t="s">
        <v>33</v>
      </c>
      <c r="O2805">
        <v>2</v>
      </c>
      <c r="P2805">
        <v>2023</v>
      </c>
      <c r="Q2805">
        <v>12</v>
      </c>
      <c r="R2805" t="s">
        <v>54</v>
      </c>
      <c r="S2805">
        <v>4</v>
      </c>
      <c r="T2805">
        <v>49</v>
      </c>
      <c r="U2805">
        <v>2</v>
      </c>
      <c r="V2805">
        <v>5</v>
      </c>
      <c r="W2805" t="s">
        <v>46</v>
      </c>
      <c r="X2805" t="s">
        <v>47</v>
      </c>
      <c r="Y2805">
        <v>19448</v>
      </c>
      <c r="Z2805">
        <v>0.05</v>
      </c>
    </row>
    <row r="2806" spans="1:26" x14ac:dyDescent="0.25">
      <c r="A2806" t="s">
        <v>4395</v>
      </c>
      <c r="B2806" s="1">
        <v>45235</v>
      </c>
      <c r="C2806" t="s">
        <v>859</v>
      </c>
      <c r="D2806" t="s">
        <v>63</v>
      </c>
      <c r="E2806" t="s">
        <v>40</v>
      </c>
      <c r="F2806" t="s">
        <v>41</v>
      </c>
      <c r="G2806" t="s">
        <v>42</v>
      </c>
      <c r="H2806">
        <v>3</v>
      </c>
      <c r="I2806">
        <v>4706</v>
      </c>
      <c r="J2806">
        <v>30</v>
      </c>
      <c r="K2806">
        <v>9882.6</v>
      </c>
      <c r="L2806">
        <v>698.49</v>
      </c>
      <c r="M2806" t="s">
        <v>43</v>
      </c>
      <c r="N2806" t="s">
        <v>44</v>
      </c>
      <c r="O2806">
        <v>3</v>
      </c>
      <c r="P2806">
        <v>2023</v>
      </c>
      <c r="Q2806">
        <v>11</v>
      </c>
      <c r="R2806" t="s">
        <v>92</v>
      </c>
      <c r="S2806">
        <v>4</v>
      </c>
      <c r="T2806">
        <v>45</v>
      </c>
      <c r="U2806">
        <v>2</v>
      </c>
      <c r="V2806">
        <v>0</v>
      </c>
      <c r="W2806" t="s">
        <v>55</v>
      </c>
      <c r="X2806" t="s">
        <v>36</v>
      </c>
      <c r="Y2806">
        <v>423540</v>
      </c>
      <c r="Z2806">
        <v>7.0000000000000007E-2</v>
      </c>
    </row>
    <row r="2807" spans="1:26" x14ac:dyDescent="0.25">
      <c r="A2807" t="s">
        <v>4396</v>
      </c>
      <c r="B2807" s="1">
        <v>45074</v>
      </c>
      <c r="C2807" t="s">
        <v>2654</v>
      </c>
      <c r="D2807" t="s">
        <v>50</v>
      </c>
      <c r="E2807" t="s">
        <v>51</v>
      </c>
      <c r="F2807" t="s">
        <v>52</v>
      </c>
      <c r="G2807" t="s">
        <v>91</v>
      </c>
      <c r="H2807">
        <v>9</v>
      </c>
      <c r="I2807">
        <v>4985</v>
      </c>
      <c r="J2807">
        <v>5</v>
      </c>
      <c r="K2807">
        <v>42621.75</v>
      </c>
      <c r="L2807">
        <v>2650.82</v>
      </c>
      <c r="M2807" t="s">
        <v>43</v>
      </c>
      <c r="N2807" t="s">
        <v>44</v>
      </c>
      <c r="O2807">
        <v>5</v>
      </c>
      <c r="P2807">
        <v>2023</v>
      </c>
      <c r="Q2807">
        <v>5</v>
      </c>
      <c r="R2807" t="s">
        <v>238</v>
      </c>
      <c r="S2807">
        <v>2</v>
      </c>
      <c r="T2807">
        <v>22</v>
      </c>
      <c r="U2807">
        <v>5</v>
      </c>
      <c r="V2807">
        <v>0</v>
      </c>
      <c r="W2807" t="s">
        <v>55</v>
      </c>
      <c r="X2807" t="s">
        <v>36</v>
      </c>
      <c r="Y2807">
        <v>224325</v>
      </c>
      <c r="Z2807">
        <v>0.06</v>
      </c>
    </row>
    <row r="2808" spans="1:26" x14ac:dyDescent="0.25">
      <c r="A2808" t="s">
        <v>4397</v>
      </c>
      <c r="B2808" s="1">
        <v>44927</v>
      </c>
      <c r="C2808" t="s">
        <v>4398</v>
      </c>
      <c r="D2808" t="s">
        <v>28</v>
      </c>
      <c r="E2808" t="s">
        <v>29</v>
      </c>
      <c r="F2808" t="s">
        <v>30</v>
      </c>
      <c r="G2808" t="s">
        <v>86</v>
      </c>
      <c r="H2808">
        <v>10</v>
      </c>
      <c r="I2808">
        <v>1528</v>
      </c>
      <c r="J2808">
        <v>18</v>
      </c>
      <c r="K2808">
        <v>12529.6</v>
      </c>
      <c r="L2808">
        <v>1905.32</v>
      </c>
      <c r="M2808" t="s">
        <v>43</v>
      </c>
      <c r="N2808" t="s">
        <v>33</v>
      </c>
      <c r="O2808">
        <v>3</v>
      </c>
      <c r="P2808">
        <v>2023</v>
      </c>
      <c r="Q2808">
        <v>1</v>
      </c>
      <c r="R2808" t="s">
        <v>34</v>
      </c>
      <c r="S2808">
        <v>1</v>
      </c>
      <c r="T2808">
        <v>1</v>
      </c>
      <c r="U2808">
        <v>1</v>
      </c>
      <c r="V2808">
        <v>0</v>
      </c>
      <c r="W2808" t="s">
        <v>55</v>
      </c>
      <c r="X2808" t="s">
        <v>36</v>
      </c>
      <c r="Y2808">
        <v>275040</v>
      </c>
      <c r="Z2808">
        <v>0.15</v>
      </c>
    </row>
    <row r="2809" spans="1:26" x14ac:dyDescent="0.25">
      <c r="A2809" t="s">
        <v>4399</v>
      </c>
      <c r="B2809" s="1">
        <v>45234</v>
      </c>
      <c r="C2809" t="s">
        <v>4400</v>
      </c>
      <c r="D2809" t="s">
        <v>50</v>
      </c>
      <c r="E2809" t="s">
        <v>29</v>
      </c>
      <c r="F2809" t="s">
        <v>30</v>
      </c>
      <c r="G2809" t="s">
        <v>86</v>
      </c>
      <c r="H2809">
        <v>6</v>
      </c>
      <c r="I2809">
        <v>229</v>
      </c>
      <c r="J2809">
        <v>1</v>
      </c>
      <c r="K2809">
        <v>1360.26</v>
      </c>
      <c r="L2809">
        <v>178.19</v>
      </c>
      <c r="M2809" t="s">
        <v>65</v>
      </c>
      <c r="N2809" t="s">
        <v>33</v>
      </c>
      <c r="O2809">
        <v>7</v>
      </c>
      <c r="P2809">
        <v>2023</v>
      </c>
      <c r="Q2809">
        <v>11</v>
      </c>
      <c r="R2809" t="s">
        <v>92</v>
      </c>
      <c r="S2809">
        <v>4</v>
      </c>
      <c r="T2809">
        <v>44</v>
      </c>
      <c r="U2809">
        <v>1</v>
      </c>
      <c r="V2809">
        <v>6</v>
      </c>
      <c r="W2809" t="s">
        <v>35</v>
      </c>
      <c r="X2809" t="s">
        <v>36</v>
      </c>
      <c r="Y2809">
        <v>1374</v>
      </c>
      <c r="Z2809">
        <v>0.13</v>
      </c>
    </row>
    <row r="2810" spans="1:26" x14ac:dyDescent="0.25">
      <c r="A2810" t="s">
        <v>4401</v>
      </c>
      <c r="B2810" s="1">
        <v>45111</v>
      </c>
      <c r="C2810" t="s">
        <v>3156</v>
      </c>
      <c r="D2810" t="s">
        <v>63</v>
      </c>
      <c r="E2810" t="s">
        <v>58</v>
      </c>
      <c r="F2810" t="s">
        <v>52</v>
      </c>
      <c r="G2810" t="s">
        <v>53</v>
      </c>
      <c r="H2810">
        <v>8</v>
      </c>
      <c r="I2810">
        <v>1134</v>
      </c>
      <c r="J2810">
        <v>13</v>
      </c>
      <c r="K2810">
        <v>7892.64</v>
      </c>
      <c r="L2810">
        <v>1159.29</v>
      </c>
      <c r="M2810" t="s">
        <v>32</v>
      </c>
      <c r="N2810" t="s">
        <v>66</v>
      </c>
      <c r="O2810">
        <v>6</v>
      </c>
      <c r="P2810">
        <v>2023</v>
      </c>
      <c r="Q2810">
        <v>7</v>
      </c>
      <c r="R2810" t="s">
        <v>125</v>
      </c>
      <c r="S2810">
        <v>3</v>
      </c>
      <c r="T2810">
        <v>27</v>
      </c>
      <c r="U2810">
        <v>2</v>
      </c>
      <c r="V2810">
        <v>2</v>
      </c>
      <c r="W2810" t="s">
        <v>76</v>
      </c>
      <c r="X2810" t="s">
        <v>47</v>
      </c>
      <c r="Y2810">
        <v>117936</v>
      </c>
      <c r="Z2810">
        <v>0.15</v>
      </c>
    </row>
    <row r="2811" spans="1:26" x14ac:dyDescent="0.25">
      <c r="A2811" t="s">
        <v>4402</v>
      </c>
      <c r="B2811" s="1">
        <v>45187</v>
      </c>
      <c r="C2811" t="s">
        <v>1201</v>
      </c>
      <c r="D2811" t="s">
        <v>39</v>
      </c>
      <c r="E2811" t="s">
        <v>40</v>
      </c>
      <c r="F2811" t="s">
        <v>52</v>
      </c>
      <c r="G2811" t="s">
        <v>91</v>
      </c>
      <c r="H2811">
        <v>5</v>
      </c>
      <c r="I2811">
        <v>4797</v>
      </c>
      <c r="J2811">
        <v>25</v>
      </c>
      <c r="K2811">
        <v>17988.75</v>
      </c>
      <c r="L2811">
        <v>2554.25</v>
      </c>
      <c r="M2811" t="s">
        <v>32</v>
      </c>
      <c r="N2811" t="s">
        <v>33</v>
      </c>
      <c r="O2811">
        <v>5</v>
      </c>
      <c r="P2811">
        <v>2023</v>
      </c>
      <c r="Q2811">
        <v>9</v>
      </c>
      <c r="R2811" t="s">
        <v>80</v>
      </c>
      <c r="S2811">
        <v>3</v>
      </c>
      <c r="T2811">
        <v>38</v>
      </c>
      <c r="U2811">
        <v>4</v>
      </c>
      <c r="V2811">
        <v>1</v>
      </c>
      <c r="W2811" t="s">
        <v>60</v>
      </c>
      <c r="X2811" t="s">
        <v>47</v>
      </c>
      <c r="Y2811">
        <v>599625</v>
      </c>
      <c r="Z2811">
        <v>0.14000000000000001</v>
      </c>
    </row>
    <row r="2812" spans="1:26" x14ac:dyDescent="0.25">
      <c r="A2812" t="s">
        <v>4403</v>
      </c>
      <c r="B2812" s="1">
        <v>45046</v>
      </c>
      <c r="C2812" t="s">
        <v>1207</v>
      </c>
      <c r="D2812" t="s">
        <v>28</v>
      </c>
      <c r="E2812" t="s">
        <v>51</v>
      </c>
      <c r="F2812" t="s">
        <v>41</v>
      </c>
      <c r="G2812" t="s">
        <v>42</v>
      </c>
      <c r="H2812">
        <v>5</v>
      </c>
      <c r="I2812">
        <v>1478</v>
      </c>
      <c r="J2812">
        <v>28</v>
      </c>
      <c r="K2812">
        <v>5320.8</v>
      </c>
      <c r="L2812">
        <v>452.93</v>
      </c>
      <c r="M2812" t="s">
        <v>32</v>
      </c>
      <c r="N2812" t="s">
        <v>33</v>
      </c>
      <c r="O2812">
        <v>5</v>
      </c>
      <c r="P2812">
        <v>2023</v>
      </c>
      <c r="Q2812">
        <v>4</v>
      </c>
      <c r="R2812" t="s">
        <v>100</v>
      </c>
      <c r="S2812">
        <v>2</v>
      </c>
      <c r="T2812">
        <v>18</v>
      </c>
      <c r="U2812">
        <v>6</v>
      </c>
      <c r="V2812">
        <v>0</v>
      </c>
      <c r="W2812" t="s">
        <v>55</v>
      </c>
      <c r="X2812" t="s">
        <v>36</v>
      </c>
      <c r="Y2812">
        <v>206920</v>
      </c>
      <c r="Z2812">
        <v>0.09</v>
      </c>
    </row>
    <row r="2813" spans="1:26" x14ac:dyDescent="0.25">
      <c r="A2813" t="s">
        <v>4404</v>
      </c>
      <c r="B2813" s="1">
        <v>45202</v>
      </c>
      <c r="C2813" t="s">
        <v>896</v>
      </c>
      <c r="D2813" t="s">
        <v>39</v>
      </c>
      <c r="E2813" t="s">
        <v>51</v>
      </c>
      <c r="F2813" t="s">
        <v>30</v>
      </c>
      <c r="G2813" t="s">
        <v>64</v>
      </c>
      <c r="H2813">
        <v>8</v>
      </c>
      <c r="I2813">
        <v>337</v>
      </c>
      <c r="J2813">
        <v>9</v>
      </c>
      <c r="K2813">
        <v>2453.36</v>
      </c>
      <c r="L2813">
        <v>182.32</v>
      </c>
      <c r="M2813" t="s">
        <v>43</v>
      </c>
      <c r="N2813" t="s">
        <v>66</v>
      </c>
      <c r="O2813">
        <v>5</v>
      </c>
      <c r="P2813">
        <v>2023</v>
      </c>
      <c r="Q2813">
        <v>10</v>
      </c>
      <c r="R2813" t="s">
        <v>45</v>
      </c>
      <c r="S2813">
        <v>4</v>
      </c>
      <c r="T2813">
        <v>40</v>
      </c>
      <c r="U2813">
        <v>1</v>
      </c>
      <c r="V2813">
        <v>2</v>
      </c>
      <c r="W2813" t="s">
        <v>76</v>
      </c>
      <c r="X2813" t="s">
        <v>47</v>
      </c>
      <c r="Y2813">
        <v>24264</v>
      </c>
      <c r="Z2813">
        <v>7.0000000000000007E-2</v>
      </c>
    </row>
    <row r="2814" spans="1:26" x14ac:dyDescent="0.25">
      <c r="A2814" t="s">
        <v>4405</v>
      </c>
      <c r="B2814" s="1">
        <v>45223</v>
      </c>
      <c r="C2814" t="s">
        <v>3625</v>
      </c>
      <c r="D2814" t="s">
        <v>50</v>
      </c>
      <c r="E2814" t="s">
        <v>51</v>
      </c>
      <c r="F2814" t="s">
        <v>52</v>
      </c>
      <c r="G2814" t="s">
        <v>53</v>
      </c>
      <c r="H2814">
        <v>7</v>
      </c>
      <c r="I2814">
        <v>3378</v>
      </c>
      <c r="J2814">
        <v>4</v>
      </c>
      <c r="K2814">
        <v>22700.16</v>
      </c>
      <c r="L2814">
        <v>3723.55</v>
      </c>
      <c r="M2814" t="s">
        <v>32</v>
      </c>
      <c r="N2814" t="s">
        <v>44</v>
      </c>
      <c r="O2814">
        <v>6</v>
      </c>
      <c r="P2814">
        <v>2023</v>
      </c>
      <c r="Q2814">
        <v>10</v>
      </c>
      <c r="R2814" t="s">
        <v>45</v>
      </c>
      <c r="S2814">
        <v>4</v>
      </c>
      <c r="T2814">
        <v>43</v>
      </c>
      <c r="U2814">
        <v>4</v>
      </c>
      <c r="V2814">
        <v>2</v>
      </c>
      <c r="W2814" t="s">
        <v>76</v>
      </c>
      <c r="X2814" t="s">
        <v>47</v>
      </c>
      <c r="Y2814">
        <v>94584</v>
      </c>
      <c r="Z2814">
        <v>0.16</v>
      </c>
    </row>
    <row r="2815" spans="1:26" x14ac:dyDescent="0.25">
      <c r="A2815" t="s">
        <v>4406</v>
      </c>
      <c r="B2815" s="1">
        <v>44991</v>
      </c>
      <c r="C2815" t="s">
        <v>2706</v>
      </c>
      <c r="D2815" t="s">
        <v>63</v>
      </c>
      <c r="E2815" t="s">
        <v>58</v>
      </c>
      <c r="F2815" t="s">
        <v>41</v>
      </c>
      <c r="G2815" t="s">
        <v>59</v>
      </c>
      <c r="H2815">
        <v>3</v>
      </c>
      <c r="I2815">
        <v>4124</v>
      </c>
      <c r="J2815">
        <v>24</v>
      </c>
      <c r="K2815">
        <v>9402.7199999999993</v>
      </c>
      <c r="L2815">
        <v>924.56</v>
      </c>
      <c r="M2815" t="s">
        <v>32</v>
      </c>
      <c r="N2815" t="s">
        <v>44</v>
      </c>
      <c r="O2815">
        <v>4</v>
      </c>
      <c r="P2815">
        <v>2023</v>
      </c>
      <c r="Q2815">
        <v>3</v>
      </c>
      <c r="R2815" t="s">
        <v>105</v>
      </c>
      <c r="S2815">
        <v>1</v>
      </c>
      <c r="T2815">
        <v>10</v>
      </c>
      <c r="U2815">
        <v>2</v>
      </c>
      <c r="V2815">
        <v>1</v>
      </c>
      <c r="W2815" t="s">
        <v>60</v>
      </c>
      <c r="X2815" t="s">
        <v>47</v>
      </c>
      <c r="Y2815">
        <v>296928</v>
      </c>
      <c r="Z2815">
        <v>0.1</v>
      </c>
    </row>
    <row r="2816" spans="1:26" x14ac:dyDescent="0.25">
      <c r="A2816" t="s">
        <v>4407</v>
      </c>
      <c r="B2816" s="1">
        <v>45119</v>
      </c>
      <c r="C2816" t="s">
        <v>1712</v>
      </c>
      <c r="D2816" t="s">
        <v>50</v>
      </c>
      <c r="E2816" t="s">
        <v>58</v>
      </c>
      <c r="F2816" t="s">
        <v>41</v>
      </c>
      <c r="G2816" t="s">
        <v>116</v>
      </c>
      <c r="H2816">
        <v>5</v>
      </c>
      <c r="I2816">
        <v>791</v>
      </c>
      <c r="J2816">
        <v>28</v>
      </c>
      <c r="K2816">
        <v>2847.6</v>
      </c>
      <c r="L2816">
        <v>155.86000000000001</v>
      </c>
      <c r="M2816" t="s">
        <v>65</v>
      </c>
      <c r="N2816" t="s">
        <v>66</v>
      </c>
      <c r="O2816">
        <v>2</v>
      </c>
      <c r="P2816">
        <v>2023</v>
      </c>
      <c r="Q2816">
        <v>7</v>
      </c>
      <c r="R2816" t="s">
        <v>125</v>
      </c>
      <c r="S2816">
        <v>3</v>
      </c>
      <c r="T2816">
        <v>28</v>
      </c>
      <c r="U2816">
        <v>3</v>
      </c>
      <c r="V2816">
        <v>3</v>
      </c>
      <c r="W2816" t="s">
        <v>83</v>
      </c>
      <c r="X2816" t="s">
        <v>47</v>
      </c>
      <c r="Y2816">
        <v>110740</v>
      </c>
      <c r="Z2816">
        <v>0.05</v>
      </c>
    </row>
    <row r="2817" spans="1:26" x14ac:dyDescent="0.25">
      <c r="A2817" t="s">
        <v>4408</v>
      </c>
      <c r="B2817" s="1">
        <v>44935</v>
      </c>
      <c r="C2817" t="s">
        <v>1769</v>
      </c>
      <c r="D2817" t="s">
        <v>50</v>
      </c>
      <c r="E2817" t="s">
        <v>51</v>
      </c>
      <c r="F2817" t="s">
        <v>41</v>
      </c>
      <c r="G2817" t="s">
        <v>42</v>
      </c>
      <c r="H2817">
        <v>9</v>
      </c>
      <c r="I2817">
        <v>1721</v>
      </c>
      <c r="J2817">
        <v>16</v>
      </c>
      <c r="K2817">
        <v>13010.76</v>
      </c>
      <c r="L2817">
        <v>2284.69</v>
      </c>
      <c r="M2817" t="s">
        <v>32</v>
      </c>
      <c r="N2817" t="s">
        <v>44</v>
      </c>
      <c r="O2817">
        <v>5</v>
      </c>
      <c r="P2817">
        <v>2023</v>
      </c>
      <c r="Q2817">
        <v>1</v>
      </c>
      <c r="R2817" t="s">
        <v>34</v>
      </c>
      <c r="S2817">
        <v>1</v>
      </c>
      <c r="T2817">
        <v>2</v>
      </c>
      <c r="U2817">
        <v>2</v>
      </c>
      <c r="V2817">
        <v>1</v>
      </c>
      <c r="W2817" t="s">
        <v>60</v>
      </c>
      <c r="X2817" t="s">
        <v>47</v>
      </c>
      <c r="Y2817">
        <v>247824</v>
      </c>
      <c r="Z2817">
        <v>0.18</v>
      </c>
    </row>
    <row r="2818" spans="1:26" x14ac:dyDescent="0.25">
      <c r="A2818" t="s">
        <v>4409</v>
      </c>
      <c r="B2818" s="1">
        <v>45022</v>
      </c>
      <c r="C2818" t="s">
        <v>727</v>
      </c>
      <c r="D2818" t="s">
        <v>28</v>
      </c>
      <c r="E2818" t="s">
        <v>51</v>
      </c>
      <c r="F2818" t="s">
        <v>41</v>
      </c>
      <c r="G2818" t="s">
        <v>42</v>
      </c>
      <c r="H2818">
        <v>6</v>
      </c>
      <c r="I2818">
        <v>502</v>
      </c>
      <c r="J2818">
        <v>23</v>
      </c>
      <c r="K2818">
        <v>2319.2399999999998</v>
      </c>
      <c r="L2818">
        <v>300.5</v>
      </c>
      <c r="M2818" t="s">
        <v>43</v>
      </c>
      <c r="N2818" t="s">
        <v>44</v>
      </c>
      <c r="O2818">
        <v>4</v>
      </c>
      <c r="P2818">
        <v>2023</v>
      </c>
      <c r="Q2818">
        <v>4</v>
      </c>
      <c r="R2818" t="s">
        <v>100</v>
      </c>
      <c r="S2818">
        <v>2</v>
      </c>
      <c r="T2818">
        <v>14</v>
      </c>
      <c r="U2818">
        <v>2</v>
      </c>
      <c r="V2818">
        <v>4</v>
      </c>
      <c r="W2818" t="s">
        <v>73</v>
      </c>
      <c r="X2818" t="s">
        <v>47</v>
      </c>
      <c r="Y2818">
        <v>69276</v>
      </c>
      <c r="Z2818">
        <v>0.13</v>
      </c>
    </row>
    <row r="2819" spans="1:26" x14ac:dyDescent="0.25">
      <c r="A2819" t="s">
        <v>4410</v>
      </c>
      <c r="B2819" s="1">
        <v>45137</v>
      </c>
      <c r="C2819" t="s">
        <v>1129</v>
      </c>
      <c r="D2819" t="s">
        <v>63</v>
      </c>
      <c r="E2819" t="s">
        <v>51</v>
      </c>
      <c r="F2819" t="s">
        <v>41</v>
      </c>
      <c r="G2819" t="s">
        <v>59</v>
      </c>
      <c r="H2819">
        <v>3</v>
      </c>
      <c r="I2819">
        <v>2967</v>
      </c>
      <c r="J2819">
        <v>15</v>
      </c>
      <c r="K2819">
        <v>7565.85</v>
      </c>
      <c r="L2819">
        <v>767.68</v>
      </c>
      <c r="M2819" t="s">
        <v>65</v>
      </c>
      <c r="N2819" t="s">
        <v>33</v>
      </c>
      <c r="O2819">
        <v>3</v>
      </c>
      <c r="P2819">
        <v>2023</v>
      </c>
      <c r="Q2819">
        <v>7</v>
      </c>
      <c r="R2819" t="s">
        <v>125</v>
      </c>
      <c r="S2819">
        <v>3</v>
      </c>
      <c r="T2819">
        <v>31</v>
      </c>
      <c r="U2819">
        <v>6</v>
      </c>
      <c r="V2819">
        <v>0</v>
      </c>
      <c r="W2819" t="s">
        <v>55</v>
      </c>
      <c r="X2819" t="s">
        <v>36</v>
      </c>
      <c r="Y2819">
        <v>133515</v>
      </c>
      <c r="Z2819">
        <v>0.1</v>
      </c>
    </row>
    <row r="2820" spans="1:26" x14ac:dyDescent="0.25">
      <c r="A2820" t="s">
        <v>4411</v>
      </c>
      <c r="B2820" s="1">
        <v>45224</v>
      </c>
      <c r="C2820" t="s">
        <v>851</v>
      </c>
      <c r="D2820" t="s">
        <v>28</v>
      </c>
      <c r="E2820" t="s">
        <v>51</v>
      </c>
      <c r="F2820" t="s">
        <v>30</v>
      </c>
      <c r="G2820" t="s">
        <v>31</v>
      </c>
      <c r="H2820">
        <v>4</v>
      </c>
      <c r="I2820">
        <v>3804</v>
      </c>
      <c r="J2820">
        <v>13</v>
      </c>
      <c r="K2820">
        <v>13237.92</v>
      </c>
      <c r="L2820">
        <v>1923.03</v>
      </c>
      <c r="M2820" t="s">
        <v>32</v>
      </c>
      <c r="N2820" t="s">
        <v>66</v>
      </c>
      <c r="O2820">
        <v>7</v>
      </c>
      <c r="P2820">
        <v>2023</v>
      </c>
      <c r="Q2820">
        <v>10</v>
      </c>
      <c r="R2820" t="s">
        <v>45</v>
      </c>
      <c r="S2820">
        <v>4</v>
      </c>
      <c r="T2820">
        <v>43</v>
      </c>
      <c r="U2820">
        <v>4</v>
      </c>
      <c r="V2820">
        <v>3</v>
      </c>
      <c r="W2820" t="s">
        <v>83</v>
      </c>
      <c r="X2820" t="s">
        <v>47</v>
      </c>
      <c r="Y2820">
        <v>197808</v>
      </c>
      <c r="Z2820">
        <v>0.15</v>
      </c>
    </row>
    <row r="2821" spans="1:26" x14ac:dyDescent="0.25">
      <c r="A2821" t="s">
        <v>4412</v>
      </c>
      <c r="B2821" s="1">
        <v>45131</v>
      </c>
      <c r="C2821" t="s">
        <v>4413</v>
      </c>
      <c r="D2821" t="s">
        <v>63</v>
      </c>
      <c r="E2821" t="s">
        <v>58</v>
      </c>
      <c r="F2821" t="s">
        <v>30</v>
      </c>
      <c r="G2821" t="s">
        <v>31</v>
      </c>
      <c r="H2821">
        <v>10</v>
      </c>
      <c r="I2821">
        <v>4354</v>
      </c>
      <c r="J2821">
        <v>5</v>
      </c>
      <c r="K2821">
        <v>41363</v>
      </c>
      <c r="L2821">
        <v>4007.66</v>
      </c>
      <c r="M2821" t="s">
        <v>65</v>
      </c>
      <c r="N2821" t="s">
        <v>33</v>
      </c>
      <c r="O2821">
        <v>1</v>
      </c>
      <c r="P2821">
        <v>2023</v>
      </c>
      <c r="Q2821">
        <v>7</v>
      </c>
      <c r="R2821" t="s">
        <v>125</v>
      </c>
      <c r="S2821">
        <v>3</v>
      </c>
      <c r="T2821">
        <v>30</v>
      </c>
      <c r="U2821">
        <v>5</v>
      </c>
      <c r="V2821">
        <v>1</v>
      </c>
      <c r="W2821" t="s">
        <v>60</v>
      </c>
      <c r="X2821" t="s">
        <v>47</v>
      </c>
      <c r="Y2821">
        <v>217700</v>
      </c>
      <c r="Z2821">
        <v>0.1</v>
      </c>
    </row>
    <row r="2822" spans="1:26" x14ac:dyDescent="0.25">
      <c r="A2822" t="s">
        <v>4414</v>
      </c>
      <c r="B2822" s="1">
        <v>45207</v>
      </c>
      <c r="C2822" t="s">
        <v>4415</v>
      </c>
      <c r="D2822" t="s">
        <v>28</v>
      </c>
      <c r="E2822" t="s">
        <v>58</v>
      </c>
      <c r="F2822" t="s">
        <v>52</v>
      </c>
      <c r="G2822" t="s">
        <v>91</v>
      </c>
      <c r="H2822">
        <v>1</v>
      </c>
      <c r="I2822">
        <v>2612</v>
      </c>
      <c r="J2822">
        <v>23</v>
      </c>
      <c r="K2822">
        <v>2011.24</v>
      </c>
      <c r="L2822">
        <v>327.14999999999998</v>
      </c>
      <c r="M2822" t="s">
        <v>65</v>
      </c>
      <c r="N2822" t="s">
        <v>66</v>
      </c>
      <c r="O2822">
        <v>4</v>
      </c>
      <c r="P2822">
        <v>2023</v>
      </c>
      <c r="Q2822">
        <v>10</v>
      </c>
      <c r="R2822" t="s">
        <v>45</v>
      </c>
      <c r="S2822">
        <v>4</v>
      </c>
      <c r="T2822">
        <v>41</v>
      </c>
      <c r="U2822">
        <v>2</v>
      </c>
      <c r="V2822">
        <v>0</v>
      </c>
      <c r="W2822" t="s">
        <v>55</v>
      </c>
      <c r="X2822" t="s">
        <v>36</v>
      </c>
      <c r="Y2822">
        <v>60076</v>
      </c>
      <c r="Z2822">
        <v>0.16</v>
      </c>
    </row>
    <row r="2823" spans="1:26" x14ac:dyDescent="0.25">
      <c r="A2823" t="s">
        <v>4416</v>
      </c>
      <c r="B2823" s="1">
        <v>44977</v>
      </c>
      <c r="C2823" t="s">
        <v>2491</v>
      </c>
      <c r="D2823" t="s">
        <v>39</v>
      </c>
      <c r="E2823" t="s">
        <v>29</v>
      </c>
      <c r="F2823" t="s">
        <v>30</v>
      </c>
      <c r="G2823" t="s">
        <v>31</v>
      </c>
      <c r="H2823">
        <v>10</v>
      </c>
      <c r="I2823">
        <v>1019</v>
      </c>
      <c r="J2823">
        <v>9</v>
      </c>
      <c r="K2823">
        <v>9272.9</v>
      </c>
      <c r="L2823">
        <v>1603.38</v>
      </c>
      <c r="M2823" t="s">
        <v>43</v>
      </c>
      <c r="N2823" t="s">
        <v>66</v>
      </c>
      <c r="O2823">
        <v>1</v>
      </c>
      <c r="P2823">
        <v>2023</v>
      </c>
      <c r="Q2823">
        <v>2</v>
      </c>
      <c r="R2823" t="s">
        <v>67</v>
      </c>
      <c r="S2823">
        <v>1</v>
      </c>
      <c r="T2823">
        <v>8</v>
      </c>
      <c r="U2823">
        <v>4</v>
      </c>
      <c r="V2823">
        <v>1</v>
      </c>
      <c r="W2823" t="s">
        <v>60</v>
      </c>
      <c r="X2823" t="s">
        <v>47</v>
      </c>
      <c r="Y2823">
        <v>91710</v>
      </c>
      <c r="Z2823">
        <v>0.17</v>
      </c>
    </row>
    <row r="2824" spans="1:26" x14ac:dyDescent="0.25">
      <c r="A2824" t="s">
        <v>4417</v>
      </c>
      <c r="B2824" s="1">
        <v>45281</v>
      </c>
      <c r="C2824" t="s">
        <v>587</v>
      </c>
      <c r="D2824" t="s">
        <v>28</v>
      </c>
      <c r="E2824" t="s">
        <v>51</v>
      </c>
      <c r="F2824" t="s">
        <v>52</v>
      </c>
      <c r="G2824" t="s">
        <v>79</v>
      </c>
      <c r="H2824">
        <v>5</v>
      </c>
      <c r="I2824">
        <v>2698</v>
      </c>
      <c r="J2824">
        <v>17</v>
      </c>
      <c r="K2824">
        <v>11196.7</v>
      </c>
      <c r="L2824">
        <v>1125.55</v>
      </c>
      <c r="M2824" t="s">
        <v>32</v>
      </c>
      <c r="N2824" t="s">
        <v>33</v>
      </c>
      <c r="O2824">
        <v>4</v>
      </c>
      <c r="P2824">
        <v>2023</v>
      </c>
      <c r="Q2824">
        <v>12</v>
      </c>
      <c r="R2824" t="s">
        <v>54</v>
      </c>
      <c r="S2824">
        <v>4</v>
      </c>
      <c r="T2824">
        <v>51</v>
      </c>
      <c r="U2824">
        <v>4</v>
      </c>
      <c r="V2824">
        <v>4</v>
      </c>
      <c r="W2824" t="s">
        <v>73</v>
      </c>
      <c r="X2824" t="s">
        <v>47</v>
      </c>
      <c r="Y2824">
        <v>229330</v>
      </c>
      <c r="Z2824">
        <v>0.1</v>
      </c>
    </row>
    <row r="2825" spans="1:26" x14ac:dyDescent="0.25">
      <c r="A2825" t="s">
        <v>4418</v>
      </c>
      <c r="B2825" s="1">
        <v>45096</v>
      </c>
      <c r="C2825" t="s">
        <v>880</v>
      </c>
      <c r="D2825" t="s">
        <v>39</v>
      </c>
      <c r="E2825" t="s">
        <v>58</v>
      </c>
      <c r="F2825" t="s">
        <v>30</v>
      </c>
      <c r="G2825" t="s">
        <v>64</v>
      </c>
      <c r="H2825">
        <v>9</v>
      </c>
      <c r="I2825">
        <v>4517</v>
      </c>
      <c r="J2825">
        <v>3</v>
      </c>
      <c r="K2825">
        <v>39433.410000000003</v>
      </c>
      <c r="L2825">
        <v>3515.09</v>
      </c>
      <c r="M2825" t="s">
        <v>65</v>
      </c>
      <c r="N2825" t="s">
        <v>44</v>
      </c>
      <c r="O2825">
        <v>1</v>
      </c>
      <c r="P2825">
        <v>2023</v>
      </c>
      <c r="Q2825">
        <v>6</v>
      </c>
      <c r="R2825" t="s">
        <v>95</v>
      </c>
      <c r="S2825">
        <v>2</v>
      </c>
      <c r="T2825">
        <v>25</v>
      </c>
      <c r="U2825">
        <v>4</v>
      </c>
      <c r="V2825">
        <v>1</v>
      </c>
      <c r="W2825" t="s">
        <v>60</v>
      </c>
      <c r="X2825" t="s">
        <v>47</v>
      </c>
      <c r="Y2825">
        <v>121959</v>
      </c>
      <c r="Z2825">
        <v>0.09</v>
      </c>
    </row>
    <row r="2826" spans="1:26" x14ac:dyDescent="0.25">
      <c r="A2826" t="s">
        <v>4419</v>
      </c>
      <c r="B2826" s="1">
        <v>45073</v>
      </c>
      <c r="C2826" t="s">
        <v>298</v>
      </c>
      <c r="D2826" t="s">
        <v>63</v>
      </c>
      <c r="E2826" t="s">
        <v>58</v>
      </c>
      <c r="F2826" t="s">
        <v>41</v>
      </c>
      <c r="G2826" t="s">
        <v>59</v>
      </c>
      <c r="H2826">
        <v>5</v>
      </c>
      <c r="I2826">
        <v>400</v>
      </c>
      <c r="J2826">
        <v>29</v>
      </c>
      <c r="K2826">
        <v>1420</v>
      </c>
      <c r="L2826">
        <v>174.11</v>
      </c>
      <c r="M2826" t="s">
        <v>43</v>
      </c>
      <c r="N2826" t="s">
        <v>66</v>
      </c>
      <c r="O2826">
        <v>7</v>
      </c>
      <c r="P2826">
        <v>2023</v>
      </c>
      <c r="Q2826">
        <v>5</v>
      </c>
      <c r="R2826" t="s">
        <v>238</v>
      </c>
      <c r="S2826">
        <v>2</v>
      </c>
      <c r="T2826">
        <v>21</v>
      </c>
      <c r="U2826">
        <v>4</v>
      </c>
      <c r="V2826">
        <v>6</v>
      </c>
      <c r="W2826" t="s">
        <v>35</v>
      </c>
      <c r="X2826" t="s">
        <v>36</v>
      </c>
      <c r="Y2826">
        <v>58000</v>
      </c>
      <c r="Z2826">
        <v>0.12</v>
      </c>
    </row>
    <row r="2827" spans="1:26" x14ac:dyDescent="0.25">
      <c r="A2827" t="s">
        <v>4420</v>
      </c>
      <c r="B2827" s="1">
        <v>45037</v>
      </c>
      <c r="C2827" t="s">
        <v>4421</v>
      </c>
      <c r="D2827" t="s">
        <v>63</v>
      </c>
      <c r="E2827" t="s">
        <v>40</v>
      </c>
      <c r="F2827" t="s">
        <v>30</v>
      </c>
      <c r="G2827" t="s">
        <v>31</v>
      </c>
      <c r="H2827">
        <v>2</v>
      </c>
      <c r="I2827">
        <v>3114</v>
      </c>
      <c r="J2827">
        <v>29</v>
      </c>
      <c r="K2827">
        <v>4421.88</v>
      </c>
      <c r="L2827">
        <v>382.14</v>
      </c>
      <c r="M2827" t="s">
        <v>43</v>
      </c>
      <c r="N2827" t="s">
        <v>44</v>
      </c>
      <c r="O2827">
        <v>1</v>
      </c>
      <c r="P2827">
        <v>2023</v>
      </c>
      <c r="Q2827">
        <v>4</v>
      </c>
      <c r="R2827" t="s">
        <v>100</v>
      </c>
      <c r="S2827">
        <v>2</v>
      </c>
      <c r="T2827">
        <v>16</v>
      </c>
      <c r="U2827">
        <v>4</v>
      </c>
      <c r="V2827">
        <v>5</v>
      </c>
      <c r="W2827" t="s">
        <v>46</v>
      </c>
      <c r="X2827" t="s">
        <v>47</v>
      </c>
      <c r="Y2827">
        <v>180612</v>
      </c>
      <c r="Z2827">
        <v>0.09</v>
      </c>
    </row>
    <row r="2828" spans="1:26" x14ac:dyDescent="0.25">
      <c r="A2828" t="s">
        <v>4422</v>
      </c>
      <c r="B2828" s="1">
        <v>45188</v>
      </c>
      <c r="C2828" t="s">
        <v>2712</v>
      </c>
      <c r="D2828" t="s">
        <v>50</v>
      </c>
      <c r="E2828" t="s">
        <v>29</v>
      </c>
      <c r="F2828" t="s">
        <v>41</v>
      </c>
      <c r="G2828" t="s">
        <v>59</v>
      </c>
      <c r="H2828">
        <v>3</v>
      </c>
      <c r="I2828">
        <v>3747</v>
      </c>
      <c r="J2828">
        <v>10</v>
      </c>
      <c r="K2828">
        <v>10116.9</v>
      </c>
      <c r="L2828">
        <v>726.44</v>
      </c>
      <c r="M2828" t="s">
        <v>65</v>
      </c>
      <c r="N2828" t="s">
        <v>44</v>
      </c>
      <c r="O2828">
        <v>1</v>
      </c>
      <c r="P2828">
        <v>2023</v>
      </c>
      <c r="Q2828">
        <v>9</v>
      </c>
      <c r="R2828" t="s">
        <v>80</v>
      </c>
      <c r="S2828">
        <v>3</v>
      </c>
      <c r="T2828">
        <v>38</v>
      </c>
      <c r="U2828">
        <v>4</v>
      </c>
      <c r="V2828">
        <v>2</v>
      </c>
      <c r="W2828" t="s">
        <v>76</v>
      </c>
      <c r="X2828" t="s">
        <v>47</v>
      </c>
      <c r="Y2828">
        <v>112410</v>
      </c>
      <c r="Z2828">
        <v>7.0000000000000007E-2</v>
      </c>
    </row>
    <row r="2829" spans="1:26" x14ac:dyDescent="0.25">
      <c r="A2829" t="s">
        <v>4423</v>
      </c>
      <c r="B2829" s="1">
        <v>45162</v>
      </c>
      <c r="C2829" t="s">
        <v>75</v>
      </c>
      <c r="D2829" t="s">
        <v>28</v>
      </c>
      <c r="E2829" t="s">
        <v>40</v>
      </c>
      <c r="F2829" t="s">
        <v>30</v>
      </c>
      <c r="G2829" t="s">
        <v>64</v>
      </c>
      <c r="H2829">
        <v>1</v>
      </c>
      <c r="I2829">
        <v>1573</v>
      </c>
      <c r="J2829">
        <v>15</v>
      </c>
      <c r="K2829">
        <v>1337.05</v>
      </c>
      <c r="L2829">
        <v>102.51</v>
      </c>
      <c r="M2829" t="s">
        <v>32</v>
      </c>
      <c r="N2829" t="s">
        <v>66</v>
      </c>
      <c r="O2829">
        <v>5</v>
      </c>
      <c r="P2829">
        <v>2023</v>
      </c>
      <c r="Q2829">
        <v>8</v>
      </c>
      <c r="R2829" t="s">
        <v>72</v>
      </c>
      <c r="S2829">
        <v>3</v>
      </c>
      <c r="T2829">
        <v>34</v>
      </c>
      <c r="U2829">
        <v>4</v>
      </c>
      <c r="V2829">
        <v>4</v>
      </c>
      <c r="W2829" t="s">
        <v>73</v>
      </c>
      <c r="X2829" t="s">
        <v>47</v>
      </c>
      <c r="Y2829">
        <v>23595</v>
      </c>
      <c r="Z2829">
        <v>0.08</v>
      </c>
    </row>
    <row r="2830" spans="1:26" x14ac:dyDescent="0.25">
      <c r="A2830" t="s">
        <v>4424</v>
      </c>
      <c r="B2830" s="1">
        <v>45059</v>
      </c>
      <c r="C2830" t="s">
        <v>4425</v>
      </c>
      <c r="D2830" t="s">
        <v>63</v>
      </c>
      <c r="E2830" t="s">
        <v>40</v>
      </c>
      <c r="F2830" t="s">
        <v>52</v>
      </c>
      <c r="G2830" t="s">
        <v>53</v>
      </c>
      <c r="H2830">
        <v>9</v>
      </c>
      <c r="I2830">
        <v>923</v>
      </c>
      <c r="J2830">
        <v>17</v>
      </c>
      <c r="K2830">
        <v>6894.81</v>
      </c>
      <c r="L2830">
        <v>797.28</v>
      </c>
      <c r="M2830" t="s">
        <v>65</v>
      </c>
      <c r="N2830" t="s">
        <v>44</v>
      </c>
      <c r="O2830">
        <v>1</v>
      </c>
      <c r="P2830">
        <v>2023</v>
      </c>
      <c r="Q2830">
        <v>5</v>
      </c>
      <c r="R2830" t="s">
        <v>238</v>
      </c>
      <c r="S2830">
        <v>2</v>
      </c>
      <c r="T2830">
        <v>19</v>
      </c>
      <c r="U2830">
        <v>2</v>
      </c>
      <c r="V2830">
        <v>6</v>
      </c>
      <c r="W2830" t="s">
        <v>35</v>
      </c>
      <c r="X2830" t="s">
        <v>36</v>
      </c>
      <c r="Y2830">
        <v>141219</v>
      </c>
      <c r="Z2830">
        <v>0.12</v>
      </c>
    </row>
    <row r="2831" spans="1:26" x14ac:dyDescent="0.25">
      <c r="A2831" t="s">
        <v>4426</v>
      </c>
      <c r="B2831" s="1">
        <v>45062</v>
      </c>
      <c r="C2831" t="s">
        <v>3406</v>
      </c>
      <c r="D2831" t="s">
        <v>50</v>
      </c>
      <c r="E2831" t="s">
        <v>51</v>
      </c>
      <c r="F2831" t="s">
        <v>41</v>
      </c>
      <c r="G2831" t="s">
        <v>42</v>
      </c>
      <c r="H2831">
        <v>4</v>
      </c>
      <c r="I2831">
        <v>2652</v>
      </c>
      <c r="J2831">
        <v>17</v>
      </c>
      <c r="K2831">
        <v>8804.64</v>
      </c>
      <c r="L2831">
        <v>691.5</v>
      </c>
      <c r="M2831" t="s">
        <v>43</v>
      </c>
      <c r="N2831" t="s">
        <v>33</v>
      </c>
      <c r="O2831">
        <v>6</v>
      </c>
      <c r="P2831">
        <v>2023</v>
      </c>
      <c r="Q2831">
        <v>5</v>
      </c>
      <c r="R2831" t="s">
        <v>238</v>
      </c>
      <c r="S2831">
        <v>2</v>
      </c>
      <c r="T2831">
        <v>20</v>
      </c>
      <c r="U2831">
        <v>3</v>
      </c>
      <c r="V2831">
        <v>2</v>
      </c>
      <c r="W2831" t="s">
        <v>76</v>
      </c>
      <c r="X2831" t="s">
        <v>47</v>
      </c>
      <c r="Y2831">
        <v>180336</v>
      </c>
      <c r="Z2831">
        <v>0.08</v>
      </c>
    </row>
    <row r="2832" spans="1:26" x14ac:dyDescent="0.25">
      <c r="A2832" t="s">
        <v>4427</v>
      </c>
      <c r="B2832" s="1">
        <v>45144</v>
      </c>
      <c r="C2832" t="s">
        <v>4428</v>
      </c>
      <c r="D2832" t="s">
        <v>63</v>
      </c>
      <c r="E2832" t="s">
        <v>58</v>
      </c>
      <c r="F2832" t="s">
        <v>41</v>
      </c>
      <c r="G2832" t="s">
        <v>42</v>
      </c>
      <c r="H2832">
        <v>9</v>
      </c>
      <c r="I2832">
        <v>1539</v>
      </c>
      <c r="J2832">
        <v>19</v>
      </c>
      <c r="K2832">
        <v>11219.31</v>
      </c>
      <c r="L2832">
        <v>626.4</v>
      </c>
      <c r="M2832" t="s">
        <v>32</v>
      </c>
      <c r="N2832" t="s">
        <v>33</v>
      </c>
      <c r="O2832">
        <v>6</v>
      </c>
      <c r="P2832">
        <v>2023</v>
      </c>
      <c r="Q2832">
        <v>8</v>
      </c>
      <c r="R2832" t="s">
        <v>72</v>
      </c>
      <c r="S2832">
        <v>3</v>
      </c>
      <c r="T2832">
        <v>32</v>
      </c>
      <c r="U2832">
        <v>2</v>
      </c>
      <c r="V2832">
        <v>0</v>
      </c>
      <c r="W2832" t="s">
        <v>55</v>
      </c>
      <c r="X2832" t="s">
        <v>36</v>
      </c>
      <c r="Y2832">
        <v>263169</v>
      </c>
      <c r="Z2832">
        <v>0.06</v>
      </c>
    </row>
    <row r="2833" spans="1:26" x14ac:dyDescent="0.25">
      <c r="A2833" t="s">
        <v>4429</v>
      </c>
      <c r="B2833" s="1">
        <v>44991</v>
      </c>
      <c r="C2833" t="s">
        <v>2370</v>
      </c>
      <c r="D2833" t="s">
        <v>63</v>
      </c>
      <c r="E2833" t="s">
        <v>40</v>
      </c>
      <c r="F2833" t="s">
        <v>30</v>
      </c>
      <c r="G2833" t="s">
        <v>64</v>
      </c>
      <c r="H2833">
        <v>10</v>
      </c>
      <c r="I2833">
        <v>1467</v>
      </c>
      <c r="J2833">
        <v>10</v>
      </c>
      <c r="K2833">
        <v>13203</v>
      </c>
      <c r="L2833">
        <v>859.48</v>
      </c>
      <c r="M2833" t="s">
        <v>43</v>
      </c>
      <c r="N2833" t="s">
        <v>33</v>
      </c>
      <c r="O2833">
        <v>1</v>
      </c>
      <c r="P2833">
        <v>2023</v>
      </c>
      <c r="Q2833">
        <v>3</v>
      </c>
      <c r="R2833" t="s">
        <v>105</v>
      </c>
      <c r="S2833">
        <v>1</v>
      </c>
      <c r="T2833">
        <v>10</v>
      </c>
      <c r="U2833">
        <v>2</v>
      </c>
      <c r="V2833">
        <v>1</v>
      </c>
      <c r="W2833" t="s">
        <v>60</v>
      </c>
      <c r="X2833" t="s">
        <v>47</v>
      </c>
      <c r="Y2833">
        <v>146700</v>
      </c>
      <c r="Z2833">
        <v>7.0000000000000007E-2</v>
      </c>
    </row>
    <row r="2834" spans="1:26" x14ac:dyDescent="0.25">
      <c r="A2834" t="s">
        <v>4430</v>
      </c>
      <c r="B2834" s="1">
        <v>45216</v>
      </c>
      <c r="C2834" t="s">
        <v>2215</v>
      </c>
      <c r="D2834" t="s">
        <v>63</v>
      </c>
      <c r="E2834" t="s">
        <v>58</v>
      </c>
      <c r="F2834" t="s">
        <v>30</v>
      </c>
      <c r="G2834" t="s">
        <v>64</v>
      </c>
      <c r="H2834">
        <v>6</v>
      </c>
      <c r="I2834">
        <v>3103</v>
      </c>
      <c r="J2834">
        <v>24</v>
      </c>
      <c r="K2834">
        <v>14149.68</v>
      </c>
      <c r="L2834">
        <v>1262.3</v>
      </c>
      <c r="M2834" t="s">
        <v>65</v>
      </c>
      <c r="N2834" t="s">
        <v>44</v>
      </c>
      <c r="O2834">
        <v>3</v>
      </c>
      <c r="P2834">
        <v>2023</v>
      </c>
      <c r="Q2834">
        <v>10</v>
      </c>
      <c r="R2834" t="s">
        <v>45</v>
      </c>
      <c r="S2834">
        <v>4</v>
      </c>
      <c r="T2834">
        <v>42</v>
      </c>
      <c r="U2834">
        <v>3</v>
      </c>
      <c r="V2834">
        <v>2</v>
      </c>
      <c r="W2834" t="s">
        <v>76</v>
      </c>
      <c r="X2834" t="s">
        <v>47</v>
      </c>
      <c r="Y2834">
        <v>446832</v>
      </c>
      <c r="Z2834">
        <v>0.09</v>
      </c>
    </row>
    <row r="2835" spans="1:26" x14ac:dyDescent="0.25">
      <c r="A2835" t="s">
        <v>4431</v>
      </c>
      <c r="B2835" s="1">
        <v>45189</v>
      </c>
      <c r="C2835" t="s">
        <v>1888</v>
      </c>
      <c r="D2835" t="s">
        <v>63</v>
      </c>
      <c r="E2835" t="s">
        <v>29</v>
      </c>
      <c r="F2835" t="s">
        <v>52</v>
      </c>
      <c r="G2835" t="s">
        <v>53</v>
      </c>
      <c r="H2835">
        <v>9</v>
      </c>
      <c r="I2835">
        <v>639</v>
      </c>
      <c r="J2835">
        <v>10</v>
      </c>
      <c r="K2835">
        <v>5175.8999999999996</v>
      </c>
      <c r="L2835">
        <v>756.74</v>
      </c>
      <c r="M2835" t="s">
        <v>32</v>
      </c>
      <c r="N2835" t="s">
        <v>66</v>
      </c>
      <c r="O2835">
        <v>5</v>
      </c>
      <c r="P2835">
        <v>2023</v>
      </c>
      <c r="Q2835">
        <v>9</v>
      </c>
      <c r="R2835" t="s">
        <v>80</v>
      </c>
      <c r="S2835">
        <v>3</v>
      </c>
      <c r="T2835">
        <v>38</v>
      </c>
      <c r="U2835">
        <v>4</v>
      </c>
      <c r="V2835">
        <v>3</v>
      </c>
      <c r="W2835" t="s">
        <v>83</v>
      </c>
      <c r="X2835" t="s">
        <v>47</v>
      </c>
      <c r="Y2835">
        <v>57510</v>
      </c>
      <c r="Z2835">
        <v>0.15</v>
      </c>
    </row>
    <row r="2836" spans="1:26" x14ac:dyDescent="0.25">
      <c r="A2836" t="s">
        <v>4432</v>
      </c>
      <c r="B2836" s="1">
        <v>45094</v>
      </c>
      <c r="C2836" t="s">
        <v>540</v>
      </c>
      <c r="D2836" t="s">
        <v>50</v>
      </c>
      <c r="E2836" t="s">
        <v>29</v>
      </c>
      <c r="F2836" t="s">
        <v>52</v>
      </c>
      <c r="G2836" t="s">
        <v>91</v>
      </c>
      <c r="H2836">
        <v>6</v>
      </c>
      <c r="I2836">
        <v>1873</v>
      </c>
      <c r="J2836">
        <v>28</v>
      </c>
      <c r="K2836">
        <v>8091.36</v>
      </c>
      <c r="L2836">
        <v>1561.7</v>
      </c>
      <c r="M2836" t="s">
        <v>32</v>
      </c>
      <c r="N2836" t="s">
        <v>66</v>
      </c>
      <c r="O2836">
        <v>3</v>
      </c>
      <c r="P2836">
        <v>2023</v>
      </c>
      <c r="Q2836">
        <v>6</v>
      </c>
      <c r="R2836" t="s">
        <v>95</v>
      </c>
      <c r="S2836">
        <v>2</v>
      </c>
      <c r="T2836">
        <v>24</v>
      </c>
      <c r="U2836">
        <v>3</v>
      </c>
      <c r="V2836">
        <v>6</v>
      </c>
      <c r="W2836" t="s">
        <v>35</v>
      </c>
      <c r="X2836" t="s">
        <v>36</v>
      </c>
      <c r="Y2836">
        <v>314664</v>
      </c>
      <c r="Z2836">
        <v>0.19</v>
      </c>
    </row>
    <row r="2837" spans="1:26" x14ac:dyDescent="0.25">
      <c r="A2837" t="s">
        <v>4433</v>
      </c>
      <c r="B2837" s="1">
        <v>45142</v>
      </c>
      <c r="C2837" t="s">
        <v>4434</v>
      </c>
      <c r="D2837" t="s">
        <v>39</v>
      </c>
      <c r="E2837" t="s">
        <v>58</v>
      </c>
      <c r="F2837" t="s">
        <v>52</v>
      </c>
      <c r="G2837" t="s">
        <v>53</v>
      </c>
      <c r="H2837">
        <v>7</v>
      </c>
      <c r="I2837">
        <v>4984</v>
      </c>
      <c r="J2837">
        <v>5</v>
      </c>
      <c r="K2837">
        <v>33143.599999999999</v>
      </c>
      <c r="L2837">
        <v>4362.04</v>
      </c>
      <c r="M2837" t="s">
        <v>43</v>
      </c>
      <c r="N2837" t="s">
        <v>33</v>
      </c>
      <c r="O2837">
        <v>7</v>
      </c>
      <c r="P2837">
        <v>2023</v>
      </c>
      <c r="Q2837">
        <v>8</v>
      </c>
      <c r="R2837" t="s">
        <v>72</v>
      </c>
      <c r="S2837">
        <v>3</v>
      </c>
      <c r="T2837">
        <v>31</v>
      </c>
      <c r="U2837">
        <v>1</v>
      </c>
      <c r="V2837">
        <v>5</v>
      </c>
      <c r="W2837" t="s">
        <v>46</v>
      </c>
      <c r="X2837" t="s">
        <v>47</v>
      </c>
      <c r="Y2837">
        <v>174440</v>
      </c>
      <c r="Z2837">
        <v>0.13</v>
      </c>
    </row>
    <row r="2838" spans="1:26" x14ac:dyDescent="0.25">
      <c r="A2838" t="s">
        <v>4435</v>
      </c>
      <c r="B2838" s="1">
        <v>44939</v>
      </c>
      <c r="C2838" t="s">
        <v>1445</v>
      </c>
      <c r="D2838" t="s">
        <v>63</v>
      </c>
      <c r="E2838" t="s">
        <v>40</v>
      </c>
      <c r="F2838" t="s">
        <v>30</v>
      </c>
      <c r="G2838" t="s">
        <v>86</v>
      </c>
      <c r="H2838">
        <v>3</v>
      </c>
      <c r="I2838">
        <v>3026</v>
      </c>
      <c r="J2838">
        <v>14</v>
      </c>
      <c r="K2838">
        <v>7807.08</v>
      </c>
      <c r="L2838">
        <v>815.1</v>
      </c>
      <c r="M2838" t="s">
        <v>32</v>
      </c>
      <c r="N2838" t="s">
        <v>44</v>
      </c>
      <c r="O2838">
        <v>1</v>
      </c>
      <c r="P2838">
        <v>2023</v>
      </c>
      <c r="Q2838">
        <v>1</v>
      </c>
      <c r="R2838" t="s">
        <v>34</v>
      </c>
      <c r="S2838">
        <v>1</v>
      </c>
      <c r="T2838">
        <v>2</v>
      </c>
      <c r="U2838">
        <v>2</v>
      </c>
      <c r="V2838">
        <v>5</v>
      </c>
      <c r="W2838" t="s">
        <v>46</v>
      </c>
      <c r="X2838" t="s">
        <v>47</v>
      </c>
      <c r="Y2838">
        <v>127092</v>
      </c>
      <c r="Z2838">
        <v>0.1</v>
      </c>
    </row>
    <row r="2839" spans="1:26" x14ac:dyDescent="0.25">
      <c r="A2839" t="s">
        <v>4436</v>
      </c>
      <c r="B2839" s="1">
        <v>45016</v>
      </c>
      <c r="C2839" t="s">
        <v>655</v>
      </c>
      <c r="D2839" t="s">
        <v>50</v>
      </c>
      <c r="E2839" t="s">
        <v>51</v>
      </c>
      <c r="F2839" t="s">
        <v>52</v>
      </c>
      <c r="G2839" t="s">
        <v>79</v>
      </c>
      <c r="H2839">
        <v>9</v>
      </c>
      <c r="I2839">
        <v>2551</v>
      </c>
      <c r="J2839">
        <v>26</v>
      </c>
      <c r="K2839">
        <v>16989.66</v>
      </c>
      <c r="L2839">
        <v>2143.1999999999998</v>
      </c>
      <c r="M2839" t="s">
        <v>43</v>
      </c>
      <c r="N2839" t="s">
        <v>33</v>
      </c>
      <c r="O2839">
        <v>1</v>
      </c>
      <c r="P2839">
        <v>2023</v>
      </c>
      <c r="Q2839">
        <v>3</v>
      </c>
      <c r="R2839" t="s">
        <v>105</v>
      </c>
      <c r="S2839">
        <v>1</v>
      </c>
      <c r="T2839">
        <v>13</v>
      </c>
      <c r="U2839">
        <v>5</v>
      </c>
      <c r="V2839">
        <v>5</v>
      </c>
      <c r="W2839" t="s">
        <v>46</v>
      </c>
      <c r="X2839" t="s">
        <v>47</v>
      </c>
      <c r="Y2839">
        <v>596934</v>
      </c>
      <c r="Z2839">
        <v>0.13</v>
      </c>
    </row>
    <row r="2840" spans="1:26" x14ac:dyDescent="0.25">
      <c r="A2840" t="s">
        <v>4437</v>
      </c>
      <c r="B2840" s="1">
        <v>44944</v>
      </c>
      <c r="C2840" t="s">
        <v>2551</v>
      </c>
      <c r="D2840" t="s">
        <v>39</v>
      </c>
      <c r="E2840" t="s">
        <v>51</v>
      </c>
      <c r="F2840" t="s">
        <v>41</v>
      </c>
      <c r="G2840" t="s">
        <v>42</v>
      </c>
      <c r="H2840">
        <v>2</v>
      </c>
      <c r="I2840">
        <v>4834</v>
      </c>
      <c r="J2840">
        <v>2</v>
      </c>
      <c r="K2840">
        <v>9474.64</v>
      </c>
      <c r="L2840">
        <v>708.26</v>
      </c>
      <c r="M2840" t="s">
        <v>43</v>
      </c>
      <c r="N2840" t="s">
        <v>44</v>
      </c>
      <c r="O2840">
        <v>6</v>
      </c>
      <c r="P2840">
        <v>2023</v>
      </c>
      <c r="Q2840">
        <v>1</v>
      </c>
      <c r="R2840" t="s">
        <v>34</v>
      </c>
      <c r="S2840">
        <v>1</v>
      </c>
      <c r="T2840">
        <v>3</v>
      </c>
      <c r="U2840">
        <v>3</v>
      </c>
      <c r="V2840">
        <v>3</v>
      </c>
      <c r="W2840" t="s">
        <v>83</v>
      </c>
      <c r="X2840" t="s">
        <v>47</v>
      </c>
      <c r="Y2840">
        <v>19336</v>
      </c>
      <c r="Z2840">
        <v>7.0000000000000007E-2</v>
      </c>
    </row>
    <row r="2841" spans="1:26" x14ac:dyDescent="0.25">
      <c r="A2841" t="s">
        <v>4438</v>
      </c>
      <c r="B2841" s="1">
        <v>45042</v>
      </c>
      <c r="C2841" t="s">
        <v>2462</v>
      </c>
      <c r="D2841" t="s">
        <v>63</v>
      </c>
      <c r="E2841" t="s">
        <v>51</v>
      </c>
      <c r="F2841" t="s">
        <v>30</v>
      </c>
      <c r="G2841" t="s">
        <v>31</v>
      </c>
      <c r="H2841">
        <v>3</v>
      </c>
      <c r="I2841">
        <v>749</v>
      </c>
      <c r="J2841">
        <v>6</v>
      </c>
      <c r="K2841">
        <v>2112.1799999999998</v>
      </c>
      <c r="L2841">
        <v>403.37</v>
      </c>
      <c r="M2841" t="s">
        <v>32</v>
      </c>
      <c r="N2841" t="s">
        <v>33</v>
      </c>
      <c r="O2841">
        <v>1</v>
      </c>
      <c r="P2841">
        <v>2023</v>
      </c>
      <c r="Q2841">
        <v>4</v>
      </c>
      <c r="R2841" t="s">
        <v>100</v>
      </c>
      <c r="S2841">
        <v>2</v>
      </c>
      <c r="T2841">
        <v>17</v>
      </c>
      <c r="U2841">
        <v>5</v>
      </c>
      <c r="V2841">
        <v>3</v>
      </c>
      <c r="W2841" t="s">
        <v>83</v>
      </c>
      <c r="X2841" t="s">
        <v>47</v>
      </c>
      <c r="Y2841">
        <v>13482</v>
      </c>
      <c r="Z2841">
        <v>0.19</v>
      </c>
    </row>
    <row r="2842" spans="1:26" x14ac:dyDescent="0.25">
      <c r="A2842" t="s">
        <v>4439</v>
      </c>
      <c r="B2842" s="1">
        <v>45128</v>
      </c>
      <c r="C2842" t="s">
        <v>579</v>
      </c>
      <c r="D2842" t="s">
        <v>28</v>
      </c>
      <c r="E2842" t="s">
        <v>58</v>
      </c>
      <c r="F2842" t="s">
        <v>41</v>
      </c>
      <c r="G2842" t="s">
        <v>42</v>
      </c>
      <c r="H2842">
        <v>4</v>
      </c>
      <c r="I2842">
        <v>3379</v>
      </c>
      <c r="J2842">
        <v>8</v>
      </c>
      <c r="K2842">
        <v>12434.72</v>
      </c>
      <c r="L2842">
        <v>1214.55</v>
      </c>
      <c r="M2842" t="s">
        <v>43</v>
      </c>
      <c r="N2842" t="s">
        <v>33</v>
      </c>
      <c r="O2842">
        <v>4</v>
      </c>
      <c r="P2842">
        <v>2023</v>
      </c>
      <c r="Q2842">
        <v>7</v>
      </c>
      <c r="R2842" t="s">
        <v>125</v>
      </c>
      <c r="S2842">
        <v>3</v>
      </c>
      <c r="T2842">
        <v>29</v>
      </c>
      <c r="U2842">
        <v>4</v>
      </c>
      <c r="V2842">
        <v>5</v>
      </c>
      <c r="W2842" t="s">
        <v>46</v>
      </c>
      <c r="X2842" t="s">
        <v>47</v>
      </c>
      <c r="Y2842">
        <v>108128</v>
      </c>
      <c r="Z2842">
        <v>0.1</v>
      </c>
    </row>
    <row r="2843" spans="1:26" x14ac:dyDescent="0.25">
      <c r="A2843" t="s">
        <v>4440</v>
      </c>
      <c r="B2843" s="1">
        <v>45050</v>
      </c>
      <c r="C2843" t="s">
        <v>4441</v>
      </c>
      <c r="D2843" t="s">
        <v>50</v>
      </c>
      <c r="E2843" t="s">
        <v>29</v>
      </c>
      <c r="F2843" t="s">
        <v>52</v>
      </c>
      <c r="G2843" t="s">
        <v>79</v>
      </c>
      <c r="H2843">
        <v>10</v>
      </c>
      <c r="I2843">
        <v>565</v>
      </c>
      <c r="J2843">
        <v>25</v>
      </c>
      <c r="K2843">
        <v>4237.5</v>
      </c>
      <c r="L2843">
        <v>720.62</v>
      </c>
      <c r="M2843" t="s">
        <v>65</v>
      </c>
      <c r="N2843" t="s">
        <v>33</v>
      </c>
      <c r="O2843">
        <v>4</v>
      </c>
      <c r="P2843">
        <v>2023</v>
      </c>
      <c r="Q2843">
        <v>5</v>
      </c>
      <c r="R2843" t="s">
        <v>238</v>
      </c>
      <c r="S2843">
        <v>2</v>
      </c>
      <c r="T2843">
        <v>18</v>
      </c>
      <c r="U2843">
        <v>1</v>
      </c>
      <c r="V2843">
        <v>4</v>
      </c>
      <c r="W2843" t="s">
        <v>73</v>
      </c>
      <c r="X2843" t="s">
        <v>47</v>
      </c>
      <c r="Y2843">
        <v>141250</v>
      </c>
      <c r="Z2843">
        <v>0.17</v>
      </c>
    </row>
    <row r="2844" spans="1:26" x14ac:dyDescent="0.25">
      <c r="A2844" t="s">
        <v>4442</v>
      </c>
      <c r="B2844" s="1">
        <v>45043</v>
      </c>
      <c r="C2844" t="s">
        <v>75</v>
      </c>
      <c r="D2844" t="s">
        <v>28</v>
      </c>
      <c r="E2844" t="s">
        <v>51</v>
      </c>
      <c r="F2844" t="s">
        <v>30</v>
      </c>
      <c r="G2844" t="s">
        <v>86</v>
      </c>
      <c r="H2844">
        <v>6</v>
      </c>
      <c r="I2844">
        <v>1350</v>
      </c>
      <c r="J2844">
        <v>27</v>
      </c>
      <c r="K2844">
        <v>5913</v>
      </c>
      <c r="L2844">
        <v>967.5</v>
      </c>
      <c r="M2844" t="s">
        <v>43</v>
      </c>
      <c r="N2844" t="s">
        <v>44</v>
      </c>
      <c r="O2844">
        <v>6</v>
      </c>
      <c r="P2844">
        <v>2023</v>
      </c>
      <c r="Q2844">
        <v>4</v>
      </c>
      <c r="R2844" t="s">
        <v>100</v>
      </c>
      <c r="S2844">
        <v>2</v>
      </c>
      <c r="T2844">
        <v>17</v>
      </c>
      <c r="U2844">
        <v>5</v>
      </c>
      <c r="V2844">
        <v>4</v>
      </c>
      <c r="W2844" t="s">
        <v>73</v>
      </c>
      <c r="X2844" t="s">
        <v>47</v>
      </c>
      <c r="Y2844">
        <v>218700</v>
      </c>
      <c r="Z2844">
        <v>0.16</v>
      </c>
    </row>
    <row r="2845" spans="1:26" x14ac:dyDescent="0.25">
      <c r="A2845" t="s">
        <v>4443</v>
      </c>
      <c r="B2845" s="1">
        <v>45260</v>
      </c>
      <c r="C2845" t="s">
        <v>4444</v>
      </c>
      <c r="D2845" t="s">
        <v>50</v>
      </c>
      <c r="E2845" t="s">
        <v>29</v>
      </c>
      <c r="F2845" t="s">
        <v>52</v>
      </c>
      <c r="G2845" t="s">
        <v>53</v>
      </c>
      <c r="H2845">
        <v>8</v>
      </c>
      <c r="I2845">
        <v>1314</v>
      </c>
      <c r="J2845">
        <v>27</v>
      </c>
      <c r="K2845">
        <v>7673.76</v>
      </c>
      <c r="L2845">
        <v>1060.94</v>
      </c>
      <c r="M2845" t="s">
        <v>65</v>
      </c>
      <c r="N2845" t="s">
        <v>33</v>
      </c>
      <c r="O2845">
        <v>6</v>
      </c>
      <c r="P2845">
        <v>2023</v>
      </c>
      <c r="Q2845">
        <v>11</v>
      </c>
      <c r="R2845" t="s">
        <v>92</v>
      </c>
      <c r="S2845">
        <v>4</v>
      </c>
      <c r="T2845">
        <v>48</v>
      </c>
      <c r="U2845">
        <v>5</v>
      </c>
      <c r="V2845">
        <v>4</v>
      </c>
      <c r="W2845" t="s">
        <v>73</v>
      </c>
      <c r="X2845" t="s">
        <v>47</v>
      </c>
      <c r="Y2845">
        <v>283824</v>
      </c>
      <c r="Z2845">
        <v>0.14000000000000001</v>
      </c>
    </row>
    <row r="2846" spans="1:26" x14ac:dyDescent="0.25">
      <c r="A2846" t="s">
        <v>4445</v>
      </c>
      <c r="B2846" s="1">
        <v>45253</v>
      </c>
      <c r="C2846" t="s">
        <v>1919</v>
      </c>
      <c r="D2846" t="s">
        <v>28</v>
      </c>
      <c r="E2846" t="s">
        <v>40</v>
      </c>
      <c r="F2846" t="s">
        <v>41</v>
      </c>
      <c r="G2846" t="s">
        <v>116</v>
      </c>
      <c r="H2846">
        <v>3</v>
      </c>
      <c r="I2846">
        <v>2036</v>
      </c>
      <c r="J2846">
        <v>27</v>
      </c>
      <c r="K2846">
        <v>4458.84</v>
      </c>
      <c r="L2846">
        <v>236.88</v>
      </c>
      <c r="M2846" t="s">
        <v>65</v>
      </c>
      <c r="N2846" t="s">
        <v>66</v>
      </c>
      <c r="O2846">
        <v>4</v>
      </c>
      <c r="P2846">
        <v>2023</v>
      </c>
      <c r="Q2846">
        <v>11</v>
      </c>
      <c r="R2846" t="s">
        <v>92</v>
      </c>
      <c r="S2846">
        <v>4</v>
      </c>
      <c r="T2846">
        <v>47</v>
      </c>
      <c r="U2846">
        <v>4</v>
      </c>
      <c r="V2846">
        <v>4</v>
      </c>
      <c r="W2846" t="s">
        <v>73</v>
      </c>
      <c r="X2846" t="s">
        <v>47</v>
      </c>
      <c r="Y2846">
        <v>164916</v>
      </c>
      <c r="Z2846">
        <v>0.05</v>
      </c>
    </row>
    <row r="2847" spans="1:26" x14ac:dyDescent="0.25">
      <c r="A2847" t="s">
        <v>4446</v>
      </c>
      <c r="B2847" s="1">
        <v>45084</v>
      </c>
      <c r="C2847" t="s">
        <v>4447</v>
      </c>
      <c r="D2847" t="s">
        <v>39</v>
      </c>
      <c r="E2847" t="s">
        <v>51</v>
      </c>
      <c r="F2847" t="s">
        <v>30</v>
      </c>
      <c r="G2847" t="s">
        <v>86</v>
      </c>
      <c r="H2847">
        <v>10</v>
      </c>
      <c r="I2847">
        <v>222</v>
      </c>
      <c r="J2847">
        <v>19</v>
      </c>
      <c r="K2847">
        <v>1798.2</v>
      </c>
      <c r="L2847">
        <v>261.35000000000002</v>
      </c>
      <c r="M2847" t="s">
        <v>32</v>
      </c>
      <c r="N2847" t="s">
        <v>44</v>
      </c>
      <c r="O2847">
        <v>3</v>
      </c>
      <c r="P2847">
        <v>2023</v>
      </c>
      <c r="Q2847">
        <v>6</v>
      </c>
      <c r="R2847" t="s">
        <v>95</v>
      </c>
      <c r="S2847">
        <v>2</v>
      </c>
      <c r="T2847">
        <v>23</v>
      </c>
      <c r="U2847">
        <v>2</v>
      </c>
      <c r="V2847">
        <v>3</v>
      </c>
      <c r="W2847" t="s">
        <v>83</v>
      </c>
      <c r="X2847" t="s">
        <v>47</v>
      </c>
      <c r="Y2847">
        <v>42180</v>
      </c>
      <c r="Z2847">
        <v>0.15</v>
      </c>
    </row>
    <row r="2848" spans="1:26" x14ac:dyDescent="0.25">
      <c r="A2848" t="s">
        <v>4448</v>
      </c>
      <c r="B2848" s="1">
        <v>45001</v>
      </c>
      <c r="C2848" t="s">
        <v>284</v>
      </c>
      <c r="D2848" t="s">
        <v>39</v>
      </c>
      <c r="E2848" t="s">
        <v>51</v>
      </c>
      <c r="F2848" t="s">
        <v>41</v>
      </c>
      <c r="G2848" t="s">
        <v>42</v>
      </c>
      <c r="H2848">
        <v>1</v>
      </c>
      <c r="I2848">
        <v>362</v>
      </c>
      <c r="J2848">
        <v>22</v>
      </c>
      <c r="K2848">
        <v>282.36</v>
      </c>
      <c r="L2848">
        <v>48.57</v>
      </c>
      <c r="M2848" t="s">
        <v>43</v>
      </c>
      <c r="N2848" t="s">
        <v>66</v>
      </c>
      <c r="O2848">
        <v>7</v>
      </c>
      <c r="P2848">
        <v>2023</v>
      </c>
      <c r="Q2848">
        <v>3</v>
      </c>
      <c r="R2848" t="s">
        <v>105</v>
      </c>
      <c r="S2848">
        <v>1</v>
      </c>
      <c r="T2848">
        <v>11</v>
      </c>
      <c r="U2848">
        <v>3</v>
      </c>
      <c r="V2848">
        <v>4</v>
      </c>
      <c r="W2848" t="s">
        <v>73</v>
      </c>
      <c r="X2848" t="s">
        <v>47</v>
      </c>
      <c r="Y2848">
        <v>7964</v>
      </c>
      <c r="Z2848">
        <v>0.17</v>
      </c>
    </row>
    <row r="2849" spans="1:26" x14ac:dyDescent="0.25">
      <c r="A2849" t="s">
        <v>4449</v>
      </c>
      <c r="B2849" s="1">
        <v>45266</v>
      </c>
      <c r="C2849" t="s">
        <v>4450</v>
      </c>
      <c r="D2849" t="s">
        <v>50</v>
      </c>
      <c r="E2849" t="s">
        <v>51</v>
      </c>
      <c r="F2849" t="s">
        <v>52</v>
      </c>
      <c r="G2849" t="s">
        <v>91</v>
      </c>
      <c r="H2849">
        <v>9</v>
      </c>
      <c r="I2849">
        <v>1207</v>
      </c>
      <c r="J2849">
        <v>10</v>
      </c>
      <c r="K2849">
        <v>9776.7000000000007</v>
      </c>
      <c r="L2849">
        <v>1813.88</v>
      </c>
      <c r="M2849" t="s">
        <v>65</v>
      </c>
      <c r="N2849" t="s">
        <v>33</v>
      </c>
      <c r="O2849">
        <v>3</v>
      </c>
      <c r="P2849">
        <v>2023</v>
      </c>
      <c r="Q2849">
        <v>12</v>
      </c>
      <c r="R2849" t="s">
        <v>54</v>
      </c>
      <c r="S2849">
        <v>4</v>
      </c>
      <c r="T2849">
        <v>49</v>
      </c>
      <c r="U2849">
        <v>2</v>
      </c>
      <c r="V2849">
        <v>3</v>
      </c>
      <c r="W2849" t="s">
        <v>83</v>
      </c>
      <c r="X2849" t="s">
        <v>47</v>
      </c>
      <c r="Y2849">
        <v>108630</v>
      </c>
      <c r="Z2849">
        <v>0.19</v>
      </c>
    </row>
    <row r="2850" spans="1:26" x14ac:dyDescent="0.25">
      <c r="A2850" t="s">
        <v>4451</v>
      </c>
      <c r="B2850" s="1">
        <v>45082</v>
      </c>
      <c r="C2850" t="s">
        <v>3933</v>
      </c>
      <c r="D2850" t="s">
        <v>63</v>
      </c>
      <c r="E2850" t="s">
        <v>29</v>
      </c>
      <c r="F2850" t="s">
        <v>30</v>
      </c>
      <c r="G2850" t="s">
        <v>31</v>
      </c>
      <c r="H2850">
        <v>3</v>
      </c>
      <c r="I2850">
        <v>2550</v>
      </c>
      <c r="J2850">
        <v>28</v>
      </c>
      <c r="K2850">
        <v>5508</v>
      </c>
      <c r="L2850">
        <v>1022.34</v>
      </c>
      <c r="M2850" t="s">
        <v>65</v>
      </c>
      <c r="N2850" t="s">
        <v>44</v>
      </c>
      <c r="O2850">
        <v>6</v>
      </c>
      <c r="P2850">
        <v>2023</v>
      </c>
      <c r="Q2850">
        <v>6</v>
      </c>
      <c r="R2850" t="s">
        <v>95</v>
      </c>
      <c r="S2850">
        <v>2</v>
      </c>
      <c r="T2850">
        <v>23</v>
      </c>
      <c r="U2850">
        <v>2</v>
      </c>
      <c r="V2850">
        <v>1</v>
      </c>
      <c r="W2850" t="s">
        <v>60</v>
      </c>
      <c r="X2850" t="s">
        <v>47</v>
      </c>
      <c r="Y2850">
        <v>214200</v>
      </c>
      <c r="Z2850">
        <v>0.19</v>
      </c>
    </row>
    <row r="2851" spans="1:26" x14ac:dyDescent="0.25">
      <c r="A2851" t="s">
        <v>4452</v>
      </c>
      <c r="B2851" s="1">
        <v>44931</v>
      </c>
      <c r="C2851" t="s">
        <v>1503</v>
      </c>
      <c r="D2851" t="s">
        <v>50</v>
      </c>
      <c r="E2851" t="s">
        <v>51</v>
      </c>
      <c r="F2851" t="s">
        <v>41</v>
      </c>
      <c r="G2851" t="s">
        <v>116</v>
      </c>
      <c r="H2851">
        <v>1</v>
      </c>
      <c r="I2851">
        <v>171</v>
      </c>
      <c r="J2851">
        <v>24</v>
      </c>
      <c r="K2851">
        <v>129.96</v>
      </c>
      <c r="L2851">
        <v>7.61</v>
      </c>
      <c r="M2851" t="s">
        <v>32</v>
      </c>
      <c r="N2851" t="s">
        <v>66</v>
      </c>
      <c r="O2851">
        <v>4</v>
      </c>
      <c r="P2851">
        <v>2023</v>
      </c>
      <c r="Q2851">
        <v>1</v>
      </c>
      <c r="R2851" t="s">
        <v>34</v>
      </c>
      <c r="S2851">
        <v>1</v>
      </c>
      <c r="T2851">
        <v>1</v>
      </c>
      <c r="U2851">
        <v>1</v>
      </c>
      <c r="V2851">
        <v>4</v>
      </c>
      <c r="W2851" t="s">
        <v>73</v>
      </c>
      <c r="X2851" t="s">
        <v>47</v>
      </c>
      <c r="Y2851">
        <v>4104</v>
      </c>
      <c r="Z2851">
        <v>0.06</v>
      </c>
    </row>
    <row r="2852" spans="1:26" x14ac:dyDescent="0.25">
      <c r="A2852" t="s">
        <v>4453</v>
      </c>
      <c r="B2852" s="1">
        <v>45165</v>
      </c>
      <c r="C2852" t="s">
        <v>2054</v>
      </c>
      <c r="D2852" t="s">
        <v>63</v>
      </c>
      <c r="E2852" t="s">
        <v>51</v>
      </c>
      <c r="F2852" t="s">
        <v>41</v>
      </c>
      <c r="G2852" t="s">
        <v>59</v>
      </c>
      <c r="H2852">
        <v>6</v>
      </c>
      <c r="I2852">
        <v>2561</v>
      </c>
      <c r="J2852">
        <v>6</v>
      </c>
      <c r="K2852">
        <v>14444.04</v>
      </c>
      <c r="L2852">
        <v>838.34</v>
      </c>
      <c r="M2852" t="s">
        <v>65</v>
      </c>
      <c r="N2852" t="s">
        <v>33</v>
      </c>
      <c r="O2852">
        <v>2</v>
      </c>
      <c r="P2852">
        <v>2023</v>
      </c>
      <c r="Q2852">
        <v>8</v>
      </c>
      <c r="R2852" t="s">
        <v>72</v>
      </c>
      <c r="S2852">
        <v>3</v>
      </c>
      <c r="T2852">
        <v>35</v>
      </c>
      <c r="U2852">
        <v>5</v>
      </c>
      <c r="V2852">
        <v>0</v>
      </c>
      <c r="W2852" t="s">
        <v>55</v>
      </c>
      <c r="X2852" t="s">
        <v>36</v>
      </c>
      <c r="Y2852">
        <v>92196</v>
      </c>
      <c r="Z2852">
        <v>0.06</v>
      </c>
    </row>
    <row r="2853" spans="1:26" x14ac:dyDescent="0.25">
      <c r="A2853" t="s">
        <v>4454</v>
      </c>
      <c r="B2853" s="1">
        <v>45037</v>
      </c>
      <c r="C2853" t="s">
        <v>2449</v>
      </c>
      <c r="D2853" t="s">
        <v>28</v>
      </c>
      <c r="E2853" t="s">
        <v>40</v>
      </c>
      <c r="F2853" t="s">
        <v>30</v>
      </c>
      <c r="G2853" t="s">
        <v>64</v>
      </c>
      <c r="H2853">
        <v>7</v>
      </c>
      <c r="I2853">
        <v>998</v>
      </c>
      <c r="J2853">
        <v>27</v>
      </c>
      <c r="K2853">
        <v>5099.78</v>
      </c>
      <c r="L2853">
        <v>525.32000000000005</v>
      </c>
      <c r="M2853" t="s">
        <v>65</v>
      </c>
      <c r="N2853" t="s">
        <v>66</v>
      </c>
      <c r="O2853">
        <v>6</v>
      </c>
      <c r="P2853">
        <v>2023</v>
      </c>
      <c r="Q2853">
        <v>4</v>
      </c>
      <c r="R2853" t="s">
        <v>100</v>
      </c>
      <c r="S2853">
        <v>2</v>
      </c>
      <c r="T2853">
        <v>16</v>
      </c>
      <c r="U2853">
        <v>4</v>
      </c>
      <c r="V2853">
        <v>5</v>
      </c>
      <c r="W2853" t="s">
        <v>46</v>
      </c>
      <c r="X2853" t="s">
        <v>47</v>
      </c>
      <c r="Y2853">
        <v>188622</v>
      </c>
      <c r="Z2853">
        <v>0.1</v>
      </c>
    </row>
    <row r="2854" spans="1:26" x14ac:dyDescent="0.25">
      <c r="A2854" t="s">
        <v>4455</v>
      </c>
      <c r="B2854" s="1">
        <v>45018</v>
      </c>
      <c r="C2854" t="s">
        <v>179</v>
      </c>
      <c r="D2854" t="s">
        <v>63</v>
      </c>
      <c r="E2854" t="s">
        <v>51</v>
      </c>
      <c r="F2854" t="s">
        <v>30</v>
      </c>
      <c r="G2854" t="s">
        <v>31</v>
      </c>
      <c r="H2854">
        <v>1</v>
      </c>
      <c r="I2854">
        <v>1387</v>
      </c>
      <c r="J2854">
        <v>29</v>
      </c>
      <c r="K2854">
        <v>984.77</v>
      </c>
      <c r="L2854">
        <v>92.16</v>
      </c>
      <c r="M2854" t="s">
        <v>32</v>
      </c>
      <c r="N2854" t="s">
        <v>44</v>
      </c>
      <c r="O2854">
        <v>6</v>
      </c>
      <c r="P2854">
        <v>2023</v>
      </c>
      <c r="Q2854">
        <v>4</v>
      </c>
      <c r="R2854" t="s">
        <v>100</v>
      </c>
      <c r="S2854">
        <v>2</v>
      </c>
      <c r="T2854">
        <v>14</v>
      </c>
      <c r="U2854">
        <v>2</v>
      </c>
      <c r="V2854">
        <v>0</v>
      </c>
      <c r="W2854" t="s">
        <v>55</v>
      </c>
      <c r="X2854" t="s">
        <v>36</v>
      </c>
      <c r="Y2854">
        <v>40223</v>
      </c>
      <c r="Z2854">
        <v>0.09</v>
      </c>
    </row>
    <row r="2855" spans="1:26" x14ac:dyDescent="0.25">
      <c r="A2855" t="s">
        <v>4456</v>
      </c>
      <c r="B2855" s="1">
        <v>45058</v>
      </c>
      <c r="C2855" t="s">
        <v>1354</v>
      </c>
      <c r="D2855" t="s">
        <v>28</v>
      </c>
      <c r="E2855" t="s">
        <v>58</v>
      </c>
      <c r="F2855" t="s">
        <v>52</v>
      </c>
      <c r="G2855" t="s">
        <v>79</v>
      </c>
      <c r="H2855">
        <v>9</v>
      </c>
      <c r="I2855">
        <v>1433</v>
      </c>
      <c r="J2855">
        <v>7</v>
      </c>
      <c r="K2855">
        <v>11994.21</v>
      </c>
      <c r="L2855">
        <v>1495.3</v>
      </c>
      <c r="M2855" t="s">
        <v>32</v>
      </c>
      <c r="N2855" t="s">
        <v>66</v>
      </c>
      <c r="O2855">
        <v>2</v>
      </c>
      <c r="P2855">
        <v>2023</v>
      </c>
      <c r="Q2855">
        <v>5</v>
      </c>
      <c r="R2855" t="s">
        <v>238</v>
      </c>
      <c r="S2855">
        <v>2</v>
      </c>
      <c r="T2855">
        <v>19</v>
      </c>
      <c r="U2855">
        <v>2</v>
      </c>
      <c r="V2855">
        <v>5</v>
      </c>
      <c r="W2855" t="s">
        <v>46</v>
      </c>
      <c r="X2855" t="s">
        <v>47</v>
      </c>
      <c r="Y2855">
        <v>90279</v>
      </c>
      <c r="Z2855">
        <v>0.12</v>
      </c>
    </row>
    <row r="2856" spans="1:26" x14ac:dyDescent="0.25">
      <c r="A2856" t="s">
        <v>4457</v>
      </c>
      <c r="B2856" s="1">
        <v>45055</v>
      </c>
      <c r="C2856" t="s">
        <v>2019</v>
      </c>
      <c r="D2856" t="s">
        <v>50</v>
      </c>
      <c r="E2856" t="s">
        <v>58</v>
      </c>
      <c r="F2856" t="s">
        <v>30</v>
      </c>
      <c r="G2856" t="s">
        <v>64</v>
      </c>
      <c r="H2856">
        <v>4</v>
      </c>
      <c r="I2856">
        <v>2456</v>
      </c>
      <c r="J2856">
        <v>1</v>
      </c>
      <c r="K2856">
        <v>9725.76</v>
      </c>
      <c r="L2856">
        <v>927.72</v>
      </c>
      <c r="M2856" t="s">
        <v>65</v>
      </c>
      <c r="N2856" t="s">
        <v>66</v>
      </c>
      <c r="O2856">
        <v>4</v>
      </c>
      <c r="P2856">
        <v>2023</v>
      </c>
      <c r="Q2856">
        <v>5</v>
      </c>
      <c r="R2856" t="s">
        <v>238</v>
      </c>
      <c r="S2856">
        <v>2</v>
      </c>
      <c r="T2856">
        <v>19</v>
      </c>
      <c r="U2856">
        <v>2</v>
      </c>
      <c r="V2856">
        <v>2</v>
      </c>
      <c r="W2856" t="s">
        <v>76</v>
      </c>
      <c r="X2856" t="s">
        <v>47</v>
      </c>
      <c r="Y2856">
        <v>9824</v>
      </c>
      <c r="Z2856">
        <v>0.1</v>
      </c>
    </row>
    <row r="2857" spans="1:26" x14ac:dyDescent="0.25">
      <c r="A2857" t="s">
        <v>4458</v>
      </c>
      <c r="B2857" s="1">
        <v>45003</v>
      </c>
      <c r="C2857" t="s">
        <v>3385</v>
      </c>
      <c r="D2857" t="s">
        <v>50</v>
      </c>
      <c r="E2857" t="s">
        <v>51</v>
      </c>
      <c r="F2857" t="s">
        <v>52</v>
      </c>
      <c r="G2857" t="s">
        <v>53</v>
      </c>
      <c r="H2857">
        <v>9</v>
      </c>
      <c r="I2857">
        <v>4700</v>
      </c>
      <c r="J2857">
        <v>29</v>
      </c>
      <c r="K2857">
        <v>30033</v>
      </c>
      <c r="L2857">
        <v>4121.8100000000004</v>
      </c>
      <c r="M2857" t="s">
        <v>43</v>
      </c>
      <c r="N2857" t="s">
        <v>66</v>
      </c>
      <c r="O2857">
        <v>6</v>
      </c>
      <c r="P2857">
        <v>2023</v>
      </c>
      <c r="Q2857">
        <v>3</v>
      </c>
      <c r="R2857" t="s">
        <v>105</v>
      </c>
      <c r="S2857">
        <v>1</v>
      </c>
      <c r="T2857">
        <v>11</v>
      </c>
      <c r="U2857">
        <v>3</v>
      </c>
      <c r="V2857">
        <v>6</v>
      </c>
      <c r="W2857" t="s">
        <v>35</v>
      </c>
      <c r="X2857" t="s">
        <v>36</v>
      </c>
      <c r="Y2857">
        <v>1226700</v>
      </c>
      <c r="Z2857">
        <v>0.14000000000000001</v>
      </c>
    </row>
    <row r="2858" spans="1:26" x14ac:dyDescent="0.25">
      <c r="A2858" t="s">
        <v>4459</v>
      </c>
      <c r="B2858" s="1">
        <v>45221</v>
      </c>
      <c r="C2858" t="s">
        <v>837</v>
      </c>
      <c r="D2858" t="s">
        <v>39</v>
      </c>
      <c r="E2858" t="s">
        <v>51</v>
      </c>
      <c r="F2858" t="s">
        <v>52</v>
      </c>
      <c r="G2858" t="s">
        <v>53</v>
      </c>
      <c r="H2858">
        <v>10</v>
      </c>
      <c r="I2858">
        <v>4255</v>
      </c>
      <c r="J2858">
        <v>17</v>
      </c>
      <c r="K2858">
        <v>35316.5</v>
      </c>
      <c r="L2858">
        <v>2040.02</v>
      </c>
      <c r="M2858" t="s">
        <v>32</v>
      </c>
      <c r="N2858" t="s">
        <v>33</v>
      </c>
      <c r="O2858">
        <v>5</v>
      </c>
      <c r="P2858">
        <v>2023</v>
      </c>
      <c r="Q2858">
        <v>10</v>
      </c>
      <c r="R2858" t="s">
        <v>45</v>
      </c>
      <c r="S2858">
        <v>4</v>
      </c>
      <c r="T2858">
        <v>43</v>
      </c>
      <c r="U2858">
        <v>4</v>
      </c>
      <c r="V2858">
        <v>0</v>
      </c>
      <c r="W2858" t="s">
        <v>55</v>
      </c>
      <c r="X2858" t="s">
        <v>36</v>
      </c>
      <c r="Y2858">
        <v>723350</v>
      </c>
      <c r="Z2858">
        <v>0.06</v>
      </c>
    </row>
    <row r="2859" spans="1:26" x14ac:dyDescent="0.25">
      <c r="A2859" t="s">
        <v>4460</v>
      </c>
      <c r="B2859" s="1">
        <v>45278</v>
      </c>
      <c r="C2859" t="s">
        <v>4461</v>
      </c>
      <c r="D2859" t="s">
        <v>28</v>
      </c>
      <c r="E2859" t="s">
        <v>51</v>
      </c>
      <c r="F2859" t="s">
        <v>52</v>
      </c>
      <c r="G2859" t="s">
        <v>91</v>
      </c>
      <c r="H2859">
        <v>6</v>
      </c>
      <c r="I2859">
        <v>2838</v>
      </c>
      <c r="J2859">
        <v>14</v>
      </c>
      <c r="K2859">
        <v>14644.08</v>
      </c>
      <c r="L2859">
        <v>2588.7399999999998</v>
      </c>
      <c r="M2859" t="s">
        <v>43</v>
      </c>
      <c r="N2859" t="s">
        <v>33</v>
      </c>
      <c r="O2859">
        <v>1</v>
      </c>
      <c r="P2859">
        <v>2023</v>
      </c>
      <c r="Q2859">
        <v>12</v>
      </c>
      <c r="R2859" t="s">
        <v>54</v>
      </c>
      <c r="S2859">
        <v>4</v>
      </c>
      <c r="T2859">
        <v>51</v>
      </c>
      <c r="U2859">
        <v>4</v>
      </c>
      <c r="V2859">
        <v>1</v>
      </c>
      <c r="W2859" t="s">
        <v>60</v>
      </c>
      <c r="X2859" t="s">
        <v>47</v>
      </c>
      <c r="Y2859">
        <v>238392</v>
      </c>
      <c r="Z2859">
        <v>0.18</v>
      </c>
    </row>
    <row r="2860" spans="1:26" x14ac:dyDescent="0.25">
      <c r="A2860" t="s">
        <v>4462</v>
      </c>
      <c r="B2860" s="1">
        <v>45022</v>
      </c>
      <c r="C2860" t="s">
        <v>695</v>
      </c>
      <c r="D2860" t="s">
        <v>63</v>
      </c>
      <c r="E2860" t="s">
        <v>40</v>
      </c>
      <c r="F2860" t="s">
        <v>52</v>
      </c>
      <c r="G2860" t="s">
        <v>79</v>
      </c>
      <c r="H2860">
        <v>8</v>
      </c>
      <c r="I2860">
        <v>807</v>
      </c>
      <c r="J2860">
        <v>3</v>
      </c>
      <c r="K2860">
        <v>6262.32</v>
      </c>
      <c r="L2860">
        <v>937.67</v>
      </c>
      <c r="M2860" t="s">
        <v>43</v>
      </c>
      <c r="N2860" t="s">
        <v>33</v>
      </c>
      <c r="O2860">
        <v>3</v>
      </c>
      <c r="P2860">
        <v>2023</v>
      </c>
      <c r="Q2860">
        <v>4</v>
      </c>
      <c r="R2860" t="s">
        <v>100</v>
      </c>
      <c r="S2860">
        <v>2</v>
      </c>
      <c r="T2860">
        <v>14</v>
      </c>
      <c r="U2860">
        <v>2</v>
      </c>
      <c r="V2860">
        <v>4</v>
      </c>
      <c r="W2860" t="s">
        <v>73</v>
      </c>
      <c r="X2860" t="s">
        <v>47</v>
      </c>
      <c r="Y2860">
        <v>19368</v>
      </c>
      <c r="Z2860">
        <v>0.15</v>
      </c>
    </row>
    <row r="2861" spans="1:26" x14ac:dyDescent="0.25">
      <c r="A2861" t="s">
        <v>4463</v>
      </c>
      <c r="B2861" s="1">
        <v>45274</v>
      </c>
      <c r="C2861" t="s">
        <v>681</v>
      </c>
      <c r="D2861" t="s">
        <v>63</v>
      </c>
      <c r="E2861" t="s">
        <v>40</v>
      </c>
      <c r="F2861" t="s">
        <v>52</v>
      </c>
      <c r="G2861" t="s">
        <v>53</v>
      </c>
      <c r="H2861">
        <v>2</v>
      </c>
      <c r="I2861">
        <v>1015</v>
      </c>
      <c r="J2861">
        <v>20</v>
      </c>
      <c r="K2861">
        <v>1624</v>
      </c>
      <c r="L2861">
        <v>239.9</v>
      </c>
      <c r="M2861" t="s">
        <v>32</v>
      </c>
      <c r="N2861" t="s">
        <v>66</v>
      </c>
      <c r="O2861">
        <v>6</v>
      </c>
      <c r="P2861">
        <v>2023</v>
      </c>
      <c r="Q2861">
        <v>12</v>
      </c>
      <c r="R2861" t="s">
        <v>54</v>
      </c>
      <c r="S2861">
        <v>4</v>
      </c>
      <c r="T2861">
        <v>50</v>
      </c>
      <c r="U2861">
        <v>3</v>
      </c>
      <c r="V2861">
        <v>4</v>
      </c>
      <c r="W2861" t="s">
        <v>73</v>
      </c>
      <c r="X2861" t="s">
        <v>47</v>
      </c>
      <c r="Y2861">
        <v>40600</v>
      </c>
      <c r="Z2861">
        <v>0.15</v>
      </c>
    </row>
    <row r="2862" spans="1:26" x14ac:dyDescent="0.25">
      <c r="A2862" t="s">
        <v>4464</v>
      </c>
      <c r="B2862" s="1">
        <v>45260</v>
      </c>
      <c r="C2862" t="s">
        <v>2589</v>
      </c>
      <c r="D2862" t="s">
        <v>39</v>
      </c>
      <c r="E2862" t="s">
        <v>29</v>
      </c>
      <c r="F2862" t="s">
        <v>41</v>
      </c>
      <c r="G2862" t="s">
        <v>116</v>
      </c>
      <c r="H2862">
        <v>7</v>
      </c>
      <c r="I2862">
        <v>2543</v>
      </c>
      <c r="J2862">
        <v>29</v>
      </c>
      <c r="K2862">
        <v>12638.71</v>
      </c>
      <c r="L2862">
        <v>834.4</v>
      </c>
      <c r="M2862" t="s">
        <v>43</v>
      </c>
      <c r="N2862" t="s">
        <v>33</v>
      </c>
      <c r="O2862">
        <v>5</v>
      </c>
      <c r="P2862">
        <v>2023</v>
      </c>
      <c r="Q2862">
        <v>11</v>
      </c>
      <c r="R2862" t="s">
        <v>92</v>
      </c>
      <c r="S2862">
        <v>4</v>
      </c>
      <c r="T2862">
        <v>48</v>
      </c>
      <c r="U2862">
        <v>5</v>
      </c>
      <c r="V2862">
        <v>4</v>
      </c>
      <c r="W2862" t="s">
        <v>73</v>
      </c>
      <c r="X2862" t="s">
        <v>47</v>
      </c>
      <c r="Y2862">
        <v>516229</v>
      </c>
      <c r="Z2862">
        <v>7.0000000000000007E-2</v>
      </c>
    </row>
    <row r="2863" spans="1:26" x14ac:dyDescent="0.25">
      <c r="A2863" t="s">
        <v>4465</v>
      </c>
      <c r="B2863" s="1">
        <v>45118</v>
      </c>
      <c r="C2863" t="s">
        <v>1482</v>
      </c>
      <c r="D2863" t="s">
        <v>39</v>
      </c>
      <c r="E2863" t="s">
        <v>58</v>
      </c>
      <c r="F2863" t="s">
        <v>52</v>
      </c>
      <c r="G2863" t="s">
        <v>53</v>
      </c>
      <c r="H2863">
        <v>7</v>
      </c>
      <c r="I2863">
        <v>1463</v>
      </c>
      <c r="J2863">
        <v>13</v>
      </c>
      <c r="K2863">
        <v>8909.67</v>
      </c>
      <c r="L2863">
        <v>741.92</v>
      </c>
      <c r="M2863" t="s">
        <v>43</v>
      </c>
      <c r="N2863" t="s">
        <v>66</v>
      </c>
      <c r="O2863">
        <v>6</v>
      </c>
      <c r="P2863">
        <v>2023</v>
      </c>
      <c r="Q2863">
        <v>7</v>
      </c>
      <c r="R2863" t="s">
        <v>125</v>
      </c>
      <c r="S2863">
        <v>3</v>
      </c>
      <c r="T2863">
        <v>28</v>
      </c>
      <c r="U2863">
        <v>3</v>
      </c>
      <c r="V2863">
        <v>2</v>
      </c>
      <c r="W2863" t="s">
        <v>76</v>
      </c>
      <c r="X2863" t="s">
        <v>47</v>
      </c>
      <c r="Y2863">
        <v>133133</v>
      </c>
      <c r="Z2863">
        <v>0.08</v>
      </c>
    </row>
    <row r="2864" spans="1:26" x14ac:dyDescent="0.25">
      <c r="A2864" t="s">
        <v>4466</v>
      </c>
      <c r="B2864" s="1">
        <v>45170</v>
      </c>
      <c r="C2864" t="s">
        <v>4467</v>
      </c>
      <c r="D2864" t="s">
        <v>28</v>
      </c>
      <c r="E2864" t="s">
        <v>29</v>
      </c>
      <c r="F2864" t="s">
        <v>41</v>
      </c>
      <c r="G2864" t="s">
        <v>59</v>
      </c>
      <c r="H2864">
        <v>1</v>
      </c>
      <c r="I2864">
        <v>744</v>
      </c>
      <c r="J2864">
        <v>9</v>
      </c>
      <c r="K2864">
        <v>677.04</v>
      </c>
      <c r="L2864">
        <v>78.89</v>
      </c>
      <c r="M2864" t="s">
        <v>65</v>
      </c>
      <c r="N2864" t="s">
        <v>33</v>
      </c>
      <c r="O2864">
        <v>1</v>
      </c>
      <c r="P2864">
        <v>2023</v>
      </c>
      <c r="Q2864">
        <v>9</v>
      </c>
      <c r="R2864" t="s">
        <v>80</v>
      </c>
      <c r="S2864">
        <v>3</v>
      </c>
      <c r="T2864">
        <v>35</v>
      </c>
      <c r="U2864">
        <v>1</v>
      </c>
      <c r="V2864">
        <v>5</v>
      </c>
      <c r="W2864" t="s">
        <v>46</v>
      </c>
      <c r="X2864" t="s">
        <v>47</v>
      </c>
      <c r="Y2864">
        <v>6696</v>
      </c>
      <c r="Z2864">
        <v>0.12</v>
      </c>
    </row>
    <row r="2865" spans="1:26" x14ac:dyDescent="0.25">
      <c r="A2865" t="s">
        <v>4468</v>
      </c>
      <c r="B2865" s="1">
        <v>45088</v>
      </c>
      <c r="C2865" t="s">
        <v>1431</v>
      </c>
      <c r="D2865" t="s">
        <v>39</v>
      </c>
      <c r="E2865" t="s">
        <v>29</v>
      </c>
      <c r="F2865" t="s">
        <v>41</v>
      </c>
      <c r="G2865" t="s">
        <v>59</v>
      </c>
      <c r="H2865">
        <v>1</v>
      </c>
      <c r="I2865">
        <v>1854</v>
      </c>
      <c r="J2865">
        <v>13</v>
      </c>
      <c r="K2865">
        <v>1612.98</v>
      </c>
      <c r="L2865">
        <v>232.85</v>
      </c>
      <c r="M2865" t="s">
        <v>43</v>
      </c>
      <c r="N2865" t="s">
        <v>66</v>
      </c>
      <c r="O2865">
        <v>3</v>
      </c>
      <c r="P2865">
        <v>2023</v>
      </c>
      <c r="Q2865">
        <v>6</v>
      </c>
      <c r="R2865" t="s">
        <v>95</v>
      </c>
      <c r="S2865">
        <v>2</v>
      </c>
      <c r="T2865">
        <v>24</v>
      </c>
      <c r="U2865">
        <v>3</v>
      </c>
      <c r="V2865">
        <v>0</v>
      </c>
      <c r="W2865" t="s">
        <v>55</v>
      </c>
      <c r="X2865" t="s">
        <v>36</v>
      </c>
      <c r="Y2865">
        <v>24102</v>
      </c>
      <c r="Z2865">
        <v>0.14000000000000001</v>
      </c>
    </row>
    <row r="2866" spans="1:26" x14ac:dyDescent="0.25">
      <c r="A2866" t="s">
        <v>4469</v>
      </c>
      <c r="B2866" s="1">
        <v>44956</v>
      </c>
      <c r="C2866" t="s">
        <v>745</v>
      </c>
      <c r="D2866" t="s">
        <v>63</v>
      </c>
      <c r="E2866" t="s">
        <v>40</v>
      </c>
      <c r="F2866" t="s">
        <v>52</v>
      </c>
      <c r="G2866" t="s">
        <v>53</v>
      </c>
      <c r="H2866">
        <v>4</v>
      </c>
      <c r="I2866">
        <v>938</v>
      </c>
      <c r="J2866">
        <v>26</v>
      </c>
      <c r="K2866">
        <v>2776.48</v>
      </c>
      <c r="L2866">
        <v>203.88</v>
      </c>
      <c r="M2866" t="s">
        <v>32</v>
      </c>
      <c r="N2866" t="s">
        <v>33</v>
      </c>
      <c r="O2866">
        <v>1</v>
      </c>
      <c r="P2866">
        <v>2023</v>
      </c>
      <c r="Q2866">
        <v>1</v>
      </c>
      <c r="R2866" t="s">
        <v>34</v>
      </c>
      <c r="S2866">
        <v>1</v>
      </c>
      <c r="T2866">
        <v>5</v>
      </c>
      <c r="U2866">
        <v>5</v>
      </c>
      <c r="V2866">
        <v>1</v>
      </c>
      <c r="W2866" t="s">
        <v>60</v>
      </c>
      <c r="X2866" t="s">
        <v>47</v>
      </c>
      <c r="Y2866">
        <v>97552</v>
      </c>
      <c r="Z2866">
        <v>7.0000000000000007E-2</v>
      </c>
    </row>
    <row r="2867" spans="1:26" x14ac:dyDescent="0.25">
      <c r="A2867" t="s">
        <v>4470</v>
      </c>
      <c r="B2867" s="1">
        <v>44956</v>
      </c>
      <c r="C2867" t="s">
        <v>344</v>
      </c>
      <c r="D2867" t="s">
        <v>50</v>
      </c>
      <c r="E2867" t="s">
        <v>40</v>
      </c>
      <c r="F2867" t="s">
        <v>41</v>
      </c>
      <c r="G2867" t="s">
        <v>59</v>
      </c>
      <c r="H2867">
        <v>8</v>
      </c>
      <c r="I2867">
        <v>1068</v>
      </c>
      <c r="J2867">
        <v>14</v>
      </c>
      <c r="K2867">
        <v>7347.84</v>
      </c>
      <c r="L2867">
        <v>1127.71</v>
      </c>
      <c r="M2867" t="s">
        <v>65</v>
      </c>
      <c r="N2867" t="s">
        <v>33</v>
      </c>
      <c r="O2867">
        <v>3</v>
      </c>
      <c r="P2867">
        <v>2023</v>
      </c>
      <c r="Q2867">
        <v>1</v>
      </c>
      <c r="R2867" t="s">
        <v>34</v>
      </c>
      <c r="S2867">
        <v>1</v>
      </c>
      <c r="T2867">
        <v>5</v>
      </c>
      <c r="U2867">
        <v>5</v>
      </c>
      <c r="V2867">
        <v>1</v>
      </c>
      <c r="W2867" t="s">
        <v>60</v>
      </c>
      <c r="X2867" t="s">
        <v>47</v>
      </c>
      <c r="Y2867">
        <v>119616</v>
      </c>
      <c r="Z2867">
        <v>0.15</v>
      </c>
    </row>
    <row r="2868" spans="1:26" x14ac:dyDescent="0.25">
      <c r="A2868" t="s">
        <v>4471</v>
      </c>
      <c r="B2868" s="1">
        <v>45088</v>
      </c>
      <c r="C2868" t="s">
        <v>3886</v>
      </c>
      <c r="D2868" t="s">
        <v>50</v>
      </c>
      <c r="E2868" t="s">
        <v>40</v>
      </c>
      <c r="F2868" t="s">
        <v>41</v>
      </c>
      <c r="G2868" t="s">
        <v>42</v>
      </c>
      <c r="H2868">
        <v>1</v>
      </c>
      <c r="I2868">
        <v>4644</v>
      </c>
      <c r="J2868">
        <v>8</v>
      </c>
      <c r="K2868">
        <v>4272.4799999999996</v>
      </c>
      <c r="L2868">
        <v>760.67</v>
      </c>
      <c r="M2868" t="s">
        <v>32</v>
      </c>
      <c r="N2868" t="s">
        <v>66</v>
      </c>
      <c r="O2868">
        <v>3</v>
      </c>
      <c r="P2868">
        <v>2023</v>
      </c>
      <c r="Q2868">
        <v>6</v>
      </c>
      <c r="R2868" t="s">
        <v>95</v>
      </c>
      <c r="S2868">
        <v>2</v>
      </c>
      <c r="T2868">
        <v>24</v>
      </c>
      <c r="U2868">
        <v>3</v>
      </c>
      <c r="V2868">
        <v>0</v>
      </c>
      <c r="W2868" t="s">
        <v>55</v>
      </c>
      <c r="X2868" t="s">
        <v>36</v>
      </c>
      <c r="Y2868">
        <v>37152</v>
      </c>
      <c r="Z2868">
        <v>0.18</v>
      </c>
    </row>
    <row r="2869" spans="1:26" x14ac:dyDescent="0.25">
      <c r="A2869" t="s">
        <v>4472</v>
      </c>
      <c r="B2869" s="1">
        <v>45081</v>
      </c>
      <c r="C2869" t="s">
        <v>1661</v>
      </c>
      <c r="D2869" t="s">
        <v>28</v>
      </c>
      <c r="E2869" t="s">
        <v>29</v>
      </c>
      <c r="F2869" t="s">
        <v>52</v>
      </c>
      <c r="G2869" t="s">
        <v>91</v>
      </c>
      <c r="H2869">
        <v>2</v>
      </c>
      <c r="I2869">
        <v>1891</v>
      </c>
      <c r="J2869">
        <v>11</v>
      </c>
      <c r="K2869">
        <v>3365.98</v>
      </c>
      <c r="L2869">
        <v>663</v>
      </c>
      <c r="M2869" t="s">
        <v>43</v>
      </c>
      <c r="N2869" t="s">
        <v>44</v>
      </c>
      <c r="O2869">
        <v>1</v>
      </c>
      <c r="P2869">
        <v>2023</v>
      </c>
      <c r="Q2869">
        <v>6</v>
      </c>
      <c r="R2869" t="s">
        <v>95</v>
      </c>
      <c r="S2869">
        <v>2</v>
      </c>
      <c r="T2869">
        <v>23</v>
      </c>
      <c r="U2869">
        <v>2</v>
      </c>
      <c r="V2869">
        <v>0</v>
      </c>
      <c r="W2869" t="s">
        <v>55</v>
      </c>
      <c r="X2869" t="s">
        <v>36</v>
      </c>
      <c r="Y2869">
        <v>41602</v>
      </c>
      <c r="Z2869">
        <v>0.2</v>
      </c>
    </row>
    <row r="2870" spans="1:26" x14ac:dyDescent="0.25">
      <c r="A2870" t="s">
        <v>4473</v>
      </c>
      <c r="B2870" s="1">
        <v>45110</v>
      </c>
      <c r="C2870" t="s">
        <v>3676</v>
      </c>
      <c r="D2870" t="s">
        <v>50</v>
      </c>
      <c r="E2870" t="s">
        <v>58</v>
      </c>
      <c r="F2870" t="s">
        <v>52</v>
      </c>
      <c r="G2870" t="s">
        <v>79</v>
      </c>
      <c r="H2870">
        <v>9</v>
      </c>
      <c r="I2870">
        <v>2793</v>
      </c>
      <c r="J2870">
        <v>8</v>
      </c>
      <c r="K2870">
        <v>23126.04</v>
      </c>
      <c r="L2870">
        <v>2549.6999999999998</v>
      </c>
      <c r="M2870" t="s">
        <v>32</v>
      </c>
      <c r="N2870" t="s">
        <v>33</v>
      </c>
      <c r="O2870">
        <v>3</v>
      </c>
      <c r="P2870">
        <v>2023</v>
      </c>
      <c r="Q2870">
        <v>7</v>
      </c>
      <c r="R2870" t="s">
        <v>125</v>
      </c>
      <c r="S2870">
        <v>3</v>
      </c>
      <c r="T2870">
        <v>27</v>
      </c>
      <c r="U2870">
        <v>2</v>
      </c>
      <c r="V2870">
        <v>1</v>
      </c>
      <c r="W2870" t="s">
        <v>60</v>
      </c>
      <c r="X2870" t="s">
        <v>47</v>
      </c>
      <c r="Y2870">
        <v>201096</v>
      </c>
      <c r="Z2870">
        <v>0.11</v>
      </c>
    </row>
    <row r="2871" spans="1:26" x14ac:dyDescent="0.25">
      <c r="A2871" t="s">
        <v>4474</v>
      </c>
      <c r="B2871" s="1">
        <v>45231</v>
      </c>
      <c r="C2871" t="s">
        <v>118</v>
      </c>
      <c r="D2871" t="s">
        <v>63</v>
      </c>
      <c r="E2871" t="s">
        <v>51</v>
      </c>
      <c r="F2871" t="s">
        <v>30</v>
      </c>
      <c r="G2871" t="s">
        <v>86</v>
      </c>
      <c r="H2871">
        <v>9</v>
      </c>
      <c r="I2871">
        <v>1554</v>
      </c>
      <c r="J2871">
        <v>3</v>
      </c>
      <c r="K2871">
        <v>13566.42</v>
      </c>
      <c r="L2871">
        <v>2551.81</v>
      </c>
      <c r="M2871" t="s">
        <v>65</v>
      </c>
      <c r="N2871" t="s">
        <v>66</v>
      </c>
      <c r="O2871">
        <v>4</v>
      </c>
      <c r="P2871">
        <v>2023</v>
      </c>
      <c r="Q2871">
        <v>11</v>
      </c>
      <c r="R2871" t="s">
        <v>92</v>
      </c>
      <c r="S2871">
        <v>4</v>
      </c>
      <c r="T2871">
        <v>44</v>
      </c>
      <c r="U2871">
        <v>1</v>
      </c>
      <c r="V2871">
        <v>3</v>
      </c>
      <c r="W2871" t="s">
        <v>83</v>
      </c>
      <c r="X2871" t="s">
        <v>47</v>
      </c>
      <c r="Y2871">
        <v>41958</v>
      </c>
      <c r="Z2871">
        <v>0.19</v>
      </c>
    </row>
    <row r="2872" spans="1:26" x14ac:dyDescent="0.25">
      <c r="A2872" t="s">
        <v>4475</v>
      </c>
      <c r="B2872" s="1">
        <v>45074</v>
      </c>
      <c r="C2872" t="s">
        <v>1205</v>
      </c>
      <c r="D2872" t="s">
        <v>63</v>
      </c>
      <c r="E2872" t="s">
        <v>58</v>
      </c>
      <c r="F2872" t="s">
        <v>30</v>
      </c>
      <c r="G2872" t="s">
        <v>86</v>
      </c>
      <c r="H2872">
        <v>8</v>
      </c>
      <c r="I2872">
        <v>1479</v>
      </c>
      <c r="J2872">
        <v>27</v>
      </c>
      <c r="K2872">
        <v>8637.36</v>
      </c>
      <c r="L2872">
        <v>452.21</v>
      </c>
      <c r="M2872" t="s">
        <v>32</v>
      </c>
      <c r="N2872" t="s">
        <v>66</v>
      </c>
      <c r="O2872">
        <v>3</v>
      </c>
      <c r="P2872">
        <v>2023</v>
      </c>
      <c r="Q2872">
        <v>5</v>
      </c>
      <c r="R2872" t="s">
        <v>238</v>
      </c>
      <c r="S2872">
        <v>2</v>
      </c>
      <c r="T2872">
        <v>22</v>
      </c>
      <c r="U2872">
        <v>5</v>
      </c>
      <c r="V2872">
        <v>0</v>
      </c>
      <c r="W2872" t="s">
        <v>55</v>
      </c>
      <c r="X2872" t="s">
        <v>36</v>
      </c>
      <c r="Y2872">
        <v>319464</v>
      </c>
      <c r="Z2872">
        <v>0.05</v>
      </c>
    </row>
    <row r="2873" spans="1:26" x14ac:dyDescent="0.25">
      <c r="A2873" t="s">
        <v>4476</v>
      </c>
      <c r="B2873" s="1">
        <v>45092</v>
      </c>
      <c r="C2873" t="s">
        <v>4194</v>
      </c>
      <c r="D2873" t="s">
        <v>28</v>
      </c>
      <c r="E2873" t="s">
        <v>29</v>
      </c>
      <c r="F2873" t="s">
        <v>41</v>
      </c>
      <c r="G2873" t="s">
        <v>59</v>
      </c>
      <c r="H2873">
        <v>6</v>
      </c>
      <c r="I2873">
        <v>1575</v>
      </c>
      <c r="J2873">
        <v>29</v>
      </c>
      <c r="K2873">
        <v>6709.5</v>
      </c>
      <c r="L2873">
        <v>1117.2</v>
      </c>
      <c r="M2873" t="s">
        <v>43</v>
      </c>
      <c r="N2873" t="s">
        <v>44</v>
      </c>
      <c r="O2873">
        <v>7</v>
      </c>
      <c r="P2873">
        <v>2023</v>
      </c>
      <c r="Q2873">
        <v>6</v>
      </c>
      <c r="R2873" t="s">
        <v>95</v>
      </c>
      <c r="S2873">
        <v>2</v>
      </c>
      <c r="T2873">
        <v>24</v>
      </c>
      <c r="U2873">
        <v>3</v>
      </c>
      <c r="V2873">
        <v>4</v>
      </c>
      <c r="W2873" t="s">
        <v>73</v>
      </c>
      <c r="X2873" t="s">
        <v>47</v>
      </c>
      <c r="Y2873">
        <v>274050</v>
      </c>
      <c r="Z2873">
        <v>0.17</v>
      </c>
    </row>
    <row r="2874" spans="1:26" x14ac:dyDescent="0.25">
      <c r="A2874" t="s">
        <v>4477</v>
      </c>
      <c r="B2874" s="1">
        <v>45097</v>
      </c>
      <c r="C2874" t="s">
        <v>1924</v>
      </c>
      <c r="D2874" t="s">
        <v>50</v>
      </c>
      <c r="E2874" t="s">
        <v>58</v>
      </c>
      <c r="F2874" t="s">
        <v>30</v>
      </c>
      <c r="G2874" t="s">
        <v>64</v>
      </c>
      <c r="H2874">
        <v>7</v>
      </c>
      <c r="I2874">
        <v>3529</v>
      </c>
      <c r="J2874">
        <v>20</v>
      </c>
      <c r="K2874">
        <v>19762.400000000001</v>
      </c>
      <c r="L2874">
        <v>3352.09</v>
      </c>
      <c r="M2874" t="s">
        <v>32</v>
      </c>
      <c r="N2874" t="s">
        <v>44</v>
      </c>
      <c r="O2874">
        <v>5</v>
      </c>
      <c r="P2874">
        <v>2023</v>
      </c>
      <c r="Q2874">
        <v>6</v>
      </c>
      <c r="R2874" t="s">
        <v>95</v>
      </c>
      <c r="S2874">
        <v>2</v>
      </c>
      <c r="T2874">
        <v>25</v>
      </c>
      <c r="U2874">
        <v>4</v>
      </c>
      <c r="V2874">
        <v>2</v>
      </c>
      <c r="W2874" t="s">
        <v>76</v>
      </c>
      <c r="X2874" t="s">
        <v>47</v>
      </c>
      <c r="Y2874">
        <v>494060</v>
      </c>
      <c r="Z2874">
        <v>0.17</v>
      </c>
    </row>
    <row r="2875" spans="1:26" x14ac:dyDescent="0.25">
      <c r="A2875" t="s">
        <v>4478</v>
      </c>
      <c r="B2875" s="1">
        <v>44945</v>
      </c>
      <c r="C2875" t="s">
        <v>4479</v>
      </c>
      <c r="D2875" t="s">
        <v>28</v>
      </c>
      <c r="E2875" t="s">
        <v>29</v>
      </c>
      <c r="F2875" t="s">
        <v>52</v>
      </c>
      <c r="G2875" t="s">
        <v>91</v>
      </c>
      <c r="H2875">
        <v>4</v>
      </c>
      <c r="I2875">
        <v>2101</v>
      </c>
      <c r="J2875">
        <v>2</v>
      </c>
      <c r="K2875">
        <v>8235.92</v>
      </c>
      <c r="L2875">
        <v>958.29</v>
      </c>
      <c r="M2875" t="s">
        <v>32</v>
      </c>
      <c r="N2875" t="s">
        <v>66</v>
      </c>
      <c r="O2875">
        <v>3</v>
      </c>
      <c r="P2875">
        <v>2023</v>
      </c>
      <c r="Q2875">
        <v>1</v>
      </c>
      <c r="R2875" t="s">
        <v>34</v>
      </c>
      <c r="S2875">
        <v>1</v>
      </c>
      <c r="T2875">
        <v>3</v>
      </c>
      <c r="U2875">
        <v>3</v>
      </c>
      <c r="V2875">
        <v>4</v>
      </c>
      <c r="W2875" t="s">
        <v>73</v>
      </c>
      <c r="X2875" t="s">
        <v>47</v>
      </c>
      <c r="Y2875">
        <v>16808</v>
      </c>
      <c r="Z2875">
        <v>0.12</v>
      </c>
    </row>
    <row r="2876" spans="1:26" x14ac:dyDescent="0.25">
      <c r="A2876" t="s">
        <v>4480</v>
      </c>
      <c r="B2876" s="1">
        <v>45099</v>
      </c>
      <c r="C2876" t="s">
        <v>4481</v>
      </c>
      <c r="D2876" t="s">
        <v>63</v>
      </c>
      <c r="E2876" t="s">
        <v>29</v>
      </c>
      <c r="F2876" t="s">
        <v>52</v>
      </c>
      <c r="G2876" t="s">
        <v>91</v>
      </c>
      <c r="H2876">
        <v>1</v>
      </c>
      <c r="I2876">
        <v>4735</v>
      </c>
      <c r="J2876">
        <v>16</v>
      </c>
      <c r="K2876">
        <v>3977.4</v>
      </c>
      <c r="L2876">
        <v>344.11</v>
      </c>
      <c r="M2876" t="s">
        <v>32</v>
      </c>
      <c r="N2876" t="s">
        <v>66</v>
      </c>
      <c r="O2876">
        <v>2</v>
      </c>
      <c r="P2876">
        <v>2023</v>
      </c>
      <c r="Q2876">
        <v>6</v>
      </c>
      <c r="R2876" t="s">
        <v>95</v>
      </c>
      <c r="S2876">
        <v>2</v>
      </c>
      <c r="T2876">
        <v>25</v>
      </c>
      <c r="U2876">
        <v>4</v>
      </c>
      <c r="V2876">
        <v>4</v>
      </c>
      <c r="W2876" t="s">
        <v>73</v>
      </c>
      <c r="X2876" t="s">
        <v>47</v>
      </c>
      <c r="Y2876">
        <v>75760</v>
      </c>
      <c r="Z2876">
        <v>0.09</v>
      </c>
    </row>
    <row r="2877" spans="1:26" x14ac:dyDescent="0.25">
      <c r="A2877" t="s">
        <v>4482</v>
      </c>
      <c r="B2877" s="1">
        <v>45111</v>
      </c>
      <c r="C2877" t="s">
        <v>394</v>
      </c>
      <c r="D2877" t="s">
        <v>50</v>
      </c>
      <c r="E2877" t="s">
        <v>58</v>
      </c>
      <c r="F2877" t="s">
        <v>41</v>
      </c>
      <c r="G2877" t="s">
        <v>116</v>
      </c>
      <c r="H2877">
        <v>1</v>
      </c>
      <c r="I2877">
        <v>4093</v>
      </c>
      <c r="J2877">
        <v>30</v>
      </c>
      <c r="K2877">
        <v>2865.1</v>
      </c>
      <c r="L2877">
        <v>421.84</v>
      </c>
      <c r="M2877" t="s">
        <v>65</v>
      </c>
      <c r="N2877" t="s">
        <v>66</v>
      </c>
      <c r="O2877">
        <v>6</v>
      </c>
      <c r="P2877">
        <v>2023</v>
      </c>
      <c r="Q2877">
        <v>7</v>
      </c>
      <c r="R2877" t="s">
        <v>125</v>
      </c>
      <c r="S2877">
        <v>3</v>
      </c>
      <c r="T2877">
        <v>27</v>
      </c>
      <c r="U2877">
        <v>2</v>
      </c>
      <c r="V2877">
        <v>2</v>
      </c>
      <c r="W2877" t="s">
        <v>76</v>
      </c>
      <c r="X2877" t="s">
        <v>47</v>
      </c>
      <c r="Y2877">
        <v>122790</v>
      </c>
      <c r="Z2877">
        <v>0.15</v>
      </c>
    </row>
    <row r="2878" spans="1:26" x14ac:dyDescent="0.25">
      <c r="A2878" t="s">
        <v>4483</v>
      </c>
      <c r="B2878" s="1">
        <v>45288</v>
      </c>
      <c r="C2878" t="s">
        <v>2149</v>
      </c>
      <c r="D2878" t="s">
        <v>39</v>
      </c>
      <c r="E2878" t="s">
        <v>51</v>
      </c>
      <c r="F2878" t="s">
        <v>52</v>
      </c>
      <c r="G2878" t="s">
        <v>79</v>
      </c>
      <c r="H2878">
        <v>4</v>
      </c>
      <c r="I2878">
        <v>337</v>
      </c>
      <c r="J2878">
        <v>30</v>
      </c>
      <c r="K2878">
        <v>943.6</v>
      </c>
      <c r="L2878">
        <v>54.56</v>
      </c>
      <c r="M2878" t="s">
        <v>43</v>
      </c>
      <c r="N2878" t="s">
        <v>44</v>
      </c>
      <c r="O2878">
        <v>6</v>
      </c>
      <c r="P2878">
        <v>2023</v>
      </c>
      <c r="Q2878">
        <v>12</v>
      </c>
      <c r="R2878" t="s">
        <v>54</v>
      </c>
      <c r="S2878">
        <v>4</v>
      </c>
      <c r="T2878">
        <v>52</v>
      </c>
      <c r="U2878">
        <v>5</v>
      </c>
      <c r="V2878">
        <v>4</v>
      </c>
      <c r="W2878" t="s">
        <v>73</v>
      </c>
      <c r="X2878" t="s">
        <v>47</v>
      </c>
      <c r="Y2878">
        <v>40440</v>
      </c>
      <c r="Z2878">
        <v>0.06</v>
      </c>
    </row>
    <row r="2879" spans="1:26" x14ac:dyDescent="0.25">
      <c r="A2879" t="s">
        <v>4484</v>
      </c>
      <c r="B2879" s="1">
        <v>45033</v>
      </c>
      <c r="C2879" t="s">
        <v>1016</v>
      </c>
      <c r="D2879" t="s">
        <v>28</v>
      </c>
      <c r="E2879" t="s">
        <v>40</v>
      </c>
      <c r="F2879" t="s">
        <v>41</v>
      </c>
      <c r="G2879" t="s">
        <v>59</v>
      </c>
      <c r="H2879">
        <v>4</v>
      </c>
      <c r="I2879">
        <v>948</v>
      </c>
      <c r="J2879">
        <v>7</v>
      </c>
      <c r="K2879">
        <v>3526.56</v>
      </c>
      <c r="L2879">
        <v>619.55999999999995</v>
      </c>
      <c r="M2879" t="s">
        <v>43</v>
      </c>
      <c r="N2879" t="s">
        <v>33</v>
      </c>
      <c r="O2879">
        <v>1</v>
      </c>
      <c r="P2879">
        <v>2023</v>
      </c>
      <c r="Q2879">
        <v>4</v>
      </c>
      <c r="R2879" t="s">
        <v>100</v>
      </c>
      <c r="S2879">
        <v>2</v>
      </c>
      <c r="T2879">
        <v>16</v>
      </c>
      <c r="U2879">
        <v>4</v>
      </c>
      <c r="V2879">
        <v>1</v>
      </c>
      <c r="W2879" t="s">
        <v>60</v>
      </c>
      <c r="X2879" t="s">
        <v>47</v>
      </c>
      <c r="Y2879">
        <v>26544</v>
      </c>
      <c r="Z2879">
        <v>0.18</v>
      </c>
    </row>
    <row r="2880" spans="1:26" x14ac:dyDescent="0.25">
      <c r="A2880" t="s">
        <v>4485</v>
      </c>
      <c r="B2880" s="1">
        <v>45149</v>
      </c>
      <c r="C2880" t="s">
        <v>520</v>
      </c>
      <c r="D2880" t="s">
        <v>63</v>
      </c>
      <c r="E2880" t="s">
        <v>58</v>
      </c>
      <c r="F2880" t="s">
        <v>41</v>
      </c>
      <c r="G2880" t="s">
        <v>116</v>
      </c>
      <c r="H2880">
        <v>5</v>
      </c>
      <c r="I2880">
        <v>1704</v>
      </c>
      <c r="J2880">
        <v>14</v>
      </c>
      <c r="K2880">
        <v>7327.2</v>
      </c>
      <c r="L2880">
        <v>595.64</v>
      </c>
      <c r="M2880" t="s">
        <v>43</v>
      </c>
      <c r="N2880" t="s">
        <v>66</v>
      </c>
      <c r="O2880">
        <v>7</v>
      </c>
      <c r="P2880">
        <v>2023</v>
      </c>
      <c r="Q2880">
        <v>8</v>
      </c>
      <c r="R2880" t="s">
        <v>72</v>
      </c>
      <c r="S2880">
        <v>3</v>
      </c>
      <c r="T2880">
        <v>32</v>
      </c>
      <c r="U2880">
        <v>2</v>
      </c>
      <c r="V2880">
        <v>5</v>
      </c>
      <c r="W2880" t="s">
        <v>46</v>
      </c>
      <c r="X2880" t="s">
        <v>47</v>
      </c>
      <c r="Y2880">
        <v>119280</v>
      </c>
      <c r="Z2880">
        <v>0.08</v>
      </c>
    </row>
    <row r="2881" spans="1:26" x14ac:dyDescent="0.25">
      <c r="A2881" t="s">
        <v>4486</v>
      </c>
      <c r="B2881" s="1">
        <v>45274</v>
      </c>
      <c r="C2881" t="s">
        <v>4117</v>
      </c>
      <c r="D2881" t="s">
        <v>50</v>
      </c>
      <c r="E2881" t="s">
        <v>51</v>
      </c>
      <c r="F2881" t="s">
        <v>30</v>
      </c>
      <c r="G2881" t="s">
        <v>86</v>
      </c>
      <c r="H2881">
        <v>8</v>
      </c>
      <c r="I2881">
        <v>4977</v>
      </c>
      <c r="J2881">
        <v>29</v>
      </c>
      <c r="K2881">
        <v>28269.360000000001</v>
      </c>
      <c r="L2881">
        <v>1828.99</v>
      </c>
      <c r="M2881" t="s">
        <v>32</v>
      </c>
      <c r="N2881" t="s">
        <v>33</v>
      </c>
      <c r="O2881">
        <v>2</v>
      </c>
      <c r="P2881">
        <v>2023</v>
      </c>
      <c r="Q2881">
        <v>12</v>
      </c>
      <c r="R2881" t="s">
        <v>54</v>
      </c>
      <c r="S2881">
        <v>4</v>
      </c>
      <c r="T2881">
        <v>50</v>
      </c>
      <c r="U2881">
        <v>3</v>
      </c>
      <c r="V2881">
        <v>4</v>
      </c>
      <c r="W2881" t="s">
        <v>73</v>
      </c>
      <c r="X2881" t="s">
        <v>47</v>
      </c>
      <c r="Y2881">
        <v>1154664</v>
      </c>
      <c r="Z2881">
        <v>0.06</v>
      </c>
    </row>
    <row r="2882" spans="1:26" x14ac:dyDescent="0.25">
      <c r="A2882" t="s">
        <v>4487</v>
      </c>
      <c r="B2882" s="1">
        <v>45171</v>
      </c>
      <c r="C2882" t="s">
        <v>1491</v>
      </c>
      <c r="D2882" t="s">
        <v>28</v>
      </c>
      <c r="E2882" t="s">
        <v>58</v>
      </c>
      <c r="F2882" t="s">
        <v>41</v>
      </c>
      <c r="G2882" t="s">
        <v>59</v>
      </c>
      <c r="H2882">
        <v>5</v>
      </c>
      <c r="I2882">
        <v>2278</v>
      </c>
      <c r="J2882">
        <v>0</v>
      </c>
      <c r="K2882">
        <v>11390</v>
      </c>
      <c r="L2882">
        <v>1720.2</v>
      </c>
      <c r="M2882" t="s">
        <v>32</v>
      </c>
      <c r="N2882" t="s">
        <v>44</v>
      </c>
      <c r="O2882">
        <v>5</v>
      </c>
      <c r="P2882">
        <v>2023</v>
      </c>
      <c r="Q2882">
        <v>9</v>
      </c>
      <c r="R2882" t="s">
        <v>80</v>
      </c>
      <c r="S2882">
        <v>3</v>
      </c>
      <c r="T2882">
        <v>35</v>
      </c>
      <c r="U2882">
        <v>1</v>
      </c>
      <c r="V2882">
        <v>6</v>
      </c>
      <c r="W2882" t="s">
        <v>35</v>
      </c>
      <c r="X2882" t="s">
        <v>36</v>
      </c>
      <c r="Y2882">
        <v>0</v>
      </c>
      <c r="Z2882">
        <v>0.15</v>
      </c>
    </row>
    <row r="2883" spans="1:26" x14ac:dyDescent="0.25">
      <c r="A2883" t="s">
        <v>4488</v>
      </c>
      <c r="B2883" s="1">
        <v>45151</v>
      </c>
      <c r="C2883" t="s">
        <v>3079</v>
      </c>
      <c r="D2883" t="s">
        <v>28</v>
      </c>
      <c r="E2883" t="s">
        <v>51</v>
      </c>
      <c r="F2883" t="s">
        <v>41</v>
      </c>
      <c r="G2883" t="s">
        <v>116</v>
      </c>
      <c r="H2883">
        <v>3</v>
      </c>
      <c r="I2883">
        <v>511</v>
      </c>
      <c r="J2883">
        <v>20</v>
      </c>
      <c r="K2883">
        <v>1226.4000000000001</v>
      </c>
      <c r="L2883">
        <v>103.17</v>
      </c>
      <c r="M2883" t="s">
        <v>43</v>
      </c>
      <c r="N2883" t="s">
        <v>66</v>
      </c>
      <c r="O2883">
        <v>5</v>
      </c>
      <c r="P2883">
        <v>2023</v>
      </c>
      <c r="Q2883">
        <v>8</v>
      </c>
      <c r="R2883" t="s">
        <v>72</v>
      </c>
      <c r="S2883">
        <v>3</v>
      </c>
      <c r="T2883">
        <v>33</v>
      </c>
      <c r="U2883">
        <v>3</v>
      </c>
      <c r="V2883">
        <v>0</v>
      </c>
      <c r="W2883" t="s">
        <v>55</v>
      </c>
      <c r="X2883" t="s">
        <v>36</v>
      </c>
      <c r="Y2883">
        <v>30660</v>
      </c>
      <c r="Z2883">
        <v>0.08</v>
      </c>
    </row>
    <row r="2884" spans="1:26" x14ac:dyDescent="0.25">
      <c r="A2884" t="s">
        <v>4489</v>
      </c>
      <c r="B2884" s="1">
        <v>45027</v>
      </c>
      <c r="C2884" t="s">
        <v>2141</v>
      </c>
      <c r="D2884" t="s">
        <v>50</v>
      </c>
      <c r="E2884" t="s">
        <v>51</v>
      </c>
      <c r="F2884" t="s">
        <v>30</v>
      </c>
      <c r="G2884" t="s">
        <v>64</v>
      </c>
      <c r="H2884">
        <v>8</v>
      </c>
      <c r="I2884">
        <v>4376</v>
      </c>
      <c r="J2884">
        <v>7</v>
      </c>
      <c r="K2884">
        <v>32557.439999999999</v>
      </c>
      <c r="L2884">
        <v>2556.94</v>
      </c>
      <c r="M2884" t="s">
        <v>65</v>
      </c>
      <c r="N2884" t="s">
        <v>66</v>
      </c>
      <c r="O2884">
        <v>4</v>
      </c>
      <c r="P2884">
        <v>2023</v>
      </c>
      <c r="Q2884">
        <v>4</v>
      </c>
      <c r="R2884" t="s">
        <v>100</v>
      </c>
      <c r="S2884">
        <v>2</v>
      </c>
      <c r="T2884">
        <v>15</v>
      </c>
      <c r="U2884">
        <v>3</v>
      </c>
      <c r="V2884">
        <v>2</v>
      </c>
      <c r="W2884" t="s">
        <v>76</v>
      </c>
      <c r="X2884" t="s">
        <v>47</v>
      </c>
      <c r="Y2884">
        <v>245056</v>
      </c>
      <c r="Z2884">
        <v>0.08</v>
      </c>
    </row>
    <row r="2885" spans="1:26" x14ac:dyDescent="0.25">
      <c r="A2885" t="s">
        <v>4490</v>
      </c>
      <c r="B2885" s="1">
        <v>45158</v>
      </c>
      <c r="C2885" t="s">
        <v>454</v>
      </c>
      <c r="D2885" t="s">
        <v>39</v>
      </c>
      <c r="E2885" t="s">
        <v>29</v>
      </c>
      <c r="F2885" t="s">
        <v>30</v>
      </c>
      <c r="G2885" t="s">
        <v>31</v>
      </c>
      <c r="H2885">
        <v>10</v>
      </c>
      <c r="I2885">
        <v>4599</v>
      </c>
      <c r="J2885">
        <v>12</v>
      </c>
      <c r="K2885">
        <v>40471.199999999997</v>
      </c>
      <c r="L2885">
        <v>2640.57</v>
      </c>
      <c r="M2885" t="s">
        <v>65</v>
      </c>
      <c r="N2885" t="s">
        <v>66</v>
      </c>
      <c r="O2885">
        <v>3</v>
      </c>
      <c r="P2885">
        <v>2023</v>
      </c>
      <c r="Q2885">
        <v>8</v>
      </c>
      <c r="R2885" t="s">
        <v>72</v>
      </c>
      <c r="S2885">
        <v>3</v>
      </c>
      <c r="T2885">
        <v>34</v>
      </c>
      <c r="U2885">
        <v>4</v>
      </c>
      <c r="V2885">
        <v>0</v>
      </c>
      <c r="W2885" t="s">
        <v>55</v>
      </c>
      <c r="X2885" t="s">
        <v>36</v>
      </c>
      <c r="Y2885">
        <v>551880</v>
      </c>
      <c r="Z2885">
        <v>7.0000000000000007E-2</v>
      </c>
    </row>
    <row r="2886" spans="1:26" x14ac:dyDescent="0.25">
      <c r="A2886" t="s">
        <v>4491</v>
      </c>
      <c r="B2886" s="1">
        <v>44931</v>
      </c>
      <c r="C2886" t="s">
        <v>3277</v>
      </c>
      <c r="D2886" t="s">
        <v>28</v>
      </c>
      <c r="E2886" t="s">
        <v>51</v>
      </c>
      <c r="F2886" t="s">
        <v>41</v>
      </c>
      <c r="G2886" t="s">
        <v>42</v>
      </c>
      <c r="H2886">
        <v>3</v>
      </c>
      <c r="I2886">
        <v>3963</v>
      </c>
      <c r="J2886">
        <v>6</v>
      </c>
      <c r="K2886">
        <v>11175.66</v>
      </c>
      <c r="L2886">
        <v>700.15</v>
      </c>
      <c r="M2886" t="s">
        <v>65</v>
      </c>
      <c r="N2886" t="s">
        <v>66</v>
      </c>
      <c r="O2886">
        <v>6</v>
      </c>
      <c r="P2886">
        <v>2023</v>
      </c>
      <c r="Q2886">
        <v>1</v>
      </c>
      <c r="R2886" t="s">
        <v>34</v>
      </c>
      <c r="S2886">
        <v>1</v>
      </c>
      <c r="T2886">
        <v>1</v>
      </c>
      <c r="U2886">
        <v>1</v>
      </c>
      <c r="V2886">
        <v>4</v>
      </c>
      <c r="W2886" t="s">
        <v>73</v>
      </c>
      <c r="X2886" t="s">
        <v>47</v>
      </c>
      <c r="Y2886">
        <v>71334</v>
      </c>
      <c r="Z2886">
        <v>0.06</v>
      </c>
    </row>
    <row r="2887" spans="1:26" x14ac:dyDescent="0.25">
      <c r="A2887" t="s">
        <v>4492</v>
      </c>
      <c r="B2887" s="1">
        <v>45055</v>
      </c>
      <c r="C2887" t="s">
        <v>2578</v>
      </c>
      <c r="D2887" t="s">
        <v>28</v>
      </c>
      <c r="E2887" t="s">
        <v>29</v>
      </c>
      <c r="F2887" t="s">
        <v>41</v>
      </c>
      <c r="G2887" t="s">
        <v>116</v>
      </c>
      <c r="H2887">
        <v>4</v>
      </c>
      <c r="I2887">
        <v>241</v>
      </c>
      <c r="J2887">
        <v>17</v>
      </c>
      <c r="K2887">
        <v>800.12</v>
      </c>
      <c r="L2887">
        <v>154.28</v>
      </c>
      <c r="M2887" t="s">
        <v>43</v>
      </c>
      <c r="N2887" t="s">
        <v>66</v>
      </c>
      <c r="O2887">
        <v>7</v>
      </c>
      <c r="P2887">
        <v>2023</v>
      </c>
      <c r="Q2887">
        <v>5</v>
      </c>
      <c r="R2887" t="s">
        <v>238</v>
      </c>
      <c r="S2887">
        <v>2</v>
      </c>
      <c r="T2887">
        <v>19</v>
      </c>
      <c r="U2887">
        <v>2</v>
      </c>
      <c r="V2887">
        <v>2</v>
      </c>
      <c r="W2887" t="s">
        <v>76</v>
      </c>
      <c r="X2887" t="s">
        <v>47</v>
      </c>
      <c r="Y2887">
        <v>16388</v>
      </c>
      <c r="Z2887">
        <v>0.19</v>
      </c>
    </row>
    <row r="2888" spans="1:26" x14ac:dyDescent="0.25">
      <c r="A2888" t="s">
        <v>4493</v>
      </c>
      <c r="B2888" s="1">
        <v>45234</v>
      </c>
      <c r="C2888" t="s">
        <v>1704</v>
      </c>
      <c r="D2888" t="s">
        <v>50</v>
      </c>
      <c r="E2888" t="s">
        <v>40</v>
      </c>
      <c r="F2888" t="s">
        <v>52</v>
      </c>
      <c r="G2888" t="s">
        <v>79</v>
      </c>
      <c r="H2888">
        <v>5</v>
      </c>
      <c r="I2888">
        <v>1673</v>
      </c>
      <c r="J2888">
        <v>13</v>
      </c>
      <c r="K2888">
        <v>7277.55</v>
      </c>
      <c r="L2888">
        <v>922.93</v>
      </c>
      <c r="M2888" t="s">
        <v>32</v>
      </c>
      <c r="N2888" t="s">
        <v>44</v>
      </c>
      <c r="O2888">
        <v>3</v>
      </c>
      <c r="P2888">
        <v>2023</v>
      </c>
      <c r="Q2888">
        <v>11</v>
      </c>
      <c r="R2888" t="s">
        <v>92</v>
      </c>
      <c r="S2888">
        <v>4</v>
      </c>
      <c r="T2888">
        <v>44</v>
      </c>
      <c r="U2888">
        <v>1</v>
      </c>
      <c r="V2888">
        <v>6</v>
      </c>
      <c r="W2888" t="s">
        <v>35</v>
      </c>
      <c r="X2888" t="s">
        <v>36</v>
      </c>
      <c r="Y2888">
        <v>108745</v>
      </c>
      <c r="Z2888">
        <v>0.13</v>
      </c>
    </row>
    <row r="2889" spans="1:26" x14ac:dyDescent="0.25">
      <c r="A2889" t="s">
        <v>4494</v>
      </c>
      <c r="B2889" s="1">
        <v>45081</v>
      </c>
      <c r="C2889" t="s">
        <v>342</v>
      </c>
      <c r="D2889" t="s">
        <v>63</v>
      </c>
      <c r="E2889" t="s">
        <v>40</v>
      </c>
      <c r="F2889" t="s">
        <v>41</v>
      </c>
      <c r="G2889" t="s">
        <v>116</v>
      </c>
      <c r="H2889">
        <v>8</v>
      </c>
      <c r="I2889">
        <v>850</v>
      </c>
      <c r="J2889">
        <v>25</v>
      </c>
      <c r="K2889">
        <v>5100</v>
      </c>
      <c r="L2889">
        <v>736.96</v>
      </c>
      <c r="M2889" t="s">
        <v>32</v>
      </c>
      <c r="N2889" t="s">
        <v>66</v>
      </c>
      <c r="O2889">
        <v>7</v>
      </c>
      <c r="P2889">
        <v>2023</v>
      </c>
      <c r="Q2889">
        <v>6</v>
      </c>
      <c r="R2889" t="s">
        <v>95</v>
      </c>
      <c r="S2889">
        <v>2</v>
      </c>
      <c r="T2889">
        <v>23</v>
      </c>
      <c r="U2889">
        <v>2</v>
      </c>
      <c r="V2889">
        <v>0</v>
      </c>
      <c r="W2889" t="s">
        <v>55</v>
      </c>
      <c r="X2889" t="s">
        <v>36</v>
      </c>
      <c r="Y2889">
        <v>170000</v>
      </c>
      <c r="Z2889">
        <v>0.14000000000000001</v>
      </c>
    </row>
    <row r="2890" spans="1:26" x14ac:dyDescent="0.25">
      <c r="A2890" t="s">
        <v>4495</v>
      </c>
      <c r="B2890" s="1">
        <v>45076</v>
      </c>
      <c r="C2890" t="s">
        <v>4496</v>
      </c>
      <c r="D2890" t="s">
        <v>28</v>
      </c>
      <c r="E2890" t="s">
        <v>58</v>
      </c>
      <c r="F2890" t="s">
        <v>41</v>
      </c>
      <c r="G2890" t="s">
        <v>116</v>
      </c>
      <c r="H2890">
        <v>2</v>
      </c>
      <c r="I2890">
        <v>3941</v>
      </c>
      <c r="J2890">
        <v>13</v>
      </c>
      <c r="K2890">
        <v>6857.34</v>
      </c>
      <c r="L2890">
        <v>1350.68</v>
      </c>
      <c r="M2890" t="s">
        <v>43</v>
      </c>
      <c r="N2890" t="s">
        <v>66</v>
      </c>
      <c r="O2890">
        <v>3</v>
      </c>
      <c r="P2890">
        <v>2023</v>
      </c>
      <c r="Q2890">
        <v>5</v>
      </c>
      <c r="R2890" t="s">
        <v>238</v>
      </c>
      <c r="S2890">
        <v>2</v>
      </c>
      <c r="T2890">
        <v>22</v>
      </c>
      <c r="U2890">
        <v>5</v>
      </c>
      <c r="V2890">
        <v>2</v>
      </c>
      <c r="W2890" t="s">
        <v>76</v>
      </c>
      <c r="X2890" t="s">
        <v>47</v>
      </c>
      <c r="Y2890">
        <v>102466</v>
      </c>
      <c r="Z2890">
        <v>0.2</v>
      </c>
    </row>
    <row r="2891" spans="1:26" x14ac:dyDescent="0.25">
      <c r="A2891" t="s">
        <v>4497</v>
      </c>
      <c r="B2891" s="1">
        <v>45156</v>
      </c>
      <c r="C2891" t="s">
        <v>4498</v>
      </c>
      <c r="D2891" t="s">
        <v>28</v>
      </c>
      <c r="E2891" t="s">
        <v>51</v>
      </c>
      <c r="F2891" t="s">
        <v>30</v>
      </c>
      <c r="G2891" t="s">
        <v>31</v>
      </c>
      <c r="H2891">
        <v>4</v>
      </c>
      <c r="I2891">
        <v>1054</v>
      </c>
      <c r="J2891">
        <v>12</v>
      </c>
      <c r="K2891">
        <v>3710.08</v>
      </c>
      <c r="L2891">
        <v>675.11</v>
      </c>
      <c r="M2891" t="s">
        <v>65</v>
      </c>
      <c r="N2891" t="s">
        <v>44</v>
      </c>
      <c r="O2891">
        <v>6</v>
      </c>
      <c r="P2891">
        <v>2023</v>
      </c>
      <c r="Q2891">
        <v>8</v>
      </c>
      <c r="R2891" t="s">
        <v>72</v>
      </c>
      <c r="S2891">
        <v>3</v>
      </c>
      <c r="T2891">
        <v>33</v>
      </c>
      <c r="U2891">
        <v>3</v>
      </c>
      <c r="V2891">
        <v>5</v>
      </c>
      <c r="W2891" t="s">
        <v>46</v>
      </c>
      <c r="X2891" t="s">
        <v>47</v>
      </c>
      <c r="Y2891">
        <v>50592</v>
      </c>
      <c r="Z2891">
        <v>0.18</v>
      </c>
    </row>
    <row r="2892" spans="1:26" x14ac:dyDescent="0.25">
      <c r="A2892" t="s">
        <v>4499</v>
      </c>
      <c r="B2892" s="1">
        <v>45120</v>
      </c>
      <c r="C2892" t="s">
        <v>2384</v>
      </c>
      <c r="D2892" t="s">
        <v>28</v>
      </c>
      <c r="E2892" t="s">
        <v>58</v>
      </c>
      <c r="F2892" t="s">
        <v>30</v>
      </c>
      <c r="G2892" t="s">
        <v>86</v>
      </c>
      <c r="H2892">
        <v>5</v>
      </c>
      <c r="I2892">
        <v>3791</v>
      </c>
      <c r="J2892">
        <v>27</v>
      </c>
      <c r="K2892">
        <v>13837.15</v>
      </c>
      <c r="L2892">
        <v>2058.12</v>
      </c>
      <c r="M2892" t="s">
        <v>65</v>
      </c>
      <c r="N2892" t="s">
        <v>44</v>
      </c>
      <c r="O2892">
        <v>7</v>
      </c>
      <c r="P2892">
        <v>2023</v>
      </c>
      <c r="Q2892">
        <v>7</v>
      </c>
      <c r="R2892" t="s">
        <v>125</v>
      </c>
      <c r="S2892">
        <v>3</v>
      </c>
      <c r="T2892">
        <v>28</v>
      </c>
      <c r="U2892">
        <v>3</v>
      </c>
      <c r="V2892">
        <v>4</v>
      </c>
      <c r="W2892" t="s">
        <v>73</v>
      </c>
      <c r="X2892" t="s">
        <v>47</v>
      </c>
      <c r="Y2892">
        <v>511785</v>
      </c>
      <c r="Z2892">
        <v>0.15</v>
      </c>
    </row>
    <row r="2893" spans="1:26" x14ac:dyDescent="0.25">
      <c r="A2893" t="s">
        <v>4500</v>
      </c>
      <c r="B2893" s="1">
        <v>45178</v>
      </c>
      <c r="C2893" t="s">
        <v>4501</v>
      </c>
      <c r="D2893" t="s">
        <v>63</v>
      </c>
      <c r="E2893" t="s">
        <v>58</v>
      </c>
      <c r="F2893" t="s">
        <v>30</v>
      </c>
      <c r="G2893" t="s">
        <v>64</v>
      </c>
      <c r="H2893">
        <v>1</v>
      </c>
      <c r="I2893">
        <v>1827</v>
      </c>
      <c r="J2893">
        <v>19</v>
      </c>
      <c r="K2893">
        <v>1479.87</v>
      </c>
      <c r="L2893">
        <v>259.56</v>
      </c>
      <c r="M2893" t="s">
        <v>32</v>
      </c>
      <c r="N2893" t="s">
        <v>33</v>
      </c>
      <c r="O2893">
        <v>6</v>
      </c>
      <c r="P2893">
        <v>2023</v>
      </c>
      <c r="Q2893">
        <v>9</v>
      </c>
      <c r="R2893" t="s">
        <v>80</v>
      </c>
      <c r="S2893">
        <v>3</v>
      </c>
      <c r="T2893">
        <v>36</v>
      </c>
      <c r="U2893">
        <v>2</v>
      </c>
      <c r="V2893">
        <v>6</v>
      </c>
      <c r="W2893" t="s">
        <v>35</v>
      </c>
      <c r="X2893" t="s">
        <v>36</v>
      </c>
      <c r="Y2893">
        <v>34713</v>
      </c>
      <c r="Z2893">
        <v>0.18</v>
      </c>
    </row>
    <row r="2894" spans="1:26" x14ac:dyDescent="0.25">
      <c r="A2894" t="s">
        <v>4502</v>
      </c>
      <c r="B2894" s="1">
        <v>45105</v>
      </c>
      <c r="C2894" t="s">
        <v>4143</v>
      </c>
      <c r="D2894" t="s">
        <v>28</v>
      </c>
      <c r="E2894" t="s">
        <v>29</v>
      </c>
      <c r="F2894" t="s">
        <v>41</v>
      </c>
      <c r="G2894" t="s">
        <v>116</v>
      </c>
      <c r="H2894">
        <v>3</v>
      </c>
      <c r="I2894">
        <v>3149</v>
      </c>
      <c r="J2894">
        <v>17</v>
      </c>
      <c r="K2894">
        <v>7841.01</v>
      </c>
      <c r="L2894">
        <v>900.04</v>
      </c>
      <c r="M2894" t="s">
        <v>43</v>
      </c>
      <c r="N2894" t="s">
        <v>66</v>
      </c>
      <c r="O2894">
        <v>3</v>
      </c>
      <c r="P2894">
        <v>2023</v>
      </c>
      <c r="Q2894">
        <v>6</v>
      </c>
      <c r="R2894" t="s">
        <v>95</v>
      </c>
      <c r="S2894">
        <v>2</v>
      </c>
      <c r="T2894">
        <v>26</v>
      </c>
      <c r="U2894">
        <v>5</v>
      </c>
      <c r="V2894">
        <v>3</v>
      </c>
      <c r="W2894" t="s">
        <v>83</v>
      </c>
      <c r="X2894" t="s">
        <v>47</v>
      </c>
      <c r="Y2894">
        <v>160599</v>
      </c>
      <c r="Z2894">
        <v>0.11</v>
      </c>
    </row>
    <row r="2895" spans="1:26" x14ac:dyDescent="0.25">
      <c r="A2895" t="s">
        <v>4503</v>
      </c>
      <c r="B2895" s="1">
        <v>45234</v>
      </c>
      <c r="C2895" t="s">
        <v>222</v>
      </c>
      <c r="D2895" t="s">
        <v>28</v>
      </c>
      <c r="E2895" t="s">
        <v>29</v>
      </c>
      <c r="F2895" t="s">
        <v>30</v>
      </c>
      <c r="G2895" t="s">
        <v>31</v>
      </c>
      <c r="H2895">
        <v>5</v>
      </c>
      <c r="I2895">
        <v>3003</v>
      </c>
      <c r="J2895">
        <v>13</v>
      </c>
      <c r="K2895">
        <v>13063.05</v>
      </c>
      <c r="L2895">
        <v>2361.2199999999998</v>
      </c>
      <c r="M2895" t="s">
        <v>32</v>
      </c>
      <c r="N2895" t="s">
        <v>33</v>
      </c>
      <c r="O2895">
        <v>4</v>
      </c>
      <c r="P2895">
        <v>2023</v>
      </c>
      <c r="Q2895">
        <v>11</v>
      </c>
      <c r="R2895" t="s">
        <v>92</v>
      </c>
      <c r="S2895">
        <v>4</v>
      </c>
      <c r="T2895">
        <v>44</v>
      </c>
      <c r="U2895">
        <v>1</v>
      </c>
      <c r="V2895">
        <v>6</v>
      </c>
      <c r="W2895" t="s">
        <v>35</v>
      </c>
      <c r="X2895" t="s">
        <v>36</v>
      </c>
      <c r="Y2895">
        <v>195195</v>
      </c>
      <c r="Z2895">
        <v>0.18</v>
      </c>
    </row>
    <row r="2896" spans="1:26" x14ac:dyDescent="0.25">
      <c r="A2896" t="s">
        <v>4504</v>
      </c>
      <c r="B2896" s="1">
        <v>45289</v>
      </c>
      <c r="C2896" t="s">
        <v>4505</v>
      </c>
      <c r="D2896" t="s">
        <v>63</v>
      </c>
      <c r="E2896" t="s">
        <v>40</v>
      </c>
      <c r="F2896" t="s">
        <v>52</v>
      </c>
      <c r="G2896" t="s">
        <v>79</v>
      </c>
      <c r="H2896">
        <v>5</v>
      </c>
      <c r="I2896">
        <v>4519</v>
      </c>
      <c r="J2896">
        <v>11</v>
      </c>
      <c r="K2896">
        <v>20109.55</v>
      </c>
      <c r="L2896">
        <v>3721.31</v>
      </c>
      <c r="M2896" t="s">
        <v>65</v>
      </c>
      <c r="N2896" t="s">
        <v>44</v>
      </c>
      <c r="O2896">
        <v>3</v>
      </c>
      <c r="P2896">
        <v>2023</v>
      </c>
      <c r="Q2896">
        <v>12</v>
      </c>
      <c r="R2896" t="s">
        <v>54</v>
      </c>
      <c r="S2896">
        <v>4</v>
      </c>
      <c r="T2896">
        <v>52</v>
      </c>
      <c r="U2896">
        <v>5</v>
      </c>
      <c r="V2896">
        <v>5</v>
      </c>
      <c r="W2896" t="s">
        <v>46</v>
      </c>
      <c r="X2896" t="s">
        <v>47</v>
      </c>
      <c r="Y2896">
        <v>248545</v>
      </c>
      <c r="Z2896">
        <v>0.19</v>
      </c>
    </row>
    <row r="2897" spans="1:26" x14ac:dyDescent="0.25">
      <c r="A2897" t="s">
        <v>4506</v>
      </c>
      <c r="B2897" s="1">
        <v>45004</v>
      </c>
      <c r="C2897" t="s">
        <v>4507</v>
      </c>
      <c r="D2897" t="s">
        <v>50</v>
      </c>
      <c r="E2897" t="s">
        <v>29</v>
      </c>
      <c r="F2897" t="s">
        <v>41</v>
      </c>
      <c r="G2897" t="s">
        <v>116</v>
      </c>
      <c r="H2897">
        <v>9</v>
      </c>
      <c r="I2897">
        <v>1376</v>
      </c>
      <c r="J2897">
        <v>12</v>
      </c>
      <c r="K2897">
        <v>10897.92</v>
      </c>
      <c r="L2897">
        <v>989.02</v>
      </c>
      <c r="M2897" t="s">
        <v>43</v>
      </c>
      <c r="N2897" t="s">
        <v>33</v>
      </c>
      <c r="O2897">
        <v>6</v>
      </c>
      <c r="P2897">
        <v>2023</v>
      </c>
      <c r="Q2897">
        <v>3</v>
      </c>
      <c r="R2897" t="s">
        <v>105</v>
      </c>
      <c r="S2897">
        <v>1</v>
      </c>
      <c r="T2897">
        <v>12</v>
      </c>
      <c r="U2897">
        <v>4</v>
      </c>
      <c r="V2897">
        <v>0</v>
      </c>
      <c r="W2897" t="s">
        <v>55</v>
      </c>
      <c r="X2897" t="s">
        <v>36</v>
      </c>
      <c r="Y2897">
        <v>148608</v>
      </c>
      <c r="Z2897">
        <v>0.09</v>
      </c>
    </row>
    <row r="2898" spans="1:26" x14ac:dyDescent="0.25">
      <c r="A2898" t="s">
        <v>4508</v>
      </c>
      <c r="B2898" s="1">
        <v>45185</v>
      </c>
      <c r="C2898" t="s">
        <v>3990</v>
      </c>
      <c r="D2898" t="s">
        <v>28</v>
      </c>
      <c r="E2898" t="s">
        <v>58</v>
      </c>
      <c r="F2898" t="s">
        <v>52</v>
      </c>
      <c r="G2898" t="s">
        <v>53</v>
      </c>
      <c r="H2898">
        <v>7</v>
      </c>
      <c r="I2898">
        <v>3621</v>
      </c>
      <c r="J2898">
        <v>26</v>
      </c>
      <c r="K2898">
        <v>18756.78</v>
      </c>
      <c r="L2898">
        <v>2104.39</v>
      </c>
      <c r="M2898" t="s">
        <v>32</v>
      </c>
      <c r="N2898" t="s">
        <v>44</v>
      </c>
      <c r="O2898">
        <v>1</v>
      </c>
      <c r="P2898">
        <v>2023</v>
      </c>
      <c r="Q2898">
        <v>9</v>
      </c>
      <c r="R2898" t="s">
        <v>80</v>
      </c>
      <c r="S2898">
        <v>3</v>
      </c>
      <c r="T2898">
        <v>37</v>
      </c>
      <c r="U2898">
        <v>3</v>
      </c>
      <c r="V2898">
        <v>6</v>
      </c>
      <c r="W2898" t="s">
        <v>35</v>
      </c>
      <c r="X2898" t="s">
        <v>36</v>
      </c>
      <c r="Y2898">
        <v>659022</v>
      </c>
      <c r="Z2898">
        <v>0.11</v>
      </c>
    </row>
    <row r="2899" spans="1:26" x14ac:dyDescent="0.25">
      <c r="A2899" t="s">
        <v>4509</v>
      </c>
      <c r="B2899" s="1">
        <v>45234</v>
      </c>
      <c r="C2899" t="s">
        <v>2302</v>
      </c>
      <c r="D2899" t="s">
        <v>39</v>
      </c>
      <c r="E2899" t="s">
        <v>51</v>
      </c>
      <c r="F2899" t="s">
        <v>30</v>
      </c>
      <c r="G2899" t="s">
        <v>31</v>
      </c>
      <c r="H2899">
        <v>4</v>
      </c>
      <c r="I2899">
        <v>4337</v>
      </c>
      <c r="J2899">
        <v>6</v>
      </c>
      <c r="K2899">
        <v>16307.12</v>
      </c>
      <c r="L2899">
        <v>2671.25</v>
      </c>
      <c r="M2899" t="s">
        <v>32</v>
      </c>
      <c r="N2899" t="s">
        <v>44</v>
      </c>
      <c r="O2899">
        <v>3</v>
      </c>
      <c r="P2899">
        <v>2023</v>
      </c>
      <c r="Q2899">
        <v>11</v>
      </c>
      <c r="R2899" t="s">
        <v>92</v>
      </c>
      <c r="S2899">
        <v>4</v>
      </c>
      <c r="T2899">
        <v>44</v>
      </c>
      <c r="U2899">
        <v>1</v>
      </c>
      <c r="V2899">
        <v>6</v>
      </c>
      <c r="W2899" t="s">
        <v>35</v>
      </c>
      <c r="X2899" t="s">
        <v>36</v>
      </c>
      <c r="Y2899">
        <v>104088</v>
      </c>
      <c r="Z2899">
        <v>0.16</v>
      </c>
    </row>
    <row r="2900" spans="1:26" x14ac:dyDescent="0.25">
      <c r="A2900" t="s">
        <v>4510</v>
      </c>
      <c r="B2900" s="1">
        <v>44987</v>
      </c>
      <c r="C2900" t="s">
        <v>611</v>
      </c>
      <c r="D2900" t="s">
        <v>28</v>
      </c>
      <c r="E2900" t="s">
        <v>58</v>
      </c>
      <c r="F2900" t="s">
        <v>41</v>
      </c>
      <c r="G2900" t="s">
        <v>59</v>
      </c>
      <c r="H2900">
        <v>2</v>
      </c>
      <c r="I2900">
        <v>4068</v>
      </c>
      <c r="J2900">
        <v>10</v>
      </c>
      <c r="K2900">
        <v>7322.4</v>
      </c>
      <c r="L2900">
        <v>1133.18</v>
      </c>
      <c r="M2900" t="s">
        <v>65</v>
      </c>
      <c r="N2900" t="s">
        <v>66</v>
      </c>
      <c r="O2900">
        <v>3</v>
      </c>
      <c r="P2900">
        <v>2023</v>
      </c>
      <c r="Q2900">
        <v>3</v>
      </c>
      <c r="R2900" t="s">
        <v>105</v>
      </c>
      <c r="S2900">
        <v>1</v>
      </c>
      <c r="T2900">
        <v>9</v>
      </c>
      <c r="U2900">
        <v>1</v>
      </c>
      <c r="V2900">
        <v>4</v>
      </c>
      <c r="W2900" t="s">
        <v>73</v>
      </c>
      <c r="X2900" t="s">
        <v>47</v>
      </c>
      <c r="Y2900">
        <v>81360</v>
      </c>
      <c r="Z2900">
        <v>0.15</v>
      </c>
    </row>
    <row r="2901" spans="1:26" x14ac:dyDescent="0.25">
      <c r="A2901" t="s">
        <v>4511</v>
      </c>
      <c r="B2901" s="1">
        <v>44943</v>
      </c>
      <c r="C2901" t="s">
        <v>441</v>
      </c>
      <c r="D2901" t="s">
        <v>50</v>
      </c>
      <c r="E2901" t="s">
        <v>40</v>
      </c>
      <c r="F2901" t="s">
        <v>30</v>
      </c>
      <c r="G2901" t="s">
        <v>64</v>
      </c>
      <c r="H2901">
        <v>6</v>
      </c>
      <c r="I2901">
        <v>909</v>
      </c>
      <c r="J2901">
        <v>23</v>
      </c>
      <c r="K2901">
        <v>4199.58</v>
      </c>
      <c r="L2901">
        <v>780.78</v>
      </c>
      <c r="M2901" t="s">
        <v>65</v>
      </c>
      <c r="N2901" t="s">
        <v>44</v>
      </c>
      <c r="O2901">
        <v>6</v>
      </c>
      <c r="P2901">
        <v>2023</v>
      </c>
      <c r="Q2901">
        <v>1</v>
      </c>
      <c r="R2901" t="s">
        <v>34</v>
      </c>
      <c r="S2901">
        <v>1</v>
      </c>
      <c r="T2901">
        <v>3</v>
      </c>
      <c r="U2901">
        <v>3</v>
      </c>
      <c r="V2901">
        <v>2</v>
      </c>
      <c r="W2901" t="s">
        <v>76</v>
      </c>
      <c r="X2901" t="s">
        <v>47</v>
      </c>
      <c r="Y2901">
        <v>125442</v>
      </c>
      <c r="Z2901">
        <v>0.19</v>
      </c>
    </row>
    <row r="2902" spans="1:26" x14ac:dyDescent="0.25">
      <c r="A2902" t="s">
        <v>4512</v>
      </c>
      <c r="B2902" s="1">
        <v>44954</v>
      </c>
      <c r="C2902" t="s">
        <v>1224</v>
      </c>
      <c r="D2902" t="s">
        <v>39</v>
      </c>
      <c r="E2902" t="s">
        <v>58</v>
      </c>
      <c r="F2902" t="s">
        <v>30</v>
      </c>
      <c r="G2902" t="s">
        <v>86</v>
      </c>
      <c r="H2902">
        <v>5</v>
      </c>
      <c r="I2902">
        <v>1116</v>
      </c>
      <c r="J2902">
        <v>12</v>
      </c>
      <c r="K2902">
        <v>4910.3999999999996</v>
      </c>
      <c r="L2902">
        <v>382.07</v>
      </c>
      <c r="M2902" t="s">
        <v>43</v>
      </c>
      <c r="N2902" t="s">
        <v>44</v>
      </c>
      <c r="O2902">
        <v>2</v>
      </c>
      <c r="P2902">
        <v>2023</v>
      </c>
      <c r="Q2902">
        <v>1</v>
      </c>
      <c r="R2902" t="s">
        <v>34</v>
      </c>
      <c r="S2902">
        <v>1</v>
      </c>
      <c r="T2902">
        <v>4</v>
      </c>
      <c r="U2902">
        <v>4</v>
      </c>
      <c r="V2902">
        <v>6</v>
      </c>
      <c r="W2902" t="s">
        <v>35</v>
      </c>
      <c r="X2902" t="s">
        <v>36</v>
      </c>
      <c r="Y2902">
        <v>66960</v>
      </c>
      <c r="Z2902">
        <v>0.08</v>
      </c>
    </row>
    <row r="2903" spans="1:26" x14ac:dyDescent="0.25">
      <c r="A2903" t="s">
        <v>4513</v>
      </c>
      <c r="B2903" s="1">
        <v>45092</v>
      </c>
      <c r="C2903" t="s">
        <v>1765</v>
      </c>
      <c r="D2903" t="s">
        <v>39</v>
      </c>
      <c r="E2903" t="s">
        <v>58</v>
      </c>
      <c r="F2903" t="s">
        <v>52</v>
      </c>
      <c r="G2903" t="s">
        <v>53</v>
      </c>
      <c r="H2903">
        <v>5</v>
      </c>
      <c r="I2903">
        <v>1233</v>
      </c>
      <c r="J2903">
        <v>20</v>
      </c>
      <c r="K2903">
        <v>4932</v>
      </c>
      <c r="L2903">
        <v>759.67</v>
      </c>
      <c r="M2903" t="s">
        <v>43</v>
      </c>
      <c r="N2903" t="s">
        <v>66</v>
      </c>
      <c r="O2903">
        <v>4</v>
      </c>
      <c r="P2903">
        <v>2023</v>
      </c>
      <c r="Q2903">
        <v>6</v>
      </c>
      <c r="R2903" t="s">
        <v>95</v>
      </c>
      <c r="S2903">
        <v>2</v>
      </c>
      <c r="T2903">
        <v>24</v>
      </c>
      <c r="U2903">
        <v>3</v>
      </c>
      <c r="V2903">
        <v>4</v>
      </c>
      <c r="W2903" t="s">
        <v>73</v>
      </c>
      <c r="X2903" t="s">
        <v>47</v>
      </c>
      <c r="Y2903">
        <v>123300</v>
      </c>
      <c r="Z2903">
        <v>0.15</v>
      </c>
    </row>
    <row r="2904" spans="1:26" x14ac:dyDescent="0.25">
      <c r="A2904" t="s">
        <v>4514</v>
      </c>
      <c r="B2904" s="1">
        <v>45285</v>
      </c>
      <c r="C2904" t="s">
        <v>1484</v>
      </c>
      <c r="D2904" t="s">
        <v>39</v>
      </c>
      <c r="E2904" t="s">
        <v>29</v>
      </c>
      <c r="F2904" t="s">
        <v>30</v>
      </c>
      <c r="G2904" t="s">
        <v>31</v>
      </c>
      <c r="H2904">
        <v>6</v>
      </c>
      <c r="I2904">
        <v>377</v>
      </c>
      <c r="J2904">
        <v>6</v>
      </c>
      <c r="K2904">
        <v>2126.2800000000002</v>
      </c>
      <c r="L2904">
        <v>335.05</v>
      </c>
      <c r="M2904" t="s">
        <v>32</v>
      </c>
      <c r="N2904" t="s">
        <v>44</v>
      </c>
      <c r="O2904">
        <v>1</v>
      </c>
      <c r="P2904">
        <v>2023</v>
      </c>
      <c r="Q2904">
        <v>12</v>
      </c>
      <c r="R2904" t="s">
        <v>54</v>
      </c>
      <c r="S2904">
        <v>4</v>
      </c>
      <c r="T2904">
        <v>52</v>
      </c>
      <c r="U2904">
        <v>5</v>
      </c>
      <c r="V2904">
        <v>1</v>
      </c>
      <c r="W2904" t="s">
        <v>60</v>
      </c>
      <c r="X2904" t="s">
        <v>47</v>
      </c>
      <c r="Y2904">
        <v>13572</v>
      </c>
      <c r="Z2904">
        <v>0.16</v>
      </c>
    </row>
    <row r="2905" spans="1:26" x14ac:dyDescent="0.25">
      <c r="A2905" t="s">
        <v>4515</v>
      </c>
      <c r="B2905" s="1">
        <v>45185</v>
      </c>
      <c r="C2905" t="s">
        <v>3249</v>
      </c>
      <c r="D2905" t="s">
        <v>28</v>
      </c>
      <c r="E2905" t="s">
        <v>58</v>
      </c>
      <c r="F2905" t="s">
        <v>41</v>
      </c>
      <c r="G2905" t="s">
        <v>42</v>
      </c>
      <c r="H2905">
        <v>5</v>
      </c>
      <c r="I2905">
        <v>304</v>
      </c>
      <c r="J2905">
        <v>15</v>
      </c>
      <c r="K2905">
        <v>1292</v>
      </c>
      <c r="L2905">
        <v>257.06</v>
      </c>
      <c r="M2905" t="s">
        <v>43</v>
      </c>
      <c r="N2905" t="s">
        <v>66</v>
      </c>
      <c r="O2905">
        <v>5</v>
      </c>
      <c r="P2905">
        <v>2023</v>
      </c>
      <c r="Q2905">
        <v>9</v>
      </c>
      <c r="R2905" t="s">
        <v>80</v>
      </c>
      <c r="S2905">
        <v>3</v>
      </c>
      <c r="T2905">
        <v>37</v>
      </c>
      <c r="U2905">
        <v>3</v>
      </c>
      <c r="V2905">
        <v>6</v>
      </c>
      <c r="W2905" t="s">
        <v>35</v>
      </c>
      <c r="X2905" t="s">
        <v>36</v>
      </c>
      <c r="Y2905">
        <v>22800</v>
      </c>
      <c r="Z2905">
        <v>0.2</v>
      </c>
    </row>
    <row r="2906" spans="1:26" x14ac:dyDescent="0.25">
      <c r="A2906" t="s">
        <v>4516</v>
      </c>
      <c r="B2906" s="1">
        <v>45021</v>
      </c>
      <c r="C2906" t="s">
        <v>1586</v>
      </c>
      <c r="D2906" t="s">
        <v>39</v>
      </c>
      <c r="E2906" t="s">
        <v>58</v>
      </c>
      <c r="F2906" t="s">
        <v>41</v>
      </c>
      <c r="G2906" t="s">
        <v>42</v>
      </c>
      <c r="H2906">
        <v>9</v>
      </c>
      <c r="I2906">
        <v>1564</v>
      </c>
      <c r="J2906">
        <v>5</v>
      </c>
      <c r="K2906">
        <v>13372.2</v>
      </c>
      <c r="L2906">
        <v>1763.18</v>
      </c>
      <c r="M2906" t="s">
        <v>65</v>
      </c>
      <c r="N2906" t="s">
        <v>33</v>
      </c>
      <c r="O2906">
        <v>1</v>
      </c>
      <c r="P2906">
        <v>2023</v>
      </c>
      <c r="Q2906">
        <v>4</v>
      </c>
      <c r="R2906" t="s">
        <v>100</v>
      </c>
      <c r="S2906">
        <v>2</v>
      </c>
      <c r="T2906">
        <v>14</v>
      </c>
      <c r="U2906">
        <v>2</v>
      </c>
      <c r="V2906">
        <v>3</v>
      </c>
      <c r="W2906" t="s">
        <v>83</v>
      </c>
      <c r="X2906" t="s">
        <v>47</v>
      </c>
      <c r="Y2906">
        <v>70380</v>
      </c>
      <c r="Z2906">
        <v>0.13</v>
      </c>
    </row>
    <row r="2907" spans="1:26" x14ac:dyDescent="0.25">
      <c r="A2907" t="s">
        <v>4517</v>
      </c>
      <c r="B2907" s="1">
        <v>45037</v>
      </c>
      <c r="C2907" t="s">
        <v>49</v>
      </c>
      <c r="D2907" t="s">
        <v>50</v>
      </c>
      <c r="E2907" t="s">
        <v>40</v>
      </c>
      <c r="F2907" t="s">
        <v>30</v>
      </c>
      <c r="G2907" t="s">
        <v>86</v>
      </c>
      <c r="H2907">
        <v>6</v>
      </c>
      <c r="I2907">
        <v>4421</v>
      </c>
      <c r="J2907">
        <v>0</v>
      </c>
      <c r="K2907">
        <v>26526</v>
      </c>
      <c r="L2907">
        <v>3981.2</v>
      </c>
      <c r="M2907" t="s">
        <v>65</v>
      </c>
      <c r="N2907" t="s">
        <v>33</v>
      </c>
      <c r="O2907">
        <v>1</v>
      </c>
      <c r="P2907">
        <v>2023</v>
      </c>
      <c r="Q2907">
        <v>4</v>
      </c>
      <c r="R2907" t="s">
        <v>100</v>
      </c>
      <c r="S2907">
        <v>2</v>
      </c>
      <c r="T2907">
        <v>16</v>
      </c>
      <c r="U2907">
        <v>4</v>
      </c>
      <c r="V2907">
        <v>5</v>
      </c>
      <c r="W2907" t="s">
        <v>46</v>
      </c>
      <c r="X2907" t="s">
        <v>47</v>
      </c>
      <c r="Y2907">
        <v>0</v>
      </c>
      <c r="Z2907">
        <v>0.15</v>
      </c>
    </row>
    <row r="2908" spans="1:26" x14ac:dyDescent="0.25">
      <c r="A2908" t="s">
        <v>4518</v>
      </c>
      <c r="B2908" s="1">
        <v>45204</v>
      </c>
      <c r="C2908" t="s">
        <v>1079</v>
      </c>
      <c r="D2908" t="s">
        <v>39</v>
      </c>
      <c r="E2908" t="s">
        <v>58</v>
      </c>
      <c r="F2908" t="s">
        <v>52</v>
      </c>
      <c r="G2908" t="s">
        <v>91</v>
      </c>
      <c r="H2908">
        <v>6</v>
      </c>
      <c r="I2908">
        <v>2334</v>
      </c>
      <c r="J2908">
        <v>10</v>
      </c>
      <c r="K2908">
        <v>12603.6</v>
      </c>
      <c r="L2908">
        <v>1182.93</v>
      </c>
      <c r="M2908" t="s">
        <v>32</v>
      </c>
      <c r="N2908" t="s">
        <v>66</v>
      </c>
      <c r="O2908">
        <v>2</v>
      </c>
      <c r="P2908">
        <v>2023</v>
      </c>
      <c r="Q2908">
        <v>10</v>
      </c>
      <c r="R2908" t="s">
        <v>45</v>
      </c>
      <c r="S2908">
        <v>4</v>
      </c>
      <c r="T2908">
        <v>40</v>
      </c>
      <c r="U2908">
        <v>1</v>
      </c>
      <c r="V2908">
        <v>4</v>
      </c>
      <c r="W2908" t="s">
        <v>73</v>
      </c>
      <c r="X2908" t="s">
        <v>47</v>
      </c>
      <c r="Y2908">
        <v>140040</v>
      </c>
      <c r="Z2908">
        <v>0.09</v>
      </c>
    </row>
    <row r="2909" spans="1:26" x14ac:dyDescent="0.25">
      <c r="A2909" t="s">
        <v>4519</v>
      </c>
      <c r="B2909" s="1">
        <v>45071</v>
      </c>
      <c r="C2909" t="s">
        <v>4520</v>
      </c>
      <c r="D2909" t="s">
        <v>28</v>
      </c>
      <c r="E2909" t="s">
        <v>40</v>
      </c>
      <c r="F2909" t="s">
        <v>41</v>
      </c>
      <c r="G2909" t="s">
        <v>116</v>
      </c>
      <c r="H2909">
        <v>2</v>
      </c>
      <c r="I2909">
        <v>3586</v>
      </c>
      <c r="J2909">
        <v>23</v>
      </c>
      <c r="K2909">
        <v>5522.44</v>
      </c>
      <c r="L2909">
        <v>554.91</v>
      </c>
      <c r="M2909" t="s">
        <v>32</v>
      </c>
      <c r="N2909" t="s">
        <v>66</v>
      </c>
      <c r="O2909">
        <v>2</v>
      </c>
      <c r="P2909">
        <v>2023</v>
      </c>
      <c r="Q2909">
        <v>5</v>
      </c>
      <c r="R2909" t="s">
        <v>238</v>
      </c>
      <c r="S2909">
        <v>2</v>
      </c>
      <c r="T2909">
        <v>21</v>
      </c>
      <c r="U2909">
        <v>4</v>
      </c>
      <c r="V2909">
        <v>4</v>
      </c>
      <c r="W2909" t="s">
        <v>73</v>
      </c>
      <c r="X2909" t="s">
        <v>47</v>
      </c>
      <c r="Y2909">
        <v>164956</v>
      </c>
      <c r="Z2909">
        <v>0.1</v>
      </c>
    </row>
    <row r="2910" spans="1:26" x14ac:dyDescent="0.25">
      <c r="A2910" t="s">
        <v>4521</v>
      </c>
      <c r="B2910" s="1">
        <v>45045</v>
      </c>
      <c r="C2910" t="s">
        <v>2955</v>
      </c>
      <c r="D2910" t="s">
        <v>39</v>
      </c>
      <c r="E2910" t="s">
        <v>40</v>
      </c>
      <c r="F2910" t="s">
        <v>41</v>
      </c>
      <c r="G2910" t="s">
        <v>42</v>
      </c>
      <c r="H2910">
        <v>10</v>
      </c>
      <c r="I2910">
        <v>1294</v>
      </c>
      <c r="J2910">
        <v>26</v>
      </c>
      <c r="K2910">
        <v>9575.6</v>
      </c>
      <c r="L2910">
        <v>858.63</v>
      </c>
      <c r="M2910" t="s">
        <v>32</v>
      </c>
      <c r="N2910" t="s">
        <v>33</v>
      </c>
      <c r="O2910">
        <v>4</v>
      </c>
      <c r="P2910">
        <v>2023</v>
      </c>
      <c r="Q2910">
        <v>4</v>
      </c>
      <c r="R2910" t="s">
        <v>100</v>
      </c>
      <c r="S2910">
        <v>2</v>
      </c>
      <c r="T2910">
        <v>17</v>
      </c>
      <c r="U2910">
        <v>5</v>
      </c>
      <c r="V2910">
        <v>6</v>
      </c>
      <c r="W2910" t="s">
        <v>35</v>
      </c>
      <c r="X2910" t="s">
        <v>36</v>
      </c>
      <c r="Y2910">
        <v>336440</v>
      </c>
      <c r="Z2910">
        <v>0.09</v>
      </c>
    </row>
    <row r="2911" spans="1:26" x14ac:dyDescent="0.25">
      <c r="A2911" t="s">
        <v>4522</v>
      </c>
      <c r="B2911" s="1">
        <v>45054</v>
      </c>
      <c r="C2911" t="s">
        <v>1327</v>
      </c>
      <c r="D2911" t="s">
        <v>63</v>
      </c>
      <c r="E2911" t="s">
        <v>51</v>
      </c>
      <c r="F2911" t="s">
        <v>52</v>
      </c>
      <c r="G2911" t="s">
        <v>91</v>
      </c>
      <c r="H2911">
        <v>7</v>
      </c>
      <c r="I2911">
        <v>579</v>
      </c>
      <c r="J2911">
        <v>2</v>
      </c>
      <c r="K2911">
        <v>3971.94</v>
      </c>
      <c r="L2911">
        <v>485.51</v>
      </c>
      <c r="M2911" t="s">
        <v>32</v>
      </c>
      <c r="N2911" t="s">
        <v>44</v>
      </c>
      <c r="O2911">
        <v>6</v>
      </c>
      <c r="P2911">
        <v>2023</v>
      </c>
      <c r="Q2911">
        <v>5</v>
      </c>
      <c r="R2911" t="s">
        <v>238</v>
      </c>
      <c r="S2911">
        <v>2</v>
      </c>
      <c r="T2911">
        <v>19</v>
      </c>
      <c r="U2911">
        <v>2</v>
      </c>
      <c r="V2911">
        <v>1</v>
      </c>
      <c r="W2911" t="s">
        <v>60</v>
      </c>
      <c r="X2911" t="s">
        <v>47</v>
      </c>
      <c r="Y2911">
        <v>8106</v>
      </c>
      <c r="Z2911">
        <v>0.12</v>
      </c>
    </row>
    <row r="2912" spans="1:26" x14ac:dyDescent="0.25">
      <c r="A2912" t="s">
        <v>4523</v>
      </c>
      <c r="B2912" s="1">
        <v>44948</v>
      </c>
      <c r="C2912" t="s">
        <v>461</v>
      </c>
      <c r="D2912" t="s">
        <v>28</v>
      </c>
      <c r="E2912" t="s">
        <v>29</v>
      </c>
      <c r="F2912" t="s">
        <v>52</v>
      </c>
      <c r="G2912" t="s">
        <v>91</v>
      </c>
      <c r="H2912">
        <v>10</v>
      </c>
      <c r="I2912">
        <v>1658</v>
      </c>
      <c r="J2912">
        <v>8</v>
      </c>
      <c r="K2912">
        <v>15253.6</v>
      </c>
      <c r="L2912">
        <v>2307.6799999999998</v>
      </c>
      <c r="M2912" t="s">
        <v>32</v>
      </c>
      <c r="N2912" t="s">
        <v>66</v>
      </c>
      <c r="O2912">
        <v>5</v>
      </c>
      <c r="P2912">
        <v>2023</v>
      </c>
      <c r="Q2912">
        <v>1</v>
      </c>
      <c r="R2912" t="s">
        <v>34</v>
      </c>
      <c r="S2912">
        <v>1</v>
      </c>
      <c r="T2912">
        <v>4</v>
      </c>
      <c r="U2912">
        <v>4</v>
      </c>
      <c r="V2912">
        <v>0</v>
      </c>
      <c r="W2912" t="s">
        <v>55</v>
      </c>
      <c r="X2912" t="s">
        <v>36</v>
      </c>
      <c r="Y2912">
        <v>132640</v>
      </c>
      <c r="Z2912">
        <v>0.15</v>
      </c>
    </row>
    <row r="2913" spans="1:26" x14ac:dyDescent="0.25">
      <c r="A2913" t="s">
        <v>4524</v>
      </c>
      <c r="B2913" s="1">
        <v>45093</v>
      </c>
      <c r="C2913" t="s">
        <v>2914</v>
      </c>
      <c r="D2913" t="s">
        <v>63</v>
      </c>
      <c r="E2913" t="s">
        <v>40</v>
      </c>
      <c r="F2913" t="s">
        <v>41</v>
      </c>
      <c r="G2913" t="s">
        <v>59</v>
      </c>
      <c r="H2913">
        <v>7</v>
      </c>
      <c r="I2913">
        <v>2860</v>
      </c>
      <c r="J2913">
        <v>16</v>
      </c>
      <c r="K2913">
        <v>16816.8</v>
      </c>
      <c r="L2913">
        <v>2397.52</v>
      </c>
      <c r="M2913" t="s">
        <v>43</v>
      </c>
      <c r="N2913" t="s">
        <v>66</v>
      </c>
      <c r="O2913">
        <v>4</v>
      </c>
      <c r="P2913">
        <v>2023</v>
      </c>
      <c r="Q2913">
        <v>6</v>
      </c>
      <c r="R2913" t="s">
        <v>95</v>
      </c>
      <c r="S2913">
        <v>2</v>
      </c>
      <c r="T2913">
        <v>24</v>
      </c>
      <c r="U2913">
        <v>3</v>
      </c>
      <c r="V2913">
        <v>5</v>
      </c>
      <c r="W2913" t="s">
        <v>46</v>
      </c>
      <c r="X2913" t="s">
        <v>47</v>
      </c>
      <c r="Y2913">
        <v>320320</v>
      </c>
      <c r="Z2913">
        <v>0.14000000000000001</v>
      </c>
    </row>
    <row r="2914" spans="1:26" x14ac:dyDescent="0.25">
      <c r="A2914" t="s">
        <v>4525</v>
      </c>
      <c r="B2914" s="1">
        <v>45220</v>
      </c>
      <c r="C2914" t="s">
        <v>2518</v>
      </c>
      <c r="D2914" t="s">
        <v>50</v>
      </c>
      <c r="E2914" t="s">
        <v>40</v>
      </c>
      <c r="F2914" t="s">
        <v>30</v>
      </c>
      <c r="G2914" t="s">
        <v>31</v>
      </c>
      <c r="H2914">
        <v>7</v>
      </c>
      <c r="I2914">
        <v>478</v>
      </c>
      <c r="J2914">
        <v>30</v>
      </c>
      <c r="K2914">
        <v>2342.1999999999998</v>
      </c>
      <c r="L2914">
        <v>350.69</v>
      </c>
      <c r="M2914" t="s">
        <v>43</v>
      </c>
      <c r="N2914" t="s">
        <v>44</v>
      </c>
      <c r="O2914">
        <v>5</v>
      </c>
      <c r="P2914">
        <v>2023</v>
      </c>
      <c r="Q2914">
        <v>10</v>
      </c>
      <c r="R2914" t="s">
        <v>45</v>
      </c>
      <c r="S2914">
        <v>4</v>
      </c>
      <c r="T2914">
        <v>42</v>
      </c>
      <c r="U2914">
        <v>3</v>
      </c>
      <c r="V2914">
        <v>6</v>
      </c>
      <c r="W2914" t="s">
        <v>35</v>
      </c>
      <c r="X2914" t="s">
        <v>36</v>
      </c>
      <c r="Y2914">
        <v>100380</v>
      </c>
      <c r="Z2914">
        <v>0.15</v>
      </c>
    </row>
    <row r="2915" spans="1:26" x14ac:dyDescent="0.25">
      <c r="A2915" t="s">
        <v>4526</v>
      </c>
      <c r="B2915" s="1">
        <v>45010</v>
      </c>
      <c r="C2915" t="s">
        <v>4527</v>
      </c>
      <c r="D2915" t="s">
        <v>39</v>
      </c>
      <c r="E2915" t="s">
        <v>51</v>
      </c>
      <c r="F2915" t="s">
        <v>52</v>
      </c>
      <c r="G2915" t="s">
        <v>53</v>
      </c>
      <c r="H2915">
        <v>9</v>
      </c>
      <c r="I2915">
        <v>2504</v>
      </c>
      <c r="J2915">
        <v>28</v>
      </c>
      <c r="K2915">
        <v>16225.92</v>
      </c>
      <c r="L2915">
        <v>1295.1099999999999</v>
      </c>
      <c r="M2915" t="s">
        <v>43</v>
      </c>
      <c r="N2915" t="s">
        <v>44</v>
      </c>
      <c r="O2915">
        <v>5</v>
      </c>
      <c r="P2915">
        <v>2023</v>
      </c>
      <c r="Q2915">
        <v>3</v>
      </c>
      <c r="R2915" t="s">
        <v>105</v>
      </c>
      <c r="S2915">
        <v>1</v>
      </c>
      <c r="T2915">
        <v>12</v>
      </c>
      <c r="U2915">
        <v>4</v>
      </c>
      <c r="V2915">
        <v>6</v>
      </c>
      <c r="W2915" t="s">
        <v>35</v>
      </c>
      <c r="X2915" t="s">
        <v>36</v>
      </c>
      <c r="Y2915">
        <v>631008</v>
      </c>
      <c r="Z2915">
        <v>0.08</v>
      </c>
    </row>
    <row r="2916" spans="1:26" x14ac:dyDescent="0.25">
      <c r="A2916" t="s">
        <v>4528</v>
      </c>
      <c r="B2916" s="1">
        <v>45043</v>
      </c>
      <c r="C2916" t="s">
        <v>937</v>
      </c>
      <c r="D2916" t="s">
        <v>50</v>
      </c>
      <c r="E2916" t="s">
        <v>58</v>
      </c>
      <c r="F2916" t="s">
        <v>52</v>
      </c>
      <c r="G2916" t="s">
        <v>91</v>
      </c>
      <c r="H2916">
        <v>5</v>
      </c>
      <c r="I2916">
        <v>2338</v>
      </c>
      <c r="J2916">
        <v>21</v>
      </c>
      <c r="K2916">
        <v>9235.1</v>
      </c>
      <c r="L2916">
        <v>1547.03</v>
      </c>
      <c r="M2916" t="s">
        <v>43</v>
      </c>
      <c r="N2916" t="s">
        <v>33</v>
      </c>
      <c r="O2916">
        <v>3</v>
      </c>
      <c r="P2916">
        <v>2023</v>
      </c>
      <c r="Q2916">
        <v>4</v>
      </c>
      <c r="R2916" t="s">
        <v>100</v>
      </c>
      <c r="S2916">
        <v>2</v>
      </c>
      <c r="T2916">
        <v>17</v>
      </c>
      <c r="U2916">
        <v>5</v>
      </c>
      <c r="V2916">
        <v>4</v>
      </c>
      <c r="W2916" t="s">
        <v>73</v>
      </c>
      <c r="X2916" t="s">
        <v>47</v>
      </c>
      <c r="Y2916">
        <v>245490</v>
      </c>
      <c r="Z2916">
        <v>0.17</v>
      </c>
    </row>
    <row r="2917" spans="1:26" x14ac:dyDescent="0.25">
      <c r="A2917" t="s">
        <v>4529</v>
      </c>
      <c r="B2917" s="1">
        <v>45180</v>
      </c>
      <c r="C2917" t="s">
        <v>1165</v>
      </c>
      <c r="D2917" t="s">
        <v>63</v>
      </c>
      <c r="E2917" t="s">
        <v>51</v>
      </c>
      <c r="F2917" t="s">
        <v>41</v>
      </c>
      <c r="G2917" t="s">
        <v>116</v>
      </c>
      <c r="H2917">
        <v>10</v>
      </c>
      <c r="I2917">
        <v>4977</v>
      </c>
      <c r="J2917">
        <v>23</v>
      </c>
      <c r="K2917">
        <v>38322.9</v>
      </c>
      <c r="L2917">
        <v>3079.04</v>
      </c>
      <c r="M2917" t="s">
        <v>32</v>
      </c>
      <c r="N2917" t="s">
        <v>66</v>
      </c>
      <c r="O2917">
        <v>2</v>
      </c>
      <c r="P2917">
        <v>2023</v>
      </c>
      <c r="Q2917">
        <v>9</v>
      </c>
      <c r="R2917" t="s">
        <v>80</v>
      </c>
      <c r="S2917">
        <v>3</v>
      </c>
      <c r="T2917">
        <v>37</v>
      </c>
      <c r="U2917">
        <v>3</v>
      </c>
      <c r="V2917">
        <v>1</v>
      </c>
      <c r="W2917" t="s">
        <v>60</v>
      </c>
      <c r="X2917" t="s">
        <v>47</v>
      </c>
      <c r="Y2917">
        <v>1144710</v>
      </c>
      <c r="Z2917">
        <v>0.08</v>
      </c>
    </row>
    <row r="2918" spans="1:26" x14ac:dyDescent="0.25">
      <c r="A2918" t="s">
        <v>4530</v>
      </c>
      <c r="B2918" s="1">
        <v>44953</v>
      </c>
      <c r="C2918" t="s">
        <v>185</v>
      </c>
      <c r="D2918" t="s">
        <v>50</v>
      </c>
      <c r="E2918" t="s">
        <v>51</v>
      </c>
      <c r="F2918" t="s">
        <v>52</v>
      </c>
      <c r="G2918" t="s">
        <v>91</v>
      </c>
      <c r="H2918">
        <v>8</v>
      </c>
      <c r="I2918">
        <v>3715</v>
      </c>
      <c r="J2918">
        <v>22</v>
      </c>
      <c r="K2918">
        <v>23181.599999999999</v>
      </c>
      <c r="L2918">
        <v>2373.58</v>
      </c>
      <c r="M2918" t="s">
        <v>65</v>
      </c>
      <c r="N2918" t="s">
        <v>44</v>
      </c>
      <c r="O2918">
        <v>7</v>
      </c>
      <c r="P2918">
        <v>2023</v>
      </c>
      <c r="Q2918">
        <v>1</v>
      </c>
      <c r="R2918" t="s">
        <v>34</v>
      </c>
      <c r="S2918">
        <v>1</v>
      </c>
      <c r="T2918">
        <v>4</v>
      </c>
      <c r="U2918">
        <v>4</v>
      </c>
      <c r="V2918">
        <v>5</v>
      </c>
      <c r="W2918" t="s">
        <v>46</v>
      </c>
      <c r="X2918" t="s">
        <v>47</v>
      </c>
      <c r="Y2918">
        <v>653840</v>
      </c>
      <c r="Z2918">
        <v>0.1</v>
      </c>
    </row>
    <row r="2919" spans="1:26" x14ac:dyDescent="0.25">
      <c r="A2919" t="s">
        <v>4531</v>
      </c>
      <c r="B2919" s="1">
        <v>44965</v>
      </c>
      <c r="C2919" t="s">
        <v>896</v>
      </c>
      <c r="D2919" t="s">
        <v>28</v>
      </c>
      <c r="E2919" t="s">
        <v>58</v>
      </c>
      <c r="F2919" t="s">
        <v>52</v>
      </c>
      <c r="G2919" t="s">
        <v>79</v>
      </c>
      <c r="H2919">
        <v>9</v>
      </c>
      <c r="I2919">
        <v>3002</v>
      </c>
      <c r="J2919">
        <v>8</v>
      </c>
      <c r="K2919">
        <v>24856.560000000001</v>
      </c>
      <c r="L2919">
        <v>4639.8599999999997</v>
      </c>
      <c r="M2919" t="s">
        <v>65</v>
      </c>
      <c r="N2919" t="s">
        <v>44</v>
      </c>
      <c r="O2919">
        <v>1</v>
      </c>
      <c r="P2919">
        <v>2023</v>
      </c>
      <c r="Q2919">
        <v>2</v>
      </c>
      <c r="R2919" t="s">
        <v>67</v>
      </c>
      <c r="S2919">
        <v>1</v>
      </c>
      <c r="T2919">
        <v>6</v>
      </c>
      <c r="U2919">
        <v>2</v>
      </c>
      <c r="V2919">
        <v>3</v>
      </c>
      <c r="W2919" t="s">
        <v>83</v>
      </c>
      <c r="X2919" t="s">
        <v>47</v>
      </c>
      <c r="Y2919">
        <v>216144</v>
      </c>
      <c r="Z2919">
        <v>0.19</v>
      </c>
    </row>
    <row r="2920" spans="1:26" x14ac:dyDescent="0.25">
      <c r="A2920" t="s">
        <v>4532</v>
      </c>
      <c r="B2920" s="1">
        <v>45022</v>
      </c>
      <c r="C2920" t="s">
        <v>4533</v>
      </c>
      <c r="D2920" t="s">
        <v>28</v>
      </c>
      <c r="E2920" t="s">
        <v>29</v>
      </c>
      <c r="F2920" t="s">
        <v>41</v>
      </c>
      <c r="G2920" t="s">
        <v>42</v>
      </c>
      <c r="H2920">
        <v>9</v>
      </c>
      <c r="I2920">
        <v>2392</v>
      </c>
      <c r="J2920">
        <v>17</v>
      </c>
      <c r="K2920">
        <v>17868.240000000002</v>
      </c>
      <c r="L2920">
        <v>2445.81</v>
      </c>
      <c r="M2920" t="s">
        <v>32</v>
      </c>
      <c r="N2920" t="s">
        <v>44</v>
      </c>
      <c r="O2920">
        <v>6</v>
      </c>
      <c r="P2920">
        <v>2023</v>
      </c>
      <c r="Q2920">
        <v>4</v>
      </c>
      <c r="R2920" t="s">
        <v>100</v>
      </c>
      <c r="S2920">
        <v>2</v>
      </c>
      <c r="T2920">
        <v>14</v>
      </c>
      <c r="U2920">
        <v>2</v>
      </c>
      <c r="V2920">
        <v>4</v>
      </c>
      <c r="W2920" t="s">
        <v>73</v>
      </c>
      <c r="X2920" t="s">
        <v>47</v>
      </c>
      <c r="Y2920">
        <v>365976</v>
      </c>
      <c r="Z2920">
        <v>0.14000000000000001</v>
      </c>
    </row>
    <row r="2921" spans="1:26" x14ac:dyDescent="0.25">
      <c r="A2921" t="s">
        <v>4534</v>
      </c>
      <c r="B2921" s="1">
        <v>45061</v>
      </c>
      <c r="C2921" t="s">
        <v>2520</v>
      </c>
      <c r="D2921" t="s">
        <v>28</v>
      </c>
      <c r="E2921" t="s">
        <v>51</v>
      </c>
      <c r="F2921" t="s">
        <v>30</v>
      </c>
      <c r="G2921" t="s">
        <v>31</v>
      </c>
      <c r="H2921">
        <v>2</v>
      </c>
      <c r="I2921">
        <v>4870</v>
      </c>
      <c r="J2921">
        <v>20</v>
      </c>
      <c r="K2921">
        <v>7792</v>
      </c>
      <c r="L2921">
        <v>558.82000000000005</v>
      </c>
      <c r="M2921" t="s">
        <v>65</v>
      </c>
      <c r="N2921" t="s">
        <v>33</v>
      </c>
      <c r="O2921">
        <v>7</v>
      </c>
      <c r="P2921">
        <v>2023</v>
      </c>
      <c r="Q2921">
        <v>5</v>
      </c>
      <c r="R2921" t="s">
        <v>238</v>
      </c>
      <c r="S2921">
        <v>2</v>
      </c>
      <c r="T2921">
        <v>20</v>
      </c>
      <c r="U2921">
        <v>3</v>
      </c>
      <c r="V2921">
        <v>1</v>
      </c>
      <c r="W2921" t="s">
        <v>60</v>
      </c>
      <c r="X2921" t="s">
        <v>47</v>
      </c>
      <c r="Y2921">
        <v>194800</v>
      </c>
      <c r="Z2921">
        <v>7.0000000000000007E-2</v>
      </c>
    </row>
    <row r="2922" spans="1:26" x14ac:dyDescent="0.25">
      <c r="A2922" t="s">
        <v>4535</v>
      </c>
      <c r="B2922" s="1">
        <v>44994</v>
      </c>
      <c r="C2922" t="s">
        <v>4536</v>
      </c>
      <c r="D2922" t="s">
        <v>63</v>
      </c>
      <c r="E2922" t="s">
        <v>51</v>
      </c>
      <c r="F2922" t="s">
        <v>41</v>
      </c>
      <c r="G2922" t="s">
        <v>59</v>
      </c>
      <c r="H2922">
        <v>7</v>
      </c>
      <c r="I2922">
        <v>4389</v>
      </c>
      <c r="J2922">
        <v>17</v>
      </c>
      <c r="K2922">
        <v>25500.09</v>
      </c>
      <c r="L2922">
        <v>4096.01</v>
      </c>
      <c r="M2922" t="s">
        <v>32</v>
      </c>
      <c r="N2922" t="s">
        <v>66</v>
      </c>
      <c r="O2922">
        <v>1</v>
      </c>
      <c r="P2922">
        <v>2023</v>
      </c>
      <c r="Q2922">
        <v>3</v>
      </c>
      <c r="R2922" t="s">
        <v>105</v>
      </c>
      <c r="S2922">
        <v>1</v>
      </c>
      <c r="T2922">
        <v>10</v>
      </c>
      <c r="U2922">
        <v>2</v>
      </c>
      <c r="V2922">
        <v>4</v>
      </c>
      <c r="W2922" t="s">
        <v>73</v>
      </c>
      <c r="X2922" t="s">
        <v>47</v>
      </c>
      <c r="Y2922">
        <v>522291</v>
      </c>
      <c r="Z2922">
        <v>0.16</v>
      </c>
    </row>
    <row r="2923" spans="1:26" x14ac:dyDescent="0.25">
      <c r="A2923" t="s">
        <v>4537</v>
      </c>
      <c r="B2923" s="1">
        <v>45102</v>
      </c>
      <c r="C2923" t="s">
        <v>4538</v>
      </c>
      <c r="D2923" t="s">
        <v>39</v>
      </c>
      <c r="E2923" t="s">
        <v>58</v>
      </c>
      <c r="F2923" t="s">
        <v>52</v>
      </c>
      <c r="G2923" t="s">
        <v>53</v>
      </c>
      <c r="H2923">
        <v>2</v>
      </c>
      <c r="I2923">
        <v>2262</v>
      </c>
      <c r="J2923">
        <v>23</v>
      </c>
      <c r="K2923">
        <v>3483.48</v>
      </c>
      <c r="L2923">
        <v>256.14</v>
      </c>
      <c r="M2923" t="s">
        <v>43</v>
      </c>
      <c r="N2923" t="s">
        <v>33</v>
      </c>
      <c r="O2923">
        <v>5</v>
      </c>
      <c r="P2923">
        <v>2023</v>
      </c>
      <c r="Q2923">
        <v>6</v>
      </c>
      <c r="R2923" t="s">
        <v>95</v>
      </c>
      <c r="S2923">
        <v>2</v>
      </c>
      <c r="T2923">
        <v>26</v>
      </c>
      <c r="U2923">
        <v>5</v>
      </c>
      <c r="V2923">
        <v>0</v>
      </c>
      <c r="W2923" t="s">
        <v>55</v>
      </c>
      <c r="X2923" t="s">
        <v>36</v>
      </c>
      <c r="Y2923">
        <v>104052</v>
      </c>
      <c r="Z2923">
        <v>7.0000000000000007E-2</v>
      </c>
    </row>
    <row r="2924" spans="1:26" x14ac:dyDescent="0.25">
      <c r="A2924" t="s">
        <v>4539</v>
      </c>
      <c r="B2924" s="1">
        <v>45047</v>
      </c>
      <c r="C2924" t="s">
        <v>4540</v>
      </c>
      <c r="D2924" t="s">
        <v>28</v>
      </c>
      <c r="E2924" t="s">
        <v>58</v>
      </c>
      <c r="F2924" t="s">
        <v>52</v>
      </c>
      <c r="G2924" t="s">
        <v>53</v>
      </c>
      <c r="H2924">
        <v>8</v>
      </c>
      <c r="I2924">
        <v>1035</v>
      </c>
      <c r="J2924">
        <v>9</v>
      </c>
      <c r="K2924">
        <v>7534.8</v>
      </c>
      <c r="L2924">
        <v>837.29</v>
      </c>
      <c r="M2924" t="s">
        <v>43</v>
      </c>
      <c r="N2924" t="s">
        <v>66</v>
      </c>
      <c r="O2924">
        <v>6</v>
      </c>
      <c r="P2924">
        <v>2023</v>
      </c>
      <c r="Q2924">
        <v>5</v>
      </c>
      <c r="R2924" t="s">
        <v>238</v>
      </c>
      <c r="S2924">
        <v>2</v>
      </c>
      <c r="T2924">
        <v>18</v>
      </c>
      <c r="U2924">
        <v>1</v>
      </c>
      <c r="V2924">
        <v>1</v>
      </c>
      <c r="W2924" t="s">
        <v>60</v>
      </c>
      <c r="X2924" t="s">
        <v>47</v>
      </c>
      <c r="Y2924">
        <v>74520</v>
      </c>
      <c r="Z2924">
        <v>0.11</v>
      </c>
    </row>
    <row r="2925" spans="1:26" x14ac:dyDescent="0.25">
      <c r="A2925" t="s">
        <v>4541</v>
      </c>
      <c r="B2925" s="1">
        <v>45071</v>
      </c>
      <c r="C2925" t="s">
        <v>1348</v>
      </c>
      <c r="D2925" t="s">
        <v>39</v>
      </c>
      <c r="E2925" t="s">
        <v>51</v>
      </c>
      <c r="F2925" t="s">
        <v>30</v>
      </c>
      <c r="G2925" t="s">
        <v>64</v>
      </c>
      <c r="H2925">
        <v>2</v>
      </c>
      <c r="I2925">
        <v>963</v>
      </c>
      <c r="J2925">
        <v>12</v>
      </c>
      <c r="K2925">
        <v>1694.88</v>
      </c>
      <c r="L2925">
        <v>268.87</v>
      </c>
      <c r="M2925" t="s">
        <v>32</v>
      </c>
      <c r="N2925" t="s">
        <v>33</v>
      </c>
      <c r="O2925">
        <v>5</v>
      </c>
      <c r="P2925">
        <v>2023</v>
      </c>
      <c r="Q2925">
        <v>5</v>
      </c>
      <c r="R2925" t="s">
        <v>238</v>
      </c>
      <c r="S2925">
        <v>2</v>
      </c>
      <c r="T2925">
        <v>21</v>
      </c>
      <c r="U2925">
        <v>4</v>
      </c>
      <c r="V2925">
        <v>4</v>
      </c>
      <c r="W2925" t="s">
        <v>73</v>
      </c>
      <c r="X2925" t="s">
        <v>47</v>
      </c>
      <c r="Y2925">
        <v>23112</v>
      </c>
      <c r="Z2925">
        <v>0.16</v>
      </c>
    </row>
    <row r="2926" spans="1:26" x14ac:dyDescent="0.25">
      <c r="A2926" t="s">
        <v>4542</v>
      </c>
      <c r="B2926" s="1">
        <v>45197</v>
      </c>
      <c r="C2926" t="s">
        <v>595</v>
      </c>
      <c r="D2926" t="s">
        <v>39</v>
      </c>
      <c r="E2926" t="s">
        <v>29</v>
      </c>
      <c r="F2926" t="s">
        <v>30</v>
      </c>
      <c r="G2926" t="s">
        <v>31</v>
      </c>
      <c r="H2926">
        <v>4</v>
      </c>
      <c r="I2926">
        <v>3715</v>
      </c>
      <c r="J2926">
        <v>19</v>
      </c>
      <c r="K2926">
        <v>12036.6</v>
      </c>
      <c r="L2926">
        <v>691.3</v>
      </c>
      <c r="M2926" t="s">
        <v>65</v>
      </c>
      <c r="N2926" t="s">
        <v>33</v>
      </c>
      <c r="O2926">
        <v>7</v>
      </c>
      <c r="P2926">
        <v>2023</v>
      </c>
      <c r="Q2926">
        <v>9</v>
      </c>
      <c r="R2926" t="s">
        <v>80</v>
      </c>
      <c r="S2926">
        <v>3</v>
      </c>
      <c r="T2926">
        <v>39</v>
      </c>
      <c r="U2926">
        <v>5</v>
      </c>
      <c r="V2926">
        <v>4</v>
      </c>
      <c r="W2926" t="s">
        <v>73</v>
      </c>
      <c r="X2926" t="s">
        <v>47</v>
      </c>
      <c r="Y2926">
        <v>282340</v>
      </c>
      <c r="Z2926">
        <v>0.06</v>
      </c>
    </row>
    <row r="2927" spans="1:26" x14ac:dyDescent="0.25">
      <c r="A2927" t="s">
        <v>4543</v>
      </c>
      <c r="B2927" s="1">
        <v>44965</v>
      </c>
      <c r="C2927" t="s">
        <v>702</v>
      </c>
      <c r="D2927" t="s">
        <v>50</v>
      </c>
      <c r="E2927" t="s">
        <v>51</v>
      </c>
      <c r="F2927" t="s">
        <v>30</v>
      </c>
      <c r="G2927" t="s">
        <v>86</v>
      </c>
      <c r="H2927">
        <v>5</v>
      </c>
      <c r="I2927">
        <v>4109</v>
      </c>
      <c r="J2927">
        <v>15</v>
      </c>
      <c r="K2927">
        <v>17463.25</v>
      </c>
      <c r="L2927">
        <v>2934.81</v>
      </c>
      <c r="M2927" t="s">
        <v>43</v>
      </c>
      <c r="N2927" t="s">
        <v>33</v>
      </c>
      <c r="O2927">
        <v>3</v>
      </c>
      <c r="P2927">
        <v>2023</v>
      </c>
      <c r="Q2927">
        <v>2</v>
      </c>
      <c r="R2927" t="s">
        <v>67</v>
      </c>
      <c r="S2927">
        <v>1</v>
      </c>
      <c r="T2927">
        <v>6</v>
      </c>
      <c r="U2927">
        <v>2</v>
      </c>
      <c r="V2927">
        <v>3</v>
      </c>
      <c r="W2927" t="s">
        <v>83</v>
      </c>
      <c r="X2927" t="s">
        <v>47</v>
      </c>
      <c r="Y2927">
        <v>308175</v>
      </c>
      <c r="Z2927">
        <v>0.17</v>
      </c>
    </row>
    <row r="2928" spans="1:26" x14ac:dyDescent="0.25">
      <c r="A2928" t="s">
        <v>4544</v>
      </c>
      <c r="B2928" s="1">
        <v>45207</v>
      </c>
      <c r="C2928" t="s">
        <v>3054</v>
      </c>
      <c r="D2928" t="s">
        <v>39</v>
      </c>
      <c r="E2928" t="s">
        <v>29</v>
      </c>
      <c r="F2928" t="s">
        <v>41</v>
      </c>
      <c r="G2928" t="s">
        <v>116</v>
      </c>
      <c r="H2928">
        <v>3</v>
      </c>
      <c r="I2928">
        <v>3834</v>
      </c>
      <c r="J2928">
        <v>3</v>
      </c>
      <c r="K2928">
        <v>11156.94</v>
      </c>
      <c r="L2928">
        <v>1058.95</v>
      </c>
      <c r="M2928" t="s">
        <v>43</v>
      </c>
      <c r="N2928" t="s">
        <v>66</v>
      </c>
      <c r="O2928">
        <v>4</v>
      </c>
      <c r="P2928">
        <v>2023</v>
      </c>
      <c r="Q2928">
        <v>10</v>
      </c>
      <c r="R2928" t="s">
        <v>45</v>
      </c>
      <c r="S2928">
        <v>4</v>
      </c>
      <c r="T2928">
        <v>41</v>
      </c>
      <c r="U2928">
        <v>2</v>
      </c>
      <c r="V2928">
        <v>0</v>
      </c>
      <c r="W2928" t="s">
        <v>55</v>
      </c>
      <c r="X2928" t="s">
        <v>36</v>
      </c>
      <c r="Y2928">
        <v>34506</v>
      </c>
      <c r="Z2928">
        <v>0.09</v>
      </c>
    </row>
    <row r="2929" spans="1:26" x14ac:dyDescent="0.25">
      <c r="A2929" t="s">
        <v>4545</v>
      </c>
      <c r="B2929" s="1">
        <v>45094</v>
      </c>
      <c r="C2929" t="s">
        <v>542</v>
      </c>
      <c r="D2929" t="s">
        <v>28</v>
      </c>
      <c r="E2929" t="s">
        <v>29</v>
      </c>
      <c r="F2929" t="s">
        <v>30</v>
      </c>
      <c r="G2929" t="s">
        <v>31</v>
      </c>
      <c r="H2929">
        <v>1</v>
      </c>
      <c r="I2929">
        <v>3033</v>
      </c>
      <c r="J2929">
        <v>24</v>
      </c>
      <c r="K2929">
        <v>2305.08</v>
      </c>
      <c r="L2929">
        <v>446.31</v>
      </c>
      <c r="M2929" t="s">
        <v>32</v>
      </c>
      <c r="N2929" t="s">
        <v>44</v>
      </c>
      <c r="O2929">
        <v>3</v>
      </c>
      <c r="P2929">
        <v>2023</v>
      </c>
      <c r="Q2929">
        <v>6</v>
      </c>
      <c r="R2929" t="s">
        <v>95</v>
      </c>
      <c r="S2929">
        <v>2</v>
      </c>
      <c r="T2929">
        <v>24</v>
      </c>
      <c r="U2929">
        <v>3</v>
      </c>
      <c r="V2929">
        <v>6</v>
      </c>
      <c r="W2929" t="s">
        <v>35</v>
      </c>
      <c r="X2929" t="s">
        <v>36</v>
      </c>
      <c r="Y2929">
        <v>72792</v>
      </c>
      <c r="Z2929">
        <v>0.19</v>
      </c>
    </row>
    <row r="2930" spans="1:26" x14ac:dyDescent="0.25">
      <c r="A2930" t="s">
        <v>4546</v>
      </c>
      <c r="B2930" s="1">
        <v>44975</v>
      </c>
      <c r="C2930" t="s">
        <v>4547</v>
      </c>
      <c r="D2930" t="s">
        <v>28</v>
      </c>
      <c r="E2930" t="s">
        <v>51</v>
      </c>
      <c r="F2930" t="s">
        <v>30</v>
      </c>
      <c r="G2930" t="s">
        <v>64</v>
      </c>
      <c r="H2930">
        <v>8</v>
      </c>
      <c r="I2930">
        <v>4473</v>
      </c>
      <c r="J2930">
        <v>2</v>
      </c>
      <c r="K2930">
        <v>35068.32</v>
      </c>
      <c r="L2930">
        <v>5919.66</v>
      </c>
      <c r="M2930" t="s">
        <v>32</v>
      </c>
      <c r="N2930" t="s">
        <v>33</v>
      </c>
      <c r="O2930">
        <v>4</v>
      </c>
      <c r="P2930">
        <v>2023</v>
      </c>
      <c r="Q2930">
        <v>2</v>
      </c>
      <c r="R2930" t="s">
        <v>67</v>
      </c>
      <c r="S2930">
        <v>1</v>
      </c>
      <c r="T2930">
        <v>7</v>
      </c>
      <c r="U2930">
        <v>3</v>
      </c>
      <c r="V2930">
        <v>6</v>
      </c>
      <c r="W2930" t="s">
        <v>35</v>
      </c>
      <c r="X2930" t="s">
        <v>36</v>
      </c>
      <c r="Y2930">
        <v>71568</v>
      </c>
      <c r="Z2930">
        <v>0.17</v>
      </c>
    </row>
    <row r="2931" spans="1:26" x14ac:dyDescent="0.25">
      <c r="A2931" t="s">
        <v>4548</v>
      </c>
      <c r="B2931" s="1">
        <v>45096</v>
      </c>
      <c r="C2931" t="s">
        <v>4549</v>
      </c>
      <c r="D2931" t="s">
        <v>50</v>
      </c>
      <c r="E2931" t="s">
        <v>51</v>
      </c>
      <c r="F2931" t="s">
        <v>30</v>
      </c>
      <c r="G2931" t="s">
        <v>31</v>
      </c>
      <c r="H2931">
        <v>7</v>
      </c>
      <c r="I2931">
        <v>1226</v>
      </c>
      <c r="J2931">
        <v>4</v>
      </c>
      <c r="K2931">
        <v>8238.7199999999993</v>
      </c>
      <c r="L2931">
        <v>1004.68</v>
      </c>
      <c r="M2931" t="s">
        <v>32</v>
      </c>
      <c r="N2931" t="s">
        <v>44</v>
      </c>
      <c r="O2931">
        <v>4</v>
      </c>
      <c r="P2931">
        <v>2023</v>
      </c>
      <c r="Q2931">
        <v>6</v>
      </c>
      <c r="R2931" t="s">
        <v>95</v>
      </c>
      <c r="S2931">
        <v>2</v>
      </c>
      <c r="T2931">
        <v>25</v>
      </c>
      <c r="U2931">
        <v>4</v>
      </c>
      <c r="V2931">
        <v>1</v>
      </c>
      <c r="W2931" t="s">
        <v>60</v>
      </c>
      <c r="X2931" t="s">
        <v>47</v>
      </c>
      <c r="Y2931">
        <v>34328</v>
      </c>
      <c r="Z2931">
        <v>0.12</v>
      </c>
    </row>
    <row r="2932" spans="1:26" x14ac:dyDescent="0.25">
      <c r="A2932" t="s">
        <v>4550</v>
      </c>
      <c r="B2932" s="1">
        <v>45069</v>
      </c>
      <c r="C2932" t="s">
        <v>4551</v>
      </c>
      <c r="D2932" t="s">
        <v>63</v>
      </c>
      <c r="E2932" t="s">
        <v>29</v>
      </c>
      <c r="F2932" t="s">
        <v>30</v>
      </c>
      <c r="G2932" t="s">
        <v>86</v>
      </c>
      <c r="H2932">
        <v>7</v>
      </c>
      <c r="I2932">
        <v>718</v>
      </c>
      <c r="J2932">
        <v>25</v>
      </c>
      <c r="K2932">
        <v>3769.5</v>
      </c>
      <c r="L2932">
        <v>238.25</v>
      </c>
      <c r="M2932" t="s">
        <v>43</v>
      </c>
      <c r="N2932" t="s">
        <v>33</v>
      </c>
      <c r="O2932">
        <v>5</v>
      </c>
      <c r="P2932">
        <v>2023</v>
      </c>
      <c r="Q2932">
        <v>5</v>
      </c>
      <c r="R2932" t="s">
        <v>238</v>
      </c>
      <c r="S2932">
        <v>2</v>
      </c>
      <c r="T2932">
        <v>21</v>
      </c>
      <c r="U2932">
        <v>4</v>
      </c>
      <c r="V2932">
        <v>2</v>
      </c>
      <c r="W2932" t="s">
        <v>76</v>
      </c>
      <c r="X2932" t="s">
        <v>47</v>
      </c>
      <c r="Y2932">
        <v>125650</v>
      </c>
      <c r="Z2932">
        <v>0.06</v>
      </c>
    </row>
    <row r="2933" spans="1:26" x14ac:dyDescent="0.25">
      <c r="A2933" t="s">
        <v>4552</v>
      </c>
      <c r="B2933" s="1">
        <v>45172</v>
      </c>
      <c r="C2933" t="s">
        <v>1833</v>
      </c>
      <c r="D2933" t="s">
        <v>39</v>
      </c>
      <c r="E2933" t="s">
        <v>51</v>
      </c>
      <c r="F2933" t="s">
        <v>41</v>
      </c>
      <c r="G2933" t="s">
        <v>42</v>
      </c>
      <c r="H2933">
        <v>10</v>
      </c>
      <c r="I2933">
        <v>4288</v>
      </c>
      <c r="J2933">
        <v>26</v>
      </c>
      <c r="K2933">
        <v>31731.200000000001</v>
      </c>
      <c r="L2933">
        <v>3434.91</v>
      </c>
      <c r="M2933" t="s">
        <v>43</v>
      </c>
      <c r="N2933" t="s">
        <v>66</v>
      </c>
      <c r="O2933">
        <v>7</v>
      </c>
      <c r="P2933">
        <v>2023</v>
      </c>
      <c r="Q2933">
        <v>9</v>
      </c>
      <c r="R2933" t="s">
        <v>80</v>
      </c>
      <c r="S2933">
        <v>3</v>
      </c>
      <c r="T2933">
        <v>36</v>
      </c>
      <c r="U2933">
        <v>2</v>
      </c>
      <c r="V2933">
        <v>0</v>
      </c>
      <c r="W2933" t="s">
        <v>55</v>
      </c>
      <c r="X2933" t="s">
        <v>36</v>
      </c>
      <c r="Y2933">
        <v>1114880</v>
      </c>
      <c r="Z2933">
        <v>0.11</v>
      </c>
    </row>
    <row r="2934" spans="1:26" x14ac:dyDescent="0.25">
      <c r="A2934" t="s">
        <v>4553</v>
      </c>
      <c r="B2934" s="1">
        <v>45174</v>
      </c>
      <c r="C2934" t="s">
        <v>4271</v>
      </c>
      <c r="D2934" t="s">
        <v>28</v>
      </c>
      <c r="E2934" t="s">
        <v>58</v>
      </c>
      <c r="F2934" t="s">
        <v>41</v>
      </c>
      <c r="G2934" t="s">
        <v>116</v>
      </c>
      <c r="H2934">
        <v>9</v>
      </c>
      <c r="I2934">
        <v>3732</v>
      </c>
      <c r="J2934">
        <v>5</v>
      </c>
      <c r="K2934">
        <v>31908.6</v>
      </c>
      <c r="L2934">
        <v>4775.87</v>
      </c>
      <c r="M2934" t="s">
        <v>65</v>
      </c>
      <c r="N2934" t="s">
        <v>44</v>
      </c>
      <c r="O2934">
        <v>6</v>
      </c>
      <c r="P2934">
        <v>2023</v>
      </c>
      <c r="Q2934">
        <v>9</v>
      </c>
      <c r="R2934" t="s">
        <v>80</v>
      </c>
      <c r="S2934">
        <v>3</v>
      </c>
      <c r="T2934">
        <v>36</v>
      </c>
      <c r="U2934">
        <v>2</v>
      </c>
      <c r="V2934">
        <v>2</v>
      </c>
      <c r="W2934" t="s">
        <v>76</v>
      </c>
      <c r="X2934" t="s">
        <v>47</v>
      </c>
      <c r="Y2934">
        <v>167940</v>
      </c>
      <c r="Z2934">
        <v>0.15</v>
      </c>
    </row>
    <row r="2935" spans="1:26" x14ac:dyDescent="0.25">
      <c r="A2935" t="s">
        <v>4554</v>
      </c>
      <c r="B2935" s="1">
        <v>45059</v>
      </c>
      <c r="C2935" t="s">
        <v>3586</v>
      </c>
      <c r="D2935" t="s">
        <v>28</v>
      </c>
      <c r="E2935" t="s">
        <v>51</v>
      </c>
      <c r="F2935" t="s">
        <v>52</v>
      </c>
      <c r="G2935" t="s">
        <v>79</v>
      </c>
      <c r="H2935">
        <v>6</v>
      </c>
      <c r="I2935">
        <v>2798</v>
      </c>
      <c r="J2935">
        <v>3</v>
      </c>
      <c r="K2935">
        <v>16284.36</v>
      </c>
      <c r="L2935">
        <v>3101.21</v>
      </c>
      <c r="M2935" t="s">
        <v>43</v>
      </c>
      <c r="N2935" t="s">
        <v>66</v>
      </c>
      <c r="O2935">
        <v>5</v>
      </c>
      <c r="P2935">
        <v>2023</v>
      </c>
      <c r="Q2935">
        <v>5</v>
      </c>
      <c r="R2935" t="s">
        <v>238</v>
      </c>
      <c r="S2935">
        <v>2</v>
      </c>
      <c r="T2935">
        <v>19</v>
      </c>
      <c r="U2935">
        <v>2</v>
      </c>
      <c r="V2935">
        <v>6</v>
      </c>
      <c r="W2935" t="s">
        <v>35</v>
      </c>
      <c r="X2935" t="s">
        <v>36</v>
      </c>
      <c r="Y2935">
        <v>50364</v>
      </c>
      <c r="Z2935">
        <v>0.19</v>
      </c>
    </row>
    <row r="2936" spans="1:26" x14ac:dyDescent="0.25">
      <c r="A2936" t="s">
        <v>4555</v>
      </c>
      <c r="B2936" s="1">
        <v>45290</v>
      </c>
      <c r="C2936" t="s">
        <v>593</v>
      </c>
      <c r="D2936" t="s">
        <v>28</v>
      </c>
      <c r="E2936" t="s">
        <v>58</v>
      </c>
      <c r="F2936" t="s">
        <v>41</v>
      </c>
      <c r="G2936" t="s">
        <v>59</v>
      </c>
      <c r="H2936">
        <v>1</v>
      </c>
      <c r="I2936">
        <v>2510</v>
      </c>
      <c r="J2936">
        <v>20</v>
      </c>
      <c r="K2936">
        <v>2008</v>
      </c>
      <c r="L2936">
        <v>225.26</v>
      </c>
      <c r="M2936" t="s">
        <v>32</v>
      </c>
      <c r="N2936" t="s">
        <v>66</v>
      </c>
      <c r="O2936">
        <v>3</v>
      </c>
      <c r="P2936">
        <v>2023</v>
      </c>
      <c r="Q2936">
        <v>12</v>
      </c>
      <c r="R2936" t="s">
        <v>54</v>
      </c>
      <c r="S2936">
        <v>4</v>
      </c>
      <c r="T2936">
        <v>52</v>
      </c>
      <c r="U2936">
        <v>5</v>
      </c>
      <c r="V2936">
        <v>6</v>
      </c>
      <c r="W2936" t="s">
        <v>35</v>
      </c>
      <c r="X2936" t="s">
        <v>36</v>
      </c>
      <c r="Y2936">
        <v>50200</v>
      </c>
      <c r="Z2936">
        <v>0.11</v>
      </c>
    </row>
    <row r="2937" spans="1:26" x14ac:dyDescent="0.25">
      <c r="A2937" t="s">
        <v>4556</v>
      </c>
      <c r="B2937" s="1">
        <v>45077</v>
      </c>
      <c r="C2937" t="s">
        <v>4557</v>
      </c>
      <c r="D2937" t="s">
        <v>39</v>
      </c>
      <c r="E2937" t="s">
        <v>40</v>
      </c>
      <c r="F2937" t="s">
        <v>30</v>
      </c>
      <c r="G2937" t="s">
        <v>86</v>
      </c>
      <c r="H2937">
        <v>6</v>
      </c>
      <c r="I2937">
        <v>148</v>
      </c>
      <c r="J2937">
        <v>22</v>
      </c>
      <c r="K2937">
        <v>692.64</v>
      </c>
      <c r="L2937">
        <v>91.95</v>
      </c>
      <c r="M2937" t="s">
        <v>65</v>
      </c>
      <c r="N2937" t="s">
        <v>66</v>
      </c>
      <c r="O2937">
        <v>6</v>
      </c>
      <c r="P2937">
        <v>2023</v>
      </c>
      <c r="Q2937">
        <v>5</v>
      </c>
      <c r="R2937" t="s">
        <v>238</v>
      </c>
      <c r="S2937">
        <v>2</v>
      </c>
      <c r="T2937">
        <v>22</v>
      </c>
      <c r="U2937">
        <v>5</v>
      </c>
      <c r="V2937">
        <v>3</v>
      </c>
      <c r="W2937" t="s">
        <v>83</v>
      </c>
      <c r="X2937" t="s">
        <v>47</v>
      </c>
      <c r="Y2937">
        <v>19536</v>
      </c>
      <c r="Z2937">
        <v>0.13</v>
      </c>
    </row>
    <row r="2938" spans="1:26" x14ac:dyDescent="0.25">
      <c r="A2938" t="s">
        <v>4558</v>
      </c>
      <c r="B2938" s="1">
        <v>45216</v>
      </c>
      <c r="C2938" t="s">
        <v>1445</v>
      </c>
      <c r="D2938" t="s">
        <v>50</v>
      </c>
      <c r="E2938" t="s">
        <v>51</v>
      </c>
      <c r="F2938" t="s">
        <v>41</v>
      </c>
      <c r="G2938" t="s">
        <v>116</v>
      </c>
      <c r="H2938">
        <v>10</v>
      </c>
      <c r="I2938">
        <v>1666</v>
      </c>
      <c r="J2938">
        <v>21</v>
      </c>
      <c r="K2938">
        <v>13161.4</v>
      </c>
      <c r="L2938">
        <v>2606.0100000000002</v>
      </c>
      <c r="M2938" t="s">
        <v>43</v>
      </c>
      <c r="N2938" t="s">
        <v>44</v>
      </c>
      <c r="O2938">
        <v>5</v>
      </c>
      <c r="P2938">
        <v>2023</v>
      </c>
      <c r="Q2938">
        <v>10</v>
      </c>
      <c r="R2938" t="s">
        <v>45</v>
      </c>
      <c r="S2938">
        <v>4</v>
      </c>
      <c r="T2938">
        <v>42</v>
      </c>
      <c r="U2938">
        <v>3</v>
      </c>
      <c r="V2938">
        <v>2</v>
      </c>
      <c r="W2938" t="s">
        <v>76</v>
      </c>
      <c r="X2938" t="s">
        <v>47</v>
      </c>
      <c r="Y2938">
        <v>349860</v>
      </c>
      <c r="Z2938">
        <v>0.2</v>
      </c>
    </row>
    <row r="2939" spans="1:26" x14ac:dyDescent="0.25">
      <c r="A2939" t="s">
        <v>4559</v>
      </c>
      <c r="B2939" s="1">
        <v>45030</v>
      </c>
      <c r="C2939" t="s">
        <v>2349</v>
      </c>
      <c r="D2939" t="s">
        <v>39</v>
      </c>
      <c r="E2939" t="s">
        <v>29</v>
      </c>
      <c r="F2939" t="s">
        <v>30</v>
      </c>
      <c r="G2939" t="s">
        <v>86</v>
      </c>
      <c r="H2939">
        <v>4</v>
      </c>
      <c r="I2939">
        <v>4363</v>
      </c>
      <c r="J2939">
        <v>24</v>
      </c>
      <c r="K2939">
        <v>13263.52</v>
      </c>
      <c r="L2939">
        <v>2245.5100000000002</v>
      </c>
      <c r="M2939" t="s">
        <v>65</v>
      </c>
      <c r="N2939" t="s">
        <v>44</v>
      </c>
      <c r="O2939">
        <v>1</v>
      </c>
      <c r="P2939">
        <v>2023</v>
      </c>
      <c r="Q2939">
        <v>4</v>
      </c>
      <c r="R2939" t="s">
        <v>100</v>
      </c>
      <c r="S2939">
        <v>2</v>
      </c>
      <c r="T2939">
        <v>15</v>
      </c>
      <c r="U2939">
        <v>3</v>
      </c>
      <c r="V2939">
        <v>5</v>
      </c>
      <c r="W2939" t="s">
        <v>46</v>
      </c>
      <c r="X2939" t="s">
        <v>47</v>
      </c>
      <c r="Y2939">
        <v>418848</v>
      </c>
      <c r="Z2939">
        <v>0.17</v>
      </c>
    </row>
    <row r="2940" spans="1:26" x14ac:dyDescent="0.25">
      <c r="A2940" t="s">
        <v>4560</v>
      </c>
      <c r="B2940" s="1">
        <v>45003</v>
      </c>
      <c r="C2940" t="s">
        <v>2804</v>
      </c>
      <c r="D2940" t="s">
        <v>28</v>
      </c>
      <c r="E2940" t="s">
        <v>40</v>
      </c>
      <c r="F2940" t="s">
        <v>52</v>
      </c>
      <c r="G2940" t="s">
        <v>79</v>
      </c>
      <c r="H2940">
        <v>8</v>
      </c>
      <c r="I2940">
        <v>1098</v>
      </c>
      <c r="J2940">
        <v>8</v>
      </c>
      <c r="K2940">
        <v>8081.28</v>
      </c>
      <c r="L2940">
        <v>1473.08</v>
      </c>
      <c r="M2940" t="s">
        <v>43</v>
      </c>
      <c r="N2940" t="s">
        <v>66</v>
      </c>
      <c r="O2940">
        <v>3</v>
      </c>
      <c r="P2940">
        <v>2023</v>
      </c>
      <c r="Q2940">
        <v>3</v>
      </c>
      <c r="R2940" t="s">
        <v>105</v>
      </c>
      <c r="S2940">
        <v>1</v>
      </c>
      <c r="T2940">
        <v>11</v>
      </c>
      <c r="U2940">
        <v>3</v>
      </c>
      <c r="V2940">
        <v>6</v>
      </c>
      <c r="W2940" t="s">
        <v>35</v>
      </c>
      <c r="X2940" t="s">
        <v>36</v>
      </c>
      <c r="Y2940">
        <v>70272</v>
      </c>
      <c r="Z2940">
        <v>0.18</v>
      </c>
    </row>
    <row r="2941" spans="1:26" x14ac:dyDescent="0.25">
      <c r="A2941" t="s">
        <v>4561</v>
      </c>
      <c r="B2941" s="1">
        <v>45006</v>
      </c>
      <c r="C2941" t="s">
        <v>4562</v>
      </c>
      <c r="D2941" t="s">
        <v>50</v>
      </c>
      <c r="E2941" t="s">
        <v>58</v>
      </c>
      <c r="F2941" t="s">
        <v>52</v>
      </c>
      <c r="G2941" t="s">
        <v>91</v>
      </c>
      <c r="H2941">
        <v>8</v>
      </c>
      <c r="I2941">
        <v>3507</v>
      </c>
      <c r="J2941">
        <v>2</v>
      </c>
      <c r="K2941">
        <v>27494.880000000001</v>
      </c>
      <c r="L2941">
        <v>3753.86</v>
      </c>
      <c r="M2941" t="s">
        <v>32</v>
      </c>
      <c r="N2941" t="s">
        <v>44</v>
      </c>
      <c r="O2941">
        <v>3</v>
      </c>
      <c r="P2941">
        <v>2023</v>
      </c>
      <c r="Q2941">
        <v>3</v>
      </c>
      <c r="R2941" t="s">
        <v>105</v>
      </c>
      <c r="S2941">
        <v>1</v>
      </c>
      <c r="T2941">
        <v>12</v>
      </c>
      <c r="U2941">
        <v>4</v>
      </c>
      <c r="V2941">
        <v>2</v>
      </c>
      <c r="W2941" t="s">
        <v>76</v>
      </c>
      <c r="X2941" t="s">
        <v>47</v>
      </c>
      <c r="Y2941">
        <v>56112</v>
      </c>
      <c r="Z2941">
        <v>0.14000000000000001</v>
      </c>
    </row>
    <row r="2942" spans="1:26" x14ac:dyDescent="0.25">
      <c r="A2942" t="s">
        <v>4563</v>
      </c>
      <c r="B2942" s="1">
        <v>45262</v>
      </c>
      <c r="C2942" t="s">
        <v>4564</v>
      </c>
      <c r="D2942" t="s">
        <v>39</v>
      </c>
      <c r="E2942" t="s">
        <v>58</v>
      </c>
      <c r="F2942" t="s">
        <v>41</v>
      </c>
      <c r="G2942" t="s">
        <v>116</v>
      </c>
      <c r="H2942">
        <v>5</v>
      </c>
      <c r="I2942">
        <v>4577</v>
      </c>
      <c r="J2942">
        <v>12</v>
      </c>
      <c r="K2942">
        <v>20138.8</v>
      </c>
      <c r="L2942">
        <v>1806.82</v>
      </c>
      <c r="M2942" t="s">
        <v>65</v>
      </c>
      <c r="N2942" t="s">
        <v>44</v>
      </c>
      <c r="O2942">
        <v>5</v>
      </c>
      <c r="P2942">
        <v>2023</v>
      </c>
      <c r="Q2942">
        <v>12</v>
      </c>
      <c r="R2942" t="s">
        <v>54</v>
      </c>
      <c r="S2942">
        <v>4</v>
      </c>
      <c r="T2942">
        <v>48</v>
      </c>
      <c r="U2942">
        <v>1</v>
      </c>
      <c r="V2942">
        <v>6</v>
      </c>
      <c r="W2942" t="s">
        <v>35</v>
      </c>
      <c r="X2942" t="s">
        <v>36</v>
      </c>
      <c r="Y2942">
        <v>274620</v>
      </c>
      <c r="Z2942">
        <v>0.09</v>
      </c>
    </row>
    <row r="2943" spans="1:26" x14ac:dyDescent="0.25">
      <c r="A2943" t="s">
        <v>4565</v>
      </c>
      <c r="B2943" s="1">
        <v>45234</v>
      </c>
      <c r="C2943" t="s">
        <v>1531</v>
      </c>
      <c r="D2943" t="s">
        <v>63</v>
      </c>
      <c r="E2943" t="s">
        <v>29</v>
      </c>
      <c r="F2943" t="s">
        <v>52</v>
      </c>
      <c r="G2943" t="s">
        <v>91</v>
      </c>
      <c r="H2943">
        <v>10</v>
      </c>
      <c r="I2943">
        <v>3677</v>
      </c>
      <c r="J2943">
        <v>28</v>
      </c>
      <c r="K2943">
        <v>26474.400000000001</v>
      </c>
      <c r="L2943">
        <v>4165.79</v>
      </c>
      <c r="M2943" t="s">
        <v>32</v>
      </c>
      <c r="N2943" t="s">
        <v>66</v>
      </c>
      <c r="O2943">
        <v>7</v>
      </c>
      <c r="P2943">
        <v>2023</v>
      </c>
      <c r="Q2943">
        <v>11</v>
      </c>
      <c r="R2943" t="s">
        <v>92</v>
      </c>
      <c r="S2943">
        <v>4</v>
      </c>
      <c r="T2943">
        <v>44</v>
      </c>
      <c r="U2943">
        <v>1</v>
      </c>
      <c r="V2943">
        <v>6</v>
      </c>
      <c r="W2943" t="s">
        <v>35</v>
      </c>
      <c r="X2943" t="s">
        <v>36</v>
      </c>
      <c r="Y2943">
        <v>1029560</v>
      </c>
      <c r="Z2943">
        <v>0.16</v>
      </c>
    </row>
    <row r="2944" spans="1:26" x14ac:dyDescent="0.25">
      <c r="A2944" t="s">
        <v>4566</v>
      </c>
      <c r="B2944" s="1">
        <v>44973</v>
      </c>
      <c r="C2944" t="s">
        <v>4481</v>
      </c>
      <c r="D2944" t="s">
        <v>39</v>
      </c>
      <c r="E2944" t="s">
        <v>51</v>
      </c>
      <c r="F2944" t="s">
        <v>41</v>
      </c>
      <c r="G2944" t="s">
        <v>42</v>
      </c>
      <c r="H2944">
        <v>6</v>
      </c>
      <c r="I2944">
        <v>4321</v>
      </c>
      <c r="J2944">
        <v>1</v>
      </c>
      <c r="K2944">
        <v>25666.74</v>
      </c>
      <c r="L2944">
        <v>4522.37</v>
      </c>
      <c r="M2944" t="s">
        <v>43</v>
      </c>
      <c r="N2944" t="s">
        <v>33</v>
      </c>
      <c r="O2944">
        <v>2</v>
      </c>
      <c r="P2944">
        <v>2023</v>
      </c>
      <c r="Q2944">
        <v>2</v>
      </c>
      <c r="R2944" t="s">
        <v>67</v>
      </c>
      <c r="S2944">
        <v>1</v>
      </c>
      <c r="T2944">
        <v>7</v>
      </c>
      <c r="U2944">
        <v>3</v>
      </c>
      <c r="V2944">
        <v>4</v>
      </c>
      <c r="W2944" t="s">
        <v>73</v>
      </c>
      <c r="X2944" t="s">
        <v>47</v>
      </c>
      <c r="Y2944">
        <v>25926</v>
      </c>
      <c r="Z2944">
        <v>0.18</v>
      </c>
    </row>
    <row r="2945" spans="1:26" x14ac:dyDescent="0.25">
      <c r="A2945" t="s">
        <v>4567</v>
      </c>
      <c r="B2945" s="1">
        <v>45020</v>
      </c>
      <c r="C2945" t="s">
        <v>1054</v>
      </c>
      <c r="D2945" t="s">
        <v>28</v>
      </c>
      <c r="E2945" t="s">
        <v>40</v>
      </c>
      <c r="F2945" t="s">
        <v>30</v>
      </c>
      <c r="G2945" t="s">
        <v>64</v>
      </c>
      <c r="H2945">
        <v>1</v>
      </c>
      <c r="I2945">
        <v>2355</v>
      </c>
      <c r="J2945">
        <v>5</v>
      </c>
      <c r="K2945">
        <v>2237.25</v>
      </c>
      <c r="L2945">
        <v>118.8</v>
      </c>
      <c r="M2945" t="s">
        <v>43</v>
      </c>
      <c r="N2945" t="s">
        <v>44</v>
      </c>
      <c r="O2945">
        <v>1</v>
      </c>
      <c r="P2945">
        <v>2023</v>
      </c>
      <c r="Q2945">
        <v>4</v>
      </c>
      <c r="R2945" t="s">
        <v>100</v>
      </c>
      <c r="S2945">
        <v>2</v>
      </c>
      <c r="T2945">
        <v>14</v>
      </c>
      <c r="U2945">
        <v>2</v>
      </c>
      <c r="V2945">
        <v>2</v>
      </c>
      <c r="W2945" t="s">
        <v>76</v>
      </c>
      <c r="X2945" t="s">
        <v>47</v>
      </c>
      <c r="Y2945">
        <v>11775</v>
      </c>
      <c r="Z2945">
        <v>0.05</v>
      </c>
    </row>
    <row r="2946" spans="1:26" x14ac:dyDescent="0.25">
      <c r="A2946" t="s">
        <v>4568</v>
      </c>
      <c r="B2946" s="1">
        <v>45215</v>
      </c>
      <c r="C2946" t="s">
        <v>1163</v>
      </c>
      <c r="D2946" t="s">
        <v>50</v>
      </c>
      <c r="E2946" t="s">
        <v>51</v>
      </c>
      <c r="F2946" t="s">
        <v>41</v>
      </c>
      <c r="G2946" t="s">
        <v>59</v>
      </c>
      <c r="H2946">
        <v>2</v>
      </c>
      <c r="I2946">
        <v>1871</v>
      </c>
      <c r="J2946">
        <v>18</v>
      </c>
      <c r="K2946">
        <v>3068.44</v>
      </c>
      <c r="L2946">
        <v>291.62</v>
      </c>
      <c r="M2946" t="s">
        <v>43</v>
      </c>
      <c r="N2946" t="s">
        <v>44</v>
      </c>
      <c r="O2946">
        <v>2</v>
      </c>
      <c r="P2946">
        <v>2023</v>
      </c>
      <c r="Q2946">
        <v>10</v>
      </c>
      <c r="R2946" t="s">
        <v>45</v>
      </c>
      <c r="S2946">
        <v>4</v>
      </c>
      <c r="T2946">
        <v>42</v>
      </c>
      <c r="U2946">
        <v>3</v>
      </c>
      <c r="V2946">
        <v>1</v>
      </c>
      <c r="W2946" t="s">
        <v>60</v>
      </c>
      <c r="X2946" t="s">
        <v>47</v>
      </c>
      <c r="Y2946">
        <v>67356</v>
      </c>
      <c r="Z2946">
        <v>0.1</v>
      </c>
    </row>
    <row r="2947" spans="1:26" x14ac:dyDescent="0.25">
      <c r="A2947" t="s">
        <v>4569</v>
      </c>
      <c r="B2947" s="1">
        <v>45124</v>
      </c>
      <c r="C2947" t="s">
        <v>826</v>
      </c>
      <c r="D2947" t="s">
        <v>39</v>
      </c>
      <c r="E2947" t="s">
        <v>40</v>
      </c>
      <c r="F2947" t="s">
        <v>52</v>
      </c>
      <c r="G2947" t="s">
        <v>53</v>
      </c>
      <c r="H2947">
        <v>4</v>
      </c>
      <c r="I2947">
        <v>3405</v>
      </c>
      <c r="J2947">
        <v>21</v>
      </c>
      <c r="K2947">
        <v>10759.8</v>
      </c>
      <c r="L2947">
        <v>1808.9</v>
      </c>
      <c r="M2947" t="s">
        <v>43</v>
      </c>
      <c r="N2947" t="s">
        <v>44</v>
      </c>
      <c r="O2947">
        <v>2</v>
      </c>
      <c r="P2947">
        <v>2023</v>
      </c>
      <c r="Q2947">
        <v>7</v>
      </c>
      <c r="R2947" t="s">
        <v>125</v>
      </c>
      <c r="S2947">
        <v>3</v>
      </c>
      <c r="T2947">
        <v>29</v>
      </c>
      <c r="U2947">
        <v>4</v>
      </c>
      <c r="V2947">
        <v>1</v>
      </c>
      <c r="W2947" t="s">
        <v>60</v>
      </c>
      <c r="X2947" t="s">
        <v>47</v>
      </c>
      <c r="Y2947">
        <v>286020</v>
      </c>
      <c r="Z2947">
        <v>0.17</v>
      </c>
    </row>
    <row r="2948" spans="1:26" x14ac:dyDescent="0.25">
      <c r="A2948" t="s">
        <v>4570</v>
      </c>
      <c r="B2948" s="1">
        <v>45180</v>
      </c>
      <c r="C2948" t="s">
        <v>782</v>
      </c>
      <c r="D2948" t="s">
        <v>50</v>
      </c>
      <c r="E2948" t="s">
        <v>29</v>
      </c>
      <c r="F2948" t="s">
        <v>52</v>
      </c>
      <c r="G2948" t="s">
        <v>79</v>
      </c>
      <c r="H2948">
        <v>1</v>
      </c>
      <c r="I2948">
        <v>2570</v>
      </c>
      <c r="J2948">
        <v>7</v>
      </c>
      <c r="K2948">
        <v>2390.1</v>
      </c>
      <c r="L2948">
        <v>452.59</v>
      </c>
      <c r="M2948" t="s">
        <v>43</v>
      </c>
      <c r="N2948" t="s">
        <v>44</v>
      </c>
      <c r="O2948">
        <v>3</v>
      </c>
      <c r="P2948">
        <v>2023</v>
      </c>
      <c r="Q2948">
        <v>9</v>
      </c>
      <c r="R2948" t="s">
        <v>80</v>
      </c>
      <c r="S2948">
        <v>3</v>
      </c>
      <c r="T2948">
        <v>37</v>
      </c>
      <c r="U2948">
        <v>3</v>
      </c>
      <c r="V2948">
        <v>1</v>
      </c>
      <c r="W2948" t="s">
        <v>60</v>
      </c>
      <c r="X2948" t="s">
        <v>47</v>
      </c>
      <c r="Y2948">
        <v>17990</v>
      </c>
      <c r="Z2948">
        <v>0.19</v>
      </c>
    </row>
    <row r="2949" spans="1:26" x14ac:dyDescent="0.25">
      <c r="A2949" t="s">
        <v>4571</v>
      </c>
      <c r="B2949" s="1">
        <v>45263</v>
      </c>
      <c r="C2949" t="s">
        <v>1413</v>
      </c>
      <c r="D2949" t="s">
        <v>28</v>
      </c>
      <c r="E2949" t="s">
        <v>40</v>
      </c>
      <c r="F2949" t="s">
        <v>52</v>
      </c>
      <c r="G2949" t="s">
        <v>91</v>
      </c>
      <c r="H2949">
        <v>7</v>
      </c>
      <c r="I2949">
        <v>4167</v>
      </c>
      <c r="J2949">
        <v>5</v>
      </c>
      <c r="K2949">
        <v>27710.55</v>
      </c>
      <c r="L2949">
        <v>5122.01</v>
      </c>
      <c r="M2949" t="s">
        <v>43</v>
      </c>
      <c r="N2949" t="s">
        <v>44</v>
      </c>
      <c r="O2949">
        <v>7</v>
      </c>
      <c r="P2949">
        <v>2023</v>
      </c>
      <c r="Q2949">
        <v>12</v>
      </c>
      <c r="R2949" t="s">
        <v>54</v>
      </c>
      <c r="S2949">
        <v>4</v>
      </c>
      <c r="T2949">
        <v>49</v>
      </c>
      <c r="U2949">
        <v>2</v>
      </c>
      <c r="V2949">
        <v>0</v>
      </c>
      <c r="W2949" t="s">
        <v>55</v>
      </c>
      <c r="X2949" t="s">
        <v>36</v>
      </c>
      <c r="Y2949">
        <v>145845</v>
      </c>
      <c r="Z2949">
        <v>0.18</v>
      </c>
    </row>
    <row r="2950" spans="1:26" x14ac:dyDescent="0.25">
      <c r="A2950" t="s">
        <v>4572</v>
      </c>
      <c r="B2950" s="1">
        <v>45036</v>
      </c>
      <c r="C2950" t="s">
        <v>3117</v>
      </c>
      <c r="D2950" t="s">
        <v>50</v>
      </c>
      <c r="E2950" t="s">
        <v>51</v>
      </c>
      <c r="F2950" t="s">
        <v>30</v>
      </c>
      <c r="G2950" t="s">
        <v>31</v>
      </c>
      <c r="H2950">
        <v>9</v>
      </c>
      <c r="I2950">
        <v>114</v>
      </c>
      <c r="J2950">
        <v>4</v>
      </c>
      <c r="K2950">
        <v>984.96</v>
      </c>
      <c r="L2950">
        <v>71.42</v>
      </c>
      <c r="M2950" t="s">
        <v>65</v>
      </c>
      <c r="N2950" t="s">
        <v>44</v>
      </c>
      <c r="O2950">
        <v>7</v>
      </c>
      <c r="P2950">
        <v>2023</v>
      </c>
      <c r="Q2950">
        <v>4</v>
      </c>
      <c r="R2950" t="s">
        <v>100</v>
      </c>
      <c r="S2950">
        <v>2</v>
      </c>
      <c r="T2950">
        <v>16</v>
      </c>
      <c r="U2950">
        <v>4</v>
      </c>
      <c r="V2950">
        <v>4</v>
      </c>
      <c r="W2950" t="s">
        <v>73</v>
      </c>
      <c r="X2950" t="s">
        <v>47</v>
      </c>
      <c r="Y2950">
        <v>4104</v>
      </c>
      <c r="Z2950">
        <v>7.0000000000000007E-2</v>
      </c>
    </row>
    <row r="2951" spans="1:26" x14ac:dyDescent="0.25">
      <c r="A2951" t="s">
        <v>4573</v>
      </c>
      <c r="B2951" s="1">
        <v>45248</v>
      </c>
      <c r="C2951" t="s">
        <v>3555</v>
      </c>
      <c r="D2951" t="s">
        <v>39</v>
      </c>
      <c r="E2951" t="s">
        <v>51</v>
      </c>
      <c r="F2951" t="s">
        <v>52</v>
      </c>
      <c r="G2951" t="s">
        <v>53</v>
      </c>
      <c r="H2951">
        <v>8</v>
      </c>
      <c r="I2951">
        <v>4354</v>
      </c>
      <c r="J2951">
        <v>8</v>
      </c>
      <c r="K2951">
        <v>32045.439999999999</v>
      </c>
      <c r="L2951">
        <v>4911.33</v>
      </c>
      <c r="M2951" t="s">
        <v>32</v>
      </c>
      <c r="N2951" t="s">
        <v>44</v>
      </c>
      <c r="O2951">
        <v>4</v>
      </c>
      <c r="P2951">
        <v>2023</v>
      </c>
      <c r="Q2951">
        <v>11</v>
      </c>
      <c r="R2951" t="s">
        <v>92</v>
      </c>
      <c r="S2951">
        <v>4</v>
      </c>
      <c r="T2951">
        <v>46</v>
      </c>
      <c r="U2951">
        <v>3</v>
      </c>
      <c r="V2951">
        <v>6</v>
      </c>
      <c r="W2951" t="s">
        <v>35</v>
      </c>
      <c r="X2951" t="s">
        <v>36</v>
      </c>
      <c r="Y2951">
        <v>278656</v>
      </c>
      <c r="Z2951">
        <v>0.15</v>
      </c>
    </row>
    <row r="2952" spans="1:26" x14ac:dyDescent="0.25">
      <c r="A2952" t="s">
        <v>4574</v>
      </c>
      <c r="B2952" s="1">
        <v>45237</v>
      </c>
      <c r="C2952" t="s">
        <v>1133</v>
      </c>
      <c r="D2952" t="s">
        <v>28</v>
      </c>
      <c r="E2952" t="s">
        <v>29</v>
      </c>
      <c r="F2952" t="s">
        <v>52</v>
      </c>
      <c r="G2952" t="s">
        <v>53</v>
      </c>
      <c r="H2952">
        <v>4</v>
      </c>
      <c r="I2952">
        <v>392</v>
      </c>
      <c r="J2952">
        <v>25</v>
      </c>
      <c r="K2952">
        <v>1176</v>
      </c>
      <c r="L2952">
        <v>169.85</v>
      </c>
      <c r="M2952" t="s">
        <v>65</v>
      </c>
      <c r="N2952" t="s">
        <v>33</v>
      </c>
      <c r="O2952">
        <v>7</v>
      </c>
      <c r="P2952">
        <v>2023</v>
      </c>
      <c r="Q2952">
        <v>11</v>
      </c>
      <c r="R2952" t="s">
        <v>92</v>
      </c>
      <c r="S2952">
        <v>4</v>
      </c>
      <c r="T2952">
        <v>45</v>
      </c>
      <c r="U2952">
        <v>2</v>
      </c>
      <c r="V2952">
        <v>2</v>
      </c>
      <c r="W2952" t="s">
        <v>76</v>
      </c>
      <c r="X2952" t="s">
        <v>47</v>
      </c>
      <c r="Y2952">
        <v>39200</v>
      </c>
      <c r="Z2952">
        <v>0.14000000000000001</v>
      </c>
    </row>
    <row r="2953" spans="1:26" x14ac:dyDescent="0.25">
      <c r="A2953" t="s">
        <v>4575</v>
      </c>
      <c r="B2953" s="1">
        <v>45130</v>
      </c>
      <c r="C2953" t="s">
        <v>3049</v>
      </c>
      <c r="D2953" t="s">
        <v>63</v>
      </c>
      <c r="E2953" t="s">
        <v>58</v>
      </c>
      <c r="F2953" t="s">
        <v>41</v>
      </c>
      <c r="G2953" t="s">
        <v>59</v>
      </c>
      <c r="H2953">
        <v>3</v>
      </c>
      <c r="I2953">
        <v>1035</v>
      </c>
      <c r="J2953">
        <v>12</v>
      </c>
      <c r="K2953">
        <v>2732.4</v>
      </c>
      <c r="L2953">
        <v>179.37</v>
      </c>
      <c r="M2953" t="s">
        <v>32</v>
      </c>
      <c r="N2953" t="s">
        <v>33</v>
      </c>
      <c r="O2953">
        <v>1</v>
      </c>
      <c r="P2953">
        <v>2023</v>
      </c>
      <c r="Q2953">
        <v>7</v>
      </c>
      <c r="R2953" t="s">
        <v>125</v>
      </c>
      <c r="S2953">
        <v>3</v>
      </c>
      <c r="T2953">
        <v>30</v>
      </c>
      <c r="U2953">
        <v>5</v>
      </c>
      <c r="V2953">
        <v>0</v>
      </c>
      <c r="W2953" t="s">
        <v>55</v>
      </c>
      <c r="X2953" t="s">
        <v>36</v>
      </c>
      <c r="Y2953">
        <v>37260</v>
      </c>
      <c r="Z2953">
        <v>7.0000000000000007E-2</v>
      </c>
    </row>
    <row r="2954" spans="1:26" x14ac:dyDescent="0.25">
      <c r="A2954" t="s">
        <v>4576</v>
      </c>
      <c r="B2954" s="1">
        <v>45006</v>
      </c>
      <c r="C2954" t="s">
        <v>2910</v>
      </c>
      <c r="D2954" t="s">
        <v>39</v>
      </c>
      <c r="E2954" t="s">
        <v>40</v>
      </c>
      <c r="F2954" t="s">
        <v>52</v>
      </c>
      <c r="G2954" t="s">
        <v>91</v>
      </c>
      <c r="H2954">
        <v>9</v>
      </c>
      <c r="I2954">
        <v>2305</v>
      </c>
      <c r="J2954">
        <v>10</v>
      </c>
      <c r="K2954">
        <v>18670.5</v>
      </c>
      <c r="L2954">
        <v>1440.76</v>
      </c>
      <c r="M2954" t="s">
        <v>32</v>
      </c>
      <c r="N2954" t="s">
        <v>33</v>
      </c>
      <c r="O2954">
        <v>4</v>
      </c>
      <c r="P2954">
        <v>2023</v>
      </c>
      <c r="Q2954">
        <v>3</v>
      </c>
      <c r="R2954" t="s">
        <v>105</v>
      </c>
      <c r="S2954">
        <v>1</v>
      </c>
      <c r="T2954">
        <v>12</v>
      </c>
      <c r="U2954">
        <v>4</v>
      </c>
      <c r="V2954">
        <v>2</v>
      </c>
      <c r="W2954" t="s">
        <v>76</v>
      </c>
      <c r="X2954" t="s">
        <v>47</v>
      </c>
      <c r="Y2954">
        <v>207450</v>
      </c>
      <c r="Z2954">
        <v>0.08</v>
      </c>
    </row>
    <row r="2955" spans="1:26" x14ac:dyDescent="0.25">
      <c r="A2955" t="s">
        <v>4577</v>
      </c>
      <c r="B2955" s="1">
        <v>45060</v>
      </c>
      <c r="C2955" t="s">
        <v>500</v>
      </c>
      <c r="D2955" t="s">
        <v>28</v>
      </c>
      <c r="E2955" t="s">
        <v>29</v>
      </c>
      <c r="F2955" t="s">
        <v>52</v>
      </c>
      <c r="G2955" t="s">
        <v>53</v>
      </c>
      <c r="H2955">
        <v>10</v>
      </c>
      <c r="I2955">
        <v>3219</v>
      </c>
      <c r="J2955">
        <v>26</v>
      </c>
      <c r="K2955">
        <v>23820.6</v>
      </c>
      <c r="L2955">
        <v>3670.58</v>
      </c>
      <c r="M2955" t="s">
        <v>43</v>
      </c>
      <c r="N2955" t="s">
        <v>33</v>
      </c>
      <c r="O2955">
        <v>5</v>
      </c>
      <c r="P2955">
        <v>2023</v>
      </c>
      <c r="Q2955">
        <v>5</v>
      </c>
      <c r="R2955" t="s">
        <v>238</v>
      </c>
      <c r="S2955">
        <v>2</v>
      </c>
      <c r="T2955">
        <v>20</v>
      </c>
      <c r="U2955">
        <v>3</v>
      </c>
      <c r="V2955">
        <v>0</v>
      </c>
      <c r="W2955" t="s">
        <v>55</v>
      </c>
      <c r="X2955" t="s">
        <v>36</v>
      </c>
      <c r="Y2955">
        <v>836940</v>
      </c>
      <c r="Z2955">
        <v>0.15</v>
      </c>
    </row>
    <row r="2956" spans="1:26" x14ac:dyDescent="0.25">
      <c r="A2956" t="s">
        <v>4578</v>
      </c>
      <c r="B2956" s="1">
        <v>45218</v>
      </c>
      <c r="C2956" t="s">
        <v>4579</v>
      </c>
      <c r="D2956" t="s">
        <v>50</v>
      </c>
      <c r="E2956" t="s">
        <v>40</v>
      </c>
      <c r="F2956" t="s">
        <v>52</v>
      </c>
      <c r="G2956" t="s">
        <v>91</v>
      </c>
      <c r="H2956">
        <v>7</v>
      </c>
      <c r="I2956">
        <v>1382</v>
      </c>
      <c r="J2956">
        <v>25</v>
      </c>
      <c r="K2956">
        <v>7255.5</v>
      </c>
      <c r="L2956">
        <v>1378.61</v>
      </c>
      <c r="M2956" t="s">
        <v>43</v>
      </c>
      <c r="N2956" t="s">
        <v>33</v>
      </c>
      <c r="O2956">
        <v>5</v>
      </c>
      <c r="P2956">
        <v>2023</v>
      </c>
      <c r="Q2956">
        <v>10</v>
      </c>
      <c r="R2956" t="s">
        <v>45</v>
      </c>
      <c r="S2956">
        <v>4</v>
      </c>
      <c r="T2956">
        <v>42</v>
      </c>
      <c r="U2956">
        <v>3</v>
      </c>
      <c r="V2956">
        <v>4</v>
      </c>
      <c r="W2956" t="s">
        <v>73</v>
      </c>
      <c r="X2956" t="s">
        <v>47</v>
      </c>
      <c r="Y2956">
        <v>241850</v>
      </c>
      <c r="Z2956">
        <v>0.19</v>
      </c>
    </row>
    <row r="2957" spans="1:26" x14ac:dyDescent="0.25">
      <c r="A2957" t="s">
        <v>4580</v>
      </c>
      <c r="B2957" s="1">
        <v>45211</v>
      </c>
      <c r="C2957" t="s">
        <v>1471</v>
      </c>
      <c r="D2957" t="s">
        <v>50</v>
      </c>
      <c r="E2957" t="s">
        <v>40</v>
      </c>
      <c r="F2957" t="s">
        <v>30</v>
      </c>
      <c r="G2957" t="s">
        <v>31</v>
      </c>
      <c r="H2957">
        <v>3</v>
      </c>
      <c r="I2957">
        <v>3520</v>
      </c>
      <c r="J2957">
        <v>21</v>
      </c>
      <c r="K2957">
        <v>8342.4</v>
      </c>
      <c r="L2957">
        <v>1502.35</v>
      </c>
      <c r="M2957" t="s">
        <v>32</v>
      </c>
      <c r="N2957" t="s">
        <v>33</v>
      </c>
      <c r="O2957">
        <v>1</v>
      </c>
      <c r="P2957">
        <v>2023</v>
      </c>
      <c r="Q2957">
        <v>10</v>
      </c>
      <c r="R2957" t="s">
        <v>45</v>
      </c>
      <c r="S2957">
        <v>4</v>
      </c>
      <c r="T2957">
        <v>41</v>
      </c>
      <c r="U2957">
        <v>2</v>
      </c>
      <c r="V2957">
        <v>4</v>
      </c>
      <c r="W2957" t="s">
        <v>73</v>
      </c>
      <c r="X2957" t="s">
        <v>47</v>
      </c>
      <c r="Y2957">
        <v>221760</v>
      </c>
      <c r="Z2957">
        <v>0.18</v>
      </c>
    </row>
    <row r="2958" spans="1:26" x14ac:dyDescent="0.25">
      <c r="A2958" t="s">
        <v>4581</v>
      </c>
      <c r="B2958" s="1">
        <v>45115</v>
      </c>
      <c r="C2958" t="s">
        <v>4582</v>
      </c>
      <c r="D2958" t="s">
        <v>50</v>
      </c>
      <c r="E2958" t="s">
        <v>58</v>
      </c>
      <c r="F2958" t="s">
        <v>41</v>
      </c>
      <c r="G2958" t="s">
        <v>116</v>
      </c>
      <c r="H2958">
        <v>4</v>
      </c>
      <c r="I2958">
        <v>4131</v>
      </c>
      <c r="J2958">
        <v>1</v>
      </c>
      <c r="K2958">
        <v>16358.76</v>
      </c>
      <c r="L2958">
        <v>1436.81</v>
      </c>
      <c r="M2958" t="s">
        <v>43</v>
      </c>
      <c r="N2958" t="s">
        <v>66</v>
      </c>
      <c r="O2958">
        <v>6</v>
      </c>
      <c r="P2958">
        <v>2023</v>
      </c>
      <c r="Q2958">
        <v>7</v>
      </c>
      <c r="R2958" t="s">
        <v>125</v>
      </c>
      <c r="S2958">
        <v>3</v>
      </c>
      <c r="T2958">
        <v>27</v>
      </c>
      <c r="U2958">
        <v>2</v>
      </c>
      <c r="V2958">
        <v>6</v>
      </c>
      <c r="W2958" t="s">
        <v>35</v>
      </c>
      <c r="X2958" t="s">
        <v>36</v>
      </c>
      <c r="Y2958">
        <v>16524</v>
      </c>
      <c r="Z2958">
        <v>0.09</v>
      </c>
    </row>
    <row r="2959" spans="1:26" x14ac:dyDescent="0.25">
      <c r="A2959" t="s">
        <v>4583</v>
      </c>
      <c r="B2959" s="1">
        <v>45090</v>
      </c>
      <c r="C2959" t="s">
        <v>4584</v>
      </c>
      <c r="D2959" t="s">
        <v>50</v>
      </c>
      <c r="E2959" t="s">
        <v>58</v>
      </c>
      <c r="F2959" t="s">
        <v>41</v>
      </c>
      <c r="G2959" t="s">
        <v>59</v>
      </c>
      <c r="H2959">
        <v>8</v>
      </c>
      <c r="I2959">
        <v>125</v>
      </c>
      <c r="J2959">
        <v>27</v>
      </c>
      <c r="K2959">
        <v>730</v>
      </c>
      <c r="L2959">
        <v>53.62</v>
      </c>
      <c r="M2959" t="s">
        <v>32</v>
      </c>
      <c r="N2959" t="s">
        <v>33</v>
      </c>
      <c r="O2959">
        <v>3</v>
      </c>
      <c r="P2959">
        <v>2023</v>
      </c>
      <c r="Q2959">
        <v>6</v>
      </c>
      <c r="R2959" t="s">
        <v>95</v>
      </c>
      <c r="S2959">
        <v>2</v>
      </c>
      <c r="T2959">
        <v>24</v>
      </c>
      <c r="U2959">
        <v>3</v>
      </c>
      <c r="V2959">
        <v>2</v>
      </c>
      <c r="W2959" t="s">
        <v>76</v>
      </c>
      <c r="X2959" t="s">
        <v>47</v>
      </c>
      <c r="Y2959">
        <v>27000</v>
      </c>
      <c r="Z2959">
        <v>7.0000000000000007E-2</v>
      </c>
    </row>
    <row r="2960" spans="1:26" x14ac:dyDescent="0.25">
      <c r="A2960" t="s">
        <v>4585</v>
      </c>
      <c r="B2960" s="1">
        <v>45084</v>
      </c>
      <c r="C2960" t="s">
        <v>4168</v>
      </c>
      <c r="D2960" t="s">
        <v>39</v>
      </c>
      <c r="E2960" t="s">
        <v>29</v>
      </c>
      <c r="F2960" t="s">
        <v>30</v>
      </c>
      <c r="G2960" t="s">
        <v>64</v>
      </c>
      <c r="H2960">
        <v>3</v>
      </c>
      <c r="I2960">
        <v>465</v>
      </c>
      <c r="J2960">
        <v>4</v>
      </c>
      <c r="K2960">
        <v>1339.2</v>
      </c>
      <c r="L2960">
        <v>241.88</v>
      </c>
      <c r="M2960" t="s">
        <v>43</v>
      </c>
      <c r="N2960" t="s">
        <v>66</v>
      </c>
      <c r="O2960">
        <v>6</v>
      </c>
      <c r="P2960">
        <v>2023</v>
      </c>
      <c r="Q2960">
        <v>6</v>
      </c>
      <c r="R2960" t="s">
        <v>95</v>
      </c>
      <c r="S2960">
        <v>2</v>
      </c>
      <c r="T2960">
        <v>23</v>
      </c>
      <c r="U2960">
        <v>2</v>
      </c>
      <c r="V2960">
        <v>3</v>
      </c>
      <c r="W2960" t="s">
        <v>83</v>
      </c>
      <c r="X2960" t="s">
        <v>47</v>
      </c>
      <c r="Y2960">
        <v>5580</v>
      </c>
      <c r="Z2960">
        <v>0.18</v>
      </c>
    </row>
    <row r="2961" spans="1:26" x14ac:dyDescent="0.25">
      <c r="A2961" t="s">
        <v>4586</v>
      </c>
      <c r="B2961" s="1">
        <v>44968</v>
      </c>
      <c r="C2961" t="s">
        <v>2767</v>
      </c>
      <c r="D2961" t="s">
        <v>39</v>
      </c>
      <c r="E2961" t="s">
        <v>51</v>
      </c>
      <c r="F2961" t="s">
        <v>30</v>
      </c>
      <c r="G2961" t="s">
        <v>31</v>
      </c>
      <c r="H2961">
        <v>5</v>
      </c>
      <c r="I2961">
        <v>2492</v>
      </c>
      <c r="J2961">
        <v>29</v>
      </c>
      <c r="K2961">
        <v>8846.6</v>
      </c>
      <c r="L2961">
        <v>906.86</v>
      </c>
      <c r="M2961" t="s">
        <v>43</v>
      </c>
      <c r="N2961" t="s">
        <v>44</v>
      </c>
      <c r="O2961">
        <v>5</v>
      </c>
      <c r="P2961">
        <v>2023</v>
      </c>
      <c r="Q2961">
        <v>2</v>
      </c>
      <c r="R2961" t="s">
        <v>67</v>
      </c>
      <c r="S2961">
        <v>1</v>
      </c>
      <c r="T2961">
        <v>6</v>
      </c>
      <c r="U2961">
        <v>2</v>
      </c>
      <c r="V2961">
        <v>6</v>
      </c>
      <c r="W2961" t="s">
        <v>35</v>
      </c>
      <c r="X2961" t="s">
        <v>36</v>
      </c>
      <c r="Y2961">
        <v>361340</v>
      </c>
      <c r="Z2961">
        <v>0.1</v>
      </c>
    </row>
    <row r="2962" spans="1:26" x14ac:dyDescent="0.25">
      <c r="A2962" t="s">
        <v>4587</v>
      </c>
      <c r="B2962" s="1">
        <v>45174</v>
      </c>
      <c r="C2962" t="s">
        <v>863</v>
      </c>
      <c r="D2962" t="s">
        <v>28</v>
      </c>
      <c r="E2962" t="s">
        <v>40</v>
      </c>
      <c r="F2962" t="s">
        <v>41</v>
      </c>
      <c r="G2962" t="s">
        <v>42</v>
      </c>
      <c r="H2962">
        <v>9</v>
      </c>
      <c r="I2962">
        <v>4065</v>
      </c>
      <c r="J2962">
        <v>0</v>
      </c>
      <c r="K2962">
        <v>36585</v>
      </c>
      <c r="L2962">
        <v>6445.85</v>
      </c>
      <c r="M2962" t="s">
        <v>43</v>
      </c>
      <c r="N2962" t="s">
        <v>66</v>
      </c>
      <c r="O2962">
        <v>1</v>
      </c>
      <c r="P2962">
        <v>2023</v>
      </c>
      <c r="Q2962">
        <v>9</v>
      </c>
      <c r="R2962" t="s">
        <v>80</v>
      </c>
      <c r="S2962">
        <v>3</v>
      </c>
      <c r="T2962">
        <v>36</v>
      </c>
      <c r="U2962">
        <v>2</v>
      </c>
      <c r="V2962">
        <v>2</v>
      </c>
      <c r="W2962" t="s">
        <v>76</v>
      </c>
      <c r="X2962" t="s">
        <v>47</v>
      </c>
      <c r="Y2962">
        <v>0</v>
      </c>
      <c r="Z2962">
        <v>0.18</v>
      </c>
    </row>
    <row r="2963" spans="1:26" x14ac:dyDescent="0.25">
      <c r="A2963" t="s">
        <v>4588</v>
      </c>
      <c r="B2963" s="1">
        <v>45167</v>
      </c>
      <c r="C2963" t="s">
        <v>1009</v>
      </c>
      <c r="D2963" t="s">
        <v>50</v>
      </c>
      <c r="E2963" t="s">
        <v>58</v>
      </c>
      <c r="F2963" t="s">
        <v>30</v>
      </c>
      <c r="G2963" t="s">
        <v>86</v>
      </c>
      <c r="H2963">
        <v>8</v>
      </c>
      <c r="I2963">
        <v>1769</v>
      </c>
      <c r="J2963">
        <v>11</v>
      </c>
      <c r="K2963">
        <v>12595.28</v>
      </c>
      <c r="L2963">
        <v>2201.1799999999998</v>
      </c>
      <c r="M2963" t="s">
        <v>65</v>
      </c>
      <c r="N2963" t="s">
        <v>44</v>
      </c>
      <c r="O2963">
        <v>5</v>
      </c>
      <c r="P2963">
        <v>2023</v>
      </c>
      <c r="Q2963">
        <v>8</v>
      </c>
      <c r="R2963" t="s">
        <v>72</v>
      </c>
      <c r="S2963">
        <v>3</v>
      </c>
      <c r="T2963">
        <v>35</v>
      </c>
      <c r="U2963">
        <v>5</v>
      </c>
      <c r="V2963">
        <v>2</v>
      </c>
      <c r="W2963" t="s">
        <v>76</v>
      </c>
      <c r="X2963" t="s">
        <v>47</v>
      </c>
      <c r="Y2963">
        <v>155672</v>
      </c>
      <c r="Z2963">
        <v>0.17</v>
      </c>
    </row>
    <row r="2964" spans="1:26" x14ac:dyDescent="0.25">
      <c r="A2964" t="s">
        <v>4589</v>
      </c>
      <c r="B2964" s="1">
        <v>45057</v>
      </c>
      <c r="C2964" t="s">
        <v>2536</v>
      </c>
      <c r="D2964" t="s">
        <v>28</v>
      </c>
      <c r="E2964" t="s">
        <v>51</v>
      </c>
      <c r="F2964" t="s">
        <v>41</v>
      </c>
      <c r="G2964" t="s">
        <v>42</v>
      </c>
      <c r="H2964">
        <v>4</v>
      </c>
      <c r="I2964">
        <v>657</v>
      </c>
      <c r="J2964">
        <v>15</v>
      </c>
      <c r="K2964">
        <v>2233.8000000000002</v>
      </c>
      <c r="L2964">
        <v>309.67</v>
      </c>
      <c r="M2964" t="s">
        <v>43</v>
      </c>
      <c r="N2964" t="s">
        <v>33</v>
      </c>
      <c r="O2964">
        <v>6</v>
      </c>
      <c r="P2964">
        <v>2023</v>
      </c>
      <c r="Q2964">
        <v>5</v>
      </c>
      <c r="R2964" t="s">
        <v>238</v>
      </c>
      <c r="S2964">
        <v>2</v>
      </c>
      <c r="T2964">
        <v>19</v>
      </c>
      <c r="U2964">
        <v>2</v>
      </c>
      <c r="V2964">
        <v>4</v>
      </c>
      <c r="W2964" t="s">
        <v>73</v>
      </c>
      <c r="X2964" t="s">
        <v>47</v>
      </c>
      <c r="Y2964">
        <v>39420</v>
      </c>
      <c r="Z2964">
        <v>0.14000000000000001</v>
      </c>
    </row>
    <row r="2965" spans="1:26" x14ac:dyDescent="0.25">
      <c r="A2965" t="s">
        <v>4590</v>
      </c>
      <c r="B2965" s="1">
        <v>45146</v>
      </c>
      <c r="C2965" t="s">
        <v>1688</v>
      </c>
      <c r="D2965" t="s">
        <v>28</v>
      </c>
      <c r="E2965" t="s">
        <v>40</v>
      </c>
      <c r="F2965" t="s">
        <v>52</v>
      </c>
      <c r="G2965" t="s">
        <v>79</v>
      </c>
      <c r="H2965">
        <v>5</v>
      </c>
      <c r="I2965">
        <v>2279</v>
      </c>
      <c r="J2965">
        <v>1</v>
      </c>
      <c r="K2965">
        <v>11281.05</v>
      </c>
      <c r="L2965">
        <v>1502.95</v>
      </c>
      <c r="M2965" t="s">
        <v>32</v>
      </c>
      <c r="N2965" t="s">
        <v>44</v>
      </c>
      <c r="O2965">
        <v>2</v>
      </c>
      <c r="P2965">
        <v>2023</v>
      </c>
      <c r="Q2965">
        <v>8</v>
      </c>
      <c r="R2965" t="s">
        <v>72</v>
      </c>
      <c r="S2965">
        <v>3</v>
      </c>
      <c r="T2965">
        <v>32</v>
      </c>
      <c r="U2965">
        <v>2</v>
      </c>
      <c r="V2965">
        <v>2</v>
      </c>
      <c r="W2965" t="s">
        <v>76</v>
      </c>
      <c r="X2965" t="s">
        <v>47</v>
      </c>
      <c r="Y2965">
        <v>11395</v>
      </c>
      <c r="Z2965">
        <v>0.13</v>
      </c>
    </row>
    <row r="2966" spans="1:26" x14ac:dyDescent="0.25">
      <c r="A2966" t="s">
        <v>4591</v>
      </c>
      <c r="B2966" s="1">
        <v>45108</v>
      </c>
      <c r="C2966" t="s">
        <v>4592</v>
      </c>
      <c r="D2966" t="s">
        <v>63</v>
      </c>
      <c r="E2966" t="s">
        <v>40</v>
      </c>
      <c r="F2966" t="s">
        <v>41</v>
      </c>
      <c r="G2966" t="s">
        <v>42</v>
      </c>
      <c r="H2966">
        <v>5</v>
      </c>
      <c r="I2966">
        <v>2088</v>
      </c>
      <c r="J2966">
        <v>1</v>
      </c>
      <c r="K2966">
        <v>10335.6</v>
      </c>
      <c r="L2966">
        <v>1945.55</v>
      </c>
      <c r="M2966" t="s">
        <v>43</v>
      </c>
      <c r="N2966" t="s">
        <v>33</v>
      </c>
      <c r="O2966">
        <v>2</v>
      </c>
      <c r="P2966">
        <v>2023</v>
      </c>
      <c r="Q2966">
        <v>7</v>
      </c>
      <c r="R2966" t="s">
        <v>125</v>
      </c>
      <c r="S2966">
        <v>3</v>
      </c>
      <c r="T2966">
        <v>26</v>
      </c>
      <c r="U2966">
        <v>1</v>
      </c>
      <c r="V2966">
        <v>6</v>
      </c>
      <c r="W2966" t="s">
        <v>35</v>
      </c>
      <c r="X2966" t="s">
        <v>36</v>
      </c>
      <c r="Y2966">
        <v>10440</v>
      </c>
      <c r="Z2966">
        <v>0.19</v>
      </c>
    </row>
    <row r="2967" spans="1:26" x14ac:dyDescent="0.25">
      <c r="A2967" t="s">
        <v>4593</v>
      </c>
      <c r="B2967" s="1">
        <v>45270</v>
      </c>
      <c r="C2967" t="s">
        <v>1875</v>
      </c>
      <c r="D2967" t="s">
        <v>63</v>
      </c>
      <c r="E2967" t="s">
        <v>40</v>
      </c>
      <c r="F2967" t="s">
        <v>30</v>
      </c>
      <c r="G2967" t="s">
        <v>64</v>
      </c>
      <c r="H2967">
        <v>10</v>
      </c>
      <c r="I2967">
        <v>3985</v>
      </c>
      <c r="J2967">
        <v>12</v>
      </c>
      <c r="K2967">
        <v>35068</v>
      </c>
      <c r="L2967">
        <v>3964.44</v>
      </c>
      <c r="M2967" t="s">
        <v>65</v>
      </c>
      <c r="N2967" t="s">
        <v>44</v>
      </c>
      <c r="O2967">
        <v>7</v>
      </c>
      <c r="P2967">
        <v>2023</v>
      </c>
      <c r="Q2967">
        <v>12</v>
      </c>
      <c r="R2967" t="s">
        <v>54</v>
      </c>
      <c r="S2967">
        <v>4</v>
      </c>
      <c r="T2967">
        <v>50</v>
      </c>
      <c r="U2967">
        <v>3</v>
      </c>
      <c r="V2967">
        <v>0</v>
      </c>
      <c r="W2967" t="s">
        <v>55</v>
      </c>
      <c r="X2967" t="s">
        <v>36</v>
      </c>
      <c r="Y2967">
        <v>478200</v>
      </c>
      <c r="Z2967">
        <v>0.11</v>
      </c>
    </row>
    <row r="2968" spans="1:26" x14ac:dyDescent="0.25">
      <c r="A2968" t="s">
        <v>4594</v>
      </c>
      <c r="B2968" s="1">
        <v>45258</v>
      </c>
      <c r="C2968" t="s">
        <v>4595</v>
      </c>
      <c r="D2968" t="s">
        <v>50</v>
      </c>
      <c r="E2968" t="s">
        <v>40</v>
      </c>
      <c r="F2968" t="s">
        <v>52</v>
      </c>
      <c r="G2968" t="s">
        <v>91</v>
      </c>
      <c r="H2968">
        <v>10</v>
      </c>
      <c r="I2968">
        <v>4345</v>
      </c>
      <c r="J2968">
        <v>12</v>
      </c>
      <c r="K2968">
        <v>38236</v>
      </c>
      <c r="L2968">
        <v>4374.82</v>
      </c>
      <c r="M2968" t="s">
        <v>32</v>
      </c>
      <c r="N2968" t="s">
        <v>66</v>
      </c>
      <c r="O2968">
        <v>3</v>
      </c>
      <c r="P2968">
        <v>2023</v>
      </c>
      <c r="Q2968">
        <v>11</v>
      </c>
      <c r="R2968" t="s">
        <v>92</v>
      </c>
      <c r="S2968">
        <v>4</v>
      </c>
      <c r="T2968">
        <v>48</v>
      </c>
      <c r="U2968">
        <v>5</v>
      </c>
      <c r="V2968">
        <v>2</v>
      </c>
      <c r="W2968" t="s">
        <v>76</v>
      </c>
      <c r="X2968" t="s">
        <v>47</v>
      </c>
      <c r="Y2968">
        <v>521400</v>
      </c>
      <c r="Z2968">
        <v>0.11</v>
      </c>
    </row>
    <row r="2969" spans="1:26" x14ac:dyDescent="0.25">
      <c r="A2969" t="s">
        <v>4596</v>
      </c>
      <c r="B2969" s="1">
        <v>45259</v>
      </c>
      <c r="C2969" t="s">
        <v>82</v>
      </c>
      <c r="D2969" t="s">
        <v>39</v>
      </c>
      <c r="E2969" t="s">
        <v>58</v>
      </c>
      <c r="F2969" t="s">
        <v>52</v>
      </c>
      <c r="G2969" t="s">
        <v>79</v>
      </c>
      <c r="H2969">
        <v>2</v>
      </c>
      <c r="I2969">
        <v>1198</v>
      </c>
      <c r="J2969">
        <v>10</v>
      </c>
      <c r="K2969">
        <v>2156.4</v>
      </c>
      <c r="L2969">
        <v>151.41</v>
      </c>
      <c r="M2969" t="s">
        <v>43</v>
      </c>
      <c r="N2969" t="s">
        <v>44</v>
      </c>
      <c r="O2969">
        <v>2</v>
      </c>
      <c r="P2969">
        <v>2023</v>
      </c>
      <c r="Q2969">
        <v>11</v>
      </c>
      <c r="R2969" t="s">
        <v>92</v>
      </c>
      <c r="S2969">
        <v>4</v>
      </c>
      <c r="T2969">
        <v>48</v>
      </c>
      <c r="U2969">
        <v>5</v>
      </c>
      <c r="V2969">
        <v>3</v>
      </c>
      <c r="W2969" t="s">
        <v>83</v>
      </c>
      <c r="X2969" t="s">
        <v>47</v>
      </c>
      <c r="Y2969">
        <v>23960</v>
      </c>
      <c r="Z2969">
        <v>7.0000000000000007E-2</v>
      </c>
    </row>
    <row r="2970" spans="1:26" x14ac:dyDescent="0.25">
      <c r="A2970" t="s">
        <v>4597</v>
      </c>
      <c r="B2970" s="1">
        <v>45135</v>
      </c>
      <c r="C2970" t="s">
        <v>3044</v>
      </c>
      <c r="D2970" t="s">
        <v>28</v>
      </c>
      <c r="E2970" t="s">
        <v>29</v>
      </c>
      <c r="F2970" t="s">
        <v>30</v>
      </c>
      <c r="G2970" t="s">
        <v>86</v>
      </c>
      <c r="H2970">
        <v>8</v>
      </c>
      <c r="I2970">
        <v>1769</v>
      </c>
      <c r="J2970">
        <v>2</v>
      </c>
      <c r="K2970">
        <v>13868.96</v>
      </c>
      <c r="L2970">
        <v>2036.49</v>
      </c>
      <c r="M2970" t="s">
        <v>32</v>
      </c>
      <c r="N2970" t="s">
        <v>33</v>
      </c>
      <c r="O2970">
        <v>5</v>
      </c>
      <c r="P2970">
        <v>2023</v>
      </c>
      <c r="Q2970">
        <v>7</v>
      </c>
      <c r="R2970" t="s">
        <v>125</v>
      </c>
      <c r="S2970">
        <v>3</v>
      </c>
      <c r="T2970">
        <v>30</v>
      </c>
      <c r="U2970">
        <v>5</v>
      </c>
      <c r="V2970">
        <v>5</v>
      </c>
      <c r="W2970" t="s">
        <v>46</v>
      </c>
      <c r="X2970" t="s">
        <v>47</v>
      </c>
      <c r="Y2970">
        <v>28304</v>
      </c>
      <c r="Z2970">
        <v>0.15</v>
      </c>
    </row>
    <row r="2971" spans="1:26" x14ac:dyDescent="0.25">
      <c r="A2971" t="s">
        <v>4598</v>
      </c>
      <c r="B2971" s="1">
        <v>45158</v>
      </c>
      <c r="C2971" t="s">
        <v>4599</v>
      </c>
      <c r="D2971" t="s">
        <v>50</v>
      </c>
      <c r="E2971" t="s">
        <v>58</v>
      </c>
      <c r="F2971" t="s">
        <v>41</v>
      </c>
      <c r="G2971" t="s">
        <v>116</v>
      </c>
      <c r="H2971">
        <v>9</v>
      </c>
      <c r="I2971">
        <v>4349</v>
      </c>
      <c r="J2971">
        <v>30</v>
      </c>
      <c r="K2971">
        <v>27398.7</v>
      </c>
      <c r="L2971">
        <v>3422.84</v>
      </c>
      <c r="M2971" t="s">
        <v>32</v>
      </c>
      <c r="N2971" t="s">
        <v>33</v>
      </c>
      <c r="O2971">
        <v>1</v>
      </c>
      <c r="P2971">
        <v>2023</v>
      </c>
      <c r="Q2971">
        <v>8</v>
      </c>
      <c r="R2971" t="s">
        <v>72</v>
      </c>
      <c r="S2971">
        <v>3</v>
      </c>
      <c r="T2971">
        <v>34</v>
      </c>
      <c r="U2971">
        <v>4</v>
      </c>
      <c r="V2971">
        <v>0</v>
      </c>
      <c r="W2971" t="s">
        <v>55</v>
      </c>
      <c r="X2971" t="s">
        <v>36</v>
      </c>
      <c r="Y2971">
        <v>1174230</v>
      </c>
      <c r="Z2971">
        <v>0.12</v>
      </c>
    </row>
    <row r="2972" spans="1:26" x14ac:dyDescent="0.25">
      <c r="A2972" t="s">
        <v>4600</v>
      </c>
      <c r="B2972" s="1">
        <v>45041</v>
      </c>
      <c r="C2972" t="s">
        <v>4601</v>
      </c>
      <c r="D2972" t="s">
        <v>50</v>
      </c>
      <c r="E2972" t="s">
        <v>40</v>
      </c>
      <c r="F2972" t="s">
        <v>30</v>
      </c>
      <c r="G2972" t="s">
        <v>31</v>
      </c>
      <c r="H2972">
        <v>7</v>
      </c>
      <c r="I2972">
        <v>2836</v>
      </c>
      <c r="J2972">
        <v>19</v>
      </c>
      <c r="K2972">
        <v>16080.12</v>
      </c>
      <c r="L2972">
        <v>1235.1199999999999</v>
      </c>
      <c r="M2972" t="s">
        <v>43</v>
      </c>
      <c r="N2972" t="s">
        <v>33</v>
      </c>
      <c r="O2972">
        <v>5</v>
      </c>
      <c r="P2972">
        <v>2023</v>
      </c>
      <c r="Q2972">
        <v>4</v>
      </c>
      <c r="R2972" t="s">
        <v>100</v>
      </c>
      <c r="S2972">
        <v>2</v>
      </c>
      <c r="T2972">
        <v>17</v>
      </c>
      <c r="U2972">
        <v>5</v>
      </c>
      <c r="V2972">
        <v>2</v>
      </c>
      <c r="W2972" t="s">
        <v>76</v>
      </c>
      <c r="X2972" t="s">
        <v>47</v>
      </c>
      <c r="Y2972">
        <v>377188</v>
      </c>
      <c r="Z2972">
        <v>0.08</v>
      </c>
    </row>
    <row r="2973" spans="1:26" x14ac:dyDescent="0.25">
      <c r="A2973" t="s">
        <v>4602</v>
      </c>
      <c r="B2973" s="1">
        <v>45205</v>
      </c>
      <c r="C2973" t="s">
        <v>1348</v>
      </c>
      <c r="D2973" t="s">
        <v>50</v>
      </c>
      <c r="E2973" t="s">
        <v>58</v>
      </c>
      <c r="F2973" t="s">
        <v>30</v>
      </c>
      <c r="G2973" t="s">
        <v>31</v>
      </c>
      <c r="H2973">
        <v>6</v>
      </c>
      <c r="I2973">
        <v>2571</v>
      </c>
      <c r="J2973">
        <v>19</v>
      </c>
      <c r="K2973">
        <v>12495.06</v>
      </c>
      <c r="L2973">
        <v>908.93</v>
      </c>
      <c r="M2973" t="s">
        <v>43</v>
      </c>
      <c r="N2973" t="s">
        <v>44</v>
      </c>
      <c r="O2973">
        <v>5</v>
      </c>
      <c r="P2973">
        <v>2023</v>
      </c>
      <c r="Q2973">
        <v>10</v>
      </c>
      <c r="R2973" t="s">
        <v>45</v>
      </c>
      <c r="S2973">
        <v>4</v>
      </c>
      <c r="T2973">
        <v>40</v>
      </c>
      <c r="U2973">
        <v>1</v>
      </c>
      <c r="V2973">
        <v>5</v>
      </c>
      <c r="W2973" t="s">
        <v>46</v>
      </c>
      <c r="X2973" t="s">
        <v>47</v>
      </c>
      <c r="Y2973">
        <v>293094</v>
      </c>
      <c r="Z2973">
        <v>7.0000000000000007E-2</v>
      </c>
    </row>
    <row r="2974" spans="1:26" x14ac:dyDescent="0.25">
      <c r="A2974" t="s">
        <v>4603</v>
      </c>
      <c r="B2974" s="1">
        <v>45108</v>
      </c>
      <c r="C2974" t="s">
        <v>4425</v>
      </c>
      <c r="D2974" t="s">
        <v>63</v>
      </c>
      <c r="E2974" t="s">
        <v>58</v>
      </c>
      <c r="F2974" t="s">
        <v>52</v>
      </c>
      <c r="G2974" t="s">
        <v>53</v>
      </c>
      <c r="H2974">
        <v>5</v>
      </c>
      <c r="I2974">
        <v>1809</v>
      </c>
      <c r="J2974">
        <v>12</v>
      </c>
      <c r="K2974">
        <v>7959.6</v>
      </c>
      <c r="L2974">
        <v>577.48</v>
      </c>
      <c r="M2974" t="s">
        <v>43</v>
      </c>
      <c r="N2974" t="s">
        <v>33</v>
      </c>
      <c r="O2974">
        <v>1</v>
      </c>
      <c r="P2974">
        <v>2023</v>
      </c>
      <c r="Q2974">
        <v>7</v>
      </c>
      <c r="R2974" t="s">
        <v>125</v>
      </c>
      <c r="S2974">
        <v>3</v>
      </c>
      <c r="T2974">
        <v>26</v>
      </c>
      <c r="U2974">
        <v>1</v>
      </c>
      <c r="V2974">
        <v>6</v>
      </c>
      <c r="W2974" t="s">
        <v>35</v>
      </c>
      <c r="X2974" t="s">
        <v>36</v>
      </c>
      <c r="Y2974">
        <v>108540</v>
      </c>
      <c r="Z2974">
        <v>7.0000000000000007E-2</v>
      </c>
    </row>
    <row r="2975" spans="1:26" x14ac:dyDescent="0.25">
      <c r="A2975" t="s">
        <v>4604</v>
      </c>
      <c r="B2975" s="1">
        <v>45071</v>
      </c>
      <c r="C2975" t="s">
        <v>4605</v>
      </c>
      <c r="D2975" t="s">
        <v>63</v>
      </c>
      <c r="E2975" t="s">
        <v>40</v>
      </c>
      <c r="F2975" t="s">
        <v>41</v>
      </c>
      <c r="G2975" t="s">
        <v>116</v>
      </c>
      <c r="H2975">
        <v>6</v>
      </c>
      <c r="I2975">
        <v>2599</v>
      </c>
      <c r="J2975">
        <v>6</v>
      </c>
      <c r="K2975">
        <v>14658.36</v>
      </c>
      <c r="L2975">
        <v>2748.18</v>
      </c>
      <c r="M2975" t="s">
        <v>65</v>
      </c>
      <c r="N2975" t="s">
        <v>66</v>
      </c>
      <c r="O2975">
        <v>6</v>
      </c>
      <c r="P2975">
        <v>2023</v>
      </c>
      <c r="Q2975">
        <v>5</v>
      </c>
      <c r="R2975" t="s">
        <v>238</v>
      </c>
      <c r="S2975">
        <v>2</v>
      </c>
      <c r="T2975">
        <v>21</v>
      </c>
      <c r="U2975">
        <v>4</v>
      </c>
      <c r="V2975">
        <v>4</v>
      </c>
      <c r="W2975" t="s">
        <v>73</v>
      </c>
      <c r="X2975" t="s">
        <v>47</v>
      </c>
      <c r="Y2975">
        <v>93564</v>
      </c>
      <c r="Z2975">
        <v>0.19</v>
      </c>
    </row>
    <row r="2976" spans="1:26" x14ac:dyDescent="0.25">
      <c r="A2976" t="s">
        <v>4606</v>
      </c>
      <c r="B2976" s="1">
        <v>45133</v>
      </c>
      <c r="C2976" t="s">
        <v>4607</v>
      </c>
      <c r="D2976" t="s">
        <v>39</v>
      </c>
      <c r="E2976" t="s">
        <v>58</v>
      </c>
      <c r="F2976" t="s">
        <v>30</v>
      </c>
      <c r="G2976" t="s">
        <v>86</v>
      </c>
      <c r="H2976">
        <v>6</v>
      </c>
      <c r="I2976">
        <v>3842</v>
      </c>
      <c r="J2976">
        <v>14</v>
      </c>
      <c r="K2976">
        <v>19824.72</v>
      </c>
      <c r="L2976">
        <v>3821.67</v>
      </c>
      <c r="M2976" t="s">
        <v>65</v>
      </c>
      <c r="N2976" t="s">
        <v>44</v>
      </c>
      <c r="O2976">
        <v>5</v>
      </c>
      <c r="P2976">
        <v>2023</v>
      </c>
      <c r="Q2976">
        <v>7</v>
      </c>
      <c r="R2976" t="s">
        <v>125</v>
      </c>
      <c r="S2976">
        <v>3</v>
      </c>
      <c r="T2976">
        <v>30</v>
      </c>
      <c r="U2976">
        <v>5</v>
      </c>
      <c r="V2976">
        <v>3</v>
      </c>
      <c r="W2976" t="s">
        <v>83</v>
      </c>
      <c r="X2976" t="s">
        <v>47</v>
      </c>
      <c r="Y2976">
        <v>322728</v>
      </c>
      <c r="Z2976">
        <v>0.19</v>
      </c>
    </row>
    <row r="2977" spans="1:26" x14ac:dyDescent="0.25">
      <c r="A2977" t="s">
        <v>4608</v>
      </c>
      <c r="B2977" s="1">
        <v>45025</v>
      </c>
      <c r="C2977" t="s">
        <v>4609</v>
      </c>
      <c r="D2977" t="s">
        <v>50</v>
      </c>
      <c r="E2977" t="s">
        <v>29</v>
      </c>
      <c r="F2977" t="s">
        <v>41</v>
      </c>
      <c r="G2977" t="s">
        <v>116</v>
      </c>
      <c r="H2977">
        <v>9</v>
      </c>
      <c r="I2977">
        <v>3706</v>
      </c>
      <c r="J2977">
        <v>10</v>
      </c>
      <c r="K2977">
        <v>30018.6</v>
      </c>
      <c r="L2977">
        <v>1743.39</v>
      </c>
      <c r="M2977" t="s">
        <v>43</v>
      </c>
      <c r="N2977" t="s">
        <v>33</v>
      </c>
      <c r="O2977">
        <v>4</v>
      </c>
      <c r="P2977">
        <v>2023</v>
      </c>
      <c r="Q2977">
        <v>4</v>
      </c>
      <c r="R2977" t="s">
        <v>100</v>
      </c>
      <c r="S2977">
        <v>2</v>
      </c>
      <c r="T2977">
        <v>15</v>
      </c>
      <c r="U2977">
        <v>3</v>
      </c>
      <c r="V2977">
        <v>0</v>
      </c>
      <c r="W2977" t="s">
        <v>55</v>
      </c>
      <c r="X2977" t="s">
        <v>36</v>
      </c>
      <c r="Y2977">
        <v>333540</v>
      </c>
      <c r="Z2977">
        <v>0.06</v>
      </c>
    </row>
    <row r="2978" spans="1:26" x14ac:dyDescent="0.25">
      <c r="A2978" t="s">
        <v>4610</v>
      </c>
      <c r="B2978" s="1">
        <v>44960</v>
      </c>
      <c r="C2978" t="s">
        <v>737</v>
      </c>
      <c r="D2978" t="s">
        <v>28</v>
      </c>
      <c r="E2978" t="s">
        <v>40</v>
      </c>
      <c r="F2978" t="s">
        <v>52</v>
      </c>
      <c r="G2978" t="s">
        <v>91</v>
      </c>
      <c r="H2978">
        <v>4</v>
      </c>
      <c r="I2978">
        <v>2975</v>
      </c>
      <c r="J2978">
        <v>15</v>
      </c>
      <c r="K2978">
        <v>10115</v>
      </c>
      <c r="L2978">
        <v>1705.39</v>
      </c>
      <c r="M2978" t="s">
        <v>32</v>
      </c>
      <c r="N2978" t="s">
        <v>44</v>
      </c>
      <c r="O2978">
        <v>2</v>
      </c>
      <c r="P2978">
        <v>2023</v>
      </c>
      <c r="Q2978">
        <v>2</v>
      </c>
      <c r="R2978" t="s">
        <v>67</v>
      </c>
      <c r="S2978">
        <v>1</v>
      </c>
      <c r="T2978">
        <v>5</v>
      </c>
      <c r="U2978">
        <v>1</v>
      </c>
      <c r="V2978">
        <v>5</v>
      </c>
      <c r="W2978" t="s">
        <v>46</v>
      </c>
      <c r="X2978" t="s">
        <v>47</v>
      </c>
      <c r="Y2978">
        <v>178500</v>
      </c>
      <c r="Z2978">
        <v>0.17</v>
      </c>
    </row>
    <row r="2979" spans="1:26" x14ac:dyDescent="0.25">
      <c r="A2979" t="s">
        <v>4611</v>
      </c>
      <c r="B2979" s="1">
        <v>45067</v>
      </c>
      <c r="C2979" t="s">
        <v>3548</v>
      </c>
      <c r="D2979" t="s">
        <v>63</v>
      </c>
      <c r="E2979" t="s">
        <v>58</v>
      </c>
      <c r="F2979" t="s">
        <v>41</v>
      </c>
      <c r="G2979" t="s">
        <v>116</v>
      </c>
      <c r="H2979">
        <v>4</v>
      </c>
      <c r="I2979">
        <v>3660</v>
      </c>
      <c r="J2979">
        <v>0</v>
      </c>
      <c r="K2979">
        <v>14640</v>
      </c>
      <c r="L2979">
        <v>1679.43</v>
      </c>
      <c r="M2979" t="s">
        <v>32</v>
      </c>
      <c r="N2979" t="s">
        <v>44</v>
      </c>
      <c r="O2979">
        <v>2</v>
      </c>
      <c r="P2979">
        <v>2023</v>
      </c>
      <c r="Q2979">
        <v>5</v>
      </c>
      <c r="R2979" t="s">
        <v>238</v>
      </c>
      <c r="S2979">
        <v>2</v>
      </c>
      <c r="T2979">
        <v>21</v>
      </c>
      <c r="U2979">
        <v>4</v>
      </c>
      <c r="V2979">
        <v>0</v>
      </c>
      <c r="W2979" t="s">
        <v>55</v>
      </c>
      <c r="X2979" t="s">
        <v>36</v>
      </c>
      <c r="Y2979">
        <v>0</v>
      </c>
      <c r="Z2979">
        <v>0.11</v>
      </c>
    </row>
    <row r="2980" spans="1:26" x14ac:dyDescent="0.25">
      <c r="A2980" t="s">
        <v>4612</v>
      </c>
      <c r="B2980" s="1">
        <v>45277</v>
      </c>
      <c r="C2980" t="s">
        <v>4613</v>
      </c>
      <c r="D2980" t="s">
        <v>28</v>
      </c>
      <c r="E2980" t="s">
        <v>29</v>
      </c>
      <c r="F2980" t="s">
        <v>30</v>
      </c>
      <c r="G2980" t="s">
        <v>86</v>
      </c>
      <c r="H2980">
        <v>7</v>
      </c>
      <c r="I2980">
        <v>3860</v>
      </c>
      <c r="J2980">
        <v>10</v>
      </c>
      <c r="K2980">
        <v>24318</v>
      </c>
      <c r="L2980">
        <v>3606.16</v>
      </c>
      <c r="M2980" t="s">
        <v>43</v>
      </c>
      <c r="N2980" t="s">
        <v>44</v>
      </c>
      <c r="O2980">
        <v>5</v>
      </c>
      <c r="P2980">
        <v>2023</v>
      </c>
      <c r="Q2980">
        <v>12</v>
      </c>
      <c r="R2980" t="s">
        <v>54</v>
      </c>
      <c r="S2980">
        <v>4</v>
      </c>
      <c r="T2980">
        <v>51</v>
      </c>
      <c r="U2980">
        <v>4</v>
      </c>
      <c r="V2980">
        <v>0</v>
      </c>
      <c r="W2980" t="s">
        <v>55</v>
      </c>
      <c r="X2980" t="s">
        <v>36</v>
      </c>
      <c r="Y2980">
        <v>270200</v>
      </c>
      <c r="Z2980">
        <v>0.15</v>
      </c>
    </row>
    <row r="2981" spans="1:26" x14ac:dyDescent="0.25">
      <c r="A2981" t="s">
        <v>4614</v>
      </c>
      <c r="B2981" s="1">
        <v>45135</v>
      </c>
      <c r="C2981" t="s">
        <v>2226</v>
      </c>
      <c r="D2981" t="s">
        <v>63</v>
      </c>
      <c r="E2981" t="s">
        <v>58</v>
      </c>
      <c r="F2981" t="s">
        <v>30</v>
      </c>
      <c r="G2981" t="s">
        <v>86</v>
      </c>
      <c r="H2981">
        <v>7</v>
      </c>
      <c r="I2981">
        <v>2789</v>
      </c>
      <c r="J2981">
        <v>15</v>
      </c>
      <c r="K2981">
        <v>16594.55</v>
      </c>
      <c r="L2981">
        <v>2331.44</v>
      </c>
      <c r="M2981" t="s">
        <v>65</v>
      </c>
      <c r="N2981" t="s">
        <v>33</v>
      </c>
      <c r="O2981">
        <v>4</v>
      </c>
      <c r="P2981">
        <v>2023</v>
      </c>
      <c r="Q2981">
        <v>7</v>
      </c>
      <c r="R2981" t="s">
        <v>125</v>
      </c>
      <c r="S2981">
        <v>3</v>
      </c>
      <c r="T2981">
        <v>30</v>
      </c>
      <c r="U2981">
        <v>5</v>
      </c>
      <c r="V2981">
        <v>5</v>
      </c>
      <c r="W2981" t="s">
        <v>46</v>
      </c>
      <c r="X2981" t="s">
        <v>47</v>
      </c>
      <c r="Y2981">
        <v>292845</v>
      </c>
      <c r="Z2981">
        <v>0.14000000000000001</v>
      </c>
    </row>
    <row r="2982" spans="1:26" x14ac:dyDescent="0.25">
      <c r="A2982" t="s">
        <v>4615</v>
      </c>
      <c r="B2982" s="1">
        <v>45181</v>
      </c>
      <c r="C2982" t="s">
        <v>2432</v>
      </c>
      <c r="D2982" t="s">
        <v>39</v>
      </c>
      <c r="E2982" t="s">
        <v>29</v>
      </c>
      <c r="F2982" t="s">
        <v>30</v>
      </c>
      <c r="G2982" t="s">
        <v>31</v>
      </c>
      <c r="H2982">
        <v>1</v>
      </c>
      <c r="I2982">
        <v>1344</v>
      </c>
      <c r="J2982">
        <v>27</v>
      </c>
      <c r="K2982">
        <v>981.12</v>
      </c>
      <c r="L2982">
        <v>108.11</v>
      </c>
      <c r="M2982" t="s">
        <v>32</v>
      </c>
      <c r="N2982" t="s">
        <v>66</v>
      </c>
      <c r="O2982">
        <v>1</v>
      </c>
      <c r="P2982">
        <v>2023</v>
      </c>
      <c r="Q2982">
        <v>9</v>
      </c>
      <c r="R2982" t="s">
        <v>80</v>
      </c>
      <c r="S2982">
        <v>3</v>
      </c>
      <c r="T2982">
        <v>37</v>
      </c>
      <c r="U2982">
        <v>3</v>
      </c>
      <c r="V2982">
        <v>2</v>
      </c>
      <c r="W2982" t="s">
        <v>76</v>
      </c>
      <c r="X2982" t="s">
        <v>47</v>
      </c>
      <c r="Y2982">
        <v>36288</v>
      </c>
      <c r="Z2982">
        <v>0.11</v>
      </c>
    </row>
    <row r="2983" spans="1:26" x14ac:dyDescent="0.25">
      <c r="A2983" t="s">
        <v>4616</v>
      </c>
      <c r="B2983" s="1">
        <v>44989</v>
      </c>
      <c r="C2983" t="s">
        <v>3086</v>
      </c>
      <c r="D2983" t="s">
        <v>39</v>
      </c>
      <c r="E2983" t="s">
        <v>58</v>
      </c>
      <c r="F2983" t="s">
        <v>30</v>
      </c>
      <c r="G2983" t="s">
        <v>64</v>
      </c>
      <c r="H2983">
        <v>9</v>
      </c>
      <c r="I2983">
        <v>201</v>
      </c>
      <c r="J2983">
        <v>3</v>
      </c>
      <c r="K2983">
        <v>1754.73</v>
      </c>
      <c r="L2983">
        <v>111.27</v>
      </c>
      <c r="M2983" t="s">
        <v>65</v>
      </c>
      <c r="N2983" t="s">
        <v>33</v>
      </c>
      <c r="O2983">
        <v>5</v>
      </c>
      <c r="P2983">
        <v>2023</v>
      </c>
      <c r="Q2983">
        <v>3</v>
      </c>
      <c r="R2983" t="s">
        <v>105</v>
      </c>
      <c r="S2983">
        <v>1</v>
      </c>
      <c r="T2983">
        <v>9</v>
      </c>
      <c r="U2983">
        <v>1</v>
      </c>
      <c r="V2983">
        <v>6</v>
      </c>
      <c r="W2983" t="s">
        <v>35</v>
      </c>
      <c r="X2983" t="s">
        <v>36</v>
      </c>
      <c r="Y2983">
        <v>5427</v>
      </c>
      <c r="Z2983">
        <v>0.06</v>
      </c>
    </row>
    <row r="2984" spans="1:26" x14ac:dyDescent="0.25">
      <c r="A2984" t="s">
        <v>4617</v>
      </c>
      <c r="B2984" s="1">
        <v>45271</v>
      </c>
      <c r="C2984" t="s">
        <v>4618</v>
      </c>
      <c r="D2984" t="s">
        <v>63</v>
      </c>
      <c r="E2984" t="s">
        <v>51</v>
      </c>
      <c r="F2984" t="s">
        <v>52</v>
      </c>
      <c r="G2984" t="s">
        <v>53</v>
      </c>
      <c r="H2984">
        <v>6</v>
      </c>
      <c r="I2984">
        <v>2957</v>
      </c>
      <c r="J2984">
        <v>29</v>
      </c>
      <c r="K2984">
        <v>12596.82</v>
      </c>
      <c r="L2984">
        <v>1630.99</v>
      </c>
      <c r="M2984" t="s">
        <v>32</v>
      </c>
      <c r="N2984" t="s">
        <v>66</v>
      </c>
      <c r="O2984">
        <v>3</v>
      </c>
      <c r="P2984">
        <v>2023</v>
      </c>
      <c r="Q2984">
        <v>12</v>
      </c>
      <c r="R2984" t="s">
        <v>54</v>
      </c>
      <c r="S2984">
        <v>4</v>
      </c>
      <c r="T2984">
        <v>50</v>
      </c>
      <c r="U2984">
        <v>3</v>
      </c>
      <c r="V2984">
        <v>1</v>
      </c>
      <c r="W2984" t="s">
        <v>60</v>
      </c>
      <c r="X2984" t="s">
        <v>47</v>
      </c>
      <c r="Y2984">
        <v>514518</v>
      </c>
      <c r="Z2984">
        <v>0.13</v>
      </c>
    </row>
    <row r="2985" spans="1:26" x14ac:dyDescent="0.25">
      <c r="A2985" t="s">
        <v>4619</v>
      </c>
      <c r="B2985" s="1">
        <v>44948</v>
      </c>
      <c r="C2985" t="s">
        <v>4620</v>
      </c>
      <c r="D2985" t="s">
        <v>50</v>
      </c>
      <c r="E2985" t="s">
        <v>51</v>
      </c>
      <c r="F2985" t="s">
        <v>41</v>
      </c>
      <c r="G2985" t="s">
        <v>42</v>
      </c>
      <c r="H2985">
        <v>6</v>
      </c>
      <c r="I2985">
        <v>1516</v>
      </c>
      <c r="J2985">
        <v>19</v>
      </c>
      <c r="K2985">
        <v>7367.76</v>
      </c>
      <c r="L2985">
        <v>867.18</v>
      </c>
      <c r="M2985" t="s">
        <v>43</v>
      </c>
      <c r="N2985" t="s">
        <v>44</v>
      </c>
      <c r="O2985">
        <v>6</v>
      </c>
      <c r="P2985">
        <v>2023</v>
      </c>
      <c r="Q2985">
        <v>1</v>
      </c>
      <c r="R2985" t="s">
        <v>34</v>
      </c>
      <c r="S2985">
        <v>1</v>
      </c>
      <c r="T2985">
        <v>4</v>
      </c>
      <c r="U2985">
        <v>4</v>
      </c>
      <c r="V2985">
        <v>0</v>
      </c>
      <c r="W2985" t="s">
        <v>55</v>
      </c>
      <c r="X2985" t="s">
        <v>36</v>
      </c>
      <c r="Y2985">
        <v>172824</v>
      </c>
      <c r="Z2985">
        <v>0.12</v>
      </c>
    </row>
    <row r="2986" spans="1:26" x14ac:dyDescent="0.25">
      <c r="A2986" t="s">
        <v>4621</v>
      </c>
      <c r="B2986" s="1">
        <v>45092</v>
      </c>
      <c r="C2986" t="s">
        <v>2967</v>
      </c>
      <c r="D2986" t="s">
        <v>63</v>
      </c>
      <c r="E2986" t="s">
        <v>29</v>
      </c>
      <c r="F2986" t="s">
        <v>41</v>
      </c>
      <c r="G2986" t="s">
        <v>116</v>
      </c>
      <c r="H2986">
        <v>5</v>
      </c>
      <c r="I2986">
        <v>326</v>
      </c>
      <c r="J2986">
        <v>21</v>
      </c>
      <c r="K2986">
        <v>1287.7</v>
      </c>
      <c r="L2986">
        <v>111.6</v>
      </c>
      <c r="M2986" t="s">
        <v>32</v>
      </c>
      <c r="N2986" t="s">
        <v>33</v>
      </c>
      <c r="O2986">
        <v>1</v>
      </c>
      <c r="P2986">
        <v>2023</v>
      </c>
      <c r="Q2986">
        <v>6</v>
      </c>
      <c r="R2986" t="s">
        <v>95</v>
      </c>
      <c r="S2986">
        <v>2</v>
      </c>
      <c r="T2986">
        <v>24</v>
      </c>
      <c r="U2986">
        <v>3</v>
      </c>
      <c r="V2986">
        <v>4</v>
      </c>
      <c r="W2986" t="s">
        <v>73</v>
      </c>
      <c r="X2986" t="s">
        <v>47</v>
      </c>
      <c r="Y2986">
        <v>34230</v>
      </c>
      <c r="Z2986">
        <v>0.09</v>
      </c>
    </row>
    <row r="2987" spans="1:26" x14ac:dyDescent="0.25">
      <c r="A2987" t="s">
        <v>4622</v>
      </c>
      <c r="B2987" s="1">
        <v>45199</v>
      </c>
      <c r="C2987" t="s">
        <v>358</v>
      </c>
      <c r="D2987" t="s">
        <v>50</v>
      </c>
      <c r="E2987" t="s">
        <v>58</v>
      </c>
      <c r="F2987" t="s">
        <v>41</v>
      </c>
      <c r="G2987" t="s">
        <v>116</v>
      </c>
      <c r="H2987">
        <v>9</v>
      </c>
      <c r="I2987">
        <v>4691</v>
      </c>
      <c r="J2987">
        <v>3</v>
      </c>
      <c r="K2987">
        <v>40952.43</v>
      </c>
      <c r="L2987">
        <v>7657.26</v>
      </c>
      <c r="M2987" t="s">
        <v>43</v>
      </c>
      <c r="N2987" t="s">
        <v>33</v>
      </c>
      <c r="O2987">
        <v>4</v>
      </c>
      <c r="P2987">
        <v>2023</v>
      </c>
      <c r="Q2987">
        <v>9</v>
      </c>
      <c r="R2987" t="s">
        <v>80</v>
      </c>
      <c r="S2987">
        <v>3</v>
      </c>
      <c r="T2987">
        <v>39</v>
      </c>
      <c r="U2987">
        <v>5</v>
      </c>
      <c r="V2987">
        <v>6</v>
      </c>
      <c r="W2987" t="s">
        <v>35</v>
      </c>
      <c r="X2987" t="s">
        <v>36</v>
      </c>
      <c r="Y2987">
        <v>126657</v>
      </c>
      <c r="Z2987">
        <v>0.19</v>
      </c>
    </row>
    <row r="2988" spans="1:26" x14ac:dyDescent="0.25">
      <c r="A2988" t="s">
        <v>4623</v>
      </c>
      <c r="B2988" s="1">
        <v>45235</v>
      </c>
      <c r="C2988" t="s">
        <v>4624</v>
      </c>
      <c r="D2988" t="s">
        <v>50</v>
      </c>
      <c r="E2988" t="s">
        <v>58</v>
      </c>
      <c r="F2988" t="s">
        <v>30</v>
      </c>
      <c r="G2988" t="s">
        <v>64</v>
      </c>
      <c r="H2988">
        <v>3</v>
      </c>
      <c r="I2988">
        <v>625</v>
      </c>
      <c r="J2988">
        <v>7</v>
      </c>
      <c r="K2988">
        <v>1743.75</v>
      </c>
      <c r="L2988">
        <v>225.95</v>
      </c>
      <c r="M2988" t="s">
        <v>43</v>
      </c>
      <c r="N2988" t="s">
        <v>44</v>
      </c>
      <c r="O2988">
        <v>3</v>
      </c>
      <c r="P2988">
        <v>2023</v>
      </c>
      <c r="Q2988">
        <v>11</v>
      </c>
      <c r="R2988" t="s">
        <v>92</v>
      </c>
      <c r="S2988">
        <v>4</v>
      </c>
      <c r="T2988">
        <v>45</v>
      </c>
      <c r="U2988">
        <v>2</v>
      </c>
      <c r="V2988">
        <v>0</v>
      </c>
      <c r="W2988" t="s">
        <v>55</v>
      </c>
      <c r="X2988" t="s">
        <v>36</v>
      </c>
      <c r="Y2988">
        <v>13125</v>
      </c>
      <c r="Z2988">
        <v>0.13</v>
      </c>
    </row>
    <row r="2989" spans="1:26" x14ac:dyDescent="0.25">
      <c r="A2989" t="s">
        <v>4625</v>
      </c>
      <c r="B2989" s="1">
        <v>44938</v>
      </c>
      <c r="C2989" t="s">
        <v>3277</v>
      </c>
      <c r="D2989" t="s">
        <v>39</v>
      </c>
      <c r="E2989" t="s">
        <v>40</v>
      </c>
      <c r="F2989" t="s">
        <v>30</v>
      </c>
      <c r="G2989" t="s">
        <v>86</v>
      </c>
      <c r="H2989">
        <v>3</v>
      </c>
      <c r="I2989">
        <v>3103</v>
      </c>
      <c r="J2989">
        <v>17</v>
      </c>
      <c r="K2989">
        <v>7726.47</v>
      </c>
      <c r="L2989">
        <v>1016</v>
      </c>
      <c r="M2989" t="s">
        <v>32</v>
      </c>
      <c r="N2989" t="s">
        <v>66</v>
      </c>
      <c r="O2989">
        <v>3</v>
      </c>
      <c r="P2989">
        <v>2023</v>
      </c>
      <c r="Q2989">
        <v>1</v>
      </c>
      <c r="R2989" t="s">
        <v>34</v>
      </c>
      <c r="S2989">
        <v>1</v>
      </c>
      <c r="T2989">
        <v>2</v>
      </c>
      <c r="U2989">
        <v>2</v>
      </c>
      <c r="V2989">
        <v>4</v>
      </c>
      <c r="W2989" t="s">
        <v>73</v>
      </c>
      <c r="X2989" t="s">
        <v>47</v>
      </c>
      <c r="Y2989">
        <v>158253</v>
      </c>
      <c r="Z2989">
        <v>0.13</v>
      </c>
    </row>
    <row r="2990" spans="1:26" x14ac:dyDescent="0.25">
      <c r="A2990" t="s">
        <v>4626</v>
      </c>
      <c r="B2990" s="1">
        <v>45005</v>
      </c>
      <c r="C2990" t="s">
        <v>4627</v>
      </c>
      <c r="D2990" t="s">
        <v>39</v>
      </c>
      <c r="E2990" t="s">
        <v>40</v>
      </c>
      <c r="F2990" t="s">
        <v>52</v>
      </c>
      <c r="G2990" t="s">
        <v>53</v>
      </c>
      <c r="H2990">
        <v>4</v>
      </c>
      <c r="I2990">
        <v>4696</v>
      </c>
      <c r="J2990">
        <v>23</v>
      </c>
      <c r="K2990">
        <v>14463.68</v>
      </c>
      <c r="L2990">
        <v>970.43</v>
      </c>
      <c r="M2990" t="s">
        <v>32</v>
      </c>
      <c r="N2990" t="s">
        <v>33</v>
      </c>
      <c r="O2990">
        <v>3</v>
      </c>
      <c r="P2990">
        <v>2023</v>
      </c>
      <c r="Q2990">
        <v>3</v>
      </c>
      <c r="R2990" t="s">
        <v>105</v>
      </c>
      <c r="S2990">
        <v>1</v>
      </c>
      <c r="T2990">
        <v>12</v>
      </c>
      <c r="U2990">
        <v>4</v>
      </c>
      <c r="V2990">
        <v>1</v>
      </c>
      <c r="W2990" t="s">
        <v>60</v>
      </c>
      <c r="X2990" t="s">
        <v>47</v>
      </c>
      <c r="Y2990">
        <v>432032</v>
      </c>
      <c r="Z2990">
        <v>7.0000000000000007E-2</v>
      </c>
    </row>
    <row r="2991" spans="1:26" x14ac:dyDescent="0.25">
      <c r="A2991" t="s">
        <v>4628</v>
      </c>
      <c r="B2991" s="1">
        <v>44980</v>
      </c>
      <c r="C2991" t="s">
        <v>1089</v>
      </c>
      <c r="D2991" t="s">
        <v>63</v>
      </c>
      <c r="E2991" t="s">
        <v>40</v>
      </c>
      <c r="F2991" t="s">
        <v>41</v>
      </c>
      <c r="G2991" t="s">
        <v>59</v>
      </c>
      <c r="H2991">
        <v>6</v>
      </c>
      <c r="I2991">
        <v>3239</v>
      </c>
      <c r="J2991">
        <v>22</v>
      </c>
      <c r="K2991">
        <v>15158.52</v>
      </c>
      <c r="L2991">
        <v>1121.52</v>
      </c>
      <c r="M2991" t="s">
        <v>43</v>
      </c>
      <c r="N2991" t="s">
        <v>33</v>
      </c>
      <c r="O2991">
        <v>7</v>
      </c>
      <c r="P2991">
        <v>2023</v>
      </c>
      <c r="Q2991">
        <v>2</v>
      </c>
      <c r="R2991" t="s">
        <v>67</v>
      </c>
      <c r="S2991">
        <v>1</v>
      </c>
      <c r="T2991">
        <v>8</v>
      </c>
      <c r="U2991">
        <v>4</v>
      </c>
      <c r="V2991">
        <v>4</v>
      </c>
      <c r="W2991" t="s">
        <v>73</v>
      </c>
      <c r="X2991" t="s">
        <v>47</v>
      </c>
      <c r="Y2991">
        <v>427548</v>
      </c>
      <c r="Z2991">
        <v>7.0000000000000007E-2</v>
      </c>
    </row>
    <row r="2992" spans="1:26" x14ac:dyDescent="0.25">
      <c r="A2992" t="s">
        <v>4629</v>
      </c>
      <c r="B2992" s="1">
        <v>45260</v>
      </c>
      <c r="C2992" t="s">
        <v>3684</v>
      </c>
      <c r="D2992" t="s">
        <v>63</v>
      </c>
      <c r="E2992" t="s">
        <v>40</v>
      </c>
      <c r="F2992" t="s">
        <v>30</v>
      </c>
      <c r="G2992" t="s">
        <v>86</v>
      </c>
      <c r="H2992">
        <v>2</v>
      </c>
      <c r="I2992">
        <v>2968</v>
      </c>
      <c r="J2992">
        <v>14</v>
      </c>
      <c r="K2992">
        <v>5104.96</v>
      </c>
      <c r="L2992">
        <v>262.64</v>
      </c>
      <c r="M2992" t="s">
        <v>43</v>
      </c>
      <c r="N2992" t="s">
        <v>66</v>
      </c>
      <c r="O2992">
        <v>5</v>
      </c>
      <c r="P2992">
        <v>2023</v>
      </c>
      <c r="Q2992">
        <v>11</v>
      </c>
      <c r="R2992" t="s">
        <v>92</v>
      </c>
      <c r="S2992">
        <v>4</v>
      </c>
      <c r="T2992">
        <v>48</v>
      </c>
      <c r="U2992">
        <v>5</v>
      </c>
      <c r="V2992">
        <v>4</v>
      </c>
      <c r="W2992" t="s">
        <v>73</v>
      </c>
      <c r="X2992" t="s">
        <v>47</v>
      </c>
      <c r="Y2992">
        <v>83104</v>
      </c>
      <c r="Z2992">
        <v>0.05</v>
      </c>
    </row>
    <row r="2993" spans="1:26" x14ac:dyDescent="0.25">
      <c r="A2993" t="s">
        <v>4630</v>
      </c>
      <c r="B2993" s="1">
        <v>45080</v>
      </c>
      <c r="C2993" t="s">
        <v>4631</v>
      </c>
      <c r="D2993" t="s">
        <v>50</v>
      </c>
      <c r="E2993" t="s">
        <v>51</v>
      </c>
      <c r="F2993" t="s">
        <v>41</v>
      </c>
      <c r="G2993" t="s">
        <v>116</v>
      </c>
      <c r="H2993">
        <v>9</v>
      </c>
      <c r="I2993">
        <v>2679</v>
      </c>
      <c r="J2993">
        <v>14</v>
      </c>
      <c r="K2993">
        <v>20735.46</v>
      </c>
      <c r="L2993">
        <v>2915.37</v>
      </c>
      <c r="M2993" t="s">
        <v>43</v>
      </c>
      <c r="N2993" t="s">
        <v>33</v>
      </c>
      <c r="O2993">
        <v>5</v>
      </c>
      <c r="P2993">
        <v>2023</v>
      </c>
      <c r="Q2993">
        <v>6</v>
      </c>
      <c r="R2993" t="s">
        <v>95</v>
      </c>
      <c r="S2993">
        <v>2</v>
      </c>
      <c r="T2993">
        <v>22</v>
      </c>
      <c r="U2993">
        <v>1</v>
      </c>
      <c r="V2993">
        <v>6</v>
      </c>
      <c r="W2993" t="s">
        <v>35</v>
      </c>
      <c r="X2993" t="s">
        <v>36</v>
      </c>
      <c r="Y2993">
        <v>337554</v>
      </c>
      <c r="Z2993">
        <v>0.14000000000000001</v>
      </c>
    </row>
    <row r="2994" spans="1:26" x14ac:dyDescent="0.25">
      <c r="A2994" t="s">
        <v>4632</v>
      </c>
      <c r="B2994" s="1">
        <v>45119</v>
      </c>
      <c r="C2994" t="s">
        <v>2975</v>
      </c>
      <c r="D2994" t="s">
        <v>50</v>
      </c>
      <c r="E2994" t="s">
        <v>40</v>
      </c>
      <c r="F2994" t="s">
        <v>41</v>
      </c>
      <c r="G2994" t="s">
        <v>59</v>
      </c>
      <c r="H2994">
        <v>8</v>
      </c>
      <c r="I2994">
        <v>1592</v>
      </c>
      <c r="J2994">
        <v>2</v>
      </c>
      <c r="K2994">
        <v>12481.28</v>
      </c>
      <c r="L2994">
        <v>703.58</v>
      </c>
      <c r="M2994" t="s">
        <v>65</v>
      </c>
      <c r="N2994" t="s">
        <v>33</v>
      </c>
      <c r="O2994">
        <v>7</v>
      </c>
      <c r="P2994">
        <v>2023</v>
      </c>
      <c r="Q2994">
        <v>7</v>
      </c>
      <c r="R2994" t="s">
        <v>125</v>
      </c>
      <c r="S2994">
        <v>3</v>
      </c>
      <c r="T2994">
        <v>28</v>
      </c>
      <c r="U2994">
        <v>3</v>
      </c>
      <c r="V2994">
        <v>3</v>
      </c>
      <c r="W2994" t="s">
        <v>83</v>
      </c>
      <c r="X2994" t="s">
        <v>47</v>
      </c>
      <c r="Y2994">
        <v>25472</v>
      </c>
      <c r="Z2994">
        <v>0.06</v>
      </c>
    </row>
    <row r="2995" spans="1:26" x14ac:dyDescent="0.25">
      <c r="A2995" t="s">
        <v>4633</v>
      </c>
      <c r="B2995" s="1">
        <v>45177</v>
      </c>
      <c r="C2995" t="s">
        <v>2160</v>
      </c>
      <c r="D2995" t="s">
        <v>63</v>
      </c>
      <c r="E2995" t="s">
        <v>29</v>
      </c>
      <c r="F2995" t="s">
        <v>30</v>
      </c>
      <c r="G2995" t="s">
        <v>86</v>
      </c>
      <c r="H2995">
        <v>5</v>
      </c>
      <c r="I2995">
        <v>4590</v>
      </c>
      <c r="J2995">
        <v>26</v>
      </c>
      <c r="K2995">
        <v>16983</v>
      </c>
      <c r="L2995">
        <v>2464.17</v>
      </c>
      <c r="M2995" t="s">
        <v>65</v>
      </c>
      <c r="N2995" t="s">
        <v>33</v>
      </c>
      <c r="O2995">
        <v>2</v>
      </c>
      <c r="P2995">
        <v>2023</v>
      </c>
      <c r="Q2995">
        <v>9</v>
      </c>
      <c r="R2995" t="s">
        <v>80</v>
      </c>
      <c r="S2995">
        <v>3</v>
      </c>
      <c r="T2995">
        <v>36</v>
      </c>
      <c r="U2995">
        <v>2</v>
      </c>
      <c r="V2995">
        <v>5</v>
      </c>
      <c r="W2995" t="s">
        <v>46</v>
      </c>
      <c r="X2995" t="s">
        <v>47</v>
      </c>
      <c r="Y2995">
        <v>596700</v>
      </c>
      <c r="Z2995">
        <v>0.15</v>
      </c>
    </row>
    <row r="2996" spans="1:26" x14ac:dyDescent="0.25">
      <c r="A2996" t="s">
        <v>4634</v>
      </c>
      <c r="B2996" s="1">
        <v>45072</v>
      </c>
      <c r="C2996" t="s">
        <v>1704</v>
      </c>
      <c r="D2996" t="s">
        <v>63</v>
      </c>
      <c r="E2996" t="s">
        <v>40</v>
      </c>
      <c r="F2996" t="s">
        <v>52</v>
      </c>
      <c r="G2996" t="s">
        <v>91</v>
      </c>
      <c r="H2996">
        <v>5</v>
      </c>
      <c r="I2996">
        <v>3557</v>
      </c>
      <c r="J2996">
        <v>13</v>
      </c>
      <c r="K2996">
        <v>15472.95</v>
      </c>
      <c r="L2996">
        <v>2766.6</v>
      </c>
      <c r="M2996" t="s">
        <v>65</v>
      </c>
      <c r="N2996" t="s">
        <v>44</v>
      </c>
      <c r="O2996">
        <v>5</v>
      </c>
      <c r="P2996">
        <v>2023</v>
      </c>
      <c r="Q2996">
        <v>5</v>
      </c>
      <c r="R2996" t="s">
        <v>238</v>
      </c>
      <c r="S2996">
        <v>2</v>
      </c>
      <c r="T2996">
        <v>21</v>
      </c>
      <c r="U2996">
        <v>4</v>
      </c>
      <c r="V2996">
        <v>5</v>
      </c>
      <c r="W2996" t="s">
        <v>46</v>
      </c>
      <c r="X2996" t="s">
        <v>47</v>
      </c>
      <c r="Y2996">
        <v>231205</v>
      </c>
      <c r="Z2996">
        <v>0.18</v>
      </c>
    </row>
    <row r="2997" spans="1:26" x14ac:dyDescent="0.25">
      <c r="A2997" t="s">
        <v>4635</v>
      </c>
      <c r="B2997" s="1">
        <v>45140</v>
      </c>
      <c r="C2997" t="s">
        <v>4004</v>
      </c>
      <c r="D2997" t="s">
        <v>50</v>
      </c>
      <c r="E2997" t="s">
        <v>58</v>
      </c>
      <c r="F2997" t="s">
        <v>41</v>
      </c>
      <c r="G2997" t="s">
        <v>59</v>
      </c>
      <c r="H2997">
        <v>9</v>
      </c>
      <c r="I2997">
        <v>1526</v>
      </c>
      <c r="J2997">
        <v>12</v>
      </c>
      <c r="K2997">
        <v>12085.92</v>
      </c>
      <c r="L2997">
        <v>1239.28</v>
      </c>
      <c r="M2997" t="s">
        <v>32</v>
      </c>
      <c r="N2997" t="s">
        <v>44</v>
      </c>
      <c r="O2997">
        <v>7</v>
      </c>
      <c r="P2997">
        <v>2023</v>
      </c>
      <c r="Q2997">
        <v>8</v>
      </c>
      <c r="R2997" t="s">
        <v>72</v>
      </c>
      <c r="S2997">
        <v>3</v>
      </c>
      <c r="T2997">
        <v>31</v>
      </c>
      <c r="U2997">
        <v>1</v>
      </c>
      <c r="V2997">
        <v>3</v>
      </c>
      <c r="W2997" t="s">
        <v>83</v>
      </c>
      <c r="X2997" t="s">
        <v>47</v>
      </c>
      <c r="Y2997">
        <v>164808</v>
      </c>
      <c r="Z2997">
        <v>0.1</v>
      </c>
    </row>
    <row r="2998" spans="1:26" x14ac:dyDescent="0.25">
      <c r="A2998" t="s">
        <v>4636</v>
      </c>
      <c r="B2998" s="1">
        <v>45120</v>
      </c>
      <c r="C2998" t="s">
        <v>1651</v>
      </c>
      <c r="D2998" t="s">
        <v>50</v>
      </c>
      <c r="E2998" t="s">
        <v>58</v>
      </c>
      <c r="F2998" t="s">
        <v>41</v>
      </c>
      <c r="G2998" t="s">
        <v>116</v>
      </c>
      <c r="H2998">
        <v>8</v>
      </c>
      <c r="I2998">
        <v>2545</v>
      </c>
      <c r="J2998">
        <v>30</v>
      </c>
      <c r="K2998">
        <v>14252</v>
      </c>
      <c r="L2998">
        <v>834.29</v>
      </c>
      <c r="M2998" t="s">
        <v>43</v>
      </c>
      <c r="N2998" t="s">
        <v>66</v>
      </c>
      <c r="O2998">
        <v>3</v>
      </c>
      <c r="P2998">
        <v>2023</v>
      </c>
      <c r="Q2998">
        <v>7</v>
      </c>
      <c r="R2998" t="s">
        <v>125</v>
      </c>
      <c r="S2998">
        <v>3</v>
      </c>
      <c r="T2998">
        <v>28</v>
      </c>
      <c r="U2998">
        <v>3</v>
      </c>
      <c r="V2998">
        <v>4</v>
      </c>
      <c r="W2998" t="s">
        <v>73</v>
      </c>
      <c r="X2998" t="s">
        <v>47</v>
      </c>
      <c r="Y2998">
        <v>610800</v>
      </c>
      <c r="Z2998">
        <v>0.06</v>
      </c>
    </row>
    <row r="2999" spans="1:26" x14ac:dyDescent="0.25">
      <c r="A2999" t="s">
        <v>4637</v>
      </c>
      <c r="B2999" s="1">
        <v>45249</v>
      </c>
      <c r="C2999" t="s">
        <v>1454</v>
      </c>
      <c r="D2999" t="s">
        <v>28</v>
      </c>
      <c r="E2999" t="s">
        <v>58</v>
      </c>
      <c r="F2999" t="s">
        <v>30</v>
      </c>
      <c r="G2999" t="s">
        <v>64</v>
      </c>
      <c r="H2999">
        <v>6</v>
      </c>
      <c r="I2999">
        <v>2090</v>
      </c>
      <c r="J2999">
        <v>19</v>
      </c>
      <c r="K2999">
        <v>10157.4</v>
      </c>
      <c r="L2999">
        <v>2002.73</v>
      </c>
      <c r="M2999" t="s">
        <v>32</v>
      </c>
      <c r="N2999" t="s">
        <v>44</v>
      </c>
      <c r="O2999">
        <v>5</v>
      </c>
      <c r="P2999">
        <v>2023</v>
      </c>
      <c r="Q2999">
        <v>11</v>
      </c>
      <c r="R2999" t="s">
        <v>92</v>
      </c>
      <c r="S2999">
        <v>4</v>
      </c>
      <c r="T2999">
        <v>47</v>
      </c>
      <c r="U2999">
        <v>4</v>
      </c>
      <c r="V2999">
        <v>0</v>
      </c>
      <c r="W2999" t="s">
        <v>55</v>
      </c>
      <c r="X2999" t="s">
        <v>36</v>
      </c>
      <c r="Y2999">
        <v>238260</v>
      </c>
      <c r="Z2999">
        <v>0.2</v>
      </c>
    </row>
    <row r="3000" spans="1:26" x14ac:dyDescent="0.25">
      <c r="A3000" t="s">
        <v>4638</v>
      </c>
      <c r="B3000" s="1">
        <v>45180</v>
      </c>
      <c r="C3000" t="s">
        <v>2593</v>
      </c>
      <c r="D3000" t="s">
        <v>39</v>
      </c>
      <c r="E3000" t="s">
        <v>58</v>
      </c>
      <c r="F3000" t="s">
        <v>30</v>
      </c>
      <c r="G3000" t="s">
        <v>86</v>
      </c>
      <c r="H3000">
        <v>3</v>
      </c>
      <c r="I3000">
        <v>357</v>
      </c>
      <c r="J3000">
        <v>1</v>
      </c>
      <c r="K3000">
        <v>1060.29</v>
      </c>
      <c r="L3000">
        <v>73.510000000000005</v>
      </c>
      <c r="M3000" t="s">
        <v>43</v>
      </c>
      <c r="N3000" t="s">
        <v>44</v>
      </c>
      <c r="O3000">
        <v>3</v>
      </c>
      <c r="P3000">
        <v>2023</v>
      </c>
      <c r="Q3000">
        <v>9</v>
      </c>
      <c r="R3000" t="s">
        <v>80</v>
      </c>
      <c r="S3000">
        <v>3</v>
      </c>
      <c r="T3000">
        <v>37</v>
      </c>
      <c r="U3000">
        <v>3</v>
      </c>
      <c r="V3000">
        <v>1</v>
      </c>
      <c r="W3000" t="s">
        <v>60</v>
      </c>
      <c r="X3000" t="s">
        <v>47</v>
      </c>
      <c r="Y3000">
        <v>1071</v>
      </c>
      <c r="Z3000">
        <v>7.0000000000000007E-2</v>
      </c>
    </row>
    <row r="3001" spans="1:26" x14ac:dyDescent="0.25">
      <c r="A3001" t="s">
        <v>4639</v>
      </c>
      <c r="B3001" s="1">
        <v>44965</v>
      </c>
      <c r="C3001" t="s">
        <v>4640</v>
      </c>
      <c r="D3001" t="s">
        <v>28</v>
      </c>
      <c r="E3001" t="s">
        <v>29</v>
      </c>
      <c r="F3001" t="s">
        <v>30</v>
      </c>
      <c r="G3001" t="s">
        <v>31</v>
      </c>
      <c r="H3001">
        <v>9</v>
      </c>
      <c r="I3001">
        <v>1675</v>
      </c>
      <c r="J3001">
        <v>6</v>
      </c>
      <c r="K3001">
        <v>14170.5</v>
      </c>
      <c r="L3001">
        <v>1851.59</v>
      </c>
      <c r="M3001" t="s">
        <v>65</v>
      </c>
      <c r="N3001" t="s">
        <v>33</v>
      </c>
      <c r="O3001">
        <v>6</v>
      </c>
      <c r="P3001">
        <v>2023</v>
      </c>
      <c r="Q3001">
        <v>2</v>
      </c>
      <c r="R3001" t="s">
        <v>67</v>
      </c>
      <c r="S3001">
        <v>1</v>
      </c>
      <c r="T3001">
        <v>6</v>
      </c>
      <c r="U3001">
        <v>2</v>
      </c>
      <c r="V3001">
        <v>3</v>
      </c>
      <c r="W3001" t="s">
        <v>83</v>
      </c>
      <c r="X3001" t="s">
        <v>47</v>
      </c>
      <c r="Y3001">
        <v>90450</v>
      </c>
      <c r="Z3001">
        <v>0.13</v>
      </c>
    </row>
    <row r="3002" spans="1:26" x14ac:dyDescent="0.25">
      <c r="A3002" t="s">
        <v>4641</v>
      </c>
      <c r="B3002" s="1">
        <v>44964</v>
      </c>
      <c r="C3002" t="s">
        <v>1179</v>
      </c>
      <c r="D3002" t="s">
        <v>39</v>
      </c>
      <c r="E3002" t="s">
        <v>51</v>
      </c>
      <c r="F3002" t="s">
        <v>52</v>
      </c>
      <c r="G3002" t="s">
        <v>79</v>
      </c>
      <c r="H3002">
        <v>1</v>
      </c>
      <c r="I3002">
        <v>4551</v>
      </c>
      <c r="J3002">
        <v>25</v>
      </c>
      <c r="K3002">
        <v>3413.25</v>
      </c>
      <c r="L3002">
        <v>234.53</v>
      </c>
      <c r="M3002" t="s">
        <v>43</v>
      </c>
      <c r="N3002" t="s">
        <v>33</v>
      </c>
      <c r="O3002">
        <v>5</v>
      </c>
      <c r="P3002">
        <v>2023</v>
      </c>
      <c r="Q3002">
        <v>2</v>
      </c>
      <c r="R3002" t="s">
        <v>67</v>
      </c>
      <c r="S3002">
        <v>1</v>
      </c>
      <c r="T3002">
        <v>6</v>
      </c>
      <c r="U3002">
        <v>2</v>
      </c>
      <c r="V3002">
        <v>2</v>
      </c>
      <c r="W3002" t="s">
        <v>76</v>
      </c>
      <c r="X3002" t="s">
        <v>47</v>
      </c>
      <c r="Y3002">
        <v>113775</v>
      </c>
      <c r="Z3002">
        <v>7.0000000000000007E-2</v>
      </c>
    </row>
    <row r="3003" spans="1:26" x14ac:dyDescent="0.25">
      <c r="A3003" t="s">
        <v>4642</v>
      </c>
      <c r="B3003" s="1">
        <v>45149</v>
      </c>
      <c r="C3003" t="s">
        <v>2441</v>
      </c>
      <c r="D3003" t="s">
        <v>28</v>
      </c>
      <c r="E3003" t="s">
        <v>51</v>
      </c>
      <c r="F3003" t="s">
        <v>41</v>
      </c>
      <c r="G3003" t="s">
        <v>59</v>
      </c>
      <c r="H3003">
        <v>6</v>
      </c>
      <c r="I3003">
        <v>646</v>
      </c>
      <c r="J3003">
        <v>3</v>
      </c>
      <c r="K3003">
        <v>3759.72</v>
      </c>
      <c r="L3003">
        <v>311.02999999999997</v>
      </c>
      <c r="M3003" t="s">
        <v>32</v>
      </c>
      <c r="N3003" t="s">
        <v>66</v>
      </c>
      <c r="O3003">
        <v>2</v>
      </c>
      <c r="P3003">
        <v>2023</v>
      </c>
      <c r="Q3003">
        <v>8</v>
      </c>
      <c r="R3003" t="s">
        <v>72</v>
      </c>
      <c r="S3003">
        <v>3</v>
      </c>
      <c r="T3003">
        <v>32</v>
      </c>
      <c r="U3003">
        <v>2</v>
      </c>
      <c r="V3003">
        <v>5</v>
      </c>
      <c r="W3003" t="s">
        <v>46</v>
      </c>
      <c r="X3003" t="s">
        <v>47</v>
      </c>
      <c r="Y3003">
        <v>11628</v>
      </c>
      <c r="Z3003">
        <v>0.08</v>
      </c>
    </row>
    <row r="3004" spans="1:26" x14ac:dyDescent="0.25">
      <c r="A3004" t="s">
        <v>4643</v>
      </c>
      <c r="B3004" s="1">
        <v>45167</v>
      </c>
      <c r="C3004" t="s">
        <v>4644</v>
      </c>
      <c r="D3004" t="s">
        <v>39</v>
      </c>
      <c r="E3004" t="s">
        <v>51</v>
      </c>
      <c r="F3004" t="s">
        <v>30</v>
      </c>
      <c r="G3004" t="s">
        <v>31</v>
      </c>
      <c r="H3004">
        <v>9</v>
      </c>
      <c r="I3004">
        <v>538</v>
      </c>
      <c r="J3004">
        <v>16</v>
      </c>
      <c r="K3004">
        <v>4067.28</v>
      </c>
      <c r="L3004">
        <v>812.8</v>
      </c>
      <c r="M3004" t="s">
        <v>65</v>
      </c>
      <c r="N3004" t="s">
        <v>33</v>
      </c>
      <c r="O3004">
        <v>2</v>
      </c>
      <c r="P3004">
        <v>2023</v>
      </c>
      <c r="Q3004">
        <v>8</v>
      </c>
      <c r="R3004" t="s">
        <v>72</v>
      </c>
      <c r="S3004">
        <v>3</v>
      </c>
      <c r="T3004">
        <v>35</v>
      </c>
      <c r="U3004">
        <v>5</v>
      </c>
      <c r="V3004">
        <v>2</v>
      </c>
      <c r="W3004" t="s">
        <v>76</v>
      </c>
      <c r="X3004" t="s">
        <v>47</v>
      </c>
      <c r="Y3004">
        <v>77472</v>
      </c>
      <c r="Z3004">
        <v>0.2</v>
      </c>
    </row>
    <row r="3005" spans="1:26" x14ac:dyDescent="0.25">
      <c r="A3005" t="s">
        <v>4645</v>
      </c>
      <c r="B3005" s="1">
        <v>45143</v>
      </c>
      <c r="C3005" t="s">
        <v>1726</v>
      </c>
      <c r="D3005" t="s">
        <v>28</v>
      </c>
      <c r="E3005" t="s">
        <v>40</v>
      </c>
      <c r="F3005" t="s">
        <v>30</v>
      </c>
      <c r="G3005" t="s">
        <v>86</v>
      </c>
      <c r="H3005">
        <v>9</v>
      </c>
      <c r="I3005">
        <v>3015</v>
      </c>
      <c r="J3005">
        <v>22</v>
      </c>
      <c r="K3005">
        <v>21165.3</v>
      </c>
      <c r="L3005">
        <v>2529.08</v>
      </c>
      <c r="M3005" t="s">
        <v>65</v>
      </c>
      <c r="N3005" t="s">
        <v>66</v>
      </c>
      <c r="O3005">
        <v>1</v>
      </c>
      <c r="P3005">
        <v>2023</v>
      </c>
      <c r="Q3005">
        <v>8</v>
      </c>
      <c r="R3005" t="s">
        <v>72</v>
      </c>
      <c r="S3005">
        <v>3</v>
      </c>
      <c r="T3005">
        <v>31</v>
      </c>
      <c r="U3005">
        <v>1</v>
      </c>
      <c r="V3005">
        <v>6</v>
      </c>
      <c r="W3005" t="s">
        <v>35</v>
      </c>
      <c r="X3005" t="s">
        <v>36</v>
      </c>
      <c r="Y3005">
        <v>596970</v>
      </c>
      <c r="Z3005">
        <v>0.12</v>
      </c>
    </row>
    <row r="3006" spans="1:26" x14ac:dyDescent="0.25">
      <c r="A3006" t="s">
        <v>4646</v>
      </c>
      <c r="B3006" s="1">
        <v>45015</v>
      </c>
      <c r="C3006" t="s">
        <v>2224</v>
      </c>
      <c r="D3006" t="s">
        <v>39</v>
      </c>
      <c r="E3006" t="s">
        <v>29</v>
      </c>
      <c r="F3006" t="s">
        <v>52</v>
      </c>
      <c r="G3006" t="s">
        <v>79</v>
      </c>
      <c r="H3006">
        <v>1</v>
      </c>
      <c r="I3006">
        <v>3434</v>
      </c>
      <c r="J3006">
        <v>9</v>
      </c>
      <c r="K3006">
        <v>3124.94</v>
      </c>
      <c r="L3006">
        <v>614.32000000000005</v>
      </c>
      <c r="M3006" t="s">
        <v>32</v>
      </c>
      <c r="N3006" t="s">
        <v>44</v>
      </c>
      <c r="O3006">
        <v>5</v>
      </c>
      <c r="P3006">
        <v>2023</v>
      </c>
      <c r="Q3006">
        <v>3</v>
      </c>
      <c r="R3006" t="s">
        <v>105</v>
      </c>
      <c r="S3006">
        <v>1</v>
      </c>
      <c r="T3006">
        <v>13</v>
      </c>
      <c r="U3006">
        <v>5</v>
      </c>
      <c r="V3006">
        <v>4</v>
      </c>
      <c r="W3006" t="s">
        <v>73</v>
      </c>
      <c r="X3006" t="s">
        <v>47</v>
      </c>
      <c r="Y3006">
        <v>30906</v>
      </c>
      <c r="Z3006">
        <v>0.2</v>
      </c>
    </row>
    <row r="3007" spans="1:26" x14ac:dyDescent="0.25">
      <c r="A3007" t="s">
        <v>4647</v>
      </c>
      <c r="B3007" s="1">
        <v>45030</v>
      </c>
      <c r="C3007" t="s">
        <v>3481</v>
      </c>
      <c r="D3007" t="s">
        <v>63</v>
      </c>
      <c r="E3007" t="s">
        <v>58</v>
      </c>
      <c r="F3007" t="s">
        <v>52</v>
      </c>
      <c r="G3007" t="s">
        <v>91</v>
      </c>
      <c r="H3007">
        <v>7</v>
      </c>
      <c r="I3007">
        <v>4125</v>
      </c>
      <c r="J3007">
        <v>25</v>
      </c>
      <c r="K3007">
        <v>21656.25</v>
      </c>
      <c r="L3007">
        <v>1092.53</v>
      </c>
      <c r="M3007" t="s">
        <v>32</v>
      </c>
      <c r="N3007" t="s">
        <v>44</v>
      </c>
      <c r="O3007">
        <v>7</v>
      </c>
      <c r="P3007">
        <v>2023</v>
      </c>
      <c r="Q3007">
        <v>4</v>
      </c>
      <c r="R3007" t="s">
        <v>100</v>
      </c>
      <c r="S3007">
        <v>2</v>
      </c>
      <c r="T3007">
        <v>15</v>
      </c>
      <c r="U3007">
        <v>3</v>
      </c>
      <c r="V3007">
        <v>5</v>
      </c>
      <c r="W3007" t="s">
        <v>46</v>
      </c>
      <c r="X3007" t="s">
        <v>47</v>
      </c>
      <c r="Y3007">
        <v>721875</v>
      </c>
      <c r="Z3007">
        <v>0.05</v>
      </c>
    </row>
    <row r="3008" spans="1:26" x14ac:dyDescent="0.25">
      <c r="A3008" t="s">
        <v>4648</v>
      </c>
      <c r="B3008" s="1">
        <v>45280</v>
      </c>
      <c r="C3008" t="s">
        <v>3924</v>
      </c>
      <c r="D3008" t="s">
        <v>63</v>
      </c>
      <c r="E3008" t="s">
        <v>51</v>
      </c>
      <c r="F3008" t="s">
        <v>41</v>
      </c>
      <c r="G3008" t="s">
        <v>116</v>
      </c>
      <c r="H3008">
        <v>2</v>
      </c>
      <c r="I3008">
        <v>1581</v>
      </c>
      <c r="J3008">
        <v>21</v>
      </c>
      <c r="K3008">
        <v>2497.98</v>
      </c>
      <c r="L3008">
        <v>220.5</v>
      </c>
      <c r="M3008" t="s">
        <v>43</v>
      </c>
      <c r="N3008" t="s">
        <v>66</v>
      </c>
      <c r="O3008">
        <v>3</v>
      </c>
      <c r="P3008">
        <v>2023</v>
      </c>
      <c r="Q3008">
        <v>12</v>
      </c>
      <c r="R3008" t="s">
        <v>54</v>
      </c>
      <c r="S3008">
        <v>4</v>
      </c>
      <c r="T3008">
        <v>51</v>
      </c>
      <c r="U3008">
        <v>4</v>
      </c>
      <c r="V3008">
        <v>3</v>
      </c>
      <c r="W3008" t="s">
        <v>83</v>
      </c>
      <c r="X3008" t="s">
        <v>47</v>
      </c>
      <c r="Y3008">
        <v>66402</v>
      </c>
      <c r="Z3008">
        <v>0.09</v>
      </c>
    </row>
    <row r="3009" spans="1:26" x14ac:dyDescent="0.25">
      <c r="A3009" t="s">
        <v>4649</v>
      </c>
      <c r="B3009" s="1">
        <v>45075</v>
      </c>
      <c r="C3009" t="s">
        <v>4601</v>
      </c>
      <c r="D3009" t="s">
        <v>50</v>
      </c>
      <c r="E3009" t="s">
        <v>58</v>
      </c>
      <c r="F3009" t="s">
        <v>41</v>
      </c>
      <c r="G3009" t="s">
        <v>59</v>
      </c>
      <c r="H3009">
        <v>6</v>
      </c>
      <c r="I3009">
        <v>2240</v>
      </c>
      <c r="J3009">
        <v>27</v>
      </c>
      <c r="K3009">
        <v>9811.2000000000007</v>
      </c>
      <c r="L3009">
        <v>1376.48</v>
      </c>
      <c r="M3009" t="s">
        <v>32</v>
      </c>
      <c r="N3009" t="s">
        <v>66</v>
      </c>
      <c r="O3009">
        <v>4</v>
      </c>
      <c r="P3009">
        <v>2023</v>
      </c>
      <c r="Q3009">
        <v>5</v>
      </c>
      <c r="R3009" t="s">
        <v>238</v>
      </c>
      <c r="S3009">
        <v>2</v>
      </c>
      <c r="T3009">
        <v>22</v>
      </c>
      <c r="U3009">
        <v>5</v>
      </c>
      <c r="V3009">
        <v>1</v>
      </c>
      <c r="W3009" t="s">
        <v>60</v>
      </c>
      <c r="X3009" t="s">
        <v>47</v>
      </c>
      <c r="Y3009">
        <v>362880</v>
      </c>
      <c r="Z3009">
        <v>0.14000000000000001</v>
      </c>
    </row>
    <row r="3010" spans="1:26" x14ac:dyDescent="0.25">
      <c r="A3010" t="s">
        <v>4650</v>
      </c>
      <c r="B3010" s="1">
        <v>44997</v>
      </c>
      <c r="C3010" t="s">
        <v>3120</v>
      </c>
      <c r="D3010" t="s">
        <v>50</v>
      </c>
      <c r="E3010" t="s">
        <v>51</v>
      </c>
      <c r="F3010" t="s">
        <v>41</v>
      </c>
      <c r="G3010" t="s">
        <v>116</v>
      </c>
      <c r="H3010">
        <v>7</v>
      </c>
      <c r="I3010">
        <v>937</v>
      </c>
      <c r="J3010">
        <v>24</v>
      </c>
      <c r="K3010">
        <v>4984.84</v>
      </c>
      <c r="L3010">
        <v>817.73</v>
      </c>
      <c r="M3010" t="s">
        <v>32</v>
      </c>
      <c r="N3010" t="s">
        <v>44</v>
      </c>
      <c r="O3010">
        <v>1</v>
      </c>
      <c r="P3010">
        <v>2023</v>
      </c>
      <c r="Q3010">
        <v>3</v>
      </c>
      <c r="R3010" t="s">
        <v>105</v>
      </c>
      <c r="S3010">
        <v>1</v>
      </c>
      <c r="T3010">
        <v>11</v>
      </c>
      <c r="U3010">
        <v>3</v>
      </c>
      <c r="V3010">
        <v>0</v>
      </c>
      <c r="W3010" t="s">
        <v>55</v>
      </c>
      <c r="X3010" t="s">
        <v>36</v>
      </c>
      <c r="Y3010">
        <v>157416</v>
      </c>
      <c r="Z3010">
        <v>0.16</v>
      </c>
    </row>
    <row r="3011" spans="1:26" x14ac:dyDescent="0.25">
      <c r="A3011" t="s">
        <v>4651</v>
      </c>
      <c r="B3011" s="1">
        <v>45235</v>
      </c>
      <c r="C3011" t="s">
        <v>4652</v>
      </c>
      <c r="D3011" t="s">
        <v>63</v>
      </c>
      <c r="E3011" t="s">
        <v>51</v>
      </c>
      <c r="F3011" t="s">
        <v>30</v>
      </c>
      <c r="G3011" t="s">
        <v>31</v>
      </c>
      <c r="H3011">
        <v>6</v>
      </c>
      <c r="I3011">
        <v>371</v>
      </c>
      <c r="J3011">
        <v>29</v>
      </c>
      <c r="K3011">
        <v>1580.46</v>
      </c>
      <c r="L3011">
        <v>290.45</v>
      </c>
      <c r="M3011" t="s">
        <v>43</v>
      </c>
      <c r="N3011" t="s">
        <v>33</v>
      </c>
      <c r="O3011">
        <v>6</v>
      </c>
      <c r="P3011">
        <v>2023</v>
      </c>
      <c r="Q3011">
        <v>11</v>
      </c>
      <c r="R3011" t="s">
        <v>92</v>
      </c>
      <c r="S3011">
        <v>4</v>
      </c>
      <c r="T3011">
        <v>45</v>
      </c>
      <c r="U3011">
        <v>2</v>
      </c>
      <c r="V3011">
        <v>0</v>
      </c>
      <c r="W3011" t="s">
        <v>55</v>
      </c>
      <c r="X3011" t="s">
        <v>36</v>
      </c>
      <c r="Y3011">
        <v>64554</v>
      </c>
      <c r="Z3011">
        <v>0.18</v>
      </c>
    </row>
    <row r="3012" spans="1:26" x14ac:dyDescent="0.25">
      <c r="A3012" t="s">
        <v>4653</v>
      </c>
      <c r="B3012" s="1">
        <v>45137</v>
      </c>
      <c r="C3012" t="s">
        <v>1115</v>
      </c>
      <c r="D3012" t="s">
        <v>50</v>
      </c>
      <c r="E3012" t="s">
        <v>51</v>
      </c>
      <c r="F3012" t="s">
        <v>30</v>
      </c>
      <c r="G3012" t="s">
        <v>31</v>
      </c>
      <c r="H3012">
        <v>5</v>
      </c>
      <c r="I3012">
        <v>4915</v>
      </c>
      <c r="J3012">
        <v>20</v>
      </c>
      <c r="K3012">
        <v>19660</v>
      </c>
      <c r="L3012">
        <v>1618.98</v>
      </c>
      <c r="M3012" t="s">
        <v>32</v>
      </c>
      <c r="N3012" t="s">
        <v>44</v>
      </c>
      <c r="O3012">
        <v>7</v>
      </c>
      <c r="P3012">
        <v>2023</v>
      </c>
      <c r="Q3012">
        <v>7</v>
      </c>
      <c r="R3012" t="s">
        <v>125</v>
      </c>
      <c r="S3012">
        <v>3</v>
      </c>
      <c r="T3012">
        <v>31</v>
      </c>
      <c r="U3012">
        <v>6</v>
      </c>
      <c r="V3012">
        <v>0</v>
      </c>
      <c r="W3012" t="s">
        <v>55</v>
      </c>
      <c r="X3012" t="s">
        <v>36</v>
      </c>
      <c r="Y3012">
        <v>491500</v>
      </c>
      <c r="Z3012">
        <v>0.08</v>
      </c>
    </row>
    <row r="3013" spans="1:26" x14ac:dyDescent="0.25">
      <c r="A3013" t="s">
        <v>4654</v>
      </c>
      <c r="B3013" s="1">
        <v>45165</v>
      </c>
      <c r="C3013" t="s">
        <v>754</v>
      </c>
      <c r="D3013" t="s">
        <v>63</v>
      </c>
      <c r="E3013" t="s">
        <v>40</v>
      </c>
      <c r="F3013" t="s">
        <v>41</v>
      </c>
      <c r="G3013" t="s">
        <v>42</v>
      </c>
      <c r="H3013">
        <v>10</v>
      </c>
      <c r="I3013">
        <v>1375</v>
      </c>
      <c r="J3013">
        <v>8</v>
      </c>
      <c r="K3013">
        <v>12650</v>
      </c>
      <c r="L3013">
        <v>2088.04</v>
      </c>
      <c r="M3013" t="s">
        <v>32</v>
      </c>
      <c r="N3013" t="s">
        <v>66</v>
      </c>
      <c r="O3013">
        <v>6</v>
      </c>
      <c r="P3013">
        <v>2023</v>
      </c>
      <c r="Q3013">
        <v>8</v>
      </c>
      <c r="R3013" t="s">
        <v>72</v>
      </c>
      <c r="S3013">
        <v>3</v>
      </c>
      <c r="T3013">
        <v>35</v>
      </c>
      <c r="U3013">
        <v>5</v>
      </c>
      <c r="V3013">
        <v>0</v>
      </c>
      <c r="W3013" t="s">
        <v>55</v>
      </c>
      <c r="X3013" t="s">
        <v>36</v>
      </c>
      <c r="Y3013">
        <v>110000</v>
      </c>
      <c r="Z3013">
        <v>0.17</v>
      </c>
    </row>
    <row r="3014" spans="1:26" x14ac:dyDescent="0.25">
      <c r="A3014" t="s">
        <v>4655</v>
      </c>
      <c r="B3014" s="1">
        <v>44967</v>
      </c>
      <c r="C3014" t="s">
        <v>2386</v>
      </c>
      <c r="D3014" t="s">
        <v>50</v>
      </c>
      <c r="E3014" t="s">
        <v>29</v>
      </c>
      <c r="F3014" t="s">
        <v>52</v>
      </c>
      <c r="G3014" t="s">
        <v>79</v>
      </c>
      <c r="H3014">
        <v>7</v>
      </c>
      <c r="I3014">
        <v>2080</v>
      </c>
      <c r="J3014">
        <v>6</v>
      </c>
      <c r="K3014">
        <v>13686.4</v>
      </c>
      <c r="L3014">
        <v>2734.72</v>
      </c>
      <c r="M3014" t="s">
        <v>65</v>
      </c>
      <c r="N3014" t="s">
        <v>33</v>
      </c>
      <c r="O3014">
        <v>1</v>
      </c>
      <c r="P3014">
        <v>2023</v>
      </c>
      <c r="Q3014">
        <v>2</v>
      </c>
      <c r="R3014" t="s">
        <v>67</v>
      </c>
      <c r="S3014">
        <v>1</v>
      </c>
      <c r="T3014">
        <v>6</v>
      </c>
      <c r="U3014">
        <v>2</v>
      </c>
      <c r="V3014">
        <v>5</v>
      </c>
      <c r="W3014" t="s">
        <v>46</v>
      </c>
      <c r="X3014" t="s">
        <v>47</v>
      </c>
      <c r="Y3014">
        <v>87360</v>
      </c>
      <c r="Z3014">
        <v>0.2</v>
      </c>
    </row>
    <row r="3015" spans="1:26" x14ac:dyDescent="0.25">
      <c r="A3015" t="s">
        <v>4656</v>
      </c>
      <c r="B3015" s="1">
        <v>44932</v>
      </c>
      <c r="C3015" t="s">
        <v>4657</v>
      </c>
      <c r="D3015" t="s">
        <v>63</v>
      </c>
      <c r="E3015" t="s">
        <v>40</v>
      </c>
      <c r="F3015" t="s">
        <v>52</v>
      </c>
      <c r="G3015" t="s">
        <v>79</v>
      </c>
      <c r="H3015">
        <v>5</v>
      </c>
      <c r="I3015">
        <v>3334</v>
      </c>
      <c r="J3015">
        <v>5</v>
      </c>
      <c r="K3015">
        <v>15836.5</v>
      </c>
      <c r="L3015">
        <v>2428.62</v>
      </c>
      <c r="M3015" t="s">
        <v>43</v>
      </c>
      <c r="N3015" t="s">
        <v>33</v>
      </c>
      <c r="O3015">
        <v>1</v>
      </c>
      <c r="P3015">
        <v>2023</v>
      </c>
      <c r="Q3015">
        <v>1</v>
      </c>
      <c r="R3015" t="s">
        <v>34</v>
      </c>
      <c r="S3015">
        <v>1</v>
      </c>
      <c r="T3015">
        <v>1</v>
      </c>
      <c r="U3015">
        <v>1</v>
      </c>
      <c r="V3015">
        <v>5</v>
      </c>
      <c r="W3015" t="s">
        <v>46</v>
      </c>
      <c r="X3015" t="s">
        <v>47</v>
      </c>
      <c r="Y3015">
        <v>83350</v>
      </c>
      <c r="Z3015">
        <v>0.15</v>
      </c>
    </row>
    <row r="3016" spans="1:26" x14ac:dyDescent="0.25">
      <c r="A3016" t="s">
        <v>4658</v>
      </c>
      <c r="B3016" s="1">
        <v>44957</v>
      </c>
      <c r="C3016" t="s">
        <v>298</v>
      </c>
      <c r="D3016" t="s">
        <v>39</v>
      </c>
      <c r="E3016" t="s">
        <v>58</v>
      </c>
      <c r="F3016" t="s">
        <v>30</v>
      </c>
      <c r="G3016" t="s">
        <v>31</v>
      </c>
      <c r="H3016">
        <v>10</v>
      </c>
      <c r="I3016">
        <v>2906</v>
      </c>
      <c r="J3016">
        <v>9</v>
      </c>
      <c r="K3016">
        <v>26444.6</v>
      </c>
      <c r="L3016">
        <v>4720.3100000000004</v>
      </c>
      <c r="M3016" t="s">
        <v>43</v>
      </c>
      <c r="N3016" t="s">
        <v>33</v>
      </c>
      <c r="O3016">
        <v>6</v>
      </c>
      <c r="P3016">
        <v>2023</v>
      </c>
      <c r="Q3016">
        <v>1</v>
      </c>
      <c r="R3016" t="s">
        <v>34</v>
      </c>
      <c r="S3016">
        <v>1</v>
      </c>
      <c r="T3016">
        <v>5</v>
      </c>
      <c r="U3016">
        <v>5</v>
      </c>
      <c r="V3016">
        <v>2</v>
      </c>
      <c r="W3016" t="s">
        <v>76</v>
      </c>
      <c r="X3016" t="s">
        <v>47</v>
      </c>
      <c r="Y3016">
        <v>261540</v>
      </c>
      <c r="Z3016">
        <v>0.18</v>
      </c>
    </row>
    <row r="3017" spans="1:26" x14ac:dyDescent="0.25">
      <c r="A3017" t="s">
        <v>4659</v>
      </c>
      <c r="B3017" s="1">
        <v>45238</v>
      </c>
      <c r="C3017" t="s">
        <v>4660</v>
      </c>
      <c r="D3017" t="s">
        <v>28</v>
      </c>
      <c r="E3017" t="s">
        <v>51</v>
      </c>
      <c r="F3017" t="s">
        <v>41</v>
      </c>
      <c r="G3017" t="s">
        <v>116</v>
      </c>
      <c r="H3017">
        <v>7</v>
      </c>
      <c r="I3017">
        <v>2284</v>
      </c>
      <c r="J3017">
        <v>26</v>
      </c>
      <c r="K3017">
        <v>11831.12</v>
      </c>
      <c r="L3017">
        <v>1627.1</v>
      </c>
      <c r="M3017" t="s">
        <v>32</v>
      </c>
      <c r="N3017" t="s">
        <v>44</v>
      </c>
      <c r="O3017">
        <v>3</v>
      </c>
      <c r="P3017">
        <v>2023</v>
      </c>
      <c r="Q3017">
        <v>11</v>
      </c>
      <c r="R3017" t="s">
        <v>92</v>
      </c>
      <c r="S3017">
        <v>4</v>
      </c>
      <c r="T3017">
        <v>45</v>
      </c>
      <c r="U3017">
        <v>2</v>
      </c>
      <c r="V3017">
        <v>3</v>
      </c>
      <c r="W3017" t="s">
        <v>83</v>
      </c>
      <c r="X3017" t="s">
        <v>47</v>
      </c>
      <c r="Y3017">
        <v>415688</v>
      </c>
      <c r="Z3017">
        <v>0.14000000000000001</v>
      </c>
    </row>
    <row r="3018" spans="1:26" x14ac:dyDescent="0.25">
      <c r="A3018" t="s">
        <v>4661</v>
      </c>
      <c r="B3018" s="1">
        <v>45285</v>
      </c>
      <c r="C3018" t="s">
        <v>4662</v>
      </c>
      <c r="D3018" t="s">
        <v>63</v>
      </c>
      <c r="E3018" t="s">
        <v>29</v>
      </c>
      <c r="F3018" t="s">
        <v>30</v>
      </c>
      <c r="G3018" t="s">
        <v>64</v>
      </c>
      <c r="H3018">
        <v>10</v>
      </c>
      <c r="I3018">
        <v>1021</v>
      </c>
      <c r="J3018">
        <v>20</v>
      </c>
      <c r="K3018">
        <v>8168</v>
      </c>
      <c r="L3018">
        <v>1490.95</v>
      </c>
      <c r="M3018" t="s">
        <v>43</v>
      </c>
      <c r="N3018" t="s">
        <v>44</v>
      </c>
      <c r="O3018">
        <v>3</v>
      </c>
      <c r="P3018">
        <v>2023</v>
      </c>
      <c r="Q3018">
        <v>12</v>
      </c>
      <c r="R3018" t="s">
        <v>54</v>
      </c>
      <c r="S3018">
        <v>4</v>
      </c>
      <c r="T3018">
        <v>52</v>
      </c>
      <c r="U3018">
        <v>5</v>
      </c>
      <c r="V3018">
        <v>1</v>
      </c>
      <c r="W3018" t="s">
        <v>60</v>
      </c>
      <c r="X3018" t="s">
        <v>47</v>
      </c>
      <c r="Y3018">
        <v>204200</v>
      </c>
      <c r="Z3018">
        <v>0.18</v>
      </c>
    </row>
    <row r="3019" spans="1:26" x14ac:dyDescent="0.25">
      <c r="A3019" t="s">
        <v>4663</v>
      </c>
      <c r="B3019" s="1">
        <v>45157</v>
      </c>
      <c r="C3019" t="s">
        <v>1854</v>
      </c>
      <c r="D3019" t="s">
        <v>39</v>
      </c>
      <c r="E3019" t="s">
        <v>51</v>
      </c>
      <c r="F3019" t="s">
        <v>52</v>
      </c>
      <c r="G3019" t="s">
        <v>91</v>
      </c>
      <c r="H3019">
        <v>1</v>
      </c>
      <c r="I3019">
        <v>2885</v>
      </c>
      <c r="J3019">
        <v>28</v>
      </c>
      <c r="K3019">
        <v>2077.1999999999998</v>
      </c>
      <c r="L3019">
        <v>111.9</v>
      </c>
      <c r="M3019" t="s">
        <v>32</v>
      </c>
      <c r="N3019" t="s">
        <v>66</v>
      </c>
      <c r="O3019">
        <v>6</v>
      </c>
      <c r="P3019">
        <v>2023</v>
      </c>
      <c r="Q3019">
        <v>8</v>
      </c>
      <c r="R3019" t="s">
        <v>72</v>
      </c>
      <c r="S3019">
        <v>3</v>
      </c>
      <c r="T3019">
        <v>33</v>
      </c>
      <c r="U3019">
        <v>3</v>
      </c>
      <c r="V3019">
        <v>6</v>
      </c>
      <c r="W3019" t="s">
        <v>35</v>
      </c>
      <c r="X3019" t="s">
        <v>36</v>
      </c>
      <c r="Y3019">
        <v>80780</v>
      </c>
      <c r="Z3019">
        <v>0.05</v>
      </c>
    </row>
    <row r="3020" spans="1:26" x14ac:dyDescent="0.25">
      <c r="A3020" t="s">
        <v>4664</v>
      </c>
      <c r="B3020" s="1">
        <v>45071</v>
      </c>
      <c r="C3020" t="s">
        <v>2970</v>
      </c>
      <c r="D3020" t="s">
        <v>28</v>
      </c>
      <c r="E3020" t="s">
        <v>58</v>
      </c>
      <c r="F3020" t="s">
        <v>41</v>
      </c>
      <c r="G3020" t="s">
        <v>59</v>
      </c>
      <c r="H3020">
        <v>2</v>
      </c>
      <c r="I3020">
        <v>1996</v>
      </c>
      <c r="J3020">
        <v>21</v>
      </c>
      <c r="K3020">
        <v>3153.68</v>
      </c>
      <c r="L3020">
        <v>581.42999999999995</v>
      </c>
      <c r="M3020" t="s">
        <v>32</v>
      </c>
      <c r="N3020" t="s">
        <v>66</v>
      </c>
      <c r="O3020">
        <v>3</v>
      </c>
      <c r="P3020">
        <v>2023</v>
      </c>
      <c r="Q3020">
        <v>5</v>
      </c>
      <c r="R3020" t="s">
        <v>238</v>
      </c>
      <c r="S3020">
        <v>2</v>
      </c>
      <c r="T3020">
        <v>21</v>
      </c>
      <c r="U3020">
        <v>4</v>
      </c>
      <c r="V3020">
        <v>4</v>
      </c>
      <c r="W3020" t="s">
        <v>73</v>
      </c>
      <c r="X3020" t="s">
        <v>47</v>
      </c>
      <c r="Y3020">
        <v>83832</v>
      </c>
      <c r="Z3020">
        <v>0.18</v>
      </c>
    </row>
    <row r="3021" spans="1:26" x14ac:dyDescent="0.25">
      <c r="A3021" t="s">
        <v>4665</v>
      </c>
      <c r="B3021" s="1">
        <v>44964</v>
      </c>
      <c r="C3021" t="s">
        <v>2957</v>
      </c>
      <c r="D3021" t="s">
        <v>50</v>
      </c>
      <c r="E3021" t="s">
        <v>58</v>
      </c>
      <c r="F3021" t="s">
        <v>41</v>
      </c>
      <c r="G3021" t="s">
        <v>116</v>
      </c>
      <c r="H3021">
        <v>6</v>
      </c>
      <c r="I3021">
        <v>2601</v>
      </c>
      <c r="J3021">
        <v>0</v>
      </c>
      <c r="K3021">
        <v>15606</v>
      </c>
      <c r="L3021">
        <v>1535.19</v>
      </c>
      <c r="M3021" t="s">
        <v>32</v>
      </c>
      <c r="N3021" t="s">
        <v>33</v>
      </c>
      <c r="O3021">
        <v>4</v>
      </c>
      <c r="P3021">
        <v>2023</v>
      </c>
      <c r="Q3021">
        <v>2</v>
      </c>
      <c r="R3021" t="s">
        <v>67</v>
      </c>
      <c r="S3021">
        <v>1</v>
      </c>
      <c r="T3021">
        <v>6</v>
      </c>
      <c r="U3021">
        <v>2</v>
      </c>
      <c r="V3021">
        <v>2</v>
      </c>
      <c r="W3021" t="s">
        <v>76</v>
      </c>
      <c r="X3021" t="s">
        <v>47</v>
      </c>
      <c r="Y3021">
        <v>0</v>
      </c>
      <c r="Z3021">
        <v>0.1</v>
      </c>
    </row>
    <row r="3022" spans="1:26" x14ac:dyDescent="0.25">
      <c r="A3022" t="s">
        <v>4666</v>
      </c>
      <c r="B3022" s="1">
        <v>45147</v>
      </c>
      <c r="C3022" t="s">
        <v>2154</v>
      </c>
      <c r="D3022" t="s">
        <v>39</v>
      </c>
      <c r="E3022" t="s">
        <v>51</v>
      </c>
      <c r="F3022" t="s">
        <v>41</v>
      </c>
      <c r="G3022" t="s">
        <v>42</v>
      </c>
      <c r="H3022">
        <v>4</v>
      </c>
      <c r="I3022">
        <v>3122</v>
      </c>
      <c r="J3022">
        <v>27</v>
      </c>
      <c r="K3022">
        <v>9116.24</v>
      </c>
      <c r="L3022">
        <v>969.36</v>
      </c>
      <c r="M3022" t="s">
        <v>32</v>
      </c>
      <c r="N3022" t="s">
        <v>33</v>
      </c>
      <c r="O3022">
        <v>3</v>
      </c>
      <c r="P3022">
        <v>2023</v>
      </c>
      <c r="Q3022">
        <v>8</v>
      </c>
      <c r="R3022" t="s">
        <v>72</v>
      </c>
      <c r="S3022">
        <v>3</v>
      </c>
      <c r="T3022">
        <v>32</v>
      </c>
      <c r="U3022">
        <v>2</v>
      </c>
      <c r="V3022">
        <v>3</v>
      </c>
      <c r="W3022" t="s">
        <v>83</v>
      </c>
      <c r="X3022" t="s">
        <v>47</v>
      </c>
      <c r="Y3022">
        <v>337176</v>
      </c>
      <c r="Z3022">
        <v>0.11</v>
      </c>
    </row>
    <row r="3023" spans="1:26" x14ac:dyDescent="0.25">
      <c r="A3023" t="s">
        <v>4667</v>
      </c>
      <c r="B3023" s="1">
        <v>44938</v>
      </c>
      <c r="C3023" t="s">
        <v>4668</v>
      </c>
      <c r="D3023" t="s">
        <v>39</v>
      </c>
      <c r="E3023" t="s">
        <v>58</v>
      </c>
      <c r="F3023" t="s">
        <v>30</v>
      </c>
      <c r="G3023" t="s">
        <v>31</v>
      </c>
      <c r="H3023">
        <v>10</v>
      </c>
      <c r="I3023">
        <v>3553</v>
      </c>
      <c r="J3023">
        <v>14</v>
      </c>
      <c r="K3023">
        <v>30555.8</v>
      </c>
      <c r="L3023">
        <v>5858.62</v>
      </c>
      <c r="M3023" t="s">
        <v>65</v>
      </c>
      <c r="N3023" t="s">
        <v>44</v>
      </c>
      <c r="O3023">
        <v>1</v>
      </c>
      <c r="P3023">
        <v>2023</v>
      </c>
      <c r="Q3023">
        <v>1</v>
      </c>
      <c r="R3023" t="s">
        <v>34</v>
      </c>
      <c r="S3023">
        <v>1</v>
      </c>
      <c r="T3023">
        <v>2</v>
      </c>
      <c r="U3023">
        <v>2</v>
      </c>
      <c r="V3023">
        <v>4</v>
      </c>
      <c r="W3023" t="s">
        <v>73</v>
      </c>
      <c r="X3023" t="s">
        <v>47</v>
      </c>
      <c r="Y3023">
        <v>497420</v>
      </c>
      <c r="Z3023">
        <v>0.19</v>
      </c>
    </row>
    <row r="3024" spans="1:26" x14ac:dyDescent="0.25">
      <c r="A3024" t="s">
        <v>4669</v>
      </c>
      <c r="B3024" s="1">
        <v>45176</v>
      </c>
      <c r="C3024" t="s">
        <v>4670</v>
      </c>
      <c r="D3024" t="s">
        <v>63</v>
      </c>
      <c r="E3024" t="s">
        <v>58</v>
      </c>
      <c r="F3024" t="s">
        <v>41</v>
      </c>
      <c r="G3024" t="s">
        <v>116</v>
      </c>
      <c r="H3024">
        <v>9</v>
      </c>
      <c r="I3024">
        <v>1793</v>
      </c>
      <c r="J3024">
        <v>23</v>
      </c>
      <c r="K3024">
        <v>12425.49</v>
      </c>
      <c r="L3024">
        <v>2470.0500000000002</v>
      </c>
      <c r="M3024" t="s">
        <v>32</v>
      </c>
      <c r="N3024" t="s">
        <v>44</v>
      </c>
      <c r="O3024">
        <v>7</v>
      </c>
      <c r="P3024">
        <v>2023</v>
      </c>
      <c r="Q3024">
        <v>9</v>
      </c>
      <c r="R3024" t="s">
        <v>80</v>
      </c>
      <c r="S3024">
        <v>3</v>
      </c>
      <c r="T3024">
        <v>36</v>
      </c>
      <c r="U3024">
        <v>2</v>
      </c>
      <c r="V3024">
        <v>4</v>
      </c>
      <c r="W3024" t="s">
        <v>73</v>
      </c>
      <c r="X3024" t="s">
        <v>47</v>
      </c>
      <c r="Y3024">
        <v>371151</v>
      </c>
      <c r="Z3024">
        <v>0.2</v>
      </c>
    </row>
    <row r="3025" spans="1:26" x14ac:dyDescent="0.25">
      <c r="A3025" t="s">
        <v>4671</v>
      </c>
      <c r="B3025" s="1">
        <v>45058</v>
      </c>
      <c r="C3025" t="s">
        <v>4672</v>
      </c>
      <c r="D3025" t="s">
        <v>63</v>
      </c>
      <c r="E3025" t="s">
        <v>40</v>
      </c>
      <c r="F3025" t="s">
        <v>30</v>
      </c>
      <c r="G3025" t="s">
        <v>64</v>
      </c>
      <c r="H3025">
        <v>1</v>
      </c>
      <c r="I3025">
        <v>2563</v>
      </c>
      <c r="J3025">
        <v>9</v>
      </c>
      <c r="K3025">
        <v>2332.33</v>
      </c>
      <c r="L3025">
        <v>340.72</v>
      </c>
      <c r="M3025" t="s">
        <v>65</v>
      </c>
      <c r="N3025" t="s">
        <v>66</v>
      </c>
      <c r="O3025">
        <v>4</v>
      </c>
      <c r="P3025">
        <v>2023</v>
      </c>
      <c r="Q3025">
        <v>5</v>
      </c>
      <c r="R3025" t="s">
        <v>238</v>
      </c>
      <c r="S3025">
        <v>2</v>
      </c>
      <c r="T3025">
        <v>19</v>
      </c>
      <c r="U3025">
        <v>2</v>
      </c>
      <c r="V3025">
        <v>5</v>
      </c>
      <c r="W3025" t="s">
        <v>46</v>
      </c>
      <c r="X3025" t="s">
        <v>47</v>
      </c>
      <c r="Y3025">
        <v>23067</v>
      </c>
      <c r="Z3025">
        <v>0.15</v>
      </c>
    </row>
    <row r="3026" spans="1:26" x14ac:dyDescent="0.25">
      <c r="A3026" t="s">
        <v>4673</v>
      </c>
      <c r="B3026" s="1">
        <v>45244</v>
      </c>
      <c r="C3026" t="s">
        <v>556</v>
      </c>
      <c r="D3026" t="s">
        <v>50</v>
      </c>
      <c r="E3026" t="s">
        <v>58</v>
      </c>
      <c r="F3026" t="s">
        <v>41</v>
      </c>
      <c r="G3026" t="s">
        <v>42</v>
      </c>
      <c r="H3026">
        <v>1</v>
      </c>
      <c r="I3026">
        <v>342</v>
      </c>
      <c r="J3026">
        <v>19</v>
      </c>
      <c r="K3026">
        <v>277.02</v>
      </c>
      <c r="L3026">
        <v>44.56</v>
      </c>
      <c r="M3026" t="s">
        <v>32</v>
      </c>
      <c r="N3026" t="s">
        <v>33</v>
      </c>
      <c r="O3026">
        <v>1</v>
      </c>
      <c r="P3026">
        <v>2023</v>
      </c>
      <c r="Q3026">
        <v>11</v>
      </c>
      <c r="R3026" t="s">
        <v>92</v>
      </c>
      <c r="S3026">
        <v>4</v>
      </c>
      <c r="T3026">
        <v>46</v>
      </c>
      <c r="U3026">
        <v>3</v>
      </c>
      <c r="V3026">
        <v>2</v>
      </c>
      <c r="W3026" t="s">
        <v>76</v>
      </c>
      <c r="X3026" t="s">
        <v>47</v>
      </c>
      <c r="Y3026">
        <v>6498</v>
      </c>
      <c r="Z3026">
        <v>0.16</v>
      </c>
    </row>
    <row r="3027" spans="1:26" x14ac:dyDescent="0.25">
      <c r="A3027" t="s">
        <v>4674</v>
      </c>
      <c r="B3027" s="1">
        <v>44927</v>
      </c>
      <c r="C3027" t="s">
        <v>1136</v>
      </c>
      <c r="D3027" t="s">
        <v>50</v>
      </c>
      <c r="E3027" t="s">
        <v>29</v>
      </c>
      <c r="F3027" t="s">
        <v>52</v>
      </c>
      <c r="G3027" t="s">
        <v>91</v>
      </c>
      <c r="H3027">
        <v>3</v>
      </c>
      <c r="I3027">
        <v>1720</v>
      </c>
      <c r="J3027">
        <v>9</v>
      </c>
      <c r="K3027">
        <v>4695.6000000000004</v>
      </c>
      <c r="L3027">
        <v>464.06</v>
      </c>
      <c r="M3027" t="s">
        <v>43</v>
      </c>
      <c r="N3027" t="s">
        <v>66</v>
      </c>
      <c r="O3027">
        <v>2</v>
      </c>
      <c r="P3027">
        <v>2023</v>
      </c>
      <c r="Q3027">
        <v>1</v>
      </c>
      <c r="R3027" t="s">
        <v>34</v>
      </c>
      <c r="S3027">
        <v>1</v>
      </c>
      <c r="T3027">
        <v>1</v>
      </c>
      <c r="U3027">
        <v>1</v>
      </c>
      <c r="V3027">
        <v>0</v>
      </c>
      <c r="W3027" t="s">
        <v>55</v>
      </c>
      <c r="X3027" t="s">
        <v>36</v>
      </c>
      <c r="Y3027">
        <v>46440</v>
      </c>
      <c r="Z3027">
        <v>0.1</v>
      </c>
    </row>
    <row r="3028" spans="1:26" x14ac:dyDescent="0.25">
      <c r="A3028" t="s">
        <v>4675</v>
      </c>
      <c r="B3028" s="1">
        <v>45225</v>
      </c>
      <c r="C3028" t="s">
        <v>4676</v>
      </c>
      <c r="D3028" t="s">
        <v>28</v>
      </c>
      <c r="E3028" t="s">
        <v>40</v>
      </c>
      <c r="F3028" t="s">
        <v>52</v>
      </c>
      <c r="G3028" t="s">
        <v>79</v>
      </c>
      <c r="H3028">
        <v>4</v>
      </c>
      <c r="I3028">
        <v>4112</v>
      </c>
      <c r="J3028">
        <v>17</v>
      </c>
      <c r="K3028">
        <v>13651.84</v>
      </c>
      <c r="L3028">
        <v>2663.75</v>
      </c>
      <c r="M3028" t="s">
        <v>65</v>
      </c>
      <c r="N3028" t="s">
        <v>33</v>
      </c>
      <c r="O3028">
        <v>1</v>
      </c>
      <c r="P3028">
        <v>2023</v>
      </c>
      <c r="Q3028">
        <v>10</v>
      </c>
      <c r="R3028" t="s">
        <v>45</v>
      </c>
      <c r="S3028">
        <v>4</v>
      </c>
      <c r="T3028">
        <v>43</v>
      </c>
      <c r="U3028">
        <v>4</v>
      </c>
      <c r="V3028">
        <v>4</v>
      </c>
      <c r="W3028" t="s">
        <v>73</v>
      </c>
      <c r="X3028" t="s">
        <v>47</v>
      </c>
      <c r="Y3028">
        <v>279616</v>
      </c>
      <c r="Z3028">
        <v>0.2</v>
      </c>
    </row>
    <row r="3029" spans="1:26" x14ac:dyDescent="0.25">
      <c r="A3029" t="s">
        <v>4677</v>
      </c>
      <c r="B3029" s="1">
        <v>45275</v>
      </c>
      <c r="C3029" t="s">
        <v>1365</v>
      </c>
      <c r="D3029" t="s">
        <v>28</v>
      </c>
      <c r="E3029" t="s">
        <v>29</v>
      </c>
      <c r="F3029" t="s">
        <v>30</v>
      </c>
      <c r="G3029" t="s">
        <v>86</v>
      </c>
      <c r="H3029">
        <v>1</v>
      </c>
      <c r="I3029">
        <v>451</v>
      </c>
      <c r="J3029">
        <v>20</v>
      </c>
      <c r="K3029">
        <v>360.8</v>
      </c>
      <c r="L3029">
        <v>27.36</v>
      </c>
      <c r="M3029" t="s">
        <v>43</v>
      </c>
      <c r="N3029" t="s">
        <v>44</v>
      </c>
      <c r="O3029">
        <v>3</v>
      </c>
      <c r="P3029">
        <v>2023</v>
      </c>
      <c r="Q3029">
        <v>12</v>
      </c>
      <c r="R3029" t="s">
        <v>54</v>
      </c>
      <c r="S3029">
        <v>4</v>
      </c>
      <c r="T3029">
        <v>50</v>
      </c>
      <c r="U3029">
        <v>3</v>
      </c>
      <c r="V3029">
        <v>5</v>
      </c>
      <c r="W3029" t="s">
        <v>46</v>
      </c>
      <c r="X3029" t="s">
        <v>47</v>
      </c>
      <c r="Y3029">
        <v>9020</v>
      </c>
      <c r="Z3029">
        <v>0.08</v>
      </c>
    </row>
    <row r="3030" spans="1:26" x14ac:dyDescent="0.25">
      <c r="A3030" t="s">
        <v>4678</v>
      </c>
      <c r="B3030" s="1">
        <v>45216</v>
      </c>
      <c r="C3030" t="s">
        <v>4679</v>
      </c>
      <c r="D3030" t="s">
        <v>28</v>
      </c>
      <c r="E3030" t="s">
        <v>40</v>
      </c>
      <c r="F3030" t="s">
        <v>52</v>
      </c>
      <c r="G3030" t="s">
        <v>91</v>
      </c>
      <c r="H3030">
        <v>6</v>
      </c>
      <c r="I3030">
        <v>253</v>
      </c>
      <c r="J3030">
        <v>19</v>
      </c>
      <c r="K3030">
        <v>1229.58</v>
      </c>
      <c r="L3030">
        <v>165.66</v>
      </c>
      <c r="M3030" t="s">
        <v>65</v>
      </c>
      <c r="N3030" t="s">
        <v>66</v>
      </c>
      <c r="O3030">
        <v>5</v>
      </c>
      <c r="P3030">
        <v>2023</v>
      </c>
      <c r="Q3030">
        <v>10</v>
      </c>
      <c r="R3030" t="s">
        <v>45</v>
      </c>
      <c r="S3030">
        <v>4</v>
      </c>
      <c r="T3030">
        <v>42</v>
      </c>
      <c r="U3030">
        <v>3</v>
      </c>
      <c r="V3030">
        <v>2</v>
      </c>
      <c r="W3030" t="s">
        <v>76</v>
      </c>
      <c r="X3030" t="s">
        <v>47</v>
      </c>
      <c r="Y3030">
        <v>28842</v>
      </c>
      <c r="Z3030">
        <v>0.13</v>
      </c>
    </row>
    <row r="3031" spans="1:26" x14ac:dyDescent="0.25">
      <c r="A3031" t="s">
        <v>4680</v>
      </c>
      <c r="B3031" s="1">
        <v>45002</v>
      </c>
      <c r="C3031" t="s">
        <v>4050</v>
      </c>
      <c r="D3031" t="s">
        <v>50</v>
      </c>
      <c r="E3031" t="s">
        <v>51</v>
      </c>
      <c r="F3031" t="s">
        <v>30</v>
      </c>
      <c r="G3031" t="s">
        <v>31</v>
      </c>
      <c r="H3031">
        <v>8</v>
      </c>
      <c r="I3031">
        <v>1436</v>
      </c>
      <c r="J3031">
        <v>2</v>
      </c>
      <c r="K3031">
        <v>11258.24</v>
      </c>
      <c r="L3031">
        <v>1433.79</v>
      </c>
      <c r="M3031" t="s">
        <v>32</v>
      </c>
      <c r="N3031" t="s">
        <v>66</v>
      </c>
      <c r="O3031">
        <v>4</v>
      </c>
      <c r="P3031">
        <v>2023</v>
      </c>
      <c r="Q3031">
        <v>3</v>
      </c>
      <c r="R3031" t="s">
        <v>105</v>
      </c>
      <c r="S3031">
        <v>1</v>
      </c>
      <c r="T3031">
        <v>11</v>
      </c>
      <c r="U3031">
        <v>3</v>
      </c>
      <c r="V3031">
        <v>5</v>
      </c>
      <c r="W3031" t="s">
        <v>46</v>
      </c>
      <c r="X3031" t="s">
        <v>47</v>
      </c>
      <c r="Y3031">
        <v>22976</v>
      </c>
      <c r="Z3031">
        <v>0.13</v>
      </c>
    </row>
    <row r="3032" spans="1:26" x14ac:dyDescent="0.25">
      <c r="A3032" t="s">
        <v>4681</v>
      </c>
      <c r="B3032" s="1">
        <v>45020</v>
      </c>
      <c r="C3032" t="s">
        <v>4579</v>
      </c>
      <c r="D3032" t="s">
        <v>39</v>
      </c>
      <c r="E3032" t="s">
        <v>40</v>
      </c>
      <c r="F3032" t="s">
        <v>41</v>
      </c>
      <c r="G3032" t="s">
        <v>59</v>
      </c>
      <c r="H3032">
        <v>1</v>
      </c>
      <c r="I3032">
        <v>1591</v>
      </c>
      <c r="J3032">
        <v>6</v>
      </c>
      <c r="K3032">
        <v>1495.54</v>
      </c>
      <c r="L3032">
        <v>239.08</v>
      </c>
      <c r="M3032" t="s">
        <v>32</v>
      </c>
      <c r="N3032" t="s">
        <v>33</v>
      </c>
      <c r="O3032">
        <v>2</v>
      </c>
      <c r="P3032">
        <v>2023</v>
      </c>
      <c r="Q3032">
        <v>4</v>
      </c>
      <c r="R3032" t="s">
        <v>100</v>
      </c>
      <c r="S3032">
        <v>2</v>
      </c>
      <c r="T3032">
        <v>14</v>
      </c>
      <c r="U3032">
        <v>2</v>
      </c>
      <c r="V3032">
        <v>2</v>
      </c>
      <c r="W3032" t="s">
        <v>76</v>
      </c>
      <c r="X3032" t="s">
        <v>47</v>
      </c>
      <c r="Y3032">
        <v>9546</v>
      </c>
      <c r="Z3032">
        <v>0.16</v>
      </c>
    </row>
    <row r="3033" spans="1:26" x14ac:dyDescent="0.25">
      <c r="A3033" t="s">
        <v>4682</v>
      </c>
      <c r="B3033" s="1">
        <v>44960</v>
      </c>
      <c r="C3033" t="s">
        <v>2714</v>
      </c>
      <c r="D3033" t="s">
        <v>28</v>
      </c>
      <c r="E3033" t="s">
        <v>40</v>
      </c>
      <c r="F3033" t="s">
        <v>41</v>
      </c>
      <c r="G3033" t="s">
        <v>59</v>
      </c>
      <c r="H3033">
        <v>2</v>
      </c>
      <c r="I3033">
        <v>4503</v>
      </c>
      <c r="J3033">
        <v>8</v>
      </c>
      <c r="K3033">
        <v>8285.52</v>
      </c>
      <c r="L3033">
        <v>686.23</v>
      </c>
      <c r="M3033" t="s">
        <v>32</v>
      </c>
      <c r="N3033" t="s">
        <v>33</v>
      </c>
      <c r="O3033">
        <v>7</v>
      </c>
      <c r="P3033">
        <v>2023</v>
      </c>
      <c r="Q3033">
        <v>2</v>
      </c>
      <c r="R3033" t="s">
        <v>67</v>
      </c>
      <c r="S3033">
        <v>1</v>
      </c>
      <c r="T3033">
        <v>5</v>
      </c>
      <c r="U3033">
        <v>1</v>
      </c>
      <c r="V3033">
        <v>5</v>
      </c>
      <c r="W3033" t="s">
        <v>46</v>
      </c>
      <c r="X3033" t="s">
        <v>47</v>
      </c>
      <c r="Y3033">
        <v>72048</v>
      </c>
      <c r="Z3033">
        <v>0.08</v>
      </c>
    </row>
    <row r="3034" spans="1:26" x14ac:dyDescent="0.25">
      <c r="A3034" t="s">
        <v>4683</v>
      </c>
      <c r="B3034" s="1">
        <v>44979</v>
      </c>
      <c r="C3034" t="s">
        <v>4012</v>
      </c>
      <c r="D3034" t="s">
        <v>39</v>
      </c>
      <c r="E3034" t="s">
        <v>58</v>
      </c>
      <c r="F3034" t="s">
        <v>52</v>
      </c>
      <c r="G3034" t="s">
        <v>79</v>
      </c>
      <c r="H3034">
        <v>1</v>
      </c>
      <c r="I3034">
        <v>1153</v>
      </c>
      <c r="J3034">
        <v>26</v>
      </c>
      <c r="K3034">
        <v>853.22</v>
      </c>
      <c r="L3034">
        <v>44.39</v>
      </c>
      <c r="M3034" t="s">
        <v>43</v>
      </c>
      <c r="N3034" t="s">
        <v>66</v>
      </c>
      <c r="O3034">
        <v>5</v>
      </c>
      <c r="P3034">
        <v>2023</v>
      </c>
      <c r="Q3034">
        <v>2</v>
      </c>
      <c r="R3034" t="s">
        <v>67</v>
      </c>
      <c r="S3034">
        <v>1</v>
      </c>
      <c r="T3034">
        <v>8</v>
      </c>
      <c r="U3034">
        <v>4</v>
      </c>
      <c r="V3034">
        <v>3</v>
      </c>
      <c r="W3034" t="s">
        <v>83</v>
      </c>
      <c r="X3034" t="s">
        <v>47</v>
      </c>
      <c r="Y3034">
        <v>29978</v>
      </c>
      <c r="Z3034">
        <v>0.05</v>
      </c>
    </row>
    <row r="3035" spans="1:26" x14ac:dyDescent="0.25">
      <c r="A3035" t="s">
        <v>4684</v>
      </c>
      <c r="B3035" s="1">
        <v>44949</v>
      </c>
      <c r="C3035" t="s">
        <v>1888</v>
      </c>
      <c r="D3035" t="s">
        <v>28</v>
      </c>
      <c r="E3035" t="s">
        <v>58</v>
      </c>
      <c r="F3035" t="s">
        <v>30</v>
      </c>
      <c r="G3035" t="s">
        <v>31</v>
      </c>
      <c r="H3035">
        <v>2</v>
      </c>
      <c r="I3035">
        <v>3475</v>
      </c>
      <c r="J3035">
        <v>28</v>
      </c>
      <c r="K3035">
        <v>5004</v>
      </c>
      <c r="L3035">
        <v>894.06</v>
      </c>
      <c r="M3035" t="s">
        <v>65</v>
      </c>
      <c r="N3035" t="s">
        <v>44</v>
      </c>
      <c r="O3035">
        <v>3</v>
      </c>
      <c r="P3035">
        <v>2023</v>
      </c>
      <c r="Q3035">
        <v>1</v>
      </c>
      <c r="R3035" t="s">
        <v>34</v>
      </c>
      <c r="S3035">
        <v>1</v>
      </c>
      <c r="T3035">
        <v>4</v>
      </c>
      <c r="U3035">
        <v>4</v>
      </c>
      <c r="V3035">
        <v>1</v>
      </c>
      <c r="W3035" t="s">
        <v>60</v>
      </c>
      <c r="X3035" t="s">
        <v>47</v>
      </c>
      <c r="Y3035">
        <v>194600</v>
      </c>
      <c r="Z3035">
        <v>0.18</v>
      </c>
    </row>
    <row r="3036" spans="1:26" x14ac:dyDescent="0.25">
      <c r="A3036" t="s">
        <v>4685</v>
      </c>
      <c r="B3036" s="1">
        <v>45069</v>
      </c>
      <c r="C3036" t="s">
        <v>3526</v>
      </c>
      <c r="D3036" t="s">
        <v>28</v>
      </c>
      <c r="E3036" t="s">
        <v>40</v>
      </c>
      <c r="F3036" t="s">
        <v>52</v>
      </c>
      <c r="G3036" t="s">
        <v>79</v>
      </c>
      <c r="H3036">
        <v>7</v>
      </c>
      <c r="I3036">
        <v>3335</v>
      </c>
      <c r="J3036">
        <v>22</v>
      </c>
      <c r="K3036">
        <v>18209.099999999999</v>
      </c>
      <c r="L3036">
        <v>1816.51</v>
      </c>
      <c r="M3036" t="s">
        <v>65</v>
      </c>
      <c r="N3036" t="s">
        <v>33</v>
      </c>
      <c r="O3036">
        <v>5</v>
      </c>
      <c r="P3036">
        <v>2023</v>
      </c>
      <c r="Q3036">
        <v>5</v>
      </c>
      <c r="R3036" t="s">
        <v>238</v>
      </c>
      <c r="S3036">
        <v>2</v>
      </c>
      <c r="T3036">
        <v>21</v>
      </c>
      <c r="U3036">
        <v>4</v>
      </c>
      <c r="V3036">
        <v>2</v>
      </c>
      <c r="W3036" t="s">
        <v>76</v>
      </c>
      <c r="X3036" t="s">
        <v>47</v>
      </c>
      <c r="Y3036">
        <v>513590</v>
      </c>
      <c r="Z3036">
        <v>0.1</v>
      </c>
    </row>
    <row r="3037" spans="1:26" x14ac:dyDescent="0.25">
      <c r="A3037" t="s">
        <v>4686</v>
      </c>
      <c r="B3037" s="1">
        <v>45228</v>
      </c>
      <c r="C3037" t="s">
        <v>4687</v>
      </c>
      <c r="D3037" t="s">
        <v>39</v>
      </c>
      <c r="E3037" t="s">
        <v>29</v>
      </c>
      <c r="F3037" t="s">
        <v>30</v>
      </c>
      <c r="G3037" t="s">
        <v>86</v>
      </c>
      <c r="H3037">
        <v>7</v>
      </c>
      <c r="I3037">
        <v>2809</v>
      </c>
      <c r="J3037">
        <v>26</v>
      </c>
      <c r="K3037">
        <v>14550.62</v>
      </c>
      <c r="L3037">
        <v>2280.65</v>
      </c>
      <c r="M3037" t="s">
        <v>32</v>
      </c>
      <c r="N3037" t="s">
        <v>44</v>
      </c>
      <c r="O3037">
        <v>7</v>
      </c>
      <c r="P3037">
        <v>2023</v>
      </c>
      <c r="Q3037">
        <v>10</v>
      </c>
      <c r="R3037" t="s">
        <v>45</v>
      </c>
      <c r="S3037">
        <v>4</v>
      </c>
      <c r="T3037">
        <v>44</v>
      </c>
      <c r="U3037">
        <v>5</v>
      </c>
      <c r="V3037">
        <v>0</v>
      </c>
      <c r="W3037" t="s">
        <v>55</v>
      </c>
      <c r="X3037" t="s">
        <v>36</v>
      </c>
      <c r="Y3037">
        <v>511238</v>
      </c>
      <c r="Z3037">
        <v>0.16</v>
      </c>
    </row>
    <row r="3038" spans="1:26" x14ac:dyDescent="0.25">
      <c r="A3038" t="s">
        <v>4688</v>
      </c>
      <c r="B3038" s="1">
        <v>45125</v>
      </c>
      <c r="C3038" t="s">
        <v>2357</v>
      </c>
      <c r="D3038" t="s">
        <v>39</v>
      </c>
      <c r="E3038" t="s">
        <v>40</v>
      </c>
      <c r="F3038" t="s">
        <v>30</v>
      </c>
      <c r="G3038" t="s">
        <v>31</v>
      </c>
      <c r="H3038">
        <v>4</v>
      </c>
      <c r="I3038">
        <v>184</v>
      </c>
      <c r="J3038">
        <v>21</v>
      </c>
      <c r="K3038">
        <v>581.44000000000005</v>
      </c>
      <c r="L3038">
        <v>78.89</v>
      </c>
      <c r="M3038" t="s">
        <v>43</v>
      </c>
      <c r="N3038" t="s">
        <v>66</v>
      </c>
      <c r="O3038">
        <v>5</v>
      </c>
      <c r="P3038">
        <v>2023</v>
      </c>
      <c r="Q3038">
        <v>7</v>
      </c>
      <c r="R3038" t="s">
        <v>125</v>
      </c>
      <c r="S3038">
        <v>3</v>
      </c>
      <c r="T3038">
        <v>29</v>
      </c>
      <c r="U3038">
        <v>4</v>
      </c>
      <c r="V3038">
        <v>2</v>
      </c>
      <c r="W3038" t="s">
        <v>76</v>
      </c>
      <c r="X3038" t="s">
        <v>47</v>
      </c>
      <c r="Y3038">
        <v>15456</v>
      </c>
      <c r="Z3038">
        <v>0.14000000000000001</v>
      </c>
    </row>
    <row r="3039" spans="1:26" x14ac:dyDescent="0.25">
      <c r="A3039" t="s">
        <v>4689</v>
      </c>
      <c r="B3039" s="1">
        <v>44955</v>
      </c>
      <c r="C3039" t="s">
        <v>354</v>
      </c>
      <c r="D3039" t="s">
        <v>50</v>
      </c>
      <c r="E3039" t="s">
        <v>58</v>
      </c>
      <c r="F3039" t="s">
        <v>41</v>
      </c>
      <c r="G3039" t="s">
        <v>42</v>
      </c>
      <c r="H3039">
        <v>2</v>
      </c>
      <c r="I3039">
        <v>2808</v>
      </c>
      <c r="J3039">
        <v>21</v>
      </c>
      <c r="K3039">
        <v>4436.6400000000003</v>
      </c>
      <c r="L3039">
        <v>372.03</v>
      </c>
      <c r="M3039" t="s">
        <v>65</v>
      </c>
      <c r="N3039" t="s">
        <v>66</v>
      </c>
      <c r="O3039">
        <v>1</v>
      </c>
      <c r="P3039">
        <v>2023</v>
      </c>
      <c r="Q3039">
        <v>1</v>
      </c>
      <c r="R3039" t="s">
        <v>34</v>
      </c>
      <c r="S3039">
        <v>1</v>
      </c>
      <c r="T3039">
        <v>5</v>
      </c>
      <c r="U3039">
        <v>5</v>
      </c>
      <c r="V3039">
        <v>0</v>
      </c>
      <c r="W3039" t="s">
        <v>55</v>
      </c>
      <c r="X3039" t="s">
        <v>36</v>
      </c>
      <c r="Y3039">
        <v>117936</v>
      </c>
      <c r="Z3039">
        <v>0.08</v>
      </c>
    </row>
    <row r="3040" spans="1:26" x14ac:dyDescent="0.25">
      <c r="A3040" t="s">
        <v>4690</v>
      </c>
      <c r="B3040" s="1">
        <v>45007</v>
      </c>
      <c r="C3040" t="s">
        <v>334</v>
      </c>
      <c r="D3040" t="s">
        <v>39</v>
      </c>
      <c r="E3040" t="s">
        <v>29</v>
      </c>
      <c r="F3040" t="s">
        <v>52</v>
      </c>
      <c r="G3040" t="s">
        <v>79</v>
      </c>
      <c r="H3040">
        <v>7</v>
      </c>
      <c r="I3040">
        <v>4926</v>
      </c>
      <c r="J3040">
        <v>6</v>
      </c>
      <c r="K3040">
        <v>32413.08</v>
      </c>
      <c r="L3040">
        <v>5845.6</v>
      </c>
      <c r="M3040" t="s">
        <v>43</v>
      </c>
      <c r="N3040" t="s">
        <v>66</v>
      </c>
      <c r="O3040">
        <v>6</v>
      </c>
      <c r="P3040">
        <v>2023</v>
      </c>
      <c r="Q3040">
        <v>3</v>
      </c>
      <c r="R3040" t="s">
        <v>105</v>
      </c>
      <c r="S3040">
        <v>1</v>
      </c>
      <c r="T3040">
        <v>12</v>
      </c>
      <c r="U3040">
        <v>4</v>
      </c>
      <c r="V3040">
        <v>3</v>
      </c>
      <c r="W3040" t="s">
        <v>83</v>
      </c>
      <c r="X3040" t="s">
        <v>47</v>
      </c>
      <c r="Y3040">
        <v>206892</v>
      </c>
      <c r="Z3040">
        <v>0.18</v>
      </c>
    </row>
    <row r="3041" spans="1:26" x14ac:dyDescent="0.25">
      <c r="A3041" t="s">
        <v>4691</v>
      </c>
      <c r="B3041" s="1">
        <v>44956</v>
      </c>
      <c r="C3041" t="s">
        <v>4692</v>
      </c>
      <c r="D3041" t="s">
        <v>63</v>
      </c>
      <c r="E3041" t="s">
        <v>29</v>
      </c>
      <c r="F3041" t="s">
        <v>52</v>
      </c>
      <c r="G3041" t="s">
        <v>79</v>
      </c>
      <c r="H3041">
        <v>9</v>
      </c>
      <c r="I3041">
        <v>1203</v>
      </c>
      <c r="J3041">
        <v>9</v>
      </c>
      <c r="K3041">
        <v>9852.57</v>
      </c>
      <c r="L3041">
        <v>1241.76</v>
      </c>
      <c r="M3041" t="s">
        <v>43</v>
      </c>
      <c r="N3041" t="s">
        <v>66</v>
      </c>
      <c r="O3041">
        <v>2</v>
      </c>
      <c r="P3041">
        <v>2023</v>
      </c>
      <c r="Q3041">
        <v>1</v>
      </c>
      <c r="R3041" t="s">
        <v>34</v>
      </c>
      <c r="S3041">
        <v>1</v>
      </c>
      <c r="T3041">
        <v>5</v>
      </c>
      <c r="U3041">
        <v>5</v>
      </c>
      <c r="V3041">
        <v>1</v>
      </c>
      <c r="W3041" t="s">
        <v>60</v>
      </c>
      <c r="X3041" t="s">
        <v>47</v>
      </c>
      <c r="Y3041">
        <v>97443</v>
      </c>
      <c r="Z3041">
        <v>0.13</v>
      </c>
    </row>
    <row r="3042" spans="1:26" x14ac:dyDescent="0.25">
      <c r="A3042" t="s">
        <v>4693</v>
      </c>
      <c r="B3042" s="1">
        <v>45255</v>
      </c>
      <c r="C3042" t="s">
        <v>4694</v>
      </c>
      <c r="D3042" t="s">
        <v>39</v>
      </c>
      <c r="E3042" t="s">
        <v>51</v>
      </c>
      <c r="F3042" t="s">
        <v>41</v>
      </c>
      <c r="G3042" t="s">
        <v>59</v>
      </c>
      <c r="H3042">
        <v>6</v>
      </c>
      <c r="I3042">
        <v>560</v>
      </c>
      <c r="J3042">
        <v>28</v>
      </c>
      <c r="K3042">
        <v>2419.1999999999998</v>
      </c>
      <c r="L3042">
        <v>483.82</v>
      </c>
      <c r="M3042" t="s">
        <v>32</v>
      </c>
      <c r="N3042" t="s">
        <v>66</v>
      </c>
      <c r="O3042">
        <v>2</v>
      </c>
      <c r="P3042">
        <v>2023</v>
      </c>
      <c r="Q3042">
        <v>11</v>
      </c>
      <c r="R3042" t="s">
        <v>92</v>
      </c>
      <c r="S3042">
        <v>4</v>
      </c>
      <c r="T3042">
        <v>47</v>
      </c>
      <c r="U3042">
        <v>4</v>
      </c>
      <c r="V3042">
        <v>6</v>
      </c>
      <c r="W3042" t="s">
        <v>35</v>
      </c>
      <c r="X3042" t="s">
        <v>36</v>
      </c>
      <c r="Y3042">
        <v>94080</v>
      </c>
      <c r="Z3042">
        <v>0.2</v>
      </c>
    </row>
    <row r="3043" spans="1:26" x14ac:dyDescent="0.25">
      <c r="A3043" t="s">
        <v>4695</v>
      </c>
      <c r="B3043" s="1">
        <v>45281</v>
      </c>
      <c r="C3043" t="s">
        <v>4696</v>
      </c>
      <c r="D3043" t="s">
        <v>39</v>
      </c>
      <c r="E3043" t="s">
        <v>29</v>
      </c>
      <c r="F3043" t="s">
        <v>30</v>
      </c>
      <c r="G3043" t="s">
        <v>86</v>
      </c>
      <c r="H3043">
        <v>7</v>
      </c>
      <c r="I3043">
        <v>1423</v>
      </c>
      <c r="J3043">
        <v>3</v>
      </c>
      <c r="K3043">
        <v>9662.17</v>
      </c>
      <c r="L3043">
        <v>1236.07</v>
      </c>
      <c r="M3043" t="s">
        <v>65</v>
      </c>
      <c r="N3043" t="s">
        <v>66</v>
      </c>
      <c r="O3043">
        <v>7</v>
      </c>
      <c r="P3043">
        <v>2023</v>
      </c>
      <c r="Q3043">
        <v>12</v>
      </c>
      <c r="R3043" t="s">
        <v>54</v>
      </c>
      <c r="S3043">
        <v>4</v>
      </c>
      <c r="T3043">
        <v>51</v>
      </c>
      <c r="U3043">
        <v>4</v>
      </c>
      <c r="V3043">
        <v>4</v>
      </c>
      <c r="W3043" t="s">
        <v>73</v>
      </c>
      <c r="X3043" t="s">
        <v>47</v>
      </c>
      <c r="Y3043">
        <v>29883</v>
      </c>
      <c r="Z3043">
        <v>0.13</v>
      </c>
    </row>
    <row r="3044" spans="1:26" x14ac:dyDescent="0.25">
      <c r="A3044" t="s">
        <v>4697</v>
      </c>
      <c r="B3044" s="1">
        <v>45176</v>
      </c>
      <c r="C3044" t="s">
        <v>237</v>
      </c>
      <c r="D3044" t="s">
        <v>63</v>
      </c>
      <c r="E3044" t="s">
        <v>51</v>
      </c>
      <c r="F3044" t="s">
        <v>30</v>
      </c>
      <c r="G3044" t="s">
        <v>86</v>
      </c>
      <c r="H3044">
        <v>2</v>
      </c>
      <c r="I3044">
        <v>690</v>
      </c>
      <c r="J3044">
        <v>24</v>
      </c>
      <c r="K3044">
        <v>1048.8</v>
      </c>
      <c r="L3044">
        <v>135.52000000000001</v>
      </c>
      <c r="M3044" t="s">
        <v>43</v>
      </c>
      <c r="N3044" t="s">
        <v>66</v>
      </c>
      <c r="O3044">
        <v>1</v>
      </c>
      <c r="P3044">
        <v>2023</v>
      </c>
      <c r="Q3044">
        <v>9</v>
      </c>
      <c r="R3044" t="s">
        <v>80</v>
      </c>
      <c r="S3044">
        <v>3</v>
      </c>
      <c r="T3044">
        <v>36</v>
      </c>
      <c r="U3044">
        <v>2</v>
      </c>
      <c r="V3044">
        <v>4</v>
      </c>
      <c r="W3044" t="s">
        <v>73</v>
      </c>
      <c r="X3044" t="s">
        <v>47</v>
      </c>
      <c r="Y3044">
        <v>33120</v>
      </c>
      <c r="Z3044">
        <v>0.13</v>
      </c>
    </row>
    <row r="3045" spans="1:26" x14ac:dyDescent="0.25">
      <c r="A3045" t="s">
        <v>4698</v>
      </c>
      <c r="B3045" s="1">
        <v>45103</v>
      </c>
      <c r="C3045" t="s">
        <v>4244</v>
      </c>
      <c r="D3045" t="s">
        <v>39</v>
      </c>
      <c r="E3045" t="s">
        <v>51</v>
      </c>
      <c r="F3045" t="s">
        <v>30</v>
      </c>
      <c r="G3045" t="s">
        <v>86</v>
      </c>
      <c r="H3045">
        <v>4</v>
      </c>
      <c r="I3045">
        <v>1700</v>
      </c>
      <c r="J3045">
        <v>18</v>
      </c>
      <c r="K3045">
        <v>5576</v>
      </c>
      <c r="L3045">
        <v>368.21</v>
      </c>
      <c r="M3045" t="s">
        <v>43</v>
      </c>
      <c r="N3045" t="s">
        <v>33</v>
      </c>
      <c r="O3045">
        <v>7</v>
      </c>
      <c r="P3045">
        <v>2023</v>
      </c>
      <c r="Q3045">
        <v>6</v>
      </c>
      <c r="R3045" t="s">
        <v>95</v>
      </c>
      <c r="S3045">
        <v>2</v>
      </c>
      <c r="T3045">
        <v>26</v>
      </c>
      <c r="U3045">
        <v>5</v>
      </c>
      <c r="V3045">
        <v>1</v>
      </c>
      <c r="W3045" t="s">
        <v>60</v>
      </c>
      <c r="X3045" t="s">
        <v>47</v>
      </c>
      <c r="Y3045">
        <v>122400</v>
      </c>
      <c r="Z3045">
        <v>7.0000000000000007E-2</v>
      </c>
    </row>
    <row r="3046" spans="1:26" x14ac:dyDescent="0.25">
      <c r="A3046" t="s">
        <v>4699</v>
      </c>
      <c r="B3046" s="1">
        <v>45190</v>
      </c>
      <c r="C3046" t="s">
        <v>3514</v>
      </c>
      <c r="D3046" t="s">
        <v>39</v>
      </c>
      <c r="E3046" t="s">
        <v>51</v>
      </c>
      <c r="F3046" t="s">
        <v>52</v>
      </c>
      <c r="G3046" t="s">
        <v>79</v>
      </c>
      <c r="H3046">
        <v>4</v>
      </c>
      <c r="I3046">
        <v>1455</v>
      </c>
      <c r="J3046">
        <v>5</v>
      </c>
      <c r="K3046">
        <v>5529</v>
      </c>
      <c r="L3046">
        <v>936.32</v>
      </c>
      <c r="M3046" t="s">
        <v>43</v>
      </c>
      <c r="N3046" t="s">
        <v>33</v>
      </c>
      <c r="O3046">
        <v>2</v>
      </c>
      <c r="P3046">
        <v>2023</v>
      </c>
      <c r="Q3046">
        <v>9</v>
      </c>
      <c r="R3046" t="s">
        <v>80</v>
      </c>
      <c r="S3046">
        <v>3</v>
      </c>
      <c r="T3046">
        <v>38</v>
      </c>
      <c r="U3046">
        <v>4</v>
      </c>
      <c r="V3046">
        <v>4</v>
      </c>
      <c r="W3046" t="s">
        <v>73</v>
      </c>
      <c r="X3046" t="s">
        <v>47</v>
      </c>
      <c r="Y3046">
        <v>29100</v>
      </c>
      <c r="Z3046">
        <v>0.17</v>
      </c>
    </row>
    <row r="3047" spans="1:26" x14ac:dyDescent="0.25">
      <c r="A3047" t="s">
        <v>4700</v>
      </c>
      <c r="B3047" s="1">
        <v>44973</v>
      </c>
      <c r="C3047" t="s">
        <v>2742</v>
      </c>
      <c r="D3047" t="s">
        <v>39</v>
      </c>
      <c r="E3047" t="s">
        <v>58</v>
      </c>
      <c r="F3047" t="s">
        <v>52</v>
      </c>
      <c r="G3047" t="s">
        <v>91</v>
      </c>
      <c r="H3047">
        <v>5</v>
      </c>
      <c r="I3047">
        <v>4879</v>
      </c>
      <c r="J3047">
        <v>2</v>
      </c>
      <c r="K3047">
        <v>23907.1</v>
      </c>
      <c r="L3047">
        <v>1958.48</v>
      </c>
      <c r="M3047" t="s">
        <v>43</v>
      </c>
      <c r="N3047" t="s">
        <v>44</v>
      </c>
      <c r="O3047">
        <v>6</v>
      </c>
      <c r="P3047">
        <v>2023</v>
      </c>
      <c r="Q3047">
        <v>2</v>
      </c>
      <c r="R3047" t="s">
        <v>67</v>
      </c>
      <c r="S3047">
        <v>1</v>
      </c>
      <c r="T3047">
        <v>7</v>
      </c>
      <c r="U3047">
        <v>3</v>
      </c>
      <c r="V3047">
        <v>4</v>
      </c>
      <c r="W3047" t="s">
        <v>73</v>
      </c>
      <c r="X3047" t="s">
        <v>47</v>
      </c>
      <c r="Y3047">
        <v>48790</v>
      </c>
      <c r="Z3047">
        <v>0.08</v>
      </c>
    </row>
    <row r="3048" spans="1:26" x14ac:dyDescent="0.25">
      <c r="A3048" t="s">
        <v>4701</v>
      </c>
      <c r="B3048" s="1">
        <v>45165</v>
      </c>
      <c r="C3048" t="s">
        <v>987</v>
      </c>
      <c r="D3048" t="s">
        <v>28</v>
      </c>
      <c r="E3048" t="s">
        <v>40</v>
      </c>
      <c r="F3048" t="s">
        <v>30</v>
      </c>
      <c r="G3048" t="s">
        <v>64</v>
      </c>
      <c r="H3048">
        <v>9</v>
      </c>
      <c r="I3048">
        <v>2109</v>
      </c>
      <c r="J3048">
        <v>0</v>
      </c>
      <c r="K3048">
        <v>18981</v>
      </c>
      <c r="L3048">
        <v>1774.16</v>
      </c>
      <c r="M3048" t="s">
        <v>43</v>
      </c>
      <c r="N3048" t="s">
        <v>33</v>
      </c>
      <c r="O3048">
        <v>4</v>
      </c>
      <c r="P3048">
        <v>2023</v>
      </c>
      <c r="Q3048">
        <v>8</v>
      </c>
      <c r="R3048" t="s">
        <v>72</v>
      </c>
      <c r="S3048">
        <v>3</v>
      </c>
      <c r="T3048">
        <v>35</v>
      </c>
      <c r="U3048">
        <v>5</v>
      </c>
      <c r="V3048">
        <v>0</v>
      </c>
      <c r="W3048" t="s">
        <v>55</v>
      </c>
      <c r="X3048" t="s">
        <v>36</v>
      </c>
      <c r="Y3048">
        <v>0</v>
      </c>
      <c r="Z3048">
        <v>0.09</v>
      </c>
    </row>
    <row r="3049" spans="1:26" x14ac:dyDescent="0.25">
      <c r="A3049" t="s">
        <v>4702</v>
      </c>
      <c r="B3049" s="1">
        <v>45162</v>
      </c>
      <c r="C3049" t="s">
        <v>2234</v>
      </c>
      <c r="D3049" t="s">
        <v>28</v>
      </c>
      <c r="E3049" t="s">
        <v>40</v>
      </c>
      <c r="F3049" t="s">
        <v>41</v>
      </c>
      <c r="G3049" t="s">
        <v>42</v>
      </c>
      <c r="H3049">
        <v>9</v>
      </c>
      <c r="I3049">
        <v>4642</v>
      </c>
      <c r="J3049">
        <v>17</v>
      </c>
      <c r="K3049">
        <v>34675.74</v>
      </c>
      <c r="L3049">
        <v>3942.2</v>
      </c>
      <c r="M3049" t="s">
        <v>43</v>
      </c>
      <c r="N3049" t="s">
        <v>33</v>
      </c>
      <c r="O3049">
        <v>5</v>
      </c>
      <c r="P3049">
        <v>2023</v>
      </c>
      <c r="Q3049">
        <v>8</v>
      </c>
      <c r="R3049" t="s">
        <v>72</v>
      </c>
      <c r="S3049">
        <v>3</v>
      </c>
      <c r="T3049">
        <v>34</v>
      </c>
      <c r="U3049">
        <v>4</v>
      </c>
      <c r="V3049">
        <v>4</v>
      </c>
      <c r="W3049" t="s">
        <v>73</v>
      </c>
      <c r="X3049" t="s">
        <v>47</v>
      </c>
      <c r="Y3049">
        <v>710226</v>
      </c>
      <c r="Z3049">
        <v>0.11</v>
      </c>
    </row>
    <row r="3050" spans="1:26" x14ac:dyDescent="0.25">
      <c r="A3050" t="s">
        <v>4703</v>
      </c>
      <c r="B3050" s="1">
        <v>45145</v>
      </c>
      <c r="C3050" t="s">
        <v>1951</v>
      </c>
      <c r="D3050" t="s">
        <v>28</v>
      </c>
      <c r="E3050" t="s">
        <v>40</v>
      </c>
      <c r="F3050" t="s">
        <v>41</v>
      </c>
      <c r="G3050" t="s">
        <v>59</v>
      </c>
      <c r="H3050">
        <v>5</v>
      </c>
      <c r="I3050">
        <v>2183</v>
      </c>
      <c r="J3050">
        <v>12</v>
      </c>
      <c r="K3050">
        <v>9605.2000000000007</v>
      </c>
      <c r="L3050">
        <v>1311.63</v>
      </c>
      <c r="M3050" t="s">
        <v>32</v>
      </c>
      <c r="N3050" t="s">
        <v>33</v>
      </c>
      <c r="O3050">
        <v>5</v>
      </c>
      <c r="P3050">
        <v>2023</v>
      </c>
      <c r="Q3050">
        <v>8</v>
      </c>
      <c r="R3050" t="s">
        <v>72</v>
      </c>
      <c r="S3050">
        <v>3</v>
      </c>
      <c r="T3050">
        <v>32</v>
      </c>
      <c r="U3050">
        <v>2</v>
      </c>
      <c r="V3050">
        <v>1</v>
      </c>
      <c r="W3050" t="s">
        <v>60</v>
      </c>
      <c r="X3050" t="s">
        <v>47</v>
      </c>
      <c r="Y3050">
        <v>130980</v>
      </c>
      <c r="Z3050">
        <v>0.14000000000000001</v>
      </c>
    </row>
    <row r="3051" spans="1:26" x14ac:dyDescent="0.25">
      <c r="A3051" t="s">
        <v>4704</v>
      </c>
      <c r="B3051" s="1">
        <v>45019</v>
      </c>
      <c r="C3051" t="s">
        <v>855</v>
      </c>
      <c r="D3051" t="s">
        <v>50</v>
      </c>
      <c r="E3051" t="s">
        <v>40</v>
      </c>
      <c r="F3051" t="s">
        <v>52</v>
      </c>
      <c r="G3051" t="s">
        <v>53</v>
      </c>
      <c r="H3051">
        <v>8</v>
      </c>
      <c r="I3051">
        <v>2433</v>
      </c>
      <c r="J3051">
        <v>13</v>
      </c>
      <c r="K3051">
        <v>16933.68</v>
      </c>
      <c r="L3051">
        <v>2785.69</v>
      </c>
      <c r="M3051" t="s">
        <v>32</v>
      </c>
      <c r="N3051" t="s">
        <v>66</v>
      </c>
      <c r="O3051">
        <v>3</v>
      </c>
      <c r="P3051">
        <v>2023</v>
      </c>
      <c r="Q3051">
        <v>4</v>
      </c>
      <c r="R3051" t="s">
        <v>100</v>
      </c>
      <c r="S3051">
        <v>2</v>
      </c>
      <c r="T3051">
        <v>14</v>
      </c>
      <c r="U3051">
        <v>2</v>
      </c>
      <c r="V3051">
        <v>1</v>
      </c>
      <c r="W3051" t="s">
        <v>60</v>
      </c>
      <c r="X3051" t="s">
        <v>47</v>
      </c>
      <c r="Y3051">
        <v>253032</v>
      </c>
      <c r="Z3051">
        <v>0.16</v>
      </c>
    </row>
    <row r="3052" spans="1:26" x14ac:dyDescent="0.25">
      <c r="A3052" t="s">
        <v>4705</v>
      </c>
      <c r="B3052" s="1">
        <v>44974</v>
      </c>
      <c r="C3052" t="s">
        <v>1222</v>
      </c>
      <c r="D3052" t="s">
        <v>39</v>
      </c>
      <c r="E3052" t="s">
        <v>29</v>
      </c>
      <c r="F3052" t="s">
        <v>52</v>
      </c>
      <c r="G3052" t="s">
        <v>91</v>
      </c>
      <c r="H3052">
        <v>4</v>
      </c>
      <c r="I3052">
        <v>2062</v>
      </c>
      <c r="J3052">
        <v>12</v>
      </c>
      <c r="K3052">
        <v>7258.24</v>
      </c>
      <c r="L3052">
        <v>605.71</v>
      </c>
      <c r="M3052" t="s">
        <v>32</v>
      </c>
      <c r="N3052" t="s">
        <v>44</v>
      </c>
      <c r="O3052">
        <v>5</v>
      </c>
      <c r="P3052">
        <v>2023</v>
      </c>
      <c r="Q3052">
        <v>2</v>
      </c>
      <c r="R3052" t="s">
        <v>67</v>
      </c>
      <c r="S3052">
        <v>1</v>
      </c>
      <c r="T3052">
        <v>7</v>
      </c>
      <c r="U3052">
        <v>3</v>
      </c>
      <c r="V3052">
        <v>5</v>
      </c>
      <c r="W3052" t="s">
        <v>46</v>
      </c>
      <c r="X3052" t="s">
        <v>47</v>
      </c>
      <c r="Y3052">
        <v>98976</v>
      </c>
      <c r="Z3052">
        <v>0.08</v>
      </c>
    </row>
    <row r="3053" spans="1:26" x14ac:dyDescent="0.25">
      <c r="A3053" t="s">
        <v>4706</v>
      </c>
      <c r="B3053" s="1">
        <v>45240</v>
      </c>
      <c r="C3053" t="s">
        <v>2058</v>
      </c>
      <c r="D3053" t="s">
        <v>50</v>
      </c>
      <c r="E3053" t="s">
        <v>58</v>
      </c>
      <c r="F3053" t="s">
        <v>41</v>
      </c>
      <c r="G3053" t="s">
        <v>42</v>
      </c>
      <c r="H3053">
        <v>8</v>
      </c>
      <c r="I3053">
        <v>2122</v>
      </c>
      <c r="J3053">
        <v>21</v>
      </c>
      <c r="K3053">
        <v>13411.04</v>
      </c>
      <c r="L3053">
        <v>2058.38</v>
      </c>
      <c r="M3053" t="s">
        <v>65</v>
      </c>
      <c r="N3053" t="s">
        <v>66</v>
      </c>
      <c r="O3053">
        <v>2</v>
      </c>
      <c r="P3053">
        <v>2023</v>
      </c>
      <c r="Q3053">
        <v>11</v>
      </c>
      <c r="R3053" t="s">
        <v>92</v>
      </c>
      <c r="S3053">
        <v>4</v>
      </c>
      <c r="T3053">
        <v>45</v>
      </c>
      <c r="U3053">
        <v>2</v>
      </c>
      <c r="V3053">
        <v>5</v>
      </c>
      <c r="W3053" t="s">
        <v>46</v>
      </c>
      <c r="X3053" t="s">
        <v>47</v>
      </c>
      <c r="Y3053">
        <v>356496</v>
      </c>
      <c r="Z3053">
        <v>0.15</v>
      </c>
    </row>
    <row r="3054" spans="1:26" x14ac:dyDescent="0.25">
      <c r="A3054" t="s">
        <v>4707</v>
      </c>
      <c r="B3054" s="1">
        <v>45150</v>
      </c>
      <c r="C3054" t="s">
        <v>3935</v>
      </c>
      <c r="D3054" t="s">
        <v>50</v>
      </c>
      <c r="E3054" t="s">
        <v>51</v>
      </c>
      <c r="F3054" t="s">
        <v>52</v>
      </c>
      <c r="G3054" t="s">
        <v>53</v>
      </c>
      <c r="H3054">
        <v>9</v>
      </c>
      <c r="I3054">
        <v>2496</v>
      </c>
      <c r="J3054">
        <v>22</v>
      </c>
      <c r="K3054">
        <v>17521.919999999998</v>
      </c>
      <c r="L3054">
        <v>3399.44</v>
      </c>
      <c r="M3054" t="s">
        <v>65</v>
      </c>
      <c r="N3054" t="s">
        <v>66</v>
      </c>
      <c r="O3054">
        <v>7</v>
      </c>
      <c r="P3054">
        <v>2023</v>
      </c>
      <c r="Q3054">
        <v>8</v>
      </c>
      <c r="R3054" t="s">
        <v>72</v>
      </c>
      <c r="S3054">
        <v>3</v>
      </c>
      <c r="T3054">
        <v>32</v>
      </c>
      <c r="U3054">
        <v>2</v>
      </c>
      <c r="V3054">
        <v>6</v>
      </c>
      <c r="W3054" t="s">
        <v>35</v>
      </c>
      <c r="X3054" t="s">
        <v>36</v>
      </c>
      <c r="Y3054">
        <v>494208</v>
      </c>
      <c r="Z3054">
        <v>0.19</v>
      </c>
    </row>
    <row r="3055" spans="1:26" x14ac:dyDescent="0.25">
      <c r="A3055" t="s">
        <v>4708</v>
      </c>
      <c r="B3055" s="1">
        <v>45280</v>
      </c>
      <c r="C3055" t="s">
        <v>4709</v>
      </c>
      <c r="D3055" t="s">
        <v>50</v>
      </c>
      <c r="E3055" t="s">
        <v>51</v>
      </c>
      <c r="F3055" t="s">
        <v>30</v>
      </c>
      <c r="G3055" t="s">
        <v>64</v>
      </c>
      <c r="H3055">
        <v>8</v>
      </c>
      <c r="I3055">
        <v>2665</v>
      </c>
      <c r="J3055">
        <v>27</v>
      </c>
      <c r="K3055">
        <v>15563.6</v>
      </c>
      <c r="L3055">
        <v>1539.53</v>
      </c>
      <c r="M3055" t="s">
        <v>32</v>
      </c>
      <c r="N3055" t="s">
        <v>44</v>
      </c>
      <c r="O3055">
        <v>6</v>
      </c>
      <c r="P3055">
        <v>2023</v>
      </c>
      <c r="Q3055">
        <v>12</v>
      </c>
      <c r="R3055" t="s">
        <v>54</v>
      </c>
      <c r="S3055">
        <v>4</v>
      </c>
      <c r="T3055">
        <v>51</v>
      </c>
      <c r="U3055">
        <v>4</v>
      </c>
      <c r="V3055">
        <v>3</v>
      </c>
      <c r="W3055" t="s">
        <v>83</v>
      </c>
      <c r="X3055" t="s">
        <v>47</v>
      </c>
      <c r="Y3055">
        <v>575640</v>
      </c>
      <c r="Z3055">
        <v>0.1</v>
      </c>
    </row>
    <row r="3056" spans="1:26" x14ac:dyDescent="0.25">
      <c r="A3056" t="s">
        <v>4710</v>
      </c>
      <c r="B3056" s="1">
        <v>44991</v>
      </c>
      <c r="C3056" t="s">
        <v>812</v>
      </c>
      <c r="D3056" t="s">
        <v>50</v>
      </c>
      <c r="E3056" t="s">
        <v>29</v>
      </c>
      <c r="F3056" t="s">
        <v>30</v>
      </c>
      <c r="G3056" t="s">
        <v>64</v>
      </c>
      <c r="H3056">
        <v>5</v>
      </c>
      <c r="I3056">
        <v>1821</v>
      </c>
      <c r="J3056">
        <v>29</v>
      </c>
      <c r="K3056">
        <v>6464.55</v>
      </c>
      <c r="L3056">
        <v>983.86</v>
      </c>
      <c r="M3056" t="s">
        <v>32</v>
      </c>
      <c r="N3056" t="s">
        <v>44</v>
      </c>
      <c r="O3056">
        <v>7</v>
      </c>
      <c r="P3056">
        <v>2023</v>
      </c>
      <c r="Q3056">
        <v>3</v>
      </c>
      <c r="R3056" t="s">
        <v>105</v>
      </c>
      <c r="S3056">
        <v>1</v>
      </c>
      <c r="T3056">
        <v>10</v>
      </c>
      <c r="U3056">
        <v>2</v>
      </c>
      <c r="V3056">
        <v>1</v>
      </c>
      <c r="W3056" t="s">
        <v>60</v>
      </c>
      <c r="X3056" t="s">
        <v>47</v>
      </c>
      <c r="Y3056">
        <v>264045</v>
      </c>
      <c r="Z3056">
        <v>0.15</v>
      </c>
    </row>
    <row r="3057" spans="1:26" x14ac:dyDescent="0.25">
      <c r="A3057" t="s">
        <v>4711</v>
      </c>
      <c r="B3057" s="1">
        <v>45083</v>
      </c>
      <c r="C3057" t="s">
        <v>3713</v>
      </c>
      <c r="D3057" t="s">
        <v>39</v>
      </c>
      <c r="E3057" t="s">
        <v>51</v>
      </c>
      <c r="F3057" t="s">
        <v>41</v>
      </c>
      <c r="G3057" t="s">
        <v>59</v>
      </c>
      <c r="H3057">
        <v>3</v>
      </c>
      <c r="I3057">
        <v>2759</v>
      </c>
      <c r="J3057">
        <v>4</v>
      </c>
      <c r="K3057">
        <v>7945.92</v>
      </c>
      <c r="L3057">
        <v>637.71</v>
      </c>
      <c r="M3057" t="s">
        <v>65</v>
      </c>
      <c r="N3057" t="s">
        <v>66</v>
      </c>
      <c r="O3057">
        <v>6</v>
      </c>
      <c r="P3057">
        <v>2023</v>
      </c>
      <c r="Q3057">
        <v>6</v>
      </c>
      <c r="R3057" t="s">
        <v>95</v>
      </c>
      <c r="S3057">
        <v>2</v>
      </c>
      <c r="T3057">
        <v>23</v>
      </c>
      <c r="U3057">
        <v>2</v>
      </c>
      <c r="V3057">
        <v>2</v>
      </c>
      <c r="W3057" t="s">
        <v>76</v>
      </c>
      <c r="X3057" t="s">
        <v>47</v>
      </c>
      <c r="Y3057">
        <v>33108</v>
      </c>
      <c r="Z3057">
        <v>0.08</v>
      </c>
    </row>
    <row r="3058" spans="1:26" x14ac:dyDescent="0.25">
      <c r="A3058" t="s">
        <v>4712</v>
      </c>
      <c r="B3058" s="1">
        <v>45056</v>
      </c>
      <c r="C3058" t="s">
        <v>336</v>
      </c>
      <c r="D3058" t="s">
        <v>39</v>
      </c>
      <c r="E3058" t="s">
        <v>58</v>
      </c>
      <c r="F3058" t="s">
        <v>30</v>
      </c>
      <c r="G3058" t="s">
        <v>86</v>
      </c>
      <c r="H3058">
        <v>5</v>
      </c>
      <c r="I3058">
        <v>4503</v>
      </c>
      <c r="J3058">
        <v>8</v>
      </c>
      <c r="K3058">
        <v>20713.8</v>
      </c>
      <c r="L3058">
        <v>3302.38</v>
      </c>
      <c r="M3058" t="s">
        <v>43</v>
      </c>
      <c r="N3058" t="s">
        <v>44</v>
      </c>
      <c r="O3058">
        <v>7</v>
      </c>
      <c r="P3058">
        <v>2023</v>
      </c>
      <c r="Q3058">
        <v>5</v>
      </c>
      <c r="R3058" t="s">
        <v>238</v>
      </c>
      <c r="S3058">
        <v>2</v>
      </c>
      <c r="T3058">
        <v>19</v>
      </c>
      <c r="U3058">
        <v>2</v>
      </c>
      <c r="V3058">
        <v>3</v>
      </c>
      <c r="W3058" t="s">
        <v>83</v>
      </c>
      <c r="X3058" t="s">
        <v>47</v>
      </c>
      <c r="Y3058">
        <v>180120</v>
      </c>
      <c r="Z3058">
        <v>0.16</v>
      </c>
    </row>
    <row r="3059" spans="1:26" x14ac:dyDescent="0.25">
      <c r="A3059" t="s">
        <v>4713</v>
      </c>
      <c r="B3059" s="1">
        <v>45022</v>
      </c>
      <c r="C3059" t="s">
        <v>2817</v>
      </c>
      <c r="D3059" t="s">
        <v>28</v>
      </c>
      <c r="E3059" t="s">
        <v>51</v>
      </c>
      <c r="F3059" t="s">
        <v>52</v>
      </c>
      <c r="G3059" t="s">
        <v>91</v>
      </c>
      <c r="H3059">
        <v>4</v>
      </c>
      <c r="I3059">
        <v>4616</v>
      </c>
      <c r="J3059">
        <v>18</v>
      </c>
      <c r="K3059">
        <v>15140.48</v>
      </c>
      <c r="L3059">
        <v>1601.24</v>
      </c>
      <c r="M3059" t="s">
        <v>32</v>
      </c>
      <c r="N3059" t="s">
        <v>33</v>
      </c>
      <c r="O3059">
        <v>1</v>
      </c>
      <c r="P3059">
        <v>2023</v>
      </c>
      <c r="Q3059">
        <v>4</v>
      </c>
      <c r="R3059" t="s">
        <v>100</v>
      </c>
      <c r="S3059">
        <v>2</v>
      </c>
      <c r="T3059">
        <v>14</v>
      </c>
      <c r="U3059">
        <v>2</v>
      </c>
      <c r="V3059">
        <v>4</v>
      </c>
      <c r="W3059" t="s">
        <v>73</v>
      </c>
      <c r="X3059" t="s">
        <v>47</v>
      </c>
      <c r="Y3059">
        <v>332352</v>
      </c>
      <c r="Z3059">
        <v>0.11</v>
      </c>
    </row>
    <row r="3060" spans="1:26" x14ac:dyDescent="0.25">
      <c r="A3060" t="s">
        <v>4714</v>
      </c>
      <c r="B3060" s="1">
        <v>45200</v>
      </c>
      <c r="C3060" t="s">
        <v>1087</v>
      </c>
      <c r="D3060" t="s">
        <v>28</v>
      </c>
      <c r="E3060" t="s">
        <v>40</v>
      </c>
      <c r="F3060" t="s">
        <v>52</v>
      </c>
      <c r="G3060" t="s">
        <v>53</v>
      </c>
      <c r="H3060">
        <v>1</v>
      </c>
      <c r="I3060">
        <v>1581</v>
      </c>
      <c r="J3060">
        <v>30</v>
      </c>
      <c r="K3060">
        <v>1106.7</v>
      </c>
      <c r="L3060">
        <v>171.64</v>
      </c>
      <c r="M3060" t="s">
        <v>32</v>
      </c>
      <c r="N3060" t="s">
        <v>66</v>
      </c>
      <c r="O3060">
        <v>3</v>
      </c>
      <c r="P3060">
        <v>2023</v>
      </c>
      <c r="Q3060">
        <v>10</v>
      </c>
      <c r="R3060" t="s">
        <v>45</v>
      </c>
      <c r="S3060">
        <v>4</v>
      </c>
      <c r="T3060">
        <v>40</v>
      </c>
      <c r="U3060">
        <v>1</v>
      </c>
      <c r="V3060">
        <v>0</v>
      </c>
      <c r="W3060" t="s">
        <v>55</v>
      </c>
      <c r="X3060" t="s">
        <v>36</v>
      </c>
      <c r="Y3060">
        <v>47430</v>
      </c>
      <c r="Z3060">
        <v>0.16</v>
      </c>
    </row>
    <row r="3061" spans="1:26" x14ac:dyDescent="0.25">
      <c r="A3061" t="s">
        <v>4715</v>
      </c>
      <c r="B3061" s="1">
        <v>45100</v>
      </c>
      <c r="C3061" t="s">
        <v>1282</v>
      </c>
      <c r="D3061" t="s">
        <v>63</v>
      </c>
      <c r="E3061" t="s">
        <v>40</v>
      </c>
      <c r="F3061" t="s">
        <v>30</v>
      </c>
      <c r="G3061" t="s">
        <v>64</v>
      </c>
      <c r="H3061">
        <v>1</v>
      </c>
      <c r="I3061">
        <v>4976</v>
      </c>
      <c r="J3061">
        <v>22</v>
      </c>
      <c r="K3061">
        <v>3881.28</v>
      </c>
      <c r="L3061">
        <v>743.66</v>
      </c>
      <c r="M3061" t="s">
        <v>43</v>
      </c>
      <c r="N3061" t="s">
        <v>44</v>
      </c>
      <c r="O3061">
        <v>5</v>
      </c>
      <c r="P3061">
        <v>2023</v>
      </c>
      <c r="Q3061">
        <v>6</v>
      </c>
      <c r="R3061" t="s">
        <v>95</v>
      </c>
      <c r="S3061">
        <v>2</v>
      </c>
      <c r="T3061">
        <v>25</v>
      </c>
      <c r="U3061">
        <v>4</v>
      </c>
      <c r="V3061">
        <v>5</v>
      </c>
      <c r="W3061" t="s">
        <v>46</v>
      </c>
      <c r="X3061" t="s">
        <v>47</v>
      </c>
      <c r="Y3061">
        <v>109472</v>
      </c>
      <c r="Z3061">
        <v>0.19</v>
      </c>
    </row>
    <row r="3062" spans="1:26" x14ac:dyDescent="0.25">
      <c r="A3062" t="s">
        <v>4716</v>
      </c>
      <c r="B3062" s="1">
        <v>45121</v>
      </c>
      <c r="C3062" t="s">
        <v>3246</v>
      </c>
      <c r="D3062" t="s">
        <v>28</v>
      </c>
      <c r="E3062" t="s">
        <v>51</v>
      </c>
      <c r="F3062" t="s">
        <v>52</v>
      </c>
      <c r="G3062" t="s">
        <v>79</v>
      </c>
      <c r="H3062">
        <v>5</v>
      </c>
      <c r="I3062">
        <v>1885</v>
      </c>
      <c r="J3062">
        <v>23</v>
      </c>
      <c r="K3062">
        <v>7257.25</v>
      </c>
      <c r="L3062">
        <v>1142.74</v>
      </c>
      <c r="M3062" t="s">
        <v>43</v>
      </c>
      <c r="N3062" t="s">
        <v>44</v>
      </c>
      <c r="O3062">
        <v>3</v>
      </c>
      <c r="P3062">
        <v>2023</v>
      </c>
      <c r="Q3062">
        <v>7</v>
      </c>
      <c r="R3062" t="s">
        <v>125</v>
      </c>
      <c r="S3062">
        <v>3</v>
      </c>
      <c r="T3062">
        <v>28</v>
      </c>
      <c r="U3062">
        <v>3</v>
      </c>
      <c r="V3062">
        <v>5</v>
      </c>
      <c r="W3062" t="s">
        <v>46</v>
      </c>
      <c r="X3062" t="s">
        <v>47</v>
      </c>
      <c r="Y3062">
        <v>216775</v>
      </c>
      <c r="Z3062">
        <v>0.16</v>
      </c>
    </row>
    <row r="3063" spans="1:26" x14ac:dyDescent="0.25">
      <c r="A3063" t="s">
        <v>4717</v>
      </c>
      <c r="B3063" s="1">
        <v>44986</v>
      </c>
      <c r="C3063" t="s">
        <v>2970</v>
      </c>
      <c r="D3063" t="s">
        <v>63</v>
      </c>
      <c r="E3063" t="s">
        <v>29</v>
      </c>
      <c r="F3063" t="s">
        <v>41</v>
      </c>
      <c r="G3063" t="s">
        <v>42</v>
      </c>
      <c r="H3063">
        <v>7</v>
      </c>
      <c r="I3063">
        <v>2003</v>
      </c>
      <c r="J3063">
        <v>29</v>
      </c>
      <c r="K3063">
        <v>9954.91</v>
      </c>
      <c r="L3063">
        <v>642.63</v>
      </c>
      <c r="M3063" t="s">
        <v>65</v>
      </c>
      <c r="N3063" t="s">
        <v>66</v>
      </c>
      <c r="O3063">
        <v>2</v>
      </c>
      <c r="P3063">
        <v>2023</v>
      </c>
      <c r="Q3063">
        <v>3</v>
      </c>
      <c r="R3063" t="s">
        <v>105</v>
      </c>
      <c r="S3063">
        <v>1</v>
      </c>
      <c r="T3063">
        <v>9</v>
      </c>
      <c r="U3063">
        <v>1</v>
      </c>
      <c r="V3063">
        <v>3</v>
      </c>
      <c r="W3063" t="s">
        <v>83</v>
      </c>
      <c r="X3063" t="s">
        <v>47</v>
      </c>
      <c r="Y3063">
        <v>406609</v>
      </c>
      <c r="Z3063">
        <v>0.06</v>
      </c>
    </row>
    <row r="3064" spans="1:26" x14ac:dyDescent="0.25">
      <c r="A3064" t="s">
        <v>4718</v>
      </c>
      <c r="B3064" s="1">
        <v>45132</v>
      </c>
      <c r="C3064" t="s">
        <v>3532</v>
      </c>
      <c r="D3064" t="s">
        <v>39</v>
      </c>
      <c r="E3064" t="s">
        <v>40</v>
      </c>
      <c r="F3064" t="s">
        <v>52</v>
      </c>
      <c r="G3064" t="s">
        <v>91</v>
      </c>
      <c r="H3064">
        <v>9</v>
      </c>
      <c r="I3064">
        <v>3302</v>
      </c>
      <c r="J3064">
        <v>30</v>
      </c>
      <c r="K3064">
        <v>20802.599999999999</v>
      </c>
      <c r="L3064">
        <v>3550.07</v>
      </c>
      <c r="M3064" t="s">
        <v>43</v>
      </c>
      <c r="N3064" t="s">
        <v>33</v>
      </c>
      <c r="O3064">
        <v>5</v>
      </c>
      <c r="P3064">
        <v>2023</v>
      </c>
      <c r="Q3064">
        <v>7</v>
      </c>
      <c r="R3064" t="s">
        <v>125</v>
      </c>
      <c r="S3064">
        <v>3</v>
      </c>
      <c r="T3064">
        <v>30</v>
      </c>
      <c r="U3064">
        <v>5</v>
      </c>
      <c r="V3064">
        <v>2</v>
      </c>
      <c r="W3064" t="s">
        <v>76</v>
      </c>
      <c r="X3064" t="s">
        <v>47</v>
      </c>
      <c r="Y3064">
        <v>891540</v>
      </c>
      <c r="Z3064">
        <v>0.17</v>
      </c>
    </row>
    <row r="3065" spans="1:26" x14ac:dyDescent="0.25">
      <c r="A3065" t="s">
        <v>4719</v>
      </c>
      <c r="B3065" s="1">
        <v>44948</v>
      </c>
      <c r="C3065" t="s">
        <v>1156</v>
      </c>
      <c r="D3065" t="s">
        <v>39</v>
      </c>
      <c r="E3065" t="s">
        <v>58</v>
      </c>
      <c r="F3065" t="s">
        <v>52</v>
      </c>
      <c r="G3065" t="s">
        <v>91</v>
      </c>
      <c r="H3065">
        <v>1</v>
      </c>
      <c r="I3065">
        <v>764</v>
      </c>
      <c r="J3065">
        <v>3</v>
      </c>
      <c r="K3065">
        <v>741.08</v>
      </c>
      <c r="L3065">
        <v>43.59</v>
      </c>
      <c r="M3065" t="s">
        <v>65</v>
      </c>
      <c r="N3065" t="s">
        <v>33</v>
      </c>
      <c r="O3065">
        <v>4</v>
      </c>
      <c r="P3065">
        <v>2023</v>
      </c>
      <c r="Q3065">
        <v>1</v>
      </c>
      <c r="R3065" t="s">
        <v>34</v>
      </c>
      <c r="S3065">
        <v>1</v>
      </c>
      <c r="T3065">
        <v>4</v>
      </c>
      <c r="U3065">
        <v>4</v>
      </c>
      <c r="V3065">
        <v>0</v>
      </c>
      <c r="W3065" t="s">
        <v>55</v>
      </c>
      <c r="X3065" t="s">
        <v>36</v>
      </c>
      <c r="Y3065">
        <v>2292</v>
      </c>
      <c r="Z3065">
        <v>0.06</v>
      </c>
    </row>
    <row r="3066" spans="1:26" x14ac:dyDescent="0.25">
      <c r="A3066" t="s">
        <v>4720</v>
      </c>
      <c r="B3066" s="1">
        <v>44963</v>
      </c>
      <c r="C3066" t="s">
        <v>4012</v>
      </c>
      <c r="D3066" t="s">
        <v>50</v>
      </c>
      <c r="E3066" t="s">
        <v>40</v>
      </c>
      <c r="F3066" t="s">
        <v>30</v>
      </c>
      <c r="G3066" t="s">
        <v>64</v>
      </c>
      <c r="H3066">
        <v>3</v>
      </c>
      <c r="I3066">
        <v>3324</v>
      </c>
      <c r="J3066">
        <v>14</v>
      </c>
      <c r="K3066">
        <v>8575.92</v>
      </c>
      <c r="L3066">
        <v>1615.57</v>
      </c>
      <c r="M3066" t="s">
        <v>32</v>
      </c>
      <c r="N3066" t="s">
        <v>33</v>
      </c>
      <c r="O3066">
        <v>4</v>
      </c>
      <c r="P3066">
        <v>2023</v>
      </c>
      <c r="Q3066">
        <v>2</v>
      </c>
      <c r="R3066" t="s">
        <v>67</v>
      </c>
      <c r="S3066">
        <v>1</v>
      </c>
      <c r="T3066">
        <v>6</v>
      </c>
      <c r="U3066">
        <v>2</v>
      </c>
      <c r="V3066">
        <v>1</v>
      </c>
      <c r="W3066" t="s">
        <v>60</v>
      </c>
      <c r="X3066" t="s">
        <v>47</v>
      </c>
      <c r="Y3066">
        <v>139608</v>
      </c>
      <c r="Z3066">
        <v>0.19</v>
      </c>
    </row>
    <row r="3067" spans="1:26" x14ac:dyDescent="0.25">
      <c r="A3067" t="s">
        <v>4721</v>
      </c>
      <c r="B3067" s="1">
        <v>45156</v>
      </c>
      <c r="C3067" t="s">
        <v>4722</v>
      </c>
      <c r="D3067" t="s">
        <v>63</v>
      </c>
      <c r="E3067" t="s">
        <v>40</v>
      </c>
      <c r="F3067" t="s">
        <v>41</v>
      </c>
      <c r="G3067" t="s">
        <v>116</v>
      </c>
      <c r="H3067">
        <v>6</v>
      </c>
      <c r="I3067">
        <v>1329</v>
      </c>
      <c r="J3067">
        <v>9</v>
      </c>
      <c r="K3067">
        <v>7256.34</v>
      </c>
      <c r="L3067">
        <v>1449.93</v>
      </c>
      <c r="M3067" t="s">
        <v>32</v>
      </c>
      <c r="N3067" t="s">
        <v>44</v>
      </c>
      <c r="O3067">
        <v>6</v>
      </c>
      <c r="P3067">
        <v>2023</v>
      </c>
      <c r="Q3067">
        <v>8</v>
      </c>
      <c r="R3067" t="s">
        <v>72</v>
      </c>
      <c r="S3067">
        <v>3</v>
      </c>
      <c r="T3067">
        <v>33</v>
      </c>
      <c r="U3067">
        <v>3</v>
      </c>
      <c r="V3067">
        <v>5</v>
      </c>
      <c r="W3067" t="s">
        <v>46</v>
      </c>
      <c r="X3067" t="s">
        <v>47</v>
      </c>
      <c r="Y3067">
        <v>71766</v>
      </c>
      <c r="Z3067">
        <v>0.2</v>
      </c>
    </row>
    <row r="3068" spans="1:26" x14ac:dyDescent="0.25">
      <c r="A3068" t="s">
        <v>4723</v>
      </c>
      <c r="B3068" s="1">
        <v>45055</v>
      </c>
      <c r="C3068" t="s">
        <v>2054</v>
      </c>
      <c r="D3068" t="s">
        <v>63</v>
      </c>
      <c r="E3068" t="s">
        <v>58</v>
      </c>
      <c r="F3068" t="s">
        <v>30</v>
      </c>
      <c r="G3068" t="s">
        <v>86</v>
      </c>
      <c r="H3068">
        <v>9</v>
      </c>
      <c r="I3068">
        <v>2252</v>
      </c>
      <c r="J3068">
        <v>5</v>
      </c>
      <c r="K3068">
        <v>19254.599999999999</v>
      </c>
      <c r="L3068">
        <v>1809.08</v>
      </c>
      <c r="M3068" t="s">
        <v>43</v>
      </c>
      <c r="N3068" t="s">
        <v>44</v>
      </c>
      <c r="O3068">
        <v>6</v>
      </c>
      <c r="P3068">
        <v>2023</v>
      </c>
      <c r="Q3068">
        <v>5</v>
      </c>
      <c r="R3068" t="s">
        <v>238</v>
      </c>
      <c r="S3068">
        <v>2</v>
      </c>
      <c r="T3068">
        <v>19</v>
      </c>
      <c r="U3068">
        <v>2</v>
      </c>
      <c r="V3068">
        <v>2</v>
      </c>
      <c r="W3068" t="s">
        <v>76</v>
      </c>
      <c r="X3068" t="s">
        <v>47</v>
      </c>
      <c r="Y3068">
        <v>101340</v>
      </c>
      <c r="Z3068">
        <v>0.09</v>
      </c>
    </row>
    <row r="3069" spans="1:26" x14ac:dyDescent="0.25">
      <c r="A3069" t="s">
        <v>4724</v>
      </c>
      <c r="B3069" s="1">
        <v>45143</v>
      </c>
      <c r="C3069" t="s">
        <v>2397</v>
      </c>
      <c r="D3069" t="s">
        <v>28</v>
      </c>
      <c r="E3069" t="s">
        <v>40</v>
      </c>
      <c r="F3069" t="s">
        <v>30</v>
      </c>
      <c r="G3069" t="s">
        <v>31</v>
      </c>
      <c r="H3069">
        <v>8</v>
      </c>
      <c r="I3069">
        <v>1141</v>
      </c>
      <c r="J3069">
        <v>18</v>
      </c>
      <c r="K3069">
        <v>7484.96</v>
      </c>
      <c r="L3069">
        <v>1234.8900000000001</v>
      </c>
      <c r="M3069" t="s">
        <v>65</v>
      </c>
      <c r="N3069" t="s">
        <v>66</v>
      </c>
      <c r="O3069">
        <v>2</v>
      </c>
      <c r="P3069">
        <v>2023</v>
      </c>
      <c r="Q3069">
        <v>8</v>
      </c>
      <c r="R3069" t="s">
        <v>72</v>
      </c>
      <c r="S3069">
        <v>3</v>
      </c>
      <c r="T3069">
        <v>31</v>
      </c>
      <c r="U3069">
        <v>1</v>
      </c>
      <c r="V3069">
        <v>6</v>
      </c>
      <c r="W3069" t="s">
        <v>35</v>
      </c>
      <c r="X3069" t="s">
        <v>36</v>
      </c>
      <c r="Y3069">
        <v>164304</v>
      </c>
      <c r="Z3069">
        <v>0.16</v>
      </c>
    </row>
    <row r="3070" spans="1:26" x14ac:dyDescent="0.25">
      <c r="A3070" t="s">
        <v>4725</v>
      </c>
      <c r="B3070" s="1">
        <v>45192</v>
      </c>
      <c r="C3070" t="s">
        <v>4726</v>
      </c>
      <c r="D3070" t="s">
        <v>63</v>
      </c>
      <c r="E3070" t="s">
        <v>29</v>
      </c>
      <c r="F3070" t="s">
        <v>52</v>
      </c>
      <c r="G3070" t="s">
        <v>53</v>
      </c>
      <c r="H3070">
        <v>4</v>
      </c>
      <c r="I3070">
        <v>2772</v>
      </c>
      <c r="J3070">
        <v>14</v>
      </c>
      <c r="K3070">
        <v>9535.68</v>
      </c>
      <c r="L3070">
        <v>1638.18</v>
      </c>
      <c r="M3070" t="s">
        <v>65</v>
      </c>
      <c r="N3070" t="s">
        <v>33</v>
      </c>
      <c r="O3070">
        <v>7</v>
      </c>
      <c r="P3070">
        <v>2023</v>
      </c>
      <c r="Q3070">
        <v>9</v>
      </c>
      <c r="R3070" t="s">
        <v>80</v>
      </c>
      <c r="S3070">
        <v>3</v>
      </c>
      <c r="T3070">
        <v>38</v>
      </c>
      <c r="U3070">
        <v>4</v>
      </c>
      <c r="V3070">
        <v>6</v>
      </c>
      <c r="W3070" t="s">
        <v>35</v>
      </c>
      <c r="X3070" t="s">
        <v>36</v>
      </c>
      <c r="Y3070">
        <v>155232</v>
      </c>
      <c r="Z3070">
        <v>0.17</v>
      </c>
    </row>
    <row r="3071" spans="1:26" x14ac:dyDescent="0.25">
      <c r="A3071" t="s">
        <v>4727</v>
      </c>
      <c r="B3071" s="1">
        <v>45217</v>
      </c>
      <c r="C3071" t="s">
        <v>1733</v>
      </c>
      <c r="D3071" t="s">
        <v>28</v>
      </c>
      <c r="E3071" t="s">
        <v>29</v>
      </c>
      <c r="F3071" t="s">
        <v>52</v>
      </c>
      <c r="G3071" t="s">
        <v>79</v>
      </c>
      <c r="H3071">
        <v>2</v>
      </c>
      <c r="I3071">
        <v>4734</v>
      </c>
      <c r="J3071">
        <v>5</v>
      </c>
      <c r="K3071">
        <v>8994.6</v>
      </c>
      <c r="L3071">
        <v>1538.77</v>
      </c>
      <c r="M3071" t="s">
        <v>65</v>
      </c>
      <c r="N3071" t="s">
        <v>44</v>
      </c>
      <c r="O3071">
        <v>7</v>
      </c>
      <c r="P3071">
        <v>2023</v>
      </c>
      <c r="Q3071">
        <v>10</v>
      </c>
      <c r="R3071" t="s">
        <v>45</v>
      </c>
      <c r="S3071">
        <v>4</v>
      </c>
      <c r="T3071">
        <v>42</v>
      </c>
      <c r="U3071">
        <v>3</v>
      </c>
      <c r="V3071">
        <v>3</v>
      </c>
      <c r="W3071" t="s">
        <v>83</v>
      </c>
      <c r="X3071" t="s">
        <v>47</v>
      </c>
      <c r="Y3071">
        <v>47340</v>
      </c>
      <c r="Z3071">
        <v>0.17</v>
      </c>
    </row>
    <row r="3072" spans="1:26" x14ac:dyDescent="0.25">
      <c r="A3072" t="s">
        <v>4728</v>
      </c>
      <c r="B3072" s="1">
        <v>45094</v>
      </c>
      <c r="C3072" t="s">
        <v>4021</v>
      </c>
      <c r="D3072" t="s">
        <v>63</v>
      </c>
      <c r="E3072" t="s">
        <v>29</v>
      </c>
      <c r="F3072" t="s">
        <v>30</v>
      </c>
      <c r="G3072" t="s">
        <v>86</v>
      </c>
      <c r="H3072">
        <v>7</v>
      </c>
      <c r="I3072">
        <v>3735</v>
      </c>
      <c r="J3072">
        <v>30</v>
      </c>
      <c r="K3072">
        <v>18301.5</v>
      </c>
      <c r="L3072">
        <v>2787.39</v>
      </c>
      <c r="M3072" t="s">
        <v>43</v>
      </c>
      <c r="N3072" t="s">
        <v>33</v>
      </c>
      <c r="O3072">
        <v>4</v>
      </c>
      <c r="P3072">
        <v>2023</v>
      </c>
      <c r="Q3072">
        <v>6</v>
      </c>
      <c r="R3072" t="s">
        <v>95</v>
      </c>
      <c r="S3072">
        <v>2</v>
      </c>
      <c r="T3072">
        <v>24</v>
      </c>
      <c r="U3072">
        <v>3</v>
      </c>
      <c r="V3072">
        <v>6</v>
      </c>
      <c r="W3072" t="s">
        <v>35</v>
      </c>
      <c r="X3072" t="s">
        <v>36</v>
      </c>
      <c r="Y3072">
        <v>784350</v>
      </c>
      <c r="Z3072">
        <v>0.15</v>
      </c>
    </row>
    <row r="3073" spans="1:26" x14ac:dyDescent="0.25">
      <c r="A3073" t="s">
        <v>4729</v>
      </c>
      <c r="B3073" s="1">
        <v>45117</v>
      </c>
      <c r="C3073" t="s">
        <v>3722</v>
      </c>
      <c r="D3073" t="s">
        <v>63</v>
      </c>
      <c r="E3073" t="s">
        <v>29</v>
      </c>
      <c r="F3073" t="s">
        <v>30</v>
      </c>
      <c r="G3073" t="s">
        <v>31</v>
      </c>
      <c r="H3073">
        <v>6</v>
      </c>
      <c r="I3073">
        <v>3868</v>
      </c>
      <c r="J3073">
        <v>10</v>
      </c>
      <c r="K3073">
        <v>20887.2</v>
      </c>
      <c r="L3073">
        <v>2782.53</v>
      </c>
      <c r="M3073" t="s">
        <v>32</v>
      </c>
      <c r="N3073" t="s">
        <v>44</v>
      </c>
      <c r="O3073">
        <v>4</v>
      </c>
      <c r="P3073">
        <v>2023</v>
      </c>
      <c r="Q3073">
        <v>7</v>
      </c>
      <c r="R3073" t="s">
        <v>125</v>
      </c>
      <c r="S3073">
        <v>3</v>
      </c>
      <c r="T3073">
        <v>28</v>
      </c>
      <c r="U3073">
        <v>3</v>
      </c>
      <c r="V3073">
        <v>1</v>
      </c>
      <c r="W3073" t="s">
        <v>60</v>
      </c>
      <c r="X3073" t="s">
        <v>47</v>
      </c>
      <c r="Y3073">
        <v>232080</v>
      </c>
      <c r="Z3073">
        <v>0.13</v>
      </c>
    </row>
    <row r="3074" spans="1:26" x14ac:dyDescent="0.25">
      <c r="A3074" t="s">
        <v>4730</v>
      </c>
      <c r="B3074" s="1">
        <v>45185</v>
      </c>
      <c r="C3074" t="s">
        <v>183</v>
      </c>
      <c r="D3074" t="s">
        <v>63</v>
      </c>
      <c r="E3074" t="s">
        <v>29</v>
      </c>
      <c r="F3074" t="s">
        <v>52</v>
      </c>
      <c r="G3074" t="s">
        <v>91</v>
      </c>
      <c r="H3074">
        <v>2</v>
      </c>
      <c r="I3074">
        <v>1902</v>
      </c>
      <c r="J3074">
        <v>28</v>
      </c>
      <c r="K3074">
        <v>2738.88</v>
      </c>
      <c r="L3074">
        <v>545.39</v>
      </c>
      <c r="M3074" t="s">
        <v>43</v>
      </c>
      <c r="N3074" t="s">
        <v>66</v>
      </c>
      <c r="O3074">
        <v>6</v>
      </c>
      <c r="P3074">
        <v>2023</v>
      </c>
      <c r="Q3074">
        <v>9</v>
      </c>
      <c r="R3074" t="s">
        <v>80</v>
      </c>
      <c r="S3074">
        <v>3</v>
      </c>
      <c r="T3074">
        <v>37</v>
      </c>
      <c r="U3074">
        <v>3</v>
      </c>
      <c r="V3074">
        <v>6</v>
      </c>
      <c r="W3074" t="s">
        <v>35</v>
      </c>
      <c r="X3074" t="s">
        <v>36</v>
      </c>
      <c r="Y3074">
        <v>106512</v>
      </c>
      <c r="Z3074">
        <v>0.2</v>
      </c>
    </row>
    <row r="3075" spans="1:26" x14ac:dyDescent="0.25">
      <c r="A3075" t="s">
        <v>4731</v>
      </c>
      <c r="B3075" s="1">
        <v>45202</v>
      </c>
      <c r="C3075" t="s">
        <v>4732</v>
      </c>
      <c r="D3075" t="s">
        <v>50</v>
      </c>
      <c r="E3075" t="s">
        <v>51</v>
      </c>
      <c r="F3075" t="s">
        <v>52</v>
      </c>
      <c r="G3075" t="s">
        <v>79</v>
      </c>
      <c r="H3075">
        <v>4</v>
      </c>
      <c r="I3075">
        <v>4204</v>
      </c>
      <c r="J3075">
        <v>12</v>
      </c>
      <c r="K3075">
        <v>14798.08</v>
      </c>
      <c r="L3075">
        <v>747.86</v>
      </c>
      <c r="M3075" t="s">
        <v>43</v>
      </c>
      <c r="N3075" t="s">
        <v>44</v>
      </c>
      <c r="O3075">
        <v>5</v>
      </c>
      <c r="P3075">
        <v>2023</v>
      </c>
      <c r="Q3075">
        <v>10</v>
      </c>
      <c r="R3075" t="s">
        <v>45</v>
      </c>
      <c r="S3075">
        <v>4</v>
      </c>
      <c r="T3075">
        <v>40</v>
      </c>
      <c r="U3075">
        <v>1</v>
      </c>
      <c r="V3075">
        <v>2</v>
      </c>
      <c r="W3075" t="s">
        <v>76</v>
      </c>
      <c r="X3075" t="s">
        <v>47</v>
      </c>
      <c r="Y3075">
        <v>201792</v>
      </c>
      <c r="Z3075">
        <v>0.05</v>
      </c>
    </row>
    <row r="3076" spans="1:26" x14ac:dyDescent="0.25">
      <c r="A3076" t="s">
        <v>4733</v>
      </c>
      <c r="B3076" s="1">
        <v>45031</v>
      </c>
      <c r="C3076" t="s">
        <v>3360</v>
      </c>
      <c r="D3076" t="s">
        <v>28</v>
      </c>
      <c r="E3076" t="s">
        <v>29</v>
      </c>
      <c r="F3076" t="s">
        <v>52</v>
      </c>
      <c r="G3076" t="s">
        <v>53</v>
      </c>
      <c r="H3076">
        <v>1</v>
      </c>
      <c r="I3076">
        <v>2489</v>
      </c>
      <c r="J3076">
        <v>25</v>
      </c>
      <c r="K3076">
        <v>1866.75</v>
      </c>
      <c r="L3076">
        <v>260.70999999999998</v>
      </c>
      <c r="M3076" t="s">
        <v>65</v>
      </c>
      <c r="N3076" t="s">
        <v>44</v>
      </c>
      <c r="O3076">
        <v>7</v>
      </c>
      <c r="P3076">
        <v>2023</v>
      </c>
      <c r="Q3076">
        <v>4</v>
      </c>
      <c r="R3076" t="s">
        <v>100</v>
      </c>
      <c r="S3076">
        <v>2</v>
      </c>
      <c r="T3076">
        <v>15</v>
      </c>
      <c r="U3076">
        <v>3</v>
      </c>
      <c r="V3076">
        <v>6</v>
      </c>
      <c r="W3076" t="s">
        <v>35</v>
      </c>
      <c r="X3076" t="s">
        <v>36</v>
      </c>
      <c r="Y3076">
        <v>62225</v>
      </c>
      <c r="Z3076">
        <v>0.14000000000000001</v>
      </c>
    </row>
    <row r="3077" spans="1:26" x14ac:dyDescent="0.25">
      <c r="A3077" t="s">
        <v>4734</v>
      </c>
      <c r="B3077" s="1">
        <v>45146</v>
      </c>
      <c r="C3077" t="s">
        <v>2633</v>
      </c>
      <c r="D3077" t="s">
        <v>63</v>
      </c>
      <c r="E3077" t="s">
        <v>58</v>
      </c>
      <c r="F3077" t="s">
        <v>30</v>
      </c>
      <c r="G3077" t="s">
        <v>64</v>
      </c>
      <c r="H3077">
        <v>8</v>
      </c>
      <c r="I3077">
        <v>4564</v>
      </c>
      <c r="J3077">
        <v>22</v>
      </c>
      <c r="K3077">
        <v>28479.360000000001</v>
      </c>
      <c r="L3077">
        <v>4326.67</v>
      </c>
      <c r="M3077" t="s">
        <v>43</v>
      </c>
      <c r="N3077" t="s">
        <v>44</v>
      </c>
      <c r="O3077">
        <v>3</v>
      </c>
      <c r="P3077">
        <v>2023</v>
      </c>
      <c r="Q3077">
        <v>8</v>
      </c>
      <c r="R3077" t="s">
        <v>72</v>
      </c>
      <c r="S3077">
        <v>3</v>
      </c>
      <c r="T3077">
        <v>32</v>
      </c>
      <c r="U3077">
        <v>2</v>
      </c>
      <c r="V3077">
        <v>2</v>
      </c>
      <c r="W3077" t="s">
        <v>76</v>
      </c>
      <c r="X3077" t="s">
        <v>47</v>
      </c>
      <c r="Y3077">
        <v>803264</v>
      </c>
      <c r="Z3077">
        <v>0.15</v>
      </c>
    </row>
    <row r="3078" spans="1:26" x14ac:dyDescent="0.25">
      <c r="A3078" t="s">
        <v>4735</v>
      </c>
      <c r="B3078" s="1">
        <v>44951</v>
      </c>
      <c r="C3078" t="s">
        <v>233</v>
      </c>
      <c r="D3078" t="s">
        <v>39</v>
      </c>
      <c r="E3078" t="s">
        <v>40</v>
      </c>
      <c r="F3078" t="s">
        <v>30</v>
      </c>
      <c r="G3078" t="s">
        <v>31</v>
      </c>
      <c r="H3078">
        <v>6</v>
      </c>
      <c r="I3078">
        <v>1871</v>
      </c>
      <c r="J3078">
        <v>12</v>
      </c>
      <c r="K3078">
        <v>9878.8799999999992</v>
      </c>
      <c r="L3078">
        <v>553.88</v>
      </c>
      <c r="M3078" t="s">
        <v>43</v>
      </c>
      <c r="N3078" t="s">
        <v>66</v>
      </c>
      <c r="O3078">
        <v>6</v>
      </c>
      <c r="P3078">
        <v>2023</v>
      </c>
      <c r="Q3078">
        <v>1</v>
      </c>
      <c r="R3078" t="s">
        <v>34</v>
      </c>
      <c r="S3078">
        <v>1</v>
      </c>
      <c r="T3078">
        <v>4</v>
      </c>
      <c r="U3078">
        <v>4</v>
      </c>
      <c r="V3078">
        <v>3</v>
      </c>
      <c r="W3078" t="s">
        <v>83</v>
      </c>
      <c r="X3078" t="s">
        <v>47</v>
      </c>
      <c r="Y3078">
        <v>134712</v>
      </c>
      <c r="Z3078">
        <v>0.06</v>
      </c>
    </row>
    <row r="3079" spans="1:26" x14ac:dyDescent="0.25">
      <c r="A3079" t="s">
        <v>4736</v>
      </c>
      <c r="B3079" s="1">
        <v>45190</v>
      </c>
      <c r="C3079" t="s">
        <v>3731</v>
      </c>
      <c r="D3079" t="s">
        <v>63</v>
      </c>
      <c r="E3079" t="s">
        <v>29</v>
      </c>
      <c r="F3079" t="s">
        <v>30</v>
      </c>
      <c r="G3079" t="s">
        <v>64</v>
      </c>
      <c r="H3079">
        <v>10</v>
      </c>
      <c r="I3079">
        <v>4260</v>
      </c>
      <c r="J3079">
        <v>27</v>
      </c>
      <c r="K3079">
        <v>31098</v>
      </c>
      <c r="L3079">
        <v>5724.01</v>
      </c>
      <c r="M3079" t="s">
        <v>65</v>
      </c>
      <c r="N3079" t="s">
        <v>66</v>
      </c>
      <c r="O3079">
        <v>2</v>
      </c>
      <c r="P3079">
        <v>2023</v>
      </c>
      <c r="Q3079">
        <v>9</v>
      </c>
      <c r="R3079" t="s">
        <v>80</v>
      </c>
      <c r="S3079">
        <v>3</v>
      </c>
      <c r="T3079">
        <v>38</v>
      </c>
      <c r="U3079">
        <v>4</v>
      </c>
      <c r="V3079">
        <v>4</v>
      </c>
      <c r="W3079" t="s">
        <v>73</v>
      </c>
      <c r="X3079" t="s">
        <v>47</v>
      </c>
      <c r="Y3079">
        <v>1150200</v>
      </c>
      <c r="Z3079">
        <v>0.18</v>
      </c>
    </row>
    <row r="3080" spans="1:26" x14ac:dyDescent="0.25">
      <c r="A3080" t="s">
        <v>4737</v>
      </c>
      <c r="B3080" s="1">
        <v>45065</v>
      </c>
      <c r="C3080" t="s">
        <v>1230</v>
      </c>
      <c r="D3080" t="s">
        <v>63</v>
      </c>
      <c r="E3080" t="s">
        <v>58</v>
      </c>
      <c r="F3080" t="s">
        <v>52</v>
      </c>
      <c r="G3080" t="s">
        <v>53</v>
      </c>
      <c r="H3080">
        <v>3</v>
      </c>
      <c r="I3080">
        <v>1071</v>
      </c>
      <c r="J3080">
        <v>23</v>
      </c>
      <c r="K3080">
        <v>2474.0100000000002</v>
      </c>
      <c r="L3080">
        <v>482.68</v>
      </c>
      <c r="M3080" t="s">
        <v>32</v>
      </c>
      <c r="N3080" t="s">
        <v>66</v>
      </c>
      <c r="O3080">
        <v>5</v>
      </c>
      <c r="P3080">
        <v>2023</v>
      </c>
      <c r="Q3080">
        <v>5</v>
      </c>
      <c r="R3080" t="s">
        <v>238</v>
      </c>
      <c r="S3080">
        <v>2</v>
      </c>
      <c r="T3080">
        <v>20</v>
      </c>
      <c r="U3080">
        <v>3</v>
      </c>
      <c r="V3080">
        <v>5</v>
      </c>
      <c r="W3080" t="s">
        <v>46</v>
      </c>
      <c r="X3080" t="s">
        <v>47</v>
      </c>
      <c r="Y3080">
        <v>73899</v>
      </c>
      <c r="Z3080">
        <v>0.2</v>
      </c>
    </row>
    <row r="3081" spans="1:26" x14ac:dyDescent="0.25">
      <c r="A3081" t="s">
        <v>4738</v>
      </c>
      <c r="B3081" s="1">
        <v>45115</v>
      </c>
      <c r="C3081" t="s">
        <v>3440</v>
      </c>
      <c r="D3081" t="s">
        <v>39</v>
      </c>
      <c r="E3081" t="s">
        <v>58</v>
      </c>
      <c r="F3081" t="s">
        <v>41</v>
      </c>
      <c r="G3081" t="s">
        <v>42</v>
      </c>
      <c r="H3081">
        <v>1</v>
      </c>
      <c r="I3081">
        <v>546</v>
      </c>
      <c r="J3081">
        <v>4</v>
      </c>
      <c r="K3081">
        <v>524.16</v>
      </c>
      <c r="L3081">
        <v>48.55</v>
      </c>
      <c r="M3081" t="s">
        <v>32</v>
      </c>
      <c r="N3081" t="s">
        <v>66</v>
      </c>
      <c r="O3081">
        <v>3</v>
      </c>
      <c r="P3081">
        <v>2023</v>
      </c>
      <c r="Q3081">
        <v>7</v>
      </c>
      <c r="R3081" t="s">
        <v>125</v>
      </c>
      <c r="S3081">
        <v>3</v>
      </c>
      <c r="T3081">
        <v>27</v>
      </c>
      <c r="U3081">
        <v>2</v>
      </c>
      <c r="V3081">
        <v>6</v>
      </c>
      <c r="W3081" t="s">
        <v>35</v>
      </c>
      <c r="X3081" t="s">
        <v>36</v>
      </c>
      <c r="Y3081">
        <v>2184</v>
      </c>
      <c r="Z3081">
        <v>0.09</v>
      </c>
    </row>
    <row r="3082" spans="1:26" x14ac:dyDescent="0.25">
      <c r="A3082" t="s">
        <v>4739</v>
      </c>
      <c r="B3082" s="1">
        <v>44939</v>
      </c>
      <c r="C3082" t="s">
        <v>3845</v>
      </c>
      <c r="D3082" t="s">
        <v>63</v>
      </c>
      <c r="E3082" t="s">
        <v>51</v>
      </c>
      <c r="F3082" t="s">
        <v>52</v>
      </c>
      <c r="G3082" t="s">
        <v>79</v>
      </c>
      <c r="H3082">
        <v>8</v>
      </c>
      <c r="I3082">
        <v>2788</v>
      </c>
      <c r="J3082">
        <v>11</v>
      </c>
      <c r="K3082">
        <v>19850.560000000001</v>
      </c>
      <c r="L3082">
        <v>1141.24</v>
      </c>
      <c r="M3082" t="s">
        <v>65</v>
      </c>
      <c r="N3082" t="s">
        <v>33</v>
      </c>
      <c r="O3082">
        <v>3</v>
      </c>
      <c r="P3082">
        <v>2023</v>
      </c>
      <c r="Q3082">
        <v>1</v>
      </c>
      <c r="R3082" t="s">
        <v>34</v>
      </c>
      <c r="S3082">
        <v>1</v>
      </c>
      <c r="T3082">
        <v>2</v>
      </c>
      <c r="U3082">
        <v>2</v>
      </c>
      <c r="V3082">
        <v>5</v>
      </c>
      <c r="W3082" t="s">
        <v>46</v>
      </c>
      <c r="X3082" t="s">
        <v>47</v>
      </c>
      <c r="Y3082">
        <v>245344</v>
      </c>
      <c r="Z3082">
        <v>0.06</v>
      </c>
    </row>
    <row r="3083" spans="1:26" x14ac:dyDescent="0.25">
      <c r="A3083" t="s">
        <v>4740</v>
      </c>
      <c r="B3083" s="1">
        <v>44987</v>
      </c>
      <c r="C3083" t="s">
        <v>4741</v>
      </c>
      <c r="D3083" t="s">
        <v>28</v>
      </c>
      <c r="E3083" t="s">
        <v>58</v>
      </c>
      <c r="F3083" t="s">
        <v>52</v>
      </c>
      <c r="G3083" t="s">
        <v>79</v>
      </c>
      <c r="H3083">
        <v>7</v>
      </c>
      <c r="I3083">
        <v>2056</v>
      </c>
      <c r="J3083">
        <v>1</v>
      </c>
      <c r="K3083">
        <v>14248.08</v>
      </c>
      <c r="L3083">
        <v>1971.18</v>
      </c>
      <c r="M3083" t="s">
        <v>32</v>
      </c>
      <c r="N3083" t="s">
        <v>44</v>
      </c>
      <c r="O3083">
        <v>5</v>
      </c>
      <c r="P3083">
        <v>2023</v>
      </c>
      <c r="Q3083">
        <v>3</v>
      </c>
      <c r="R3083" t="s">
        <v>105</v>
      </c>
      <c r="S3083">
        <v>1</v>
      </c>
      <c r="T3083">
        <v>9</v>
      </c>
      <c r="U3083">
        <v>1</v>
      </c>
      <c r="V3083">
        <v>4</v>
      </c>
      <c r="W3083" t="s">
        <v>73</v>
      </c>
      <c r="X3083" t="s">
        <v>47</v>
      </c>
      <c r="Y3083">
        <v>14392</v>
      </c>
      <c r="Z3083">
        <v>0.14000000000000001</v>
      </c>
    </row>
    <row r="3084" spans="1:26" x14ac:dyDescent="0.25">
      <c r="A3084" t="s">
        <v>4742</v>
      </c>
      <c r="B3084" s="1">
        <v>45126</v>
      </c>
      <c r="C3084" t="s">
        <v>4743</v>
      </c>
      <c r="D3084" t="s">
        <v>63</v>
      </c>
      <c r="E3084" t="s">
        <v>40</v>
      </c>
      <c r="F3084" t="s">
        <v>30</v>
      </c>
      <c r="G3084" t="s">
        <v>86</v>
      </c>
      <c r="H3084">
        <v>5</v>
      </c>
      <c r="I3084">
        <v>2474</v>
      </c>
      <c r="J3084">
        <v>1</v>
      </c>
      <c r="K3084">
        <v>12246.3</v>
      </c>
      <c r="L3084">
        <v>2264.42</v>
      </c>
      <c r="M3084" t="s">
        <v>65</v>
      </c>
      <c r="N3084" t="s">
        <v>44</v>
      </c>
      <c r="O3084">
        <v>7</v>
      </c>
      <c r="P3084">
        <v>2023</v>
      </c>
      <c r="Q3084">
        <v>7</v>
      </c>
      <c r="R3084" t="s">
        <v>125</v>
      </c>
      <c r="S3084">
        <v>3</v>
      </c>
      <c r="T3084">
        <v>29</v>
      </c>
      <c r="U3084">
        <v>4</v>
      </c>
      <c r="V3084">
        <v>3</v>
      </c>
      <c r="W3084" t="s">
        <v>83</v>
      </c>
      <c r="X3084" t="s">
        <v>47</v>
      </c>
      <c r="Y3084">
        <v>12370</v>
      </c>
      <c r="Z3084">
        <v>0.18</v>
      </c>
    </row>
    <row r="3085" spans="1:26" x14ac:dyDescent="0.25">
      <c r="A3085" t="s">
        <v>4744</v>
      </c>
      <c r="B3085" s="1">
        <v>45090</v>
      </c>
      <c r="C3085" t="s">
        <v>4745</v>
      </c>
      <c r="D3085" t="s">
        <v>50</v>
      </c>
      <c r="E3085" t="s">
        <v>51</v>
      </c>
      <c r="F3085" t="s">
        <v>30</v>
      </c>
      <c r="G3085" t="s">
        <v>86</v>
      </c>
      <c r="H3085">
        <v>6</v>
      </c>
      <c r="I3085">
        <v>258</v>
      </c>
      <c r="J3085">
        <v>12</v>
      </c>
      <c r="K3085">
        <v>1362.24</v>
      </c>
      <c r="L3085">
        <v>82.96</v>
      </c>
      <c r="M3085" t="s">
        <v>65</v>
      </c>
      <c r="N3085" t="s">
        <v>44</v>
      </c>
      <c r="O3085">
        <v>2</v>
      </c>
      <c r="P3085">
        <v>2023</v>
      </c>
      <c r="Q3085">
        <v>6</v>
      </c>
      <c r="R3085" t="s">
        <v>95</v>
      </c>
      <c r="S3085">
        <v>2</v>
      </c>
      <c r="T3085">
        <v>24</v>
      </c>
      <c r="U3085">
        <v>3</v>
      </c>
      <c r="V3085">
        <v>2</v>
      </c>
      <c r="W3085" t="s">
        <v>76</v>
      </c>
      <c r="X3085" t="s">
        <v>47</v>
      </c>
      <c r="Y3085">
        <v>18576</v>
      </c>
      <c r="Z3085">
        <v>0.06</v>
      </c>
    </row>
    <row r="3086" spans="1:26" x14ac:dyDescent="0.25">
      <c r="A3086" t="s">
        <v>4746</v>
      </c>
      <c r="B3086" s="1">
        <v>44967</v>
      </c>
      <c r="C3086" t="s">
        <v>1363</v>
      </c>
      <c r="D3086" t="s">
        <v>50</v>
      </c>
      <c r="E3086" t="s">
        <v>51</v>
      </c>
      <c r="F3086" t="s">
        <v>52</v>
      </c>
      <c r="G3086" t="s">
        <v>79</v>
      </c>
      <c r="H3086">
        <v>9</v>
      </c>
      <c r="I3086">
        <v>4032</v>
      </c>
      <c r="J3086">
        <v>8</v>
      </c>
      <c r="K3086">
        <v>33384.959999999999</v>
      </c>
      <c r="L3086">
        <v>6375</v>
      </c>
      <c r="M3086" t="s">
        <v>65</v>
      </c>
      <c r="N3086" t="s">
        <v>44</v>
      </c>
      <c r="O3086">
        <v>1</v>
      </c>
      <c r="P3086">
        <v>2023</v>
      </c>
      <c r="Q3086">
        <v>2</v>
      </c>
      <c r="R3086" t="s">
        <v>67</v>
      </c>
      <c r="S3086">
        <v>1</v>
      </c>
      <c r="T3086">
        <v>6</v>
      </c>
      <c r="U3086">
        <v>2</v>
      </c>
      <c r="V3086">
        <v>5</v>
      </c>
      <c r="W3086" t="s">
        <v>46</v>
      </c>
      <c r="X3086" t="s">
        <v>47</v>
      </c>
      <c r="Y3086">
        <v>290304</v>
      </c>
      <c r="Z3086">
        <v>0.19</v>
      </c>
    </row>
    <row r="3087" spans="1:26" x14ac:dyDescent="0.25">
      <c r="A3087" t="s">
        <v>4747</v>
      </c>
      <c r="B3087" s="1">
        <v>45026</v>
      </c>
      <c r="C3087" t="s">
        <v>1138</v>
      </c>
      <c r="D3087" t="s">
        <v>50</v>
      </c>
      <c r="E3087" t="s">
        <v>51</v>
      </c>
      <c r="F3087" t="s">
        <v>52</v>
      </c>
      <c r="G3087" t="s">
        <v>91</v>
      </c>
      <c r="H3087">
        <v>6</v>
      </c>
      <c r="I3087">
        <v>3091</v>
      </c>
      <c r="J3087">
        <v>22</v>
      </c>
      <c r="K3087">
        <v>14465.88</v>
      </c>
      <c r="L3087">
        <v>879.83</v>
      </c>
      <c r="M3087" t="s">
        <v>43</v>
      </c>
      <c r="N3087" t="s">
        <v>44</v>
      </c>
      <c r="O3087">
        <v>6</v>
      </c>
      <c r="P3087">
        <v>2023</v>
      </c>
      <c r="Q3087">
        <v>4</v>
      </c>
      <c r="R3087" t="s">
        <v>100</v>
      </c>
      <c r="S3087">
        <v>2</v>
      </c>
      <c r="T3087">
        <v>15</v>
      </c>
      <c r="U3087">
        <v>3</v>
      </c>
      <c r="V3087">
        <v>1</v>
      </c>
      <c r="W3087" t="s">
        <v>60</v>
      </c>
      <c r="X3087" t="s">
        <v>47</v>
      </c>
      <c r="Y3087">
        <v>408012</v>
      </c>
      <c r="Z3087">
        <v>0.06</v>
      </c>
    </row>
    <row r="3088" spans="1:26" x14ac:dyDescent="0.25">
      <c r="A3088" t="s">
        <v>4748</v>
      </c>
      <c r="B3088" s="1">
        <v>44960</v>
      </c>
      <c r="C3088" t="s">
        <v>2507</v>
      </c>
      <c r="D3088" t="s">
        <v>50</v>
      </c>
      <c r="E3088" t="s">
        <v>29</v>
      </c>
      <c r="F3088" t="s">
        <v>52</v>
      </c>
      <c r="G3088" t="s">
        <v>53</v>
      </c>
      <c r="H3088">
        <v>5</v>
      </c>
      <c r="I3088">
        <v>1684</v>
      </c>
      <c r="J3088">
        <v>3</v>
      </c>
      <c r="K3088">
        <v>8167.4</v>
      </c>
      <c r="L3088">
        <v>1178.8</v>
      </c>
      <c r="M3088" t="s">
        <v>65</v>
      </c>
      <c r="N3088" t="s">
        <v>44</v>
      </c>
      <c r="O3088">
        <v>5</v>
      </c>
      <c r="P3088">
        <v>2023</v>
      </c>
      <c r="Q3088">
        <v>2</v>
      </c>
      <c r="R3088" t="s">
        <v>67</v>
      </c>
      <c r="S3088">
        <v>1</v>
      </c>
      <c r="T3088">
        <v>5</v>
      </c>
      <c r="U3088">
        <v>1</v>
      </c>
      <c r="V3088">
        <v>5</v>
      </c>
      <c r="W3088" t="s">
        <v>46</v>
      </c>
      <c r="X3088" t="s">
        <v>47</v>
      </c>
      <c r="Y3088">
        <v>25260</v>
      </c>
      <c r="Z3088">
        <v>0.14000000000000001</v>
      </c>
    </row>
    <row r="3089" spans="1:26" x14ac:dyDescent="0.25">
      <c r="A3089" t="s">
        <v>4749</v>
      </c>
      <c r="B3089" s="1">
        <v>44969</v>
      </c>
      <c r="C3089" t="s">
        <v>3841</v>
      </c>
      <c r="D3089" t="s">
        <v>39</v>
      </c>
      <c r="E3089" t="s">
        <v>40</v>
      </c>
      <c r="F3089" t="s">
        <v>30</v>
      </c>
      <c r="G3089" t="s">
        <v>86</v>
      </c>
      <c r="H3089">
        <v>10</v>
      </c>
      <c r="I3089">
        <v>1003</v>
      </c>
      <c r="J3089">
        <v>4</v>
      </c>
      <c r="K3089">
        <v>9628.7999999999993</v>
      </c>
      <c r="L3089">
        <v>1143.47</v>
      </c>
      <c r="M3089" t="s">
        <v>43</v>
      </c>
      <c r="N3089" t="s">
        <v>66</v>
      </c>
      <c r="O3089">
        <v>2</v>
      </c>
      <c r="P3089">
        <v>2023</v>
      </c>
      <c r="Q3089">
        <v>2</v>
      </c>
      <c r="R3089" t="s">
        <v>67</v>
      </c>
      <c r="S3089">
        <v>1</v>
      </c>
      <c r="T3089">
        <v>7</v>
      </c>
      <c r="U3089">
        <v>3</v>
      </c>
      <c r="V3089">
        <v>0</v>
      </c>
      <c r="W3089" t="s">
        <v>55</v>
      </c>
      <c r="X3089" t="s">
        <v>36</v>
      </c>
      <c r="Y3089">
        <v>40120</v>
      </c>
      <c r="Z3089">
        <v>0.12</v>
      </c>
    </row>
    <row r="3090" spans="1:26" x14ac:dyDescent="0.25">
      <c r="A3090" t="s">
        <v>4750</v>
      </c>
      <c r="B3090" s="1">
        <v>45137</v>
      </c>
      <c r="C3090" t="s">
        <v>1911</v>
      </c>
      <c r="D3090" t="s">
        <v>50</v>
      </c>
      <c r="E3090" t="s">
        <v>51</v>
      </c>
      <c r="F3090" t="s">
        <v>41</v>
      </c>
      <c r="G3090" t="s">
        <v>59</v>
      </c>
      <c r="H3090">
        <v>1</v>
      </c>
      <c r="I3090">
        <v>3849</v>
      </c>
      <c r="J3090">
        <v>18</v>
      </c>
      <c r="K3090">
        <v>3156.18</v>
      </c>
      <c r="L3090">
        <v>161.36000000000001</v>
      </c>
      <c r="M3090" t="s">
        <v>65</v>
      </c>
      <c r="N3090" t="s">
        <v>44</v>
      </c>
      <c r="O3090">
        <v>5</v>
      </c>
      <c r="P3090">
        <v>2023</v>
      </c>
      <c r="Q3090">
        <v>7</v>
      </c>
      <c r="R3090" t="s">
        <v>125</v>
      </c>
      <c r="S3090">
        <v>3</v>
      </c>
      <c r="T3090">
        <v>31</v>
      </c>
      <c r="U3090">
        <v>6</v>
      </c>
      <c r="V3090">
        <v>0</v>
      </c>
      <c r="W3090" t="s">
        <v>55</v>
      </c>
      <c r="X3090" t="s">
        <v>36</v>
      </c>
      <c r="Y3090">
        <v>69282</v>
      </c>
      <c r="Z3090">
        <v>0.05</v>
      </c>
    </row>
    <row r="3091" spans="1:26" x14ac:dyDescent="0.25">
      <c r="A3091" t="s">
        <v>4751</v>
      </c>
      <c r="B3091" s="1">
        <v>45086</v>
      </c>
      <c r="C3091" t="s">
        <v>888</v>
      </c>
      <c r="D3091" t="s">
        <v>63</v>
      </c>
      <c r="E3091" t="s">
        <v>51</v>
      </c>
      <c r="F3091" t="s">
        <v>41</v>
      </c>
      <c r="G3091" t="s">
        <v>42</v>
      </c>
      <c r="H3091">
        <v>9</v>
      </c>
      <c r="I3091">
        <v>3440</v>
      </c>
      <c r="J3091">
        <v>5</v>
      </c>
      <c r="K3091">
        <v>29412</v>
      </c>
      <c r="L3091">
        <v>4828.97</v>
      </c>
      <c r="M3091" t="s">
        <v>65</v>
      </c>
      <c r="N3091" t="s">
        <v>66</v>
      </c>
      <c r="O3091">
        <v>2</v>
      </c>
      <c r="P3091">
        <v>2023</v>
      </c>
      <c r="Q3091">
        <v>6</v>
      </c>
      <c r="R3091" t="s">
        <v>95</v>
      </c>
      <c r="S3091">
        <v>2</v>
      </c>
      <c r="T3091">
        <v>23</v>
      </c>
      <c r="U3091">
        <v>2</v>
      </c>
      <c r="V3091">
        <v>5</v>
      </c>
      <c r="W3091" t="s">
        <v>46</v>
      </c>
      <c r="X3091" t="s">
        <v>47</v>
      </c>
      <c r="Y3091">
        <v>154800</v>
      </c>
      <c r="Z3091">
        <v>0.16</v>
      </c>
    </row>
    <row r="3092" spans="1:26" x14ac:dyDescent="0.25">
      <c r="A3092" t="s">
        <v>4752</v>
      </c>
      <c r="B3092" s="1">
        <v>45064</v>
      </c>
      <c r="C3092" t="s">
        <v>577</v>
      </c>
      <c r="D3092" t="s">
        <v>63</v>
      </c>
      <c r="E3092" t="s">
        <v>29</v>
      </c>
      <c r="F3092" t="s">
        <v>41</v>
      </c>
      <c r="G3092" t="s">
        <v>42</v>
      </c>
      <c r="H3092">
        <v>4</v>
      </c>
      <c r="I3092">
        <v>161</v>
      </c>
      <c r="J3092">
        <v>15</v>
      </c>
      <c r="K3092">
        <v>547.4</v>
      </c>
      <c r="L3092">
        <v>92.59</v>
      </c>
      <c r="M3092" t="s">
        <v>43</v>
      </c>
      <c r="N3092" t="s">
        <v>66</v>
      </c>
      <c r="O3092">
        <v>3</v>
      </c>
      <c r="P3092">
        <v>2023</v>
      </c>
      <c r="Q3092">
        <v>5</v>
      </c>
      <c r="R3092" t="s">
        <v>238</v>
      </c>
      <c r="S3092">
        <v>2</v>
      </c>
      <c r="T3092">
        <v>20</v>
      </c>
      <c r="U3092">
        <v>3</v>
      </c>
      <c r="V3092">
        <v>4</v>
      </c>
      <c r="W3092" t="s">
        <v>73</v>
      </c>
      <c r="X3092" t="s">
        <v>47</v>
      </c>
      <c r="Y3092">
        <v>9660</v>
      </c>
      <c r="Z3092">
        <v>0.17</v>
      </c>
    </row>
    <row r="3093" spans="1:26" x14ac:dyDescent="0.25">
      <c r="A3093" t="s">
        <v>4753</v>
      </c>
      <c r="B3093" s="1">
        <v>45207</v>
      </c>
      <c r="C3093" t="s">
        <v>447</v>
      </c>
      <c r="D3093" t="s">
        <v>39</v>
      </c>
      <c r="E3093" t="s">
        <v>40</v>
      </c>
      <c r="F3093" t="s">
        <v>41</v>
      </c>
      <c r="G3093" t="s">
        <v>42</v>
      </c>
      <c r="H3093">
        <v>2</v>
      </c>
      <c r="I3093">
        <v>1494</v>
      </c>
      <c r="J3093">
        <v>26</v>
      </c>
      <c r="K3093">
        <v>2211.12</v>
      </c>
      <c r="L3093">
        <v>138.97</v>
      </c>
      <c r="M3093" t="s">
        <v>32</v>
      </c>
      <c r="N3093" t="s">
        <v>66</v>
      </c>
      <c r="O3093">
        <v>1</v>
      </c>
      <c r="P3093">
        <v>2023</v>
      </c>
      <c r="Q3093">
        <v>10</v>
      </c>
      <c r="R3093" t="s">
        <v>45</v>
      </c>
      <c r="S3093">
        <v>4</v>
      </c>
      <c r="T3093">
        <v>41</v>
      </c>
      <c r="U3093">
        <v>2</v>
      </c>
      <c r="V3093">
        <v>0</v>
      </c>
      <c r="W3093" t="s">
        <v>55</v>
      </c>
      <c r="X3093" t="s">
        <v>36</v>
      </c>
      <c r="Y3093">
        <v>77688</v>
      </c>
      <c r="Z3093">
        <v>0.06</v>
      </c>
    </row>
    <row r="3094" spans="1:26" x14ac:dyDescent="0.25">
      <c r="A3094" t="s">
        <v>4754</v>
      </c>
      <c r="B3094" s="1">
        <v>45069</v>
      </c>
      <c r="C3094" t="s">
        <v>1439</v>
      </c>
      <c r="D3094" t="s">
        <v>63</v>
      </c>
      <c r="E3094" t="s">
        <v>51</v>
      </c>
      <c r="F3094" t="s">
        <v>41</v>
      </c>
      <c r="G3094" t="s">
        <v>116</v>
      </c>
      <c r="H3094">
        <v>6</v>
      </c>
      <c r="I3094">
        <v>3554</v>
      </c>
      <c r="J3094">
        <v>7</v>
      </c>
      <c r="K3094">
        <v>19831.32</v>
      </c>
      <c r="L3094">
        <v>2056.0700000000002</v>
      </c>
      <c r="M3094" t="s">
        <v>32</v>
      </c>
      <c r="N3094" t="s">
        <v>44</v>
      </c>
      <c r="O3094">
        <v>2</v>
      </c>
      <c r="P3094">
        <v>2023</v>
      </c>
      <c r="Q3094">
        <v>5</v>
      </c>
      <c r="R3094" t="s">
        <v>238</v>
      </c>
      <c r="S3094">
        <v>2</v>
      </c>
      <c r="T3094">
        <v>21</v>
      </c>
      <c r="U3094">
        <v>4</v>
      </c>
      <c r="V3094">
        <v>2</v>
      </c>
      <c r="W3094" t="s">
        <v>76</v>
      </c>
      <c r="X3094" t="s">
        <v>47</v>
      </c>
      <c r="Y3094">
        <v>149268</v>
      </c>
      <c r="Z3094">
        <v>0.1</v>
      </c>
    </row>
    <row r="3095" spans="1:26" x14ac:dyDescent="0.25">
      <c r="A3095" t="s">
        <v>4755</v>
      </c>
      <c r="B3095" s="1">
        <v>45247</v>
      </c>
      <c r="C3095" t="s">
        <v>816</v>
      </c>
      <c r="D3095" t="s">
        <v>28</v>
      </c>
      <c r="E3095" t="s">
        <v>29</v>
      </c>
      <c r="F3095" t="s">
        <v>52</v>
      </c>
      <c r="G3095" t="s">
        <v>53</v>
      </c>
      <c r="H3095">
        <v>5</v>
      </c>
      <c r="I3095">
        <v>4897</v>
      </c>
      <c r="J3095">
        <v>27</v>
      </c>
      <c r="K3095">
        <v>17874.05</v>
      </c>
      <c r="L3095">
        <v>1554.06</v>
      </c>
      <c r="M3095" t="s">
        <v>32</v>
      </c>
      <c r="N3095" t="s">
        <v>44</v>
      </c>
      <c r="O3095">
        <v>6</v>
      </c>
      <c r="P3095">
        <v>2023</v>
      </c>
      <c r="Q3095">
        <v>11</v>
      </c>
      <c r="R3095" t="s">
        <v>92</v>
      </c>
      <c r="S3095">
        <v>4</v>
      </c>
      <c r="T3095">
        <v>46</v>
      </c>
      <c r="U3095">
        <v>3</v>
      </c>
      <c r="V3095">
        <v>5</v>
      </c>
      <c r="W3095" t="s">
        <v>46</v>
      </c>
      <c r="X3095" t="s">
        <v>47</v>
      </c>
      <c r="Y3095">
        <v>661095</v>
      </c>
      <c r="Z3095">
        <v>0.09</v>
      </c>
    </row>
    <row r="3096" spans="1:26" x14ac:dyDescent="0.25">
      <c r="A3096" t="s">
        <v>4756</v>
      </c>
      <c r="B3096" s="1">
        <v>45215</v>
      </c>
      <c r="C3096" t="s">
        <v>224</v>
      </c>
      <c r="D3096" t="s">
        <v>63</v>
      </c>
      <c r="E3096" t="s">
        <v>58</v>
      </c>
      <c r="F3096" t="s">
        <v>30</v>
      </c>
      <c r="G3096" t="s">
        <v>86</v>
      </c>
      <c r="H3096">
        <v>10</v>
      </c>
      <c r="I3096">
        <v>3490</v>
      </c>
      <c r="J3096">
        <v>3</v>
      </c>
      <c r="K3096">
        <v>33853</v>
      </c>
      <c r="L3096">
        <v>2587.5500000000002</v>
      </c>
      <c r="M3096" t="s">
        <v>32</v>
      </c>
      <c r="N3096" t="s">
        <v>44</v>
      </c>
      <c r="O3096">
        <v>3</v>
      </c>
      <c r="P3096">
        <v>2023</v>
      </c>
      <c r="Q3096">
        <v>10</v>
      </c>
      <c r="R3096" t="s">
        <v>45</v>
      </c>
      <c r="S3096">
        <v>4</v>
      </c>
      <c r="T3096">
        <v>42</v>
      </c>
      <c r="U3096">
        <v>3</v>
      </c>
      <c r="V3096">
        <v>1</v>
      </c>
      <c r="W3096" t="s">
        <v>60</v>
      </c>
      <c r="X3096" t="s">
        <v>47</v>
      </c>
      <c r="Y3096">
        <v>104700</v>
      </c>
      <c r="Z3096">
        <v>0.08</v>
      </c>
    </row>
    <row r="3097" spans="1:26" x14ac:dyDescent="0.25">
      <c r="A3097" t="s">
        <v>4757</v>
      </c>
      <c r="B3097" s="1">
        <v>45082</v>
      </c>
      <c r="C3097" t="s">
        <v>1911</v>
      </c>
      <c r="D3097" t="s">
        <v>50</v>
      </c>
      <c r="E3097" t="s">
        <v>51</v>
      </c>
      <c r="F3097" t="s">
        <v>30</v>
      </c>
      <c r="G3097" t="s">
        <v>64</v>
      </c>
      <c r="H3097">
        <v>5</v>
      </c>
      <c r="I3097">
        <v>2422</v>
      </c>
      <c r="J3097">
        <v>27</v>
      </c>
      <c r="K3097">
        <v>8840.2999999999993</v>
      </c>
      <c r="L3097">
        <v>748.41</v>
      </c>
      <c r="M3097" t="s">
        <v>32</v>
      </c>
      <c r="N3097" t="s">
        <v>66</v>
      </c>
      <c r="O3097">
        <v>2</v>
      </c>
      <c r="P3097">
        <v>2023</v>
      </c>
      <c r="Q3097">
        <v>6</v>
      </c>
      <c r="R3097" t="s">
        <v>95</v>
      </c>
      <c r="S3097">
        <v>2</v>
      </c>
      <c r="T3097">
        <v>23</v>
      </c>
      <c r="U3097">
        <v>2</v>
      </c>
      <c r="V3097">
        <v>1</v>
      </c>
      <c r="W3097" t="s">
        <v>60</v>
      </c>
      <c r="X3097" t="s">
        <v>47</v>
      </c>
      <c r="Y3097">
        <v>326970</v>
      </c>
      <c r="Z3097">
        <v>0.08</v>
      </c>
    </row>
    <row r="3098" spans="1:26" x14ac:dyDescent="0.25">
      <c r="A3098" t="s">
        <v>4758</v>
      </c>
      <c r="B3098" s="1">
        <v>45065</v>
      </c>
      <c r="C3098" t="s">
        <v>2666</v>
      </c>
      <c r="D3098" t="s">
        <v>50</v>
      </c>
      <c r="E3098" t="s">
        <v>51</v>
      </c>
      <c r="F3098" t="s">
        <v>52</v>
      </c>
      <c r="G3098" t="s">
        <v>79</v>
      </c>
      <c r="H3098">
        <v>9</v>
      </c>
      <c r="I3098">
        <v>4605</v>
      </c>
      <c r="J3098">
        <v>30</v>
      </c>
      <c r="K3098">
        <v>29011.5</v>
      </c>
      <c r="L3098">
        <v>4755.08</v>
      </c>
      <c r="M3098" t="s">
        <v>65</v>
      </c>
      <c r="N3098" t="s">
        <v>33</v>
      </c>
      <c r="O3098">
        <v>1</v>
      </c>
      <c r="P3098">
        <v>2023</v>
      </c>
      <c r="Q3098">
        <v>5</v>
      </c>
      <c r="R3098" t="s">
        <v>238</v>
      </c>
      <c r="S3098">
        <v>2</v>
      </c>
      <c r="T3098">
        <v>20</v>
      </c>
      <c r="U3098">
        <v>3</v>
      </c>
      <c r="V3098">
        <v>5</v>
      </c>
      <c r="W3098" t="s">
        <v>46</v>
      </c>
      <c r="X3098" t="s">
        <v>47</v>
      </c>
      <c r="Y3098">
        <v>1243350</v>
      </c>
      <c r="Z3098">
        <v>0.16</v>
      </c>
    </row>
    <row r="3099" spans="1:26" x14ac:dyDescent="0.25">
      <c r="A3099" t="s">
        <v>4759</v>
      </c>
      <c r="B3099" s="1">
        <v>44979</v>
      </c>
      <c r="C3099" t="s">
        <v>1252</v>
      </c>
      <c r="D3099" t="s">
        <v>39</v>
      </c>
      <c r="E3099" t="s">
        <v>58</v>
      </c>
      <c r="F3099" t="s">
        <v>30</v>
      </c>
      <c r="G3099" t="s">
        <v>86</v>
      </c>
      <c r="H3099">
        <v>6</v>
      </c>
      <c r="I3099">
        <v>1387</v>
      </c>
      <c r="J3099">
        <v>9</v>
      </c>
      <c r="K3099">
        <v>7573.02</v>
      </c>
      <c r="L3099">
        <v>852.55</v>
      </c>
      <c r="M3099" t="s">
        <v>32</v>
      </c>
      <c r="N3099" t="s">
        <v>44</v>
      </c>
      <c r="O3099">
        <v>1</v>
      </c>
      <c r="P3099">
        <v>2023</v>
      </c>
      <c r="Q3099">
        <v>2</v>
      </c>
      <c r="R3099" t="s">
        <v>67</v>
      </c>
      <c r="S3099">
        <v>1</v>
      </c>
      <c r="T3099">
        <v>8</v>
      </c>
      <c r="U3099">
        <v>4</v>
      </c>
      <c r="V3099">
        <v>3</v>
      </c>
      <c r="W3099" t="s">
        <v>83</v>
      </c>
      <c r="X3099" t="s">
        <v>47</v>
      </c>
      <c r="Y3099">
        <v>74898</v>
      </c>
      <c r="Z3099">
        <v>0.11</v>
      </c>
    </row>
    <row r="3100" spans="1:26" x14ac:dyDescent="0.25">
      <c r="A3100" t="s">
        <v>4760</v>
      </c>
      <c r="B3100" s="1">
        <v>44955</v>
      </c>
      <c r="C3100" t="s">
        <v>1252</v>
      </c>
      <c r="D3100" t="s">
        <v>39</v>
      </c>
      <c r="E3100" t="s">
        <v>51</v>
      </c>
      <c r="F3100" t="s">
        <v>41</v>
      </c>
      <c r="G3100" t="s">
        <v>59</v>
      </c>
      <c r="H3100">
        <v>8</v>
      </c>
      <c r="I3100">
        <v>1499</v>
      </c>
      <c r="J3100">
        <v>23</v>
      </c>
      <c r="K3100">
        <v>9233.84</v>
      </c>
      <c r="L3100">
        <v>1711.43</v>
      </c>
      <c r="M3100" t="s">
        <v>65</v>
      </c>
      <c r="N3100" t="s">
        <v>44</v>
      </c>
      <c r="O3100">
        <v>5</v>
      </c>
      <c r="P3100">
        <v>2023</v>
      </c>
      <c r="Q3100">
        <v>1</v>
      </c>
      <c r="R3100" t="s">
        <v>34</v>
      </c>
      <c r="S3100">
        <v>1</v>
      </c>
      <c r="T3100">
        <v>5</v>
      </c>
      <c r="U3100">
        <v>5</v>
      </c>
      <c r="V3100">
        <v>0</v>
      </c>
      <c r="W3100" t="s">
        <v>55</v>
      </c>
      <c r="X3100" t="s">
        <v>36</v>
      </c>
      <c r="Y3100">
        <v>275816</v>
      </c>
      <c r="Z3100">
        <v>0.19</v>
      </c>
    </row>
    <row r="3101" spans="1:26" x14ac:dyDescent="0.25">
      <c r="A3101" t="s">
        <v>4761</v>
      </c>
      <c r="B3101" s="1">
        <v>45252</v>
      </c>
      <c r="C3101" t="s">
        <v>2087</v>
      </c>
      <c r="D3101" t="s">
        <v>28</v>
      </c>
      <c r="E3101" t="s">
        <v>29</v>
      </c>
      <c r="F3101" t="s">
        <v>30</v>
      </c>
      <c r="G3101" t="s">
        <v>31</v>
      </c>
      <c r="H3101">
        <v>9</v>
      </c>
      <c r="I3101">
        <v>1631</v>
      </c>
      <c r="J3101">
        <v>3</v>
      </c>
      <c r="K3101">
        <v>14238.63</v>
      </c>
      <c r="L3101">
        <v>1864.84</v>
      </c>
      <c r="M3101" t="s">
        <v>32</v>
      </c>
      <c r="N3101" t="s">
        <v>33</v>
      </c>
      <c r="O3101">
        <v>3</v>
      </c>
      <c r="P3101">
        <v>2023</v>
      </c>
      <c r="Q3101">
        <v>11</v>
      </c>
      <c r="R3101" t="s">
        <v>92</v>
      </c>
      <c r="S3101">
        <v>4</v>
      </c>
      <c r="T3101">
        <v>47</v>
      </c>
      <c r="U3101">
        <v>4</v>
      </c>
      <c r="V3101">
        <v>3</v>
      </c>
      <c r="W3101" t="s">
        <v>83</v>
      </c>
      <c r="X3101" t="s">
        <v>47</v>
      </c>
      <c r="Y3101">
        <v>44037</v>
      </c>
      <c r="Z3101">
        <v>0.13</v>
      </c>
    </row>
    <row r="3102" spans="1:26" x14ac:dyDescent="0.25">
      <c r="A3102" t="s">
        <v>4762</v>
      </c>
      <c r="B3102" s="1">
        <v>45259</v>
      </c>
      <c r="C3102" t="s">
        <v>3002</v>
      </c>
      <c r="D3102" t="s">
        <v>50</v>
      </c>
      <c r="E3102" t="s">
        <v>58</v>
      </c>
      <c r="F3102" t="s">
        <v>30</v>
      </c>
      <c r="G3102" t="s">
        <v>64</v>
      </c>
      <c r="H3102">
        <v>5</v>
      </c>
      <c r="I3102">
        <v>326</v>
      </c>
      <c r="J3102">
        <v>19</v>
      </c>
      <c r="K3102">
        <v>1320.3</v>
      </c>
      <c r="L3102">
        <v>228.28</v>
      </c>
      <c r="M3102" t="s">
        <v>43</v>
      </c>
      <c r="N3102" t="s">
        <v>44</v>
      </c>
      <c r="O3102">
        <v>3</v>
      </c>
      <c r="P3102">
        <v>2023</v>
      </c>
      <c r="Q3102">
        <v>11</v>
      </c>
      <c r="R3102" t="s">
        <v>92</v>
      </c>
      <c r="S3102">
        <v>4</v>
      </c>
      <c r="T3102">
        <v>48</v>
      </c>
      <c r="U3102">
        <v>5</v>
      </c>
      <c r="V3102">
        <v>3</v>
      </c>
      <c r="W3102" t="s">
        <v>83</v>
      </c>
      <c r="X3102" t="s">
        <v>47</v>
      </c>
      <c r="Y3102">
        <v>30970</v>
      </c>
      <c r="Z3102">
        <v>0.17</v>
      </c>
    </row>
    <row r="3103" spans="1:26" x14ac:dyDescent="0.25">
      <c r="A3103" t="s">
        <v>4763</v>
      </c>
      <c r="B3103" s="1">
        <v>45205</v>
      </c>
      <c r="C3103" t="s">
        <v>322</v>
      </c>
      <c r="D3103" t="s">
        <v>28</v>
      </c>
      <c r="E3103" t="s">
        <v>29</v>
      </c>
      <c r="F3103" t="s">
        <v>30</v>
      </c>
      <c r="G3103" t="s">
        <v>64</v>
      </c>
      <c r="H3103">
        <v>2</v>
      </c>
      <c r="I3103">
        <v>3111</v>
      </c>
      <c r="J3103">
        <v>0</v>
      </c>
      <c r="K3103">
        <v>6222</v>
      </c>
      <c r="L3103">
        <v>498.96</v>
      </c>
      <c r="M3103" t="s">
        <v>32</v>
      </c>
      <c r="N3103" t="s">
        <v>66</v>
      </c>
      <c r="O3103">
        <v>6</v>
      </c>
      <c r="P3103">
        <v>2023</v>
      </c>
      <c r="Q3103">
        <v>10</v>
      </c>
      <c r="R3103" t="s">
        <v>45</v>
      </c>
      <c r="S3103">
        <v>4</v>
      </c>
      <c r="T3103">
        <v>40</v>
      </c>
      <c r="U3103">
        <v>1</v>
      </c>
      <c r="V3103">
        <v>5</v>
      </c>
      <c r="W3103" t="s">
        <v>46</v>
      </c>
      <c r="X3103" t="s">
        <v>47</v>
      </c>
      <c r="Y3103">
        <v>0</v>
      </c>
      <c r="Z3103">
        <v>0.08</v>
      </c>
    </row>
    <row r="3104" spans="1:26" x14ac:dyDescent="0.25">
      <c r="A3104" t="s">
        <v>4764</v>
      </c>
      <c r="B3104" s="1">
        <v>45241</v>
      </c>
      <c r="C3104" t="s">
        <v>3514</v>
      </c>
      <c r="D3104" t="s">
        <v>28</v>
      </c>
      <c r="E3104" t="s">
        <v>40</v>
      </c>
      <c r="F3104" t="s">
        <v>30</v>
      </c>
      <c r="G3104" t="s">
        <v>86</v>
      </c>
      <c r="H3104">
        <v>6</v>
      </c>
      <c r="I3104">
        <v>3387</v>
      </c>
      <c r="J3104">
        <v>6</v>
      </c>
      <c r="K3104">
        <v>19102.68</v>
      </c>
      <c r="L3104">
        <v>1217.02</v>
      </c>
      <c r="M3104" t="s">
        <v>65</v>
      </c>
      <c r="N3104" t="s">
        <v>44</v>
      </c>
      <c r="O3104">
        <v>1</v>
      </c>
      <c r="P3104">
        <v>2023</v>
      </c>
      <c r="Q3104">
        <v>11</v>
      </c>
      <c r="R3104" t="s">
        <v>92</v>
      </c>
      <c r="S3104">
        <v>4</v>
      </c>
      <c r="T3104">
        <v>45</v>
      </c>
      <c r="U3104">
        <v>2</v>
      </c>
      <c r="V3104">
        <v>6</v>
      </c>
      <c r="W3104" t="s">
        <v>35</v>
      </c>
      <c r="X3104" t="s">
        <v>36</v>
      </c>
      <c r="Y3104">
        <v>121932</v>
      </c>
      <c r="Z3104">
        <v>0.06</v>
      </c>
    </row>
    <row r="3105" spans="1:26" x14ac:dyDescent="0.25">
      <c r="A3105" t="s">
        <v>4765</v>
      </c>
      <c r="B3105" s="1">
        <v>45104</v>
      </c>
      <c r="C3105" t="s">
        <v>1669</v>
      </c>
      <c r="D3105" t="s">
        <v>50</v>
      </c>
      <c r="E3105" t="s">
        <v>29</v>
      </c>
      <c r="F3105" t="s">
        <v>30</v>
      </c>
      <c r="G3105" t="s">
        <v>86</v>
      </c>
      <c r="H3105">
        <v>3</v>
      </c>
      <c r="I3105">
        <v>624</v>
      </c>
      <c r="J3105">
        <v>14</v>
      </c>
      <c r="K3105">
        <v>1609.92</v>
      </c>
      <c r="L3105">
        <v>200.08</v>
      </c>
      <c r="M3105" t="s">
        <v>43</v>
      </c>
      <c r="N3105" t="s">
        <v>66</v>
      </c>
      <c r="O3105">
        <v>4</v>
      </c>
      <c r="P3105">
        <v>2023</v>
      </c>
      <c r="Q3105">
        <v>6</v>
      </c>
      <c r="R3105" t="s">
        <v>95</v>
      </c>
      <c r="S3105">
        <v>2</v>
      </c>
      <c r="T3105">
        <v>26</v>
      </c>
      <c r="U3105">
        <v>5</v>
      </c>
      <c r="V3105">
        <v>2</v>
      </c>
      <c r="W3105" t="s">
        <v>76</v>
      </c>
      <c r="X3105" t="s">
        <v>47</v>
      </c>
      <c r="Y3105">
        <v>26208</v>
      </c>
      <c r="Z3105">
        <v>0.12</v>
      </c>
    </row>
    <row r="3106" spans="1:26" x14ac:dyDescent="0.25">
      <c r="A3106" t="s">
        <v>4766</v>
      </c>
      <c r="B3106" s="1">
        <v>44963</v>
      </c>
      <c r="C3106" t="s">
        <v>1321</v>
      </c>
      <c r="D3106" t="s">
        <v>50</v>
      </c>
      <c r="E3106" t="s">
        <v>29</v>
      </c>
      <c r="F3106" t="s">
        <v>41</v>
      </c>
      <c r="G3106" t="s">
        <v>116</v>
      </c>
      <c r="H3106">
        <v>3</v>
      </c>
      <c r="I3106">
        <v>1898</v>
      </c>
      <c r="J3106">
        <v>19</v>
      </c>
      <c r="K3106">
        <v>4612.1400000000003</v>
      </c>
      <c r="L3106">
        <v>709.25</v>
      </c>
      <c r="M3106" t="s">
        <v>32</v>
      </c>
      <c r="N3106" t="s">
        <v>44</v>
      </c>
      <c r="O3106">
        <v>3</v>
      </c>
      <c r="P3106">
        <v>2023</v>
      </c>
      <c r="Q3106">
        <v>2</v>
      </c>
      <c r="R3106" t="s">
        <v>67</v>
      </c>
      <c r="S3106">
        <v>1</v>
      </c>
      <c r="T3106">
        <v>6</v>
      </c>
      <c r="U3106">
        <v>2</v>
      </c>
      <c r="V3106">
        <v>1</v>
      </c>
      <c r="W3106" t="s">
        <v>60</v>
      </c>
      <c r="X3106" t="s">
        <v>47</v>
      </c>
      <c r="Y3106">
        <v>108186</v>
      </c>
      <c r="Z3106">
        <v>0.15</v>
      </c>
    </row>
    <row r="3107" spans="1:26" x14ac:dyDescent="0.25">
      <c r="A3107" t="s">
        <v>4767</v>
      </c>
      <c r="B3107" s="1">
        <v>45166</v>
      </c>
      <c r="C3107" t="s">
        <v>4363</v>
      </c>
      <c r="D3107" t="s">
        <v>50</v>
      </c>
      <c r="E3107" t="s">
        <v>29</v>
      </c>
      <c r="F3107" t="s">
        <v>52</v>
      </c>
      <c r="G3107" t="s">
        <v>79</v>
      </c>
      <c r="H3107">
        <v>7</v>
      </c>
      <c r="I3107">
        <v>1032</v>
      </c>
      <c r="J3107">
        <v>28</v>
      </c>
      <c r="K3107">
        <v>5201.28</v>
      </c>
      <c r="L3107">
        <v>641.94000000000005</v>
      </c>
      <c r="M3107" t="s">
        <v>65</v>
      </c>
      <c r="N3107" t="s">
        <v>66</v>
      </c>
      <c r="O3107">
        <v>1</v>
      </c>
      <c r="P3107">
        <v>2023</v>
      </c>
      <c r="Q3107">
        <v>8</v>
      </c>
      <c r="R3107" t="s">
        <v>72</v>
      </c>
      <c r="S3107">
        <v>3</v>
      </c>
      <c r="T3107">
        <v>35</v>
      </c>
      <c r="U3107">
        <v>5</v>
      </c>
      <c r="V3107">
        <v>1</v>
      </c>
      <c r="W3107" t="s">
        <v>60</v>
      </c>
      <c r="X3107" t="s">
        <v>47</v>
      </c>
      <c r="Y3107">
        <v>202272</v>
      </c>
      <c r="Z3107">
        <v>0.12</v>
      </c>
    </row>
    <row r="3108" spans="1:26" x14ac:dyDescent="0.25">
      <c r="A3108" t="s">
        <v>4768</v>
      </c>
      <c r="B3108" s="1">
        <v>44986</v>
      </c>
      <c r="C3108" t="s">
        <v>4769</v>
      </c>
      <c r="D3108" t="s">
        <v>28</v>
      </c>
      <c r="E3108" t="s">
        <v>40</v>
      </c>
      <c r="F3108" t="s">
        <v>52</v>
      </c>
      <c r="G3108" t="s">
        <v>53</v>
      </c>
      <c r="H3108">
        <v>5</v>
      </c>
      <c r="I3108">
        <v>4033</v>
      </c>
      <c r="J3108">
        <v>25</v>
      </c>
      <c r="K3108">
        <v>15123.75</v>
      </c>
      <c r="L3108">
        <v>1976.2</v>
      </c>
      <c r="M3108" t="s">
        <v>32</v>
      </c>
      <c r="N3108" t="s">
        <v>44</v>
      </c>
      <c r="O3108">
        <v>2</v>
      </c>
      <c r="P3108">
        <v>2023</v>
      </c>
      <c r="Q3108">
        <v>3</v>
      </c>
      <c r="R3108" t="s">
        <v>105</v>
      </c>
      <c r="S3108">
        <v>1</v>
      </c>
      <c r="T3108">
        <v>9</v>
      </c>
      <c r="U3108">
        <v>1</v>
      </c>
      <c r="V3108">
        <v>3</v>
      </c>
      <c r="W3108" t="s">
        <v>83</v>
      </c>
      <c r="X3108" t="s">
        <v>47</v>
      </c>
      <c r="Y3108">
        <v>504125</v>
      </c>
      <c r="Z3108">
        <v>0.13</v>
      </c>
    </row>
    <row r="3109" spans="1:26" x14ac:dyDescent="0.25">
      <c r="A3109" t="s">
        <v>4770</v>
      </c>
      <c r="B3109" s="1">
        <v>44986</v>
      </c>
      <c r="C3109" t="s">
        <v>3928</v>
      </c>
      <c r="D3109" t="s">
        <v>63</v>
      </c>
      <c r="E3109" t="s">
        <v>40</v>
      </c>
      <c r="F3109" t="s">
        <v>30</v>
      </c>
      <c r="G3109" t="s">
        <v>86</v>
      </c>
      <c r="H3109">
        <v>2</v>
      </c>
      <c r="I3109">
        <v>182</v>
      </c>
      <c r="J3109">
        <v>6</v>
      </c>
      <c r="K3109">
        <v>342.16</v>
      </c>
      <c r="L3109">
        <v>65.55</v>
      </c>
      <c r="M3109" t="s">
        <v>43</v>
      </c>
      <c r="N3109" t="s">
        <v>66</v>
      </c>
      <c r="O3109">
        <v>5</v>
      </c>
      <c r="P3109">
        <v>2023</v>
      </c>
      <c r="Q3109">
        <v>3</v>
      </c>
      <c r="R3109" t="s">
        <v>105</v>
      </c>
      <c r="S3109">
        <v>1</v>
      </c>
      <c r="T3109">
        <v>9</v>
      </c>
      <c r="U3109">
        <v>1</v>
      </c>
      <c r="V3109">
        <v>3</v>
      </c>
      <c r="W3109" t="s">
        <v>83</v>
      </c>
      <c r="X3109" t="s">
        <v>47</v>
      </c>
      <c r="Y3109">
        <v>2184</v>
      </c>
      <c r="Z3109">
        <v>0.19</v>
      </c>
    </row>
    <row r="3110" spans="1:26" x14ac:dyDescent="0.25">
      <c r="A3110" t="s">
        <v>4771</v>
      </c>
      <c r="B3110" s="1">
        <v>45100</v>
      </c>
      <c r="C3110" t="s">
        <v>4769</v>
      </c>
      <c r="D3110" t="s">
        <v>39</v>
      </c>
      <c r="E3110" t="s">
        <v>29</v>
      </c>
      <c r="F3110" t="s">
        <v>30</v>
      </c>
      <c r="G3110" t="s">
        <v>86</v>
      </c>
      <c r="H3110">
        <v>2</v>
      </c>
      <c r="I3110">
        <v>2820</v>
      </c>
      <c r="J3110">
        <v>13</v>
      </c>
      <c r="K3110">
        <v>4906.8</v>
      </c>
      <c r="L3110">
        <v>925.84</v>
      </c>
      <c r="M3110" t="s">
        <v>65</v>
      </c>
      <c r="N3110" t="s">
        <v>44</v>
      </c>
      <c r="O3110">
        <v>6</v>
      </c>
      <c r="P3110">
        <v>2023</v>
      </c>
      <c r="Q3110">
        <v>6</v>
      </c>
      <c r="R3110" t="s">
        <v>95</v>
      </c>
      <c r="S3110">
        <v>2</v>
      </c>
      <c r="T3110">
        <v>25</v>
      </c>
      <c r="U3110">
        <v>4</v>
      </c>
      <c r="V3110">
        <v>5</v>
      </c>
      <c r="W3110" t="s">
        <v>46</v>
      </c>
      <c r="X3110" t="s">
        <v>47</v>
      </c>
      <c r="Y3110">
        <v>73320</v>
      </c>
      <c r="Z3110">
        <v>0.19</v>
      </c>
    </row>
    <row r="3111" spans="1:26" x14ac:dyDescent="0.25">
      <c r="A3111" t="s">
        <v>4772</v>
      </c>
      <c r="B3111" s="1">
        <v>44974</v>
      </c>
      <c r="C3111" t="s">
        <v>1267</v>
      </c>
      <c r="D3111" t="s">
        <v>63</v>
      </c>
      <c r="E3111" t="s">
        <v>51</v>
      </c>
      <c r="F3111" t="s">
        <v>41</v>
      </c>
      <c r="G3111" t="s">
        <v>59</v>
      </c>
      <c r="H3111">
        <v>8</v>
      </c>
      <c r="I3111">
        <v>4910</v>
      </c>
      <c r="J3111">
        <v>19</v>
      </c>
      <c r="K3111">
        <v>31816.799999999999</v>
      </c>
      <c r="L3111">
        <v>6244.79</v>
      </c>
      <c r="M3111" t="s">
        <v>65</v>
      </c>
      <c r="N3111" t="s">
        <v>66</v>
      </c>
      <c r="O3111">
        <v>7</v>
      </c>
      <c r="P3111">
        <v>2023</v>
      </c>
      <c r="Q3111">
        <v>2</v>
      </c>
      <c r="R3111" t="s">
        <v>67</v>
      </c>
      <c r="S3111">
        <v>1</v>
      </c>
      <c r="T3111">
        <v>7</v>
      </c>
      <c r="U3111">
        <v>3</v>
      </c>
      <c r="V3111">
        <v>5</v>
      </c>
      <c r="W3111" t="s">
        <v>46</v>
      </c>
      <c r="X3111" t="s">
        <v>47</v>
      </c>
      <c r="Y3111">
        <v>746320</v>
      </c>
      <c r="Z3111">
        <v>0.2</v>
      </c>
    </row>
    <row r="3112" spans="1:26" x14ac:dyDescent="0.25">
      <c r="A3112" t="s">
        <v>4773</v>
      </c>
      <c r="B3112" s="1">
        <v>45193</v>
      </c>
      <c r="C3112" t="s">
        <v>2187</v>
      </c>
      <c r="D3112" t="s">
        <v>50</v>
      </c>
      <c r="E3112" t="s">
        <v>51</v>
      </c>
      <c r="F3112" t="s">
        <v>41</v>
      </c>
      <c r="G3112" t="s">
        <v>116</v>
      </c>
      <c r="H3112">
        <v>3</v>
      </c>
      <c r="I3112">
        <v>3469</v>
      </c>
      <c r="J3112">
        <v>20</v>
      </c>
      <c r="K3112">
        <v>8325.6</v>
      </c>
      <c r="L3112">
        <v>984.96</v>
      </c>
      <c r="M3112" t="s">
        <v>43</v>
      </c>
      <c r="N3112" t="s">
        <v>33</v>
      </c>
      <c r="O3112">
        <v>4</v>
      </c>
      <c r="P3112">
        <v>2023</v>
      </c>
      <c r="Q3112">
        <v>9</v>
      </c>
      <c r="R3112" t="s">
        <v>80</v>
      </c>
      <c r="S3112">
        <v>3</v>
      </c>
      <c r="T3112">
        <v>39</v>
      </c>
      <c r="U3112">
        <v>5</v>
      </c>
      <c r="V3112">
        <v>0</v>
      </c>
      <c r="W3112" t="s">
        <v>55</v>
      </c>
      <c r="X3112" t="s">
        <v>36</v>
      </c>
      <c r="Y3112">
        <v>208140</v>
      </c>
      <c r="Z3112">
        <v>0.12</v>
      </c>
    </row>
    <row r="3113" spans="1:26" x14ac:dyDescent="0.25">
      <c r="A3113" t="s">
        <v>4774</v>
      </c>
      <c r="B3113" s="1">
        <v>45200</v>
      </c>
      <c r="C3113" t="s">
        <v>3241</v>
      </c>
      <c r="D3113" t="s">
        <v>28</v>
      </c>
      <c r="E3113" t="s">
        <v>58</v>
      </c>
      <c r="F3113" t="s">
        <v>41</v>
      </c>
      <c r="G3113" t="s">
        <v>42</v>
      </c>
      <c r="H3113">
        <v>7</v>
      </c>
      <c r="I3113">
        <v>4555</v>
      </c>
      <c r="J3113">
        <v>3</v>
      </c>
      <c r="K3113">
        <v>30928.45</v>
      </c>
      <c r="L3113">
        <v>1771.04</v>
      </c>
      <c r="M3113" t="s">
        <v>32</v>
      </c>
      <c r="N3113" t="s">
        <v>44</v>
      </c>
      <c r="O3113">
        <v>5</v>
      </c>
      <c r="P3113">
        <v>2023</v>
      </c>
      <c r="Q3113">
        <v>10</v>
      </c>
      <c r="R3113" t="s">
        <v>45</v>
      </c>
      <c r="S3113">
        <v>4</v>
      </c>
      <c r="T3113">
        <v>40</v>
      </c>
      <c r="U3113">
        <v>1</v>
      </c>
      <c r="V3113">
        <v>0</v>
      </c>
      <c r="W3113" t="s">
        <v>55</v>
      </c>
      <c r="X3113" t="s">
        <v>36</v>
      </c>
      <c r="Y3113">
        <v>95655</v>
      </c>
      <c r="Z3113">
        <v>0.06</v>
      </c>
    </row>
    <row r="3114" spans="1:26" x14ac:dyDescent="0.25">
      <c r="A3114" t="s">
        <v>4775</v>
      </c>
      <c r="B3114" s="1">
        <v>44993</v>
      </c>
      <c r="C3114" t="s">
        <v>824</v>
      </c>
      <c r="D3114" t="s">
        <v>28</v>
      </c>
      <c r="E3114" t="s">
        <v>51</v>
      </c>
      <c r="F3114" t="s">
        <v>30</v>
      </c>
      <c r="G3114" t="s">
        <v>86</v>
      </c>
      <c r="H3114">
        <v>7</v>
      </c>
      <c r="I3114">
        <v>4326</v>
      </c>
      <c r="J3114">
        <v>30</v>
      </c>
      <c r="K3114">
        <v>21197.4</v>
      </c>
      <c r="L3114">
        <v>3316.78</v>
      </c>
      <c r="M3114" t="s">
        <v>32</v>
      </c>
      <c r="N3114" t="s">
        <v>44</v>
      </c>
      <c r="O3114">
        <v>7</v>
      </c>
      <c r="P3114">
        <v>2023</v>
      </c>
      <c r="Q3114">
        <v>3</v>
      </c>
      <c r="R3114" t="s">
        <v>105</v>
      </c>
      <c r="S3114">
        <v>1</v>
      </c>
      <c r="T3114">
        <v>10</v>
      </c>
      <c r="U3114">
        <v>2</v>
      </c>
      <c r="V3114">
        <v>3</v>
      </c>
      <c r="W3114" t="s">
        <v>83</v>
      </c>
      <c r="X3114" t="s">
        <v>47</v>
      </c>
      <c r="Y3114">
        <v>908460</v>
      </c>
      <c r="Z3114">
        <v>0.16</v>
      </c>
    </row>
    <row r="3115" spans="1:26" x14ac:dyDescent="0.25">
      <c r="A3115" t="s">
        <v>4776</v>
      </c>
      <c r="B3115" s="1">
        <v>45289</v>
      </c>
      <c r="C3115" t="s">
        <v>4777</v>
      </c>
      <c r="D3115" t="s">
        <v>50</v>
      </c>
      <c r="E3115" t="s">
        <v>29</v>
      </c>
      <c r="F3115" t="s">
        <v>52</v>
      </c>
      <c r="G3115" t="s">
        <v>53</v>
      </c>
      <c r="H3115">
        <v>1</v>
      </c>
      <c r="I3115">
        <v>3906</v>
      </c>
      <c r="J3115">
        <v>6</v>
      </c>
      <c r="K3115">
        <v>3671.64</v>
      </c>
      <c r="L3115">
        <v>567.78</v>
      </c>
      <c r="M3115" t="s">
        <v>32</v>
      </c>
      <c r="N3115" t="s">
        <v>33</v>
      </c>
      <c r="O3115">
        <v>5</v>
      </c>
      <c r="P3115">
        <v>2023</v>
      </c>
      <c r="Q3115">
        <v>12</v>
      </c>
      <c r="R3115" t="s">
        <v>54</v>
      </c>
      <c r="S3115">
        <v>4</v>
      </c>
      <c r="T3115">
        <v>52</v>
      </c>
      <c r="U3115">
        <v>5</v>
      </c>
      <c r="V3115">
        <v>5</v>
      </c>
      <c r="W3115" t="s">
        <v>46</v>
      </c>
      <c r="X3115" t="s">
        <v>47</v>
      </c>
      <c r="Y3115">
        <v>23436</v>
      </c>
      <c r="Z3115">
        <v>0.15</v>
      </c>
    </row>
    <row r="3116" spans="1:26" x14ac:dyDescent="0.25">
      <c r="A3116" t="s">
        <v>4778</v>
      </c>
      <c r="B3116" s="1">
        <v>44996</v>
      </c>
      <c r="C3116" t="s">
        <v>2836</v>
      </c>
      <c r="D3116" t="s">
        <v>50</v>
      </c>
      <c r="E3116" t="s">
        <v>58</v>
      </c>
      <c r="F3116" t="s">
        <v>30</v>
      </c>
      <c r="G3116" t="s">
        <v>31</v>
      </c>
      <c r="H3116">
        <v>7</v>
      </c>
      <c r="I3116">
        <v>784</v>
      </c>
      <c r="J3116">
        <v>15</v>
      </c>
      <c r="K3116">
        <v>4664.8</v>
      </c>
      <c r="L3116">
        <v>653.16999999999996</v>
      </c>
      <c r="M3116" t="s">
        <v>65</v>
      </c>
      <c r="N3116" t="s">
        <v>44</v>
      </c>
      <c r="O3116">
        <v>5</v>
      </c>
      <c r="P3116">
        <v>2023</v>
      </c>
      <c r="Q3116">
        <v>3</v>
      </c>
      <c r="R3116" t="s">
        <v>105</v>
      </c>
      <c r="S3116">
        <v>1</v>
      </c>
      <c r="T3116">
        <v>10</v>
      </c>
      <c r="U3116">
        <v>2</v>
      </c>
      <c r="V3116">
        <v>6</v>
      </c>
      <c r="W3116" t="s">
        <v>35</v>
      </c>
      <c r="X3116" t="s">
        <v>36</v>
      </c>
      <c r="Y3116">
        <v>82320</v>
      </c>
      <c r="Z3116">
        <v>0.14000000000000001</v>
      </c>
    </row>
    <row r="3117" spans="1:26" x14ac:dyDescent="0.25">
      <c r="A3117" t="s">
        <v>4779</v>
      </c>
      <c r="B3117" s="1">
        <v>45192</v>
      </c>
      <c r="C3117" t="s">
        <v>1021</v>
      </c>
      <c r="D3117" t="s">
        <v>39</v>
      </c>
      <c r="E3117" t="s">
        <v>58</v>
      </c>
      <c r="F3117" t="s">
        <v>30</v>
      </c>
      <c r="G3117" t="s">
        <v>64</v>
      </c>
      <c r="H3117">
        <v>5</v>
      </c>
      <c r="I3117">
        <v>2657</v>
      </c>
      <c r="J3117">
        <v>16</v>
      </c>
      <c r="K3117">
        <v>11159.4</v>
      </c>
      <c r="L3117">
        <v>1635.26</v>
      </c>
      <c r="M3117" t="s">
        <v>32</v>
      </c>
      <c r="N3117" t="s">
        <v>33</v>
      </c>
      <c r="O3117">
        <v>3</v>
      </c>
      <c r="P3117">
        <v>2023</v>
      </c>
      <c r="Q3117">
        <v>9</v>
      </c>
      <c r="R3117" t="s">
        <v>80</v>
      </c>
      <c r="S3117">
        <v>3</v>
      </c>
      <c r="T3117">
        <v>38</v>
      </c>
      <c r="U3117">
        <v>4</v>
      </c>
      <c r="V3117">
        <v>6</v>
      </c>
      <c r="W3117" t="s">
        <v>35</v>
      </c>
      <c r="X3117" t="s">
        <v>36</v>
      </c>
      <c r="Y3117">
        <v>212560</v>
      </c>
      <c r="Z3117">
        <v>0.15</v>
      </c>
    </row>
    <row r="3118" spans="1:26" x14ac:dyDescent="0.25">
      <c r="A3118" t="s">
        <v>4780</v>
      </c>
      <c r="B3118" s="1">
        <v>45068</v>
      </c>
      <c r="C3118" t="s">
        <v>1009</v>
      </c>
      <c r="D3118" t="s">
        <v>39</v>
      </c>
      <c r="E3118" t="s">
        <v>58</v>
      </c>
      <c r="F3118" t="s">
        <v>41</v>
      </c>
      <c r="G3118" t="s">
        <v>59</v>
      </c>
      <c r="H3118">
        <v>8</v>
      </c>
      <c r="I3118">
        <v>3005</v>
      </c>
      <c r="J3118">
        <v>29</v>
      </c>
      <c r="K3118">
        <v>17068.400000000001</v>
      </c>
      <c r="L3118">
        <v>1500.58</v>
      </c>
      <c r="M3118" t="s">
        <v>65</v>
      </c>
      <c r="N3118" t="s">
        <v>66</v>
      </c>
      <c r="O3118">
        <v>2</v>
      </c>
      <c r="P3118">
        <v>2023</v>
      </c>
      <c r="Q3118">
        <v>5</v>
      </c>
      <c r="R3118" t="s">
        <v>238</v>
      </c>
      <c r="S3118">
        <v>2</v>
      </c>
      <c r="T3118">
        <v>21</v>
      </c>
      <c r="U3118">
        <v>4</v>
      </c>
      <c r="V3118">
        <v>1</v>
      </c>
      <c r="W3118" t="s">
        <v>60</v>
      </c>
      <c r="X3118" t="s">
        <v>47</v>
      </c>
      <c r="Y3118">
        <v>697160</v>
      </c>
      <c r="Z3118">
        <v>0.09</v>
      </c>
    </row>
    <row r="3119" spans="1:26" x14ac:dyDescent="0.25">
      <c r="A3119" t="s">
        <v>4781</v>
      </c>
      <c r="B3119" s="1">
        <v>45101</v>
      </c>
      <c r="C3119" t="s">
        <v>575</v>
      </c>
      <c r="D3119" t="s">
        <v>39</v>
      </c>
      <c r="E3119" t="s">
        <v>58</v>
      </c>
      <c r="F3119" t="s">
        <v>41</v>
      </c>
      <c r="G3119" t="s">
        <v>42</v>
      </c>
      <c r="H3119">
        <v>6</v>
      </c>
      <c r="I3119">
        <v>1303</v>
      </c>
      <c r="J3119">
        <v>25</v>
      </c>
      <c r="K3119">
        <v>5863.5</v>
      </c>
      <c r="L3119">
        <v>1159.9000000000001</v>
      </c>
      <c r="M3119" t="s">
        <v>65</v>
      </c>
      <c r="N3119" t="s">
        <v>33</v>
      </c>
      <c r="O3119">
        <v>7</v>
      </c>
      <c r="P3119">
        <v>2023</v>
      </c>
      <c r="Q3119">
        <v>6</v>
      </c>
      <c r="R3119" t="s">
        <v>95</v>
      </c>
      <c r="S3119">
        <v>2</v>
      </c>
      <c r="T3119">
        <v>25</v>
      </c>
      <c r="U3119">
        <v>4</v>
      </c>
      <c r="V3119">
        <v>6</v>
      </c>
      <c r="W3119" t="s">
        <v>35</v>
      </c>
      <c r="X3119" t="s">
        <v>36</v>
      </c>
      <c r="Y3119">
        <v>195450</v>
      </c>
      <c r="Z3119">
        <v>0.2</v>
      </c>
    </row>
    <row r="3120" spans="1:26" x14ac:dyDescent="0.25">
      <c r="A3120" t="s">
        <v>4782</v>
      </c>
      <c r="B3120" s="1">
        <v>45158</v>
      </c>
      <c r="C3120" t="s">
        <v>1464</v>
      </c>
      <c r="D3120" t="s">
        <v>28</v>
      </c>
      <c r="E3120" t="s">
        <v>51</v>
      </c>
      <c r="F3120" t="s">
        <v>41</v>
      </c>
      <c r="G3120" t="s">
        <v>59</v>
      </c>
      <c r="H3120">
        <v>6</v>
      </c>
      <c r="I3120">
        <v>1548</v>
      </c>
      <c r="J3120">
        <v>7</v>
      </c>
      <c r="K3120">
        <v>8637.84</v>
      </c>
      <c r="L3120">
        <v>1365.87</v>
      </c>
      <c r="M3120" t="s">
        <v>32</v>
      </c>
      <c r="N3120" t="s">
        <v>33</v>
      </c>
      <c r="O3120">
        <v>7</v>
      </c>
      <c r="P3120">
        <v>2023</v>
      </c>
      <c r="Q3120">
        <v>8</v>
      </c>
      <c r="R3120" t="s">
        <v>72</v>
      </c>
      <c r="S3120">
        <v>3</v>
      </c>
      <c r="T3120">
        <v>34</v>
      </c>
      <c r="U3120">
        <v>4</v>
      </c>
      <c r="V3120">
        <v>0</v>
      </c>
      <c r="W3120" t="s">
        <v>55</v>
      </c>
      <c r="X3120" t="s">
        <v>36</v>
      </c>
      <c r="Y3120">
        <v>65016</v>
      </c>
      <c r="Z3120">
        <v>0.16</v>
      </c>
    </row>
    <row r="3121" spans="1:26" x14ac:dyDescent="0.25">
      <c r="A3121" t="s">
        <v>4783</v>
      </c>
      <c r="B3121" s="1">
        <v>45142</v>
      </c>
      <c r="C3121" t="s">
        <v>985</v>
      </c>
      <c r="D3121" t="s">
        <v>63</v>
      </c>
      <c r="E3121" t="s">
        <v>58</v>
      </c>
      <c r="F3121" t="s">
        <v>41</v>
      </c>
      <c r="G3121" t="s">
        <v>116</v>
      </c>
      <c r="H3121">
        <v>5</v>
      </c>
      <c r="I3121">
        <v>2047</v>
      </c>
      <c r="J3121">
        <v>0</v>
      </c>
      <c r="K3121">
        <v>10235</v>
      </c>
      <c r="L3121">
        <v>968.73</v>
      </c>
      <c r="M3121" t="s">
        <v>32</v>
      </c>
      <c r="N3121" t="s">
        <v>44</v>
      </c>
      <c r="O3121">
        <v>4</v>
      </c>
      <c r="P3121">
        <v>2023</v>
      </c>
      <c r="Q3121">
        <v>8</v>
      </c>
      <c r="R3121" t="s">
        <v>72</v>
      </c>
      <c r="S3121">
        <v>3</v>
      </c>
      <c r="T3121">
        <v>31</v>
      </c>
      <c r="U3121">
        <v>1</v>
      </c>
      <c r="V3121">
        <v>5</v>
      </c>
      <c r="W3121" t="s">
        <v>46</v>
      </c>
      <c r="X3121" t="s">
        <v>47</v>
      </c>
      <c r="Y3121">
        <v>0</v>
      </c>
      <c r="Z3121">
        <v>0.09</v>
      </c>
    </row>
    <row r="3122" spans="1:26" x14ac:dyDescent="0.25">
      <c r="A3122" t="s">
        <v>4784</v>
      </c>
      <c r="B3122" s="1">
        <v>45092</v>
      </c>
      <c r="C3122" t="s">
        <v>3758</v>
      </c>
      <c r="D3122" t="s">
        <v>39</v>
      </c>
      <c r="E3122" t="s">
        <v>40</v>
      </c>
      <c r="F3122" t="s">
        <v>52</v>
      </c>
      <c r="G3122" t="s">
        <v>91</v>
      </c>
      <c r="H3122">
        <v>7</v>
      </c>
      <c r="I3122">
        <v>293</v>
      </c>
      <c r="J3122">
        <v>1</v>
      </c>
      <c r="K3122">
        <v>2030.49</v>
      </c>
      <c r="L3122">
        <v>119.49</v>
      </c>
      <c r="M3122" t="s">
        <v>32</v>
      </c>
      <c r="N3122" t="s">
        <v>66</v>
      </c>
      <c r="O3122">
        <v>1</v>
      </c>
      <c r="P3122">
        <v>2023</v>
      </c>
      <c r="Q3122">
        <v>6</v>
      </c>
      <c r="R3122" t="s">
        <v>95</v>
      </c>
      <c r="S3122">
        <v>2</v>
      </c>
      <c r="T3122">
        <v>24</v>
      </c>
      <c r="U3122">
        <v>3</v>
      </c>
      <c r="V3122">
        <v>4</v>
      </c>
      <c r="W3122" t="s">
        <v>73</v>
      </c>
      <c r="X3122" t="s">
        <v>47</v>
      </c>
      <c r="Y3122">
        <v>2051</v>
      </c>
      <c r="Z3122">
        <v>0.06</v>
      </c>
    </row>
    <row r="3123" spans="1:26" x14ac:dyDescent="0.25">
      <c r="A3123" t="s">
        <v>4785</v>
      </c>
      <c r="B3123" s="1">
        <v>45175</v>
      </c>
      <c r="C3123" t="s">
        <v>786</v>
      </c>
      <c r="D3123" t="s">
        <v>50</v>
      </c>
      <c r="E3123" t="s">
        <v>51</v>
      </c>
      <c r="F3123" t="s">
        <v>30</v>
      </c>
      <c r="G3123" t="s">
        <v>31</v>
      </c>
      <c r="H3123">
        <v>3</v>
      </c>
      <c r="I3123">
        <v>4490</v>
      </c>
      <c r="J3123">
        <v>29</v>
      </c>
      <c r="K3123">
        <v>9563.7000000000007</v>
      </c>
      <c r="L3123">
        <v>818.8</v>
      </c>
      <c r="M3123" t="s">
        <v>43</v>
      </c>
      <c r="N3123" t="s">
        <v>66</v>
      </c>
      <c r="O3123">
        <v>1</v>
      </c>
      <c r="P3123">
        <v>2023</v>
      </c>
      <c r="Q3123">
        <v>9</v>
      </c>
      <c r="R3123" t="s">
        <v>80</v>
      </c>
      <c r="S3123">
        <v>3</v>
      </c>
      <c r="T3123">
        <v>36</v>
      </c>
      <c r="U3123">
        <v>2</v>
      </c>
      <c r="V3123">
        <v>3</v>
      </c>
      <c r="W3123" t="s">
        <v>83</v>
      </c>
      <c r="X3123" t="s">
        <v>47</v>
      </c>
      <c r="Y3123">
        <v>390630</v>
      </c>
      <c r="Z3123">
        <v>0.09</v>
      </c>
    </row>
    <row r="3124" spans="1:26" x14ac:dyDescent="0.25">
      <c r="A3124" t="s">
        <v>4786</v>
      </c>
      <c r="B3124" s="1">
        <v>45283</v>
      </c>
      <c r="C3124" t="s">
        <v>1133</v>
      </c>
      <c r="D3124" t="s">
        <v>63</v>
      </c>
      <c r="E3124" t="s">
        <v>40</v>
      </c>
      <c r="F3124" t="s">
        <v>30</v>
      </c>
      <c r="G3124" t="s">
        <v>31</v>
      </c>
      <c r="H3124">
        <v>9</v>
      </c>
      <c r="I3124">
        <v>1572</v>
      </c>
      <c r="J3124">
        <v>23</v>
      </c>
      <c r="K3124">
        <v>10893.96</v>
      </c>
      <c r="L3124">
        <v>599.83000000000004</v>
      </c>
      <c r="M3124" t="s">
        <v>43</v>
      </c>
      <c r="N3124" t="s">
        <v>44</v>
      </c>
      <c r="O3124">
        <v>1</v>
      </c>
      <c r="P3124">
        <v>2023</v>
      </c>
      <c r="Q3124">
        <v>12</v>
      </c>
      <c r="R3124" t="s">
        <v>54</v>
      </c>
      <c r="S3124">
        <v>4</v>
      </c>
      <c r="T3124">
        <v>51</v>
      </c>
      <c r="U3124">
        <v>4</v>
      </c>
      <c r="V3124">
        <v>6</v>
      </c>
      <c r="W3124" t="s">
        <v>35</v>
      </c>
      <c r="X3124" t="s">
        <v>36</v>
      </c>
      <c r="Y3124">
        <v>325404</v>
      </c>
      <c r="Z3124">
        <v>0.06</v>
      </c>
    </row>
    <row r="3125" spans="1:26" x14ac:dyDescent="0.25">
      <c r="A3125" t="s">
        <v>4787</v>
      </c>
      <c r="B3125" s="1">
        <v>45292</v>
      </c>
      <c r="C3125" t="s">
        <v>382</v>
      </c>
      <c r="D3125" t="s">
        <v>28</v>
      </c>
      <c r="E3125" t="s">
        <v>58</v>
      </c>
      <c r="F3125" t="s">
        <v>41</v>
      </c>
      <c r="G3125" t="s">
        <v>42</v>
      </c>
      <c r="H3125">
        <v>10</v>
      </c>
      <c r="I3125">
        <v>1526</v>
      </c>
      <c r="J3125">
        <v>18</v>
      </c>
      <c r="K3125">
        <v>12513.2</v>
      </c>
      <c r="L3125">
        <v>1541.61</v>
      </c>
      <c r="M3125" t="s">
        <v>32</v>
      </c>
      <c r="N3125" t="s">
        <v>66</v>
      </c>
      <c r="O3125">
        <v>5</v>
      </c>
      <c r="P3125">
        <v>2024</v>
      </c>
      <c r="Q3125">
        <v>1</v>
      </c>
      <c r="R3125" t="s">
        <v>34</v>
      </c>
      <c r="S3125">
        <v>1</v>
      </c>
      <c r="T3125">
        <v>1</v>
      </c>
      <c r="U3125">
        <v>1</v>
      </c>
      <c r="V3125">
        <v>1</v>
      </c>
      <c r="W3125" t="s">
        <v>60</v>
      </c>
      <c r="X3125" t="s">
        <v>47</v>
      </c>
      <c r="Y3125">
        <v>274680</v>
      </c>
      <c r="Z3125">
        <v>0.12</v>
      </c>
    </row>
    <row r="3126" spans="1:26" x14ac:dyDescent="0.25">
      <c r="A3126" t="s">
        <v>4788</v>
      </c>
      <c r="B3126" s="1">
        <v>45131</v>
      </c>
      <c r="C3126" t="s">
        <v>2603</v>
      </c>
      <c r="D3126" t="s">
        <v>63</v>
      </c>
      <c r="E3126" t="s">
        <v>29</v>
      </c>
      <c r="F3126" t="s">
        <v>30</v>
      </c>
      <c r="G3126" t="s">
        <v>86</v>
      </c>
      <c r="H3126">
        <v>8</v>
      </c>
      <c r="I3126">
        <v>524</v>
      </c>
      <c r="J3126">
        <v>17</v>
      </c>
      <c r="K3126">
        <v>3479.36</v>
      </c>
      <c r="L3126">
        <v>351.17</v>
      </c>
      <c r="M3126" t="s">
        <v>32</v>
      </c>
      <c r="N3126" t="s">
        <v>33</v>
      </c>
      <c r="O3126">
        <v>2</v>
      </c>
      <c r="P3126">
        <v>2023</v>
      </c>
      <c r="Q3126">
        <v>7</v>
      </c>
      <c r="R3126" t="s">
        <v>125</v>
      </c>
      <c r="S3126">
        <v>3</v>
      </c>
      <c r="T3126">
        <v>30</v>
      </c>
      <c r="U3126">
        <v>5</v>
      </c>
      <c r="V3126">
        <v>1</v>
      </c>
      <c r="W3126" t="s">
        <v>60</v>
      </c>
      <c r="X3126" t="s">
        <v>47</v>
      </c>
      <c r="Y3126">
        <v>71264</v>
      </c>
      <c r="Z3126">
        <v>0.1</v>
      </c>
    </row>
    <row r="3127" spans="1:26" x14ac:dyDescent="0.25">
      <c r="A3127" t="s">
        <v>4789</v>
      </c>
      <c r="B3127" s="1">
        <v>44993</v>
      </c>
      <c r="C3127" t="s">
        <v>4790</v>
      </c>
      <c r="D3127" t="s">
        <v>28</v>
      </c>
      <c r="E3127" t="s">
        <v>58</v>
      </c>
      <c r="F3127" t="s">
        <v>41</v>
      </c>
      <c r="G3127" t="s">
        <v>42</v>
      </c>
      <c r="H3127">
        <v>5</v>
      </c>
      <c r="I3127">
        <v>4967</v>
      </c>
      <c r="J3127">
        <v>28</v>
      </c>
      <c r="K3127">
        <v>17881.2</v>
      </c>
      <c r="L3127">
        <v>3014.65</v>
      </c>
      <c r="M3127" t="s">
        <v>65</v>
      </c>
      <c r="N3127" t="s">
        <v>33</v>
      </c>
      <c r="O3127">
        <v>4</v>
      </c>
      <c r="P3127">
        <v>2023</v>
      </c>
      <c r="Q3127">
        <v>3</v>
      </c>
      <c r="R3127" t="s">
        <v>105</v>
      </c>
      <c r="S3127">
        <v>1</v>
      </c>
      <c r="T3127">
        <v>10</v>
      </c>
      <c r="U3127">
        <v>2</v>
      </c>
      <c r="V3127">
        <v>3</v>
      </c>
      <c r="W3127" t="s">
        <v>83</v>
      </c>
      <c r="X3127" t="s">
        <v>47</v>
      </c>
      <c r="Y3127">
        <v>695380</v>
      </c>
      <c r="Z3127">
        <v>0.17</v>
      </c>
    </row>
    <row r="3128" spans="1:26" x14ac:dyDescent="0.25">
      <c r="A3128" t="s">
        <v>4791</v>
      </c>
      <c r="B3128" s="1">
        <v>45037</v>
      </c>
      <c r="C3128" t="s">
        <v>2769</v>
      </c>
      <c r="D3128" t="s">
        <v>63</v>
      </c>
      <c r="E3128" t="s">
        <v>29</v>
      </c>
      <c r="F3128" t="s">
        <v>52</v>
      </c>
      <c r="G3128" t="s">
        <v>91</v>
      </c>
      <c r="H3128">
        <v>9</v>
      </c>
      <c r="I3128">
        <v>372</v>
      </c>
      <c r="J3128">
        <v>21</v>
      </c>
      <c r="K3128">
        <v>2644.92</v>
      </c>
      <c r="L3128">
        <v>528.39</v>
      </c>
      <c r="M3128" t="s">
        <v>43</v>
      </c>
      <c r="N3128" t="s">
        <v>33</v>
      </c>
      <c r="O3128">
        <v>4</v>
      </c>
      <c r="P3128">
        <v>2023</v>
      </c>
      <c r="Q3128">
        <v>4</v>
      </c>
      <c r="R3128" t="s">
        <v>100</v>
      </c>
      <c r="S3128">
        <v>2</v>
      </c>
      <c r="T3128">
        <v>16</v>
      </c>
      <c r="U3128">
        <v>4</v>
      </c>
      <c r="V3128">
        <v>5</v>
      </c>
      <c r="W3128" t="s">
        <v>46</v>
      </c>
      <c r="X3128" t="s">
        <v>47</v>
      </c>
      <c r="Y3128">
        <v>70308</v>
      </c>
      <c r="Z3128">
        <v>0.2</v>
      </c>
    </row>
    <row r="3129" spans="1:26" x14ac:dyDescent="0.25">
      <c r="A3129" t="s">
        <v>4792</v>
      </c>
      <c r="B3129" s="1">
        <v>45151</v>
      </c>
      <c r="C3129" t="s">
        <v>645</v>
      </c>
      <c r="D3129" t="s">
        <v>50</v>
      </c>
      <c r="E3129" t="s">
        <v>58</v>
      </c>
      <c r="F3129" t="s">
        <v>41</v>
      </c>
      <c r="G3129" t="s">
        <v>42</v>
      </c>
      <c r="H3129">
        <v>10</v>
      </c>
      <c r="I3129">
        <v>122</v>
      </c>
      <c r="J3129">
        <v>18</v>
      </c>
      <c r="K3129">
        <v>1000.4</v>
      </c>
      <c r="L3129">
        <v>138.16</v>
      </c>
      <c r="M3129" t="s">
        <v>65</v>
      </c>
      <c r="N3129" t="s">
        <v>33</v>
      </c>
      <c r="O3129">
        <v>5</v>
      </c>
      <c r="P3129">
        <v>2023</v>
      </c>
      <c r="Q3129">
        <v>8</v>
      </c>
      <c r="R3129" t="s">
        <v>72</v>
      </c>
      <c r="S3129">
        <v>3</v>
      </c>
      <c r="T3129">
        <v>33</v>
      </c>
      <c r="U3129">
        <v>3</v>
      </c>
      <c r="V3129">
        <v>0</v>
      </c>
      <c r="W3129" t="s">
        <v>55</v>
      </c>
      <c r="X3129" t="s">
        <v>36</v>
      </c>
      <c r="Y3129">
        <v>21960</v>
      </c>
      <c r="Z3129">
        <v>0.14000000000000001</v>
      </c>
    </row>
    <row r="3130" spans="1:26" x14ac:dyDescent="0.25">
      <c r="A3130" t="s">
        <v>4793</v>
      </c>
      <c r="B3130" s="1">
        <v>44927</v>
      </c>
      <c r="C3130" t="s">
        <v>4794</v>
      </c>
      <c r="D3130" t="s">
        <v>39</v>
      </c>
      <c r="E3130" t="s">
        <v>29</v>
      </c>
      <c r="F3130" t="s">
        <v>41</v>
      </c>
      <c r="G3130" t="s">
        <v>59</v>
      </c>
      <c r="H3130">
        <v>4</v>
      </c>
      <c r="I3130">
        <v>687</v>
      </c>
      <c r="J3130">
        <v>18</v>
      </c>
      <c r="K3130">
        <v>2253.36</v>
      </c>
      <c r="L3130">
        <v>170.76</v>
      </c>
      <c r="M3130" t="s">
        <v>65</v>
      </c>
      <c r="N3130" t="s">
        <v>33</v>
      </c>
      <c r="O3130">
        <v>4</v>
      </c>
      <c r="P3130">
        <v>2023</v>
      </c>
      <c r="Q3130">
        <v>1</v>
      </c>
      <c r="R3130" t="s">
        <v>34</v>
      </c>
      <c r="S3130">
        <v>1</v>
      </c>
      <c r="T3130">
        <v>1</v>
      </c>
      <c r="U3130">
        <v>1</v>
      </c>
      <c r="V3130">
        <v>0</v>
      </c>
      <c r="W3130" t="s">
        <v>55</v>
      </c>
      <c r="X3130" t="s">
        <v>36</v>
      </c>
      <c r="Y3130">
        <v>49464</v>
      </c>
      <c r="Z3130">
        <v>0.08</v>
      </c>
    </row>
    <row r="3131" spans="1:26" x14ac:dyDescent="0.25">
      <c r="A3131" t="s">
        <v>4795</v>
      </c>
      <c r="B3131" s="1">
        <v>45126</v>
      </c>
      <c r="C3131" t="s">
        <v>3138</v>
      </c>
      <c r="D3131" t="s">
        <v>28</v>
      </c>
      <c r="E3131" t="s">
        <v>58</v>
      </c>
      <c r="F3131" t="s">
        <v>30</v>
      </c>
      <c r="G3131" t="s">
        <v>31</v>
      </c>
      <c r="H3131">
        <v>6</v>
      </c>
      <c r="I3131">
        <v>665</v>
      </c>
      <c r="J3131">
        <v>22</v>
      </c>
      <c r="K3131">
        <v>3112.2</v>
      </c>
      <c r="L3131">
        <v>533.66</v>
      </c>
      <c r="M3131" t="s">
        <v>43</v>
      </c>
      <c r="N3131" t="s">
        <v>66</v>
      </c>
      <c r="O3131">
        <v>1</v>
      </c>
      <c r="P3131">
        <v>2023</v>
      </c>
      <c r="Q3131">
        <v>7</v>
      </c>
      <c r="R3131" t="s">
        <v>125</v>
      </c>
      <c r="S3131">
        <v>3</v>
      </c>
      <c r="T3131">
        <v>29</v>
      </c>
      <c r="U3131">
        <v>4</v>
      </c>
      <c r="V3131">
        <v>3</v>
      </c>
      <c r="W3131" t="s">
        <v>83</v>
      </c>
      <c r="X3131" t="s">
        <v>47</v>
      </c>
      <c r="Y3131">
        <v>87780</v>
      </c>
      <c r="Z3131">
        <v>0.17</v>
      </c>
    </row>
    <row r="3132" spans="1:26" x14ac:dyDescent="0.25">
      <c r="A3132" t="s">
        <v>4796</v>
      </c>
      <c r="B3132" s="1">
        <v>45134</v>
      </c>
      <c r="C3132" t="s">
        <v>4797</v>
      </c>
      <c r="D3132" t="s">
        <v>63</v>
      </c>
      <c r="E3132" t="s">
        <v>40</v>
      </c>
      <c r="F3132" t="s">
        <v>52</v>
      </c>
      <c r="G3132" t="s">
        <v>91</v>
      </c>
      <c r="H3132">
        <v>4</v>
      </c>
      <c r="I3132">
        <v>329</v>
      </c>
      <c r="J3132">
        <v>6</v>
      </c>
      <c r="K3132">
        <v>1237.04</v>
      </c>
      <c r="L3132">
        <v>153.49</v>
      </c>
      <c r="M3132" t="s">
        <v>65</v>
      </c>
      <c r="N3132" t="s">
        <v>33</v>
      </c>
      <c r="O3132">
        <v>1</v>
      </c>
      <c r="P3132">
        <v>2023</v>
      </c>
      <c r="Q3132">
        <v>7</v>
      </c>
      <c r="R3132" t="s">
        <v>125</v>
      </c>
      <c r="S3132">
        <v>3</v>
      </c>
      <c r="T3132">
        <v>30</v>
      </c>
      <c r="U3132">
        <v>5</v>
      </c>
      <c r="V3132">
        <v>4</v>
      </c>
      <c r="W3132" t="s">
        <v>73</v>
      </c>
      <c r="X3132" t="s">
        <v>47</v>
      </c>
      <c r="Y3132">
        <v>7896</v>
      </c>
      <c r="Z3132">
        <v>0.12</v>
      </c>
    </row>
    <row r="3133" spans="1:26" x14ac:dyDescent="0.25">
      <c r="A3133" t="s">
        <v>4798</v>
      </c>
      <c r="B3133" s="1">
        <v>45041</v>
      </c>
      <c r="C3133" t="s">
        <v>3882</v>
      </c>
      <c r="D3133" t="s">
        <v>39</v>
      </c>
      <c r="E3133" t="s">
        <v>58</v>
      </c>
      <c r="F3133" t="s">
        <v>52</v>
      </c>
      <c r="G3133" t="s">
        <v>91</v>
      </c>
      <c r="H3133">
        <v>10</v>
      </c>
      <c r="I3133">
        <v>2485</v>
      </c>
      <c r="J3133">
        <v>20</v>
      </c>
      <c r="K3133">
        <v>19880</v>
      </c>
      <c r="L3133">
        <v>1642.27</v>
      </c>
      <c r="M3133" t="s">
        <v>32</v>
      </c>
      <c r="N3133" t="s">
        <v>44</v>
      </c>
      <c r="O3133">
        <v>3</v>
      </c>
      <c r="P3133">
        <v>2023</v>
      </c>
      <c r="Q3133">
        <v>4</v>
      </c>
      <c r="R3133" t="s">
        <v>100</v>
      </c>
      <c r="S3133">
        <v>2</v>
      </c>
      <c r="T3133">
        <v>17</v>
      </c>
      <c r="U3133">
        <v>5</v>
      </c>
      <c r="V3133">
        <v>2</v>
      </c>
      <c r="W3133" t="s">
        <v>76</v>
      </c>
      <c r="X3133" t="s">
        <v>47</v>
      </c>
      <c r="Y3133">
        <v>497000</v>
      </c>
      <c r="Z3133">
        <v>0.08</v>
      </c>
    </row>
    <row r="3134" spans="1:26" x14ac:dyDescent="0.25">
      <c r="A3134" t="s">
        <v>4799</v>
      </c>
      <c r="B3134" s="1">
        <v>45060</v>
      </c>
      <c r="C3134" t="s">
        <v>4413</v>
      </c>
      <c r="D3134" t="s">
        <v>28</v>
      </c>
      <c r="E3134" t="s">
        <v>29</v>
      </c>
      <c r="F3134" t="s">
        <v>30</v>
      </c>
      <c r="G3134" t="s">
        <v>64</v>
      </c>
      <c r="H3134">
        <v>5</v>
      </c>
      <c r="I3134">
        <v>4050</v>
      </c>
      <c r="J3134">
        <v>1</v>
      </c>
      <c r="K3134">
        <v>20047.5</v>
      </c>
      <c r="L3134">
        <v>3377.21</v>
      </c>
      <c r="M3134" t="s">
        <v>43</v>
      </c>
      <c r="N3134" t="s">
        <v>33</v>
      </c>
      <c r="O3134">
        <v>6</v>
      </c>
      <c r="P3134">
        <v>2023</v>
      </c>
      <c r="Q3134">
        <v>5</v>
      </c>
      <c r="R3134" t="s">
        <v>238</v>
      </c>
      <c r="S3134">
        <v>2</v>
      </c>
      <c r="T3134">
        <v>20</v>
      </c>
      <c r="U3134">
        <v>3</v>
      </c>
      <c r="V3134">
        <v>0</v>
      </c>
      <c r="W3134" t="s">
        <v>55</v>
      </c>
      <c r="X3134" t="s">
        <v>36</v>
      </c>
      <c r="Y3134">
        <v>20250</v>
      </c>
      <c r="Z3134">
        <v>0.17</v>
      </c>
    </row>
    <row r="3135" spans="1:26" x14ac:dyDescent="0.25">
      <c r="A3135" t="s">
        <v>4800</v>
      </c>
      <c r="B3135" s="1">
        <v>44953</v>
      </c>
      <c r="C3135" t="s">
        <v>2514</v>
      </c>
      <c r="D3135" t="s">
        <v>63</v>
      </c>
      <c r="E3135" t="s">
        <v>58</v>
      </c>
      <c r="F3135" t="s">
        <v>41</v>
      </c>
      <c r="G3135" t="s">
        <v>42</v>
      </c>
      <c r="H3135">
        <v>4</v>
      </c>
      <c r="I3135">
        <v>4506</v>
      </c>
      <c r="J3135">
        <v>4</v>
      </c>
      <c r="K3135">
        <v>17303.04</v>
      </c>
      <c r="L3135">
        <v>2527.37</v>
      </c>
      <c r="M3135" t="s">
        <v>65</v>
      </c>
      <c r="N3135" t="s">
        <v>66</v>
      </c>
      <c r="O3135">
        <v>5</v>
      </c>
      <c r="P3135">
        <v>2023</v>
      </c>
      <c r="Q3135">
        <v>1</v>
      </c>
      <c r="R3135" t="s">
        <v>34</v>
      </c>
      <c r="S3135">
        <v>1</v>
      </c>
      <c r="T3135">
        <v>4</v>
      </c>
      <c r="U3135">
        <v>4</v>
      </c>
      <c r="V3135">
        <v>5</v>
      </c>
      <c r="W3135" t="s">
        <v>46</v>
      </c>
      <c r="X3135" t="s">
        <v>47</v>
      </c>
      <c r="Y3135">
        <v>72096</v>
      </c>
      <c r="Z3135">
        <v>0.15</v>
      </c>
    </row>
    <row r="3136" spans="1:26" x14ac:dyDescent="0.25">
      <c r="A3136" t="s">
        <v>4801</v>
      </c>
      <c r="B3136" s="1">
        <v>45125</v>
      </c>
      <c r="C3136" t="s">
        <v>1996</v>
      </c>
      <c r="D3136" t="s">
        <v>63</v>
      </c>
      <c r="E3136" t="s">
        <v>40</v>
      </c>
      <c r="F3136" t="s">
        <v>30</v>
      </c>
      <c r="G3136" t="s">
        <v>64</v>
      </c>
      <c r="H3136">
        <v>8</v>
      </c>
      <c r="I3136">
        <v>4831</v>
      </c>
      <c r="J3136">
        <v>19</v>
      </c>
      <c r="K3136">
        <v>31304.880000000001</v>
      </c>
      <c r="L3136">
        <v>3988.72</v>
      </c>
      <c r="M3136" t="s">
        <v>43</v>
      </c>
      <c r="N3136" t="s">
        <v>33</v>
      </c>
      <c r="O3136">
        <v>4</v>
      </c>
      <c r="P3136">
        <v>2023</v>
      </c>
      <c r="Q3136">
        <v>7</v>
      </c>
      <c r="R3136" t="s">
        <v>125</v>
      </c>
      <c r="S3136">
        <v>3</v>
      </c>
      <c r="T3136">
        <v>29</v>
      </c>
      <c r="U3136">
        <v>4</v>
      </c>
      <c r="V3136">
        <v>2</v>
      </c>
      <c r="W3136" t="s">
        <v>76</v>
      </c>
      <c r="X3136" t="s">
        <v>47</v>
      </c>
      <c r="Y3136">
        <v>734312</v>
      </c>
      <c r="Z3136">
        <v>0.13</v>
      </c>
    </row>
    <row r="3137" spans="1:26" x14ac:dyDescent="0.25">
      <c r="A3137" t="s">
        <v>4802</v>
      </c>
      <c r="B3137" s="1">
        <v>45271</v>
      </c>
      <c r="C3137" t="s">
        <v>3391</v>
      </c>
      <c r="D3137" t="s">
        <v>63</v>
      </c>
      <c r="E3137" t="s">
        <v>29</v>
      </c>
      <c r="F3137" t="s">
        <v>52</v>
      </c>
      <c r="G3137" t="s">
        <v>53</v>
      </c>
      <c r="H3137">
        <v>2</v>
      </c>
      <c r="I3137">
        <v>3686</v>
      </c>
      <c r="J3137">
        <v>8</v>
      </c>
      <c r="K3137">
        <v>6782.24</v>
      </c>
      <c r="L3137">
        <v>700</v>
      </c>
      <c r="M3137" t="s">
        <v>65</v>
      </c>
      <c r="N3137" t="s">
        <v>33</v>
      </c>
      <c r="O3137">
        <v>6</v>
      </c>
      <c r="P3137">
        <v>2023</v>
      </c>
      <c r="Q3137">
        <v>12</v>
      </c>
      <c r="R3137" t="s">
        <v>54</v>
      </c>
      <c r="S3137">
        <v>4</v>
      </c>
      <c r="T3137">
        <v>50</v>
      </c>
      <c r="U3137">
        <v>3</v>
      </c>
      <c r="V3137">
        <v>1</v>
      </c>
      <c r="W3137" t="s">
        <v>60</v>
      </c>
      <c r="X3137" t="s">
        <v>47</v>
      </c>
      <c r="Y3137">
        <v>58976</v>
      </c>
      <c r="Z3137">
        <v>0.1</v>
      </c>
    </row>
    <row r="3138" spans="1:26" x14ac:dyDescent="0.25">
      <c r="A3138" t="s">
        <v>4803</v>
      </c>
      <c r="B3138" s="1">
        <v>45132</v>
      </c>
      <c r="C3138" t="s">
        <v>810</v>
      </c>
      <c r="D3138" t="s">
        <v>50</v>
      </c>
      <c r="E3138" t="s">
        <v>58</v>
      </c>
      <c r="F3138" t="s">
        <v>52</v>
      </c>
      <c r="G3138" t="s">
        <v>79</v>
      </c>
      <c r="H3138">
        <v>9</v>
      </c>
      <c r="I3138">
        <v>2174</v>
      </c>
      <c r="J3138">
        <v>26</v>
      </c>
      <c r="K3138">
        <v>14478.84</v>
      </c>
      <c r="L3138">
        <v>757.16</v>
      </c>
      <c r="M3138" t="s">
        <v>65</v>
      </c>
      <c r="N3138" t="s">
        <v>44</v>
      </c>
      <c r="O3138">
        <v>7</v>
      </c>
      <c r="P3138">
        <v>2023</v>
      </c>
      <c r="Q3138">
        <v>7</v>
      </c>
      <c r="R3138" t="s">
        <v>125</v>
      </c>
      <c r="S3138">
        <v>3</v>
      </c>
      <c r="T3138">
        <v>30</v>
      </c>
      <c r="U3138">
        <v>5</v>
      </c>
      <c r="V3138">
        <v>2</v>
      </c>
      <c r="W3138" t="s">
        <v>76</v>
      </c>
      <c r="X3138" t="s">
        <v>47</v>
      </c>
      <c r="Y3138">
        <v>508716</v>
      </c>
      <c r="Z3138">
        <v>0.05</v>
      </c>
    </row>
    <row r="3139" spans="1:26" x14ac:dyDescent="0.25">
      <c r="A3139" t="s">
        <v>4804</v>
      </c>
      <c r="B3139" s="1">
        <v>45118</v>
      </c>
      <c r="C3139" t="s">
        <v>469</v>
      </c>
      <c r="D3139" t="s">
        <v>39</v>
      </c>
      <c r="E3139" t="s">
        <v>58</v>
      </c>
      <c r="F3139" t="s">
        <v>52</v>
      </c>
      <c r="G3139" t="s">
        <v>91</v>
      </c>
      <c r="H3139">
        <v>8</v>
      </c>
      <c r="I3139">
        <v>4100</v>
      </c>
      <c r="J3139">
        <v>23</v>
      </c>
      <c r="K3139">
        <v>25256</v>
      </c>
      <c r="L3139">
        <v>2473.96</v>
      </c>
      <c r="M3139" t="s">
        <v>65</v>
      </c>
      <c r="N3139" t="s">
        <v>44</v>
      </c>
      <c r="O3139">
        <v>2</v>
      </c>
      <c r="P3139">
        <v>2023</v>
      </c>
      <c r="Q3139">
        <v>7</v>
      </c>
      <c r="R3139" t="s">
        <v>125</v>
      </c>
      <c r="S3139">
        <v>3</v>
      </c>
      <c r="T3139">
        <v>28</v>
      </c>
      <c r="U3139">
        <v>3</v>
      </c>
      <c r="V3139">
        <v>2</v>
      </c>
      <c r="W3139" t="s">
        <v>76</v>
      </c>
      <c r="X3139" t="s">
        <v>47</v>
      </c>
      <c r="Y3139">
        <v>754400</v>
      </c>
      <c r="Z3139">
        <v>0.1</v>
      </c>
    </row>
    <row r="3140" spans="1:26" x14ac:dyDescent="0.25">
      <c r="A3140" t="s">
        <v>4805</v>
      </c>
      <c r="B3140" s="1">
        <v>45241</v>
      </c>
      <c r="C3140" t="s">
        <v>611</v>
      </c>
      <c r="D3140" t="s">
        <v>39</v>
      </c>
      <c r="E3140" t="s">
        <v>51</v>
      </c>
      <c r="F3140" t="s">
        <v>30</v>
      </c>
      <c r="G3140" t="s">
        <v>86</v>
      </c>
      <c r="H3140">
        <v>5</v>
      </c>
      <c r="I3140">
        <v>770</v>
      </c>
      <c r="J3140">
        <v>25</v>
      </c>
      <c r="K3140">
        <v>2887.5</v>
      </c>
      <c r="L3140">
        <v>194.08</v>
      </c>
      <c r="M3140" t="s">
        <v>32</v>
      </c>
      <c r="N3140" t="s">
        <v>66</v>
      </c>
      <c r="O3140">
        <v>6</v>
      </c>
      <c r="P3140">
        <v>2023</v>
      </c>
      <c r="Q3140">
        <v>11</v>
      </c>
      <c r="R3140" t="s">
        <v>92</v>
      </c>
      <c r="S3140">
        <v>4</v>
      </c>
      <c r="T3140">
        <v>45</v>
      </c>
      <c r="U3140">
        <v>2</v>
      </c>
      <c r="V3140">
        <v>6</v>
      </c>
      <c r="W3140" t="s">
        <v>35</v>
      </c>
      <c r="X3140" t="s">
        <v>36</v>
      </c>
      <c r="Y3140">
        <v>96250</v>
      </c>
      <c r="Z3140">
        <v>7.0000000000000007E-2</v>
      </c>
    </row>
    <row r="3141" spans="1:26" x14ac:dyDescent="0.25">
      <c r="A3141" t="s">
        <v>4806</v>
      </c>
      <c r="B3141" s="1">
        <v>45178</v>
      </c>
      <c r="C3141" t="s">
        <v>1377</v>
      </c>
      <c r="D3141" t="s">
        <v>50</v>
      </c>
      <c r="E3141" t="s">
        <v>40</v>
      </c>
      <c r="F3141" t="s">
        <v>30</v>
      </c>
      <c r="G3141" t="s">
        <v>86</v>
      </c>
      <c r="H3141">
        <v>3</v>
      </c>
      <c r="I3141">
        <v>890</v>
      </c>
      <c r="J3141">
        <v>3</v>
      </c>
      <c r="K3141">
        <v>2589.9</v>
      </c>
      <c r="L3141">
        <v>484.55</v>
      </c>
      <c r="M3141" t="s">
        <v>43</v>
      </c>
      <c r="N3141" t="s">
        <v>33</v>
      </c>
      <c r="O3141">
        <v>4</v>
      </c>
      <c r="P3141">
        <v>2023</v>
      </c>
      <c r="Q3141">
        <v>9</v>
      </c>
      <c r="R3141" t="s">
        <v>80</v>
      </c>
      <c r="S3141">
        <v>3</v>
      </c>
      <c r="T3141">
        <v>36</v>
      </c>
      <c r="U3141">
        <v>2</v>
      </c>
      <c r="V3141">
        <v>6</v>
      </c>
      <c r="W3141" t="s">
        <v>35</v>
      </c>
      <c r="X3141" t="s">
        <v>36</v>
      </c>
      <c r="Y3141">
        <v>8010</v>
      </c>
      <c r="Z3141">
        <v>0.19</v>
      </c>
    </row>
    <row r="3142" spans="1:26" x14ac:dyDescent="0.25">
      <c r="A3142" t="s">
        <v>4807</v>
      </c>
      <c r="B3142" s="1">
        <v>45230</v>
      </c>
      <c r="C3142" t="s">
        <v>1511</v>
      </c>
      <c r="D3142" t="s">
        <v>63</v>
      </c>
      <c r="E3142" t="s">
        <v>58</v>
      </c>
      <c r="F3142" t="s">
        <v>41</v>
      </c>
      <c r="G3142" t="s">
        <v>59</v>
      </c>
      <c r="H3142">
        <v>2</v>
      </c>
      <c r="I3142">
        <v>166</v>
      </c>
      <c r="J3142">
        <v>15</v>
      </c>
      <c r="K3142">
        <v>282.2</v>
      </c>
      <c r="L3142">
        <v>46.54</v>
      </c>
      <c r="M3142" t="s">
        <v>43</v>
      </c>
      <c r="N3142" t="s">
        <v>66</v>
      </c>
      <c r="O3142">
        <v>4</v>
      </c>
      <c r="P3142">
        <v>2023</v>
      </c>
      <c r="Q3142">
        <v>10</v>
      </c>
      <c r="R3142" t="s">
        <v>45</v>
      </c>
      <c r="S3142">
        <v>4</v>
      </c>
      <c r="T3142">
        <v>44</v>
      </c>
      <c r="U3142">
        <v>5</v>
      </c>
      <c r="V3142">
        <v>2</v>
      </c>
      <c r="W3142" t="s">
        <v>76</v>
      </c>
      <c r="X3142" t="s">
        <v>47</v>
      </c>
      <c r="Y3142">
        <v>4980</v>
      </c>
      <c r="Z3142">
        <v>0.16</v>
      </c>
    </row>
    <row r="3143" spans="1:26" x14ac:dyDescent="0.25">
      <c r="A3143" t="s">
        <v>4808</v>
      </c>
      <c r="B3143" s="1">
        <v>44939</v>
      </c>
      <c r="C3143" t="s">
        <v>459</v>
      </c>
      <c r="D3143" t="s">
        <v>28</v>
      </c>
      <c r="E3143" t="s">
        <v>40</v>
      </c>
      <c r="F3143" t="s">
        <v>41</v>
      </c>
      <c r="G3143" t="s">
        <v>116</v>
      </c>
      <c r="H3143">
        <v>8</v>
      </c>
      <c r="I3143">
        <v>551</v>
      </c>
      <c r="J3143">
        <v>13</v>
      </c>
      <c r="K3143">
        <v>3834.96</v>
      </c>
      <c r="L3143">
        <v>262.14999999999998</v>
      </c>
      <c r="M3143" t="s">
        <v>43</v>
      </c>
      <c r="N3143" t="s">
        <v>33</v>
      </c>
      <c r="O3143">
        <v>7</v>
      </c>
      <c r="P3143">
        <v>2023</v>
      </c>
      <c r="Q3143">
        <v>1</v>
      </c>
      <c r="R3143" t="s">
        <v>34</v>
      </c>
      <c r="S3143">
        <v>1</v>
      </c>
      <c r="T3143">
        <v>2</v>
      </c>
      <c r="U3143">
        <v>2</v>
      </c>
      <c r="V3143">
        <v>5</v>
      </c>
      <c r="W3143" t="s">
        <v>46</v>
      </c>
      <c r="X3143" t="s">
        <v>47</v>
      </c>
      <c r="Y3143">
        <v>57304</v>
      </c>
      <c r="Z3143">
        <v>7.0000000000000007E-2</v>
      </c>
    </row>
    <row r="3144" spans="1:26" x14ac:dyDescent="0.25">
      <c r="A3144" t="s">
        <v>4809</v>
      </c>
      <c r="B3144" s="1">
        <v>45163</v>
      </c>
      <c r="C3144" t="s">
        <v>800</v>
      </c>
      <c r="D3144" t="s">
        <v>50</v>
      </c>
      <c r="E3144" t="s">
        <v>29</v>
      </c>
      <c r="F3144" t="s">
        <v>30</v>
      </c>
      <c r="G3144" t="s">
        <v>64</v>
      </c>
      <c r="H3144">
        <v>8</v>
      </c>
      <c r="I3144">
        <v>4642</v>
      </c>
      <c r="J3144">
        <v>27</v>
      </c>
      <c r="K3144">
        <v>27109.279999999999</v>
      </c>
      <c r="L3144">
        <v>2738.74</v>
      </c>
      <c r="M3144" t="s">
        <v>43</v>
      </c>
      <c r="N3144" t="s">
        <v>33</v>
      </c>
      <c r="O3144">
        <v>6</v>
      </c>
      <c r="P3144">
        <v>2023</v>
      </c>
      <c r="Q3144">
        <v>8</v>
      </c>
      <c r="R3144" t="s">
        <v>72</v>
      </c>
      <c r="S3144">
        <v>3</v>
      </c>
      <c r="T3144">
        <v>34</v>
      </c>
      <c r="U3144">
        <v>4</v>
      </c>
      <c r="V3144">
        <v>5</v>
      </c>
      <c r="W3144" t="s">
        <v>46</v>
      </c>
      <c r="X3144" t="s">
        <v>47</v>
      </c>
      <c r="Y3144">
        <v>1002672</v>
      </c>
      <c r="Z3144">
        <v>0.1</v>
      </c>
    </row>
    <row r="3145" spans="1:26" x14ac:dyDescent="0.25">
      <c r="A3145" t="s">
        <v>4810</v>
      </c>
      <c r="B3145" s="1">
        <v>45072</v>
      </c>
      <c r="C3145" t="s">
        <v>980</v>
      </c>
      <c r="D3145" t="s">
        <v>63</v>
      </c>
      <c r="E3145" t="s">
        <v>29</v>
      </c>
      <c r="F3145" t="s">
        <v>52</v>
      </c>
      <c r="G3145" t="s">
        <v>91</v>
      </c>
      <c r="H3145">
        <v>2</v>
      </c>
      <c r="I3145">
        <v>1696</v>
      </c>
      <c r="J3145">
        <v>11</v>
      </c>
      <c r="K3145">
        <v>3018.88</v>
      </c>
      <c r="L3145">
        <v>595.45000000000005</v>
      </c>
      <c r="M3145" t="s">
        <v>65</v>
      </c>
      <c r="N3145" t="s">
        <v>44</v>
      </c>
      <c r="O3145">
        <v>3</v>
      </c>
      <c r="P3145">
        <v>2023</v>
      </c>
      <c r="Q3145">
        <v>5</v>
      </c>
      <c r="R3145" t="s">
        <v>238</v>
      </c>
      <c r="S3145">
        <v>2</v>
      </c>
      <c r="T3145">
        <v>21</v>
      </c>
      <c r="U3145">
        <v>4</v>
      </c>
      <c r="V3145">
        <v>5</v>
      </c>
      <c r="W3145" t="s">
        <v>46</v>
      </c>
      <c r="X3145" t="s">
        <v>47</v>
      </c>
      <c r="Y3145">
        <v>37312</v>
      </c>
      <c r="Z3145">
        <v>0.2</v>
      </c>
    </row>
    <row r="3146" spans="1:26" x14ac:dyDescent="0.25">
      <c r="A3146" t="s">
        <v>4811</v>
      </c>
      <c r="B3146" s="1">
        <v>45246</v>
      </c>
      <c r="C3146" t="s">
        <v>222</v>
      </c>
      <c r="D3146" t="s">
        <v>63</v>
      </c>
      <c r="E3146" t="s">
        <v>51</v>
      </c>
      <c r="F3146" t="s">
        <v>52</v>
      </c>
      <c r="G3146" t="s">
        <v>53</v>
      </c>
      <c r="H3146">
        <v>8</v>
      </c>
      <c r="I3146">
        <v>362</v>
      </c>
      <c r="J3146">
        <v>28</v>
      </c>
      <c r="K3146">
        <v>2085.12</v>
      </c>
      <c r="L3146">
        <v>205.29</v>
      </c>
      <c r="M3146" t="s">
        <v>32</v>
      </c>
      <c r="N3146" t="s">
        <v>66</v>
      </c>
      <c r="O3146">
        <v>3</v>
      </c>
      <c r="P3146">
        <v>2023</v>
      </c>
      <c r="Q3146">
        <v>11</v>
      </c>
      <c r="R3146" t="s">
        <v>92</v>
      </c>
      <c r="S3146">
        <v>4</v>
      </c>
      <c r="T3146">
        <v>46</v>
      </c>
      <c r="U3146">
        <v>3</v>
      </c>
      <c r="V3146">
        <v>4</v>
      </c>
      <c r="W3146" t="s">
        <v>73</v>
      </c>
      <c r="X3146" t="s">
        <v>47</v>
      </c>
      <c r="Y3146">
        <v>81088</v>
      </c>
      <c r="Z3146">
        <v>0.1</v>
      </c>
    </row>
    <row r="3147" spans="1:26" x14ac:dyDescent="0.25">
      <c r="A3147" t="s">
        <v>4812</v>
      </c>
      <c r="B3147" s="1">
        <v>44981</v>
      </c>
      <c r="C3147" t="s">
        <v>1269</v>
      </c>
      <c r="D3147" t="s">
        <v>39</v>
      </c>
      <c r="E3147" t="s">
        <v>51</v>
      </c>
      <c r="F3147" t="s">
        <v>41</v>
      </c>
      <c r="G3147" t="s">
        <v>42</v>
      </c>
      <c r="H3147">
        <v>3</v>
      </c>
      <c r="I3147">
        <v>3939</v>
      </c>
      <c r="J3147">
        <v>28</v>
      </c>
      <c r="K3147">
        <v>8508.24</v>
      </c>
      <c r="L3147">
        <v>1393.66</v>
      </c>
      <c r="M3147" t="s">
        <v>65</v>
      </c>
      <c r="N3147" t="s">
        <v>33</v>
      </c>
      <c r="O3147">
        <v>1</v>
      </c>
      <c r="P3147">
        <v>2023</v>
      </c>
      <c r="Q3147">
        <v>2</v>
      </c>
      <c r="R3147" t="s">
        <v>67</v>
      </c>
      <c r="S3147">
        <v>1</v>
      </c>
      <c r="T3147">
        <v>8</v>
      </c>
      <c r="U3147">
        <v>4</v>
      </c>
      <c r="V3147">
        <v>5</v>
      </c>
      <c r="W3147" t="s">
        <v>46</v>
      </c>
      <c r="X3147" t="s">
        <v>47</v>
      </c>
      <c r="Y3147">
        <v>330876</v>
      </c>
      <c r="Z3147">
        <v>0.16</v>
      </c>
    </row>
    <row r="3148" spans="1:26" x14ac:dyDescent="0.25">
      <c r="A3148" t="s">
        <v>4813</v>
      </c>
      <c r="B3148" s="1">
        <v>45273</v>
      </c>
      <c r="C3148" t="s">
        <v>4814</v>
      </c>
      <c r="D3148" t="s">
        <v>39</v>
      </c>
      <c r="E3148" t="s">
        <v>40</v>
      </c>
      <c r="F3148" t="s">
        <v>30</v>
      </c>
      <c r="G3148" t="s">
        <v>86</v>
      </c>
      <c r="H3148">
        <v>10</v>
      </c>
      <c r="I3148">
        <v>4182</v>
      </c>
      <c r="J3148">
        <v>17</v>
      </c>
      <c r="K3148">
        <v>34710.6</v>
      </c>
      <c r="L3148">
        <v>4804.7299999999996</v>
      </c>
      <c r="M3148" t="s">
        <v>43</v>
      </c>
      <c r="N3148" t="s">
        <v>44</v>
      </c>
      <c r="O3148">
        <v>6</v>
      </c>
      <c r="P3148">
        <v>2023</v>
      </c>
      <c r="Q3148">
        <v>12</v>
      </c>
      <c r="R3148" t="s">
        <v>54</v>
      </c>
      <c r="S3148">
        <v>4</v>
      </c>
      <c r="T3148">
        <v>50</v>
      </c>
      <c r="U3148">
        <v>3</v>
      </c>
      <c r="V3148">
        <v>3</v>
      </c>
      <c r="W3148" t="s">
        <v>83</v>
      </c>
      <c r="X3148" t="s">
        <v>47</v>
      </c>
      <c r="Y3148">
        <v>710940</v>
      </c>
      <c r="Z3148">
        <v>0.14000000000000001</v>
      </c>
    </row>
    <row r="3149" spans="1:26" x14ac:dyDescent="0.25">
      <c r="A3149" t="s">
        <v>4815</v>
      </c>
      <c r="B3149" s="1">
        <v>44998</v>
      </c>
      <c r="C3149" t="s">
        <v>1058</v>
      </c>
      <c r="D3149" t="s">
        <v>63</v>
      </c>
      <c r="E3149" t="s">
        <v>58</v>
      </c>
      <c r="F3149" t="s">
        <v>41</v>
      </c>
      <c r="G3149" t="s">
        <v>116</v>
      </c>
      <c r="H3149">
        <v>1</v>
      </c>
      <c r="I3149">
        <v>4197</v>
      </c>
      <c r="J3149">
        <v>4</v>
      </c>
      <c r="K3149">
        <v>4029.12</v>
      </c>
      <c r="L3149">
        <v>467.94</v>
      </c>
      <c r="M3149" t="s">
        <v>43</v>
      </c>
      <c r="N3149" t="s">
        <v>66</v>
      </c>
      <c r="O3149">
        <v>6</v>
      </c>
      <c r="P3149">
        <v>2023</v>
      </c>
      <c r="Q3149">
        <v>3</v>
      </c>
      <c r="R3149" t="s">
        <v>105</v>
      </c>
      <c r="S3149">
        <v>1</v>
      </c>
      <c r="T3149">
        <v>11</v>
      </c>
      <c r="U3149">
        <v>3</v>
      </c>
      <c r="V3149">
        <v>1</v>
      </c>
      <c r="W3149" t="s">
        <v>60</v>
      </c>
      <c r="X3149" t="s">
        <v>47</v>
      </c>
      <c r="Y3149">
        <v>16788</v>
      </c>
      <c r="Z3149">
        <v>0.12</v>
      </c>
    </row>
    <row r="3150" spans="1:26" x14ac:dyDescent="0.25">
      <c r="A3150" t="s">
        <v>4816</v>
      </c>
      <c r="B3150" s="1">
        <v>45253</v>
      </c>
      <c r="C3150" t="s">
        <v>2010</v>
      </c>
      <c r="D3150" t="s">
        <v>50</v>
      </c>
      <c r="E3150" t="s">
        <v>58</v>
      </c>
      <c r="F3150" t="s">
        <v>41</v>
      </c>
      <c r="G3150" t="s">
        <v>116</v>
      </c>
      <c r="H3150">
        <v>9</v>
      </c>
      <c r="I3150">
        <v>1200</v>
      </c>
      <c r="J3150">
        <v>20</v>
      </c>
      <c r="K3150">
        <v>8640</v>
      </c>
      <c r="L3150">
        <v>801.19</v>
      </c>
      <c r="M3150" t="s">
        <v>32</v>
      </c>
      <c r="N3150" t="s">
        <v>33</v>
      </c>
      <c r="O3150">
        <v>6</v>
      </c>
      <c r="P3150">
        <v>2023</v>
      </c>
      <c r="Q3150">
        <v>11</v>
      </c>
      <c r="R3150" t="s">
        <v>92</v>
      </c>
      <c r="S3150">
        <v>4</v>
      </c>
      <c r="T3150">
        <v>47</v>
      </c>
      <c r="U3150">
        <v>4</v>
      </c>
      <c r="V3150">
        <v>4</v>
      </c>
      <c r="W3150" t="s">
        <v>73</v>
      </c>
      <c r="X3150" t="s">
        <v>47</v>
      </c>
      <c r="Y3150">
        <v>216000</v>
      </c>
      <c r="Z3150">
        <v>0.09</v>
      </c>
    </row>
    <row r="3151" spans="1:26" x14ac:dyDescent="0.25">
      <c r="A3151" t="s">
        <v>4817</v>
      </c>
      <c r="B3151" s="1">
        <v>45014</v>
      </c>
      <c r="C3151" t="s">
        <v>4818</v>
      </c>
      <c r="D3151" t="s">
        <v>63</v>
      </c>
      <c r="E3151" t="s">
        <v>29</v>
      </c>
      <c r="F3151" t="s">
        <v>52</v>
      </c>
      <c r="G3151" t="s">
        <v>53</v>
      </c>
      <c r="H3151">
        <v>9</v>
      </c>
      <c r="I3151">
        <v>815</v>
      </c>
      <c r="J3151">
        <v>11</v>
      </c>
      <c r="K3151">
        <v>6528.15</v>
      </c>
      <c r="L3151">
        <v>597.33000000000004</v>
      </c>
      <c r="M3151" t="s">
        <v>43</v>
      </c>
      <c r="N3151" t="s">
        <v>33</v>
      </c>
      <c r="O3151">
        <v>5</v>
      </c>
      <c r="P3151">
        <v>2023</v>
      </c>
      <c r="Q3151">
        <v>3</v>
      </c>
      <c r="R3151" t="s">
        <v>105</v>
      </c>
      <c r="S3151">
        <v>1</v>
      </c>
      <c r="T3151">
        <v>13</v>
      </c>
      <c r="U3151">
        <v>5</v>
      </c>
      <c r="V3151">
        <v>3</v>
      </c>
      <c r="W3151" t="s">
        <v>83</v>
      </c>
      <c r="X3151" t="s">
        <v>47</v>
      </c>
      <c r="Y3151">
        <v>80685</v>
      </c>
      <c r="Z3151">
        <v>0.09</v>
      </c>
    </row>
    <row r="3152" spans="1:26" x14ac:dyDescent="0.25">
      <c r="A3152" t="s">
        <v>4819</v>
      </c>
      <c r="B3152" s="1">
        <v>45219</v>
      </c>
      <c r="C3152" t="s">
        <v>334</v>
      </c>
      <c r="D3152" t="s">
        <v>39</v>
      </c>
      <c r="E3152" t="s">
        <v>40</v>
      </c>
      <c r="F3152" t="s">
        <v>30</v>
      </c>
      <c r="G3152" t="s">
        <v>86</v>
      </c>
      <c r="H3152">
        <v>2</v>
      </c>
      <c r="I3152">
        <v>4113</v>
      </c>
      <c r="J3152">
        <v>26</v>
      </c>
      <c r="K3152">
        <v>6087.24</v>
      </c>
      <c r="L3152">
        <v>1047.55</v>
      </c>
      <c r="M3152" t="s">
        <v>65</v>
      </c>
      <c r="N3152" t="s">
        <v>66</v>
      </c>
      <c r="O3152">
        <v>7</v>
      </c>
      <c r="P3152">
        <v>2023</v>
      </c>
      <c r="Q3152">
        <v>10</v>
      </c>
      <c r="R3152" t="s">
        <v>45</v>
      </c>
      <c r="S3152">
        <v>4</v>
      </c>
      <c r="T3152">
        <v>42</v>
      </c>
      <c r="U3152">
        <v>3</v>
      </c>
      <c r="V3152">
        <v>5</v>
      </c>
      <c r="W3152" t="s">
        <v>46</v>
      </c>
      <c r="X3152" t="s">
        <v>47</v>
      </c>
      <c r="Y3152">
        <v>213876</v>
      </c>
      <c r="Z3152">
        <v>0.17</v>
      </c>
    </row>
    <row r="3153" spans="1:26" x14ac:dyDescent="0.25">
      <c r="A3153" t="s">
        <v>4820</v>
      </c>
      <c r="B3153" s="1">
        <v>44945</v>
      </c>
      <c r="C3153" t="s">
        <v>1379</v>
      </c>
      <c r="D3153" t="s">
        <v>39</v>
      </c>
      <c r="E3153" t="s">
        <v>29</v>
      </c>
      <c r="F3153" t="s">
        <v>52</v>
      </c>
      <c r="G3153" t="s">
        <v>79</v>
      </c>
      <c r="H3153">
        <v>7</v>
      </c>
      <c r="I3153">
        <v>2983</v>
      </c>
      <c r="J3153">
        <v>21</v>
      </c>
      <c r="K3153">
        <v>16495.990000000002</v>
      </c>
      <c r="L3153">
        <v>2194.84</v>
      </c>
      <c r="M3153" t="s">
        <v>65</v>
      </c>
      <c r="N3153" t="s">
        <v>44</v>
      </c>
      <c r="O3153">
        <v>1</v>
      </c>
      <c r="P3153">
        <v>2023</v>
      </c>
      <c r="Q3153">
        <v>1</v>
      </c>
      <c r="R3153" t="s">
        <v>34</v>
      </c>
      <c r="S3153">
        <v>1</v>
      </c>
      <c r="T3153">
        <v>3</v>
      </c>
      <c r="U3153">
        <v>3</v>
      </c>
      <c r="V3153">
        <v>4</v>
      </c>
      <c r="W3153" t="s">
        <v>73</v>
      </c>
      <c r="X3153" t="s">
        <v>47</v>
      </c>
      <c r="Y3153">
        <v>438501</v>
      </c>
      <c r="Z3153">
        <v>0.13</v>
      </c>
    </row>
    <row r="3154" spans="1:26" x14ac:dyDescent="0.25">
      <c r="A3154" t="s">
        <v>4821</v>
      </c>
      <c r="B3154" s="1">
        <v>45108</v>
      </c>
      <c r="C3154" t="s">
        <v>4822</v>
      </c>
      <c r="D3154" t="s">
        <v>63</v>
      </c>
      <c r="E3154" t="s">
        <v>29</v>
      </c>
      <c r="F3154" t="s">
        <v>41</v>
      </c>
      <c r="G3154" t="s">
        <v>116</v>
      </c>
      <c r="H3154">
        <v>8</v>
      </c>
      <c r="I3154">
        <v>1100</v>
      </c>
      <c r="J3154">
        <v>28</v>
      </c>
      <c r="K3154">
        <v>6336</v>
      </c>
      <c r="L3154">
        <v>863.81</v>
      </c>
      <c r="M3154" t="s">
        <v>43</v>
      </c>
      <c r="N3154" t="s">
        <v>66</v>
      </c>
      <c r="O3154">
        <v>1</v>
      </c>
      <c r="P3154">
        <v>2023</v>
      </c>
      <c r="Q3154">
        <v>7</v>
      </c>
      <c r="R3154" t="s">
        <v>125</v>
      </c>
      <c r="S3154">
        <v>3</v>
      </c>
      <c r="T3154">
        <v>26</v>
      </c>
      <c r="U3154">
        <v>1</v>
      </c>
      <c r="V3154">
        <v>6</v>
      </c>
      <c r="W3154" t="s">
        <v>35</v>
      </c>
      <c r="X3154" t="s">
        <v>36</v>
      </c>
      <c r="Y3154">
        <v>246400</v>
      </c>
      <c r="Z3154">
        <v>0.14000000000000001</v>
      </c>
    </row>
    <row r="3155" spans="1:26" x14ac:dyDescent="0.25">
      <c r="A3155" t="s">
        <v>4823</v>
      </c>
      <c r="B3155" s="1">
        <v>44960</v>
      </c>
      <c r="C3155" t="s">
        <v>3112</v>
      </c>
      <c r="D3155" t="s">
        <v>39</v>
      </c>
      <c r="E3155" t="s">
        <v>58</v>
      </c>
      <c r="F3155" t="s">
        <v>30</v>
      </c>
      <c r="G3155" t="s">
        <v>86</v>
      </c>
      <c r="H3155">
        <v>6</v>
      </c>
      <c r="I3155">
        <v>964</v>
      </c>
      <c r="J3155">
        <v>1</v>
      </c>
      <c r="K3155">
        <v>5726.16</v>
      </c>
      <c r="L3155">
        <v>878.8</v>
      </c>
      <c r="M3155" t="s">
        <v>43</v>
      </c>
      <c r="N3155" t="s">
        <v>66</v>
      </c>
      <c r="O3155">
        <v>2</v>
      </c>
      <c r="P3155">
        <v>2023</v>
      </c>
      <c r="Q3155">
        <v>2</v>
      </c>
      <c r="R3155" t="s">
        <v>67</v>
      </c>
      <c r="S3155">
        <v>1</v>
      </c>
      <c r="T3155">
        <v>5</v>
      </c>
      <c r="U3155">
        <v>1</v>
      </c>
      <c r="V3155">
        <v>5</v>
      </c>
      <c r="W3155" t="s">
        <v>46</v>
      </c>
      <c r="X3155" t="s">
        <v>47</v>
      </c>
      <c r="Y3155">
        <v>5784</v>
      </c>
      <c r="Z3155">
        <v>0.15</v>
      </c>
    </row>
    <row r="3156" spans="1:26" x14ac:dyDescent="0.25">
      <c r="A3156" t="s">
        <v>4824</v>
      </c>
      <c r="B3156" s="1">
        <v>44943</v>
      </c>
      <c r="C3156" t="s">
        <v>4825</v>
      </c>
      <c r="D3156" t="s">
        <v>28</v>
      </c>
      <c r="E3156" t="s">
        <v>51</v>
      </c>
      <c r="F3156" t="s">
        <v>41</v>
      </c>
      <c r="G3156" t="s">
        <v>42</v>
      </c>
      <c r="H3156">
        <v>4</v>
      </c>
      <c r="I3156">
        <v>3080</v>
      </c>
      <c r="J3156">
        <v>15</v>
      </c>
      <c r="K3156">
        <v>10472</v>
      </c>
      <c r="L3156">
        <v>675.61</v>
      </c>
      <c r="M3156" t="s">
        <v>43</v>
      </c>
      <c r="N3156" t="s">
        <v>44</v>
      </c>
      <c r="O3156">
        <v>3</v>
      </c>
      <c r="P3156">
        <v>2023</v>
      </c>
      <c r="Q3156">
        <v>1</v>
      </c>
      <c r="R3156" t="s">
        <v>34</v>
      </c>
      <c r="S3156">
        <v>1</v>
      </c>
      <c r="T3156">
        <v>3</v>
      </c>
      <c r="U3156">
        <v>3</v>
      </c>
      <c r="V3156">
        <v>2</v>
      </c>
      <c r="W3156" t="s">
        <v>76</v>
      </c>
      <c r="X3156" t="s">
        <v>47</v>
      </c>
      <c r="Y3156">
        <v>184800</v>
      </c>
      <c r="Z3156">
        <v>0.06</v>
      </c>
    </row>
    <row r="3157" spans="1:26" x14ac:dyDescent="0.25">
      <c r="A3157" t="s">
        <v>4826</v>
      </c>
      <c r="B3157" s="1">
        <v>45078</v>
      </c>
      <c r="C3157" t="s">
        <v>615</v>
      </c>
      <c r="D3157" t="s">
        <v>28</v>
      </c>
      <c r="E3157" t="s">
        <v>29</v>
      </c>
      <c r="F3157" t="s">
        <v>30</v>
      </c>
      <c r="G3157" t="s">
        <v>64</v>
      </c>
      <c r="H3157">
        <v>10</v>
      </c>
      <c r="I3157">
        <v>1385</v>
      </c>
      <c r="J3157">
        <v>20</v>
      </c>
      <c r="K3157">
        <v>11080</v>
      </c>
      <c r="L3157">
        <v>924.77</v>
      </c>
      <c r="M3157" t="s">
        <v>43</v>
      </c>
      <c r="N3157" t="s">
        <v>66</v>
      </c>
      <c r="O3157">
        <v>2</v>
      </c>
      <c r="P3157">
        <v>2023</v>
      </c>
      <c r="Q3157">
        <v>6</v>
      </c>
      <c r="R3157" t="s">
        <v>95</v>
      </c>
      <c r="S3157">
        <v>2</v>
      </c>
      <c r="T3157">
        <v>22</v>
      </c>
      <c r="U3157">
        <v>1</v>
      </c>
      <c r="V3157">
        <v>4</v>
      </c>
      <c r="W3157" t="s">
        <v>73</v>
      </c>
      <c r="X3157" t="s">
        <v>47</v>
      </c>
      <c r="Y3157">
        <v>277000</v>
      </c>
      <c r="Z3157">
        <v>0.08</v>
      </c>
    </row>
    <row r="3158" spans="1:26" x14ac:dyDescent="0.25">
      <c r="A3158" t="s">
        <v>4827</v>
      </c>
      <c r="B3158" s="1">
        <v>45013</v>
      </c>
      <c r="C3158" t="s">
        <v>745</v>
      </c>
      <c r="D3158" t="s">
        <v>39</v>
      </c>
      <c r="E3158" t="s">
        <v>58</v>
      </c>
      <c r="F3158" t="s">
        <v>52</v>
      </c>
      <c r="G3158" t="s">
        <v>53</v>
      </c>
      <c r="H3158">
        <v>3</v>
      </c>
      <c r="I3158">
        <v>1363</v>
      </c>
      <c r="J3158">
        <v>30</v>
      </c>
      <c r="K3158">
        <v>2862.3</v>
      </c>
      <c r="L3158">
        <v>250.38</v>
      </c>
      <c r="M3158" t="s">
        <v>32</v>
      </c>
      <c r="N3158" t="s">
        <v>66</v>
      </c>
      <c r="O3158">
        <v>2</v>
      </c>
      <c r="P3158">
        <v>2023</v>
      </c>
      <c r="Q3158">
        <v>3</v>
      </c>
      <c r="R3158" t="s">
        <v>105</v>
      </c>
      <c r="S3158">
        <v>1</v>
      </c>
      <c r="T3158">
        <v>13</v>
      </c>
      <c r="U3158">
        <v>5</v>
      </c>
      <c r="V3158">
        <v>2</v>
      </c>
      <c r="W3158" t="s">
        <v>76</v>
      </c>
      <c r="X3158" t="s">
        <v>47</v>
      </c>
      <c r="Y3158">
        <v>122670</v>
      </c>
      <c r="Z3158">
        <v>0.09</v>
      </c>
    </row>
    <row r="3159" spans="1:26" x14ac:dyDescent="0.25">
      <c r="A3159" t="s">
        <v>4828</v>
      </c>
      <c r="B3159" s="1">
        <v>45137</v>
      </c>
      <c r="C3159" t="s">
        <v>1115</v>
      </c>
      <c r="D3159" t="s">
        <v>63</v>
      </c>
      <c r="E3159" t="s">
        <v>40</v>
      </c>
      <c r="F3159" t="s">
        <v>52</v>
      </c>
      <c r="G3159" t="s">
        <v>91</v>
      </c>
      <c r="H3159">
        <v>6</v>
      </c>
      <c r="I3159">
        <v>457</v>
      </c>
      <c r="J3159">
        <v>15</v>
      </c>
      <c r="K3159">
        <v>2330.6999999999998</v>
      </c>
      <c r="L3159">
        <v>178.09</v>
      </c>
      <c r="M3159" t="s">
        <v>65</v>
      </c>
      <c r="N3159" t="s">
        <v>66</v>
      </c>
      <c r="O3159">
        <v>1</v>
      </c>
      <c r="P3159">
        <v>2023</v>
      </c>
      <c r="Q3159">
        <v>7</v>
      </c>
      <c r="R3159" t="s">
        <v>125</v>
      </c>
      <c r="S3159">
        <v>3</v>
      </c>
      <c r="T3159">
        <v>31</v>
      </c>
      <c r="U3159">
        <v>6</v>
      </c>
      <c r="V3159">
        <v>0</v>
      </c>
      <c r="W3159" t="s">
        <v>55</v>
      </c>
      <c r="X3159" t="s">
        <v>36</v>
      </c>
      <c r="Y3159">
        <v>41130</v>
      </c>
      <c r="Z3159">
        <v>0.08</v>
      </c>
    </row>
    <row r="3160" spans="1:26" x14ac:dyDescent="0.25">
      <c r="A3160" t="s">
        <v>4829</v>
      </c>
      <c r="B3160" s="1">
        <v>44992</v>
      </c>
      <c r="C3160" t="s">
        <v>3744</v>
      </c>
      <c r="D3160" t="s">
        <v>28</v>
      </c>
      <c r="E3160" t="s">
        <v>51</v>
      </c>
      <c r="F3160" t="s">
        <v>30</v>
      </c>
      <c r="G3160" t="s">
        <v>31</v>
      </c>
      <c r="H3160">
        <v>5</v>
      </c>
      <c r="I3160">
        <v>564</v>
      </c>
      <c r="J3160">
        <v>30</v>
      </c>
      <c r="K3160">
        <v>1974</v>
      </c>
      <c r="L3160">
        <v>202.23</v>
      </c>
      <c r="M3160" t="s">
        <v>43</v>
      </c>
      <c r="N3160" t="s">
        <v>44</v>
      </c>
      <c r="O3160">
        <v>1</v>
      </c>
      <c r="P3160">
        <v>2023</v>
      </c>
      <c r="Q3160">
        <v>3</v>
      </c>
      <c r="R3160" t="s">
        <v>105</v>
      </c>
      <c r="S3160">
        <v>1</v>
      </c>
      <c r="T3160">
        <v>10</v>
      </c>
      <c r="U3160">
        <v>2</v>
      </c>
      <c r="V3160">
        <v>2</v>
      </c>
      <c r="W3160" t="s">
        <v>76</v>
      </c>
      <c r="X3160" t="s">
        <v>47</v>
      </c>
      <c r="Y3160">
        <v>84600</v>
      </c>
      <c r="Z3160">
        <v>0.1</v>
      </c>
    </row>
    <row r="3161" spans="1:26" x14ac:dyDescent="0.25">
      <c r="A3161" t="s">
        <v>4830</v>
      </c>
      <c r="B3161" s="1">
        <v>45217</v>
      </c>
      <c r="C3161" t="s">
        <v>2578</v>
      </c>
      <c r="D3161" t="s">
        <v>39</v>
      </c>
      <c r="E3161" t="s">
        <v>40</v>
      </c>
      <c r="F3161" t="s">
        <v>30</v>
      </c>
      <c r="G3161" t="s">
        <v>64</v>
      </c>
      <c r="H3161">
        <v>1</v>
      </c>
      <c r="I3161">
        <v>4327</v>
      </c>
      <c r="J3161">
        <v>20</v>
      </c>
      <c r="K3161">
        <v>3461.6</v>
      </c>
      <c r="L3161">
        <v>325.88</v>
      </c>
      <c r="M3161" t="s">
        <v>43</v>
      </c>
      <c r="N3161" t="s">
        <v>44</v>
      </c>
      <c r="O3161">
        <v>7</v>
      </c>
      <c r="P3161">
        <v>2023</v>
      </c>
      <c r="Q3161">
        <v>10</v>
      </c>
      <c r="R3161" t="s">
        <v>45</v>
      </c>
      <c r="S3161">
        <v>4</v>
      </c>
      <c r="T3161">
        <v>42</v>
      </c>
      <c r="U3161">
        <v>3</v>
      </c>
      <c r="V3161">
        <v>3</v>
      </c>
      <c r="W3161" t="s">
        <v>83</v>
      </c>
      <c r="X3161" t="s">
        <v>47</v>
      </c>
      <c r="Y3161">
        <v>86540</v>
      </c>
      <c r="Z3161">
        <v>0.09</v>
      </c>
    </row>
    <row r="3162" spans="1:26" x14ac:dyDescent="0.25">
      <c r="A3162" t="s">
        <v>4831</v>
      </c>
      <c r="B3162" s="1">
        <v>44951</v>
      </c>
      <c r="C3162" t="s">
        <v>3704</v>
      </c>
      <c r="D3162" t="s">
        <v>28</v>
      </c>
      <c r="E3162" t="s">
        <v>40</v>
      </c>
      <c r="F3162" t="s">
        <v>52</v>
      </c>
      <c r="G3162" t="s">
        <v>91</v>
      </c>
      <c r="H3162">
        <v>10</v>
      </c>
      <c r="I3162">
        <v>140</v>
      </c>
      <c r="J3162">
        <v>1</v>
      </c>
      <c r="K3162">
        <v>1386</v>
      </c>
      <c r="L3162">
        <v>80.41</v>
      </c>
      <c r="M3162" t="s">
        <v>43</v>
      </c>
      <c r="N3162" t="s">
        <v>33</v>
      </c>
      <c r="O3162">
        <v>3</v>
      </c>
      <c r="P3162">
        <v>2023</v>
      </c>
      <c r="Q3162">
        <v>1</v>
      </c>
      <c r="R3162" t="s">
        <v>34</v>
      </c>
      <c r="S3162">
        <v>1</v>
      </c>
      <c r="T3162">
        <v>4</v>
      </c>
      <c r="U3162">
        <v>4</v>
      </c>
      <c r="V3162">
        <v>3</v>
      </c>
      <c r="W3162" t="s">
        <v>83</v>
      </c>
      <c r="X3162" t="s">
        <v>47</v>
      </c>
      <c r="Y3162">
        <v>1400</v>
      </c>
      <c r="Z3162">
        <v>0.06</v>
      </c>
    </row>
    <row r="3163" spans="1:26" x14ac:dyDescent="0.25">
      <c r="A3163" t="s">
        <v>4832</v>
      </c>
      <c r="B3163" s="1">
        <v>44935</v>
      </c>
      <c r="C3163" t="s">
        <v>4833</v>
      </c>
      <c r="D3163" t="s">
        <v>28</v>
      </c>
      <c r="E3163" t="s">
        <v>29</v>
      </c>
      <c r="F3163" t="s">
        <v>52</v>
      </c>
      <c r="G3163" t="s">
        <v>53</v>
      </c>
      <c r="H3163">
        <v>10</v>
      </c>
      <c r="I3163">
        <v>1372</v>
      </c>
      <c r="J3163">
        <v>13</v>
      </c>
      <c r="K3163">
        <v>11936.4</v>
      </c>
      <c r="L3163">
        <v>2386.04</v>
      </c>
      <c r="M3163" t="s">
        <v>43</v>
      </c>
      <c r="N3163" t="s">
        <v>33</v>
      </c>
      <c r="O3163">
        <v>2</v>
      </c>
      <c r="P3163">
        <v>2023</v>
      </c>
      <c r="Q3163">
        <v>1</v>
      </c>
      <c r="R3163" t="s">
        <v>34</v>
      </c>
      <c r="S3163">
        <v>1</v>
      </c>
      <c r="T3163">
        <v>2</v>
      </c>
      <c r="U3163">
        <v>2</v>
      </c>
      <c r="V3163">
        <v>1</v>
      </c>
      <c r="W3163" t="s">
        <v>60</v>
      </c>
      <c r="X3163" t="s">
        <v>47</v>
      </c>
      <c r="Y3163">
        <v>178360</v>
      </c>
      <c r="Z3163">
        <v>0.2</v>
      </c>
    </row>
    <row r="3164" spans="1:26" x14ac:dyDescent="0.25">
      <c r="A3164" t="s">
        <v>4834</v>
      </c>
      <c r="B3164" s="1">
        <v>45278</v>
      </c>
      <c r="C3164" t="s">
        <v>4835</v>
      </c>
      <c r="D3164" t="s">
        <v>63</v>
      </c>
      <c r="E3164" t="s">
        <v>29</v>
      </c>
      <c r="F3164" t="s">
        <v>30</v>
      </c>
      <c r="G3164" t="s">
        <v>64</v>
      </c>
      <c r="H3164">
        <v>2</v>
      </c>
      <c r="I3164">
        <v>272</v>
      </c>
      <c r="J3164">
        <v>14</v>
      </c>
      <c r="K3164">
        <v>467.84</v>
      </c>
      <c r="L3164">
        <v>62.27</v>
      </c>
      <c r="M3164" t="s">
        <v>43</v>
      </c>
      <c r="N3164" t="s">
        <v>33</v>
      </c>
      <c r="O3164">
        <v>1</v>
      </c>
      <c r="P3164">
        <v>2023</v>
      </c>
      <c r="Q3164">
        <v>12</v>
      </c>
      <c r="R3164" t="s">
        <v>54</v>
      </c>
      <c r="S3164">
        <v>4</v>
      </c>
      <c r="T3164">
        <v>51</v>
      </c>
      <c r="U3164">
        <v>4</v>
      </c>
      <c r="V3164">
        <v>1</v>
      </c>
      <c r="W3164" t="s">
        <v>60</v>
      </c>
      <c r="X3164" t="s">
        <v>47</v>
      </c>
      <c r="Y3164">
        <v>7616</v>
      </c>
      <c r="Z3164">
        <v>0.13</v>
      </c>
    </row>
    <row r="3165" spans="1:26" x14ac:dyDescent="0.25">
      <c r="A3165" t="s">
        <v>4836</v>
      </c>
      <c r="B3165" s="1">
        <v>45095</v>
      </c>
      <c r="C3165" t="s">
        <v>3914</v>
      </c>
      <c r="D3165" t="s">
        <v>50</v>
      </c>
      <c r="E3165" t="s">
        <v>29</v>
      </c>
      <c r="F3165" t="s">
        <v>52</v>
      </c>
      <c r="G3165" t="s">
        <v>91</v>
      </c>
      <c r="H3165">
        <v>1</v>
      </c>
      <c r="I3165">
        <v>3338</v>
      </c>
      <c r="J3165">
        <v>23</v>
      </c>
      <c r="K3165">
        <v>2570.2600000000002</v>
      </c>
      <c r="L3165">
        <v>316.37</v>
      </c>
      <c r="M3165" t="s">
        <v>32</v>
      </c>
      <c r="N3165" t="s">
        <v>33</v>
      </c>
      <c r="O3165">
        <v>4</v>
      </c>
      <c r="P3165">
        <v>2023</v>
      </c>
      <c r="Q3165">
        <v>6</v>
      </c>
      <c r="R3165" t="s">
        <v>95</v>
      </c>
      <c r="S3165">
        <v>2</v>
      </c>
      <c r="T3165">
        <v>25</v>
      </c>
      <c r="U3165">
        <v>4</v>
      </c>
      <c r="V3165">
        <v>0</v>
      </c>
      <c r="W3165" t="s">
        <v>55</v>
      </c>
      <c r="X3165" t="s">
        <v>36</v>
      </c>
      <c r="Y3165">
        <v>76774</v>
      </c>
      <c r="Z3165">
        <v>0.12</v>
      </c>
    </row>
    <row r="3166" spans="1:26" x14ac:dyDescent="0.25">
      <c r="A3166" t="s">
        <v>4837</v>
      </c>
      <c r="B3166" s="1">
        <v>45040</v>
      </c>
      <c r="C3166" t="s">
        <v>2902</v>
      </c>
      <c r="D3166" t="s">
        <v>28</v>
      </c>
      <c r="E3166" t="s">
        <v>51</v>
      </c>
      <c r="F3166" t="s">
        <v>41</v>
      </c>
      <c r="G3166" t="s">
        <v>42</v>
      </c>
      <c r="H3166">
        <v>4</v>
      </c>
      <c r="I3166">
        <v>4726</v>
      </c>
      <c r="J3166">
        <v>28</v>
      </c>
      <c r="K3166">
        <v>13610.88</v>
      </c>
      <c r="L3166">
        <v>2471.5500000000002</v>
      </c>
      <c r="M3166" t="s">
        <v>32</v>
      </c>
      <c r="N3166" t="s">
        <v>66</v>
      </c>
      <c r="O3166">
        <v>2</v>
      </c>
      <c r="P3166">
        <v>2023</v>
      </c>
      <c r="Q3166">
        <v>4</v>
      </c>
      <c r="R3166" t="s">
        <v>100</v>
      </c>
      <c r="S3166">
        <v>2</v>
      </c>
      <c r="T3166">
        <v>17</v>
      </c>
      <c r="U3166">
        <v>5</v>
      </c>
      <c r="V3166">
        <v>1</v>
      </c>
      <c r="W3166" t="s">
        <v>60</v>
      </c>
      <c r="X3166" t="s">
        <v>47</v>
      </c>
      <c r="Y3166">
        <v>529312</v>
      </c>
      <c r="Z3166">
        <v>0.18</v>
      </c>
    </row>
    <row r="3167" spans="1:26" x14ac:dyDescent="0.25">
      <c r="A3167" t="s">
        <v>4838</v>
      </c>
      <c r="B3167" s="1">
        <v>45093</v>
      </c>
      <c r="C3167" t="s">
        <v>4839</v>
      </c>
      <c r="D3167" t="s">
        <v>50</v>
      </c>
      <c r="E3167" t="s">
        <v>51</v>
      </c>
      <c r="F3167" t="s">
        <v>41</v>
      </c>
      <c r="G3167" t="s">
        <v>59</v>
      </c>
      <c r="H3167">
        <v>1</v>
      </c>
      <c r="I3167">
        <v>909</v>
      </c>
      <c r="J3167">
        <v>20</v>
      </c>
      <c r="K3167">
        <v>727.2</v>
      </c>
      <c r="L3167">
        <v>51.85</v>
      </c>
      <c r="M3167" t="s">
        <v>65</v>
      </c>
      <c r="N3167" t="s">
        <v>33</v>
      </c>
      <c r="O3167">
        <v>6</v>
      </c>
      <c r="P3167">
        <v>2023</v>
      </c>
      <c r="Q3167">
        <v>6</v>
      </c>
      <c r="R3167" t="s">
        <v>95</v>
      </c>
      <c r="S3167">
        <v>2</v>
      </c>
      <c r="T3167">
        <v>24</v>
      </c>
      <c r="U3167">
        <v>3</v>
      </c>
      <c r="V3167">
        <v>5</v>
      </c>
      <c r="W3167" t="s">
        <v>46</v>
      </c>
      <c r="X3167" t="s">
        <v>47</v>
      </c>
      <c r="Y3167">
        <v>18180</v>
      </c>
      <c r="Z3167">
        <v>7.0000000000000007E-2</v>
      </c>
    </row>
    <row r="3168" spans="1:26" x14ac:dyDescent="0.25">
      <c r="A3168" t="s">
        <v>4840</v>
      </c>
      <c r="B3168" s="1">
        <v>45151</v>
      </c>
      <c r="C3168" t="s">
        <v>4790</v>
      </c>
      <c r="D3168" t="s">
        <v>28</v>
      </c>
      <c r="E3168" t="s">
        <v>40</v>
      </c>
      <c r="F3168" t="s">
        <v>30</v>
      </c>
      <c r="G3168" t="s">
        <v>31</v>
      </c>
      <c r="H3168">
        <v>1</v>
      </c>
      <c r="I3168">
        <v>903</v>
      </c>
      <c r="J3168">
        <v>20</v>
      </c>
      <c r="K3168">
        <v>722.4</v>
      </c>
      <c r="L3168">
        <v>128.44</v>
      </c>
      <c r="M3168" t="s">
        <v>65</v>
      </c>
      <c r="N3168" t="s">
        <v>33</v>
      </c>
      <c r="O3168">
        <v>3</v>
      </c>
      <c r="P3168">
        <v>2023</v>
      </c>
      <c r="Q3168">
        <v>8</v>
      </c>
      <c r="R3168" t="s">
        <v>72</v>
      </c>
      <c r="S3168">
        <v>3</v>
      </c>
      <c r="T3168">
        <v>33</v>
      </c>
      <c r="U3168">
        <v>3</v>
      </c>
      <c r="V3168">
        <v>0</v>
      </c>
      <c r="W3168" t="s">
        <v>55</v>
      </c>
      <c r="X3168" t="s">
        <v>36</v>
      </c>
      <c r="Y3168">
        <v>18060</v>
      </c>
      <c r="Z3168">
        <v>0.18</v>
      </c>
    </row>
    <row r="3169" spans="1:26" x14ac:dyDescent="0.25">
      <c r="A3169" t="s">
        <v>4841</v>
      </c>
      <c r="B3169" s="1">
        <v>45026</v>
      </c>
      <c r="C3169" t="s">
        <v>2605</v>
      </c>
      <c r="D3169" t="s">
        <v>63</v>
      </c>
      <c r="E3169" t="s">
        <v>58</v>
      </c>
      <c r="F3169" t="s">
        <v>52</v>
      </c>
      <c r="G3169" t="s">
        <v>91</v>
      </c>
      <c r="H3169">
        <v>5</v>
      </c>
      <c r="I3169">
        <v>2442</v>
      </c>
      <c r="J3169">
        <v>7</v>
      </c>
      <c r="K3169">
        <v>11355.3</v>
      </c>
      <c r="L3169">
        <v>1932.06</v>
      </c>
      <c r="M3169" t="s">
        <v>43</v>
      </c>
      <c r="N3169" t="s">
        <v>33</v>
      </c>
      <c r="O3169">
        <v>1</v>
      </c>
      <c r="P3169">
        <v>2023</v>
      </c>
      <c r="Q3169">
        <v>4</v>
      </c>
      <c r="R3169" t="s">
        <v>100</v>
      </c>
      <c r="S3169">
        <v>2</v>
      </c>
      <c r="T3169">
        <v>15</v>
      </c>
      <c r="U3169">
        <v>3</v>
      </c>
      <c r="V3169">
        <v>1</v>
      </c>
      <c r="W3169" t="s">
        <v>60</v>
      </c>
      <c r="X3169" t="s">
        <v>47</v>
      </c>
      <c r="Y3169">
        <v>85470</v>
      </c>
      <c r="Z3169">
        <v>0.17</v>
      </c>
    </row>
    <row r="3170" spans="1:26" x14ac:dyDescent="0.25">
      <c r="A3170" t="s">
        <v>4842</v>
      </c>
      <c r="B3170" s="1">
        <v>45075</v>
      </c>
      <c r="C3170" t="s">
        <v>939</v>
      </c>
      <c r="D3170" t="s">
        <v>50</v>
      </c>
      <c r="E3170" t="s">
        <v>40</v>
      </c>
      <c r="F3170" t="s">
        <v>41</v>
      </c>
      <c r="G3170" t="s">
        <v>116</v>
      </c>
      <c r="H3170">
        <v>4</v>
      </c>
      <c r="I3170">
        <v>3524</v>
      </c>
      <c r="J3170">
        <v>6</v>
      </c>
      <c r="K3170">
        <v>13250.24</v>
      </c>
      <c r="L3170">
        <v>765.03</v>
      </c>
      <c r="M3170" t="s">
        <v>43</v>
      </c>
      <c r="N3170" t="s">
        <v>33</v>
      </c>
      <c r="O3170">
        <v>3</v>
      </c>
      <c r="P3170">
        <v>2023</v>
      </c>
      <c r="Q3170">
        <v>5</v>
      </c>
      <c r="R3170" t="s">
        <v>238</v>
      </c>
      <c r="S3170">
        <v>2</v>
      </c>
      <c r="T3170">
        <v>22</v>
      </c>
      <c r="U3170">
        <v>5</v>
      </c>
      <c r="V3170">
        <v>1</v>
      </c>
      <c r="W3170" t="s">
        <v>60</v>
      </c>
      <c r="X3170" t="s">
        <v>47</v>
      </c>
      <c r="Y3170">
        <v>84576</v>
      </c>
      <c r="Z3170">
        <v>0.06</v>
      </c>
    </row>
    <row r="3171" spans="1:26" x14ac:dyDescent="0.25">
      <c r="A3171" t="s">
        <v>4843</v>
      </c>
      <c r="B3171" s="1">
        <v>45017</v>
      </c>
      <c r="C3171" t="s">
        <v>1651</v>
      </c>
      <c r="D3171" t="s">
        <v>28</v>
      </c>
      <c r="E3171" t="s">
        <v>29</v>
      </c>
      <c r="F3171" t="s">
        <v>41</v>
      </c>
      <c r="G3171" t="s">
        <v>116</v>
      </c>
      <c r="H3171">
        <v>4</v>
      </c>
      <c r="I3171">
        <v>4671</v>
      </c>
      <c r="J3171">
        <v>26</v>
      </c>
      <c r="K3171">
        <v>13826.16</v>
      </c>
      <c r="L3171">
        <v>2687.62</v>
      </c>
      <c r="M3171" t="s">
        <v>43</v>
      </c>
      <c r="N3171" t="s">
        <v>66</v>
      </c>
      <c r="O3171">
        <v>4</v>
      </c>
      <c r="P3171">
        <v>2023</v>
      </c>
      <c r="Q3171">
        <v>4</v>
      </c>
      <c r="R3171" t="s">
        <v>100</v>
      </c>
      <c r="S3171">
        <v>2</v>
      </c>
      <c r="T3171">
        <v>13</v>
      </c>
      <c r="U3171">
        <v>1</v>
      </c>
      <c r="V3171">
        <v>6</v>
      </c>
      <c r="W3171" t="s">
        <v>35</v>
      </c>
      <c r="X3171" t="s">
        <v>36</v>
      </c>
      <c r="Y3171">
        <v>485784</v>
      </c>
      <c r="Z3171">
        <v>0.19</v>
      </c>
    </row>
    <row r="3172" spans="1:26" x14ac:dyDescent="0.25">
      <c r="A3172" t="s">
        <v>4844</v>
      </c>
      <c r="B3172" s="1">
        <v>44974</v>
      </c>
      <c r="C3172" t="s">
        <v>3046</v>
      </c>
      <c r="D3172" t="s">
        <v>50</v>
      </c>
      <c r="E3172" t="s">
        <v>51</v>
      </c>
      <c r="F3172" t="s">
        <v>52</v>
      </c>
      <c r="G3172" t="s">
        <v>53</v>
      </c>
      <c r="H3172">
        <v>2</v>
      </c>
      <c r="I3172">
        <v>3027</v>
      </c>
      <c r="J3172">
        <v>24</v>
      </c>
      <c r="K3172">
        <v>4601.04</v>
      </c>
      <c r="L3172">
        <v>430.59</v>
      </c>
      <c r="M3172" t="s">
        <v>32</v>
      </c>
      <c r="N3172" t="s">
        <v>33</v>
      </c>
      <c r="O3172">
        <v>3</v>
      </c>
      <c r="P3172">
        <v>2023</v>
      </c>
      <c r="Q3172">
        <v>2</v>
      </c>
      <c r="R3172" t="s">
        <v>67</v>
      </c>
      <c r="S3172">
        <v>1</v>
      </c>
      <c r="T3172">
        <v>7</v>
      </c>
      <c r="U3172">
        <v>3</v>
      </c>
      <c r="V3172">
        <v>5</v>
      </c>
      <c r="W3172" t="s">
        <v>46</v>
      </c>
      <c r="X3172" t="s">
        <v>47</v>
      </c>
      <c r="Y3172">
        <v>145296</v>
      </c>
      <c r="Z3172">
        <v>0.09</v>
      </c>
    </row>
    <row r="3173" spans="1:26" x14ac:dyDescent="0.25">
      <c r="A3173" t="s">
        <v>4845</v>
      </c>
      <c r="B3173" s="1">
        <v>45216</v>
      </c>
      <c r="C3173" t="s">
        <v>4846</v>
      </c>
      <c r="D3173" t="s">
        <v>39</v>
      </c>
      <c r="E3173" t="s">
        <v>40</v>
      </c>
      <c r="F3173" t="s">
        <v>41</v>
      </c>
      <c r="G3173" t="s">
        <v>59</v>
      </c>
      <c r="H3173">
        <v>1</v>
      </c>
      <c r="I3173">
        <v>2586</v>
      </c>
      <c r="J3173">
        <v>21</v>
      </c>
      <c r="K3173">
        <v>2042.94</v>
      </c>
      <c r="L3173">
        <v>319.22000000000003</v>
      </c>
      <c r="M3173" t="s">
        <v>43</v>
      </c>
      <c r="N3173" t="s">
        <v>44</v>
      </c>
      <c r="O3173">
        <v>7</v>
      </c>
      <c r="P3173">
        <v>2023</v>
      </c>
      <c r="Q3173">
        <v>10</v>
      </c>
      <c r="R3173" t="s">
        <v>45</v>
      </c>
      <c r="S3173">
        <v>4</v>
      </c>
      <c r="T3173">
        <v>42</v>
      </c>
      <c r="U3173">
        <v>3</v>
      </c>
      <c r="V3173">
        <v>2</v>
      </c>
      <c r="W3173" t="s">
        <v>76</v>
      </c>
      <c r="X3173" t="s">
        <v>47</v>
      </c>
      <c r="Y3173">
        <v>54306</v>
      </c>
      <c r="Z3173">
        <v>0.16</v>
      </c>
    </row>
    <row r="3174" spans="1:26" x14ac:dyDescent="0.25">
      <c r="A3174" t="s">
        <v>4847</v>
      </c>
      <c r="B3174" s="1">
        <v>45174</v>
      </c>
      <c r="C3174" t="s">
        <v>3485</v>
      </c>
      <c r="D3174" t="s">
        <v>63</v>
      </c>
      <c r="E3174" t="s">
        <v>58</v>
      </c>
      <c r="F3174" t="s">
        <v>41</v>
      </c>
      <c r="G3174" t="s">
        <v>42</v>
      </c>
      <c r="H3174">
        <v>5</v>
      </c>
      <c r="I3174">
        <v>1541</v>
      </c>
      <c r="J3174">
        <v>13</v>
      </c>
      <c r="K3174">
        <v>6703.35</v>
      </c>
      <c r="L3174">
        <v>742.35</v>
      </c>
      <c r="M3174" t="s">
        <v>65</v>
      </c>
      <c r="N3174" t="s">
        <v>33</v>
      </c>
      <c r="O3174">
        <v>2</v>
      </c>
      <c r="P3174">
        <v>2023</v>
      </c>
      <c r="Q3174">
        <v>9</v>
      </c>
      <c r="R3174" t="s">
        <v>80</v>
      </c>
      <c r="S3174">
        <v>3</v>
      </c>
      <c r="T3174">
        <v>36</v>
      </c>
      <c r="U3174">
        <v>2</v>
      </c>
      <c r="V3174">
        <v>2</v>
      </c>
      <c r="W3174" t="s">
        <v>76</v>
      </c>
      <c r="X3174" t="s">
        <v>47</v>
      </c>
      <c r="Y3174">
        <v>100165</v>
      </c>
      <c r="Z3174">
        <v>0.11</v>
      </c>
    </row>
    <row r="3175" spans="1:26" x14ac:dyDescent="0.25">
      <c r="A3175" t="s">
        <v>4848</v>
      </c>
      <c r="B3175" s="1">
        <v>45080</v>
      </c>
      <c r="C3175" t="s">
        <v>139</v>
      </c>
      <c r="D3175" t="s">
        <v>28</v>
      </c>
      <c r="E3175" t="s">
        <v>29</v>
      </c>
      <c r="F3175" t="s">
        <v>30</v>
      </c>
      <c r="G3175" t="s">
        <v>64</v>
      </c>
      <c r="H3175">
        <v>2</v>
      </c>
      <c r="I3175">
        <v>3424</v>
      </c>
      <c r="J3175">
        <v>23</v>
      </c>
      <c r="K3175">
        <v>5272.96</v>
      </c>
      <c r="L3175">
        <v>982.34</v>
      </c>
      <c r="M3175" t="s">
        <v>32</v>
      </c>
      <c r="N3175" t="s">
        <v>66</v>
      </c>
      <c r="O3175">
        <v>6</v>
      </c>
      <c r="P3175">
        <v>2023</v>
      </c>
      <c r="Q3175">
        <v>6</v>
      </c>
      <c r="R3175" t="s">
        <v>95</v>
      </c>
      <c r="S3175">
        <v>2</v>
      </c>
      <c r="T3175">
        <v>22</v>
      </c>
      <c r="U3175">
        <v>1</v>
      </c>
      <c r="V3175">
        <v>6</v>
      </c>
      <c r="W3175" t="s">
        <v>35</v>
      </c>
      <c r="X3175" t="s">
        <v>36</v>
      </c>
      <c r="Y3175">
        <v>157504</v>
      </c>
      <c r="Z3175">
        <v>0.19</v>
      </c>
    </row>
    <row r="3176" spans="1:26" x14ac:dyDescent="0.25">
      <c r="A3176" t="s">
        <v>4849</v>
      </c>
      <c r="B3176" s="1">
        <v>45260</v>
      </c>
      <c r="C3176" t="s">
        <v>4181</v>
      </c>
      <c r="D3176" t="s">
        <v>28</v>
      </c>
      <c r="E3176" t="s">
        <v>29</v>
      </c>
      <c r="F3176" t="s">
        <v>30</v>
      </c>
      <c r="G3176" t="s">
        <v>64</v>
      </c>
      <c r="H3176">
        <v>4</v>
      </c>
      <c r="I3176">
        <v>2814</v>
      </c>
      <c r="J3176">
        <v>9</v>
      </c>
      <c r="K3176">
        <v>10242.959999999999</v>
      </c>
      <c r="L3176">
        <v>1514.97</v>
      </c>
      <c r="M3176" t="s">
        <v>32</v>
      </c>
      <c r="N3176" t="s">
        <v>44</v>
      </c>
      <c r="O3176">
        <v>1</v>
      </c>
      <c r="P3176">
        <v>2023</v>
      </c>
      <c r="Q3176">
        <v>11</v>
      </c>
      <c r="R3176" t="s">
        <v>92</v>
      </c>
      <c r="S3176">
        <v>4</v>
      </c>
      <c r="T3176">
        <v>48</v>
      </c>
      <c r="U3176">
        <v>5</v>
      </c>
      <c r="V3176">
        <v>4</v>
      </c>
      <c r="W3176" t="s">
        <v>73</v>
      </c>
      <c r="X3176" t="s">
        <v>47</v>
      </c>
      <c r="Y3176">
        <v>101304</v>
      </c>
      <c r="Z3176">
        <v>0.15</v>
      </c>
    </row>
    <row r="3177" spans="1:26" x14ac:dyDescent="0.25">
      <c r="A3177" t="s">
        <v>4850</v>
      </c>
      <c r="B3177" s="1">
        <v>44976</v>
      </c>
      <c r="C3177" t="s">
        <v>4356</v>
      </c>
      <c r="D3177" t="s">
        <v>39</v>
      </c>
      <c r="E3177" t="s">
        <v>40</v>
      </c>
      <c r="F3177" t="s">
        <v>30</v>
      </c>
      <c r="G3177" t="s">
        <v>64</v>
      </c>
      <c r="H3177">
        <v>8</v>
      </c>
      <c r="I3177">
        <v>4280</v>
      </c>
      <c r="J3177">
        <v>5</v>
      </c>
      <c r="K3177">
        <v>32528</v>
      </c>
      <c r="L3177">
        <v>4005.93</v>
      </c>
      <c r="M3177" t="s">
        <v>32</v>
      </c>
      <c r="N3177" t="s">
        <v>33</v>
      </c>
      <c r="O3177">
        <v>3</v>
      </c>
      <c r="P3177">
        <v>2023</v>
      </c>
      <c r="Q3177">
        <v>2</v>
      </c>
      <c r="R3177" t="s">
        <v>67</v>
      </c>
      <c r="S3177">
        <v>1</v>
      </c>
      <c r="T3177">
        <v>8</v>
      </c>
      <c r="U3177">
        <v>4</v>
      </c>
      <c r="V3177">
        <v>0</v>
      </c>
      <c r="W3177" t="s">
        <v>55</v>
      </c>
      <c r="X3177" t="s">
        <v>36</v>
      </c>
      <c r="Y3177">
        <v>171200</v>
      </c>
      <c r="Z3177">
        <v>0.12</v>
      </c>
    </row>
    <row r="3178" spans="1:26" x14ac:dyDescent="0.25">
      <c r="A3178" t="s">
        <v>4851</v>
      </c>
      <c r="B3178" s="1">
        <v>44933</v>
      </c>
      <c r="C3178" t="s">
        <v>1471</v>
      </c>
      <c r="D3178" t="s">
        <v>63</v>
      </c>
      <c r="E3178" t="s">
        <v>58</v>
      </c>
      <c r="F3178" t="s">
        <v>41</v>
      </c>
      <c r="G3178" t="s">
        <v>116</v>
      </c>
      <c r="H3178">
        <v>8</v>
      </c>
      <c r="I3178">
        <v>4561</v>
      </c>
      <c r="J3178">
        <v>1</v>
      </c>
      <c r="K3178">
        <v>36123.120000000003</v>
      </c>
      <c r="L3178">
        <v>2961.03</v>
      </c>
      <c r="M3178" t="s">
        <v>65</v>
      </c>
      <c r="N3178" t="s">
        <v>33</v>
      </c>
      <c r="O3178">
        <v>7</v>
      </c>
      <c r="P3178">
        <v>2023</v>
      </c>
      <c r="Q3178">
        <v>1</v>
      </c>
      <c r="R3178" t="s">
        <v>34</v>
      </c>
      <c r="S3178">
        <v>1</v>
      </c>
      <c r="T3178">
        <v>1</v>
      </c>
      <c r="U3178">
        <v>1</v>
      </c>
      <c r="V3178">
        <v>6</v>
      </c>
      <c r="W3178" t="s">
        <v>35</v>
      </c>
      <c r="X3178" t="s">
        <v>36</v>
      </c>
      <c r="Y3178">
        <v>36488</v>
      </c>
      <c r="Z3178">
        <v>0.08</v>
      </c>
    </row>
    <row r="3179" spans="1:26" x14ac:dyDescent="0.25">
      <c r="A3179" t="s">
        <v>4852</v>
      </c>
      <c r="B3179" s="1">
        <v>45024</v>
      </c>
      <c r="C3179" t="s">
        <v>4853</v>
      </c>
      <c r="D3179" t="s">
        <v>28</v>
      </c>
      <c r="E3179" t="s">
        <v>40</v>
      </c>
      <c r="F3179" t="s">
        <v>30</v>
      </c>
      <c r="G3179" t="s">
        <v>86</v>
      </c>
      <c r="H3179">
        <v>8</v>
      </c>
      <c r="I3179">
        <v>3615</v>
      </c>
      <c r="J3179">
        <v>30</v>
      </c>
      <c r="K3179">
        <v>20244</v>
      </c>
      <c r="L3179">
        <v>4011.48</v>
      </c>
      <c r="M3179" t="s">
        <v>43</v>
      </c>
      <c r="N3179" t="s">
        <v>33</v>
      </c>
      <c r="O3179">
        <v>4</v>
      </c>
      <c r="P3179">
        <v>2023</v>
      </c>
      <c r="Q3179">
        <v>4</v>
      </c>
      <c r="R3179" t="s">
        <v>100</v>
      </c>
      <c r="S3179">
        <v>2</v>
      </c>
      <c r="T3179">
        <v>14</v>
      </c>
      <c r="U3179">
        <v>2</v>
      </c>
      <c r="V3179">
        <v>6</v>
      </c>
      <c r="W3179" t="s">
        <v>35</v>
      </c>
      <c r="X3179" t="s">
        <v>36</v>
      </c>
      <c r="Y3179">
        <v>867600</v>
      </c>
      <c r="Z3179">
        <v>0.2</v>
      </c>
    </row>
    <row r="3180" spans="1:26" x14ac:dyDescent="0.25">
      <c r="A3180" t="s">
        <v>4854</v>
      </c>
      <c r="B3180" s="1">
        <v>44945</v>
      </c>
      <c r="C3180" t="s">
        <v>1626</v>
      </c>
      <c r="D3180" t="s">
        <v>39</v>
      </c>
      <c r="E3180" t="s">
        <v>40</v>
      </c>
      <c r="F3180" t="s">
        <v>52</v>
      </c>
      <c r="G3180" t="s">
        <v>91</v>
      </c>
      <c r="H3180">
        <v>7</v>
      </c>
      <c r="I3180">
        <v>3631</v>
      </c>
      <c r="J3180">
        <v>25</v>
      </c>
      <c r="K3180">
        <v>19062.75</v>
      </c>
      <c r="L3180">
        <v>2561.09</v>
      </c>
      <c r="M3180" t="s">
        <v>43</v>
      </c>
      <c r="N3180" t="s">
        <v>66</v>
      </c>
      <c r="O3180">
        <v>3</v>
      </c>
      <c r="P3180">
        <v>2023</v>
      </c>
      <c r="Q3180">
        <v>1</v>
      </c>
      <c r="R3180" t="s">
        <v>34</v>
      </c>
      <c r="S3180">
        <v>1</v>
      </c>
      <c r="T3180">
        <v>3</v>
      </c>
      <c r="U3180">
        <v>3</v>
      </c>
      <c r="V3180">
        <v>4</v>
      </c>
      <c r="W3180" t="s">
        <v>73</v>
      </c>
      <c r="X3180" t="s">
        <v>47</v>
      </c>
      <c r="Y3180">
        <v>635425</v>
      </c>
      <c r="Z3180">
        <v>0.13</v>
      </c>
    </row>
    <row r="3181" spans="1:26" x14ac:dyDescent="0.25">
      <c r="A3181" t="s">
        <v>4855</v>
      </c>
      <c r="B3181" s="1">
        <v>45022</v>
      </c>
      <c r="C3181" t="s">
        <v>3573</v>
      </c>
      <c r="D3181" t="s">
        <v>28</v>
      </c>
      <c r="E3181" t="s">
        <v>29</v>
      </c>
      <c r="F3181" t="s">
        <v>52</v>
      </c>
      <c r="G3181" t="s">
        <v>91</v>
      </c>
      <c r="H3181">
        <v>7</v>
      </c>
      <c r="I3181">
        <v>3620</v>
      </c>
      <c r="J3181">
        <v>24</v>
      </c>
      <c r="K3181">
        <v>19258.400000000001</v>
      </c>
      <c r="L3181">
        <v>3719.72</v>
      </c>
      <c r="M3181" t="s">
        <v>32</v>
      </c>
      <c r="N3181" t="s">
        <v>44</v>
      </c>
      <c r="O3181">
        <v>2</v>
      </c>
      <c r="P3181">
        <v>2023</v>
      </c>
      <c r="Q3181">
        <v>4</v>
      </c>
      <c r="R3181" t="s">
        <v>100</v>
      </c>
      <c r="S3181">
        <v>2</v>
      </c>
      <c r="T3181">
        <v>14</v>
      </c>
      <c r="U3181">
        <v>2</v>
      </c>
      <c r="V3181">
        <v>4</v>
      </c>
      <c r="W3181" t="s">
        <v>73</v>
      </c>
      <c r="X3181" t="s">
        <v>47</v>
      </c>
      <c r="Y3181">
        <v>608160</v>
      </c>
      <c r="Z3181">
        <v>0.19</v>
      </c>
    </row>
    <row r="3182" spans="1:26" x14ac:dyDescent="0.25">
      <c r="A3182" t="s">
        <v>4856</v>
      </c>
      <c r="B3182" s="1">
        <v>45113</v>
      </c>
      <c r="C3182" t="s">
        <v>1267</v>
      </c>
      <c r="D3182" t="s">
        <v>28</v>
      </c>
      <c r="E3182" t="s">
        <v>40</v>
      </c>
      <c r="F3182" t="s">
        <v>41</v>
      </c>
      <c r="G3182" t="s">
        <v>59</v>
      </c>
      <c r="H3182">
        <v>4</v>
      </c>
      <c r="I3182">
        <v>280</v>
      </c>
      <c r="J3182">
        <v>20</v>
      </c>
      <c r="K3182">
        <v>896</v>
      </c>
      <c r="L3182">
        <v>144.91999999999999</v>
      </c>
      <c r="M3182" t="s">
        <v>32</v>
      </c>
      <c r="N3182" t="s">
        <v>44</v>
      </c>
      <c r="O3182">
        <v>6</v>
      </c>
      <c r="P3182">
        <v>2023</v>
      </c>
      <c r="Q3182">
        <v>7</v>
      </c>
      <c r="R3182" t="s">
        <v>125</v>
      </c>
      <c r="S3182">
        <v>3</v>
      </c>
      <c r="T3182">
        <v>27</v>
      </c>
      <c r="U3182">
        <v>2</v>
      </c>
      <c r="V3182">
        <v>4</v>
      </c>
      <c r="W3182" t="s">
        <v>73</v>
      </c>
      <c r="X3182" t="s">
        <v>47</v>
      </c>
      <c r="Y3182">
        <v>22400</v>
      </c>
      <c r="Z3182">
        <v>0.16</v>
      </c>
    </row>
    <row r="3183" spans="1:26" x14ac:dyDescent="0.25">
      <c r="A3183" t="s">
        <v>4857</v>
      </c>
      <c r="B3183" s="1">
        <v>45204</v>
      </c>
      <c r="C3183" t="s">
        <v>256</v>
      </c>
      <c r="D3183" t="s">
        <v>28</v>
      </c>
      <c r="E3183" t="s">
        <v>51</v>
      </c>
      <c r="F3183" t="s">
        <v>30</v>
      </c>
      <c r="G3183" t="s">
        <v>64</v>
      </c>
      <c r="H3183">
        <v>2</v>
      </c>
      <c r="I3183">
        <v>1671</v>
      </c>
      <c r="J3183">
        <v>16</v>
      </c>
      <c r="K3183">
        <v>2807.28</v>
      </c>
      <c r="L3183">
        <v>286.52</v>
      </c>
      <c r="M3183" t="s">
        <v>65</v>
      </c>
      <c r="N3183" t="s">
        <v>44</v>
      </c>
      <c r="O3183">
        <v>3</v>
      </c>
      <c r="P3183">
        <v>2023</v>
      </c>
      <c r="Q3183">
        <v>10</v>
      </c>
      <c r="R3183" t="s">
        <v>45</v>
      </c>
      <c r="S3183">
        <v>4</v>
      </c>
      <c r="T3183">
        <v>40</v>
      </c>
      <c r="U3183">
        <v>1</v>
      </c>
      <c r="V3183">
        <v>4</v>
      </c>
      <c r="W3183" t="s">
        <v>73</v>
      </c>
      <c r="X3183" t="s">
        <v>47</v>
      </c>
      <c r="Y3183">
        <v>53472</v>
      </c>
      <c r="Z3183">
        <v>0.1</v>
      </c>
    </row>
    <row r="3184" spans="1:26" x14ac:dyDescent="0.25">
      <c r="A3184" t="s">
        <v>4858</v>
      </c>
      <c r="B3184" s="1">
        <v>45185</v>
      </c>
      <c r="C3184" t="s">
        <v>2780</v>
      </c>
      <c r="D3184" t="s">
        <v>63</v>
      </c>
      <c r="E3184" t="s">
        <v>40</v>
      </c>
      <c r="F3184" t="s">
        <v>30</v>
      </c>
      <c r="G3184" t="s">
        <v>31</v>
      </c>
      <c r="H3184">
        <v>3</v>
      </c>
      <c r="I3184">
        <v>4799</v>
      </c>
      <c r="J3184">
        <v>12</v>
      </c>
      <c r="K3184">
        <v>12669.36</v>
      </c>
      <c r="L3184">
        <v>1397.31</v>
      </c>
      <c r="M3184" t="s">
        <v>32</v>
      </c>
      <c r="N3184" t="s">
        <v>44</v>
      </c>
      <c r="O3184">
        <v>3</v>
      </c>
      <c r="P3184">
        <v>2023</v>
      </c>
      <c r="Q3184">
        <v>9</v>
      </c>
      <c r="R3184" t="s">
        <v>80</v>
      </c>
      <c r="S3184">
        <v>3</v>
      </c>
      <c r="T3184">
        <v>37</v>
      </c>
      <c r="U3184">
        <v>3</v>
      </c>
      <c r="V3184">
        <v>6</v>
      </c>
      <c r="W3184" t="s">
        <v>35</v>
      </c>
      <c r="X3184" t="s">
        <v>36</v>
      </c>
      <c r="Y3184">
        <v>172764</v>
      </c>
      <c r="Z3184">
        <v>0.11</v>
      </c>
    </row>
    <row r="3185" spans="1:26" x14ac:dyDescent="0.25">
      <c r="A3185" t="s">
        <v>4859</v>
      </c>
      <c r="B3185" s="1">
        <v>44981</v>
      </c>
      <c r="C3185" t="s">
        <v>2676</v>
      </c>
      <c r="D3185" t="s">
        <v>28</v>
      </c>
      <c r="E3185" t="s">
        <v>40</v>
      </c>
      <c r="F3185" t="s">
        <v>41</v>
      </c>
      <c r="G3185" t="s">
        <v>59</v>
      </c>
      <c r="H3185">
        <v>2</v>
      </c>
      <c r="I3185">
        <v>4701</v>
      </c>
      <c r="J3185">
        <v>22</v>
      </c>
      <c r="K3185">
        <v>7333.56</v>
      </c>
      <c r="L3185">
        <v>1241.1600000000001</v>
      </c>
      <c r="M3185" t="s">
        <v>32</v>
      </c>
      <c r="N3185" t="s">
        <v>33</v>
      </c>
      <c r="O3185">
        <v>3</v>
      </c>
      <c r="P3185">
        <v>2023</v>
      </c>
      <c r="Q3185">
        <v>2</v>
      </c>
      <c r="R3185" t="s">
        <v>67</v>
      </c>
      <c r="S3185">
        <v>1</v>
      </c>
      <c r="T3185">
        <v>8</v>
      </c>
      <c r="U3185">
        <v>4</v>
      </c>
      <c r="V3185">
        <v>5</v>
      </c>
      <c r="W3185" t="s">
        <v>46</v>
      </c>
      <c r="X3185" t="s">
        <v>47</v>
      </c>
      <c r="Y3185">
        <v>206844</v>
      </c>
      <c r="Z3185">
        <v>0.17</v>
      </c>
    </row>
    <row r="3186" spans="1:26" x14ac:dyDescent="0.25">
      <c r="A3186" t="s">
        <v>4860</v>
      </c>
      <c r="B3186" s="1">
        <v>45262</v>
      </c>
      <c r="C3186" t="s">
        <v>4861</v>
      </c>
      <c r="D3186" t="s">
        <v>63</v>
      </c>
      <c r="E3186" t="s">
        <v>58</v>
      </c>
      <c r="F3186" t="s">
        <v>41</v>
      </c>
      <c r="G3186" t="s">
        <v>116</v>
      </c>
      <c r="H3186">
        <v>9</v>
      </c>
      <c r="I3186">
        <v>433</v>
      </c>
      <c r="J3186">
        <v>13</v>
      </c>
      <c r="K3186">
        <v>3390.39</v>
      </c>
      <c r="L3186">
        <v>379.83</v>
      </c>
      <c r="M3186" t="s">
        <v>65</v>
      </c>
      <c r="N3186" t="s">
        <v>44</v>
      </c>
      <c r="O3186">
        <v>1</v>
      </c>
      <c r="P3186">
        <v>2023</v>
      </c>
      <c r="Q3186">
        <v>12</v>
      </c>
      <c r="R3186" t="s">
        <v>54</v>
      </c>
      <c r="S3186">
        <v>4</v>
      </c>
      <c r="T3186">
        <v>48</v>
      </c>
      <c r="U3186">
        <v>1</v>
      </c>
      <c r="V3186">
        <v>6</v>
      </c>
      <c r="W3186" t="s">
        <v>35</v>
      </c>
      <c r="X3186" t="s">
        <v>36</v>
      </c>
      <c r="Y3186">
        <v>50661</v>
      </c>
      <c r="Z3186">
        <v>0.11</v>
      </c>
    </row>
    <row r="3187" spans="1:26" x14ac:dyDescent="0.25">
      <c r="A3187" t="s">
        <v>4862</v>
      </c>
      <c r="B3187" s="1">
        <v>44998</v>
      </c>
      <c r="C3187" t="s">
        <v>3112</v>
      </c>
      <c r="D3187" t="s">
        <v>63</v>
      </c>
      <c r="E3187" t="s">
        <v>29</v>
      </c>
      <c r="F3187" t="s">
        <v>52</v>
      </c>
      <c r="G3187" t="s">
        <v>79</v>
      </c>
      <c r="H3187">
        <v>5</v>
      </c>
      <c r="I3187">
        <v>1361</v>
      </c>
      <c r="J3187">
        <v>12</v>
      </c>
      <c r="K3187">
        <v>5988.4</v>
      </c>
      <c r="L3187">
        <v>382.57</v>
      </c>
      <c r="M3187" t="s">
        <v>43</v>
      </c>
      <c r="N3187" t="s">
        <v>33</v>
      </c>
      <c r="O3187">
        <v>6</v>
      </c>
      <c r="P3187">
        <v>2023</v>
      </c>
      <c r="Q3187">
        <v>3</v>
      </c>
      <c r="R3187" t="s">
        <v>105</v>
      </c>
      <c r="S3187">
        <v>1</v>
      </c>
      <c r="T3187">
        <v>11</v>
      </c>
      <c r="U3187">
        <v>3</v>
      </c>
      <c r="V3187">
        <v>1</v>
      </c>
      <c r="W3187" t="s">
        <v>60</v>
      </c>
      <c r="X3187" t="s">
        <v>47</v>
      </c>
      <c r="Y3187">
        <v>81660</v>
      </c>
      <c r="Z3187">
        <v>0.06</v>
      </c>
    </row>
    <row r="3188" spans="1:26" x14ac:dyDescent="0.25">
      <c r="A3188" t="s">
        <v>4863</v>
      </c>
      <c r="B3188" s="1">
        <v>45226</v>
      </c>
      <c r="C3188" t="s">
        <v>456</v>
      </c>
      <c r="D3188" t="s">
        <v>28</v>
      </c>
      <c r="E3188" t="s">
        <v>51</v>
      </c>
      <c r="F3188" t="s">
        <v>41</v>
      </c>
      <c r="G3188" t="s">
        <v>116</v>
      </c>
      <c r="H3188">
        <v>4</v>
      </c>
      <c r="I3188">
        <v>2043</v>
      </c>
      <c r="J3188">
        <v>11</v>
      </c>
      <c r="K3188">
        <v>7273.08</v>
      </c>
      <c r="L3188">
        <v>1014.41</v>
      </c>
      <c r="M3188" t="s">
        <v>43</v>
      </c>
      <c r="N3188" t="s">
        <v>66</v>
      </c>
      <c r="O3188">
        <v>4</v>
      </c>
      <c r="P3188">
        <v>2023</v>
      </c>
      <c r="Q3188">
        <v>10</v>
      </c>
      <c r="R3188" t="s">
        <v>45</v>
      </c>
      <c r="S3188">
        <v>4</v>
      </c>
      <c r="T3188">
        <v>43</v>
      </c>
      <c r="U3188">
        <v>4</v>
      </c>
      <c r="V3188">
        <v>5</v>
      </c>
      <c r="W3188" t="s">
        <v>46</v>
      </c>
      <c r="X3188" t="s">
        <v>47</v>
      </c>
      <c r="Y3188">
        <v>89892</v>
      </c>
      <c r="Z3188">
        <v>0.14000000000000001</v>
      </c>
    </row>
    <row r="3189" spans="1:26" x14ac:dyDescent="0.25">
      <c r="A3189" t="s">
        <v>4864</v>
      </c>
      <c r="B3189" s="1">
        <v>45157</v>
      </c>
      <c r="C3189" t="s">
        <v>845</v>
      </c>
      <c r="D3189" t="s">
        <v>28</v>
      </c>
      <c r="E3189" t="s">
        <v>40</v>
      </c>
      <c r="F3189" t="s">
        <v>41</v>
      </c>
      <c r="G3189" t="s">
        <v>42</v>
      </c>
      <c r="H3189">
        <v>10</v>
      </c>
      <c r="I3189">
        <v>2709</v>
      </c>
      <c r="J3189">
        <v>16</v>
      </c>
      <c r="K3189">
        <v>22755.599999999999</v>
      </c>
      <c r="L3189">
        <v>3261.08</v>
      </c>
      <c r="M3189" t="s">
        <v>65</v>
      </c>
      <c r="N3189" t="s">
        <v>44</v>
      </c>
      <c r="O3189">
        <v>5</v>
      </c>
      <c r="P3189">
        <v>2023</v>
      </c>
      <c r="Q3189">
        <v>8</v>
      </c>
      <c r="R3189" t="s">
        <v>72</v>
      </c>
      <c r="S3189">
        <v>3</v>
      </c>
      <c r="T3189">
        <v>33</v>
      </c>
      <c r="U3189">
        <v>3</v>
      </c>
      <c r="V3189">
        <v>6</v>
      </c>
      <c r="W3189" t="s">
        <v>35</v>
      </c>
      <c r="X3189" t="s">
        <v>36</v>
      </c>
      <c r="Y3189">
        <v>433440</v>
      </c>
      <c r="Z3189">
        <v>0.14000000000000001</v>
      </c>
    </row>
    <row r="3190" spans="1:26" x14ac:dyDescent="0.25">
      <c r="A3190" t="s">
        <v>4865</v>
      </c>
      <c r="B3190" s="1">
        <v>45259</v>
      </c>
      <c r="C3190" t="s">
        <v>4866</v>
      </c>
      <c r="D3190" t="s">
        <v>63</v>
      </c>
      <c r="E3190" t="s">
        <v>58</v>
      </c>
      <c r="F3190" t="s">
        <v>30</v>
      </c>
      <c r="G3190" t="s">
        <v>64</v>
      </c>
      <c r="H3190">
        <v>2</v>
      </c>
      <c r="I3190">
        <v>936</v>
      </c>
      <c r="J3190">
        <v>18</v>
      </c>
      <c r="K3190">
        <v>1535.04</v>
      </c>
      <c r="L3190">
        <v>204.2</v>
      </c>
      <c r="M3190" t="s">
        <v>43</v>
      </c>
      <c r="N3190" t="s">
        <v>33</v>
      </c>
      <c r="O3190">
        <v>4</v>
      </c>
      <c r="P3190">
        <v>2023</v>
      </c>
      <c r="Q3190">
        <v>11</v>
      </c>
      <c r="R3190" t="s">
        <v>92</v>
      </c>
      <c r="S3190">
        <v>4</v>
      </c>
      <c r="T3190">
        <v>48</v>
      </c>
      <c r="U3190">
        <v>5</v>
      </c>
      <c r="V3190">
        <v>3</v>
      </c>
      <c r="W3190" t="s">
        <v>83</v>
      </c>
      <c r="X3190" t="s">
        <v>47</v>
      </c>
      <c r="Y3190">
        <v>33696</v>
      </c>
      <c r="Z3190">
        <v>0.13</v>
      </c>
    </row>
    <row r="3191" spans="1:26" x14ac:dyDescent="0.25">
      <c r="A3191" t="s">
        <v>4867</v>
      </c>
      <c r="B3191" s="1">
        <v>45240</v>
      </c>
      <c r="C3191" t="s">
        <v>4868</v>
      </c>
      <c r="D3191" t="s">
        <v>39</v>
      </c>
      <c r="E3191" t="s">
        <v>40</v>
      </c>
      <c r="F3191" t="s">
        <v>30</v>
      </c>
      <c r="G3191" t="s">
        <v>64</v>
      </c>
      <c r="H3191">
        <v>4</v>
      </c>
      <c r="I3191">
        <v>1117</v>
      </c>
      <c r="J3191">
        <v>2</v>
      </c>
      <c r="K3191">
        <v>4378.6400000000003</v>
      </c>
      <c r="L3191">
        <v>323.51</v>
      </c>
      <c r="M3191" t="s">
        <v>32</v>
      </c>
      <c r="N3191" t="s">
        <v>44</v>
      </c>
      <c r="O3191">
        <v>5</v>
      </c>
      <c r="P3191">
        <v>2023</v>
      </c>
      <c r="Q3191">
        <v>11</v>
      </c>
      <c r="R3191" t="s">
        <v>92</v>
      </c>
      <c r="S3191">
        <v>4</v>
      </c>
      <c r="T3191">
        <v>45</v>
      </c>
      <c r="U3191">
        <v>2</v>
      </c>
      <c r="V3191">
        <v>5</v>
      </c>
      <c r="W3191" t="s">
        <v>46</v>
      </c>
      <c r="X3191" t="s">
        <v>47</v>
      </c>
      <c r="Y3191">
        <v>8936</v>
      </c>
      <c r="Z3191">
        <v>7.0000000000000007E-2</v>
      </c>
    </row>
    <row r="3192" spans="1:26" x14ac:dyDescent="0.25">
      <c r="A3192" t="s">
        <v>4869</v>
      </c>
      <c r="B3192" s="1">
        <v>45097</v>
      </c>
      <c r="C3192" t="s">
        <v>3829</v>
      </c>
      <c r="D3192" t="s">
        <v>50</v>
      </c>
      <c r="E3192" t="s">
        <v>40</v>
      </c>
      <c r="F3192" t="s">
        <v>30</v>
      </c>
      <c r="G3192" t="s">
        <v>31</v>
      </c>
      <c r="H3192">
        <v>6</v>
      </c>
      <c r="I3192">
        <v>2847</v>
      </c>
      <c r="J3192">
        <v>27</v>
      </c>
      <c r="K3192">
        <v>12469.86</v>
      </c>
      <c r="L3192">
        <v>2084.2600000000002</v>
      </c>
      <c r="M3192" t="s">
        <v>32</v>
      </c>
      <c r="N3192" t="s">
        <v>66</v>
      </c>
      <c r="O3192">
        <v>2</v>
      </c>
      <c r="P3192">
        <v>2023</v>
      </c>
      <c r="Q3192">
        <v>6</v>
      </c>
      <c r="R3192" t="s">
        <v>95</v>
      </c>
      <c r="S3192">
        <v>2</v>
      </c>
      <c r="T3192">
        <v>25</v>
      </c>
      <c r="U3192">
        <v>4</v>
      </c>
      <c r="V3192">
        <v>2</v>
      </c>
      <c r="W3192" t="s">
        <v>76</v>
      </c>
      <c r="X3192" t="s">
        <v>47</v>
      </c>
      <c r="Y3192">
        <v>461214</v>
      </c>
      <c r="Z3192">
        <v>0.17</v>
      </c>
    </row>
    <row r="3193" spans="1:26" x14ac:dyDescent="0.25">
      <c r="A3193" t="s">
        <v>4870</v>
      </c>
      <c r="B3193" s="1">
        <v>45282</v>
      </c>
      <c r="C3193" t="s">
        <v>459</v>
      </c>
      <c r="D3193" t="s">
        <v>50</v>
      </c>
      <c r="E3193" t="s">
        <v>29</v>
      </c>
      <c r="F3193" t="s">
        <v>30</v>
      </c>
      <c r="G3193" t="s">
        <v>31</v>
      </c>
      <c r="H3193">
        <v>2</v>
      </c>
      <c r="I3193">
        <v>2886</v>
      </c>
      <c r="J3193">
        <v>29</v>
      </c>
      <c r="K3193">
        <v>4098.12</v>
      </c>
      <c r="L3193">
        <v>438.11</v>
      </c>
      <c r="M3193" t="s">
        <v>65</v>
      </c>
      <c r="N3193" t="s">
        <v>33</v>
      </c>
      <c r="O3193">
        <v>5</v>
      </c>
      <c r="P3193">
        <v>2023</v>
      </c>
      <c r="Q3193">
        <v>12</v>
      </c>
      <c r="R3193" t="s">
        <v>54</v>
      </c>
      <c r="S3193">
        <v>4</v>
      </c>
      <c r="T3193">
        <v>51</v>
      </c>
      <c r="U3193">
        <v>4</v>
      </c>
      <c r="V3193">
        <v>5</v>
      </c>
      <c r="W3193" t="s">
        <v>46</v>
      </c>
      <c r="X3193" t="s">
        <v>47</v>
      </c>
      <c r="Y3193">
        <v>167388</v>
      </c>
      <c r="Z3193">
        <v>0.11</v>
      </c>
    </row>
    <row r="3194" spans="1:26" x14ac:dyDescent="0.25">
      <c r="A3194" t="s">
        <v>4871</v>
      </c>
      <c r="B3194" s="1">
        <v>45157</v>
      </c>
      <c r="C3194" t="s">
        <v>4872</v>
      </c>
      <c r="D3194" t="s">
        <v>39</v>
      </c>
      <c r="E3194" t="s">
        <v>29</v>
      </c>
      <c r="F3194" t="s">
        <v>52</v>
      </c>
      <c r="G3194" t="s">
        <v>79</v>
      </c>
      <c r="H3194">
        <v>1</v>
      </c>
      <c r="I3194">
        <v>1605</v>
      </c>
      <c r="J3194">
        <v>0</v>
      </c>
      <c r="K3194">
        <v>1605</v>
      </c>
      <c r="L3194">
        <v>130.93</v>
      </c>
      <c r="M3194" t="s">
        <v>32</v>
      </c>
      <c r="N3194" t="s">
        <v>66</v>
      </c>
      <c r="O3194">
        <v>1</v>
      </c>
      <c r="P3194">
        <v>2023</v>
      </c>
      <c r="Q3194">
        <v>8</v>
      </c>
      <c r="R3194" t="s">
        <v>72</v>
      </c>
      <c r="S3194">
        <v>3</v>
      </c>
      <c r="T3194">
        <v>33</v>
      </c>
      <c r="U3194">
        <v>3</v>
      </c>
      <c r="V3194">
        <v>6</v>
      </c>
      <c r="W3194" t="s">
        <v>35</v>
      </c>
      <c r="X3194" t="s">
        <v>36</v>
      </c>
      <c r="Y3194">
        <v>0</v>
      </c>
      <c r="Z3194">
        <v>0.08</v>
      </c>
    </row>
    <row r="3195" spans="1:26" x14ac:dyDescent="0.25">
      <c r="A3195" t="s">
        <v>4873</v>
      </c>
      <c r="B3195" s="1">
        <v>44931</v>
      </c>
      <c r="C3195" t="s">
        <v>1269</v>
      </c>
      <c r="D3195" t="s">
        <v>63</v>
      </c>
      <c r="E3195" t="s">
        <v>29</v>
      </c>
      <c r="F3195" t="s">
        <v>41</v>
      </c>
      <c r="G3195" t="s">
        <v>42</v>
      </c>
      <c r="H3195">
        <v>4</v>
      </c>
      <c r="I3195">
        <v>639</v>
      </c>
      <c r="J3195">
        <v>21</v>
      </c>
      <c r="K3195">
        <v>2019.24</v>
      </c>
      <c r="L3195">
        <v>142.56</v>
      </c>
      <c r="M3195" t="s">
        <v>32</v>
      </c>
      <c r="N3195" t="s">
        <v>44</v>
      </c>
      <c r="O3195">
        <v>3</v>
      </c>
      <c r="P3195">
        <v>2023</v>
      </c>
      <c r="Q3195">
        <v>1</v>
      </c>
      <c r="R3195" t="s">
        <v>34</v>
      </c>
      <c r="S3195">
        <v>1</v>
      </c>
      <c r="T3195">
        <v>1</v>
      </c>
      <c r="U3195">
        <v>1</v>
      </c>
      <c r="V3195">
        <v>4</v>
      </c>
      <c r="W3195" t="s">
        <v>73</v>
      </c>
      <c r="X3195" t="s">
        <v>47</v>
      </c>
      <c r="Y3195">
        <v>53676</v>
      </c>
      <c r="Z3195">
        <v>7.0000000000000007E-2</v>
      </c>
    </row>
    <row r="3196" spans="1:26" x14ac:dyDescent="0.25">
      <c r="A3196" t="s">
        <v>4874</v>
      </c>
      <c r="B3196" s="1">
        <v>45102</v>
      </c>
      <c r="C3196" t="s">
        <v>839</v>
      </c>
      <c r="D3196" t="s">
        <v>50</v>
      </c>
      <c r="E3196" t="s">
        <v>51</v>
      </c>
      <c r="F3196" t="s">
        <v>30</v>
      </c>
      <c r="G3196" t="s">
        <v>86</v>
      </c>
      <c r="H3196">
        <v>3</v>
      </c>
      <c r="I3196">
        <v>3757</v>
      </c>
      <c r="J3196">
        <v>20</v>
      </c>
      <c r="K3196">
        <v>9016.7999999999993</v>
      </c>
      <c r="L3196">
        <v>1027.17</v>
      </c>
      <c r="M3196" t="s">
        <v>43</v>
      </c>
      <c r="N3196" t="s">
        <v>44</v>
      </c>
      <c r="O3196">
        <v>6</v>
      </c>
      <c r="P3196">
        <v>2023</v>
      </c>
      <c r="Q3196">
        <v>6</v>
      </c>
      <c r="R3196" t="s">
        <v>95</v>
      </c>
      <c r="S3196">
        <v>2</v>
      </c>
      <c r="T3196">
        <v>26</v>
      </c>
      <c r="U3196">
        <v>5</v>
      </c>
      <c r="V3196">
        <v>0</v>
      </c>
      <c r="W3196" t="s">
        <v>55</v>
      </c>
      <c r="X3196" t="s">
        <v>36</v>
      </c>
      <c r="Y3196">
        <v>225420</v>
      </c>
      <c r="Z3196">
        <v>0.11</v>
      </c>
    </row>
    <row r="3197" spans="1:26" x14ac:dyDescent="0.25">
      <c r="A3197" t="s">
        <v>4875</v>
      </c>
      <c r="B3197" s="1">
        <v>45268</v>
      </c>
      <c r="C3197" t="s">
        <v>585</v>
      </c>
      <c r="D3197" t="s">
        <v>50</v>
      </c>
      <c r="E3197" t="s">
        <v>51</v>
      </c>
      <c r="F3197" t="s">
        <v>52</v>
      </c>
      <c r="G3197" t="s">
        <v>53</v>
      </c>
      <c r="H3197">
        <v>6</v>
      </c>
      <c r="I3197">
        <v>3913</v>
      </c>
      <c r="J3197">
        <v>16</v>
      </c>
      <c r="K3197">
        <v>19721.52</v>
      </c>
      <c r="L3197">
        <v>2152.13</v>
      </c>
      <c r="M3197" t="s">
        <v>65</v>
      </c>
      <c r="N3197" t="s">
        <v>44</v>
      </c>
      <c r="O3197">
        <v>5</v>
      </c>
      <c r="P3197">
        <v>2023</v>
      </c>
      <c r="Q3197">
        <v>12</v>
      </c>
      <c r="R3197" t="s">
        <v>54</v>
      </c>
      <c r="S3197">
        <v>4</v>
      </c>
      <c r="T3197">
        <v>49</v>
      </c>
      <c r="U3197">
        <v>2</v>
      </c>
      <c r="V3197">
        <v>5</v>
      </c>
      <c r="W3197" t="s">
        <v>46</v>
      </c>
      <c r="X3197" t="s">
        <v>47</v>
      </c>
      <c r="Y3197">
        <v>375648</v>
      </c>
      <c r="Z3197">
        <v>0.11</v>
      </c>
    </row>
    <row r="3198" spans="1:26" x14ac:dyDescent="0.25">
      <c r="A3198" t="s">
        <v>4876</v>
      </c>
      <c r="B3198" s="1">
        <v>45192</v>
      </c>
      <c r="C3198" t="s">
        <v>4877</v>
      </c>
      <c r="D3198" t="s">
        <v>39</v>
      </c>
      <c r="E3198" t="s">
        <v>40</v>
      </c>
      <c r="F3198" t="s">
        <v>30</v>
      </c>
      <c r="G3198" t="s">
        <v>86</v>
      </c>
      <c r="H3198">
        <v>1</v>
      </c>
      <c r="I3198">
        <v>4343</v>
      </c>
      <c r="J3198">
        <v>21</v>
      </c>
      <c r="K3198">
        <v>3430.97</v>
      </c>
      <c r="L3198">
        <v>319.36</v>
      </c>
      <c r="M3198" t="s">
        <v>43</v>
      </c>
      <c r="N3198" t="s">
        <v>66</v>
      </c>
      <c r="O3198">
        <v>2</v>
      </c>
      <c r="P3198">
        <v>2023</v>
      </c>
      <c r="Q3198">
        <v>9</v>
      </c>
      <c r="R3198" t="s">
        <v>80</v>
      </c>
      <c r="S3198">
        <v>3</v>
      </c>
      <c r="T3198">
        <v>38</v>
      </c>
      <c r="U3198">
        <v>4</v>
      </c>
      <c r="V3198">
        <v>6</v>
      </c>
      <c r="W3198" t="s">
        <v>35</v>
      </c>
      <c r="X3198" t="s">
        <v>36</v>
      </c>
      <c r="Y3198">
        <v>91203</v>
      </c>
      <c r="Z3198">
        <v>0.09</v>
      </c>
    </row>
    <row r="3199" spans="1:26" x14ac:dyDescent="0.25">
      <c r="A3199" t="s">
        <v>4878</v>
      </c>
      <c r="B3199" s="1">
        <v>45152</v>
      </c>
      <c r="C3199" t="s">
        <v>1694</v>
      </c>
      <c r="D3199" t="s">
        <v>39</v>
      </c>
      <c r="E3199" t="s">
        <v>29</v>
      </c>
      <c r="F3199" t="s">
        <v>30</v>
      </c>
      <c r="G3199" t="s">
        <v>31</v>
      </c>
      <c r="H3199">
        <v>9</v>
      </c>
      <c r="I3199">
        <v>2001</v>
      </c>
      <c r="J3199">
        <v>28</v>
      </c>
      <c r="K3199">
        <v>12966.48</v>
      </c>
      <c r="L3199">
        <v>1120.8399999999999</v>
      </c>
      <c r="M3199" t="s">
        <v>65</v>
      </c>
      <c r="N3199" t="s">
        <v>33</v>
      </c>
      <c r="O3199">
        <v>4</v>
      </c>
      <c r="P3199">
        <v>2023</v>
      </c>
      <c r="Q3199">
        <v>8</v>
      </c>
      <c r="R3199" t="s">
        <v>72</v>
      </c>
      <c r="S3199">
        <v>3</v>
      </c>
      <c r="T3199">
        <v>33</v>
      </c>
      <c r="U3199">
        <v>3</v>
      </c>
      <c r="V3199">
        <v>1</v>
      </c>
      <c r="W3199" t="s">
        <v>60</v>
      </c>
      <c r="X3199" t="s">
        <v>47</v>
      </c>
      <c r="Y3199">
        <v>504252</v>
      </c>
      <c r="Z3199">
        <v>0.09</v>
      </c>
    </row>
    <row r="3200" spans="1:26" x14ac:dyDescent="0.25">
      <c r="A3200" t="s">
        <v>4879</v>
      </c>
      <c r="B3200" s="1">
        <v>44928</v>
      </c>
      <c r="C3200" t="s">
        <v>2885</v>
      </c>
      <c r="D3200" t="s">
        <v>50</v>
      </c>
      <c r="E3200" t="s">
        <v>29</v>
      </c>
      <c r="F3200" t="s">
        <v>52</v>
      </c>
      <c r="G3200" t="s">
        <v>91</v>
      </c>
      <c r="H3200">
        <v>1</v>
      </c>
      <c r="I3200">
        <v>4706</v>
      </c>
      <c r="J3200">
        <v>19</v>
      </c>
      <c r="K3200">
        <v>3811.86</v>
      </c>
      <c r="L3200">
        <v>228.81</v>
      </c>
      <c r="M3200" t="s">
        <v>32</v>
      </c>
      <c r="N3200" t="s">
        <v>44</v>
      </c>
      <c r="O3200">
        <v>7</v>
      </c>
      <c r="P3200">
        <v>2023</v>
      </c>
      <c r="Q3200">
        <v>1</v>
      </c>
      <c r="R3200" t="s">
        <v>34</v>
      </c>
      <c r="S3200">
        <v>1</v>
      </c>
      <c r="T3200">
        <v>1</v>
      </c>
      <c r="U3200">
        <v>1</v>
      </c>
      <c r="V3200">
        <v>1</v>
      </c>
      <c r="W3200" t="s">
        <v>60</v>
      </c>
      <c r="X3200" t="s">
        <v>47</v>
      </c>
      <c r="Y3200">
        <v>89414</v>
      </c>
      <c r="Z3200">
        <v>0.06</v>
      </c>
    </row>
    <row r="3201" spans="1:26" x14ac:dyDescent="0.25">
      <c r="A3201" t="s">
        <v>4880</v>
      </c>
      <c r="B3201" s="1">
        <v>45244</v>
      </c>
      <c r="C3201" t="s">
        <v>4039</v>
      </c>
      <c r="D3201" t="s">
        <v>28</v>
      </c>
      <c r="E3201" t="s">
        <v>51</v>
      </c>
      <c r="F3201" t="s">
        <v>41</v>
      </c>
      <c r="G3201" t="s">
        <v>42</v>
      </c>
      <c r="H3201">
        <v>1</v>
      </c>
      <c r="I3201">
        <v>3108</v>
      </c>
      <c r="J3201">
        <v>15</v>
      </c>
      <c r="K3201">
        <v>2641.8</v>
      </c>
      <c r="L3201">
        <v>232.81</v>
      </c>
      <c r="M3201" t="s">
        <v>32</v>
      </c>
      <c r="N3201" t="s">
        <v>33</v>
      </c>
      <c r="O3201">
        <v>4</v>
      </c>
      <c r="P3201">
        <v>2023</v>
      </c>
      <c r="Q3201">
        <v>11</v>
      </c>
      <c r="R3201" t="s">
        <v>92</v>
      </c>
      <c r="S3201">
        <v>4</v>
      </c>
      <c r="T3201">
        <v>46</v>
      </c>
      <c r="U3201">
        <v>3</v>
      </c>
      <c r="V3201">
        <v>2</v>
      </c>
      <c r="W3201" t="s">
        <v>76</v>
      </c>
      <c r="X3201" t="s">
        <v>47</v>
      </c>
      <c r="Y3201">
        <v>46620</v>
      </c>
      <c r="Z3201">
        <v>0.09</v>
      </c>
    </row>
    <row r="3202" spans="1:26" x14ac:dyDescent="0.25">
      <c r="A3202" t="s">
        <v>4881</v>
      </c>
      <c r="B3202" s="1">
        <v>45167</v>
      </c>
      <c r="C3202" t="s">
        <v>1562</v>
      </c>
      <c r="D3202" t="s">
        <v>50</v>
      </c>
      <c r="E3202" t="s">
        <v>58</v>
      </c>
      <c r="F3202" t="s">
        <v>41</v>
      </c>
      <c r="G3202" t="s">
        <v>59</v>
      </c>
      <c r="H3202">
        <v>2</v>
      </c>
      <c r="I3202">
        <v>148</v>
      </c>
      <c r="J3202">
        <v>30</v>
      </c>
      <c r="K3202">
        <v>207.2</v>
      </c>
      <c r="L3202">
        <v>14.54</v>
      </c>
      <c r="M3202" t="s">
        <v>32</v>
      </c>
      <c r="N3202" t="s">
        <v>66</v>
      </c>
      <c r="O3202">
        <v>6</v>
      </c>
      <c r="P3202">
        <v>2023</v>
      </c>
      <c r="Q3202">
        <v>8</v>
      </c>
      <c r="R3202" t="s">
        <v>72</v>
      </c>
      <c r="S3202">
        <v>3</v>
      </c>
      <c r="T3202">
        <v>35</v>
      </c>
      <c r="U3202">
        <v>5</v>
      </c>
      <c r="V3202">
        <v>2</v>
      </c>
      <c r="W3202" t="s">
        <v>76</v>
      </c>
      <c r="X3202" t="s">
        <v>47</v>
      </c>
      <c r="Y3202">
        <v>8880</v>
      </c>
      <c r="Z3202">
        <v>7.0000000000000007E-2</v>
      </c>
    </row>
    <row r="3203" spans="1:26" x14ac:dyDescent="0.25">
      <c r="A3203" t="s">
        <v>4882</v>
      </c>
      <c r="B3203" s="1">
        <v>44973</v>
      </c>
      <c r="C3203" t="s">
        <v>1618</v>
      </c>
      <c r="D3203" t="s">
        <v>63</v>
      </c>
      <c r="E3203" t="s">
        <v>29</v>
      </c>
      <c r="F3203" t="s">
        <v>41</v>
      </c>
      <c r="G3203" t="s">
        <v>116</v>
      </c>
      <c r="H3203">
        <v>7</v>
      </c>
      <c r="I3203">
        <v>4040</v>
      </c>
      <c r="J3203">
        <v>4</v>
      </c>
      <c r="K3203">
        <v>27148.799999999999</v>
      </c>
      <c r="L3203">
        <v>2609.86</v>
      </c>
      <c r="M3203" t="s">
        <v>43</v>
      </c>
      <c r="N3203" t="s">
        <v>33</v>
      </c>
      <c r="O3203">
        <v>7</v>
      </c>
      <c r="P3203">
        <v>2023</v>
      </c>
      <c r="Q3203">
        <v>2</v>
      </c>
      <c r="R3203" t="s">
        <v>67</v>
      </c>
      <c r="S3203">
        <v>1</v>
      </c>
      <c r="T3203">
        <v>7</v>
      </c>
      <c r="U3203">
        <v>3</v>
      </c>
      <c r="V3203">
        <v>4</v>
      </c>
      <c r="W3203" t="s">
        <v>73</v>
      </c>
      <c r="X3203" t="s">
        <v>47</v>
      </c>
      <c r="Y3203">
        <v>113120</v>
      </c>
      <c r="Z3203">
        <v>0.1</v>
      </c>
    </row>
    <row r="3204" spans="1:26" x14ac:dyDescent="0.25">
      <c r="A3204" t="s">
        <v>4883</v>
      </c>
      <c r="B3204" s="1">
        <v>45035</v>
      </c>
      <c r="C3204" t="s">
        <v>4884</v>
      </c>
      <c r="D3204" t="s">
        <v>63</v>
      </c>
      <c r="E3204" t="s">
        <v>29</v>
      </c>
      <c r="F3204" t="s">
        <v>52</v>
      </c>
      <c r="G3204" t="s">
        <v>53</v>
      </c>
      <c r="H3204">
        <v>6</v>
      </c>
      <c r="I3204">
        <v>1344</v>
      </c>
      <c r="J3204">
        <v>30</v>
      </c>
      <c r="K3204">
        <v>5644.8</v>
      </c>
      <c r="L3204">
        <v>363.21</v>
      </c>
      <c r="M3204" t="s">
        <v>65</v>
      </c>
      <c r="N3204" t="s">
        <v>66</v>
      </c>
      <c r="O3204">
        <v>5</v>
      </c>
      <c r="P3204">
        <v>2023</v>
      </c>
      <c r="Q3204">
        <v>4</v>
      </c>
      <c r="R3204" t="s">
        <v>100</v>
      </c>
      <c r="S3204">
        <v>2</v>
      </c>
      <c r="T3204">
        <v>16</v>
      </c>
      <c r="U3204">
        <v>4</v>
      </c>
      <c r="V3204">
        <v>3</v>
      </c>
      <c r="W3204" t="s">
        <v>83</v>
      </c>
      <c r="X3204" t="s">
        <v>47</v>
      </c>
      <c r="Y3204">
        <v>241920</v>
      </c>
      <c r="Z3204">
        <v>0.06</v>
      </c>
    </row>
    <row r="3205" spans="1:26" x14ac:dyDescent="0.25">
      <c r="A3205" t="s">
        <v>4885</v>
      </c>
      <c r="B3205" s="1">
        <v>45082</v>
      </c>
      <c r="C3205" t="s">
        <v>62</v>
      </c>
      <c r="D3205" t="s">
        <v>28</v>
      </c>
      <c r="E3205" t="s">
        <v>51</v>
      </c>
      <c r="F3205" t="s">
        <v>41</v>
      </c>
      <c r="G3205" t="s">
        <v>42</v>
      </c>
      <c r="H3205">
        <v>8</v>
      </c>
      <c r="I3205">
        <v>1609</v>
      </c>
      <c r="J3205">
        <v>24</v>
      </c>
      <c r="K3205">
        <v>9782.7199999999993</v>
      </c>
      <c r="L3205">
        <v>1488.07</v>
      </c>
      <c r="M3205" t="s">
        <v>32</v>
      </c>
      <c r="N3205" t="s">
        <v>33</v>
      </c>
      <c r="O3205">
        <v>3</v>
      </c>
      <c r="P3205">
        <v>2023</v>
      </c>
      <c r="Q3205">
        <v>6</v>
      </c>
      <c r="R3205" t="s">
        <v>95</v>
      </c>
      <c r="S3205">
        <v>2</v>
      </c>
      <c r="T3205">
        <v>23</v>
      </c>
      <c r="U3205">
        <v>2</v>
      </c>
      <c r="V3205">
        <v>1</v>
      </c>
      <c r="W3205" t="s">
        <v>60</v>
      </c>
      <c r="X3205" t="s">
        <v>47</v>
      </c>
      <c r="Y3205">
        <v>308928</v>
      </c>
      <c r="Z3205">
        <v>0.15</v>
      </c>
    </row>
    <row r="3206" spans="1:26" x14ac:dyDescent="0.25">
      <c r="A3206" t="s">
        <v>4886</v>
      </c>
      <c r="B3206" s="1">
        <v>44939</v>
      </c>
      <c r="C3206" t="s">
        <v>2064</v>
      </c>
      <c r="D3206" t="s">
        <v>28</v>
      </c>
      <c r="E3206" t="s">
        <v>29</v>
      </c>
      <c r="F3206" t="s">
        <v>41</v>
      </c>
      <c r="G3206" t="s">
        <v>116</v>
      </c>
      <c r="H3206">
        <v>1</v>
      </c>
      <c r="I3206">
        <v>1485</v>
      </c>
      <c r="J3206">
        <v>27</v>
      </c>
      <c r="K3206">
        <v>1084.05</v>
      </c>
      <c r="L3206">
        <v>100.86</v>
      </c>
      <c r="M3206" t="s">
        <v>43</v>
      </c>
      <c r="N3206" t="s">
        <v>44</v>
      </c>
      <c r="O3206">
        <v>4</v>
      </c>
      <c r="P3206">
        <v>2023</v>
      </c>
      <c r="Q3206">
        <v>1</v>
      </c>
      <c r="R3206" t="s">
        <v>34</v>
      </c>
      <c r="S3206">
        <v>1</v>
      </c>
      <c r="T3206">
        <v>2</v>
      </c>
      <c r="U3206">
        <v>2</v>
      </c>
      <c r="V3206">
        <v>5</v>
      </c>
      <c r="W3206" t="s">
        <v>46</v>
      </c>
      <c r="X3206" t="s">
        <v>47</v>
      </c>
      <c r="Y3206">
        <v>40095</v>
      </c>
      <c r="Z3206">
        <v>0.09</v>
      </c>
    </row>
    <row r="3207" spans="1:26" x14ac:dyDescent="0.25">
      <c r="A3207" t="s">
        <v>4887</v>
      </c>
      <c r="B3207" s="1">
        <v>45041</v>
      </c>
      <c r="C3207" t="s">
        <v>2038</v>
      </c>
      <c r="D3207" t="s">
        <v>28</v>
      </c>
      <c r="E3207" t="s">
        <v>29</v>
      </c>
      <c r="F3207" t="s">
        <v>52</v>
      </c>
      <c r="G3207" t="s">
        <v>79</v>
      </c>
      <c r="H3207">
        <v>10</v>
      </c>
      <c r="I3207">
        <v>1614</v>
      </c>
      <c r="J3207">
        <v>11</v>
      </c>
      <c r="K3207">
        <v>14364.6</v>
      </c>
      <c r="L3207">
        <v>1816.76</v>
      </c>
      <c r="M3207" t="s">
        <v>65</v>
      </c>
      <c r="N3207" t="s">
        <v>33</v>
      </c>
      <c r="O3207">
        <v>2</v>
      </c>
      <c r="P3207">
        <v>2023</v>
      </c>
      <c r="Q3207">
        <v>4</v>
      </c>
      <c r="R3207" t="s">
        <v>100</v>
      </c>
      <c r="S3207">
        <v>2</v>
      </c>
      <c r="T3207">
        <v>17</v>
      </c>
      <c r="U3207">
        <v>5</v>
      </c>
      <c r="V3207">
        <v>2</v>
      </c>
      <c r="W3207" t="s">
        <v>76</v>
      </c>
      <c r="X3207" t="s">
        <v>47</v>
      </c>
      <c r="Y3207">
        <v>177540</v>
      </c>
      <c r="Z3207">
        <v>0.13</v>
      </c>
    </row>
    <row r="3208" spans="1:26" x14ac:dyDescent="0.25">
      <c r="A3208" t="s">
        <v>4888</v>
      </c>
      <c r="B3208" s="1">
        <v>45090</v>
      </c>
      <c r="C3208" t="s">
        <v>2062</v>
      </c>
      <c r="D3208" t="s">
        <v>63</v>
      </c>
      <c r="E3208" t="s">
        <v>58</v>
      </c>
      <c r="F3208" t="s">
        <v>30</v>
      </c>
      <c r="G3208" t="s">
        <v>64</v>
      </c>
      <c r="H3208">
        <v>9</v>
      </c>
      <c r="I3208">
        <v>1128</v>
      </c>
      <c r="J3208">
        <v>1</v>
      </c>
      <c r="K3208">
        <v>10050.48</v>
      </c>
      <c r="L3208">
        <v>1884.12</v>
      </c>
      <c r="M3208" t="s">
        <v>65</v>
      </c>
      <c r="N3208" t="s">
        <v>44</v>
      </c>
      <c r="O3208">
        <v>3</v>
      </c>
      <c r="P3208">
        <v>2023</v>
      </c>
      <c r="Q3208">
        <v>6</v>
      </c>
      <c r="R3208" t="s">
        <v>95</v>
      </c>
      <c r="S3208">
        <v>2</v>
      </c>
      <c r="T3208">
        <v>24</v>
      </c>
      <c r="U3208">
        <v>3</v>
      </c>
      <c r="V3208">
        <v>2</v>
      </c>
      <c r="W3208" t="s">
        <v>76</v>
      </c>
      <c r="X3208" t="s">
        <v>47</v>
      </c>
      <c r="Y3208">
        <v>10152</v>
      </c>
      <c r="Z3208">
        <v>0.19</v>
      </c>
    </row>
    <row r="3209" spans="1:26" x14ac:dyDescent="0.25">
      <c r="A3209" t="s">
        <v>4889</v>
      </c>
      <c r="B3209" s="1">
        <v>45286</v>
      </c>
      <c r="C3209" t="s">
        <v>1963</v>
      </c>
      <c r="D3209" t="s">
        <v>63</v>
      </c>
      <c r="E3209" t="s">
        <v>51</v>
      </c>
      <c r="F3209" t="s">
        <v>30</v>
      </c>
      <c r="G3209" t="s">
        <v>86</v>
      </c>
      <c r="H3209">
        <v>4</v>
      </c>
      <c r="I3209">
        <v>1910</v>
      </c>
      <c r="J3209">
        <v>30</v>
      </c>
      <c r="K3209">
        <v>5348</v>
      </c>
      <c r="L3209">
        <v>280.52999999999997</v>
      </c>
      <c r="M3209" t="s">
        <v>32</v>
      </c>
      <c r="N3209" t="s">
        <v>33</v>
      </c>
      <c r="O3209">
        <v>4</v>
      </c>
      <c r="P3209">
        <v>2023</v>
      </c>
      <c r="Q3209">
        <v>12</v>
      </c>
      <c r="R3209" t="s">
        <v>54</v>
      </c>
      <c r="S3209">
        <v>4</v>
      </c>
      <c r="T3209">
        <v>52</v>
      </c>
      <c r="U3209">
        <v>5</v>
      </c>
      <c r="V3209">
        <v>2</v>
      </c>
      <c r="W3209" t="s">
        <v>76</v>
      </c>
      <c r="X3209" t="s">
        <v>47</v>
      </c>
      <c r="Y3209">
        <v>229200</v>
      </c>
      <c r="Z3209">
        <v>0.05</v>
      </c>
    </row>
    <row r="3210" spans="1:26" x14ac:dyDescent="0.25">
      <c r="A3210" t="s">
        <v>4890</v>
      </c>
      <c r="B3210" s="1">
        <v>45242</v>
      </c>
      <c r="C3210" t="s">
        <v>120</v>
      </c>
      <c r="D3210" t="s">
        <v>63</v>
      </c>
      <c r="E3210" t="s">
        <v>51</v>
      </c>
      <c r="F3210" t="s">
        <v>52</v>
      </c>
      <c r="G3210" t="s">
        <v>79</v>
      </c>
      <c r="H3210">
        <v>6</v>
      </c>
      <c r="I3210">
        <v>3807</v>
      </c>
      <c r="J3210">
        <v>25</v>
      </c>
      <c r="K3210">
        <v>17131.5</v>
      </c>
      <c r="L3210">
        <v>3187.9</v>
      </c>
      <c r="M3210" t="s">
        <v>65</v>
      </c>
      <c r="N3210" t="s">
        <v>33</v>
      </c>
      <c r="O3210">
        <v>2</v>
      </c>
      <c r="P3210">
        <v>2023</v>
      </c>
      <c r="Q3210">
        <v>11</v>
      </c>
      <c r="R3210" t="s">
        <v>92</v>
      </c>
      <c r="S3210">
        <v>4</v>
      </c>
      <c r="T3210">
        <v>46</v>
      </c>
      <c r="U3210">
        <v>3</v>
      </c>
      <c r="V3210">
        <v>0</v>
      </c>
      <c r="W3210" t="s">
        <v>55</v>
      </c>
      <c r="X3210" t="s">
        <v>36</v>
      </c>
      <c r="Y3210">
        <v>571050</v>
      </c>
      <c r="Z3210">
        <v>0.19</v>
      </c>
    </row>
    <row r="3211" spans="1:26" x14ac:dyDescent="0.25">
      <c r="A3211" t="s">
        <v>4891</v>
      </c>
      <c r="B3211" s="1">
        <v>44951</v>
      </c>
      <c r="C3211" t="s">
        <v>4053</v>
      </c>
      <c r="D3211" t="s">
        <v>50</v>
      </c>
      <c r="E3211" t="s">
        <v>58</v>
      </c>
      <c r="F3211" t="s">
        <v>52</v>
      </c>
      <c r="G3211" t="s">
        <v>91</v>
      </c>
      <c r="H3211">
        <v>4</v>
      </c>
      <c r="I3211">
        <v>240</v>
      </c>
      <c r="J3211">
        <v>30</v>
      </c>
      <c r="K3211">
        <v>672</v>
      </c>
      <c r="L3211">
        <v>99.29</v>
      </c>
      <c r="M3211" t="s">
        <v>32</v>
      </c>
      <c r="N3211" t="s">
        <v>33</v>
      </c>
      <c r="O3211">
        <v>4</v>
      </c>
      <c r="P3211">
        <v>2023</v>
      </c>
      <c r="Q3211">
        <v>1</v>
      </c>
      <c r="R3211" t="s">
        <v>34</v>
      </c>
      <c r="S3211">
        <v>1</v>
      </c>
      <c r="T3211">
        <v>4</v>
      </c>
      <c r="U3211">
        <v>4</v>
      </c>
      <c r="V3211">
        <v>3</v>
      </c>
      <c r="W3211" t="s">
        <v>83</v>
      </c>
      <c r="X3211" t="s">
        <v>47</v>
      </c>
      <c r="Y3211">
        <v>28800</v>
      </c>
      <c r="Z3211">
        <v>0.15</v>
      </c>
    </row>
    <row r="3212" spans="1:26" x14ac:dyDescent="0.25">
      <c r="A3212" t="s">
        <v>4892</v>
      </c>
      <c r="B3212" s="1">
        <v>45264</v>
      </c>
      <c r="C3212" t="s">
        <v>3869</v>
      </c>
      <c r="D3212" t="s">
        <v>63</v>
      </c>
      <c r="E3212" t="s">
        <v>29</v>
      </c>
      <c r="F3212" t="s">
        <v>52</v>
      </c>
      <c r="G3212" t="s">
        <v>91</v>
      </c>
      <c r="H3212">
        <v>6</v>
      </c>
      <c r="I3212">
        <v>345</v>
      </c>
      <c r="J3212">
        <v>29</v>
      </c>
      <c r="K3212">
        <v>1469.7</v>
      </c>
      <c r="L3212">
        <v>105.64</v>
      </c>
      <c r="M3212" t="s">
        <v>43</v>
      </c>
      <c r="N3212" t="s">
        <v>33</v>
      </c>
      <c r="O3212">
        <v>6</v>
      </c>
      <c r="P3212">
        <v>2023</v>
      </c>
      <c r="Q3212">
        <v>12</v>
      </c>
      <c r="R3212" t="s">
        <v>54</v>
      </c>
      <c r="S3212">
        <v>4</v>
      </c>
      <c r="T3212">
        <v>49</v>
      </c>
      <c r="U3212">
        <v>2</v>
      </c>
      <c r="V3212">
        <v>1</v>
      </c>
      <c r="W3212" t="s">
        <v>60</v>
      </c>
      <c r="X3212" t="s">
        <v>47</v>
      </c>
      <c r="Y3212">
        <v>60030</v>
      </c>
      <c r="Z3212">
        <v>7.0000000000000007E-2</v>
      </c>
    </row>
    <row r="3213" spans="1:26" x14ac:dyDescent="0.25">
      <c r="A3213" t="s">
        <v>4893</v>
      </c>
      <c r="B3213" s="1">
        <v>45089</v>
      </c>
      <c r="C3213" t="s">
        <v>4894</v>
      </c>
      <c r="D3213" t="s">
        <v>63</v>
      </c>
      <c r="E3213" t="s">
        <v>40</v>
      </c>
      <c r="F3213" t="s">
        <v>30</v>
      </c>
      <c r="G3213" t="s">
        <v>64</v>
      </c>
      <c r="H3213">
        <v>7</v>
      </c>
      <c r="I3213">
        <v>319</v>
      </c>
      <c r="J3213">
        <v>10</v>
      </c>
      <c r="K3213">
        <v>2009.7</v>
      </c>
      <c r="L3213">
        <v>146</v>
      </c>
      <c r="M3213" t="s">
        <v>43</v>
      </c>
      <c r="N3213" t="s">
        <v>66</v>
      </c>
      <c r="O3213">
        <v>3</v>
      </c>
      <c r="P3213">
        <v>2023</v>
      </c>
      <c r="Q3213">
        <v>6</v>
      </c>
      <c r="R3213" t="s">
        <v>95</v>
      </c>
      <c r="S3213">
        <v>2</v>
      </c>
      <c r="T3213">
        <v>24</v>
      </c>
      <c r="U3213">
        <v>3</v>
      </c>
      <c r="V3213">
        <v>1</v>
      </c>
      <c r="W3213" t="s">
        <v>60</v>
      </c>
      <c r="X3213" t="s">
        <v>47</v>
      </c>
      <c r="Y3213">
        <v>22330</v>
      </c>
      <c r="Z3213">
        <v>7.0000000000000007E-2</v>
      </c>
    </row>
    <row r="3214" spans="1:26" x14ac:dyDescent="0.25">
      <c r="A3214" t="s">
        <v>4895</v>
      </c>
      <c r="B3214" s="1">
        <v>45006</v>
      </c>
      <c r="C3214" t="s">
        <v>554</v>
      </c>
      <c r="D3214" t="s">
        <v>50</v>
      </c>
      <c r="E3214" t="s">
        <v>40</v>
      </c>
      <c r="F3214" t="s">
        <v>52</v>
      </c>
      <c r="G3214" t="s">
        <v>53</v>
      </c>
      <c r="H3214">
        <v>2</v>
      </c>
      <c r="I3214">
        <v>2726</v>
      </c>
      <c r="J3214">
        <v>20</v>
      </c>
      <c r="K3214">
        <v>4361.6000000000004</v>
      </c>
      <c r="L3214">
        <v>296.75</v>
      </c>
      <c r="M3214" t="s">
        <v>65</v>
      </c>
      <c r="N3214" t="s">
        <v>33</v>
      </c>
      <c r="O3214">
        <v>3</v>
      </c>
      <c r="P3214">
        <v>2023</v>
      </c>
      <c r="Q3214">
        <v>3</v>
      </c>
      <c r="R3214" t="s">
        <v>105</v>
      </c>
      <c r="S3214">
        <v>1</v>
      </c>
      <c r="T3214">
        <v>12</v>
      </c>
      <c r="U3214">
        <v>4</v>
      </c>
      <c r="V3214">
        <v>2</v>
      </c>
      <c r="W3214" t="s">
        <v>76</v>
      </c>
      <c r="X3214" t="s">
        <v>47</v>
      </c>
      <c r="Y3214">
        <v>109040</v>
      </c>
      <c r="Z3214">
        <v>7.0000000000000007E-2</v>
      </c>
    </row>
    <row r="3215" spans="1:26" x14ac:dyDescent="0.25">
      <c r="A3215" t="s">
        <v>4896</v>
      </c>
      <c r="B3215" s="1">
        <v>45224</v>
      </c>
      <c r="C3215" t="s">
        <v>226</v>
      </c>
      <c r="D3215" t="s">
        <v>63</v>
      </c>
      <c r="E3215" t="s">
        <v>58</v>
      </c>
      <c r="F3215" t="s">
        <v>41</v>
      </c>
      <c r="G3215" t="s">
        <v>42</v>
      </c>
      <c r="H3215">
        <v>9</v>
      </c>
      <c r="I3215">
        <v>899</v>
      </c>
      <c r="J3215">
        <v>29</v>
      </c>
      <c r="K3215">
        <v>5744.61</v>
      </c>
      <c r="L3215">
        <v>943.24</v>
      </c>
      <c r="M3215" t="s">
        <v>65</v>
      </c>
      <c r="N3215" t="s">
        <v>33</v>
      </c>
      <c r="O3215">
        <v>4</v>
      </c>
      <c r="P3215">
        <v>2023</v>
      </c>
      <c r="Q3215">
        <v>10</v>
      </c>
      <c r="R3215" t="s">
        <v>45</v>
      </c>
      <c r="S3215">
        <v>4</v>
      </c>
      <c r="T3215">
        <v>43</v>
      </c>
      <c r="U3215">
        <v>4</v>
      </c>
      <c r="V3215">
        <v>3</v>
      </c>
      <c r="W3215" t="s">
        <v>83</v>
      </c>
      <c r="X3215" t="s">
        <v>47</v>
      </c>
      <c r="Y3215">
        <v>234639</v>
      </c>
      <c r="Z3215">
        <v>0.16</v>
      </c>
    </row>
    <row r="3216" spans="1:26" x14ac:dyDescent="0.25">
      <c r="A3216" t="s">
        <v>4897</v>
      </c>
      <c r="B3216" s="1">
        <v>45088</v>
      </c>
      <c r="C3216" t="s">
        <v>2846</v>
      </c>
      <c r="D3216" t="s">
        <v>39</v>
      </c>
      <c r="E3216" t="s">
        <v>58</v>
      </c>
      <c r="F3216" t="s">
        <v>41</v>
      </c>
      <c r="G3216" t="s">
        <v>42</v>
      </c>
      <c r="H3216">
        <v>9</v>
      </c>
      <c r="I3216">
        <v>4245</v>
      </c>
      <c r="J3216">
        <v>10</v>
      </c>
      <c r="K3216">
        <v>34384.5</v>
      </c>
      <c r="L3216">
        <v>4107.6899999999996</v>
      </c>
      <c r="M3216" t="s">
        <v>32</v>
      </c>
      <c r="N3216" t="s">
        <v>66</v>
      </c>
      <c r="O3216">
        <v>3</v>
      </c>
      <c r="P3216">
        <v>2023</v>
      </c>
      <c r="Q3216">
        <v>6</v>
      </c>
      <c r="R3216" t="s">
        <v>95</v>
      </c>
      <c r="S3216">
        <v>2</v>
      </c>
      <c r="T3216">
        <v>24</v>
      </c>
      <c r="U3216">
        <v>3</v>
      </c>
      <c r="V3216">
        <v>0</v>
      </c>
      <c r="W3216" t="s">
        <v>55</v>
      </c>
      <c r="X3216" t="s">
        <v>36</v>
      </c>
      <c r="Y3216">
        <v>382050</v>
      </c>
      <c r="Z3216">
        <v>0.12</v>
      </c>
    </row>
    <row r="3217" spans="1:26" x14ac:dyDescent="0.25">
      <c r="A3217" t="s">
        <v>4898</v>
      </c>
      <c r="B3217" s="1">
        <v>45084</v>
      </c>
      <c r="C3217" t="s">
        <v>3729</v>
      </c>
      <c r="D3217" t="s">
        <v>28</v>
      </c>
      <c r="E3217" t="s">
        <v>40</v>
      </c>
      <c r="F3217" t="s">
        <v>30</v>
      </c>
      <c r="G3217" t="s">
        <v>86</v>
      </c>
      <c r="H3217">
        <v>3</v>
      </c>
      <c r="I3217">
        <v>3070</v>
      </c>
      <c r="J3217">
        <v>23</v>
      </c>
      <c r="K3217">
        <v>7091.7</v>
      </c>
      <c r="L3217">
        <v>764</v>
      </c>
      <c r="M3217" t="s">
        <v>32</v>
      </c>
      <c r="N3217" t="s">
        <v>33</v>
      </c>
      <c r="O3217">
        <v>7</v>
      </c>
      <c r="P3217">
        <v>2023</v>
      </c>
      <c r="Q3217">
        <v>6</v>
      </c>
      <c r="R3217" t="s">
        <v>95</v>
      </c>
      <c r="S3217">
        <v>2</v>
      </c>
      <c r="T3217">
        <v>23</v>
      </c>
      <c r="U3217">
        <v>2</v>
      </c>
      <c r="V3217">
        <v>3</v>
      </c>
      <c r="W3217" t="s">
        <v>83</v>
      </c>
      <c r="X3217" t="s">
        <v>47</v>
      </c>
      <c r="Y3217">
        <v>211830</v>
      </c>
      <c r="Z3217">
        <v>0.11</v>
      </c>
    </row>
    <row r="3218" spans="1:26" x14ac:dyDescent="0.25">
      <c r="A3218" t="s">
        <v>4899</v>
      </c>
      <c r="B3218" s="1">
        <v>45163</v>
      </c>
      <c r="C3218" t="s">
        <v>4592</v>
      </c>
      <c r="D3218" t="s">
        <v>39</v>
      </c>
      <c r="E3218" t="s">
        <v>58</v>
      </c>
      <c r="F3218" t="s">
        <v>41</v>
      </c>
      <c r="G3218" t="s">
        <v>59</v>
      </c>
      <c r="H3218">
        <v>7</v>
      </c>
      <c r="I3218">
        <v>3115</v>
      </c>
      <c r="J3218">
        <v>30</v>
      </c>
      <c r="K3218">
        <v>15263.5</v>
      </c>
      <c r="L3218">
        <v>890.05</v>
      </c>
      <c r="M3218" t="s">
        <v>32</v>
      </c>
      <c r="N3218" t="s">
        <v>44</v>
      </c>
      <c r="O3218">
        <v>2</v>
      </c>
      <c r="P3218">
        <v>2023</v>
      </c>
      <c r="Q3218">
        <v>8</v>
      </c>
      <c r="R3218" t="s">
        <v>72</v>
      </c>
      <c r="S3218">
        <v>3</v>
      </c>
      <c r="T3218">
        <v>34</v>
      </c>
      <c r="U3218">
        <v>4</v>
      </c>
      <c r="V3218">
        <v>5</v>
      </c>
      <c r="W3218" t="s">
        <v>46</v>
      </c>
      <c r="X3218" t="s">
        <v>47</v>
      </c>
      <c r="Y3218">
        <v>654150</v>
      </c>
      <c r="Z3218">
        <v>0.06</v>
      </c>
    </row>
    <row r="3219" spans="1:26" x14ac:dyDescent="0.25">
      <c r="A3219" t="s">
        <v>4900</v>
      </c>
      <c r="B3219" s="1">
        <v>45110</v>
      </c>
      <c r="C3219" t="s">
        <v>1653</v>
      </c>
      <c r="D3219" t="s">
        <v>50</v>
      </c>
      <c r="E3219" t="s">
        <v>51</v>
      </c>
      <c r="F3219" t="s">
        <v>52</v>
      </c>
      <c r="G3219" t="s">
        <v>79</v>
      </c>
      <c r="H3219">
        <v>3</v>
      </c>
      <c r="I3219">
        <v>4783</v>
      </c>
      <c r="J3219">
        <v>18</v>
      </c>
      <c r="K3219">
        <v>11766.18</v>
      </c>
      <c r="L3219">
        <v>953.63</v>
      </c>
      <c r="M3219" t="s">
        <v>65</v>
      </c>
      <c r="N3219" t="s">
        <v>66</v>
      </c>
      <c r="O3219">
        <v>2</v>
      </c>
      <c r="P3219">
        <v>2023</v>
      </c>
      <c r="Q3219">
        <v>7</v>
      </c>
      <c r="R3219" t="s">
        <v>125</v>
      </c>
      <c r="S3219">
        <v>3</v>
      </c>
      <c r="T3219">
        <v>27</v>
      </c>
      <c r="U3219">
        <v>2</v>
      </c>
      <c r="V3219">
        <v>1</v>
      </c>
      <c r="W3219" t="s">
        <v>60</v>
      </c>
      <c r="X3219" t="s">
        <v>47</v>
      </c>
      <c r="Y3219">
        <v>258282</v>
      </c>
      <c r="Z3219">
        <v>0.08</v>
      </c>
    </row>
    <row r="3220" spans="1:26" x14ac:dyDescent="0.25">
      <c r="A3220" t="s">
        <v>4901</v>
      </c>
      <c r="B3220" s="1">
        <v>44971</v>
      </c>
      <c r="C3220" t="s">
        <v>4902</v>
      </c>
      <c r="D3220" t="s">
        <v>28</v>
      </c>
      <c r="E3220" t="s">
        <v>40</v>
      </c>
      <c r="F3220" t="s">
        <v>41</v>
      </c>
      <c r="G3220" t="s">
        <v>59</v>
      </c>
      <c r="H3220">
        <v>7</v>
      </c>
      <c r="I3220">
        <v>3972</v>
      </c>
      <c r="J3220">
        <v>27</v>
      </c>
      <c r="K3220">
        <v>20296.919999999998</v>
      </c>
      <c r="L3220">
        <v>3238.07</v>
      </c>
      <c r="M3220" t="s">
        <v>65</v>
      </c>
      <c r="N3220" t="s">
        <v>33</v>
      </c>
      <c r="O3220">
        <v>1</v>
      </c>
      <c r="P3220">
        <v>2023</v>
      </c>
      <c r="Q3220">
        <v>2</v>
      </c>
      <c r="R3220" t="s">
        <v>67</v>
      </c>
      <c r="S3220">
        <v>1</v>
      </c>
      <c r="T3220">
        <v>7</v>
      </c>
      <c r="U3220">
        <v>3</v>
      </c>
      <c r="V3220">
        <v>2</v>
      </c>
      <c r="W3220" t="s">
        <v>76</v>
      </c>
      <c r="X3220" t="s">
        <v>47</v>
      </c>
      <c r="Y3220">
        <v>750708</v>
      </c>
      <c r="Z3220">
        <v>0.16</v>
      </c>
    </row>
    <row r="3221" spans="1:26" x14ac:dyDescent="0.25">
      <c r="A3221" t="s">
        <v>4903</v>
      </c>
      <c r="B3221" s="1">
        <v>44954</v>
      </c>
      <c r="C3221" t="s">
        <v>2642</v>
      </c>
      <c r="D3221" t="s">
        <v>28</v>
      </c>
      <c r="E3221" t="s">
        <v>29</v>
      </c>
      <c r="F3221" t="s">
        <v>41</v>
      </c>
      <c r="G3221" t="s">
        <v>116</v>
      </c>
      <c r="H3221">
        <v>8</v>
      </c>
      <c r="I3221">
        <v>973</v>
      </c>
      <c r="J3221">
        <v>30</v>
      </c>
      <c r="K3221">
        <v>5448.8</v>
      </c>
      <c r="L3221">
        <v>694.89</v>
      </c>
      <c r="M3221" t="s">
        <v>32</v>
      </c>
      <c r="N3221" t="s">
        <v>66</v>
      </c>
      <c r="O3221">
        <v>6</v>
      </c>
      <c r="P3221">
        <v>2023</v>
      </c>
      <c r="Q3221">
        <v>1</v>
      </c>
      <c r="R3221" t="s">
        <v>34</v>
      </c>
      <c r="S3221">
        <v>1</v>
      </c>
      <c r="T3221">
        <v>4</v>
      </c>
      <c r="U3221">
        <v>4</v>
      </c>
      <c r="V3221">
        <v>6</v>
      </c>
      <c r="W3221" t="s">
        <v>35</v>
      </c>
      <c r="X3221" t="s">
        <v>36</v>
      </c>
      <c r="Y3221">
        <v>233520</v>
      </c>
      <c r="Z3221">
        <v>0.13</v>
      </c>
    </row>
    <row r="3222" spans="1:26" x14ac:dyDescent="0.25">
      <c r="A3222" t="s">
        <v>4904</v>
      </c>
      <c r="B3222" s="1">
        <v>45147</v>
      </c>
      <c r="C3222" t="s">
        <v>2449</v>
      </c>
      <c r="D3222" t="s">
        <v>39</v>
      </c>
      <c r="E3222" t="s">
        <v>40</v>
      </c>
      <c r="F3222" t="s">
        <v>52</v>
      </c>
      <c r="G3222" t="s">
        <v>91</v>
      </c>
      <c r="H3222">
        <v>4</v>
      </c>
      <c r="I3222">
        <v>2944</v>
      </c>
      <c r="J3222">
        <v>28</v>
      </c>
      <c r="K3222">
        <v>8478.7199999999993</v>
      </c>
      <c r="L3222">
        <v>1138.42</v>
      </c>
      <c r="M3222" t="s">
        <v>32</v>
      </c>
      <c r="N3222" t="s">
        <v>44</v>
      </c>
      <c r="O3222">
        <v>1</v>
      </c>
      <c r="P3222">
        <v>2023</v>
      </c>
      <c r="Q3222">
        <v>8</v>
      </c>
      <c r="R3222" t="s">
        <v>72</v>
      </c>
      <c r="S3222">
        <v>3</v>
      </c>
      <c r="T3222">
        <v>32</v>
      </c>
      <c r="U3222">
        <v>2</v>
      </c>
      <c r="V3222">
        <v>3</v>
      </c>
      <c r="W3222" t="s">
        <v>83</v>
      </c>
      <c r="X3222" t="s">
        <v>47</v>
      </c>
      <c r="Y3222">
        <v>329728</v>
      </c>
      <c r="Z3222">
        <v>0.13</v>
      </c>
    </row>
    <row r="3223" spans="1:26" x14ac:dyDescent="0.25">
      <c r="A3223" t="s">
        <v>4905</v>
      </c>
      <c r="B3223" s="1">
        <v>45130</v>
      </c>
      <c r="C3223" t="s">
        <v>693</v>
      </c>
      <c r="D3223" t="s">
        <v>63</v>
      </c>
      <c r="E3223" t="s">
        <v>51</v>
      </c>
      <c r="F3223" t="s">
        <v>52</v>
      </c>
      <c r="G3223" t="s">
        <v>53</v>
      </c>
      <c r="H3223">
        <v>1</v>
      </c>
      <c r="I3223">
        <v>3974</v>
      </c>
      <c r="J3223">
        <v>28</v>
      </c>
      <c r="K3223">
        <v>2861.28</v>
      </c>
      <c r="L3223">
        <v>306.79000000000002</v>
      </c>
      <c r="M3223" t="s">
        <v>65</v>
      </c>
      <c r="N3223" t="s">
        <v>33</v>
      </c>
      <c r="O3223">
        <v>1</v>
      </c>
      <c r="P3223">
        <v>2023</v>
      </c>
      <c r="Q3223">
        <v>7</v>
      </c>
      <c r="R3223" t="s">
        <v>125</v>
      </c>
      <c r="S3223">
        <v>3</v>
      </c>
      <c r="T3223">
        <v>30</v>
      </c>
      <c r="U3223">
        <v>5</v>
      </c>
      <c r="V3223">
        <v>0</v>
      </c>
      <c r="W3223" t="s">
        <v>55</v>
      </c>
      <c r="X3223" t="s">
        <v>36</v>
      </c>
      <c r="Y3223">
        <v>111272</v>
      </c>
      <c r="Z3223">
        <v>0.11</v>
      </c>
    </row>
    <row r="3224" spans="1:26" x14ac:dyDescent="0.25">
      <c r="A3224" t="s">
        <v>4906</v>
      </c>
      <c r="B3224" s="1">
        <v>45284</v>
      </c>
      <c r="C3224" t="s">
        <v>1630</v>
      </c>
      <c r="D3224" t="s">
        <v>28</v>
      </c>
      <c r="E3224" t="s">
        <v>29</v>
      </c>
      <c r="F3224" t="s">
        <v>30</v>
      </c>
      <c r="G3224" t="s">
        <v>64</v>
      </c>
      <c r="H3224">
        <v>8</v>
      </c>
      <c r="I3224">
        <v>4775</v>
      </c>
      <c r="J3224">
        <v>13</v>
      </c>
      <c r="K3224">
        <v>33234</v>
      </c>
      <c r="L3224">
        <v>4956.82</v>
      </c>
      <c r="M3224" t="s">
        <v>43</v>
      </c>
      <c r="N3224" t="s">
        <v>33</v>
      </c>
      <c r="O3224">
        <v>7</v>
      </c>
      <c r="P3224">
        <v>2023</v>
      </c>
      <c r="Q3224">
        <v>12</v>
      </c>
      <c r="R3224" t="s">
        <v>54</v>
      </c>
      <c r="S3224">
        <v>4</v>
      </c>
      <c r="T3224">
        <v>52</v>
      </c>
      <c r="U3224">
        <v>5</v>
      </c>
      <c r="V3224">
        <v>0</v>
      </c>
      <c r="W3224" t="s">
        <v>55</v>
      </c>
      <c r="X3224" t="s">
        <v>36</v>
      </c>
      <c r="Y3224">
        <v>496600</v>
      </c>
      <c r="Z3224">
        <v>0.15</v>
      </c>
    </row>
    <row r="3225" spans="1:26" x14ac:dyDescent="0.25">
      <c r="A3225" t="s">
        <v>4907</v>
      </c>
      <c r="B3225" s="1">
        <v>45191</v>
      </c>
      <c r="C3225" t="s">
        <v>413</v>
      </c>
      <c r="D3225" t="s">
        <v>50</v>
      </c>
      <c r="E3225" t="s">
        <v>58</v>
      </c>
      <c r="F3225" t="s">
        <v>41</v>
      </c>
      <c r="G3225" t="s">
        <v>59</v>
      </c>
      <c r="H3225">
        <v>6</v>
      </c>
      <c r="I3225">
        <v>1733</v>
      </c>
      <c r="J3225">
        <v>17</v>
      </c>
      <c r="K3225">
        <v>8630.34</v>
      </c>
      <c r="L3225">
        <v>998.19</v>
      </c>
      <c r="M3225" t="s">
        <v>32</v>
      </c>
      <c r="N3225" t="s">
        <v>33</v>
      </c>
      <c r="O3225">
        <v>1</v>
      </c>
      <c r="P3225">
        <v>2023</v>
      </c>
      <c r="Q3225">
        <v>9</v>
      </c>
      <c r="R3225" t="s">
        <v>80</v>
      </c>
      <c r="S3225">
        <v>3</v>
      </c>
      <c r="T3225">
        <v>38</v>
      </c>
      <c r="U3225">
        <v>4</v>
      </c>
      <c r="V3225">
        <v>5</v>
      </c>
      <c r="W3225" t="s">
        <v>46</v>
      </c>
      <c r="X3225" t="s">
        <v>47</v>
      </c>
      <c r="Y3225">
        <v>176766</v>
      </c>
      <c r="Z3225">
        <v>0.12</v>
      </c>
    </row>
    <row r="3226" spans="1:26" x14ac:dyDescent="0.25">
      <c r="A3226" t="s">
        <v>4908</v>
      </c>
      <c r="B3226" s="1">
        <v>45241</v>
      </c>
      <c r="C3226" t="s">
        <v>3628</v>
      </c>
      <c r="D3226" t="s">
        <v>28</v>
      </c>
      <c r="E3226" t="s">
        <v>29</v>
      </c>
      <c r="F3226" t="s">
        <v>52</v>
      </c>
      <c r="G3226" t="s">
        <v>53</v>
      </c>
      <c r="H3226">
        <v>1</v>
      </c>
      <c r="I3226">
        <v>1848</v>
      </c>
      <c r="J3226">
        <v>10</v>
      </c>
      <c r="K3226">
        <v>1663.2</v>
      </c>
      <c r="L3226">
        <v>205.01</v>
      </c>
      <c r="M3226" t="s">
        <v>65</v>
      </c>
      <c r="N3226" t="s">
        <v>66</v>
      </c>
      <c r="O3226">
        <v>7</v>
      </c>
      <c r="P3226">
        <v>2023</v>
      </c>
      <c r="Q3226">
        <v>11</v>
      </c>
      <c r="R3226" t="s">
        <v>92</v>
      </c>
      <c r="S3226">
        <v>4</v>
      </c>
      <c r="T3226">
        <v>45</v>
      </c>
      <c r="U3226">
        <v>2</v>
      </c>
      <c r="V3226">
        <v>6</v>
      </c>
      <c r="W3226" t="s">
        <v>35</v>
      </c>
      <c r="X3226" t="s">
        <v>36</v>
      </c>
      <c r="Y3226">
        <v>18480</v>
      </c>
      <c r="Z3226">
        <v>0.12</v>
      </c>
    </row>
    <row r="3227" spans="1:26" x14ac:dyDescent="0.25">
      <c r="A3227" t="s">
        <v>4909</v>
      </c>
      <c r="B3227" s="1">
        <v>45239</v>
      </c>
      <c r="C3227" t="s">
        <v>1016</v>
      </c>
      <c r="D3227" t="s">
        <v>28</v>
      </c>
      <c r="E3227" t="s">
        <v>58</v>
      </c>
      <c r="F3227" t="s">
        <v>52</v>
      </c>
      <c r="G3227" t="s">
        <v>79</v>
      </c>
      <c r="H3227">
        <v>6</v>
      </c>
      <c r="I3227">
        <v>3190</v>
      </c>
      <c r="J3227">
        <v>0</v>
      </c>
      <c r="K3227">
        <v>19140</v>
      </c>
      <c r="L3227">
        <v>2220.5100000000002</v>
      </c>
      <c r="M3227" t="s">
        <v>65</v>
      </c>
      <c r="N3227" t="s">
        <v>44</v>
      </c>
      <c r="O3227">
        <v>2</v>
      </c>
      <c r="P3227">
        <v>2023</v>
      </c>
      <c r="Q3227">
        <v>11</v>
      </c>
      <c r="R3227" t="s">
        <v>92</v>
      </c>
      <c r="S3227">
        <v>4</v>
      </c>
      <c r="T3227">
        <v>45</v>
      </c>
      <c r="U3227">
        <v>2</v>
      </c>
      <c r="V3227">
        <v>4</v>
      </c>
      <c r="W3227" t="s">
        <v>73</v>
      </c>
      <c r="X3227" t="s">
        <v>47</v>
      </c>
      <c r="Y3227">
        <v>0</v>
      </c>
      <c r="Z3227">
        <v>0.12</v>
      </c>
    </row>
    <row r="3228" spans="1:26" x14ac:dyDescent="0.25">
      <c r="A3228" t="s">
        <v>4910</v>
      </c>
      <c r="B3228" s="1">
        <v>44968</v>
      </c>
      <c r="C3228" t="s">
        <v>2119</v>
      </c>
      <c r="D3228" t="s">
        <v>39</v>
      </c>
      <c r="E3228" t="s">
        <v>29</v>
      </c>
      <c r="F3228" t="s">
        <v>41</v>
      </c>
      <c r="G3228" t="s">
        <v>116</v>
      </c>
      <c r="H3228">
        <v>3</v>
      </c>
      <c r="I3228">
        <v>1345</v>
      </c>
      <c r="J3228">
        <v>23</v>
      </c>
      <c r="K3228">
        <v>3106.95</v>
      </c>
      <c r="L3228">
        <v>367.81</v>
      </c>
      <c r="M3228" t="s">
        <v>65</v>
      </c>
      <c r="N3228" t="s">
        <v>33</v>
      </c>
      <c r="O3228">
        <v>3</v>
      </c>
      <c r="P3228">
        <v>2023</v>
      </c>
      <c r="Q3228">
        <v>2</v>
      </c>
      <c r="R3228" t="s">
        <v>67</v>
      </c>
      <c r="S3228">
        <v>1</v>
      </c>
      <c r="T3228">
        <v>6</v>
      </c>
      <c r="U3228">
        <v>2</v>
      </c>
      <c r="V3228">
        <v>6</v>
      </c>
      <c r="W3228" t="s">
        <v>35</v>
      </c>
      <c r="X3228" t="s">
        <v>36</v>
      </c>
      <c r="Y3228">
        <v>92805</v>
      </c>
      <c r="Z3228">
        <v>0.12</v>
      </c>
    </row>
    <row r="3229" spans="1:26" x14ac:dyDescent="0.25">
      <c r="A3229" t="s">
        <v>4911</v>
      </c>
      <c r="B3229" s="1">
        <v>45280</v>
      </c>
      <c r="C3229" t="s">
        <v>4582</v>
      </c>
      <c r="D3229" t="s">
        <v>50</v>
      </c>
      <c r="E3229" t="s">
        <v>40</v>
      </c>
      <c r="F3229" t="s">
        <v>41</v>
      </c>
      <c r="G3229" t="s">
        <v>59</v>
      </c>
      <c r="H3229">
        <v>2</v>
      </c>
      <c r="I3229">
        <v>1280</v>
      </c>
      <c r="J3229">
        <v>6</v>
      </c>
      <c r="K3229">
        <v>2406.4</v>
      </c>
      <c r="L3229">
        <v>256.23</v>
      </c>
      <c r="M3229" t="s">
        <v>32</v>
      </c>
      <c r="N3229" t="s">
        <v>44</v>
      </c>
      <c r="O3229">
        <v>6</v>
      </c>
      <c r="P3229">
        <v>2023</v>
      </c>
      <c r="Q3229">
        <v>12</v>
      </c>
      <c r="R3229" t="s">
        <v>54</v>
      </c>
      <c r="S3229">
        <v>4</v>
      </c>
      <c r="T3229">
        <v>51</v>
      </c>
      <c r="U3229">
        <v>4</v>
      </c>
      <c r="V3229">
        <v>3</v>
      </c>
      <c r="W3229" t="s">
        <v>83</v>
      </c>
      <c r="X3229" t="s">
        <v>47</v>
      </c>
      <c r="Y3229">
        <v>15360</v>
      </c>
      <c r="Z3229">
        <v>0.11</v>
      </c>
    </row>
    <row r="3230" spans="1:26" x14ac:dyDescent="0.25">
      <c r="A3230" t="s">
        <v>4912</v>
      </c>
      <c r="B3230" s="1">
        <v>45121</v>
      </c>
      <c r="C3230" t="s">
        <v>2382</v>
      </c>
      <c r="D3230" t="s">
        <v>63</v>
      </c>
      <c r="E3230" t="s">
        <v>51</v>
      </c>
      <c r="F3230" t="s">
        <v>30</v>
      </c>
      <c r="G3230" t="s">
        <v>64</v>
      </c>
      <c r="H3230">
        <v>5</v>
      </c>
      <c r="I3230">
        <v>1235</v>
      </c>
      <c r="J3230">
        <v>8</v>
      </c>
      <c r="K3230">
        <v>5681</v>
      </c>
      <c r="L3230">
        <v>1016.03</v>
      </c>
      <c r="M3230" t="s">
        <v>43</v>
      </c>
      <c r="N3230" t="s">
        <v>33</v>
      </c>
      <c r="O3230">
        <v>2</v>
      </c>
      <c r="P3230">
        <v>2023</v>
      </c>
      <c r="Q3230">
        <v>7</v>
      </c>
      <c r="R3230" t="s">
        <v>125</v>
      </c>
      <c r="S3230">
        <v>3</v>
      </c>
      <c r="T3230">
        <v>28</v>
      </c>
      <c r="U3230">
        <v>3</v>
      </c>
      <c r="V3230">
        <v>5</v>
      </c>
      <c r="W3230" t="s">
        <v>46</v>
      </c>
      <c r="X3230" t="s">
        <v>47</v>
      </c>
      <c r="Y3230">
        <v>49400</v>
      </c>
      <c r="Z3230">
        <v>0.18</v>
      </c>
    </row>
    <row r="3231" spans="1:26" x14ac:dyDescent="0.25">
      <c r="A3231" t="s">
        <v>4913</v>
      </c>
      <c r="B3231" s="1">
        <v>45073</v>
      </c>
      <c r="C3231" t="s">
        <v>1880</v>
      </c>
      <c r="D3231" t="s">
        <v>39</v>
      </c>
      <c r="E3231" t="s">
        <v>58</v>
      </c>
      <c r="F3231" t="s">
        <v>30</v>
      </c>
      <c r="G3231" t="s">
        <v>31</v>
      </c>
      <c r="H3231">
        <v>1</v>
      </c>
      <c r="I3231">
        <v>348</v>
      </c>
      <c r="J3231">
        <v>24</v>
      </c>
      <c r="K3231">
        <v>264.48</v>
      </c>
      <c r="L3231">
        <v>46.88</v>
      </c>
      <c r="M3231" t="s">
        <v>43</v>
      </c>
      <c r="N3231" t="s">
        <v>33</v>
      </c>
      <c r="O3231">
        <v>2</v>
      </c>
      <c r="P3231">
        <v>2023</v>
      </c>
      <c r="Q3231">
        <v>5</v>
      </c>
      <c r="R3231" t="s">
        <v>238</v>
      </c>
      <c r="S3231">
        <v>2</v>
      </c>
      <c r="T3231">
        <v>21</v>
      </c>
      <c r="U3231">
        <v>4</v>
      </c>
      <c r="V3231">
        <v>6</v>
      </c>
      <c r="W3231" t="s">
        <v>35</v>
      </c>
      <c r="X3231" t="s">
        <v>36</v>
      </c>
      <c r="Y3231">
        <v>8352</v>
      </c>
      <c r="Z3231">
        <v>0.18</v>
      </c>
    </row>
    <row r="3232" spans="1:26" x14ac:dyDescent="0.25">
      <c r="A3232" t="s">
        <v>4914</v>
      </c>
      <c r="B3232" s="1">
        <v>44960</v>
      </c>
      <c r="C3232" t="s">
        <v>4915</v>
      </c>
      <c r="D3232" t="s">
        <v>50</v>
      </c>
      <c r="E3232" t="s">
        <v>40</v>
      </c>
      <c r="F3232" t="s">
        <v>41</v>
      </c>
      <c r="G3232" t="s">
        <v>116</v>
      </c>
      <c r="H3232">
        <v>6</v>
      </c>
      <c r="I3232">
        <v>473</v>
      </c>
      <c r="J3232">
        <v>1</v>
      </c>
      <c r="K3232">
        <v>2809.62</v>
      </c>
      <c r="L3232">
        <v>404.76</v>
      </c>
      <c r="M3232" t="s">
        <v>65</v>
      </c>
      <c r="N3232" t="s">
        <v>33</v>
      </c>
      <c r="O3232">
        <v>3</v>
      </c>
      <c r="P3232">
        <v>2023</v>
      </c>
      <c r="Q3232">
        <v>2</v>
      </c>
      <c r="R3232" t="s">
        <v>67</v>
      </c>
      <c r="S3232">
        <v>1</v>
      </c>
      <c r="T3232">
        <v>5</v>
      </c>
      <c r="U3232">
        <v>1</v>
      </c>
      <c r="V3232">
        <v>5</v>
      </c>
      <c r="W3232" t="s">
        <v>46</v>
      </c>
      <c r="X3232" t="s">
        <v>47</v>
      </c>
      <c r="Y3232">
        <v>2838</v>
      </c>
      <c r="Z3232">
        <v>0.14000000000000001</v>
      </c>
    </row>
    <row r="3233" spans="1:26" x14ac:dyDescent="0.25">
      <c r="A3233" t="s">
        <v>4916</v>
      </c>
      <c r="B3233" s="1">
        <v>45269</v>
      </c>
      <c r="C3233" t="s">
        <v>99</v>
      </c>
      <c r="D3233" t="s">
        <v>50</v>
      </c>
      <c r="E3233" t="s">
        <v>40</v>
      </c>
      <c r="F3233" t="s">
        <v>52</v>
      </c>
      <c r="G3233" t="s">
        <v>53</v>
      </c>
      <c r="H3233">
        <v>5</v>
      </c>
      <c r="I3233">
        <v>2293</v>
      </c>
      <c r="J3233">
        <v>18</v>
      </c>
      <c r="K3233">
        <v>9401.2999999999993</v>
      </c>
      <c r="L3233">
        <v>1227.6300000000001</v>
      </c>
      <c r="M3233" t="s">
        <v>32</v>
      </c>
      <c r="N3233" t="s">
        <v>33</v>
      </c>
      <c r="O3233">
        <v>7</v>
      </c>
      <c r="P3233">
        <v>2023</v>
      </c>
      <c r="Q3233">
        <v>12</v>
      </c>
      <c r="R3233" t="s">
        <v>54</v>
      </c>
      <c r="S3233">
        <v>4</v>
      </c>
      <c r="T3233">
        <v>49</v>
      </c>
      <c r="U3233">
        <v>2</v>
      </c>
      <c r="V3233">
        <v>6</v>
      </c>
      <c r="W3233" t="s">
        <v>35</v>
      </c>
      <c r="X3233" t="s">
        <v>36</v>
      </c>
      <c r="Y3233">
        <v>206370</v>
      </c>
      <c r="Z3233">
        <v>0.13</v>
      </c>
    </row>
    <row r="3234" spans="1:26" x14ac:dyDescent="0.25">
      <c r="A3234" t="s">
        <v>4917</v>
      </c>
      <c r="B3234" s="1">
        <v>44995</v>
      </c>
      <c r="C3234" t="s">
        <v>1197</v>
      </c>
      <c r="D3234" t="s">
        <v>63</v>
      </c>
      <c r="E3234" t="s">
        <v>51</v>
      </c>
      <c r="F3234" t="s">
        <v>41</v>
      </c>
      <c r="G3234" t="s">
        <v>59</v>
      </c>
      <c r="H3234">
        <v>5</v>
      </c>
      <c r="I3234">
        <v>2214</v>
      </c>
      <c r="J3234">
        <v>24</v>
      </c>
      <c r="K3234">
        <v>8413.2000000000007</v>
      </c>
      <c r="L3234">
        <v>1650.75</v>
      </c>
      <c r="M3234" t="s">
        <v>32</v>
      </c>
      <c r="N3234" t="s">
        <v>33</v>
      </c>
      <c r="O3234">
        <v>4</v>
      </c>
      <c r="P3234">
        <v>2023</v>
      </c>
      <c r="Q3234">
        <v>3</v>
      </c>
      <c r="R3234" t="s">
        <v>105</v>
      </c>
      <c r="S3234">
        <v>1</v>
      </c>
      <c r="T3234">
        <v>10</v>
      </c>
      <c r="U3234">
        <v>2</v>
      </c>
      <c r="V3234">
        <v>5</v>
      </c>
      <c r="W3234" t="s">
        <v>46</v>
      </c>
      <c r="X3234" t="s">
        <v>47</v>
      </c>
      <c r="Y3234">
        <v>265680</v>
      </c>
      <c r="Z3234">
        <v>0.2</v>
      </c>
    </row>
    <row r="3235" spans="1:26" x14ac:dyDescent="0.25">
      <c r="A3235" t="s">
        <v>4918</v>
      </c>
      <c r="B3235" s="1">
        <v>44988</v>
      </c>
      <c r="C3235" t="s">
        <v>1099</v>
      </c>
      <c r="D3235" t="s">
        <v>39</v>
      </c>
      <c r="E3235" t="s">
        <v>51</v>
      </c>
      <c r="F3235" t="s">
        <v>52</v>
      </c>
      <c r="G3235" t="s">
        <v>79</v>
      </c>
      <c r="H3235">
        <v>3</v>
      </c>
      <c r="I3235">
        <v>773</v>
      </c>
      <c r="J3235">
        <v>27</v>
      </c>
      <c r="K3235">
        <v>1692.87</v>
      </c>
      <c r="L3235">
        <v>266.20999999999998</v>
      </c>
      <c r="M3235" t="s">
        <v>43</v>
      </c>
      <c r="N3235" t="s">
        <v>33</v>
      </c>
      <c r="O3235">
        <v>5</v>
      </c>
      <c r="P3235">
        <v>2023</v>
      </c>
      <c r="Q3235">
        <v>3</v>
      </c>
      <c r="R3235" t="s">
        <v>105</v>
      </c>
      <c r="S3235">
        <v>1</v>
      </c>
      <c r="T3235">
        <v>9</v>
      </c>
      <c r="U3235">
        <v>1</v>
      </c>
      <c r="V3235">
        <v>5</v>
      </c>
      <c r="W3235" t="s">
        <v>46</v>
      </c>
      <c r="X3235" t="s">
        <v>47</v>
      </c>
      <c r="Y3235">
        <v>62613</v>
      </c>
      <c r="Z3235">
        <v>0.16</v>
      </c>
    </row>
    <row r="3236" spans="1:26" x14ac:dyDescent="0.25">
      <c r="A3236" t="s">
        <v>4919</v>
      </c>
      <c r="B3236" s="1">
        <v>45121</v>
      </c>
      <c r="C3236" t="s">
        <v>1217</v>
      </c>
      <c r="D3236" t="s">
        <v>50</v>
      </c>
      <c r="E3236" t="s">
        <v>51</v>
      </c>
      <c r="F3236" t="s">
        <v>52</v>
      </c>
      <c r="G3236" t="s">
        <v>79</v>
      </c>
      <c r="H3236">
        <v>2</v>
      </c>
      <c r="I3236">
        <v>3841</v>
      </c>
      <c r="J3236">
        <v>15</v>
      </c>
      <c r="K3236">
        <v>6529.7</v>
      </c>
      <c r="L3236">
        <v>1159.67</v>
      </c>
      <c r="M3236" t="s">
        <v>43</v>
      </c>
      <c r="N3236" t="s">
        <v>44</v>
      </c>
      <c r="O3236">
        <v>3</v>
      </c>
      <c r="P3236">
        <v>2023</v>
      </c>
      <c r="Q3236">
        <v>7</v>
      </c>
      <c r="R3236" t="s">
        <v>125</v>
      </c>
      <c r="S3236">
        <v>3</v>
      </c>
      <c r="T3236">
        <v>28</v>
      </c>
      <c r="U3236">
        <v>3</v>
      </c>
      <c r="V3236">
        <v>5</v>
      </c>
      <c r="W3236" t="s">
        <v>46</v>
      </c>
      <c r="X3236" t="s">
        <v>47</v>
      </c>
      <c r="Y3236">
        <v>115230</v>
      </c>
      <c r="Z3236">
        <v>0.18</v>
      </c>
    </row>
    <row r="3237" spans="1:26" x14ac:dyDescent="0.25">
      <c r="A3237" t="s">
        <v>4920</v>
      </c>
      <c r="B3237" s="1">
        <v>45059</v>
      </c>
      <c r="C3237" t="s">
        <v>671</v>
      </c>
      <c r="D3237" t="s">
        <v>39</v>
      </c>
      <c r="E3237" t="s">
        <v>51</v>
      </c>
      <c r="F3237" t="s">
        <v>30</v>
      </c>
      <c r="G3237" t="s">
        <v>86</v>
      </c>
      <c r="H3237">
        <v>8</v>
      </c>
      <c r="I3237">
        <v>4437</v>
      </c>
      <c r="J3237">
        <v>1</v>
      </c>
      <c r="K3237">
        <v>35141.040000000001</v>
      </c>
      <c r="L3237">
        <v>2479.4699999999998</v>
      </c>
      <c r="M3237" t="s">
        <v>32</v>
      </c>
      <c r="N3237" t="s">
        <v>66</v>
      </c>
      <c r="O3237">
        <v>2</v>
      </c>
      <c r="P3237">
        <v>2023</v>
      </c>
      <c r="Q3237">
        <v>5</v>
      </c>
      <c r="R3237" t="s">
        <v>238</v>
      </c>
      <c r="S3237">
        <v>2</v>
      </c>
      <c r="T3237">
        <v>19</v>
      </c>
      <c r="U3237">
        <v>2</v>
      </c>
      <c r="V3237">
        <v>6</v>
      </c>
      <c r="W3237" t="s">
        <v>35</v>
      </c>
      <c r="X3237" t="s">
        <v>36</v>
      </c>
      <c r="Y3237">
        <v>35496</v>
      </c>
      <c r="Z3237">
        <v>7.0000000000000007E-2</v>
      </c>
    </row>
    <row r="3238" spans="1:26" x14ac:dyDescent="0.25">
      <c r="A3238" t="s">
        <v>4921</v>
      </c>
      <c r="B3238" s="1">
        <v>44932</v>
      </c>
      <c r="C3238" t="s">
        <v>1900</v>
      </c>
      <c r="D3238" t="s">
        <v>63</v>
      </c>
      <c r="E3238" t="s">
        <v>51</v>
      </c>
      <c r="F3238" t="s">
        <v>41</v>
      </c>
      <c r="G3238" t="s">
        <v>59</v>
      </c>
      <c r="H3238">
        <v>4</v>
      </c>
      <c r="I3238">
        <v>1885</v>
      </c>
      <c r="J3238">
        <v>8</v>
      </c>
      <c r="K3238">
        <v>6936.8</v>
      </c>
      <c r="L3238">
        <v>779.71</v>
      </c>
      <c r="M3238" t="s">
        <v>43</v>
      </c>
      <c r="N3238" t="s">
        <v>44</v>
      </c>
      <c r="O3238">
        <v>5</v>
      </c>
      <c r="P3238">
        <v>2023</v>
      </c>
      <c r="Q3238">
        <v>1</v>
      </c>
      <c r="R3238" t="s">
        <v>34</v>
      </c>
      <c r="S3238">
        <v>1</v>
      </c>
      <c r="T3238">
        <v>1</v>
      </c>
      <c r="U3238">
        <v>1</v>
      </c>
      <c r="V3238">
        <v>5</v>
      </c>
      <c r="W3238" t="s">
        <v>46</v>
      </c>
      <c r="X3238" t="s">
        <v>47</v>
      </c>
      <c r="Y3238">
        <v>60320</v>
      </c>
      <c r="Z3238">
        <v>0.11</v>
      </c>
    </row>
    <row r="3239" spans="1:26" x14ac:dyDescent="0.25">
      <c r="A3239" t="s">
        <v>4922</v>
      </c>
      <c r="B3239" s="1">
        <v>45111</v>
      </c>
      <c r="C3239" t="s">
        <v>2582</v>
      </c>
      <c r="D3239" t="s">
        <v>39</v>
      </c>
      <c r="E3239" t="s">
        <v>29</v>
      </c>
      <c r="F3239" t="s">
        <v>41</v>
      </c>
      <c r="G3239" t="s">
        <v>42</v>
      </c>
      <c r="H3239">
        <v>8</v>
      </c>
      <c r="I3239">
        <v>1807</v>
      </c>
      <c r="J3239">
        <v>10</v>
      </c>
      <c r="K3239">
        <v>13010.4</v>
      </c>
      <c r="L3239">
        <v>1218.45</v>
      </c>
      <c r="M3239" t="s">
        <v>32</v>
      </c>
      <c r="N3239" t="s">
        <v>66</v>
      </c>
      <c r="O3239">
        <v>7</v>
      </c>
      <c r="P3239">
        <v>2023</v>
      </c>
      <c r="Q3239">
        <v>7</v>
      </c>
      <c r="R3239" t="s">
        <v>125</v>
      </c>
      <c r="S3239">
        <v>3</v>
      </c>
      <c r="T3239">
        <v>27</v>
      </c>
      <c r="U3239">
        <v>2</v>
      </c>
      <c r="V3239">
        <v>2</v>
      </c>
      <c r="W3239" t="s">
        <v>76</v>
      </c>
      <c r="X3239" t="s">
        <v>47</v>
      </c>
      <c r="Y3239">
        <v>144560</v>
      </c>
      <c r="Z3239">
        <v>0.09</v>
      </c>
    </row>
    <row r="3240" spans="1:26" x14ac:dyDescent="0.25">
      <c r="A3240" t="s">
        <v>4923</v>
      </c>
      <c r="B3240" s="1">
        <v>45213</v>
      </c>
      <c r="C3240" t="s">
        <v>1970</v>
      </c>
      <c r="D3240" t="s">
        <v>50</v>
      </c>
      <c r="E3240" t="s">
        <v>40</v>
      </c>
      <c r="F3240" t="s">
        <v>41</v>
      </c>
      <c r="G3240" t="s">
        <v>59</v>
      </c>
      <c r="H3240">
        <v>7</v>
      </c>
      <c r="I3240">
        <v>1142</v>
      </c>
      <c r="J3240">
        <v>22</v>
      </c>
      <c r="K3240">
        <v>6235.32</v>
      </c>
      <c r="L3240">
        <v>844.52</v>
      </c>
      <c r="M3240" t="s">
        <v>65</v>
      </c>
      <c r="N3240" t="s">
        <v>33</v>
      </c>
      <c r="O3240">
        <v>4</v>
      </c>
      <c r="P3240">
        <v>2023</v>
      </c>
      <c r="Q3240">
        <v>10</v>
      </c>
      <c r="R3240" t="s">
        <v>45</v>
      </c>
      <c r="S3240">
        <v>4</v>
      </c>
      <c r="T3240">
        <v>41</v>
      </c>
      <c r="U3240">
        <v>2</v>
      </c>
      <c r="V3240">
        <v>6</v>
      </c>
      <c r="W3240" t="s">
        <v>35</v>
      </c>
      <c r="X3240" t="s">
        <v>36</v>
      </c>
      <c r="Y3240">
        <v>175868</v>
      </c>
      <c r="Z3240">
        <v>0.14000000000000001</v>
      </c>
    </row>
    <row r="3241" spans="1:26" x14ac:dyDescent="0.25">
      <c r="A3241" t="s">
        <v>4924</v>
      </c>
      <c r="B3241" s="1">
        <v>45165</v>
      </c>
      <c r="C3241" t="s">
        <v>2089</v>
      </c>
      <c r="D3241" t="s">
        <v>63</v>
      </c>
      <c r="E3241" t="s">
        <v>29</v>
      </c>
      <c r="F3241" t="s">
        <v>30</v>
      </c>
      <c r="G3241" t="s">
        <v>64</v>
      </c>
      <c r="H3241">
        <v>7</v>
      </c>
      <c r="I3241">
        <v>938</v>
      </c>
      <c r="J3241">
        <v>9</v>
      </c>
      <c r="K3241">
        <v>5975.06</v>
      </c>
      <c r="L3241">
        <v>509.46</v>
      </c>
      <c r="M3241" t="s">
        <v>65</v>
      </c>
      <c r="N3241" t="s">
        <v>66</v>
      </c>
      <c r="O3241">
        <v>6</v>
      </c>
      <c r="P3241">
        <v>2023</v>
      </c>
      <c r="Q3241">
        <v>8</v>
      </c>
      <c r="R3241" t="s">
        <v>72</v>
      </c>
      <c r="S3241">
        <v>3</v>
      </c>
      <c r="T3241">
        <v>35</v>
      </c>
      <c r="U3241">
        <v>5</v>
      </c>
      <c r="V3241">
        <v>0</v>
      </c>
      <c r="W3241" t="s">
        <v>55</v>
      </c>
      <c r="X3241" t="s">
        <v>36</v>
      </c>
      <c r="Y3241">
        <v>59094</v>
      </c>
      <c r="Z3241">
        <v>0.09</v>
      </c>
    </row>
    <row r="3242" spans="1:26" x14ac:dyDescent="0.25">
      <c r="A3242" t="s">
        <v>4925</v>
      </c>
      <c r="B3242" s="1">
        <v>45160</v>
      </c>
      <c r="C3242" t="s">
        <v>2342</v>
      </c>
      <c r="D3242" t="s">
        <v>50</v>
      </c>
      <c r="E3242" t="s">
        <v>40</v>
      </c>
      <c r="F3242" t="s">
        <v>41</v>
      </c>
      <c r="G3242" t="s">
        <v>42</v>
      </c>
      <c r="H3242">
        <v>4</v>
      </c>
      <c r="I3242">
        <v>3872</v>
      </c>
      <c r="J3242">
        <v>12</v>
      </c>
      <c r="K3242">
        <v>13629.44</v>
      </c>
      <c r="L3242">
        <v>1281.98</v>
      </c>
      <c r="M3242" t="s">
        <v>65</v>
      </c>
      <c r="N3242" t="s">
        <v>44</v>
      </c>
      <c r="O3242">
        <v>3</v>
      </c>
      <c r="P3242">
        <v>2023</v>
      </c>
      <c r="Q3242">
        <v>8</v>
      </c>
      <c r="R3242" t="s">
        <v>72</v>
      </c>
      <c r="S3242">
        <v>3</v>
      </c>
      <c r="T3242">
        <v>34</v>
      </c>
      <c r="U3242">
        <v>4</v>
      </c>
      <c r="V3242">
        <v>2</v>
      </c>
      <c r="W3242" t="s">
        <v>76</v>
      </c>
      <c r="X3242" t="s">
        <v>47</v>
      </c>
      <c r="Y3242">
        <v>185856</v>
      </c>
      <c r="Z3242">
        <v>0.09</v>
      </c>
    </row>
    <row r="3243" spans="1:26" x14ac:dyDescent="0.25">
      <c r="A3243" t="s">
        <v>4926</v>
      </c>
      <c r="B3243" s="1">
        <v>44943</v>
      </c>
      <c r="C3243" t="s">
        <v>673</v>
      </c>
      <c r="D3243" t="s">
        <v>50</v>
      </c>
      <c r="E3243" t="s">
        <v>29</v>
      </c>
      <c r="F3243" t="s">
        <v>41</v>
      </c>
      <c r="G3243" t="s">
        <v>116</v>
      </c>
      <c r="H3243">
        <v>1</v>
      </c>
      <c r="I3243">
        <v>3407</v>
      </c>
      <c r="J3243">
        <v>11</v>
      </c>
      <c r="K3243">
        <v>3032.23</v>
      </c>
      <c r="L3243">
        <v>232.57</v>
      </c>
      <c r="M3243" t="s">
        <v>43</v>
      </c>
      <c r="N3243" t="s">
        <v>33</v>
      </c>
      <c r="O3243">
        <v>3</v>
      </c>
      <c r="P3243">
        <v>2023</v>
      </c>
      <c r="Q3243">
        <v>1</v>
      </c>
      <c r="R3243" t="s">
        <v>34</v>
      </c>
      <c r="S3243">
        <v>1</v>
      </c>
      <c r="T3243">
        <v>3</v>
      </c>
      <c r="U3243">
        <v>3</v>
      </c>
      <c r="V3243">
        <v>2</v>
      </c>
      <c r="W3243" t="s">
        <v>76</v>
      </c>
      <c r="X3243" t="s">
        <v>47</v>
      </c>
      <c r="Y3243">
        <v>37477</v>
      </c>
      <c r="Z3243">
        <v>0.08</v>
      </c>
    </row>
    <row r="3244" spans="1:26" x14ac:dyDescent="0.25">
      <c r="A3244" t="s">
        <v>4927</v>
      </c>
      <c r="B3244" s="1">
        <v>45068</v>
      </c>
      <c r="C3244" t="s">
        <v>4928</v>
      </c>
      <c r="D3244" t="s">
        <v>28</v>
      </c>
      <c r="E3244" t="s">
        <v>40</v>
      </c>
      <c r="F3244" t="s">
        <v>52</v>
      </c>
      <c r="G3244" t="s">
        <v>53</v>
      </c>
      <c r="H3244">
        <v>3</v>
      </c>
      <c r="I3244">
        <v>702</v>
      </c>
      <c r="J3244">
        <v>3</v>
      </c>
      <c r="K3244">
        <v>2042.82</v>
      </c>
      <c r="L3244">
        <v>257.58999999999997</v>
      </c>
      <c r="M3244" t="s">
        <v>43</v>
      </c>
      <c r="N3244" t="s">
        <v>33</v>
      </c>
      <c r="O3244">
        <v>6</v>
      </c>
      <c r="P3244">
        <v>2023</v>
      </c>
      <c r="Q3244">
        <v>5</v>
      </c>
      <c r="R3244" t="s">
        <v>238</v>
      </c>
      <c r="S3244">
        <v>2</v>
      </c>
      <c r="T3244">
        <v>21</v>
      </c>
      <c r="U3244">
        <v>4</v>
      </c>
      <c r="V3244">
        <v>1</v>
      </c>
      <c r="W3244" t="s">
        <v>60</v>
      </c>
      <c r="X3244" t="s">
        <v>47</v>
      </c>
      <c r="Y3244">
        <v>6318</v>
      </c>
      <c r="Z3244">
        <v>0.13</v>
      </c>
    </row>
    <row r="3245" spans="1:26" x14ac:dyDescent="0.25">
      <c r="A3245" t="s">
        <v>4929</v>
      </c>
      <c r="B3245" s="1">
        <v>45232</v>
      </c>
      <c r="C3245" t="s">
        <v>90</v>
      </c>
      <c r="D3245" t="s">
        <v>39</v>
      </c>
      <c r="E3245" t="s">
        <v>58</v>
      </c>
      <c r="F3245" t="s">
        <v>52</v>
      </c>
      <c r="G3245" t="s">
        <v>91</v>
      </c>
      <c r="H3245">
        <v>7</v>
      </c>
      <c r="I3245">
        <v>3767</v>
      </c>
      <c r="J3245">
        <v>12</v>
      </c>
      <c r="K3245">
        <v>23204.720000000001</v>
      </c>
      <c r="L3245">
        <v>1718.63</v>
      </c>
      <c r="M3245" t="s">
        <v>43</v>
      </c>
      <c r="N3245" t="s">
        <v>66</v>
      </c>
      <c r="O3245">
        <v>7</v>
      </c>
      <c r="P3245">
        <v>2023</v>
      </c>
      <c r="Q3245">
        <v>11</v>
      </c>
      <c r="R3245" t="s">
        <v>92</v>
      </c>
      <c r="S3245">
        <v>4</v>
      </c>
      <c r="T3245">
        <v>44</v>
      </c>
      <c r="U3245">
        <v>1</v>
      </c>
      <c r="V3245">
        <v>4</v>
      </c>
      <c r="W3245" t="s">
        <v>73</v>
      </c>
      <c r="X3245" t="s">
        <v>47</v>
      </c>
      <c r="Y3245">
        <v>316428</v>
      </c>
      <c r="Z3245">
        <v>7.0000000000000007E-2</v>
      </c>
    </row>
    <row r="3246" spans="1:26" x14ac:dyDescent="0.25">
      <c r="A3246" t="s">
        <v>4930</v>
      </c>
      <c r="B3246" s="1">
        <v>45253</v>
      </c>
      <c r="C3246" t="s">
        <v>1743</v>
      </c>
      <c r="D3246" t="s">
        <v>50</v>
      </c>
      <c r="E3246" t="s">
        <v>40</v>
      </c>
      <c r="F3246" t="s">
        <v>30</v>
      </c>
      <c r="G3246" t="s">
        <v>86</v>
      </c>
      <c r="H3246">
        <v>2</v>
      </c>
      <c r="I3246">
        <v>4815</v>
      </c>
      <c r="J3246">
        <v>4</v>
      </c>
      <c r="K3246">
        <v>9244.7999999999993</v>
      </c>
      <c r="L3246">
        <v>582.05999999999995</v>
      </c>
      <c r="M3246" t="s">
        <v>65</v>
      </c>
      <c r="N3246" t="s">
        <v>33</v>
      </c>
      <c r="O3246">
        <v>5</v>
      </c>
      <c r="P3246">
        <v>2023</v>
      </c>
      <c r="Q3246">
        <v>11</v>
      </c>
      <c r="R3246" t="s">
        <v>92</v>
      </c>
      <c r="S3246">
        <v>4</v>
      </c>
      <c r="T3246">
        <v>47</v>
      </c>
      <c r="U3246">
        <v>4</v>
      </c>
      <c r="V3246">
        <v>4</v>
      </c>
      <c r="W3246" t="s">
        <v>73</v>
      </c>
      <c r="X3246" t="s">
        <v>47</v>
      </c>
      <c r="Y3246">
        <v>38520</v>
      </c>
      <c r="Z3246">
        <v>0.06</v>
      </c>
    </row>
    <row r="3247" spans="1:26" x14ac:dyDescent="0.25">
      <c r="A3247" t="s">
        <v>4931</v>
      </c>
      <c r="B3247" s="1">
        <v>45126</v>
      </c>
      <c r="C3247" t="s">
        <v>691</v>
      </c>
      <c r="D3247" t="s">
        <v>39</v>
      </c>
      <c r="E3247" t="s">
        <v>29</v>
      </c>
      <c r="F3247" t="s">
        <v>41</v>
      </c>
      <c r="G3247" t="s">
        <v>59</v>
      </c>
      <c r="H3247">
        <v>4</v>
      </c>
      <c r="I3247">
        <v>4086</v>
      </c>
      <c r="J3247">
        <v>24</v>
      </c>
      <c r="K3247">
        <v>12421.44</v>
      </c>
      <c r="L3247">
        <v>1184.3399999999999</v>
      </c>
      <c r="M3247" t="s">
        <v>43</v>
      </c>
      <c r="N3247" t="s">
        <v>44</v>
      </c>
      <c r="O3247">
        <v>7</v>
      </c>
      <c r="P3247">
        <v>2023</v>
      </c>
      <c r="Q3247">
        <v>7</v>
      </c>
      <c r="R3247" t="s">
        <v>125</v>
      </c>
      <c r="S3247">
        <v>3</v>
      </c>
      <c r="T3247">
        <v>29</v>
      </c>
      <c r="U3247">
        <v>4</v>
      </c>
      <c r="V3247">
        <v>3</v>
      </c>
      <c r="W3247" t="s">
        <v>83</v>
      </c>
      <c r="X3247" t="s">
        <v>47</v>
      </c>
      <c r="Y3247">
        <v>392256</v>
      </c>
      <c r="Z3247">
        <v>0.1</v>
      </c>
    </row>
    <row r="3248" spans="1:26" x14ac:dyDescent="0.25">
      <c r="A3248" t="s">
        <v>4932</v>
      </c>
      <c r="B3248" s="1">
        <v>45259</v>
      </c>
      <c r="C3248" t="s">
        <v>597</v>
      </c>
      <c r="D3248" t="s">
        <v>28</v>
      </c>
      <c r="E3248" t="s">
        <v>40</v>
      </c>
      <c r="F3248" t="s">
        <v>41</v>
      </c>
      <c r="G3248" t="s">
        <v>42</v>
      </c>
      <c r="H3248">
        <v>6</v>
      </c>
      <c r="I3248">
        <v>3947</v>
      </c>
      <c r="J3248">
        <v>6</v>
      </c>
      <c r="K3248">
        <v>22261.08</v>
      </c>
      <c r="L3248">
        <v>3264.77</v>
      </c>
      <c r="M3248" t="s">
        <v>43</v>
      </c>
      <c r="N3248" t="s">
        <v>44</v>
      </c>
      <c r="O3248">
        <v>4</v>
      </c>
      <c r="P3248">
        <v>2023</v>
      </c>
      <c r="Q3248">
        <v>11</v>
      </c>
      <c r="R3248" t="s">
        <v>92</v>
      </c>
      <c r="S3248">
        <v>4</v>
      </c>
      <c r="T3248">
        <v>48</v>
      </c>
      <c r="U3248">
        <v>5</v>
      </c>
      <c r="V3248">
        <v>3</v>
      </c>
      <c r="W3248" t="s">
        <v>83</v>
      </c>
      <c r="X3248" t="s">
        <v>47</v>
      </c>
      <c r="Y3248">
        <v>142092</v>
      </c>
      <c r="Z3248">
        <v>0.15</v>
      </c>
    </row>
    <row r="3249" spans="1:26" x14ac:dyDescent="0.25">
      <c r="A3249" t="s">
        <v>4933</v>
      </c>
      <c r="B3249" s="1">
        <v>45004</v>
      </c>
      <c r="C3249" t="s">
        <v>290</v>
      </c>
      <c r="D3249" t="s">
        <v>50</v>
      </c>
      <c r="E3249" t="s">
        <v>40</v>
      </c>
      <c r="F3249" t="s">
        <v>52</v>
      </c>
      <c r="G3249" t="s">
        <v>91</v>
      </c>
      <c r="H3249">
        <v>2</v>
      </c>
      <c r="I3249">
        <v>1106</v>
      </c>
      <c r="J3249">
        <v>7</v>
      </c>
      <c r="K3249">
        <v>2057.16</v>
      </c>
      <c r="L3249">
        <v>397.57</v>
      </c>
      <c r="M3249" t="s">
        <v>65</v>
      </c>
      <c r="N3249" t="s">
        <v>44</v>
      </c>
      <c r="O3249">
        <v>2</v>
      </c>
      <c r="P3249">
        <v>2023</v>
      </c>
      <c r="Q3249">
        <v>3</v>
      </c>
      <c r="R3249" t="s">
        <v>105</v>
      </c>
      <c r="S3249">
        <v>1</v>
      </c>
      <c r="T3249">
        <v>12</v>
      </c>
      <c r="U3249">
        <v>4</v>
      </c>
      <c r="V3249">
        <v>0</v>
      </c>
      <c r="W3249" t="s">
        <v>55</v>
      </c>
      <c r="X3249" t="s">
        <v>36</v>
      </c>
      <c r="Y3249">
        <v>15484</v>
      </c>
      <c r="Z3249">
        <v>0.19</v>
      </c>
    </row>
    <row r="3250" spans="1:26" x14ac:dyDescent="0.25">
      <c r="A3250" t="s">
        <v>4934</v>
      </c>
      <c r="B3250" s="1">
        <v>45006</v>
      </c>
      <c r="C3250" t="s">
        <v>358</v>
      </c>
      <c r="D3250" t="s">
        <v>28</v>
      </c>
      <c r="E3250" t="s">
        <v>58</v>
      </c>
      <c r="F3250" t="s">
        <v>52</v>
      </c>
      <c r="G3250" t="s">
        <v>79</v>
      </c>
      <c r="H3250">
        <v>4</v>
      </c>
      <c r="I3250">
        <v>1821</v>
      </c>
      <c r="J3250">
        <v>11</v>
      </c>
      <c r="K3250">
        <v>6482.76</v>
      </c>
      <c r="L3250">
        <v>1169.18</v>
      </c>
      <c r="M3250" t="s">
        <v>32</v>
      </c>
      <c r="N3250" t="s">
        <v>66</v>
      </c>
      <c r="O3250">
        <v>4</v>
      </c>
      <c r="P3250">
        <v>2023</v>
      </c>
      <c r="Q3250">
        <v>3</v>
      </c>
      <c r="R3250" t="s">
        <v>105</v>
      </c>
      <c r="S3250">
        <v>1</v>
      </c>
      <c r="T3250">
        <v>12</v>
      </c>
      <c r="U3250">
        <v>4</v>
      </c>
      <c r="V3250">
        <v>2</v>
      </c>
      <c r="W3250" t="s">
        <v>76</v>
      </c>
      <c r="X3250" t="s">
        <v>47</v>
      </c>
      <c r="Y3250">
        <v>80124</v>
      </c>
      <c r="Z3250">
        <v>0.18</v>
      </c>
    </row>
    <row r="3251" spans="1:26" x14ac:dyDescent="0.25">
      <c r="A3251" t="s">
        <v>4935</v>
      </c>
      <c r="B3251" s="1">
        <v>45218</v>
      </c>
      <c r="C3251" t="s">
        <v>461</v>
      </c>
      <c r="D3251" t="s">
        <v>28</v>
      </c>
      <c r="E3251" t="s">
        <v>51</v>
      </c>
      <c r="F3251" t="s">
        <v>30</v>
      </c>
      <c r="G3251" t="s">
        <v>64</v>
      </c>
      <c r="H3251">
        <v>2</v>
      </c>
      <c r="I3251">
        <v>2469</v>
      </c>
      <c r="J3251">
        <v>16</v>
      </c>
      <c r="K3251">
        <v>4147.92</v>
      </c>
      <c r="L3251">
        <v>336.87</v>
      </c>
      <c r="M3251" t="s">
        <v>65</v>
      </c>
      <c r="N3251" t="s">
        <v>66</v>
      </c>
      <c r="O3251">
        <v>1</v>
      </c>
      <c r="P3251">
        <v>2023</v>
      </c>
      <c r="Q3251">
        <v>10</v>
      </c>
      <c r="R3251" t="s">
        <v>45</v>
      </c>
      <c r="S3251">
        <v>4</v>
      </c>
      <c r="T3251">
        <v>42</v>
      </c>
      <c r="U3251">
        <v>3</v>
      </c>
      <c r="V3251">
        <v>4</v>
      </c>
      <c r="W3251" t="s">
        <v>73</v>
      </c>
      <c r="X3251" t="s">
        <v>47</v>
      </c>
      <c r="Y3251">
        <v>79008</v>
      </c>
      <c r="Z3251">
        <v>0.08</v>
      </c>
    </row>
    <row r="3252" spans="1:26" x14ac:dyDescent="0.25">
      <c r="A3252" t="s">
        <v>4936</v>
      </c>
      <c r="B3252" s="1">
        <v>44976</v>
      </c>
      <c r="C3252" t="s">
        <v>4937</v>
      </c>
      <c r="D3252" t="s">
        <v>63</v>
      </c>
      <c r="E3252" t="s">
        <v>51</v>
      </c>
      <c r="F3252" t="s">
        <v>52</v>
      </c>
      <c r="G3252" t="s">
        <v>53</v>
      </c>
      <c r="H3252">
        <v>4</v>
      </c>
      <c r="I3252">
        <v>2172</v>
      </c>
      <c r="J3252">
        <v>23</v>
      </c>
      <c r="K3252">
        <v>6689.76</v>
      </c>
      <c r="L3252">
        <v>1195.5999999999999</v>
      </c>
      <c r="M3252" t="s">
        <v>43</v>
      </c>
      <c r="N3252" t="s">
        <v>66</v>
      </c>
      <c r="O3252">
        <v>2</v>
      </c>
      <c r="P3252">
        <v>2023</v>
      </c>
      <c r="Q3252">
        <v>2</v>
      </c>
      <c r="R3252" t="s">
        <v>67</v>
      </c>
      <c r="S3252">
        <v>1</v>
      </c>
      <c r="T3252">
        <v>8</v>
      </c>
      <c r="U3252">
        <v>4</v>
      </c>
      <c r="V3252">
        <v>0</v>
      </c>
      <c r="W3252" t="s">
        <v>55</v>
      </c>
      <c r="X3252" t="s">
        <v>36</v>
      </c>
      <c r="Y3252">
        <v>199824</v>
      </c>
      <c r="Z3252">
        <v>0.18</v>
      </c>
    </row>
    <row r="3253" spans="1:26" x14ac:dyDescent="0.25">
      <c r="A3253" t="s">
        <v>4938</v>
      </c>
      <c r="B3253" s="1">
        <v>45131</v>
      </c>
      <c r="C3253" t="s">
        <v>3984</v>
      </c>
      <c r="D3253" t="s">
        <v>63</v>
      </c>
      <c r="E3253" t="s">
        <v>58</v>
      </c>
      <c r="F3253" t="s">
        <v>30</v>
      </c>
      <c r="G3253" t="s">
        <v>86</v>
      </c>
      <c r="H3253">
        <v>8</v>
      </c>
      <c r="I3253">
        <v>1914</v>
      </c>
      <c r="J3253">
        <v>14</v>
      </c>
      <c r="K3253">
        <v>13168.32</v>
      </c>
      <c r="L3253">
        <v>1080.95</v>
      </c>
      <c r="M3253" t="s">
        <v>43</v>
      </c>
      <c r="N3253" t="s">
        <v>44</v>
      </c>
      <c r="O3253">
        <v>3</v>
      </c>
      <c r="P3253">
        <v>2023</v>
      </c>
      <c r="Q3253">
        <v>7</v>
      </c>
      <c r="R3253" t="s">
        <v>125</v>
      </c>
      <c r="S3253">
        <v>3</v>
      </c>
      <c r="T3253">
        <v>30</v>
      </c>
      <c r="U3253">
        <v>5</v>
      </c>
      <c r="V3253">
        <v>1</v>
      </c>
      <c r="W3253" t="s">
        <v>60</v>
      </c>
      <c r="X3253" t="s">
        <v>47</v>
      </c>
      <c r="Y3253">
        <v>214368</v>
      </c>
      <c r="Z3253">
        <v>0.08</v>
      </c>
    </row>
    <row r="3254" spans="1:26" x14ac:dyDescent="0.25">
      <c r="A3254" t="s">
        <v>4939</v>
      </c>
      <c r="B3254" s="1">
        <v>44985</v>
      </c>
      <c r="C3254" t="s">
        <v>1014</v>
      </c>
      <c r="D3254" t="s">
        <v>63</v>
      </c>
      <c r="E3254" t="s">
        <v>51</v>
      </c>
      <c r="F3254" t="s">
        <v>30</v>
      </c>
      <c r="G3254" t="s">
        <v>64</v>
      </c>
      <c r="H3254">
        <v>2</v>
      </c>
      <c r="I3254">
        <v>4078</v>
      </c>
      <c r="J3254">
        <v>12</v>
      </c>
      <c r="K3254">
        <v>7177.28</v>
      </c>
      <c r="L3254">
        <v>1016.21</v>
      </c>
      <c r="M3254" t="s">
        <v>65</v>
      </c>
      <c r="N3254" t="s">
        <v>33</v>
      </c>
      <c r="O3254">
        <v>1</v>
      </c>
      <c r="P3254">
        <v>2023</v>
      </c>
      <c r="Q3254">
        <v>2</v>
      </c>
      <c r="R3254" t="s">
        <v>67</v>
      </c>
      <c r="S3254">
        <v>1</v>
      </c>
      <c r="T3254">
        <v>9</v>
      </c>
      <c r="U3254">
        <v>5</v>
      </c>
      <c r="V3254">
        <v>2</v>
      </c>
      <c r="W3254" t="s">
        <v>76</v>
      </c>
      <c r="X3254" t="s">
        <v>47</v>
      </c>
      <c r="Y3254">
        <v>97872</v>
      </c>
      <c r="Z3254">
        <v>0.14000000000000001</v>
      </c>
    </row>
    <row r="3255" spans="1:26" x14ac:dyDescent="0.25">
      <c r="A3255" t="s">
        <v>4940</v>
      </c>
      <c r="B3255" s="1">
        <v>44940</v>
      </c>
      <c r="C3255" t="s">
        <v>4941</v>
      </c>
      <c r="D3255" t="s">
        <v>39</v>
      </c>
      <c r="E3255" t="s">
        <v>40</v>
      </c>
      <c r="F3255" t="s">
        <v>52</v>
      </c>
      <c r="G3255" t="s">
        <v>91</v>
      </c>
      <c r="H3255">
        <v>10</v>
      </c>
      <c r="I3255">
        <v>694</v>
      </c>
      <c r="J3255">
        <v>17</v>
      </c>
      <c r="K3255">
        <v>5760.2</v>
      </c>
      <c r="L3255">
        <v>527.37</v>
      </c>
      <c r="M3255" t="s">
        <v>32</v>
      </c>
      <c r="N3255" t="s">
        <v>44</v>
      </c>
      <c r="O3255">
        <v>4</v>
      </c>
      <c r="P3255">
        <v>2023</v>
      </c>
      <c r="Q3255">
        <v>1</v>
      </c>
      <c r="R3255" t="s">
        <v>34</v>
      </c>
      <c r="S3255">
        <v>1</v>
      </c>
      <c r="T3255">
        <v>2</v>
      </c>
      <c r="U3255">
        <v>2</v>
      </c>
      <c r="V3255">
        <v>6</v>
      </c>
      <c r="W3255" t="s">
        <v>35</v>
      </c>
      <c r="X3255" t="s">
        <v>36</v>
      </c>
      <c r="Y3255">
        <v>117980</v>
      </c>
      <c r="Z3255">
        <v>0.09</v>
      </c>
    </row>
    <row r="3256" spans="1:26" x14ac:dyDescent="0.25">
      <c r="A3256" t="s">
        <v>4942</v>
      </c>
      <c r="B3256" s="1">
        <v>45023</v>
      </c>
      <c r="C3256" t="s">
        <v>4319</v>
      </c>
      <c r="D3256" t="s">
        <v>50</v>
      </c>
      <c r="E3256" t="s">
        <v>29</v>
      </c>
      <c r="F3256" t="s">
        <v>30</v>
      </c>
      <c r="G3256" t="s">
        <v>86</v>
      </c>
      <c r="H3256">
        <v>8</v>
      </c>
      <c r="I3256">
        <v>4703</v>
      </c>
      <c r="J3256">
        <v>9</v>
      </c>
      <c r="K3256">
        <v>34237.839999999997</v>
      </c>
      <c r="L3256">
        <v>6625.28</v>
      </c>
      <c r="M3256" t="s">
        <v>32</v>
      </c>
      <c r="N3256" t="s">
        <v>44</v>
      </c>
      <c r="O3256">
        <v>7</v>
      </c>
      <c r="P3256">
        <v>2023</v>
      </c>
      <c r="Q3256">
        <v>4</v>
      </c>
      <c r="R3256" t="s">
        <v>100</v>
      </c>
      <c r="S3256">
        <v>2</v>
      </c>
      <c r="T3256">
        <v>14</v>
      </c>
      <c r="U3256">
        <v>2</v>
      </c>
      <c r="V3256">
        <v>5</v>
      </c>
      <c r="W3256" t="s">
        <v>46</v>
      </c>
      <c r="X3256" t="s">
        <v>47</v>
      </c>
      <c r="Y3256">
        <v>338616</v>
      </c>
      <c r="Z3256">
        <v>0.19</v>
      </c>
    </row>
    <row r="3257" spans="1:26" x14ac:dyDescent="0.25">
      <c r="A3257" t="s">
        <v>4943</v>
      </c>
      <c r="B3257" s="1">
        <v>45097</v>
      </c>
      <c r="C3257" t="s">
        <v>165</v>
      </c>
      <c r="D3257" t="s">
        <v>63</v>
      </c>
      <c r="E3257" t="s">
        <v>51</v>
      </c>
      <c r="F3257" t="s">
        <v>52</v>
      </c>
      <c r="G3257" t="s">
        <v>91</v>
      </c>
      <c r="H3257">
        <v>6</v>
      </c>
      <c r="I3257">
        <v>514</v>
      </c>
      <c r="J3257">
        <v>14</v>
      </c>
      <c r="K3257">
        <v>2652.24</v>
      </c>
      <c r="L3257">
        <v>225.95</v>
      </c>
      <c r="M3257" t="s">
        <v>32</v>
      </c>
      <c r="N3257" t="s">
        <v>33</v>
      </c>
      <c r="O3257">
        <v>2</v>
      </c>
      <c r="P3257">
        <v>2023</v>
      </c>
      <c r="Q3257">
        <v>6</v>
      </c>
      <c r="R3257" t="s">
        <v>95</v>
      </c>
      <c r="S3257">
        <v>2</v>
      </c>
      <c r="T3257">
        <v>25</v>
      </c>
      <c r="U3257">
        <v>4</v>
      </c>
      <c r="V3257">
        <v>2</v>
      </c>
      <c r="W3257" t="s">
        <v>76</v>
      </c>
      <c r="X3257" t="s">
        <v>47</v>
      </c>
      <c r="Y3257">
        <v>43176</v>
      </c>
      <c r="Z3257">
        <v>0.09</v>
      </c>
    </row>
    <row r="3258" spans="1:26" x14ac:dyDescent="0.25">
      <c r="A3258" t="s">
        <v>4944</v>
      </c>
      <c r="B3258" s="1">
        <v>45048</v>
      </c>
      <c r="C3258" t="s">
        <v>38</v>
      </c>
      <c r="D3258" t="s">
        <v>63</v>
      </c>
      <c r="E3258" t="s">
        <v>29</v>
      </c>
      <c r="F3258" t="s">
        <v>52</v>
      </c>
      <c r="G3258" t="s">
        <v>53</v>
      </c>
      <c r="H3258">
        <v>6</v>
      </c>
      <c r="I3258">
        <v>992</v>
      </c>
      <c r="J3258">
        <v>30</v>
      </c>
      <c r="K3258">
        <v>4166.3999999999996</v>
      </c>
      <c r="L3258">
        <v>234.16</v>
      </c>
      <c r="M3258" t="s">
        <v>43</v>
      </c>
      <c r="N3258" t="s">
        <v>66</v>
      </c>
      <c r="O3258">
        <v>7</v>
      </c>
      <c r="P3258">
        <v>2023</v>
      </c>
      <c r="Q3258">
        <v>5</v>
      </c>
      <c r="R3258" t="s">
        <v>238</v>
      </c>
      <c r="S3258">
        <v>2</v>
      </c>
      <c r="T3258">
        <v>18</v>
      </c>
      <c r="U3258">
        <v>1</v>
      </c>
      <c r="V3258">
        <v>2</v>
      </c>
      <c r="W3258" t="s">
        <v>76</v>
      </c>
      <c r="X3258" t="s">
        <v>47</v>
      </c>
      <c r="Y3258">
        <v>178560</v>
      </c>
      <c r="Z3258">
        <v>0.06</v>
      </c>
    </row>
    <row r="3259" spans="1:26" x14ac:dyDescent="0.25">
      <c r="A3259" t="s">
        <v>4945</v>
      </c>
      <c r="B3259" s="1">
        <v>45237</v>
      </c>
      <c r="C3259" t="s">
        <v>1021</v>
      </c>
      <c r="D3259" t="s">
        <v>63</v>
      </c>
      <c r="E3259" t="s">
        <v>40</v>
      </c>
      <c r="F3259" t="s">
        <v>52</v>
      </c>
      <c r="G3259" t="s">
        <v>53</v>
      </c>
      <c r="H3259">
        <v>6</v>
      </c>
      <c r="I3259">
        <v>406</v>
      </c>
      <c r="J3259">
        <v>27</v>
      </c>
      <c r="K3259">
        <v>1778.28</v>
      </c>
      <c r="L3259">
        <v>231.75</v>
      </c>
      <c r="M3259" t="s">
        <v>43</v>
      </c>
      <c r="N3259" t="s">
        <v>66</v>
      </c>
      <c r="O3259">
        <v>4</v>
      </c>
      <c r="P3259">
        <v>2023</v>
      </c>
      <c r="Q3259">
        <v>11</v>
      </c>
      <c r="R3259" t="s">
        <v>92</v>
      </c>
      <c r="S3259">
        <v>4</v>
      </c>
      <c r="T3259">
        <v>45</v>
      </c>
      <c r="U3259">
        <v>2</v>
      </c>
      <c r="V3259">
        <v>2</v>
      </c>
      <c r="W3259" t="s">
        <v>76</v>
      </c>
      <c r="X3259" t="s">
        <v>47</v>
      </c>
      <c r="Y3259">
        <v>65772</v>
      </c>
      <c r="Z3259">
        <v>0.13</v>
      </c>
    </row>
    <row r="3260" spans="1:26" x14ac:dyDescent="0.25">
      <c r="A3260" t="s">
        <v>4946</v>
      </c>
      <c r="B3260" s="1">
        <v>45248</v>
      </c>
      <c r="C3260" t="s">
        <v>3679</v>
      </c>
      <c r="D3260" t="s">
        <v>28</v>
      </c>
      <c r="E3260" t="s">
        <v>58</v>
      </c>
      <c r="F3260" t="s">
        <v>30</v>
      </c>
      <c r="G3260" t="s">
        <v>64</v>
      </c>
      <c r="H3260">
        <v>6</v>
      </c>
      <c r="I3260">
        <v>838</v>
      </c>
      <c r="J3260">
        <v>2</v>
      </c>
      <c r="K3260">
        <v>4927.4399999999996</v>
      </c>
      <c r="L3260">
        <v>276.3</v>
      </c>
      <c r="M3260" t="s">
        <v>43</v>
      </c>
      <c r="N3260" t="s">
        <v>66</v>
      </c>
      <c r="O3260">
        <v>4</v>
      </c>
      <c r="P3260">
        <v>2023</v>
      </c>
      <c r="Q3260">
        <v>11</v>
      </c>
      <c r="R3260" t="s">
        <v>92</v>
      </c>
      <c r="S3260">
        <v>4</v>
      </c>
      <c r="T3260">
        <v>46</v>
      </c>
      <c r="U3260">
        <v>3</v>
      </c>
      <c r="V3260">
        <v>6</v>
      </c>
      <c r="W3260" t="s">
        <v>35</v>
      </c>
      <c r="X3260" t="s">
        <v>36</v>
      </c>
      <c r="Y3260">
        <v>10056</v>
      </c>
      <c r="Z3260">
        <v>0.06</v>
      </c>
    </row>
    <row r="3261" spans="1:26" x14ac:dyDescent="0.25">
      <c r="A3261" t="s">
        <v>4947</v>
      </c>
      <c r="B3261" s="1">
        <v>45035</v>
      </c>
      <c r="C3261" t="s">
        <v>886</v>
      </c>
      <c r="D3261" t="s">
        <v>50</v>
      </c>
      <c r="E3261" t="s">
        <v>29</v>
      </c>
      <c r="F3261" t="s">
        <v>30</v>
      </c>
      <c r="G3261" t="s">
        <v>31</v>
      </c>
      <c r="H3261">
        <v>1</v>
      </c>
      <c r="I3261">
        <v>683</v>
      </c>
      <c r="J3261">
        <v>22</v>
      </c>
      <c r="K3261">
        <v>532.74</v>
      </c>
      <c r="L3261">
        <v>92.5</v>
      </c>
      <c r="M3261" t="s">
        <v>32</v>
      </c>
      <c r="N3261" t="s">
        <v>44</v>
      </c>
      <c r="O3261">
        <v>1</v>
      </c>
      <c r="P3261">
        <v>2023</v>
      </c>
      <c r="Q3261">
        <v>4</v>
      </c>
      <c r="R3261" t="s">
        <v>100</v>
      </c>
      <c r="S3261">
        <v>2</v>
      </c>
      <c r="T3261">
        <v>16</v>
      </c>
      <c r="U3261">
        <v>4</v>
      </c>
      <c r="V3261">
        <v>3</v>
      </c>
      <c r="W3261" t="s">
        <v>83</v>
      </c>
      <c r="X3261" t="s">
        <v>47</v>
      </c>
      <c r="Y3261">
        <v>15026</v>
      </c>
      <c r="Z3261">
        <v>0.17</v>
      </c>
    </row>
    <row r="3262" spans="1:26" x14ac:dyDescent="0.25">
      <c r="A3262" t="s">
        <v>4948</v>
      </c>
      <c r="B3262" s="1">
        <v>45282</v>
      </c>
      <c r="C3262" t="s">
        <v>2888</v>
      </c>
      <c r="D3262" t="s">
        <v>28</v>
      </c>
      <c r="E3262" t="s">
        <v>51</v>
      </c>
      <c r="F3262" t="s">
        <v>52</v>
      </c>
      <c r="G3262" t="s">
        <v>91</v>
      </c>
      <c r="H3262">
        <v>1</v>
      </c>
      <c r="I3262">
        <v>1107</v>
      </c>
      <c r="J3262">
        <v>22</v>
      </c>
      <c r="K3262">
        <v>863.46</v>
      </c>
      <c r="L3262">
        <v>150.46</v>
      </c>
      <c r="M3262" t="s">
        <v>65</v>
      </c>
      <c r="N3262" t="s">
        <v>44</v>
      </c>
      <c r="O3262">
        <v>3</v>
      </c>
      <c r="P3262">
        <v>2023</v>
      </c>
      <c r="Q3262">
        <v>12</v>
      </c>
      <c r="R3262" t="s">
        <v>54</v>
      </c>
      <c r="S3262">
        <v>4</v>
      </c>
      <c r="T3262">
        <v>51</v>
      </c>
      <c r="U3262">
        <v>4</v>
      </c>
      <c r="V3262">
        <v>5</v>
      </c>
      <c r="W3262" t="s">
        <v>46</v>
      </c>
      <c r="X3262" t="s">
        <v>47</v>
      </c>
      <c r="Y3262">
        <v>24354</v>
      </c>
      <c r="Z3262">
        <v>0.17</v>
      </c>
    </row>
    <row r="3263" spans="1:26" x14ac:dyDescent="0.25">
      <c r="A3263" t="s">
        <v>4949</v>
      </c>
      <c r="B3263" s="1">
        <v>45146</v>
      </c>
      <c r="C3263" t="s">
        <v>3360</v>
      </c>
      <c r="D3263" t="s">
        <v>39</v>
      </c>
      <c r="E3263" t="s">
        <v>58</v>
      </c>
      <c r="F3263" t="s">
        <v>30</v>
      </c>
      <c r="G3263" t="s">
        <v>86</v>
      </c>
      <c r="H3263">
        <v>4</v>
      </c>
      <c r="I3263">
        <v>592</v>
      </c>
      <c r="J3263">
        <v>21</v>
      </c>
      <c r="K3263">
        <v>1870.72</v>
      </c>
      <c r="L3263">
        <v>188.72</v>
      </c>
      <c r="M3263" t="s">
        <v>32</v>
      </c>
      <c r="N3263" t="s">
        <v>44</v>
      </c>
      <c r="O3263">
        <v>5</v>
      </c>
      <c r="P3263">
        <v>2023</v>
      </c>
      <c r="Q3263">
        <v>8</v>
      </c>
      <c r="R3263" t="s">
        <v>72</v>
      </c>
      <c r="S3263">
        <v>3</v>
      </c>
      <c r="T3263">
        <v>32</v>
      </c>
      <c r="U3263">
        <v>2</v>
      </c>
      <c r="V3263">
        <v>2</v>
      </c>
      <c r="W3263" t="s">
        <v>76</v>
      </c>
      <c r="X3263" t="s">
        <v>47</v>
      </c>
      <c r="Y3263">
        <v>49728</v>
      </c>
      <c r="Z3263">
        <v>0.1</v>
      </c>
    </row>
    <row r="3264" spans="1:26" x14ac:dyDescent="0.25">
      <c r="A3264" t="s">
        <v>4950</v>
      </c>
      <c r="B3264" s="1">
        <v>45027</v>
      </c>
      <c r="C3264" t="s">
        <v>4951</v>
      </c>
      <c r="D3264" t="s">
        <v>50</v>
      </c>
      <c r="E3264" t="s">
        <v>58</v>
      </c>
      <c r="F3264" t="s">
        <v>41</v>
      </c>
      <c r="G3264" t="s">
        <v>116</v>
      </c>
      <c r="H3264">
        <v>2</v>
      </c>
      <c r="I3264">
        <v>2414</v>
      </c>
      <c r="J3264">
        <v>30</v>
      </c>
      <c r="K3264">
        <v>3379.6</v>
      </c>
      <c r="L3264">
        <v>460.82</v>
      </c>
      <c r="M3264" t="s">
        <v>43</v>
      </c>
      <c r="N3264" t="s">
        <v>33</v>
      </c>
      <c r="O3264">
        <v>6</v>
      </c>
      <c r="P3264">
        <v>2023</v>
      </c>
      <c r="Q3264">
        <v>4</v>
      </c>
      <c r="R3264" t="s">
        <v>100</v>
      </c>
      <c r="S3264">
        <v>2</v>
      </c>
      <c r="T3264">
        <v>15</v>
      </c>
      <c r="U3264">
        <v>3</v>
      </c>
      <c r="V3264">
        <v>2</v>
      </c>
      <c r="W3264" t="s">
        <v>76</v>
      </c>
      <c r="X3264" t="s">
        <v>47</v>
      </c>
      <c r="Y3264">
        <v>144840</v>
      </c>
      <c r="Z3264">
        <v>0.14000000000000001</v>
      </c>
    </row>
    <row r="3265" spans="1:26" x14ac:dyDescent="0.25">
      <c r="A3265" t="s">
        <v>4952</v>
      </c>
      <c r="B3265" s="1">
        <v>45200</v>
      </c>
      <c r="C3265" t="s">
        <v>4953</v>
      </c>
      <c r="D3265" t="s">
        <v>28</v>
      </c>
      <c r="E3265" t="s">
        <v>29</v>
      </c>
      <c r="F3265" t="s">
        <v>30</v>
      </c>
      <c r="G3265" t="s">
        <v>86</v>
      </c>
      <c r="H3265">
        <v>7</v>
      </c>
      <c r="I3265">
        <v>700</v>
      </c>
      <c r="J3265">
        <v>0</v>
      </c>
      <c r="K3265">
        <v>4900</v>
      </c>
      <c r="L3265">
        <v>851.73</v>
      </c>
      <c r="M3265" t="s">
        <v>43</v>
      </c>
      <c r="N3265" t="s">
        <v>66</v>
      </c>
      <c r="O3265">
        <v>7</v>
      </c>
      <c r="P3265">
        <v>2023</v>
      </c>
      <c r="Q3265">
        <v>10</v>
      </c>
      <c r="R3265" t="s">
        <v>45</v>
      </c>
      <c r="S3265">
        <v>4</v>
      </c>
      <c r="T3265">
        <v>40</v>
      </c>
      <c r="U3265">
        <v>1</v>
      </c>
      <c r="V3265">
        <v>0</v>
      </c>
      <c r="W3265" t="s">
        <v>55</v>
      </c>
      <c r="X3265" t="s">
        <v>36</v>
      </c>
      <c r="Y3265">
        <v>0</v>
      </c>
      <c r="Z3265">
        <v>0.17</v>
      </c>
    </row>
    <row r="3266" spans="1:26" x14ac:dyDescent="0.25">
      <c r="A3266" t="s">
        <v>4954</v>
      </c>
      <c r="B3266" s="1">
        <v>45108</v>
      </c>
      <c r="C3266" t="s">
        <v>589</v>
      </c>
      <c r="D3266" t="s">
        <v>63</v>
      </c>
      <c r="E3266" t="s">
        <v>58</v>
      </c>
      <c r="F3266" t="s">
        <v>41</v>
      </c>
      <c r="G3266" t="s">
        <v>42</v>
      </c>
      <c r="H3266">
        <v>1</v>
      </c>
      <c r="I3266">
        <v>3982</v>
      </c>
      <c r="J3266">
        <v>8</v>
      </c>
      <c r="K3266">
        <v>3663.44</v>
      </c>
      <c r="L3266">
        <v>668.62</v>
      </c>
      <c r="M3266" t="s">
        <v>32</v>
      </c>
      <c r="N3266" t="s">
        <v>44</v>
      </c>
      <c r="O3266">
        <v>3</v>
      </c>
      <c r="P3266">
        <v>2023</v>
      </c>
      <c r="Q3266">
        <v>7</v>
      </c>
      <c r="R3266" t="s">
        <v>125</v>
      </c>
      <c r="S3266">
        <v>3</v>
      </c>
      <c r="T3266">
        <v>26</v>
      </c>
      <c r="U3266">
        <v>1</v>
      </c>
      <c r="V3266">
        <v>6</v>
      </c>
      <c r="W3266" t="s">
        <v>35</v>
      </c>
      <c r="X3266" t="s">
        <v>36</v>
      </c>
      <c r="Y3266">
        <v>31856</v>
      </c>
      <c r="Z3266">
        <v>0.18</v>
      </c>
    </row>
    <row r="3267" spans="1:26" x14ac:dyDescent="0.25">
      <c r="A3267" t="s">
        <v>4955</v>
      </c>
      <c r="B3267" s="1">
        <v>45216</v>
      </c>
      <c r="C3267" t="s">
        <v>2246</v>
      </c>
      <c r="D3267" t="s">
        <v>39</v>
      </c>
      <c r="E3267" t="s">
        <v>58</v>
      </c>
      <c r="F3267" t="s">
        <v>52</v>
      </c>
      <c r="G3267" t="s">
        <v>91</v>
      </c>
      <c r="H3267">
        <v>2</v>
      </c>
      <c r="I3267">
        <v>4577</v>
      </c>
      <c r="J3267">
        <v>9</v>
      </c>
      <c r="K3267">
        <v>8330.14</v>
      </c>
      <c r="L3267">
        <v>574.12</v>
      </c>
      <c r="M3267" t="s">
        <v>65</v>
      </c>
      <c r="N3267" t="s">
        <v>33</v>
      </c>
      <c r="O3267">
        <v>2</v>
      </c>
      <c r="P3267">
        <v>2023</v>
      </c>
      <c r="Q3267">
        <v>10</v>
      </c>
      <c r="R3267" t="s">
        <v>45</v>
      </c>
      <c r="S3267">
        <v>4</v>
      </c>
      <c r="T3267">
        <v>42</v>
      </c>
      <c r="U3267">
        <v>3</v>
      </c>
      <c r="V3267">
        <v>2</v>
      </c>
      <c r="W3267" t="s">
        <v>76</v>
      </c>
      <c r="X3267" t="s">
        <v>47</v>
      </c>
      <c r="Y3267">
        <v>82386</v>
      </c>
      <c r="Z3267">
        <v>7.0000000000000007E-2</v>
      </c>
    </row>
    <row r="3268" spans="1:26" x14ac:dyDescent="0.25">
      <c r="A3268" t="s">
        <v>4956</v>
      </c>
      <c r="B3268" s="1">
        <v>45116</v>
      </c>
      <c r="C3268" t="s">
        <v>250</v>
      </c>
      <c r="D3268" t="s">
        <v>50</v>
      </c>
      <c r="E3268" t="s">
        <v>58</v>
      </c>
      <c r="F3268" t="s">
        <v>52</v>
      </c>
      <c r="G3268" t="s">
        <v>79</v>
      </c>
      <c r="H3268">
        <v>4</v>
      </c>
      <c r="I3268">
        <v>4076</v>
      </c>
      <c r="J3268">
        <v>1</v>
      </c>
      <c r="K3268">
        <v>16140.96</v>
      </c>
      <c r="L3268">
        <v>2729.69</v>
      </c>
      <c r="M3268" t="s">
        <v>65</v>
      </c>
      <c r="N3268" t="s">
        <v>66</v>
      </c>
      <c r="O3268">
        <v>5</v>
      </c>
      <c r="P3268">
        <v>2023</v>
      </c>
      <c r="Q3268">
        <v>7</v>
      </c>
      <c r="R3268" t="s">
        <v>125</v>
      </c>
      <c r="S3268">
        <v>3</v>
      </c>
      <c r="T3268">
        <v>28</v>
      </c>
      <c r="U3268">
        <v>3</v>
      </c>
      <c r="V3268">
        <v>0</v>
      </c>
      <c r="W3268" t="s">
        <v>55</v>
      </c>
      <c r="X3268" t="s">
        <v>36</v>
      </c>
      <c r="Y3268">
        <v>16304</v>
      </c>
      <c r="Z3268">
        <v>0.17</v>
      </c>
    </row>
    <row r="3269" spans="1:26" x14ac:dyDescent="0.25">
      <c r="A3269" t="s">
        <v>4957</v>
      </c>
      <c r="B3269" s="1">
        <v>45273</v>
      </c>
      <c r="C3269" t="s">
        <v>4139</v>
      </c>
      <c r="D3269" t="s">
        <v>63</v>
      </c>
      <c r="E3269" t="s">
        <v>58</v>
      </c>
      <c r="F3269" t="s">
        <v>41</v>
      </c>
      <c r="G3269" t="s">
        <v>116</v>
      </c>
      <c r="H3269">
        <v>2</v>
      </c>
      <c r="I3269">
        <v>4383</v>
      </c>
      <c r="J3269">
        <v>19</v>
      </c>
      <c r="K3269">
        <v>7100.46</v>
      </c>
      <c r="L3269">
        <v>1095.53</v>
      </c>
      <c r="M3269" t="s">
        <v>65</v>
      </c>
      <c r="N3269" t="s">
        <v>66</v>
      </c>
      <c r="O3269">
        <v>2</v>
      </c>
      <c r="P3269">
        <v>2023</v>
      </c>
      <c r="Q3269">
        <v>12</v>
      </c>
      <c r="R3269" t="s">
        <v>54</v>
      </c>
      <c r="S3269">
        <v>4</v>
      </c>
      <c r="T3269">
        <v>50</v>
      </c>
      <c r="U3269">
        <v>3</v>
      </c>
      <c r="V3269">
        <v>3</v>
      </c>
      <c r="W3269" t="s">
        <v>83</v>
      </c>
      <c r="X3269" t="s">
        <v>47</v>
      </c>
      <c r="Y3269">
        <v>166554</v>
      </c>
      <c r="Z3269">
        <v>0.15</v>
      </c>
    </row>
    <row r="3270" spans="1:26" x14ac:dyDescent="0.25">
      <c r="A3270" t="s">
        <v>4958</v>
      </c>
      <c r="B3270" s="1">
        <v>45105</v>
      </c>
      <c r="C3270" t="s">
        <v>845</v>
      </c>
      <c r="D3270" t="s">
        <v>63</v>
      </c>
      <c r="E3270" t="s">
        <v>29</v>
      </c>
      <c r="F3270" t="s">
        <v>30</v>
      </c>
      <c r="G3270" t="s">
        <v>64</v>
      </c>
      <c r="H3270">
        <v>3</v>
      </c>
      <c r="I3270">
        <v>3466</v>
      </c>
      <c r="J3270">
        <v>19</v>
      </c>
      <c r="K3270">
        <v>8422.3799999999992</v>
      </c>
      <c r="L3270">
        <v>1036.53</v>
      </c>
      <c r="M3270" t="s">
        <v>32</v>
      </c>
      <c r="N3270" t="s">
        <v>33</v>
      </c>
      <c r="O3270">
        <v>6</v>
      </c>
      <c r="P3270">
        <v>2023</v>
      </c>
      <c r="Q3270">
        <v>6</v>
      </c>
      <c r="R3270" t="s">
        <v>95</v>
      </c>
      <c r="S3270">
        <v>2</v>
      </c>
      <c r="T3270">
        <v>26</v>
      </c>
      <c r="U3270">
        <v>5</v>
      </c>
      <c r="V3270">
        <v>3</v>
      </c>
      <c r="W3270" t="s">
        <v>83</v>
      </c>
      <c r="X3270" t="s">
        <v>47</v>
      </c>
      <c r="Y3270">
        <v>197562</v>
      </c>
      <c r="Z3270">
        <v>0.12</v>
      </c>
    </row>
    <row r="3271" spans="1:26" x14ac:dyDescent="0.25">
      <c r="A3271" t="s">
        <v>4959</v>
      </c>
      <c r="B3271" s="1">
        <v>45254</v>
      </c>
      <c r="C3271" t="s">
        <v>4960</v>
      </c>
      <c r="D3271" t="s">
        <v>50</v>
      </c>
      <c r="E3271" t="s">
        <v>58</v>
      </c>
      <c r="F3271" t="s">
        <v>52</v>
      </c>
      <c r="G3271" t="s">
        <v>53</v>
      </c>
      <c r="H3271">
        <v>10</v>
      </c>
      <c r="I3271">
        <v>1292</v>
      </c>
      <c r="J3271">
        <v>0</v>
      </c>
      <c r="K3271">
        <v>12920</v>
      </c>
      <c r="L3271">
        <v>1222.49</v>
      </c>
      <c r="M3271" t="s">
        <v>43</v>
      </c>
      <c r="N3271" t="s">
        <v>33</v>
      </c>
      <c r="O3271">
        <v>7</v>
      </c>
      <c r="P3271">
        <v>2023</v>
      </c>
      <c r="Q3271">
        <v>11</v>
      </c>
      <c r="R3271" t="s">
        <v>92</v>
      </c>
      <c r="S3271">
        <v>4</v>
      </c>
      <c r="T3271">
        <v>47</v>
      </c>
      <c r="U3271">
        <v>4</v>
      </c>
      <c r="V3271">
        <v>5</v>
      </c>
      <c r="W3271" t="s">
        <v>46</v>
      </c>
      <c r="X3271" t="s">
        <v>47</v>
      </c>
      <c r="Y3271">
        <v>0</v>
      </c>
      <c r="Z3271">
        <v>0.09</v>
      </c>
    </row>
    <row r="3272" spans="1:26" x14ac:dyDescent="0.25">
      <c r="A3272" t="s">
        <v>4961</v>
      </c>
      <c r="B3272" s="1">
        <v>45155</v>
      </c>
      <c r="C3272" t="s">
        <v>1115</v>
      </c>
      <c r="D3272" t="s">
        <v>28</v>
      </c>
      <c r="E3272" t="s">
        <v>29</v>
      </c>
      <c r="F3272" t="s">
        <v>41</v>
      </c>
      <c r="G3272" t="s">
        <v>116</v>
      </c>
      <c r="H3272">
        <v>6</v>
      </c>
      <c r="I3272">
        <v>992</v>
      </c>
      <c r="J3272">
        <v>4</v>
      </c>
      <c r="K3272">
        <v>5713.92</v>
      </c>
      <c r="L3272">
        <v>966.49</v>
      </c>
      <c r="M3272" t="s">
        <v>65</v>
      </c>
      <c r="N3272" t="s">
        <v>33</v>
      </c>
      <c r="O3272">
        <v>6</v>
      </c>
      <c r="P3272">
        <v>2023</v>
      </c>
      <c r="Q3272">
        <v>8</v>
      </c>
      <c r="R3272" t="s">
        <v>72</v>
      </c>
      <c r="S3272">
        <v>3</v>
      </c>
      <c r="T3272">
        <v>33</v>
      </c>
      <c r="U3272">
        <v>3</v>
      </c>
      <c r="V3272">
        <v>4</v>
      </c>
      <c r="W3272" t="s">
        <v>73</v>
      </c>
      <c r="X3272" t="s">
        <v>47</v>
      </c>
      <c r="Y3272">
        <v>23808</v>
      </c>
      <c r="Z3272">
        <v>0.17</v>
      </c>
    </row>
    <row r="3273" spans="1:26" x14ac:dyDescent="0.25">
      <c r="A3273" t="s">
        <v>4962</v>
      </c>
      <c r="B3273" s="1">
        <v>45001</v>
      </c>
      <c r="C3273" t="s">
        <v>4236</v>
      </c>
      <c r="D3273" t="s">
        <v>39</v>
      </c>
      <c r="E3273" t="s">
        <v>58</v>
      </c>
      <c r="F3273" t="s">
        <v>30</v>
      </c>
      <c r="G3273" t="s">
        <v>64</v>
      </c>
      <c r="H3273">
        <v>4</v>
      </c>
      <c r="I3273">
        <v>2015</v>
      </c>
      <c r="J3273">
        <v>17</v>
      </c>
      <c r="K3273">
        <v>6689.8</v>
      </c>
      <c r="L3273">
        <v>1094.3699999999999</v>
      </c>
      <c r="M3273" t="s">
        <v>32</v>
      </c>
      <c r="N3273" t="s">
        <v>66</v>
      </c>
      <c r="O3273">
        <v>4</v>
      </c>
      <c r="P3273">
        <v>2023</v>
      </c>
      <c r="Q3273">
        <v>3</v>
      </c>
      <c r="R3273" t="s">
        <v>105</v>
      </c>
      <c r="S3273">
        <v>1</v>
      </c>
      <c r="T3273">
        <v>11</v>
      </c>
      <c r="U3273">
        <v>3</v>
      </c>
      <c r="V3273">
        <v>4</v>
      </c>
      <c r="W3273" t="s">
        <v>73</v>
      </c>
      <c r="X3273" t="s">
        <v>47</v>
      </c>
      <c r="Y3273">
        <v>137020</v>
      </c>
      <c r="Z3273">
        <v>0.16</v>
      </c>
    </row>
    <row r="3274" spans="1:26" x14ac:dyDescent="0.25">
      <c r="A3274" t="s">
        <v>4963</v>
      </c>
      <c r="B3274" s="1">
        <v>45005</v>
      </c>
      <c r="C3274" t="s">
        <v>4505</v>
      </c>
      <c r="D3274" t="s">
        <v>39</v>
      </c>
      <c r="E3274" t="s">
        <v>29</v>
      </c>
      <c r="F3274" t="s">
        <v>52</v>
      </c>
      <c r="G3274" t="s">
        <v>91</v>
      </c>
      <c r="H3274">
        <v>6</v>
      </c>
      <c r="I3274">
        <v>4520</v>
      </c>
      <c r="J3274">
        <v>21</v>
      </c>
      <c r="K3274">
        <v>21424.799999999999</v>
      </c>
      <c r="L3274">
        <v>2691.49</v>
      </c>
      <c r="M3274" t="s">
        <v>32</v>
      </c>
      <c r="N3274" t="s">
        <v>66</v>
      </c>
      <c r="O3274">
        <v>5</v>
      </c>
      <c r="P3274">
        <v>2023</v>
      </c>
      <c r="Q3274">
        <v>3</v>
      </c>
      <c r="R3274" t="s">
        <v>105</v>
      </c>
      <c r="S3274">
        <v>1</v>
      </c>
      <c r="T3274">
        <v>12</v>
      </c>
      <c r="U3274">
        <v>4</v>
      </c>
      <c r="V3274">
        <v>1</v>
      </c>
      <c r="W3274" t="s">
        <v>60</v>
      </c>
      <c r="X3274" t="s">
        <v>47</v>
      </c>
      <c r="Y3274">
        <v>569520</v>
      </c>
      <c r="Z3274">
        <v>0.13</v>
      </c>
    </row>
    <row r="3275" spans="1:26" x14ac:dyDescent="0.25">
      <c r="A3275" t="s">
        <v>4964</v>
      </c>
      <c r="B3275" s="1">
        <v>45158</v>
      </c>
      <c r="C3275" t="s">
        <v>3658</v>
      </c>
      <c r="D3275" t="s">
        <v>63</v>
      </c>
      <c r="E3275" t="s">
        <v>51</v>
      </c>
      <c r="F3275" t="s">
        <v>30</v>
      </c>
      <c r="G3275" t="s">
        <v>31</v>
      </c>
      <c r="H3275">
        <v>1</v>
      </c>
      <c r="I3275">
        <v>695</v>
      </c>
      <c r="J3275">
        <v>11</v>
      </c>
      <c r="K3275">
        <v>618.54999999999995</v>
      </c>
      <c r="L3275">
        <v>93.04</v>
      </c>
      <c r="M3275" t="s">
        <v>32</v>
      </c>
      <c r="N3275" t="s">
        <v>66</v>
      </c>
      <c r="O3275">
        <v>4</v>
      </c>
      <c r="P3275">
        <v>2023</v>
      </c>
      <c r="Q3275">
        <v>8</v>
      </c>
      <c r="R3275" t="s">
        <v>72</v>
      </c>
      <c r="S3275">
        <v>3</v>
      </c>
      <c r="T3275">
        <v>34</v>
      </c>
      <c r="U3275">
        <v>4</v>
      </c>
      <c r="V3275">
        <v>0</v>
      </c>
      <c r="W3275" t="s">
        <v>55</v>
      </c>
      <c r="X3275" t="s">
        <v>36</v>
      </c>
      <c r="Y3275">
        <v>7645</v>
      </c>
      <c r="Z3275">
        <v>0.15</v>
      </c>
    </row>
    <row r="3276" spans="1:26" x14ac:dyDescent="0.25">
      <c r="A3276" t="s">
        <v>4965</v>
      </c>
      <c r="B3276" s="1">
        <v>45043</v>
      </c>
      <c r="C3276" t="s">
        <v>4966</v>
      </c>
      <c r="D3276" t="s">
        <v>28</v>
      </c>
      <c r="E3276" t="s">
        <v>51</v>
      </c>
      <c r="F3276" t="s">
        <v>30</v>
      </c>
      <c r="G3276" t="s">
        <v>31</v>
      </c>
      <c r="H3276">
        <v>10</v>
      </c>
      <c r="I3276">
        <v>3449</v>
      </c>
      <c r="J3276">
        <v>22</v>
      </c>
      <c r="K3276">
        <v>26902.2</v>
      </c>
      <c r="L3276">
        <v>3316</v>
      </c>
      <c r="M3276" t="s">
        <v>43</v>
      </c>
      <c r="N3276" t="s">
        <v>66</v>
      </c>
      <c r="O3276">
        <v>2</v>
      </c>
      <c r="P3276">
        <v>2023</v>
      </c>
      <c r="Q3276">
        <v>4</v>
      </c>
      <c r="R3276" t="s">
        <v>100</v>
      </c>
      <c r="S3276">
        <v>2</v>
      </c>
      <c r="T3276">
        <v>17</v>
      </c>
      <c r="U3276">
        <v>5</v>
      </c>
      <c r="V3276">
        <v>4</v>
      </c>
      <c r="W3276" t="s">
        <v>73</v>
      </c>
      <c r="X3276" t="s">
        <v>47</v>
      </c>
      <c r="Y3276">
        <v>758780</v>
      </c>
      <c r="Z3276">
        <v>0.12</v>
      </c>
    </row>
    <row r="3277" spans="1:26" x14ac:dyDescent="0.25">
      <c r="A3277" t="s">
        <v>4967</v>
      </c>
      <c r="B3277" s="1">
        <v>45205</v>
      </c>
      <c r="C3277" t="s">
        <v>633</v>
      </c>
      <c r="D3277" t="s">
        <v>63</v>
      </c>
      <c r="E3277" t="s">
        <v>51</v>
      </c>
      <c r="F3277" t="s">
        <v>52</v>
      </c>
      <c r="G3277" t="s">
        <v>79</v>
      </c>
      <c r="H3277">
        <v>2</v>
      </c>
      <c r="I3277">
        <v>2478</v>
      </c>
      <c r="J3277">
        <v>18</v>
      </c>
      <c r="K3277">
        <v>4063.92</v>
      </c>
      <c r="L3277">
        <v>412.58</v>
      </c>
      <c r="M3277" t="s">
        <v>65</v>
      </c>
      <c r="N3277" t="s">
        <v>44</v>
      </c>
      <c r="O3277">
        <v>4</v>
      </c>
      <c r="P3277">
        <v>2023</v>
      </c>
      <c r="Q3277">
        <v>10</v>
      </c>
      <c r="R3277" t="s">
        <v>45</v>
      </c>
      <c r="S3277">
        <v>4</v>
      </c>
      <c r="T3277">
        <v>40</v>
      </c>
      <c r="U3277">
        <v>1</v>
      </c>
      <c r="V3277">
        <v>5</v>
      </c>
      <c r="W3277" t="s">
        <v>46</v>
      </c>
      <c r="X3277" t="s">
        <v>47</v>
      </c>
      <c r="Y3277">
        <v>89208</v>
      </c>
      <c r="Z3277">
        <v>0.1</v>
      </c>
    </row>
    <row r="3278" spans="1:26" x14ac:dyDescent="0.25">
      <c r="A3278" t="s">
        <v>4968</v>
      </c>
      <c r="B3278" s="1">
        <v>45205</v>
      </c>
      <c r="C3278" t="s">
        <v>421</v>
      </c>
      <c r="D3278" t="s">
        <v>50</v>
      </c>
      <c r="E3278" t="s">
        <v>51</v>
      </c>
      <c r="F3278" t="s">
        <v>30</v>
      </c>
      <c r="G3278" t="s">
        <v>86</v>
      </c>
      <c r="H3278">
        <v>1</v>
      </c>
      <c r="I3278">
        <v>2683</v>
      </c>
      <c r="J3278">
        <v>29</v>
      </c>
      <c r="K3278">
        <v>1904.93</v>
      </c>
      <c r="L3278">
        <v>366.89</v>
      </c>
      <c r="M3278" t="s">
        <v>32</v>
      </c>
      <c r="N3278" t="s">
        <v>66</v>
      </c>
      <c r="O3278">
        <v>3</v>
      </c>
      <c r="P3278">
        <v>2023</v>
      </c>
      <c r="Q3278">
        <v>10</v>
      </c>
      <c r="R3278" t="s">
        <v>45</v>
      </c>
      <c r="S3278">
        <v>4</v>
      </c>
      <c r="T3278">
        <v>40</v>
      </c>
      <c r="U3278">
        <v>1</v>
      </c>
      <c r="V3278">
        <v>5</v>
      </c>
      <c r="W3278" t="s">
        <v>46</v>
      </c>
      <c r="X3278" t="s">
        <v>47</v>
      </c>
      <c r="Y3278">
        <v>77807</v>
      </c>
      <c r="Z3278">
        <v>0.19</v>
      </c>
    </row>
    <row r="3279" spans="1:26" x14ac:dyDescent="0.25">
      <c r="A3279" t="s">
        <v>4969</v>
      </c>
      <c r="B3279" s="1">
        <v>45091</v>
      </c>
      <c r="C3279" t="s">
        <v>2834</v>
      </c>
      <c r="D3279" t="s">
        <v>28</v>
      </c>
      <c r="E3279" t="s">
        <v>58</v>
      </c>
      <c r="F3279" t="s">
        <v>52</v>
      </c>
      <c r="G3279" t="s">
        <v>53</v>
      </c>
      <c r="H3279">
        <v>6</v>
      </c>
      <c r="I3279">
        <v>3797</v>
      </c>
      <c r="J3279">
        <v>8</v>
      </c>
      <c r="K3279">
        <v>20959.439999999999</v>
      </c>
      <c r="L3279">
        <v>2723.68</v>
      </c>
      <c r="M3279" t="s">
        <v>65</v>
      </c>
      <c r="N3279" t="s">
        <v>66</v>
      </c>
      <c r="O3279">
        <v>6</v>
      </c>
      <c r="P3279">
        <v>2023</v>
      </c>
      <c r="Q3279">
        <v>6</v>
      </c>
      <c r="R3279" t="s">
        <v>95</v>
      </c>
      <c r="S3279">
        <v>2</v>
      </c>
      <c r="T3279">
        <v>24</v>
      </c>
      <c r="U3279">
        <v>3</v>
      </c>
      <c r="V3279">
        <v>3</v>
      </c>
      <c r="W3279" t="s">
        <v>83</v>
      </c>
      <c r="X3279" t="s">
        <v>47</v>
      </c>
      <c r="Y3279">
        <v>182256</v>
      </c>
      <c r="Z3279">
        <v>0.13</v>
      </c>
    </row>
    <row r="3280" spans="1:26" x14ac:dyDescent="0.25">
      <c r="A3280" t="s">
        <v>4970</v>
      </c>
      <c r="B3280" s="1">
        <v>45209</v>
      </c>
      <c r="C3280" t="s">
        <v>3417</v>
      </c>
      <c r="D3280" t="s">
        <v>50</v>
      </c>
      <c r="E3280" t="s">
        <v>29</v>
      </c>
      <c r="F3280" t="s">
        <v>52</v>
      </c>
      <c r="G3280" t="s">
        <v>79</v>
      </c>
      <c r="H3280">
        <v>9</v>
      </c>
      <c r="I3280">
        <v>4006</v>
      </c>
      <c r="J3280">
        <v>29</v>
      </c>
      <c r="K3280">
        <v>25598.34</v>
      </c>
      <c r="L3280">
        <v>1454.01</v>
      </c>
      <c r="M3280" t="s">
        <v>65</v>
      </c>
      <c r="N3280" t="s">
        <v>33</v>
      </c>
      <c r="O3280">
        <v>2</v>
      </c>
      <c r="P3280">
        <v>2023</v>
      </c>
      <c r="Q3280">
        <v>10</v>
      </c>
      <c r="R3280" t="s">
        <v>45</v>
      </c>
      <c r="S3280">
        <v>4</v>
      </c>
      <c r="T3280">
        <v>41</v>
      </c>
      <c r="U3280">
        <v>2</v>
      </c>
      <c r="V3280">
        <v>2</v>
      </c>
      <c r="W3280" t="s">
        <v>76</v>
      </c>
      <c r="X3280" t="s">
        <v>47</v>
      </c>
      <c r="Y3280">
        <v>1045566</v>
      </c>
      <c r="Z3280">
        <v>0.06</v>
      </c>
    </row>
    <row r="3281" spans="1:26" x14ac:dyDescent="0.25">
      <c r="A3281" t="s">
        <v>4971</v>
      </c>
      <c r="B3281" s="1">
        <v>45012</v>
      </c>
      <c r="C3281" t="s">
        <v>4972</v>
      </c>
      <c r="D3281" t="s">
        <v>63</v>
      </c>
      <c r="E3281" t="s">
        <v>58</v>
      </c>
      <c r="F3281" t="s">
        <v>52</v>
      </c>
      <c r="G3281" t="s">
        <v>91</v>
      </c>
      <c r="H3281">
        <v>3</v>
      </c>
      <c r="I3281">
        <v>1180</v>
      </c>
      <c r="J3281">
        <v>25</v>
      </c>
      <c r="K3281">
        <v>2655</v>
      </c>
      <c r="L3281">
        <v>478.23</v>
      </c>
      <c r="M3281" t="s">
        <v>32</v>
      </c>
      <c r="N3281" t="s">
        <v>44</v>
      </c>
      <c r="O3281">
        <v>5</v>
      </c>
      <c r="P3281">
        <v>2023</v>
      </c>
      <c r="Q3281">
        <v>3</v>
      </c>
      <c r="R3281" t="s">
        <v>105</v>
      </c>
      <c r="S3281">
        <v>1</v>
      </c>
      <c r="T3281">
        <v>13</v>
      </c>
      <c r="U3281">
        <v>5</v>
      </c>
      <c r="V3281">
        <v>1</v>
      </c>
      <c r="W3281" t="s">
        <v>60</v>
      </c>
      <c r="X3281" t="s">
        <v>47</v>
      </c>
      <c r="Y3281">
        <v>88500</v>
      </c>
      <c r="Z3281">
        <v>0.18</v>
      </c>
    </row>
    <row r="3282" spans="1:26" x14ac:dyDescent="0.25">
      <c r="A3282" t="s">
        <v>4973</v>
      </c>
      <c r="B3282" s="1">
        <v>45264</v>
      </c>
      <c r="C3282" t="s">
        <v>2256</v>
      </c>
      <c r="D3282" t="s">
        <v>63</v>
      </c>
      <c r="E3282" t="s">
        <v>29</v>
      </c>
      <c r="F3282" t="s">
        <v>30</v>
      </c>
      <c r="G3282" t="s">
        <v>86</v>
      </c>
      <c r="H3282">
        <v>8</v>
      </c>
      <c r="I3282">
        <v>3857</v>
      </c>
      <c r="J3282">
        <v>25</v>
      </c>
      <c r="K3282">
        <v>23142</v>
      </c>
      <c r="L3282">
        <v>2284.4499999999998</v>
      </c>
      <c r="M3282" t="s">
        <v>65</v>
      </c>
      <c r="N3282" t="s">
        <v>66</v>
      </c>
      <c r="O3282">
        <v>6</v>
      </c>
      <c r="P3282">
        <v>2023</v>
      </c>
      <c r="Q3282">
        <v>12</v>
      </c>
      <c r="R3282" t="s">
        <v>54</v>
      </c>
      <c r="S3282">
        <v>4</v>
      </c>
      <c r="T3282">
        <v>49</v>
      </c>
      <c r="U3282">
        <v>2</v>
      </c>
      <c r="V3282">
        <v>1</v>
      </c>
      <c r="W3282" t="s">
        <v>60</v>
      </c>
      <c r="X3282" t="s">
        <v>47</v>
      </c>
      <c r="Y3282">
        <v>771400</v>
      </c>
      <c r="Z3282">
        <v>0.1</v>
      </c>
    </row>
    <row r="3283" spans="1:26" x14ac:dyDescent="0.25">
      <c r="A3283" t="s">
        <v>4974</v>
      </c>
      <c r="B3283" s="1">
        <v>44950</v>
      </c>
      <c r="C3283" t="s">
        <v>4609</v>
      </c>
      <c r="D3283" t="s">
        <v>50</v>
      </c>
      <c r="E3283" t="s">
        <v>58</v>
      </c>
      <c r="F3283" t="s">
        <v>52</v>
      </c>
      <c r="G3283" t="s">
        <v>91</v>
      </c>
      <c r="H3283">
        <v>1</v>
      </c>
      <c r="I3283">
        <v>2672</v>
      </c>
      <c r="J3283">
        <v>10</v>
      </c>
      <c r="K3283">
        <v>2404.8000000000002</v>
      </c>
      <c r="L3283">
        <v>185.29</v>
      </c>
      <c r="M3283" t="s">
        <v>32</v>
      </c>
      <c r="N3283" t="s">
        <v>66</v>
      </c>
      <c r="O3283">
        <v>1</v>
      </c>
      <c r="P3283">
        <v>2023</v>
      </c>
      <c r="Q3283">
        <v>1</v>
      </c>
      <c r="R3283" t="s">
        <v>34</v>
      </c>
      <c r="S3283">
        <v>1</v>
      </c>
      <c r="T3283">
        <v>4</v>
      </c>
      <c r="U3283">
        <v>4</v>
      </c>
      <c r="V3283">
        <v>2</v>
      </c>
      <c r="W3283" t="s">
        <v>76</v>
      </c>
      <c r="X3283" t="s">
        <v>47</v>
      </c>
      <c r="Y3283">
        <v>26720</v>
      </c>
      <c r="Z3283">
        <v>0.08</v>
      </c>
    </row>
    <row r="3284" spans="1:26" x14ac:dyDescent="0.25">
      <c r="A3284" t="s">
        <v>4975</v>
      </c>
      <c r="B3284" s="1">
        <v>45005</v>
      </c>
      <c r="C3284" t="s">
        <v>1396</v>
      </c>
      <c r="D3284" t="s">
        <v>28</v>
      </c>
      <c r="E3284" t="s">
        <v>40</v>
      </c>
      <c r="F3284" t="s">
        <v>41</v>
      </c>
      <c r="G3284" t="s">
        <v>116</v>
      </c>
      <c r="H3284">
        <v>10</v>
      </c>
      <c r="I3284">
        <v>4598</v>
      </c>
      <c r="J3284">
        <v>18</v>
      </c>
      <c r="K3284">
        <v>37703.599999999999</v>
      </c>
      <c r="L3284">
        <v>5499.63</v>
      </c>
      <c r="M3284" t="s">
        <v>43</v>
      </c>
      <c r="N3284" t="s">
        <v>44</v>
      </c>
      <c r="O3284">
        <v>5</v>
      </c>
      <c r="P3284">
        <v>2023</v>
      </c>
      <c r="Q3284">
        <v>3</v>
      </c>
      <c r="R3284" t="s">
        <v>105</v>
      </c>
      <c r="S3284">
        <v>1</v>
      </c>
      <c r="T3284">
        <v>12</v>
      </c>
      <c r="U3284">
        <v>4</v>
      </c>
      <c r="V3284">
        <v>1</v>
      </c>
      <c r="W3284" t="s">
        <v>60</v>
      </c>
      <c r="X3284" t="s">
        <v>47</v>
      </c>
      <c r="Y3284">
        <v>827640</v>
      </c>
      <c r="Z3284">
        <v>0.15</v>
      </c>
    </row>
    <row r="3285" spans="1:26" x14ac:dyDescent="0.25">
      <c r="A3285" t="s">
        <v>4976</v>
      </c>
      <c r="B3285" s="1">
        <v>44950</v>
      </c>
      <c r="C3285" t="s">
        <v>3824</v>
      </c>
      <c r="D3285" t="s">
        <v>50</v>
      </c>
      <c r="E3285" t="s">
        <v>40</v>
      </c>
      <c r="F3285" t="s">
        <v>41</v>
      </c>
      <c r="G3285" t="s">
        <v>116</v>
      </c>
      <c r="H3285">
        <v>8</v>
      </c>
      <c r="I3285">
        <v>324</v>
      </c>
      <c r="J3285">
        <v>9</v>
      </c>
      <c r="K3285">
        <v>2358.7199999999998</v>
      </c>
      <c r="L3285">
        <v>445.19</v>
      </c>
      <c r="M3285" t="s">
        <v>32</v>
      </c>
      <c r="N3285" t="s">
        <v>33</v>
      </c>
      <c r="O3285">
        <v>4</v>
      </c>
      <c r="P3285">
        <v>2023</v>
      </c>
      <c r="Q3285">
        <v>1</v>
      </c>
      <c r="R3285" t="s">
        <v>34</v>
      </c>
      <c r="S3285">
        <v>1</v>
      </c>
      <c r="T3285">
        <v>4</v>
      </c>
      <c r="U3285">
        <v>4</v>
      </c>
      <c r="V3285">
        <v>2</v>
      </c>
      <c r="W3285" t="s">
        <v>76</v>
      </c>
      <c r="X3285" t="s">
        <v>47</v>
      </c>
      <c r="Y3285">
        <v>23328</v>
      </c>
      <c r="Z3285">
        <v>0.19</v>
      </c>
    </row>
    <row r="3286" spans="1:26" x14ac:dyDescent="0.25">
      <c r="A3286" t="s">
        <v>4977</v>
      </c>
      <c r="B3286" s="1">
        <v>45156</v>
      </c>
      <c r="C3286" t="s">
        <v>1024</v>
      </c>
      <c r="D3286" t="s">
        <v>39</v>
      </c>
      <c r="E3286" t="s">
        <v>29</v>
      </c>
      <c r="F3286" t="s">
        <v>41</v>
      </c>
      <c r="G3286" t="s">
        <v>116</v>
      </c>
      <c r="H3286">
        <v>3</v>
      </c>
      <c r="I3286">
        <v>3356</v>
      </c>
      <c r="J3286">
        <v>13</v>
      </c>
      <c r="K3286">
        <v>8759.16</v>
      </c>
      <c r="L3286">
        <v>1098.8699999999999</v>
      </c>
      <c r="M3286" t="s">
        <v>43</v>
      </c>
      <c r="N3286" t="s">
        <v>44</v>
      </c>
      <c r="O3286">
        <v>6</v>
      </c>
      <c r="P3286">
        <v>2023</v>
      </c>
      <c r="Q3286">
        <v>8</v>
      </c>
      <c r="R3286" t="s">
        <v>72</v>
      </c>
      <c r="S3286">
        <v>3</v>
      </c>
      <c r="T3286">
        <v>33</v>
      </c>
      <c r="U3286">
        <v>3</v>
      </c>
      <c r="V3286">
        <v>5</v>
      </c>
      <c r="W3286" t="s">
        <v>46</v>
      </c>
      <c r="X3286" t="s">
        <v>47</v>
      </c>
      <c r="Y3286">
        <v>130884</v>
      </c>
      <c r="Z3286">
        <v>0.13</v>
      </c>
    </row>
    <row r="3287" spans="1:26" x14ac:dyDescent="0.25">
      <c r="A3287" t="s">
        <v>4978</v>
      </c>
      <c r="B3287" s="1">
        <v>45140</v>
      </c>
      <c r="C3287" t="s">
        <v>4979</v>
      </c>
      <c r="D3287" t="s">
        <v>39</v>
      </c>
      <c r="E3287" t="s">
        <v>29</v>
      </c>
      <c r="F3287" t="s">
        <v>41</v>
      </c>
      <c r="G3287" t="s">
        <v>42</v>
      </c>
      <c r="H3287">
        <v>2</v>
      </c>
      <c r="I3287">
        <v>3069</v>
      </c>
      <c r="J3287">
        <v>3</v>
      </c>
      <c r="K3287">
        <v>5953.86</v>
      </c>
      <c r="L3287">
        <v>644.59</v>
      </c>
      <c r="M3287" t="s">
        <v>65</v>
      </c>
      <c r="N3287" t="s">
        <v>66</v>
      </c>
      <c r="O3287">
        <v>1</v>
      </c>
      <c r="P3287">
        <v>2023</v>
      </c>
      <c r="Q3287">
        <v>8</v>
      </c>
      <c r="R3287" t="s">
        <v>72</v>
      </c>
      <c r="S3287">
        <v>3</v>
      </c>
      <c r="T3287">
        <v>31</v>
      </c>
      <c r="U3287">
        <v>1</v>
      </c>
      <c r="V3287">
        <v>3</v>
      </c>
      <c r="W3287" t="s">
        <v>83</v>
      </c>
      <c r="X3287" t="s">
        <v>47</v>
      </c>
      <c r="Y3287">
        <v>18414</v>
      </c>
      <c r="Z3287">
        <v>0.11</v>
      </c>
    </row>
    <row r="3288" spans="1:26" x14ac:dyDescent="0.25">
      <c r="A3288" t="s">
        <v>4980</v>
      </c>
      <c r="B3288" s="1">
        <v>45077</v>
      </c>
      <c r="C3288" t="s">
        <v>4981</v>
      </c>
      <c r="D3288" t="s">
        <v>28</v>
      </c>
      <c r="E3288" t="s">
        <v>29</v>
      </c>
      <c r="F3288" t="s">
        <v>41</v>
      </c>
      <c r="G3288" t="s">
        <v>42</v>
      </c>
      <c r="H3288">
        <v>8</v>
      </c>
      <c r="I3288">
        <v>980</v>
      </c>
      <c r="J3288">
        <v>7</v>
      </c>
      <c r="K3288">
        <v>7291.2</v>
      </c>
      <c r="L3288">
        <v>959.73</v>
      </c>
      <c r="M3288" t="s">
        <v>32</v>
      </c>
      <c r="N3288" t="s">
        <v>66</v>
      </c>
      <c r="O3288">
        <v>7</v>
      </c>
      <c r="P3288">
        <v>2023</v>
      </c>
      <c r="Q3288">
        <v>5</v>
      </c>
      <c r="R3288" t="s">
        <v>238</v>
      </c>
      <c r="S3288">
        <v>2</v>
      </c>
      <c r="T3288">
        <v>22</v>
      </c>
      <c r="U3288">
        <v>5</v>
      </c>
      <c r="V3288">
        <v>3</v>
      </c>
      <c r="W3288" t="s">
        <v>83</v>
      </c>
      <c r="X3288" t="s">
        <v>47</v>
      </c>
      <c r="Y3288">
        <v>54880</v>
      </c>
      <c r="Z3288">
        <v>0.13</v>
      </c>
    </row>
    <row r="3289" spans="1:26" x14ac:dyDescent="0.25">
      <c r="A3289" t="s">
        <v>4982</v>
      </c>
      <c r="B3289" s="1">
        <v>45014</v>
      </c>
      <c r="C3289" t="s">
        <v>270</v>
      </c>
      <c r="D3289" t="s">
        <v>28</v>
      </c>
      <c r="E3289" t="s">
        <v>58</v>
      </c>
      <c r="F3289" t="s">
        <v>30</v>
      </c>
      <c r="G3289" t="s">
        <v>64</v>
      </c>
      <c r="H3289">
        <v>4</v>
      </c>
      <c r="I3289">
        <v>770</v>
      </c>
      <c r="J3289">
        <v>18</v>
      </c>
      <c r="K3289">
        <v>2525.6</v>
      </c>
      <c r="L3289">
        <v>151</v>
      </c>
      <c r="M3289" t="s">
        <v>43</v>
      </c>
      <c r="N3289" t="s">
        <v>33</v>
      </c>
      <c r="O3289">
        <v>4</v>
      </c>
      <c r="P3289">
        <v>2023</v>
      </c>
      <c r="Q3289">
        <v>3</v>
      </c>
      <c r="R3289" t="s">
        <v>105</v>
      </c>
      <c r="S3289">
        <v>1</v>
      </c>
      <c r="T3289">
        <v>13</v>
      </c>
      <c r="U3289">
        <v>5</v>
      </c>
      <c r="V3289">
        <v>3</v>
      </c>
      <c r="W3289" t="s">
        <v>83</v>
      </c>
      <c r="X3289" t="s">
        <v>47</v>
      </c>
      <c r="Y3289">
        <v>55440</v>
      </c>
      <c r="Z3289">
        <v>0.06</v>
      </c>
    </row>
    <row r="3290" spans="1:26" x14ac:dyDescent="0.25">
      <c r="A3290" t="s">
        <v>4983</v>
      </c>
      <c r="B3290" s="1">
        <v>44940</v>
      </c>
      <c r="C3290" t="s">
        <v>681</v>
      </c>
      <c r="D3290" t="s">
        <v>28</v>
      </c>
      <c r="E3290" t="s">
        <v>58</v>
      </c>
      <c r="F3290" t="s">
        <v>52</v>
      </c>
      <c r="G3290" t="s">
        <v>53</v>
      </c>
      <c r="H3290">
        <v>1</v>
      </c>
      <c r="I3290">
        <v>2877</v>
      </c>
      <c r="J3290">
        <v>13</v>
      </c>
      <c r="K3290">
        <v>2502.9899999999998</v>
      </c>
      <c r="L3290">
        <v>453.49</v>
      </c>
      <c r="M3290" t="s">
        <v>32</v>
      </c>
      <c r="N3290" t="s">
        <v>66</v>
      </c>
      <c r="O3290">
        <v>4</v>
      </c>
      <c r="P3290">
        <v>2023</v>
      </c>
      <c r="Q3290">
        <v>1</v>
      </c>
      <c r="R3290" t="s">
        <v>34</v>
      </c>
      <c r="S3290">
        <v>1</v>
      </c>
      <c r="T3290">
        <v>2</v>
      </c>
      <c r="U3290">
        <v>2</v>
      </c>
      <c r="V3290">
        <v>6</v>
      </c>
      <c r="W3290" t="s">
        <v>35</v>
      </c>
      <c r="X3290" t="s">
        <v>36</v>
      </c>
      <c r="Y3290">
        <v>37401</v>
      </c>
      <c r="Z3290">
        <v>0.18</v>
      </c>
    </row>
    <row r="3291" spans="1:26" x14ac:dyDescent="0.25">
      <c r="A3291" t="s">
        <v>4984</v>
      </c>
      <c r="B3291" s="1">
        <v>45122</v>
      </c>
      <c r="C3291" t="s">
        <v>1475</v>
      </c>
      <c r="D3291" t="s">
        <v>39</v>
      </c>
      <c r="E3291" t="s">
        <v>29</v>
      </c>
      <c r="F3291" t="s">
        <v>30</v>
      </c>
      <c r="G3291" t="s">
        <v>86</v>
      </c>
      <c r="H3291">
        <v>6</v>
      </c>
      <c r="I3291">
        <v>1131</v>
      </c>
      <c r="J3291">
        <v>16</v>
      </c>
      <c r="K3291">
        <v>5700.24</v>
      </c>
      <c r="L3291">
        <v>850.92</v>
      </c>
      <c r="M3291" t="s">
        <v>32</v>
      </c>
      <c r="N3291" t="s">
        <v>66</v>
      </c>
      <c r="O3291">
        <v>6</v>
      </c>
      <c r="P3291">
        <v>2023</v>
      </c>
      <c r="Q3291">
        <v>7</v>
      </c>
      <c r="R3291" t="s">
        <v>125</v>
      </c>
      <c r="S3291">
        <v>3</v>
      </c>
      <c r="T3291">
        <v>28</v>
      </c>
      <c r="U3291">
        <v>3</v>
      </c>
      <c r="V3291">
        <v>6</v>
      </c>
      <c r="W3291" t="s">
        <v>35</v>
      </c>
      <c r="X3291" t="s">
        <v>36</v>
      </c>
      <c r="Y3291">
        <v>108576</v>
      </c>
      <c r="Z3291">
        <v>0.15</v>
      </c>
    </row>
    <row r="3292" spans="1:26" x14ac:dyDescent="0.25">
      <c r="A3292" t="s">
        <v>4985</v>
      </c>
      <c r="B3292" s="1">
        <v>45135</v>
      </c>
      <c r="C3292" t="s">
        <v>2494</v>
      </c>
      <c r="D3292" t="s">
        <v>28</v>
      </c>
      <c r="E3292" t="s">
        <v>58</v>
      </c>
      <c r="F3292" t="s">
        <v>52</v>
      </c>
      <c r="G3292" t="s">
        <v>53</v>
      </c>
      <c r="H3292">
        <v>10</v>
      </c>
      <c r="I3292">
        <v>952</v>
      </c>
      <c r="J3292">
        <v>26</v>
      </c>
      <c r="K3292">
        <v>7044.8</v>
      </c>
      <c r="L3292">
        <v>1364.48</v>
      </c>
      <c r="M3292" t="s">
        <v>65</v>
      </c>
      <c r="N3292" t="s">
        <v>44</v>
      </c>
      <c r="O3292">
        <v>7</v>
      </c>
      <c r="P3292">
        <v>2023</v>
      </c>
      <c r="Q3292">
        <v>7</v>
      </c>
      <c r="R3292" t="s">
        <v>125</v>
      </c>
      <c r="S3292">
        <v>3</v>
      </c>
      <c r="T3292">
        <v>30</v>
      </c>
      <c r="U3292">
        <v>5</v>
      </c>
      <c r="V3292">
        <v>5</v>
      </c>
      <c r="W3292" t="s">
        <v>46</v>
      </c>
      <c r="X3292" t="s">
        <v>47</v>
      </c>
      <c r="Y3292">
        <v>247520</v>
      </c>
      <c r="Z3292">
        <v>0.19</v>
      </c>
    </row>
    <row r="3293" spans="1:26" x14ac:dyDescent="0.25">
      <c r="A3293" t="s">
        <v>4986</v>
      </c>
      <c r="B3293" s="1">
        <v>45043</v>
      </c>
      <c r="C3293" t="s">
        <v>948</v>
      </c>
      <c r="D3293" t="s">
        <v>63</v>
      </c>
      <c r="E3293" t="s">
        <v>40</v>
      </c>
      <c r="F3293" t="s">
        <v>41</v>
      </c>
      <c r="G3293" t="s">
        <v>42</v>
      </c>
      <c r="H3293">
        <v>8</v>
      </c>
      <c r="I3293">
        <v>2695</v>
      </c>
      <c r="J3293">
        <v>25</v>
      </c>
      <c r="K3293">
        <v>16170</v>
      </c>
      <c r="L3293">
        <v>2373.5700000000002</v>
      </c>
      <c r="M3293" t="s">
        <v>43</v>
      </c>
      <c r="N3293" t="s">
        <v>33</v>
      </c>
      <c r="O3293">
        <v>3</v>
      </c>
      <c r="P3293">
        <v>2023</v>
      </c>
      <c r="Q3293">
        <v>4</v>
      </c>
      <c r="R3293" t="s">
        <v>100</v>
      </c>
      <c r="S3293">
        <v>2</v>
      </c>
      <c r="T3293">
        <v>17</v>
      </c>
      <c r="U3293">
        <v>5</v>
      </c>
      <c r="V3293">
        <v>4</v>
      </c>
      <c r="W3293" t="s">
        <v>73</v>
      </c>
      <c r="X3293" t="s">
        <v>47</v>
      </c>
      <c r="Y3293">
        <v>539000</v>
      </c>
      <c r="Z3293">
        <v>0.15</v>
      </c>
    </row>
    <row r="3294" spans="1:26" x14ac:dyDescent="0.25">
      <c r="A3294" t="s">
        <v>4987</v>
      </c>
      <c r="B3294" s="1">
        <v>44937</v>
      </c>
      <c r="C3294" t="s">
        <v>919</v>
      </c>
      <c r="D3294" t="s">
        <v>28</v>
      </c>
      <c r="E3294" t="s">
        <v>58</v>
      </c>
      <c r="F3294" t="s">
        <v>30</v>
      </c>
      <c r="G3294" t="s">
        <v>31</v>
      </c>
      <c r="H3294">
        <v>5</v>
      </c>
      <c r="I3294">
        <v>1587</v>
      </c>
      <c r="J3294">
        <v>16</v>
      </c>
      <c r="K3294">
        <v>6665.4</v>
      </c>
      <c r="L3294">
        <v>648.63</v>
      </c>
      <c r="M3294" t="s">
        <v>32</v>
      </c>
      <c r="N3294" t="s">
        <v>33</v>
      </c>
      <c r="O3294">
        <v>6</v>
      </c>
      <c r="P3294">
        <v>2023</v>
      </c>
      <c r="Q3294">
        <v>1</v>
      </c>
      <c r="R3294" t="s">
        <v>34</v>
      </c>
      <c r="S3294">
        <v>1</v>
      </c>
      <c r="T3294">
        <v>2</v>
      </c>
      <c r="U3294">
        <v>2</v>
      </c>
      <c r="V3294">
        <v>3</v>
      </c>
      <c r="W3294" t="s">
        <v>83</v>
      </c>
      <c r="X3294" t="s">
        <v>47</v>
      </c>
      <c r="Y3294">
        <v>126960</v>
      </c>
      <c r="Z3294">
        <v>0.1</v>
      </c>
    </row>
    <row r="3295" spans="1:26" x14ac:dyDescent="0.25">
      <c r="A3295" t="s">
        <v>4988</v>
      </c>
      <c r="B3295" s="1">
        <v>44935</v>
      </c>
      <c r="C3295" t="s">
        <v>1018</v>
      </c>
      <c r="D3295" t="s">
        <v>28</v>
      </c>
      <c r="E3295" t="s">
        <v>51</v>
      </c>
      <c r="F3295" t="s">
        <v>52</v>
      </c>
      <c r="G3295" t="s">
        <v>79</v>
      </c>
      <c r="H3295">
        <v>4</v>
      </c>
      <c r="I3295">
        <v>2168</v>
      </c>
      <c r="J3295">
        <v>13</v>
      </c>
      <c r="K3295">
        <v>7544.64</v>
      </c>
      <c r="L3295">
        <v>1120.96</v>
      </c>
      <c r="M3295" t="s">
        <v>65</v>
      </c>
      <c r="N3295" t="s">
        <v>44</v>
      </c>
      <c r="O3295">
        <v>3</v>
      </c>
      <c r="P3295">
        <v>2023</v>
      </c>
      <c r="Q3295">
        <v>1</v>
      </c>
      <c r="R3295" t="s">
        <v>34</v>
      </c>
      <c r="S3295">
        <v>1</v>
      </c>
      <c r="T3295">
        <v>2</v>
      </c>
      <c r="U3295">
        <v>2</v>
      </c>
      <c r="V3295">
        <v>1</v>
      </c>
      <c r="W3295" t="s">
        <v>60</v>
      </c>
      <c r="X3295" t="s">
        <v>47</v>
      </c>
      <c r="Y3295">
        <v>112736</v>
      </c>
      <c r="Z3295">
        <v>0.15</v>
      </c>
    </row>
    <row r="3296" spans="1:26" x14ac:dyDescent="0.25">
      <c r="A3296" t="s">
        <v>4989</v>
      </c>
      <c r="B3296" s="1">
        <v>45078</v>
      </c>
      <c r="C3296" t="s">
        <v>2910</v>
      </c>
      <c r="D3296" t="s">
        <v>50</v>
      </c>
      <c r="E3296" t="s">
        <v>58</v>
      </c>
      <c r="F3296" t="s">
        <v>41</v>
      </c>
      <c r="G3296" t="s">
        <v>116</v>
      </c>
      <c r="H3296">
        <v>1</v>
      </c>
      <c r="I3296">
        <v>2673</v>
      </c>
      <c r="J3296">
        <v>7</v>
      </c>
      <c r="K3296">
        <v>2485.89</v>
      </c>
      <c r="L3296">
        <v>241.53</v>
      </c>
      <c r="M3296" t="s">
        <v>32</v>
      </c>
      <c r="N3296" t="s">
        <v>66</v>
      </c>
      <c r="O3296">
        <v>7</v>
      </c>
      <c r="P3296">
        <v>2023</v>
      </c>
      <c r="Q3296">
        <v>6</v>
      </c>
      <c r="R3296" t="s">
        <v>95</v>
      </c>
      <c r="S3296">
        <v>2</v>
      </c>
      <c r="T3296">
        <v>22</v>
      </c>
      <c r="U3296">
        <v>1</v>
      </c>
      <c r="V3296">
        <v>4</v>
      </c>
      <c r="W3296" t="s">
        <v>73</v>
      </c>
      <c r="X3296" t="s">
        <v>47</v>
      </c>
      <c r="Y3296">
        <v>18711</v>
      </c>
      <c r="Z3296">
        <v>0.1</v>
      </c>
    </row>
    <row r="3297" spans="1:26" x14ac:dyDescent="0.25">
      <c r="A3297" t="s">
        <v>4990</v>
      </c>
      <c r="B3297" s="1">
        <v>45213</v>
      </c>
      <c r="C3297" t="s">
        <v>4599</v>
      </c>
      <c r="D3297" t="s">
        <v>39</v>
      </c>
      <c r="E3297" t="s">
        <v>29</v>
      </c>
      <c r="F3297" t="s">
        <v>52</v>
      </c>
      <c r="G3297" t="s">
        <v>79</v>
      </c>
      <c r="H3297">
        <v>9</v>
      </c>
      <c r="I3297">
        <v>1219</v>
      </c>
      <c r="J3297">
        <v>26</v>
      </c>
      <c r="K3297">
        <v>8118.54</v>
      </c>
      <c r="L3297">
        <v>1569.19</v>
      </c>
      <c r="M3297" t="s">
        <v>65</v>
      </c>
      <c r="N3297" t="s">
        <v>44</v>
      </c>
      <c r="O3297">
        <v>7</v>
      </c>
      <c r="P3297">
        <v>2023</v>
      </c>
      <c r="Q3297">
        <v>10</v>
      </c>
      <c r="R3297" t="s">
        <v>45</v>
      </c>
      <c r="S3297">
        <v>4</v>
      </c>
      <c r="T3297">
        <v>41</v>
      </c>
      <c r="U3297">
        <v>2</v>
      </c>
      <c r="V3297">
        <v>6</v>
      </c>
      <c r="W3297" t="s">
        <v>35</v>
      </c>
      <c r="X3297" t="s">
        <v>36</v>
      </c>
      <c r="Y3297">
        <v>285246</v>
      </c>
      <c r="Z3297">
        <v>0.19</v>
      </c>
    </row>
    <row r="3298" spans="1:26" x14ac:dyDescent="0.25">
      <c r="A3298" t="s">
        <v>4991</v>
      </c>
      <c r="B3298" s="1">
        <v>45011</v>
      </c>
      <c r="C3298" t="s">
        <v>3125</v>
      </c>
      <c r="D3298" t="s">
        <v>63</v>
      </c>
      <c r="E3298" t="s">
        <v>51</v>
      </c>
      <c r="F3298" t="s">
        <v>41</v>
      </c>
      <c r="G3298" t="s">
        <v>42</v>
      </c>
      <c r="H3298">
        <v>2</v>
      </c>
      <c r="I3298">
        <v>4354</v>
      </c>
      <c r="J3298">
        <v>14</v>
      </c>
      <c r="K3298">
        <v>7488.88</v>
      </c>
      <c r="L3298">
        <v>1116.18</v>
      </c>
      <c r="M3298" t="s">
        <v>32</v>
      </c>
      <c r="N3298" t="s">
        <v>44</v>
      </c>
      <c r="O3298">
        <v>5</v>
      </c>
      <c r="P3298">
        <v>2023</v>
      </c>
      <c r="Q3298">
        <v>3</v>
      </c>
      <c r="R3298" t="s">
        <v>105</v>
      </c>
      <c r="S3298">
        <v>1</v>
      </c>
      <c r="T3298">
        <v>13</v>
      </c>
      <c r="U3298">
        <v>5</v>
      </c>
      <c r="V3298">
        <v>0</v>
      </c>
      <c r="W3298" t="s">
        <v>55</v>
      </c>
      <c r="X3298" t="s">
        <v>36</v>
      </c>
      <c r="Y3298">
        <v>121912</v>
      </c>
      <c r="Z3298">
        <v>0.15</v>
      </c>
    </row>
    <row r="3299" spans="1:26" x14ac:dyDescent="0.25">
      <c r="A3299" t="s">
        <v>4992</v>
      </c>
      <c r="B3299" s="1">
        <v>45228</v>
      </c>
      <c r="C3299" t="s">
        <v>2344</v>
      </c>
      <c r="D3299" t="s">
        <v>63</v>
      </c>
      <c r="E3299" t="s">
        <v>40</v>
      </c>
      <c r="F3299" t="s">
        <v>30</v>
      </c>
      <c r="G3299" t="s">
        <v>64</v>
      </c>
      <c r="H3299">
        <v>6</v>
      </c>
      <c r="I3299">
        <v>4522</v>
      </c>
      <c r="J3299">
        <v>12</v>
      </c>
      <c r="K3299">
        <v>23876.16</v>
      </c>
      <c r="L3299">
        <v>1819.74</v>
      </c>
      <c r="M3299" t="s">
        <v>43</v>
      </c>
      <c r="N3299" t="s">
        <v>33</v>
      </c>
      <c r="O3299">
        <v>4</v>
      </c>
      <c r="P3299">
        <v>2023</v>
      </c>
      <c r="Q3299">
        <v>10</v>
      </c>
      <c r="R3299" t="s">
        <v>45</v>
      </c>
      <c r="S3299">
        <v>4</v>
      </c>
      <c r="T3299">
        <v>44</v>
      </c>
      <c r="U3299">
        <v>5</v>
      </c>
      <c r="V3299">
        <v>0</v>
      </c>
      <c r="W3299" t="s">
        <v>55</v>
      </c>
      <c r="X3299" t="s">
        <v>36</v>
      </c>
      <c r="Y3299">
        <v>325584</v>
      </c>
      <c r="Z3299">
        <v>0.08</v>
      </c>
    </row>
    <row r="3300" spans="1:26" x14ac:dyDescent="0.25">
      <c r="A3300" t="s">
        <v>4993</v>
      </c>
      <c r="B3300" s="1">
        <v>44985</v>
      </c>
      <c r="C3300" t="s">
        <v>4794</v>
      </c>
      <c r="D3300" t="s">
        <v>28</v>
      </c>
      <c r="E3300" t="s">
        <v>58</v>
      </c>
      <c r="F3300" t="s">
        <v>30</v>
      </c>
      <c r="G3300" t="s">
        <v>86</v>
      </c>
      <c r="H3300">
        <v>2</v>
      </c>
      <c r="I3300">
        <v>2615</v>
      </c>
      <c r="J3300">
        <v>16</v>
      </c>
      <c r="K3300">
        <v>4393.2</v>
      </c>
      <c r="L3300">
        <v>836.14</v>
      </c>
      <c r="M3300" t="s">
        <v>43</v>
      </c>
      <c r="N3300" t="s">
        <v>44</v>
      </c>
      <c r="O3300">
        <v>1</v>
      </c>
      <c r="P3300">
        <v>2023</v>
      </c>
      <c r="Q3300">
        <v>2</v>
      </c>
      <c r="R3300" t="s">
        <v>67</v>
      </c>
      <c r="S3300">
        <v>1</v>
      </c>
      <c r="T3300">
        <v>9</v>
      </c>
      <c r="U3300">
        <v>5</v>
      </c>
      <c r="V3300">
        <v>2</v>
      </c>
      <c r="W3300" t="s">
        <v>76</v>
      </c>
      <c r="X3300" t="s">
        <v>47</v>
      </c>
      <c r="Y3300">
        <v>83680</v>
      </c>
      <c r="Z3300">
        <v>0.19</v>
      </c>
    </row>
    <row r="3301" spans="1:26" x14ac:dyDescent="0.25">
      <c r="A3301" t="s">
        <v>4994</v>
      </c>
      <c r="B3301" s="1">
        <v>45037</v>
      </c>
      <c r="C3301" t="s">
        <v>4995</v>
      </c>
      <c r="D3301" t="s">
        <v>63</v>
      </c>
      <c r="E3301" t="s">
        <v>29</v>
      </c>
      <c r="F3301" t="s">
        <v>41</v>
      </c>
      <c r="G3301" t="s">
        <v>116</v>
      </c>
      <c r="H3301">
        <v>2</v>
      </c>
      <c r="I3301">
        <v>2043</v>
      </c>
      <c r="J3301">
        <v>14</v>
      </c>
      <c r="K3301">
        <v>3513.96</v>
      </c>
      <c r="L3301">
        <v>504.77</v>
      </c>
      <c r="M3301" t="s">
        <v>32</v>
      </c>
      <c r="N3301" t="s">
        <v>44</v>
      </c>
      <c r="O3301">
        <v>3</v>
      </c>
      <c r="P3301">
        <v>2023</v>
      </c>
      <c r="Q3301">
        <v>4</v>
      </c>
      <c r="R3301" t="s">
        <v>100</v>
      </c>
      <c r="S3301">
        <v>2</v>
      </c>
      <c r="T3301">
        <v>16</v>
      </c>
      <c r="U3301">
        <v>4</v>
      </c>
      <c r="V3301">
        <v>5</v>
      </c>
      <c r="W3301" t="s">
        <v>46</v>
      </c>
      <c r="X3301" t="s">
        <v>47</v>
      </c>
      <c r="Y3301">
        <v>57204</v>
      </c>
      <c r="Z3301">
        <v>0.14000000000000001</v>
      </c>
    </row>
    <row r="3302" spans="1:26" x14ac:dyDescent="0.25">
      <c r="A3302" t="s">
        <v>4996</v>
      </c>
      <c r="B3302" s="1">
        <v>45056</v>
      </c>
      <c r="C3302" t="s">
        <v>1184</v>
      </c>
      <c r="D3302" t="s">
        <v>63</v>
      </c>
      <c r="E3302" t="s">
        <v>40</v>
      </c>
      <c r="F3302" t="s">
        <v>30</v>
      </c>
      <c r="G3302" t="s">
        <v>64</v>
      </c>
      <c r="H3302">
        <v>1</v>
      </c>
      <c r="I3302">
        <v>894</v>
      </c>
      <c r="J3302">
        <v>13</v>
      </c>
      <c r="K3302">
        <v>777.78</v>
      </c>
      <c r="L3302">
        <v>83.25</v>
      </c>
      <c r="M3302" t="s">
        <v>32</v>
      </c>
      <c r="N3302" t="s">
        <v>66</v>
      </c>
      <c r="O3302">
        <v>6</v>
      </c>
      <c r="P3302">
        <v>2023</v>
      </c>
      <c r="Q3302">
        <v>5</v>
      </c>
      <c r="R3302" t="s">
        <v>238</v>
      </c>
      <c r="S3302">
        <v>2</v>
      </c>
      <c r="T3302">
        <v>19</v>
      </c>
      <c r="U3302">
        <v>2</v>
      </c>
      <c r="V3302">
        <v>3</v>
      </c>
      <c r="W3302" t="s">
        <v>83</v>
      </c>
      <c r="X3302" t="s">
        <v>47</v>
      </c>
      <c r="Y3302">
        <v>11622</v>
      </c>
      <c r="Z3302">
        <v>0.11</v>
      </c>
    </row>
    <row r="3303" spans="1:26" x14ac:dyDescent="0.25">
      <c r="A3303" t="s">
        <v>4997</v>
      </c>
      <c r="B3303" s="1">
        <v>45222</v>
      </c>
      <c r="C3303" t="s">
        <v>1657</v>
      </c>
      <c r="D3303" t="s">
        <v>50</v>
      </c>
      <c r="E3303" t="s">
        <v>58</v>
      </c>
      <c r="F3303" t="s">
        <v>52</v>
      </c>
      <c r="G3303" t="s">
        <v>79</v>
      </c>
      <c r="H3303">
        <v>7</v>
      </c>
      <c r="I3303">
        <v>948</v>
      </c>
      <c r="J3303">
        <v>12</v>
      </c>
      <c r="K3303">
        <v>5839.68</v>
      </c>
      <c r="L3303">
        <v>540.12</v>
      </c>
      <c r="M3303" t="s">
        <v>32</v>
      </c>
      <c r="N3303" t="s">
        <v>44</v>
      </c>
      <c r="O3303">
        <v>7</v>
      </c>
      <c r="P3303">
        <v>2023</v>
      </c>
      <c r="Q3303">
        <v>10</v>
      </c>
      <c r="R3303" t="s">
        <v>45</v>
      </c>
      <c r="S3303">
        <v>4</v>
      </c>
      <c r="T3303">
        <v>43</v>
      </c>
      <c r="U3303">
        <v>4</v>
      </c>
      <c r="V3303">
        <v>1</v>
      </c>
      <c r="W3303" t="s">
        <v>60</v>
      </c>
      <c r="X3303" t="s">
        <v>47</v>
      </c>
      <c r="Y3303">
        <v>79632</v>
      </c>
      <c r="Z3303">
        <v>0.09</v>
      </c>
    </row>
    <row r="3304" spans="1:26" x14ac:dyDescent="0.25">
      <c r="A3304" t="s">
        <v>4998</v>
      </c>
      <c r="B3304" s="1">
        <v>45035</v>
      </c>
      <c r="C3304" t="s">
        <v>304</v>
      </c>
      <c r="D3304" t="s">
        <v>63</v>
      </c>
      <c r="E3304" t="s">
        <v>51</v>
      </c>
      <c r="F3304" t="s">
        <v>30</v>
      </c>
      <c r="G3304" t="s">
        <v>86</v>
      </c>
      <c r="H3304">
        <v>9</v>
      </c>
      <c r="I3304">
        <v>1698</v>
      </c>
      <c r="J3304">
        <v>9</v>
      </c>
      <c r="K3304">
        <v>13906.62</v>
      </c>
      <c r="L3304">
        <v>2259.29</v>
      </c>
      <c r="M3304" t="s">
        <v>65</v>
      </c>
      <c r="N3304" t="s">
        <v>66</v>
      </c>
      <c r="O3304">
        <v>4</v>
      </c>
      <c r="P3304">
        <v>2023</v>
      </c>
      <c r="Q3304">
        <v>4</v>
      </c>
      <c r="R3304" t="s">
        <v>100</v>
      </c>
      <c r="S3304">
        <v>2</v>
      </c>
      <c r="T3304">
        <v>16</v>
      </c>
      <c r="U3304">
        <v>4</v>
      </c>
      <c r="V3304">
        <v>3</v>
      </c>
      <c r="W3304" t="s">
        <v>83</v>
      </c>
      <c r="X3304" t="s">
        <v>47</v>
      </c>
      <c r="Y3304">
        <v>137538</v>
      </c>
      <c r="Z3304">
        <v>0.16</v>
      </c>
    </row>
    <row r="3305" spans="1:26" x14ac:dyDescent="0.25">
      <c r="A3305" t="s">
        <v>4999</v>
      </c>
      <c r="B3305" s="1">
        <v>45109</v>
      </c>
      <c r="C3305" t="s">
        <v>3900</v>
      </c>
      <c r="D3305" t="s">
        <v>50</v>
      </c>
      <c r="E3305" t="s">
        <v>40</v>
      </c>
      <c r="F3305" t="s">
        <v>41</v>
      </c>
      <c r="G3305" t="s">
        <v>59</v>
      </c>
      <c r="H3305">
        <v>1</v>
      </c>
      <c r="I3305">
        <v>4412</v>
      </c>
      <c r="J3305">
        <v>3</v>
      </c>
      <c r="K3305">
        <v>4279.6400000000003</v>
      </c>
      <c r="L3305">
        <v>723.25</v>
      </c>
      <c r="M3305" t="s">
        <v>65</v>
      </c>
      <c r="N3305" t="s">
        <v>66</v>
      </c>
      <c r="O3305">
        <v>7</v>
      </c>
      <c r="P3305">
        <v>2023</v>
      </c>
      <c r="Q3305">
        <v>7</v>
      </c>
      <c r="R3305" t="s">
        <v>125</v>
      </c>
      <c r="S3305">
        <v>3</v>
      </c>
      <c r="T3305">
        <v>27</v>
      </c>
      <c r="U3305">
        <v>2</v>
      </c>
      <c r="V3305">
        <v>0</v>
      </c>
      <c r="W3305" t="s">
        <v>55</v>
      </c>
      <c r="X3305" t="s">
        <v>36</v>
      </c>
      <c r="Y3305">
        <v>13236</v>
      </c>
      <c r="Z3305">
        <v>0.17</v>
      </c>
    </row>
    <row r="3306" spans="1:26" x14ac:dyDescent="0.25">
      <c r="A3306" t="s">
        <v>5000</v>
      </c>
      <c r="B3306" s="1">
        <v>45131</v>
      </c>
      <c r="C3306" t="s">
        <v>5001</v>
      </c>
      <c r="D3306" t="s">
        <v>50</v>
      </c>
      <c r="E3306" t="s">
        <v>58</v>
      </c>
      <c r="F3306" t="s">
        <v>52</v>
      </c>
      <c r="G3306" t="s">
        <v>79</v>
      </c>
      <c r="H3306">
        <v>6</v>
      </c>
      <c r="I3306">
        <v>3866</v>
      </c>
      <c r="J3306">
        <v>27</v>
      </c>
      <c r="K3306">
        <v>16933.080000000002</v>
      </c>
      <c r="L3306">
        <v>3324.18</v>
      </c>
      <c r="M3306" t="s">
        <v>43</v>
      </c>
      <c r="N3306" t="s">
        <v>44</v>
      </c>
      <c r="O3306">
        <v>5</v>
      </c>
      <c r="P3306">
        <v>2023</v>
      </c>
      <c r="Q3306">
        <v>7</v>
      </c>
      <c r="R3306" t="s">
        <v>125</v>
      </c>
      <c r="S3306">
        <v>3</v>
      </c>
      <c r="T3306">
        <v>30</v>
      </c>
      <c r="U3306">
        <v>5</v>
      </c>
      <c r="V3306">
        <v>1</v>
      </c>
      <c r="W3306" t="s">
        <v>60</v>
      </c>
      <c r="X3306" t="s">
        <v>47</v>
      </c>
      <c r="Y3306">
        <v>626292</v>
      </c>
      <c r="Z3306">
        <v>0.2</v>
      </c>
    </row>
    <row r="3307" spans="1:26" x14ac:dyDescent="0.25">
      <c r="A3307" t="s">
        <v>5002</v>
      </c>
      <c r="B3307" s="1">
        <v>45055</v>
      </c>
      <c r="C3307" t="s">
        <v>5003</v>
      </c>
      <c r="D3307" t="s">
        <v>28</v>
      </c>
      <c r="E3307" t="s">
        <v>29</v>
      </c>
      <c r="F3307" t="s">
        <v>41</v>
      </c>
      <c r="G3307" t="s">
        <v>116</v>
      </c>
      <c r="H3307">
        <v>1</v>
      </c>
      <c r="I3307">
        <v>3496</v>
      </c>
      <c r="J3307">
        <v>15</v>
      </c>
      <c r="K3307">
        <v>2971.6</v>
      </c>
      <c r="L3307">
        <v>215.87</v>
      </c>
      <c r="M3307" t="s">
        <v>32</v>
      </c>
      <c r="N3307" t="s">
        <v>33</v>
      </c>
      <c r="O3307">
        <v>3</v>
      </c>
      <c r="P3307">
        <v>2023</v>
      </c>
      <c r="Q3307">
        <v>5</v>
      </c>
      <c r="R3307" t="s">
        <v>238</v>
      </c>
      <c r="S3307">
        <v>2</v>
      </c>
      <c r="T3307">
        <v>19</v>
      </c>
      <c r="U3307">
        <v>2</v>
      </c>
      <c r="V3307">
        <v>2</v>
      </c>
      <c r="W3307" t="s">
        <v>76</v>
      </c>
      <c r="X3307" t="s">
        <v>47</v>
      </c>
      <c r="Y3307">
        <v>52440</v>
      </c>
      <c r="Z3307">
        <v>7.0000000000000007E-2</v>
      </c>
    </row>
    <row r="3308" spans="1:26" x14ac:dyDescent="0.25">
      <c r="A3308" t="s">
        <v>5004</v>
      </c>
      <c r="B3308" s="1">
        <v>45186</v>
      </c>
      <c r="C3308" t="s">
        <v>2687</v>
      </c>
      <c r="D3308" t="s">
        <v>39</v>
      </c>
      <c r="E3308" t="s">
        <v>51</v>
      </c>
      <c r="F3308" t="s">
        <v>30</v>
      </c>
      <c r="G3308" t="s">
        <v>86</v>
      </c>
      <c r="H3308">
        <v>6</v>
      </c>
      <c r="I3308">
        <v>3443</v>
      </c>
      <c r="J3308">
        <v>3</v>
      </c>
      <c r="K3308">
        <v>20038.259999999998</v>
      </c>
      <c r="L3308">
        <v>1790.14</v>
      </c>
      <c r="M3308" t="s">
        <v>43</v>
      </c>
      <c r="N3308" t="s">
        <v>66</v>
      </c>
      <c r="O3308">
        <v>2</v>
      </c>
      <c r="P3308">
        <v>2023</v>
      </c>
      <c r="Q3308">
        <v>9</v>
      </c>
      <c r="R3308" t="s">
        <v>80</v>
      </c>
      <c r="S3308">
        <v>3</v>
      </c>
      <c r="T3308">
        <v>38</v>
      </c>
      <c r="U3308">
        <v>4</v>
      </c>
      <c r="V3308">
        <v>0</v>
      </c>
      <c r="W3308" t="s">
        <v>55</v>
      </c>
      <c r="X3308" t="s">
        <v>36</v>
      </c>
      <c r="Y3308">
        <v>61974</v>
      </c>
      <c r="Z3308">
        <v>0.09</v>
      </c>
    </row>
    <row r="3309" spans="1:26" x14ac:dyDescent="0.25">
      <c r="A3309" t="s">
        <v>5005</v>
      </c>
      <c r="B3309" s="1">
        <v>45228</v>
      </c>
      <c r="C3309" t="s">
        <v>2119</v>
      </c>
      <c r="D3309" t="s">
        <v>28</v>
      </c>
      <c r="E3309" t="s">
        <v>29</v>
      </c>
      <c r="F3309" t="s">
        <v>52</v>
      </c>
      <c r="G3309" t="s">
        <v>91</v>
      </c>
      <c r="H3309">
        <v>2</v>
      </c>
      <c r="I3309">
        <v>4076</v>
      </c>
      <c r="J3309">
        <v>0</v>
      </c>
      <c r="K3309">
        <v>8152</v>
      </c>
      <c r="L3309">
        <v>972.03</v>
      </c>
      <c r="M3309" t="s">
        <v>32</v>
      </c>
      <c r="N3309" t="s">
        <v>66</v>
      </c>
      <c r="O3309">
        <v>6</v>
      </c>
      <c r="P3309">
        <v>2023</v>
      </c>
      <c r="Q3309">
        <v>10</v>
      </c>
      <c r="R3309" t="s">
        <v>45</v>
      </c>
      <c r="S3309">
        <v>4</v>
      </c>
      <c r="T3309">
        <v>44</v>
      </c>
      <c r="U3309">
        <v>5</v>
      </c>
      <c r="V3309">
        <v>0</v>
      </c>
      <c r="W3309" t="s">
        <v>55</v>
      </c>
      <c r="X3309" t="s">
        <v>36</v>
      </c>
      <c r="Y3309">
        <v>0</v>
      </c>
      <c r="Z3309">
        <v>0.12</v>
      </c>
    </row>
    <row r="3310" spans="1:26" x14ac:dyDescent="0.25">
      <c r="A3310" t="s">
        <v>5006</v>
      </c>
      <c r="B3310" s="1">
        <v>45110</v>
      </c>
      <c r="C3310" t="s">
        <v>4743</v>
      </c>
      <c r="D3310" t="s">
        <v>28</v>
      </c>
      <c r="E3310" t="s">
        <v>40</v>
      </c>
      <c r="F3310" t="s">
        <v>30</v>
      </c>
      <c r="G3310" t="s">
        <v>31</v>
      </c>
      <c r="H3310">
        <v>3</v>
      </c>
      <c r="I3310">
        <v>2389</v>
      </c>
      <c r="J3310">
        <v>16</v>
      </c>
      <c r="K3310">
        <v>6020.28</v>
      </c>
      <c r="L3310">
        <v>1164.71</v>
      </c>
      <c r="M3310" t="s">
        <v>43</v>
      </c>
      <c r="N3310" t="s">
        <v>66</v>
      </c>
      <c r="O3310">
        <v>6</v>
      </c>
      <c r="P3310">
        <v>2023</v>
      </c>
      <c r="Q3310">
        <v>7</v>
      </c>
      <c r="R3310" t="s">
        <v>125</v>
      </c>
      <c r="S3310">
        <v>3</v>
      </c>
      <c r="T3310">
        <v>27</v>
      </c>
      <c r="U3310">
        <v>2</v>
      </c>
      <c r="V3310">
        <v>1</v>
      </c>
      <c r="W3310" t="s">
        <v>60</v>
      </c>
      <c r="X3310" t="s">
        <v>47</v>
      </c>
      <c r="Y3310">
        <v>114672</v>
      </c>
      <c r="Z3310">
        <v>0.19</v>
      </c>
    </row>
    <row r="3311" spans="1:26" x14ac:dyDescent="0.25">
      <c r="A3311" t="s">
        <v>5007</v>
      </c>
      <c r="B3311" s="1">
        <v>45001</v>
      </c>
      <c r="C3311" t="s">
        <v>2378</v>
      </c>
      <c r="D3311" t="s">
        <v>50</v>
      </c>
      <c r="E3311" t="s">
        <v>40</v>
      </c>
      <c r="F3311" t="s">
        <v>30</v>
      </c>
      <c r="G3311" t="s">
        <v>86</v>
      </c>
      <c r="H3311">
        <v>6</v>
      </c>
      <c r="I3311">
        <v>785</v>
      </c>
      <c r="J3311">
        <v>7</v>
      </c>
      <c r="K3311">
        <v>4380.3</v>
      </c>
      <c r="L3311">
        <v>396.8</v>
      </c>
      <c r="M3311" t="s">
        <v>32</v>
      </c>
      <c r="N3311" t="s">
        <v>66</v>
      </c>
      <c r="O3311">
        <v>3</v>
      </c>
      <c r="P3311">
        <v>2023</v>
      </c>
      <c r="Q3311">
        <v>3</v>
      </c>
      <c r="R3311" t="s">
        <v>105</v>
      </c>
      <c r="S3311">
        <v>1</v>
      </c>
      <c r="T3311">
        <v>11</v>
      </c>
      <c r="U3311">
        <v>3</v>
      </c>
      <c r="V3311">
        <v>4</v>
      </c>
      <c r="W3311" t="s">
        <v>73</v>
      </c>
      <c r="X3311" t="s">
        <v>47</v>
      </c>
      <c r="Y3311">
        <v>32970</v>
      </c>
      <c r="Z3311">
        <v>0.09</v>
      </c>
    </row>
    <row r="3312" spans="1:26" x14ac:dyDescent="0.25">
      <c r="A3312" t="s">
        <v>5008</v>
      </c>
      <c r="B3312" s="1">
        <v>44993</v>
      </c>
      <c r="C3312" t="s">
        <v>5009</v>
      </c>
      <c r="D3312" t="s">
        <v>63</v>
      </c>
      <c r="E3312" t="s">
        <v>58</v>
      </c>
      <c r="F3312" t="s">
        <v>52</v>
      </c>
      <c r="G3312" t="s">
        <v>91</v>
      </c>
      <c r="H3312">
        <v>6</v>
      </c>
      <c r="I3312">
        <v>4988</v>
      </c>
      <c r="J3312">
        <v>12</v>
      </c>
      <c r="K3312">
        <v>26336.639999999999</v>
      </c>
      <c r="L3312">
        <v>1884.28</v>
      </c>
      <c r="M3312" t="s">
        <v>43</v>
      </c>
      <c r="N3312" t="s">
        <v>33</v>
      </c>
      <c r="O3312">
        <v>7</v>
      </c>
      <c r="P3312">
        <v>2023</v>
      </c>
      <c r="Q3312">
        <v>3</v>
      </c>
      <c r="R3312" t="s">
        <v>105</v>
      </c>
      <c r="S3312">
        <v>1</v>
      </c>
      <c r="T3312">
        <v>10</v>
      </c>
      <c r="U3312">
        <v>2</v>
      </c>
      <c r="V3312">
        <v>3</v>
      </c>
      <c r="W3312" t="s">
        <v>83</v>
      </c>
      <c r="X3312" t="s">
        <v>47</v>
      </c>
      <c r="Y3312">
        <v>359136</v>
      </c>
      <c r="Z3312">
        <v>7.0000000000000007E-2</v>
      </c>
    </row>
    <row r="3313" spans="1:26" x14ac:dyDescent="0.25">
      <c r="A3313" t="s">
        <v>5010</v>
      </c>
      <c r="B3313" s="1">
        <v>45137</v>
      </c>
      <c r="C3313" t="s">
        <v>27</v>
      </c>
      <c r="D3313" t="s">
        <v>50</v>
      </c>
      <c r="E3313" t="s">
        <v>29</v>
      </c>
      <c r="F3313" t="s">
        <v>30</v>
      </c>
      <c r="G3313" t="s">
        <v>86</v>
      </c>
      <c r="H3313">
        <v>4</v>
      </c>
      <c r="I3313">
        <v>4158</v>
      </c>
      <c r="J3313">
        <v>0</v>
      </c>
      <c r="K3313">
        <v>16632</v>
      </c>
      <c r="L3313">
        <v>2094.65</v>
      </c>
      <c r="M3313" t="s">
        <v>65</v>
      </c>
      <c r="N3313" t="s">
        <v>66</v>
      </c>
      <c r="O3313">
        <v>3</v>
      </c>
      <c r="P3313">
        <v>2023</v>
      </c>
      <c r="Q3313">
        <v>7</v>
      </c>
      <c r="R3313" t="s">
        <v>125</v>
      </c>
      <c r="S3313">
        <v>3</v>
      </c>
      <c r="T3313">
        <v>31</v>
      </c>
      <c r="U3313">
        <v>6</v>
      </c>
      <c r="V3313">
        <v>0</v>
      </c>
      <c r="W3313" t="s">
        <v>55</v>
      </c>
      <c r="X3313" t="s">
        <v>36</v>
      </c>
      <c r="Y3313">
        <v>0</v>
      </c>
      <c r="Z3313">
        <v>0.13</v>
      </c>
    </row>
    <row r="3314" spans="1:26" x14ac:dyDescent="0.25">
      <c r="A3314" t="s">
        <v>5011</v>
      </c>
      <c r="B3314" s="1">
        <v>45214</v>
      </c>
      <c r="C3314" t="s">
        <v>2441</v>
      </c>
      <c r="D3314" t="s">
        <v>39</v>
      </c>
      <c r="E3314" t="s">
        <v>29</v>
      </c>
      <c r="F3314" t="s">
        <v>41</v>
      </c>
      <c r="G3314" t="s">
        <v>59</v>
      </c>
      <c r="H3314">
        <v>2</v>
      </c>
      <c r="I3314">
        <v>1017</v>
      </c>
      <c r="J3314">
        <v>0</v>
      </c>
      <c r="K3314">
        <v>2034</v>
      </c>
      <c r="L3314">
        <v>393.59</v>
      </c>
      <c r="M3314" t="s">
        <v>43</v>
      </c>
      <c r="N3314" t="s">
        <v>44</v>
      </c>
      <c r="O3314">
        <v>3</v>
      </c>
      <c r="P3314">
        <v>2023</v>
      </c>
      <c r="Q3314">
        <v>10</v>
      </c>
      <c r="R3314" t="s">
        <v>45</v>
      </c>
      <c r="S3314">
        <v>4</v>
      </c>
      <c r="T3314">
        <v>42</v>
      </c>
      <c r="U3314">
        <v>3</v>
      </c>
      <c r="V3314">
        <v>0</v>
      </c>
      <c r="W3314" t="s">
        <v>55</v>
      </c>
      <c r="X3314" t="s">
        <v>36</v>
      </c>
      <c r="Y3314">
        <v>0</v>
      </c>
      <c r="Z3314">
        <v>0.19</v>
      </c>
    </row>
    <row r="3315" spans="1:26" x14ac:dyDescent="0.25">
      <c r="A3315" t="s">
        <v>5012</v>
      </c>
      <c r="B3315" s="1">
        <v>45183</v>
      </c>
      <c r="C3315" t="s">
        <v>975</v>
      </c>
      <c r="D3315" t="s">
        <v>50</v>
      </c>
      <c r="E3315" t="s">
        <v>51</v>
      </c>
      <c r="F3315" t="s">
        <v>41</v>
      </c>
      <c r="G3315" t="s">
        <v>116</v>
      </c>
      <c r="H3315">
        <v>2</v>
      </c>
      <c r="I3315">
        <v>4480</v>
      </c>
      <c r="J3315">
        <v>22</v>
      </c>
      <c r="K3315">
        <v>6988.8</v>
      </c>
      <c r="L3315">
        <v>494.31</v>
      </c>
      <c r="M3315" t="s">
        <v>65</v>
      </c>
      <c r="N3315" t="s">
        <v>44</v>
      </c>
      <c r="O3315">
        <v>1</v>
      </c>
      <c r="P3315">
        <v>2023</v>
      </c>
      <c r="Q3315">
        <v>9</v>
      </c>
      <c r="R3315" t="s">
        <v>80</v>
      </c>
      <c r="S3315">
        <v>3</v>
      </c>
      <c r="T3315">
        <v>37</v>
      </c>
      <c r="U3315">
        <v>3</v>
      </c>
      <c r="V3315">
        <v>4</v>
      </c>
      <c r="W3315" t="s">
        <v>73</v>
      </c>
      <c r="X3315" t="s">
        <v>47</v>
      </c>
      <c r="Y3315">
        <v>197120</v>
      </c>
      <c r="Z3315">
        <v>7.0000000000000007E-2</v>
      </c>
    </row>
    <row r="3316" spans="1:26" x14ac:dyDescent="0.25">
      <c r="A3316" t="s">
        <v>5013</v>
      </c>
      <c r="B3316" s="1">
        <v>45151</v>
      </c>
      <c r="C3316" t="s">
        <v>5014</v>
      </c>
      <c r="D3316" t="s">
        <v>63</v>
      </c>
      <c r="E3316" t="s">
        <v>58</v>
      </c>
      <c r="F3316" t="s">
        <v>52</v>
      </c>
      <c r="G3316" t="s">
        <v>53</v>
      </c>
      <c r="H3316">
        <v>3</v>
      </c>
      <c r="I3316">
        <v>1018</v>
      </c>
      <c r="J3316">
        <v>1</v>
      </c>
      <c r="K3316">
        <v>3023.46</v>
      </c>
      <c r="L3316">
        <v>415.95</v>
      </c>
      <c r="M3316" t="s">
        <v>65</v>
      </c>
      <c r="N3316" t="s">
        <v>66</v>
      </c>
      <c r="O3316">
        <v>1</v>
      </c>
      <c r="P3316">
        <v>2023</v>
      </c>
      <c r="Q3316">
        <v>8</v>
      </c>
      <c r="R3316" t="s">
        <v>72</v>
      </c>
      <c r="S3316">
        <v>3</v>
      </c>
      <c r="T3316">
        <v>33</v>
      </c>
      <c r="U3316">
        <v>3</v>
      </c>
      <c r="V3316">
        <v>0</v>
      </c>
      <c r="W3316" t="s">
        <v>55</v>
      </c>
      <c r="X3316" t="s">
        <v>36</v>
      </c>
      <c r="Y3316">
        <v>3054</v>
      </c>
      <c r="Z3316">
        <v>0.14000000000000001</v>
      </c>
    </row>
    <row r="3317" spans="1:26" x14ac:dyDescent="0.25">
      <c r="A3317" t="s">
        <v>5015</v>
      </c>
      <c r="B3317" s="1">
        <v>45099</v>
      </c>
      <c r="C3317" t="s">
        <v>2267</v>
      </c>
      <c r="D3317" t="s">
        <v>63</v>
      </c>
      <c r="E3317" t="s">
        <v>51</v>
      </c>
      <c r="F3317" t="s">
        <v>52</v>
      </c>
      <c r="G3317" t="s">
        <v>79</v>
      </c>
      <c r="H3317">
        <v>4</v>
      </c>
      <c r="I3317">
        <v>2376</v>
      </c>
      <c r="J3317">
        <v>4</v>
      </c>
      <c r="K3317">
        <v>9123.84</v>
      </c>
      <c r="L3317">
        <v>1756.09</v>
      </c>
      <c r="M3317" t="s">
        <v>43</v>
      </c>
      <c r="N3317" t="s">
        <v>33</v>
      </c>
      <c r="O3317">
        <v>1</v>
      </c>
      <c r="P3317">
        <v>2023</v>
      </c>
      <c r="Q3317">
        <v>6</v>
      </c>
      <c r="R3317" t="s">
        <v>95</v>
      </c>
      <c r="S3317">
        <v>2</v>
      </c>
      <c r="T3317">
        <v>25</v>
      </c>
      <c r="U3317">
        <v>4</v>
      </c>
      <c r="V3317">
        <v>4</v>
      </c>
      <c r="W3317" t="s">
        <v>73</v>
      </c>
      <c r="X3317" t="s">
        <v>47</v>
      </c>
      <c r="Y3317">
        <v>38016</v>
      </c>
      <c r="Z3317">
        <v>0.19</v>
      </c>
    </row>
    <row r="3318" spans="1:26" x14ac:dyDescent="0.25">
      <c r="A3318" t="s">
        <v>5016</v>
      </c>
      <c r="B3318" s="1">
        <v>45221</v>
      </c>
      <c r="C3318" t="s">
        <v>3720</v>
      </c>
      <c r="D3318" t="s">
        <v>39</v>
      </c>
      <c r="E3318" t="s">
        <v>51</v>
      </c>
      <c r="F3318" t="s">
        <v>41</v>
      </c>
      <c r="G3318" t="s">
        <v>116</v>
      </c>
      <c r="H3318">
        <v>3</v>
      </c>
      <c r="I3318">
        <v>2864</v>
      </c>
      <c r="J3318">
        <v>17</v>
      </c>
      <c r="K3318">
        <v>7131.36</v>
      </c>
      <c r="L3318">
        <v>491.04</v>
      </c>
      <c r="M3318" t="s">
        <v>65</v>
      </c>
      <c r="N3318" t="s">
        <v>66</v>
      </c>
      <c r="O3318">
        <v>4</v>
      </c>
      <c r="P3318">
        <v>2023</v>
      </c>
      <c r="Q3318">
        <v>10</v>
      </c>
      <c r="R3318" t="s">
        <v>45</v>
      </c>
      <c r="S3318">
        <v>4</v>
      </c>
      <c r="T3318">
        <v>43</v>
      </c>
      <c r="U3318">
        <v>4</v>
      </c>
      <c r="V3318">
        <v>0</v>
      </c>
      <c r="W3318" t="s">
        <v>55</v>
      </c>
      <c r="X3318" t="s">
        <v>36</v>
      </c>
      <c r="Y3318">
        <v>146064</v>
      </c>
      <c r="Z3318">
        <v>7.0000000000000007E-2</v>
      </c>
    </row>
    <row r="3319" spans="1:26" x14ac:dyDescent="0.25">
      <c r="A3319" t="s">
        <v>5017</v>
      </c>
      <c r="B3319" s="1">
        <v>45021</v>
      </c>
      <c r="C3319" t="s">
        <v>5018</v>
      </c>
      <c r="D3319" t="s">
        <v>63</v>
      </c>
      <c r="E3319" t="s">
        <v>29</v>
      </c>
      <c r="F3319" t="s">
        <v>52</v>
      </c>
      <c r="G3319" t="s">
        <v>53</v>
      </c>
      <c r="H3319">
        <v>10</v>
      </c>
      <c r="I3319">
        <v>4641</v>
      </c>
      <c r="J3319">
        <v>11</v>
      </c>
      <c r="K3319">
        <v>41304.9</v>
      </c>
      <c r="L3319">
        <v>4730.25</v>
      </c>
      <c r="M3319" t="s">
        <v>65</v>
      </c>
      <c r="N3319" t="s">
        <v>44</v>
      </c>
      <c r="O3319">
        <v>5</v>
      </c>
      <c r="P3319">
        <v>2023</v>
      </c>
      <c r="Q3319">
        <v>4</v>
      </c>
      <c r="R3319" t="s">
        <v>100</v>
      </c>
      <c r="S3319">
        <v>2</v>
      </c>
      <c r="T3319">
        <v>14</v>
      </c>
      <c r="U3319">
        <v>2</v>
      </c>
      <c r="V3319">
        <v>3</v>
      </c>
      <c r="W3319" t="s">
        <v>83</v>
      </c>
      <c r="X3319" t="s">
        <v>47</v>
      </c>
      <c r="Y3319">
        <v>510510</v>
      </c>
      <c r="Z3319">
        <v>0.11</v>
      </c>
    </row>
    <row r="3320" spans="1:26" x14ac:dyDescent="0.25">
      <c r="A3320" t="s">
        <v>5019</v>
      </c>
      <c r="B3320" s="1">
        <v>44944</v>
      </c>
      <c r="C3320" t="s">
        <v>861</v>
      </c>
      <c r="D3320" t="s">
        <v>50</v>
      </c>
      <c r="E3320" t="s">
        <v>58</v>
      </c>
      <c r="F3320" t="s">
        <v>41</v>
      </c>
      <c r="G3320" t="s">
        <v>42</v>
      </c>
      <c r="H3320">
        <v>4</v>
      </c>
      <c r="I3320">
        <v>1278</v>
      </c>
      <c r="J3320">
        <v>1</v>
      </c>
      <c r="K3320">
        <v>5060.88</v>
      </c>
      <c r="L3320">
        <v>956.82</v>
      </c>
      <c r="M3320" t="s">
        <v>65</v>
      </c>
      <c r="N3320" t="s">
        <v>66</v>
      </c>
      <c r="O3320">
        <v>4</v>
      </c>
      <c r="P3320">
        <v>2023</v>
      </c>
      <c r="Q3320">
        <v>1</v>
      </c>
      <c r="R3320" t="s">
        <v>34</v>
      </c>
      <c r="S3320">
        <v>1</v>
      </c>
      <c r="T3320">
        <v>3</v>
      </c>
      <c r="U3320">
        <v>3</v>
      </c>
      <c r="V3320">
        <v>3</v>
      </c>
      <c r="W3320" t="s">
        <v>83</v>
      </c>
      <c r="X3320" t="s">
        <v>47</v>
      </c>
      <c r="Y3320">
        <v>5112</v>
      </c>
      <c r="Z3320">
        <v>0.19</v>
      </c>
    </row>
    <row r="3321" spans="1:26" x14ac:dyDescent="0.25">
      <c r="A3321" t="s">
        <v>5020</v>
      </c>
      <c r="B3321" s="1">
        <v>45265</v>
      </c>
      <c r="C3321" t="s">
        <v>5021</v>
      </c>
      <c r="D3321" t="s">
        <v>39</v>
      </c>
      <c r="E3321" t="s">
        <v>29</v>
      </c>
      <c r="F3321" t="s">
        <v>52</v>
      </c>
      <c r="G3321" t="s">
        <v>53</v>
      </c>
      <c r="H3321">
        <v>1</v>
      </c>
      <c r="I3321">
        <v>2152</v>
      </c>
      <c r="J3321">
        <v>30</v>
      </c>
      <c r="K3321">
        <v>1506.4</v>
      </c>
      <c r="L3321">
        <v>186.79</v>
      </c>
      <c r="M3321" t="s">
        <v>43</v>
      </c>
      <c r="N3321" t="s">
        <v>66</v>
      </c>
      <c r="O3321">
        <v>4</v>
      </c>
      <c r="P3321">
        <v>2023</v>
      </c>
      <c r="Q3321">
        <v>12</v>
      </c>
      <c r="R3321" t="s">
        <v>54</v>
      </c>
      <c r="S3321">
        <v>4</v>
      </c>
      <c r="T3321">
        <v>49</v>
      </c>
      <c r="U3321">
        <v>2</v>
      </c>
      <c r="V3321">
        <v>2</v>
      </c>
      <c r="W3321" t="s">
        <v>76</v>
      </c>
      <c r="X3321" t="s">
        <v>47</v>
      </c>
      <c r="Y3321">
        <v>64560</v>
      </c>
      <c r="Z3321">
        <v>0.12</v>
      </c>
    </row>
    <row r="3322" spans="1:26" x14ac:dyDescent="0.25">
      <c r="A3322" t="s">
        <v>5022</v>
      </c>
      <c r="B3322" s="1">
        <v>45027</v>
      </c>
      <c r="C3322" t="s">
        <v>1110</v>
      </c>
      <c r="D3322" t="s">
        <v>50</v>
      </c>
      <c r="E3322" t="s">
        <v>58</v>
      </c>
      <c r="F3322" t="s">
        <v>52</v>
      </c>
      <c r="G3322" t="s">
        <v>91</v>
      </c>
      <c r="H3322">
        <v>8</v>
      </c>
      <c r="I3322">
        <v>2612</v>
      </c>
      <c r="J3322">
        <v>19</v>
      </c>
      <c r="K3322">
        <v>16925.759999999998</v>
      </c>
      <c r="L3322">
        <v>3130.29</v>
      </c>
      <c r="M3322" t="s">
        <v>32</v>
      </c>
      <c r="N3322" t="s">
        <v>33</v>
      </c>
      <c r="O3322">
        <v>6</v>
      </c>
      <c r="P3322">
        <v>2023</v>
      </c>
      <c r="Q3322">
        <v>4</v>
      </c>
      <c r="R3322" t="s">
        <v>100</v>
      </c>
      <c r="S3322">
        <v>2</v>
      </c>
      <c r="T3322">
        <v>15</v>
      </c>
      <c r="U3322">
        <v>3</v>
      </c>
      <c r="V3322">
        <v>2</v>
      </c>
      <c r="W3322" t="s">
        <v>76</v>
      </c>
      <c r="X3322" t="s">
        <v>47</v>
      </c>
      <c r="Y3322">
        <v>397024</v>
      </c>
      <c r="Z3322">
        <v>0.18</v>
      </c>
    </row>
    <row r="3323" spans="1:26" x14ac:dyDescent="0.25">
      <c r="A3323" t="s">
        <v>5023</v>
      </c>
      <c r="B3323" s="1">
        <v>45086</v>
      </c>
      <c r="C3323" t="s">
        <v>808</v>
      </c>
      <c r="D3323" t="s">
        <v>63</v>
      </c>
      <c r="E3323" t="s">
        <v>40</v>
      </c>
      <c r="F3323" t="s">
        <v>52</v>
      </c>
      <c r="G3323" t="s">
        <v>53</v>
      </c>
      <c r="H3323">
        <v>6</v>
      </c>
      <c r="I3323">
        <v>4835</v>
      </c>
      <c r="J3323">
        <v>27</v>
      </c>
      <c r="K3323">
        <v>21177.3</v>
      </c>
      <c r="L3323">
        <v>1382.04</v>
      </c>
      <c r="M3323" t="s">
        <v>32</v>
      </c>
      <c r="N3323" t="s">
        <v>66</v>
      </c>
      <c r="O3323">
        <v>5</v>
      </c>
      <c r="P3323">
        <v>2023</v>
      </c>
      <c r="Q3323">
        <v>6</v>
      </c>
      <c r="R3323" t="s">
        <v>95</v>
      </c>
      <c r="S3323">
        <v>2</v>
      </c>
      <c r="T3323">
        <v>23</v>
      </c>
      <c r="U3323">
        <v>2</v>
      </c>
      <c r="V3323">
        <v>5</v>
      </c>
      <c r="W3323" t="s">
        <v>46</v>
      </c>
      <c r="X3323" t="s">
        <v>47</v>
      </c>
      <c r="Y3323">
        <v>783270</v>
      </c>
      <c r="Z3323">
        <v>7.0000000000000007E-2</v>
      </c>
    </row>
    <row r="3324" spans="1:26" x14ac:dyDescent="0.25">
      <c r="A3324" t="s">
        <v>5024</v>
      </c>
      <c r="B3324" s="1">
        <v>45281</v>
      </c>
      <c r="C3324" t="s">
        <v>3454</v>
      </c>
      <c r="D3324" t="s">
        <v>39</v>
      </c>
      <c r="E3324" t="s">
        <v>40</v>
      </c>
      <c r="F3324" t="s">
        <v>52</v>
      </c>
      <c r="G3324" t="s">
        <v>53</v>
      </c>
      <c r="H3324">
        <v>6</v>
      </c>
      <c r="I3324">
        <v>2939</v>
      </c>
      <c r="J3324">
        <v>16</v>
      </c>
      <c r="K3324">
        <v>14812.56</v>
      </c>
      <c r="L3324">
        <v>1085.3399999999999</v>
      </c>
      <c r="M3324" t="s">
        <v>32</v>
      </c>
      <c r="N3324" t="s">
        <v>33</v>
      </c>
      <c r="O3324">
        <v>7</v>
      </c>
      <c r="P3324">
        <v>2023</v>
      </c>
      <c r="Q3324">
        <v>12</v>
      </c>
      <c r="R3324" t="s">
        <v>54</v>
      </c>
      <c r="S3324">
        <v>4</v>
      </c>
      <c r="T3324">
        <v>51</v>
      </c>
      <c r="U3324">
        <v>4</v>
      </c>
      <c r="V3324">
        <v>4</v>
      </c>
      <c r="W3324" t="s">
        <v>73</v>
      </c>
      <c r="X3324" t="s">
        <v>47</v>
      </c>
      <c r="Y3324">
        <v>282144</v>
      </c>
      <c r="Z3324">
        <v>7.0000000000000007E-2</v>
      </c>
    </row>
    <row r="3325" spans="1:26" x14ac:dyDescent="0.25">
      <c r="A3325" t="s">
        <v>5025</v>
      </c>
      <c r="B3325" s="1">
        <v>45103</v>
      </c>
      <c r="C3325" t="s">
        <v>2056</v>
      </c>
      <c r="D3325" t="s">
        <v>50</v>
      </c>
      <c r="E3325" t="s">
        <v>29</v>
      </c>
      <c r="F3325" t="s">
        <v>52</v>
      </c>
      <c r="G3325" t="s">
        <v>79</v>
      </c>
      <c r="H3325">
        <v>5</v>
      </c>
      <c r="I3325">
        <v>3881</v>
      </c>
      <c r="J3325">
        <v>3</v>
      </c>
      <c r="K3325">
        <v>18822.849999999999</v>
      </c>
      <c r="L3325">
        <v>3478.52</v>
      </c>
      <c r="M3325" t="s">
        <v>65</v>
      </c>
      <c r="N3325" t="s">
        <v>33</v>
      </c>
      <c r="O3325">
        <v>7</v>
      </c>
      <c r="P3325">
        <v>2023</v>
      </c>
      <c r="Q3325">
        <v>6</v>
      </c>
      <c r="R3325" t="s">
        <v>95</v>
      </c>
      <c r="S3325">
        <v>2</v>
      </c>
      <c r="T3325">
        <v>26</v>
      </c>
      <c r="U3325">
        <v>5</v>
      </c>
      <c r="V3325">
        <v>1</v>
      </c>
      <c r="W3325" t="s">
        <v>60</v>
      </c>
      <c r="X3325" t="s">
        <v>47</v>
      </c>
      <c r="Y3325">
        <v>58215</v>
      </c>
      <c r="Z3325">
        <v>0.18</v>
      </c>
    </row>
    <row r="3326" spans="1:26" x14ac:dyDescent="0.25">
      <c r="A3326" t="s">
        <v>5026</v>
      </c>
      <c r="B3326" s="1">
        <v>45206</v>
      </c>
      <c r="C3326" t="s">
        <v>3500</v>
      </c>
      <c r="D3326" t="s">
        <v>50</v>
      </c>
      <c r="E3326" t="s">
        <v>29</v>
      </c>
      <c r="F3326" t="s">
        <v>41</v>
      </c>
      <c r="G3326" t="s">
        <v>116</v>
      </c>
      <c r="H3326">
        <v>3</v>
      </c>
      <c r="I3326">
        <v>4674</v>
      </c>
      <c r="J3326">
        <v>5</v>
      </c>
      <c r="K3326">
        <v>13320.9</v>
      </c>
      <c r="L3326">
        <v>2107.4899999999998</v>
      </c>
      <c r="M3326" t="s">
        <v>43</v>
      </c>
      <c r="N3326" t="s">
        <v>44</v>
      </c>
      <c r="O3326">
        <v>2</v>
      </c>
      <c r="P3326">
        <v>2023</v>
      </c>
      <c r="Q3326">
        <v>10</v>
      </c>
      <c r="R3326" t="s">
        <v>45</v>
      </c>
      <c r="S3326">
        <v>4</v>
      </c>
      <c r="T3326">
        <v>40</v>
      </c>
      <c r="U3326">
        <v>1</v>
      </c>
      <c r="V3326">
        <v>6</v>
      </c>
      <c r="W3326" t="s">
        <v>35</v>
      </c>
      <c r="X3326" t="s">
        <v>36</v>
      </c>
      <c r="Y3326">
        <v>70110</v>
      </c>
      <c r="Z3326">
        <v>0.16</v>
      </c>
    </row>
    <row r="3327" spans="1:26" x14ac:dyDescent="0.25">
      <c r="A3327" t="s">
        <v>5027</v>
      </c>
      <c r="B3327" s="1">
        <v>45261</v>
      </c>
      <c r="C3327" t="s">
        <v>663</v>
      </c>
      <c r="D3327" t="s">
        <v>50</v>
      </c>
      <c r="E3327" t="s">
        <v>40</v>
      </c>
      <c r="F3327" t="s">
        <v>41</v>
      </c>
      <c r="G3327" t="s">
        <v>42</v>
      </c>
      <c r="H3327">
        <v>6</v>
      </c>
      <c r="I3327">
        <v>3231</v>
      </c>
      <c r="J3327">
        <v>7</v>
      </c>
      <c r="K3327">
        <v>18028.98</v>
      </c>
      <c r="L3327">
        <v>1704.77</v>
      </c>
      <c r="M3327" t="s">
        <v>65</v>
      </c>
      <c r="N3327" t="s">
        <v>33</v>
      </c>
      <c r="O3327">
        <v>2</v>
      </c>
      <c r="P3327">
        <v>2023</v>
      </c>
      <c r="Q3327">
        <v>12</v>
      </c>
      <c r="R3327" t="s">
        <v>54</v>
      </c>
      <c r="S3327">
        <v>4</v>
      </c>
      <c r="T3327">
        <v>48</v>
      </c>
      <c r="U3327">
        <v>1</v>
      </c>
      <c r="V3327">
        <v>5</v>
      </c>
      <c r="W3327" t="s">
        <v>46</v>
      </c>
      <c r="X3327" t="s">
        <v>47</v>
      </c>
      <c r="Y3327">
        <v>135702</v>
      </c>
      <c r="Z3327">
        <v>0.09</v>
      </c>
    </row>
    <row r="3328" spans="1:26" x14ac:dyDescent="0.25">
      <c r="A3328" t="s">
        <v>5028</v>
      </c>
      <c r="B3328" s="1">
        <v>45286</v>
      </c>
      <c r="C3328" t="s">
        <v>745</v>
      </c>
      <c r="D3328" t="s">
        <v>28</v>
      </c>
      <c r="E3328" t="s">
        <v>58</v>
      </c>
      <c r="F3328" t="s">
        <v>30</v>
      </c>
      <c r="G3328" t="s">
        <v>31</v>
      </c>
      <c r="H3328">
        <v>8</v>
      </c>
      <c r="I3328">
        <v>1365</v>
      </c>
      <c r="J3328">
        <v>26</v>
      </c>
      <c r="K3328">
        <v>8080.8</v>
      </c>
      <c r="L3328">
        <v>1246.32</v>
      </c>
      <c r="M3328" t="s">
        <v>32</v>
      </c>
      <c r="N3328" t="s">
        <v>66</v>
      </c>
      <c r="O3328">
        <v>7</v>
      </c>
      <c r="P3328">
        <v>2023</v>
      </c>
      <c r="Q3328">
        <v>12</v>
      </c>
      <c r="R3328" t="s">
        <v>54</v>
      </c>
      <c r="S3328">
        <v>4</v>
      </c>
      <c r="T3328">
        <v>52</v>
      </c>
      <c r="U3328">
        <v>5</v>
      </c>
      <c r="V3328">
        <v>2</v>
      </c>
      <c r="W3328" t="s">
        <v>76</v>
      </c>
      <c r="X3328" t="s">
        <v>47</v>
      </c>
      <c r="Y3328">
        <v>283920</v>
      </c>
      <c r="Z3328">
        <v>0.15</v>
      </c>
    </row>
    <row r="3329" spans="1:26" x14ac:dyDescent="0.25">
      <c r="A3329" t="s">
        <v>5029</v>
      </c>
      <c r="B3329" s="1">
        <v>44993</v>
      </c>
      <c r="C3329" t="s">
        <v>1439</v>
      </c>
      <c r="D3329" t="s">
        <v>50</v>
      </c>
      <c r="E3329" t="s">
        <v>51</v>
      </c>
      <c r="F3329" t="s">
        <v>30</v>
      </c>
      <c r="G3329" t="s">
        <v>64</v>
      </c>
      <c r="H3329">
        <v>5</v>
      </c>
      <c r="I3329">
        <v>3415</v>
      </c>
      <c r="J3329">
        <v>18</v>
      </c>
      <c r="K3329">
        <v>14001.5</v>
      </c>
      <c r="L3329">
        <v>1364.42</v>
      </c>
      <c r="M3329" t="s">
        <v>65</v>
      </c>
      <c r="N3329" t="s">
        <v>66</v>
      </c>
      <c r="O3329">
        <v>2</v>
      </c>
      <c r="P3329">
        <v>2023</v>
      </c>
      <c r="Q3329">
        <v>3</v>
      </c>
      <c r="R3329" t="s">
        <v>105</v>
      </c>
      <c r="S3329">
        <v>1</v>
      </c>
      <c r="T3329">
        <v>10</v>
      </c>
      <c r="U3329">
        <v>2</v>
      </c>
      <c r="V3329">
        <v>3</v>
      </c>
      <c r="W3329" t="s">
        <v>83</v>
      </c>
      <c r="X3329" t="s">
        <v>47</v>
      </c>
      <c r="Y3329">
        <v>307350</v>
      </c>
      <c r="Z3329">
        <v>0.1</v>
      </c>
    </row>
    <row r="3330" spans="1:26" x14ac:dyDescent="0.25">
      <c r="A3330" t="s">
        <v>5030</v>
      </c>
      <c r="B3330" s="1">
        <v>45070</v>
      </c>
      <c r="C3330" t="s">
        <v>1897</v>
      </c>
      <c r="D3330" t="s">
        <v>63</v>
      </c>
      <c r="E3330" t="s">
        <v>58</v>
      </c>
      <c r="F3330" t="s">
        <v>30</v>
      </c>
      <c r="G3330" t="s">
        <v>86</v>
      </c>
      <c r="H3330">
        <v>7</v>
      </c>
      <c r="I3330">
        <v>4888</v>
      </c>
      <c r="J3330">
        <v>21</v>
      </c>
      <c r="K3330">
        <v>27030.639999999999</v>
      </c>
      <c r="L3330">
        <v>3451.4</v>
      </c>
      <c r="M3330" t="s">
        <v>65</v>
      </c>
      <c r="N3330" t="s">
        <v>66</v>
      </c>
      <c r="O3330">
        <v>4</v>
      </c>
      <c r="P3330">
        <v>2023</v>
      </c>
      <c r="Q3330">
        <v>5</v>
      </c>
      <c r="R3330" t="s">
        <v>238</v>
      </c>
      <c r="S3330">
        <v>2</v>
      </c>
      <c r="T3330">
        <v>21</v>
      </c>
      <c r="U3330">
        <v>4</v>
      </c>
      <c r="V3330">
        <v>3</v>
      </c>
      <c r="W3330" t="s">
        <v>83</v>
      </c>
      <c r="X3330" t="s">
        <v>47</v>
      </c>
      <c r="Y3330">
        <v>718536</v>
      </c>
      <c r="Z3330">
        <v>0.13</v>
      </c>
    </row>
    <row r="3331" spans="1:26" x14ac:dyDescent="0.25">
      <c r="A3331" t="s">
        <v>5031</v>
      </c>
      <c r="B3331" s="1">
        <v>44934</v>
      </c>
      <c r="C3331" t="s">
        <v>2082</v>
      </c>
      <c r="D3331" t="s">
        <v>63</v>
      </c>
      <c r="E3331" t="s">
        <v>51</v>
      </c>
      <c r="F3331" t="s">
        <v>41</v>
      </c>
      <c r="G3331" t="s">
        <v>59</v>
      </c>
      <c r="H3331">
        <v>8</v>
      </c>
      <c r="I3331">
        <v>1940</v>
      </c>
      <c r="J3331">
        <v>25</v>
      </c>
      <c r="K3331">
        <v>11640</v>
      </c>
      <c r="L3331">
        <v>1870.65</v>
      </c>
      <c r="M3331" t="s">
        <v>65</v>
      </c>
      <c r="N3331" t="s">
        <v>66</v>
      </c>
      <c r="O3331">
        <v>1</v>
      </c>
      <c r="P3331">
        <v>2023</v>
      </c>
      <c r="Q3331">
        <v>1</v>
      </c>
      <c r="R3331" t="s">
        <v>34</v>
      </c>
      <c r="S3331">
        <v>1</v>
      </c>
      <c r="T3331">
        <v>2</v>
      </c>
      <c r="U3331">
        <v>2</v>
      </c>
      <c r="V3331">
        <v>0</v>
      </c>
      <c r="W3331" t="s">
        <v>55</v>
      </c>
      <c r="X3331" t="s">
        <v>36</v>
      </c>
      <c r="Y3331">
        <v>388000</v>
      </c>
      <c r="Z3331">
        <v>0.16</v>
      </c>
    </row>
    <row r="3332" spans="1:26" x14ac:dyDescent="0.25">
      <c r="A3332" t="s">
        <v>5032</v>
      </c>
      <c r="B3332" s="1">
        <v>44939</v>
      </c>
      <c r="C3332" t="s">
        <v>3637</v>
      </c>
      <c r="D3332" t="s">
        <v>50</v>
      </c>
      <c r="E3332" t="s">
        <v>51</v>
      </c>
      <c r="F3332" t="s">
        <v>52</v>
      </c>
      <c r="G3332" t="s">
        <v>53</v>
      </c>
      <c r="H3332">
        <v>5</v>
      </c>
      <c r="I3332">
        <v>3404</v>
      </c>
      <c r="J3332">
        <v>14</v>
      </c>
      <c r="K3332">
        <v>14637.2</v>
      </c>
      <c r="L3332">
        <v>2228.4899999999998</v>
      </c>
      <c r="M3332" t="s">
        <v>43</v>
      </c>
      <c r="N3332" t="s">
        <v>33</v>
      </c>
      <c r="O3332">
        <v>3</v>
      </c>
      <c r="P3332">
        <v>2023</v>
      </c>
      <c r="Q3332">
        <v>1</v>
      </c>
      <c r="R3332" t="s">
        <v>34</v>
      </c>
      <c r="S3332">
        <v>1</v>
      </c>
      <c r="T3332">
        <v>2</v>
      </c>
      <c r="U3332">
        <v>2</v>
      </c>
      <c r="V3332">
        <v>5</v>
      </c>
      <c r="W3332" t="s">
        <v>46</v>
      </c>
      <c r="X3332" t="s">
        <v>47</v>
      </c>
      <c r="Y3332">
        <v>238280</v>
      </c>
      <c r="Z3332">
        <v>0.15</v>
      </c>
    </row>
    <row r="3333" spans="1:26" x14ac:dyDescent="0.25">
      <c r="A3333" t="s">
        <v>5033</v>
      </c>
      <c r="B3333" s="1">
        <v>44927</v>
      </c>
      <c r="C3333" t="s">
        <v>2817</v>
      </c>
      <c r="D3333" t="s">
        <v>39</v>
      </c>
      <c r="E3333" t="s">
        <v>58</v>
      </c>
      <c r="F3333" t="s">
        <v>30</v>
      </c>
      <c r="G3333" t="s">
        <v>64</v>
      </c>
      <c r="H3333">
        <v>7</v>
      </c>
      <c r="I3333">
        <v>4672</v>
      </c>
      <c r="J3333">
        <v>3</v>
      </c>
      <c r="K3333">
        <v>31722.880000000001</v>
      </c>
      <c r="L3333">
        <v>6157.14</v>
      </c>
      <c r="M3333" t="s">
        <v>32</v>
      </c>
      <c r="N3333" t="s">
        <v>66</v>
      </c>
      <c r="O3333">
        <v>7</v>
      </c>
      <c r="P3333">
        <v>2023</v>
      </c>
      <c r="Q3333">
        <v>1</v>
      </c>
      <c r="R3333" t="s">
        <v>34</v>
      </c>
      <c r="S3333">
        <v>1</v>
      </c>
      <c r="T3333">
        <v>1</v>
      </c>
      <c r="U3333">
        <v>1</v>
      </c>
      <c r="V3333">
        <v>0</v>
      </c>
      <c r="W3333" t="s">
        <v>55</v>
      </c>
      <c r="X3333" t="s">
        <v>36</v>
      </c>
      <c r="Y3333">
        <v>98112</v>
      </c>
      <c r="Z3333">
        <v>0.19</v>
      </c>
    </row>
    <row r="3334" spans="1:26" x14ac:dyDescent="0.25">
      <c r="A3334" t="s">
        <v>5034</v>
      </c>
      <c r="B3334" s="1">
        <v>45215</v>
      </c>
      <c r="C3334" t="s">
        <v>62</v>
      </c>
      <c r="D3334" t="s">
        <v>63</v>
      </c>
      <c r="E3334" t="s">
        <v>29</v>
      </c>
      <c r="F3334" t="s">
        <v>41</v>
      </c>
      <c r="G3334" t="s">
        <v>59</v>
      </c>
      <c r="H3334">
        <v>4</v>
      </c>
      <c r="I3334">
        <v>4737</v>
      </c>
      <c r="J3334">
        <v>17</v>
      </c>
      <c r="K3334">
        <v>15726.84</v>
      </c>
      <c r="L3334">
        <v>1833.16</v>
      </c>
      <c r="M3334" t="s">
        <v>43</v>
      </c>
      <c r="N3334" t="s">
        <v>44</v>
      </c>
      <c r="O3334">
        <v>2</v>
      </c>
      <c r="P3334">
        <v>2023</v>
      </c>
      <c r="Q3334">
        <v>10</v>
      </c>
      <c r="R3334" t="s">
        <v>45</v>
      </c>
      <c r="S3334">
        <v>4</v>
      </c>
      <c r="T3334">
        <v>42</v>
      </c>
      <c r="U3334">
        <v>3</v>
      </c>
      <c r="V3334">
        <v>1</v>
      </c>
      <c r="W3334" t="s">
        <v>60</v>
      </c>
      <c r="X3334" t="s">
        <v>47</v>
      </c>
      <c r="Y3334">
        <v>322116</v>
      </c>
      <c r="Z3334">
        <v>0.12</v>
      </c>
    </row>
    <row r="3335" spans="1:26" x14ac:dyDescent="0.25">
      <c r="A3335" t="s">
        <v>5035</v>
      </c>
      <c r="B3335" s="1">
        <v>45123</v>
      </c>
      <c r="C3335" t="s">
        <v>5036</v>
      </c>
      <c r="D3335" t="s">
        <v>63</v>
      </c>
      <c r="E3335" t="s">
        <v>40</v>
      </c>
      <c r="F3335" t="s">
        <v>30</v>
      </c>
      <c r="G3335" t="s">
        <v>64</v>
      </c>
      <c r="H3335">
        <v>7</v>
      </c>
      <c r="I3335">
        <v>4425</v>
      </c>
      <c r="J3335">
        <v>1</v>
      </c>
      <c r="K3335">
        <v>30665.25</v>
      </c>
      <c r="L3335">
        <v>2549.46</v>
      </c>
      <c r="M3335" t="s">
        <v>32</v>
      </c>
      <c r="N3335" t="s">
        <v>33</v>
      </c>
      <c r="O3335">
        <v>7</v>
      </c>
      <c r="P3335">
        <v>2023</v>
      </c>
      <c r="Q3335">
        <v>7</v>
      </c>
      <c r="R3335" t="s">
        <v>125</v>
      </c>
      <c r="S3335">
        <v>3</v>
      </c>
      <c r="T3335">
        <v>29</v>
      </c>
      <c r="U3335">
        <v>4</v>
      </c>
      <c r="V3335">
        <v>0</v>
      </c>
      <c r="W3335" t="s">
        <v>55</v>
      </c>
      <c r="X3335" t="s">
        <v>36</v>
      </c>
      <c r="Y3335">
        <v>30975</v>
      </c>
      <c r="Z3335">
        <v>0.08</v>
      </c>
    </row>
    <row r="3336" spans="1:26" x14ac:dyDescent="0.25">
      <c r="A3336" t="s">
        <v>5037</v>
      </c>
      <c r="B3336" s="1">
        <v>45175</v>
      </c>
      <c r="C3336" t="s">
        <v>2580</v>
      </c>
      <c r="D3336" t="s">
        <v>63</v>
      </c>
      <c r="E3336" t="s">
        <v>51</v>
      </c>
      <c r="F3336" t="s">
        <v>30</v>
      </c>
      <c r="G3336" t="s">
        <v>86</v>
      </c>
      <c r="H3336">
        <v>3</v>
      </c>
      <c r="I3336">
        <v>890</v>
      </c>
      <c r="J3336">
        <v>27</v>
      </c>
      <c r="K3336">
        <v>1949.1</v>
      </c>
      <c r="L3336">
        <v>127.26</v>
      </c>
      <c r="M3336" t="s">
        <v>32</v>
      </c>
      <c r="N3336" t="s">
        <v>44</v>
      </c>
      <c r="O3336">
        <v>3</v>
      </c>
      <c r="P3336">
        <v>2023</v>
      </c>
      <c r="Q3336">
        <v>9</v>
      </c>
      <c r="R3336" t="s">
        <v>80</v>
      </c>
      <c r="S3336">
        <v>3</v>
      </c>
      <c r="T3336">
        <v>36</v>
      </c>
      <c r="U3336">
        <v>2</v>
      </c>
      <c r="V3336">
        <v>3</v>
      </c>
      <c r="W3336" t="s">
        <v>83</v>
      </c>
      <c r="X3336" t="s">
        <v>47</v>
      </c>
      <c r="Y3336">
        <v>72090</v>
      </c>
      <c r="Z3336">
        <v>7.0000000000000007E-2</v>
      </c>
    </row>
    <row r="3337" spans="1:26" x14ac:dyDescent="0.25">
      <c r="A3337" t="s">
        <v>5038</v>
      </c>
      <c r="B3337" s="1">
        <v>45098</v>
      </c>
      <c r="C3337" t="s">
        <v>5039</v>
      </c>
      <c r="D3337" t="s">
        <v>50</v>
      </c>
      <c r="E3337" t="s">
        <v>58</v>
      </c>
      <c r="F3337" t="s">
        <v>41</v>
      </c>
      <c r="G3337" t="s">
        <v>116</v>
      </c>
      <c r="H3337">
        <v>6</v>
      </c>
      <c r="I3337">
        <v>4427</v>
      </c>
      <c r="J3337">
        <v>2</v>
      </c>
      <c r="K3337">
        <v>26030.76</v>
      </c>
      <c r="L3337">
        <v>2153.16</v>
      </c>
      <c r="M3337" t="s">
        <v>43</v>
      </c>
      <c r="N3337" t="s">
        <v>33</v>
      </c>
      <c r="O3337">
        <v>1</v>
      </c>
      <c r="P3337">
        <v>2023</v>
      </c>
      <c r="Q3337">
        <v>6</v>
      </c>
      <c r="R3337" t="s">
        <v>95</v>
      </c>
      <c r="S3337">
        <v>2</v>
      </c>
      <c r="T3337">
        <v>25</v>
      </c>
      <c r="U3337">
        <v>4</v>
      </c>
      <c r="V3337">
        <v>3</v>
      </c>
      <c r="W3337" t="s">
        <v>83</v>
      </c>
      <c r="X3337" t="s">
        <v>47</v>
      </c>
      <c r="Y3337">
        <v>53124</v>
      </c>
      <c r="Z3337">
        <v>0.08</v>
      </c>
    </row>
    <row r="3338" spans="1:26" x14ac:dyDescent="0.25">
      <c r="A3338" t="s">
        <v>5040</v>
      </c>
      <c r="B3338" s="1">
        <v>45131</v>
      </c>
      <c r="C3338" t="s">
        <v>1934</v>
      </c>
      <c r="D3338" t="s">
        <v>28</v>
      </c>
      <c r="E3338" t="s">
        <v>51</v>
      </c>
      <c r="F3338" t="s">
        <v>30</v>
      </c>
      <c r="G3338" t="s">
        <v>31</v>
      </c>
      <c r="H3338">
        <v>3</v>
      </c>
      <c r="I3338">
        <v>3937</v>
      </c>
      <c r="J3338">
        <v>27</v>
      </c>
      <c r="K3338">
        <v>8622.0300000000007</v>
      </c>
      <c r="L3338">
        <v>927.24</v>
      </c>
      <c r="M3338" t="s">
        <v>43</v>
      </c>
      <c r="N3338" t="s">
        <v>33</v>
      </c>
      <c r="O3338">
        <v>7</v>
      </c>
      <c r="P3338">
        <v>2023</v>
      </c>
      <c r="Q3338">
        <v>7</v>
      </c>
      <c r="R3338" t="s">
        <v>125</v>
      </c>
      <c r="S3338">
        <v>3</v>
      </c>
      <c r="T3338">
        <v>30</v>
      </c>
      <c r="U3338">
        <v>5</v>
      </c>
      <c r="V3338">
        <v>1</v>
      </c>
      <c r="W3338" t="s">
        <v>60</v>
      </c>
      <c r="X3338" t="s">
        <v>47</v>
      </c>
      <c r="Y3338">
        <v>318897</v>
      </c>
      <c r="Z3338">
        <v>0.11</v>
      </c>
    </row>
    <row r="3339" spans="1:26" x14ac:dyDescent="0.25">
      <c r="A3339" t="s">
        <v>5041</v>
      </c>
      <c r="B3339" s="1">
        <v>45289</v>
      </c>
      <c r="C3339" t="s">
        <v>1691</v>
      </c>
      <c r="D3339" t="s">
        <v>63</v>
      </c>
      <c r="E3339" t="s">
        <v>29</v>
      </c>
      <c r="F3339" t="s">
        <v>41</v>
      </c>
      <c r="G3339" t="s">
        <v>42</v>
      </c>
      <c r="H3339">
        <v>9</v>
      </c>
      <c r="I3339">
        <v>2014</v>
      </c>
      <c r="J3339">
        <v>11</v>
      </c>
      <c r="K3339">
        <v>16132.14</v>
      </c>
      <c r="L3339">
        <v>2227.63</v>
      </c>
      <c r="M3339" t="s">
        <v>65</v>
      </c>
      <c r="N3339" t="s">
        <v>33</v>
      </c>
      <c r="O3339">
        <v>1</v>
      </c>
      <c r="P3339">
        <v>2023</v>
      </c>
      <c r="Q3339">
        <v>12</v>
      </c>
      <c r="R3339" t="s">
        <v>54</v>
      </c>
      <c r="S3339">
        <v>4</v>
      </c>
      <c r="T3339">
        <v>52</v>
      </c>
      <c r="U3339">
        <v>5</v>
      </c>
      <c r="V3339">
        <v>5</v>
      </c>
      <c r="W3339" t="s">
        <v>46</v>
      </c>
      <c r="X3339" t="s">
        <v>47</v>
      </c>
      <c r="Y3339">
        <v>199386</v>
      </c>
      <c r="Z3339">
        <v>0.14000000000000001</v>
      </c>
    </row>
    <row r="3340" spans="1:26" x14ac:dyDescent="0.25">
      <c r="A3340" t="s">
        <v>5042</v>
      </c>
      <c r="B3340" s="1">
        <v>45178</v>
      </c>
      <c r="C3340" t="s">
        <v>720</v>
      </c>
      <c r="D3340" t="s">
        <v>28</v>
      </c>
      <c r="E3340" t="s">
        <v>40</v>
      </c>
      <c r="F3340" t="s">
        <v>52</v>
      </c>
      <c r="G3340" t="s">
        <v>91</v>
      </c>
      <c r="H3340">
        <v>10</v>
      </c>
      <c r="I3340">
        <v>1224</v>
      </c>
      <c r="J3340">
        <v>28</v>
      </c>
      <c r="K3340">
        <v>8812.7999999999993</v>
      </c>
      <c r="L3340">
        <v>1263.45</v>
      </c>
      <c r="M3340" t="s">
        <v>65</v>
      </c>
      <c r="N3340" t="s">
        <v>66</v>
      </c>
      <c r="O3340">
        <v>4</v>
      </c>
      <c r="P3340">
        <v>2023</v>
      </c>
      <c r="Q3340">
        <v>9</v>
      </c>
      <c r="R3340" t="s">
        <v>80</v>
      </c>
      <c r="S3340">
        <v>3</v>
      </c>
      <c r="T3340">
        <v>36</v>
      </c>
      <c r="U3340">
        <v>2</v>
      </c>
      <c r="V3340">
        <v>6</v>
      </c>
      <c r="W3340" t="s">
        <v>35</v>
      </c>
      <c r="X3340" t="s">
        <v>36</v>
      </c>
      <c r="Y3340">
        <v>342720</v>
      </c>
      <c r="Z3340">
        <v>0.14000000000000001</v>
      </c>
    </row>
    <row r="3341" spans="1:26" x14ac:dyDescent="0.25">
      <c r="A3341" t="s">
        <v>5043</v>
      </c>
      <c r="B3341" s="1">
        <v>45227</v>
      </c>
      <c r="C3341" t="s">
        <v>5044</v>
      </c>
      <c r="D3341" t="s">
        <v>50</v>
      </c>
      <c r="E3341" t="s">
        <v>58</v>
      </c>
      <c r="F3341" t="s">
        <v>30</v>
      </c>
      <c r="G3341" t="s">
        <v>64</v>
      </c>
      <c r="H3341">
        <v>4</v>
      </c>
      <c r="I3341">
        <v>359</v>
      </c>
      <c r="J3341">
        <v>3</v>
      </c>
      <c r="K3341">
        <v>1392.92</v>
      </c>
      <c r="L3341">
        <v>215.73</v>
      </c>
      <c r="M3341" t="s">
        <v>32</v>
      </c>
      <c r="N3341" t="s">
        <v>66</v>
      </c>
      <c r="O3341">
        <v>3</v>
      </c>
      <c r="P3341">
        <v>2023</v>
      </c>
      <c r="Q3341">
        <v>10</v>
      </c>
      <c r="R3341" t="s">
        <v>45</v>
      </c>
      <c r="S3341">
        <v>4</v>
      </c>
      <c r="T3341">
        <v>43</v>
      </c>
      <c r="U3341">
        <v>4</v>
      </c>
      <c r="V3341">
        <v>6</v>
      </c>
      <c r="W3341" t="s">
        <v>35</v>
      </c>
      <c r="X3341" t="s">
        <v>36</v>
      </c>
      <c r="Y3341">
        <v>4308</v>
      </c>
      <c r="Z3341">
        <v>0.15</v>
      </c>
    </row>
    <row r="3342" spans="1:26" x14ac:dyDescent="0.25">
      <c r="A3342" t="s">
        <v>5045</v>
      </c>
      <c r="B3342" s="1">
        <v>45028</v>
      </c>
      <c r="C3342" t="s">
        <v>1341</v>
      </c>
      <c r="D3342" t="s">
        <v>50</v>
      </c>
      <c r="E3342" t="s">
        <v>51</v>
      </c>
      <c r="F3342" t="s">
        <v>30</v>
      </c>
      <c r="G3342" t="s">
        <v>31</v>
      </c>
      <c r="H3342">
        <v>4</v>
      </c>
      <c r="I3342">
        <v>1361</v>
      </c>
      <c r="J3342">
        <v>10</v>
      </c>
      <c r="K3342">
        <v>4899.6000000000004</v>
      </c>
      <c r="L3342">
        <v>706.27</v>
      </c>
      <c r="M3342" t="s">
        <v>43</v>
      </c>
      <c r="N3342" t="s">
        <v>33</v>
      </c>
      <c r="O3342">
        <v>5</v>
      </c>
      <c r="P3342">
        <v>2023</v>
      </c>
      <c r="Q3342">
        <v>4</v>
      </c>
      <c r="R3342" t="s">
        <v>100</v>
      </c>
      <c r="S3342">
        <v>2</v>
      </c>
      <c r="T3342">
        <v>15</v>
      </c>
      <c r="U3342">
        <v>3</v>
      </c>
      <c r="V3342">
        <v>3</v>
      </c>
      <c r="W3342" t="s">
        <v>83</v>
      </c>
      <c r="X3342" t="s">
        <v>47</v>
      </c>
      <c r="Y3342">
        <v>54440</v>
      </c>
      <c r="Z3342">
        <v>0.14000000000000001</v>
      </c>
    </row>
    <row r="3343" spans="1:26" x14ac:dyDescent="0.25">
      <c r="A3343" t="s">
        <v>5046</v>
      </c>
      <c r="B3343" s="1">
        <v>45073</v>
      </c>
      <c r="C3343" t="s">
        <v>5047</v>
      </c>
      <c r="D3343" t="s">
        <v>50</v>
      </c>
      <c r="E3343" t="s">
        <v>51</v>
      </c>
      <c r="F3343" t="s">
        <v>52</v>
      </c>
      <c r="G3343" t="s">
        <v>53</v>
      </c>
      <c r="H3343">
        <v>8</v>
      </c>
      <c r="I3343">
        <v>3523</v>
      </c>
      <c r="J3343">
        <v>8</v>
      </c>
      <c r="K3343">
        <v>25929.279999999999</v>
      </c>
      <c r="L3343">
        <v>1696.34</v>
      </c>
      <c r="M3343" t="s">
        <v>43</v>
      </c>
      <c r="N3343" t="s">
        <v>44</v>
      </c>
      <c r="O3343">
        <v>3</v>
      </c>
      <c r="P3343">
        <v>2023</v>
      </c>
      <c r="Q3343">
        <v>5</v>
      </c>
      <c r="R3343" t="s">
        <v>238</v>
      </c>
      <c r="S3343">
        <v>2</v>
      </c>
      <c r="T3343">
        <v>21</v>
      </c>
      <c r="U3343">
        <v>4</v>
      </c>
      <c r="V3343">
        <v>6</v>
      </c>
      <c r="W3343" t="s">
        <v>35</v>
      </c>
      <c r="X3343" t="s">
        <v>36</v>
      </c>
      <c r="Y3343">
        <v>225472</v>
      </c>
      <c r="Z3343">
        <v>7.0000000000000007E-2</v>
      </c>
    </row>
    <row r="3344" spans="1:26" x14ac:dyDescent="0.25">
      <c r="A3344" t="s">
        <v>5048</v>
      </c>
      <c r="B3344" s="1">
        <v>45019</v>
      </c>
      <c r="C3344" t="s">
        <v>3528</v>
      </c>
      <c r="D3344" t="s">
        <v>50</v>
      </c>
      <c r="E3344" t="s">
        <v>29</v>
      </c>
      <c r="F3344" t="s">
        <v>52</v>
      </c>
      <c r="G3344" t="s">
        <v>53</v>
      </c>
      <c r="H3344">
        <v>10</v>
      </c>
      <c r="I3344">
        <v>2857</v>
      </c>
      <c r="J3344">
        <v>23</v>
      </c>
      <c r="K3344">
        <v>21998.9</v>
      </c>
      <c r="L3344">
        <v>1476.53</v>
      </c>
      <c r="M3344" t="s">
        <v>43</v>
      </c>
      <c r="N3344" t="s">
        <v>33</v>
      </c>
      <c r="O3344">
        <v>6</v>
      </c>
      <c r="P3344">
        <v>2023</v>
      </c>
      <c r="Q3344">
        <v>4</v>
      </c>
      <c r="R3344" t="s">
        <v>100</v>
      </c>
      <c r="S3344">
        <v>2</v>
      </c>
      <c r="T3344">
        <v>14</v>
      </c>
      <c r="U3344">
        <v>2</v>
      </c>
      <c r="V3344">
        <v>1</v>
      </c>
      <c r="W3344" t="s">
        <v>60</v>
      </c>
      <c r="X3344" t="s">
        <v>47</v>
      </c>
      <c r="Y3344">
        <v>657110</v>
      </c>
      <c r="Z3344">
        <v>7.0000000000000007E-2</v>
      </c>
    </row>
    <row r="3345" spans="1:26" x14ac:dyDescent="0.25">
      <c r="A3345" t="s">
        <v>5049</v>
      </c>
      <c r="B3345" s="1">
        <v>45263</v>
      </c>
      <c r="C3345" t="s">
        <v>1937</v>
      </c>
      <c r="D3345" t="s">
        <v>39</v>
      </c>
      <c r="E3345" t="s">
        <v>29</v>
      </c>
      <c r="F3345" t="s">
        <v>41</v>
      </c>
      <c r="G3345" t="s">
        <v>42</v>
      </c>
      <c r="H3345">
        <v>10</v>
      </c>
      <c r="I3345">
        <v>3054</v>
      </c>
      <c r="J3345">
        <v>22</v>
      </c>
      <c r="K3345">
        <v>23821.200000000001</v>
      </c>
      <c r="L3345">
        <v>2824.76</v>
      </c>
      <c r="M3345" t="s">
        <v>32</v>
      </c>
      <c r="N3345" t="s">
        <v>66</v>
      </c>
      <c r="O3345">
        <v>7</v>
      </c>
      <c r="P3345">
        <v>2023</v>
      </c>
      <c r="Q3345">
        <v>12</v>
      </c>
      <c r="R3345" t="s">
        <v>54</v>
      </c>
      <c r="S3345">
        <v>4</v>
      </c>
      <c r="T3345">
        <v>49</v>
      </c>
      <c r="U3345">
        <v>2</v>
      </c>
      <c r="V3345">
        <v>0</v>
      </c>
      <c r="W3345" t="s">
        <v>55</v>
      </c>
      <c r="X3345" t="s">
        <v>36</v>
      </c>
      <c r="Y3345">
        <v>671880</v>
      </c>
      <c r="Z3345">
        <v>0.12</v>
      </c>
    </row>
    <row r="3346" spans="1:26" x14ac:dyDescent="0.25">
      <c r="A3346" t="s">
        <v>5050</v>
      </c>
      <c r="B3346" s="1">
        <v>44998</v>
      </c>
      <c r="C3346" t="s">
        <v>2298</v>
      </c>
      <c r="D3346" t="s">
        <v>50</v>
      </c>
      <c r="E3346" t="s">
        <v>40</v>
      </c>
      <c r="F3346" t="s">
        <v>41</v>
      </c>
      <c r="G3346" t="s">
        <v>42</v>
      </c>
      <c r="H3346">
        <v>2</v>
      </c>
      <c r="I3346">
        <v>298</v>
      </c>
      <c r="J3346">
        <v>5</v>
      </c>
      <c r="K3346">
        <v>566.20000000000005</v>
      </c>
      <c r="L3346">
        <v>71.56</v>
      </c>
      <c r="M3346" t="s">
        <v>65</v>
      </c>
      <c r="N3346" t="s">
        <v>66</v>
      </c>
      <c r="O3346">
        <v>2</v>
      </c>
      <c r="P3346">
        <v>2023</v>
      </c>
      <c r="Q3346">
        <v>3</v>
      </c>
      <c r="R3346" t="s">
        <v>105</v>
      </c>
      <c r="S3346">
        <v>1</v>
      </c>
      <c r="T3346">
        <v>11</v>
      </c>
      <c r="U3346">
        <v>3</v>
      </c>
      <c r="V3346">
        <v>1</v>
      </c>
      <c r="W3346" t="s">
        <v>60</v>
      </c>
      <c r="X3346" t="s">
        <v>47</v>
      </c>
      <c r="Y3346">
        <v>2980</v>
      </c>
      <c r="Z3346">
        <v>0.13</v>
      </c>
    </row>
    <row r="3347" spans="1:26" x14ac:dyDescent="0.25">
      <c r="A3347" t="s">
        <v>5051</v>
      </c>
      <c r="B3347" s="1">
        <v>45102</v>
      </c>
      <c r="C3347" t="s">
        <v>310</v>
      </c>
      <c r="D3347" t="s">
        <v>28</v>
      </c>
      <c r="E3347" t="s">
        <v>40</v>
      </c>
      <c r="F3347" t="s">
        <v>30</v>
      </c>
      <c r="G3347" t="s">
        <v>64</v>
      </c>
      <c r="H3347">
        <v>9</v>
      </c>
      <c r="I3347">
        <v>167</v>
      </c>
      <c r="J3347">
        <v>28</v>
      </c>
      <c r="K3347">
        <v>1082.1600000000001</v>
      </c>
      <c r="L3347">
        <v>161.80000000000001</v>
      </c>
      <c r="M3347" t="s">
        <v>65</v>
      </c>
      <c r="N3347" t="s">
        <v>33</v>
      </c>
      <c r="O3347">
        <v>6</v>
      </c>
      <c r="P3347">
        <v>2023</v>
      </c>
      <c r="Q3347">
        <v>6</v>
      </c>
      <c r="R3347" t="s">
        <v>95</v>
      </c>
      <c r="S3347">
        <v>2</v>
      </c>
      <c r="T3347">
        <v>26</v>
      </c>
      <c r="U3347">
        <v>5</v>
      </c>
      <c r="V3347">
        <v>0</v>
      </c>
      <c r="W3347" t="s">
        <v>55</v>
      </c>
      <c r="X3347" t="s">
        <v>36</v>
      </c>
      <c r="Y3347">
        <v>42084</v>
      </c>
      <c r="Z3347">
        <v>0.15</v>
      </c>
    </row>
    <row r="3348" spans="1:26" x14ac:dyDescent="0.25">
      <c r="A3348" t="s">
        <v>5052</v>
      </c>
      <c r="B3348" s="1">
        <v>45127</v>
      </c>
      <c r="C3348" t="s">
        <v>1934</v>
      </c>
      <c r="D3348" t="s">
        <v>63</v>
      </c>
      <c r="E3348" t="s">
        <v>40</v>
      </c>
      <c r="F3348" t="s">
        <v>30</v>
      </c>
      <c r="G3348" t="s">
        <v>86</v>
      </c>
      <c r="H3348">
        <v>2</v>
      </c>
      <c r="I3348">
        <v>529</v>
      </c>
      <c r="J3348">
        <v>29</v>
      </c>
      <c r="K3348">
        <v>751.18</v>
      </c>
      <c r="L3348">
        <v>59.97</v>
      </c>
      <c r="M3348" t="s">
        <v>43</v>
      </c>
      <c r="N3348" t="s">
        <v>66</v>
      </c>
      <c r="O3348">
        <v>6</v>
      </c>
      <c r="P3348">
        <v>2023</v>
      </c>
      <c r="Q3348">
        <v>7</v>
      </c>
      <c r="R3348" t="s">
        <v>125</v>
      </c>
      <c r="S3348">
        <v>3</v>
      </c>
      <c r="T3348">
        <v>29</v>
      </c>
      <c r="U3348">
        <v>4</v>
      </c>
      <c r="V3348">
        <v>4</v>
      </c>
      <c r="W3348" t="s">
        <v>73</v>
      </c>
      <c r="X3348" t="s">
        <v>47</v>
      </c>
      <c r="Y3348">
        <v>30682</v>
      </c>
      <c r="Z3348">
        <v>0.08</v>
      </c>
    </row>
    <row r="3349" spans="1:26" x14ac:dyDescent="0.25">
      <c r="A3349" t="s">
        <v>5053</v>
      </c>
      <c r="B3349" s="1">
        <v>45095</v>
      </c>
      <c r="C3349" t="s">
        <v>4722</v>
      </c>
      <c r="D3349" t="s">
        <v>63</v>
      </c>
      <c r="E3349" t="s">
        <v>40</v>
      </c>
      <c r="F3349" t="s">
        <v>30</v>
      </c>
      <c r="G3349" t="s">
        <v>86</v>
      </c>
      <c r="H3349">
        <v>8</v>
      </c>
      <c r="I3349">
        <v>670</v>
      </c>
      <c r="J3349">
        <v>0</v>
      </c>
      <c r="K3349">
        <v>5360</v>
      </c>
      <c r="L3349">
        <v>359.32</v>
      </c>
      <c r="M3349" t="s">
        <v>65</v>
      </c>
      <c r="N3349" t="s">
        <v>33</v>
      </c>
      <c r="O3349">
        <v>2</v>
      </c>
      <c r="P3349">
        <v>2023</v>
      </c>
      <c r="Q3349">
        <v>6</v>
      </c>
      <c r="R3349" t="s">
        <v>95</v>
      </c>
      <c r="S3349">
        <v>2</v>
      </c>
      <c r="T3349">
        <v>25</v>
      </c>
      <c r="U3349">
        <v>4</v>
      </c>
      <c r="V3349">
        <v>0</v>
      </c>
      <c r="W3349" t="s">
        <v>55</v>
      </c>
      <c r="X3349" t="s">
        <v>36</v>
      </c>
      <c r="Y3349">
        <v>0</v>
      </c>
      <c r="Z3349">
        <v>7.0000000000000007E-2</v>
      </c>
    </row>
    <row r="3350" spans="1:26" x14ac:dyDescent="0.25">
      <c r="A3350" t="s">
        <v>5054</v>
      </c>
      <c r="B3350" s="1">
        <v>45186</v>
      </c>
      <c r="C3350" t="s">
        <v>5055</v>
      </c>
      <c r="D3350" t="s">
        <v>63</v>
      </c>
      <c r="E3350" t="s">
        <v>40</v>
      </c>
      <c r="F3350" t="s">
        <v>41</v>
      </c>
      <c r="G3350" t="s">
        <v>59</v>
      </c>
      <c r="H3350">
        <v>5</v>
      </c>
      <c r="I3350">
        <v>474</v>
      </c>
      <c r="J3350">
        <v>15</v>
      </c>
      <c r="K3350">
        <v>2014.5</v>
      </c>
      <c r="L3350">
        <v>256.36</v>
      </c>
      <c r="M3350" t="s">
        <v>32</v>
      </c>
      <c r="N3350" t="s">
        <v>33</v>
      </c>
      <c r="O3350">
        <v>6</v>
      </c>
      <c r="P3350">
        <v>2023</v>
      </c>
      <c r="Q3350">
        <v>9</v>
      </c>
      <c r="R3350" t="s">
        <v>80</v>
      </c>
      <c r="S3350">
        <v>3</v>
      </c>
      <c r="T3350">
        <v>38</v>
      </c>
      <c r="U3350">
        <v>4</v>
      </c>
      <c r="V3350">
        <v>0</v>
      </c>
      <c r="W3350" t="s">
        <v>55</v>
      </c>
      <c r="X3350" t="s">
        <v>36</v>
      </c>
      <c r="Y3350">
        <v>35550</v>
      </c>
      <c r="Z3350">
        <v>0.13</v>
      </c>
    </row>
    <row r="3351" spans="1:26" x14ac:dyDescent="0.25">
      <c r="A3351" t="s">
        <v>5056</v>
      </c>
      <c r="B3351" s="1">
        <v>45081</v>
      </c>
      <c r="C3351" t="s">
        <v>2514</v>
      </c>
      <c r="D3351" t="s">
        <v>50</v>
      </c>
      <c r="E3351" t="s">
        <v>29</v>
      </c>
      <c r="F3351" t="s">
        <v>30</v>
      </c>
      <c r="G3351" t="s">
        <v>31</v>
      </c>
      <c r="H3351">
        <v>4</v>
      </c>
      <c r="I3351">
        <v>2320</v>
      </c>
      <c r="J3351">
        <v>28</v>
      </c>
      <c r="K3351">
        <v>6681.6</v>
      </c>
      <c r="L3351">
        <v>411.29</v>
      </c>
      <c r="M3351" t="s">
        <v>43</v>
      </c>
      <c r="N3351" t="s">
        <v>33</v>
      </c>
      <c r="O3351">
        <v>3</v>
      </c>
      <c r="P3351">
        <v>2023</v>
      </c>
      <c r="Q3351">
        <v>6</v>
      </c>
      <c r="R3351" t="s">
        <v>95</v>
      </c>
      <c r="S3351">
        <v>2</v>
      </c>
      <c r="T3351">
        <v>23</v>
      </c>
      <c r="U3351">
        <v>2</v>
      </c>
      <c r="V3351">
        <v>0</v>
      </c>
      <c r="W3351" t="s">
        <v>55</v>
      </c>
      <c r="X3351" t="s">
        <v>36</v>
      </c>
      <c r="Y3351">
        <v>259840</v>
      </c>
      <c r="Z3351">
        <v>0.06</v>
      </c>
    </row>
    <row r="3352" spans="1:26" x14ac:dyDescent="0.25">
      <c r="A3352" t="s">
        <v>5057</v>
      </c>
      <c r="B3352" s="1">
        <v>45264</v>
      </c>
      <c r="C3352" t="s">
        <v>348</v>
      </c>
      <c r="D3352" t="s">
        <v>39</v>
      </c>
      <c r="E3352" t="s">
        <v>58</v>
      </c>
      <c r="F3352" t="s">
        <v>41</v>
      </c>
      <c r="G3352" t="s">
        <v>116</v>
      </c>
      <c r="H3352">
        <v>6</v>
      </c>
      <c r="I3352">
        <v>3394</v>
      </c>
      <c r="J3352">
        <v>28</v>
      </c>
      <c r="K3352">
        <v>14662.08</v>
      </c>
      <c r="L3352">
        <v>2784.76</v>
      </c>
      <c r="M3352" t="s">
        <v>65</v>
      </c>
      <c r="N3352" t="s">
        <v>33</v>
      </c>
      <c r="O3352">
        <v>2</v>
      </c>
      <c r="P3352">
        <v>2023</v>
      </c>
      <c r="Q3352">
        <v>12</v>
      </c>
      <c r="R3352" t="s">
        <v>54</v>
      </c>
      <c r="S3352">
        <v>4</v>
      </c>
      <c r="T3352">
        <v>49</v>
      </c>
      <c r="U3352">
        <v>2</v>
      </c>
      <c r="V3352">
        <v>1</v>
      </c>
      <c r="W3352" t="s">
        <v>60</v>
      </c>
      <c r="X3352" t="s">
        <v>47</v>
      </c>
      <c r="Y3352">
        <v>570192</v>
      </c>
      <c r="Z3352">
        <v>0.19</v>
      </c>
    </row>
    <row r="3353" spans="1:26" x14ac:dyDescent="0.25">
      <c r="A3353" t="s">
        <v>5058</v>
      </c>
      <c r="B3353" s="1">
        <v>45088</v>
      </c>
      <c r="C3353" t="s">
        <v>122</v>
      </c>
      <c r="D3353" t="s">
        <v>63</v>
      </c>
      <c r="E3353" t="s">
        <v>58</v>
      </c>
      <c r="F3353" t="s">
        <v>30</v>
      </c>
      <c r="G3353" t="s">
        <v>31</v>
      </c>
      <c r="H3353">
        <v>3</v>
      </c>
      <c r="I3353">
        <v>1235</v>
      </c>
      <c r="J3353">
        <v>5</v>
      </c>
      <c r="K3353">
        <v>3519.75</v>
      </c>
      <c r="L3353">
        <v>304.36</v>
      </c>
      <c r="M3353" t="s">
        <v>43</v>
      </c>
      <c r="N3353" t="s">
        <v>33</v>
      </c>
      <c r="O3353">
        <v>6</v>
      </c>
      <c r="P3353">
        <v>2023</v>
      </c>
      <c r="Q3353">
        <v>6</v>
      </c>
      <c r="R3353" t="s">
        <v>95</v>
      </c>
      <c r="S3353">
        <v>2</v>
      </c>
      <c r="T3353">
        <v>24</v>
      </c>
      <c r="U3353">
        <v>3</v>
      </c>
      <c r="V3353">
        <v>0</v>
      </c>
      <c r="W3353" t="s">
        <v>55</v>
      </c>
      <c r="X3353" t="s">
        <v>36</v>
      </c>
      <c r="Y3353">
        <v>18525</v>
      </c>
      <c r="Z3353">
        <v>0.09</v>
      </c>
    </row>
    <row r="3354" spans="1:26" x14ac:dyDescent="0.25">
      <c r="A3354" t="s">
        <v>5059</v>
      </c>
      <c r="B3354" s="1">
        <v>45247</v>
      </c>
      <c r="C3354" t="s">
        <v>5060</v>
      </c>
      <c r="D3354" t="s">
        <v>28</v>
      </c>
      <c r="E3354" t="s">
        <v>40</v>
      </c>
      <c r="F3354" t="s">
        <v>30</v>
      </c>
      <c r="G3354" t="s">
        <v>31</v>
      </c>
      <c r="H3354">
        <v>5</v>
      </c>
      <c r="I3354">
        <v>3470</v>
      </c>
      <c r="J3354">
        <v>19</v>
      </c>
      <c r="K3354">
        <v>14053.5</v>
      </c>
      <c r="L3354">
        <v>1800.17</v>
      </c>
      <c r="M3354" t="s">
        <v>32</v>
      </c>
      <c r="N3354" t="s">
        <v>66</v>
      </c>
      <c r="O3354">
        <v>3</v>
      </c>
      <c r="P3354">
        <v>2023</v>
      </c>
      <c r="Q3354">
        <v>11</v>
      </c>
      <c r="R3354" t="s">
        <v>92</v>
      </c>
      <c r="S3354">
        <v>4</v>
      </c>
      <c r="T3354">
        <v>46</v>
      </c>
      <c r="U3354">
        <v>3</v>
      </c>
      <c r="V3354">
        <v>5</v>
      </c>
      <c r="W3354" t="s">
        <v>46</v>
      </c>
      <c r="X3354" t="s">
        <v>47</v>
      </c>
      <c r="Y3354">
        <v>329650</v>
      </c>
      <c r="Z3354">
        <v>0.13</v>
      </c>
    </row>
    <row r="3355" spans="1:26" x14ac:dyDescent="0.25">
      <c r="A3355" t="s">
        <v>5061</v>
      </c>
      <c r="B3355" s="1">
        <v>45162</v>
      </c>
      <c r="C3355" t="s">
        <v>2209</v>
      </c>
      <c r="D3355" t="s">
        <v>39</v>
      </c>
      <c r="E3355" t="s">
        <v>51</v>
      </c>
      <c r="F3355" t="s">
        <v>41</v>
      </c>
      <c r="G3355" t="s">
        <v>116</v>
      </c>
      <c r="H3355">
        <v>6</v>
      </c>
      <c r="I3355">
        <v>2759</v>
      </c>
      <c r="J3355">
        <v>11</v>
      </c>
      <c r="K3355">
        <v>14733.06</v>
      </c>
      <c r="L3355">
        <v>797.03</v>
      </c>
      <c r="M3355" t="s">
        <v>43</v>
      </c>
      <c r="N3355" t="s">
        <v>33</v>
      </c>
      <c r="O3355">
        <v>5</v>
      </c>
      <c r="P3355">
        <v>2023</v>
      </c>
      <c r="Q3355">
        <v>8</v>
      </c>
      <c r="R3355" t="s">
        <v>72</v>
      </c>
      <c r="S3355">
        <v>3</v>
      </c>
      <c r="T3355">
        <v>34</v>
      </c>
      <c r="U3355">
        <v>4</v>
      </c>
      <c r="V3355">
        <v>4</v>
      </c>
      <c r="W3355" t="s">
        <v>73</v>
      </c>
      <c r="X3355" t="s">
        <v>47</v>
      </c>
      <c r="Y3355">
        <v>182094</v>
      </c>
      <c r="Z3355">
        <v>0.05</v>
      </c>
    </row>
    <row r="3356" spans="1:26" x14ac:dyDescent="0.25">
      <c r="A3356" t="s">
        <v>5062</v>
      </c>
      <c r="B3356" s="1">
        <v>45236</v>
      </c>
      <c r="C3356" t="s">
        <v>1075</v>
      </c>
      <c r="D3356" t="s">
        <v>50</v>
      </c>
      <c r="E3356" t="s">
        <v>51</v>
      </c>
      <c r="F3356" t="s">
        <v>52</v>
      </c>
      <c r="G3356" t="s">
        <v>91</v>
      </c>
      <c r="H3356">
        <v>4</v>
      </c>
      <c r="I3356">
        <v>4790</v>
      </c>
      <c r="J3356">
        <v>21</v>
      </c>
      <c r="K3356">
        <v>15136.4</v>
      </c>
      <c r="L3356">
        <v>2717.74</v>
      </c>
      <c r="M3356" t="s">
        <v>43</v>
      </c>
      <c r="N3356" t="s">
        <v>33</v>
      </c>
      <c r="O3356">
        <v>2</v>
      </c>
      <c r="P3356">
        <v>2023</v>
      </c>
      <c r="Q3356">
        <v>11</v>
      </c>
      <c r="R3356" t="s">
        <v>92</v>
      </c>
      <c r="S3356">
        <v>4</v>
      </c>
      <c r="T3356">
        <v>45</v>
      </c>
      <c r="U3356">
        <v>2</v>
      </c>
      <c r="V3356">
        <v>1</v>
      </c>
      <c r="W3356" t="s">
        <v>60</v>
      </c>
      <c r="X3356" t="s">
        <v>47</v>
      </c>
      <c r="Y3356">
        <v>402360</v>
      </c>
      <c r="Z3356">
        <v>0.18</v>
      </c>
    </row>
    <row r="3357" spans="1:26" x14ac:dyDescent="0.25">
      <c r="A3357" t="s">
        <v>5063</v>
      </c>
      <c r="B3357" s="1">
        <v>44940</v>
      </c>
      <c r="C3357" t="s">
        <v>4790</v>
      </c>
      <c r="D3357" t="s">
        <v>50</v>
      </c>
      <c r="E3357" t="s">
        <v>40</v>
      </c>
      <c r="F3357" t="s">
        <v>41</v>
      </c>
      <c r="G3357" t="s">
        <v>42</v>
      </c>
      <c r="H3357">
        <v>8</v>
      </c>
      <c r="I3357">
        <v>4773</v>
      </c>
      <c r="J3357">
        <v>6</v>
      </c>
      <c r="K3357">
        <v>35892.959999999999</v>
      </c>
      <c r="L3357">
        <v>4667.3599999999997</v>
      </c>
      <c r="M3357" t="s">
        <v>43</v>
      </c>
      <c r="N3357" t="s">
        <v>44</v>
      </c>
      <c r="O3357">
        <v>2</v>
      </c>
      <c r="P3357">
        <v>2023</v>
      </c>
      <c r="Q3357">
        <v>1</v>
      </c>
      <c r="R3357" t="s">
        <v>34</v>
      </c>
      <c r="S3357">
        <v>1</v>
      </c>
      <c r="T3357">
        <v>2</v>
      </c>
      <c r="U3357">
        <v>2</v>
      </c>
      <c r="V3357">
        <v>6</v>
      </c>
      <c r="W3357" t="s">
        <v>35</v>
      </c>
      <c r="X3357" t="s">
        <v>36</v>
      </c>
      <c r="Y3357">
        <v>229104</v>
      </c>
      <c r="Z3357">
        <v>0.13</v>
      </c>
    </row>
    <row r="3358" spans="1:26" x14ac:dyDescent="0.25">
      <c r="A3358" t="s">
        <v>5064</v>
      </c>
      <c r="B3358" s="1">
        <v>45017</v>
      </c>
      <c r="C3358" t="s">
        <v>3575</v>
      </c>
      <c r="D3358" t="s">
        <v>28</v>
      </c>
      <c r="E3358" t="s">
        <v>29</v>
      </c>
      <c r="F3358" t="s">
        <v>41</v>
      </c>
      <c r="G3358" t="s">
        <v>59</v>
      </c>
      <c r="H3358">
        <v>5</v>
      </c>
      <c r="I3358">
        <v>1219</v>
      </c>
      <c r="J3358">
        <v>25</v>
      </c>
      <c r="K3358">
        <v>4571.25</v>
      </c>
      <c r="L3358">
        <v>452.07</v>
      </c>
      <c r="M3358" t="s">
        <v>65</v>
      </c>
      <c r="N3358" t="s">
        <v>33</v>
      </c>
      <c r="O3358">
        <v>6</v>
      </c>
      <c r="P3358">
        <v>2023</v>
      </c>
      <c r="Q3358">
        <v>4</v>
      </c>
      <c r="R3358" t="s">
        <v>100</v>
      </c>
      <c r="S3358">
        <v>2</v>
      </c>
      <c r="T3358">
        <v>13</v>
      </c>
      <c r="U3358">
        <v>1</v>
      </c>
      <c r="V3358">
        <v>6</v>
      </c>
      <c r="W3358" t="s">
        <v>35</v>
      </c>
      <c r="X3358" t="s">
        <v>36</v>
      </c>
      <c r="Y3358">
        <v>152375</v>
      </c>
      <c r="Z3358">
        <v>0.1</v>
      </c>
    </row>
    <row r="3359" spans="1:26" x14ac:dyDescent="0.25">
      <c r="A3359" t="s">
        <v>5065</v>
      </c>
      <c r="B3359" s="1">
        <v>45045</v>
      </c>
      <c r="C3359" t="s">
        <v>2601</v>
      </c>
      <c r="D3359" t="s">
        <v>50</v>
      </c>
      <c r="E3359" t="s">
        <v>29</v>
      </c>
      <c r="F3359" t="s">
        <v>30</v>
      </c>
      <c r="G3359" t="s">
        <v>31</v>
      </c>
      <c r="H3359">
        <v>10</v>
      </c>
      <c r="I3359">
        <v>1317</v>
      </c>
      <c r="J3359">
        <v>4</v>
      </c>
      <c r="K3359">
        <v>12643.2</v>
      </c>
      <c r="L3359">
        <v>2000.28</v>
      </c>
      <c r="M3359" t="s">
        <v>43</v>
      </c>
      <c r="N3359" t="s">
        <v>44</v>
      </c>
      <c r="O3359">
        <v>2</v>
      </c>
      <c r="P3359">
        <v>2023</v>
      </c>
      <c r="Q3359">
        <v>4</v>
      </c>
      <c r="R3359" t="s">
        <v>100</v>
      </c>
      <c r="S3359">
        <v>2</v>
      </c>
      <c r="T3359">
        <v>17</v>
      </c>
      <c r="U3359">
        <v>5</v>
      </c>
      <c r="V3359">
        <v>6</v>
      </c>
      <c r="W3359" t="s">
        <v>35</v>
      </c>
      <c r="X3359" t="s">
        <v>36</v>
      </c>
      <c r="Y3359">
        <v>52680</v>
      </c>
      <c r="Z3359">
        <v>0.16</v>
      </c>
    </row>
    <row r="3360" spans="1:26" x14ac:dyDescent="0.25">
      <c r="A3360" t="s">
        <v>5066</v>
      </c>
      <c r="B3360" s="1">
        <v>45186</v>
      </c>
      <c r="C3360" t="s">
        <v>591</v>
      </c>
      <c r="D3360" t="s">
        <v>50</v>
      </c>
      <c r="E3360" t="s">
        <v>40</v>
      </c>
      <c r="F3360" t="s">
        <v>30</v>
      </c>
      <c r="G3360" t="s">
        <v>31</v>
      </c>
      <c r="H3360">
        <v>7</v>
      </c>
      <c r="I3360">
        <v>374</v>
      </c>
      <c r="J3360">
        <v>17</v>
      </c>
      <c r="K3360">
        <v>2172.94</v>
      </c>
      <c r="L3360">
        <v>176.18</v>
      </c>
      <c r="M3360" t="s">
        <v>32</v>
      </c>
      <c r="N3360" t="s">
        <v>44</v>
      </c>
      <c r="O3360">
        <v>4</v>
      </c>
      <c r="P3360">
        <v>2023</v>
      </c>
      <c r="Q3360">
        <v>9</v>
      </c>
      <c r="R3360" t="s">
        <v>80</v>
      </c>
      <c r="S3360">
        <v>3</v>
      </c>
      <c r="T3360">
        <v>38</v>
      </c>
      <c r="U3360">
        <v>4</v>
      </c>
      <c r="V3360">
        <v>0</v>
      </c>
      <c r="W3360" t="s">
        <v>55</v>
      </c>
      <c r="X3360" t="s">
        <v>36</v>
      </c>
      <c r="Y3360">
        <v>44506</v>
      </c>
      <c r="Z3360">
        <v>0.08</v>
      </c>
    </row>
    <row r="3361" spans="1:26" x14ac:dyDescent="0.25">
      <c r="A3361" t="s">
        <v>5067</v>
      </c>
      <c r="B3361" s="1">
        <v>45141</v>
      </c>
      <c r="C3361" t="s">
        <v>1895</v>
      </c>
      <c r="D3361" t="s">
        <v>63</v>
      </c>
      <c r="E3361" t="s">
        <v>58</v>
      </c>
      <c r="F3361" t="s">
        <v>52</v>
      </c>
      <c r="G3361" t="s">
        <v>53</v>
      </c>
      <c r="H3361">
        <v>6</v>
      </c>
      <c r="I3361">
        <v>3269</v>
      </c>
      <c r="J3361">
        <v>23</v>
      </c>
      <c r="K3361">
        <v>15102.78</v>
      </c>
      <c r="L3361">
        <v>1688.2</v>
      </c>
      <c r="M3361" t="s">
        <v>65</v>
      </c>
      <c r="N3361" t="s">
        <v>33</v>
      </c>
      <c r="O3361">
        <v>6</v>
      </c>
      <c r="P3361">
        <v>2023</v>
      </c>
      <c r="Q3361">
        <v>8</v>
      </c>
      <c r="R3361" t="s">
        <v>72</v>
      </c>
      <c r="S3361">
        <v>3</v>
      </c>
      <c r="T3361">
        <v>31</v>
      </c>
      <c r="U3361">
        <v>1</v>
      </c>
      <c r="V3361">
        <v>4</v>
      </c>
      <c r="W3361" t="s">
        <v>73</v>
      </c>
      <c r="X3361" t="s">
        <v>47</v>
      </c>
      <c r="Y3361">
        <v>451122</v>
      </c>
      <c r="Z3361">
        <v>0.11</v>
      </c>
    </row>
    <row r="3362" spans="1:26" x14ac:dyDescent="0.25">
      <c r="A3362" t="s">
        <v>5068</v>
      </c>
      <c r="B3362" s="1">
        <v>45158</v>
      </c>
      <c r="C3362" t="s">
        <v>3758</v>
      </c>
      <c r="D3362" t="s">
        <v>50</v>
      </c>
      <c r="E3362" t="s">
        <v>58</v>
      </c>
      <c r="F3362" t="s">
        <v>41</v>
      </c>
      <c r="G3362" t="s">
        <v>59</v>
      </c>
      <c r="H3362">
        <v>1</v>
      </c>
      <c r="I3362">
        <v>2007</v>
      </c>
      <c r="J3362">
        <v>27</v>
      </c>
      <c r="K3362">
        <v>1465.11</v>
      </c>
      <c r="L3362">
        <v>291.37</v>
      </c>
      <c r="M3362" t="s">
        <v>65</v>
      </c>
      <c r="N3362" t="s">
        <v>33</v>
      </c>
      <c r="O3362">
        <v>7</v>
      </c>
      <c r="P3362">
        <v>2023</v>
      </c>
      <c r="Q3362">
        <v>8</v>
      </c>
      <c r="R3362" t="s">
        <v>72</v>
      </c>
      <c r="S3362">
        <v>3</v>
      </c>
      <c r="T3362">
        <v>34</v>
      </c>
      <c r="U3362">
        <v>4</v>
      </c>
      <c r="V3362">
        <v>0</v>
      </c>
      <c r="W3362" t="s">
        <v>55</v>
      </c>
      <c r="X3362" t="s">
        <v>36</v>
      </c>
      <c r="Y3362">
        <v>54189</v>
      </c>
      <c r="Z3362">
        <v>0.2</v>
      </c>
    </row>
    <row r="3363" spans="1:26" x14ac:dyDescent="0.25">
      <c r="A3363" t="s">
        <v>5069</v>
      </c>
      <c r="B3363" s="1">
        <v>45226</v>
      </c>
      <c r="C3363" t="s">
        <v>1060</v>
      </c>
      <c r="D3363" t="s">
        <v>50</v>
      </c>
      <c r="E3363" t="s">
        <v>58</v>
      </c>
      <c r="F3363" t="s">
        <v>30</v>
      </c>
      <c r="G3363" t="s">
        <v>31</v>
      </c>
      <c r="H3363">
        <v>6</v>
      </c>
      <c r="I3363">
        <v>2637</v>
      </c>
      <c r="J3363">
        <v>11</v>
      </c>
      <c r="K3363">
        <v>14081.58</v>
      </c>
      <c r="L3363">
        <v>2445.63</v>
      </c>
      <c r="M3363" t="s">
        <v>65</v>
      </c>
      <c r="N3363" t="s">
        <v>33</v>
      </c>
      <c r="O3363">
        <v>5</v>
      </c>
      <c r="P3363">
        <v>2023</v>
      </c>
      <c r="Q3363">
        <v>10</v>
      </c>
      <c r="R3363" t="s">
        <v>45</v>
      </c>
      <c r="S3363">
        <v>4</v>
      </c>
      <c r="T3363">
        <v>43</v>
      </c>
      <c r="U3363">
        <v>4</v>
      </c>
      <c r="V3363">
        <v>5</v>
      </c>
      <c r="W3363" t="s">
        <v>46</v>
      </c>
      <c r="X3363" t="s">
        <v>47</v>
      </c>
      <c r="Y3363">
        <v>174042</v>
      </c>
      <c r="Z3363">
        <v>0.17</v>
      </c>
    </row>
    <row r="3364" spans="1:26" x14ac:dyDescent="0.25">
      <c r="A3364" t="s">
        <v>5070</v>
      </c>
      <c r="B3364" s="1">
        <v>45264</v>
      </c>
      <c r="C3364" t="s">
        <v>2947</v>
      </c>
      <c r="D3364" t="s">
        <v>50</v>
      </c>
      <c r="E3364" t="s">
        <v>40</v>
      </c>
      <c r="F3364" t="s">
        <v>41</v>
      </c>
      <c r="G3364" t="s">
        <v>42</v>
      </c>
      <c r="H3364">
        <v>8</v>
      </c>
      <c r="I3364">
        <v>559</v>
      </c>
      <c r="J3364">
        <v>2</v>
      </c>
      <c r="K3364">
        <v>4382.5600000000004</v>
      </c>
      <c r="L3364">
        <v>465.4</v>
      </c>
      <c r="M3364" t="s">
        <v>43</v>
      </c>
      <c r="N3364" t="s">
        <v>33</v>
      </c>
      <c r="O3364">
        <v>2</v>
      </c>
      <c r="P3364">
        <v>2023</v>
      </c>
      <c r="Q3364">
        <v>12</v>
      </c>
      <c r="R3364" t="s">
        <v>54</v>
      </c>
      <c r="S3364">
        <v>4</v>
      </c>
      <c r="T3364">
        <v>49</v>
      </c>
      <c r="U3364">
        <v>2</v>
      </c>
      <c r="V3364">
        <v>1</v>
      </c>
      <c r="W3364" t="s">
        <v>60</v>
      </c>
      <c r="X3364" t="s">
        <v>47</v>
      </c>
      <c r="Y3364">
        <v>8944</v>
      </c>
      <c r="Z3364">
        <v>0.11</v>
      </c>
    </row>
    <row r="3365" spans="1:26" x14ac:dyDescent="0.25">
      <c r="A3365" t="s">
        <v>5071</v>
      </c>
      <c r="B3365" s="1">
        <v>45229</v>
      </c>
      <c r="C3365" t="s">
        <v>1083</v>
      </c>
      <c r="D3365" t="s">
        <v>28</v>
      </c>
      <c r="E3365" t="s">
        <v>51</v>
      </c>
      <c r="F3365" t="s">
        <v>41</v>
      </c>
      <c r="G3365" t="s">
        <v>42</v>
      </c>
      <c r="H3365">
        <v>10</v>
      </c>
      <c r="I3365">
        <v>1223</v>
      </c>
      <c r="J3365">
        <v>25</v>
      </c>
      <c r="K3365">
        <v>9172.5</v>
      </c>
      <c r="L3365">
        <v>575.45000000000005</v>
      </c>
      <c r="M3365" t="s">
        <v>65</v>
      </c>
      <c r="N3365" t="s">
        <v>33</v>
      </c>
      <c r="O3365">
        <v>5</v>
      </c>
      <c r="P3365">
        <v>2023</v>
      </c>
      <c r="Q3365">
        <v>10</v>
      </c>
      <c r="R3365" t="s">
        <v>45</v>
      </c>
      <c r="S3365">
        <v>4</v>
      </c>
      <c r="T3365">
        <v>44</v>
      </c>
      <c r="U3365">
        <v>5</v>
      </c>
      <c r="V3365">
        <v>1</v>
      </c>
      <c r="W3365" t="s">
        <v>60</v>
      </c>
      <c r="X3365" t="s">
        <v>47</v>
      </c>
      <c r="Y3365">
        <v>305750</v>
      </c>
      <c r="Z3365">
        <v>0.06</v>
      </c>
    </row>
    <row r="3366" spans="1:26" x14ac:dyDescent="0.25">
      <c r="A3366" t="s">
        <v>5072</v>
      </c>
      <c r="B3366" s="1">
        <v>45096</v>
      </c>
      <c r="C3366" t="s">
        <v>316</v>
      </c>
      <c r="D3366" t="s">
        <v>39</v>
      </c>
      <c r="E3366" t="s">
        <v>40</v>
      </c>
      <c r="F3366" t="s">
        <v>30</v>
      </c>
      <c r="G3366" t="s">
        <v>86</v>
      </c>
      <c r="H3366">
        <v>8</v>
      </c>
      <c r="I3366">
        <v>2493</v>
      </c>
      <c r="J3366">
        <v>13</v>
      </c>
      <c r="K3366">
        <v>17351.28</v>
      </c>
      <c r="L3366">
        <v>1236.73</v>
      </c>
      <c r="M3366" t="s">
        <v>43</v>
      </c>
      <c r="N3366" t="s">
        <v>44</v>
      </c>
      <c r="O3366">
        <v>4</v>
      </c>
      <c r="P3366">
        <v>2023</v>
      </c>
      <c r="Q3366">
        <v>6</v>
      </c>
      <c r="R3366" t="s">
        <v>95</v>
      </c>
      <c r="S3366">
        <v>2</v>
      </c>
      <c r="T3366">
        <v>25</v>
      </c>
      <c r="U3366">
        <v>4</v>
      </c>
      <c r="V3366">
        <v>1</v>
      </c>
      <c r="W3366" t="s">
        <v>60</v>
      </c>
      <c r="X3366" t="s">
        <v>47</v>
      </c>
      <c r="Y3366">
        <v>259272</v>
      </c>
      <c r="Z3366">
        <v>7.0000000000000007E-2</v>
      </c>
    </row>
    <row r="3367" spans="1:26" x14ac:dyDescent="0.25">
      <c r="A3367" t="s">
        <v>5073</v>
      </c>
      <c r="B3367" s="1">
        <v>45171</v>
      </c>
      <c r="C3367" t="s">
        <v>1669</v>
      </c>
      <c r="D3367" t="s">
        <v>50</v>
      </c>
      <c r="E3367" t="s">
        <v>40</v>
      </c>
      <c r="F3367" t="s">
        <v>30</v>
      </c>
      <c r="G3367" t="s">
        <v>64</v>
      </c>
      <c r="H3367">
        <v>8</v>
      </c>
      <c r="I3367">
        <v>3085</v>
      </c>
      <c r="J3367">
        <v>25</v>
      </c>
      <c r="K3367">
        <v>18510</v>
      </c>
      <c r="L3367">
        <v>1326.95</v>
      </c>
      <c r="M3367" t="s">
        <v>43</v>
      </c>
      <c r="N3367" t="s">
        <v>66</v>
      </c>
      <c r="O3367">
        <v>5</v>
      </c>
      <c r="P3367">
        <v>2023</v>
      </c>
      <c r="Q3367">
        <v>9</v>
      </c>
      <c r="R3367" t="s">
        <v>80</v>
      </c>
      <c r="S3367">
        <v>3</v>
      </c>
      <c r="T3367">
        <v>35</v>
      </c>
      <c r="U3367">
        <v>1</v>
      </c>
      <c r="V3367">
        <v>6</v>
      </c>
      <c r="W3367" t="s">
        <v>35</v>
      </c>
      <c r="X3367" t="s">
        <v>36</v>
      </c>
      <c r="Y3367">
        <v>617000</v>
      </c>
      <c r="Z3367">
        <v>7.0000000000000007E-2</v>
      </c>
    </row>
    <row r="3368" spans="1:26" x14ac:dyDescent="0.25">
      <c r="A3368" t="s">
        <v>5074</v>
      </c>
      <c r="B3368" s="1">
        <v>45244</v>
      </c>
      <c r="C3368" t="s">
        <v>1115</v>
      </c>
      <c r="D3368" t="s">
        <v>28</v>
      </c>
      <c r="E3368" t="s">
        <v>58</v>
      </c>
      <c r="F3368" t="s">
        <v>41</v>
      </c>
      <c r="G3368" t="s">
        <v>116</v>
      </c>
      <c r="H3368">
        <v>6</v>
      </c>
      <c r="I3368">
        <v>522</v>
      </c>
      <c r="J3368">
        <v>28</v>
      </c>
      <c r="K3368">
        <v>2255.04</v>
      </c>
      <c r="L3368">
        <v>435.1</v>
      </c>
      <c r="M3368" t="s">
        <v>65</v>
      </c>
      <c r="N3368" t="s">
        <v>66</v>
      </c>
      <c r="O3368">
        <v>7</v>
      </c>
      <c r="P3368">
        <v>2023</v>
      </c>
      <c r="Q3368">
        <v>11</v>
      </c>
      <c r="R3368" t="s">
        <v>92</v>
      </c>
      <c r="S3368">
        <v>4</v>
      </c>
      <c r="T3368">
        <v>46</v>
      </c>
      <c r="U3368">
        <v>3</v>
      </c>
      <c r="V3368">
        <v>2</v>
      </c>
      <c r="W3368" t="s">
        <v>76</v>
      </c>
      <c r="X3368" t="s">
        <v>47</v>
      </c>
      <c r="Y3368">
        <v>87696</v>
      </c>
      <c r="Z3368">
        <v>0.19</v>
      </c>
    </row>
    <row r="3369" spans="1:26" x14ac:dyDescent="0.25">
      <c r="A3369" t="s">
        <v>5075</v>
      </c>
      <c r="B3369" s="1">
        <v>45051</v>
      </c>
      <c r="C3369" t="s">
        <v>2344</v>
      </c>
      <c r="D3369" t="s">
        <v>28</v>
      </c>
      <c r="E3369" t="s">
        <v>40</v>
      </c>
      <c r="F3369" t="s">
        <v>41</v>
      </c>
      <c r="G3369" t="s">
        <v>116</v>
      </c>
      <c r="H3369">
        <v>6</v>
      </c>
      <c r="I3369">
        <v>4325</v>
      </c>
      <c r="J3369">
        <v>29</v>
      </c>
      <c r="K3369">
        <v>18424.5</v>
      </c>
      <c r="L3369">
        <v>2972.96</v>
      </c>
      <c r="M3369" t="s">
        <v>43</v>
      </c>
      <c r="N3369" t="s">
        <v>66</v>
      </c>
      <c r="O3369">
        <v>2</v>
      </c>
      <c r="P3369">
        <v>2023</v>
      </c>
      <c r="Q3369">
        <v>5</v>
      </c>
      <c r="R3369" t="s">
        <v>238</v>
      </c>
      <c r="S3369">
        <v>2</v>
      </c>
      <c r="T3369">
        <v>18</v>
      </c>
      <c r="U3369">
        <v>1</v>
      </c>
      <c r="V3369">
        <v>5</v>
      </c>
      <c r="W3369" t="s">
        <v>46</v>
      </c>
      <c r="X3369" t="s">
        <v>47</v>
      </c>
      <c r="Y3369">
        <v>752550</v>
      </c>
      <c r="Z3369">
        <v>0.16</v>
      </c>
    </row>
    <row r="3370" spans="1:26" x14ac:dyDescent="0.25">
      <c r="A3370" t="s">
        <v>5076</v>
      </c>
      <c r="B3370" s="1">
        <v>45129</v>
      </c>
      <c r="C3370" t="s">
        <v>4261</v>
      </c>
      <c r="D3370" t="s">
        <v>63</v>
      </c>
      <c r="E3370" t="s">
        <v>51</v>
      </c>
      <c r="F3370" t="s">
        <v>52</v>
      </c>
      <c r="G3370" t="s">
        <v>79</v>
      </c>
      <c r="H3370">
        <v>9</v>
      </c>
      <c r="I3370">
        <v>3570</v>
      </c>
      <c r="J3370">
        <v>17</v>
      </c>
      <c r="K3370">
        <v>26667.9</v>
      </c>
      <c r="L3370">
        <v>2950.98</v>
      </c>
      <c r="M3370" t="s">
        <v>43</v>
      </c>
      <c r="N3370" t="s">
        <v>33</v>
      </c>
      <c r="O3370">
        <v>6</v>
      </c>
      <c r="P3370">
        <v>2023</v>
      </c>
      <c r="Q3370">
        <v>7</v>
      </c>
      <c r="R3370" t="s">
        <v>125</v>
      </c>
      <c r="S3370">
        <v>3</v>
      </c>
      <c r="T3370">
        <v>29</v>
      </c>
      <c r="U3370">
        <v>4</v>
      </c>
      <c r="V3370">
        <v>6</v>
      </c>
      <c r="W3370" t="s">
        <v>35</v>
      </c>
      <c r="X3370" t="s">
        <v>36</v>
      </c>
      <c r="Y3370">
        <v>546210</v>
      </c>
      <c r="Z3370">
        <v>0.11</v>
      </c>
    </row>
    <row r="3371" spans="1:26" x14ac:dyDescent="0.25">
      <c r="A3371" t="s">
        <v>5077</v>
      </c>
      <c r="B3371" s="1">
        <v>45059</v>
      </c>
      <c r="C3371" t="s">
        <v>2994</v>
      </c>
      <c r="D3371" t="s">
        <v>28</v>
      </c>
      <c r="E3371" t="s">
        <v>29</v>
      </c>
      <c r="F3371" t="s">
        <v>41</v>
      </c>
      <c r="G3371" t="s">
        <v>116</v>
      </c>
      <c r="H3371">
        <v>10</v>
      </c>
      <c r="I3371">
        <v>1090</v>
      </c>
      <c r="J3371">
        <v>20</v>
      </c>
      <c r="K3371">
        <v>8720</v>
      </c>
      <c r="L3371">
        <v>822.55</v>
      </c>
      <c r="M3371" t="s">
        <v>43</v>
      </c>
      <c r="N3371" t="s">
        <v>66</v>
      </c>
      <c r="O3371">
        <v>5</v>
      </c>
      <c r="P3371">
        <v>2023</v>
      </c>
      <c r="Q3371">
        <v>5</v>
      </c>
      <c r="R3371" t="s">
        <v>238</v>
      </c>
      <c r="S3371">
        <v>2</v>
      </c>
      <c r="T3371">
        <v>19</v>
      </c>
      <c r="U3371">
        <v>2</v>
      </c>
      <c r="V3371">
        <v>6</v>
      </c>
      <c r="W3371" t="s">
        <v>35</v>
      </c>
      <c r="X3371" t="s">
        <v>36</v>
      </c>
      <c r="Y3371">
        <v>218000</v>
      </c>
      <c r="Z3371">
        <v>0.09</v>
      </c>
    </row>
    <row r="3372" spans="1:26" x14ac:dyDescent="0.25">
      <c r="A3372" t="s">
        <v>5078</v>
      </c>
      <c r="B3372" s="1">
        <v>45269</v>
      </c>
      <c r="C3372" t="s">
        <v>1915</v>
      </c>
      <c r="D3372" t="s">
        <v>63</v>
      </c>
      <c r="E3372" t="s">
        <v>58</v>
      </c>
      <c r="F3372" t="s">
        <v>41</v>
      </c>
      <c r="G3372" t="s">
        <v>116</v>
      </c>
      <c r="H3372">
        <v>4</v>
      </c>
      <c r="I3372">
        <v>2328</v>
      </c>
      <c r="J3372">
        <v>28</v>
      </c>
      <c r="K3372">
        <v>6704.64</v>
      </c>
      <c r="L3372">
        <v>1213.01</v>
      </c>
      <c r="M3372" t="s">
        <v>43</v>
      </c>
      <c r="N3372" t="s">
        <v>66</v>
      </c>
      <c r="O3372">
        <v>6</v>
      </c>
      <c r="P3372">
        <v>2023</v>
      </c>
      <c r="Q3372">
        <v>12</v>
      </c>
      <c r="R3372" t="s">
        <v>54</v>
      </c>
      <c r="S3372">
        <v>4</v>
      </c>
      <c r="T3372">
        <v>49</v>
      </c>
      <c r="U3372">
        <v>2</v>
      </c>
      <c r="V3372">
        <v>6</v>
      </c>
      <c r="W3372" t="s">
        <v>35</v>
      </c>
      <c r="X3372" t="s">
        <v>36</v>
      </c>
      <c r="Y3372">
        <v>260736</v>
      </c>
      <c r="Z3372">
        <v>0.18</v>
      </c>
    </row>
    <row r="3373" spans="1:26" x14ac:dyDescent="0.25">
      <c r="A3373" t="s">
        <v>5079</v>
      </c>
      <c r="B3373" s="1">
        <v>45133</v>
      </c>
      <c r="C3373" t="s">
        <v>653</v>
      </c>
      <c r="D3373" t="s">
        <v>39</v>
      </c>
      <c r="E3373" t="s">
        <v>29</v>
      </c>
      <c r="F3373" t="s">
        <v>41</v>
      </c>
      <c r="G3373" t="s">
        <v>116</v>
      </c>
      <c r="H3373">
        <v>5</v>
      </c>
      <c r="I3373">
        <v>790</v>
      </c>
      <c r="J3373">
        <v>12</v>
      </c>
      <c r="K3373">
        <v>3476</v>
      </c>
      <c r="L3373">
        <v>249.21</v>
      </c>
      <c r="M3373" t="s">
        <v>43</v>
      </c>
      <c r="N3373" t="s">
        <v>44</v>
      </c>
      <c r="O3373">
        <v>3</v>
      </c>
      <c r="P3373">
        <v>2023</v>
      </c>
      <c r="Q3373">
        <v>7</v>
      </c>
      <c r="R3373" t="s">
        <v>125</v>
      </c>
      <c r="S3373">
        <v>3</v>
      </c>
      <c r="T3373">
        <v>30</v>
      </c>
      <c r="U3373">
        <v>5</v>
      </c>
      <c r="V3373">
        <v>3</v>
      </c>
      <c r="W3373" t="s">
        <v>83</v>
      </c>
      <c r="X3373" t="s">
        <v>47</v>
      </c>
      <c r="Y3373">
        <v>47400</v>
      </c>
      <c r="Z3373">
        <v>7.0000000000000007E-2</v>
      </c>
    </row>
    <row r="3374" spans="1:26" x14ac:dyDescent="0.25">
      <c r="A3374" t="s">
        <v>5080</v>
      </c>
      <c r="B3374" s="1">
        <v>45006</v>
      </c>
      <c r="C3374" t="s">
        <v>320</v>
      </c>
      <c r="D3374" t="s">
        <v>39</v>
      </c>
      <c r="E3374" t="s">
        <v>29</v>
      </c>
      <c r="F3374" t="s">
        <v>41</v>
      </c>
      <c r="G3374" t="s">
        <v>59</v>
      </c>
      <c r="H3374">
        <v>4</v>
      </c>
      <c r="I3374">
        <v>1993</v>
      </c>
      <c r="J3374">
        <v>28</v>
      </c>
      <c r="K3374">
        <v>5739.84</v>
      </c>
      <c r="L3374">
        <v>358.88</v>
      </c>
      <c r="M3374" t="s">
        <v>65</v>
      </c>
      <c r="N3374" t="s">
        <v>33</v>
      </c>
      <c r="O3374">
        <v>6</v>
      </c>
      <c r="P3374">
        <v>2023</v>
      </c>
      <c r="Q3374">
        <v>3</v>
      </c>
      <c r="R3374" t="s">
        <v>105</v>
      </c>
      <c r="S3374">
        <v>1</v>
      </c>
      <c r="T3374">
        <v>12</v>
      </c>
      <c r="U3374">
        <v>4</v>
      </c>
      <c r="V3374">
        <v>2</v>
      </c>
      <c r="W3374" t="s">
        <v>76</v>
      </c>
      <c r="X3374" t="s">
        <v>47</v>
      </c>
      <c r="Y3374">
        <v>223216</v>
      </c>
      <c r="Z3374">
        <v>0.06</v>
      </c>
    </row>
    <row r="3375" spans="1:26" x14ac:dyDescent="0.25">
      <c r="A3375" t="s">
        <v>5081</v>
      </c>
      <c r="B3375" s="1">
        <v>45287</v>
      </c>
      <c r="C3375" t="s">
        <v>5082</v>
      </c>
      <c r="D3375" t="s">
        <v>28</v>
      </c>
      <c r="E3375" t="s">
        <v>58</v>
      </c>
      <c r="F3375" t="s">
        <v>52</v>
      </c>
      <c r="G3375" t="s">
        <v>91</v>
      </c>
      <c r="H3375">
        <v>3</v>
      </c>
      <c r="I3375">
        <v>2179</v>
      </c>
      <c r="J3375">
        <v>21</v>
      </c>
      <c r="K3375">
        <v>5164.2299999999996</v>
      </c>
      <c r="L3375">
        <v>407.34</v>
      </c>
      <c r="M3375" t="s">
        <v>43</v>
      </c>
      <c r="N3375" t="s">
        <v>66</v>
      </c>
      <c r="O3375">
        <v>6</v>
      </c>
      <c r="P3375">
        <v>2023</v>
      </c>
      <c r="Q3375">
        <v>12</v>
      </c>
      <c r="R3375" t="s">
        <v>54</v>
      </c>
      <c r="S3375">
        <v>4</v>
      </c>
      <c r="T3375">
        <v>52</v>
      </c>
      <c r="U3375">
        <v>5</v>
      </c>
      <c r="V3375">
        <v>3</v>
      </c>
      <c r="W3375" t="s">
        <v>83</v>
      </c>
      <c r="X3375" t="s">
        <v>47</v>
      </c>
      <c r="Y3375">
        <v>137277</v>
      </c>
      <c r="Z3375">
        <v>0.08</v>
      </c>
    </row>
    <row r="3376" spans="1:26" x14ac:dyDescent="0.25">
      <c r="A3376" t="s">
        <v>5083</v>
      </c>
      <c r="B3376" s="1">
        <v>45137</v>
      </c>
      <c r="C3376" t="s">
        <v>1400</v>
      </c>
      <c r="D3376" t="s">
        <v>63</v>
      </c>
      <c r="E3376" t="s">
        <v>40</v>
      </c>
      <c r="F3376" t="s">
        <v>30</v>
      </c>
      <c r="G3376" t="s">
        <v>31</v>
      </c>
      <c r="H3376">
        <v>1</v>
      </c>
      <c r="I3376">
        <v>3952</v>
      </c>
      <c r="J3376">
        <v>3</v>
      </c>
      <c r="K3376">
        <v>3833.44</v>
      </c>
      <c r="L3376">
        <v>742.06</v>
      </c>
      <c r="M3376" t="s">
        <v>32</v>
      </c>
      <c r="N3376" t="s">
        <v>66</v>
      </c>
      <c r="O3376">
        <v>7</v>
      </c>
      <c r="P3376">
        <v>2023</v>
      </c>
      <c r="Q3376">
        <v>7</v>
      </c>
      <c r="R3376" t="s">
        <v>125</v>
      </c>
      <c r="S3376">
        <v>3</v>
      </c>
      <c r="T3376">
        <v>31</v>
      </c>
      <c r="U3376">
        <v>6</v>
      </c>
      <c r="V3376">
        <v>0</v>
      </c>
      <c r="W3376" t="s">
        <v>55</v>
      </c>
      <c r="X3376" t="s">
        <v>36</v>
      </c>
      <c r="Y3376">
        <v>11856</v>
      </c>
      <c r="Z3376">
        <v>0.19</v>
      </c>
    </row>
    <row r="3377" spans="1:26" x14ac:dyDescent="0.25">
      <c r="A3377" t="s">
        <v>5084</v>
      </c>
      <c r="B3377" s="1">
        <v>45058</v>
      </c>
      <c r="C3377" t="s">
        <v>3351</v>
      </c>
      <c r="D3377" t="s">
        <v>50</v>
      </c>
      <c r="E3377" t="s">
        <v>51</v>
      </c>
      <c r="F3377" t="s">
        <v>41</v>
      </c>
      <c r="G3377" t="s">
        <v>42</v>
      </c>
      <c r="H3377">
        <v>1</v>
      </c>
      <c r="I3377">
        <v>2883</v>
      </c>
      <c r="J3377">
        <v>7</v>
      </c>
      <c r="K3377">
        <v>2681.19</v>
      </c>
      <c r="L3377">
        <v>300.5</v>
      </c>
      <c r="M3377" t="s">
        <v>65</v>
      </c>
      <c r="N3377" t="s">
        <v>66</v>
      </c>
      <c r="O3377">
        <v>3</v>
      </c>
      <c r="P3377">
        <v>2023</v>
      </c>
      <c r="Q3377">
        <v>5</v>
      </c>
      <c r="R3377" t="s">
        <v>238</v>
      </c>
      <c r="S3377">
        <v>2</v>
      </c>
      <c r="T3377">
        <v>19</v>
      </c>
      <c r="U3377">
        <v>2</v>
      </c>
      <c r="V3377">
        <v>5</v>
      </c>
      <c r="W3377" t="s">
        <v>46</v>
      </c>
      <c r="X3377" t="s">
        <v>47</v>
      </c>
      <c r="Y3377">
        <v>20181</v>
      </c>
      <c r="Z3377">
        <v>0.11</v>
      </c>
    </row>
    <row r="3378" spans="1:26" x14ac:dyDescent="0.25">
      <c r="A3378" t="s">
        <v>5085</v>
      </c>
      <c r="B3378" s="1">
        <v>45250</v>
      </c>
      <c r="C3378" t="s">
        <v>4012</v>
      </c>
      <c r="D3378" t="s">
        <v>63</v>
      </c>
      <c r="E3378" t="s">
        <v>58</v>
      </c>
      <c r="F3378" t="s">
        <v>30</v>
      </c>
      <c r="G3378" t="s">
        <v>86</v>
      </c>
      <c r="H3378">
        <v>9</v>
      </c>
      <c r="I3378">
        <v>4864</v>
      </c>
      <c r="J3378">
        <v>16</v>
      </c>
      <c r="K3378">
        <v>36771.839999999997</v>
      </c>
      <c r="L3378">
        <v>3081.11</v>
      </c>
      <c r="M3378" t="s">
        <v>43</v>
      </c>
      <c r="N3378" t="s">
        <v>66</v>
      </c>
      <c r="O3378">
        <v>6</v>
      </c>
      <c r="P3378">
        <v>2023</v>
      </c>
      <c r="Q3378">
        <v>11</v>
      </c>
      <c r="R3378" t="s">
        <v>92</v>
      </c>
      <c r="S3378">
        <v>4</v>
      </c>
      <c r="T3378">
        <v>47</v>
      </c>
      <c r="U3378">
        <v>4</v>
      </c>
      <c r="V3378">
        <v>1</v>
      </c>
      <c r="W3378" t="s">
        <v>60</v>
      </c>
      <c r="X3378" t="s">
        <v>47</v>
      </c>
      <c r="Y3378">
        <v>700416</v>
      </c>
      <c r="Z3378">
        <v>0.08</v>
      </c>
    </row>
    <row r="3379" spans="1:26" x14ac:dyDescent="0.25">
      <c r="A3379" t="s">
        <v>5086</v>
      </c>
      <c r="B3379" s="1">
        <v>45006</v>
      </c>
      <c r="C3379" t="s">
        <v>2317</v>
      </c>
      <c r="D3379" t="s">
        <v>28</v>
      </c>
      <c r="E3379" t="s">
        <v>40</v>
      </c>
      <c r="F3379" t="s">
        <v>41</v>
      </c>
      <c r="G3379" t="s">
        <v>116</v>
      </c>
      <c r="H3379">
        <v>9</v>
      </c>
      <c r="I3379">
        <v>3145</v>
      </c>
      <c r="J3379">
        <v>28</v>
      </c>
      <c r="K3379">
        <v>20379.599999999999</v>
      </c>
      <c r="L3379">
        <v>2372.62</v>
      </c>
      <c r="M3379" t="s">
        <v>32</v>
      </c>
      <c r="N3379" t="s">
        <v>33</v>
      </c>
      <c r="O3379">
        <v>6</v>
      </c>
      <c r="P3379">
        <v>2023</v>
      </c>
      <c r="Q3379">
        <v>3</v>
      </c>
      <c r="R3379" t="s">
        <v>105</v>
      </c>
      <c r="S3379">
        <v>1</v>
      </c>
      <c r="T3379">
        <v>12</v>
      </c>
      <c r="U3379">
        <v>4</v>
      </c>
      <c r="V3379">
        <v>2</v>
      </c>
      <c r="W3379" t="s">
        <v>76</v>
      </c>
      <c r="X3379" t="s">
        <v>47</v>
      </c>
      <c r="Y3379">
        <v>792540</v>
      </c>
      <c r="Z3379">
        <v>0.12</v>
      </c>
    </row>
    <row r="3380" spans="1:26" x14ac:dyDescent="0.25">
      <c r="A3380" t="s">
        <v>5087</v>
      </c>
      <c r="B3380" s="1">
        <v>45150</v>
      </c>
      <c r="C3380" t="s">
        <v>4267</v>
      </c>
      <c r="D3380" t="s">
        <v>50</v>
      </c>
      <c r="E3380" t="s">
        <v>29</v>
      </c>
      <c r="F3380" t="s">
        <v>30</v>
      </c>
      <c r="G3380" t="s">
        <v>86</v>
      </c>
      <c r="H3380">
        <v>10</v>
      </c>
      <c r="I3380">
        <v>4725</v>
      </c>
      <c r="J3380">
        <v>7</v>
      </c>
      <c r="K3380">
        <v>43942.5</v>
      </c>
      <c r="L3380">
        <v>6860.04</v>
      </c>
      <c r="M3380" t="s">
        <v>32</v>
      </c>
      <c r="N3380" t="s">
        <v>44</v>
      </c>
      <c r="O3380">
        <v>1</v>
      </c>
      <c r="P3380">
        <v>2023</v>
      </c>
      <c r="Q3380">
        <v>8</v>
      </c>
      <c r="R3380" t="s">
        <v>72</v>
      </c>
      <c r="S3380">
        <v>3</v>
      </c>
      <c r="T3380">
        <v>32</v>
      </c>
      <c r="U3380">
        <v>2</v>
      </c>
      <c r="V3380">
        <v>6</v>
      </c>
      <c r="W3380" t="s">
        <v>35</v>
      </c>
      <c r="X3380" t="s">
        <v>36</v>
      </c>
      <c r="Y3380">
        <v>330750</v>
      </c>
      <c r="Z3380">
        <v>0.16</v>
      </c>
    </row>
    <row r="3381" spans="1:26" x14ac:dyDescent="0.25">
      <c r="A3381" t="s">
        <v>5088</v>
      </c>
      <c r="B3381" s="1">
        <v>45096</v>
      </c>
      <c r="C3381" t="s">
        <v>4091</v>
      </c>
      <c r="D3381" t="s">
        <v>28</v>
      </c>
      <c r="E3381" t="s">
        <v>51</v>
      </c>
      <c r="F3381" t="s">
        <v>30</v>
      </c>
      <c r="G3381" t="s">
        <v>64</v>
      </c>
      <c r="H3381">
        <v>9</v>
      </c>
      <c r="I3381">
        <v>3274</v>
      </c>
      <c r="J3381">
        <v>15</v>
      </c>
      <c r="K3381">
        <v>25046.1</v>
      </c>
      <c r="L3381">
        <v>1895.16</v>
      </c>
      <c r="M3381" t="s">
        <v>65</v>
      </c>
      <c r="N3381" t="s">
        <v>66</v>
      </c>
      <c r="O3381">
        <v>7</v>
      </c>
      <c r="P3381">
        <v>2023</v>
      </c>
      <c r="Q3381">
        <v>6</v>
      </c>
      <c r="R3381" t="s">
        <v>95</v>
      </c>
      <c r="S3381">
        <v>2</v>
      </c>
      <c r="T3381">
        <v>25</v>
      </c>
      <c r="U3381">
        <v>4</v>
      </c>
      <c r="V3381">
        <v>1</v>
      </c>
      <c r="W3381" t="s">
        <v>60</v>
      </c>
      <c r="X3381" t="s">
        <v>47</v>
      </c>
      <c r="Y3381">
        <v>441990</v>
      </c>
      <c r="Z3381">
        <v>0.08</v>
      </c>
    </row>
    <row r="3382" spans="1:26" x14ac:dyDescent="0.25">
      <c r="A3382" t="s">
        <v>5089</v>
      </c>
      <c r="B3382" s="1">
        <v>45265</v>
      </c>
      <c r="C3382" t="s">
        <v>5090</v>
      </c>
      <c r="D3382" t="s">
        <v>39</v>
      </c>
      <c r="E3382" t="s">
        <v>29</v>
      </c>
      <c r="F3382" t="s">
        <v>30</v>
      </c>
      <c r="G3382" t="s">
        <v>64</v>
      </c>
      <c r="H3382">
        <v>9</v>
      </c>
      <c r="I3382">
        <v>2277</v>
      </c>
      <c r="J3382">
        <v>28</v>
      </c>
      <c r="K3382">
        <v>14754.96</v>
      </c>
      <c r="L3382">
        <v>2516.75</v>
      </c>
      <c r="M3382" t="s">
        <v>32</v>
      </c>
      <c r="N3382" t="s">
        <v>33</v>
      </c>
      <c r="O3382">
        <v>4</v>
      </c>
      <c r="P3382">
        <v>2023</v>
      </c>
      <c r="Q3382">
        <v>12</v>
      </c>
      <c r="R3382" t="s">
        <v>54</v>
      </c>
      <c r="S3382">
        <v>4</v>
      </c>
      <c r="T3382">
        <v>49</v>
      </c>
      <c r="U3382">
        <v>2</v>
      </c>
      <c r="V3382">
        <v>2</v>
      </c>
      <c r="W3382" t="s">
        <v>76</v>
      </c>
      <c r="X3382" t="s">
        <v>47</v>
      </c>
      <c r="Y3382">
        <v>573804</v>
      </c>
      <c r="Z3382">
        <v>0.17</v>
      </c>
    </row>
    <row r="3383" spans="1:26" x14ac:dyDescent="0.25">
      <c r="A3383" t="s">
        <v>5091</v>
      </c>
      <c r="B3383" s="1">
        <v>45151</v>
      </c>
      <c r="C3383" t="s">
        <v>2008</v>
      </c>
      <c r="D3383" t="s">
        <v>28</v>
      </c>
      <c r="E3383" t="s">
        <v>58</v>
      </c>
      <c r="F3383" t="s">
        <v>30</v>
      </c>
      <c r="G3383" t="s">
        <v>64</v>
      </c>
      <c r="H3383">
        <v>1</v>
      </c>
      <c r="I3383">
        <v>4909</v>
      </c>
      <c r="J3383">
        <v>4</v>
      </c>
      <c r="K3383">
        <v>4712.6400000000003</v>
      </c>
      <c r="L3383">
        <v>238.41</v>
      </c>
      <c r="M3383" t="s">
        <v>32</v>
      </c>
      <c r="N3383" t="s">
        <v>33</v>
      </c>
      <c r="O3383">
        <v>3</v>
      </c>
      <c r="P3383">
        <v>2023</v>
      </c>
      <c r="Q3383">
        <v>8</v>
      </c>
      <c r="R3383" t="s">
        <v>72</v>
      </c>
      <c r="S3383">
        <v>3</v>
      </c>
      <c r="T3383">
        <v>33</v>
      </c>
      <c r="U3383">
        <v>3</v>
      </c>
      <c r="V3383">
        <v>0</v>
      </c>
      <c r="W3383" t="s">
        <v>55</v>
      </c>
      <c r="X3383" t="s">
        <v>36</v>
      </c>
      <c r="Y3383">
        <v>19636</v>
      </c>
      <c r="Z3383">
        <v>0.05</v>
      </c>
    </row>
    <row r="3384" spans="1:26" x14ac:dyDescent="0.25">
      <c r="A3384" t="s">
        <v>5092</v>
      </c>
      <c r="B3384" s="1">
        <v>45082</v>
      </c>
      <c r="C3384" t="s">
        <v>5093</v>
      </c>
      <c r="D3384" t="s">
        <v>50</v>
      </c>
      <c r="E3384" t="s">
        <v>51</v>
      </c>
      <c r="F3384" t="s">
        <v>41</v>
      </c>
      <c r="G3384" t="s">
        <v>116</v>
      </c>
      <c r="H3384">
        <v>1</v>
      </c>
      <c r="I3384">
        <v>1028</v>
      </c>
      <c r="J3384">
        <v>10</v>
      </c>
      <c r="K3384">
        <v>925.2</v>
      </c>
      <c r="L3384">
        <v>151.74</v>
      </c>
      <c r="M3384" t="s">
        <v>43</v>
      </c>
      <c r="N3384" t="s">
        <v>66</v>
      </c>
      <c r="O3384">
        <v>2</v>
      </c>
      <c r="P3384">
        <v>2023</v>
      </c>
      <c r="Q3384">
        <v>6</v>
      </c>
      <c r="R3384" t="s">
        <v>95</v>
      </c>
      <c r="S3384">
        <v>2</v>
      </c>
      <c r="T3384">
        <v>23</v>
      </c>
      <c r="U3384">
        <v>2</v>
      </c>
      <c r="V3384">
        <v>1</v>
      </c>
      <c r="W3384" t="s">
        <v>60</v>
      </c>
      <c r="X3384" t="s">
        <v>47</v>
      </c>
      <c r="Y3384">
        <v>10280</v>
      </c>
      <c r="Z3384">
        <v>0.16</v>
      </c>
    </row>
    <row r="3385" spans="1:26" x14ac:dyDescent="0.25">
      <c r="A3385" t="s">
        <v>5094</v>
      </c>
      <c r="B3385" s="1">
        <v>45179</v>
      </c>
      <c r="C3385" t="s">
        <v>27</v>
      </c>
      <c r="D3385" t="s">
        <v>50</v>
      </c>
      <c r="E3385" t="s">
        <v>40</v>
      </c>
      <c r="F3385" t="s">
        <v>52</v>
      </c>
      <c r="G3385" t="s">
        <v>79</v>
      </c>
      <c r="H3385">
        <v>10</v>
      </c>
      <c r="I3385">
        <v>3999</v>
      </c>
      <c r="J3385">
        <v>8</v>
      </c>
      <c r="K3385">
        <v>36790.800000000003</v>
      </c>
      <c r="L3385">
        <v>6206.97</v>
      </c>
      <c r="M3385" t="s">
        <v>65</v>
      </c>
      <c r="N3385" t="s">
        <v>44</v>
      </c>
      <c r="O3385">
        <v>2</v>
      </c>
      <c r="P3385">
        <v>2023</v>
      </c>
      <c r="Q3385">
        <v>9</v>
      </c>
      <c r="R3385" t="s">
        <v>80</v>
      </c>
      <c r="S3385">
        <v>3</v>
      </c>
      <c r="T3385">
        <v>37</v>
      </c>
      <c r="U3385">
        <v>3</v>
      </c>
      <c r="V3385">
        <v>0</v>
      </c>
      <c r="W3385" t="s">
        <v>55</v>
      </c>
      <c r="X3385" t="s">
        <v>36</v>
      </c>
      <c r="Y3385">
        <v>319920</v>
      </c>
      <c r="Z3385">
        <v>0.17</v>
      </c>
    </row>
    <row r="3386" spans="1:26" x14ac:dyDescent="0.25">
      <c r="A3386" t="s">
        <v>5095</v>
      </c>
      <c r="B3386" s="1">
        <v>45111</v>
      </c>
      <c r="C3386" t="s">
        <v>824</v>
      </c>
      <c r="D3386" t="s">
        <v>28</v>
      </c>
      <c r="E3386" t="s">
        <v>51</v>
      </c>
      <c r="F3386" t="s">
        <v>52</v>
      </c>
      <c r="G3386" t="s">
        <v>79</v>
      </c>
      <c r="H3386">
        <v>3</v>
      </c>
      <c r="I3386">
        <v>1641</v>
      </c>
      <c r="J3386">
        <v>15</v>
      </c>
      <c r="K3386">
        <v>4184.55</v>
      </c>
      <c r="L3386">
        <v>467.35</v>
      </c>
      <c r="M3386" t="s">
        <v>65</v>
      </c>
      <c r="N3386" t="s">
        <v>33</v>
      </c>
      <c r="O3386">
        <v>1</v>
      </c>
      <c r="P3386">
        <v>2023</v>
      </c>
      <c r="Q3386">
        <v>7</v>
      </c>
      <c r="R3386" t="s">
        <v>125</v>
      </c>
      <c r="S3386">
        <v>3</v>
      </c>
      <c r="T3386">
        <v>27</v>
      </c>
      <c r="U3386">
        <v>2</v>
      </c>
      <c r="V3386">
        <v>2</v>
      </c>
      <c r="W3386" t="s">
        <v>76</v>
      </c>
      <c r="X3386" t="s">
        <v>47</v>
      </c>
      <c r="Y3386">
        <v>73845</v>
      </c>
      <c r="Z3386">
        <v>0.11</v>
      </c>
    </row>
    <row r="3387" spans="1:26" x14ac:dyDescent="0.25">
      <c r="A3387" t="s">
        <v>5096</v>
      </c>
      <c r="B3387" s="1">
        <v>44952</v>
      </c>
      <c r="C3387" t="s">
        <v>2296</v>
      </c>
      <c r="D3387" t="s">
        <v>63</v>
      </c>
      <c r="E3387" t="s">
        <v>58</v>
      </c>
      <c r="F3387" t="s">
        <v>30</v>
      </c>
      <c r="G3387" t="s">
        <v>86</v>
      </c>
      <c r="H3387">
        <v>5</v>
      </c>
      <c r="I3387">
        <v>953</v>
      </c>
      <c r="J3387">
        <v>14</v>
      </c>
      <c r="K3387">
        <v>4097.8999999999996</v>
      </c>
      <c r="L3387">
        <v>792.3</v>
      </c>
      <c r="M3387" t="s">
        <v>32</v>
      </c>
      <c r="N3387" t="s">
        <v>33</v>
      </c>
      <c r="O3387">
        <v>5</v>
      </c>
      <c r="P3387">
        <v>2023</v>
      </c>
      <c r="Q3387">
        <v>1</v>
      </c>
      <c r="R3387" t="s">
        <v>34</v>
      </c>
      <c r="S3387">
        <v>1</v>
      </c>
      <c r="T3387">
        <v>4</v>
      </c>
      <c r="U3387">
        <v>4</v>
      </c>
      <c r="V3387">
        <v>4</v>
      </c>
      <c r="W3387" t="s">
        <v>73</v>
      </c>
      <c r="X3387" t="s">
        <v>47</v>
      </c>
      <c r="Y3387">
        <v>66710</v>
      </c>
      <c r="Z3387">
        <v>0.19</v>
      </c>
    </row>
    <row r="3388" spans="1:26" x14ac:dyDescent="0.25">
      <c r="A3388" t="s">
        <v>5097</v>
      </c>
      <c r="B3388" s="1">
        <v>45075</v>
      </c>
      <c r="C3388" t="s">
        <v>3433</v>
      </c>
      <c r="D3388" t="s">
        <v>39</v>
      </c>
      <c r="E3388" t="s">
        <v>40</v>
      </c>
      <c r="F3388" t="s">
        <v>30</v>
      </c>
      <c r="G3388" t="s">
        <v>86</v>
      </c>
      <c r="H3388">
        <v>10</v>
      </c>
      <c r="I3388">
        <v>3998</v>
      </c>
      <c r="J3388">
        <v>10</v>
      </c>
      <c r="K3388">
        <v>35982</v>
      </c>
      <c r="L3388">
        <v>6577.35</v>
      </c>
      <c r="M3388" t="s">
        <v>43</v>
      </c>
      <c r="N3388" t="s">
        <v>66</v>
      </c>
      <c r="O3388">
        <v>5</v>
      </c>
      <c r="P3388">
        <v>2023</v>
      </c>
      <c r="Q3388">
        <v>5</v>
      </c>
      <c r="R3388" t="s">
        <v>238</v>
      </c>
      <c r="S3388">
        <v>2</v>
      </c>
      <c r="T3388">
        <v>22</v>
      </c>
      <c r="U3388">
        <v>5</v>
      </c>
      <c r="V3388">
        <v>1</v>
      </c>
      <c r="W3388" t="s">
        <v>60</v>
      </c>
      <c r="X3388" t="s">
        <v>47</v>
      </c>
      <c r="Y3388">
        <v>399800</v>
      </c>
      <c r="Z3388">
        <v>0.18</v>
      </c>
    </row>
    <row r="3389" spans="1:26" x14ac:dyDescent="0.25">
      <c r="A3389" t="s">
        <v>5098</v>
      </c>
      <c r="B3389" s="1">
        <v>44933</v>
      </c>
      <c r="C3389" t="s">
        <v>2107</v>
      </c>
      <c r="D3389" t="s">
        <v>50</v>
      </c>
      <c r="E3389" t="s">
        <v>58</v>
      </c>
      <c r="F3389" t="s">
        <v>30</v>
      </c>
      <c r="G3389" t="s">
        <v>31</v>
      </c>
      <c r="H3389">
        <v>10</v>
      </c>
      <c r="I3389">
        <v>538</v>
      </c>
      <c r="J3389">
        <v>24</v>
      </c>
      <c r="K3389">
        <v>4088.8</v>
      </c>
      <c r="L3389">
        <v>731.76</v>
      </c>
      <c r="M3389" t="s">
        <v>32</v>
      </c>
      <c r="N3389" t="s">
        <v>44</v>
      </c>
      <c r="O3389">
        <v>5</v>
      </c>
      <c r="P3389">
        <v>2023</v>
      </c>
      <c r="Q3389">
        <v>1</v>
      </c>
      <c r="R3389" t="s">
        <v>34</v>
      </c>
      <c r="S3389">
        <v>1</v>
      </c>
      <c r="T3389">
        <v>1</v>
      </c>
      <c r="U3389">
        <v>1</v>
      </c>
      <c r="V3389">
        <v>6</v>
      </c>
      <c r="W3389" t="s">
        <v>35</v>
      </c>
      <c r="X3389" t="s">
        <v>36</v>
      </c>
      <c r="Y3389">
        <v>129120</v>
      </c>
      <c r="Z3389">
        <v>0.18</v>
      </c>
    </row>
    <row r="3390" spans="1:26" x14ac:dyDescent="0.25">
      <c r="A3390" t="s">
        <v>5099</v>
      </c>
      <c r="B3390" s="1">
        <v>45220</v>
      </c>
      <c r="C3390" t="s">
        <v>5100</v>
      </c>
      <c r="D3390" t="s">
        <v>63</v>
      </c>
      <c r="E3390" t="s">
        <v>29</v>
      </c>
      <c r="F3390" t="s">
        <v>30</v>
      </c>
      <c r="G3390" t="s">
        <v>31</v>
      </c>
      <c r="H3390">
        <v>9</v>
      </c>
      <c r="I3390">
        <v>2725</v>
      </c>
      <c r="J3390">
        <v>21</v>
      </c>
      <c r="K3390">
        <v>19374.75</v>
      </c>
      <c r="L3390">
        <v>1810.32</v>
      </c>
      <c r="M3390" t="s">
        <v>65</v>
      </c>
      <c r="N3390" t="s">
        <v>33</v>
      </c>
      <c r="O3390">
        <v>4</v>
      </c>
      <c r="P3390">
        <v>2023</v>
      </c>
      <c r="Q3390">
        <v>10</v>
      </c>
      <c r="R3390" t="s">
        <v>45</v>
      </c>
      <c r="S3390">
        <v>4</v>
      </c>
      <c r="T3390">
        <v>42</v>
      </c>
      <c r="U3390">
        <v>3</v>
      </c>
      <c r="V3390">
        <v>6</v>
      </c>
      <c r="W3390" t="s">
        <v>35</v>
      </c>
      <c r="X3390" t="s">
        <v>36</v>
      </c>
      <c r="Y3390">
        <v>515025</v>
      </c>
      <c r="Z3390">
        <v>0.09</v>
      </c>
    </row>
    <row r="3391" spans="1:26" x14ac:dyDescent="0.25">
      <c r="A3391" t="s">
        <v>5101</v>
      </c>
      <c r="B3391" s="1">
        <v>45060</v>
      </c>
      <c r="C3391" t="s">
        <v>3918</v>
      </c>
      <c r="D3391" t="s">
        <v>28</v>
      </c>
      <c r="E3391" t="s">
        <v>51</v>
      </c>
      <c r="F3391" t="s">
        <v>52</v>
      </c>
      <c r="G3391" t="s">
        <v>91</v>
      </c>
      <c r="H3391">
        <v>10</v>
      </c>
      <c r="I3391">
        <v>4224</v>
      </c>
      <c r="J3391">
        <v>28</v>
      </c>
      <c r="K3391">
        <v>30412.799999999999</v>
      </c>
      <c r="L3391">
        <v>1989.48</v>
      </c>
      <c r="M3391" t="s">
        <v>32</v>
      </c>
      <c r="N3391" t="s">
        <v>66</v>
      </c>
      <c r="O3391">
        <v>5</v>
      </c>
      <c r="P3391">
        <v>2023</v>
      </c>
      <c r="Q3391">
        <v>5</v>
      </c>
      <c r="R3391" t="s">
        <v>238</v>
      </c>
      <c r="S3391">
        <v>2</v>
      </c>
      <c r="T3391">
        <v>20</v>
      </c>
      <c r="U3391">
        <v>3</v>
      </c>
      <c r="V3391">
        <v>0</v>
      </c>
      <c r="W3391" t="s">
        <v>55</v>
      </c>
      <c r="X3391" t="s">
        <v>36</v>
      </c>
      <c r="Y3391">
        <v>1182720</v>
      </c>
      <c r="Z3391">
        <v>7.0000000000000007E-2</v>
      </c>
    </row>
    <row r="3392" spans="1:26" x14ac:dyDescent="0.25">
      <c r="A3392" t="s">
        <v>5102</v>
      </c>
      <c r="B3392" s="1">
        <v>45277</v>
      </c>
      <c r="C3392" t="s">
        <v>835</v>
      </c>
      <c r="D3392" t="s">
        <v>39</v>
      </c>
      <c r="E3392" t="s">
        <v>51</v>
      </c>
      <c r="F3392" t="s">
        <v>52</v>
      </c>
      <c r="G3392" t="s">
        <v>91</v>
      </c>
      <c r="H3392">
        <v>9</v>
      </c>
      <c r="I3392">
        <v>3300</v>
      </c>
      <c r="J3392">
        <v>8</v>
      </c>
      <c r="K3392">
        <v>27324</v>
      </c>
      <c r="L3392">
        <v>4639.2299999999996</v>
      </c>
      <c r="M3392" t="s">
        <v>32</v>
      </c>
      <c r="N3392" t="s">
        <v>66</v>
      </c>
      <c r="O3392">
        <v>5</v>
      </c>
      <c r="P3392">
        <v>2023</v>
      </c>
      <c r="Q3392">
        <v>12</v>
      </c>
      <c r="R3392" t="s">
        <v>54</v>
      </c>
      <c r="S3392">
        <v>4</v>
      </c>
      <c r="T3392">
        <v>51</v>
      </c>
      <c r="U3392">
        <v>4</v>
      </c>
      <c r="V3392">
        <v>0</v>
      </c>
      <c r="W3392" t="s">
        <v>55</v>
      </c>
      <c r="X3392" t="s">
        <v>36</v>
      </c>
      <c r="Y3392">
        <v>237600</v>
      </c>
      <c r="Z3392">
        <v>0.17</v>
      </c>
    </row>
    <row r="3393" spans="1:26" x14ac:dyDescent="0.25">
      <c r="A3393" t="s">
        <v>5103</v>
      </c>
      <c r="B3393" s="1">
        <v>45033</v>
      </c>
      <c r="C3393" t="s">
        <v>2967</v>
      </c>
      <c r="D3393" t="s">
        <v>39</v>
      </c>
      <c r="E3393" t="s">
        <v>29</v>
      </c>
      <c r="F3393" t="s">
        <v>41</v>
      </c>
      <c r="G3393" t="s">
        <v>59</v>
      </c>
      <c r="H3393">
        <v>7</v>
      </c>
      <c r="I3393">
        <v>991</v>
      </c>
      <c r="J3393">
        <v>4</v>
      </c>
      <c r="K3393">
        <v>6659.52</v>
      </c>
      <c r="L3393">
        <v>719.16</v>
      </c>
      <c r="M3393" t="s">
        <v>65</v>
      </c>
      <c r="N3393" t="s">
        <v>44</v>
      </c>
      <c r="O3393">
        <v>3</v>
      </c>
      <c r="P3393">
        <v>2023</v>
      </c>
      <c r="Q3393">
        <v>4</v>
      </c>
      <c r="R3393" t="s">
        <v>100</v>
      </c>
      <c r="S3393">
        <v>2</v>
      </c>
      <c r="T3393">
        <v>16</v>
      </c>
      <c r="U3393">
        <v>4</v>
      </c>
      <c r="V3393">
        <v>1</v>
      </c>
      <c r="W3393" t="s">
        <v>60</v>
      </c>
      <c r="X3393" t="s">
        <v>47</v>
      </c>
      <c r="Y3393">
        <v>27748</v>
      </c>
      <c r="Z3393">
        <v>0.11</v>
      </c>
    </row>
    <row r="3394" spans="1:26" x14ac:dyDescent="0.25">
      <c r="A3394" t="s">
        <v>5104</v>
      </c>
      <c r="B3394" s="1">
        <v>45209</v>
      </c>
      <c r="C3394" t="s">
        <v>3555</v>
      </c>
      <c r="D3394" t="s">
        <v>50</v>
      </c>
      <c r="E3394" t="s">
        <v>51</v>
      </c>
      <c r="F3394" t="s">
        <v>41</v>
      </c>
      <c r="G3394" t="s">
        <v>116</v>
      </c>
      <c r="H3394">
        <v>8</v>
      </c>
      <c r="I3394">
        <v>238</v>
      </c>
      <c r="J3394">
        <v>22</v>
      </c>
      <c r="K3394">
        <v>1485.12</v>
      </c>
      <c r="L3394">
        <v>291.76</v>
      </c>
      <c r="M3394" t="s">
        <v>32</v>
      </c>
      <c r="N3394" t="s">
        <v>33</v>
      </c>
      <c r="O3394">
        <v>5</v>
      </c>
      <c r="P3394">
        <v>2023</v>
      </c>
      <c r="Q3394">
        <v>10</v>
      </c>
      <c r="R3394" t="s">
        <v>45</v>
      </c>
      <c r="S3394">
        <v>4</v>
      </c>
      <c r="T3394">
        <v>41</v>
      </c>
      <c r="U3394">
        <v>2</v>
      </c>
      <c r="V3394">
        <v>2</v>
      </c>
      <c r="W3394" t="s">
        <v>76</v>
      </c>
      <c r="X3394" t="s">
        <v>47</v>
      </c>
      <c r="Y3394">
        <v>41888</v>
      </c>
      <c r="Z3394">
        <v>0.2</v>
      </c>
    </row>
    <row r="3395" spans="1:26" x14ac:dyDescent="0.25">
      <c r="A3395" t="s">
        <v>5105</v>
      </c>
      <c r="B3395" s="1">
        <v>45152</v>
      </c>
      <c r="C3395" t="s">
        <v>1308</v>
      </c>
      <c r="D3395" t="s">
        <v>63</v>
      </c>
      <c r="E3395" t="s">
        <v>40</v>
      </c>
      <c r="F3395" t="s">
        <v>41</v>
      </c>
      <c r="G3395" t="s">
        <v>116</v>
      </c>
      <c r="H3395">
        <v>4</v>
      </c>
      <c r="I3395">
        <v>244</v>
      </c>
      <c r="J3395">
        <v>25</v>
      </c>
      <c r="K3395">
        <v>732</v>
      </c>
      <c r="L3395">
        <v>67.33</v>
      </c>
      <c r="M3395" t="s">
        <v>65</v>
      </c>
      <c r="N3395" t="s">
        <v>66</v>
      </c>
      <c r="O3395">
        <v>4</v>
      </c>
      <c r="P3395">
        <v>2023</v>
      </c>
      <c r="Q3395">
        <v>8</v>
      </c>
      <c r="R3395" t="s">
        <v>72</v>
      </c>
      <c r="S3395">
        <v>3</v>
      </c>
      <c r="T3395">
        <v>33</v>
      </c>
      <c r="U3395">
        <v>3</v>
      </c>
      <c r="V3395">
        <v>1</v>
      </c>
      <c r="W3395" t="s">
        <v>60</v>
      </c>
      <c r="X3395" t="s">
        <v>47</v>
      </c>
      <c r="Y3395">
        <v>24400</v>
      </c>
      <c r="Z3395">
        <v>0.09</v>
      </c>
    </row>
    <row r="3396" spans="1:26" x14ac:dyDescent="0.25">
      <c r="A3396" t="s">
        <v>5106</v>
      </c>
      <c r="B3396" s="1">
        <v>45287</v>
      </c>
      <c r="C3396" t="s">
        <v>3044</v>
      </c>
      <c r="D3396" t="s">
        <v>28</v>
      </c>
      <c r="E3396" t="s">
        <v>29</v>
      </c>
      <c r="F3396" t="s">
        <v>41</v>
      </c>
      <c r="G3396" t="s">
        <v>59</v>
      </c>
      <c r="H3396">
        <v>7</v>
      </c>
      <c r="I3396">
        <v>3649</v>
      </c>
      <c r="J3396">
        <v>18</v>
      </c>
      <c r="K3396">
        <v>20945.259999999998</v>
      </c>
      <c r="L3396">
        <v>1315.28</v>
      </c>
      <c r="M3396" t="s">
        <v>65</v>
      </c>
      <c r="N3396" t="s">
        <v>44</v>
      </c>
      <c r="O3396">
        <v>7</v>
      </c>
      <c r="P3396">
        <v>2023</v>
      </c>
      <c r="Q3396">
        <v>12</v>
      </c>
      <c r="R3396" t="s">
        <v>54</v>
      </c>
      <c r="S3396">
        <v>4</v>
      </c>
      <c r="T3396">
        <v>52</v>
      </c>
      <c r="U3396">
        <v>5</v>
      </c>
      <c r="V3396">
        <v>3</v>
      </c>
      <c r="W3396" t="s">
        <v>83</v>
      </c>
      <c r="X3396" t="s">
        <v>47</v>
      </c>
      <c r="Y3396">
        <v>459774</v>
      </c>
      <c r="Z3396">
        <v>0.06</v>
      </c>
    </row>
    <row r="3397" spans="1:26" x14ac:dyDescent="0.25">
      <c r="A3397" t="s">
        <v>5107</v>
      </c>
      <c r="B3397" s="1">
        <v>45087</v>
      </c>
      <c r="C3397" t="s">
        <v>567</v>
      </c>
      <c r="D3397" t="s">
        <v>28</v>
      </c>
      <c r="E3397" t="s">
        <v>29</v>
      </c>
      <c r="F3397" t="s">
        <v>30</v>
      </c>
      <c r="G3397" t="s">
        <v>86</v>
      </c>
      <c r="H3397">
        <v>1</v>
      </c>
      <c r="I3397">
        <v>2194</v>
      </c>
      <c r="J3397">
        <v>14</v>
      </c>
      <c r="K3397">
        <v>1886.84</v>
      </c>
      <c r="L3397">
        <v>313.72000000000003</v>
      </c>
      <c r="M3397" t="s">
        <v>32</v>
      </c>
      <c r="N3397" t="s">
        <v>33</v>
      </c>
      <c r="O3397">
        <v>5</v>
      </c>
      <c r="P3397">
        <v>2023</v>
      </c>
      <c r="Q3397">
        <v>6</v>
      </c>
      <c r="R3397" t="s">
        <v>95</v>
      </c>
      <c r="S3397">
        <v>2</v>
      </c>
      <c r="T3397">
        <v>23</v>
      </c>
      <c r="U3397">
        <v>2</v>
      </c>
      <c r="V3397">
        <v>6</v>
      </c>
      <c r="W3397" t="s">
        <v>35</v>
      </c>
      <c r="X3397" t="s">
        <v>36</v>
      </c>
      <c r="Y3397">
        <v>30716</v>
      </c>
      <c r="Z3397">
        <v>0.17</v>
      </c>
    </row>
    <row r="3398" spans="1:26" x14ac:dyDescent="0.25">
      <c r="A3398" t="s">
        <v>5108</v>
      </c>
      <c r="B3398" s="1">
        <v>45123</v>
      </c>
      <c r="C3398" t="s">
        <v>406</v>
      </c>
      <c r="D3398" t="s">
        <v>63</v>
      </c>
      <c r="E3398" t="s">
        <v>51</v>
      </c>
      <c r="F3398" t="s">
        <v>41</v>
      </c>
      <c r="G3398" t="s">
        <v>59</v>
      </c>
      <c r="H3398">
        <v>1</v>
      </c>
      <c r="I3398">
        <v>4369</v>
      </c>
      <c r="J3398">
        <v>11</v>
      </c>
      <c r="K3398">
        <v>3888.41</v>
      </c>
      <c r="L3398">
        <v>263.01</v>
      </c>
      <c r="M3398" t="s">
        <v>32</v>
      </c>
      <c r="N3398" t="s">
        <v>44</v>
      </c>
      <c r="O3398">
        <v>1</v>
      </c>
      <c r="P3398">
        <v>2023</v>
      </c>
      <c r="Q3398">
        <v>7</v>
      </c>
      <c r="R3398" t="s">
        <v>125</v>
      </c>
      <c r="S3398">
        <v>3</v>
      </c>
      <c r="T3398">
        <v>29</v>
      </c>
      <c r="U3398">
        <v>4</v>
      </c>
      <c r="V3398">
        <v>0</v>
      </c>
      <c r="W3398" t="s">
        <v>55</v>
      </c>
      <c r="X3398" t="s">
        <v>36</v>
      </c>
      <c r="Y3398">
        <v>48059</v>
      </c>
      <c r="Z3398">
        <v>7.0000000000000007E-2</v>
      </c>
    </row>
    <row r="3399" spans="1:26" x14ac:dyDescent="0.25">
      <c r="A3399" t="s">
        <v>5109</v>
      </c>
      <c r="B3399" s="1">
        <v>45072</v>
      </c>
      <c r="C3399" t="s">
        <v>5110</v>
      </c>
      <c r="D3399" t="s">
        <v>50</v>
      </c>
      <c r="E3399" t="s">
        <v>40</v>
      </c>
      <c r="F3399" t="s">
        <v>30</v>
      </c>
      <c r="G3399" t="s">
        <v>86</v>
      </c>
      <c r="H3399">
        <v>7</v>
      </c>
      <c r="I3399">
        <v>1418</v>
      </c>
      <c r="J3399">
        <v>9</v>
      </c>
      <c r="K3399">
        <v>9032.66</v>
      </c>
      <c r="L3399">
        <v>1328.51</v>
      </c>
      <c r="M3399" t="s">
        <v>32</v>
      </c>
      <c r="N3399" t="s">
        <v>33</v>
      </c>
      <c r="O3399">
        <v>4</v>
      </c>
      <c r="P3399">
        <v>2023</v>
      </c>
      <c r="Q3399">
        <v>5</v>
      </c>
      <c r="R3399" t="s">
        <v>238</v>
      </c>
      <c r="S3399">
        <v>2</v>
      </c>
      <c r="T3399">
        <v>21</v>
      </c>
      <c r="U3399">
        <v>4</v>
      </c>
      <c r="V3399">
        <v>5</v>
      </c>
      <c r="W3399" t="s">
        <v>46</v>
      </c>
      <c r="X3399" t="s">
        <v>47</v>
      </c>
      <c r="Y3399">
        <v>89334</v>
      </c>
      <c r="Z3399">
        <v>0.15</v>
      </c>
    </row>
    <row r="3400" spans="1:26" x14ac:dyDescent="0.25">
      <c r="A3400" t="s">
        <v>5111</v>
      </c>
      <c r="B3400" s="1">
        <v>45125</v>
      </c>
      <c r="C3400" t="s">
        <v>3968</v>
      </c>
      <c r="D3400" t="s">
        <v>39</v>
      </c>
      <c r="E3400" t="s">
        <v>58</v>
      </c>
      <c r="F3400" t="s">
        <v>52</v>
      </c>
      <c r="G3400" t="s">
        <v>79</v>
      </c>
      <c r="H3400">
        <v>8</v>
      </c>
      <c r="I3400">
        <v>2536</v>
      </c>
      <c r="J3400">
        <v>23</v>
      </c>
      <c r="K3400">
        <v>15621.76</v>
      </c>
      <c r="L3400">
        <v>1602.06</v>
      </c>
      <c r="M3400" t="s">
        <v>32</v>
      </c>
      <c r="N3400" t="s">
        <v>44</v>
      </c>
      <c r="O3400">
        <v>6</v>
      </c>
      <c r="P3400">
        <v>2023</v>
      </c>
      <c r="Q3400">
        <v>7</v>
      </c>
      <c r="R3400" t="s">
        <v>125</v>
      </c>
      <c r="S3400">
        <v>3</v>
      </c>
      <c r="T3400">
        <v>29</v>
      </c>
      <c r="U3400">
        <v>4</v>
      </c>
      <c r="V3400">
        <v>2</v>
      </c>
      <c r="W3400" t="s">
        <v>76</v>
      </c>
      <c r="X3400" t="s">
        <v>47</v>
      </c>
      <c r="Y3400">
        <v>466624</v>
      </c>
      <c r="Z3400">
        <v>0.1</v>
      </c>
    </row>
    <row r="3401" spans="1:26" x14ac:dyDescent="0.25">
      <c r="A3401" t="s">
        <v>5112</v>
      </c>
      <c r="B3401" s="1">
        <v>45108</v>
      </c>
      <c r="C3401" t="s">
        <v>5113</v>
      </c>
      <c r="D3401" t="s">
        <v>50</v>
      </c>
      <c r="E3401" t="s">
        <v>40</v>
      </c>
      <c r="F3401" t="s">
        <v>52</v>
      </c>
      <c r="G3401" t="s">
        <v>79</v>
      </c>
      <c r="H3401">
        <v>2</v>
      </c>
      <c r="I3401">
        <v>4553</v>
      </c>
      <c r="J3401">
        <v>7</v>
      </c>
      <c r="K3401">
        <v>8468.58</v>
      </c>
      <c r="L3401">
        <v>1174.9100000000001</v>
      </c>
      <c r="M3401" t="s">
        <v>43</v>
      </c>
      <c r="N3401" t="s">
        <v>33</v>
      </c>
      <c r="O3401">
        <v>1</v>
      </c>
      <c r="P3401">
        <v>2023</v>
      </c>
      <c r="Q3401">
        <v>7</v>
      </c>
      <c r="R3401" t="s">
        <v>125</v>
      </c>
      <c r="S3401">
        <v>3</v>
      </c>
      <c r="T3401">
        <v>26</v>
      </c>
      <c r="U3401">
        <v>1</v>
      </c>
      <c r="V3401">
        <v>6</v>
      </c>
      <c r="W3401" t="s">
        <v>35</v>
      </c>
      <c r="X3401" t="s">
        <v>36</v>
      </c>
      <c r="Y3401">
        <v>63742</v>
      </c>
      <c r="Z3401">
        <v>0.14000000000000001</v>
      </c>
    </row>
    <row r="3402" spans="1:26" x14ac:dyDescent="0.25">
      <c r="A3402" t="s">
        <v>5114</v>
      </c>
      <c r="B3402" s="1">
        <v>44969</v>
      </c>
      <c r="C3402" t="s">
        <v>502</v>
      </c>
      <c r="D3402" t="s">
        <v>39</v>
      </c>
      <c r="E3402" t="s">
        <v>51</v>
      </c>
      <c r="F3402" t="s">
        <v>30</v>
      </c>
      <c r="G3402" t="s">
        <v>31</v>
      </c>
      <c r="H3402">
        <v>5</v>
      </c>
      <c r="I3402">
        <v>1150</v>
      </c>
      <c r="J3402">
        <v>0</v>
      </c>
      <c r="K3402">
        <v>5750</v>
      </c>
      <c r="L3402">
        <v>306.77999999999997</v>
      </c>
      <c r="M3402" t="s">
        <v>65</v>
      </c>
      <c r="N3402" t="s">
        <v>66</v>
      </c>
      <c r="O3402">
        <v>4</v>
      </c>
      <c r="P3402">
        <v>2023</v>
      </c>
      <c r="Q3402">
        <v>2</v>
      </c>
      <c r="R3402" t="s">
        <v>67</v>
      </c>
      <c r="S3402">
        <v>1</v>
      </c>
      <c r="T3402">
        <v>7</v>
      </c>
      <c r="U3402">
        <v>3</v>
      </c>
      <c r="V3402">
        <v>0</v>
      </c>
      <c r="W3402" t="s">
        <v>55</v>
      </c>
      <c r="X3402" t="s">
        <v>36</v>
      </c>
      <c r="Y3402">
        <v>0</v>
      </c>
      <c r="Z3402">
        <v>0.05</v>
      </c>
    </row>
    <row r="3403" spans="1:26" x14ac:dyDescent="0.25">
      <c r="A3403" t="s">
        <v>5115</v>
      </c>
      <c r="B3403" s="1">
        <v>44932</v>
      </c>
      <c r="C3403" t="s">
        <v>878</v>
      </c>
      <c r="D3403" t="s">
        <v>28</v>
      </c>
      <c r="E3403" t="s">
        <v>29</v>
      </c>
      <c r="F3403" t="s">
        <v>41</v>
      </c>
      <c r="G3403" t="s">
        <v>59</v>
      </c>
      <c r="H3403">
        <v>8</v>
      </c>
      <c r="I3403">
        <v>1289</v>
      </c>
      <c r="J3403">
        <v>11</v>
      </c>
      <c r="K3403">
        <v>9177.68</v>
      </c>
      <c r="L3403">
        <v>1051.1300000000001</v>
      </c>
      <c r="M3403" t="s">
        <v>65</v>
      </c>
      <c r="N3403" t="s">
        <v>44</v>
      </c>
      <c r="O3403">
        <v>5</v>
      </c>
      <c r="P3403">
        <v>2023</v>
      </c>
      <c r="Q3403">
        <v>1</v>
      </c>
      <c r="R3403" t="s">
        <v>34</v>
      </c>
      <c r="S3403">
        <v>1</v>
      </c>
      <c r="T3403">
        <v>1</v>
      </c>
      <c r="U3403">
        <v>1</v>
      </c>
      <c r="V3403">
        <v>5</v>
      </c>
      <c r="W3403" t="s">
        <v>46</v>
      </c>
      <c r="X3403" t="s">
        <v>47</v>
      </c>
      <c r="Y3403">
        <v>113432</v>
      </c>
      <c r="Z3403">
        <v>0.11</v>
      </c>
    </row>
    <row r="3404" spans="1:26" x14ac:dyDescent="0.25">
      <c r="A3404" t="s">
        <v>5116</v>
      </c>
      <c r="B3404" s="1">
        <v>45204</v>
      </c>
      <c r="C3404" t="s">
        <v>1035</v>
      </c>
      <c r="D3404" t="s">
        <v>39</v>
      </c>
      <c r="E3404" t="s">
        <v>40</v>
      </c>
      <c r="F3404" t="s">
        <v>41</v>
      </c>
      <c r="G3404" t="s">
        <v>59</v>
      </c>
      <c r="H3404">
        <v>7</v>
      </c>
      <c r="I3404">
        <v>3319</v>
      </c>
      <c r="J3404">
        <v>1</v>
      </c>
      <c r="K3404">
        <v>23000.67</v>
      </c>
      <c r="L3404">
        <v>1743.74</v>
      </c>
      <c r="M3404" t="s">
        <v>65</v>
      </c>
      <c r="N3404" t="s">
        <v>66</v>
      </c>
      <c r="O3404">
        <v>6</v>
      </c>
      <c r="P3404">
        <v>2023</v>
      </c>
      <c r="Q3404">
        <v>10</v>
      </c>
      <c r="R3404" t="s">
        <v>45</v>
      </c>
      <c r="S3404">
        <v>4</v>
      </c>
      <c r="T3404">
        <v>40</v>
      </c>
      <c r="U3404">
        <v>1</v>
      </c>
      <c r="V3404">
        <v>4</v>
      </c>
      <c r="W3404" t="s">
        <v>73</v>
      </c>
      <c r="X3404" t="s">
        <v>47</v>
      </c>
      <c r="Y3404">
        <v>23233</v>
      </c>
      <c r="Z3404">
        <v>0.08</v>
      </c>
    </row>
    <row r="3405" spans="1:26" x14ac:dyDescent="0.25">
      <c r="A3405" t="s">
        <v>5117</v>
      </c>
      <c r="B3405" s="1">
        <v>45221</v>
      </c>
      <c r="C3405" t="s">
        <v>3962</v>
      </c>
      <c r="D3405" t="s">
        <v>50</v>
      </c>
      <c r="E3405" t="s">
        <v>40</v>
      </c>
      <c r="F3405" t="s">
        <v>52</v>
      </c>
      <c r="G3405" t="s">
        <v>79</v>
      </c>
      <c r="H3405">
        <v>7</v>
      </c>
      <c r="I3405">
        <v>3669</v>
      </c>
      <c r="J3405">
        <v>19</v>
      </c>
      <c r="K3405">
        <v>20803.23</v>
      </c>
      <c r="L3405">
        <v>1516.24</v>
      </c>
      <c r="M3405" t="s">
        <v>43</v>
      </c>
      <c r="N3405" t="s">
        <v>33</v>
      </c>
      <c r="O3405">
        <v>3</v>
      </c>
      <c r="P3405">
        <v>2023</v>
      </c>
      <c r="Q3405">
        <v>10</v>
      </c>
      <c r="R3405" t="s">
        <v>45</v>
      </c>
      <c r="S3405">
        <v>4</v>
      </c>
      <c r="T3405">
        <v>43</v>
      </c>
      <c r="U3405">
        <v>4</v>
      </c>
      <c r="V3405">
        <v>0</v>
      </c>
      <c r="W3405" t="s">
        <v>55</v>
      </c>
      <c r="X3405" t="s">
        <v>36</v>
      </c>
      <c r="Y3405">
        <v>487977</v>
      </c>
      <c r="Z3405">
        <v>7.0000000000000007E-2</v>
      </c>
    </row>
    <row r="3406" spans="1:26" x14ac:dyDescent="0.25">
      <c r="A3406" t="s">
        <v>5118</v>
      </c>
      <c r="B3406" s="1">
        <v>44939</v>
      </c>
      <c r="C3406" t="s">
        <v>5119</v>
      </c>
      <c r="D3406" t="s">
        <v>63</v>
      </c>
      <c r="E3406" t="s">
        <v>58</v>
      </c>
      <c r="F3406" t="s">
        <v>30</v>
      </c>
      <c r="G3406" t="s">
        <v>64</v>
      </c>
      <c r="H3406">
        <v>7</v>
      </c>
      <c r="I3406">
        <v>4731</v>
      </c>
      <c r="J3406">
        <v>7</v>
      </c>
      <c r="K3406">
        <v>30798.81</v>
      </c>
      <c r="L3406">
        <v>4503.71</v>
      </c>
      <c r="M3406" t="s">
        <v>65</v>
      </c>
      <c r="N3406" t="s">
        <v>33</v>
      </c>
      <c r="O3406">
        <v>6</v>
      </c>
      <c r="P3406">
        <v>2023</v>
      </c>
      <c r="Q3406">
        <v>1</v>
      </c>
      <c r="R3406" t="s">
        <v>34</v>
      </c>
      <c r="S3406">
        <v>1</v>
      </c>
      <c r="T3406">
        <v>2</v>
      </c>
      <c r="U3406">
        <v>2</v>
      </c>
      <c r="V3406">
        <v>5</v>
      </c>
      <c r="W3406" t="s">
        <v>46</v>
      </c>
      <c r="X3406" t="s">
        <v>47</v>
      </c>
      <c r="Y3406">
        <v>231819</v>
      </c>
      <c r="Z3406">
        <v>0.15</v>
      </c>
    </row>
    <row r="3407" spans="1:26" x14ac:dyDescent="0.25">
      <c r="A3407" t="s">
        <v>5120</v>
      </c>
      <c r="B3407" s="1">
        <v>44944</v>
      </c>
      <c r="C3407" t="s">
        <v>4657</v>
      </c>
      <c r="D3407" t="s">
        <v>39</v>
      </c>
      <c r="E3407" t="s">
        <v>29</v>
      </c>
      <c r="F3407" t="s">
        <v>52</v>
      </c>
      <c r="G3407" t="s">
        <v>79</v>
      </c>
      <c r="H3407">
        <v>2</v>
      </c>
      <c r="I3407">
        <v>3423</v>
      </c>
      <c r="J3407">
        <v>5</v>
      </c>
      <c r="K3407">
        <v>6503.7</v>
      </c>
      <c r="L3407">
        <v>1075.48</v>
      </c>
      <c r="M3407" t="s">
        <v>65</v>
      </c>
      <c r="N3407" t="s">
        <v>33</v>
      </c>
      <c r="O3407">
        <v>7</v>
      </c>
      <c r="P3407">
        <v>2023</v>
      </c>
      <c r="Q3407">
        <v>1</v>
      </c>
      <c r="R3407" t="s">
        <v>34</v>
      </c>
      <c r="S3407">
        <v>1</v>
      </c>
      <c r="T3407">
        <v>3</v>
      </c>
      <c r="U3407">
        <v>3</v>
      </c>
      <c r="V3407">
        <v>3</v>
      </c>
      <c r="W3407" t="s">
        <v>83</v>
      </c>
      <c r="X3407" t="s">
        <v>47</v>
      </c>
      <c r="Y3407">
        <v>34230</v>
      </c>
      <c r="Z3407">
        <v>0.17</v>
      </c>
    </row>
    <row r="3408" spans="1:26" x14ac:dyDescent="0.25">
      <c r="A3408" t="s">
        <v>5121</v>
      </c>
      <c r="B3408" s="1">
        <v>45202</v>
      </c>
      <c r="C3408" t="s">
        <v>264</v>
      </c>
      <c r="D3408" t="s">
        <v>63</v>
      </c>
      <c r="E3408" t="s">
        <v>40</v>
      </c>
      <c r="F3408" t="s">
        <v>52</v>
      </c>
      <c r="G3408" t="s">
        <v>91</v>
      </c>
      <c r="H3408">
        <v>9</v>
      </c>
      <c r="I3408">
        <v>3276</v>
      </c>
      <c r="J3408">
        <v>25</v>
      </c>
      <c r="K3408">
        <v>22113</v>
      </c>
      <c r="L3408">
        <v>1952.36</v>
      </c>
      <c r="M3408" t="s">
        <v>43</v>
      </c>
      <c r="N3408" t="s">
        <v>66</v>
      </c>
      <c r="O3408">
        <v>2</v>
      </c>
      <c r="P3408">
        <v>2023</v>
      </c>
      <c r="Q3408">
        <v>10</v>
      </c>
      <c r="R3408" t="s">
        <v>45</v>
      </c>
      <c r="S3408">
        <v>4</v>
      </c>
      <c r="T3408">
        <v>40</v>
      </c>
      <c r="U3408">
        <v>1</v>
      </c>
      <c r="V3408">
        <v>2</v>
      </c>
      <c r="W3408" t="s">
        <v>76</v>
      </c>
      <c r="X3408" t="s">
        <v>47</v>
      </c>
      <c r="Y3408">
        <v>737100</v>
      </c>
      <c r="Z3408">
        <v>0.09</v>
      </c>
    </row>
    <row r="3409" spans="1:26" x14ac:dyDescent="0.25">
      <c r="A3409" t="s">
        <v>5122</v>
      </c>
      <c r="B3409" s="1">
        <v>45122</v>
      </c>
      <c r="C3409" t="s">
        <v>2764</v>
      </c>
      <c r="D3409" t="s">
        <v>63</v>
      </c>
      <c r="E3409" t="s">
        <v>51</v>
      </c>
      <c r="F3409" t="s">
        <v>30</v>
      </c>
      <c r="G3409" t="s">
        <v>64</v>
      </c>
      <c r="H3409">
        <v>2</v>
      </c>
      <c r="I3409">
        <v>1990</v>
      </c>
      <c r="J3409">
        <v>28</v>
      </c>
      <c r="K3409">
        <v>2865.6</v>
      </c>
      <c r="L3409">
        <v>344.97</v>
      </c>
      <c r="M3409" t="s">
        <v>43</v>
      </c>
      <c r="N3409" t="s">
        <v>66</v>
      </c>
      <c r="O3409">
        <v>5</v>
      </c>
      <c r="P3409">
        <v>2023</v>
      </c>
      <c r="Q3409">
        <v>7</v>
      </c>
      <c r="R3409" t="s">
        <v>125</v>
      </c>
      <c r="S3409">
        <v>3</v>
      </c>
      <c r="T3409">
        <v>28</v>
      </c>
      <c r="U3409">
        <v>3</v>
      </c>
      <c r="V3409">
        <v>6</v>
      </c>
      <c r="W3409" t="s">
        <v>35</v>
      </c>
      <c r="X3409" t="s">
        <v>36</v>
      </c>
      <c r="Y3409">
        <v>111440</v>
      </c>
      <c r="Z3409">
        <v>0.12</v>
      </c>
    </row>
    <row r="3410" spans="1:26" x14ac:dyDescent="0.25">
      <c r="A3410" t="s">
        <v>5123</v>
      </c>
      <c r="B3410" s="1">
        <v>44995</v>
      </c>
      <c r="C3410" t="s">
        <v>1937</v>
      </c>
      <c r="D3410" t="s">
        <v>50</v>
      </c>
      <c r="E3410" t="s">
        <v>29</v>
      </c>
      <c r="F3410" t="s">
        <v>52</v>
      </c>
      <c r="G3410" t="s">
        <v>79</v>
      </c>
      <c r="H3410">
        <v>10</v>
      </c>
      <c r="I3410">
        <v>2737</v>
      </c>
      <c r="J3410">
        <v>8</v>
      </c>
      <c r="K3410">
        <v>25180.400000000001</v>
      </c>
      <c r="L3410">
        <v>3112.55</v>
      </c>
      <c r="M3410" t="s">
        <v>65</v>
      </c>
      <c r="N3410" t="s">
        <v>66</v>
      </c>
      <c r="O3410">
        <v>5</v>
      </c>
      <c r="P3410">
        <v>2023</v>
      </c>
      <c r="Q3410">
        <v>3</v>
      </c>
      <c r="R3410" t="s">
        <v>105</v>
      </c>
      <c r="S3410">
        <v>1</v>
      </c>
      <c r="T3410">
        <v>10</v>
      </c>
      <c r="U3410">
        <v>2</v>
      </c>
      <c r="V3410">
        <v>5</v>
      </c>
      <c r="W3410" t="s">
        <v>46</v>
      </c>
      <c r="X3410" t="s">
        <v>47</v>
      </c>
      <c r="Y3410">
        <v>218960</v>
      </c>
      <c r="Z3410">
        <v>0.12</v>
      </c>
    </row>
    <row r="3411" spans="1:26" x14ac:dyDescent="0.25">
      <c r="A3411" t="s">
        <v>5124</v>
      </c>
      <c r="B3411" s="1">
        <v>45091</v>
      </c>
      <c r="C3411" t="s">
        <v>5125</v>
      </c>
      <c r="D3411" t="s">
        <v>39</v>
      </c>
      <c r="E3411" t="s">
        <v>40</v>
      </c>
      <c r="F3411" t="s">
        <v>52</v>
      </c>
      <c r="G3411" t="s">
        <v>91</v>
      </c>
      <c r="H3411">
        <v>2</v>
      </c>
      <c r="I3411">
        <v>1111</v>
      </c>
      <c r="J3411">
        <v>30</v>
      </c>
      <c r="K3411">
        <v>1555.4</v>
      </c>
      <c r="L3411">
        <v>151.47</v>
      </c>
      <c r="M3411" t="s">
        <v>65</v>
      </c>
      <c r="N3411" t="s">
        <v>44</v>
      </c>
      <c r="O3411">
        <v>5</v>
      </c>
      <c r="P3411">
        <v>2023</v>
      </c>
      <c r="Q3411">
        <v>6</v>
      </c>
      <c r="R3411" t="s">
        <v>95</v>
      </c>
      <c r="S3411">
        <v>2</v>
      </c>
      <c r="T3411">
        <v>24</v>
      </c>
      <c r="U3411">
        <v>3</v>
      </c>
      <c r="V3411">
        <v>3</v>
      </c>
      <c r="W3411" t="s">
        <v>83</v>
      </c>
      <c r="X3411" t="s">
        <v>47</v>
      </c>
      <c r="Y3411">
        <v>66660</v>
      </c>
      <c r="Z3411">
        <v>0.1</v>
      </c>
    </row>
    <row r="3412" spans="1:26" x14ac:dyDescent="0.25">
      <c r="A3412" t="s">
        <v>5126</v>
      </c>
      <c r="B3412" s="1">
        <v>45027</v>
      </c>
      <c r="C3412" t="s">
        <v>1924</v>
      </c>
      <c r="D3412" t="s">
        <v>63</v>
      </c>
      <c r="E3412" t="s">
        <v>29</v>
      </c>
      <c r="F3412" t="s">
        <v>52</v>
      </c>
      <c r="G3412" t="s">
        <v>91</v>
      </c>
      <c r="H3412">
        <v>8</v>
      </c>
      <c r="I3412">
        <v>4164</v>
      </c>
      <c r="J3412">
        <v>4</v>
      </c>
      <c r="K3412">
        <v>31979.52</v>
      </c>
      <c r="L3412">
        <v>4916.33</v>
      </c>
      <c r="M3412" t="s">
        <v>32</v>
      </c>
      <c r="N3412" t="s">
        <v>33</v>
      </c>
      <c r="O3412">
        <v>3</v>
      </c>
      <c r="P3412">
        <v>2023</v>
      </c>
      <c r="Q3412">
        <v>4</v>
      </c>
      <c r="R3412" t="s">
        <v>100</v>
      </c>
      <c r="S3412">
        <v>2</v>
      </c>
      <c r="T3412">
        <v>15</v>
      </c>
      <c r="U3412">
        <v>3</v>
      </c>
      <c r="V3412">
        <v>2</v>
      </c>
      <c r="W3412" t="s">
        <v>76</v>
      </c>
      <c r="X3412" t="s">
        <v>47</v>
      </c>
      <c r="Y3412">
        <v>133248</v>
      </c>
      <c r="Z3412">
        <v>0.15</v>
      </c>
    </row>
    <row r="3413" spans="1:26" x14ac:dyDescent="0.25">
      <c r="A3413" t="s">
        <v>5127</v>
      </c>
      <c r="B3413" s="1">
        <v>45267</v>
      </c>
      <c r="C3413" t="s">
        <v>4161</v>
      </c>
      <c r="D3413" t="s">
        <v>39</v>
      </c>
      <c r="E3413" t="s">
        <v>29</v>
      </c>
      <c r="F3413" t="s">
        <v>41</v>
      </c>
      <c r="G3413" t="s">
        <v>42</v>
      </c>
      <c r="H3413">
        <v>8</v>
      </c>
      <c r="I3413">
        <v>639</v>
      </c>
      <c r="J3413">
        <v>4</v>
      </c>
      <c r="K3413">
        <v>4907.5200000000004</v>
      </c>
      <c r="L3413">
        <v>344.69</v>
      </c>
      <c r="M3413" t="s">
        <v>65</v>
      </c>
      <c r="N3413" t="s">
        <v>44</v>
      </c>
      <c r="O3413">
        <v>4</v>
      </c>
      <c r="P3413">
        <v>2023</v>
      </c>
      <c r="Q3413">
        <v>12</v>
      </c>
      <c r="R3413" t="s">
        <v>54</v>
      </c>
      <c r="S3413">
        <v>4</v>
      </c>
      <c r="T3413">
        <v>49</v>
      </c>
      <c r="U3413">
        <v>2</v>
      </c>
      <c r="V3413">
        <v>4</v>
      </c>
      <c r="W3413" t="s">
        <v>73</v>
      </c>
      <c r="X3413" t="s">
        <v>47</v>
      </c>
      <c r="Y3413">
        <v>20448</v>
      </c>
      <c r="Z3413">
        <v>7.0000000000000007E-2</v>
      </c>
    </row>
    <row r="3414" spans="1:26" x14ac:dyDescent="0.25">
      <c r="A3414" t="s">
        <v>5128</v>
      </c>
      <c r="B3414" s="1">
        <v>45155</v>
      </c>
      <c r="C3414" t="s">
        <v>5129</v>
      </c>
      <c r="D3414" t="s">
        <v>28</v>
      </c>
      <c r="E3414" t="s">
        <v>29</v>
      </c>
      <c r="F3414" t="s">
        <v>30</v>
      </c>
      <c r="G3414" t="s">
        <v>86</v>
      </c>
      <c r="H3414">
        <v>9</v>
      </c>
      <c r="I3414">
        <v>4987</v>
      </c>
      <c r="J3414">
        <v>27</v>
      </c>
      <c r="K3414">
        <v>32764.59</v>
      </c>
      <c r="L3414">
        <v>3506.91</v>
      </c>
      <c r="M3414" t="s">
        <v>65</v>
      </c>
      <c r="N3414" t="s">
        <v>33</v>
      </c>
      <c r="O3414">
        <v>3</v>
      </c>
      <c r="P3414">
        <v>2023</v>
      </c>
      <c r="Q3414">
        <v>8</v>
      </c>
      <c r="R3414" t="s">
        <v>72</v>
      </c>
      <c r="S3414">
        <v>3</v>
      </c>
      <c r="T3414">
        <v>33</v>
      </c>
      <c r="U3414">
        <v>3</v>
      </c>
      <c r="V3414">
        <v>4</v>
      </c>
      <c r="W3414" t="s">
        <v>73</v>
      </c>
      <c r="X3414" t="s">
        <v>47</v>
      </c>
      <c r="Y3414">
        <v>1211841</v>
      </c>
      <c r="Z3414">
        <v>0.11</v>
      </c>
    </row>
    <row r="3415" spans="1:26" x14ac:dyDescent="0.25">
      <c r="A3415" t="s">
        <v>5130</v>
      </c>
      <c r="B3415" s="1">
        <v>44931</v>
      </c>
      <c r="C3415" t="s">
        <v>3856</v>
      </c>
      <c r="D3415" t="s">
        <v>63</v>
      </c>
      <c r="E3415" t="s">
        <v>29</v>
      </c>
      <c r="F3415" t="s">
        <v>52</v>
      </c>
      <c r="G3415" t="s">
        <v>91</v>
      </c>
      <c r="H3415">
        <v>7</v>
      </c>
      <c r="I3415">
        <v>290</v>
      </c>
      <c r="J3415">
        <v>13</v>
      </c>
      <c r="K3415">
        <v>1766.1</v>
      </c>
      <c r="L3415">
        <v>95.32</v>
      </c>
      <c r="M3415" t="s">
        <v>32</v>
      </c>
      <c r="N3415" t="s">
        <v>66</v>
      </c>
      <c r="O3415">
        <v>6</v>
      </c>
      <c r="P3415">
        <v>2023</v>
      </c>
      <c r="Q3415">
        <v>1</v>
      </c>
      <c r="R3415" t="s">
        <v>34</v>
      </c>
      <c r="S3415">
        <v>1</v>
      </c>
      <c r="T3415">
        <v>1</v>
      </c>
      <c r="U3415">
        <v>1</v>
      </c>
      <c r="V3415">
        <v>4</v>
      </c>
      <c r="W3415" t="s">
        <v>73</v>
      </c>
      <c r="X3415" t="s">
        <v>47</v>
      </c>
      <c r="Y3415">
        <v>26390</v>
      </c>
      <c r="Z3415">
        <v>0.05</v>
      </c>
    </row>
    <row r="3416" spans="1:26" x14ac:dyDescent="0.25">
      <c r="A3416" t="s">
        <v>5131</v>
      </c>
      <c r="B3416" s="1">
        <v>45059</v>
      </c>
      <c r="C3416" t="s">
        <v>423</v>
      </c>
      <c r="D3416" t="s">
        <v>39</v>
      </c>
      <c r="E3416" t="s">
        <v>58</v>
      </c>
      <c r="F3416" t="s">
        <v>30</v>
      </c>
      <c r="G3416" t="s">
        <v>31</v>
      </c>
      <c r="H3416">
        <v>2</v>
      </c>
      <c r="I3416">
        <v>1416</v>
      </c>
      <c r="J3416">
        <v>29</v>
      </c>
      <c r="K3416">
        <v>2010.72</v>
      </c>
      <c r="L3416">
        <v>399.92</v>
      </c>
      <c r="M3416" t="s">
        <v>65</v>
      </c>
      <c r="N3416" t="s">
        <v>44</v>
      </c>
      <c r="O3416">
        <v>5</v>
      </c>
      <c r="P3416">
        <v>2023</v>
      </c>
      <c r="Q3416">
        <v>5</v>
      </c>
      <c r="R3416" t="s">
        <v>238</v>
      </c>
      <c r="S3416">
        <v>2</v>
      </c>
      <c r="T3416">
        <v>19</v>
      </c>
      <c r="U3416">
        <v>2</v>
      </c>
      <c r="V3416">
        <v>6</v>
      </c>
      <c r="W3416" t="s">
        <v>35</v>
      </c>
      <c r="X3416" t="s">
        <v>36</v>
      </c>
      <c r="Y3416">
        <v>82128</v>
      </c>
      <c r="Z3416">
        <v>0.2</v>
      </c>
    </row>
    <row r="3417" spans="1:26" x14ac:dyDescent="0.25">
      <c r="A3417" t="s">
        <v>5132</v>
      </c>
      <c r="B3417" s="1">
        <v>45087</v>
      </c>
      <c r="C3417" t="s">
        <v>4960</v>
      </c>
      <c r="D3417" t="s">
        <v>28</v>
      </c>
      <c r="E3417" t="s">
        <v>58</v>
      </c>
      <c r="F3417" t="s">
        <v>41</v>
      </c>
      <c r="G3417" t="s">
        <v>42</v>
      </c>
      <c r="H3417">
        <v>8</v>
      </c>
      <c r="I3417">
        <v>948</v>
      </c>
      <c r="J3417">
        <v>22</v>
      </c>
      <c r="K3417">
        <v>5915.52</v>
      </c>
      <c r="L3417">
        <v>615.26</v>
      </c>
      <c r="M3417" t="s">
        <v>32</v>
      </c>
      <c r="N3417" t="s">
        <v>66</v>
      </c>
      <c r="O3417">
        <v>3</v>
      </c>
      <c r="P3417">
        <v>2023</v>
      </c>
      <c r="Q3417">
        <v>6</v>
      </c>
      <c r="R3417" t="s">
        <v>95</v>
      </c>
      <c r="S3417">
        <v>2</v>
      </c>
      <c r="T3417">
        <v>23</v>
      </c>
      <c r="U3417">
        <v>2</v>
      </c>
      <c r="V3417">
        <v>6</v>
      </c>
      <c r="W3417" t="s">
        <v>35</v>
      </c>
      <c r="X3417" t="s">
        <v>36</v>
      </c>
      <c r="Y3417">
        <v>166848</v>
      </c>
      <c r="Z3417">
        <v>0.1</v>
      </c>
    </row>
    <row r="3418" spans="1:26" x14ac:dyDescent="0.25">
      <c r="A3418" t="s">
        <v>5133</v>
      </c>
      <c r="B3418" s="1">
        <v>45002</v>
      </c>
      <c r="C3418" t="s">
        <v>5134</v>
      </c>
      <c r="D3418" t="s">
        <v>50</v>
      </c>
      <c r="E3418" t="s">
        <v>40</v>
      </c>
      <c r="F3418" t="s">
        <v>41</v>
      </c>
      <c r="G3418" t="s">
        <v>42</v>
      </c>
      <c r="H3418">
        <v>7</v>
      </c>
      <c r="I3418">
        <v>4411</v>
      </c>
      <c r="J3418">
        <v>3</v>
      </c>
      <c r="K3418">
        <v>29950.69</v>
      </c>
      <c r="L3418">
        <v>5885.48</v>
      </c>
      <c r="M3418" t="s">
        <v>65</v>
      </c>
      <c r="N3418" t="s">
        <v>44</v>
      </c>
      <c r="O3418">
        <v>1</v>
      </c>
      <c r="P3418">
        <v>2023</v>
      </c>
      <c r="Q3418">
        <v>3</v>
      </c>
      <c r="R3418" t="s">
        <v>105</v>
      </c>
      <c r="S3418">
        <v>1</v>
      </c>
      <c r="T3418">
        <v>11</v>
      </c>
      <c r="U3418">
        <v>3</v>
      </c>
      <c r="V3418">
        <v>5</v>
      </c>
      <c r="W3418" t="s">
        <v>46</v>
      </c>
      <c r="X3418" t="s">
        <v>47</v>
      </c>
      <c r="Y3418">
        <v>92631</v>
      </c>
      <c r="Z3418">
        <v>0.2</v>
      </c>
    </row>
    <row r="3419" spans="1:26" x14ac:dyDescent="0.25">
      <c r="A3419" t="s">
        <v>5135</v>
      </c>
      <c r="B3419" s="1">
        <v>44995</v>
      </c>
      <c r="C3419" t="s">
        <v>653</v>
      </c>
      <c r="D3419" t="s">
        <v>63</v>
      </c>
      <c r="E3419" t="s">
        <v>40</v>
      </c>
      <c r="F3419" t="s">
        <v>41</v>
      </c>
      <c r="G3419" t="s">
        <v>59</v>
      </c>
      <c r="H3419">
        <v>4</v>
      </c>
      <c r="I3419">
        <v>4118</v>
      </c>
      <c r="J3419">
        <v>18</v>
      </c>
      <c r="K3419">
        <v>13507.04</v>
      </c>
      <c r="L3419">
        <v>1118.18</v>
      </c>
      <c r="M3419" t="s">
        <v>43</v>
      </c>
      <c r="N3419" t="s">
        <v>66</v>
      </c>
      <c r="O3419">
        <v>2</v>
      </c>
      <c r="P3419">
        <v>2023</v>
      </c>
      <c r="Q3419">
        <v>3</v>
      </c>
      <c r="R3419" t="s">
        <v>105</v>
      </c>
      <c r="S3419">
        <v>1</v>
      </c>
      <c r="T3419">
        <v>10</v>
      </c>
      <c r="U3419">
        <v>2</v>
      </c>
      <c r="V3419">
        <v>5</v>
      </c>
      <c r="W3419" t="s">
        <v>46</v>
      </c>
      <c r="X3419" t="s">
        <v>47</v>
      </c>
      <c r="Y3419">
        <v>296496</v>
      </c>
      <c r="Z3419">
        <v>0.08</v>
      </c>
    </row>
    <row r="3420" spans="1:26" x14ac:dyDescent="0.25">
      <c r="A3420" t="s">
        <v>5136</v>
      </c>
      <c r="B3420" s="1">
        <v>45067</v>
      </c>
      <c r="C3420" t="s">
        <v>633</v>
      </c>
      <c r="D3420" t="s">
        <v>50</v>
      </c>
      <c r="E3420" t="s">
        <v>51</v>
      </c>
      <c r="F3420" t="s">
        <v>41</v>
      </c>
      <c r="G3420" t="s">
        <v>42</v>
      </c>
      <c r="H3420">
        <v>7</v>
      </c>
      <c r="I3420">
        <v>2418</v>
      </c>
      <c r="J3420">
        <v>29</v>
      </c>
      <c r="K3420">
        <v>12017.46</v>
      </c>
      <c r="L3420">
        <v>852.83</v>
      </c>
      <c r="M3420" t="s">
        <v>65</v>
      </c>
      <c r="N3420" t="s">
        <v>44</v>
      </c>
      <c r="O3420">
        <v>2</v>
      </c>
      <c r="P3420">
        <v>2023</v>
      </c>
      <c r="Q3420">
        <v>5</v>
      </c>
      <c r="R3420" t="s">
        <v>238</v>
      </c>
      <c r="S3420">
        <v>2</v>
      </c>
      <c r="T3420">
        <v>21</v>
      </c>
      <c r="U3420">
        <v>4</v>
      </c>
      <c r="V3420">
        <v>0</v>
      </c>
      <c r="W3420" t="s">
        <v>55</v>
      </c>
      <c r="X3420" t="s">
        <v>36</v>
      </c>
      <c r="Y3420">
        <v>490854</v>
      </c>
      <c r="Z3420">
        <v>7.0000000000000007E-2</v>
      </c>
    </row>
    <row r="3421" spans="1:26" x14ac:dyDescent="0.25">
      <c r="A3421" t="s">
        <v>5137</v>
      </c>
      <c r="B3421" s="1">
        <v>45011</v>
      </c>
      <c r="C3421" t="s">
        <v>1645</v>
      </c>
      <c r="D3421" t="s">
        <v>39</v>
      </c>
      <c r="E3421" t="s">
        <v>51</v>
      </c>
      <c r="F3421" t="s">
        <v>30</v>
      </c>
      <c r="G3421" t="s">
        <v>64</v>
      </c>
      <c r="H3421">
        <v>7</v>
      </c>
      <c r="I3421">
        <v>4134</v>
      </c>
      <c r="J3421">
        <v>5</v>
      </c>
      <c r="K3421">
        <v>27491.1</v>
      </c>
      <c r="L3421">
        <v>4684.8900000000003</v>
      </c>
      <c r="M3421" t="s">
        <v>32</v>
      </c>
      <c r="N3421" t="s">
        <v>66</v>
      </c>
      <c r="O3421">
        <v>7</v>
      </c>
      <c r="P3421">
        <v>2023</v>
      </c>
      <c r="Q3421">
        <v>3</v>
      </c>
      <c r="R3421" t="s">
        <v>105</v>
      </c>
      <c r="S3421">
        <v>1</v>
      </c>
      <c r="T3421">
        <v>13</v>
      </c>
      <c r="U3421">
        <v>5</v>
      </c>
      <c r="V3421">
        <v>0</v>
      </c>
      <c r="W3421" t="s">
        <v>55</v>
      </c>
      <c r="X3421" t="s">
        <v>36</v>
      </c>
      <c r="Y3421">
        <v>144690</v>
      </c>
      <c r="Z3421">
        <v>0.17</v>
      </c>
    </row>
    <row r="3422" spans="1:26" x14ac:dyDescent="0.25">
      <c r="A3422" t="s">
        <v>5138</v>
      </c>
      <c r="B3422" s="1">
        <v>44947</v>
      </c>
      <c r="C3422" t="s">
        <v>3774</v>
      </c>
      <c r="D3422" t="s">
        <v>63</v>
      </c>
      <c r="E3422" t="s">
        <v>58</v>
      </c>
      <c r="F3422" t="s">
        <v>41</v>
      </c>
      <c r="G3422" t="s">
        <v>42</v>
      </c>
      <c r="H3422">
        <v>4</v>
      </c>
      <c r="I3422">
        <v>1042</v>
      </c>
      <c r="J3422">
        <v>14</v>
      </c>
      <c r="K3422">
        <v>3584.48</v>
      </c>
      <c r="L3422">
        <v>572.42999999999995</v>
      </c>
      <c r="M3422" t="s">
        <v>43</v>
      </c>
      <c r="N3422" t="s">
        <v>66</v>
      </c>
      <c r="O3422">
        <v>3</v>
      </c>
      <c r="P3422">
        <v>2023</v>
      </c>
      <c r="Q3422">
        <v>1</v>
      </c>
      <c r="R3422" t="s">
        <v>34</v>
      </c>
      <c r="S3422">
        <v>1</v>
      </c>
      <c r="T3422">
        <v>3</v>
      </c>
      <c r="U3422">
        <v>3</v>
      </c>
      <c r="V3422">
        <v>6</v>
      </c>
      <c r="W3422" t="s">
        <v>35</v>
      </c>
      <c r="X3422" t="s">
        <v>36</v>
      </c>
      <c r="Y3422">
        <v>58352</v>
      </c>
      <c r="Z3422">
        <v>0.16</v>
      </c>
    </row>
    <row r="3423" spans="1:26" x14ac:dyDescent="0.25">
      <c r="A3423" t="s">
        <v>5139</v>
      </c>
      <c r="B3423" s="1">
        <v>45172</v>
      </c>
      <c r="C3423" t="s">
        <v>4359</v>
      </c>
      <c r="D3423" t="s">
        <v>50</v>
      </c>
      <c r="E3423" t="s">
        <v>51</v>
      </c>
      <c r="F3423" t="s">
        <v>52</v>
      </c>
      <c r="G3423" t="s">
        <v>91</v>
      </c>
      <c r="H3423">
        <v>1</v>
      </c>
      <c r="I3423">
        <v>3473</v>
      </c>
      <c r="J3423">
        <v>10</v>
      </c>
      <c r="K3423">
        <v>3125.7</v>
      </c>
      <c r="L3423">
        <v>546.48</v>
      </c>
      <c r="M3423" t="s">
        <v>32</v>
      </c>
      <c r="N3423" t="s">
        <v>33</v>
      </c>
      <c r="O3423">
        <v>1</v>
      </c>
      <c r="P3423">
        <v>2023</v>
      </c>
      <c r="Q3423">
        <v>9</v>
      </c>
      <c r="R3423" t="s">
        <v>80</v>
      </c>
      <c r="S3423">
        <v>3</v>
      </c>
      <c r="T3423">
        <v>36</v>
      </c>
      <c r="U3423">
        <v>2</v>
      </c>
      <c r="V3423">
        <v>0</v>
      </c>
      <c r="W3423" t="s">
        <v>55</v>
      </c>
      <c r="X3423" t="s">
        <v>36</v>
      </c>
      <c r="Y3423">
        <v>34730</v>
      </c>
      <c r="Z3423">
        <v>0.17</v>
      </c>
    </row>
    <row r="3424" spans="1:26" x14ac:dyDescent="0.25">
      <c r="A3424" t="s">
        <v>5140</v>
      </c>
      <c r="B3424" s="1">
        <v>45284</v>
      </c>
      <c r="C3424" t="s">
        <v>1900</v>
      </c>
      <c r="D3424" t="s">
        <v>63</v>
      </c>
      <c r="E3424" t="s">
        <v>51</v>
      </c>
      <c r="F3424" t="s">
        <v>41</v>
      </c>
      <c r="G3424" t="s">
        <v>59</v>
      </c>
      <c r="H3424">
        <v>9</v>
      </c>
      <c r="I3424">
        <v>3847</v>
      </c>
      <c r="J3424">
        <v>21</v>
      </c>
      <c r="K3424">
        <v>27352.17</v>
      </c>
      <c r="L3424">
        <v>2770.66</v>
      </c>
      <c r="M3424" t="s">
        <v>32</v>
      </c>
      <c r="N3424" t="s">
        <v>33</v>
      </c>
      <c r="O3424">
        <v>4</v>
      </c>
      <c r="P3424">
        <v>2023</v>
      </c>
      <c r="Q3424">
        <v>12</v>
      </c>
      <c r="R3424" t="s">
        <v>54</v>
      </c>
      <c r="S3424">
        <v>4</v>
      </c>
      <c r="T3424">
        <v>52</v>
      </c>
      <c r="U3424">
        <v>5</v>
      </c>
      <c r="V3424">
        <v>0</v>
      </c>
      <c r="W3424" t="s">
        <v>55</v>
      </c>
      <c r="X3424" t="s">
        <v>36</v>
      </c>
      <c r="Y3424">
        <v>727083</v>
      </c>
      <c r="Z3424">
        <v>0.1</v>
      </c>
    </row>
    <row r="3425" spans="1:26" x14ac:dyDescent="0.25">
      <c r="A3425" t="s">
        <v>5141</v>
      </c>
      <c r="B3425" s="1">
        <v>45102</v>
      </c>
      <c r="C3425" t="s">
        <v>2035</v>
      </c>
      <c r="D3425" t="s">
        <v>39</v>
      </c>
      <c r="E3425" t="s">
        <v>58</v>
      </c>
      <c r="F3425" t="s">
        <v>30</v>
      </c>
      <c r="G3425" t="s">
        <v>86</v>
      </c>
      <c r="H3425">
        <v>6</v>
      </c>
      <c r="I3425">
        <v>2691</v>
      </c>
      <c r="J3425">
        <v>16</v>
      </c>
      <c r="K3425">
        <v>13562.64</v>
      </c>
      <c r="L3425">
        <v>2167.79</v>
      </c>
      <c r="M3425" t="s">
        <v>43</v>
      </c>
      <c r="N3425" t="s">
        <v>66</v>
      </c>
      <c r="O3425">
        <v>5</v>
      </c>
      <c r="P3425">
        <v>2023</v>
      </c>
      <c r="Q3425">
        <v>6</v>
      </c>
      <c r="R3425" t="s">
        <v>95</v>
      </c>
      <c r="S3425">
        <v>2</v>
      </c>
      <c r="T3425">
        <v>26</v>
      </c>
      <c r="U3425">
        <v>5</v>
      </c>
      <c r="V3425">
        <v>0</v>
      </c>
      <c r="W3425" t="s">
        <v>55</v>
      </c>
      <c r="X3425" t="s">
        <v>36</v>
      </c>
      <c r="Y3425">
        <v>258336</v>
      </c>
      <c r="Z3425">
        <v>0.16</v>
      </c>
    </row>
    <row r="3426" spans="1:26" x14ac:dyDescent="0.25">
      <c r="A3426" t="s">
        <v>5142</v>
      </c>
      <c r="B3426" s="1">
        <v>45109</v>
      </c>
      <c r="C3426" t="s">
        <v>2325</v>
      </c>
      <c r="D3426" t="s">
        <v>39</v>
      </c>
      <c r="E3426" t="s">
        <v>51</v>
      </c>
      <c r="F3426" t="s">
        <v>30</v>
      </c>
      <c r="G3426" t="s">
        <v>86</v>
      </c>
      <c r="H3426">
        <v>9</v>
      </c>
      <c r="I3426">
        <v>2351</v>
      </c>
      <c r="J3426">
        <v>5</v>
      </c>
      <c r="K3426">
        <v>20101.05</v>
      </c>
      <c r="L3426">
        <v>1336.12</v>
      </c>
      <c r="M3426" t="s">
        <v>65</v>
      </c>
      <c r="N3426" t="s">
        <v>66</v>
      </c>
      <c r="O3426">
        <v>4</v>
      </c>
      <c r="P3426">
        <v>2023</v>
      </c>
      <c r="Q3426">
        <v>7</v>
      </c>
      <c r="R3426" t="s">
        <v>125</v>
      </c>
      <c r="S3426">
        <v>3</v>
      </c>
      <c r="T3426">
        <v>27</v>
      </c>
      <c r="U3426">
        <v>2</v>
      </c>
      <c r="V3426">
        <v>0</v>
      </c>
      <c r="W3426" t="s">
        <v>55</v>
      </c>
      <c r="X3426" t="s">
        <v>36</v>
      </c>
      <c r="Y3426">
        <v>105795</v>
      </c>
      <c r="Z3426">
        <v>7.0000000000000007E-2</v>
      </c>
    </row>
    <row r="3427" spans="1:26" x14ac:dyDescent="0.25">
      <c r="A3427" t="s">
        <v>5143</v>
      </c>
      <c r="B3427" s="1">
        <v>45212</v>
      </c>
      <c r="C3427" t="s">
        <v>2342</v>
      </c>
      <c r="D3427" t="s">
        <v>63</v>
      </c>
      <c r="E3427" t="s">
        <v>58</v>
      </c>
      <c r="F3427" t="s">
        <v>52</v>
      </c>
      <c r="G3427" t="s">
        <v>79</v>
      </c>
      <c r="H3427">
        <v>1</v>
      </c>
      <c r="I3427">
        <v>4179</v>
      </c>
      <c r="J3427">
        <v>1</v>
      </c>
      <c r="K3427">
        <v>4137.21</v>
      </c>
      <c r="L3427">
        <v>752.98</v>
      </c>
      <c r="M3427" t="s">
        <v>32</v>
      </c>
      <c r="N3427" t="s">
        <v>33</v>
      </c>
      <c r="O3427">
        <v>3</v>
      </c>
      <c r="P3427">
        <v>2023</v>
      </c>
      <c r="Q3427">
        <v>10</v>
      </c>
      <c r="R3427" t="s">
        <v>45</v>
      </c>
      <c r="S3427">
        <v>4</v>
      </c>
      <c r="T3427">
        <v>41</v>
      </c>
      <c r="U3427">
        <v>2</v>
      </c>
      <c r="V3427">
        <v>5</v>
      </c>
      <c r="W3427" t="s">
        <v>46</v>
      </c>
      <c r="X3427" t="s">
        <v>47</v>
      </c>
      <c r="Y3427">
        <v>4179</v>
      </c>
      <c r="Z3427">
        <v>0.18</v>
      </c>
    </row>
    <row r="3428" spans="1:26" x14ac:dyDescent="0.25">
      <c r="A3428" t="s">
        <v>5144</v>
      </c>
      <c r="B3428" s="1">
        <v>44992</v>
      </c>
      <c r="C3428" t="s">
        <v>1001</v>
      </c>
      <c r="D3428" t="s">
        <v>28</v>
      </c>
      <c r="E3428" t="s">
        <v>58</v>
      </c>
      <c r="F3428" t="s">
        <v>52</v>
      </c>
      <c r="G3428" t="s">
        <v>53</v>
      </c>
      <c r="H3428">
        <v>10</v>
      </c>
      <c r="I3428">
        <v>271</v>
      </c>
      <c r="J3428">
        <v>29</v>
      </c>
      <c r="K3428">
        <v>1924.1</v>
      </c>
      <c r="L3428">
        <v>220.41</v>
      </c>
      <c r="M3428" t="s">
        <v>65</v>
      </c>
      <c r="N3428" t="s">
        <v>44</v>
      </c>
      <c r="O3428">
        <v>1</v>
      </c>
      <c r="P3428">
        <v>2023</v>
      </c>
      <c r="Q3428">
        <v>3</v>
      </c>
      <c r="R3428" t="s">
        <v>105</v>
      </c>
      <c r="S3428">
        <v>1</v>
      </c>
      <c r="T3428">
        <v>10</v>
      </c>
      <c r="U3428">
        <v>2</v>
      </c>
      <c r="V3428">
        <v>2</v>
      </c>
      <c r="W3428" t="s">
        <v>76</v>
      </c>
      <c r="X3428" t="s">
        <v>47</v>
      </c>
      <c r="Y3428">
        <v>78590</v>
      </c>
      <c r="Z3428">
        <v>0.11</v>
      </c>
    </row>
    <row r="3429" spans="1:26" x14ac:dyDescent="0.25">
      <c r="A3429" t="s">
        <v>5145</v>
      </c>
      <c r="B3429" s="1">
        <v>45000</v>
      </c>
      <c r="C3429" t="s">
        <v>611</v>
      </c>
      <c r="D3429" t="s">
        <v>39</v>
      </c>
      <c r="E3429" t="s">
        <v>40</v>
      </c>
      <c r="F3429" t="s">
        <v>52</v>
      </c>
      <c r="G3429" t="s">
        <v>91</v>
      </c>
      <c r="H3429">
        <v>1</v>
      </c>
      <c r="I3429">
        <v>3562</v>
      </c>
      <c r="J3429">
        <v>13</v>
      </c>
      <c r="K3429">
        <v>3098.94</v>
      </c>
      <c r="L3429">
        <v>536.01</v>
      </c>
      <c r="M3429" t="s">
        <v>32</v>
      </c>
      <c r="N3429" t="s">
        <v>66</v>
      </c>
      <c r="O3429">
        <v>5</v>
      </c>
      <c r="P3429">
        <v>2023</v>
      </c>
      <c r="Q3429">
        <v>3</v>
      </c>
      <c r="R3429" t="s">
        <v>105</v>
      </c>
      <c r="S3429">
        <v>1</v>
      </c>
      <c r="T3429">
        <v>11</v>
      </c>
      <c r="U3429">
        <v>3</v>
      </c>
      <c r="V3429">
        <v>3</v>
      </c>
      <c r="W3429" t="s">
        <v>83</v>
      </c>
      <c r="X3429" t="s">
        <v>47</v>
      </c>
      <c r="Y3429">
        <v>46306</v>
      </c>
      <c r="Z3429">
        <v>0.17</v>
      </c>
    </row>
    <row r="3430" spans="1:26" x14ac:dyDescent="0.25">
      <c r="A3430" t="s">
        <v>5146</v>
      </c>
      <c r="B3430" s="1">
        <v>45285</v>
      </c>
      <c r="C3430" t="s">
        <v>1211</v>
      </c>
      <c r="D3430" t="s">
        <v>63</v>
      </c>
      <c r="E3430" t="s">
        <v>58</v>
      </c>
      <c r="F3430" t="s">
        <v>52</v>
      </c>
      <c r="G3430" t="s">
        <v>53</v>
      </c>
      <c r="H3430">
        <v>7</v>
      </c>
      <c r="I3430">
        <v>2735</v>
      </c>
      <c r="J3430">
        <v>23</v>
      </c>
      <c r="K3430">
        <v>14741.65</v>
      </c>
      <c r="L3430">
        <v>1883.61</v>
      </c>
      <c r="M3430" t="s">
        <v>32</v>
      </c>
      <c r="N3430" t="s">
        <v>33</v>
      </c>
      <c r="O3430">
        <v>4</v>
      </c>
      <c r="P3430">
        <v>2023</v>
      </c>
      <c r="Q3430">
        <v>12</v>
      </c>
      <c r="R3430" t="s">
        <v>54</v>
      </c>
      <c r="S3430">
        <v>4</v>
      </c>
      <c r="T3430">
        <v>52</v>
      </c>
      <c r="U3430">
        <v>5</v>
      </c>
      <c r="V3430">
        <v>1</v>
      </c>
      <c r="W3430" t="s">
        <v>60</v>
      </c>
      <c r="X3430" t="s">
        <v>47</v>
      </c>
      <c r="Y3430">
        <v>440335</v>
      </c>
      <c r="Z3430">
        <v>0.13</v>
      </c>
    </row>
    <row r="3431" spans="1:26" x14ac:dyDescent="0.25">
      <c r="A3431" t="s">
        <v>5147</v>
      </c>
      <c r="B3431" s="1">
        <v>44953</v>
      </c>
      <c r="C3431" t="s">
        <v>1934</v>
      </c>
      <c r="D3431" t="s">
        <v>28</v>
      </c>
      <c r="E3431" t="s">
        <v>58</v>
      </c>
      <c r="F3431" t="s">
        <v>52</v>
      </c>
      <c r="G3431" t="s">
        <v>53</v>
      </c>
      <c r="H3431">
        <v>7</v>
      </c>
      <c r="I3431">
        <v>2812</v>
      </c>
      <c r="J3431">
        <v>23</v>
      </c>
      <c r="K3431">
        <v>15156.68</v>
      </c>
      <c r="L3431">
        <v>2204.31</v>
      </c>
      <c r="M3431" t="s">
        <v>43</v>
      </c>
      <c r="N3431" t="s">
        <v>44</v>
      </c>
      <c r="O3431">
        <v>2</v>
      </c>
      <c r="P3431">
        <v>2023</v>
      </c>
      <c r="Q3431">
        <v>1</v>
      </c>
      <c r="R3431" t="s">
        <v>34</v>
      </c>
      <c r="S3431">
        <v>1</v>
      </c>
      <c r="T3431">
        <v>4</v>
      </c>
      <c r="U3431">
        <v>4</v>
      </c>
      <c r="V3431">
        <v>5</v>
      </c>
      <c r="W3431" t="s">
        <v>46</v>
      </c>
      <c r="X3431" t="s">
        <v>47</v>
      </c>
      <c r="Y3431">
        <v>452732</v>
      </c>
      <c r="Z3431">
        <v>0.15</v>
      </c>
    </row>
    <row r="3432" spans="1:26" x14ac:dyDescent="0.25">
      <c r="A3432" t="s">
        <v>5148</v>
      </c>
      <c r="B3432" s="1">
        <v>44999</v>
      </c>
      <c r="C3432" t="s">
        <v>179</v>
      </c>
      <c r="D3432" t="s">
        <v>28</v>
      </c>
      <c r="E3432" t="s">
        <v>40</v>
      </c>
      <c r="F3432" t="s">
        <v>41</v>
      </c>
      <c r="G3432" t="s">
        <v>59</v>
      </c>
      <c r="H3432">
        <v>5</v>
      </c>
      <c r="I3432">
        <v>1277</v>
      </c>
      <c r="J3432">
        <v>6</v>
      </c>
      <c r="K3432">
        <v>6001.9</v>
      </c>
      <c r="L3432">
        <v>1190.46</v>
      </c>
      <c r="M3432" t="s">
        <v>43</v>
      </c>
      <c r="N3432" t="s">
        <v>44</v>
      </c>
      <c r="O3432">
        <v>3</v>
      </c>
      <c r="P3432">
        <v>2023</v>
      </c>
      <c r="Q3432">
        <v>3</v>
      </c>
      <c r="R3432" t="s">
        <v>105</v>
      </c>
      <c r="S3432">
        <v>1</v>
      </c>
      <c r="T3432">
        <v>11</v>
      </c>
      <c r="U3432">
        <v>3</v>
      </c>
      <c r="V3432">
        <v>2</v>
      </c>
      <c r="W3432" t="s">
        <v>76</v>
      </c>
      <c r="X3432" t="s">
        <v>47</v>
      </c>
      <c r="Y3432">
        <v>38310</v>
      </c>
      <c r="Z3432">
        <v>0.2</v>
      </c>
    </row>
    <row r="3433" spans="1:26" x14ac:dyDescent="0.25">
      <c r="A3433" t="s">
        <v>5149</v>
      </c>
      <c r="B3433" s="1">
        <v>44992</v>
      </c>
      <c r="C3433" t="s">
        <v>3722</v>
      </c>
      <c r="D3433" t="s">
        <v>28</v>
      </c>
      <c r="E3433" t="s">
        <v>29</v>
      </c>
      <c r="F3433" t="s">
        <v>52</v>
      </c>
      <c r="G3433" t="s">
        <v>91</v>
      </c>
      <c r="H3433">
        <v>3</v>
      </c>
      <c r="I3433">
        <v>3586</v>
      </c>
      <c r="J3433">
        <v>18</v>
      </c>
      <c r="K3433">
        <v>8821.56</v>
      </c>
      <c r="L3433">
        <v>704.51</v>
      </c>
      <c r="M3433" t="s">
        <v>32</v>
      </c>
      <c r="N3433" t="s">
        <v>44</v>
      </c>
      <c r="O3433">
        <v>1</v>
      </c>
      <c r="P3433">
        <v>2023</v>
      </c>
      <c r="Q3433">
        <v>3</v>
      </c>
      <c r="R3433" t="s">
        <v>105</v>
      </c>
      <c r="S3433">
        <v>1</v>
      </c>
      <c r="T3433">
        <v>10</v>
      </c>
      <c r="U3433">
        <v>2</v>
      </c>
      <c r="V3433">
        <v>2</v>
      </c>
      <c r="W3433" t="s">
        <v>76</v>
      </c>
      <c r="X3433" t="s">
        <v>47</v>
      </c>
      <c r="Y3433">
        <v>193644</v>
      </c>
      <c r="Z3433">
        <v>0.08</v>
      </c>
    </row>
    <row r="3434" spans="1:26" x14ac:dyDescent="0.25">
      <c r="A3434" t="s">
        <v>5150</v>
      </c>
      <c r="B3434" s="1">
        <v>45013</v>
      </c>
      <c r="C3434" t="s">
        <v>1354</v>
      </c>
      <c r="D3434" t="s">
        <v>63</v>
      </c>
      <c r="E3434" t="s">
        <v>40</v>
      </c>
      <c r="F3434" t="s">
        <v>52</v>
      </c>
      <c r="G3434" t="s">
        <v>79</v>
      </c>
      <c r="H3434">
        <v>6</v>
      </c>
      <c r="I3434">
        <v>2991</v>
      </c>
      <c r="J3434">
        <v>8</v>
      </c>
      <c r="K3434">
        <v>16510.32</v>
      </c>
      <c r="L3434">
        <v>1411.23</v>
      </c>
      <c r="M3434" t="s">
        <v>43</v>
      </c>
      <c r="N3434" t="s">
        <v>33</v>
      </c>
      <c r="O3434">
        <v>5</v>
      </c>
      <c r="P3434">
        <v>2023</v>
      </c>
      <c r="Q3434">
        <v>3</v>
      </c>
      <c r="R3434" t="s">
        <v>105</v>
      </c>
      <c r="S3434">
        <v>1</v>
      </c>
      <c r="T3434">
        <v>13</v>
      </c>
      <c r="U3434">
        <v>5</v>
      </c>
      <c r="V3434">
        <v>2</v>
      </c>
      <c r="W3434" t="s">
        <v>76</v>
      </c>
      <c r="X3434" t="s">
        <v>47</v>
      </c>
      <c r="Y3434">
        <v>143568</v>
      </c>
      <c r="Z3434">
        <v>0.09</v>
      </c>
    </row>
    <row r="3435" spans="1:26" x14ac:dyDescent="0.25">
      <c r="A3435" t="s">
        <v>5151</v>
      </c>
      <c r="B3435" s="1">
        <v>44938</v>
      </c>
      <c r="C3435" t="s">
        <v>2696</v>
      </c>
      <c r="D3435" t="s">
        <v>50</v>
      </c>
      <c r="E3435" t="s">
        <v>51</v>
      </c>
      <c r="F3435" t="s">
        <v>41</v>
      </c>
      <c r="G3435" t="s">
        <v>59</v>
      </c>
      <c r="H3435">
        <v>9</v>
      </c>
      <c r="I3435">
        <v>3947</v>
      </c>
      <c r="J3435">
        <v>29</v>
      </c>
      <c r="K3435">
        <v>25221.33</v>
      </c>
      <c r="L3435">
        <v>2000.03</v>
      </c>
      <c r="M3435" t="s">
        <v>65</v>
      </c>
      <c r="N3435" t="s">
        <v>44</v>
      </c>
      <c r="O3435">
        <v>6</v>
      </c>
      <c r="P3435">
        <v>2023</v>
      </c>
      <c r="Q3435">
        <v>1</v>
      </c>
      <c r="R3435" t="s">
        <v>34</v>
      </c>
      <c r="S3435">
        <v>1</v>
      </c>
      <c r="T3435">
        <v>2</v>
      </c>
      <c r="U3435">
        <v>2</v>
      </c>
      <c r="V3435">
        <v>4</v>
      </c>
      <c r="W3435" t="s">
        <v>73</v>
      </c>
      <c r="X3435" t="s">
        <v>47</v>
      </c>
      <c r="Y3435">
        <v>1030167</v>
      </c>
      <c r="Z3435">
        <v>0.08</v>
      </c>
    </row>
    <row r="3436" spans="1:26" x14ac:dyDescent="0.25">
      <c r="A3436" t="s">
        <v>5152</v>
      </c>
      <c r="B3436" s="1">
        <v>45210</v>
      </c>
      <c r="C3436" t="s">
        <v>3262</v>
      </c>
      <c r="D3436" t="s">
        <v>39</v>
      </c>
      <c r="E3436" t="s">
        <v>51</v>
      </c>
      <c r="F3436" t="s">
        <v>30</v>
      </c>
      <c r="G3436" t="s">
        <v>86</v>
      </c>
      <c r="H3436">
        <v>7</v>
      </c>
      <c r="I3436">
        <v>4039</v>
      </c>
      <c r="J3436">
        <v>23</v>
      </c>
      <c r="K3436">
        <v>21770.21</v>
      </c>
      <c r="L3436">
        <v>1522.91</v>
      </c>
      <c r="M3436" t="s">
        <v>65</v>
      </c>
      <c r="N3436" t="s">
        <v>66</v>
      </c>
      <c r="O3436">
        <v>1</v>
      </c>
      <c r="P3436">
        <v>2023</v>
      </c>
      <c r="Q3436">
        <v>10</v>
      </c>
      <c r="R3436" t="s">
        <v>45</v>
      </c>
      <c r="S3436">
        <v>4</v>
      </c>
      <c r="T3436">
        <v>41</v>
      </c>
      <c r="U3436">
        <v>2</v>
      </c>
      <c r="V3436">
        <v>3</v>
      </c>
      <c r="W3436" t="s">
        <v>83</v>
      </c>
      <c r="X3436" t="s">
        <v>47</v>
      </c>
      <c r="Y3436">
        <v>650279</v>
      </c>
      <c r="Z3436">
        <v>7.0000000000000007E-2</v>
      </c>
    </row>
    <row r="3437" spans="1:26" x14ac:dyDescent="0.25">
      <c r="A3437" t="s">
        <v>5153</v>
      </c>
      <c r="B3437" s="1">
        <v>45140</v>
      </c>
      <c r="C3437" t="s">
        <v>2980</v>
      </c>
      <c r="D3437" t="s">
        <v>28</v>
      </c>
      <c r="E3437" t="s">
        <v>51</v>
      </c>
      <c r="F3437" t="s">
        <v>52</v>
      </c>
      <c r="G3437" t="s">
        <v>53</v>
      </c>
      <c r="H3437">
        <v>7</v>
      </c>
      <c r="I3437">
        <v>3104</v>
      </c>
      <c r="J3437">
        <v>18</v>
      </c>
      <c r="K3437">
        <v>17816.96</v>
      </c>
      <c r="L3437">
        <v>1022.91</v>
      </c>
      <c r="M3437" t="s">
        <v>43</v>
      </c>
      <c r="N3437" t="s">
        <v>44</v>
      </c>
      <c r="O3437">
        <v>5</v>
      </c>
      <c r="P3437">
        <v>2023</v>
      </c>
      <c r="Q3437">
        <v>8</v>
      </c>
      <c r="R3437" t="s">
        <v>72</v>
      </c>
      <c r="S3437">
        <v>3</v>
      </c>
      <c r="T3437">
        <v>31</v>
      </c>
      <c r="U3437">
        <v>1</v>
      </c>
      <c r="V3437">
        <v>3</v>
      </c>
      <c r="W3437" t="s">
        <v>83</v>
      </c>
      <c r="X3437" t="s">
        <v>47</v>
      </c>
      <c r="Y3437">
        <v>391104</v>
      </c>
      <c r="Z3437">
        <v>0.06</v>
      </c>
    </row>
    <row r="3438" spans="1:26" x14ac:dyDescent="0.25">
      <c r="A3438" t="s">
        <v>5154</v>
      </c>
      <c r="B3438" s="1">
        <v>45215</v>
      </c>
      <c r="C3438" t="s">
        <v>3697</v>
      </c>
      <c r="D3438" t="s">
        <v>28</v>
      </c>
      <c r="E3438" t="s">
        <v>40</v>
      </c>
      <c r="F3438" t="s">
        <v>41</v>
      </c>
      <c r="G3438" t="s">
        <v>116</v>
      </c>
      <c r="H3438">
        <v>4</v>
      </c>
      <c r="I3438">
        <v>112</v>
      </c>
      <c r="J3438">
        <v>24</v>
      </c>
      <c r="K3438">
        <v>340.48</v>
      </c>
      <c r="L3438">
        <v>26.12</v>
      </c>
      <c r="M3438" t="s">
        <v>32</v>
      </c>
      <c r="N3438" t="s">
        <v>44</v>
      </c>
      <c r="O3438">
        <v>5</v>
      </c>
      <c r="P3438">
        <v>2023</v>
      </c>
      <c r="Q3438">
        <v>10</v>
      </c>
      <c r="R3438" t="s">
        <v>45</v>
      </c>
      <c r="S3438">
        <v>4</v>
      </c>
      <c r="T3438">
        <v>42</v>
      </c>
      <c r="U3438">
        <v>3</v>
      </c>
      <c r="V3438">
        <v>1</v>
      </c>
      <c r="W3438" t="s">
        <v>60</v>
      </c>
      <c r="X3438" t="s">
        <v>47</v>
      </c>
      <c r="Y3438">
        <v>10752</v>
      </c>
      <c r="Z3438">
        <v>0.08</v>
      </c>
    </row>
    <row r="3439" spans="1:26" x14ac:dyDescent="0.25">
      <c r="A3439" t="s">
        <v>5155</v>
      </c>
      <c r="B3439" s="1">
        <v>45247</v>
      </c>
      <c r="C3439" t="s">
        <v>226</v>
      </c>
      <c r="D3439" t="s">
        <v>63</v>
      </c>
      <c r="E3439" t="s">
        <v>40</v>
      </c>
      <c r="F3439" t="s">
        <v>41</v>
      </c>
      <c r="G3439" t="s">
        <v>42</v>
      </c>
      <c r="H3439">
        <v>10</v>
      </c>
      <c r="I3439">
        <v>226</v>
      </c>
      <c r="J3439">
        <v>13</v>
      </c>
      <c r="K3439">
        <v>1966.2</v>
      </c>
      <c r="L3439">
        <v>361.64</v>
      </c>
      <c r="M3439" t="s">
        <v>43</v>
      </c>
      <c r="N3439" t="s">
        <v>66</v>
      </c>
      <c r="O3439">
        <v>4</v>
      </c>
      <c r="P3439">
        <v>2023</v>
      </c>
      <c r="Q3439">
        <v>11</v>
      </c>
      <c r="R3439" t="s">
        <v>92</v>
      </c>
      <c r="S3439">
        <v>4</v>
      </c>
      <c r="T3439">
        <v>46</v>
      </c>
      <c r="U3439">
        <v>3</v>
      </c>
      <c r="V3439">
        <v>5</v>
      </c>
      <c r="W3439" t="s">
        <v>46</v>
      </c>
      <c r="X3439" t="s">
        <v>47</v>
      </c>
      <c r="Y3439">
        <v>29380</v>
      </c>
      <c r="Z3439">
        <v>0.18</v>
      </c>
    </row>
    <row r="3440" spans="1:26" x14ac:dyDescent="0.25">
      <c r="A3440" t="s">
        <v>5156</v>
      </c>
      <c r="B3440" s="1">
        <v>44977</v>
      </c>
      <c r="C3440" t="s">
        <v>2822</v>
      </c>
      <c r="D3440" t="s">
        <v>50</v>
      </c>
      <c r="E3440" t="s">
        <v>58</v>
      </c>
      <c r="F3440" t="s">
        <v>30</v>
      </c>
      <c r="G3440" t="s">
        <v>86</v>
      </c>
      <c r="H3440">
        <v>10</v>
      </c>
      <c r="I3440">
        <v>1996</v>
      </c>
      <c r="J3440">
        <v>14</v>
      </c>
      <c r="K3440">
        <v>17165.599999999999</v>
      </c>
      <c r="L3440">
        <v>1382.04</v>
      </c>
      <c r="M3440" t="s">
        <v>32</v>
      </c>
      <c r="N3440" t="s">
        <v>44</v>
      </c>
      <c r="O3440">
        <v>2</v>
      </c>
      <c r="P3440">
        <v>2023</v>
      </c>
      <c r="Q3440">
        <v>2</v>
      </c>
      <c r="R3440" t="s">
        <v>67</v>
      </c>
      <c r="S3440">
        <v>1</v>
      </c>
      <c r="T3440">
        <v>8</v>
      </c>
      <c r="U3440">
        <v>4</v>
      </c>
      <c r="V3440">
        <v>1</v>
      </c>
      <c r="W3440" t="s">
        <v>60</v>
      </c>
      <c r="X3440" t="s">
        <v>47</v>
      </c>
      <c r="Y3440">
        <v>279440</v>
      </c>
      <c r="Z3440">
        <v>0.08</v>
      </c>
    </row>
    <row r="3441" spans="1:26" x14ac:dyDescent="0.25">
      <c r="A3441" t="s">
        <v>5157</v>
      </c>
      <c r="B3441" s="1">
        <v>45189</v>
      </c>
      <c r="C3441" t="s">
        <v>210</v>
      </c>
      <c r="D3441" t="s">
        <v>50</v>
      </c>
      <c r="E3441" t="s">
        <v>58</v>
      </c>
      <c r="F3441" t="s">
        <v>41</v>
      </c>
      <c r="G3441" t="s">
        <v>42</v>
      </c>
      <c r="H3441">
        <v>9</v>
      </c>
      <c r="I3441">
        <v>2778</v>
      </c>
      <c r="J3441">
        <v>0</v>
      </c>
      <c r="K3441">
        <v>25002</v>
      </c>
      <c r="L3441">
        <v>1973.32</v>
      </c>
      <c r="M3441" t="s">
        <v>32</v>
      </c>
      <c r="N3441" t="s">
        <v>33</v>
      </c>
      <c r="O3441">
        <v>7</v>
      </c>
      <c r="P3441">
        <v>2023</v>
      </c>
      <c r="Q3441">
        <v>9</v>
      </c>
      <c r="R3441" t="s">
        <v>80</v>
      </c>
      <c r="S3441">
        <v>3</v>
      </c>
      <c r="T3441">
        <v>38</v>
      </c>
      <c r="U3441">
        <v>4</v>
      </c>
      <c r="V3441">
        <v>3</v>
      </c>
      <c r="W3441" t="s">
        <v>83</v>
      </c>
      <c r="X3441" t="s">
        <v>47</v>
      </c>
      <c r="Y3441">
        <v>0</v>
      </c>
      <c r="Z3441">
        <v>0.08</v>
      </c>
    </row>
    <row r="3442" spans="1:26" x14ac:dyDescent="0.25">
      <c r="A3442" t="s">
        <v>5158</v>
      </c>
      <c r="B3442" s="1">
        <v>45185</v>
      </c>
      <c r="C3442" t="s">
        <v>5159</v>
      </c>
      <c r="D3442" t="s">
        <v>28</v>
      </c>
      <c r="E3442" t="s">
        <v>51</v>
      </c>
      <c r="F3442" t="s">
        <v>52</v>
      </c>
      <c r="G3442" t="s">
        <v>91</v>
      </c>
      <c r="H3442">
        <v>10</v>
      </c>
      <c r="I3442">
        <v>2941</v>
      </c>
      <c r="J3442">
        <v>11</v>
      </c>
      <c r="K3442">
        <v>26174.9</v>
      </c>
      <c r="L3442">
        <v>2291.12</v>
      </c>
      <c r="M3442" t="s">
        <v>65</v>
      </c>
      <c r="N3442" t="s">
        <v>66</v>
      </c>
      <c r="O3442">
        <v>4</v>
      </c>
      <c r="P3442">
        <v>2023</v>
      </c>
      <c r="Q3442">
        <v>9</v>
      </c>
      <c r="R3442" t="s">
        <v>80</v>
      </c>
      <c r="S3442">
        <v>3</v>
      </c>
      <c r="T3442">
        <v>37</v>
      </c>
      <c r="U3442">
        <v>3</v>
      </c>
      <c r="V3442">
        <v>6</v>
      </c>
      <c r="W3442" t="s">
        <v>35</v>
      </c>
      <c r="X3442" t="s">
        <v>36</v>
      </c>
      <c r="Y3442">
        <v>323510</v>
      </c>
      <c r="Z3442">
        <v>0.09</v>
      </c>
    </row>
    <row r="3443" spans="1:26" x14ac:dyDescent="0.25">
      <c r="A3443" t="s">
        <v>5160</v>
      </c>
      <c r="B3443" s="1">
        <v>45103</v>
      </c>
      <c r="C3443" t="s">
        <v>5161</v>
      </c>
      <c r="D3443" t="s">
        <v>63</v>
      </c>
      <c r="E3443" t="s">
        <v>58</v>
      </c>
      <c r="F3443" t="s">
        <v>30</v>
      </c>
      <c r="G3443" t="s">
        <v>31</v>
      </c>
      <c r="H3443">
        <v>7</v>
      </c>
      <c r="I3443">
        <v>945</v>
      </c>
      <c r="J3443">
        <v>15</v>
      </c>
      <c r="K3443">
        <v>5622.75</v>
      </c>
      <c r="L3443">
        <v>1042.47</v>
      </c>
      <c r="M3443" t="s">
        <v>65</v>
      </c>
      <c r="N3443" t="s">
        <v>66</v>
      </c>
      <c r="O3443">
        <v>4</v>
      </c>
      <c r="P3443">
        <v>2023</v>
      </c>
      <c r="Q3443">
        <v>6</v>
      </c>
      <c r="R3443" t="s">
        <v>95</v>
      </c>
      <c r="S3443">
        <v>2</v>
      </c>
      <c r="T3443">
        <v>26</v>
      </c>
      <c r="U3443">
        <v>5</v>
      </c>
      <c r="V3443">
        <v>1</v>
      </c>
      <c r="W3443" t="s">
        <v>60</v>
      </c>
      <c r="X3443" t="s">
        <v>47</v>
      </c>
      <c r="Y3443">
        <v>99225</v>
      </c>
      <c r="Z3443">
        <v>0.19</v>
      </c>
    </row>
    <row r="3444" spans="1:26" x14ac:dyDescent="0.25">
      <c r="A3444" t="s">
        <v>5162</v>
      </c>
      <c r="B3444" s="1">
        <v>45109</v>
      </c>
      <c r="C3444" t="s">
        <v>5163</v>
      </c>
      <c r="D3444" t="s">
        <v>39</v>
      </c>
      <c r="E3444" t="s">
        <v>51</v>
      </c>
      <c r="F3444" t="s">
        <v>52</v>
      </c>
      <c r="G3444" t="s">
        <v>91</v>
      </c>
      <c r="H3444">
        <v>1</v>
      </c>
      <c r="I3444">
        <v>2867</v>
      </c>
      <c r="J3444">
        <v>26</v>
      </c>
      <c r="K3444">
        <v>2121.58</v>
      </c>
      <c r="L3444">
        <v>375.06</v>
      </c>
      <c r="M3444" t="s">
        <v>32</v>
      </c>
      <c r="N3444" t="s">
        <v>66</v>
      </c>
      <c r="O3444">
        <v>5</v>
      </c>
      <c r="P3444">
        <v>2023</v>
      </c>
      <c r="Q3444">
        <v>7</v>
      </c>
      <c r="R3444" t="s">
        <v>125</v>
      </c>
      <c r="S3444">
        <v>3</v>
      </c>
      <c r="T3444">
        <v>27</v>
      </c>
      <c r="U3444">
        <v>2</v>
      </c>
      <c r="V3444">
        <v>0</v>
      </c>
      <c r="W3444" t="s">
        <v>55</v>
      </c>
      <c r="X3444" t="s">
        <v>36</v>
      </c>
      <c r="Y3444">
        <v>74542</v>
      </c>
      <c r="Z3444">
        <v>0.18</v>
      </c>
    </row>
    <row r="3445" spans="1:26" x14ac:dyDescent="0.25">
      <c r="A3445" t="s">
        <v>5164</v>
      </c>
      <c r="B3445" s="1">
        <v>45095</v>
      </c>
      <c r="C3445" t="s">
        <v>454</v>
      </c>
      <c r="D3445" t="s">
        <v>28</v>
      </c>
      <c r="E3445" t="s">
        <v>40</v>
      </c>
      <c r="F3445" t="s">
        <v>52</v>
      </c>
      <c r="G3445" t="s">
        <v>91</v>
      </c>
      <c r="H3445">
        <v>9</v>
      </c>
      <c r="I3445">
        <v>3431</v>
      </c>
      <c r="J3445">
        <v>5</v>
      </c>
      <c r="K3445">
        <v>29335.05</v>
      </c>
      <c r="L3445">
        <v>2094.92</v>
      </c>
      <c r="M3445" t="s">
        <v>32</v>
      </c>
      <c r="N3445" t="s">
        <v>33</v>
      </c>
      <c r="O3445">
        <v>6</v>
      </c>
      <c r="P3445">
        <v>2023</v>
      </c>
      <c r="Q3445">
        <v>6</v>
      </c>
      <c r="R3445" t="s">
        <v>95</v>
      </c>
      <c r="S3445">
        <v>2</v>
      </c>
      <c r="T3445">
        <v>25</v>
      </c>
      <c r="U3445">
        <v>4</v>
      </c>
      <c r="V3445">
        <v>0</v>
      </c>
      <c r="W3445" t="s">
        <v>55</v>
      </c>
      <c r="X3445" t="s">
        <v>36</v>
      </c>
      <c r="Y3445">
        <v>154395</v>
      </c>
      <c r="Z3445">
        <v>7.0000000000000007E-2</v>
      </c>
    </row>
    <row r="3446" spans="1:26" x14ac:dyDescent="0.25">
      <c r="A3446" t="s">
        <v>5165</v>
      </c>
      <c r="B3446" s="1">
        <v>45232</v>
      </c>
      <c r="C3446" t="s">
        <v>246</v>
      </c>
      <c r="D3446" t="s">
        <v>28</v>
      </c>
      <c r="E3446" t="s">
        <v>58</v>
      </c>
      <c r="F3446" t="s">
        <v>30</v>
      </c>
      <c r="G3446" t="s">
        <v>64</v>
      </c>
      <c r="H3446">
        <v>7</v>
      </c>
      <c r="I3446">
        <v>1835</v>
      </c>
      <c r="J3446">
        <v>0</v>
      </c>
      <c r="K3446">
        <v>12845</v>
      </c>
      <c r="L3446">
        <v>2454.77</v>
      </c>
      <c r="M3446" t="s">
        <v>43</v>
      </c>
      <c r="N3446" t="s">
        <v>44</v>
      </c>
      <c r="O3446">
        <v>4</v>
      </c>
      <c r="P3446">
        <v>2023</v>
      </c>
      <c r="Q3446">
        <v>11</v>
      </c>
      <c r="R3446" t="s">
        <v>92</v>
      </c>
      <c r="S3446">
        <v>4</v>
      </c>
      <c r="T3446">
        <v>44</v>
      </c>
      <c r="U3446">
        <v>1</v>
      </c>
      <c r="V3446">
        <v>4</v>
      </c>
      <c r="W3446" t="s">
        <v>73</v>
      </c>
      <c r="X3446" t="s">
        <v>47</v>
      </c>
      <c r="Y3446">
        <v>0</v>
      </c>
      <c r="Z3446">
        <v>0.19</v>
      </c>
    </row>
    <row r="3447" spans="1:26" x14ac:dyDescent="0.25">
      <c r="A3447" t="s">
        <v>5166</v>
      </c>
      <c r="B3447" s="1">
        <v>45188</v>
      </c>
      <c r="C3447" t="s">
        <v>5167</v>
      </c>
      <c r="D3447" t="s">
        <v>39</v>
      </c>
      <c r="E3447" t="s">
        <v>29</v>
      </c>
      <c r="F3447" t="s">
        <v>30</v>
      </c>
      <c r="G3447" t="s">
        <v>31</v>
      </c>
      <c r="H3447">
        <v>9</v>
      </c>
      <c r="I3447">
        <v>3048</v>
      </c>
      <c r="J3447">
        <v>3</v>
      </c>
      <c r="K3447">
        <v>26609.040000000001</v>
      </c>
      <c r="L3447">
        <v>4813.67</v>
      </c>
      <c r="M3447" t="s">
        <v>32</v>
      </c>
      <c r="N3447" t="s">
        <v>33</v>
      </c>
      <c r="O3447">
        <v>1</v>
      </c>
      <c r="P3447">
        <v>2023</v>
      </c>
      <c r="Q3447">
        <v>9</v>
      </c>
      <c r="R3447" t="s">
        <v>80</v>
      </c>
      <c r="S3447">
        <v>3</v>
      </c>
      <c r="T3447">
        <v>38</v>
      </c>
      <c r="U3447">
        <v>4</v>
      </c>
      <c r="V3447">
        <v>2</v>
      </c>
      <c r="W3447" t="s">
        <v>76</v>
      </c>
      <c r="X3447" t="s">
        <v>47</v>
      </c>
      <c r="Y3447">
        <v>82296</v>
      </c>
      <c r="Z3447">
        <v>0.18</v>
      </c>
    </row>
    <row r="3448" spans="1:26" x14ac:dyDescent="0.25">
      <c r="A3448" t="s">
        <v>5168</v>
      </c>
      <c r="B3448" s="1">
        <v>45113</v>
      </c>
      <c r="C3448" t="s">
        <v>5169</v>
      </c>
      <c r="D3448" t="s">
        <v>50</v>
      </c>
      <c r="E3448" t="s">
        <v>40</v>
      </c>
      <c r="F3448" t="s">
        <v>30</v>
      </c>
      <c r="G3448" t="s">
        <v>31</v>
      </c>
      <c r="H3448">
        <v>2</v>
      </c>
      <c r="I3448">
        <v>3897</v>
      </c>
      <c r="J3448">
        <v>0</v>
      </c>
      <c r="K3448">
        <v>7794</v>
      </c>
      <c r="L3448">
        <v>844.71</v>
      </c>
      <c r="M3448" t="s">
        <v>32</v>
      </c>
      <c r="N3448" t="s">
        <v>33</v>
      </c>
      <c r="O3448">
        <v>5</v>
      </c>
      <c r="P3448">
        <v>2023</v>
      </c>
      <c r="Q3448">
        <v>7</v>
      </c>
      <c r="R3448" t="s">
        <v>125</v>
      </c>
      <c r="S3448">
        <v>3</v>
      </c>
      <c r="T3448">
        <v>27</v>
      </c>
      <c r="U3448">
        <v>2</v>
      </c>
      <c r="V3448">
        <v>4</v>
      </c>
      <c r="W3448" t="s">
        <v>73</v>
      </c>
      <c r="X3448" t="s">
        <v>47</v>
      </c>
      <c r="Y3448">
        <v>0</v>
      </c>
      <c r="Z3448">
        <v>0.11</v>
      </c>
    </row>
    <row r="3449" spans="1:26" x14ac:dyDescent="0.25">
      <c r="A3449" t="s">
        <v>5170</v>
      </c>
      <c r="B3449" s="1">
        <v>45277</v>
      </c>
      <c r="C3449" t="s">
        <v>3744</v>
      </c>
      <c r="D3449" t="s">
        <v>50</v>
      </c>
      <c r="E3449" t="s">
        <v>58</v>
      </c>
      <c r="F3449" t="s">
        <v>30</v>
      </c>
      <c r="G3449" t="s">
        <v>86</v>
      </c>
      <c r="H3449">
        <v>10</v>
      </c>
      <c r="I3449">
        <v>1444</v>
      </c>
      <c r="J3449">
        <v>9</v>
      </c>
      <c r="K3449">
        <v>13140.4</v>
      </c>
      <c r="L3449">
        <v>1192.27</v>
      </c>
      <c r="M3449" t="s">
        <v>43</v>
      </c>
      <c r="N3449" t="s">
        <v>44</v>
      </c>
      <c r="O3449">
        <v>1</v>
      </c>
      <c r="P3449">
        <v>2023</v>
      </c>
      <c r="Q3449">
        <v>12</v>
      </c>
      <c r="R3449" t="s">
        <v>54</v>
      </c>
      <c r="S3449">
        <v>4</v>
      </c>
      <c r="T3449">
        <v>51</v>
      </c>
      <c r="U3449">
        <v>4</v>
      </c>
      <c r="V3449">
        <v>0</v>
      </c>
      <c r="W3449" t="s">
        <v>55</v>
      </c>
      <c r="X3449" t="s">
        <v>36</v>
      </c>
      <c r="Y3449">
        <v>129960</v>
      </c>
      <c r="Z3449">
        <v>0.09</v>
      </c>
    </row>
    <row r="3450" spans="1:26" x14ac:dyDescent="0.25">
      <c r="A3450" t="s">
        <v>5171</v>
      </c>
      <c r="B3450" s="1">
        <v>45072</v>
      </c>
      <c r="C3450" t="s">
        <v>2980</v>
      </c>
      <c r="D3450" t="s">
        <v>50</v>
      </c>
      <c r="E3450" t="s">
        <v>40</v>
      </c>
      <c r="F3450" t="s">
        <v>30</v>
      </c>
      <c r="G3450" t="s">
        <v>86</v>
      </c>
      <c r="H3450">
        <v>4</v>
      </c>
      <c r="I3450">
        <v>2729</v>
      </c>
      <c r="J3450">
        <v>10</v>
      </c>
      <c r="K3450">
        <v>9824.4</v>
      </c>
      <c r="L3450">
        <v>675.37</v>
      </c>
      <c r="M3450" t="s">
        <v>32</v>
      </c>
      <c r="N3450" t="s">
        <v>44</v>
      </c>
      <c r="O3450">
        <v>4</v>
      </c>
      <c r="P3450">
        <v>2023</v>
      </c>
      <c r="Q3450">
        <v>5</v>
      </c>
      <c r="R3450" t="s">
        <v>238</v>
      </c>
      <c r="S3450">
        <v>2</v>
      </c>
      <c r="T3450">
        <v>21</v>
      </c>
      <c r="U3450">
        <v>4</v>
      </c>
      <c r="V3450">
        <v>5</v>
      </c>
      <c r="W3450" t="s">
        <v>46</v>
      </c>
      <c r="X3450" t="s">
        <v>47</v>
      </c>
      <c r="Y3450">
        <v>109160</v>
      </c>
      <c r="Z3450">
        <v>7.0000000000000007E-2</v>
      </c>
    </row>
    <row r="3451" spans="1:26" x14ac:dyDescent="0.25">
      <c r="A3451" t="s">
        <v>5172</v>
      </c>
      <c r="B3451" s="1">
        <v>45199</v>
      </c>
      <c r="C3451" t="s">
        <v>4564</v>
      </c>
      <c r="D3451" t="s">
        <v>63</v>
      </c>
      <c r="E3451" t="s">
        <v>29</v>
      </c>
      <c r="F3451" t="s">
        <v>30</v>
      </c>
      <c r="G3451" t="s">
        <v>86</v>
      </c>
      <c r="H3451">
        <v>8</v>
      </c>
      <c r="I3451">
        <v>2377</v>
      </c>
      <c r="J3451">
        <v>15</v>
      </c>
      <c r="K3451">
        <v>16163.6</v>
      </c>
      <c r="L3451">
        <v>2905.29</v>
      </c>
      <c r="M3451" t="s">
        <v>65</v>
      </c>
      <c r="N3451" t="s">
        <v>66</v>
      </c>
      <c r="O3451">
        <v>1</v>
      </c>
      <c r="P3451">
        <v>2023</v>
      </c>
      <c r="Q3451">
        <v>9</v>
      </c>
      <c r="R3451" t="s">
        <v>80</v>
      </c>
      <c r="S3451">
        <v>3</v>
      </c>
      <c r="T3451">
        <v>39</v>
      </c>
      <c r="U3451">
        <v>5</v>
      </c>
      <c r="V3451">
        <v>6</v>
      </c>
      <c r="W3451" t="s">
        <v>35</v>
      </c>
      <c r="X3451" t="s">
        <v>36</v>
      </c>
      <c r="Y3451">
        <v>285240</v>
      </c>
      <c r="Z3451">
        <v>0.18</v>
      </c>
    </row>
    <row r="3452" spans="1:26" x14ac:dyDescent="0.25">
      <c r="A3452" t="s">
        <v>5173</v>
      </c>
      <c r="B3452" s="1">
        <v>44952</v>
      </c>
      <c r="C3452" t="s">
        <v>5174</v>
      </c>
      <c r="D3452" t="s">
        <v>50</v>
      </c>
      <c r="E3452" t="s">
        <v>58</v>
      </c>
      <c r="F3452" t="s">
        <v>52</v>
      </c>
      <c r="G3452" t="s">
        <v>79</v>
      </c>
      <c r="H3452">
        <v>2</v>
      </c>
      <c r="I3452">
        <v>2155</v>
      </c>
      <c r="J3452">
        <v>16</v>
      </c>
      <c r="K3452">
        <v>3620.4</v>
      </c>
      <c r="L3452">
        <v>417.28</v>
      </c>
      <c r="M3452" t="s">
        <v>65</v>
      </c>
      <c r="N3452" t="s">
        <v>44</v>
      </c>
      <c r="O3452">
        <v>2</v>
      </c>
      <c r="P3452">
        <v>2023</v>
      </c>
      <c r="Q3452">
        <v>1</v>
      </c>
      <c r="R3452" t="s">
        <v>34</v>
      </c>
      <c r="S3452">
        <v>1</v>
      </c>
      <c r="T3452">
        <v>4</v>
      </c>
      <c r="U3452">
        <v>4</v>
      </c>
      <c r="V3452">
        <v>4</v>
      </c>
      <c r="W3452" t="s">
        <v>73</v>
      </c>
      <c r="X3452" t="s">
        <v>47</v>
      </c>
      <c r="Y3452">
        <v>68960</v>
      </c>
      <c r="Z3452">
        <v>0.12</v>
      </c>
    </row>
    <row r="3453" spans="1:26" x14ac:dyDescent="0.25">
      <c r="A3453" t="s">
        <v>5175</v>
      </c>
      <c r="B3453" s="1">
        <v>44989</v>
      </c>
      <c r="C3453" t="s">
        <v>4283</v>
      </c>
      <c r="D3453" t="s">
        <v>28</v>
      </c>
      <c r="E3453" t="s">
        <v>29</v>
      </c>
      <c r="F3453" t="s">
        <v>30</v>
      </c>
      <c r="G3453" t="s">
        <v>86</v>
      </c>
      <c r="H3453">
        <v>8</v>
      </c>
      <c r="I3453">
        <v>2664</v>
      </c>
      <c r="J3453">
        <v>19</v>
      </c>
      <c r="K3453">
        <v>17262.72</v>
      </c>
      <c r="L3453">
        <v>1003.82</v>
      </c>
      <c r="M3453" t="s">
        <v>32</v>
      </c>
      <c r="N3453" t="s">
        <v>44</v>
      </c>
      <c r="O3453">
        <v>6</v>
      </c>
      <c r="P3453">
        <v>2023</v>
      </c>
      <c r="Q3453">
        <v>3</v>
      </c>
      <c r="R3453" t="s">
        <v>105</v>
      </c>
      <c r="S3453">
        <v>1</v>
      </c>
      <c r="T3453">
        <v>9</v>
      </c>
      <c r="U3453">
        <v>1</v>
      </c>
      <c r="V3453">
        <v>6</v>
      </c>
      <c r="W3453" t="s">
        <v>35</v>
      </c>
      <c r="X3453" t="s">
        <v>36</v>
      </c>
      <c r="Y3453">
        <v>404928</v>
      </c>
      <c r="Z3453">
        <v>0.06</v>
      </c>
    </row>
    <row r="3454" spans="1:26" x14ac:dyDescent="0.25">
      <c r="A3454" t="s">
        <v>5176</v>
      </c>
      <c r="B3454" s="1">
        <v>45017</v>
      </c>
      <c r="C3454" t="s">
        <v>1211</v>
      </c>
      <c r="D3454" t="s">
        <v>39</v>
      </c>
      <c r="E3454" t="s">
        <v>29</v>
      </c>
      <c r="F3454" t="s">
        <v>30</v>
      </c>
      <c r="G3454" t="s">
        <v>64</v>
      </c>
      <c r="H3454">
        <v>9</v>
      </c>
      <c r="I3454">
        <v>3092</v>
      </c>
      <c r="J3454">
        <v>19</v>
      </c>
      <c r="K3454">
        <v>22540.68</v>
      </c>
      <c r="L3454">
        <v>2201.83</v>
      </c>
      <c r="M3454" t="s">
        <v>32</v>
      </c>
      <c r="N3454" t="s">
        <v>66</v>
      </c>
      <c r="O3454">
        <v>4</v>
      </c>
      <c r="P3454">
        <v>2023</v>
      </c>
      <c r="Q3454">
        <v>4</v>
      </c>
      <c r="R3454" t="s">
        <v>100</v>
      </c>
      <c r="S3454">
        <v>2</v>
      </c>
      <c r="T3454">
        <v>13</v>
      </c>
      <c r="U3454">
        <v>1</v>
      </c>
      <c r="V3454">
        <v>6</v>
      </c>
      <c r="W3454" t="s">
        <v>35</v>
      </c>
      <c r="X3454" t="s">
        <v>36</v>
      </c>
      <c r="Y3454">
        <v>528732</v>
      </c>
      <c r="Z3454">
        <v>0.1</v>
      </c>
    </row>
    <row r="3455" spans="1:26" x14ac:dyDescent="0.25">
      <c r="A3455" t="s">
        <v>5177</v>
      </c>
      <c r="B3455" s="1">
        <v>44965</v>
      </c>
      <c r="C3455" t="s">
        <v>378</v>
      </c>
      <c r="D3455" t="s">
        <v>63</v>
      </c>
      <c r="E3455" t="s">
        <v>58</v>
      </c>
      <c r="F3455" t="s">
        <v>41</v>
      </c>
      <c r="G3455" t="s">
        <v>59</v>
      </c>
      <c r="H3455">
        <v>10</v>
      </c>
      <c r="I3455">
        <v>2363</v>
      </c>
      <c r="J3455">
        <v>17</v>
      </c>
      <c r="K3455">
        <v>19612.900000000001</v>
      </c>
      <c r="L3455">
        <v>1684.88</v>
      </c>
      <c r="M3455" t="s">
        <v>43</v>
      </c>
      <c r="N3455" t="s">
        <v>66</v>
      </c>
      <c r="O3455">
        <v>5</v>
      </c>
      <c r="P3455">
        <v>2023</v>
      </c>
      <c r="Q3455">
        <v>2</v>
      </c>
      <c r="R3455" t="s">
        <v>67</v>
      </c>
      <c r="S3455">
        <v>1</v>
      </c>
      <c r="T3455">
        <v>6</v>
      </c>
      <c r="U3455">
        <v>2</v>
      </c>
      <c r="V3455">
        <v>3</v>
      </c>
      <c r="W3455" t="s">
        <v>83</v>
      </c>
      <c r="X3455" t="s">
        <v>47</v>
      </c>
      <c r="Y3455">
        <v>401710</v>
      </c>
      <c r="Z3455">
        <v>0.09</v>
      </c>
    </row>
    <row r="3456" spans="1:26" x14ac:dyDescent="0.25">
      <c r="A3456" t="s">
        <v>5178</v>
      </c>
      <c r="B3456" s="1">
        <v>45275</v>
      </c>
      <c r="C3456" t="s">
        <v>252</v>
      </c>
      <c r="D3456" t="s">
        <v>50</v>
      </c>
      <c r="E3456" t="s">
        <v>29</v>
      </c>
      <c r="F3456" t="s">
        <v>41</v>
      </c>
      <c r="G3456" t="s">
        <v>59</v>
      </c>
      <c r="H3456">
        <v>8</v>
      </c>
      <c r="I3456">
        <v>3459</v>
      </c>
      <c r="J3456">
        <v>22</v>
      </c>
      <c r="K3456">
        <v>21584.16</v>
      </c>
      <c r="L3456">
        <v>2811.81</v>
      </c>
      <c r="M3456" t="s">
        <v>32</v>
      </c>
      <c r="N3456" t="s">
        <v>66</v>
      </c>
      <c r="O3456">
        <v>7</v>
      </c>
      <c r="P3456">
        <v>2023</v>
      </c>
      <c r="Q3456">
        <v>12</v>
      </c>
      <c r="R3456" t="s">
        <v>54</v>
      </c>
      <c r="S3456">
        <v>4</v>
      </c>
      <c r="T3456">
        <v>50</v>
      </c>
      <c r="U3456">
        <v>3</v>
      </c>
      <c r="V3456">
        <v>5</v>
      </c>
      <c r="W3456" t="s">
        <v>46</v>
      </c>
      <c r="X3456" t="s">
        <v>47</v>
      </c>
      <c r="Y3456">
        <v>608784</v>
      </c>
      <c r="Z3456">
        <v>0.13</v>
      </c>
    </row>
    <row r="3457" spans="1:26" x14ac:dyDescent="0.25">
      <c r="A3457" t="s">
        <v>5179</v>
      </c>
      <c r="B3457" s="1">
        <v>45221</v>
      </c>
      <c r="C3457" t="s">
        <v>2630</v>
      </c>
      <c r="D3457" t="s">
        <v>28</v>
      </c>
      <c r="E3457" t="s">
        <v>58</v>
      </c>
      <c r="F3457" t="s">
        <v>30</v>
      </c>
      <c r="G3457" t="s">
        <v>86</v>
      </c>
      <c r="H3457">
        <v>10</v>
      </c>
      <c r="I3457">
        <v>549</v>
      </c>
      <c r="J3457">
        <v>0</v>
      </c>
      <c r="K3457">
        <v>5490</v>
      </c>
      <c r="L3457">
        <v>382.59</v>
      </c>
      <c r="M3457" t="s">
        <v>65</v>
      </c>
      <c r="N3457" t="s">
        <v>66</v>
      </c>
      <c r="O3457">
        <v>2</v>
      </c>
      <c r="P3457">
        <v>2023</v>
      </c>
      <c r="Q3457">
        <v>10</v>
      </c>
      <c r="R3457" t="s">
        <v>45</v>
      </c>
      <c r="S3457">
        <v>4</v>
      </c>
      <c r="T3457">
        <v>43</v>
      </c>
      <c r="U3457">
        <v>4</v>
      </c>
      <c r="V3457">
        <v>0</v>
      </c>
      <c r="W3457" t="s">
        <v>55</v>
      </c>
      <c r="X3457" t="s">
        <v>36</v>
      </c>
      <c r="Y3457">
        <v>0</v>
      </c>
      <c r="Z3457">
        <v>7.0000000000000007E-2</v>
      </c>
    </row>
    <row r="3458" spans="1:26" x14ac:dyDescent="0.25">
      <c r="A3458" t="s">
        <v>5180</v>
      </c>
      <c r="B3458" s="1">
        <v>44991</v>
      </c>
      <c r="C3458" t="s">
        <v>5181</v>
      </c>
      <c r="D3458" t="s">
        <v>28</v>
      </c>
      <c r="E3458" t="s">
        <v>58</v>
      </c>
      <c r="F3458" t="s">
        <v>52</v>
      </c>
      <c r="G3458" t="s">
        <v>79</v>
      </c>
      <c r="H3458">
        <v>5</v>
      </c>
      <c r="I3458">
        <v>4889</v>
      </c>
      <c r="J3458">
        <v>29</v>
      </c>
      <c r="K3458">
        <v>17355.95</v>
      </c>
      <c r="L3458">
        <v>2122.52</v>
      </c>
      <c r="M3458" t="s">
        <v>43</v>
      </c>
      <c r="N3458" t="s">
        <v>44</v>
      </c>
      <c r="O3458">
        <v>3</v>
      </c>
      <c r="P3458">
        <v>2023</v>
      </c>
      <c r="Q3458">
        <v>3</v>
      </c>
      <c r="R3458" t="s">
        <v>105</v>
      </c>
      <c r="S3458">
        <v>1</v>
      </c>
      <c r="T3458">
        <v>10</v>
      </c>
      <c r="U3458">
        <v>2</v>
      </c>
      <c r="V3458">
        <v>1</v>
      </c>
      <c r="W3458" t="s">
        <v>60</v>
      </c>
      <c r="X3458" t="s">
        <v>47</v>
      </c>
      <c r="Y3458">
        <v>708905</v>
      </c>
      <c r="Z3458">
        <v>0.12</v>
      </c>
    </row>
    <row r="3459" spans="1:26" x14ac:dyDescent="0.25">
      <c r="A3459" t="s">
        <v>5182</v>
      </c>
      <c r="B3459" s="1">
        <v>45187</v>
      </c>
      <c r="C3459" t="s">
        <v>635</v>
      </c>
      <c r="D3459" t="s">
        <v>50</v>
      </c>
      <c r="E3459" t="s">
        <v>58</v>
      </c>
      <c r="F3459" t="s">
        <v>52</v>
      </c>
      <c r="G3459" t="s">
        <v>53</v>
      </c>
      <c r="H3459">
        <v>3</v>
      </c>
      <c r="I3459">
        <v>2833</v>
      </c>
      <c r="J3459">
        <v>0</v>
      </c>
      <c r="K3459">
        <v>8499</v>
      </c>
      <c r="L3459">
        <v>851.15</v>
      </c>
      <c r="M3459" t="s">
        <v>43</v>
      </c>
      <c r="N3459" t="s">
        <v>66</v>
      </c>
      <c r="O3459">
        <v>1</v>
      </c>
      <c r="P3459">
        <v>2023</v>
      </c>
      <c r="Q3459">
        <v>9</v>
      </c>
      <c r="R3459" t="s">
        <v>80</v>
      </c>
      <c r="S3459">
        <v>3</v>
      </c>
      <c r="T3459">
        <v>38</v>
      </c>
      <c r="U3459">
        <v>4</v>
      </c>
      <c r="V3459">
        <v>1</v>
      </c>
      <c r="W3459" t="s">
        <v>60</v>
      </c>
      <c r="X3459" t="s">
        <v>47</v>
      </c>
      <c r="Y3459">
        <v>0</v>
      </c>
      <c r="Z3459">
        <v>0.1</v>
      </c>
    </row>
    <row r="3460" spans="1:26" x14ac:dyDescent="0.25">
      <c r="A3460" t="s">
        <v>5183</v>
      </c>
      <c r="B3460" s="1">
        <v>45199</v>
      </c>
      <c r="C3460" t="s">
        <v>1968</v>
      </c>
      <c r="D3460" t="s">
        <v>63</v>
      </c>
      <c r="E3460" t="s">
        <v>58</v>
      </c>
      <c r="F3460" t="s">
        <v>30</v>
      </c>
      <c r="G3460" t="s">
        <v>64</v>
      </c>
      <c r="H3460">
        <v>3</v>
      </c>
      <c r="I3460">
        <v>3149</v>
      </c>
      <c r="J3460">
        <v>14</v>
      </c>
      <c r="K3460">
        <v>8124.42</v>
      </c>
      <c r="L3460">
        <v>1372.68</v>
      </c>
      <c r="M3460" t="s">
        <v>65</v>
      </c>
      <c r="N3460" t="s">
        <v>66</v>
      </c>
      <c r="O3460">
        <v>5</v>
      </c>
      <c r="P3460">
        <v>2023</v>
      </c>
      <c r="Q3460">
        <v>9</v>
      </c>
      <c r="R3460" t="s">
        <v>80</v>
      </c>
      <c r="S3460">
        <v>3</v>
      </c>
      <c r="T3460">
        <v>39</v>
      </c>
      <c r="U3460">
        <v>5</v>
      </c>
      <c r="V3460">
        <v>6</v>
      </c>
      <c r="W3460" t="s">
        <v>35</v>
      </c>
      <c r="X3460" t="s">
        <v>36</v>
      </c>
      <c r="Y3460">
        <v>132258</v>
      </c>
      <c r="Z3460">
        <v>0.17</v>
      </c>
    </row>
    <row r="3461" spans="1:26" x14ac:dyDescent="0.25">
      <c r="A3461" t="s">
        <v>5184</v>
      </c>
      <c r="B3461" s="1">
        <v>45174</v>
      </c>
      <c r="C3461" t="s">
        <v>2064</v>
      </c>
      <c r="D3461" t="s">
        <v>39</v>
      </c>
      <c r="E3461" t="s">
        <v>58</v>
      </c>
      <c r="F3461" t="s">
        <v>41</v>
      </c>
      <c r="G3461" t="s">
        <v>59</v>
      </c>
      <c r="H3461">
        <v>9</v>
      </c>
      <c r="I3461">
        <v>4440</v>
      </c>
      <c r="J3461">
        <v>20</v>
      </c>
      <c r="K3461">
        <v>31968</v>
      </c>
      <c r="L3461">
        <v>3800.9</v>
      </c>
      <c r="M3461" t="s">
        <v>65</v>
      </c>
      <c r="N3461" t="s">
        <v>44</v>
      </c>
      <c r="O3461">
        <v>2</v>
      </c>
      <c r="P3461">
        <v>2023</v>
      </c>
      <c r="Q3461">
        <v>9</v>
      </c>
      <c r="R3461" t="s">
        <v>80</v>
      </c>
      <c r="S3461">
        <v>3</v>
      </c>
      <c r="T3461">
        <v>36</v>
      </c>
      <c r="U3461">
        <v>2</v>
      </c>
      <c r="V3461">
        <v>2</v>
      </c>
      <c r="W3461" t="s">
        <v>76</v>
      </c>
      <c r="X3461" t="s">
        <v>47</v>
      </c>
      <c r="Y3461">
        <v>799200</v>
      </c>
      <c r="Z3461">
        <v>0.12</v>
      </c>
    </row>
    <row r="3462" spans="1:26" x14ac:dyDescent="0.25">
      <c r="A3462" t="s">
        <v>5185</v>
      </c>
      <c r="B3462" s="1">
        <v>45245</v>
      </c>
      <c r="C3462" t="s">
        <v>2338</v>
      </c>
      <c r="D3462" t="s">
        <v>28</v>
      </c>
      <c r="E3462" t="s">
        <v>29</v>
      </c>
      <c r="F3462" t="s">
        <v>41</v>
      </c>
      <c r="G3462" t="s">
        <v>59</v>
      </c>
      <c r="H3462">
        <v>2</v>
      </c>
      <c r="I3462">
        <v>2880</v>
      </c>
      <c r="J3462">
        <v>16</v>
      </c>
      <c r="K3462">
        <v>4838.3999999999996</v>
      </c>
      <c r="L3462">
        <v>864.92</v>
      </c>
      <c r="M3462" t="s">
        <v>65</v>
      </c>
      <c r="N3462" t="s">
        <v>66</v>
      </c>
      <c r="O3462">
        <v>3</v>
      </c>
      <c r="P3462">
        <v>2023</v>
      </c>
      <c r="Q3462">
        <v>11</v>
      </c>
      <c r="R3462" t="s">
        <v>92</v>
      </c>
      <c r="S3462">
        <v>4</v>
      </c>
      <c r="T3462">
        <v>46</v>
      </c>
      <c r="U3462">
        <v>3</v>
      </c>
      <c r="V3462">
        <v>3</v>
      </c>
      <c r="W3462" t="s">
        <v>83</v>
      </c>
      <c r="X3462" t="s">
        <v>47</v>
      </c>
      <c r="Y3462">
        <v>92160</v>
      </c>
      <c r="Z3462">
        <v>0.18</v>
      </c>
    </row>
    <row r="3463" spans="1:26" x14ac:dyDescent="0.25">
      <c r="A3463" t="s">
        <v>5186</v>
      </c>
      <c r="B3463" s="1">
        <v>45267</v>
      </c>
      <c r="C3463" t="s">
        <v>1634</v>
      </c>
      <c r="D3463" t="s">
        <v>50</v>
      </c>
      <c r="E3463" t="s">
        <v>58</v>
      </c>
      <c r="F3463" t="s">
        <v>30</v>
      </c>
      <c r="G3463" t="s">
        <v>31</v>
      </c>
      <c r="H3463">
        <v>6</v>
      </c>
      <c r="I3463">
        <v>312</v>
      </c>
      <c r="J3463">
        <v>19</v>
      </c>
      <c r="K3463">
        <v>1516.32</v>
      </c>
      <c r="L3463">
        <v>156.13</v>
      </c>
      <c r="M3463" t="s">
        <v>43</v>
      </c>
      <c r="N3463" t="s">
        <v>66</v>
      </c>
      <c r="O3463">
        <v>5</v>
      </c>
      <c r="P3463">
        <v>2023</v>
      </c>
      <c r="Q3463">
        <v>12</v>
      </c>
      <c r="R3463" t="s">
        <v>54</v>
      </c>
      <c r="S3463">
        <v>4</v>
      </c>
      <c r="T3463">
        <v>49</v>
      </c>
      <c r="U3463">
        <v>2</v>
      </c>
      <c r="V3463">
        <v>4</v>
      </c>
      <c r="W3463" t="s">
        <v>73</v>
      </c>
      <c r="X3463" t="s">
        <v>47</v>
      </c>
      <c r="Y3463">
        <v>35568</v>
      </c>
      <c r="Z3463">
        <v>0.1</v>
      </c>
    </row>
    <row r="3464" spans="1:26" x14ac:dyDescent="0.25">
      <c r="A3464" t="s">
        <v>5187</v>
      </c>
      <c r="B3464" s="1">
        <v>45145</v>
      </c>
      <c r="C3464" t="s">
        <v>4441</v>
      </c>
      <c r="D3464" t="s">
        <v>50</v>
      </c>
      <c r="E3464" t="s">
        <v>58</v>
      </c>
      <c r="F3464" t="s">
        <v>30</v>
      </c>
      <c r="G3464" t="s">
        <v>64</v>
      </c>
      <c r="H3464">
        <v>6</v>
      </c>
      <c r="I3464">
        <v>3959</v>
      </c>
      <c r="J3464">
        <v>3</v>
      </c>
      <c r="K3464">
        <v>23041.38</v>
      </c>
      <c r="L3464">
        <v>2956.72</v>
      </c>
      <c r="M3464" t="s">
        <v>43</v>
      </c>
      <c r="N3464" t="s">
        <v>44</v>
      </c>
      <c r="O3464">
        <v>7</v>
      </c>
      <c r="P3464">
        <v>2023</v>
      </c>
      <c r="Q3464">
        <v>8</v>
      </c>
      <c r="R3464" t="s">
        <v>72</v>
      </c>
      <c r="S3464">
        <v>3</v>
      </c>
      <c r="T3464">
        <v>32</v>
      </c>
      <c r="U3464">
        <v>2</v>
      </c>
      <c r="V3464">
        <v>1</v>
      </c>
      <c r="W3464" t="s">
        <v>60</v>
      </c>
      <c r="X3464" t="s">
        <v>47</v>
      </c>
      <c r="Y3464">
        <v>71262</v>
      </c>
      <c r="Z3464">
        <v>0.13</v>
      </c>
    </row>
    <row r="3465" spans="1:26" x14ac:dyDescent="0.25">
      <c r="A3465" t="s">
        <v>5188</v>
      </c>
      <c r="B3465" s="1">
        <v>44953</v>
      </c>
      <c r="C3465" t="s">
        <v>4244</v>
      </c>
      <c r="D3465" t="s">
        <v>39</v>
      </c>
      <c r="E3465" t="s">
        <v>58</v>
      </c>
      <c r="F3465" t="s">
        <v>52</v>
      </c>
      <c r="G3465" t="s">
        <v>53</v>
      </c>
      <c r="H3465">
        <v>6</v>
      </c>
      <c r="I3465">
        <v>4301</v>
      </c>
      <c r="J3465">
        <v>10</v>
      </c>
      <c r="K3465">
        <v>23225.4</v>
      </c>
      <c r="L3465">
        <v>1216.94</v>
      </c>
      <c r="M3465" t="s">
        <v>43</v>
      </c>
      <c r="N3465" t="s">
        <v>33</v>
      </c>
      <c r="O3465">
        <v>1</v>
      </c>
      <c r="P3465">
        <v>2023</v>
      </c>
      <c r="Q3465">
        <v>1</v>
      </c>
      <c r="R3465" t="s">
        <v>34</v>
      </c>
      <c r="S3465">
        <v>1</v>
      </c>
      <c r="T3465">
        <v>4</v>
      </c>
      <c r="U3465">
        <v>4</v>
      </c>
      <c r="V3465">
        <v>5</v>
      </c>
      <c r="W3465" t="s">
        <v>46</v>
      </c>
      <c r="X3465" t="s">
        <v>47</v>
      </c>
      <c r="Y3465">
        <v>258060</v>
      </c>
      <c r="Z3465">
        <v>0.05</v>
      </c>
    </row>
    <row r="3466" spans="1:26" x14ac:dyDescent="0.25">
      <c r="A3466" t="s">
        <v>5189</v>
      </c>
      <c r="B3466" s="1">
        <v>45204</v>
      </c>
      <c r="C3466" t="s">
        <v>2393</v>
      </c>
      <c r="D3466" t="s">
        <v>63</v>
      </c>
      <c r="E3466" t="s">
        <v>29</v>
      </c>
      <c r="F3466" t="s">
        <v>41</v>
      </c>
      <c r="G3466" t="s">
        <v>116</v>
      </c>
      <c r="H3466">
        <v>10</v>
      </c>
      <c r="I3466">
        <v>227</v>
      </c>
      <c r="J3466">
        <v>3</v>
      </c>
      <c r="K3466">
        <v>2201.9</v>
      </c>
      <c r="L3466">
        <v>127.82</v>
      </c>
      <c r="M3466" t="s">
        <v>65</v>
      </c>
      <c r="N3466" t="s">
        <v>33</v>
      </c>
      <c r="O3466">
        <v>3</v>
      </c>
      <c r="P3466">
        <v>2023</v>
      </c>
      <c r="Q3466">
        <v>10</v>
      </c>
      <c r="R3466" t="s">
        <v>45</v>
      </c>
      <c r="S3466">
        <v>4</v>
      </c>
      <c r="T3466">
        <v>40</v>
      </c>
      <c r="U3466">
        <v>1</v>
      </c>
      <c r="V3466">
        <v>4</v>
      </c>
      <c r="W3466" t="s">
        <v>73</v>
      </c>
      <c r="X3466" t="s">
        <v>47</v>
      </c>
      <c r="Y3466">
        <v>6810</v>
      </c>
      <c r="Z3466">
        <v>0.06</v>
      </c>
    </row>
    <row r="3467" spans="1:26" x14ac:dyDescent="0.25">
      <c r="A3467" t="s">
        <v>5190</v>
      </c>
      <c r="B3467" s="1">
        <v>45268</v>
      </c>
      <c r="C3467" t="s">
        <v>4660</v>
      </c>
      <c r="D3467" t="s">
        <v>39</v>
      </c>
      <c r="E3467" t="s">
        <v>40</v>
      </c>
      <c r="F3467" t="s">
        <v>41</v>
      </c>
      <c r="G3467" t="s">
        <v>59</v>
      </c>
      <c r="H3467">
        <v>7</v>
      </c>
      <c r="I3467">
        <v>4304</v>
      </c>
      <c r="J3467">
        <v>28</v>
      </c>
      <c r="K3467">
        <v>21692.16</v>
      </c>
      <c r="L3467">
        <v>3453.97</v>
      </c>
      <c r="M3467" t="s">
        <v>43</v>
      </c>
      <c r="N3467" t="s">
        <v>66</v>
      </c>
      <c r="O3467">
        <v>2</v>
      </c>
      <c r="P3467">
        <v>2023</v>
      </c>
      <c r="Q3467">
        <v>12</v>
      </c>
      <c r="R3467" t="s">
        <v>54</v>
      </c>
      <c r="S3467">
        <v>4</v>
      </c>
      <c r="T3467">
        <v>49</v>
      </c>
      <c r="U3467">
        <v>2</v>
      </c>
      <c r="V3467">
        <v>5</v>
      </c>
      <c r="W3467" t="s">
        <v>46</v>
      </c>
      <c r="X3467" t="s">
        <v>47</v>
      </c>
      <c r="Y3467">
        <v>843584</v>
      </c>
      <c r="Z3467">
        <v>0.16</v>
      </c>
    </row>
    <row r="3468" spans="1:26" x14ac:dyDescent="0.25">
      <c r="A3468" t="s">
        <v>5191</v>
      </c>
      <c r="B3468" s="1">
        <v>44934</v>
      </c>
      <c r="C3468" t="s">
        <v>2571</v>
      </c>
      <c r="D3468" t="s">
        <v>28</v>
      </c>
      <c r="E3468" t="s">
        <v>51</v>
      </c>
      <c r="F3468" t="s">
        <v>30</v>
      </c>
      <c r="G3468" t="s">
        <v>64</v>
      </c>
      <c r="H3468">
        <v>2</v>
      </c>
      <c r="I3468">
        <v>999</v>
      </c>
      <c r="J3468">
        <v>5</v>
      </c>
      <c r="K3468">
        <v>1898.1</v>
      </c>
      <c r="L3468">
        <v>351.66</v>
      </c>
      <c r="M3468" t="s">
        <v>65</v>
      </c>
      <c r="N3468" t="s">
        <v>44</v>
      </c>
      <c r="O3468">
        <v>7</v>
      </c>
      <c r="P3468">
        <v>2023</v>
      </c>
      <c r="Q3468">
        <v>1</v>
      </c>
      <c r="R3468" t="s">
        <v>34</v>
      </c>
      <c r="S3468">
        <v>1</v>
      </c>
      <c r="T3468">
        <v>2</v>
      </c>
      <c r="U3468">
        <v>2</v>
      </c>
      <c r="V3468">
        <v>0</v>
      </c>
      <c r="W3468" t="s">
        <v>55</v>
      </c>
      <c r="X3468" t="s">
        <v>36</v>
      </c>
      <c r="Y3468">
        <v>9990</v>
      </c>
      <c r="Z3468">
        <v>0.19</v>
      </c>
    </row>
    <row r="3469" spans="1:26" x14ac:dyDescent="0.25">
      <c r="A3469" t="s">
        <v>5192</v>
      </c>
      <c r="B3469" s="1">
        <v>45252</v>
      </c>
      <c r="C3469" t="s">
        <v>4139</v>
      </c>
      <c r="D3469" t="s">
        <v>50</v>
      </c>
      <c r="E3469" t="s">
        <v>51</v>
      </c>
      <c r="F3469" t="s">
        <v>41</v>
      </c>
      <c r="G3469" t="s">
        <v>42</v>
      </c>
      <c r="H3469">
        <v>4</v>
      </c>
      <c r="I3469">
        <v>4874</v>
      </c>
      <c r="J3469">
        <v>24</v>
      </c>
      <c r="K3469">
        <v>14816.96</v>
      </c>
      <c r="L3469">
        <v>754.25</v>
      </c>
      <c r="M3469" t="s">
        <v>32</v>
      </c>
      <c r="N3469" t="s">
        <v>33</v>
      </c>
      <c r="O3469">
        <v>5</v>
      </c>
      <c r="P3469">
        <v>2023</v>
      </c>
      <c r="Q3469">
        <v>11</v>
      </c>
      <c r="R3469" t="s">
        <v>92</v>
      </c>
      <c r="S3469">
        <v>4</v>
      </c>
      <c r="T3469">
        <v>47</v>
      </c>
      <c r="U3469">
        <v>4</v>
      </c>
      <c r="V3469">
        <v>3</v>
      </c>
      <c r="W3469" t="s">
        <v>83</v>
      </c>
      <c r="X3469" t="s">
        <v>47</v>
      </c>
      <c r="Y3469">
        <v>467904</v>
      </c>
      <c r="Z3469">
        <v>0.05</v>
      </c>
    </row>
    <row r="3470" spans="1:26" x14ac:dyDescent="0.25">
      <c r="A3470" t="s">
        <v>5193</v>
      </c>
      <c r="B3470" s="1">
        <v>45166</v>
      </c>
      <c r="C3470" t="s">
        <v>5194</v>
      </c>
      <c r="D3470" t="s">
        <v>50</v>
      </c>
      <c r="E3470" t="s">
        <v>29</v>
      </c>
      <c r="F3470" t="s">
        <v>30</v>
      </c>
      <c r="G3470" t="s">
        <v>64</v>
      </c>
      <c r="H3470">
        <v>10</v>
      </c>
      <c r="I3470">
        <v>3049</v>
      </c>
      <c r="J3470">
        <v>11</v>
      </c>
      <c r="K3470">
        <v>27136.1</v>
      </c>
      <c r="L3470">
        <v>4656.92</v>
      </c>
      <c r="M3470" t="s">
        <v>32</v>
      </c>
      <c r="N3470" t="s">
        <v>66</v>
      </c>
      <c r="O3470">
        <v>6</v>
      </c>
      <c r="P3470">
        <v>2023</v>
      </c>
      <c r="Q3470">
        <v>8</v>
      </c>
      <c r="R3470" t="s">
        <v>72</v>
      </c>
      <c r="S3470">
        <v>3</v>
      </c>
      <c r="T3470">
        <v>35</v>
      </c>
      <c r="U3470">
        <v>5</v>
      </c>
      <c r="V3470">
        <v>1</v>
      </c>
      <c r="W3470" t="s">
        <v>60</v>
      </c>
      <c r="X3470" t="s">
        <v>47</v>
      </c>
      <c r="Y3470">
        <v>335390</v>
      </c>
      <c r="Z3470">
        <v>0.17</v>
      </c>
    </row>
    <row r="3471" spans="1:26" x14ac:dyDescent="0.25">
      <c r="A3471" t="s">
        <v>5195</v>
      </c>
      <c r="B3471" s="1">
        <v>45246</v>
      </c>
      <c r="C3471" t="s">
        <v>268</v>
      </c>
      <c r="D3471" t="s">
        <v>63</v>
      </c>
      <c r="E3471" t="s">
        <v>58</v>
      </c>
      <c r="F3471" t="s">
        <v>52</v>
      </c>
      <c r="G3471" t="s">
        <v>91</v>
      </c>
      <c r="H3471">
        <v>7</v>
      </c>
      <c r="I3471">
        <v>3334</v>
      </c>
      <c r="J3471">
        <v>8</v>
      </c>
      <c r="K3471">
        <v>21470.959999999999</v>
      </c>
      <c r="L3471">
        <v>1994.7</v>
      </c>
      <c r="M3471" t="s">
        <v>32</v>
      </c>
      <c r="N3471" t="s">
        <v>66</v>
      </c>
      <c r="O3471">
        <v>5</v>
      </c>
      <c r="P3471">
        <v>2023</v>
      </c>
      <c r="Q3471">
        <v>11</v>
      </c>
      <c r="R3471" t="s">
        <v>92</v>
      </c>
      <c r="S3471">
        <v>4</v>
      </c>
      <c r="T3471">
        <v>46</v>
      </c>
      <c r="U3471">
        <v>3</v>
      </c>
      <c r="V3471">
        <v>4</v>
      </c>
      <c r="W3471" t="s">
        <v>73</v>
      </c>
      <c r="X3471" t="s">
        <v>47</v>
      </c>
      <c r="Y3471">
        <v>186704</v>
      </c>
      <c r="Z3471">
        <v>0.09</v>
      </c>
    </row>
    <row r="3472" spans="1:26" x14ac:dyDescent="0.25">
      <c r="A3472" t="s">
        <v>5196</v>
      </c>
      <c r="B3472" s="1">
        <v>45234</v>
      </c>
      <c r="C3472" t="s">
        <v>2690</v>
      </c>
      <c r="D3472" t="s">
        <v>28</v>
      </c>
      <c r="E3472" t="s">
        <v>40</v>
      </c>
      <c r="F3472" t="s">
        <v>52</v>
      </c>
      <c r="G3472" t="s">
        <v>91</v>
      </c>
      <c r="H3472">
        <v>2</v>
      </c>
      <c r="I3472">
        <v>3027</v>
      </c>
      <c r="J3472">
        <v>19</v>
      </c>
      <c r="K3472">
        <v>4903.74</v>
      </c>
      <c r="L3472">
        <v>592.99</v>
      </c>
      <c r="M3472" t="s">
        <v>32</v>
      </c>
      <c r="N3472" t="s">
        <v>44</v>
      </c>
      <c r="O3472">
        <v>3</v>
      </c>
      <c r="P3472">
        <v>2023</v>
      </c>
      <c r="Q3472">
        <v>11</v>
      </c>
      <c r="R3472" t="s">
        <v>92</v>
      </c>
      <c r="S3472">
        <v>4</v>
      </c>
      <c r="T3472">
        <v>44</v>
      </c>
      <c r="U3472">
        <v>1</v>
      </c>
      <c r="V3472">
        <v>6</v>
      </c>
      <c r="W3472" t="s">
        <v>35</v>
      </c>
      <c r="X3472" t="s">
        <v>36</v>
      </c>
      <c r="Y3472">
        <v>115026</v>
      </c>
      <c r="Z3472">
        <v>0.12</v>
      </c>
    </row>
    <row r="3473" spans="1:26" x14ac:dyDescent="0.25">
      <c r="A3473" t="s">
        <v>5197</v>
      </c>
      <c r="B3473" s="1">
        <v>45270</v>
      </c>
      <c r="C3473" t="s">
        <v>4467</v>
      </c>
      <c r="D3473" t="s">
        <v>63</v>
      </c>
      <c r="E3473" t="s">
        <v>51</v>
      </c>
      <c r="F3473" t="s">
        <v>30</v>
      </c>
      <c r="G3473" t="s">
        <v>86</v>
      </c>
      <c r="H3473">
        <v>10</v>
      </c>
      <c r="I3473">
        <v>2126</v>
      </c>
      <c r="J3473">
        <v>11</v>
      </c>
      <c r="K3473">
        <v>18921.400000000001</v>
      </c>
      <c r="L3473">
        <v>1063.5</v>
      </c>
      <c r="M3473" t="s">
        <v>32</v>
      </c>
      <c r="N3473" t="s">
        <v>66</v>
      </c>
      <c r="O3473">
        <v>2</v>
      </c>
      <c r="P3473">
        <v>2023</v>
      </c>
      <c r="Q3473">
        <v>12</v>
      </c>
      <c r="R3473" t="s">
        <v>54</v>
      </c>
      <c r="S3473">
        <v>4</v>
      </c>
      <c r="T3473">
        <v>50</v>
      </c>
      <c r="U3473">
        <v>3</v>
      </c>
      <c r="V3473">
        <v>0</v>
      </c>
      <c r="W3473" t="s">
        <v>55</v>
      </c>
      <c r="X3473" t="s">
        <v>36</v>
      </c>
      <c r="Y3473">
        <v>233860</v>
      </c>
      <c r="Z3473">
        <v>0.06</v>
      </c>
    </row>
    <row r="3474" spans="1:26" x14ac:dyDescent="0.25">
      <c r="A3474" t="s">
        <v>5198</v>
      </c>
      <c r="B3474" s="1">
        <v>44974</v>
      </c>
      <c r="C3474" t="s">
        <v>5199</v>
      </c>
      <c r="D3474" t="s">
        <v>50</v>
      </c>
      <c r="E3474" t="s">
        <v>51</v>
      </c>
      <c r="F3474" t="s">
        <v>30</v>
      </c>
      <c r="G3474" t="s">
        <v>86</v>
      </c>
      <c r="H3474">
        <v>1</v>
      </c>
      <c r="I3474">
        <v>2643</v>
      </c>
      <c r="J3474">
        <v>3</v>
      </c>
      <c r="K3474">
        <v>2563.71</v>
      </c>
      <c r="L3474">
        <v>227.52</v>
      </c>
      <c r="M3474" t="s">
        <v>43</v>
      </c>
      <c r="N3474" t="s">
        <v>66</v>
      </c>
      <c r="O3474">
        <v>1</v>
      </c>
      <c r="P3474">
        <v>2023</v>
      </c>
      <c r="Q3474">
        <v>2</v>
      </c>
      <c r="R3474" t="s">
        <v>67</v>
      </c>
      <c r="S3474">
        <v>1</v>
      </c>
      <c r="T3474">
        <v>7</v>
      </c>
      <c r="U3474">
        <v>3</v>
      </c>
      <c r="V3474">
        <v>5</v>
      </c>
      <c r="W3474" t="s">
        <v>46</v>
      </c>
      <c r="X3474" t="s">
        <v>47</v>
      </c>
      <c r="Y3474">
        <v>7929</v>
      </c>
      <c r="Z3474">
        <v>0.09</v>
      </c>
    </row>
    <row r="3475" spans="1:26" x14ac:dyDescent="0.25">
      <c r="A3475" t="s">
        <v>5200</v>
      </c>
      <c r="B3475" s="1">
        <v>45093</v>
      </c>
      <c r="C3475" t="s">
        <v>1454</v>
      </c>
      <c r="D3475" t="s">
        <v>39</v>
      </c>
      <c r="E3475" t="s">
        <v>40</v>
      </c>
      <c r="F3475" t="s">
        <v>41</v>
      </c>
      <c r="G3475" t="s">
        <v>116</v>
      </c>
      <c r="H3475">
        <v>4</v>
      </c>
      <c r="I3475">
        <v>315</v>
      </c>
      <c r="J3475">
        <v>30</v>
      </c>
      <c r="K3475">
        <v>882</v>
      </c>
      <c r="L3475">
        <v>97.43</v>
      </c>
      <c r="M3475" t="s">
        <v>32</v>
      </c>
      <c r="N3475" t="s">
        <v>66</v>
      </c>
      <c r="O3475">
        <v>6</v>
      </c>
      <c r="P3475">
        <v>2023</v>
      </c>
      <c r="Q3475">
        <v>6</v>
      </c>
      <c r="R3475" t="s">
        <v>95</v>
      </c>
      <c r="S3475">
        <v>2</v>
      </c>
      <c r="T3475">
        <v>24</v>
      </c>
      <c r="U3475">
        <v>3</v>
      </c>
      <c r="V3475">
        <v>5</v>
      </c>
      <c r="W3475" t="s">
        <v>46</v>
      </c>
      <c r="X3475" t="s">
        <v>47</v>
      </c>
      <c r="Y3475">
        <v>37800</v>
      </c>
      <c r="Z3475">
        <v>0.11</v>
      </c>
    </row>
    <row r="3476" spans="1:26" x14ac:dyDescent="0.25">
      <c r="A3476" t="s">
        <v>5201</v>
      </c>
      <c r="B3476" s="1">
        <v>44959</v>
      </c>
      <c r="C3476" t="s">
        <v>1572</v>
      </c>
      <c r="D3476" t="s">
        <v>63</v>
      </c>
      <c r="E3476" t="s">
        <v>51</v>
      </c>
      <c r="F3476" t="s">
        <v>41</v>
      </c>
      <c r="G3476" t="s">
        <v>59</v>
      </c>
      <c r="H3476">
        <v>8</v>
      </c>
      <c r="I3476">
        <v>3814</v>
      </c>
      <c r="J3476">
        <v>12</v>
      </c>
      <c r="K3476">
        <v>26850.560000000001</v>
      </c>
      <c r="L3476">
        <v>1615.21</v>
      </c>
      <c r="M3476" t="s">
        <v>43</v>
      </c>
      <c r="N3476" t="s">
        <v>44</v>
      </c>
      <c r="O3476">
        <v>1</v>
      </c>
      <c r="P3476">
        <v>2023</v>
      </c>
      <c r="Q3476">
        <v>2</v>
      </c>
      <c r="R3476" t="s">
        <v>67</v>
      </c>
      <c r="S3476">
        <v>1</v>
      </c>
      <c r="T3476">
        <v>5</v>
      </c>
      <c r="U3476">
        <v>1</v>
      </c>
      <c r="V3476">
        <v>4</v>
      </c>
      <c r="W3476" t="s">
        <v>73</v>
      </c>
      <c r="X3476" t="s">
        <v>47</v>
      </c>
      <c r="Y3476">
        <v>366144</v>
      </c>
      <c r="Z3476">
        <v>0.06</v>
      </c>
    </row>
    <row r="3477" spans="1:26" x14ac:dyDescent="0.25">
      <c r="A3477" t="s">
        <v>5202</v>
      </c>
      <c r="B3477" s="1">
        <v>44945</v>
      </c>
      <c r="C3477" t="s">
        <v>1028</v>
      </c>
      <c r="D3477" t="s">
        <v>39</v>
      </c>
      <c r="E3477" t="s">
        <v>29</v>
      </c>
      <c r="F3477" t="s">
        <v>30</v>
      </c>
      <c r="G3477" t="s">
        <v>64</v>
      </c>
      <c r="H3477">
        <v>4</v>
      </c>
      <c r="I3477">
        <v>139</v>
      </c>
      <c r="J3477">
        <v>11</v>
      </c>
      <c r="K3477">
        <v>494.84</v>
      </c>
      <c r="L3477">
        <v>57.75</v>
      </c>
      <c r="M3477" t="s">
        <v>65</v>
      </c>
      <c r="N3477" t="s">
        <v>66</v>
      </c>
      <c r="O3477">
        <v>7</v>
      </c>
      <c r="P3477">
        <v>2023</v>
      </c>
      <c r="Q3477">
        <v>1</v>
      </c>
      <c r="R3477" t="s">
        <v>34</v>
      </c>
      <c r="S3477">
        <v>1</v>
      </c>
      <c r="T3477">
        <v>3</v>
      </c>
      <c r="U3477">
        <v>3</v>
      </c>
      <c r="V3477">
        <v>4</v>
      </c>
      <c r="W3477" t="s">
        <v>73</v>
      </c>
      <c r="X3477" t="s">
        <v>47</v>
      </c>
      <c r="Y3477">
        <v>6116</v>
      </c>
      <c r="Z3477">
        <v>0.12</v>
      </c>
    </row>
    <row r="3478" spans="1:26" x14ac:dyDescent="0.25">
      <c r="A3478" t="s">
        <v>5203</v>
      </c>
      <c r="B3478" s="1">
        <v>44961</v>
      </c>
      <c r="C3478" t="s">
        <v>4197</v>
      </c>
      <c r="D3478" t="s">
        <v>39</v>
      </c>
      <c r="E3478" t="s">
        <v>58</v>
      </c>
      <c r="F3478" t="s">
        <v>41</v>
      </c>
      <c r="G3478" t="s">
        <v>59</v>
      </c>
      <c r="H3478">
        <v>8</v>
      </c>
      <c r="I3478">
        <v>3459</v>
      </c>
      <c r="J3478">
        <v>2</v>
      </c>
      <c r="K3478">
        <v>27118.560000000001</v>
      </c>
      <c r="L3478">
        <v>4890.01</v>
      </c>
      <c r="M3478" t="s">
        <v>32</v>
      </c>
      <c r="N3478" t="s">
        <v>66</v>
      </c>
      <c r="O3478">
        <v>1</v>
      </c>
      <c r="P3478">
        <v>2023</v>
      </c>
      <c r="Q3478">
        <v>2</v>
      </c>
      <c r="R3478" t="s">
        <v>67</v>
      </c>
      <c r="S3478">
        <v>1</v>
      </c>
      <c r="T3478">
        <v>5</v>
      </c>
      <c r="U3478">
        <v>1</v>
      </c>
      <c r="V3478">
        <v>6</v>
      </c>
      <c r="W3478" t="s">
        <v>35</v>
      </c>
      <c r="X3478" t="s">
        <v>36</v>
      </c>
      <c r="Y3478">
        <v>55344</v>
      </c>
      <c r="Z3478">
        <v>0.18</v>
      </c>
    </row>
    <row r="3479" spans="1:26" x14ac:dyDescent="0.25">
      <c r="A3479" t="s">
        <v>5204</v>
      </c>
      <c r="B3479" s="1">
        <v>44950</v>
      </c>
      <c r="C3479" t="s">
        <v>1954</v>
      </c>
      <c r="D3479" t="s">
        <v>28</v>
      </c>
      <c r="E3479" t="s">
        <v>51</v>
      </c>
      <c r="F3479" t="s">
        <v>41</v>
      </c>
      <c r="G3479" t="s">
        <v>116</v>
      </c>
      <c r="H3479">
        <v>5</v>
      </c>
      <c r="I3479">
        <v>355</v>
      </c>
      <c r="J3479">
        <v>15</v>
      </c>
      <c r="K3479">
        <v>1508.75</v>
      </c>
      <c r="L3479">
        <v>188.23</v>
      </c>
      <c r="M3479" t="s">
        <v>43</v>
      </c>
      <c r="N3479" t="s">
        <v>44</v>
      </c>
      <c r="O3479">
        <v>7</v>
      </c>
      <c r="P3479">
        <v>2023</v>
      </c>
      <c r="Q3479">
        <v>1</v>
      </c>
      <c r="R3479" t="s">
        <v>34</v>
      </c>
      <c r="S3479">
        <v>1</v>
      </c>
      <c r="T3479">
        <v>4</v>
      </c>
      <c r="U3479">
        <v>4</v>
      </c>
      <c r="V3479">
        <v>2</v>
      </c>
      <c r="W3479" t="s">
        <v>76</v>
      </c>
      <c r="X3479" t="s">
        <v>47</v>
      </c>
      <c r="Y3479">
        <v>26625</v>
      </c>
      <c r="Z3479">
        <v>0.12</v>
      </c>
    </row>
    <row r="3480" spans="1:26" x14ac:dyDescent="0.25">
      <c r="A3480" t="s">
        <v>5205</v>
      </c>
      <c r="B3480" s="1">
        <v>44958</v>
      </c>
      <c r="C3480" t="s">
        <v>3125</v>
      </c>
      <c r="D3480" t="s">
        <v>39</v>
      </c>
      <c r="E3480" t="s">
        <v>40</v>
      </c>
      <c r="F3480" t="s">
        <v>30</v>
      </c>
      <c r="G3480" t="s">
        <v>64</v>
      </c>
      <c r="H3480">
        <v>1</v>
      </c>
      <c r="I3480">
        <v>684</v>
      </c>
      <c r="J3480">
        <v>10</v>
      </c>
      <c r="K3480">
        <v>615.6</v>
      </c>
      <c r="L3480">
        <v>62.99</v>
      </c>
      <c r="M3480" t="s">
        <v>65</v>
      </c>
      <c r="N3480" t="s">
        <v>66</v>
      </c>
      <c r="O3480">
        <v>5</v>
      </c>
      <c r="P3480">
        <v>2023</v>
      </c>
      <c r="Q3480">
        <v>2</v>
      </c>
      <c r="R3480" t="s">
        <v>67</v>
      </c>
      <c r="S3480">
        <v>1</v>
      </c>
      <c r="T3480">
        <v>5</v>
      </c>
      <c r="U3480">
        <v>1</v>
      </c>
      <c r="V3480">
        <v>3</v>
      </c>
      <c r="W3480" t="s">
        <v>83</v>
      </c>
      <c r="X3480" t="s">
        <v>47</v>
      </c>
      <c r="Y3480">
        <v>6840</v>
      </c>
      <c r="Z3480">
        <v>0.1</v>
      </c>
    </row>
    <row r="3481" spans="1:26" x14ac:dyDescent="0.25">
      <c r="A3481" t="s">
        <v>5206</v>
      </c>
      <c r="B3481" s="1">
        <v>45286</v>
      </c>
      <c r="C3481" t="s">
        <v>1449</v>
      </c>
      <c r="D3481" t="s">
        <v>50</v>
      </c>
      <c r="E3481" t="s">
        <v>58</v>
      </c>
      <c r="F3481" t="s">
        <v>52</v>
      </c>
      <c r="G3481" t="s">
        <v>79</v>
      </c>
      <c r="H3481">
        <v>10</v>
      </c>
      <c r="I3481">
        <v>4965</v>
      </c>
      <c r="J3481">
        <v>9</v>
      </c>
      <c r="K3481">
        <v>45181.5</v>
      </c>
      <c r="L3481">
        <v>8080.91</v>
      </c>
      <c r="M3481" t="s">
        <v>32</v>
      </c>
      <c r="N3481" t="s">
        <v>33</v>
      </c>
      <c r="O3481">
        <v>3</v>
      </c>
      <c r="P3481">
        <v>2023</v>
      </c>
      <c r="Q3481">
        <v>12</v>
      </c>
      <c r="R3481" t="s">
        <v>54</v>
      </c>
      <c r="S3481">
        <v>4</v>
      </c>
      <c r="T3481">
        <v>52</v>
      </c>
      <c r="U3481">
        <v>5</v>
      </c>
      <c r="V3481">
        <v>2</v>
      </c>
      <c r="W3481" t="s">
        <v>76</v>
      </c>
      <c r="X3481" t="s">
        <v>47</v>
      </c>
      <c r="Y3481">
        <v>446850</v>
      </c>
      <c r="Z3481">
        <v>0.18</v>
      </c>
    </row>
    <row r="3482" spans="1:26" x14ac:dyDescent="0.25">
      <c r="A3482" t="s">
        <v>5207</v>
      </c>
      <c r="B3482" s="1">
        <v>45174</v>
      </c>
      <c r="C3482" t="s">
        <v>4067</v>
      </c>
      <c r="D3482" t="s">
        <v>63</v>
      </c>
      <c r="E3482" t="s">
        <v>40</v>
      </c>
      <c r="F3482" t="s">
        <v>52</v>
      </c>
      <c r="G3482" t="s">
        <v>79</v>
      </c>
      <c r="H3482">
        <v>7</v>
      </c>
      <c r="I3482">
        <v>3660</v>
      </c>
      <c r="J3482">
        <v>16</v>
      </c>
      <c r="K3482">
        <v>21520.799999999999</v>
      </c>
      <c r="L3482">
        <v>2281.3000000000002</v>
      </c>
      <c r="M3482" t="s">
        <v>43</v>
      </c>
      <c r="N3482" t="s">
        <v>44</v>
      </c>
      <c r="O3482">
        <v>7</v>
      </c>
      <c r="P3482">
        <v>2023</v>
      </c>
      <c r="Q3482">
        <v>9</v>
      </c>
      <c r="R3482" t="s">
        <v>80</v>
      </c>
      <c r="S3482">
        <v>3</v>
      </c>
      <c r="T3482">
        <v>36</v>
      </c>
      <c r="U3482">
        <v>2</v>
      </c>
      <c r="V3482">
        <v>2</v>
      </c>
      <c r="W3482" t="s">
        <v>76</v>
      </c>
      <c r="X3482" t="s">
        <v>47</v>
      </c>
      <c r="Y3482">
        <v>409920</v>
      </c>
      <c r="Z3482">
        <v>0.11</v>
      </c>
    </row>
    <row r="3483" spans="1:26" x14ac:dyDescent="0.25">
      <c r="A3483" t="s">
        <v>5208</v>
      </c>
      <c r="B3483" s="1">
        <v>45024</v>
      </c>
      <c r="C3483" t="s">
        <v>3546</v>
      </c>
      <c r="D3483" t="s">
        <v>63</v>
      </c>
      <c r="E3483" t="s">
        <v>40</v>
      </c>
      <c r="F3483" t="s">
        <v>30</v>
      </c>
      <c r="G3483" t="s">
        <v>86</v>
      </c>
      <c r="H3483">
        <v>10</v>
      </c>
      <c r="I3483">
        <v>1799</v>
      </c>
      <c r="J3483">
        <v>10</v>
      </c>
      <c r="K3483">
        <v>16191</v>
      </c>
      <c r="L3483">
        <v>1123.51</v>
      </c>
      <c r="M3483" t="s">
        <v>32</v>
      </c>
      <c r="N3483" t="s">
        <v>66</v>
      </c>
      <c r="O3483">
        <v>1</v>
      </c>
      <c r="P3483">
        <v>2023</v>
      </c>
      <c r="Q3483">
        <v>4</v>
      </c>
      <c r="R3483" t="s">
        <v>100</v>
      </c>
      <c r="S3483">
        <v>2</v>
      </c>
      <c r="T3483">
        <v>14</v>
      </c>
      <c r="U3483">
        <v>2</v>
      </c>
      <c r="V3483">
        <v>6</v>
      </c>
      <c r="W3483" t="s">
        <v>35</v>
      </c>
      <c r="X3483" t="s">
        <v>36</v>
      </c>
      <c r="Y3483">
        <v>179900</v>
      </c>
      <c r="Z3483">
        <v>7.0000000000000007E-2</v>
      </c>
    </row>
    <row r="3484" spans="1:26" x14ac:dyDescent="0.25">
      <c r="A3484" t="s">
        <v>5209</v>
      </c>
      <c r="B3484" s="1">
        <v>45099</v>
      </c>
      <c r="C3484" t="s">
        <v>5210</v>
      </c>
      <c r="D3484" t="s">
        <v>39</v>
      </c>
      <c r="E3484" t="s">
        <v>58</v>
      </c>
      <c r="F3484" t="s">
        <v>41</v>
      </c>
      <c r="G3484" t="s">
        <v>116</v>
      </c>
      <c r="H3484">
        <v>2</v>
      </c>
      <c r="I3484">
        <v>3124</v>
      </c>
      <c r="J3484">
        <v>18</v>
      </c>
      <c r="K3484">
        <v>5123.3599999999997</v>
      </c>
      <c r="L3484">
        <v>395.09</v>
      </c>
      <c r="M3484" t="s">
        <v>65</v>
      </c>
      <c r="N3484" t="s">
        <v>44</v>
      </c>
      <c r="O3484">
        <v>1</v>
      </c>
      <c r="P3484">
        <v>2023</v>
      </c>
      <c r="Q3484">
        <v>6</v>
      </c>
      <c r="R3484" t="s">
        <v>95</v>
      </c>
      <c r="S3484">
        <v>2</v>
      </c>
      <c r="T3484">
        <v>25</v>
      </c>
      <c r="U3484">
        <v>4</v>
      </c>
      <c r="V3484">
        <v>4</v>
      </c>
      <c r="W3484" t="s">
        <v>73</v>
      </c>
      <c r="X3484" t="s">
        <v>47</v>
      </c>
      <c r="Y3484">
        <v>112464</v>
      </c>
      <c r="Z3484">
        <v>0.08</v>
      </c>
    </row>
    <row r="3485" spans="1:26" x14ac:dyDescent="0.25">
      <c r="A3485" t="s">
        <v>5211</v>
      </c>
      <c r="B3485" s="1">
        <v>45208</v>
      </c>
      <c r="C3485" t="s">
        <v>4790</v>
      </c>
      <c r="D3485" t="s">
        <v>39</v>
      </c>
      <c r="E3485" t="s">
        <v>29</v>
      </c>
      <c r="F3485" t="s">
        <v>52</v>
      </c>
      <c r="G3485" t="s">
        <v>79</v>
      </c>
      <c r="H3485">
        <v>3</v>
      </c>
      <c r="I3485">
        <v>3970</v>
      </c>
      <c r="J3485">
        <v>11</v>
      </c>
      <c r="K3485">
        <v>10599.9</v>
      </c>
      <c r="L3485">
        <v>1477.48</v>
      </c>
      <c r="M3485" t="s">
        <v>43</v>
      </c>
      <c r="N3485" t="s">
        <v>33</v>
      </c>
      <c r="O3485">
        <v>7</v>
      </c>
      <c r="P3485">
        <v>2023</v>
      </c>
      <c r="Q3485">
        <v>10</v>
      </c>
      <c r="R3485" t="s">
        <v>45</v>
      </c>
      <c r="S3485">
        <v>4</v>
      </c>
      <c r="T3485">
        <v>41</v>
      </c>
      <c r="U3485">
        <v>2</v>
      </c>
      <c r="V3485">
        <v>1</v>
      </c>
      <c r="W3485" t="s">
        <v>60</v>
      </c>
      <c r="X3485" t="s">
        <v>47</v>
      </c>
      <c r="Y3485">
        <v>131010</v>
      </c>
      <c r="Z3485">
        <v>0.14000000000000001</v>
      </c>
    </row>
    <row r="3486" spans="1:26" x14ac:dyDescent="0.25">
      <c r="A3486" t="s">
        <v>5212</v>
      </c>
      <c r="B3486" s="1">
        <v>45049</v>
      </c>
      <c r="C3486" t="s">
        <v>5213</v>
      </c>
      <c r="D3486" t="s">
        <v>50</v>
      </c>
      <c r="E3486" t="s">
        <v>58</v>
      </c>
      <c r="F3486" t="s">
        <v>30</v>
      </c>
      <c r="G3486" t="s">
        <v>86</v>
      </c>
      <c r="H3486">
        <v>5</v>
      </c>
      <c r="I3486">
        <v>626</v>
      </c>
      <c r="J3486">
        <v>17</v>
      </c>
      <c r="K3486">
        <v>2597.9</v>
      </c>
      <c r="L3486">
        <v>515.16</v>
      </c>
      <c r="M3486" t="s">
        <v>43</v>
      </c>
      <c r="N3486" t="s">
        <v>66</v>
      </c>
      <c r="O3486">
        <v>1</v>
      </c>
      <c r="P3486">
        <v>2023</v>
      </c>
      <c r="Q3486">
        <v>5</v>
      </c>
      <c r="R3486" t="s">
        <v>238</v>
      </c>
      <c r="S3486">
        <v>2</v>
      </c>
      <c r="T3486">
        <v>18</v>
      </c>
      <c r="U3486">
        <v>1</v>
      </c>
      <c r="V3486">
        <v>3</v>
      </c>
      <c r="W3486" t="s">
        <v>83</v>
      </c>
      <c r="X3486" t="s">
        <v>47</v>
      </c>
      <c r="Y3486">
        <v>53210</v>
      </c>
      <c r="Z3486">
        <v>0.2</v>
      </c>
    </row>
    <row r="3487" spans="1:26" x14ac:dyDescent="0.25">
      <c r="A3487" t="s">
        <v>5214</v>
      </c>
      <c r="B3487" s="1">
        <v>45242</v>
      </c>
      <c r="C3487" t="s">
        <v>1445</v>
      </c>
      <c r="D3487" t="s">
        <v>39</v>
      </c>
      <c r="E3487" t="s">
        <v>58</v>
      </c>
      <c r="F3487" t="s">
        <v>30</v>
      </c>
      <c r="G3487" t="s">
        <v>64</v>
      </c>
      <c r="H3487">
        <v>4</v>
      </c>
      <c r="I3487">
        <v>1214</v>
      </c>
      <c r="J3487">
        <v>13</v>
      </c>
      <c r="K3487">
        <v>4224.72</v>
      </c>
      <c r="L3487">
        <v>613.74</v>
      </c>
      <c r="M3487" t="s">
        <v>65</v>
      </c>
      <c r="N3487" t="s">
        <v>66</v>
      </c>
      <c r="O3487">
        <v>6</v>
      </c>
      <c r="P3487">
        <v>2023</v>
      </c>
      <c r="Q3487">
        <v>11</v>
      </c>
      <c r="R3487" t="s">
        <v>92</v>
      </c>
      <c r="S3487">
        <v>4</v>
      </c>
      <c r="T3487">
        <v>46</v>
      </c>
      <c r="U3487">
        <v>3</v>
      </c>
      <c r="V3487">
        <v>0</v>
      </c>
      <c r="W3487" t="s">
        <v>55</v>
      </c>
      <c r="X3487" t="s">
        <v>36</v>
      </c>
      <c r="Y3487">
        <v>63128</v>
      </c>
      <c r="Z3487">
        <v>0.15</v>
      </c>
    </row>
    <row r="3488" spans="1:26" x14ac:dyDescent="0.25">
      <c r="A3488" t="s">
        <v>5215</v>
      </c>
      <c r="B3488" s="1">
        <v>44953</v>
      </c>
      <c r="C3488" t="s">
        <v>1626</v>
      </c>
      <c r="D3488" t="s">
        <v>39</v>
      </c>
      <c r="E3488" t="s">
        <v>58</v>
      </c>
      <c r="F3488" t="s">
        <v>30</v>
      </c>
      <c r="G3488" t="s">
        <v>86</v>
      </c>
      <c r="H3488">
        <v>3</v>
      </c>
      <c r="I3488">
        <v>2587</v>
      </c>
      <c r="J3488">
        <v>1</v>
      </c>
      <c r="K3488">
        <v>7683.39</v>
      </c>
      <c r="L3488">
        <v>518.20000000000005</v>
      </c>
      <c r="M3488" t="s">
        <v>65</v>
      </c>
      <c r="N3488" t="s">
        <v>44</v>
      </c>
      <c r="O3488">
        <v>3</v>
      </c>
      <c r="P3488">
        <v>2023</v>
      </c>
      <c r="Q3488">
        <v>1</v>
      </c>
      <c r="R3488" t="s">
        <v>34</v>
      </c>
      <c r="S3488">
        <v>1</v>
      </c>
      <c r="T3488">
        <v>4</v>
      </c>
      <c r="U3488">
        <v>4</v>
      </c>
      <c r="V3488">
        <v>5</v>
      </c>
      <c r="W3488" t="s">
        <v>46</v>
      </c>
      <c r="X3488" t="s">
        <v>47</v>
      </c>
      <c r="Y3488">
        <v>7761</v>
      </c>
      <c r="Z3488">
        <v>7.0000000000000007E-2</v>
      </c>
    </row>
    <row r="3489" spans="1:26" x14ac:dyDescent="0.25">
      <c r="A3489" t="s">
        <v>5216</v>
      </c>
      <c r="B3489" s="1">
        <v>44983</v>
      </c>
      <c r="C3489" t="s">
        <v>378</v>
      </c>
      <c r="D3489" t="s">
        <v>50</v>
      </c>
      <c r="E3489" t="s">
        <v>40</v>
      </c>
      <c r="F3489" t="s">
        <v>30</v>
      </c>
      <c r="G3489" t="s">
        <v>86</v>
      </c>
      <c r="H3489">
        <v>1</v>
      </c>
      <c r="I3489">
        <v>348</v>
      </c>
      <c r="J3489">
        <v>18</v>
      </c>
      <c r="K3489">
        <v>285.36</v>
      </c>
      <c r="L3489">
        <v>16.739999999999998</v>
      </c>
      <c r="M3489" t="s">
        <v>65</v>
      </c>
      <c r="N3489" t="s">
        <v>66</v>
      </c>
      <c r="O3489">
        <v>1</v>
      </c>
      <c r="P3489">
        <v>2023</v>
      </c>
      <c r="Q3489">
        <v>2</v>
      </c>
      <c r="R3489" t="s">
        <v>67</v>
      </c>
      <c r="S3489">
        <v>1</v>
      </c>
      <c r="T3489">
        <v>9</v>
      </c>
      <c r="U3489">
        <v>5</v>
      </c>
      <c r="V3489">
        <v>0</v>
      </c>
      <c r="W3489" t="s">
        <v>55</v>
      </c>
      <c r="X3489" t="s">
        <v>36</v>
      </c>
      <c r="Y3489">
        <v>6264</v>
      </c>
      <c r="Z3489">
        <v>0.06</v>
      </c>
    </row>
    <row r="3490" spans="1:26" x14ac:dyDescent="0.25">
      <c r="A3490" t="s">
        <v>5217</v>
      </c>
      <c r="B3490" s="1">
        <v>45147</v>
      </c>
      <c r="C3490" t="s">
        <v>4129</v>
      </c>
      <c r="D3490" t="s">
        <v>28</v>
      </c>
      <c r="E3490" t="s">
        <v>40</v>
      </c>
      <c r="F3490" t="s">
        <v>30</v>
      </c>
      <c r="G3490" t="s">
        <v>31</v>
      </c>
      <c r="H3490">
        <v>1</v>
      </c>
      <c r="I3490">
        <v>448</v>
      </c>
      <c r="J3490">
        <v>28</v>
      </c>
      <c r="K3490">
        <v>322.56</v>
      </c>
      <c r="L3490">
        <v>48.71</v>
      </c>
      <c r="M3490" t="s">
        <v>43</v>
      </c>
      <c r="N3490" t="s">
        <v>44</v>
      </c>
      <c r="O3490">
        <v>2</v>
      </c>
      <c r="P3490">
        <v>2023</v>
      </c>
      <c r="Q3490">
        <v>8</v>
      </c>
      <c r="R3490" t="s">
        <v>72</v>
      </c>
      <c r="S3490">
        <v>3</v>
      </c>
      <c r="T3490">
        <v>32</v>
      </c>
      <c r="U3490">
        <v>2</v>
      </c>
      <c r="V3490">
        <v>3</v>
      </c>
      <c r="W3490" t="s">
        <v>83</v>
      </c>
      <c r="X3490" t="s">
        <v>47</v>
      </c>
      <c r="Y3490">
        <v>12544</v>
      </c>
      <c r="Z3490">
        <v>0.15</v>
      </c>
    </row>
    <row r="3491" spans="1:26" x14ac:dyDescent="0.25">
      <c r="A3491" t="s">
        <v>5218</v>
      </c>
      <c r="B3491" s="1">
        <v>45161</v>
      </c>
      <c r="C3491" t="s">
        <v>771</v>
      </c>
      <c r="D3491" t="s">
        <v>39</v>
      </c>
      <c r="E3491" t="s">
        <v>58</v>
      </c>
      <c r="F3491" t="s">
        <v>52</v>
      </c>
      <c r="G3491" t="s">
        <v>53</v>
      </c>
      <c r="H3491">
        <v>7</v>
      </c>
      <c r="I3491">
        <v>4581</v>
      </c>
      <c r="J3491">
        <v>29</v>
      </c>
      <c r="K3491">
        <v>22767.57</v>
      </c>
      <c r="L3491">
        <v>3266.13</v>
      </c>
      <c r="M3491" t="s">
        <v>65</v>
      </c>
      <c r="N3491" t="s">
        <v>66</v>
      </c>
      <c r="O3491">
        <v>3</v>
      </c>
      <c r="P3491">
        <v>2023</v>
      </c>
      <c r="Q3491">
        <v>8</v>
      </c>
      <c r="R3491" t="s">
        <v>72</v>
      </c>
      <c r="S3491">
        <v>3</v>
      </c>
      <c r="T3491">
        <v>34</v>
      </c>
      <c r="U3491">
        <v>4</v>
      </c>
      <c r="V3491">
        <v>3</v>
      </c>
      <c r="W3491" t="s">
        <v>83</v>
      </c>
      <c r="X3491" t="s">
        <v>47</v>
      </c>
      <c r="Y3491">
        <v>929943</v>
      </c>
      <c r="Z3491">
        <v>0.14000000000000001</v>
      </c>
    </row>
    <row r="3492" spans="1:26" x14ac:dyDescent="0.25">
      <c r="A3492" t="s">
        <v>5219</v>
      </c>
      <c r="B3492" s="1">
        <v>44943</v>
      </c>
      <c r="C3492" t="s">
        <v>1634</v>
      </c>
      <c r="D3492" t="s">
        <v>63</v>
      </c>
      <c r="E3492" t="s">
        <v>58</v>
      </c>
      <c r="F3492" t="s">
        <v>30</v>
      </c>
      <c r="G3492" t="s">
        <v>86</v>
      </c>
      <c r="H3492">
        <v>7</v>
      </c>
      <c r="I3492">
        <v>1492</v>
      </c>
      <c r="J3492">
        <v>2</v>
      </c>
      <c r="K3492">
        <v>10235.120000000001</v>
      </c>
      <c r="L3492">
        <v>2019.33</v>
      </c>
      <c r="M3492" t="s">
        <v>65</v>
      </c>
      <c r="N3492" t="s">
        <v>33</v>
      </c>
      <c r="O3492">
        <v>6</v>
      </c>
      <c r="P3492">
        <v>2023</v>
      </c>
      <c r="Q3492">
        <v>1</v>
      </c>
      <c r="R3492" t="s">
        <v>34</v>
      </c>
      <c r="S3492">
        <v>1</v>
      </c>
      <c r="T3492">
        <v>3</v>
      </c>
      <c r="U3492">
        <v>3</v>
      </c>
      <c r="V3492">
        <v>2</v>
      </c>
      <c r="W3492" t="s">
        <v>76</v>
      </c>
      <c r="X3492" t="s">
        <v>47</v>
      </c>
      <c r="Y3492">
        <v>20888</v>
      </c>
      <c r="Z3492">
        <v>0.2</v>
      </c>
    </row>
    <row r="3493" spans="1:26" x14ac:dyDescent="0.25">
      <c r="A3493" t="s">
        <v>5220</v>
      </c>
      <c r="B3493" s="1">
        <v>45119</v>
      </c>
      <c r="C3493" t="s">
        <v>38</v>
      </c>
      <c r="D3493" t="s">
        <v>63</v>
      </c>
      <c r="E3493" t="s">
        <v>58</v>
      </c>
      <c r="F3493" t="s">
        <v>52</v>
      </c>
      <c r="G3493" t="s">
        <v>91</v>
      </c>
      <c r="H3493">
        <v>2</v>
      </c>
      <c r="I3493">
        <v>803</v>
      </c>
      <c r="J3493">
        <v>4</v>
      </c>
      <c r="K3493">
        <v>1541.76</v>
      </c>
      <c r="L3493">
        <v>132.22</v>
      </c>
      <c r="M3493" t="s">
        <v>32</v>
      </c>
      <c r="N3493" t="s">
        <v>33</v>
      </c>
      <c r="O3493">
        <v>5</v>
      </c>
      <c r="P3493">
        <v>2023</v>
      </c>
      <c r="Q3493">
        <v>7</v>
      </c>
      <c r="R3493" t="s">
        <v>125</v>
      </c>
      <c r="S3493">
        <v>3</v>
      </c>
      <c r="T3493">
        <v>28</v>
      </c>
      <c r="U3493">
        <v>3</v>
      </c>
      <c r="V3493">
        <v>3</v>
      </c>
      <c r="W3493" t="s">
        <v>83</v>
      </c>
      <c r="X3493" t="s">
        <v>47</v>
      </c>
      <c r="Y3493">
        <v>6424</v>
      </c>
      <c r="Z3493">
        <v>0.09</v>
      </c>
    </row>
    <row r="3494" spans="1:26" x14ac:dyDescent="0.25">
      <c r="A3494" t="s">
        <v>5221</v>
      </c>
      <c r="B3494" s="1">
        <v>45124</v>
      </c>
      <c r="C3494" t="s">
        <v>1913</v>
      </c>
      <c r="D3494" t="s">
        <v>39</v>
      </c>
      <c r="E3494" t="s">
        <v>51</v>
      </c>
      <c r="F3494" t="s">
        <v>52</v>
      </c>
      <c r="G3494" t="s">
        <v>91</v>
      </c>
      <c r="H3494">
        <v>6</v>
      </c>
      <c r="I3494">
        <v>3321</v>
      </c>
      <c r="J3494">
        <v>25</v>
      </c>
      <c r="K3494">
        <v>14944.5</v>
      </c>
      <c r="L3494">
        <v>1681.17</v>
      </c>
      <c r="M3494" t="s">
        <v>65</v>
      </c>
      <c r="N3494" t="s">
        <v>66</v>
      </c>
      <c r="O3494">
        <v>6</v>
      </c>
      <c r="P3494">
        <v>2023</v>
      </c>
      <c r="Q3494">
        <v>7</v>
      </c>
      <c r="R3494" t="s">
        <v>125</v>
      </c>
      <c r="S3494">
        <v>3</v>
      </c>
      <c r="T3494">
        <v>29</v>
      </c>
      <c r="U3494">
        <v>4</v>
      </c>
      <c r="V3494">
        <v>1</v>
      </c>
      <c r="W3494" t="s">
        <v>60</v>
      </c>
      <c r="X3494" t="s">
        <v>47</v>
      </c>
      <c r="Y3494">
        <v>498150</v>
      </c>
      <c r="Z3494">
        <v>0.11</v>
      </c>
    </row>
    <row r="3495" spans="1:26" x14ac:dyDescent="0.25">
      <c r="A3495" t="s">
        <v>5222</v>
      </c>
      <c r="B3495" s="1">
        <v>45011</v>
      </c>
      <c r="C3495" t="s">
        <v>891</v>
      </c>
      <c r="D3495" t="s">
        <v>63</v>
      </c>
      <c r="E3495" t="s">
        <v>51</v>
      </c>
      <c r="F3495" t="s">
        <v>52</v>
      </c>
      <c r="G3495" t="s">
        <v>79</v>
      </c>
      <c r="H3495">
        <v>10</v>
      </c>
      <c r="I3495">
        <v>2742</v>
      </c>
      <c r="J3495">
        <v>8</v>
      </c>
      <c r="K3495">
        <v>25226.400000000001</v>
      </c>
      <c r="L3495">
        <v>3886.61</v>
      </c>
      <c r="M3495" t="s">
        <v>32</v>
      </c>
      <c r="N3495" t="s">
        <v>33</v>
      </c>
      <c r="O3495">
        <v>3</v>
      </c>
      <c r="P3495">
        <v>2023</v>
      </c>
      <c r="Q3495">
        <v>3</v>
      </c>
      <c r="R3495" t="s">
        <v>105</v>
      </c>
      <c r="S3495">
        <v>1</v>
      </c>
      <c r="T3495">
        <v>13</v>
      </c>
      <c r="U3495">
        <v>5</v>
      </c>
      <c r="V3495">
        <v>0</v>
      </c>
      <c r="W3495" t="s">
        <v>55</v>
      </c>
      <c r="X3495" t="s">
        <v>36</v>
      </c>
      <c r="Y3495">
        <v>219360</v>
      </c>
      <c r="Z3495">
        <v>0.15</v>
      </c>
    </row>
    <row r="3496" spans="1:26" x14ac:dyDescent="0.25">
      <c r="A3496" t="s">
        <v>5223</v>
      </c>
      <c r="B3496" s="1">
        <v>45264</v>
      </c>
      <c r="C3496" t="s">
        <v>2139</v>
      </c>
      <c r="D3496" t="s">
        <v>63</v>
      </c>
      <c r="E3496" t="s">
        <v>40</v>
      </c>
      <c r="F3496" t="s">
        <v>30</v>
      </c>
      <c r="G3496" t="s">
        <v>31</v>
      </c>
      <c r="H3496">
        <v>4</v>
      </c>
      <c r="I3496">
        <v>4510</v>
      </c>
      <c r="J3496">
        <v>23</v>
      </c>
      <c r="K3496">
        <v>13890.8</v>
      </c>
      <c r="L3496">
        <v>1754.36</v>
      </c>
      <c r="M3496" t="s">
        <v>43</v>
      </c>
      <c r="N3496" t="s">
        <v>44</v>
      </c>
      <c r="O3496">
        <v>5</v>
      </c>
      <c r="P3496">
        <v>2023</v>
      </c>
      <c r="Q3496">
        <v>12</v>
      </c>
      <c r="R3496" t="s">
        <v>54</v>
      </c>
      <c r="S3496">
        <v>4</v>
      </c>
      <c r="T3496">
        <v>49</v>
      </c>
      <c r="U3496">
        <v>2</v>
      </c>
      <c r="V3496">
        <v>1</v>
      </c>
      <c r="W3496" t="s">
        <v>60</v>
      </c>
      <c r="X3496" t="s">
        <v>47</v>
      </c>
      <c r="Y3496">
        <v>414920</v>
      </c>
      <c r="Z3496">
        <v>0.13</v>
      </c>
    </row>
    <row r="3497" spans="1:26" x14ac:dyDescent="0.25">
      <c r="A3497" t="s">
        <v>5224</v>
      </c>
      <c r="B3497" s="1">
        <v>45225</v>
      </c>
      <c r="C3497" t="s">
        <v>5225</v>
      </c>
      <c r="D3497" t="s">
        <v>39</v>
      </c>
      <c r="E3497" t="s">
        <v>51</v>
      </c>
      <c r="F3497" t="s">
        <v>30</v>
      </c>
      <c r="G3497" t="s">
        <v>31</v>
      </c>
      <c r="H3497">
        <v>5</v>
      </c>
      <c r="I3497">
        <v>834</v>
      </c>
      <c r="J3497">
        <v>21</v>
      </c>
      <c r="K3497">
        <v>3294.3</v>
      </c>
      <c r="L3497">
        <v>494.9</v>
      </c>
      <c r="M3497" t="s">
        <v>43</v>
      </c>
      <c r="N3497" t="s">
        <v>66</v>
      </c>
      <c r="O3497">
        <v>2</v>
      </c>
      <c r="P3497">
        <v>2023</v>
      </c>
      <c r="Q3497">
        <v>10</v>
      </c>
      <c r="R3497" t="s">
        <v>45</v>
      </c>
      <c r="S3497">
        <v>4</v>
      </c>
      <c r="T3497">
        <v>43</v>
      </c>
      <c r="U3497">
        <v>4</v>
      </c>
      <c r="V3497">
        <v>4</v>
      </c>
      <c r="W3497" t="s">
        <v>73</v>
      </c>
      <c r="X3497" t="s">
        <v>47</v>
      </c>
      <c r="Y3497">
        <v>87570</v>
      </c>
      <c r="Z3497">
        <v>0.15</v>
      </c>
    </row>
    <row r="3498" spans="1:26" x14ac:dyDescent="0.25">
      <c r="A3498" t="s">
        <v>5226</v>
      </c>
      <c r="B3498" s="1">
        <v>45217</v>
      </c>
      <c r="C3498" t="s">
        <v>1062</v>
      </c>
      <c r="D3498" t="s">
        <v>39</v>
      </c>
      <c r="E3498" t="s">
        <v>58</v>
      </c>
      <c r="F3498" t="s">
        <v>30</v>
      </c>
      <c r="G3498" t="s">
        <v>86</v>
      </c>
      <c r="H3498">
        <v>3</v>
      </c>
      <c r="I3498">
        <v>200</v>
      </c>
      <c r="J3498">
        <v>9</v>
      </c>
      <c r="K3498">
        <v>546</v>
      </c>
      <c r="L3498">
        <v>52.91</v>
      </c>
      <c r="M3498" t="s">
        <v>32</v>
      </c>
      <c r="N3498" t="s">
        <v>33</v>
      </c>
      <c r="O3498">
        <v>3</v>
      </c>
      <c r="P3498">
        <v>2023</v>
      </c>
      <c r="Q3498">
        <v>10</v>
      </c>
      <c r="R3498" t="s">
        <v>45</v>
      </c>
      <c r="S3498">
        <v>4</v>
      </c>
      <c r="T3498">
        <v>42</v>
      </c>
      <c r="U3498">
        <v>3</v>
      </c>
      <c r="V3498">
        <v>3</v>
      </c>
      <c r="W3498" t="s">
        <v>83</v>
      </c>
      <c r="X3498" t="s">
        <v>47</v>
      </c>
      <c r="Y3498">
        <v>5400</v>
      </c>
      <c r="Z3498">
        <v>0.1</v>
      </c>
    </row>
    <row r="3499" spans="1:26" x14ac:dyDescent="0.25">
      <c r="A3499" t="s">
        <v>5227</v>
      </c>
      <c r="B3499" s="1">
        <v>45248</v>
      </c>
      <c r="C3499" t="s">
        <v>1491</v>
      </c>
      <c r="D3499" t="s">
        <v>50</v>
      </c>
      <c r="E3499" t="s">
        <v>58</v>
      </c>
      <c r="F3499" t="s">
        <v>41</v>
      </c>
      <c r="G3499" t="s">
        <v>59</v>
      </c>
      <c r="H3499">
        <v>2</v>
      </c>
      <c r="I3499">
        <v>2683</v>
      </c>
      <c r="J3499">
        <v>18</v>
      </c>
      <c r="K3499">
        <v>4400.12</v>
      </c>
      <c r="L3499">
        <v>416.02</v>
      </c>
      <c r="M3499" t="s">
        <v>65</v>
      </c>
      <c r="N3499" t="s">
        <v>44</v>
      </c>
      <c r="O3499">
        <v>4</v>
      </c>
      <c r="P3499">
        <v>2023</v>
      </c>
      <c r="Q3499">
        <v>11</v>
      </c>
      <c r="R3499" t="s">
        <v>92</v>
      </c>
      <c r="S3499">
        <v>4</v>
      </c>
      <c r="T3499">
        <v>46</v>
      </c>
      <c r="U3499">
        <v>3</v>
      </c>
      <c r="V3499">
        <v>6</v>
      </c>
      <c r="W3499" t="s">
        <v>35</v>
      </c>
      <c r="X3499" t="s">
        <v>36</v>
      </c>
      <c r="Y3499">
        <v>96588</v>
      </c>
      <c r="Z3499">
        <v>0.09</v>
      </c>
    </row>
    <row r="3500" spans="1:26" x14ac:dyDescent="0.25">
      <c r="A3500" t="s">
        <v>5228</v>
      </c>
      <c r="B3500" s="1">
        <v>45142</v>
      </c>
      <c r="C3500" t="s">
        <v>3127</v>
      </c>
      <c r="D3500" t="s">
        <v>63</v>
      </c>
      <c r="E3500" t="s">
        <v>51</v>
      </c>
      <c r="F3500" t="s">
        <v>41</v>
      </c>
      <c r="G3500" t="s">
        <v>59</v>
      </c>
      <c r="H3500">
        <v>2</v>
      </c>
      <c r="I3500">
        <v>729</v>
      </c>
      <c r="J3500">
        <v>4</v>
      </c>
      <c r="K3500">
        <v>1399.68</v>
      </c>
      <c r="L3500">
        <v>166</v>
      </c>
      <c r="M3500" t="s">
        <v>43</v>
      </c>
      <c r="N3500" t="s">
        <v>33</v>
      </c>
      <c r="O3500">
        <v>5</v>
      </c>
      <c r="P3500">
        <v>2023</v>
      </c>
      <c r="Q3500">
        <v>8</v>
      </c>
      <c r="R3500" t="s">
        <v>72</v>
      </c>
      <c r="S3500">
        <v>3</v>
      </c>
      <c r="T3500">
        <v>31</v>
      </c>
      <c r="U3500">
        <v>1</v>
      </c>
      <c r="V3500">
        <v>5</v>
      </c>
      <c r="W3500" t="s">
        <v>46</v>
      </c>
      <c r="X3500" t="s">
        <v>47</v>
      </c>
      <c r="Y3500">
        <v>5832</v>
      </c>
      <c r="Z3500">
        <v>0.12</v>
      </c>
    </row>
    <row r="3501" spans="1:26" x14ac:dyDescent="0.25">
      <c r="A3501" t="s">
        <v>5229</v>
      </c>
      <c r="B3501" s="1">
        <v>45094</v>
      </c>
      <c r="C3501" t="s">
        <v>5230</v>
      </c>
      <c r="D3501" t="s">
        <v>50</v>
      </c>
      <c r="E3501" t="s">
        <v>51</v>
      </c>
      <c r="F3501" t="s">
        <v>30</v>
      </c>
      <c r="G3501" t="s">
        <v>64</v>
      </c>
      <c r="H3501">
        <v>7</v>
      </c>
      <c r="I3501">
        <v>195</v>
      </c>
      <c r="J3501">
        <v>29</v>
      </c>
      <c r="K3501">
        <v>969.15</v>
      </c>
      <c r="L3501">
        <v>79.58</v>
      </c>
      <c r="M3501" t="s">
        <v>65</v>
      </c>
      <c r="N3501" t="s">
        <v>44</v>
      </c>
      <c r="O3501">
        <v>6</v>
      </c>
      <c r="P3501">
        <v>2023</v>
      </c>
      <c r="Q3501">
        <v>6</v>
      </c>
      <c r="R3501" t="s">
        <v>95</v>
      </c>
      <c r="S3501">
        <v>2</v>
      </c>
      <c r="T3501">
        <v>24</v>
      </c>
      <c r="U3501">
        <v>3</v>
      </c>
      <c r="V3501">
        <v>6</v>
      </c>
      <c r="W3501" t="s">
        <v>35</v>
      </c>
      <c r="X3501" t="s">
        <v>36</v>
      </c>
      <c r="Y3501">
        <v>39585</v>
      </c>
      <c r="Z3501">
        <v>0.08</v>
      </c>
    </row>
    <row r="3502" spans="1:26" x14ac:dyDescent="0.25">
      <c r="A3502" t="s">
        <v>5231</v>
      </c>
      <c r="B3502" s="1">
        <v>44951</v>
      </c>
      <c r="C3502" t="s">
        <v>212</v>
      </c>
      <c r="D3502" t="s">
        <v>39</v>
      </c>
      <c r="E3502" t="s">
        <v>58</v>
      </c>
      <c r="F3502" t="s">
        <v>30</v>
      </c>
      <c r="G3502" t="s">
        <v>31</v>
      </c>
      <c r="H3502">
        <v>3</v>
      </c>
      <c r="I3502">
        <v>1284</v>
      </c>
      <c r="J3502">
        <v>19</v>
      </c>
      <c r="K3502">
        <v>3120.12</v>
      </c>
      <c r="L3502">
        <v>288.3</v>
      </c>
      <c r="M3502" t="s">
        <v>65</v>
      </c>
      <c r="N3502" t="s">
        <v>44</v>
      </c>
      <c r="O3502">
        <v>1</v>
      </c>
      <c r="P3502">
        <v>2023</v>
      </c>
      <c r="Q3502">
        <v>1</v>
      </c>
      <c r="R3502" t="s">
        <v>34</v>
      </c>
      <c r="S3502">
        <v>1</v>
      </c>
      <c r="T3502">
        <v>4</v>
      </c>
      <c r="U3502">
        <v>4</v>
      </c>
      <c r="V3502">
        <v>3</v>
      </c>
      <c r="W3502" t="s">
        <v>83</v>
      </c>
      <c r="X3502" t="s">
        <v>47</v>
      </c>
      <c r="Y3502">
        <v>73188</v>
      </c>
      <c r="Z3502">
        <v>0.09</v>
      </c>
    </row>
    <row r="3503" spans="1:26" x14ac:dyDescent="0.25">
      <c r="A3503" t="s">
        <v>5232</v>
      </c>
      <c r="B3503" s="1">
        <v>45136</v>
      </c>
      <c r="C3503" t="s">
        <v>5233</v>
      </c>
      <c r="D3503" t="s">
        <v>63</v>
      </c>
      <c r="E3503" t="s">
        <v>40</v>
      </c>
      <c r="F3503" t="s">
        <v>41</v>
      </c>
      <c r="G3503" t="s">
        <v>42</v>
      </c>
      <c r="H3503">
        <v>5</v>
      </c>
      <c r="I3503">
        <v>507</v>
      </c>
      <c r="J3503">
        <v>23</v>
      </c>
      <c r="K3503">
        <v>1951.95</v>
      </c>
      <c r="L3503">
        <v>313.17</v>
      </c>
      <c r="M3503" t="s">
        <v>65</v>
      </c>
      <c r="N3503" t="s">
        <v>44</v>
      </c>
      <c r="O3503">
        <v>1</v>
      </c>
      <c r="P3503">
        <v>2023</v>
      </c>
      <c r="Q3503">
        <v>7</v>
      </c>
      <c r="R3503" t="s">
        <v>125</v>
      </c>
      <c r="S3503">
        <v>3</v>
      </c>
      <c r="T3503">
        <v>30</v>
      </c>
      <c r="U3503">
        <v>5</v>
      </c>
      <c r="V3503">
        <v>6</v>
      </c>
      <c r="W3503" t="s">
        <v>35</v>
      </c>
      <c r="X3503" t="s">
        <v>36</v>
      </c>
      <c r="Y3503">
        <v>58305</v>
      </c>
      <c r="Z3503">
        <v>0.16</v>
      </c>
    </row>
    <row r="3504" spans="1:26" x14ac:dyDescent="0.25">
      <c r="A3504" t="s">
        <v>5234</v>
      </c>
      <c r="B3504" s="1">
        <v>45112</v>
      </c>
      <c r="C3504" t="s">
        <v>4065</v>
      </c>
      <c r="D3504" t="s">
        <v>28</v>
      </c>
      <c r="E3504" t="s">
        <v>29</v>
      </c>
      <c r="F3504" t="s">
        <v>30</v>
      </c>
      <c r="G3504" t="s">
        <v>31</v>
      </c>
      <c r="H3504">
        <v>5</v>
      </c>
      <c r="I3504">
        <v>1923</v>
      </c>
      <c r="J3504">
        <v>1</v>
      </c>
      <c r="K3504">
        <v>9518.85</v>
      </c>
      <c r="L3504">
        <v>1034.56</v>
      </c>
      <c r="M3504" t="s">
        <v>32</v>
      </c>
      <c r="N3504" t="s">
        <v>44</v>
      </c>
      <c r="O3504">
        <v>7</v>
      </c>
      <c r="P3504">
        <v>2023</v>
      </c>
      <c r="Q3504">
        <v>7</v>
      </c>
      <c r="R3504" t="s">
        <v>125</v>
      </c>
      <c r="S3504">
        <v>3</v>
      </c>
      <c r="T3504">
        <v>27</v>
      </c>
      <c r="U3504">
        <v>2</v>
      </c>
      <c r="V3504">
        <v>3</v>
      </c>
      <c r="W3504" t="s">
        <v>83</v>
      </c>
      <c r="X3504" t="s">
        <v>47</v>
      </c>
      <c r="Y3504">
        <v>9615</v>
      </c>
      <c r="Z3504">
        <v>0.11</v>
      </c>
    </row>
    <row r="3505" spans="1:26" x14ac:dyDescent="0.25">
      <c r="A3505" t="s">
        <v>5235</v>
      </c>
      <c r="B3505" s="1">
        <v>44972</v>
      </c>
      <c r="C3505" t="s">
        <v>655</v>
      </c>
      <c r="D3505" t="s">
        <v>50</v>
      </c>
      <c r="E3505" t="s">
        <v>51</v>
      </c>
      <c r="F3505" t="s">
        <v>30</v>
      </c>
      <c r="G3505" t="s">
        <v>64</v>
      </c>
      <c r="H3505">
        <v>2</v>
      </c>
      <c r="I3505">
        <v>4319</v>
      </c>
      <c r="J3505">
        <v>17</v>
      </c>
      <c r="K3505">
        <v>7169.54</v>
      </c>
      <c r="L3505">
        <v>1383.88</v>
      </c>
      <c r="M3505" t="s">
        <v>32</v>
      </c>
      <c r="N3505" t="s">
        <v>66</v>
      </c>
      <c r="O3505">
        <v>2</v>
      </c>
      <c r="P3505">
        <v>2023</v>
      </c>
      <c r="Q3505">
        <v>2</v>
      </c>
      <c r="R3505" t="s">
        <v>67</v>
      </c>
      <c r="S3505">
        <v>1</v>
      </c>
      <c r="T3505">
        <v>7</v>
      </c>
      <c r="U3505">
        <v>3</v>
      </c>
      <c r="V3505">
        <v>3</v>
      </c>
      <c r="W3505" t="s">
        <v>83</v>
      </c>
      <c r="X3505" t="s">
        <v>47</v>
      </c>
      <c r="Y3505">
        <v>146846</v>
      </c>
      <c r="Z3505">
        <v>0.19</v>
      </c>
    </row>
    <row r="3506" spans="1:26" x14ac:dyDescent="0.25">
      <c r="A3506" t="s">
        <v>5236</v>
      </c>
      <c r="B3506" s="1">
        <v>45137</v>
      </c>
      <c r="C3506" t="s">
        <v>5237</v>
      </c>
      <c r="D3506" t="s">
        <v>50</v>
      </c>
      <c r="E3506" t="s">
        <v>40</v>
      </c>
      <c r="F3506" t="s">
        <v>41</v>
      </c>
      <c r="G3506" t="s">
        <v>59</v>
      </c>
      <c r="H3506">
        <v>1</v>
      </c>
      <c r="I3506">
        <v>3579</v>
      </c>
      <c r="J3506">
        <v>10</v>
      </c>
      <c r="K3506">
        <v>3221.1</v>
      </c>
      <c r="L3506">
        <v>422.06</v>
      </c>
      <c r="M3506" t="s">
        <v>43</v>
      </c>
      <c r="N3506" t="s">
        <v>66</v>
      </c>
      <c r="O3506">
        <v>3</v>
      </c>
      <c r="P3506">
        <v>2023</v>
      </c>
      <c r="Q3506">
        <v>7</v>
      </c>
      <c r="R3506" t="s">
        <v>125</v>
      </c>
      <c r="S3506">
        <v>3</v>
      </c>
      <c r="T3506">
        <v>31</v>
      </c>
      <c r="U3506">
        <v>6</v>
      </c>
      <c r="V3506">
        <v>0</v>
      </c>
      <c r="W3506" t="s">
        <v>55</v>
      </c>
      <c r="X3506" t="s">
        <v>36</v>
      </c>
      <c r="Y3506">
        <v>35790</v>
      </c>
      <c r="Z3506">
        <v>0.13</v>
      </c>
    </row>
    <row r="3507" spans="1:26" x14ac:dyDescent="0.25">
      <c r="A3507" t="s">
        <v>5238</v>
      </c>
      <c r="B3507" s="1">
        <v>44945</v>
      </c>
      <c r="C3507" t="s">
        <v>812</v>
      </c>
      <c r="D3507" t="s">
        <v>50</v>
      </c>
      <c r="E3507" t="s">
        <v>29</v>
      </c>
      <c r="F3507" t="s">
        <v>30</v>
      </c>
      <c r="G3507" t="s">
        <v>86</v>
      </c>
      <c r="H3507">
        <v>9</v>
      </c>
      <c r="I3507">
        <v>4772</v>
      </c>
      <c r="J3507">
        <v>9</v>
      </c>
      <c r="K3507">
        <v>39082.68</v>
      </c>
      <c r="L3507">
        <v>7224.83</v>
      </c>
      <c r="M3507" t="s">
        <v>32</v>
      </c>
      <c r="N3507" t="s">
        <v>66</v>
      </c>
      <c r="O3507">
        <v>4</v>
      </c>
      <c r="P3507">
        <v>2023</v>
      </c>
      <c r="Q3507">
        <v>1</v>
      </c>
      <c r="R3507" t="s">
        <v>34</v>
      </c>
      <c r="S3507">
        <v>1</v>
      </c>
      <c r="T3507">
        <v>3</v>
      </c>
      <c r="U3507">
        <v>3</v>
      </c>
      <c r="V3507">
        <v>4</v>
      </c>
      <c r="W3507" t="s">
        <v>73</v>
      </c>
      <c r="X3507" t="s">
        <v>47</v>
      </c>
      <c r="Y3507">
        <v>386532</v>
      </c>
      <c r="Z3507">
        <v>0.18</v>
      </c>
    </row>
    <row r="3508" spans="1:26" x14ac:dyDescent="0.25">
      <c r="A3508" t="s">
        <v>5239</v>
      </c>
      <c r="B3508" s="1">
        <v>44996</v>
      </c>
      <c r="C3508" t="s">
        <v>5240</v>
      </c>
      <c r="D3508" t="s">
        <v>39</v>
      </c>
      <c r="E3508" t="s">
        <v>51</v>
      </c>
      <c r="F3508" t="s">
        <v>52</v>
      </c>
      <c r="G3508" t="s">
        <v>79</v>
      </c>
      <c r="H3508">
        <v>10</v>
      </c>
      <c r="I3508">
        <v>987</v>
      </c>
      <c r="J3508">
        <v>20</v>
      </c>
      <c r="K3508">
        <v>7896</v>
      </c>
      <c r="L3508">
        <v>606.12</v>
      </c>
      <c r="M3508" t="s">
        <v>43</v>
      </c>
      <c r="N3508" t="s">
        <v>66</v>
      </c>
      <c r="O3508">
        <v>5</v>
      </c>
      <c r="P3508">
        <v>2023</v>
      </c>
      <c r="Q3508">
        <v>3</v>
      </c>
      <c r="R3508" t="s">
        <v>105</v>
      </c>
      <c r="S3508">
        <v>1</v>
      </c>
      <c r="T3508">
        <v>10</v>
      </c>
      <c r="U3508">
        <v>2</v>
      </c>
      <c r="V3508">
        <v>6</v>
      </c>
      <c r="W3508" t="s">
        <v>35</v>
      </c>
      <c r="X3508" t="s">
        <v>36</v>
      </c>
      <c r="Y3508">
        <v>197400</v>
      </c>
      <c r="Z3508">
        <v>0.08</v>
      </c>
    </row>
    <row r="3509" spans="1:26" x14ac:dyDescent="0.25">
      <c r="A3509" t="s">
        <v>5241</v>
      </c>
      <c r="B3509" s="1">
        <v>44944</v>
      </c>
      <c r="C3509" t="s">
        <v>3652</v>
      </c>
      <c r="D3509" t="s">
        <v>28</v>
      </c>
      <c r="E3509" t="s">
        <v>51</v>
      </c>
      <c r="F3509" t="s">
        <v>52</v>
      </c>
      <c r="G3509" t="s">
        <v>91</v>
      </c>
      <c r="H3509">
        <v>2</v>
      </c>
      <c r="I3509">
        <v>778</v>
      </c>
      <c r="J3509">
        <v>14</v>
      </c>
      <c r="K3509">
        <v>1338.16</v>
      </c>
      <c r="L3509">
        <v>259.2</v>
      </c>
      <c r="M3509" t="s">
        <v>32</v>
      </c>
      <c r="N3509" t="s">
        <v>44</v>
      </c>
      <c r="O3509">
        <v>1</v>
      </c>
      <c r="P3509">
        <v>2023</v>
      </c>
      <c r="Q3509">
        <v>1</v>
      </c>
      <c r="R3509" t="s">
        <v>34</v>
      </c>
      <c r="S3509">
        <v>1</v>
      </c>
      <c r="T3509">
        <v>3</v>
      </c>
      <c r="U3509">
        <v>3</v>
      </c>
      <c r="V3509">
        <v>3</v>
      </c>
      <c r="W3509" t="s">
        <v>83</v>
      </c>
      <c r="X3509" t="s">
        <v>47</v>
      </c>
      <c r="Y3509">
        <v>21784</v>
      </c>
      <c r="Z3509">
        <v>0.19</v>
      </c>
    </row>
    <row r="3510" spans="1:26" x14ac:dyDescent="0.25">
      <c r="A3510" t="s">
        <v>5242</v>
      </c>
      <c r="B3510" s="1">
        <v>45260</v>
      </c>
      <c r="C3510" t="s">
        <v>5243</v>
      </c>
      <c r="D3510" t="s">
        <v>50</v>
      </c>
      <c r="E3510" t="s">
        <v>51</v>
      </c>
      <c r="F3510" t="s">
        <v>52</v>
      </c>
      <c r="G3510" t="s">
        <v>53</v>
      </c>
      <c r="H3510">
        <v>7</v>
      </c>
      <c r="I3510">
        <v>4937</v>
      </c>
      <c r="J3510">
        <v>24</v>
      </c>
      <c r="K3510">
        <v>26264.84</v>
      </c>
      <c r="L3510">
        <v>4954.1099999999997</v>
      </c>
      <c r="M3510" t="s">
        <v>65</v>
      </c>
      <c r="N3510" t="s">
        <v>33</v>
      </c>
      <c r="O3510">
        <v>1</v>
      </c>
      <c r="P3510">
        <v>2023</v>
      </c>
      <c r="Q3510">
        <v>11</v>
      </c>
      <c r="R3510" t="s">
        <v>92</v>
      </c>
      <c r="S3510">
        <v>4</v>
      </c>
      <c r="T3510">
        <v>48</v>
      </c>
      <c r="U3510">
        <v>5</v>
      </c>
      <c r="V3510">
        <v>4</v>
      </c>
      <c r="W3510" t="s">
        <v>73</v>
      </c>
      <c r="X3510" t="s">
        <v>47</v>
      </c>
      <c r="Y3510">
        <v>829416</v>
      </c>
      <c r="Z3510">
        <v>0.19</v>
      </c>
    </row>
    <row r="3511" spans="1:26" x14ac:dyDescent="0.25">
      <c r="A3511" t="s">
        <v>5244</v>
      </c>
      <c r="B3511" s="1">
        <v>45289</v>
      </c>
      <c r="C3511" t="s">
        <v>2659</v>
      </c>
      <c r="D3511" t="s">
        <v>50</v>
      </c>
      <c r="E3511" t="s">
        <v>58</v>
      </c>
      <c r="F3511" t="s">
        <v>52</v>
      </c>
      <c r="G3511" t="s">
        <v>91</v>
      </c>
      <c r="H3511">
        <v>2</v>
      </c>
      <c r="I3511">
        <v>453</v>
      </c>
      <c r="J3511">
        <v>8</v>
      </c>
      <c r="K3511">
        <v>833.52</v>
      </c>
      <c r="L3511">
        <v>118.58</v>
      </c>
      <c r="M3511" t="s">
        <v>32</v>
      </c>
      <c r="N3511" t="s">
        <v>33</v>
      </c>
      <c r="O3511">
        <v>2</v>
      </c>
      <c r="P3511">
        <v>2023</v>
      </c>
      <c r="Q3511">
        <v>12</v>
      </c>
      <c r="R3511" t="s">
        <v>54</v>
      </c>
      <c r="S3511">
        <v>4</v>
      </c>
      <c r="T3511">
        <v>52</v>
      </c>
      <c r="U3511">
        <v>5</v>
      </c>
      <c r="V3511">
        <v>5</v>
      </c>
      <c r="W3511" t="s">
        <v>46</v>
      </c>
      <c r="X3511" t="s">
        <v>47</v>
      </c>
      <c r="Y3511">
        <v>7248</v>
      </c>
      <c r="Z3511">
        <v>0.14000000000000001</v>
      </c>
    </row>
    <row r="3512" spans="1:26" x14ac:dyDescent="0.25">
      <c r="A3512" t="s">
        <v>5245</v>
      </c>
      <c r="B3512" s="1">
        <v>45007</v>
      </c>
      <c r="C3512" t="s">
        <v>1868</v>
      </c>
      <c r="D3512" t="s">
        <v>28</v>
      </c>
      <c r="E3512" t="s">
        <v>29</v>
      </c>
      <c r="F3512" t="s">
        <v>30</v>
      </c>
      <c r="G3512" t="s">
        <v>86</v>
      </c>
      <c r="H3512">
        <v>9</v>
      </c>
      <c r="I3512">
        <v>3645</v>
      </c>
      <c r="J3512">
        <v>7</v>
      </c>
      <c r="K3512">
        <v>30508.65</v>
      </c>
      <c r="L3512">
        <v>2875.4</v>
      </c>
      <c r="M3512" t="s">
        <v>32</v>
      </c>
      <c r="N3512" t="s">
        <v>66</v>
      </c>
      <c r="O3512">
        <v>3</v>
      </c>
      <c r="P3512">
        <v>2023</v>
      </c>
      <c r="Q3512">
        <v>3</v>
      </c>
      <c r="R3512" t="s">
        <v>105</v>
      </c>
      <c r="S3512">
        <v>1</v>
      </c>
      <c r="T3512">
        <v>12</v>
      </c>
      <c r="U3512">
        <v>4</v>
      </c>
      <c r="V3512">
        <v>3</v>
      </c>
      <c r="W3512" t="s">
        <v>83</v>
      </c>
      <c r="X3512" t="s">
        <v>47</v>
      </c>
      <c r="Y3512">
        <v>229635</v>
      </c>
      <c r="Z3512">
        <v>0.09</v>
      </c>
    </row>
    <row r="3513" spans="1:26" x14ac:dyDescent="0.25">
      <c r="A3513" t="s">
        <v>5246</v>
      </c>
      <c r="B3513" s="1">
        <v>45136</v>
      </c>
      <c r="C3513" t="s">
        <v>2249</v>
      </c>
      <c r="D3513" t="s">
        <v>28</v>
      </c>
      <c r="E3513" t="s">
        <v>29</v>
      </c>
      <c r="F3513" t="s">
        <v>52</v>
      </c>
      <c r="G3513" t="s">
        <v>91</v>
      </c>
      <c r="H3513">
        <v>3</v>
      </c>
      <c r="I3513">
        <v>2703</v>
      </c>
      <c r="J3513">
        <v>25</v>
      </c>
      <c r="K3513">
        <v>6081.75</v>
      </c>
      <c r="L3513">
        <v>361.54</v>
      </c>
      <c r="M3513" t="s">
        <v>43</v>
      </c>
      <c r="N3513" t="s">
        <v>66</v>
      </c>
      <c r="O3513">
        <v>6</v>
      </c>
      <c r="P3513">
        <v>2023</v>
      </c>
      <c r="Q3513">
        <v>7</v>
      </c>
      <c r="R3513" t="s">
        <v>125</v>
      </c>
      <c r="S3513">
        <v>3</v>
      </c>
      <c r="T3513">
        <v>30</v>
      </c>
      <c r="U3513">
        <v>5</v>
      </c>
      <c r="V3513">
        <v>6</v>
      </c>
      <c r="W3513" t="s">
        <v>35</v>
      </c>
      <c r="X3513" t="s">
        <v>36</v>
      </c>
      <c r="Y3513">
        <v>202725</v>
      </c>
      <c r="Z3513">
        <v>0.06</v>
      </c>
    </row>
    <row r="3514" spans="1:26" x14ac:dyDescent="0.25">
      <c r="A3514" t="s">
        <v>5247</v>
      </c>
      <c r="B3514" s="1">
        <v>45049</v>
      </c>
      <c r="C3514" t="s">
        <v>1614</v>
      </c>
      <c r="D3514" t="s">
        <v>50</v>
      </c>
      <c r="E3514" t="s">
        <v>51</v>
      </c>
      <c r="F3514" t="s">
        <v>52</v>
      </c>
      <c r="G3514" t="s">
        <v>53</v>
      </c>
      <c r="H3514">
        <v>3</v>
      </c>
      <c r="I3514">
        <v>3266</v>
      </c>
      <c r="J3514">
        <v>11</v>
      </c>
      <c r="K3514">
        <v>8720.2199999999993</v>
      </c>
      <c r="L3514">
        <v>824.11</v>
      </c>
      <c r="M3514" t="s">
        <v>32</v>
      </c>
      <c r="N3514" t="s">
        <v>33</v>
      </c>
      <c r="O3514">
        <v>6</v>
      </c>
      <c r="P3514">
        <v>2023</v>
      </c>
      <c r="Q3514">
        <v>5</v>
      </c>
      <c r="R3514" t="s">
        <v>238</v>
      </c>
      <c r="S3514">
        <v>2</v>
      </c>
      <c r="T3514">
        <v>18</v>
      </c>
      <c r="U3514">
        <v>1</v>
      </c>
      <c r="V3514">
        <v>3</v>
      </c>
      <c r="W3514" t="s">
        <v>83</v>
      </c>
      <c r="X3514" t="s">
        <v>47</v>
      </c>
      <c r="Y3514">
        <v>107778</v>
      </c>
      <c r="Z3514">
        <v>0.09</v>
      </c>
    </row>
    <row r="3515" spans="1:26" x14ac:dyDescent="0.25">
      <c r="A3515" t="s">
        <v>5248</v>
      </c>
      <c r="B3515" s="1">
        <v>45050</v>
      </c>
      <c r="C3515" t="s">
        <v>745</v>
      </c>
      <c r="D3515" t="s">
        <v>63</v>
      </c>
      <c r="E3515" t="s">
        <v>51</v>
      </c>
      <c r="F3515" t="s">
        <v>41</v>
      </c>
      <c r="G3515" t="s">
        <v>59</v>
      </c>
      <c r="H3515">
        <v>5</v>
      </c>
      <c r="I3515">
        <v>1470</v>
      </c>
      <c r="J3515">
        <v>16</v>
      </c>
      <c r="K3515">
        <v>6174</v>
      </c>
      <c r="L3515">
        <v>834.12</v>
      </c>
      <c r="M3515" t="s">
        <v>32</v>
      </c>
      <c r="N3515" t="s">
        <v>33</v>
      </c>
      <c r="O3515">
        <v>7</v>
      </c>
      <c r="P3515">
        <v>2023</v>
      </c>
      <c r="Q3515">
        <v>5</v>
      </c>
      <c r="R3515" t="s">
        <v>238</v>
      </c>
      <c r="S3515">
        <v>2</v>
      </c>
      <c r="T3515">
        <v>18</v>
      </c>
      <c r="U3515">
        <v>1</v>
      </c>
      <c r="V3515">
        <v>4</v>
      </c>
      <c r="W3515" t="s">
        <v>73</v>
      </c>
      <c r="X3515" t="s">
        <v>47</v>
      </c>
      <c r="Y3515">
        <v>117600</v>
      </c>
      <c r="Z3515">
        <v>0.14000000000000001</v>
      </c>
    </row>
    <row r="3516" spans="1:26" x14ac:dyDescent="0.25">
      <c r="A3516" t="s">
        <v>5249</v>
      </c>
      <c r="B3516" s="1">
        <v>45011</v>
      </c>
      <c r="C3516" t="s">
        <v>2769</v>
      </c>
      <c r="D3516" t="s">
        <v>63</v>
      </c>
      <c r="E3516" t="s">
        <v>58</v>
      </c>
      <c r="F3516" t="s">
        <v>52</v>
      </c>
      <c r="G3516" t="s">
        <v>53</v>
      </c>
      <c r="H3516">
        <v>1</v>
      </c>
      <c r="I3516">
        <v>4782</v>
      </c>
      <c r="J3516">
        <v>6</v>
      </c>
      <c r="K3516">
        <v>4495.08</v>
      </c>
      <c r="L3516">
        <v>849.83</v>
      </c>
      <c r="M3516" t="s">
        <v>43</v>
      </c>
      <c r="N3516" t="s">
        <v>33</v>
      </c>
      <c r="O3516">
        <v>5</v>
      </c>
      <c r="P3516">
        <v>2023</v>
      </c>
      <c r="Q3516">
        <v>3</v>
      </c>
      <c r="R3516" t="s">
        <v>105</v>
      </c>
      <c r="S3516">
        <v>1</v>
      </c>
      <c r="T3516">
        <v>13</v>
      </c>
      <c r="U3516">
        <v>5</v>
      </c>
      <c r="V3516">
        <v>0</v>
      </c>
      <c r="W3516" t="s">
        <v>55</v>
      </c>
      <c r="X3516" t="s">
        <v>36</v>
      </c>
      <c r="Y3516">
        <v>28692</v>
      </c>
      <c r="Z3516">
        <v>0.19</v>
      </c>
    </row>
    <row r="3517" spans="1:26" x14ac:dyDescent="0.25">
      <c r="A3517" t="s">
        <v>5250</v>
      </c>
      <c r="B3517" s="1">
        <v>45246</v>
      </c>
      <c r="C3517" t="s">
        <v>1141</v>
      </c>
      <c r="D3517" t="s">
        <v>39</v>
      </c>
      <c r="E3517" t="s">
        <v>40</v>
      </c>
      <c r="F3517" t="s">
        <v>41</v>
      </c>
      <c r="G3517" t="s">
        <v>116</v>
      </c>
      <c r="H3517">
        <v>7</v>
      </c>
      <c r="I3517">
        <v>4029</v>
      </c>
      <c r="J3517">
        <v>7</v>
      </c>
      <c r="K3517">
        <v>26228.79</v>
      </c>
      <c r="L3517">
        <v>1339.37</v>
      </c>
      <c r="M3517" t="s">
        <v>65</v>
      </c>
      <c r="N3517" t="s">
        <v>66</v>
      </c>
      <c r="O3517">
        <v>7</v>
      </c>
      <c r="P3517">
        <v>2023</v>
      </c>
      <c r="Q3517">
        <v>11</v>
      </c>
      <c r="R3517" t="s">
        <v>92</v>
      </c>
      <c r="S3517">
        <v>4</v>
      </c>
      <c r="T3517">
        <v>46</v>
      </c>
      <c r="U3517">
        <v>3</v>
      </c>
      <c r="V3517">
        <v>4</v>
      </c>
      <c r="W3517" t="s">
        <v>73</v>
      </c>
      <c r="X3517" t="s">
        <v>47</v>
      </c>
      <c r="Y3517">
        <v>197421</v>
      </c>
      <c r="Z3517">
        <v>0.05</v>
      </c>
    </row>
    <row r="3518" spans="1:26" x14ac:dyDescent="0.25">
      <c r="A3518" t="s">
        <v>5251</v>
      </c>
      <c r="B3518" s="1">
        <v>45277</v>
      </c>
      <c r="C3518" t="s">
        <v>2103</v>
      </c>
      <c r="D3518" t="s">
        <v>50</v>
      </c>
      <c r="E3518" t="s">
        <v>51</v>
      </c>
      <c r="F3518" t="s">
        <v>52</v>
      </c>
      <c r="G3518" t="s">
        <v>53</v>
      </c>
      <c r="H3518">
        <v>9</v>
      </c>
      <c r="I3518">
        <v>3968</v>
      </c>
      <c r="J3518">
        <v>1</v>
      </c>
      <c r="K3518">
        <v>35354.879999999997</v>
      </c>
      <c r="L3518">
        <v>6052.18</v>
      </c>
      <c r="M3518" t="s">
        <v>65</v>
      </c>
      <c r="N3518" t="s">
        <v>66</v>
      </c>
      <c r="O3518">
        <v>7</v>
      </c>
      <c r="P3518">
        <v>2023</v>
      </c>
      <c r="Q3518">
        <v>12</v>
      </c>
      <c r="R3518" t="s">
        <v>54</v>
      </c>
      <c r="S3518">
        <v>4</v>
      </c>
      <c r="T3518">
        <v>51</v>
      </c>
      <c r="U3518">
        <v>4</v>
      </c>
      <c r="V3518">
        <v>0</v>
      </c>
      <c r="W3518" t="s">
        <v>55</v>
      </c>
      <c r="X3518" t="s">
        <v>36</v>
      </c>
      <c r="Y3518">
        <v>35712</v>
      </c>
      <c r="Z3518">
        <v>0.17</v>
      </c>
    </row>
    <row r="3519" spans="1:26" x14ac:dyDescent="0.25">
      <c r="A3519" t="s">
        <v>5252</v>
      </c>
      <c r="B3519" s="1">
        <v>45118</v>
      </c>
      <c r="C3519" t="s">
        <v>2728</v>
      </c>
      <c r="D3519" t="s">
        <v>50</v>
      </c>
      <c r="E3519" t="s">
        <v>58</v>
      </c>
      <c r="F3519" t="s">
        <v>30</v>
      </c>
      <c r="G3519" t="s">
        <v>31</v>
      </c>
      <c r="H3519">
        <v>2</v>
      </c>
      <c r="I3519">
        <v>1901</v>
      </c>
      <c r="J3519">
        <v>0</v>
      </c>
      <c r="K3519">
        <v>3802</v>
      </c>
      <c r="L3519">
        <v>385.22</v>
      </c>
      <c r="M3519" t="s">
        <v>43</v>
      </c>
      <c r="N3519" t="s">
        <v>66</v>
      </c>
      <c r="O3519">
        <v>6</v>
      </c>
      <c r="P3519">
        <v>2023</v>
      </c>
      <c r="Q3519">
        <v>7</v>
      </c>
      <c r="R3519" t="s">
        <v>125</v>
      </c>
      <c r="S3519">
        <v>3</v>
      </c>
      <c r="T3519">
        <v>28</v>
      </c>
      <c r="U3519">
        <v>3</v>
      </c>
      <c r="V3519">
        <v>2</v>
      </c>
      <c r="W3519" t="s">
        <v>76</v>
      </c>
      <c r="X3519" t="s">
        <v>47</v>
      </c>
      <c r="Y3519">
        <v>0</v>
      </c>
      <c r="Z3519">
        <v>0.1</v>
      </c>
    </row>
    <row r="3520" spans="1:26" x14ac:dyDescent="0.25">
      <c r="A3520" t="s">
        <v>5253</v>
      </c>
      <c r="B3520" s="1">
        <v>45281</v>
      </c>
      <c r="C3520" t="s">
        <v>5254</v>
      </c>
      <c r="D3520" t="s">
        <v>28</v>
      </c>
      <c r="E3520" t="s">
        <v>29</v>
      </c>
      <c r="F3520" t="s">
        <v>30</v>
      </c>
      <c r="G3520" t="s">
        <v>86</v>
      </c>
      <c r="H3520">
        <v>5</v>
      </c>
      <c r="I3520">
        <v>2159</v>
      </c>
      <c r="J3520">
        <v>4</v>
      </c>
      <c r="K3520">
        <v>10363.200000000001</v>
      </c>
      <c r="L3520">
        <v>864.07</v>
      </c>
      <c r="M3520" t="s">
        <v>43</v>
      </c>
      <c r="N3520" t="s">
        <v>33</v>
      </c>
      <c r="O3520">
        <v>6</v>
      </c>
      <c r="P3520">
        <v>2023</v>
      </c>
      <c r="Q3520">
        <v>12</v>
      </c>
      <c r="R3520" t="s">
        <v>54</v>
      </c>
      <c r="S3520">
        <v>4</v>
      </c>
      <c r="T3520">
        <v>51</v>
      </c>
      <c r="U3520">
        <v>4</v>
      </c>
      <c r="V3520">
        <v>4</v>
      </c>
      <c r="W3520" t="s">
        <v>73</v>
      </c>
      <c r="X3520" t="s">
        <v>47</v>
      </c>
      <c r="Y3520">
        <v>43180</v>
      </c>
      <c r="Z3520">
        <v>0.08</v>
      </c>
    </row>
    <row r="3521" spans="1:26" x14ac:dyDescent="0.25">
      <c r="A3521" t="s">
        <v>5255</v>
      </c>
      <c r="B3521" s="1">
        <v>45238</v>
      </c>
      <c r="C3521" t="s">
        <v>5256</v>
      </c>
      <c r="D3521" t="s">
        <v>39</v>
      </c>
      <c r="E3521" t="s">
        <v>40</v>
      </c>
      <c r="F3521" t="s">
        <v>30</v>
      </c>
      <c r="G3521" t="s">
        <v>31</v>
      </c>
      <c r="H3521">
        <v>1</v>
      </c>
      <c r="I3521">
        <v>2808</v>
      </c>
      <c r="J3521">
        <v>22</v>
      </c>
      <c r="K3521">
        <v>2190.2399999999998</v>
      </c>
      <c r="L3521">
        <v>122.72</v>
      </c>
      <c r="M3521" t="s">
        <v>32</v>
      </c>
      <c r="N3521" t="s">
        <v>66</v>
      </c>
      <c r="O3521">
        <v>7</v>
      </c>
      <c r="P3521">
        <v>2023</v>
      </c>
      <c r="Q3521">
        <v>11</v>
      </c>
      <c r="R3521" t="s">
        <v>92</v>
      </c>
      <c r="S3521">
        <v>4</v>
      </c>
      <c r="T3521">
        <v>45</v>
      </c>
      <c r="U3521">
        <v>2</v>
      </c>
      <c r="V3521">
        <v>3</v>
      </c>
      <c r="W3521" t="s">
        <v>83</v>
      </c>
      <c r="X3521" t="s">
        <v>47</v>
      </c>
      <c r="Y3521">
        <v>61776</v>
      </c>
      <c r="Z3521">
        <v>0.06</v>
      </c>
    </row>
    <row r="3522" spans="1:26" x14ac:dyDescent="0.25">
      <c r="A3522" t="s">
        <v>5257</v>
      </c>
      <c r="B3522" s="1">
        <v>45179</v>
      </c>
      <c r="C3522" t="s">
        <v>4019</v>
      </c>
      <c r="D3522" t="s">
        <v>50</v>
      </c>
      <c r="E3522" t="s">
        <v>40</v>
      </c>
      <c r="F3522" t="s">
        <v>30</v>
      </c>
      <c r="G3522" t="s">
        <v>31</v>
      </c>
      <c r="H3522">
        <v>8</v>
      </c>
      <c r="I3522">
        <v>4741</v>
      </c>
      <c r="J3522">
        <v>10</v>
      </c>
      <c r="K3522">
        <v>34135.199999999997</v>
      </c>
      <c r="L3522">
        <v>4146.46</v>
      </c>
      <c r="M3522" t="s">
        <v>65</v>
      </c>
      <c r="N3522" t="s">
        <v>33</v>
      </c>
      <c r="O3522">
        <v>6</v>
      </c>
      <c r="P3522">
        <v>2023</v>
      </c>
      <c r="Q3522">
        <v>9</v>
      </c>
      <c r="R3522" t="s">
        <v>80</v>
      </c>
      <c r="S3522">
        <v>3</v>
      </c>
      <c r="T3522">
        <v>37</v>
      </c>
      <c r="U3522">
        <v>3</v>
      </c>
      <c r="V3522">
        <v>0</v>
      </c>
      <c r="W3522" t="s">
        <v>55</v>
      </c>
      <c r="X3522" t="s">
        <v>36</v>
      </c>
      <c r="Y3522">
        <v>379280</v>
      </c>
      <c r="Z3522">
        <v>0.12</v>
      </c>
    </row>
    <row r="3523" spans="1:26" x14ac:dyDescent="0.25">
      <c r="A3523" t="s">
        <v>5258</v>
      </c>
      <c r="B3523" s="1">
        <v>45061</v>
      </c>
      <c r="C3523" t="s">
        <v>1667</v>
      </c>
      <c r="D3523" t="s">
        <v>63</v>
      </c>
      <c r="E3523" t="s">
        <v>51</v>
      </c>
      <c r="F3523" t="s">
        <v>30</v>
      </c>
      <c r="G3523" t="s">
        <v>86</v>
      </c>
      <c r="H3523">
        <v>3</v>
      </c>
      <c r="I3523">
        <v>2758</v>
      </c>
      <c r="J3523">
        <v>28</v>
      </c>
      <c r="K3523">
        <v>5957.28</v>
      </c>
      <c r="L3523">
        <v>435.56</v>
      </c>
      <c r="M3523" t="s">
        <v>43</v>
      </c>
      <c r="N3523" t="s">
        <v>44</v>
      </c>
      <c r="O3523">
        <v>2</v>
      </c>
      <c r="P3523">
        <v>2023</v>
      </c>
      <c r="Q3523">
        <v>5</v>
      </c>
      <c r="R3523" t="s">
        <v>238</v>
      </c>
      <c r="S3523">
        <v>2</v>
      </c>
      <c r="T3523">
        <v>20</v>
      </c>
      <c r="U3523">
        <v>3</v>
      </c>
      <c r="V3523">
        <v>1</v>
      </c>
      <c r="W3523" t="s">
        <v>60</v>
      </c>
      <c r="X3523" t="s">
        <v>47</v>
      </c>
      <c r="Y3523">
        <v>231672</v>
      </c>
      <c r="Z3523">
        <v>7.0000000000000007E-2</v>
      </c>
    </row>
    <row r="3524" spans="1:26" x14ac:dyDescent="0.25">
      <c r="A3524" t="s">
        <v>5259</v>
      </c>
      <c r="B3524" s="1">
        <v>45208</v>
      </c>
      <c r="C3524" t="s">
        <v>4533</v>
      </c>
      <c r="D3524" t="s">
        <v>39</v>
      </c>
      <c r="E3524" t="s">
        <v>40</v>
      </c>
      <c r="F3524" t="s">
        <v>41</v>
      </c>
      <c r="G3524" t="s">
        <v>59</v>
      </c>
      <c r="H3524">
        <v>4</v>
      </c>
      <c r="I3524">
        <v>1637</v>
      </c>
      <c r="J3524">
        <v>7</v>
      </c>
      <c r="K3524">
        <v>6089.64</v>
      </c>
      <c r="L3524">
        <v>387.68</v>
      </c>
      <c r="M3524" t="s">
        <v>32</v>
      </c>
      <c r="N3524" t="s">
        <v>66</v>
      </c>
      <c r="O3524">
        <v>4</v>
      </c>
      <c r="P3524">
        <v>2023</v>
      </c>
      <c r="Q3524">
        <v>10</v>
      </c>
      <c r="R3524" t="s">
        <v>45</v>
      </c>
      <c r="S3524">
        <v>4</v>
      </c>
      <c r="T3524">
        <v>41</v>
      </c>
      <c r="U3524">
        <v>2</v>
      </c>
      <c r="V3524">
        <v>1</v>
      </c>
      <c r="W3524" t="s">
        <v>60</v>
      </c>
      <c r="X3524" t="s">
        <v>47</v>
      </c>
      <c r="Y3524">
        <v>45836</v>
      </c>
      <c r="Z3524">
        <v>0.06</v>
      </c>
    </row>
    <row r="3525" spans="1:26" x14ac:dyDescent="0.25">
      <c r="A3525" t="s">
        <v>5260</v>
      </c>
      <c r="B3525" s="1">
        <v>45079</v>
      </c>
      <c r="C3525" t="s">
        <v>4866</v>
      </c>
      <c r="D3525" t="s">
        <v>50</v>
      </c>
      <c r="E3525" t="s">
        <v>40</v>
      </c>
      <c r="F3525" t="s">
        <v>52</v>
      </c>
      <c r="G3525" t="s">
        <v>53</v>
      </c>
      <c r="H3525">
        <v>9</v>
      </c>
      <c r="I3525">
        <v>3307</v>
      </c>
      <c r="J3525">
        <v>6</v>
      </c>
      <c r="K3525">
        <v>27977.22</v>
      </c>
      <c r="L3525">
        <v>1881.66</v>
      </c>
      <c r="M3525" t="s">
        <v>65</v>
      </c>
      <c r="N3525" t="s">
        <v>44</v>
      </c>
      <c r="O3525">
        <v>6</v>
      </c>
      <c r="P3525">
        <v>2023</v>
      </c>
      <c r="Q3525">
        <v>6</v>
      </c>
      <c r="R3525" t="s">
        <v>95</v>
      </c>
      <c r="S3525">
        <v>2</v>
      </c>
      <c r="T3525">
        <v>22</v>
      </c>
      <c r="U3525">
        <v>1</v>
      </c>
      <c r="V3525">
        <v>5</v>
      </c>
      <c r="W3525" t="s">
        <v>46</v>
      </c>
      <c r="X3525" t="s">
        <v>47</v>
      </c>
      <c r="Y3525">
        <v>178578</v>
      </c>
      <c r="Z3525">
        <v>7.0000000000000007E-2</v>
      </c>
    </row>
    <row r="3526" spans="1:26" x14ac:dyDescent="0.25">
      <c r="A3526" t="s">
        <v>5261</v>
      </c>
      <c r="B3526" s="1">
        <v>45144</v>
      </c>
      <c r="C3526" t="s">
        <v>2226</v>
      </c>
      <c r="D3526" t="s">
        <v>39</v>
      </c>
      <c r="E3526" t="s">
        <v>58</v>
      </c>
      <c r="F3526" t="s">
        <v>52</v>
      </c>
      <c r="G3526" t="s">
        <v>79</v>
      </c>
      <c r="H3526">
        <v>1</v>
      </c>
      <c r="I3526">
        <v>4521</v>
      </c>
      <c r="J3526">
        <v>8</v>
      </c>
      <c r="K3526">
        <v>4159.32</v>
      </c>
      <c r="L3526">
        <v>689.82</v>
      </c>
      <c r="M3526" t="s">
        <v>65</v>
      </c>
      <c r="N3526" t="s">
        <v>44</v>
      </c>
      <c r="O3526">
        <v>1</v>
      </c>
      <c r="P3526">
        <v>2023</v>
      </c>
      <c r="Q3526">
        <v>8</v>
      </c>
      <c r="R3526" t="s">
        <v>72</v>
      </c>
      <c r="S3526">
        <v>3</v>
      </c>
      <c r="T3526">
        <v>32</v>
      </c>
      <c r="U3526">
        <v>2</v>
      </c>
      <c r="V3526">
        <v>0</v>
      </c>
      <c r="W3526" t="s">
        <v>55</v>
      </c>
      <c r="X3526" t="s">
        <v>36</v>
      </c>
      <c r="Y3526">
        <v>36168</v>
      </c>
      <c r="Z3526">
        <v>0.17</v>
      </c>
    </row>
    <row r="3527" spans="1:26" x14ac:dyDescent="0.25">
      <c r="A3527" t="s">
        <v>5262</v>
      </c>
      <c r="B3527" s="1">
        <v>45011</v>
      </c>
      <c r="C3527" t="s">
        <v>5263</v>
      </c>
      <c r="D3527" t="s">
        <v>63</v>
      </c>
      <c r="E3527" t="s">
        <v>29</v>
      </c>
      <c r="F3527" t="s">
        <v>30</v>
      </c>
      <c r="G3527" t="s">
        <v>64</v>
      </c>
      <c r="H3527">
        <v>10</v>
      </c>
      <c r="I3527">
        <v>2548</v>
      </c>
      <c r="J3527">
        <v>5</v>
      </c>
      <c r="K3527">
        <v>24206</v>
      </c>
      <c r="L3527">
        <v>3575.8</v>
      </c>
      <c r="M3527" t="s">
        <v>65</v>
      </c>
      <c r="N3527" t="s">
        <v>44</v>
      </c>
      <c r="O3527">
        <v>1</v>
      </c>
      <c r="P3527">
        <v>2023</v>
      </c>
      <c r="Q3527">
        <v>3</v>
      </c>
      <c r="R3527" t="s">
        <v>105</v>
      </c>
      <c r="S3527">
        <v>1</v>
      </c>
      <c r="T3527">
        <v>13</v>
      </c>
      <c r="U3527">
        <v>5</v>
      </c>
      <c r="V3527">
        <v>0</v>
      </c>
      <c r="W3527" t="s">
        <v>55</v>
      </c>
      <c r="X3527" t="s">
        <v>36</v>
      </c>
      <c r="Y3527">
        <v>127400</v>
      </c>
      <c r="Z3527">
        <v>0.15</v>
      </c>
    </row>
    <row r="3528" spans="1:26" x14ac:dyDescent="0.25">
      <c r="A3528" t="s">
        <v>5264</v>
      </c>
      <c r="B3528" s="1">
        <v>45105</v>
      </c>
      <c r="C3528" t="s">
        <v>5265</v>
      </c>
      <c r="D3528" t="s">
        <v>50</v>
      </c>
      <c r="E3528" t="s">
        <v>58</v>
      </c>
      <c r="F3528" t="s">
        <v>52</v>
      </c>
      <c r="G3528" t="s">
        <v>91</v>
      </c>
      <c r="H3528">
        <v>5</v>
      </c>
      <c r="I3528">
        <v>4255</v>
      </c>
      <c r="J3528">
        <v>22</v>
      </c>
      <c r="K3528">
        <v>16594.5</v>
      </c>
      <c r="L3528">
        <v>2113.8200000000002</v>
      </c>
      <c r="M3528" t="s">
        <v>43</v>
      </c>
      <c r="N3528" t="s">
        <v>66</v>
      </c>
      <c r="O3528">
        <v>7</v>
      </c>
      <c r="P3528">
        <v>2023</v>
      </c>
      <c r="Q3528">
        <v>6</v>
      </c>
      <c r="R3528" t="s">
        <v>95</v>
      </c>
      <c r="S3528">
        <v>2</v>
      </c>
      <c r="T3528">
        <v>26</v>
      </c>
      <c r="U3528">
        <v>5</v>
      </c>
      <c r="V3528">
        <v>3</v>
      </c>
      <c r="W3528" t="s">
        <v>83</v>
      </c>
      <c r="X3528" t="s">
        <v>47</v>
      </c>
      <c r="Y3528">
        <v>468050</v>
      </c>
      <c r="Z3528">
        <v>0.13</v>
      </c>
    </row>
    <row r="3529" spans="1:26" x14ac:dyDescent="0.25">
      <c r="A3529" t="s">
        <v>5266</v>
      </c>
      <c r="B3529" s="1">
        <v>44955</v>
      </c>
      <c r="C3529" t="s">
        <v>880</v>
      </c>
      <c r="D3529" t="s">
        <v>50</v>
      </c>
      <c r="E3529" t="s">
        <v>58</v>
      </c>
      <c r="F3529" t="s">
        <v>41</v>
      </c>
      <c r="G3529" t="s">
        <v>59</v>
      </c>
      <c r="H3529">
        <v>7</v>
      </c>
      <c r="I3529">
        <v>3518</v>
      </c>
      <c r="J3529">
        <v>28</v>
      </c>
      <c r="K3529">
        <v>17730.72</v>
      </c>
      <c r="L3529">
        <v>2847.63</v>
      </c>
      <c r="M3529" t="s">
        <v>43</v>
      </c>
      <c r="N3529" t="s">
        <v>66</v>
      </c>
      <c r="O3529">
        <v>6</v>
      </c>
      <c r="P3529">
        <v>2023</v>
      </c>
      <c r="Q3529">
        <v>1</v>
      </c>
      <c r="R3529" t="s">
        <v>34</v>
      </c>
      <c r="S3529">
        <v>1</v>
      </c>
      <c r="T3529">
        <v>5</v>
      </c>
      <c r="U3529">
        <v>5</v>
      </c>
      <c r="V3529">
        <v>0</v>
      </c>
      <c r="W3529" t="s">
        <v>55</v>
      </c>
      <c r="X3529" t="s">
        <v>36</v>
      </c>
      <c r="Y3529">
        <v>689528</v>
      </c>
      <c r="Z3529">
        <v>0.16</v>
      </c>
    </row>
    <row r="3530" spans="1:26" x14ac:dyDescent="0.25">
      <c r="A3530" t="s">
        <v>5267</v>
      </c>
      <c r="B3530" s="1">
        <v>45282</v>
      </c>
      <c r="C3530" t="s">
        <v>1593</v>
      </c>
      <c r="D3530" t="s">
        <v>50</v>
      </c>
      <c r="E3530" t="s">
        <v>51</v>
      </c>
      <c r="F3530" t="s">
        <v>52</v>
      </c>
      <c r="G3530" t="s">
        <v>53</v>
      </c>
      <c r="H3530">
        <v>4</v>
      </c>
      <c r="I3530">
        <v>1628</v>
      </c>
      <c r="J3530">
        <v>16</v>
      </c>
      <c r="K3530">
        <v>5470.08</v>
      </c>
      <c r="L3530">
        <v>274.19</v>
      </c>
      <c r="M3530" t="s">
        <v>32</v>
      </c>
      <c r="N3530" t="s">
        <v>33</v>
      </c>
      <c r="O3530">
        <v>5</v>
      </c>
      <c r="P3530">
        <v>2023</v>
      </c>
      <c r="Q3530">
        <v>12</v>
      </c>
      <c r="R3530" t="s">
        <v>54</v>
      </c>
      <c r="S3530">
        <v>4</v>
      </c>
      <c r="T3530">
        <v>51</v>
      </c>
      <c r="U3530">
        <v>4</v>
      </c>
      <c r="V3530">
        <v>5</v>
      </c>
      <c r="W3530" t="s">
        <v>46</v>
      </c>
      <c r="X3530" t="s">
        <v>47</v>
      </c>
      <c r="Y3530">
        <v>104192</v>
      </c>
      <c r="Z3530">
        <v>0.05</v>
      </c>
    </row>
    <row r="3531" spans="1:26" x14ac:dyDescent="0.25">
      <c r="A3531" t="s">
        <v>5268</v>
      </c>
      <c r="B3531" s="1">
        <v>45106</v>
      </c>
      <c r="C3531" t="s">
        <v>2246</v>
      </c>
      <c r="D3531" t="s">
        <v>39</v>
      </c>
      <c r="E3531" t="s">
        <v>58</v>
      </c>
      <c r="F3531" t="s">
        <v>41</v>
      </c>
      <c r="G3531" t="s">
        <v>59</v>
      </c>
      <c r="H3531">
        <v>10</v>
      </c>
      <c r="I3531">
        <v>2670</v>
      </c>
      <c r="J3531">
        <v>8</v>
      </c>
      <c r="K3531">
        <v>24564</v>
      </c>
      <c r="L3531">
        <v>3015.96</v>
      </c>
      <c r="M3531" t="s">
        <v>65</v>
      </c>
      <c r="N3531" t="s">
        <v>44</v>
      </c>
      <c r="O3531">
        <v>5</v>
      </c>
      <c r="P3531">
        <v>2023</v>
      </c>
      <c r="Q3531">
        <v>6</v>
      </c>
      <c r="R3531" t="s">
        <v>95</v>
      </c>
      <c r="S3531">
        <v>2</v>
      </c>
      <c r="T3531">
        <v>26</v>
      </c>
      <c r="U3531">
        <v>5</v>
      </c>
      <c r="V3531">
        <v>4</v>
      </c>
      <c r="W3531" t="s">
        <v>73</v>
      </c>
      <c r="X3531" t="s">
        <v>47</v>
      </c>
      <c r="Y3531">
        <v>213600</v>
      </c>
      <c r="Z3531">
        <v>0.12</v>
      </c>
    </row>
    <row r="3532" spans="1:26" x14ac:dyDescent="0.25">
      <c r="A3532" t="s">
        <v>5269</v>
      </c>
      <c r="B3532" s="1">
        <v>45097</v>
      </c>
      <c r="C3532" t="s">
        <v>2158</v>
      </c>
      <c r="D3532" t="s">
        <v>28</v>
      </c>
      <c r="E3532" t="s">
        <v>40</v>
      </c>
      <c r="F3532" t="s">
        <v>30</v>
      </c>
      <c r="G3532" t="s">
        <v>86</v>
      </c>
      <c r="H3532">
        <v>8</v>
      </c>
      <c r="I3532">
        <v>4354</v>
      </c>
      <c r="J3532">
        <v>27</v>
      </c>
      <c r="K3532">
        <v>25427.360000000001</v>
      </c>
      <c r="L3532">
        <v>2020.58</v>
      </c>
      <c r="M3532" t="s">
        <v>65</v>
      </c>
      <c r="N3532" t="s">
        <v>66</v>
      </c>
      <c r="O3532">
        <v>3</v>
      </c>
      <c r="P3532">
        <v>2023</v>
      </c>
      <c r="Q3532">
        <v>6</v>
      </c>
      <c r="R3532" t="s">
        <v>95</v>
      </c>
      <c r="S3532">
        <v>2</v>
      </c>
      <c r="T3532">
        <v>25</v>
      </c>
      <c r="U3532">
        <v>4</v>
      </c>
      <c r="V3532">
        <v>2</v>
      </c>
      <c r="W3532" t="s">
        <v>76</v>
      </c>
      <c r="X3532" t="s">
        <v>47</v>
      </c>
      <c r="Y3532">
        <v>940464</v>
      </c>
      <c r="Z3532">
        <v>0.08</v>
      </c>
    </row>
    <row r="3533" spans="1:26" x14ac:dyDescent="0.25">
      <c r="A3533" t="s">
        <v>5270</v>
      </c>
      <c r="B3533" s="1">
        <v>44979</v>
      </c>
      <c r="C3533" t="s">
        <v>3592</v>
      </c>
      <c r="D3533" t="s">
        <v>50</v>
      </c>
      <c r="E3533" t="s">
        <v>51</v>
      </c>
      <c r="F3533" t="s">
        <v>52</v>
      </c>
      <c r="G3533" t="s">
        <v>79</v>
      </c>
      <c r="H3533">
        <v>7</v>
      </c>
      <c r="I3533">
        <v>1712</v>
      </c>
      <c r="J3533">
        <v>4</v>
      </c>
      <c r="K3533">
        <v>11504.64</v>
      </c>
      <c r="L3533">
        <v>1483.12</v>
      </c>
      <c r="M3533" t="s">
        <v>43</v>
      </c>
      <c r="N3533" t="s">
        <v>66</v>
      </c>
      <c r="O3533">
        <v>5</v>
      </c>
      <c r="P3533">
        <v>2023</v>
      </c>
      <c r="Q3533">
        <v>2</v>
      </c>
      <c r="R3533" t="s">
        <v>67</v>
      </c>
      <c r="S3533">
        <v>1</v>
      </c>
      <c r="T3533">
        <v>8</v>
      </c>
      <c r="U3533">
        <v>4</v>
      </c>
      <c r="V3533">
        <v>3</v>
      </c>
      <c r="W3533" t="s">
        <v>83</v>
      </c>
      <c r="X3533" t="s">
        <v>47</v>
      </c>
      <c r="Y3533">
        <v>47936</v>
      </c>
      <c r="Z3533">
        <v>0.13</v>
      </c>
    </row>
    <row r="3534" spans="1:26" x14ac:dyDescent="0.25">
      <c r="A3534" t="s">
        <v>5271</v>
      </c>
      <c r="B3534" s="1">
        <v>45191</v>
      </c>
      <c r="C3534" t="s">
        <v>5272</v>
      </c>
      <c r="D3534" t="s">
        <v>50</v>
      </c>
      <c r="E3534" t="s">
        <v>51</v>
      </c>
      <c r="F3534" t="s">
        <v>30</v>
      </c>
      <c r="G3534" t="s">
        <v>64</v>
      </c>
      <c r="H3534">
        <v>8</v>
      </c>
      <c r="I3534">
        <v>3089</v>
      </c>
      <c r="J3534">
        <v>9</v>
      </c>
      <c r="K3534">
        <v>22487.919999999998</v>
      </c>
      <c r="L3534">
        <v>1425.32</v>
      </c>
      <c r="M3534" t="s">
        <v>65</v>
      </c>
      <c r="N3534" t="s">
        <v>33</v>
      </c>
      <c r="O3534">
        <v>6</v>
      </c>
      <c r="P3534">
        <v>2023</v>
      </c>
      <c r="Q3534">
        <v>9</v>
      </c>
      <c r="R3534" t="s">
        <v>80</v>
      </c>
      <c r="S3534">
        <v>3</v>
      </c>
      <c r="T3534">
        <v>38</v>
      </c>
      <c r="U3534">
        <v>4</v>
      </c>
      <c r="V3534">
        <v>5</v>
      </c>
      <c r="W3534" t="s">
        <v>46</v>
      </c>
      <c r="X3534" t="s">
        <v>47</v>
      </c>
      <c r="Y3534">
        <v>222408</v>
      </c>
      <c r="Z3534">
        <v>0.06</v>
      </c>
    </row>
    <row r="3535" spans="1:26" x14ac:dyDescent="0.25">
      <c r="A3535" t="s">
        <v>5273</v>
      </c>
      <c r="B3535" s="1">
        <v>45181</v>
      </c>
      <c r="C3535" t="s">
        <v>504</v>
      </c>
      <c r="D3535" t="s">
        <v>50</v>
      </c>
      <c r="E3535" t="s">
        <v>58</v>
      </c>
      <c r="F3535" t="s">
        <v>52</v>
      </c>
      <c r="G3535" t="s">
        <v>79</v>
      </c>
      <c r="H3535">
        <v>4</v>
      </c>
      <c r="I3535">
        <v>3507</v>
      </c>
      <c r="J3535">
        <v>24</v>
      </c>
      <c r="K3535">
        <v>10661.28</v>
      </c>
      <c r="L3535">
        <v>1753.3</v>
      </c>
      <c r="M3535" t="s">
        <v>32</v>
      </c>
      <c r="N3535" t="s">
        <v>33</v>
      </c>
      <c r="O3535">
        <v>7</v>
      </c>
      <c r="P3535">
        <v>2023</v>
      </c>
      <c r="Q3535">
        <v>9</v>
      </c>
      <c r="R3535" t="s">
        <v>80</v>
      </c>
      <c r="S3535">
        <v>3</v>
      </c>
      <c r="T3535">
        <v>37</v>
      </c>
      <c r="U3535">
        <v>3</v>
      </c>
      <c r="V3535">
        <v>2</v>
      </c>
      <c r="W3535" t="s">
        <v>76</v>
      </c>
      <c r="X3535" t="s">
        <v>47</v>
      </c>
      <c r="Y3535">
        <v>336672</v>
      </c>
      <c r="Z3535">
        <v>0.16</v>
      </c>
    </row>
    <row r="3536" spans="1:26" x14ac:dyDescent="0.25">
      <c r="A3536" t="s">
        <v>5274</v>
      </c>
      <c r="B3536" s="1">
        <v>45196</v>
      </c>
      <c r="C3536" t="s">
        <v>3351</v>
      </c>
      <c r="D3536" t="s">
        <v>39</v>
      </c>
      <c r="E3536" t="s">
        <v>29</v>
      </c>
      <c r="F3536" t="s">
        <v>52</v>
      </c>
      <c r="G3536" t="s">
        <v>79</v>
      </c>
      <c r="H3536">
        <v>4</v>
      </c>
      <c r="I3536">
        <v>1799</v>
      </c>
      <c r="J3536">
        <v>23</v>
      </c>
      <c r="K3536">
        <v>5540.92</v>
      </c>
      <c r="L3536">
        <v>409.64</v>
      </c>
      <c r="M3536" t="s">
        <v>43</v>
      </c>
      <c r="N3536" t="s">
        <v>66</v>
      </c>
      <c r="O3536">
        <v>4</v>
      </c>
      <c r="P3536">
        <v>2023</v>
      </c>
      <c r="Q3536">
        <v>9</v>
      </c>
      <c r="R3536" t="s">
        <v>80</v>
      </c>
      <c r="S3536">
        <v>3</v>
      </c>
      <c r="T3536">
        <v>39</v>
      </c>
      <c r="U3536">
        <v>5</v>
      </c>
      <c r="V3536">
        <v>3</v>
      </c>
      <c r="W3536" t="s">
        <v>83</v>
      </c>
      <c r="X3536" t="s">
        <v>47</v>
      </c>
      <c r="Y3536">
        <v>165508</v>
      </c>
      <c r="Z3536">
        <v>7.0000000000000007E-2</v>
      </c>
    </row>
    <row r="3537" spans="1:26" x14ac:dyDescent="0.25">
      <c r="A3537" t="s">
        <v>5275</v>
      </c>
      <c r="B3537" s="1">
        <v>45172</v>
      </c>
      <c r="C3537" t="s">
        <v>5167</v>
      </c>
      <c r="D3537" t="s">
        <v>50</v>
      </c>
      <c r="E3537" t="s">
        <v>40</v>
      </c>
      <c r="F3537" t="s">
        <v>30</v>
      </c>
      <c r="G3537" t="s">
        <v>31</v>
      </c>
      <c r="H3537">
        <v>10</v>
      </c>
      <c r="I3537">
        <v>4694</v>
      </c>
      <c r="J3537">
        <v>25</v>
      </c>
      <c r="K3537">
        <v>35205</v>
      </c>
      <c r="L3537">
        <v>4968.6499999999996</v>
      </c>
      <c r="M3537" t="s">
        <v>65</v>
      </c>
      <c r="N3537" t="s">
        <v>33</v>
      </c>
      <c r="O3537">
        <v>6</v>
      </c>
      <c r="P3537">
        <v>2023</v>
      </c>
      <c r="Q3537">
        <v>9</v>
      </c>
      <c r="R3537" t="s">
        <v>80</v>
      </c>
      <c r="S3537">
        <v>3</v>
      </c>
      <c r="T3537">
        <v>36</v>
      </c>
      <c r="U3537">
        <v>2</v>
      </c>
      <c r="V3537">
        <v>0</v>
      </c>
      <c r="W3537" t="s">
        <v>55</v>
      </c>
      <c r="X3537" t="s">
        <v>36</v>
      </c>
      <c r="Y3537">
        <v>1173500</v>
      </c>
      <c r="Z3537">
        <v>0.14000000000000001</v>
      </c>
    </row>
    <row r="3538" spans="1:26" x14ac:dyDescent="0.25">
      <c r="A3538" t="s">
        <v>5276</v>
      </c>
      <c r="B3538" s="1">
        <v>45219</v>
      </c>
      <c r="C3538" t="s">
        <v>406</v>
      </c>
      <c r="D3538" t="s">
        <v>39</v>
      </c>
      <c r="E3538" t="s">
        <v>58</v>
      </c>
      <c r="F3538" t="s">
        <v>41</v>
      </c>
      <c r="G3538" t="s">
        <v>42</v>
      </c>
      <c r="H3538">
        <v>1</v>
      </c>
      <c r="I3538">
        <v>908</v>
      </c>
      <c r="J3538">
        <v>4</v>
      </c>
      <c r="K3538">
        <v>871.68</v>
      </c>
      <c r="L3538">
        <v>80.59</v>
      </c>
      <c r="M3538" t="s">
        <v>32</v>
      </c>
      <c r="N3538" t="s">
        <v>66</v>
      </c>
      <c r="O3538">
        <v>1</v>
      </c>
      <c r="P3538">
        <v>2023</v>
      </c>
      <c r="Q3538">
        <v>10</v>
      </c>
      <c r="R3538" t="s">
        <v>45</v>
      </c>
      <c r="S3538">
        <v>4</v>
      </c>
      <c r="T3538">
        <v>42</v>
      </c>
      <c r="U3538">
        <v>3</v>
      </c>
      <c r="V3538">
        <v>5</v>
      </c>
      <c r="W3538" t="s">
        <v>46</v>
      </c>
      <c r="X3538" t="s">
        <v>47</v>
      </c>
      <c r="Y3538">
        <v>3632</v>
      </c>
      <c r="Z3538">
        <v>0.09</v>
      </c>
    </row>
    <row r="3539" spans="1:26" x14ac:dyDescent="0.25">
      <c r="A3539" t="s">
        <v>5277</v>
      </c>
      <c r="B3539" s="1">
        <v>45127</v>
      </c>
      <c r="C3539" t="s">
        <v>714</v>
      </c>
      <c r="D3539" t="s">
        <v>39</v>
      </c>
      <c r="E3539" t="s">
        <v>40</v>
      </c>
      <c r="F3539" t="s">
        <v>41</v>
      </c>
      <c r="G3539" t="s">
        <v>42</v>
      </c>
      <c r="H3539">
        <v>5</v>
      </c>
      <c r="I3539">
        <v>4954</v>
      </c>
      <c r="J3539">
        <v>26</v>
      </c>
      <c r="K3539">
        <v>18329.8</v>
      </c>
      <c r="L3539">
        <v>1244.8800000000001</v>
      </c>
      <c r="M3539" t="s">
        <v>65</v>
      </c>
      <c r="N3539" t="s">
        <v>33</v>
      </c>
      <c r="O3539">
        <v>5</v>
      </c>
      <c r="P3539">
        <v>2023</v>
      </c>
      <c r="Q3539">
        <v>7</v>
      </c>
      <c r="R3539" t="s">
        <v>125</v>
      </c>
      <c r="S3539">
        <v>3</v>
      </c>
      <c r="T3539">
        <v>29</v>
      </c>
      <c r="U3539">
        <v>4</v>
      </c>
      <c r="V3539">
        <v>4</v>
      </c>
      <c r="W3539" t="s">
        <v>73</v>
      </c>
      <c r="X3539" t="s">
        <v>47</v>
      </c>
      <c r="Y3539">
        <v>644020</v>
      </c>
      <c r="Z3539">
        <v>7.0000000000000007E-2</v>
      </c>
    </row>
    <row r="3540" spans="1:26" x14ac:dyDescent="0.25">
      <c r="A3540" t="s">
        <v>5278</v>
      </c>
      <c r="B3540" s="1">
        <v>45222</v>
      </c>
      <c r="C3540" t="s">
        <v>1985</v>
      </c>
      <c r="D3540" t="s">
        <v>28</v>
      </c>
      <c r="E3540" t="s">
        <v>29</v>
      </c>
      <c r="F3540" t="s">
        <v>30</v>
      </c>
      <c r="G3540" t="s">
        <v>86</v>
      </c>
      <c r="H3540">
        <v>7</v>
      </c>
      <c r="I3540">
        <v>4189</v>
      </c>
      <c r="J3540">
        <v>15</v>
      </c>
      <c r="K3540">
        <v>24924.55</v>
      </c>
      <c r="L3540">
        <v>1741.48</v>
      </c>
      <c r="M3540" t="s">
        <v>32</v>
      </c>
      <c r="N3540" t="s">
        <v>44</v>
      </c>
      <c r="O3540">
        <v>7</v>
      </c>
      <c r="P3540">
        <v>2023</v>
      </c>
      <c r="Q3540">
        <v>10</v>
      </c>
      <c r="R3540" t="s">
        <v>45</v>
      </c>
      <c r="S3540">
        <v>4</v>
      </c>
      <c r="T3540">
        <v>43</v>
      </c>
      <c r="U3540">
        <v>4</v>
      </c>
      <c r="V3540">
        <v>1</v>
      </c>
      <c r="W3540" t="s">
        <v>60</v>
      </c>
      <c r="X3540" t="s">
        <v>47</v>
      </c>
      <c r="Y3540">
        <v>439845</v>
      </c>
      <c r="Z3540">
        <v>7.0000000000000007E-2</v>
      </c>
    </row>
    <row r="3541" spans="1:26" x14ac:dyDescent="0.25">
      <c r="A3541" t="s">
        <v>5279</v>
      </c>
      <c r="B3541" s="1">
        <v>44971</v>
      </c>
      <c r="C3541" t="s">
        <v>3856</v>
      </c>
      <c r="D3541" t="s">
        <v>39</v>
      </c>
      <c r="E3541" t="s">
        <v>51</v>
      </c>
      <c r="F3541" t="s">
        <v>52</v>
      </c>
      <c r="G3541" t="s">
        <v>53</v>
      </c>
      <c r="H3541">
        <v>1</v>
      </c>
      <c r="I3541">
        <v>1250</v>
      </c>
      <c r="J3541">
        <v>28</v>
      </c>
      <c r="K3541">
        <v>900</v>
      </c>
      <c r="L3541">
        <v>94.55</v>
      </c>
      <c r="M3541" t="s">
        <v>43</v>
      </c>
      <c r="N3541" t="s">
        <v>44</v>
      </c>
      <c r="O3541">
        <v>6</v>
      </c>
      <c r="P3541">
        <v>2023</v>
      </c>
      <c r="Q3541">
        <v>2</v>
      </c>
      <c r="R3541" t="s">
        <v>67</v>
      </c>
      <c r="S3541">
        <v>1</v>
      </c>
      <c r="T3541">
        <v>7</v>
      </c>
      <c r="U3541">
        <v>3</v>
      </c>
      <c r="V3541">
        <v>2</v>
      </c>
      <c r="W3541" t="s">
        <v>76</v>
      </c>
      <c r="X3541" t="s">
        <v>47</v>
      </c>
      <c r="Y3541">
        <v>35000</v>
      </c>
      <c r="Z3541">
        <v>0.11</v>
      </c>
    </row>
    <row r="3542" spans="1:26" x14ac:dyDescent="0.25">
      <c r="A3542" t="s">
        <v>5280</v>
      </c>
      <c r="B3542" s="1">
        <v>45291</v>
      </c>
      <c r="C3542" t="s">
        <v>3560</v>
      </c>
      <c r="D3542" t="s">
        <v>28</v>
      </c>
      <c r="E3542" t="s">
        <v>51</v>
      </c>
      <c r="F3542" t="s">
        <v>30</v>
      </c>
      <c r="G3542" t="s">
        <v>31</v>
      </c>
      <c r="H3542">
        <v>6</v>
      </c>
      <c r="I3542">
        <v>4101</v>
      </c>
      <c r="J3542">
        <v>23</v>
      </c>
      <c r="K3542">
        <v>18946.62</v>
      </c>
      <c r="L3542">
        <v>2754.2</v>
      </c>
      <c r="M3542" t="s">
        <v>32</v>
      </c>
      <c r="N3542" t="s">
        <v>33</v>
      </c>
      <c r="O3542">
        <v>3</v>
      </c>
      <c r="P3542">
        <v>2023</v>
      </c>
      <c r="Q3542">
        <v>12</v>
      </c>
      <c r="R3542" t="s">
        <v>54</v>
      </c>
      <c r="S3542">
        <v>4</v>
      </c>
      <c r="T3542">
        <v>53</v>
      </c>
      <c r="U3542">
        <v>6</v>
      </c>
      <c r="V3542">
        <v>0</v>
      </c>
      <c r="W3542" t="s">
        <v>55</v>
      </c>
      <c r="X3542" t="s">
        <v>36</v>
      </c>
      <c r="Y3542">
        <v>565938</v>
      </c>
      <c r="Z3542">
        <v>0.15</v>
      </c>
    </row>
    <row r="3543" spans="1:26" x14ac:dyDescent="0.25">
      <c r="A3543" t="s">
        <v>5281</v>
      </c>
      <c r="B3543" s="1">
        <v>45272</v>
      </c>
      <c r="C3543" t="s">
        <v>1586</v>
      </c>
      <c r="D3543" t="s">
        <v>50</v>
      </c>
      <c r="E3543" t="s">
        <v>58</v>
      </c>
      <c r="F3543" t="s">
        <v>30</v>
      </c>
      <c r="G3543" t="s">
        <v>31</v>
      </c>
      <c r="H3543">
        <v>5</v>
      </c>
      <c r="I3543">
        <v>3272</v>
      </c>
      <c r="J3543">
        <v>3</v>
      </c>
      <c r="K3543">
        <v>15869.2</v>
      </c>
      <c r="L3543">
        <v>2630.09</v>
      </c>
      <c r="M3543" t="s">
        <v>43</v>
      </c>
      <c r="N3543" t="s">
        <v>66</v>
      </c>
      <c r="O3543">
        <v>1</v>
      </c>
      <c r="P3543">
        <v>2023</v>
      </c>
      <c r="Q3543">
        <v>12</v>
      </c>
      <c r="R3543" t="s">
        <v>54</v>
      </c>
      <c r="S3543">
        <v>4</v>
      </c>
      <c r="T3543">
        <v>50</v>
      </c>
      <c r="U3543">
        <v>3</v>
      </c>
      <c r="V3543">
        <v>2</v>
      </c>
      <c r="W3543" t="s">
        <v>76</v>
      </c>
      <c r="X3543" t="s">
        <v>47</v>
      </c>
      <c r="Y3543">
        <v>49080</v>
      </c>
      <c r="Z3543">
        <v>0.17</v>
      </c>
    </row>
    <row r="3544" spans="1:26" x14ac:dyDescent="0.25">
      <c r="A3544" t="s">
        <v>5282</v>
      </c>
      <c r="B3544" s="1">
        <v>45176</v>
      </c>
      <c r="C3544" t="s">
        <v>3551</v>
      </c>
      <c r="D3544" t="s">
        <v>28</v>
      </c>
      <c r="E3544" t="s">
        <v>58</v>
      </c>
      <c r="F3544" t="s">
        <v>30</v>
      </c>
      <c r="G3544" t="s">
        <v>86</v>
      </c>
      <c r="H3544">
        <v>6</v>
      </c>
      <c r="I3544">
        <v>578</v>
      </c>
      <c r="J3544">
        <v>23</v>
      </c>
      <c r="K3544">
        <v>2670.36</v>
      </c>
      <c r="L3544">
        <v>317.51</v>
      </c>
      <c r="M3544" t="s">
        <v>32</v>
      </c>
      <c r="N3544" t="s">
        <v>44</v>
      </c>
      <c r="O3544">
        <v>2</v>
      </c>
      <c r="P3544">
        <v>2023</v>
      </c>
      <c r="Q3544">
        <v>9</v>
      </c>
      <c r="R3544" t="s">
        <v>80</v>
      </c>
      <c r="S3544">
        <v>3</v>
      </c>
      <c r="T3544">
        <v>36</v>
      </c>
      <c r="U3544">
        <v>2</v>
      </c>
      <c r="V3544">
        <v>4</v>
      </c>
      <c r="W3544" t="s">
        <v>73</v>
      </c>
      <c r="X3544" t="s">
        <v>47</v>
      </c>
      <c r="Y3544">
        <v>79764</v>
      </c>
      <c r="Z3544">
        <v>0.12</v>
      </c>
    </row>
    <row r="3545" spans="1:26" x14ac:dyDescent="0.25">
      <c r="A3545" t="s">
        <v>5283</v>
      </c>
      <c r="B3545" s="1">
        <v>45034</v>
      </c>
      <c r="C3545" t="s">
        <v>1915</v>
      </c>
      <c r="D3545" t="s">
        <v>50</v>
      </c>
      <c r="E3545" t="s">
        <v>40</v>
      </c>
      <c r="F3545" t="s">
        <v>52</v>
      </c>
      <c r="G3545" t="s">
        <v>79</v>
      </c>
      <c r="H3545">
        <v>4</v>
      </c>
      <c r="I3545">
        <v>1734</v>
      </c>
      <c r="J3545">
        <v>18</v>
      </c>
      <c r="K3545">
        <v>5687.52</v>
      </c>
      <c r="L3545">
        <v>379.4</v>
      </c>
      <c r="M3545" t="s">
        <v>32</v>
      </c>
      <c r="N3545" t="s">
        <v>66</v>
      </c>
      <c r="O3545">
        <v>4</v>
      </c>
      <c r="P3545">
        <v>2023</v>
      </c>
      <c r="Q3545">
        <v>4</v>
      </c>
      <c r="R3545" t="s">
        <v>100</v>
      </c>
      <c r="S3545">
        <v>2</v>
      </c>
      <c r="T3545">
        <v>16</v>
      </c>
      <c r="U3545">
        <v>4</v>
      </c>
      <c r="V3545">
        <v>2</v>
      </c>
      <c r="W3545" t="s">
        <v>76</v>
      </c>
      <c r="X3545" t="s">
        <v>47</v>
      </c>
      <c r="Y3545">
        <v>124848</v>
      </c>
      <c r="Z3545">
        <v>7.0000000000000007E-2</v>
      </c>
    </row>
    <row r="3546" spans="1:26" x14ac:dyDescent="0.25">
      <c r="A3546" t="s">
        <v>5284</v>
      </c>
      <c r="B3546" s="1">
        <v>45228</v>
      </c>
      <c r="C3546" t="s">
        <v>1097</v>
      </c>
      <c r="D3546" t="s">
        <v>39</v>
      </c>
      <c r="E3546" t="s">
        <v>51</v>
      </c>
      <c r="F3546" t="s">
        <v>30</v>
      </c>
      <c r="G3546" t="s">
        <v>31</v>
      </c>
      <c r="H3546">
        <v>2</v>
      </c>
      <c r="I3546">
        <v>3561</v>
      </c>
      <c r="J3546">
        <v>13</v>
      </c>
      <c r="K3546">
        <v>6196.14</v>
      </c>
      <c r="L3546">
        <v>472.8</v>
      </c>
      <c r="M3546" t="s">
        <v>43</v>
      </c>
      <c r="N3546" t="s">
        <v>33</v>
      </c>
      <c r="O3546">
        <v>7</v>
      </c>
      <c r="P3546">
        <v>2023</v>
      </c>
      <c r="Q3546">
        <v>10</v>
      </c>
      <c r="R3546" t="s">
        <v>45</v>
      </c>
      <c r="S3546">
        <v>4</v>
      </c>
      <c r="T3546">
        <v>44</v>
      </c>
      <c r="U3546">
        <v>5</v>
      </c>
      <c r="V3546">
        <v>0</v>
      </c>
      <c r="W3546" t="s">
        <v>55</v>
      </c>
      <c r="X3546" t="s">
        <v>36</v>
      </c>
      <c r="Y3546">
        <v>92586</v>
      </c>
      <c r="Z3546">
        <v>0.08</v>
      </c>
    </row>
    <row r="3547" spans="1:26" x14ac:dyDescent="0.25">
      <c r="A3547" t="s">
        <v>5285</v>
      </c>
      <c r="B3547" s="1">
        <v>44943</v>
      </c>
      <c r="C3547" t="s">
        <v>671</v>
      </c>
      <c r="D3547" t="s">
        <v>50</v>
      </c>
      <c r="E3547" t="s">
        <v>51</v>
      </c>
      <c r="F3547" t="s">
        <v>41</v>
      </c>
      <c r="G3547" t="s">
        <v>116</v>
      </c>
      <c r="H3547">
        <v>4</v>
      </c>
      <c r="I3547">
        <v>3892</v>
      </c>
      <c r="J3547">
        <v>15</v>
      </c>
      <c r="K3547">
        <v>13232.8</v>
      </c>
      <c r="L3547">
        <v>825.35</v>
      </c>
      <c r="M3547" t="s">
        <v>32</v>
      </c>
      <c r="N3547" t="s">
        <v>44</v>
      </c>
      <c r="O3547">
        <v>2</v>
      </c>
      <c r="P3547">
        <v>2023</v>
      </c>
      <c r="Q3547">
        <v>1</v>
      </c>
      <c r="R3547" t="s">
        <v>34</v>
      </c>
      <c r="S3547">
        <v>1</v>
      </c>
      <c r="T3547">
        <v>3</v>
      </c>
      <c r="U3547">
        <v>3</v>
      </c>
      <c r="V3547">
        <v>2</v>
      </c>
      <c r="W3547" t="s">
        <v>76</v>
      </c>
      <c r="X3547" t="s">
        <v>47</v>
      </c>
      <c r="Y3547">
        <v>233520</v>
      </c>
      <c r="Z3547">
        <v>0.06</v>
      </c>
    </row>
    <row r="3548" spans="1:26" x14ac:dyDescent="0.25">
      <c r="A3548" t="s">
        <v>5286</v>
      </c>
      <c r="B3548" s="1">
        <v>45229</v>
      </c>
      <c r="C3548" t="s">
        <v>94</v>
      </c>
      <c r="D3548" t="s">
        <v>63</v>
      </c>
      <c r="E3548" t="s">
        <v>51</v>
      </c>
      <c r="F3548" t="s">
        <v>41</v>
      </c>
      <c r="G3548" t="s">
        <v>116</v>
      </c>
      <c r="H3548">
        <v>5</v>
      </c>
      <c r="I3548">
        <v>3160</v>
      </c>
      <c r="J3548">
        <v>23</v>
      </c>
      <c r="K3548">
        <v>12166</v>
      </c>
      <c r="L3548">
        <v>2293.37</v>
      </c>
      <c r="M3548" t="s">
        <v>43</v>
      </c>
      <c r="N3548" t="s">
        <v>44</v>
      </c>
      <c r="O3548">
        <v>7</v>
      </c>
      <c r="P3548">
        <v>2023</v>
      </c>
      <c r="Q3548">
        <v>10</v>
      </c>
      <c r="R3548" t="s">
        <v>45</v>
      </c>
      <c r="S3548">
        <v>4</v>
      </c>
      <c r="T3548">
        <v>44</v>
      </c>
      <c r="U3548">
        <v>5</v>
      </c>
      <c r="V3548">
        <v>1</v>
      </c>
      <c r="W3548" t="s">
        <v>60</v>
      </c>
      <c r="X3548" t="s">
        <v>47</v>
      </c>
      <c r="Y3548">
        <v>363400</v>
      </c>
      <c r="Z3548">
        <v>0.19</v>
      </c>
    </row>
    <row r="3549" spans="1:26" x14ac:dyDescent="0.25">
      <c r="A3549" t="s">
        <v>5287</v>
      </c>
      <c r="B3549" s="1">
        <v>45268</v>
      </c>
      <c r="C3549" t="s">
        <v>1192</v>
      </c>
      <c r="D3549" t="s">
        <v>28</v>
      </c>
      <c r="E3549" t="s">
        <v>58</v>
      </c>
      <c r="F3549" t="s">
        <v>52</v>
      </c>
      <c r="G3549" t="s">
        <v>53</v>
      </c>
      <c r="H3549">
        <v>2</v>
      </c>
      <c r="I3549">
        <v>819</v>
      </c>
      <c r="J3549">
        <v>5</v>
      </c>
      <c r="K3549">
        <v>1556.1</v>
      </c>
      <c r="L3549">
        <v>98.41</v>
      </c>
      <c r="M3549" t="s">
        <v>65</v>
      </c>
      <c r="N3549" t="s">
        <v>33</v>
      </c>
      <c r="O3549">
        <v>1</v>
      </c>
      <c r="P3549">
        <v>2023</v>
      </c>
      <c r="Q3549">
        <v>12</v>
      </c>
      <c r="R3549" t="s">
        <v>54</v>
      </c>
      <c r="S3549">
        <v>4</v>
      </c>
      <c r="T3549">
        <v>49</v>
      </c>
      <c r="U3549">
        <v>2</v>
      </c>
      <c r="V3549">
        <v>5</v>
      </c>
      <c r="W3549" t="s">
        <v>46</v>
      </c>
      <c r="X3549" t="s">
        <v>47</v>
      </c>
      <c r="Y3549">
        <v>8190</v>
      </c>
      <c r="Z3549">
        <v>0.06</v>
      </c>
    </row>
    <row r="3550" spans="1:26" x14ac:dyDescent="0.25">
      <c r="A3550" t="s">
        <v>5288</v>
      </c>
      <c r="B3550" s="1">
        <v>45248</v>
      </c>
      <c r="C3550" t="s">
        <v>1675</v>
      </c>
      <c r="D3550" t="s">
        <v>50</v>
      </c>
      <c r="E3550" t="s">
        <v>40</v>
      </c>
      <c r="F3550" t="s">
        <v>41</v>
      </c>
      <c r="G3550" t="s">
        <v>59</v>
      </c>
      <c r="H3550">
        <v>3</v>
      </c>
      <c r="I3550">
        <v>4670</v>
      </c>
      <c r="J3550">
        <v>6</v>
      </c>
      <c r="K3550">
        <v>13169.4</v>
      </c>
      <c r="L3550">
        <v>1874.18</v>
      </c>
      <c r="M3550" t="s">
        <v>43</v>
      </c>
      <c r="N3550" t="s">
        <v>44</v>
      </c>
      <c r="O3550">
        <v>1</v>
      </c>
      <c r="P3550">
        <v>2023</v>
      </c>
      <c r="Q3550">
        <v>11</v>
      </c>
      <c r="R3550" t="s">
        <v>92</v>
      </c>
      <c r="S3550">
        <v>4</v>
      </c>
      <c r="T3550">
        <v>46</v>
      </c>
      <c r="U3550">
        <v>3</v>
      </c>
      <c r="V3550">
        <v>6</v>
      </c>
      <c r="W3550" t="s">
        <v>35</v>
      </c>
      <c r="X3550" t="s">
        <v>36</v>
      </c>
      <c r="Y3550">
        <v>84060</v>
      </c>
      <c r="Z3550">
        <v>0.14000000000000001</v>
      </c>
    </row>
    <row r="3551" spans="1:26" x14ac:dyDescent="0.25">
      <c r="A3551" t="s">
        <v>5289</v>
      </c>
      <c r="B3551" s="1">
        <v>45105</v>
      </c>
      <c r="C3551" t="s">
        <v>338</v>
      </c>
      <c r="D3551" t="s">
        <v>50</v>
      </c>
      <c r="E3551" t="s">
        <v>58</v>
      </c>
      <c r="F3551" t="s">
        <v>52</v>
      </c>
      <c r="G3551" t="s">
        <v>79</v>
      </c>
      <c r="H3551">
        <v>3</v>
      </c>
      <c r="I3551">
        <v>2191</v>
      </c>
      <c r="J3551">
        <v>4</v>
      </c>
      <c r="K3551">
        <v>6310.08</v>
      </c>
      <c r="L3551">
        <v>403.28</v>
      </c>
      <c r="M3551" t="s">
        <v>65</v>
      </c>
      <c r="N3551" t="s">
        <v>33</v>
      </c>
      <c r="O3551">
        <v>1</v>
      </c>
      <c r="P3551">
        <v>2023</v>
      </c>
      <c r="Q3551">
        <v>6</v>
      </c>
      <c r="R3551" t="s">
        <v>95</v>
      </c>
      <c r="S3551">
        <v>2</v>
      </c>
      <c r="T3551">
        <v>26</v>
      </c>
      <c r="U3551">
        <v>5</v>
      </c>
      <c r="V3551">
        <v>3</v>
      </c>
      <c r="W3551" t="s">
        <v>83</v>
      </c>
      <c r="X3551" t="s">
        <v>47</v>
      </c>
      <c r="Y3551">
        <v>26292</v>
      </c>
      <c r="Z3551">
        <v>0.06</v>
      </c>
    </row>
    <row r="3552" spans="1:26" x14ac:dyDescent="0.25">
      <c r="A3552" t="s">
        <v>5290</v>
      </c>
      <c r="B3552" s="1">
        <v>45073</v>
      </c>
      <c r="C3552" t="s">
        <v>824</v>
      </c>
      <c r="D3552" t="s">
        <v>28</v>
      </c>
      <c r="E3552" t="s">
        <v>29</v>
      </c>
      <c r="F3552" t="s">
        <v>30</v>
      </c>
      <c r="G3552" t="s">
        <v>86</v>
      </c>
      <c r="H3552">
        <v>9</v>
      </c>
      <c r="I3552">
        <v>2272</v>
      </c>
      <c r="J3552">
        <v>23</v>
      </c>
      <c r="K3552">
        <v>15744.96</v>
      </c>
      <c r="L3552">
        <v>2693.51</v>
      </c>
      <c r="M3552" t="s">
        <v>43</v>
      </c>
      <c r="N3552" t="s">
        <v>66</v>
      </c>
      <c r="O3552">
        <v>3</v>
      </c>
      <c r="P3552">
        <v>2023</v>
      </c>
      <c r="Q3552">
        <v>5</v>
      </c>
      <c r="R3552" t="s">
        <v>238</v>
      </c>
      <c r="S3552">
        <v>2</v>
      </c>
      <c r="T3552">
        <v>21</v>
      </c>
      <c r="U3552">
        <v>4</v>
      </c>
      <c r="V3552">
        <v>6</v>
      </c>
      <c r="W3552" t="s">
        <v>35</v>
      </c>
      <c r="X3552" t="s">
        <v>36</v>
      </c>
      <c r="Y3552">
        <v>470304</v>
      </c>
      <c r="Z3552">
        <v>0.17</v>
      </c>
    </row>
    <row r="3553" spans="1:26" x14ac:dyDescent="0.25">
      <c r="A3553" t="s">
        <v>5291</v>
      </c>
      <c r="B3553" s="1">
        <v>45096</v>
      </c>
      <c r="C3553" t="s">
        <v>2263</v>
      </c>
      <c r="D3553" t="s">
        <v>63</v>
      </c>
      <c r="E3553" t="s">
        <v>51</v>
      </c>
      <c r="F3553" t="s">
        <v>52</v>
      </c>
      <c r="G3553" t="s">
        <v>53</v>
      </c>
      <c r="H3553">
        <v>6</v>
      </c>
      <c r="I3553">
        <v>2015</v>
      </c>
      <c r="J3553">
        <v>25</v>
      </c>
      <c r="K3553">
        <v>9067.5</v>
      </c>
      <c r="L3553">
        <v>1230.3499999999999</v>
      </c>
      <c r="M3553" t="s">
        <v>65</v>
      </c>
      <c r="N3553" t="s">
        <v>44</v>
      </c>
      <c r="O3553">
        <v>3</v>
      </c>
      <c r="P3553">
        <v>2023</v>
      </c>
      <c r="Q3553">
        <v>6</v>
      </c>
      <c r="R3553" t="s">
        <v>95</v>
      </c>
      <c r="S3553">
        <v>2</v>
      </c>
      <c r="T3553">
        <v>25</v>
      </c>
      <c r="U3553">
        <v>4</v>
      </c>
      <c r="V3553">
        <v>1</v>
      </c>
      <c r="W3553" t="s">
        <v>60</v>
      </c>
      <c r="X3553" t="s">
        <v>47</v>
      </c>
      <c r="Y3553">
        <v>302250</v>
      </c>
      <c r="Z3553">
        <v>0.14000000000000001</v>
      </c>
    </row>
    <row r="3554" spans="1:26" x14ac:dyDescent="0.25">
      <c r="A3554" t="s">
        <v>5292</v>
      </c>
      <c r="B3554" s="1">
        <v>45123</v>
      </c>
      <c r="C3554" t="s">
        <v>1576</v>
      </c>
      <c r="D3554" t="s">
        <v>28</v>
      </c>
      <c r="E3554" t="s">
        <v>29</v>
      </c>
      <c r="F3554" t="s">
        <v>52</v>
      </c>
      <c r="G3554" t="s">
        <v>91</v>
      </c>
      <c r="H3554">
        <v>2</v>
      </c>
      <c r="I3554">
        <v>3792</v>
      </c>
      <c r="J3554">
        <v>14</v>
      </c>
      <c r="K3554">
        <v>6522.24</v>
      </c>
      <c r="L3554">
        <v>1252.17</v>
      </c>
      <c r="M3554" t="s">
        <v>65</v>
      </c>
      <c r="N3554" t="s">
        <v>44</v>
      </c>
      <c r="O3554">
        <v>4</v>
      </c>
      <c r="P3554">
        <v>2023</v>
      </c>
      <c r="Q3554">
        <v>7</v>
      </c>
      <c r="R3554" t="s">
        <v>125</v>
      </c>
      <c r="S3554">
        <v>3</v>
      </c>
      <c r="T3554">
        <v>29</v>
      </c>
      <c r="U3554">
        <v>4</v>
      </c>
      <c r="V3554">
        <v>0</v>
      </c>
      <c r="W3554" t="s">
        <v>55</v>
      </c>
      <c r="X3554" t="s">
        <v>36</v>
      </c>
      <c r="Y3554">
        <v>106176</v>
      </c>
      <c r="Z3554">
        <v>0.19</v>
      </c>
    </row>
    <row r="3555" spans="1:26" x14ac:dyDescent="0.25">
      <c r="A3555" t="s">
        <v>5293</v>
      </c>
      <c r="B3555" s="1">
        <v>44993</v>
      </c>
      <c r="C3555" t="s">
        <v>1475</v>
      </c>
      <c r="D3555" t="s">
        <v>39</v>
      </c>
      <c r="E3555" t="s">
        <v>58</v>
      </c>
      <c r="F3555" t="s">
        <v>52</v>
      </c>
      <c r="G3555" t="s">
        <v>91</v>
      </c>
      <c r="H3555">
        <v>2</v>
      </c>
      <c r="I3555">
        <v>3988</v>
      </c>
      <c r="J3555">
        <v>19</v>
      </c>
      <c r="K3555">
        <v>6460.56</v>
      </c>
      <c r="L3555">
        <v>1059.3699999999999</v>
      </c>
      <c r="M3555" t="s">
        <v>32</v>
      </c>
      <c r="N3555" t="s">
        <v>33</v>
      </c>
      <c r="O3555">
        <v>7</v>
      </c>
      <c r="P3555">
        <v>2023</v>
      </c>
      <c r="Q3555">
        <v>3</v>
      </c>
      <c r="R3555" t="s">
        <v>105</v>
      </c>
      <c r="S3555">
        <v>1</v>
      </c>
      <c r="T3555">
        <v>10</v>
      </c>
      <c r="U3555">
        <v>2</v>
      </c>
      <c r="V3555">
        <v>3</v>
      </c>
      <c r="W3555" t="s">
        <v>83</v>
      </c>
      <c r="X3555" t="s">
        <v>47</v>
      </c>
      <c r="Y3555">
        <v>151544</v>
      </c>
      <c r="Z3555">
        <v>0.16</v>
      </c>
    </row>
    <row r="3556" spans="1:26" x14ac:dyDescent="0.25">
      <c r="A3556" t="s">
        <v>5294</v>
      </c>
      <c r="B3556" s="1">
        <v>45145</v>
      </c>
      <c r="C3556" t="s">
        <v>5295</v>
      </c>
      <c r="D3556" t="s">
        <v>63</v>
      </c>
      <c r="E3556" t="s">
        <v>51</v>
      </c>
      <c r="F3556" t="s">
        <v>30</v>
      </c>
      <c r="G3556" t="s">
        <v>86</v>
      </c>
      <c r="H3556">
        <v>7</v>
      </c>
      <c r="I3556">
        <v>1413</v>
      </c>
      <c r="J3556">
        <v>5</v>
      </c>
      <c r="K3556">
        <v>9396.4500000000007</v>
      </c>
      <c r="L3556">
        <v>1424.21</v>
      </c>
      <c r="M3556" t="s">
        <v>65</v>
      </c>
      <c r="N3556" t="s">
        <v>66</v>
      </c>
      <c r="O3556">
        <v>6</v>
      </c>
      <c r="P3556">
        <v>2023</v>
      </c>
      <c r="Q3556">
        <v>8</v>
      </c>
      <c r="R3556" t="s">
        <v>72</v>
      </c>
      <c r="S3556">
        <v>3</v>
      </c>
      <c r="T3556">
        <v>32</v>
      </c>
      <c r="U3556">
        <v>2</v>
      </c>
      <c r="V3556">
        <v>1</v>
      </c>
      <c r="W3556" t="s">
        <v>60</v>
      </c>
      <c r="X3556" t="s">
        <v>47</v>
      </c>
      <c r="Y3556">
        <v>49455</v>
      </c>
      <c r="Z3556">
        <v>0.15</v>
      </c>
    </row>
    <row r="3557" spans="1:26" x14ac:dyDescent="0.25">
      <c r="A3557" t="s">
        <v>5296</v>
      </c>
      <c r="B3557" s="1">
        <v>44927</v>
      </c>
      <c r="C3557" t="s">
        <v>2393</v>
      </c>
      <c r="D3557" t="s">
        <v>28</v>
      </c>
      <c r="E3557" t="s">
        <v>58</v>
      </c>
      <c r="F3557" t="s">
        <v>52</v>
      </c>
      <c r="G3557" t="s">
        <v>91</v>
      </c>
      <c r="H3557">
        <v>5</v>
      </c>
      <c r="I3557">
        <v>4233</v>
      </c>
      <c r="J3557">
        <v>24</v>
      </c>
      <c r="K3557">
        <v>16085.4</v>
      </c>
      <c r="L3557">
        <v>2757.6</v>
      </c>
      <c r="M3557" t="s">
        <v>43</v>
      </c>
      <c r="N3557" t="s">
        <v>66</v>
      </c>
      <c r="O3557">
        <v>2</v>
      </c>
      <c r="P3557">
        <v>2023</v>
      </c>
      <c r="Q3557">
        <v>1</v>
      </c>
      <c r="R3557" t="s">
        <v>34</v>
      </c>
      <c r="S3557">
        <v>1</v>
      </c>
      <c r="T3557">
        <v>1</v>
      </c>
      <c r="U3557">
        <v>1</v>
      </c>
      <c r="V3557">
        <v>0</v>
      </c>
      <c r="W3557" t="s">
        <v>55</v>
      </c>
      <c r="X3557" t="s">
        <v>36</v>
      </c>
      <c r="Y3557">
        <v>507960</v>
      </c>
      <c r="Z3557">
        <v>0.17</v>
      </c>
    </row>
    <row r="3558" spans="1:26" x14ac:dyDescent="0.25">
      <c r="A3558" t="s">
        <v>5297</v>
      </c>
      <c r="B3558" s="1">
        <v>45264</v>
      </c>
      <c r="C3558" t="s">
        <v>326</v>
      </c>
      <c r="D3558" t="s">
        <v>50</v>
      </c>
      <c r="E3558" t="s">
        <v>58</v>
      </c>
      <c r="F3558" t="s">
        <v>41</v>
      </c>
      <c r="G3558" t="s">
        <v>42</v>
      </c>
      <c r="H3558">
        <v>1</v>
      </c>
      <c r="I3558">
        <v>3429</v>
      </c>
      <c r="J3558">
        <v>28</v>
      </c>
      <c r="K3558">
        <v>2468.88</v>
      </c>
      <c r="L3558">
        <v>350.57</v>
      </c>
      <c r="M3558" t="s">
        <v>65</v>
      </c>
      <c r="N3558" t="s">
        <v>33</v>
      </c>
      <c r="O3558">
        <v>4</v>
      </c>
      <c r="P3558">
        <v>2023</v>
      </c>
      <c r="Q3558">
        <v>12</v>
      </c>
      <c r="R3558" t="s">
        <v>54</v>
      </c>
      <c r="S3558">
        <v>4</v>
      </c>
      <c r="T3558">
        <v>49</v>
      </c>
      <c r="U3558">
        <v>2</v>
      </c>
      <c r="V3558">
        <v>1</v>
      </c>
      <c r="W3558" t="s">
        <v>60</v>
      </c>
      <c r="X3558" t="s">
        <v>47</v>
      </c>
      <c r="Y3558">
        <v>96012</v>
      </c>
      <c r="Z3558">
        <v>0.14000000000000001</v>
      </c>
    </row>
    <row r="3559" spans="1:26" x14ac:dyDescent="0.25">
      <c r="A3559" t="s">
        <v>5298</v>
      </c>
      <c r="B3559" s="1">
        <v>45095</v>
      </c>
      <c r="C3559" t="s">
        <v>2673</v>
      </c>
      <c r="D3559" t="s">
        <v>28</v>
      </c>
      <c r="E3559" t="s">
        <v>29</v>
      </c>
      <c r="F3559" t="s">
        <v>52</v>
      </c>
      <c r="G3559" t="s">
        <v>53</v>
      </c>
      <c r="H3559">
        <v>2</v>
      </c>
      <c r="I3559">
        <v>1591</v>
      </c>
      <c r="J3559">
        <v>8</v>
      </c>
      <c r="K3559">
        <v>2927.44</v>
      </c>
      <c r="L3559">
        <v>567.72</v>
      </c>
      <c r="M3559" t="s">
        <v>65</v>
      </c>
      <c r="N3559" t="s">
        <v>33</v>
      </c>
      <c r="O3559">
        <v>5</v>
      </c>
      <c r="P3559">
        <v>2023</v>
      </c>
      <c r="Q3559">
        <v>6</v>
      </c>
      <c r="R3559" t="s">
        <v>95</v>
      </c>
      <c r="S3559">
        <v>2</v>
      </c>
      <c r="T3559">
        <v>25</v>
      </c>
      <c r="U3559">
        <v>4</v>
      </c>
      <c r="V3559">
        <v>0</v>
      </c>
      <c r="W3559" t="s">
        <v>55</v>
      </c>
      <c r="X3559" t="s">
        <v>36</v>
      </c>
      <c r="Y3559">
        <v>25456</v>
      </c>
      <c r="Z3559">
        <v>0.19</v>
      </c>
    </row>
    <row r="3560" spans="1:26" x14ac:dyDescent="0.25">
      <c r="A3560" t="s">
        <v>5299</v>
      </c>
      <c r="B3560" s="1">
        <v>44980</v>
      </c>
      <c r="C3560" t="s">
        <v>904</v>
      </c>
      <c r="D3560" t="s">
        <v>28</v>
      </c>
      <c r="E3560" t="s">
        <v>29</v>
      </c>
      <c r="F3560" t="s">
        <v>41</v>
      </c>
      <c r="G3560" t="s">
        <v>116</v>
      </c>
      <c r="H3560">
        <v>1</v>
      </c>
      <c r="I3560">
        <v>2100</v>
      </c>
      <c r="J3560">
        <v>18</v>
      </c>
      <c r="K3560">
        <v>1722</v>
      </c>
      <c r="L3560">
        <v>305.16000000000003</v>
      </c>
      <c r="M3560" t="s">
        <v>43</v>
      </c>
      <c r="N3560" t="s">
        <v>44</v>
      </c>
      <c r="O3560">
        <v>3</v>
      </c>
      <c r="P3560">
        <v>2023</v>
      </c>
      <c r="Q3560">
        <v>2</v>
      </c>
      <c r="R3560" t="s">
        <v>67</v>
      </c>
      <c r="S3560">
        <v>1</v>
      </c>
      <c r="T3560">
        <v>8</v>
      </c>
      <c r="U3560">
        <v>4</v>
      </c>
      <c r="V3560">
        <v>4</v>
      </c>
      <c r="W3560" t="s">
        <v>73</v>
      </c>
      <c r="X3560" t="s">
        <v>47</v>
      </c>
      <c r="Y3560">
        <v>37800</v>
      </c>
      <c r="Z3560">
        <v>0.18</v>
      </c>
    </row>
    <row r="3561" spans="1:26" x14ac:dyDescent="0.25">
      <c r="A3561" t="s">
        <v>5300</v>
      </c>
      <c r="B3561" s="1">
        <v>45168</v>
      </c>
      <c r="C3561" t="s">
        <v>1659</v>
      </c>
      <c r="D3561" t="s">
        <v>39</v>
      </c>
      <c r="E3561" t="s">
        <v>51</v>
      </c>
      <c r="F3561" t="s">
        <v>30</v>
      </c>
      <c r="G3561" t="s">
        <v>64</v>
      </c>
      <c r="H3561">
        <v>2</v>
      </c>
      <c r="I3561">
        <v>4721</v>
      </c>
      <c r="J3561">
        <v>23</v>
      </c>
      <c r="K3561">
        <v>7270.34</v>
      </c>
      <c r="L3561">
        <v>429.03</v>
      </c>
      <c r="M3561" t="s">
        <v>43</v>
      </c>
      <c r="N3561" t="s">
        <v>44</v>
      </c>
      <c r="O3561">
        <v>6</v>
      </c>
      <c r="P3561">
        <v>2023</v>
      </c>
      <c r="Q3561">
        <v>8</v>
      </c>
      <c r="R3561" t="s">
        <v>72</v>
      </c>
      <c r="S3561">
        <v>3</v>
      </c>
      <c r="T3561">
        <v>35</v>
      </c>
      <c r="U3561">
        <v>5</v>
      </c>
      <c r="V3561">
        <v>3</v>
      </c>
      <c r="W3561" t="s">
        <v>83</v>
      </c>
      <c r="X3561" t="s">
        <v>47</v>
      </c>
      <c r="Y3561">
        <v>217166</v>
      </c>
      <c r="Z3561">
        <v>0.06</v>
      </c>
    </row>
    <row r="3562" spans="1:26" x14ac:dyDescent="0.25">
      <c r="A3562" t="s">
        <v>5301</v>
      </c>
      <c r="B3562" s="1">
        <v>45207</v>
      </c>
      <c r="C3562" t="s">
        <v>3186</v>
      </c>
      <c r="D3562" t="s">
        <v>63</v>
      </c>
      <c r="E3562" t="s">
        <v>40</v>
      </c>
      <c r="F3562" t="s">
        <v>52</v>
      </c>
      <c r="G3562" t="s">
        <v>53</v>
      </c>
      <c r="H3562">
        <v>8</v>
      </c>
      <c r="I3562">
        <v>4711</v>
      </c>
      <c r="J3562">
        <v>25</v>
      </c>
      <c r="K3562">
        <v>28266</v>
      </c>
      <c r="L3562">
        <v>1714.99</v>
      </c>
      <c r="M3562" t="s">
        <v>32</v>
      </c>
      <c r="N3562" t="s">
        <v>44</v>
      </c>
      <c r="O3562">
        <v>3</v>
      </c>
      <c r="P3562">
        <v>2023</v>
      </c>
      <c r="Q3562">
        <v>10</v>
      </c>
      <c r="R3562" t="s">
        <v>45</v>
      </c>
      <c r="S3562">
        <v>4</v>
      </c>
      <c r="T3562">
        <v>41</v>
      </c>
      <c r="U3562">
        <v>2</v>
      </c>
      <c r="V3562">
        <v>0</v>
      </c>
      <c r="W3562" t="s">
        <v>55</v>
      </c>
      <c r="X3562" t="s">
        <v>36</v>
      </c>
      <c r="Y3562">
        <v>942200</v>
      </c>
      <c r="Z3562">
        <v>0.06</v>
      </c>
    </row>
    <row r="3563" spans="1:26" x14ac:dyDescent="0.25">
      <c r="A3563" t="s">
        <v>5302</v>
      </c>
      <c r="B3563" s="1">
        <v>45154</v>
      </c>
      <c r="C3563" t="s">
        <v>855</v>
      </c>
      <c r="D3563" t="s">
        <v>63</v>
      </c>
      <c r="E3563" t="s">
        <v>51</v>
      </c>
      <c r="F3563" t="s">
        <v>30</v>
      </c>
      <c r="G3563" t="s">
        <v>31</v>
      </c>
      <c r="H3563">
        <v>10</v>
      </c>
      <c r="I3563">
        <v>1402</v>
      </c>
      <c r="J3563">
        <v>16</v>
      </c>
      <c r="K3563">
        <v>11776.8</v>
      </c>
      <c r="L3563">
        <v>920.81</v>
      </c>
      <c r="M3563" t="s">
        <v>32</v>
      </c>
      <c r="N3563" t="s">
        <v>33</v>
      </c>
      <c r="O3563">
        <v>3</v>
      </c>
      <c r="P3563">
        <v>2023</v>
      </c>
      <c r="Q3563">
        <v>8</v>
      </c>
      <c r="R3563" t="s">
        <v>72</v>
      </c>
      <c r="S3563">
        <v>3</v>
      </c>
      <c r="T3563">
        <v>33</v>
      </c>
      <c r="U3563">
        <v>3</v>
      </c>
      <c r="V3563">
        <v>3</v>
      </c>
      <c r="W3563" t="s">
        <v>83</v>
      </c>
      <c r="X3563" t="s">
        <v>47</v>
      </c>
      <c r="Y3563">
        <v>224320</v>
      </c>
      <c r="Z3563">
        <v>0.08</v>
      </c>
    </row>
    <row r="3564" spans="1:26" x14ac:dyDescent="0.25">
      <c r="A3564" t="s">
        <v>5303</v>
      </c>
      <c r="B3564" s="1">
        <v>45220</v>
      </c>
      <c r="C3564" t="s">
        <v>611</v>
      </c>
      <c r="D3564" t="s">
        <v>50</v>
      </c>
      <c r="E3564" t="s">
        <v>29</v>
      </c>
      <c r="F3564" t="s">
        <v>30</v>
      </c>
      <c r="G3564" t="s">
        <v>31</v>
      </c>
      <c r="H3564">
        <v>8</v>
      </c>
      <c r="I3564">
        <v>1176</v>
      </c>
      <c r="J3564">
        <v>7</v>
      </c>
      <c r="K3564">
        <v>8749.44</v>
      </c>
      <c r="L3564">
        <v>1447.81</v>
      </c>
      <c r="M3564" t="s">
        <v>65</v>
      </c>
      <c r="N3564" t="s">
        <v>44</v>
      </c>
      <c r="O3564">
        <v>7</v>
      </c>
      <c r="P3564">
        <v>2023</v>
      </c>
      <c r="Q3564">
        <v>10</v>
      </c>
      <c r="R3564" t="s">
        <v>45</v>
      </c>
      <c r="S3564">
        <v>4</v>
      </c>
      <c r="T3564">
        <v>42</v>
      </c>
      <c r="U3564">
        <v>3</v>
      </c>
      <c r="V3564">
        <v>6</v>
      </c>
      <c r="W3564" t="s">
        <v>35</v>
      </c>
      <c r="X3564" t="s">
        <v>36</v>
      </c>
      <c r="Y3564">
        <v>65856</v>
      </c>
      <c r="Z3564">
        <v>0.17</v>
      </c>
    </row>
    <row r="3565" spans="1:26" x14ac:dyDescent="0.25">
      <c r="A3565" t="s">
        <v>5304</v>
      </c>
      <c r="B3565" s="1">
        <v>44948</v>
      </c>
      <c r="C3565" t="s">
        <v>2360</v>
      </c>
      <c r="D3565" t="s">
        <v>63</v>
      </c>
      <c r="E3565" t="s">
        <v>40</v>
      </c>
      <c r="F3565" t="s">
        <v>41</v>
      </c>
      <c r="G3565" t="s">
        <v>59</v>
      </c>
      <c r="H3565">
        <v>6</v>
      </c>
      <c r="I3565">
        <v>1942</v>
      </c>
      <c r="J3565">
        <v>14</v>
      </c>
      <c r="K3565">
        <v>10020.719999999999</v>
      </c>
      <c r="L3565">
        <v>866.88</v>
      </c>
      <c r="M3565" t="s">
        <v>32</v>
      </c>
      <c r="N3565" t="s">
        <v>66</v>
      </c>
      <c r="O3565">
        <v>2</v>
      </c>
      <c r="P3565">
        <v>2023</v>
      </c>
      <c r="Q3565">
        <v>1</v>
      </c>
      <c r="R3565" t="s">
        <v>34</v>
      </c>
      <c r="S3565">
        <v>1</v>
      </c>
      <c r="T3565">
        <v>4</v>
      </c>
      <c r="U3565">
        <v>4</v>
      </c>
      <c r="V3565">
        <v>0</v>
      </c>
      <c r="W3565" t="s">
        <v>55</v>
      </c>
      <c r="X3565" t="s">
        <v>36</v>
      </c>
      <c r="Y3565">
        <v>163128</v>
      </c>
      <c r="Z3565">
        <v>0.09</v>
      </c>
    </row>
    <row r="3566" spans="1:26" x14ac:dyDescent="0.25">
      <c r="A3566" t="s">
        <v>5305</v>
      </c>
      <c r="B3566" s="1">
        <v>45228</v>
      </c>
      <c r="C3566" t="s">
        <v>1375</v>
      </c>
      <c r="D3566" t="s">
        <v>50</v>
      </c>
      <c r="E3566" t="s">
        <v>58</v>
      </c>
      <c r="F3566" t="s">
        <v>41</v>
      </c>
      <c r="G3566" t="s">
        <v>116</v>
      </c>
      <c r="H3566">
        <v>6</v>
      </c>
      <c r="I3566">
        <v>2249</v>
      </c>
      <c r="J3566">
        <v>4</v>
      </c>
      <c r="K3566">
        <v>12954.24</v>
      </c>
      <c r="L3566">
        <v>2448.73</v>
      </c>
      <c r="M3566" t="s">
        <v>32</v>
      </c>
      <c r="N3566" t="s">
        <v>66</v>
      </c>
      <c r="O3566">
        <v>3</v>
      </c>
      <c r="P3566">
        <v>2023</v>
      </c>
      <c r="Q3566">
        <v>10</v>
      </c>
      <c r="R3566" t="s">
        <v>45</v>
      </c>
      <c r="S3566">
        <v>4</v>
      </c>
      <c r="T3566">
        <v>44</v>
      </c>
      <c r="U3566">
        <v>5</v>
      </c>
      <c r="V3566">
        <v>0</v>
      </c>
      <c r="W3566" t="s">
        <v>55</v>
      </c>
      <c r="X3566" t="s">
        <v>36</v>
      </c>
      <c r="Y3566">
        <v>53976</v>
      </c>
      <c r="Z3566">
        <v>0.19</v>
      </c>
    </row>
    <row r="3567" spans="1:26" x14ac:dyDescent="0.25">
      <c r="A3567" t="s">
        <v>5306</v>
      </c>
      <c r="B3567" s="1">
        <v>45081</v>
      </c>
      <c r="C3567" t="s">
        <v>1256</v>
      </c>
      <c r="D3567" t="s">
        <v>63</v>
      </c>
      <c r="E3567" t="s">
        <v>40</v>
      </c>
      <c r="F3567" t="s">
        <v>52</v>
      </c>
      <c r="G3567" t="s">
        <v>53</v>
      </c>
      <c r="H3567">
        <v>2</v>
      </c>
      <c r="I3567">
        <v>4158</v>
      </c>
      <c r="J3567">
        <v>27</v>
      </c>
      <c r="K3567">
        <v>6070.68</v>
      </c>
      <c r="L3567">
        <v>873.56</v>
      </c>
      <c r="M3567" t="s">
        <v>65</v>
      </c>
      <c r="N3567" t="s">
        <v>66</v>
      </c>
      <c r="O3567">
        <v>3</v>
      </c>
      <c r="P3567">
        <v>2023</v>
      </c>
      <c r="Q3567">
        <v>6</v>
      </c>
      <c r="R3567" t="s">
        <v>95</v>
      </c>
      <c r="S3567">
        <v>2</v>
      </c>
      <c r="T3567">
        <v>23</v>
      </c>
      <c r="U3567">
        <v>2</v>
      </c>
      <c r="V3567">
        <v>0</v>
      </c>
      <c r="W3567" t="s">
        <v>55</v>
      </c>
      <c r="X3567" t="s">
        <v>36</v>
      </c>
      <c r="Y3567">
        <v>224532</v>
      </c>
      <c r="Z3567">
        <v>0.14000000000000001</v>
      </c>
    </row>
    <row r="3568" spans="1:26" x14ac:dyDescent="0.25">
      <c r="A3568" t="s">
        <v>5307</v>
      </c>
      <c r="B3568" s="1">
        <v>45205</v>
      </c>
      <c r="C3568" t="s">
        <v>3338</v>
      </c>
      <c r="D3568" t="s">
        <v>39</v>
      </c>
      <c r="E3568" t="s">
        <v>51</v>
      </c>
      <c r="F3568" t="s">
        <v>30</v>
      </c>
      <c r="G3568" t="s">
        <v>86</v>
      </c>
      <c r="H3568">
        <v>9</v>
      </c>
      <c r="I3568">
        <v>4210</v>
      </c>
      <c r="J3568">
        <v>3</v>
      </c>
      <c r="K3568">
        <v>36753.300000000003</v>
      </c>
      <c r="L3568">
        <v>4357.63</v>
      </c>
      <c r="M3568" t="s">
        <v>65</v>
      </c>
      <c r="N3568" t="s">
        <v>66</v>
      </c>
      <c r="O3568">
        <v>7</v>
      </c>
      <c r="P3568">
        <v>2023</v>
      </c>
      <c r="Q3568">
        <v>10</v>
      </c>
      <c r="R3568" t="s">
        <v>45</v>
      </c>
      <c r="S3568">
        <v>4</v>
      </c>
      <c r="T3568">
        <v>40</v>
      </c>
      <c r="U3568">
        <v>1</v>
      </c>
      <c r="V3568">
        <v>5</v>
      </c>
      <c r="W3568" t="s">
        <v>46</v>
      </c>
      <c r="X3568" t="s">
        <v>47</v>
      </c>
      <c r="Y3568">
        <v>113670</v>
      </c>
      <c r="Z3568">
        <v>0.12</v>
      </c>
    </row>
    <row r="3569" spans="1:26" x14ac:dyDescent="0.25">
      <c r="A3569" t="s">
        <v>5308</v>
      </c>
      <c r="B3569" s="1">
        <v>45227</v>
      </c>
      <c r="C3569" t="s">
        <v>1048</v>
      </c>
      <c r="D3569" t="s">
        <v>50</v>
      </c>
      <c r="E3569" t="s">
        <v>40</v>
      </c>
      <c r="F3569" t="s">
        <v>52</v>
      </c>
      <c r="G3569" t="s">
        <v>53</v>
      </c>
      <c r="H3569">
        <v>2</v>
      </c>
      <c r="I3569">
        <v>4569</v>
      </c>
      <c r="J3569">
        <v>28</v>
      </c>
      <c r="K3569">
        <v>6579.36</v>
      </c>
      <c r="L3569">
        <v>452.63</v>
      </c>
      <c r="M3569" t="s">
        <v>65</v>
      </c>
      <c r="N3569" t="s">
        <v>66</v>
      </c>
      <c r="O3569">
        <v>2</v>
      </c>
      <c r="P3569">
        <v>2023</v>
      </c>
      <c r="Q3569">
        <v>10</v>
      </c>
      <c r="R3569" t="s">
        <v>45</v>
      </c>
      <c r="S3569">
        <v>4</v>
      </c>
      <c r="T3569">
        <v>43</v>
      </c>
      <c r="U3569">
        <v>4</v>
      </c>
      <c r="V3569">
        <v>6</v>
      </c>
      <c r="W3569" t="s">
        <v>35</v>
      </c>
      <c r="X3569" t="s">
        <v>36</v>
      </c>
      <c r="Y3569">
        <v>255864</v>
      </c>
      <c r="Z3569">
        <v>7.0000000000000007E-2</v>
      </c>
    </row>
    <row r="3570" spans="1:26" x14ac:dyDescent="0.25">
      <c r="A3570" t="s">
        <v>5309</v>
      </c>
      <c r="B3570" s="1">
        <v>45226</v>
      </c>
      <c r="C3570" t="s">
        <v>3188</v>
      </c>
      <c r="D3570" t="s">
        <v>63</v>
      </c>
      <c r="E3570" t="s">
        <v>40</v>
      </c>
      <c r="F3570" t="s">
        <v>41</v>
      </c>
      <c r="G3570" t="s">
        <v>42</v>
      </c>
      <c r="H3570">
        <v>7</v>
      </c>
      <c r="I3570">
        <v>4160</v>
      </c>
      <c r="J3570">
        <v>12</v>
      </c>
      <c r="K3570">
        <v>25625.599999999999</v>
      </c>
      <c r="L3570">
        <v>2120.67</v>
      </c>
      <c r="M3570" t="s">
        <v>43</v>
      </c>
      <c r="N3570" t="s">
        <v>66</v>
      </c>
      <c r="O3570">
        <v>2</v>
      </c>
      <c r="P3570">
        <v>2023</v>
      </c>
      <c r="Q3570">
        <v>10</v>
      </c>
      <c r="R3570" t="s">
        <v>45</v>
      </c>
      <c r="S3570">
        <v>4</v>
      </c>
      <c r="T3570">
        <v>43</v>
      </c>
      <c r="U3570">
        <v>4</v>
      </c>
      <c r="V3570">
        <v>5</v>
      </c>
      <c r="W3570" t="s">
        <v>46</v>
      </c>
      <c r="X3570" t="s">
        <v>47</v>
      </c>
      <c r="Y3570">
        <v>349440</v>
      </c>
      <c r="Z3570">
        <v>0.08</v>
      </c>
    </row>
    <row r="3571" spans="1:26" x14ac:dyDescent="0.25">
      <c r="A3571" t="s">
        <v>5310</v>
      </c>
      <c r="B3571" s="1">
        <v>45058</v>
      </c>
      <c r="C3571" t="s">
        <v>5311</v>
      </c>
      <c r="D3571" t="s">
        <v>63</v>
      </c>
      <c r="E3571" t="s">
        <v>40</v>
      </c>
      <c r="F3571" t="s">
        <v>30</v>
      </c>
      <c r="G3571" t="s">
        <v>64</v>
      </c>
      <c r="H3571">
        <v>3</v>
      </c>
      <c r="I3571">
        <v>2156</v>
      </c>
      <c r="J3571">
        <v>2</v>
      </c>
      <c r="K3571">
        <v>6338.64</v>
      </c>
      <c r="L3571">
        <v>1068.46</v>
      </c>
      <c r="M3571" t="s">
        <v>32</v>
      </c>
      <c r="N3571" t="s">
        <v>66</v>
      </c>
      <c r="O3571">
        <v>4</v>
      </c>
      <c r="P3571">
        <v>2023</v>
      </c>
      <c r="Q3571">
        <v>5</v>
      </c>
      <c r="R3571" t="s">
        <v>238</v>
      </c>
      <c r="S3571">
        <v>2</v>
      </c>
      <c r="T3571">
        <v>19</v>
      </c>
      <c r="U3571">
        <v>2</v>
      </c>
      <c r="V3571">
        <v>5</v>
      </c>
      <c r="W3571" t="s">
        <v>46</v>
      </c>
      <c r="X3571" t="s">
        <v>47</v>
      </c>
      <c r="Y3571">
        <v>12936</v>
      </c>
      <c r="Z3571">
        <v>0.17</v>
      </c>
    </row>
    <row r="3572" spans="1:26" x14ac:dyDescent="0.25">
      <c r="A3572" t="s">
        <v>5312</v>
      </c>
      <c r="B3572" s="1">
        <v>45065</v>
      </c>
      <c r="C3572" t="s">
        <v>712</v>
      </c>
      <c r="D3572" t="s">
        <v>28</v>
      </c>
      <c r="E3572" t="s">
        <v>58</v>
      </c>
      <c r="F3572" t="s">
        <v>41</v>
      </c>
      <c r="G3572" t="s">
        <v>59</v>
      </c>
      <c r="H3572">
        <v>7</v>
      </c>
      <c r="I3572">
        <v>3715</v>
      </c>
      <c r="J3572">
        <v>6</v>
      </c>
      <c r="K3572">
        <v>24444.7</v>
      </c>
      <c r="L3572">
        <v>2751.97</v>
      </c>
      <c r="M3572" t="s">
        <v>43</v>
      </c>
      <c r="N3572" t="s">
        <v>66</v>
      </c>
      <c r="O3572">
        <v>5</v>
      </c>
      <c r="P3572">
        <v>2023</v>
      </c>
      <c r="Q3572">
        <v>5</v>
      </c>
      <c r="R3572" t="s">
        <v>238</v>
      </c>
      <c r="S3572">
        <v>2</v>
      </c>
      <c r="T3572">
        <v>20</v>
      </c>
      <c r="U3572">
        <v>3</v>
      </c>
      <c r="V3572">
        <v>5</v>
      </c>
      <c r="W3572" t="s">
        <v>46</v>
      </c>
      <c r="X3572" t="s">
        <v>47</v>
      </c>
      <c r="Y3572">
        <v>156030</v>
      </c>
      <c r="Z3572">
        <v>0.11</v>
      </c>
    </row>
    <row r="3573" spans="1:26" x14ac:dyDescent="0.25">
      <c r="A3573" t="s">
        <v>5313</v>
      </c>
      <c r="B3573" s="1">
        <v>44941</v>
      </c>
      <c r="C3573" t="s">
        <v>5314</v>
      </c>
      <c r="D3573" t="s">
        <v>28</v>
      </c>
      <c r="E3573" t="s">
        <v>40</v>
      </c>
      <c r="F3573" t="s">
        <v>52</v>
      </c>
      <c r="G3573" t="s">
        <v>53</v>
      </c>
      <c r="H3573">
        <v>6</v>
      </c>
      <c r="I3573">
        <v>213</v>
      </c>
      <c r="J3573">
        <v>4</v>
      </c>
      <c r="K3573">
        <v>1226.8800000000001</v>
      </c>
      <c r="L3573">
        <v>118.73</v>
      </c>
      <c r="M3573" t="s">
        <v>65</v>
      </c>
      <c r="N3573" t="s">
        <v>44</v>
      </c>
      <c r="O3573">
        <v>5</v>
      </c>
      <c r="P3573">
        <v>2023</v>
      </c>
      <c r="Q3573">
        <v>1</v>
      </c>
      <c r="R3573" t="s">
        <v>34</v>
      </c>
      <c r="S3573">
        <v>1</v>
      </c>
      <c r="T3573">
        <v>3</v>
      </c>
      <c r="U3573">
        <v>3</v>
      </c>
      <c r="V3573">
        <v>0</v>
      </c>
      <c r="W3573" t="s">
        <v>55</v>
      </c>
      <c r="X3573" t="s">
        <v>36</v>
      </c>
      <c r="Y3573">
        <v>5112</v>
      </c>
      <c r="Z3573">
        <v>0.1</v>
      </c>
    </row>
    <row r="3574" spans="1:26" x14ac:dyDescent="0.25">
      <c r="A3574" t="s">
        <v>5315</v>
      </c>
      <c r="B3574" s="1">
        <v>45108</v>
      </c>
      <c r="C3574" t="s">
        <v>571</v>
      </c>
      <c r="D3574" t="s">
        <v>39</v>
      </c>
      <c r="E3574" t="s">
        <v>29</v>
      </c>
      <c r="F3574" t="s">
        <v>52</v>
      </c>
      <c r="G3574" t="s">
        <v>91</v>
      </c>
      <c r="H3574">
        <v>7</v>
      </c>
      <c r="I3574">
        <v>432</v>
      </c>
      <c r="J3574">
        <v>4</v>
      </c>
      <c r="K3574">
        <v>2903.04</v>
      </c>
      <c r="L3574">
        <v>549.54999999999995</v>
      </c>
      <c r="M3574" t="s">
        <v>32</v>
      </c>
      <c r="N3574" t="s">
        <v>66</v>
      </c>
      <c r="O3574">
        <v>6</v>
      </c>
      <c r="P3574">
        <v>2023</v>
      </c>
      <c r="Q3574">
        <v>7</v>
      </c>
      <c r="R3574" t="s">
        <v>125</v>
      </c>
      <c r="S3574">
        <v>3</v>
      </c>
      <c r="T3574">
        <v>26</v>
      </c>
      <c r="U3574">
        <v>1</v>
      </c>
      <c r="V3574">
        <v>6</v>
      </c>
      <c r="W3574" t="s">
        <v>35</v>
      </c>
      <c r="X3574" t="s">
        <v>36</v>
      </c>
      <c r="Y3574">
        <v>12096</v>
      </c>
      <c r="Z3574">
        <v>0.19</v>
      </c>
    </row>
    <row r="3575" spans="1:26" x14ac:dyDescent="0.25">
      <c r="A3575" t="s">
        <v>5316</v>
      </c>
      <c r="B3575" s="1">
        <v>45033</v>
      </c>
      <c r="C3575" t="s">
        <v>2491</v>
      </c>
      <c r="D3575" t="s">
        <v>28</v>
      </c>
      <c r="E3575" t="s">
        <v>40</v>
      </c>
      <c r="F3575" t="s">
        <v>52</v>
      </c>
      <c r="G3575" t="s">
        <v>91</v>
      </c>
      <c r="H3575">
        <v>10</v>
      </c>
      <c r="I3575">
        <v>2507</v>
      </c>
      <c r="J3575">
        <v>20</v>
      </c>
      <c r="K3575">
        <v>20056</v>
      </c>
      <c r="L3575">
        <v>2135.7199999999998</v>
      </c>
      <c r="M3575" t="s">
        <v>43</v>
      </c>
      <c r="N3575" t="s">
        <v>44</v>
      </c>
      <c r="O3575">
        <v>5</v>
      </c>
      <c r="P3575">
        <v>2023</v>
      </c>
      <c r="Q3575">
        <v>4</v>
      </c>
      <c r="R3575" t="s">
        <v>100</v>
      </c>
      <c r="S3575">
        <v>2</v>
      </c>
      <c r="T3575">
        <v>16</v>
      </c>
      <c r="U3575">
        <v>4</v>
      </c>
      <c r="V3575">
        <v>1</v>
      </c>
      <c r="W3575" t="s">
        <v>60</v>
      </c>
      <c r="X3575" t="s">
        <v>47</v>
      </c>
      <c r="Y3575">
        <v>501400</v>
      </c>
      <c r="Z3575">
        <v>0.11</v>
      </c>
    </row>
    <row r="3576" spans="1:26" x14ac:dyDescent="0.25">
      <c r="A3576" t="s">
        <v>5317</v>
      </c>
      <c r="B3576" s="1">
        <v>44963</v>
      </c>
      <c r="C3576" t="s">
        <v>2082</v>
      </c>
      <c r="D3576" t="s">
        <v>63</v>
      </c>
      <c r="E3576" t="s">
        <v>58</v>
      </c>
      <c r="F3576" t="s">
        <v>52</v>
      </c>
      <c r="G3576" t="s">
        <v>79</v>
      </c>
      <c r="H3576">
        <v>4</v>
      </c>
      <c r="I3576">
        <v>2599</v>
      </c>
      <c r="J3576">
        <v>19</v>
      </c>
      <c r="K3576">
        <v>8420.76</v>
      </c>
      <c r="L3576">
        <v>1351.35</v>
      </c>
      <c r="M3576" t="s">
        <v>65</v>
      </c>
      <c r="N3576" t="s">
        <v>66</v>
      </c>
      <c r="O3576">
        <v>4</v>
      </c>
      <c r="P3576">
        <v>2023</v>
      </c>
      <c r="Q3576">
        <v>2</v>
      </c>
      <c r="R3576" t="s">
        <v>67</v>
      </c>
      <c r="S3576">
        <v>1</v>
      </c>
      <c r="T3576">
        <v>6</v>
      </c>
      <c r="U3576">
        <v>2</v>
      </c>
      <c r="V3576">
        <v>1</v>
      </c>
      <c r="W3576" t="s">
        <v>60</v>
      </c>
      <c r="X3576" t="s">
        <v>47</v>
      </c>
      <c r="Y3576">
        <v>197524</v>
      </c>
      <c r="Z3576">
        <v>0.16</v>
      </c>
    </row>
    <row r="3577" spans="1:26" x14ac:dyDescent="0.25">
      <c r="A3577" t="s">
        <v>5318</v>
      </c>
      <c r="B3577" s="1">
        <v>45070</v>
      </c>
      <c r="C3577" t="s">
        <v>1902</v>
      </c>
      <c r="D3577" t="s">
        <v>39</v>
      </c>
      <c r="E3577" t="s">
        <v>29</v>
      </c>
      <c r="F3577" t="s">
        <v>30</v>
      </c>
      <c r="G3577" t="s">
        <v>86</v>
      </c>
      <c r="H3577">
        <v>8</v>
      </c>
      <c r="I3577">
        <v>3282</v>
      </c>
      <c r="J3577">
        <v>22</v>
      </c>
      <c r="K3577">
        <v>20479.68</v>
      </c>
      <c r="L3577">
        <v>2591.79</v>
      </c>
      <c r="M3577" t="s">
        <v>32</v>
      </c>
      <c r="N3577" t="s">
        <v>66</v>
      </c>
      <c r="O3577">
        <v>6</v>
      </c>
      <c r="P3577">
        <v>2023</v>
      </c>
      <c r="Q3577">
        <v>5</v>
      </c>
      <c r="R3577" t="s">
        <v>238</v>
      </c>
      <c r="S3577">
        <v>2</v>
      </c>
      <c r="T3577">
        <v>21</v>
      </c>
      <c r="U3577">
        <v>4</v>
      </c>
      <c r="V3577">
        <v>3</v>
      </c>
      <c r="W3577" t="s">
        <v>83</v>
      </c>
      <c r="X3577" t="s">
        <v>47</v>
      </c>
      <c r="Y3577">
        <v>577632</v>
      </c>
      <c r="Z3577">
        <v>0.13</v>
      </c>
    </row>
    <row r="3578" spans="1:26" x14ac:dyDescent="0.25">
      <c r="A3578" t="s">
        <v>5319</v>
      </c>
      <c r="B3578" s="1">
        <v>45149</v>
      </c>
      <c r="C3578" t="s">
        <v>5320</v>
      </c>
      <c r="D3578" t="s">
        <v>63</v>
      </c>
      <c r="E3578" t="s">
        <v>51</v>
      </c>
      <c r="F3578" t="s">
        <v>52</v>
      </c>
      <c r="G3578" t="s">
        <v>79</v>
      </c>
      <c r="H3578">
        <v>9</v>
      </c>
      <c r="I3578">
        <v>4003</v>
      </c>
      <c r="J3578">
        <v>21</v>
      </c>
      <c r="K3578">
        <v>28461.33</v>
      </c>
      <c r="L3578">
        <v>4542.5</v>
      </c>
      <c r="M3578" t="s">
        <v>32</v>
      </c>
      <c r="N3578" t="s">
        <v>44</v>
      </c>
      <c r="O3578">
        <v>5</v>
      </c>
      <c r="P3578">
        <v>2023</v>
      </c>
      <c r="Q3578">
        <v>8</v>
      </c>
      <c r="R3578" t="s">
        <v>72</v>
      </c>
      <c r="S3578">
        <v>3</v>
      </c>
      <c r="T3578">
        <v>32</v>
      </c>
      <c r="U3578">
        <v>2</v>
      </c>
      <c r="V3578">
        <v>5</v>
      </c>
      <c r="W3578" t="s">
        <v>46</v>
      </c>
      <c r="X3578" t="s">
        <v>47</v>
      </c>
      <c r="Y3578">
        <v>756567</v>
      </c>
      <c r="Z3578">
        <v>0.16</v>
      </c>
    </row>
    <row r="3579" spans="1:26" x14ac:dyDescent="0.25">
      <c r="A3579" t="s">
        <v>5321</v>
      </c>
      <c r="B3579" s="1">
        <v>45011</v>
      </c>
      <c r="C3579" t="s">
        <v>643</v>
      </c>
      <c r="D3579" t="s">
        <v>63</v>
      </c>
      <c r="E3579" t="s">
        <v>58</v>
      </c>
      <c r="F3579" t="s">
        <v>52</v>
      </c>
      <c r="G3579" t="s">
        <v>91</v>
      </c>
      <c r="H3579">
        <v>4</v>
      </c>
      <c r="I3579">
        <v>1159</v>
      </c>
      <c r="J3579">
        <v>17</v>
      </c>
      <c r="K3579">
        <v>3847.88</v>
      </c>
      <c r="L3579">
        <v>452.9</v>
      </c>
      <c r="M3579" t="s">
        <v>43</v>
      </c>
      <c r="N3579" t="s">
        <v>66</v>
      </c>
      <c r="O3579">
        <v>3</v>
      </c>
      <c r="P3579">
        <v>2023</v>
      </c>
      <c r="Q3579">
        <v>3</v>
      </c>
      <c r="R3579" t="s">
        <v>105</v>
      </c>
      <c r="S3579">
        <v>1</v>
      </c>
      <c r="T3579">
        <v>13</v>
      </c>
      <c r="U3579">
        <v>5</v>
      </c>
      <c r="V3579">
        <v>0</v>
      </c>
      <c r="W3579" t="s">
        <v>55</v>
      </c>
      <c r="X3579" t="s">
        <v>36</v>
      </c>
      <c r="Y3579">
        <v>78812</v>
      </c>
      <c r="Z3579">
        <v>0.12</v>
      </c>
    </row>
    <row r="3580" spans="1:26" x14ac:dyDescent="0.25">
      <c r="A3580" t="s">
        <v>5322</v>
      </c>
      <c r="B3580" s="1">
        <v>44969</v>
      </c>
      <c r="C3580" t="s">
        <v>158</v>
      </c>
      <c r="D3580" t="s">
        <v>63</v>
      </c>
      <c r="E3580" t="s">
        <v>29</v>
      </c>
      <c r="F3580" t="s">
        <v>41</v>
      </c>
      <c r="G3580" t="s">
        <v>42</v>
      </c>
      <c r="H3580">
        <v>3</v>
      </c>
      <c r="I3580">
        <v>294</v>
      </c>
      <c r="J3580">
        <v>16</v>
      </c>
      <c r="K3580">
        <v>740.88</v>
      </c>
      <c r="L3580">
        <v>65.92</v>
      </c>
      <c r="M3580" t="s">
        <v>32</v>
      </c>
      <c r="N3580" t="s">
        <v>33</v>
      </c>
      <c r="O3580">
        <v>3</v>
      </c>
      <c r="P3580">
        <v>2023</v>
      </c>
      <c r="Q3580">
        <v>2</v>
      </c>
      <c r="R3580" t="s">
        <v>67</v>
      </c>
      <c r="S3580">
        <v>1</v>
      </c>
      <c r="T3580">
        <v>7</v>
      </c>
      <c r="U3580">
        <v>3</v>
      </c>
      <c r="V3580">
        <v>0</v>
      </c>
      <c r="W3580" t="s">
        <v>55</v>
      </c>
      <c r="X3580" t="s">
        <v>36</v>
      </c>
      <c r="Y3580">
        <v>14112</v>
      </c>
      <c r="Z3580">
        <v>0.09</v>
      </c>
    </row>
    <row r="3581" spans="1:26" x14ac:dyDescent="0.25">
      <c r="A3581" t="s">
        <v>5323</v>
      </c>
      <c r="B3581" s="1">
        <v>45268</v>
      </c>
      <c r="C3581" t="s">
        <v>107</v>
      </c>
      <c r="D3581" t="s">
        <v>50</v>
      </c>
      <c r="E3581" t="s">
        <v>51</v>
      </c>
      <c r="F3581" t="s">
        <v>41</v>
      </c>
      <c r="G3581" t="s">
        <v>42</v>
      </c>
      <c r="H3581">
        <v>10</v>
      </c>
      <c r="I3581">
        <v>1022</v>
      </c>
      <c r="J3581">
        <v>3</v>
      </c>
      <c r="K3581">
        <v>9913.4</v>
      </c>
      <c r="L3581">
        <v>1981.78</v>
      </c>
      <c r="M3581" t="s">
        <v>43</v>
      </c>
      <c r="N3581" t="s">
        <v>33</v>
      </c>
      <c r="O3581">
        <v>6</v>
      </c>
      <c r="P3581">
        <v>2023</v>
      </c>
      <c r="Q3581">
        <v>12</v>
      </c>
      <c r="R3581" t="s">
        <v>54</v>
      </c>
      <c r="S3581">
        <v>4</v>
      </c>
      <c r="T3581">
        <v>49</v>
      </c>
      <c r="U3581">
        <v>2</v>
      </c>
      <c r="V3581">
        <v>5</v>
      </c>
      <c r="W3581" t="s">
        <v>46</v>
      </c>
      <c r="X3581" t="s">
        <v>47</v>
      </c>
      <c r="Y3581">
        <v>30660</v>
      </c>
      <c r="Z3581">
        <v>0.2</v>
      </c>
    </row>
    <row r="3582" spans="1:26" x14ac:dyDescent="0.25">
      <c r="A3582" t="s">
        <v>5324</v>
      </c>
      <c r="B3582" s="1">
        <v>45121</v>
      </c>
      <c r="C3582" t="s">
        <v>1001</v>
      </c>
      <c r="D3582" t="s">
        <v>39</v>
      </c>
      <c r="E3582" t="s">
        <v>58</v>
      </c>
      <c r="F3582" t="s">
        <v>30</v>
      </c>
      <c r="G3582" t="s">
        <v>64</v>
      </c>
      <c r="H3582">
        <v>5</v>
      </c>
      <c r="I3582">
        <v>125</v>
      </c>
      <c r="J3582">
        <v>28</v>
      </c>
      <c r="K3582">
        <v>450</v>
      </c>
      <c r="L3582">
        <v>70.63</v>
      </c>
      <c r="M3582" t="s">
        <v>32</v>
      </c>
      <c r="N3582" t="s">
        <v>66</v>
      </c>
      <c r="O3582">
        <v>3</v>
      </c>
      <c r="P3582">
        <v>2023</v>
      </c>
      <c r="Q3582">
        <v>7</v>
      </c>
      <c r="R3582" t="s">
        <v>125</v>
      </c>
      <c r="S3582">
        <v>3</v>
      </c>
      <c r="T3582">
        <v>28</v>
      </c>
      <c r="U3582">
        <v>3</v>
      </c>
      <c r="V3582">
        <v>5</v>
      </c>
      <c r="W3582" t="s">
        <v>46</v>
      </c>
      <c r="X3582" t="s">
        <v>47</v>
      </c>
      <c r="Y3582">
        <v>17500</v>
      </c>
      <c r="Z3582">
        <v>0.16</v>
      </c>
    </row>
    <row r="3583" spans="1:26" x14ac:dyDescent="0.25">
      <c r="A3583" t="s">
        <v>5325</v>
      </c>
      <c r="B3583" s="1">
        <v>45277</v>
      </c>
      <c r="C3583" t="s">
        <v>3464</v>
      </c>
      <c r="D3583" t="s">
        <v>28</v>
      </c>
      <c r="E3583" t="s">
        <v>29</v>
      </c>
      <c r="F3583" t="s">
        <v>52</v>
      </c>
      <c r="G3583" t="s">
        <v>79</v>
      </c>
      <c r="H3583">
        <v>5</v>
      </c>
      <c r="I3583">
        <v>2584</v>
      </c>
      <c r="J3583">
        <v>19</v>
      </c>
      <c r="K3583">
        <v>10465.200000000001</v>
      </c>
      <c r="L3583">
        <v>802.22</v>
      </c>
      <c r="M3583" t="s">
        <v>32</v>
      </c>
      <c r="N3583" t="s">
        <v>44</v>
      </c>
      <c r="O3583">
        <v>4</v>
      </c>
      <c r="P3583">
        <v>2023</v>
      </c>
      <c r="Q3583">
        <v>12</v>
      </c>
      <c r="R3583" t="s">
        <v>54</v>
      </c>
      <c r="S3583">
        <v>4</v>
      </c>
      <c r="T3583">
        <v>51</v>
      </c>
      <c r="U3583">
        <v>4</v>
      </c>
      <c r="V3583">
        <v>0</v>
      </c>
      <c r="W3583" t="s">
        <v>55</v>
      </c>
      <c r="X3583" t="s">
        <v>36</v>
      </c>
      <c r="Y3583">
        <v>245480</v>
      </c>
      <c r="Z3583">
        <v>0.08</v>
      </c>
    </row>
    <row r="3584" spans="1:26" x14ac:dyDescent="0.25">
      <c r="A3584" t="s">
        <v>5326</v>
      </c>
      <c r="B3584" s="1">
        <v>45112</v>
      </c>
      <c r="C3584" t="s">
        <v>5327</v>
      </c>
      <c r="D3584" t="s">
        <v>39</v>
      </c>
      <c r="E3584" t="s">
        <v>29</v>
      </c>
      <c r="F3584" t="s">
        <v>52</v>
      </c>
      <c r="G3584" t="s">
        <v>53</v>
      </c>
      <c r="H3584">
        <v>5</v>
      </c>
      <c r="I3584">
        <v>1515</v>
      </c>
      <c r="J3584">
        <v>30</v>
      </c>
      <c r="K3584">
        <v>5302.5</v>
      </c>
      <c r="L3584">
        <v>716.15</v>
      </c>
      <c r="M3584" t="s">
        <v>65</v>
      </c>
      <c r="N3584" t="s">
        <v>44</v>
      </c>
      <c r="O3584">
        <v>5</v>
      </c>
      <c r="P3584">
        <v>2023</v>
      </c>
      <c r="Q3584">
        <v>7</v>
      </c>
      <c r="R3584" t="s">
        <v>125</v>
      </c>
      <c r="S3584">
        <v>3</v>
      </c>
      <c r="T3584">
        <v>27</v>
      </c>
      <c r="U3584">
        <v>2</v>
      </c>
      <c r="V3584">
        <v>3</v>
      </c>
      <c r="W3584" t="s">
        <v>83</v>
      </c>
      <c r="X3584" t="s">
        <v>47</v>
      </c>
      <c r="Y3584">
        <v>227250</v>
      </c>
      <c r="Z3584">
        <v>0.14000000000000001</v>
      </c>
    </row>
    <row r="3585" spans="1:26" x14ac:dyDescent="0.25">
      <c r="A3585" t="s">
        <v>5328</v>
      </c>
      <c r="B3585" s="1">
        <v>45026</v>
      </c>
      <c r="C3585" t="s">
        <v>1119</v>
      </c>
      <c r="D3585" t="s">
        <v>28</v>
      </c>
      <c r="E3585" t="s">
        <v>29</v>
      </c>
      <c r="F3585" t="s">
        <v>30</v>
      </c>
      <c r="G3585" t="s">
        <v>86</v>
      </c>
      <c r="H3585">
        <v>6</v>
      </c>
      <c r="I3585">
        <v>4866</v>
      </c>
      <c r="J3585">
        <v>5</v>
      </c>
      <c r="K3585">
        <v>27736.2</v>
      </c>
      <c r="L3585">
        <v>3745.89</v>
      </c>
      <c r="M3585" t="s">
        <v>32</v>
      </c>
      <c r="N3585" t="s">
        <v>33</v>
      </c>
      <c r="O3585">
        <v>3</v>
      </c>
      <c r="P3585">
        <v>2023</v>
      </c>
      <c r="Q3585">
        <v>4</v>
      </c>
      <c r="R3585" t="s">
        <v>100</v>
      </c>
      <c r="S3585">
        <v>2</v>
      </c>
      <c r="T3585">
        <v>15</v>
      </c>
      <c r="U3585">
        <v>3</v>
      </c>
      <c r="V3585">
        <v>1</v>
      </c>
      <c r="W3585" t="s">
        <v>60</v>
      </c>
      <c r="X3585" t="s">
        <v>47</v>
      </c>
      <c r="Y3585">
        <v>145980</v>
      </c>
      <c r="Z3585">
        <v>0.14000000000000001</v>
      </c>
    </row>
    <row r="3586" spans="1:26" x14ac:dyDescent="0.25">
      <c r="A3586" t="s">
        <v>5329</v>
      </c>
      <c r="B3586" s="1">
        <v>45005</v>
      </c>
      <c r="C3586" t="s">
        <v>2512</v>
      </c>
      <c r="D3586" t="s">
        <v>63</v>
      </c>
      <c r="E3586" t="s">
        <v>40</v>
      </c>
      <c r="F3586" t="s">
        <v>41</v>
      </c>
      <c r="G3586" t="s">
        <v>116</v>
      </c>
      <c r="H3586">
        <v>4</v>
      </c>
      <c r="I3586">
        <v>3819</v>
      </c>
      <c r="J3586">
        <v>23</v>
      </c>
      <c r="K3586">
        <v>11762.52</v>
      </c>
      <c r="L3586">
        <v>1568.08</v>
      </c>
      <c r="M3586" t="s">
        <v>32</v>
      </c>
      <c r="N3586" t="s">
        <v>33</v>
      </c>
      <c r="O3586">
        <v>5</v>
      </c>
      <c r="P3586">
        <v>2023</v>
      </c>
      <c r="Q3586">
        <v>3</v>
      </c>
      <c r="R3586" t="s">
        <v>105</v>
      </c>
      <c r="S3586">
        <v>1</v>
      </c>
      <c r="T3586">
        <v>12</v>
      </c>
      <c r="U3586">
        <v>4</v>
      </c>
      <c r="V3586">
        <v>1</v>
      </c>
      <c r="W3586" t="s">
        <v>60</v>
      </c>
      <c r="X3586" t="s">
        <v>47</v>
      </c>
      <c r="Y3586">
        <v>351348</v>
      </c>
      <c r="Z3586">
        <v>0.13</v>
      </c>
    </row>
    <row r="3587" spans="1:26" x14ac:dyDescent="0.25">
      <c r="A3587" t="s">
        <v>5330</v>
      </c>
      <c r="B3587" s="1">
        <v>45274</v>
      </c>
      <c r="C3587" t="s">
        <v>659</v>
      </c>
      <c r="D3587" t="s">
        <v>28</v>
      </c>
      <c r="E3587" t="s">
        <v>58</v>
      </c>
      <c r="F3587" t="s">
        <v>30</v>
      </c>
      <c r="G3587" t="s">
        <v>86</v>
      </c>
      <c r="H3587">
        <v>3</v>
      </c>
      <c r="I3587">
        <v>2132</v>
      </c>
      <c r="J3587">
        <v>27</v>
      </c>
      <c r="K3587">
        <v>4669.08</v>
      </c>
      <c r="L3587">
        <v>891.81</v>
      </c>
      <c r="M3587" t="s">
        <v>43</v>
      </c>
      <c r="N3587" t="s">
        <v>44</v>
      </c>
      <c r="O3587">
        <v>4</v>
      </c>
      <c r="P3587">
        <v>2023</v>
      </c>
      <c r="Q3587">
        <v>12</v>
      </c>
      <c r="R3587" t="s">
        <v>54</v>
      </c>
      <c r="S3587">
        <v>4</v>
      </c>
      <c r="T3587">
        <v>50</v>
      </c>
      <c r="U3587">
        <v>3</v>
      </c>
      <c r="V3587">
        <v>4</v>
      </c>
      <c r="W3587" t="s">
        <v>73</v>
      </c>
      <c r="X3587" t="s">
        <v>47</v>
      </c>
      <c r="Y3587">
        <v>172692</v>
      </c>
      <c r="Z3587">
        <v>0.19</v>
      </c>
    </row>
    <row r="3588" spans="1:26" x14ac:dyDescent="0.25">
      <c r="A3588" t="s">
        <v>5331</v>
      </c>
      <c r="B3588" s="1">
        <v>45284</v>
      </c>
      <c r="C3588" t="s">
        <v>5332</v>
      </c>
      <c r="D3588" t="s">
        <v>39</v>
      </c>
      <c r="E3588" t="s">
        <v>58</v>
      </c>
      <c r="F3588" t="s">
        <v>30</v>
      </c>
      <c r="G3588" t="s">
        <v>64</v>
      </c>
      <c r="H3588">
        <v>9</v>
      </c>
      <c r="I3588">
        <v>950</v>
      </c>
      <c r="J3588">
        <v>12</v>
      </c>
      <c r="K3588">
        <v>7524</v>
      </c>
      <c r="L3588">
        <v>668.19</v>
      </c>
      <c r="M3588" t="s">
        <v>32</v>
      </c>
      <c r="N3588" t="s">
        <v>66</v>
      </c>
      <c r="O3588">
        <v>4</v>
      </c>
      <c r="P3588">
        <v>2023</v>
      </c>
      <c r="Q3588">
        <v>12</v>
      </c>
      <c r="R3588" t="s">
        <v>54</v>
      </c>
      <c r="S3588">
        <v>4</v>
      </c>
      <c r="T3588">
        <v>52</v>
      </c>
      <c r="U3588">
        <v>5</v>
      </c>
      <c r="V3588">
        <v>0</v>
      </c>
      <c r="W3588" t="s">
        <v>55</v>
      </c>
      <c r="X3588" t="s">
        <v>36</v>
      </c>
      <c r="Y3588">
        <v>102600</v>
      </c>
      <c r="Z3588">
        <v>0.09</v>
      </c>
    </row>
    <row r="3589" spans="1:26" x14ac:dyDescent="0.25">
      <c r="A3589" t="s">
        <v>5333</v>
      </c>
      <c r="B3589" s="1">
        <v>45181</v>
      </c>
      <c r="C3589" t="s">
        <v>3253</v>
      </c>
      <c r="D3589" t="s">
        <v>39</v>
      </c>
      <c r="E3589" t="s">
        <v>29</v>
      </c>
      <c r="F3589" t="s">
        <v>41</v>
      </c>
      <c r="G3589" t="s">
        <v>116</v>
      </c>
      <c r="H3589">
        <v>10</v>
      </c>
      <c r="I3589">
        <v>3057</v>
      </c>
      <c r="J3589">
        <v>9</v>
      </c>
      <c r="K3589">
        <v>27818.7</v>
      </c>
      <c r="L3589">
        <v>3620.07</v>
      </c>
      <c r="M3589" t="s">
        <v>32</v>
      </c>
      <c r="N3589" t="s">
        <v>66</v>
      </c>
      <c r="O3589">
        <v>1</v>
      </c>
      <c r="P3589">
        <v>2023</v>
      </c>
      <c r="Q3589">
        <v>9</v>
      </c>
      <c r="R3589" t="s">
        <v>80</v>
      </c>
      <c r="S3589">
        <v>3</v>
      </c>
      <c r="T3589">
        <v>37</v>
      </c>
      <c r="U3589">
        <v>3</v>
      </c>
      <c r="V3589">
        <v>2</v>
      </c>
      <c r="W3589" t="s">
        <v>76</v>
      </c>
      <c r="X3589" t="s">
        <v>47</v>
      </c>
      <c r="Y3589">
        <v>275130</v>
      </c>
      <c r="Z3589">
        <v>0.13</v>
      </c>
    </row>
    <row r="3590" spans="1:26" x14ac:dyDescent="0.25">
      <c r="A3590" t="s">
        <v>5334</v>
      </c>
      <c r="B3590" s="1">
        <v>45190</v>
      </c>
      <c r="C3590" t="s">
        <v>1018</v>
      </c>
      <c r="D3590" t="s">
        <v>50</v>
      </c>
      <c r="E3590" t="s">
        <v>51</v>
      </c>
      <c r="F3590" t="s">
        <v>52</v>
      </c>
      <c r="G3590" t="s">
        <v>79</v>
      </c>
      <c r="H3590">
        <v>3</v>
      </c>
      <c r="I3590">
        <v>1576</v>
      </c>
      <c r="J3590">
        <v>18</v>
      </c>
      <c r="K3590">
        <v>3876.96</v>
      </c>
      <c r="L3590">
        <v>332</v>
      </c>
      <c r="M3590" t="s">
        <v>32</v>
      </c>
      <c r="N3590" t="s">
        <v>66</v>
      </c>
      <c r="O3590">
        <v>5</v>
      </c>
      <c r="P3590">
        <v>2023</v>
      </c>
      <c r="Q3590">
        <v>9</v>
      </c>
      <c r="R3590" t="s">
        <v>80</v>
      </c>
      <c r="S3590">
        <v>3</v>
      </c>
      <c r="T3590">
        <v>38</v>
      </c>
      <c r="U3590">
        <v>4</v>
      </c>
      <c r="V3590">
        <v>4</v>
      </c>
      <c r="W3590" t="s">
        <v>73</v>
      </c>
      <c r="X3590" t="s">
        <v>47</v>
      </c>
      <c r="Y3590">
        <v>85104</v>
      </c>
      <c r="Z3590">
        <v>0.09</v>
      </c>
    </row>
    <row r="3591" spans="1:26" x14ac:dyDescent="0.25">
      <c r="A3591" t="s">
        <v>5335</v>
      </c>
      <c r="B3591" s="1">
        <v>44932</v>
      </c>
      <c r="C3591" t="s">
        <v>1565</v>
      </c>
      <c r="D3591" t="s">
        <v>63</v>
      </c>
      <c r="E3591" t="s">
        <v>40</v>
      </c>
      <c r="F3591" t="s">
        <v>41</v>
      </c>
      <c r="G3591" t="s">
        <v>42</v>
      </c>
      <c r="H3591">
        <v>9</v>
      </c>
      <c r="I3591">
        <v>4560</v>
      </c>
      <c r="J3591">
        <v>30</v>
      </c>
      <c r="K3591">
        <v>28728</v>
      </c>
      <c r="L3591">
        <v>2413.06</v>
      </c>
      <c r="M3591" t="s">
        <v>32</v>
      </c>
      <c r="N3591" t="s">
        <v>44</v>
      </c>
      <c r="O3591">
        <v>5</v>
      </c>
      <c r="P3591">
        <v>2023</v>
      </c>
      <c r="Q3591">
        <v>1</v>
      </c>
      <c r="R3591" t="s">
        <v>34</v>
      </c>
      <c r="S3591">
        <v>1</v>
      </c>
      <c r="T3591">
        <v>1</v>
      </c>
      <c r="U3591">
        <v>1</v>
      </c>
      <c r="V3591">
        <v>5</v>
      </c>
      <c r="W3591" t="s">
        <v>46</v>
      </c>
      <c r="X3591" t="s">
        <v>47</v>
      </c>
      <c r="Y3591">
        <v>1231200</v>
      </c>
      <c r="Z3591">
        <v>0.08</v>
      </c>
    </row>
    <row r="3592" spans="1:26" x14ac:dyDescent="0.25">
      <c r="A3592" t="s">
        <v>5336</v>
      </c>
      <c r="B3592" s="1">
        <v>45201</v>
      </c>
      <c r="C3592" t="s">
        <v>4415</v>
      </c>
      <c r="D3592" t="s">
        <v>63</v>
      </c>
      <c r="E3592" t="s">
        <v>51</v>
      </c>
      <c r="F3592" t="s">
        <v>41</v>
      </c>
      <c r="G3592" t="s">
        <v>116</v>
      </c>
      <c r="H3592">
        <v>2</v>
      </c>
      <c r="I3592">
        <v>491</v>
      </c>
      <c r="J3592">
        <v>16</v>
      </c>
      <c r="K3592">
        <v>824.88</v>
      </c>
      <c r="L3592">
        <v>151.19999999999999</v>
      </c>
      <c r="M3592" t="s">
        <v>65</v>
      </c>
      <c r="N3592" t="s">
        <v>44</v>
      </c>
      <c r="O3592">
        <v>4</v>
      </c>
      <c r="P3592">
        <v>2023</v>
      </c>
      <c r="Q3592">
        <v>10</v>
      </c>
      <c r="R3592" t="s">
        <v>45</v>
      </c>
      <c r="S3592">
        <v>4</v>
      </c>
      <c r="T3592">
        <v>40</v>
      </c>
      <c r="U3592">
        <v>1</v>
      </c>
      <c r="V3592">
        <v>1</v>
      </c>
      <c r="W3592" t="s">
        <v>60</v>
      </c>
      <c r="X3592" t="s">
        <v>47</v>
      </c>
      <c r="Y3592">
        <v>15712</v>
      </c>
      <c r="Z3592">
        <v>0.18</v>
      </c>
    </row>
    <row r="3593" spans="1:26" x14ac:dyDescent="0.25">
      <c r="A3593" t="s">
        <v>5337</v>
      </c>
      <c r="B3593" s="1">
        <v>44985</v>
      </c>
      <c r="C3593" t="s">
        <v>882</v>
      </c>
      <c r="D3593" t="s">
        <v>63</v>
      </c>
      <c r="E3593" t="s">
        <v>40</v>
      </c>
      <c r="F3593" t="s">
        <v>30</v>
      </c>
      <c r="G3593" t="s">
        <v>64</v>
      </c>
      <c r="H3593">
        <v>3</v>
      </c>
      <c r="I3593">
        <v>4572</v>
      </c>
      <c r="J3593">
        <v>28</v>
      </c>
      <c r="K3593">
        <v>9875.52</v>
      </c>
      <c r="L3593">
        <v>1504</v>
      </c>
      <c r="M3593" t="s">
        <v>43</v>
      </c>
      <c r="N3593" t="s">
        <v>44</v>
      </c>
      <c r="O3593">
        <v>2</v>
      </c>
      <c r="P3593">
        <v>2023</v>
      </c>
      <c r="Q3593">
        <v>2</v>
      </c>
      <c r="R3593" t="s">
        <v>67</v>
      </c>
      <c r="S3593">
        <v>1</v>
      </c>
      <c r="T3593">
        <v>9</v>
      </c>
      <c r="U3593">
        <v>5</v>
      </c>
      <c r="V3593">
        <v>2</v>
      </c>
      <c r="W3593" t="s">
        <v>76</v>
      </c>
      <c r="X3593" t="s">
        <v>47</v>
      </c>
      <c r="Y3593">
        <v>384048</v>
      </c>
      <c r="Z3593">
        <v>0.15</v>
      </c>
    </row>
    <row r="3594" spans="1:26" x14ac:dyDescent="0.25">
      <c r="A3594" t="s">
        <v>5338</v>
      </c>
      <c r="B3594" s="1">
        <v>44994</v>
      </c>
      <c r="C3594" t="s">
        <v>763</v>
      </c>
      <c r="D3594" t="s">
        <v>63</v>
      </c>
      <c r="E3594" t="s">
        <v>58</v>
      </c>
      <c r="F3594" t="s">
        <v>30</v>
      </c>
      <c r="G3594" t="s">
        <v>86</v>
      </c>
      <c r="H3594">
        <v>5</v>
      </c>
      <c r="I3594">
        <v>1003</v>
      </c>
      <c r="J3594">
        <v>29</v>
      </c>
      <c r="K3594">
        <v>3560.65</v>
      </c>
      <c r="L3594">
        <v>224.41</v>
      </c>
      <c r="M3594" t="s">
        <v>43</v>
      </c>
      <c r="N3594" t="s">
        <v>66</v>
      </c>
      <c r="O3594">
        <v>4</v>
      </c>
      <c r="P3594">
        <v>2023</v>
      </c>
      <c r="Q3594">
        <v>3</v>
      </c>
      <c r="R3594" t="s">
        <v>105</v>
      </c>
      <c r="S3594">
        <v>1</v>
      </c>
      <c r="T3594">
        <v>10</v>
      </c>
      <c r="U3594">
        <v>2</v>
      </c>
      <c r="V3594">
        <v>4</v>
      </c>
      <c r="W3594" t="s">
        <v>73</v>
      </c>
      <c r="X3594" t="s">
        <v>47</v>
      </c>
      <c r="Y3594">
        <v>145435</v>
      </c>
      <c r="Z3594">
        <v>0.06</v>
      </c>
    </row>
    <row r="3595" spans="1:26" x14ac:dyDescent="0.25">
      <c r="A3595" t="s">
        <v>5339</v>
      </c>
      <c r="B3595" s="1">
        <v>45109</v>
      </c>
      <c r="C3595" t="s">
        <v>1122</v>
      </c>
      <c r="D3595" t="s">
        <v>28</v>
      </c>
      <c r="E3595" t="s">
        <v>29</v>
      </c>
      <c r="F3595" t="s">
        <v>30</v>
      </c>
      <c r="G3595" t="s">
        <v>31</v>
      </c>
      <c r="H3595">
        <v>1</v>
      </c>
      <c r="I3595">
        <v>1505</v>
      </c>
      <c r="J3595">
        <v>26</v>
      </c>
      <c r="K3595">
        <v>1113.7</v>
      </c>
      <c r="L3595">
        <v>139.24</v>
      </c>
      <c r="M3595" t="s">
        <v>43</v>
      </c>
      <c r="N3595" t="s">
        <v>33</v>
      </c>
      <c r="O3595">
        <v>2</v>
      </c>
      <c r="P3595">
        <v>2023</v>
      </c>
      <c r="Q3595">
        <v>7</v>
      </c>
      <c r="R3595" t="s">
        <v>125</v>
      </c>
      <c r="S3595">
        <v>3</v>
      </c>
      <c r="T3595">
        <v>27</v>
      </c>
      <c r="U3595">
        <v>2</v>
      </c>
      <c r="V3595">
        <v>0</v>
      </c>
      <c r="W3595" t="s">
        <v>55</v>
      </c>
      <c r="X3595" t="s">
        <v>36</v>
      </c>
      <c r="Y3595">
        <v>39130</v>
      </c>
      <c r="Z3595">
        <v>0.13</v>
      </c>
    </row>
    <row r="3596" spans="1:26" x14ac:dyDescent="0.25">
      <c r="A3596" t="s">
        <v>5340</v>
      </c>
      <c r="B3596" s="1">
        <v>45217</v>
      </c>
      <c r="C3596" t="s">
        <v>340</v>
      </c>
      <c r="D3596" t="s">
        <v>39</v>
      </c>
      <c r="E3596" t="s">
        <v>58</v>
      </c>
      <c r="F3596" t="s">
        <v>52</v>
      </c>
      <c r="G3596" t="s">
        <v>79</v>
      </c>
      <c r="H3596">
        <v>7</v>
      </c>
      <c r="I3596">
        <v>422</v>
      </c>
      <c r="J3596">
        <v>5</v>
      </c>
      <c r="K3596">
        <v>2806.3</v>
      </c>
      <c r="L3596">
        <v>436.3</v>
      </c>
      <c r="M3596" t="s">
        <v>32</v>
      </c>
      <c r="N3596" t="s">
        <v>66</v>
      </c>
      <c r="O3596">
        <v>3</v>
      </c>
      <c r="P3596">
        <v>2023</v>
      </c>
      <c r="Q3596">
        <v>10</v>
      </c>
      <c r="R3596" t="s">
        <v>45</v>
      </c>
      <c r="S3596">
        <v>4</v>
      </c>
      <c r="T3596">
        <v>42</v>
      </c>
      <c r="U3596">
        <v>3</v>
      </c>
      <c r="V3596">
        <v>3</v>
      </c>
      <c r="W3596" t="s">
        <v>83</v>
      </c>
      <c r="X3596" t="s">
        <v>47</v>
      </c>
      <c r="Y3596">
        <v>14770</v>
      </c>
      <c r="Z3596">
        <v>0.16</v>
      </c>
    </row>
    <row r="3597" spans="1:26" x14ac:dyDescent="0.25">
      <c r="A3597" t="s">
        <v>5341</v>
      </c>
      <c r="B3597" s="1">
        <v>44941</v>
      </c>
      <c r="C3597" t="s">
        <v>4640</v>
      </c>
      <c r="D3597" t="s">
        <v>28</v>
      </c>
      <c r="E3597" t="s">
        <v>40</v>
      </c>
      <c r="F3597" t="s">
        <v>41</v>
      </c>
      <c r="G3597" t="s">
        <v>116</v>
      </c>
      <c r="H3597">
        <v>10</v>
      </c>
      <c r="I3597">
        <v>3531</v>
      </c>
      <c r="J3597">
        <v>12</v>
      </c>
      <c r="K3597">
        <v>31072.799999999999</v>
      </c>
      <c r="L3597">
        <v>4267.4799999999996</v>
      </c>
      <c r="M3597" t="s">
        <v>65</v>
      </c>
      <c r="N3597" t="s">
        <v>66</v>
      </c>
      <c r="O3597">
        <v>1</v>
      </c>
      <c r="P3597">
        <v>2023</v>
      </c>
      <c r="Q3597">
        <v>1</v>
      </c>
      <c r="R3597" t="s">
        <v>34</v>
      </c>
      <c r="S3597">
        <v>1</v>
      </c>
      <c r="T3597">
        <v>3</v>
      </c>
      <c r="U3597">
        <v>3</v>
      </c>
      <c r="V3597">
        <v>0</v>
      </c>
      <c r="W3597" t="s">
        <v>55</v>
      </c>
      <c r="X3597" t="s">
        <v>36</v>
      </c>
      <c r="Y3597">
        <v>423720</v>
      </c>
      <c r="Z3597">
        <v>0.14000000000000001</v>
      </c>
    </row>
    <row r="3598" spans="1:26" x14ac:dyDescent="0.25">
      <c r="A3598" t="s">
        <v>5342</v>
      </c>
      <c r="B3598" s="1">
        <v>45180</v>
      </c>
      <c r="C3598" t="s">
        <v>5343</v>
      </c>
      <c r="D3598" t="s">
        <v>28</v>
      </c>
      <c r="E3598" t="s">
        <v>51</v>
      </c>
      <c r="F3598" t="s">
        <v>52</v>
      </c>
      <c r="G3598" t="s">
        <v>79</v>
      </c>
      <c r="H3598">
        <v>1</v>
      </c>
      <c r="I3598">
        <v>594</v>
      </c>
      <c r="J3598">
        <v>27</v>
      </c>
      <c r="K3598">
        <v>433.62</v>
      </c>
      <c r="L3598">
        <v>23.71</v>
      </c>
      <c r="M3598" t="s">
        <v>65</v>
      </c>
      <c r="N3598" t="s">
        <v>33</v>
      </c>
      <c r="O3598">
        <v>1</v>
      </c>
      <c r="P3598">
        <v>2023</v>
      </c>
      <c r="Q3598">
        <v>9</v>
      </c>
      <c r="R3598" t="s">
        <v>80</v>
      </c>
      <c r="S3598">
        <v>3</v>
      </c>
      <c r="T3598">
        <v>37</v>
      </c>
      <c r="U3598">
        <v>3</v>
      </c>
      <c r="V3598">
        <v>1</v>
      </c>
      <c r="W3598" t="s">
        <v>60</v>
      </c>
      <c r="X3598" t="s">
        <v>47</v>
      </c>
      <c r="Y3598">
        <v>16038</v>
      </c>
      <c r="Z3598">
        <v>0.05</v>
      </c>
    </row>
    <row r="3599" spans="1:26" x14ac:dyDescent="0.25">
      <c r="A3599" t="s">
        <v>5344</v>
      </c>
      <c r="B3599" s="1">
        <v>45222</v>
      </c>
      <c r="C3599" t="s">
        <v>5345</v>
      </c>
      <c r="D3599" t="s">
        <v>50</v>
      </c>
      <c r="E3599" t="s">
        <v>51</v>
      </c>
      <c r="F3599" t="s">
        <v>41</v>
      </c>
      <c r="G3599" t="s">
        <v>59</v>
      </c>
      <c r="H3599">
        <v>7</v>
      </c>
      <c r="I3599">
        <v>1191</v>
      </c>
      <c r="J3599">
        <v>23</v>
      </c>
      <c r="K3599">
        <v>6419.49</v>
      </c>
      <c r="L3599">
        <v>791.84</v>
      </c>
      <c r="M3599" t="s">
        <v>43</v>
      </c>
      <c r="N3599" t="s">
        <v>44</v>
      </c>
      <c r="O3599">
        <v>2</v>
      </c>
      <c r="P3599">
        <v>2023</v>
      </c>
      <c r="Q3599">
        <v>10</v>
      </c>
      <c r="R3599" t="s">
        <v>45</v>
      </c>
      <c r="S3599">
        <v>4</v>
      </c>
      <c r="T3599">
        <v>43</v>
      </c>
      <c r="U3599">
        <v>4</v>
      </c>
      <c r="V3599">
        <v>1</v>
      </c>
      <c r="W3599" t="s">
        <v>60</v>
      </c>
      <c r="X3599" t="s">
        <v>47</v>
      </c>
      <c r="Y3599">
        <v>191751</v>
      </c>
      <c r="Z3599">
        <v>0.12</v>
      </c>
    </row>
    <row r="3600" spans="1:26" x14ac:dyDescent="0.25">
      <c r="A3600" t="s">
        <v>5346</v>
      </c>
      <c r="B3600" s="1">
        <v>44956</v>
      </c>
      <c r="C3600" t="s">
        <v>5347</v>
      </c>
      <c r="D3600" t="s">
        <v>63</v>
      </c>
      <c r="E3600" t="s">
        <v>29</v>
      </c>
      <c r="F3600" t="s">
        <v>52</v>
      </c>
      <c r="G3600" t="s">
        <v>79</v>
      </c>
      <c r="H3600">
        <v>3</v>
      </c>
      <c r="I3600">
        <v>4687</v>
      </c>
      <c r="J3600">
        <v>22</v>
      </c>
      <c r="K3600">
        <v>10967.58</v>
      </c>
      <c r="L3600">
        <v>1879.16</v>
      </c>
      <c r="M3600" t="s">
        <v>43</v>
      </c>
      <c r="N3600" t="s">
        <v>66</v>
      </c>
      <c r="O3600">
        <v>7</v>
      </c>
      <c r="P3600">
        <v>2023</v>
      </c>
      <c r="Q3600">
        <v>1</v>
      </c>
      <c r="R3600" t="s">
        <v>34</v>
      </c>
      <c r="S3600">
        <v>1</v>
      </c>
      <c r="T3600">
        <v>5</v>
      </c>
      <c r="U3600">
        <v>5</v>
      </c>
      <c r="V3600">
        <v>1</v>
      </c>
      <c r="W3600" t="s">
        <v>60</v>
      </c>
      <c r="X3600" t="s">
        <v>47</v>
      </c>
      <c r="Y3600">
        <v>309342</v>
      </c>
      <c r="Z3600">
        <v>0.17</v>
      </c>
    </row>
    <row r="3601" spans="1:26" x14ac:dyDescent="0.25">
      <c r="A3601" t="s">
        <v>5348</v>
      </c>
      <c r="B3601" s="1">
        <v>45122</v>
      </c>
      <c r="C3601" t="s">
        <v>3025</v>
      </c>
      <c r="D3601" t="s">
        <v>50</v>
      </c>
      <c r="E3601" t="s">
        <v>29</v>
      </c>
      <c r="F3601" t="s">
        <v>30</v>
      </c>
      <c r="G3601" t="s">
        <v>86</v>
      </c>
      <c r="H3601">
        <v>5</v>
      </c>
      <c r="I3601">
        <v>2965</v>
      </c>
      <c r="J3601">
        <v>6</v>
      </c>
      <c r="K3601">
        <v>13935.5</v>
      </c>
      <c r="L3601">
        <v>2508.9899999999998</v>
      </c>
      <c r="M3601" t="s">
        <v>32</v>
      </c>
      <c r="N3601" t="s">
        <v>44</v>
      </c>
      <c r="O3601">
        <v>4</v>
      </c>
      <c r="P3601">
        <v>2023</v>
      </c>
      <c r="Q3601">
        <v>7</v>
      </c>
      <c r="R3601" t="s">
        <v>125</v>
      </c>
      <c r="S3601">
        <v>3</v>
      </c>
      <c r="T3601">
        <v>28</v>
      </c>
      <c r="U3601">
        <v>3</v>
      </c>
      <c r="V3601">
        <v>6</v>
      </c>
      <c r="W3601" t="s">
        <v>35</v>
      </c>
      <c r="X3601" t="s">
        <v>36</v>
      </c>
      <c r="Y3601">
        <v>88950</v>
      </c>
      <c r="Z3601">
        <v>0.18</v>
      </c>
    </row>
    <row r="3602" spans="1:26" x14ac:dyDescent="0.25">
      <c r="A3602" t="s">
        <v>5349</v>
      </c>
      <c r="B3602" s="1">
        <v>45216</v>
      </c>
      <c r="C3602" t="s">
        <v>818</v>
      </c>
      <c r="D3602" t="s">
        <v>39</v>
      </c>
      <c r="E3602" t="s">
        <v>51</v>
      </c>
      <c r="F3602" t="s">
        <v>52</v>
      </c>
      <c r="G3602" t="s">
        <v>79</v>
      </c>
      <c r="H3602">
        <v>4</v>
      </c>
      <c r="I3602">
        <v>960</v>
      </c>
      <c r="J3602">
        <v>23</v>
      </c>
      <c r="K3602">
        <v>2956.8</v>
      </c>
      <c r="L3602">
        <v>359.52</v>
      </c>
      <c r="M3602" t="s">
        <v>43</v>
      </c>
      <c r="N3602" t="s">
        <v>33</v>
      </c>
      <c r="O3602">
        <v>5</v>
      </c>
      <c r="P3602">
        <v>2023</v>
      </c>
      <c r="Q3602">
        <v>10</v>
      </c>
      <c r="R3602" t="s">
        <v>45</v>
      </c>
      <c r="S3602">
        <v>4</v>
      </c>
      <c r="T3602">
        <v>42</v>
      </c>
      <c r="U3602">
        <v>3</v>
      </c>
      <c r="V3602">
        <v>2</v>
      </c>
      <c r="W3602" t="s">
        <v>76</v>
      </c>
      <c r="X3602" t="s">
        <v>47</v>
      </c>
      <c r="Y3602">
        <v>88320</v>
      </c>
      <c r="Z3602">
        <v>0.12</v>
      </c>
    </row>
    <row r="3603" spans="1:26" x14ac:dyDescent="0.25">
      <c r="A3603" t="s">
        <v>5350</v>
      </c>
      <c r="B3603" s="1">
        <v>45177</v>
      </c>
      <c r="C3603" t="s">
        <v>4607</v>
      </c>
      <c r="D3603" t="s">
        <v>28</v>
      </c>
      <c r="E3603" t="s">
        <v>29</v>
      </c>
      <c r="F3603" t="s">
        <v>30</v>
      </c>
      <c r="G3603" t="s">
        <v>86</v>
      </c>
      <c r="H3603">
        <v>1</v>
      </c>
      <c r="I3603">
        <v>2602</v>
      </c>
      <c r="J3603">
        <v>15</v>
      </c>
      <c r="K3603">
        <v>2211.6999999999998</v>
      </c>
      <c r="L3603">
        <v>307.60000000000002</v>
      </c>
      <c r="M3603" t="s">
        <v>32</v>
      </c>
      <c r="N3603" t="s">
        <v>33</v>
      </c>
      <c r="O3603">
        <v>1</v>
      </c>
      <c r="P3603">
        <v>2023</v>
      </c>
      <c r="Q3603">
        <v>9</v>
      </c>
      <c r="R3603" t="s">
        <v>80</v>
      </c>
      <c r="S3603">
        <v>3</v>
      </c>
      <c r="T3603">
        <v>36</v>
      </c>
      <c r="U3603">
        <v>2</v>
      </c>
      <c r="V3603">
        <v>5</v>
      </c>
      <c r="W3603" t="s">
        <v>46</v>
      </c>
      <c r="X3603" t="s">
        <v>47</v>
      </c>
      <c r="Y3603">
        <v>39030</v>
      </c>
      <c r="Z3603">
        <v>0.14000000000000001</v>
      </c>
    </row>
    <row r="3604" spans="1:26" x14ac:dyDescent="0.25">
      <c r="A3604" t="s">
        <v>5351</v>
      </c>
      <c r="B3604" s="1">
        <v>45178</v>
      </c>
      <c r="C3604" t="s">
        <v>3301</v>
      </c>
      <c r="D3604" t="s">
        <v>50</v>
      </c>
      <c r="E3604" t="s">
        <v>40</v>
      </c>
      <c r="F3604" t="s">
        <v>30</v>
      </c>
      <c r="G3604" t="s">
        <v>31</v>
      </c>
      <c r="H3604">
        <v>9</v>
      </c>
      <c r="I3604">
        <v>504</v>
      </c>
      <c r="J3604">
        <v>15</v>
      </c>
      <c r="K3604">
        <v>3855.6</v>
      </c>
      <c r="L3604">
        <v>373.35</v>
      </c>
      <c r="M3604" t="s">
        <v>65</v>
      </c>
      <c r="N3604" t="s">
        <v>33</v>
      </c>
      <c r="O3604">
        <v>5</v>
      </c>
      <c r="P3604">
        <v>2023</v>
      </c>
      <c r="Q3604">
        <v>9</v>
      </c>
      <c r="R3604" t="s">
        <v>80</v>
      </c>
      <c r="S3604">
        <v>3</v>
      </c>
      <c r="T3604">
        <v>36</v>
      </c>
      <c r="U3604">
        <v>2</v>
      </c>
      <c r="V3604">
        <v>6</v>
      </c>
      <c r="W3604" t="s">
        <v>35</v>
      </c>
      <c r="X3604" t="s">
        <v>36</v>
      </c>
      <c r="Y3604">
        <v>68040</v>
      </c>
      <c r="Z3604">
        <v>0.1</v>
      </c>
    </row>
    <row r="3605" spans="1:26" x14ac:dyDescent="0.25">
      <c r="A3605" t="s">
        <v>5352</v>
      </c>
      <c r="B3605" s="1">
        <v>45044</v>
      </c>
      <c r="C3605" t="s">
        <v>3504</v>
      </c>
      <c r="D3605" t="s">
        <v>39</v>
      </c>
      <c r="E3605" t="s">
        <v>58</v>
      </c>
      <c r="F3605" t="s">
        <v>30</v>
      </c>
      <c r="G3605" t="s">
        <v>86</v>
      </c>
      <c r="H3605">
        <v>1</v>
      </c>
      <c r="I3605">
        <v>4008</v>
      </c>
      <c r="J3605">
        <v>4</v>
      </c>
      <c r="K3605">
        <v>3847.68</v>
      </c>
      <c r="L3605">
        <v>244.08</v>
      </c>
      <c r="M3605" t="s">
        <v>65</v>
      </c>
      <c r="N3605" t="s">
        <v>66</v>
      </c>
      <c r="O3605">
        <v>3</v>
      </c>
      <c r="P3605">
        <v>2023</v>
      </c>
      <c r="Q3605">
        <v>4</v>
      </c>
      <c r="R3605" t="s">
        <v>100</v>
      </c>
      <c r="S3605">
        <v>2</v>
      </c>
      <c r="T3605">
        <v>17</v>
      </c>
      <c r="U3605">
        <v>5</v>
      </c>
      <c r="V3605">
        <v>5</v>
      </c>
      <c r="W3605" t="s">
        <v>46</v>
      </c>
      <c r="X3605" t="s">
        <v>47</v>
      </c>
      <c r="Y3605">
        <v>16032</v>
      </c>
      <c r="Z3605">
        <v>0.06</v>
      </c>
    </row>
    <row r="3606" spans="1:26" x14ac:dyDescent="0.25">
      <c r="A3606" t="s">
        <v>5353</v>
      </c>
      <c r="B3606" s="1">
        <v>44997</v>
      </c>
      <c r="C3606" t="s">
        <v>183</v>
      </c>
      <c r="D3606" t="s">
        <v>63</v>
      </c>
      <c r="E3606" t="s">
        <v>58</v>
      </c>
      <c r="F3606" t="s">
        <v>30</v>
      </c>
      <c r="G3606" t="s">
        <v>86</v>
      </c>
      <c r="H3606">
        <v>2</v>
      </c>
      <c r="I3606">
        <v>1096</v>
      </c>
      <c r="J3606">
        <v>12</v>
      </c>
      <c r="K3606">
        <v>1928.96</v>
      </c>
      <c r="L3606">
        <v>346.09</v>
      </c>
      <c r="M3606" t="s">
        <v>43</v>
      </c>
      <c r="N3606" t="s">
        <v>66</v>
      </c>
      <c r="O3606">
        <v>4</v>
      </c>
      <c r="P3606">
        <v>2023</v>
      </c>
      <c r="Q3606">
        <v>3</v>
      </c>
      <c r="R3606" t="s">
        <v>105</v>
      </c>
      <c r="S3606">
        <v>1</v>
      </c>
      <c r="T3606">
        <v>11</v>
      </c>
      <c r="U3606">
        <v>3</v>
      </c>
      <c r="V3606">
        <v>0</v>
      </c>
      <c r="W3606" t="s">
        <v>55</v>
      </c>
      <c r="X3606" t="s">
        <v>36</v>
      </c>
      <c r="Y3606">
        <v>26304</v>
      </c>
      <c r="Z3606">
        <v>0.18</v>
      </c>
    </row>
    <row r="3607" spans="1:26" x14ac:dyDescent="0.25">
      <c r="A3607" t="s">
        <v>5354</v>
      </c>
      <c r="B3607" s="1">
        <v>45000</v>
      </c>
      <c r="C3607" t="s">
        <v>459</v>
      </c>
      <c r="D3607" t="s">
        <v>63</v>
      </c>
      <c r="E3607" t="s">
        <v>29</v>
      </c>
      <c r="F3607" t="s">
        <v>52</v>
      </c>
      <c r="G3607" t="s">
        <v>91</v>
      </c>
      <c r="H3607">
        <v>6</v>
      </c>
      <c r="I3607">
        <v>3920</v>
      </c>
      <c r="J3607">
        <v>24</v>
      </c>
      <c r="K3607">
        <v>17875.2</v>
      </c>
      <c r="L3607">
        <v>1864</v>
      </c>
      <c r="M3607" t="s">
        <v>43</v>
      </c>
      <c r="N3607" t="s">
        <v>44</v>
      </c>
      <c r="O3607">
        <v>4</v>
      </c>
      <c r="P3607">
        <v>2023</v>
      </c>
      <c r="Q3607">
        <v>3</v>
      </c>
      <c r="R3607" t="s">
        <v>105</v>
      </c>
      <c r="S3607">
        <v>1</v>
      </c>
      <c r="T3607">
        <v>11</v>
      </c>
      <c r="U3607">
        <v>3</v>
      </c>
      <c r="V3607">
        <v>3</v>
      </c>
      <c r="W3607" t="s">
        <v>83</v>
      </c>
      <c r="X3607" t="s">
        <v>47</v>
      </c>
      <c r="Y3607">
        <v>564480</v>
      </c>
      <c r="Z3607">
        <v>0.1</v>
      </c>
    </row>
    <row r="3608" spans="1:26" x14ac:dyDescent="0.25">
      <c r="A3608" t="s">
        <v>5355</v>
      </c>
      <c r="B3608" s="1">
        <v>45047</v>
      </c>
      <c r="C3608" t="s">
        <v>2076</v>
      </c>
      <c r="D3608" t="s">
        <v>39</v>
      </c>
      <c r="E3608" t="s">
        <v>58</v>
      </c>
      <c r="F3608" t="s">
        <v>52</v>
      </c>
      <c r="G3608" t="s">
        <v>53</v>
      </c>
      <c r="H3608">
        <v>8</v>
      </c>
      <c r="I3608">
        <v>1745</v>
      </c>
      <c r="J3608">
        <v>3</v>
      </c>
      <c r="K3608">
        <v>13541.2</v>
      </c>
      <c r="L3608">
        <v>1569.06</v>
      </c>
      <c r="M3608" t="s">
        <v>65</v>
      </c>
      <c r="N3608" t="s">
        <v>33</v>
      </c>
      <c r="O3608">
        <v>5</v>
      </c>
      <c r="P3608">
        <v>2023</v>
      </c>
      <c r="Q3608">
        <v>5</v>
      </c>
      <c r="R3608" t="s">
        <v>238</v>
      </c>
      <c r="S3608">
        <v>2</v>
      </c>
      <c r="T3608">
        <v>18</v>
      </c>
      <c r="U3608">
        <v>1</v>
      </c>
      <c r="V3608">
        <v>1</v>
      </c>
      <c r="W3608" t="s">
        <v>60</v>
      </c>
      <c r="X3608" t="s">
        <v>47</v>
      </c>
      <c r="Y3608">
        <v>41880</v>
      </c>
      <c r="Z3608">
        <v>0.12</v>
      </c>
    </row>
    <row r="3609" spans="1:26" x14ac:dyDescent="0.25">
      <c r="A3609" t="s">
        <v>5356</v>
      </c>
      <c r="B3609" s="1">
        <v>45006</v>
      </c>
      <c r="C3609" t="s">
        <v>5357</v>
      </c>
      <c r="D3609" t="s">
        <v>63</v>
      </c>
      <c r="E3609" t="s">
        <v>40</v>
      </c>
      <c r="F3609" t="s">
        <v>41</v>
      </c>
      <c r="G3609" t="s">
        <v>42</v>
      </c>
      <c r="H3609">
        <v>2</v>
      </c>
      <c r="I3609">
        <v>2695</v>
      </c>
      <c r="J3609">
        <v>15</v>
      </c>
      <c r="K3609">
        <v>4581.5</v>
      </c>
      <c r="L3609">
        <v>362.34</v>
      </c>
      <c r="M3609" t="s">
        <v>65</v>
      </c>
      <c r="N3609" t="s">
        <v>33</v>
      </c>
      <c r="O3609">
        <v>5</v>
      </c>
      <c r="P3609">
        <v>2023</v>
      </c>
      <c r="Q3609">
        <v>3</v>
      </c>
      <c r="R3609" t="s">
        <v>105</v>
      </c>
      <c r="S3609">
        <v>1</v>
      </c>
      <c r="T3609">
        <v>12</v>
      </c>
      <c r="U3609">
        <v>4</v>
      </c>
      <c r="V3609">
        <v>2</v>
      </c>
      <c r="W3609" t="s">
        <v>76</v>
      </c>
      <c r="X3609" t="s">
        <v>47</v>
      </c>
      <c r="Y3609">
        <v>80850</v>
      </c>
      <c r="Z3609">
        <v>0.08</v>
      </c>
    </row>
    <row r="3610" spans="1:26" x14ac:dyDescent="0.25">
      <c r="A3610" t="s">
        <v>5358</v>
      </c>
      <c r="B3610" s="1">
        <v>45164</v>
      </c>
      <c r="C3610" t="s">
        <v>5359</v>
      </c>
      <c r="D3610" t="s">
        <v>50</v>
      </c>
      <c r="E3610" t="s">
        <v>29</v>
      </c>
      <c r="F3610" t="s">
        <v>30</v>
      </c>
      <c r="G3610" t="s">
        <v>31</v>
      </c>
      <c r="H3610">
        <v>8</v>
      </c>
      <c r="I3610">
        <v>2335</v>
      </c>
      <c r="J3610">
        <v>26</v>
      </c>
      <c r="K3610">
        <v>13823.2</v>
      </c>
      <c r="L3610">
        <v>2038.76</v>
      </c>
      <c r="M3610" t="s">
        <v>65</v>
      </c>
      <c r="N3610" t="s">
        <v>33</v>
      </c>
      <c r="O3610">
        <v>5</v>
      </c>
      <c r="P3610">
        <v>2023</v>
      </c>
      <c r="Q3610">
        <v>8</v>
      </c>
      <c r="R3610" t="s">
        <v>72</v>
      </c>
      <c r="S3610">
        <v>3</v>
      </c>
      <c r="T3610">
        <v>34</v>
      </c>
      <c r="U3610">
        <v>4</v>
      </c>
      <c r="V3610">
        <v>6</v>
      </c>
      <c r="W3610" t="s">
        <v>35</v>
      </c>
      <c r="X3610" t="s">
        <v>36</v>
      </c>
      <c r="Y3610">
        <v>485680</v>
      </c>
      <c r="Z3610">
        <v>0.15</v>
      </c>
    </row>
    <row r="3611" spans="1:26" x14ac:dyDescent="0.25">
      <c r="A3611" t="s">
        <v>5360</v>
      </c>
      <c r="B3611" s="1">
        <v>45161</v>
      </c>
      <c r="C3611" t="s">
        <v>5361</v>
      </c>
      <c r="D3611" t="s">
        <v>63</v>
      </c>
      <c r="E3611" t="s">
        <v>29</v>
      </c>
      <c r="F3611" t="s">
        <v>41</v>
      </c>
      <c r="G3611" t="s">
        <v>59</v>
      </c>
      <c r="H3611">
        <v>8</v>
      </c>
      <c r="I3611">
        <v>2653</v>
      </c>
      <c r="J3611">
        <v>13</v>
      </c>
      <c r="K3611">
        <v>18464.88</v>
      </c>
      <c r="L3611">
        <v>1005.4</v>
      </c>
      <c r="M3611" t="s">
        <v>65</v>
      </c>
      <c r="N3611" t="s">
        <v>44</v>
      </c>
      <c r="O3611">
        <v>2</v>
      </c>
      <c r="P3611">
        <v>2023</v>
      </c>
      <c r="Q3611">
        <v>8</v>
      </c>
      <c r="R3611" t="s">
        <v>72</v>
      </c>
      <c r="S3611">
        <v>3</v>
      </c>
      <c r="T3611">
        <v>34</v>
      </c>
      <c r="U3611">
        <v>4</v>
      </c>
      <c r="V3611">
        <v>3</v>
      </c>
      <c r="W3611" t="s">
        <v>83</v>
      </c>
      <c r="X3611" t="s">
        <v>47</v>
      </c>
      <c r="Y3611">
        <v>275912</v>
      </c>
      <c r="Z3611">
        <v>0.05</v>
      </c>
    </row>
    <row r="3612" spans="1:26" x14ac:dyDescent="0.25">
      <c r="A3612" t="s">
        <v>5362</v>
      </c>
      <c r="B3612" s="1">
        <v>45047</v>
      </c>
      <c r="C3612" t="s">
        <v>3149</v>
      </c>
      <c r="D3612" t="s">
        <v>63</v>
      </c>
      <c r="E3612" t="s">
        <v>51</v>
      </c>
      <c r="F3612" t="s">
        <v>52</v>
      </c>
      <c r="G3612" t="s">
        <v>91</v>
      </c>
      <c r="H3612">
        <v>3</v>
      </c>
      <c r="I3612">
        <v>3564</v>
      </c>
      <c r="J3612">
        <v>11</v>
      </c>
      <c r="K3612">
        <v>9515.8799999999992</v>
      </c>
      <c r="L3612">
        <v>1685.27</v>
      </c>
      <c r="M3612" t="s">
        <v>65</v>
      </c>
      <c r="N3612" t="s">
        <v>33</v>
      </c>
      <c r="O3612">
        <v>6</v>
      </c>
      <c r="P3612">
        <v>2023</v>
      </c>
      <c r="Q3612">
        <v>5</v>
      </c>
      <c r="R3612" t="s">
        <v>238</v>
      </c>
      <c r="S3612">
        <v>2</v>
      </c>
      <c r="T3612">
        <v>18</v>
      </c>
      <c r="U3612">
        <v>1</v>
      </c>
      <c r="V3612">
        <v>1</v>
      </c>
      <c r="W3612" t="s">
        <v>60</v>
      </c>
      <c r="X3612" t="s">
        <v>47</v>
      </c>
      <c r="Y3612">
        <v>117612</v>
      </c>
      <c r="Z3612">
        <v>0.18</v>
      </c>
    </row>
    <row r="3613" spans="1:26" x14ac:dyDescent="0.25">
      <c r="A3613" t="s">
        <v>5363</v>
      </c>
      <c r="B3613" s="1">
        <v>45144</v>
      </c>
      <c r="C3613" t="s">
        <v>1544</v>
      </c>
      <c r="D3613" t="s">
        <v>63</v>
      </c>
      <c r="E3613" t="s">
        <v>58</v>
      </c>
      <c r="F3613" t="s">
        <v>41</v>
      </c>
      <c r="G3613" t="s">
        <v>116</v>
      </c>
      <c r="H3613">
        <v>2</v>
      </c>
      <c r="I3613">
        <v>4991</v>
      </c>
      <c r="J3613">
        <v>25</v>
      </c>
      <c r="K3613">
        <v>7486.5</v>
      </c>
      <c r="L3613">
        <v>1281.32</v>
      </c>
      <c r="M3613" t="s">
        <v>32</v>
      </c>
      <c r="N3613" t="s">
        <v>33</v>
      </c>
      <c r="O3613">
        <v>5</v>
      </c>
      <c r="P3613">
        <v>2023</v>
      </c>
      <c r="Q3613">
        <v>8</v>
      </c>
      <c r="R3613" t="s">
        <v>72</v>
      </c>
      <c r="S3613">
        <v>3</v>
      </c>
      <c r="T3613">
        <v>32</v>
      </c>
      <c r="U3613">
        <v>2</v>
      </c>
      <c r="V3613">
        <v>0</v>
      </c>
      <c r="W3613" t="s">
        <v>55</v>
      </c>
      <c r="X3613" t="s">
        <v>36</v>
      </c>
      <c r="Y3613">
        <v>249550</v>
      </c>
      <c r="Z3613">
        <v>0.17</v>
      </c>
    </row>
    <row r="3614" spans="1:26" x14ac:dyDescent="0.25">
      <c r="A3614" t="s">
        <v>5364</v>
      </c>
      <c r="B3614" s="1">
        <v>45169</v>
      </c>
      <c r="C3614" t="s">
        <v>747</v>
      </c>
      <c r="D3614" t="s">
        <v>28</v>
      </c>
      <c r="E3614" t="s">
        <v>58</v>
      </c>
      <c r="F3614" t="s">
        <v>52</v>
      </c>
      <c r="G3614" t="s">
        <v>53</v>
      </c>
      <c r="H3614">
        <v>7</v>
      </c>
      <c r="I3614">
        <v>3157</v>
      </c>
      <c r="J3614">
        <v>10</v>
      </c>
      <c r="K3614">
        <v>19889.099999999999</v>
      </c>
      <c r="L3614">
        <v>1771.4</v>
      </c>
      <c r="M3614" t="s">
        <v>43</v>
      </c>
      <c r="N3614" t="s">
        <v>66</v>
      </c>
      <c r="O3614">
        <v>7</v>
      </c>
      <c r="P3614">
        <v>2023</v>
      </c>
      <c r="Q3614">
        <v>8</v>
      </c>
      <c r="R3614" t="s">
        <v>72</v>
      </c>
      <c r="S3614">
        <v>3</v>
      </c>
      <c r="T3614">
        <v>35</v>
      </c>
      <c r="U3614">
        <v>5</v>
      </c>
      <c r="V3614">
        <v>4</v>
      </c>
      <c r="W3614" t="s">
        <v>73</v>
      </c>
      <c r="X3614" t="s">
        <v>47</v>
      </c>
      <c r="Y3614">
        <v>220990</v>
      </c>
      <c r="Z3614">
        <v>0.09</v>
      </c>
    </row>
    <row r="3615" spans="1:26" x14ac:dyDescent="0.25">
      <c r="A3615" t="s">
        <v>5365</v>
      </c>
      <c r="B3615" s="1">
        <v>44966</v>
      </c>
      <c r="C3615" t="s">
        <v>2409</v>
      </c>
      <c r="D3615" t="s">
        <v>39</v>
      </c>
      <c r="E3615" t="s">
        <v>51</v>
      </c>
      <c r="F3615" t="s">
        <v>41</v>
      </c>
      <c r="G3615" t="s">
        <v>59</v>
      </c>
      <c r="H3615">
        <v>3</v>
      </c>
      <c r="I3615">
        <v>675</v>
      </c>
      <c r="J3615">
        <v>16</v>
      </c>
      <c r="K3615">
        <v>1701</v>
      </c>
      <c r="L3615">
        <v>156.72</v>
      </c>
      <c r="M3615" t="s">
        <v>65</v>
      </c>
      <c r="N3615" t="s">
        <v>44</v>
      </c>
      <c r="O3615">
        <v>5</v>
      </c>
      <c r="P3615">
        <v>2023</v>
      </c>
      <c r="Q3615">
        <v>2</v>
      </c>
      <c r="R3615" t="s">
        <v>67</v>
      </c>
      <c r="S3615">
        <v>1</v>
      </c>
      <c r="T3615">
        <v>6</v>
      </c>
      <c r="U3615">
        <v>2</v>
      </c>
      <c r="V3615">
        <v>4</v>
      </c>
      <c r="W3615" t="s">
        <v>73</v>
      </c>
      <c r="X3615" t="s">
        <v>47</v>
      </c>
      <c r="Y3615">
        <v>32400</v>
      </c>
      <c r="Z3615">
        <v>0.09</v>
      </c>
    </row>
    <row r="3616" spans="1:26" x14ac:dyDescent="0.25">
      <c r="A3616" t="s">
        <v>5366</v>
      </c>
      <c r="B3616" s="1">
        <v>45186</v>
      </c>
      <c r="C3616" t="s">
        <v>4447</v>
      </c>
      <c r="D3616" t="s">
        <v>50</v>
      </c>
      <c r="E3616" t="s">
        <v>40</v>
      </c>
      <c r="F3616" t="s">
        <v>41</v>
      </c>
      <c r="G3616" t="s">
        <v>42</v>
      </c>
      <c r="H3616">
        <v>2</v>
      </c>
      <c r="I3616">
        <v>2802</v>
      </c>
      <c r="J3616">
        <v>20</v>
      </c>
      <c r="K3616">
        <v>4483.2</v>
      </c>
      <c r="L3616">
        <v>756.26</v>
      </c>
      <c r="M3616" t="s">
        <v>65</v>
      </c>
      <c r="N3616" t="s">
        <v>33</v>
      </c>
      <c r="O3616">
        <v>2</v>
      </c>
      <c r="P3616">
        <v>2023</v>
      </c>
      <c r="Q3616">
        <v>9</v>
      </c>
      <c r="R3616" t="s">
        <v>80</v>
      </c>
      <c r="S3616">
        <v>3</v>
      </c>
      <c r="T3616">
        <v>38</v>
      </c>
      <c r="U3616">
        <v>4</v>
      </c>
      <c r="V3616">
        <v>0</v>
      </c>
      <c r="W3616" t="s">
        <v>55</v>
      </c>
      <c r="X3616" t="s">
        <v>36</v>
      </c>
      <c r="Y3616">
        <v>112080</v>
      </c>
      <c r="Z3616">
        <v>0.17</v>
      </c>
    </row>
    <row r="3617" spans="1:26" x14ac:dyDescent="0.25">
      <c r="A3617" t="s">
        <v>5367</v>
      </c>
      <c r="B3617" s="1">
        <v>45001</v>
      </c>
      <c r="C3617" t="s">
        <v>621</v>
      </c>
      <c r="D3617" t="s">
        <v>28</v>
      </c>
      <c r="E3617" t="s">
        <v>40</v>
      </c>
      <c r="F3617" t="s">
        <v>41</v>
      </c>
      <c r="G3617" t="s">
        <v>116</v>
      </c>
      <c r="H3617">
        <v>2</v>
      </c>
      <c r="I3617">
        <v>287</v>
      </c>
      <c r="J3617">
        <v>13</v>
      </c>
      <c r="K3617">
        <v>499.38</v>
      </c>
      <c r="L3617">
        <v>31.91</v>
      </c>
      <c r="M3617" t="s">
        <v>32</v>
      </c>
      <c r="N3617" t="s">
        <v>66</v>
      </c>
      <c r="O3617">
        <v>4</v>
      </c>
      <c r="P3617">
        <v>2023</v>
      </c>
      <c r="Q3617">
        <v>3</v>
      </c>
      <c r="R3617" t="s">
        <v>105</v>
      </c>
      <c r="S3617">
        <v>1</v>
      </c>
      <c r="T3617">
        <v>11</v>
      </c>
      <c r="U3617">
        <v>3</v>
      </c>
      <c r="V3617">
        <v>4</v>
      </c>
      <c r="W3617" t="s">
        <v>73</v>
      </c>
      <c r="X3617" t="s">
        <v>47</v>
      </c>
      <c r="Y3617">
        <v>7462</v>
      </c>
      <c r="Z3617">
        <v>0.06</v>
      </c>
    </row>
    <row r="3618" spans="1:26" x14ac:dyDescent="0.25">
      <c r="A3618" t="s">
        <v>5368</v>
      </c>
      <c r="B3618" s="1">
        <v>44981</v>
      </c>
      <c r="C3618" t="s">
        <v>714</v>
      </c>
      <c r="D3618" t="s">
        <v>28</v>
      </c>
      <c r="E3618" t="s">
        <v>58</v>
      </c>
      <c r="F3618" t="s">
        <v>41</v>
      </c>
      <c r="G3618" t="s">
        <v>116</v>
      </c>
      <c r="H3618">
        <v>5</v>
      </c>
      <c r="I3618">
        <v>2322</v>
      </c>
      <c r="J3618">
        <v>12</v>
      </c>
      <c r="K3618">
        <v>10216.799999999999</v>
      </c>
      <c r="L3618">
        <v>1824.47</v>
      </c>
      <c r="M3618" t="s">
        <v>32</v>
      </c>
      <c r="N3618" t="s">
        <v>66</v>
      </c>
      <c r="O3618">
        <v>1</v>
      </c>
      <c r="P3618">
        <v>2023</v>
      </c>
      <c r="Q3618">
        <v>2</v>
      </c>
      <c r="R3618" t="s">
        <v>67</v>
      </c>
      <c r="S3618">
        <v>1</v>
      </c>
      <c r="T3618">
        <v>8</v>
      </c>
      <c r="U3618">
        <v>4</v>
      </c>
      <c r="V3618">
        <v>5</v>
      </c>
      <c r="W3618" t="s">
        <v>46</v>
      </c>
      <c r="X3618" t="s">
        <v>47</v>
      </c>
      <c r="Y3618">
        <v>139320</v>
      </c>
      <c r="Z3618">
        <v>0.18</v>
      </c>
    </row>
    <row r="3619" spans="1:26" x14ac:dyDescent="0.25">
      <c r="A3619" t="s">
        <v>5369</v>
      </c>
      <c r="B3619" s="1">
        <v>45138</v>
      </c>
      <c r="C3619" t="s">
        <v>1706</v>
      </c>
      <c r="D3619" t="s">
        <v>63</v>
      </c>
      <c r="E3619" t="s">
        <v>51</v>
      </c>
      <c r="F3619" t="s">
        <v>41</v>
      </c>
      <c r="G3619" t="s">
        <v>42</v>
      </c>
      <c r="H3619">
        <v>8</v>
      </c>
      <c r="I3619">
        <v>3509</v>
      </c>
      <c r="J3619">
        <v>26</v>
      </c>
      <c r="K3619">
        <v>20773.28</v>
      </c>
      <c r="L3619">
        <v>1611.23</v>
      </c>
      <c r="M3619" t="s">
        <v>43</v>
      </c>
      <c r="N3619" t="s">
        <v>44</v>
      </c>
      <c r="O3619">
        <v>1</v>
      </c>
      <c r="P3619">
        <v>2023</v>
      </c>
      <c r="Q3619">
        <v>7</v>
      </c>
      <c r="R3619" t="s">
        <v>125</v>
      </c>
      <c r="S3619">
        <v>3</v>
      </c>
      <c r="T3619">
        <v>31</v>
      </c>
      <c r="U3619">
        <v>6</v>
      </c>
      <c r="V3619">
        <v>1</v>
      </c>
      <c r="W3619" t="s">
        <v>60</v>
      </c>
      <c r="X3619" t="s">
        <v>47</v>
      </c>
      <c r="Y3619">
        <v>729872</v>
      </c>
      <c r="Z3619">
        <v>0.08</v>
      </c>
    </row>
    <row r="3620" spans="1:26" x14ac:dyDescent="0.25">
      <c r="A3620" t="s">
        <v>5370</v>
      </c>
      <c r="B3620" s="1">
        <v>45030</v>
      </c>
      <c r="C3620" t="s">
        <v>3084</v>
      </c>
      <c r="D3620" t="s">
        <v>63</v>
      </c>
      <c r="E3620" t="s">
        <v>29</v>
      </c>
      <c r="F3620" t="s">
        <v>41</v>
      </c>
      <c r="G3620" t="s">
        <v>42</v>
      </c>
      <c r="H3620">
        <v>10</v>
      </c>
      <c r="I3620">
        <v>2362</v>
      </c>
      <c r="J3620">
        <v>29</v>
      </c>
      <c r="K3620">
        <v>16770.2</v>
      </c>
      <c r="L3620">
        <v>2392.4499999999998</v>
      </c>
      <c r="M3620" t="s">
        <v>65</v>
      </c>
      <c r="N3620" t="s">
        <v>44</v>
      </c>
      <c r="O3620">
        <v>3</v>
      </c>
      <c r="P3620">
        <v>2023</v>
      </c>
      <c r="Q3620">
        <v>4</v>
      </c>
      <c r="R3620" t="s">
        <v>100</v>
      </c>
      <c r="S3620">
        <v>2</v>
      </c>
      <c r="T3620">
        <v>15</v>
      </c>
      <c r="U3620">
        <v>3</v>
      </c>
      <c r="V3620">
        <v>5</v>
      </c>
      <c r="W3620" t="s">
        <v>46</v>
      </c>
      <c r="X3620" t="s">
        <v>47</v>
      </c>
      <c r="Y3620">
        <v>684980</v>
      </c>
      <c r="Z3620">
        <v>0.14000000000000001</v>
      </c>
    </row>
    <row r="3621" spans="1:26" x14ac:dyDescent="0.25">
      <c r="A3621" t="s">
        <v>5371</v>
      </c>
      <c r="B3621" s="1">
        <v>45021</v>
      </c>
      <c r="C3621" t="s">
        <v>5372</v>
      </c>
      <c r="D3621" t="s">
        <v>28</v>
      </c>
      <c r="E3621" t="s">
        <v>51</v>
      </c>
      <c r="F3621" t="s">
        <v>41</v>
      </c>
      <c r="G3621" t="s">
        <v>59</v>
      </c>
      <c r="H3621">
        <v>7</v>
      </c>
      <c r="I3621">
        <v>2285</v>
      </c>
      <c r="J3621">
        <v>12</v>
      </c>
      <c r="K3621">
        <v>14075.6</v>
      </c>
      <c r="L3621">
        <v>724.89</v>
      </c>
      <c r="M3621" t="s">
        <v>65</v>
      </c>
      <c r="N3621" t="s">
        <v>33</v>
      </c>
      <c r="O3621">
        <v>7</v>
      </c>
      <c r="P3621">
        <v>2023</v>
      </c>
      <c r="Q3621">
        <v>4</v>
      </c>
      <c r="R3621" t="s">
        <v>100</v>
      </c>
      <c r="S3621">
        <v>2</v>
      </c>
      <c r="T3621">
        <v>14</v>
      </c>
      <c r="U3621">
        <v>2</v>
      </c>
      <c r="V3621">
        <v>3</v>
      </c>
      <c r="W3621" t="s">
        <v>83</v>
      </c>
      <c r="X3621" t="s">
        <v>47</v>
      </c>
      <c r="Y3621">
        <v>191940</v>
      </c>
      <c r="Z3621">
        <v>0.05</v>
      </c>
    </row>
    <row r="3622" spans="1:26" x14ac:dyDescent="0.25">
      <c r="A3622" t="s">
        <v>5373</v>
      </c>
      <c r="B3622" s="1">
        <v>45227</v>
      </c>
      <c r="C3622" t="s">
        <v>876</v>
      </c>
      <c r="D3622" t="s">
        <v>50</v>
      </c>
      <c r="E3622" t="s">
        <v>51</v>
      </c>
      <c r="F3622" t="s">
        <v>41</v>
      </c>
      <c r="G3622" t="s">
        <v>116</v>
      </c>
      <c r="H3622">
        <v>1</v>
      </c>
      <c r="I3622">
        <v>4274</v>
      </c>
      <c r="J3622">
        <v>24</v>
      </c>
      <c r="K3622">
        <v>3248.24</v>
      </c>
      <c r="L3622">
        <v>261.73</v>
      </c>
      <c r="M3622" t="s">
        <v>65</v>
      </c>
      <c r="N3622" t="s">
        <v>44</v>
      </c>
      <c r="O3622">
        <v>6</v>
      </c>
      <c r="P3622">
        <v>2023</v>
      </c>
      <c r="Q3622">
        <v>10</v>
      </c>
      <c r="R3622" t="s">
        <v>45</v>
      </c>
      <c r="S3622">
        <v>4</v>
      </c>
      <c r="T3622">
        <v>43</v>
      </c>
      <c r="U3622">
        <v>4</v>
      </c>
      <c r="V3622">
        <v>6</v>
      </c>
      <c r="W3622" t="s">
        <v>35</v>
      </c>
      <c r="X3622" t="s">
        <v>36</v>
      </c>
      <c r="Y3622">
        <v>102576</v>
      </c>
      <c r="Z3622">
        <v>0.08</v>
      </c>
    </row>
    <row r="3623" spans="1:26" x14ac:dyDescent="0.25">
      <c r="A3623" t="s">
        <v>5374</v>
      </c>
      <c r="B3623" s="1">
        <v>45248</v>
      </c>
      <c r="C3623" t="s">
        <v>1704</v>
      </c>
      <c r="D3623" t="s">
        <v>28</v>
      </c>
      <c r="E3623" t="s">
        <v>58</v>
      </c>
      <c r="F3623" t="s">
        <v>30</v>
      </c>
      <c r="G3623" t="s">
        <v>86</v>
      </c>
      <c r="H3623">
        <v>1</v>
      </c>
      <c r="I3623">
        <v>1995</v>
      </c>
      <c r="J3623">
        <v>18</v>
      </c>
      <c r="K3623">
        <v>1635.9</v>
      </c>
      <c r="L3623">
        <v>322.68</v>
      </c>
      <c r="M3623" t="s">
        <v>43</v>
      </c>
      <c r="N3623" t="s">
        <v>44</v>
      </c>
      <c r="O3623">
        <v>3</v>
      </c>
      <c r="P3623">
        <v>2023</v>
      </c>
      <c r="Q3623">
        <v>11</v>
      </c>
      <c r="R3623" t="s">
        <v>92</v>
      </c>
      <c r="S3623">
        <v>4</v>
      </c>
      <c r="T3623">
        <v>46</v>
      </c>
      <c r="U3623">
        <v>3</v>
      </c>
      <c r="V3623">
        <v>6</v>
      </c>
      <c r="W3623" t="s">
        <v>35</v>
      </c>
      <c r="X3623" t="s">
        <v>36</v>
      </c>
      <c r="Y3623">
        <v>35910</v>
      </c>
      <c r="Z3623">
        <v>0.2</v>
      </c>
    </row>
    <row r="3624" spans="1:26" x14ac:dyDescent="0.25">
      <c r="A3624" t="s">
        <v>5375</v>
      </c>
      <c r="B3624" s="1">
        <v>45238</v>
      </c>
      <c r="C3624" t="s">
        <v>782</v>
      </c>
      <c r="D3624" t="s">
        <v>28</v>
      </c>
      <c r="E3624" t="s">
        <v>29</v>
      </c>
      <c r="F3624" t="s">
        <v>52</v>
      </c>
      <c r="G3624" t="s">
        <v>79</v>
      </c>
      <c r="H3624">
        <v>10</v>
      </c>
      <c r="I3624">
        <v>2978</v>
      </c>
      <c r="J3624">
        <v>21</v>
      </c>
      <c r="K3624">
        <v>23526.2</v>
      </c>
      <c r="L3624">
        <v>2029.03</v>
      </c>
      <c r="M3624" t="s">
        <v>43</v>
      </c>
      <c r="N3624" t="s">
        <v>33</v>
      </c>
      <c r="O3624">
        <v>3</v>
      </c>
      <c r="P3624">
        <v>2023</v>
      </c>
      <c r="Q3624">
        <v>11</v>
      </c>
      <c r="R3624" t="s">
        <v>92</v>
      </c>
      <c r="S3624">
        <v>4</v>
      </c>
      <c r="T3624">
        <v>45</v>
      </c>
      <c r="U3624">
        <v>2</v>
      </c>
      <c r="V3624">
        <v>3</v>
      </c>
      <c r="W3624" t="s">
        <v>83</v>
      </c>
      <c r="X3624" t="s">
        <v>47</v>
      </c>
      <c r="Y3624">
        <v>625380</v>
      </c>
      <c r="Z3624">
        <v>0.09</v>
      </c>
    </row>
    <row r="3625" spans="1:26" x14ac:dyDescent="0.25">
      <c r="A3625" t="s">
        <v>5376</v>
      </c>
      <c r="B3625" s="1">
        <v>44947</v>
      </c>
      <c r="C3625" t="s">
        <v>5377</v>
      </c>
      <c r="D3625" t="s">
        <v>39</v>
      </c>
      <c r="E3625" t="s">
        <v>58</v>
      </c>
      <c r="F3625" t="s">
        <v>41</v>
      </c>
      <c r="G3625" t="s">
        <v>116</v>
      </c>
      <c r="H3625">
        <v>7</v>
      </c>
      <c r="I3625">
        <v>3022</v>
      </c>
      <c r="J3625">
        <v>6</v>
      </c>
      <c r="K3625">
        <v>19884.759999999998</v>
      </c>
      <c r="L3625">
        <v>3968.73</v>
      </c>
      <c r="M3625" t="s">
        <v>43</v>
      </c>
      <c r="N3625" t="s">
        <v>44</v>
      </c>
      <c r="O3625">
        <v>5</v>
      </c>
      <c r="P3625">
        <v>2023</v>
      </c>
      <c r="Q3625">
        <v>1</v>
      </c>
      <c r="R3625" t="s">
        <v>34</v>
      </c>
      <c r="S3625">
        <v>1</v>
      </c>
      <c r="T3625">
        <v>3</v>
      </c>
      <c r="U3625">
        <v>3</v>
      </c>
      <c r="V3625">
        <v>6</v>
      </c>
      <c r="W3625" t="s">
        <v>35</v>
      </c>
      <c r="X3625" t="s">
        <v>36</v>
      </c>
      <c r="Y3625">
        <v>126924</v>
      </c>
      <c r="Z3625">
        <v>0.2</v>
      </c>
    </row>
    <row r="3626" spans="1:26" x14ac:dyDescent="0.25">
      <c r="A3626" t="s">
        <v>5378</v>
      </c>
      <c r="B3626" s="1">
        <v>45170</v>
      </c>
      <c r="C3626" t="s">
        <v>778</v>
      </c>
      <c r="D3626" t="s">
        <v>39</v>
      </c>
      <c r="E3626" t="s">
        <v>29</v>
      </c>
      <c r="F3626" t="s">
        <v>30</v>
      </c>
      <c r="G3626" t="s">
        <v>86</v>
      </c>
      <c r="H3626">
        <v>6</v>
      </c>
      <c r="I3626">
        <v>996</v>
      </c>
      <c r="J3626">
        <v>20</v>
      </c>
      <c r="K3626">
        <v>4780.8</v>
      </c>
      <c r="L3626">
        <v>539.99</v>
      </c>
      <c r="M3626" t="s">
        <v>65</v>
      </c>
      <c r="N3626" t="s">
        <v>66</v>
      </c>
      <c r="O3626">
        <v>6</v>
      </c>
      <c r="P3626">
        <v>2023</v>
      </c>
      <c r="Q3626">
        <v>9</v>
      </c>
      <c r="R3626" t="s">
        <v>80</v>
      </c>
      <c r="S3626">
        <v>3</v>
      </c>
      <c r="T3626">
        <v>35</v>
      </c>
      <c r="U3626">
        <v>1</v>
      </c>
      <c r="V3626">
        <v>5</v>
      </c>
      <c r="W3626" t="s">
        <v>46</v>
      </c>
      <c r="X3626" t="s">
        <v>47</v>
      </c>
      <c r="Y3626">
        <v>119520</v>
      </c>
      <c r="Z3626">
        <v>0.11</v>
      </c>
    </row>
    <row r="3627" spans="1:26" x14ac:dyDescent="0.25">
      <c r="A3627" t="s">
        <v>5379</v>
      </c>
      <c r="B3627" s="1">
        <v>45277</v>
      </c>
      <c r="C3627" t="s">
        <v>768</v>
      </c>
      <c r="D3627" t="s">
        <v>39</v>
      </c>
      <c r="E3627" t="s">
        <v>51</v>
      </c>
      <c r="F3627" t="s">
        <v>41</v>
      </c>
      <c r="G3627" t="s">
        <v>59</v>
      </c>
      <c r="H3627">
        <v>2</v>
      </c>
      <c r="I3627">
        <v>4891</v>
      </c>
      <c r="J3627">
        <v>0</v>
      </c>
      <c r="K3627">
        <v>9782</v>
      </c>
      <c r="L3627">
        <v>1324.67</v>
      </c>
      <c r="M3627" t="s">
        <v>65</v>
      </c>
      <c r="N3627" t="s">
        <v>44</v>
      </c>
      <c r="O3627">
        <v>7</v>
      </c>
      <c r="P3627">
        <v>2023</v>
      </c>
      <c r="Q3627">
        <v>12</v>
      </c>
      <c r="R3627" t="s">
        <v>54</v>
      </c>
      <c r="S3627">
        <v>4</v>
      </c>
      <c r="T3627">
        <v>51</v>
      </c>
      <c r="U3627">
        <v>4</v>
      </c>
      <c r="V3627">
        <v>0</v>
      </c>
      <c r="W3627" t="s">
        <v>55</v>
      </c>
      <c r="X3627" t="s">
        <v>36</v>
      </c>
      <c r="Y3627">
        <v>0</v>
      </c>
      <c r="Z3627">
        <v>0.14000000000000001</v>
      </c>
    </row>
    <row r="3628" spans="1:26" x14ac:dyDescent="0.25">
      <c r="A3628" t="s">
        <v>5380</v>
      </c>
      <c r="B3628" s="1">
        <v>44992</v>
      </c>
      <c r="C3628" t="s">
        <v>360</v>
      </c>
      <c r="D3628" t="s">
        <v>28</v>
      </c>
      <c r="E3628" t="s">
        <v>58</v>
      </c>
      <c r="F3628" t="s">
        <v>30</v>
      </c>
      <c r="G3628" t="s">
        <v>31</v>
      </c>
      <c r="H3628">
        <v>10</v>
      </c>
      <c r="I3628">
        <v>4657</v>
      </c>
      <c r="J3628">
        <v>6</v>
      </c>
      <c r="K3628">
        <v>43775.8</v>
      </c>
      <c r="L3628">
        <v>4811.1099999999997</v>
      </c>
      <c r="M3628" t="s">
        <v>65</v>
      </c>
      <c r="N3628" t="s">
        <v>44</v>
      </c>
      <c r="O3628">
        <v>5</v>
      </c>
      <c r="P3628">
        <v>2023</v>
      </c>
      <c r="Q3628">
        <v>3</v>
      </c>
      <c r="R3628" t="s">
        <v>105</v>
      </c>
      <c r="S3628">
        <v>1</v>
      </c>
      <c r="T3628">
        <v>10</v>
      </c>
      <c r="U3628">
        <v>2</v>
      </c>
      <c r="V3628">
        <v>2</v>
      </c>
      <c r="W3628" t="s">
        <v>76</v>
      </c>
      <c r="X3628" t="s">
        <v>47</v>
      </c>
      <c r="Y3628">
        <v>279420</v>
      </c>
      <c r="Z3628">
        <v>0.11</v>
      </c>
    </row>
    <row r="3629" spans="1:26" x14ac:dyDescent="0.25">
      <c r="A3629" t="s">
        <v>5381</v>
      </c>
      <c r="B3629" s="1">
        <v>45184</v>
      </c>
      <c r="C3629" t="s">
        <v>3451</v>
      </c>
      <c r="D3629" t="s">
        <v>39</v>
      </c>
      <c r="E3629" t="s">
        <v>58</v>
      </c>
      <c r="F3629" t="s">
        <v>52</v>
      </c>
      <c r="G3629" t="s">
        <v>53</v>
      </c>
      <c r="H3629">
        <v>10</v>
      </c>
      <c r="I3629">
        <v>3217</v>
      </c>
      <c r="J3629">
        <v>1</v>
      </c>
      <c r="K3629">
        <v>31848.3</v>
      </c>
      <c r="L3629">
        <v>2043.89</v>
      </c>
      <c r="M3629" t="s">
        <v>43</v>
      </c>
      <c r="N3629" t="s">
        <v>33</v>
      </c>
      <c r="O3629">
        <v>2</v>
      </c>
      <c r="P3629">
        <v>2023</v>
      </c>
      <c r="Q3629">
        <v>9</v>
      </c>
      <c r="R3629" t="s">
        <v>80</v>
      </c>
      <c r="S3629">
        <v>3</v>
      </c>
      <c r="T3629">
        <v>37</v>
      </c>
      <c r="U3629">
        <v>3</v>
      </c>
      <c r="V3629">
        <v>5</v>
      </c>
      <c r="W3629" t="s">
        <v>46</v>
      </c>
      <c r="X3629" t="s">
        <v>47</v>
      </c>
      <c r="Y3629">
        <v>32170</v>
      </c>
      <c r="Z3629">
        <v>0.06</v>
      </c>
    </row>
    <row r="3630" spans="1:26" x14ac:dyDescent="0.25">
      <c r="A3630" t="s">
        <v>5382</v>
      </c>
      <c r="B3630" s="1">
        <v>45234</v>
      </c>
      <c r="C3630" t="s">
        <v>1370</v>
      </c>
      <c r="D3630" t="s">
        <v>63</v>
      </c>
      <c r="E3630" t="s">
        <v>51</v>
      </c>
      <c r="F3630" t="s">
        <v>41</v>
      </c>
      <c r="G3630" t="s">
        <v>42</v>
      </c>
      <c r="H3630">
        <v>9</v>
      </c>
      <c r="I3630">
        <v>148</v>
      </c>
      <c r="J3630">
        <v>16</v>
      </c>
      <c r="K3630">
        <v>1118.8800000000001</v>
      </c>
      <c r="L3630">
        <v>207.94</v>
      </c>
      <c r="M3630" t="s">
        <v>65</v>
      </c>
      <c r="N3630" t="s">
        <v>66</v>
      </c>
      <c r="O3630">
        <v>5</v>
      </c>
      <c r="P3630">
        <v>2023</v>
      </c>
      <c r="Q3630">
        <v>11</v>
      </c>
      <c r="R3630" t="s">
        <v>92</v>
      </c>
      <c r="S3630">
        <v>4</v>
      </c>
      <c r="T3630">
        <v>44</v>
      </c>
      <c r="U3630">
        <v>1</v>
      </c>
      <c r="V3630">
        <v>6</v>
      </c>
      <c r="W3630" t="s">
        <v>35</v>
      </c>
      <c r="X3630" t="s">
        <v>36</v>
      </c>
      <c r="Y3630">
        <v>21312</v>
      </c>
      <c r="Z3630">
        <v>0.19</v>
      </c>
    </row>
    <row r="3631" spans="1:26" x14ac:dyDescent="0.25">
      <c r="A3631" t="s">
        <v>5383</v>
      </c>
      <c r="B3631" s="1">
        <v>45201</v>
      </c>
      <c r="C3631" t="s">
        <v>4853</v>
      </c>
      <c r="D3631" t="s">
        <v>63</v>
      </c>
      <c r="E3631" t="s">
        <v>29</v>
      </c>
      <c r="F3631" t="s">
        <v>41</v>
      </c>
      <c r="G3631" t="s">
        <v>42</v>
      </c>
      <c r="H3631">
        <v>7</v>
      </c>
      <c r="I3631">
        <v>1550</v>
      </c>
      <c r="J3631">
        <v>11</v>
      </c>
      <c r="K3631">
        <v>9656.5</v>
      </c>
      <c r="L3631">
        <v>1715</v>
      </c>
      <c r="M3631" t="s">
        <v>43</v>
      </c>
      <c r="N3631" t="s">
        <v>66</v>
      </c>
      <c r="O3631">
        <v>3</v>
      </c>
      <c r="P3631">
        <v>2023</v>
      </c>
      <c r="Q3631">
        <v>10</v>
      </c>
      <c r="R3631" t="s">
        <v>45</v>
      </c>
      <c r="S3631">
        <v>4</v>
      </c>
      <c r="T3631">
        <v>40</v>
      </c>
      <c r="U3631">
        <v>1</v>
      </c>
      <c r="V3631">
        <v>1</v>
      </c>
      <c r="W3631" t="s">
        <v>60</v>
      </c>
      <c r="X3631" t="s">
        <v>47</v>
      </c>
      <c r="Y3631">
        <v>119350</v>
      </c>
      <c r="Z3631">
        <v>0.18</v>
      </c>
    </row>
    <row r="3632" spans="1:26" x14ac:dyDescent="0.25">
      <c r="A3632" t="s">
        <v>5384</v>
      </c>
      <c r="B3632" s="1">
        <v>45150</v>
      </c>
      <c r="C3632" t="s">
        <v>5385</v>
      </c>
      <c r="D3632" t="s">
        <v>63</v>
      </c>
      <c r="E3632" t="s">
        <v>58</v>
      </c>
      <c r="F3632" t="s">
        <v>41</v>
      </c>
      <c r="G3632" t="s">
        <v>42</v>
      </c>
      <c r="H3632">
        <v>10</v>
      </c>
      <c r="I3632">
        <v>439</v>
      </c>
      <c r="J3632">
        <v>2</v>
      </c>
      <c r="K3632">
        <v>4302.2</v>
      </c>
      <c r="L3632">
        <v>585.70000000000005</v>
      </c>
      <c r="M3632" t="s">
        <v>65</v>
      </c>
      <c r="N3632" t="s">
        <v>33</v>
      </c>
      <c r="O3632">
        <v>7</v>
      </c>
      <c r="P3632">
        <v>2023</v>
      </c>
      <c r="Q3632">
        <v>8</v>
      </c>
      <c r="R3632" t="s">
        <v>72</v>
      </c>
      <c r="S3632">
        <v>3</v>
      </c>
      <c r="T3632">
        <v>32</v>
      </c>
      <c r="U3632">
        <v>2</v>
      </c>
      <c r="V3632">
        <v>6</v>
      </c>
      <c r="W3632" t="s">
        <v>35</v>
      </c>
      <c r="X3632" t="s">
        <v>36</v>
      </c>
      <c r="Y3632">
        <v>8780</v>
      </c>
      <c r="Z3632">
        <v>0.14000000000000001</v>
      </c>
    </row>
    <row r="3633" spans="1:26" x14ac:dyDescent="0.25">
      <c r="A3633" t="s">
        <v>5386</v>
      </c>
      <c r="B3633" s="1">
        <v>45040</v>
      </c>
      <c r="C3633" t="s">
        <v>4505</v>
      </c>
      <c r="D3633" t="s">
        <v>28</v>
      </c>
      <c r="E3633" t="s">
        <v>40</v>
      </c>
      <c r="F3633" t="s">
        <v>52</v>
      </c>
      <c r="G3633" t="s">
        <v>53</v>
      </c>
      <c r="H3633">
        <v>4</v>
      </c>
      <c r="I3633">
        <v>4509</v>
      </c>
      <c r="J3633">
        <v>8</v>
      </c>
      <c r="K3633">
        <v>16593.12</v>
      </c>
      <c r="L3633">
        <v>938.87</v>
      </c>
      <c r="M3633" t="s">
        <v>43</v>
      </c>
      <c r="N3633" t="s">
        <v>66</v>
      </c>
      <c r="O3633">
        <v>1</v>
      </c>
      <c r="P3633">
        <v>2023</v>
      </c>
      <c r="Q3633">
        <v>4</v>
      </c>
      <c r="R3633" t="s">
        <v>100</v>
      </c>
      <c r="S3633">
        <v>2</v>
      </c>
      <c r="T3633">
        <v>17</v>
      </c>
      <c r="U3633">
        <v>5</v>
      </c>
      <c r="V3633">
        <v>1</v>
      </c>
      <c r="W3633" t="s">
        <v>60</v>
      </c>
      <c r="X3633" t="s">
        <v>47</v>
      </c>
      <c r="Y3633">
        <v>144288</v>
      </c>
      <c r="Z3633">
        <v>0.06</v>
      </c>
    </row>
    <row r="3634" spans="1:26" x14ac:dyDescent="0.25">
      <c r="A3634" t="s">
        <v>5387</v>
      </c>
      <c r="B3634" s="1">
        <v>45282</v>
      </c>
      <c r="C3634" t="s">
        <v>2644</v>
      </c>
      <c r="D3634" t="s">
        <v>63</v>
      </c>
      <c r="E3634" t="s">
        <v>51</v>
      </c>
      <c r="F3634" t="s">
        <v>52</v>
      </c>
      <c r="G3634" t="s">
        <v>53</v>
      </c>
      <c r="H3634">
        <v>1</v>
      </c>
      <c r="I3634">
        <v>3369</v>
      </c>
      <c r="J3634">
        <v>3</v>
      </c>
      <c r="K3634">
        <v>3267.93</v>
      </c>
      <c r="L3634">
        <v>222.2</v>
      </c>
      <c r="M3634" t="s">
        <v>43</v>
      </c>
      <c r="N3634" t="s">
        <v>33</v>
      </c>
      <c r="O3634">
        <v>5</v>
      </c>
      <c r="P3634">
        <v>2023</v>
      </c>
      <c r="Q3634">
        <v>12</v>
      </c>
      <c r="R3634" t="s">
        <v>54</v>
      </c>
      <c r="S3634">
        <v>4</v>
      </c>
      <c r="T3634">
        <v>51</v>
      </c>
      <c r="U3634">
        <v>4</v>
      </c>
      <c r="V3634">
        <v>5</v>
      </c>
      <c r="W3634" t="s">
        <v>46</v>
      </c>
      <c r="X3634" t="s">
        <v>47</v>
      </c>
      <c r="Y3634">
        <v>10107</v>
      </c>
      <c r="Z3634">
        <v>7.0000000000000007E-2</v>
      </c>
    </row>
    <row r="3635" spans="1:26" x14ac:dyDescent="0.25">
      <c r="A3635" t="s">
        <v>5388</v>
      </c>
      <c r="B3635" s="1">
        <v>44973</v>
      </c>
      <c r="C3635" t="s">
        <v>839</v>
      </c>
      <c r="D3635" t="s">
        <v>28</v>
      </c>
      <c r="E3635" t="s">
        <v>29</v>
      </c>
      <c r="F3635" t="s">
        <v>41</v>
      </c>
      <c r="G3635" t="s">
        <v>116</v>
      </c>
      <c r="H3635">
        <v>1</v>
      </c>
      <c r="I3635">
        <v>1470</v>
      </c>
      <c r="J3635">
        <v>25</v>
      </c>
      <c r="K3635">
        <v>1102.5</v>
      </c>
      <c r="L3635">
        <v>58.1</v>
      </c>
      <c r="M3635" t="s">
        <v>32</v>
      </c>
      <c r="N3635" t="s">
        <v>33</v>
      </c>
      <c r="O3635">
        <v>4</v>
      </c>
      <c r="P3635">
        <v>2023</v>
      </c>
      <c r="Q3635">
        <v>2</v>
      </c>
      <c r="R3635" t="s">
        <v>67</v>
      </c>
      <c r="S3635">
        <v>1</v>
      </c>
      <c r="T3635">
        <v>7</v>
      </c>
      <c r="U3635">
        <v>3</v>
      </c>
      <c r="V3635">
        <v>4</v>
      </c>
      <c r="W3635" t="s">
        <v>73</v>
      </c>
      <c r="X3635" t="s">
        <v>47</v>
      </c>
      <c r="Y3635">
        <v>36750</v>
      </c>
      <c r="Z3635">
        <v>0.05</v>
      </c>
    </row>
    <row r="3636" spans="1:26" x14ac:dyDescent="0.25">
      <c r="A3636" t="s">
        <v>5389</v>
      </c>
      <c r="B3636" s="1">
        <v>45069</v>
      </c>
      <c r="C3636" t="s">
        <v>5100</v>
      </c>
      <c r="D3636" t="s">
        <v>63</v>
      </c>
      <c r="E3636" t="s">
        <v>40</v>
      </c>
      <c r="F3636" t="s">
        <v>30</v>
      </c>
      <c r="G3636" t="s">
        <v>31</v>
      </c>
      <c r="H3636">
        <v>5</v>
      </c>
      <c r="I3636">
        <v>408</v>
      </c>
      <c r="J3636">
        <v>7</v>
      </c>
      <c r="K3636">
        <v>1897.2</v>
      </c>
      <c r="L3636">
        <v>342.78</v>
      </c>
      <c r="M3636" t="s">
        <v>32</v>
      </c>
      <c r="N3636" t="s">
        <v>44</v>
      </c>
      <c r="O3636">
        <v>5</v>
      </c>
      <c r="P3636">
        <v>2023</v>
      </c>
      <c r="Q3636">
        <v>5</v>
      </c>
      <c r="R3636" t="s">
        <v>238</v>
      </c>
      <c r="S3636">
        <v>2</v>
      </c>
      <c r="T3636">
        <v>21</v>
      </c>
      <c r="U3636">
        <v>4</v>
      </c>
      <c r="V3636">
        <v>2</v>
      </c>
      <c r="W3636" t="s">
        <v>76</v>
      </c>
      <c r="X3636" t="s">
        <v>47</v>
      </c>
      <c r="Y3636">
        <v>14280</v>
      </c>
      <c r="Z3636">
        <v>0.18</v>
      </c>
    </row>
    <row r="3637" spans="1:26" x14ac:dyDescent="0.25">
      <c r="A3637" t="s">
        <v>5390</v>
      </c>
      <c r="B3637" s="1">
        <v>45220</v>
      </c>
      <c r="C3637" t="s">
        <v>3845</v>
      </c>
      <c r="D3637" t="s">
        <v>28</v>
      </c>
      <c r="E3637" t="s">
        <v>40</v>
      </c>
      <c r="F3637" t="s">
        <v>52</v>
      </c>
      <c r="G3637" t="s">
        <v>91</v>
      </c>
      <c r="H3637">
        <v>8</v>
      </c>
      <c r="I3637">
        <v>3015</v>
      </c>
      <c r="J3637">
        <v>15</v>
      </c>
      <c r="K3637">
        <v>20502</v>
      </c>
      <c r="L3637">
        <v>3892.96</v>
      </c>
      <c r="M3637" t="s">
        <v>43</v>
      </c>
      <c r="N3637" t="s">
        <v>33</v>
      </c>
      <c r="O3637">
        <v>2</v>
      </c>
      <c r="P3637">
        <v>2023</v>
      </c>
      <c r="Q3637">
        <v>10</v>
      </c>
      <c r="R3637" t="s">
        <v>45</v>
      </c>
      <c r="S3637">
        <v>4</v>
      </c>
      <c r="T3637">
        <v>42</v>
      </c>
      <c r="U3637">
        <v>3</v>
      </c>
      <c r="V3637">
        <v>6</v>
      </c>
      <c r="W3637" t="s">
        <v>35</v>
      </c>
      <c r="X3637" t="s">
        <v>36</v>
      </c>
      <c r="Y3637">
        <v>361800</v>
      </c>
      <c r="Z3637">
        <v>0.19</v>
      </c>
    </row>
    <row r="3638" spans="1:26" x14ac:dyDescent="0.25">
      <c r="A3638" t="s">
        <v>5391</v>
      </c>
      <c r="B3638" s="1">
        <v>44975</v>
      </c>
      <c r="C3638" t="s">
        <v>1850</v>
      </c>
      <c r="D3638" t="s">
        <v>50</v>
      </c>
      <c r="E3638" t="s">
        <v>40</v>
      </c>
      <c r="F3638" t="s">
        <v>52</v>
      </c>
      <c r="G3638" t="s">
        <v>53</v>
      </c>
      <c r="H3638">
        <v>9</v>
      </c>
      <c r="I3638">
        <v>773</v>
      </c>
      <c r="J3638">
        <v>16</v>
      </c>
      <c r="K3638">
        <v>5843.88</v>
      </c>
      <c r="L3638">
        <v>650.45000000000005</v>
      </c>
      <c r="M3638" t="s">
        <v>32</v>
      </c>
      <c r="N3638" t="s">
        <v>66</v>
      </c>
      <c r="O3638">
        <v>5</v>
      </c>
      <c r="P3638">
        <v>2023</v>
      </c>
      <c r="Q3638">
        <v>2</v>
      </c>
      <c r="R3638" t="s">
        <v>67</v>
      </c>
      <c r="S3638">
        <v>1</v>
      </c>
      <c r="T3638">
        <v>7</v>
      </c>
      <c r="U3638">
        <v>3</v>
      </c>
      <c r="V3638">
        <v>6</v>
      </c>
      <c r="W3638" t="s">
        <v>35</v>
      </c>
      <c r="X3638" t="s">
        <v>36</v>
      </c>
      <c r="Y3638">
        <v>111312</v>
      </c>
      <c r="Z3638">
        <v>0.11</v>
      </c>
    </row>
    <row r="3639" spans="1:26" x14ac:dyDescent="0.25">
      <c r="A3639" t="s">
        <v>5392</v>
      </c>
      <c r="B3639" s="1">
        <v>45029</v>
      </c>
      <c r="C3639" t="s">
        <v>5393</v>
      </c>
      <c r="D3639" t="s">
        <v>28</v>
      </c>
      <c r="E3639" t="s">
        <v>29</v>
      </c>
      <c r="F3639" t="s">
        <v>52</v>
      </c>
      <c r="G3639" t="s">
        <v>91</v>
      </c>
      <c r="H3639">
        <v>8</v>
      </c>
      <c r="I3639">
        <v>4454</v>
      </c>
      <c r="J3639">
        <v>2</v>
      </c>
      <c r="K3639">
        <v>34919.360000000001</v>
      </c>
      <c r="L3639">
        <v>6912.51</v>
      </c>
      <c r="M3639" t="s">
        <v>65</v>
      </c>
      <c r="N3639" t="s">
        <v>33</v>
      </c>
      <c r="O3639">
        <v>2</v>
      </c>
      <c r="P3639">
        <v>2023</v>
      </c>
      <c r="Q3639">
        <v>4</v>
      </c>
      <c r="R3639" t="s">
        <v>100</v>
      </c>
      <c r="S3639">
        <v>2</v>
      </c>
      <c r="T3639">
        <v>15</v>
      </c>
      <c r="U3639">
        <v>3</v>
      </c>
      <c r="V3639">
        <v>4</v>
      </c>
      <c r="W3639" t="s">
        <v>73</v>
      </c>
      <c r="X3639" t="s">
        <v>47</v>
      </c>
      <c r="Y3639">
        <v>71264</v>
      </c>
      <c r="Z3639">
        <v>0.2</v>
      </c>
    </row>
    <row r="3640" spans="1:26" x14ac:dyDescent="0.25">
      <c r="A3640" t="s">
        <v>5394</v>
      </c>
      <c r="B3640" s="1">
        <v>45233</v>
      </c>
      <c r="C3640" t="s">
        <v>5395</v>
      </c>
      <c r="D3640" t="s">
        <v>39</v>
      </c>
      <c r="E3640" t="s">
        <v>51</v>
      </c>
      <c r="F3640" t="s">
        <v>41</v>
      </c>
      <c r="G3640" t="s">
        <v>42</v>
      </c>
      <c r="H3640">
        <v>1</v>
      </c>
      <c r="I3640">
        <v>4836</v>
      </c>
      <c r="J3640">
        <v>2</v>
      </c>
      <c r="K3640">
        <v>4739.28</v>
      </c>
      <c r="L3640">
        <v>434.54</v>
      </c>
      <c r="M3640" t="s">
        <v>32</v>
      </c>
      <c r="N3640" t="s">
        <v>44</v>
      </c>
      <c r="O3640">
        <v>1</v>
      </c>
      <c r="P3640">
        <v>2023</v>
      </c>
      <c r="Q3640">
        <v>11</v>
      </c>
      <c r="R3640" t="s">
        <v>92</v>
      </c>
      <c r="S3640">
        <v>4</v>
      </c>
      <c r="T3640">
        <v>44</v>
      </c>
      <c r="U3640">
        <v>1</v>
      </c>
      <c r="V3640">
        <v>5</v>
      </c>
      <c r="W3640" t="s">
        <v>46</v>
      </c>
      <c r="X3640" t="s">
        <v>47</v>
      </c>
      <c r="Y3640">
        <v>9672</v>
      </c>
      <c r="Z3640">
        <v>0.09</v>
      </c>
    </row>
    <row r="3641" spans="1:26" x14ac:dyDescent="0.25">
      <c r="A3641" t="s">
        <v>5396</v>
      </c>
      <c r="B3641" s="1">
        <v>45038</v>
      </c>
      <c r="C3641" t="s">
        <v>1467</v>
      </c>
      <c r="D3641" t="s">
        <v>28</v>
      </c>
      <c r="E3641" t="s">
        <v>51</v>
      </c>
      <c r="F3641" t="s">
        <v>41</v>
      </c>
      <c r="G3641" t="s">
        <v>59</v>
      </c>
      <c r="H3641">
        <v>7</v>
      </c>
      <c r="I3641">
        <v>895</v>
      </c>
      <c r="J3641">
        <v>29</v>
      </c>
      <c r="K3641">
        <v>4448.1499999999996</v>
      </c>
      <c r="L3641">
        <v>716.66</v>
      </c>
      <c r="M3641" t="s">
        <v>32</v>
      </c>
      <c r="N3641" t="s">
        <v>44</v>
      </c>
      <c r="O3641">
        <v>6</v>
      </c>
      <c r="P3641">
        <v>2023</v>
      </c>
      <c r="Q3641">
        <v>4</v>
      </c>
      <c r="R3641" t="s">
        <v>100</v>
      </c>
      <c r="S3641">
        <v>2</v>
      </c>
      <c r="T3641">
        <v>16</v>
      </c>
      <c r="U3641">
        <v>4</v>
      </c>
      <c r="V3641">
        <v>6</v>
      </c>
      <c r="W3641" t="s">
        <v>35</v>
      </c>
      <c r="X3641" t="s">
        <v>36</v>
      </c>
      <c r="Y3641">
        <v>181685</v>
      </c>
      <c r="Z3641">
        <v>0.16</v>
      </c>
    </row>
    <row r="3642" spans="1:26" x14ac:dyDescent="0.25">
      <c r="A3642" t="s">
        <v>5397</v>
      </c>
      <c r="B3642" s="1">
        <v>45073</v>
      </c>
      <c r="C3642" t="s">
        <v>5398</v>
      </c>
      <c r="D3642" t="s">
        <v>39</v>
      </c>
      <c r="E3642" t="s">
        <v>40</v>
      </c>
      <c r="F3642" t="s">
        <v>41</v>
      </c>
      <c r="G3642" t="s">
        <v>59</v>
      </c>
      <c r="H3642">
        <v>1</v>
      </c>
      <c r="I3642">
        <v>1178</v>
      </c>
      <c r="J3642">
        <v>2</v>
      </c>
      <c r="K3642">
        <v>1154.44</v>
      </c>
      <c r="L3642">
        <v>165.75</v>
      </c>
      <c r="M3642" t="s">
        <v>43</v>
      </c>
      <c r="N3642" t="s">
        <v>66</v>
      </c>
      <c r="O3642">
        <v>4</v>
      </c>
      <c r="P3642">
        <v>2023</v>
      </c>
      <c r="Q3642">
        <v>5</v>
      </c>
      <c r="R3642" t="s">
        <v>238</v>
      </c>
      <c r="S3642">
        <v>2</v>
      </c>
      <c r="T3642">
        <v>21</v>
      </c>
      <c r="U3642">
        <v>4</v>
      </c>
      <c r="V3642">
        <v>6</v>
      </c>
      <c r="W3642" t="s">
        <v>35</v>
      </c>
      <c r="X3642" t="s">
        <v>36</v>
      </c>
      <c r="Y3642">
        <v>2356</v>
      </c>
      <c r="Z3642">
        <v>0.14000000000000001</v>
      </c>
    </row>
    <row r="3643" spans="1:26" x14ac:dyDescent="0.25">
      <c r="A3643" t="s">
        <v>5399</v>
      </c>
      <c r="B3643" s="1">
        <v>45214</v>
      </c>
      <c r="C3643" t="s">
        <v>581</v>
      </c>
      <c r="D3643" t="s">
        <v>39</v>
      </c>
      <c r="E3643" t="s">
        <v>58</v>
      </c>
      <c r="F3643" t="s">
        <v>30</v>
      </c>
      <c r="G3643" t="s">
        <v>64</v>
      </c>
      <c r="H3643">
        <v>10</v>
      </c>
      <c r="I3643">
        <v>4130</v>
      </c>
      <c r="J3643">
        <v>21</v>
      </c>
      <c r="K3643">
        <v>32627</v>
      </c>
      <c r="L3643">
        <v>3116.43</v>
      </c>
      <c r="M3643" t="s">
        <v>65</v>
      </c>
      <c r="N3643" t="s">
        <v>66</v>
      </c>
      <c r="O3643">
        <v>3</v>
      </c>
      <c r="P3643">
        <v>2023</v>
      </c>
      <c r="Q3643">
        <v>10</v>
      </c>
      <c r="R3643" t="s">
        <v>45</v>
      </c>
      <c r="S3643">
        <v>4</v>
      </c>
      <c r="T3643">
        <v>42</v>
      </c>
      <c r="U3643">
        <v>3</v>
      </c>
      <c r="V3643">
        <v>0</v>
      </c>
      <c r="W3643" t="s">
        <v>55</v>
      </c>
      <c r="X3643" t="s">
        <v>36</v>
      </c>
      <c r="Y3643">
        <v>867300</v>
      </c>
      <c r="Z3643">
        <v>0.1</v>
      </c>
    </row>
    <row r="3644" spans="1:26" x14ac:dyDescent="0.25">
      <c r="A3644" t="s">
        <v>5400</v>
      </c>
      <c r="B3644" s="1">
        <v>44976</v>
      </c>
      <c r="C3644" t="s">
        <v>4481</v>
      </c>
      <c r="D3644" t="s">
        <v>28</v>
      </c>
      <c r="E3644" t="s">
        <v>58</v>
      </c>
      <c r="F3644" t="s">
        <v>30</v>
      </c>
      <c r="G3644" t="s">
        <v>31</v>
      </c>
      <c r="H3644">
        <v>4</v>
      </c>
      <c r="I3644">
        <v>2849</v>
      </c>
      <c r="J3644">
        <v>3</v>
      </c>
      <c r="K3644">
        <v>11054.12</v>
      </c>
      <c r="L3644">
        <v>2094.3000000000002</v>
      </c>
      <c r="M3644" t="s">
        <v>43</v>
      </c>
      <c r="N3644" t="s">
        <v>44</v>
      </c>
      <c r="O3644">
        <v>6</v>
      </c>
      <c r="P3644">
        <v>2023</v>
      </c>
      <c r="Q3644">
        <v>2</v>
      </c>
      <c r="R3644" t="s">
        <v>67</v>
      </c>
      <c r="S3644">
        <v>1</v>
      </c>
      <c r="T3644">
        <v>8</v>
      </c>
      <c r="U3644">
        <v>4</v>
      </c>
      <c r="V3644">
        <v>0</v>
      </c>
      <c r="W3644" t="s">
        <v>55</v>
      </c>
      <c r="X3644" t="s">
        <v>36</v>
      </c>
      <c r="Y3644">
        <v>34188</v>
      </c>
      <c r="Z3644">
        <v>0.19</v>
      </c>
    </row>
    <row r="3645" spans="1:26" x14ac:dyDescent="0.25">
      <c r="A3645" t="s">
        <v>5401</v>
      </c>
      <c r="B3645" s="1">
        <v>45098</v>
      </c>
      <c r="C3645" t="s">
        <v>5402</v>
      </c>
      <c r="D3645" t="s">
        <v>28</v>
      </c>
      <c r="E3645" t="s">
        <v>51</v>
      </c>
      <c r="F3645" t="s">
        <v>52</v>
      </c>
      <c r="G3645" t="s">
        <v>79</v>
      </c>
      <c r="H3645">
        <v>6</v>
      </c>
      <c r="I3645">
        <v>733</v>
      </c>
      <c r="J3645">
        <v>15</v>
      </c>
      <c r="K3645">
        <v>3738.3</v>
      </c>
      <c r="L3645">
        <v>722.09</v>
      </c>
      <c r="M3645" t="s">
        <v>43</v>
      </c>
      <c r="N3645" t="s">
        <v>44</v>
      </c>
      <c r="O3645">
        <v>6</v>
      </c>
      <c r="P3645">
        <v>2023</v>
      </c>
      <c r="Q3645">
        <v>6</v>
      </c>
      <c r="R3645" t="s">
        <v>95</v>
      </c>
      <c r="S3645">
        <v>2</v>
      </c>
      <c r="T3645">
        <v>25</v>
      </c>
      <c r="U3645">
        <v>4</v>
      </c>
      <c r="V3645">
        <v>3</v>
      </c>
      <c r="W3645" t="s">
        <v>83</v>
      </c>
      <c r="X3645" t="s">
        <v>47</v>
      </c>
      <c r="Y3645">
        <v>65970</v>
      </c>
      <c r="Z3645">
        <v>0.19</v>
      </c>
    </row>
    <row r="3646" spans="1:26" x14ac:dyDescent="0.25">
      <c r="A3646" t="s">
        <v>5403</v>
      </c>
      <c r="B3646" s="1">
        <v>45234</v>
      </c>
      <c r="C3646" t="s">
        <v>5404</v>
      </c>
      <c r="D3646" t="s">
        <v>50</v>
      </c>
      <c r="E3646" t="s">
        <v>40</v>
      </c>
      <c r="F3646" t="s">
        <v>52</v>
      </c>
      <c r="G3646" t="s">
        <v>53</v>
      </c>
      <c r="H3646">
        <v>7</v>
      </c>
      <c r="I3646">
        <v>3981</v>
      </c>
      <c r="J3646">
        <v>20</v>
      </c>
      <c r="K3646">
        <v>22293.599999999999</v>
      </c>
      <c r="L3646">
        <v>2877.81</v>
      </c>
      <c r="M3646" t="s">
        <v>65</v>
      </c>
      <c r="N3646" t="s">
        <v>44</v>
      </c>
      <c r="O3646">
        <v>4</v>
      </c>
      <c r="P3646">
        <v>2023</v>
      </c>
      <c r="Q3646">
        <v>11</v>
      </c>
      <c r="R3646" t="s">
        <v>92</v>
      </c>
      <c r="S3646">
        <v>4</v>
      </c>
      <c r="T3646">
        <v>44</v>
      </c>
      <c r="U3646">
        <v>1</v>
      </c>
      <c r="V3646">
        <v>6</v>
      </c>
      <c r="W3646" t="s">
        <v>35</v>
      </c>
      <c r="X3646" t="s">
        <v>36</v>
      </c>
      <c r="Y3646">
        <v>557340</v>
      </c>
      <c r="Z3646">
        <v>0.13</v>
      </c>
    </row>
    <row r="3647" spans="1:26" x14ac:dyDescent="0.25">
      <c r="A3647" t="s">
        <v>5405</v>
      </c>
      <c r="B3647" s="1">
        <v>44932</v>
      </c>
      <c r="C3647" t="s">
        <v>1796</v>
      </c>
      <c r="D3647" t="s">
        <v>50</v>
      </c>
      <c r="E3647" t="s">
        <v>51</v>
      </c>
      <c r="F3647" t="s">
        <v>41</v>
      </c>
      <c r="G3647" t="s">
        <v>59</v>
      </c>
      <c r="H3647">
        <v>7</v>
      </c>
      <c r="I3647">
        <v>469</v>
      </c>
      <c r="J3647">
        <v>20</v>
      </c>
      <c r="K3647">
        <v>2626.4</v>
      </c>
      <c r="L3647">
        <v>363.1</v>
      </c>
      <c r="M3647" t="s">
        <v>43</v>
      </c>
      <c r="N3647" t="s">
        <v>66</v>
      </c>
      <c r="O3647">
        <v>3</v>
      </c>
      <c r="P3647">
        <v>2023</v>
      </c>
      <c r="Q3647">
        <v>1</v>
      </c>
      <c r="R3647" t="s">
        <v>34</v>
      </c>
      <c r="S3647">
        <v>1</v>
      </c>
      <c r="T3647">
        <v>1</v>
      </c>
      <c r="U3647">
        <v>1</v>
      </c>
      <c r="V3647">
        <v>5</v>
      </c>
      <c r="W3647" t="s">
        <v>46</v>
      </c>
      <c r="X3647" t="s">
        <v>47</v>
      </c>
      <c r="Y3647">
        <v>65660</v>
      </c>
      <c r="Z3647">
        <v>0.14000000000000001</v>
      </c>
    </row>
    <row r="3648" spans="1:26" x14ac:dyDescent="0.25">
      <c r="A3648" t="s">
        <v>5406</v>
      </c>
      <c r="B3648" s="1">
        <v>45186</v>
      </c>
      <c r="C3648" t="s">
        <v>183</v>
      </c>
      <c r="D3648" t="s">
        <v>50</v>
      </c>
      <c r="E3648" t="s">
        <v>29</v>
      </c>
      <c r="F3648" t="s">
        <v>30</v>
      </c>
      <c r="G3648" t="s">
        <v>64</v>
      </c>
      <c r="H3648">
        <v>6</v>
      </c>
      <c r="I3648">
        <v>1840</v>
      </c>
      <c r="J3648">
        <v>29</v>
      </c>
      <c r="K3648">
        <v>7838.4</v>
      </c>
      <c r="L3648">
        <v>487.69</v>
      </c>
      <c r="M3648" t="s">
        <v>43</v>
      </c>
      <c r="N3648" t="s">
        <v>44</v>
      </c>
      <c r="O3648">
        <v>5</v>
      </c>
      <c r="P3648">
        <v>2023</v>
      </c>
      <c r="Q3648">
        <v>9</v>
      </c>
      <c r="R3648" t="s">
        <v>80</v>
      </c>
      <c r="S3648">
        <v>3</v>
      </c>
      <c r="T3648">
        <v>38</v>
      </c>
      <c r="U3648">
        <v>4</v>
      </c>
      <c r="V3648">
        <v>0</v>
      </c>
      <c r="W3648" t="s">
        <v>55</v>
      </c>
      <c r="X3648" t="s">
        <v>36</v>
      </c>
      <c r="Y3648">
        <v>320160</v>
      </c>
      <c r="Z3648">
        <v>0.06</v>
      </c>
    </row>
    <row r="3649" spans="1:26" x14ac:dyDescent="0.25">
      <c r="A3649" t="s">
        <v>5407</v>
      </c>
      <c r="B3649" s="1">
        <v>44970</v>
      </c>
      <c r="C3649" t="s">
        <v>1280</v>
      </c>
      <c r="D3649" t="s">
        <v>50</v>
      </c>
      <c r="E3649" t="s">
        <v>29</v>
      </c>
      <c r="F3649" t="s">
        <v>52</v>
      </c>
      <c r="G3649" t="s">
        <v>91</v>
      </c>
      <c r="H3649">
        <v>7</v>
      </c>
      <c r="I3649">
        <v>3807</v>
      </c>
      <c r="J3649">
        <v>12</v>
      </c>
      <c r="K3649">
        <v>23451.119999999999</v>
      </c>
      <c r="L3649">
        <v>1723.79</v>
      </c>
      <c r="M3649" t="s">
        <v>65</v>
      </c>
      <c r="N3649" t="s">
        <v>33</v>
      </c>
      <c r="O3649">
        <v>2</v>
      </c>
      <c r="P3649">
        <v>2023</v>
      </c>
      <c r="Q3649">
        <v>2</v>
      </c>
      <c r="R3649" t="s">
        <v>67</v>
      </c>
      <c r="S3649">
        <v>1</v>
      </c>
      <c r="T3649">
        <v>7</v>
      </c>
      <c r="U3649">
        <v>3</v>
      </c>
      <c r="V3649">
        <v>1</v>
      </c>
      <c r="W3649" t="s">
        <v>60</v>
      </c>
      <c r="X3649" t="s">
        <v>47</v>
      </c>
      <c r="Y3649">
        <v>319788</v>
      </c>
      <c r="Z3649">
        <v>7.0000000000000007E-2</v>
      </c>
    </row>
    <row r="3650" spans="1:26" x14ac:dyDescent="0.25">
      <c r="A3650" t="s">
        <v>5408</v>
      </c>
      <c r="B3650" s="1">
        <v>45121</v>
      </c>
      <c r="C3650" t="s">
        <v>4428</v>
      </c>
      <c r="D3650" t="s">
        <v>28</v>
      </c>
      <c r="E3650" t="s">
        <v>40</v>
      </c>
      <c r="F3650" t="s">
        <v>30</v>
      </c>
      <c r="G3650" t="s">
        <v>86</v>
      </c>
      <c r="H3650">
        <v>10</v>
      </c>
      <c r="I3650">
        <v>3530</v>
      </c>
      <c r="J3650">
        <v>23</v>
      </c>
      <c r="K3650">
        <v>27181</v>
      </c>
      <c r="L3650">
        <v>3104.97</v>
      </c>
      <c r="M3650" t="s">
        <v>43</v>
      </c>
      <c r="N3650" t="s">
        <v>33</v>
      </c>
      <c r="O3650">
        <v>3</v>
      </c>
      <c r="P3650">
        <v>2023</v>
      </c>
      <c r="Q3650">
        <v>7</v>
      </c>
      <c r="R3650" t="s">
        <v>125</v>
      </c>
      <c r="S3650">
        <v>3</v>
      </c>
      <c r="T3650">
        <v>28</v>
      </c>
      <c r="U3650">
        <v>3</v>
      </c>
      <c r="V3650">
        <v>5</v>
      </c>
      <c r="W3650" t="s">
        <v>46</v>
      </c>
      <c r="X3650" t="s">
        <v>47</v>
      </c>
      <c r="Y3650">
        <v>811900</v>
      </c>
      <c r="Z3650">
        <v>0.11</v>
      </c>
    </row>
    <row r="3651" spans="1:26" x14ac:dyDescent="0.25">
      <c r="A3651" t="s">
        <v>5409</v>
      </c>
      <c r="B3651" s="1">
        <v>45125</v>
      </c>
      <c r="C3651" t="s">
        <v>5410</v>
      </c>
      <c r="D3651" t="s">
        <v>63</v>
      </c>
      <c r="E3651" t="s">
        <v>40</v>
      </c>
      <c r="F3651" t="s">
        <v>41</v>
      </c>
      <c r="G3651" t="s">
        <v>116</v>
      </c>
      <c r="H3651">
        <v>4</v>
      </c>
      <c r="I3651">
        <v>4186</v>
      </c>
      <c r="J3651">
        <v>14</v>
      </c>
      <c r="K3651">
        <v>14399.84</v>
      </c>
      <c r="L3651">
        <v>800.01</v>
      </c>
      <c r="M3651" t="s">
        <v>32</v>
      </c>
      <c r="N3651" t="s">
        <v>33</v>
      </c>
      <c r="O3651">
        <v>6</v>
      </c>
      <c r="P3651">
        <v>2023</v>
      </c>
      <c r="Q3651">
        <v>7</v>
      </c>
      <c r="R3651" t="s">
        <v>125</v>
      </c>
      <c r="S3651">
        <v>3</v>
      </c>
      <c r="T3651">
        <v>29</v>
      </c>
      <c r="U3651">
        <v>4</v>
      </c>
      <c r="V3651">
        <v>2</v>
      </c>
      <c r="W3651" t="s">
        <v>76</v>
      </c>
      <c r="X3651" t="s">
        <v>47</v>
      </c>
      <c r="Y3651">
        <v>234416</v>
      </c>
      <c r="Z3651">
        <v>0.06</v>
      </c>
    </row>
    <row r="3652" spans="1:26" x14ac:dyDescent="0.25">
      <c r="A3652" t="s">
        <v>5411</v>
      </c>
      <c r="B3652" s="1">
        <v>45040</v>
      </c>
      <c r="C3652" t="s">
        <v>5225</v>
      </c>
      <c r="D3652" t="s">
        <v>39</v>
      </c>
      <c r="E3652" t="s">
        <v>40</v>
      </c>
      <c r="F3652" t="s">
        <v>30</v>
      </c>
      <c r="G3652" t="s">
        <v>86</v>
      </c>
      <c r="H3652">
        <v>1</v>
      </c>
      <c r="I3652">
        <v>3720</v>
      </c>
      <c r="J3652">
        <v>6</v>
      </c>
      <c r="K3652">
        <v>3496.8</v>
      </c>
      <c r="L3652">
        <v>689.6</v>
      </c>
      <c r="M3652" t="s">
        <v>43</v>
      </c>
      <c r="N3652" t="s">
        <v>66</v>
      </c>
      <c r="O3652">
        <v>3</v>
      </c>
      <c r="P3652">
        <v>2023</v>
      </c>
      <c r="Q3652">
        <v>4</v>
      </c>
      <c r="R3652" t="s">
        <v>100</v>
      </c>
      <c r="S3652">
        <v>2</v>
      </c>
      <c r="T3652">
        <v>17</v>
      </c>
      <c r="U3652">
        <v>5</v>
      </c>
      <c r="V3652">
        <v>1</v>
      </c>
      <c r="W3652" t="s">
        <v>60</v>
      </c>
      <c r="X3652" t="s">
        <v>47</v>
      </c>
      <c r="Y3652">
        <v>22320</v>
      </c>
      <c r="Z3652">
        <v>0.2</v>
      </c>
    </row>
    <row r="3653" spans="1:26" x14ac:dyDescent="0.25">
      <c r="A3653" t="s">
        <v>5412</v>
      </c>
      <c r="B3653" s="1">
        <v>45109</v>
      </c>
      <c r="C3653" t="s">
        <v>1905</v>
      </c>
      <c r="D3653" t="s">
        <v>50</v>
      </c>
      <c r="E3653" t="s">
        <v>29</v>
      </c>
      <c r="F3653" t="s">
        <v>41</v>
      </c>
      <c r="G3653" t="s">
        <v>59</v>
      </c>
      <c r="H3653">
        <v>7</v>
      </c>
      <c r="I3653">
        <v>4194</v>
      </c>
      <c r="J3653">
        <v>26</v>
      </c>
      <c r="K3653">
        <v>21724.92</v>
      </c>
      <c r="L3653">
        <v>2413.25</v>
      </c>
      <c r="M3653" t="s">
        <v>32</v>
      </c>
      <c r="N3653" t="s">
        <v>66</v>
      </c>
      <c r="O3653">
        <v>3</v>
      </c>
      <c r="P3653">
        <v>2023</v>
      </c>
      <c r="Q3653">
        <v>7</v>
      </c>
      <c r="R3653" t="s">
        <v>125</v>
      </c>
      <c r="S3653">
        <v>3</v>
      </c>
      <c r="T3653">
        <v>27</v>
      </c>
      <c r="U3653">
        <v>2</v>
      </c>
      <c r="V3653">
        <v>0</v>
      </c>
      <c r="W3653" t="s">
        <v>55</v>
      </c>
      <c r="X3653" t="s">
        <v>36</v>
      </c>
      <c r="Y3653">
        <v>763308</v>
      </c>
      <c r="Z3653">
        <v>0.11</v>
      </c>
    </row>
    <row r="3654" spans="1:26" x14ac:dyDescent="0.25">
      <c r="A3654" t="s">
        <v>5413</v>
      </c>
      <c r="B3654" s="1">
        <v>45111</v>
      </c>
      <c r="C3654" t="s">
        <v>459</v>
      </c>
      <c r="D3654" t="s">
        <v>50</v>
      </c>
      <c r="E3654" t="s">
        <v>58</v>
      </c>
      <c r="F3654" t="s">
        <v>30</v>
      </c>
      <c r="G3654" t="s">
        <v>64</v>
      </c>
      <c r="H3654">
        <v>10</v>
      </c>
      <c r="I3654">
        <v>1145</v>
      </c>
      <c r="J3654">
        <v>3</v>
      </c>
      <c r="K3654">
        <v>11106.5</v>
      </c>
      <c r="L3654">
        <v>1370.88</v>
      </c>
      <c r="M3654" t="s">
        <v>65</v>
      </c>
      <c r="N3654" t="s">
        <v>33</v>
      </c>
      <c r="O3654">
        <v>5</v>
      </c>
      <c r="P3654">
        <v>2023</v>
      </c>
      <c r="Q3654">
        <v>7</v>
      </c>
      <c r="R3654" t="s">
        <v>125</v>
      </c>
      <c r="S3654">
        <v>3</v>
      </c>
      <c r="T3654">
        <v>27</v>
      </c>
      <c r="U3654">
        <v>2</v>
      </c>
      <c r="V3654">
        <v>2</v>
      </c>
      <c r="W3654" t="s">
        <v>76</v>
      </c>
      <c r="X3654" t="s">
        <v>47</v>
      </c>
      <c r="Y3654">
        <v>34350</v>
      </c>
      <c r="Z3654">
        <v>0.12</v>
      </c>
    </row>
    <row r="3655" spans="1:26" x14ac:dyDescent="0.25">
      <c r="A3655" t="s">
        <v>5414</v>
      </c>
      <c r="B3655" s="1">
        <v>45272</v>
      </c>
      <c r="C3655" t="s">
        <v>1886</v>
      </c>
      <c r="D3655" t="s">
        <v>63</v>
      </c>
      <c r="E3655" t="s">
        <v>58</v>
      </c>
      <c r="F3655" t="s">
        <v>41</v>
      </c>
      <c r="G3655" t="s">
        <v>59</v>
      </c>
      <c r="H3655">
        <v>2</v>
      </c>
      <c r="I3655">
        <v>1705</v>
      </c>
      <c r="J3655">
        <v>16</v>
      </c>
      <c r="K3655">
        <v>2864.4</v>
      </c>
      <c r="L3655">
        <v>395.35</v>
      </c>
      <c r="M3655" t="s">
        <v>65</v>
      </c>
      <c r="N3655" t="s">
        <v>44</v>
      </c>
      <c r="O3655">
        <v>3</v>
      </c>
      <c r="P3655">
        <v>2023</v>
      </c>
      <c r="Q3655">
        <v>12</v>
      </c>
      <c r="R3655" t="s">
        <v>54</v>
      </c>
      <c r="S3655">
        <v>4</v>
      </c>
      <c r="T3655">
        <v>50</v>
      </c>
      <c r="U3655">
        <v>3</v>
      </c>
      <c r="V3655">
        <v>2</v>
      </c>
      <c r="W3655" t="s">
        <v>76</v>
      </c>
      <c r="X3655" t="s">
        <v>47</v>
      </c>
      <c r="Y3655">
        <v>54560</v>
      </c>
      <c r="Z3655">
        <v>0.14000000000000001</v>
      </c>
    </row>
    <row r="3656" spans="1:26" x14ac:dyDescent="0.25">
      <c r="A3656" t="s">
        <v>5415</v>
      </c>
      <c r="B3656" s="1">
        <v>45207</v>
      </c>
      <c r="C3656" t="s">
        <v>1580</v>
      </c>
      <c r="D3656" t="s">
        <v>39</v>
      </c>
      <c r="E3656" t="s">
        <v>40</v>
      </c>
      <c r="F3656" t="s">
        <v>30</v>
      </c>
      <c r="G3656" t="s">
        <v>86</v>
      </c>
      <c r="H3656">
        <v>10</v>
      </c>
      <c r="I3656">
        <v>4983</v>
      </c>
      <c r="J3656">
        <v>21</v>
      </c>
      <c r="K3656">
        <v>39365.699999999997</v>
      </c>
      <c r="L3656">
        <v>4713.1099999999997</v>
      </c>
      <c r="M3656" t="s">
        <v>43</v>
      </c>
      <c r="N3656" t="s">
        <v>66</v>
      </c>
      <c r="O3656">
        <v>7</v>
      </c>
      <c r="P3656">
        <v>2023</v>
      </c>
      <c r="Q3656">
        <v>10</v>
      </c>
      <c r="R3656" t="s">
        <v>45</v>
      </c>
      <c r="S3656">
        <v>4</v>
      </c>
      <c r="T3656">
        <v>41</v>
      </c>
      <c r="U3656">
        <v>2</v>
      </c>
      <c r="V3656">
        <v>0</v>
      </c>
      <c r="W3656" t="s">
        <v>55</v>
      </c>
      <c r="X3656" t="s">
        <v>36</v>
      </c>
      <c r="Y3656">
        <v>1046430</v>
      </c>
      <c r="Z3656">
        <v>0.12</v>
      </c>
    </row>
    <row r="3657" spans="1:26" x14ac:dyDescent="0.25">
      <c r="A3657" t="s">
        <v>5416</v>
      </c>
      <c r="B3657" s="1">
        <v>44949</v>
      </c>
      <c r="C3657" t="s">
        <v>1511</v>
      </c>
      <c r="D3657" t="s">
        <v>63</v>
      </c>
      <c r="E3657" t="s">
        <v>29</v>
      </c>
      <c r="F3657" t="s">
        <v>30</v>
      </c>
      <c r="G3657" t="s">
        <v>64</v>
      </c>
      <c r="H3657">
        <v>7</v>
      </c>
      <c r="I3657">
        <v>592</v>
      </c>
      <c r="J3657">
        <v>11</v>
      </c>
      <c r="K3657">
        <v>3688.16</v>
      </c>
      <c r="L3657">
        <v>637.79999999999995</v>
      </c>
      <c r="M3657" t="s">
        <v>32</v>
      </c>
      <c r="N3657" t="s">
        <v>66</v>
      </c>
      <c r="O3657">
        <v>6</v>
      </c>
      <c r="P3657">
        <v>2023</v>
      </c>
      <c r="Q3657">
        <v>1</v>
      </c>
      <c r="R3657" t="s">
        <v>34</v>
      </c>
      <c r="S3657">
        <v>1</v>
      </c>
      <c r="T3657">
        <v>4</v>
      </c>
      <c r="U3657">
        <v>4</v>
      </c>
      <c r="V3657">
        <v>1</v>
      </c>
      <c r="W3657" t="s">
        <v>60</v>
      </c>
      <c r="X3657" t="s">
        <v>47</v>
      </c>
      <c r="Y3657">
        <v>45584</v>
      </c>
      <c r="Z3657">
        <v>0.17</v>
      </c>
    </row>
    <row r="3658" spans="1:26" x14ac:dyDescent="0.25">
      <c r="A3658" t="s">
        <v>5417</v>
      </c>
      <c r="B3658" s="1">
        <v>45276</v>
      </c>
      <c r="C3658" t="s">
        <v>1156</v>
      </c>
      <c r="D3658" t="s">
        <v>39</v>
      </c>
      <c r="E3658" t="s">
        <v>40</v>
      </c>
      <c r="F3658" t="s">
        <v>52</v>
      </c>
      <c r="G3658" t="s">
        <v>53</v>
      </c>
      <c r="H3658">
        <v>1</v>
      </c>
      <c r="I3658">
        <v>3223</v>
      </c>
      <c r="J3658">
        <v>15</v>
      </c>
      <c r="K3658">
        <v>2739.55</v>
      </c>
      <c r="L3658">
        <v>271.23</v>
      </c>
      <c r="M3658" t="s">
        <v>43</v>
      </c>
      <c r="N3658" t="s">
        <v>33</v>
      </c>
      <c r="O3658">
        <v>5</v>
      </c>
      <c r="P3658">
        <v>2023</v>
      </c>
      <c r="Q3658">
        <v>12</v>
      </c>
      <c r="R3658" t="s">
        <v>54</v>
      </c>
      <c r="S3658">
        <v>4</v>
      </c>
      <c r="T3658">
        <v>50</v>
      </c>
      <c r="U3658">
        <v>3</v>
      </c>
      <c r="V3658">
        <v>6</v>
      </c>
      <c r="W3658" t="s">
        <v>35</v>
      </c>
      <c r="X3658" t="s">
        <v>36</v>
      </c>
      <c r="Y3658">
        <v>48345</v>
      </c>
      <c r="Z3658">
        <v>0.1</v>
      </c>
    </row>
    <row r="3659" spans="1:26" x14ac:dyDescent="0.25">
      <c r="A3659" t="s">
        <v>5418</v>
      </c>
      <c r="B3659" s="1">
        <v>44984</v>
      </c>
      <c r="C3659" t="s">
        <v>5404</v>
      </c>
      <c r="D3659" t="s">
        <v>63</v>
      </c>
      <c r="E3659" t="s">
        <v>40</v>
      </c>
      <c r="F3659" t="s">
        <v>52</v>
      </c>
      <c r="G3659" t="s">
        <v>91</v>
      </c>
      <c r="H3659">
        <v>2</v>
      </c>
      <c r="I3659">
        <v>4983</v>
      </c>
      <c r="J3659">
        <v>24</v>
      </c>
      <c r="K3659">
        <v>7574.16</v>
      </c>
      <c r="L3659">
        <v>966.32</v>
      </c>
      <c r="M3659" t="s">
        <v>43</v>
      </c>
      <c r="N3659" t="s">
        <v>44</v>
      </c>
      <c r="O3659">
        <v>2</v>
      </c>
      <c r="P3659">
        <v>2023</v>
      </c>
      <c r="Q3659">
        <v>2</v>
      </c>
      <c r="R3659" t="s">
        <v>67</v>
      </c>
      <c r="S3659">
        <v>1</v>
      </c>
      <c r="T3659">
        <v>9</v>
      </c>
      <c r="U3659">
        <v>5</v>
      </c>
      <c r="V3659">
        <v>1</v>
      </c>
      <c r="W3659" t="s">
        <v>60</v>
      </c>
      <c r="X3659" t="s">
        <v>47</v>
      </c>
      <c r="Y3659">
        <v>239184</v>
      </c>
      <c r="Z3659">
        <v>0.13</v>
      </c>
    </row>
    <row r="3660" spans="1:26" x14ac:dyDescent="0.25">
      <c r="A3660" t="s">
        <v>5419</v>
      </c>
      <c r="B3660" s="1">
        <v>45100</v>
      </c>
      <c r="C3660" t="s">
        <v>5225</v>
      </c>
      <c r="D3660" t="s">
        <v>63</v>
      </c>
      <c r="E3660" t="s">
        <v>58</v>
      </c>
      <c r="F3660" t="s">
        <v>41</v>
      </c>
      <c r="G3660" t="s">
        <v>42</v>
      </c>
      <c r="H3660">
        <v>2</v>
      </c>
      <c r="I3660">
        <v>4143</v>
      </c>
      <c r="J3660">
        <v>25</v>
      </c>
      <c r="K3660">
        <v>6214.5</v>
      </c>
      <c r="L3660">
        <v>1175.8499999999999</v>
      </c>
      <c r="M3660" t="s">
        <v>32</v>
      </c>
      <c r="N3660" t="s">
        <v>44</v>
      </c>
      <c r="O3660">
        <v>6</v>
      </c>
      <c r="P3660">
        <v>2023</v>
      </c>
      <c r="Q3660">
        <v>6</v>
      </c>
      <c r="R3660" t="s">
        <v>95</v>
      </c>
      <c r="S3660">
        <v>2</v>
      </c>
      <c r="T3660">
        <v>25</v>
      </c>
      <c r="U3660">
        <v>4</v>
      </c>
      <c r="V3660">
        <v>5</v>
      </c>
      <c r="W3660" t="s">
        <v>46</v>
      </c>
      <c r="X3660" t="s">
        <v>47</v>
      </c>
      <c r="Y3660">
        <v>207150</v>
      </c>
      <c r="Z3660">
        <v>0.19</v>
      </c>
    </row>
    <row r="3661" spans="1:26" x14ac:dyDescent="0.25">
      <c r="A3661" t="s">
        <v>5420</v>
      </c>
      <c r="B3661" s="1">
        <v>45191</v>
      </c>
      <c r="C3661" t="s">
        <v>830</v>
      </c>
      <c r="D3661" t="s">
        <v>39</v>
      </c>
      <c r="E3661" t="s">
        <v>40</v>
      </c>
      <c r="F3661" t="s">
        <v>30</v>
      </c>
      <c r="G3661" t="s">
        <v>64</v>
      </c>
      <c r="H3661">
        <v>9</v>
      </c>
      <c r="I3661">
        <v>4273</v>
      </c>
      <c r="J3661">
        <v>16</v>
      </c>
      <c r="K3661">
        <v>32303.88</v>
      </c>
      <c r="L3661">
        <v>1893.36</v>
      </c>
      <c r="M3661" t="s">
        <v>32</v>
      </c>
      <c r="N3661" t="s">
        <v>44</v>
      </c>
      <c r="O3661">
        <v>1</v>
      </c>
      <c r="P3661">
        <v>2023</v>
      </c>
      <c r="Q3661">
        <v>9</v>
      </c>
      <c r="R3661" t="s">
        <v>80</v>
      </c>
      <c r="S3661">
        <v>3</v>
      </c>
      <c r="T3661">
        <v>38</v>
      </c>
      <c r="U3661">
        <v>4</v>
      </c>
      <c r="V3661">
        <v>5</v>
      </c>
      <c r="W3661" t="s">
        <v>46</v>
      </c>
      <c r="X3661" t="s">
        <v>47</v>
      </c>
      <c r="Y3661">
        <v>615312</v>
      </c>
      <c r="Z3661">
        <v>0.06</v>
      </c>
    </row>
    <row r="3662" spans="1:26" x14ac:dyDescent="0.25">
      <c r="A3662" t="s">
        <v>5421</v>
      </c>
      <c r="B3662" s="1">
        <v>45019</v>
      </c>
      <c r="C3662" t="s">
        <v>3952</v>
      </c>
      <c r="D3662" t="s">
        <v>63</v>
      </c>
      <c r="E3662" t="s">
        <v>51</v>
      </c>
      <c r="F3662" t="s">
        <v>41</v>
      </c>
      <c r="G3662" t="s">
        <v>59</v>
      </c>
      <c r="H3662">
        <v>3</v>
      </c>
      <c r="I3662">
        <v>4944</v>
      </c>
      <c r="J3662">
        <v>20</v>
      </c>
      <c r="K3662">
        <v>11865.6</v>
      </c>
      <c r="L3662">
        <v>2319.44</v>
      </c>
      <c r="M3662" t="s">
        <v>43</v>
      </c>
      <c r="N3662" t="s">
        <v>33</v>
      </c>
      <c r="O3662">
        <v>1</v>
      </c>
      <c r="P3662">
        <v>2023</v>
      </c>
      <c r="Q3662">
        <v>4</v>
      </c>
      <c r="R3662" t="s">
        <v>100</v>
      </c>
      <c r="S3662">
        <v>2</v>
      </c>
      <c r="T3662">
        <v>14</v>
      </c>
      <c r="U3662">
        <v>2</v>
      </c>
      <c r="V3662">
        <v>1</v>
      </c>
      <c r="W3662" t="s">
        <v>60</v>
      </c>
      <c r="X3662" t="s">
        <v>47</v>
      </c>
      <c r="Y3662">
        <v>296640</v>
      </c>
      <c r="Z3662">
        <v>0.2</v>
      </c>
    </row>
    <row r="3663" spans="1:26" x14ac:dyDescent="0.25">
      <c r="A3663" t="s">
        <v>5422</v>
      </c>
      <c r="B3663" s="1">
        <v>45107</v>
      </c>
      <c r="C3663" t="s">
        <v>3006</v>
      </c>
      <c r="D3663" t="s">
        <v>63</v>
      </c>
      <c r="E3663" t="s">
        <v>58</v>
      </c>
      <c r="F3663" t="s">
        <v>52</v>
      </c>
      <c r="G3663" t="s">
        <v>91</v>
      </c>
      <c r="H3663">
        <v>3</v>
      </c>
      <c r="I3663">
        <v>481</v>
      </c>
      <c r="J3663">
        <v>18</v>
      </c>
      <c r="K3663">
        <v>1183.26</v>
      </c>
      <c r="L3663">
        <v>186.42</v>
      </c>
      <c r="M3663" t="s">
        <v>43</v>
      </c>
      <c r="N3663" t="s">
        <v>33</v>
      </c>
      <c r="O3663">
        <v>6</v>
      </c>
      <c r="P3663">
        <v>2023</v>
      </c>
      <c r="Q3663">
        <v>6</v>
      </c>
      <c r="R3663" t="s">
        <v>95</v>
      </c>
      <c r="S3663">
        <v>2</v>
      </c>
      <c r="T3663">
        <v>26</v>
      </c>
      <c r="U3663">
        <v>5</v>
      </c>
      <c r="V3663">
        <v>5</v>
      </c>
      <c r="W3663" t="s">
        <v>46</v>
      </c>
      <c r="X3663" t="s">
        <v>47</v>
      </c>
      <c r="Y3663">
        <v>25974</v>
      </c>
      <c r="Z3663">
        <v>0.16</v>
      </c>
    </row>
    <row r="3664" spans="1:26" x14ac:dyDescent="0.25">
      <c r="A3664" t="s">
        <v>5423</v>
      </c>
      <c r="B3664" s="1">
        <v>45068</v>
      </c>
      <c r="C3664" t="s">
        <v>3110</v>
      </c>
      <c r="D3664" t="s">
        <v>50</v>
      </c>
      <c r="E3664" t="s">
        <v>29</v>
      </c>
      <c r="F3664" t="s">
        <v>30</v>
      </c>
      <c r="G3664" t="s">
        <v>64</v>
      </c>
      <c r="H3664">
        <v>4</v>
      </c>
      <c r="I3664">
        <v>4828</v>
      </c>
      <c r="J3664">
        <v>5</v>
      </c>
      <c r="K3664">
        <v>18346.400000000001</v>
      </c>
      <c r="L3664">
        <v>3395.68</v>
      </c>
      <c r="M3664" t="s">
        <v>32</v>
      </c>
      <c r="N3664" t="s">
        <v>33</v>
      </c>
      <c r="O3664">
        <v>5</v>
      </c>
      <c r="P3664">
        <v>2023</v>
      </c>
      <c r="Q3664">
        <v>5</v>
      </c>
      <c r="R3664" t="s">
        <v>238</v>
      </c>
      <c r="S3664">
        <v>2</v>
      </c>
      <c r="T3664">
        <v>21</v>
      </c>
      <c r="U3664">
        <v>4</v>
      </c>
      <c r="V3664">
        <v>1</v>
      </c>
      <c r="W3664" t="s">
        <v>60</v>
      </c>
      <c r="X3664" t="s">
        <v>47</v>
      </c>
      <c r="Y3664">
        <v>96560</v>
      </c>
      <c r="Z3664">
        <v>0.19</v>
      </c>
    </row>
    <row r="3665" spans="1:26" x14ac:dyDescent="0.25">
      <c r="A3665" t="s">
        <v>5424</v>
      </c>
      <c r="B3665" s="1">
        <v>45174</v>
      </c>
      <c r="C3665" t="s">
        <v>5425</v>
      </c>
      <c r="D3665" t="s">
        <v>63</v>
      </c>
      <c r="E3665" t="s">
        <v>29</v>
      </c>
      <c r="F3665" t="s">
        <v>52</v>
      </c>
      <c r="G3665" t="s">
        <v>79</v>
      </c>
      <c r="H3665">
        <v>7</v>
      </c>
      <c r="I3665">
        <v>4582</v>
      </c>
      <c r="J3665">
        <v>15</v>
      </c>
      <c r="K3665">
        <v>27262.9</v>
      </c>
      <c r="L3665">
        <v>1943.4</v>
      </c>
      <c r="M3665" t="s">
        <v>43</v>
      </c>
      <c r="N3665" t="s">
        <v>33</v>
      </c>
      <c r="O3665">
        <v>6</v>
      </c>
      <c r="P3665">
        <v>2023</v>
      </c>
      <c r="Q3665">
        <v>9</v>
      </c>
      <c r="R3665" t="s">
        <v>80</v>
      </c>
      <c r="S3665">
        <v>3</v>
      </c>
      <c r="T3665">
        <v>36</v>
      </c>
      <c r="U3665">
        <v>2</v>
      </c>
      <c r="V3665">
        <v>2</v>
      </c>
      <c r="W3665" t="s">
        <v>76</v>
      </c>
      <c r="X3665" t="s">
        <v>47</v>
      </c>
      <c r="Y3665">
        <v>481110</v>
      </c>
      <c r="Z3665">
        <v>7.0000000000000007E-2</v>
      </c>
    </row>
    <row r="3666" spans="1:26" x14ac:dyDescent="0.25">
      <c r="A3666" t="s">
        <v>5426</v>
      </c>
      <c r="B3666" s="1">
        <v>45159</v>
      </c>
      <c r="C3666" t="s">
        <v>3856</v>
      </c>
      <c r="D3666" t="s">
        <v>63</v>
      </c>
      <c r="E3666" t="s">
        <v>29</v>
      </c>
      <c r="F3666" t="s">
        <v>52</v>
      </c>
      <c r="G3666" t="s">
        <v>53</v>
      </c>
      <c r="H3666">
        <v>7</v>
      </c>
      <c r="I3666">
        <v>1547</v>
      </c>
      <c r="J3666">
        <v>17</v>
      </c>
      <c r="K3666">
        <v>8988.07</v>
      </c>
      <c r="L3666">
        <v>612.76</v>
      </c>
      <c r="M3666" t="s">
        <v>32</v>
      </c>
      <c r="N3666" t="s">
        <v>44</v>
      </c>
      <c r="O3666">
        <v>4</v>
      </c>
      <c r="P3666">
        <v>2023</v>
      </c>
      <c r="Q3666">
        <v>8</v>
      </c>
      <c r="R3666" t="s">
        <v>72</v>
      </c>
      <c r="S3666">
        <v>3</v>
      </c>
      <c r="T3666">
        <v>34</v>
      </c>
      <c r="U3666">
        <v>4</v>
      </c>
      <c r="V3666">
        <v>1</v>
      </c>
      <c r="W3666" t="s">
        <v>60</v>
      </c>
      <c r="X3666" t="s">
        <v>47</v>
      </c>
      <c r="Y3666">
        <v>184093</v>
      </c>
      <c r="Z3666">
        <v>7.0000000000000007E-2</v>
      </c>
    </row>
    <row r="3667" spans="1:26" x14ac:dyDescent="0.25">
      <c r="A3667" t="s">
        <v>5427</v>
      </c>
      <c r="B3667" s="1">
        <v>45011</v>
      </c>
      <c r="C3667" t="s">
        <v>5428</v>
      </c>
      <c r="D3667" t="s">
        <v>28</v>
      </c>
      <c r="E3667" t="s">
        <v>29</v>
      </c>
      <c r="F3667" t="s">
        <v>41</v>
      </c>
      <c r="G3667" t="s">
        <v>59</v>
      </c>
      <c r="H3667">
        <v>9</v>
      </c>
      <c r="I3667">
        <v>2709</v>
      </c>
      <c r="J3667">
        <v>10</v>
      </c>
      <c r="K3667">
        <v>21942.9</v>
      </c>
      <c r="L3667">
        <v>3822.79</v>
      </c>
      <c r="M3667" t="s">
        <v>43</v>
      </c>
      <c r="N3667" t="s">
        <v>44</v>
      </c>
      <c r="O3667">
        <v>4</v>
      </c>
      <c r="P3667">
        <v>2023</v>
      </c>
      <c r="Q3667">
        <v>3</v>
      </c>
      <c r="R3667" t="s">
        <v>105</v>
      </c>
      <c r="S3667">
        <v>1</v>
      </c>
      <c r="T3667">
        <v>13</v>
      </c>
      <c r="U3667">
        <v>5</v>
      </c>
      <c r="V3667">
        <v>0</v>
      </c>
      <c r="W3667" t="s">
        <v>55</v>
      </c>
      <c r="X3667" t="s">
        <v>36</v>
      </c>
      <c r="Y3667">
        <v>243810</v>
      </c>
      <c r="Z3667">
        <v>0.17</v>
      </c>
    </row>
    <row r="3668" spans="1:26" x14ac:dyDescent="0.25">
      <c r="A3668" t="s">
        <v>5429</v>
      </c>
      <c r="B3668" s="1">
        <v>45095</v>
      </c>
      <c r="C3668" t="s">
        <v>2603</v>
      </c>
      <c r="D3668" t="s">
        <v>50</v>
      </c>
      <c r="E3668" t="s">
        <v>29</v>
      </c>
      <c r="F3668" t="s">
        <v>52</v>
      </c>
      <c r="G3668" t="s">
        <v>91</v>
      </c>
      <c r="H3668">
        <v>7</v>
      </c>
      <c r="I3668">
        <v>3726</v>
      </c>
      <c r="J3668">
        <v>13</v>
      </c>
      <c r="K3668">
        <v>22691.34</v>
      </c>
      <c r="L3668">
        <v>1776.06</v>
      </c>
      <c r="M3668" t="s">
        <v>43</v>
      </c>
      <c r="N3668" t="s">
        <v>33</v>
      </c>
      <c r="O3668">
        <v>6</v>
      </c>
      <c r="P3668">
        <v>2023</v>
      </c>
      <c r="Q3668">
        <v>6</v>
      </c>
      <c r="R3668" t="s">
        <v>95</v>
      </c>
      <c r="S3668">
        <v>2</v>
      </c>
      <c r="T3668">
        <v>25</v>
      </c>
      <c r="U3668">
        <v>4</v>
      </c>
      <c r="V3668">
        <v>0</v>
      </c>
      <c r="W3668" t="s">
        <v>55</v>
      </c>
      <c r="X3668" t="s">
        <v>36</v>
      </c>
      <c r="Y3668">
        <v>339066</v>
      </c>
      <c r="Z3668">
        <v>0.08</v>
      </c>
    </row>
    <row r="3669" spans="1:26" x14ac:dyDescent="0.25">
      <c r="A3669" t="s">
        <v>5430</v>
      </c>
      <c r="B3669" s="1">
        <v>45098</v>
      </c>
      <c r="C3669" t="s">
        <v>2582</v>
      </c>
      <c r="D3669" t="s">
        <v>39</v>
      </c>
      <c r="E3669" t="s">
        <v>58</v>
      </c>
      <c r="F3669" t="s">
        <v>30</v>
      </c>
      <c r="G3669" t="s">
        <v>31</v>
      </c>
      <c r="H3669">
        <v>8</v>
      </c>
      <c r="I3669">
        <v>4504</v>
      </c>
      <c r="J3669">
        <v>6</v>
      </c>
      <c r="K3669">
        <v>33870.080000000002</v>
      </c>
      <c r="L3669">
        <v>4872.87</v>
      </c>
      <c r="M3669" t="s">
        <v>32</v>
      </c>
      <c r="N3669" t="s">
        <v>44</v>
      </c>
      <c r="O3669">
        <v>1</v>
      </c>
      <c r="P3669">
        <v>2023</v>
      </c>
      <c r="Q3669">
        <v>6</v>
      </c>
      <c r="R3669" t="s">
        <v>95</v>
      </c>
      <c r="S3669">
        <v>2</v>
      </c>
      <c r="T3669">
        <v>25</v>
      </c>
      <c r="U3669">
        <v>4</v>
      </c>
      <c r="V3669">
        <v>3</v>
      </c>
      <c r="W3669" t="s">
        <v>83</v>
      </c>
      <c r="X3669" t="s">
        <v>47</v>
      </c>
      <c r="Y3669">
        <v>216192</v>
      </c>
      <c r="Z3669">
        <v>0.14000000000000001</v>
      </c>
    </row>
    <row r="3670" spans="1:26" x14ac:dyDescent="0.25">
      <c r="A3670" t="s">
        <v>5431</v>
      </c>
      <c r="B3670" s="1">
        <v>44951</v>
      </c>
      <c r="C3670" t="s">
        <v>3845</v>
      </c>
      <c r="D3670" t="s">
        <v>28</v>
      </c>
      <c r="E3670" t="s">
        <v>40</v>
      </c>
      <c r="F3670" t="s">
        <v>30</v>
      </c>
      <c r="G3670" t="s">
        <v>64</v>
      </c>
      <c r="H3670">
        <v>8</v>
      </c>
      <c r="I3670">
        <v>3058</v>
      </c>
      <c r="J3670">
        <v>10</v>
      </c>
      <c r="K3670">
        <v>22017.599999999999</v>
      </c>
      <c r="L3670">
        <v>2960.58</v>
      </c>
      <c r="M3670" t="s">
        <v>65</v>
      </c>
      <c r="N3670" t="s">
        <v>44</v>
      </c>
      <c r="O3670">
        <v>1</v>
      </c>
      <c r="P3670">
        <v>2023</v>
      </c>
      <c r="Q3670">
        <v>1</v>
      </c>
      <c r="R3670" t="s">
        <v>34</v>
      </c>
      <c r="S3670">
        <v>1</v>
      </c>
      <c r="T3670">
        <v>4</v>
      </c>
      <c r="U3670">
        <v>4</v>
      </c>
      <c r="V3670">
        <v>3</v>
      </c>
      <c r="W3670" t="s">
        <v>83</v>
      </c>
      <c r="X3670" t="s">
        <v>47</v>
      </c>
      <c r="Y3670">
        <v>244640</v>
      </c>
      <c r="Z3670">
        <v>0.13</v>
      </c>
    </row>
    <row r="3671" spans="1:26" x14ac:dyDescent="0.25">
      <c r="A3671" t="s">
        <v>5432</v>
      </c>
      <c r="B3671" s="1">
        <v>45148</v>
      </c>
      <c r="C3671" t="s">
        <v>928</v>
      </c>
      <c r="D3671" t="s">
        <v>63</v>
      </c>
      <c r="E3671" t="s">
        <v>40</v>
      </c>
      <c r="F3671" t="s">
        <v>52</v>
      </c>
      <c r="G3671" t="s">
        <v>53</v>
      </c>
      <c r="H3671">
        <v>9</v>
      </c>
      <c r="I3671">
        <v>2475</v>
      </c>
      <c r="J3671">
        <v>13</v>
      </c>
      <c r="K3671">
        <v>19379.25</v>
      </c>
      <c r="L3671">
        <v>3341.05</v>
      </c>
      <c r="M3671" t="s">
        <v>32</v>
      </c>
      <c r="N3671" t="s">
        <v>66</v>
      </c>
      <c r="O3671">
        <v>2</v>
      </c>
      <c r="P3671">
        <v>2023</v>
      </c>
      <c r="Q3671">
        <v>8</v>
      </c>
      <c r="R3671" t="s">
        <v>72</v>
      </c>
      <c r="S3671">
        <v>3</v>
      </c>
      <c r="T3671">
        <v>32</v>
      </c>
      <c r="U3671">
        <v>2</v>
      </c>
      <c r="V3671">
        <v>4</v>
      </c>
      <c r="W3671" t="s">
        <v>73</v>
      </c>
      <c r="X3671" t="s">
        <v>47</v>
      </c>
      <c r="Y3671">
        <v>289575</v>
      </c>
      <c r="Z3671">
        <v>0.17</v>
      </c>
    </row>
    <row r="3672" spans="1:26" x14ac:dyDescent="0.25">
      <c r="A3672" t="s">
        <v>5433</v>
      </c>
      <c r="B3672" s="1">
        <v>45072</v>
      </c>
      <c r="C3672" t="s">
        <v>1681</v>
      </c>
      <c r="D3672" t="s">
        <v>39</v>
      </c>
      <c r="E3672" t="s">
        <v>58</v>
      </c>
      <c r="F3672" t="s">
        <v>41</v>
      </c>
      <c r="G3672" t="s">
        <v>116</v>
      </c>
      <c r="H3672">
        <v>2</v>
      </c>
      <c r="I3672">
        <v>3247</v>
      </c>
      <c r="J3672">
        <v>2</v>
      </c>
      <c r="K3672">
        <v>6364.12</v>
      </c>
      <c r="L3672">
        <v>737.61</v>
      </c>
      <c r="M3672" t="s">
        <v>43</v>
      </c>
      <c r="N3672" t="s">
        <v>44</v>
      </c>
      <c r="O3672">
        <v>3</v>
      </c>
      <c r="P3672">
        <v>2023</v>
      </c>
      <c r="Q3672">
        <v>5</v>
      </c>
      <c r="R3672" t="s">
        <v>238</v>
      </c>
      <c r="S3672">
        <v>2</v>
      </c>
      <c r="T3672">
        <v>21</v>
      </c>
      <c r="U3672">
        <v>4</v>
      </c>
      <c r="V3672">
        <v>5</v>
      </c>
      <c r="W3672" t="s">
        <v>46</v>
      </c>
      <c r="X3672" t="s">
        <v>47</v>
      </c>
      <c r="Y3672">
        <v>12988</v>
      </c>
      <c r="Z3672">
        <v>0.12</v>
      </c>
    </row>
    <row r="3673" spans="1:26" x14ac:dyDescent="0.25">
      <c r="A3673" t="s">
        <v>5434</v>
      </c>
      <c r="B3673" s="1">
        <v>45286</v>
      </c>
      <c r="C3673" t="s">
        <v>2274</v>
      </c>
      <c r="D3673" t="s">
        <v>39</v>
      </c>
      <c r="E3673" t="s">
        <v>40</v>
      </c>
      <c r="F3673" t="s">
        <v>52</v>
      </c>
      <c r="G3673" t="s">
        <v>91</v>
      </c>
      <c r="H3673">
        <v>2</v>
      </c>
      <c r="I3673">
        <v>3689</v>
      </c>
      <c r="J3673">
        <v>29</v>
      </c>
      <c r="K3673">
        <v>5238.38</v>
      </c>
      <c r="L3673">
        <v>722.95</v>
      </c>
      <c r="M3673" t="s">
        <v>65</v>
      </c>
      <c r="N3673" t="s">
        <v>66</v>
      </c>
      <c r="O3673">
        <v>2</v>
      </c>
      <c r="P3673">
        <v>2023</v>
      </c>
      <c r="Q3673">
        <v>12</v>
      </c>
      <c r="R3673" t="s">
        <v>54</v>
      </c>
      <c r="S3673">
        <v>4</v>
      </c>
      <c r="T3673">
        <v>52</v>
      </c>
      <c r="U3673">
        <v>5</v>
      </c>
      <c r="V3673">
        <v>2</v>
      </c>
      <c r="W3673" t="s">
        <v>76</v>
      </c>
      <c r="X3673" t="s">
        <v>47</v>
      </c>
      <c r="Y3673">
        <v>213962</v>
      </c>
      <c r="Z3673">
        <v>0.14000000000000001</v>
      </c>
    </row>
    <row r="3674" spans="1:26" x14ac:dyDescent="0.25">
      <c r="A3674" t="s">
        <v>5435</v>
      </c>
      <c r="B3674" s="1">
        <v>45009</v>
      </c>
      <c r="C3674" t="s">
        <v>3191</v>
      </c>
      <c r="D3674" t="s">
        <v>63</v>
      </c>
      <c r="E3674" t="s">
        <v>58</v>
      </c>
      <c r="F3674" t="s">
        <v>30</v>
      </c>
      <c r="G3674" t="s">
        <v>86</v>
      </c>
      <c r="H3674">
        <v>10</v>
      </c>
      <c r="I3674">
        <v>4381</v>
      </c>
      <c r="J3674">
        <v>2</v>
      </c>
      <c r="K3674">
        <v>42933.8</v>
      </c>
      <c r="L3674">
        <v>6888.27</v>
      </c>
      <c r="M3674" t="s">
        <v>65</v>
      </c>
      <c r="N3674" t="s">
        <v>33</v>
      </c>
      <c r="O3674">
        <v>1</v>
      </c>
      <c r="P3674">
        <v>2023</v>
      </c>
      <c r="Q3674">
        <v>3</v>
      </c>
      <c r="R3674" t="s">
        <v>105</v>
      </c>
      <c r="S3674">
        <v>1</v>
      </c>
      <c r="T3674">
        <v>12</v>
      </c>
      <c r="U3674">
        <v>4</v>
      </c>
      <c r="V3674">
        <v>5</v>
      </c>
      <c r="W3674" t="s">
        <v>46</v>
      </c>
      <c r="X3674" t="s">
        <v>47</v>
      </c>
      <c r="Y3674">
        <v>87620</v>
      </c>
      <c r="Z3674">
        <v>0.16</v>
      </c>
    </row>
    <row r="3675" spans="1:26" x14ac:dyDescent="0.25">
      <c r="A3675" t="s">
        <v>5436</v>
      </c>
      <c r="B3675" s="1">
        <v>45126</v>
      </c>
      <c r="C3675" t="s">
        <v>3464</v>
      </c>
      <c r="D3675" t="s">
        <v>63</v>
      </c>
      <c r="E3675" t="s">
        <v>51</v>
      </c>
      <c r="F3675" t="s">
        <v>41</v>
      </c>
      <c r="G3675" t="s">
        <v>116</v>
      </c>
      <c r="H3675">
        <v>4</v>
      </c>
      <c r="I3675">
        <v>3114</v>
      </c>
      <c r="J3675">
        <v>3</v>
      </c>
      <c r="K3675">
        <v>12082.32</v>
      </c>
      <c r="L3675">
        <v>2212.8200000000002</v>
      </c>
      <c r="M3675" t="s">
        <v>65</v>
      </c>
      <c r="N3675" t="s">
        <v>44</v>
      </c>
      <c r="O3675">
        <v>1</v>
      </c>
      <c r="P3675">
        <v>2023</v>
      </c>
      <c r="Q3675">
        <v>7</v>
      </c>
      <c r="R3675" t="s">
        <v>125</v>
      </c>
      <c r="S3675">
        <v>3</v>
      </c>
      <c r="T3675">
        <v>29</v>
      </c>
      <c r="U3675">
        <v>4</v>
      </c>
      <c r="V3675">
        <v>3</v>
      </c>
      <c r="W3675" t="s">
        <v>83</v>
      </c>
      <c r="X3675" t="s">
        <v>47</v>
      </c>
      <c r="Y3675">
        <v>37368</v>
      </c>
      <c r="Z3675">
        <v>0.18</v>
      </c>
    </row>
    <row r="3676" spans="1:26" x14ac:dyDescent="0.25">
      <c r="A3676" t="s">
        <v>5437</v>
      </c>
      <c r="B3676" s="1">
        <v>45069</v>
      </c>
      <c r="C3676" t="s">
        <v>2755</v>
      </c>
      <c r="D3676" t="s">
        <v>50</v>
      </c>
      <c r="E3676" t="s">
        <v>58</v>
      </c>
      <c r="F3676" t="s">
        <v>52</v>
      </c>
      <c r="G3676" t="s">
        <v>79</v>
      </c>
      <c r="H3676">
        <v>9</v>
      </c>
      <c r="I3676">
        <v>2032</v>
      </c>
      <c r="J3676">
        <v>0</v>
      </c>
      <c r="K3676">
        <v>18288</v>
      </c>
      <c r="L3676">
        <v>2478.2199999999998</v>
      </c>
      <c r="M3676" t="s">
        <v>65</v>
      </c>
      <c r="N3676" t="s">
        <v>33</v>
      </c>
      <c r="O3676">
        <v>5</v>
      </c>
      <c r="P3676">
        <v>2023</v>
      </c>
      <c r="Q3676">
        <v>5</v>
      </c>
      <c r="R3676" t="s">
        <v>238</v>
      </c>
      <c r="S3676">
        <v>2</v>
      </c>
      <c r="T3676">
        <v>21</v>
      </c>
      <c r="U3676">
        <v>4</v>
      </c>
      <c r="V3676">
        <v>2</v>
      </c>
      <c r="W3676" t="s">
        <v>76</v>
      </c>
      <c r="X3676" t="s">
        <v>47</v>
      </c>
      <c r="Y3676">
        <v>0</v>
      </c>
      <c r="Z3676">
        <v>0.14000000000000001</v>
      </c>
    </row>
    <row r="3677" spans="1:26" x14ac:dyDescent="0.25">
      <c r="A3677" t="s">
        <v>5438</v>
      </c>
      <c r="B3677" s="1">
        <v>44983</v>
      </c>
      <c r="C3677" t="s">
        <v>5439</v>
      </c>
      <c r="D3677" t="s">
        <v>50</v>
      </c>
      <c r="E3677" t="s">
        <v>51</v>
      </c>
      <c r="F3677" t="s">
        <v>52</v>
      </c>
      <c r="G3677" t="s">
        <v>53</v>
      </c>
      <c r="H3677">
        <v>4</v>
      </c>
      <c r="I3677">
        <v>3330</v>
      </c>
      <c r="J3677">
        <v>2</v>
      </c>
      <c r="K3677">
        <v>13053.6</v>
      </c>
      <c r="L3677">
        <v>1141.8599999999999</v>
      </c>
      <c r="M3677" t="s">
        <v>32</v>
      </c>
      <c r="N3677" t="s">
        <v>33</v>
      </c>
      <c r="O3677">
        <v>5</v>
      </c>
      <c r="P3677">
        <v>2023</v>
      </c>
      <c r="Q3677">
        <v>2</v>
      </c>
      <c r="R3677" t="s">
        <v>67</v>
      </c>
      <c r="S3677">
        <v>1</v>
      </c>
      <c r="T3677">
        <v>9</v>
      </c>
      <c r="U3677">
        <v>5</v>
      </c>
      <c r="V3677">
        <v>0</v>
      </c>
      <c r="W3677" t="s">
        <v>55</v>
      </c>
      <c r="X3677" t="s">
        <v>36</v>
      </c>
      <c r="Y3677">
        <v>26640</v>
      </c>
      <c r="Z3677">
        <v>0.09</v>
      </c>
    </row>
    <row r="3678" spans="1:26" x14ac:dyDescent="0.25">
      <c r="A3678" t="s">
        <v>5440</v>
      </c>
      <c r="B3678" s="1">
        <v>45033</v>
      </c>
      <c r="C3678" t="s">
        <v>1167</v>
      </c>
      <c r="D3678" t="s">
        <v>50</v>
      </c>
      <c r="E3678" t="s">
        <v>40</v>
      </c>
      <c r="F3678" t="s">
        <v>41</v>
      </c>
      <c r="G3678" t="s">
        <v>59</v>
      </c>
      <c r="H3678">
        <v>4</v>
      </c>
      <c r="I3678">
        <v>557</v>
      </c>
      <c r="J3678">
        <v>28</v>
      </c>
      <c r="K3678">
        <v>1604.16</v>
      </c>
      <c r="L3678">
        <v>111.96</v>
      </c>
      <c r="M3678" t="s">
        <v>65</v>
      </c>
      <c r="N3678" t="s">
        <v>33</v>
      </c>
      <c r="O3678">
        <v>3</v>
      </c>
      <c r="P3678">
        <v>2023</v>
      </c>
      <c r="Q3678">
        <v>4</v>
      </c>
      <c r="R3678" t="s">
        <v>100</v>
      </c>
      <c r="S3678">
        <v>2</v>
      </c>
      <c r="T3678">
        <v>16</v>
      </c>
      <c r="U3678">
        <v>4</v>
      </c>
      <c r="V3678">
        <v>1</v>
      </c>
      <c r="W3678" t="s">
        <v>60</v>
      </c>
      <c r="X3678" t="s">
        <v>47</v>
      </c>
      <c r="Y3678">
        <v>62384</v>
      </c>
      <c r="Z3678">
        <v>7.0000000000000007E-2</v>
      </c>
    </row>
    <row r="3679" spans="1:26" x14ac:dyDescent="0.25">
      <c r="A3679" t="s">
        <v>5441</v>
      </c>
      <c r="B3679" s="1">
        <v>45171</v>
      </c>
      <c r="C3679" t="s">
        <v>645</v>
      </c>
      <c r="D3679" t="s">
        <v>63</v>
      </c>
      <c r="E3679" t="s">
        <v>40</v>
      </c>
      <c r="F3679" t="s">
        <v>30</v>
      </c>
      <c r="G3679" t="s">
        <v>64</v>
      </c>
      <c r="H3679">
        <v>1</v>
      </c>
      <c r="I3679">
        <v>738</v>
      </c>
      <c r="J3679">
        <v>18</v>
      </c>
      <c r="K3679">
        <v>605.16</v>
      </c>
      <c r="L3679">
        <v>111.45</v>
      </c>
      <c r="M3679" t="s">
        <v>65</v>
      </c>
      <c r="N3679" t="s">
        <v>66</v>
      </c>
      <c r="O3679">
        <v>4</v>
      </c>
      <c r="P3679">
        <v>2023</v>
      </c>
      <c r="Q3679">
        <v>9</v>
      </c>
      <c r="R3679" t="s">
        <v>80</v>
      </c>
      <c r="S3679">
        <v>3</v>
      </c>
      <c r="T3679">
        <v>35</v>
      </c>
      <c r="U3679">
        <v>1</v>
      </c>
      <c r="V3679">
        <v>6</v>
      </c>
      <c r="W3679" t="s">
        <v>35</v>
      </c>
      <c r="X3679" t="s">
        <v>36</v>
      </c>
      <c r="Y3679">
        <v>13284</v>
      </c>
      <c r="Z3679">
        <v>0.18</v>
      </c>
    </row>
    <row r="3680" spans="1:26" x14ac:dyDescent="0.25">
      <c r="A3680" t="s">
        <v>5442</v>
      </c>
      <c r="B3680" s="1">
        <v>45188</v>
      </c>
      <c r="C3680" t="s">
        <v>5443</v>
      </c>
      <c r="D3680" t="s">
        <v>39</v>
      </c>
      <c r="E3680" t="s">
        <v>29</v>
      </c>
      <c r="F3680" t="s">
        <v>30</v>
      </c>
      <c r="G3680" t="s">
        <v>64</v>
      </c>
      <c r="H3680">
        <v>1</v>
      </c>
      <c r="I3680">
        <v>1757</v>
      </c>
      <c r="J3680">
        <v>22</v>
      </c>
      <c r="K3680">
        <v>1370.46</v>
      </c>
      <c r="L3680">
        <v>193.88</v>
      </c>
      <c r="M3680" t="s">
        <v>65</v>
      </c>
      <c r="N3680" t="s">
        <v>66</v>
      </c>
      <c r="O3680">
        <v>6</v>
      </c>
      <c r="P3680">
        <v>2023</v>
      </c>
      <c r="Q3680">
        <v>9</v>
      </c>
      <c r="R3680" t="s">
        <v>80</v>
      </c>
      <c r="S3680">
        <v>3</v>
      </c>
      <c r="T3680">
        <v>38</v>
      </c>
      <c r="U3680">
        <v>4</v>
      </c>
      <c r="V3680">
        <v>2</v>
      </c>
      <c r="W3680" t="s">
        <v>76</v>
      </c>
      <c r="X3680" t="s">
        <v>47</v>
      </c>
      <c r="Y3680">
        <v>38654</v>
      </c>
      <c r="Z3680">
        <v>0.14000000000000001</v>
      </c>
    </row>
    <row r="3681" spans="1:26" x14ac:dyDescent="0.25">
      <c r="A3681" t="s">
        <v>5444</v>
      </c>
      <c r="B3681" s="1">
        <v>44963</v>
      </c>
      <c r="C3681" t="s">
        <v>1745</v>
      </c>
      <c r="D3681" t="s">
        <v>63</v>
      </c>
      <c r="E3681" t="s">
        <v>51</v>
      </c>
      <c r="F3681" t="s">
        <v>30</v>
      </c>
      <c r="G3681" t="s">
        <v>64</v>
      </c>
      <c r="H3681">
        <v>9</v>
      </c>
      <c r="I3681">
        <v>4606</v>
      </c>
      <c r="J3681">
        <v>0</v>
      </c>
      <c r="K3681">
        <v>41454</v>
      </c>
      <c r="L3681">
        <v>4424.32</v>
      </c>
      <c r="M3681" t="s">
        <v>43</v>
      </c>
      <c r="N3681" t="s">
        <v>66</v>
      </c>
      <c r="O3681">
        <v>5</v>
      </c>
      <c r="P3681">
        <v>2023</v>
      </c>
      <c r="Q3681">
        <v>2</v>
      </c>
      <c r="R3681" t="s">
        <v>67</v>
      </c>
      <c r="S3681">
        <v>1</v>
      </c>
      <c r="T3681">
        <v>6</v>
      </c>
      <c r="U3681">
        <v>2</v>
      </c>
      <c r="V3681">
        <v>1</v>
      </c>
      <c r="W3681" t="s">
        <v>60</v>
      </c>
      <c r="X3681" t="s">
        <v>47</v>
      </c>
      <c r="Y3681">
        <v>0</v>
      </c>
      <c r="Z3681">
        <v>0.11</v>
      </c>
    </row>
    <row r="3682" spans="1:26" x14ac:dyDescent="0.25">
      <c r="A3682" t="s">
        <v>5445</v>
      </c>
      <c r="B3682" s="1">
        <v>45143</v>
      </c>
      <c r="C3682" t="s">
        <v>3454</v>
      </c>
      <c r="D3682" t="s">
        <v>28</v>
      </c>
      <c r="E3682" t="s">
        <v>58</v>
      </c>
      <c r="F3682" t="s">
        <v>41</v>
      </c>
      <c r="G3682" t="s">
        <v>42</v>
      </c>
      <c r="H3682">
        <v>3</v>
      </c>
      <c r="I3682">
        <v>934</v>
      </c>
      <c r="J3682">
        <v>4</v>
      </c>
      <c r="K3682">
        <v>2689.92</v>
      </c>
      <c r="L3682">
        <v>406.11</v>
      </c>
      <c r="M3682" t="s">
        <v>43</v>
      </c>
      <c r="N3682" t="s">
        <v>33</v>
      </c>
      <c r="O3682">
        <v>2</v>
      </c>
      <c r="P3682">
        <v>2023</v>
      </c>
      <c r="Q3682">
        <v>8</v>
      </c>
      <c r="R3682" t="s">
        <v>72</v>
      </c>
      <c r="S3682">
        <v>3</v>
      </c>
      <c r="T3682">
        <v>31</v>
      </c>
      <c r="U3682">
        <v>1</v>
      </c>
      <c r="V3682">
        <v>6</v>
      </c>
      <c r="W3682" t="s">
        <v>35</v>
      </c>
      <c r="X3682" t="s">
        <v>36</v>
      </c>
      <c r="Y3682">
        <v>11208</v>
      </c>
      <c r="Z3682">
        <v>0.15</v>
      </c>
    </row>
    <row r="3683" spans="1:26" x14ac:dyDescent="0.25">
      <c r="A3683" t="s">
        <v>5446</v>
      </c>
      <c r="B3683" s="1">
        <v>44968</v>
      </c>
      <c r="C3683" t="s">
        <v>3856</v>
      </c>
      <c r="D3683" t="s">
        <v>50</v>
      </c>
      <c r="E3683" t="s">
        <v>29</v>
      </c>
      <c r="F3683" t="s">
        <v>30</v>
      </c>
      <c r="G3683" t="s">
        <v>64</v>
      </c>
      <c r="H3683">
        <v>1</v>
      </c>
      <c r="I3683">
        <v>2859</v>
      </c>
      <c r="J3683">
        <v>6</v>
      </c>
      <c r="K3683">
        <v>2687.46</v>
      </c>
      <c r="L3683">
        <v>443.79</v>
      </c>
      <c r="M3683" t="s">
        <v>65</v>
      </c>
      <c r="N3683" t="s">
        <v>44</v>
      </c>
      <c r="O3683">
        <v>3</v>
      </c>
      <c r="P3683">
        <v>2023</v>
      </c>
      <c r="Q3683">
        <v>2</v>
      </c>
      <c r="R3683" t="s">
        <v>67</v>
      </c>
      <c r="S3683">
        <v>1</v>
      </c>
      <c r="T3683">
        <v>6</v>
      </c>
      <c r="U3683">
        <v>2</v>
      </c>
      <c r="V3683">
        <v>6</v>
      </c>
      <c r="W3683" t="s">
        <v>35</v>
      </c>
      <c r="X3683" t="s">
        <v>36</v>
      </c>
      <c r="Y3683">
        <v>17154</v>
      </c>
      <c r="Z3683">
        <v>0.17</v>
      </c>
    </row>
    <row r="3684" spans="1:26" x14ac:dyDescent="0.25">
      <c r="A3684" t="s">
        <v>5447</v>
      </c>
      <c r="B3684" s="1">
        <v>44946</v>
      </c>
      <c r="C3684" t="s">
        <v>2003</v>
      </c>
      <c r="D3684" t="s">
        <v>63</v>
      </c>
      <c r="E3684" t="s">
        <v>58</v>
      </c>
      <c r="F3684" t="s">
        <v>30</v>
      </c>
      <c r="G3684" t="s">
        <v>86</v>
      </c>
      <c r="H3684">
        <v>9</v>
      </c>
      <c r="I3684">
        <v>2104</v>
      </c>
      <c r="J3684">
        <v>8</v>
      </c>
      <c r="K3684">
        <v>17421.12</v>
      </c>
      <c r="L3684">
        <v>2372.36</v>
      </c>
      <c r="M3684" t="s">
        <v>32</v>
      </c>
      <c r="N3684" t="s">
        <v>44</v>
      </c>
      <c r="O3684">
        <v>4</v>
      </c>
      <c r="P3684">
        <v>2023</v>
      </c>
      <c r="Q3684">
        <v>1</v>
      </c>
      <c r="R3684" t="s">
        <v>34</v>
      </c>
      <c r="S3684">
        <v>1</v>
      </c>
      <c r="T3684">
        <v>3</v>
      </c>
      <c r="U3684">
        <v>3</v>
      </c>
      <c r="V3684">
        <v>5</v>
      </c>
      <c r="W3684" t="s">
        <v>46</v>
      </c>
      <c r="X3684" t="s">
        <v>47</v>
      </c>
      <c r="Y3684">
        <v>151488</v>
      </c>
      <c r="Z3684">
        <v>0.14000000000000001</v>
      </c>
    </row>
    <row r="3685" spans="1:26" x14ac:dyDescent="0.25">
      <c r="A3685" t="s">
        <v>5448</v>
      </c>
      <c r="B3685" s="1">
        <v>45195</v>
      </c>
      <c r="C3685" t="s">
        <v>1754</v>
      </c>
      <c r="D3685" t="s">
        <v>39</v>
      </c>
      <c r="E3685" t="s">
        <v>29</v>
      </c>
      <c r="F3685" t="s">
        <v>52</v>
      </c>
      <c r="G3685" t="s">
        <v>79</v>
      </c>
      <c r="H3685">
        <v>7</v>
      </c>
      <c r="I3685">
        <v>530</v>
      </c>
      <c r="J3685">
        <v>19</v>
      </c>
      <c r="K3685">
        <v>3005.1</v>
      </c>
      <c r="L3685">
        <v>475.49</v>
      </c>
      <c r="M3685" t="s">
        <v>32</v>
      </c>
      <c r="N3685" t="s">
        <v>44</v>
      </c>
      <c r="O3685">
        <v>6</v>
      </c>
      <c r="P3685">
        <v>2023</v>
      </c>
      <c r="Q3685">
        <v>9</v>
      </c>
      <c r="R3685" t="s">
        <v>80</v>
      </c>
      <c r="S3685">
        <v>3</v>
      </c>
      <c r="T3685">
        <v>39</v>
      </c>
      <c r="U3685">
        <v>5</v>
      </c>
      <c r="V3685">
        <v>2</v>
      </c>
      <c r="W3685" t="s">
        <v>76</v>
      </c>
      <c r="X3685" t="s">
        <v>47</v>
      </c>
      <c r="Y3685">
        <v>70490</v>
      </c>
      <c r="Z3685">
        <v>0.16</v>
      </c>
    </row>
    <row r="3686" spans="1:26" x14ac:dyDescent="0.25">
      <c r="A3686" t="s">
        <v>5449</v>
      </c>
      <c r="B3686" s="1">
        <v>45145</v>
      </c>
      <c r="C3686" t="s">
        <v>1469</v>
      </c>
      <c r="D3686" t="s">
        <v>39</v>
      </c>
      <c r="E3686" t="s">
        <v>51</v>
      </c>
      <c r="F3686" t="s">
        <v>41</v>
      </c>
      <c r="G3686" t="s">
        <v>116</v>
      </c>
      <c r="H3686">
        <v>1</v>
      </c>
      <c r="I3686">
        <v>479</v>
      </c>
      <c r="J3686">
        <v>0</v>
      </c>
      <c r="K3686">
        <v>479</v>
      </c>
      <c r="L3686">
        <v>56.42</v>
      </c>
      <c r="M3686" t="s">
        <v>43</v>
      </c>
      <c r="N3686" t="s">
        <v>44</v>
      </c>
      <c r="O3686">
        <v>2</v>
      </c>
      <c r="P3686">
        <v>2023</v>
      </c>
      <c r="Q3686">
        <v>8</v>
      </c>
      <c r="R3686" t="s">
        <v>72</v>
      </c>
      <c r="S3686">
        <v>3</v>
      </c>
      <c r="T3686">
        <v>32</v>
      </c>
      <c r="U3686">
        <v>2</v>
      </c>
      <c r="V3686">
        <v>1</v>
      </c>
      <c r="W3686" t="s">
        <v>60</v>
      </c>
      <c r="X3686" t="s">
        <v>47</v>
      </c>
      <c r="Y3686">
        <v>0</v>
      </c>
      <c r="Z3686">
        <v>0.12</v>
      </c>
    </row>
    <row r="3687" spans="1:26" x14ac:dyDescent="0.25">
      <c r="A3687" t="s">
        <v>5450</v>
      </c>
      <c r="B3687" s="1">
        <v>44969</v>
      </c>
      <c r="C3687" t="s">
        <v>129</v>
      </c>
      <c r="D3687" t="s">
        <v>63</v>
      </c>
      <c r="E3687" t="s">
        <v>29</v>
      </c>
      <c r="F3687" t="s">
        <v>41</v>
      </c>
      <c r="G3687" t="s">
        <v>59</v>
      </c>
      <c r="H3687">
        <v>1</v>
      </c>
      <c r="I3687">
        <v>3509</v>
      </c>
      <c r="J3687">
        <v>5</v>
      </c>
      <c r="K3687">
        <v>3333.55</v>
      </c>
      <c r="L3687">
        <v>425.39</v>
      </c>
      <c r="M3687" t="s">
        <v>32</v>
      </c>
      <c r="N3687" t="s">
        <v>44</v>
      </c>
      <c r="O3687">
        <v>7</v>
      </c>
      <c r="P3687">
        <v>2023</v>
      </c>
      <c r="Q3687">
        <v>2</v>
      </c>
      <c r="R3687" t="s">
        <v>67</v>
      </c>
      <c r="S3687">
        <v>1</v>
      </c>
      <c r="T3687">
        <v>7</v>
      </c>
      <c r="U3687">
        <v>3</v>
      </c>
      <c r="V3687">
        <v>0</v>
      </c>
      <c r="W3687" t="s">
        <v>55</v>
      </c>
      <c r="X3687" t="s">
        <v>36</v>
      </c>
      <c r="Y3687">
        <v>17545</v>
      </c>
      <c r="Z3687">
        <v>0.13</v>
      </c>
    </row>
    <row r="3688" spans="1:26" x14ac:dyDescent="0.25">
      <c r="A3688" t="s">
        <v>5451</v>
      </c>
      <c r="B3688" s="1">
        <v>45094</v>
      </c>
      <c r="C3688" t="s">
        <v>1882</v>
      </c>
      <c r="D3688" t="s">
        <v>39</v>
      </c>
      <c r="E3688" t="s">
        <v>29</v>
      </c>
      <c r="F3688" t="s">
        <v>30</v>
      </c>
      <c r="G3688" t="s">
        <v>64</v>
      </c>
      <c r="H3688">
        <v>5</v>
      </c>
      <c r="I3688">
        <v>4239</v>
      </c>
      <c r="J3688">
        <v>5</v>
      </c>
      <c r="K3688">
        <v>20135.25</v>
      </c>
      <c r="L3688">
        <v>3429.92</v>
      </c>
      <c r="M3688" t="s">
        <v>32</v>
      </c>
      <c r="N3688" t="s">
        <v>44</v>
      </c>
      <c r="O3688">
        <v>3</v>
      </c>
      <c r="P3688">
        <v>2023</v>
      </c>
      <c r="Q3688">
        <v>6</v>
      </c>
      <c r="R3688" t="s">
        <v>95</v>
      </c>
      <c r="S3688">
        <v>2</v>
      </c>
      <c r="T3688">
        <v>24</v>
      </c>
      <c r="U3688">
        <v>3</v>
      </c>
      <c r="V3688">
        <v>6</v>
      </c>
      <c r="W3688" t="s">
        <v>35</v>
      </c>
      <c r="X3688" t="s">
        <v>36</v>
      </c>
      <c r="Y3688">
        <v>105975</v>
      </c>
      <c r="Z3688">
        <v>0.17</v>
      </c>
    </row>
    <row r="3689" spans="1:26" x14ac:dyDescent="0.25">
      <c r="A3689" t="s">
        <v>5452</v>
      </c>
      <c r="B3689" s="1">
        <v>44977</v>
      </c>
      <c r="C3689" t="s">
        <v>2798</v>
      </c>
      <c r="D3689" t="s">
        <v>63</v>
      </c>
      <c r="E3689" t="s">
        <v>58</v>
      </c>
      <c r="F3689" t="s">
        <v>41</v>
      </c>
      <c r="G3689" t="s">
        <v>59</v>
      </c>
      <c r="H3689">
        <v>6</v>
      </c>
      <c r="I3689">
        <v>3601</v>
      </c>
      <c r="J3689">
        <v>0</v>
      </c>
      <c r="K3689">
        <v>21606</v>
      </c>
      <c r="L3689">
        <v>1625.29</v>
      </c>
      <c r="M3689" t="s">
        <v>43</v>
      </c>
      <c r="N3689" t="s">
        <v>44</v>
      </c>
      <c r="O3689">
        <v>4</v>
      </c>
      <c r="P3689">
        <v>2023</v>
      </c>
      <c r="Q3689">
        <v>2</v>
      </c>
      <c r="R3689" t="s">
        <v>67</v>
      </c>
      <c r="S3689">
        <v>1</v>
      </c>
      <c r="T3689">
        <v>8</v>
      </c>
      <c r="U3689">
        <v>4</v>
      </c>
      <c r="V3689">
        <v>1</v>
      </c>
      <c r="W3689" t="s">
        <v>60</v>
      </c>
      <c r="X3689" t="s">
        <v>47</v>
      </c>
      <c r="Y3689">
        <v>0</v>
      </c>
      <c r="Z3689">
        <v>0.08</v>
      </c>
    </row>
    <row r="3690" spans="1:26" x14ac:dyDescent="0.25">
      <c r="A3690" t="s">
        <v>5453</v>
      </c>
      <c r="B3690" s="1">
        <v>45112</v>
      </c>
      <c r="C3690" t="s">
        <v>229</v>
      </c>
      <c r="D3690" t="s">
        <v>63</v>
      </c>
      <c r="E3690" t="s">
        <v>58</v>
      </c>
      <c r="F3690" t="s">
        <v>41</v>
      </c>
      <c r="G3690" t="s">
        <v>116</v>
      </c>
      <c r="H3690">
        <v>10</v>
      </c>
      <c r="I3690">
        <v>647</v>
      </c>
      <c r="J3690">
        <v>3</v>
      </c>
      <c r="K3690">
        <v>6275.9</v>
      </c>
      <c r="L3690">
        <v>889.9</v>
      </c>
      <c r="M3690" t="s">
        <v>65</v>
      </c>
      <c r="N3690" t="s">
        <v>44</v>
      </c>
      <c r="O3690">
        <v>3</v>
      </c>
      <c r="P3690">
        <v>2023</v>
      </c>
      <c r="Q3690">
        <v>7</v>
      </c>
      <c r="R3690" t="s">
        <v>125</v>
      </c>
      <c r="S3690">
        <v>3</v>
      </c>
      <c r="T3690">
        <v>27</v>
      </c>
      <c r="U3690">
        <v>2</v>
      </c>
      <c r="V3690">
        <v>3</v>
      </c>
      <c r="W3690" t="s">
        <v>83</v>
      </c>
      <c r="X3690" t="s">
        <v>47</v>
      </c>
      <c r="Y3690">
        <v>19410</v>
      </c>
      <c r="Z3690">
        <v>0.14000000000000001</v>
      </c>
    </row>
    <row r="3691" spans="1:26" x14ac:dyDescent="0.25">
      <c r="A3691" t="s">
        <v>5454</v>
      </c>
      <c r="B3691" s="1">
        <v>45151</v>
      </c>
      <c r="C3691" t="s">
        <v>1875</v>
      </c>
      <c r="D3691" t="s">
        <v>39</v>
      </c>
      <c r="E3691" t="s">
        <v>29</v>
      </c>
      <c r="F3691" t="s">
        <v>41</v>
      </c>
      <c r="G3691" t="s">
        <v>59</v>
      </c>
      <c r="H3691">
        <v>4</v>
      </c>
      <c r="I3691">
        <v>4935</v>
      </c>
      <c r="J3691">
        <v>14</v>
      </c>
      <c r="K3691">
        <v>16976.400000000001</v>
      </c>
      <c r="L3691">
        <v>2447.17</v>
      </c>
      <c r="M3691" t="s">
        <v>65</v>
      </c>
      <c r="N3691" t="s">
        <v>33</v>
      </c>
      <c r="O3691">
        <v>4</v>
      </c>
      <c r="P3691">
        <v>2023</v>
      </c>
      <c r="Q3691">
        <v>8</v>
      </c>
      <c r="R3691" t="s">
        <v>72</v>
      </c>
      <c r="S3691">
        <v>3</v>
      </c>
      <c r="T3691">
        <v>33</v>
      </c>
      <c r="U3691">
        <v>3</v>
      </c>
      <c r="V3691">
        <v>0</v>
      </c>
      <c r="W3691" t="s">
        <v>55</v>
      </c>
      <c r="X3691" t="s">
        <v>36</v>
      </c>
      <c r="Y3691">
        <v>276360</v>
      </c>
      <c r="Z3691">
        <v>0.14000000000000001</v>
      </c>
    </row>
    <row r="3692" spans="1:26" x14ac:dyDescent="0.25">
      <c r="A3692" t="s">
        <v>5455</v>
      </c>
      <c r="B3692" s="1">
        <v>45082</v>
      </c>
      <c r="C3692" t="s">
        <v>5456</v>
      </c>
      <c r="D3692" t="s">
        <v>50</v>
      </c>
      <c r="E3692" t="s">
        <v>40</v>
      </c>
      <c r="F3692" t="s">
        <v>52</v>
      </c>
      <c r="G3692" t="s">
        <v>91</v>
      </c>
      <c r="H3692">
        <v>6</v>
      </c>
      <c r="I3692">
        <v>598</v>
      </c>
      <c r="J3692">
        <v>8</v>
      </c>
      <c r="K3692">
        <v>3300.96</v>
      </c>
      <c r="L3692">
        <v>442.02</v>
      </c>
      <c r="M3692" t="s">
        <v>43</v>
      </c>
      <c r="N3692" t="s">
        <v>44</v>
      </c>
      <c r="O3692">
        <v>4</v>
      </c>
      <c r="P3692">
        <v>2023</v>
      </c>
      <c r="Q3692">
        <v>6</v>
      </c>
      <c r="R3692" t="s">
        <v>95</v>
      </c>
      <c r="S3692">
        <v>2</v>
      </c>
      <c r="T3692">
        <v>23</v>
      </c>
      <c r="U3692">
        <v>2</v>
      </c>
      <c r="V3692">
        <v>1</v>
      </c>
      <c r="W3692" t="s">
        <v>60</v>
      </c>
      <c r="X3692" t="s">
        <v>47</v>
      </c>
      <c r="Y3692">
        <v>28704</v>
      </c>
      <c r="Z3692">
        <v>0.13</v>
      </c>
    </row>
    <row r="3693" spans="1:26" x14ac:dyDescent="0.25">
      <c r="A3693" t="s">
        <v>5457</v>
      </c>
      <c r="B3693" s="1">
        <v>45267</v>
      </c>
      <c r="C3693" t="s">
        <v>1712</v>
      </c>
      <c r="D3693" t="s">
        <v>63</v>
      </c>
      <c r="E3693" t="s">
        <v>58</v>
      </c>
      <c r="F3693" t="s">
        <v>30</v>
      </c>
      <c r="G3693" t="s">
        <v>31</v>
      </c>
      <c r="H3693">
        <v>3</v>
      </c>
      <c r="I3693">
        <v>4514</v>
      </c>
      <c r="J3693">
        <v>11</v>
      </c>
      <c r="K3693">
        <v>12052.38</v>
      </c>
      <c r="L3693">
        <v>996.24</v>
      </c>
      <c r="M3693" t="s">
        <v>65</v>
      </c>
      <c r="N3693" t="s">
        <v>44</v>
      </c>
      <c r="O3693">
        <v>7</v>
      </c>
      <c r="P3693">
        <v>2023</v>
      </c>
      <c r="Q3693">
        <v>12</v>
      </c>
      <c r="R3693" t="s">
        <v>54</v>
      </c>
      <c r="S3693">
        <v>4</v>
      </c>
      <c r="T3693">
        <v>49</v>
      </c>
      <c r="U3693">
        <v>2</v>
      </c>
      <c r="V3693">
        <v>4</v>
      </c>
      <c r="W3693" t="s">
        <v>73</v>
      </c>
      <c r="X3693" t="s">
        <v>47</v>
      </c>
      <c r="Y3693">
        <v>148962</v>
      </c>
      <c r="Z3693">
        <v>0.08</v>
      </c>
    </row>
    <row r="3694" spans="1:26" x14ac:dyDescent="0.25">
      <c r="A3694" t="s">
        <v>5458</v>
      </c>
      <c r="B3694" s="1">
        <v>45248</v>
      </c>
      <c r="C3694" t="s">
        <v>465</v>
      </c>
      <c r="D3694" t="s">
        <v>39</v>
      </c>
      <c r="E3694" t="s">
        <v>58</v>
      </c>
      <c r="F3694" t="s">
        <v>52</v>
      </c>
      <c r="G3694" t="s">
        <v>91</v>
      </c>
      <c r="H3694">
        <v>4</v>
      </c>
      <c r="I3694">
        <v>3450</v>
      </c>
      <c r="J3694">
        <v>22</v>
      </c>
      <c r="K3694">
        <v>10764</v>
      </c>
      <c r="L3694">
        <v>772.32</v>
      </c>
      <c r="M3694" t="s">
        <v>65</v>
      </c>
      <c r="N3694" t="s">
        <v>44</v>
      </c>
      <c r="O3694">
        <v>4</v>
      </c>
      <c r="P3694">
        <v>2023</v>
      </c>
      <c r="Q3694">
        <v>11</v>
      </c>
      <c r="R3694" t="s">
        <v>92</v>
      </c>
      <c r="S3694">
        <v>4</v>
      </c>
      <c r="T3694">
        <v>46</v>
      </c>
      <c r="U3694">
        <v>3</v>
      </c>
      <c r="V3694">
        <v>6</v>
      </c>
      <c r="W3694" t="s">
        <v>35</v>
      </c>
      <c r="X3694" t="s">
        <v>36</v>
      </c>
      <c r="Y3694">
        <v>303600</v>
      </c>
      <c r="Z3694">
        <v>7.0000000000000007E-2</v>
      </c>
    </row>
    <row r="3695" spans="1:26" x14ac:dyDescent="0.25">
      <c r="A3695" t="s">
        <v>5459</v>
      </c>
      <c r="B3695" s="1">
        <v>44960</v>
      </c>
      <c r="C3695" t="s">
        <v>611</v>
      </c>
      <c r="D3695" t="s">
        <v>50</v>
      </c>
      <c r="E3695" t="s">
        <v>29</v>
      </c>
      <c r="F3695" t="s">
        <v>30</v>
      </c>
      <c r="G3695" t="s">
        <v>64</v>
      </c>
      <c r="H3695">
        <v>6</v>
      </c>
      <c r="I3695">
        <v>4938</v>
      </c>
      <c r="J3695">
        <v>15</v>
      </c>
      <c r="K3695">
        <v>25183.8</v>
      </c>
      <c r="L3695">
        <v>4140.5200000000004</v>
      </c>
      <c r="M3695" t="s">
        <v>32</v>
      </c>
      <c r="N3695" t="s">
        <v>66</v>
      </c>
      <c r="O3695">
        <v>7</v>
      </c>
      <c r="P3695">
        <v>2023</v>
      </c>
      <c r="Q3695">
        <v>2</v>
      </c>
      <c r="R3695" t="s">
        <v>67</v>
      </c>
      <c r="S3695">
        <v>1</v>
      </c>
      <c r="T3695">
        <v>5</v>
      </c>
      <c r="U3695">
        <v>1</v>
      </c>
      <c r="V3695">
        <v>5</v>
      </c>
      <c r="W3695" t="s">
        <v>46</v>
      </c>
      <c r="X3695" t="s">
        <v>47</v>
      </c>
      <c r="Y3695">
        <v>444420</v>
      </c>
      <c r="Z3695">
        <v>0.16</v>
      </c>
    </row>
    <row r="3696" spans="1:26" x14ac:dyDescent="0.25">
      <c r="A3696" t="s">
        <v>5460</v>
      </c>
      <c r="B3696" s="1">
        <v>45146</v>
      </c>
      <c r="C3696" t="s">
        <v>2714</v>
      </c>
      <c r="D3696" t="s">
        <v>50</v>
      </c>
      <c r="E3696" t="s">
        <v>29</v>
      </c>
      <c r="F3696" t="s">
        <v>30</v>
      </c>
      <c r="G3696" t="s">
        <v>31</v>
      </c>
      <c r="H3696">
        <v>10</v>
      </c>
      <c r="I3696">
        <v>3565</v>
      </c>
      <c r="J3696">
        <v>26</v>
      </c>
      <c r="K3696">
        <v>26381</v>
      </c>
      <c r="L3696">
        <v>3958.94</v>
      </c>
      <c r="M3696" t="s">
        <v>43</v>
      </c>
      <c r="N3696" t="s">
        <v>66</v>
      </c>
      <c r="O3696">
        <v>6</v>
      </c>
      <c r="P3696">
        <v>2023</v>
      </c>
      <c r="Q3696">
        <v>8</v>
      </c>
      <c r="R3696" t="s">
        <v>72</v>
      </c>
      <c r="S3696">
        <v>3</v>
      </c>
      <c r="T3696">
        <v>32</v>
      </c>
      <c r="U3696">
        <v>2</v>
      </c>
      <c r="V3696">
        <v>2</v>
      </c>
      <c r="W3696" t="s">
        <v>76</v>
      </c>
      <c r="X3696" t="s">
        <v>47</v>
      </c>
      <c r="Y3696">
        <v>926900</v>
      </c>
      <c r="Z3696">
        <v>0.15</v>
      </c>
    </row>
    <row r="3697" spans="1:26" x14ac:dyDescent="0.25">
      <c r="A3697" t="s">
        <v>5461</v>
      </c>
      <c r="B3697" s="1">
        <v>44953</v>
      </c>
      <c r="C3697" t="s">
        <v>627</v>
      </c>
      <c r="D3697" t="s">
        <v>28</v>
      </c>
      <c r="E3697" t="s">
        <v>51</v>
      </c>
      <c r="F3697" t="s">
        <v>52</v>
      </c>
      <c r="G3697" t="s">
        <v>53</v>
      </c>
      <c r="H3697">
        <v>7</v>
      </c>
      <c r="I3697">
        <v>3236</v>
      </c>
      <c r="J3697">
        <v>19</v>
      </c>
      <c r="K3697">
        <v>18348.12</v>
      </c>
      <c r="L3697">
        <v>2852.72</v>
      </c>
      <c r="M3697" t="s">
        <v>65</v>
      </c>
      <c r="N3697" t="s">
        <v>44</v>
      </c>
      <c r="O3697">
        <v>4</v>
      </c>
      <c r="P3697">
        <v>2023</v>
      </c>
      <c r="Q3697">
        <v>1</v>
      </c>
      <c r="R3697" t="s">
        <v>34</v>
      </c>
      <c r="S3697">
        <v>1</v>
      </c>
      <c r="T3697">
        <v>4</v>
      </c>
      <c r="U3697">
        <v>4</v>
      </c>
      <c r="V3697">
        <v>5</v>
      </c>
      <c r="W3697" t="s">
        <v>46</v>
      </c>
      <c r="X3697" t="s">
        <v>47</v>
      </c>
      <c r="Y3697">
        <v>430388</v>
      </c>
      <c r="Z3697">
        <v>0.16</v>
      </c>
    </row>
    <row r="3698" spans="1:26" x14ac:dyDescent="0.25">
      <c r="A3698" t="s">
        <v>5462</v>
      </c>
      <c r="B3698" s="1">
        <v>45002</v>
      </c>
      <c r="C3698" t="s">
        <v>1312</v>
      </c>
      <c r="D3698" t="s">
        <v>39</v>
      </c>
      <c r="E3698" t="s">
        <v>29</v>
      </c>
      <c r="F3698" t="s">
        <v>41</v>
      </c>
      <c r="G3698" t="s">
        <v>42</v>
      </c>
      <c r="H3698">
        <v>1</v>
      </c>
      <c r="I3698">
        <v>2220</v>
      </c>
      <c r="J3698">
        <v>15</v>
      </c>
      <c r="K3698">
        <v>1887</v>
      </c>
      <c r="L3698">
        <v>352.52</v>
      </c>
      <c r="M3698" t="s">
        <v>65</v>
      </c>
      <c r="N3698" t="s">
        <v>66</v>
      </c>
      <c r="O3698">
        <v>7</v>
      </c>
      <c r="P3698">
        <v>2023</v>
      </c>
      <c r="Q3698">
        <v>3</v>
      </c>
      <c r="R3698" t="s">
        <v>105</v>
      </c>
      <c r="S3698">
        <v>1</v>
      </c>
      <c r="T3698">
        <v>11</v>
      </c>
      <c r="U3698">
        <v>3</v>
      </c>
      <c r="V3698">
        <v>5</v>
      </c>
      <c r="W3698" t="s">
        <v>46</v>
      </c>
      <c r="X3698" t="s">
        <v>47</v>
      </c>
      <c r="Y3698">
        <v>33300</v>
      </c>
      <c r="Z3698">
        <v>0.19</v>
      </c>
    </row>
    <row r="3699" spans="1:26" x14ac:dyDescent="0.25">
      <c r="A3699" t="s">
        <v>5463</v>
      </c>
      <c r="B3699" s="1">
        <v>45243</v>
      </c>
      <c r="C3699" t="s">
        <v>2902</v>
      </c>
      <c r="D3699" t="s">
        <v>39</v>
      </c>
      <c r="E3699" t="s">
        <v>51</v>
      </c>
      <c r="F3699" t="s">
        <v>30</v>
      </c>
      <c r="G3699" t="s">
        <v>64</v>
      </c>
      <c r="H3699">
        <v>2</v>
      </c>
      <c r="I3699">
        <v>4337</v>
      </c>
      <c r="J3699">
        <v>2</v>
      </c>
      <c r="K3699">
        <v>8500.52</v>
      </c>
      <c r="L3699">
        <v>1140.6600000000001</v>
      </c>
      <c r="M3699" t="s">
        <v>32</v>
      </c>
      <c r="N3699" t="s">
        <v>44</v>
      </c>
      <c r="O3699">
        <v>2</v>
      </c>
      <c r="P3699">
        <v>2023</v>
      </c>
      <c r="Q3699">
        <v>11</v>
      </c>
      <c r="R3699" t="s">
        <v>92</v>
      </c>
      <c r="S3699">
        <v>4</v>
      </c>
      <c r="T3699">
        <v>46</v>
      </c>
      <c r="U3699">
        <v>3</v>
      </c>
      <c r="V3699">
        <v>1</v>
      </c>
      <c r="W3699" t="s">
        <v>60</v>
      </c>
      <c r="X3699" t="s">
        <v>47</v>
      </c>
      <c r="Y3699">
        <v>17348</v>
      </c>
      <c r="Z3699">
        <v>0.13</v>
      </c>
    </row>
    <row r="3700" spans="1:26" x14ac:dyDescent="0.25">
      <c r="A3700" t="s">
        <v>5464</v>
      </c>
      <c r="B3700" s="1">
        <v>45225</v>
      </c>
      <c r="C3700" t="s">
        <v>2329</v>
      </c>
      <c r="D3700" t="s">
        <v>63</v>
      </c>
      <c r="E3700" t="s">
        <v>51</v>
      </c>
      <c r="F3700" t="s">
        <v>41</v>
      </c>
      <c r="G3700" t="s">
        <v>42</v>
      </c>
      <c r="H3700">
        <v>7</v>
      </c>
      <c r="I3700">
        <v>2895</v>
      </c>
      <c r="J3700">
        <v>18</v>
      </c>
      <c r="K3700">
        <v>16617.3</v>
      </c>
      <c r="L3700">
        <v>2586.5700000000002</v>
      </c>
      <c r="M3700" t="s">
        <v>65</v>
      </c>
      <c r="N3700" t="s">
        <v>33</v>
      </c>
      <c r="O3700">
        <v>7</v>
      </c>
      <c r="P3700">
        <v>2023</v>
      </c>
      <c r="Q3700">
        <v>10</v>
      </c>
      <c r="R3700" t="s">
        <v>45</v>
      </c>
      <c r="S3700">
        <v>4</v>
      </c>
      <c r="T3700">
        <v>43</v>
      </c>
      <c r="U3700">
        <v>4</v>
      </c>
      <c r="V3700">
        <v>4</v>
      </c>
      <c r="W3700" t="s">
        <v>73</v>
      </c>
      <c r="X3700" t="s">
        <v>47</v>
      </c>
      <c r="Y3700">
        <v>364770</v>
      </c>
      <c r="Z3700">
        <v>0.16</v>
      </c>
    </row>
    <row r="3701" spans="1:26" x14ac:dyDescent="0.25">
      <c r="A3701" t="s">
        <v>5465</v>
      </c>
      <c r="B3701" s="1">
        <v>45277</v>
      </c>
      <c r="C3701" t="s">
        <v>2309</v>
      </c>
      <c r="D3701" t="s">
        <v>28</v>
      </c>
      <c r="E3701" t="s">
        <v>51</v>
      </c>
      <c r="F3701" t="s">
        <v>30</v>
      </c>
      <c r="G3701" t="s">
        <v>86</v>
      </c>
      <c r="H3701">
        <v>3</v>
      </c>
      <c r="I3701">
        <v>841</v>
      </c>
      <c r="J3701">
        <v>16</v>
      </c>
      <c r="K3701">
        <v>2119.3200000000002</v>
      </c>
      <c r="L3701">
        <v>218.87</v>
      </c>
      <c r="M3701" t="s">
        <v>65</v>
      </c>
      <c r="N3701" t="s">
        <v>66</v>
      </c>
      <c r="O3701">
        <v>6</v>
      </c>
      <c r="P3701">
        <v>2023</v>
      </c>
      <c r="Q3701">
        <v>12</v>
      </c>
      <c r="R3701" t="s">
        <v>54</v>
      </c>
      <c r="S3701">
        <v>4</v>
      </c>
      <c r="T3701">
        <v>51</v>
      </c>
      <c r="U3701">
        <v>4</v>
      </c>
      <c r="V3701">
        <v>0</v>
      </c>
      <c r="W3701" t="s">
        <v>55</v>
      </c>
      <c r="X3701" t="s">
        <v>36</v>
      </c>
      <c r="Y3701">
        <v>40368</v>
      </c>
      <c r="Z3701">
        <v>0.1</v>
      </c>
    </row>
    <row r="3702" spans="1:26" x14ac:dyDescent="0.25">
      <c r="A3702" t="s">
        <v>5466</v>
      </c>
      <c r="B3702" s="1">
        <v>45050</v>
      </c>
      <c r="C3702" t="s">
        <v>1287</v>
      </c>
      <c r="D3702" t="s">
        <v>63</v>
      </c>
      <c r="E3702" t="s">
        <v>29</v>
      </c>
      <c r="F3702" t="s">
        <v>52</v>
      </c>
      <c r="G3702" t="s">
        <v>79</v>
      </c>
      <c r="H3702">
        <v>1</v>
      </c>
      <c r="I3702">
        <v>3434</v>
      </c>
      <c r="J3702">
        <v>20</v>
      </c>
      <c r="K3702">
        <v>2747.2</v>
      </c>
      <c r="L3702">
        <v>288.52</v>
      </c>
      <c r="M3702" t="s">
        <v>65</v>
      </c>
      <c r="N3702" t="s">
        <v>44</v>
      </c>
      <c r="O3702">
        <v>1</v>
      </c>
      <c r="P3702">
        <v>2023</v>
      </c>
      <c r="Q3702">
        <v>5</v>
      </c>
      <c r="R3702" t="s">
        <v>238</v>
      </c>
      <c r="S3702">
        <v>2</v>
      </c>
      <c r="T3702">
        <v>18</v>
      </c>
      <c r="U3702">
        <v>1</v>
      </c>
      <c r="V3702">
        <v>4</v>
      </c>
      <c r="W3702" t="s">
        <v>73</v>
      </c>
      <c r="X3702" t="s">
        <v>47</v>
      </c>
      <c r="Y3702">
        <v>68680</v>
      </c>
      <c r="Z3702">
        <v>0.11</v>
      </c>
    </row>
    <row r="3703" spans="1:26" x14ac:dyDescent="0.25">
      <c r="A3703" t="s">
        <v>5467</v>
      </c>
      <c r="B3703" s="1">
        <v>44958</v>
      </c>
      <c r="C3703" t="s">
        <v>3577</v>
      </c>
      <c r="D3703" t="s">
        <v>28</v>
      </c>
      <c r="E3703" t="s">
        <v>29</v>
      </c>
      <c r="F3703" t="s">
        <v>41</v>
      </c>
      <c r="G3703" t="s">
        <v>42</v>
      </c>
      <c r="H3703">
        <v>9</v>
      </c>
      <c r="I3703">
        <v>4372</v>
      </c>
      <c r="J3703">
        <v>17</v>
      </c>
      <c r="K3703">
        <v>32658.84</v>
      </c>
      <c r="L3703">
        <v>1719.15</v>
      </c>
      <c r="M3703" t="s">
        <v>65</v>
      </c>
      <c r="N3703" t="s">
        <v>44</v>
      </c>
      <c r="O3703">
        <v>1</v>
      </c>
      <c r="P3703">
        <v>2023</v>
      </c>
      <c r="Q3703">
        <v>2</v>
      </c>
      <c r="R3703" t="s">
        <v>67</v>
      </c>
      <c r="S3703">
        <v>1</v>
      </c>
      <c r="T3703">
        <v>5</v>
      </c>
      <c r="U3703">
        <v>1</v>
      </c>
      <c r="V3703">
        <v>3</v>
      </c>
      <c r="W3703" t="s">
        <v>83</v>
      </c>
      <c r="X3703" t="s">
        <v>47</v>
      </c>
      <c r="Y3703">
        <v>668916</v>
      </c>
      <c r="Z3703">
        <v>0.05</v>
      </c>
    </row>
    <row r="3704" spans="1:26" x14ac:dyDescent="0.25">
      <c r="A3704" t="s">
        <v>5468</v>
      </c>
      <c r="B3704" s="1">
        <v>45081</v>
      </c>
      <c r="C3704" t="s">
        <v>3221</v>
      </c>
      <c r="D3704" t="s">
        <v>50</v>
      </c>
      <c r="E3704" t="s">
        <v>58</v>
      </c>
      <c r="F3704" t="s">
        <v>41</v>
      </c>
      <c r="G3704" t="s">
        <v>116</v>
      </c>
      <c r="H3704">
        <v>5</v>
      </c>
      <c r="I3704">
        <v>4030</v>
      </c>
      <c r="J3704">
        <v>3</v>
      </c>
      <c r="K3704">
        <v>19545.5</v>
      </c>
      <c r="L3704">
        <v>3856.62</v>
      </c>
      <c r="M3704" t="s">
        <v>65</v>
      </c>
      <c r="N3704" t="s">
        <v>33</v>
      </c>
      <c r="O3704">
        <v>3</v>
      </c>
      <c r="P3704">
        <v>2023</v>
      </c>
      <c r="Q3704">
        <v>6</v>
      </c>
      <c r="R3704" t="s">
        <v>95</v>
      </c>
      <c r="S3704">
        <v>2</v>
      </c>
      <c r="T3704">
        <v>23</v>
      </c>
      <c r="U3704">
        <v>2</v>
      </c>
      <c r="V3704">
        <v>0</v>
      </c>
      <c r="W3704" t="s">
        <v>55</v>
      </c>
      <c r="X3704" t="s">
        <v>36</v>
      </c>
      <c r="Y3704">
        <v>60450</v>
      </c>
      <c r="Z3704">
        <v>0.2</v>
      </c>
    </row>
    <row r="3705" spans="1:26" x14ac:dyDescent="0.25">
      <c r="A3705" t="s">
        <v>5469</v>
      </c>
      <c r="B3705" s="1">
        <v>45248</v>
      </c>
      <c r="C3705" t="s">
        <v>1093</v>
      </c>
      <c r="D3705" t="s">
        <v>39</v>
      </c>
      <c r="E3705" t="s">
        <v>29</v>
      </c>
      <c r="F3705" t="s">
        <v>52</v>
      </c>
      <c r="G3705" t="s">
        <v>79</v>
      </c>
      <c r="H3705">
        <v>7</v>
      </c>
      <c r="I3705">
        <v>1203</v>
      </c>
      <c r="J3705">
        <v>21</v>
      </c>
      <c r="K3705">
        <v>6652.59</v>
      </c>
      <c r="L3705">
        <v>779.89</v>
      </c>
      <c r="M3705" t="s">
        <v>43</v>
      </c>
      <c r="N3705" t="s">
        <v>33</v>
      </c>
      <c r="O3705">
        <v>1</v>
      </c>
      <c r="P3705">
        <v>2023</v>
      </c>
      <c r="Q3705">
        <v>11</v>
      </c>
      <c r="R3705" t="s">
        <v>92</v>
      </c>
      <c r="S3705">
        <v>4</v>
      </c>
      <c r="T3705">
        <v>46</v>
      </c>
      <c r="U3705">
        <v>3</v>
      </c>
      <c r="V3705">
        <v>6</v>
      </c>
      <c r="W3705" t="s">
        <v>35</v>
      </c>
      <c r="X3705" t="s">
        <v>36</v>
      </c>
      <c r="Y3705">
        <v>176841</v>
      </c>
      <c r="Z3705">
        <v>0.12</v>
      </c>
    </row>
    <row r="3706" spans="1:26" x14ac:dyDescent="0.25">
      <c r="A3706" t="s">
        <v>5470</v>
      </c>
      <c r="B3706" s="1">
        <v>45064</v>
      </c>
      <c r="C3706" t="s">
        <v>2862</v>
      </c>
      <c r="D3706" t="s">
        <v>50</v>
      </c>
      <c r="E3706" t="s">
        <v>58</v>
      </c>
      <c r="F3706" t="s">
        <v>30</v>
      </c>
      <c r="G3706" t="s">
        <v>31</v>
      </c>
      <c r="H3706">
        <v>6</v>
      </c>
      <c r="I3706">
        <v>2673</v>
      </c>
      <c r="J3706">
        <v>14</v>
      </c>
      <c r="K3706">
        <v>13792.68</v>
      </c>
      <c r="L3706">
        <v>1363.56</v>
      </c>
      <c r="M3706" t="s">
        <v>32</v>
      </c>
      <c r="N3706" t="s">
        <v>66</v>
      </c>
      <c r="O3706">
        <v>2</v>
      </c>
      <c r="P3706">
        <v>2023</v>
      </c>
      <c r="Q3706">
        <v>5</v>
      </c>
      <c r="R3706" t="s">
        <v>238</v>
      </c>
      <c r="S3706">
        <v>2</v>
      </c>
      <c r="T3706">
        <v>20</v>
      </c>
      <c r="U3706">
        <v>3</v>
      </c>
      <c r="V3706">
        <v>4</v>
      </c>
      <c r="W3706" t="s">
        <v>73</v>
      </c>
      <c r="X3706" t="s">
        <v>47</v>
      </c>
      <c r="Y3706">
        <v>224532</v>
      </c>
      <c r="Z3706">
        <v>0.1</v>
      </c>
    </row>
    <row r="3707" spans="1:26" x14ac:dyDescent="0.25">
      <c r="A3707" t="s">
        <v>5471</v>
      </c>
      <c r="B3707" s="1">
        <v>45066</v>
      </c>
      <c r="C3707" t="s">
        <v>1141</v>
      </c>
      <c r="D3707" t="s">
        <v>28</v>
      </c>
      <c r="E3707" t="s">
        <v>58</v>
      </c>
      <c r="F3707" t="s">
        <v>41</v>
      </c>
      <c r="G3707" t="s">
        <v>42</v>
      </c>
      <c r="H3707">
        <v>3</v>
      </c>
      <c r="I3707">
        <v>3334</v>
      </c>
      <c r="J3707">
        <v>27</v>
      </c>
      <c r="K3707">
        <v>7301.46</v>
      </c>
      <c r="L3707">
        <v>630.29999999999995</v>
      </c>
      <c r="M3707" t="s">
        <v>32</v>
      </c>
      <c r="N3707" t="s">
        <v>66</v>
      </c>
      <c r="O3707">
        <v>4</v>
      </c>
      <c r="P3707">
        <v>2023</v>
      </c>
      <c r="Q3707">
        <v>5</v>
      </c>
      <c r="R3707" t="s">
        <v>238</v>
      </c>
      <c r="S3707">
        <v>2</v>
      </c>
      <c r="T3707">
        <v>20</v>
      </c>
      <c r="U3707">
        <v>3</v>
      </c>
      <c r="V3707">
        <v>6</v>
      </c>
      <c r="W3707" t="s">
        <v>35</v>
      </c>
      <c r="X3707" t="s">
        <v>36</v>
      </c>
      <c r="Y3707">
        <v>270054</v>
      </c>
      <c r="Z3707">
        <v>0.09</v>
      </c>
    </row>
    <row r="3708" spans="1:26" x14ac:dyDescent="0.25">
      <c r="A3708" t="s">
        <v>5472</v>
      </c>
      <c r="B3708" s="1">
        <v>45048</v>
      </c>
      <c r="C3708" t="s">
        <v>1493</v>
      </c>
      <c r="D3708" t="s">
        <v>63</v>
      </c>
      <c r="E3708" t="s">
        <v>58</v>
      </c>
      <c r="F3708" t="s">
        <v>52</v>
      </c>
      <c r="G3708" t="s">
        <v>79</v>
      </c>
      <c r="H3708">
        <v>4</v>
      </c>
      <c r="I3708">
        <v>925</v>
      </c>
      <c r="J3708">
        <v>5</v>
      </c>
      <c r="K3708">
        <v>3515</v>
      </c>
      <c r="L3708">
        <v>701.86</v>
      </c>
      <c r="M3708" t="s">
        <v>43</v>
      </c>
      <c r="N3708" t="s">
        <v>66</v>
      </c>
      <c r="O3708">
        <v>7</v>
      </c>
      <c r="P3708">
        <v>2023</v>
      </c>
      <c r="Q3708">
        <v>5</v>
      </c>
      <c r="R3708" t="s">
        <v>238</v>
      </c>
      <c r="S3708">
        <v>2</v>
      </c>
      <c r="T3708">
        <v>18</v>
      </c>
      <c r="U3708">
        <v>1</v>
      </c>
      <c r="V3708">
        <v>2</v>
      </c>
      <c r="W3708" t="s">
        <v>76</v>
      </c>
      <c r="X3708" t="s">
        <v>47</v>
      </c>
      <c r="Y3708">
        <v>18500</v>
      </c>
      <c r="Z3708">
        <v>0.2</v>
      </c>
    </row>
    <row r="3709" spans="1:26" x14ac:dyDescent="0.25">
      <c r="A3709" t="s">
        <v>5473</v>
      </c>
      <c r="B3709" s="1">
        <v>45074</v>
      </c>
      <c r="C3709" t="s">
        <v>1460</v>
      </c>
      <c r="D3709" t="s">
        <v>63</v>
      </c>
      <c r="E3709" t="s">
        <v>40</v>
      </c>
      <c r="F3709" t="s">
        <v>41</v>
      </c>
      <c r="G3709" t="s">
        <v>116</v>
      </c>
      <c r="H3709">
        <v>2</v>
      </c>
      <c r="I3709">
        <v>992</v>
      </c>
      <c r="J3709">
        <v>8</v>
      </c>
      <c r="K3709">
        <v>1825.28</v>
      </c>
      <c r="L3709">
        <v>256.56</v>
      </c>
      <c r="M3709" t="s">
        <v>32</v>
      </c>
      <c r="N3709" t="s">
        <v>66</v>
      </c>
      <c r="O3709">
        <v>1</v>
      </c>
      <c r="P3709">
        <v>2023</v>
      </c>
      <c r="Q3709">
        <v>5</v>
      </c>
      <c r="R3709" t="s">
        <v>238</v>
      </c>
      <c r="S3709">
        <v>2</v>
      </c>
      <c r="T3709">
        <v>22</v>
      </c>
      <c r="U3709">
        <v>5</v>
      </c>
      <c r="V3709">
        <v>0</v>
      </c>
      <c r="W3709" t="s">
        <v>55</v>
      </c>
      <c r="X3709" t="s">
        <v>36</v>
      </c>
      <c r="Y3709">
        <v>15872</v>
      </c>
      <c r="Z3709">
        <v>0.14000000000000001</v>
      </c>
    </row>
    <row r="3710" spans="1:26" x14ac:dyDescent="0.25">
      <c r="A3710" t="s">
        <v>5474</v>
      </c>
      <c r="B3710" s="1">
        <v>45144</v>
      </c>
      <c r="C3710" t="s">
        <v>3625</v>
      </c>
      <c r="D3710" t="s">
        <v>39</v>
      </c>
      <c r="E3710" t="s">
        <v>29</v>
      </c>
      <c r="F3710" t="s">
        <v>41</v>
      </c>
      <c r="G3710" t="s">
        <v>42</v>
      </c>
      <c r="H3710">
        <v>3</v>
      </c>
      <c r="I3710">
        <v>4577</v>
      </c>
      <c r="J3710">
        <v>6</v>
      </c>
      <c r="K3710">
        <v>12907.14</v>
      </c>
      <c r="L3710">
        <v>2501.2199999999998</v>
      </c>
      <c r="M3710" t="s">
        <v>32</v>
      </c>
      <c r="N3710" t="s">
        <v>33</v>
      </c>
      <c r="O3710">
        <v>6</v>
      </c>
      <c r="P3710">
        <v>2023</v>
      </c>
      <c r="Q3710">
        <v>8</v>
      </c>
      <c r="R3710" t="s">
        <v>72</v>
      </c>
      <c r="S3710">
        <v>3</v>
      </c>
      <c r="T3710">
        <v>32</v>
      </c>
      <c r="U3710">
        <v>2</v>
      </c>
      <c r="V3710">
        <v>0</v>
      </c>
      <c r="W3710" t="s">
        <v>55</v>
      </c>
      <c r="X3710" t="s">
        <v>36</v>
      </c>
      <c r="Y3710">
        <v>82386</v>
      </c>
      <c r="Z3710">
        <v>0.19</v>
      </c>
    </row>
    <row r="3711" spans="1:26" x14ac:dyDescent="0.25">
      <c r="A3711" t="s">
        <v>5475</v>
      </c>
      <c r="B3711" s="1">
        <v>44948</v>
      </c>
      <c r="C3711" t="s">
        <v>2162</v>
      </c>
      <c r="D3711" t="s">
        <v>50</v>
      </c>
      <c r="E3711" t="s">
        <v>51</v>
      </c>
      <c r="F3711" t="s">
        <v>41</v>
      </c>
      <c r="G3711" t="s">
        <v>42</v>
      </c>
      <c r="H3711">
        <v>7</v>
      </c>
      <c r="I3711">
        <v>1845</v>
      </c>
      <c r="J3711">
        <v>27</v>
      </c>
      <c r="K3711">
        <v>9427.9500000000007</v>
      </c>
      <c r="L3711">
        <v>1166.97</v>
      </c>
      <c r="M3711" t="s">
        <v>32</v>
      </c>
      <c r="N3711" t="s">
        <v>33</v>
      </c>
      <c r="O3711">
        <v>2</v>
      </c>
      <c r="P3711">
        <v>2023</v>
      </c>
      <c r="Q3711">
        <v>1</v>
      </c>
      <c r="R3711" t="s">
        <v>34</v>
      </c>
      <c r="S3711">
        <v>1</v>
      </c>
      <c r="T3711">
        <v>4</v>
      </c>
      <c r="U3711">
        <v>4</v>
      </c>
      <c r="V3711">
        <v>0</v>
      </c>
      <c r="W3711" t="s">
        <v>55</v>
      </c>
      <c r="X3711" t="s">
        <v>36</v>
      </c>
      <c r="Y3711">
        <v>348705</v>
      </c>
      <c r="Z3711">
        <v>0.12</v>
      </c>
    </row>
    <row r="3712" spans="1:26" x14ac:dyDescent="0.25">
      <c r="A3712" t="s">
        <v>5476</v>
      </c>
      <c r="B3712" s="1">
        <v>45190</v>
      </c>
      <c r="C3712" t="s">
        <v>546</v>
      </c>
      <c r="D3712" t="s">
        <v>50</v>
      </c>
      <c r="E3712" t="s">
        <v>40</v>
      </c>
      <c r="F3712" t="s">
        <v>41</v>
      </c>
      <c r="G3712" t="s">
        <v>116</v>
      </c>
      <c r="H3712">
        <v>3</v>
      </c>
      <c r="I3712">
        <v>4825</v>
      </c>
      <c r="J3712">
        <v>5</v>
      </c>
      <c r="K3712">
        <v>13751.25</v>
      </c>
      <c r="L3712">
        <v>2266.7199999999998</v>
      </c>
      <c r="M3712" t="s">
        <v>32</v>
      </c>
      <c r="N3712" t="s">
        <v>33</v>
      </c>
      <c r="O3712">
        <v>1</v>
      </c>
      <c r="P3712">
        <v>2023</v>
      </c>
      <c r="Q3712">
        <v>9</v>
      </c>
      <c r="R3712" t="s">
        <v>80</v>
      </c>
      <c r="S3712">
        <v>3</v>
      </c>
      <c r="T3712">
        <v>38</v>
      </c>
      <c r="U3712">
        <v>4</v>
      </c>
      <c r="V3712">
        <v>4</v>
      </c>
      <c r="W3712" t="s">
        <v>73</v>
      </c>
      <c r="X3712" t="s">
        <v>47</v>
      </c>
      <c r="Y3712">
        <v>72375</v>
      </c>
      <c r="Z3712">
        <v>0.16</v>
      </c>
    </row>
    <row r="3713" spans="1:26" x14ac:dyDescent="0.25">
      <c r="A3713" t="s">
        <v>5477</v>
      </c>
      <c r="B3713" s="1">
        <v>45255</v>
      </c>
      <c r="C3713" t="s">
        <v>1400</v>
      </c>
      <c r="D3713" t="s">
        <v>39</v>
      </c>
      <c r="E3713" t="s">
        <v>29</v>
      </c>
      <c r="F3713" t="s">
        <v>52</v>
      </c>
      <c r="G3713" t="s">
        <v>79</v>
      </c>
      <c r="H3713">
        <v>4</v>
      </c>
      <c r="I3713">
        <v>2685</v>
      </c>
      <c r="J3713">
        <v>5</v>
      </c>
      <c r="K3713">
        <v>10203</v>
      </c>
      <c r="L3713">
        <v>1357.13</v>
      </c>
      <c r="M3713" t="s">
        <v>65</v>
      </c>
      <c r="N3713" t="s">
        <v>33</v>
      </c>
      <c r="O3713">
        <v>5</v>
      </c>
      <c r="P3713">
        <v>2023</v>
      </c>
      <c r="Q3713">
        <v>11</v>
      </c>
      <c r="R3713" t="s">
        <v>92</v>
      </c>
      <c r="S3713">
        <v>4</v>
      </c>
      <c r="T3713">
        <v>47</v>
      </c>
      <c r="U3713">
        <v>4</v>
      </c>
      <c r="V3713">
        <v>6</v>
      </c>
      <c r="W3713" t="s">
        <v>35</v>
      </c>
      <c r="X3713" t="s">
        <v>36</v>
      </c>
      <c r="Y3713">
        <v>53700</v>
      </c>
      <c r="Z3713">
        <v>0.13</v>
      </c>
    </row>
    <row r="3714" spans="1:26" x14ac:dyDescent="0.25">
      <c r="A3714" t="s">
        <v>5478</v>
      </c>
      <c r="B3714" s="1">
        <v>45258</v>
      </c>
      <c r="C3714" t="s">
        <v>5456</v>
      </c>
      <c r="D3714" t="s">
        <v>28</v>
      </c>
      <c r="E3714" t="s">
        <v>58</v>
      </c>
      <c r="F3714" t="s">
        <v>30</v>
      </c>
      <c r="G3714" t="s">
        <v>31</v>
      </c>
      <c r="H3714">
        <v>8</v>
      </c>
      <c r="I3714">
        <v>3335</v>
      </c>
      <c r="J3714">
        <v>3</v>
      </c>
      <c r="K3714">
        <v>25879.599999999999</v>
      </c>
      <c r="L3714">
        <v>3736.18</v>
      </c>
      <c r="M3714" t="s">
        <v>32</v>
      </c>
      <c r="N3714" t="s">
        <v>44</v>
      </c>
      <c r="O3714">
        <v>7</v>
      </c>
      <c r="P3714">
        <v>2023</v>
      </c>
      <c r="Q3714">
        <v>11</v>
      </c>
      <c r="R3714" t="s">
        <v>92</v>
      </c>
      <c r="S3714">
        <v>4</v>
      </c>
      <c r="T3714">
        <v>48</v>
      </c>
      <c r="U3714">
        <v>5</v>
      </c>
      <c r="V3714">
        <v>2</v>
      </c>
      <c r="W3714" t="s">
        <v>76</v>
      </c>
      <c r="X3714" t="s">
        <v>47</v>
      </c>
      <c r="Y3714">
        <v>80040</v>
      </c>
      <c r="Z3714">
        <v>0.14000000000000001</v>
      </c>
    </row>
    <row r="3715" spans="1:26" x14ac:dyDescent="0.25">
      <c r="A3715" t="s">
        <v>5479</v>
      </c>
      <c r="B3715" s="1">
        <v>44938</v>
      </c>
      <c r="C3715" t="s">
        <v>1026</v>
      </c>
      <c r="D3715" t="s">
        <v>28</v>
      </c>
      <c r="E3715" t="s">
        <v>58</v>
      </c>
      <c r="F3715" t="s">
        <v>41</v>
      </c>
      <c r="G3715" t="s">
        <v>42</v>
      </c>
      <c r="H3715">
        <v>7</v>
      </c>
      <c r="I3715">
        <v>1903</v>
      </c>
      <c r="J3715">
        <v>25</v>
      </c>
      <c r="K3715">
        <v>9990.75</v>
      </c>
      <c r="L3715">
        <v>1174.3699999999999</v>
      </c>
      <c r="M3715" t="s">
        <v>43</v>
      </c>
      <c r="N3715" t="s">
        <v>33</v>
      </c>
      <c r="O3715">
        <v>4</v>
      </c>
      <c r="P3715">
        <v>2023</v>
      </c>
      <c r="Q3715">
        <v>1</v>
      </c>
      <c r="R3715" t="s">
        <v>34</v>
      </c>
      <c r="S3715">
        <v>1</v>
      </c>
      <c r="T3715">
        <v>2</v>
      </c>
      <c r="U3715">
        <v>2</v>
      </c>
      <c r="V3715">
        <v>4</v>
      </c>
      <c r="W3715" t="s">
        <v>73</v>
      </c>
      <c r="X3715" t="s">
        <v>47</v>
      </c>
      <c r="Y3715">
        <v>333025</v>
      </c>
      <c r="Z3715">
        <v>0.12</v>
      </c>
    </row>
    <row r="3716" spans="1:26" x14ac:dyDescent="0.25">
      <c r="A3716" t="s">
        <v>5480</v>
      </c>
      <c r="B3716" s="1">
        <v>45195</v>
      </c>
      <c r="C3716" t="s">
        <v>3592</v>
      </c>
      <c r="D3716" t="s">
        <v>50</v>
      </c>
      <c r="E3716" t="s">
        <v>40</v>
      </c>
      <c r="F3716" t="s">
        <v>52</v>
      </c>
      <c r="G3716" t="s">
        <v>79</v>
      </c>
      <c r="H3716">
        <v>3</v>
      </c>
      <c r="I3716">
        <v>394</v>
      </c>
      <c r="J3716">
        <v>21</v>
      </c>
      <c r="K3716">
        <v>933.78</v>
      </c>
      <c r="L3716">
        <v>178.99</v>
      </c>
      <c r="M3716" t="s">
        <v>65</v>
      </c>
      <c r="N3716" t="s">
        <v>44</v>
      </c>
      <c r="O3716">
        <v>7</v>
      </c>
      <c r="P3716">
        <v>2023</v>
      </c>
      <c r="Q3716">
        <v>9</v>
      </c>
      <c r="R3716" t="s">
        <v>80</v>
      </c>
      <c r="S3716">
        <v>3</v>
      </c>
      <c r="T3716">
        <v>39</v>
      </c>
      <c r="U3716">
        <v>5</v>
      </c>
      <c r="V3716">
        <v>2</v>
      </c>
      <c r="W3716" t="s">
        <v>76</v>
      </c>
      <c r="X3716" t="s">
        <v>47</v>
      </c>
      <c r="Y3716">
        <v>24822</v>
      </c>
      <c r="Z3716">
        <v>0.19</v>
      </c>
    </row>
    <row r="3717" spans="1:26" x14ac:dyDescent="0.25">
      <c r="A3717" t="s">
        <v>5481</v>
      </c>
      <c r="B3717" s="1">
        <v>45085</v>
      </c>
      <c r="C3717" t="s">
        <v>5482</v>
      </c>
      <c r="D3717" t="s">
        <v>63</v>
      </c>
      <c r="E3717" t="s">
        <v>29</v>
      </c>
      <c r="F3717" t="s">
        <v>52</v>
      </c>
      <c r="G3717" t="s">
        <v>53</v>
      </c>
      <c r="H3717">
        <v>5</v>
      </c>
      <c r="I3717">
        <v>3585</v>
      </c>
      <c r="J3717">
        <v>6</v>
      </c>
      <c r="K3717">
        <v>16849.5</v>
      </c>
      <c r="L3717">
        <v>1411.32</v>
      </c>
      <c r="M3717" t="s">
        <v>43</v>
      </c>
      <c r="N3717" t="s">
        <v>66</v>
      </c>
      <c r="O3717">
        <v>1</v>
      </c>
      <c r="P3717">
        <v>2023</v>
      </c>
      <c r="Q3717">
        <v>6</v>
      </c>
      <c r="R3717" t="s">
        <v>95</v>
      </c>
      <c r="S3717">
        <v>2</v>
      </c>
      <c r="T3717">
        <v>23</v>
      </c>
      <c r="U3717">
        <v>2</v>
      </c>
      <c r="V3717">
        <v>4</v>
      </c>
      <c r="W3717" t="s">
        <v>73</v>
      </c>
      <c r="X3717" t="s">
        <v>47</v>
      </c>
      <c r="Y3717">
        <v>107550</v>
      </c>
      <c r="Z3717">
        <v>0.08</v>
      </c>
    </row>
    <row r="3718" spans="1:26" x14ac:dyDescent="0.25">
      <c r="A3718" t="s">
        <v>5483</v>
      </c>
      <c r="B3718" s="1">
        <v>45198</v>
      </c>
      <c r="C3718" t="s">
        <v>1661</v>
      </c>
      <c r="D3718" t="s">
        <v>63</v>
      </c>
      <c r="E3718" t="s">
        <v>29</v>
      </c>
      <c r="F3718" t="s">
        <v>41</v>
      </c>
      <c r="G3718" t="s">
        <v>59</v>
      </c>
      <c r="H3718">
        <v>8</v>
      </c>
      <c r="I3718">
        <v>3900</v>
      </c>
      <c r="J3718">
        <v>0</v>
      </c>
      <c r="K3718">
        <v>31200</v>
      </c>
      <c r="L3718">
        <v>5441.27</v>
      </c>
      <c r="M3718" t="s">
        <v>32</v>
      </c>
      <c r="N3718" t="s">
        <v>66</v>
      </c>
      <c r="O3718">
        <v>5</v>
      </c>
      <c r="P3718">
        <v>2023</v>
      </c>
      <c r="Q3718">
        <v>9</v>
      </c>
      <c r="R3718" t="s">
        <v>80</v>
      </c>
      <c r="S3718">
        <v>3</v>
      </c>
      <c r="T3718">
        <v>39</v>
      </c>
      <c r="U3718">
        <v>5</v>
      </c>
      <c r="V3718">
        <v>5</v>
      </c>
      <c r="W3718" t="s">
        <v>46</v>
      </c>
      <c r="X3718" t="s">
        <v>47</v>
      </c>
      <c r="Y3718">
        <v>0</v>
      </c>
      <c r="Z3718">
        <v>0.17</v>
      </c>
    </row>
    <row r="3719" spans="1:26" x14ac:dyDescent="0.25">
      <c r="A3719" t="s">
        <v>5484</v>
      </c>
      <c r="B3719" s="1">
        <v>45038</v>
      </c>
      <c r="C3719" t="s">
        <v>3360</v>
      </c>
      <c r="D3719" t="s">
        <v>50</v>
      </c>
      <c r="E3719" t="s">
        <v>58</v>
      </c>
      <c r="F3719" t="s">
        <v>52</v>
      </c>
      <c r="G3719" t="s">
        <v>53</v>
      </c>
      <c r="H3719">
        <v>8</v>
      </c>
      <c r="I3719">
        <v>1496</v>
      </c>
      <c r="J3719">
        <v>1</v>
      </c>
      <c r="K3719">
        <v>11848.32</v>
      </c>
      <c r="L3719">
        <v>972.45</v>
      </c>
      <c r="M3719" t="s">
        <v>43</v>
      </c>
      <c r="N3719" t="s">
        <v>66</v>
      </c>
      <c r="O3719">
        <v>2</v>
      </c>
      <c r="P3719">
        <v>2023</v>
      </c>
      <c r="Q3719">
        <v>4</v>
      </c>
      <c r="R3719" t="s">
        <v>100</v>
      </c>
      <c r="S3719">
        <v>2</v>
      </c>
      <c r="T3719">
        <v>16</v>
      </c>
      <c r="U3719">
        <v>4</v>
      </c>
      <c r="V3719">
        <v>6</v>
      </c>
      <c r="W3719" t="s">
        <v>35</v>
      </c>
      <c r="X3719" t="s">
        <v>36</v>
      </c>
      <c r="Y3719">
        <v>11968</v>
      </c>
      <c r="Z3719">
        <v>0.08</v>
      </c>
    </row>
    <row r="3720" spans="1:26" x14ac:dyDescent="0.25">
      <c r="A3720" t="s">
        <v>5485</v>
      </c>
      <c r="B3720" s="1">
        <v>45278</v>
      </c>
      <c r="C3720" t="s">
        <v>3091</v>
      </c>
      <c r="D3720" t="s">
        <v>50</v>
      </c>
      <c r="E3720" t="s">
        <v>40</v>
      </c>
      <c r="F3720" t="s">
        <v>41</v>
      </c>
      <c r="G3720" t="s">
        <v>42</v>
      </c>
      <c r="H3720">
        <v>8</v>
      </c>
      <c r="I3720">
        <v>1119</v>
      </c>
      <c r="J3720">
        <v>24</v>
      </c>
      <c r="K3720">
        <v>6803.52</v>
      </c>
      <c r="L3720">
        <v>907.27</v>
      </c>
      <c r="M3720" t="s">
        <v>65</v>
      </c>
      <c r="N3720" t="s">
        <v>33</v>
      </c>
      <c r="O3720">
        <v>2</v>
      </c>
      <c r="P3720">
        <v>2023</v>
      </c>
      <c r="Q3720">
        <v>12</v>
      </c>
      <c r="R3720" t="s">
        <v>54</v>
      </c>
      <c r="S3720">
        <v>4</v>
      </c>
      <c r="T3720">
        <v>51</v>
      </c>
      <c r="U3720">
        <v>4</v>
      </c>
      <c r="V3720">
        <v>1</v>
      </c>
      <c r="W3720" t="s">
        <v>60</v>
      </c>
      <c r="X3720" t="s">
        <v>47</v>
      </c>
      <c r="Y3720">
        <v>214848</v>
      </c>
      <c r="Z3720">
        <v>0.13</v>
      </c>
    </row>
    <row r="3721" spans="1:26" x14ac:dyDescent="0.25">
      <c r="A3721" t="s">
        <v>5486</v>
      </c>
      <c r="B3721" s="1">
        <v>44927</v>
      </c>
      <c r="C3721" t="s">
        <v>413</v>
      </c>
      <c r="D3721" t="s">
        <v>28</v>
      </c>
      <c r="E3721" t="s">
        <v>58</v>
      </c>
      <c r="F3721" t="s">
        <v>30</v>
      </c>
      <c r="G3721" t="s">
        <v>31</v>
      </c>
      <c r="H3721">
        <v>8</v>
      </c>
      <c r="I3721">
        <v>101</v>
      </c>
      <c r="J3721">
        <v>11</v>
      </c>
      <c r="K3721">
        <v>719.12</v>
      </c>
      <c r="L3721">
        <v>133.61000000000001</v>
      </c>
      <c r="M3721" t="s">
        <v>43</v>
      </c>
      <c r="N3721" t="s">
        <v>33</v>
      </c>
      <c r="O3721">
        <v>2</v>
      </c>
      <c r="P3721">
        <v>2023</v>
      </c>
      <c r="Q3721">
        <v>1</v>
      </c>
      <c r="R3721" t="s">
        <v>34</v>
      </c>
      <c r="S3721">
        <v>1</v>
      </c>
      <c r="T3721">
        <v>1</v>
      </c>
      <c r="U3721">
        <v>1</v>
      </c>
      <c r="V3721">
        <v>0</v>
      </c>
      <c r="W3721" t="s">
        <v>55</v>
      </c>
      <c r="X3721" t="s">
        <v>36</v>
      </c>
      <c r="Y3721">
        <v>8888</v>
      </c>
      <c r="Z3721">
        <v>0.19</v>
      </c>
    </row>
    <row r="3722" spans="1:26" x14ac:dyDescent="0.25">
      <c r="A3722" t="s">
        <v>5487</v>
      </c>
      <c r="B3722" s="1">
        <v>44987</v>
      </c>
      <c r="C3722" t="s">
        <v>2936</v>
      </c>
      <c r="D3722" t="s">
        <v>50</v>
      </c>
      <c r="E3722" t="s">
        <v>51</v>
      </c>
      <c r="F3722" t="s">
        <v>30</v>
      </c>
      <c r="G3722" t="s">
        <v>86</v>
      </c>
      <c r="H3722">
        <v>9</v>
      </c>
      <c r="I3722">
        <v>4305</v>
      </c>
      <c r="J3722">
        <v>1</v>
      </c>
      <c r="K3722">
        <v>38357.550000000003</v>
      </c>
      <c r="L3722">
        <v>6289.68</v>
      </c>
      <c r="M3722" t="s">
        <v>32</v>
      </c>
      <c r="N3722" t="s">
        <v>33</v>
      </c>
      <c r="O3722">
        <v>3</v>
      </c>
      <c r="P3722">
        <v>2023</v>
      </c>
      <c r="Q3722">
        <v>3</v>
      </c>
      <c r="R3722" t="s">
        <v>105</v>
      </c>
      <c r="S3722">
        <v>1</v>
      </c>
      <c r="T3722">
        <v>9</v>
      </c>
      <c r="U3722">
        <v>1</v>
      </c>
      <c r="V3722">
        <v>4</v>
      </c>
      <c r="W3722" t="s">
        <v>73</v>
      </c>
      <c r="X3722" t="s">
        <v>47</v>
      </c>
      <c r="Y3722">
        <v>38745</v>
      </c>
      <c r="Z3722">
        <v>0.16</v>
      </c>
    </row>
    <row r="3723" spans="1:26" x14ac:dyDescent="0.25">
      <c r="A3723" t="s">
        <v>5488</v>
      </c>
      <c r="B3723" s="1">
        <v>45280</v>
      </c>
      <c r="C3723" t="s">
        <v>1726</v>
      </c>
      <c r="D3723" t="s">
        <v>28</v>
      </c>
      <c r="E3723" t="s">
        <v>40</v>
      </c>
      <c r="F3723" t="s">
        <v>52</v>
      </c>
      <c r="G3723" t="s">
        <v>79</v>
      </c>
      <c r="H3723">
        <v>5</v>
      </c>
      <c r="I3723">
        <v>1324</v>
      </c>
      <c r="J3723">
        <v>22</v>
      </c>
      <c r="K3723">
        <v>5163.6000000000004</v>
      </c>
      <c r="L3723">
        <v>972.08</v>
      </c>
      <c r="M3723" t="s">
        <v>43</v>
      </c>
      <c r="N3723" t="s">
        <v>66</v>
      </c>
      <c r="O3723">
        <v>6</v>
      </c>
      <c r="P3723">
        <v>2023</v>
      </c>
      <c r="Q3723">
        <v>12</v>
      </c>
      <c r="R3723" t="s">
        <v>54</v>
      </c>
      <c r="S3723">
        <v>4</v>
      </c>
      <c r="T3723">
        <v>51</v>
      </c>
      <c r="U3723">
        <v>4</v>
      </c>
      <c r="V3723">
        <v>3</v>
      </c>
      <c r="W3723" t="s">
        <v>83</v>
      </c>
      <c r="X3723" t="s">
        <v>47</v>
      </c>
      <c r="Y3723">
        <v>145640</v>
      </c>
      <c r="Z3723">
        <v>0.19</v>
      </c>
    </row>
    <row r="3724" spans="1:26" x14ac:dyDescent="0.25">
      <c r="A3724" t="s">
        <v>5489</v>
      </c>
      <c r="B3724" s="1">
        <v>45225</v>
      </c>
      <c r="C3724" t="s">
        <v>2329</v>
      </c>
      <c r="D3724" t="s">
        <v>63</v>
      </c>
      <c r="E3724" t="s">
        <v>58</v>
      </c>
      <c r="F3724" t="s">
        <v>30</v>
      </c>
      <c r="G3724" t="s">
        <v>31</v>
      </c>
      <c r="H3724">
        <v>8</v>
      </c>
      <c r="I3724">
        <v>1400</v>
      </c>
      <c r="J3724">
        <v>21</v>
      </c>
      <c r="K3724">
        <v>8848</v>
      </c>
      <c r="L3724">
        <v>1360.22</v>
      </c>
      <c r="M3724" t="s">
        <v>32</v>
      </c>
      <c r="N3724" t="s">
        <v>33</v>
      </c>
      <c r="O3724">
        <v>1</v>
      </c>
      <c r="P3724">
        <v>2023</v>
      </c>
      <c r="Q3724">
        <v>10</v>
      </c>
      <c r="R3724" t="s">
        <v>45</v>
      </c>
      <c r="S3724">
        <v>4</v>
      </c>
      <c r="T3724">
        <v>43</v>
      </c>
      <c r="U3724">
        <v>4</v>
      </c>
      <c r="V3724">
        <v>4</v>
      </c>
      <c r="W3724" t="s">
        <v>73</v>
      </c>
      <c r="X3724" t="s">
        <v>47</v>
      </c>
      <c r="Y3724">
        <v>235200</v>
      </c>
      <c r="Z3724">
        <v>0.15</v>
      </c>
    </row>
    <row r="3725" spans="1:26" x14ac:dyDescent="0.25">
      <c r="A3725" t="s">
        <v>5490</v>
      </c>
      <c r="B3725" s="1">
        <v>45266</v>
      </c>
      <c r="C3725" t="s">
        <v>5491</v>
      </c>
      <c r="D3725" t="s">
        <v>28</v>
      </c>
      <c r="E3725" t="s">
        <v>40</v>
      </c>
      <c r="F3725" t="s">
        <v>52</v>
      </c>
      <c r="G3725" t="s">
        <v>79</v>
      </c>
      <c r="H3725">
        <v>8</v>
      </c>
      <c r="I3725">
        <v>1316</v>
      </c>
      <c r="J3725">
        <v>15</v>
      </c>
      <c r="K3725">
        <v>8948.7999999999993</v>
      </c>
      <c r="L3725">
        <v>661.41</v>
      </c>
      <c r="M3725" t="s">
        <v>65</v>
      </c>
      <c r="N3725" t="s">
        <v>33</v>
      </c>
      <c r="O3725">
        <v>1</v>
      </c>
      <c r="P3725">
        <v>2023</v>
      </c>
      <c r="Q3725">
        <v>12</v>
      </c>
      <c r="R3725" t="s">
        <v>54</v>
      </c>
      <c r="S3725">
        <v>4</v>
      </c>
      <c r="T3725">
        <v>49</v>
      </c>
      <c r="U3725">
        <v>2</v>
      </c>
      <c r="V3725">
        <v>3</v>
      </c>
      <c r="W3725" t="s">
        <v>83</v>
      </c>
      <c r="X3725" t="s">
        <v>47</v>
      </c>
      <c r="Y3725">
        <v>157920</v>
      </c>
      <c r="Z3725">
        <v>7.0000000000000007E-2</v>
      </c>
    </row>
    <row r="3726" spans="1:26" x14ac:dyDescent="0.25">
      <c r="A3726" t="s">
        <v>5492</v>
      </c>
      <c r="B3726" s="1">
        <v>45223</v>
      </c>
      <c r="C3726" t="s">
        <v>3575</v>
      </c>
      <c r="D3726" t="s">
        <v>39</v>
      </c>
      <c r="E3726" t="s">
        <v>40</v>
      </c>
      <c r="F3726" t="s">
        <v>52</v>
      </c>
      <c r="G3726" t="s">
        <v>53</v>
      </c>
      <c r="H3726">
        <v>6</v>
      </c>
      <c r="I3726">
        <v>2145</v>
      </c>
      <c r="J3726">
        <v>4</v>
      </c>
      <c r="K3726">
        <v>12355.2</v>
      </c>
      <c r="L3726">
        <v>914.95</v>
      </c>
      <c r="M3726" t="s">
        <v>32</v>
      </c>
      <c r="N3726" t="s">
        <v>66</v>
      </c>
      <c r="O3726">
        <v>3</v>
      </c>
      <c r="P3726">
        <v>2023</v>
      </c>
      <c r="Q3726">
        <v>10</v>
      </c>
      <c r="R3726" t="s">
        <v>45</v>
      </c>
      <c r="S3726">
        <v>4</v>
      </c>
      <c r="T3726">
        <v>43</v>
      </c>
      <c r="U3726">
        <v>4</v>
      </c>
      <c r="V3726">
        <v>2</v>
      </c>
      <c r="W3726" t="s">
        <v>76</v>
      </c>
      <c r="X3726" t="s">
        <v>47</v>
      </c>
      <c r="Y3726">
        <v>51480</v>
      </c>
      <c r="Z3726">
        <v>7.0000000000000007E-2</v>
      </c>
    </row>
    <row r="3727" spans="1:26" x14ac:dyDescent="0.25">
      <c r="A3727" t="s">
        <v>5493</v>
      </c>
      <c r="B3727" s="1">
        <v>45089</v>
      </c>
      <c r="C3727" t="s">
        <v>1365</v>
      </c>
      <c r="D3727" t="s">
        <v>28</v>
      </c>
      <c r="E3727" t="s">
        <v>58</v>
      </c>
      <c r="F3727" t="s">
        <v>41</v>
      </c>
      <c r="G3727" t="s">
        <v>42</v>
      </c>
      <c r="H3727">
        <v>7</v>
      </c>
      <c r="I3727">
        <v>1501</v>
      </c>
      <c r="J3727">
        <v>16</v>
      </c>
      <c r="K3727">
        <v>8825.8799999999992</v>
      </c>
      <c r="L3727">
        <v>1429.22</v>
      </c>
      <c r="M3727" t="s">
        <v>32</v>
      </c>
      <c r="N3727" t="s">
        <v>33</v>
      </c>
      <c r="O3727">
        <v>3</v>
      </c>
      <c r="P3727">
        <v>2023</v>
      </c>
      <c r="Q3727">
        <v>6</v>
      </c>
      <c r="R3727" t="s">
        <v>95</v>
      </c>
      <c r="S3727">
        <v>2</v>
      </c>
      <c r="T3727">
        <v>24</v>
      </c>
      <c r="U3727">
        <v>3</v>
      </c>
      <c r="V3727">
        <v>1</v>
      </c>
      <c r="W3727" t="s">
        <v>60</v>
      </c>
      <c r="X3727" t="s">
        <v>47</v>
      </c>
      <c r="Y3727">
        <v>168112</v>
      </c>
      <c r="Z3727">
        <v>0.16</v>
      </c>
    </row>
    <row r="3728" spans="1:26" x14ac:dyDescent="0.25">
      <c r="A3728" t="s">
        <v>5494</v>
      </c>
      <c r="B3728" s="1">
        <v>45058</v>
      </c>
      <c r="C3728" t="s">
        <v>2693</v>
      </c>
      <c r="D3728" t="s">
        <v>50</v>
      </c>
      <c r="E3728" t="s">
        <v>40</v>
      </c>
      <c r="F3728" t="s">
        <v>52</v>
      </c>
      <c r="G3728" t="s">
        <v>79</v>
      </c>
      <c r="H3728">
        <v>9</v>
      </c>
      <c r="I3728">
        <v>3993</v>
      </c>
      <c r="J3728">
        <v>5</v>
      </c>
      <c r="K3728">
        <v>34140.15</v>
      </c>
      <c r="L3728">
        <v>6141.51</v>
      </c>
      <c r="M3728" t="s">
        <v>65</v>
      </c>
      <c r="N3728" t="s">
        <v>44</v>
      </c>
      <c r="O3728">
        <v>5</v>
      </c>
      <c r="P3728">
        <v>2023</v>
      </c>
      <c r="Q3728">
        <v>5</v>
      </c>
      <c r="R3728" t="s">
        <v>238</v>
      </c>
      <c r="S3728">
        <v>2</v>
      </c>
      <c r="T3728">
        <v>19</v>
      </c>
      <c r="U3728">
        <v>2</v>
      </c>
      <c r="V3728">
        <v>5</v>
      </c>
      <c r="W3728" t="s">
        <v>46</v>
      </c>
      <c r="X3728" t="s">
        <v>47</v>
      </c>
      <c r="Y3728">
        <v>179685</v>
      </c>
      <c r="Z3728">
        <v>0.18</v>
      </c>
    </row>
    <row r="3729" spans="1:26" x14ac:dyDescent="0.25">
      <c r="A3729" t="s">
        <v>5495</v>
      </c>
      <c r="B3729" s="1">
        <v>45125</v>
      </c>
      <c r="C3729" t="s">
        <v>5496</v>
      </c>
      <c r="D3729" t="s">
        <v>28</v>
      </c>
      <c r="E3729" t="s">
        <v>29</v>
      </c>
      <c r="F3729" t="s">
        <v>41</v>
      </c>
      <c r="G3729" t="s">
        <v>59</v>
      </c>
      <c r="H3729">
        <v>10</v>
      </c>
      <c r="I3729">
        <v>4132</v>
      </c>
      <c r="J3729">
        <v>25</v>
      </c>
      <c r="K3729">
        <v>30990</v>
      </c>
      <c r="L3729">
        <v>5318.06</v>
      </c>
      <c r="M3729" t="s">
        <v>65</v>
      </c>
      <c r="N3729" t="s">
        <v>66</v>
      </c>
      <c r="O3729">
        <v>2</v>
      </c>
      <c r="P3729">
        <v>2023</v>
      </c>
      <c r="Q3729">
        <v>7</v>
      </c>
      <c r="R3729" t="s">
        <v>125</v>
      </c>
      <c r="S3729">
        <v>3</v>
      </c>
      <c r="T3729">
        <v>29</v>
      </c>
      <c r="U3729">
        <v>4</v>
      </c>
      <c r="V3729">
        <v>2</v>
      </c>
      <c r="W3729" t="s">
        <v>76</v>
      </c>
      <c r="X3729" t="s">
        <v>47</v>
      </c>
      <c r="Y3729">
        <v>1033000</v>
      </c>
      <c r="Z3729">
        <v>0.17</v>
      </c>
    </row>
    <row r="3730" spans="1:26" x14ac:dyDescent="0.25">
      <c r="A3730" t="s">
        <v>5497</v>
      </c>
      <c r="B3730" s="1">
        <v>44983</v>
      </c>
      <c r="C3730" t="s">
        <v>5498</v>
      </c>
      <c r="D3730" t="s">
        <v>39</v>
      </c>
      <c r="E3730" t="s">
        <v>58</v>
      </c>
      <c r="F3730" t="s">
        <v>52</v>
      </c>
      <c r="G3730" t="s">
        <v>91</v>
      </c>
      <c r="H3730">
        <v>4</v>
      </c>
      <c r="I3730">
        <v>2893</v>
      </c>
      <c r="J3730">
        <v>23</v>
      </c>
      <c r="K3730">
        <v>8910.44</v>
      </c>
      <c r="L3730">
        <v>1415.11</v>
      </c>
      <c r="M3730" t="s">
        <v>65</v>
      </c>
      <c r="N3730" t="s">
        <v>66</v>
      </c>
      <c r="O3730">
        <v>7</v>
      </c>
      <c r="P3730">
        <v>2023</v>
      </c>
      <c r="Q3730">
        <v>2</v>
      </c>
      <c r="R3730" t="s">
        <v>67</v>
      </c>
      <c r="S3730">
        <v>1</v>
      </c>
      <c r="T3730">
        <v>9</v>
      </c>
      <c r="U3730">
        <v>5</v>
      </c>
      <c r="V3730">
        <v>0</v>
      </c>
      <c r="W3730" t="s">
        <v>55</v>
      </c>
      <c r="X3730" t="s">
        <v>36</v>
      </c>
      <c r="Y3730">
        <v>266156</v>
      </c>
      <c r="Z3730">
        <v>0.16</v>
      </c>
    </row>
    <row r="3731" spans="1:26" x14ac:dyDescent="0.25">
      <c r="A3731" t="s">
        <v>5499</v>
      </c>
      <c r="B3731" s="1">
        <v>45203</v>
      </c>
      <c r="C3731" t="s">
        <v>205</v>
      </c>
      <c r="D3731" t="s">
        <v>28</v>
      </c>
      <c r="E3731" t="s">
        <v>58</v>
      </c>
      <c r="F3731" t="s">
        <v>30</v>
      </c>
      <c r="G3731" t="s">
        <v>64</v>
      </c>
      <c r="H3731">
        <v>8</v>
      </c>
      <c r="I3731">
        <v>568</v>
      </c>
      <c r="J3731">
        <v>8</v>
      </c>
      <c r="K3731">
        <v>4180.4799999999996</v>
      </c>
      <c r="L3731">
        <v>227.61</v>
      </c>
      <c r="M3731" t="s">
        <v>32</v>
      </c>
      <c r="N3731" t="s">
        <v>44</v>
      </c>
      <c r="O3731">
        <v>3</v>
      </c>
      <c r="P3731">
        <v>2023</v>
      </c>
      <c r="Q3731">
        <v>10</v>
      </c>
      <c r="R3731" t="s">
        <v>45</v>
      </c>
      <c r="S3731">
        <v>4</v>
      </c>
      <c r="T3731">
        <v>40</v>
      </c>
      <c r="U3731">
        <v>1</v>
      </c>
      <c r="V3731">
        <v>3</v>
      </c>
      <c r="W3731" t="s">
        <v>83</v>
      </c>
      <c r="X3731" t="s">
        <v>47</v>
      </c>
      <c r="Y3731">
        <v>36352</v>
      </c>
      <c r="Z3731">
        <v>0.05</v>
      </c>
    </row>
    <row r="3732" spans="1:26" x14ac:dyDescent="0.25">
      <c r="A3732" t="s">
        <v>5500</v>
      </c>
      <c r="B3732" s="1">
        <v>44962</v>
      </c>
      <c r="C3732" t="s">
        <v>824</v>
      </c>
      <c r="D3732" t="s">
        <v>50</v>
      </c>
      <c r="E3732" t="s">
        <v>58</v>
      </c>
      <c r="F3732" t="s">
        <v>41</v>
      </c>
      <c r="G3732" t="s">
        <v>42</v>
      </c>
      <c r="H3732">
        <v>8</v>
      </c>
      <c r="I3732">
        <v>1638</v>
      </c>
      <c r="J3732">
        <v>1</v>
      </c>
      <c r="K3732">
        <v>12972.96</v>
      </c>
      <c r="L3732">
        <v>2536.48</v>
      </c>
      <c r="M3732" t="s">
        <v>43</v>
      </c>
      <c r="N3732" t="s">
        <v>33</v>
      </c>
      <c r="O3732">
        <v>6</v>
      </c>
      <c r="P3732">
        <v>2023</v>
      </c>
      <c r="Q3732">
        <v>2</v>
      </c>
      <c r="R3732" t="s">
        <v>67</v>
      </c>
      <c r="S3732">
        <v>1</v>
      </c>
      <c r="T3732">
        <v>6</v>
      </c>
      <c r="U3732">
        <v>2</v>
      </c>
      <c r="V3732">
        <v>0</v>
      </c>
      <c r="W3732" t="s">
        <v>55</v>
      </c>
      <c r="X3732" t="s">
        <v>36</v>
      </c>
      <c r="Y3732">
        <v>13104</v>
      </c>
      <c r="Z3732">
        <v>0.2</v>
      </c>
    </row>
    <row r="3733" spans="1:26" x14ac:dyDescent="0.25">
      <c r="A3733" t="s">
        <v>5501</v>
      </c>
      <c r="B3733" s="1">
        <v>45085</v>
      </c>
      <c r="C3733" t="s">
        <v>2135</v>
      </c>
      <c r="D3733" t="s">
        <v>39</v>
      </c>
      <c r="E3733" t="s">
        <v>51</v>
      </c>
      <c r="F3733" t="s">
        <v>52</v>
      </c>
      <c r="G3733" t="s">
        <v>91</v>
      </c>
      <c r="H3733">
        <v>10</v>
      </c>
      <c r="I3733">
        <v>1689</v>
      </c>
      <c r="J3733">
        <v>0</v>
      </c>
      <c r="K3733">
        <v>16890</v>
      </c>
      <c r="L3733">
        <v>2047.91</v>
      </c>
      <c r="M3733" t="s">
        <v>65</v>
      </c>
      <c r="N3733" t="s">
        <v>44</v>
      </c>
      <c r="O3733">
        <v>6</v>
      </c>
      <c r="P3733">
        <v>2023</v>
      </c>
      <c r="Q3733">
        <v>6</v>
      </c>
      <c r="R3733" t="s">
        <v>95</v>
      </c>
      <c r="S3733">
        <v>2</v>
      </c>
      <c r="T3733">
        <v>23</v>
      </c>
      <c r="U3733">
        <v>2</v>
      </c>
      <c r="V3733">
        <v>4</v>
      </c>
      <c r="W3733" t="s">
        <v>73</v>
      </c>
      <c r="X3733" t="s">
        <v>47</v>
      </c>
      <c r="Y3733">
        <v>0</v>
      </c>
      <c r="Z3733">
        <v>0.12</v>
      </c>
    </row>
    <row r="3734" spans="1:26" x14ac:dyDescent="0.25">
      <c r="A3734" t="s">
        <v>5502</v>
      </c>
      <c r="B3734" s="1">
        <v>44978</v>
      </c>
      <c r="C3734" t="s">
        <v>4356</v>
      </c>
      <c r="D3734" t="s">
        <v>50</v>
      </c>
      <c r="E3734" t="s">
        <v>29</v>
      </c>
      <c r="F3734" t="s">
        <v>52</v>
      </c>
      <c r="G3734" t="s">
        <v>79</v>
      </c>
      <c r="H3734">
        <v>4</v>
      </c>
      <c r="I3734">
        <v>3554</v>
      </c>
      <c r="J3734">
        <v>19</v>
      </c>
      <c r="K3734">
        <v>11514.96</v>
      </c>
      <c r="L3734">
        <v>758.19</v>
      </c>
      <c r="M3734" t="s">
        <v>32</v>
      </c>
      <c r="N3734" t="s">
        <v>44</v>
      </c>
      <c r="O3734">
        <v>4</v>
      </c>
      <c r="P3734">
        <v>2023</v>
      </c>
      <c r="Q3734">
        <v>2</v>
      </c>
      <c r="R3734" t="s">
        <v>67</v>
      </c>
      <c r="S3734">
        <v>1</v>
      </c>
      <c r="T3734">
        <v>8</v>
      </c>
      <c r="U3734">
        <v>4</v>
      </c>
      <c r="V3734">
        <v>2</v>
      </c>
      <c r="W3734" t="s">
        <v>76</v>
      </c>
      <c r="X3734" t="s">
        <v>47</v>
      </c>
      <c r="Y3734">
        <v>270104</v>
      </c>
      <c r="Z3734">
        <v>7.0000000000000007E-2</v>
      </c>
    </row>
    <row r="3735" spans="1:26" x14ac:dyDescent="0.25">
      <c r="A3735" t="s">
        <v>5503</v>
      </c>
      <c r="B3735" s="1">
        <v>44938</v>
      </c>
      <c r="C3735" t="s">
        <v>1757</v>
      </c>
      <c r="D3735" t="s">
        <v>39</v>
      </c>
      <c r="E3735" t="s">
        <v>29</v>
      </c>
      <c r="F3735" t="s">
        <v>41</v>
      </c>
      <c r="G3735" t="s">
        <v>42</v>
      </c>
      <c r="H3735">
        <v>4</v>
      </c>
      <c r="I3735">
        <v>4778</v>
      </c>
      <c r="J3735">
        <v>10</v>
      </c>
      <c r="K3735">
        <v>17200.8</v>
      </c>
      <c r="L3735">
        <v>1163.82</v>
      </c>
      <c r="M3735" t="s">
        <v>65</v>
      </c>
      <c r="N3735" t="s">
        <v>44</v>
      </c>
      <c r="O3735">
        <v>1</v>
      </c>
      <c r="P3735">
        <v>2023</v>
      </c>
      <c r="Q3735">
        <v>1</v>
      </c>
      <c r="R3735" t="s">
        <v>34</v>
      </c>
      <c r="S3735">
        <v>1</v>
      </c>
      <c r="T3735">
        <v>2</v>
      </c>
      <c r="U3735">
        <v>2</v>
      </c>
      <c r="V3735">
        <v>4</v>
      </c>
      <c r="W3735" t="s">
        <v>73</v>
      </c>
      <c r="X3735" t="s">
        <v>47</v>
      </c>
      <c r="Y3735">
        <v>191120</v>
      </c>
      <c r="Z3735">
        <v>7.0000000000000007E-2</v>
      </c>
    </row>
    <row r="3736" spans="1:26" x14ac:dyDescent="0.25">
      <c r="A3736" t="s">
        <v>5504</v>
      </c>
      <c r="B3736" s="1">
        <v>45226</v>
      </c>
      <c r="C3736" t="s">
        <v>1011</v>
      </c>
      <c r="D3736" t="s">
        <v>28</v>
      </c>
      <c r="E3736" t="s">
        <v>58</v>
      </c>
      <c r="F3736" t="s">
        <v>30</v>
      </c>
      <c r="G3736" t="s">
        <v>64</v>
      </c>
      <c r="H3736">
        <v>10</v>
      </c>
      <c r="I3736">
        <v>2159</v>
      </c>
      <c r="J3736">
        <v>23</v>
      </c>
      <c r="K3736">
        <v>16624.3</v>
      </c>
      <c r="L3736">
        <v>1864.11</v>
      </c>
      <c r="M3736" t="s">
        <v>32</v>
      </c>
      <c r="N3736" t="s">
        <v>33</v>
      </c>
      <c r="O3736">
        <v>1</v>
      </c>
      <c r="P3736">
        <v>2023</v>
      </c>
      <c r="Q3736">
        <v>10</v>
      </c>
      <c r="R3736" t="s">
        <v>45</v>
      </c>
      <c r="S3736">
        <v>4</v>
      </c>
      <c r="T3736">
        <v>43</v>
      </c>
      <c r="U3736">
        <v>4</v>
      </c>
      <c r="V3736">
        <v>5</v>
      </c>
      <c r="W3736" t="s">
        <v>46</v>
      </c>
      <c r="X3736" t="s">
        <v>47</v>
      </c>
      <c r="Y3736">
        <v>496570</v>
      </c>
      <c r="Z3736">
        <v>0.11</v>
      </c>
    </row>
    <row r="3737" spans="1:26" x14ac:dyDescent="0.25">
      <c r="A3737" t="s">
        <v>5505</v>
      </c>
      <c r="B3737" s="1">
        <v>45220</v>
      </c>
      <c r="C3737" t="s">
        <v>522</v>
      </c>
      <c r="D3737" t="s">
        <v>39</v>
      </c>
      <c r="E3737" t="s">
        <v>40</v>
      </c>
      <c r="F3737" t="s">
        <v>30</v>
      </c>
      <c r="G3737" t="s">
        <v>64</v>
      </c>
      <c r="H3737">
        <v>8</v>
      </c>
      <c r="I3737">
        <v>1751</v>
      </c>
      <c r="J3737">
        <v>17</v>
      </c>
      <c r="K3737">
        <v>11626.64</v>
      </c>
      <c r="L3737">
        <v>602.26</v>
      </c>
      <c r="M3737" t="s">
        <v>65</v>
      </c>
      <c r="N3737" t="s">
        <v>33</v>
      </c>
      <c r="O3737">
        <v>4</v>
      </c>
      <c r="P3737">
        <v>2023</v>
      </c>
      <c r="Q3737">
        <v>10</v>
      </c>
      <c r="R3737" t="s">
        <v>45</v>
      </c>
      <c r="S3737">
        <v>4</v>
      </c>
      <c r="T3737">
        <v>42</v>
      </c>
      <c r="U3737">
        <v>3</v>
      </c>
      <c r="V3737">
        <v>6</v>
      </c>
      <c r="W3737" t="s">
        <v>35</v>
      </c>
      <c r="X3737" t="s">
        <v>36</v>
      </c>
      <c r="Y3737">
        <v>238136</v>
      </c>
      <c r="Z3737">
        <v>0.05</v>
      </c>
    </row>
    <row r="3738" spans="1:26" x14ac:dyDescent="0.25">
      <c r="A3738" t="s">
        <v>5506</v>
      </c>
      <c r="B3738" s="1">
        <v>45272</v>
      </c>
      <c r="C3738" t="s">
        <v>5507</v>
      </c>
      <c r="D3738" t="s">
        <v>63</v>
      </c>
      <c r="E3738" t="s">
        <v>58</v>
      </c>
      <c r="F3738" t="s">
        <v>30</v>
      </c>
      <c r="G3738" t="s">
        <v>31</v>
      </c>
      <c r="H3738">
        <v>6</v>
      </c>
      <c r="I3738">
        <v>4744</v>
      </c>
      <c r="J3738">
        <v>11</v>
      </c>
      <c r="K3738">
        <v>25332.959999999999</v>
      </c>
      <c r="L3738">
        <v>1821.46</v>
      </c>
      <c r="M3738" t="s">
        <v>32</v>
      </c>
      <c r="N3738" t="s">
        <v>33</v>
      </c>
      <c r="O3738">
        <v>7</v>
      </c>
      <c r="P3738">
        <v>2023</v>
      </c>
      <c r="Q3738">
        <v>12</v>
      </c>
      <c r="R3738" t="s">
        <v>54</v>
      </c>
      <c r="S3738">
        <v>4</v>
      </c>
      <c r="T3738">
        <v>50</v>
      </c>
      <c r="U3738">
        <v>3</v>
      </c>
      <c r="V3738">
        <v>2</v>
      </c>
      <c r="W3738" t="s">
        <v>76</v>
      </c>
      <c r="X3738" t="s">
        <v>47</v>
      </c>
      <c r="Y3738">
        <v>313104</v>
      </c>
      <c r="Z3738">
        <v>7.0000000000000007E-2</v>
      </c>
    </row>
    <row r="3739" spans="1:26" x14ac:dyDescent="0.25">
      <c r="A3739" t="s">
        <v>5508</v>
      </c>
      <c r="B3739" s="1">
        <v>45245</v>
      </c>
      <c r="C3739" t="s">
        <v>737</v>
      </c>
      <c r="D3739" t="s">
        <v>28</v>
      </c>
      <c r="E3739" t="s">
        <v>51</v>
      </c>
      <c r="F3739" t="s">
        <v>52</v>
      </c>
      <c r="G3739" t="s">
        <v>53</v>
      </c>
      <c r="H3739">
        <v>3</v>
      </c>
      <c r="I3739">
        <v>2292</v>
      </c>
      <c r="J3739">
        <v>11</v>
      </c>
      <c r="K3739">
        <v>6119.64</v>
      </c>
      <c r="L3739">
        <v>1109.52</v>
      </c>
      <c r="M3739" t="s">
        <v>32</v>
      </c>
      <c r="N3739" t="s">
        <v>66</v>
      </c>
      <c r="O3739">
        <v>4</v>
      </c>
      <c r="P3739">
        <v>2023</v>
      </c>
      <c r="Q3739">
        <v>11</v>
      </c>
      <c r="R3739" t="s">
        <v>92</v>
      </c>
      <c r="S3739">
        <v>4</v>
      </c>
      <c r="T3739">
        <v>46</v>
      </c>
      <c r="U3739">
        <v>3</v>
      </c>
      <c r="V3739">
        <v>3</v>
      </c>
      <c r="W3739" t="s">
        <v>83</v>
      </c>
      <c r="X3739" t="s">
        <v>47</v>
      </c>
      <c r="Y3739">
        <v>75636</v>
      </c>
      <c r="Z3739">
        <v>0.18</v>
      </c>
    </row>
    <row r="3740" spans="1:26" x14ac:dyDescent="0.25">
      <c r="A3740" t="s">
        <v>5509</v>
      </c>
      <c r="B3740" s="1">
        <v>45290</v>
      </c>
      <c r="C3740" t="s">
        <v>304</v>
      </c>
      <c r="D3740" t="s">
        <v>28</v>
      </c>
      <c r="E3740" t="s">
        <v>51</v>
      </c>
      <c r="F3740" t="s">
        <v>30</v>
      </c>
      <c r="G3740" t="s">
        <v>31</v>
      </c>
      <c r="H3740">
        <v>7</v>
      </c>
      <c r="I3740">
        <v>704</v>
      </c>
      <c r="J3740">
        <v>20</v>
      </c>
      <c r="K3740">
        <v>3942.4</v>
      </c>
      <c r="L3740">
        <v>288.01</v>
      </c>
      <c r="M3740" t="s">
        <v>32</v>
      </c>
      <c r="N3740" t="s">
        <v>33</v>
      </c>
      <c r="O3740">
        <v>4</v>
      </c>
      <c r="P3740">
        <v>2023</v>
      </c>
      <c r="Q3740">
        <v>12</v>
      </c>
      <c r="R3740" t="s">
        <v>54</v>
      </c>
      <c r="S3740">
        <v>4</v>
      </c>
      <c r="T3740">
        <v>52</v>
      </c>
      <c r="U3740">
        <v>5</v>
      </c>
      <c r="V3740">
        <v>6</v>
      </c>
      <c r="W3740" t="s">
        <v>35</v>
      </c>
      <c r="X3740" t="s">
        <v>36</v>
      </c>
      <c r="Y3740">
        <v>98560</v>
      </c>
      <c r="Z3740">
        <v>7.0000000000000007E-2</v>
      </c>
    </row>
    <row r="3741" spans="1:26" x14ac:dyDescent="0.25">
      <c r="A3741" t="s">
        <v>5510</v>
      </c>
      <c r="B3741" s="1">
        <v>45231</v>
      </c>
      <c r="C3741" t="s">
        <v>1302</v>
      </c>
      <c r="D3741" t="s">
        <v>28</v>
      </c>
      <c r="E3741" t="s">
        <v>40</v>
      </c>
      <c r="F3741" t="s">
        <v>52</v>
      </c>
      <c r="G3741" t="s">
        <v>79</v>
      </c>
      <c r="H3741">
        <v>9</v>
      </c>
      <c r="I3741">
        <v>897</v>
      </c>
      <c r="J3741">
        <v>5</v>
      </c>
      <c r="K3741">
        <v>7669.35</v>
      </c>
      <c r="L3741">
        <v>1243.5999999999999</v>
      </c>
      <c r="M3741" t="s">
        <v>43</v>
      </c>
      <c r="N3741" t="s">
        <v>66</v>
      </c>
      <c r="O3741">
        <v>4</v>
      </c>
      <c r="P3741">
        <v>2023</v>
      </c>
      <c r="Q3741">
        <v>11</v>
      </c>
      <c r="R3741" t="s">
        <v>92</v>
      </c>
      <c r="S3741">
        <v>4</v>
      </c>
      <c r="T3741">
        <v>44</v>
      </c>
      <c r="U3741">
        <v>1</v>
      </c>
      <c r="V3741">
        <v>3</v>
      </c>
      <c r="W3741" t="s">
        <v>83</v>
      </c>
      <c r="X3741" t="s">
        <v>47</v>
      </c>
      <c r="Y3741">
        <v>40365</v>
      </c>
      <c r="Z3741">
        <v>0.16</v>
      </c>
    </row>
    <row r="3742" spans="1:26" x14ac:dyDescent="0.25">
      <c r="A3742" t="s">
        <v>5511</v>
      </c>
      <c r="B3742" s="1">
        <v>44951</v>
      </c>
      <c r="C3742" t="s">
        <v>1897</v>
      </c>
      <c r="D3742" t="s">
        <v>50</v>
      </c>
      <c r="E3742" t="s">
        <v>58</v>
      </c>
      <c r="F3742" t="s">
        <v>41</v>
      </c>
      <c r="G3742" t="s">
        <v>59</v>
      </c>
      <c r="H3742">
        <v>10</v>
      </c>
      <c r="I3742">
        <v>233</v>
      </c>
      <c r="J3742">
        <v>6</v>
      </c>
      <c r="K3742">
        <v>2190.1999999999998</v>
      </c>
      <c r="L3742">
        <v>437.95</v>
      </c>
      <c r="M3742" t="s">
        <v>43</v>
      </c>
      <c r="N3742" t="s">
        <v>33</v>
      </c>
      <c r="O3742">
        <v>6</v>
      </c>
      <c r="P3742">
        <v>2023</v>
      </c>
      <c r="Q3742">
        <v>1</v>
      </c>
      <c r="R3742" t="s">
        <v>34</v>
      </c>
      <c r="S3742">
        <v>1</v>
      </c>
      <c r="T3742">
        <v>4</v>
      </c>
      <c r="U3742">
        <v>4</v>
      </c>
      <c r="V3742">
        <v>3</v>
      </c>
      <c r="W3742" t="s">
        <v>83</v>
      </c>
      <c r="X3742" t="s">
        <v>47</v>
      </c>
      <c r="Y3742">
        <v>13980</v>
      </c>
      <c r="Z3742">
        <v>0.2</v>
      </c>
    </row>
    <row r="3743" spans="1:26" x14ac:dyDescent="0.25">
      <c r="A3743" t="s">
        <v>5512</v>
      </c>
      <c r="B3743" s="1">
        <v>45042</v>
      </c>
      <c r="C3743" t="s">
        <v>1454</v>
      </c>
      <c r="D3743" t="s">
        <v>28</v>
      </c>
      <c r="E3743" t="s">
        <v>40</v>
      </c>
      <c r="F3743" t="s">
        <v>52</v>
      </c>
      <c r="G3743" t="s">
        <v>79</v>
      </c>
      <c r="H3743">
        <v>6</v>
      </c>
      <c r="I3743">
        <v>1634</v>
      </c>
      <c r="J3743">
        <v>11</v>
      </c>
      <c r="K3743">
        <v>8725.56</v>
      </c>
      <c r="L3743">
        <v>622.66999999999996</v>
      </c>
      <c r="M3743" t="s">
        <v>65</v>
      </c>
      <c r="N3743" t="s">
        <v>66</v>
      </c>
      <c r="O3743">
        <v>2</v>
      </c>
      <c r="P3743">
        <v>2023</v>
      </c>
      <c r="Q3743">
        <v>4</v>
      </c>
      <c r="R3743" t="s">
        <v>100</v>
      </c>
      <c r="S3743">
        <v>2</v>
      </c>
      <c r="T3743">
        <v>17</v>
      </c>
      <c r="U3743">
        <v>5</v>
      </c>
      <c r="V3743">
        <v>3</v>
      </c>
      <c r="W3743" t="s">
        <v>83</v>
      </c>
      <c r="X3743" t="s">
        <v>47</v>
      </c>
      <c r="Y3743">
        <v>107844</v>
      </c>
      <c r="Z3743">
        <v>7.0000000000000007E-2</v>
      </c>
    </row>
    <row r="3744" spans="1:26" x14ac:dyDescent="0.25">
      <c r="A3744" t="s">
        <v>5513</v>
      </c>
      <c r="B3744" s="1">
        <v>44988</v>
      </c>
      <c r="C3744" t="s">
        <v>3391</v>
      </c>
      <c r="D3744" t="s">
        <v>39</v>
      </c>
      <c r="E3744" t="s">
        <v>40</v>
      </c>
      <c r="F3744" t="s">
        <v>52</v>
      </c>
      <c r="G3744" t="s">
        <v>91</v>
      </c>
      <c r="H3744">
        <v>7</v>
      </c>
      <c r="I3744">
        <v>3481</v>
      </c>
      <c r="J3744">
        <v>28</v>
      </c>
      <c r="K3744">
        <v>17544.240000000002</v>
      </c>
      <c r="L3744">
        <v>3334.6</v>
      </c>
      <c r="M3744" t="s">
        <v>65</v>
      </c>
      <c r="N3744" t="s">
        <v>33</v>
      </c>
      <c r="O3744">
        <v>1</v>
      </c>
      <c r="P3744">
        <v>2023</v>
      </c>
      <c r="Q3744">
        <v>3</v>
      </c>
      <c r="R3744" t="s">
        <v>105</v>
      </c>
      <c r="S3744">
        <v>1</v>
      </c>
      <c r="T3744">
        <v>9</v>
      </c>
      <c r="U3744">
        <v>1</v>
      </c>
      <c r="V3744">
        <v>5</v>
      </c>
      <c r="W3744" t="s">
        <v>46</v>
      </c>
      <c r="X3744" t="s">
        <v>47</v>
      </c>
      <c r="Y3744">
        <v>682276</v>
      </c>
      <c r="Z3744">
        <v>0.19</v>
      </c>
    </row>
    <row r="3745" spans="1:26" x14ac:dyDescent="0.25">
      <c r="A3745" t="s">
        <v>5514</v>
      </c>
      <c r="B3745" s="1">
        <v>44981</v>
      </c>
      <c r="C3745" t="s">
        <v>1810</v>
      </c>
      <c r="D3745" t="s">
        <v>63</v>
      </c>
      <c r="E3745" t="s">
        <v>40</v>
      </c>
      <c r="F3745" t="s">
        <v>30</v>
      </c>
      <c r="G3745" t="s">
        <v>86</v>
      </c>
      <c r="H3745">
        <v>5</v>
      </c>
      <c r="I3745">
        <v>621</v>
      </c>
      <c r="J3745">
        <v>22</v>
      </c>
      <c r="K3745">
        <v>2421.9</v>
      </c>
      <c r="L3745">
        <v>404.81</v>
      </c>
      <c r="M3745" t="s">
        <v>32</v>
      </c>
      <c r="N3745" t="s">
        <v>66</v>
      </c>
      <c r="O3745">
        <v>7</v>
      </c>
      <c r="P3745">
        <v>2023</v>
      </c>
      <c r="Q3745">
        <v>2</v>
      </c>
      <c r="R3745" t="s">
        <v>67</v>
      </c>
      <c r="S3745">
        <v>1</v>
      </c>
      <c r="T3745">
        <v>8</v>
      </c>
      <c r="U3745">
        <v>4</v>
      </c>
      <c r="V3745">
        <v>5</v>
      </c>
      <c r="W3745" t="s">
        <v>46</v>
      </c>
      <c r="X3745" t="s">
        <v>47</v>
      </c>
      <c r="Y3745">
        <v>68310</v>
      </c>
      <c r="Z3745">
        <v>0.17</v>
      </c>
    </row>
    <row r="3746" spans="1:26" x14ac:dyDescent="0.25">
      <c r="A3746" t="s">
        <v>5515</v>
      </c>
      <c r="B3746" s="1">
        <v>45237</v>
      </c>
      <c r="C3746" t="s">
        <v>2959</v>
      </c>
      <c r="D3746" t="s">
        <v>39</v>
      </c>
      <c r="E3746" t="s">
        <v>29</v>
      </c>
      <c r="F3746" t="s">
        <v>41</v>
      </c>
      <c r="G3746" t="s">
        <v>116</v>
      </c>
      <c r="H3746">
        <v>1</v>
      </c>
      <c r="I3746">
        <v>378</v>
      </c>
      <c r="J3746">
        <v>10</v>
      </c>
      <c r="K3746">
        <v>340.2</v>
      </c>
      <c r="L3746">
        <v>38.28</v>
      </c>
      <c r="M3746" t="s">
        <v>65</v>
      </c>
      <c r="N3746" t="s">
        <v>44</v>
      </c>
      <c r="O3746">
        <v>6</v>
      </c>
      <c r="P3746">
        <v>2023</v>
      </c>
      <c r="Q3746">
        <v>11</v>
      </c>
      <c r="R3746" t="s">
        <v>92</v>
      </c>
      <c r="S3746">
        <v>4</v>
      </c>
      <c r="T3746">
        <v>45</v>
      </c>
      <c r="U3746">
        <v>2</v>
      </c>
      <c r="V3746">
        <v>2</v>
      </c>
      <c r="W3746" t="s">
        <v>76</v>
      </c>
      <c r="X3746" t="s">
        <v>47</v>
      </c>
      <c r="Y3746">
        <v>3780</v>
      </c>
      <c r="Z3746">
        <v>0.11</v>
      </c>
    </row>
    <row r="3747" spans="1:26" x14ac:dyDescent="0.25">
      <c r="A3747" t="s">
        <v>5516</v>
      </c>
      <c r="B3747" s="1">
        <v>45184</v>
      </c>
      <c r="C3747" t="s">
        <v>1245</v>
      </c>
      <c r="D3747" t="s">
        <v>50</v>
      </c>
      <c r="E3747" t="s">
        <v>58</v>
      </c>
      <c r="F3747" t="s">
        <v>52</v>
      </c>
      <c r="G3747" t="s">
        <v>91</v>
      </c>
      <c r="H3747">
        <v>3</v>
      </c>
      <c r="I3747">
        <v>3585</v>
      </c>
      <c r="J3747">
        <v>1</v>
      </c>
      <c r="K3747">
        <v>10647.45</v>
      </c>
      <c r="L3747">
        <v>686.57</v>
      </c>
      <c r="M3747" t="s">
        <v>43</v>
      </c>
      <c r="N3747" t="s">
        <v>66</v>
      </c>
      <c r="O3747">
        <v>7</v>
      </c>
      <c r="P3747">
        <v>2023</v>
      </c>
      <c r="Q3747">
        <v>9</v>
      </c>
      <c r="R3747" t="s">
        <v>80</v>
      </c>
      <c r="S3747">
        <v>3</v>
      </c>
      <c r="T3747">
        <v>37</v>
      </c>
      <c r="U3747">
        <v>3</v>
      </c>
      <c r="V3747">
        <v>5</v>
      </c>
      <c r="W3747" t="s">
        <v>46</v>
      </c>
      <c r="X3747" t="s">
        <v>47</v>
      </c>
      <c r="Y3747">
        <v>10755</v>
      </c>
      <c r="Z3747">
        <v>0.06</v>
      </c>
    </row>
    <row r="3748" spans="1:26" x14ac:dyDescent="0.25">
      <c r="A3748" t="s">
        <v>5517</v>
      </c>
      <c r="B3748" s="1">
        <v>45067</v>
      </c>
      <c r="C3748" t="s">
        <v>115</v>
      </c>
      <c r="D3748" t="s">
        <v>50</v>
      </c>
      <c r="E3748" t="s">
        <v>29</v>
      </c>
      <c r="F3748" t="s">
        <v>52</v>
      </c>
      <c r="G3748" t="s">
        <v>79</v>
      </c>
      <c r="H3748">
        <v>8</v>
      </c>
      <c r="I3748">
        <v>4537</v>
      </c>
      <c r="J3748">
        <v>24</v>
      </c>
      <c r="K3748">
        <v>27584.959999999999</v>
      </c>
      <c r="L3748">
        <v>3870.84</v>
      </c>
      <c r="M3748" t="s">
        <v>32</v>
      </c>
      <c r="N3748" t="s">
        <v>33</v>
      </c>
      <c r="O3748">
        <v>3</v>
      </c>
      <c r="P3748">
        <v>2023</v>
      </c>
      <c r="Q3748">
        <v>5</v>
      </c>
      <c r="R3748" t="s">
        <v>238</v>
      </c>
      <c r="S3748">
        <v>2</v>
      </c>
      <c r="T3748">
        <v>21</v>
      </c>
      <c r="U3748">
        <v>4</v>
      </c>
      <c r="V3748">
        <v>0</v>
      </c>
      <c r="W3748" t="s">
        <v>55</v>
      </c>
      <c r="X3748" t="s">
        <v>36</v>
      </c>
      <c r="Y3748">
        <v>871104</v>
      </c>
      <c r="Z3748">
        <v>0.14000000000000001</v>
      </c>
    </row>
    <row r="3749" spans="1:26" x14ac:dyDescent="0.25">
      <c r="A3749" t="s">
        <v>5518</v>
      </c>
      <c r="B3749" s="1">
        <v>44981</v>
      </c>
      <c r="C3749" t="s">
        <v>3548</v>
      </c>
      <c r="D3749" t="s">
        <v>39</v>
      </c>
      <c r="E3749" t="s">
        <v>51</v>
      </c>
      <c r="F3749" t="s">
        <v>52</v>
      </c>
      <c r="G3749" t="s">
        <v>91</v>
      </c>
      <c r="H3749">
        <v>5</v>
      </c>
      <c r="I3749">
        <v>4839</v>
      </c>
      <c r="J3749">
        <v>3</v>
      </c>
      <c r="K3749">
        <v>23469.15</v>
      </c>
      <c r="L3749">
        <v>1341.17</v>
      </c>
      <c r="M3749" t="s">
        <v>43</v>
      </c>
      <c r="N3749" t="s">
        <v>66</v>
      </c>
      <c r="O3749">
        <v>3</v>
      </c>
      <c r="P3749">
        <v>2023</v>
      </c>
      <c r="Q3749">
        <v>2</v>
      </c>
      <c r="R3749" t="s">
        <v>67</v>
      </c>
      <c r="S3749">
        <v>1</v>
      </c>
      <c r="T3749">
        <v>8</v>
      </c>
      <c r="U3749">
        <v>4</v>
      </c>
      <c r="V3749">
        <v>5</v>
      </c>
      <c r="W3749" t="s">
        <v>46</v>
      </c>
      <c r="X3749" t="s">
        <v>47</v>
      </c>
      <c r="Y3749">
        <v>72585</v>
      </c>
      <c r="Z3749">
        <v>0.06</v>
      </c>
    </row>
    <row r="3750" spans="1:26" x14ac:dyDescent="0.25">
      <c r="A3750" t="s">
        <v>5519</v>
      </c>
      <c r="B3750" s="1">
        <v>45128</v>
      </c>
      <c r="C3750" t="s">
        <v>599</v>
      </c>
      <c r="D3750" t="s">
        <v>28</v>
      </c>
      <c r="E3750" t="s">
        <v>29</v>
      </c>
      <c r="F3750" t="s">
        <v>52</v>
      </c>
      <c r="G3750" t="s">
        <v>91</v>
      </c>
      <c r="H3750">
        <v>5</v>
      </c>
      <c r="I3750">
        <v>4228</v>
      </c>
      <c r="J3750">
        <v>24</v>
      </c>
      <c r="K3750">
        <v>16066.4</v>
      </c>
      <c r="L3750">
        <v>3170.94</v>
      </c>
      <c r="M3750" t="s">
        <v>32</v>
      </c>
      <c r="N3750" t="s">
        <v>33</v>
      </c>
      <c r="O3750">
        <v>5</v>
      </c>
      <c r="P3750">
        <v>2023</v>
      </c>
      <c r="Q3750">
        <v>7</v>
      </c>
      <c r="R3750" t="s">
        <v>125</v>
      </c>
      <c r="S3750">
        <v>3</v>
      </c>
      <c r="T3750">
        <v>29</v>
      </c>
      <c r="U3750">
        <v>4</v>
      </c>
      <c r="V3750">
        <v>5</v>
      </c>
      <c r="W3750" t="s">
        <v>46</v>
      </c>
      <c r="X3750" t="s">
        <v>47</v>
      </c>
      <c r="Y3750">
        <v>507360</v>
      </c>
      <c r="Z3750">
        <v>0.2</v>
      </c>
    </row>
    <row r="3751" spans="1:26" x14ac:dyDescent="0.25">
      <c r="A3751" t="s">
        <v>5520</v>
      </c>
      <c r="B3751" s="1">
        <v>45176</v>
      </c>
      <c r="C3751" t="s">
        <v>2184</v>
      </c>
      <c r="D3751" t="s">
        <v>28</v>
      </c>
      <c r="E3751" t="s">
        <v>58</v>
      </c>
      <c r="F3751" t="s">
        <v>30</v>
      </c>
      <c r="G3751" t="s">
        <v>31</v>
      </c>
      <c r="H3751">
        <v>7</v>
      </c>
      <c r="I3751">
        <v>3190</v>
      </c>
      <c r="J3751">
        <v>0</v>
      </c>
      <c r="K3751">
        <v>22330</v>
      </c>
      <c r="L3751">
        <v>1839.14</v>
      </c>
      <c r="M3751" t="s">
        <v>32</v>
      </c>
      <c r="N3751" t="s">
        <v>44</v>
      </c>
      <c r="O3751">
        <v>7</v>
      </c>
      <c r="P3751">
        <v>2023</v>
      </c>
      <c r="Q3751">
        <v>9</v>
      </c>
      <c r="R3751" t="s">
        <v>80</v>
      </c>
      <c r="S3751">
        <v>3</v>
      </c>
      <c r="T3751">
        <v>36</v>
      </c>
      <c r="U3751">
        <v>2</v>
      </c>
      <c r="V3751">
        <v>4</v>
      </c>
      <c r="W3751" t="s">
        <v>73</v>
      </c>
      <c r="X3751" t="s">
        <v>47</v>
      </c>
      <c r="Y3751">
        <v>0</v>
      </c>
      <c r="Z3751">
        <v>0.08</v>
      </c>
    </row>
    <row r="3752" spans="1:26" x14ac:dyDescent="0.25">
      <c r="A3752" t="s">
        <v>5521</v>
      </c>
      <c r="B3752" s="1">
        <v>45057</v>
      </c>
      <c r="C3752" t="s">
        <v>449</v>
      </c>
      <c r="D3752" t="s">
        <v>39</v>
      </c>
      <c r="E3752" t="s">
        <v>29</v>
      </c>
      <c r="F3752" t="s">
        <v>52</v>
      </c>
      <c r="G3752" t="s">
        <v>53</v>
      </c>
      <c r="H3752">
        <v>3</v>
      </c>
      <c r="I3752">
        <v>1464</v>
      </c>
      <c r="J3752">
        <v>18</v>
      </c>
      <c r="K3752">
        <v>3601.44</v>
      </c>
      <c r="L3752">
        <v>384.79</v>
      </c>
      <c r="M3752" t="s">
        <v>32</v>
      </c>
      <c r="N3752" t="s">
        <v>66</v>
      </c>
      <c r="O3752">
        <v>2</v>
      </c>
      <c r="P3752">
        <v>2023</v>
      </c>
      <c r="Q3752">
        <v>5</v>
      </c>
      <c r="R3752" t="s">
        <v>238</v>
      </c>
      <c r="S3752">
        <v>2</v>
      </c>
      <c r="T3752">
        <v>19</v>
      </c>
      <c r="U3752">
        <v>2</v>
      </c>
      <c r="V3752">
        <v>4</v>
      </c>
      <c r="W3752" t="s">
        <v>73</v>
      </c>
      <c r="X3752" t="s">
        <v>47</v>
      </c>
      <c r="Y3752">
        <v>79056</v>
      </c>
      <c r="Z3752">
        <v>0.11</v>
      </c>
    </row>
    <row r="3753" spans="1:26" x14ac:dyDescent="0.25">
      <c r="A3753" t="s">
        <v>5522</v>
      </c>
      <c r="B3753" s="1">
        <v>45034</v>
      </c>
      <c r="C3753" t="s">
        <v>720</v>
      </c>
      <c r="D3753" t="s">
        <v>50</v>
      </c>
      <c r="E3753" t="s">
        <v>40</v>
      </c>
      <c r="F3753" t="s">
        <v>52</v>
      </c>
      <c r="G3753" t="s">
        <v>53</v>
      </c>
      <c r="H3753">
        <v>1</v>
      </c>
      <c r="I3753">
        <v>4338</v>
      </c>
      <c r="J3753">
        <v>14</v>
      </c>
      <c r="K3753">
        <v>3730.68</v>
      </c>
      <c r="L3753">
        <v>698.58</v>
      </c>
      <c r="M3753" t="s">
        <v>65</v>
      </c>
      <c r="N3753" t="s">
        <v>33</v>
      </c>
      <c r="O3753">
        <v>7</v>
      </c>
      <c r="P3753">
        <v>2023</v>
      </c>
      <c r="Q3753">
        <v>4</v>
      </c>
      <c r="R3753" t="s">
        <v>100</v>
      </c>
      <c r="S3753">
        <v>2</v>
      </c>
      <c r="T3753">
        <v>16</v>
      </c>
      <c r="U3753">
        <v>4</v>
      </c>
      <c r="V3753">
        <v>2</v>
      </c>
      <c r="W3753" t="s">
        <v>76</v>
      </c>
      <c r="X3753" t="s">
        <v>47</v>
      </c>
      <c r="Y3753">
        <v>60732</v>
      </c>
      <c r="Z3753">
        <v>0.19</v>
      </c>
    </row>
    <row r="3754" spans="1:26" x14ac:dyDescent="0.25">
      <c r="A3754" t="s">
        <v>5523</v>
      </c>
      <c r="B3754" s="1">
        <v>45026</v>
      </c>
      <c r="C3754" t="s">
        <v>4067</v>
      </c>
      <c r="D3754" t="s">
        <v>63</v>
      </c>
      <c r="E3754" t="s">
        <v>40</v>
      </c>
      <c r="F3754" t="s">
        <v>52</v>
      </c>
      <c r="G3754" t="s">
        <v>53</v>
      </c>
      <c r="H3754">
        <v>4</v>
      </c>
      <c r="I3754">
        <v>2284</v>
      </c>
      <c r="J3754">
        <v>16</v>
      </c>
      <c r="K3754">
        <v>7674.24</v>
      </c>
      <c r="L3754">
        <v>647.59</v>
      </c>
      <c r="M3754" t="s">
        <v>32</v>
      </c>
      <c r="N3754" t="s">
        <v>66</v>
      </c>
      <c r="O3754">
        <v>3</v>
      </c>
      <c r="P3754">
        <v>2023</v>
      </c>
      <c r="Q3754">
        <v>4</v>
      </c>
      <c r="R3754" t="s">
        <v>100</v>
      </c>
      <c r="S3754">
        <v>2</v>
      </c>
      <c r="T3754">
        <v>15</v>
      </c>
      <c r="U3754">
        <v>3</v>
      </c>
      <c r="V3754">
        <v>1</v>
      </c>
      <c r="W3754" t="s">
        <v>60</v>
      </c>
      <c r="X3754" t="s">
        <v>47</v>
      </c>
      <c r="Y3754">
        <v>146176</v>
      </c>
      <c r="Z3754">
        <v>0.08</v>
      </c>
    </row>
    <row r="3755" spans="1:26" x14ac:dyDescent="0.25">
      <c r="A3755" t="s">
        <v>5524</v>
      </c>
      <c r="B3755" s="1">
        <v>44972</v>
      </c>
      <c r="C3755" t="s">
        <v>2964</v>
      </c>
      <c r="D3755" t="s">
        <v>28</v>
      </c>
      <c r="E3755" t="s">
        <v>51</v>
      </c>
      <c r="F3755" t="s">
        <v>30</v>
      </c>
      <c r="G3755" t="s">
        <v>64</v>
      </c>
      <c r="H3755">
        <v>5</v>
      </c>
      <c r="I3755">
        <v>4734</v>
      </c>
      <c r="J3755">
        <v>17</v>
      </c>
      <c r="K3755">
        <v>19646.099999999999</v>
      </c>
      <c r="L3755">
        <v>1661.84</v>
      </c>
      <c r="M3755" t="s">
        <v>32</v>
      </c>
      <c r="N3755" t="s">
        <v>33</v>
      </c>
      <c r="O3755">
        <v>4</v>
      </c>
      <c r="P3755">
        <v>2023</v>
      </c>
      <c r="Q3755">
        <v>2</v>
      </c>
      <c r="R3755" t="s">
        <v>67</v>
      </c>
      <c r="S3755">
        <v>1</v>
      </c>
      <c r="T3755">
        <v>7</v>
      </c>
      <c r="U3755">
        <v>3</v>
      </c>
      <c r="V3755">
        <v>3</v>
      </c>
      <c r="W3755" t="s">
        <v>83</v>
      </c>
      <c r="X3755" t="s">
        <v>47</v>
      </c>
      <c r="Y3755">
        <v>402390</v>
      </c>
      <c r="Z3755">
        <v>0.08</v>
      </c>
    </row>
    <row r="3756" spans="1:26" x14ac:dyDescent="0.25">
      <c r="A3756" t="s">
        <v>5525</v>
      </c>
      <c r="B3756" s="1">
        <v>45209</v>
      </c>
      <c r="C3756" t="s">
        <v>915</v>
      </c>
      <c r="D3756" t="s">
        <v>63</v>
      </c>
      <c r="E3756" t="s">
        <v>58</v>
      </c>
      <c r="F3756" t="s">
        <v>30</v>
      </c>
      <c r="G3756" t="s">
        <v>31</v>
      </c>
      <c r="H3756">
        <v>2</v>
      </c>
      <c r="I3756">
        <v>2768</v>
      </c>
      <c r="J3756">
        <v>3</v>
      </c>
      <c r="K3756">
        <v>5369.92</v>
      </c>
      <c r="L3756">
        <v>1030.49</v>
      </c>
      <c r="M3756" t="s">
        <v>65</v>
      </c>
      <c r="N3756" t="s">
        <v>33</v>
      </c>
      <c r="O3756">
        <v>4</v>
      </c>
      <c r="P3756">
        <v>2023</v>
      </c>
      <c r="Q3756">
        <v>10</v>
      </c>
      <c r="R3756" t="s">
        <v>45</v>
      </c>
      <c r="S3756">
        <v>4</v>
      </c>
      <c r="T3756">
        <v>41</v>
      </c>
      <c r="U3756">
        <v>2</v>
      </c>
      <c r="V3756">
        <v>2</v>
      </c>
      <c r="W3756" t="s">
        <v>76</v>
      </c>
      <c r="X3756" t="s">
        <v>47</v>
      </c>
      <c r="Y3756">
        <v>16608</v>
      </c>
      <c r="Z3756">
        <v>0.19</v>
      </c>
    </row>
    <row r="3757" spans="1:26" x14ac:dyDescent="0.25">
      <c r="A3757" t="s">
        <v>5526</v>
      </c>
      <c r="B3757" s="1">
        <v>44987</v>
      </c>
      <c r="C3757" t="s">
        <v>2930</v>
      </c>
      <c r="D3757" t="s">
        <v>28</v>
      </c>
      <c r="E3757" t="s">
        <v>58</v>
      </c>
      <c r="F3757" t="s">
        <v>30</v>
      </c>
      <c r="G3757" t="s">
        <v>31</v>
      </c>
      <c r="H3757">
        <v>8</v>
      </c>
      <c r="I3757">
        <v>3660</v>
      </c>
      <c r="J3757">
        <v>15</v>
      </c>
      <c r="K3757">
        <v>24888</v>
      </c>
      <c r="L3757">
        <v>1316.1</v>
      </c>
      <c r="M3757" t="s">
        <v>43</v>
      </c>
      <c r="N3757" t="s">
        <v>33</v>
      </c>
      <c r="O3757">
        <v>4</v>
      </c>
      <c r="P3757">
        <v>2023</v>
      </c>
      <c r="Q3757">
        <v>3</v>
      </c>
      <c r="R3757" t="s">
        <v>105</v>
      </c>
      <c r="S3757">
        <v>1</v>
      </c>
      <c r="T3757">
        <v>9</v>
      </c>
      <c r="U3757">
        <v>1</v>
      </c>
      <c r="V3757">
        <v>4</v>
      </c>
      <c r="W3757" t="s">
        <v>73</v>
      </c>
      <c r="X3757" t="s">
        <v>47</v>
      </c>
      <c r="Y3757">
        <v>439200</v>
      </c>
      <c r="Z3757">
        <v>0.05</v>
      </c>
    </row>
    <row r="3758" spans="1:26" x14ac:dyDescent="0.25">
      <c r="A3758" t="s">
        <v>5527</v>
      </c>
      <c r="B3758" s="1">
        <v>45083</v>
      </c>
      <c r="C3758" t="s">
        <v>5528</v>
      </c>
      <c r="D3758" t="s">
        <v>39</v>
      </c>
      <c r="E3758" t="s">
        <v>40</v>
      </c>
      <c r="F3758" t="s">
        <v>41</v>
      </c>
      <c r="G3758" t="s">
        <v>59</v>
      </c>
      <c r="H3758">
        <v>2</v>
      </c>
      <c r="I3758">
        <v>2018</v>
      </c>
      <c r="J3758">
        <v>21</v>
      </c>
      <c r="K3758">
        <v>3188.44</v>
      </c>
      <c r="L3758">
        <v>454.72</v>
      </c>
      <c r="M3758" t="s">
        <v>32</v>
      </c>
      <c r="N3758" t="s">
        <v>33</v>
      </c>
      <c r="O3758">
        <v>4</v>
      </c>
      <c r="P3758">
        <v>2023</v>
      </c>
      <c r="Q3758">
        <v>6</v>
      </c>
      <c r="R3758" t="s">
        <v>95</v>
      </c>
      <c r="S3758">
        <v>2</v>
      </c>
      <c r="T3758">
        <v>23</v>
      </c>
      <c r="U3758">
        <v>2</v>
      </c>
      <c r="V3758">
        <v>2</v>
      </c>
      <c r="W3758" t="s">
        <v>76</v>
      </c>
      <c r="X3758" t="s">
        <v>47</v>
      </c>
      <c r="Y3758">
        <v>84756</v>
      </c>
      <c r="Z3758">
        <v>0.14000000000000001</v>
      </c>
    </row>
    <row r="3759" spans="1:26" x14ac:dyDescent="0.25">
      <c r="A3759" t="s">
        <v>5529</v>
      </c>
      <c r="B3759" s="1">
        <v>45110</v>
      </c>
      <c r="C3759" t="s">
        <v>4080</v>
      </c>
      <c r="D3759" t="s">
        <v>63</v>
      </c>
      <c r="E3759" t="s">
        <v>29</v>
      </c>
      <c r="F3759" t="s">
        <v>41</v>
      </c>
      <c r="G3759" t="s">
        <v>42</v>
      </c>
      <c r="H3759">
        <v>6</v>
      </c>
      <c r="I3759">
        <v>3664</v>
      </c>
      <c r="J3759">
        <v>2</v>
      </c>
      <c r="K3759">
        <v>21544.32</v>
      </c>
      <c r="L3759">
        <v>2974.73</v>
      </c>
      <c r="M3759" t="s">
        <v>43</v>
      </c>
      <c r="N3759" t="s">
        <v>33</v>
      </c>
      <c r="O3759">
        <v>5</v>
      </c>
      <c r="P3759">
        <v>2023</v>
      </c>
      <c r="Q3759">
        <v>7</v>
      </c>
      <c r="R3759" t="s">
        <v>125</v>
      </c>
      <c r="S3759">
        <v>3</v>
      </c>
      <c r="T3759">
        <v>27</v>
      </c>
      <c r="U3759">
        <v>2</v>
      </c>
      <c r="V3759">
        <v>1</v>
      </c>
      <c r="W3759" t="s">
        <v>60</v>
      </c>
      <c r="X3759" t="s">
        <v>47</v>
      </c>
      <c r="Y3759">
        <v>43968</v>
      </c>
      <c r="Z3759">
        <v>0.14000000000000001</v>
      </c>
    </row>
    <row r="3760" spans="1:26" x14ac:dyDescent="0.25">
      <c r="A3760" t="s">
        <v>5530</v>
      </c>
      <c r="B3760" s="1">
        <v>45251</v>
      </c>
      <c r="C3760" t="s">
        <v>546</v>
      </c>
      <c r="D3760" t="s">
        <v>28</v>
      </c>
      <c r="E3760" t="s">
        <v>51</v>
      </c>
      <c r="F3760" t="s">
        <v>52</v>
      </c>
      <c r="G3760" t="s">
        <v>79</v>
      </c>
      <c r="H3760">
        <v>5</v>
      </c>
      <c r="I3760">
        <v>3037</v>
      </c>
      <c r="J3760">
        <v>30</v>
      </c>
      <c r="K3760">
        <v>10629.5</v>
      </c>
      <c r="L3760">
        <v>609.95000000000005</v>
      </c>
      <c r="M3760" t="s">
        <v>65</v>
      </c>
      <c r="N3760" t="s">
        <v>44</v>
      </c>
      <c r="O3760">
        <v>6</v>
      </c>
      <c r="P3760">
        <v>2023</v>
      </c>
      <c r="Q3760">
        <v>11</v>
      </c>
      <c r="R3760" t="s">
        <v>92</v>
      </c>
      <c r="S3760">
        <v>4</v>
      </c>
      <c r="T3760">
        <v>47</v>
      </c>
      <c r="U3760">
        <v>4</v>
      </c>
      <c r="V3760">
        <v>2</v>
      </c>
      <c r="W3760" t="s">
        <v>76</v>
      </c>
      <c r="X3760" t="s">
        <v>47</v>
      </c>
      <c r="Y3760">
        <v>455550</v>
      </c>
      <c r="Z3760">
        <v>0.06</v>
      </c>
    </row>
    <row r="3761" spans="1:26" x14ac:dyDescent="0.25">
      <c r="A3761" t="s">
        <v>5531</v>
      </c>
      <c r="B3761" s="1">
        <v>44991</v>
      </c>
      <c r="C3761" t="s">
        <v>1205</v>
      </c>
      <c r="D3761" t="s">
        <v>28</v>
      </c>
      <c r="E3761" t="s">
        <v>51</v>
      </c>
      <c r="F3761" t="s">
        <v>52</v>
      </c>
      <c r="G3761" t="s">
        <v>91</v>
      </c>
      <c r="H3761">
        <v>1</v>
      </c>
      <c r="I3761">
        <v>1774</v>
      </c>
      <c r="J3761">
        <v>16</v>
      </c>
      <c r="K3761">
        <v>1490.16</v>
      </c>
      <c r="L3761">
        <v>211.99</v>
      </c>
      <c r="M3761" t="s">
        <v>65</v>
      </c>
      <c r="N3761" t="s">
        <v>66</v>
      </c>
      <c r="O3761">
        <v>3</v>
      </c>
      <c r="P3761">
        <v>2023</v>
      </c>
      <c r="Q3761">
        <v>3</v>
      </c>
      <c r="R3761" t="s">
        <v>105</v>
      </c>
      <c r="S3761">
        <v>1</v>
      </c>
      <c r="T3761">
        <v>10</v>
      </c>
      <c r="U3761">
        <v>2</v>
      </c>
      <c r="V3761">
        <v>1</v>
      </c>
      <c r="W3761" t="s">
        <v>60</v>
      </c>
      <c r="X3761" t="s">
        <v>47</v>
      </c>
      <c r="Y3761">
        <v>28384</v>
      </c>
      <c r="Z3761">
        <v>0.14000000000000001</v>
      </c>
    </row>
    <row r="3762" spans="1:26" x14ac:dyDescent="0.25">
      <c r="A3762" t="s">
        <v>5532</v>
      </c>
      <c r="B3762" s="1">
        <v>45258</v>
      </c>
      <c r="C3762" t="s">
        <v>1915</v>
      </c>
      <c r="D3762" t="s">
        <v>39</v>
      </c>
      <c r="E3762" t="s">
        <v>58</v>
      </c>
      <c r="F3762" t="s">
        <v>41</v>
      </c>
      <c r="G3762" t="s">
        <v>116</v>
      </c>
      <c r="H3762">
        <v>1</v>
      </c>
      <c r="I3762">
        <v>4050</v>
      </c>
      <c r="J3762">
        <v>22</v>
      </c>
      <c r="K3762">
        <v>3159</v>
      </c>
      <c r="L3762">
        <v>559.51</v>
      </c>
      <c r="M3762" t="s">
        <v>43</v>
      </c>
      <c r="N3762" t="s">
        <v>66</v>
      </c>
      <c r="O3762">
        <v>2</v>
      </c>
      <c r="P3762">
        <v>2023</v>
      </c>
      <c r="Q3762">
        <v>11</v>
      </c>
      <c r="R3762" t="s">
        <v>92</v>
      </c>
      <c r="S3762">
        <v>4</v>
      </c>
      <c r="T3762">
        <v>48</v>
      </c>
      <c r="U3762">
        <v>5</v>
      </c>
      <c r="V3762">
        <v>2</v>
      </c>
      <c r="W3762" t="s">
        <v>76</v>
      </c>
      <c r="X3762" t="s">
        <v>47</v>
      </c>
      <c r="Y3762">
        <v>89100</v>
      </c>
      <c r="Z3762">
        <v>0.18</v>
      </c>
    </row>
    <row r="3763" spans="1:26" x14ac:dyDescent="0.25">
      <c r="A3763" t="s">
        <v>5533</v>
      </c>
      <c r="B3763" s="1">
        <v>45279</v>
      </c>
      <c r="C3763" t="s">
        <v>2721</v>
      </c>
      <c r="D3763" t="s">
        <v>28</v>
      </c>
      <c r="E3763" t="s">
        <v>40</v>
      </c>
      <c r="F3763" t="s">
        <v>52</v>
      </c>
      <c r="G3763" t="s">
        <v>53</v>
      </c>
      <c r="H3763">
        <v>3</v>
      </c>
      <c r="I3763">
        <v>4479</v>
      </c>
      <c r="J3763">
        <v>2</v>
      </c>
      <c r="K3763">
        <v>13168.26</v>
      </c>
      <c r="L3763">
        <v>2515.09</v>
      </c>
      <c r="M3763" t="s">
        <v>43</v>
      </c>
      <c r="N3763" t="s">
        <v>33</v>
      </c>
      <c r="O3763">
        <v>2</v>
      </c>
      <c r="P3763">
        <v>2023</v>
      </c>
      <c r="Q3763">
        <v>12</v>
      </c>
      <c r="R3763" t="s">
        <v>54</v>
      </c>
      <c r="S3763">
        <v>4</v>
      </c>
      <c r="T3763">
        <v>51</v>
      </c>
      <c r="U3763">
        <v>4</v>
      </c>
      <c r="V3763">
        <v>2</v>
      </c>
      <c r="W3763" t="s">
        <v>76</v>
      </c>
      <c r="X3763" t="s">
        <v>47</v>
      </c>
      <c r="Y3763">
        <v>26874</v>
      </c>
      <c r="Z3763">
        <v>0.19</v>
      </c>
    </row>
    <row r="3764" spans="1:26" x14ac:dyDescent="0.25">
      <c r="A3764" t="s">
        <v>5534</v>
      </c>
      <c r="B3764" s="1">
        <v>45143</v>
      </c>
      <c r="C3764" t="s">
        <v>310</v>
      </c>
      <c r="D3764" t="s">
        <v>63</v>
      </c>
      <c r="E3764" t="s">
        <v>51</v>
      </c>
      <c r="F3764" t="s">
        <v>30</v>
      </c>
      <c r="G3764" t="s">
        <v>86</v>
      </c>
      <c r="H3764">
        <v>7</v>
      </c>
      <c r="I3764">
        <v>1526</v>
      </c>
      <c r="J3764">
        <v>16</v>
      </c>
      <c r="K3764">
        <v>8972.8799999999992</v>
      </c>
      <c r="L3764">
        <v>1301.3900000000001</v>
      </c>
      <c r="M3764" t="s">
        <v>43</v>
      </c>
      <c r="N3764" t="s">
        <v>66</v>
      </c>
      <c r="O3764">
        <v>7</v>
      </c>
      <c r="P3764">
        <v>2023</v>
      </c>
      <c r="Q3764">
        <v>8</v>
      </c>
      <c r="R3764" t="s">
        <v>72</v>
      </c>
      <c r="S3764">
        <v>3</v>
      </c>
      <c r="T3764">
        <v>31</v>
      </c>
      <c r="U3764">
        <v>1</v>
      </c>
      <c r="V3764">
        <v>6</v>
      </c>
      <c r="W3764" t="s">
        <v>35</v>
      </c>
      <c r="X3764" t="s">
        <v>36</v>
      </c>
      <c r="Y3764">
        <v>170912</v>
      </c>
      <c r="Z3764">
        <v>0.15</v>
      </c>
    </row>
    <row r="3765" spans="1:26" x14ac:dyDescent="0.25">
      <c r="A3765" t="s">
        <v>5535</v>
      </c>
      <c r="B3765" s="1">
        <v>45003</v>
      </c>
      <c r="C3765" t="s">
        <v>3013</v>
      </c>
      <c r="D3765" t="s">
        <v>63</v>
      </c>
      <c r="E3765" t="s">
        <v>40</v>
      </c>
      <c r="F3765" t="s">
        <v>52</v>
      </c>
      <c r="G3765" t="s">
        <v>53</v>
      </c>
      <c r="H3765">
        <v>8</v>
      </c>
      <c r="I3765">
        <v>1004</v>
      </c>
      <c r="J3765">
        <v>9</v>
      </c>
      <c r="K3765">
        <v>7309.12</v>
      </c>
      <c r="L3765">
        <v>651.48</v>
      </c>
      <c r="M3765" t="s">
        <v>32</v>
      </c>
      <c r="N3765" t="s">
        <v>33</v>
      </c>
      <c r="O3765">
        <v>4</v>
      </c>
      <c r="P3765">
        <v>2023</v>
      </c>
      <c r="Q3765">
        <v>3</v>
      </c>
      <c r="R3765" t="s">
        <v>105</v>
      </c>
      <c r="S3765">
        <v>1</v>
      </c>
      <c r="T3765">
        <v>11</v>
      </c>
      <c r="U3765">
        <v>3</v>
      </c>
      <c r="V3765">
        <v>6</v>
      </c>
      <c r="W3765" t="s">
        <v>35</v>
      </c>
      <c r="X3765" t="s">
        <v>36</v>
      </c>
      <c r="Y3765">
        <v>72288</v>
      </c>
      <c r="Z3765">
        <v>0.09</v>
      </c>
    </row>
    <row r="3766" spans="1:26" x14ac:dyDescent="0.25">
      <c r="A3766" t="s">
        <v>5536</v>
      </c>
      <c r="B3766" s="1">
        <v>44968</v>
      </c>
      <c r="C3766" t="s">
        <v>2808</v>
      </c>
      <c r="D3766" t="s">
        <v>63</v>
      </c>
      <c r="E3766" t="s">
        <v>29</v>
      </c>
      <c r="F3766" t="s">
        <v>52</v>
      </c>
      <c r="G3766" t="s">
        <v>79</v>
      </c>
      <c r="H3766">
        <v>9</v>
      </c>
      <c r="I3766">
        <v>298</v>
      </c>
      <c r="J3766">
        <v>0</v>
      </c>
      <c r="K3766">
        <v>2682</v>
      </c>
      <c r="L3766">
        <v>257.02</v>
      </c>
      <c r="M3766" t="s">
        <v>43</v>
      </c>
      <c r="N3766" t="s">
        <v>44</v>
      </c>
      <c r="O3766">
        <v>2</v>
      </c>
      <c r="P3766">
        <v>2023</v>
      </c>
      <c r="Q3766">
        <v>2</v>
      </c>
      <c r="R3766" t="s">
        <v>67</v>
      </c>
      <c r="S3766">
        <v>1</v>
      </c>
      <c r="T3766">
        <v>6</v>
      </c>
      <c r="U3766">
        <v>2</v>
      </c>
      <c r="V3766">
        <v>6</v>
      </c>
      <c r="W3766" t="s">
        <v>35</v>
      </c>
      <c r="X3766" t="s">
        <v>36</v>
      </c>
      <c r="Y3766">
        <v>0</v>
      </c>
      <c r="Z3766">
        <v>0.1</v>
      </c>
    </row>
    <row r="3767" spans="1:26" x14ac:dyDescent="0.25">
      <c r="A3767" t="s">
        <v>5537</v>
      </c>
      <c r="B3767" s="1">
        <v>45122</v>
      </c>
      <c r="C3767" t="s">
        <v>2390</v>
      </c>
      <c r="D3767" t="s">
        <v>28</v>
      </c>
      <c r="E3767" t="s">
        <v>58</v>
      </c>
      <c r="F3767" t="s">
        <v>41</v>
      </c>
      <c r="G3767" t="s">
        <v>59</v>
      </c>
      <c r="H3767">
        <v>9</v>
      </c>
      <c r="I3767">
        <v>4572</v>
      </c>
      <c r="J3767">
        <v>18</v>
      </c>
      <c r="K3767">
        <v>33741.360000000001</v>
      </c>
      <c r="L3767">
        <v>6444.71</v>
      </c>
      <c r="M3767" t="s">
        <v>65</v>
      </c>
      <c r="N3767" t="s">
        <v>66</v>
      </c>
      <c r="O3767">
        <v>6</v>
      </c>
      <c r="P3767">
        <v>2023</v>
      </c>
      <c r="Q3767">
        <v>7</v>
      </c>
      <c r="R3767" t="s">
        <v>125</v>
      </c>
      <c r="S3767">
        <v>3</v>
      </c>
      <c r="T3767">
        <v>28</v>
      </c>
      <c r="U3767">
        <v>3</v>
      </c>
      <c r="V3767">
        <v>6</v>
      </c>
      <c r="W3767" t="s">
        <v>35</v>
      </c>
      <c r="X3767" t="s">
        <v>36</v>
      </c>
      <c r="Y3767">
        <v>740664</v>
      </c>
      <c r="Z3767">
        <v>0.19</v>
      </c>
    </row>
    <row r="3768" spans="1:26" x14ac:dyDescent="0.25">
      <c r="A3768" t="s">
        <v>5538</v>
      </c>
      <c r="B3768" s="1">
        <v>45103</v>
      </c>
      <c r="C3768" t="s">
        <v>1434</v>
      </c>
      <c r="D3768" t="s">
        <v>50</v>
      </c>
      <c r="E3768" t="s">
        <v>29</v>
      </c>
      <c r="F3768" t="s">
        <v>41</v>
      </c>
      <c r="G3768" t="s">
        <v>42</v>
      </c>
      <c r="H3768">
        <v>4</v>
      </c>
      <c r="I3768">
        <v>1445</v>
      </c>
      <c r="J3768">
        <v>7</v>
      </c>
      <c r="K3768">
        <v>5375.4</v>
      </c>
      <c r="L3768">
        <v>1041.8</v>
      </c>
      <c r="M3768" t="s">
        <v>65</v>
      </c>
      <c r="N3768" t="s">
        <v>33</v>
      </c>
      <c r="O3768">
        <v>2</v>
      </c>
      <c r="P3768">
        <v>2023</v>
      </c>
      <c r="Q3768">
        <v>6</v>
      </c>
      <c r="R3768" t="s">
        <v>95</v>
      </c>
      <c r="S3768">
        <v>2</v>
      </c>
      <c r="T3768">
        <v>26</v>
      </c>
      <c r="U3768">
        <v>5</v>
      </c>
      <c r="V3768">
        <v>1</v>
      </c>
      <c r="W3768" t="s">
        <v>60</v>
      </c>
      <c r="X3768" t="s">
        <v>47</v>
      </c>
      <c r="Y3768">
        <v>40460</v>
      </c>
      <c r="Z3768">
        <v>0.19</v>
      </c>
    </row>
    <row r="3769" spans="1:26" x14ac:dyDescent="0.25">
      <c r="A3769" t="s">
        <v>5539</v>
      </c>
      <c r="B3769" s="1">
        <v>44961</v>
      </c>
      <c r="C3769" t="s">
        <v>2146</v>
      </c>
      <c r="D3769" t="s">
        <v>63</v>
      </c>
      <c r="E3769" t="s">
        <v>58</v>
      </c>
      <c r="F3769" t="s">
        <v>41</v>
      </c>
      <c r="G3769" t="s">
        <v>59</v>
      </c>
      <c r="H3769">
        <v>2</v>
      </c>
      <c r="I3769">
        <v>798</v>
      </c>
      <c r="J3769">
        <v>9</v>
      </c>
      <c r="K3769">
        <v>1452.36</v>
      </c>
      <c r="L3769">
        <v>284.75</v>
      </c>
      <c r="M3769" t="s">
        <v>32</v>
      </c>
      <c r="N3769" t="s">
        <v>33</v>
      </c>
      <c r="O3769">
        <v>3</v>
      </c>
      <c r="P3769">
        <v>2023</v>
      </c>
      <c r="Q3769">
        <v>2</v>
      </c>
      <c r="R3769" t="s">
        <v>67</v>
      </c>
      <c r="S3769">
        <v>1</v>
      </c>
      <c r="T3769">
        <v>5</v>
      </c>
      <c r="U3769">
        <v>1</v>
      </c>
      <c r="V3769">
        <v>6</v>
      </c>
      <c r="W3769" t="s">
        <v>35</v>
      </c>
      <c r="X3769" t="s">
        <v>36</v>
      </c>
      <c r="Y3769">
        <v>14364</v>
      </c>
      <c r="Z3769">
        <v>0.2</v>
      </c>
    </row>
    <row r="3770" spans="1:26" x14ac:dyDescent="0.25">
      <c r="A3770" t="s">
        <v>5540</v>
      </c>
      <c r="B3770" s="1">
        <v>45213</v>
      </c>
      <c r="C3770" t="s">
        <v>4839</v>
      </c>
      <c r="D3770" t="s">
        <v>28</v>
      </c>
      <c r="E3770" t="s">
        <v>29</v>
      </c>
      <c r="F3770" t="s">
        <v>52</v>
      </c>
      <c r="G3770" t="s">
        <v>79</v>
      </c>
      <c r="H3770">
        <v>7</v>
      </c>
      <c r="I3770">
        <v>4624</v>
      </c>
      <c r="J3770">
        <v>25</v>
      </c>
      <c r="K3770">
        <v>24276</v>
      </c>
      <c r="L3770">
        <v>3136.99</v>
      </c>
      <c r="M3770" t="s">
        <v>32</v>
      </c>
      <c r="N3770" t="s">
        <v>33</v>
      </c>
      <c r="O3770">
        <v>4</v>
      </c>
      <c r="P3770">
        <v>2023</v>
      </c>
      <c r="Q3770">
        <v>10</v>
      </c>
      <c r="R3770" t="s">
        <v>45</v>
      </c>
      <c r="S3770">
        <v>4</v>
      </c>
      <c r="T3770">
        <v>41</v>
      </c>
      <c r="U3770">
        <v>2</v>
      </c>
      <c r="V3770">
        <v>6</v>
      </c>
      <c r="W3770" t="s">
        <v>35</v>
      </c>
      <c r="X3770" t="s">
        <v>36</v>
      </c>
      <c r="Y3770">
        <v>809200</v>
      </c>
      <c r="Z3770">
        <v>0.13</v>
      </c>
    </row>
    <row r="3771" spans="1:26" x14ac:dyDescent="0.25">
      <c r="A3771" t="s">
        <v>5541</v>
      </c>
      <c r="B3771" s="1">
        <v>45054</v>
      </c>
      <c r="C3771" t="s">
        <v>5542</v>
      </c>
      <c r="D3771" t="s">
        <v>39</v>
      </c>
      <c r="E3771" t="s">
        <v>58</v>
      </c>
      <c r="F3771" t="s">
        <v>30</v>
      </c>
      <c r="G3771" t="s">
        <v>31</v>
      </c>
      <c r="H3771">
        <v>1</v>
      </c>
      <c r="I3771">
        <v>3185</v>
      </c>
      <c r="J3771">
        <v>30</v>
      </c>
      <c r="K3771">
        <v>2229.5</v>
      </c>
      <c r="L3771">
        <v>189.9</v>
      </c>
      <c r="M3771" t="s">
        <v>43</v>
      </c>
      <c r="N3771" t="s">
        <v>66</v>
      </c>
      <c r="O3771">
        <v>1</v>
      </c>
      <c r="P3771">
        <v>2023</v>
      </c>
      <c r="Q3771">
        <v>5</v>
      </c>
      <c r="R3771" t="s">
        <v>238</v>
      </c>
      <c r="S3771">
        <v>2</v>
      </c>
      <c r="T3771">
        <v>19</v>
      </c>
      <c r="U3771">
        <v>2</v>
      </c>
      <c r="V3771">
        <v>1</v>
      </c>
      <c r="W3771" t="s">
        <v>60</v>
      </c>
      <c r="X3771" t="s">
        <v>47</v>
      </c>
      <c r="Y3771">
        <v>95550</v>
      </c>
      <c r="Z3771">
        <v>0.09</v>
      </c>
    </row>
    <row r="3772" spans="1:26" x14ac:dyDescent="0.25">
      <c r="A3772" t="s">
        <v>5543</v>
      </c>
      <c r="B3772" s="1">
        <v>45215</v>
      </c>
      <c r="C3772" t="s">
        <v>2719</v>
      </c>
      <c r="D3772" t="s">
        <v>39</v>
      </c>
      <c r="E3772" t="s">
        <v>29</v>
      </c>
      <c r="F3772" t="s">
        <v>52</v>
      </c>
      <c r="G3772" t="s">
        <v>91</v>
      </c>
      <c r="H3772">
        <v>10</v>
      </c>
      <c r="I3772">
        <v>329</v>
      </c>
      <c r="J3772">
        <v>9</v>
      </c>
      <c r="K3772">
        <v>2993.9</v>
      </c>
      <c r="L3772">
        <v>391.43</v>
      </c>
      <c r="M3772" t="s">
        <v>32</v>
      </c>
      <c r="N3772" t="s">
        <v>44</v>
      </c>
      <c r="O3772">
        <v>7</v>
      </c>
      <c r="P3772">
        <v>2023</v>
      </c>
      <c r="Q3772">
        <v>10</v>
      </c>
      <c r="R3772" t="s">
        <v>45</v>
      </c>
      <c r="S3772">
        <v>4</v>
      </c>
      <c r="T3772">
        <v>42</v>
      </c>
      <c r="U3772">
        <v>3</v>
      </c>
      <c r="V3772">
        <v>1</v>
      </c>
      <c r="W3772" t="s">
        <v>60</v>
      </c>
      <c r="X3772" t="s">
        <v>47</v>
      </c>
      <c r="Y3772">
        <v>29610</v>
      </c>
      <c r="Z3772">
        <v>0.13</v>
      </c>
    </row>
    <row r="3773" spans="1:26" x14ac:dyDescent="0.25">
      <c r="A3773" t="s">
        <v>5544</v>
      </c>
      <c r="B3773" s="1">
        <v>45210</v>
      </c>
      <c r="C3773" t="s">
        <v>5545</v>
      </c>
      <c r="D3773" t="s">
        <v>28</v>
      </c>
      <c r="E3773" t="s">
        <v>58</v>
      </c>
      <c r="F3773" t="s">
        <v>30</v>
      </c>
      <c r="G3773" t="s">
        <v>86</v>
      </c>
      <c r="H3773">
        <v>10</v>
      </c>
      <c r="I3773">
        <v>4269</v>
      </c>
      <c r="J3773">
        <v>29</v>
      </c>
      <c r="K3773">
        <v>30309.9</v>
      </c>
      <c r="L3773">
        <v>2843.68</v>
      </c>
      <c r="M3773" t="s">
        <v>32</v>
      </c>
      <c r="N3773" t="s">
        <v>66</v>
      </c>
      <c r="O3773">
        <v>4</v>
      </c>
      <c r="P3773">
        <v>2023</v>
      </c>
      <c r="Q3773">
        <v>10</v>
      </c>
      <c r="R3773" t="s">
        <v>45</v>
      </c>
      <c r="S3773">
        <v>4</v>
      </c>
      <c r="T3773">
        <v>41</v>
      </c>
      <c r="U3773">
        <v>2</v>
      </c>
      <c r="V3773">
        <v>3</v>
      </c>
      <c r="W3773" t="s">
        <v>83</v>
      </c>
      <c r="X3773" t="s">
        <v>47</v>
      </c>
      <c r="Y3773">
        <v>1238010</v>
      </c>
      <c r="Z3773">
        <v>0.09</v>
      </c>
    </row>
    <row r="3774" spans="1:26" x14ac:dyDescent="0.25">
      <c r="A3774" t="s">
        <v>5546</v>
      </c>
      <c r="B3774" s="1">
        <v>45280</v>
      </c>
      <c r="C3774" t="s">
        <v>1488</v>
      </c>
      <c r="D3774" t="s">
        <v>63</v>
      </c>
      <c r="E3774" t="s">
        <v>40</v>
      </c>
      <c r="F3774" t="s">
        <v>41</v>
      </c>
      <c r="G3774" t="s">
        <v>116</v>
      </c>
      <c r="H3774">
        <v>9</v>
      </c>
      <c r="I3774">
        <v>1222</v>
      </c>
      <c r="J3774">
        <v>28</v>
      </c>
      <c r="K3774">
        <v>7918.56</v>
      </c>
      <c r="L3774">
        <v>794.92</v>
      </c>
      <c r="M3774" t="s">
        <v>43</v>
      </c>
      <c r="N3774" t="s">
        <v>44</v>
      </c>
      <c r="O3774">
        <v>5</v>
      </c>
      <c r="P3774">
        <v>2023</v>
      </c>
      <c r="Q3774">
        <v>12</v>
      </c>
      <c r="R3774" t="s">
        <v>54</v>
      </c>
      <c r="S3774">
        <v>4</v>
      </c>
      <c r="T3774">
        <v>51</v>
      </c>
      <c r="U3774">
        <v>4</v>
      </c>
      <c r="V3774">
        <v>3</v>
      </c>
      <c r="W3774" t="s">
        <v>83</v>
      </c>
      <c r="X3774" t="s">
        <v>47</v>
      </c>
      <c r="Y3774">
        <v>307944</v>
      </c>
      <c r="Z3774">
        <v>0.1</v>
      </c>
    </row>
    <row r="3775" spans="1:26" x14ac:dyDescent="0.25">
      <c r="A3775" t="s">
        <v>5547</v>
      </c>
      <c r="B3775" s="1">
        <v>44976</v>
      </c>
      <c r="C3775" t="s">
        <v>1093</v>
      </c>
      <c r="D3775" t="s">
        <v>63</v>
      </c>
      <c r="E3775" t="s">
        <v>51</v>
      </c>
      <c r="F3775" t="s">
        <v>41</v>
      </c>
      <c r="G3775" t="s">
        <v>116</v>
      </c>
      <c r="H3775">
        <v>5</v>
      </c>
      <c r="I3775">
        <v>2458</v>
      </c>
      <c r="J3775">
        <v>17</v>
      </c>
      <c r="K3775">
        <v>10200.700000000001</v>
      </c>
      <c r="L3775">
        <v>1413.94</v>
      </c>
      <c r="M3775" t="s">
        <v>32</v>
      </c>
      <c r="N3775" t="s">
        <v>66</v>
      </c>
      <c r="O3775">
        <v>2</v>
      </c>
      <c r="P3775">
        <v>2023</v>
      </c>
      <c r="Q3775">
        <v>2</v>
      </c>
      <c r="R3775" t="s">
        <v>67</v>
      </c>
      <c r="S3775">
        <v>1</v>
      </c>
      <c r="T3775">
        <v>8</v>
      </c>
      <c r="U3775">
        <v>4</v>
      </c>
      <c r="V3775">
        <v>0</v>
      </c>
      <c r="W3775" t="s">
        <v>55</v>
      </c>
      <c r="X3775" t="s">
        <v>36</v>
      </c>
      <c r="Y3775">
        <v>208930</v>
      </c>
      <c r="Z3775">
        <v>0.14000000000000001</v>
      </c>
    </row>
    <row r="3776" spans="1:26" x14ac:dyDescent="0.25">
      <c r="A3776" t="s">
        <v>5548</v>
      </c>
      <c r="B3776" s="1">
        <v>45037</v>
      </c>
      <c r="C3776" t="s">
        <v>1192</v>
      </c>
      <c r="D3776" t="s">
        <v>50</v>
      </c>
      <c r="E3776" t="s">
        <v>58</v>
      </c>
      <c r="F3776" t="s">
        <v>30</v>
      </c>
      <c r="G3776" t="s">
        <v>86</v>
      </c>
      <c r="H3776">
        <v>6</v>
      </c>
      <c r="I3776">
        <v>3253</v>
      </c>
      <c r="J3776">
        <v>14</v>
      </c>
      <c r="K3776">
        <v>16785.48</v>
      </c>
      <c r="L3776">
        <v>2722.68</v>
      </c>
      <c r="M3776" t="s">
        <v>65</v>
      </c>
      <c r="N3776" t="s">
        <v>66</v>
      </c>
      <c r="O3776">
        <v>1</v>
      </c>
      <c r="P3776">
        <v>2023</v>
      </c>
      <c r="Q3776">
        <v>4</v>
      </c>
      <c r="R3776" t="s">
        <v>100</v>
      </c>
      <c r="S3776">
        <v>2</v>
      </c>
      <c r="T3776">
        <v>16</v>
      </c>
      <c r="U3776">
        <v>4</v>
      </c>
      <c r="V3776">
        <v>5</v>
      </c>
      <c r="W3776" t="s">
        <v>46</v>
      </c>
      <c r="X3776" t="s">
        <v>47</v>
      </c>
      <c r="Y3776">
        <v>273252</v>
      </c>
      <c r="Z3776">
        <v>0.16</v>
      </c>
    </row>
    <row r="3777" spans="1:26" x14ac:dyDescent="0.25">
      <c r="A3777" t="s">
        <v>5549</v>
      </c>
      <c r="B3777" s="1">
        <v>44929</v>
      </c>
      <c r="C3777" t="s">
        <v>5550</v>
      </c>
      <c r="D3777" t="s">
        <v>63</v>
      </c>
      <c r="E3777" t="s">
        <v>58</v>
      </c>
      <c r="F3777" t="s">
        <v>41</v>
      </c>
      <c r="G3777" t="s">
        <v>42</v>
      </c>
      <c r="H3777">
        <v>2</v>
      </c>
      <c r="I3777">
        <v>3985</v>
      </c>
      <c r="J3777">
        <v>22</v>
      </c>
      <c r="K3777">
        <v>6216.6</v>
      </c>
      <c r="L3777">
        <v>485.74</v>
      </c>
      <c r="M3777" t="s">
        <v>32</v>
      </c>
      <c r="N3777" t="s">
        <v>44</v>
      </c>
      <c r="O3777">
        <v>6</v>
      </c>
      <c r="P3777">
        <v>2023</v>
      </c>
      <c r="Q3777">
        <v>1</v>
      </c>
      <c r="R3777" t="s">
        <v>34</v>
      </c>
      <c r="S3777">
        <v>1</v>
      </c>
      <c r="T3777">
        <v>1</v>
      </c>
      <c r="U3777">
        <v>1</v>
      </c>
      <c r="V3777">
        <v>2</v>
      </c>
      <c r="W3777" t="s">
        <v>76</v>
      </c>
      <c r="X3777" t="s">
        <v>47</v>
      </c>
      <c r="Y3777">
        <v>175340</v>
      </c>
      <c r="Z3777">
        <v>0.08</v>
      </c>
    </row>
    <row r="3778" spans="1:26" x14ac:dyDescent="0.25">
      <c r="A3778" t="s">
        <v>5551</v>
      </c>
      <c r="B3778" s="1">
        <v>45291</v>
      </c>
      <c r="C3778" t="s">
        <v>5443</v>
      </c>
      <c r="D3778" t="s">
        <v>63</v>
      </c>
      <c r="E3778" t="s">
        <v>51</v>
      </c>
      <c r="F3778" t="s">
        <v>30</v>
      </c>
      <c r="G3778" t="s">
        <v>64</v>
      </c>
      <c r="H3778">
        <v>6</v>
      </c>
      <c r="I3778">
        <v>3087</v>
      </c>
      <c r="J3778">
        <v>24</v>
      </c>
      <c r="K3778">
        <v>14076.72</v>
      </c>
      <c r="L3778">
        <v>2300.41</v>
      </c>
      <c r="M3778" t="s">
        <v>32</v>
      </c>
      <c r="N3778" t="s">
        <v>44</v>
      </c>
      <c r="O3778">
        <v>4</v>
      </c>
      <c r="P3778">
        <v>2023</v>
      </c>
      <c r="Q3778">
        <v>12</v>
      </c>
      <c r="R3778" t="s">
        <v>54</v>
      </c>
      <c r="S3778">
        <v>4</v>
      </c>
      <c r="T3778">
        <v>53</v>
      </c>
      <c r="U3778">
        <v>6</v>
      </c>
      <c r="V3778">
        <v>0</v>
      </c>
      <c r="W3778" t="s">
        <v>55</v>
      </c>
      <c r="X3778" t="s">
        <v>36</v>
      </c>
      <c r="Y3778">
        <v>444528</v>
      </c>
      <c r="Z3778">
        <v>0.16</v>
      </c>
    </row>
    <row r="3779" spans="1:26" x14ac:dyDescent="0.25">
      <c r="A3779" t="s">
        <v>5552</v>
      </c>
      <c r="B3779" s="1">
        <v>45235</v>
      </c>
      <c r="C3779" t="s">
        <v>3543</v>
      </c>
      <c r="D3779" t="s">
        <v>39</v>
      </c>
      <c r="E3779" t="s">
        <v>40</v>
      </c>
      <c r="F3779" t="s">
        <v>41</v>
      </c>
      <c r="G3779" t="s">
        <v>42</v>
      </c>
      <c r="H3779">
        <v>1</v>
      </c>
      <c r="I3779">
        <v>193</v>
      </c>
      <c r="J3779">
        <v>19</v>
      </c>
      <c r="K3779">
        <v>156.33000000000001</v>
      </c>
      <c r="L3779">
        <v>16.59</v>
      </c>
      <c r="M3779" t="s">
        <v>43</v>
      </c>
      <c r="N3779" t="s">
        <v>33</v>
      </c>
      <c r="O3779">
        <v>7</v>
      </c>
      <c r="P3779">
        <v>2023</v>
      </c>
      <c r="Q3779">
        <v>11</v>
      </c>
      <c r="R3779" t="s">
        <v>92</v>
      </c>
      <c r="S3779">
        <v>4</v>
      </c>
      <c r="T3779">
        <v>45</v>
      </c>
      <c r="U3779">
        <v>2</v>
      </c>
      <c r="V3779">
        <v>0</v>
      </c>
      <c r="W3779" t="s">
        <v>55</v>
      </c>
      <c r="X3779" t="s">
        <v>36</v>
      </c>
      <c r="Y3779">
        <v>3667</v>
      </c>
      <c r="Z3779">
        <v>0.11</v>
      </c>
    </row>
    <row r="3780" spans="1:26" x14ac:dyDescent="0.25">
      <c r="A3780" t="s">
        <v>5553</v>
      </c>
      <c r="B3780" s="1">
        <v>45247</v>
      </c>
      <c r="C3780" t="s">
        <v>1370</v>
      </c>
      <c r="D3780" t="s">
        <v>39</v>
      </c>
      <c r="E3780" t="s">
        <v>51</v>
      </c>
      <c r="F3780" t="s">
        <v>52</v>
      </c>
      <c r="G3780" t="s">
        <v>79</v>
      </c>
      <c r="H3780">
        <v>7</v>
      </c>
      <c r="I3780">
        <v>2133</v>
      </c>
      <c r="J3780">
        <v>16</v>
      </c>
      <c r="K3780">
        <v>12542.04</v>
      </c>
      <c r="L3780">
        <v>2487.67</v>
      </c>
      <c r="M3780" t="s">
        <v>32</v>
      </c>
      <c r="N3780" t="s">
        <v>44</v>
      </c>
      <c r="O3780">
        <v>6</v>
      </c>
      <c r="P3780">
        <v>2023</v>
      </c>
      <c r="Q3780">
        <v>11</v>
      </c>
      <c r="R3780" t="s">
        <v>92</v>
      </c>
      <c r="S3780">
        <v>4</v>
      </c>
      <c r="T3780">
        <v>46</v>
      </c>
      <c r="U3780">
        <v>3</v>
      </c>
      <c r="V3780">
        <v>5</v>
      </c>
      <c r="W3780" t="s">
        <v>46</v>
      </c>
      <c r="X3780" t="s">
        <v>47</v>
      </c>
      <c r="Y3780">
        <v>238896</v>
      </c>
      <c r="Z3780">
        <v>0.2</v>
      </c>
    </row>
    <row r="3781" spans="1:26" x14ac:dyDescent="0.25">
      <c r="A3781" t="s">
        <v>5554</v>
      </c>
      <c r="B3781" s="1">
        <v>45223</v>
      </c>
      <c r="C3781" t="s">
        <v>111</v>
      </c>
      <c r="D3781" t="s">
        <v>39</v>
      </c>
      <c r="E3781" t="s">
        <v>29</v>
      </c>
      <c r="F3781" t="s">
        <v>30</v>
      </c>
      <c r="G3781" t="s">
        <v>86</v>
      </c>
      <c r="H3781">
        <v>4</v>
      </c>
      <c r="I3781">
        <v>121</v>
      </c>
      <c r="J3781">
        <v>1</v>
      </c>
      <c r="K3781">
        <v>479.16</v>
      </c>
      <c r="L3781">
        <v>76.14</v>
      </c>
      <c r="M3781" t="s">
        <v>65</v>
      </c>
      <c r="N3781" t="s">
        <v>44</v>
      </c>
      <c r="O3781">
        <v>6</v>
      </c>
      <c r="P3781">
        <v>2023</v>
      </c>
      <c r="Q3781">
        <v>10</v>
      </c>
      <c r="R3781" t="s">
        <v>45</v>
      </c>
      <c r="S3781">
        <v>4</v>
      </c>
      <c r="T3781">
        <v>43</v>
      </c>
      <c r="U3781">
        <v>4</v>
      </c>
      <c r="V3781">
        <v>2</v>
      </c>
      <c r="W3781" t="s">
        <v>76</v>
      </c>
      <c r="X3781" t="s">
        <v>47</v>
      </c>
      <c r="Y3781">
        <v>484</v>
      </c>
      <c r="Z3781">
        <v>0.16</v>
      </c>
    </row>
    <row r="3782" spans="1:26" x14ac:dyDescent="0.25">
      <c r="A3782" t="s">
        <v>5555</v>
      </c>
      <c r="B3782" s="1">
        <v>45127</v>
      </c>
      <c r="C3782" t="s">
        <v>1673</v>
      </c>
      <c r="D3782" t="s">
        <v>39</v>
      </c>
      <c r="E3782" t="s">
        <v>40</v>
      </c>
      <c r="F3782" t="s">
        <v>30</v>
      </c>
      <c r="G3782" t="s">
        <v>31</v>
      </c>
      <c r="H3782">
        <v>9</v>
      </c>
      <c r="I3782">
        <v>4988</v>
      </c>
      <c r="J3782">
        <v>8</v>
      </c>
      <c r="K3782">
        <v>41300.639999999999</v>
      </c>
      <c r="L3782">
        <v>5089.92</v>
      </c>
      <c r="M3782" t="s">
        <v>65</v>
      </c>
      <c r="N3782" t="s">
        <v>66</v>
      </c>
      <c r="O3782">
        <v>2</v>
      </c>
      <c r="P3782">
        <v>2023</v>
      </c>
      <c r="Q3782">
        <v>7</v>
      </c>
      <c r="R3782" t="s">
        <v>125</v>
      </c>
      <c r="S3782">
        <v>3</v>
      </c>
      <c r="T3782">
        <v>29</v>
      </c>
      <c r="U3782">
        <v>4</v>
      </c>
      <c r="V3782">
        <v>4</v>
      </c>
      <c r="W3782" t="s">
        <v>73</v>
      </c>
      <c r="X3782" t="s">
        <v>47</v>
      </c>
      <c r="Y3782">
        <v>359136</v>
      </c>
      <c r="Z3782">
        <v>0.12</v>
      </c>
    </row>
    <row r="3783" spans="1:26" x14ac:dyDescent="0.25">
      <c r="A3783" t="s">
        <v>5556</v>
      </c>
      <c r="B3783" s="1">
        <v>45097</v>
      </c>
      <c r="C3783" t="s">
        <v>2593</v>
      </c>
      <c r="D3783" t="s">
        <v>63</v>
      </c>
      <c r="E3783" t="s">
        <v>51</v>
      </c>
      <c r="F3783" t="s">
        <v>30</v>
      </c>
      <c r="G3783" t="s">
        <v>31</v>
      </c>
      <c r="H3783">
        <v>6</v>
      </c>
      <c r="I3783">
        <v>3444</v>
      </c>
      <c r="J3783">
        <v>5</v>
      </c>
      <c r="K3783">
        <v>19630.8</v>
      </c>
      <c r="L3783">
        <v>2151.54</v>
      </c>
      <c r="M3783" t="s">
        <v>32</v>
      </c>
      <c r="N3783" t="s">
        <v>33</v>
      </c>
      <c r="O3783">
        <v>7</v>
      </c>
      <c r="P3783">
        <v>2023</v>
      </c>
      <c r="Q3783">
        <v>6</v>
      </c>
      <c r="R3783" t="s">
        <v>95</v>
      </c>
      <c r="S3783">
        <v>2</v>
      </c>
      <c r="T3783">
        <v>25</v>
      </c>
      <c r="U3783">
        <v>4</v>
      </c>
      <c r="V3783">
        <v>2</v>
      </c>
      <c r="W3783" t="s">
        <v>76</v>
      </c>
      <c r="X3783" t="s">
        <v>47</v>
      </c>
      <c r="Y3783">
        <v>103320</v>
      </c>
      <c r="Z3783">
        <v>0.11</v>
      </c>
    </row>
    <row r="3784" spans="1:26" x14ac:dyDescent="0.25">
      <c r="A3784" t="s">
        <v>5557</v>
      </c>
      <c r="B3784" s="1">
        <v>45028</v>
      </c>
      <c r="C3784" t="s">
        <v>1900</v>
      </c>
      <c r="D3784" t="s">
        <v>63</v>
      </c>
      <c r="E3784" t="s">
        <v>51</v>
      </c>
      <c r="F3784" t="s">
        <v>41</v>
      </c>
      <c r="G3784" t="s">
        <v>116</v>
      </c>
      <c r="H3784">
        <v>4</v>
      </c>
      <c r="I3784">
        <v>2994</v>
      </c>
      <c r="J3784">
        <v>24</v>
      </c>
      <c r="K3784">
        <v>9101.76</v>
      </c>
      <c r="L3784">
        <v>663.26</v>
      </c>
      <c r="M3784" t="s">
        <v>43</v>
      </c>
      <c r="N3784" t="s">
        <v>44</v>
      </c>
      <c r="O3784">
        <v>2</v>
      </c>
      <c r="P3784">
        <v>2023</v>
      </c>
      <c r="Q3784">
        <v>4</v>
      </c>
      <c r="R3784" t="s">
        <v>100</v>
      </c>
      <c r="S3784">
        <v>2</v>
      </c>
      <c r="T3784">
        <v>15</v>
      </c>
      <c r="U3784">
        <v>3</v>
      </c>
      <c r="V3784">
        <v>3</v>
      </c>
      <c r="W3784" t="s">
        <v>83</v>
      </c>
      <c r="X3784" t="s">
        <v>47</v>
      </c>
      <c r="Y3784">
        <v>287424</v>
      </c>
      <c r="Z3784">
        <v>7.0000000000000007E-2</v>
      </c>
    </row>
    <row r="3785" spans="1:26" x14ac:dyDescent="0.25">
      <c r="A3785" t="s">
        <v>5558</v>
      </c>
      <c r="B3785" s="1">
        <v>45032</v>
      </c>
      <c r="C3785" t="s">
        <v>2975</v>
      </c>
      <c r="D3785" t="s">
        <v>28</v>
      </c>
      <c r="E3785" t="s">
        <v>58</v>
      </c>
      <c r="F3785" t="s">
        <v>30</v>
      </c>
      <c r="G3785" t="s">
        <v>31</v>
      </c>
      <c r="H3785">
        <v>4</v>
      </c>
      <c r="I3785">
        <v>4366</v>
      </c>
      <c r="J3785">
        <v>18</v>
      </c>
      <c r="K3785">
        <v>14320.48</v>
      </c>
      <c r="L3785">
        <v>2617.37</v>
      </c>
      <c r="M3785" t="s">
        <v>65</v>
      </c>
      <c r="N3785" t="s">
        <v>66</v>
      </c>
      <c r="O3785">
        <v>7</v>
      </c>
      <c r="P3785">
        <v>2023</v>
      </c>
      <c r="Q3785">
        <v>4</v>
      </c>
      <c r="R3785" t="s">
        <v>100</v>
      </c>
      <c r="S3785">
        <v>2</v>
      </c>
      <c r="T3785">
        <v>16</v>
      </c>
      <c r="U3785">
        <v>4</v>
      </c>
      <c r="V3785">
        <v>0</v>
      </c>
      <c r="W3785" t="s">
        <v>55</v>
      </c>
      <c r="X3785" t="s">
        <v>36</v>
      </c>
      <c r="Y3785">
        <v>314352</v>
      </c>
      <c r="Z3785">
        <v>0.18</v>
      </c>
    </row>
    <row r="3786" spans="1:26" x14ac:dyDescent="0.25">
      <c r="A3786" t="s">
        <v>5559</v>
      </c>
      <c r="B3786" s="1">
        <v>45102</v>
      </c>
      <c r="C3786" t="s">
        <v>344</v>
      </c>
      <c r="D3786" t="s">
        <v>50</v>
      </c>
      <c r="E3786" t="s">
        <v>29</v>
      </c>
      <c r="F3786" t="s">
        <v>30</v>
      </c>
      <c r="G3786" t="s">
        <v>31</v>
      </c>
      <c r="H3786">
        <v>8</v>
      </c>
      <c r="I3786">
        <v>3879</v>
      </c>
      <c r="J3786">
        <v>18</v>
      </c>
      <c r="K3786">
        <v>25446.240000000002</v>
      </c>
      <c r="L3786">
        <v>3855.57</v>
      </c>
      <c r="M3786" t="s">
        <v>65</v>
      </c>
      <c r="N3786" t="s">
        <v>66</v>
      </c>
      <c r="O3786">
        <v>2</v>
      </c>
      <c r="P3786">
        <v>2023</v>
      </c>
      <c r="Q3786">
        <v>6</v>
      </c>
      <c r="R3786" t="s">
        <v>95</v>
      </c>
      <c r="S3786">
        <v>2</v>
      </c>
      <c r="T3786">
        <v>26</v>
      </c>
      <c r="U3786">
        <v>5</v>
      </c>
      <c r="V3786">
        <v>0</v>
      </c>
      <c r="W3786" t="s">
        <v>55</v>
      </c>
      <c r="X3786" t="s">
        <v>36</v>
      </c>
      <c r="Y3786">
        <v>558576</v>
      </c>
      <c r="Z3786">
        <v>0.15</v>
      </c>
    </row>
    <row r="3787" spans="1:26" x14ac:dyDescent="0.25">
      <c r="A3787" t="s">
        <v>5560</v>
      </c>
      <c r="B3787" s="1">
        <v>45034</v>
      </c>
      <c r="C3787" t="s">
        <v>124</v>
      </c>
      <c r="D3787" t="s">
        <v>63</v>
      </c>
      <c r="E3787" t="s">
        <v>29</v>
      </c>
      <c r="F3787" t="s">
        <v>30</v>
      </c>
      <c r="G3787" t="s">
        <v>64</v>
      </c>
      <c r="H3787">
        <v>6</v>
      </c>
      <c r="I3787">
        <v>1615</v>
      </c>
      <c r="J3787">
        <v>26</v>
      </c>
      <c r="K3787">
        <v>7170.6</v>
      </c>
      <c r="L3787">
        <v>920.79</v>
      </c>
      <c r="M3787" t="s">
        <v>65</v>
      </c>
      <c r="N3787" t="s">
        <v>66</v>
      </c>
      <c r="O3787">
        <v>7</v>
      </c>
      <c r="P3787">
        <v>2023</v>
      </c>
      <c r="Q3787">
        <v>4</v>
      </c>
      <c r="R3787" t="s">
        <v>100</v>
      </c>
      <c r="S3787">
        <v>2</v>
      </c>
      <c r="T3787">
        <v>16</v>
      </c>
      <c r="U3787">
        <v>4</v>
      </c>
      <c r="V3787">
        <v>2</v>
      </c>
      <c r="W3787" t="s">
        <v>76</v>
      </c>
      <c r="X3787" t="s">
        <v>47</v>
      </c>
      <c r="Y3787">
        <v>251940</v>
      </c>
      <c r="Z3787">
        <v>0.13</v>
      </c>
    </row>
    <row r="3788" spans="1:26" x14ac:dyDescent="0.25">
      <c r="A3788" t="s">
        <v>5561</v>
      </c>
      <c r="B3788" s="1">
        <v>45042</v>
      </c>
      <c r="C3788" t="s">
        <v>2146</v>
      </c>
      <c r="D3788" t="s">
        <v>50</v>
      </c>
      <c r="E3788" t="s">
        <v>51</v>
      </c>
      <c r="F3788" t="s">
        <v>52</v>
      </c>
      <c r="G3788" t="s">
        <v>79</v>
      </c>
      <c r="H3788">
        <v>5</v>
      </c>
      <c r="I3788">
        <v>4117</v>
      </c>
      <c r="J3788">
        <v>27</v>
      </c>
      <c r="K3788">
        <v>15027.05</v>
      </c>
      <c r="L3788">
        <v>1839.55</v>
      </c>
      <c r="M3788" t="s">
        <v>32</v>
      </c>
      <c r="N3788" t="s">
        <v>66</v>
      </c>
      <c r="O3788">
        <v>1</v>
      </c>
      <c r="P3788">
        <v>2023</v>
      </c>
      <c r="Q3788">
        <v>4</v>
      </c>
      <c r="R3788" t="s">
        <v>100</v>
      </c>
      <c r="S3788">
        <v>2</v>
      </c>
      <c r="T3788">
        <v>17</v>
      </c>
      <c r="U3788">
        <v>5</v>
      </c>
      <c r="V3788">
        <v>3</v>
      </c>
      <c r="W3788" t="s">
        <v>83</v>
      </c>
      <c r="X3788" t="s">
        <v>47</v>
      </c>
      <c r="Y3788">
        <v>555795</v>
      </c>
      <c r="Z3788">
        <v>0.12</v>
      </c>
    </row>
    <row r="3789" spans="1:26" x14ac:dyDescent="0.25">
      <c r="A3789" t="s">
        <v>5562</v>
      </c>
      <c r="B3789" s="1">
        <v>44941</v>
      </c>
      <c r="C3789" t="s">
        <v>5563</v>
      </c>
      <c r="D3789" t="s">
        <v>50</v>
      </c>
      <c r="E3789" t="s">
        <v>58</v>
      </c>
      <c r="F3789" t="s">
        <v>41</v>
      </c>
      <c r="G3789" t="s">
        <v>42</v>
      </c>
      <c r="H3789">
        <v>10</v>
      </c>
      <c r="I3789">
        <v>2633</v>
      </c>
      <c r="J3789">
        <v>14</v>
      </c>
      <c r="K3789">
        <v>22643.8</v>
      </c>
      <c r="L3789">
        <v>1586.37</v>
      </c>
      <c r="M3789" t="s">
        <v>65</v>
      </c>
      <c r="N3789" t="s">
        <v>33</v>
      </c>
      <c r="O3789">
        <v>2</v>
      </c>
      <c r="P3789">
        <v>2023</v>
      </c>
      <c r="Q3789">
        <v>1</v>
      </c>
      <c r="R3789" t="s">
        <v>34</v>
      </c>
      <c r="S3789">
        <v>1</v>
      </c>
      <c r="T3789">
        <v>3</v>
      </c>
      <c r="U3789">
        <v>3</v>
      </c>
      <c r="V3789">
        <v>0</v>
      </c>
      <c r="W3789" t="s">
        <v>55</v>
      </c>
      <c r="X3789" t="s">
        <v>36</v>
      </c>
      <c r="Y3789">
        <v>368620</v>
      </c>
      <c r="Z3789">
        <v>7.0000000000000007E-2</v>
      </c>
    </row>
    <row r="3790" spans="1:26" x14ac:dyDescent="0.25">
      <c r="A3790" t="s">
        <v>5564</v>
      </c>
      <c r="B3790" s="1">
        <v>44999</v>
      </c>
      <c r="C3790" t="s">
        <v>4341</v>
      </c>
      <c r="D3790" t="s">
        <v>28</v>
      </c>
      <c r="E3790" t="s">
        <v>40</v>
      </c>
      <c r="F3790" t="s">
        <v>52</v>
      </c>
      <c r="G3790" t="s">
        <v>53</v>
      </c>
      <c r="H3790">
        <v>7</v>
      </c>
      <c r="I3790">
        <v>1811</v>
      </c>
      <c r="J3790">
        <v>3</v>
      </c>
      <c r="K3790">
        <v>12296.69</v>
      </c>
      <c r="L3790">
        <v>1152.1300000000001</v>
      </c>
      <c r="M3790" t="s">
        <v>65</v>
      </c>
      <c r="N3790" t="s">
        <v>33</v>
      </c>
      <c r="O3790">
        <v>7</v>
      </c>
      <c r="P3790">
        <v>2023</v>
      </c>
      <c r="Q3790">
        <v>3</v>
      </c>
      <c r="R3790" t="s">
        <v>105</v>
      </c>
      <c r="S3790">
        <v>1</v>
      </c>
      <c r="T3790">
        <v>11</v>
      </c>
      <c r="U3790">
        <v>3</v>
      </c>
      <c r="V3790">
        <v>2</v>
      </c>
      <c r="W3790" t="s">
        <v>76</v>
      </c>
      <c r="X3790" t="s">
        <v>47</v>
      </c>
      <c r="Y3790">
        <v>38031</v>
      </c>
      <c r="Z3790">
        <v>0.09</v>
      </c>
    </row>
    <row r="3791" spans="1:26" x14ac:dyDescent="0.25">
      <c r="A3791" t="s">
        <v>5565</v>
      </c>
      <c r="B3791" s="1">
        <v>45267</v>
      </c>
      <c r="C3791" t="s">
        <v>550</v>
      </c>
      <c r="D3791" t="s">
        <v>39</v>
      </c>
      <c r="E3791" t="s">
        <v>51</v>
      </c>
      <c r="F3791" t="s">
        <v>30</v>
      </c>
      <c r="G3791" t="s">
        <v>64</v>
      </c>
      <c r="H3791">
        <v>6</v>
      </c>
      <c r="I3791">
        <v>3553</v>
      </c>
      <c r="J3791">
        <v>19</v>
      </c>
      <c r="K3791">
        <v>17267.580000000002</v>
      </c>
      <c r="L3791">
        <v>1275.21</v>
      </c>
      <c r="M3791" t="s">
        <v>43</v>
      </c>
      <c r="N3791" t="s">
        <v>33</v>
      </c>
      <c r="O3791">
        <v>7</v>
      </c>
      <c r="P3791">
        <v>2023</v>
      </c>
      <c r="Q3791">
        <v>12</v>
      </c>
      <c r="R3791" t="s">
        <v>54</v>
      </c>
      <c r="S3791">
        <v>4</v>
      </c>
      <c r="T3791">
        <v>49</v>
      </c>
      <c r="U3791">
        <v>2</v>
      </c>
      <c r="V3791">
        <v>4</v>
      </c>
      <c r="W3791" t="s">
        <v>73</v>
      </c>
      <c r="X3791" t="s">
        <v>47</v>
      </c>
      <c r="Y3791">
        <v>405042</v>
      </c>
      <c r="Z3791">
        <v>7.0000000000000007E-2</v>
      </c>
    </row>
    <row r="3792" spans="1:26" x14ac:dyDescent="0.25">
      <c r="A3792" t="s">
        <v>5566</v>
      </c>
      <c r="B3792" s="1">
        <v>45086</v>
      </c>
      <c r="C3792" t="s">
        <v>5567</v>
      </c>
      <c r="D3792" t="s">
        <v>63</v>
      </c>
      <c r="E3792" t="s">
        <v>40</v>
      </c>
      <c r="F3792" t="s">
        <v>52</v>
      </c>
      <c r="G3792" t="s">
        <v>79</v>
      </c>
      <c r="H3792">
        <v>10</v>
      </c>
      <c r="I3792">
        <v>2579</v>
      </c>
      <c r="J3792">
        <v>27</v>
      </c>
      <c r="K3792">
        <v>18826.7</v>
      </c>
      <c r="L3792">
        <v>1683.93</v>
      </c>
      <c r="M3792" t="s">
        <v>43</v>
      </c>
      <c r="N3792" t="s">
        <v>66</v>
      </c>
      <c r="O3792">
        <v>5</v>
      </c>
      <c r="P3792">
        <v>2023</v>
      </c>
      <c r="Q3792">
        <v>6</v>
      </c>
      <c r="R3792" t="s">
        <v>95</v>
      </c>
      <c r="S3792">
        <v>2</v>
      </c>
      <c r="T3792">
        <v>23</v>
      </c>
      <c r="U3792">
        <v>2</v>
      </c>
      <c r="V3792">
        <v>5</v>
      </c>
      <c r="W3792" t="s">
        <v>46</v>
      </c>
      <c r="X3792" t="s">
        <v>47</v>
      </c>
      <c r="Y3792">
        <v>696330</v>
      </c>
      <c r="Z3792">
        <v>0.09</v>
      </c>
    </row>
    <row r="3793" spans="1:26" x14ac:dyDescent="0.25">
      <c r="A3793" t="s">
        <v>5568</v>
      </c>
      <c r="B3793" s="1">
        <v>45134</v>
      </c>
      <c r="C3793" t="s">
        <v>252</v>
      </c>
      <c r="D3793" t="s">
        <v>28</v>
      </c>
      <c r="E3793" t="s">
        <v>58</v>
      </c>
      <c r="F3793" t="s">
        <v>41</v>
      </c>
      <c r="G3793" t="s">
        <v>59</v>
      </c>
      <c r="H3793">
        <v>9</v>
      </c>
      <c r="I3793">
        <v>718</v>
      </c>
      <c r="J3793">
        <v>21</v>
      </c>
      <c r="K3793">
        <v>5104.9799999999996</v>
      </c>
      <c r="L3793">
        <v>947.71</v>
      </c>
      <c r="M3793" t="s">
        <v>32</v>
      </c>
      <c r="N3793" t="s">
        <v>33</v>
      </c>
      <c r="O3793">
        <v>7</v>
      </c>
      <c r="P3793">
        <v>2023</v>
      </c>
      <c r="Q3793">
        <v>7</v>
      </c>
      <c r="R3793" t="s">
        <v>125</v>
      </c>
      <c r="S3793">
        <v>3</v>
      </c>
      <c r="T3793">
        <v>30</v>
      </c>
      <c r="U3793">
        <v>5</v>
      </c>
      <c r="V3793">
        <v>4</v>
      </c>
      <c r="W3793" t="s">
        <v>73</v>
      </c>
      <c r="X3793" t="s">
        <v>47</v>
      </c>
      <c r="Y3793">
        <v>135702</v>
      </c>
      <c r="Z3793">
        <v>0.19</v>
      </c>
    </row>
    <row r="3794" spans="1:26" x14ac:dyDescent="0.25">
      <c r="A3794" t="s">
        <v>5569</v>
      </c>
      <c r="B3794" s="1">
        <v>45272</v>
      </c>
      <c r="C3794" t="s">
        <v>1112</v>
      </c>
      <c r="D3794" t="s">
        <v>50</v>
      </c>
      <c r="E3794" t="s">
        <v>58</v>
      </c>
      <c r="F3794" t="s">
        <v>52</v>
      </c>
      <c r="G3794" t="s">
        <v>91</v>
      </c>
      <c r="H3794">
        <v>8</v>
      </c>
      <c r="I3794">
        <v>1196</v>
      </c>
      <c r="J3794">
        <v>12</v>
      </c>
      <c r="K3794">
        <v>8419.84</v>
      </c>
      <c r="L3794">
        <v>1119</v>
      </c>
      <c r="M3794" t="s">
        <v>32</v>
      </c>
      <c r="N3794" t="s">
        <v>33</v>
      </c>
      <c r="O3794">
        <v>7</v>
      </c>
      <c r="P3794">
        <v>2023</v>
      </c>
      <c r="Q3794">
        <v>12</v>
      </c>
      <c r="R3794" t="s">
        <v>54</v>
      </c>
      <c r="S3794">
        <v>4</v>
      </c>
      <c r="T3794">
        <v>50</v>
      </c>
      <c r="U3794">
        <v>3</v>
      </c>
      <c r="V3794">
        <v>2</v>
      </c>
      <c r="W3794" t="s">
        <v>76</v>
      </c>
      <c r="X3794" t="s">
        <v>47</v>
      </c>
      <c r="Y3794">
        <v>114816</v>
      </c>
      <c r="Z3794">
        <v>0.13</v>
      </c>
    </row>
    <row r="3795" spans="1:26" x14ac:dyDescent="0.25">
      <c r="A3795" t="s">
        <v>5570</v>
      </c>
      <c r="B3795" s="1">
        <v>45160</v>
      </c>
      <c r="C3795" t="s">
        <v>5571</v>
      </c>
      <c r="D3795" t="s">
        <v>63</v>
      </c>
      <c r="E3795" t="s">
        <v>58</v>
      </c>
      <c r="F3795" t="s">
        <v>30</v>
      </c>
      <c r="G3795" t="s">
        <v>64</v>
      </c>
      <c r="H3795">
        <v>9</v>
      </c>
      <c r="I3795">
        <v>554</v>
      </c>
      <c r="J3795">
        <v>12</v>
      </c>
      <c r="K3795">
        <v>4387.68</v>
      </c>
      <c r="L3795">
        <v>336.12</v>
      </c>
      <c r="M3795" t="s">
        <v>43</v>
      </c>
      <c r="N3795" t="s">
        <v>33</v>
      </c>
      <c r="O3795">
        <v>2</v>
      </c>
      <c r="P3795">
        <v>2023</v>
      </c>
      <c r="Q3795">
        <v>8</v>
      </c>
      <c r="R3795" t="s">
        <v>72</v>
      </c>
      <c r="S3795">
        <v>3</v>
      </c>
      <c r="T3795">
        <v>34</v>
      </c>
      <c r="U3795">
        <v>4</v>
      </c>
      <c r="V3795">
        <v>2</v>
      </c>
      <c r="W3795" t="s">
        <v>76</v>
      </c>
      <c r="X3795" t="s">
        <v>47</v>
      </c>
      <c r="Y3795">
        <v>59832</v>
      </c>
      <c r="Z3795">
        <v>0.08</v>
      </c>
    </row>
    <row r="3796" spans="1:26" x14ac:dyDescent="0.25">
      <c r="A3796" t="s">
        <v>5572</v>
      </c>
      <c r="B3796" s="1">
        <v>45109</v>
      </c>
      <c r="C3796" t="s">
        <v>5573</v>
      </c>
      <c r="D3796" t="s">
        <v>39</v>
      </c>
      <c r="E3796" t="s">
        <v>40</v>
      </c>
      <c r="F3796" t="s">
        <v>41</v>
      </c>
      <c r="G3796" t="s">
        <v>42</v>
      </c>
      <c r="H3796">
        <v>2</v>
      </c>
      <c r="I3796">
        <v>2753</v>
      </c>
      <c r="J3796">
        <v>11</v>
      </c>
      <c r="K3796">
        <v>4900.34</v>
      </c>
      <c r="L3796">
        <v>722.28</v>
      </c>
      <c r="M3796" t="s">
        <v>65</v>
      </c>
      <c r="N3796" t="s">
        <v>66</v>
      </c>
      <c r="O3796">
        <v>7</v>
      </c>
      <c r="P3796">
        <v>2023</v>
      </c>
      <c r="Q3796">
        <v>7</v>
      </c>
      <c r="R3796" t="s">
        <v>125</v>
      </c>
      <c r="S3796">
        <v>3</v>
      </c>
      <c r="T3796">
        <v>27</v>
      </c>
      <c r="U3796">
        <v>2</v>
      </c>
      <c r="V3796">
        <v>0</v>
      </c>
      <c r="W3796" t="s">
        <v>55</v>
      </c>
      <c r="X3796" t="s">
        <v>36</v>
      </c>
      <c r="Y3796">
        <v>60566</v>
      </c>
      <c r="Z3796">
        <v>0.15</v>
      </c>
    </row>
    <row r="3797" spans="1:26" x14ac:dyDescent="0.25">
      <c r="A3797" t="s">
        <v>5574</v>
      </c>
      <c r="B3797" s="1">
        <v>45037</v>
      </c>
      <c r="C3797" t="s">
        <v>1150</v>
      </c>
      <c r="D3797" t="s">
        <v>63</v>
      </c>
      <c r="E3797" t="s">
        <v>29</v>
      </c>
      <c r="F3797" t="s">
        <v>52</v>
      </c>
      <c r="G3797" t="s">
        <v>53</v>
      </c>
      <c r="H3797">
        <v>6</v>
      </c>
      <c r="I3797">
        <v>4191</v>
      </c>
      <c r="J3797">
        <v>23</v>
      </c>
      <c r="K3797">
        <v>19362.419999999998</v>
      </c>
      <c r="L3797">
        <v>2110.0500000000002</v>
      </c>
      <c r="M3797" t="s">
        <v>32</v>
      </c>
      <c r="N3797" t="s">
        <v>66</v>
      </c>
      <c r="O3797">
        <v>5</v>
      </c>
      <c r="P3797">
        <v>2023</v>
      </c>
      <c r="Q3797">
        <v>4</v>
      </c>
      <c r="R3797" t="s">
        <v>100</v>
      </c>
      <c r="S3797">
        <v>2</v>
      </c>
      <c r="T3797">
        <v>16</v>
      </c>
      <c r="U3797">
        <v>4</v>
      </c>
      <c r="V3797">
        <v>5</v>
      </c>
      <c r="W3797" t="s">
        <v>46</v>
      </c>
      <c r="X3797" t="s">
        <v>47</v>
      </c>
      <c r="Y3797">
        <v>578358</v>
      </c>
      <c r="Z3797">
        <v>0.11</v>
      </c>
    </row>
    <row r="3798" spans="1:26" x14ac:dyDescent="0.25">
      <c r="A3798" t="s">
        <v>5575</v>
      </c>
      <c r="B3798" s="1">
        <v>44951</v>
      </c>
      <c r="C3798" t="s">
        <v>1482</v>
      </c>
      <c r="D3798" t="s">
        <v>28</v>
      </c>
      <c r="E3798" t="s">
        <v>40</v>
      </c>
      <c r="F3798" t="s">
        <v>41</v>
      </c>
      <c r="G3798" t="s">
        <v>59</v>
      </c>
      <c r="H3798">
        <v>2</v>
      </c>
      <c r="I3798">
        <v>1275</v>
      </c>
      <c r="J3798">
        <v>7</v>
      </c>
      <c r="K3798">
        <v>2371.5</v>
      </c>
      <c r="L3798">
        <v>354.28</v>
      </c>
      <c r="M3798" t="s">
        <v>43</v>
      </c>
      <c r="N3798" t="s">
        <v>33</v>
      </c>
      <c r="O3798">
        <v>3</v>
      </c>
      <c r="P3798">
        <v>2023</v>
      </c>
      <c r="Q3798">
        <v>1</v>
      </c>
      <c r="R3798" t="s">
        <v>34</v>
      </c>
      <c r="S3798">
        <v>1</v>
      </c>
      <c r="T3798">
        <v>4</v>
      </c>
      <c r="U3798">
        <v>4</v>
      </c>
      <c r="V3798">
        <v>3</v>
      </c>
      <c r="W3798" t="s">
        <v>83</v>
      </c>
      <c r="X3798" t="s">
        <v>47</v>
      </c>
      <c r="Y3798">
        <v>17850</v>
      </c>
      <c r="Z3798">
        <v>0.15</v>
      </c>
    </row>
    <row r="3799" spans="1:26" x14ac:dyDescent="0.25">
      <c r="A3799" t="s">
        <v>5576</v>
      </c>
      <c r="B3799" s="1">
        <v>45010</v>
      </c>
      <c r="C3799" t="s">
        <v>1042</v>
      </c>
      <c r="D3799" t="s">
        <v>50</v>
      </c>
      <c r="E3799" t="s">
        <v>51</v>
      </c>
      <c r="F3799" t="s">
        <v>41</v>
      </c>
      <c r="G3799" t="s">
        <v>42</v>
      </c>
      <c r="H3799">
        <v>1</v>
      </c>
      <c r="I3799">
        <v>922</v>
      </c>
      <c r="J3799">
        <v>6</v>
      </c>
      <c r="K3799">
        <v>866.68</v>
      </c>
      <c r="L3799">
        <v>54.07</v>
      </c>
      <c r="M3799" t="s">
        <v>43</v>
      </c>
      <c r="N3799" t="s">
        <v>44</v>
      </c>
      <c r="O3799">
        <v>5</v>
      </c>
      <c r="P3799">
        <v>2023</v>
      </c>
      <c r="Q3799">
        <v>3</v>
      </c>
      <c r="R3799" t="s">
        <v>105</v>
      </c>
      <c r="S3799">
        <v>1</v>
      </c>
      <c r="T3799">
        <v>12</v>
      </c>
      <c r="U3799">
        <v>4</v>
      </c>
      <c r="V3799">
        <v>6</v>
      </c>
      <c r="W3799" t="s">
        <v>35</v>
      </c>
      <c r="X3799" t="s">
        <v>36</v>
      </c>
      <c r="Y3799">
        <v>5532</v>
      </c>
      <c r="Z3799">
        <v>0.06</v>
      </c>
    </row>
    <row r="3800" spans="1:26" x14ac:dyDescent="0.25">
      <c r="A3800" t="s">
        <v>5577</v>
      </c>
      <c r="B3800" s="1">
        <v>45034</v>
      </c>
      <c r="C3800" t="s">
        <v>1042</v>
      </c>
      <c r="D3800" t="s">
        <v>39</v>
      </c>
      <c r="E3800" t="s">
        <v>40</v>
      </c>
      <c r="F3800" t="s">
        <v>41</v>
      </c>
      <c r="G3800" t="s">
        <v>59</v>
      </c>
      <c r="H3800">
        <v>6</v>
      </c>
      <c r="I3800">
        <v>2148</v>
      </c>
      <c r="J3800">
        <v>24</v>
      </c>
      <c r="K3800">
        <v>9794.8799999999992</v>
      </c>
      <c r="L3800">
        <v>1656.87</v>
      </c>
      <c r="M3800" t="s">
        <v>43</v>
      </c>
      <c r="N3800" t="s">
        <v>66</v>
      </c>
      <c r="O3800">
        <v>4</v>
      </c>
      <c r="P3800">
        <v>2023</v>
      </c>
      <c r="Q3800">
        <v>4</v>
      </c>
      <c r="R3800" t="s">
        <v>100</v>
      </c>
      <c r="S3800">
        <v>2</v>
      </c>
      <c r="T3800">
        <v>16</v>
      </c>
      <c r="U3800">
        <v>4</v>
      </c>
      <c r="V3800">
        <v>2</v>
      </c>
      <c r="W3800" t="s">
        <v>76</v>
      </c>
      <c r="X3800" t="s">
        <v>47</v>
      </c>
      <c r="Y3800">
        <v>309312</v>
      </c>
      <c r="Z3800">
        <v>0.17</v>
      </c>
    </row>
    <row r="3801" spans="1:26" x14ac:dyDescent="0.25">
      <c r="A3801" t="s">
        <v>5578</v>
      </c>
      <c r="B3801" s="1">
        <v>45234</v>
      </c>
      <c r="C3801" t="s">
        <v>195</v>
      </c>
      <c r="D3801" t="s">
        <v>39</v>
      </c>
      <c r="E3801" t="s">
        <v>29</v>
      </c>
      <c r="F3801" t="s">
        <v>41</v>
      </c>
      <c r="G3801" t="s">
        <v>42</v>
      </c>
      <c r="H3801">
        <v>9</v>
      </c>
      <c r="I3801">
        <v>2968</v>
      </c>
      <c r="J3801">
        <v>19</v>
      </c>
      <c r="K3801">
        <v>21636.720000000001</v>
      </c>
      <c r="L3801">
        <v>2829.05</v>
      </c>
      <c r="M3801" t="s">
        <v>32</v>
      </c>
      <c r="N3801" t="s">
        <v>66</v>
      </c>
      <c r="O3801">
        <v>2</v>
      </c>
      <c r="P3801">
        <v>2023</v>
      </c>
      <c r="Q3801">
        <v>11</v>
      </c>
      <c r="R3801" t="s">
        <v>92</v>
      </c>
      <c r="S3801">
        <v>4</v>
      </c>
      <c r="T3801">
        <v>44</v>
      </c>
      <c r="U3801">
        <v>1</v>
      </c>
      <c r="V3801">
        <v>6</v>
      </c>
      <c r="W3801" t="s">
        <v>35</v>
      </c>
      <c r="X3801" t="s">
        <v>36</v>
      </c>
      <c r="Y3801">
        <v>507528</v>
      </c>
      <c r="Z3801">
        <v>0.13</v>
      </c>
    </row>
    <row r="3802" spans="1:26" x14ac:dyDescent="0.25">
      <c r="A3802" t="s">
        <v>5579</v>
      </c>
      <c r="B3802" s="1">
        <v>45070</v>
      </c>
      <c r="C3802" t="s">
        <v>5580</v>
      </c>
      <c r="D3802" t="s">
        <v>63</v>
      </c>
      <c r="E3802" t="s">
        <v>29</v>
      </c>
      <c r="F3802" t="s">
        <v>41</v>
      </c>
      <c r="G3802" t="s">
        <v>42</v>
      </c>
      <c r="H3802">
        <v>4</v>
      </c>
      <c r="I3802">
        <v>4723</v>
      </c>
      <c r="J3802">
        <v>9</v>
      </c>
      <c r="K3802">
        <v>17191.72</v>
      </c>
      <c r="L3802">
        <v>2564.7600000000002</v>
      </c>
      <c r="M3802" t="s">
        <v>65</v>
      </c>
      <c r="N3802" t="s">
        <v>44</v>
      </c>
      <c r="O3802">
        <v>2</v>
      </c>
      <c r="P3802">
        <v>2023</v>
      </c>
      <c r="Q3802">
        <v>5</v>
      </c>
      <c r="R3802" t="s">
        <v>238</v>
      </c>
      <c r="S3802">
        <v>2</v>
      </c>
      <c r="T3802">
        <v>21</v>
      </c>
      <c r="U3802">
        <v>4</v>
      </c>
      <c r="V3802">
        <v>3</v>
      </c>
      <c r="W3802" t="s">
        <v>83</v>
      </c>
      <c r="X3802" t="s">
        <v>47</v>
      </c>
      <c r="Y3802">
        <v>170028</v>
      </c>
      <c r="Z3802">
        <v>0.15</v>
      </c>
    </row>
    <row r="3803" spans="1:26" x14ac:dyDescent="0.25">
      <c r="A3803" t="s">
        <v>5581</v>
      </c>
      <c r="B3803" s="1">
        <v>45204</v>
      </c>
      <c r="C3803" t="s">
        <v>5582</v>
      </c>
      <c r="D3803" t="s">
        <v>63</v>
      </c>
      <c r="E3803" t="s">
        <v>40</v>
      </c>
      <c r="F3803" t="s">
        <v>52</v>
      </c>
      <c r="G3803" t="s">
        <v>91</v>
      </c>
      <c r="H3803">
        <v>3</v>
      </c>
      <c r="I3803">
        <v>1222</v>
      </c>
      <c r="J3803">
        <v>20</v>
      </c>
      <c r="K3803">
        <v>2932.8</v>
      </c>
      <c r="L3803">
        <v>190.93</v>
      </c>
      <c r="M3803" t="s">
        <v>65</v>
      </c>
      <c r="N3803" t="s">
        <v>44</v>
      </c>
      <c r="O3803">
        <v>5</v>
      </c>
      <c r="P3803">
        <v>2023</v>
      </c>
      <c r="Q3803">
        <v>10</v>
      </c>
      <c r="R3803" t="s">
        <v>45</v>
      </c>
      <c r="S3803">
        <v>4</v>
      </c>
      <c r="T3803">
        <v>40</v>
      </c>
      <c r="U3803">
        <v>1</v>
      </c>
      <c r="V3803">
        <v>4</v>
      </c>
      <c r="W3803" t="s">
        <v>73</v>
      </c>
      <c r="X3803" t="s">
        <v>47</v>
      </c>
      <c r="Y3803">
        <v>73320</v>
      </c>
      <c r="Z3803">
        <v>7.0000000000000007E-2</v>
      </c>
    </row>
    <row r="3804" spans="1:26" x14ac:dyDescent="0.25">
      <c r="A3804" t="s">
        <v>5583</v>
      </c>
      <c r="B3804" s="1">
        <v>45191</v>
      </c>
      <c r="C3804" t="s">
        <v>2843</v>
      </c>
      <c r="D3804" t="s">
        <v>28</v>
      </c>
      <c r="E3804" t="s">
        <v>29</v>
      </c>
      <c r="F3804" t="s">
        <v>41</v>
      </c>
      <c r="G3804" t="s">
        <v>59</v>
      </c>
      <c r="H3804">
        <v>9</v>
      </c>
      <c r="I3804">
        <v>1209</v>
      </c>
      <c r="J3804">
        <v>22</v>
      </c>
      <c r="K3804">
        <v>8487.18</v>
      </c>
      <c r="L3804">
        <v>1528.09</v>
      </c>
      <c r="M3804" t="s">
        <v>65</v>
      </c>
      <c r="N3804" t="s">
        <v>44</v>
      </c>
      <c r="O3804">
        <v>3</v>
      </c>
      <c r="P3804">
        <v>2023</v>
      </c>
      <c r="Q3804">
        <v>9</v>
      </c>
      <c r="R3804" t="s">
        <v>80</v>
      </c>
      <c r="S3804">
        <v>3</v>
      </c>
      <c r="T3804">
        <v>38</v>
      </c>
      <c r="U3804">
        <v>4</v>
      </c>
      <c r="V3804">
        <v>5</v>
      </c>
      <c r="W3804" t="s">
        <v>46</v>
      </c>
      <c r="X3804" t="s">
        <v>47</v>
      </c>
      <c r="Y3804">
        <v>239382</v>
      </c>
      <c r="Z3804">
        <v>0.18</v>
      </c>
    </row>
    <row r="3805" spans="1:26" x14ac:dyDescent="0.25">
      <c r="A3805" t="s">
        <v>5584</v>
      </c>
      <c r="B3805" s="1">
        <v>45214</v>
      </c>
      <c r="C3805" t="s">
        <v>1066</v>
      </c>
      <c r="D3805" t="s">
        <v>50</v>
      </c>
      <c r="E3805" t="s">
        <v>29</v>
      </c>
      <c r="F3805" t="s">
        <v>41</v>
      </c>
      <c r="G3805" t="s">
        <v>42</v>
      </c>
      <c r="H3805">
        <v>3</v>
      </c>
      <c r="I3805">
        <v>3294</v>
      </c>
      <c r="J3805">
        <v>30</v>
      </c>
      <c r="K3805">
        <v>6917.4</v>
      </c>
      <c r="L3805">
        <v>1105.3</v>
      </c>
      <c r="M3805" t="s">
        <v>32</v>
      </c>
      <c r="N3805" t="s">
        <v>33</v>
      </c>
      <c r="O3805">
        <v>7</v>
      </c>
      <c r="P3805">
        <v>2023</v>
      </c>
      <c r="Q3805">
        <v>10</v>
      </c>
      <c r="R3805" t="s">
        <v>45</v>
      </c>
      <c r="S3805">
        <v>4</v>
      </c>
      <c r="T3805">
        <v>42</v>
      </c>
      <c r="U3805">
        <v>3</v>
      </c>
      <c r="V3805">
        <v>0</v>
      </c>
      <c r="W3805" t="s">
        <v>55</v>
      </c>
      <c r="X3805" t="s">
        <v>36</v>
      </c>
      <c r="Y3805">
        <v>296460</v>
      </c>
      <c r="Z3805">
        <v>0.16</v>
      </c>
    </row>
    <row r="3806" spans="1:26" x14ac:dyDescent="0.25">
      <c r="A3806" t="s">
        <v>5585</v>
      </c>
      <c r="B3806" s="1">
        <v>45243</v>
      </c>
      <c r="C3806" t="s">
        <v>5482</v>
      </c>
      <c r="D3806" t="s">
        <v>39</v>
      </c>
      <c r="E3806" t="s">
        <v>58</v>
      </c>
      <c r="F3806" t="s">
        <v>30</v>
      </c>
      <c r="G3806" t="s">
        <v>31</v>
      </c>
      <c r="H3806">
        <v>1</v>
      </c>
      <c r="I3806">
        <v>3857</v>
      </c>
      <c r="J3806">
        <v>20</v>
      </c>
      <c r="K3806">
        <v>3085.6</v>
      </c>
      <c r="L3806">
        <v>527.57000000000005</v>
      </c>
      <c r="M3806" t="s">
        <v>43</v>
      </c>
      <c r="N3806" t="s">
        <v>33</v>
      </c>
      <c r="O3806">
        <v>4</v>
      </c>
      <c r="P3806">
        <v>2023</v>
      </c>
      <c r="Q3806">
        <v>11</v>
      </c>
      <c r="R3806" t="s">
        <v>92</v>
      </c>
      <c r="S3806">
        <v>4</v>
      </c>
      <c r="T3806">
        <v>46</v>
      </c>
      <c r="U3806">
        <v>3</v>
      </c>
      <c r="V3806">
        <v>1</v>
      </c>
      <c r="W3806" t="s">
        <v>60</v>
      </c>
      <c r="X3806" t="s">
        <v>47</v>
      </c>
      <c r="Y3806">
        <v>77140</v>
      </c>
      <c r="Z3806">
        <v>0.17</v>
      </c>
    </row>
    <row r="3807" spans="1:26" x14ac:dyDescent="0.25">
      <c r="A3807" t="s">
        <v>5586</v>
      </c>
      <c r="B3807" s="1">
        <v>44999</v>
      </c>
      <c r="C3807" t="s">
        <v>4672</v>
      </c>
      <c r="D3807" t="s">
        <v>50</v>
      </c>
      <c r="E3807" t="s">
        <v>29</v>
      </c>
      <c r="F3807" t="s">
        <v>41</v>
      </c>
      <c r="G3807" t="s">
        <v>59</v>
      </c>
      <c r="H3807">
        <v>10</v>
      </c>
      <c r="I3807">
        <v>2180</v>
      </c>
      <c r="J3807">
        <v>29</v>
      </c>
      <c r="K3807">
        <v>15478</v>
      </c>
      <c r="L3807">
        <v>3073.41</v>
      </c>
      <c r="M3807" t="s">
        <v>65</v>
      </c>
      <c r="N3807" t="s">
        <v>33</v>
      </c>
      <c r="O3807">
        <v>6</v>
      </c>
      <c r="P3807">
        <v>2023</v>
      </c>
      <c r="Q3807">
        <v>3</v>
      </c>
      <c r="R3807" t="s">
        <v>105</v>
      </c>
      <c r="S3807">
        <v>1</v>
      </c>
      <c r="T3807">
        <v>11</v>
      </c>
      <c r="U3807">
        <v>3</v>
      </c>
      <c r="V3807">
        <v>2</v>
      </c>
      <c r="W3807" t="s">
        <v>76</v>
      </c>
      <c r="X3807" t="s">
        <v>47</v>
      </c>
      <c r="Y3807">
        <v>632200</v>
      </c>
      <c r="Z3807">
        <v>0.2</v>
      </c>
    </row>
    <row r="3808" spans="1:26" x14ac:dyDescent="0.25">
      <c r="A3808" t="s">
        <v>5587</v>
      </c>
      <c r="B3808" s="1">
        <v>44977</v>
      </c>
      <c r="C3808" t="s">
        <v>4741</v>
      </c>
      <c r="D3808" t="s">
        <v>39</v>
      </c>
      <c r="E3808" t="s">
        <v>51</v>
      </c>
      <c r="F3808" t="s">
        <v>41</v>
      </c>
      <c r="G3808" t="s">
        <v>42</v>
      </c>
      <c r="H3808">
        <v>3</v>
      </c>
      <c r="I3808">
        <v>4521</v>
      </c>
      <c r="J3808">
        <v>10</v>
      </c>
      <c r="K3808">
        <v>12206.7</v>
      </c>
      <c r="L3808">
        <v>876.14</v>
      </c>
      <c r="M3808" t="s">
        <v>65</v>
      </c>
      <c r="N3808" t="s">
        <v>66</v>
      </c>
      <c r="O3808">
        <v>6</v>
      </c>
      <c r="P3808">
        <v>2023</v>
      </c>
      <c r="Q3808">
        <v>2</v>
      </c>
      <c r="R3808" t="s">
        <v>67</v>
      </c>
      <c r="S3808">
        <v>1</v>
      </c>
      <c r="T3808">
        <v>8</v>
      </c>
      <c r="U3808">
        <v>4</v>
      </c>
      <c r="V3808">
        <v>1</v>
      </c>
      <c r="W3808" t="s">
        <v>60</v>
      </c>
      <c r="X3808" t="s">
        <v>47</v>
      </c>
      <c r="Y3808">
        <v>135630</v>
      </c>
      <c r="Z3808">
        <v>7.0000000000000007E-2</v>
      </c>
    </row>
    <row r="3809" spans="1:26" x14ac:dyDescent="0.25">
      <c r="A3809" t="s">
        <v>5588</v>
      </c>
      <c r="B3809" s="1">
        <v>44963</v>
      </c>
      <c r="C3809" t="s">
        <v>1413</v>
      </c>
      <c r="D3809" t="s">
        <v>28</v>
      </c>
      <c r="E3809" t="s">
        <v>58</v>
      </c>
      <c r="F3809" t="s">
        <v>41</v>
      </c>
      <c r="G3809" t="s">
        <v>59</v>
      </c>
      <c r="H3809">
        <v>1</v>
      </c>
      <c r="I3809">
        <v>1544</v>
      </c>
      <c r="J3809">
        <v>15</v>
      </c>
      <c r="K3809">
        <v>1312.4</v>
      </c>
      <c r="L3809">
        <v>204.45</v>
      </c>
      <c r="M3809" t="s">
        <v>43</v>
      </c>
      <c r="N3809" t="s">
        <v>33</v>
      </c>
      <c r="O3809">
        <v>4</v>
      </c>
      <c r="P3809">
        <v>2023</v>
      </c>
      <c r="Q3809">
        <v>2</v>
      </c>
      <c r="R3809" t="s">
        <v>67</v>
      </c>
      <c r="S3809">
        <v>1</v>
      </c>
      <c r="T3809">
        <v>6</v>
      </c>
      <c r="U3809">
        <v>2</v>
      </c>
      <c r="V3809">
        <v>1</v>
      </c>
      <c r="W3809" t="s">
        <v>60</v>
      </c>
      <c r="X3809" t="s">
        <v>47</v>
      </c>
      <c r="Y3809">
        <v>23160</v>
      </c>
      <c r="Z3809">
        <v>0.16</v>
      </c>
    </row>
    <row r="3810" spans="1:26" x14ac:dyDescent="0.25">
      <c r="A3810" t="s">
        <v>5589</v>
      </c>
      <c r="B3810" s="1">
        <v>45121</v>
      </c>
      <c r="C3810" t="s">
        <v>2696</v>
      </c>
      <c r="D3810" t="s">
        <v>28</v>
      </c>
      <c r="E3810" t="s">
        <v>29</v>
      </c>
      <c r="F3810" t="s">
        <v>52</v>
      </c>
      <c r="G3810" t="s">
        <v>91</v>
      </c>
      <c r="H3810">
        <v>9</v>
      </c>
      <c r="I3810">
        <v>3755</v>
      </c>
      <c r="J3810">
        <v>28</v>
      </c>
      <c r="K3810">
        <v>24332.400000000001</v>
      </c>
      <c r="L3810">
        <v>4277.1899999999996</v>
      </c>
      <c r="M3810" t="s">
        <v>43</v>
      </c>
      <c r="N3810" t="s">
        <v>66</v>
      </c>
      <c r="O3810">
        <v>2</v>
      </c>
      <c r="P3810">
        <v>2023</v>
      </c>
      <c r="Q3810">
        <v>7</v>
      </c>
      <c r="R3810" t="s">
        <v>125</v>
      </c>
      <c r="S3810">
        <v>3</v>
      </c>
      <c r="T3810">
        <v>28</v>
      </c>
      <c r="U3810">
        <v>3</v>
      </c>
      <c r="V3810">
        <v>5</v>
      </c>
      <c r="W3810" t="s">
        <v>46</v>
      </c>
      <c r="X3810" t="s">
        <v>47</v>
      </c>
      <c r="Y3810">
        <v>946260</v>
      </c>
      <c r="Z3810">
        <v>0.18</v>
      </c>
    </row>
    <row r="3811" spans="1:26" x14ac:dyDescent="0.25">
      <c r="A3811" t="s">
        <v>5590</v>
      </c>
      <c r="B3811" s="1">
        <v>45230</v>
      </c>
      <c r="C3811" t="s">
        <v>3268</v>
      </c>
      <c r="D3811" t="s">
        <v>50</v>
      </c>
      <c r="E3811" t="s">
        <v>58</v>
      </c>
      <c r="F3811" t="s">
        <v>41</v>
      </c>
      <c r="G3811" t="s">
        <v>42</v>
      </c>
      <c r="H3811">
        <v>1</v>
      </c>
      <c r="I3811">
        <v>1015</v>
      </c>
      <c r="J3811">
        <v>13</v>
      </c>
      <c r="K3811">
        <v>883.05</v>
      </c>
      <c r="L3811">
        <v>70.5</v>
      </c>
      <c r="M3811" t="s">
        <v>43</v>
      </c>
      <c r="N3811" t="s">
        <v>33</v>
      </c>
      <c r="O3811">
        <v>1</v>
      </c>
      <c r="P3811">
        <v>2023</v>
      </c>
      <c r="Q3811">
        <v>10</v>
      </c>
      <c r="R3811" t="s">
        <v>45</v>
      </c>
      <c r="S3811">
        <v>4</v>
      </c>
      <c r="T3811">
        <v>44</v>
      </c>
      <c r="U3811">
        <v>5</v>
      </c>
      <c r="V3811">
        <v>2</v>
      </c>
      <c r="W3811" t="s">
        <v>76</v>
      </c>
      <c r="X3811" t="s">
        <v>47</v>
      </c>
      <c r="Y3811">
        <v>13195</v>
      </c>
      <c r="Z3811">
        <v>0.08</v>
      </c>
    </row>
    <row r="3812" spans="1:26" x14ac:dyDescent="0.25">
      <c r="A3812" t="s">
        <v>5591</v>
      </c>
      <c r="B3812" s="1">
        <v>45279</v>
      </c>
      <c r="C3812" t="s">
        <v>5592</v>
      </c>
      <c r="D3812" t="s">
        <v>63</v>
      </c>
      <c r="E3812" t="s">
        <v>40</v>
      </c>
      <c r="F3812" t="s">
        <v>52</v>
      </c>
      <c r="G3812" t="s">
        <v>91</v>
      </c>
      <c r="H3812">
        <v>2</v>
      </c>
      <c r="I3812">
        <v>110</v>
      </c>
      <c r="J3812">
        <v>14</v>
      </c>
      <c r="K3812">
        <v>189.2</v>
      </c>
      <c r="L3812">
        <v>26.31</v>
      </c>
      <c r="M3812" t="s">
        <v>43</v>
      </c>
      <c r="N3812" t="s">
        <v>44</v>
      </c>
      <c r="O3812">
        <v>5</v>
      </c>
      <c r="P3812">
        <v>2023</v>
      </c>
      <c r="Q3812">
        <v>12</v>
      </c>
      <c r="R3812" t="s">
        <v>54</v>
      </c>
      <c r="S3812">
        <v>4</v>
      </c>
      <c r="T3812">
        <v>51</v>
      </c>
      <c r="U3812">
        <v>4</v>
      </c>
      <c r="V3812">
        <v>2</v>
      </c>
      <c r="W3812" t="s">
        <v>76</v>
      </c>
      <c r="X3812" t="s">
        <v>47</v>
      </c>
      <c r="Y3812">
        <v>3080</v>
      </c>
      <c r="Z3812">
        <v>0.14000000000000001</v>
      </c>
    </row>
    <row r="3813" spans="1:26" x14ac:dyDescent="0.25">
      <c r="A3813" t="s">
        <v>5593</v>
      </c>
      <c r="B3813" s="1">
        <v>44973</v>
      </c>
      <c r="C3813" t="s">
        <v>396</v>
      </c>
      <c r="D3813" t="s">
        <v>50</v>
      </c>
      <c r="E3813" t="s">
        <v>58</v>
      </c>
      <c r="F3813" t="s">
        <v>30</v>
      </c>
      <c r="G3813" t="s">
        <v>31</v>
      </c>
      <c r="H3813">
        <v>1</v>
      </c>
      <c r="I3813">
        <v>1418</v>
      </c>
      <c r="J3813">
        <v>19</v>
      </c>
      <c r="K3813">
        <v>1148.58</v>
      </c>
      <c r="L3813">
        <v>79.290000000000006</v>
      </c>
      <c r="M3813" t="s">
        <v>43</v>
      </c>
      <c r="N3813" t="s">
        <v>44</v>
      </c>
      <c r="O3813">
        <v>7</v>
      </c>
      <c r="P3813">
        <v>2023</v>
      </c>
      <c r="Q3813">
        <v>2</v>
      </c>
      <c r="R3813" t="s">
        <v>67</v>
      </c>
      <c r="S3813">
        <v>1</v>
      </c>
      <c r="T3813">
        <v>7</v>
      </c>
      <c r="U3813">
        <v>3</v>
      </c>
      <c r="V3813">
        <v>4</v>
      </c>
      <c r="W3813" t="s">
        <v>73</v>
      </c>
      <c r="X3813" t="s">
        <v>47</v>
      </c>
      <c r="Y3813">
        <v>26942</v>
      </c>
      <c r="Z3813">
        <v>7.0000000000000007E-2</v>
      </c>
    </row>
    <row r="3814" spans="1:26" x14ac:dyDescent="0.25">
      <c r="A3814" t="s">
        <v>5594</v>
      </c>
      <c r="B3814" s="1">
        <v>45039</v>
      </c>
      <c r="C3814" t="s">
        <v>5314</v>
      </c>
      <c r="D3814" t="s">
        <v>63</v>
      </c>
      <c r="E3814" t="s">
        <v>51</v>
      </c>
      <c r="F3814" t="s">
        <v>30</v>
      </c>
      <c r="G3814" t="s">
        <v>64</v>
      </c>
      <c r="H3814">
        <v>7</v>
      </c>
      <c r="I3814">
        <v>3036</v>
      </c>
      <c r="J3814">
        <v>3</v>
      </c>
      <c r="K3814">
        <v>20614.439999999999</v>
      </c>
      <c r="L3814">
        <v>2483.38</v>
      </c>
      <c r="M3814" t="s">
        <v>32</v>
      </c>
      <c r="N3814" t="s">
        <v>66</v>
      </c>
      <c r="O3814">
        <v>6</v>
      </c>
      <c r="P3814">
        <v>2023</v>
      </c>
      <c r="Q3814">
        <v>4</v>
      </c>
      <c r="R3814" t="s">
        <v>100</v>
      </c>
      <c r="S3814">
        <v>2</v>
      </c>
      <c r="T3814">
        <v>17</v>
      </c>
      <c r="U3814">
        <v>5</v>
      </c>
      <c r="V3814">
        <v>0</v>
      </c>
      <c r="W3814" t="s">
        <v>55</v>
      </c>
      <c r="X3814" t="s">
        <v>36</v>
      </c>
      <c r="Y3814">
        <v>63756</v>
      </c>
      <c r="Z3814">
        <v>0.12</v>
      </c>
    </row>
    <row r="3815" spans="1:26" x14ac:dyDescent="0.25">
      <c r="A3815" t="s">
        <v>5595</v>
      </c>
      <c r="B3815" s="1">
        <v>45230</v>
      </c>
      <c r="C3815" t="s">
        <v>1618</v>
      </c>
      <c r="D3815" t="s">
        <v>50</v>
      </c>
      <c r="E3815" t="s">
        <v>58</v>
      </c>
      <c r="F3815" t="s">
        <v>30</v>
      </c>
      <c r="G3815" t="s">
        <v>86</v>
      </c>
      <c r="H3815">
        <v>7</v>
      </c>
      <c r="I3815">
        <v>4726</v>
      </c>
      <c r="J3815">
        <v>1</v>
      </c>
      <c r="K3815">
        <v>32751.18</v>
      </c>
      <c r="L3815">
        <v>4913.1099999999997</v>
      </c>
      <c r="M3815" t="s">
        <v>65</v>
      </c>
      <c r="N3815" t="s">
        <v>66</v>
      </c>
      <c r="O3815">
        <v>5</v>
      </c>
      <c r="P3815">
        <v>2023</v>
      </c>
      <c r="Q3815">
        <v>10</v>
      </c>
      <c r="R3815" t="s">
        <v>45</v>
      </c>
      <c r="S3815">
        <v>4</v>
      </c>
      <c r="T3815">
        <v>44</v>
      </c>
      <c r="U3815">
        <v>5</v>
      </c>
      <c r="V3815">
        <v>2</v>
      </c>
      <c r="W3815" t="s">
        <v>76</v>
      </c>
      <c r="X3815" t="s">
        <v>47</v>
      </c>
      <c r="Y3815">
        <v>33082</v>
      </c>
      <c r="Z3815">
        <v>0.15</v>
      </c>
    </row>
    <row r="3816" spans="1:26" x14ac:dyDescent="0.25">
      <c r="A3816" t="s">
        <v>5596</v>
      </c>
      <c r="B3816" s="1">
        <v>45091</v>
      </c>
      <c r="C3816" t="s">
        <v>1256</v>
      </c>
      <c r="D3816" t="s">
        <v>39</v>
      </c>
      <c r="E3816" t="s">
        <v>51</v>
      </c>
      <c r="F3816" t="s">
        <v>41</v>
      </c>
      <c r="G3816" t="s">
        <v>59</v>
      </c>
      <c r="H3816">
        <v>2</v>
      </c>
      <c r="I3816">
        <v>4685</v>
      </c>
      <c r="J3816">
        <v>21</v>
      </c>
      <c r="K3816">
        <v>7402.3</v>
      </c>
      <c r="L3816">
        <v>1105.31</v>
      </c>
      <c r="M3816" t="s">
        <v>43</v>
      </c>
      <c r="N3816" t="s">
        <v>33</v>
      </c>
      <c r="O3816">
        <v>7</v>
      </c>
      <c r="P3816">
        <v>2023</v>
      </c>
      <c r="Q3816">
        <v>6</v>
      </c>
      <c r="R3816" t="s">
        <v>95</v>
      </c>
      <c r="S3816">
        <v>2</v>
      </c>
      <c r="T3816">
        <v>24</v>
      </c>
      <c r="U3816">
        <v>3</v>
      </c>
      <c r="V3816">
        <v>3</v>
      </c>
      <c r="W3816" t="s">
        <v>83</v>
      </c>
      <c r="X3816" t="s">
        <v>47</v>
      </c>
      <c r="Y3816">
        <v>196770</v>
      </c>
      <c r="Z3816">
        <v>0.15</v>
      </c>
    </row>
    <row r="3817" spans="1:26" x14ac:dyDescent="0.25">
      <c r="A3817" t="s">
        <v>5597</v>
      </c>
      <c r="B3817" s="1">
        <v>45009</v>
      </c>
      <c r="C3817" t="s">
        <v>5598</v>
      </c>
      <c r="D3817" t="s">
        <v>39</v>
      </c>
      <c r="E3817" t="s">
        <v>40</v>
      </c>
      <c r="F3817" t="s">
        <v>52</v>
      </c>
      <c r="G3817" t="s">
        <v>53</v>
      </c>
      <c r="H3817">
        <v>7</v>
      </c>
      <c r="I3817">
        <v>2730</v>
      </c>
      <c r="J3817">
        <v>10</v>
      </c>
      <c r="K3817">
        <v>17199</v>
      </c>
      <c r="L3817">
        <v>3137.09</v>
      </c>
      <c r="M3817" t="s">
        <v>43</v>
      </c>
      <c r="N3817" t="s">
        <v>44</v>
      </c>
      <c r="O3817">
        <v>6</v>
      </c>
      <c r="P3817">
        <v>2023</v>
      </c>
      <c r="Q3817">
        <v>3</v>
      </c>
      <c r="R3817" t="s">
        <v>105</v>
      </c>
      <c r="S3817">
        <v>1</v>
      </c>
      <c r="T3817">
        <v>12</v>
      </c>
      <c r="U3817">
        <v>4</v>
      </c>
      <c r="V3817">
        <v>5</v>
      </c>
      <c r="W3817" t="s">
        <v>46</v>
      </c>
      <c r="X3817" t="s">
        <v>47</v>
      </c>
      <c r="Y3817">
        <v>191100</v>
      </c>
      <c r="Z3817">
        <v>0.18</v>
      </c>
    </row>
    <row r="3818" spans="1:26" x14ac:dyDescent="0.25">
      <c r="A3818" t="s">
        <v>5599</v>
      </c>
      <c r="B3818" s="1">
        <v>45061</v>
      </c>
      <c r="C3818" t="s">
        <v>1054</v>
      </c>
      <c r="D3818" t="s">
        <v>28</v>
      </c>
      <c r="E3818" t="s">
        <v>51</v>
      </c>
      <c r="F3818" t="s">
        <v>52</v>
      </c>
      <c r="G3818" t="s">
        <v>79</v>
      </c>
      <c r="H3818">
        <v>2</v>
      </c>
      <c r="I3818">
        <v>1906</v>
      </c>
      <c r="J3818">
        <v>0</v>
      </c>
      <c r="K3818">
        <v>3812</v>
      </c>
      <c r="L3818">
        <v>314.26</v>
      </c>
      <c r="M3818" t="s">
        <v>32</v>
      </c>
      <c r="N3818" t="s">
        <v>44</v>
      </c>
      <c r="O3818">
        <v>4</v>
      </c>
      <c r="P3818">
        <v>2023</v>
      </c>
      <c r="Q3818">
        <v>5</v>
      </c>
      <c r="R3818" t="s">
        <v>238</v>
      </c>
      <c r="S3818">
        <v>2</v>
      </c>
      <c r="T3818">
        <v>20</v>
      </c>
      <c r="U3818">
        <v>3</v>
      </c>
      <c r="V3818">
        <v>1</v>
      </c>
      <c r="W3818" t="s">
        <v>60</v>
      </c>
      <c r="X3818" t="s">
        <v>47</v>
      </c>
      <c r="Y3818">
        <v>0</v>
      </c>
      <c r="Z3818">
        <v>0.08</v>
      </c>
    </row>
    <row r="3819" spans="1:26" x14ac:dyDescent="0.25">
      <c r="A3819" t="s">
        <v>5600</v>
      </c>
      <c r="B3819" s="1">
        <v>45065</v>
      </c>
      <c r="C3819" t="s">
        <v>1841</v>
      </c>
      <c r="D3819" t="s">
        <v>39</v>
      </c>
      <c r="E3819" t="s">
        <v>29</v>
      </c>
      <c r="F3819" t="s">
        <v>30</v>
      </c>
      <c r="G3819" t="s">
        <v>31</v>
      </c>
      <c r="H3819">
        <v>7</v>
      </c>
      <c r="I3819">
        <v>3244</v>
      </c>
      <c r="J3819">
        <v>4</v>
      </c>
      <c r="K3819">
        <v>21799.68</v>
      </c>
      <c r="L3819">
        <v>4234.1499999999996</v>
      </c>
      <c r="M3819" t="s">
        <v>65</v>
      </c>
      <c r="N3819" t="s">
        <v>66</v>
      </c>
      <c r="O3819">
        <v>4</v>
      </c>
      <c r="P3819">
        <v>2023</v>
      </c>
      <c r="Q3819">
        <v>5</v>
      </c>
      <c r="R3819" t="s">
        <v>238</v>
      </c>
      <c r="S3819">
        <v>2</v>
      </c>
      <c r="T3819">
        <v>20</v>
      </c>
      <c r="U3819">
        <v>3</v>
      </c>
      <c r="V3819">
        <v>5</v>
      </c>
      <c r="W3819" t="s">
        <v>46</v>
      </c>
      <c r="X3819" t="s">
        <v>47</v>
      </c>
      <c r="Y3819">
        <v>90832</v>
      </c>
      <c r="Z3819">
        <v>0.19</v>
      </c>
    </row>
    <row r="3820" spans="1:26" x14ac:dyDescent="0.25">
      <c r="A3820" t="s">
        <v>5601</v>
      </c>
      <c r="B3820" s="1">
        <v>44980</v>
      </c>
      <c r="C3820" t="s">
        <v>3577</v>
      </c>
      <c r="D3820" t="s">
        <v>63</v>
      </c>
      <c r="E3820" t="s">
        <v>40</v>
      </c>
      <c r="F3820" t="s">
        <v>52</v>
      </c>
      <c r="G3820" t="s">
        <v>91</v>
      </c>
      <c r="H3820">
        <v>5</v>
      </c>
      <c r="I3820">
        <v>303</v>
      </c>
      <c r="J3820">
        <v>9</v>
      </c>
      <c r="K3820">
        <v>1378.65</v>
      </c>
      <c r="L3820">
        <v>109.47</v>
      </c>
      <c r="M3820" t="s">
        <v>32</v>
      </c>
      <c r="N3820" t="s">
        <v>66</v>
      </c>
      <c r="O3820">
        <v>1</v>
      </c>
      <c r="P3820">
        <v>2023</v>
      </c>
      <c r="Q3820">
        <v>2</v>
      </c>
      <c r="R3820" t="s">
        <v>67</v>
      </c>
      <c r="S3820">
        <v>1</v>
      </c>
      <c r="T3820">
        <v>8</v>
      </c>
      <c r="U3820">
        <v>4</v>
      </c>
      <c r="V3820">
        <v>4</v>
      </c>
      <c r="W3820" t="s">
        <v>73</v>
      </c>
      <c r="X3820" t="s">
        <v>47</v>
      </c>
      <c r="Y3820">
        <v>13635</v>
      </c>
      <c r="Z3820">
        <v>0.08</v>
      </c>
    </row>
    <row r="3821" spans="1:26" x14ac:dyDescent="0.25">
      <c r="A3821" t="s">
        <v>5602</v>
      </c>
      <c r="B3821" s="1">
        <v>45069</v>
      </c>
      <c r="C3821" t="s">
        <v>4441</v>
      </c>
      <c r="D3821" t="s">
        <v>63</v>
      </c>
      <c r="E3821" t="s">
        <v>29</v>
      </c>
      <c r="F3821" t="s">
        <v>30</v>
      </c>
      <c r="G3821" t="s">
        <v>64</v>
      </c>
      <c r="H3821">
        <v>3</v>
      </c>
      <c r="I3821">
        <v>2367</v>
      </c>
      <c r="J3821">
        <v>17</v>
      </c>
      <c r="K3821">
        <v>5893.83</v>
      </c>
      <c r="L3821">
        <v>402.38</v>
      </c>
      <c r="M3821" t="s">
        <v>65</v>
      </c>
      <c r="N3821" t="s">
        <v>33</v>
      </c>
      <c r="O3821">
        <v>4</v>
      </c>
      <c r="P3821">
        <v>2023</v>
      </c>
      <c r="Q3821">
        <v>5</v>
      </c>
      <c r="R3821" t="s">
        <v>238</v>
      </c>
      <c r="S3821">
        <v>2</v>
      </c>
      <c r="T3821">
        <v>21</v>
      </c>
      <c r="U3821">
        <v>4</v>
      </c>
      <c r="V3821">
        <v>2</v>
      </c>
      <c r="W3821" t="s">
        <v>76</v>
      </c>
      <c r="X3821" t="s">
        <v>47</v>
      </c>
      <c r="Y3821">
        <v>120717</v>
      </c>
      <c r="Z3821">
        <v>7.0000000000000007E-2</v>
      </c>
    </row>
    <row r="3822" spans="1:26" x14ac:dyDescent="0.25">
      <c r="A3822" t="s">
        <v>5603</v>
      </c>
      <c r="B3822" s="1">
        <v>44979</v>
      </c>
      <c r="C3822" t="s">
        <v>278</v>
      </c>
      <c r="D3822" t="s">
        <v>28</v>
      </c>
      <c r="E3822" t="s">
        <v>40</v>
      </c>
      <c r="F3822" t="s">
        <v>41</v>
      </c>
      <c r="G3822" t="s">
        <v>59</v>
      </c>
      <c r="H3822">
        <v>7</v>
      </c>
      <c r="I3822">
        <v>1178</v>
      </c>
      <c r="J3822">
        <v>22</v>
      </c>
      <c r="K3822">
        <v>6431.88</v>
      </c>
      <c r="L3822">
        <v>355.68</v>
      </c>
      <c r="M3822" t="s">
        <v>65</v>
      </c>
      <c r="N3822" t="s">
        <v>33</v>
      </c>
      <c r="O3822">
        <v>1</v>
      </c>
      <c r="P3822">
        <v>2023</v>
      </c>
      <c r="Q3822">
        <v>2</v>
      </c>
      <c r="R3822" t="s">
        <v>67</v>
      </c>
      <c r="S3822">
        <v>1</v>
      </c>
      <c r="T3822">
        <v>8</v>
      </c>
      <c r="U3822">
        <v>4</v>
      </c>
      <c r="V3822">
        <v>3</v>
      </c>
      <c r="W3822" t="s">
        <v>83</v>
      </c>
      <c r="X3822" t="s">
        <v>47</v>
      </c>
      <c r="Y3822">
        <v>181412</v>
      </c>
      <c r="Z3822">
        <v>0.06</v>
      </c>
    </row>
    <row r="3823" spans="1:26" x14ac:dyDescent="0.25">
      <c r="A3823" t="s">
        <v>5604</v>
      </c>
      <c r="B3823" s="1">
        <v>45010</v>
      </c>
      <c r="C3823" t="s">
        <v>637</v>
      </c>
      <c r="D3823" t="s">
        <v>28</v>
      </c>
      <c r="E3823" t="s">
        <v>40</v>
      </c>
      <c r="F3823" t="s">
        <v>52</v>
      </c>
      <c r="G3823" t="s">
        <v>53</v>
      </c>
      <c r="H3823">
        <v>1</v>
      </c>
      <c r="I3823">
        <v>2715</v>
      </c>
      <c r="J3823">
        <v>19</v>
      </c>
      <c r="K3823">
        <v>2199.15</v>
      </c>
      <c r="L3823">
        <v>427.52</v>
      </c>
      <c r="M3823" t="s">
        <v>43</v>
      </c>
      <c r="N3823" t="s">
        <v>33</v>
      </c>
      <c r="O3823">
        <v>1</v>
      </c>
      <c r="P3823">
        <v>2023</v>
      </c>
      <c r="Q3823">
        <v>3</v>
      </c>
      <c r="R3823" t="s">
        <v>105</v>
      </c>
      <c r="S3823">
        <v>1</v>
      </c>
      <c r="T3823">
        <v>12</v>
      </c>
      <c r="U3823">
        <v>4</v>
      </c>
      <c r="V3823">
        <v>6</v>
      </c>
      <c r="W3823" t="s">
        <v>35</v>
      </c>
      <c r="X3823" t="s">
        <v>36</v>
      </c>
      <c r="Y3823">
        <v>51585</v>
      </c>
      <c r="Z3823">
        <v>0.19</v>
      </c>
    </row>
    <row r="3824" spans="1:26" x14ac:dyDescent="0.25">
      <c r="A3824" t="s">
        <v>5605</v>
      </c>
      <c r="B3824" s="1">
        <v>45146</v>
      </c>
      <c r="C3824" t="s">
        <v>845</v>
      </c>
      <c r="D3824" t="s">
        <v>63</v>
      </c>
      <c r="E3824" t="s">
        <v>29</v>
      </c>
      <c r="F3824" t="s">
        <v>41</v>
      </c>
      <c r="G3824" t="s">
        <v>42</v>
      </c>
      <c r="H3824">
        <v>6</v>
      </c>
      <c r="I3824">
        <v>4241</v>
      </c>
      <c r="J3824">
        <v>0</v>
      </c>
      <c r="K3824">
        <v>25446</v>
      </c>
      <c r="L3824">
        <v>2709.44</v>
      </c>
      <c r="M3824" t="s">
        <v>65</v>
      </c>
      <c r="N3824" t="s">
        <v>66</v>
      </c>
      <c r="O3824">
        <v>4</v>
      </c>
      <c r="P3824">
        <v>2023</v>
      </c>
      <c r="Q3824">
        <v>8</v>
      </c>
      <c r="R3824" t="s">
        <v>72</v>
      </c>
      <c r="S3824">
        <v>3</v>
      </c>
      <c r="T3824">
        <v>32</v>
      </c>
      <c r="U3824">
        <v>2</v>
      </c>
      <c r="V3824">
        <v>2</v>
      </c>
      <c r="W3824" t="s">
        <v>76</v>
      </c>
      <c r="X3824" t="s">
        <v>47</v>
      </c>
      <c r="Y3824">
        <v>0</v>
      </c>
      <c r="Z3824">
        <v>0.11</v>
      </c>
    </row>
    <row r="3825" spans="1:26" x14ac:dyDescent="0.25">
      <c r="A3825" t="s">
        <v>5606</v>
      </c>
      <c r="B3825" s="1">
        <v>45076</v>
      </c>
      <c r="C3825" t="s">
        <v>3334</v>
      </c>
      <c r="D3825" t="s">
        <v>28</v>
      </c>
      <c r="E3825" t="s">
        <v>58</v>
      </c>
      <c r="F3825" t="s">
        <v>52</v>
      </c>
      <c r="G3825" t="s">
        <v>79</v>
      </c>
      <c r="H3825">
        <v>5</v>
      </c>
      <c r="I3825">
        <v>2742</v>
      </c>
      <c r="J3825">
        <v>28</v>
      </c>
      <c r="K3825">
        <v>9871.2000000000007</v>
      </c>
      <c r="L3825">
        <v>1484.76</v>
      </c>
      <c r="M3825" t="s">
        <v>65</v>
      </c>
      <c r="N3825" t="s">
        <v>33</v>
      </c>
      <c r="O3825">
        <v>2</v>
      </c>
      <c r="P3825">
        <v>2023</v>
      </c>
      <c r="Q3825">
        <v>5</v>
      </c>
      <c r="R3825" t="s">
        <v>238</v>
      </c>
      <c r="S3825">
        <v>2</v>
      </c>
      <c r="T3825">
        <v>22</v>
      </c>
      <c r="U3825">
        <v>5</v>
      </c>
      <c r="V3825">
        <v>2</v>
      </c>
      <c r="W3825" t="s">
        <v>76</v>
      </c>
      <c r="X3825" t="s">
        <v>47</v>
      </c>
      <c r="Y3825">
        <v>383880</v>
      </c>
      <c r="Z3825">
        <v>0.15</v>
      </c>
    </row>
    <row r="3826" spans="1:26" x14ac:dyDescent="0.25">
      <c r="A3826" t="s">
        <v>5607</v>
      </c>
      <c r="B3826" s="1">
        <v>45135</v>
      </c>
      <c r="C3826" t="s">
        <v>1852</v>
      </c>
      <c r="D3826" t="s">
        <v>28</v>
      </c>
      <c r="E3826" t="s">
        <v>51</v>
      </c>
      <c r="F3826" t="s">
        <v>41</v>
      </c>
      <c r="G3826" t="s">
        <v>59</v>
      </c>
      <c r="H3826">
        <v>3</v>
      </c>
      <c r="I3826">
        <v>3353</v>
      </c>
      <c r="J3826">
        <v>9</v>
      </c>
      <c r="K3826">
        <v>9153.69</v>
      </c>
      <c r="L3826">
        <v>1474.94</v>
      </c>
      <c r="M3826" t="s">
        <v>43</v>
      </c>
      <c r="N3826" t="s">
        <v>44</v>
      </c>
      <c r="O3826">
        <v>4</v>
      </c>
      <c r="P3826">
        <v>2023</v>
      </c>
      <c r="Q3826">
        <v>7</v>
      </c>
      <c r="R3826" t="s">
        <v>125</v>
      </c>
      <c r="S3826">
        <v>3</v>
      </c>
      <c r="T3826">
        <v>30</v>
      </c>
      <c r="U3826">
        <v>5</v>
      </c>
      <c r="V3826">
        <v>5</v>
      </c>
      <c r="W3826" t="s">
        <v>46</v>
      </c>
      <c r="X3826" t="s">
        <v>47</v>
      </c>
      <c r="Y3826">
        <v>90531</v>
      </c>
      <c r="Z3826">
        <v>0.16</v>
      </c>
    </row>
    <row r="3827" spans="1:26" x14ac:dyDescent="0.25">
      <c r="A3827" t="s">
        <v>5608</v>
      </c>
      <c r="B3827" s="1">
        <v>45288</v>
      </c>
      <c r="C3827" t="s">
        <v>4527</v>
      </c>
      <c r="D3827" t="s">
        <v>50</v>
      </c>
      <c r="E3827" t="s">
        <v>40</v>
      </c>
      <c r="F3827" t="s">
        <v>52</v>
      </c>
      <c r="G3827" t="s">
        <v>79</v>
      </c>
      <c r="H3827">
        <v>6</v>
      </c>
      <c r="I3827">
        <v>2589</v>
      </c>
      <c r="J3827">
        <v>3</v>
      </c>
      <c r="K3827">
        <v>15067.98</v>
      </c>
      <c r="L3827">
        <v>838.38</v>
      </c>
      <c r="M3827" t="s">
        <v>65</v>
      </c>
      <c r="N3827" t="s">
        <v>33</v>
      </c>
      <c r="O3827">
        <v>5</v>
      </c>
      <c r="P3827">
        <v>2023</v>
      </c>
      <c r="Q3827">
        <v>12</v>
      </c>
      <c r="R3827" t="s">
        <v>54</v>
      </c>
      <c r="S3827">
        <v>4</v>
      </c>
      <c r="T3827">
        <v>52</v>
      </c>
      <c r="U3827">
        <v>5</v>
      </c>
      <c r="V3827">
        <v>4</v>
      </c>
      <c r="W3827" t="s">
        <v>73</v>
      </c>
      <c r="X3827" t="s">
        <v>47</v>
      </c>
      <c r="Y3827">
        <v>46602</v>
      </c>
      <c r="Z3827">
        <v>0.06</v>
      </c>
    </row>
    <row r="3828" spans="1:26" x14ac:dyDescent="0.25">
      <c r="A3828" t="s">
        <v>5609</v>
      </c>
      <c r="B3828" s="1">
        <v>45248</v>
      </c>
      <c r="C3828" t="s">
        <v>3034</v>
      </c>
      <c r="D3828" t="s">
        <v>63</v>
      </c>
      <c r="E3828" t="s">
        <v>40</v>
      </c>
      <c r="F3828" t="s">
        <v>30</v>
      </c>
      <c r="G3828" t="s">
        <v>86</v>
      </c>
      <c r="H3828">
        <v>7</v>
      </c>
      <c r="I3828">
        <v>4466</v>
      </c>
      <c r="J3828">
        <v>4</v>
      </c>
      <c r="K3828">
        <v>30011.52</v>
      </c>
      <c r="L3828">
        <v>3479.81</v>
      </c>
      <c r="M3828" t="s">
        <v>32</v>
      </c>
      <c r="N3828" t="s">
        <v>44</v>
      </c>
      <c r="O3828">
        <v>1</v>
      </c>
      <c r="P3828">
        <v>2023</v>
      </c>
      <c r="Q3828">
        <v>11</v>
      </c>
      <c r="R3828" t="s">
        <v>92</v>
      </c>
      <c r="S3828">
        <v>4</v>
      </c>
      <c r="T3828">
        <v>46</v>
      </c>
      <c r="U3828">
        <v>3</v>
      </c>
      <c r="V3828">
        <v>6</v>
      </c>
      <c r="W3828" t="s">
        <v>35</v>
      </c>
      <c r="X3828" t="s">
        <v>36</v>
      </c>
      <c r="Y3828">
        <v>125048</v>
      </c>
      <c r="Z3828">
        <v>0.12</v>
      </c>
    </row>
    <row r="3829" spans="1:26" x14ac:dyDescent="0.25">
      <c r="A3829" t="s">
        <v>5610</v>
      </c>
      <c r="B3829" s="1">
        <v>44984</v>
      </c>
      <c r="C3829" t="s">
        <v>937</v>
      </c>
      <c r="D3829" t="s">
        <v>50</v>
      </c>
      <c r="E3829" t="s">
        <v>51</v>
      </c>
      <c r="F3829" t="s">
        <v>41</v>
      </c>
      <c r="G3829" t="s">
        <v>59</v>
      </c>
      <c r="H3829">
        <v>10</v>
      </c>
      <c r="I3829">
        <v>4014</v>
      </c>
      <c r="J3829">
        <v>2</v>
      </c>
      <c r="K3829">
        <v>39337.199999999997</v>
      </c>
      <c r="L3829">
        <v>6141.87</v>
      </c>
      <c r="M3829" t="s">
        <v>65</v>
      </c>
      <c r="N3829" t="s">
        <v>66</v>
      </c>
      <c r="O3829">
        <v>6</v>
      </c>
      <c r="P3829">
        <v>2023</v>
      </c>
      <c r="Q3829">
        <v>2</v>
      </c>
      <c r="R3829" t="s">
        <v>67</v>
      </c>
      <c r="S3829">
        <v>1</v>
      </c>
      <c r="T3829">
        <v>9</v>
      </c>
      <c r="U3829">
        <v>5</v>
      </c>
      <c r="V3829">
        <v>1</v>
      </c>
      <c r="W3829" t="s">
        <v>60</v>
      </c>
      <c r="X3829" t="s">
        <v>47</v>
      </c>
      <c r="Y3829">
        <v>80280</v>
      </c>
      <c r="Z3829">
        <v>0.16</v>
      </c>
    </row>
    <row r="3830" spans="1:26" x14ac:dyDescent="0.25">
      <c r="A3830" t="s">
        <v>5611</v>
      </c>
      <c r="B3830" s="1">
        <v>44973</v>
      </c>
      <c r="C3830" t="s">
        <v>2340</v>
      </c>
      <c r="D3830" t="s">
        <v>39</v>
      </c>
      <c r="E3830" t="s">
        <v>29</v>
      </c>
      <c r="F3830" t="s">
        <v>52</v>
      </c>
      <c r="G3830" t="s">
        <v>53</v>
      </c>
      <c r="H3830">
        <v>10</v>
      </c>
      <c r="I3830">
        <v>1429</v>
      </c>
      <c r="J3830">
        <v>1</v>
      </c>
      <c r="K3830">
        <v>14147.1</v>
      </c>
      <c r="L3830">
        <v>2797.45</v>
      </c>
      <c r="M3830" t="s">
        <v>43</v>
      </c>
      <c r="N3830" t="s">
        <v>33</v>
      </c>
      <c r="O3830">
        <v>7</v>
      </c>
      <c r="P3830">
        <v>2023</v>
      </c>
      <c r="Q3830">
        <v>2</v>
      </c>
      <c r="R3830" t="s">
        <v>67</v>
      </c>
      <c r="S3830">
        <v>1</v>
      </c>
      <c r="T3830">
        <v>7</v>
      </c>
      <c r="U3830">
        <v>3</v>
      </c>
      <c r="V3830">
        <v>4</v>
      </c>
      <c r="W3830" t="s">
        <v>73</v>
      </c>
      <c r="X3830" t="s">
        <v>47</v>
      </c>
      <c r="Y3830">
        <v>14290</v>
      </c>
      <c r="Z3830">
        <v>0.2</v>
      </c>
    </row>
    <row r="3831" spans="1:26" x14ac:dyDescent="0.25">
      <c r="A3831" t="s">
        <v>5612</v>
      </c>
      <c r="B3831" s="1">
        <v>44954</v>
      </c>
      <c r="C3831" t="s">
        <v>659</v>
      </c>
      <c r="D3831" t="s">
        <v>28</v>
      </c>
      <c r="E3831" t="s">
        <v>29</v>
      </c>
      <c r="F3831" t="s">
        <v>30</v>
      </c>
      <c r="G3831" t="s">
        <v>86</v>
      </c>
      <c r="H3831">
        <v>2</v>
      </c>
      <c r="I3831">
        <v>4278</v>
      </c>
      <c r="J3831">
        <v>7</v>
      </c>
      <c r="K3831">
        <v>7957.08</v>
      </c>
      <c r="L3831">
        <v>541.91999999999996</v>
      </c>
      <c r="M3831" t="s">
        <v>43</v>
      </c>
      <c r="N3831" t="s">
        <v>33</v>
      </c>
      <c r="O3831">
        <v>2</v>
      </c>
      <c r="P3831">
        <v>2023</v>
      </c>
      <c r="Q3831">
        <v>1</v>
      </c>
      <c r="R3831" t="s">
        <v>34</v>
      </c>
      <c r="S3831">
        <v>1</v>
      </c>
      <c r="T3831">
        <v>4</v>
      </c>
      <c r="U3831">
        <v>4</v>
      </c>
      <c r="V3831">
        <v>6</v>
      </c>
      <c r="W3831" t="s">
        <v>35</v>
      </c>
      <c r="X3831" t="s">
        <v>36</v>
      </c>
      <c r="Y3831">
        <v>59892</v>
      </c>
      <c r="Z3831">
        <v>7.0000000000000007E-2</v>
      </c>
    </row>
    <row r="3832" spans="1:26" x14ac:dyDescent="0.25">
      <c r="A3832" t="s">
        <v>5613</v>
      </c>
      <c r="B3832" s="1">
        <v>45239</v>
      </c>
      <c r="C3832" t="s">
        <v>3534</v>
      </c>
      <c r="D3832" t="s">
        <v>50</v>
      </c>
      <c r="E3832" t="s">
        <v>58</v>
      </c>
      <c r="F3832" t="s">
        <v>41</v>
      </c>
      <c r="G3832" t="s">
        <v>42</v>
      </c>
      <c r="H3832">
        <v>4</v>
      </c>
      <c r="I3832">
        <v>4250</v>
      </c>
      <c r="J3832">
        <v>16</v>
      </c>
      <c r="K3832">
        <v>14280</v>
      </c>
      <c r="L3832">
        <v>1378.34</v>
      </c>
      <c r="M3832" t="s">
        <v>43</v>
      </c>
      <c r="N3832" t="s">
        <v>66</v>
      </c>
      <c r="O3832">
        <v>2</v>
      </c>
      <c r="P3832">
        <v>2023</v>
      </c>
      <c r="Q3832">
        <v>11</v>
      </c>
      <c r="R3832" t="s">
        <v>92</v>
      </c>
      <c r="S3832">
        <v>4</v>
      </c>
      <c r="T3832">
        <v>45</v>
      </c>
      <c r="U3832">
        <v>2</v>
      </c>
      <c r="V3832">
        <v>4</v>
      </c>
      <c r="W3832" t="s">
        <v>73</v>
      </c>
      <c r="X3832" t="s">
        <v>47</v>
      </c>
      <c r="Y3832">
        <v>272000</v>
      </c>
      <c r="Z3832">
        <v>0.1</v>
      </c>
    </row>
    <row r="3833" spans="1:26" x14ac:dyDescent="0.25">
      <c r="A3833" t="s">
        <v>5614</v>
      </c>
      <c r="B3833" s="1">
        <v>45228</v>
      </c>
      <c r="C3833" t="s">
        <v>824</v>
      </c>
      <c r="D3833" t="s">
        <v>63</v>
      </c>
      <c r="E3833" t="s">
        <v>51</v>
      </c>
      <c r="F3833" t="s">
        <v>30</v>
      </c>
      <c r="G3833" t="s">
        <v>31</v>
      </c>
      <c r="H3833">
        <v>4</v>
      </c>
      <c r="I3833">
        <v>1617</v>
      </c>
      <c r="J3833">
        <v>25</v>
      </c>
      <c r="K3833">
        <v>4851</v>
      </c>
      <c r="L3833">
        <v>686.86</v>
      </c>
      <c r="M3833" t="s">
        <v>32</v>
      </c>
      <c r="N3833" t="s">
        <v>66</v>
      </c>
      <c r="O3833">
        <v>4</v>
      </c>
      <c r="P3833">
        <v>2023</v>
      </c>
      <c r="Q3833">
        <v>10</v>
      </c>
      <c r="R3833" t="s">
        <v>45</v>
      </c>
      <c r="S3833">
        <v>4</v>
      </c>
      <c r="T3833">
        <v>44</v>
      </c>
      <c r="U3833">
        <v>5</v>
      </c>
      <c r="V3833">
        <v>0</v>
      </c>
      <c r="W3833" t="s">
        <v>55</v>
      </c>
      <c r="X3833" t="s">
        <v>36</v>
      </c>
      <c r="Y3833">
        <v>161700</v>
      </c>
      <c r="Z3833">
        <v>0.14000000000000001</v>
      </c>
    </row>
    <row r="3834" spans="1:26" x14ac:dyDescent="0.25">
      <c r="A3834" t="s">
        <v>5615</v>
      </c>
      <c r="B3834" s="1">
        <v>45204</v>
      </c>
      <c r="C3834" t="s">
        <v>2802</v>
      </c>
      <c r="D3834" t="s">
        <v>39</v>
      </c>
      <c r="E3834" t="s">
        <v>40</v>
      </c>
      <c r="F3834" t="s">
        <v>30</v>
      </c>
      <c r="G3834" t="s">
        <v>31</v>
      </c>
      <c r="H3834">
        <v>5</v>
      </c>
      <c r="I3834">
        <v>4354</v>
      </c>
      <c r="J3834">
        <v>11</v>
      </c>
      <c r="K3834">
        <v>19375.3</v>
      </c>
      <c r="L3834">
        <v>3366.8</v>
      </c>
      <c r="M3834" t="s">
        <v>32</v>
      </c>
      <c r="N3834" t="s">
        <v>44</v>
      </c>
      <c r="O3834">
        <v>7</v>
      </c>
      <c r="P3834">
        <v>2023</v>
      </c>
      <c r="Q3834">
        <v>10</v>
      </c>
      <c r="R3834" t="s">
        <v>45</v>
      </c>
      <c r="S3834">
        <v>4</v>
      </c>
      <c r="T3834">
        <v>40</v>
      </c>
      <c r="U3834">
        <v>1</v>
      </c>
      <c r="V3834">
        <v>4</v>
      </c>
      <c r="W3834" t="s">
        <v>73</v>
      </c>
      <c r="X3834" t="s">
        <v>47</v>
      </c>
      <c r="Y3834">
        <v>239470</v>
      </c>
      <c r="Z3834">
        <v>0.17</v>
      </c>
    </row>
    <row r="3835" spans="1:26" x14ac:dyDescent="0.25">
      <c r="A3835" t="s">
        <v>5616</v>
      </c>
      <c r="B3835" s="1">
        <v>45113</v>
      </c>
      <c r="C3835" t="s">
        <v>5404</v>
      </c>
      <c r="D3835" t="s">
        <v>39</v>
      </c>
      <c r="E3835" t="s">
        <v>51</v>
      </c>
      <c r="F3835" t="s">
        <v>52</v>
      </c>
      <c r="G3835" t="s">
        <v>53</v>
      </c>
      <c r="H3835">
        <v>5</v>
      </c>
      <c r="I3835">
        <v>3813</v>
      </c>
      <c r="J3835">
        <v>4</v>
      </c>
      <c r="K3835">
        <v>18302.400000000001</v>
      </c>
      <c r="L3835">
        <v>1297.49</v>
      </c>
      <c r="M3835" t="s">
        <v>32</v>
      </c>
      <c r="N3835" t="s">
        <v>66</v>
      </c>
      <c r="O3835">
        <v>5</v>
      </c>
      <c r="P3835">
        <v>2023</v>
      </c>
      <c r="Q3835">
        <v>7</v>
      </c>
      <c r="R3835" t="s">
        <v>125</v>
      </c>
      <c r="S3835">
        <v>3</v>
      </c>
      <c r="T3835">
        <v>27</v>
      </c>
      <c r="U3835">
        <v>2</v>
      </c>
      <c r="V3835">
        <v>4</v>
      </c>
      <c r="W3835" t="s">
        <v>73</v>
      </c>
      <c r="X3835" t="s">
        <v>47</v>
      </c>
      <c r="Y3835">
        <v>76260</v>
      </c>
      <c r="Z3835">
        <v>7.0000000000000007E-2</v>
      </c>
    </row>
    <row r="3836" spans="1:26" x14ac:dyDescent="0.25">
      <c r="A3836" t="s">
        <v>5617</v>
      </c>
      <c r="B3836" s="1">
        <v>45029</v>
      </c>
      <c r="C3836" t="s">
        <v>2514</v>
      </c>
      <c r="D3836" t="s">
        <v>63</v>
      </c>
      <c r="E3836" t="s">
        <v>40</v>
      </c>
      <c r="F3836" t="s">
        <v>41</v>
      </c>
      <c r="G3836" t="s">
        <v>42</v>
      </c>
      <c r="H3836">
        <v>10</v>
      </c>
      <c r="I3836">
        <v>2842</v>
      </c>
      <c r="J3836">
        <v>2</v>
      </c>
      <c r="K3836">
        <v>27851.599999999999</v>
      </c>
      <c r="L3836">
        <v>1675.08</v>
      </c>
      <c r="M3836" t="s">
        <v>32</v>
      </c>
      <c r="N3836" t="s">
        <v>33</v>
      </c>
      <c r="O3836">
        <v>3</v>
      </c>
      <c r="P3836">
        <v>2023</v>
      </c>
      <c r="Q3836">
        <v>4</v>
      </c>
      <c r="R3836" t="s">
        <v>100</v>
      </c>
      <c r="S3836">
        <v>2</v>
      </c>
      <c r="T3836">
        <v>15</v>
      </c>
      <c r="U3836">
        <v>3</v>
      </c>
      <c r="V3836">
        <v>4</v>
      </c>
      <c r="W3836" t="s">
        <v>73</v>
      </c>
      <c r="X3836" t="s">
        <v>47</v>
      </c>
      <c r="Y3836">
        <v>56840</v>
      </c>
      <c r="Z3836">
        <v>0.06</v>
      </c>
    </row>
    <row r="3837" spans="1:26" x14ac:dyDescent="0.25">
      <c r="A3837" t="s">
        <v>5618</v>
      </c>
      <c r="B3837" s="1">
        <v>45073</v>
      </c>
      <c r="C3837" t="s">
        <v>406</v>
      </c>
      <c r="D3837" t="s">
        <v>39</v>
      </c>
      <c r="E3837" t="s">
        <v>40</v>
      </c>
      <c r="F3837" t="s">
        <v>30</v>
      </c>
      <c r="G3837" t="s">
        <v>64</v>
      </c>
      <c r="H3837">
        <v>10</v>
      </c>
      <c r="I3837">
        <v>2758</v>
      </c>
      <c r="J3837">
        <v>21</v>
      </c>
      <c r="K3837">
        <v>21788.2</v>
      </c>
      <c r="L3837">
        <v>4298.76</v>
      </c>
      <c r="M3837" t="s">
        <v>65</v>
      </c>
      <c r="N3837" t="s">
        <v>66</v>
      </c>
      <c r="O3837">
        <v>1</v>
      </c>
      <c r="P3837">
        <v>2023</v>
      </c>
      <c r="Q3837">
        <v>5</v>
      </c>
      <c r="R3837" t="s">
        <v>238</v>
      </c>
      <c r="S3837">
        <v>2</v>
      </c>
      <c r="T3837">
        <v>21</v>
      </c>
      <c r="U3837">
        <v>4</v>
      </c>
      <c r="V3837">
        <v>6</v>
      </c>
      <c r="W3837" t="s">
        <v>35</v>
      </c>
      <c r="X3837" t="s">
        <v>36</v>
      </c>
      <c r="Y3837">
        <v>579180</v>
      </c>
      <c r="Z3837">
        <v>0.2</v>
      </c>
    </row>
    <row r="3838" spans="1:26" x14ac:dyDescent="0.25">
      <c r="A3838" t="s">
        <v>5619</v>
      </c>
      <c r="B3838" s="1">
        <v>45117</v>
      </c>
      <c r="C3838" t="s">
        <v>1005</v>
      </c>
      <c r="D3838" t="s">
        <v>50</v>
      </c>
      <c r="E3838" t="s">
        <v>58</v>
      </c>
      <c r="F3838" t="s">
        <v>30</v>
      </c>
      <c r="G3838" t="s">
        <v>31</v>
      </c>
      <c r="H3838">
        <v>5</v>
      </c>
      <c r="I3838">
        <v>2088</v>
      </c>
      <c r="J3838">
        <v>27</v>
      </c>
      <c r="K3838">
        <v>7621.2</v>
      </c>
      <c r="L3838">
        <v>645.77</v>
      </c>
      <c r="M3838" t="s">
        <v>32</v>
      </c>
      <c r="N3838" t="s">
        <v>44</v>
      </c>
      <c r="O3838">
        <v>7</v>
      </c>
      <c r="P3838">
        <v>2023</v>
      </c>
      <c r="Q3838">
        <v>7</v>
      </c>
      <c r="R3838" t="s">
        <v>125</v>
      </c>
      <c r="S3838">
        <v>3</v>
      </c>
      <c r="T3838">
        <v>28</v>
      </c>
      <c r="U3838">
        <v>3</v>
      </c>
      <c r="V3838">
        <v>1</v>
      </c>
      <c r="W3838" t="s">
        <v>60</v>
      </c>
      <c r="X3838" t="s">
        <v>47</v>
      </c>
      <c r="Y3838">
        <v>281880</v>
      </c>
      <c r="Z3838">
        <v>0.08</v>
      </c>
    </row>
    <row r="3839" spans="1:26" x14ac:dyDescent="0.25">
      <c r="A3839" t="s">
        <v>5620</v>
      </c>
      <c r="B3839" s="1">
        <v>45259</v>
      </c>
      <c r="C3839" t="s">
        <v>5093</v>
      </c>
      <c r="D3839" t="s">
        <v>50</v>
      </c>
      <c r="E3839" t="s">
        <v>40</v>
      </c>
      <c r="F3839" t="s">
        <v>41</v>
      </c>
      <c r="G3839" t="s">
        <v>116</v>
      </c>
      <c r="H3839">
        <v>8</v>
      </c>
      <c r="I3839">
        <v>1608</v>
      </c>
      <c r="J3839">
        <v>2</v>
      </c>
      <c r="K3839">
        <v>12606.72</v>
      </c>
      <c r="L3839">
        <v>865.94</v>
      </c>
      <c r="M3839" t="s">
        <v>65</v>
      </c>
      <c r="N3839" t="s">
        <v>44</v>
      </c>
      <c r="O3839">
        <v>4</v>
      </c>
      <c r="P3839">
        <v>2023</v>
      </c>
      <c r="Q3839">
        <v>11</v>
      </c>
      <c r="R3839" t="s">
        <v>92</v>
      </c>
      <c r="S3839">
        <v>4</v>
      </c>
      <c r="T3839">
        <v>48</v>
      </c>
      <c r="U3839">
        <v>5</v>
      </c>
      <c r="V3839">
        <v>3</v>
      </c>
      <c r="W3839" t="s">
        <v>83</v>
      </c>
      <c r="X3839" t="s">
        <v>47</v>
      </c>
      <c r="Y3839">
        <v>25728</v>
      </c>
      <c r="Z3839">
        <v>7.0000000000000007E-2</v>
      </c>
    </row>
    <row r="3840" spans="1:26" x14ac:dyDescent="0.25">
      <c r="A3840" t="s">
        <v>5621</v>
      </c>
      <c r="B3840" s="1">
        <v>45164</v>
      </c>
      <c r="C3840" t="s">
        <v>3253</v>
      </c>
      <c r="D3840" t="s">
        <v>39</v>
      </c>
      <c r="E3840" t="s">
        <v>40</v>
      </c>
      <c r="F3840" t="s">
        <v>30</v>
      </c>
      <c r="G3840" t="s">
        <v>64</v>
      </c>
      <c r="H3840">
        <v>5</v>
      </c>
      <c r="I3840">
        <v>1906</v>
      </c>
      <c r="J3840">
        <v>2</v>
      </c>
      <c r="K3840">
        <v>9339.4</v>
      </c>
      <c r="L3840">
        <v>1022.68</v>
      </c>
      <c r="M3840" t="s">
        <v>32</v>
      </c>
      <c r="N3840" t="s">
        <v>44</v>
      </c>
      <c r="O3840">
        <v>6</v>
      </c>
      <c r="P3840">
        <v>2023</v>
      </c>
      <c r="Q3840">
        <v>8</v>
      </c>
      <c r="R3840" t="s">
        <v>72</v>
      </c>
      <c r="S3840">
        <v>3</v>
      </c>
      <c r="T3840">
        <v>34</v>
      </c>
      <c r="U3840">
        <v>4</v>
      </c>
      <c r="V3840">
        <v>6</v>
      </c>
      <c r="W3840" t="s">
        <v>35</v>
      </c>
      <c r="X3840" t="s">
        <v>36</v>
      </c>
      <c r="Y3840">
        <v>19060</v>
      </c>
      <c r="Z3840">
        <v>0.11</v>
      </c>
    </row>
    <row r="3841" spans="1:26" x14ac:dyDescent="0.25">
      <c r="A3841" t="s">
        <v>5622</v>
      </c>
      <c r="B3841" s="1">
        <v>45151</v>
      </c>
      <c r="C3841" t="s">
        <v>5623</v>
      </c>
      <c r="D3841" t="s">
        <v>50</v>
      </c>
      <c r="E3841" t="s">
        <v>58</v>
      </c>
      <c r="F3841" t="s">
        <v>52</v>
      </c>
      <c r="G3841" t="s">
        <v>91</v>
      </c>
      <c r="H3841">
        <v>9</v>
      </c>
      <c r="I3841">
        <v>1710</v>
      </c>
      <c r="J3841">
        <v>28</v>
      </c>
      <c r="K3841">
        <v>11080.8</v>
      </c>
      <c r="L3841">
        <v>1680.17</v>
      </c>
      <c r="M3841" t="s">
        <v>43</v>
      </c>
      <c r="N3841" t="s">
        <v>44</v>
      </c>
      <c r="O3841">
        <v>3</v>
      </c>
      <c r="P3841">
        <v>2023</v>
      </c>
      <c r="Q3841">
        <v>8</v>
      </c>
      <c r="R3841" t="s">
        <v>72</v>
      </c>
      <c r="S3841">
        <v>3</v>
      </c>
      <c r="T3841">
        <v>33</v>
      </c>
      <c r="U3841">
        <v>3</v>
      </c>
      <c r="V3841">
        <v>0</v>
      </c>
      <c r="W3841" t="s">
        <v>55</v>
      </c>
      <c r="X3841" t="s">
        <v>36</v>
      </c>
      <c r="Y3841">
        <v>430920</v>
      </c>
      <c r="Z3841">
        <v>0.15</v>
      </c>
    </row>
    <row r="3842" spans="1:26" x14ac:dyDescent="0.25">
      <c r="A3842" t="s">
        <v>5624</v>
      </c>
      <c r="B3842" s="1">
        <v>45190</v>
      </c>
      <c r="C3842" t="s">
        <v>5090</v>
      </c>
      <c r="D3842" t="s">
        <v>63</v>
      </c>
      <c r="E3842" t="s">
        <v>51</v>
      </c>
      <c r="F3842" t="s">
        <v>52</v>
      </c>
      <c r="G3842" t="s">
        <v>91</v>
      </c>
      <c r="H3842">
        <v>5</v>
      </c>
      <c r="I3842">
        <v>1455</v>
      </c>
      <c r="J3842">
        <v>23</v>
      </c>
      <c r="K3842">
        <v>5601.75</v>
      </c>
      <c r="L3842">
        <v>589.1</v>
      </c>
      <c r="M3842" t="s">
        <v>43</v>
      </c>
      <c r="N3842" t="s">
        <v>33</v>
      </c>
      <c r="O3842">
        <v>6</v>
      </c>
      <c r="P3842">
        <v>2023</v>
      </c>
      <c r="Q3842">
        <v>9</v>
      </c>
      <c r="R3842" t="s">
        <v>80</v>
      </c>
      <c r="S3842">
        <v>3</v>
      </c>
      <c r="T3842">
        <v>38</v>
      </c>
      <c r="U3842">
        <v>4</v>
      </c>
      <c r="V3842">
        <v>4</v>
      </c>
      <c r="W3842" t="s">
        <v>73</v>
      </c>
      <c r="X3842" t="s">
        <v>47</v>
      </c>
      <c r="Y3842">
        <v>167325</v>
      </c>
      <c r="Z3842">
        <v>0.11</v>
      </c>
    </row>
    <row r="3843" spans="1:26" x14ac:dyDescent="0.25">
      <c r="A3843" t="s">
        <v>5625</v>
      </c>
      <c r="B3843" s="1">
        <v>45078</v>
      </c>
      <c r="C3843" t="s">
        <v>4696</v>
      </c>
      <c r="D3843" t="s">
        <v>63</v>
      </c>
      <c r="E3843" t="s">
        <v>40</v>
      </c>
      <c r="F3843" t="s">
        <v>52</v>
      </c>
      <c r="G3843" t="s">
        <v>91</v>
      </c>
      <c r="H3843">
        <v>3</v>
      </c>
      <c r="I3843">
        <v>4135</v>
      </c>
      <c r="J3843">
        <v>13</v>
      </c>
      <c r="K3843">
        <v>10792.35</v>
      </c>
      <c r="L3843">
        <v>1915.29</v>
      </c>
      <c r="M3843" t="s">
        <v>65</v>
      </c>
      <c r="N3843" t="s">
        <v>44</v>
      </c>
      <c r="O3843">
        <v>2</v>
      </c>
      <c r="P3843">
        <v>2023</v>
      </c>
      <c r="Q3843">
        <v>6</v>
      </c>
      <c r="R3843" t="s">
        <v>95</v>
      </c>
      <c r="S3843">
        <v>2</v>
      </c>
      <c r="T3843">
        <v>22</v>
      </c>
      <c r="U3843">
        <v>1</v>
      </c>
      <c r="V3843">
        <v>4</v>
      </c>
      <c r="W3843" t="s">
        <v>73</v>
      </c>
      <c r="X3843" t="s">
        <v>47</v>
      </c>
      <c r="Y3843">
        <v>161265</v>
      </c>
      <c r="Z3843">
        <v>0.18</v>
      </c>
    </row>
    <row r="3844" spans="1:26" x14ac:dyDescent="0.25">
      <c r="A3844" t="s">
        <v>5626</v>
      </c>
      <c r="B3844" s="1">
        <v>45068</v>
      </c>
      <c r="C3844" t="s">
        <v>768</v>
      </c>
      <c r="D3844" t="s">
        <v>39</v>
      </c>
      <c r="E3844" t="s">
        <v>29</v>
      </c>
      <c r="F3844" t="s">
        <v>30</v>
      </c>
      <c r="G3844" t="s">
        <v>64</v>
      </c>
      <c r="H3844">
        <v>3</v>
      </c>
      <c r="I3844">
        <v>1625</v>
      </c>
      <c r="J3844">
        <v>9</v>
      </c>
      <c r="K3844">
        <v>4436.25</v>
      </c>
      <c r="L3844">
        <v>331.04</v>
      </c>
      <c r="M3844" t="s">
        <v>65</v>
      </c>
      <c r="N3844" t="s">
        <v>33</v>
      </c>
      <c r="O3844">
        <v>4</v>
      </c>
      <c r="P3844">
        <v>2023</v>
      </c>
      <c r="Q3844">
        <v>5</v>
      </c>
      <c r="R3844" t="s">
        <v>238</v>
      </c>
      <c r="S3844">
        <v>2</v>
      </c>
      <c r="T3844">
        <v>21</v>
      </c>
      <c r="U3844">
        <v>4</v>
      </c>
      <c r="V3844">
        <v>1</v>
      </c>
      <c r="W3844" t="s">
        <v>60</v>
      </c>
      <c r="X3844" t="s">
        <v>47</v>
      </c>
      <c r="Y3844">
        <v>43875</v>
      </c>
      <c r="Z3844">
        <v>7.0000000000000007E-2</v>
      </c>
    </row>
    <row r="3845" spans="1:26" x14ac:dyDescent="0.25">
      <c r="A3845" t="s">
        <v>5627</v>
      </c>
      <c r="B3845" s="1">
        <v>45164</v>
      </c>
      <c r="C3845" t="s">
        <v>3805</v>
      </c>
      <c r="D3845" t="s">
        <v>28</v>
      </c>
      <c r="E3845" t="s">
        <v>51</v>
      </c>
      <c r="F3845" t="s">
        <v>41</v>
      </c>
      <c r="G3845" t="s">
        <v>42</v>
      </c>
      <c r="H3845">
        <v>1</v>
      </c>
      <c r="I3845">
        <v>1489</v>
      </c>
      <c r="J3845">
        <v>8</v>
      </c>
      <c r="K3845">
        <v>1369.88</v>
      </c>
      <c r="L3845">
        <v>271.13</v>
      </c>
      <c r="M3845" t="s">
        <v>65</v>
      </c>
      <c r="N3845" t="s">
        <v>44</v>
      </c>
      <c r="O3845">
        <v>5</v>
      </c>
      <c r="P3845">
        <v>2023</v>
      </c>
      <c r="Q3845">
        <v>8</v>
      </c>
      <c r="R3845" t="s">
        <v>72</v>
      </c>
      <c r="S3845">
        <v>3</v>
      </c>
      <c r="T3845">
        <v>34</v>
      </c>
      <c r="U3845">
        <v>4</v>
      </c>
      <c r="V3845">
        <v>6</v>
      </c>
      <c r="W3845" t="s">
        <v>35</v>
      </c>
      <c r="X3845" t="s">
        <v>36</v>
      </c>
      <c r="Y3845">
        <v>11912</v>
      </c>
      <c r="Z3845">
        <v>0.2</v>
      </c>
    </row>
    <row r="3846" spans="1:26" x14ac:dyDescent="0.25">
      <c r="A3846" t="s">
        <v>5628</v>
      </c>
      <c r="B3846" s="1">
        <v>44994</v>
      </c>
      <c r="C3846" t="s">
        <v>3260</v>
      </c>
      <c r="D3846" t="s">
        <v>28</v>
      </c>
      <c r="E3846" t="s">
        <v>40</v>
      </c>
      <c r="F3846" t="s">
        <v>52</v>
      </c>
      <c r="G3846" t="s">
        <v>79</v>
      </c>
      <c r="H3846">
        <v>7</v>
      </c>
      <c r="I3846">
        <v>3203</v>
      </c>
      <c r="J3846">
        <v>12</v>
      </c>
      <c r="K3846">
        <v>19730.48</v>
      </c>
      <c r="L3846">
        <v>1735.91</v>
      </c>
      <c r="M3846" t="s">
        <v>65</v>
      </c>
      <c r="N3846" t="s">
        <v>33</v>
      </c>
      <c r="O3846">
        <v>1</v>
      </c>
      <c r="P3846">
        <v>2023</v>
      </c>
      <c r="Q3846">
        <v>3</v>
      </c>
      <c r="R3846" t="s">
        <v>105</v>
      </c>
      <c r="S3846">
        <v>1</v>
      </c>
      <c r="T3846">
        <v>10</v>
      </c>
      <c r="U3846">
        <v>2</v>
      </c>
      <c r="V3846">
        <v>4</v>
      </c>
      <c r="W3846" t="s">
        <v>73</v>
      </c>
      <c r="X3846" t="s">
        <v>47</v>
      </c>
      <c r="Y3846">
        <v>269052</v>
      </c>
      <c r="Z3846">
        <v>0.09</v>
      </c>
    </row>
    <row r="3847" spans="1:26" x14ac:dyDescent="0.25">
      <c r="A3847" t="s">
        <v>5629</v>
      </c>
      <c r="B3847" s="1">
        <v>45054</v>
      </c>
      <c r="C3847" t="s">
        <v>3918</v>
      </c>
      <c r="D3847" t="s">
        <v>39</v>
      </c>
      <c r="E3847" t="s">
        <v>58</v>
      </c>
      <c r="F3847" t="s">
        <v>30</v>
      </c>
      <c r="G3847" t="s">
        <v>31</v>
      </c>
      <c r="H3847">
        <v>4</v>
      </c>
      <c r="I3847">
        <v>2955</v>
      </c>
      <c r="J3847">
        <v>25</v>
      </c>
      <c r="K3847">
        <v>8865</v>
      </c>
      <c r="L3847">
        <v>1436.9</v>
      </c>
      <c r="M3847" t="s">
        <v>65</v>
      </c>
      <c r="N3847" t="s">
        <v>44</v>
      </c>
      <c r="O3847">
        <v>5</v>
      </c>
      <c r="P3847">
        <v>2023</v>
      </c>
      <c r="Q3847">
        <v>5</v>
      </c>
      <c r="R3847" t="s">
        <v>238</v>
      </c>
      <c r="S3847">
        <v>2</v>
      </c>
      <c r="T3847">
        <v>19</v>
      </c>
      <c r="U3847">
        <v>2</v>
      </c>
      <c r="V3847">
        <v>1</v>
      </c>
      <c r="W3847" t="s">
        <v>60</v>
      </c>
      <c r="X3847" t="s">
        <v>47</v>
      </c>
      <c r="Y3847">
        <v>295500</v>
      </c>
      <c r="Z3847">
        <v>0.16</v>
      </c>
    </row>
    <row r="3848" spans="1:26" x14ac:dyDescent="0.25">
      <c r="A3848" t="s">
        <v>5630</v>
      </c>
      <c r="B3848" s="1">
        <v>45244</v>
      </c>
      <c r="C3848" t="s">
        <v>4627</v>
      </c>
      <c r="D3848" t="s">
        <v>50</v>
      </c>
      <c r="E3848" t="s">
        <v>58</v>
      </c>
      <c r="F3848" t="s">
        <v>52</v>
      </c>
      <c r="G3848" t="s">
        <v>53</v>
      </c>
      <c r="H3848">
        <v>9</v>
      </c>
      <c r="I3848">
        <v>1642</v>
      </c>
      <c r="J3848">
        <v>14</v>
      </c>
      <c r="K3848">
        <v>12709.08</v>
      </c>
      <c r="L3848">
        <v>1704.88</v>
      </c>
      <c r="M3848" t="s">
        <v>32</v>
      </c>
      <c r="N3848" t="s">
        <v>44</v>
      </c>
      <c r="O3848">
        <v>7</v>
      </c>
      <c r="P3848">
        <v>2023</v>
      </c>
      <c r="Q3848">
        <v>11</v>
      </c>
      <c r="R3848" t="s">
        <v>92</v>
      </c>
      <c r="S3848">
        <v>4</v>
      </c>
      <c r="T3848">
        <v>46</v>
      </c>
      <c r="U3848">
        <v>3</v>
      </c>
      <c r="V3848">
        <v>2</v>
      </c>
      <c r="W3848" t="s">
        <v>76</v>
      </c>
      <c r="X3848" t="s">
        <v>47</v>
      </c>
      <c r="Y3848">
        <v>206892</v>
      </c>
      <c r="Z3848">
        <v>0.13</v>
      </c>
    </row>
    <row r="3849" spans="1:26" x14ac:dyDescent="0.25">
      <c r="A3849" t="s">
        <v>5631</v>
      </c>
      <c r="B3849" s="1">
        <v>45113</v>
      </c>
      <c r="C3849" t="s">
        <v>1352</v>
      </c>
      <c r="D3849" t="s">
        <v>28</v>
      </c>
      <c r="E3849" t="s">
        <v>58</v>
      </c>
      <c r="F3849" t="s">
        <v>41</v>
      </c>
      <c r="G3849" t="s">
        <v>59</v>
      </c>
      <c r="H3849">
        <v>6</v>
      </c>
      <c r="I3849">
        <v>3066</v>
      </c>
      <c r="J3849">
        <v>24</v>
      </c>
      <c r="K3849">
        <v>13980.96</v>
      </c>
      <c r="L3849">
        <v>1974.29</v>
      </c>
      <c r="M3849" t="s">
        <v>32</v>
      </c>
      <c r="N3849" t="s">
        <v>33</v>
      </c>
      <c r="O3849">
        <v>7</v>
      </c>
      <c r="P3849">
        <v>2023</v>
      </c>
      <c r="Q3849">
        <v>7</v>
      </c>
      <c r="R3849" t="s">
        <v>125</v>
      </c>
      <c r="S3849">
        <v>3</v>
      </c>
      <c r="T3849">
        <v>27</v>
      </c>
      <c r="U3849">
        <v>2</v>
      </c>
      <c r="V3849">
        <v>4</v>
      </c>
      <c r="W3849" t="s">
        <v>73</v>
      </c>
      <c r="X3849" t="s">
        <v>47</v>
      </c>
      <c r="Y3849">
        <v>441504</v>
      </c>
      <c r="Z3849">
        <v>0.14000000000000001</v>
      </c>
    </row>
    <row r="3850" spans="1:26" x14ac:dyDescent="0.25">
      <c r="A3850" t="s">
        <v>5632</v>
      </c>
      <c r="B3850" s="1">
        <v>45127</v>
      </c>
      <c r="C3850" t="s">
        <v>1146</v>
      </c>
      <c r="D3850" t="s">
        <v>50</v>
      </c>
      <c r="E3850" t="s">
        <v>51</v>
      </c>
      <c r="F3850" t="s">
        <v>30</v>
      </c>
      <c r="G3850" t="s">
        <v>86</v>
      </c>
      <c r="H3850">
        <v>1</v>
      </c>
      <c r="I3850">
        <v>1615</v>
      </c>
      <c r="J3850">
        <v>2</v>
      </c>
      <c r="K3850">
        <v>1582.7</v>
      </c>
      <c r="L3850">
        <v>111.66</v>
      </c>
      <c r="M3850" t="s">
        <v>65</v>
      </c>
      <c r="N3850" t="s">
        <v>44</v>
      </c>
      <c r="O3850">
        <v>1</v>
      </c>
      <c r="P3850">
        <v>2023</v>
      </c>
      <c r="Q3850">
        <v>7</v>
      </c>
      <c r="R3850" t="s">
        <v>125</v>
      </c>
      <c r="S3850">
        <v>3</v>
      </c>
      <c r="T3850">
        <v>29</v>
      </c>
      <c r="U3850">
        <v>4</v>
      </c>
      <c r="V3850">
        <v>4</v>
      </c>
      <c r="W3850" t="s">
        <v>73</v>
      </c>
      <c r="X3850" t="s">
        <v>47</v>
      </c>
      <c r="Y3850">
        <v>3230</v>
      </c>
      <c r="Z3850">
        <v>7.0000000000000007E-2</v>
      </c>
    </row>
    <row r="3851" spans="1:26" x14ac:dyDescent="0.25">
      <c r="A3851" t="s">
        <v>5633</v>
      </c>
      <c r="B3851" s="1">
        <v>45236</v>
      </c>
      <c r="C3851" t="s">
        <v>1028</v>
      </c>
      <c r="D3851" t="s">
        <v>28</v>
      </c>
      <c r="E3851" t="s">
        <v>29</v>
      </c>
      <c r="F3851" t="s">
        <v>41</v>
      </c>
      <c r="G3851" t="s">
        <v>42</v>
      </c>
      <c r="H3851">
        <v>5</v>
      </c>
      <c r="I3851">
        <v>1307</v>
      </c>
      <c r="J3851">
        <v>5</v>
      </c>
      <c r="K3851">
        <v>6208.25</v>
      </c>
      <c r="L3851">
        <v>721.48</v>
      </c>
      <c r="M3851" t="s">
        <v>43</v>
      </c>
      <c r="N3851" t="s">
        <v>66</v>
      </c>
      <c r="O3851">
        <v>7</v>
      </c>
      <c r="P3851">
        <v>2023</v>
      </c>
      <c r="Q3851">
        <v>11</v>
      </c>
      <c r="R3851" t="s">
        <v>92</v>
      </c>
      <c r="S3851">
        <v>4</v>
      </c>
      <c r="T3851">
        <v>45</v>
      </c>
      <c r="U3851">
        <v>2</v>
      </c>
      <c r="V3851">
        <v>1</v>
      </c>
      <c r="W3851" t="s">
        <v>60</v>
      </c>
      <c r="X3851" t="s">
        <v>47</v>
      </c>
      <c r="Y3851">
        <v>32675</v>
      </c>
      <c r="Z3851">
        <v>0.12</v>
      </c>
    </row>
    <row r="3852" spans="1:26" x14ac:dyDescent="0.25">
      <c r="A3852" t="s">
        <v>5634</v>
      </c>
      <c r="B3852" s="1">
        <v>45260</v>
      </c>
      <c r="C3852" t="s">
        <v>5635</v>
      </c>
      <c r="D3852" t="s">
        <v>28</v>
      </c>
      <c r="E3852" t="s">
        <v>40</v>
      </c>
      <c r="F3852" t="s">
        <v>52</v>
      </c>
      <c r="G3852" t="s">
        <v>79</v>
      </c>
      <c r="H3852">
        <v>8</v>
      </c>
      <c r="I3852">
        <v>4635</v>
      </c>
      <c r="J3852">
        <v>4</v>
      </c>
      <c r="K3852">
        <v>35596.800000000003</v>
      </c>
      <c r="L3852">
        <v>4145.3900000000003</v>
      </c>
      <c r="M3852" t="s">
        <v>65</v>
      </c>
      <c r="N3852" t="s">
        <v>33</v>
      </c>
      <c r="O3852">
        <v>4</v>
      </c>
      <c r="P3852">
        <v>2023</v>
      </c>
      <c r="Q3852">
        <v>11</v>
      </c>
      <c r="R3852" t="s">
        <v>92</v>
      </c>
      <c r="S3852">
        <v>4</v>
      </c>
      <c r="T3852">
        <v>48</v>
      </c>
      <c r="U3852">
        <v>5</v>
      </c>
      <c r="V3852">
        <v>4</v>
      </c>
      <c r="W3852" t="s">
        <v>73</v>
      </c>
      <c r="X3852" t="s">
        <v>47</v>
      </c>
      <c r="Y3852">
        <v>148320</v>
      </c>
      <c r="Z3852">
        <v>0.12</v>
      </c>
    </row>
    <row r="3853" spans="1:26" x14ac:dyDescent="0.25">
      <c r="A3853" t="s">
        <v>5636</v>
      </c>
      <c r="B3853" s="1">
        <v>45057</v>
      </c>
      <c r="C3853" t="s">
        <v>5637</v>
      </c>
      <c r="D3853" t="s">
        <v>50</v>
      </c>
      <c r="E3853" t="s">
        <v>51</v>
      </c>
      <c r="F3853" t="s">
        <v>52</v>
      </c>
      <c r="G3853" t="s">
        <v>53</v>
      </c>
      <c r="H3853">
        <v>10</v>
      </c>
      <c r="I3853">
        <v>101</v>
      </c>
      <c r="J3853">
        <v>11</v>
      </c>
      <c r="K3853">
        <v>898.9</v>
      </c>
      <c r="L3853">
        <v>49.63</v>
      </c>
      <c r="M3853" t="s">
        <v>43</v>
      </c>
      <c r="N3853" t="s">
        <v>66</v>
      </c>
      <c r="O3853">
        <v>1</v>
      </c>
      <c r="P3853">
        <v>2023</v>
      </c>
      <c r="Q3853">
        <v>5</v>
      </c>
      <c r="R3853" t="s">
        <v>238</v>
      </c>
      <c r="S3853">
        <v>2</v>
      </c>
      <c r="T3853">
        <v>19</v>
      </c>
      <c r="U3853">
        <v>2</v>
      </c>
      <c r="V3853">
        <v>4</v>
      </c>
      <c r="W3853" t="s">
        <v>73</v>
      </c>
      <c r="X3853" t="s">
        <v>47</v>
      </c>
      <c r="Y3853">
        <v>11110</v>
      </c>
      <c r="Z3853">
        <v>0.06</v>
      </c>
    </row>
    <row r="3854" spans="1:26" x14ac:dyDescent="0.25">
      <c r="A3854" t="s">
        <v>5638</v>
      </c>
      <c r="B3854" s="1">
        <v>45146</v>
      </c>
      <c r="C3854" t="s">
        <v>4381</v>
      </c>
      <c r="D3854" t="s">
        <v>39</v>
      </c>
      <c r="E3854" t="s">
        <v>40</v>
      </c>
      <c r="F3854" t="s">
        <v>30</v>
      </c>
      <c r="G3854" t="s">
        <v>64</v>
      </c>
      <c r="H3854">
        <v>10</v>
      </c>
      <c r="I3854">
        <v>656</v>
      </c>
      <c r="J3854">
        <v>9</v>
      </c>
      <c r="K3854">
        <v>5969.6</v>
      </c>
      <c r="L3854">
        <v>895.65</v>
      </c>
      <c r="M3854" t="s">
        <v>32</v>
      </c>
      <c r="N3854" t="s">
        <v>44</v>
      </c>
      <c r="O3854">
        <v>6</v>
      </c>
      <c r="P3854">
        <v>2023</v>
      </c>
      <c r="Q3854">
        <v>8</v>
      </c>
      <c r="R3854" t="s">
        <v>72</v>
      </c>
      <c r="S3854">
        <v>3</v>
      </c>
      <c r="T3854">
        <v>32</v>
      </c>
      <c r="U3854">
        <v>2</v>
      </c>
      <c r="V3854">
        <v>2</v>
      </c>
      <c r="W3854" t="s">
        <v>76</v>
      </c>
      <c r="X3854" t="s">
        <v>47</v>
      </c>
      <c r="Y3854">
        <v>59040</v>
      </c>
      <c r="Z3854">
        <v>0.15</v>
      </c>
    </row>
    <row r="3855" spans="1:26" x14ac:dyDescent="0.25">
      <c r="A3855" t="s">
        <v>5639</v>
      </c>
      <c r="B3855" s="1">
        <v>45284</v>
      </c>
      <c r="C3855" t="s">
        <v>2372</v>
      </c>
      <c r="D3855" t="s">
        <v>39</v>
      </c>
      <c r="E3855" t="s">
        <v>51</v>
      </c>
      <c r="F3855" t="s">
        <v>30</v>
      </c>
      <c r="G3855" t="s">
        <v>31</v>
      </c>
      <c r="H3855">
        <v>7</v>
      </c>
      <c r="I3855">
        <v>3283</v>
      </c>
      <c r="J3855">
        <v>19</v>
      </c>
      <c r="K3855">
        <v>18614.61</v>
      </c>
      <c r="L3855">
        <v>3023.35</v>
      </c>
      <c r="M3855" t="s">
        <v>65</v>
      </c>
      <c r="N3855" t="s">
        <v>66</v>
      </c>
      <c r="O3855">
        <v>4</v>
      </c>
      <c r="P3855">
        <v>2023</v>
      </c>
      <c r="Q3855">
        <v>12</v>
      </c>
      <c r="R3855" t="s">
        <v>54</v>
      </c>
      <c r="S3855">
        <v>4</v>
      </c>
      <c r="T3855">
        <v>52</v>
      </c>
      <c r="U3855">
        <v>5</v>
      </c>
      <c r="V3855">
        <v>0</v>
      </c>
      <c r="W3855" t="s">
        <v>55</v>
      </c>
      <c r="X3855" t="s">
        <v>36</v>
      </c>
      <c r="Y3855">
        <v>436639</v>
      </c>
      <c r="Z3855">
        <v>0.16</v>
      </c>
    </row>
    <row r="3856" spans="1:26" x14ac:dyDescent="0.25">
      <c r="A3856" t="s">
        <v>5640</v>
      </c>
      <c r="B3856" s="1">
        <v>45148</v>
      </c>
      <c r="C3856" t="s">
        <v>260</v>
      </c>
      <c r="D3856" t="s">
        <v>50</v>
      </c>
      <c r="E3856" t="s">
        <v>58</v>
      </c>
      <c r="F3856" t="s">
        <v>30</v>
      </c>
      <c r="G3856" t="s">
        <v>64</v>
      </c>
      <c r="H3856">
        <v>4</v>
      </c>
      <c r="I3856">
        <v>2768</v>
      </c>
      <c r="J3856">
        <v>4</v>
      </c>
      <c r="K3856">
        <v>10629.12</v>
      </c>
      <c r="L3856">
        <v>1169.6500000000001</v>
      </c>
      <c r="M3856" t="s">
        <v>43</v>
      </c>
      <c r="N3856" t="s">
        <v>66</v>
      </c>
      <c r="O3856">
        <v>3</v>
      </c>
      <c r="P3856">
        <v>2023</v>
      </c>
      <c r="Q3856">
        <v>8</v>
      </c>
      <c r="R3856" t="s">
        <v>72</v>
      </c>
      <c r="S3856">
        <v>3</v>
      </c>
      <c r="T3856">
        <v>32</v>
      </c>
      <c r="U3856">
        <v>2</v>
      </c>
      <c r="V3856">
        <v>4</v>
      </c>
      <c r="W3856" t="s">
        <v>73</v>
      </c>
      <c r="X3856" t="s">
        <v>47</v>
      </c>
      <c r="Y3856">
        <v>44288</v>
      </c>
      <c r="Z3856">
        <v>0.11</v>
      </c>
    </row>
    <row r="3857" spans="1:26" x14ac:dyDescent="0.25">
      <c r="A3857" t="s">
        <v>5641</v>
      </c>
      <c r="B3857" s="1">
        <v>45031</v>
      </c>
      <c r="C3857" t="s">
        <v>494</v>
      </c>
      <c r="D3857" t="s">
        <v>63</v>
      </c>
      <c r="E3857" t="s">
        <v>40</v>
      </c>
      <c r="F3857" t="s">
        <v>30</v>
      </c>
      <c r="G3857" t="s">
        <v>86</v>
      </c>
      <c r="H3857">
        <v>5</v>
      </c>
      <c r="I3857">
        <v>3829</v>
      </c>
      <c r="J3857">
        <v>9</v>
      </c>
      <c r="K3857">
        <v>17421.95</v>
      </c>
      <c r="L3857">
        <v>1897.9</v>
      </c>
      <c r="M3857" t="s">
        <v>43</v>
      </c>
      <c r="N3857" t="s">
        <v>33</v>
      </c>
      <c r="O3857">
        <v>4</v>
      </c>
      <c r="P3857">
        <v>2023</v>
      </c>
      <c r="Q3857">
        <v>4</v>
      </c>
      <c r="R3857" t="s">
        <v>100</v>
      </c>
      <c r="S3857">
        <v>2</v>
      </c>
      <c r="T3857">
        <v>15</v>
      </c>
      <c r="U3857">
        <v>3</v>
      </c>
      <c r="V3857">
        <v>6</v>
      </c>
      <c r="W3857" t="s">
        <v>35</v>
      </c>
      <c r="X3857" t="s">
        <v>36</v>
      </c>
      <c r="Y3857">
        <v>172305</v>
      </c>
      <c r="Z3857">
        <v>0.11</v>
      </c>
    </row>
    <row r="3858" spans="1:26" x14ac:dyDescent="0.25">
      <c r="A3858" t="s">
        <v>5642</v>
      </c>
      <c r="B3858" s="1">
        <v>45166</v>
      </c>
      <c r="C3858" t="s">
        <v>663</v>
      </c>
      <c r="D3858" t="s">
        <v>63</v>
      </c>
      <c r="E3858" t="s">
        <v>51</v>
      </c>
      <c r="F3858" t="s">
        <v>30</v>
      </c>
      <c r="G3858" t="s">
        <v>31</v>
      </c>
      <c r="H3858">
        <v>3</v>
      </c>
      <c r="I3858">
        <v>3795</v>
      </c>
      <c r="J3858">
        <v>8</v>
      </c>
      <c r="K3858">
        <v>10474.200000000001</v>
      </c>
      <c r="L3858">
        <v>607.36</v>
      </c>
      <c r="M3858" t="s">
        <v>43</v>
      </c>
      <c r="N3858" t="s">
        <v>33</v>
      </c>
      <c r="O3858">
        <v>7</v>
      </c>
      <c r="P3858">
        <v>2023</v>
      </c>
      <c r="Q3858">
        <v>8</v>
      </c>
      <c r="R3858" t="s">
        <v>72</v>
      </c>
      <c r="S3858">
        <v>3</v>
      </c>
      <c r="T3858">
        <v>35</v>
      </c>
      <c r="U3858">
        <v>5</v>
      </c>
      <c r="V3858">
        <v>1</v>
      </c>
      <c r="W3858" t="s">
        <v>60</v>
      </c>
      <c r="X3858" t="s">
        <v>47</v>
      </c>
      <c r="Y3858">
        <v>91080</v>
      </c>
      <c r="Z3858">
        <v>0.06</v>
      </c>
    </row>
    <row r="3859" spans="1:26" x14ac:dyDescent="0.25">
      <c r="A3859" t="s">
        <v>5643</v>
      </c>
      <c r="B3859" s="1">
        <v>45285</v>
      </c>
      <c r="C3859" t="s">
        <v>1024</v>
      </c>
      <c r="D3859" t="s">
        <v>39</v>
      </c>
      <c r="E3859" t="s">
        <v>29</v>
      </c>
      <c r="F3859" t="s">
        <v>41</v>
      </c>
      <c r="G3859" t="s">
        <v>116</v>
      </c>
      <c r="H3859">
        <v>10</v>
      </c>
      <c r="I3859">
        <v>160</v>
      </c>
      <c r="J3859">
        <v>21</v>
      </c>
      <c r="K3859">
        <v>1264</v>
      </c>
      <c r="L3859">
        <v>232.19</v>
      </c>
      <c r="M3859" t="s">
        <v>65</v>
      </c>
      <c r="N3859" t="s">
        <v>44</v>
      </c>
      <c r="O3859">
        <v>6</v>
      </c>
      <c r="P3859">
        <v>2023</v>
      </c>
      <c r="Q3859">
        <v>12</v>
      </c>
      <c r="R3859" t="s">
        <v>54</v>
      </c>
      <c r="S3859">
        <v>4</v>
      </c>
      <c r="T3859">
        <v>52</v>
      </c>
      <c r="U3859">
        <v>5</v>
      </c>
      <c r="V3859">
        <v>1</v>
      </c>
      <c r="W3859" t="s">
        <v>60</v>
      </c>
      <c r="X3859" t="s">
        <v>47</v>
      </c>
      <c r="Y3859">
        <v>33600</v>
      </c>
      <c r="Z3859">
        <v>0.18</v>
      </c>
    </row>
    <row r="3860" spans="1:26" x14ac:dyDescent="0.25">
      <c r="A3860" t="s">
        <v>5644</v>
      </c>
      <c r="B3860" s="1">
        <v>45269</v>
      </c>
      <c r="C3860" t="s">
        <v>5645</v>
      </c>
      <c r="D3860" t="s">
        <v>39</v>
      </c>
      <c r="E3860" t="s">
        <v>58</v>
      </c>
      <c r="F3860" t="s">
        <v>41</v>
      </c>
      <c r="G3860" t="s">
        <v>116</v>
      </c>
      <c r="H3860">
        <v>8</v>
      </c>
      <c r="I3860">
        <v>4380</v>
      </c>
      <c r="J3860">
        <v>27</v>
      </c>
      <c r="K3860">
        <v>25579.200000000001</v>
      </c>
      <c r="L3860">
        <v>4441.38</v>
      </c>
      <c r="M3860" t="s">
        <v>43</v>
      </c>
      <c r="N3860" t="s">
        <v>33</v>
      </c>
      <c r="O3860">
        <v>3</v>
      </c>
      <c r="P3860">
        <v>2023</v>
      </c>
      <c r="Q3860">
        <v>12</v>
      </c>
      <c r="R3860" t="s">
        <v>54</v>
      </c>
      <c r="S3860">
        <v>4</v>
      </c>
      <c r="T3860">
        <v>49</v>
      </c>
      <c r="U3860">
        <v>2</v>
      </c>
      <c r="V3860">
        <v>6</v>
      </c>
      <c r="W3860" t="s">
        <v>35</v>
      </c>
      <c r="X3860" t="s">
        <v>36</v>
      </c>
      <c r="Y3860">
        <v>946080</v>
      </c>
      <c r="Z3860">
        <v>0.17</v>
      </c>
    </row>
    <row r="3861" spans="1:26" x14ac:dyDescent="0.25">
      <c r="A3861" t="s">
        <v>5646</v>
      </c>
      <c r="B3861" s="1">
        <v>45066</v>
      </c>
      <c r="C3861" t="s">
        <v>4389</v>
      </c>
      <c r="D3861" t="s">
        <v>39</v>
      </c>
      <c r="E3861" t="s">
        <v>58</v>
      </c>
      <c r="F3861" t="s">
        <v>41</v>
      </c>
      <c r="G3861" t="s">
        <v>59</v>
      </c>
      <c r="H3861">
        <v>8</v>
      </c>
      <c r="I3861">
        <v>3705</v>
      </c>
      <c r="J3861">
        <v>22</v>
      </c>
      <c r="K3861">
        <v>23119.200000000001</v>
      </c>
      <c r="L3861">
        <v>4480.41</v>
      </c>
      <c r="M3861" t="s">
        <v>65</v>
      </c>
      <c r="N3861" t="s">
        <v>66</v>
      </c>
      <c r="O3861">
        <v>1</v>
      </c>
      <c r="P3861">
        <v>2023</v>
      </c>
      <c r="Q3861">
        <v>5</v>
      </c>
      <c r="R3861" t="s">
        <v>238</v>
      </c>
      <c r="S3861">
        <v>2</v>
      </c>
      <c r="T3861">
        <v>20</v>
      </c>
      <c r="U3861">
        <v>3</v>
      </c>
      <c r="V3861">
        <v>6</v>
      </c>
      <c r="W3861" t="s">
        <v>35</v>
      </c>
      <c r="X3861" t="s">
        <v>36</v>
      </c>
      <c r="Y3861">
        <v>652080</v>
      </c>
      <c r="Z3861">
        <v>0.19</v>
      </c>
    </row>
    <row r="3862" spans="1:26" x14ac:dyDescent="0.25">
      <c r="A3862" t="s">
        <v>5647</v>
      </c>
      <c r="B3862" s="1">
        <v>45069</v>
      </c>
      <c r="C3862" t="s">
        <v>1264</v>
      </c>
      <c r="D3862" t="s">
        <v>39</v>
      </c>
      <c r="E3862" t="s">
        <v>58</v>
      </c>
      <c r="F3862" t="s">
        <v>52</v>
      </c>
      <c r="G3862" t="s">
        <v>91</v>
      </c>
      <c r="H3862">
        <v>5</v>
      </c>
      <c r="I3862">
        <v>3547</v>
      </c>
      <c r="J3862">
        <v>12</v>
      </c>
      <c r="K3862">
        <v>15606.8</v>
      </c>
      <c r="L3862">
        <v>2720.6</v>
      </c>
      <c r="M3862" t="s">
        <v>65</v>
      </c>
      <c r="N3862" t="s">
        <v>33</v>
      </c>
      <c r="O3862">
        <v>5</v>
      </c>
      <c r="P3862">
        <v>2023</v>
      </c>
      <c r="Q3862">
        <v>5</v>
      </c>
      <c r="R3862" t="s">
        <v>238</v>
      </c>
      <c r="S3862">
        <v>2</v>
      </c>
      <c r="T3862">
        <v>21</v>
      </c>
      <c r="U3862">
        <v>4</v>
      </c>
      <c r="V3862">
        <v>2</v>
      </c>
      <c r="W3862" t="s">
        <v>76</v>
      </c>
      <c r="X3862" t="s">
        <v>47</v>
      </c>
      <c r="Y3862">
        <v>212820</v>
      </c>
      <c r="Z3862">
        <v>0.17</v>
      </c>
    </row>
    <row r="3863" spans="1:26" x14ac:dyDescent="0.25">
      <c r="A3863" t="s">
        <v>5648</v>
      </c>
      <c r="B3863" s="1">
        <v>45132</v>
      </c>
      <c r="C3863" t="s">
        <v>939</v>
      </c>
      <c r="D3863" t="s">
        <v>50</v>
      </c>
      <c r="E3863" t="s">
        <v>29</v>
      </c>
      <c r="F3863" t="s">
        <v>41</v>
      </c>
      <c r="G3863" t="s">
        <v>59</v>
      </c>
      <c r="H3863">
        <v>3</v>
      </c>
      <c r="I3863">
        <v>210</v>
      </c>
      <c r="J3863">
        <v>7</v>
      </c>
      <c r="K3863">
        <v>585.9</v>
      </c>
      <c r="L3863">
        <v>31.45</v>
      </c>
      <c r="M3863" t="s">
        <v>43</v>
      </c>
      <c r="N3863" t="s">
        <v>33</v>
      </c>
      <c r="O3863">
        <v>3</v>
      </c>
      <c r="P3863">
        <v>2023</v>
      </c>
      <c r="Q3863">
        <v>7</v>
      </c>
      <c r="R3863" t="s">
        <v>125</v>
      </c>
      <c r="S3863">
        <v>3</v>
      </c>
      <c r="T3863">
        <v>30</v>
      </c>
      <c r="U3863">
        <v>5</v>
      </c>
      <c r="V3863">
        <v>2</v>
      </c>
      <c r="W3863" t="s">
        <v>76</v>
      </c>
      <c r="X3863" t="s">
        <v>47</v>
      </c>
      <c r="Y3863">
        <v>4410</v>
      </c>
      <c r="Z3863">
        <v>0.05</v>
      </c>
    </row>
    <row r="3864" spans="1:26" x14ac:dyDescent="0.25">
      <c r="A3864" t="s">
        <v>5649</v>
      </c>
      <c r="B3864" s="1">
        <v>45018</v>
      </c>
      <c r="C3864" t="s">
        <v>1388</v>
      </c>
      <c r="D3864" t="s">
        <v>28</v>
      </c>
      <c r="E3864" t="s">
        <v>29</v>
      </c>
      <c r="F3864" t="s">
        <v>52</v>
      </c>
      <c r="G3864" t="s">
        <v>91</v>
      </c>
      <c r="H3864">
        <v>2</v>
      </c>
      <c r="I3864">
        <v>4769</v>
      </c>
      <c r="J3864">
        <v>11</v>
      </c>
      <c r="K3864">
        <v>8488.82</v>
      </c>
      <c r="L3864">
        <v>687.98</v>
      </c>
      <c r="M3864" t="s">
        <v>32</v>
      </c>
      <c r="N3864" t="s">
        <v>33</v>
      </c>
      <c r="O3864">
        <v>5</v>
      </c>
      <c r="P3864">
        <v>2023</v>
      </c>
      <c r="Q3864">
        <v>4</v>
      </c>
      <c r="R3864" t="s">
        <v>100</v>
      </c>
      <c r="S3864">
        <v>2</v>
      </c>
      <c r="T3864">
        <v>14</v>
      </c>
      <c r="U3864">
        <v>2</v>
      </c>
      <c r="V3864">
        <v>0</v>
      </c>
      <c r="W3864" t="s">
        <v>55</v>
      </c>
      <c r="X3864" t="s">
        <v>36</v>
      </c>
      <c r="Y3864">
        <v>104918</v>
      </c>
      <c r="Z3864">
        <v>0.08</v>
      </c>
    </row>
    <row r="3865" spans="1:26" x14ac:dyDescent="0.25">
      <c r="A3865" t="s">
        <v>5650</v>
      </c>
      <c r="B3865" s="1">
        <v>45246</v>
      </c>
      <c r="C3865" t="s">
        <v>2687</v>
      </c>
      <c r="D3865" t="s">
        <v>50</v>
      </c>
      <c r="E3865" t="s">
        <v>29</v>
      </c>
      <c r="F3865" t="s">
        <v>30</v>
      </c>
      <c r="G3865" t="s">
        <v>64</v>
      </c>
      <c r="H3865">
        <v>5</v>
      </c>
      <c r="I3865">
        <v>3702</v>
      </c>
      <c r="J3865">
        <v>9</v>
      </c>
      <c r="K3865">
        <v>16844.099999999999</v>
      </c>
      <c r="L3865">
        <v>3255.43</v>
      </c>
      <c r="M3865" t="s">
        <v>65</v>
      </c>
      <c r="N3865" t="s">
        <v>66</v>
      </c>
      <c r="O3865">
        <v>4</v>
      </c>
      <c r="P3865">
        <v>2023</v>
      </c>
      <c r="Q3865">
        <v>11</v>
      </c>
      <c r="R3865" t="s">
        <v>92</v>
      </c>
      <c r="S3865">
        <v>4</v>
      </c>
      <c r="T3865">
        <v>46</v>
      </c>
      <c r="U3865">
        <v>3</v>
      </c>
      <c r="V3865">
        <v>4</v>
      </c>
      <c r="W3865" t="s">
        <v>73</v>
      </c>
      <c r="X3865" t="s">
        <v>47</v>
      </c>
      <c r="Y3865">
        <v>166590</v>
      </c>
      <c r="Z3865">
        <v>0.19</v>
      </c>
    </row>
    <row r="3866" spans="1:26" x14ac:dyDescent="0.25">
      <c r="A3866" t="s">
        <v>5651</v>
      </c>
      <c r="B3866" s="1">
        <v>45181</v>
      </c>
      <c r="C3866" t="s">
        <v>3922</v>
      </c>
      <c r="D3866" t="s">
        <v>50</v>
      </c>
      <c r="E3866" t="s">
        <v>40</v>
      </c>
      <c r="F3866" t="s">
        <v>52</v>
      </c>
      <c r="G3866" t="s">
        <v>53</v>
      </c>
      <c r="H3866">
        <v>9</v>
      </c>
      <c r="I3866">
        <v>3133</v>
      </c>
      <c r="J3866">
        <v>13</v>
      </c>
      <c r="K3866">
        <v>24531.39</v>
      </c>
      <c r="L3866">
        <v>2662.78</v>
      </c>
      <c r="M3866" t="s">
        <v>32</v>
      </c>
      <c r="N3866" t="s">
        <v>44</v>
      </c>
      <c r="O3866">
        <v>1</v>
      </c>
      <c r="P3866">
        <v>2023</v>
      </c>
      <c r="Q3866">
        <v>9</v>
      </c>
      <c r="R3866" t="s">
        <v>80</v>
      </c>
      <c r="S3866">
        <v>3</v>
      </c>
      <c r="T3866">
        <v>37</v>
      </c>
      <c r="U3866">
        <v>3</v>
      </c>
      <c r="V3866">
        <v>2</v>
      </c>
      <c r="W3866" t="s">
        <v>76</v>
      </c>
      <c r="X3866" t="s">
        <v>47</v>
      </c>
      <c r="Y3866">
        <v>366561</v>
      </c>
      <c r="Z3866">
        <v>0.11</v>
      </c>
    </row>
    <row r="3867" spans="1:26" x14ac:dyDescent="0.25">
      <c r="A3867" t="s">
        <v>5652</v>
      </c>
      <c r="B3867" s="1">
        <v>45014</v>
      </c>
      <c r="C3867" t="s">
        <v>5653</v>
      </c>
      <c r="D3867" t="s">
        <v>63</v>
      </c>
      <c r="E3867" t="s">
        <v>40</v>
      </c>
      <c r="F3867" t="s">
        <v>30</v>
      </c>
      <c r="G3867" t="s">
        <v>86</v>
      </c>
      <c r="H3867">
        <v>5</v>
      </c>
      <c r="I3867">
        <v>1269</v>
      </c>
      <c r="J3867">
        <v>9</v>
      </c>
      <c r="K3867">
        <v>5773.95</v>
      </c>
      <c r="L3867">
        <v>937.32</v>
      </c>
      <c r="M3867" t="s">
        <v>32</v>
      </c>
      <c r="N3867" t="s">
        <v>44</v>
      </c>
      <c r="O3867">
        <v>4</v>
      </c>
      <c r="P3867">
        <v>2023</v>
      </c>
      <c r="Q3867">
        <v>3</v>
      </c>
      <c r="R3867" t="s">
        <v>105</v>
      </c>
      <c r="S3867">
        <v>1</v>
      </c>
      <c r="T3867">
        <v>13</v>
      </c>
      <c r="U3867">
        <v>5</v>
      </c>
      <c r="V3867">
        <v>3</v>
      </c>
      <c r="W3867" t="s">
        <v>83</v>
      </c>
      <c r="X3867" t="s">
        <v>47</v>
      </c>
      <c r="Y3867">
        <v>57105</v>
      </c>
      <c r="Z3867">
        <v>0.16</v>
      </c>
    </row>
    <row r="3868" spans="1:26" x14ac:dyDescent="0.25">
      <c r="A3868" t="s">
        <v>5654</v>
      </c>
      <c r="B3868" s="1">
        <v>45087</v>
      </c>
      <c r="C3868" t="s">
        <v>1866</v>
      </c>
      <c r="D3868" t="s">
        <v>39</v>
      </c>
      <c r="E3868" t="s">
        <v>40</v>
      </c>
      <c r="F3868" t="s">
        <v>52</v>
      </c>
      <c r="G3868" t="s">
        <v>79</v>
      </c>
      <c r="H3868">
        <v>9</v>
      </c>
      <c r="I3868">
        <v>1706</v>
      </c>
      <c r="J3868">
        <v>28</v>
      </c>
      <c r="K3868">
        <v>11054.88</v>
      </c>
      <c r="L3868">
        <v>1849.26</v>
      </c>
      <c r="M3868" t="s">
        <v>65</v>
      </c>
      <c r="N3868" t="s">
        <v>44</v>
      </c>
      <c r="O3868">
        <v>3</v>
      </c>
      <c r="P3868">
        <v>2023</v>
      </c>
      <c r="Q3868">
        <v>6</v>
      </c>
      <c r="R3868" t="s">
        <v>95</v>
      </c>
      <c r="S3868">
        <v>2</v>
      </c>
      <c r="T3868">
        <v>23</v>
      </c>
      <c r="U3868">
        <v>2</v>
      </c>
      <c r="V3868">
        <v>6</v>
      </c>
      <c r="W3868" t="s">
        <v>35</v>
      </c>
      <c r="X3868" t="s">
        <v>36</v>
      </c>
      <c r="Y3868">
        <v>429912</v>
      </c>
      <c r="Z3868">
        <v>0.17</v>
      </c>
    </row>
    <row r="3869" spans="1:26" x14ac:dyDescent="0.25">
      <c r="A3869" t="s">
        <v>5655</v>
      </c>
      <c r="B3869" s="1">
        <v>45052</v>
      </c>
      <c r="C3869" t="s">
        <v>490</v>
      </c>
      <c r="D3869" t="s">
        <v>39</v>
      </c>
      <c r="E3869" t="s">
        <v>58</v>
      </c>
      <c r="F3869" t="s">
        <v>41</v>
      </c>
      <c r="G3869" t="s">
        <v>116</v>
      </c>
      <c r="H3869">
        <v>3</v>
      </c>
      <c r="I3869">
        <v>110</v>
      </c>
      <c r="J3869">
        <v>24</v>
      </c>
      <c r="K3869">
        <v>250.8</v>
      </c>
      <c r="L3869">
        <v>22.04</v>
      </c>
      <c r="M3869" t="s">
        <v>65</v>
      </c>
      <c r="N3869" t="s">
        <v>66</v>
      </c>
      <c r="O3869">
        <v>4</v>
      </c>
      <c r="P3869">
        <v>2023</v>
      </c>
      <c r="Q3869">
        <v>5</v>
      </c>
      <c r="R3869" t="s">
        <v>238</v>
      </c>
      <c r="S3869">
        <v>2</v>
      </c>
      <c r="T3869">
        <v>18</v>
      </c>
      <c r="U3869">
        <v>1</v>
      </c>
      <c r="V3869">
        <v>6</v>
      </c>
      <c r="W3869" t="s">
        <v>35</v>
      </c>
      <c r="X3869" t="s">
        <v>36</v>
      </c>
      <c r="Y3869">
        <v>7920</v>
      </c>
      <c r="Z3869">
        <v>0.09</v>
      </c>
    </row>
    <row r="3870" spans="1:26" x14ac:dyDescent="0.25">
      <c r="A3870" t="s">
        <v>5656</v>
      </c>
      <c r="B3870" s="1">
        <v>45094</v>
      </c>
      <c r="C3870" t="s">
        <v>2472</v>
      </c>
      <c r="D3870" t="s">
        <v>50</v>
      </c>
      <c r="E3870" t="s">
        <v>40</v>
      </c>
      <c r="F3870" t="s">
        <v>41</v>
      </c>
      <c r="G3870" t="s">
        <v>116</v>
      </c>
      <c r="H3870">
        <v>4</v>
      </c>
      <c r="I3870">
        <v>954</v>
      </c>
      <c r="J3870">
        <v>20</v>
      </c>
      <c r="K3870">
        <v>3052.8</v>
      </c>
      <c r="L3870">
        <v>236.93</v>
      </c>
      <c r="M3870" t="s">
        <v>65</v>
      </c>
      <c r="N3870" t="s">
        <v>66</v>
      </c>
      <c r="O3870">
        <v>7</v>
      </c>
      <c r="P3870">
        <v>2023</v>
      </c>
      <c r="Q3870">
        <v>6</v>
      </c>
      <c r="R3870" t="s">
        <v>95</v>
      </c>
      <c r="S3870">
        <v>2</v>
      </c>
      <c r="T3870">
        <v>24</v>
      </c>
      <c r="U3870">
        <v>3</v>
      </c>
      <c r="V3870">
        <v>6</v>
      </c>
      <c r="W3870" t="s">
        <v>35</v>
      </c>
      <c r="X3870" t="s">
        <v>36</v>
      </c>
      <c r="Y3870">
        <v>76320</v>
      </c>
      <c r="Z3870">
        <v>0.08</v>
      </c>
    </row>
    <row r="3871" spans="1:26" x14ac:dyDescent="0.25">
      <c r="A3871" t="s">
        <v>5657</v>
      </c>
      <c r="B3871" s="1">
        <v>45284</v>
      </c>
      <c r="C3871" t="s">
        <v>2056</v>
      </c>
      <c r="D3871" t="s">
        <v>39</v>
      </c>
      <c r="E3871" t="s">
        <v>29</v>
      </c>
      <c r="F3871" t="s">
        <v>30</v>
      </c>
      <c r="G3871" t="s">
        <v>31</v>
      </c>
      <c r="H3871">
        <v>2</v>
      </c>
      <c r="I3871">
        <v>750</v>
      </c>
      <c r="J3871">
        <v>16</v>
      </c>
      <c r="K3871">
        <v>1260</v>
      </c>
      <c r="L3871">
        <v>249.37</v>
      </c>
      <c r="M3871" t="s">
        <v>32</v>
      </c>
      <c r="N3871" t="s">
        <v>66</v>
      </c>
      <c r="O3871">
        <v>1</v>
      </c>
      <c r="P3871">
        <v>2023</v>
      </c>
      <c r="Q3871">
        <v>12</v>
      </c>
      <c r="R3871" t="s">
        <v>54</v>
      </c>
      <c r="S3871">
        <v>4</v>
      </c>
      <c r="T3871">
        <v>52</v>
      </c>
      <c r="U3871">
        <v>5</v>
      </c>
      <c r="V3871">
        <v>0</v>
      </c>
      <c r="W3871" t="s">
        <v>55</v>
      </c>
      <c r="X3871" t="s">
        <v>36</v>
      </c>
      <c r="Y3871">
        <v>24000</v>
      </c>
      <c r="Z3871">
        <v>0.2</v>
      </c>
    </row>
    <row r="3872" spans="1:26" x14ac:dyDescent="0.25">
      <c r="A3872" t="s">
        <v>5658</v>
      </c>
      <c r="B3872" s="1">
        <v>45133</v>
      </c>
      <c r="C3872" t="s">
        <v>1643</v>
      </c>
      <c r="D3872" t="s">
        <v>50</v>
      </c>
      <c r="E3872" t="s">
        <v>51</v>
      </c>
      <c r="F3872" t="s">
        <v>30</v>
      </c>
      <c r="G3872" t="s">
        <v>64</v>
      </c>
      <c r="H3872">
        <v>9</v>
      </c>
      <c r="I3872">
        <v>1220</v>
      </c>
      <c r="J3872">
        <v>18</v>
      </c>
      <c r="K3872">
        <v>9003.6</v>
      </c>
      <c r="L3872">
        <v>1044.46</v>
      </c>
      <c r="M3872" t="s">
        <v>43</v>
      </c>
      <c r="N3872" t="s">
        <v>44</v>
      </c>
      <c r="O3872">
        <v>1</v>
      </c>
      <c r="P3872">
        <v>2023</v>
      </c>
      <c r="Q3872">
        <v>7</v>
      </c>
      <c r="R3872" t="s">
        <v>125</v>
      </c>
      <c r="S3872">
        <v>3</v>
      </c>
      <c r="T3872">
        <v>30</v>
      </c>
      <c r="U3872">
        <v>5</v>
      </c>
      <c r="V3872">
        <v>3</v>
      </c>
      <c r="W3872" t="s">
        <v>83</v>
      </c>
      <c r="X3872" t="s">
        <v>47</v>
      </c>
      <c r="Y3872">
        <v>197640</v>
      </c>
      <c r="Z3872">
        <v>0.12</v>
      </c>
    </row>
    <row r="3873" spans="1:26" x14ac:dyDescent="0.25">
      <c r="A3873" t="s">
        <v>5659</v>
      </c>
      <c r="B3873" s="1">
        <v>45043</v>
      </c>
      <c r="C3873" t="s">
        <v>1567</v>
      </c>
      <c r="D3873" t="s">
        <v>28</v>
      </c>
      <c r="E3873" t="s">
        <v>58</v>
      </c>
      <c r="F3873" t="s">
        <v>41</v>
      </c>
      <c r="G3873" t="s">
        <v>59</v>
      </c>
      <c r="H3873">
        <v>8</v>
      </c>
      <c r="I3873">
        <v>3955</v>
      </c>
      <c r="J3873">
        <v>23</v>
      </c>
      <c r="K3873">
        <v>24362.799999999999</v>
      </c>
      <c r="L3873">
        <v>4678.6400000000003</v>
      </c>
      <c r="M3873" t="s">
        <v>43</v>
      </c>
      <c r="N3873" t="s">
        <v>66</v>
      </c>
      <c r="O3873">
        <v>6</v>
      </c>
      <c r="P3873">
        <v>2023</v>
      </c>
      <c r="Q3873">
        <v>4</v>
      </c>
      <c r="R3873" t="s">
        <v>100</v>
      </c>
      <c r="S3873">
        <v>2</v>
      </c>
      <c r="T3873">
        <v>17</v>
      </c>
      <c r="U3873">
        <v>5</v>
      </c>
      <c r="V3873">
        <v>4</v>
      </c>
      <c r="W3873" t="s">
        <v>73</v>
      </c>
      <c r="X3873" t="s">
        <v>47</v>
      </c>
      <c r="Y3873">
        <v>727720</v>
      </c>
      <c r="Z3873">
        <v>0.19</v>
      </c>
    </row>
    <row r="3874" spans="1:26" x14ac:dyDescent="0.25">
      <c r="A3874" t="s">
        <v>5660</v>
      </c>
      <c r="B3874" s="1">
        <v>45035</v>
      </c>
      <c r="C3874" t="s">
        <v>5661</v>
      </c>
      <c r="D3874" t="s">
        <v>50</v>
      </c>
      <c r="E3874" t="s">
        <v>40</v>
      </c>
      <c r="F3874" t="s">
        <v>30</v>
      </c>
      <c r="G3874" t="s">
        <v>31</v>
      </c>
      <c r="H3874">
        <v>9</v>
      </c>
      <c r="I3874">
        <v>2200</v>
      </c>
      <c r="J3874">
        <v>24</v>
      </c>
      <c r="K3874">
        <v>15048</v>
      </c>
      <c r="L3874">
        <v>919.74</v>
      </c>
      <c r="M3874" t="s">
        <v>65</v>
      </c>
      <c r="N3874" t="s">
        <v>44</v>
      </c>
      <c r="O3874">
        <v>3</v>
      </c>
      <c r="P3874">
        <v>2023</v>
      </c>
      <c r="Q3874">
        <v>4</v>
      </c>
      <c r="R3874" t="s">
        <v>100</v>
      </c>
      <c r="S3874">
        <v>2</v>
      </c>
      <c r="T3874">
        <v>16</v>
      </c>
      <c r="U3874">
        <v>4</v>
      </c>
      <c r="V3874">
        <v>3</v>
      </c>
      <c r="W3874" t="s">
        <v>83</v>
      </c>
      <c r="X3874" t="s">
        <v>47</v>
      </c>
      <c r="Y3874">
        <v>475200</v>
      </c>
      <c r="Z3874">
        <v>0.06</v>
      </c>
    </row>
    <row r="3875" spans="1:26" x14ac:dyDescent="0.25">
      <c r="A3875" t="s">
        <v>5662</v>
      </c>
      <c r="B3875" s="1">
        <v>45247</v>
      </c>
      <c r="C3875" t="s">
        <v>2117</v>
      </c>
      <c r="D3875" t="s">
        <v>39</v>
      </c>
      <c r="E3875" t="s">
        <v>58</v>
      </c>
      <c r="F3875" t="s">
        <v>41</v>
      </c>
      <c r="G3875" t="s">
        <v>42</v>
      </c>
      <c r="H3875">
        <v>6</v>
      </c>
      <c r="I3875">
        <v>3268</v>
      </c>
      <c r="J3875">
        <v>26</v>
      </c>
      <c r="K3875">
        <v>14509.92</v>
      </c>
      <c r="L3875">
        <v>1632.37</v>
      </c>
      <c r="M3875" t="s">
        <v>32</v>
      </c>
      <c r="N3875" t="s">
        <v>44</v>
      </c>
      <c r="O3875">
        <v>1</v>
      </c>
      <c r="P3875">
        <v>2023</v>
      </c>
      <c r="Q3875">
        <v>11</v>
      </c>
      <c r="R3875" t="s">
        <v>92</v>
      </c>
      <c r="S3875">
        <v>4</v>
      </c>
      <c r="T3875">
        <v>46</v>
      </c>
      <c r="U3875">
        <v>3</v>
      </c>
      <c r="V3875">
        <v>5</v>
      </c>
      <c r="W3875" t="s">
        <v>46</v>
      </c>
      <c r="X3875" t="s">
        <v>47</v>
      </c>
      <c r="Y3875">
        <v>509808</v>
      </c>
      <c r="Z3875">
        <v>0.11</v>
      </c>
    </row>
    <row r="3876" spans="1:26" x14ac:dyDescent="0.25">
      <c r="A3876" t="s">
        <v>5663</v>
      </c>
      <c r="B3876" s="1">
        <v>44936</v>
      </c>
      <c r="C3876" t="s">
        <v>2078</v>
      </c>
      <c r="D3876" t="s">
        <v>50</v>
      </c>
      <c r="E3876" t="s">
        <v>29</v>
      </c>
      <c r="F3876" t="s">
        <v>41</v>
      </c>
      <c r="G3876" t="s">
        <v>59</v>
      </c>
      <c r="H3876">
        <v>9</v>
      </c>
      <c r="I3876">
        <v>4126</v>
      </c>
      <c r="J3876">
        <v>4</v>
      </c>
      <c r="K3876">
        <v>35648.639999999999</v>
      </c>
      <c r="L3876">
        <v>4176.37</v>
      </c>
      <c r="M3876" t="s">
        <v>43</v>
      </c>
      <c r="N3876" t="s">
        <v>33</v>
      </c>
      <c r="O3876">
        <v>4</v>
      </c>
      <c r="P3876">
        <v>2023</v>
      </c>
      <c r="Q3876">
        <v>1</v>
      </c>
      <c r="R3876" t="s">
        <v>34</v>
      </c>
      <c r="S3876">
        <v>1</v>
      </c>
      <c r="T3876">
        <v>2</v>
      </c>
      <c r="U3876">
        <v>2</v>
      </c>
      <c r="V3876">
        <v>2</v>
      </c>
      <c r="W3876" t="s">
        <v>76</v>
      </c>
      <c r="X3876" t="s">
        <v>47</v>
      </c>
      <c r="Y3876">
        <v>148536</v>
      </c>
      <c r="Z3876">
        <v>0.12</v>
      </c>
    </row>
    <row r="3877" spans="1:26" x14ac:dyDescent="0.25">
      <c r="A3877" t="s">
        <v>5664</v>
      </c>
      <c r="B3877" s="1">
        <v>45092</v>
      </c>
      <c r="C3877" t="s">
        <v>1718</v>
      </c>
      <c r="D3877" t="s">
        <v>50</v>
      </c>
      <c r="E3877" t="s">
        <v>40</v>
      </c>
      <c r="F3877" t="s">
        <v>30</v>
      </c>
      <c r="G3877" t="s">
        <v>64</v>
      </c>
      <c r="H3877">
        <v>8</v>
      </c>
      <c r="I3877">
        <v>2987</v>
      </c>
      <c r="J3877">
        <v>11</v>
      </c>
      <c r="K3877">
        <v>21267.439999999999</v>
      </c>
      <c r="L3877">
        <v>3705.03</v>
      </c>
      <c r="M3877" t="s">
        <v>65</v>
      </c>
      <c r="N3877" t="s">
        <v>33</v>
      </c>
      <c r="O3877">
        <v>4</v>
      </c>
      <c r="P3877">
        <v>2023</v>
      </c>
      <c r="Q3877">
        <v>6</v>
      </c>
      <c r="R3877" t="s">
        <v>95</v>
      </c>
      <c r="S3877">
        <v>2</v>
      </c>
      <c r="T3877">
        <v>24</v>
      </c>
      <c r="U3877">
        <v>3</v>
      </c>
      <c r="V3877">
        <v>4</v>
      </c>
      <c r="W3877" t="s">
        <v>73</v>
      </c>
      <c r="X3877" t="s">
        <v>47</v>
      </c>
      <c r="Y3877">
        <v>262856</v>
      </c>
      <c r="Z3877">
        <v>0.17</v>
      </c>
    </row>
    <row r="3878" spans="1:26" x14ac:dyDescent="0.25">
      <c r="A3878" t="s">
        <v>5665</v>
      </c>
      <c r="B3878" s="1">
        <v>45105</v>
      </c>
      <c r="C3878" t="s">
        <v>1937</v>
      </c>
      <c r="D3878" t="s">
        <v>63</v>
      </c>
      <c r="E3878" t="s">
        <v>29</v>
      </c>
      <c r="F3878" t="s">
        <v>41</v>
      </c>
      <c r="G3878" t="s">
        <v>42</v>
      </c>
      <c r="H3878">
        <v>4</v>
      </c>
      <c r="I3878">
        <v>3761</v>
      </c>
      <c r="J3878">
        <v>5</v>
      </c>
      <c r="K3878">
        <v>14291.8</v>
      </c>
      <c r="L3878">
        <v>1557.49</v>
      </c>
      <c r="M3878" t="s">
        <v>43</v>
      </c>
      <c r="N3878" t="s">
        <v>33</v>
      </c>
      <c r="O3878">
        <v>4</v>
      </c>
      <c r="P3878">
        <v>2023</v>
      </c>
      <c r="Q3878">
        <v>6</v>
      </c>
      <c r="R3878" t="s">
        <v>95</v>
      </c>
      <c r="S3878">
        <v>2</v>
      </c>
      <c r="T3878">
        <v>26</v>
      </c>
      <c r="U3878">
        <v>5</v>
      </c>
      <c r="V3878">
        <v>3</v>
      </c>
      <c r="W3878" t="s">
        <v>83</v>
      </c>
      <c r="X3878" t="s">
        <v>47</v>
      </c>
      <c r="Y3878">
        <v>75220</v>
      </c>
      <c r="Z3878">
        <v>0.11</v>
      </c>
    </row>
    <row r="3879" spans="1:26" x14ac:dyDescent="0.25">
      <c r="A3879" t="s">
        <v>5666</v>
      </c>
      <c r="B3879" s="1">
        <v>45119</v>
      </c>
      <c r="C3879" t="s">
        <v>2949</v>
      </c>
      <c r="D3879" t="s">
        <v>63</v>
      </c>
      <c r="E3879" t="s">
        <v>40</v>
      </c>
      <c r="F3879" t="s">
        <v>52</v>
      </c>
      <c r="G3879" t="s">
        <v>53</v>
      </c>
      <c r="H3879">
        <v>8</v>
      </c>
      <c r="I3879">
        <v>2630</v>
      </c>
      <c r="J3879">
        <v>19</v>
      </c>
      <c r="K3879">
        <v>17042.400000000001</v>
      </c>
      <c r="L3879">
        <v>1881.17</v>
      </c>
      <c r="M3879" t="s">
        <v>43</v>
      </c>
      <c r="N3879" t="s">
        <v>44</v>
      </c>
      <c r="O3879">
        <v>2</v>
      </c>
      <c r="P3879">
        <v>2023</v>
      </c>
      <c r="Q3879">
        <v>7</v>
      </c>
      <c r="R3879" t="s">
        <v>125</v>
      </c>
      <c r="S3879">
        <v>3</v>
      </c>
      <c r="T3879">
        <v>28</v>
      </c>
      <c r="U3879">
        <v>3</v>
      </c>
      <c r="V3879">
        <v>3</v>
      </c>
      <c r="W3879" t="s">
        <v>83</v>
      </c>
      <c r="X3879" t="s">
        <v>47</v>
      </c>
      <c r="Y3879">
        <v>399760</v>
      </c>
      <c r="Z3879">
        <v>0.11</v>
      </c>
    </row>
    <row r="3880" spans="1:26" x14ac:dyDescent="0.25">
      <c r="A3880" t="s">
        <v>5667</v>
      </c>
      <c r="B3880" s="1">
        <v>45070</v>
      </c>
      <c r="C3880" t="s">
        <v>1730</v>
      </c>
      <c r="D3880" t="s">
        <v>28</v>
      </c>
      <c r="E3880" t="s">
        <v>29</v>
      </c>
      <c r="F3880" t="s">
        <v>52</v>
      </c>
      <c r="G3880" t="s">
        <v>91</v>
      </c>
      <c r="H3880">
        <v>4</v>
      </c>
      <c r="I3880">
        <v>3876</v>
      </c>
      <c r="J3880">
        <v>28</v>
      </c>
      <c r="K3880">
        <v>11162.88</v>
      </c>
      <c r="L3880">
        <v>1873.78</v>
      </c>
      <c r="M3880" t="s">
        <v>65</v>
      </c>
      <c r="N3880" t="s">
        <v>66</v>
      </c>
      <c r="O3880">
        <v>7</v>
      </c>
      <c r="P3880">
        <v>2023</v>
      </c>
      <c r="Q3880">
        <v>5</v>
      </c>
      <c r="R3880" t="s">
        <v>238</v>
      </c>
      <c r="S3880">
        <v>2</v>
      </c>
      <c r="T3880">
        <v>21</v>
      </c>
      <c r="U3880">
        <v>4</v>
      </c>
      <c r="V3880">
        <v>3</v>
      </c>
      <c r="W3880" t="s">
        <v>83</v>
      </c>
      <c r="X3880" t="s">
        <v>47</v>
      </c>
      <c r="Y3880">
        <v>434112</v>
      </c>
      <c r="Z3880">
        <v>0.17</v>
      </c>
    </row>
    <row r="3881" spans="1:26" x14ac:dyDescent="0.25">
      <c r="A3881" t="s">
        <v>5668</v>
      </c>
      <c r="B3881" s="1">
        <v>45152</v>
      </c>
      <c r="C3881" t="s">
        <v>2654</v>
      </c>
      <c r="D3881" t="s">
        <v>28</v>
      </c>
      <c r="E3881" t="s">
        <v>40</v>
      </c>
      <c r="F3881" t="s">
        <v>41</v>
      </c>
      <c r="G3881" t="s">
        <v>59</v>
      </c>
      <c r="H3881">
        <v>4</v>
      </c>
      <c r="I3881">
        <v>869</v>
      </c>
      <c r="J3881">
        <v>15</v>
      </c>
      <c r="K3881">
        <v>2954.6</v>
      </c>
      <c r="L3881">
        <v>586.4</v>
      </c>
      <c r="M3881" t="s">
        <v>43</v>
      </c>
      <c r="N3881" t="s">
        <v>66</v>
      </c>
      <c r="O3881">
        <v>3</v>
      </c>
      <c r="P3881">
        <v>2023</v>
      </c>
      <c r="Q3881">
        <v>8</v>
      </c>
      <c r="R3881" t="s">
        <v>72</v>
      </c>
      <c r="S3881">
        <v>3</v>
      </c>
      <c r="T3881">
        <v>33</v>
      </c>
      <c r="U3881">
        <v>3</v>
      </c>
      <c r="V3881">
        <v>1</v>
      </c>
      <c r="W3881" t="s">
        <v>60</v>
      </c>
      <c r="X3881" t="s">
        <v>47</v>
      </c>
      <c r="Y3881">
        <v>52140</v>
      </c>
      <c r="Z3881">
        <v>0.2</v>
      </c>
    </row>
    <row r="3882" spans="1:26" x14ac:dyDescent="0.25">
      <c r="A3882" t="s">
        <v>5669</v>
      </c>
      <c r="B3882" s="1">
        <v>45139</v>
      </c>
      <c r="C3882" t="s">
        <v>191</v>
      </c>
      <c r="D3882" t="s">
        <v>28</v>
      </c>
      <c r="E3882" t="s">
        <v>29</v>
      </c>
      <c r="F3882" t="s">
        <v>41</v>
      </c>
      <c r="G3882" t="s">
        <v>42</v>
      </c>
      <c r="H3882">
        <v>3</v>
      </c>
      <c r="I3882">
        <v>327</v>
      </c>
      <c r="J3882">
        <v>26</v>
      </c>
      <c r="K3882">
        <v>725.94</v>
      </c>
      <c r="L3882">
        <v>138.36000000000001</v>
      </c>
      <c r="M3882" t="s">
        <v>65</v>
      </c>
      <c r="N3882" t="s">
        <v>33</v>
      </c>
      <c r="O3882">
        <v>3</v>
      </c>
      <c r="P3882">
        <v>2023</v>
      </c>
      <c r="Q3882">
        <v>8</v>
      </c>
      <c r="R3882" t="s">
        <v>72</v>
      </c>
      <c r="S3882">
        <v>3</v>
      </c>
      <c r="T3882">
        <v>31</v>
      </c>
      <c r="U3882">
        <v>1</v>
      </c>
      <c r="V3882">
        <v>2</v>
      </c>
      <c r="W3882" t="s">
        <v>76</v>
      </c>
      <c r="X3882" t="s">
        <v>47</v>
      </c>
      <c r="Y3882">
        <v>25506</v>
      </c>
      <c r="Z3882">
        <v>0.19</v>
      </c>
    </row>
    <row r="3883" spans="1:26" x14ac:dyDescent="0.25">
      <c r="A3883" t="s">
        <v>5670</v>
      </c>
      <c r="B3883" s="1">
        <v>44960</v>
      </c>
      <c r="C3883" t="s">
        <v>2633</v>
      </c>
      <c r="D3883" t="s">
        <v>50</v>
      </c>
      <c r="E3883" t="s">
        <v>29</v>
      </c>
      <c r="F3883" t="s">
        <v>41</v>
      </c>
      <c r="G3883" t="s">
        <v>59</v>
      </c>
      <c r="H3883">
        <v>4</v>
      </c>
      <c r="I3883">
        <v>1551</v>
      </c>
      <c r="J3883">
        <v>19</v>
      </c>
      <c r="K3883">
        <v>5025.24</v>
      </c>
      <c r="L3883">
        <v>582.83000000000004</v>
      </c>
      <c r="M3883" t="s">
        <v>43</v>
      </c>
      <c r="N3883" t="s">
        <v>44</v>
      </c>
      <c r="O3883">
        <v>5</v>
      </c>
      <c r="P3883">
        <v>2023</v>
      </c>
      <c r="Q3883">
        <v>2</v>
      </c>
      <c r="R3883" t="s">
        <v>67</v>
      </c>
      <c r="S3883">
        <v>1</v>
      </c>
      <c r="T3883">
        <v>5</v>
      </c>
      <c r="U3883">
        <v>1</v>
      </c>
      <c r="V3883">
        <v>5</v>
      </c>
      <c r="W3883" t="s">
        <v>46</v>
      </c>
      <c r="X3883" t="s">
        <v>47</v>
      </c>
      <c r="Y3883">
        <v>117876</v>
      </c>
      <c r="Z3883">
        <v>0.12</v>
      </c>
    </row>
    <row r="3884" spans="1:26" x14ac:dyDescent="0.25">
      <c r="A3884" t="s">
        <v>5671</v>
      </c>
      <c r="B3884" s="1">
        <v>45078</v>
      </c>
      <c r="C3884" t="s">
        <v>2876</v>
      </c>
      <c r="D3884" t="s">
        <v>39</v>
      </c>
      <c r="E3884" t="s">
        <v>58</v>
      </c>
      <c r="F3884" t="s">
        <v>30</v>
      </c>
      <c r="G3884" t="s">
        <v>86</v>
      </c>
      <c r="H3884">
        <v>3</v>
      </c>
      <c r="I3884">
        <v>2813</v>
      </c>
      <c r="J3884">
        <v>22</v>
      </c>
      <c r="K3884">
        <v>6582.42</v>
      </c>
      <c r="L3884">
        <v>420.85</v>
      </c>
      <c r="M3884" t="s">
        <v>32</v>
      </c>
      <c r="N3884" t="s">
        <v>44</v>
      </c>
      <c r="O3884">
        <v>1</v>
      </c>
      <c r="P3884">
        <v>2023</v>
      </c>
      <c r="Q3884">
        <v>6</v>
      </c>
      <c r="R3884" t="s">
        <v>95</v>
      </c>
      <c r="S3884">
        <v>2</v>
      </c>
      <c r="T3884">
        <v>22</v>
      </c>
      <c r="U3884">
        <v>1</v>
      </c>
      <c r="V3884">
        <v>4</v>
      </c>
      <c r="W3884" t="s">
        <v>73</v>
      </c>
      <c r="X3884" t="s">
        <v>47</v>
      </c>
      <c r="Y3884">
        <v>185658</v>
      </c>
      <c r="Z3884">
        <v>0.06</v>
      </c>
    </row>
    <row r="3885" spans="1:26" x14ac:dyDescent="0.25">
      <c r="A3885" t="s">
        <v>5672</v>
      </c>
      <c r="B3885" s="1">
        <v>45284</v>
      </c>
      <c r="C3885" t="s">
        <v>1062</v>
      </c>
      <c r="D3885" t="s">
        <v>63</v>
      </c>
      <c r="E3885" t="s">
        <v>51</v>
      </c>
      <c r="F3885" t="s">
        <v>52</v>
      </c>
      <c r="G3885" t="s">
        <v>91</v>
      </c>
      <c r="H3885">
        <v>2</v>
      </c>
      <c r="I3885">
        <v>4772</v>
      </c>
      <c r="J3885">
        <v>19</v>
      </c>
      <c r="K3885">
        <v>7730.64</v>
      </c>
      <c r="L3885">
        <v>462.02</v>
      </c>
      <c r="M3885" t="s">
        <v>32</v>
      </c>
      <c r="N3885" t="s">
        <v>66</v>
      </c>
      <c r="O3885">
        <v>4</v>
      </c>
      <c r="P3885">
        <v>2023</v>
      </c>
      <c r="Q3885">
        <v>12</v>
      </c>
      <c r="R3885" t="s">
        <v>54</v>
      </c>
      <c r="S3885">
        <v>4</v>
      </c>
      <c r="T3885">
        <v>52</v>
      </c>
      <c r="U3885">
        <v>5</v>
      </c>
      <c r="V3885">
        <v>0</v>
      </c>
      <c r="W3885" t="s">
        <v>55</v>
      </c>
      <c r="X3885" t="s">
        <v>36</v>
      </c>
      <c r="Y3885">
        <v>181336</v>
      </c>
      <c r="Z3885">
        <v>0.06</v>
      </c>
    </row>
    <row r="3886" spans="1:26" x14ac:dyDescent="0.25">
      <c r="A3886" t="s">
        <v>5673</v>
      </c>
      <c r="B3886" s="1">
        <v>45155</v>
      </c>
      <c r="C3886" t="s">
        <v>1789</v>
      </c>
      <c r="D3886" t="s">
        <v>39</v>
      </c>
      <c r="E3886" t="s">
        <v>51</v>
      </c>
      <c r="F3886" t="s">
        <v>30</v>
      </c>
      <c r="G3886" t="s">
        <v>31</v>
      </c>
      <c r="H3886">
        <v>8</v>
      </c>
      <c r="I3886">
        <v>4073</v>
      </c>
      <c r="J3886">
        <v>15</v>
      </c>
      <c r="K3886">
        <v>27696.400000000001</v>
      </c>
      <c r="L3886">
        <v>4219.74</v>
      </c>
      <c r="M3886" t="s">
        <v>65</v>
      </c>
      <c r="N3886" t="s">
        <v>33</v>
      </c>
      <c r="O3886">
        <v>5</v>
      </c>
      <c r="P3886">
        <v>2023</v>
      </c>
      <c r="Q3886">
        <v>8</v>
      </c>
      <c r="R3886" t="s">
        <v>72</v>
      </c>
      <c r="S3886">
        <v>3</v>
      </c>
      <c r="T3886">
        <v>33</v>
      </c>
      <c r="U3886">
        <v>3</v>
      </c>
      <c r="V3886">
        <v>4</v>
      </c>
      <c r="W3886" t="s">
        <v>73</v>
      </c>
      <c r="X3886" t="s">
        <v>47</v>
      </c>
      <c r="Y3886">
        <v>488760</v>
      </c>
      <c r="Z3886">
        <v>0.15</v>
      </c>
    </row>
    <row r="3887" spans="1:26" x14ac:dyDescent="0.25">
      <c r="A3887" t="s">
        <v>5674</v>
      </c>
      <c r="B3887" s="1">
        <v>45046</v>
      </c>
      <c r="C3887" t="s">
        <v>2263</v>
      </c>
      <c r="D3887" t="s">
        <v>50</v>
      </c>
      <c r="E3887" t="s">
        <v>58</v>
      </c>
      <c r="F3887" t="s">
        <v>30</v>
      </c>
      <c r="G3887" t="s">
        <v>64</v>
      </c>
      <c r="H3887">
        <v>7</v>
      </c>
      <c r="I3887">
        <v>2984</v>
      </c>
      <c r="J3887">
        <v>6</v>
      </c>
      <c r="K3887">
        <v>19634.72</v>
      </c>
      <c r="L3887">
        <v>1804.62</v>
      </c>
      <c r="M3887" t="s">
        <v>65</v>
      </c>
      <c r="N3887" t="s">
        <v>33</v>
      </c>
      <c r="O3887">
        <v>5</v>
      </c>
      <c r="P3887">
        <v>2023</v>
      </c>
      <c r="Q3887">
        <v>4</v>
      </c>
      <c r="R3887" t="s">
        <v>100</v>
      </c>
      <c r="S3887">
        <v>2</v>
      </c>
      <c r="T3887">
        <v>18</v>
      </c>
      <c r="U3887">
        <v>6</v>
      </c>
      <c r="V3887">
        <v>0</v>
      </c>
      <c r="W3887" t="s">
        <v>55</v>
      </c>
      <c r="X3887" t="s">
        <v>36</v>
      </c>
      <c r="Y3887">
        <v>125328</v>
      </c>
      <c r="Z3887">
        <v>0.09</v>
      </c>
    </row>
    <row r="3888" spans="1:26" x14ac:dyDescent="0.25">
      <c r="A3888" t="s">
        <v>5675</v>
      </c>
      <c r="B3888" s="1">
        <v>45106</v>
      </c>
      <c r="C3888" t="s">
        <v>2162</v>
      </c>
      <c r="D3888" t="s">
        <v>39</v>
      </c>
      <c r="E3888" t="s">
        <v>51</v>
      </c>
      <c r="F3888" t="s">
        <v>41</v>
      </c>
      <c r="G3888" t="s">
        <v>42</v>
      </c>
      <c r="H3888">
        <v>5</v>
      </c>
      <c r="I3888">
        <v>2258</v>
      </c>
      <c r="J3888">
        <v>27</v>
      </c>
      <c r="K3888">
        <v>8241.7000000000007</v>
      </c>
      <c r="L3888">
        <v>996.9</v>
      </c>
      <c r="M3888" t="s">
        <v>65</v>
      </c>
      <c r="N3888" t="s">
        <v>44</v>
      </c>
      <c r="O3888">
        <v>1</v>
      </c>
      <c r="P3888">
        <v>2023</v>
      </c>
      <c r="Q3888">
        <v>6</v>
      </c>
      <c r="R3888" t="s">
        <v>95</v>
      </c>
      <c r="S3888">
        <v>2</v>
      </c>
      <c r="T3888">
        <v>26</v>
      </c>
      <c r="U3888">
        <v>5</v>
      </c>
      <c r="V3888">
        <v>4</v>
      </c>
      <c r="W3888" t="s">
        <v>73</v>
      </c>
      <c r="X3888" t="s">
        <v>47</v>
      </c>
      <c r="Y3888">
        <v>304830</v>
      </c>
      <c r="Z3888">
        <v>0.12</v>
      </c>
    </row>
    <row r="3889" spans="1:26" x14ac:dyDescent="0.25">
      <c r="A3889" t="s">
        <v>5676</v>
      </c>
      <c r="B3889" s="1">
        <v>45185</v>
      </c>
      <c r="C3889" t="s">
        <v>3722</v>
      </c>
      <c r="D3889" t="s">
        <v>28</v>
      </c>
      <c r="E3889" t="s">
        <v>40</v>
      </c>
      <c r="F3889" t="s">
        <v>41</v>
      </c>
      <c r="G3889" t="s">
        <v>59</v>
      </c>
      <c r="H3889">
        <v>6</v>
      </c>
      <c r="I3889">
        <v>602</v>
      </c>
      <c r="J3889">
        <v>24</v>
      </c>
      <c r="K3889">
        <v>2745.12</v>
      </c>
      <c r="L3889">
        <v>493.12</v>
      </c>
      <c r="M3889" t="s">
        <v>32</v>
      </c>
      <c r="N3889" t="s">
        <v>66</v>
      </c>
      <c r="O3889">
        <v>2</v>
      </c>
      <c r="P3889">
        <v>2023</v>
      </c>
      <c r="Q3889">
        <v>9</v>
      </c>
      <c r="R3889" t="s">
        <v>80</v>
      </c>
      <c r="S3889">
        <v>3</v>
      </c>
      <c r="T3889">
        <v>37</v>
      </c>
      <c r="U3889">
        <v>3</v>
      </c>
      <c r="V3889">
        <v>6</v>
      </c>
      <c r="W3889" t="s">
        <v>35</v>
      </c>
      <c r="X3889" t="s">
        <v>36</v>
      </c>
      <c r="Y3889">
        <v>86688</v>
      </c>
      <c r="Z3889">
        <v>0.18</v>
      </c>
    </row>
    <row r="3890" spans="1:26" x14ac:dyDescent="0.25">
      <c r="A3890" t="s">
        <v>5677</v>
      </c>
      <c r="B3890" s="1">
        <v>45064</v>
      </c>
      <c r="C3890" t="s">
        <v>175</v>
      </c>
      <c r="D3890" t="s">
        <v>39</v>
      </c>
      <c r="E3890" t="s">
        <v>51</v>
      </c>
      <c r="F3890" t="s">
        <v>52</v>
      </c>
      <c r="G3890" t="s">
        <v>79</v>
      </c>
      <c r="H3890">
        <v>5</v>
      </c>
      <c r="I3890">
        <v>4135</v>
      </c>
      <c r="J3890">
        <v>12</v>
      </c>
      <c r="K3890">
        <v>18194</v>
      </c>
      <c r="L3890">
        <v>2757</v>
      </c>
      <c r="M3890" t="s">
        <v>32</v>
      </c>
      <c r="N3890" t="s">
        <v>66</v>
      </c>
      <c r="O3890">
        <v>4</v>
      </c>
      <c r="P3890">
        <v>2023</v>
      </c>
      <c r="Q3890">
        <v>5</v>
      </c>
      <c r="R3890" t="s">
        <v>238</v>
      </c>
      <c r="S3890">
        <v>2</v>
      </c>
      <c r="T3890">
        <v>20</v>
      </c>
      <c r="U3890">
        <v>3</v>
      </c>
      <c r="V3890">
        <v>4</v>
      </c>
      <c r="W3890" t="s">
        <v>73</v>
      </c>
      <c r="X3890" t="s">
        <v>47</v>
      </c>
      <c r="Y3890">
        <v>248100</v>
      </c>
      <c r="Z3890">
        <v>0.15</v>
      </c>
    </row>
    <row r="3891" spans="1:26" x14ac:dyDescent="0.25">
      <c r="A3891" t="s">
        <v>5678</v>
      </c>
      <c r="B3891" s="1">
        <v>45218</v>
      </c>
      <c r="C3891" t="s">
        <v>2955</v>
      </c>
      <c r="D3891" t="s">
        <v>50</v>
      </c>
      <c r="E3891" t="s">
        <v>29</v>
      </c>
      <c r="F3891" t="s">
        <v>41</v>
      </c>
      <c r="G3891" t="s">
        <v>116</v>
      </c>
      <c r="H3891">
        <v>1</v>
      </c>
      <c r="I3891">
        <v>4682</v>
      </c>
      <c r="J3891">
        <v>12</v>
      </c>
      <c r="K3891">
        <v>4120.16</v>
      </c>
      <c r="L3891">
        <v>311.49</v>
      </c>
      <c r="M3891" t="s">
        <v>32</v>
      </c>
      <c r="N3891" t="s">
        <v>33</v>
      </c>
      <c r="O3891">
        <v>7</v>
      </c>
      <c r="P3891">
        <v>2023</v>
      </c>
      <c r="Q3891">
        <v>10</v>
      </c>
      <c r="R3891" t="s">
        <v>45</v>
      </c>
      <c r="S3891">
        <v>4</v>
      </c>
      <c r="T3891">
        <v>42</v>
      </c>
      <c r="U3891">
        <v>3</v>
      </c>
      <c r="V3891">
        <v>4</v>
      </c>
      <c r="W3891" t="s">
        <v>73</v>
      </c>
      <c r="X3891" t="s">
        <v>47</v>
      </c>
      <c r="Y3891">
        <v>56184</v>
      </c>
      <c r="Z3891">
        <v>0.08</v>
      </c>
    </row>
    <row r="3892" spans="1:26" x14ac:dyDescent="0.25">
      <c r="A3892" t="s">
        <v>5679</v>
      </c>
      <c r="B3892" s="1">
        <v>44940</v>
      </c>
      <c r="C3892" t="s">
        <v>109</v>
      </c>
      <c r="D3892" t="s">
        <v>63</v>
      </c>
      <c r="E3892" t="s">
        <v>40</v>
      </c>
      <c r="F3892" t="s">
        <v>41</v>
      </c>
      <c r="G3892" t="s">
        <v>59</v>
      </c>
      <c r="H3892">
        <v>9</v>
      </c>
      <c r="I3892">
        <v>3971</v>
      </c>
      <c r="J3892">
        <v>18</v>
      </c>
      <c r="K3892">
        <v>29305.98</v>
      </c>
      <c r="L3892">
        <v>4069.73</v>
      </c>
      <c r="M3892" t="s">
        <v>65</v>
      </c>
      <c r="N3892" t="s">
        <v>33</v>
      </c>
      <c r="O3892">
        <v>4</v>
      </c>
      <c r="P3892">
        <v>2023</v>
      </c>
      <c r="Q3892">
        <v>1</v>
      </c>
      <c r="R3892" t="s">
        <v>34</v>
      </c>
      <c r="S3892">
        <v>1</v>
      </c>
      <c r="T3892">
        <v>2</v>
      </c>
      <c r="U3892">
        <v>2</v>
      </c>
      <c r="V3892">
        <v>6</v>
      </c>
      <c r="W3892" t="s">
        <v>35</v>
      </c>
      <c r="X3892" t="s">
        <v>36</v>
      </c>
      <c r="Y3892">
        <v>643302</v>
      </c>
      <c r="Z3892">
        <v>0.14000000000000001</v>
      </c>
    </row>
    <row r="3893" spans="1:26" x14ac:dyDescent="0.25">
      <c r="A3893" t="s">
        <v>5680</v>
      </c>
      <c r="B3893" s="1">
        <v>45074</v>
      </c>
      <c r="C3893" t="s">
        <v>2518</v>
      </c>
      <c r="D3893" t="s">
        <v>63</v>
      </c>
      <c r="E3893" t="s">
        <v>40</v>
      </c>
      <c r="F3893" t="s">
        <v>41</v>
      </c>
      <c r="G3893" t="s">
        <v>42</v>
      </c>
      <c r="H3893">
        <v>1</v>
      </c>
      <c r="I3893">
        <v>917</v>
      </c>
      <c r="J3893">
        <v>22</v>
      </c>
      <c r="K3893">
        <v>715.26</v>
      </c>
      <c r="L3893">
        <v>53.36</v>
      </c>
      <c r="M3893" t="s">
        <v>43</v>
      </c>
      <c r="N3893" t="s">
        <v>66</v>
      </c>
      <c r="O3893">
        <v>4</v>
      </c>
      <c r="P3893">
        <v>2023</v>
      </c>
      <c r="Q3893">
        <v>5</v>
      </c>
      <c r="R3893" t="s">
        <v>238</v>
      </c>
      <c r="S3893">
        <v>2</v>
      </c>
      <c r="T3893">
        <v>22</v>
      </c>
      <c r="U3893">
        <v>5</v>
      </c>
      <c r="V3893">
        <v>0</v>
      </c>
      <c r="W3893" t="s">
        <v>55</v>
      </c>
      <c r="X3893" t="s">
        <v>36</v>
      </c>
      <c r="Y3893">
        <v>20174</v>
      </c>
      <c r="Z3893">
        <v>7.0000000000000007E-2</v>
      </c>
    </row>
    <row r="3894" spans="1:26" x14ac:dyDescent="0.25">
      <c r="A3894" t="s">
        <v>5681</v>
      </c>
      <c r="B3894" s="1">
        <v>45279</v>
      </c>
      <c r="C3894" t="s">
        <v>2970</v>
      </c>
      <c r="D3894" t="s">
        <v>39</v>
      </c>
      <c r="E3894" t="s">
        <v>40</v>
      </c>
      <c r="F3894" t="s">
        <v>52</v>
      </c>
      <c r="G3894" t="s">
        <v>91</v>
      </c>
      <c r="H3894">
        <v>1</v>
      </c>
      <c r="I3894">
        <v>4384</v>
      </c>
      <c r="J3894">
        <v>28</v>
      </c>
      <c r="K3894">
        <v>3156.48</v>
      </c>
      <c r="L3894">
        <v>340.09</v>
      </c>
      <c r="M3894" t="s">
        <v>65</v>
      </c>
      <c r="N3894" t="s">
        <v>44</v>
      </c>
      <c r="O3894">
        <v>1</v>
      </c>
      <c r="P3894">
        <v>2023</v>
      </c>
      <c r="Q3894">
        <v>12</v>
      </c>
      <c r="R3894" t="s">
        <v>54</v>
      </c>
      <c r="S3894">
        <v>4</v>
      </c>
      <c r="T3894">
        <v>51</v>
      </c>
      <c r="U3894">
        <v>4</v>
      </c>
      <c r="V3894">
        <v>2</v>
      </c>
      <c r="W3894" t="s">
        <v>76</v>
      </c>
      <c r="X3894" t="s">
        <v>47</v>
      </c>
      <c r="Y3894">
        <v>122752</v>
      </c>
      <c r="Z3894">
        <v>0.11</v>
      </c>
    </row>
    <row r="3895" spans="1:26" x14ac:dyDescent="0.25">
      <c r="A3895" t="s">
        <v>5682</v>
      </c>
      <c r="B3895" s="1">
        <v>44954</v>
      </c>
      <c r="C3895" t="s">
        <v>2251</v>
      </c>
      <c r="D3895" t="s">
        <v>28</v>
      </c>
      <c r="E3895" t="s">
        <v>29</v>
      </c>
      <c r="F3895" t="s">
        <v>30</v>
      </c>
      <c r="G3895" t="s">
        <v>64</v>
      </c>
      <c r="H3895">
        <v>2</v>
      </c>
      <c r="I3895">
        <v>1640</v>
      </c>
      <c r="J3895">
        <v>8</v>
      </c>
      <c r="K3895">
        <v>3017.6</v>
      </c>
      <c r="L3895">
        <v>392.32</v>
      </c>
      <c r="M3895" t="s">
        <v>32</v>
      </c>
      <c r="N3895" t="s">
        <v>44</v>
      </c>
      <c r="O3895">
        <v>1</v>
      </c>
      <c r="P3895">
        <v>2023</v>
      </c>
      <c r="Q3895">
        <v>1</v>
      </c>
      <c r="R3895" t="s">
        <v>34</v>
      </c>
      <c r="S3895">
        <v>1</v>
      </c>
      <c r="T3895">
        <v>4</v>
      </c>
      <c r="U3895">
        <v>4</v>
      </c>
      <c r="V3895">
        <v>6</v>
      </c>
      <c r="W3895" t="s">
        <v>35</v>
      </c>
      <c r="X3895" t="s">
        <v>36</v>
      </c>
      <c r="Y3895">
        <v>26240</v>
      </c>
      <c r="Z3895">
        <v>0.13</v>
      </c>
    </row>
    <row r="3896" spans="1:26" x14ac:dyDescent="0.25">
      <c r="A3896" t="s">
        <v>5683</v>
      </c>
      <c r="B3896" s="1">
        <v>45106</v>
      </c>
      <c r="C3896" t="s">
        <v>392</v>
      </c>
      <c r="D3896" t="s">
        <v>28</v>
      </c>
      <c r="E3896" t="s">
        <v>29</v>
      </c>
      <c r="F3896" t="s">
        <v>52</v>
      </c>
      <c r="G3896" t="s">
        <v>91</v>
      </c>
      <c r="H3896">
        <v>1</v>
      </c>
      <c r="I3896">
        <v>4705</v>
      </c>
      <c r="J3896">
        <v>1</v>
      </c>
      <c r="K3896">
        <v>4657.95</v>
      </c>
      <c r="L3896">
        <v>635.36</v>
      </c>
      <c r="M3896" t="s">
        <v>65</v>
      </c>
      <c r="N3896" t="s">
        <v>66</v>
      </c>
      <c r="O3896">
        <v>7</v>
      </c>
      <c r="P3896">
        <v>2023</v>
      </c>
      <c r="Q3896">
        <v>6</v>
      </c>
      <c r="R3896" t="s">
        <v>95</v>
      </c>
      <c r="S3896">
        <v>2</v>
      </c>
      <c r="T3896">
        <v>26</v>
      </c>
      <c r="U3896">
        <v>5</v>
      </c>
      <c r="V3896">
        <v>4</v>
      </c>
      <c r="W3896" t="s">
        <v>73</v>
      </c>
      <c r="X3896" t="s">
        <v>47</v>
      </c>
      <c r="Y3896">
        <v>4705</v>
      </c>
      <c r="Z3896">
        <v>0.14000000000000001</v>
      </c>
    </row>
    <row r="3897" spans="1:26" x14ac:dyDescent="0.25">
      <c r="A3897" t="s">
        <v>5684</v>
      </c>
      <c r="B3897" s="1">
        <v>45254</v>
      </c>
      <c r="C3897" t="s">
        <v>2693</v>
      </c>
      <c r="D3897" t="s">
        <v>50</v>
      </c>
      <c r="E3897" t="s">
        <v>40</v>
      </c>
      <c r="F3897" t="s">
        <v>41</v>
      </c>
      <c r="G3897" t="s">
        <v>116</v>
      </c>
      <c r="H3897">
        <v>5</v>
      </c>
      <c r="I3897">
        <v>839</v>
      </c>
      <c r="J3897">
        <v>16</v>
      </c>
      <c r="K3897">
        <v>3523.8</v>
      </c>
      <c r="L3897">
        <v>228.42</v>
      </c>
      <c r="M3897" t="s">
        <v>32</v>
      </c>
      <c r="N3897" t="s">
        <v>33</v>
      </c>
      <c r="O3897">
        <v>5</v>
      </c>
      <c r="P3897">
        <v>2023</v>
      </c>
      <c r="Q3897">
        <v>11</v>
      </c>
      <c r="R3897" t="s">
        <v>92</v>
      </c>
      <c r="S3897">
        <v>4</v>
      </c>
      <c r="T3897">
        <v>47</v>
      </c>
      <c r="U3897">
        <v>4</v>
      </c>
      <c r="V3897">
        <v>5</v>
      </c>
      <c r="W3897" t="s">
        <v>46</v>
      </c>
      <c r="X3897" t="s">
        <v>47</v>
      </c>
      <c r="Y3897">
        <v>67120</v>
      </c>
      <c r="Z3897">
        <v>0.06</v>
      </c>
    </row>
    <row r="3898" spans="1:26" x14ac:dyDescent="0.25">
      <c r="A3898" t="s">
        <v>5685</v>
      </c>
      <c r="B3898" s="1">
        <v>45253</v>
      </c>
      <c r="C3898" t="s">
        <v>1902</v>
      </c>
      <c r="D3898" t="s">
        <v>50</v>
      </c>
      <c r="E3898" t="s">
        <v>29</v>
      </c>
      <c r="F3898" t="s">
        <v>41</v>
      </c>
      <c r="G3898" t="s">
        <v>116</v>
      </c>
      <c r="H3898">
        <v>1</v>
      </c>
      <c r="I3898">
        <v>916</v>
      </c>
      <c r="J3898">
        <v>6</v>
      </c>
      <c r="K3898">
        <v>861.04</v>
      </c>
      <c r="L3898">
        <v>124.2</v>
      </c>
      <c r="M3898" t="s">
        <v>32</v>
      </c>
      <c r="N3898" t="s">
        <v>66</v>
      </c>
      <c r="O3898">
        <v>1</v>
      </c>
      <c r="P3898">
        <v>2023</v>
      </c>
      <c r="Q3898">
        <v>11</v>
      </c>
      <c r="R3898" t="s">
        <v>92</v>
      </c>
      <c r="S3898">
        <v>4</v>
      </c>
      <c r="T3898">
        <v>47</v>
      </c>
      <c r="U3898">
        <v>4</v>
      </c>
      <c r="V3898">
        <v>4</v>
      </c>
      <c r="W3898" t="s">
        <v>73</v>
      </c>
      <c r="X3898" t="s">
        <v>47</v>
      </c>
      <c r="Y3898">
        <v>5496</v>
      </c>
      <c r="Z3898">
        <v>0.14000000000000001</v>
      </c>
    </row>
    <row r="3899" spans="1:26" x14ac:dyDescent="0.25">
      <c r="A3899" t="s">
        <v>5686</v>
      </c>
      <c r="B3899" s="1">
        <v>45028</v>
      </c>
      <c r="C3899" t="s">
        <v>4527</v>
      </c>
      <c r="D3899" t="s">
        <v>50</v>
      </c>
      <c r="E3899" t="s">
        <v>40</v>
      </c>
      <c r="F3899" t="s">
        <v>52</v>
      </c>
      <c r="G3899" t="s">
        <v>91</v>
      </c>
      <c r="H3899">
        <v>4</v>
      </c>
      <c r="I3899">
        <v>4243</v>
      </c>
      <c r="J3899">
        <v>2</v>
      </c>
      <c r="K3899">
        <v>16632.560000000001</v>
      </c>
      <c r="L3899">
        <v>3289.16</v>
      </c>
      <c r="M3899" t="s">
        <v>43</v>
      </c>
      <c r="N3899" t="s">
        <v>66</v>
      </c>
      <c r="O3899">
        <v>2</v>
      </c>
      <c r="P3899">
        <v>2023</v>
      </c>
      <c r="Q3899">
        <v>4</v>
      </c>
      <c r="R3899" t="s">
        <v>100</v>
      </c>
      <c r="S3899">
        <v>2</v>
      </c>
      <c r="T3899">
        <v>15</v>
      </c>
      <c r="U3899">
        <v>3</v>
      </c>
      <c r="V3899">
        <v>3</v>
      </c>
      <c r="W3899" t="s">
        <v>83</v>
      </c>
      <c r="X3899" t="s">
        <v>47</v>
      </c>
      <c r="Y3899">
        <v>33944</v>
      </c>
      <c r="Z3899">
        <v>0.2</v>
      </c>
    </row>
    <row r="3900" spans="1:26" x14ac:dyDescent="0.25">
      <c r="A3900" t="s">
        <v>5687</v>
      </c>
      <c r="B3900" s="1">
        <v>45229</v>
      </c>
      <c r="C3900" t="s">
        <v>378</v>
      </c>
      <c r="D3900" t="s">
        <v>63</v>
      </c>
      <c r="E3900" t="s">
        <v>58</v>
      </c>
      <c r="F3900" t="s">
        <v>52</v>
      </c>
      <c r="G3900" t="s">
        <v>53</v>
      </c>
      <c r="H3900">
        <v>9</v>
      </c>
      <c r="I3900">
        <v>475</v>
      </c>
      <c r="J3900">
        <v>18</v>
      </c>
      <c r="K3900">
        <v>3505.5</v>
      </c>
      <c r="L3900">
        <v>576.21</v>
      </c>
      <c r="M3900" t="s">
        <v>32</v>
      </c>
      <c r="N3900" t="s">
        <v>44</v>
      </c>
      <c r="O3900">
        <v>3</v>
      </c>
      <c r="P3900">
        <v>2023</v>
      </c>
      <c r="Q3900">
        <v>10</v>
      </c>
      <c r="R3900" t="s">
        <v>45</v>
      </c>
      <c r="S3900">
        <v>4</v>
      </c>
      <c r="T3900">
        <v>44</v>
      </c>
      <c r="U3900">
        <v>5</v>
      </c>
      <c r="V3900">
        <v>1</v>
      </c>
      <c r="W3900" t="s">
        <v>60</v>
      </c>
      <c r="X3900" t="s">
        <v>47</v>
      </c>
      <c r="Y3900">
        <v>76950</v>
      </c>
      <c r="Z3900">
        <v>0.16</v>
      </c>
    </row>
    <row r="3901" spans="1:26" x14ac:dyDescent="0.25">
      <c r="A3901" t="s">
        <v>5688</v>
      </c>
      <c r="B3901" s="1">
        <v>44967</v>
      </c>
      <c r="C3901" t="s">
        <v>2089</v>
      </c>
      <c r="D3901" t="s">
        <v>63</v>
      </c>
      <c r="E3901" t="s">
        <v>29</v>
      </c>
      <c r="F3901" t="s">
        <v>52</v>
      </c>
      <c r="G3901" t="s">
        <v>53</v>
      </c>
      <c r="H3901">
        <v>1</v>
      </c>
      <c r="I3901">
        <v>196</v>
      </c>
      <c r="J3901">
        <v>17</v>
      </c>
      <c r="K3901">
        <v>162.68</v>
      </c>
      <c r="L3901">
        <v>24.01</v>
      </c>
      <c r="M3901" t="s">
        <v>32</v>
      </c>
      <c r="N3901" t="s">
        <v>33</v>
      </c>
      <c r="O3901">
        <v>5</v>
      </c>
      <c r="P3901">
        <v>2023</v>
      </c>
      <c r="Q3901">
        <v>2</v>
      </c>
      <c r="R3901" t="s">
        <v>67</v>
      </c>
      <c r="S3901">
        <v>1</v>
      </c>
      <c r="T3901">
        <v>6</v>
      </c>
      <c r="U3901">
        <v>2</v>
      </c>
      <c r="V3901">
        <v>5</v>
      </c>
      <c r="W3901" t="s">
        <v>46</v>
      </c>
      <c r="X3901" t="s">
        <v>47</v>
      </c>
      <c r="Y3901">
        <v>3332</v>
      </c>
      <c r="Z3901">
        <v>0.15</v>
      </c>
    </row>
    <row r="3902" spans="1:26" x14ac:dyDescent="0.25">
      <c r="A3902" t="s">
        <v>5689</v>
      </c>
      <c r="B3902" s="1">
        <v>45156</v>
      </c>
      <c r="C3902" t="s">
        <v>3676</v>
      </c>
      <c r="D3902" t="s">
        <v>39</v>
      </c>
      <c r="E3902" t="s">
        <v>58</v>
      </c>
      <c r="F3902" t="s">
        <v>52</v>
      </c>
      <c r="G3902" t="s">
        <v>53</v>
      </c>
      <c r="H3902">
        <v>1</v>
      </c>
      <c r="I3902">
        <v>3801</v>
      </c>
      <c r="J3902">
        <v>29</v>
      </c>
      <c r="K3902">
        <v>2698.71</v>
      </c>
      <c r="L3902">
        <v>405.89</v>
      </c>
      <c r="M3902" t="s">
        <v>43</v>
      </c>
      <c r="N3902" t="s">
        <v>44</v>
      </c>
      <c r="O3902">
        <v>6</v>
      </c>
      <c r="P3902">
        <v>2023</v>
      </c>
      <c r="Q3902">
        <v>8</v>
      </c>
      <c r="R3902" t="s">
        <v>72</v>
      </c>
      <c r="S3902">
        <v>3</v>
      </c>
      <c r="T3902">
        <v>33</v>
      </c>
      <c r="U3902">
        <v>3</v>
      </c>
      <c r="V3902">
        <v>5</v>
      </c>
      <c r="W3902" t="s">
        <v>46</v>
      </c>
      <c r="X3902" t="s">
        <v>47</v>
      </c>
      <c r="Y3902">
        <v>110229</v>
      </c>
      <c r="Z3902">
        <v>0.15</v>
      </c>
    </row>
    <row r="3903" spans="1:26" x14ac:dyDescent="0.25">
      <c r="A3903" t="s">
        <v>5690</v>
      </c>
      <c r="B3903" s="1">
        <v>44928</v>
      </c>
      <c r="C3903" t="s">
        <v>2559</v>
      </c>
      <c r="D3903" t="s">
        <v>28</v>
      </c>
      <c r="E3903" t="s">
        <v>58</v>
      </c>
      <c r="F3903" t="s">
        <v>41</v>
      </c>
      <c r="G3903" t="s">
        <v>116</v>
      </c>
      <c r="H3903">
        <v>5</v>
      </c>
      <c r="I3903">
        <v>3701</v>
      </c>
      <c r="J3903">
        <v>5</v>
      </c>
      <c r="K3903">
        <v>17579.75</v>
      </c>
      <c r="L3903">
        <v>3500.97</v>
      </c>
      <c r="M3903" t="s">
        <v>32</v>
      </c>
      <c r="N3903" t="s">
        <v>44</v>
      </c>
      <c r="O3903">
        <v>2</v>
      </c>
      <c r="P3903">
        <v>2023</v>
      </c>
      <c r="Q3903">
        <v>1</v>
      </c>
      <c r="R3903" t="s">
        <v>34</v>
      </c>
      <c r="S3903">
        <v>1</v>
      </c>
      <c r="T3903">
        <v>1</v>
      </c>
      <c r="U3903">
        <v>1</v>
      </c>
      <c r="V3903">
        <v>1</v>
      </c>
      <c r="W3903" t="s">
        <v>60</v>
      </c>
      <c r="X3903" t="s">
        <v>47</v>
      </c>
      <c r="Y3903">
        <v>92525</v>
      </c>
      <c r="Z3903">
        <v>0.2</v>
      </c>
    </row>
    <row r="3904" spans="1:26" x14ac:dyDescent="0.25">
      <c r="A3904" t="s">
        <v>5691</v>
      </c>
      <c r="B3904" s="1">
        <v>44969</v>
      </c>
      <c r="C3904" t="s">
        <v>2184</v>
      </c>
      <c r="D3904" t="s">
        <v>50</v>
      </c>
      <c r="E3904" t="s">
        <v>51</v>
      </c>
      <c r="F3904" t="s">
        <v>52</v>
      </c>
      <c r="G3904" t="s">
        <v>53</v>
      </c>
      <c r="H3904">
        <v>8</v>
      </c>
      <c r="I3904">
        <v>826</v>
      </c>
      <c r="J3904">
        <v>26</v>
      </c>
      <c r="K3904">
        <v>4889.92</v>
      </c>
      <c r="L3904">
        <v>421.85</v>
      </c>
      <c r="M3904" t="s">
        <v>32</v>
      </c>
      <c r="N3904" t="s">
        <v>33</v>
      </c>
      <c r="O3904">
        <v>3</v>
      </c>
      <c r="P3904">
        <v>2023</v>
      </c>
      <c r="Q3904">
        <v>2</v>
      </c>
      <c r="R3904" t="s">
        <v>67</v>
      </c>
      <c r="S3904">
        <v>1</v>
      </c>
      <c r="T3904">
        <v>7</v>
      </c>
      <c r="U3904">
        <v>3</v>
      </c>
      <c r="V3904">
        <v>0</v>
      </c>
      <c r="W3904" t="s">
        <v>55</v>
      </c>
      <c r="X3904" t="s">
        <v>36</v>
      </c>
      <c r="Y3904">
        <v>171808</v>
      </c>
      <c r="Z3904">
        <v>0.09</v>
      </c>
    </row>
    <row r="3905" spans="1:26" x14ac:dyDescent="0.25">
      <c r="A3905" t="s">
        <v>5692</v>
      </c>
      <c r="B3905" s="1">
        <v>45113</v>
      </c>
      <c r="C3905" t="s">
        <v>5693</v>
      </c>
      <c r="D3905" t="s">
        <v>28</v>
      </c>
      <c r="E3905" t="s">
        <v>40</v>
      </c>
      <c r="F3905" t="s">
        <v>30</v>
      </c>
      <c r="G3905" t="s">
        <v>86</v>
      </c>
      <c r="H3905">
        <v>3</v>
      </c>
      <c r="I3905">
        <v>3537</v>
      </c>
      <c r="J3905">
        <v>26</v>
      </c>
      <c r="K3905">
        <v>7852.14</v>
      </c>
      <c r="L3905">
        <v>1336.9</v>
      </c>
      <c r="M3905" t="s">
        <v>32</v>
      </c>
      <c r="N3905" t="s">
        <v>44</v>
      </c>
      <c r="O3905">
        <v>2</v>
      </c>
      <c r="P3905">
        <v>2023</v>
      </c>
      <c r="Q3905">
        <v>7</v>
      </c>
      <c r="R3905" t="s">
        <v>125</v>
      </c>
      <c r="S3905">
        <v>3</v>
      </c>
      <c r="T3905">
        <v>27</v>
      </c>
      <c r="U3905">
        <v>2</v>
      </c>
      <c r="V3905">
        <v>4</v>
      </c>
      <c r="W3905" t="s">
        <v>73</v>
      </c>
      <c r="X3905" t="s">
        <v>47</v>
      </c>
      <c r="Y3905">
        <v>275886</v>
      </c>
      <c r="Z3905">
        <v>0.17</v>
      </c>
    </row>
    <row r="3906" spans="1:26" x14ac:dyDescent="0.25">
      <c r="A3906" t="s">
        <v>5694</v>
      </c>
      <c r="B3906" s="1">
        <v>45048</v>
      </c>
      <c r="C3906" t="s">
        <v>5428</v>
      </c>
      <c r="D3906" t="s">
        <v>39</v>
      </c>
      <c r="E3906" t="s">
        <v>29</v>
      </c>
      <c r="F3906" t="s">
        <v>30</v>
      </c>
      <c r="G3906" t="s">
        <v>86</v>
      </c>
      <c r="H3906">
        <v>4</v>
      </c>
      <c r="I3906">
        <v>3469</v>
      </c>
      <c r="J3906">
        <v>24</v>
      </c>
      <c r="K3906">
        <v>10545.76</v>
      </c>
      <c r="L3906">
        <v>602.75</v>
      </c>
      <c r="M3906" t="s">
        <v>43</v>
      </c>
      <c r="N3906" t="s">
        <v>44</v>
      </c>
      <c r="O3906">
        <v>7</v>
      </c>
      <c r="P3906">
        <v>2023</v>
      </c>
      <c r="Q3906">
        <v>5</v>
      </c>
      <c r="R3906" t="s">
        <v>238</v>
      </c>
      <c r="S3906">
        <v>2</v>
      </c>
      <c r="T3906">
        <v>18</v>
      </c>
      <c r="U3906">
        <v>1</v>
      </c>
      <c r="V3906">
        <v>2</v>
      </c>
      <c r="W3906" t="s">
        <v>76</v>
      </c>
      <c r="X3906" t="s">
        <v>47</v>
      </c>
      <c r="Y3906">
        <v>333024</v>
      </c>
      <c r="Z3906">
        <v>0.06</v>
      </c>
    </row>
    <row r="3907" spans="1:26" x14ac:dyDescent="0.25">
      <c r="A3907" t="s">
        <v>5695</v>
      </c>
      <c r="B3907" s="1">
        <v>45216</v>
      </c>
      <c r="C3907" t="s">
        <v>1165</v>
      </c>
      <c r="D3907" t="s">
        <v>39</v>
      </c>
      <c r="E3907" t="s">
        <v>51</v>
      </c>
      <c r="F3907" t="s">
        <v>30</v>
      </c>
      <c r="G3907" t="s">
        <v>64</v>
      </c>
      <c r="H3907">
        <v>10</v>
      </c>
      <c r="I3907">
        <v>189</v>
      </c>
      <c r="J3907">
        <v>7</v>
      </c>
      <c r="K3907">
        <v>1757.7</v>
      </c>
      <c r="L3907">
        <v>338.59</v>
      </c>
      <c r="M3907" t="s">
        <v>65</v>
      </c>
      <c r="N3907" t="s">
        <v>33</v>
      </c>
      <c r="O3907">
        <v>5</v>
      </c>
      <c r="P3907">
        <v>2023</v>
      </c>
      <c r="Q3907">
        <v>10</v>
      </c>
      <c r="R3907" t="s">
        <v>45</v>
      </c>
      <c r="S3907">
        <v>4</v>
      </c>
      <c r="T3907">
        <v>42</v>
      </c>
      <c r="U3907">
        <v>3</v>
      </c>
      <c r="V3907">
        <v>2</v>
      </c>
      <c r="W3907" t="s">
        <v>76</v>
      </c>
      <c r="X3907" t="s">
        <v>47</v>
      </c>
      <c r="Y3907">
        <v>13230</v>
      </c>
      <c r="Z3907">
        <v>0.19</v>
      </c>
    </row>
    <row r="3908" spans="1:26" x14ac:dyDescent="0.25">
      <c r="A3908" t="s">
        <v>5696</v>
      </c>
      <c r="B3908" s="1">
        <v>45143</v>
      </c>
      <c r="C3908" t="s">
        <v>5697</v>
      </c>
      <c r="D3908" t="s">
        <v>39</v>
      </c>
      <c r="E3908" t="s">
        <v>58</v>
      </c>
      <c r="F3908" t="s">
        <v>41</v>
      </c>
      <c r="G3908" t="s">
        <v>116</v>
      </c>
      <c r="H3908">
        <v>1</v>
      </c>
      <c r="I3908">
        <v>1413</v>
      </c>
      <c r="J3908">
        <v>14</v>
      </c>
      <c r="K3908">
        <v>1215.18</v>
      </c>
      <c r="L3908">
        <v>177.64</v>
      </c>
      <c r="M3908" t="s">
        <v>65</v>
      </c>
      <c r="N3908" t="s">
        <v>66</v>
      </c>
      <c r="O3908">
        <v>4</v>
      </c>
      <c r="P3908">
        <v>2023</v>
      </c>
      <c r="Q3908">
        <v>8</v>
      </c>
      <c r="R3908" t="s">
        <v>72</v>
      </c>
      <c r="S3908">
        <v>3</v>
      </c>
      <c r="T3908">
        <v>31</v>
      </c>
      <c r="U3908">
        <v>1</v>
      </c>
      <c r="V3908">
        <v>6</v>
      </c>
      <c r="W3908" t="s">
        <v>35</v>
      </c>
      <c r="X3908" t="s">
        <v>36</v>
      </c>
      <c r="Y3908">
        <v>19782</v>
      </c>
      <c r="Z3908">
        <v>0.15</v>
      </c>
    </row>
    <row r="3909" spans="1:26" x14ac:dyDescent="0.25">
      <c r="A3909" t="s">
        <v>5698</v>
      </c>
      <c r="B3909" s="1">
        <v>45256</v>
      </c>
      <c r="C3909" t="s">
        <v>5181</v>
      </c>
      <c r="D3909" t="s">
        <v>28</v>
      </c>
      <c r="E3909" t="s">
        <v>51</v>
      </c>
      <c r="F3909" t="s">
        <v>52</v>
      </c>
      <c r="G3909" t="s">
        <v>79</v>
      </c>
      <c r="H3909">
        <v>3</v>
      </c>
      <c r="I3909">
        <v>133</v>
      </c>
      <c r="J3909">
        <v>28</v>
      </c>
      <c r="K3909">
        <v>287.27999999999997</v>
      </c>
      <c r="L3909">
        <v>14.56</v>
      </c>
      <c r="M3909" t="s">
        <v>65</v>
      </c>
      <c r="N3909" t="s">
        <v>33</v>
      </c>
      <c r="O3909">
        <v>4</v>
      </c>
      <c r="P3909">
        <v>2023</v>
      </c>
      <c r="Q3909">
        <v>11</v>
      </c>
      <c r="R3909" t="s">
        <v>92</v>
      </c>
      <c r="S3909">
        <v>4</v>
      </c>
      <c r="T3909">
        <v>48</v>
      </c>
      <c r="U3909">
        <v>5</v>
      </c>
      <c r="V3909">
        <v>0</v>
      </c>
      <c r="W3909" t="s">
        <v>55</v>
      </c>
      <c r="X3909" t="s">
        <v>36</v>
      </c>
      <c r="Y3909">
        <v>11172</v>
      </c>
      <c r="Z3909">
        <v>0.05</v>
      </c>
    </row>
    <row r="3910" spans="1:26" x14ac:dyDescent="0.25">
      <c r="A3910" t="s">
        <v>5699</v>
      </c>
      <c r="B3910" s="1">
        <v>45148</v>
      </c>
      <c r="C3910" t="s">
        <v>5700</v>
      </c>
      <c r="D3910" t="s">
        <v>39</v>
      </c>
      <c r="E3910" t="s">
        <v>51</v>
      </c>
      <c r="F3910" t="s">
        <v>30</v>
      </c>
      <c r="G3910" t="s">
        <v>86</v>
      </c>
      <c r="H3910">
        <v>9</v>
      </c>
      <c r="I3910">
        <v>2961</v>
      </c>
      <c r="J3910">
        <v>26</v>
      </c>
      <c r="K3910">
        <v>19720.259999999998</v>
      </c>
      <c r="L3910">
        <v>2201.75</v>
      </c>
      <c r="M3910" t="s">
        <v>32</v>
      </c>
      <c r="N3910" t="s">
        <v>66</v>
      </c>
      <c r="O3910">
        <v>6</v>
      </c>
      <c r="P3910">
        <v>2023</v>
      </c>
      <c r="Q3910">
        <v>8</v>
      </c>
      <c r="R3910" t="s">
        <v>72</v>
      </c>
      <c r="S3910">
        <v>3</v>
      </c>
      <c r="T3910">
        <v>32</v>
      </c>
      <c r="U3910">
        <v>2</v>
      </c>
      <c r="V3910">
        <v>4</v>
      </c>
      <c r="W3910" t="s">
        <v>73</v>
      </c>
      <c r="X3910" t="s">
        <v>47</v>
      </c>
      <c r="Y3910">
        <v>692874</v>
      </c>
      <c r="Z3910">
        <v>0.11</v>
      </c>
    </row>
    <row r="3911" spans="1:26" x14ac:dyDescent="0.25">
      <c r="A3911" t="s">
        <v>5701</v>
      </c>
      <c r="B3911" s="1">
        <v>45074</v>
      </c>
      <c r="C3911" t="s">
        <v>5702</v>
      </c>
      <c r="D3911" t="s">
        <v>39</v>
      </c>
      <c r="E3911" t="s">
        <v>29</v>
      </c>
      <c r="F3911" t="s">
        <v>52</v>
      </c>
      <c r="G3911" t="s">
        <v>79</v>
      </c>
      <c r="H3911">
        <v>9</v>
      </c>
      <c r="I3911">
        <v>1892</v>
      </c>
      <c r="J3911">
        <v>1</v>
      </c>
      <c r="K3911">
        <v>16857.72</v>
      </c>
      <c r="L3911">
        <v>1354.99</v>
      </c>
      <c r="M3911" t="s">
        <v>32</v>
      </c>
      <c r="N3911" t="s">
        <v>66</v>
      </c>
      <c r="O3911">
        <v>3</v>
      </c>
      <c r="P3911">
        <v>2023</v>
      </c>
      <c r="Q3911">
        <v>5</v>
      </c>
      <c r="R3911" t="s">
        <v>238</v>
      </c>
      <c r="S3911">
        <v>2</v>
      </c>
      <c r="T3911">
        <v>22</v>
      </c>
      <c r="U3911">
        <v>5</v>
      </c>
      <c r="V3911">
        <v>0</v>
      </c>
      <c r="W3911" t="s">
        <v>55</v>
      </c>
      <c r="X3911" t="s">
        <v>36</v>
      </c>
      <c r="Y3911">
        <v>17028</v>
      </c>
      <c r="Z3911">
        <v>0.08</v>
      </c>
    </row>
    <row r="3912" spans="1:26" x14ac:dyDescent="0.25">
      <c r="A3912" t="s">
        <v>5703</v>
      </c>
      <c r="B3912" s="1">
        <v>44976</v>
      </c>
      <c r="C3912" t="s">
        <v>5704</v>
      </c>
      <c r="D3912" t="s">
        <v>28</v>
      </c>
      <c r="E3912" t="s">
        <v>58</v>
      </c>
      <c r="F3912" t="s">
        <v>30</v>
      </c>
      <c r="G3912" t="s">
        <v>31</v>
      </c>
      <c r="H3912">
        <v>1</v>
      </c>
      <c r="I3912">
        <v>3137</v>
      </c>
      <c r="J3912">
        <v>7</v>
      </c>
      <c r="K3912">
        <v>2917.41</v>
      </c>
      <c r="L3912">
        <v>476.69</v>
      </c>
      <c r="M3912" t="s">
        <v>43</v>
      </c>
      <c r="N3912" t="s">
        <v>44</v>
      </c>
      <c r="O3912">
        <v>4</v>
      </c>
      <c r="P3912">
        <v>2023</v>
      </c>
      <c r="Q3912">
        <v>2</v>
      </c>
      <c r="R3912" t="s">
        <v>67</v>
      </c>
      <c r="S3912">
        <v>1</v>
      </c>
      <c r="T3912">
        <v>8</v>
      </c>
      <c r="U3912">
        <v>4</v>
      </c>
      <c r="V3912">
        <v>0</v>
      </c>
      <c r="W3912" t="s">
        <v>55</v>
      </c>
      <c r="X3912" t="s">
        <v>36</v>
      </c>
      <c r="Y3912">
        <v>21959</v>
      </c>
      <c r="Z3912">
        <v>0.16</v>
      </c>
    </row>
    <row r="3913" spans="1:26" x14ac:dyDescent="0.25">
      <c r="A3913" t="s">
        <v>5705</v>
      </c>
      <c r="B3913" s="1">
        <v>45076</v>
      </c>
      <c r="C3913" t="s">
        <v>2751</v>
      </c>
      <c r="D3913" t="s">
        <v>28</v>
      </c>
      <c r="E3913" t="s">
        <v>51</v>
      </c>
      <c r="F3913" t="s">
        <v>41</v>
      </c>
      <c r="G3913" t="s">
        <v>42</v>
      </c>
      <c r="H3913">
        <v>4</v>
      </c>
      <c r="I3913">
        <v>3631</v>
      </c>
      <c r="J3913">
        <v>12</v>
      </c>
      <c r="K3913">
        <v>12781.12</v>
      </c>
      <c r="L3913">
        <v>970.37</v>
      </c>
      <c r="M3913" t="s">
        <v>43</v>
      </c>
      <c r="N3913" t="s">
        <v>66</v>
      </c>
      <c r="O3913">
        <v>5</v>
      </c>
      <c r="P3913">
        <v>2023</v>
      </c>
      <c r="Q3913">
        <v>5</v>
      </c>
      <c r="R3913" t="s">
        <v>238</v>
      </c>
      <c r="S3913">
        <v>2</v>
      </c>
      <c r="T3913">
        <v>22</v>
      </c>
      <c r="U3913">
        <v>5</v>
      </c>
      <c r="V3913">
        <v>2</v>
      </c>
      <c r="W3913" t="s">
        <v>76</v>
      </c>
      <c r="X3913" t="s">
        <v>47</v>
      </c>
      <c r="Y3913">
        <v>174288</v>
      </c>
      <c r="Z3913">
        <v>0.08</v>
      </c>
    </row>
    <row r="3914" spans="1:26" x14ac:dyDescent="0.25">
      <c r="A3914" t="s">
        <v>5706</v>
      </c>
      <c r="B3914" s="1">
        <v>45186</v>
      </c>
      <c r="C3914" t="s">
        <v>2906</v>
      </c>
      <c r="D3914" t="s">
        <v>63</v>
      </c>
      <c r="E3914" t="s">
        <v>40</v>
      </c>
      <c r="F3914" t="s">
        <v>30</v>
      </c>
      <c r="G3914" t="s">
        <v>64</v>
      </c>
      <c r="H3914">
        <v>1</v>
      </c>
      <c r="I3914">
        <v>4740</v>
      </c>
      <c r="J3914">
        <v>20</v>
      </c>
      <c r="K3914">
        <v>3792</v>
      </c>
      <c r="L3914">
        <v>625.95000000000005</v>
      </c>
      <c r="M3914" t="s">
        <v>43</v>
      </c>
      <c r="N3914" t="s">
        <v>33</v>
      </c>
      <c r="O3914">
        <v>1</v>
      </c>
      <c r="P3914">
        <v>2023</v>
      </c>
      <c r="Q3914">
        <v>9</v>
      </c>
      <c r="R3914" t="s">
        <v>80</v>
      </c>
      <c r="S3914">
        <v>3</v>
      </c>
      <c r="T3914">
        <v>38</v>
      </c>
      <c r="U3914">
        <v>4</v>
      </c>
      <c r="V3914">
        <v>0</v>
      </c>
      <c r="W3914" t="s">
        <v>55</v>
      </c>
      <c r="X3914" t="s">
        <v>36</v>
      </c>
      <c r="Y3914">
        <v>94800</v>
      </c>
      <c r="Z3914">
        <v>0.17</v>
      </c>
    </row>
    <row r="3915" spans="1:26" x14ac:dyDescent="0.25">
      <c r="A3915" t="s">
        <v>5707</v>
      </c>
      <c r="B3915" s="1">
        <v>45208</v>
      </c>
      <c r="C3915" t="s">
        <v>3900</v>
      </c>
      <c r="D3915" t="s">
        <v>63</v>
      </c>
      <c r="E3915" t="s">
        <v>29</v>
      </c>
      <c r="F3915" t="s">
        <v>30</v>
      </c>
      <c r="G3915" t="s">
        <v>86</v>
      </c>
      <c r="H3915">
        <v>10</v>
      </c>
      <c r="I3915">
        <v>2141</v>
      </c>
      <c r="J3915">
        <v>27</v>
      </c>
      <c r="K3915">
        <v>15629.3</v>
      </c>
      <c r="L3915">
        <v>1958.14</v>
      </c>
      <c r="M3915" t="s">
        <v>65</v>
      </c>
      <c r="N3915" t="s">
        <v>44</v>
      </c>
      <c r="O3915">
        <v>7</v>
      </c>
      <c r="P3915">
        <v>2023</v>
      </c>
      <c r="Q3915">
        <v>10</v>
      </c>
      <c r="R3915" t="s">
        <v>45</v>
      </c>
      <c r="S3915">
        <v>4</v>
      </c>
      <c r="T3915">
        <v>41</v>
      </c>
      <c r="U3915">
        <v>2</v>
      </c>
      <c r="V3915">
        <v>1</v>
      </c>
      <c r="W3915" t="s">
        <v>60</v>
      </c>
      <c r="X3915" t="s">
        <v>47</v>
      </c>
      <c r="Y3915">
        <v>578070</v>
      </c>
      <c r="Z3915">
        <v>0.13</v>
      </c>
    </row>
    <row r="3916" spans="1:26" x14ac:dyDescent="0.25">
      <c r="A3916" t="s">
        <v>5708</v>
      </c>
      <c r="B3916" s="1">
        <v>45027</v>
      </c>
      <c r="C3916" t="s">
        <v>1661</v>
      </c>
      <c r="D3916" t="s">
        <v>50</v>
      </c>
      <c r="E3916" t="s">
        <v>51</v>
      </c>
      <c r="F3916" t="s">
        <v>41</v>
      </c>
      <c r="G3916" t="s">
        <v>42</v>
      </c>
      <c r="H3916">
        <v>8</v>
      </c>
      <c r="I3916">
        <v>2840</v>
      </c>
      <c r="J3916">
        <v>23</v>
      </c>
      <c r="K3916">
        <v>17494.400000000001</v>
      </c>
      <c r="L3916">
        <v>1688.89</v>
      </c>
      <c r="M3916" t="s">
        <v>43</v>
      </c>
      <c r="N3916" t="s">
        <v>44</v>
      </c>
      <c r="O3916">
        <v>2</v>
      </c>
      <c r="P3916">
        <v>2023</v>
      </c>
      <c r="Q3916">
        <v>4</v>
      </c>
      <c r="R3916" t="s">
        <v>100</v>
      </c>
      <c r="S3916">
        <v>2</v>
      </c>
      <c r="T3916">
        <v>15</v>
      </c>
      <c r="U3916">
        <v>3</v>
      </c>
      <c r="V3916">
        <v>2</v>
      </c>
      <c r="W3916" t="s">
        <v>76</v>
      </c>
      <c r="X3916" t="s">
        <v>47</v>
      </c>
      <c r="Y3916">
        <v>522560</v>
      </c>
      <c r="Z3916">
        <v>0.1</v>
      </c>
    </row>
    <row r="3917" spans="1:26" x14ac:dyDescent="0.25">
      <c r="A3917" t="s">
        <v>5709</v>
      </c>
      <c r="B3917" s="1">
        <v>45267</v>
      </c>
      <c r="C3917" t="s">
        <v>1245</v>
      </c>
      <c r="D3917" t="s">
        <v>63</v>
      </c>
      <c r="E3917" t="s">
        <v>58</v>
      </c>
      <c r="F3917" t="s">
        <v>52</v>
      </c>
      <c r="G3917" t="s">
        <v>91</v>
      </c>
      <c r="H3917">
        <v>1</v>
      </c>
      <c r="I3917">
        <v>2892</v>
      </c>
      <c r="J3917">
        <v>26</v>
      </c>
      <c r="K3917">
        <v>2140.08</v>
      </c>
      <c r="L3917">
        <v>248.51</v>
      </c>
      <c r="M3917" t="s">
        <v>32</v>
      </c>
      <c r="N3917" t="s">
        <v>44</v>
      </c>
      <c r="O3917">
        <v>5</v>
      </c>
      <c r="P3917">
        <v>2023</v>
      </c>
      <c r="Q3917">
        <v>12</v>
      </c>
      <c r="R3917" t="s">
        <v>54</v>
      </c>
      <c r="S3917">
        <v>4</v>
      </c>
      <c r="T3917">
        <v>49</v>
      </c>
      <c r="U3917">
        <v>2</v>
      </c>
      <c r="V3917">
        <v>4</v>
      </c>
      <c r="W3917" t="s">
        <v>73</v>
      </c>
      <c r="X3917" t="s">
        <v>47</v>
      </c>
      <c r="Y3917">
        <v>75192</v>
      </c>
      <c r="Z3917">
        <v>0.12</v>
      </c>
    </row>
    <row r="3918" spans="1:26" x14ac:dyDescent="0.25">
      <c r="A3918" t="s">
        <v>5710</v>
      </c>
      <c r="B3918" s="1">
        <v>45036</v>
      </c>
      <c r="C3918" t="s">
        <v>1498</v>
      </c>
      <c r="D3918" t="s">
        <v>28</v>
      </c>
      <c r="E3918" t="s">
        <v>51</v>
      </c>
      <c r="F3918" t="s">
        <v>52</v>
      </c>
      <c r="G3918" t="s">
        <v>91</v>
      </c>
      <c r="H3918">
        <v>9</v>
      </c>
      <c r="I3918">
        <v>3112</v>
      </c>
      <c r="J3918">
        <v>2</v>
      </c>
      <c r="K3918">
        <v>27447.84</v>
      </c>
      <c r="L3918">
        <v>2160.61</v>
      </c>
      <c r="M3918" t="s">
        <v>65</v>
      </c>
      <c r="N3918" t="s">
        <v>33</v>
      </c>
      <c r="O3918">
        <v>5</v>
      </c>
      <c r="P3918">
        <v>2023</v>
      </c>
      <c r="Q3918">
        <v>4</v>
      </c>
      <c r="R3918" t="s">
        <v>100</v>
      </c>
      <c r="S3918">
        <v>2</v>
      </c>
      <c r="T3918">
        <v>16</v>
      </c>
      <c r="U3918">
        <v>4</v>
      </c>
      <c r="V3918">
        <v>4</v>
      </c>
      <c r="W3918" t="s">
        <v>73</v>
      </c>
      <c r="X3918" t="s">
        <v>47</v>
      </c>
      <c r="Y3918">
        <v>56016</v>
      </c>
      <c r="Z3918">
        <v>0.08</v>
      </c>
    </row>
    <row r="3919" spans="1:26" x14ac:dyDescent="0.25">
      <c r="A3919" t="s">
        <v>5711</v>
      </c>
      <c r="B3919" s="1">
        <v>44991</v>
      </c>
      <c r="C3919" t="s">
        <v>90</v>
      </c>
      <c r="D3919" t="s">
        <v>63</v>
      </c>
      <c r="E3919" t="s">
        <v>58</v>
      </c>
      <c r="F3919" t="s">
        <v>52</v>
      </c>
      <c r="G3919" t="s">
        <v>53</v>
      </c>
      <c r="H3919">
        <v>9</v>
      </c>
      <c r="I3919">
        <v>3241</v>
      </c>
      <c r="J3919">
        <v>6</v>
      </c>
      <c r="K3919">
        <v>27418.86</v>
      </c>
      <c r="L3919">
        <v>2112.0500000000002</v>
      </c>
      <c r="M3919" t="s">
        <v>32</v>
      </c>
      <c r="N3919" t="s">
        <v>44</v>
      </c>
      <c r="O3919">
        <v>2</v>
      </c>
      <c r="P3919">
        <v>2023</v>
      </c>
      <c r="Q3919">
        <v>3</v>
      </c>
      <c r="R3919" t="s">
        <v>105</v>
      </c>
      <c r="S3919">
        <v>1</v>
      </c>
      <c r="T3919">
        <v>10</v>
      </c>
      <c r="U3919">
        <v>2</v>
      </c>
      <c r="V3919">
        <v>1</v>
      </c>
      <c r="W3919" t="s">
        <v>60</v>
      </c>
      <c r="X3919" t="s">
        <v>47</v>
      </c>
      <c r="Y3919">
        <v>175014</v>
      </c>
      <c r="Z3919">
        <v>0.08</v>
      </c>
    </row>
    <row r="3920" spans="1:26" x14ac:dyDescent="0.25">
      <c r="A3920" t="s">
        <v>5712</v>
      </c>
      <c r="B3920" s="1">
        <v>45101</v>
      </c>
      <c r="C3920" t="s">
        <v>2244</v>
      </c>
      <c r="D3920" t="s">
        <v>50</v>
      </c>
      <c r="E3920" t="s">
        <v>29</v>
      </c>
      <c r="F3920" t="s">
        <v>41</v>
      </c>
      <c r="G3920" t="s">
        <v>116</v>
      </c>
      <c r="H3920">
        <v>1</v>
      </c>
      <c r="I3920">
        <v>1953</v>
      </c>
      <c r="J3920">
        <v>24</v>
      </c>
      <c r="K3920">
        <v>1484.28</v>
      </c>
      <c r="L3920">
        <v>294.76</v>
      </c>
      <c r="M3920" t="s">
        <v>65</v>
      </c>
      <c r="N3920" t="s">
        <v>44</v>
      </c>
      <c r="O3920">
        <v>5</v>
      </c>
      <c r="P3920">
        <v>2023</v>
      </c>
      <c r="Q3920">
        <v>6</v>
      </c>
      <c r="R3920" t="s">
        <v>95</v>
      </c>
      <c r="S3920">
        <v>2</v>
      </c>
      <c r="T3920">
        <v>25</v>
      </c>
      <c r="U3920">
        <v>4</v>
      </c>
      <c r="V3920">
        <v>6</v>
      </c>
      <c r="W3920" t="s">
        <v>35</v>
      </c>
      <c r="X3920" t="s">
        <v>36</v>
      </c>
      <c r="Y3920">
        <v>46872</v>
      </c>
      <c r="Z3920">
        <v>0.2</v>
      </c>
    </row>
    <row r="3921" spans="1:26" x14ac:dyDescent="0.25">
      <c r="A3921" t="s">
        <v>5713</v>
      </c>
      <c r="B3921" s="1">
        <v>44979</v>
      </c>
      <c r="C3921" t="s">
        <v>1718</v>
      </c>
      <c r="D3921" t="s">
        <v>39</v>
      </c>
      <c r="E3921" t="s">
        <v>51</v>
      </c>
      <c r="F3921" t="s">
        <v>52</v>
      </c>
      <c r="G3921" t="s">
        <v>79</v>
      </c>
      <c r="H3921">
        <v>7</v>
      </c>
      <c r="I3921">
        <v>1388</v>
      </c>
      <c r="J3921">
        <v>12</v>
      </c>
      <c r="K3921">
        <v>8550.08</v>
      </c>
      <c r="L3921">
        <v>1398.64</v>
      </c>
      <c r="M3921" t="s">
        <v>32</v>
      </c>
      <c r="N3921" t="s">
        <v>44</v>
      </c>
      <c r="O3921">
        <v>4</v>
      </c>
      <c r="P3921">
        <v>2023</v>
      </c>
      <c r="Q3921">
        <v>2</v>
      </c>
      <c r="R3921" t="s">
        <v>67</v>
      </c>
      <c r="S3921">
        <v>1</v>
      </c>
      <c r="T3921">
        <v>8</v>
      </c>
      <c r="U3921">
        <v>4</v>
      </c>
      <c r="V3921">
        <v>3</v>
      </c>
      <c r="W3921" t="s">
        <v>83</v>
      </c>
      <c r="X3921" t="s">
        <v>47</v>
      </c>
      <c r="Y3921">
        <v>116592</v>
      </c>
      <c r="Z3921">
        <v>0.16</v>
      </c>
    </row>
    <row r="3922" spans="1:26" x14ac:dyDescent="0.25">
      <c r="A3922" t="s">
        <v>5714</v>
      </c>
      <c r="B3922" s="1">
        <v>45016</v>
      </c>
      <c r="C3922" t="s">
        <v>2346</v>
      </c>
      <c r="D3922" t="s">
        <v>39</v>
      </c>
      <c r="E3922" t="s">
        <v>29</v>
      </c>
      <c r="F3922" t="s">
        <v>41</v>
      </c>
      <c r="G3922" t="s">
        <v>42</v>
      </c>
      <c r="H3922">
        <v>4</v>
      </c>
      <c r="I3922">
        <v>1625</v>
      </c>
      <c r="J3922">
        <v>17</v>
      </c>
      <c r="K3922">
        <v>5395</v>
      </c>
      <c r="L3922">
        <v>903.07</v>
      </c>
      <c r="M3922" t="s">
        <v>32</v>
      </c>
      <c r="N3922" t="s">
        <v>33</v>
      </c>
      <c r="O3922">
        <v>6</v>
      </c>
      <c r="P3922">
        <v>2023</v>
      </c>
      <c r="Q3922">
        <v>3</v>
      </c>
      <c r="R3922" t="s">
        <v>105</v>
      </c>
      <c r="S3922">
        <v>1</v>
      </c>
      <c r="T3922">
        <v>13</v>
      </c>
      <c r="U3922">
        <v>5</v>
      </c>
      <c r="V3922">
        <v>5</v>
      </c>
      <c r="W3922" t="s">
        <v>46</v>
      </c>
      <c r="X3922" t="s">
        <v>47</v>
      </c>
      <c r="Y3922">
        <v>110500</v>
      </c>
      <c r="Z3922">
        <v>0.17</v>
      </c>
    </row>
    <row r="3923" spans="1:26" x14ac:dyDescent="0.25">
      <c r="A3923" t="s">
        <v>5715</v>
      </c>
      <c r="B3923" s="1">
        <v>45111</v>
      </c>
      <c r="C3923" t="s">
        <v>839</v>
      </c>
      <c r="D3923" t="s">
        <v>28</v>
      </c>
      <c r="E3923" t="s">
        <v>58</v>
      </c>
      <c r="F3923" t="s">
        <v>30</v>
      </c>
      <c r="G3923" t="s">
        <v>64</v>
      </c>
      <c r="H3923">
        <v>5</v>
      </c>
      <c r="I3923">
        <v>3624</v>
      </c>
      <c r="J3923">
        <v>3</v>
      </c>
      <c r="K3923">
        <v>17576.400000000001</v>
      </c>
      <c r="L3923">
        <v>3429.25</v>
      </c>
      <c r="M3923" t="s">
        <v>65</v>
      </c>
      <c r="N3923" t="s">
        <v>44</v>
      </c>
      <c r="O3923">
        <v>3</v>
      </c>
      <c r="P3923">
        <v>2023</v>
      </c>
      <c r="Q3923">
        <v>7</v>
      </c>
      <c r="R3923" t="s">
        <v>125</v>
      </c>
      <c r="S3923">
        <v>3</v>
      </c>
      <c r="T3923">
        <v>27</v>
      </c>
      <c r="U3923">
        <v>2</v>
      </c>
      <c r="V3923">
        <v>2</v>
      </c>
      <c r="W3923" t="s">
        <v>76</v>
      </c>
      <c r="X3923" t="s">
        <v>47</v>
      </c>
      <c r="Y3923">
        <v>54360</v>
      </c>
      <c r="Z3923">
        <v>0.2</v>
      </c>
    </row>
    <row r="3924" spans="1:26" x14ac:dyDescent="0.25">
      <c r="A3924" t="s">
        <v>5716</v>
      </c>
      <c r="B3924" s="1">
        <v>44964</v>
      </c>
      <c r="C3924" t="s">
        <v>1205</v>
      </c>
      <c r="D3924" t="s">
        <v>39</v>
      </c>
      <c r="E3924" t="s">
        <v>29</v>
      </c>
      <c r="F3924" t="s">
        <v>41</v>
      </c>
      <c r="G3924" t="s">
        <v>42</v>
      </c>
      <c r="H3924">
        <v>8</v>
      </c>
      <c r="I3924">
        <v>3421</v>
      </c>
      <c r="J3924">
        <v>28</v>
      </c>
      <c r="K3924">
        <v>19704.96</v>
      </c>
      <c r="L3924">
        <v>1578.73</v>
      </c>
      <c r="M3924" t="s">
        <v>43</v>
      </c>
      <c r="N3924" t="s">
        <v>33</v>
      </c>
      <c r="O3924">
        <v>7</v>
      </c>
      <c r="P3924">
        <v>2023</v>
      </c>
      <c r="Q3924">
        <v>2</v>
      </c>
      <c r="R3924" t="s">
        <v>67</v>
      </c>
      <c r="S3924">
        <v>1</v>
      </c>
      <c r="T3924">
        <v>6</v>
      </c>
      <c r="U3924">
        <v>2</v>
      </c>
      <c r="V3924">
        <v>2</v>
      </c>
      <c r="W3924" t="s">
        <v>76</v>
      </c>
      <c r="X3924" t="s">
        <v>47</v>
      </c>
      <c r="Y3924">
        <v>766304</v>
      </c>
      <c r="Z3924">
        <v>0.08</v>
      </c>
    </row>
    <row r="3925" spans="1:26" x14ac:dyDescent="0.25">
      <c r="A3925" t="s">
        <v>5717</v>
      </c>
      <c r="B3925" s="1">
        <v>45034</v>
      </c>
      <c r="C3925" t="s">
        <v>4391</v>
      </c>
      <c r="D3925" t="s">
        <v>50</v>
      </c>
      <c r="E3925" t="s">
        <v>40</v>
      </c>
      <c r="F3925" t="s">
        <v>52</v>
      </c>
      <c r="G3925" t="s">
        <v>79</v>
      </c>
      <c r="H3925">
        <v>6</v>
      </c>
      <c r="I3925">
        <v>1027</v>
      </c>
      <c r="J3925">
        <v>22</v>
      </c>
      <c r="K3925">
        <v>4806.3599999999997</v>
      </c>
      <c r="L3925">
        <v>614.65</v>
      </c>
      <c r="M3925" t="s">
        <v>65</v>
      </c>
      <c r="N3925" t="s">
        <v>66</v>
      </c>
      <c r="O3925">
        <v>5</v>
      </c>
      <c r="P3925">
        <v>2023</v>
      </c>
      <c r="Q3925">
        <v>4</v>
      </c>
      <c r="R3925" t="s">
        <v>100</v>
      </c>
      <c r="S3925">
        <v>2</v>
      </c>
      <c r="T3925">
        <v>16</v>
      </c>
      <c r="U3925">
        <v>4</v>
      </c>
      <c r="V3925">
        <v>2</v>
      </c>
      <c r="W3925" t="s">
        <v>76</v>
      </c>
      <c r="X3925" t="s">
        <v>47</v>
      </c>
      <c r="Y3925">
        <v>135564</v>
      </c>
      <c r="Z3925">
        <v>0.13</v>
      </c>
    </row>
    <row r="3926" spans="1:26" x14ac:dyDescent="0.25">
      <c r="A3926" t="s">
        <v>5718</v>
      </c>
      <c r="B3926" s="1">
        <v>45123</v>
      </c>
      <c r="C3926" t="s">
        <v>4599</v>
      </c>
      <c r="D3926" t="s">
        <v>28</v>
      </c>
      <c r="E3926" t="s">
        <v>40</v>
      </c>
      <c r="F3926" t="s">
        <v>30</v>
      </c>
      <c r="G3926" t="s">
        <v>31</v>
      </c>
      <c r="H3926">
        <v>3</v>
      </c>
      <c r="I3926">
        <v>718</v>
      </c>
      <c r="J3926">
        <v>19</v>
      </c>
      <c r="K3926">
        <v>1744.74</v>
      </c>
      <c r="L3926">
        <v>238.88</v>
      </c>
      <c r="M3926" t="s">
        <v>43</v>
      </c>
      <c r="N3926" t="s">
        <v>44</v>
      </c>
      <c r="O3926">
        <v>2</v>
      </c>
      <c r="P3926">
        <v>2023</v>
      </c>
      <c r="Q3926">
        <v>7</v>
      </c>
      <c r="R3926" t="s">
        <v>125</v>
      </c>
      <c r="S3926">
        <v>3</v>
      </c>
      <c r="T3926">
        <v>29</v>
      </c>
      <c r="U3926">
        <v>4</v>
      </c>
      <c r="V3926">
        <v>0</v>
      </c>
      <c r="W3926" t="s">
        <v>55</v>
      </c>
      <c r="X3926" t="s">
        <v>36</v>
      </c>
      <c r="Y3926">
        <v>40926</v>
      </c>
      <c r="Z3926">
        <v>0.14000000000000001</v>
      </c>
    </row>
    <row r="3927" spans="1:26" x14ac:dyDescent="0.25">
      <c r="A3927" t="s">
        <v>5719</v>
      </c>
      <c r="B3927" s="1">
        <v>45013</v>
      </c>
      <c r="C3927" t="s">
        <v>2035</v>
      </c>
      <c r="D3927" t="s">
        <v>28</v>
      </c>
      <c r="E3927" t="s">
        <v>40</v>
      </c>
      <c r="F3927" t="s">
        <v>30</v>
      </c>
      <c r="G3927" t="s">
        <v>64</v>
      </c>
      <c r="H3927">
        <v>6</v>
      </c>
      <c r="I3927">
        <v>4027</v>
      </c>
      <c r="J3927">
        <v>1</v>
      </c>
      <c r="K3927">
        <v>23920.38</v>
      </c>
      <c r="L3927">
        <v>2266.5500000000002</v>
      </c>
      <c r="M3927" t="s">
        <v>65</v>
      </c>
      <c r="N3927" t="s">
        <v>66</v>
      </c>
      <c r="O3927">
        <v>4</v>
      </c>
      <c r="P3927">
        <v>2023</v>
      </c>
      <c r="Q3927">
        <v>3</v>
      </c>
      <c r="R3927" t="s">
        <v>105</v>
      </c>
      <c r="S3927">
        <v>1</v>
      </c>
      <c r="T3927">
        <v>13</v>
      </c>
      <c r="U3927">
        <v>5</v>
      </c>
      <c r="V3927">
        <v>2</v>
      </c>
      <c r="W3927" t="s">
        <v>76</v>
      </c>
      <c r="X3927" t="s">
        <v>47</v>
      </c>
      <c r="Y3927">
        <v>24162</v>
      </c>
      <c r="Z3927">
        <v>0.09</v>
      </c>
    </row>
    <row r="3928" spans="1:26" x14ac:dyDescent="0.25">
      <c r="A3928" t="s">
        <v>5720</v>
      </c>
      <c r="B3928" s="1">
        <v>45243</v>
      </c>
      <c r="C3928" t="s">
        <v>2226</v>
      </c>
      <c r="D3928" t="s">
        <v>39</v>
      </c>
      <c r="E3928" t="s">
        <v>51</v>
      </c>
      <c r="F3928" t="s">
        <v>41</v>
      </c>
      <c r="G3928" t="s">
        <v>42</v>
      </c>
      <c r="H3928">
        <v>9</v>
      </c>
      <c r="I3928">
        <v>3677</v>
      </c>
      <c r="J3928">
        <v>24</v>
      </c>
      <c r="K3928">
        <v>25150.68</v>
      </c>
      <c r="L3928">
        <v>3894.78</v>
      </c>
      <c r="M3928" t="s">
        <v>32</v>
      </c>
      <c r="N3928" t="s">
        <v>33</v>
      </c>
      <c r="O3928">
        <v>2</v>
      </c>
      <c r="P3928">
        <v>2023</v>
      </c>
      <c r="Q3928">
        <v>11</v>
      </c>
      <c r="R3928" t="s">
        <v>92</v>
      </c>
      <c r="S3928">
        <v>4</v>
      </c>
      <c r="T3928">
        <v>46</v>
      </c>
      <c r="U3928">
        <v>3</v>
      </c>
      <c r="V3928">
        <v>1</v>
      </c>
      <c r="W3928" t="s">
        <v>60</v>
      </c>
      <c r="X3928" t="s">
        <v>47</v>
      </c>
      <c r="Y3928">
        <v>794232</v>
      </c>
      <c r="Z3928">
        <v>0.15</v>
      </c>
    </row>
    <row r="3929" spans="1:26" x14ac:dyDescent="0.25">
      <c r="A3929" t="s">
        <v>5721</v>
      </c>
      <c r="B3929" s="1">
        <v>45008</v>
      </c>
      <c r="C3929" t="s">
        <v>2226</v>
      </c>
      <c r="D3929" t="s">
        <v>63</v>
      </c>
      <c r="E3929" t="s">
        <v>29</v>
      </c>
      <c r="F3929" t="s">
        <v>41</v>
      </c>
      <c r="G3929" t="s">
        <v>59</v>
      </c>
      <c r="H3929">
        <v>7</v>
      </c>
      <c r="I3929">
        <v>4153</v>
      </c>
      <c r="J3929">
        <v>17</v>
      </c>
      <c r="K3929">
        <v>24128.93</v>
      </c>
      <c r="L3929">
        <v>3467.69</v>
      </c>
      <c r="M3929" t="s">
        <v>32</v>
      </c>
      <c r="N3929" t="s">
        <v>33</v>
      </c>
      <c r="O3929">
        <v>4</v>
      </c>
      <c r="P3929">
        <v>2023</v>
      </c>
      <c r="Q3929">
        <v>3</v>
      </c>
      <c r="R3929" t="s">
        <v>105</v>
      </c>
      <c r="S3929">
        <v>1</v>
      </c>
      <c r="T3929">
        <v>12</v>
      </c>
      <c r="U3929">
        <v>4</v>
      </c>
      <c r="V3929">
        <v>4</v>
      </c>
      <c r="W3929" t="s">
        <v>73</v>
      </c>
      <c r="X3929" t="s">
        <v>47</v>
      </c>
      <c r="Y3929">
        <v>494207</v>
      </c>
      <c r="Z3929">
        <v>0.14000000000000001</v>
      </c>
    </row>
    <row r="3930" spans="1:26" x14ac:dyDescent="0.25">
      <c r="A3930" t="s">
        <v>5722</v>
      </c>
      <c r="B3930" s="1">
        <v>45159</v>
      </c>
      <c r="C3930" t="s">
        <v>5723</v>
      </c>
      <c r="D3930" t="s">
        <v>28</v>
      </c>
      <c r="E3930" t="s">
        <v>51</v>
      </c>
      <c r="F3930" t="s">
        <v>41</v>
      </c>
      <c r="G3930" t="s">
        <v>59</v>
      </c>
      <c r="H3930">
        <v>9</v>
      </c>
      <c r="I3930">
        <v>1700</v>
      </c>
      <c r="J3930">
        <v>1</v>
      </c>
      <c r="K3930">
        <v>15147</v>
      </c>
      <c r="L3930">
        <v>1244.55</v>
      </c>
      <c r="M3930" t="s">
        <v>32</v>
      </c>
      <c r="N3930" t="s">
        <v>66</v>
      </c>
      <c r="O3930">
        <v>6</v>
      </c>
      <c r="P3930">
        <v>2023</v>
      </c>
      <c r="Q3930">
        <v>8</v>
      </c>
      <c r="R3930" t="s">
        <v>72</v>
      </c>
      <c r="S3930">
        <v>3</v>
      </c>
      <c r="T3930">
        <v>34</v>
      </c>
      <c r="U3930">
        <v>4</v>
      </c>
      <c r="V3930">
        <v>1</v>
      </c>
      <c r="W3930" t="s">
        <v>60</v>
      </c>
      <c r="X3930" t="s">
        <v>47</v>
      </c>
      <c r="Y3930">
        <v>15300</v>
      </c>
      <c r="Z3930">
        <v>0.08</v>
      </c>
    </row>
    <row r="3931" spans="1:26" x14ac:dyDescent="0.25">
      <c r="A3931" t="s">
        <v>5724</v>
      </c>
      <c r="B3931" s="1">
        <v>45156</v>
      </c>
      <c r="C3931" t="s">
        <v>1398</v>
      </c>
      <c r="D3931" t="s">
        <v>50</v>
      </c>
      <c r="E3931" t="s">
        <v>40</v>
      </c>
      <c r="F3931" t="s">
        <v>30</v>
      </c>
      <c r="G3931" t="s">
        <v>86</v>
      </c>
      <c r="H3931">
        <v>4</v>
      </c>
      <c r="I3931">
        <v>3774</v>
      </c>
      <c r="J3931">
        <v>8</v>
      </c>
      <c r="K3931">
        <v>13888.32</v>
      </c>
      <c r="L3931">
        <v>2154.17</v>
      </c>
      <c r="M3931" t="s">
        <v>65</v>
      </c>
      <c r="N3931" t="s">
        <v>44</v>
      </c>
      <c r="O3931">
        <v>4</v>
      </c>
      <c r="P3931">
        <v>2023</v>
      </c>
      <c r="Q3931">
        <v>8</v>
      </c>
      <c r="R3931" t="s">
        <v>72</v>
      </c>
      <c r="S3931">
        <v>3</v>
      </c>
      <c r="T3931">
        <v>33</v>
      </c>
      <c r="U3931">
        <v>3</v>
      </c>
      <c r="V3931">
        <v>5</v>
      </c>
      <c r="W3931" t="s">
        <v>46</v>
      </c>
      <c r="X3931" t="s">
        <v>47</v>
      </c>
      <c r="Y3931">
        <v>120768</v>
      </c>
      <c r="Z3931">
        <v>0.16</v>
      </c>
    </row>
    <row r="3932" spans="1:26" x14ac:dyDescent="0.25">
      <c r="A3932" t="s">
        <v>5725</v>
      </c>
      <c r="B3932" s="1">
        <v>45175</v>
      </c>
      <c r="C3932" t="s">
        <v>675</v>
      </c>
      <c r="D3932" t="s">
        <v>28</v>
      </c>
      <c r="E3932" t="s">
        <v>40</v>
      </c>
      <c r="F3932" t="s">
        <v>52</v>
      </c>
      <c r="G3932" t="s">
        <v>91</v>
      </c>
      <c r="H3932">
        <v>5</v>
      </c>
      <c r="I3932">
        <v>1788</v>
      </c>
      <c r="J3932">
        <v>12</v>
      </c>
      <c r="K3932">
        <v>7867.2</v>
      </c>
      <c r="L3932">
        <v>807.53</v>
      </c>
      <c r="M3932" t="s">
        <v>65</v>
      </c>
      <c r="N3932" t="s">
        <v>44</v>
      </c>
      <c r="O3932">
        <v>1</v>
      </c>
      <c r="P3932">
        <v>2023</v>
      </c>
      <c r="Q3932">
        <v>9</v>
      </c>
      <c r="R3932" t="s">
        <v>80</v>
      </c>
      <c r="S3932">
        <v>3</v>
      </c>
      <c r="T3932">
        <v>36</v>
      </c>
      <c r="U3932">
        <v>2</v>
      </c>
      <c r="V3932">
        <v>3</v>
      </c>
      <c r="W3932" t="s">
        <v>83</v>
      </c>
      <c r="X3932" t="s">
        <v>47</v>
      </c>
      <c r="Y3932">
        <v>107280</v>
      </c>
      <c r="Z3932">
        <v>0.1</v>
      </c>
    </row>
    <row r="3933" spans="1:26" x14ac:dyDescent="0.25">
      <c r="A3933" t="s">
        <v>5726</v>
      </c>
      <c r="B3933" s="1">
        <v>45086</v>
      </c>
      <c r="C3933" t="s">
        <v>1789</v>
      </c>
      <c r="D3933" t="s">
        <v>28</v>
      </c>
      <c r="E3933" t="s">
        <v>40</v>
      </c>
      <c r="F3933" t="s">
        <v>52</v>
      </c>
      <c r="G3933" t="s">
        <v>53</v>
      </c>
      <c r="H3933">
        <v>10</v>
      </c>
      <c r="I3933">
        <v>759</v>
      </c>
      <c r="J3933">
        <v>20</v>
      </c>
      <c r="K3933">
        <v>6072</v>
      </c>
      <c r="L3933">
        <v>1067.77</v>
      </c>
      <c r="M3933" t="s">
        <v>43</v>
      </c>
      <c r="N3933" t="s">
        <v>33</v>
      </c>
      <c r="O3933">
        <v>5</v>
      </c>
      <c r="P3933">
        <v>2023</v>
      </c>
      <c r="Q3933">
        <v>6</v>
      </c>
      <c r="R3933" t="s">
        <v>95</v>
      </c>
      <c r="S3933">
        <v>2</v>
      </c>
      <c r="T3933">
        <v>23</v>
      </c>
      <c r="U3933">
        <v>2</v>
      </c>
      <c r="V3933">
        <v>5</v>
      </c>
      <c r="W3933" t="s">
        <v>46</v>
      </c>
      <c r="X3933" t="s">
        <v>47</v>
      </c>
      <c r="Y3933">
        <v>151800</v>
      </c>
      <c r="Z3933">
        <v>0.18</v>
      </c>
    </row>
    <row r="3934" spans="1:26" x14ac:dyDescent="0.25">
      <c r="A3934" t="s">
        <v>5727</v>
      </c>
      <c r="B3934" s="1">
        <v>45044</v>
      </c>
      <c r="C3934" t="s">
        <v>5728</v>
      </c>
      <c r="D3934" t="s">
        <v>50</v>
      </c>
      <c r="E3934" t="s">
        <v>29</v>
      </c>
      <c r="F3934" t="s">
        <v>52</v>
      </c>
      <c r="G3934" t="s">
        <v>91</v>
      </c>
      <c r="H3934">
        <v>8</v>
      </c>
      <c r="I3934">
        <v>1205</v>
      </c>
      <c r="J3934">
        <v>24</v>
      </c>
      <c r="K3934">
        <v>7326.4</v>
      </c>
      <c r="L3934">
        <v>1132.8800000000001</v>
      </c>
      <c r="M3934" t="s">
        <v>32</v>
      </c>
      <c r="N3934" t="s">
        <v>66</v>
      </c>
      <c r="O3934">
        <v>6</v>
      </c>
      <c r="P3934">
        <v>2023</v>
      </c>
      <c r="Q3934">
        <v>4</v>
      </c>
      <c r="R3934" t="s">
        <v>100</v>
      </c>
      <c r="S3934">
        <v>2</v>
      </c>
      <c r="T3934">
        <v>17</v>
      </c>
      <c r="U3934">
        <v>5</v>
      </c>
      <c r="V3934">
        <v>5</v>
      </c>
      <c r="W3934" t="s">
        <v>46</v>
      </c>
      <c r="X3934" t="s">
        <v>47</v>
      </c>
      <c r="Y3934">
        <v>231360</v>
      </c>
      <c r="Z3934">
        <v>0.15</v>
      </c>
    </row>
    <row r="3935" spans="1:26" x14ac:dyDescent="0.25">
      <c r="A3935" t="s">
        <v>5729</v>
      </c>
      <c r="B3935" s="1">
        <v>45100</v>
      </c>
      <c r="C3935" t="s">
        <v>621</v>
      </c>
      <c r="D3935" t="s">
        <v>50</v>
      </c>
      <c r="E3935" t="s">
        <v>51</v>
      </c>
      <c r="F3935" t="s">
        <v>30</v>
      </c>
      <c r="G3935" t="s">
        <v>31</v>
      </c>
      <c r="H3935">
        <v>9</v>
      </c>
      <c r="I3935">
        <v>4838</v>
      </c>
      <c r="J3935">
        <v>13</v>
      </c>
      <c r="K3935">
        <v>37881.54</v>
      </c>
      <c r="L3935">
        <v>4942.0600000000004</v>
      </c>
      <c r="M3935" t="s">
        <v>65</v>
      </c>
      <c r="N3935" t="s">
        <v>33</v>
      </c>
      <c r="O3935">
        <v>2</v>
      </c>
      <c r="P3935">
        <v>2023</v>
      </c>
      <c r="Q3935">
        <v>6</v>
      </c>
      <c r="R3935" t="s">
        <v>95</v>
      </c>
      <c r="S3935">
        <v>2</v>
      </c>
      <c r="T3935">
        <v>25</v>
      </c>
      <c r="U3935">
        <v>4</v>
      </c>
      <c r="V3935">
        <v>5</v>
      </c>
      <c r="W3935" t="s">
        <v>46</v>
      </c>
      <c r="X3935" t="s">
        <v>47</v>
      </c>
      <c r="Y3935">
        <v>566046</v>
      </c>
      <c r="Z3935">
        <v>0.13</v>
      </c>
    </row>
    <row r="3936" spans="1:26" x14ac:dyDescent="0.25">
      <c r="A3936" t="s">
        <v>5730</v>
      </c>
      <c r="B3936" s="1">
        <v>44947</v>
      </c>
      <c r="C3936" t="s">
        <v>2435</v>
      </c>
      <c r="D3936" t="s">
        <v>28</v>
      </c>
      <c r="E3936" t="s">
        <v>29</v>
      </c>
      <c r="F3936" t="s">
        <v>30</v>
      </c>
      <c r="G3936" t="s">
        <v>31</v>
      </c>
      <c r="H3936">
        <v>6</v>
      </c>
      <c r="I3936">
        <v>1998</v>
      </c>
      <c r="J3936">
        <v>7</v>
      </c>
      <c r="K3936">
        <v>11148.84</v>
      </c>
      <c r="L3936">
        <v>2187.36</v>
      </c>
      <c r="M3936" t="s">
        <v>65</v>
      </c>
      <c r="N3936" t="s">
        <v>44</v>
      </c>
      <c r="O3936">
        <v>4</v>
      </c>
      <c r="P3936">
        <v>2023</v>
      </c>
      <c r="Q3936">
        <v>1</v>
      </c>
      <c r="R3936" t="s">
        <v>34</v>
      </c>
      <c r="S3936">
        <v>1</v>
      </c>
      <c r="T3936">
        <v>3</v>
      </c>
      <c r="U3936">
        <v>3</v>
      </c>
      <c r="V3936">
        <v>6</v>
      </c>
      <c r="W3936" t="s">
        <v>35</v>
      </c>
      <c r="X3936" t="s">
        <v>36</v>
      </c>
      <c r="Y3936">
        <v>83916</v>
      </c>
      <c r="Z3936">
        <v>0.2</v>
      </c>
    </row>
    <row r="3937" spans="1:26" x14ac:dyDescent="0.25">
      <c r="A3937" t="s">
        <v>5731</v>
      </c>
      <c r="B3937" s="1">
        <v>45189</v>
      </c>
      <c r="C3937" t="s">
        <v>3341</v>
      </c>
      <c r="D3937" t="s">
        <v>50</v>
      </c>
      <c r="E3937" t="s">
        <v>58</v>
      </c>
      <c r="F3937" t="s">
        <v>41</v>
      </c>
      <c r="G3937" t="s">
        <v>59</v>
      </c>
      <c r="H3937">
        <v>9</v>
      </c>
      <c r="I3937">
        <v>723</v>
      </c>
      <c r="J3937">
        <v>18</v>
      </c>
      <c r="K3937">
        <v>5335.74</v>
      </c>
      <c r="L3937">
        <v>457.87</v>
      </c>
      <c r="M3937" t="s">
        <v>65</v>
      </c>
      <c r="N3937" t="s">
        <v>66</v>
      </c>
      <c r="O3937">
        <v>1</v>
      </c>
      <c r="P3937">
        <v>2023</v>
      </c>
      <c r="Q3937">
        <v>9</v>
      </c>
      <c r="R3937" t="s">
        <v>80</v>
      </c>
      <c r="S3937">
        <v>3</v>
      </c>
      <c r="T3937">
        <v>38</v>
      </c>
      <c r="U3937">
        <v>4</v>
      </c>
      <c r="V3937">
        <v>3</v>
      </c>
      <c r="W3937" t="s">
        <v>83</v>
      </c>
      <c r="X3937" t="s">
        <v>47</v>
      </c>
      <c r="Y3937">
        <v>117126</v>
      </c>
      <c r="Z3937">
        <v>0.09</v>
      </c>
    </row>
    <row r="3938" spans="1:26" x14ac:dyDescent="0.25">
      <c r="A3938" t="s">
        <v>5732</v>
      </c>
      <c r="B3938" s="1">
        <v>44981</v>
      </c>
      <c r="C3938" t="s">
        <v>1304</v>
      </c>
      <c r="D3938" t="s">
        <v>39</v>
      </c>
      <c r="E3938" t="s">
        <v>58</v>
      </c>
      <c r="F3938" t="s">
        <v>52</v>
      </c>
      <c r="G3938" t="s">
        <v>91</v>
      </c>
      <c r="H3938">
        <v>6</v>
      </c>
      <c r="I3938">
        <v>3409</v>
      </c>
      <c r="J3938">
        <v>28</v>
      </c>
      <c r="K3938">
        <v>14726.88</v>
      </c>
      <c r="L3938">
        <v>1160.76</v>
      </c>
      <c r="M3938" t="s">
        <v>32</v>
      </c>
      <c r="N3938" t="s">
        <v>33</v>
      </c>
      <c r="O3938">
        <v>5</v>
      </c>
      <c r="P3938">
        <v>2023</v>
      </c>
      <c r="Q3938">
        <v>2</v>
      </c>
      <c r="R3938" t="s">
        <v>67</v>
      </c>
      <c r="S3938">
        <v>1</v>
      </c>
      <c r="T3938">
        <v>8</v>
      </c>
      <c r="U3938">
        <v>4</v>
      </c>
      <c r="V3938">
        <v>5</v>
      </c>
      <c r="W3938" t="s">
        <v>46</v>
      </c>
      <c r="X3938" t="s">
        <v>47</v>
      </c>
      <c r="Y3938">
        <v>572712</v>
      </c>
      <c r="Z3938">
        <v>0.08</v>
      </c>
    </row>
    <row r="3939" spans="1:26" x14ac:dyDescent="0.25">
      <c r="A3939" t="s">
        <v>5733</v>
      </c>
      <c r="B3939" s="1">
        <v>44951</v>
      </c>
      <c r="C3939" t="s">
        <v>861</v>
      </c>
      <c r="D3939" t="s">
        <v>39</v>
      </c>
      <c r="E3939" t="s">
        <v>51</v>
      </c>
      <c r="F3939" t="s">
        <v>30</v>
      </c>
      <c r="G3939" t="s">
        <v>86</v>
      </c>
      <c r="H3939">
        <v>4</v>
      </c>
      <c r="I3939">
        <v>3889</v>
      </c>
      <c r="J3939">
        <v>21</v>
      </c>
      <c r="K3939">
        <v>12289.24</v>
      </c>
      <c r="L3939">
        <v>1461.65</v>
      </c>
      <c r="M3939" t="s">
        <v>43</v>
      </c>
      <c r="N3939" t="s">
        <v>44</v>
      </c>
      <c r="O3939">
        <v>6</v>
      </c>
      <c r="P3939">
        <v>2023</v>
      </c>
      <c r="Q3939">
        <v>1</v>
      </c>
      <c r="R3939" t="s">
        <v>34</v>
      </c>
      <c r="S3939">
        <v>1</v>
      </c>
      <c r="T3939">
        <v>4</v>
      </c>
      <c r="U3939">
        <v>4</v>
      </c>
      <c r="V3939">
        <v>3</v>
      </c>
      <c r="W3939" t="s">
        <v>83</v>
      </c>
      <c r="X3939" t="s">
        <v>47</v>
      </c>
      <c r="Y3939">
        <v>326676</v>
      </c>
      <c r="Z3939">
        <v>0.12</v>
      </c>
    </row>
    <row r="3940" spans="1:26" x14ac:dyDescent="0.25">
      <c r="A3940" t="s">
        <v>5734</v>
      </c>
      <c r="B3940" s="1">
        <v>45274</v>
      </c>
      <c r="C3940" t="s">
        <v>4609</v>
      </c>
      <c r="D3940" t="s">
        <v>63</v>
      </c>
      <c r="E3940" t="s">
        <v>58</v>
      </c>
      <c r="F3940" t="s">
        <v>41</v>
      </c>
      <c r="G3940" t="s">
        <v>42</v>
      </c>
      <c r="H3940">
        <v>5</v>
      </c>
      <c r="I3940">
        <v>3391</v>
      </c>
      <c r="J3940">
        <v>5</v>
      </c>
      <c r="K3940">
        <v>16107.25</v>
      </c>
      <c r="L3940">
        <v>1300.56</v>
      </c>
      <c r="M3940" t="s">
        <v>65</v>
      </c>
      <c r="N3940" t="s">
        <v>44</v>
      </c>
      <c r="O3940">
        <v>5</v>
      </c>
      <c r="P3940">
        <v>2023</v>
      </c>
      <c r="Q3940">
        <v>12</v>
      </c>
      <c r="R3940" t="s">
        <v>54</v>
      </c>
      <c r="S3940">
        <v>4</v>
      </c>
      <c r="T3940">
        <v>50</v>
      </c>
      <c r="U3940">
        <v>3</v>
      </c>
      <c r="V3940">
        <v>4</v>
      </c>
      <c r="W3940" t="s">
        <v>73</v>
      </c>
      <c r="X3940" t="s">
        <v>47</v>
      </c>
      <c r="Y3940">
        <v>84775</v>
      </c>
      <c r="Z3940">
        <v>0.08</v>
      </c>
    </row>
    <row r="3941" spans="1:26" x14ac:dyDescent="0.25">
      <c r="A3941" t="s">
        <v>5735</v>
      </c>
      <c r="B3941" s="1">
        <v>44977</v>
      </c>
      <c r="C3941" t="s">
        <v>2024</v>
      </c>
      <c r="D3941" t="s">
        <v>50</v>
      </c>
      <c r="E3941" t="s">
        <v>40</v>
      </c>
      <c r="F3941" t="s">
        <v>41</v>
      </c>
      <c r="G3941" t="s">
        <v>59</v>
      </c>
      <c r="H3941">
        <v>7</v>
      </c>
      <c r="I3941">
        <v>208</v>
      </c>
      <c r="J3941">
        <v>29</v>
      </c>
      <c r="K3941">
        <v>1033.76</v>
      </c>
      <c r="L3941">
        <v>75.19</v>
      </c>
      <c r="M3941" t="s">
        <v>65</v>
      </c>
      <c r="N3941" t="s">
        <v>44</v>
      </c>
      <c r="O3941">
        <v>3</v>
      </c>
      <c r="P3941">
        <v>2023</v>
      </c>
      <c r="Q3941">
        <v>2</v>
      </c>
      <c r="R3941" t="s">
        <v>67</v>
      </c>
      <c r="S3941">
        <v>1</v>
      </c>
      <c r="T3941">
        <v>8</v>
      </c>
      <c r="U3941">
        <v>4</v>
      </c>
      <c r="V3941">
        <v>1</v>
      </c>
      <c r="W3941" t="s">
        <v>60</v>
      </c>
      <c r="X3941" t="s">
        <v>47</v>
      </c>
      <c r="Y3941">
        <v>42224</v>
      </c>
      <c r="Z3941">
        <v>7.0000000000000007E-2</v>
      </c>
    </row>
    <row r="3942" spans="1:26" x14ac:dyDescent="0.25">
      <c r="A3942" t="s">
        <v>5736</v>
      </c>
      <c r="B3942" s="1">
        <v>45277</v>
      </c>
      <c r="C3942" t="s">
        <v>2050</v>
      </c>
      <c r="D3942" t="s">
        <v>28</v>
      </c>
      <c r="E3942" t="s">
        <v>40</v>
      </c>
      <c r="F3942" t="s">
        <v>30</v>
      </c>
      <c r="G3942" t="s">
        <v>86</v>
      </c>
      <c r="H3942">
        <v>7</v>
      </c>
      <c r="I3942">
        <v>504</v>
      </c>
      <c r="J3942">
        <v>2</v>
      </c>
      <c r="K3942">
        <v>3457.44</v>
      </c>
      <c r="L3942">
        <v>630.32000000000005</v>
      </c>
      <c r="M3942" t="s">
        <v>32</v>
      </c>
      <c r="N3942" t="s">
        <v>44</v>
      </c>
      <c r="O3942">
        <v>3</v>
      </c>
      <c r="P3942">
        <v>2023</v>
      </c>
      <c r="Q3942">
        <v>12</v>
      </c>
      <c r="R3942" t="s">
        <v>54</v>
      </c>
      <c r="S3942">
        <v>4</v>
      </c>
      <c r="T3942">
        <v>51</v>
      </c>
      <c r="U3942">
        <v>4</v>
      </c>
      <c r="V3942">
        <v>0</v>
      </c>
      <c r="W3942" t="s">
        <v>55</v>
      </c>
      <c r="X3942" t="s">
        <v>36</v>
      </c>
      <c r="Y3942">
        <v>7056</v>
      </c>
      <c r="Z3942">
        <v>0.18</v>
      </c>
    </row>
    <row r="3943" spans="1:26" x14ac:dyDescent="0.25">
      <c r="A3943" t="s">
        <v>5737</v>
      </c>
      <c r="B3943" s="1">
        <v>45197</v>
      </c>
      <c r="C3943" t="s">
        <v>244</v>
      </c>
      <c r="D3943" t="s">
        <v>50</v>
      </c>
      <c r="E3943" t="s">
        <v>58</v>
      </c>
      <c r="F3943" t="s">
        <v>41</v>
      </c>
      <c r="G3943" t="s">
        <v>42</v>
      </c>
      <c r="H3943">
        <v>8</v>
      </c>
      <c r="I3943">
        <v>4047</v>
      </c>
      <c r="J3943">
        <v>12</v>
      </c>
      <c r="K3943">
        <v>28490.880000000001</v>
      </c>
      <c r="L3943">
        <v>4670.58</v>
      </c>
      <c r="M3943" t="s">
        <v>65</v>
      </c>
      <c r="N3943" t="s">
        <v>44</v>
      </c>
      <c r="O3943">
        <v>4</v>
      </c>
      <c r="P3943">
        <v>2023</v>
      </c>
      <c r="Q3943">
        <v>9</v>
      </c>
      <c r="R3943" t="s">
        <v>80</v>
      </c>
      <c r="S3943">
        <v>3</v>
      </c>
      <c r="T3943">
        <v>39</v>
      </c>
      <c r="U3943">
        <v>5</v>
      </c>
      <c r="V3943">
        <v>4</v>
      </c>
      <c r="W3943" t="s">
        <v>73</v>
      </c>
      <c r="X3943" t="s">
        <v>47</v>
      </c>
      <c r="Y3943">
        <v>388512</v>
      </c>
      <c r="Z3943">
        <v>0.16</v>
      </c>
    </row>
    <row r="3944" spans="1:26" x14ac:dyDescent="0.25">
      <c r="A3944" t="s">
        <v>5738</v>
      </c>
      <c r="B3944" s="1">
        <v>45123</v>
      </c>
      <c r="C3944" t="s">
        <v>4261</v>
      </c>
      <c r="D3944" t="s">
        <v>63</v>
      </c>
      <c r="E3944" t="s">
        <v>29</v>
      </c>
      <c r="F3944" t="s">
        <v>41</v>
      </c>
      <c r="G3944" t="s">
        <v>59</v>
      </c>
      <c r="H3944">
        <v>10</v>
      </c>
      <c r="I3944">
        <v>4723</v>
      </c>
      <c r="J3944">
        <v>22</v>
      </c>
      <c r="K3944">
        <v>36839.4</v>
      </c>
      <c r="L3944">
        <v>4306.7299999999996</v>
      </c>
      <c r="M3944" t="s">
        <v>32</v>
      </c>
      <c r="N3944" t="s">
        <v>33</v>
      </c>
      <c r="O3944">
        <v>2</v>
      </c>
      <c r="P3944">
        <v>2023</v>
      </c>
      <c r="Q3944">
        <v>7</v>
      </c>
      <c r="R3944" t="s">
        <v>125</v>
      </c>
      <c r="S3944">
        <v>3</v>
      </c>
      <c r="T3944">
        <v>29</v>
      </c>
      <c r="U3944">
        <v>4</v>
      </c>
      <c r="V3944">
        <v>0</v>
      </c>
      <c r="W3944" t="s">
        <v>55</v>
      </c>
      <c r="X3944" t="s">
        <v>36</v>
      </c>
      <c r="Y3944">
        <v>1039060</v>
      </c>
      <c r="Z3944">
        <v>0.12</v>
      </c>
    </row>
    <row r="3945" spans="1:26" x14ac:dyDescent="0.25">
      <c r="A3945" t="s">
        <v>5739</v>
      </c>
      <c r="B3945" s="1">
        <v>45221</v>
      </c>
      <c r="C3945" t="s">
        <v>4609</v>
      </c>
      <c r="D3945" t="s">
        <v>28</v>
      </c>
      <c r="E3945" t="s">
        <v>29</v>
      </c>
      <c r="F3945" t="s">
        <v>30</v>
      </c>
      <c r="G3945" t="s">
        <v>86</v>
      </c>
      <c r="H3945">
        <v>5</v>
      </c>
      <c r="I3945">
        <v>3919</v>
      </c>
      <c r="J3945">
        <v>24</v>
      </c>
      <c r="K3945">
        <v>14892.2</v>
      </c>
      <c r="L3945">
        <v>2146.44</v>
      </c>
      <c r="M3945" t="s">
        <v>32</v>
      </c>
      <c r="N3945" t="s">
        <v>66</v>
      </c>
      <c r="O3945">
        <v>7</v>
      </c>
      <c r="P3945">
        <v>2023</v>
      </c>
      <c r="Q3945">
        <v>10</v>
      </c>
      <c r="R3945" t="s">
        <v>45</v>
      </c>
      <c r="S3945">
        <v>4</v>
      </c>
      <c r="T3945">
        <v>43</v>
      </c>
      <c r="U3945">
        <v>4</v>
      </c>
      <c r="V3945">
        <v>0</v>
      </c>
      <c r="W3945" t="s">
        <v>55</v>
      </c>
      <c r="X3945" t="s">
        <v>36</v>
      </c>
      <c r="Y3945">
        <v>470280</v>
      </c>
      <c r="Z3945">
        <v>0.14000000000000001</v>
      </c>
    </row>
    <row r="3946" spans="1:26" x14ac:dyDescent="0.25">
      <c r="A3946" t="s">
        <v>5740</v>
      </c>
      <c r="B3946" s="1">
        <v>45007</v>
      </c>
      <c r="C3946" t="s">
        <v>5741</v>
      </c>
      <c r="D3946" t="s">
        <v>39</v>
      </c>
      <c r="E3946" t="s">
        <v>58</v>
      </c>
      <c r="F3946" t="s">
        <v>30</v>
      </c>
      <c r="G3946" t="s">
        <v>64</v>
      </c>
      <c r="H3946">
        <v>3</v>
      </c>
      <c r="I3946">
        <v>1642</v>
      </c>
      <c r="J3946">
        <v>11</v>
      </c>
      <c r="K3946">
        <v>4384.1400000000003</v>
      </c>
      <c r="L3946">
        <v>701.15</v>
      </c>
      <c r="M3946" t="s">
        <v>32</v>
      </c>
      <c r="N3946" t="s">
        <v>33</v>
      </c>
      <c r="O3946">
        <v>3</v>
      </c>
      <c r="P3946">
        <v>2023</v>
      </c>
      <c r="Q3946">
        <v>3</v>
      </c>
      <c r="R3946" t="s">
        <v>105</v>
      </c>
      <c r="S3946">
        <v>1</v>
      </c>
      <c r="T3946">
        <v>12</v>
      </c>
      <c r="U3946">
        <v>4</v>
      </c>
      <c r="V3946">
        <v>3</v>
      </c>
      <c r="W3946" t="s">
        <v>83</v>
      </c>
      <c r="X3946" t="s">
        <v>47</v>
      </c>
      <c r="Y3946">
        <v>54186</v>
      </c>
      <c r="Z3946">
        <v>0.16</v>
      </c>
    </row>
    <row r="3947" spans="1:26" x14ac:dyDescent="0.25">
      <c r="A3947" t="s">
        <v>5742</v>
      </c>
      <c r="B3947" s="1">
        <v>45167</v>
      </c>
      <c r="C3947" t="s">
        <v>2536</v>
      </c>
      <c r="D3947" t="s">
        <v>28</v>
      </c>
      <c r="E3947" t="s">
        <v>40</v>
      </c>
      <c r="F3947" t="s">
        <v>52</v>
      </c>
      <c r="G3947" t="s">
        <v>79</v>
      </c>
      <c r="H3947">
        <v>4</v>
      </c>
      <c r="I3947">
        <v>3608</v>
      </c>
      <c r="J3947">
        <v>14</v>
      </c>
      <c r="K3947">
        <v>12411.52</v>
      </c>
      <c r="L3947">
        <v>2028.89</v>
      </c>
      <c r="M3947" t="s">
        <v>65</v>
      </c>
      <c r="N3947" t="s">
        <v>44</v>
      </c>
      <c r="O3947">
        <v>3</v>
      </c>
      <c r="P3947">
        <v>2023</v>
      </c>
      <c r="Q3947">
        <v>8</v>
      </c>
      <c r="R3947" t="s">
        <v>72</v>
      </c>
      <c r="S3947">
        <v>3</v>
      </c>
      <c r="T3947">
        <v>35</v>
      </c>
      <c r="U3947">
        <v>5</v>
      </c>
      <c r="V3947">
        <v>2</v>
      </c>
      <c r="W3947" t="s">
        <v>76</v>
      </c>
      <c r="X3947" t="s">
        <v>47</v>
      </c>
      <c r="Y3947">
        <v>202048</v>
      </c>
      <c r="Z3947">
        <v>0.16</v>
      </c>
    </row>
    <row r="3948" spans="1:26" x14ac:dyDescent="0.25">
      <c r="A3948" t="s">
        <v>5743</v>
      </c>
      <c r="B3948" s="1">
        <v>45077</v>
      </c>
      <c r="C3948" t="s">
        <v>611</v>
      </c>
      <c r="D3948" t="s">
        <v>39</v>
      </c>
      <c r="E3948" t="s">
        <v>29</v>
      </c>
      <c r="F3948" t="s">
        <v>52</v>
      </c>
      <c r="G3948" t="s">
        <v>53</v>
      </c>
      <c r="H3948">
        <v>6</v>
      </c>
      <c r="I3948">
        <v>2070</v>
      </c>
      <c r="J3948">
        <v>29</v>
      </c>
      <c r="K3948">
        <v>8818.2000000000007</v>
      </c>
      <c r="L3948">
        <v>1607.63</v>
      </c>
      <c r="M3948" t="s">
        <v>43</v>
      </c>
      <c r="N3948" t="s">
        <v>33</v>
      </c>
      <c r="O3948">
        <v>4</v>
      </c>
      <c r="P3948">
        <v>2023</v>
      </c>
      <c r="Q3948">
        <v>5</v>
      </c>
      <c r="R3948" t="s">
        <v>238</v>
      </c>
      <c r="S3948">
        <v>2</v>
      </c>
      <c r="T3948">
        <v>22</v>
      </c>
      <c r="U3948">
        <v>5</v>
      </c>
      <c r="V3948">
        <v>3</v>
      </c>
      <c r="W3948" t="s">
        <v>83</v>
      </c>
      <c r="X3948" t="s">
        <v>47</v>
      </c>
      <c r="Y3948">
        <v>360180</v>
      </c>
      <c r="Z3948">
        <v>0.18</v>
      </c>
    </row>
    <row r="3949" spans="1:26" x14ac:dyDescent="0.25">
      <c r="A3949" t="s">
        <v>5744</v>
      </c>
      <c r="B3949" s="1">
        <v>45116</v>
      </c>
      <c r="C3949" t="s">
        <v>5439</v>
      </c>
      <c r="D3949" t="s">
        <v>63</v>
      </c>
      <c r="E3949" t="s">
        <v>40</v>
      </c>
      <c r="F3949" t="s">
        <v>52</v>
      </c>
      <c r="G3949" t="s">
        <v>79</v>
      </c>
      <c r="H3949">
        <v>10</v>
      </c>
      <c r="I3949">
        <v>429</v>
      </c>
      <c r="J3949">
        <v>1</v>
      </c>
      <c r="K3949">
        <v>4247.1000000000004</v>
      </c>
      <c r="L3949">
        <v>718.47</v>
      </c>
      <c r="M3949" t="s">
        <v>65</v>
      </c>
      <c r="N3949" t="s">
        <v>66</v>
      </c>
      <c r="O3949">
        <v>5</v>
      </c>
      <c r="P3949">
        <v>2023</v>
      </c>
      <c r="Q3949">
        <v>7</v>
      </c>
      <c r="R3949" t="s">
        <v>125</v>
      </c>
      <c r="S3949">
        <v>3</v>
      </c>
      <c r="T3949">
        <v>28</v>
      </c>
      <c r="U3949">
        <v>3</v>
      </c>
      <c r="V3949">
        <v>0</v>
      </c>
      <c r="W3949" t="s">
        <v>55</v>
      </c>
      <c r="X3949" t="s">
        <v>36</v>
      </c>
      <c r="Y3949">
        <v>4290</v>
      </c>
      <c r="Z3949">
        <v>0.17</v>
      </c>
    </row>
    <row r="3950" spans="1:26" x14ac:dyDescent="0.25">
      <c r="A3950" t="s">
        <v>5745</v>
      </c>
      <c r="B3950" s="1">
        <v>45097</v>
      </c>
      <c r="C3950" t="s">
        <v>5746</v>
      </c>
      <c r="D3950" t="s">
        <v>39</v>
      </c>
      <c r="E3950" t="s">
        <v>29</v>
      </c>
      <c r="F3950" t="s">
        <v>30</v>
      </c>
      <c r="G3950" t="s">
        <v>64</v>
      </c>
      <c r="H3950">
        <v>3</v>
      </c>
      <c r="I3950">
        <v>4926</v>
      </c>
      <c r="J3950">
        <v>4</v>
      </c>
      <c r="K3950">
        <v>14186.88</v>
      </c>
      <c r="L3950">
        <v>1459.64</v>
      </c>
      <c r="M3950" t="s">
        <v>43</v>
      </c>
      <c r="N3950" t="s">
        <v>33</v>
      </c>
      <c r="O3950">
        <v>7</v>
      </c>
      <c r="P3950">
        <v>2023</v>
      </c>
      <c r="Q3950">
        <v>6</v>
      </c>
      <c r="R3950" t="s">
        <v>95</v>
      </c>
      <c r="S3950">
        <v>2</v>
      </c>
      <c r="T3950">
        <v>25</v>
      </c>
      <c r="U3950">
        <v>4</v>
      </c>
      <c r="V3950">
        <v>2</v>
      </c>
      <c r="W3950" t="s">
        <v>76</v>
      </c>
      <c r="X3950" t="s">
        <v>47</v>
      </c>
      <c r="Y3950">
        <v>59112</v>
      </c>
      <c r="Z3950">
        <v>0.1</v>
      </c>
    </row>
    <row r="3951" spans="1:26" x14ac:dyDescent="0.25">
      <c r="A3951" t="s">
        <v>5747</v>
      </c>
      <c r="B3951" s="1">
        <v>45118</v>
      </c>
      <c r="C3951" t="s">
        <v>3228</v>
      </c>
      <c r="D3951" t="s">
        <v>50</v>
      </c>
      <c r="E3951" t="s">
        <v>40</v>
      </c>
      <c r="F3951" t="s">
        <v>52</v>
      </c>
      <c r="G3951" t="s">
        <v>91</v>
      </c>
      <c r="H3951">
        <v>2</v>
      </c>
      <c r="I3951">
        <v>3456</v>
      </c>
      <c r="J3951">
        <v>18</v>
      </c>
      <c r="K3951">
        <v>5667.84</v>
      </c>
      <c r="L3951">
        <v>689.61</v>
      </c>
      <c r="M3951" t="s">
        <v>43</v>
      </c>
      <c r="N3951" t="s">
        <v>33</v>
      </c>
      <c r="O3951">
        <v>5</v>
      </c>
      <c r="P3951">
        <v>2023</v>
      </c>
      <c r="Q3951">
        <v>7</v>
      </c>
      <c r="R3951" t="s">
        <v>125</v>
      </c>
      <c r="S3951">
        <v>3</v>
      </c>
      <c r="T3951">
        <v>28</v>
      </c>
      <c r="U3951">
        <v>3</v>
      </c>
      <c r="V3951">
        <v>2</v>
      </c>
      <c r="W3951" t="s">
        <v>76</v>
      </c>
      <c r="X3951" t="s">
        <v>47</v>
      </c>
      <c r="Y3951">
        <v>124416</v>
      </c>
      <c r="Z3951">
        <v>0.12</v>
      </c>
    </row>
    <row r="3952" spans="1:26" x14ac:dyDescent="0.25">
      <c r="A3952" t="s">
        <v>5748</v>
      </c>
      <c r="B3952" s="1">
        <v>45253</v>
      </c>
      <c r="C3952" t="s">
        <v>5749</v>
      </c>
      <c r="D3952" t="s">
        <v>63</v>
      </c>
      <c r="E3952" t="s">
        <v>29</v>
      </c>
      <c r="F3952" t="s">
        <v>52</v>
      </c>
      <c r="G3952" t="s">
        <v>53</v>
      </c>
      <c r="H3952">
        <v>10</v>
      </c>
      <c r="I3952">
        <v>3324</v>
      </c>
      <c r="J3952">
        <v>27</v>
      </c>
      <c r="K3952">
        <v>24265.200000000001</v>
      </c>
      <c r="L3952">
        <v>4528.53</v>
      </c>
      <c r="M3952" t="s">
        <v>43</v>
      </c>
      <c r="N3952" t="s">
        <v>66</v>
      </c>
      <c r="O3952">
        <v>6</v>
      </c>
      <c r="P3952">
        <v>2023</v>
      </c>
      <c r="Q3952">
        <v>11</v>
      </c>
      <c r="R3952" t="s">
        <v>92</v>
      </c>
      <c r="S3952">
        <v>4</v>
      </c>
      <c r="T3952">
        <v>47</v>
      </c>
      <c r="U3952">
        <v>4</v>
      </c>
      <c r="V3952">
        <v>4</v>
      </c>
      <c r="W3952" t="s">
        <v>73</v>
      </c>
      <c r="X3952" t="s">
        <v>47</v>
      </c>
      <c r="Y3952">
        <v>897480</v>
      </c>
      <c r="Z3952">
        <v>0.19</v>
      </c>
    </row>
    <row r="3953" spans="1:26" x14ac:dyDescent="0.25">
      <c r="A3953" t="s">
        <v>5750</v>
      </c>
      <c r="B3953" s="1">
        <v>44955</v>
      </c>
      <c r="C3953" t="s">
        <v>85</v>
      </c>
      <c r="D3953" t="s">
        <v>28</v>
      </c>
      <c r="E3953" t="s">
        <v>51</v>
      </c>
      <c r="F3953" t="s">
        <v>52</v>
      </c>
      <c r="G3953" t="s">
        <v>53</v>
      </c>
      <c r="H3953">
        <v>8</v>
      </c>
      <c r="I3953">
        <v>3305</v>
      </c>
      <c r="J3953">
        <v>6</v>
      </c>
      <c r="K3953">
        <v>24853.599999999999</v>
      </c>
      <c r="L3953">
        <v>4049.22</v>
      </c>
      <c r="M3953" t="s">
        <v>43</v>
      </c>
      <c r="N3953" t="s">
        <v>33</v>
      </c>
      <c r="O3953">
        <v>4</v>
      </c>
      <c r="P3953">
        <v>2023</v>
      </c>
      <c r="Q3953">
        <v>1</v>
      </c>
      <c r="R3953" t="s">
        <v>34</v>
      </c>
      <c r="S3953">
        <v>1</v>
      </c>
      <c r="T3953">
        <v>5</v>
      </c>
      <c r="U3953">
        <v>5</v>
      </c>
      <c r="V3953">
        <v>0</v>
      </c>
      <c r="W3953" t="s">
        <v>55</v>
      </c>
      <c r="X3953" t="s">
        <v>36</v>
      </c>
      <c r="Y3953">
        <v>158640</v>
      </c>
      <c r="Z3953">
        <v>0.16</v>
      </c>
    </row>
    <row r="3954" spans="1:26" x14ac:dyDescent="0.25">
      <c r="A3954" t="s">
        <v>5751</v>
      </c>
      <c r="B3954" s="1">
        <v>45110</v>
      </c>
      <c r="C3954" t="s">
        <v>3500</v>
      </c>
      <c r="D3954" t="s">
        <v>39</v>
      </c>
      <c r="E3954" t="s">
        <v>40</v>
      </c>
      <c r="F3954" t="s">
        <v>41</v>
      </c>
      <c r="G3954" t="s">
        <v>42</v>
      </c>
      <c r="H3954">
        <v>5</v>
      </c>
      <c r="I3954">
        <v>1734</v>
      </c>
      <c r="J3954">
        <v>6</v>
      </c>
      <c r="K3954">
        <v>8149.8</v>
      </c>
      <c r="L3954">
        <v>1046.76</v>
      </c>
      <c r="M3954" t="s">
        <v>43</v>
      </c>
      <c r="N3954" t="s">
        <v>66</v>
      </c>
      <c r="O3954">
        <v>2</v>
      </c>
      <c r="P3954">
        <v>2023</v>
      </c>
      <c r="Q3954">
        <v>7</v>
      </c>
      <c r="R3954" t="s">
        <v>125</v>
      </c>
      <c r="S3954">
        <v>3</v>
      </c>
      <c r="T3954">
        <v>27</v>
      </c>
      <c r="U3954">
        <v>2</v>
      </c>
      <c r="V3954">
        <v>1</v>
      </c>
      <c r="W3954" t="s">
        <v>60</v>
      </c>
      <c r="X3954" t="s">
        <v>47</v>
      </c>
      <c r="Y3954">
        <v>52020</v>
      </c>
      <c r="Z3954">
        <v>0.13</v>
      </c>
    </row>
    <row r="3955" spans="1:26" x14ac:dyDescent="0.25">
      <c r="A3955" t="s">
        <v>5752</v>
      </c>
      <c r="B3955" s="1">
        <v>45167</v>
      </c>
      <c r="C3955" t="s">
        <v>1519</v>
      </c>
      <c r="D3955" t="s">
        <v>28</v>
      </c>
      <c r="E3955" t="s">
        <v>29</v>
      </c>
      <c r="F3955" t="s">
        <v>52</v>
      </c>
      <c r="G3955" t="s">
        <v>91</v>
      </c>
      <c r="H3955">
        <v>5</v>
      </c>
      <c r="I3955">
        <v>1158</v>
      </c>
      <c r="J3955">
        <v>16</v>
      </c>
      <c r="K3955">
        <v>4863.6000000000004</v>
      </c>
      <c r="L3955">
        <v>422.03</v>
      </c>
      <c r="M3955" t="s">
        <v>43</v>
      </c>
      <c r="N3955" t="s">
        <v>66</v>
      </c>
      <c r="O3955">
        <v>3</v>
      </c>
      <c r="P3955">
        <v>2023</v>
      </c>
      <c r="Q3955">
        <v>8</v>
      </c>
      <c r="R3955" t="s">
        <v>72</v>
      </c>
      <c r="S3955">
        <v>3</v>
      </c>
      <c r="T3955">
        <v>35</v>
      </c>
      <c r="U3955">
        <v>5</v>
      </c>
      <c r="V3955">
        <v>2</v>
      </c>
      <c r="W3955" t="s">
        <v>76</v>
      </c>
      <c r="X3955" t="s">
        <v>47</v>
      </c>
      <c r="Y3955">
        <v>92640</v>
      </c>
      <c r="Z3955">
        <v>0.09</v>
      </c>
    </row>
    <row r="3956" spans="1:26" x14ac:dyDescent="0.25">
      <c r="A3956" t="s">
        <v>5753</v>
      </c>
      <c r="B3956" s="1">
        <v>45160</v>
      </c>
      <c r="C3956" t="s">
        <v>272</v>
      </c>
      <c r="D3956" t="s">
        <v>39</v>
      </c>
      <c r="E3956" t="s">
        <v>29</v>
      </c>
      <c r="F3956" t="s">
        <v>41</v>
      </c>
      <c r="G3956" t="s">
        <v>42</v>
      </c>
      <c r="H3956">
        <v>8</v>
      </c>
      <c r="I3956">
        <v>4096</v>
      </c>
      <c r="J3956">
        <v>20</v>
      </c>
      <c r="K3956">
        <v>26214.400000000001</v>
      </c>
      <c r="L3956">
        <v>1812.15</v>
      </c>
      <c r="M3956" t="s">
        <v>65</v>
      </c>
      <c r="N3956" t="s">
        <v>33</v>
      </c>
      <c r="O3956">
        <v>1</v>
      </c>
      <c r="P3956">
        <v>2023</v>
      </c>
      <c r="Q3956">
        <v>8</v>
      </c>
      <c r="R3956" t="s">
        <v>72</v>
      </c>
      <c r="S3956">
        <v>3</v>
      </c>
      <c r="T3956">
        <v>34</v>
      </c>
      <c r="U3956">
        <v>4</v>
      </c>
      <c r="V3956">
        <v>2</v>
      </c>
      <c r="W3956" t="s">
        <v>76</v>
      </c>
      <c r="X3956" t="s">
        <v>47</v>
      </c>
      <c r="Y3956">
        <v>655360</v>
      </c>
      <c r="Z3956">
        <v>7.0000000000000007E-2</v>
      </c>
    </row>
    <row r="3957" spans="1:26" x14ac:dyDescent="0.25">
      <c r="A3957" t="s">
        <v>5754</v>
      </c>
      <c r="B3957" s="1">
        <v>44961</v>
      </c>
      <c r="C3957" t="s">
        <v>3117</v>
      </c>
      <c r="D3957" t="s">
        <v>50</v>
      </c>
      <c r="E3957" t="s">
        <v>58</v>
      </c>
      <c r="F3957" t="s">
        <v>41</v>
      </c>
      <c r="G3957" t="s">
        <v>59</v>
      </c>
      <c r="H3957">
        <v>3</v>
      </c>
      <c r="I3957">
        <v>3670</v>
      </c>
      <c r="J3957">
        <v>20</v>
      </c>
      <c r="K3957">
        <v>8808</v>
      </c>
      <c r="L3957">
        <v>1161.49</v>
      </c>
      <c r="M3957" t="s">
        <v>32</v>
      </c>
      <c r="N3957" t="s">
        <v>66</v>
      </c>
      <c r="O3957">
        <v>1</v>
      </c>
      <c r="P3957">
        <v>2023</v>
      </c>
      <c r="Q3957">
        <v>2</v>
      </c>
      <c r="R3957" t="s">
        <v>67</v>
      </c>
      <c r="S3957">
        <v>1</v>
      </c>
      <c r="T3957">
        <v>5</v>
      </c>
      <c r="U3957">
        <v>1</v>
      </c>
      <c r="V3957">
        <v>6</v>
      </c>
      <c r="W3957" t="s">
        <v>35</v>
      </c>
      <c r="X3957" t="s">
        <v>36</v>
      </c>
      <c r="Y3957">
        <v>220200</v>
      </c>
      <c r="Z3957">
        <v>0.13</v>
      </c>
    </row>
    <row r="3958" spans="1:26" x14ac:dyDescent="0.25">
      <c r="A3958" t="s">
        <v>5755</v>
      </c>
      <c r="B3958" s="1">
        <v>45222</v>
      </c>
      <c r="C3958" t="s">
        <v>2154</v>
      </c>
      <c r="D3958" t="s">
        <v>63</v>
      </c>
      <c r="E3958" t="s">
        <v>58</v>
      </c>
      <c r="F3958" t="s">
        <v>52</v>
      </c>
      <c r="G3958" t="s">
        <v>79</v>
      </c>
      <c r="H3958">
        <v>4</v>
      </c>
      <c r="I3958">
        <v>2009</v>
      </c>
      <c r="J3958">
        <v>3</v>
      </c>
      <c r="K3958">
        <v>7794.92</v>
      </c>
      <c r="L3958">
        <v>1521.4</v>
      </c>
      <c r="M3958" t="s">
        <v>43</v>
      </c>
      <c r="N3958" t="s">
        <v>33</v>
      </c>
      <c r="O3958">
        <v>1</v>
      </c>
      <c r="P3958">
        <v>2023</v>
      </c>
      <c r="Q3958">
        <v>10</v>
      </c>
      <c r="R3958" t="s">
        <v>45</v>
      </c>
      <c r="S3958">
        <v>4</v>
      </c>
      <c r="T3958">
        <v>43</v>
      </c>
      <c r="U3958">
        <v>4</v>
      </c>
      <c r="V3958">
        <v>1</v>
      </c>
      <c r="W3958" t="s">
        <v>60</v>
      </c>
      <c r="X3958" t="s">
        <v>47</v>
      </c>
      <c r="Y3958">
        <v>24108</v>
      </c>
      <c r="Z3958">
        <v>0.2</v>
      </c>
    </row>
    <row r="3959" spans="1:26" x14ac:dyDescent="0.25">
      <c r="A3959" t="s">
        <v>5756</v>
      </c>
      <c r="B3959" s="1">
        <v>45190</v>
      </c>
      <c r="C3959" t="s">
        <v>1190</v>
      </c>
      <c r="D3959" t="s">
        <v>50</v>
      </c>
      <c r="E3959" t="s">
        <v>58</v>
      </c>
      <c r="F3959" t="s">
        <v>41</v>
      </c>
      <c r="G3959" t="s">
        <v>59</v>
      </c>
      <c r="H3959">
        <v>4</v>
      </c>
      <c r="I3959">
        <v>2555</v>
      </c>
      <c r="J3959">
        <v>28</v>
      </c>
      <c r="K3959">
        <v>7358.4</v>
      </c>
      <c r="L3959">
        <v>482.83</v>
      </c>
      <c r="M3959" t="s">
        <v>65</v>
      </c>
      <c r="N3959" t="s">
        <v>33</v>
      </c>
      <c r="O3959">
        <v>1</v>
      </c>
      <c r="P3959">
        <v>2023</v>
      </c>
      <c r="Q3959">
        <v>9</v>
      </c>
      <c r="R3959" t="s">
        <v>80</v>
      </c>
      <c r="S3959">
        <v>3</v>
      </c>
      <c r="T3959">
        <v>38</v>
      </c>
      <c r="U3959">
        <v>4</v>
      </c>
      <c r="V3959">
        <v>4</v>
      </c>
      <c r="W3959" t="s">
        <v>73</v>
      </c>
      <c r="X3959" t="s">
        <v>47</v>
      </c>
      <c r="Y3959">
        <v>286160</v>
      </c>
      <c r="Z3959">
        <v>7.0000000000000007E-2</v>
      </c>
    </row>
    <row r="3960" spans="1:26" x14ac:dyDescent="0.25">
      <c r="A3960" t="s">
        <v>5757</v>
      </c>
      <c r="B3960" s="1">
        <v>45132</v>
      </c>
      <c r="C3960" t="s">
        <v>891</v>
      </c>
      <c r="D3960" t="s">
        <v>39</v>
      </c>
      <c r="E3960" t="s">
        <v>58</v>
      </c>
      <c r="F3960" t="s">
        <v>30</v>
      </c>
      <c r="G3960" t="s">
        <v>64</v>
      </c>
      <c r="H3960">
        <v>4</v>
      </c>
      <c r="I3960">
        <v>1832</v>
      </c>
      <c r="J3960">
        <v>6</v>
      </c>
      <c r="K3960">
        <v>6888.32</v>
      </c>
      <c r="L3960">
        <v>947.76</v>
      </c>
      <c r="M3960" t="s">
        <v>43</v>
      </c>
      <c r="N3960" t="s">
        <v>33</v>
      </c>
      <c r="O3960">
        <v>7</v>
      </c>
      <c r="P3960">
        <v>2023</v>
      </c>
      <c r="Q3960">
        <v>7</v>
      </c>
      <c r="R3960" t="s">
        <v>125</v>
      </c>
      <c r="S3960">
        <v>3</v>
      </c>
      <c r="T3960">
        <v>30</v>
      </c>
      <c r="U3960">
        <v>5</v>
      </c>
      <c r="V3960">
        <v>2</v>
      </c>
      <c r="W3960" t="s">
        <v>76</v>
      </c>
      <c r="X3960" t="s">
        <v>47</v>
      </c>
      <c r="Y3960">
        <v>43968</v>
      </c>
      <c r="Z3960">
        <v>0.14000000000000001</v>
      </c>
    </row>
    <row r="3961" spans="1:26" x14ac:dyDescent="0.25">
      <c r="A3961" t="s">
        <v>5758</v>
      </c>
      <c r="B3961" s="1">
        <v>45140</v>
      </c>
      <c r="C3961" t="s">
        <v>1341</v>
      </c>
      <c r="D3961" t="s">
        <v>28</v>
      </c>
      <c r="E3961" t="s">
        <v>29</v>
      </c>
      <c r="F3961" t="s">
        <v>52</v>
      </c>
      <c r="G3961" t="s">
        <v>79</v>
      </c>
      <c r="H3961">
        <v>3</v>
      </c>
      <c r="I3961">
        <v>2254</v>
      </c>
      <c r="J3961">
        <v>3</v>
      </c>
      <c r="K3961">
        <v>6559.14</v>
      </c>
      <c r="L3961">
        <v>700.84</v>
      </c>
      <c r="M3961" t="s">
        <v>32</v>
      </c>
      <c r="N3961" t="s">
        <v>44</v>
      </c>
      <c r="O3961">
        <v>7</v>
      </c>
      <c r="P3961">
        <v>2023</v>
      </c>
      <c r="Q3961">
        <v>8</v>
      </c>
      <c r="R3961" t="s">
        <v>72</v>
      </c>
      <c r="S3961">
        <v>3</v>
      </c>
      <c r="T3961">
        <v>31</v>
      </c>
      <c r="U3961">
        <v>1</v>
      </c>
      <c r="V3961">
        <v>3</v>
      </c>
      <c r="W3961" t="s">
        <v>83</v>
      </c>
      <c r="X3961" t="s">
        <v>47</v>
      </c>
      <c r="Y3961">
        <v>20286</v>
      </c>
      <c r="Z3961">
        <v>0.11</v>
      </c>
    </row>
    <row r="3962" spans="1:26" x14ac:dyDescent="0.25">
      <c r="A3962" t="s">
        <v>5759</v>
      </c>
      <c r="B3962" s="1">
        <v>45105</v>
      </c>
      <c r="C3962" t="s">
        <v>3496</v>
      </c>
      <c r="D3962" t="s">
        <v>39</v>
      </c>
      <c r="E3962" t="s">
        <v>51</v>
      </c>
      <c r="F3962" t="s">
        <v>41</v>
      </c>
      <c r="G3962" t="s">
        <v>59</v>
      </c>
      <c r="H3962">
        <v>9</v>
      </c>
      <c r="I3962">
        <v>170</v>
      </c>
      <c r="J3962">
        <v>16</v>
      </c>
      <c r="K3962">
        <v>1285.2</v>
      </c>
      <c r="L3962">
        <v>189.19</v>
      </c>
      <c r="M3962" t="s">
        <v>43</v>
      </c>
      <c r="N3962" t="s">
        <v>44</v>
      </c>
      <c r="O3962">
        <v>1</v>
      </c>
      <c r="P3962">
        <v>2023</v>
      </c>
      <c r="Q3962">
        <v>6</v>
      </c>
      <c r="R3962" t="s">
        <v>95</v>
      </c>
      <c r="S3962">
        <v>2</v>
      </c>
      <c r="T3962">
        <v>26</v>
      </c>
      <c r="U3962">
        <v>5</v>
      </c>
      <c r="V3962">
        <v>3</v>
      </c>
      <c r="W3962" t="s">
        <v>83</v>
      </c>
      <c r="X3962" t="s">
        <v>47</v>
      </c>
      <c r="Y3962">
        <v>24480</v>
      </c>
      <c r="Z3962">
        <v>0.15</v>
      </c>
    </row>
    <row r="3963" spans="1:26" x14ac:dyDescent="0.25">
      <c r="A3963" t="s">
        <v>5760</v>
      </c>
      <c r="B3963" s="1">
        <v>45205</v>
      </c>
      <c r="C3963" t="s">
        <v>853</v>
      </c>
      <c r="D3963" t="s">
        <v>28</v>
      </c>
      <c r="E3963" t="s">
        <v>40</v>
      </c>
      <c r="F3963" t="s">
        <v>30</v>
      </c>
      <c r="G3963" t="s">
        <v>31</v>
      </c>
      <c r="H3963">
        <v>5</v>
      </c>
      <c r="I3963">
        <v>2718</v>
      </c>
      <c r="J3963">
        <v>1</v>
      </c>
      <c r="K3963">
        <v>13454.1</v>
      </c>
      <c r="L3963">
        <v>2210.59</v>
      </c>
      <c r="M3963" t="s">
        <v>43</v>
      </c>
      <c r="N3963" t="s">
        <v>44</v>
      </c>
      <c r="O3963">
        <v>6</v>
      </c>
      <c r="P3963">
        <v>2023</v>
      </c>
      <c r="Q3963">
        <v>10</v>
      </c>
      <c r="R3963" t="s">
        <v>45</v>
      </c>
      <c r="S3963">
        <v>4</v>
      </c>
      <c r="T3963">
        <v>40</v>
      </c>
      <c r="U3963">
        <v>1</v>
      </c>
      <c r="V3963">
        <v>5</v>
      </c>
      <c r="W3963" t="s">
        <v>46</v>
      </c>
      <c r="X3963" t="s">
        <v>47</v>
      </c>
      <c r="Y3963">
        <v>13590</v>
      </c>
      <c r="Z3963">
        <v>0.16</v>
      </c>
    </row>
    <row r="3964" spans="1:26" x14ac:dyDescent="0.25">
      <c r="A3964" t="s">
        <v>5761</v>
      </c>
      <c r="B3964" s="1">
        <v>45152</v>
      </c>
      <c r="C3964" t="s">
        <v>2491</v>
      </c>
      <c r="D3964" t="s">
        <v>63</v>
      </c>
      <c r="E3964" t="s">
        <v>51</v>
      </c>
      <c r="F3964" t="s">
        <v>52</v>
      </c>
      <c r="G3964" t="s">
        <v>79</v>
      </c>
      <c r="H3964">
        <v>6</v>
      </c>
      <c r="I3964">
        <v>2072</v>
      </c>
      <c r="J3964">
        <v>30</v>
      </c>
      <c r="K3964">
        <v>8702.4</v>
      </c>
      <c r="L3964">
        <v>543.21</v>
      </c>
      <c r="M3964" t="s">
        <v>32</v>
      </c>
      <c r="N3964" t="s">
        <v>33</v>
      </c>
      <c r="O3964">
        <v>1</v>
      </c>
      <c r="P3964">
        <v>2023</v>
      </c>
      <c r="Q3964">
        <v>8</v>
      </c>
      <c r="R3964" t="s">
        <v>72</v>
      </c>
      <c r="S3964">
        <v>3</v>
      </c>
      <c r="T3964">
        <v>33</v>
      </c>
      <c r="U3964">
        <v>3</v>
      </c>
      <c r="V3964">
        <v>1</v>
      </c>
      <c r="W3964" t="s">
        <v>60</v>
      </c>
      <c r="X3964" t="s">
        <v>47</v>
      </c>
      <c r="Y3964">
        <v>372960</v>
      </c>
      <c r="Z3964">
        <v>0.06</v>
      </c>
    </row>
    <row r="3965" spans="1:26" x14ac:dyDescent="0.25">
      <c r="A3965" t="s">
        <v>5762</v>
      </c>
      <c r="B3965" s="1">
        <v>44977</v>
      </c>
      <c r="C3965" t="s">
        <v>1624</v>
      </c>
      <c r="D3965" t="s">
        <v>28</v>
      </c>
      <c r="E3965" t="s">
        <v>51</v>
      </c>
      <c r="F3965" t="s">
        <v>41</v>
      </c>
      <c r="G3965" t="s">
        <v>42</v>
      </c>
      <c r="H3965">
        <v>3</v>
      </c>
      <c r="I3965">
        <v>1487</v>
      </c>
      <c r="J3965">
        <v>2</v>
      </c>
      <c r="K3965">
        <v>4371.78</v>
      </c>
      <c r="L3965">
        <v>312.49</v>
      </c>
      <c r="M3965" t="s">
        <v>65</v>
      </c>
      <c r="N3965" t="s">
        <v>33</v>
      </c>
      <c r="O3965">
        <v>7</v>
      </c>
      <c r="P3965">
        <v>2023</v>
      </c>
      <c r="Q3965">
        <v>2</v>
      </c>
      <c r="R3965" t="s">
        <v>67</v>
      </c>
      <c r="S3965">
        <v>1</v>
      </c>
      <c r="T3965">
        <v>8</v>
      </c>
      <c r="U3965">
        <v>4</v>
      </c>
      <c r="V3965">
        <v>1</v>
      </c>
      <c r="W3965" t="s">
        <v>60</v>
      </c>
      <c r="X3965" t="s">
        <v>47</v>
      </c>
      <c r="Y3965">
        <v>8922</v>
      </c>
      <c r="Z3965">
        <v>7.0000000000000007E-2</v>
      </c>
    </row>
    <row r="3966" spans="1:26" x14ac:dyDescent="0.25">
      <c r="A3966" t="s">
        <v>5763</v>
      </c>
      <c r="B3966" s="1">
        <v>45112</v>
      </c>
      <c r="C3966" t="s">
        <v>5764</v>
      </c>
      <c r="D3966" t="s">
        <v>50</v>
      </c>
      <c r="E3966" t="s">
        <v>40</v>
      </c>
      <c r="F3966" t="s">
        <v>41</v>
      </c>
      <c r="G3966" t="s">
        <v>42</v>
      </c>
      <c r="H3966">
        <v>7</v>
      </c>
      <c r="I3966">
        <v>2697</v>
      </c>
      <c r="J3966">
        <v>9</v>
      </c>
      <c r="K3966">
        <v>17179.89</v>
      </c>
      <c r="L3966">
        <v>2671.16</v>
      </c>
      <c r="M3966" t="s">
        <v>43</v>
      </c>
      <c r="N3966" t="s">
        <v>66</v>
      </c>
      <c r="O3966">
        <v>2</v>
      </c>
      <c r="P3966">
        <v>2023</v>
      </c>
      <c r="Q3966">
        <v>7</v>
      </c>
      <c r="R3966" t="s">
        <v>125</v>
      </c>
      <c r="S3966">
        <v>3</v>
      </c>
      <c r="T3966">
        <v>27</v>
      </c>
      <c r="U3966">
        <v>2</v>
      </c>
      <c r="V3966">
        <v>3</v>
      </c>
      <c r="W3966" t="s">
        <v>83</v>
      </c>
      <c r="X3966" t="s">
        <v>47</v>
      </c>
      <c r="Y3966">
        <v>169911</v>
      </c>
      <c r="Z3966">
        <v>0.16</v>
      </c>
    </row>
    <row r="3967" spans="1:26" x14ac:dyDescent="0.25">
      <c r="A3967" t="s">
        <v>5765</v>
      </c>
      <c r="B3967" s="1">
        <v>45249</v>
      </c>
      <c r="C3967" t="s">
        <v>675</v>
      </c>
      <c r="D3967" t="s">
        <v>50</v>
      </c>
      <c r="E3967" t="s">
        <v>29</v>
      </c>
      <c r="F3967" t="s">
        <v>52</v>
      </c>
      <c r="G3967" t="s">
        <v>79</v>
      </c>
      <c r="H3967">
        <v>3</v>
      </c>
      <c r="I3967">
        <v>4810</v>
      </c>
      <c r="J3967">
        <v>20</v>
      </c>
      <c r="K3967">
        <v>11544</v>
      </c>
      <c r="L3967">
        <v>790.36</v>
      </c>
      <c r="M3967" t="s">
        <v>65</v>
      </c>
      <c r="N3967" t="s">
        <v>44</v>
      </c>
      <c r="O3967">
        <v>6</v>
      </c>
      <c r="P3967">
        <v>2023</v>
      </c>
      <c r="Q3967">
        <v>11</v>
      </c>
      <c r="R3967" t="s">
        <v>92</v>
      </c>
      <c r="S3967">
        <v>4</v>
      </c>
      <c r="T3967">
        <v>47</v>
      </c>
      <c r="U3967">
        <v>4</v>
      </c>
      <c r="V3967">
        <v>0</v>
      </c>
      <c r="W3967" t="s">
        <v>55</v>
      </c>
      <c r="X3967" t="s">
        <v>36</v>
      </c>
      <c r="Y3967">
        <v>288600</v>
      </c>
      <c r="Z3967">
        <v>7.0000000000000007E-2</v>
      </c>
    </row>
    <row r="3968" spans="1:26" x14ac:dyDescent="0.25">
      <c r="A3968" t="s">
        <v>5766</v>
      </c>
      <c r="B3968" s="1">
        <v>45259</v>
      </c>
      <c r="C3968" t="s">
        <v>2975</v>
      </c>
      <c r="D3968" t="s">
        <v>63</v>
      </c>
      <c r="E3968" t="s">
        <v>58</v>
      </c>
      <c r="F3968" t="s">
        <v>52</v>
      </c>
      <c r="G3968" t="s">
        <v>53</v>
      </c>
      <c r="H3968">
        <v>3</v>
      </c>
      <c r="I3968">
        <v>4704</v>
      </c>
      <c r="J3968">
        <v>15</v>
      </c>
      <c r="K3968">
        <v>11995.2</v>
      </c>
      <c r="L3968">
        <v>1928.76</v>
      </c>
      <c r="M3968" t="s">
        <v>32</v>
      </c>
      <c r="N3968" t="s">
        <v>44</v>
      </c>
      <c r="O3968">
        <v>4</v>
      </c>
      <c r="P3968">
        <v>2023</v>
      </c>
      <c r="Q3968">
        <v>11</v>
      </c>
      <c r="R3968" t="s">
        <v>92</v>
      </c>
      <c r="S3968">
        <v>4</v>
      </c>
      <c r="T3968">
        <v>48</v>
      </c>
      <c r="U3968">
        <v>5</v>
      </c>
      <c r="V3968">
        <v>3</v>
      </c>
      <c r="W3968" t="s">
        <v>83</v>
      </c>
      <c r="X3968" t="s">
        <v>47</v>
      </c>
      <c r="Y3968">
        <v>211680</v>
      </c>
      <c r="Z3968">
        <v>0.16</v>
      </c>
    </row>
    <row r="3969" spans="1:26" x14ac:dyDescent="0.25">
      <c r="A3969" t="s">
        <v>5767</v>
      </c>
      <c r="B3969" s="1">
        <v>45286</v>
      </c>
      <c r="C3969" t="s">
        <v>1796</v>
      </c>
      <c r="D3969" t="s">
        <v>39</v>
      </c>
      <c r="E3969" t="s">
        <v>40</v>
      </c>
      <c r="F3969" t="s">
        <v>52</v>
      </c>
      <c r="G3969" t="s">
        <v>91</v>
      </c>
      <c r="H3969">
        <v>8</v>
      </c>
      <c r="I3969">
        <v>1473</v>
      </c>
      <c r="J3969">
        <v>29</v>
      </c>
      <c r="K3969">
        <v>8366.64</v>
      </c>
      <c r="L3969">
        <v>586.70000000000005</v>
      </c>
      <c r="M3969" t="s">
        <v>43</v>
      </c>
      <c r="N3969" t="s">
        <v>44</v>
      </c>
      <c r="O3969">
        <v>1</v>
      </c>
      <c r="P3969">
        <v>2023</v>
      </c>
      <c r="Q3969">
        <v>12</v>
      </c>
      <c r="R3969" t="s">
        <v>54</v>
      </c>
      <c r="S3969">
        <v>4</v>
      </c>
      <c r="T3969">
        <v>52</v>
      </c>
      <c r="U3969">
        <v>5</v>
      </c>
      <c r="V3969">
        <v>2</v>
      </c>
      <c r="W3969" t="s">
        <v>76</v>
      </c>
      <c r="X3969" t="s">
        <v>47</v>
      </c>
      <c r="Y3969">
        <v>341736</v>
      </c>
      <c r="Z3969">
        <v>7.0000000000000007E-2</v>
      </c>
    </row>
    <row r="3970" spans="1:26" x14ac:dyDescent="0.25">
      <c r="A3970" t="s">
        <v>5768</v>
      </c>
      <c r="B3970" s="1">
        <v>45273</v>
      </c>
      <c r="C3970" t="s">
        <v>5347</v>
      </c>
      <c r="D3970" t="s">
        <v>50</v>
      </c>
      <c r="E3970" t="s">
        <v>40</v>
      </c>
      <c r="F3970" t="s">
        <v>30</v>
      </c>
      <c r="G3970" t="s">
        <v>64</v>
      </c>
      <c r="H3970">
        <v>5</v>
      </c>
      <c r="I3970">
        <v>4168</v>
      </c>
      <c r="J3970">
        <v>21</v>
      </c>
      <c r="K3970">
        <v>16463.599999999999</v>
      </c>
      <c r="L3970">
        <v>2506.09</v>
      </c>
      <c r="M3970" t="s">
        <v>32</v>
      </c>
      <c r="N3970" t="s">
        <v>44</v>
      </c>
      <c r="O3970">
        <v>7</v>
      </c>
      <c r="P3970">
        <v>2023</v>
      </c>
      <c r="Q3970">
        <v>12</v>
      </c>
      <c r="R3970" t="s">
        <v>54</v>
      </c>
      <c r="S3970">
        <v>4</v>
      </c>
      <c r="T3970">
        <v>50</v>
      </c>
      <c r="U3970">
        <v>3</v>
      </c>
      <c r="V3970">
        <v>3</v>
      </c>
      <c r="W3970" t="s">
        <v>83</v>
      </c>
      <c r="X3970" t="s">
        <v>47</v>
      </c>
      <c r="Y3970">
        <v>437640</v>
      </c>
      <c r="Z3970">
        <v>0.15</v>
      </c>
    </row>
    <row r="3971" spans="1:26" x14ac:dyDescent="0.25">
      <c r="A3971" t="s">
        <v>5769</v>
      </c>
      <c r="B3971" s="1">
        <v>45171</v>
      </c>
      <c r="C3971" t="s">
        <v>5770</v>
      </c>
      <c r="D3971" t="s">
        <v>63</v>
      </c>
      <c r="E3971" t="s">
        <v>40</v>
      </c>
      <c r="F3971" t="s">
        <v>52</v>
      </c>
      <c r="G3971" t="s">
        <v>79</v>
      </c>
      <c r="H3971">
        <v>3</v>
      </c>
      <c r="I3971">
        <v>4710</v>
      </c>
      <c r="J3971">
        <v>12</v>
      </c>
      <c r="K3971">
        <v>12434.4</v>
      </c>
      <c r="L3971">
        <v>910.75</v>
      </c>
      <c r="M3971" t="s">
        <v>43</v>
      </c>
      <c r="N3971" t="s">
        <v>66</v>
      </c>
      <c r="O3971">
        <v>2</v>
      </c>
      <c r="P3971">
        <v>2023</v>
      </c>
      <c r="Q3971">
        <v>9</v>
      </c>
      <c r="R3971" t="s">
        <v>80</v>
      </c>
      <c r="S3971">
        <v>3</v>
      </c>
      <c r="T3971">
        <v>35</v>
      </c>
      <c r="U3971">
        <v>1</v>
      </c>
      <c r="V3971">
        <v>6</v>
      </c>
      <c r="W3971" t="s">
        <v>35</v>
      </c>
      <c r="X3971" t="s">
        <v>36</v>
      </c>
      <c r="Y3971">
        <v>169560</v>
      </c>
      <c r="Z3971">
        <v>7.0000000000000007E-2</v>
      </c>
    </row>
    <row r="3972" spans="1:26" x14ac:dyDescent="0.25">
      <c r="A3972" t="s">
        <v>5771</v>
      </c>
      <c r="B3972" s="1">
        <v>45231</v>
      </c>
      <c r="C3972" t="s">
        <v>5772</v>
      </c>
      <c r="D3972" t="s">
        <v>39</v>
      </c>
      <c r="E3972" t="s">
        <v>58</v>
      </c>
      <c r="F3972" t="s">
        <v>52</v>
      </c>
      <c r="G3972" t="s">
        <v>79</v>
      </c>
      <c r="H3972">
        <v>1</v>
      </c>
      <c r="I3972">
        <v>2785</v>
      </c>
      <c r="J3972">
        <v>24</v>
      </c>
      <c r="K3972">
        <v>2116.6</v>
      </c>
      <c r="L3972">
        <v>265.44</v>
      </c>
      <c r="M3972" t="s">
        <v>32</v>
      </c>
      <c r="N3972" t="s">
        <v>33</v>
      </c>
      <c r="O3972">
        <v>7</v>
      </c>
      <c r="P3972">
        <v>2023</v>
      </c>
      <c r="Q3972">
        <v>11</v>
      </c>
      <c r="R3972" t="s">
        <v>92</v>
      </c>
      <c r="S3972">
        <v>4</v>
      </c>
      <c r="T3972">
        <v>44</v>
      </c>
      <c r="U3972">
        <v>1</v>
      </c>
      <c r="V3972">
        <v>3</v>
      </c>
      <c r="W3972" t="s">
        <v>83</v>
      </c>
      <c r="X3972" t="s">
        <v>47</v>
      </c>
      <c r="Y3972">
        <v>66840</v>
      </c>
      <c r="Z3972">
        <v>0.13</v>
      </c>
    </row>
    <row r="3973" spans="1:26" x14ac:dyDescent="0.25">
      <c r="A3973" t="s">
        <v>5773</v>
      </c>
      <c r="B3973" s="1">
        <v>44948</v>
      </c>
      <c r="C3973" t="s">
        <v>591</v>
      </c>
      <c r="D3973" t="s">
        <v>50</v>
      </c>
      <c r="E3973" t="s">
        <v>40</v>
      </c>
      <c r="F3973" t="s">
        <v>52</v>
      </c>
      <c r="G3973" t="s">
        <v>91</v>
      </c>
      <c r="H3973">
        <v>5</v>
      </c>
      <c r="I3973">
        <v>3018</v>
      </c>
      <c r="J3973">
        <v>4</v>
      </c>
      <c r="K3973">
        <v>14486.4</v>
      </c>
      <c r="L3973">
        <v>2604.0500000000002</v>
      </c>
      <c r="M3973" t="s">
        <v>43</v>
      </c>
      <c r="N3973" t="s">
        <v>66</v>
      </c>
      <c r="O3973">
        <v>1</v>
      </c>
      <c r="P3973">
        <v>2023</v>
      </c>
      <c r="Q3973">
        <v>1</v>
      </c>
      <c r="R3973" t="s">
        <v>34</v>
      </c>
      <c r="S3973">
        <v>1</v>
      </c>
      <c r="T3973">
        <v>4</v>
      </c>
      <c r="U3973">
        <v>4</v>
      </c>
      <c r="V3973">
        <v>0</v>
      </c>
      <c r="W3973" t="s">
        <v>55</v>
      </c>
      <c r="X3973" t="s">
        <v>36</v>
      </c>
      <c r="Y3973">
        <v>60360</v>
      </c>
      <c r="Z3973">
        <v>0.18</v>
      </c>
    </row>
    <row r="3974" spans="1:26" x14ac:dyDescent="0.25">
      <c r="A3974" t="s">
        <v>5774</v>
      </c>
      <c r="B3974" s="1">
        <v>45169</v>
      </c>
      <c r="C3974" t="s">
        <v>913</v>
      </c>
      <c r="D3974" t="s">
        <v>50</v>
      </c>
      <c r="E3974" t="s">
        <v>29</v>
      </c>
      <c r="F3974" t="s">
        <v>52</v>
      </c>
      <c r="G3974" t="s">
        <v>91</v>
      </c>
      <c r="H3974">
        <v>5</v>
      </c>
      <c r="I3974">
        <v>1318</v>
      </c>
      <c r="J3974">
        <v>20</v>
      </c>
      <c r="K3974">
        <v>5272</v>
      </c>
      <c r="L3974">
        <v>323.04000000000002</v>
      </c>
      <c r="M3974" t="s">
        <v>32</v>
      </c>
      <c r="N3974" t="s">
        <v>44</v>
      </c>
      <c r="O3974">
        <v>5</v>
      </c>
      <c r="P3974">
        <v>2023</v>
      </c>
      <c r="Q3974">
        <v>8</v>
      </c>
      <c r="R3974" t="s">
        <v>72</v>
      </c>
      <c r="S3974">
        <v>3</v>
      </c>
      <c r="T3974">
        <v>35</v>
      </c>
      <c r="U3974">
        <v>5</v>
      </c>
      <c r="V3974">
        <v>4</v>
      </c>
      <c r="W3974" t="s">
        <v>73</v>
      </c>
      <c r="X3974" t="s">
        <v>47</v>
      </c>
      <c r="Y3974">
        <v>131800</v>
      </c>
      <c r="Z3974">
        <v>0.06</v>
      </c>
    </row>
    <row r="3975" spans="1:26" x14ac:dyDescent="0.25">
      <c r="A3975" t="s">
        <v>5775</v>
      </c>
      <c r="B3975" s="1">
        <v>45180</v>
      </c>
      <c r="C3975" t="s">
        <v>2215</v>
      </c>
      <c r="D3975" t="s">
        <v>39</v>
      </c>
      <c r="E3975" t="s">
        <v>51</v>
      </c>
      <c r="F3975" t="s">
        <v>30</v>
      </c>
      <c r="G3975" t="s">
        <v>64</v>
      </c>
      <c r="H3975">
        <v>6</v>
      </c>
      <c r="I3975">
        <v>2175</v>
      </c>
      <c r="J3975">
        <v>11</v>
      </c>
      <c r="K3975">
        <v>11614.5</v>
      </c>
      <c r="L3975">
        <v>1402.17</v>
      </c>
      <c r="M3975" t="s">
        <v>32</v>
      </c>
      <c r="N3975" t="s">
        <v>33</v>
      </c>
      <c r="O3975">
        <v>2</v>
      </c>
      <c r="P3975">
        <v>2023</v>
      </c>
      <c r="Q3975">
        <v>9</v>
      </c>
      <c r="R3975" t="s">
        <v>80</v>
      </c>
      <c r="S3975">
        <v>3</v>
      </c>
      <c r="T3975">
        <v>37</v>
      </c>
      <c r="U3975">
        <v>3</v>
      </c>
      <c r="V3975">
        <v>1</v>
      </c>
      <c r="W3975" t="s">
        <v>60</v>
      </c>
      <c r="X3975" t="s">
        <v>47</v>
      </c>
      <c r="Y3975">
        <v>143550</v>
      </c>
      <c r="Z3975">
        <v>0.12</v>
      </c>
    </row>
    <row r="3976" spans="1:26" x14ac:dyDescent="0.25">
      <c r="A3976" t="s">
        <v>5776</v>
      </c>
      <c r="B3976" s="1">
        <v>45230</v>
      </c>
      <c r="C3976" t="s">
        <v>5777</v>
      </c>
      <c r="D3976" t="s">
        <v>28</v>
      </c>
      <c r="E3976" t="s">
        <v>58</v>
      </c>
      <c r="F3976" t="s">
        <v>52</v>
      </c>
      <c r="G3976" t="s">
        <v>91</v>
      </c>
      <c r="H3976">
        <v>9</v>
      </c>
      <c r="I3976">
        <v>3850</v>
      </c>
      <c r="J3976">
        <v>4</v>
      </c>
      <c r="K3976">
        <v>33264</v>
      </c>
      <c r="L3976">
        <v>2881.65</v>
      </c>
      <c r="M3976" t="s">
        <v>43</v>
      </c>
      <c r="N3976" t="s">
        <v>33</v>
      </c>
      <c r="O3976">
        <v>5</v>
      </c>
      <c r="P3976">
        <v>2023</v>
      </c>
      <c r="Q3976">
        <v>10</v>
      </c>
      <c r="R3976" t="s">
        <v>45</v>
      </c>
      <c r="S3976">
        <v>4</v>
      </c>
      <c r="T3976">
        <v>44</v>
      </c>
      <c r="U3976">
        <v>5</v>
      </c>
      <c r="V3976">
        <v>2</v>
      </c>
      <c r="W3976" t="s">
        <v>76</v>
      </c>
      <c r="X3976" t="s">
        <v>47</v>
      </c>
      <c r="Y3976">
        <v>138600</v>
      </c>
      <c r="Z3976">
        <v>0.09</v>
      </c>
    </row>
    <row r="3977" spans="1:26" x14ac:dyDescent="0.25">
      <c r="A3977" t="s">
        <v>5778</v>
      </c>
      <c r="B3977" s="1">
        <v>45112</v>
      </c>
      <c r="C3977" t="s">
        <v>5001</v>
      </c>
      <c r="D3977" t="s">
        <v>39</v>
      </c>
      <c r="E3977" t="s">
        <v>29</v>
      </c>
      <c r="F3977" t="s">
        <v>52</v>
      </c>
      <c r="G3977" t="s">
        <v>53</v>
      </c>
      <c r="H3977">
        <v>7</v>
      </c>
      <c r="I3977">
        <v>518</v>
      </c>
      <c r="J3977">
        <v>6</v>
      </c>
      <c r="K3977">
        <v>3408.44</v>
      </c>
      <c r="L3977">
        <v>177.02</v>
      </c>
      <c r="M3977" t="s">
        <v>65</v>
      </c>
      <c r="N3977" t="s">
        <v>33</v>
      </c>
      <c r="O3977">
        <v>7</v>
      </c>
      <c r="P3977">
        <v>2023</v>
      </c>
      <c r="Q3977">
        <v>7</v>
      </c>
      <c r="R3977" t="s">
        <v>125</v>
      </c>
      <c r="S3977">
        <v>3</v>
      </c>
      <c r="T3977">
        <v>27</v>
      </c>
      <c r="U3977">
        <v>2</v>
      </c>
      <c r="V3977">
        <v>3</v>
      </c>
      <c r="W3977" t="s">
        <v>83</v>
      </c>
      <c r="X3977" t="s">
        <v>47</v>
      </c>
      <c r="Y3977">
        <v>21756</v>
      </c>
      <c r="Z3977">
        <v>0.05</v>
      </c>
    </row>
    <row r="3978" spans="1:26" x14ac:dyDescent="0.25">
      <c r="A3978" t="s">
        <v>5779</v>
      </c>
      <c r="B3978" s="1">
        <v>45140</v>
      </c>
      <c r="C3978" t="s">
        <v>4280</v>
      </c>
      <c r="D3978" t="s">
        <v>63</v>
      </c>
      <c r="E3978" t="s">
        <v>29</v>
      </c>
      <c r="F3978" t="s">
        <v>52</v>
      </c>
      <c r="G3978" t="s">
        <v>79</v>
      </c>
      <c r="H3978">
        <v>4</v>
      </c>
      <c r="I3978">
        <v>2825</v>
      </c>
      <c r="J3978">
        <v>27</v>
      </c>
      <c r="K3978">
        <v>8249</v>
      </c>
      <c r="L3978">
        <v>416.61</v>
      </c>
      <c r="M3978" t="s">
        <v>43</v>
      </c>
      <c r="N3978" t="s">
        <v>33</v>
      </c>
      <c r="O3978">
        <v>7</v>
      </c>
      <c r="P3978">
        <v>2023</v>
      </c>
      <c r="Q3978">
        <v>8</v>
      </c>
      <c r="R3978" t="s">
        <v>72</v>
      </c>
      <c r="S3978">
        <v>3</v>
      </c>
      <c r="T3978">
        <v>31</v>
      </c>
      <c r="U3978">
        <v>1</v>
      </c>
      <c r="V3978">
        <v>3</v>
      </c>
      <c r="W3978" t="s">
        <v>83</v>
      </c>
      <c r="X3978" t="s">
        <v>47</v>
      </c>
      <c r="Y3978">
        <v>305100</v>
      </c>
      <c r="Z3978">
        <v>0.05</v>
      </c>
    </row>
    <row r="3979" spans="1:26" x14ac:dyDescent="0.25">
      <c r="A3979" t="s">
        <v>5780</v>
      </c>
      <c r="B3979" s="1">
        <v>45174</v>
      </c>
      <c r="C3979" t="s">
        <v>1321</v>
      </c>
      <c r="D3979" t="s">
        <v>50</v>
      </c>
      <c r="E3979" t="s">
        <v>40</v>
      </c>
      <c r="F3979" t="s">
        <v>41</v>
      </c>
      <c r="G3979" t="s">
        <v>42</v>
      </c>
      <c r="H3979">
        <v>3</v>
      </c>
      <c r="I3979">
        <v>221</v>
      </c>
      <c r="J3979">
        <v>16</v>
      </c>
      <c r="K3979">
        <v>556.91999999999996</v>
      </c>
      <c r="L3979">
        <v>61.68</v>
      </c>
      <c r="M3979" t="s">
        <v>32</v>
      </c>
      <c r="N3979" t="s">
        <v>33</v>
      </c>
      <c r="O3979">
        <v>3</v>
      </c>
      <c r="P3979">
        <v>2023</v>
      </c>
      <c r="Q3979">
        <v>9</v>
      </c>
      <c r="R3979" t="s">
        <v>80</v>
      </c>
      <c r="S3979">
        <v>3</v>
      </c>
      <c r="T3979">
        <v>36</v>
      </c>
      <c r="U3979">
        <v>2</v>
      </c>
      <c r="V3979">
        <v>2</v>
      </c>
      <c r="W3979" t="s">
        <v>76</v>
      </c>
      <c r="X3979" t="s">
        <v>47</v>
      </c>
      <c r="Y3979">
        <v>10608</v>
      </c>
      <c r="Z3979">
        <v>0.11</v>
      </c>
    </row>
    <row r="3980" spans="1:26" x14ac:dyDescent="0.25">
      <c r="A3980" t="s">
        <v>5781</v>
      </c>
      <c r="B3980" s="1">
        <v>45197</v>
      </c>
      <c r="C3980" t="s">
        <v>5782</v>
      </c>
      <c r="D3980" t="s">
        <v>50</v>
      </c>
      <c r="E3980" t="s">
        <v>58</v>
      </c>
      <c r="F3980" t="s">
        <v>52</v>
      </c>
      <c r="G3980" t="s">
        <v>91</v>
      </c>
      <c r="H3980">
        <v>9</v>
      </c>
      <c r="I3980">
        <v>4196</v>
      </c>
      <c r="J3980">
        <v>13</v>
      </c>
      <c r="K3980">
        <v>32854.68</v>
      </c>
      <c r="L3980">
        <v>4791.9399999999996</v>
      </c>
      <c r="M3980" t="s">
        <v>32</v>
      </c>
      <c r="N3980" t="s">
        <v>44</v>
      </c>
      <c r="O3980">
        <v>6</v>
      </c>
      <c r="P3980">
        <v>2023</v>
      </c>
      <c r="Q3980">
        <v>9</v>
      </c>
      <c r="R3980" t="s">
        <v>80</v>
      </c>
      <c r="S3980">
        <v>3</v>
      </c>
      <c r="T3980">
        <v>39</v>
      </c>
      <c r="U3980">
        <v>5</v>
      </c>
      <c r="V3980">
        <v>4</v>
      </c>
      <c r="W3980" t="s">
        <v>73</v>
      </c>
      <c r="X3980" t="s">
        <v>47</v>
      </c>
      <c r="Y3980">
        <v>490932</v>
      </c>
      <c r="Z3980">
        <v>0.15</v>
      </c>
    </row>
    <row r="3981" spans="1:26" x14ac:dyDescent="0.25">
      <c r="A3981" t="s">
        <v>5783</v>
      </c>
      <c r="B3981" s="1">
        <v>44928</v>
      </c>
      <c r="C3981" t="s">
        <v>5784</v>
      </c>
      <c r="D3981" t="s">
        <v>28</v>
      </c>
      <c r="E3981" t="s">
        <v>58</v>
      </c>
      <c r="F3981" t="s">
        <v>30</v>
      </c>
      <c r="G3981" t="s">
        <v>86</v>
      </c>
      <c r="H3981">
        <v>6</v>
      </c>
      <c r="I3981">
        <v>3288</v>
      </c>
      <c r="J3981">
        <v>28</v>
      </c>
      <c r="K3981">
        <v>14204.16</v>
      </c>
      <c r="L3981">
        <v>2359.2199999999998</v>
      </c>
      <c r="M3981" t="s">
        <v>65</v>
      </c>
      <c r="N3981" t="s">
        <v>66</v>
      </c>
      <c r="O3981">
        <v>1</v>
      </c>
      <c r="P3981">
        <v>2023</v>
      </c>
      <c r="Q3981">
        <v>1</v>
      </c>
      <c r="R3981" t="s">
        <v>34</v>
      </c>
      <c r="S3981">
        <v>1</v>
      </c>
      <c r="T3981">
        <v>1</v>
      </c>
      <c r="U3981">
        <v>1</v>
      </c>
      <c r="V3981">
        <v>1</v>
      </c>
      <c r="W3981" t="s">
        <v>60</v>
      </c>
      <c r="X3981" t="s">
        <v>47</v>
      </c>
      <c r="Y3981">
        <v>552384</v>
      </c>
      <c r="Z3981">
        <v>0.17</v>
      </c>
    </row>
    <row r="3982" spans="1:26" x14ac:dyDescent="0.25">
      <c r="A3982" t="s">
        <v>5785</v>
      </c>
      <c r="B3982" s="1">
        <v>45084</v>
      </c>
      <c r="C3982" t="s">
        <v>3645</v>
      </c>
      <c r="D3982" t="s">
        <v>39</v>
      </c>
      <c r="E3982" t="s">
        <v>58</v>
      </c>
      <c r="F3982" t="s">
        <v>52</v>
      </c>
      <c r="G3982" t="s">
        <v>53</v>
      </c>
      <c r="H3982">
        <v>4</v>
      </c>
      <c r="I3982">
        <v>1821</v>
      </c>
      <c r="J3982">
        <v>7</v>
      </c>
      <c r="K3982">
        <v>6774.12</v>
      </c>
      <c r="L3982">
        <v>371.33</v>
      </c>
      <c r="M3982" t="s">
        <v>43</v>
      </c>
      <c r="N3982" t="s">
        <v>33</v>
      </c>
      <c r="O3982">
        <v>4</v>
      </c>
      <c r="P3982">
        <v>2023</v>
      </c>
      <c r="Q3982">
        <v>6</v>
      </c>
      <c r="R3982" t="s">
        <v>95</v>
      </c>
      <c r="S3982">
        <v>2</v>
      </c>
      <c r="T3982">
        <v>23</v>
      </c>
      <c r="U3982">
        <v>2</v>
      </c>
      <c r="V3982">
        <v>3</v>
      </c>
      <c r="W3982" t="s">
        <v>83</v>
      </c>
      <c r="X3982" t="s">
        <v>47</v>
      </c>
      <c r="Y3982">
        <v>50988</v>
      </c>
      <c r="Z3982">
        <v>0.05</v>
      </c>
    </row>
    <row r="3983" spans="1:26" x14ac:dyDescent="0.25">
      <c r="A3983" t="s">
        <v>5786</v>
      </c>
      <c r="B3983" s="1">
        <v>45162</v>
      </c>
      <c r="C3983" t="s">
        <v>346</v>
      </c>
      <c r="D3983" t="s">
        <v>63</v>
      </c>
      <c r="E3983" t="s">
        <v>29</v>
      </c>
      <c r="F3983" t="s">
        <v>30</v>
      </c>
      <c r="G3983" t="s">
        <v>31</v>
      </c>
      <c r="H3983">
        <v>2</v>
      </c>
      <c r="I3983">
        <v>3287</v>
      </c>
      <c r="J3983">
        <v>6</v>
      </c>
      <c r="K3983">
        <v>6179.56</v>
      </c>
      <c r="L3983">
        <v>421.64</v>
      </c>
      <c r="M3983" t="s">
        <v>43</v>
      </c>
      <c r="N3983" t="s">
        <v>66</v>
      </c>
      <c r="O3983">
        <v>4</v>
      </c>
      <c r="P3983">
        <v>2023</v>
      </c>
      <c r="Q3983">
        <v>8</v>
      </c>
      <c r="R3983" t="s">
        <v>72</v>
      </c>
      <c r="S3983">
        <v>3</v>
      </c>
      <c r="T3983">
        <v>34</v>
      </c>
      <c r="U3983">
        <v>4</v>
      </c>
      <c r="V3983">
        <v>4</v>
      </c>
      <c r="W3983" t="s">
        <v>73</v>
      </c>
      <c r="X3983" t="s">
        <v>47</v>
      </c>
      <c r="Y3983">
        <v>39444</v>
      </c>
      <c r="Z3983">
        <v>7.0000000000000007E-2</v>
      </c>
    </row>
    <row r="3984" spans="1:26" x14ac:dyDescent="0.25">
      <c r="A3984" t="s">
        <v>5787</v>
      </c>
      <c r="B3984" s="1">
        <v>44931</v>
      </c>
      <c r="C3984" t="s">
        <v>5788</v>
      </c>
      <c r="D3984" t="s">
        <v>50</v>
      </c>
      <c r="E3984" t="s">
        <v>29</v>
      </c>
      <c r="F3984" t="s">
        <v>52</v>
      </c>
      <c r="G3984" t="s">
        <v>79</v>
      </c>
      <c r="H3984">
        <v>9</v>
      </c>
      <c r="I3984">
        <v>4154</v>
      </c>
      <c r="J3984">
        <v>0</v>
      </c>
      <c r="K3984">
        <v>37386</v>
      </c>
      <c r="L3984">
        <v>3438.94</v>
      </c>
      <c r="M3984" t="s">
        <v>65</v>
      </c>
      <c r="N3984" t="s">
        <v>66</v>
      </c>
      <c r="O3984">
        <v>3</v>
      </c>
      <c r="P3984">
        <v>2023</v>
      </c>
      <c r="Q3984">
        <v>1</v>
      </c>
      <c r="R3984" t="s">
        <v>34</v>
      </c>
      <c r="S3984">
        <v>1</v>
      </c>
      <c r="T3984">
        <v>1</v>
      </c>
      <c r="U3984">
        <v>1</v>
      </c>
      <c r="V3984">
        <v>4</v>
      </c>
      <c r="W3984" t="s">
        <v>73</v>
      </c>
      <c r="X3984" t="s">
        <v>47</v>
      </c>
      <c r="Y3984">
        <v>0</v>
      </c>
      <c r="Z3984">
        <v>0.09</v>
      </c>
    </row>
    <row r="3985" spans="1:26" x14ac:dyDescent="0.25">
      <c r="A3985" t="s">
        <v>5789</v>
      </c>
      <c r="B3985" s="1">
        <v>45050</v>
      </c>
      <c r="C3985" t="s">
        <v>826</v>
      </c>
      <c r="D3985" t="s">
        <v>50</v>
      </c>
      <c r="E3985" t="s">
        <v>51</v>
      </c>
      <c r="F3985" t="s">
        <v>30</v>
      </c>
      <c r="G3985" t="s">
        <v>31</v>
      </c>
      <c r="H3985">
        <v>1</v>
      </c>
      <c r="I3985">
        <v>145</v>
      </c>
      <c r="J3985">
        <v>23</v>
      </c>
      <c r="K3985">
        <v>111.65</v>
      </c>
      <c r="L3985">
        <v>7.75</v>
      </c>
      <c r="M3985" t="s">
        <v>43</v>
      </c>
      <c r="N3985" t="s">
        <v>66</v>
      </c>
      <c r="O3985">
        <v>6</v>
      </c>
      <c r="P3985">
        <v>2023</v>
      </c>
      <c r="Q3985">
        <v>5</v>
      </c>
      <c r="R3985" t="s">
        <v>238</v>
      </c>
      <c r="S3985">
        <v>2</v>
      </c>
      <c r="T3985">
        <v>18</v>
      </c>
      <c r="U3985">
        <v>1</v>
      </c>
      <c r="V3985">
        <v>4</v>
      </c>
      <c r="W3985" t="s">
        <v>73</v>
      </c>
      <c r="X3985" t="s">
        <v>47</v>
      </c>
      <c r="Y3985">
        <v>3335</v>
      </c>
      <c r="Z3985">
        <v>7.0000000000000007E-2</v>
      </c>
    </row>
    <row r="3986" spans="1:26" x14ac:dyDescent="0.25">
      <c r="A3986" t="s">
        <v>5790</v>
      </c>
      <c r="B3986" s="1">
        <v>45054</v>
      </c>
      <c r="C3986" t="s">
        <v>5791</v>
      </c>
      <c r="D3986" t="s">
        <v>28</v>
      </c>
      <c r="E3986" t="s">
        <v>40</v>
      </c>
      <c r="F3986" t="s">
        <v>41</v>
      </c>
      <c r="G3986" t="s">
        <v>116</v>
      </c>
      <c r="H3986">
        <v>3</v>
      </c>
      <c r="I3986">
        <v>2400</v>
      </c>
      <c r="J3986">
        <v>25</v>
      </c>
      <c r="K3986">
        <v>5400</v>
      </c>
      <c r="L3986">
        <v>577.05999999999995</v>
      </c>
      <c r="M3986" t="s">
        <v>65</v>
      </c>
      <c r="N3986" t="s">
        <v>33</v>
      </c>
      <c r="O3986">
        <v>1</v>
      </c>
      <c r="P3986">
        <v>2023</v>
      </c>
      <c r="Q3986">
        <v>5</v>
      </c>
      <c r="R3986" t="s">
        <v>238</v>
      </c>
      <c r="S3986">
        <v>2</v>
      </c>
      <c r="T3986">
        <v>19</v>
      </c>
      <c r="U3986">
        <v>2</v>
      </c>
      <c r="V3986">
        <v>1</v>
      </c>
      <c r="W3986" t="s">
        <v>60</v>
      </c>
      <c r="X3986" t="s">
        <v>47</v>
      </c>
      <c r="Y3986">
        <v>180000</v>
      </c>
      <c r="Z3986">
        <v>0.11</v>
      </c>
    </row>
    <row r="3987" spans="1:26" x14ac:dyDescent="0.25">
      <c r="A3987" t="s">
        <v>5792</v>
      </c>
      <c r="B3987" s="1">
        <v>45205</v>
      </c>
      <c r="C3987" t="s">
        <v>133</v>
      </c>
      <c r="D3987" t="s">
        <v>39</v>
      </c>
      <c r="E3987" t="s">
        <v>40</v>
      </c>
      <c r="F3987" t="s">
        <v>30</v>
      </c>
      <c r="G3987" t="s">
        <v>31</v>
      </c>
      <c r="H3987">
        <v>9</v>
      </c>
      <c r="I3987">
        <v>3993</v>
      </c>
      <c r="J3987">
        <v>27</v>
      </c>
      <c r="K3987">
        <v>26234.01</v>
      </c>
      <c r="L3987">
        <v>3769.55</v>
      </c>
      <c r="M3987" t="s">
        <v>65</v>
      </c>
      <c r="N3987" t="s">
        <v>33</v>
      </c>
      <c r="O3987">
        <v>1</v>
      </c>
      <c r="P3987">
        <v>2023</v>
      </c>
      <c r="Q3987">
        <v>10</v>
      </c>
      <c r="R3987" t="s">
        <v>45</v>
      </c>
      <c r="S3987">
        <v>4</v>
      </c>
      <c r="T3987">
        <v>40</v>
      </c>
      <c r="U3987">
        <v>1</v>
      </c>
      <c r="V3987">
        <v>5</v>
      </c>
      <c r="W3987" t="s">
        <v>46</v>
      </c>
      <c r="X3987" t="s">
        <v>47</v>
      </c>
      <c r="Y3987">
        <v>970299</v>
      </c>
      <c r="Z3987">
        <v>0.14000000000000001</v>
      </c>
    </row>
    <row r="3988" spans="1:26" x14ac:dyDescent="0.25">
      <c r="A3988" t="s">
        <v>5793</v>
      </c>
      <c r="B3988" s="1">
        <v>45133</v>
      </c>
      <c r="C3988" t="s">
        <v>5784</v>
      </c>
      <c r="D3988" t="s">
        <v>39</v>
      </c>
      <c r="E3988" t="s">
        <v>51</v>
      </c>
      <c r="F3988" t="s">
        <v>41</v>
      </c>
      <c r="G3988" t="s">
        <v>42</v>
      </c>
      <c r="H3988">
        <v>7</v>
      </c>
      <c r="I3988">
        <v>3731</v>
      </c>
      <c r="J3988">
        <v>14</v>
      </c>
      <c r="K3988">
        <v>22460.62</v>
      </c>
      <c r="L3988">
        <v>2322.4499999999998</v>
      </c>
      <c r="M3988" t="s">
        <v>65</v>
      </c>
      <c r="N3988" t="s">
        <v>66</v>
      </c>
      <c r="O3988">
        <v>3</v>
      </c>
      <c r="P3988">
        <v>2023</v>
      </c>
      <c r="Q3988">
        <v>7</v>
      </c>
      <c r="R3988" t="s">
        <v>125</v>
      </c>
      <c r="S3988">
        <v>3</v>
      </c>
      <c r="T3988">
        <v>30</v>
      </c>
      <c r="U3988">
        <v>5</v>
      </c>
      <c r="V3988">
        <v>3</v>
      </c>
      <c r="W3988" t="s">
        <v>83</v>
      </c>
      <c r="X3988" t="s">
        <v>47</v>
      </c>
      <c r="Y3988">
        <v>365638</v>
      </c>
      <c r="Z3988">
        <v>0.1</v>
      </c>
    </row>
    <row r="3989" spans="1:26" x14ac:dyDescent="0.25">
      <c r="A3989" t="s">
        <v>5794</v>
      </c>
      <c r="B3989" s="1">
        <v>44957</v>
      </c>
      <c r="C3989" t="s">
        <v>483</v>
      </c>
      <c r="D3989" t="s">
        <v>39</v>
      </c>
      <c r="E3989" t="s">
        <v>51</v>
      </c>
      <c r="F3989" t="s">
        <v>52</v>
      </c>
      <c r="G3989" t="s">
        <v>79</v>
      </c>
      <c r="H3989">
        <v>8</v>
      </c>
      <c r="I3989">
        <v>4663</v>
      </c>
      <c r="J3989">
        <v>16</v>
      </c>
      <c r="K3989">
        <v>31335.360000000001</v>
      </c>
      <c r="L3989">
        <v>4828.97</v>
      </c>
      <c r="M3989" t="s">
        <v>32</v>
      </c>
      <c r="N3989" t="s">
        <v>33</v>
      </c>
      <c r="O3989">
        <v>5</v>
      </c>
      <c r="P3989">
        <v>2023</v>
      </c>
      <c r="Q3989">
        <v>1</v>
      </c>
      <c r="R3989" t="s">
        <v>34</v>
      </c>
      <c r="S3989">
        <v>1</v>
      </c>
      <c r="T3989">
        <v>5</v>
      </c>
      <c r="U3989">
        <v>5</v>
      </c>
      <c r="V3989">
        <v>2</v>
      </c>
      <c r="W3989" t="s">
        <v>76</v>
      </c>
      <c r="X3989" t="s">
        <v>47</v>
      </c>
      <c r="Y3989">
        <v>596864</v>
      </c>
      <c r="Z3989">
        <v>0.15</v>
      </c>
    </row>
    <row r="3990" spans="1:26" x14ac:dyDescent="0.25">
      <c r="A3990" t="s">
        <v>5795</v>
      </c>
      <c r="B3990" s="1">
        <v>45135</v>
      </c>
      <c r="C3990" t="s">
        <v>4696</v>
      </c>
      <c r="D3990" t="s">
        <v>28</v>
      </c>
      <c r="E3990" t="s">
        <v>40</v>
      </c>
      <c r="F3990" t="s">
        <v>30</v>
      </c>
      <c r="G3990" t="s">
        <v>31</v>
      </c>
      <c r="H3990">
        <v>10</v>
      </c>
      <c r="I3990">
        <v>2537</v>
      </c>
      <c r="J3990">
        <v>8</v>
      </c>
      <c r="K3990">
        <v>23340.400000000001</v>
      </c>
      <c r="L3990">
        <v>1465.75</v>
      </c>
      <c r="M3990" t="s">
        <v>65</v>
      </c>
      <c r="N3990" t="s">
        <v>33</v>
      </c>
      <c r="O3990">
        <v>1</v>
      </c>
      <c r="P3990">
        <v>2023</v>
      </c>
      <c r="Q3990">
        <v>7</v>
      </c>
      <c r="R3990" t="s">
        <v>125</v>
      </c>
      <c r="S3990">
        <v>3</v>
      </c>
      <c r="T3990">
        <v>30</v>
      </c>
      <c r="U3990">
        <v>5</v>
      </c>
      <c r="V3990">
        <v>5</v>
      </c>
      <c r="W3990" t="s">
        <v>46</v>
      </c>
      <c r="X3990" t="s">
        <v>47</v>
      </c>
      <c r="Y3990">
        <v>202960</v>
      </c>
      <c r="Z3990">
        <v>0.06</v>
      </c>
    </row>
    <row r="3991" spans="1:26" x14ac:dyDescent="0.25">
      <c r="A3991" t="s">
        <v>5796</v>
      </c>
      <c r="B3991" s="1">
        <v>45164</v>
      </c>
      <c r="C3991" t="s">
        <v>835</v>
      </c>
      <c r="D3991" t="s">
        <v>28</v>
      </c>
      <c r="E3991" t="s">
        <v>51</v>
      </c>
      <c r="F3991" t="s">
        <v>30</v>
      </c>
      <c r="G3991" t="s">
        <v>64</v>
      </c>
      <c r="H3991">
        <v>4</v>
      </c>
      <c r="I3991">
        <v>2371</v>
      </c>
      <c r="J3991">
        <v>3</v>
      </c>
      <c r="K3991">
        <v>9199.48</v>
      </c>
      <c r="L3991">
        <v>515.9</v>
      </c>
      <c r="M3991" t="s">
        <v>43</v>
      </c>
      <c r="N3991" t="s">
        <v>44</v>
      </c>
      <c r="O3991">
        <v>4</v>
      </c>
      <c r="P3991">
        <v>2023</v>
      </c>
      <c r="Q3991">
        <v>8</v>
      </c>
      <c r="R3991" t="s">
        <v>72</v>
      </c>
      <c r="S3991">
        <v>3</v>
      </c>
      <c r="T3991">
        <v>34</v>
      </c>
      <c r="U3991">
        <v>4</v>
      </c>
      <c r="V3991">
        <v>6</v>
      </c>
      <c r="W3991" t="s">
        <v>35</v>
      </c>
      <c r="X3991" t="s">
        <v>36</v>
      </c>
      <c r="Y3991">
        <v>28452</v>
      </c>
      <c r="Z3991">
        <v>0.06</v>
      </c>
    </row>
    <row r="3992" spans="1:26" x14ac:dyDescent="0.25">
      <c r="A3992" t="s">
        <v>5797</v>
      </c>
      <c r="B3992" s="1">
        <v>44942</v>
      </c>
      <c r="C3992" t="s">
        <v>5798</v>
      </c>
      <c r="D3992" t="s">
        <v>28</v>
      </c>
      <c r="E3992" t="s">
        <v>40</v>
      </c>
      <c r="F3992" t="s">
        <v>41</v>
      </c>
      <c r="G3992" t="s">
        <v>42</v>
      </c>
      <c r="H3992">
        <v>6</v>
      </c>
      <c r="I3992">
        <v>4938</v>
      </c>
      <c r="J3992">
        <v>27</v>
      </c>
      <c r="K3992">
        <v>21628.44</v>
      </c>
      <c r="L3992">
        <v>2356.17</v>
      </c>
      <c r="M3992" t="s">
        <v>32</v>
      </c>
      <c r="N3992" t="s">
        <v>44</v>
      </c>
      <c r="O3992">
        <v>6</v>
      </c>
      <c r="P3992">
        <v>2023</v>
      </c>
      <c r="Q3992">
        <v>1</v>
      </c>
      <c r="R3992" t="s">
        <v>34</v>
      </c>
      <c r="S3992">
        <v>1</v>
      </c>
      <c r="T3992">
        <v>3</v>
      </c>
      <c r="U3992">
        <v>3</v>
      </c>
      <c r="V3992">
        <v>1</v>
      </c>
      <c r="W3992" t="s">
        <v>60</v>
      </c>
      <c r="X3992" t="s">
        <v>47</v>
      </c>
      <c r="Y3992">
        <v>799956</v>
      </c>
      <c r="Z3992">
        <v>0.11</v>
      </c>
    </row>
    <row r="3993" spans="1:26" x14ac:dyDescent="0.25">
      <c r="A3993" t="s">
        <v>5799</v>
      </c>
      <c r="B3993" s="1">
        <v>45035</v>
      </c>
      <c r="C3993" t="s">
        <v>2783</v>
      </c>
      <c r="D3993" t="s">
        <v>63</v>
      </c>
      <c r="E3993" t="s">
        <v>29</v>
      </c>
      <c r="F3993" t="s">
        <v>41</v>
      </c>
      <c r="G3993" t="s">
        <v>116</v>
      </c>
      <c r="H3993">
        <v>6</v>
      </c>
      <c r="I3993">
        <v>2976</v>
      </c>
      <c r="J3993">
        <v>18</v>
      </c>
      <c r="K3993">
        <v>14641.92</v>
      </c>
      <c r="L3993">
        <v>2448.34</v>
      </c>
      <c r="M3993" t="s">
        <v>65</v>
      </c>
      <c r="N3993" t="s">
        <v>33</v>
      </c>
      <c r="O3993">
        <v>3</v>
      </c>
      <c r="P3993">
        <v>2023</v>
      </c>
      <c r="Q3993">
        <v>4</v>
      </c>
      <c r="R3993" t="s">
        <v>100</v>
      </c>
      <c r="S3993">
        <v>2</v>
      </c>
      <c r="T3993">
        <v>16</v>
      </c>
      <c r="U3993">
        <v>4</v>
      </c>
      <c r="V3993">
        <v>3</v>
      </c>
      <c r="W3993" t="s">
        <v>83</v>
      </c>
      <c r="X3993" t="s">
        <v>47</v>
      </c>
      <c r="Y3993">
        <v>321408</v>
      </c>
      <c r="Z3993">
        <v>0.17</v>
      </c>
    </row>
    <row r="3994" spans="1:26" x14ac:dyDescent="0.25">
      <c r="A3994" t="s">
        <v>5800</v>
      </c>
      <c r="B3994" s="1">
        <v>45023</v>
      </c>
      <c r="C3994" t="s">
        <v>2105</v>
      </c>
      <c r="D3994" t="s">
        <v>28</v>
      </c>
      <c r="E3994" t="s">
        <v>40</v>
      </c>
      <c r="F3994" t="s">
        <v>41</v>
      </c>
      <c r="G3994" t="s">
        <v>59</v>
      </c>
      <c r="H3994">
        <v>3</v>
      </c>
      <c r="I3994">
        <v>4919</v>
      </c>
      <c r="J3994">
        <v>16</v>
      </c>
      <c r="K3994">
        <v>12395.88</v>
      </c>
      <c r="L3994">
        <v>2177.9</v>
      </c>
      <c r="M3994" t="s">
        <v>32</v>
      </c>
      <c r="N3994" t="s">
        <v>44</v>
      </c>
      <c r="O3994">
        <v>7</v>
      </c>
      <c r="P3994">
        <v>2023</v>
      </c>
      <c r="Q3994">
        <v>4</v>
      </c>
      <c r="R3994" t="s">
        <v>100</v>
      </c>
      <c r="S3994">
        <v>2</v>
      </c>
      <c r="T3994">
        <v>14</v>
      </c>
      <c r="U3994">
        <v>2</v>
      </c>
      <c r="V3994">
        <v>5</v>
      </c>
      <c r="W3994" t="s">
        <v>46</v>
      </c>
      <c r="X3994" t="s">
        <v>47</v>
      </c>
      <c r="Y3994">
        <v>236112</v>
      </c>
      <c r="Z3994">
        <v>0.18</v>
      </c>
    </row>
    <row r="3995" spans="1:26" x14ac:dyDescent="0.25">
      <c r="A3995" t="s">
        <v>5801</v>
      </c>
      <c r="B3995" s="1">
        <v>45096</v>
      </c>
      <c r="C3995" t="s">
        <v>1641</v>
      </c>
      <c r="D3995" t="s">
        <v>63</v>
      </c>
      <c r="E3995" t="s">
        <v>29</v>
      </c>
      <c r="F3995" t="s">
        <v>30</v>
      </c>
      <c r="G3995" t="s">
        <v>31</v>
      </c>
      <c r="H3995">
        <v>7</v>
      </c>
      <c r="I3995">
        <v>4306</v>
      </c>
      <c r="J3995">
        <v>4</v>
      </c>
      <c r="K3995">
        <v>28936.32</v>
      </c>
      <c r="L3995">
        <v>5693.93</v>
      </c>
      <c r="M3995" t="s">
        <v>32</v>
      </c>
      <c r="N3995" t="s">
        <v>33</v>
      </c>
      <c r="O3995">
        <v>2</v>
      </c>
      <c r="P3995">
        <v>2023</v>
      </c>
      <c r="Q3995">
        <v>6</v>
      </c>
      <c r="R3995" t="s">
        <v>95</v>
      </c>
      <c r="S3995">
        <v>2</v>
      </c>
      <c r="T3995">
        <v>25</v>
      </c>
      <c r="U3995">
        <v>4</v>
      </c>
      <c r="V3995">
        <v>1</v>
      </c>
      <c r="W3995" t="s">
        <v>60</v>
      </c>
      <c r="X3995" t="s">
        <v>47</v>
      </c>
      <c r="Y3995">
        <v>120568</v>
      </c>
      <c r="Z3995">
        <v>0.2</v>
      </c>
    </row>
    <row r="3996" spans="1:26" x14ac:dyDescent="0.25">
      <c r="A3996" t="s">
        <v>5802</v>
      </c>
      <c r="B3996" s="1">
        <v>44970</v>
      </c>
      <c r="C3996" t="s">
        <v>1495</v>
      </c>
      <c r="D3996" t="s">
        <v>39</v>
      </c>
      <c r="E3996" t="s">
        <v>51</v>
      </c>
      <c r="F3996" t="s">
        <v>52</v>
      </c>
      <c r="G3996" t="s">
        <v>91</v>
      </c>
      <c r="H3996">
        <v>6</v>
      </c>
      <c r="I3996">
        <v>2007</v>
      </c>
      <c r="J3996">
        <v>7</v>
      </c>
      <c r="K3996">
        <v>11199.06</v>
      </c>
      <c r="L3996">
        <v>1981.4</v>
      </c>
      <c r="M3996" t="s">
        <v>65</v>
      </c>
      <c r="N3996" t="s">
        <v>33</v>
      </c>
      <c r="O3996">
        <v>2</v>
      </c>
      <c r="P3996">
        <v>2023</v>
      </c>
      <c r="Q3996">
        <v>2</v>
      </c>
      <c r="R3996" t="s">
        <v>67</v>
      </c>
      <c r="S3996">
        <v>1</v>
      </c>
      <c r="T3996">
        <v>7</v>
      </c>
      <c r="U3996">
        <v>3</v>
      </c>
      <c r="V3996">
        <v>1</v>
      </c>
      <c r="W3996" t="s">
        <v>60</v>
      </c>
      <c r="X3996" t="s">
        <v>47</v>
      </c>
      <c r="Y3996">
        <v>84294</v>
      </c>
      <c r="Z3996">
        <v>0.18</v>
      </c>
    </row>
    <row r="3997" spans="1:26" x14ac:dyDescent="0.25">
      <c r="A3997" t="s">
        <v>5803</v>
      </c>
      <c r="B3997" s="1">
        <v>45279</v>
      </c>
      <c r="C3997" t="s">
        <v>2319</v>
      </c>
      <c r="D3997" t="s">
        <v>39</v>
      </c>
      <c r="E3997" t="s">
        <v>58</v>
      </c>
      <c r="F3997" t="s">
        <v>30</v>
      </c>
      <c r="G3997" t="s">
        <v>86</v>
      </c>
      <c r="H3997">
        <v>6</v>
      </c>
      <c r="I3997">
        <v>2362</v>
      </c>
      <c r="J3997">
        <v>24</v>
      </c>
      <c r="K3997">
        <v>10770.72</v>
      </c>
      <c r="L3997">
        <v>930.54</v>
      </c>
      <c r="M3997" t="s">
        <v>43</v>
      </c>
      <c r="N3997" t="s">
        <v>66</v>
      </c>
      <c r="O3997">
        <v>2</v>
      </c>
      <c r="P3997">
        <v>2023</v>
      </c>
      <c r="Q3997">
        <v>12</v>
      </c>
      <c r="R3997" t="s">
        <v>54</v>
      </c>
      <c r="S3997">
        <v>4</v>
      </c>
      <c r="T3997">
        <v>51</v>
      </c>
      <c r="U3997">
        <v>4</v>
      </c>
      <c r="V3997">
        <v>2</v>
      </c>
      <c r="W3997" t="s">
        <v>76</v>
      </c>
      <c r="X3997" t="s">
        <v>47</v>
      </c>
      <c r="Y3997">
        <v>340128</v>
      </c>
      <c r="Z3997">
        <v>0.09</v>
      </c>
    </row>
    <row r="3998" spans="1:26" x14ac:dyDescent="0.25">
      <c r="A3998" t="s">
        <v>5804</v>
      </c>
      <c r="B3998" s="1">
        <v>45196</v>
      </c>
      <c r="C3998" t="s">
        <v>262</v>
      </c>
      <c r="D3998" t="s">
        <v>50</v>
      </c>
      <c r="E3998" t="s">
        <v>29</v>
      </c>
      <c r="F3998" t="s">
        <v>30</v>
      </c>
      <c r="G3998" t="s">
        <v>31</v>
      </c>
      <c r="H3998">
        <v>10</v>
      </c>
      <c r="I3998">
        <v>792</v>
      </c>
      <c r="J3998">
        <v>11</v>
      </c>
      <c r="K3998">
        <v>7048.8</v>
      </c>
      <c r="L3998">
        <v>366.51</v>
      </c>
      <c r="M3998" t="s">
        <v>65</v>
      </c>
      <c r="N3998" t="s">
        <v>66</v>
      </c>
      <c r="O3998">
        <v>3</v>
      </c>
      <c r="P3998">
        <v>2023</v>
      </c>
      <c r="Q3998">
        <v>9</v>
      </c>
      <c r="R3998" t="s">
        <v>80</v>
      </c>
      <c r="S3998">
        <v>3</v>
      </c>
      <c r="T3998">
        <v>39</v>
      </c>
      <c r="U3998">
        <v>5</v>
      </c>
      <c r="V3998">
        <v>3</v>
      </c>
      <c r="W3998" t="s">
        <v>83</v>
      </c>
      <c r="X3998" t="s">
        <v>47</v>
      </c>
      <c r="Y3998">
        <v>87120</v>
      </c>
      <c r="Z3998">
        <v>0.05</v>
      </c>
    </row>
    <row r="3999" spans="1:26" x14ac:dyDescent="0.25">
      <c r="A3999" t="s">
        <v>5805</v>
      </c>
      <c r="B3999" s="1">
        <v>45175</v>
      </c>
      <c r="C3999" t="s">
        <v>2246</v>
      </c>
      <c r="D3999" t="s">
        <v>28</v>
      </c>
      <c r="E3999" t="s">
        <v>40</v>
      </c>
      <c r="F3999" t="s">
        <v>52</v>
      </c>
      <c r="G3999" t="s">
        <v>53</v>
      </c>
      <c r="H3999">
        <v>6</v>
      </c>
      <c r="I3999">
        <v>2981</v>
      </c>
      <c r="J3999">
        <v>30</v>
      </c>
      <c r="K3999">
        <v>12520.2</v>
      </c>
      <c r="L3999">
        <v>1890.51</v>
      </c>
      <c r="M3999" t="s">
        <v>65</v>
      </c>
      <c r="N3999" t="s">
        <v>44</v>
      </c>
      <c r="O3999">
        <v>7</v>
      </c>
      <c r="P3999">
        <v>2023</v>
      </c>
      <c r="Q3999">
        <v>9</v>
      </c>
      <c r="R3999" t="s">
        <v>80</v>
      </c>
      <c r="S3999">
        <v>3</v>
      </c>
      <c r="T3999">
        <v>36</v>
      </c>
      <c r="U3999">
        <v>2</v>
      </c>
      <c r="V3999">
        <v>3</v>
      </c>
      <c r="W3999" t="s">
        <v>83</v>
      </c>
      <c r="X3999" t="s">
        <v>47</v>
      </c>
      <c r="Y3999">
        <v>536580</v>
      </c>
      <c r="Z3999">
        <v>0.15</v>
      </c>
    </row>
    <row r="4000" spans="1:26" x14ac:dyDescent="0.25">
      <c r="A4000" t="s">
        <v>5806</v>
      </c>
      <c r="B4000" s="1">
        <v>45086</v>
      </c>
      <c r="C4000" t="s">
        <v>3451</v>
      </c>
      <c r="D4000" t="s">
        <v>39</v>
      </c>
      <c r="E4000" t="s">
        <v>29</v>
      </c>
      <c r="F4000" t="s">
        <v>30</v>
      </c>
      <c r="G4000" t="s">
        <v>31</v>
      </c>
      <c r="H4000">
        <v>9</v>
      </c>
      <c r="I4000">
        <v>893</v>
      </c>
      <c r="J4000">
        <v>25</v>
      </c>
      <c r="K4000">
        <v>6027.75</v>
      </c>
      <c r="L4000">
        <v>654.87</v>
      </c>
      <c r="M4000" t="s">
        <v>32</v>
      </c>
      <c r="N4000" t="s">
        <v>44</v>
      </c>
      <c r="O4000">
        <v>4</v>
      </c>
      <c r="P4000">
        <v>2023</v>
      </c>
      <c r="Q4000">
        <v>6</v>
      </c>
      <c r="R4000" t="s">
        <v>95</v>
      </c>
      <c r="S4000">
        <v>2</v>
      </c>
      <c r="T4000">
        <v>23</v>
      </c>
      <c r="U4000">
        <v>2</v>
      </c>
      <c r="V4000">
        <v>5</v>
      </c>
      <c r="W4000" t="s">
        <v>46</v>
      </c>
      <c r="X4000" t="s">
        <v>47</v>
      </c>
      <c r="Y4000">
        <v>200925</v>
      </c>
      <c r="Z4000">
        <v>0.11</v>
      </c>
    </row>
    <row r="4001" spans="1:26" x14ac:dyDescent="0.25">
      <c r="A4001" t="s">
        <v>5807</v>
      </c>
      <c r="B4001" s="1">
        <v>45276</v>
      </c>
      <c r="C4001" t="s">
        <v>94</v>
      </c>
      <c r="D4001" t="s">
        <v>28</v>
      </c>
      <c r="E4001" t="s">
        <v>51</v>
      </c>
      <c r="F4001" t="s">
        <v>52</v>
      </c>
      <c r="G4001" t="s">
        <v>91</v>
      </c>
      <c r="H4001">
        <v>4</v>
      </c>
      <c r="I4001">
        <v>4903</v>
      </c>
      <c r="J4001">
        <v>10</v>
      </c>
      <c r="K4001">
        <v>17650.8</v>
      </c>
      <c r="L4001">
        <v>1357.57</v>
      </c>
      <c r="M4001" t="s">
        <v>65</v>
      </c>
      <c r="N4001" t="s">
        <v>33</v>
      </c>
      <c r="O4001">
        <v>1</v>
      </c>
      <c r="P4001">
        <v>2023</v>
      </c>
      <c r="Q4001">
        <v>12</v>
      </c>
      <c r="R4001" t="s">
        <v>54</v>
      </c>
      <c r="S4001">
        <v>4</v>
      </c>
      <c r="T4001">
        <v>50</v>
      </c>
      <c r="U4001">
        <v>3</v>
      </c>
      <c r="V4001">
        <v>6</v>
      </c>
      <c r="W4001" t="s">
        <v>35</v>
      </c>
      <c r="X4001" t="s">
        <v>36</v>
      </c>
      <c r="Y4001">
        <v>196120</v>
      </c>
      <c r="Z4001">
        <v>0.08</v>
      </c>
    </row>
    <row r="4002" spans="1:26" x14ac:dyDescent="0.25">
      <c r="A4002" t="s">
        <v>5808</v>
      </c>
      <c r="B4002" s="1">
        <v>45155</v>
      </c>
      <c r="C4002" t="s">
        <v>1763</v>
      </c>
      <c r="D4002" t="s">
        <v>50</v>
      </c>
      <c r="E4002" t="s">
        <v>40</v>
      </c>
      <c r="F4002" t="s">
        <v>30</v>
      </c>
      <c r="G4002" t="s">
        <v>86</v>
      </c>
      <c r="H4002">
        <v>6</v>
      </c>
      <c r="I4002">
        <v>4877</v>
      </c>
      <c r="J4002">
        <v>26</v>
      </c>
      <c r="K4002">
        <v>21653.88</v>
      </c>
      <c r="L4002">
        <v>1572.62</v>
      </c>
      <c r="M4002" t="s">
        <v>65</v>
      </c>
      <c r="N4002" t="s">
        <v>44</v>
      </c>
      <c r="O4002">
        <v>4</v>
      </c>
      <c r="P4002">
        <v>2023</v>
      </c>
      <c r="Q4002">
        <v>8</v>
      </c>
      <c r="R4002" t="s">
        <v>72</v>
      </c>
      <c r="S4002">
        <v>3</v>
      </c>
      <c r="T4002">
        <v>33</v>
      </c>
      <c r="U4002">
        <v>3</v>
      </c>
      <c r="V4002">
        <v>4</v>
      </c>
      <c r="W4002" t="s">
        <v>73</v>
      </c>
      <c r="X4002" t="s">
        <v>47</v>
      </c>
      <c r="Y4002">
        <v>760812</v>
      </c>
      <c r="Z4002">
        <v>7.0000000000000007E-2</v>
      </c>
    </row>
    <row r="4003" spans="1:26" x14ac:dyDescent="0.25">
      <c r="A4003" t="s">
        <v>5809</v>
      </c>
      <c r="B4003" s="1">
        <v>44943</v>
      </c>
      <c r="C4003" t="s">
        <v>4381</v>
      </c>
      <c r="D4003" t="s">
        <v>50</v>
      </c>
      <c r="E4003" t="s">
        <v>58</v>
      </c>
      <c r="F4003" t="s">
        <v>41</v>
      </c>
      <c r="G4003" t="s">
        <v>116</v>
      </c>
      <c r="H4003">
        <v>3</v>
      </c>
      <c r="I4003">
        <v>1947</v>
      </c>
      <c r="J4003">
        <v>28</v>
      </c>
      <c r="K4003">
        <v>4205.5200000000004</v>
      </c>
      <c r="L4003">
        <v>278.97000000000003</v>
      </c>
      <c r="M4003" t="s">
        <v>43</v>
      </c>
      <c r="N4003" t="s">
        <v>66</v>
      </c>
      <c r="O4003">
        <v>3</v>
      </c>
      <c r="P4003">
        <v>2023</v>
      </c>
      <c r="Q4003">
        <v>1</v>
      </c>
      <c r="R4003" t="s">
        <v>34</v>
      </c>
      <c r="S4003">
        <v>1</v>
      </c>
      <c r="T4003">
        <v>3</v>
      </c>
      <c r="U4003">
        <v>3</v>
      </c>
      <c r="V4003">
        <v>2</v>
      </c>
      <c r="W4003" t="s">
        <v>76</v>
      </c>
      <c r="X4003" t="s">
        <v>47</v>
      </c>
      <c r="Y4003">
        <v>163548</v>
      </c>
      <c r="Z4003">
        <v>7.0000000000000007E-2</v>
      </c>
    </row>
    <row r="4004" spans="1:26" x14ac:dyDescent="0.25">
      <c r="A4004" t="s">
        <v>5810</v>
      </c>
      <c r="B4004" s="1">
        <v>45024</v>
      </c>
      <c r="C4004" t="s">
        <v>3474</v>
      </c>
      <c r="D4004" t="s">
        <v>28</v>
      </c>
      <c r="E4004" t="s">
        <v>40</v>
      </c>
      <c r="F4004" t="s">
        <v>30</v>
      </c>
      <c r="G4004" t="s">
        <v>31</v>
      </c>
      <c r="H4004">
        <v>4</v>
      </c>
      <c r="I4004">
        <v>259</v>
      </c>
      <c r="J4004">
        <v>9</v>
      </c>
      <c r="K4004">
        <v>942.76</v>
      </c>
      <c r="L4004">
        <v>107.44</v>
      </c>
      <c r="M4004" t="s">
        <v>65</v>
      </c>
      <c r="N4004" t="s">
        <v>33</v>
      </c>
      <c r="O4004">
        <v>7</v>
      </c>
      <c r="P4004">
        <v>2023</v>
      </c>
      <c r="Q4004">
        <v>4</v>
      </c>
      <c r="R4004" t="s">
        <v>100</v>
      </c>
      <c r="S4004">
        <v>2</v>
      </c>
      <c r="T4004">
        <v>14</v>
      </c>
      <c r="U4004">
        <v>2</v>
      </c>
      <c r="V4004">
        <v>6</v>
      </c>
      <c r="W4004" t="s">
        <v>35</v>
      </c>
      <c r="X4004" t="s">
        <v>36</v>
      </c>
      <c r="Y4004">
        <v>9324</v>
      </c>
      <c r="Z4004">
        <v>0.11</v>
      </c>
    </row>
    <row r="4005" spans="1:26" x14ac:dyDescent="0.25">
      <c r="A4005" t="s">
        <v>5811</v>
      </c>
      <c r="B4005" s="1">
        <v>44949</v>
      </c>
      <c r="C4005" t="s">
        <v>5812</v>
      </c>
      <c r="D4005" t="s">
        <v>63</v>
      </c>
      <c r="E4005" t="s">
        <v>51</v>
      </c>
      <c r="F4005" t="s">
        <v>30</v>
      </c>
      <c r="G4005" t="s">
        <v>86</v>
      </c>
      <c r="H4005">
        <v>5</v>
      </c>
      <c r="I4005">
        <v>3260</v>
      </c>
      <c r="J4005">
        <v>4</v>
      </c>
      <c r="K4005">
        <v>15648</v>
      </c>
      <c r="L4005">
        <v>1901.28</v>
      </c>
      <c r="M4005" t="s">
        <v>43</v>
      </c>
      <c r="N4005" t="s">
        <v>33</v>
      </c>
      <c r="O4005">
        <v>7</v>
      </c>
      <c r="P4005">
        <v>2023</v>
      </c>
      <c r="Q4005">
        <v>1</v>
      </c>
      <c r="R4005" t="s">
        <v>34</v>
      </c>
      <c r="S4005">
        <v>1</v>
      </c>
      <c r="T4005">
        <v>4</v>
      </c>
      <c r="U4005">
        <v>4</v>
      </c>
      <c r="V4005">
        <v>1</v>
      </c>
      <c r="W4005" t="s">
        <v>60</v>
      </c>
      <c r="X4005" t="s">
        <v>47</v>
      </c>
      <c r="Y4005">
        <v>65200</v>
      </c>
      <c r="Z4005">
        <v>0.12</v>
      </c>
    </row>
    <row r="4006" spans="1:26" x14ac:dyDescent="0.25">
      <c r="A4006" t="s">
        <v>5813</v>
      </c>
      <c r="B4006" s="1">
        <v>45230</v>
      </c>
      <c r="C4006" t="s">
        <v>808</v>
      </c>
      <c r="D4006" t="s">
        <v>28</v>
      </c>
      <c r="E4006" t="s">
        <v>51</v>
      </c>
      <c r="F4006" t="s">
        <v>41</v>
      </c>
      <c r="G4006" t="s">
        <v>59</v>
      </c>
      <c r="H4006">
        <v>6</v>
      </c>
      <c r="I4006">
        <v>658</v>
      </c>
      <c r="J4006">
        <v>14</v>
      </c>
      <c r="K4006">
        <v>3395.28</v>
      </c>
      <c r="L4006">
        <v>553.42999999999995</v>
      </c>
      <c r="M4006" t="s">
        <v>32</v>
      </c>
      <c r="N4006" t="s">
        <v>44</v>
      </c>
      <c r="O4006">
        <v>3</v>
      </c>
      <c r="P4006">
        <v>2023</v>
      </c>
      <c r="Q4006">
        <v>10</v>
      </c>
      <c r="R4006" t="s">
        <v>45</v>
      </c>
      <c r="S4006">
        <v>4</v>
      </c>
      <c r="T4006">
        <v>44</v>
      </c>
      <c r="U4006">
        <v>5</v>
      </c>
      <c r="V4006">
        <v>2</v>
      </c>
      <c r="W4006" t="s">
        <v>76</v>
      </c>
      <c r="X4006" t="s">
        <v>47</v>
      </c>
      <c r="Y4006">
        <v>55272</v>
      </c>
      <c r="Z4006">
        <v>0.16</v>
      </c>
    </row>
    <row r="4007" spans="1:26" x14ac:dyDescent="0.25">
      <c r="A4007" t="s">
        <v>5814</v>
      </c>
      <c r="B4007" s="1">
        <v>45042</v>
      </c>
      <c r="C4007" t="s">
        <v>2955</v>
      </c>
      <c r="D4007" t="s">
        <v>50</v>
      </c>
      <c r="E4007" t="s">
        <v>29</v>
      </c>
      <c r="F4007" t="s">
        <v>30</v>
      </c>
      <c r="G4007" t="s">
        <v>86</v>
      </c>
      <c r="H4007">
        <v>8</v>
      </c>
      <c r="I4007">
        <v>3083</v>
      </c>
      <c r="J4007">
        <v>13</v>
      </c>
      <c r="K4007">
        <v>21457.68</v>
      </c>
      <c r="L4007">
        <v>2489.59</v>
      </c>
      <c r="M4007" t="s">
        <v>43</v>
      </c>
      <c r="N4007" t="s">
        <v>66</v>
      </c>
      <c r="O4007">
        <v>1</v>
      </c>
      <c r="P4007">
        <v>2023</v>
      </c>
      <c r="Q4007">
        <v>4</v>
      </c>
      <c r="R4007" t="s">
        <v>100</v>
      </c>
      <c r="S4007">
        <v>2</v>
      </c>
      <c r="T4007">
        <v>17</v>
      </c>
      <c r="U4007">
        <v>5</v>
      </c>
      <c r="V4007">
        <v>3</v>
      </c>
      <c r="W4007" t="s">
        <v>83</v>
      </c>
      <c r="X4007" t="s">
        <v>47</v>
      </c>
      <c r="Y4007">
        <v>320632</v>
      </c>
      <c r="Z4007">
        <v>0.12</v>
      </c>
    </row>
    <row r="4008" spans="1:26" x14ac:dyDescent="0.25">
      <c r="A4008" t="s">
        <v>5815</v>
      </c>
      <c r="B4008" s="1">
        <v>44979</v>
      </c>
      <c r="C4008" t="s">
        <v>1616</v>
      </c>
      <c r="D4008" t="s">
        <v>39</v>
      </c>
      <c r="E4008" t="s">
        <v>40</v>
      </c>
      <c r="F4008" t="s">
        <v>52</v>
      </c>
      <c r="G4008" t="s">
        <v>91</v>
      </c>
      <c r="H4008">
        <v>1</v>
      </c>
      <c r="I4008">
        <v>254</v>
      </c>
      <c r="J4008">
        <v>17</v>
      </c>
      <c r="K4008">
        <v>210.82</v>
      </c>
      <c r="L4008">
        <v>32.549999999999997</v>
      </c>
      <c r="M4008" t="s">
        <v>65</v>
      </c>
      <c r="N4008" t="s">
        <v>66</v>
      </c>
      <c r="O4008">
        <v>6</v>
      </c>
      <c r="P4008">
        <v>2023</v>
      </c>
      <c r="Q4008">
        <v>2</v>
      </c>
      <c r="R4008" t="s">
        <v>67</v>
      </c>
      <c r="S4008">
        <v>1</v>
      </c>
      <c r="T4008">
        <v>8</v>
      </c>
      <c r="U4008">
        <v>4</v>
      </c>
      <c r="V4008">
        <v>3</v>
      </c>
      <c r="W4008" t="s">
        <v>83</v>
      </c>
      <c r="X4008" t="s">
        <v>47</v>
      </c>
      <c r="Y4008">
        <v>4318</v>
      </c>
      <c r="Z4008">
        <v>0.15</v>
      </c>
    </row>
    <row r="4009" spans="1:26" x14ac:dyDescent="0.25">
      <c r="A4009" t="s">
        <v>5816</v>
      </c>
      <c r="B4009" s="1">
        <v>45099</v>
      </c>
      <c r="C4009" t="s">
        <v>5817</v>
      </c>
      <c r="D4009" t="s">
        <v>63</v>
      </c>
      <c r="E4009" t="s">
        <v>58</v>
      </c>
      <c r="F4009" t="s">
        <v>30</v>
      </c>
      <c r="G4009" t="s">
        <v>64</v>
      </c>
      <c r="H4009">
        <v>7</v>
      </c>
      <c r="I4009">
        <v>4587</v>
      </c>
      <c r="J4009">
        <v>24</v>
      </c>
      <c r="K4009">
        <v>24402.84</v>
      </c>
      <c r="L4009">
        <v>3640.28</v>
      </c>
      <c r="M4009" t="s">
        <v>43</v>
      </c>
      <c r="N4009" t="s">
        <v>33</v>
      </c>
      <c r="O4009">
        <v>2</v>
      </c>
      <c r="P4009">
        <v>2023</v>
      </c>
      <c r="Q4009">
        <v>6</v>
      </c>
      <c r="R4009" t="s">
        <v>95</v>
      </c>
      <c r="S4009">
        <v>2</v>
      </c>
      <c r="T4009">
        <v>25</v>
      </c>
      <c r="U4009">
        <v>4</v>
      </c>
      <c r="V4009">
        <v>4</v>
      </c>
      <c r="W4009" t="s">
        <v>73</v>
      </c>
      <c r="X4009" t="s">
        <v>47</v>
      </c>
      <c r="Y4009">
        <v>770616</v>
      </c>
      <c r="Z4009">
        <v>0.15</v>
      </c>
    </row>
    <row r="4010" spans="1:26" x14ac:dyDescent="0.25">
      <c r="A4010" t="s">
        <v>5818</v>
      </c>
      <c r="B4010" s="1">
        <v>45067</v>
      </c>
      <c r="C4010" t="s">
        <v>5819</v>
      </c>
      <c r="D4010" t="s">
        <v>39</v>
      </c>
      <c r="E4010" t="s">
        <v>51</v>
      </c>
      <c r="F4010" t="s">
        <v>30</v>
      </c>
      <c r="G4010" t="s">
        <v>31</v>
      </c>
      <c r="H4010">
        <v>6</v>
      </c>
      <c r="I4010">
        <v>2847</v>
      </c>
      <c r="J4010">
        <v>16</v>
      </c>
      <c r="K4010">
        <v>14348.88</v>
      </c>
      <c r="L4010">
        <v>2392.39</v>
      </c>
      <c r="M4010" t="s">
        <v>32</v>
      </c>
      <c r="N4010" t="s">
        <v>44</v>
      </c>
      <c r="O4010">
        <v>4</v>
      </c>
      <c r="P4010">
        <v>2023</v>
      </c>
      <c r="Q4010">
        <v>5</v>
      </c>
      <c r="R4010" t="s">
        <v>238</v>
      </c>
      <c r="S4010">
        <v>2</v>
      </c>
      <c r="T4010">
        <v>21</v>
      </c>
      <c r="U4010">
        <v>4</v>
      </c>
      <c r="V4010">
        <v>0</v>
      </c>
      <c r="W4010" t="s">
        <v>55</v>
      </c>
      <c r="X4010" t="s">
        <v>36</v>
      </c>
      <c r="Y4010">
        <v>273312</v>
      </c>
      <c r="Z4010">
        <v>0.17</v>
      </c>
    </row>
    <row r="4011" spans="1:26" x14ac:dyDescent="0.25">
      <c r="A4011" t="s">
        <v>5820</v>
      </c>
      <c r="B4011" s="1">
        <v>45270</v>
      </c>
      <c r="C4011" t="s">
        <v>4507</v>
      </c>
      <c r="D4011" t="s">
        <v>28</v>
      </c>
      <c r="E4011" t="s">
        <v>29</v>
      </c>
      <c r="F4011" t="s">
        <v>30</v>
      </c>
      <c r="G4011" t="s">
        <v>64</v>
      </c>
      <c r="H4011">
        <v>3</v>
      </c>
      <c r="I4011">
        <v>3513</v>
      </c>
      <c r="J4011">
        <v>15</v>
      </c>
      <c r="K4011">
        <v>8958.15</v>
      </c>
      <c r="L4011">
        <v>1227.79</v>
      </c>
      <c r="M4011" t="s">
        <v>65</v>
      </c>
      <c r="N4011" t="s">
        <v>33</v>
      </c>
      <c r="O4011">
        <v>4</v>
      </c>
      <c r="P4011">
        <v>2023</v>
      </c>
      <c r="Q4011">
        <v>12</v>
      </c>
      <c r="R4011" t="s">
        <v>54</v>
      </c>
      <c r="S4011">
        <v>4</v>
      </c>
      <c r="T4011">
        <v>50</v>
      </c>
      <c r="U4011">
        <v>3</v>
      </c>
      <c r="V4011">
        <v>0</v>
      </c>
      <c r="W4011" t="s">
        <v>55</v>
      </c>
      <c r="X4011" t="s">
        <v>36</v>
      </c>
      <c r="Y4011">
        <v>158085</v>
      </c>
      <c r="Z4011">
        <v>0.14000000000000001</v>
      </c>
    </row>
    <row r="4012" spans="1:26" x14ac:dyDescent="0.25">
      <c r="A4012" t="s">
        <v>5821</v>
      </c>
      <c r="B4012" s="1">
        <v>44987</v>
      </c>
      <c r="C4012" t="s">
        <v>1449</v>
      </c>
      <c r="D4012" t="s">
        <v>28</v>
      </c>
      <c r="E4012" t="s">
        <v>29</v>
      </c>
      <c r="F4012" t="s">
        <v>52</v>
      </c>
      <c r="G4012" t="s">
        <v>91</v>
      </c>
      <c r="H4012">
        <v>6</v>
      </c>
      <c r="I4012">
        <v>2711</v>
      </c>
      <c r="J4012">
        <v>24</v>
      </c>
      <c r="K4012">
        <v>12362.16</v>
      </c>
      <c r="L4012">
        <v>1869.06</v>
      </c>
      <c r="M4012" t="s">
        <v>65</v>
      </c>
      <c r="N4012" t="s">
        <v>66</v>
      </c>
      <c r="O4012">
        <v>7</v>
      </c>
      <c r="P4012">
        <v>2023</v>
      </c>
      <c r="Q4012">
        <v>3</v>
      </c>
      <c r="R4012" t="s">
        <v>105</v>
      </c>
      <c r="S4012">
        <v>1</v>
      </c>
      <c r="T4012">
        <v>9</v>
      </c>
      <c r="U4012">
        <v>1</v>
      </c>
      <c r="V4012">
        <v>4</v>
      </c>
      <c r="W4012" t="s">
        <v>73</v>
      </c>
      <c r="X4012" t="s">
        <v>47</v>
      </c>
      <c r="Y4012">
        <v>390384</v>
      </c>
      <c r="Z4012">
        <v>0.15</v>
      </c>
    </row>
    <row r="4013" spans="1:26" x14ac:dyDescent="0.25">
      <c r="A4013" t="s">
        <v>5822</v>
      </c>
      <c r="B4013" s="1">
        <v>44976</v>
      </c>
      <c r="C4013" t="s">
        <v>5823</v>
      </c>
      <c r="D4013" t="s">
        <v>39</v>
      </c>
      <c r="E4013" t="s">
        <v>29</v>
      </c>
      <c r="F4013" t="s">
        <v>41</v>
      </c>
      <c r="G4013" t="s">
        <v>59</v>
      </c>
      <c r="H4013">
        <v>7</v>
      </c>
      <c r="I4013">
        <v>3670</v>
      </c>
      <c r="J4013">
        <v>5</v>
      </c>
      <c r="K4013">
        <v>24405.5</v>
      </c>
      <c r="L4013">
        <v>2458.02</v>
      </c>
      <c r="M4013" t="s">
        <v>65</v>
      </c>
      <c r="N4013" t="s">
        <v>33</v>
      </c>
      <c r="O4013">
        <v>6</v>
      </c>
      <c r="P4013">
        <v>2023</v>
      </c>
      <c r="Q4013">
        <v>2</v>
      </c>
      <c r="R4013" t="s">
        <v>67</v>
      </c>
      <c r="S4013">
        <v>1</v>
      </c>
      <c r="T4013">
        <v>8</v>
      </c>
      <c r="U4013">
        <v>4</v>
      </c>
      <c r="V4013">
        <v>0</v>
      </c>
      <c r="W4013" t="s">
        <v>55</v>
      </c>
      <c r="X4013" t="s">
        <v>36</v>
      </c>
      <c r="Y4013">
        <v>128450</v>
      </c>
      <c r="Z4013">
        <v>0.1</v>
      </c>
    </row>
    <row r="4014" spans="1:26" x14ac:dyDescent="0.25">
      <c r="A4014" t="s">
        <v>5824</v>
      </c>
      <c r="B4014" s="1">
        <v>45076</v>
      </c>
      <c r="C4014" t="s">
        <v>3312</v>
      </c>
      <c r="D4014" t="s">
        <v>63</v>
      </c>
      <c r="E4014" t="s">
        <v>51</v>
      </c>
      <c r="F4014" t="s">
        <v>52</v>
      </c>
      <c r="G4014" t="s">
        <v>79</v>
      </c>
      <c r="H4014">
        <v>1</v>
      </c>
      <c r="I4014">
        <v>1002</v>
      </c>
      <c r="J4014">
        <v>23</v>
      </c>
      <c r="K4014">
        <v>771.54</v>
      </c>
      <c r="L4014">
        <v>143.43</v>
      </c>
      <c r="M4014" t="s">
        <v>32</v>
      </c>
      <c r="N4014" t="s">
        <v>44</v>
      </c>
      <c r="O4014">
        <v>3</v>
      </c>
      <c r="P4014">
        <v>2023</v>
      </c>
      <c r="Q4014">
        <v>5</v>
      </c>
      <c r="R4014" t="s">
        <v>238</v>
      </c>
      <c r="S4014">
        <v>2</v>
      </c>
      <c r="T4014">
        <v>22</v>
      </c>
      <c r="U4014">
        <v>5</v>
      </c>
      <c r="V4014">
        <v>2</v>
      </c>
      <c r="W4014" t="s">
        <v>76</v>
      </c>
      <c r="X4014" t="s">
        <v>47</v>
      </c>
      <c r="Y4014">
        <v>23046</v>
      </c>
      <c r="Z4014">
        <v>0.19</v>
      </c>
    </row>
    <row r="4015" spans="1:26" x14ac:dyDescent="0.25">
      <c r="A4015" t="s">
        <v>5825</v>
      </c>
      <c r="B4015" s="1">
        <v>44975</v>
      </c>
      <c r="C4015" t="s">
        <v>784</v>
      </c>
      <c r="D4015" t="s">
        <v>63</v>
      </c>
      <c r="E4015" t="s">
        <v>58</v>
      </c>
      <c r="F4015" t="s">
        <v>52</v>
      </c>
      <c r="G4015" t="s">
        <v>79</v>
      </c>
      <c r="H4015">
        <v>1</v>
      </c>
      <c r="I4015">
        <v>441</v>
      </c>
      <c r="J4015">
        <v>15</v>
      </c>
      <c r="K4015">
        <v>374.85</v>
      </c>
      <c r="L4015">
        <v>59.36</v>
      </c>
      <c r="M4015" t="s">
        <v>43</v>
      </c>
      <c r="N4015" t="s">
        <v>66</v>
      </c>
      <c r="O4015">
        <v>3</v>
      </c>
      <c r="P4015">
        <v>2023</v>
      </c>
      <c r="Q4015">
        <v>2</v>
      </c>
      <c r="R4015" t="s">
        <v>67</v>
      </c>
      <c r="S4015">
        <v>1</v>
      </c>
      <c r="T4015">
        <v>7</v>
      </c>
      <c r="U4015">
        <v>3</v>
      </c>
      <c r="V4015">
        <v>6</v>
      </c>
      <c r="W4015" t="s">
        <v>35</v>
      </c>
      <c r="X4015" t="s">
        <v>36</v>
      </c>
      <c r="Y4015">
        <v>6615</v>
      </c>
      <c r="Z4015">
        <v>0.16</v>
      </c>
    </row>
    <row r="4016" spans="1:26" x14ac:dyDescent="0.25">
      <c r="A4016" t="s">
        <v>5826</v>
      </c>
      <c r="B4016" s="1">
        <v>45183</v>
      </c>
      <c r="C4016" t="s">
        <v>2251</v>
      </c>
      <c r="D4016" t="s">
        <v>63</v>
      </c>
      <c r="E4016" t="s">
        <v>40</v>
      </c>
      <c r="F4016" t="s">
        <v>52</v>
      </c>
      <c r="G4016" t="s">
        <v>91</v>
      </c>
      <c r="H4016">
        <v>6</v>
      </c>
      <c r="I4016">
        <v>413</v>
      </c>
      <c r="J4016">
        <v>24</v>
      </c>
      <c r="K4016">
        <v>1883.28</v>
      </c>
      <c r="L4016">
        <v>184.55</v>
      </c>
      <c r="M4016" t="s">
        <v>32</v>
      </c>
      <c r="N4016" t="s">
        <v>33</v>
      </c>
      <c r="O4016">
        <v>1</v>
      </c>
      <c r="P4016">
        <v>2023</v>
      </c>
      <c r="Q4016">
        <v>9</v>
      </c>
      <c r="R4016" t="s">
        <v>80</v>
      </c>
      <c r="S4016">
        <v>3</v>
      </c>
      <c r="T4016">
        <v>37</v>
      </c>
      <c r="U4016">
        <v>3</v>
      </c>
      <c r="V4016">
        <v>4</v>
      </c>
      <c r="W4016" t="s">
        <v>73</v>
      </c>
      <c r="X4016" t="s">
        <v>47</v>
      </c>
      <c r="Y4016">
        <v>59472</v>
      </c>
      <c r="Z4016">
        <v>0.1</v>
      </c>
    </row>
    <row r="4017" spans="1:26" x14ac:dyDescent="0.25">
      <c r="A4017" t="s">
        <v>5827</v>
      </c>
      <c r="B4017" s="1">
        <v>45104</v>
      </c>
      <c r="C4017" t="s">
        <v>1332</v>
      </c>
      <c r="D4017" t="s">
        <v>28</v>
      </c>
      <c r="E4017" t="s">
        <v>51</v>
      </c>
      <c r="F4017" t="s">
        <v>52</v>
      </c>
      <c r="G4017" t="s">
        <v>91</v>
      </c>
      <c r="H4017">
        <v>9</v>
      </c>
      <c r="I4017">
        <v>833</v>
      </c>
      <c r="J4017">
        <v>24</v>
      </c>
      <c r="K4017">
        <v>5697.72</v>
      </c>
      <c r="L4017">
        <v>425.57</v>
      </c>
      <c r="M4017" t="s">
        <v>43</v>
      </c>
      <c r="N4017" t="s">
        <v>33</v>
      </c>
      <c r="O4017">
        <v>1</v>
      </c>
      <c r="P4017">
        <v>2023</v>
      </c>
      <c r="Q4017">
        <v>6</v>
      </c>
      <c r="R4017" t="s">
        <v>95</v>
      </c>
      <c r="S4017">
        <v>2</v>
      </c>
      <c r="T4017">
        <v>26</v>
      </c>
      <c r="U4017">
        <v>5</v>
      </c>
      <c r="V4017">
        <v>2</v>
      </c>
      <c r="W4017" t="s">
        <v>76</v>
      </c>
      <c r="X4017" t="s">
        <v>47</v>
      </c>
      <c r="Y4017">
        <v>179928</v>
      </c>
      <c r="Z4017">
        <v>7.0000000000000007E-2</v>
      </c>
    </row>
    <row r="4018" spans="1:26" x14ac:dyDescent="0.25">
      <c r="A4018" t="s">
        <v>5828</v>
      </c>
      <c r="B4018" s="1">
        <v>45265</v>
      </c>
      <c r="C4018" t="s">
        <v>4304</v>
      </c>
      <c r="D4018" t="s">
        <v>28</v>
      </c>
      <c r="E4018" t="s">
        <v>29</v>
      </c>
      <c r="F4018" t="s">
        <v>30</v>
      </c>
      <c r="G4018" t="s">
        <v>64</v>
      </c>
      <c r="H4018">
        <v>8</v>
      </c>
      <c r="I4018">
        <v>975</v>
      </c>
      <c r="J4018">
        <v>8</v>
      </c>
      <c r="K4018">
        <v>7176</v>
      </c>
      <c r="L4018">
        <v>1224.3</v>
      </c>
      <c r="M4018" t="s">
        <v>43</v>
      </c>
      <c r="N4018" t="s">
        <v>66</v>
      </c>
      <c r="O4018">
        <v>2</v>
      </c>
      <c r="P4018">
        <v>2023</v>
      </c>
      <c r="Q4018">
        <v>12</v>
      </c>
      <c r="R4018" t="s">
        <v>54</v>
      </c>
      <c r="S4018">
        <v>4</v>
      </c>
      <c r="T4018">
        <v>49</v>
      </c>
      <c r="U4018">
        <v>2</v>
      </c>
      <c r="V4018">
        <v>2</v>
      </c>
      <c r="W4018" t="s">
        <v>76</v>
      </c>
      <c r="X4018" t="s">
        <v>47</v>
      </c>
      <c r="Y4018">
        <v>62400</v>
      </c>
      <c r="Z4018">
        <v>0.17</v>
      </c>
    </row>
    <row r="4019" spans="1:26" x14ac:dyDescent="0.25">
      <c r="A4019" t="s">
        <v>5829</v>
      </c>
      <c r="B4019" s="1">
        <v>44948</v>
      </c>
      <c r="C4019" t="s">
        <v>1329</v>
      </c>
      <c r="D4019" t="s">
        <v>39</v>
      </c>
      <c r="E4019" t="s">
        <v>40</v>
      </c>
      <c r="F4019" t="s">
        <v>30</v>
      </c>
      <c r="G4019" t="s">
        <v>86</v>
      </c>
      <c r="H4019">
        <v>6</v>
      </c>
      <c r="I4019">
        <v>4209</v>
      </c>
      <c r="J4019">
        <v>8</v>
      </c>
      <c r="K4019">
        <v>23233.68</v>
      </c>
      <c r="L4019">
        <v>2026.54</v>
      </c>
      <c r="M4019" t="s">
        <v>43</v>
      </c>
      <c r="N4019" t="s">
        <v>44</v>
      </c>
      <c r="O4019">
        <v>3</v>
      </c>
      <c r="P4019">
        <v>2023</v>
      </c>
      <c r="Q4019">
        <v>1</v>
      </c>
      <c r="R4019" t="s">
        <v>34</v>
      </c>
      <c r="S4019">
        <v>1</v>
      </c>
      <c r="T4019">
        <v>4</v>
      </c>
      <c r="U4019">
        <v>4</v>
      </c>
      <c r="V4019">
        <v>0</v>
      </c>
      <c r="W4019" t="s">
        <v>55</v>
      </c>
      <c r="X4019" t="s">
        <v>36</v>
      </c>
      <c r="Y4019">
        <v>202032</v>
      </c>
      <c r="Z4019">
        <v>0.09</v>
      </c>
    </row>
    <row r="4020" spans="1:26" x14ac:dyDescent="0.25">
      <c r="A4020" t="s">
        <v>5830</v>
      </c>
      <c r="B4020" s="1">
        <v>45168</v>
      </c>
      <c r="C4020" t="s">
        <v>2315</v>
      </c>
      <c r="D4020" t="s">
        <v>39</v>
      </c>
      <c r="E4020" t="s">
        <v>40</v>
      </c>
      <c r="F4020" t="s">
        <v>41</v>
      </c>
      <c r="G4020" t="s">
        <v>42</v>
      </c>
      <c r="H4020">
        <v>7</v>
      </c>
      <c r="I4020">
        <v>365</v>
      </c>
      <c r="J4020">
        <v>10</v>
      </c>
      <c r="K4020">
        <v>2299.5</v>
      </c>
      <c r="L4020">
        <v>377.22</v>
      </c>
      <c r="M4020" t="s">
        <v>65</v>
      </c>
      <c r="N4020" t="s">
        <v>66</v>
      </c>
      <c r="O4020">
        <v>2</v>
      </c>
      <c r="P4020">
        <v>2023</v>
      </c>
      <c r="Q4020">
        <v>8</v>
      </c>
      <c r="R4020" t="s">
        <v>72</v>
      </c>
      <c r="S4020">
        <v>3</v>
      </c>
      <c r="T4020">
        <v>35</v>
      </c>
      <c r="U4020">
        <v>5</v>
      </c>
      <c r="V4020">
        <v>3</v>
      </c>
      <c r="W4020" t="s">
        <v>83</v>
      </c>
      <c r="X4020" t="s">
        <v>47</v>
      </c>
      <c r="Y4020">
        <v>25550</v>
      </c>
      <c r="Z4020">
        <v>0.16</v>
      </c>
    </row>
    <row r="4021" spans="1:26" x14ac:dyDescent="0.25">
      <c r="A4021" t="s">
        <v>5831</v>
      </c>
      <c r="B4021" s="1">
        <v>45242</v>
      </c>
      <c r="C4021" t="s">
        <v>324</v>
      </c>
      <c r="D4021" t="s">
        <v>28</v>
      </c>
      <c r="E4021" t="s">
        <v>58</v>
      </c>
      <c r="F4021" t="s">
        <v>41</v>
      </c>
      <c r="G4021" t="s">
        <v>116</v>
      </c>
      <c r="H4021">
        <v>10</v>
      </c>
      <c r="I4021">
        <v>206</v>
      </c>
      <c r="J4021">
        <v>5</v>
      </c>
      <c r="K4021">
        <v>1957</v>
      </c>
      <c r="L4021">
        <v>306.19</v>
      </c>
      <c r="M4021" t="s">
        <v>32</v>
      </c>
      <c r="N4021" t="s">
        <v>66</v>
      </c>
      <c r="O4021">
        <v>1</v>
      </c>
      <c r="P4021">
        <v>2023</v>
      </c>
      <c r="Q4021">
        <v>11</v>
      </c>
      <c r="R4021" t="s">
        <v>92</v>
      </c>
      <c r="S4021">
        <v>4</v>
      </c>
      <c r="T4021">
        <v>46</v>
      </c>
      <c r="U4021">
        <v>3</v>
      </c>
      <c r="V4021">
        <v>0</v>
      </c>
      <c r="W4021" t="s">
        <v>55</v>
      </c>
      <c r="X4021" t="s">
        <v>36</v>
      </c>
      <c r="Y4021">
        <v>10300</v>
      </c>
      <c r="Z4021">
        <v>0.16</v>
      </c>
    </row>
    <row r="4022" spans="1:26" x14ac:dyDescent="0.25">
      <c r="A4022" t="s">
        <v>5832</v>
      </c>
      <c r="B4022" s="1">
        <v>45144</v>
      </c>
      <c r="C4022" t="s">
        <v>2112</v>
      </c>
      <c r="D4022" t="s">
        <v>63</v>
      </c>
      <c r="E4022" t="s">
        <v>40</v>
      </c>
      <c r="F4022" t="s">
        <v>52</v>
      </c>
      <c r="G4022" t="s">
        <v>79</v>
      </c>
      <c r="H4022">
        <v>7</v>
      </c>
      <c r="I4022">
        <v>3515</v>
      </c>
      <c r="J4022">
        <v>24</v>
      </c>
      <c r="K4022">
        <v>18699.8</v>
      </c>
      <c r="L4022">
        <v>3027.04</v>
      </c>
      <c r="M4022" t="s">
        <v>65</v>
      </c>
      <c r="N4022" t="s">
        <v>66</v>
      </c>
      <c r="O4022">
        <v>6</v>
      </c>
      <c r="P4022">
        <v>2023</v>
      </c>
      <c r="Q4022">
        <v>8</v>
      </c>
      <c r="R4022" t="s">
        <v>72</v>
      </c>
      <c r="S4022">
        <v>3</v>
      </c>
      <c r="T4022">
        <v>32</v>
      </c>
      <c r="U4022">
        <v>2</v>
      </c>
      <c r="V4022">
        <v>0</v>
      </c>
      <c r="W4022" t="s">
        <v>55</v>
      </c>
      <c r="X4022" t="s">
        <v>36</v>
      </c>
      <c r="Y4022">
        <v>590520</v>
      </c>
      <c r="Z4022">
        <v>0.16</v>
      </c>
    </row>
    <row r="4023" spans="1:26" x14ac:dyDescent="0.25">
      <c r="A4023" t="s">
        <v>5833</v>
      </c>
      <c r="B4023" s="1">
        <v>45012</v>
      </c>
      <c r="C4023" t="s">
        <v>3500</v>
      </c>
      <c r="D4023" t="s">
        <v>50</v>
      </c>
      <c r="E4023" t="s">
        <v>58</v>
      </c>
      <c r="F4023" t="s">
        <v>41</v>
      </c>
      <c r="G4023" t="s">
        <v>42</v>
      </c>
      <c r="H4023">
        <v>6</v>
      </c>
      <c r="I4023">
        <v>691</v>
      </c>
      <c r="J4023">
        <v>14</v>
      </c>
      <c r="K4023">
        <v>3565.56</v>
      </c>
      <c r="L4023">
        <v>446.05</v>
      </c>
      <c r="M4023" t="s">
        <v>43</v>
      </c>
      <c r="N4023" t="s">
        <v>66</v>
      </c>
      <c r="O4023">
        <v>1</v>
      </c>
      <c r="P4023">
        <v>2023</v>
      </c>
      <c r="Q4023">
        <v>3</v>
      </c>
      <c r="R4023" t="s">
        <v>105</v>
      </c>
      <c r="S4023">
        <v>1</v>
      </c>
      <c r="T4023">
        <v>13</v>
      </c>
      <c r="U4023">
        <v>5</v>
      </c>
      <c r="V4023">
        <v>1</v>
      </c>
      <c r="W4023" t="s">
        <v>60</v>
      </c>
      <c r="X4023" t="s">
        <v>47</v>
      </c>
      <c r="Y4023">
        <v>58044</v>
      </c>
      <c r="Z4023">
        <v>0.13</v>
      </c>
    </row>
    <row r="4024" spans="1:26" x14ac:dyDescent="0.25">
      <c r="A4024" t="s">
        <v>5834</v>
      </c>
      <c r="B4024" s="1">
        <v>44976</v>
      </c>
      <c r="C4024" t="s">
        <v>3746</v>
      </c>
      <c r="D4024" t="s">
        <v>28</v>
      </c>
      <c r="E4024" t="s">
        <v>58</v>
      </c>
      <c r="F4024" t="s">
        <v>30</v>
      </c>
      <c r="G4024" t="s">
        <v>31</v>
      </c>
      <c r="H4024">
        <v>8</v>
      </c>
      <c r="I4024">
        <v>1864</v>
      </c>
      <c r="J4024">
        <v>14</v>
      </c>
      <c r="K4024">
        <v>12824.32</v>
      </c>
      <c r="L4024">
        <v>1871.63</v>
      </c>
      <c r="M4024" t="s">
        <v>43</v>
      </c>
      <c r="N4024" t="s">
        <v>33</v>
      </c>
      <c r="O4024">
        <v>3</v>
      </c>
      <c r="P4024">
        <v>2023</v>
      </c>
      <c r="Q4024">
        <v>2</v>
      </c>
      <c r="R4024" t="s">
        <v>67</v>
      </c>
      <c r="S4024">
        <v>1</v>
      </c>
      <c r="T4024">
        <v>8</v>
      </c>
      <c r="U4024">
        <v>4</v>
      </c>
      <c r="V4024">
        <v>0</v>
      </c>
      <c r="W4024" t="s">
        <v>55</v>
      </c>
      <c r="X4024" t="s">
        <v>36</v>
      </c>
      <c r="Y4024">
        <v>208768</v>
      </c>
      <c r="Z4024">
        <v>0.15</v>
      </c>
    </row>
    <row r="4025" spans="1:26" x14ac:dyDescent="0.25">
      <c r="A4025" t="s">
        <v>5835</v>
      </c>
      <c r="B4025" s="1">
        <v>45234</v>
      </c>
      <c r="C4025" t="s">
        <v>2503</v>
      </c>
      <c r="D4025" t="s">
        <v>39</v>
      </c>
      <c r="E4025" t="s">
        <v>51</v>
      </c>
      <c r="F4025" t="s">
        <v>41</v>
      </c>
      <c r="G4025" t="s">
        <v>59</v>
      </c>
      <c r="H4025">
        <v>6</v>
      </c>
      <c r="I4025">
        <v>3445</v>
      </c>
      <c r="J4025">
        <v>10</v>
      </c>
      <c r="K4025">
        <v>18603</v>
      </c>
      <c r="L4025">
        <v>3194.78</v>
      </c>
      <c r="M4025" t="s">
        <v>32</v>
      </c>
      <c r="N4025" t="s">
        <v>33</v>
      </c>
      <c r="O4025">
        <v>5</v>
      </c>
      <c r="P4025">
        <v>2023</v>
      </c>
      <c r="Q4025">
        <v>11</v>
      </c>
      <c r="R4025" t="s">
        <v>92</v>
      </c>
      <c r="S4025">
        <v>4</v>
      </c>
      <c r="T4025">
        <v>44</v>
      </c>
      <c r="U4025">
        <v>1</v>
      </c>
      <c r="V4025">
        <v>6</v>
      </c>
      <c r="W4025" t="s">
        <v>35</v>
      </c>
      <c r="X4025" t="s">
        <v>36</v>
      </c>
      <c r="Y4025">
        <v>206700</v>
      </c>
      <c r="Z4025">
        <v>0.17</v>
      </c>
    </row>
    <row r="4026" spans="1:26" x14ac:dyDescent="0.25">
      <c r="A4026" t="s">
        <v>5836</v>
      </c>
      <c r="B4026" s="1">
        <v>45051</v>
      </c>
      <c r="C4026" t="s">
        <v>449</v>
      </c>
      <c r="D4026" t="s">
        <v>39</v>
      </c>
      <c r="E4026" t="s">
        <v>58</v>
      </c>
      <c r="F4026" t="s">
        <v>41</v>
      </c>
      <c r="G4026" t="s">
        <v>42</v>
      </c>
      <c r="H4026">
        <v>5</v>
      </c>
      <c r="I4026">
        <v>3371</v>
      </c>
      <c r="J4026">
        <v>11</v>
      </c>
      <c r="K4026">
        <v>15000.95</v>
      </c>
      <c r="L4026">
        <v>2378.46</v>
      </c>
      <c r="M4026" t="s">
        <v>43</v>
      </c>
      <c r="N4026" t="s">
        <v>44</v>
      </c>
      <c r="O4026">
        <v>6</v>
      </c>
      <c r="P4026">
        <v>2023</v>
      </c>
      <c r="Q4026">
        <v>5</v>
      </c>
      <c r="R4026" t="s">
        <v>238</v>
      </c>
      <c r="S4026">
        <v>2</v>
      </c>
      <c r="T4026">
        <v>18</v>
      </c>
      <c r="U4026">
        <v>1</v>
      </c>
      <c r="V4026">
        <v>5</v>
      </c>
      <c r="W4026" t="s">
        <v>46</v>
      </c>
      <c r="X4026" t="s">
        <v>47</v>
      </c>
      <c r="Y4026">
        <v>185405</v>
      </c>
      <c r="Z4026">
        <v>0.16</v>
      </c>
    </row>
    <row r="4027" spans="1:26" x14ac:dyDescent="0.25">
      <c r="A4027" t="s">
        <v>5837</v>
      </c>
      <c r="B4027" s="1">
        <v>45064</v>
      </c>
      <c r="C4027" t="s">
        <v>2258</v>
      </c>
      <c r="D4027" t="s">
        <v>50</v>
      </c>
      <c r="E4027" t="s">
        <v>40</v>
      </c>
      <c r="F4027" t="s">
        <v>41</v>
      </c>
      <c r="G4027" t="s">
        <v>116</v>
      </c>
      <c r="H4027">
        <v>1</v>
      </c>
      <c r="I4027">
        <v>1406</v>
      </c>
      <c r="J4027">
        <v>1</v>
      </c>
      <c r="K4027">
        <v>1391.94</v>
      </c>
      <c r="L4027">
        <v>173.17</v>
      </c>
      <c r="M4027" t="s">
        <v>65</v>
      </c>
      <c r="N4027" t="s">
        <v>44</v>
      </c>
      <c r="O4027">
        <v>7</v>
      </c>
      <c r="P4027">
        <v>2023</v>
      </c>
      <c r="Q4027">
        <v>5</v>
      </c>
      <c r="R4027" t="s">
        <v>238</v>
      </c>
      <c r="S4027">
        <v>2</v>
      </c>
      <c r="T4027">
        <v>20</v>
      </c>
      <c r="U4027">
        <v>3</v>
      </c>
      <c r="V4027">
        <v>4</v>
      </c>
      <c r="W4027" t="s">
        <v>73</v>
      </c>
      <c r="X4027" t="s">
        <v>47</v>
      </c>
      <c r="Y4027">
        <v>1406</v>
      </c>
      <c r="Z4027">
        <v>0.12</v>
      </c>
    </row>
    <row r="4028" spans="1:26" x14ac:dyDescent="0.25">
      <c r="A4028" t="s">
        <v>5838</v>
      </c>
      <c r="B4028" s="1">
        <v>45084</v>
      </c>
      <c r="C4028" t="s">
        <v>4032</v>
      </c>
      <c r="D4028" t="s">
        <v>63</v>
      </c>
      <c r="E4028" t="s">
        <v>29</v>
      </c>
      <c r="F4028" t="s">
        <v>41</v>
      </c>
      <c r="G4028" t="s">
        <v>116</v>
      </c>
      <c r="H4028">
        <v>10</v>
      </c>
      <c r="I4028">
        <v>3658</v>
      </c>
      <c r="J4028">
        <v>28</v>
      </c>
      <c r="K4028">
        <v>26337.599999999999</v>
      </c>
      <c r="L4028">
        <v>4912.0200000000004</v>
      </c>
      <c r="M4028" t="s">
        <v>43</v>
      </c>
      <c r="N4028" t="s">
        <v>33</v>
      </c>
      <c r="O4028">
        <v>7</v>
      </c>
      <c r="P4028">
        <v>2023</v>
      </c>
      <c r="Q4028">
        <v>6</v>
      </c>
      <c r="R4028" t="s">
        <v>95</v>
      </c>
      <c r="S4028">
        <v>2</v>
      </c>
      <c r="T4028">
        <v>23</v>
      </c>
      <c r="U4028">
        <v>2</v>
      </c>
      <c r="V4028">
        <v>3</v>
      </c>
      <c r="W4028" t="s">
        <v>83</v>
      </c>
      <c r="X4028" t="s">
        <v>47</v>
      </c>
      <c r="Y4028">
        <v>1024240</v>
      </c>
      <c r="Z4028">
        <v>0.19</v>
      </c>
    </row>
    <row r="4029" spans="1:26" x14ac:dyDescent="0.25">
      <c r="A4029" t="s">
        <v>5839</v>
      </c>
      <c r="B4029" s="1">
        <v>44964</v>
      </c>
      <c r="C4029" t="s">
        <v>5840</v>
      </c>
      <c r="D4029" t="s">
        <v>63</v>
      </c>
      <c r="E4029" t="s">
        <v>58</v>
      </c>
      <c r="F4029" t="s">
        <v>52</v>
      </c>
      <c r="G4029" t="s">
        <v>91</v>
      </c>
      <c r="H4029">
        <v>3</v>
      </c>
      <c r="I4029">
        <v>2223</v>
      </c>
      <c r="J4029">
        <v>23</v>
      </c>
      <c r="K4029">
        <v>5135.13</v>
      </c>
      <c r="L4029">
        <v>562.79</v>
      </c>
      <c r="M4029" t="s">
        <v>43</v>
      </c>
      <c r="N4029" t="s">
        <v>33</v>
      </c>
      <c r="O4029">
        <v>3</v>
      </c>
      <c r="P4029">
        <v>2023</v>
      </c>
      <c r="Q4029">
        <v>2</v>
      </c>
      <c r="R4029" t="s">
        <v>67</v>
      </c>
      <c r="S4029">
        <v>1</v>
      </c>
      <c r="T4029">
        <v>6</v>
      </c>
      <c r="U4029">
        <v>2</v>
      </c>
      <c r="V4029">
        <v>2</v>
      </c>
      <c r="W4029" t="s">
        <v>76</v>
      </c>
      <c r="X4029" t="s">
        <v>47</v>
      </c>
      <c r="Y4029">
        <v>153387</v>
      </c>
      <c r="Z4029">
        <v>0.11</v>
      </c>
    </row>
    <row r="4030" spans="1:26" x14ac:dyDescent="0.25">
      <c r="A4030" t="s">
        <v>5841</v>
      </c>
      <c r="B4030" s="1">
        <v>45059</v>
      </c>
      <c r="C4030" t="s">
        <v>5039</v>
      </c>
      <c r="D4030" t="s">
        <v>63</v>
      </c>
      <c r="E4030" t="s">
        <v>40</v>
      </c>
      <c r="F4030" t="s">
        <v>30</v>
      </c>
      <c r="G4030" t="s">
        <v>86</v>
      </c>
      <c r="H4030">
        <v>6</v>
      </c>
      <c r="I4030">
        <v>3199</v>
      </c>
      <c r="J4030">
        <v>0</v>
      </c>
      <c r="K4030">
        <v>19194</v>
      </c>
      <c r="L4030">
        <v>2925.58</v>
      </c>
      <c r="M4030" t="s">
        <v>32</v>
      </c>
      <c r="N4030" t="s">
        <v>33</v>
      </c>
      <c r="O4030">
        <v>7</v>
      </c>
      <c r="P4030">
        <v>2023</v>
      </c>
      <c r="Q4030">
        <v>5</v>
      </c>
      <c r="R4030" t="s">
        <v>238</v>
      </c>
      <c r="S4030">
        <v>2</v>
      </c>
      <c r="T4030">
        <v>19</v>
      </c>
      <c r="U4030">
        <v>2</v>
      </c>
      <c r="V4030">
        <v>6</v>
      </c>
      <c r="W4030" t="s">
        <v>35</v>
      </c>
      <c r="X4030" t="s">
        <v>36</v>
      </c>
      <c r="Y4030">
        <v>0</v>
      </c>
      <c r="Z4030">
        <v>0.15</v>
      </c>
    </row>
    <row r="4031" spans="1:26" x14ac:dyDescent="0.25">
      <c r="A4031" t="s">
        <v>5842</v>
      </c>
      <c r="B4031" s="1">
        <v>45015</v>
      </c>
      <c r="C4031" t="s">
        <v>3645</v>
      </c>
      <c r="D4031" t="s">
        <v>39</v>
      </c>
      <c r="E4031" t="s">
        <v>29</v>
      </c>
      <c r="F4031" t="s">
        <v>30</v>
      </c>
      <c r="G4031" t="s">
        <v>86</v>
      </c>
      <c r="H4031">
        <v>2</v>
      </c>
      <c r="I4031">
        <v>4267</v>
      </c>
      <c r="J4031">
        <v>25</v>
      </c>
      <c r="K4031">
        <v>6400.5</v>
      </c>
      <c r="L4031">
        <v>1005.33</v>
      </c>
      <c r="M4031" t="s">
        <v>65</v>
      </c>
      <c r="N4031" t="s">
        <v>66</v>
      </c>
      <c r="O4031">
        <v>3</v>
      </c>
      <c r="P4031">
        <v>2023</v>
      </c>
      <c r="Q4031">
        <v>3</v>
      </c>
      <c r="R4031" t="s">
        <v>105</v>
      </c>
      <c r="S4031">
        <v>1</v>
      </c>
      <c r="T4031">
        <v>13</v>
      </c>
      <c r="U4031">
        <v>5</v>
      </c>
      <c r="V4031">
        <v>4</v>
      </c>
      <c r="W4031" t="s">
        <v>73</v>
      </c>
      <c r="X4031" t="s">
        <v>47</v>
      </c>
      <c r="Y4031">
        <v>213350</v>
      </c>
      <c r="Z4031">
        <v>0.16</v>
      </c>
    </row>
    <row r="4032" spans="1:26" x14ac:dyDescent="0.25">
      <c r="A4032" t="s">
        <v>5843</v>
      </c>
      <c r="B4032" s="1">
        <v>45258</v>
      </c>
      <c r="C4032" t="s">
        <v>224</v>
      </c>
      <c r="D4032" t="s">
        <v>28</v>
      </c>
      <c r="E4032" t="s">
        <v>29</v>
      </c>
      <c r="F4032" t="s">
        <v>41</v>
      </c>
      <c r="G4032" t="s">
        <v>42</v>
      </c>
      <c r="H4032">
        <v>4</v>
      </c>
      <c r="I4032">
        <v>3143</v>
      </c>
      <c r="J4032">
        <v>30</v>
      </c>
      <c r="K4032">
        <v>8800.4</v>
      </c>
      <c r="L4032">
        <v>1331.19</v>
      </c>
      <c r="M4032" t="s">
        <v>65</v>
      </c>
      <c r="N4032" t="s">
        <v>66</v>
      </c>
      <c r="O4032">
        <v>4</v>
      </c>
      <c r="P4032">
        <v>2023</v>
      </c>
      <c r="Q4032">
        <v>11</v>
      </c>
      <c r="R4032" t="s">
        <v>92</v>
      </c>
      <c r="S4032">
        <v>4</v>
      </c>
      <c r="T4032">
        <v>48</v>
      </c>
      <c r="U4032">
        <v>5</v>
      </c>
      <c r="V4032">
        <v>2</v>
      </c>
      <c r="W4032" t="s">
        <v>76</v>
      </c>
      <c r="X4032" t="s">
        <v>47</v>
      </c>
      <c r="Y4032">
        <v>377160</v>
      </c>
      <c r="Z4032">
        <v>0.15</v>
      </c>
    </row>
    <row r="4033" spans="1:26" x14ac:dyDescent="0.25">
      <c r="A4033" t="s">
        <v>5844</v>
      </c>
      <c r="B4033" s="1">
        <v>44948</v>
      </c>
      <c r="C4033" t="s">
        <v>258</v>
      </c>
      <c r="D4033" t="s">
        <v>39</v>
      </c>
      <c r="E4033" t="s">
        <v>29</v>
      </c>
      <c r="F4033" t="s">
        <v>52</v>
      </c>
      <c r="G4033" t="s">
        <v>91</v>
      </c>
      <c r="H4033">
        <v>3</v>
      </c>
      <c r="I4033">
        <v>115</v>
      </c>
      <c r="J4033">
        <v>24</v>
      </c>
      <c r="K4033">
        <v>262.2</v>
      </c>
      <c r="L4033">
        <v>36.619999999999997</v>
      </c>
      <c r="M4033" t="s">
        <v>32</v>
      </c>
      <c r="N4033" t="s">
        <v>66</v>
      </c>
      <c r="O4033">
        <v>6</v>
      </c>
      <c r="P4033">
        <v>2023</v>
      </c>
      <c r="Q4033">
        <v>1</v>
      </c>
      <c r="R4033" t="s">
        <v>34</v>
      </c>
      <c r="S4033">
        <v>1</v>
      </c>
      <c r="T4033">
        <v>4</v>
      </c>
      <c r="U4033">
        <v>4</v>
      </c>
      <c r="V4033">
        <v>0</v>
      </c>
      <c r="W4033" t="s">
        <v>55</v>
      </c>
      <c r="X4033" t="s">
        <v>36</v>
      </c>
      <c r="Y4033">
        <v>8280</v>
      </c>
      <c r="Z4033">
        <v>0.14000000000000001</v>
      </c>
    </row>
    <row r="4034" spans="1:26" x14ac:dyDescent="0.25">
      <c r="A4034" t="s">
        <v>5845</v>
      </c>
      <c r="B4034" s="1">
        <v>44993</v>
      </c>
      <c r="C4034" t="s">
        <v>581</v>
      </c>
      <c r="D4034" t="s">
        <v>63</v>
      </c>
      <c r="E4034" t="s">
        <v>58</v>
      </c>
      <c r="F4034" t="s">
        <v>52</v>
      </c>
      <c r="G4034" t="s">
        <v>53</v>
      </c>
      <c r="H4034">
        <v>2</v>
      </c>
      <c r="I4034">
        <v>851</v>
      </c>
      <c r="J4034">
        <v>15</v>
      </c>
      <c r="K4034">
        <v>1446.7</v>
      </c>
      <c r="L4034">
        <v>260.48</v>
      </c>
      <c r="M4034" t="s">
        <v>65</v>
      </c>
      <c r="N4034" t="s">
        <v>66</v>
      </c>
      <c r="O4034">
        <v>4</v>
      </c>
      <c r="P4034">
        <v>2023</v>
      </c>
      <c r="Q4034">
        <v>3</v>
      </c>
      <c r="R4034" t="s">
        <v>105</v>
      </c>
      <c r="S4034">
        <v>1</v>
      </c>
      <c r="T4034">
        <v>10</v>
      </c>
      <c r="U4034">
        <v>2</v>
      </c>
      <c r="V4034">
        <v>3</v>
      </c>
      <c r="W4034" t="s">
        <v>83</v>
      </c>
      <c r="X4034" t="s">
        <v>47</v>
      </c>
      <c r="Y4034">
        <v>25530</v>
      </c>
      <c r="Z4034">
        <v>0.18</v>
      </c>
    </row>
    <row r="4035" spans="1:26" x14ac:dyDescent="0.25">
      <c r="A4035" t="s">
        <v>5846</v>
      </c>
      <c r="B4035" s="1">
        <v>45133</v>
      </c>
      <c r="C4035" t="s">
        <v>2994</v>
      </c>
      <c r="D4035" t="s">
        <v>50</v>
      </c>
      <c r="E4035" t="s">
        <v>29</v>
      </c>
      <c r="F4035" t="s">
        <v>41</v>
      </c>
      <c r="G4035" t="s">
        <v>59</v>
      </c>
      <c r="H4035">
        <v>9</v>
      </c>
      <c r="I4035">
        <v>4674</v>
      </c>
      <c r="J4035">
        <v>3</v>
      </c>
      <c r="K4035">
        <v>40804.019999999997</v>
      </c>
      <c r="L4035">
        <v>4264.75</v>
      </c>
      <c r="M4035" t="s">
        <v>65</v>
      </c>
      <c r="N4035" t="s">
        <v>66</v>
      </c>
      <c r="O4035">
        <v>6</v>
      </c>
      <c r="P4035">
        <v>2023</v>
      </c>
      <c r="Q4035">
        <v>7</v>
      </c>
      <c r="R4035" t="s">
        <v>125</v>
      </c>
      <c r="S4035">
        <v>3</v>
      </c>
      <c r="T4035">
        <v>30</v>
      </c>
      <c r="U4035">
        <v>5</v>
      </c>
      <c r="V4035">
        <v>3</v>
      </c>
      <c r="W4035" t="s">
        <v>83</v>
      </c>
      <c r="X4035" t="s">
        <v>47</v>
      </c>
      <c r="Y4035">
        <v>126198</v>
      </c>
      <c r="Z4035">
        <v>0.1</v>
      </c>
    </row>
    <row r="4036" spans="1:26" x14ac:dyDescent="0.25">
      <c r="A4036" t="s">
        <v>5847</v>
      </c>
      <c r="B4036" s="1">
        <v>45035</v>
      </c>
      <c r="C4036" t="s">
        <v>874</v>
      </c>
      <c r="D4036" t="s">
        <v>63</v>
      </c>
      <c r="E4036" t="s">
        <v>40</v>
      </c>
      <c r="F4036" t="s">
        <v>30</v>
      </c>
      <c r="G4036" t="s">
        <v>64</v>
      </c>
      <c r="H4036">
        <v>1</v>
      </c>
      <c r="I4036">
        <v>4541</v>
      </c>
      <c r="J4036">
        <v>7</v>
      </c>
      <c r="K4036">
        <v>4223.13</v>
      </c>
      <c r="L4036">
        <v>608.29999999999995</v>
      </c>
      <c r="M4036" t="s">
        <v>65</v>
      </c>
      <c r="N4036" t="s">
        <v>44</v>
      </c>
      <c r="O4036">
        <v>3</v>
      </c>
      <c r="P4036">
        <v>2023</v>
      </c>
      <c r="Q4036">
        <v>4</v>
      </c>
      <c r="R4036" t="s">
        <v>100</v>
      </c>
      <c r="S4036">
        <v>2</v>
      </c>
      <c r="T4036">
        <v>16</v>
      </c>
      <c r="U4036">
        <v>4</v>
      </c>
      <c r="V4036">
        <v>3</v>
      </c>
      <c r="W4036" t="s">
        <v>83</v>
      </c>
      <c r="X4036" t="s">
        <v>47</v>
      </c>
      <c r="Y4036">
        <v>31787</v>
      </c>
      <c r="Z4036">
        <v>0.14000000000000001</v>
      </c>
    </row>
    <row r="4037" spans="1:26" x14ac:dyDescent="0.25">
      <c r="A4037" t="s">
        <v>5848</v>
      </c>
      <c r="B4037" s="1">
        <v>45167</v>
      </c>
      <c r="C4037" t="s">
        <v>5849</v>
      </c>
      <c r="D4037" t="s">
        <v>28</v>
      </c>
      <c r="E4037" t="s">
        <v>58</v>
      </c>
      <c r="F4037" t="s">
        <v>30</v>
      </c>
      <c r="G4037" t="s">
        <v>86</v>
      </c>
      <c r="H4037">
        <v>1</v>
      </c>
      <c r="I4037">
        <v>4029</v>
      </c>
      <c r="J4037">
        <v>14</v>
      </c>
      <c r="K4037">
        <v>3464.94</v>
      </c>
      <c r="L4037">
        <v>527.47</v>
      </c>
      <c r="M4037" t="s">
        <v>43</v>
      </c>
      <c r="N4037" t="s">
        <v>33</v>
      </c>
      <c r="O4037">
        <v>5</v>
      </c>
      <c r="P4037">
        <v>2023</v>
      </c>
      <c r="Q4037">
        <v>8</v>
      </c>
      <c r="R4037" t="s">
        <v>72</v>
      </c>
      <c r="S4037">
        <v>3</v>
      </c>
      <c r="T4037">
        <v>35</v>
      </c>
      <c r="U4037">
        <v>5</v>
      </c>
      <c r="V4037">
        <v>2</v>
      </c>
      <c r="W4037" t="s">
        <v>76</v>
      </c>
      <c r="X4037" t="s">
        <v>47</v>
      </c>
      <c r="Y4037">
        <v>56406</v>
      </c>
      <c r="Z4037">
        <v>0.15</v>
      </c>
    </row>
    <row r="4038" spans="1:26" x14ac:dyDescent="0.25">
      <c r="A4038" t="s">
        <v>5850</v>
      </c>
      <c r="B4038" s="1">
        <v>45197</v>
      </c>
      <c r="C4038" t="s">
        <v>2716</v>
      </c>
      <c r="D4038" t="s">
        <v>50</v>
      </c>
      <c r="E4038" t="s">
        <v>58</v>
      </c>
      <c r="F4038" t="s">
        <v>52</v>
      </c>
      <c r="G4038" t="s">
        <v>53</v>
      </c>
      <c r="H4038">
        <v>8</v>
      </c>
      <c r="I4038">
        <v>3619</v>
      </c>
      <c r="J4038">
        <v>11</v>
      </c>
      <c r="K4038">
        <v>25767.279999999999</v>
      </c>
      <c r="L4038">
        <v>5026.34</v>
      </c>
      <c r="M4038" t="s">
        <v>65</v>
      </c>
      <c r="N4038" t="s">
        <v>44</v>
      </c>
      <c r="O4038">
        <v>6</v>
      </c>
      <c r="P4038">
        <v>2023</v>
      </c>
      <c r="Q4038">
        <v>9</v>
      </c>
      <c r="R4038" t="s">
        <v>80</v>
      </c>
      <c r="S4038">
        <v>3</v>
      </c>
      <c r="T4038">
        <v>39</v>
      </c>
      <c r="U4038">
        <v>5</v>
      </c>
      <c r="V4038">
        <v>4</v>
      </c>
      <c r="W4038" t="s">
        <v>73</v>
      </c>
      <c r="X4038" t="s">
        <v>47</v>
      </c>
      <c r="Y4038">
        <v>318472</v>
      </c>
      <c r="Z4038">
        <v>0.2</v>
      </c>
    </row>
    <row r="4039" spans="1:26" x14ac:dyDescent="0.25">
      <c r="A4039" t="s">
        <v>5851</v>
      </c>
      <c r="B4039" s="1">
        <v>44951</v>
      </c>
      <c r="C4039" t="s">
        <v>2957</v>
      </c>
      <c r="D4039" t="s">
        <v>28</v>
      </c>
      <c r="E4039" t="s">
        <v>29</v>
      </c>
      <c r="F4039" t="s">
        <v>52</v>
      </c>
      <c r="G4039" t="s">
        <v>91</v>
      </c>
      <c r="H4039">
        <v>4</v>
      </c>
      <c r="I4039">
        <v>1150</v>
      </c>
      <c r="J4039">
        <v>8</v>
      </c>
      <c r="K4039">
        <v>4232</v>
      </c>
      <c r="L4039">
        <v>832.41</v>
      </c>
      <c r="M4039" t="s">
        <v>32</v>
      </c>
      <c r="N4039" t="s">
        <v>33</v>
      </c>
      <c r="O4039">
        <v>3</v>
      </c>
      <c r="P4039">
        <v>2023</v>
      </c>
      <c r="Q4039">
        <v>1</v>
      </c>
      <c r="R4039" t="s">
        <v>34</v>
      </c>
      <c r="S4039">
        <v>1</v>
      </c>
      <c r="T4039">
        <v>4</v>
      </c>
      <c r="U4039">
        <v>4</v>
      </c>
      <c r="V4039">
        <v>3</v>
      </c>
      <c r="W4039" t="s">
        <v>83</v>
      </c>
      <c r="X4039" t="s">
        <v>47</v>
      </c>
      <c r="Y4039">
        <v>36800</v>
      </c>
      <c r="Z4039">
        <v>0.2</v>
      </c>
    </row>
    <row r="4040" spans="1:26" x14ac:dyDescent="0.25">
      <c r="A4040" t="s">
        <v>5852</v>
      </c>
      <c r="B4040" s="1">
        <v>45040</v>
      </c>
      <c r="C4040" t="s">
        <v>3964</v>
      </c>
      <c r="D4040" t="s">
        <v>63</v>
      </c>
      <c r="E4040" t="s">
        <v>40</v>
      </c>
      <c r="F4040" t="s">
        <v>30</v>
      </c>
      <c r="G4040" t="s">
        <v>86</v>
      </c>
      <c r="H4040">
        <v>8</v>
      </c>
      <c r="I4040">
        <v>2586</v>
      </c>
      <c r="J4040">
        <v>3</v>
      </c>
      <c r="K4040">
        <v>20067.36</v>
      </c>
      <c r="L4040">
        <v>2753.07</v>
      </c>
      <c r="M4040" t="s">
        <v>32</v>
      </c>
      <c r="N4040" t="s">
        <v>33</v>
      </c>
      <c r="O4040">
        <v>2</v>
      </c>
      <c r="P4040">
        <v>2023</v>
      </c>
      <c r="Q4040">
        <v>4</v>
      </c>
      <c r="R4040" t="s">
        <v>100</v>
      </c>
      <c r="S4040">
        <v>2</v>
      </c>
      <c r="T4040">
        <v>17</v>
      </c>
      <c r="U4040">
        <v>5</v>
      </c>
      <c r="V4040">
        <v>1</v>
      </c>
      <c r="W4040" t="s">
        <v>60</v>
      </c>
      <c r="X4040" t="s">
        <v>47</v>
      </c>
      <c r="Y4040">
        <v>62064</v>
      </c>
      <c r="Z4040">
        <v>0.14000000000000001</v>
      </c>
    </row>
    <row r="4041" spans="1:26" x14ac:dyDescent="0.25">
      <c r="A4041" t="s">
        <v>5853</v>
      </c>
      <c r="B4041" s="1">
        <v>45069</v>
      </c>
      <c r="C4041" t="s">
        <v>1348</v>
      </c>
      <c r="D4041" t="s">
        <v>39</v>
      </c>
      <c r="E4041" t="s">
        <v>40</v>
      </c>
      <c r="F4041" t="s">
        <v>52</v>
      </c>
      <c r="G4041" t="s">
        <v>53</v>
      </c>
      <c r="H4041">
        <v>4</v>
      </c>
      <c r="I4041">
        <v>3613</v>
      </c>
      <c r="J4041">
        <v>12</v>
      </c>
      <c r="K4041">
        <v>12717.76</v>
      </c>
      <c r="L4041">
        <v>1321.76</v>
      </c>
      <c r="M4041" t="s">
        <v>43</v>
      </c>
      <c r="N4041" t="s">
        <v>44</v>
      </c>
      <c r="O4041">
        <v>2</v>
      </c>
      <c r="P4041">
        <v>2023</v>
      </c>
      <c r="Q4041">
        <v>5</v>
      </c>
      <c r="R4041" t="s">
        <v>238</v>
      </c>
      <c r="S4041">
        <v>2</v>
      </c>
      <c r="T4041">
        <v>21</v>
      </c>
      <c r="U4041">
        <v>4</v>
      </c>
      <c r="V4041">
        <v>2</v>
      </c>
      <c r="W4041" t="s">
        <v>76</v>
      </c>
      <c r="X4041" t="s">
        <v>47</v>
      </c>
      <c r="Y4041">
        <v>173424</v>
      </c>
      <c r="Z4041">
        <v>0.1</v>
      </c>
    </row>
    <row r="4042" spans="1:26" x14ac:dyDescent="0.25">
      <c r="A4042" t="s">
        <v>5854</v>
      </c>
      <c r="B4042" s="1">
        <v>45146</v>
      </c>
      <c r="C4042" t="s">
        <v>550</v>
      </c>
      <c r="D4042" t="s">
        <v>28</v>
      </c>
      <c r="E4042" t="s">
        <v>40</v>
      </c>
      <c r="F4042" t="s">
        <v>52</v>
      </c>
      <c r="G4042" t="s">
        <v>79</v>
      </c>
      <c r="H4042">
        <v>7</v>
      </c>
      <c r="I4042">
        <v>2856</v>
      </c>
      <c r="J4042">
        <v>19</v>
      </c>
      <c r="K4042">
        <v>16193.52</v>
      </c>
      <c r="L4042">
        <v>2561</v>
      </c>
      <c r="M4042" t="s">
        <v>32</v>
      </c>
      <c r="N4042" t="s">
        <v>66</v>
      </c>
      <c r="O4042">
        <v>7</v>
      </c>
      <c r="P4042">
        <v>2023</v>
      </c>
      <c r="Q4042">
        <v>8</v>
      </c>
      <c r="R4042" t="s">
        <v>72</v>
      </c>
      <c r="S4042">
        <v>3</v>
      </c>
      <c r="T4042">
        <v>32</v>
      </c>
      <c r="U4042">
        <v>2</v>
      </c>
      <c r="V4042">
        <v>2</v>
      </c>
      <c r="W4042" t="s">
        <v>76</v>
      </c>
      <c r="X4042" t="s">
        <v>47</v>
      </c>
      <c r="Y4042">
        <v>379848</v>
      </c>
      <c r="Z4042">
        <v>0.16</v>
      </c>
    </row>
    <row r="4043" spans="1:26" x14ac:dyDescent="0.25">
      <c r="A4043" t="s">
        <v>5855</v>
      </c>
      <c r="B4043" s="1">
        <v>45209</v>
      </c>
      <c r="C4043" t="s">
        <v>595</v>
      </c>
      <c r="D4043" t="s">
        <v>63</v>
      </c>
      <c r="E4043" t="s">
        <v>58</v>
      </c>
      <c r="F4043" t="s">
        <v>41</v>
      </c>
      <c r="G4043" t="s">
        <v>42</v>
      </c>
      <c r="H4043">
        <v>4</v>
      </c>
      <c r="I4043">
        <v>4843</v>
      </c>
      <c r="J4043">
        <v>30</v>
      </c>
      <c r="K4043">
        <v>13560.4</v>
      </c>
      <c r="L4043">
        <v>2252.52</v>
      </c>
      <c r="M4043" t="s">
        <v>65</v>
      </c>
      <c r="N4043" t="s">
        <v>66</v>
      </c>
      <c r="O4043">
        <v>3</v>
      </c>
      <c r="P4043">
        <v>2023</v>
      </c>
      <c r="Q4043">
        <v>10</v>
      </c>
      <c r="R4043" t="s">
        <v>45</v>
      </c>
      <c r="S4043">
        <v>4</v>
      </c>
      <c r="T4043">
        <v>41</v>
      </c>
      <c r="U4043">
        <v>2</v>
      </c>
      <c r="V4043">
        <v>2</v>
      </c>
      <c r="W4043" t="s">
        <v>76</v>
      </c>
      <c r="X4043" t="s">
        <v>47</v>
      </c>
      <c r="Y4043">
        <v>581160</v>
      </c>
      <c r="Z4043">
        <v>0.17</v>
      </c>
    </row>
    <row r="4044" spans="1:26" x14ac:dyDescent="0.25">
      <c r="A4044" t="s">
        <v>5856</v>
      </c>
      <c r="B4044" s="1">
        <v>45282</v>
      </c>
      <c r="C4044" t="s">
        <v>4065</v>
      </c>
      <c r="D4044" t="s">
        <v>39</v>
      </c>
      <c r="E4044" t="s">
        <v>51</v>
      </c>
      <c r="F4044" t="s">
        <v>41</v>
      </c>
      <c r="G4044" t="s">
        <v>42</v>
      </c>
      <c r="H4044">
        <v>8</v>
      </c>
      <c r="I4044">
        <v>3920</v>
      </c>
      <c r="J4044">
        <v>24</v>
      </c>
      <c r="K4044">
        <v>23833.599999999999</v>
      </c>
      <c r="L4044">
        <v>1687.38</v>
      </c>
      <c r="M4044" t="s">
        <v>32</v>
      </c>
      <c r="N4044" t="s">
        <v>66</v>
      </c>
      <c r="O4044">
        <v>2</v>
      </c>
      <c r="P4044">
        <v>2023</v>
      </c>
      <c r="Q4044">
        <v>12</v>
      </c>
      <c r="R4044" t="s">
        <v>54</v>
      </c>
      <c r="S4044">
        <v>4</v>
      </c>
      <c r="T4044">
        <v>51</v>
      </c>
      <c r="U4044">
        <v>4</v>
      </c>
      <c r="V4044">
        <v>5</v>
      </c>
      <c r="W4044" t="s">
        <v>46</v>
      </c>
      <c r="X4044" t="s">
        <v>47</v>
      </c>
      <c r="Y4044">
        <v>752640</v>
      </c>
      <c r="Z4044">
        <v>7.0000000000000007E-2</v>
      </c>
    </row>
    <row r="4045" spans="1:26" x14ac:dyDescent="0.25">
      <c r="A4045" t="s">
        <v>5857</v>
      </c>
      <c r="B4045" s="1">
        <v>44933</v>
      </c>
      <c r="C4045" t="s">
        <v>1005</v>
      </c>
      <c r="D4045" t="s">
        <v>28</v>
      </c>
      <c r="E4045" t="s">
        <v>51</v>
      </c>
      <c r="F4045" t="s">
        <v>52</v>
      </c>
      <c r="G4045" t="s">
        <v>91</v>
      </c>
      <c r="H4045">
        <v>4</v>
      </c>
      <c r="I4045">
        <v>3152</v>
      </c>
      <c r="J4045">
        <v>17</v>
      </c>
      <c r="K4045">
        <v>10464.64</v>
      </c>
      <c r="L4045">
        <v>1033.05</v>
      </c>
      <c r="M4045" t="s">
        <v>32</v>
      </c>
      <c r="N4045" t="s">
        <v>66</v>
      </c>
      <c r="O4045">
        <v>6</v>
      </c>
      <c r="P4045">
        <v>2023</v>
      </c>
      <c r="Q4045">
        <v>1</v>
      </c>
      <c r="R4045" t="s">
        <v>34</v>
      </c>
      <c r="S4045">
        <v>1</v>
      </c>
      <c r="T4045">
        <v>1</v>
      </c>
      <c r="U4045">
        <v>1</v>
      </c>
      <c r="V4045">
        <v>6</v>
      </c>
      <c r="W4045" t="s">
        <v>35</v>
      </c>
      <c r="X4045" t="s">
        <v>36</v>
      </c>
      <c r="Y4045">
        <v>214336</v>
      </c>
      <c r="Z4045">
        <v>0.1</v>
      </c>
    </row>
    <row r="4046" spans="1:26" x14ac:dyDescent="0.25">
      <c r="A4046" t="s">
        <v>5858</v>
      </c>
      <c r="B4046" s="1">
        <v>45034</v>
      </c>
      <c r="C4046" t="s">
        <v>454</v>
      </c>
      <c r="D4046" t="s">
        <v>28</v>
      </c>
      <c r="E4046" t="s">
        <v>40</v>
      </c>
      <c r="F4046" t="s">
        <v>30</v>
      </c>
      <c r="G4046" t="s">
        <v>64</v>
      </c>
      <c r="H4046">
        <v>2</v>
      </c>
      <c r="I4046">
        <v>833</v>
      </c>
      <c r="J4046">
        <v>26</v>
      </c>
      <c r="K4046">
        <v>1232.8399999999999</v>
      </c>
      <c r="L4046">
        <v>110.36</v>
      </c>
      <c r="M4046" t="s">
        <v>65</v>
      </c>
      <c r="N4046" t="s">
        <v>66</v>
      </c>
      <c r="O4046">
        <v>1</v>
      </c>
      <c r="P4046">
        <v>2023</v>
      </c>
      <c r="Q4046">
        <v>4</v>
      </c>
      <c r="R4046" t="s">
        <v>100</v>
      </c>
      <c r="S4046">
        <v>2</v>
      </c>
      <c r="T4046">
        <v>16</v>
      </c>
      <c r="U4046">
        <v>4</v>
      </c>
      <c r="V4046">
        <v>2</v>
      </c>
      <c r="W4046" t="s">
        <v>76</v>
      </c>
      <c r="X4046" t="s">
        <v>47</v>
      </c>
      <c r="Y4046">
        <v>43316</v>
      </c>
      <c r="Z4046">
        <v>0.09</v>
      </c>
    </row>
    <row r="4047" spans="1:26" x14ac:dyDescent="0.25">
      <c r="A4047" t="s">
        <v>5859</v>
      </c>
      <c r="B4047" s="1">
        <v>45078</v>
      </c>
      <c r="C4047" t="s">
        <v>5860</v>
      </c>
      <c r="D4047" t="s">
        <v>63</v>
      </c>
      <c r="E4047" t="s">
        <v>29</v>
      </c>
      <c r="F4047" t="s">
        <v>52</v>
      </c>
      <c r="G4047" t="s">
        <v>53</v>
      </c>
      <c r="H4047">
        <v>3</v>
      </c>
      <c r="I4047">
        <v>187</v>
      </c>
      <c r="J4047">
        <v>2</v>
      </c>
      <c r="K4047">
        <v>549.78</v>
      </c>
      <c r="L4047">
        <v>102.66</v>
      </c>
      <c r="M4047" t="s">
        <v>43</v>
      </c>
      <c r="N4047" t="s">
        <v>66</v>
      </c>
      <c r="O4047">
        <v>4</v>
      </c>
      <c r="P4047">
        <v>2023</v>
      </c>
      <c r="Q4047">
        <v>6</v>
      </c>
      <c r="R4047" t="s">
        <v>95</v>
      </c>
      <c r="S4047">
        <v>2</v>
      </c>
      <c r="T4047">
        <v>22</v>
      </c>
      <c r="U4047">
        <v>1</v>
      </c>
      <c r="V4047">
        <v>4</v>
      </c>
      <c r="W4047" t="s">
        <v>73</v>
      </c>
      <c r="X4047" t="s">
        <v>47</v>
      </c>
      <c r="Y4047">
        <v>1122</v>
      </c>
      <c r="Z4047">
        <v>0.19</v>
      </c>
    </row>
    <row r="4048" spans="1:26" x14ac:dyDescent="0.25">
      <c r="A4048" t="s">
        <v>5861</v>
      </c>
      <c r="B4048" s="1">
        <v>45175</v>
      </c>
      <c r="C4048" t="s">
        <v>808</v>
      </c>
      <c r="D4048" t="s">
        <v>50</v>
      </c>
      <c r="E4048" t="s">
        <v>40</v>
      </c>
      <c r="F4048" t="s">
        <v>30</v>
      </c>
      <c r="G4048" t="s">
        <v>64</v>
      </c>
      <c r="H4048">
        <v>10</v>
      </c>
      <c r="I4048">
        <v>1624</v>
      </c>
      <c r="J4048">
        <v>12</v>
      </c>
      <c r="K4048">
        <v>14291.2</v>
      </c>
      <c r="L4048">
        <v>1339.73</v>
      </c>
      <c r="M4048" t="s">
        <v>43</v>
      </c>
      <c r="N4048" t="s">
        <v>44</v>
      </c>
      <c r="O4048">
        <v>4</v>
      </c>
      <c r="P4048">
        <v>2023</v>
      </c>
      <c r="Q4048">
        <v>9</v>
      </c>
      <c r="R4048" t="s">
        <v>80</v>
      </c>
      <c r="S4048">
        <v>3</v>
      </c>
      <c r="T4048">
        <v>36</v>
      </c>
      <c r="U4048">
        <v>2</v>
      </c>
      <c r="V4048">
        <v>3</v>
      </c>
      <c r="W4048" t="s">
        <v>83</v>
      </c>
      <c r="X4048" t="s">
        <v>47</v>
      </c>
      <c r="Y4048">
        <v>194880</v>
      </c>
      <c r="Z4048">
        <v>0.09</v>
      </c>
    </row>
    <row r="4049" spans="1:26" x14ac:dyDescent="0.25">
      <c r="A4049" t="s">
        <v>5862</v>
      </c>
      <c r="B4049" s="1">
        <v>45042</v>
      </c>
      <c r="C4049" t="s">
        <v>4533</v>
      </c>
      <c r="D4049" t="s">
        <v>39</v>
      </c>
      <c r="E4049" t="s">
        <v>29</v>
      </c>
      <c r="F4049" t="s">
        <v>41</v>
      </c>
      <c r="G4049" t="s">
        <v>42</v>
      </c>
      <c r="H4049">
        <v>10</v>
      </c>
      <c r="I4049">
        <v>2013</v>
      </c>
      <c r="J4049">
        <v>3</v>
      </c>
      <c r="K4049">
        <v>19526.099999999999</v>
      </c>
      <c r="L4049">
        <v>1826.25</v>
      </c>
      <c r="M4049" t="s">
        <v>32</v>
      </c>
      <c r="N4049" t="s">
        <v>33</v>
      </c>
      <c r="O4049">
        <v>5</v>
      </c>
      <c r="P4049">
        <v>2023</v>
      </c>
      <c r="Q4049">
        <v>4</v>
      </c>
      <c r="R4049" t="s">
        <v>100</v>
      </c>
      <c r="S4049">
        <v>2</v>
      </c>
      <c r="T4049">
        <v>17</v>
      </c>
      <c r="U4049">
        <v>5</v>
      </c>
      <c r="V4049">
        <v>3</v>
      </c>
      <c r="W4049" t="s">
        <v>83</v>
      </c>
      <c r="X4049" t="s">
        <v>47</v>
      </c>
      <c r="Y4049">
        <v>60390</v>
      </c>
      <c r="Z4049">
        <v>0.09</v>
      </c>
    </row>
    <row r="4050" spans="1:26" x14ac:dyDescent="0.25">
      <c r="A4050" t="s">
        <v>5863</v>
      </c>
      <c r="B4050" s="1">
        <v>45058</v>
      </c>
      <c r="C4050" t="s">
        <v>613</v>
      </c>
      <c r="D4050" t="s">
        <v>63</v>
      </c>
      <c r="E4050" t="s">
        <v>29</v>
      </c>
      <c r="F4050" t="s">
        <v>41</v>
      </c>
      <c r="G4050" t="s">
        <v>59</v>
      </c>
      <c r="H4050">
        <v>8</v>
      </c>
      <c r="I4050">
        <v>1016</v>
      </c>
      <c r="J4050">
        <v>2</v>
      </c>
      <c r="K4050">
        <v>7965.44</v>
      </c>
      <c r="L4050">
        <v>810.8</v>
      </c>
      <c r="M4050" t="s">
        <v>32</v>
      </c>
      <c r="N4050" t="s">
        <v>44</v>
      </c>
      <c r="O4050">
        <v>5</v>
      </c>
      <c r="P4050">
        <v>2023</v>
      </c>
      <c r="Q4050">
        <v>5</v>
      </c>
      <c r="R4050" t="s">
        <v>238</v>
      </c>
      <c r="S4050">
        <v>2</v>
      </c>
      <c r="T4050">
        <v>19</v>
      </c>
      <c r="U4050">
        <v>2</v>
      </c>
      <c r="V4050">
        <v>5</v>
      </c>
      <c r="W4050" t="s">
        <v>46</v>
      </c>
      <c r="X4050" t="s">
        <v>47</v>
      </c>
      <c r="Y4050">
        <v>16256</v>
      </c>
      <c r="Z4050">
        <v>0.1</v>
      </c>
    </row>
    <row r="4051" spans="1:26" x14ac:dyDescent="0.25">
      <c r="A4051" t="s">
        <v>5864</v>
      </c>
      <c r="B4051" s="1">
        <v>44987</v>
      </c>
      <c r="C4051" t="s">
        <v>1739</v>
      </c>
      <c r="D4051" t="s">
        <v>63</v>
      </c>
      <c r="E4051" t="s">
        <v>29</v>
      </c>
      <c r="F4051" t="s">
        <v>52</v>
      </c>
      <c r="G4051" t="s">
        <v>79</v>
      </c>
      <c r="H4051">
        <v>8</v>
      </c>
      <c r="I4051">
        <v>4800</v>
      </c>
      <c r="J4051">
        <v>22</v>
      </c>
      <c r="K4051">
        <v>29952</v>
      </c>
      <c r="L4051">
        <v>2839.1</v>
      </c>
      <c r="M4051" t="s">
        <v>32</v>
      </c>
      <c r="N4051" t="s">
        <v>66</v>
      </c>
      <c r="O4051">
        <v>2</v>
      </c>
      <c r="P4051">
        <v>2023</v>
      </c>
      <c r="Q4051">
        <v>3</v>
      </c>
      <c r="R4051" t="s">
        <v>105</v>
      </c>
      <c r="S4051">
        <v>1</v>
      </c>
      <c r="T4051">
        <v>9</v>
      </c>
      <c r="U4051">
        <v>1</v>
      </c>
      <c r="V4051">
        <v>4</v>
      </c>
      <c r="W4051" t="s">
        <v>73</v>
      </c>
      <c r="X4051" t="s">
        <v>47</v>
      </c>
      <c r="Y4051">
        <v>844800</v>
      </c>
      <c r="Z4051">
        <v>0.09</v>
      </c>
    </row>
    <row r="4052" spans="1:26" x14ac:dyDescent="0.25">
      <c r="A4052" t="s">
        <v>5865</v>
      </c>
      <c r="B4052" s="1">
        <v>45249</v>
      </c>
      <c r="C4052" t="s">
        <v>1310</v>
      </c>
      <c r="D4052" t="s">
        <v>63</v>
      </c>
      <c r="E4052" t="s">
        <v>58</v>
      </c>
      <c r="F4052" t="s">
        <v>30</v>
      </c>
      <c r="G4052" t="s">
        <v>31</v>
      </c>
      <c r="H4052">
        <v>9</v>
      </c>
      <c r="I4052">
        <v>215</v>
      </c>
      <c r="J4052">
        <v>6</v>
      </c>
      <c r="K4052">
        <v>1818.9</v>
      </c>
      <c r="L4052">
        <v>299.70999999999998</v>
      </c>
      <c r="M4052" t="s">
        <v>32</v>
      </c>
      <c r="N4052" t="s">
        <v>44</v>
      </c>
      <c r="O4052">
        <v>6</v>
      </c>
      <c r="P4052">
        <v>2023</v>
      </c>
      <c r="Q4052">
        <v>11</v>
      </c>
      <c r="R4052" t="s">
        <v>92</v>
      </c>
      <c r="S4052">
        <v>4</v>
      </c>
      <c r="T4052">
        <v>47</v>
      </c>
      <c r="U4052">
        <v>4</v>
      </c>
      <c r="V4052">
        <v>0</v>
      </c>
      <c r="W4052" t="s">
        <v>55</v>
      </c>
      <c r="X4052" t="s">
        <v>36</v>
      </c>
      <c r="Y4052">
        <v>11610</v>
      </c>
      <c r="Z4052">
        <v>0.16</v>
      </c>
    </row>
    <row r="4053" spans="1:26" x14ac:dyDescent="0.25">
      <c r="A4053" t="s">
        <v>5866</v>
      </c>
      <c r="B4053" s="1">
        <v>45094</v>
      </c>
      <c r="C4053" t="s">
        <v>4853</v>
      </c>
      <c r="D4053" t="s">
        <v>28</v>
      </c>
      <c r="E4053" t="s">
        <v>40</v>
      </c>
      <c r="F4053" t="s">
        <v>41</v>
      </c>
      <c r="G4053" t="s">
        <v>42</v>
      </c>
      <c r="H4053">
        <v>7</v>
      </c>
      <c r="I4053">
        <v>4918</v>
      </c>
      <c r="J4053">
        <v>8</v>
      </c>
      <c r="K4053">
        <v>31671.919999999998</v>
      </c>
      <c r="L4053">
        <v>6128.44</v>
      </c>
      <c r="M4053" t="s">
        <v>32</v>
      </c>
      <c r="N4053" t="s">
        <v>33</v>
      </c>
      <c r="O4053">
        <v>1</v>
      </c>
      <c r="P4053">
        <v>2023</v>
      </c>
      <c r="Q4053">
        <v>6</v>
      </c>
      <c r="R4053" t="s">
        <v>95</v>
      </c>
      <c r="S4053">
        <v>2</v>
      </c>
      <c r="T4053">
        <v>24</v>
      </c>
      <c r="U4053">
        <v>3</v>
      </c>
      <c r="V4053">
        <v>6</v>
      </c>
      <c r="W4053" t="s">
        <v>35</v>
      </c>
      <c r="X4053" t="s">
        <v>36</v>
      </c>
      <c r="Y4053">
        <v>275408</v>
      </c>
      <c r="Z4053">
        <v>0.19</v>
      </c>
    </row>
    <row r="4054" spans="1:26" x14ac:dyDescent="0.25">
      <c r="A4054" t="s">
        <v>5867</v>
      </c>
      <c r="B4054" s="1">
        <v>45253</v>
      </c>
      <c r="C4054" t="s">
        <v>4413</v>
      </c>
      <c r="D4054" t="s">
        <v>39</v>
      </c>
      <c r="E4054" t="s">
        <v>51</v>
      </c>
      <c r="F4054" t="s">
        <v>41</v>
      </c>
      <c r="G4054" t="s">
        <v>116</v>
      </c>
      <c r="H4054">
        <v>9</v>
      </c>
      <c r="I4054">
        <v>3732</v>
      </c>
      <c r="J4054">
        <v>24</v>
      </c>
      <c r="K4054">
        <v>25526.880000000001</v>
      </c>
      <c r="L4054">
        <v>3010.99</v>
      </c>
      <c r="M4054" t="s">
        <v>65</v>
      </c>
      <c r="N4054" t="s">
        <v>44</v>
      </c>
      <c r="O4054">
        <v>4</v>
      </c>
      <c r="P4054">
        <v>2023</v>
      </c>
      <c r="Q4054">
        <v>11</v>
      </c>
      <c r="R4054" t="s">
        <v>92</v>
      </c>
      <c r="S4054">
        <v>4</v>
      </c>
      <c r="T4054">
        <v>47</v>
      </c>
      <c r="U4054">
        <v>4</v>
      </c>
      <c r="V4054">
        <v>4</v>
      </c>
      <c r="W4054" t="s">
        <v>73</v>
      </c>
      <c r="X4054" t="s">
        <v>47</v>
      </c>
      <c r="Y4054">
        <v>806112</v>
      </c>
      <c r="Z4054">
        <v>0.12</v>
      </c>
    </row>
    <row r="4055" spans="1:26" x14ac:dyDescent="0.25">
      <c r="A4055" t="s">
        <v>5868</v>
      </c>
      <c r="B4055" s="1">
        <v>45006</v>
      </c>
      <c r="C4055" t="s">
        <v>722</v>
      </c>
      <c r="D4055" t="s">
        <v>63</v>
      </c>
      <c r="E4055" t="s">
        <v>58</v>
      </c>
      <c r="F4055" t="s">
        <v>41</v>
      </c>
      <c r="G4055" t="s">
        <v>116</v>
      </c>
      <c r="H4055">
        <v>1</v>
      </c>
      <c r="I4055">
        <v>1897</v>
      </c>
      <c r="J4055">
        <v>12</v>
      </c>
      <c r="K4055">
        <v>1669.36</v>
      </c>
      <c r="L4055">
        <v>215.87</v>
      </c>
      <c r="M4055" t="s">
        <v>65</v>
      </c>
      <c r="N4055" t="s">
        <v>66</v>
      </c>
      <c r="O4055">
        <v>3</v>
      </c>
      <c r="P4055">
        <v>2023</v>
      </c>
      <c r="Q4055">
        <v>3</v>
      </c>
      <c r="R4055" t="s">
        <v>105</v>
      </c>
      <c r="S4055">
        <v>1</v>
      </c>
      <c r="T4055">
        <v>12</v>
      </c>
      <c r="U4055">
        <v>4</v>
      </c>
      <c r="V4055">
        <v>2</v>
      </c>
      <c r="W4055" t="s">
        <v>76</v>
      </c>
      <c r="X4055" t="s">
        <v>47</v>
      </c>
      <c r="Y4055">
        <v>22764</v>
      </c>
      <c r="Z4055">
        <v>0.13</v>
      </c>
    </row>
    <row r="4056" spans="1:26" x14ac:dyDescent="0.25">
      <c r="A4056" t="s">
        <v>5869</v>
      </c>
      <c r="B4056" s="1">
        <v>45246</v>
      </c>
      <c r="C4056" t="s">
        <v>177</v>
      </c>
      <c r="D4056" t="s">
        <v>63</v>
      </c>
      <c r="E4056" t="s">
        <v>29</v>
      </c>
      <c r="F4056" t="s">
        <v>52</v>
      </c>
      <c r="G4056" t="s">
        <v>53</v>
      </c>
      <c r="H4056">
        <v>6</v>
      </c>
      <c r="I4056">
        <v>1520</v>
      </c>
      <c r="J4056">
        <v>13</v>
      </c>
      <c r="K4056">
        <v>7934.4</v>
      </c>
      <c r="L4056">
        <v>522.35</v>
      </c>
      <c r="M4056" t="s">
        <v>43</v>
      </c>
      <c r="N4056" t="s">
        <v>44</v>
      </c>
      <c r="O4056">
        <v>1</v>
      </c>
      <c r="P4056">
        <v>2023</v>
      </c>
      <c r="Q4056">
        <v>11</v>
      </c>
      <c r="R4056" t="s">
        <v>92</v>
      </c>
      <c r="S4056">
        <v>4</v>
      </c>
      <c r="T4056">
        <v>46</v>
      </c>
      <c r="U4056">
        <v>3</v>
      </c>
      <c r="V4056">
        <v>4</v>
      </c>
      <c r="W4056" t="s">
        <v>73</v>
      </c>
      <c r="X4056" t="s">
        <v>47</v>
      </c>
      <c r="Y4056">
        <v>118560</v>
      </c>
      <c r="Z4056">
        <v>7.0000000000000007E-2</v>
      </c>
    </row>
    <row r="4057" spans="1:26" x14ac:dyDescent="0.25">
      <c r="A4057" t="s">
        <v>5870</v>
      </c>
      <c r="B4057" s="1">
        <v>44959</v>
      </c>
      <c r="C4057" t="s">
        <v>494</v>
      </c>
      <c r="D4057" t="s">
        <v>39</v>
      </c>
      <c r="E4057" t="s">
        <v>40</v>
      </c>
      <c r="F4057" t="s">
        <v>52</v>
      </c>
      <c r="G4057" t="s">
        <v>53</v>
      </c>
      <c r="H4057">
        <v>3</v>
      </c>
      <c r="I4057">
        <v>469</v>
      </c>
      <c r="J4057">
        <v>29</v>
      </c>
      <c r="K4057">
        <v>998.97</v>
      </c>
      <c r="L4057">
        <v>65.16</v>
      </c>
      <c r="M4057" t="s">
        <v>65</v>
      </c>
      <c r="N4057" t="s">
        <v>33</v>
      </c>
      <c r="O4057">
        <v>6</v>
      </c>
      <c r="P4057">
        <v>2023</v>
      </c>
      <c r="Q4057">
        <v>2</v>
      </c>
      <c r="R4057" t="s">
        <v>67</v>
      </c>
      <c r="S4057">
        <v>1</v>
      </c>
      <c r="T4057">
        <v>5</v>
      </c>
      <c r="U4057">
        <v>1</v>
      </c>
      <c r="V4057">
        <v>4</v>
      </c>
      <c r="W4057" t="s">
        <v>73</v>
      </c>
      <c r="X4057" t="s">
        <v>47</v>
      </c>
      <c r="Y4057">
        <v>40803</v>
      </c>
      <c r="Z4057">
        <v>7.0000000000000007E-2</v>
      </c>
    </row>
    <row r="4058" spans="1:26" x14ac:dyDescent="0.25">
      <c r="A4058" t="s">
        <v>5871</v>
      </c>
      <c r="B4058" s="1">
        <v>45238</v>
      </c>
      <c r="C4058" t="s">
        <v>4533</v>
      </c>
      <c r="D4058" t="s">
        <v>28</v>
      </c>
      <c r="E4058" t="s">
        <v>40</v>
      </c>
      <c r="F4058" t="s">
        <v>41</v>
      </c>
      <c r="G4058" t="s">
        <v>42</v>
      </c>
      <c r="H4058">
        <v>6</v>
      </c>
      <c r="I4058">
        <v>4382</v>
      </c>
      <c r="J4058">
        <v>29</v>
      </c>
      <c r="K4058">
        <v>18667.32</v>
      </c>
      <c r="L4058">
        <v>1499.34</v>
      </c>
      <c r="M4058" t="s">
        <v>43</v>
      </c>
      <c r="N4058" t="s">
        <v>44</v>
      </c>
      <c r="O4058">
        <v>2</v>
      </c>
      <c r="P4058">
        <v>2023</v>
      </c>
      <c r="Q4058">
        <v>11</v>
      </c>
      <c r="R4058" t="s">
        <v>92</v>
      </c>
      <c r="S4058">
        <v>4</v>
      </c>
      <c r="T4058">
        <v>45</v>
      </c>
      <c r="U4058">
        <v>2</v>
      </c>
      <c r="V4058">
        <v>3</v>
      </c>
      <c r="W4058" t="s">
        <v>83</v>
      </c>
      <c r="X4058" t="s">
        <v>47</v>
      </c>
      <c r="Y4058">
        <v>762468</v>
      </c>
      <c r="Z4058">
        <v>0.08</v>
      </c>
    </row>
    <row r="4059" spans="1:26" x14ac:dyDescent="0.25">
      <c r="A4059" t="s">
        <v>5872</v>
      </c>
      <c r="B4059" s="1">
        <v>45177</v>
      </c>
      <c r="C4059" t="s">
        <v>3406</v>
      </c>
      <c r="D4059" t="s">
        <v>39</v>
      </c>
      <c r="E4059" t="s">
        <v>51</v>
      </c>
      <c r="F4059" t="s">
        <v>52</v>
      </c>
      <c r="G4059" t="s">
        <v>53</v>
      </c>
      <c r="H4059">
        <v>5</v>
      </c>
      <c r="I4059">
        <v>534</v>
      </c>
      <c r="J4059">
        <v>16</v>
      </c>
      <c r="K4059">
        <v>2242.8000000000002</v>
      </c>
      <c r="L4059">
        <v>276.42</v>
      </c>
      <c r="M4059" t="s">
        <v>32</v>
      </c>
      <c r="N4059" t="s">
        <v>33</v>
      </c>
      <c r="O4059">
        <v>1</v>
      </c>
      <c r="P4059">
        <v>2023</v>
      </c>
      <c r="Q4059">
        <v>9</v>
      </c>
      <c r="R4059" t="s">
        <v>80</v>
      </c>
      <c r="S4059">
        <v>3</v>
      </c>
      <c r="T4059">
        <v>36</v>
      </c>
      <c r="U4059">
        <v>2</v>
      </c>
      <c r="V4059">
        <v>5</v>
      </c>
      <c r="W4059" t="s">
        <v>46</v>
      </c>
      <c r="X4059" t="s">
        <v>47</v>
      </c>
      <c r="Y4059">
        <v>42720</v>
      </c>
      <c r="Z4059">
        <v>0.12</v>
      </c>
    </row>
    <row r="4060" spans="1:26" x14ac:dyDescent="0.25">
      <c r="A4060" t="s">
        <v>5873</v>
      </c>
      <c r="B4060" s="1">
        <v>45235</v>
      </c>
      <c r="C4060" t="s">
        <v>948</v>
      </c>
      <c r="D4060" t="s">
        <v>50</v>
      </c>
      <c r="E4060" t="s">
        <v>29</v>
      </c>
      <c r="F4060" t="s">
        <v>41</v>
      </c>
      <c r="G4060" t="s">
        <v>116</v>
      </c>
      <c r="H4060">
        <v>9</v>
      </c>
      <c r="I4060">
        <v>4714</v>
      </c>
      <c r="J4060">
        <v>17</v>
      </c>
      <c r="K4060">
        <v>35213.58</v>
      </c>
      <c r="L4060">
        <v>3502.21</v>
      </c>
      <c r="M4060" t="s">
        <v>43</v>
      </c>
      <c r="N4060" t="s">
        <v>44</v>
      </c>
      <c r="O4060">
        <v>1</v>
      </c>
      <c r="P4060">
        <v>2023</v>
      </c>
      <c r="Q4060">
        <v>11</v>
      </c>
      <c r="R4060" t="s">
        <v>92</v>
      </c>
      <c r="S4060">
        <v>4</v>
      </c>
      <c r="T4060">
        <v>45</v>
      </c>
      <c r="U4060">
        <v>2</v>
      </c>
      <c r="V4060">
        <v>0</v>
      </c>
      <c r="W4060" t="s">
        <v>55</v>
      </c>
      <c r="X4060" t="s">
        <v>36</v>
      </c>
      <c r="Y4060">
        <v>721242</v>
      </c>
      <c r="Z4060">
        <v>0.1</v>
      </c>
    </row>
    <row r="4061" spans="1:26" x14ac:dyDescent="0.25">
      <c r="A4061" t="s">
        <v>5874</v>
      </c>
      <c r="B4061" s="1">
        <v>45082</v>
      </c>
      <c r="C4061" t="s">
        <v>2226</v>
      </c>
      <c r="D4061" t="s">
        <v>39</v>
      </c>
      <c r="E4061" t="s">
        <v>29</v>
      </c>
      <c r="F4061" t="s">
        <v>41</v>
      </c>
      <c r="G4061" t="s">
        <v>59</v>
      </c>
      <c r="H4061">
        <v>7</v>
      </c>
      <c r="I4061">
        <v>2540</v>
      </c>
      <c r="J4061">
        <v>4</v>
      </c>
      <c r="K4061">
        <v>17068.8</v>
      </c>
      <c r="L4061">
        <v>2163.71</v>
      </c>
      <c r="M4061" t="s">
        <v>43</v>
      </c>
      <c r="N4061" t="s">
        <v>44</v>
      </c>
      <c r="O4061">
        <v>5</v>
      </c>
      <c r="P4061">
        <v>2023</v>
      </c>
      <c r="Q4061">
        <v>6</v>
      </c>
      <c r="R4061" t="s">
        <v>95</v>
      </c>
      <c r="S4061">
        <v>2</v>
      </c>
      <c r="T4061">
        <v>23</v>
      </c>
      <c r="U4061">
        <v>2</v>
      </c>
      <c r="V4061">
        <v>1</v>
      </c>
      <c r="W4061" t="s">
        <v>60</v>
      </c>
      <c r="X4061" t="s">
        <v>47</v>
      </c>
      <c r="Y4061">
        <v>71120</v>
      </c>
      <c r="Z4061">
        <v>0.13</v>
      </c>
    </row>
    <row r="4062" spans="1:26" x14ac:dyDescent="0.25">
      <c r="A4062" t="s">
        <v>5875</v>
      </c>
      <c r="B4062" s="1">
        <v>45270</v>
      </c>
      <c r="C4062" t="s">
        <v>366</v>
      </c>
      <c r="D4062" t="s">
        <v>28</v>
      </c>
      <c r="E4062" t="s">
        <v>29</v>
      </c>
      <c r="F4062" t="s">
        <v>52</v>
      </c>
      <c r="G4062" t="s">
        <v>79</v>
      </c>
      <c r="H4062">
        <v>10</v>
      </c>
      <c r="I4062">
        <v>4964</v>
      </c>
      <c r="J4062">
        <v>1</v>
      </c>
      <c r="K4062">
        <v>49143.6</v>
      </c>
      <c r="L4062">
        <v>2485.0300000000002</v>
      </c>
      <c r="M4062" t="s">
        <v>65</v>
      </c>
      <c r="N4062" t="s">
        <v>33</v>
      </c>
      <c r="O4062">
        <v>2</v>
      </c>
      <c r="P4062">
        <v>2023</v>
      </c>
      <c r="Q4062">
        <v>12</v>
      </c>
      <c r="R4062" t="s">
        <v>54</v>
      </c>
      <c r="S4062">
        <v>4</v>
      </c>
      <c r="T4062">
        <v>50</v>
      </c>
      <c r="U4062">
        <v>3</v>
      </c>
      <c r="V4062">
        <v>0</v>
      </c>
      <c r="W4062" t="s">
        <v>55</v>
      </c>
      <c r="X4062" t="s">
        <v>36</v>
      </c>
      <c r="Y4062">
        <v>49640</v>
      </c>
      <c r="Z4062">
        <v>0.05</v>
      </c>
    </row>
    <row r="4063" spans="1:26" x14ac:dyDescent="0.25">
      <c r="A4063" t="s">
        <v>5876</v>
      </c>
      <c r="B4063" s="1">
        <v>44953</v>
      </c>
      <c r="C4063" t="s">
        <v>3645</v>
      </c>
      <c r="D4063" t="s">
        <v>50</v>
      </c>
      <c r="E4063" t="s">
        <v>29</v>
      </c>
      <c r="F4063" t="s">
        <v>52</v>
      </c>
      <c r="G4063" t="s">
        <v>53</v>
      </c>
      <c r="H4063">
        <v>7</v>
      </c>
      <c r="I4063">
        <v>4640</v>
      </c>
      <c r="J4063">
        <v>24</v>
      </c>
      <c r="K4063">
        <v>24684.799999999999</v>
      </c>
      <c r="L4063">
        <v>1590.25</v>
      </c>
      <c r="M4063" t="s">
        <v>65</v>
      </c>
      <c r="N4063" t="s">
        <v>33</v>
      </c>
      <c r="O4063">
        <v>2</v>
      </c>
      <c r="P4063">
        <v>2023</v>
      </c>
      <c r="Q4063">
        <v>1</v>
      </c>
      <c r="R4063" t="s">
        <v>34</v>
      </c>
      <c r="S4063">
        <v>1</v>
      </c>
      <c r="T4063">
        <v>4</v>
      </c>
      <c r="U4063">
        <v>4</v>
      </c>
      <c r="V4063">
        <v>5</v>
      </c>
      <c r="W4063" t="s">
        <v>46</v>
      </c>
      <c r="X4063" t="s">
        <v>47</v>
      </c>
      <c r="Y4063">
        <v>779520</v>
      </c>
      <c r="Z4063">
        <v>0.06</v>
      </c>
    </row>
    <row r="4064" spans="1:26" x14ac:dyDescent="0.25">
      <c r="A4064" t="s">
        <v>5877</v>
      </c>
      <c r="B4064" s="1">
        <v>45167</v>
      </c>
      <c r="C4064" t="s">
        <v>2064</v>
      </c>
      <c r="D4064" t="s">
        <v>28</v>
      </c>
      <c r="E4064" t="s">
        <v>51</v>
      </c>
      <c r="F4064" t="s">
        <v>52</v>
      </c>
      <c r="G4064" t="s">
        <v>91</v>
      </c>
      <c r="H4064">
        <v>3</v>
      </c>
      <c r="I4064">
        <v>1688</v>
      </c>
      <c r="J4064">
        <v>25</v>
      </c>
      <c r="K4064">
        <v>3798</v>
      </c>
      <c r="L4064">
        <v>618.39</v>
      </c>
      <c r="M4064" t="s">
        <v>43</v>
      </c>
      <c r="N4064" t="s">
        <v>33</v>
      </c>
      <c r="O4064">
        <v>2</v>
      </c>
      <c r="P4064">
        <v>2023</v>
      </c>
      <c r="Q4064">
        <v>8</v>
      </c>
      <c r="R4064" t="s">
        <v>72</v>
      </c>
      <c r="S4064">
        <v>3</v>
      </c>
      <c r="T4064">
        <v>35</v>
      </c>
      <c r="U4064">
        <v>5</v>
      </c>
      <c r="V4064">
        <v>2</v>
      </c>
      <c r="W4064" t="s">
        <v>76</v>
      </c>
      <c r="X4064" t="s">
        <v>47</v>
      </c>
      <c r="Y4064">
        <v>126600</v>
      </c>
      <c r="Z4064">
        <v>0.16</v>
      </c>
    </row>
    <row r="4065" spans="1:26" x14ac:dyDescent="0.25">
      <c r="A4065" t="s">
        <v>5878</v>
      </c>
      <c r="B4065" s="1">
        <v>45254</v>
      </c>
      <c r="C4065" t="s">
        <v>3358</v>
      </c>
      <c r="D4065" t="s">
        <v>50</v>
      </c>
      <c r="E4065" t="s">
        <v>58</v>
      </c>
      <c r="F4065" t="s">
        <v>30</v>
      </c>
      <c r="G4065" t="s">
        <v>31</v>
      </c>
      <c r="H4065">
        <v>9</v>
      </c>
      <c r="I4065">
        <v>4808</v>
      </c>
      <c r="J4065">
        <v>27</v>
      </c>
      <c r="K4065">
        <v>31588.560000000001</v>
      </c>
      <c r="L4065">
        <v>6002.72</v>
      </c>
      <c r="M4065" t="s">
        <v>43</v>
      </c>
      <c r="N4065" t="s">
        <v>66</v>
      </c>
      <c r="O4065">
        <v>3</v>
      </c>
      <c r="P4065">
        <v>2023</v>
      </c>
      <c r="Q4065">
        <v>11</v>
      </c>
      <c r="R4065" t="s">
        <v>92</v>
      </c>
      <c r="S4065">
        <v>4</v>
      </c>
      <c r="T4065">
        <v>47</v>
      </c>
      <c r="U4065">
        <v>4</v>
      </c>
      <c r="V4065">
        <v>5</v>
      </c>
      <c r="W4065" t="s">
        <v>46</v>
      </c>
      <c r="X4065" t="s">
        <v>47</v>
      </c>
      <c r="Y4065">
        <v>1168344</v>
      </c>
      <c r="Z4065">
        <v>0.19</v>
      </c>
    </row>
    <row r="4066" spans="1:26" x14ac:dyDescent="0.25">
      <c r="A4066" t="s">
        <v>5879</v>
      </c>
      <c r="B4066" s="1">
        <v>44955</v>
      </c>
      <c r="C4066" t="s">
        <v>3360</v>
      </c>
      <c r="D4066" t="s">
        <v>39</v>
      </c>
      <c r="E4066" t="s">
        <v>58</v>
      </c>
      <c r="F4066" t="s">
        <v>30</v>
      </c>
      <c r="G4066" t="s">
        <v>86</v>
      </c>
      <c r="H4066">
        <v>5</v>
      </c>
      <c r="I4066">
        <v>2819</v>
      </c>
      <c r="J4066">
        <v>15</v>
      </c>
      <c r="K4066">
        <v>11980.75</v>
      </c>
      <c r="L4066">
        <v>847.65</v>
      </c>
      <c r="M4066" t="s">
        <v>32</v>
      </c>
      <c r="N4066" t="s">
        <v>66</v>
      </c>
      <c r="O4066">
        <v>5</v>
      </c>
      <c r="P4066">
        <v>2023</v>
      </c>
      <c r="Q4066">
        <v>1</v>
      </c>
      <c r="R4066" t="s">
        <v>34</v>
      </c>
      <c r="S4066">
        <v>1</v>
      </c>
      <c r="T4066">
        <v>5</v>
      </c>
      <c r="U4066">
        <v>5</v>
      </c>
      <c r="V4066">
        <v>0</v>
      </c>
      <c r="W4066" t="s">
        <v>55</v>
      </c>
      <c r="X4066" t="s">
        <v>36</v>
      </c>
      <c r="Y4066">
        <v>211425</v>
      </c>
      <c r="Z4066">
        <v>7.0000000000000007E-2</v>
      </c>
    </row>
    <row r="4067" spans="1:26" x14ac:dyDescent="0.25">
      <c r="A4067" t="s">
        <v>5880</v>
      </c>
      <c r="B4067" s="1">
        <v>44927</v>
      </c>
      <c r="C4067" t="s">
        <v>534</v>
      </c>
      <c r="D4067" t="s">
        <v>63</v>
      </c>
      <c r="E4067" t="s">
        <v>40</v>
      </c>
      <c r="F4067" t="s">
        <v>41</v>
      </c>
      <c r="G4067" t="s">
        <v>59</v>
      </c>
      <c r="H4067">
        <v>8</v>
      </c>
      <c r="I4067">
        <v>1635</v>
      </c>
      <c r="J4067">
        <v>15</v>
      </c>
      <c r="K4067">
        <v>11118</v>
      </c>
      <c r="L4067">
        <v>1806.23</v>
      </c>
      <c r="M4067" t="s">
        <v>65</v>
      </c>
      <c r="N4067" t="s">
        <v>66</v>
      </c>
      <c r="O4067">
        <v>3</v>
      </c>
      <c r="P4067">
        <v>2023</v>
      </c>
      <c r="Q4067">
        <v>1</v>
      </c>
      <c r="R4067" t="s">
        <v>34</v>
      </c>
      <c r="S4067">
        <v>1</v>
      </c>
      <c r="T4067">
        <v>1</v>
      </c>
      <c r="U4067">
        <v>1</v>
      </c>
      <c r="V4067">
        <v>0</v>
      </c>
      <c r="W4067" t="s">
        <v>55</v>
      </c>
      <c r="X4067" t="s">
        <v>36</v>
      </c>
      <c r="Y4067">
        <v>196200</v>
      </c>
      <c r="Z4067">
        <v>0.16</v>
      </c>
    </row>
    <row r="4068" spans="1:26" x14ac:dyDescent="0.25">
      <c r="A4068" t="s">
        <v>5881</v>
      </c>
      <c r="B4068" s="1">
        <v>44980</v>
      </c>
      <c r="C4068" t="s">
        <v>727</v>
      </c>
      <c r="D4068" t="s">
        <v>50</v>
      </c>
      <c r="E4068" t="s">
        <v>29</v>
      </c>
      <c r="F4068" t="s">
        <v>52</v>
      </c>
      <c r="G4068" t="s">
        <v>79</v>
      </c>
      <c r="H4068">
        <v>1</v>
      </c>
      <c r="I4068">
        <v>315</v>
      </c>
      <c r="J4068">
        <v>10</v>
      </c>
      <c r="K4068">
        <v>283.5</v>
      </c>
      <c r="L4068">
        <v>49.92</v>
      </c>
      <c r="M4068" t="s">
        <v>32</v>
      </c>
      <c r="N4068" t="s">
        <v>44</v>
      </c>
      <c r="O4068">
        <v>3</v>
      </c>
      <c r="P4068">
        <v>2023</v>
      </c>
      <c r="Q4068">
        <v>2</v>
      </c>
      <c r="R4068" t="s">
        <v>67</v>
      </c>
      <c r="S4068">
        <v>1</v>
      </c>
      <c r="T4068">
        <v>8</v>
      </c>
      <c r="U4068">
        <v>4</v>
      </c>
      <c r="V4068">
        <v>4</v>
      </c>
      <c r="W4068" t="s">
        <v>73</v>
      </c>
      <c r="X4068" t="s">
        <v>47</v>
      </c>
      <c r="Y4068">
        <v>3150</v>
      </c>
      <c r="Z4068">
        <v>0.18</v>
      </c>
    </row>
    <row r="4069" spans="1:26" x14ac:dyDescent="0.25">
      <c r="A4069" t="s">
        <v>5882</v>
      </c>
      <c r="B4069" s="1">
        <v>45276</v>
      </c>
      <c r="C4069" t="s">
        <v>1886</v>
      </c>
      <c r="D4069" t="s">
        <v>63</v>
      </c>
      <c r="E4069" t="s">
        <v>29</v>
      </c>
      <c r="F4069" t="s">
        <v>41</v>
      </c>
      <c r="G4069" t="s">
        <v>59</v>
      </c>
      <c r="H4069">
        <v>7</v>
      </c>
      <c r="I4069">
        <v>1510</v>
      </c>
      <c r="J4069">
        <v>21</v>
      </c>
      <c r="K4069">
        <v>8350.2999999999993</v>
      </c>
      <c r="L4069">
        <v>606.25</v>
      </c>
      <c r="M4069" t="s">
        <v>65</v>
      </c>
      <c r="N4069" t="s">
        <v>33</v>
      </c>
      <c r="O4069">
        <v>3</v>
      </c>
      <c r="P4069">
        <v>2023</v>
      </c>
      <c r="Q4069">
        <v>12</v>
      </c>
      <c r="R4069" t="s">
        <v>54</v>
      </c>
      <c r="S4069">
        <v>4</v>
      </c>
      <c r="T4069">
        <v>50</v>
      </c>
      <c r="U4069">
        <v>3</v>
      </c>
      <c r="V4069">
        <v>6</v>
      </c>
      <c r="W4069" t="s">
        <v>35</v>
      </c>
      <c r="X4069" t="s">
        <v>36</v>
      </c>
      <c r="Y4069">
        <v>221970</v>
      </c>
      <c r="Z4069">
        <v>7.0000000000000007E-2</v>
      </c>
    </row>
    <row r="4070" spans="1:26" x14ac:dyDescent="0.25">
      <c r="A4070" t="s">
        <v>5883</v>
      </c>
      <c r="B4070" s="1">
        <v>44993</v>
      </c>
      <c r="C4070" t="s">
        <v>865</v>
      </c>
      <c r="D4070" t="s">
        <v>39</v>
      </c>
      <c r="E4070" t="s">
        <v>58</v>
      </c>
      <c r="F4070" t="s">
        <v>41</v>
      </c>
      <c r="G4070" t="s">
        <v>116</v>
      </c>
      <c r="H4070">
        <v>2</v>
      </c>
      <c r="I4070">
        <v>1607</v>
      </c>
      <c r="J4070">
        <v>29</v>
      </c>
      <c r="K4070">
        <v>2281.94</v>
      </c>
      <c r="L4070">
        <v>301.25</v>
      </c>
      <c r="M4070" t="s">
        <v>32</v>
      </c>
      <c r="N4070" t="s">
        <v>44</v>
      </c>
      <c r="O4070">
        <v>1</v>
      </c>
      <c r="P4070">
        <v>2023</v>
      </c>
      <c r="Q4070">
        <v>3</v>
      </c>
      <c r="R4070" t="s">
        <v>105</v>
      </c>
      <c r="S4070">
        <v>1</v>
      </c>
      <c r="T4070">
        <v>10</v>
      </c>
      <c r="U4070">
        <v>2</v>
      </c>
      <c r="V4070">
        <v>3</v>
      </c>
      <c r="W4070" t="s">
        <v>83</v>
      </c>
      <c r="X4070" t="s">
        <v>47</v>
      </c>
      <c r="Y4070">
        <v>93206</v>
      </c>
      <c r="Z4070">
        <v>0.13</v>
      </c>
    </row>
    <row r="4071" spans="1:26" x14ac:dyDescent="0.25">
      <c r="A4071" t="s">
        <v>5884</v>
      </c>
      <c r="B4071" s="1">
        <v>45086</v>
      </c>
      <c r="C4071" t="s">
        <v>427</v>
      </c>
      <c r="D4071" t="s">
        <v>28</v>
      </c>
      <c r="E4071" t="s">
        <v>51</v>
      </c>
      <c r="F4071" t="s">
        <v>41</v>
      </c>
      <c r="G4071" t="s">
        <v>42</v>
      </c>
      <c r="H4071">
        <v>4</v>
      </c>
      <c r="I4071">
        <v>1856</v>
      </c>
      <c r="J4071">
        <v>6</v>
      </c>
      <c r="K4071">
        <v>6978.56</v>
      </c>
      <c r="L4071">
        <v>1173.94</v>
      </c>
      <c r="M4071" t="s">
        <v>65</v>
      </c>
      <c r="N4071" t="s">
        <v>33</v>
      </c>
      <c r="O4071">
        <v>7</v>
      </c>
      <c r="P4071">
        <v>2023</v>
      </c>
      <c r="Q4071">
        <v>6</v>
      </c>
      <c r="R4071" t="s">
        <v>95</v>
      </c>
      <c r="S4071">
        <v>2</v>
      </c>
      <c r="T4071">
        <v>23</v>
      </c>
      <c r="U4071">
        <v>2</v>
      </c>
      <c r="V4071">
        <v>5</v>
      </c>
      <c r="W4071" t="s">
        <v>46</v>
      </c>
      <c r="X4071" t="s">
        <v>47</v>
      </c>
      <c r="Y4071">
        <v>44544</v>
      </c>
      <c r="Z4071">
        <v>0.17</v>
      </c>
    </row>
    <row r="4072" spans="1:26" x14ac:dyDescent="0.25">
      <c r="A4072" t="s">
        <v>5885</v>
      </c>
      <c r="B4072" s="1">
        <v>45265</v>
      </c>
      <c r="C4072" t="s">
        <v>5886</v>
      </c>
      <c r="D4072" t="s">
        <v>63</v>
      </c>
      <c r="E4072" t="s">
        <v>29</v>
      </c>
      <c r="F4072" t="s">
        <v>30</v>
      </c>
      <c r="G4072" t="s">
        <v>86</v>
      </c>
      <c r="H4072">
        <v>8</v>
      </c>
      <c r="I4072">
        <v>2400</v>
      </c>
      <c r="J4072">
        <v>12</v>
      </c>
      <c r="K4072">
        <v>16896</v>
      </c>
      <c r="L4072">
        <v>1186.78</v>
      </c>
      <c r="M4072" t="s">
        <v>65</v>
      </c>
      <c r="N4072" t="s">
        <v>66</v>
      </c>
      <c r="O4072">
        <v>2</v>
      </c>
      <c r="P4072">
        <v>2023</v>
      </c>
      <c r="Q4072">
        <v>12</v>
      </c>
      <c r="R4072" t="s">
        <v>54</v>
      </c>
      <c r="S4072">
        <v>4</v>
      </c>
      <c r="T4072">
        <v>49</v>
      </c>
      <c r="U4072">
        <v>2</v>
      </c>
      <c r="V4072">
        <v>2</v>
      </c>
      <c r="W4072" t="s">
        <v>76</v>
      </c>
      <c r="X4072" t="s">
        <v>47</v>
      </c>
      <c r="Y4072">
        <v>230400</v>
      </c>
      <c r="Z4072">
        <v>7.0000000000000007E-2</v>
      </c>
    </row>
    <row r="4073" spans="1:26" x14ac:dyDescent="0.25">
      <c r="A4073" t="s">
        <v>5887</v>
      </c>
      <c r="B4073" s="1">
        <v>45244</v>
      </c>
      <c r="C4073" t="s">
        <v>3151</v>
      </c>
      <c r="D4073" t="s">
        <v>50</v>
      </c>
      <c r="E4073" t="s">
        <v>51</v>
      </c>
      <c r="F4073" t="s">
        <v>41</v>
      </c>
      <c r="G4073" t="s">
        <v>116</v>
      </c>
      <c r="H4073">
        <v>6</v>
      </c>
      <c r="I4073">
        <v>3831</v>
      </c>
      <c r="J4073">
        <v>5</v>
      </c>
      <c r="K4073">
        <v>21836.7</v>
      </c>
      <c r="L4073">
        <v>4181.33</v>
      </c>
      <c r="M4073" t="s">
        <v>65</v>
      </c>
      <c r="N4073" t="s">
        <v>44</v>
      </c>
      <c r="O4073">
        <v>4</v>
      </c>
      <c r="P4073">
        <v>2023</v>
      </c>
      <c r="Q4073">
        <v>11</v>
      </c>
      <c r="R4073" t="s">
        <v>92</v>
      </c>
      <c r="S4073">
        <v>4</v>
      </c>
      <c r="T4073">
        <v>46</v>
      </c>
      <c r="U4073">
        <v>3</v>
      </c>
      <c r="V4073">
        <v>2</v>
      </c>
      <c r="W4073" t="s">
        <v>76</v>
      </c>
      <c r="X4073" t="s">
        <v>47</v>
      </c>
      <c r="Y4073">
        <v>114930</v>
      </c>
      <c r="Z4073">
        <v>0.19</v>
      </c>
    </row>
    <row r="4074" spans="1:26" x14ac:dyDescent="0.25">
      <c r="A4074" t="s">
        <v>5888</v>
      </c>
      <c r="B4074" s="1">
        <v>44980</v>
      </c>
      <c r="C4074" t="s">
        <v>2130</v>
      </c>
      <c r="D4074" t="s">
        <v>39</v>
      </c>
      <c r="E4074" t="s">
        <v>40</v>
      </c>
      <c r="F4074" t="s">
        <v>41</v>
      </c>
      <c r="G4074" t="s">
        <v>59</v>
      </c>
      <c r="H4074">
        <v>4</v>
      </c>
      <c r="I4074">
        <v>4723</v>
      </c>
      <c r="J4074">
        <v>21</v>
      </c>
      <c r="K4074">
        <v>14924.68</v>
      </c>
      <c r="L4074">
        <v>2176.84</v>
      </c>
      <c r="M4074" t="s">
        <v>43</v>
      </c>
      <c r="N4074" t="s">
        <v>44</v>
      </c>
      <c r="O4074">
        <v>5</v>
      </c>
      <c r="P4074">
        <v>2023</v>
      </c>
      <c r="Q4074">
        <v>2</v>
      </c>
      <c r="R4074" t="s">
        <v>67</v>
      </c>
      <c r="S4074">
        <v>1</v>
      </c>
      <c r="T4074">
        <v>8</v>
      </c>
      <c r="U4074">
        <v>4</v>
      </c>
      <c r="V4074">
        <v>4</v>
      </c>
      <c r="W4074" t="s">
        <v>73</v>
      </c>
      <c r="X4074" t="s">
        <v>47</v>
      </c>
      <c r="Y4074">
        <v>396732</v>
      </c>
      <c r="Z4074">
        <v>0.15</v>
      </c>
    </row>
    <row r="4075" spans="1:26" x14ac:dyDescent="0.25">
      <c r="A4075" t="s">
        <v>5889</v>
      </c>
      <c r="B4075" s="1">
        <v>45110</v>
      </c>
      <c r="C4075" t="s">
        <v>2804</v>
      </c>
      <c r="D4075" t="s">
        <v>63</v>
      </c>
      <c r="E4075" t="s">
        <v>40</v>
      </c>
      <c r="F4075" t="s">
        <v>30</v>
      </c>
      <c r="G4075" t="s">
        <v>64</v>
      </c>
      <c r="H4075">
        <v>9</v>
      </c>
      <c r="I4075">
        <v>755</v>
      </c>
      <c r="J4075">
        <v>19</v>
      </c>
      <c r="K4075">
        <v>5503.95</v>
      </c>
      <c r="L4075">
        <v>684.57</v>
      </c>
      <c r="M4075" t="s">
        <v>32</v>
      </c>
      <c r="N4075" t="s">
        <v>66</v>
      </c>
      <c r="O4075">
        <v>6</v>
      </c>
      <c r="P4075">
        <v>2023</v>
      </c>
      <c r="Q4075">
        <v>7</v>
      </c>
      <c r="R4075" t="s">
        <v>125</v>
      </c>
      <c r="S4075">
        <v>3</v>
      </c>
      <c r="T4075">
        <v>27</v>
      </c>
      <c r="U4075">
        <v>2</v>
      </c>
      <c r="V4075">
        <v>1</v>
      </c>
      <c r="W4075" t="s">
        <v>60</v>
      </c>
      <c r="X4075" t="s">
        <v>47</v>
      </c>
      <c r="Y4075">
        <v>129105</v>
      </c>
      <c r="Z4075">
        <v>0.12</v>
      </c>
    </row>
    <row r="4076" spans="1:26" x14ac:dyDescent="0.25">
      <c r="A4076" t="s">
        <v>5890</v>
      </c>
      <c r="B4076" s="1">
        <v>45171</v>
      </c>
      <c r="C4076" t="s">
        <v>516</v>
      </c>
      <c r="D4076" t="s">
        <v>28</v>
      </c>
      <c r="E4076" t="s">
        <v>51</v>
      </c>
      <c r="F4076" t="s">
        <v>30</v>
      </c>
      <c r="G4076" t="s">
        <v>86</v>
      </c>
      <c r="H4076">
        <v>4</v>
      </c>
      <c r="I4076">
        <v>1324</v>
      </c>
      <c r="J4076">
        <v>8</v>
      </c>
      <c r="K4076">
        <v>4872.32</v>
      </c>
      <c r="L4076">
        <v>394</v>
      </c>
      <c r="M4076" t="s">
        <v>43</v>
      </c>
      <c r="N4076" t="s">
        <v>44</v>
      </c>
      <c r="O4076">
        <v>3</v>
      </c>
      <c r="P4076">
        <v>2023</v>
      </c>
      <c r="Q4076">
        <v>9</v>
      </c>
      <c r="R4076" t="s">
        <v>80</v>
      </c>
      <c r="S4076">
        <v>3</v>
      </c>
      <c r="T4076">
        <v>35</v>
      </c>
      <c r="U4076">
        <v>1</v>
      </c>
      <c r="V4076">
        <v>6</v>
      </c>
      <c r="W4076" t="s">
        <v>35</v>
      </c>
      <c r="X4076" t="s">
        <v>36</v>
      </c>
      <c r="Y4076">
        <v>42368</v>
      </c>
      <c r="Z4076">
        <v>0.08</v>
      </c>
    </row>
    <row r="4077" spans="1:26" x14ac:dyDescent="0.25">
      <c r="A4077" t="s">
        <v>5891</v>
      </c>
      <c r="B4077" s="1">
        <v>44967</v>
      </c>
      <c r="C4077" t="s">
        <v>1850</v>
      </c>
      <c r="D4077" t="s">
        <v>50</v>
      </c>
      <c r="E4077" t="s">
        <v>58</v>
      </c>
      <c r="F4077" t="s">
        <v>41</v>
      </c>
      <c r="G4077" t="s">
        <v>59</v>
      </c>
      <c r="H4077">
        <v>5</v>
      </c>
      <c r="I4077">
        <v>3157</v>
      </c>
      <c r="J4077">
        <v>19</v>
      </c>
      <c r="K4077">
        <v>12785.85</v>
      </c>
      <c r="L4077">
        <v>1168.33</v>
      </c>
      <c r="M4077" t="s">
        <v>65</v>
      </c>
      <c r="N4077" t="s">
        <v>44</v>
      </c>
      <c r="O4077">
        <v>2</v>
      </c>
      <c r="P4077">
        <v>2023</v>
      </c>
      <c r="Q4077">
        <v>2</v>
      </c>
      <c r="R4077" t="s">
        <v>67</v>
      </c>
      <c r="S4077">
        <v>1</v>
      </c>
      <c r="T4077">
        <v>6</v>
      </c>
      <c r="U4077">
        <v>2</v>
      </c>
      <c r="V4077">
        <v>5</v>
      </c>
      <c r="W4077" t="s">
        <v>46</v>
      </c>
      <c r="X4077" t="s">
        <v>47</v>
      </c>
      <c r="Y4077">
        <v>299915</v>
      </c>
      <c r="Z4077">
        <v>0.09</v>
      </c>
    </row>
    <row r="4078" spans="1:26" x14ac:dyDescent="0.25">
      <c r="A4078" t="s">
        <v>5892</v>
      </c>
      <c r="B4078" s="1">
        <v>45010</v>
      </c>
      <c r="C4078" t="s">
        <v>252</v>
      </c>
      <c r="D4078" t="s">
        <v>28</v>
      </c>
      <c r="E4078" t="s">
        <v>40</v>
      </c>
      <c r="F4078" t="s">
        <v>30</v>
      </c>
      <c r="G4078" t="s">
        <v>31</v>
      </c>
      <c r="H4078">
        <v>2</v>
      </c>
      <c r="I4078">
        <v>4137</v>
      </c>
      <c r="J4078">
        <v>1</v>
      </c>
      <c r="K4078">
        <v>8191.26</v>
      </c>
      <c r="L4078">
        <v>1599.56</v>
      </c>
      <c r="M4078" t="s">
        <v>65</v>
      </c>
      <c r="N4078" t="s">
        <v>33</v>
      </c>
      <c r="O4078">
        <v>5</v>
      </c>
      <c r="P4078">
        <v>2023</v>
      </c>
      <c r="Q4078">
        <v>3</v>
      </c>
      <c r="R4078" t="s">
        <v>105</v>
      </c>
      <c r="S4078">
        <v>1</v>
      </c>
      <c r="T4078">
        <v>12</v>
      </c>
      <c r="U4078">
        <v>4</v>
      </c>
      <c r="V4078">
        <v>6</v>
      </c>
      <c r="W4078" t="s">
        <v>35</v>
      </c>
      <c r="X4078" t="s">
        <v>36</v>
      </c>
      <c r="Y4078">
        <v>8274</v>
      </c>
      <c r="Z4078">
        <v>0.2</v>
      </c>
    </row>
    <row r="4079" spans="1:26" x14ac:dyDescent="0.25">
      <c r="A4079" t="s">
        <v>5893</v>
      </c>
      <c r="B4079" s="1">
        <v>45152</v>
      </c>
      <c r="C4079" t="s">
        <v>5894</v>
      </c>
      <c r="D4079" t="s">
        <v>50</v>
      </c>
      <c r="E4079" t="s">
        <v>58</v>
      </c>
      <c r="F4079" t="s">
        <v>41</v>
      </c>
      <c r="G4079" t="s">
        <v>59</v>
      </c>
      <c r="H4079">
        <v>9</v>
      </c>
      <c r="I4079">
        <v>4081</v>
      </c>
      <c r="J4079">
        <v>8</v>
      </c>
      <c r="K4079">
        <v>33790.68</v>
      </c>
      <c r="L4079">
        <v>5429.02</v>
      </c>
      <c r="M4079" t="s">
        <v>65</v>
      </c>
      <c r="N4079" t="s">
        <v>33</v>
      </c>
      <c r="O4079">
        <v>7</v>
      </c>
      <c r="P4079">
        <v>2023</v>
      </c>
      <c r="Q4079">
        <v>8</v>
      </c>
      <c r="R4079" t="s">
        <v>72</v>
      </c>
      <c r="S4079">
        <v>3</v>
      </c>
      <c r="T4079">
        <v>33</v>
      </c>
      <c r="U4079">
        <v>3</v>
      </c>
      <c r="V4079">
        <v>1</v>
      </c>
      <c r="W4079" t="s">
        <v>60</v>
      </c>
      <c r="X4079" t="s">
        <v>47</v>
      </c>
      <c r="Y4079">
        <v>293832</v>
      </c>
      <c r="Z4079">
        <v>0.16</v>
      </c>
    </row>
    <row r="4080" spans="1:26" x14ac:dyDescent="0.25">
      <c r="A4080" t="s">
        <v>5895</v>
      </c>
      <c r="B4080" s="1">
        <v>45085</v>
      </c>
      <c r="C4080" t="s">
        <v>4972</v>
      </c>
      <c r="D4080" t="s">
        <v>63</v>
      </c>
      <c r="E4080" t="s">
        <v>51</v>
      </c>
      <c r="F4080" t="s">
        <v>41</v>
      </c>
      <c r="G4080" t="s">
        <v>116</v>
      </c>
      <c r="H4080">
        <v>6</v>
      </c>
      <c r="I4080">
        <v>2997</v>
      </c>
      <c r="J4080">
        <v>29</v>
      </c>
      <c r="K4080">
        <v>12767.22</v>
      </c>
      <c r="L4080">
        <v>1084.46</v>
      </c>
      <c r="M4080" t="s">
        <v>43</v>
      </c>
      <c r="N4080" t="s">
        <v>66</v>
      </c>
      <c r="O4080">
        <v>6</v>
      </c>
      <c r="P4080">
        <v>2023</v>
      </c>
      <c r="Q4080">
        <v>6</v>
      </c>
      <c r="R4080" t="s">
        <v>95</v>
      </c>
      <c r="S4080">
        <v>2</v>
      </c>
      <c r="T4080">
        <v>23</v>
      </c>
      <c r="U4080">
        <v>2</v>
      </c>
      <c r="V4080">
        <v>4</v>
      </c>
      <c r="W4080" t="s">
        <v>73</v>
      </c>
      <c r="X4080" t="s">
        <v>47</v>
      </c>
      <c r="Y4080">
        <v>521478</v>
      </c>
      <c r="Z4080">
        <v>0.08</v>
      </c>
    </row>
    <row r="4081" spans="1:26" x14ac:dyDescent="0.25">
      <c r="A4081" t="s">
        <v>5896</v>
      </c>
      <c r="B4081" s="1">
        <v>45254</v>
      </c>
      <c r="C4081" t="s">
        <v>5897</v>
      </c>
      <c r="D4081" t="s">
        <v>39</v>
      </c>
      <c r="E4081" t="s">
        <v>58</v>
      </c>
      <c r="F4081" t="s">
        <v>41</v>
      </c>
      <c r="G4081" t="s">
        <v>116</v>
      </c>
      <c r="H4081">
        <v>2</v>
      </c>
      <c r="I4081">
        <v>757</v>
      </c>
      <c r="J4081">
        <v>15</v>
      </c>
      <c r="K4081">
        <v>1286.9000000000001</v>
      </c>
      <c r="L4081">
        <v>257.18</v>
      </c>
      <c r="M4081" t="s">
        <v>43</v>
      </c>
      <c r="N4081" t="s">
        <v>33</v>
      </c>
      <c r="O4081">
        <v>5</v>
      </c>
      <c r="P4081">
        <v>2023</v>
      </c>
      <c r="Q4081">
        <v>11</v>
      </c>
      <c r="R4081" t="s">
        <v>92</v>
      </c>
      <c r="S4081">
        <v>4</v>
      </c>
      <c r="T4081">
        <v>47</v>
      </c>
      <c r="U4081">
        <v>4</v>
      </c>
      <c r="V4081">
        <v>5</v>
      </c>
      <c r="W4081" t="s">
        <v>46</v>
      </c>
      <c r="X4081" t="s">
        <v>47</v>
      </c>
      <c r="Y4081">
        <v>22710</v>
      </c>
      <c r="Z4081">
        <v>0.2</v>
      </c>
    </row>
    <row r="4082" spans="1:26" x14ac:dyDescent="0.25">
      <c r="A4082" t="s">
        <v>5898</v>
      </c>
      <c r="B4082" s="1">
        <v>45124</v>
      </c>
      <c r="C4082" t="s">
        <v>1519</v>
      </c>
      <c r="D4082" t="s">
        <v>39</v>
      </c>
      <c r="E4082" t="s">
        <v>29</v>
      </c>
      <c r="F4082" t="s">
        <v>52</v>
      </c>
      <c r="G4082" t="s">
        <v>91</v>
      </c>
      <c r="H4082">
        <v>2</v>
      </c>
      <c r="I4082">
        <v>378</v>
      </c>
      <c r="J4082">
        <v>27</v>
      </c>
      <c r="K4082">
        <v>551.88</v>
      </c>
      <c r="L4082">
        <v>85.88</v>
      </c>
      <c r="M4082" t="s">
        <v>32</v>
      </c>
      <c r="N4082" t="s">
        <v>44</v>
      </c>
      <c r="O4082">
        <v>3</v>
      </c>
      <c r="P4082">
        <v>2023</v>
      </c>
      <c r="Q4082">
        <v>7</v>
      </c>
      <c r="R4082" t="s">
        <v>125</v>
      </c>
      <c r="S4082">
        <v>3</v>
      </c>
      <c r="T4082">
        <v>29</v>
      </c>
      <c r="U4082">
        <v>4</v>
      </c>
      <c r="V4082">
        <v>1</v>
      </c>
      <c r="W4082" t="s">
        <v>60</v>
      </c>
      <c r="X4082" t="s">
        <v>47</v>
      </c>
      <c r="Y4082">
        <v>20412</v>
      </c>
      <c r="Z4082">
        <v>0.16</v>
      </c>
    </row>
    <row r="4083" spans="1:26" x14ac:dyDescent="0.25">
      <c r="A4083" t="s">
        <v>5899</v>
      </c>
      <c r="B4083" s="1">
        <v>45100</v>
      </c>
      <c r="C4083" t="s">
        <v>3566</v>
      </c>
      <c r="D4083" t="s">
        <v>50</v>
      </c>
      <c r="E4083" t="s">
        <v>40</v>
      </c>
      <c r="F4083" t="s">
        <v>41</v>
      </c>
      <c r="G4083" t="s">
        <v>42</v>
      </c>
      <c r="H4083">
        <v>2</v>
      </c>
      <c r="I4083">
        <v>254</v>
      </c>
      <c r="J4083">
        <v>2</v>
      </c>
      <c r="K4083">
        <v>497.84</v>
      </c>
      <c r="L4083">
        <v>85.95</v>
      </c>
      <c r="M4083" t="s">
        <v>32</v>
      </c>
      <c r="N4083" t="s">
        <v>66</v>
      </c>
      <c r="O4083">
        <v>4</v>
      </c>
      <c r="P4083">
        <v>2023</v>
      </c>
      <c r="Q4083">
        <v>6</v>
      </c>
      <c r="R4083" t="s">
        <v>95</v>
      </c>
      <c r="S4083">
        <v>2</v>
      </c>
      <c r="T4083">
        <v>25</v>
      </c>
      <c r="U4083">
        <v>4</v>
      </c>
      <c r="V4083">
        <v>5</v>
      </c>
      <c r="W4083" t="s">
        <v>46</v>
      </c>
      <c r="X4083" t="s">
        <v>47</v>
      </c>
      <c r="Y4083">
        <v>1016</v>
      </c>
      <c r="Z4083">
        <v>0.17</v>
      </c>
    </row>
    <row r="4084" spans="1:26" x14ac:dyDescent="0.25">
      <c r="A4084" t="s">
        <v>5900</v>
      </c>
      <c r="B4084" s="1">
        <v>45130</v>
      </c>
      <c r="C4084" t="s">
        <v>727</v>
      </c>
      <c r="D4084" t="s">
        <v>50</v>
      </c>
      <c r="E4084" t="s">
        <v>40</v>
      </c>
      <c r="F4084" t="s">
        <v>52</v>
      </c>
      <c r="G4084" t="s">
        <v>91</v>
      </c>
      <c r="H4084">
        <v>5</v>
      </c>
      <c r="I4084">
        <v>2694</v>
      </c>
      <c r="J4084">
        <v>14</v>
      </c>
      <c r="K4084">
        <v>11584.2</v>
      </c>
      <c r="L4084">
        <v>1014.3</v>
      </c>
      <c r="M4084" t="s">
        <v>65</v>
      </c>
      <c r="N4084" t="s">
        <v>33</v>
      </c>
      <c r="O4084">
        <v>6</v>
      </c>
      <c r="P4084">
        <v>2023</v>
      </c>
      <c r="Q4084">
        <v>7</v>
      </c>
      <c r="R4084" t="s">
        <v>125</v>
      </c>
      <c r="S4084">
        <v>3</v>
      </c>
      <c r="T4084">
        <v>30</v>
      </c>
      <c r="U4084">
        <v>5</v>
      </c>
      <c r="V4084">
        <v>0</v>
      </c>
      <c r="W4084" t="s">
        <v>55</v>
      </c>
      <c r="X4084" t="s">
        <v>36</v>
      </c>
      <c r="Y4084">
        <v>188580</v>
      </c>
      <c r="Z4084">
        <v>0.09</v>
      </c>
    </row>
    <row r="4085" spans="1:26" x14ac:dyDescent="0.25">
      <c r="A4085" t="s">
        <v>5901</v>
      </c>
      <c r="B4085" s="1">
        <v>45223</v>
      </c>
      <c r="C4085" t="s">
        <v>2333</v>
      </c>
      <c r="D4085" t="s">
        <v>39</v>
      </c>
      <c r="E4085" t="s">
        <v>29</v>
      </c>
      <c r="F4085" t="s">
        <v>52</v>
      </c>
      <c r="G4085" t="s">
        <v>53</v>
      </c>
      <c r="H4085">
        <v>9</v>
      </c>
      <c r="I4085">
        <v>531</v>
      </c>
      <c r="J4085">
        <v>30</v>
      </c>
      <c r="K4085">
        <v>3345.3</v>
      </c>
      <c r="L4085">
        <v>473.27</v>
      </c>
      <c r="M4085" t="s">
        <v>43</v>
      </c>
      <c r="N4085" t="s">
        <v>66</v>
      </c>
      <c r="O4085">
        <v>6</v>
      </c>
      <c r="P4085">
        <v>2023</v>
      </c>
      <c r="Q4085">
        <v>10</v>
      </c>
      <c r="R4085" t="s">
        <v>45</v>
      </c>
      <c r="S4085">
        <v>4</v>
      </c>
      <c r="T4085">
        <v>43</v>
      </c>
      <c r="U4085">
        <v>4</v>
      </c>
      <c r="V4085">
        <v>2</v>
      </c>
      <c r="W4085" t="s">
        <v>76</v>
      </c>
      <c r="X4085" t="s">
        <v>47</v>
      </c>
      <c r="Y4085">
        <v>143370</v>
      </c>
      <c r="Z4085">
        <v>0.14000000000000001</v>
      </c>
    </row>
    <row r="4086" spans="1:26" x14ac:dyDescent="0.25">
      <c r="A4086" t="s">
        <v>5902</v>
      </c>
      <c r="B4086" s="1">
        <v>44974</v>
      </c>
      <c r="C4086" t="s">
        <v>1038</v>
      </c>
      <c r="D4086" t="s">
        <v>28</v>
      </c>
      <c r="E4086" t="s">
        <v>51</v>
      </c>
      <c r="F4086" t="s">
        <v>41</v>
      </c>
      <c r="G4086" t="s">
        <v>116</v>
      </c>
      <c r="H4086">
        <v>2</v>
      </c>
      <c r="I4086">
        <v>2751</v>
      </c>
      <c r="J4086">
        <v>5</v>
      </c>
      <c r="K4086">
        <v>5226.8999999999996</v>
      </c>
      <c r="L4086">
        <v>744.39</v>
      </c>
      <c r="M4086" t="s">
        <v>65</v>
      </c>
      <c r="N4086" t="s">
        <v>33</v>
      </c>
      <c r="O4086">
        <v>1</v>
      </c>
      <c r="P4086">
        <v>2023</v>
      </c>
      <c r="Q4086">
        <v>2</v>
      </c>
      <c r="R4086" t="s">
        <v>67</v>
      </c>
      <c r="S4086">
        <v>1</v>
      </c>
      <c r="T4086">
        <v>7</v>
      </c>
      <c r="U4086">
        <v>3</v>
      </c>
      <c r="V4086">
        <v>5</v>
      </c>
      <c r="W4086" t="s">
        <v>46</v>
      </c>
      <c r="X4086" t="s">
        <v>47</v>
      </c>
      <c r="Y4086">
        <v>27510</v>
      </c>
      <c r="Z4086">
        <v>0.14000000000000001</v>
      </c>
    </row>
    <row r="4087" spans="1:26" x14ac:dyDescent="0.25">
      <c r="A4087" t="s">
        <v>5903</v>
      </c>
      <c r="B4087" s="1">
        <v>45036</v>
      </c>
      <c r="C4087" t="s">
        <v>2114</v>
      </c>
      <c r="D4087" t="s">
        <v>63</v>
      </c>
      <c r="E4087" t="s">
        <v>51</v>
      </c>
      <c r="F4087" t="s">
        <v>52</v>
      </c>
      <c r="G4087" t="s">
        <v>79</v>
      </c>
      <c r="H4087">
        <v>7</v>
      </c>
      <c r="I4087">
        <v>2384</v>
      </c>
      <c r="J4087">
        <v>16</v>
      </c>
      <c r="K4087">
        <v>14017.92</v>
      </c>
      <c r="L4087">
        <v>1704.3</v>
      </c>
      <c r="M4087" t="s">
        <v>32</v>
      </c>
      <c r="N4087" t="s">
        <v>66</v>
      </c>
      <c r="O4087">
        <v>1</v>
      </c>
      <c r="P4087">
        <v>2023</v>
      </c>
      <c r="Q4087">
        <v>4</v>
      </c>
      <c r="R4087" t="s">
        <v>100</v>
      </c>
      <c r="S4087">
        <v>2</v>
      </c>
      <c r="T4087">
        <v>16</v>
      </c>
      <c r="U4087">
        <v>4</v>
      </c>
      <c r="V4087">
        <v>4</v>
      </c>
      <c r="W4087" t="s">
        <v>73</v>
      </c>
      <c r="X4087" t="s">
        <v>47</v>
      </c>
      <c r="Y4087">
        <v>267008</v>
      </c>
      <c r="Z4087">
        <v>0.12</v>
      </c>
    </row>
    <row r="4088" spans="1:26" x14ac:dyDescent="0.25">
      <c r="A4088" t="s">
        <v>5904</v>
      </c>
      <c r="B4088" s="1">
        <v>45252</v>
      </c>
      <c r="C4088" t="s">
        <v>318</v>
      </c>
      <c r="D4088" t="s">
        <v>39</v>
      </c>
      <c r="E4088" t="s">
        <v>51</v>
      </c>
      <c r="F4088" t="s">
        <v>30</v>
      </c>
      <c r="G4088" t="s">
        <v>64</v>
      </c>
      <c r="H4088">
        <v>5</v>
      </c>
      <c r="I4088">
        <v>3543</v>
      </c>
      <c r="J4088">
        <v>7</v>
      </c>
      <c r="K4088">
        <v>16474.95</v>
      </c>
      <c r="L4088">
        <v>990.57</v>
      </c>
      <c r="M4088" t="s">
        <v>43</v>
      </c>
      <c r="N4088" t="s">
        <v>66</v>
      </c>
      <c r="O4088">
        <v>5</v>
      </c>
      <c r="P4088">
        <v>2023</v>
      </c>
      <c r="Q4088">
        <v>11</v>
      </c>
      <c r="R4088" t="s">
        <v>92</v>
      </c>
      <c r="S4088">
        <v>4</v>
      </c>
      <c r="T4088">
        <v>47</v>
      </c>
      <c r="U4088">
        <v>4</v>
      </c>
      <c r="V4088">
        <v>3</v>
      </c>
      <c r="W4088" t="s">
        <v>83</v>
      </c>
      <c r="X4088" t="s">
        <v>47</v>
      </c>
      <c r="Y4088">
        <v>124005</v>
      </c>
      <c r="Z4088">
        <v>0.06</v>
      </c>
    </row>
    <row r="4089" spans="1:26" x14ac:dyDescent="0.25">
      <c r="A4089" t="s">
        <v>5905</v>
      </c>
      <c r="B4089" s="1">
        <v>45085</v>
      </c>
      <c r="C4089" t="s">
        <v>5491</v>
      </c>
      <c r="D4089" t="s">
        <v>28</v>
      </c>
      <c r="E4089" t="s">
        <v>58</v>
      </c>
      <c r="F4089" t="s">
        <v>41</v>
      </c>
      <c r="G4089" t="s">
        <v>59</v>
      </c>
      <c r="H4089">
        <v>3</v>
      </c>
      <c r="I4089">
        <v>3766</v>
      </c>
      <c r="J4089">
        <v>8</v>
      </c>
      <c r="K4089">
        <v>10394.16</v>
      </c>
      <c r="L4089">
        <v>1435.98</v>
      </c>
      <c r="M4089" t="s">
        <v>65</v>
      </c>
      <c r="N4089" t="s">
        <v>33</v>
      </c>
      <c r="O4089">
        <v>6</v>
      </c>
      <c r="P4089">
        <v>2023</v>
      </c>
      <c r="Q4089">
        <v>6</v>
      </c>
      <c r="R4089" t="s">
        <v>95</v>
      </c>
      <c r="S4089">
        <v>2</v>
      </c>
      <c r="T4089">
        <v>23</v>
      </c>
      <c r="U4089">
        <v>2</v>
      </c>
      <c r="V4089">
        <v>4</v>
      </c>
      <c r="W4089" t="s">
        <v>73</v>
      </c>
      <c r="X4089" t="s">
        <v>47</v>
      </c>
      <c r="Y4089">
        <v>90384</v>
      </c>
      <c r="Z4089">
        <v>0.14000000000000001</v>
      </c>
    </row>
    <row r="4090" spans="1:26" x14ac:dyDescent="0.25">
      <c r="A4090" t="s">
        <v>5906</v>
      </c>
      <c r="B4090" s="1">
        <v>45024</v>
      </c>
      <c r="C4090" t="s">
        <v>1097</v>
      </c>
      <c r="D4090" t="s">
        <v>63</v>
      </c>
      <c r="E4090" t="s">
        <v>58</v>
      </c>
      <c r="F4090" t="s">
        <v>30</v>
      </c>
      <c r="G4090" t="s">
        <v>64</v>
      </c>
      <c r="H4090">
        <v>3</v>
      </c>
      <c r="I4090">
        <v>4420</v>
      </c>
      <c r="J4090">
        <v>16</v>
      </c>
      <c r="K4090">
        <v>11138.4</v>
      </c>
      <c r="L4090">
        <v>2208.4</v>
      </c>
      <c r="M4090" t="s">
        <v>32</v>
      </c>
      <c r="N4090" t="s">
        <v>66</v>
      </c>
      <c r="O4090">
        <v>6</v>
      </c>
      <c r="P4090">
        <v>2023</v>
      </c>
      <c r="Q4090">
        <v>4</v>
      </c>
      <c r="R4090" t="s">
        <v>100</v>
      </c>
      <c r="S4090">
        <v>2</v>
      </c>
      <c r="T4090">
        <v>14</v>
      </c>
      <c r="U4090">
        <v>2</v>
      </c>
      <c r="V4090">
        <v>6</v>
      </c>
      <c r="W4090" t="s">
        <v>35</v>
      </c>
      <c r="X4090" t="s">
        <v>36</v>
      </c>
      <c r="Y4090">
        <v>212160</v>
      </c>
      <c r="Z4090">
        <v>0.2</v>
      </c>
    </row>
    <row r="4091" spans="1:26" x14ac:dyDescent="0.25">
      <c r="A4091" t="s">
        <v>5907</v>
      </c>
      <c r="B4091" s="1">
        <v>45226</v>
      </c>
      <c r="C4091" t="s">
        <v>4679</v>
      </c>
      <c r="D4091" t="s">
        <v>28</v>
      </c>
      <c r="E4091" t="s">
        <v>58</v>
      </c>
      <c r="F4091" t="s">
        <v>41</v>
      </c>
      <c r="G4091" t="s">
        <v>116</v>
      </c>
      <c r="H4091">
        <v>7</v>
      </c>
      <c r="I4091">
        <v>271</v>
      </c>
      <c r="J4091">
        <v>10</v>
      </c>
      <c r="K4091">
        <v>1707.3</v>
      </c>
      <c r="L4091">
        <v>156.65</v>
      </c>
      <c r="M4091" t="s">
        <v>65</v>
      </c>
      <c r="N4091" t="s">
        <v>33</v>
      </c>
      <c r="O4091">
        <v>6</v>
      </c>
      <c r="P4091">
        <v>2023</v>
      </c>
      <c r="Q4091">
        <v>10</v>
      </c>
      <c r="R4091" t="s">
        <v>45</v>
      </c>
      <c r="S4091">
        <v>4</v>
      </c>
      <c r="T4091">
        <v>43</v>
      </c>
      <c r="U4091">
        <v>4</v>
      </c>
      <c r="V4091">
        <v>5</v>
      </c>
      <c r="W4091" t="s">
        <v>46</v>
      </c>
      <c r="X4091" t="s">
        <v>47</v>
      </c>
      <c r="Y4091">
        <v>18970</v>
      </c>
      <c r="Z4091">
        <v>0.09</v>
      </c>
    </row>
    <row r="4092" spans="1:26" x14ac:dyDescent="0.25">
      <c r="A4092" t="s">
        <v>5908</v>
      </c>
      <c r="B4092" s="1">
        <v>45107</v>
      </c>
      <c r="C4092" t="s">
        <v>278</v>
      </c>
      <c r="D4092" t="s">
        <v>63</v>
      </c>
      <c r="E4092" t="s">
        <v>58</v>
      </c>
      <c r="F4092" t="s">
        <v>52</v>
      </c>
      <c r="G4092" t="s">
        <v>53</v>
      </c>
      <c r="H4092">
        <v>3</v>
      </c>
      <c r="I4092">
        <v>3540</v>
      </c>
      <c r="J4092">
        <v>14</v>
      </c>
      <c r="K4092">
        <v>9133.2000000000007</v>
      </c>
      <c r="L4092">
        <v>616.70000000000005</v>
      </c>
      <c r="M4092" t="s">
        <v>32</v>
      </c>
      <c r="N4092" t="s">
        <v>44</v>
      </c>
      <c r="O4092">
        <v>5</v>
      </c>
      <c r="P4092">
        <v>2023</v>
      </c>
      <c r="Q4092">
        <v>6</v>
      </c>
      <c r="R4092" t="s">
        <v>95</v>
      </c>
      <c r="S4092">
        <v>2</v>
      </c>
      <c r="T4092">
        <v>26</v>
      </c>
      <c r="U4092">
        <v>5</v>
      </c>
      <c r="V4092">
        <v>5</v>
      </c>
      <c r="W4092" t="s">
        <v>46</v>
      </c>
      <c r="X4092" t="s">
        <v>47</v>
      </c>
      <c r="Y4092">
        <v>148680</v>
      </c>
      <c r="Z4092">
        <v>7.0000000000000007E-2</v>
      </c>
    </row>
    <row r="4093" spans="1:26" x14ac:dyDescent="0.25">
      <c r="A4093" t="s">
        <v>5909</v>
      </c>
      <c r="B4093" s="1">
        <v>45192</v>
      </c>
      <c r="C4093" t="s">
        <v>5910</v>
      </c>
      <c r="D4093" t="s">
        <v>50</v>
      </c>
      <c r="E4093" t="s">
        <v>58</v>
      </c>
      <c r="F4093" t="s">
        <v>30</v>
      </c>
      <c r="G4093" t="s">
        <v>64</v>
      </c>
      <c r="H4093">
        <v>7</v>
      </c>
      <c r="I4093">
        <v>3664</v>
      </c>
      <c r="J4093">
        <v>29</v>
      </c>
      <c r="K4093">
        <v>18210.080000000002</v>
      </c>
      <c r="L4093">
        <v>2700.51</v>
      </c>
      <c r="M4093" t="s">
        <v>43</v>
      </c>
      <c r="N4093" t="s">
        <v>44</v>
      </c>
      <c r="O4093">
        <v>2</v>
      </c>
      <c r="P4093">
        <v>2023</v>
      </c>
      <c r="Q4093">
        <v>9</v>
      </c>
      <c r="R4093" t="s">
        <v>80</v>
      </c>
      <c r="S4093">
        <v>3</v>
      </c>
      <c r="T4093">
        <v>38</v>
      </c>
      <c r="U4093">
        <v>4</v>
      </c>
      <c r="V4093">
        <v>6</v>
      </c>
      <c r="W4093" t="s">
        <v>35</v>
      </c>
      <c r="X4093" t="s">
        <v>36</v>
      </c>
      <c r="Y4093">
        <v>743792</v>
      </c>
      <c r="Z4093">
        <v>0.15</v>
      </c>
    </row>
    <row r="4094" spans="1:26" x14ac:dyDescent="0.25">
      <c r="A4094" t="s">
        <v>5911</v>
      </c>
      <c r="B4094" s="1">
        <v>45261</v>
      </c>
      <c r="C4094" t="s">
        <v>837</v>
      </c>
      <c r="D4094" t="s">
        <v>63</v>
      </c>
      <c r="E4094" t="s">
        <v>40</v>
      </c>
      <c r="F4094" t="s">
        <v>41</v>
      </c>
      <c r="G4094" t="s">
        <v>116</v>
      </c>
      <c r="H4094">
        <v>6</v>
      </c>
      <c r="I4094">
        <v>3804</v>
      </c>
      <c r="J4094">
        <v>20</v>
      </c>
      <c r="K4094">
        <v>18259.2</v>
      </c>
      <c r="L4094">
        <v>3600.66</v>
      </c>
      <c r="M4094" t="s">
        <v>65</v>
      </c>
      <c r="N4094" t="s">
        <v>44</v>
      </c>
      <c r="O4094">
        <v>3</v>
      </c>
      <c r="P4094">
        <v>2023</v>
      </c>
      <c r="Q4094">
        <v>12</v>
      </c>
      <c r="R4094" t="s">
        <v>54</v>
      </c>
      <c r="S4094">
        <v>4</v>
      </c>
      <c r="T4094">
        <v>48</v>
      </c>
      <c r="U4094">
        <v>1</v>
      </c>
      <c r="V4094">
        <v>5</v>
      </c>
      <c r="W4094" t="s">
        <v>46</v>
      </c>
      <c r="X4094" t="s">
        <v>47</v>
      </c>
      <c r="Y4094">
        <v>456480</v>
      </c>
      <c r="Z4094">
        <v>0.2</v>
      </c>
    </row>
    <row r="4095" spans="1:26" x14ac:dyDescent="0.25">
      <c r="A4095" t="s">
        <v>5912</v>
      </c>
      <c r="B4095" s="1">
        <v>45226</v>
      </c>
      <c r="C4095" t="s">
        <v>4163</v>
      </c>
      <c r="D4095" t="s">
        <v>39</v>
      </c>
      <c r="E4095" t="s">
        <v>40</v>
      </c>
      <c r="F4095" t="s">
        <v>52</v>
      </c>
      <c r="G4095" t="s">
        <v>91</v>
      </c>
      <c r="H4095">
        <v>10</v>
      </c>
      <c r="I4095">
        <v>4911</v>
      </c>
      <c r="J4095">
        <v>3</v>
      </c>
      <c r="K4095">
        <v>47636.7</v>
      </c>
      <c r="L4095">
        <v>9387.2000000000007</v>
      </c>
      <c r="M4095" t="s">
        <v>32</v>
      </c>
      <c r="N4095" t="s">
        <v>66</v>
      </c>
      <c r="O4095">
        <v>7</v>
      </c>
      <c r="P4095">
        <v>2023</v>
      </c>
      <c r="Q4095">
        <v>10</v>
      </c>
      <c r="R4095" t="s">
        <v>45</v>
      </c>
      <c r="S4095">
        <v>4</v>
      </c>
      <c r="T4095">
        <v>43</v>
      </c>
      <c r="U4095">
        <v>4</v>
      </c>
      <c r="V4095">
        <v>5</v>
      </c>
      <c r="W4095" t="s">
        <v>46</v>
      </c>
      <c r="X4095" t="s">
        <v>47</v>
      </c>
      <c r="Y4095">
        <v>147330</v>
      </c>
      <c r="Z4095">
        <v>0.2</v>
      </c>
    </row>
    <row r="4096" spans="1:26" x14ac:dyDescent="0.25">
      <c r="A4096" t="s">
        <v>5913</v>
      </c>
      <c r="B4096" s="1">
        <v>45155</v>
      </c>
      <c r="C4096" t="s">
        <v>5914</v>
      </c>
      <c r="D4096" t="s">
        <v>28</v>
      </c>
      <c r="E4096" t="s">
        <v>51</v>
      </c>
      <c r="F4096" t="s">
        <v>52</v>
      </c>
      <c r="G4096" t="s">
        <v>53</v>
      </c>
      <c r="H4096">
        <v>3</v>
      </c>
      <c r="I4096">
        <v>3214</v>
      </c>
      <c r="J4096">
        <v>22</v>
      </c>
      <c r="K4096">
        <v>7520.76</v>
      </c>
      <c r="L4096">
        <v>1333</v>
      </c>
      <c r="M4096" t="s">
        <v>32</v>
      </c>
      <c r="N4096" t="s">
        <v>33</v>
      </c>
      <c r="O4096">
        <v>2</v>
      </c>
      <c r="P4096">
        <v>2023</v>
      </c>
      <c r="Q4096">
        <v>8</v>
      </c>
      <c r="R4096" t="s">
        <v>72</v>
      </c>
      <c r="S4096">
        <v>3</v>
      </c>
      <c r="T4096">
        <v>33</v>
      </c>
      <c r="U4096">
        <v>3</v>
      </c>
      <c r="V4096">
        <v>4</v>
      </c>
      <c r="W4096" t="s">
        <v>73</v>
      </c>
      <c r="X4096" t="s">
        <v>47</v>
      </c>
      <c r="Y4096">
        <v>212124</v>
      </c>
      <c r="Z4096">
        <v>0.18</v>
      </c>
    </row>
    <row r="4097" spans="1:26" x14ac:dyDescent="0.25">
      <c r="A4097" t="s">
        <v>5915</v>
      </c>
      <c r="B4097" s="1">
        <v>44970</v>
      </c>
      <c r="C4097" t="s">
        <v>421</v>
      </c>
      <c r="D4097" t="s">
        <v>63</v>
      </c>
      <c r="E4097" t="s">
        <v>51</v>
      </c>
      <c r="F4097" t="s">
        <v>52</v>
      </c>
      <c r="G4097" t="s">
        <v>79</v>
      </c>
      <c r="H4097">
        <v>8</v>
      </c>
      <c r="I4097">
        <v>3156</v>
      </c>
      <c r="J4097">
        <v>24</v>
      </c>
      <c r="K4097">
        <v>19188.48</v>
      </c>
      <c r="L4097">
        <v>1804.21</v>
      </c>
      <c r="M4097" t="s">
        <v>43</v>
      </c>
      <c r="N4097" t="s">
        <v>66</v>
      </c>
      <c r="O4097">
        <v>7</v>
      </c>
      <c r="P4097">
        <v>2023</v>
      </c>
      <c r="Q4097">
        <v>2</v>
      </c>
      <c r="R4097" t="s">
        <v>67</v>
      </c>
      <c r="S4097">
        <v>1</v>
      </c>
      <c r="T4097">
        <v>7</v>
      </c>
      <c r="U4097">
        <v>3</v>
      </c>
      <c r="V4097">
        <v>1</v>
      </c>
      <c r="W4097" t="s">
        <v>60</v>
      </c>
      <c r="X4097" t="s">
        <v>47</v>
      </c>
      <c r="Y4097">
        <v>605952</v>
      </c>
      <c r="Z4097">
        <v>0.09</v>
      </c>
    </row>
    <row r="4098" spans="1:26" x14ac:dyDescent="0.25">
      <c r="A4098" t="s">
        <v>5916</v>
      </c>
      <c r="B4098" s="1">
        <v>44952</v>
      </c>
      <c r="C4098" t="s">
        <v>1963</v>
      </c>
      <c r="D4098" t="s">
        <v>28</v>
      </c>
      <c r="E4098" t="s">
        <v>29</v>
      </c>
      <c r="F4098" t="s">
        <v>30</v>
      </c>
      <c r="G4098" t="s">
        <v>64</v>
      </c>
      <c r="H4098">
        <v>7</v>
      </c>
      <c r="I4098">
        <v>4099</v>
      </c>
      <c r="J4098">
        <v>24</v>
      </c>
      <c r="K4098">
        <v>21806.68</v>
      </c>
      <c r="L4098">
        <v>2897.88</v>
      </c>
      <c r="M4098" t="s">
        <v>32</v>
      </c>
      <c r="N4098" t="s">
        <v>44</v>
      </c>
      <c r="O4098">
        <v>1</v>
      </c>
      <c r="P4098">
        <v>2023</v>
      </c>
      <c r="Q4098">
        <v>1</v>
      </c>
      <c r="R4098" t="s">
        <v>34</v>
      </c>
      <c r="S4098">
        <v>1</v>
      </c>
      <c r="T4098">
        <v>4</v>
      </c>
      <c r="U4098">
        <v>4</v>
      </c>
      <c r="V4098">
        <v>4</v>
      </c>
      <c r="W4098" t="s">
        <v>73</v>
      </c>
      <c r="X4098" t="s">
        <v>47</v>
      </c>
      <c r="Y4098">
        <v>688632</v>
      </c>
      <c r="Z4098">
        <v>0.13</v>
      </c>
    </row>
    <row r="4099" spans="1:26" x14ac:dyDescent="0.25">
      <c r="A4099" t="s">
        <v>5917</v>
      </c>
      <c r="B4099" s="1">
        <v>44994</v>
      </c>
      <c r="C4099" t="s">
        <v>4224</v>
      </c>
      <c r="D4099" t="s">
        <v>50</v>
      </c>
      <c r="E4099" t="s">
        <v>58</v>
      </c>
      <c r="F4099" t="s">
        <v>30</v>
      </c>
      <c r="G4099" t="s">
        <v>86</v>
      </c>
      <c r="H4099">
        <v>10</v>
      </c>
      <c r="I4099">
        <v>3920</v>
      </c>
      <c r="J4099">
        <v>11</v>
      </c>
      <c r="K4099">
        <v>34888</v>
      </c>
      <c r="L4099">
        <v>5671.84</v>
      </c>
      <c r="M4099" t="s">
        <v>43</v>
      </c>
      <c r="N4099" t="s">
        <v>33</v>
      </c>
      <c r="O4099">
        <v>6</v>
      </c>
      <c r="P4099">
        <v>2023</v>
      </c>
      <c r="Q4099">
        <v>3</v>
      </c>
      <c r="R4099" t="s">
        <v>105</v>
      </c>
      <c r="S4099">
        <v>1</v>
      </c>
      <c r="T4099">
        <v>10</v>
      </c>
      <c r="U4099">
        <v>2</v>
      </c>
      <c r="V4099">
        <v>4</v>
      </c>
      <c r="W4099" t="s">
        <v>73</v>
      </c>
      <c r="X4099" t="s">
        <v>47</v>
      </c>
      <c r="Y4099">
        <v>431200</v>
      </c>
      <c r="Z4099">
        <v>0.16</v>
      </c>
    </row>
    <row r="4100" spans="1:26" x14ac:dyDescent="0.25">
      <c r="A4100" t="s">
        <v>5918</v>
      </c>
      <c r="B4100" s="1">
        <v>45033</v>
      </c>
      <c r="C4100" t="s">
        <v>3023</v>
      </c>
      <c r="D4100" t="s">
        <v>39</v>
      </c>
      <c r="E4100" t="s">
        <v>58</v>
      </c>
      <c r="F4100" t="s">
        <v>52</v>
      </c>
      <c r="G4100" t="s">
        <v>91</v>
      </c>
      <c r="H4100">
        <v>9</v>
      </c>
      <c r="I4100">
        <v>3363</v>
      </c>
      <c r="J4100">
        <v>13</v>
      </c>
      <c r="K4100">
        <v>26332.29</v>
      </c>
      <c r="L4100">
        <v>4730.62</v>
      </c>
      <c r="M4100" t="s">
        <v>43</v>
      </c>
      <c r="N4100" t="s">
        <v>44</v>
      </c>
      <c r="O4100">
        <v>2</v>
      </c>
      <c r="P4100">
        <v>2023</v>
      </c>
      <c r="Q4100">
        <v>4</v>
      </c>
      <c r="R4100" t="s">
        <v>100</v>
      </c>
      <c r="S4100">
        <v>2</v>
      </c>
      <c r="T4100">
        <v>16</v>
      </c>
      <c r="U4100">
        <v>4</v>
      </c>
      <c r="V4100">
        <v>1</v>
      </c>
      <c r="W4100" t="s">
        <v>60</v>
      </c>
      <c r="X4100" t="s">
        <v>47</v>
      </c>
      <c r="Y4100">
        <v>393471</v>
      </c>
      <c r="Z4100">
        <v>0.18</v>
      </c>
    </row>
    <row r="4101" spans="1:26" x14ac:dyDescent="0.25">
      <c r="A4101" t="s">
        <v>5919</v>
      </c>
      <c r="B4101" s="1">
        <v>45164</v>
      </c>
      <c r="C4101" t="s">
        <v>1146</v>
      </c>
      <c r="D4101" t="s">
        <v>28</v>
      </c>
      <c r="E4101" t="s">
        <v>51</v>
      </c>
      <c r="F4101" t="s">
        <v>41</v>
      </c>
      <c r="G4101" t="s">
        <v>59</v>
      </c>
      <c r="H4101">
        <v>4</v>
      </c>
      <c r="I4101">
        <v>1448</v>
      </c>
      <c r="J4101">
        <v>12</v>
      </c>
      <c r="K4101">
        <v>5096.96</v>
      </c>
      <c r="L4101">
        <v>953.51</v>
      </c>
      <c r="M4101" t="s">
        <v>32</v>
      </c>
      <c r="N4101" t="s">
        <v>44</v>
      </c>
      <c r="O4101">
        <v>7</v>
      </c>
      <c r="P4101">
        <v>2023</v>
      </c>
      <c r="Q4101">
        <v>8</v>
      </c>
      <c r="R4101" t="s">
        <v>72</v>
      </c>
      <c r="S4101">
        <v>3</v>
      </c>
      <c r="T4101">
        <v>34</v>
      </c>
      <c r="U4101">
        <v>4</v>
      </c>
      <c r="V4101">
        <v>6</v>
      </c>
      <c r="W4101" t="s">
        <v>35</v>
      </c>
      <c r="X4101" t="s">
        <v>36</v>
      </c>
      <c r="Y4101">
        <v>69504</v>
      </c>
      <c r="Z4101">
        <v>0.19</v>
      </c>
    </row>
    <row r="4102" spans="1:26" x14ac:dyDescent="0.25">
      <c r="A4102" t="s">
        <v>5920</v>
      </c>
      <c r="B4102" s="1">
        <v>45211</v>
      </c>
      <c r="C4102" t="s">
        <v>392</v>
      </c>
      <c r="D4102" t="s">
        <v>39</v>
      </c>
      <c r="E4102" t="s">
        <v>40</v>
      </c>
      <c r="F4102" t="s">
        <v>41</v>
      </c>
      <c r="G4102" t="s">
        <v>116</v>
      </c>
      <c r="H4102">
        <v>4</v>
      </c>
      <c r="I4102">
        <v>4377</v>
      </c>
      <c r="J4102">
        <v>14</v>
      </c>
      <c r="K4102">
        <v>15056.88</v>
      </c>
      <c r="L4102">
        <v>2020.69</v>
      </c>
      <c r="M4102" t="s">
        <v>32</v>
      </c>
      <c r="N4102" t="s">
        <v>44</v>
      </c>
      <c r="O4102">
        <v>2</v>
      </c>
      <c r="P4102">
        <v>2023</v>
      </c>
      <c r="Q4102">
        <v>10</v>
      </c>
      <c r="R4102" t="s">
        <v>45</v>
      </c>
      <c r="S4102">
        <v>4</v>
      </c>
      <c r="T4102">
        <v>41</v>
      </c>
      <c r="U4102">
        <v>2</v>
      </c>
      <c r="V4102">
        <v>4</v>
      </c>
      <c r="W4102" t="s">
        <v>73</v>
      </c>
      <c r="X4102" t="s">
        <v>47</v>
      </c>
      <c r="Y4102">
        <v>245112</v>
      </c>
      <c r="Z4102">
        <v>0.13</v>
      </c>
    </row>
    <row r="4103" spans="1:26" x14ac:dyDescent="0.25">
      <c r="A4103" t="s">
        <v>5921</v>
      </c>
      <c r="B4103" s="1">
        <v>44978</v>
      </c>
      <c r="C4103" t="s">
        <v>3268</v>
      </c>
      <c r="D4103" t="s">
        <v>50</v>
      </c>
      <c r="E4103" t="s">
        <v>40</v>
      </c>
      <c r="F4103" t="s">
        <v>52</v>
      </c>
      <c r="G4103" t="s">
        <v>53</v>
      </c>
      <c r="H4103">
        <v>4</v>
      </c>
      <c r="I4103">
        <v>1594</v>
      </c>
      <c r="J4103">
        <v>7</v>
      </c>
      <c r="K4103">
        <v>5929.68</v>
      </c>
      <c r="L4103">
        <v>541.4</v>
      </c>
      <c r="M4103" t="s">
        <v>43</v>
      </c>
      <c r="N4103" t="s">
        <v>66</v>
      </c>
      <c r="O4103">
        <v>7</v>
      </c>
      <c r="P4103">
        <v>2023</v>
      </c>
      <c r="Q4103">
        <v>2</v>
      </c>
      <c r="R4103" t="s">
        <v>67</v>
      </c>
      <c r="S4103">
        <v>1</v>
      </c>
      <c r="T4103">
        <v>8</v>
      </c>
      <c r="U4103">
        <v>4</v>
      </c>
      <c r="V4103">
        <v>2</v>
      </c>
      <c r="W4103" t="s">
        <v>76</v>
      </c>
      <c r="X4103" t="s">
        <v>47</v>
      </c>
      <c r="Y4103">
        <v>44632</v>
      </c>
      <c r="Z4103">
        <v>0.09</v>
      </c>
    </row>
    <row r="4104" spans="1:26" x14ac:dyDescent="0.25">
      <c r="A4104" t="s">
        <v>5922</v>
      </c>
      <c r="B4104" s="1">
        <v>45093</v>
      </c>
      <c r="C4104" t="s">
        <v>2333</v>
      </c>
      <c r="D4104" t="s">
        <v>39</v>
      </c>
      <c r="E4104" t="s">
        <v>51</v>
      </c>
      <c r="F4104" t="s">
        <v>41</v>
      </c>
      <c r="G4104" t="s">
        <v>42</v>
      </c>
      <c r="H4104">
        <v>3</v>
      </c>
      <c r="I4104">
        <v>325</v>
      </c>
      <c r="J4104">
        <v>13</v>
      </c>
      <c r="K4104">
        <v>848.25</v>
      </c>
      <c r="L4104">
        <v>113.33</v>
      </c>
      <c r="M4104" t="s">
        <v>32</v>
      </c>
      <c r="N4104" t="s">
        <v>44</v>
      </c>
      <c r="O4104">
        <v>1</v>
      </c>
      <c r="P4104">
        <v>2023</v>
      </c>
      <c r="Q4104">
        <v>6</v>
      </c>
      <c r="R4104" t="s">
        <v>95</v>
      </c>
      <c r="S4104">
        <v>2</v>
      </c>
      <c r="T4104">
        <v>24</v>
      </c>
      <c r="U4104">
        <v>3</v>
      </c>
      <c r="V4104">
        <v>5</v>
      </c>
      <c r="W4104" t="s">
        <v>46</v>
      </c>
      <c r="X4104" t="s">
        <v>47</v>
      </c>
      <c r="Y4104">
        <v>12675</v>
      </c>
      <c r="Z4104">
        <v>0.13</v>
      </c>
    </row>
    <row r="4105" spans="1:26" x14ac:dyDescent="0.25">
      <c r="A4105" t="s">
        <v>5923</v>
      </c>
      <c r="B4105" s="1">
        <v>45181</v>
      </c>
      <c r="C4105" t="s">
        <v>2497</v>
      </c>
      <c r="D4105" t="s">
        <v>28</v>
      </c>
      <c r="E4105" t="s">
        <v>40</v>
      </c>
      <c r="F4105" t="s">
        <v>52</v>
      </c>
      <c r="G4105" t="s">
        <v>53</v>
      </c>
      <c r="H4105">
        <v>6</v>
      </c>
      <c r="I4105">
        <v>478</v>
      </c>
      <c r="J4105">
        <v>8</v>
      </c>
      <c r="K4105">
        <v>2638.56</v>
      </c>
      <c r="L4105">
        <v>254.34</v>
      </c>
      <c r="M4105" t="s">
        <v>43</v>
      </c>
      <c r="N4105" t="s">
        <v>44</v>
      </c>
      <c r="O4105">
        <v>6</v>
      </c>
      <c r="P4105">
        <v>2023</v>
      </c>
      <c r="Q4105">
        <v>9</v>
      </c>
      <c r="R4105" t="s">
        <v>80</v>
      </c>
      <c r="S4105">
        <v>3</v>
      </c>
      <c r="T4105">
        <v>37</v>
      </c>
      <c r="U4105">
        <v>3</v>
      </c>
      <c r="V4105">
        <v>2</v>
      </c>
      <c r="W4105" t="s">
        <v>76</v>
      </c>
      <c r="X4105" t="s">
        <v>47</v>
      </c>
      <c r="Y4105">
        <v>22944</v>
      </c>
      <c r="Z4105">
        <v>0.1</v>
      </c>
    </row>
    <row r="4106" spans="1:26" x14ac:dyDescent="0.25">
      <c r="A4106" t="s">
        <v>5924</v>
      </c>
      <c r="B4106" s="1">
        <v>44929</v>
      </c>
      <c r="C4106" t="s">
        <v>5925</v>
      </c>
      <c r="D4106" t="s">
        <v>50</v>
      </c>
      <c r="E4106" t="s">
        <v>58</v>
      </c>
      <c r="F4106" t="s">
        <v>52</v>
      </c>
      <c r="G4106" t="s">
        <v>79</v>
      </c>
      <c r="H4106">
        <v>10</v>
      </c>
      <c r="I4106">
        <v>3440</v>
      </c>
      <c r="J4106">
        <v>17</v>
      </c>
      <c r="K4106">
        <v>28552</v>
      </c>
      <c r="L4106">
        <v>2152.7199999999998</v>
      </c>
      <c r="M4106" t="s">
        <v>43</v>
      </c>
      <c r="N4106" t="s">
        <v>33</v>
      </c>
      <c r="O4106">
        <v>5</v>
      </c>
      <c r="P4106">
        <v>2023</v>
      </c>
      <c r="Q4106">
        <v>1</v>
      </c>
      <c r="R4106" t="s">
        <v>34</v>
      </c>
      <c r="S4106">
        <v>1</v>
      </c>
      <c r="T4106">
        <v>1</v>
      </c>
      <c r="U4106">
        <v>1</v>
      </c>
      <c r="V4106">
        <v>2</v>
      </c>
      <c r="W4106" t="s">
        <v>76</v>
      </c>
      <c r="X4106" t="s">
        <v>47</v>
      </c>
      <c r="Y4106">
        <v>584800</v>
      </c>
      <c r="Z4106">
        <v>0.08</v>
      </c>
    </row>
    <row r="4107" spans="1:26" x14ac:dyDescent="0.25">
      <c r="A4107" t="s">
        <v>5926</v>
      </c>
      <c r="B4107" s="1">
        <v>45200</v>
      </c>
      <c r="C4107" t="s">
        <v>69</v>
      </c>
      <c r="D4107" t="s">
        <v>50</v>
      </c>
      <c r="E4107" t="s">
        <v>29</v>
      </c>
      <c r="F4107" t="s">
        <v>52</v>
      </c>
      <c r="G4107" t="s">
        <v>53</v>
      </c>
      <c r="H4107">
        <v>3</v>
      </c>
      <c r="I4107">
        <v>2868</v>
      </c>
      <c r="J4107">
        <v>18</v>
      </c>
      <c r="K4107">
        <v>7055.28</v>
      </c>
      <c r="L4107">
        <v>355.44</v>
      </c>
      <c r="M4107" t="s">
        <v>65</v>
      </c>
      <c r="N4107" t="s">
        <v>44</v>
      </c>
      <c r="O4107">
        <v>1</v>
      </c>
      <c r="P4107">
        <v>2023</v>
      </c>
      <c r="Q4107">
        <v>10</v>
      </c>
      <c r="R4107" t="s">
        <v>45</v>
      </c>
      <c r="S4107">
        <v>4</v>
      </c>
      <c r="T4107">
        <v>40</v>
      </c>
      <c r="U4107">
        <v>1</v>
      </c>
      <c r="V4107">
        <v>0</v>
      </c>
      <c r="W4107" t="s">
        <v>55</v>
      </c>
      <c r="X4107" t="s">
        <v>36</v>
      </c>
      <c r="Y4107">
        <v>154872</v>
      </c>
      <c r="Z4107">
        <v>0.05</v>
      </c>
    </row>
    <row r="4108" spans="1:26" x14ac:dyDescent="0.25">
      <c r="A4108" t="s">
        <v>5927</v>
      </c>
      <c r="B4108" s="1">
        <v>45269</v>
      </c>
      <c r="C4108" t="s">
        <v>782</v>
      </c>
      <c r="D4108" t="s">
        <v>50</v>
      </c>
      <c r="E4108" t="s">
        <v>58</v>
      </c>
      <c r="F4108" t="s">
        <v>41</v>
      </c>
      <c r="G4108" t="s">
        <v>42</v>
      </c>
      <c r="H4108">
        <v>5</v>
      </c>
      <c r="I4108">
        <v>713</v>
      </c>
      <c r="J4108">
        <v>17</v>
      </c>
      <c r="K4108">
        <v>2958.95</v>
      </c>
      <c r="L4108">
        <v>210.03</v>
      </c>
      <c r="M4108" t="s">
        <v>65</v>
      </c>
      <c r="N4108" t="s">
        <v>44</v>
      </c>
      <c r="O4108">
        <v>4</v>
      </c>
      <c r="P4108">
        <v>2023</v>
      </c>
      <c r="Q4108">
        <v>12</v>
      </c>
      <c r="R4108" t="s">
        <v>54</v>
      </c>
      <c r="S4108">
        <v>4</v>
      </c>
      <c r="T4108">
        <v>49</v>
      </c>
      <c r="U4108">
        <v>2</v>
      </c>
      <c r="V4108">
        <v>6</v>
      </c>
      <c r="W4108" t="s">
        <v>35</v>
      </c>
      <c r="X4108" t="s">
        <v>36</v>
      </c>
      <c r="Y4108">
        <v>60605</v>
      </c>
      <c r="Z4108">
        <v>7.0000000000000007E-2</v>
      </c>
    </row>
    <row r="4109" spans="1:26" x14ac:dyDescent="0.25">
      <c r="A4109" t="s">
        <v>5928</v>
      </c>
      <c r="B4109" s="1">
        <v>45144</v>
      </c>
      <c r="C4109" t="s">
        <v>294</v>
      </c>
      <c r="D4109" t="s">
        <v>63</v>
      </c>
      <c r="E4109" t="s">
        <v>40</v>
      </c>
      <c r="F4109" t="s">
        <v>41</v>
      </c>
      <c r="G4109" t="s">
        <v>42</v>
      </c>
      <c r="H4109">
        <v>8</v>
      </c>
      <c r="I4109">
        <v>2167</v>
      </c>
      <c r="J4109">
        <v>19</v>
      </c>
      <c r="K4109">
        <v>14042.16</v>
      </c>
      <c r="L4109">
        <v>1367.72</v>
      </c>
      <c r="M4109" t="s">
        <v>43</v>
      </c>
      <c r="N4109" t="s">
        <v>44</v>
      </c>
      <c r="O4109">
        <v>7</v>
      </c>
      <c r="P4109">
        <v>2023</v>
      </c>
      <c r="Q4109">
        <v>8</v>
      </c>
      <c r="R4109" t="s">
        <v>72</v>
      </c>
      <c r="S4109">
        <v>3</v>
      </c>
      <c r="T4109">
        <v>32</v>
      </c>
      <c r="U4109">
        <v>2</v>
      </c>
      <c r="V4109">
        <v>0</v>
      </c>
      <c r="W4109" t="s">
        <v>55</v>
      </c>
      <c r="X4109" t="s">
        <v>36</v>
      </c>
      <c r="Y4109">
        <v>329384</v>
      </c>
      <c r="Z4109">
        <v>0.1</v>
      </c>
    </row>
    <row r="4110" spans="1:26" x14ac:dyDescent="0.25">
      <c r="A4110" t="s">
        <v>5929</v>
      </c>
      <c r="B4110" s="1">
        <v>45257</v>
      </c>
      <c r="C4110" t="s">
        <v>5930</v>
      </c>
      <c r="D4110" t="s">
        <v>28</v>
      </c>
      <c r="E4110" t="s">
        <v>58</v>
      </c>
      <c r="F4110" t="s">
        <v>30</v>
      </c>
      <c r="G4110" t="s">
        <v>86</v>
      </c>
      <c r="H4110">
        <v>5</v>
      </c>
      <c r="I4110">
        <v>3507</v>
      </c>
      <c r="J4110">
        <v>24</v>
      </c>
      <c r="K4110">
        <v>13326.6</v>
      </c>
      <c r="L4110">
        <v>877.31</v>
      </c>
      <c r="M4110" t="s">
        <v>65</v>
      </c>
      <c r="N4110" t="s">
        <v>33</v>
      </c>
      <c r="O4110">
        <v>1</v>
      </c>
      <c r="P4110">
        <v>2023</v>
      </c>
      <c r="Q4110">
        <v>11</v>
      </c>
      <c r="R4110" t="s">
        <v>92</v>
      </c>
      <c r="S4110">
        <v>4</v>
      </c>
      <c r="T4110">
        <v>48</v>
      </c>
      <c r="U4110">
        <v>5</v>
      </c>
      <c r="V4110">
        <v>1</v>
      </c>
      <c r="W4110" t="s">
        <v>60</v>
      </c>
      <c r="X4110" t="s">
        <v>47</v>
      </c>
      <c r="Y4110">
        <v>420840</v>
      </c>
      <c r="Z4110">
        <v>7.0000000000000007E-2</v>
      </c>
    </row>
    <row r="4111" spans="1:26" x14ac:dyDescent="0.25">
      <c r="A4111" t="s">
        <v>5931</v>
      </c>
      <c r="B4111" s="1">
        <v>45062</v>
      </c>
      <c r="C4111" t="s">
        <v>3715</v>
      </c>
      <c r="D4111" t="s">
        <v>39</v>
      </c>
      <c r="E4111" t="s">
        <v>58</v>
      </c>
      <c r="F4111" t="s">
        <v>30</v>
      </c>
      <c r="G4111" t="s">
        <v>64</v>
      </c>
      <c r="H4111">
        <v>9</v>
      </c>
      <c r="I4111">
        <v>2111</v>
      </c>
      <c r="J4111">
        <v>15</v>
      </c>
      <c r="K4111">
        <v>16149.15</v>
      </c>
      <c r="L4111">
        <v>2873.21</v>
      </c>
      <c r="M4111" t="s">
        <v>32</v>
      </c>
      <c r="N4111" t="s">
        <v>66</v>
      </c>
      <c r="O4111">
        <v>2</v>
      </c>
      <c r="P4111">
        <v>2023</v>
      </c>
      <c r="Q4111">
        <v>5</v>
      </c>
      <c r="R4111" t="s">
        <v>238</v>
      </c>
      <c r="S4111">
        <v>2</v>
      </c>
      <c r="T4111">
        <v>20</v>
      </c>
      <c r="U4111">
        <v>3</v>
      </c>
      <c r="V4111">
        <v>2</v>
      </c>
      <c r="W4111" t="s">
        <v>76</v>
      </c>
      <c r="X4111" t="s">
        <v>47</v>
      </c>
      <c r="Y4111">
        <v>284985</v>
      </c>
      <c r="Z4111">
        <v>0.18</v>
      </c>
    </row>
    <row r="4112" spans="1:26" x14ac:dyDescent="0.25">
      <c r="A4112" t="s">
        <v>5932</v>
      </c>
      <c r="B4112" s="1">
        <v>45201</v>
      </c>
      <c r="C4112" t="s">
        <v>5933</v>
      </c>
      <c r="D4112" t="s">
        <v>63</v>
      </c>
      <c r="E4112" t="s">
        <v>51</v>
      </c>
      <c r="F4112" t="s">
        <v>30</v>
      </c>
      <c r="G4112" t="s">
        <v>31</v>
      </c>
      <c r="H4112">
        <v>1</v>
      </c>
      <c r="I4112">
        <v>1511</v>
      </c>
      <c r="J4112">
        <v>20</v>
      </c>
      <c r="K4112">
        <v>1208.8</v>
      </c>
      <c r="L4112">
        <v>219.98</v>
      </c>
      <c r="M4112" t="s">
        <v>65</v>
      </c>
      <c r="N4112" t="s">
        <v>33</v>
      </c>
      <c r="O4112">
        <v>1</v>
      </c>
      <c r="P4112">
        <v>2023</v>
      </c>
      <c r="Q4112">
        <v>10</v>
      </c>
      <c r="R4112" t="s">
        <v>45</v>
      </c>
      <c r="S4112">
        <v>4</v>
      </c>
      <c r="T4112">
        <v>40</v>
      </c>
      <c r="U4112">
        <v>1</v>
      </c>
      <c r="V4112">
        <v>1</v>
      </c>
      <c r="W4112" t="s">
        <v>60</v>
      </c>
      <c r="X4112" t="s">
        <v>47</v>
      </c>
      <c r="Y4112">
        <v>30220</v>
      </c>
      <c r="Z4112">
        <v>0.18</v>
      </c>
    </row>
    <row r="4113" spans="1:26" x14ac:dyDescent="0.25">
      <c r="A4113" t="s">
        <v>5934</v>
      </c>
      <c r="B4113" s="1">
        <v>45061</v>
      </c>
      <c r="C4113" t="s">
        <v>993</v>
      </c>
      <c r="D4113" t="s">
        <v>50</v>
      </c>
      <c r="E4113" t="s">
        <v>51</v>
      </c>
      <c r="F4113" t="s">
        <v>30</v>
      </c>
      <c r="G4113" t="s">
        <v>31</v>
      </c>
      <c r="H4113">
        <v>5</v>
      </c>
      <c r="I4113">
        <v>377</v>
      </c>
      <c r="J4113">
        <v>22</v>
      </c>
      <c r="K4113">
        <v>1470.3</v>
      </c>
      <c r="L4113">
        <v>271.98</v>
      </c>
      <c r="M4113" t="s">
        <v>65</v>
      </c>
      <c r="N4113" t="s">
        <v>44</v>
      </c>
      <c r="O4113">
        <v>7</v>
      </c>
      <c r="P4113">
        <v>2023</v>
      </c>
      <c r="Q4113">
        <v>5</v>
      </c>
      <c r="R4113" t="s">
        <v>238</v>
      </c>
      <c r="S4113">
        <v>2</v>
      </c>
      <c r="T4113">
        <v>20</v>
      </c>
      <c r="U4113">
        <v>3</v>
      </c>
      <c r="V4113">
        <v>1</v>
      </c>
      <c r="W4113" t="s">
        <v>60</v>
      </c>
      <c r="X4113" t="s">
        <v>47</v>
      </c>
      <c r="Y4113">
        <v>41470</v>
      </c>
      <c r="Z4113">
        <v>0.18</v>
      </c>
    </row>
    <row r="4114" spans="1:26" x14ac:dyDescent="0.25">
      <c r="A4114" t="s">
        <v>5935</v>
      </c>
      <c r="B4114" s="1">
        <v>45200</v>
      </c>
      <c r="C4114" t="s">
        <v>5936</v>
      </c>
      <c r="D4114" t="s">
        <v>39</v>
      </c>
      <c r="E4114" t="s">
        <v>29</v>
      </c>
      <c r="F4114" t="s">
        <v>52</v>
      </c>
      <c r="G4114" t="s">
        <v>79</v>
      </c>
      <c r="H4114">
        <v>8</v>
      </c>
      <c r="I4114">
        <v>279</v>
      </c>
      <c r="J4114">
        <v>29</v>
      </c>
      <c r="K4114">
        <v>1584.72</v>
      </c>
      <c r="L4114">
        <v>130.12</v>
      </c>
      <c r="M4114" t="s">
        <v>65</v>
      </c>
      <c r="N4114" t="s">
        <v>33</v>
      </c>
      <c r="O4114">
        <v>4</v>
      </c>
      <c r="P4114">
        <v>2023</v>
      </c>
      <c r="Q4114">
        <v>10</v>
      </c>
      <c r="R4114" t="s">
        <v>45</v>
      </c>
      <c r="S4114">
        <v>4</v>
      </c>
      <c r="T4114">
        <v>40</v>
      </c>
      <c r="U4114">
        <v>1</v>
      </c>
      <c r="V4114">
        <v>0</v>
      </c>
      <c r="W4114" t="s">
        <v>55</v>
      </c>
      <c r="X4114" t="s">
        <v>36</v>
      </c>
      <c r="Y4114">
        <v>64728</v>
      </c>
      <c r="Z4114">
        <v>0.08</v>
      </c>
    </row>
    <row r="4115" spans="1:26" x14ac:dyDescent="0.25">
      <c r="A4115" t="s">
        <v>5937</v>
      </c>
      <c r="B4115" s="1">
        <v>45079</v>
      </c>
      <c r="C4115" t="s">
        <v>5938</v>
      </c>
      <c r="D4115" t="s">
        <v>63</v>
      </c>
      <c r="E4115" t="s">
        <v>51</v>
      </c>
      <c r="F4115" t="s">
        <v>52</v>
      </c>
      <c r="G4115" t="s">
        <v>79</v>
      </c>
      <c r="H4115">
        <v>10</v>
      </c>
      <c r="I4115">
        <v>670</v>
      </c>
      <c r="J4115">
        <v>6</v>
      </c>
      <c r="K4115">
        <v>6298</v>
      </c>
      <c r="L4115">
        <v>705.72</v>
      </c>
      <c r="M4115" t="s">
        <v>43</v>
      </c>
      <c r="N4115" t="s">
        <v>33</v>
      </c>
      <c r="O4115">
        <v>1</v>
      </c>
      <c r="P4115">
        <v>2023</v>
      </c>
      <c r="Q4115">
        <v>6</v>
      </c>
      <c r="R4115" t="s">
        <v>95</v>
      </c>
      <c r="S4115">
        <v>2</v>
      </c>
      <c r="T4115">
        <v>22</v>
      </c>
      <c r="U4115">
        <v>1</v>
      </c>
      <c r="V4115">
        <v>5</v>
      </c>
      <c r="W4115" t="s">
        <v>46</v>
      </c>
      <c r="X4115" t="s">
        <v>47</v>
      </c>
      <c r="Y4115">
        <v>40200</v>
      </c>
      <c r="Z4115">
        <v>0.11</v>
      </c>
    </row>
    <row r="4116" spans="1:26" x14ac:dyDescent="0.25">
      <c r="A4116" t="s">
        <v>5939</v>
      </c>
      <c r="B4116" s="1">
        <v>45209</v>
      </c>
      <c r="C4116" t="s">
        <v>1431</v>
      </c>
      <c r="D4116" t="s">
        <v>63</v>
      </c>
      <c r="E4116" t="s">
        <v>58</v>
      </c>
      <c r="F4116" t="s">
        <v>52</v>
      </c>
      <c r="G4116" t="s">
        <v>79</v>
      </c>
      <c r="H4116">
        <v>6</v>
      </c>
      <c r="I4116">
        <v>1156</v>
      </c>
      <c r="J4116">
        <v>26</v>
      </c>
      <c r="K4116">
        <v>5132.6400000000003</v>
      </c>
      <c r="L4116">
        <v>644.45000000000005</v>
      </c>
      <c r="M4116" t="s">
        <v>32</v>
      </c>
      <c r="N4116" t="s">
        <v>33</v>
      </c>
      <c r="O4116">
        <v>3</v>
      </c>
      <c r="P4116">
        <v>2023</v>
      </c>
      <c r="Q4116">
        <v>10</v>
      </c>
      <c r="R4116" t="s">
        <v>45</v>
      </c>
      <c r="S4116">
        <v>4</v>
      </c>
      <c r="T4116">
        <v>41</v>
      </c>
      <c r="U4116">
        <v>2</v>
      </c>
      <c r="V4116">
        <v>2</v>
      </c>
      <c r="W4116" t="s">
        <v>76</v>
      </c>
      <c r="X4116" t="s">
        <v>47</v>
      </c>
      <c r="Y4116">
        <v>180336</v>
      </c>
      <c r="Z4116">
        <v>0.13</v>
      </c>
    </row>
    <row r="4117" spans="1:26" x14ac:dyDescent="0.25">
      <c r="A4117" t="s">
        <v>5940</v>
      </c>
      <c r="B4117" s="1">
        <v>45260</v>
      </c>
      <c r="C4117" t="s">
        <v>2796</v>
      </c>
      <c r="D4117" t="s">
        <v>28</v>
      </c>
      <c r="E4117" t="s">
        <v>40</v>
      </c>
      <c r="F4117" t="s">
        <v>30</v>
      </c>
      <c r="G4117" t="s">
        <v>64</v>
      </c>
      <c r="H4117">
        <v>10</v>
      </c>
      <c r="I4117">
        <v>4919</v>
      </c>
      <c r="J4117">
        <v>7</v>
      </c>
      <c r="K4117">
        <v>45746.7</v>
      </c>
      <c r="L4117">
        <v>5383.18</v>
      </c>
      <c r="M4117" t="s">
        <v>65</v>
      </c>
      <c r="N4117" t="s">
        <v>66</v>
      </c>
      <c r="O4117">
        <v>2</v>
      </c>
      <c r="P4117">
        <v>2023</v>
      </c>
      <c r="Q4117">
        <v>11</v>
      </c>
      <c r="R4117" t="s">
        <v>92</v>
      </c>
      <c r="S4117">
        <v>4</v>
      </c>
      <c r="T4117">
        <v>48</v>
      </c>
      <c r="U4117">
        <v>5</v>
      </c>
      <c r="V4117">
        <v>4</v>
      </c>
      <c r="W4117" t="s">
        <v>73</v>
      </c>
      <c r="X4117" t="s">
        <v>47</v>
      </c>
      <c r="Y4117">
        <v>344330</v>
      </c>
      <c r="Z4117">
        <v>0.12</v>
      </c>
    </row>
    <row r="4118" spans="1:26" x14ac:dyDescent="0.25">
      <c r="A4118" t="s">
        <v>5941</v>
      </c>
      <c r="B4118" s="1">
        <v>45212</v>
      </c>
      <c r="C4118" t="s">
        <v>1213</v>
      </c>
      <c r="D4118" t="s">
        <v>63</v>
      </c>
      <c r="E4118" t="s">
        <v>40</v>
      </c>
      <c r="F4118" t="s">
        <v>30</v>
      </c>
      <c r="G4118" t="s">
        <v>64</v>
      </c>
      <c r="H4118">
        <v>7</v>
      </c>
      <c r="I4118">
        <v>2194</v>
      </c>
      <c r="J4118">
        <v>19</v>
      </c>
      <c r="K4118">
        <v>12439.98</v>
      </c>
      <c r="L4118">
        <v>1013.74</v>
      </c>
      <c r="M4118" t="s">
        <v>65</v>
      </c>
      <c r="N4118" t="s">
        <v>44</v>
      </c>
      <c r="O4118">
        <v>3</v>
      </c>
      <c r="P4118">
        <v>2023</v>
      </c>
      <c r="Q4118">
        <v>10</v>
      </c>
      <c r="R4118" t="s">
        <v>45</v>
      </c>
      <c r="S4118">
        <v>4</v>
      </c>
      <c r="T4118">
        <v>41</v>
      </c>
      <c r="U4118">
        <v>2</v>
      </c>
      <c r="V4118">
        <v>5</v>
      </c>
      <c r="W4118" t="s">
        <v>46</v>
      </c>
      <c r="X4118" t="s">
        <v>47</v>
      </c>
      <c r="Y4118">
        <v>291802</v>
      </c>
      <c r="Z4118">
        <v>0.08</v>
      </c>
    </row>
    <row r="4119" spans="1:26" x14ac:dyDescent="0.25">
      <c r="A4119" t="s">
        <v>5942</v>
      </c>
      <c r="B4119" s="1">
        <v>45064</v>
      </c>
      <c r="C4119" t="s">
        <v>2462</v>
      </c>
      <c r="D4119" t="s">
        <v>39</v>
      </c>
      <c r="E4119" t="s">
        <v>58</v>
      </c>
      <c r="F4119" t="s">
        <v>41</v>
      </c>
      <c r="G4119" t="s">
        <v>59</v>
      </c>
      <c r="H4119">
        <v>10</v>
      </c>
      <c r="I4119">
        <v>1056</v>
      </c>
      <c r="J4119">
        <v>6</v>
      </c>
      <c r="K4119">
        <v>9926.4</v>
      </c>
      <c r="L4119">
        <v>1692.57</v>
      </c>
      <c r="M4119" t="s">
        <v>43</v>
      </c>
      <c r="N4119" t="s">
        <v>66</v>
      </c>
      <c r="O4119">
        <v>5</v>
      </c>
      <c r="P4119">
        <v>2023</v>
      </c>
      <c r="Q4119">
        <v>5</v>
      </c>
      <c r="R4119" t="s">
        <v>238</v>
      </c>
      <c r="S4119">
        <v>2</v>
      </c>
      <c r="T4119">
        <v>20</v>
      </c>
      <c r="U4119">
        <v>3</v>
      </c>
      <c r="V4119">
        <v>4</v>
      </c>
      <c r="W4119" t="s">
        <v>73</v>
      </c>
      <c r="X4119" t="s">
        <v>47</v>
      </c>
      <c r="Y4119">
        <v>63360</v>
      </c>
      <c r="Z4119">
        <v>0.17</v>
      </c>
    </row>
    <row r="4120" spans="1:26" x14ac:dyDescent="0.25">
      <c r="A4120" t="s">
        <v>5943</v>
      </c>
      <c r="B4120" s="1">
        <v>45213</v>
      </c>
      <c r="C4120" t="s">
        <v>4148</v>
      </c>
      <c r="D4120" t="s">
        <v>39</v>
      </c>
      <c r="E4120" t="s">
        <v>29</v>
      </c>
      <c r="F4120" t="s">
        <v>52</v>
      </c>
      <c r="G4120" t="s">
        <v>53</v>
      </c>
      <c r="H4120">
        <v>6</v>
      </c>
      <c r="I4120">
        <v>2397</v>
      </c>
      <c r="J4120">
        <v>14</v>
      </c>
      <c r="K4120">
        <v>12368.52</v>
      </c>
      <c r="L4120">
        <v>1516.6</v>
      </c>
      <c r="M4120" t="s">
        <v>65</v>
      </c>
      <c r="N4120" t="s">
        <v>44</v>
      </c>
      <c r="O4120">
        <v>3</v>
      </c>
      <c r="P4120">
        <v>2023</v>
      </c>
      <c r="Q4120">
        <v>10</v>
      </c>
      <c r="R4120" t="s">
        <v>45</v>
      </c>
      <c r="S4120">
        <v>4</v>
      </c>
      <c r="T4120">
        <v>41</v>
      </c>
      <c r="U4120">
        <v>2</v>
      </c>
      <c r="V4120">
        <v>6</v>
      </c>
      <c r="W4120" t="s">
        <v>35</v>
      </c>
      <c r="X4120" t="s">
        <v>36</v>
      </c>
      <c r="Y4120">
        <v>201348</v>
      </c>
      <c r="Z4120">
        <v>0.12</v>
      </c>
    </row>
    <row r="4121" spans="1:26" x14ac:dyDescent="0.25">
      <c r="A4121" t="s">
        <v>5944</v>
      </c>
      <c r="B4121" s="1">
        <v>45260</v>
      </c>
      <c r="C4121" t="s">
        <v>183</v>
      </c>
      <c r="D4121" t="s">
        <v>39</v>
      </c>
      <c r="E4121" t="s">
        <v>58</v>
      </c>
      <c r="F4121" t="s">
        <v>52</v>
      </c>
      <c r="G4121" t="s">
        <v>79</v>
      </c>
      <c r="H4121">
        <v>10</v>
      </c>
      <c r="I4121">
        <v>2884</v>
      </c>
      <c r="J4121">
        <v>16</v>
      </c>
      <c r="K4121">
        <v>24225.599999999999</v>
      </c>
      <c r="L4121">
        <v>4168.34</v>
      </c>
      <c r="M4121" t="s">
        <v>65</v>
      </c>
      <c r="N4121" t="s">
        <v>66</v>
      </c>
      <c r="O4121">
        <v>1</v>
      </c>
      <c r="P4121">
        <v>2023</v>
      </c>
      <c r="Q4121">
        <v>11</v>
      </c>
      <c r="R4121" t="s">
        <v>92</v>
      </c>
      <c r="S4121">
        <v>4</v>
      </c>
      <c r="T4121">
        <v>48</v>
      </c>
      <c r="U4121">
        <v>5</v>
      </c>
      <c r="V4121">
        <v>4</v>
      </c>
      <c r="W4121" t="s">
        <v>73</v>
      </c>
      <c r="X4121" t="s">
        <v>47</v>
      </c>
      <c r="Y4121">
        <v>461440</v>
      </c>
      <c r="Z4121">
        <v>0.17</v>
      </c>
    </row>
    <row r="4122" spans="1:26" x14ac:dyDescent="0.25">
      <c r="A4122" t="s">
        <v>5945</v>
      </c>
      <c r="B4122" s="1">
        <v>45078</v>
      </c>
      <c r="C4122" t="s">
        <v>5946</v>
      </c>
      <c r="D4122" t="s">
        <v>63</v>
      </c>
      <c r="E4122" t="s">
        <v>40</v>
      </c>
      <c r="F4122" t="s">
        <v>30</v>
      </c>
      <c r="G4122" t="s">
        <v>64</v>
      </c>
      <c r="H4122">
        <v>7</v>
      </c>
      <c r="I4122">
        <v>1635</v>
      </c>
      <c r="J4122">
        <v>20</v>
      </c>
      <c r="K4122">
        <v>9156</v>
      </c>
      <c r="L4122">
        <v>729.17</v>
      </c>
      <c r="M4122" t="s">
        <v>65</v>
      </c>
      <c r="N4122" t="s">
        <v>33</v>
      </c>
      <c r="O4122">
        <v>5</v>
      </c>
      <c r="P4122">
        <v>2023</v>
      </c>
      <c r="Q4122">
        <v>6</v>
      </c>
      <c r="R4122" t="s">
        <v>95</v>
      </c>
      <c r="S4122">
        <v>2</v>
      </c>
      <c r="T4122">
        <v>22</v>
      </c>
      <c r="U4122">
        <v>1</v>
      </c>
      <c r="V4122">
        <v>4</v>
      </c>
      <c r="W4122" t="s">
        <v>73</v>
      </c>
      <c r="X4122" t="s">
        <v>47</v>
      </c>
      <c r="Y4122">
        <v>228900</v>
      </c>
      <c r="Z4122">
        <v>0.08</v>
      </c>
    </row>
    <row r="4123" spans="1:26" x14ac:dyDescent="0.25">
      <c r="A4123" t="s">
        <v>5947</v>
      </c>
      <c r="B4123" s="1">
        <v>44958</v>
      </c>
      <c r="C4123" t="s">
        <v>2244</v>
      </c>
      <c r="D4123" t="s">
        <v>50</v>
      </c>
      <c r="E4123" t="s">
        <v>29</v>
      </c>
      <c r="F4123" t="s">
        <v>41</v>
      </c>
      <c r="G4123" t="s">
        <v>116</v>
      </c>
      <c r="H4123">
        <v>5</v>
      </c>
      <c r="I4123">
        <v>3093</v>
      </c>
      <c r="J4123">
        <v>25</v>
      </c>
      <c r="K4123">
        <v>11598.75</v>
      </c>
      <c r="L4123">
        <v>1110.51</v>
      </c>
      <c r="M4123" t="s">
        <v>32</v>
      </c>
      <c r="N4123" t="s">
        <v>33</v>
      </c>
      <c r="O4123">
        <v>6</v>
      </c>
      <c r="P4123">
        <v>2023</v>
      </c>
      <c r="Q4123">
        <v>2</v>
      </c>
      <c r="R4123" t="s">
        <v>67</v>
      </c>
      <c r="S4123">
        <v>1</v>
      </c>
      <c r="T4123">
        <v>5</v>
      </c>
      <c r="U4123">
        <v>1</v>
      </c>
      <c r="V4123">
        <v>3</v>
      </c>
      <c r="W4123" t="s">
        <v>83</v>
      </c>
      <c r="X4123" t="s">
        <v>47</v>
      </c>
      <c r="Y4123">
        <v>386625</v>
      </c>
      <c r="Z4123">
        <v>0.1</v>
      </c>
    </row>
    <row r="4124" spans="1:26" x14ac:dyDescent="0.25">
      <c r="A4124" t="s">
        <v>5948</v>
      </c>
      <c r="B4124" s="1">
        <v>45215</v>
      </c>
      <c r="C4124" t="s">
        <v>1527</v>
      </c>
      <c r="D4124" t="s">
        <v>39</v>
      </c>
      <c r="E4124" t="s">
        <v>29</v>
      </c>
      <c r="F4124" t="s">
        <v>41</v>
      </c>
      <c r="G4124" t="s">
        <v>116</v>
      </c>
      <c r="H4124">
        <v>7</v>
      </c>
      <c r="I4124">
        <v>4517</v>
      </c>
      <c r="J4124">
        <v>0</v>
      </c>
      <c r="K4124">
        <v>31619</v>
      </c>
      <c r="L4124">
        <v>5614.58</v>
      </c>
      <c r="M4124" t="s">
        <v>32</v>
      </c>
      <c r="N4124" t="s">
        <v>33</v>
      </c>
      <c r="O4124">
        <v>2</v>
      </c>
      <c r="P4124">
        <v>2023</v>
      </c>
      <c r="Q4124">
        <v>10</v>
      </c>
      <c r="R4124" t="s">
        <v>45</v>
      </c>
      <c r="S4124">
        <v>4</v>
      </c>
      <c r="T4124">
        <v>42</v>
      </c>
      <c r="U4124">
        <v>3</v>
      </c>
      <c r="V4124">
        <v>1</v>
      </c>
      <c r="W4124" t="s">
        <v>60</v>
      </c>
      <c r="X4124" t="s">
        <v>47</v>
      </c>
      <c r="Y4124">
        <v>0</v>
      </c>
      <c r="Z4124">
        <v>0.18</v>
      </c>
    </row>
    <row r="4125" spans="1:26" x14ac:dyDescent="0.25">
      <c r="A4125" t="s">
        <v>5949</v>
      </c>
      <c r="B4125" s="1">
        <v>45224</v>
      </c>
      <c r="C4125" t="s">
        <v>4425</v>
      </c>
      <c r="D4125" t="s">
        <v>50</v>
      </c>
      <c r="E4125" t="s">
        <v>58</v>
      </c>
      <c r="F4125" t="s">
        <v>52</v>
      </c>
      <c r="G4125" t="s">
        <v>53</v>
      </c>
      <c r="H4125">
        <v>10</v>
      </c>
      <c r="I4125">
        <v>3428</v>
      </c>
      <c r="J4125">
        <v>18</v>
      </c>
      <c r="K4125">
        <v>28109.599999999999</v>
      </c>
      <c r="L4125">
        <v>2087.5100000000002</v>
      </c>
      <c r="M4125" t="s">
        <v>65</v>
      </c>
      <c r="N4125" t="s">
        <v>33</v>
      </c>
      <c r="O4125">
        <v>1</v>
      </c>
      <c r="P4125">
        <v>2023</v>
      </c>
      <c r="Q4125">
        <v>10</v>
      </c>
      <c r="R4125" t="s">
        <v>45</v>
      </c>
      <c r="S4125">
        <v>4</v>
      </c>
      <c r="T4125">
        <v>43</v>
      </c>
      <c r="U4125">
        <v>4</v>
      </c>
      <c r="V4125">
        <v>3</v>
      </c>
      <c r="W4125" t="s">
        <v>83</v>
      </c>
      <c r="X4125" t="s">
        <v>47</v>
      </c>
      <c r="Y4125">
        <v>617040</v>
      </c>
      <c r="Z4125">
        <v>7.0000000000000007E-2</v>
      </c>
    </row>
    <row r="4126" spans="1:26" x14ac:dyDescent="0.25">
      <c r="A4126" t="s">
        <v>5950</v>
      </c>
      <c r="B4126" s="1">
        <v>44983</v>
      </c>
      <c r="C4126" t="s">
        <v>5951</v>
      </c>
      <c r="D4126" t="s">
        <v>63</v>
      </c>
      <c r="E4126" t="s">
        <v>51</v>
      </c>
      <c r="F4126" t="s">
        <v>30</v>
      </c>
      <c r="G4126" t="s">
        <v>86</v>
      </c>
      <c r="H4126">
        <v>8</v>
      </c>
      <c r="I4126">
        <v>1845</v>
      </c>
      <c r="J4126">
        <v>2</v>
      </c>
      <c r="K4126">
        <v>14464.8</v>
      </c>
      <c r="L4126">
        <v>2034.41</v>
      </c>
      <c r="M4126" t="s">
        <v>43</v>
      </c>
      <c r="N4126" t="s">
        <v>33</v>
      </c>
      <c r="O4126">
        <v>6</v>
      </c>
      <c r="P4126">
        <v>2023</v>
      </c>
      <c r="Q4126">
        <v>2</v>
      </c>
      <c r="R4126" t="s">
        <v>67</v>
      </c>
      <c r="S4126">
        <v>1</v>
      </c>
      <c r="T4126">
        <v>9</v>
      </c>
      <c r="U4126">
        <v>5</v>
      </c>
      <c r="V4126">
        <v>0</v>
      </c>
      <c r="W4126" t="s">
        <v>55</v>
      </c>
      <c r="X4126" t="s">
        <v>36</v>
      </c>
      <c r="Y4126">
        <v>29520</v>
      </c>
      <c r="Z4126">
        <v>0.14000000000000001</v>
      </c>
    </row>
    <row r="4127" spans="1:26" x14ac:dyDescent="0.25">
      <c r="A4127" t="s">
        <v>5952</v>
      </c>
      <c r="B4127" s="1">
        <v>45246</v>
      </c>
      <c r="C4127" t="s">
        <v>413</v>
      </c>
      <c r="D4127" t="s">
        <v>63</v>
      </c>
      <c r="E4127" t="s">
        <v>40</v>
      </c>
      <c r="F4127" t="s">
        <v>30</v>
      </c>
      <c r="G4127" t="s">
        <v>31</v>
      </c>
      <c r="H4127">
        <v>6</v>
      </c>
      <c r="I4127">
        <v>4634</v>
      </c>
      <c r="J4127">
        <v>3</v>
      </c>
      <c r="K4127">
        <v>26969.88</v>
      </c>
      <c r="L4127">
        <v>3468.23</v>
      </c>
      <c r="M4127" t="s">
        <v>43</v>
      </c>
      <c r="N4127" t="s">
        <v>66</v>
      </c>
      <c r="O4127">
        <v>6</v>
      </c>
      <c r="P4127">
        <v>2023</v>
      </c>
      <c r="Q4127">
        <v>11</v>
      </c>
      <c r="R4127" t="s">
        <v>92</v>
      </c>
      <c r="S4127">
        <v>4</v>
      </c>
      <c r="T4127">
        <v>46</v>
      </c>
      <c r="U4127">
        <v>3</v>
      </c>
      <c r="V4127">
        <v>4</v>
      </c>
      <c r="W4127" t="s">
        <v>73</v>
      </c>
      <c r="X4127" t="s">
        <v>47</v>
      </c>
      <c r="Y4127">
        <v>83412</v>
      </c>
      <c r="Z4127">
        <v>0.13</v>
      </c>
    </row>
    <row r="4128" spans="1:26" x14ac:dyDescent="0.25">
      <c r="A4128" t="s">
        <v>5953</v>
      </c>
      <c r="B4128" s="1">
        <v>45229</v>
      </c>
      <c r="C4128" t="s">
        <v>1663</v>
      </c>
      <c r="D4128" t="s">
        <v>28</v>
      </c>
      <c r="E4128" t="s">
        <v>51</v>
      </c>
      <c r="F4128" t="s">
        <v>41</v>
      </c>
      <c r="G4128" t="s">
        <v>116</v>
      </c>
      <c r="H4128">
        <v>9</v>
      </c>
      <c r="I4128">
        <v>2957</v>
      </c>
      <c r="J4128">
        <v>26</v>
      </c>
      <c r="K4128">
        <v>19693.62</v>
      </c>
      <c r="L4128">
        <v>3248.55</v>
      </c>
      <c r="M4128" t="s">
        <v>32</v>
      </c>
      <c r="N4128" t="s">
        <v>66</v>
      </c>
      <c r="O4128">
        <v>4</v>
      </c>
      <c r="P4128">
        <v>2023</v>
      </c>
      <c r="Q4128">
        <v>10</v>
      </c>
      <c r="R4128" t="s">
        <v>45</v>
      </c>
      <c r="S4128">
        <v>4</v>
      </c>
      <c r="T4128">
        <v>44</v>
      </c>
      <c r="U4128">
        <v>5</v>
      </c>
      <c r="V4128">
        <v>1</v>
      </c>
      <c r="W4128" t="s">
        <v>60</v>
      </c>
      <c r="X4128" t="s">
        <v>47</v>
      </c>
      <c r="Y4128">
        <v>691938</v>
      </c>
      <c r="Z4128">
        <v>0.16</v>
      </c>
    </row>
    <row r="4129" spans="1:26" x14ac:dyDescent="0.25">
      <c r="A4129" t="s">
        <v>5954</v>
      </c>
      <c r="B4129" s="1">
        <v>44996</v>
      </c>
      <c r="C4129" t="s">
        <v>2331</v>
      </c>
      <c r="D4129" t="s">
        <v>28</v>
      </c>
      <c r="E4129" t="s">
        <v>29</v>
      </c>
      <c r="F4129" t="s">
        <v>52</v>
      </c>
      <c r="G4129" t="s">
        <v>91</v>
      </c>
      <c r="H4129">
        <v>8</v>
      </c>
      <c r="I4129">
        <v>4880</v>
      </c>
      <c r="J4129">
        <v>17</v>
      </c>
      <c r="K4129">
        <v>32403.200000000001</v>
      </c>
      <c r="L4129">
        <v>3800.18</v>
      </c>
      <c r="M4129" t="s">
        <v>43</v>
      </c>
      <c r="N4129" t="s">
        <v>66</v>
      </c>
      <c r="O4129">
        <v>3</v>
      </c>
      <c r="P4129">
        <v>2023</v>
      </c>
      <c r="Q4129">
        <v>3</v>
      </c>
      <c r="R4129" t="s">
        <v>105</v>
      </c>
      <c r="S4129">
        <v>1</v>
      </c>
      <c r="T4129">
        <v>10</v>
      </c>
      <c r="U4129">
        <v>2</v>
      </c>
      <c r="V4129">
        <v>6</v>
      </c>
      <c r="W4129" t="s">
        <v>35</v>
      </c>
      <c r="X4129" t="s">
        <v>36</v>
      </c>
      <c r="Y4129">
        <v>663680</v>
      </c>
      <c r="Z4129">
        <v>0.12</v>
      </c>
    </row>
    <row r="4130" spans="1:26" x14ac:dyDescent="0.25">
      <c r="A4130" t="s">
        <v>5955</v>
      </c>
      <c r="B4130" s="1">
        <v>45248</v>
      </c>
      <c r="C4130" t="s">
        <v>1431</v>
      </c>
      <c r="D4130" t="s">
        <v>50</v>
      </c>
      <c r="E4130" t="s">
        <v>40</v>
      </c>
      <c r="F4130" t="s">
        <v>41</v>
      </c>
      <c r="G4130" t="s">
        <v>42</v>
      </c>
      <c r="H4130">
        <v>5</v>
      </c>
      <c r="I4130">
        <v>3095</v>
      </c>
      <c r="J4130">
        <v>20</v>
      </c>
      <c r="K4130">
        <v>12380</v>
      </c>
      <c r="L4130">
        <v>1931.05</v>
      </c>
      <c r="M4130" t="s">
        <v>65</v>
      </c>
      <c r="N4130" t="s">
        <v>66</v>
      </c>
      <c r="O4130">
        <v>4</v>
      </c>
      <c r="P4130">
        <v>2023</v>
      </c>
      <c r="Q4130">
        <v>11</v>
      </c>
      <c r="R4130" t="s">
        <v>92</v>
      </c>
      <c r="S4130">
        <v>4</v>
      </c>
      <c r="T4130">
        <v>46</v>
      </c>
      <c r="U4130">
        <v>3</v>
      </c>
      <c r="V4130">
        <v>6</v>
      </c>
      <c r="W4130" t="s">
        <v>35</v>
      </c>
      <c r="X4130" t="s">
        <v>36</v>
      </c>
      <c r="Y4130">
        <v>309500</v>
      </c>
      <c r="Z4130">
        <v>0.16</v>
      </c>
    </row>
    <row r="4131" spans="1:26" x14ac:dyDescent="0.25">
      <c r="A4131" t="s">
        <v>5956</v>
      </c>
      <c r="B4131" s="1">
        <v>45109</v>
      </c>
      <c r="C4131" t="s">
        <v>3408</v>
      </c>
      <c r="D4131" t="s">
        <v>28</v>
      </c>
      <c r="E4131" t="s">
        <v>29</v>
      </c>
      <c r="F4131" t="s">
        <v>52</v>
      </c>
      <c r="G4131" t="s">
        <v>53</v>
      </c>
      <c r="H4131">
        <v>2</v>
      </c>
      <c r="I4131">
        <v>2221</v>
      </c>
      <c r="J4131">
        <v>17</v>
      </c>
      <c r="K4131">
        <v>3686.86</v>
      </c>
      <c r="L4131">
        <v>697.51</v>
      </c>
      <c r="M4131" t="s">
        <v>43</v>
      </c>
      <c r="N4131" t="s">
        <v>66</v>
      </c>
      <c r="O4131">
        <v>3</v>
      </c>
      <c r="P4131">
        <v>2023</v>
      </c>
      <c r="Q4131">
        <v>7</v>
      </c>
      <c r="R4131" t="s">
        <v>125</v>
      </c>
      <c r="S4131">
        <v>3</v>
      </c>
      <c r="T4131">
        <v>27</v>
      </c>
      <c r="U4131">
        <v>2</v>
      </c>
      <c r="V4131">
        <v>0</v>
      </c>
      <c r="W4131" t="s">
        <v>55</v>
      </c>
      <c r="X4131" t="s">
        <v>36</v>
      </c>
      <c r="Y4131">
        <v>75514</v>
      </c>
      <c r="Z4131">
        <v>0.19</v>
      </c>
    </row>
    <row r="4132" spans="1:26" x14ac:dyDescent="0.25">
      <c r="A4132" t="s">
        <v>5957</v>
      </c>
      <c r="B4132" s="1">
        <v>44948</v>
      </c>
      <c r="C4132" t="s">
        <v>3686</v>
      </c>
      <c r="D4132" t="s">
        <v>63</v>
      </c>
      <c r="E4132" t="s">
        <v>58</v>
      </c>
      <c r="F4132" t="s">
        <v>52</v>
      </c>
      <c r="G4132" t="s">
        <v>79</v>
      </c>
      <c r="H4132">
        <v>2</v>
      </c>
      <c r="I4132">
        <v>1596</v>
      </c>
      <c r="J4132">
        <v>20</v>
      </c>
      <c r="K4132">
        <v>2553.6</v>
      </c>
      <c r="L4132">
        <v>344.43</v>
      </c>
      <c r="M4132" t="s">
        <v>65</v>
      </c>
      <c r="N4132" t="s">
        <v>66</v>
      </c>
      <c r="O4132">
        <v>6</v>
      </c>
      <c r="P4132">
        <v>2023</v>
      </c>
      <c r="Q4132">
        <v>1</v>
      </c>
      <c r="R4132" t="s">
        <v>34</v>
      </c>
      <c r="S4132">
        <v>1</v>
      </c>
      <c r="T4132">
        <v>4</v>
      </c>
      <c r="U4132">
        <v>4</v>
      </c>
      <c r="V4132">
        <v>0</v>
      </c>
      <c r="W4132" t="s">
        <v>55</v>
      </c>
      <c r="X4132" t="s">
        <v>36</v>
      </c>
      <c r="Y4132">
        <v>63840</v>
      </c>
      <c r="Z4132">
        <v>0.13</v>
      </c>
    </row>
    <row r="4133" spans="1:26" x14ac:dyDescent="0.25">
      <c r="A4133" t="s">
        <v>5958</v>
      </c>
      <c r="B4133" s="1">
        <v>45226</v>
      </c>
      <c r="C4133" t="s">
        <v>1377</v>
      </c>
      <c r="D4133" t="s">
        <v>28</v>
      </c>
      <c r="E4133" t="s">
        <v>58</v>
      </c>
      <c r="F4133" t="s">
        <v>30</v>
      </c>
      <c r="G4133" t="s">
        <v>86</v>
      </c>
      <c r="H4133">
        <v>9</v>
      </c>
      <c r="I4133">
        <v>213</v>
      </c>
      <c r="J4133">
        <v>1</v>
      </c>
      <c r="K4133">
        <v>1897.83</v>
      </c>
      <c r="L4133">
        <v>356.43</v>
      </c>
      <c r="M4133" t="s">
        <v>65</v>
      </c>
      <c r="N4133" t="s">
        <v>33</v>
      </c>
      <c r="O4133">
        <v>4</v>
      </c>
      <c r="P4133">
        <v>2023</v>
      </c>
      <c r="Q4133">
        <v>10</v>
      </c>
      <c r="R4133" t="s">
        <v>45</v>
      </c>
      <c r="S4133">
        <v>4</v>
      </c>
      <c r="T4133">
        <v>43</v>
      </c>
      <c r="U4133">
        <v>4</v>
      </c>
      <c r="V4133">
        <v>5</v>
      </c>
      <c r="W4133" t="s">
        <v>46</v>
      </c>
      <c r="X4133" t="s">
        <v>47</v>
      </c>
      <c r="Y4133">
        <v>1917</v>
      </c>
      <c r="Z4133">
        <v>0.19</v>
      </c>
    </row>
    <row r="4134" spans="1:26" x14ac:dyDescent="0.25">
      <c r="A4134" t="s">
        <v>5959</v>
      </c>
      <c r="B4134" s="1">
        <v>44942</v>
      </c>
      <c r="C4134" t="s">
        <v>2315</v>
      </c>
      <c r="D4134" t="s">
        <v>63</v>
      </c>
      <c r="E4134" t="s">
        <v>51</v>
      </c>
      <c r="F4134" t="s">
        <v>30</v>
      </c>
      <c r="G4134" t="s">
        <v>31</v>
      </c>
      <c r="H4134">
        <v>9</v>
      </c>
      <c r="I4134">
        <v>3098</v>
      </c>
      <c r="J4134">
        <v>14</v>
      </c>
      <c r="K4134">
        <v>23978.52</v>
      </c>
      <c r="L4134">
        <v>2532.9</v>
      </c>
      <c r="M4134" t="s">
        <v>32</v>
      </c>
      <c r="N4134" t="s">
        <v>33</v>
      </c>
      <c r="O4134">
        <v>3</v>
      </c>
      <c r="P4134">
        <v>2023</v>
      </c>
      <c r="Q4134">
        <v>1</v>
      </c>
      <c r="R4134" t="s">
        <v>34</v>
      </c>
      <c r="S4134">
        <v>1</v>
      </c>
      <c r="T4134">
        <v>3</v>
      </c>
      <c r="U4134">
        <v>3</v>
      </c>
      <c r="V4134">
        <v>1</v>
      </c>
      <c r="W4134" t="s">
        <v>60</v>
      </c>
      <c r="X4134" t="s">
        <v>47</v>
      </c>
      <c r="Y4134">
        <v>390348</v>
      </c>
      <c r="Z4134">
        <v>0.11</v>
      </c>
    </row>
    <row r="4135" spans="1:26" x14ac:dyDescent="0.25">
      <c r="A4135" t="s">
        <v>5960</v>
      </c>
      <c r="B4135" s="1">
        <v>45038</v>
      </c>
      <c r="C4135" t="s">
        <v>413</v>
      </c>
      <c r="D4135" t="s">
        <v>39</v>
      </c>
      <c r="E4135" t="s">
        <v>51</v>
      </c>
      <c r="F4135" t="s">
        <v>41</v>
      </c>
      <c r="G4135" t="s">
        <v>116</v>
      </c>
      <c r="H4135">
        <v>3</v>
      </c>
      <c r="I4135">
        <v>4756</v>
      </c>
      <c r="J4135">
        <v>27</v>
      </c>
      <c r="K4135">
        <v>10415.64</v>
      </c>
      <c r="L4135">
        <v>809.93</v>
      </c>
      <c r="M4135" t="s">
        <v>65</v>
      </c>
      <c r="N4135" t="s">
        <v>66</v>
      </c>
      <c r="O4135">
        <v>3</v>
      </c>
      <c r="P4135">
        <v>2023</v>
      </c>
      <c r="Q4135">
        <v>4</v>
      </c>
      <c r="R4135" t="s">
        <v>100</v>
      </c>
      <c r="S4135">
        <v>2</v>
      </c>
      <c r="T4135">
        <v>16</v>
      </c>
      <c r="U4135">
        <v>4</v>
      </c>
      <c r="V4135">
        <v>6</v>
      </c>
      <c r="W4135" t="s">
        <v>35</v>
      </c>
      <c r="X4135" t="s">
        <v>36</v>
      </c>
      <c r="Y4135">
        <v>385236</v>
      </c>
      <c r="Z4135">
        <v>0.08</v>
      </c>
    </row>
    <row r="4136" spans="1:26" x14ac:dyDescent="0.25">
      <c r="A4136" t="s">
        <v>5961</v>
      </c>
      <c r="B4136" s="1">
        <v>45008</v>
      </c>
      <c r="C4136" t="s">
        <v>1708</v>
      </c>
      <c r="D4136" t="s">
        <v>63</v>
      </c>
      <c r="E4136" t="s">
        <v>29</v>
      </c>
      <c r="F4136" t="s">
        <v>41</v>
      </c>
      <c r="G4136" t="s">
        <v>59</v>
      </c>
      <c r="H4136">
        <v>5</v>
      </c>
      <c r="I4136">
        <v>4411</v>
      </c>
      <c r="J4136">
        <v>7</v>
      </c>
      <c r="K4136">
        <v>20511.150000000001</v>
      </c>
      <c r="L4136">
        <v>1643.66</v>
      </c>
      <c r="M4136" t="s">
        <v>32</v>
      </c>
      <c r="N4136" t="s">
        <v>44</v>
      </c>
      <c r="O4136">
        <v>3</v>
      </c>
      <c r="P4136">
        <v>2023</v>
      </c>
      <c r="Q4136">
        <v>3</v>
      </c>
      <c r="R4136" t="s">
        <v>105</v>
      </c>
      <c r="S4136">
        <v>1</v>
      </c>
      <c r="T4136">
        <v>12</v>
      </c>
      <c r="U4136">
        <v>4</v>
      </c>
      <c r="V4136">
        <v>4</v>
      </c>
      <c r="W4136" t="s">
        <v>73</v>
      </c>
      <c r="X4136" t="s">
        <v>47</v>
      </c>
      <c r="Y4136">
        <v>154385</v>
      </c>
      <c r="Z4136">
        <v>0.08</v>
      </c>
    </row>
    <row r="4137" spans="1:26" x14ac:dyDescent="0.25">
      <c r="A4137" t="s">
        <v>5962</v>
      </c>
      <c r="B4137" s="1">
        <v>45212</v>
      </c>
      <c r="C4137" t="s">
        <v>2723</v>
      </c>
      <c r="D4137" t="s">
        <v>39</v>
      </c>
      <c r="E4137" t="s">
        <v>51</v>
      </c>
      <c r="F4137" t="s">
        <v>41</v>
      </c>
      <c r="G4137" t="s">
        <v>116</v>
      </c>
      <c r="H4137">
        <v>8</v>
      </c>
      <c r="I4137">
        <v>236</v>
      </c>
      <c r="J4137">
        <v>17</v>
      </c>
      <c r="K4137">
        <v>1567.04</v>
      </c>
      <c r="L4137">
        <v>130.28</v>
      </c>
      <c r="M4137" t="s">
        <v>65</v>
      </c>
      <c r="N4137" t="s">
        <v>66</v>
      </c>
      <c r="O4137">
        <v>1</v>
      </c>
      <c r="P4137">
        <v>2023</v>
      </c>
      <c r="Q4137">
        <v>10</v>
      </c>
      <c r="R4137" t="s">
        <v>45</v>
      </c>
      <c r="S4137">
        <v>4</v>
      </c>
      <c r="T4137">
        <v>41</v>
      </c>
      <c r="U4137">
        <v>2</v>
      </c>
      <c r="V4137">
        <v>5</v>
      </c>
      <c r="W4137" t="s">
        <v>46</v>
      </c>
      <c r="X4137" t="s">
        <v>47</v>
      </c>
      <c r="Y4137">
        <v>32096</v>
      </c>
      <c r="Z4137">
        <v>0.08</v>
      </c>
    </row>
    <row r="4138" spans="1:26" x14ac:dyDescent="0.25">
      <c r="A4138" t="s">
        <v>5963</v>
      </c>
      <c r="B4138" s="1">
        <v>44948</v>
      </c>
      <c r="C4138" t="s">
        <v>826</v>
      </c>
      <c r="D4138" t="s">
        <v>63</v>
      </c>
      <c r="E4138" t="s">
        <v>40</v>
      </c>
      <c r="F4138" t="s">
        <v>41</v>
      </c>
      <c r="G4138" t="s">
        <v>42</v>
      </c>
      <c r="H4138">
        <v>6</v>
      </c>
      <c r="I4138">
        <v>2125</v>
      </c>
      <c r="J4138">
        <v>20</v>
      </c>
      <c r="K4138">
        <v>10200</v>
      </c>
      <c r="L4138">
        <v>1403.73</v>
      </c>
      <c r="M4138" t="s">
        <v>43</v>
      </c>
      <c r="N4138" t="s">
        <v>44</v>
      </c>
      <c r="O4138">
        <v>6</v>
      </c>
      <c r="P4138">
        <v>2023</v>
      </c>
      <c r="Q4138">
        <v>1</v>
      </c>
      <c r="R4138" t="s">
        <v>34</v>
      </c>
      <c r="S4138">
        <v>1</v>
      </c>
      <c r="T4138">
        <v>4</v>
      </c>
      <c r="U4138">
        <v>4</v>
      </c>
      <c r="V4138">
        <v>0</v>
      </c>
      <c r="W4138" t="s">
        <v>55</v>
      </c>
      <c r="X4138" t="s">
        <v>36</v>
      </c>
      <c r="Y4138">
        <v>255000</v>
      </c>
      <c r="Z4138">
        <v>0.14000000000000001</v>
      </c>
    </row>
    <row r="4139" spans="1:26" x14ac:dyDescent="0.25">
      <c r="A4139" t="s">
        <v>5964</v>
      </c>
      <c r="B4139" s="1">
        <v>45271</v>
      </c>
      <c r="C4139" t="s">
        <v>1651</v>
      </c>
      <c r="D4139" t="s">
        <v>39</v>
      </c>
      <c r="E4139" t="s">
        <v>40</v>
      </c>
      <c r="F4139" t="s">
        <v>30</v>
      </c>
      <c r="G4139" t="s">
        <v>31</v>
      </c>
      <c r="H4139">
        <v>6</v>
      </c>
      <c r="I4139">
        <v>1915</v>
      </c>
      <c r="J4139">
        <v>16</v>
      </c>
      <c r="K4139">
        <v>9651.6</v>
      </c>
      <c r="L4139">
        <v>1230.27</v>
      </c>
      <c r="M4139" t="s">
        <v>65</v>
      </c>
      <c r="N4139" t="s">
        <v>44</v>
      </c>
      <c r="O4139">
        <v>2</v>
      </c>
      <c r="P4139">
        <v>2023</v>
      </c>
      <c r="Q4139">
        <v>12</v>
      </c>
      <c r="R4139" t="s">
        <v>54</v>
      </c>
      <c r="S4139">
        <v>4</v>
      </c>
      <c r="T4139">
        <v>50</v>
      </c>
      <c r="U4139">
        <v>3</v>
      </c>
      <c r="V4139">
        <v>1</v>
      </c>
      <c r="W4139" t="s">
        <v>60</v>
      </c>
      <c r="X4139" t="s">
        <v>47</v>
      </c>
      <c r="Y4139">
        <v>183840</v>
      </c>
      <c r="Z4139">
        <v>0.13</v>
      </c>
    </row>
    <row r="4140" spans="1:26" x14ac:dyDescent="0.25">
      <c r="A4140" t="s">
        <v>5965</v>
      </c>
      <c r="B4140" s="1">
        <v>44944</v>
      </c>
      <c r="C4140" t="s">
        <v>173</v>
      </c>
      <c r="D4140" t="s">
        <v>39</v>
      </c>
      <c r="E4140" t="s">
        <v>29</v>
      </c>
      <c r="F4140" t="s">
        <v>52</v>
      </c>
      <c r="G4140" t="s">
        <v>91</v>
      </c>
      <c r="H4140">
        <v>7</v>
      </c>
      <c r="I4140">
        <v>1005</v>
      </c>
      <c r="J4140">
        <v>8</v>
      </c>
      <c r="K4140">
        <v>6472.2</v>
      </c>
      <c r="L4140">
        <v>564.35</v>
      </c>
      <c r="M4140" t="s">
        <v>43</v>
      </c>
      <c r="N4140" t="s">
        <v>33</v>
      </c>
      <c r="O4140">
        <v>5</v>
      </c>
      <c r="P4140">
        <v>2023</v>
      </c>
      <c r="Q4140">
        <v>1</v>
      </c>
      <c r="R4140" t="s">
        <v>34</v>
      </c>
      <c r="S4140">
        <v>1</v>
      </c>
      <c r="T4140">
        <v>3</v>
      </c>
      <c r="U4140">
        <v>3</v>
      </c>
      <c r="V4140">
        <v>3</v>
      </c>
      <c r="W4140" t="s">
        <v>83</v>
      </c>
      <c r="X4140" t="s">
        <v>47</v>
      </c>
      <c r="Y4140">
        <v>56280</v>
      </c>
      <c r="Z4140">
        <v>0.09</v>
      </c>
    </row>
    <row r="4141" spans="1:26" x14ac:dyDescent="0.25">
      <c r="A4141" t="s">
        <v>5966</v>
      </c>
      <c r="B4141" s="1">
        <v>45064</v>
      </c>
      <c r="C4141" t="s">
        <v>4065</v>
      </c>
      <c r="D4141" t="s">
        <v>63</v>
      </c>
      <c r="E4141" t="s">
        <v>58</v>
      </c>
      <c r="F4141" t="s">
        <v>41</v>
      </c>
      <c r="G4141" t="s">
        <v>59</v>
      </c>
      <c r="H4141">
        <v>6</v>
      </c>
      <c r="I4141">
        <v>1037</v>
      </c>
      <c r="J4141">
        <v>21</v>
      </c>
      <c r="K4141">
        <v>4915.38</v>
      </c>
      <c r="L4141">
        <v>361.1</v>
      </c>
      <c r="M4141" t="s">
        <v>32</v>
      </c>
      <c r="N4141" t="s">
        <v>33</v>
      </c>
      <c r="O4141">
        <v>7</v>
      </c>
      <c r="P4141">
        <v>2023</v>
      </c>
      <c r="Q4141">
        <v>5</v>
      </c>
      <c r="R4141" t="s">
        <v>238</v>
      </c>
      <c r="S4141">
        <v>2</v>
      </c>
      <c r="T4141">
        <v>20</v>
      </c>
      <c r="U4141">
        <v>3</v>
      </c>
      <c r="V4141">
        <v>4</v>
      </c>
      <c r="W4141" t="s">
        <v>73</v>
      </c>
      <c r="X4141" t="s">
        <v>47</v>
      </c>
      <c r="Y4141">
        <v>130662</v>
      </c>
      <c r="Z4141">
        <v>7.0000000000000007E-2</v>
      </c>
    </row>
    <row r="4142" spans="1:26" x14ac:dyDescent="0.25">
      <c r="A4142" t="s">
        <v>5967</v>
      </c>
      <c r="B4142" s="1">
        <v>45095</v>
      </c>
      <c r="C4142" t="s">
        <v>3731</v>
      </c>
      <c r="D4142" t="s">
        <v>28</v>
      </c>
      <c r="E4142" t="s">
        <v>29</v>
      </c>
      <c r="F4142" t="s">
        <v>41</v>
      </c>
      <c r="G4142" t="s">
        <v>59</v>
      </c>
      <c r="H4142">
        <v>8</v>
      </c>
      <c r="I4142">
        <v>1926</v>
      </c>
      <c r="J4142">
        <v>11</v>
      </c>
      <c r="K4142">
        <v>13713.12</v>
      </c>
      <c r="L4142">
        <v>2505.31</v>
      </c>
      <c r="M4142" t="s">
        <v>65</v>
      </c>
      <c r="N4142" t="s">
        <v>66</v>
      </c>
      <c r="O4142">
        <v>5</v>
      </c>
      <c r="P4142">
        <v>2023</v>
      </c>
      <c r="Q4142">
        <v>6</v>
      </c>
      <c r="R4142" t="s">
        <v>95</v>
      </c>
      <c r="S4142">
        <v>2</v>
      </c>
      <c r="T4142">
        <v>25</v>
      </c>
      <c r="U4142">
        <v>4</v>
      </c>
      <c r="V4142">
        <v>0</v>
      </c>
      <c r="W4142" t="s">
        <v>55</v>
      </c>
      <c r="X4142" t="s">
        <v>36</v>
      </c>
      <c r="Y4142">
        <v>169488</v>
      </c>
      <c r="Z4142">
        <v>0.18</v>
      </c>
    </row>
    <row r="4143" spans="1:26" x14ac:dyDescent="0.25">
      <c r="A4143" t="s">
        <v>5968</v>
      </c>
      <c r="B4143" s="1">
        <v>45256</v>
      </c>
      <c r="C4143" t="s">
        <v>3876</v>
      </c>
      <c r="D4143" t="s">
        <v>39</v>
      </c>
      <c r="E4143" t="s">
        <v>58</v>
      </c>
      <c r="F4143" t="s">
        <v>41</v>
      </c>
      <c r="G4143" t="s">
        <v>42</v>
      </c>
      <c r="H4143">
        <v>7</v>
      </c>
      <c r="I4143">
        <v>4010</v>
      </c>
      <c r="J4143">
        <v>13</v>
      </c>
      <c r="K4143">
        <v>24420.9</v>
      </c>
      <c r="L4143">
        <v>4018.08</v>
      </c>
      <c r="M4143" t="s">
        <v>32</v>
      </c>
      <c r="N4143" t="s">
        <v>66</v>
      </c>
      <c r="O4143">
        <v>2</v>
      </c>
      <c r="P4143">
        <v>2023</v>
      </c>
      <c r="Q4143">
        <v>11</v>
      </c>
      <c r="R4143" t="s">
        <v>92</v>
      </c>
      <c r="S4143">
        <v>4</v>
      </c>
      <c r="T4143">
        <v>48</v>
      </c>
      <c r="U4143">
        <v>5</v>
      </c>
      <c r="V4143">
        <v>0</v>
      </c>
      <c r="W4143" t="s">
        <v>55</v>
      </c>
      <c r="X4143" t="s">
        <v>36</v>
      </c>
      <c r="Y4143">
        <v>364910</v>
      </c>
      <c r="Z4143">
        <v>0.16</v>
      </c>
    </row>
    <row r="4144" spans="1:26" x14ac:dyDescent="0.25">
      <c r="A4144" t="s">
        <v>5969</v>
      </c>
      <c r="B4144" s="1">
        <v>45144</v>
      </c>
      <c r="C4144" t="s">
        <v>218</v>
      </c>
      <c r="D4144" t="s">
        <v>50</v>
      </c>
      <c r="E4144" t="s">
        <v>40</v>
      </c>
      <c r="F4144" t="s">
        <v>52</v>
      </c>
      <c r="G4144" t="s">
        <v>91</v>
      </c>
      <c r="H4144">
        <v>4</v>
      </c>
      <c r="I4144">
        <v>1743</v>
      </c>
      <c r="J4144">
        <v>20</v>
      </c>
      <c r="K4144">
        <v>5577.6</v>
      </c>
      <c r="L4144">
        <v>1065.79</v>
      </c>
      <c r="M4144" t="s">
        <v>43</v>
      </c>
      <c r="N4144" t="s">
        <v>44</v>
      </c>
      <c r="O4144">
        <v>4</v>
      </c>
      <c r="P4144">
        <v>2023</v>
      </c>
      <c r="Q4144">
        <v>8</v>
      </c>
      <c r="R4144" t="s">
        <v>72</v>
      </c>
      <c r="S4144">
        <v>3</v>
      </c>
      <c r="T4144">
        <v>32</v>
      </c>
      <c r="U4144">
        <v>2</v>
      </c>
      <c r="V4144">
        <v>0</v>
      </c>
      <c r="W4144" t="s">
        <v>55</v>
      </c>
      <c r="X4144" t="s">
        <v>36</v>
      </c>
      <c r="Y4144">
        <v>139440</v>
      </c>
      <c r="Z4144">
        <v>0.19</v>
      </c>
    </row>
    <row r="4145" spans="1:26" x14ac:dyDescent="0.25">
      <c r="A4145" t="s">
        <v>5970</v>
      </c>
      <c r="B4145" s="1">
        <v>45183</v>
      </c>
      <c r="C4145" t="s">
        <v>2716</v>
      </c>
      <c r="D4145" t="s">
        <v>50</v>
      </c>
      <c r="E4145" t="s">
        <v>29</v>
      </c>
      <c r="F4145" t="s">
        <v>52</v>
      </c>
      <c r="G4145" t="s">
        <v>79</v>
      </c>
      <c r="H4145">
        <v>8</v>
      </c>
      <c r="I4145">
        <v>4080</v>
      </c>
      <c r="J4145">
        <v>17</v>
      </c>
      <c r="K4145">
        <v>27091.200000000001</v>
      </c>
      <c r="L4145">
        <v>3273.28</v>
      </c>
      <c r="M4145" t="s">
        <v>32</v>
      </c>
      <c r="N4145" t="s">
        <v>33</v>
      </c>
      <c r="O4145">
        <v>2</v>
      </c>
      <c r="P4145">
        <v>2023</v>
      </c>
      <c r="Q4145">
        <v>9</v>
      </c>
      <c r="R4145" t="s">
        <v>80</v>
      </c>
      <c r="S4145">
        <v>3</v>
      </c>
      <c r="T4145">
        <v>37</v>
      </c>
      <c r="U4145">
        <v>3</v>
      </c>
      <c r="V4145">
        <v>4</v>
      </c>
      <c r="W4145" t="s">
        <v>73</v>
      </c>
      <c r="X4145" t="s">
        <v>47</v>
      </c>
      <c r="Y4145">
        <v>554880</v>
      </c>
      <c r="Z4145">
        <v>0.12</v>
      </c>
    </row>
    <row r="4146" spans="1:26" x14ac:dyDescent="0.25">
      <c r="A4146" t="s">
        <v>5971</v>
      </c>
      <c r="B4146" s="1">
        <v>45126</v>
      </c>
      <c r="C4146" t="s">
        <v>3713</v>
      </c>
      <c r="D4146" t="s">
        <v>63</v>
      </c>
      <c r="E4146" t="s">
        <v>40</v>
      </c>
      <c r="F4146" t="s">
        <v>41</v>
      </c>
      <c r="G4146" t="s">
        <v>116</v>
      </c>
      <c r="H4146">
        <v>2</v>
      </c>
      <c r="I4146">
        <v>4428</v>
      </c>
      <c r="J4146">
        <v>9</v>
      </c>
      <c r="K4146">
        <v>8058.96</v>
      </c>
      <c r="L4146">
        <v>603.67999999999995</v>
      </c>
      <c r="M4146" t="s">
        <v>32</v>
      </c>
      <c r="N4146" t="s">
        <v>33</v>
      </c>
      <c r="O4146">
        <v>4</v>
      </c>
      <c r="P4146">
        <v>2023</v>
      </c>
      <c r="Q4146">
        <v>7</v>
      </c>
      <c r="R4146" t="s">
        <v>125</v>
      </c>
      <c r="S4146">
        <v>3</v>
      </c>
      <c r="T4146">
        <v>29</v>
      </c>
      <c r="U4146">
        <v>4</v>
      </c>
      <c r="V4146">
        <v>3</v>
      </c>
      <c r="W4146" t="s">
        <v>83</v>
      </c>
      <c r="X4146" t="s">
        <v>47</v>
      </c>
      <c r="Y4146">
        <v>79704</v>
      </c>
      <c r="Z4146">
        <v>7.0000000000000007E-2</v>
      </c>
    </row>
    <row r="4147" spans="1:26" x14ac:dyDescent="0.25">
      <c r="A4147" t="s">
        <v>5972</v>
      </c>
      <c r="B4147" s="1">
        <v>45078</v>
      </c>
      <c r="C4147" t="s">
        <v>1188</v>
      </c>
      <c r="D4147" t="s">
        <v>50</v>
      </c>
      <c r="E4147" t="s">
        <v>51</v>
      </c>
      <c r="F4147" t="s">
        <v>30</v>
      </c>
      <c r="G4147" t="s">
        <v>64</v>
      </c>
      <c r="H4147">
        <v>4</v>
      </c>
      <c r="I4147">
        <v>4093</v>
      </c>
      <c r="J4147">
        <v>1</v>
      </c>
      <c r="K4147">
        <v>16208.28</v>
      </c>
      <c r="L4147">
        <v>2084.9899999999998</v>
      </c>
      <c r="M4147" t="s">
        <v>65</v>
      </c>
      <c r="N4147" t="s">
        <v>33</v>
      </c>
      <c r="O4147">
        <v>3</v>
      </c>
      <c r="P4147">
        <v>2023</v>
      </c>
      <c r="Q4147">
        <v>6</v>
      </c>
      <c r="R4147" t="s">
        <v>95</v>
      </c>
      <c r="S4147">
        <v>2</v>
      </c>
      <c r="T4147">
        <v>22</v>
      </c>
      <c r="U4147">
        <v>1</v>
      </c>
      <c r="V4147">
        <v>4</v>
      </c>
      <c r="W4147" t="s">
        <v>73</v>
      </c>
      <c r="X4147" t="s">
        <v>47</v>
      </c>
      <c r="Y4147">
        <v>16372</v>
      </c>
      <c r="Z4147">
        <v>0.13</v>
      </c>
    </row>
    <row r="4148" spans="1:26" x14ac:dyDescent="0.25">
      <c r="A4148" t="s">
        <v>5973</v>
      </c>
      <c r="B4148" s="1">
        <v>45141</v>
      </c>
      <c r="C4148" t="s">
        <v>1854</v>
      </c>
      <c r="D4148" t="s">
        <v>63</v>
      </c>
      <c r="E4148" t="s">
        <v>51</v>
      </c>
      <c r="F4148" t="s">
        <v>30</v>
      </c>
      <c r="G4148" t="s">
        <v>31</v>
      </c>
      <c r="H4148">
        <v>7</v>
      </c>
      <c r="I4148">
        <v>1544</v>
      </c>
      <c r="J4148">
        <v>5</v>
      </c>
      <c r="K4148">
        <v>10267.6</v>
      </c>
      <c r="L4148">
        <v>1714.28</v>
      </c>
      <c r="M4148" t="s">
        <v>32</v>
      </c>
      <c r="N4148" t="s">
        <v>44</v>
      </c>
      <c r="O4148">
        <v>3</v>
      </c>
      <c r="P4148">
        <v>2023</v>
      </c>
      <c r="Q4148">
        <v>8</v>
      </c>
      <c r="R4148" t="s">
        <v>72</v>
      </c>
      <c r="S4148">
        <v>3</v>
      </c>
      <c r="T4148">
        <v>31</v>
      </c>
      <c r="U4148">
        <v>1</v>
      </c>
      <c r="V4148">
        <v>4</v>
      </c>
      <c r="W4148" t="s">
        <v>73</v>
      </c>
      <c r="X4148" t="s">
        <v>47</v>
      </c>
      <c r="Y4148">
        <v>54040</v>
      </c>
      <c r="Z4148">
        <v>0.17</v>
      </c>
    </row>
    <row r="4149" spans="1:26" x14ac:dyDescent="0.25">
      <c r="A4149" t="s">
        <v>5974</v>
      </c>
      <c r="B4149" s="1">
        <v>45146</v>
      </c>
      <c r="C4149" t="s">
        <v>3170</v>
      </c>
      <c r="D4149" t="s">
        <v>50</v>
      </c>
      <c r="E4149" t="s">
        <v>40</v>
      </c>
      <c r="F4149" t="s">
        <v>30</v>
      </c>
      <c r="G4149" t="s">
        <v>86</v>
      </c>
      <c r="H4149">
        <v>8</v>
      </c>
      <c r="I4149">
        <v>2948</v>
      </c>
      <c r="J4149">
        <v>14</v>
      </c>
      <c r="K4149">
        <v>20282.240000000002</v>
      </c>
      <c r="L4149">
        <v>2237.9899999999998</v>
      </c>
      <c r="M4149" t="s">
        <v>65</v>
      </c>
      <c r="N4149" t="s">
        <v>66</v>
      </c>
      <c r="O4149">
        <v>5</v>
      </c>
      <c r="P4149">
        <v>2023</v>
      </c>
      <c r="Q4149">
        <v>8</v>
      </c>
      <c r="R4149" t="s">
        <v>72</v>
      </c>
      <c r="S4149">
        <v>3</v>
      </c>
      <c r="T4149">
        <v>32</v>
      </c>
      <c r="U4149">
        <v>2</v>
      </c>
      <c r="V4149">
        <v>2</v>
      </c>
      <c r="W4149" t="s">
        <v>76</v>
      </c>
      <c r="X4149" t="s">
        <v>47</v>
      </c>
      <c r="Y4149">
        <v>330176</v>
      </c>
      <c r="Z4149">
        <v>0.11</v>
      </c>
    </row>
    <row r="4150" spans="1:26" x14ac:dyDescent="0.25">
      <c r="A4150" t="s">
        <v>5975</v>
      </c>
      <c r="B4150" s="1">
        <v>44958</v>
      </c>
      <c r="C4150" t="s">
        <v>1106</v>
      </c>
      <c r="D4150" t="s">
        <v>63</v>
      </c>
      <c r="E4150" t="s">
        <v>58</v>
      </c>
      <c r="F4150" t="s">
        <v>30</v>
      </c>
      <c r="G4150" t="s">
        <v>31</v>
      </c>
      <c r="H4150">
        <v>9</v>
      </c>
      <c r="I4150">
        <v>4047</v>
      </c>
      <c r="J4150">
        <v>28</v>
      </c>
      <c r="K4150">
        <v>26224.560000000001</v>
      </c>
      <c r="L4150">
        <v>3180.6</v>
      </c>
      <c r="M4150" t="s">
        <v>32</v>
      </c>
      <c r="N4150" t="s">
        <v>66</v>
      </c>
      <c r="O4150">
        <v>3</v>
      </c>
      <c r="P4150">
        <v>2023</v>
      </c>
      <c r="Q4150">
        <v>2</v>
      </c>
      <c r="R4150" t="s">
        <v>67</v>
      </c>
      <c r="S4150">
        <v>1</v>
      </c>
      <c r="T4150">
        <v>5</v>
      </c>
      <c r="U4150">
        <v>1</v>
      </c>
      <c r="V4150">
        <v>3</v>
      </c>
      <c r="W4150" t="s">
        <v>83</v>
      </c>
      <c r="X4150" t="s">
        <v>47</v>
      </c>
      <c r="Y4150">
        <v>1019844</v>
      </c>
      <c r="Z4150">
        <v>0.12</v>
      </c>
    </row>
    <row r="4151" spans="1:26" x14ac:dyDescent="0.25">
      <c r="A4151" t="s">
        <v>5976</v>
      </c>
      <c r="B4151" s="1">
        <v>44963</v>
      </c>
      <c r="C4151" t="s">
        <v>4261</v>
      </c>
      <c r="D4151" t="s">
        <v>39</v>
      </c>
      <c r="E4151" t="s">
        <v>29</v>
      </c>
      <c r="F4151" t="s">
        <v>52</v>
      </c>
      <c r="G4151" t="s">
        <v>91</v>
      </c>
      <c r="H4151">
        <v>5</v>
      </c>
      <c r="I4151">
        <v>3553</v>
      </c>
      <c r="J4151">
        <v>13</v>
      </c>
      <c r="K4151">
        <v>15455.55</v>
      </c>
      <c r="L4151">
        <v>3019.81</v>
      </c>
      <c r="M4151" t="s">
        <v>65</v>
      </c>
      <c r="N4151" t="s">
        <v>44</v>
      </c>
      <c r="O4151">
        <v>3</v>
      </c>
      <c r="P4151">
        <v>2023</v>
      </c>
      <c r="Q4151">
        <v>2</v>
      </c>
      <c r="R4151" t="s">
        <v>67</v>
      </c>
      <c r="S4151">
        <v>1</v>
      </c>
      <c r="T4151">
        <v>6</v>
      </c>
      <c r="U4151">
        <v>2</v>
      </c>
      <c r="V4151">
        <v>1</v>
      </c>
      <c r="W4151" t="s">
        <v>60</v>
      </c>
      <c r="X4151" t="s">
        <v>47</v>
      </c>
      <c r="Y4151">
        <v>230945</v>
      </c>
      <c r="Z4151">
        <v>0.2</v>
      </c>
    </row>
    <row r="4152" spans="1:26" x14ac:dyDescent="0.25">
      <c r="A4152" t="s">
        <v>5977</v>
      </c>
      <c r="B4152" s="1">
        <v>45087</v>
      </c>
      <c r="C4152" t="s">
        <v>5410</v>
      </c>
      <c r="D4152" t="s">
        <v>28</v>
      </c>
      <c r="E4152" t="s">
        <v>40</v>
      </c>
      <c r="F4152" t="s">
        <v>41</v>
      </c>
      <c r="G4152" t="s">
        <v>116</v>
      </c>
      <c r="H4152">
        <v>10</v>
      </c>
      <c r="I4152">
        <v>3389</v>
      </c>
      <c r="J4152">
        <v>27</v>
      </c>
      <c r="K4152">
        <v>24739.7</v>
      </c>
      <c r="L4152">
        <v>1745.46</v>
      </c>
      <c r="M4152" t="s">
        <v>65</v>
      </c>
      <c r="N4152" t="s">
        <v>66</v>
      </c>
      <c r="O4152">
        <v>6</v>
      </c>
      <c r="P4152">
        <v>2023</v>
      </c>
      <c r="Q4152">
        <v>6</v>
      </c>
      <c r="R4152" t="s">
        <v>95</v>
      </c>
      <c r="S4152">
        <v>2</v>
      </c>
      <c r="T4152">
        <v>23</v>
      </c>
      <c r="U4152">
        <v>2</v>
      </c>
      <c r="V4152">
        <v>6</v>
      </c>
      <c r="W4152" t="s">
        <v>35</v>
      </c>
      <c r="X4152" t="s">
        <v>36</v>
      </c>
      <c r="Y4152">
        <v>915030</v>
      </c>
      <c r="Z4152">
        <v>7.0000000000000007E-2</v>
      </c>
    </row>
    <row r="4153" spans="1:26" x14ac:dyDescent="0.25">
      <c r="A4153" t="s">
        <v>5978</v>
      </c>
      <c r="B4153" s="1">
        <v>45022</v>
      </c>
      <c r="C4153" t="s">
        <v>1537</v>
      </c>
      <c r="D4153" t="s">
        <v>39</v>
      </c>
      <c r="E4153" t="s">
        <v>29</v>
      </c>
      <c r="F4153" t="s">
        <v>41</v>
      </c>
      <c r="G4153" t="s">
        <v>59</v>
      </c>
      <c r="H4153">
        <v>1</v>
      </c>
      <c r="I4153">
        <v>2528</v>
      </c>
      <c r="J4153">
        <v>21</v>
      </c>
      <c r="K4153">
        <v>1997.12</v>
      </c>
      <c r="L4153">
        <v>319.08</v>
      </c>
      <c r="M4153" t="s">
        <v>43</v>
      </c>
      <c r="N4153" t="s">
        <v>44</v>
      </c>
      <c r="O4153">
        <v>7</v>
      </c>
      <c r="P4153">
        <v>2023</v>
      </c>
      <c r="Q4153">
        <v>4</v>
      </c>
      <c r="R4153" t="s">
        <v>100</v>
      </c>
      <c r="S4153">
        <v>2</v>
      </c>
      <c r="T4153">
        <v>14</v>
      </c>
      <c r="U4153">
        <v>2</v>
      </c>
      <c r="V4153">
        <v>4</v>
      </c>
      <c r="W4153" t="s">
        <v>73</v>
      </c>
      <c r="X4153" t="s">
        <v>47</v>
      </c>
      <c r="Y4153">
        <v>53088</v>
      </c>
      <c r="Z4153">
        <v>0.16</v>
      </c>
    </row>
    <row r="4154" spans="1:26" x14ac:dyDescent="0.25">
      <c r="A4154" t="s">
        <v>5979</v>
      </c>
      <c r="B4154" s="1">
        <v>45290</v>
      </c>
      <c r="C4154" t="s">
        <v>2551</v>
      </c>
      <c r="D4154" t="s">
        <v>50</v>
      </c>
      <c r="E4154" t="s">
        <v>51</v>
      </c>
      <c r="F4154" t="s">
        <v>52</v>
      </c>
      <c r="G4154" t="s">
        <v>53</v>
      </c>
      <c r="H4154">
        <v>7</v>
      </c>
      <c r="I4154">
        <v>3819</v>
      </c>
      <c r="J4154">
        <v>28</v>
      </c>
      <c r="K4154">
        <v>19247.759999999998</v>
      </c>
      <c r="L4154">
        <v>3376.94</v>
      </c>
      <c r="M4154" t="s">
        <v>65</v>
      </c>
      <c r="N4154" t="s">
        <v>33</v>
      </c>
      <c r="O4154">
        <v>3</v>
      </c>
      <c r="P4154">
        <v>2023</v>
      </c>
      <c r="Q4154">
        <v>12</v>
      </c>
      <c r="R4154" t="s">
        <v>54</v>
      </c>
      <c r="S4154">
        <v>4</v>
      </c>
      <c r="T4154">
        <v>52</v>
      </c>
      <c r="U4154">
        <v>5</v>
      </c>
      <c r="V4154">
        <v>6</v>
      </c>
      <c r="W4154" t="s">
        <v>35</v>
      </c>
      <c r="X4154" t="s">
        <v>36</v>
      </c>
      <c r="Y4154">
        <v>748524</v>
      </c>
      <c r="Z4154">
        <v>0.18</v>
      </c>
    </row>
    <row r="4155" spans="1:26" x14ac:dyDescent="0.25">
      <c r="A4155" t="s">
        <v>5980</v>
      </c>
      <c r="B4155" s="1">
        <v>45220</v>
      </c>
      <c r="C4155" t="s">
        <v>2802</v>
      </c>
      <c r="D4155" t="s">
        <v>39</v>
      </c>
      <c r="E4155" t="s">
        <v>58</v>
      </c>
      <c r="F4155" t="s">
        <v>41</v>
      </c>
      <c r="G4155" t="s">
        <v>42</v>
      </c>
      <c r="H4155">
        <v>10</v>
      </c>
      <c r="I4155">
        <v>1509</v>
      </c>
      <c r="J4155">
        <v>23</v>
      </c>
      <c r="K4155">
        <v>11619.3</v>
      </c>
      <c r="L4155">
        <v>1095.8699999999999</v>
      </c>
      <c r="M4155" t="s">
        <v>32</v>
      </c>
      <c r="N4155" t="s">
        <v>33</v>
      </c>
      <c r="O4155">
        <v>3</v>
      </c>
      <c r="P4155">
        <v>2023</v>
      </c>
      <c r="Q4155">
        <v>10</v>
      </c>
      <c r="R4155" t="s">
        <v>45</v>
      </c>
      <c r="S4155">
        <v>4</v>
      </c>
      <c r="T4155">
        <v>42</v>
      </c>
      <c r="U4155">
        <v>3</v>
      </c>
      <c r="V4155">
        <v>6</v>
      </c>
      <c r="W4155" t="s">
        <v>35</v>
      </c>
      <c r="X4155" t="s">
        <v>36</v>
      </c>
      <c r="Y4155">
        <v>347070</v>
      </c>
      <c r="Z4155">
        <v>0.09</v>
      </c>
    </row>
    <row r="4156" spans="1:26" x14ac:dyDescent="0.25">
      <c r="A4156" t="s">
        <v>5981</v>
      </c>
      <c r="B4156" s="1">
        <v>45112</v>
      </c>
      <c r="C4156" t="s">
        <v>392</v>
      </c>
      <c r="D4156" t="s">
        <v>39</v>
      </c>
      <c r="E4156" t="s">
        <v>58</v>
      </c>
      <c r="F4156" t="s">
        <v>30</v>
      </c>
      <c r="G4156" t="s">
        <v>31</v>
      </c>
      <c r="H4156">
        <v>4</v>
      </c>
      <c r="I4156">
        <v>1912</v>
      </c>
      <c r="J4156">
        <v>22</v>
      </c>
      <c r="K4156">
        <v>5965.44</v>
      </c>
      <c r="L4156">
        <v>385.88</v>
      </c>
      <c r="M4156" t="s">
        <v>32</v>
      </c>
      <c r="N4156" t="s">
        <v>33</v>
      </c>
      <c r="O4156">
        <v>1</v>
      </c>
      <c r="P4156">
        <v>2023</v>
      </c>
      <c r="Q4156">
        <v>7</v>
      </c>
      <c r="R4156" t="s">
        <v>125</v>
      </c>
      <c r="S4156">
        <v>3</v>
      </c>
      <c r="T4156">
        <v>27</v>
      </c>
      <c r="U4156">
        <v>2</v>
      </c>
      <c r="V4156">
        <v>3</v>
      </c>
      <c r="W4156" t="s">
        <v>83</v>
      </c>
      <c r="X4156" t="s">
        <v>47</v>
      </c>
      <c r="Y4156">
        <v>168256</v>
      </c>
      <c r="Z4156">
        <v>0.06</v>
      </c>
    </row>
    <row r="4157" spans="1:26" x14ac:dyDescent="0.25">
      <c r="A4157" t="s">
        <v>5982</v>
      </c>
      <c r="B4157" s="1">
        <v>45151</v>
      </c>
      <c r="C4157" t="s">
        <v>3449</v>
      </c>
      <c r="D4157" t="s">
        <v>63</v>
      </c>
      <c r="E4157" t="s">
        <v>58</v>
      </c>
      <c r="F4157" t="s">
        <v>52</v>
      </c>
      <c r="G4157" t="s">
        <v>53</v>
      </c>
      <c r="H4157">
        <v>3</v>
      </c>
      <c r="I4157">
        <v>498</v>
      </c>
      <c r="J4157">
        <v>16</v>
      </c>
      <c r="K4157">
        <v>1254.96</v>
      </c>
      <c r="L4157">
        <v>219.56</v>
      </c>
      <c r="M4157" t="s">
        <v>32</v>
      </c>
      <c r="N4157" t="s">
        <v>44</v>
      </c>
      <c r="O4157">
        <v>3</v>
      </c>
      <c r="P4157">
        <v>2023</v>
      </c>
      <c r="Q4157">
        <v>8</v>
      </c>
      <c r="R4157" t="s">
        <v>72</v>
      </c>
      <c r="S4157">
        <v>3</v>
      </c>
      <c r="T4157">
        <v>33</v>
      </c>
      <c r="U4157">
        <v>3</v>
      </c>
      <c r="V4157">
        <v>0</v>
      </c>
      <c r="W4157" t="s">
        <v>55</v>
      </c>
      <c r="X4157" t="s">
        <v>36</v>
      </c>
      <c r="Y4157">
        <v>23904</v>
      </c>
      <c r="Z4157">
        <v>0.17</v>
      </c>
    </row>
    <row r="4158" spans="1:26" x14ac:dyDescent="0.25">
      <c r="A4158" t="s">
        <v>5983</v>
      </c>
      <c r="B4158" s="1">
        <v>45062</v>
      </c>
      <c r="C4158" t="s">
        <v>5181</v>
      </c>
      <c r="D4158" t="s">
        <v>28</v>
      </c>
      <c r="E4158" t="s">
        <v>58</v>
      </c>
      <c r="F4158" t="s">
        <v>41</v>
      </c>
      <c r="G4158" t="s">
        <v>116</v>
      </c>
      <c r="H4158">
        <v>8</v>
      </c>
      <c r="I4158">
        <v>3450</v>
      </c>
      <c r="J4158">
        <v>19</v>
      </c>
      <c r="K4158">
        <v>22356</v>
      </c>
      <c r="L4158">
        <v>1350.64</v>
      </c>
      <c r="M4158" t="s">
        <v>65</v>
      </c>
      <c r="N4158" t="s">
        <v>44</v>
      </c>
      <c r="O4158">
        <v>4</v>
      </c>
      <c r="P4158">
        <v>2023</v>
      </c>
      <c r="Q4158">
        <v>5</v>
      </c>
      <c r="R4158" t="s">
        <v>238</v>
      </c>
      <c r="S4158">
        <v>2</v>
      </c>
      <c r="T4158">
        <v>20</v>
      </c>
      <c r="U4158">
        <v>3</v>
      </c>
      <c r="V4158">
        <v>2</v>
      </c>
      <c r="W4158" t="s">
        <v>76</v>
      </c>
      <c r="X4158" t="s">
        <v>47</v>
      </c>
      <c r="Y4158">
        <v>524400</v>
      </c>
      <c r="Z4158">
        <v>0.06</v>
      </c>
    </row>
    <row r="4159" spans="1:26" x14ac:dyDescent="0.25">
      <c r="A4159" t="s">
        <v>5984</v>
      </c>
      <c r="B4159" s="1">
        <v>45288</v>
      </c>
      <c r="C4159" t="s">
        <v>3138</v>
      </c>
      <c r="D4159" t="s">
        <v>50</v>
      </c>
      <c r="E4159" t="s">
        <v>40</v>
      </c>
      <c r="F4159" t="s">
        <v>41</v>
      </c>
      <c r="G4159" t="s">
        <v>116</v>
      </c>
      <c r="H4159">
        <v>8</v>
      </c>
      <c r="I4159">
        <v>762</v>
      </c>
      <c r="J4159">
        <v>13</v>
      </c>
      <c r="K4159">
        <v>5303.52</v>
      </c>
      <c r="L4159">
        <v>642.6</v>
      </c>
      <c r="M4159" t="s">
        <v>32</v>
      </c>
      <c r="N4159" t="s">
        <v>66</v>
      </c>
      <c r="O4159">
        <v>2</v>
      </c>
      <c r="P4159">
        <v>2023</v>
      </c>
      <c r="Q4159">
        <v>12</v>
      </c>
      <c r="R4159" t="s">
        <v>54</v>
      </c>
      <c r="S4159">
        <v>4</v>
      </c>
      <c r="T4159">
        <v>52</v>
      </c>
      <c r="U4159">
        <v>5</v>
      </c>
      <c r="V4159">
        <v>4</v>
      </c>
      <c r="W4159" t="s">
        <v>73</v>
      </c>
      <c r="X4159" t="s">
        <v>47</v>
      </c>
      <c r="Y4159">
        <v>79248</v>
      </c>
      <c r="Z4159">
        <v>0.12</v>
      </c>
    </row>
    <row r="4160" spans="1:26" x14ac:dyDescent="0.25">
      <c r="A4160" t="s">
        <v>5985</v>
      </c>
      <c r="B4160" s="1">
        <v>45108</v>
      </c>
      <c r="C4160" t="s">
        <v>2464</v>
      </c>
      <c r="D4160" t="s">
        <v>63</v>
      </c>
      <c r="E4160" t="s">
        <v>58</v>
      </c>
      <c r="F4160" t="s">
        <v>30</v>
      </c>
      <c r="G4160" t="s">
        <v>31</v>
      </c>
      <c r="H4160">
        <v>1</v>
      </c>
      <c r="I4160">
        <v>936</v>
      </c>
      <c r="J4160">
        <v>17</v>
      </c>
      <c r="K4160">
        <v>776.88</v>
      </c>
      <c r="L4160">
        <v>63.25</v>
      </c>
      <c r="M4160" t="s">
        <v>43</v>
      </c>
      <c r="N4160" t="s">
        <v>33</v>
      </c>
      <c r="O4160">
        <v>5</v>
      </c>
      <c r="P4160">
        <v>2023</v>
      </c>
      <c r="Q4160">
        <v>7</v>
      </c>
      <c r="R4160" t="s">
        <v>125</v>
      </c>
      <c r="S4160">
        <v>3</v>
      </c>
      <c r="T4160">
        <v>26</v>
      </c>
      <c r="U4160">
        <v>1</v>
      </c>
      <c r="V4160">
        <v>6</v>
      </c>
      <c r="W4160" t="s">
        <v>35</v>
      </c>
      <c r="X4160" t="s">
        <v>36</v>
      </c>
      <c r="Y4160">
        <v>15912</v>
      </c>
      <c r="Z4160">
        <v>0.08</v>
      </c>
    </row>
    <row r="4161" spans="1:26" x14ac:dyDescent="0.25">
      <c r="A4161" t="s">
        <v>5986</v>
      </c>
      <c r="B4161" s="1">
        <v>45139</v>
      </c>
      <c r="C4161" t="s">
        <v>2283</v>
      </c>
      <c r="D4161" t="s">
        <v>63</v>
      </c>
      <c r="E4161" t="s">
        <v>58</v>
      </c>
      <c r="F4161" t="s">
        <v>30</v>
      </c>
      <c r="G4161" t="s">
        <v>31</v>
      </c>
      <c r="H4161">
        <v>6</v>
      </c>
      <c r="I4161">
        <v>3195</v>
      </c>
      <c r="J4161">
        <v>27</v>
      </c>
      <c r="K4161">
        <v>13994.1</v>
      </c>
      <c r="L4161">
        <v>1000.84</v>
      </c>
      <c r="M4161" t="s">
        <v>32</v>
      </c>
      <c r="N4161" t="s">
        <v>44</v>
      </c>
      <c r="O4161">
        <v>2</v>
      </c>
      <c r="P4161">
        <v>2023</v>
      </c>
      <c r="Q4161">
        <v>8</v>
      </c>
      <c r="R4161" t="s">
        <v>72</v>
      </c>
      <c r="S4161">
        <v>3</v>
      </c>
      <c r="T4161">
        <v>31</v>
      </c>
      <c r="U4161">
        <v>1</v>
      </c>
      <c r="V4161">
        <v>2</v>
      </c>
      <c r="W4161" t="s">
        <v>76</v>
      </c>
      <c r="X4161" t="s">
        <v>47</v>
      </c>
      <c r="Y4161">
        <v>517590</v>
      </c>
      <c r="Z4161">
        <v>7.0000000000000007E-2</v>
      </c>
    </row>
    <row r="4162" spans="1:26" x14ac:dyDescent="0.25">
      <c r="A4162" t="s">
        <v>5987</v>
      </c>
      <c r="B4162" s="1">
        <v>45107</v>
      </c>
      <c r="C4162" t="s">
        <v>3221</v>
      </c>
      <c r="D4162" t="s">
        <v>63</v>
      </c>
      <c r="E4162" t="s">
        <v>40</v>
      </c>
      <c r="F4162" t="s">
        <v>52</v>
      </c>
      <c r="G4162" t="s">
        <v>53</v>
      </c>
      <c r="H4162">
        <v>5</v>
      </c>
      <c r="I4162">
        <v>2319</v>
      </c>
      <c r="J4162">
        <v>11</v>
      </c>
      <c r="K4162">
        <v>10319.549999999999</v>
      </c>
      <c r="L4162">
        <v>862.05</v>
      </c>
      <c r="M4162" t="s">
        <v>65</v>
      </c>
      <c r="N4162" t="s">
        <v>66</v>
      </c>
      <c r="O4162">
        <v>2</v>
      </c>
      <c r="P4162">
        <v>2023</v>
      </c>
      <c r="Q4162">
        <v>6</v>
      </c>
      <c r="R4162" t="s">
        <v>95</v>
      </c>
      <c r="S4162">
        <v>2</v>
      </c>
      <c r="T4162">
        <v>26</v>
      </c>
      <c r="U4162">
        <v>5</v>
      </c>
      <c r="V4162">
        <v>5</v>
      </c>
      <c r="W4162" t="s">
        <v>46</v>
      </c>
      <c r="X4162" t="s">
        <v>47</v>
      </c>
      <c r="Y4162">
        <v>127545</v>
      </c>
      <c r="Z4162">
        <v>0.08</v>
      </c>
    </row>
    <row r="4163" spans="1:26" x14ac:dyDescent="0.25">
      <c r="A4163" t="s">
        <v>5988</v>
      </c>
      <c r="B4163" s="1">
        <v>45007</v>
      </c>
      <c r="C4163" t="s">
        <v>5989</v>
      </c>
      <c r="D4163" t="s">
        <v>63</v>
      </c>
      <c r="E4163" t="s">
        <v>40</v>
      </c>
      <c r="F4163" t="s">
        <v>41</v>
      </c>
      <c r="G4163" t="s">
        <v>59</v>
      </c>
      <c r="H4163">
        <v>5</v>
      </c>
      <c r="I4163">
        <v>1599</v>
      </c>
      <c r="J4163">
        <v>3</v>
      </c>
      <c r="K4163">
        <v>7755.15</v>
      </c>
      <c r="L4163">
        <v>1041.8699999999999</v>
      </c>
      <c r="M4163" t="s">
        <v>65</v>
      </c>
      <c r="N4163" t="s">
        <v>44</v>
      </c>
      <c r="O4163">
        <v>5</v>
      </c>
      <c r="P4163">
        <v>2023</v>
      </c>
      <c r="Q4163">
        <v>3</v>
      </c>
      <c r="R4163" t="s">
        <v>105</v>
      </c>
      <c r="S4163">
        <v>1</v>
      </c>
      <c r="T4163">
        <v>12</v>
      </c>
      <c r="U4163">
        <v>4</v>
      </c>
      <c r="V4163">
        <v>3</v>
      </c>
      <c r="W4163" t="s">
        <v>83</v>
      </c>
      <c r="X4163" t="s">
        <v>47</v>
      </c>
      <c r="Y4163">
        <v>23985</v>
      </c>
      <c r="Z4163">
        <v>0.13</v>
      </c>
    </row>
    <row r="4164" spans="1:26" x14ac:dyDescent="0.25">
      <c r="A4164" t="s">
        <v>5990</v>
      </c>
      <c r="B4164" s="1">
        <v>45040</v>
      </c>
      <c r="C4164" t="s">
        <v>1549</v>
      </c>
      <c r="D4164" t="s">
        <v>28</v>
      </c>
      <c r="E4164" t="s">
        <v>51</v>
      </c>
      <c r="F4164" t="s">
        <v>52</v>
      </c>
      <c r="G4164" t="s">
        <v>91</v>
      </c>
      <c r="H4164">
        <v>10</v>
      </c>
      <c r="I4164">
        <v>3409</v>
      </c>
      <c r="J4164">
        <v>26</v>
      </c>
      <c r="K4164">
        <v>25226.6</v>
      </c>
      <c r="L4164">
        <v>4847.1499999999996</v>
      </c>
      <c r="M4164" t="s">
        <v>65</v>
      </c>
      <c r="N4164" t="s">
        <v>33</v>
      </c>
      <c r="O4164">
        <v>5</v>
      </c>
      <c r="P4164">
        <v>2023</v>
      </c>
      <c r="Q4164">
        <v>4</v>
      </c>
      <c r="R4164" t="s">
        <v>100</v>
      </c>
      <c r="S4164">
        <v>2</v>
      </c>
      <c r="T4164">
        <v>17</v>
      </c>
      <c r="U4164">
        <v>5</v>
      </c>
      <c r="V4164">
        <v>1</v>
      </c>
      <c r="W4164" t="s">
        <v>60</v>
      </c>
      <c r="X4164" t="s">
        <v>47</v>
      </c>
      <c r="Y4164">
        <v>886340</v>
      </c>
      <c r="Z4164">
        <v>0.19</v>
      </c>
    </row>
    <row r="4165" spans="1:26" x14ac:dyDescent="0.25">
      <c r="A4165" t="s">
        <v>5991</v>
      </c>
      <c r="B4165" s="1">
        <v>44981</v>
      </c>
      <c r="C4165" t="s">
        <v>5992</v>
      </c>
      <c r="D4165" t="s">
        <v>50</v>
      </c>
      <c r="E4165" t="s">
        <v>40</v>
      </c>
      <c r="F4165" t="s">
        <v>41</v>
      </c>
      <c r="G4165" t="s">
        <v>42</v>
      </c>
      <c r="H4165">
        <v>9</v>
      </c>
      <c r="I4165">
        <v>914</v>
      </c>
      <c r="J4165">
        <v>10</v>
      </c>
      <c r="K4165">
        <v>7403.4</v>
      </c>
      <c r="L4165">
        <v>1467.45</v>
      </c>
      <c r="M4165" t="s">
        <v>43</v>
      </c>
      <c r="N4165" t="s">
        <v>66</v>
      </c>
      <c r="O4165">
        <v>2</v>
      </c>
      <c r="P4165">
        <v>2023</v>
      </c>
      <c r="Q4165">
        <v>2</v>
      </c>
      <c r="R4165" t="s">
        <v>67</v>
      </c>
      <c r="S4165">
        <v>1</v>
      </c>
      <c r="T4165">
        <v>8</v>
      </c>
      <c r="U4165">
        <v>4</v>
      </c>
      <c r="V4165">
        <v>5</v>
      </c>
      <c r="W4165" t="s">
        <v>46</v>
      </c>
      <c r="X4165" t="s">
        <v>47</v>
      </c>
      <c r="Y4165">
        <v>82260</v>
      </c>
      <c r="Z4165">
        <v>0.2</v>
      </c>
    </row>
    <row r="4166" spans="1:26" x14ac:dyDescent="0.25">
      <c r="A4166" t="s">
        <v>5993</v>
      </c>
      <c r="B4166" s="1">
        <v>44928</v>
      </c>
      <c r="C4166" t="s">
        <v>2846</v>
      </c>
      <c r="D4166" t="s">
        <v>50</v>
      </c>
      <c r="E4166" t="s">
        <v>29</v>
      </c>
      <c r="F4166" t="s">
        <v>30</v>
      </c>
      <c r="G4166" t="s">
        <v>86</v>
      </c>
      <c r="H4166">
        <v>8</v>
      </c>
      <c r="I4166">
        <v>1740</v>
      </c>
      <c r="J4166">
        <v>4</v>
      </c>
      <c r="K4166">
        <v>13363.2</v>
      </c>
      <c r="L4166">
        <v>1118.67</v>
      </c>
      <c r="M4166" t="s">
        <v>65</v>
      </c>
      <c r="N4166" t="s">
        <v>66</v>
      </c>
      <c r="O4166">
        <v>2</v>
      </c>
      <c r="P4166">
        <v>2023</v>
      </c>
      <c r="Q4166">
        <v>1</v>
      </c>
      <c r="R4166" t="s">
        <v>34</v>
      </c>
      <c r="S4166">
        <v>1</v>
      </c>
      <c r="T4166">
        <v>1</v>
      </c>
      <c r="U4166">
        <v>1</v>
      </c>
      <c r="V4166">
        <v>1</v>
      </c>
      <c r="W4166" t="s">
        <v>60</v>
      </c>
      <c r="X4166" t="s">
        <v>47</v>
      </c>
      <c r="Y4166">
        <v>55680</v>
      </c>
      <c r="Z4166">
        <v>0.08</v>
      </c>
    </row>
    <row r="4167" spans="1:26" x14ac:dyDescent="0.25">
      <c r="A4167" t="s">
        <v>5994</v>
      </c>
      <c r="B4167" s="1">
        <v>45040</v>
      </c>
      <c r="C4167" t="s">
        <v>4662</v>
      </c>
      <c r="D4167" t="s">
        <v>39</v>
      </c>
      <c r="E4167" t="s">
        <v>58</v>
      </c>
      <c r="F4167" t="s">
        <v>30</v>
      </c>
      <c r="G4167" t="s">
        <v>86</v>
      </c>
      <c r="H4167">
        <v>6</v>
      </c>
      <c r="I4167">
        <v>3316</v>
      </c>
      <c r="J4167">
        <v>3</v>
      </c>
      <c r="K4167">
        <v>19299.12</v>
      </c>
      <c r="L4167">
        <v>1178.6500000000001</v>
      </c>
      <c r="M4167" t="s">
        <v>43</v>
      </c>
      <c r="N4167" t="s">
        <v>33</v>
      </c>
      <c r="O4167">
        <v>3</v>
      </c>
      <c r="P4167">
        <v>2023</v>
      </c>
      <c r="Q4167">
        <v>4</v>
      </c>
      <c r="R4167" t="s">
        <v>100</v>
      </c>
      <c r="S4167">
        <v>2</v>
      </c>
      <c r="T4167">
        <v>17</v>
      </c>
      <c r="U4167">
        <v>5</v>
      </c>
      <c r="V4167">
        <v>1</v>
      </c>
      <c r="W4167" t="s">
        <v>60</v>
      </c>
      <c r="X4167" t="s">
        <v>47</v>
      </c>
      <c r="Y4167">
        <v>59688</v>
      </c>
      <c r="Z4167">
        <v>0.06</v>
      </c>
    </row>
    <row r="4168" spans="1:26" x14ac:dyDescent="0.25">
      <c r="A4168" t="s">
        <v>5995</v>
      </c>
      <c r="B4168" s="1">
        <v>45075</v>
      </c>
      <c r="C4168" t="s">
        <v>3462</v>
      </c>
      <c r="D4168" t="s">
        <v>50</v>
      </c>
      <c r="E4168" t="s">
        <v>40</v>
      </c>
      <c r="F4168" t="s">
        <v>30</v>
      </c>
      <c r="G4168" t="s">
        <v>31</v>
      </c>
      <c r="H4168">
        <v>4</v>
      </c>
      <c r="I4168">
        <v>108</v>
      </c>
      <c r="J4168">
        <v>14</v>
      </c>
      <c r="K4168">
        <v>371.52</v>
      </c>
      <c r="L4168">
        <v>55.03</v>
      </c>
      <c r="M4168" t="s">
        <v>32</v>
      </c>
      <c r="N4168" t="s">
        <v>44</v>
      </c>
      <c r="O4168">
        <v>5</v>
      </c>
      <c r="P4168">
        <v>2023</v>
      </c>
      <c r="Q4168">
        <v>5</v>
      </c>
      <c r="R4168" t="s">
        <v>238</v>
      </c>
      <c r="S4168">
        <v>2</v>
      </c>
      <c r="T4168">
        <v>22</v>
      </c>
      <c r="U4168">
        <v>5</v>
      </c>
      <c r="V4168">
        <v>1</v>
      </c>
      <c r="W4168" t="s">
        <v>60</v>
      </c>
      <c r="X4168" t="s">
        <v>47</v>
      </c>
      <c r="Y4168">
        <v>6048</v>
      </c>
      <c r="Z4168">
        <v>0.15</v>
      </c>
    </row>
    <row r="4169" spans="1:26" x14ac:dyDescent="0.25">
      <c r="A4169" t="s">
        <v>5996</v>
      </c>
      <c r="B4169" s="1">
        <v>45062</v>
      </c>
      <c r="C4169" t="s">
        <v>3866</v>
      </c>
      <c r="D4169" t="s">
        <v>63</v>
      </c>
      <c r="E4169" t="s">
        <v>51</v>
      </c>
      <c r="F4169" t="s">
        <v>41</v>
      </c>
      <c r="G4169" t="s">
        <v>59</v>
      </c>
      <c r="H4169">
        <v>3</v>
      </c>
      <c r="I4169">
        <v>1664</v>
      </c>
      <c r="J4169">
        <v>21</v>
      </c>
      <c r="K4169">
        <v>3943.68</v>
      </c>
      <c r="L4169">
        <v>643.21</v>
      </c>
      <c r="M4169" t="s">
        <v>65</v>
      </c>
      <c r="N4169" t="s">
        <v>33</v>
      </c>
      <c r="O4169">
        <v>4</v>
      </c>
      <c r="P4169">
        <v>2023</v>
      </c>
      <c r="Q4169">
        <v>5</v>
      </c>
      <c r="R4169" t="s">
        <v>238</v>
      </c>
      <c r="S4169">
        <v>2</v>
      </c>
      <c r="T4169">
        <v>20</v>
      </c>
      <c r="U4169">
        <v>3</v>
      </c>
      <c r="V4169">
        <v>2</v>
      </c>
      <c r="W4169" t="s">
        <v>76</v>
      </c>
      <c r="X4169" t="s">
        <v>47</v>
      </c>
      <c r="Y4169">
        <v>104832</v>
      </c>
      <c r="Z4169">
        <v>0.16</v>
      </c>
    </row>
    <row r="4170" spans="1:26" x14ac:dyDescent="0.25">
      <c r="A4170" t="s">
        <v>5997</v>
      </c>
      <c r="B4170" s="1">
        <v>45181</v>
      </c>
      <c r="C4170" t="s">
        <v>4232</v>
      </c>
      <c r="D4170" t="s">
        <v>39</v>
      </c>
      <c r="E4170" t="s">
        <v>58</v>
      </c>
      <c r="F4170" t="s">
        <v>52</v>
      </c>
      <c r="G4170" t="s">
        <v>79</v>
      </c>
      <c r="H4170">
        <v>4</v>
      </c>
      <c r="I4170">
        <v>3469</v>
      </c>
      <c r="J4170">
        <v>12</v>
      </c>
      <c r="K4170">
        <v>12210.88</v>
      </c>
      <c r="L4170">
        <v>663.7</v>
      </c>
      <c r="M4170" t="s">
        <v>65</v>
      </c>
      <c r="N4170" t="s">
        <v>33</v>
      </c>
      <c r="O4170">
        <v>6</v>
      </c>
      <c r="P4170">
        <v>2023</v>
      </c>
      <c r="Q4170">
        <v>9</v>
      </c>
      <c r="R4170" t="s">
        <v>80</v>
      </c>
      <c r="S4170">
        <v>3</v>
      </c>
      <c r="T4170">
        <v>37</v>
      </c>
      <c r="U4170">
        <v>3</v>
      </c>
      <c r="V4170">
        <v>2</v>
      </c>
      <c r="W4170" t="s">
        <v>76</v>
      </c>
      <c r="X4170" t="s">
        <v>47</v>
      </c>
      <c r="Y4170">
        <v>166512</v>
      </c>
      <c r="Z4170">
        <v>0.05</v>
      </c>
    </row>
    <row r="4171" spans="1:26" x14ac:dyDescent="0.25">
      <c r="A4171" t="s">
        <v>5998</v>
      </c>
      <c r="B4171" s="1">
        <v>45034</v>
      </c>
      <c r="C4171" t="s">
        <v>4192</v>
      </c>
      <c r="D4171" t="s">
        <v>28</v>
      </c>
      <c r="E4171" t="s">
        <v>51</v>
      </c>
      <c r="F4171" t="s">
        <v>30</v>
      </c>
      <c r="G4171" t="s">
        <v>31</v>
      </c>
      <c r="H4171">
        <v>8</v>
      </c>
      <c r="I4171">
        <v>2606</v>
      </c>
      <c r="J4171">
        <v>17</v>
      </c>
      <c r="K4171">
        <v>17303.84</v>
      </c>
      <c r="L4171">
        <v>1249.93</v>
      </c>
      <c r="M4171" t="s">
        <v>43</v>
      </c>
      <c r="N4171" t="s">
        <v>33</v>
      </c>
      <c r="O4171">
        <v>2</v>
      </c>
      <c r="P4171">
        <v>2023</v>
      </c>
      <c r="Q4171">
        <v>4</v>
      </c>
      <c r="R4171" t="s">
        <v>100</v>
      </c>
      <c r="S4171">
        <v>2</v>
      </c>
      <c r="T4171">
        <v>16</v>
      </c>
      <c r="U4171">
        <v>4</v>
      </c>
      <c r="V4171">
        <v>2</v>
      </c>
      <c r="W4171" t="s">
        <v>76</v>
      </c>
      <c r="X4171" t="s">
        <v>47</v>
      </c>
      <c r="Y4171">
        <v>354416</v>
      </c>
      <c r="Z4171">
        <v>7.0000000000000007E-2</v>
      </c>
    </row>
    <row r="4172" spans="1:26" x14ac:dyDescent="0.25">
      <c r="A4172" t="s">
        <v>5999</v>
      </c>
      <c r="B4172" s="1">
        <v>45166</v>
      </c>
      <c r="C4172" t="s">
        <v>6000</v>
      </c>
      <c r="D4172" t="s">
        <v>63</v>
      </c>
      <c r="E4172" t="s">
        <v>51</v>
      </c>
      <c r="F4172" t="s">
        <v>41</v>
      </c>
      <c r="G4172" t="s">
        <v>42</v>
      </c>
      <c r="H4172">
        <v>8</v>
      </c>
      <c r="I4172">
        <v>3443</v>
      </c>
      <c r="J4172">
        <v>0</v>
      </c>
      <c r="K4172">
        <v>27544</v>
      </c>
      <c r="L4172">
        <v>3461.03</v>
      </c>
      <c r="M4172" t="s">
        <v>32</v>
      </c>
      <c r="N4172" t="s">
        <v>44</v>
      </c>
      <c r="O4172">
        <v>2</v>
      </c>
      <c r="P4172">
        <v>2023</v>
      </c>
      <c r="Q4172">
        <v>8</v>
      </c>
      <c r="R4172" t="s">
        <v>72</v>
      </c>
      <c r="S4172">
        <v>3</v>
      </c>
      <c r="T4172">
        <v>35</v>
      </c>
      <c r="U4172">
        <v>5</v>
      </c>
      <c r="V4172">
        <v>1</v>
      </c>
      <c r="W4172" t="s">
        <v>60</v>
      </c>
      <c r="X4172" t="s">
        <v>47</v>
      </c>
      <c r="Y4172">
        <v>0</v>
      </c>
      <c r="Z4172">
        <v>0.13</v>
      </c>
    </row>
    <row r="4173" spans="1:26" x14ac:dyDescent="0.25">
      <c r="A4173" t="s">
        <v>6001</v>
      </c>
      <c r="B4173" s="1">
        <v>45019</v>
      </c>
      <c r="C4173" t="s">
        <v>968</v>
      </c>
      <c r="D4173" t="s">
        <v>50</v>
      </c>
      <c r="E4173" t="s">
        <v>29</v>
      </c>
      <c r="F4173" t="s">
        <v>52</v>
      </c>
      <c r="G4173" t="s">
        <v>91</v>
      </c>
      <c r="H4173">
        <v>6</v>
      </c>
      <c r="I4173">
        <v>4665</v>
      </c>
      <c r="J4173">
        <v>9</v>
      </c>
      <c r="K4173">
        <v>25470.9</v>
      </c>
      <c r="L4173">
        <v>4409.3100000000004</v>
      </c>
      <c r="M4173" t="s">
        <v>43</v>
      </c>
      <c r="N4173" t="s">
        <v>66</v>
      </c>
      <c r="O4173">
        <v>6</v>
      </c>
      <c r="P4173">
        <v>2023</v>
      </c>
      <c r="Q4173">
        <v>4</v>
      </c>
      <c r="R4173" t="s">
        <v>100</v>
      </c>
      <c r="S4173">
        <v>2</v>
      </c>
      <c r="T4173">
        <v>14</v>
      </c>
      <c r="U4173">
        <v>2</v>
      </c>
      <c r="V4173">
        <v>1</v>
      </c>
      <c r="W4173" t="s">
        <v>60</v>
      </c>
      <c r="X4173" t="s">
        <v>47</v>
      </c>
      <c r="Y4173">
        <v>251910</v>
      </c>
      <c r="Z4173">
        <v>0.17</v>
      </c>
    </row>
    <row r="4174" spans="1:26" x14ac:dyDescent="0.25">
      <c r="A4174" t="s">
        <v>6002</v>
      </c>
      <c r="B4174" s="1">
        <v>45140</v>
      </c>
      <c r="C4174" t="s">
        <v>5645</v>
      </c>
      <c r="D4174" t="s">
        <v>50</v>
      </c>
      <c r="E4174" t="s">
        <v>51</v>
      </c>
      <c r="F4174" t="s">
        <v>41</v>
      </c>
      <c r="G4174" t="s">
        <v>116</v>
      </c>
      <c r="H4174">
        <v>7</v>
      </c>
      <c r="I4174">
        <v>4405</v>
      </c>
      <c r="J4174">
        <v>9</v>
      </c>
      <c r="K4174">
        <v>28059.85</v>
      </c>
      <c r="L4174">
        <v>2244.8200000000002</v>
      </c>
      <c r="M4174" t="s">
        <v>65</v>
      </c>
      <c r="N4174" t="s">
        <v>44</v>
      </c>
      <c r="O4174">
        <v>6</v>
      </c>
      <c r="P4174">
        <v>2023</v>
      </c>
      <c r="Q4174">
        <v>8</v>
      </c>
      <c r="R4174" t="s">
        <v>72</v>
      </c>
      <c r="S4174">
        <v>3</v>
      </c>
      <c r="T4174">
        <v>31</v>
      </c>
      <c r="U4174">
        <v>1</v>
      </c>
      <c r="V4174">
        <v>3</v>
      </c>
      <c r="W4174" t="s">
        <v>83</v>
      </c>
      <c r="X4174" t="s">
        <v>47</v>
      </c>
      <c r="Y4174">
        <v>277515</v>
      </c>
      <c r="Z4174">
        <v>0.08</v>
      </c>
    </row>
    <row r="4175" spans="1:26" x14ac:dyDescent="0.25">
      <c r="A4175" t="s">
        <v>6003</v>
      </c>
      <c r="B4175" s="1">
        <v>45176</v>
      </c>
      <c r="C4175" t="s">
        <v>1044</v>
      </c>
      <c r="D4175" t="s">
        <v>39</v>
      </c>
      <c r="E4175" t="s">
        <v>29</v>
      </c>
      <c r="F4175" t="s">
        <v>41</v>
      </c>
      <c r="G4175" t="s">
        <v>116</v>
      </c>
      <c r="H4175">
        <v>2</v>
      </c>
      <c r="I4175">
        <v>4774</v>
      </c>
      <c r="J4175">
        <v>29</v>
      </c>
      <c r="K4175">
        <v>6779.08</v>
      </c>
      <c r="L4175">
        <v>970.07</v>
      </c>
      <c r="M4175" t="s">
        <v>43</v>
      </c>
      <c r="N4175" t="s">
        <v>66</v>
      </c>
      <c r="O4175">
        <v>5</v>
      </c>
      <c r="P4175">
        <v>2023</v>
      </c>
      <c r="Q4175">
        <v>9</v>
      </c>
      <c r="R4175" t="s">
        <v>80</v>
      </c>
      <c r="S4175">
        <v>3</v>
      </c>
      <c r="T4175">
        <v>36</v>
      </c>
      <c r="U4175">
        <v>2</v>
      </c>
      <c r="V4175">
        <v>4</v>
      </c>
      <c r="W4175" t="s">
        <v>73</v>
      </c>
      <c r="X4175" t="s">
        <v>47</v>
      </c>
      <c r="Y4175">
        <v>276892</v>
      </c>
      <c r="Z4175">
        <v>0.14000000000000001</v>
      </c>
    </row>
    <row r="4176" spans="1:26" x14ac:dyDescent="0.25">
      <c r="A4176" t="s">
        <v>6004</v>
      </c>
      <c r="B4176" s="1">
        <v>45262</v>
      </c>
      <c r="C4176" t="s">
        <v>4345</v>
      </c>
      <c r="D4176" t="s">
        <v>63</v>
      </c>
      <c r="E4176" t="s">
        <v>51</v>
      </c>
      <c r="F4176" t="s">
        <v>41</v>
      </c>
      <c r="G4176" t="s">
        <v>116</v>
      </c>
      <c r="H4176">
        <v>2</v>
      </c>
      <c r="I4176">
        <v>3869</v>
      </c>
      <c r="J4176">
        <v>25</v>
      </c>
      <c r="K4176">
        <v>5803.5</v>
      </c>
      <c r="L4176">
        <v>738.52</v>
      </c>
      <c r="M4176" t="s">
        <v>43</v>
      </c>
      <c r="N4176" t="s">
        <v>44</v>
      </c>
      <c r="O4176">
        <v>4</v>
      </c>
      <c r="P4176">
        <v>2023</v>
      </c>
      <c r="Q4176">
        <v>12</v>
      </c>
      <c r="R4176" t="s">
        <v>54</v>
      </c>
      <c r="S4176">
        <v>4</v>
      </c>
      <c r="T4176">
        <v>48</v>
      </c>
      <c r="U4176">
        <v>1</v>
      </c>
      <c r="V4176">
        <v>6</v>
      </c>
      <c r="W4176" t="s">
        <v>35</v>
      </c>
      <c r="X4176" t="s">
        <v>36</v>
      </c>
      <c r="Y4176">
        <v>193450</v>
      </c>
      <c r="Z4176">
        <v>0.13</v>
      </c>
    </row>
    <row r="4177" spans="1:26" x14ac:dyDescent="0.25">
      <c r="A4177" t="s">
        <v>6005</v>
      </c>
      <c r="B4177" s="1">
        <v>45066</v>
      </c>
      <c r="C4177" t="s">
        <v>302</v>
      </c>
      <c r="D4177" t="s">
        <v>50</v>
      </c>
      <c r="E4177" t="s">
        <v>40</v>
      </c>
      <c r="F4177" t="s">
        <v>52</v>
      </c>
      <c r="G4177" t="s">
        <v>79</v>
      </c>
      <c r="H4177">
        <v>1</v>
      </c>
      <c r="I4177">
        <v>128</v>
      </c>
      <c r="J4177">
        <v>29</v>
      </c>
      <c r="K4177">
        <v>90.88</v>
      </c>
      <c r="L4177">
        <v>6.87</v>
      </c>
      <c r="M4177" t="s">
        <v>65</v>
      </c>
      <c r="N4177" t="s">
        <v>33</v>
      </c>
      <c r="O4177">
        <v>2</v>
      </c>
      <c r="P4177">
        <v>2023</v>
      </c>
      <c r="Q4177">
        <v>5</v>
      </c>
      <c r="R4177" t="s">
        <v>238</v>
      </c>
      <c r="S4177">
        <v>2</v>
      </c>
      <c r="T4177">
        <v>20</v>
      </c>
      <c r="U4177">
        <v>3</v>
      </c>
      <c r="V4177">
        <v>6</v>
      </c>
      <c r="W4177" t="s">
        <v>35</v>
      </c>
      <c r="X4177" t="s">
        <v>36</v>
      </c>
      <c r="Y4177">
        <v>3712</v>
      </c>
      <c r="Z4177">
        <v>0.08</v>
      </c>
    </row>
    <row r="4178" spans="1:26" x14ac:dyDescent="0.25">
      <c r="A4178" t="s">
        <v>6006</v>
      </c>
      <c r="B4178" s="1">
        <v>45118</v>
      </c>
      <c r="C4178" t="s">
        <v>6007</v>
      </c>
      <c r="D4178" t="s">
        <v>50</v>
      </c>
      <c r="E4178" t="s">
        <v>51</v>
      </c>
      <c r="F4178" t="s">
        <v>30</v>
      </c>
      <c r="G4178" t="s">
        <v>86</v>
      </c>
      <c r="H4178">
        <v>1</v>
      </c>
      <c r="I4178">
        <v>1761</v>
      </c>
      <c r="J4178">
        <v>26</v>
      </c>
      <c r="K4178">
        <v>1303.1400000000001</v>
      </c>
      <c r="L4178">
        <v>119.55</v>
      </c>
      <c r="M4178" t="s">
        <v>43</v>
      </c>
      <c r="N4178" t="s">
        <v>44</v>
      </c>
      <c r="O4178">
        <v>7</v>
      </c>
      <c r="P4178">
        <v>2023</v>
      </c>
      <c r="Q4178">
        <v>7</v>
      </c>
      <c r="R4178" t="s">
        <v>125</v>
      </c>
      <c r="S4178">
        <v>3</v>
      </c>
      <c r="T4178">
        <v>28</v>
      </c>
      <c r="U4178">
        <v>3</v>
      </c>
      <c r="V4178">
        <v>2</v>
      </c>
      <c r="W4178" t="s">
        <v>76</v>
      </c>
      <c r="X4178" t="s">
        <v>47</v>
      </c>
      <c r="Y4178">
        <v>45786</v>
      </c>
      <c r="Z4178">
        <v>0.09</v>
      </c>
    </row>
    <row r="4179" spans="1:26" x14ac:dyDescent="0.25">
      <c r="A4179" t="s">
        <v>6008</v>
      </c>
      <c r="B4179" s="1">
        <v>45094</v>
      </c>
      <c r="C4179" t="s">
        <v>2112</v>
      </c>
      <c r="D4179" t="s">
        <v>39</v>
      </c>
      <c r="E4179" t="s">
        <v>29</v>
      </c>
      <c r="F4179" t="s">
        <v>30</v>
      </c>
      <c r="G4179" t="s">
        <v>64</v>
      </c>
      <c r="H4179">
        <v>9</v>
      </c>
      <c r="I4179">
        <v>3487</v>
      </c>
      <c r="J4179">
        <v>27</v>
      </c>
      <c r="K4179">
        <v>22909.59</v>
      </c>
      <c r="L4179">
        <v>1835.46</v>
      </c>
      <c r="M4179" t="s">
        <v>43</v>
      </c>
      <c r="N4179" t="s">
        <v>33</v>
      </c>
      <c r="O4179">
        <v>5</v>
      </c>
      <c r="P4179">
        <v>2023</v>
      </c>
      <c r="Q4179">
        <v>6</v>
      </c>
      <c r="R4179" t="s">
        <v>95</v>
      </c>
      <c r="S4179">
        <v>2</v>
      </c>
      <c r="T4179">
        <v>24</v>
      </c>
      <c r="U4179">
        <v>3</v>
      </c>
      <c r="V4179">
        <v>6</v>
      </c>
      <c r="W4179" t="s">
        <v>35</v>
      </c>
      <c r="X4179" t="s">
        <v>36</v>
      </c>
      <c r="Y4179">
        <v>847341</v>
      </c>
      <c r="Z4179">
        <v>0.08</v>
      </c>
    </row>
    <row r="4180" spans="1:26" x14ac:dyDescent="0.25">
      <c r="A4180" t="s">
        <v>6009</v>
      </c>
      <c r="B4180" s="1">
        <v>45108</v>
      </c>
      <c r="C4180" t="s">
        <v>4181</v>
      </c>
      <c r="D4180" t="s">
        <v>39</v>
      </c>
      <c r="E4180" t="s">
        <v>29</v>
      </c>
      <c r="F4180" t="s">
        <v>41</v>
      </c>
      <c r="G4180" t="s">
        <v>116</v>
      </c>
      <c r="H4180">
        <v>9</v>
      </c>
      <c r="I4180">
        <v>2728</v>
      </c>
      <c r="J4180">
        <v>21</v>
      </c>
      <c r="K4180">
        <v>19396.080000000002</v>
      </c>
      <c r="L4180">
        <v>2630.24</v>
      </c>
      <c r="M4180" t="s">
        <v>43</v>
      </c>
      <c r="N4180" t="s">
        <v>33</v>
      </c>
      <c r="O4180">
        <v>5</v>
      </c>
      <c r="P4180">
        <v>2023</v>
      </c>
      <c r="Q4180">
        <v>7</v>
      </c>
      <c r="R4180" t="s">
        <v>125</v>
      </c>
      <c r="S4180">
        <v>3</v>
      </c>
      <c r="T4180">
        <v>26</v>
      </c>
      <c r="U4180">
        <v>1</v>
      </c>
      <c r="V4180">
        <v>6</v>
      </c>
      <c r="W4180" t="s">
        <v>35</v>
      </c>
      <c r="X4180" t="s">
        <v>36</v>
      </c>
      <c r="Y4180">
        <v>515592</v>
      </c>
      <c r="Z4180">
        <v>0.14000000000000001</v>
      </c>
    </row>
    <row r="4181" spans="1:26" x14ac:dyDescent="0.25">
      <c r="A4181" t="s">
        <v>6010</v>
      </c>
      <c r="B4181" s="1">
        <v>45185</v>
      </c>
      <c r="C4181" t="s">
        <v>3110</v>
      </c>
      <c r="D4181" t="s">
        <v>28</v>
      </c>
      <c r="E4181" t="s">
        <v>58</v>
      </c>
      <c r="F4181" t="s">
        <v>52</v>
      </c>
      <c r="G4181" t="s">
        <v>91</v>
      </c>
      <c r="H4181">
        <v>3</v>
      </c>
      <c r="I4181">
        <v>2405</v>
      </c>
      <c r="J4181">
        <v>5</v>
      </c>
      <c r="K4181">
        <v>6854.25</v>
      </c>
      <c r="L4181">
        <v>469.09</v>
      </c>
      <c r="M4181" t="s">
        <v>32</v>
      </c>
      <c r="N4181" t="s">
        <v>33</v>
      </c>
      <c r="O4181">
        <v>5</v>
      </c>
      <c r="P4181">
        <v>2023</v>
      </c>
      <c r="Q4181">
        <v>9</v>
      </c>
      <c r="R4181" t="s">
        <v>80</v>
      </c>
      <c r="S4181">
        <v>3</v>
      </c>
      <c r="T4181">
        <v>37</v>
      </c>
      <c r="U4181">
        <v>3</v>
      </c>
      <c r="V4181">
        <v>6</v>
      </c>
      <c r="W4181" t="s">
        <v>35</v>
      </c>
      <c r="X4181" t="s">
        <v>36</v>
      </c>
      <c r="Y4181">
        <v>36075</v>
      </c>
      <c r="Z4181">
        <v>7.0000000000000007E-2</v>
      </c>
    </row>
    <row r="4182" spans="1:26" x14ac:dyDescent="0.25">
      <c r="A4182" t="s">
        <v>6011</v>
      </c>
      <c r="B4182" s="1">
        <v>44941</v>
      </c>
      <c r="C4182" t="s">
        <v>5894</v>
      </c>
      <c r="D4182" t="s">
        <v>39</v>
      </c>
      <c r="E4182" t="s">
        <v>58</v>
      </c>
      <c r="F4182" t="s">
        <v>30</v>
      </c>
      <c r="G4182" t="s">
        <v>86</v>
      </c>
      <c r="H4182">
        <v>2</v>
      </c>
      <c r="I4182">
        <v>3818</v>
      </c>
      <c r="J4182">
        <v>18</v>
      </c>
      <c r="K4182">
        <v>6261.52</v>
      </c>
      <c r="L4182">
        <v>980.37</v>
      </c>
      <c r="M4182" t="s">
        <v>32</v>
      </c>
      <c r="N4182" t="s">
        <v>33</v>
      </c>
      <c r="O4182">
        <v>1</v>
      </c>
      <c r="P4182">
        <v>2023</v>
      </c>
      <c r="Q4182">
        <v>1</v>
      </c>
      <c r="R4182" t="s">
        <v>34</v>
      </c>
      <c r="S4182">
        <v>1</v>
      </c>
      <c r="T4182">
        <v>3</v>
      </c>
      <c r="U4182">
        <v>3</v>
      </c>
      <c r="V4182">
        <v>0</v>
      </c>
      <c r="W4182" t="s">
        <v>55</v>
      </c>
      <c r="X4182" t="s">
        <v>36</v>
      </c>
      <c r="Y4182">
        <v>137448</v>
      </c>
      <c r="Z4182">
        <v>0.16</v>
      </c>
    </row>
    <row r="4183" spans="1:26" x14ac:dyDescent="0.25">
      <c r="A4183" t="s">
        <v>6012</v>
      </c>
      <c r="B4183" s="1">
        <v>45012</v>
      </c>
      <c r="C4183" t="s">
        <v>906</v>
      </c>
      <c r="D4183" t="s">
        <v>63</v>
      </c>
      <c r="E4183" t="s">
        <v>29</v>
      </c>
      <c r="F4183" t="s">
        <v>41</v>
      </c>
      <c r="G4183" t="s">
        <v>42</v>
      </c>
      <c r="H4183">
        <v>4</v>
      </c>
      <c r="I4183">
        <v>361</v>
      </c>
      <c r="J4183">
        <v>7</v>
      </c>
      <c r="K4183">
        <v>1342.92</v>
      </c>
      <c r="L4183">
        <v>233.8</v>
      </c>
      <c r="M4183" t="s">
        <v>43</v>
      </c>
      <c r="N4183" t="s">
        <v>44</v>
      </c>
      <c r="O4183">
        <v>1</v>
      </c>
      <c r="P4183">
        <v>2023</v>
      </c>
      <c r="Q4183">
        <v>3</v>
      </c>
      <c r="R4183" t="s">
        <v>105</v>
      </c>
      <c r="S4183">
        <v>1</v>
      </c>
      <c r="T4183">
        <v>13</v>
      </c>
      <c r="U4183">
        <v>5</v>
      </c>
      <c r="V4183">
        <v>1</v>
      </c>
      <c r="W4183" t="s">
        <v>60</v>
      </c>
      <c r="X4183" t="s">
        <v>47</v>
      </c>
      <c r="Y4183">
        <v>10108</v>
      </c>
      <c r="Z4183">
        <v>0.17</v>
      </c>
    </row>
    <row r="4184" spans="1:26" x14ac:dyDescent="0.25">
      <c r="A4184" t="s">
        <v>6013</v>
      </c>
      <c r="B4184" s="1">
        <v>45182</v>
      </c>
      <c r="C4184" t="s">
        <v>828</v>
      </c>
      <c r="D4184" t="s">
        <v>50</v>
      </c>
      <c r="E4184" t="s">
        <v>40</v>
      </c>
      <c r="F4184" t="s">
        <v>41</v>
      </c>
      <c r="G4184" t="s">
        <v>116</v>
      </c>
      <c r="H4184">
        <v>3</v>
      </c>
      <c r="I4184">
        <v>1222</v>
      </c>
      <c r="J4184">
        <v>6</v>
      </c>
      <c r="K4184">
        <v>3446.04</v>
      </c>
      <c r="L4184">
        <v>328.31</v>
      </c>
      <c r="M4184" t="s">
        <v>43</v>
      </c>
      <c r="N4184" t="s">
        <v>66</v>
      </c>
      <c r="O4184">
        <v>5</v>
      </c>
      <c r="P4184">
        <v>2023</v>
      </c>
      <c r="Q4184">
        <v>9</v>
      </c>
      <c r="R4184" t="s">
        <v>80</v>
      </c>
      <c r="S4184">
        <v>3</v>
      </c>
      <c r="T4184">
        <v>37</v>
      </c>
      <c r="U4184">
        <v>3</v>
      </c>
      <c r="V4184">
        <v>3</v>
      </c>
      <c r="W4184" t="s">
        <v>83</v>
      </c>
      <c r="X4184" t="s">
        <v>47</v>
      </c>
      <c r="Y4184">
        <v>21996</v>
      </c>
      <c r="Z4184">
        <v>0.1</v>
      </c>
    </row>
    <row r="4185" spans="1:26" x14ac:dyDescent="0.25">
      <c r="A4185" t="s">
        <v>6014</v>
      </c>
      <c r="B4185" s="1">
        <v>45023</v>
      </c>
      <c r="C4185" t="s">
        <v>3897</v>
      </c>
      <c r="D4185" t="s">
        <v>50</v>
      </c>
      <c r="E4185" t="s">
        <v>58</v>
      </c>
      <c r="F4185" t="s">
        <v>30</v>
      </c>
      <c r="G4185" t="s">
        <v>64</v>
      </c>
      <c r="H4185">
        <v>6</v>
      </c>
      <c r="I4185">
        <v>2282</v>
      </c>
      <c r="J4185">
        <v>5</v>
      </c>
      <c r="K4185">
        <v>13007.4</v>
      </c>
      <c r="L4185">
        <v>1981.55</v>
      </c>
      <c r="M4185" t="s">
        <v>43</v>
      </c>
      <c r="N4185" t="s">
        <v>66</v>
      </c>
      <c r="O4185">
        <v>1</v>
      </c>
      <c r="P4185">
        <v>2023</v>
      </c>
      <c r="Q4185">
        <v>4</v>
      </c>
      <c r="R4185" t="s">
        <v>100</v>
      </c>
      <c r="S4185">
        <v>2</v>
      </c>
      <c r="T4185">
        <v>14</v>
      </c>
      <c r="U4185">
        <v>2</v>
      </c>
      <c r="V4185">
        <v>5</v>
      </c>
      <c r="W4185" t="s">
        <v>46</v>
      </c>
      <c r="X4185" t="s">
        <v>47</v>
      </c>
      <c r="Y4185">
        <v>68460</v>
      </c>
      <c r="Z4185">
        <v>0.15</v>
      </c>
    </row>
    <row r="4186" spans="1:26" x14ac:dyDescent="0.25">
      <c r="A4186" t="s">
        <v>6015</v>
      </c>
      <c r="B4186" s="1">
        <v>44936</v>
      </c>
      <c r="C4186" t="s">
        <v>2804</v>
      </c>
      <c r="D4186" t="s">
        <v>50</v>
      </c>
      <c r="E4186" t="s">
        <v>51</v>
      </c>
      <c r="F4186" t="s">
        <v>52</v>
      </c>
      <c r="G4186" t="s">
        <v>79</v>
      </c>
      <c r="H4186">
        <v>3</v>
      </c>
      <c r="I4186">
        <v>2159</v>
      </c>
      <c r="J4186">
        <v>25</v>
      </c>
      <c r="K4186">
        <v>4857.75</v>
      </c>
      <c r="L4186">
        <v>346.8</v>
      </c>
      <c r="M4186" t="s">
        <v>32</v>
      </c>
      <c r="N4186" t="s">
        <v>44</v>
      </c>
      <c r="O4186">
        <v>3</v>
      </c>
      <c r="P4186">
        <v>2023</v>
      </c>
      <c r="Q4186">
        <v>1</v>
      </c>
      <c r="R4186" t="s">
        <v>34</v>
      </c>
      <c r="S4186">
        <v>1</v>
      </c>
      <c r="T4186">
        <v>2</v>
      </c>
      <c r="U4186">
        <v>2</v>
      </c>
      <c r="V4186">
        <v>2</v>
      </c>
      <c r="W4186" t="s">
        <v>76</v>
      </c>
      <c r="X4186" t="s">
        <v>47</v>
      </c>
      <c r="Y4186">
        <v>161925</v>
      </c>
      <c r="Z4186">
        <v>7.0000000000000007E-2</v>
      </c>
    </row>
    <row r="4187" spans="1:26" x14ac:dyDescent="0.25">
      <c r="A4187" t="s">
        <v>6016</v>
      </c>
      <c r="B4187" s="1">
        <v>45212</v>
      </c>
      <c r="C4187" t="s">
        <v>2139</v>
      </c>
      <c r="D4187" t="s">
        <v>39</v>
      </c>
      <c r="E4187" t="s">
        <v>51</v>
      </c>
      <c r="F4187" t="s">
        <v>41</v>
      </c>
      <c r="G4187" t="s">
        <v>59</v>
      </c>
      <c r="H4187">
        <v>8</v>
      </c>
      <c r="I4187">
        <v>1712</v>
      </c>
      <c r="J4187">
        <v>21</v>
      </c>
      <c r="K4187">
        <v>10819.84</v>
      </c>
      <c r="L4187">
        <v>1280.7</v>
      </c>
      <c r="M4187" t="s">
        <v>32</v>
      </c>
      <c r="N4187" t="s">
        <v>33</v>
      </c>
      <c r="O4187">
        <v>2</v>
      </c>
      <c r="P4187">
        <v>2023</v>
      </c>
      <c r="Q4187">
        <v>10</v>
      </c>
      <c r="R4187" t="s">
        <v>45</v>
      </c>
      <c r="S4187">
        <v>4</v>
      </c>
      <c r="T4187">
        <v>41</v>
      </c>
      <c r="U4187">
        <v>2</v>
      </c>
      <c r="V4187">
        <v>5</v>
      </c>
      <c r="W4187" t="s">
        <v>46</v>
      </c>
      <c r="X4187" t="s">
        <v>47</v>
      </c>
      <c r="Y4187">
        <v>287616</v>
      </c>
      <c r="Z4187">
        <v>0.12</v>
      </c>
    </row>
    <row r="4188" spans="1:26" x14ac:dyDescent="0.25">
      <c r="A4188" t="s">
        <v>6017</v>
      </c>
      <c r="B4188" s="1">
        <v>45285</v>
      </c>
      <c r="C4188" t="s">
        <v>6018</v>
      </c>
      <c r="D4188" t="s">
        <v>63</v>
      </c>
      <c r="E4188" t="s">
        <v>58</v>
      </c>
      <c r="F4188" t="s">
        <v>52</v>
      </c>
      <c r="G4188" t="s">
        <v>91</v>
      </c>
      <c r="H4188">
        <v>10</v>
      </c>
      <c r="I4188">
        <v>1818</v>
      </c>
      <c r="J4188">
        <v>17</v>
      </c>
      <c r="K4188">
        <v>15089.4</v>
      </c>
      <c r="L4188">
        <v>1202.68</v>
      </c>
      <c r="M4188" t="s">
        <v>32</v>
      </c>
      <c r="N4188" t="s">
        <v>66</v>
      </c>
      <c r="O4188">
        <v>5</v>
      </c>
      <c r="P4188">
        <v>2023</v>
      </c>
      <c r="Q4188">
        <v>12</v>
      </c>
      <c r="R4188" t="s">
        <v>54</v>
      </c>
      <c r="S4188">
        <v>4</v>
      </c>
      <c r="T4188">
        <v>52</v>
      </c>
      <c r="U4188">
        <v>5</v>
      </c>
      <c r="V4188">
        <v>1</v>
      </c>
      <c r="W4188" t="s">
        <v>60</v>
      </c>
      <c r="X4188" t="s">
        <v>47</v>
      </c>
      <c r="Y4188">
        <v>309060</v>
      </c>
      <c r="Z4188">
        <v>0.08</v>
      </c>
    </row>
    <row r="4189" spans="1:26" x14ac:dyDescent="0.25">
      <c r="A4189" t="s">
        <v>6019</v>
      </c>
      <c r="B4189" s="1">
        <v>45070</v>
      </c>
      <c r="C4189" t="s">
        <v>3023</v>
      </c>
      <c r="D4189" t="s">
        <v>50</v>
      </c>
      <c r="E4189" t="s">
        <v>40</v>
      </c>
      <c r="F4189" t="s">
        <v>41</v>
      </c>
      <c r="G4189" t="s">
        <v>59</v>
      </c>
      <c r="H4189">
        <v>10</v>
      </c>
      <c r="I4189">
        <v>2917</v>
      </c>
      <c r="J4189">
        <v>26</v>
      </c>
      <c r="K4189">
        <v>21585.8</v>
      </c>
      <c r="L4189">
        <v>2155.73</v>
      </c>
      <c r="M4189" t="s">
        <v>32</v>
      </c>
      <c r="N4189" t="s">
        <v>44</v>
      </c>
      <c r="O4189">
        <v>4</v>
      </c>
      <c r="P4189">
        <v>2023</v>
      </c>
      <c r="Q4189">
        <v>5</v>
      </c>
      <c r="R4189" t="s">
        <v>238</v>
      </c>
      <c r="S4189">
        <v>2</v>
      </c>
      <c r="T4189">
        <v>21</v>
      </c>
      <c r="U4189">
        <v>4</v>
      </c>
      <c r="V4189">
        <v>3</v>
      </c>
      <c r="W4189" t="s">
        <v>83</v>
      </c>
      <c r="X4189" t="s">
        <v>47</v>
      </c>
      <c r="Y4189">
        <v>758420</v>
      </c>
      <c r="Z4189">
        <v>0.1</v>
      </c>
    </row>
    <row r="4190" spans="1:26" x14ac:dyDescent="0.25">
      <c r="A4190" t="s">
        <v>6020</v>
      </c>
      <c r="B4190" s="1">
        <v>45028</v>
      </c>
      <c r="C4190" t="s">
        <v>5439</v>
      </c>
      <c r="D4190" t="s">
        <v>50</v>
      </c>
      <c r="E4190" t="s">
        <v>29</v>
      </c>
      <c r="F4190" t="s">
        <v>30</v>
      </c>
      <c r="G4190" t="s">
        <v>31</v>
      </c>
      <c r="H4190">
        <v>1</v>
      </c>
      <c r="I4190">
        <v>4972</v>
      </c>
      <c r="J4190">
        <v>26</v>
      </c>
      <c r="K4190">
        <v>3679.28</v>
      </c>
      <c r="L4190">
        <v>659.32</v>
      </c>
      <c r="M4190" t="s">
        <v>65</v>
      </c>
      <c r="N4190" t="s">
        <v>66</v>
      </c>
      <c r="O4190">
        <v>5</v>
      </c>
      <c r="P4190">
        <v>2023</v>
      </c>
      <c r="Q4190">
        <v>4</v>
      </c>
      <c r="R4190" t="s">
        <v>100</v>
      </c>
      <c r="S4190">
        <v>2</v>
      </c>
      <c r="T4190">
        <v>15</v>
      </c>
      <c r="U4190">
        <v>3</v>
      </c>
      <c r="V4190">
        <v>3</v>
      </c>
      <c r="W4190" t="s">
        <v>83</v>
      </c>
      <c r="X4190" t="s">
        <v>47</v>
      </c>
      <c r="Y4190">
        <v>129272</v>
      </c>
      <c r="Z4190">
        <v>0.18</v>
      </c>
    </row>
    <row r="4191" spans="1:26" x14ac:dyDescent="0.25">
      <c r="A4191" t="s">
        <v>6021</v>
      </c>
      <c r="B4191" s="1">
        <v>45033</v>
      </c>
      <c r="C4191" t="s">
        <v>1252</v>
      </c>
      <c r="D4191" t="s">
        <v>50</v>
      </c>
      <c r="E4191" t="s">
        <v>58</v>
      </c>
      <c r="F4191" t="s">
        <v>52</v>
      </c>
      <c r="G4191" t="s">
        <v>53</v>
      </c>
      <c r="H4191">
        <v>10</v>
      </c>
      <c r="I4191">
        <v>2372</v>
      </c>
      <c r="J4191">
        <v>12</v>
      </c>
      <c r="K4191">
        <v>20873.599999999999</v>
      </c>
      <c r="L4191">
        <v>2884.45</v>
      </c>
      <c r="M4191" t="s">
        <v>32</v>
      </c>
      <c r="N4191" t="s">
        <v>33</v>
      </c>
      <c r="O4191">
        <v>1</v>
      </c>
      <c r="P4191">
        <v>2023</v>
      </c>
      <c r="Q4191">
        <v>4</v>
      </c>
      <c r="R4191" t="s">
        <v>100</v>
      </c>
      <c r="S4191">
        <v>2</v>
      </c>
      <c r="T4191">
        <v>16</v>
      </c>
      <c r="U4191">
        <v>4</v>
      </c>
      <c r="V4191">
        <v>1</v>
      </c>
      <c r="W4191" t="s">
        <v>60</v>
      </c>
      <c r="X4191" t="s">
        <v>47</v>
      </c>
      <c r="Y4191">
        <v>284640</v>
      </c>
      <c r="Z4191">
        <v>0.14000000000000001</v>
      </c>
    </row>
    <row r="4192" spans="1:26" x14ac:dyDescent="0.25">
      <c r="A4192" t="s">
        <v>6022</v>
      </c>
      <c r="B4192" s="1">
        <v>45123</v>
      </c>
      <c r="C4192" t="s">
        <v>3025</v>
      </c>
      <c r="D4192" t="s">
        <v>39</v>
      </c>
      <c r="E4192" t="s">
        <v>29</v>
      </c>
      <c r="F4192" t="s">
        <v>30</v>
      </c>
      <c r="G4192" t="s">
        <v>31</v>
      </c>
      <c r="H4192">
        <v>5</v>
      </c>
      <c r="I4192">
        <v>4654</v>
      </c>
      <c r="J4192">
        <v>3</v>
      </c>
      <c r="K4192">
        <v>22571.9</v>
      </c>
      <c r="L4192">
        <v>3797.78</v>
      </c>
      <c r="M4192" t="s">
        <v>43</v>
      </c>
      <c r="N4192" t="s">
        <v>66</v>
      </c>
      <c r="O4192">
        <v>2</v>
      </c>
      <c r="P4192">
        <v>2023</v>
      </c>
      <c r="Q4192">
        <v>7</v>
      </c>
      <c r="R4192" t="s">
        <v>125</v>
      </c>
      <c r="S4192">
        <v>3</v>
      </c>
      <c r="T4192">
        <v>29</v>
      </c>
      <c r="U4192">
        <v>4</v>
      </c>
      <c r="V4192">
        <v>0</v>
      </c>
      <c r="W4192" t="s">
        <v>55</v>
      </c>
      <c r="X4192" t="s">
        <v>36</v>
      </c>
      <c r="Y4192">
        <v>69810</v>
      </c>
      <c r="Z4192">
        <v>0.17</v>
      </c>
    </row>
    <row r="4193" spans="1:26" x14ac:dyDescent="0.25">
      <c r="A4193" t="s">
        <v>6023</v>
      </c>
      <c r="B4193" s="1">
        <v>45161</v>
      </c>
      <c r="C4193" t="s">
        <v>1586</v>
      </c>
      <c r="D4193" t="s">
        <v>63</v>
      </c>
      <c r="E4193" t="s">
        <v>40</v>
      </c>
      <c r="F4193" t="s">
        <v>30</v>
      </c>
      <c r="G4193" t="s">
        <v>86</v>
      </c>
      <c r="H4193">
        <v>4</v>
      </c>
      <c r="I4193">
        <v>1341</v>
      </c>
      <c r="J4193">
        <v>14</v>
      </c>
      <c r="K4193">
        <v>4613.04</v>
      </c>
      <c r="L4193">
        <v>279.69</v>
      </c>
      <c r="M4193" t="s">
        <v>65</v>
      </c>
      <c r="N4193" t="s">
        <v>66</v>
      </c>
      <c r="O4193">
        <v>3</v>
      </c>
      <c r="P4193">
        <v>2023</v>
      </c>
      <c r="Q4193">
        <v>8</v>
      </c>
      <c r="R4193" t="s">
        <v>72</v>
      </c>
      <c r="S4193">
        <v>3</v>
      </c>
      <c r="T4193">
        <v>34</v>
      </c>
      <c r="U4193">
        <v>4</v>
      </c>
      <c r="V4193">
        <v>3</v>
      </c>
      <c r="W4193" t="s">
        <v>83</v>
      </c>
      <c r="X4193" t="s">
        <v>47</v>
      </c>
      <c r="Y4193">
        <v>75096</v>
      </c>
      <c r="Z4193">
        <v>0.06</v>
      </c>
    </row>
    <row r="4194" spans="1:26" x14ac:dyDescent="0.25">
      <c r="A4194" t="s">
        <v>6024</v>
      </c>
      <c r="B4194" s="1">
        <v>44962</v>
      </c>
      <c r="C4194" t="s">
        <v>745</v>
      </c>
      <c r="D4194" t="s">
        <v>28</v>
      </c>
      <c r="E4194" t="s">
        <v>51</v>
      </c>
      <c r="F4194" t="s">
        <v>30</v>
      </c>
      <c r="G4194" t="s">
        <v>64</v>
      </c>
      <c r="H4194">
        <v>10</v>
      </c>
      <c r="I4194">
        <v>4360</v>
      </c>
      <c r="J4194">
        <v>11</v>
      </c>
      <c r="K4194">
        <v>38804</v>
      </c>
      <c r="L4194">
        <v>6607.08</v>
      </c>
      <c r="M4194" t="s">
        <v>32</v>
      </c>
      <c r="N4194" t="s">
        <v>66</v>
      </c>
      <c r="O4194">
        <v>3</v>
      </c>
      <c r="P4194">
        <v>2023</v>
      </c>
      <c r="Q4194">
        <v>2</v>
      </c>
      <c r="R4194" t="s">
        <v>67</v>
      </c>
      <c r="S4194">
        <v>1</v>
      </c>
      <c r="T4194">
        <v>6</v>
      </c>
      <c r="U4194">
        <v>2</v>
      </c>
      <c r="V4194">
        <v>0</v>
      </c>
      <c r="W4194" t="s">
        <v>55</v>
      </c>
      <c r="X4194" t="s">
        <v>36</v>
      </c>
      <c r="Y4194">
        <v>479600</v>
      </c>
      <c r="Z4194">
        <v>0.17</v>
      </c>
    </row>
    <row r="4195" spans="1:26" x14ac:dyDescent="0.25">
      <c r="A4195" t="s">
        <v>6025</v>
      </c>
      <c r="B4195" s="1">
        <v>45081</v>
      </c>
      <c r="C4195" t="s">
        <v>3968</v>
      </c>
      <c r="D4195" t="s">
        <v>39</v>
      </c>
      <c r="E4195" t="s">
        <v>29</v>
      </c>
      <c r="F4195" t="s">
        <v>41</v>
      </c>
      <c r="G4195" t="s">
        <v>59</v>
      </c>
      <c r="H4195">
        <v>1</v>
      </c>
      <c r="I4195">
        <v>2511</v>
      </c>
      <c r="J4195">
        <v>15</v>
      </c>
      <c r="K4195">
        <v>2134.35</v>
      </c>
      <c r="L4195">
        <v>138.94</v>
      </c>
      <c r="M4195" t="s">
        <v>43</v>
      </c>
      <c r="N4195" t="s">
        <v>33</v>
      </c>
      <c r="O4195">
        <v>3</v>
      </c>
      <c r="P4195">
        <v>2023</v>
      </c>
      <c r="Q4195">
        <v>6</v>
      </c>
      <c r="R4195" t="s">
        <v>95</v>
      </c>
      <c r="S4195">
        <v>2</v>
      </c>
      <c r="T4195">
        <v>23</v>
      </c>
      <c r="U4195">
        <v>2</v>
      </c>
      <c r="V4195">
        <v>0</v>
      </c>
      <c r="W4195" t="s">
        <v>55</v>
      </c>
      <c r="X4195" t="s">
        <v>36</v>
      </c>
      <c r="Y4195">
        <v>37665</v>
      </c>
      <c r="Z4195">
        <v>7.0000000000000007E-2</v>
      </c>
    </row>
    <row r="4196" spans="1:26" x14ac:dyDescent="0.25">
      <c r="A4196" t="s">
        <v>6026</v>
      </c>
      <c r="B4196" s="1">
        <v>45086</v>
      </c>
      <c r="C4196" t="s">
        <v>998</v>
      </c>
      <c r="D4196" t="s">
        <v>50</v>
      </c>
      <c r="E4196" t="s">
        <v>40</v>
      </c>
      <c r="F4196" t="s">
        <v>41</v>
      </c>
      <c r="G4196" t="s">
        <v>42</v>
      </c>
      <c r="H4196">
        <v>5</v>
      </c>
      <c r="I4196">
        <v>1856</v>
      </c>
      <c r="J4196">
        <v>4</v>
      </c>
      <c r="K4196">
        <v>8908.7999999999993</v>
      </c>
      <c r="L4196">
        <v>677.88</v>
      </c>
      <c r="M4196" t="s">
        <v>43</v>
      </c>
      <c r="N4196" t="s">
        <v>44</v>
      </c>
      <c r="O4196">
        <v>4</v>
      </c>
      <c r="P4196">
        <v>2023</v>
      </c>
      <c r="Q4196">
        <v>6</v>
      </c>
      <c r="R4196" t="s">
        <v>95</v>
      </c>
      <c r="S4196">
        <v>2</v>
      </c>
      <c r="T4196">
        <v>23</v>
      </c>
      <c r="U4196">
        <v>2</v>
      </c>
      <c r="V4196">
        <v>5</v>
      </c>
      <c r="W4196" t="s">
        <v>46</v>
      </c>
      <c r="X4196" t="s">
        <v>47</v>
      </c>
      <c r="Y4196">
        <v>37120</v>
      </c>
      <c r="Z4196">
        <v>0.08</v>
      </c>
    </row>
    <row r="4197" spans="1:26" x14ac:dyDescent="0.25">
      <c r="A4197" t="s">
        <v>6027</v>
      </c>
      <c r="B4197" s="1">
        <v>45251</v>
      </c>
      <c r="C4197" t="s">
        <v>540</v>
      </c>
      <c r="D4197" t="s">
        <v>39</v>
      </c>
      <c r="E4197" t="s">
        <v>29</v>
      </c>
      <c r="F4197" t="s">
        <v>30</v>
      </c>
      <c r="G4197" t="s">
        <v>86</v>
      </c>
      <c r="H4197">
        <v>2</v>
      </c>
      <c r="I4197">
        <v>2651</v>
      </c>
      <c r="J4197">
        <v>1</v>
      </c>
      <c r="K4197">
        <v>5248.98</v>
      </c>
      <c r="L4197">
        <v>807.1</v>
      </c>
      <c r="M4197" t="s">
        <v>32</v>
      </c>
      <c r="N4197" t="s">
        <v>44</v>
      </c>
      <c r="O4197">
        <v>4</v>
      </c>
      <c r="P4197">
        <v>2023</v>
      </c>
      <c r="Q4197">
        <v>11</v>
      </c>
      <c r="R4197" t="s">
        <v>92</v>
      </c>
      <c r="S4197">
        <v>4</v>
      </c>
      <c r="T4197">
        <v>47</v>
      </c>
      <c r="U4197">
        <v>4</v>
      </c>
      <c r="V4197">
        <v>2</v>
      </c>
      <c r="W4197" t="s">
        <v>76</v>
      </c>
      <c r="X4197" t="s">
        <v>47</v>
      </c>
      <c r="Y4197">
        <v>5302</v>
      </c>
      <c r="Z4197">
        <v>0.15</v>
      </c>
    </row>
    <row r="4198" spans="1:26" x14ac:dyDescent="0.25">
      <c r="A4198" t="s">
        <v>6028</v>
      </c>
      <c r="B4198" s="1">
        <v>44988</v>
      </c>
      <c r="C4198" t="s">
        <v>2605</v>
      </c>
      <c r="D4198" t="s">
        <v>50</v>
      </c>
      <c r="E4198" t="s">
        <v>58</v>
      </c>
      <c r="F4198" t="s">
        <v>52</v>
      </c>
      <c r="G4198" t="s">
        <v>79</v>
      </c>
      <c r="H4198">
        <v>10</v>
      </c>
      <c r="I4198">
        <v>3503</v>
      </c>
      <c r="J4198">
        <v>30</v>
      </c>
      <c r="K4198">
        <v>24521</v>
      </c>
      <c r="L4198">
        <v>1325.48</v>
      </c>
      <c r="M4198" t="s">
        <v>43</v>
      </c>
      <c r="N4198" t="s">
        <v>44</v>
      </c>
      <c r="O4198">
        <v>6</v>
      </c>
      <c r="P4198">
        <v>2023</v>
      </c>
      <c r="Q4198">
        <v>3</v>
      </c>
      <c r="R4198" t="s">
        <v>105</v>
      </c>
      <c r="S4198">
        <v>1</v>
      </c>
      <c r="T4198">
        <v>9</v>
      </c>
      <c r="U4198">
        <v>1</v>
      </c>
      <c r="V4198">
        <v>5</v>
      </c>
      <c r="W4198" t="s">
        <v>46</v>
      </c>
      <c r="X4198" t="s">
        <v>47</v>
      </c>
      <c r="Y4198">
        <v>1050900</v>
      </c>
      <c r="Z4198">
        <v>0.05</v>
      </c>
    </row>
    <row r="4199" spans="1:26" x14ac:dyDescent="0.25">
      <c r="A4199" t="s">
        <v>6029</v>
      </c>
      <c r="B4199" s="1">
        <v>45274</v>
      </c>
      <c r="C4199" t="s">
        <v>3562</v>
      </c>
      <c r="D4199" t="s">
        <v>39</v>
      </c>
      <c r="E4199" t="s">
        <v>29</v>
      </c>
      <c r="F4199" t="s">
        <v>52</v>
      </c>
      <c r="G4199" t="s">
        <v>91</v>
      </c>
      <c r="H4199">
        <v>1</v>
      </c>
      <c r="I4199">
        <v>2859</v>
      </c>
      <c r="J4199">
        <v>9</v>
      </c>
      <c r="K4199">
        <v>2601.69</v>
      </c>
      <c r="L4199">
        <v>138.77000000000001</v>
      </c>
      <c r="M4199" t="s">
        <v>43</v>
      </c>
      <c r="N4199" t="s">
        <v>33</v>
      </c>
      <c r="O4199">
        <v>3</v>
      </c>
      <c r="P4199">
        <v>2023</v>
      </c>
      <c r="Q4199">
        <v>12</v>
      </c>
      <c r="R4199" t="s">
        <v>54</v>
      </c>
      <c r="S4199">
        <v>4</v>
      </c>
      <c r="T4199">
        <v>50</v>
      </c>
      <c r="U4199">
        <v>3</v>
      </c>
      <c r="V4199">
        <v>4</v>
      </c>
      <c r="W4199" t="s">
        <v>73</v>
      </c>
      <c r="X4199" t="s">
        <v>47</v>
      </c>
      <c r="Y4199">
        <v>25731</v>
      </c>
      <c r="Z4199">
        <v>0.05</v>
      </c>
    </row>
    <row r="4200" spans="1:26" x14ac:dyDescent="0.25">
      <c r="A4200" t="s">
        <v>6030</v>
      </c>
      <c r="B4200" s="1">
        <v>45248</v>
      </c>
      <c r="C4200" t="s">
        <v>671</v>
      </c>
      <c r="D4200" t="s">
        <v>39</v>
      </c>
      <c r="E4200" t="s">
        <v>51</v>
      </c>
      <c r="F4200" t="s">
        <v>41</v>
      </c>
      <c r="G4200" t="s">
        <v>59</v>
      </c>
      <c r="H4200">
        <v>4</v>
      </c>
      <c r="I4200">
        <v>3754</v>
      </c>
      <c r="J4200">
        <v>25</v>
      </c>
      <c r="K4200">
        <v>11262</v>
      </c>
      <c r="L4200">
        <v>1187.94</v>
      </c>
      <c r="M4200" t="s">
        <v>65</v>
      </c>
      <c r="N4200" t="s">
        <v>33</v>
      </c>
      <c r="O4200">
        <v>7</v>
      </c>
      <c r="P4200">
        <v>2023</v>
      </c>
      <c r="Q4200">
        <v>11</v>
      </c>
      <c r="R4200" t="s">
        <v>92</v>
      </c>
      <c r="S4200">
        <v>4</v>
      </c>
      <c r="T4200">
        <v>46</v>
      </c>
      <c r="U4200">
        <v>3</v>
      </c>
      <c r="V4200">
        <v>6</v>
      </c>
      <c r="W4200" t="s">
        <v>35</v>
      </c>
      <c r="X4200" t="s">
        <v>36</v>
      </c>
      <c r="Y4200">
        <v>375400</v>
      </c>
      <c r="Z4200">
        <v>0.11</v>
      </c>
    </row>
    <row r="4201" spans="1:26" x14ac:dyDescent="0.25">
      <c r="A4201" t="s">
        <v>6031</v>
      </c>
      <c r="B4201" s="1">
        <v>45003</v>
      </c>
      <c r="C4201" t="s">
        <v>6032</v>
      </c>
      <c r="D4201" t="s">
        <v>39</v>
      </c>
      <c r="E4201" t="s">
        <v>51</v>
      </c>
      <c r="F4201" t="s">
        <v>52</v>
      </c>
      <c r="G4201" t="s">
        <v>79</v>
      </c>
      <c r="H4201">
        <v>8</v>
      </c>
      <c r="I4201">
        <v>3637</v>
      </c>
      <c r="J4201">
        <v>20</v>
      </c>
      <c r="K4201">
        <v>23276.799999999999</v>
      </c>
      <c r="L4201">
        <v>4151.66</v>
      </c>
      <c r="M4201" t="s">
        <v>32</v>
      </c>
      <c r="N4201" t="s">
        <v>33</v>
      </c>
      <c r="O4201">
        <v>7</v>
      </c>
      <c r="P4201">
        <v>2023</v>
      </c>
      <c r="Q4201">
        <v>3</v>
      </c>
      <c r="R4201" t="s">
        <v>105</v>
      </c>
      <c r="S4201">
        <v>1</v>
      </c>
      <c r="T4201">
        <v>11</v>
      </c>
      <c r="U4201">
        <v>3</v>
      </c>
      <c r="V4201">
        <v>6</v>
      </c>
      <c r="W4201" t="s">
        <v>35</v>
      </c>
      <c r="X4201" t="s">
        <v>36</v>
      </c>
      <c r="Y4201">
        <v>581920</v>
      </c>
      <c r="Z4201">
        <v>0.18</v>
      </c>
    </row>
    <row r="4202" spans="1:26" x14ac:dyDescent="0.25">
      <c r="A4202" t="s">
        <v>6033</v>
      </c>
      <c r="B4202" s="1">
        <v>45102</v>
      </c>
      <c r="C4202" t="s">
        <v>837</v>
      </c>
      <c r="D4202" t="s">
        <v>28</v>
      </c>
      <c r="E4202" t="s">
        <v>29</v>
      </c>
      <c r="F4202" t="s">
        <v>30</v>
      </c>
      <c r="G4202" t="s">
        <v>31</v>
      </c>
      <c r="H4202">
        <v>8</v>
      </c>
      <c r="I4202">
        <v>4525</v>
      </c>
      <c r="J4202">
        <v>5</v>
      </c>
      <c r="K4202">
        <v>34390</v>
      </c>
      <c r="L4202">
        <v>2084.85</v>
      </c>
      <c r="M4202" t="s">
        <v>43</v>
      </c>
      <c r="N4202" t="s">
        <v>44</v>
      </c>
      <c r="O4202">
        <v>7</v>
      </c>
      <c r="P4202">
        <v>2023</v>
      </c>
      <c r="Q4202">
        <v>6</v>
      </c>
      <c r="R4202" t="s">
        <v>95</v>
      </c>
      <c r="S4202">
        <v>2</v>
      </c>
      <c r="T4202">
        <v>26</v>
      </c>
      <c r="U4202">
        <v>5</v>
      </c>
      <c r="V4202">
        <v>0</v>
      </c>
      <c r="W4202" t="s">
        <v>55</v>
      </c>
      <c r="X4202" t="s">
        <v>36</v>
      </c>
      <c r="Y4202">
        <v>181000</v>
      </c>
      <c r="Z4202">
        <v>0.06</v>
      </c>
    </row>
    <row r="4203" spans="1:26" x14ac:dyDescent="0.25">
      <c r="A4203" t="s">
        <v>6034</v>
      </c>
      <c r="B4203" s="1">
        <v>45009</v>
      </c>
      <c r="C4203" t="s">
        <v>4562</v>
      </c>
      <c r="D4203" t="s">
        <v>28</v>
      </c>
      <c r="E4203" t="s">
        <v>58</v>
      </c>
      <c r="F4203" t="s">
        <v>41</v>
      </c>
      <c r="G4203" t="s">
        <v>116</v>
      </c>
      <c r="H4203">
        <v>7</v>
      </c>
      <c r="I4203">
        <v>3960</v>
      </c>
      <c r="J4203">
        <v>5</v>
      </c>
      <c r="K4203">
        <v>26334</v>
      </c>
      <c r="L4203">
        <v>3507.54</v>
      </c>
      <c r="M4203" t="s">
        <v>43</v>
      </c>
      <c r="N4203" t="s">
        <v>66</v>
      </c>
      <c r="O4203">
        <v>3</v>
      </c>
      <c r="P4203">
        <v>2023</v>
      </c>
      <c r="Q4203">
        <v>3</v>
      </c>
      <c r="R4203" t="s">
        <v>105</v>
      </c>
      <c r="S4203">
        <v>1</v>
      </c>
      <c r="T4203">
        <v>12</v>
      </c>
      <c r="U4203">
        <v>4</v>
      </c>
      <c r="V4203">
        <v>5</v>
      </c>
      <c r="W4203" t="s">
        <v>46</v>
      </c>
      <c r="X4203" t="s">
        <v>47</v>
      </c>
      <c r="Y4203">
        <v>138600</v>
      </c>
      <c r="Z4203">
        <v>0.13</v>
      </c>
    </row>
    <row r="4204" spans="1:26" x14ac:dyDescent="0.25">
      <c r="A4204" t="s">
        <v>6035</v>
      </c>
      <c r="B4204" s="1">
        <v>45084</v>
      </c>
      <c r="C4204" t="s">
        <v>179</v>
      </c>
      <c r="D4204" t="s">
        <v>50</v>
      </c>
      <c r="E4204" t="s">
        <v>58</v>
      </c>
      <c r="F4204" t="s">
        <v>30</v>
      </c>
      <c r="G4204" t="s">
        <v>86</v>
      </c>
      <c r="H4204">
        <v>8</v>
      </c>
      <c r="I4204">
        <v>2585</v>
      </c>
      <c r="J4204">
        <v>5</v>
      </c>
      <c r="K4204">
        <v>19646</v>
      </c>
      <c r="L4204">
        <v>1695.79</v>
      </c>
      <c r="M4204" t="s">
        <v>43</v>
      </c>
      <c r="N4204" t="s">
        <v>66</v>
      </c>
      <c r="O4204">
        <v>4</v>
      </c>
      <c r="P4204">
        <v>2023</v>
      </c>
      <c r="Q4204">
        <v>6</v>
      </c>
      <c r="R4204" t="s">
        <v>95</v>
      </c>
      <c r="S4204">
        <v>2</v>
      </c>
      <c r="T4204">
        <v>23</v>
      </c>
      <c r="U4204">
        <v>2</v>
      </c>
      <c r="V4204">
        <v>3</v>
      </c>
      <c r="W4204" t="s">
        <v>83</v>
      </c>
      <c r="X4204" t="s">
        <v>47</v>
      </c>
      <c r="Y4204">
        <v>103400</v>
      </c>
      <c r="Z4204">
        <v>0.09</v>
      </c>
    </row>
    <row r="4205" spans="1:26" x14ac:dyDescent="0.25">
      <c r="A4205" t="s">
        <v>6036</v>
      </c>
      <c r="B4205" s="1">
        <v>45069</v>
      </c>
      <c r="C4205" t="s">
        <v>2062</v>
      </c>
      <c r="D4205" t="s">
        <v>28</v>
      </c>
      <c r="E4205" t="s">
        <v>58</v>
      </c>
      <c r="F4205" t="s">
        <v>41</v>
      </c>
      <c r="G4205" t="s">
        <v>42</v>
      </c>
      <c r="H4205">
        <v>10</v>
      </c>
      <c r="I4205">
        <v>679</v>
      </c>
      <c r="J4205">
        <v>19</v>
      </c>
      <c r="K4205">
        <v>5499.9</v>
      </c>
      <c r="L4205">
        <v>404.89</v>
      </c>
      <c r="M4205" t="s">
        <v>65</v>
      </c>
      <c r="N4205" t="s">
        <v>33</v>
      </c>
      <c r="O4205">
        <v>1</v>
      </c>
      <c r="P4205">
        <v>2023</v>
      </c>
      <c r="Q4205">
        <v>5</v>
      </c>
      <c r="R4205" t="s">
        <v>238</v>
      </c>
      <c r="S4205">
        <v>2</v>
      </c>
      <c r="T4205">
        <v>21</v>
      </c>
      <c r="U4205">
        <v>4</v>
      </c>
      <c r="V4205">
        <v>2</v>
      </c>
      <c r="W4205" t="s">
        <v>76</v>
      </c>
      <c r="X4205" t="s">
        <v>47</v>
      </c>
      <c r="Y4205">
        <v>129010</v>
      </c>
      <c r="Z4205">
        <v>7.0000000000000007E-2</v>
      </c>
    </row>
    <row r="4206" spans="1:26" x14ac:dyDescent="0.25">
      <c r="A4206" t="s">
        <v>6037</v>
      </c>
      <c r="B4206" s="1">
        <v>44993</v>
      </c>
      <c r="C4206" t="s">
        <v>3946</v>
      </c>
      <c r="D4206" t="s">
        <v>63</v>
      </c>
      <c r="E4206" t="s">
        <v>51</v>
      </c>
      <c r="F4206" t="s">
        <v>41</v>
      </c>
      <c r="G4206" t="s">
        <v>42</v>
      </c>
      <c r="H4206">
        <v>3</v>
      </c>
      <c r="I4206">
        <v>608</v>
      </c>
      <c r="J4206">
        <v>11</v>
      </c>
      <c r="K4206">
        <v>1623.36</v>
      </c>
      <c r="L4206">
        <v>132.78</v>
      </c>
      <c r="M4206" t="s">
        <v>32</v>
      </c>
      <c r="N4206" t="s">
        <v>33</v>
      </c>
      <c r="O4206">
        <v>4</v>
      </c>
      <c r="P4206">
        <v>2023</v>
      </c>
      <c r="Q4206">
        <v>3</v>
      </c>
      <c r="R4206" t="s">
        <v>105</v>
      </c>
      <c r="S4206">
        <v>1</v>
      </c>
      <c r="T4206">
        <v>10</v>
      </c>
      <c r="U4206">
        <v>2</v>
      </c>
      <c r="V4206">
        <v>3</v>
      </c>
      <c r="W4206" t="s">
        <v>83</v>
      </c>
      <c r="X4206" t="s">
        <v>47</v>
      </c>
      <c r="Y4206">
        <v>20064</v>
      </c>
      <c r="Z4206">
        <v>0.08</v>
      </c>
    </row>
    <row r="4207" spans="1:26" x14ac:dyDescent="0.25">
      <c r="A4207" t="s">
        <v>6038</v>
      </c>
      <c r="B4207" s="1">
        <v>45060</v>
      </c>
      <c r="C4207" t="s">
        <v>6039</v>
      </c>
      <c r="D4207" t="s">
        <v>50</v>
      </c>
      <c r="E4207" t="s">
        <v>58</v>
      </c>
      <c r="F4207" t="s">
        <v>41</v>
      </c>
      <c r="G4207" t="s">
        <v>42</v>
      </c>
      <c r="H4207">
        <v>9</v>
      </c>
      <c r="I4207">
        <v>3488</v>
      </c>
      <c r="J4207">
        <v>19</v>
      </c>
      <c r="K4207">
        <v>25427.52</v>
      </c>
      <c r="L4207">
        <v>1636.66</v>
      </c>
      <c r="M4207" t="s">
        <v>43</v>
      </c>
      <c r="N4207" t="s">
        <v>66</v>
      </c>
      <c r="O4207">
        <v>1</v>
      </c>
      <c r="P4207">
        <v>2023</v>
      </c>
      <c r="Q4207">
        <v>5</v>
      </c>
      <c r="R4207" t="s">
        <v>238</v>
      </c>
      <c r="S4207">
        <v>2</v>
      </c>
      <c r="T4207">
        <v>20</v>
      </c>
      <c r="U4207">
        <v>3</v>
      </c>
      <c r="V4207">
        <v>0</v>
      </c>
      <c r="W4207" t="s">
        <v>55</v>
      </c>
      <c r="X4207" t="s">
        <v>36</v>
      </c>
      <c r="Y4207">
        <v>596448</v>
      </c>
      <c r="Z4207">
        <v>0.06</v>
      </c>
    </row>
    <row r="4208" spans="1:26" x14ac:dyDescent="0.25">
      <c r="A4208" t="s">
        <v>6040</v>
      </c>
      <c r="B4208" s="1">
        <v>45129</v>
      </c>
      <c r="C4208" t="s">
        <v>2100</v>
      </c>
      <c r="D4208" t="s">
        <v>50</v>
      </c>
      <c r="E4208" t="s">
        <v>29</v>
      </c>
      <c r="F4208" t="s">
        <v>30</v>
      </c>
      <c r="G4208" t="s">
        <v>64</v>
      </c>
      <c r="H4208">
        <v>9</v>
      </c>
      <c r="I4208">
        <v>2571</v>
      </c>
      <c r="J4208">
        <v>4</v>
      </c>
      <c r="K4208">
        <v>22213.439999999999</v>
      </c>
      <c r="L4208">
        <v>2238.1</v>
      </c>
      <c r="M4208" t="s">
        <v>65</v>
      </c>
      <c r="N4208" t="s">
        <v>33</v>
      </c>
      <c r="O4208">
        <v>3</v>
      </c>
      <c r="P4208">
        <v>2023</v>
      </c>
      <c r="Q4208">
        <v>7</v>
      </c>
      <c r="R4208" t="s">
        <v>125</v>
      </c>
      <c r="S4208">
        <v>3</v>
      </c>
      <c r="T4208">
        <v>29</v>
      </c>
      <c r="U4208">
        <v>4</v>
      </c>
      <c r="V4208">
        <v>6</v>
      </c>
      <c r="W4208" t="s">
        <v>35</v>
      </c>
      <c r="X4208" t="s">
        <v>36</v>
      </c>
      <c r="Y4208">
        <v>92556</v>
      </c>
      <c r="Z4208">
        <v>0.1</v>
      </c>
    </row>
    <row r="4209" spans="1:26" x14ac:dyDescent="0.25">
      <c r="A4209" t="s">
        <v>6041</v>
      </c>
      <c r="B4209" s="1">
        <v>45059</v>
      </c>
      <c r="C4209" t="s">
        <v>3628</v>
      </c>
      <c r="D4209" t="s">
        <v>39</v>
      </c>
      <c r="E4209" t="s">
        <v>51</v>
      </c>
      <c r="F4209" t="s">
        <v>30</v>
      </c>
      <c r="G4209" t="s">
        <v>64</v>
      </c>
      <c r="H4209">
        <v>10</v>
      </c>
      <c r="I4209">
        <v>211</v>
      </c>
      <c r="J4209">
        <v>23</v>
      </c>
      <c r="K4209">
        <v>1624.7</v>
      </c>
      <c r="L4209">
        <v>92.59</v>
      </c>
      <c r="M4209" t="s">
        <v>43</v>
      </c>
      <c r="N4209" t="s">
        <v>44</v>
      </c>
      <c r="O4209">
        <v>7</v>
      </c>
      <c r="P4209">
        <v>2023</v>
      </c>
      <c r="Q4209">
        <v>5</v>
      </c>
      <c r="R4209" t="s">
        <v>238</v>
      </c>
      <c r="S4209">
        <v>2</v>
      </c>
      <c r="T4209">
        <v>19</v>
      </c>
      <c r="U4209">
        <v>2</v>
      </c>
      <c r="V4209">
        <v>6</v>
      </c>
      <c r="W4209" t="s">
        <v>35</v>
      </c>
      <c r="X4209" t="s">
        <v>36</v>
      </c>
      <c r="Y4209">
        <v>48530</v>
      </c>
      <c r="Z4209">
        <v>0.06</v>
      </c>
    </row>
    <row r="4210" spans="1:26" x14ac:dyDescent="0.25">
      <c r="A4210" t="s">
        <v>6042</v>
      </c>
      <c r="B4210" s="1">
        <v>45211</v>
      </c>
      <c r="C4210" t="s">
        <v>4496</v>
      </c>
      <c r="D4210" t="s">
        <v>28</v>
      </c>
      <c r="E4210" t="s">
        <v>51</v>
      </c>
      <c r="F4210" t="s">
        <v>41</v>
      </c>
      <c r="G4210" t="s">
        <v>59</v>
      </c>
      <c r="H4210">
        <v>6</v>
      </c>
      <c r="I4210">
        <v>2464</v>
      </c>
      <c r="J4210">
        <v>14</v>
      </c>
      <c r="K4210">
        <v>12714.24</v>
      </c>
      <c r="L4210">
        <v>2106.71</v>
      </c>
      <c r="M4210" t="s">
        <v>32</v>
      </c>
      <c r="N4210" t="s">
        <v>66</v>
      </c>
      <c r="O4210">
        <v>5</v>
      </c>
      <c r="P4210">
        <v>2023</v>
      </c>
      <c r="Q4210">
        <v>10</v>
      </c>
      <c r="R4210" t="s">
        <v>45</v>
      </c>
      <c r="S4210">
        <v>4</v>
      </c>
      <c r="T4210">
        <v>41</v>
      </c>
      <c r="U4210">
        <v>2</v>
      </c>
      <c r="V4210">
        <v>4</v>
      </c>
      <c r="W4210" t="s">
        <v>73</v>
      </c>
      <c r="X4210" t="s">
        <v>47</v>
      </c>
      <c r="Y4210">
        <v>206976</v>
      </c>
      <c r="Z4210">
        <v>0.17</v>
      </c>
    </row>
    <row r="4211" spans="1:26" x14ac:dyDescent="0.25">
      <c r="A4211" t="s">
        <v>6043</v>
      </c>
      <c r="B4211" s="1">
        <v>45155</v>
      </c>
      <c r="C4211" t="s">
        <v>3856</v>
      </c>
      <c r="D4211" t="s">
        <v>39</v>
      </c>
      <c r="E4211" t="s">
        <v>58</v>
      </c>
      <c r="F4211" t="s">
        <v>30</v>
      </c>
      <c r="G4211" t="s">
        <v>31</v>
      </c>
      <c r="H4211">
        <v>10</v>
      </c>
      <c r="I4211">
        <v>4120</v>
      </c>
      <c r="J4211">
        <v>8</v>
      </c>
      <c r="K4211">
        <v>37904</v>
      </c>
      <c r="L4211">
        <v>6847.56</v>
      </c>
      <c r="M4211" t="s">
        <v>65</v>
      </c>
      <c r="N4211" t="s">
        <v>66</v>
      </c>
      <c r="O4211">
        <v>2</v>
      </c>
      <c r="P4211">
        <v>2023</v>
      </c>
      <c r="Q4211">
        <v>8</v>
      </c>
      <c r="R4211" t="s">
        <v>72</v>
      </c>
      <c r="S4211">
        <v>3</v>
      </c>
      <c r="T4211">
        <v>33</v>
      </c>
      <c r="U4211">
        <v>3</v>
      </c>
      <c r="V4211">
        <v>4</v>
      </c>
      <c r="W4211" t="s">
        <v>73</v>
      </c>
      <c r="X4211" t="s">
        <v>47</v>
      </c>
      <c r="Y4211">
        <v>329600</v>
      </c>
      <c r="Z4211">
        <v>0.18</v>
      </c>
    </row>
    <row r="4212" spans="1:26" x14ac:dyDescent="0.25">
      <c r="A4212" t="s">
        <v>6044</v>
      </c>
      <c r="B4212" s="1">
        <v>45101</v>
      </c>
      <c r="C4212" t="s">
        <v>3633</v>
      </c>
      <c r="D4212" t="s">
        <v>39</v>
      </c>
      <c r="E4212" t="s">
        <v>51</v>
      </c>
      <c r="F4212" t="s">
        <v>41</v>
      </c>
      <c r="G4212" t="s">
        <v>116</v>
      </c>
      <c r="H4212">
        <v>7</v>
      </c>
      <c r="I4212">
        <v>187</v>
      </c>
      <c r="J4212">
        <v>11</v>
      </c>
      <c r="K4212">
        <v>1165.01</v>
      </c>
      <c r="L4212">
        <v>159.37</v>
      </c>
      <c r="M4212" t="s">
        <v>32</v>
      </c>
      <c r="N4212" t="s">
        <v>33</v>
      </c>
      <c r="O4212">
        <v>1</v>
      </c>
      <c r="P4212">
        <v>2023</v>
      </c>
      <c r="Q4212">
        <v>6</v>
      </c>
      <c r="R4212" t="s">
        <v>95</v>
      </c>
      <c r="S4212">
        <v>2</v>
      </c>
      <c r="T4212">
        <v>25</v>
      </c>
      <c r="U4212">
        <v>4</v>
      </c>
      <c r="V4212">
        <v>6</v>
      </c>
      <c r="W4212" t="s">
        <v>35</v>
      </c>
      <c r="X4212" t="s">
        <v>36</v>
      </c>
      <c r="Y4212">
        <v>14399</v>
      </c>
      <c r="Z4212">
        <v>0.14000000000000001</v>
      </c>
    </row>
    <row r="4213" spans="1:26" x14ac:dyDescent="0.25">
      <c r="A4213" t="s">
        <v>6045</v>
      </c>
      <c r="B4213" s="1">
        <v>44932</v>
      </c>
      <c r="C4213" t="s">
        <v>4319</v>
      </c>
      <c r="D4213" t="s">
        <v>50</v>
      </c>
      <c r="E4213" t="s">
        <v>29</v>
      </c>
      <c r="F4213" t="s">
        <v>52</v>
      </c>
      <c r="G4213" t="s">
        <v>91</v>
      </c>
      <c r="H4213">
        <v>3</v>
      </c>
      <c r="I4213">
        <v>839</v>
      </c>
      <c r="J4213">
        <v>23</v>
      </c>
      <c r="K4213">
        <v>1938.09</v>
      </c>
      <c r="L4213">
        <v>260.67</v>
      </c>
      <c r="M4213" t="s">
        <v>32</v>
      </c>
      <c r="N4213" t="s">
        <v>66</v>
      </c>
      <c r="O4213">
        <v>5</v>
      </c>
      <c r="P4213">
        <v>2023</v>
      </c>
      <c r="Q4213">
        <v>1</v>
      </c>
      <c r="R4213" t="s">
        <v>34</v>
      </c>
      <c r="S4213">
        <v>1</v>
      </c>
      <c r="T4213">
        <v>1</v>
      </c>
      <c r="U4213">
        <v>1</v>
      </c>
      <c r="V4213">
        <v>5</v>
      </c>
      <c r="W4213" t="s">
        <v>46</v>
      </c>
      <c r="X4213" t="s">
        <v>47</v>
      </c>
      <c r="Y4213">
        <v>57891</v>
      </c>
      <c r="Z4213">
        <v>0.13</v>
      </c>
    </row>
    <row r="4214" spans="1:26" x14ac:dyDescent="0.25">
      <c r="A4214" t="s">
        <v>6046</v>
      </c>
      <c r="B4214" s="1">
        <v>45137</v>
      </c>
      <c r="C4214" t="s">
        <v>2773</v>
      </c>
      <c r="D4214" t="s">
        <v>63</v>
      </c>
      <c r="E4214" t="s">
        <v>58</v>
      </c>
      <c r="F4214" t="s">
        <v>52</v>
      </c>
      <c r="G4214" t="s">
        <v>53</v>
      </c>
      <c r="H4214">
        <v>5</v>
      </c>
      <c r="I4214">
        <v>1876</v>
      </c>
      <c r="J4214">
        <v>6</v>
      </c>
      <c r="K4214">
        <v>8817.2000000000007</v>
      </c>
      <c r="L4214">
        <v>1207.3900000000001</v>
      </c>
      <c r="M4214" t="s">
        <v>43</v>
      </c>
      <c r="N4214" t="s">
        <v>44</v>
      </c>
      <c r="O4214">
        <v>7</v>
      </c>
      <c r="P4214">
        <v>2023</v>
      </c>
      <c r="Q4214">
        <v>7</v>
      </c>
      <c r="R4214" t="s">
        <v>125</v>
      </c>
      <c r="S4214">
        <v>3</v>
      </c>
      <c r="T4214">
        <v>31</v>
      </c>
      <c r="U4214">
        <v>6</v>
      </c>
      <c r="V4214">
        <v>0</v>
      </c>
      <c r="W4214" t="s">
        <v>55</v>
      </c>
      <c r="X4214" t="s">
        <v>36</v>
      </c>
      <c r="Y4214">
        <v>56280</v>
      </c>
      <c r="Z4214">
        <v>0.14000000000000001</v>
      </c>
    </row>
    <row r="4215" spans="1:26" x14ac:dyDescent="0.25">
      <c r="A4215" t="s">
        <v>6047</v>
      </c>
      <c r="B4215" s="1">
        <v>45083</v>
      </c>
      <c r="C4215" t="s">
        <v>1449</v>
      </c>
      <c r="D4215" t="s">
        <v>63</v>
      </c>
      <c r="E4215" t="s">
        <v>58</v>
      </c>
      <c r="F4215" t="s">
        <v>52</v>
      </c>
      <c r="G4215" t="s">
        <v>79</v>
      </c>
      <c r="H4215">
        <v>9</v>
      </c>
      <c r="I4215">
        <v>2265</v>
      </c>
      <c r="J4215">
        <v>15</v>
      </c>
      <c r="K4215">
        <v>17327.25</v>
      </c>
      <c r="L4215">
        <v>1777.73</v>
      </c>
      <c r="M4215" t="s">
        <v>43</v>
      </c>
      <c r="N4215" t="s">
        <v>44</v>
      </c>
      <c r="O4215">
        <v>2</v>
      </c>
      <c r="P4215">
        <v>2023</v>
      </c>
      <c r="Q4215">
        <v>6</v>
      </c>
      <c r="R4215" t="s">
        <v>95</v>
      </c>
      <c r="S4215">
        <v>2</v>
      </c>
      <c r="T4215">
        <v>23</v>
      </c>
      <c r="U4215">
        <v>2</v>
      </c>
      <c r="V4215">
        <v>2</v>
      </c>
      <c r="W4215" t="s">
        <v>76</v>
      </c>
      <c r="X4215" t="s">
        <v>47</v>
      </c>
      <c r="Y4215">
        <v>305775</v>
      </c>
      <c r="Z4215">
        <v>0.1</v>
      </c>
    </row>
    <row r="4216" spans="1:26" x14ac:dyDescent="0.25">
      <c r="A4216" t="s">
        <v>6048</v>
      </c>
      <c r="B4216" s="1">
        <v>45237</v>
      </c>
      <c r="C4216" t="s">
        <v>1607</v>
      </c>
      <c r="D4216" t="s">
        <v>50</v>
      </c>
      <c r="E4216" t="s">
        <v>51</v>
      </c>
      <c r="F4216" t="s">
        <v>52</v>
      </c>
      <c r="G4216" t="s">
        <v>53</v>
      </c>
      <c r="H4216">
        <v>2</v>
      </c>
      <c r="I4216">
        <v>811</v>
      </c>
      <c r="J4216">
        <v>7</v>
      </c>
      <c r="K4216">
        <v>1508.46</v>
      </c>
      <c r="L4216">
        <v>127.22</v>
      </c>
      <c r="M4216" t="s">
        <v>43</v>
      </c>
      <c r="N4216" t="s">
        <v>33</v>
      </c>
      <c r="O4216">
        <v>1</v>
      </c>
      <c r="P4216">
        <v>2023</v>
      </c>
      <c r="Q4216">
        <v>11</v>
      </c>
      <c r="R4216" t="s">
        <v>92</v>
      </c>
      <c r="S4216">
        <v>4</v>
      </c>
      <c r="T4216">
        <v>45</v>
      </c>
      <c r="U4216">
        <v>2</v>
      </c>
      <c r="V4216">
        <v>2</v>
      </c>
      <c r="W4216" t="s">
        <v>76</v>
      </c>
      <c r="X4216" t="s">
        <v>47</v>
      </c>
      <c r="Y4216">
        <v>11354</v>
      </c>
      <c r="Z4216">
        <v>0.08</v>
      </c>
    </row>
    <row r="4217" spans="1:26" x14ac:dyDescent="0.25">
      <c r="A4217" t="s">
        <v>6049</v>
      </c>
      <c r="B4217" s="1">
        <v>44965</v>
      </c>
      <c r="C4217" t="s">
        <v>4201</v>
      </c>
      <c r="D4217" t="s">
        <v>50</v>
      </c>
      <c r="E4217" t="s">
        <v>40</v>
      </c>
      <c r="F4217" t="s">
        <v>30</v>
      </c>
      <c r="G4217" t="s">
        <v>86</v>
      </c>
      <c r="H4217">
        <v>5</v>
      </c>
      <c r="I4217">
        <v>1999</v>
      </c>
      <c r="J4217">
        <v>2</v>
      </c>
      <c r="K4217">
        <v>9795.1</v>
      </c>
      <c r="L4217">
        <v>963.83</v>
      </c>
      <c r="M4217" t="s">
        <v>43</v>
      </c>
      <c r="N4217" t="s">
        <v>66</v>
      </c>
      <c r="O4217">
        <v>5</v>
      </c>
      <c r="P4217">
        <v>2023</v>
      </c>
      <c r="Q4217">
        <v>2</v>
      </c>
      <c r="R4217" t="s">
        <v>67</v>
      </c>
      <c r="S4217">
        <v>1</v>
      </c>
      <c r="T4217">
        <v>6</v>
      </c>
      <c r="U4217">
        <v>2</v>
      </c>
      <c r="V4217">
        <v>3</v>
      </c>
      <c r="W4217" t="s">
        <v>83</v>
      </c>
      <c r="X4217" t="s">
        <v>47</v>
      </c>
      <c r="Y4217">
        <v>19990</v>
      </c>
      <c r="Z4217">
        <v>0.1</v>
      </c>
    </row>
    <row r="4218" spans="1:26" x14ac:dyDescent="0.25">
      <c r="A4218" t="s">
        <v>6050</v>
      </c>
      <c r="B4218" s="1">
        <v>45234</v>
      </c>
      <c r="C4218" t="s">
        <v>191</v>
      </c>
      <c r="D4218" t="s">
        <v>28</v>
      </c>
      <c r="E4218" t="s">
        <v>40</v>
      </c>
      <c r="F4218" t="s">
        <v>30</v>
      </c>
      <c r="G4218" t="s">
        <v>86</v>
      </c>
      <c r="H4218">
        <v>2</v>
      </c>
      <c r="I4218">
        <v>4497</v>
      </c>
      <c r="J4218">
        <v>13</v>
      </c>
      <c r="K4218">
        <v>7824.78</v>
      </c>
      <c r="L4218">
        <v>1242.53</v>
      </c>
      <c r="M4218" t="s">
        <v>32</v>
      </c>
      <c r="N4218" t="s">
        <v>33</v>
      </c>
      <c r="O4218">
        <v>5</v>
      </c>
      <c r="P4218">
        <v>2023</v>
      </c>
      <c r="Q4218">
        <v>11</v>
      </c>
      <c r="R4218" t="s">
        <v>92</v>
      </c>
      <c r="S4218">
        <v>4</v>
      </c>
      <c r="T4218">
        <v>44</v>
      </c>
      <c r="U4218">
        <v>1</v>
      </c>
      <c r="V4218">
        <v>6</v>
      </c>
      <c r="W4218" t="s">
        <v>35</v>
      </c>
      <c r="X4218" t="s">
        <v>36</v>
      </c>
      <c r="Y4218">
        <v>116922</v>
      </c>
      <c r="Z4218">
        <v>0.16</v>
      </c>
    </row>
    <row r="4219" spans="1:26" x14ac:dyDescent="0.25">
      <c r="A4219" t="s">
        <v>6051</v>
      </c>
      <c r="B4219" s="1">
        <v>45095</v>
      </c>
      <c r="C4219" t="s">
        <v>1423</v>
      </c>
      <c r="D4219" t="s">
        <v>63</v>
      </c>
      <c r="E4219" t="s">
        <v>58</v>
      </c>
      <c r="F4219" t="s">
        <v>30</v>
      </c>
      <c r="G4219" t="s">
        <v>64</v>
      </c>
      <c r="H4219">
        <v>5</v>
      </c>
      <c r="I4219">
        <v>3893</v>
      </c>
      <c r="J4219">
        <v>0</v>
      </c>
      <c r="K4219">
        <v>19465</v>
      </c>
      <c r="L4219">
        <v>1992.58</v>
      </c>
      <c r="M4219" t="s">
        <v>32</v>
      </c>
      <c r="N4219" t="s">
        <v>44</v>
      </c>
      <c r="O4219">
        <v>5</v>
      </c>
      <c r="P4219">
        <v>2023</v>
      </c>
      <c r="Q4219">
        <v>6</v>
      </c>
      <c r="R4219" t="s">
        <v>95</v>
      </c>
      <c r="S4219">
        <v>2</v>
      </c>
      <c r="T4219">
        <v>25</v>
      </c>
      <c r="U4219">
        <v>4</v>
      </c>
      <c r="V4219">
        <v>0</v>
      </c>
      <c r="W4219" t="s">
        <v>55</v>
      </c>
      <c r="X4219" t="s">
        <v>36</v>
      </c>
      <c r="Y4219">
        <v>0</v>
      </c>
      <c r="Z4219">
        <v>0.1</v>
      </c>
    </row>
    <row r="4220" spans="1:26" x14ac:dyDescent="0.25">
      <c r="A4220" t="s">
        <v>6052</v>
      </c>
      <c r="B4220" s="1">
        <v>45177</v>
      </c>
      <c r="C4220" t="s">
        <v>1007</v>
      </c>
      <c r="D4220" t="s">
        <v>50</v>
      </c>
      <c r="E4220" t="s">
        <v>29</v>
      </c>
      <c r="F4220" t="s">
        <v>30</v>
      </c>
      <c r="G4220" t="s">
        <v>31</v>
      </c>
      <c r="H4220">
        <v>2</v>
      </c>
      <c r="I4220">
        <v>457</v>
      </c>
      <c r="J4220">
        <v>3</v>
      </c>
      <c r="K4220">
        <v>886.58</v>
      </c>
      <c r="L4220">
        <v>55.12</v>
      </c>
      <c r="M4220" t="s">
        <v>32</v>
      </c>
      <c r="N4220" t="s">
        <v>66</v>
      </c>
      <c r="O4220">
        <v>3</v>
      </c>
      <c r="P4220">
        <v>2023</v>
      </c>
      <c r="Q4220">
        <v>9</v>
      </c>
      <c r="R4220" t="s">
        <v>80</v>
      </c>
      <c r="S4220">
        <v>3</v>
      </c>
      <c r="T4220">
        <v>36</v>
      </c>
      <c r="U4220">
        <v>2</v>
      </c>
      <c r="V4220">
        <v>5</v>
      </c>
      <c r="W4220" t="s">
        <v>46</v>
      </c>
      <c r="X4220" t="s">
        <v>47</v>
      </c>
      <c r="Y4220">
        <v>2742</v>
      </c>
      <c r="Z4220">
        <v>0.06</v>
      </c>
    </row>
    <row r="4221" spans="1:26" x14ac:dyDescent="0.25">
      <c r="A4221" t="s">
        <v>6053</v>
      </c>
      <c r="B4221" s="1">
        <v>45217</v>
      </c>
      <c r="C4221" t="s">
        <v>6054</v>
      </c>
      <c r="D4221" t="s">
        <v>28</v>
      </c>
      <c r="E4221" t="s">
        <v>58</v>
      </c>
      <c r="F4221" t="s">
        <v>52</v>
      </c>
      <c r="G4221" t="s">
        <v>91</v>
      </c>
      <c r="H4221">
        <v>6</v>
      </c>
      <c r="I4221">
        <v>2139</v>
      </c>
      <c r="J4221">
        <v>30</v>
      </c>
      <c r="K4221">
        <v>8983.7999999999993</v>
      </c>
      <c r="L4221">
        <v>1056.8499999999999</v>
      </c>
      <c r="M4221" t="s">
        <v>32</v>
      </c>
      <c r="N4221" t="s">
        <v>66</v>
      </c>
      <c r="O4221">
        <v>3</v>
      </c>
      <c r="P4221">
        <v>2023</v>
      </c>
      <c r="Q4221">
        <v>10</v>
      </c>
      <c r="R4221" t="s">
        <v>45</v>
      </c>
      <c r="S4221">
        <v>4</v>
      </c>
      <c r="T4221">
        <v>42</v>
      </c>
      <c r="U4221">
        <v>3</v>
      </c>
      <c r="V4221">
        <v>3</v>
      </c>
      <c r="W4221" t="s">
        <v>83</v>
      </c>
      <c r="X4221" t="s">
        <v>47</v>
      </c>
      <c r="Y4221">
        <v>385020</v>
      </c>
      <c r="Z4221">
        <v>0.12</v>
      </c>
    </row>
    <row r="4222" spans="1:26" x14ac:dyDescent="0.25">
      <c r="A4222" t="s">
        <v>6055</v>
      </c>
      <c r="B4222" s="1">
        <v>45180</v>
      </c>
      <c r="C4222" t="s">
        <v>2670</v>
      </c>
      <c r="D4222" t="s">
        <v>50</v>
      </c>
      <c r="E4222" t="s">
        <v>51</v>
      </c>
      <c r="F4222" t="s">
        <v>30</v>
      </c>
      <c r="G4222" t="s">
        <v>31</v>
      </c>
      <c r="H4222">
        <v>7</v>
      </c>
      <c r="I4222">
        <v>888</v>
      </c>
      <c r="J4222">
        <v>5</v>
      </c>
      <c r="K4222">
        <v>5905.2</v>
      </c>
      <c r="L4222">
        <v>583.54999999999995</v>
      </c>
      <c r="M4222" t="s">
        <v>43</v>
      </c>
      <c r="N4222" t="s">
        <v>33</v>
      </c>
      <c r="O4222">
        <v>6</v>
      </c>
      <c r="P4222">
        <v>2023</v>
      </c>
      <c r="Q4222">
        <v>9</v>
      </c>
      <c r="R4222" t="s">
        <v>80</v>
      </c>
      <c r="S4222">
        <v>3</v>
      </c>
      <c r="T4222">
        <v>37</v>
      </c>
      <c r="U4222">
        <v>3</v>
      </c>
      <c r="V4222">
        <v>1</v>
      </c>
      <c r="W4222" t="s">
        <v>60</v>
      </c>
      <c r="X4222" t="s">
        <v>47</v>
      </c>
      <c r="Y4222">
        <v>31080</v>
      </c>
      <c r="Z4222">
        <v>0.1</v>
      </c>
    </row>
    <row r="4223" spans="1:26" x14ac:dyDescent="0.25">
      <c r="A4223" t="s">
        <v>6056</v>
      </c>
      <c r="B4223" s="1">
        <v>45122</v>
      </c>
      <c r="C4223" t="s">
        <v>3781</v>
      </c>
      <c r="D4223" t="s">
        <v>50</v>
      </c>
      <c r="E4223" t="s">
        <v>58</v>
      </c>
      <c r="F4223" t="s">
        <v>41</v>
      </c>
      <c r="G4223" t="s">
        <v>59</v>
      </c>
      <c r="H4223">
        <v>4</v>
      </c>
      <c r="I4223">
        <v>1953</v>
      </c>
      <c r="J4223">
        <v>13</v>
      </c>
      <c r="K4223">
        <v>6796.44</v>
      </c>
      <c r="L4223">
        <v>723.91</v>
      </c>
      <c r="M4223" t="s">
        <v>43</v>
      </c>
      <c r="N4223" t="s">
        <v>33</v>
      </c>
      <c r="O4223">
        <v>4</v>
      </c>
      <c r="P4223">
        <v>2023</v>
      </c>
      <c r="Q4223">
        <v>7</v>
      </c>
      <c r="R4223" t="s">
        <v>125</v>
      </c>
      <c r="S4223">
        <v>3</v>
      </c>
      <c r="T4223">
        <v>28</v>
      </c>
      <c r="U4223">
        <v>3</v>
      </c>
      <c r="V4223">
        <v>6</v>
      </c>
      <c r="W4223" t="s">
        <v>35</v>
      </c>
      <c r="X4223" t="s">
        <v>36</v>
      </c>
      <c r="Y4223">
        <v>101556</v>
      </c>
      <c r="Z4223">
        <v>0.11</v>
      </c>
    </row>
    <row r="4224" spans="1:26" x14ac:dyDescent="0.25">
      <c r="A4224" t="s">
        <v>6057</v>
      </c>
      <c r="B4224" s="1">
        <v>45126</v>
      </c>
      <c r="C4224" t="s">
        <v>737</v>
      </c>
      <c r="D4224" t="s">
        <v>39</v>
      </c>
      <c r="E4224" t="s">
        <v>51</v>
      </c>
      <c r="F4224" t="s">
        <v>52</v>
      </c>
      <c r="G4224" t="s">
        <v>79</v>
      </c>
      <c r="H4224">
        <v>10</v>
      </c>
      <c r="I4224">
        <v>388</v>
      </c>
      <c r="J4224">
        <v>12</v>
      </c>
      <c r="K4224">
        <v>3414.4</v>
      </c>
      <c r="L4224">
        <v>281.37</v>
      </c>
      <c r="M4224" t="s">
        <v>43</v>
      </c>
      <c r="N4224" t="s">
        <v>66</v>
      </c>
      <c r="O4224">
        <v>1</v>
      </c>
      <c r="P4224">
        <v>2023</v>
      </c>
      <c r="Q4224">
        <v>7</v>
      </c>
      <c r="R4224" t="s">
        <v>125</v>
      </c>
      <c r="S4224">
        <v>3</v>
      </c>
      <c r="T4224">
        <v>29</v>
      </c>
      <c r="U4224">
        <v>4</v>
      </c>
      <c r="V4224">
        <v>3</v>
      </c>
      <c r="W4224" t="s">
        <v>83</v>
      </c>
      <c r="X4224" t="s">
        <v>47</v>
      </c>
      <c r="Y4224">
        <v>46560</v>
      </c>
      <c r="Z4224">
        <v>0.08</v>
      </c>
    </row>
    <row r="4225" spans="1:26" x14ac:dyDescent="0.25">
      <c r="A4225" t="s">
        <v>6058</v>
      </c>
      <c r="B4225" s="1">
        <v>45196</v>
      </c>
      <c r="C4225" t="s">
        <v>810</v>
      </c>
      <c r="D4225" t="s">
        <v>39</v>
      </c>
      <c r="E4225" t="s">
        <v>51</v>
      </c>
      <c r="F4225" t="s">
        <v>41</v>
      </c>
      <c r="G4225" t="s">
        <v>42</v>
      </c>
      <c r="H4225">
        <v>10</v>
      </c>
      <c r="I4225">
        <v>1045</v>
      </c>
      <c r="J4225">
        <v>24</v>
      </c>
      <c r="K4225">
        <v>7942</v>
      </c>
      <c r="L4225">
        <v>1084.26</v>
      </c>
      <c r="M4225" t="s">
        <v>43</v>
      </c>
      <c r="N4225" t="s">
        <v>33</v>
      </c>
      <c r="O4225">
        <v>5</v>
      </c>
      <c r="P4225">
        <v>2023</v>
      </c>
      <c r="Q4225">
        <v>9</v>
      </c>
      <c r="R4225" t="s">
        <v>80</v>
      </c>
      <c r="S4225">
        <v>3</v>
      </c>
      <c r="T4225">
        <v>39</v>
      </c>
      <c r="U4225">
        <v>5</v>
      </c>
      <c r="V4225">
        <v>3</v>
      </c>
      <c r="W4225" t="s">
        <v>83</v>
      </c>
      <c r="X4225" t="s">
        <v>47</v>
      </c>
      <c r="Y4225">
        <v>250800</v>
      </c>
      <c r="Z4225">
        <v>0.14000000000000001</v>
      </c>
    </row>
    <row r="4226" spans="1:26" x14ac:dyDescent="0.25">
      <c r="A4226" t="s">
        <v>6059</v>
      </c>
      <c r="B4226" s="1">
        <v>45013</v>
      </c>
      <c r="C4226" t="s">
        <v>3034</v>
      </c>
      <c r="D4226" t="s">
        <v>50</v>
      </c>
      <c r="E4226" t="s">
        <v>58</v>
      </c>
      <c r="F4226" t="s">
        <v>41</v>
      </c>
      <c r="G4226" t="s">
        <v>42</v>
      </c>
      <c r="H4226">
        <v>3</v>
      </c>
      <c r="I4226">
        <v>591</v>
      </c>
      <c r="J4226">
        <v>17</v>
      </c>
      <c r="K4226">
        <v>1471.59</v>
      </c>
      <c r="L4226">
        <v>103.13</v>
      </c>
      <c r="M4226" t="s">
        <v>65</v>
      </c>
      <c r="N4226" t="s">
        <v>33</v>
      </c>
      <c r="O4226">
        <v>6</v>
      </c>
      <c r="P4226">
        <v>2023</v>
      </c>
      <c r="Q4226">
        <v>3</v>
      </c>
      <c r="R4226" t="s">
        <v>105</v>
      </c>
      <c r="S4226">
        <v>1</v>
      </c>
      <c r="T4226">
        <v>13</v>
      </c>
      <c r="U4226">
        <v>5</v>
      </c>
      <c r="V4226">
        <v>2</v>
      </c>
      <c r="W4226" t="s">
        <v>76</v>
      </c>
      <c r="X4226" t="s">
        <v>47</v>
      </c>
      <c r="Y4226">
        <v>30141</v>
      </c>
      <c r="Z4226">
        <v>7.0000000000000007E-2</v>
      </c>
    </row>
    <row r="4227" spans="1:26" x14ac:dyDescent="0.25">
      <c r="A4227" t="s">
        <v>6060</v>
      </c>
      <c r="B4227" s="1">
        <v>44973</v>
      </c>
      <c r="C4227" t="s">
        <v>4207</v>
      </c>
      <c r="D4227" t="s">
        <v>28</v>
      </c>
      <c r="E4227" t="s">
        <v>51</v>
      </c>
      <c r="F4227" t="s">
        <v>41</v>
      </c>
      <c r="G4227" t="s">
        <v>59</v>
      </c>
      <c r="H4227">
        <v>7</v>
      </c>
      <c r="I4227">
        <v>829</v>
      </c>
      <c r="J4227">
        <v>23</v>
      </c>
      <c r="K4227">
        <v>4468.3100000000004</v>
      </c>
      <c r="L4227">
        <v>432.07</v>
      </c>
      <c r="M4227" t="s">
        <v>43</v>
      </c>
      <c r="N4227" t="s">
        <v>44</v>
      </c>
      <c r="O4227">
        <v>7</v>
      </c>
      <c r="P4227">
        <v>2023</v>
      </c>
      <c r="Q4227">
        <v>2</v>
      </c>
      <c r="R4227" t="s">
        <v>67</v>
      </c>
      <c r="S4227">
        <v>1</v>
      </c>
      <c r="T4227">
        <v>7</v>
      </c>
      <c r="U4227">
        <v>3</v>
      </c>
      <c r="V4227">
        <v>4</v>
      </c>
      <c r="W4227" t="s">
        <v>73</v>
      </c>
      <c r="X4227" t="s">
        <v>47</v>
      </c>
      <c r="Y4227">
        <v>133469</v>
      </c>
      <c r="Z4227">
        <v>0.1</v>
      </c>
    </row>
    <row r="4228" spans="1:26" x14ac:dyDescent="0.25">
      <c r="A4228" t="s">
        <v>6061</v>
      </c>
      <c r="B4228" s="1">
        <v>45192</v>
      </c>
      <c r="C4228" t="s">
        <v>5036</v>
      </c>
      <c r="D4228" t="s">
        <v>28</v>
      </c>
      <c r="E4228" t="s">
        <v>29</v>
      </c>
      <c r="F4228" t="s">
        <v>52</v>
      </c>
      <c r="G4228" t="s">
        <v>53</v>
      </c>
      <c r="H4228">
        <v>5</v>
      </c>
      <c r="I4228">
        <v>3281</v>
      </c>
      <c r="J4228">
        <v>5</v>
      </c>
      <c r="K4228">
        <v>15584.75</v>
      </c>
      <c r="L4228">
        <v>1378.84</v>
      </c>
      <c r="M4228" t="s">
        <v>65</v>
      </c>
      <c r="N4228" t="s">
        <v>44</v>
      </c>
      <c r="O4228">
        <v>5</v>
      </c>
      <c r="P4228">
        <v>2023</v>
      </c>
      <c r="Q4228">
        <v>9</v>
      </c>
      <c r="R4228" t="s">
        <v>80</v>
      </c>
      <c r="S4228">
        <v>3</v>
      </c>
      <c r="T4228">
        <v>38</v>
      </c>
      <c r="U4228">
        <v>4</v>
      </c>
      <c r="V4228">
        <v>6</v>
      </c>
      <c r="W4228" t="s">
        <v>35</v>
      </c>
      <c r="X4228" t="s">
        <v>36</v>
      </c>
      <c r="Y4228">
        <v>82025</v>
      </c>
      <c r="Z4228">
        <v>0.09</v>
      </c>
    </row>
    <row r="4229" spans="1:26" x14ac:dyDescent="0.25">
      <c r="A4229" t="s">
        <v>6062</v>
      </c>
      <c r="B4229" s="1">
        <v>45255</v>
      </c>
      <c r="C4229" t="s">
        <v>2620</v>
      </c>
      <c r="D4229" t="s">
        <v>39</v>
      </c>
      <c r="E4229" t="s">
        <v>29</v>
      </c>
      <c r="F4229" t="s">
        <v>52</v>
      </c>
      <c r="G4229" t="s">
        <v>53</v>
      </c>
      <c r="H4229">
        <v>3</v>
      </c>
      <c r="I4229">
        <v>2600</v>
      </c>
      <c r="J4229">
        <v>22</v>
      </c>
      <c r="K4229">
        <v>6084</v>
      </c>
      <c r="L4229">
        <v>677.17</v>
      </c>
      <c r="M4229" t="s">
        <v>65</v>
      </c>
      <c r="N4229" t="s">
        <v>44</v>
      </c>
      <c r="O4229">
        <v>6</v>
      </c>
      <c r="P4229">
        <v>2023</v>
      </c>
      <c r="Q4229">
        <v>11</v>
      </c>
      <c r="R4229" t="s">
        <v>92</v>
      </c>
      <c r="S4229">
        <v>4</v>
      </c>
      <c r="T4229">
        <v>47</v>
      </c>
      <c r="U4229">
        <v>4</v>
      </c>
      <c r="V4229">
        <v>6</v>
      </c>
      <c r="W4229" t="s">
        <v>35</v>
      </c>
      <c r="X4229" t="s">
        <v>36</v>
      </c>
      <c r="Y4229">
        <v>171600</v>
      </c>
      <c r="Z4229">
        <v>0.11</v>
      </c>
    </row>
    <row r="4230" spans="1:26" x14ac:dyDescent="0.25">
      <c r="A4230" t="s">
        <v>6063</v>
      </c>
      <c r="B4230" s="1">
        <v>45289</v>
      </c>
      <c r="C4230" t="s">
        <v>4979</v>
      </c>
      <c r="D4230" t="s">
        <v>63</v>
      </c>
      <c r="E4230" t="s">
        <v>51</v>
      </c>
      <c r="F4230" t="s">
        <v>52</v>
      </c>
      <c r="G4230" t="s">
        <v>79</v>
      </c>
      <c r="H4230">
        <v>10</v>
      </c>
      <c r="I4230">
        <v>4812</v>
      </c>
      <c r="J4230">
        <v>27</v>
      </c>
      <c r="K4230">
        <v>35127.599999999999</v>
      </c>
      <c r="L4230">
        <v>2924.6</v>
      </c>
      <c r="M4230" t="s">
        <v>43</v>
      </c>
      <c r="N4230" t="s">
        <v>44</v>
      </c>
      <c r="O4230">
        <v>2</v>
      </c>
      <c r="P4230">
        <v>2023</v>
      </c>
      <c r="Q4230">
        <v>12</v>
      </c>
      <c r="R4230" t="s">
        <v>54</v>
      </c>
      <c r="S4230">
        <v>4</v>
      </c>
      <c r="T4230">
        <v>52</v>
      </c>
      <c r="U4230">
        <v>5</v>
      </c>
      <c r="V4230">
        <v>5</v>
      </c>
      <c r="W4230" t="s">
        <v>46</v>
      </c>
      <c r="X4230" t="s">
        <v>47</v>
      </c>
      <c r="Y4230">
        <v>1299240</v>
      </c>
      <c r="Z4230">
        <v>0.08</v>
      </c>
    </row>
    <row r="4231" spans="1:26" x14ac:dyDescent="0.25">
      <c r="A4231" t="s">
        <v>6064</v>
      </c>
      <c r="B4231" s="1">
        <v>45034</v>
      </c>
      <c r="C4231" t="s">
        <v>4620</v>
      </c>
      <c r="D4231" t="s">
        <v>50</v>
      </c>
      <c r="E4231" t="s">
        <v>51</v>
      </c>
      <c r="F4231" t="s">
        <v>41</v>
      </c>
      <c r="G4231" t="s">
        <v>42</v>
      </c>
      <c r="H4231">
        <v>6</v>
      </c>
      <c r="I4231">
        <v>2871</v>
      </c>
      <c r="J4231">
        <v>13</v>
      </c>
      <c r="K4231">
        <v>14986.62</v>
      </c>
      <c r="L4231">
        <v>2025.82</v>
      </c>
      <c r="M4231" t="s">
        <v>32</v>
      </c>
      <c r="N4231" t="s">
        <v>44</v>
      </c>
      <c r="O4231">
        <v>4</v>
      </c>
      <c r="P4231">
        <v>2023</v>
      </c>
      <c r="Q4231">
        <v>4</v>
      </c>
      <c r="R4231" t="s">
        <v>100</v>
      </c>
      <c r="S4231">
        <v>2</v>
      </c>
      <c r="T4231">
        <v>16</v>
      </c>
      <c r="U4231">
        <v>4</v>
      </c>
      <c r="V4231">
        <v>2</v>
      </c>
      <c r="W4231" t="s">
        <v>76</v>
      </c>
      <c r="X4231" t="s">
        <v>47</v>
      </c>
      <c r="Y4231">
        <v>223938</v>
      </c>
      <c r="Z4231">
        <v>0.14000000000000001</v>
      </c>
    </row>
    <row r="4232" spans="1:26" x14ac:dyDescent="0.25">
      <c r="A4232" t="s">
        <v>6065</v>
      </c>
      <c r="B4232" s="1">
        <v>45172</v>
      </c>
      <c r="C4232" t="s">
        <v>2534</v>
      </c>
      <c r="D4232" t="s">
        <v>28</v>
      </c>
      <c r="E4232" t="s">
        <v>51</v>
      </c>
      <c r="F4232" t="s">
        <v>52</v>
      </c>
      <c r="G4232" t="s">
        <v>79</v>
      </c>
      <c r="H4232">
        <v>6</v>
      </c>
      <c r="I4232">
        <v>4122</v>
      </c>
      <c r="J4232">
        <v>22</v>
      </c>
      <c r="K4232">
        <v>19290.96</v>
      </c>
      <c r="L4232">
        <v>1455.89</v>
      </c>
      <c r="M4232" t="s">
        <v>43</v>
      </c>
      <c r="N4232" t="s">
        <v>44</v>
      </c>
      <c r="O4232">
        <v>1</v>
      </c>
      <c r="P4232">
        <v>2023</v>
      </c>
      <c r="Q4232">
        <v>9</v>
      </c>
      <c r="R4232" t="s">
        <v>80</v>
      </c>
      <c r="S4232">
        <v>3</v>
      </c>
      <c r="T4232">
        <v>36</v>
      </c>
      <c r="U4232">
        <v>2</v>
      </c>
      <c r="V4232">
        <v>0</v>
      </c>
      <c r="W4232" t="s">
        <v>55</v>
      </c>
      <c r="X4232" t="s">
        <v>36</v>
      </c>
      <c r="Y4232">
        <v>544104</v>
      </c>
      <c r="Z4232">
        <v>0.08</v>
      </c>
    </row>
    <row r="4233" spans="1:26" x14ac:dyDescent="0.25">
      <c r="A4233" t="s">
        <v>6066</v>
      </c>
      <c r="B4233" s="1">
        <v>45281</v>
      </c>
      <c r="C4233" t="s">
        <v>447</v>
      </c>
      <c r="D4233" t="s">
        <v>63</v>
      </c>
      <c r="E4233" t="s">
        <v>40</v>
      </c>
      <c r="F4233" t="s">
        <v>41</v>
      </c>
      <c r="G4233" t="s">
        <v>42</v>
      </c>
      <c r="H4233">
        <v>3</v>
      </c>
      <c r="I4233">
        <v>2234</v>
      </c>
      <c r="J4233">
        <v>27</v>
      </c>
      <c r="K4233">
        <v>4892.46</v>
      </c>
      <c r="L4233">
        <v>544.24</v>
      </c>
      <c r="M4233" t="s">
        <v>65</v>
      </c>
      <c r="N4233" t="s">
        <v>66</v>
      </c>
      <c r="O4233">
        <v>3</v>
      </c>
      <c r="P4233">
        <v>2023</v>
      </c>
      <c r="Q4233">
        <v>12</v>
      </c>
      <c r="R4233" t="s">
        <v>54</v>
      </c>
      <c r="S4233">
        <v>4</v>
      </c>
      <c r="T4233">
        <v>51</v>
      </c>
      <c r="U4233">
        <v>4</v>
      </c>
      <c r="V4233">
        <v>4</v>
      </c>
      <c r="W4233" t="s">
        <v>73</v>
      </c>
      <c r="X4233" t="s">
        <v>47</v>
      </c>
      <c r="Y4233">
        <v>180954</v>
      </c>
      <c r="Z4233">
        <v>0.11</v>
      </c>
    </row>
    <row r="4234" spans="1:26" x14ac:dyDescent="0.25">
      <c r="A4234" t="s">
        <v>6067</v>
      </c>
      <c r="B4234" s="1">
        <v>45145</v>
      </c>
      <c r="C4234" t="s">
        <v>2372</v>
      </c>
      <c r="D4234" t="s">
        <v>28</v>
      </c>
      <c r="E4234" t="s">
        <v>40</v>
      </c>
      <c r="F4234" t="s">
        <v>30</v>
      </c>
      <c r="G4234" t="s">
        <v>64</v>
      </c>
      <c r="H4234">
        <v>2</v>
      </c>
      <c r="I4234">
        <v>4430</v>
      </c>
      <c r="J4234">
        <v>22</v>
      </c>
      <c r="K4234">
        <v>6910.8</v>
      </c>
      <c r="L4234">
        <v>669.45</v>
      </c>
      <c r="M4234" t="s">
        <v>65</v>
      </c>
      <c r="N4234" t="s">
        <v>44</v>
      </c>
      <c r="O4234">
        <v>2</v>
      </c>
      <c r="P4234">
        <v>2023</v>
      </c>
      <c r="Q4234">
        <v>8</v>
      </c>
      <c r="R4234" t="s">
        <v>72</v>
      </c>
      <c r="S4234">
        <v>3</v>
      </c>
      <c r="T4234">
        <v>32</v>
      </c>
      <c r="U4234">
        <v>2</v>
      </c>
      <c r="V4234">
        <v>1</v>
      </c>
      <c r="W4234" t="s">
        <v>60</v>
      </c>
      <c r="X4234" t="s">
        <v>47</v>
      </c>
      <c r="Y4234">
        <v>194920</v>
      </c>
      <c r="Z4234">
        <v>0.1</v>
      </c>
    </row>
    <row r="4235" spans="1:26" x14ac:dyDescent="0.25">
      <c r="A4235" t="s">
        <v>6068</v>
      </c>
      <c r="B4235" s="1">
        <v>45287</v>
      </c>
      <c r="C4235" t="s">
        <v>4846</v>
      </c>
      <c r="D4235" t="s">
        <v>39</v>
      </c>
      <c r="E4235" t="s">
        <v>29</v>
      </c>
      <c r="F4235" t="s">
        <v>30</v>
      </c>
      <c r="G4235" t="s">
        <v>64</v>
      </c>
      <c r="H4235">
        <v>8</v>
      </c>
      <c r="I4235">
        <v>2566</v>
      </c>
      <c r="J4235">
        <v>4</v>
      </c>
      <c r="K4235">
        <v>19706.88</v>
      </c>
      <c r="L4235">
        <v>2938.41</v>
      </c>
      <c r="M4235" t="s">
        <v>43</v>
      </c>
      <c r="N4235" t="s">
        <v>44</v>
      </c>
      <c r="O4235">
        <v>1</v>
      </c>
      <c r="P4235">
        <v>2023</v>
      </c>
      <c r="Q4235">
        <v>12</v>
      </c>
      <c r="R4235" t="s">
        <v>54</v>
      </c>
      <c r="S4235">
        <v>4</v>
      </c>
      <c r="T4235">
        <v>52</v>
      </c>
      <c r="U4235">
        <v>5</v>
      </c>
      <c r="V4235">
        <v>3</v>
      </c>
      <c r="W4235" t="s">
        <v>83</v>
      </c>
      <c r="X4235" t="s">
        <v>47</v>
      </c>
      <c r="Y4235">
        <v>82112</v>
      </c>
      <c r="Z4235">
        <v>0.15</v>
      </c>
    </row>
    <row r="4236" spans="1:26" x14ac:dyDescent="0.25">
      <c r="A4236" t="s">
        <v>6069</v>
      </c>
      <c r="B4236" s="1">
        <v>44975</v>
      </c>
      <c r="C4236" t="s">
        <v>6070</v>
      </c>
      <c r="D4236" t="s">
        <v>39</v>
      </c>
      <c r="E4236" t="s">
        <v>29</v>
      </c>
      <c r="F4236" t="s">
        <v>41</v>
      </c>
      <c r="G4236" t="s">
        <v>42</v>
      </c>
      <c r="H4236">
        <v>7</v>
      </c>
      <c r="I4236">
        <v>559</v>
      </c>
      <c r="J4236">
        <v>13</v>
      </c>
      <c r="K4236">
        <v>3404.31</v>
      </c>
      <c r="L4236">
        <v>508.28</v>
      </c>
      <c r="M4236" t="s">
        <v>32</v>
      </c>
      <c r="N4236" t="s">
        <v>66</v>
      </c>
      <c r="O4236">
        <v>4</v>
      </c>
      <c r="P4236">
        <v>2023</v>
      </c>
      <c r="Q4236">
        <v>2</v>
      </c>
      <c r="R4236" t="s">
        <v>67</v>
      </c>
      <c r="S4236">
        <v>1</v>
      </c>
      <c r="T4236">
        <v>7</v>
      </c>
      <c r="U4236">
        <v>3</v>
      </c>
      <c r="V4236">
        <v>6</v>
      </c>
      <c r="W4236" t="s">
        <v>35</v>
      </c>
      <c r="X4236" t="s">
        <v>36</v>
      </c>
      <c r="Y4236">
        <v>50869</v>
      </c>
      <c r="Z4236">
        <v>0.15</v>
      </c>
    </row>
    <row r="4237" spans="1:26" x14ac:dyDescent="0.25">
      <c r="A4237" t="s">
        <v>6071</v>
      </c>
      <c r="B4237" s="1">
        <v>45236</v>
      </c>
      <c r="C4237" t="s">
        <v>983</v>
      </c>
      <c r="D4237" t="s">
        <v>50</v>
      </c>
      <c r="E4237" t="s">
        <v>58</v>
      </c>
      <c r="F4237" t="s">
        <v>41</v>
      </c>
      <c r="G4237" t="s">
        <v>116</v>
      </c>
      <c r="H4237">
        <v>2</v>
      </c>
      <c r="I4237">
        <v>1964</v>
      </c>
      <c r="J4237">
        <v>21</v>
      </c>
      <c r="K4237">
        <v>3103.12</v>
      </c>
      <c r="L4237">
        <v>399.45</v>
      </c>
      <c r="M4237" t="s">
        <v>43</v>
      </c>
      <c r="N4237" t="s">
        <v>66</v>
      </c>
      <c r="O4237">
        <v>6</v>
      </c>
      <c r="P4237">
        <v>2023</v>
      </c>
      <c r="Q4237">
        <v>11</v>
      </c>
      <c r="R4237" t="s">
        <v>92</v>
      </c>
      <c r="S4237">
        <v>4</v>
      </c>
      <c r="T4237">
        <v>45</v>
      </c>
      <c r="U4237">
        <v>2</v>
      </c>
      <c r="V4237">
        <v>1</v>
      </c>
      <c r="W4237" t="s">
        <v>60</v>
      </c>
      <c r="X4237" t="s">
        <v>47</v>
      </c>
      <c r="Y4237">
        <v>82488</v>
      </c>
      <c r="Z4237">
        <v>0.13</v>
      </c>
    </row>
    <row r="4238" spans="1:26" x14ac:dyDescent="0.25">
      <c r="A4238" t="s">
        <v>6072</v>
      </c>
      <c r="B4238" s="1">
        <v>45250</v>
      </c>
      <c r="C4238" t="s">
        <v>167</v>
      </c>
      <c r="D4238" t="s">
        <v>28</v>
      </c>
      <c r="E4238" t="s">
        <v>58</v>
      </c>
      <c r="F4238" t="s">
        <v>52</v>
      </c>
      <c r="G4238" t="s">
        <v>91</v>
      </c>
      <c r="H4238">
        <v>5</v>
      </c>
      <c r="I4238">
        <v>143</v>
      </c>
      <c r="J4238">
        <v>6</v>
      </c>
      <c r="K4238">
        <v>672.1</v>
      </c>
      <c r="L4238">
        <v>66.02</v>
      </c>
      <c r="M4238" t="s">
        <v>32</v>
      </c>
      <c r="N4238" t="s">
        <v>33</v>
      </c>
      <c r="O4238">
        <v>7</v>
      </c>
      <c r="P4238">
        <v>2023</v>
      </c>
      <c r="Q4238">
        <v>11</v>
      </c>
      <c r="R4238" t="s">
        <v>92</v>
      </c>
      <c r="S4238">
        <v>4</v>
      </c>
      <c r="T4238">
        <v>47</v>
      </c>
      <c r="U4238">
        <v>4</v>
      </c>
      <c r="V4238">
        <v>1</v>
      </c>
      <c r="W4238" t="s">
        <v>60</v>
      </c>
      <c r="X4238" t="s">
        <v>47</v>
      </c>
      <c r="Y4238">
        <v>4290</v>
      </c>
      <c r="Z4238">
        <v>0.1</v>
      </c>
    </row>
    <row r="4239" spans="1:26" x14ac:dyDescent="0.25">
      <c r="A4239" t="s">
        <v>6073</v>
      </c>
      <c r="B4239" s="1">
        <v>45053</v>
      </c>
      <c r="C4239" t="s">
        <v>3995</v>
      </c>
      <c r="D4239" t="s">
        <v>28</v>
      </c>
      <c r="E4239" t="s">
        <v>58</v>
      </c>
      <c r="F4239" t="s">
        <v>30</v>
      </c>
      <c r="G4239" t="s">
        <v>64</v>
      </c>
      <c r="H4239">
        <v>5</v>
      </c>
      <c r="I4239">
        <v>2254</v>
      </c>
      <c r="J4239">
        <v>3</v>
      </c>
      <c r="K4239">
        <v>10931.9</v>
      </c>
      <c r="L4239">
        <v>1486.08</v>
      </c>
      <c r="M4239" t="s">
        <v>32</v>
      </c>
      <c r="N4239" t="s">
        <v>33</v>
      </c>
      <c r="O4239">
        <v>6</v>
      </c>
      <c r="P4239">
        <v>2023</v>
      </c>
      <c r="Q4239">
        <v>5</v>
      </c>
      <c r="R4239" t="s">
        <v>238</v>
      </c>
      <c r="S4239">
        <v>2</v>
      </c>
      <c r="T4239">
        <v>19</v>
      </c>
      <c r="U4239">
        <v>2</v>
      </c>
      <c r="V4239">
        <v>0</v>
      </c>
      <c r="W4239" t="s">
        <v>55</v>
      </c>
      <c r="X4239" t="s">
        <v>36</v>
      </c>
      <c r="Y4239">
        <v>33810</v>
      </c>
      <c r="Z4239">
        <v>0.14000000000000001</v>
      </c>
    </row>
    <row r="4240" spans="1:26" x14ac:dyDescent="0.25">
      <c r="A4240" t="s">
        <v>6074</v>
      </c>
      <c r="B4240" s="1">
        <v>45007</v>
      </c>
      <c r="C4240" t="s">
        <v>1793</v>
      </c>
      <c r="D4240" t="s">
        <v>63</v>
      </c>
      <c r="E4240" t="s">
        <v>51</v>
      </c>
      <c r="F4240" t="s">
        <v>30</v>
      </c>
      <c r="G4240" t="s">
        <v>86</v>
      </c>
      <c r="H4240">
        <v>5</v>
      </c>
      <c r="I4240">
        <v>2777</v>
      </c>
      <c r="J4240">
        <v>19</v>
      </c>
      <c r="K4240">
        <v>11246.85</v>
      </c>
      <c r="L4240">
        <v>2166.61</v>
      </c>
      <c r="M4240" t="s">
        <v>43</v>
      </c>
      <c r="N4240" t="s">
        <v>66</v>
      </c>
      <c r="O4240">
        <v>3</v>
      </c>
      <c r="P4240">
        <v>2023</v>
      </c>
      <c r="Q4240">
        <v>3</v>
      </c>
      <c r="R4240" t="s">
        <v>105</v>
      </c>
      <c r="S4240">
        <v>1</v>
      </c>
      <c r="T4240">
        <v>12</v>
      </c>
      <c r="U4240">
        <v>4</v>
      </c>
      <c r="V4240">
        <v>3</v>
      </c>
      <c r="W4240" t="s">
        <v>83</v>
      </c>
      <c r="X4240" t="s">
        <v>47</v>
      </c>
      <c r="Y4240">
        <v>263815</v>
      </c>
      <c r="Z4240">
        <v>0.19</v>
      </c>
    </row>
    <row r="4241" spans="1:26" x14ac:dyDescent="0.25">
      <c r="A4241" t="s">
        <v>6075</v>
      </c>
      <c r="B4241" s="1">
        <v>44989</v>
      </c>
      <c r="C4241" t="s">
        <v>382</v>
      </c>
      <c r="D4241" t="s">
        <v>28</v>
      </c>
      <c r="E4241" t="s">
        <v>29</v>
      </c>
      <c r="F4241" t="s">
        <v>41</v>
      </c>
      <c r="G4241" t="s">
        <v>59</v>
      </c>
      <c r="H4241">
        <v>3</v>
      </c>
      <c r="I4241">
        <v>1599</v>
      </c>
      <c r="J4241">
        <v>4</v>
      </c>
      <c r="K4241">
        <v>4605.12</v>
      </c>
      <c r="L4241">
        <v>509.33</v>
      </c>
      <c r="M4241" t="s">
        <v>43</v>
      </c>
      <c r="N4241" t="s">
        <v>44</v>
      </c>
      <c r="O4241">
        <v>1</v>
      </c>
      <c r="P4241">
        <v>2023</v>
      </c>
      <c r="Q4241">
        <v>3</v>
      </c>
      <c r="R4241" t="s">
        <v>105</v>
      </c>
      <c r="S4241">
        <v>1</v>
      </c>
      <c r="T4241">
        <v>9</v>
      </c>
      <c r="U4241">
        <v>1</v>
      </c>
      <c r="V4241">
        <v>6</v>
      </c>
      <c r="W4241" t="s">
        <v>35</v>
      </c>
      <c r="X4241" t="s">
        <v>36</v>
      </c>
      <c r="Y4241">
        <v>19188</v>
      </c>
      <c r="Z4241">
        <v>0.11</v>
      </c>
    </row>
    <row r="4242" spans="1:26" x14ac:dyDescent="0.25">
      <c r="A4242" t="s">
        <v>6076</v>
      </c>
      <c r="B4242" s="1">
        <v>44936</v>
      </c>
      <c r="C4242" t="s">
        <v>5697</v>
      </c>
      <c r="D4242" t="s">
        <v>63</v>
      </c>
      <c r="E4242" t="s">
        <v>40</v>
      </c>
      <c r="F4242" t="s">
        <v>41</v>
      </c>
      <c r="G4242" t="s">
        <v>59</v>
      </c>
      <c r="H4242">
        <v>4</v>
      </c>
      <c r="I4242">
        <v>4446</v>
      </c>
      <c r="J4242">
        <v>11</v>
      </c>
      <c r="K4242">
        <v>15827.76</v>
      </c>
      <c r="L4242">
        <v>3043.32</v>
      </c>
      <c r="M4242" t="s">
        <v>32</v>
      </c>
      <c r="N4242" t="s">
        <v>44</v>
      </c>
      <c r="O4242">
        <v>1</v>
      </c>
      <c r="P4242">
        <v>2023</v>
      </c>
      <c r="Q4242">
        <v>1</v>
      </c>
      <c r="R4242" t="s">
        <v>34</v>
      </c>
      <c r="S4242">
        <v>1</v>
      </c>
      <c r="T4242">
        <v>2</v>
      </c>
      <c r="U4242">
        <v>2</v>
      </c>
      <c r="V4242">
        <v>2</v>
      </c>
      <c r="W4242" t="s">
        <v>76</v>
      </c>
      <c r="X4242" t="s">
        <v>47</v>
      </c>
      <c r="Y4242">
        <v>195624</v>
      </c>
      <c r="Z4242">
        <v>0.19</v>
      </c>
    </row>
    <row r="4243" spans="1:26" x14ac:dyDescent="0.25">
      <c r="A4243" t="s">
        <v>6077</v>
      </c>
      <c r="B4243" s="1">
        <v>45241</v>
      </c>
      <c r="C4243" t="s">
        <v>991</v>
      </c>
      <c r="D4243" t="s">
        <v>50</v>
      </c>
      <c r="E4243" t="s">
        <v>40</v>
      </c>
      <c r="F4243" t="s">
        <v>30</v>
      </c>
      <c r="G4243" t="s">
        <v>64</v>
      </c>
      <c r="H4243">
        <v>3</v>
      </c>
      <c r="I4243">
        <v>1013</v>
      </c>
      <c r="J4243">
        <v>6</v>
      </c>
      <c r="K4243">
        <v>2856.66</v>
      </c>
      <c r="L4243">
        <v>198.08</v>
      </c>
      <c r="M4243" t="s">
        <v>65</v>
      </c>
      <c r="N4243" t="s">
        <v>44</v>
      </c>
      <c r="O4243">
        <v>4</v>
      </c>
      <c r="P4243">
        <v>2023</v>
      </c>
      <c r="Q4243">
        <v>11</v>
      </c>
      <c r="R4243" t="s">
        <v>92</v>
      </c>
      <c r="S4243">
        <v>4</v>
      </c>
      <c r="T4243">
        <v>45</v>
      </c>
      <c r="U4243">
        <v>2</v>
      </c>
      <c r="V4243">
        <v>6</v>
      </c>
      <c r="W4243" t="s">
        <v>35</v>
      </c>
      <c r="X4243" t="s">
        <v>36</v>
      </c>
      <c r="Y4243">
        <v>18234</v>
      </c>
      <c r="Z4243">
        <v>7.0000000000000007E-2</v>
      </c>
    </row>
    <row r="4244" spans="1:26" x14ac:dyDescent="0.25">
      <c r="A4244" t="s">
        <v>6078</v>
      </c>
      <c r="B4244" s="1">
        <v>45230</v>
      </c>
      <c r="C4244" t="s">
        <v>212</v>
      </c>
      <c r="D4244" t="s">
        <v>39</v>
      </c>
      <c r="E4244" t="s">
        <v>29</v>
      </c>
      <c r="F4244" t="s">
        <v>41</v>
      </c>
      <c r="G4244" t="s">
        <v>116</v>
      </c>
      <c r="H4244">
        <v>4</v>
      </c>
      <c r="I4244">
        <v>1554</v>
      </c>
      <c r="J4244">
        <v>13</v>
      </c>
      <c r="K4244">
        <v>5407.92</v>
      </c>
      <c r="L4244">
        <v>371.26</v>
      </c>
      <c r="M4244" t="s">
        <v>65</v>
      </c>
      <c r="N4244" t="s">
        <v>44</v>
      </c>
      <c r="O4244">
        <v>5</v>
      </c>
      <c r="P4244">
        <v>2023</v>
      </c>
      <c r="Q4244">
        <v>10</v>
      </c>
      <c r="R4244" t="s">
        <v>45</v>
      </c>
      <c r="S4244">
        <v>4</v>
      </c>
      <c r="T4244">
        <v>44</v>
      </c>
      <c r="U4244">
        <v>5</v>
      </c>
      <c r="V4244">
        <v>2</v>
      </c>
      <c r="W4244" t="s">
        <v>76</v>
      </c>
      <c r="X4244" t="s">
        <v>47</v>
      </c>
      <c r="Y4244">
        <v>80808</v>
      </c>
      <c r="Z4244">
        <v>7.0000000000000007E-2</v>
      </c>
    </row>
    <row r="4245" spans="1:26" x14ac:dyDescent="0.25">
      <c r="A4245" t="s">
        <v>6079</v>
      </c>
      <c r="B4245" s="1">
        <v>45262</v>
      </c>
      <c r="C4245" t="s">
        <v>1847</v>
      </c>
      <c r="D4245" t="s">
        <v>50</v>
      </c>
      <c r="E4245" t="s">
        <v>58</v>
      </c>
      <c r="F4245" t="s">
        <v>41</v>
      </c>
      <c r="G4245" t="s">
        <v>116</v>
      </c>
      <c r="H4245">
        <v>3</v>
      </c>
      <c r="I4245">
        <v>1713</v>
      </c>
      <c r="J4245">
        <v>5</v>
      </c>
      <c r="K4245">
        <v>4882.05</v>
      </c>
      <c r="L4245">
        <v>677.02</v>
      </c>
      <c r="M4245" t="s">
        <v>32</v>
      </c>
      <c r="N4245" t="s">
        <v>44</v>
      </c>
      <c r="O4245">
        <v>4</v>
      </c>
      <c r="P4245">
        <v>2023</v>
      </c>
      <c r="Q4245">
        <v>12</v>
      </c>
      <c r="R4245" t="s">
        <v>54</v>
      </c>
      <c r="S4245">
        <v>4</v>
      </c>
      <c r="T4245">
        <v>48</v>
      </c>
      <c r="U4245">
        <v>1</v>
      </c>
      <c r="V4245">
        <v>6</v>
      </c>
      <c r="W4245" t="s">
        <v>35</v>
      </c>
      <c r="X4245" t="s">
        <v>36</v>
      </c>
      <c r="Y4245">
        <v>25695</v>
      </c>
      <c r="Z4245">
        <v>0.14000000000000001</v>
      </c>
    </row>
    <row r="4246" spans="1:26" x14ac:dyDescent="0.25">
      <c r="A4246" t="s">
        <v>6080</v>
      </c>
      <c r="B4246" s="1">
        <v>45119</v>
      </c>
      <c r="C4246" t="s">
        <v>2576</v>
      </c>
      <c r="D4246" t="s">
        <v>28</v>
      </c>
      <c r="E4246" t="s">
        <v>51</v>
      </c>
      <c r="F4246" t="s">
        <v>30</v>
      </c>
      <c r="G4246" t="s">
        <v>86</v>
      </c>
      <c r="H4246">
        <v>8</v>
      </c>
      <c r="I4246">
        <v>3024</v>
      </c>
      <c r="J4246">
        <v>6</v>
      </c>
      <c r="K4246">
        <v>22740.48</v>
      </c>
      <c r="L4246">
        <v>3050.22</v>
      </c>
      <c r="M4246" t="s">
        <v>32</v>
      </c>
      <c r="N4246" t="s">
        <v>33</v>
      </c>
      <c r="O4246">
        <v>6</v>
      </c>
      <c r="P4246">
        <v>2023</v>
      </c>
      <c r="Q4246">
        <v>7</v>
      </c>
      <c r="R4246" t="s">
        <v>125</v>
      </c>
      <c r="S4246">
        <v>3</v>
      </c>
      <c r="T4246">
        <v>28</v>
      </c>
      <c r="U4246">
        <v>3</v>
      </c>
      <c r="V4246">
        <v>3</v>
      </c>
      <c r="W4246" t="s">
        <v>83</v>
      </c>
      <c r="X4246" t="s">
        <v>47</v>
      </c>
      <c r="Y4246">
        <v>145152</v>
      </c>
      <c r="Z4246">
        <v>0.13</v>
      </c>
    </row>
    <row r="4247" spans="1:26" x14ac:dyDescent="0.25">
      <c r="A4247" t="s">
        <v>6081</v>
      </c>
      <c r="B4247" s="1">
        <v>45267</v>
      </c>
      <c r="C4247" t="s">
        <v>165</v>
      </c>
      <c r="D4247" t="s">
        <v>50</v>
      </c>
      <c r="E4247" t="s">
        <v>29</v>
      </c>
      <c r="F4247" t="s">
        <v>30</v>
      </c>
      <c r="G4247" t="s">
        <v>86</v>
      </c>
      <c r="H4247">
        <v>5</v>
      </c>
      <c r="I4247">
        <v>4210</v>
      </c>
      <c r="J4247">
        <v>6</v>
      </c>
      <c r="K4247">
        <v>19787</v>
      </c>
      <c r="L4247">
        <v>1364.45</v>
      </c>
      <c r="M4247" t="s">
        <v>43</v>
      </c>
      <c r="N4247" t="s">
        <v>66</v>
      </c>
      <c r="O4247">
        <v>3</v>
      </c>
      <c r="P4247">
        <v>2023</v>
      </c>
      <c r="Q4247">
        <v>12</v>
      </c>
      <c r="R4247" t="s">
        <v>54</v>
      </c>
      <c r="S4247">
        <v>4</v>
      </c>
      <c r="T4247">
        <v>49</v>
      </c>
      <c r="U4247">
        <v>2</v>
      </c>
      <c r="V4247">
        <v>4</v>
      </c>
      <c r="W4247" t="s">
        <v>73</v>
      </c>
      <c r="X4247" t="s">
        <v>47</v>
      </c>
      <c r="Y4247">
        <v>126300</v>
      </c>
      <c r="Z4247">
        <v>7.0000000000000007E-2</v>
      </c>
    </row>
    <row r="4248" spans="1:26" x14ac:dyDescent="0.25">
      <c r="A4248" t="s">
        <v>6082</v>
      </c>
      <c r="B4248" s="1">
        <v>45184</v>
      </c>
      <c r="C4248" t="s">
        <v>1549</v>
      </c>
      <c r="D4248" t="s">
        <v>39</v>
      </c>
      <c r="E4248" t="s">
        <v>29</v>
      </c>
      <c r="F4248" t="s">
        <v>30</v>
      </c>
      <c r="G4248" t="s">
        <v>31</v>
      </c>
      <c r="H4248">
        <v>2</v>
      </c>
      <c r="I4248">
        <v>4021</v>
      </c>
      <c r="J4248">
        <v>29</v>
      </c>
      <c r="K4248">
        <v>5709.82</v>
      </c>
      <c r="L4248">
        <v>445.17</v>
      </c>
      <c r="M4248" t="s">
        <v>43</v>
      </c>
      <c r="N4248" t="s">
        <v>33</v>
      </c>
      <c r="O4248">
        <v>1</v>
      </c>
      <c r="P4248">
        <v>2023</v>
      </c>
      <c r="Q4248">
        <v>9</v>
      </c>
      <c r="R4248" t="s">
        <v>80</v>
      </c>
      <c r="S4248">
        <v>3</v>
      </c>
      <c r="T4248">
        <v>37</v>
      </c>
      <c r="U4248">
        <v>3</v>
      </c>
      <c r="V4248">
        <v>5</v>
      </c>
      <c r="W4248" t="s">
        <v>46</v>
      </c>
      <c r="X4248" t="s">
        <v>47</v>
      </c>
      <c r="Y4248">
        <v>233218</v>
      </c>
      <c r="Z4248">
        <v>0.08</v>
      </c>
    </row>
    <row r="4249" spans="1:26" x14ac:dyDescent="0.25">
      <c r="A4249" t="s">
        <v>6083</v>
      </c>
      <c r="B4249" s="1">
        <v>45011</v>
      </c>
      <c r="C4249" t="s">
        <v>169</v>
      </c>
      <c r="D4249" t="s">
        <v>28</v>
      </c>
      <c r="E4249" t="s">
        <v>40</v>
      </c>
      <c r="F4249" t="s">
        <v>41</v>
      </c>
      <c r="G4249" t="s">
        <v>116</v>
      </c>
      <c r="H4249">
        <v>9</v>
      </c>
      <c r="I4249">
        <v>2668</v>
      </c>
      <c r="J4249">
        <v>23</v>
      </c>
      <c r="K4249">
        <v>18489.240000000002</v>
      </c>
      <c r="L4249">
        <v>1603.13</v>
      </c>
      <c r="M4249" t="s">
        <v>65</v>
      </c>
      <c r="N4249" t="s">
        <v>66</v>
      </c>
      <c r="O4249">
        <v>3</v>
      </c>
      <c r="P4249">
        <v>2023</v>
      </c>
      <c r="Q4249">
        <v>3</v>
      </c>
      <c r="R4249" t="s">
        <v>105</v>
      </c>
      <c r="S4249">
        <v>1</v>
      </c>
      <c r="T4249">
        <v>13</v>
      </c>
      <c r="U4249">
        <v>5</v>
      </c>
      <c r="V4249">
        <v>0</v>
      </c>
      <c r="W4249" t="s">
        <v>55</v>
      </c>
      <c r="X4249" t="s">
        <v>36</v>
      </c>
      <c r="Y4249">
        <v>552276</v>
      </c>
      <c r="Z4249">
        <v>0.09</v>
      </c>
    </row>
    <row r="4250" spans="1:26" x14ac:dyDescent="0.25">
      <c r="A4250" t="s">
        <v>6084</v>
      </c>
      <c r="B4250" s="1">
        <v>45177</v>
      </c>
      <c r="C4250" t="s">
        <v>179</v>
      </c>
      <c r="D4250" t="s">
        <v>50</v>
      </c>
      <c r="E4250" t="s">
        <v>51</v>
      </c>
      <c r="F4250" t="s">
        <v>52</v>
      </c>
      <c r="G4250" t="s">
        <v>53</v>
      </c>
      <c r="H4250">
        <v>5</v>
      </c>
      <c r="I4250">
        <v>4472</v>
      </c>
      <c r="J4250">
        <v>28</v>
      </c>
      <c r="K4250">
        <v>16099.2</v>
      </c>
      <c r="L4250">
        <v>3013.03</v>
      </c>
      <c r="M4250" t="s">
        <v>43</v>
      </c>
      <c r="N4250" t="s">
        <v>44</v>
      </c>
      <c r="O4250">
        <v>4</v>
      </c>
      <c r="P4250">
        <v>2023</v>
      </c>
      <c r="Q4250">
        <v>9</v>
      </c>
      <c r="R4250" t="s">
        <v>80</v>
      </c>
      <c r="S4250">
        <v>3</v>
      </c>
      <c r="T4250">
        <v>36</v>
      </c>
      <c r="U4250">
        <v>2</v>
      </c>
      <c r="V4250">
        <v>5</v>
      </c>
      <c r="W4250" t="s">
        <v>46</v>
      </c>
      <c r="X4250" t="s">
        <v>47</v>
      </c>
      <c r="Y4250">
        <v>626080</v>
      </c>
      <c r="Z4250">
        <v>0.19</v>
      </c>
    </row>
    <row r="4251" spans="1:26" x14ac:dyDescent="0.25">
      <c r="A4251" t="s">
        <v>6085</v>
      </c>
      <c r="B4251" s="1">
        <v>45063</v>
      </c>
      <c r="C4251" t="s">
        <v>2342</v>
      </c>
      <c r="D4251" t="s">
        <v>39</v>
      </c>
      <c r="E4251" t="s">
        <v>51</v>
      </c>
      <c r="F4251" t="s">
        <v>52</v>
      </c>
      <c r="G4251" t="s">
        <v>79</v>
      </c>
      <c r="H4251">
        <v>9</v>
      </c>
      <c r="I4251">
        <v>3585</v>
      </c>
      <c r="J4251">
        <v>4</v>
      </c>
      <c r="K4251">
        <v>30974.400000000001</v>
      </c>
      <c r="L4251">
        <v>2893.53</v>
      </c>
      <c r="M4251" t="s">
        <v>43</v>
      </c>
      <c r="N4251" t="s">
        <v>33</v>
      </c>
      <c r="O4251">
        <v>6</v>
      </c>
      <c r="P4251">
        <v>2023</v>
      </c>
      <c r="Q4251">
        <v>5</v>
      </c>
      <c r="R4251" t="s">
        <v>238</v>
      </c>
      <c r="S4251">
        <v>2</v>
      </c>
      <c r="T4251">
        <v>20</v>
      </c>
      <c r="U4251">
        <v>3</v>
      </c>
      <c r="V4251">
        <v>3</v>
      </c>
      <c r="W4251" t="s">
        <v>83</v>
      </c>
      <c r="X4251" t="s">
        <v>47</v>
      </c>
      <c r="Y4251">
        <v>129060</v>
      </c>
      <c r="Z4251">
        <v>0.09</v>
      </c>
    </row>
    <row r="4252" spans="1:26" x14ac:dyDescent="0.25">
      <c r="A4252" t="s">
        <v>6086</v>
      </c>
      <c r="B4252" s="1">
        <v>45018</v>
      </c>
      <c r="C4252" t="s">
        <v>3246</v>
      </c>
      <c r="D4252" t="s">
        <v>39</v>
      </c>
      <c r="E4252" t="s">
        <v>29</v>
      </c>
      <c r="F4252" t="s">
        <v>52</v>
      </c>
      <c r="G4252" t="s">
        <v>91</v>
      </c>
      <c r="H4252">
        <v>2</v>
      </c>
      <c r="I4252">
        <v>3870</v>
      </c>
      <c r="J4252">
        <v>27</v>
      </c>
      <c r="K4252">
        <v>5650.2</v>
      </c>
      <c r="L4252">
        <v>795.7</v>
      </c>
      <c r="M4252" t="s">
        <v>32</v>
      </c>
      <c r="N4252" t="s">
        <v>33</v>
      </c>
      <c r="O4252">
        <v>3</v>
      </c>
      <c r="P4252">
        <v>2023</v>
      </c>
      <c r="Q4252">
        <v>4</v>
      </c>
      <c r="R4252" t="s">
        <v>100</v>
      </c>
      <c r="S4252">
        <v>2</v>
      </c>
      <c r="T4252">
        <v>14</v>
      </c>
      <c r="U4252">
        <v>2</v>
      </c>
      <c r="V4252">
        <v>0</v>
      </c>
      <c r="W4252" t="s">
        <v>55</v>
      </c>
      <c r="X4252" t="s">
        <v>36</v>
      </c>
      <c r="Y4252">
        <v>208980</v>
      </c>
      <c r="Z4252">
        <v>0.14000000000000001</v>
      </c>
    </row>
    <row r="4253" spans="1:26" x14ac:dyDescent="0.25">
      <c r="A4253" t="s">
        <v>6087</v>
      </c>
      <c r="B4253" s="1">
        <v>45033</v>
      </c>
      <c r="C4253" t="s">
        <v>2135</v>
      </c>
      <c r="D4253" t="s">
        <v>50</v>
      </c>
      <c r="E4253" t="s">
        <v>40</v>
      </c>
      <c r="F4253" t="s">
        <v>30</v>
      </c>
      <c r="G4253" t="s">
        <v>64</v>
      </c>
      <c r="H4253">
        <v>4</v>
      </c>
      <c r="I4253">
        <v>2955</v>
      </c>
      <c r="J4253">
        <v>16</v>
      </c>
      <c r="K4253">
        <v>9928.7999999999993</v>
      </c>
      <c r="L4253">
        <v>1171.72</v>
      </c>
      <c r="M4253" t="s">
        <v>65</v>
      </c>
      <c r="N4253" t="s">
        <v>44</v>
      </c>
      <c r="O4253">
        <v>4</v>
      </c>
      <c r="P4253">
        <v>2023</v>
      </c>
      <c r="Q4253">
        <v>4</v>
      </c>
      <c r="R4253" t="s">
        <v>100</v>
      </c>
      <c r="S4253">
        <v>2</v>
      </c>
      <c r="T4253">
        <v>16</v>
      </c>
      <c r="U4253">
        <v>4</v>
      </c>
      <c r="V4253">
        <v>1</v>
      </c>
      <c r="W4253" t="s">
        <v>60</v>
      </c>
      <c r="X4253" t="s">
        <v>47</v>
      </c>
      <c r="Y4253">
        <v>189120</v>
      </c>
      <c r="Z4253">
        <v>0.12</v>
      </c>
    </row>
    <row r="4254" spans="1:26" x14ac:dyDescent="0.25">
      <c r="A4254" t="s">
        <v>6088</v>
      </c>
      <c r="B4254" s="1">
        <v>45176</v>
      </c>
      <c r="C4254" t="s">
        <v>2932</v>
      </c>
      <c r="D4254" t="s">
        <v>39</v>
      </c>
      <c r="E4254" t="s">
        <v>40</v>
      </c>
      <c r="F4254" t="s">
        <v>41</v>
      </c>
      <c r="G4254" t="s">
        <v>59</v>
      </c>
      <c r="H4254">
        <v>7</v>
      </c>
      <c r="I4254">
        <v>4386</v>
      </c>
      <c r="J4254">
        <v>12</v>
      </c>
      <c r="K4254">
        <v>27017.759999999998</v>
      </c>
      <c r="L4254">
        <v>5003.3599999999997</v>
      </c>
      <c r="M4254" t="s">
        <v>43</v>
      </c>
      <c r="N4254" t="s">
        <v>66</v>
      </c>
      <c r="O4254">
        <v>4</v>
      </c>
      <c r="P4254">
        <v>2023</v>
      </c>
      <c r="Q4254">
        <v>9</v>
      </c>
      <c r="R4254" t="s">
        <v>80</v>
      </c>
      <c r="S4254">
        <v>3</v>
      </c>
      <c r="T4254">
        <v>36</v>
      </c>
      <c r="U4254">
        <v>2</v>
      </c>
      <c r="V4254">
        <v>4</v>
      </c>
      <c r="W4254" t="s">
        <v>73</v>
      </c>
      <c r="X4254" t="s">
        <v>47</v>
      </c>
      <c r="Y4254">
        <v>368424</v>
      </c>
      <c r="Z4254">
        <v>0.19</v>
      </c>
    </row>
    <row r="4255" spans="1:26" x14ac:dyDescent="0.25">
      <c r="A4255" t="s">
        <v>6089</v>
      </c>
      <c r="B4255" s="1">
        <v>45198</v>
      </c>
      <c r="C4255" t="s">
        <v>4794</v>
      </c>
      <c r="D4255" t="s">
        <v>63</v>
      </c>
      <c r="E4255" t="s">
        <v>40</v>
      </c>
      <c r="F4255" t="s">
        <v>30</v>
      </c>
      <c r="G4255" t="s">
        <v>86</v>
      </c>
      <c r="H4255">
        <v>9</v>
      </c>
      <c r="I4255">
        <v>904</v>
      </c>
      <c r="J4255">
        <v>22</v>
      </c>
      <c r="K4255">
        <v>6346.08</v>
      </c>
      <c r="L4255">
        <v>552.99</v>
      </c>
      <c r="M4255" t="s">
        <v>32</v>
      </c>
      <c r="N4255" t="s">
        <v>44</v>
      </c>
      <c r="O4255">
        <v>4</v>
      </c>
      <c r="P4255">
        <v>2023</v>
      </c>
      <c r="Q4255">
        <v>9</v>
      </c>
      <c r="R4255" t="s">
        <v>80</v>
      </c>
      <c r="S4255">
        <v>3</v>
      </c>
      <c r="T4255">
        <v>39</v>
      </c>
      <c r="U4255">
        <v>5</v>
      </c>
      <c r="V4255">
        <v>5</v>
      </c>
      <c r="W4255" t="s">
        <v>46</v>
      </c>
      <c r="X4255" t="s">
        <v>47</v>
      </c>
      <c r="Y4255">
        <v>178992</v>
      </c>
      <c r="Z4255">
        <v>0.09</v>
      </c>
    </row>
    <row r="4256" spans="1:26" x14ac:dyDescent="0.25">
      <c r="A4256" t="s">
        <v>6090</v>
      </c>
      <c r="B4256" s="1">
        <v>45128</v>
      </c>
      <c r="C4256" t="s">
        <v>2329</v>
      </c>
      <c r="D4256" t="s">
        <v>50</v>
      </c>
      <c r="E4256" t="s">
        <v>29</v>
      </c>
      <c r="F4256" t="s">
        <v>41</v>
      </c>
      <c r="G4256" t="s">
        <v>59</v>
      </c>
      <c r="H4256">
        <v>2</v>
      </c>
      <c r="I4256">
        <v>3638</v>
      </c>
      <c r="J4256">
        <v>14</v>
      </c>
      <c r="K4256">
        <v>6257.36</v>
      </c>
      <c r="L4256">
        <v>365</v>
      </c>
      <c r="M4256" t="s">
        <v>65</v>
      </c>
      <c r="N4256" t="s">
        <v>44</v>
      </c>
      <c r="O4256">
        <v>2</v>
      </c>
      <c r="P4256">
        <v>2023</v>
      </c>
      <c r="Q4256">
        <v>7</v>
      </c>
      <c r="R4256" t="s">
        <v>125</v>
      </c>
      <c r="S4256">
        <v>3</v>
      </c>
      <c r="T4256">
        <v>29</v>
      </c>
      <c r="U4256">
        <v>4</v>
      </c>
      <c r="V4256">
        <v>5</v>
      </c>
      <c r="W4256" t="s">
        <v>46</v>
      </c>
      <c r="X4256" t="s">
        <v>47</v>
      </c>
      <c r="Y4256">
        <v>101864</v>
      </c>
      <c r="Z4256">
        <v>0.06</v>
      </c>
    </row>
    <row r="4257" spans="1:26" x14ac:dyDescent="0.25">
      <c r="A4257" t="s">
        <v>6091</v>
      </c>
      <c r="B4257" s="1">
        <v>45152</v>
      </c>
      <c r="C4257" t="s">
        <v>884</v>
      </c>
      <c r="D4257" t="s">
        <v>50</v>
      </c>
      <c r="E4257" t="s">
        <v>29</v>
      </c>
      <c r="F4257" t="s">
        <v>52</v>
      </c>
      <c r="G4257" t="s">
        <v>91</v>
      </c>
      <c r="H4257">
        <v>9</v>
      </c>
      <c r="I4257">
        <v>1655</v>
      </c>
      <c r="J4257">
        <v>17</v>
      </c>
      <c r="K4257">
        <v>12362.85</v>
      </c>
      <c r="L4257">
        <v>687.63</v>
      </c>
      <c r="M4257" t="s">
        <v>32</v>
      </c>
      <c r="N4257" t="s">
        <v>33</v>
      </c>
      <c r="O4257">
        <v>2</v>
      </c>
      <c r="P4257">
        <v>2023</v>
      </c>
      <c r="Q4257">
        <v>8</v>
      </c>
      <c r="R4257" t="s">
        <v>72</v>
      </c>
      <c r="S4257">
        <v>3</v>
      </c>
      <c r="T4257">
        <v>33</v>
      </c>
      <c r="U4257">
        <v>3</v>
      </c>
      <c r="V4257">
        <v>1</v>
      </c>
      <c r="W4257" t="s">
        <v>60</v>
      </c>
      <c r="X4257" t="s">
        <v>47</v>
      </c>
      <c r="Y4257">
        <v>253215</v>
      </c>
      <c r="Z4257">
        <v>0.06</v>
      </c>
    </row>
    <row r="4258" spans="1:26" x14ac:dyDescent="0.25">
      <c r="A4258" t="s">
        <v>6092</v>
      </c>
      <c r="B4258" s="1">
        <v>45087</v>
      </c>
      <c r="C4258" t="s">
        <v>3213</v>
      </c>
      <c r="D4258" t="s">
        <v>39</v>
      </c>
      <c r="E4258" t="s">
        <v>51</v>
      </c>
      <c r="F4258" t="s">
        <v>52</v>
      </c>
      <c r="G4258" t="s">
        <v>91</v>
      </c>
      <c r="H4258">
        <v>7</v>
      </c>
      <c r="I4258">
        <v>4700</v>
      </c>
      <c r="J4258">
        <v>16</v>
      </c>
      <c r="K4258">
        <v>27636</v>
      </c>
      <c r="L4258">
        <v>5070.1400000000003</v>
      </c>
      <c r="M4258" t="s">
        <v>32</v>
      </c>
      <c r="N4258" t="s">
        <v>44</v>
      </c>
      <c r="O4258">
        <v>3</v>
      </c>
      <c r="P4258">
        <v>2023</v>
      </c>
      <c r="Q4258">
        <v>6</v>
      </c>
      <c r="R4258" t="s">
        <v>95</v>
      </c>
      <c r="S4258">
        <v>2</v>
      </c>
      <c r="T4258">
        <v>23</v>
      </c>
      <c r="U4258">
        <v>2</v>
      </c>
      <c r="V4258">
        <v>6</v>
      </c>
      <c r="W4258" t="s">
        <v>35</v>
      </c>
      <c r="X4258" t="s">
        <v>36</v>
      </c>
      <c r="Y4258">
        <v>526400</v>
      </c>
      <c r="Z4258">
        <v>0.18</v>
      </c>
    </row>
    <row r="4259" spans="1:26" x14ac:dyDescent="0.25">
      <c r="A4259" t="s">
        <v>6093</v>
      </c>
      <c r="B4259" s="1">
        <v>45147</v>
      </c>
      <c r="C4259" t="s">
        <v>5082</v>
      </c>
      <c r="D4259" t="s">
        <v>39</v>
      </c>
      <c r="E4259" t="s">
        <v>29</v>
      </c>
      <c r="F4259" t="s">
        <v>52</v>
      </c>
      <c r="G4259" t="s">
        <v>79</v>
      </c>
      <c r="H4259">
        <v>6</v>
      </c>
      <c r="I4259">
        <v>3342</v>
      </c>
      <c r="J4259">
        <v>20</v>
      </c>
      <c r="K4259">
        <v>16041.6</v>
      </c>
      <c r="L4259">
        <v>2923.3</v>
      </c>
      <c r="M4259" t="s">
        <v>32</v>
      </c>
      <c r="N4259" t="s">
        <v>44</v>
      </c>
      <c r="O4259">
        <v>3</v>
      </c>
      <c r="P4259">
        <v>2023</v>
      </c>
      <c r="Q4259">
        <v>8</v>
      </c>
      <c r="R4259" t="s">
        <v>72</v>
      </c>
      <c r="S4259">
        <v>3</v>
      </c>
      <c r="T4259">
        <v>32</v>
      </c>
      <c r="U4259">
        <v>2</v>
      </c>
      <c r="V4259">
        <v>3</v>
      </c>
      <c r="W4259" t="s">
        <v>83</v>
      </c>
      <c r="X4259" t="s">
        <v>47</v>
      </c>
      <c r="Y4259">
        <v>401040</v>
      </c>
      <c r="Z4259">
        <v>0.18</v>
      </c>
    </row>
    <row r="4260" spans="1:26" x14ac:dyDescent="0.25">
      <c r="A4260" t="s">
        <v>6094</v>
      </c>
      <c r="B4260" s="1">
        <v>45082</v>
      </c>
      <c r="C4260" t="s">
        <v>3186</v>
      </c>
      <c r="D4260" t="s">
        <v>63</v>
      </c>
      <c r="E4260" t="s">
        <v>51</v>
      </c>
      <c r="F4260" t="s">
        <v>41</v>
      </c>
      <c r="G4260" t="s">
        <v>42</v>
      </c>
      <c r="H4260">
        <v>10</v>
      </c>
      <c r="I4260">
        <v>3312</v>
      </c>
      <c r="J4260">
        <v>13</v>
      </c>
      <c r="K4260">
        <v>28814.400000000001</v>
      </c>
      <c r="L4260">
        <v>4048.73</v>
      </c>
      <c r="M4260" t="s">
        <v>32</v>
      </c>
      <c r="N4260" t="s">
        <v>66</v>
      </c>
      <c r="O4260">
        <v>4</v>
      </c>
      <c r="P4260">
        <v>2023</v>
      </c>
      <c r="Q4260">
        <v>6</v>
      </c>
      <c r="R4260" t="s">
        <v>95</v>
      </c>
      <c r="S4260">
        <v>2</v>
      </c>
      <c r="T4260">
        <v>23</v>
      </c>
      <c r="U4260">
        <v>2</v>
      </c>
      <c r="V4260">
        <v>1</v>
      </c>
      <c r="W4260" t="s">
        <v>60</v>
      </c>
      <c r="X4260" t="s">
        <v>47</v>
      </c>
      <c r="Y4260">
        <v>430560</v>
      </c>
      <c r="Z4260">
        <v>0.14000000000000001</v>
      </c>
    </row>
    <row r="4261" spans="1:26" x14ac:dyDescent="0.25">
      <c r="A4261" t="s">
        <v>6095</v>
      </c>
      <c r="B4261" s="1">
        <v>44994</v>
      </c>
      <c r="C4261" t="s">
        <v>3127</v>
      </c>
      <c r="D4261" t="s">
        <v>63</v>
      </c>
      <c r="E4261" t="s">
        <v>40</v>
      </c>
      <c r="F4261" t="s">
        <v>52</v>
      </c>
      <c r="G4261" t="s">
        <v>91</v>
      </c>
      <c r="H4261">
        <v>3</v>
      </c>
      <c r="I4261">
        <v>102</v>
      </c>
      <c r="J4261">
        <v>4</v>
      </c>
      <c r="K4261">
        <v>293.76</v>
      </c>
      <c r="L4261">
        <v>22.4</v>
      </c>
      <c r="M4261" t="s">
        <v>65</v>
      </c>
      <c r="N4261" t="s">
        <v>33</v>
      </c>
      <c r="O4261">
        <v>3</v>
      </c>
      <c r="P4261">
        <v>2023</v>
      </c>
      <c r="Q4261">
        <v>3</v>
      </c>
      <c r="R4261" t="s">
        <v>105</v>
      </c>
      <c r="S4261">
        <v>1</v>
      </c>
      <c r="T4261">
        <v>10</v>
      </c>
      <c r="U4261">
        <v>2</v>
      </c>
      <c r="V4261">
        <v>4</v>
      </c>
      <c r="W4261" t="s">
        <v>73</v>
      </c>
      <c r="X4261" t="s">
        <v>47</v>
      </c>
      <c r="Y4261">
        <v>1224</v>
      </c>
      <c r="Z4261">
        <v>0.08</v>
      </c>
    </row>
    <row r="4262" spans="1:26" x14ac:dyDescent="0.25">
      <c r="A4262" t="s">
        <v>6096</v>
      </c>
      <c r="B4262" s="1">
        <v>45248</v>
      </c>
      <c r="C4262" t="s">
        <v>6097</v>
      </c>
      <c r="D4262" t="s">
        <v>28</v>
      </c>
      <c r="E4262" t="s">
        <v>51</v>
      </c>
      <c r="F4262" t="s">
        <v>30</v>
      </c>
      <c r="G4262" t="s">
        <v>31</v>
      </c>
      <c r="H4262">
        <v>5</v>
      </c>
      <c r="I4262">
        <v>4486</v>
      </c>
      <c r="J4262">
        <v>8</v>
      </c>
      <c r="K4262">
        <v>20635.599999999999</v>
      </c>
      <c r="L4262">
        <v>3003.81</v>
      </c>
      <c r="M4262" t="s">
        <v>65</v>
      </c>
      <c r="N4262" t="s">
        <v>33</v>
      </c>
      <c r="O4262">
        <v>3</v>
      </c>
      <c r="P4262">
        <v>2023</v>
      </c>
      <c r="Q4262">
        <v>11</v>
      </c>
      <c r="R4262" t="s">
        <v>92</v>
      </c>
      <c r="S4262">
        <v>4</v>
      </c>
      <c r="T4262">
        <v>46</v>
      </c>
      <c r="U4262">
        <v>3</v>
      </c>
      <c r="V4262">
        <v>6</v>
      </c>
      <c r="W4262" t="s">
        <v>35</v>
      </c>
      <c r="X4262" t="s">
        <v>36</v>
      </c>
      <c r="Y4262">
        <v>179440</v>
      </c>
      <c r="Z4262">
        <v>0.15</v>
      </c>
    </row>
    <row r="4263" spans="1:26" x14ac:dyDescent="0.25">
      <c r="A4263" t="s">
        <v>6098</v>
      </c>
      <c r="B4263" s="1">
        <v>45292</v>
      </c>
      <c r="C4263" t="s">
        <v>3234</v>
      </c>
      <c r="D4263" t="s">
        <v>50</v>
      </c>
      <c r="E4263" t="s">
        <v>51</v>
      </c>
      <c r="F4263" t="s">
        <v>52</v>
      </c>
      <c r="G4263" t="s">
        <v>91</v>
      </c>
      <c r="H4263">
        <v>4</v>
      </c>
      <c r="I4263">
        <v>3946</v>
      </c>
      <c r="J4263">
        <v>5</v>
      </c>
      <c r="K4263">
        <v>14994.8</v>
      </c>
      <c r="L4263">
        <v>1818.4</v>
      </c>
      <c r="M4263" t="s">
        <v>65</v>
      </c>
      <c r="N4263" t="s">
        <v>44</v>
      </c>
      <c r="O4263">
        <v>4</v>
      </c>
      <c r="P4263">
        <v>2024</v>
      </c>
      <c r="Q4263">
        <v>1</v>
      </c>
      <c r="R4263" t="s">
        <v>34</v>
      </c>
      <c r="S4263">
        <v>1</v>
      </c>
      <c r="T4263">
        <v>1</v>
      </c>
      <c r="U4263">
        <v>1</v>
      </c>
      <c r="V4263">
        <v>1</v>
      </c>
      <c r="W4263" t="s">
        <v>60</v>
      </c>
      <c r="X4263" t="s">
        <v>47</v>
      </c>
      <c r="Y4263">
        <v>78920</v>
      </c>
      <c r="Z4263">
        <v>0.12</v>
      </c>
    </row>
    <row r="4264" spans="1:26" x14ac:dyDescent="0.25">
      <c r="A4264" t="s">
        <v>6099</v>
      </c>
      <c r="B4264" s="1">
        <v>45002</v>
      </c>
      <c r="C4264" t="s">
        <v>2794</v>
      </c>
      <c r="D4264" t="s">
        <v>63</v>
      </c>
      <c r="E4264" t="s">
        <v>51</v>
      </c>
      <c r="F4264" t="s">
        <v>41</v>
      </c>
      <c r="G4264" t="s">
        <v>42</v>
      </c>
      <c r="H4264">
        <v>1</v>
      </c>
      <c r="I4264">
        <v>1602</v>
      </c>
      <c r="J4264">
        <v>0</v>
      </c>
      <c r="K4264">
        <v>1602</v>
      </c>
      <c r="L4264">
        <v>280.64999999999998</v>
      </c>
      <c r="M4264" t="s">
        <v>43</v>
      </c>
      <c r="N4264" t="s">
        <v>44</v>
      </c>
      <c r="O4264">
        <v>1</v>
      </c>
      <c r="P4264">
        <v>2023</v>
      </c>
      <c r="Q4264">
        <v>3</v>
      </c>
      <c r="R4264" t="s">
        <v>105</v>
      </c>
      <c r="S4264">
        <v>1</v>
      </c>
      <c r="T4264">
        <v>11</v>
      </c>
      <c r="U4264">
        <v>3</v>
      </c>
      <c r="V4264">
        <v>5</v>
      </c>
      <c r="W4264" t="s">
        <v>46</v>
      </c>
      <c r="X4264" t="s">
        <v>47</v>
      </c>
      <c r="Y4264">
        <v>0</v>
      </c>
      <c r="Z4264">
        <v>0.18</v>
      </c>
    </row>
    <row r="4265" spans="1:26" x14ac:dyDescent="0.25">
      <c r="A4265" t="s">
        <v>6100</v>
      </c>
      <c r="B4265" s="1">
        <v>45219</v>
      </c>
      <c r="C4265" t="s">
        <v>4110</v>
      </c>
      <c r="D4265" t="s">
        <v>28</v>
      </c>
      <c r="E4265" t="s">
        <v>29</v>
      </c>
      <c r="F4265" t="s">
        <v>52</v>
      </c>
      <c r="G4265" t="s">
        <v>53</v>
      </c>
      <c r="H4265">
        <v>1</v>
      </c>
      <c r="I4265">
        <v>3071</v>
      </c>
      <c r="J4265">
        <v>15</v>
      </c>
      <c r="K4265">
        <v>2610.35</v>
      </c>
      <c r="L4265">
        <v>199.24</v>
      </c>
      <c r="M4265" t="s">
        <v>65</v>
      </c>
      <c r="N4265" t="s">
        <v>33</v>
      </c>
      <c r="O4265">
        <v>3</v>
      </c>
      <c r="P4265">
        <v>2023</v>
      </c>
      <c r="Q4265">
        <v>10</v>
      </c>
      <c r="R4265" t="s">
        <v>45</v>
      </c>
      <c r="S4265">
        <v>4</v>
      </c>
      <c r="T4265">
        <v>42</v>
      </c>
      <c r="U4265">
        <v>3</v>
      </c>
      <c r="V4265">
        <v>5</v>
      </c>
      <c r="W4265" t="s">
        <v>46</v>
      </c>
      <c r="X4265" t="s">
        <v>47</v>
      </c>
      <c r="Y4265">
        <v>46065</v>
      </c>
      <c r="Z4265">
        <v>0.08</v>
      </c>
    </row>
    <row r="4266" spans="1:26" x14ac:dyDescent="0.25">
      <c r="A4266" t="s">
        <v>6101</v>
      </c>
      <c r="B4266" s="1">
        <v>44996</v>
      </c>
      <c r="C4266" t="s">
        <v>3652</v>
      </c>
      <c r="D4266" t="s">
        <v>39</v>
      </c>
      <c r="E4266" t="s">
        <v>29</v>
      </c>
      <c r="F4266" t="s">
        <v>41</v>
      </c>
      <c r="G4266" t="s">
        <v>116</v>
      </c>
      <c r="H4266">
        <v>5</v>
      </c>
      <c r="I4266">
        <v>4601</v>
      </c>
      <c r="J4266">
        <v>18</v>
      </c>
      <c r="K4266">
        <v>18864.099999999999</v>
      </c>
      <c r="L4266">
        <v>3340.12</v>
      </c>
      <c r="M4266" t="s">
        <v>65</v>
      </c>
      <c r="N4266" t="s">
        <v>66</v>
      </c>
      <c r="O4266">
        <v>4</v>
      </c>
      <c r="P4266">
        <v>2023</v>
      </c>
      <c r="Q4266">
        <v>3</v>
      </c>
      <c r="R4266" t="s">
        <v>105</v>
      </c>
      <c r="S4266">
        <v>1</v>
      </c>
      <c r="T4266">
        <v>10</v>
      </c>
      <c r="U4266">
        <v>2</v>
      </c>
      <c r="V4266">
        <v>6</v>
      </c>
      <c r="W4266" t="s">
        <v>35</v>
      </c>
      <c r="X4266" t="s">
        <v>36</v>
      </c>
      <c r="Y4266">
        <v>414090</v>
      </c>
      <c r="Z4266">
        <v>0.18</v>
      </c>
    </row>
    <row r="4267" spans="1:26" x14ac:dyDescent="0.25">
      <c r="A4267" t="s">
        <v>6102</v>
      </c>
      <c r="B4267" s="1">
        <v>45138</v>
      </c>
      <c r="C4267" t="s">
        <v>659</v>
      </c>
      <c r="D4267" t="s">
        <v>63</v>
      </c>
      <c r="E4267" t="s">
        <v>58</v>
      </c>
      <c r="F4267" t="s">
        <v>52</v>
      </c>
      <c r="G4267" t="s">
        <v>91</v>
      </c>
      <c r="H4267">
        <v>4</v>
      </c>
      <c r="I4267">
        <v>835</v>
      </c>
      <c r="J4267">
        <v>10</v>
      </c>
      <c r="K4267">
        <v>3006</v>
      </c>
      <c r="L4267">
        <v>554.20000000000005</v>
      </c>
      <c r="M4267" t="s">
        <v>32</v>
      </c>
      <c r="N4267" t="s">
        <v>33</v>
      </c>
      <c r="O4267">
        <v>5</v>
      </c>
      <c r="P4267">
        <v>2023</v>
      </c>
      <c r="Q4267">
        <v>7</v>
      </c>
      <c r="R4267" t="s">
        <v>125</v>
      </c>
      <c r="S4267">
        <v>3</v>
      </c>
      <c r="T4267">
        <v>31</v>
      </c>
      <c r="U4267">
        <v>6</v>
      </c>
      <c r="V4267">
        <v>1</v>
      </c>
      <c r="W4267" t="s">
        <v>60</v>
      </c>
      <c r="X4267" t="s">
        <v>47</v>
      </c>
      <c r="Y4267">
        <v>33400</v>
      </c>
      <c r="Z4267">
        <v>0.18</v>
      </c>
    </row>
    <row r="4268" spans="1:26" x14ac:dyDescent="0.25">
      <c r="A4268" t="s">
        <v>6103</v>
      </c>
      <c r="B4268" s="1">
        <v>45285</v>
      </c>
      <c r="C4268" t="s">
        <v>4163</v>
      </c>
      <c r="D4268" t="s">
        <v>50</v>
      </c>
      <c r="E4268" t="s">
        <v>51</v>
      </c>
      <c r="F4268" t="s">
        <v>52</v>
      </c>
      <c r="G4268" t="s">
        <v>91</v>
      </c>
      <c r="H4268">
        <v>4</v>
      </c>
      <c r="I4268">
        <v>1328</v>
      </c>
      <c r="J4268">
        <v>28</v>
      </c>
      <c r="K4268">
        <v>3824.64</v>
      </c>
      <c r="L4268">
        <v>418.57</v>
      </c>
      <c r="M4268" t="s">
        <v>65</v>
      </c>
      <c r="N4268" t="s">
        <v>33</v>
      </c>
      <c r="O4268">
        <v>1</v>
      </c>
      <c r="P4268">
        <v>2023</v>
      </c>
      <c r="Q4268">
        <v>12</v>
      </c>
      <c r="R4268" t="s">
        <v>54</v>
      </c>
      <c r="S4268">
        <v>4</v>
      </c>
      <c r="T4268">
        <v>52</v>
      </c>
      <c r="U4268">
        <v>5</v>
      </c>
      <c r="V4268">
        <v>1</v>
      </c>
      <c r="W4268" t="s">
        <v>60</v>
      </c>
      <c r="X4268" t="s">
        <v>47</v>
      </c>
      <c r="Y4268">
        <v>148736</v>
      </c>
      <c r="Z4268">
        <v>0.11</v>
      </c>
    </row>
    <row r="4269" spans="1:26" x14ac:dyDescent="0.25">
      <c r="A4269" t="s">
        <v>6104</v>
      </c>
      <c r="B4269" s="1">
        <v>45215</v>
      </c>
      <c r="C4269" t="s">
        <v>435</v>
      </c>
      <c r="D4269" t="s">
        <v>63</v>
      </c>
      <c r="E4269" t="s">
        <v>40</v>
      </c>
      <c r="F4269" t="s">
        <v>41</v>
      </c>
      <c r="G4269" t="s">
        <v>42</v>
      </c>
      <c r="H4269">
        <v>5</v>
      </c>
      <c r="I4269">
        <v>4121</v>
      </c>
      <c r="J4269">
        <v>12</v>
      </c>
      <c r="K4269">
        <v>18132.400000000001</v>
      </c>
      <c r="L4269">
        <v>922.16</v>
      </c>
      <c r="M4269" t="s">
        <v>43</v>
      </c>
      <c r="N4269" t="s">
        <v>44</v>
      </c>
      <c r="O4269">
        <v>2</v>
      </c>
      <c r="P4269">
        <v>2023</v>
      </c>
      <c r="Q4269">
        <v>10</v>
      </c>
      <c r="R4269" t="s">
        <v>45</v>
      </c>
      <c r="S4269">
        <v>4</v>
      </c>
      <c r="T4269">
        <v>42</v>
      </c>
      <c r="U4269">
        <v>3</v>
      </c>
      <c r="V4269">
        <v>1</v>
      </c>
      <c r="W4269" t="s">
        <v>60</v>
      </c>
      <c r="X4269" t="s">
        <v>47</v>
      </c>
      <c r="Y4269">
        <v>247260</v>
      </c>
      <c r="Z4269">
        <v>0.05</v>
      </c>
    </row>
    <row r="4270" spans="1:26" x14ac:dyDescent="0.25">
      <c r="A4270" t="s">
        <v>6105</v>
      </c>
      <c r="B4270" s="1">
        <v>45036</v>
      </c>
      <c r="C4270" t="s">
        <v>1830</v>
      </c>
      <c r="D4270" t="s">
        <v>39</v>
      </c>
      <c r="E4270" t="s">
        <v>40</v>
      </c>
      <c r="F4270" t="s">
        <v>52</v>
      </c>
      <c r="G4270" t="s">
        <v>91</v>
      </c>
      <c r="H4270">
        <v>5</v>
      </c>
      <c r="I4270">
        <v>1463</v>
      </c>
      <c r="J4270">
        <v>22</v>
      </c>
      <c r="K4270">
        <v>5705.7</v>
      </c>
      <c r="L4270">
        <v>991.27</v>
      </c>
      <c r="M4270" t="s">
        <v>32</v>
      </c>
      <c r="N4270" t="s">
        <v>44</v>
      </c>
      <c r="O4270">
        <v>2</v>
      </c>
      <c r="P4270">
        <v>2023</v>
      </c>
      <c r="Q4270">
        <v>4</v>
      </c>
      <c r="R4270" t="s">
        <v>100</v>
      </c>
      <c r="S4270">
        <v>2</v>
      </c>
      <c r="T4270">
        <v>16</v>
      </c>
      <c r="U4270">
        <v>4</v>
      </c>
      <c r="V4270">
        <v>4</v>
      </c>
      <c r="W4270" t="s">
        <v>73</v>
      </c>
      <c r="X4270" t="s">
        <v>47</v>
      </c>
      <c r="Y4270">
        <v>160930</v>
      </c>
      <c r="Z4270">
        <v>0.17</v>
      </c>
    </row>
    <row r="4271" spans="1:26" x14ac:dyDescent="0.25">
      <c r="A4271" t="s">
        <v>6106</v>
      </c>
      <c r="B4271" s="1">
        <v>45221</v>
      </c>
      <c r="C4271" t="s">
        <v>4822</v>
      </c>
      <c r="D4271" t="s">
        <v>63</v>
      </c>
      <c r="E4271" t="s">
        <v>40</v>
      </c>
      <c r="F4271" t="s">
        <v>52</v>
      </c>
      <c r="G4271" t="s">
        <v>79</v>
      </c>
      <c r="H4271">
        <v>5</v>
      </c>
      <c r="I4271">
        <v>1503</v>
      </c>
      <c r="J4271">
        <v>2</v>
      </c>
      <c r="K4271">
        <v>7364.7</v>
      </c>
      <c r="L4271">
        <v>821.5</v>
      </c>
      <c r="M4271" t="s">
        <v>32</v>
      </c>
      <c r="N4271" t="s">
        <v>66</v>
      </c>
      <c r="O4271">
        <v>3</v>
      </c>
      <c r="P4271">
        <v>2023</v>
      </c>
      <c r="Q4271">
        <v>10</v>
      </c>
      <c r="R4271" t="s">
        <v>45</v>
      </c>
      <c r="S4271">
        <v>4</v>
      </c>
      <c r="T4271">
        <v>43</v>
      </c>
      <c r="U4271">
        <v>4</v>
      </c>
      <c r="V4271">
        <v>0</v>
      </c>
      <c r="W4271" t="s">
        <v>55</v>
      </c>
      <c r="X4271" t="s">
        <v>36</v>
      </c>
      <c r="Y4271">
        <v>15030</v>
      </c>
      <c r="Z4271">
        <v>0.11</v>
      </c>
    </row>
    <row r="4272" spans="1:26" x14ac:dyDescent="0.25">
      <c r="A4272" t="s">
        <v>6107</v>
      </c>
      <c r="B4272" s="1">
        <v>44995</v>
      </c>
      <c r="C4272" t="s">
        <v>3440</v>
      </c>
      <c r="D4272" t="s">
        <v>39</v>
      </c>
      <c r="E4272" t="s">
        <v>58</v>
      </c>
      <c r="F4272" t="s">
        <v>30</v>
      </c>
      <c r="G4272" t="s">
        <v>64</v>
      </c>
      <c r="H4272">
        <v>6</v>
      </c>
      <c r="I4272">
        <v>4415</v>
      </c>
      <c r="J4272">
        <v>18</v>
      </c>
      <c r="K4272">
        <v>21721.8</v>
      </c>
      <c r="L4272">
        <v>4046.64</v>
      </c>
      <c r="M4272" t="s">
        <v>65</v>
      </c>
      <c r="N4272" t="s">
        <v>66</v>
      </c>
      <c r="O4272">
        <v>1</v>
      </c>
      <c r="P4272">
        <v>2023</v>
      </c>
      <c r="Q4272">
        <v>3</v>
      </c>
      <c r="R4272" t="s">
        <v>105</v>
      </c>
      <c r="S4272">
        <v>1</v>
      </c>
      <c r="T4272">
        <v>10</v>
      </c>
      <c r="U4272">
        <v>2</v>
      </c>
      <c r="V4272">
        <v>5</v>
      </c>
      <c r="W4272" t="s">
        <v>46</v>
      </c>
      <c r="X4272" t="s">
        <v>47</v>
      </c>
      <c r="Y4272">
        <v>476820</v>
      </c>
      <c r="Z4272">
        <v>0.19</v>
      </c>
    </row>
    <row r="4273" spans="1:26" x14ac:dyDescent="0.25">
      <c r="A4273" t="s">
        <v>6108</v>
      </c>
      <c r="B4273" s="1">
        <v>45106</v>
      </c>
      <c r="C4273" t="s">
        <v>2637</v>
      </c>
      <c r="D4273" t="s">
        <v>39</v>
      </c>
      <c r="E4273" t="s">
        <v>29</v>
      </c>
      <c r="F4273" t="s">
        <v>41</v>
      </c>
      <c r="G4273" t="s">
        <v>42</v>
      </c>
      <c r="H4273">
        <v>3</v>
      </c>
      <c r="I4273">
        <v>1531</v>
      </c>
      <c r="J4273">
        <v>29</v>
      </c>
      <c r="K4273">
        <v>3261.03</v>
      </c>
      <c r="L4273">
        <v>179.48</v>
      </c>
      <c r="M4273" t="s">
        <v>65</v>
      </c>
      <c r="N4273" t="s">
        <v>66</v>
      </c>
      <c r="O4273">
        <v>6</v>
      </c>
      <c r="P4273">
        <v>2023</v>
      </c>
      <c r="Q4273">
        <v>6</v>
      </c>
      <c r="R4273" t="s">
        <v>95</v>
      </c>
      <c r="S4273">
        <v>2</v>
      </c>
      <c r="T4273">
        <v>26</v>
      </c>
      <c r="U4273">
        <v>5</v>
      </c>
      <c r="V4273">
        <v>4</v>
      </c>
      <c r="W4273" t="s">
        <v>73</v>
      </c>
      <c r="X4273" t="s">
        <v>47</v>
      </c>
      <c r="Y4273">
        <v>133197</v>
      </c>
      <c r="Z4273">
        <v>0.06</v>
      </c>
    </row>
    <row r="4274" spans="1:26" x14ac:dyDescent="0.25">
      <c r="A4274" t="s">
        <v>6109</v>
      </c>
      <c r="B4274" s="1">
        <v>45148</v>
      </c>
      <c r="C4274" t="s">
        <v>3054</v>
      </c>
      <c r="D4274" t="s">
        <v>39</v>
      </c>
      <c r="E4274" t="s">
        <v>58</v>
      </c>
      <c r="F4274" t="s">
        <v>52</v>
      </c>
      <c r="G4274" t="s">
        <v>79</v>
      </c>
      <c r="H4274">
        <v>2</v>
      </c>
      <c r="I4274">
        <v>3590</v>
      </c>
      <c r="J4274">
        <v>11</v>
      </c>
      <c r="K4274">
        <v>6390.2</v>
      </c>
      <c r="L4274">
        <v>573.16</v>
      </c>
      <c r="M4274" t="s">
        <v>43</v>
      </c>
      <c r="N4274" t="s">
        <v>33</v>
      </c>
      <c r="O4274">
        <v>4</v>
      </c>
      <c r="P4274">
        <v>2023</v>
      </c>
      <c r="Q4274">
        <v>8</v>
      </c>
      <c r="R4274" t="s">
        <v>72</v>
      </c>
      <c r="S4274">
        <v>3</v>
      </c>
      <c r="T4274">
        <v>32</v>
      </c>
      <c r="U4274">
        <v>2</v>
      </c>
      <c r="V4274">
        <v>4</v>
      </c>
      <c r="W4274" t="s">
        <v>73</v>
      </c>
      <c r="X4274" t="s">
        <v>47</v>
      </c>
      <c r="Y4274">
        <v>78980</v>
      </c>
      <c r="Z4274">
        <v>0.09</v>
      </c>
    </row>
    <row r="4275" spans="1:26" x14ac:dyDescent="0.25">
      <c r="A4275" t="s">
        <v>6110</v>
      </c>
      <c r="B4275" s="1">
        <v>45136</v>
      </c>
      <c r="C4275" t="s">
        <v>1343</v>
      </c>
      <c r="D4275" t="s">
        <v>28</v>
      </c>
      <c r="E4275" t="s">
        <v>58</v>
      </c>
      <c r="F4275" t="s">
        <v>52</v>
      </c>
      <c r="G4275" t="s">
        <v>79</v>
      </c>
      <c r="H4275">
        <v>1</v>
      </c>
      <c r="I4275">
        <v>2743</v>
      </c>
      <c r="J4275">
        <v>9</v>
      </c>
      <c r="K4275">
        <v>2496.13</v>
      </c>
      <c r="L4275">
        <v>143.87</v>
      </c>
      <c r="M4275" t="s">
        <v>65</v>
      </c>
      <c r="N4275" t="s">
        <v>33</v>
      </c>
      <c r="O4275">
        <v>7</v>
      </c>
      <c r="P4275">
        <v>2023</v>
      </c>
      <c r="Q4275">
        <v>7</v>
      </c>
      <c r="R4275" t="s">
        <v>125</v>
      </c>
      <c r="S4275">
        <v>3</v>
      </c>
      <c r="T4275">
        <v>30</v>
      </c>
      <c r="U4275">
        <v>5</v>
      </c>
      <c r="V4275">
        <v>6</v>
      </c>
      <c r="W4275" t="s">
        <v>35</v>
      </c>
      <c r="X4275" t="s">
        <v>36</v>
      </c>
      <c r="Y4275">
        <v>24687</v>
      </c>
      <c r="Z4275">
        <v>0.06</v>
      </c>
    </row>
    <row r="4276" spans="1:26" x14ac:dyDescent="0.25">
      <c r="A4276" t="s">
        <v>6111</v>
      </c>
      <c r="B4276" s="1">
        <v>45233</v>
      </c>
      <c r="C4276" t="s">
        <v>6112</v>
      </c>
      <c r="D4276" t="s">
        <v>39</v>
      </c>
      <c r="E4276" t="s">
        <v>58</v>
      </c>
      <c r="F4276" t="s">
        <v>41</v>
      </c>
      <c r="G4276" t="s">
        <v>42</v>
      </c>
      <c r="H4276">
        <v>2</v>
      </c>
      <c r="I4276">
        <v>392</v>
      </c>
      <c r="J4276">
        <v>10</v>
      </c>
      <c r="K4276">
        <v>705.6</v>
      </c>
      <c r="L4276">
        <v>51.46</v>
      </c>
      <c r="M4276" t="s">
        <v>43</v>
      </c>
      <c r="N4276" t="s">
        <v>33</v>
      </c>
      <c r="O4276">
        <v>7</v>
      </c>
      <c r="P4276">
        <v>2023</v>
      </c>
      <c r="Q4276">
        <v>11</v>
      </c>
      <c r="R4276" t="s">
        <v>92</v>
      </c>
      <c r="S4276">
        <v>4</v>
      </c>
      <c r="T4276">
        <v>44</v>
      </c>
      <c r="U4276">
        <v>1</v>
      </c>
      <c r="V4276">
        <v>5</v>
      </c>
      <c r="W4276" t="s">
        <v>46</v>
      </c>
      <c r="X4276" t="s">
        <v>47</v>
      </c>
      <c r="Y4276">
        <v>7840</v>
      </c>
      <c r="Z4276">
        <v>7.0000000000000007E-2</v>
      </c>
    </row>
    <row r="4277" spans="1:26" x14ac:dyDescent="0.25">
      <c r="A4277" t="s">
        <v>6113</v>
      </c>
      <c r="B4277" s="1">
        <v>45107</v>
      </c>
      <c r="C4277" t="s">
        <v>983</v>
      </c>
      <c r="D4277" t="s">
        <v>63</v>
      </c>
      <c r="E4277" t="s">
        <v>58</v>
      </c>
      <c r="F4277" t="s">
        <v>30</v>
      </c>
      <c r="G4277" t="s">
        <v>64</v>
      </c>
      <c r="H4277">
        <v>7</v>
      </c>
      <c r="I4277">
        <v>2246</v>
      </c>
      <c r="J4277">
        <v>13</v>
      </c>
      <c r="K4277">
        <v>13678.14</v>
      </c>
      <c r="L4277">
        <v>719.68</v>
      </c>
      <c r="M4277" t="s">
        <v>65</v>
      </c>
      <c r="N4277" t="s">
        <v>66</v>
      </c>
      <c r="O4277">
        <v>7</v>
      </c>
      <c r="P4277">
        <v>2023</v>
      </c>
      <c r="Q4277">
        <v>6</v>
      </c>
      <c r="R4277" t="s">
        <v>95</v>
      </c>
      <c r="S4277">
        <v>2</v>
      </c>
      <c r="T4277">
        <v>26</v>
      </c>
      <c r="U4277">
        <v>5</v>
      </c>
      <c r="V4277">
        <v>5</v>
      </c>
      <c r="W4277" t="s">
        <v>46</v>
      </c>
      <c r="X4277" t="s">
        <v>47</v>
      </c>
      <c r="Y4277">
        <v>204386</v>
      </c>
      <c r="Z4277">
        <v>0.05</v>
      </c>
    </row>
    <row r="4278" spans="1:26" x14ac:dyDescent="0.25">
      <c r="A4278" t="s">
        <v>6114</v>
      </c>
      <c r="B4278" s="1">
        <v>44996</v>
      </c>
      <c r="C4278" t="s">
        <v>3454</v>
      </c>
      <c r="D4278" t="s">
        <v>28</v>
      </c>
      <c r="E4278" t="s">
        <v>29</v>
      </c>
      <c r="F4278" t="s">
        <v>52</v>
      </c>
      <c r="G4278" t="s">
        <v>53</v>
      </c>
      <c r="H4278">
        <v>9</v>
      </c>
      <c r="I4278">
        <v>237</v>
      </c>
      <c r="J4278">
        <v>22</v>
      </c>
      <c r="K4278">
        <v>1663.74</v>
      </c>
      <c r="L4278">
        <v>232.36</v>
      </c>
      <c r="M4278" t="s">
        <v>32</v>
      </c>
      <c r="N4278" t="s">
        <v>44</v>
      </c>
      <c r="O4278">
        <v>4</v>
      </c>
      <c r="P4278">
        <v>2023</v>
      </c>
      <c r="Q4278">
        <v>3</v>
      </c>
      <c r="R4278" t="s">
        <v>105</v>
      </c>
      <c r="S4278">
        <v>1</v>
      </c>
      <c r="T4278">
        <v>10</v>
      </c>
      <c r="U4278">
        <v>2</v>
      </c>
      <c r="V4278">
        <v>6</v>
      </c>
      <c r="W4278" t="s">
        <v>35</v>
      </c>
      <c r="X4278" t="s">
        <v>36</v>
      </c>
      <c r="Y4278">
        <v>46926</v>
      </c>
      <c r="Z4278">
        <v>0.14000000000000001</v>
      </c>
    </row>
    <row r="4279" spans="1:26" x14ac:dyDescent="0.25">
      <c r="A4279" t="s">
        <v>6115</v>
      </c>
      <c r="B4279" s="1">
        <v>45281</v>
      </c>
      <c r="C4279" t="s">
        <v>3104</v>
      </c>
      <c r="D4279" t="s">
        <v>28</v>
      </c>
      <c r="E4279" t="s">
        <v>58</v>
      </c>
      <c r="F4279" t="s">
        <v>30</v>
      </c>
      <c r="G4279" t="s">
        <v>86</v>
      </c>
      <c r="H4279">
        <v>3</v>
      </c>
      <c r="I4279">
        <v>3537</v>
      </c>
      <c r="J4279">
        <v>16</v>
      </c>
      <c r="K4279">
        <v>8913.24</v>
      </c>
      <c r="L4279">
        <v>1449.56</v>
      </c>
      <c r="M4279" t="s">
        <v>65</v>
      </c>
      <c r="N4279" t="s">
        <v>66</v>
      </c>
      <c r="O4279">
        <v>2</v>
      </c>
      <c r="P4279">
        <v>2023</v>
      </c>
      <c r="Q4279">
        <v>12</v>
      </c>
      <c r="R4279" t="s">
        <v>54</v>
      </c>
      <c r="S4279">
        <v>4</v>
      </c>
      <c r="T4279">
        <v>51</v>
      </c>
      <c r="U4279">
        <v>4</v>
      </c>
      <c r="V4279">
        <v>4</v>
      </c>
      <c r="W4279" t="s">
        <v>73</v>
      </c>
      <c r="X4279" t="s">
        <v>47</v>
      </c>
      <c r="Y4279">
        <v>169776</v>
      </c>
      <c r="Z4279">
        <v>0.16</v>
      </c>
    </row>
    <row r="4280" spans="1:26" x14ac:dyDescent="0.25">
      <c r="A4280" t="s">
        <v>6116</v>
      </c>
      <c r="B4280" s="1">
        <v>44957</v>
      </c>
      <c r="C4280" t="s">
        <v>657</v>
      </c>
      <c r="D4280" t="s">
        <v>28</v>
      </c>
      <c r="E4280" t="s">
        <v>40</v>
      </c>
      <c r="F4280" t="s">
        <v>30</v>
      </c>
      <c r="G4280" t="s">
        <v>64</v>
      </c>
      <c r="H4280">
        <v>4</v>
      </c>
      <c r="I4280">
        <v>4495</v>
      </c>
      <c r="J4280">
        <v>1</v>
      </c>
      <c r="K4280">
        <v>17800.2</v>
      </c>
      <c r="L4280">
        <v>1633.24</v>
      </c>
      <c r="M4280" t="s">
        <v>65</v>
      </c>
      <c r="N4280" t="s">
        <v>33</v>
      </c>
      <c r="O4280">
        <v>5</v>
      </c>
      <c r="P4280">
        <v>2023</v>
      </c>
      <c r="Q4280">
        <v>1</v>
      </c>
      <c r="R4280" t="s">
        <v>34</v>
      </c>
      <c r="S4280">
        <v>1</v>
      </c>
      <c r="T4280">
        <v>5</v>
      </c>
      <c r="U4280">
        <v>5</v>
      </c>
      <c r="V4280">
        <v>2</v>
      </c>
      <c r="W4280" t="s">
        <v>76</v>
      </c>
      <c r="X4280" t="s">
        <v>47</v>
      </c>
      <c r="Y4280">
        <v>17980</v>
      </c>
      <c r="Z4280">
        <v>0.09</v>
      </c>
    </row>
    <row r="4281" spans="1:26" x14ac:dyDescent="0.25">
      <c r="A4281" t="s">
        <v>6117</v>
      </c>
      <c r="B4281" s="1">
        <v>45113</v>
      </c>
      <c r="C4281" t="s">
        <v>2738</v>
      </c>
      <c r="D4281" t="s">
        <v>39</v>
      </c>
      <c r="E4281" t="s">
        <v>58</v>
      </c>
      <c r="F4281" t="s">
        <v>30</v>
      </c>
      <c r="G4281" t="s">
        <v>86</v>
      </c>
      <c r="H4281">
        <v>8</v>
      </c>
      <c r="I4281">
        <v>424</v>
      </c>
      <c r="J4281">
        <v>21</v>
      </c>
      <c r="K4281">
        <v>2679.68</v>
      </c>
      <c r="L4281">
        <v>466.75</v>
      </c>
      <c r="M4281" t="s">
        <v>65</v>
      </c>
      <c r="N4281" t="s">
        <v>66</v>
      </c>
      <c r="O4281">
        <v>2</v>
      </c>
      <c r="P4281">
        <v>2023</v>
      </c>
      <c r="Q4281">
        <v>7</v>
      </c>
      <c r="R4281" t="s">
        <v>125</v>
      </c>
      <c r="S4281">
        <v>3</v>
      </c>
      <c r="T4281">
        <v>27</v>
      </c>
      <c r="U4281">
        <v>2</v>
      </c>
      <c r="V4281">
        <v>4</v>
      </c>
      <c r="W4281" t="s">
        <v>73</v>
      </c>
      <c r="X4281" t="s">
        <v>47</v>
      </c>
      <c r="Y4281">
        <v>71232</v>
      </c>
      <c r="Z4281">
        <v>0.17</v>
      </c>
    </row>
    <row r="4282" spans="1:26" x14ac:dyDescent="0.25">
      <c r="A4282" t="s">
        <v>6118</v>
      </c>
      <c r="B4282" s="1">
        <v>45115</v>
      </c>
      <c r="C4282" t="s">
        <v>5311</v>
      </c>
      <c r="D4282" t="s">
        <v>50</v>
      </c>
      <c r="E4282" t="s">
        <v>29</v>
      </c>
      <c r="F4282" t="s">
        <v>52</v>
      </c>
      <c r="G4282" t="s">
        <v>91</v>
      </c>
      <c r="H4282">
        <v>9</v>
      </c>
      <c r="I4282">
        <v>3648</v>
      </c>
      <c r="J4282">
        <v>30</v>
      </c>
      <c r="K4282">
        <v>22982.400000000001</v>
      </c>
      <c r="L4282">
        <v>3209.3</v>
      </c>
      <c r="M4282" t="s">
        <v>65</v>
      </c>
      <c r="N4282" t="s">
        <v>44</v>
      </c>
      <c r="O4282">
        <v>6</v>
      </c>
      <c r="P4282">
        <v>2023</v>
      </c>
      <c r="Q4282">
        <v>7</v>
      </c>
      <c r="R4282" t="s">
        <v>125</v>
      </c>
      <c r="S4282">
        <v>3</v>
      </c>
      <c r="T4282">
        <v>27</v>
      </c>
      <c r="U4282">
        <v>2</v>
      </c>
      <c r="V4282">
        <v>6</v>
      </c>
      <c r="W4282" t="s">
        <v>35</v>
      </c>
      <c r="X4282" t="s">
        <v>36</v>
      </c>
      <c r="Y4282">
        <v>984960</v>
      </c>
      <c r="Z4282">
        <v>0.14000000000000001</v>
      </c>
    </row>
    <row r="4283" spans="1:26" x14ac:dyDescent="0.25">
      <c r="A4283" t="s">
        <v>6119</v>
      </c>
      <c r="B4283" s="1">
        <v>45140</v>
      </c>
      <c r="C4283" t="s">
        <v>4562</v>
      </c>
      <c r="D4283" t="s">
        <v>39</v>
      </c>
      <c r="E4283" t="s">
        <v>29</v>
      </c>
      <c r="F4283" t="s">
        <v>52</v>
      </c>
      <c r="G4283" t="s">
        <v>53</v>
      </c>
      <c r="H4283">
        <v>2</v>
      </c>
      <c r="I4283">
        <v>625</v>
      </c>
      <c r="J4283">
        <v>26</v>
      </c>
      <c r="K4283">
        <v>925</v>
      </c>
      <c r="L4283">
        <v>82.51</v>
      </c>
      <c r="M4283" t="s">
        <v>65</v>
      </c>
      <c r="N4283" t="s">
        <v>66</v>
      </c>
      <c r="O4283">
        <v>6</v>
      </c>
      <c r="P4283">
        <v>2023</v>
      </c>
      <c r="Q4283">
        <v>8</v>
      </c>
      <c r="R4283" t="s">
        <v>72</v>
      </c>
      <c r="S4283">
        <v>3</v>
      </c>
      <c r="T4283">
        <v>31</v>
      </c>
      <c r="U4283">
        <v>1</v>
      </c>
      <c r="V4283">
        <v>3</v>
      </c>
      <c r="W4283" t="s">
        <v>83</v>
      </c>
      <c r="X4283" t="s">
        <v>47</v>
      </c>
      <c r="Y4283">
        <v>32500</v>
      </c>
      <c r="Z4283">
        <v>0.09</v>
      </c>
    </row>
    <row r="4284" spans="1:26" x14ac:dyDescent="0.25">
      <c r="A4284" t="s">
        <v>6120</v>
      </c>
      <c r="B4284" s="1">
        <v>45264</v>
      </c>
      <c r="C4284" t="s">
        <v>2516</v>
      </c>
      <c r="D4284" t="s">
        <v>63</v>
      </c>
      <c r="E4284" t="s">
        <v>40</v>
      </c>
      <c r="F4284" t="s">
        <v>41</v>
      </c>
      <c r="G4284" t="s">
        <v>42</v>
      </c>
      <c r="H4284">
        <v>9</v>
      </c>
      <c r="I4284">
        <v>813</v>
      </c>
      <c r="J4284">
        <v>0</v>
      </c>
      <c r="K4284">
        <v>7317</v>
      </c>
      <c r="L4284">
        <v>1134.6300000000001</v>
      </c>
      <c r="M4284" t="s">
        <v>65</v>
      </c>
      <c r="N4284" t="s">
        <v>44</v>
      </c>
      <c r="O4284">
        <v>1</v>
      </c>
      <c r="P4284">
        <v>2023</v>
      </c>
      <c r="Q4284">
        <v>12</v>
      </c>
      <c r="R4284" t="s">
        <v>54</v>
      </c>
      <c r="S4284">
        <v>4</v>
      </c>
      <c r="T4284">
        <v>49</v>
      </c>
      <c r="U4284">
        <v>2</v>
      </c>
      <c r="V4284">
        <v>1</v>
      </c>
      <c r="W4284" t="s">
        <v>60</v>
      </c>
      <c r="X4284" t="s">
        <v>47</v>
      </c>
      <c r="Y4284">
        <v>0</v>
      </c>
      <c r="Z4284">
        <v>0.16</v>
      </c>
    </row>
    <row r="4285" spans="1:26" x14ac:dyDescent="0.25">
      <c r="A4285" t="s">
        <v>6121</v>
      </c>
      <c r="B4285" s="1">
        <v>45131</v>
      </c>
      <c r="C4285" t="s">
        <v>396</v>
      </c>
      <c r="D4285" t="s">
        <v>63</v>
      </c>
      <c r="E4285" t="s">
        <v>40</v>
      </c>
      <c r="F4285" t="s">
        <v>41</v>
      </c>
      <c r="G4285" t="s">
        <v>42</v>
      </c>
      <c r="H4285">
        <v>3</v>
      </c>
      <c r="I4285">
        <v>3424</v>
      </c>
      <c r="J4285">
        <v>8</v>
      </c>
      <c r="K4285">
        <v>9450.24</v>
      </c>
      <c r="L4285">
        <v>1657.04</v>
      </c>
      <c r="M4285" t="s">
        <v>32</v>
      </c>
      <c r="N4285" t="s">
        <v>33</v>
      </c>
      <c r="O4285">
        <v>4</v>
      </c>
      <c r="P4285">
        <v>2023</v>
      </c>
      <c r="Q4285">
        <v>7</v>
      </c>
      <c r="R4285" t="s">
        <v>125</v>
      </c>
      <c r="S4285">
        <v>3</v>
      </c>
      <c r="T4285">
        <v>30</v>
      </c>
      <c r="U4285">
        <v>5</v>
      </c>
      <c r="V4285">
        <v>1</v>
      </c>
      <c r="W4285" t="s">
        <v>60</v>
      </c>
      <c r="X4285" t="s">
        <v>47</v>
      </c>
      <c r="Y4285">
        <v>82176</v>
      </c>
      <c r="Z4285">
        <v>0.18</v>
      </c>
    </row>
    <row r="4286" spans="1:26" x14ac:dyDescent="0.25">
      <c r="A4286" t="s">
        <v>6122</v>
      </c>
      <c r="B4286" s="1">
        <v>45128</v>
      </c>
      <c r="C4286" t="s">
        <v>3020</v>
      </c>
      <c r="D4286" t="s">
        <v>39</v>
      </c>
      <c r="E4286" t="s">
        <v>40</v>
      </c>
      <c r="F4286" t="s">
        <v>52</v>
      </c>
      <c r="G4286" t="s">
        <v>91</v>
      </c>
      <c r="H4286">
        <v>4</v>
      </c>
      <c r="I4286">
        <v>4295</v>
      </c>
      <c r="J4286">
        <v>13</v>
      </c>
      <c r="K4286">
        <v>14946.6</v>
      </c>
      <c r="L4286">
        <v>2913.45</v>
      </c>
      <c r="M4286" t="s">
        <v>32</v>
      </c>
      <c r="N4286" t="s">
        <v>33</v>
      </c>
      <c r="O4286">
        <v>4</v>
      </c>
      <c r="P4286">
        <v>2023</v>
      </c>
      <c r="Q4286">
        <v>7</v>
      </c>
      <c r="R4286" t="s">
        <v>125</v>
      </c>
      <c r="S4286">
        <v>3</v>
      </c>
      <c r="T4286">
        <v>29</v>
      </c>
      <c r="U4286">
        <v>4</v>
      </c>
      <c r="V4286">
        <v>5</v>
      </c>
      <c r="W4286" t="s">
        <v>46</v>
      </c>
      <c r="X4286" t="s">
        <v>47</v>
      </c>
      <c r="Y4286">
        <v>223340</v>
      </c>
      <c r="Z4286">
        <v>0.19</v>
      </c>
    </row>
    <row r="4287" spans="1:26" x14ac:dyDescent="0.25">
      <c r="A4287" t="s">
        <v>6123</v>
      </c>
      <c r="B4287" s="1">
        <v>45100</v>
      </c>
      <c r="C4287" t="s">
        <v>3573</v>
      </c>
      <c r="D4287" t="s">
        <v>39</v>
      </c>
      <c r="E4287" t="s">
        <v>58</v>
      </c>
      <c r="F4287" t="s">
        <v>30</v>
      </c>
      <c r="G4287" t="s">
        <v>86</v>
      </c>
      <c r="H4287">
        <v>3</v>
      </c>
      <c r="I4287">
        <v>2576</v>
      </c>
      <c r="J4287">
        <v>2</v>
      </c>
      <c r="K4287">
        <v>7573.44</v>
      </c>
      <c r="L4287">
        <v>551</v>
      </c>
      <c r="M4287" t="s">
        <v>65</v>
      </c>
      <c r="N4287" t="s">
        <v>66</v>
      </c>
      <c r="O4287">
        <v>7</v>
      </c>
      <c r="P4287">
        <v>2023</v>
      </c>
      <c r="Q4287">
        <v>6</v>
      </c>
      <c r="R4287" t="s">
        <v>95</v>
      </c>
      <c r="S4287">
        <v>2</v>
      </c>
      <c r="T4287">
        <v>25</v>
      </c>
      <c r="U4287">
        <v>4</v>
      </c>
      <c r="V4287">
        <v>5</v>
      </c>
      <c r="W4287" t="s">
        <v>46</v>
      </c>
      <c r="X4287" t="s">
        <v>47</v>
      </c>
      <c r="Y4287">
        <v>15456</v>
      </c>
      <c r="Z4287">
        <v>7.0000000000000007E-2</v>
      </c>
    </row>
    <row r="4288" spans="1:26" x14ac:dyDescent="0.25">
      <c r="A4288" t="s">
        <v>6124</v>
      </c>
      <c r="B4288" s="1">
        <v>45175</v>
      </c>
      <c r="C4288" t="s">
        <v>4579</v>
      </c>
      <c r="D4288" t="s">
        <v>39</v>
      </c>
      <c r="E4288" t="s">
        <v>51</v>
      </c>
      <c r="F4288" t="s">
        <v>52</v>
      </c>
      <c r="G4288" t="s">
        <v>53</v>
      </c>
      <c r="H4288">
        <v>2</v>
      </c>
      <c r="I4288">
        <v>1564</v>
      </c>
      <c r="J4288">
        <v>1</v>
      </c>
      <c r="K4288">
        <v>3096.72</v>
      </c>
      <c r="L4288">
        <v>389.9</v>
      </c>
      <c r="M4288" t="s">
        <v>32</v>
      </c>
      <c r="N4288" t="s">
        <v>66</v>
      </c>
      <c r="O4288">
        <v>5</v>
      </c>
      <c r="P4288">
        <v>2023</v>
      </c>
      <c r="Q4288">
        <v>9</v>
      </c>
      <c r="R4288" t="s">
        <v>80</v>
      </c>
      <c r="S4288">
        <v>3</v>
      </c>
      <c r="T4288">
        <v>36</v>
      </c>
      <c r="U4288">
        <v>2</v>
      </c>
      <c r="V4288">
        <v>3</v>
      </c>
      <c r="W4288" t="s">
        <v>83</v>
      </c>
      <c r="X4288" t="s">
        <v>47</v>
      </c>
      <c r="Y4288">
        <v>3128</v>
      </c>
      <c r="Z4288">
        <v>0.13</v>
      </c>
    </row>
    <row r="4289" spans="1:26" x14ac:dyDescent="0.25">
      <c r="A4289" t="s">
        <v>6125</v>
      </c>
      <c r="B4289" s="1">
        <v>44981</v>
      </c>
      <c r="C4289" t="s">
        <v>6126</v>
      </c>
      <c r="D4289" t="s">
        <v>50</v>
      </c>
      <c r="E4289" t="s">
        <v>29</v>
      </c>
      <c r="F4289" t="s">
        <v>30</v>
      </c>
      <c r="G4289" t="s">
        <v>31</v>
      </c>
      <c r="H4289">
        <v>1</v>
      </c>
      <c r="I4289">
        <v>3024</v>
      </c>
      <c r="J4289">
        <v>20</v>
      </c>
      <c r="K4289">
        <v>2419.1999999999998</v>
      </c>
      <c r="L4289">
        <v>225.87</v>
      </c>
      <c r="M4289" t="s">
        <v>65</v>
      </c>
      <c r="N4289" t="s">
        <v>33</v>
      </c>
      <c r="O4289">
        <v>7</v>
      </c>
      <c r="P4289">
        <v>2023</v>
      </c>
      <c r="Q4289">
        <v>2</v>
      </c>
      <c r="R4289" t="s">
        <v>67</v>
      </c>
      <c r="S4289">
        <v>1</v>
      </c>
      <c r="T4289">
        <v>8</v>
      </c>
      <c r="U4289">
        <v>4</v>
      </c>
      <c r="V4289">
        <v>5</v>
      </c>
      <c r="W4289" t="s">
        <v>46</v>
      </c>
      <c r="X4289" t="s">
        <v>47</v>
      </c>
      <c r="Y4289">
        <v>60480</v>
      </c>
      <c r="Z4289">
        <v>0.09</v>
      </c>
    </row>
    <row r="4290" spans="1:26" x14ac:dyDescent="0.25">
      <c r="A4290" t="s">
        <v>6127</v>
      </c>
      <c r="B4290" s="1">
        <v>44955</v>
      </c>
      <c r="C4290" t="s">
        <v>1177</v>
      </c>
      <c r="D4290" t="s">
        <v>63</v>
      </c>
      <c r="E4290" t="s">
        <v>58</v>
      </c>
      <c r="F4290" t="s">
        <v>41</v>
      </c>
      <c r="G4290" t="s">
        <v>42</v>
      </c>
      <c r="H4290">
        <v>9</v>
      </c>
      <c r="I4290">
        <v>3595</v>
      </c>
      <c r="J4290">
        <v>20</v>
      </c>
      <c r="K4290">
        <v>25884</v>
      </c>
      <c r="L4290">
        <v>2602.04</v>
      </c>
      <c r="M4290" t="s">
        <v>43</v>
      </c>
      <c r="N4290" t="s">
        <v>66</v>
      </c>
      <c r="O4290">
        <v>6</v>
      </c>
      <c r="P4290">
        <v>2023</v>
      </c>
      <c r="Q4290">
        <v>1</v>
      </c>
      <c r="R4290" t="s">
        <v>34</v>
      </c>
      <c r="S4290">
        <v>1</v>
      </c>
      <c r="T4290">
        <v>5</v>
      </c>
      <c r="U4290">
        <v>5</v>
      </c>
      <c r="V4290">
        <v>0</v>
      </c>
      <c r="W4290" t="s">
        <v>55</v>
      </c>
      <c r="X4290" t="s">
        <v>36</v>
      </c>
      <c r="Y4290">
        <v>647100</v>
      </c>
      <c r="Z4290">
        <v>0.1</v>
      </c>
    </row>
    <row r="4291" spans="1:26" x14ac:dyDescent="0.25">
      <c r="A4291" t="s">
        <v>6128</v>
      </c>
      <c r="B4291" s="1">
        <v>45020</v>
      </c>
      <c r="C4291" t="s">
        <v>1040</v>
      </c>
      <c r="D4291" t="s">
        <v>39</v>
      </c>
      <c r="E4291" t="s">
        <v>29</v>
      </c>
      <c r="F4291" t="s">
        <v>41</v>
      </c>
      <c r="G4291" t="s">
        <v>42</v>
      </c>
      <c r="H4291">
        <v>9</v>
      </c>
      <c r="I4291">
        <v>1134</v>
      </c>
      <c r="J4291">
        <v>5</v>
      </c>
      <c r="K4291">
        <v>9695.7000000000007</v>
      </c>
      <c r="L4291">
        <v>581.58000000000004</v>
      </c>
      <c r="M4291" t="s">
        <v>32</v>
      </c>
      <c r="N4291" t="s">
        <v>44</v>
      </c>
      <c r="O4291">
        <v>7</v>
      </c>
      <c r="P4291">
        <v>2023</v>
      </c>
      <c r="Q4291">
        <v>4</v>
      </c>
      <c r="R4291" t="s">
        <v>100</v>
      </c>
      <c r="S4291">
        <v>2</v>
      </c>
      <c r="T4291">
        <v>14</v>
      </c>
      <c r="U4291">
        <v>2</v>
      </c>
      <c r="V4291">
        <v>2</v>
      </c>
      <c r="W4291" t="s">
        <v>76</v>
      </c>
      <c r="X4291" t="s">
        <v>47</v>
      </c>
      <c r="Y4291">
        <v>51030</v>
      </c>
      <c r="Z4291">
        <v>0.06</v>
      </c>
    </row>
    <row r="4292" spans="1:26" x14ac:dyDescent="0.25">
      <c r="A4292" t="s">
        <v>6129</v>
      </c>
      <c r="B4292" s="1">
        <v>44974</v>
      </c>
      <c r="C4292" t="s">
        <v>2764</v>
      </c>
      <c r="D4292" t="s">
        <v>28</v>
      </c>
      <c r="E4292" t="s">
        <v>51</v>
      </c>
      <c r="F4292" t="s">
        <v>30</v>
      </c>
      <c r="G4292" t="s">
        <v>86</v>
      </c>
      <c r="H4292">
        <v>10</v>
      </c>
      <c r="I4292">
        <v>1891</v>
      </c>
      <c r="J4292">
        <v>21</v>
      </c>
      <c r="K4292">
        <v>14938.9</v>
      </c>
      <c r="L4292">
        <v>1420.05</v>
      </c>
      <c r="M4292" t="s">
        <v>32</v>
      </c>
      <c r="N4292" t="s">
        <v>33</v>
      </c>
      <c r="O4292">
        <v>1</v>
      </c>
      <c r="P4292">
        <v>2023</v>
      </c>
      <c r="Q4292">
        <v>2</v>
      </c>
      <c r="R4292" t="s">
        <v>67</v>
      </c>
      <c r="S4292">
        <v>1</v>
      </c>
      <c r="T4292">
        <v>7</v>
      </c>
      <c r="U4292">
        <v>3</v>
      </c>
      <c r="V4292">
        <v>5</v>
      </c>
      <c r="W4292" t="s">
        <v>46</v>
      </c>
      <c r="X4292" t="s">
        <v>47</v>
      </c>
      <c r="Y4292">
        <v>397110</v>
      </c>
      <c r="Z4292">
        <v>0.1</v>
      </c>
    </row>
    <row r="4293" spans="1:26" x14ac:dyDescent="0.25">
      <c r="A4293" t="s">
        <v>6130</v>
      </c>
      <c r="B4293" s="1">
        <v>45072</v>
      </c>
      <c r="C4293" t="s">
        <v>2143</v>
      </c>
      <c r="D4293" t="s">
        <v>28</v>
      </c>
      <c r="E4293" t="s">
        <v>40</v>
      </c>
      <c r="F4293" t="s">
        <v>30</v>
      </c>
      <c r="G4293" t="s">
        <v>64</v>
      </c>
      <c r="H4293">
        <v>2</v>
      </c>
      <c r="I4293">
        <v>4500</v>
      </c>
      <c r="J4293">
        <v>26</v>
      </c>
      <c r="K4293">
        <v>6660</v>
      </c>
      <c r="L4293">
        <v>1130.2</v>
      </c>
      <c r="M4293" t="s">
        <v>32</v>
      </c>
      <c r="N4293" t="s">
        <v>33</v>
      </c>
      <c r="O4293">
        <v>7</v>
      </c>
      <c r="P4293">
        <v>2023</v>
      </c>
      <c r="Q4293">
        <v>5</v>
      </c>
      <c r="R4293" t="s">
        <v>238</v>
      </c>
      <c r="S4293">
        <v>2</v>
      </c>
      <c r="T4293">
        <v>21</v>
      </c>
      <c r="U4293">
        <v>4</v>
      </c>
      <c r="V4293">
        <v>5</v>
      </c>
      <c r="W4293" t="s">
        <v>46</v>
      </c>
      <c r="X4293" t="s">
        <v>47</v>
      </c>
      <c r="Y4293">
        <v>234000</v>
      </c>
      <c r="Z4293">
        <v>0.17</v>
      </c>
    </row>
    <row r="4294" spans="1:26" x14ac:dyDescent="0.25">
      <c r="A4294" t="s">
        <v>6131</v>
      </c>
      <c r="B4294" s="1">
        <v>45165</v>
      </c>
      <c r="C4294" t="s">
        <v>2910</v>
      </c>
      <c r="D4294" t="s">
        <v>63</v>
      </c>
      <c r="E4294" t="s">
        <v>58</v>
      </c>
      <c r="F4294" t="s">
        <v>52</v>
      </c>
      <c r="G4294" t="s">
        <v>79</v>
      </c>
      <c r="H4294">
        <v>2</v>
      </c>
      <c r="I4294">
        <v>2665</v>
      </c>
      <c r="J4294">
        <v>6</v>
      </c>
      <c r="K4294">
        <v>5010.2</v>
      </c>
      <c r="L4294">
        <v>526.94000000000005</v>
      </c>
      <c r="M4294" t="s">
        <v>43</v>
      </c>
      <c r="N4294" t="s">
        <v>44</v>
      </c>
      <c r="O4294">
        <v>1</v>
      </c>
      <c r="P4294">
        <v>2023</v>
      </c>
      <c r="Q4294">
        <v>8</v>
      </c>
      <c r="R4294" t="s">
        <v>72</v>
      </c>
      <c r="S4294">
        <v>3</v>
      </c>
      <c r="T4294">
        <v>35</v>
      </c>
      <c r="U4294">
        <v>5</v>
      </c>
      <c r="V4294">
        <v>0</v>
      </c>
      <c r="W4294" t="s">
        <v>55</v>
      </c>
      <c r="X4294" t="s">
        <v>36</v>
      </c>
      <c r="Y4294">
        <v>31980</v>
      </c>
      <c r="Z4294">
        <v>0.11</v>
      </c>
    </row>
    <row r="4295" spans="1:26" x14ac:dyDescent="0.25">
      <c r="A4295" t="s">
        <v>6132</v>
      </c>
      <c r="B4295" s="1">
        <v>45205</v>
      </c>
      <c r="C4295" t="s">
        <v>983</v>
      </c>
      <c r="D4295" t="s">
        <v>39</v>
      </c>
      <c r="E4295" t="s">
        <v>51</v>
      </c>
      <c r="F4295" t="s">
        <v>41</v>
      </c>
      <c r="G4295" t="s">
        <v>116</v>
      </c>
      <c r="H4295">
        <v>4</v>
      </c>
      <c r="I4295">
        <v>247</v>
      </c>
      <c r="J4295">
        <v>6</v>
      </c>
      <c r="K4295">
        <v>928.72</v>
      </c>
      <c r="L4295">
        <v>108.77</v>
      </c>
      <c r="M4295" t="s">
        <v>65</v>
      </c>
      <c r="N4295" t="s">
        <v>44</v>
      </c>
      <c r="O4295">
        <v>4</v>
      </c>
      <c r="P4295">
        <v>2023</v>
      </c>
      <c r="Q4295">
        <v>10</v>
      </c>
      <c r="R4295" t="s">
        <v>45</v>
      </c>
      <c r="S4295">
        <v>4</v>
      </c>
      <c r="T4295">
        <v>40</v>
      </c>
      <c r="U4295">
        <v>1</v>
      </c>
      <c r="V4295">
        <v>5</v>
      </c>
      <c r="W4295" t="s">
        <v>46</v>
      </c>
      <c r="X4295" t="s">
        <v>47</v>
      </c>
      <c r="Y4295">
        <v>5928</v>
      </c>
      <c r="Z4295">
        <v>0.12</v>
      </c>
    </row>
    <row r="4296" spans="1:26" x14ac:dyDescent="0.25">
      <c r="A4296" t="s">
        <v>6133</v>
      </c>
      <c r="B4296" s="1">
        <v>44942</v>
      </c>
      <c r="C4296" t="s">
        <v>1747</v>
      </c>
      <c r="D4296" t="s">
        <v>39</v>
      </c>
      <c r="E4296" t="s">
        <v>51</v>
      </c>
      <c r="F4296" t="s">
        <v>30</v>
      </c>
      <c r="G4296" t="s">
        <v>31</v>
      </c>
      <c r="H4296">
        <v>10</v>
      </c>
      <c r="I4296">
        <v>1060</v>
      </c>
      <c r="J4296">
        <v>28</v>
      </c>
      <c r="K4296">
        <v>7632</v>
      </c>
      <c r="L4296">
        <v>674.57</v>
      </c>
      <c r="M4296" t="s">
        <v>65</v>
      </c>
      <c r="N4296" t="s">
        <v>66</v>
      </c>
      <c r="O4296">
        <v>4</v>
      </c>
      <c r="P4296">
        <v>2023</v>
      </c>
      <c r="Q4296">
        <v>1</v>
      </c>
      <c r="R4296" t="s">
        <v>34</v>
      </c>
      <c r="S4296">
        <v>1</v>
      </c>
      <c r="T4296">
        <v>3</v>
      </c>
      <c r="U4296">
        <v>3</v>
      </c>
      <c r="V4296">
        <v>1</v>
      </c>
      <c r="W4296" t="s">
        <v>60</v>
      </c>
      <c r="X4296" t="s">
        <v>47</v>
      </c>
      <c r="Y4296">
        <v>296800</v>
      </c>
      <c r="Z4296">
        <v>0.09</v>
      </c>
    </row>
    <row r="4297" spans="1:26" x14ac:dyDescent="0.25">
      <c r="A4297" t="s">
        <v>6134</v>
      </c>
      <c r="B4297" s="1">
        <v>45054</v>
      </c>
      <c r="C4297" t="s">
        <v>3679</v>
      </c>
      <c r="D4297" t="s">
        <v>63</v>
      </c>
      <c r="E4297" t="s">
        <v>51</v>
      </c>
      <c r="F4297" t="s">
        <v>30</v>
      </c>
      <c r="G4297" t="s">
        <v>86</v>
      </c>
      <c r="H4297">
        <v>3</v>
      </c>
      <c r="I4297">
        <v>4981</v>
      </c>
      <c r="J4297">
        <v>8</v>
      </c>
      <c r="K4297">
        <v>13747.56</v>
      </c>
      <c r="L4297">
        <v>2596.89</v>
      </c>
      <c r="M4297" t="s">
        <v>65</v>
      </c>
      <c r="N4297" t="s">
        <v>66</v>
      </c>
      <c r="O4297">
        <v>4</v>
      </c>
      <c r="P4297">
        <v>2023</v>
      </c>
      <c r="Q4297">
        <v>5</v>
      </c>
      <c r="R4297" t="s">
        <v>238</v>
      </c>
      <c r="S4297">
        <v>2</v>
      </c>
      <c r="T4297">
        <v>19</v>
      </c>
      <c r="U4297">
        <v>2</v>
      </c>
      <c r="V4297">
        <v>1</v>
      </c>
      <c r="W4297" t="s">
        <v>60</v>
      </c>
      <c r="X4297" t="s">
        <v>47</v>
      </c>
      <c r="Y4297">
        <v>119544</v>
      </c>
      <c r="Z4297">
        <v>0.19</v>
      </c>
    </row>
    <row r="4298" spans="1:26" x14ac:dyDescent="0.25">
      <c r="A4298" t="s">
        <v>6135</v>
      </c>
      <c r="B4298" s="1">
        <v>44999</v>
      </c>
      <c r="C4298" t="s">
        <v>2693</v>
      </c>
      <c r="D4298" t="s">
        <v>63</v>
      </c>
      <c r="E4298" t="s">
        <v>40</v>
      </c>
      <c r="F4298" t="s">
        <v>52</v>
      </c>
      <c r="G4298" t="s">
        <v>53</v>
      </c>
      <c r="H4298">
        <v>1</v>
      </c>
      <c r="I4298">
        <v>1985</v>
      </c>
      <c r="J4298">
        <v>21</v>
      </c>
      <c r="K4298">
        <v>1568.15</v>
      </c>
      <c r="L4298">
        <v>297.33999999999997</v>
      </c>
      <c r="M4298" t="s">
        <v>65</v>
      </c>
      <c r="N4298" t="s">
        <v>33</v>
      </c>
      <c r="O4298">
        <v>6</v>
      </c>
      <c r="P4298">
        <v>2023</v>
      </c>
      <c r="Q4298">
        <v>3</v>
      </c>
      <c r="R4298" t="s">
        <v>105</v>
      </c>
      <c r="S4298">
        <v>1</v>
      </c>
      <c r="T4298">
        <v>11</v>
      </c>
      <c r="U4298">
        <v>3</v>
      </c>
      <c r="V4298">
        <v>2</v>
      </c>
      <c r="W4298" t="s">
        <v>76</v>
      </c>
      <c r="X4298" t="s">
        <v>47</v>
      </c>
      <c r="Y4298">
        <v>41685</v>
      </c>
      <c r="Z4298">
        <v>0.19</v>
      </c>
    </row>
    <row r="4299" spans="1:26" x14ac:dyDescent="0.25">
      <c r="A4299" t="s">
        <v>6136</v>
      </c>
      <c r="B4299" s="1">
        <v>44933</v>
      </c>
      <c r="C4299" t="s">
        <v>1978</v>
      </c>
      <c r="D4299" t="s">
        <v>50</v>
      </c>
      <c r="E4299" t="s">
        <v>29</v>
      </c>
      <c r="F4299" t="s">
        <v>41</v>
      </c>
      <c r="G4299" t="s">
        <v>42</v>
      </c>
      <c r="H4299">
        <v>3</v>
      </c>
      <c r="I4299">
        <v>3017</v>
      </c>
      <c r="J4299">
        <v>8</v>
      </c>
      <c r="K4299">
        <v>8326.92</v>
      </c>
      <c r="L4299">
        <v>580.83000000000004</v>
      </c>
      <c r="M4299" t="s">
        <v>43</v>
      </c>
      <c r="N4299" t="s">
        <v>33</v>
      </c>
      <c r="O4299">
        <v>3</v>
      </c>
      <c r="P4299">
        <v>2023</v>
      </c>
      <c r="Q4299">
        <v>1</v>
      </c>
      <c r="R4299" t="s">
        <v>34</v>
      </c>
      <c r="S4299">
        <v>1</v>
      </c>
      <c r="T4299">
        <v>1</v>
      </c>
      <c r="U4299">
        <v>1</v>
      </c>
      <c r="V4299">
        <v>6</v>
      </c>
      <c r="W4299" t="s">
        <v>35</v>
      </c>
      <c r="X4299" t="s">
        <v>36</v>
      </c>
      <c r="Y4299">
        <v>72408</v>
      </c>
      <c r="Z4299">
        <v>7.0000000000000007E-2</v>
      </c>
    </row>
    <row r="4300" spans="1:26" x14ac:dyDescent="0.25">
      <c r="A4300" t="s">
        <v>6137</v>
      </c>
      <c r="B4300" s="1">
        <v>45056</v>
      </c>
      <c r="C4300" t="s">
        <v>2058</v>
      </c>
      <c r="D4300" t="s">
        <v>50</v>
      </c>
      <c r="E4300" t="s">
        <v>40</v>
      </c>
      <c r="F4300" t="s">
        <v>52</v>
      </c>
      <c r="G4300" t="s">
        <v>53</v>
      </c>
      <c r="H4300">
        <v>2</v>
      </c>
      <c r="I4300">
        <v>3528</v>
      </c>
      <c r="J4300">
        <v>23</v>
      </c>
      <c r="K4300">
        <v>5433.12</v>
      </c>
      <c r="L4300">
        <v>383.4</v>
      </c>
      <c r="M4300" t="s">
        <v>32</v>
      </c>
      <c r="N4300" t="s">
        <v>66</v>
      </c>
      <c r="O4300">
        <v>4</v>
      </c>
      <c r="P4300">
        <v>2023</v>
      </c>
      <c r="Q4300">
        <v>5</v>
      </c>
      <c r="R4300" t="s">
        <v>238</v>
      </c>
      <c r="S4300">
        <v>2</v>
      </c>
      <c r="T4300">
        <v>19</v>
      </c>
      <c r="U4300">
        <v>2</v>
      </c>
      <c r="V4300">
        <v>3</v>
      </c>
      <c r="W4300" t="s">
        <v>83</v>
      </c>
      <c r="X4300" t="s">
        <v>47</v>
      </c>
      <c r="Y4300">
        <v>162288</v>
      </c>
      <c r="Z4300">
        <v>7.0000000000000007E-2</v>
      </c>
    </row>
    <row r="4301" spans="1:26" x14ac:dyDescent="0.25">
      <c r="A4301" t="s">
        <v>6138</v>
      </c>
      <c r="B4301" s="1">
        <v>45209</v>
      </c>
      <c r="C4301" t="s">
        <v>2518</v>
      </c>
      <c r="D4301" t="s">
        <v>28</v>
      </c>
      <c r="E4301" t="s">
        <v>40</v>
      </c>
      <c r="F4301" t="s">
        <v>30</v>
      </c>
      <c r="G4301" t="s">
        <v>31</v>
      </c>
      <c r="H4301">
        <v>6</v>
      </c>
      <c r="I4301">
        <v>2015</v>
      </c>
      <c r="J4301">
        <v>27</v>
      </c>
      <c r="K4301">
        <v>8825.7000000000007</v>
      </c>
      <c r="L4301">
        <v>847.64</v>
      </c>
      <c r="M4301" t="s">
        <v>32</v>
      </c>
      <c r="N4301" t="s">
        <v>33</v>
      </c>
      <c r="O4301">
        <v>2</v>
      </c>
      <c r="P4301">
        <v>2023</v>
      </c>
      <c r="Q4301">
        <v>10</v>
      </c>
      <c r="R4301" t="s">
        <v>45</v>
      </c>
      <c r="S4301">
        <v>4</v>
      </c>
      <c r="T4301">
        <v>41</v>
      </c>
      <c r="U4301">
        <v>2</v>
      </c>
      <c r="V4301">
        <v>2</v>
      </c>
      <c r="W4301" t="s">
        <v>76</v>
      </c>
      <c r="X4301" t="s">
        <v>47</v>
      </c>
      <c r="Y4301">
        <v>326430</v>
      </c>
      <c r="Z4301">
        <v>0.1</v>
      </c>
    </row>
    <row r="4302" spans="1:26" x14ac:dyDescent="0.25">
      <c r="A4302" t="s">
        <v>6139</v>
      </c>
      <c r="B4302" s="1">
        <v>45056</v>
      </c>
      <c r="C4302" t="s">
        <v>4979</v>
      </c>
      <c r="D4302" t="s">
        <v>28</v>
      </c>
      <c r="E4302" t="s">
        <v>29</v>
      </c>
      <c r="F4302" t="s">
        <v>41</v>
      </c>
      <c r="G4302" t="s">
        <v>116</v>
      </c>
      <c r="H4302">
        <v>2</v>
      </c>
      <c r="I4302">
        <v>4380</v>
      </c>
      <c r="J4302">
        <v>2</v>
      </c>
      <c r="K4302">
        <v>8584.7999999999993</v>
      </c>
      <c r="L4302">
        <v>436.33</v>
      </c>
      <c r="M4302" t="s">
        <v>32</v>
      </c>
      <c r="N4302" t="s">
        <v>33</v>
      </c>
      <c r="O4302">
        <v>6</v>
      </c>
      <c r="P4302">
        <v>2023</v>
      </c>
      <c r="Q4302">
        <v>5</v>
      </c>
      <c r="R4302" t="s">
        <v>238</v>
      </c>
      <c r="S4302">
        <v>2</v>
      </c>
      <c r="T4302">
        <v>19</v>
      </c>
      <c r="U4302">
        <v>2</v>
      </c>
      <c r="V4302">
        <v>3</v>
      </c>
      <c r="W4302" t="s">
        <v>83</v>
      </c>
      <c r="X4302" t="s">
        <v>47</v>
      </c>
      <c r="Y4302">
        <v>17520</v>
      </c>
      <c r="Z4302">
        <v>0.05</v>
      </c>
    </row>
    <row r="4303" spans="1:26" x14ac:dyDescent="0.25">
      <c r="A4303" t="s">
        <v>6140</v>
      </c>
      <c r="B4303" s="1">
        <v>45232</v>
      </c>
      <c r="C4303" t="s">
        <v>4915</v>
      </c>
      <c r="D4303" t="s">
        <v>63</v>
      </c>
      <c r="E4303" t="s">
        <v>40</v>
      </c>
      <c r="F4303" t="s">
        <v>41</v>
      </c>
      <c r="G4303" t="s">
        <v>116</v>
      </c>
      <c r="H4303">
        <v>9</v>
      </c>
      <c r="I4303">
        <v>1382</v>
      </c>
      <c r="J4303">
        <v>18</v>
      </c>
      <c r="K4303">
        <v>10199.16</v>
      </c>
      <c r="L4303">
        <v>523.88</v>
      </c>
      <c r="M4303" t="s">
        <v>32</v>
      </c>
      <c r="N4303" t="s">
        <v>44</v>
      </c>
      <c r="O4303">
        <v>4</v>
      </c>
      <c r="P4303">
        <v>2023</v>
      </c>
      <c r="Q4303">
        <v>11</v>
      </c>
      <c r="R4303" t="s">
        <v>92</v>
      </c>
      <c r="S4303">
        <v>4</v>
      </c>
      <c r="T4303">
        <v>44</v>
      </c>
      <c r="U4303">
        <v>1</v>
      </c>
      <c r="V4303">
        <v>4</v>
      </c>
      <c r="W4303" t="s">
        <v>73</v>
      </c>
      <c r="X4303" t="s">
        <v>47</v>
      </c>
      <c r="Y4303">
        <v>223884</v>
      </c>
      <c r="Z4303">
        <v>0.05</v>
      </c>
    </row>
    <row r="4304" spans="1:26" x14ac:dyDescent="0.25">
      <c r="A4304" t="s">
        <v>6141</v>
      </c>
      <c r="B4304" s="1">
        <v>44933</v>
      </c>
      <c r="C4304" t="s">
        <v>752</v>
      </c>
      <c r="D4304" t="s">
        <v>39</v>
      </c>
      <c r="E4304" t="s">
        <v>29</v>
      </c>
      <c r="F4304" t="s">
        <v>52</v>
      </c>
      <c r="G4304" t="s">
        <v>91</v>
      </c>
      <c r="H4304">
        <v>9</v>
      </c>
      <c r="I4304">
        <v>706</v>
      </c>
      <c r="J4304">
        <v>16</v>
      </c>
      <c r="K4304">
        <v>5337.36</v>
      </c>
      <c r="L4304">
        <v>955.63</v>
      </c>
      <c r="M4304" t="s">
        <v>32</v>
      </c>
      <c r="N4304" t="s">
        <v>44</v>
      </c>
      <c r="O4304">
        <v>6</v>
      </c>
      <c r="P4304">
        <v>2023</v>
      </c>
      <c r="Q4304">
        <v>1</v>
      </c>
      <c r="R4304" t="s">
        <v>34</v>
      </c>
      <c r="S4304">
        <v>1</v>
      </c>
      <c r="T4304">
        <v>1</v>
      </c>
      <c r="U4304">
        <v>1</v>
      </c>
      <c r="V4304">
        <v>6</v>
      </c>
      <c r="W4304" t="s">
        <v>35</v>
      </c>
      <c r="X4304" t="s">
        <v>36</v>
      </c>
      <c r="Y4304">
        <v>101664</v>
      </c>
      <c r="Z4304">
        <v>0.18</v>
      </c>
    </row>
    <row r="4305" spans="1:26" x14ac:dyDescent="0.25">
      <c r="A4305" t="s">
        <v>6142</v>
      </c>
      <c r="B4305" s="1">
        <v>45278</v>
      </c>
      <c r="C4305" t="s">
        <v>679</v>
      </c>
      <c r="D4305" t="s">
        <v>28</v>
      </c>
      <c r="E4305" t="s">
        <v>40</v>
      </c>
      <c r="F4305" t="s">
        <v>30</v>
      </c>
      <c r="G4305" t="s">
        <v>64</v>
      </c>
      <c r="H4305">
        <v>4</v>
      </c>
      <c r="I4305">
        <v>1576</v>
      </c>
      <c r="J4305">
        <v>22</v>
      </c>
      <c r="K4305">
        <v>4917.12</v>
      </c>
      <c r="L4305">
        <v>552.20000000000005</v>
      </c>
      <c r="M4305" t="s">
        <v>32</v>
      </c>
      <c r="N4305" t="s">
        <v>33</v>
      </c>
      <c r="O4305">
        <v>2</v>
      </c>
      <c r="P4305">
        <v>2023</v>
      </c>
      <c r="Q4305">
        <v>12</v>
      </c>
      <c r="R4305" t="s">
        <v>54</v>
      </c>
      <c r="S4305">
        <v>4</v>
      </c>
      <c r="T4305">
        <v>51</v>
      </c>
      <c r="U4305">
        <v>4</v>
      </c>
      <c r="V4305">
        <v>1</v>
      </c>
      <c r="W4305" t="s">
        <v>60</v>
      </c>
      <c r="X4305" t="s">
        <v>47</v>
      </c>
      <c r="Y4305">
        <v>138688</v>
      </c>
      <c r="Z4305">
        <v>0.11</v>
      </c>
    </row>
    <row r="4306" spans="1:26" x14ac:dyDescent="0.25">
      <c r="A4306" t="s">
        <v>6143</v>
      </c>
      <c r="B4306" s="1">
        <v>44988</v>
      </c>
      <c r="C4306" t="s">
        <v>6000</v>
      </c>
      <c r="D4306" t="s">
        <v>39</v>
      </c>
      <c r="E4306" t="s">
        <v>29</v>
      </c>
      <c r="F4306" t="s">
        <v>52</v>
      </c>
      <c r="G4306" t="s">
        <v>91</v>
      </c>
      <c r="H4306">
        <v>6</v>
      </c>
      <c r="I4306">
        <v>3797</v>
      </c>
      <c r="J4306">
        <v>0</v>
      </c>
      <c r="K4306">
        <v>22782</v>
      </c>
      <c r="L4306">
        <v>3607.6</v>
      </c>
      <c r="M4306" t="s">
        <v>65</v>
      </c>
      <c r="N4306" t="s">
        <v>44</v>
      </c>
      <c r="O4306">
        <v>5</v>
      </c>
      <c r="P4306">
        <v>2023</v>
      </c>
      <c r="Q4306">
        <v>3</v>
      </c>
      <c r="R4306" t="s">
        <v>105</v>
      </c>
      <c r="S4306">
        <v>1</v>
      </c>
      <c r="T4306">
        <v>9</v>
      </c>
      <c r="U4306">
        <v>1</v>
      </c>
      <c r="V4306">
        <v>5</v>
      </c>
      <c r="W4306" t="s">
        <v>46</v>
      </c>
      <c r="X4306" t="s">
        <v>47</v>
      </c>
      <c r="Y4306">
        <v>0</v>
      </c>
      <c r="Z4306">
        <v>0.16</v>
      </c>
    </row>
    <row r="4307" spans="1:26" x14ac:dyDescent="0.25">
      <c r="A4307" t="s">
        <v>6144</v>
      </c>
      <c r="B4307" s="1">
        <v>45155</v>
      </c>
      <c r="C4307" t="s">
        <v>496</v>
      </c>
      <c r="D4307" t="s">
        <v>63</v>
      </c>
      <c r="E4307" t="s">
        <v>29</v>
      </c>
      <c r="F4307" t="s">
        <v>52</v>
      </c>
      <c r="G4307" t="s">
        <v>53</v>
      </c>
      <c r="H4307">
        <v>10</v>
      </c>
      <c r="I4307">
        <v>3489</v>
      </c>
      <c r="J4307">
        <v>25</v>
      </c>
      <c r="K4307">
        <v>26167.5</v>
      </c>
      <c r="L4307">
        <v>2624.04</v>
      </c>
      <c r="M4307" t="s">
        <v>43</v>
      </c>
      <c r="N4307" t="s">
        <v>44</v>
      </c>
      <c r="O4307">
        <v>7</v>
      </c>
      <c r="P4307">
        <v>2023</v>
      </c>
      <c r="Q4307">
        <v>8</v>
      </c>
      <c r="R4307" t="s">
        <v>72</v>
      </c>
      <c r="S4307">
        <v>3</v>
      </c>
      <c r="T4307">
        <v>33</v>
      </c>
      <c r="U4307">
        <v>3</v>
      </c>
      <c r="V4307">
        <v>4</v>
      </c>
      <c r="W4307" t="s">
        <v>73</v>
      </c>
      <c r="X4307" t="s">
        <v>47</v>
      </c>
      <c r="Y4307">
        <v>872250</v>
      </c>
      <c r="Z4307">
        <v>0.1</v>
      </c>
    </row>
    <row r="4308" spans="1:26" x14ac:dyDescent="0.25">
      <c r="A4308" t="s">
        <v>6145</v>
      </c>
      <c r="B4308" s="1">
        <v>45110</v>
      </c>
      <c r="C4308" t="s">
        <v>985</v>
      </c>
      <c r="D4308" t="s">
        <v>39</v>
      </c>
      <c r="E4308" t="s">
        <v>29</v>
      </c>
      <c r="F4308" t="s">
        <v>41</v>
      </c>
      <c r="G4308" t="s">
        <v>59</v>
      </c>
      <c r="H4308">
        <v>9</v>
      </c>
      <c r="I4308">
        <v>3023</v>
      </c>
      <c r="J4308">
        <v>17</v>
      </c>
      <c r="K4308">
        <v>22581.81</v>
      </c>
      <c r="L4308">
        <v>3565.63</v>
      </c>
      <c r="M4308" t="s">
        <v>65</v>
      </c>
      <c r="N4308" t="s">
        <v>44</v>
      </c>
      <c r="O4308">
        <v>1</v>
      </c>
      <c r="P4308">
        <v>2023</v>
      </c>
      <c r="Q4308">
        <v>7</v>
      </c>
      <c r="R4308" t="s">
        <v>125</v>
      </c>
      <c r="S4308">
        <v>3</v>
      </c>
      <c r="T4308">
        <v>27</v>
      </c>
      <c r="U4308">
        <v>2</v>
      </c>
      <c r="V4308">
        <v>1</v>
      </c>
      <c r="W4308" t="s">
        <v>60</v>
      </c>
      <c r="X4308" t="s">
        <v>47</v>
      </c>
      <c r="Y4308">
        <v>462519</v>
      </c>
      <c r="Z4308">
        <v>0.16</v>
      </c>
    </row>
    <row r="4309" spans="1:26" x14ac:dyDescent="0.25">
      <c r="A4309" t="s">
        <v>6146</v>
      </c>
      <c r="B4309" s="1">
        <v>45050</v>
      </c>
      <c r="C4309" t="s">
        <v>360</v>
      </c>
      <c r="D4309" t="s">
        <v>63</v>
      </c>
      <c r="E4309" t="s">
        <v>40</v>
      </c>
      <c r="F4309" t="s">
        <v>52</v>
      </c>
      <c r="G4309" t="s">
        <v>91</v>
      </c>
      <c r="H4309">
        <v>2</v>
      </c>
      <c r="I4309">
        <v>2610</v>
      </c>
      <c r="J4309">
        <v>15</v>
      </c>
      <c r="K4309">
        <v>4437</v>
      </c>
      <c r="L4309">
        <v>511.37</v>
      </c>
      <c r="M4309" t="s">
        <v>65</v>
      </c>
      <c r="N4309" t="s">
        <v>33</v>
      </c>
      <c r="O4309">
        <v>2</v>
      </c>
      <c r="P4309">
        <v>2023</v>
      </c>
      <c r="Q4309">
        <v>5</v>
      </c>
      <c r="R4309" t="s">
        <v>238</v>
      </c>
      <c r="S4309">
        <v>2</v>
      </c>
      <c r="T4309">
        <v>18</v>
      </c>
      <c r="U4309">
        <v>1</v>
      </c>
      <c r="V4309">
        <v>4</v>
      </c>
      <c r="W4309" t="s">
        <v>73</v>
      </c>
      <c r="X4309" t="s">
        <v>47</v>
      </c>
      <c r="Y4309">
        <v>78300</v>
      </c>
      <c r="Z4309">
        <v>0.12</v>
      </c>
    </row>
    <row r="4310" spans="1:26" x14ac:dyDescent="0.25">
      <c r="A4310" t="s">
        <v>6147</v>
      </c>
      <c r="B4310" s="1">
        <v>45064</v>
      </c>
      <c r="C4310" t="s">
        <v>5782</v>
      </c>
      <c r="D4310" t="s">
        <v>50</v>
      </c>
      <c r="E4310" t="s">
        <v>40</v>
      </c>
      <c r="F4310" t="s">
        <v>52</v>
      </c>
      <c r="G4310" t="s">
        <v>79</v>
      </c>
      <c r="H4310">
        <v>4</v>
      </c>
      <c r="I4310">
        <v>4607</v>
      </c>
      <c r="J4310">
        <v>19</v>
      </c>
      <c r="K4310">
        <v>14926.68</v>
      </c>
      <c r="L4310">
        <v>1229.8399999999999</v>
      </c>
      <c r="M4310" t="s">
        <v>43</v>
      </c>
      <c r="N4310" t="s">
        <v>33</v>
      </c>
      <c r="O4310">
        <v>1</v>
      </c>
      <c r="P4310">
        <v>2023</v>
      </c>
      <c r="Q4310">
        <v>5</v>
      </c>
      <c r="R4310" t="s">
        <v>238</v>
      </c>
      <c r="S4310">
        <v>2</v>
      </c>
      <c r="T4310">
        <v>20</v>
      </c>
      <c r="U4310">
        <v>3</v>
      </c>
      <c r="V4310">
        <v>4</v>
      </c>
      <c r="W4310" t="s">
        <v>73</v>
      </c>
      <c r="X4310" t="s">
        <v>47</v>
      </c>
      <c r="Y4310">
        <v>350132</v>
      </c>
      <c r="Z4310">
        <v>0.08</v>
      </c>
    </row>
    <row r="4311" spans="1:26" x14ac:dyDescent="0.25">
      <c r="A4311" t="s">
        <v>6148</v>
      </c>
      <c r="B4311" s="1">
        <v>44951</v>
      </c>
      <c r="C4311" t="s">
        <v>3722</v>
      </c>
      <c r="D4311" t="s">
        <v>50</v>
      </c>
      <c r="E4311" t="s">
        <v>51</v>
      </c>
      <c r="F4311" t="s">
        <v>52</v>
      </c>
      <c r="G4311" t="s">
        <v>79</v>
      </c>
      <c r="H4311">
        <v>2</v>
      </c>
      <c r="I4311">
        <v>4511</v>
      </c>
      <c r="J4311">
        <v>6</v>
      </c>
      <c r="K4311">
        <v>8480.68</v>
      </c>
      <c r="L4311">
        <v>1065.3399999999999</v>
      </c>
      <c r="M4311" t="s">
        <v>43</v>
      </c>
      <c r="N4311" t="s">
        <v>44</v>
      </c>
      <c r="O4311">
        <v>1</v>
      </c>
      <c r="P4311">
        <v>2023</v>
      </c>
      <c r="Q4311">
        <v>1</v>
      </c>
      <c r="R4311" t="s">
        <v>34</v>
      </c>
      <c r="S4311">
        <v>1</v>
      </c>
      <c r="T4311">
        <v>4</v>
      </c>
      <c r="U4311">
        <v>4</v>
      </c>
      <c r="V4311">
        <v>3</v>
      </c>
      <c r="W4311" t="s">
        <v>83</v>
      </c>
      <c r="X4311" t="s">
        <v>47</v>
      </c>
      <c r="Y4311">
        <v>54132</v>
      </c>
      <c r="Z4311">
        <v>0.13</v>
      </c>
    </row>
    <row r="4312" spans="1:26" x14ac:dyDescent="0.25">
      <c r="A4312" t="s">
        <v>6149</v>
      </c>
      <c r="B4312" s="1">
        <v>45145</v>
      </c>
      <c r="C4312" t="s">
        <v>248</v>
      </c>
      <c r="D4312" t="s">
        <v>39</v>
      </c>
      <c r="E4312" t="s">
        <v>51</v>
      </c>
      <c r="F4312" t="s">
        <v>30</v>
      </c>
      <c r="G4312" t="s">
        <v>31</v>
      </c>
      <c r="H4312">
        <v>5</v>
      </c>
      <c r="I4312">
        <v>2995</v>
      </c>
      <c r="J4312">
        <v>16</v>
      </c>
      <c r="K4312">
        <v>12579</v>
      </c>
      <c r="L4312">
        <v>976.53</v>
      </c>
      <c r="M4312" t="s">
        <v>32</v>
      </c>
      <c r="N4312" t="s">
        <v>66</v>
      </c>
      <c r="O4312">
        <v>2</v>
      </c>
      <c r="P4312">
        <v>2023</v>
      </c>
      <c r="Q4312">
        <v>8</v>
      </c>
      <c r="R4312" t="s">
        <v>72</v>
      </c>
      <c r="S4312">
        <v>3</v>
      </c>
      <c r="T4312">
        <v>32</v>
      </c>
      <c r="U4312">
        <v>2</v>
      </c>
      <c r="V4312">
        <v>1</v>
      </c>
      <c r="W4312" t="s">
        <v>60</v>
      </c>
      <c r="X4312" t="s">
        <v>47</v>
      </c>
      <c r="Y4312">
        <v>239600</v>
      </c>
      <c r="Z4312">
        <v>0.08</v>
      </c>
    </row>
    <row r="4313" spans="1:26" x14ac:dyDescent="0.25">
      <c r="A4313" t="s">
        <v>6150</v>
      </c>
      <c r="B4313" s="1">
        <v>45170</v>
      </c>
      <c r="C4313" t="s">
        <v>774</v>
      </c>
      <c r="D4313" t="s">
        <v>50</v>
      </c>
      <c r="E4313" t="s">
        <v>29</v>
      </c>
      <c r="F4313" t="s">
        <v>30</v>
      </c>
      <c r="G4313" t="s">
        <v>31</v>
      </c>
      <c r="H4313">
        <v>3</v>
      </c>
      <c r="I4313">
        <v>2614</v>
      </c>
      <c r="J4313">
        <v>8</v>
      </c>
      <c r="K4313">
        <v>7214.64</v>
      </c>
      <c r="L4313">
        <v>902.58</v>
      </c>
      <c r="M4313" t="s">
        <v>32</v>
      </c>
      <c r="N4313" t="s">
        <v>66</v>
      </c>
      <c r="O4313">
        <v>4</v>
      </c>
      <c r="P4313">
        <v>2023</v>
      </c>
      <c r="Q4313">
        <v>9</v>
      </c>
      <c r="R4313" t="s">
        <v>80</v>
      </c>
      <c r="S4313">
        <v>3</v>
      </c>
      <c r="T4313">
        <v>35</v>
      </c>
      <c r="U4313">
        <v>1</v>
      </c>
      <c r="V4313">
        <v>5</v>
      </c>
      <c r="W4313" t="s">
        <v>46</v>
      </c>
      <c r="X4313" t="s">
        <v>47</v>
      </c>
      <c r="Y4313">
        <v>62736</v>
      </c>
      <c r="Z4313">
        <v>0.13</v>
      </c>
    </row>
    <row r="4314" spans="1:26" x14ac:dyDescent="0.25">
      <c r="A4314" t="s">
        <v>6151</v>
      </c>
      <c r="B4314" s="1">
        <v>44952</v>
      </c>
      <c r="C4314" t="s">
        <v>3758</v>
      </c>
      <c r="D4314" t="s">
        <v>50</v>
      </c>
      <c r="E4314" t="s">
        <v>40</v>
      </c>
      <c r="F4314" t="s">
        <v>41</v>
      </c>
      <c r="G4314" t="s">
        <v>116</v>
      </c>
      <c r="H4314">
        <v>7</v>
      </c>
      <c r="I4314">
        <v>1398</v>
      </c>
      <c r="J4314">
        <v>4</v>
      </c>
      <c r="K4314">
        <v>9394.56</v>
      </c>
      <c r="L4314">
        <v>770.06</v>
      </c>
      <c r="M4314" t="s">
        <v>43</v>
      </c>
      <c r="N4314" t="s">
        <v>66</v>
      </c>
      <c r="O4314">
        <v>7</v>
      </c>
      <c r="P4314">
        <v>2023</v>
      </c>
      <c r="Q4314">
        <v>1</v>
      </c>
      <c r="R4314" t="s">
        <v>34</v>
      </c>
      <c r="S4314">
        <v>1</v>
      </c>
      <c r="T4314">
        <v>4</v>
      </c>
      <c r="U4314">
        <v>4</v>
      </c>
      <c r="V4314">
        <v>4</v>
      </c>
      <c r="W4314" t="s">
        <v>73</v>
      </c>
      <c r="X4314" t="s">
        <v>47</v>
      </c>
      <c r="Y4314">
        <v>39144</v>
      </c>
      <c r="Z4314">
        <v>0.08</v>
      </c>
    </row>
    <row r="4315" spans="1:26" x14ac:dyDescent="0.25">
      <c r="A4315" t="s">
        <v>6152</v>
      </c>
      <c r="B4315" s="1">
        <v>45174</v>
      </c>
      <c r="C4315" t="s">
        <v>3341</v>
      </c>
      <c r="D4315" t="s">
        <v>63</v>
      </c>
      <c r="E4315" t="s">
        <v>29</v>
      </c>
      <c r="F4315" t="s">
        <v>30</v>
      </c>
      <c r="G4315" t="s">
        <v>31</v>
      </c>
      <c r="H4315">
        <v>5</v>
      </c>
      <c r="I4315">
        <v>567</v>
      </c>
      <c r="J4315">
        <v>10</v>
      </c>
      <c r="K4315">
        <v>2551.5</v>
      </c>
      <c r="L4315">
        <v>239.3</v>
      </c>
      <c r="M4315" t="s">
        <v>43</v>
      </c>
      <c r="N4315" t="s">
        <v>44</v>
      </c>
      <c r="O4315">
        <v>1</v>
      </c>
      <c r="P4315">
        <v>2023</v>
      </c>
      <c r="Q4315">
        <v>9</v>
      </c>
      <c r="R4315" t="s">
        <v>80</v>
      </c>
      <c r="S4315">
        <v>3</v>
      </c>
      <c r="T4315">
        <v>36</v>
      </c>
      <c r="U4315">
        <v>2</v>
      </c>
      <c r="V4315">
        <v>2</v>
      </c>
      <c r="W4315" t="s">
        <v>76</v>
      </c>
      <c r="X4315" t="s">
        <v>47</v>
      </c>
      <c r="Y4315">
        <v>28350</v>
      </c>
      <c r="Z4315">
        <v>0.09</v>
      </c>
    </row>
    <row r="4316" spans="1:26" x14ac:dyDescent="0.25">
      <c r="A4316" t="s">
        <v>6153</v>
      </c>
      <c r="B4316" s="1">
        <v>45267</v>
      </c>
      <c r="C4316" t="s">
        <v>667</v>
      </c>
      <c r="D4316" t="s">
        <v>50</v>
      </c>
      <c r="E4316" t="s">
        <v>40</v>
      </c>
      <c r="F4316" t="s">
        <v>41</v>
      </c>
      <c r="G4316" t="s">
        <v>116</v>
      </c>
      <c r="H4316">
        <v>10</v>
      </c>
      <c r="I4316">
        <v>1275</v>
      </c>
      <c r="J4316">
        <v>15</v>
      </c>
      <c r="K4316">
        <v>10837.5</v>
      </c>
      <c r="L4316">
        <v>2138.6999999999998</v>
      </c>
      <c r="M4316" t="s">
        <v>43</v>
      </c>
      <c r="N4316" t="s">
        <v>44</v>
      </c>
      <c r="O4316">
        <v>4</v>
      </c>
      <c r="P4316">
        <v>2023</v>
      </c>
      <c r="Q4316">
        <v>12</v>
      </c>
      <c r="R4316" t="s">
        <v>54</v>
      </c>
      <c r="S4316">
        <v>4</v>
      </c>
      <c r="T4316">
        <v>49</v>
      </c>
      <c r="U4316">
        <v>2</v>
      </c>
      <c r="V4316">
        <v>4</v>
      </c>
      <c r="W4316" t="s">
        <v>73</v>
      </c>
      <c r="X4316" t="s">
        <v>47</v>
      </c>
      <c r="Y4316">
        <v>191250</v>
      </c>
      <c r="Z4316">
        <v>0.2</v>
      </c>
    </row>
    <row r="4317" spans="1:26" x14ac:dyDescent="0.25">
      <c r="A4317" t="s">
        <v>6154</v>
      </c>
      <c r="B4317" s="1">
        <v>45102</v>
      </c>
      <c r="C4317" t="s">
        <v>2584</v>
      </c>
      <c r="D4317" t="s">
        <v>28</v>
      </c>
      <c r="E4317" t="s">
        <v>29</v>
      </c>
      <c r="F4317" t="s">
        <v>52</v>
      </c>
      <c r="G4317" t="s">
        <v>53</v>
      </c>
      <c r="H4317">
        <v>3</v>
      </c>
      <c r="I4317">
        <v>1735</v>
      </c>
      <c r="J4317">
        <v>12</v>
      </c>
      <c r="K4317">
        <v>4580.3999999999996</v>
      </c>
      <c r="L4317">
        <v>351.05</v>
      </c>
      <c r="M4317" t="s">
        <v>32</v>
      </c>
      <c r="N4317" t="s">
        <v>44</v>
      </c>
      <c r="O4317">
        <v>2</v>
      </c>
      <c r="P4317">
        <v>2023</v>
      </c>
      <c r="Q4317">
        <v>6</v>
      </c>
      <c r="R4317" t="s">
        <v>95</v>
      </c>
      <c r="S4317">
        <v>2</v>
      </c>
      <c r="T4317">
        <v>26</v>
      </c>
      <c r="U4317">
        <v>5</v>
      </c>
      <c r="V4317">
        <v>0</v>
      </c>
      <c r="W4317" t="s">
        <v>55</v>
      </c>
      <c r="X4317" t="s">
        <v>36</v>
      </c>
      <c r="Y4317">
        <v>62460</v>
      </c>
      <c r="Z4317">
        <v>0.08</v>
      </c>
    </row>
    <row r="4318" spans="1:26" x14ac:dyDescent="0.25">
      <c r="A4318" t="s">
        <v>6155</v>
      </c>
      <c r="B4318" s="1">
        <v>45208</v>
      </c>
      <c r="C4318" t="s">
        <v>3438</v>
      </c>
      <c r="D4318" t="s">
        <v>39</v>
      </c>
      <c r="E4318" t="s">
        <v>51</v>
      </c>
      <c r="F4318" t="s">
        <v>30</v>
      </c>
      <c r="G4318" t="s">
        <v>31</v>
      </c>
      <c r="H4318">
        <v>4</v>
      </c>
      <c r="I4318">
        <v>3513</v>
      </c>
      <c r="J4318">
        <v>27</v>
      </c>
      <c r="K4318">
        <v>10257.959999999999</v>
      </c>
      <c r="L4318">
        <v>1424.89</v>
      </c>
      <c r="M4318" t="s">
        <v>43</v>
      </c>
      <c r="N4318" t="s">
        <v>66</v>
      </c>
      <c r="O4318">
        <v>1</v>
      </c>
      <c r="P4318">
        <v>2023</v>
      </c>
      <c r="Q4318">
        <v>10</v>
      </c>
      <c r="R4318" t="s">
        <v>45</v>
      </c>
      <c r="S4318">
        <v>4</v>
      </c>
      <c r="T4318">
        <v>41</v>
      </c>
      <c r="U4318">
        <v>2</v>
      </c>
      <c r="V4318">
        <v>1</v>
      </c>
      <c r="W4318" t="s">
        <v>60</v>
      </c>
      <c r="X4318" t="s">
        <v>47</v>
      </c>
      <c r="Y4318">
        <v>379404</v>
      </c>
      <c r="Z4318">
        <v>0.14000000000000001</v>
      </c>
    </row>
    <row r="4319" spans="1:26" x14ac:dyDescent="0.25">
      <c r="A4319" t="s">
        <v>6156</v>
      </c>
      <c r="B4319" s="1">
        <v>45044</v>
      </c>
      <c r="C4319" t="s">
        <v>1491</v>
      </c>
      <c r="D4319" t="s">
        <v>28</v>
      </c>
      <c r="E4319" t="s">
        <v>58</v>
      </c>
      <c r="F4319" t="s">
        <v>30</v>
      </c>
      <c r="G4319" t="s">
        <v>64</v>
      </c>
      <c r="H4319">
        <v>10</v>
      </c>
      <c r="I4319">
        <v>4508</v>
      </c>
      <c r="J4319">
        <v>28</v>
      </c>
      <c r="K4319">
        <v>32457.599999999999</v>
      </c>
      <c r="L4319">
        <v>2132.7800000000002</v>
      </c>
      <c r="M4319" t="s">
        <v>43</v>
      </c>
      <c r="N4319" t="s">
        <v>44</v>
      </c>
      <c r="O4319">
        <v>4</v>
      </c>
      <c r="P4319">
        <v>2023</v>
      </c>
      <c r="Q4319">
        <v>4</v>
      </c>
      <c r="R4319" t="s">
        <v>100</v>
      </c>
      <c r="S4319">
        <v>2</v>
      </c>
      <c r="T4319">
        <v>17</v>
      </c>
      <c r="U4319">
        <v>5</v>
      </c>
      <c r="V4319">
        <v>5</v>
      </c>
      <c r="W4319" t="s">
        <v>46</v>
      </c>
      <c r="X4319" t="s">
        <v>47</v>
      </c>
      <c r="Y4319">
        <v>1262240</v>
      </c>
      <c r="Z4319">
        <v>7.0000000000000007E-2</v>
      </c>
    </row>
    <row r="4320" spans="1:26" x14ac:dyDescent="0.25">
      <c r="A4320" t="s">
        <v>6157</v>
      </c>
      <c r="B4320" s="1">
        <v>45123</v>
      </c>
      <c r="C4320" t="s">
        <v>2964</v>
      </c>
      <c r="D4320" t="s">
        <v>28</v>
      </c>
      <c r="E4320" t="s">
        <v>29</v>
      </c>
      <c r="F4320" t="s">
        <v>52</v>
      </c>
      <c r="G4320" t="s">
        <v>53</v>
      </c>
      <c r="H4320">
        <v>7</v>
      </c>
      <c r="I4320">
        <v>1446</v>
      </c>
      <c r="J4320">
        <v>7</v>
      </c>
      <c r="K4320">
        <v>9413.4599999999991</v>
      </c>
      <c r="L4320">
        <v>689.32</v>
      </c>
      <c r="M4320" t="s">
        <v>65</v>
      </c>
      <c r="N4320" t="s">
        <v>44</v>
      </c>
      <c r="O4320">
        <v>1</v>
      </c>
      <c r="P4320">
        <v>2023</v>
      </c>
      <c r="Q4320">
        <v>7</v>
      </c>
      <c r="R4320" t="s">
        <v>125</v>
      </c>
      <c r="S4320">
        <v>3</v>
      </c>
      <c r="T4320">
        <v>29</v>
      </c>
      <c r="U4320">
        <v>4</v>
      </c>
      <c r="V4320">
        <v>0</v>
      </c>
      <c r="W4320" t="s">
        <v>55</v>
      </c>
      <c r="X4320" t="s">
        <v>36</v>
      </c>
      <c r="Y4320">
        <v>70854</v>
      </c>
      <c r="Z4320">
        <v>7.0000000000000007E-2</v>
      </c>
    </row>
    <row r="4321" spans="1:26" x14ac:dyDescent="0.25">
      <c r="A4321" t="s">
        <v>6158</v>
      </c>
      <c r="B4321" s="1">
        <v>45278</v>
      </c>
      <c r="C4321" t="s">
        <v>5770</v>
      </c>
      <c r="D4321" t="s">
        <v>28</v>
      </c>
      <c r="E4321" t="s">
        <v>40</v>
      </c>
      <c r="F4321" t="s">
        <v>41</v>
      </c>
      <c r="G4321" t="s">
        <v>59</v>
      </c>
      <c r="H4321">
        <v>3</v>
      </c>
      <c r="I4321">
        <v>4639</v>
      </c>
      <c r="J4321">
        <v>29</v>
      </c>
      <c r="K4321">
        <v>9881.07</v>
      </c>
      <c r="L4321">
        <v>1134.67</v>
      </c>
      <c r="M4321" t="s">
        <v>43</v>
      </c>
      <c r="N4321" t="s">
        <v>33</v>
      </c>
      <c r="O4321">
        <v>7</v>
      </c>
      <c r="P4321">
        <v>2023</v>
      </c>
      <c r="Q4321">
        <v>12</v>
      </c>
      <c r="R4321" t="s">
        <v>54</v>
      </c>
      <c r="S4321">
        <v>4</v>
      </c>
      <c r="T4321">
        <v>51</v>
      </c>
      <c r="U4321">
        <v>4</v>
      </c>
      <c r="V4321">
        <v>1</v>
      </c>
      <c r="W4321" t="s">
        <v>60</v>
      </c>
      <c r="X4321" t="s">
        <v>47</v>
      </c>
      <c r="Y4321">
        <v>403593</v>
      </c>
      <c r="Z4321">
        <v>0.11</v>
      </c>
    </row>
    <row r="4322" spans="1:26" x14ac:dyDescent="0.25">
      <c r="A4322" t="s">
        <v>6159</v>
      </c>
      <c r="B4322" s="1">
        <v>45160</v>
      </c>
      <c r="C4322" t="s">
        <v>6160</v>
      </c>
      <c r="D4322" t="s">
        <v>39</v>
      </c>
      <c r="E4322" t="s">
        <v>51</v>
      </c>
      <c r="F4322" t="s">
        <v>52</v>
      </c>
      <c r="G4322" t="s">
        <v>91</v>
      </c>
      <c r="H4322">
        <v>10</v>
      </c>
      <c r="I4322">
        <v>1142</v>
      </c>
      <c r="J4322">
        <v>12</v>
      </c>
      <c r="K4322">
        <v>10049.6</v>
      </c>
      <c r="L4322">
        <v>669.09</v>
      </c>
      <c r="M4322" t="s">
        <v>43</v>
      </c>
      <c r="N4322" t="s">
        <v>44</v>
      </c>
      <c r="O4322">
        <v>1</v>
      </c>
      <c r="P4322">
        <v>2023</v>
      </c>
      <c r="Q4322">
        <v>8</v>
      </c>
      <c r="R4322" t="s">
        <v>72</v>
      </c>
      <c r="S4322">
        <v>3</v>
      </c>
      <c r="T4322">
        <v>34</v>
      </c>
      <c r="U4322">
        <v>4</v>
      </c>
      <c r="V4322">
        <v>2</v>
      </c>
      <c r="W4322" t="s">
        <v>76</v>
      </c>
      <c r="X4322" t="s">
        <v>47</v>
      </c>
      <c r="Y4322">
        <v>137040</v>
      </c>
      <c r="Z4322">
        <v>7.0000000000000007E-2</v>
      </c>
    </row>
    <row r="4323" spans="1:26" x14ac:dyDescent="0.25">
      <c r="A4323" t="s">
        <v>6161</v>
      </c>
      <c r="B4323" s="1">
        <v>45026</v>
      </c>
      <c r="C4323" t="s">
        <v>761</v>
      </c>
      <c r="D4323" t="s">
        <v>28</v>
      </c>
      <c r="E4323" t="s">
        <v>58</v>
      </c>
      <c r="F4323" t="s">
        <v>52</v>
      </c>
      <c r="G4323" t="s">
        <v>53</v>
      </c>
      <c r="H4323">
        <v>5</v>
      </c>
      <c r="I4323">
        <v>4325</v>
      </c>
      <c r="J4323">
        <v>6</v>
      </c>
      <c r="K4323">
        <v>20327.5</v>
      </c>
      <c r="L4323">
        <v>1467.2</v>
      </c>
      <c r="M4323" t="s">
        <v>32</v>
      </c>
      <c r="N4323" t="s">
        <v>44</v>
      </c>
      <c r="O4323">
        <v>6</v>
      </c>
      <c r="P4323">
        <v>2023</v>
      </c>
      <c r="Q4323">
        <v>4</v>
      </c>
      <c r="R4323" t="s">
        <v>100</v>
      </c>
      <c r="S4323">
        <v>2</v>
      </c>
      <c r="T4323">
        <v>15</v>
      </c>
      <c r="U4323">
        <v>3</v>
      </c>
      <c r="V4323">
        <v>1</v>
      </c>
      <c r="W4323" t="s">
        <v>60</v>
      </c>
      <c r="X4323" t="s">
        <v>47</v>
      </c>
      <c r="Y4323">
        <v>129750</v>
      </c>
      <c r="Z4323">
        <v>7.0000000000000007E-2</v>
      </c>
    </row>
    <row r="4324" spans="1:26" x14ac:dyDescent="0.25">
      <c r="A4324" t="s">
        <v>6162</v>
      </c>
      <c r="B4324" s="1">
        <v>44961</v>
      </c>
      <c r="C4324" t="s">
        <v>6163</v>
      </c>
      <c r="D4324" t="s">
        <v>63</v>
      </c>
      <c r="E4324" t="s">
        <v>51</v>
      </c>
      <c r="F4324" t="s">
        <v>52</v>
      </c>
      <c r="G4324" t="s">
        <v>91</v>
      </c>
      <c r="H4324">
        <v>4</v>
      </c>
      <c r="I4324">
        <v>671</v>
      </c>
      <c r="J4324">
        <v>22</v>
      </c>
      <c r="K4324">
        <v>2093.52</v>
      </c>
      <c r="L4324">
        <v>189.47</v>
      </c>
      <c r="M4324" t="s">
        <v>43</v>
      </c>
      <c r="N4324" t="s">
        <v>33</v>
      </c>
      <c r="O4324">
        <v>4</v>
      </c>
      <c r="P4324">
        <v>2023</v>
      </c>
      <c r="Q4324">
        <v>2</v>
      </c>
      <c r="R4324" t="s">
        <v>67</v>
      </c>
      <c r="S4324">
        <v>1</v>
      </c>
      <c r="T4324">
        <v>5</v>
      </c>
      <c r="U4324">
        <v>1</v>
      </c>
      <c r="V4324">
        <v>6</v>
      </c>
      <c r="W4324" t="s">
        <v>35</v>
      </c>
      <c r="X4324" t="s">
        <v>36</v>
      </c>
      <c r="Y4324">
        <v>59048</v>
      </c>
      <c r="Z4324">
        <v>0.09</v>
      </c>
    </row>
    <row r="4325" spans="1:26" x14ac:dyDescent="0.25">
      <c r="A4325" t="s">
        <v>6164</v>
      </c>
      <c r="B4325" s="1">
        <v>44995</v>
      </c>
      <c r="C4325" t="s">
        <v>2834</v>
      </c>
      <c r="D4325" t="s">
        <v>28</v>
      </c>
      <c r="E4325" t="s">
        <v>29</v>
      </c>
      <c r="F4325" t="s">
        <v>30</v>
      </c>
      <c r="G4325" t="s">
        <v>64</v>
      </c>
      <c r="H4325">
        <v>6</v>
      </c>
      <c r="I4325">
        <v>4354</v>
      </c>
      <c r="J4325">
        <v>19</v>
      </c>
      <c r="K4325">
        <v>21160.44</v>
      </c>
      <c r="L4325">
        <v>3394.84</v>
      </c>
      <c r="M4325" t="s">
        <v>43</v>
      </c>
      <c r="N4325" t="s">
        <v>44</v>
      </c>
      <c r="O4325">
        <v>1</v>
      </c>
      <c r="P4325">
        <v>2023</v>
      </c>
      <c r="Q4325">
        <v>3</v>
      </c>
      <c r="R4325" t="s">
        <v>105</v>
      </c>
      <c r="S4325">
        <v>1</v>
      </c>
      <c r="T4325">
        <v>10</v>
      </c>
      <c r="U4325">
        <v>2</v>
      </c>
      <c r="V4325">
        <v>5</v>
      </c>
      <c r="W4325" t="s">
        <v>46</v>
      </c>
      <c r="X4325" t="s">
        <v>47</v>
      </c>
      <c r="Y4325">
        <v>496356</v>
      </c>
      <c r="Z4325">
        <v>0.16</v>
      </c>
    </row>
    <row r="4326" spans="1:26" x14ac:dyDescent="0.25">
      <c r="A4326" t="s">
        <v>6165</v>
      </c>
      <c r="B4326" s="1">
        <v>45220</v>
      </c>
      <c r="C4326" t="s">
        <v>4538</v>
      </c>
      <c r="D4326" t="s">
        <v>63</v>
      </c>
      <c r="E4326" t="s">
        <v>58</v>
      </c>
      <c r="F4326" t="s">
        <v>41</v>
      </c>
      <c r="G4326" t="s">
        <v>42</v>
      </c>
      <c r="H4326">
        <v>4</v>
      </c>
      <c r="I4326">
        <v>1151</v>
      </c>
      <c r="J4326">
        <v>19</v>
      </c>
      <c r="K4326">
        <v>3729.24</v>
      </c>
      <c r="L4326">
        <v>731.75</v>
      </c>
      <c r="M4326" t="s">
        <v>43</v>
      </c>
      <c r="N4326" t="s">
        <v>44</v>
      </c>
      <c r="O4326">
        <v>4</v>
      </c>
      <c r="P4326">
        <v>2023</v>
      </c>
      <c r="Q4326">
        <v>10</v>
      </c>
      <c r="R4326" t="s">
        <v>45</v>
      </c>
      <c r="S4326">
        <v>4</v>
      </c>
      <c r="T4326">
        <v>42</v>
      </c>
      <c r="U4326">
        <v>3</v>
      </c>
      <c r="V4326">
        <v>6</v>
      </c>
      <c r="W4326" t="s">
        <v>35</v>
      </c>
      <c r="X4326" t="s">
        <v>36</v>
      </c>
      <c r="Y4326">
        <v>87476</v>
      </c>
      <c r="Z4326">
        <v>0.2</v>
      </c>
    </row>
    <row r="4327" spans="1:26" x14ac:dyDescent="0.25">
      <c r="A4327" t="s">
        <v>6166</v>
      </c>
      <c r="B4327" s="1">
        <v>45023</v>
      </c>
      <c r="C4327" t="s">
        <v>109</v>
      </c>
      <c r="D4327" t="s">
        <v>39</v>
      </c>
      <c r="E4327" t="s">
        <v>58</v>
      </c>
      <c r="F4327" t="s">
        <v>30</v>
      </c>
      <c r="G4327" t="s">
        <v>31</v>
      </c>
      <c r="H4327">
        <v>5</v>
      </c>
      <c r="I4327">
        <v>2564</v>
      </c>
      <c r="J4327">
        <v>26</v>
      </c>
      <c r="K4327">
        <v>9486.7999999999993</v>
      </c>
      <c r="L4327">
        <v>511.58</v>
      </c>
      <c r="M4327" t="s">
        <v>43</v>
      </c>
      <c r="N4327" t="s">
        <v>33</v>
      </c>
      <c r="O4327">
        <v>6</v>
      </c>
      <c r="P4327">
        <v>2023</v>
      </c>
      <c r="Q4327">
        <v>4</v>
      </c>
      <c r="R4327" t="s">
        <v>100</v>
      </c>
      <c r="S4327">
        <v>2</v>
      </c>
      <c r="T4327">
        <v>14</v>
      </c>
      <c r="U4327">
        <v>2</v>
      </c>
      <c r="V4327">
        <v>5</v>
      </c>
      <c r="W4327" t="s">
        <v>46</v>
      </c>
      <c r="X4327" t="s">
        <v>47</v>
      </c>
      <c r="Y4327">
        <v>333320</v>
      </c>
      <c r="Z4327">
        <v>0.05</v>
      </c>
    </row>
    <row r="4328" spans="1:26" x14ac:dyDescent="0.25">
      <c r="A4328" t="s">
        <v>6167</v>
      </c>
      <c r="B4328" s="1">
        <v>45220</v>
      </c>
      <c r="C4328" t="s">
        <v>759</v>
      </c>
      <c r="D4328" t="s">
        <v>28</v>
      </c>
      <c r="E4328" t="s">
        <v>40</v>
      </c>
      <c r="F4328" t="s">
        <v>30</v>
      </c>
      <c r="G4328" t="s">
        <v>64</v>
      </c>
      <c r="H4328">
        <v>4</v>
      </c>
      <c r="I4328">
        <v>2608</v>
      </c>
      <c r="J4328">
        <v>3</v>
      </c>
      <c r="K4328">
        <v>10119.040000000001</v>
      </c>
      <c r="L4328">
        <v>947.28</v>
      </c>
      <c r="M4328" t="s">
        <v>65</v>
      </c>
      <c r="N4328" t="s">
        <v>33</v>
      </c>
      <c r="O4328">
        <v>5</v>
      </c>
      <c r="P4328">
        <v>2023</v>
      </c>
      <c r="Q4328">
        <v>10</v>
      </c>
      <c r="R4328" t="s">
        <v>45</v>
      </c>
      <c r="S4328">
        <v>4</v>
      </c>
      <c r="T4328">
        <v>42</v>
      </c>
      <c r="U4328">
        <v>3</v>
      </c>
      <c r="V4328">
        <v>6</v>
      </c>
      <c r="W4328" t="s">
        <v>35</v>
      </c>
      <c r="X4328" t="s">
        <v>36</v>
      </c>
      <c r="Y4328">
        <v>31296</v>
      </c>
      <c r="Z4328">
        <v>0.09</v>
      </c>
    </row>
    <row r="4329" spans="1:26" x14ac:dyDescent="0.25">
      <c r="A4329" t="s">
        <v>6168</v>
      </c>
      <c r="B4329" s="1">
        <v>44961</v>
      </c>
      <c r="C4329" t="s">
        <v>183</v>
      </c>
      <c r="D4329" t="s">
        <v>28</v>
      </c>
      <c r="E4329" t="s">
        <v>29</v>
      </c>
      <c r="F4329" t="s">
        <v>30</v>
      </c>
      <c r="G4329" t="s">
        <v>31</v>
      </c>
      <c r="H4329">
        <v>6</v>
      </c>
      <c r="I4329">
        <v>691</v>
      </c>
      <c r="J4329">
        <v>6</v>
      </c>
      <c r="K4329">
        <v>3897.24</v>
      </c>
      <c r="L4329">
        <v>479.13</v>
      </c>
      <c r="M4329" t="s">
        <v>32</v>
      </c>
      <c r="N4329" t="s">
        <v>44</v>
      </c>
      <c r="O4329">
        <v>6</v>
      </c>
      <c r="P4329">
        <v>2023</v>
      </c>
      <c r="Q4329">
        <v>2</v>
      </c>
      <c r="R4329" t="s">
        <v>67</v>
      </c>
      <c r="S4329">
        <v>1</v>
      </c>
      <c r="T4329">
        <v>5</v>
      </c>
      <c r="U4329">
        <v>1</v>
      </c>
      <c r="V4329">
        <v>6</v>
      </c>
      <c r="W4329" t="s">
        <v>35</v>
      </c>
      <c r="X4329" t="s">
        <v>36</v>
      </c>
      <c r="Y4329">
        <v>24876</v>
      </c>
      <c r="Z4329">
        <v>0.12</v>
      </c>
    </row>
    <row r="4330" spans="1:26" x14ac:dyDescent="0.25">
      <c r="A4330" t="s">
        <v>6169</v>
      </c>
      <c r="B4330" s="1">
        <v>45273</v>
      </c>
      <c r="C4330" t="s">
        <v>163</v>
      </c>
      <c r="D4330" t="s">
        <v>39</v>
      </c>
      <c r="E4330" t="s">
        <v>51</v>
      </c>
      <c r="F4330" t="s">
        <v>30</v>
      </c>
      <c r="G4330" t="s">
        <v>31</v>
      </c>
      <c r="H4330">
        <v>3</v>
      </c>
      <c r="I4330">
        <v>780</v>
      </c>
      <c r="J4330">
        <v>7</v>
      </c>
      <c r="K4330">
        <v>2176.1999999999998</v>
      </c>
      <c r="L4330">
        <v>330.25</v>
      </c>
      <c r="M4330" t="s">
        <v>65</v>
      </c>
      <c r="N4330" t="s">
        <v>33</v>
      </c>
      <c r="O4330">
        <v>6</v>
      </c>
      <c r="P4330">
        <v>2023</v>
      </c>
      <c r="Q4330">
        <v>12</v>
      </c>
      <c r="R4330" t="s">
        <v>54</v>
      </c>
      <c r="S4330">
        <v>4</v>
      </c>
      <c r="T4330">
        <v>50</v>
      </c>
      <c r="U4330">
        <v>3</v>
      </c>
      <c r="V4330">
        <v>3</v>
      </c>
      <c r="W4330" t="s">
        <v>83</v>
      </c>
      <c r="X4330" t="s">
        <v>47</v>
      </c>
      <c r="Y4330">
        <v>16380</v>
      </c>
      <c r="Z4330">
        <v>0.15</v>
      </c>
    </row>
    <row r="4331" spans="1:26" x14ac:dyDescent="0.25">
      <c r="A4331" t="s">
        <v>6170</v>
      </c>
      <c r="B4331" s="1">
        <v>44961</v>
      </c>
      <c r="C4331" t="s">
        <v>3464</v>
      </c>
      <c r="D4331" t="s">
        <v>39</v>
      </c>
      <c r="E4331" t="s">
        <v>40</v>
      </c>
      <c r="F4331" t="s">
        <v>52</v>
      </c>
      <c r="G4331" t="s">
        <v>79</v>
      </c>
      <c r="H4331">
        <v>1</v>
      </c>
      <c r="I4331">
        <v>3473</v>
      </c>
      <c r="J4331">
        <v>18</v>
      </c>
      <c r="K4331">
        <v>2847.86</v>
      </c>
      <c r="L4331">
        <v>457.25</v>
      </c>
      <c r="M4331" t="s">
        <v>43</v>
      </c>
      <c r="N4331" t="s">
        <v>44</v>
      </c>
      <c r="O4331">
        <v>4</v>
      </c>
      <c r="P4331">
        <v>2023</v>
      </c>
      <c r="Q4331">
        <v>2</v>
      </c>
      <c r="R4331" t="s">
        <v>67</v>
      </c>
      <c r="S4331">
        <v>1</v>
      </c>
      <c r="T4331">
        <v>5</v>
      </c>
      <c r="U4331">
        <v>1</v>
      </c>
      <c r="V4331">
        <v>6</v>
      </c>
      <c r="W4331" t="s">
        <v>35</v>
      </c>
      <c r="X4331" t="s">
        <v>36</v>
      </c>
      <c r="Y4331">
        <v>62514</v>
      </c>
      <c r="Z4331">
        <v>0.16</v>
      </c>
    </row>
    <row r="4332" spans="1:26" x14ac:dyDescent="0.25">
      <c r="A4332" t="s">
        <v>6171</v>
      </c>
      <c r="B4332" s="1">
        <v>45124</v>
      </c>
      <c r="C4332" t="s">
        <v>2070</v>
      </c>
      <c r="D4332" t="s">
        <v>63</v>
      </c>
      <c r="E4332" t="s">
        <v>51</v>
      </c>
      <c r="F4332" t="s">
        <v>52</v>
      </c>
      <c r="G4332" t="s">
        <v>91</v>
      </c>
      <c r="H4332">
        <v>6</v>
      </c>
      <c r="I4332">
        <v>394</v>
      </c>
      <c r="J4332">
        <v>5</v>
      </c>
      <c r="K4332">
        <v>2245.8000000000002</v>
      </c>
      <c r="L4332">
        <v>349.87</v>
      </c>
      <c r="M4332" t="s">
        <v>43</v>
      </c>
      <c r="N4332" t="s">
        <v>44</v>
      </c>
      <c r="O4332">
        <v>3</v>
      </c>
      <c r="P4332">
        <v>2023</v>
      </c>
      <c r="Q4332">
        <v>7</v>
      </c>
      <c r="R4332" t="s">
        <v>125</v>
      </c>
      <c r="S4332">
        <v>3</v>
      </c>
      <c r="T4332">
        <v>29</v>
      </c>
      <c r="U4332">
        <v>4</v>
      </c>
      <c r="V4332">
        <v>1</v>
      </c>
      <c r="W4332" t="s">
        <v>60</v>
      </c>
      <c r="X4332" t="s">
        <v>47</v>
      </c>
      <c r="Y4332">
        <v>11820</v>
      </c>
      <c r="Z4332">
        <v>0.16</v>
      </c>
    </row>
    <row r="4333" spans="1:26" x14ac:dyDescent="0.25">
      <c r="A4333" t="s">
        <v>6172</v>
      </c>
      <c r="B4333" s="1">
        <v>45090</v>
      </c>
      <c r="C4333" t="s">
        <v>3140</v>
      </c>
      <c r="D4333" t="s">
        <v>28</v>
      </c>
      <c r="E4333" t="s">
        <v>58</v>
      </c>
      <c r="F4333" t="s">
        <v>52</v>
      </c>
      <c r="G4333" t="s">
        <v>91</v>
      </c>
      <c r="H4333">
        <v>7</v>
      </c>
      <c r="I4333">
        <v>332</v>
      </c>
      <c r="J4333">
        <v>5</v>
      </c>
      <c r="K4333">
        <v>2207.8000000000002</v>
      </c>
      <c r="L4333">
        <v>254.73</v>
      </c>
      <c r="M4333" t="s">
        <v>65</v>
      </c>
      <c r="N4333" t="s">
        <v>44</v>
      </c>
      <c r="O4333">
        <v>4</v>
      </c>
      <c r="P4333">
        <v>2023</v>
      </c>
      <c r="Q4333">
        <v>6</v>
      </c>
      <c r="R4333" t="s">
        <v>95</v>
      </c>
      <c r="S4333">
        <v>2</v>
      </c>
      <c r="T4333">
        <v>24</v>
      </c>
      <c r="U4333">
        <v>3</v>
      </c>
      <c r="V4333">
        <v>2</v>
      </c>
      <c r="W4333" t="s">
        <v>76</v>
      </c>
      <c r="X4333" t="s">
        <v>47</v>
      </c>
      <c r="Y4333">
        <v>11620</v>
      </c>
      <c r="Z4333">
        <v>0.12</v>
      </c>
    </row>
    <row r="4334" spans="1:26" x14ac:dyDescent="0.25">
      <c r="A4334" t="s">
        <v>6173</v>
      </c>
      <c r="B4334" s="1">
        <v>45243</v>
      </c>
      <c r="C4334" t="s">
        <v>2060</v>
      </c>
      <c r="D4334" t="s">
        <v>63</v>
      </c>
      <c r="E4334" t="s">
        <v>51</v>
      </c>
      <c r="F4334" t="s">
        <v>30</v>
      </c>
      <c r="G4334" t="s">
        <v>86</v>
      </c>
      <c r="H4334">
        <v>8</v>
      </c>
      <c r="I4334">
        <v>2586</v>
      </c>
      <c r="J4334">
        <v>13</v>
      </c>
      <c r="K4334">
        <v>17998.560000000001</v>
      </c>
      <c r="L4334">
        <v>2842.38</v>
      </c>
      <c r="M4334" t="s">
        <v>65</v>
      </c>
      <c r="N4334" t="s">
        <v>44</v>
      </c>
      <c r="O4334">
        <v>6</v>
      </c>
      <c r="P4334">
        <v>2023</v>
      </c>
      <c r="Q4334">
        <v>11</v>
      </c>
      <c r="R4334" t="s">
        <v>92</v>
      </c>
      <c r="S4334">
        <v>4</v>
      </c>
      <c r="T4334">
        <v>46</v>
      </c>
      <c r="U4334">
        <v>3</v>
      </c>
      <c r="V4334">
        <v>1</v>
      </c>
      <c r="W4334" t="s">
        <v>60</v>
      </c>
      <c r="X4334" t="s">
        <v>47</v>
      </c>
      <c r="Y4334">
        <v>268944</v>
      </c>
      <c r="Z4334">
        <v>0.16</v>
      </c>
    </row>
    <row r="4335" spans="1:26" x14ac:dyDescent="0.25">
      <c r="A4335" t="s">
        <v>6174</v>
      </c>
      <c r="B4335" s="1">
        <v>45008</v>
      </c>
      <c r="C4335" t="s">
        <v>4960</v>
      </c>
      <c r="D4335" t="s">
        <v>63</v>
      </c>
      <c r="E4335" t="s">
        <v>40</v>
      </c>
      <c r="F4335" t="s">
        <v>41</v>
      </c>
      <c r="G4335" t="s">
        <v>59</v>
      </c>
      <c r="H4335">
        <v>5</v>
      </c>
      <c r="I4335">
        <v>1421</v>
      </c>
      <c r="J4335">
        <v>18</v>
      </c>
      <c r="K4335">
        <v>5826.1</v>
      </c>
      <c r="L4335">
        <v>581.98</v>
      </c>
      <c r="M4335" t="s">
        <v>43</v>
      </c>
      <c r="N4335" t="s">
        <v>44</v>
      </c>
      <c r="O4335">
        <v>3</v>
      </c>
      <c r="P4335">
        <v>2023</v>
      </c>
      <c r="Q4335">
        <v>3</v>
      </c>
      <c r="R4335" t="s">
        <v>105</v>
      </c>
      <c r="S4335">
        <v>1</v>
      </c>
      <c r="T4335">
        <v>12</v>
      </c>
      <c r="U4335">
        <v>4</v>
      </c>
      <c r="V4335">
        <v>4</v>
      </c>
      <c r="W4335" t="s">
        <v>73</v>
      </c>
      <c r="X4335" t="s">
        <v>47</v>
      </c>
      <c r="Y4335">
        <v>127890</v>
      </c>
      <c r="Z4335">
        <v>0.1</v>
      </c>
    </row>
    <row r="4336" spans="1:26" x14ac:dyDescent="0.25">
      <c r="A4336" t="s">
        <v>6175</v>
      </c>
      <c r="B4336" s="1">
        <v>45046</v>
      </c>
      <c r="C4336" t="s">
        <v>826</v>
      </c>
      <c r="D4336" t="s">
        <v>50</v>
      </c>
      <c r="E4336" t="s">
        <v>51</v>
      </c>
      <c r="F4336" t="s">
        <v>52</v>
      </c>
      <c r="G4336" t="s">
        <v>91</v>
      </c>
      <c r="H4336">
        <v>3</v>
      </c>
      <c r="I4336">
        <v>1344</v>
      </c>
      <c r="J4336">
        <v>29</v>
      </c>
      <c r="K4336">
        <v>2862.72</v>
      </c>
      <c r="L4336">
        <v>429.32</v>
      </c>
      <c r="M4336" t="s">
        <v>43</v>
      </c>
      <c r="N4336" t="s">
        <v>44</v>
      </c>
      <c r="O4336">
        <v>1</v>
      </c>
      <c r="P4336">
        <v>2023</v>
      </c>
      <c r="Q4336">
        <v>4</v>
      </c>
      <c r="R4336" t="s">
        <v>100</v>
      </c>
      <c r="S4336">
        <v>2</v>
      </c>
      <c r="T4336">
        <v>18</v>
      </c>
      <c r="U4336">
        <v>6</v>
      </c>
      <c r="V4336">
        <v>0</v>
      </c>
      <c r="W4336" t="s">
        <v>55</v>
      </c>
      <c r="X4336" t="s">
        <v>36</v>
      </c>
      <c r="Y4336">
        <v>116928</v>
      </c>
      <c r="Z4336">
        <v>0.15</v>
      </c>
    </row>
    <row r="4337" spans="1:26" x14ac:dyDescent="0.25">
      <c r="A4337" t="s">
        <v>6176</v>
      </c>
      <c r="B4337" s="1">
        <v>45083</v>
      </c>
      <c r="C4337" t="s">
        <v>3995</v>
      </c>
      <c r="D4337" t="s">
        <v>63</v>
      </c>
      <c r="E4337" t="s">
        <v>58</v>
      </c>
      <c r="F4337" t="s">
        <v>41</v>
      </c>
      <c r="G4337" t="s">
        <v>116</v>
      </c>
      <c r="H4337">
        <v>8</v>
      </c>
      <c r="I4337">
        <v>756</v>
      </c>
      <c r="J4337">
        <v>2</v>
      </c>
      <c r="K4337">
        <v>5927.04</v>
      </c>
      <c r="L4337">
        <v>634.08000000000004</v>
      </c>
      <c r="M4337" t="s">
        <v>32</v>
      </c>
      <c r="N4337" t="s">
        <v>44</v>
      </c>
      <c r="O4337">
        <v>7</v>
      </c>
      <c r="P4337">
        <v>2023</v>
      </c>
      <c r="Q4337">
        <v>6</v>
      </c>
      <c r="R4337" t="s">
        <v>95</v>
      </c>
      <c r="S4337">
        <v>2</v>
      </c>
      <c r="T4337">
        <v>23</v>
      </c>
      <c r="U4337">
        <v>2</v>
      </c>
      <c r="V4337">
        <v>2</v>
      </c>
      <c r="W4337" t="s">
        <v>76</v>
      </c>
      <c r="X4337" t="s">
        <v>47</v>
      </c>
      <c r="Y4337">
        <v>12096</v>
      </c>
      <c r="Z4337">
        <v>0.11</v>
      </c>
    </row>
    <row r="4338" spans="1:26" x14ac:dyDescent="0.25">
      <c r="A4338" t="s">
        <v>6177</v>
      </c>
      <c r="B4338" s="1">
        <v>44977</v>
      </c>
      <c r="C4338" t="s">
        <v>2222</v>
      </c>
      <c r="D4338" t="s">
        <v>39</v>
      </c>
      <c r="E4338" t="s">
        <v>40</v>
      </c>
      <c r="F4338" t="s">
        <v>30</v>
      </c>
      <c r="G4338" t="s">
        <v>31</v>
      </c>
      <c r="H4338">
        <v>1</v>
      </c>
      <c r="I4338">
        <v>1250</v>
      </c>
      <c r="J4338">
        <v>27</v>
      </c>
      <c r="K4338">
        <v>912.5</v>
      </c>
      <c r="L4338">
        <v>85.54</v>
      </c>
      <c r="M4338" t="s">
        <v>65</v>
      </c>
      <c r="N4338" t="s">
        <v>66</v>
      </c>
      <c r="O4338">
        <v>6</v>
      </c>
      <c r="P4338">
        <v>2023</v>
      </c>
      <c r="Q4338">
        <v>2</v>
      </c>
      <c r="R4338" t="s">
        <v>67</v>
      </c>
      <c r="S4338">
        <v>1</v>
      </c>
      <c r="T4338">
        <v>8</v>
      </c>
      <c r="U4338">
        <v>4</v>
      </c>
      <c r="V4338">
        <v>1</v>
      </c>
      <c r="W4338" t="s">
        <v>60</v>
      </c>
      <c r="X4338" t="s">
        <v>47</v>
      </c>
      <c r="Y4338">
        <v>33750</v>
      </c>
      <c r="Z4338">
        <v>0.09</v>
      </c>
    </row>
    <row r="4339" spans="1:26" x14ac:dyDescent="0.25">
      <c r="A4339" t="s">
        <v>6178</v>
      </c>
      <c r="B4339" s="1">
        <v>45290</v>
      </c>
      <c r="C4339" t="s">
        <v>415</v>
      </c>
      <c r="D4339" t="s">
        <v>50</v>
      </c>
      <c r="E4339" t="s">
        <v>51</v>
      </c>
      <c r="F4339" t="s">
        <v>30</v>
      </c>
      <c r="G4339" t="s">
        <v>86</v>
      </c>
      <c r="H4339">
        <v>4</v>
      </c>
      <c r="I4339">
        <v>4670</v>
      </c>
      <c r="J4339">
        <v>19</v>
      </c>
      <c r="K4339">
        <v>15130.8</v>
      </c>
      <c r="L4339">
        <v>2045.84</v>
      </c>
      <c r="M4339" t="s">
        <v>43</v>
      </c>
      <c r="N4339" t="s">
        <v>44</v>
      </c>
      <c r="O4339">
        <v>4</v>
      </c>
      <c r="P4339">
        <v>2023</v>
      </c>
      <c r="Q4339">
        <v>12</v>
      </c>
      <c r="R4339" t="s">
        <v>54</v>
      </c>
      <c r="S4339">
        <v>4</v>
      </c>
      <c r="T4339">
        <v>52</v>
      </c>
      <c r="U4339">
        <v>5</v>
      </c>
      <c r="V4339">
        <v>6</v>
      </c>
      <c r="W4339" t="s">
        <v>35</v>
      </c>
      <c r="X4339" t="s">
        <v>36</v>
      </c>
      <c r="Y4339">
        <v>354920</v>
      </c>
      <c r="Z4339">
        <v>0.14000000000000001</v>
      </c>
    </row>
    <row r="4340" spans="1:26" x14ac:dyDescent="0.25">
      <c r="A4340" t="s">
        <v>6179</v>
      </c>
      <c r="B4340" s="1">
        <v>44993</v>
      </c>
      <c r="C4340" t="s">
        <v>4143</v>
      </c>
      <c r="D4340" t="s">
        <v>39</v>
      </c>
      <c r="E4340" t="s">
        <v>51</v>
      </c>
      <c r="F4340" t="s">
        <v>41</v>
      </c>
      <c r="G4340" t="s">
        <v>42</v>
      </c>
      <c r="H4340">
        <v>4</v>
      </c>
      <c r="I4340">
        <v>1219</v>
      </c>
      <c r="J4340">
        <v>7</v>
      </c>
      <c r="K4340">
        <v>4534.68</v>
      </c>
      <c r="L4340">
        <v>575.5</v>
      </c>
      <c r="M4340" t="s">
        <v>32</v>
      </c>
      <c r="N4340" t="s">
        <v>44</v>
      </c>
      <c r="O4340">
        <v>3</v>
      </c>
      <c r="P4340">
        <v>2023</v>
      </c>
      <c r="Q4340">
        <v>3</v>
      </c>
      <c r="R4340" t="s">
        <v>105</v>
      </c>
      <c r="S4340">
        <v>1</v>
      </c>
      <c r="T4340">
        <v>10</v>
      </c>
      <c r="U4340">
        <v>2</v>
      </c>
      <c r="V4340">
        <v>3</v>
      </c>
      <c r="W4340" t="s">
        <v>83</v>
      </c>
      <c r="X4340" t="s">
        <v>47</v>
      </c>
      <c r="Y4340">
        <v>34132</v>
      </c>
      <c r="Z4340">
        <v>0.13</v>
      </c>
    </row>
    <row r="4341" spans="1:26" x14ac:dyDescent="0.25">
      <c r="A4341" t="s">
        <v>6180</v>
      </c>
      <c r="B4341" s="1">
        <v>45278</v>
      </c>
      <c r="C4341" t="s">
        <v>4520</v>
      </c>
      <c r="D4341" t="s">
        <v>50</v>
      </c>
      <c r="E4341" t="s">
        <v>40</v>
      </c>
      <c r="F4341" t="s">
        <v>52</v>
      </c>
      <c r="G4341" t="s">
        <v>91</v>
      </c>
      <c r="H4341">
        <v>8</v>
      </c>
      <c r="I4341">
        <v>1308</v>
      </c>
      <c r="J4341">
        <v>17</v>
      </c>
      <c r="K4341">
        <v>8685.1200000000008</v>
      </c>
      <c r="L4341">
        <v>1119.8699999999999</v>
      </c>
      <c r="M4341" t="s">
        <v>65</v>
      </c>
      <c r="N4341" t="s">
        <v>44</v>
      </c>
      <c r="O4341">
        <v>1</v>
      </c>
      <c r="P4341">
        <v>2023</v>
      </c>
      <c r="Q4341">
        <v>12</v>
      </c>
      <c r="R4341" t="s">
        <v>54</v>
      </c>
      <c r="S4341">
        <v>4</v>
      </c>
      <c r="T4341">
        <v>51</v>
      </c>
      <c r="U4341">
        <v>4</v>
      </c>
      <c r="V4341">
        <v>1</v>
      </c>
      <c r="W4341" t="s">
        <v>60</v>
      </c>
      <c r="X4341" t="s">
        <v>47</v>
      </c>
      <c r="Y4341">
        <v>177888</v>
      </c>
      <c r="Z4341">
        <v>0.13</v>
      </c>
    </row>
    <row r="4342" spans="1:26" x14ac:dyDescent="0.25">
      <c r="A4342" t="s">
        <v>6181</v>
      </c>
      <c r="B4342" s="1">
        <v>45189</v>
      </c>
      <c r="C4342" t="s">
        <v>2428</v>
      </c>
      <c r="D4342" t="s">
        <v>39</v>
      </c>
      <c r="E4342" t="s">
        <v>29</v>
      </c>
      <c r="F4342" t="s">
        <v>41</v>
      </c>
      <c r="G4342" t="s">
        <v>59</v>
      </c>
      <c r="H4342">
        <v>3</v>
      </c>
      <c r="I4342">
        <v>4565</v>
      </c>
      <c r="J4342">
        <v>5</v>
      </c>
      <c r="K4342">
        <v>13010.25</v>
      </c>
      <c r="L4342">
        <v>1718.8</v>
      </c>
      <c r="M4342" t="s">
        <v>32</v>
      </c>
      <c r="N4342" t="s">
        <v>66</v>
      </c>
      <c r="O4342">
        <v>5</v>
      </c>
      <c r="P4342">
        <v>2023</v>
      </c>
      <c r="Q4342">
        <v>9</v>
      </c>
      <c r="R4342" t="s">
        <v>80</v>
      </c>
      <c r="S4342">
        <v>3</v>
      </c>
      <c r="T4342">
        <v>38</v>
      </c>
      <c r="U4342">
        <v>4</v>
      </c>
      <c r="V4342">
        <v>3</v>
      </c>
      <c r="W4342" t="s">
        <v>83</v>
      </c>
      <c r="X4342" t="s">
        <v>47</v>
      </c>
      <c r="Y4342">
        <v>68475</v>
      </c>
      <c r="Z4342">
        <v>0.13</v>
      </c>
    </row>
    <row r="4343" spans="1:26" x14ac:dyDescent="0.25">
      <c r="A4343" t="s">
        <v>6182</v>
      </c>
      <c r="B4343" s="1">
        <v>45049</v>
      </c>
      <c r="C4343" t="s">
        <v>1405</v>
      </c>
      <c r="D4343" t="s">
        <v>28</v>
      </c>
      <c r="E4343" t="s">
        <v>58</v>
      </c>
      <c r="F4343" t="s">
        <v>30</v>
      </c>
      <c r="G4343" t="s">
        <v>31</v>
      </c>
      <c r="H4343">
        <v>1</v>
      </c>
      <c r="I4343">
        <v>2716</v>
      </c>
      <c r="J4343">
        <v>20</v>
      </c>
      <c r="K4343">
        <v>2172.8000000000002</v>
      </c>
      <c r="L4343">
        <v>137.63999999999999</v>
      </c>
      <c r="M4343" t="s">
        <v>65</v>
      </c>
      <c r="N4343" t="s">
        <v>44</v>
      </c>
      <c r="O4343">
        <v>1</v>
      </c>
      <c r="P4343">
        <v>2023</v>
      </c>
      <c r="Q4343">
        <v>5</v>
      </c>
      <c r="R4343" t="s">
        <v>238</v>
      </c>
      <c r="S4343">
        <v>2</v>
      </c>
      <c r="T4343">
        <v>18</v>
      </c>
      <c r="U4343">
        <v>1</v>
      </c>
      <c r="V4343">
        <v>3</v>
      </c>
      <c r="W4343" t="s">
        <v>83</v>
      </c>
      <c r="X4343" t="s">
        <v>47</v>
      </c>
      <c r="Y4343">
        <v>54320</v>
      </c>
      <c r="Z4343">
        <v>0.06</v>
      </c>
    </row>
    <row r="4344" spans="1:26" x14ac:dyDescent="0.25">
      <c r="A4344" t="s">
        <v>6183</v>
      </c>
      <c r="B4344" s="1">
        <v>45175</v>
      </c>
      <c r="C4344" t="s">
        <v>390</v>
      </c>
      <c r="D4344" t="s">
        <v>50</v>
      </c>
      <c r="E4344" t="s">
        <v>51</v>
      </c>
      <c r="F4344" t="s">
        <v>41</v>
      </c>
      <c r="G4344" t="s">
        <v>116</v>
      </c>
      <c r="H4344">
        <v>10</v>
      </c>
      <c r="I4344">
        <v>4342</v>
      </c>
      <c r="J4344">
        <v>14</v>
      </c>
      <c r="K4344">
        <v>37341.199999999997</v>
      </c>
      <c r="L4344">
        <v>6588.4</v>
      </c>
      <c r="M4344" t="s">
        <v>65</v>
      </c>
      <c r="N4344" t="s">
        <v>44</v>
      </c>
      <c r="O4344">
        <v>7</v>
      </c>
      <c r="P4344">
        <v>2023</v>
      </c>
      <c r="Q4344">
        <v>9</v>
      </c>
      <c r="R4344" t="s">
        <v>80</v>
      </c>
      <c r="S4344">
        <v>3</v>
      </c>
      <c r="T4344">
        <v>36</v>
      </c>
      <c r="U4344">
        <v>2</v>
      </c>
      <c r="V4344">
        <v>3</v>
      </c>
      <c r="W4344" t="s">
        <v>83</v>
      </c>
      <c r="X4344" t="s">
        <v>47</v>
      </c>
      <c r="Y4344">
        <v>607880</v>
      </c>
      <c r="Z4344">
        <v>0.18</v>
      </c>
    </row>
    <row r="4345" spans="1:26" x14ac:dyDescent="0.25">
      <c r="A4345" t="s">
        <v>6184</v>
      </c>
      <c r="B4345" s="1">
        <v>44996</v>
      </c>
      <c r="C4345" t="s">
        <v>2565</v>
      </c>
      <c r="D4345" t="s">
        <v>50</v>
      </c>
      <c r="E4345" t="s">
        <v>29</v>
      </c>
      <c r="F4345" t="s">
        <v>41</v>
      </c>
      <c r="G4345" t="s">
        <v>59</v>
      </c>
      <c r="H4345">
        <v>9</v>
      </c>
      <c r="I4345">
        <v>3225</v>
      </c>
      <c r="J4345">
        <v>17</v>
      </c>
      <c r="K4345">
        <v>24090.75</v>
      </c>
      <c r="L4345">
        <v>2467.04</v>
      </c>
      <c r="M4345" t="s">
        <v>65</v>
      </c>
      <c r="N4345" t="s">
        <v>44</v>
      </c>
      <c r="O4345">
        <v>2</v>
      </c>
      <c r="P4345">
        <v>2023</v>
      </c>
      <c r="Q4345">
        <v>3</v>
      </c>
      <c r="R4345" t="s">
        <v>105</v>
      </c>
      <c r="S4345">
        <v>1</v>
      </c>
      <c r="T4345">
        <v>10</v>
      </c>
      <c r="U4345">
        <v>2</v>
      </c>
      <c r="V4345">
        <v>6</v>
      </c>
      <c r="W4345" t="s">
        <v>35</v>
      </c>
      <c r="X4345" t="s">
        <v>36</v>
      </c>
      <c r="Y4345">
        <v>493425</v>
      </c>
      <c r="Z4345">
        <v>0.1</v>
      </c>
    </row>
    <row r="4346" spans="1:26" x14ac:dyDescent="0.25">
      <c r="A4346" t="s">
        <v>6185</v>
      </c>
      <c r="B4346" s="1">
        <v>45233</v>
      </c>
      <c r="C4346" t="s">
        <v>370</v>
      </c>
      <c r="D4346" t="s">
        <v>39</v>
      </c>
      <c r="E4346" t="s">
        <v>58</v>
      </c>
      <c r="F4346" t="s">
        <v>41</v>
      </c>
      <c r="G4346" t="s">
        <v>116</v>
      </c>
      <c r="H4346">
        <v>7</v>
      </c>
      <c r="I4346">
        <v>4458</v>
      </c>
      <c r="J4346">
        <v>0</v>
      </c>
      <c r="K4346">
        <v>31206</v>
      </c>
      <c r="L4346">
        <v>1786.29</v>
      </c>
      <c r="M4346" t="s">
        <v>32</v>
      </c>
      <c r="N4346" t="s">
        <v>33</v>
      </c>
      <c r="O4346">
        <v>1</v>
      </c>
      <c r="P4346">
        <v>2023</v>
      </c>
      <c r="Q4346">
        <v>11</v>
      </c>
      <c r="R4346" t="s">
        <v>92</v>
      </c>
      <c r="S4346">
        <v>4</v>
      </c>
      <c r="T4346">
        <v>44</v>
      </c>
      <c r="U4346">
        <v>1</v>
      </c>
      <c r="V4346">
        <v>5</v>
      </c>
      <c r="W4346" t="s">
        <v>46</v>
      </c>
      <c r="X4346" t="s">
        <v>47</v>
      </c>
      <c r="Y4346">
        <v>0</v>
      </c>
      <c r="Z4346">
        <v>0.06</v>
      </c>
    </row>
    <row r="4347" spans="1:26" x14ac:dyDescent="0.25">
      <c r="A4347" t="s">
        <v>6186</v>
      </c>
      <c r="B4347" s="1">
        <v>44980</v>
      </c>
      <c r="C4347" t="s">
        <v>4620</v>
      </c>
      <c r="D4347" t="s">
        <v>50</v>
      </c>
      <c r="E4347" t="s">
        <v>51</v>
      </c>
      <c r="F4347" t="s">
        <v>41</v>
      </c>
      <c r="G4347" t="s">
        <v>59</v>
      </c>
      <c r="H4347">
        <v>9</v>
      </c>
      <c r="I4347">
        <v>4234</v>
      </c>
      <c r="J4347">
        <v>0</v>
      </c>
      <c r="K4347">
        <v>38106</v>
      </c>
      <c r="L4347">
        <v>4894.87</v>
      </c>
      <c r="M4347" t="s">
        <v>43</v>
      </c>
      <c r="N4347" t="s">
        <v>33</v>
      </c>
      <c r="O4347">
        <v>7</v>
      </c>
      <c r="P4347">
        <v>2023</v>
      </c>
      <c r="Q4347">
        <v>2</v>
      </c>
      <c r="R4347" t="s">
        <v>67</v>
      </c>
      <c r="S4347">
        <v>1</v>
      </c>
      <c r="T4347">
        <v>8</v>
      </c>
      <c r="U4347">
        <v>4</v>
      </c>
      <c r="V4347">
        <v>4</v>
      </c>
      <c r="W4347" t="s">
        <v>73</v>
      </c>
      <c r="X4347" t="s">
        <v>47</v>
      </c>
      <c r="Y4347">
        <v>0</v>
      </c>
      <c r="Z4347">
        <v>0.13</v>
      </c>
    </row>
    <row r="4348" spans="1:26" x14ac:dyDescent="0.25">
      <c r="A4348" t="s">
        <v>6187</v>
      </c>
      <c r="B4348" s="1">
        <v>45265</v>
      </c>
      <c r="C4348" t="s">
        <v>3900</v>
      </c>
      <c r="D4348" t="s">
        <v>63</v>
      </c>
      <c r="E4348" t="s">
        <v>51</v>
      </c>
      <c r="F4348" t="s">
        <v>41</v>
      </c>
      <c r="G4348" t="s">
        <v>59</v>
      </c>
      <c r="H4348">
        <v>2</v>
      </c>
      <c r="I4348">
        <v>1756</v>
      </c>
      <c r="J4348">
        <v>26</v>
      </c>
      <c r="K4348">
        <v>2598.88</v>
      </c>
      <c r="L4348">
        <v>464.94</v>
      </c>
      <c r="M4348" t="s">
        <v>32</v>
      </c>
      <c r="N4348" t="s">
        <v>33</v>
      </c>
      <c r="O4348">
        <v>6</v>
      </c>
      <c r="P4348">
        <v>2023</v>
      </c>
      <c r="Q4348">
        <v>12</v>
      </c>
      <c r="R4348" t="s">
        <v>54</v>
      </c>
      <c r="S4348">
        <v>4</v>
      </c>
      <c r="T4348">
        <v>49</v>
      </c>
      <c r="U4348">
        <v>2</v>
      </c>
      <c r="V4348">
        <v>2</v>
      </c>
      <c r="W4348" t="s">
        <v>76</v>
      </c>
      <c r="X4348" t="s">
        <v>47</v>
      </c>
      <c r="Y4348">
        <v>91312</v>
      </c>
      <c r="Z4348">
        <v>0.18</v>
      </c>
    </row>
    <row r="4349" spans="1:26" x14ac:dyDescent="0.25">
      <c r="A4349" t="s">
        <v>6188</v>
      </c>
      <c r="B4349" s="1">
        <v>44973</v>
      </c>
      <c r="C4349" t="s">
        <v>3676</v>
      </c>
      <c r="D4349" t="s">
        <v>39</v>
      </c>
      <c r="E4349" t="s">
        <v>29</v>
      </c>
      <c r="F4349" t="s">
        <v>41</v>
      </c>
      <c r="G4349" t="s">
        <v>42</v>
      </c>
      <c r="H4349">
        <v>5</v>
      </c>
      <c r="I4349">
        <v>1968</v>
      </c>
      <c r="J4349">
        <v>15</v>
      </c>
      <c r="K4349">
        <v>8364</v>
      </c>
      <c r="L4349">
        <v>517.29</v>
      </c>
      <c r="M4349" t="s">
        <v>43</v>
      </c>
      <c r="N4349" t="s">
        <v>33</v>
      </c>
      <c r="O4349">
        <v>6</v>
      </c>
      <c r="P4349">
        <v>2023</v>
      </c>
      <c r="Q4349">
        <v>2</v>
      </c>
      <c r="R4349" t="s">
        <v>67</v>
      </c>
      <c r="S4349">
        <v>1</v>
      </c>
      <c r="T4349">
        <v>7</v>
      </c>
      <c r="U4349">
        <v>3</v>
      </c>
      <c r="V4349">
        <v>4</v>
      </c>
      <c r="W4349" t="s">
        <v>73</v>
      </c>
      <c r="X4349" t="s">
        <v>47</v>
      </c>
      <c r="Y4349">
        <v>147600</v>
      </c>
      <c r="Z4349">
        <v>0.06</v>
      </c>
    </row>
    <row r="4350" spans="1:26" x14ac:dyDescent="0.25">
      <c r="A4350" t="s">
        <v>6189</v>
      </c>
      <c r="B4350" s="1">
        <v>45095</v>
      </c>
      <c r="C4350" t="s">
        <v>2017</v>
      </c>
      <c r="D4350" t="s">
        <v>28</v>
      </c>
      <c r="E4350" t="s">
        <v>51</v>
      </c>
      <c r="F4350" t="s">
        <v>52</v>
      </c>
      <c r="G4350" t="s">
        <v>91</v>
      </c>
      <c r="H4350">
        <v>6</v>
      </c>
      <c r="I4350">
        <v>4889</v>
      </c>
      <c r="J4350">
        <v>27</v>
      </c>
      <c r="K4350">
        <v>21413.82</v>
      </c>
      <c r="L4350">
        <v>4201.28</v>
      </c>
      <c r="M4350" t="s">
        <v>43</v>
      </c>
      <c r="N4350" t="s">
        <v>66</v>
      </c>
      <c r="O4350">
        <v>5</v>
      </c>
      <c r="P4350">
        <v>2023</v>
      </c>
      <c r="Q4350">
        <v>6</v>
      </c>
      <c r="R4350" t="s">
        <v>95</v>
      </c>
      <c r="S4350">
        <v>2</v>
      </c>
      <c r="T4350">
        <v>25</v>
      </c>
      <c r="U4350">
        <v>4</v>
      </c>
      <c r="V4350">
        <v>0</v>
      </c>
      <c r="W4350" t="s">
        <v>55</v>
      </c>
      <c r="X4350" t="s">
        <v>36</v>
      </c>
      <c r="Y4350">
        <v>792018</v>
      </c>
      <c r="Z4350">
        <v>0.2</v>
      </c>
    </row>
    <row r="4351" spans="1:26" x14ac:dyDescent="0.25">
      <c r="A4351" t="s">
        <v>6190</v>
      </c>
      <c r="B4351" s="1">
        <v>44979</v>
      </c>
      <c r="C4351" t="s">
        <v>651</v>
      </c>
      <c r="D4351" t="s">
        <v>28</v>
      </c>
      <c r="E4351" t="s">
        <v>29</v>
      </c>
      <c r="F4351" t="s">
        <v>30</v>
      </c>
      <c r="G4351" t="s">
        <v>86</v>
      </c>
      <c r="H4351">
        <v>9</v>
      </c>
      <c r="I4351">
        <v>4791</v>
      </c>
      <c r="J4351">
        <v>28</v>
      </c>
      <c r="K4351">
        <v>31045.68</v>
      </c>
      <c r="L4351">
        <v>6078.12</v>
      </c>
      <c r="M4351" t="s">
        <v>43</v>
      </c>
      <c r="N4351" t="s">
        <v>44</v>
      </c>
      <c r="O4351">
        <v>3</v>
      </c>
      <c r="P4351">
        <v>2023</v>
      </c>
      <c r="Q4351">
        <v>2</v>
      </c>
      <c r="R4351" t="s">
        <v>67</v>
      </c>
      <c r="S4351">
        <v>1</v>
      </c>
      <c r="T4351">
        <v>8</v>
      </c>
      <c r="U4351">
        <v>4</v>
      </c>
      <c r="V4351">
        <v>3</v>
      </c>
      <c r="W4351" t="s">
        <v>83</v>
      </c>
      <c r="X4351" t="s">
        <v>47</v>
      </c>
      <c r="Y4351">
        <v>1207332</v>
      </c>
      <c r="Z4351">
        <v>0.2</v>
      </c>
    </row>
    <row r="4352" spans="1:26" x14ac:dyDescent="0.25">
      <c r="A4352" t="s">
        <v>6191</v>
      </c>
      <c r="B4352" s="1">
        <v>45062</v>
      </c>
      <c r="C4352" t="s">
        <v>623</v>
      </c>
      <c r="D4352" t="s">
        <v>63</v>
      </c>
      <c r="E4352" t="s">
        <v>51</v>
      </c>
      <c r="F4352" t="s">
        <v>41</v>
      </c>
      <c r="G4352" t="s">
        <v>116</v>
      </c>
      <c r="H4352">
        <v>4</v>
      </c>
      <c r="I4352">
        <v>2051</v>
      </c>
      <c r="J4352">
        <v>9</v>
      </c>
      <c r="K4352">
        <v>7465.64</v>
      </c>
      <c r="L4352">
        <v>902.73</v>
      </c>
      <c r="M4352" t="s">
        <v>32</v>
      </c>
      <c r="N4352" t="s">
        <v>44</v>
      </c>
      <c r="O4352">
        <v>4</v>
      </c>
      <c r="P4352">
        <v>2023</v>
      </c>
      <c r="Q4352">
        <v>5</v>
      </c>
      <c r="R4352" t="s">
        <v>238</v>
      </c>
      <c r="S4352">
        <v>2</v>
      </c>
      <c r="T4352">
        <v>20</v>
      </c>
      <c r="U4352">
        <v>3</v>
      </c>
      <c r="V4352">
        <v>2</v>
      </c>
      <c r="W4352" t="s">
        <v>76</v>
      </c>
      <c r="X4352" t="s">
        <v>47</v>
      </c>
      <c r="Y4352">
        <v>73836</v>
      </c>
      <c r="Z4352">
        <v>0.12</v>
      </c>
    </row>
    <row r="4353" spans="1:26" x14ac:dyDescent="0.25">
      <c r="A4353" t="s">
        <v>6192</v>
      </c>
      <c r="B4353" s="1">
        <v>45106</v>
      </c>
      <c r="C4353" t="s">
        <v>1460</v>
      </c>
      <c r="D4353" t="s">
        <v>63</v>
      </c>
      <c r="E4353" t="s">
        <v>51</v>
      </c>
      <c r="F4353" t="s">
        <v>41</v>
      </c>
      <c r="G4353" t="s">
        <v>42</v>
      </c>
      <c r="H4353">
        <v>5</v>
      </c>
      <c r="I4353">
        <v>3167</v>
      </c>
      <c r="J4353">
        <v>5</v>
      </c>
      <c r="K4353">
        <v>15043.25</v>
      </c>
      <c r="L4353">
        <v>1909.92</v>
      </c>
      <c r="M4353" t="s">
        <v>65</v>
      </c>
      <c r="N4353" t="s">
        <v>44</v>
      </c>
      <c r="O4353">
        <v>1</v>
      </c>
      <c r="P4353">
        <v>2023</v>
      </c>
      <c r="Q4353">
        <v>6</v>
      </c>
      <c r="R4353" t="s">
        <v>95</v>
      </c>
      <c r="S4353">
        <v>2</v>
      </c>
      <c r="T4353">
        <v>26</v>
      </c>
      <c r="U4353">
        <v>5</v>
      </c>
      <c r="V4353">
        <v>4</v>
      </c>
      <c r="W4353" t="s">
        <v>73</v>
      </c>
      <c r="X4353" t="s">
        <v>47</v>
      </c>
      <c r="Y4353">
        <v>79175</v>
      </c>
      <c r="Z4353">
        <v>0.13</v>
      </c>
    </row>
    <row r="4354" spans="1:26" x14ac:dyDescent="0.25">
      <c r="A4354" t="s">
        <v>6193</v>
      </c>
      <c r="B4354" s="1">
        <v>45106</v>
      </c>
      <c r="C4354" t="s">
        <v>1919</v>
      </c>
      <c r="D4354" t="s">
        <v>28</v>
      </c>
      <c r="E4354" t="s">
        <v>29</v>
      </c>
      <c r="F4354" t="s">
        <v>41</v>
      </c>
      <c r="G4354" t="s">
        <v>59</v>
      </c>
      <c r="H4354">
        <v>8</v>
      </c>
      <c r="I4354">
        <v>3145</v>
      </c>
      <c r="J4354">
        <v>5</v>
      </c>
      <c r="K4354">
        <v>23902</v>
      </c>
      <c r="L4354">
        <v>1507.02</v>
      </c>
      <c r="M4354" t="s">
        <v>43</v>
      </c>
      <c r="N4354" t="s">
        <v>66</v>
      </c>
      <c r="O4354">
        <v>7</v>
      </c>
      <c r="P4354">
        <v>2023</v>
      </c>
      <c r="Q4354">
        <v>6</v>
      </c>
      <c r="R4354" t="s">
        <v>95</v>
      </c>
      <c r="S4354">
        <v>2</v>
      </c>
      <c r="T4354">
        <v>26</v>
      </c>
      <c r="U4354">
        <v>5</v>
      </c>
      <c r="V4354">
        <v>4</v>
      </c>
      <c r="W4354" t="s">
        <v>73</v>
      </c>
      <c r="X4354" t="s">
        <v>47</v>
      </c>
      <c r="Y4354">
        <v>125800</v>
      </c>
      <c r="Z4354">
        <v>0.06</v>
      </c>
    </row>
    <row r="4355" spans="1:26" x14ac:dyDescent="0.25">
      <c r="A4355" t="s">
        <v>6194</v>
      </c>
      <c r="B4355" s="1">
        <v>45054</v>
      </c>
      <c r="C4355" t="s">
        <v>1970</v>
      </c>
      <c r="D4355" t="s">
        <v>39</v>
      </c>
      <c r="E4355" t="s">
        <v>58</v>
      </c>
      <c r="F4355" t="s">
        <v>41</v>
      </c>
      <c r="G4355" t="s">
        <v>116</v>
      </c>
      <c r="H4355">
        <v>9</v>
      </c>
      <c r="I4355">
        <v>4168</v>
      </c>
      <c r="J4355">
        <v>6</v>
      </c>
      <c r="K4355">
        <v>35261.279999999999</v>
      </c>
      <c r="L4355">
        <v>4834.6400000000003</v>
      </c>
      <c r="M4355" t="s">
        <v>65</v>
      </c>
      <c r="N4355" t="s">
        <v>33</v>
      </c>
      <c r="O4355">
        <v>7</v>
      </c>
      <c r="P4355">
        <v>2023</v>
      </c>
      <c r="Q4355">
        <v>5</v>
      </c>
      <c r="R4355" t="s">
        <v>238</v>
      </c>
      <c r="S4355">
        <v>2</v>
      </c>
      <c r="T4355">
        <v>19</v>
      </c>
      <c r="U4355">
        <v>2</v>
      </c>
      <c r="V4355">
        <v>1</v>
      </c>
      <c r="W4355" t="s">
        <v>60</v>
      </c>
      <c r="X4355" t="s">
        <v>47</v>
      </c>
      <c r="Y4355">
        <v>225072</v>
      </c>
      <c r="Z4355">
        <v>0.14000000000000001</v>
      </c>
    </row>
    <row r="4356" spans="1:26" x14ac:dyDescent="0.25">
      <c r="A4356" t="s">
        <v>6195</v>
      </c>
      <c r="B4356" s="1">
        <v>45000</v>
      </c>
      <c r="C4356" t="s">
        <v>1064</v>
      </c>
      <c r="D4356" t="s">
        <v>63</v>
      </c>
      <c r="E4356" t="s">
        <v>29</v>
      </c>
      <c r="F4356" t="s">
        <v>52</v>
      </c>
      <c r="G4356" t="s">
        <v>91</v>
      </c>
      <c r="H4356">
        <v>6</v>
      </c>
      <c r="I4356">
        <v>201</v>
      </c>
      <c r="J4356">
        <v>26</v>
      </c>
      <c r="K4356">
        <v>892.44</v>
      </c>
      <c r="L4356">
        <v>128.26</v>
      </c>
      <c r="M4356" t="s">
        <v>43</v>
      </c>
      <c r="N4356" t="s">
        <v>66</v>
      </c>
      <c r="O4356">
        <v>2</v>
      </c>
      <c r="P4356">
        <v>2023</v>
      </c>
      <c r="Q4356">
        <v>3</v>
      </c>
      <c r="R4356" t="s">
        <v>105</v>
      </c>
      <c r="S4356">
        <v>1</v>
      </c>
      <c r="T4356">
        <v>11</v>
      </c>
      <c r="U4356">
        <v>3</v>
      </c>
      <c r="V4356">
        <v>3</v>
      </c>
      <c r="W4356" t="s">
        <v>83</v>
      </c>
      <c r="X4356" t="s">
        <v>47</v>
      </c>
      <c r="Y4356">
        <v>31356</v>
      </c>
      <c r="Z4356">
        <v>0.14000000000000001</v>
      </c>
    </row>
    <row r="4357" spans="1:26" x14ac:dyDescent="0.25">
      <c r="A4357" t="s">
        <v>6196</v>
      </c>
      <c r="B4357" s="1">
        <v>45075</v>
      </c>
      <c r="C4357" t="s">
        <v>2203</v>
      </c>
      <c r="D4357" t="s">
        <v>28</v>
      </c>
      <c r="E4357" t="s">
        <v>51</v>
      </c>
      <c r="F4357" t="s">
        <v>52</v>
      </c>
      <c r="G4357" t="s">
        <v>91</v>
      </c>
      <c r="H4357">
        <v>8</v>
      </c>
      <c r="I4357">
        <v>138</v>
      </c>
      <c r="J4357">
        <v>9</v>
      </c>
      <c r="K4357">
        <v>1004.64</v>
      </c>
      <c r="L4357">
        <v>164.8</v>
      </c>
      <c r="M4357" t="s">
        <v>43</v>
      </c>
      <c r="N4357" t="s">
        <v>33</v>
      </c>
      <c r="O4357">
        <v>3</v>
      </c>
      <c r="P4357">
        <v>2023</v>
      </c>
      <c r="Q4357">
        <v>5</v>
      </c>
      <c r="R4357" t="s">
        <v>238</v>
      </c>
      <c r="S4357">
        <v>2</v>
      </c>
      <c r="T4357">
        <v>22</v>
      </c>
      <c r="U4357">
        <v>5</v>
      </c>
      <c r="V4357">
        <v>1</v>
      </c>
      <c r="W4357" t="s">
        <v>60</v>
      </c>
      <c r="X4357" t="s">
        <v>47</v>
      </c>
      <c r="Y4357">
        <v>9936</v>
      </c>
      <c r="Z4357">
        <v>0.16</v>
      </c>
    </row>
    <row r="4358" spans="1:26" x14ac:dyDescent="0.25">
      <c r="A4358" t="s">
        <v>6197</v>
      </c>
      <c r="B4358" s="1">
        <v>44936</v>
      </c>
      <c r="C4358" t="s">
        <v>294</v>
      </c>
      <c r="D4358" t="s">
        <v>50</v>
      </c>
      <c r="E4358" t="s">
        <v>29</v>
      </c>
      <c r="F4358" t="s">
        <v>41</v>
      </c>
      <c r="G4358" t="s">
        <v>59</v>
      </c>
      <c r="H4358">
        <v>6</v>
      </c>
      <c r="I4358">
        <v>1242</v>
      </c>
      <c r="J4358">
        <v>20</v>
      </c>
      <c r="K4358">
        <v>5961.6</v>
      </c>
      <c r="L4358">
        <v>725.52</v>
      </c>
      <c r="M4358" t="s">
        <v>65</v>
      </c>
      <c r="N4358" t="s">
        <v>66</v>
      </c>
      <c r="O4358">
        <v>3</v>
      </c>
      <c r="P4358">
        <v>2023</v>
      </c>
      <c r="Q4358">
        <v>1</v>
      </c>
      <c r="R4358" t="s">
        <v>34</v>
      </c>
      <c r="S4358">
        <v>1</v>
      </c>
      <c r="T4358">
        <v>2</v>
      </c>
      <c r="U4358">
        <v>2</v>
      </c>
      <c r="V4358">
        <v>2</v>
      </c>
      <c r="W4358" t="s">
        <v>76</v>
      </c>
      <c r="X4358" t="s">
        <v>47</v>
      </c>
      <c r="Y4358">
        <v>149040</v>
      </c>
      <c r="Z4358">
        <v>0.12</v>
      </c>
    </row>
    <row r="4359" spans="1:26" x14ac:dyDescent="0.25">
      <c r="A4359" t="s">
        <v>6198</v>
      </c>
      <c r="B4359" s="1">
        <v>45025</v>
      </c>
      <c r="C4359" t="s">
        <v>2331</v>
      </c>
      <c r="D4359" t="s">
        <v>28</v>
      </c>
      <c r="E4359" t="s">
        <v>58</v>
      </c>
      <c r="F4359" t="s">
        <v>41</v>
      </c>
      <c r="G4359" t="s">
        <v>116</v>
      </c>
      <c r="H4359">
        <v>2</v>
      </c>
      <c r="I4359">
        <v>2466</v>
      </c>
      <c r="J4359">
        <v>24</v>
      </c>
      <c r="K4359">
        <v>3748.32</v>
      </c>
      <c r="L4359">
        <v>241.67</v>
      </c>
      <c r="M4359" t="s">
        <v>43</v>
      </c>
      <c r="N4359" t="s">
        <v>44</v>
      </c>
      <c r="O4359">
        <v>1</v>
      </c>
      <c r="P4359">
        <v>2023</v>
      </c>
      <c r="Q4359">
        <v>4</v>
      </c>
      <c r="R4359" t="s">
        <v>100</v>
      </c>
      <c r="S4359">
        <v>2</v>
      </c>
      <c r="T4359">
        <v>15</v>
      </c>
      <c r="U4359">
        <v>3</v>
      </c>
      <c r="V4359">
        <v>0</v>
      </c>
      <c r="W4359" t="s">
        <v>55</v>
      </c>
      <c r="X4359" t="s">
        <v>36</v>
      </c>
      <c r="Y4359">
        <v>118368</v>
      </c>
      <c r="Z4359">
        <v>0.06</v>
      </c>
    </row>
    <row r="4360" spans="1:26" x14ac:dyDescent="0.25">
      <c r="A4360" t="s">
        <v>6199</v>
      </c>
      <c r="B4360" s="1">
        <v>45158</v>
      </c>
      <c r="C4360" t="s">
        <v>3548</v>
      </c>
      <c r="D4360" t="s">
        <v>39</v>
      </c>
      <c r="E4360" t="s">
        <v>51</v>
      </c>
      <c r="F4360" t="s">
        <v>30</v>
      </c>
      <c r="G4360" t="s">
        <v>31</v>
      </c>
      <c r="H4360">
        <v>8</v>
      </c>
      <c r="I4360">
        <v>3033</v>
      </c>
      <c r="J4360">
        <v>4</v>
      </c>
      <c r="K4360">
        <v>23293.439999999999</v>
      </c>
      <c r="L4360">
        <v>3236.48</v>
      </c>
      <c r="M4360" t="s">
        <v>43</v>
      </c>
      <c r="N4360" t="s">
        <v>66</v>
      </c>
      <c r="O4360">
        <v>3</v>
      </c>
      <c r="P4360">
        <v>2023</v>
      </c>
      <c r="Q4360">
        <v>8</v>
      </c>
      <c r="R4360" t="s">
        <v>72</v>
      </c>
      <c r="S4360">
        <v>3</v>
      </c>
      <c r="T4360">
        <v>34</v>
      </c>
      <c r="U4360">
        <v>4</v>
      </c>
      <c r="V4360">
        <v>0</v>
      </c>
      <c r="W4360" t="s">
        <v>55</v>
      </c>
      <c r="X4360" t="s">
        <v>36</v>
      </c>
      <c r="Y4360">
        <v>97056</v>
      </c>
      <c r="Z4360">
        <v>0.14000000000000001</v>
      </c>
    </row>
    <row r="4361" spans="1:26" x14ac:dyDescent="0.25">
      <c r="A4361" t="s">
        <v>6200</v>
      </c>
      <c r="B4361" s="1">
        <v>44948</v>
      </c>
      <c r="C4361" t="s">
        <v>3474</v>
      </c>
      <c r="D4361" t="s">
        <v>28</v>
      </c>
      <c r="E4361" t="s">
        <v>51</v>
      </c>
      <c r="F4361" t="s">
        <v>41</v>
      </c>
      <c r="G4361" t="s">
        <v>59</v>
      </c>
      <c r="H4361">
        <v>1</v>
      </c>
      <c r="I4361">
        <v>625</v>
      </c>
      <c r="J4361">
        <v>13</v>
      </c>
      <c r="K4361">
        <v>543.75</v>
      </c>
      <c r="L4361">
        <v>57.58</v>
      </c>
      <c r="M4361" t="s">
        <v>65</v>
      </c>
      <c r="N4361" t="s">
        <v>44</v>
      </c>
      <c r="O4361">
        <v>3</v>
      </c>
      <c r="P4361">
        <v>2023</v>
      </c>
      <c r="Q4361">
        <v>1</v>
      </c>
      <c r="R4361" t="s">
        <v>34</v>
      </c>
      <c r="S4361">
        <v>1</v>
      </c>
      <c r="T4361">
        <v>4</v>
      </c>
      <c r="U4361">
        <v>4</v>
      </c>
      <c r="V4361">
        <v>0</v>
      </c>
      <c r="W4361" t="s">
        <v>55</v>
      </c>
      <c r="X4361" t="s">
        <v>36</v>
      </c>
      <c r="Y4361">
        <v>8125</v>
      </c>
      <c r="Z4361">
        <v>0.11</v>
      </c>
    </row>
    <row r="4362" spans="1:26" x14ac:dyDescent="0.25">
      <c r="A4362" t="s">
        <v>6201</v>
      </c>
      <c r="B4362" s="1">
        <v>45159</v>
      </c>
      <c r="C4362" t="s">
        <v>1722</v>
      </c>
      <c r="D4362" t="s">
        <v>63</v>
      </c>
      <c r="E4362" t="s">
        <v>40</v>
      </c>
      <c r="F4362" t="s">
        <v>41</v>
      </c>
      <c r="G4362" t="s">
        <v>42</v>
      </c>
      <c r="H4362">
        <v>10</v>
      </c>
      <c r="I4362">
        <v>967</v>
      </c>
      <c r="J4362">
        <v>1</v>
      </c>
      <c r="K4362">
        <v>9573.2999999999993</v>
      </c>
      <c r="L4362">
        <v>1720.08</v>
      </c>
      <c r="M4362" t="s">
        <v>43</v>
      </c>
      <c r="N4362" t="s">
        <v>44</v>
      </c>
      <c r="O4362">
        <v>4</v>
      </c>
      <c r="P4362">
        <v>2023</v>
      </c>
      <c r="Q4362">
        <v>8</v>
      </c>
      <c r="R4362" t="s">
        <v>72</v>
      </c>
      <c r="S4362">
        <v>3</v>
      </c>
      <c r="T4362">
        <v>34</v>
      </c>
      <c r="U4362">
        <v>4</v>
      </c>
      <c r="V4362">
        <v>1</v>
      </c>
      <c r="W4362" t="s">
        <v>60</v>
      </c>
      <c r="X4362" t="s">
        <v>47</v>
      </c>
      <c r="Y4362">
        <v>9670</v>
      </c>
      <c r="Z4362">
        <v>0.18</v>
      </c>
    </row>
    <row r="4363" spans="1:26" x14ac:dyDescent="0.25">
      <c r="A4363" t="s">
        <v>6202</v>
      </c>
      <c r="B4363" s="1">
        <v>45135</v>
      </c>
      <c r="C4363" t="s">
        <v>2622</v>
      </c>
      <c r="D4363" t="s">
        <v>28</v>
      </c>
      <c r="E4363" t="s">
        <v>58</v>
      </c>
      <c r="F4363" t="s">
        <v>41</v>
      </c>
      <c r="G4363" t="s">
        <v>42</v>
      </c>
      <c r="H4363">
        <v>2</v>
      </c>
      <c r="I4363">
        <v>4473</v>
      </c>
      <c r="J4363">
        <v>23</v>
      </c>
      <c r="K4363">
        <v>6888.42</v>
      </c>
      <c r="L4363">
        <v>1132.95</v>
      </c>
      <c r="M4363" t="s">
        <v>65</v>
      </c>
      <c r="N4363" t="s">
        <v>66</v>
      </c>
      <c r="O4363">
        <v>3</v>
      </c>
      <c r="P4363">
        <v>2023</v>
      </c>
      <c r="Q4363">
        <v>7</v>
      </c>
      <c r="R4363" t="s">
        <v>125</v>
      </c>
      <c r="S4363">
        <v>3</v>
      </c>
      <c r="T4363">
        <v>30</v>
      </c>
      <c r="U4363">
        <v>5</v>
      </c>
      <c r="V4363">
        <v>5</v>
      </c>
      <c r="W4363" t="s">
        <v>46</v>
      </c>
      <c r="X4363" t="s">
        <v>47</v>
      </c>
      <c r="Y4363">
        <v>205758</v>
      </c>
      <c r="Z4363">
        <v>0.16</v>
      </c>
    </row>
    <row r="4364" spans="1:26" x14ac:dyDescent="0.25">
      <c r="A4364" t="s">
        <v>6203</v>
      </c>
      <c r="B4364" s="1">
        <v>45014</v>
      </c>
      <c r="C4364" t="s">
        <v>2229</v>
      </c>
      <c r="D4364" t="s">
        <v>50</v>
      </c>
      <c r="E4364" t="s">
        <v>51</v>
      </c>
      <c r="F4364" t="s">
        <v>30</v>
      </c>
      <c r="G4364" t="s">
        <v>64</v>
      </c>
      <c r="H4364">
        <v>2</v>
      </c>
      <c r="I4364">
        <v>689</v>
      </c>
      <c r="J4364">
        <v>1</v>
      </c>
      <c r="K4364">
        <v>1364.22</v>
      </c>
      <c r="L4364">
        <v>190.21</v>
      </c>
      <c r="M4364" t="s">
        <v>43</v>
      </c>
      <c r="N4364" t="s">
        <v>44</v>
      </c>
      <c r="O4364">
        <v>5</v>
      </c>
      <c r="P4364">
        <v>2023</v>
      </c>
      <c r="Q4364">
        <v>3</v>
      </c>
      <c r="R4364" t="s">
        <v>105</v>
      </c>
      <c r="S4364">
        <v>1</v>
      </c>
      <c r="T4364">
        <v>13</v>
      </c>
      <c r="U4364">
        <v>5</v>
      </c>
      <c r="V4364">
        <v>3</v>
      </c>
      <c r="W4364" t="s">
        <v>83</v>
      </c>
      <c r="X4364" t="s">
        <v>47</v>
      </c>
      <c r="Y4364">
        <v>1378</v>
      </c>
      <c r="Z4364">
        <v>0.14000000000000001</v>
      </c>
    </row>
    <row r="4365" spans="1:26" x14ac:dyDescent="0.25">
      <c r="A4365" t="s">
        <v>6204</v>
      </c>
      <c r="B4365" s="1">
        <v>44974</v>
      </c>
      <c r="C4365" t="s">
        <v>2382</v>
      </c>
      <c r="D4365" t="s">
        <v>50</v>
      </c>
      <c r="E4365" t="s">
        <v>40</v>
      </c>
      <c r="F4365" t="s">
        <v>41</v>
      </c>
      <c r="G4365" t="s">
        <v>59</v>
      </c>
      <c r="H4365">
        <v>9</v>
      </c>
      <c r="I4365">
        <v>1895</v>
      </c>
      <c r="J4365">
        <v>18</v>
      </c>
      <c r="K4365">
        <v>13985.1</v>
      </c>
      <c r="L4365">
        <v>1375.38</v>
      </c>
      <c r="M4365" t="s">
        <v>43</v>
      </c>
      <c r="N4365" t="s">
        <v>66</v>
      </c>
      <c r="O4365">
        <v>5</v>
      </c>
      <c r="P4365">
        <v>2023</v>
      </c>
      <c r="Q4365">
        <v>2</v>
      </c>
      <c r="R4365" t="s">
        <v>67</v>
      </c>
      <c r="S4365">
        <v>1</v>
      </c>
      <c r="T4365">
        <v>7</v>
      </c>
      <c r="U4365">
        <v>3</v>
      </c>
      <c r="V4365">
        <v>5</v>
      </c>
      <c r="W4365" t="s">
        <v>46</v>
      </c>
      <c r="X4365" t="s">
        <v>47</v>
      </c>
      <c r="Y4365">
        <v>306990</v>
      </c>
      <c r="Z4365">
        <v>0.1</v>
      </c>
    </row>
    <row r="4366" spans="1:26" x14ac:dyDescent="0.25">
      <c r="A4366" t="s">
        <v>6205</v>
      </c>
      <c r="B4366" s="1">
        <v>45288</v>
      </c>
      <c r="C4366" t="s">
        <v>1240</v>
      </c>
      <c r="D4366" t="s">
        <v>39</v>
      </c>
      <c r="E4366" t="s">
        <v>58</v>
      </c>
      <c r="F4366" t="s">
        <v>41</v>
      </c>
      <c r="G4366" t="s">
        <v>59</v>
      </c>
      <c r="H4366">
        <v>9</v>
      </c>
      <c r="I4366">
        <v>948</v>
      </c>
      <c r="J4366">
        <v>12</v>
      </c>
      <c r="K4366">
        <v>7508.16</v>
      </c>
      <c r="L4366">
        <v>704.95</v>
      </c>
      <c r="M4366" t="s">
        <v>32</v>
      </c>
      <c r="N4366" t="s">
        <v>33</v>
      </c>
      <c r="O4366">
        <v>5</v>
      </c>
      <c r="P4366">
        <v>2023</v>
      </c>
      <c r="Q4366">
        <v>12</v>
      </c>
      <c r="R4366" t="s">
        <v>54</v>
      </c>
      <c r="S4366">
        <v>4</v>
      </c>
      <c r="T4366">
        <v>52</v>
      </c>
      <c r="U4366">
        <v>5</v>
      </c>
      <c r="V4366">
        <v>4</v>
      </c>
      <c r="W4366" t="s">
        <v>73</v>
      </c>
      <c r="X4366" t="s">
        <v>47</v>
      </c>
      <c r="Y4366">
        <v>102384</v>
      </c>
      <c r="Z4366">
        <v>0.09</v>
      </c>
    </row>
    <row r="4367" spans="1:26" x14ac:dyDescent="0.25">
      <c r="A4367" t="s">
        <v>6206</v>
      </c>
      <c r="B4367" s="1">
        <v>45262</v>
      </c>
      <c r="C4367" t="s">
        <v>4564</v>
      </c>
      <c r="D4367" t="s">
        <v>63</v>
      </c>
      <c r="E4367" t="s">
        <v>29</v>
      </c>
      <c r="F4367" t="s">
        <v>30</v>
      </c>
      <c r="G4367" t="s">
        <v>64</v>
      </c>
      <c r="H4367">
        <v>7</v>
      </c>
      <c r="I4367">
        <v>490</v>
      </c>
      <c r="J4367">
        <v>18</v>
      </c>
      <c r="K4367">
        <v>2812.6</v>
      </c>
      <c r="L4367">
        <v>223.74</v>
      </c>
      <c r="M4367" t="s">
        <v>43</v>
      </c>
      <c r="N4367" t="s">
        <v>66</v>
      </c>
      <c r="O4367">
        <v>7</v>
      </c>
      <c r="P4367">
        <v>2023</v>
      </c>
      <c r="Q4367">
        <v>12</v>
      </c>
      <c r="R4367" t="s">
        <v>54</v>
      </c>
      <c r="S4367">
        <v>4</v>
      </c>
      <c r="T4367">
        <v>48</v>
      </c>
      <c r="U4367">
        <v>1</v>
      </c>
      <c r="V4367">
        <v>6</v>
      </c>
      <c r="W4367" t="s">
        <v>35</v>
      </c>
      <c r="X4367" t="s">
        <v>36</v>
      </c>
      <c r="Y4367">
        <v>61740</v>
      </c>
      <c r="Z4367">
        <v>0.08</v>
      </c>
    </row>
    <row r="4368" spans="1:26" x14ac:dyDescent="0.25">
      <c r="A4368" t="s">
        <v>6207</v>
      </c>
      <c r="B4368" s="1">
        <v>45094</v>
      </c>
      <c r="C4368" t="s">
        <v>1230</v>
      </c>
      <c r="D4368" t="s">
        <v>63</v>
      </c>
      <c r="E4368" t="s">
        <v>40</v>
      </c>
      <c r="F4368" t="s">
        <v>41</v>
      </c>
      <c r="G4368" t="s">
        <v>116</v>
      </c>
      <c r="H4368">
        <v>5</v>
      </c>
      <c r="I4368">
        <v>2457</v>
      </c>
      <c r="J4368">
        <v>30</v>
      </c>
      <c r="K4368">
        <v>8599.5</v>
      </c>
      <c r="L4368">
        <v>486.53</v>
      </c>
      <c r="M4368" t="s">
        <v>65</v>
      </c>
      <c r="N4368" t="s">
        <v>33</v>
      </c>
      <c r="O4368">
        <v>6</v>
      </c>
      <c r="P4368">
        <v>2023</v>
      </c>
      <c r="Q4368">
        <v>6</v>
      </c>
      <c r="R4368" t="s">
        <v>95</v>
      </c>
      <c r="S4368">
        <v>2</v>
      </c>
      <c r="T4368">
        <v>24</v>
      </c>
      <c r="U4368">
        <v>3</v>
      </c>
      <c r="V4368">
        <v>6</v>
      </c>
      <c r="W4368" t="s">
        <v>35</v>
      </c>
      <c r="X4368" t="s">
        <v>36</v>
      </c>
      <c r="Y4368">
        <v>368550</v>
      </c>
      <c r="Z4368">
        <v>0.06</v>
      </c>
    </row>
    <row r="4369" spans="1:26" x14ac:dyDescent="0.25">
      <c r="A4369" t="s">
        <v>6208</v>
      </c>
      <c r="B4369" s="1">
        <v>45257</v>
      </c>
      <c r="C4369" t="s">
        <v>6209</v>
      </c>
      <c r="D4369" t="s">
        <v>50</v>
      </c>
      <c r="E4369" t="s">
        <v>40</v>
      </c>
      <c r="F4369" t="s">
        <v>41</v>
      </c>
      <c r="G4369" t="s">
        <v>116</v>
      </c>
      <c r="H4369">
        <v>6</v>
      </c>
      <c r="I4369">
        <v>1947</v>
      </c>
      <c r="J4369">
        <v>7</v>
      </c>
      <c r="K4369">
        <v>10864.26</v>
      </c>
      <c r="L4369">
        <v>1032.3</v>
      </c>
      <c r="M4369" t="s">
        <v>32</v>
      </c>
      <c r="N4369" t="s">
        <v>44</v>
      </c>
      <c r="O4369">
        <v>3</v>
      </c>
      <c r="P4369">
        <v>2023</v>
      </c>
      <c r="Q4369">
        <v>11</v>
      </c>
      <c r="R4369" t="s">
        <v>92</v>
      </c>
      <c r="S4369">
        <v>4</v>
      </c>
      <c r="T4369">
        <v>48</v>
      </c>
      <c r="U4369">
        <v>5</v>
      </c>
      <c r="V4369">
        <v>1</v>
      </c>
      <c r="W4369" t="s">
        <v>60</v>
      </c>
      <c r="X4369" t="s">
        <v>47</v>
      </c>
      <c r="Y4369">
        <v>81774</v>
      </c>
      <c r="Z4369">
        <v>0.1</v>
      </c>
    </row>
    <row r="4370" spans="1:26" x14ac:dyDescent="0.25">
      <c r="A4370" t="s">
        <v>6210</v>
      </c>
      <c r="B4370" s="1">
        <v>45064</v>
      </c>
      <c r="C4370" t="s">
        <v>160</v>
      </c>
      <c r="D4370" t="s">
        <v>63</v>
      </c>
      <c r="E4370" t="s">
        <v>51</v>
      </c>
      <c r="F4370" t="s">
        <v>41</v>
      </c>
      <c r="G4370" t="s">
        <v>59</v>
      </c>
      <c r="H4370">
        <v>7</v>
      </c>
      <c r="I4370">
        <v>3091</v>
      </c>
      <c r="J4370">
        <v>26</v>
      </c>
      <c r="K4370">
        <v>16011.38</v>
      </c>
      <c r="L4370">
        <v>2987.75</v>
      </c>
      <c r="M4370" t="s">
        <v>43</v>
      </c>
      <c r="N4370" t="s">
        <v>33</v>
      </c>
      <c r="O4370">
        <v>3</v>
      </c>
      <c r="P4370">
        <v>2023</v>
      </c>
      <c r="Q4370">
        <v>5</v>
      </c>
      <c r="R4370" t="s">
        <v>238</v>
      </c>
      <c r="S4370">
        <v>2</v>
      </c>
      <c r="T4370">
        <v>20</v>
      </c>
      <c r="U4370">
        <v>3</v>
      </c>
      <c r="V4370">
        <v>4</v>
      </c>
      <c r="W4370" t="s">
        <v>73</v>
      </c>
      <c r="X4370" t="s">
        <v>47</v>
      </c>
      <c r="Y4370">
        <v>562562</v>
      </c>
      <c r="Z4370">
        <v>0.19</v>
      </c>
    </row>
    <row r="4371" spans="1:26" x14ac:dyDescent="0.25">
      <c r="A4371" t="s">
        <v>6211</v>
      </c>
      <c r="B4371" s="1">
        <v>45131</v>
      </c>
      <c r="C4371" t="s">
        <v>498</v>
      </c>
      <c r="D4371" t="s">
        <v>39</v>
      </c>
      <c r="E4371" t="s">
        <v>51</v>
      </c>
      <c r="F4371" t="s">
        <v>52</v>
      </c>
      <c r="G4371" t="s">
        <v>91</v>
      </c>
      <c r="H4371">
        <v>2</v>
      </c>
      <c r="I4371">
        <v>3543</v>
      </c>
      <c r="J4371">
        <v>10</v>
      </c>
      <c r="K4371">
        <v>6377.4</v>
      </c>
      <c r="L4371">
        <v>1273.99</v>
      </c>
      <c r="M4371" t="s">
        <v>65</v>
      </c>
      <c r="N4371" t="s">
        <v>66</v>
      </c>
      <c r="O4371">
        <v>6</v>
      </c>
      <c r="P4371">
        <v>2023</v>
      </c>
      <c r="Q4371">
        <v>7</v>
      </c>
      <c r="R4371" t="s">
        <v>125</v>
      </c>
      <c r="S4371">
        <v>3</v>
      </c>
      <c r="T4371">
        <v>30</v>
      </c>
      <c r="U4371">
        <v>5</v>
      </c>
      <c r="V4371">
        <v>1</v>
      </c>
      <c r="W4371" t="s">
        <v>60</v>
      </c>
      <c r="X4371" t="s">
        <v>47</v>
      </c>
      <c r="Y4371">
        <v>70860</v>
      </c>
      <c r="Z4371">
        <v>0.2</v>
      </c>
    </row>
    <row r="4372" spans="1:26" x14ac:dyDescent="0.25">
      <c r="A4372" t="s">
        <v>6212</v>
      </c>
      <c r="B4372" s="1">
        <v>45234</v>
      </c>
      <c r="C4372" t="s">
        <v>6213</v>
      </c>
      <c r="D4372" t="s">
        <v>28</v>
      </c>
      <c r="E4372" t="s">
        <v>51</v>
      </c>
      <c r="F4372" t="s">
        <v>41</v>
      </c>
      <c r="G4372" t="s">
        <v>59</v>
      </c>
      <c r="H4372">
        <v>2</v>
      </c>
      <c r="I4372">
        <v>3414</v>
      </c>
      <c r="J4372">
        <v>29</v>
      </c>
      <c r="K4372">
        <v>4847.88</v>
      </c>
      <c r="L4372">
        <v>348.8</v>
      </c>
      <c r="M4372" t="s">
        <v>43</v>
      </c>
      <c r="N4372" t="s">
        <v>66</v>
      </c>
      <c r="O4372">
        <v>7</v>
      </c>
      <c r="P4372">
        <v>2023</v>
      </c>
      <c r="Q4372">
        <v>11</v>
      </c>
      <c r="R4372" t="s">
        <v>92</v>
      </c>
      <c r="S4372">
        <v>4</v>
      </c>
      <c r="T4372">
        <v>44</v>
      </c>
      <c r="U4372">
        <v>1</v>
      </c>
      <c r="V4372">
        <v>6</v>
      </c>
      <c r="W4372" t="s">
        <v>35</v>
      </c>
      <c r="X4372" t="s">
        <v>36</v>
      </c>
      <c r="Y4372">
        <v>198012</v>
      </c>
      <c r="Z4372">
        <v>7.0000000000000007E-2</v>
      </c>
    </row>
    <row r="4373" spans="1:26" x14ac:dyDescent="0.25">
      <c r="A4373" t="s">
        <v>6214</v>
      </c>
      <c r="B4373" s="1">
        <v>44955</v>
      </c>
      <c r="C4373" t="s">
        <v>6215</v>
      </c>
      <c r="D4373" t="s">
        <v>63</v>
      </c>
      <c r="E4373" t="s">
        <v>40</v>
      </c>
      <c r="F4373" t="s">
        <v>52</v>
      </c>
      <c r="G4373" t="s">
        <v>53</v>
      </c>
      <c r="H4373">
        <v>7</v>
      </c>
      <c r="I4373">
        <v>2668</v>
      </c>
      <c r="J4373">
        <v>11</v>
      </c>
      <c r="K4373">
        <v>16621.64</v>
      </c>
      <c r="L4373">
        <v>2115.1</v>
      </c>
      <c r="M4373" t="s">
        <v>32</v>
      </c>
      <c r="N4373" t="s">
        <v>66</v>
      </c>
      <c r="O4373">
        <v>7</v>
      </c>
      <c r="P4373">
        <v>2023</v>
      </c>
      <c r="Q4373">
        <v>1</v>
      </c>
      <c r="R4373" t="s">
        <v>34</v>
      </c>
      <c r="S4373">
        <v>1</v>
      </c>
      <c r="T4373">
        <v>5</v>
      </c>
      <c r="U4373">
        <v>5</v>
      </c>
      <c r="V4373">
        <v>0</v>
      </c>
      <c r="W4373" t="s">
        <v>55</v>
      </c>
      <c r="X4373" t="s">
        <v>36</v>
      </c>
      <c r="Y4373">
        <v>205436</v>
      </c>
      <c r="Z4373">
        <v>0.13</v>
      </c>
    </row>
    <row r="4374" spans="1:26" x14ac:dyDescent="0.25">
      <c r="A4374" t="s">
        <v>6216</v>
      </c>
      <c r="B4374" s="1">
        <v>45265</v>
      </c>
      <c r="C4374" t="s">
        <v>6217</v>
      </c>
      <c r="D4374" t="s">
        <v>63</v>
      </c>
      <c r="E4374" t="s">
        <v>40</v>
      </c>
      <c r="F4374" t="s">
        <v>52</v>
      </c>
      <c r="G4374" t="s">
        <v>91</v>
      </c>
      <c r="H4374">
        <v>5</v>
      </c>
      <c r="I4374">
        <v>2833</v>
      </c>
      <c r="J4374">
        <v>10</v>
      </c>
      <c r="K4374">
        <v>12748.5</v>
      </c>
      <c r="L4374">
        <v>844.88</v>
      </c>
      <c r="M4374" t="s">
        <v>43</v>
      </c>
      <c r="N4374" t="s">
        <v>33</v>
      </c>
      <c r="O4374">
        <v>7</v>
      </c>
      <c r="P4374">
        <v>2023</v>
      </c>
      <c r="Q4374">
        <v>12</v>
      </c>
      <c r="R4374" t="s">
        <v>54</v>
      </c>
      <c r="S4374">
        <v>4</v>
      </c>
      <c r="T4374">
        <v>49</v>
      </c>
      <c r="U4374">
        <v>2</v>
      </c>
      <c r="V4374">
        <v>2</v>
      </c>
      <c r="W4374" t="s">
        <v>76</v>
      </c>
      <c r="X4374" t="s">
        <v>47</v>
      </c>
      <c r="Y4374">
        <v>141650</v>
      </c>
      <c r="Z4374">
        <v>7.0000000000000007E-2</v>
      </c>
    </row>
    <row r="4375" spans="1:26" x14ac:dyDescent="0.25">
      <c r="A4375" t="s">
        <v>6218</v>
      </c>
      <c r="B4375" s="1">
        <v>45131</v>
      </c>
      <c r="C4375" t="s">
        <v>1101</v>
      </c>
      <c r="D4375" t="s">
        <v>28</v>
      </c>
      <c r="E4375" t="s">
        <v>51</v>
      </c>
      <c r="F4375" t="s">
        <v>52</v>
      </c>
      <c r="G4375" t="s">
        <v>91</v>
      </c>
      <c r="H4375">
        <v>5</v>
      </c>
      <c r="I4375">
        <v>1731</v>
      </c>
      <c r="J4375">
        <v>28</v>
      </c>
      <c r="K4375">
        <v>6231.6</v>
      </c>
      <c r="L4375">
        <v>743.65</v>
      </c>
      <c r="M4375" t="s">
        <v>65</v>
      </c>
      <c r="N4375" t="s">
        <v>33</v>
      </c>
      <c r="O4375">
        <v>2</v>
      </c>
      <c r="P4375">
        <v>2023</v>
      </c>
      <c r="Q4375">
        <v>7</v>
      </c>
      <c r="R4375" t="s">
        <v>125</v>
      </c>
      <c r="S4375">
        <v>3</v>
      </c>
      <c r="T4375">
        <v>30</v>
      </c>
      <c r="U4375">
        <v>5</v>
      </c>
      <c r="V4375">
        <v>1</v>
      </c>
      <c r="W4375" t="s">
        <v>60</v>
      </c>
      <c r="X4375" t="s">
        <v>47</v>
      </c>
      <c r="Y4375">
        <v>242340</v>
      </c>
      <c r="Z4375">
        <v>0.12</v>
      </c>
    </row>
    <row r="4376" spans="1:26" x14ac:dyDescent="0.25">
      <c r="A4376" t="s">
        <v>6219</v>
      </c>
      <c r="B4376" s="1">
        <v>45062</v>
      </c>
      <c r="C4376" t="s">
        <v>4501</v>
      </c>
      <c r="D4376" t="s">
        <v>28</v>
      </c>
      <c r="E4376" t="s">
        <v>40</v>
      </c>
      <c r="F4376" t="s">
        <v>30</v>
      </c>
      <c r="G4376" t="s">
        <v>31</v>
      </c>
      <c r="H4376">
        <v>3</v>
      </c>
      <c r="I4376">
        <v>2928</v>
      </c>
      <c r="J4376">
        <v>24</v>
      </c>
      <c r="K4376">
        <v>6675.84</v>
      </c>
      <c r="L4376">
        <v>599.96</v>
      </c>
      <c r="M4376" t="s">
        <v>65</v>
      </c>
      <c r="N4376" t="s">
        <v>33</v>
      </c>
      <c r="O4376">
        <v>2</v>
      </c>
      <c r="P4376">
        <v>2023</v>
      </c>
      <c r="Q4376">
        <v>5</v>
      </c>
      <c r="R4376" t="s">
        <v>238</v>
      </c>
      <c r="S4376">
        <v>2</v>
      </c>
      <c r="T4376">
        <v>20</v>
      </c>
      <c r="U4376">
        <v>3</v>
      </c>
      <c r="V4376">
        <v>2</v>
      </c>
      <c r="W4376" t="s">
        <v>76</v>
      </c>
      <c r="X4376" t="s">
        <v>47</v>
      </c>
      <c r="Y4376">
        <v>210816</v>
      </c>
      <c r="Z4376">
        <v>0.09</v>
      </c>
    </row>
    <row r="4377" spans="1:26" x14ac:dyDescent="0.25">
      <c r="A4377" t="s">
        <v>6220</v>
      </c>
      <c r="B4377" s="1">
        <v>45212</v>
      </c>
      <c r="C4377" t="s">
        <v>473</v>
      </c>
      <c r="D4377" t="s">
        <v>39</v>
      </c>
      <c r="E4377" t="s">
        <v>40</v>
      </c>
      <c r="F4377" t="s">
        <v>52</v>
      </c>
      <c r="G4377" t="s">
        <v>53</v>
      </c>
      <c r="H4377">
        <v>1</v>
      </c>
      <c r="I4377">
        <v>766</v>
      </c>
      <c r="J4377">
        <v>8</v>
      </c>
      <c r="K4377">
        <v>704.72</v>
      </c>
      <c r="L4377">
        <v>115.21</v>
      </c>
      <c r="M4377" t="s">
        <v>43</v>
      </c>
      <c r="N4377" t="s">
        <v>44</v>
      </c>
      <c r="O4377">
        <v>2</v>
      </c>
      <c r="P4377">
        <v>2023</v>
      </c>
      <c r="Q4377">
        <v>10</v>
      </c>
      <c r="R4377" t="s">
        <v>45</v>
      </c>
      <c r="S4377">
        <v>4</v>
      </c>
      <c r="T4377">
        <v>41</v>
      </c>
      <c r="U4377">
        <v>2</v>
      </c>
      <c r="V4377">
        <v>5</v>
      </c>
      <c r="W4377" t="s">
        <v>46</v>
      </c>
      <c r="X4377" t="s">
        <v>47</v>
      </c>
      <c r="Y4377">
        <v>6128</v>
      </c>
      <c r="Z4377">
        <v>0.16</v>
      </c>
    </row>
    <row r="4378" spans="1:26" x14ac:dyDescent="0.25">
      <c r="A4378" t="s">
        <v>6221</v>
      </c>
      <c r="B4378" s="1">
        <v>45058</v>
      </c>
      <c r="C4378" t="s">
        <v>2728</v>
      </c>
      <c r="D4378" t="s">
        <v>50</v>
      </c>
      <c r="E4378" t="s">
        <v>40</v>
      </c>
      <c r="F4378" t="s">
        <v>41</v>
      </c>
      <c r="G4378" t="s">
        <v>42</v>
      </c>
      <c r="H4378">
        <v>2</v>
      </c>
      <c r="I4378">
        <v>1892</v>
      </c>
      <c r="J4378">
        <v>23</v>
      </c>
      <c r="K4378">
        <v>2913.68</v>
      </c>
      <c r="L4378">
        <v>223.29</v>
      </c>
      <c r="M4378" t="s">
        <v>43</v>
      </c>
      <c r="N4378" t="s">
        <v>33</v>
      </c>
      <c r="O4378">
        <v>1</v>
      </c>
      <c r="P4378">
        <v>2023</v>
      </c>
      <c r="Q4378">
        <v>5</v>
      </c>
      <c r="R4378" t="s">
        <v>238</v>
      </c>
      <c r="S4378">
        <v>2</v>
      </c>
      <c r="T4378">
        <v>19</v>
      </c>
      <c r="U4378">
        <v>2</v>
      </c>
      <c r="V4378">
        <v>5</v>
      </c>
      <c r="W4378" t="s">
        <v>46</v>
      </c>
      <c r="X4378" t="s">
        <v>47</v>
      </c>
      <c r="Y4378">
        <v>87032</v>
      </c>
      <c r="Z4378">
        <v>0.08</v>
      </c>
    </row>
    <row r="4379" spans="1:26" x14ac:dyDescent="0.25">
      <c r="A4379" t="s">
        <v>6222</v>
      </c>
      <c r="B4379" s="1">
        <v>45024</v>
      </c>
      <c r="C4379" t="s">
        <v>2360</v>
      </c>
      <c r="D4379" t="s">
        <v>50</v>
      </c>
      <c r="E4379" t="s">
        <v>51</v>
      </c>
      <c r="F4379" t="s">
        <v>30</v>
      </c>
      <c r="G4379" t="s">
        <v>31</v>
      </c>
      <c r="H4379">
        <v>3</v>
      </c>
      <c r="I4379">
        <v>2013</v>
      </c>
      <c r="J4379">
        <v>15</v>
      </c>
      <c r="K4379">
        <v>5133.1499999999996</v>
      </c>
      <c r="L4379">
        <v>828.26</v>
      </c>
      <c r="M4379" t="s">
        <v>43</v>
      </c>
      <c r="N4379" t="s">
        <v>66</v>
      </c>
      <c r="O4379">
        <v>2</v>
      </c>
      <c r="P4379">
        <v>2023</v>
      </c>
      <c r="Q4379">
        <v>4</v>
      </c>
      <c r="R4379" t="s">
        <v>100</v>
      </c>
      <c r="S4379">
        <v>2</v>
      </c>
      <c r="T4379">
        <v>14</v>
      </c>
      <c r="U4379">
        <v>2</v>
      </c>
      <c r="V4379">
        <v>6</v>
      </c>
      <c r="W4379" t="s">
        <v>35</v>
      </c>
      <c r="X4379" t="s">
        <v>36</v>
      </c>
      <c r="Y4379">
        <v>90585</v>
      </c>
      <c r="Z4379">
        <v>0.16</v>
      </c>
    </row>
    <row r="4380" spans="1:26" x14ac:dyDescent="0.25">
      <c r="A4380" t="s">
        <v>6223</v>
      </c>
      <c r="B4380" s="1">
        <v>45123</v>
      </c>
      <c r="C4380" t="s">
        <v>2439</v>
      </c>
      <c r="D4380" t="s">
        <v>63</v>
      </c>
      <c r="E4380" t="s">
        <v>29</v>
      </c>
      <c r="F4380" t="s">
        <v>30</v>
      </c>
      <c r="G4380" t="s">
        <v>31</v>
      </c>
      <c r="H4380">
        <v>10</v>
      </c>
      <c r="I4380">
        <v>980</v>
      </c>
      <c r="J4380">
        <v>12</v>
      </c>
      <c r="K4380">
        <v>8624</v>
      </c>
      <c r="L4380">
        <v>1574.16</v>
      </c>
      <c r="M4380" t="s">
        <v>32</v>
      </c>
      <c r="N4380" t="s">
        <v>33</v>
      </c>
      <c r="O4380">
        <v>1</v>
      </c>
      <c r="P4380">
        <v>2023</v>
      </c>
      <c r="Q4380">
        <v>7</v>
      </c>
      <c r="R4380" t="s">
        <v>125</v>
      </c>
      <c r="S4380">
        <v>3</v>
      </c>
      <c r="T4380">
        <v>29</v>
      </c>
      <c r="U4380">
        <v>4</v>
      </c>
      <c r="V4380">
        <v>0</v>
      </c>
      <c r="W4380" t="s">
        <v>55</v>
      </c>
      <c r="X4380" t="s">
        <v>36</v>
      </c>
      <c r="Y4380">
        <v>117600</v>
      </c>
      <c r="Z4380">
        <v>0.18</v>
      </c>
    </row>
    <row r="4381" spans="1:26" x14ac:dyDescent="0.25">
      <c r="A4381" t="s">
        <v>6224</v>
      </c>
      <c r="B4381" s="1">
        <v>45061</v>
      </c>
      <c r="C4381" t="s">
        <v>290</v>
      </c>
      <c r="D4381" t="s">
        <v>50</v>
      </c>
      <c r="E4381" t="s">
        <v>40</v>
      </c>
      <c r="F4381" t="s">
        <v>30</v>
      </c>
      <c r="G4381" t="s">
        <v>86</v>
      </c>
      <c r="H4381">
        <v>9</v>
      </c>
      <c r="I4381">
        <v>4052</v>
      </c>
      <c r="J4381">
        <v>13</v>
      </c>
      <c r="K4381">
        <v>31727.16</v>
      </c>
      <c r="L4381">
        <v>5270.12</v>
      </c>
      <c r="M4381" t="s">
        <v>43</v>
      </c>
      <c r="N4381" t="s">
        <v>44</v>
      </c>
      <c r="O4381">
        <v>2</v>
      </c>
      <c r="P4381">
        <v>2023</v>
      </c>
      <c r="Q4381">
        <v>5</v>
      </c>
      <c r="R4381" t="s">
        <v>238</v>
      </c>
      <c r="S4381">
        <v>2</v>
      </c>
      <c r="T4381">
        <v>20</v>
      </c>
      <c r="U4381">
        <v>3</v>
      </c>
      <c r="V4381">
        <v>1</v>
      </c>
      <c r="W4381" t="s">
        <v>60</v>
      </c>
      <c r="X4381" t="s">
        <v>47</v>
      </c>
      <c r="Y4381">
        <v>474084</v>
      </c>
      <c r="Z4381">
        <v>0.17</v>
      </c>
    </row>
    <row r="4382" spans="1:26" x14ac:dyDescent="0.25">
      <c r="A4382" t="s">
        <v>6225</v>
      </c>
      <c r="B4382" s="1">
        <v>44943</v>
      </c>
      <c r="C4382" t="s">
        <v>6226</v>
      </c>
      <c r="D4382" t="s">
        <v>50</v>
      </c>
      <c r="E4382" t="s">
        <v>40</v>
      </c>
      <c r="F4382" t="s">
        <v>30</v>
      </c>
      <c r="G4382" t="s">
        <v>31</v>
      </c>
      <c r="H4382">
        <v>6</v>
      </c>
      <c r="I4382">
        <v>2339</v>
      </c>
      <c r="J4382">
        <v>24</v>
      </c>
      <c r="K4382">
        <v>10665.84</v>
      </c>
      <c r="L4382">
        <v>1470.52</v>
      </c>
      <c r="M4382" t="s">
        <v>43</v>
      </c>
      <c r="N4382" t="s">
        <v>66</v>
      </c>
      <c r="O4382">
        <v>1</v>
      </c>
      <c r="P4382">
        <v>2023</v>
      </c>
      <c r="Q4382">
        <v>1</v>
      </c>
      <c r="R4382" t="s">
        <v>34</v>
      </c>
      <c r="S4382">
        <v>1</v>
      </c>
      <c r="T4382">
        <v>3</v>
      </c>
      <c r="U4382">
        <v>3</v>
      </c>
      <c r="V4382">
        <v>2</v>
      </c>
      <c r="W4382" t="s">
        <v>76</v>
      </c>
      <c r="X4382" t="s">
        <v>47</v>
      </c>
      <c r="Y4382">
        <v>336816</v>
      </c>
      <c r="Z4382">
        <v>0.14000000000000001</v>
      </c>
    </row>
    <row r="4383" spans="1:26" x14ac:dyDescent="0.25">
      <c r="A4383" t="s">
        <v>6227</v>
      </c>
      <c r="B4383" s="1">
        <v>45075</v>
      </c>
      <c r="C4383" t="s">
        <v>6228</v>
      </c>
      <c r="D4383" t="s">
        <v>50</v>
      </c>
      <c r="E4383" t="s">
        <v>58</v>
      </c>
      <c r="F4383" t="s">
        <v>41</v>
      </c>
      <c r="G4383" t="s">
        <v>42</v>
      </c>
      <c r="H4383">
        <v>3</v>
      </c>
      <c r="I4383">
        <v>1411</v>
      </c>
      <c r="J4383">
        <v>28</v>
      </c>
      <c r="K4383">
        <v>3047.76</v>
      </c>
      <c r="L4383">
        <v>493.27</v>
      </c>
      <c r="M4383" t="s">
        <v>65</v>
      </c>
      <c r="N4383" t="s">
        <v>33</v>
      </c>
      <c r="O4383">
        <v>3</v>
      </c>
      <c r="P4383">
        <v>2023</v>
      </c>
      <c r="Q4383">
        <v>5</v>
      </c>
      <c r="R4383" t="s">
        <v>238</v>
      </c>
      <c r="S4383">
        <v>2</v>
      </c>
      <c r="T4383">
        <v>22</v>
      </c>
      <c r="U4383">
        <v>5</v>
      </c>
      <c r="V4383">
        <v>1</v>
      </c>
      <c r="W4383" t="s">
        <v>60</v>
      </c>
      <c r="X4383" t="s">
        <v>47</v>
      </c>
      <c r="Y4383">
        <v>118524</v>
      </c>
      <c r="Z4383">
        <v>0.16</v>
      </c>
    </row>
    <row r="4384" spans="1:26" x14ac:dyDescent="0.25">
      <c r="A4384" t="s">
        <v>6229</v>
      </c>
      <c r="B4384" s="1">
        <v>45208</v>
      </c>
      <c r="C4384" t="s">
        <v>1447</v>
      </c>
      <c r="D4384" t="s">
        <v>63</v>
      </c>
      <c r="E4384" t="s">
        <v>58</v>
      </c>
      <c r="F4384" t="s">
        <v>52</v>
      </c>
      <c r="G4384" t="s">
        <v>91</v>
      </c>
      <c r="H4384">
        <v>10</v>
      </c>
      <c r="I4384">
        <v>4005</v>
      </c>
      <c r="J4384">
        <v>18</v>
      </c>
      <c r="K4384">
        <v>32841</v>
      </c>
      <c r="L4384">
        <v>6031.8</v>
      </c>
      <c r="M4384" t="s">
        <v>32</v>
      </c>
      <c r="N4384" t="s">
        <v>44</v>
      </c>
      <c r="O4384">
        <v>1</v>
      </c>
      <c r="P4384">
        <v>2023</v>
      </c>
      <c r="Q4384">
        <v>10</v>
      </c>
      <c r="R4384" t="s">
        <v>45</v>
      </c>
      <c r="S4384">
        <v>4</v>
      </c>
      <c r="T4384">
        <v>41</v>
      </c>
      <c r="U4384">
        <v>2</v>
      </c>
      <c r="V4384">
        <v>1</v>
      </c>
      <c r="W4384" t="s">
        <v>60</v>
      </c>
      <c r="X4384" t="s">
        <v>47</v>
      </c>
      <c r="Y4384">
        <v>720900</v>
      </c>
      <c r="Z4384">
        <v>0.18</v>
      </c>
    </row>
    <row r="4385" spans="1:26" x14ac:dyDescent="0.25">
      <c r="A4385" t="s">
        <v>6230</v>
      </c>
      <c r="B4385" s="1">
        <v>44981</v>
      </c>
      <c r="C4385" t="s">
        <v>2906</v>
      </c>
      <c r="D4385" t="s">
        <v>28</v>
      </c>
      <c r="E4385" t="s">
        <v>51</v>
      </c>
      <c r="F4385" t="s">
        <v>41</v>
      </c>
      <c r="G4385" t="s">
        <v>116</v>
      </c>
      <c r="H4385">
        <v>6</v>
      </c>
      <c r="I4385">
        <v>532</v>
      </c>
      <c r="J4385">
        <v>20</v>
      </c>
      <c r="K4385">
        <v>2553.6</v>
      </c>
      <c r="L4385">
        <v>233.67</v>
      </c>
      <c r="M4385" t="s">
        <v>43</v>
      </c>
      <c r="N4385" t="s">
        <v>44</v>
      </c>
      <c r="O4385">
        <v>4</v>
      </c>
      <c r="P4385">
        <v>2023</v>
      </c>
      <c r="Q4385">
        <v>2</v>
      </c>
      <c r="R4385" t="s">
        <v>67</v>
      </c>
      <c r="S4385">
        <v>1</v>
      </c>
      <c r="T4385">
        <v>8</v>
      </c>
      <c r="U4385">
        <v>4</v>
      </c>
      <c r="V4385">
        <v>5</v>
      </c>
      <c r="W4385" t="s">
        <v>46</v>
      </c>
      <c r="X4385" t="s">
        <v>47</v>
      </c>
      <c r="Y4385">
        <v>63840</v>
      </c>
      <c r="Z4385">
        <v>0.09</v>
      </c>
    </row>
    <row r="4386" spans="1:26" x14ac:dyDescent="0.25">
      <c r="A4386" t="s">
        <v>6231</v>
      </c>
      <c r="B4386" s="1">
        <v>45176</v>
      </c>
      <c r="C4386" t="s">
        <v>1264</v>
      </c>
      <c r="D4386" t="s">
        <v>28</v>
      </c>
      <c r="E4386" t="s">
        <v>51</v>
      </c>
      <c r="F4386" t="s">
        <v>30</v>
      </c>
      <c r="G4386" t="s">
        <v>64</v>
      </c>
      <c r="H4386">
        <v>10</v>
      </c>
      <c r="I4386">
        <v>1284</v>
      </c>
      <c r="J4386">
        <v>17</v>
      </c>
      <c r="K4386">
        <v>10657.2</v>
      </c>
      <c r="L4386">
        <v>1370.49</v>
      </c>
      <c r="M4386" t="s">
        <v>43</v>
      </c>
      <c r="N4386" t="s">
        <v>33</v>
      </c>
      <c r="O4386">
        <v>1</v>
      </c>
      <c r="P4386">
        <v>2023</v>
      </c>
      <c r="Q4386">
        <v>9</v>
      </c>
      <c r="R4386" t="s">
        <v>80</v>
      </c>
      <c r="S4386">
        <v>3</v>
      </c>
      <c r="T4386">
        <v>36</v>
      </c>
      <c r="U4386">
        <v>2</v>
      </c>
      <c r="V4386">
        <v>4</v>
      </c>
      <c r="W4386" t="s">
        <v>73</v>
      </c>
      <c r="X4386" t="s">
        <v>47</v>
      </c>
      <c r="Y4386">
        <v>218280</v>
      </c>
      <c r="Z4386">
        <v>0.13</v>
      </c>
    </row>
    <row r="4387" spans="1:26" x14ac:dyDescent="0.25">
      <c r="A4387" t="s">
        <v>6232</v>
      </c>
      <c r="B4387" s="1">
        <v>45185</v>
      </c>
      <c r="C4387" t="s">
        <v>6233</v>
      </c>
      <c r="D4387" t="s">
        <v>39</v>
      </c>
      <c r="E4387" t="s">
        <v>58</v>
      </c>
      <c r="F4387" t="s">
        <v>41</v>
      </c>
      <c r="G4387" t="s">
        <v>116</v>
      </c>
      <c r="H4387">
        <v>7</v>
      </c>
      <c r="I4387">
        <v>3570</v>
      </c>
      <c r="J4387">
        <v>21</v>
      </c>
      <c r="K4387">
        <v>19742.099999999999</v>
      </c>
      <c r="L4387">
        <v>1259.8900000000001</v>
      </c>
      <c r="M4387" t="s">
        <v>43</v>
      </c>
      <c r="N4387" t="s">
        <v>44</v>
      </c>
      <c r="O4387">
        <v>4</v>
      </c>
      <c r="P4387">
        <v>2023</v>
      </c>
      <c r="Q4387">
        <v>9</v>
      </c>
      <c r="R4387" t="s">
        <v>80</v>
      </c>
      <c r="S4387">
        <v>3</v>
      </c>
      <c r="T4387">
        <v>37</v>
      </c>
      <c r="U4387">
        <v>3</v>
      </c>
      <c r="V4387">
        <v>6</v>
      </c>
      <c r="W4387" t="s">
        <v>35</v>
      </c>
      <c r="X4387" t="s">
        <v>36</v>
      </c>
      <c r="Y4387">
        <v>524790</v>
      </c>
      <c r="Z4387">
        <v>0.06</v>
      </c>
    </row>
    <row r="4388" spans="1:26" x14ac:dyDescent="0.25">
      <c r="A4388" t="s">
        <v>6234</v>
      </c>
      <c r="B4388" s="1">
        <v>45053</v>
      </c>
      <c r="C4388" t="s">
        <v>6235</v>
      </c>
      <c r="D4388" t="s">
        <v>28</v>
      </c>
      <c r="E4388" t="s">
        <v>40</v>
      </c>
      <c r="F4388" t="s">
        <v>52</v>
      </c>
      <c r="G4388" t="s">
        <v>79</v>
      </c>
      <c r="H4388">
        <v>10</v>
      </c>
      <c r="I4388">
        <v>1359</v>
      </c>
      <c r="J4388">
        <v>5</v>
      </c>
      <c r="K4388">
        <v>12910.5</v>
      </c>
      <c r="L4388">
        <v>1528.75</v>
      </c>
      <c r="M4388" t="s">
        <v>43</v>
      </c>
      <c r="N4388" t="s">
        <v>44</v>
      </c>
      <c r="O4388">
        <v>2</v>
      </c>
      <c r="P4388">
        <v>2023</v>
      </c>
      <c r="Q4388">
        <v>5</v>
      </c>
      <c r="R4388" t="s">
        <v>238</v>
      </c>
      <c r="S4388">
        <v>2</v>
      </c>
      <c r="T4388">
        <v>19</v>
      </c>
      <c r="U4388">
        <v>2</v>
      </c>
      <c r="V4388">
        <v>0</v>
      </c>
      <c r="W4388" t="s">
        <v>55</v>
      </c>
      <c r="X4388" t="s">
        <v>36</v>
      </c>
      <c r="Y4388">
        <v>67950</v>
      </c>
      <c r="Z4388">
        <v>0.12</v>
      </c>
    </row>
    <row r="4389" spans="1:26" x14ac:dyDescent="0.25">
      <c r="A4389" t="s">
        <v>6236</v>
      </c>
      <c r="B4389" s="1">
        <v>45094</v>
      </c>
      <c r="C4389" t="s">
        <v>6237</v>
      </c>
      <c r="D4389" t="s">
        <v>63</v>
      </c>
      <c r="E4389" t="s">
        <v>29</v>
      </c>
      <c r="F4389" t="s">
        <v>52</v>
      </c>
      <c r="G4389" t="s">
        <v>79</v>
      </c>
      <c r="H4389">
        <v>9</v>
      </c>
      <c r="I4389">
        <v>1955</v>
      </c>
      <c r="J4389">
        <v>13</v>
      </c>
      <c r="K4389">
        <v>15307.65</v>
      </c>
      <c r="L4389">
        <v>1419.33</v>
      </c>
      <c r="M4389" t="s">
        <v>65</v>
      </c>
      <c r="N4389" t="s">
        <v>66</v>
      </c>
      <c r="O4389">
        <v>4</v>
      </c>
      <c r="P4389">
        <v>2023</v>
      </c>
      <c r="Q4389">
        <v>6</v>
      </c>
      <c r="R4389" t="s">
        <v>95</v>
      </c>
      <c r="S4389">
        <v>2</v>
      </c>
      <c r="T4389">
        <v>24</v>
      </c>
      <c r="U4389">
        <v>3</v>
      </c>
      <c r="V4389">
        <v>6</v>
      </c>
      <c r="W4389" t="s">
        <v>35</v>
      </c>
      <c r="X4389" t="s">
        <v>36</v>
      </c>
      <c r="Y4389">
        <v>228735</v>
      </c>
      <c r="Z4389">
        <v>0.09</v>
      </c>
    </row>
    <row r="4390" spans="1:26" x14ac:dyDescent="0.25">
      <c r="A4390" t="s">
        <v>6238</v>
      </c>
      <c r="B4390" s="1">
        <v>45042</v>
      </c>
      <c r="C4390" t="s">
        <v>2876</v>
      </c>
      <c r="D4390" t="s">
        <v>50</v>
      </c>
      <c r="E4390" t="s">
        <v>40</v>
      </c>
      <c r="F4390" t="s">
        <v>41</v>
      </c>
      <c r="G4390" t="s">
        <v>42</v>
      </c>
      <c r="H4390">
        <v>7</v>
      </c>
      <c r="I4390">
        <v>744</v>
      </c>
      <c r="J4390">
        <v>6</v>
      </c>
      <c r="K4390">
        <v>4895.5200000000004</v>
      </c>
      <c r="L4390">
        <v>693.08</v>
      </c>
      <c r="M4390" t="s">
        <v>32</v>
      </c>
      <c r="N4390" t="s">
        <v>33</v>
      </c>
      <c r="O4390">
        <v>7</v>
      </c>
      <c r="P4390">
        <v>2023</v>
      </c>
      <c r="Q4390">
        <v>4</v>
      </c>
      <c r="R4390" t="s">
        <v>100</v>
      </c>
      <c r="S4390">
        <v>2</v>
      </c>
      <c r="T4390">
        <v>17</v>
      </c>
      <c r="U4390">
        <v>5</v>
      </c>
      <c r="V4390">
        <v>3</v>
      </c>
      <c r="W4390" t="s">
        <v>83</v>
      </c>
      <c r="X4390" t="s">
        <v>47</v>
      </c>
      <c r="Y4390">
        <v>31248</v>
      </c>
      <c r="Z4390">
        <v>0.14000000000000001</v>
      </c>
    </row>
    <row r="4391" spans="1:26" x14ac:dyDescent="0.25">
      <c r="A4391" t="s">
        <v>6239</v>
      </c>
      <c r="B4391" s="1">
        <v>45114</v>
      </c>
      <c r="C4391" t="s">
        <v>1875</v>
      </c>
      <c r="D4391" t="s">
        <v>50</v>
      </c>
      <c r="E4391" t="s">
        <v>40</v>
      </c>
      <c r="F4391" t="s">
        <v>41</v>
      </c>
      <c r="G4391" t="s">
        <v>59</v>
      </c>
      <c r="H4391">
        <v>10</v>
      </c>
      <c r="I4391">
        <v>4271</v>
      </c>
      <c r="J4391">
        <v>20</v>
      </c>
      <c r="K4391">
        <v>34168</v>
      </c>
      <c r="L4391">
        <v>3148.39</v>
      </c>
      <c r="M4391" t="s">
        <v>32</v>
      </c>
      <c r="N4391" t="s">
        <v>33</v>
      </c>
      <c r="O4391">
        <v>7</v>
      </c>
      <c r="P4391">
        <v>2023</v>
      </c>
      <c r="Q4391">
        <v>7</v>
      </c>
      <c r="R4391" t="s">
        <v>125</v>
      </c>
      <c r="S4391">
        <v>3</v>
      </c>
      <c r="T4391">
        <v>27</v>
      </c>
      <c r="U4391">
        <v>2</v>
      </c>
      <c r="V4391">
        <v>5</v>
      </c>
      <c r="W4391" t="s">
        <v>46</v>
      </c>
      <c r="X4391" t="s">
        <v>47</v>
      </c>
      <c r="Y4391">
        <v>854200</v>
      </c>
      <c r="Z4391">
        <v>0.09</v>
      </c>
    </row>
    <row r="4392" spans="1:26" x14ac:dyDescent="0.25">
      <c r="A4392" t="s">
        <v>6240</v>
      </c>
      <c r="B4392" s="1">
        <v>45113</v>
      </c>
      <c r="C4392" t="s">
        <v>2654</v>
      </c>
      <c r="D4392" t="s">
        <v>50</v>
      </c>
      <c r="E4392" t="s">
        <v>51</v>
      </c>
      <c r="F4392" t="s">
        <v>52</v>
      </c>
      <c r="G4392" t="s">
        <v>79</v>
      </c>
      <c r="H4392">
        <v>1</v>
      </c>
      <c r="I4392">
        <v>1969</v>
      </c>
      <c r="J4392">
        <v>2</v>
      </c>
      <c r="K4392">
        <v>1929.62</v>
      </c>
      <c r="L4392">
        <v>240.73</v>
      </c>
      <c r="M4392" t="s">
        <v>65</v>
      </c>
      <c r="N4392" t="s">
        <v>66</v>
      </c>
      <c r="O4392">
        <v>7</v>
      </c>
      <c r="P4392">
        <v>2023</v>
      </c>
      <c r="Q4392">
        <v>7</v>
      </c>
      <c r="R4392" t="s">
        <v>125</v>
      </c>
      <c r="S4392">
        <v>3</v>
      </c>
      <c r="T4392">
        <v>27</v>
      </c>
      <c r="U4392">
        <v>2</v>
      </c>
      <c r="V4392">
        <v>4</v>
      </c>
      <c r="W4392" t="s">
        <v>73</v>
      </c>
      <c r="X4392" t="s">
        <v>47</v>
      </c>
      <c r="Y4392">
        <v>3938</v>
      </c>
      <c r="Z4392">
        <v>0.12</v>
      </c>
    </row>
    <row r="4393" spans="1:26" x14ac:dyDescent="0.25">
      <c r="A4393" t="s">
        <v>6241</v>
      </c>
      <c r="B4393" s="1">
        <v>45020</v>
      </c>
      <c r="C4393" t="s">
        <v>4080</v>
      </c>
      <c r="D4393" t="s">
        <v>63</v>
      </c>
      <c r="E4393" t="s">
        <v>58</v>
      </c>
      <c r="F4393" t="s">
        <v>52</v>
      </c>
      <c r="G4393" t="s">
        <v>79</v>
      </c>
      <c r="H4393">
        <v>2</v>
      </c>
      <c r="I4393">
        <v>4980</v>
      </c>
      <c r="J4393">
        <v>1</v>
      </c>
      <c r="K4393">
        <v>9860.4</v>
      </c>
      <c r="L4393">
        <v>684.65</v>
      </c>
      <c r="M4393" t="s">
        <v>65</v>
      </c>
      <c r="N4393" t="s">
        <v>44</v>
      </c>
      <c r="O4393">
        <v>3</v>
      </c>
      <c r="P4393">
        <v>2023</v>
      </c>
      <c r="Q4393">
        <v>4</v>
      </c>
      <c r="R4393" t="s">
        <v>100</v>
      </c>
      <c r="S4393">
        <v>2</v>
      </c>
      <c r="T4393">
        <v>14</v>
      </c>
      <c r="U4393">
        <v>2</v>
      </c>
      <c r="V4393">
        <v>2</v>
      </c>
      <c r="W4393" t="s">
        <v>76</v>
      </c>
      <c r="X4393" t="s">
        <v>47</v>
      </c>
      <c r="Y4393">
        <v>9960</v>
      </c>
      <c r="Z4393">
        <v>7.0000000000000007E-2</v>
      </c>
    </row>
    <row r="4394" spans="1:26" x14ac:dyDescent="0.25">
      <c r="A4394" t="s">
        <v>6242</v>
      </c>
      <c r="B4394" s="1">
        <v>45029</v>
      </c>
      <c r="C4394" t="s">
        <v>1616</v>
      </c>
      <c r="D4394" t="s">
        <v>39</v>
      </c>
      <c r="E4394" t="s">
        <v>40</v>
      </c>
      <c r="F4394" t="s">
        <v>41</v>
      </c>
      <c r="G4394" t="s">
        <v>42</v>
      </c>
      <c r="H4394">
        <v>6</v>
      </c>
      <c r="I4394">
        <v>2268</v>
      </c>
      <c r="J4394">
        <v>18</v>
      </c>
      <c r="K4394">
        <v>11158.56</v>
      </c>
      <c r="L4394">
        <v>1501.8</v>
      </c>
      <c r="M4394" t="s">
        <v>65</v>
      </c>
      <c r="N4394" t="s">
        <v>66</v>
      </c>
      <c r="O4394">
        <v>1</v>
      </c>
      <c r="P4394">
        <v>2023</v>
      </c>
      <c r="Q4394">
        <v>4</v>
      </c>
      <c r="R4394" t="s">
        <v>100</v>
      </c>
      <c r="S4394">
        <v>2</v>
      </c>
      <c r="T4394">
        <v>15</v>
      </c>
      <c r="U4394">
        <v>3</v>
      </c>
      <c r="V4394">
        <v>4</v>
      </c>
      <c r="W4394" t="s">
        <v>73</v>
      </c>
      <c r="X4394" t="s">
        <v>47</v>
      </c>
      <c r="Y4394">
        <v>244944</v>
      </c>
      <c r="Z4394">
        <v>0.13</v>
      </c>
    </row>
    <row r="4395" spans="1:26" x14ac:dyDescent="0.25">
      <c r="A4395" t="s">
        <v>6243</v>
      </c>
      <c r="B4395" s="1">
        <v>45135</v>
      </c>
      <c r="C4395" t="s">
        <v>2384</v>
      </c>
      <c r="D4395" t="s">
        <v>50</v>
      </c>
      <c r="E4395" t="s">
        <v>51</v>
      </c>
      <c r="F4395" t="s">
        <v>41</v>
      </c>
      <c r="G4395" t="s">
        <v>59</v>
      </c>
      <c r="H4395">
        <v>9</v>
      </c>
      <c r="I4395">
        <v>2986</v>
      </c>
      <c r="J4395">
        <v>21</v>
      </c>
      <c r="K4395">
        <v>21230.46</v>
      </c>
      <c r="L4395">
        <v>2241.25</v>
      </c>
      <c r="M4395" t="s">
        <v>65</v>
      </c>
      <c r="N4395" t="s">
        <v>44</v>
      </c>
      <c r="O4395">
        <v>7</v>
      </c>
      <c r="P4395">
        <v>2023</v>
      </c>
      <c r="Q4395">
        <v>7</v>
      </c>
      <c r="R4395" t="s">
        <v>125</v>
      </c>
      <c r="S4395">
        <v>3</v>
      </c>
      <c r="T4395">
        <v>30</v>
      </c>
      <c r="U4395">
        <v>5</v>
      </c>
      <c r="V4395">
        <v>5</v>
      </c>
      <c r="W4395" t="s">
        <v>46</v>
      </c>
      <c r="X4395" t="s">
        <v>47</v>
      </c>
      <c r="Y4395">
        <v>564354</v>
      </c>
      <c r="Z4395">
        <v>0.11</v>
      </c>
    </row>
    <row r="4396" spans="1:26" x14ac:dyDescent="0.25">
      <c r="A4396" t="s">
        <v>6244</v>
      </c>
      <c r="B4396" s="1">
        <v>45156</v>
      </c>
      <c r="C4396" t="s">
        <v>3621</v>
      </c>
      <c r="D4396" t="s">
        <v>28</v>
      </c>
      <c r="E4396" t="s">
        <v>51</v>
      </c>
      <c r="F4396" t="s">
        <v>30</v>
      </c>
      <c r="G4396" t="s">
        <v>31</v>
      </c>
      <c r="H4396">
        <v>6</v>
      </c>
      <c r="I4396">
        <v>2072</v>
      </c>
      <c r="J4396">
        <v>22</v>
      </c>
      <c r="K4396">
        <v>9696.9599999999991</v>
      </c>
      <c r="L4396">
        <v>1756.05</v>
      </c>
      <c r="M4396" t="s">
        <v>32</v>
      </c>
      <c r="N4396" t="s">
        <v>33</v>
      </c>
      <c r="O4396">
        <v>2</v>
      </c>
      <c r="P4396">
        <v>2023</v>
      </c>
      <c r="Q4396">
        <v>8</v>
      </c>
      <c r="R4396" t="s">
        <v>72</v>
      </c>
      <c r="S4396">
        <v>3</v>
      </c>
      <c r="T4396">
        <v>33</v>
      </c>
      <c r="U4396">
        <v>3</v>
      </c>
      <c r="V4396">
        <v>5</v>
      </c>
      <c r="W4396" t="s">
        <v>46</v>
      </c>
      <c r="X4396" t="s">
        <v>47</v>
      </c>
      <c r="Y4396">
        <v>273504</v>
      </c>
      <c r="Z4396">
        <v>0.18</v>
      </c>
    </row>
    <row r="4397" spans="1:26" x14ac:dyDescent="0.25">
      <c r="A4397" t="s">
        <v>6245</v>
      </c>
      <c r="B4397" s="1">
        <v>45215</v>
      </c>
      <c r="C4397" t="s">
        <v>1386</v>
      </c>
      <c r="D4397" t="s">
        <v>50</v>
      </c>
      <c r="E4397" t="s">
        <v>29</v>
      </c>
      <c r="F4397" t="s">
        <v>52</v>
      </c>
      <c r="G4397" t="s">
        <v>53</v>
      </c>
      <c r="H4397">
        <v>2</v>
      </c>
      <c r="I4397">
        <v>4371</v>
      </c>
      <c r="J4397">
        <v>14</v>
      </c>
      <c r="K4397">
        <v>7518.12</v>
      </c>
      <c r="L4397">
        <v>970.51</v>
      </c>
      <c r="M4397" t="s">
        <v>32</v>
      </c>
      <c r="N4397" t="s">
        <v>44</v>
      </c>
      <c r="O4397">
        <v>1</v>
      </c>
      <c r="P4397">
        <v>2023</v>
      </c>
      <c r="Q4397">
        <v>10</v>
      </c>
      <c r="R4397" t="s">
        <v>45</v>
      </c>
      <c r="S4397">
        <v>4</v>
      </c>
      <c r="T4397">
        <v>42</v>
      </c>
      <c r="U4397">
        <v>3</v>
      </c>
      <c r="V4397">
        <v>1</v>
      </c>
      <c r="W4397" t="s">
        <v>60</v>
      </c>
      <c r="X4397" t="s">
        <v>47</v>
      </c>
      <c r="Y4397">
        <v>122388</v>
      </c>
      <c r="Z4397">
        <v>0.13</v>
      </c>
    </row>
    <row r="4398" spans="1:26" x14ac:dyDescent="0.25">
      <c r="A4398" t="s">
        <v>6246</v>
      </c>
      <c r="B4398" s="1">
        <v>45028</v>
      </c>
      <c r="C4398" t="s">
        <v>532</v>
      </c>
      <c r="D4398" t="s">
        <v>63</v>
      </c>
      <c r="E4398" t="s">
        <v>51</v>
      </c>
      <c r="F4398" t="s">
        <v>30</v>
      </c>
      <c r="G4398" t="s">
        <v>31</v>
      </c>
      <c r="H4398">
        <v>3</v>
      </c>
      <c r="I4398">
        <v>4201</v>
      </c>
      <c r="J4398">
        <v>9</v>
      </c>
      <c r="K4398">
        <v>11468.73</v>
      </c>
      <c r="L4398">
        <v>1573.65</v>
      </c>
      <c r="M4398" t="s">
        <v>32</v>
      </c>
      <c r="N4398" t="s">
        <v>33</v>
      </c>
      <c r="O4398">
        <v>1</v>
      </c>
      <c r="P4398">
        <v>2023</v>
      </c>
      <c r="Q4398">
        <v>4</v>
      </c>
      <c r="R4398" t="s">
        <v>100</v>
      </c>
      <c r="S4398">
        <v>2</v>
      </c>
      <c r="T4398">
        <v>15</v>
      </c>
      <c r="U4398">
        <v>3</v>
      </c>
      <c r="V4398">
        <v>3</v>
      </c>
      <c r="W4398" t="s">
        <v>83</v>
      </c>
      <c r="X4398" t="s">
        <v>47</v>
      </c>
      <c r="Y4398">
        <v>113427</v>
      </c>
      <c r="Z4398">
        <v>0.14000000000000001</v>
      </c>
    </row>
    <row r="4399" spans="1:26" x14ac:dyDescent="0.25">
      <c r="A4399" t="s">
        <v>6247</v>
      </c>
      <c r="B4399" s="1">
        <v>44990</v>
      </c>
      <c r="C4399" t="s">
        <v>930</v>
      </c>
      <c r="D4399" t="s">
        <v>50</v>
      </c>
      <c r="E4399" t="s">
        <v>58</v>
      </c>
      <c r="F4399" t="s">
        <v>52</v>
      </c>
      <c r="G4399" t="s">
        <v>91</v>
      </c>
      <c r="H4399">
        <v>5</v>
      </c>
      <c r="I4399">
        <v>1993</v>
      </c>
      <c r="J4399">
        <v>16</v>
      </c>
      <c r="K4399">
        <v>8370.6</v>
      </c>
      <c r="L4399">
        <v>997.7</v>
      </c>
      <c r="M4399" t="s">
        <v>43</v>
      </c>
      <c r="N4399" t="s">
        <v>33</v>
      </c>
      <c r="O4399">
        <v>5</v>
      </c>
      <c r="P4399">
        <v>2023</v>
      </c>
      <c r="Q4399">
        <v>3</v>
      </c>
      <c r="R4399" t="s">
        <v>105</v>
      </c>
      <c r="S4399">
        <v>1</v>
      </c>
      <c r="T4399">
        <v>10</v>
      </c>
      <c r="U4399">
        <v>2</v>
      </c>
      <c r="V4399">
        <v>0</v>
      </c>
      <c r="W4399" t="s">
        <v>55</v>
      </c>
      <c r="X4399" t="s">
        <v>36</v>
      </c>
      <c r="Y4399">
        <v>159440</v>
      </c>
      <c r="Z4399">
        <v>0.12</v>
      </c>
    </row>
    <row r="4400" spans="1:26" x14ac:dyDescent="0.25">
      <c r="A4400" t="s">
        <v>6248</v>
      </c>
      <c r="B4400" s="1">
        <v>45155</v>
      </c>
      <c r="C4400" t="s">
        <v>473</v>
      </c>
      <c r="D4400" t="s">
        <v>50</v>
      </c>
      <c r="E4400" t="s">
        <v>29</v>
      </c>
      <c r="F4400" t="s">
        <v>52</v>
      </c>
      <c r="G4400" t="s">
        <v>53</v>
      </c>
      <c r="H4400">
        <v>3</v>
      </c>
      <c r="I4400">
        <v>4157</v>
      </c>
      <c r="J4400">
        <v>1</v>
      </c>
      <c r="K4400">
        <v>12346.29</v>
      </c>
      <c r="L4400">
        <v>1251.7</v>
      </c>
      <c r="M4400" t="s">
        <v>65</v>
      </c>
      <c r="N4400" t="s">
        <v>44</v>
      </c>
      <c r="O4400">
        <v>4</v>
      </c>
      <c r="P4400">
        <v>2023</v>
      </c>
      <c r="Q4400">
        <v>8</v>
      </c>
      <c r="R4400" t="s">
        <v>72</v>
      </c>
      <c r="S4400">
        <v>3</v>
      </c>
      <c r="T4400">
        <v>33</v>
      </c>
      <c r="U4400">
        <v>3</v>
      </c>
      <c r="V4400">
        <v>4</v>
      </c>
      <c r="W4400" t="s">
        <v>73</v>
      </c>
      <c r="X4400" t="s">
        <v>47</v>
      </c>
      <c r="Y4400">
        <v>12471</v>
      </c>
      <c r="Z4400">
        <v>0.1</v>
      </c>
    </row>
    <row r="4401" spans="1:26" x14ac:dyDescent="0.25">
      <c r="A4401" t="s">
        <v>6249</v>
      </c>
      <c r="B4401" s="1">
        <v>45150</v>
      </c>
      <c r="C4401" t="s">
        <v>3106</v>
      </c>
      <c r="D4401" t="s">
        <v>63</v>
      </c>
      <c r="E4401" t="s">
        <v>58</v>
      </c>
      <c r="F4401" t="s">
        <v>52</v>
      </c>
      <c r="G4401" t="s">
        <v>79</v>
      </c>
      <c r="H4401">
        <v>1</v>
      </c>
      <c r="I4401">
        <v>2875</v>
      </c>
      <c r="J4401">
        <v>28</v>
      </c>
      <c r="K4401">
        <v>2070</v>
      </c>
      <c r="L4401">
        <v>243.05</v>
      </c>
      <c r="M4401" t="s">
        <v>43</v>
      </c>
      <c r="N4401" t="s">
        <v>44</v>
      </c>
      <c r="O4401">
        <v>3</v>
      </c>
      <c r="P4401">
        <v>2023</v>
      </c>
      <c r="Q4401">
        <v>8</v>
      </c>
      <c r="R4401" t="s">
        <v>72</v>
      </c>
      <c r="S4401">
        <v>3</v>
      </c>
      <c r="T4401">
        <v>32</v>
      </c>
      <c r="U4401">
        <v>2</v>
      </c>
      <c r="V4401">
        <v>6</v>
      </c>
      <c r="W4401" t="s">
        <v>35</v>
      </c>
      <c r="X4401" t="s">
        <v>36</v>
      </c>
      <c r="Y4401">
        <v>80500</v>
      </c>
      <c r="Z4401">
        <v>0.12</v>
      </c>
    </row>
    <row r="4402" spans="1:26" x14ac:dyDescent="0.25">
      <c r="A4402" t="s">
        <v>6250</v>
      </c>
      <c r="B4402" s="1">
        <v>44974</v>
      </c>
      <c r="C4402" t="s">
        <v>663</v>
      </c>
      <c r="D4402" t="s">
        <v>63</v>
      </c>
      <c r="E4402" t="s">
        <v>29</v>
      </c>
      <c r="F4402" t="s">
        <v>30</v>
      </c>
      <c r="G4402" t="s">
        <v>64</v>
      </c>
      <c r="H4402">
        <v>5</v>
      </c>
      <c r="I4402">
        <v>3954</v>
      </c>
      <c r="J4402">
        <v>27</v>
      </c>
      <c r="K4402">
        <v>14432.1</v>
      </c>
      <c r="L4402">
        <v>1319.71</v>
      </c>
      <c r="M4402" t="s">
        <v>32</v>
      </c>
      <c r="N4402" t="s">
        <v>44</v>
      </c>
      <c r="O4402">
        <v>6</v>
      </c>
      <c r="P4402">
        <v>2023</v>
      </c>
      <c r="Q4402">
        <v>2</v>
      </c>
      <c r="R4402" t="s">
        <v>67</v>
      </c>
      <c r="S4402">
        <v>1</v>
      </c>
      <c r="T4402">
        <v>7</v>
      </c>
      <c r="U4402">
        <v>3</v>
      </c>
      <c r="V4402">
        <v>5</v>
      </c>
      <c r="W4402" t="s">
        <v>46</v>
      </c>
      <c r="X4402" t="s">
        <v>47</v>
      </c>
      <c r="Y4402">
        <v>533790</v>
      </c>
      <c r="Z4402">
        <v>0.09</v>
      </c>
    </row>
    <row r="4403" spans="1:26" x14ac:dyDescent="0.25">
      <c r="A4403" t="s">
        <v>6251</v>
      </c>
      <c r="B4403" s="1">
        <v>45168</v>
      </c>
      <c r="C4403" t="s">
        <v>2309</v>
      </c>
      <c r="D4403" t="s">
        <v>28</v>
      </c>
      <c r="E4403" t="s">
        <v>51</v>
      </c>
      <c r="F4403" t="s">
        <v>52</v>
      </c>
      <c r="G4403" t="s">
        <v>53</v>
      </c>
      <c r="H4403">
        <v>8</v>
      </c>
      <c r="I4403">
        <v>931</v>
      </c>
      <c r="J4403">
        <v>14</v>
      </c>
      <c r="K4403">
        <v>6405.28</v>
      </c>
      <c r="L4403">
        <v>530.98</v>
      </c>
      <c r="M4403" t="s">
        <v>65</v>
      </c>
      <c r="N4403" t="s">
        <v>44</v>
      </c>
      <c r="O4403">
        <v>5</v>
      </c>
      <c r="P4403">
        <v>2023</v>
      </c>
      <c r="Q4403">
        <v>8</v>
      </c>
      <c r="R4403" t="s">
        <v>72</v>
      </c>
      <c r="S4403">
        <v>3</v>
      </c>
      <c r="T4403">
        <v>35</v>
      </c>
      <c r="U4403">
        <v>5</v>
      </c>
      <c r="V4403">
        <v>3</v>
      </c>
      <c r="W4403" t="s">
        <v>83</v>
      </c>
      <c r="X4403" t="s">
        <v>47</v>
      </c>
      <c r="Y4403">
        <v>104272</v>
      </c>
      <c r="Z4403">
        <v>0.08</v>
      </c>
    </row>
    <row r="4404" spans="1:26" x14ac:dyDescent="0.25">
      <c r="A4404" t="s">
        <v>6252</v>
      </c>
      <c r="B4404" s="1">
        <v>44967</v>
      </c>
      <c r="C4404" t="s">
        <v>522</v>
      </c>
      <c r="D4404" t="s">
        <v>63</v>
      </c>
      <c r="E4404" t="s">
        <v>51</v>
      </c>
      <c r="F4404" t="s">
        <v>41</v>
      </c>
      <c r="G4404" t="s">
        <v>116</v>
      </c>
      <c r="H4404">
        <v>8</v>
      </c>
      <c r="I4404">
        <v>2385</v>
      </c>
      <c r="J4404">
        <v>18</v>
      </c>
      <c r="K4404">
        <v>15645.6</v>
      </c>
      <c r="L4404">
        <v>3073.29</v>
      </c>
      <c r="M4404" t="s">
        <v>32</v>
      </c>
      <c r="N4404" t="s">
        <v>44</v>
      </c>
      <c r="O4404">
        <v>6</v>
      </c>
      <c r="P4404">
        <v>2023</v>
      </c>
      <c r="Q4404">
        <v>2</v>
      </c>
      <c r="R4404" t="s">
        <v>67</v>
      </c>
      <c r="S4404">
        <v>1</v>
      </c>
      <c r="T4404">
        <v>6</v>
      </c>
      <c r="U4404">
        <v>2</v>
      </c>
      <c r="V4404">
        <v>5</v>
      </c>
      <c r="W4404" t="s">
        <v>46</v>
      </c>
      <c r="X4404" t="s">
        <v>47</v>
      </c>
      <c r="Y4404">
        <v>343440</v>
      </c>
      <c r="Z4404">
        <v>0.2</v>
      </c>
    </row>
    <row r="4405" spans="1:26" x14ac:dyDescent="0.25">
      <c r="A4405" t="s">
        <v>6253</v>
      </c>
      <c r="B4405" s="1">
        <v>45089</v>
      </c>
      <c r="C4405" t="s">
        <v>4450</v>
      </c>
      <c r="D4405" t="s">
        <v>28</v>
      </c>
      <c r="E4405" t="s">
        <v>51</v>
      </c>
      <c r="F4405" t="s">
        <v>52</v>
      </c>
      <c r="G4405" t="s">
        <v>53</v>
      </c>
      <c r="H4405">
        <v>5</v>
      </c>
      <c r="I4405">
        <v>2731</v>
      </c>
      <c r="J4405">
        <v>5</v>
      </c>
      <c r="K4405">
        <v>12972.25</v>
      </c>
      <c r="L4405">
        <v>2118.11</v>
      </c>
      <c r="M4405" t="s">
        <v>32</v>
      </c>
      <c r="N4405" t="s">
        <v>44</v>
      </c>
      <c r="O4405">
        <v>6</v>
      </c>
      <c r="P4405">
        <v>2023</v>
      </c>
      <c r="Q4405">
        <v>6</v>
      </c>
      <c r="R4405" t="s">
        <v>95</v>
      </c>
      <c r="S4405">
        <v>2</v>
      </c>
      <c r="T4405">
        <v>24</v>
      </c>
      <c r="U4405">
        <v>3</v>
      </c>
      <c r="V4405">
        <v>1</v>
      </c>
      <c r="W4405" t="s">
        <v>60</v>
      </c>
      <c r="X4405" t="s">
        <v>47</v>
      </c>
      <c r="Y4405">
        <v>68275</v>
      </c>
      <c r="Z4405">
        <v>0.16</v>
      </c>
    </row>
    <row r="4406" spans="1:26" x14ac:dyDescent="0.25">
      <c r="A4406" t="s">
        <v>6254</v>
      </c>
      <c r="B4406" s="1">
        <v>45243</v>
      </c>
      <c r="C4406" t="s">
        <v>4168</v>
      </c>
      <c r="D4406" t="s">
        <v>63</v>
      </c>
      <c r="E4406" t="s">
        <v>40</v>
      </c>
      <c r="F4406" t="s">
        <v>52</v>
      </c>
      <c r="G4406" t="s">
        <v>53</v>
      </c>
      <c r="H4406">
        <v>1</v>
      </c>
      <c r="I4406">
        <v>3691</v>
      </c>
      <c r="J4406">
        <v>22</v>
      </c>
      <c r="K4406">
        <v>2878.98</v>
      </c>
      <c r="L4406">
        <v>467.93</v>
      </c>
      <c r="M4406" t="s">
        <v>43</v>
      </c>
      <c r="N4406" t="s">
        <v>33</v>
      </c>
      <c r="O4406">
        <v>6</v>
      </c>
      <c r="P4406">
        <v>2023</v>
      </c>
      <c r="Q4406">
        <v>11</v>
      </c>
      <c r="R4406" t="s">
        <v>92</v>
      </c>
      <c r="S4406">
        <v>4</v>
      </c>
      <c r="T4406">
        <v>46</v>
      </c>
      <c r="U4406">
        <v>3</v>
      </c>
      <c r="V4406">
        <v>1</v>
      </c>
      <c r="W4406" t="s">
        <v>60</v>
      </c>
      <c r="X4406" t="s">
        <v>47</v>
      </c>
      <c r="Y4406">
        <v>81202</v>
      </c>
      <c r="Z4406">
        <v>0.16</v>
      </c>
    </row>
    <row r="4407" spans="1:26" x14ac:dyDescent="0.25">
      <c r="A4407" t="s">
        <v>6255</v>
      </c>
      <c r="B4407" s="1">
        <v>45195</v>
      </c>
      <c r="C4407" t="s">
        <v>3197</v>
      </c>
      <c r="D4407" t="s">
        <v>28</v>
      </c>
      <c r="E4407" t="s">
        <v>29</v>
      </c>
      <c r="F4407" t="s">
        <v>52</v>
      </c>
      <c r="G4407" t="s">
        <v>91</v>
      </c>
      <c r="H4407">
        <v>9</v>
      </c>
      <c r="I4407">
        <v>3411</v>
      </c>
      <c r="J4407">
        <v>1</v>
      </c>
      <c r="K4407">
        <v>30392.01</v>
      </c>
      <c r="L4407">
        <v>5765.65</v>
      </c>
      <c r="M4407" t="s">
        <v>65</v>
      </c>
      <c r="N4407" t="s">
        <v>44</v>
      </c>
      <c r="O4407">
        <v>4</v>
      </c>
      <c r="P4407">
        <v>2023</v>
      </c>
      <c r="Q4407">
        <v>9</v>
      </c>
      <c r="R4407" t="s">
        <v>80</v>
      </c>
      <c r="S4407">
        <v>3</v>
      </c>
      <c r="T4407">
        <v>39</v>
      </c>
      <c r="U4407">
        <v>5</v>
      </c>
      <c r="V4407">
        <v>2</v>
      </c>
      <c r="W4407" t="s">
        <v>76</v>
      </c>
      <c r="X4407" t="s">
        <v>47</v>
      </c>
      <c r="Y4407">
        <v>30699</v>
      </c>
      <c r="Z4407">
        <v>0.19</v>
      </c>
    </row>
    <row r="4408" spans="1:26" x14ac:dyDescent="0.25">
      <c r="A4408" t="s">
        <v>6256</v>
      </c>
      <c r="B4408" s="1">
        <v>45063</v>
      </c>
      <c r="C4408" t="s">
        <v>2882</v>
      </c>
      <c r="D4408" t="s">
        <v>63</v>
      </c>
      <c r="E4408" t="s">
        <v>51</v>
      </c>
      <c r="F4408" t="s">
        <v>41</v>
      </c>
      <c r="G4408" t="s">
        <v>59</v>
      </c>
      <c r="H4408">
        <v>8</v>
      </c>
      <c r="I4408">
        <v>3206</v>
      </c>
      <c r="J4408">
        <v>8</v>
      </c>
      <c r="K4408">
        <v>23596.16</v>
      </c>
      <c r="L4408">
        <v>4140.4399999999996</v>
      </c>
      <c r="M4408" t="s">
        <v>43</v>
      </c>
      <c r="N4408" t="s">
        <v>44</v>
      </c>
      <c r="O4408">
        <v>2</v>
      </c>
      <c r="P4408">
        <v>2023</v>
      </c>
      <c r="Q4408">
        <v>5</v>
      </c>
      <c r="R4408" t="s">
        <v>238</v>
      </c>
      <c r="S4408">
        <v>2</v>
      </c>
      <c r="T4408">
        <v>20</v>
      </c>
      <c r="U4408">
        <v>3</v>
      </c>
      <c r="V4408">
        <v>3</v>
      </c>
      <c r="W4408" t="s">
        <v>83</v>
      </c>
      <c r="X4408" t="s">
        <v>47</v>
      </c>
      <c r="Y4408">
        <v>205184</v>
      </c>
      <c r="Z4408">
        <v>0.18</v>
      </c>
    </row>
    <row r="4409" spans="1:26" x14ac:dyDescent="0.25">
      <c r="A4409" t="s">
        <v>6257</v>
      </c>
      <c r="B4409" s="1">
        <v>45243</v>
      </c>
      <c r="C4409" t="s">
        <v>2209</v>
      </c>
      <c r="D4409" t="s">
        <v>50</v>
      </c>
      <c r="E4409" t="s">
        <v>58</v>
      </c>
      <c r="F4409" t="s">
        <v>30</v>
      </c>
      <c r="G4409" t="s">
        <v>64</v>
      </c>
      <c r="H4409">
        <v>7</v>
      </c>
      <c r="I4409">
        <v>399</v>
      </c>
      <c r="J4409">
        <v>9</v>
      </c>
      <c r="K4409">
        <v>2541.63</v>
      </c>
      <c r="L4409">
        <v>421.55</v>
      </c>
      <c r="M4409" t="s">
        <v>43</v>
      </c>
      <c r="N4409" t="s">
        <v>33</v>
      </c>
      <c r="O4409">
        <v>6</v>
      </c>
      <c r="P4409">
        <v>2023</v>
      </c>
      <c r="Q4409">
        <v>11</v>
      </c>
      <c r="R4409" t="s">
        <v>92</v>
      </c>
      <c r="S4409">
        <v>4</v>
      </c>
      <c r="T4409">
        <v>46</v>
      </c>
      <c r="U4409">
        <v>3</v>
      </c>
      <c r="V4409">
        <v>1</v>
      </c>
      <c r="W4409" t="s">
        <v>60</v>
      </c>
      <c r="X4409" t="s">
        <v>47</v>
      </c>
      <c r="Y4409">
        <v>25137</v>
      </c>
      <c r="Z4409">
        <v>0.17</v>
      </c>
    </row>
    <row r="4410" spans="1:26" x14ac:dyDescent="0.25">
      <c r="A4410" t="s">
        <v>6258</v>
      </c>
      <c r="B4410" s="1">
        <v>45068</v>
      </c>
      <c r="C4410" t="s">
        <v>6259</v>
      </c>
      <c r="D4410" t="s">
        <v>50</v>
      </c>
      <c r="E4410" t="s">
        <v>51</v>
      </c>
      <c r="F4410" t="s">
        <v>30</v>
      </c>
      <c r="G4410" t="s">
        <v>64</v>
      </c>
      <c r="H4410">
        <v>2</v>
      </c>
      <c r="I4410">
        <v>3008</v>
      </c>
      <c r="J4410">
        <v>2</v>
      </c>
      <c r="K4410">
        <v>5895.68</v>
      </c>
      <c r="L4410">
        <v>979.98</v>
      </c>
      <c r="M4410" t="s">
        <v>43</v>
      </c>
      <c r="N4410" t="s">
        <v>33</v>
      </c>
      <c r="O4410">
        <v>6</v>
      </c>
      <c r="P4410">
        <v>2023</v>
      </c>
      <c r="Q4410">
        <v>5</v>
      </c>
      <c r="R4410" t="s">
        <v>238</v>
      </c>
      <c r="S4410">
        <v>2</v>
      </c>
      <c r="T4410">
        <v>21</v>
      </c>
      <c r="U4410">
        <v>4</v>
      </c>
      <c r="V4410">
        <v>1</v>
      </c>
      <c r="W4410" t="s">
        <v>60</v>
      </c>
      <c r="X4410" t="s">
        <v>47</v>
      </c>
      <c r="Y4410">
        <v>12032</v>
      </c>
      <c r="Z4410">
        <v>0.17</v>
      </c>
    </row>
    <row r="4411" spans="1:26" x14ac:dyDescent="0.25">
      <c r="A4411" t="s">
        <v>6260</v>
      </c>
      <c r="B4411" s="1">
        <v>45132</v>
      </c>
      <c r="C4411" t="s">
        <v>6261</v>
      </c>
      <c r="D4411" t="s">
        <v>63</v>
      </c>
      <c r="E4411" t="s">
        <v>58</v>
      </c>
      <c r="F4411" t="s">
        <v>52</v>
      </c>
      <c r="G4411" t="s">
        <v>79</v>
      </c>
      <c r="H4411">
        <v>1</v>
      </c>
      <c r="I4411">
        <v>3834</v>
      </c>
      <c r="J4411">
        <v>0</v>
      </c>
      <c r="K4411">
        <v>3834</v>
      </c>
      <c r="L4411">
        <v>748.08</v>
      </c>
      <c r="M4411" t="s">
        <v>65</v>
      </c>
      <c r="N4411" t="s">
        <v>33</v>
      </c>
      <c r="O4411">
        <v>6</v>
      </c>
      <c r="P4411">
        <v>2023</v>
      </c>
      <c r="Q4411">
        <v>7</v>
      </c>
      <c r="R4411" t="s">
        <v>125</v>
      </c>
      <c r="S4411">
        <v>3</v>
      </c>
      <c r="T4411">
        <v>30</v>
      </c>
      <c r="U4411">
        <v>5</v>
      </c>
      <c r="V4411">
        <v>2</v>
      </c>
      <c r="W4411" t="s">
        <v>76</v>
      </c>
      <c r="X4411" t="s">
        <v>47</v>
      </c>
      <c r="Y4411">
        <v>0</v>
      </c>
      <c r="Z4411">
        <v>0.2</v>
      </c>
    </row>
    <row r="4412" spans="1:26" x14ac:dyDescent="0.25">
      <c r="A4412" t="s">
        <v>6262</v>
      </c>
      <c r="B4412" s="1">
        <v>44964</v>
      </c>
      <c r="C4412" t="s">
        <v>2132</v>
      </c>
      <c r="D4412" t="s">
        <v>28</v>
      </c>
      <c r="E4412" t="s">
        <v>58</v>
      </c>
      <c r="F4412" t="s">
        <v>52</v>
      </c>
      <c r="G4412" t="s">
        <v>91</v>
      </c>
      <c r="H4412">
        <v>5</v>
      </c>
      <c r="I4412">
        <v>2935</v>
      </c>
      <c r="J4412">
        <v>18</v>
      </c>
      <c r="K4412">
        <v>12033.5</v>
      </c>
      <c r="L4412">
        <v>1926.68</v>
      </c>
      <c r="M4412" t="s">
        <v>65</v>
      </c>
      <c r="N4412" t="s">
        <v>44</v>
      </c>
      <c r="O4412">
        <v>6</v>
      </c>
      <c r="P4412">
        <v>2023</v>
      </c>
      <c r="Q4412">
        <v>2</v>
      </c>
      <c r="R4412" t="s">
        <v>67</v>
      </c>
      <c r="S4412">
        <v>1</v>
      </c>
      <c r="T4412">
        <v>6</v>
      </c>
      <c r="U4412">
        <v>2</v>
      </c>
      <c r="V4412">
        <v>2</v>
      </c>
      <c r="W4412" t="s">
        <v>76</v>
      </c>
      <c r="X4412" t="s">
        <v>47</v>
      </c>
      <c r="Y4412">
        <v>264150</v>
      </c>
      <c r="Z4412">
        <v>0.16</v>
      </c>
    </row>
    <row r="4413" spans="1:26" x14ac:dyDescent="0.25">
      <c r="A4413" t="s">
        <v>6263</v>
      </c>
      <c r="B4413" s="1">
        <v>45137</v>
      </c>
      <c r="C4413" t="s">
        <v>2603</v>
      </c>
      <c r="D4413" t="s">
        <v>28</v>
      </c>
      <c r="E4413" t="s">
        <v>58</v>
      </c>
      <c r="F4413" t="s">
        <v>30</v>
      </c>
      <c r="G4413" t="s">
        <v>31</v>
      </c>
      <c r="H4413">
        <v>1</v>
      </c>
      <c r="I4413">
        <v>2169</v>
      </c>
      <c r="J4413">
        <v>16</v>
      </c>
      <c r="K4413">
        <v>1821.96</v>
      </c>
      <c r="L4413">
        <v>350.14</v>
      </c>
      <c r="M4413" t="s">
        <v>32</v>
      </c>
      <c r="N4413" t="s">
        <v>44</v>
      </c>
      <c r="O4413">
        <v>5</v>
      </c>
      <c r="P4413">
        <v>2023</v>
      </c>
      <c r="Q4413">
        <v>7</v>
      </c>
      <c r="R4413" t="s">
        <v>125</v>
      </c>
      <c r="S4413">
        <v>3</v>
      </c>
      <c r="T4413">
        <v>31</v>
      </c>
      <c r="U4413">
        <v>6</v>
      </c>
      <c r="V4413">
        <v>0</v>
      </c>
      <c r="W4413" t="s">
        <v>55</v>
      </c>
      <c r="X4413" t="s">
        <v>36</v>
      </c>
      <c r="Y4413">
        <v>34704</v>
      </c>
      <c r="Z4413">
        <v>0.19</v>
      </c>
    </row>
    <row r="4414" spans="1:26" x14ac:dyDescent="0.25">
      <c r="A4414" t="s">
        <v>6264</v>
      </c>
      <c r="B4414" s="1">
        <v>45062</v>
      </c>
      <c r="C4414" t="s">
        <v>4381</v>
      </c>
      <c r="D4414" t="s">
        <v>50</v>
      </c>
      <c r="E4414" t="s">
        <v>29</v>
      </c>
      <c r="F4414" t="s">
        <v>41</v>
      </c>
      <c r="G4414" t="s">
        <v>42</v>
      </c>
      <c r="H4414">
        <v>5</v>
      </c>
      <c r="I4414">
        <v>4502</v>
      </c>
      <c r="J4414">
        <v>5</v>
      </c>
      <c r="K4414">
        <v>21384.5</v>
      </c>
      <c r="L4414">
        <v>1487.35</v>
      </c>
      <c r="M4414" t="s">
        <v>43</v>
      </c>
      <c r="N4414" t="s">
        <v>33</v>
      </c>
      <c r="O4414">
        <v>7</v>
      </c>
      <c r="P4414">
        <v>2023</v>
      </c>
      <c r="Q4414">
        <v>5</v>
      </c>
      <c r="R4414" t="s">
        <v>238</v>
      </c>
      <c r="S4414">
        <v>2</v>
      </c>
      <c r="T4414">
        <v>20</v>
      </c>
      <c r="U4414">
        <v>3</v>
      </c>
      <c r="V4414">
        <v>2</v>
      </c>
      <c r="W4414" t="s">
        <v>76</v>
      </c>
      <c r="X4414" t="s">
        <v>47</v>
      </c>
      <c r="Y4414">
        <v>112550</v>
      </c>
      <c r="Z4414">
        <v>7.0000000000000007E-2</v>
      </c>
    </row>
    <row r="4415" spans="1:26" x14ac:dyDescent="0.25">
      <c r="A4415" t="s">
        <v>6265</v>
      </c>
      <c r="B4415" s="1">
        <v>45184</v>
      </c>
      <c r="C4415" t="s">
        <v>1683</v>
      </c>
      <c r="D4415" t="s">
        <v>50</v>
      </c>
      <c r="E4415" t="s">
        <v>58</v>
      </c>
      <c r="F4415" t="s">
        <v>41</v>
      </c>
      <c r="G4415" t="s">
        <v>42</v>
      </c>
      <c r="H4415">
        <v>9</v>
      </c>
      <c r="I4415">
        <v>3260</v>
      </c>
      <c r="J4415">
        <v>14</v>
      </c>
      <c r="K4415">
        <v>25232.400000000001</v>
      </c>
      <c r="L4415">
        <v>3783.68</v>
      </c>
      <c r="M4415" t="s">
        <v>32</v>
      </c>
      <c r="N4415" t="s">
        <v>66</v>
      </c>
      <c r="O4415">
        <v>7</v>
      </c>
      <c r="P4415">
        <v>2023</v>
      </c>
      <c r="Q4415">
        <v>9</v>
      </c>
      <c r="R4415" t="s">
        <v>80</v>
      </c>
      <c r="S4415">
        <v>3</v>
      </c>
      <c r="T4415">
        <v>37</v>
      </c>
      <c r="U4415">
        <v>3</v>
      </c>
      <c r="V4415">
        <v>5</v>
      </c>
      <c r="W4415" t="s">
        <v>46</v>
      </c>
      <c r="X4415" t="s">
        <v>47</v>
      </c>
      <c r="Y4415">
        <v>410760</v>
      </c>
      <c r="Z4415">
        <v>0.15</v>
      </c>
    </row>
    <row r="4416" spans="1:26" x14ac:dyDescent="0.25">
      <c r="A4416" t="s">
        <v>6266</v>
      </c>
      <c r="B4416" s="1">
        <v>45027</v>
      </c>
      <c r="C4416" t="s">
        <v>2060</v>
      </c>
      <c r="D4416" t="s">
        <v>50</v>
      </c>
      <c r="E4416" t="s">
        <v>40</v>
      </c>
      <c r="F4416" t="s">
        <v>30</v>
      </c>
      <c r="G4416" t="s">
        <v>31</v>
      </c>
      <c r="H4416">
        <v>10</v>
      </c>
      <c r="I4416">
        <v>4208</v>
      </c>
      <c r="J4416">
        <v>17</v>
      </c>
      <c r="K4416">
        <v>34926.400000000001</v>
      </c>
      <c r="L4416">
        <v>6963.78</v>
      </c>
      <c r="M4416" t="s">
        <v>43</v>
      </c>
      <c r="N4416" t="s">
        <v>44</v>
      </c>
      <c r="O4416">
        <v>3</v>
      </c>
      <c r="P4416">
        <v>2023</v>
      </c>
      <c r="Q4416">
        <v>4</v>
      </c>
      <c r="R4416" t="s">
        <v>100</v>
      </c>
      <c r="S4416">
        <v>2</v>
      </c>
      <c r="T4416">
        <v>15</v>
      </c>
      <c r="U4416">
        <v>3</v>
      </c>
      <c r="V4416">
        <v>2</v>
      </c>
      <c r="W4416" t="s">
        <v>76</v>
      </c>
      <c r="X4416" t="s">
        <v>47</v>
      </c>
      <c r="Y4416">
        <v>715360</v>
      </c>
      <c r="Z4416">
        <v>0.2</v>
      </c>
    </row>
    <row r="4417" spans="1:26" x14ac:dyDescent="0.25">
      <c r="A4417" t="s">
        <v>6267</v>
      </c>
      <c r="B4417" s="1">
        <v>45050</v>
      </c>
      <c r="C4417" t="s">
        <v>6268</v>
      </c>
      <c r="D4417" t="s">
        <v>39</v>
      </c>
      <c r="E4417" t="s">
        <v>40</v>
      </c>
      <c r="F4417" t="s">
        <v>41</v>
      </c>
      <c r="G4417" t="s">
        <v>116</v>
      </c>
      <c r="H4417">
        <v>4</v>
      </c>
      <c r="I4417">
        <v>2494</v>
      </c>
      <c r="J4417">
        <v>0</v>
      </c>
      <c r="K4417">
        <v>9976</v>
      </c>
      <c r="L4417">
        <v>621.72</v>
      </c>
      <c r="M4417" t="s">
        <v>65</v>
      </c>
      <c r="N4417" t="s">
        <v>66</v>
      </c>
      <c r="O4417">
        <v>5</v>
      </c>
      <c r="P4417">
        <v>2023</v>
      </c>
      <c r="Q4417">
        <v>5</v>
      </c>
      <c r="R4417" t="s">
        <v>238</v>
      </c>
      <c r="S4417">
        <v>2</v>
      </c>
      <c r="T4417">
        <v>18</v>
      </c>
      <c r="U4417">
        <v>1</v>
      </c>
      <c r="V4417">
        <v>4</v>
      </c>
      <c r="W4417" t="s">
        <v>73</v>
      </c>
      <c r="X4417" t="s">
        <v>47</v>
      </c>
      <c r="Y4417">
        <v>0</v>
      </c>
      <c r="Z4417">
        <v>0.06</v>
      </c>
    </row>
    <row r="4418" spans="1:26" x14ac:dyDescent="0.25">
      <c r="A4418" t="s">
        <v>6269</v>
      </c>
      <c r="B4418" s="1">
        <v>45034</v>
      </c>
      <c r="C4418" t="s">
        <v>1961</v>
      </c>
      <c r="D4418" t="s">
        <v>28</v>
      </c>
      <c r="E4418" t="s">
        <v>58</v>
      </c>
      <c r="F4418" t="s">
        <v>30</v>
      </c>
      <c r="G4418" t="s">
        <v>86</v>
      </c>
      <c r="H4418">
        <v>1</v>
      </c>
      <c r="I4418">
        <v>4513</v>
      </c>
      <c r="J4418">
        <v>10</v>
      </c>
      <c r="K4418">
        <v>4061.7</v>
      </c>
      <c r="L4418">
        <v>332.41</v>
      </c>
      <c r="M4418" t="s">
        <v>32</v>
      </c>
      <c r="N4418" t="s">
        <v>44</v>
      </c>
      <c r="O4418">
        <v>5</v>
      </c>
      <c r="P4418">
        <v>2023</v>
      </c>
      <c r="Q4418">
        <v>4</v>
      </c>
      <c r="R4418" t="s">
        <v>100</v>
      </c>
      <c r="S4418">
        <v>2</v>
      </c>
      <c r="T4418">
        <v>16</v>
      </c>
      <c r="U4418">
        <v>4</v>
      </c>
      <c r="V4418">
        <v>2</v>
      </c>
      <c r="W4418" t="s">
        <v>76</v>
      </c>
      <c r="X4418" t="s">
        <v>47</v>
      </c>
      <c r="Y4418">
        <v>45130</v>
      </c>
      <c r="Z4418">
        <v>0.08</v>
      </c>
    </row>
    <row r="4419" spans="1:26" x14ac:dyDescent="0.25">
      <c r="A4419" t="s">
        <v>6270</v>
      </c>
      <c r="B4419" s="1">
        <v>45149</v>
      </c>
      <c r="C4419" t="s">
        <v>5129</v>
      </c>
      <c r="D4419" t="s">
        <v>50</v>
      </c>
      <c r="E4419" t="s">
        <v>29</v>
      </c>
      <c r="F4419" t="s">
        <v>41</v>
      </c>
      <c r="G4419" t="s">
        <v>42</v>
      </c>
      <c r="H4419">
        <v>6</v>
      </c>
      <c r="I4419">
        <v>2460</v>
      </c>
      <c r="J4419">
        <v>14</v>
      </c>
      <c r="K4419">
        <v>12693.6</v>
      </c>
      <c r="L4419">
        <v>961.59</v>
      </c>
      <c r="M4419" t="s">
        <v>43</v>
      </c>
      <c r="N4419" t="s">
        <v>66</v>
      </c>
      <c r="O4419">
        <v>4</v>
      </c>
      <c r="P4419">
        <v>2023</v>
      </c>
      <c r="Q4419">
        <v>8</v>
      </c>
      <c r="R4419" t="s">
        <v>72</v>
      </c>
      <c r="S4419">
        <v>3</v>
      </c>
      <c r="T4419">
        <v>32</v>
      </c>
      <c r="U4419">
        <v>2</v>
      </c>
      <c r="V4419">
        <v>5</v>
      </c>
      <c r="W4419" t="s">
        <v>46</v>
      </c>
      <c r="X4419" t="s">
        <v>47</v>
      </c>
      <c r="Y4419">
        <v>206640</v>
      </c>
      <c r="Z4419">
        <v>0.08</v>
      </c>
    </row>
    <row r="4420" spans="1:26" x14ac:dyDescent="0.25">
      <c r="A4420" t="s">
        <v>6271</v>
      </c>
      <c r="B4420" s="1">
        <v>45152</v>
      </c>
      <c r="C4420" t="s">
        <v>4366</v>
      </c>
      <c r="D4420" t="s">
        <v>39</v>
      </c>
      <c r="E4420" t="s">
        <v>40</v>
      </c>
      <c r="F4420" t="s">
        <v>52</v>
      </c>
      <c r="G4420" t="s">
        <v>53</v>
      </c>
      <c r="H4420">
        <v>3</v>
      </c>
      <c r="I4420">
        <v>4579</v>
      </c>
      <c r="J4420">
        <v>15</v>
      </c>
      <c r="K4420">
        <v>11676.45</v>
      </c>
      <c r="L4420">
        <v>643.73</v>
      </c>
      <c r="M4420" t="s">
        <v>43</v>
      </c>
      <c r="N4420" t="s">
        <v>66</v>
      </c>
      <c r="O4420">
        <v>5</v>
      </c>
      <c r="P4420">
        <v>2023</v>
      </c>
      <c r="Q4420">
        <v>8</v>
      </c>
      <c r="R4420" t="s">
        <v>72</v>
      </c>
      <c r="S4420">
        <v>3</v>
      </c>
      <c r="T4420">
        <v>33</v>
      </c>
      <c r="U4420">
        <v>3</v>
      </c>
      <c r="V4420">
        <v>1</v>
      </c>
      <c r="W4420" t="s">
        <v>60</v>
      </c>
      <c r="X4420" t="s">
        <v>47</v>
      </c>
      <c r="Y4420">
        <v>206055</v>
      </c>
      <c r="Z4420">
        <v>0.06</v>
      </c>
    </row>
    <row r="4421" spans="1:26" x14ac:dyDescent="0.25">
      <c r="A4421" t="s">
        <v>6272</v>
      </c>
      <c r="B4421" s="1">
        <v>45044</v>
      </c>
      <c r="C4421" t="s">
        <v>3257</v>
      </c>
      <c r="D4421" t="s">
        <v>50</v>
      </c>
      <c r="E4421" t="s">
        <v>58</v>
      </c>
      <c r="F4421" t="s">
        <v>30</v>
      </c>
      <c r="G4421" t="s">
        <v>31</v>
      </c>
      <c r="H4421">
        <v>9</v>
      </c>
      <c r="I4421">
        <v>1574</v>
      </c>
      <c r="J4421">
        <v>5</v>
      </c>
      <c r="K4421">
        <v>13457.7</v>
      </c>
      <c r="L4421">
        <v>2311.21</v>
      </c>
      <c r="M4421" t="s">
        <v>65</v>
      </c>
      <c r="N4421" t="s">
        <v>33</v>
      </c>
      <c r="O4421">
        <v>2</v>
      </c>
      <c r="P4421">
        <v>2023</v>
      </c>
      <c r="Q4421">
        <v>4</v>
      </c>
      <c r="R4421" t="s">
        <v>100</v>
      </c>
      <c r="S4421">
        <v>2</v>
      </c>
      <c r="T4421">
        <v>17</v>
      </c>
      <c r="U4421">
        <v>5</v>
      </c>
      <c r="V4421">
        <v>5</v>
      </c>
      <c r="W4421" t="s">
        <v>46</v>
      </c>
      <c r="X4421" t="s">
        <v>47</v>
      </c>
      <c r="Y4421">
        <v>70830</v>
      </c>
      <c r="Z4421">
        <v>0.17</v>
      </c>
    </row>
    <row r="4422" spans="1:26" x14ac:dyDescent="0.25">
      <c r="A4422" t="s">
        <v>6273</v>
      </c>
      <c r="B4422" s="1">
        <v>45231</v>
      </c>
      <c r="C4422" t="s">
        <v>483</v>
      </c>
      <c r="D4422" t="s">
        <v>28</v>
      </c>
      <c r="E4422" t="s">
        <v>58</v>
      </c>
      <c r="F4422" t="s">
        <v>52</v>
      </c>
      <c r="G4422" t="s">
        <v>79</v>
      </c>
      <c r="H4422">
        <v>6</v>
      </c>
      <c r="I4422">
        <v>4190</v>
      </c>
      <c r="J4422">
        <v>2</v>
      </c>
      <c r="K4422">
        <v>24637.200000000001</v>
      </c>
      <c r="L4422">
        <v>1597.23</v>
      </c>
      <c r="M4422" t="s">
        <v>32</v>
      </c>
      <c r="N4422" t="s">
        <v>44</v>
      </c>
      <c r="O4422">
        <v>7</v>
      </c>
      <c r="P4422">
        <v>2023</v>
      </c>
      <c r="Q4422">
        <v>11</v>
      </c>
      <c r="R4422" t="s">
        <v>92</v>
      </c>
      <c r="S4422">
        <v>4</v>
      </c>
      <c r="T4422">
        <v>44</v>
      </c>
      <c r="U4422">
        <v>1</v>
      </c>
      <c r="V4422">
        <v>3</v>
      </c>
      <c r="W4422" t="s">
        <v>83</v>
      </c>
      <c r="X4422" t="s">
        <v>47</v>
      </c>
      <c r="Y4422">
        <v>50280</v>
      </c>
      <c r="Z4422">
        <v>0.06</v>
      </c>
    </row>
    <row r="4423" spans="1:26" x14ac:dyDescent="0.25">
      <c r="A4423" t="s">
        <v>6274</v>
      </c>
      <c r="B4423" s="1">
        <v>45211</v>
      </c>
      <c r="C4423" t="s">
        <v>2105</v>
      </c>
      <c r="D4423" t="s">
        <v>50</v>
      </c>
      <c r="E4423" t="s">
        <v>29</v>
      </c>
      <c r="F4423" t="s">
        <v>52</v>
      </c>
      <c r="G4423" t="s">
        <v>53</v>
      </c>
      <c r="H4423">
        <v>3</v>
      </c>
      <c r="I4423">
        <v>799</v>
      </c>
      <c r="J4423">
        <v>8</v>
      </c>
      <c r="K4423">
        <v>2205.2399999999998</v>
      </c>
      <c r="L4423">
        <v>417.92</v>
      </c>
      <c r="M4423" t="s">
        <v>65</v>
      </c>
      <c r="N4423" t="s">
        <v>44</v>
      </c>
      <c r="O4423">
        <v>6</v>
      </c>
      <c r="P4423">
        <v>2023</v>
      </c>
      <c r="Q4423">
        <v>10</v>
      </c>
      <c r="R4423" t="s">
        <v>45</v>
      </c>
      <c r="S4423">
        <v>4</v>
      </c>
      <c r="T4423">
        <v>41</v>
      </c>
      <c r="U4423">
        <v>2</v>
      </c>
      <c r="V4423">
        <v>4</v>
      </c>
      <c r="W4423" t="s">
        <v>73</v>
      </c>
      <c r="X4423" t="s">
        <v>47</v>
      </c>
      <c r="Y4423">
        <v>19176</v>
      </c>
      <c r="Z4423">
        <v>0.19</v>
      </c>
    </row>
    <row r="4424" spans="1:26" x14ac:dyDescent="0.25">
      <c r="A4424" t="s">
        <v>6275</v>
      </c>
      <c r="B4424" s="1">
        <v>45211</v>
      </c>
      <c r="C4424" t="s">
        <v>6276</v>
      </c>
      <c r="D4424" t="s">
        <v>63</v>
      </c>
      <c r="E4424" t="s">
        <v>29</v>
      </c>
      <c r="F4424" t="s">
        <v>41</v>
      </c>
      <c r="G4424" t="s">
        <v>59</v>
      </c>
      <c r="H4424">
        <v>1</v>
      </c>
      <c r="I4424">
        <v>453</v>
      </c>
      <c r="J4424">
        <v>21</v>
      </c>
      <c r="K4424">
        <v>357.87</v>
      </c>
      <c r="L4424">
        <v>18.73</v>
      </c>
      <c r="M4424" t="s">
        <v>32</v>
      </c>
      <c r="N4424" t="s">
        <v>66</v>
      </c>
      <c r="O4424">
        <v>5</v>
      </c>
      <c r="P4424">
        <v>2023</v>
      </c>
      <c r="Q4424">
        <v>10</v>
      </c>
      <c r="R4424" t="s">
        <v>45</v>
      </c>
      <c r="S4424">
        <v>4</v>
      </c>
      <c r="T4424">
        <v>41</v>
      </c>
      <c r="U4424">
        <v>2</v>
      </c>
      <c r="V4424">
        <v>4</v>
      </c>
      <c r="W4424" t="s">
        <v>73</v>
      </c>
      <c r="X4424" t="s">
        <v>47</v>
      </c>
      <c r="Y4424">
        <v>9513</v>
      </c>
      <c r="Z4424">
        <v>0.05</v>
      </c>
    </row>
    <row r="4425" spans="1:26" x14ac:dyDescent="0.25">
      <c r="A4425" t="s">
        <v>6277</v>
      </c>
      <c r="B4425" s="1">
        <v>45126</v>
      </c>
      <c r="C4425" t="s">
        <v>1209</v>
      </c>
      <c r="D4425" t="s">
        <v>39</v>
      </c>
      <c r="E4425" t="s">
        <v>58</v>
      </c>
      <c r="F4425" t="s">
        <v>52</v>
      </c>
      <c r="G4425" t="s">
        <v>53</v>
      </c>
      <c r="H4425">
        <v>5</v>
      </c>
      <c r="I4425">
        <v>2546</v>
      </c>
      <c r="J4425">
        <v>21</v>
      </c>
      <c r="K4425">
        <v>10056.700000000001</v>
      </c>
      <c r="L4425">
        <v>1128.79</v>
      </c>
      <c r="M4425" t="s">
        <v>32</v>
      </c>
      <c r="N4425" t="s">
        <v>44</v>
      </c>
      <c r="O4425">
        <v>6</v>
      </c>
      <c r="P4425">
        <v>2023</v>
      </c>
      <c r="Q4425">
        <v>7</v>
      </c>
      <c r="R4425" t="s">
        <v>125</v>
      </c>
      <c r="S4425">
        <v>3</v>
      </c>
      <c r="T4425">
        <v>29</v>
      </c>
      <c r="U4425">
        <v>4</v>
      </c>
      <c r="V4425">
        <v>3</v>
      </c>
      <c r="W4425" t="s">
        <v>83</v>
      </c>
      <c r="X4425" t="s">
        <v>47</v>
      </c>
      <c r="Y4425">
        <v>267330</v>
      </c>
      <c r="Z4425">
        <v>0.11</v>
      </c>
    </row>
    <row r="4426" spans="1:26" x14ac:dyDescent="0.25">
      <c r="A4426" t="s">
        <v>6278</v>
      </c>
      <c r="B4426" s="1">
        <v>45136</v>
      </c>
      <c r="C4426" t="s">
        <v>1873</v>
      </c>
      <c r="D4426" t="s">
        <v>50</v>
      </c>
      <c r="E4426" t="s">
        <v>29</v>
      </c>
      <c r="F4426" t="s">
        <v>41</v>
      </c>
      <c r="G4426" t="s">
        <v>116</v>
      </c>
      <c r="H4426">
        <v>9</v>
      </c>
      <c r="I4426">
        <v>740</v>
      </c>
      <c r="J4426">
        <v>3</v>
      </c>
      <c r="K4426">
        <v>6460.2</v>
      </c>
      <c r="L4426">
        <v>491.28</v>
      </c>
      <c r="M4426" t="s">
        <v>32</v>
      </c>
      <c r="N4426" t="s">
        <v>66</v>
      </c>
      <c r="O4426">
        <v>4</v>
      </c>
      <c r="P4426">
        <v>2023</v>
      </c>
      <c r="Q4426">
        <v>7</v>
      </c>
      <c r="R4426" t="s">
        <v>125</v>
      </c>
      <c r="S4426">
        <v>3</v>
      </c>
      <c r="T4426">
        <v>30</v>
      </c>
      <c r="U4426">
        <v>5</v>
      </c>
      <c r="V4426">
        <v>6</v>
      </c>
      <c r="W4426" t="s">
        <v>35</v>
      </c>
      <c r="X4426" t="s">
        <v>36</v>
      </c>
      <c r="Y4426">
        <v>19980</v>
      </c>
      <c r="Z4426">
        <v>0.08</v>
      </c>
    </row>
    <row r="4427" spans="1:26" x14ac:dyDescent="0.25">
      <c r="A4427" t="s">
        <v>6279</v>
      </c>
      <c r="B4427" s="1">
        <v>45048</v>
      </c>
      <c r="C4427" t="s">
        <v>784</v>
      </c>
      <c r="D4427" t="s">
        <v>28</v>
      </c>
      <c r="E4427" t="s">
        <v>29</v>
      </c>
      <c r="F4427" t="s">
        <v>52</v>
      </c>
      <c r="G4427" t="s">
        <v>79</v>
      </c>
      <c r="H4427">
        <v>7</v>
      </c>
      <c r="I4427">
        <v>4839</v>
      </c>
      <c r="J4427">
        <v>15</v>
      </c>
      <c r="K4427">
        <v>28792.05</v>
      </c>
      <c r="L4427">
        <v>4384.32</v>
      </c>
      <c r="M4427" t="s">
        <v>32</v>
      </c>
      <c r="N4427" t="s">
        <v>33</v>
      </c>
      <c r="O4427">
        <v>6</v>
      </c>
      <c r="P4427">
        <v>2023</v>
      </c>
      <c r="Q4427">
        <v>5</v>
      </c>
      <c r="R4427" t="s">
        <v>238</v>
      </c>
      <c r="S4427">
        <v>2</v>
      </c>
      <c r="T4427">
        <v>18</v>
      </c>
      <c r="U4427">
        <v>1</v>
      </c>
      <c r="V4427">
        <v>2</v>
      </c>
      <c r="W4427" t="s">
        <v>76</v>
      </c>
      <c r="X4427" t="s">
        <v>47</v>
      </c>
      <c r="Y4427">
        <v>508095</v>
      </c>
      <c r="Z4427">
        <v>0.15</v>
      </c>
    </row>
    <row r="4428" spans="1:26" x14ac:dyDescent="0.25">
      <c r="A4428" t="s">
        <v>6280</v>
      </c>
      <c r="B4428" s="1">
        <v>45188</v>
      </c>
      <c r="C4428" t="s">
        <v>4019</v>
      </c>
      <c r="D4428" t="s">
        <v>39</v>
      </c>
      <c r="E4428" t="s">
        <v>58</v>
      </c>
      <c r="F4428" t="s">
        <v>30</v>
      </c>
      <c r="G4428" t="s">
        <v>64</v>
      </c>
      <c r="H4428">
        <v>1</v>
      </c>
      <c r="I4428">
        <v>4729</v>
      </c>
      <c r="J4428">
        <v>30</v>
      </c>
      <c r="K4428">
        <v>3310.3</v>
      </c>
      <c r="L4428">
        <v>271.72000000000003</v>
      </c>
      <c r="M4428" t="s">
        <v>32</v>
      </c>
      <c r="N4428" t="s">
        <v>66</v>
      </c>
      <c r="O4428">
        <v>6</v>
      </c>
      <c r="P4428">
        <v>2023</v>
      </c>
      <c r="Q4428">
        <v>9</v>
      </c>
      <c r="R4428" t="s">
        <v>80</v>
      </c>
      <c r="S4428">
        <v>3</v>
      </c>
      <c r="T4428">
        <v>38</v>
      </c>
      <c r="U4428">
        <v>4</v>
      </c>
      <c r="V4428">
        <v>2</v>
      </c>
      <c r="W4428" t="s">
        <v>76</v>
      </c>
      <c r="X4428" t="s">
        <v>47</v>
      </c>
      <c r="Y4428">
        <v>141870</v>
      </c>
      <c r="Z4428">
        <v>0.08</v>
      </c>
    </row>
    <row r="4429" spans="1:26" x14ac:dyDescent="0.25">
      <c r="A4429" t="s">
        <v>6281</v>
      </c>
      <c r="B4429" s="1">
        <v>45096</v>
      </c>
      <c r="C4429" t="s">
        <v>4121</v>
      </c>
      <c r="D4429" t="s">
        <v>39</v>
      </c>
      <c r="E4429" t="s">
        <v>29</v>
      </c>
      <c r="F4429" t="s">
        <v>52</v>
      </c>
      <c r="G4429" t="s">
        <v>53</v>
      </c>
      <c r="H4429">
        <v>8</v>
      </c>
      <c r="I4429">
        <v>1728</v>
      </c>
      <c r="J4429">
        <v>21</v>
      </c>
      <c r="K4429">
        <v>10920.96</v>
      </c>
      <c r="L4429">
        <v>758.62</v>
      </c>
      <c r="M4429" t="s">
        <v>43</v>
      </c>
      <c r="N4429" t="s">
        <v>44</v>
      </c>
      <c r="O4429">
        <v>4</v>
      </c>
      <c r="P4429">
        <v>2023</v>
      </c>
      <c r="Q4429">
        <v>6</v>
      </c>
      <c r="R4429" t="s">
        <v>95</v>
      </c>
      <c r="S4429">
        <v>2</v>
      </c>
      <c r="T4429">
        <v>25</v>
      </c>
      <c r="U4429">
        <v>4</v>
      </c>
      <c r="V4429">
        <v>1</v>
      </c>
      <c r="W4429" t="s">
        <v>60</v>
      </c>
      <c r="X4429" t="s">
        <v>47</v>
      </c>
      <c r="Y4429">
        <v>290304</v>
      </c>
      <c r="Z4429">
        <v>7.0000000000000007E-2</v>
      </c>
    </row>
    <row r="4430" spans="1:26" x14ac:dyDescent="0.25">
      <c r="A4430" t="s">
        <v>6282</v>
      </c>
      <c r="B4430" s="1">
        <v>45048</v>
      </c>
      <c r="C4430" t="s">
        <v>4415</v>
      </c>
      <c r="D4430" t="s">
        <v>63</v>
      </c>
      <c r="E4430" t="s">
        <v>40</v>
      </c>
      <c r="F4430" t="s">
        <v>52</v>
      </c>
      <c r="G4430" t="s">
        <v>79</v>
      </c>
      <c r="H4430">
        <v>9</v>
      </c>
      <c r="I4430">
        <v>4847</v>
      </c>
      <c r="J4430">
        <v>9</v>
      </c>
      <c r="K4430">
        <v>39696.93</v>
      </c>
      <c r="L4430">
        <v>7826.57</v>
      </c>
      <c r="M4430" t="s">
        <v>65</v>
      </c>
      <c r="N4430" t="s">
        <v>66</v>
      </c>
      <c r="O4430">
        <v>4</v>
      </c>
      <c r="P4430">
        <v>2023</v>
      </c>
      <c r="Q4430">
        <v>5</v>
      </c>
      <c r="R4430" t="s">
        <v>238</v>
      </c>
      <c r="S4430">
        <v>2</v>
      </c>
      <c r="T4430">
        <v>18</v>
      </c>
      <c r="U4430">
        <v>1</v>
      </c>
      <c r="V4430">
        <v>2</v>
      </c>
      <c r="W4430" t="s">
        <v>76</v>
      </c>
      <c r="X4430" t="s">
        <v>47</v>
      </c>
      <c r="Y4430">
        <v>392607</v>
      </c>
      <c r="Z4430">
        <v>0.2</v>
      </c>
    </row>
    <row r="4431" spans="1:26" x14ac:dyDescent="0.25">
      <c r="A4431" t="s">
        <v>6283</v>
      </c>
      <c r="B4431" s="1">
        <v>45024</v>
      </c>
      <c r="C4431" t="s">
        <v>244</v>
      </c>
      <c r="D4431" t="s">
        <v>39</v>
      </c>
      <c r="E4431" t="s">
        <v>40</v>
      </c>
      <c r="F4431" t="s">
        <v>41</v>
      </c>
      <c r="G4431" t="s">
        <v>42</v>
      </c>
      <c r="H4431">
        <v>2</v>
      </c>
      <c r="I4431">
        <v>485</v>
      </c>
      <c r="J4431">
        <v>16</v>
      </c>
      <c r="K4431">
        <v>814.8</v>
      </c>
      <c r="L4431">
        <v>148.19</v>
      </c>
      <c r="M4431" t="s">
        <v>32</v>
      </c>
      <c r="N4431" t="s">
        <v>66</v>
      </c>
      <c r="O4431">
        <v>3</v>
      </c>
      <c r="P4431">
        <v>2023</v>
      </c>
      <c r="Q4431">
        <v>4</v>
      </c>
      <c r="R4431" t="s">
        <v>100</v>
      </c>
      <c r="S4431">
        <v>2</v>
      </c>
      <c r="T4431">
        <v>14</v>
      </c>
      <c r="U4431">
        <v>2</v>
      </c>
      <c r="V4431">
        <v>6</v>
      </c>
      <c r="W4431" t="s">
        <v>35</v>
      </c>
      <c r="X4431" t="s">
        <v>36</v>
      </c>
      <c r="Y4431">
        <v>15520</v>
      </c>
      <c r="Z4431">
        <v>0.18</v>
      </c>
    </row>
    <row r="4432" spans="1:26" x14ac:dyDescent="0.25">
      <c r="A4432" t="s">
        <v>6284</v>
      </c>
      <c r="B4432" s="1">
        <v>45231</v>
      </c>
      <c r="C4432" t="s">
        <v>1622</v>
      </c>
      <c r="D4432" t="s">
        <v>63</v>
      </c>
      <c r="E4432" t="s">
        <v>40</v>
      </c>
      <c r="F4432" t="s">
        <v>30</v>
      </c>
      <c r="G4432" t="s">
        <v>86</v>
      </c>
      <c r="H4432">
        <v>4</v>
      </c>
      <c r="I4432">
        <v>3494</v>
      </c>
      <c r="J4432">
        <v>14</v>
      </c>
      <c r="K4432">
        <v>12019.36</v>
      </c>
      <c r="L4432">
        <v>1553.19</v>
      </c>
      <c r="M4432" t="s">
        <v>65</v>
      </c>
      <c r="N4432" t="s">
        <v>44</v>
      </c>
      <c r="O4432">
        <v>4</v>
      </c>
      <c r="P4432">
        <v>2023</v>
      </c>
      <c r="Q4432">
        <v>11</v>
      </c>
      <c r="R4432" t="s">
        <v>92</v>
      </c>
      <c r="S4432">
        <v>4</v>
      </c>
      <c r="T4432">
        <v>44</v>
      </c>
      <c r="U4432">
        <v>1</v>
      </c>
      <c r="V4432">
        <v>3</v>
      </c>
      <c r="W4432" t="s">
        <v>83</v>
      </c>
      <c r="X4432" t="s">
        <v>47</v>
      </c>
      <c r="Y4432">
        <v>195664</v>
      </c>
      <c r="Z4432">
        <v>0.13</v>
      </c>
    </row>
    <row r="4433" spans="1:26" x14ac:dyDescent="0.25">
      <c r="A4433" t="s">
        <v>6285</v>
      </c>
      <c r="B4433" s="1">
        <v>45142</v>
      </c>
      <c r="C4433" t="s">
        <v>3924</v>
      </c>
      <c r="D4433" t="s">
        <v>63</v>
      </c>
      <c r="E4433" t="s">
        <v>40</v>
      </c>
      <c r="F4433" t="s">
        <v>30</v>
      </c>
      <c r="G4433" t="s">
        <v>64</v>
      </c>
      <c r="H4433">
        <v>1</v>
      </c>
      <c r="I4433">
        <v>1942</v>
      </c>
      <c r="J4433">
        <v>6</v>
      </c>
      <c r="K4433">
        <v>1825.48</v>
      </c>
      <c r="L4433">
        <v>323</v>
      </c>
      <c r="M4433" t="s">
        <v>65</v>
      </c>
      <c r="N4433" t="s">
        <v>66</v>
      </c>
      <c r="O4433">
        <v>5</v>
      </c>
      <c r="P4433">
        <v>2023</v>
      </c>
      <c r="Q4433">
        <v>8</v>
      </c>
      <c r="R4433" t="s">
        <v>72</v>
      </c>
      <c r="S4433">
        <v>3</v>
      </c>
      <c r="T4433">
        <v>31</v>
      </c>
      <c r="U4433">
        <v>1</v>
      </c>
      <c r="V4433">
        <v>5</v>
      </c>
      <c r="W4433" t="s">
        <v>46</v>
      </c>
      <c r="X4433" t="s">
        <v>47</v>
      </c>
      <c r="Y4433">
        <v>11652</v>
      </c>
      <c r="Z4433">
        <v>0.18</v>
      </c>
    </row>
    <row r="4434" spans="1:26" x14ac:dyDescent="0.25">
      <c r="A4434" t="s">
        <v>6286</v>
      </c>
      <c r="B4434" s="1">
        <v>45291</v>
      </c>
      <c r="C4434" t="s">
        <v>792</v>
      </c>
      <c r="D4434" t="s">
        <v>39</v>
      </c>
      <c r="E4434" t="s">
        <v>29</v>
      </c>
      <c r="F4434" t="s">
        <v>41</v>
      </c>
      <c r="G4434" t="s">
        <v>59</v>
      </c>
      <c r="H4434">
        <v>3</v>
      </c>
      <c r="I4434">
        <v>4231</v>
      </c>
      <c r="J4434">
        <v>8</v>
      </c>
      <c r="K4434">
        <v>11677.56</v>
      </c>
      <c r="L4434">
        <v>654.01</v>
      </c>
      <c r="M4434" t="s">
        <v>43</v>
      </c>
      <c r="N4434" t="s">
        <v>44</v>
      </c>
      <c r="O4434">
        <v>3</v>
      </c>
      <c r="P4434">
        <v>2023</v>
      </c>
      <c r="Q4434">
        <v>12</v>
      </c>
      <c r="R4434" t="s">
        <v>54</v>
      </c>
      <c r="S4434">
        <v>4</v>
      </c>
      <c r="T4434">
        <v>53</v>
      </c>
      <c r="U4434">
        <v>6</v>
      </c>
      <c r="V4434">
        <v>0</v>
      </c>
      <c r="W4434" t="s">
        <v>55</v>
      </c>
      <c r="X4434" t="s">
        <v>36</v>
      </c>
      <c r="Y4434">
        <v>101544</v>
      </c>
      <c r="Z4434">
        <v>0.06</v>
      </c>
    </row>
    <row r="4435" spans="1:26" x14ac:dyDescent="0.25">
      <c r="A4435" t="s">
        <v>6287</v>
      </c>
      <c r="B4435" s="1">
        <v>45236</v>
      </c>
      <c r="C4435" t="s">
        <v>6288</v>
      </c>
      <c r="D4435" t="s">
        <v>28</v>
      </c>
      <c r="E4435" t="s">
        <v>51</v>
      </c>
      <c r="F4435" t="s">
        <v>52</v>
      </c>
      <c r="G4435" t="s">
        <v>91</v>
      </c>
      <c r="H4435">
        <v>9</v>
      </c>
      <c r="I4435">
        <v>3035</v>
      </c>
      <c r="J4435">
        <v>24</v>
      </c>
      <c r="K4435">
        <v>20759.400000000001</v>
      </c>
      <c r="L4435">
        <v>1335.31</v>
      </c>
      <c r="M4435" t="s">
        <v>43</v>
      </c>
      <c r="N4435" t="s">
        <v>33</v>
      </c>
      <c r="O4435">
        <v>6</v>
      </c>
      <c r="P4435">
        <v>2023</v>
      </c>
      <c r="Q4435">
        <v>11</v>
      </c>
      <c r="R4435" t="s">
        <v>92</v>
      </c>
      <c r="S4435">
        <v>4</v>
      </c>
      <c r="T4435">
        <v>45</v>
      </c>
      <c r="U4435">
        <v>2</v>
      </c>
      <c r="V4435">
        <v>1</v>
      </c>
      <c r="W4435" t="s">
        <v>60</v>
      </c>
      <c r="X4435" t="s">
        <v>47</v>
      </c>
      <c r="Y4435">
        <v>655560</v>
      </c>
      <c r="Z4435">
        <v>0.06</v>
      </c>
    </row>
    <row r="4436" spans="1:26" x14ac:dyDescent="0.25">
      <c r="A4436" t="s">
        <v>6289</v>
      </c>
      <c r="B4436" s="1">
        <v>45081</v>
      </c>
      <c r="C4436" t="s">
        <v>1871</v>
      </c>
      <c r="D4436" t="s">
        <v>63</v>
      </c>
      <c r="E4436" t="s">
        <v>29</v>
      </c>
      <c r="F4436" t="s">
        <v>30</v>
      </c>
      <c r="G4436" t="s">
        <v>64</v>
      </c>
      <c r="H4436">
        <v>8</v>
      </c>
      <c r="I4436">
        <v>667</v>
      </c>
      <c r="J4436">
        <v>9</v>
      </c>
      <c r="K4436">
        <v>4855.76</v>
      </c>
      <c r="L4436">
        <v>748.32</v>
      </c>
      <c r="M4436" t="s">
        <v>65</v>
      </c>
      <c r="N4436" t="s">
        <v>44</v>
      </c>
      <c r="O4436">
        <v>7</v>
      </c>
      <c r="P4436">
        <v>2023</v>
      </c>
      <c r="Q4436">
        <v>6</v>
      </c>
      <c r="R4436" t="s">
        <v>95</v>
      </c>
      <c r="S4436">
        <v>2</v>
      </c>
      <c r="T4436">
        <v>23</v>
      </c>
      <c r="U4436">
        <v>2</v>
      </c>
      <c r="V4436">
        <v>0</v>
      </c>
      <c r="W4436" t="s">
        <v>55</v>
      </c>
      <c r="X4436" t="s">
        <v>36</v>
      </c>
      <c r="Y4436">
        <v>48024</v>
      </c>
      <c r="Z4436">
        <v>0.15</v>
      </c>
    </row>
    <row r="4437" spans="1:26" x14ac:dyDescent="0.25">
      <c r="A4437" t="s">
        <v>6290</v>
      </c>
      <c r="B4437" s="1">
        <v>45257</v>
      </c>
      <c r="C4437" t="s">
        <v>2270</v>
      </c>
      <c r="D4437" t="s">
        <v>50</v>
      </c>
      <c r="E4437" t="s">
        <v>58</v>
      </c>
      <c r="F4437" t="s">
        <v>30</v>
      </c>
      <c r="G4437" t="s">
        <v>31</v>
      </c>
      <c r="H4437">
        <v>8</v>
      </c>
      <c r="I4437">
        <v>363</v>
      </c>
      <c r="J4437">
        <v>10</v>
      </c>
      <c r="K4437">
        <v>2613.6</v>
      </c>
      <c r="L4437">
        <v>352.85</v>
      </c>
      <c r="M4437" t="s">
        <v>65</v>
      </c>
      <c r="N4437" t="s">
        <v>33</v>
      </c>
      <c r="O4437">
        <v>6</v>
      </c>
      <c r="P4437">
        <v>2023</v>
      </c>
      <c r="Q4437">
        <v>11</v>
      </c>
      <c r="R4437" t="s">
        <v>92</v>
      </c>
      <c r="S4437">
        <v>4</v>
      </c>
      <c r="T4437">
        <v>48</v>
      </c>
      <c r="U4437">
        <v>5</v>
      </c>
      <c r="V4437">
        <v>1</v>
      </c>
      <c r="W4437" t="s">
        <v>60</v>
      </c>
      <c r="X4437" t="s">
        <v>47</v>
      </c>
      <c r="Y4437">
        <v>29040</v>
      </c>
      <c r="Z4437">
        <v>0.14000000000000001</v>
      </c>
    </row>
    <row r="4438" spans="1:26" x14ac:dyDescent="0.25">
      <c r="A4438" t="s">
        <v>6291</v>
      </c>
      <c r="B4438" s="1">
        <v>45026</v>
      </c>
      <c r="C4438" t="s">
        <v>3363</v>
      </c>
      <c r="D4438" t="s">
        <v>63</v>
      </c>
      <c r="E4438" t="s">
        <v>29</v>
      </c>
      <c r="F4438" t="s">
        <v>30</v>
      </c>
      <c r="G4438" t="s">
        <v>31</v>
      </c>
      <c r="H4438">
        <v>2</v>
      </c>
      <c r="I4438">
        <v>848</v>
      </c>
      <c r="J4438">
        <v>27</v>
      </c>
      <c r="K4438">
        <v>1238.08</v>
      </c>
      <c r="L4438">
        <v>156.80000000000001</v>
      </c>
      <c r="M4438" t="s">
        <v>43</v>
      </c>
      <c r="N4438" t="s">
        <v>44</v>
      </c>
      <c r="O4438">
        <v>7</v>
      </c>
      <c r="P4438">
        <v>2023</v>
      </c>
      <c r="Q4438">
        <v>4</v>
      </c>
      <c r="R4438" t="s">
        <v>100</v>
      </c>
      <c r="S4438">
        <v>2</v>
      </c>
      <c r="T4438">
        <v>15</v>
      </c>
      <c r="U4438">
        <v>3</v>
      </c>
      <c r="V4438">
        <v>1</v>
      </c>
      <c r="W4438" t="s">
        <v>60</v>
      </c>
      <c r="X4438" t="s">
        <v>47</v>
      </c>
      <c r="Y4438">
        <v>45792</v>
      </c>
      <c r="Z4438">
        <v>0.13</v>
      </c>
    </row>
    <row r="4439" spans="1:26" x14ac:dyDescent="0.25">
      <c r="A4439" t="s">
        <v>6292</v>
      </c>
      <c r="B4439" s="1">
        <v>45216</v>
      </c>
      <c r="C4439" t="s">
        <v>4386</v>
      </c>
      <c r="D4439" t="s">
        <v>50</v>
      </c>
      <c r="E4439" t="s">
        <v>29</v>
      </c>
      <c r="F4439" t="s">
        <v>30</v>
      </c>
      <c r="G4439" t="s">
        <v>64</v>
      </c>
      <c r="H4439">
        <v>4</v>
      </c>
      <c r="I4439">
        <v>3634</v>
      </c>
      <c r="J4439">
        <v>20</v>
      </c>
      <c r="K4439">
        <v>11628.8</v>
      </c>
      <c r="L4439">
        <v>2076.98</v>
      </c>
      <c r="M4439" t="s">
        <v>32</v>
      </c>
      <c r="N4439" t="s">
        <v>66</v>
      </c>
      <c r="O4439">
        <v>5</v>
      </c>
      <c r="P4439">
        <v>2023</v>
      </c>
      <c r="Q4439">
        <v>10</v>
      </c>
      <c r="R4439" t="s">
        <v>45</v>
      </c>
      <c r="S4439">
        <v>4</v>
      </c>
      <c r="T4439">
        <v>42</v>
      </c>
      <c r="U4439">
        <v>3</v>
      </c>
      <c r="V4439">
        <v>2</v>
      </c>
      <c r="W4439" t="s">
        <v>76</v>
      </c>
      <c r="X4439" t="s">
        <v>47</v>
      </c>
      <c r="Y4439">
        <v>290720</v>
      </c>
      <c r="Z4439">
        <v>0.18</v>
      </c>
    </row>
    <row r="4440" spans="1:26" x14ac:dyDescent="0.25">
      <c r="A4440" t="s">
        <v>6293</v>
      </c>
      <c r="B4440" s="1">
        <v>45194</v>
      </c>
      <c r="C4440" t="s">
        <v>1181</v>
      </c>
      <c r="D4440" t="s">
        <v>28</v>
      </c>
      <c r="E4440" t="s">
        <v>51</v>
      </c>
      <c r="F4440" t="s">
        <v>52</v>
      </c>
      <c r="G4440" t="s">
        <v>79</v>
      </c>
      <c r="H4440">
        <v>6</v>
      </c>
      <c r="I4440">
        <v>4219</v>
      </c>
      <c r="J4440">
        <v>25</v>
      </c>
      <c r="K4440">
        <v>18985.5</v>
      </c>
      <c r="L4440">
        <v>1753.63</v>
      </c>
      <c r="M4440" t="s">
        <v>65</v>
      </c>
      <c r="N4440" t="s">
        <v>44</v>
      </c>
      <c r="O4440">
        <v>4</v>
      </c>
      <c r="P4440">
        <v>2023</v>
      </c>
      <c r="Q4440">
        <v>9</v>
      </c>
      <c r="R4440" t="s">
        <v>80</v>
      </c>
      <c r="S4440">
        <v>3</v>
      </c>
      <c r="T4440">
        <v>39</v>
      </c>
      <c r="U4440">
        <v>5</v>
      </c>
      <c r="V4440">
        <v>1</v>
      </c>
      <c r="W4440" t="s">
        <v>60</v>
      </c>
      <c r="X4440" t="s">
        <v>47</v>
      </c>
      <c r="Y4440">
        <v>632850</v>
      </c>
      <c r="Z4440">
        <v>0.09</v>
      </c>
    </row>
    <row r="4441" spans="1:26" x14ac:dyDescent="0.25">
      <c r="A4441" t="s">
        <v>6294</v>
      </c>
      <c r="B4441" s="1">
        <v>44999</v>
      </c>
      <c r="C4441" t="s">
        <v>3228</v>
      </c>
      <c r="D4441" t="s">
        <v>39</v>
      </c>
      <c r="E4441" t="s">
        <v>29</v>
      </c>
      <c r="F4441" t="s">
        <v>52</v>
      </c>
      <c r="G4441" t="s">
        <v>79</v>
      </c>
      <c r="H4441">
        <v>5</v>
      </c>
      <c r="I4441">
        <v>1692</v>
      </c>
      <c r="J4441">
        <v>29</v>
      </c>
      <c r="K4441">
        <v>6006.6</v>
      </c>
      <c r="L4441">
        <v>805.94</v>
      </c>
      <c r="M4441" t="s">
        <v>65</v>
      </c>
      <c r="N4441" t="s">
        <v>33</v>
      </c>
      <c r="O4441">
        <v>6</v>
      </c>
      <c r="P4441">
        <v>2023</v>
      </c>
      <c r="Q4441">
        <v>3</v>
      </c>
      <c r="R4441" t="s">
        <v>105</v>
      </c>
      <c r="S4441">
        <v>1</v>
      </c>
      <c r="T4441">
        <v>11</v>
      </c>
      <c r="U4441">
        <v>3</v>
      </c>
      <c r="V4441">
        <v>2</v>
      </c>
      <c r="W4441" t="s">
        <v>76</v>
      </c>
      <c r="X4441" t="s">
        <v>47</v>
      </c>
      <c r="Y4441">
        <v>245340</v>
      </c>
      <c r="Z4441">
        <v>0.13</v>
      </c>
    </row>
    <row r="4442" spans="1:26" x14ac:dyDescent="0.25">
      <c r="A4442" t="s">
        <v>6295</v>
      </c>
      <c r="B4442" s="1">
        <v>45235</v>
      </c>
      <c r="C4442" t="s">
        <v>528</v>
      </c>
      <c r="D4442" t="s">
        <v>39</v>
      </c>
      <c r="E4442" t="s">
        <v>58</v>
      </c>
      <c r="F4442" t="s">
        <v>52</v>
      </c>
      <c r="G4442" t="s">
        <v>91</v>
      </c>
      <c r="H4442">
        <v>3</v>
      </c>
      <c r="I4442">
        <v>3647</v>
      </c>
      <c r="J4442">
        <v>8</v>
      </c>
      <c r="K4442">
        <v>10065.719999999999</v>
      </c>
      <c r="L4442">
        <v>720.31</v>
      </c>
      <c r="M4442" t="s">
        <v>65</v>
      </c>
      <c r="N4442" t="s">
        <v>66</v>
      </c>
      <c r="O4442">
        <v>4</v>
      </c>
      <c r="P4442">
        <v>2023</v>
      </c>
      <c r="Q4442">
        <v>11</v>
      </c>
      <c r="R4442" t="s">
        <v>92</v>
      </c>
      <c r="S4442">
        <v>4</v>
      </c>
      <c r="T4442">
        <v>45</v>
      </c>
      <c r="U4442">
        <v>2</v>
      </c>
      <c r="V4442">
        <v>0</v>
      </c>
      <c r="W4442" t="s">
        <v>55</v>
      </c>
      <c r="X4442" t="s">
        <v>36</v>
      </c>
      <c r="Y4442">
        <v>87528</v>
      </c>
      <c r="Z4442">
        <v>7.0000000000000007E-2</v>
      </c>
    </row>
    <row r="4443" spans="1:26" x14ac:dyDescent="0.25">
      <c r="A4443" t="s">
        <v>6296</v>
      </c>
      <c r="B4443" s="1">
        <v>44959</v>
      </c>
      <c r="C4443" t="s">
        <v>1931</v>
      </c>
      <c r="D4443" t="s">
        <v>50</v>
      </c>
      <c r="E4443" t="s">
        <v>40</v>
      </c>
      <c r="F4443" t="s">
        <v>41</v>
      </c>
      <c r="G4443" t="s">
        <v>59</v>
      </c>
      <c r="H4443">
        <v>4</v>
      </c>
      <c r="I4443">
        <v>2095</v>
      </c>
      <c r="J4443">
        <v>1</v>
      </c>
      <c r="K4443">
        <v>8296.2000000000007</v>
      </c>
      <c r="L4443">
        <v>1386.83</v>
      </c>
      <c r="M4443" t="s">
        <v>32</v>
      </c>
      <c r="N4443" t="s">
        <v>33</v>
      </c>
      <c r="O4443">
        <v>3</v>
      </c>
      <c r="P4443">
        <v>2023</v>
      </c>
      <c r="Q4443">
        <v>2</v>
      </c>
      <c r="R4443" t="s">
        <v>67</v>
      </c>
      <c r="S4443">
        <v>1</v>
      </c>
      <c r="T4443">
        <v>5</v>
      </c>
      <c r="U4443">
        <v>1</v>
      </c>
      <c r="V4443">
        <v>4</v>
      </c>
      <c r="W4443" t="s">
        <v>73</v>
      </c>
      <c r="X4443" t="s">
        <v>47</v>
      </c>
      <c r="Y4443">
        <v>8380</v>
      </c>
      <c r="Z4443">
        <v>0.17</v>
      </c>
    </row>
    <row r="4444" spans="1:26" x14ac:dyDescent="0.25">
      <c r="A4444" t="s">
        <v>6297</v>
      </c>
      <c r="B4444" s="1">
        <v>44929</v>
      </c>
      <c r="C4444" t="s">
        <v>6298</v>
      </c>
      <c r="D4444" t="s">
        <v>63</v>
      </c>
      <c r="E4444" t="s">
        <v>51</v>
      </c>
      <c r="F4444" t="s">
        <v>30</v>
      </c>
      <c r="G4444" t="s">
        <v>86</v>
      </c>
      <c r="H4444">
        <v>9</v>
      </c>
      <c r="I4444">
        <v>1706</v>
      </c>
      <c r="J4444">
        <v>16</v>
      </c>
      <c r="K4444">
        <v>12897.36</v>
      </c>
      <c r="L4444">
        <v>2358.23</v>
      </c>
      <c r="M4444" t="s">
        <v>32</v>
      </c>
      <c r="N4444" t="s">
        <v>66</v>
      </c>
      <c r="O4444">
        <v>1</v>
      </c>
      <c r="P4444">
        <v>2023</v>
      </c>
      <c r="Q4444">
        <v>1</v>
      </c>
      <c r="R4444" t="s">
        <v>34</v>
      </c>
      <c r="S4444">
        <v>1</v>
      </c>
      <c r="T4444">
        <v>1</v>
      </c>
      <c r="U4444">
        <v>1</v>
      </c>
      <c r="V4444">
        <v>2</v>
      </c>
      <c r="W4444" t="s">
        <v>76</v>
      </c>
      <c r="X4444" t="s">
        <v>47</v>
      </c>
      <c r="Y4444">
        <v>245664</v>
      </c>
      <c r="Z4444">
        <v>0.18</v>
      </c>
    </row>
    <row r="4445" spans="1:26" x14ac:dyDescent="0.25">
      <c r="A4445" t="s">
        <v>6299</v>
      </c>
      <c r="B4445" s="1">
        <v>45260</v>
      </c>
      <c r="C4445" t="s">
        <v>218</v>
      </c>
      <c r="D4445" t="s">
        <v>39</v>
      </c>
      <c r="E4445" t="s">
        <v>51</v>
      </c>
      <c r="F4445" t="s">
        <v>41</v>
      </c>
      <c r="G4445" t="s">
        <v>42</v>
      </c>
      <c r="H4445">
        <v>4</v>
      </c>
      <c r="I4445">
        <v>4823</v>
      </c>
      <c r="J4445">
        <v>10</v>
      </c>
      <c r="K4445">
        <v>17362.8</v>
      </c>
      <c r="L4445">
        <v>2587.4699999999998</v>
      </c>
      <c r="M4445" t="s">
        <v>43</v>
      </c>
      <c r="N4445" t="s">
        <v>66</v>
      </c>
      <c r="O4445">
        <v>2</v>
      </c>
      <c r="P4445">
        <v>2023</v>
      </c>
      <c r="Q4445">
        <v>11</v>
      </c>
      <c r="R4445" t="s">
        <v>92</v>
      </c>
      <c r="S4445">
        <v>4</v>
      </c>
      <c r="T4445">
        <v>48</v>
      </c>
      <c r="U4445">
        <v>5</v>
      </c>
      <c r="V4445">
        <v>4</v>
      </c>
      <c r="W4445" t="s">
        <v>73</v>
      </c>
      <c r="X4445" t="s">
        <v>47</v>
      </c>
      <c r="Y4445">
        <v>192920</v>
      </c>
      <c r="Z4445">
        <v>0.15</v>
      </c>
    </row>
    <row r="4446" spans="1:26" x14ac:dyDescent="0.25">
      <c r="A4446" t="s">
        <v>6300</v>
      </c>
      <c r="B4446" s="1">
        <v>45181</v>
      </c>
      <c r="C4446" t="s">
        <v>4822</v>
      </c>
      <c r="D4446" t="s">
        <v>28</v>
      </c>
      <c r="E4446" t="s">
        <v>29</v>
      </c>
      <c r="F4446" t="s">
        <v>52</v>
      </c>
      <c r="G4446" t="s">
        <v>53</v>
      </c>
      <c r="H4446">
        <v>3</v>
      </c>
      <c r="I4446">
        <v>1970</v>
      </c>
      <c r="J4446">
        <v>4</v>
      </c>
      <c r="K4446">
        <v>5673.6</v>
      </c>
      <c r="L4446">
        <v>708.16</v>
      </c>
      <c r="M4446" t="s">
        <v>43</v>
      </c>
      <c r="N4446" t="s">
        <v>44</v>
      </c>
      <c r="O4446">
        <v>1</v>
      </c>
      <c r="P4446">
        <v>2023</v>
      </c>
      <c r="Q4446">
        <v>9</v>
      </c>
      <c r="R4446" t="s">
        <v>80</v>
      </c>
      <c r="S4446">
        <v>3</v>
      </c>
      <c r="T4446">
        <v>37</v>
      </c>
      <c r="U4446">
        <v>3</v>
      </c>
      <c r="V4446">
        <v>2</v>
      </c>
      <c r="W4446" t="s">
        <v>76</v>
      </c>
      <c r="X4446" t="s">
        <v>47</v>
      </c>
      <c r="Y4446">
        <v>23640</v>
      </c>
      <c r="Z4446">
        <v>0.12</v>
      </c>
    </row>
    <row r="4447" spans="1:26" x14ac:dyDescent="0.25">
      <c r="A4447" t="s">
        <v>6301</v>
      </c>
      <c r="B4447" s="1">
        <v>45034</v>
      </c>
      <c r="C4447" t="s">
        <v>5933</v>
      </c>
      <c r="D4447" t="s">
        <v>39</v>
      </c>
      <c r="E4447" t="s">
        <v>58</v>
      </c>
      <c r="F4447" t="s">
        <v>30</v>
      </c>
      <c r="G4447" t="s">
        <v>86</v>
      </c>
      <c r="H4447">
        <v>2</v>
      </c>
      <c r="I4447">
        <v>2862</v>
      </c>
      <c r="J4447">
        <v>28</v>
      </c>
      <c r="K4447">
        <v>4121.28</v>
      </c>
      <c r="L4447">
        <v>624.07000000000005</v>
      </c>
      <c r="M4447" t="s">
        <v>65</v>
      </c>
      <c r="N4447" t="s">
        <v>66</v>
      </c>
      <c r="O4447">
        <v>6</v>
      </c>
      <c r="P4447">
        <v>2023</v>
      </c>
      <c r="Q4447">
        <v>4</v>
      </c>
      <c r="R4447" t="s">
        <v>100</v>
      </c>
      <c r="S4447">
        <v>2</v>
      </c>
      <c r="T4447">
        <v>16</v>
      </c>
      <c r="U4447">
        <v>4</v>
      </c>
      <c r="V4447">
        <v>2</v>
      </c>
      <c r="W4447" t="s">
        <v>76</v>
      </c>
      <c r="X4447" t="s">
        <v>47</v>
      </c>
      <c r="Y4447">
        <v>160272</v>
      </c>
      <c r="Z4447">
        <v>0.15</v>
      </c>
    </row>
    <row r="4448" spans="1:26" x14ac:dyDescent="0.25">
      <c r="A4448" t="s">
        <v>6302</v>
      </c>
      <c r="B4448" s="1">
        <v>44969</v>
      </c>
      <c r="C4448" t="s">
        <v>3051</v>
      </c>
      <c r="D4448" t="s">
        <v>28</v>
      </c>
      <c r="E4448" t="s">
        <v>40</v>
      </c>
      <c r="F4448" t="s">
        <v>30</v>
      </c>
      <c r="G4448" t="s">
        <v>64</v>
      </c>
      <c r="H4448">
        <v>6</v>
      </c>
      <c r="I4448">
        <v>3445</v>
      </c>
      <c r="J4448">
        <v>17</v>
      </c>
      <c r="K4448">
        <v>17156.099999999999</v>
      </c>
      <c r="L4448">
        <v>3243.96</v>
      </c>
      <c r="M4448" t="s">
        <v>32</v>
      </c>
      <c r="N4448" t="s">
        <v>66</v>
      </c>
      <c r="O4448">
        <v>3</v>
      </c>
      <c r="P4448">
        <v>2023</v>
      </c>
      <c r="Q4448">
        <v>2</v>
      </c>
      <c r="R4448" t="s">
        <v>67</v>
      </c>
      <c r="S4448">
        <v>1</v>
      </c>
      <c r="T4448">
        <v>7</v>
      </c>
      <c r="U4448">
        <v>3</v>
      </c>
      <c r="V4448">
        <v>0</v>
      </c>
      <c r="W4448" t="s">
        <v>55</v>
      </c>
      <c r="X4448" t="s">
        <v>36</v>
      </c>
      <c r="Y4448">
        <v>351390</v>
      </c>
      <c r="Z4448">
        <v>0.19</v>
      </c>
    </row>
    <row r="4449" spans="1:26" x14ac:dyDescent="0.25">
      <c r="A4449" t="s">
        <v>6303</v>
      </c>
      <c r="B4449" s="1">
        <v>45096</v>
      </c>
      <c r="C4449" t="s">
        <v>2344</v>
      </c>
      <c r="D4449" t="s">
        <v>63</v>
      </c>
      <c r="E4449" t="s">
        <v>29</v>
      </c>
      <c r="F4449" t="s">
        <v>30</v>
      </c>
      <c r="G4449" t="s">
        <v>31</v>
      </c>
      <c r="H4449">
        <v>7</v>
      </c>
      <c r="I4449">
        <v>3301</v>
      </c>
      <c r="J4449">
        <v>1</v>
      </c>
      <c r="K4449">
        <v>22875.93</v>
      </c>
      <c r="L4449">
        <v>3462.49</v>
      </c>
      <c r="M4449" t="s">
        <v>65</v>
      </c>
      <c r="N4449" t="s">
        <v>66</v>
      </c>
      <c r="O4449">
        <v>2</v>
      </c>
      <c r="P4449">
        <v>2023</v>
      </c>
      <c r="Q4449">
        <v>6</v>
      </c>
      <c r="R4449" t="s">
        <v>95</v>
      </c>
      <c r="S4449">
        <v>2</v>
      </c>
      <c r="T4449">
        <v>25</v>
      </c>
      <c r="U4449">
        <v>4</v>
      </c>
      <c r="V4449">
        <v>1</v>
      </c>
      <c r="W4449" t="s">
        <v>60</v>
      </c>
      <c r="X4449" t="s">
        <v>47</v>
      </c>
      <c r="Y4449">
        <v>23107</v>
      </c>
      <c r="Z4449">
        <v>0.15</v>
      </c>
    </row>
    <row r="4450" spans="1:26" x14ac:dyDescent="0.25">
      <c r="A4450" t="s">
        <v>6304</v>
      </c>
      <c r="B4450" s="1">
        <v>44950</v>
      </c>
      <c r="C4450" t="s">
        <v>6305</v>
      </c>
      <c r="D4450" t="s">
        <v>28</v>
      </c>
      <c r="E4450" t="s">
        <v>40</v>
      </c>
      <c r="F4450" t="s">
        <v>41</v>
      </c>
      <c r="G4450" t="s">
        <v>59</v>
      </c>
      <c r="H4450">
        <v>6</v>
      </c>
      <c r="I4450">
        <v>3264</v>
      </c>
      <c r="J4450">
        <v>9</v>
      </c>
      <c r="K4450">
        <v>17821.439999999999</v>
      </c>
      <c r="L4450">
        <v>3553.52</v>
      </c>
      <c r="M4450" t="s">
        <v>32</v>
      </c>
      <c r="N4450" t="s">
        <v>44</v>
      </c>
      <c r="O4450">
        <v>7</v>
      </c>
      <c r="P4450">
        <v>2023</v>
      </c>
      <c r="Q4450">
        <v>1</v>
      </c>
      <c r="R4450" t="s">
        <v>34</v>
      </c>
      <c r="S4450">
        <v>1</v>
      </c>
      <c r="T4450">
        <v>4</v>
      </c>
      <c r="U4450">
        <v>4</v>
      </c>
      <c r="V4450">
        <v>2</v>
      </c>
      <c r="W4450" t="s">
        <v>76</v>
      </c>
      <c r="X4450" t="s">
        <v>47</v>
      </c>
      <c r="Y4450">
        <v>176256</v>
      </c>
      <c r="Z4450">
        <v>0.2</v>
      </c>
    </row>
    <row r="4451" spans="1:26" x14ac:dyDescent="0.25">
      <c r="A4451" t="s">
        <v>6306</v>
      </c>
      <c r="B4451" s="1">
        <v>45186</v>
      </c>
      <c r="C4451" t="s">
        <v>6307</v>
      </c>
      <c r="D4451" t="s">
        <v>28</v>
      </c>
      <c r="E4451" t="s">
        <v>58</v>
      </c>
      <c r="F4451" t="s">
        <v>52</v>
      </c>
      <c r="G4451" t="s">
        <v>53</v>
      </c>
      <c r="H4451">
        <v>2</v>
      </c>
      <c r="I4451">
        <v>4596</v>
      </c>
      <c r="J4451">
        <v>7</v>
      </c>
      <c r="K4451">
        <v>8548.56</v>
      </c>
      <c r="L4451">
        <v>874.36</v>
      </c>
      <c r="M4451" t="s">
        <v>65</v>
      </c>
      <c r="N4451" t="s">
        <v>44</v>
      </c>
      <c r="O4451">
        <v>2</v>
      </c>
      <c r="P4451">
        <v>2023</v>
      </c>
      <c r="Q4451">
        <v>9</v>
      </c>
      <c r="R4451" t="s">
        <v>80</v>
      </c>
      <c r="S4451">
        <v>3</v>
      </c>
      <c r="T4451">
        <v>38</v>
      </c>
      <c r="U4451">
        <v>4</v>
      </c>
      <c r="V4451">
        <v>0</v>
      </c>
      <c r="W4451" t="s">
        <v>55</v>
      </c>
      <c r="X4451" t="s">
        <v>36</v>
      </c>
      <c r="Y4451">
        <v>64344</v>
      </c>
      <c r="Z4451">
        <v>0.1</v>
      </c>
    </row>
    <row r="4452" spans="1:26" x14ac:dyDescent="0.25">
      <c r="A4452" t="s">
        <v>6308</v>
      </c>
      <c r="B4452" s="1">
        <v>45245</v>
      </c>
      <c r="C4452" t="s">
        <v>5169</v>
      </c>
      <c r="D4452" t="s">
        <v>50</v>
      </c>
      <c r="E4452" t="s">
        <v>29</v>
      </c>
      <c r="F4452" t="s">
        <v>41</v>
      </c>
      <c r="G4452" t="s">
        <v>59</v>
      </c>
      <c r="H4452">
        <v>5</v>
      </c>
      <c r="I4452">
        <v>938</v>
      </c>
      <c r="J4452">
        <v>7</v>
      </c>
      <c r="K4452">
        <v>4361.7</v>
      </c>
      <c r="L4452">
        <v>620.47</v>
      </c>
      <c r="M4452" t="s">
        <v>32</v>
      </c>
      <c r="N4452" t="s">
        <v>66</v>
      </c>
      <c r="O4452">
        <v>2</v>
      </c>
      <c r="P4452">
        <v>2023</v>
      </c>
      <c r="Q4452">
        <v>11</v>
      </c>
      <c r="R4452" t="s">
        <v>92</v>
      </c>
      <c r="S4452">
        <v>4</v>
      </c>
      <c r="T4452">
        <v>46</v>
      </c>
      <c r="U4452">
        <v>3</v>
      </c>
      <c r="V4452">
        <v>3</v>
      </c>
      <c r="W4452" t="s">
        <v>83</v>
      </c>
      <c r="X4452" t="s">
        <v>47</v>
      </c>
      <c r="Y4452">
        <v>32830</v>
      </c>
      <c r="Z4452">
        <v>0.14000000000000001</v>
      </c>
    </row>
    <row r="4453" spans="1:26" x14ac:dyDescent="0.25">
      <c r="A4453" t="s">
        <v>6309</v>
      </c>
      <c r="B4453" s="1">
        <v>44952</v>
      </c>
      <c r="C4453" t="s">
        <v>3800</v>
      </c>
      <c r="D4453" t="s">
        <v>63</v>
      </c>
      <c r="E4453" t="s">
        <v>40</v>
      </c>
      <c r="F4453" t="s">
        <v>30</v>
      </c>
      <c r="G4453" t="s">
        <v>86</v>
      </c>
      <c r="H4453">
        <v>3</v>
      </c>
      <c r="I4453">
        <v>2180</v>
      </c>
      <c r="J4453">
        <v>23</v>
      </c>
      <c r="K4453">
        <v>5035.8</v>
      </c>
      <c r="L4453">
        <v>383.33</v>
      </c>
      <c r="M4453" t="s">
        <v>32</v>
      </c>
      <c r="N4453" t="s">
        <v>33</v>
      </c>
      <c r="O4453">
        <v>5</v>
      </c>
      <c r="P4453">
        <v>2023</v>
      </c>
      <c r="Q4453">
        <v>1</v>
      </c>
      <c r="R4453" t="s">
        <v>34</v>
      </c>
      <c r="S4453">
        <v>1</v>
      </c>
      <c r="T4453">
        <v>4</v>
      </c>
      <c r="U4453">
        <v>4</v>
      </c>
      <c r="V4453">
        <v>4</v>
      </c>
      <c r="W4453" t="s">
        <v>73</v>
      </c>
      <c r="X4453" t="s">
        <v>47</v>
      </c>
      <c r="Y4453">
        <v>150420</v>
      </c>
      <c r="Z4453">
        <v>0.08</v>
      </c>
    </row>
    <row r="4454" spans="1:26" x14ac:dyDescent="0.25">
      <c r="A4454" t="s">
        <v>6310</v>
      </c>
      <c r="B4454" s="1">
        <v>44968</v>
      </c>
      <c r="C4454" t="s">
        <v>6237</v>
      </c>
      <c r="D4454" t="s">
        <v>63</v>
      </c>
      <c r="E4454" t="s">
        <v>40</v>
      </c>
      <c r="F4454" t="s">
        <v>30</v>
      </c>
      <c r="G4454" t="s">
        <v>31</v>
      </c>
      <c r="H4454">
        <v>8</v>
      </c>
      <c r="I4454">
        <v>2275</v>
      </c>
      <c r="J4454">
        <v>8</v>
      </c>
      <c r="K4454">
        <v>16744</v>
      </c>
      <c r="L4454">
        <v>1853.79</v>
      </c>
      <c r="M4454" t="s">
        <v>43</v>
      </c>
      <c r="N4454" t="s">
        <v>33</v>
      </c>
      <c r="O4454">
        <v>7</v>
      </c>
      <c r="P4454">
        <v>2023</v>
      </c>
      <c r="Q4454">
        <v>2</v>
      </c>
      <c r="R4454" t="s">
        <v>67</v>
      </c>
      <c r="S4454">
        <v>1</v>
      </c>
      <c r="T4454">
        <v>6</v>
      </c>
      <c r="U4454">
        <v>2</v>
      </c>
      <c r="V4454">
        <v>6</v>
      </c>
      <c r="W4454" t="s">
        <v>35</v>
      </c>
      <c r="X4454" t="s">
        <v>36</v>
      </c>
      <c r="Y4454">
        <v>145600</v>
      </c>
      <c r="Z4454">
        <v>0.11</v>
      </c>
    </row>
    <row r="4455" spans="1:26" x14ac:dyDescent="0.25">
      <c r="A4455" t="s">
        <v>6311</v>
      </c>
      <c r="B4455" s="1">
        <v>45162</v>
      </c>
      <c r="C4455" t="s">
        <v>4777</v>
      </c>
      <c r="D4455" t="s">
        <v>50</v>
      </c>
      <c r="E4455" t="s">
        <v>40</v>
      </c>
      <c r="F4455" t="s">
        <v>41</v>
      </c>
      <c r="G4455" t="s">
        <v>116</v>
      </c>
      <c r="H4455">
        <v>10</v>
      </c>
      <c r="I4455">
        <v>2569</v>
      </c>
      <c r="J4455">
        <v>25</v>
      </c>
      <c r="K4455">
        <v>19267.5</v>
      </c>
      <c r="L4455">
        <v>1047.76</v>
      </c>
      <c r="M4455" t="s">
        <v>43</v>
      </c>
      <c r="N4455" t="s">
        <v>66</v>
      </c>
      <c r="O4455">
        <v>6</v>
      </c>
      <c r="P4455">
        <v>2023</v>
      </c>
      <c r="Q4455">
        <v>8</v>
      </c>
      <c r="R4455" t="s">
        <v>72</v>
      </c>
      <c r="S4455">
        <v>3</v>
      </c>
      <c r="T4455">
        <v>34</v>
      </c>
      <c r="U4455">
        <v>4</v>
      </c>
      <c r="V4455">
        <v>4</v>
      </c>
      <c r="W4455" t="s">
        <v>73</v>
      </c>
      <c r="X4455" t="s">
        <v>47</v>
      </c>
      <c r="Y4455">
        <v>642250</v>
      </c>
      <c r="Z4455">
        <v>0.05</v>
      </c>
    </row>
    <row r="4456" spans="1:26" x14ac:dyDescent="0.25">
      <c r="A4456" t="s">
        <v>6312</v>
      </c>
      <c r="B4456" s="1">
        <v>45279</v>
      </c>
      <c r="C4456" t="s">
        <v>326</v>
      </c>
      <c r="D4456" t="s">
        <v>39</v>
      </c>
      <c r="E4456" t="s">
        <v>40</v>
      </c>
      <c r="F4456" t="s">
        <v>30</v>
      </c>
      <c r="G4456" t="s">
        <v>64</v>
      </c>
      <c r="H4456">
        <v>4</v>
      </c>
      <c r="I4456">
        <v>2063</v>
      </c>
      <c r="J4456">
        <v>2</v>
      </c>
      <c r="K4456">
        <v>8086.96</v>
      </c>
      <c r="L4456">
        <v>1284.2</v>
      </c>
      <c r="M4456" t="s">
        <v>32</v>
      </c>
      <c r="N4456" t="s">
        <v>44</v>
      </c>
      <c r="O4456">
        <v>6</v>
      </c>
      <c r="P4456">
        <v>2023</v>
      </c>
      <c r="Q4456">
        <v>12</v>
      </c>
      <c r="R4456" t="s">
        <v>54</v>
      </c>
      <c r="S4456">
        <v>4</v>
      </c>
      <c r="T4456">
        <v>51</v>
      </c>
      <c r="U4456">
        <v>4</v>
      </c>
      <c r="V4456">
        <v>2</v>
      </c>
      <c r="W4456" t="s">
        <v>76</v>
      </c>
      <c r="X4456" t="s">
        <v>47</v>
      </c>
      <c r="Y4456">
        <v>16504</v>
      </c>
      <c r="Z4456">
        <v>0.16</v>
      </c>
    </row>
    <row r="4457" spans="1:26" x14ac:dyDescent="0.25">
      <c r="A4457" t="s">
        <v>6313</v>
      </c>
      <c r="B4457" s="1">
        <v>45018</v>
      </c>
      <c r="C4457" t="s">
        <v>1647</v>
      </c>
      <c r="D4457" t="s">
        <v>28</v>
      </c>
      <c r="E4457" t="s">
        <v>58</v>
      </c>
      <c r="F4457" t="s">
        <v>52</v>
      </c>
      <c r="G4457" t="s">
        <v>91</v>
      </c>
      <c r="H4457">
        <v>4</v>
      </c>
      <c r="I4457">
        <v>4613</v>
      </c>
      <c r="J4457">
        <v>28</v>
      </c>
      <c r="K4457">
        <v>13285.44</v>
      </c>
      <c r="L4457">
        <v>2560.94</v>
      </c>
      <c r="M4457" t="s">
        <v>43</v>
      </c>
      <c r="N4457" t="s">
        <v>66</v>
      </c>
      <c r="O4457">
        <v>6</v>
      </c>
      <c r="P4457">
        <v>2023</v>
      </c>
      <c r="Q4457">
        <v>4</v>
      </c>
      <c r="R4457" t="s">
        <v>100</v>
      </c>
      <c r="S4457">
        <v>2</v>
      </c>
      <c r="T4457">
        <v>14</v>
      </c>
      <c r="U4457">
        <v>2</v>
      </c>
      <c r="V4457">
        <v>0</v>
      </c>
      <c r="W4457" t="s">
        <v>55</v>
      </c>
      <c r="X4457" t="s">
        <v>36</v>
      </c>
      <c r="Y4457">
        <v>516656</v>
      </c>
      <c r="Z4457">
        <v>0.19</v>
      </c>
    </row>
    <row r="4458" spans="1:26" x14ac:dyDescent="0.25">
      <c r="A4458" t="s">
        <v>6314</v>
      </c>
      <c r="B4458" s="1">
        <v>44977</v>
      </c>
      <c r="C4458" t="s">
        <v>2608</v>
      </c>
      <c r="D4458" t="s">
        <v>50</v>
      </c>
      <c r="E4458" t="s">
        <v>29</v>
      </c>
      <c r="F4458" t="s">
        <v>52</v>
      </c>
      <c r="G4458" t="s">
        <v>91</v>
      </c>
      <c r="H4458">
        <v>8</v>
      </c>
      <c r="I4458">
        <v>243</v>
      </c>
      <c r="J4458">
        <v>15</v>
      </c>
      <c r="K4458">
        <v>1652.4</v>
      </c>
      <c r="L4458">
        <v>161.12</v>
      </c>
      <c r="M4458" t="s">
        <v>65</v>
      </c>
      <c r="N4458" t="s">
        <v>44</v>
      </c>
      <c r="O4458">
        <v>3</v>
      </c>
      <c r="P4458">
        <v>2023</v>
      </c>
      <c r="Q4458">
        <v>2</v>
      </c>
      <c r="R4458" t="s">
        <v>67</v>
      </c>
      <c r="S4458">
        <v>1</v>
      </c>
      <c r="T4458">
        <v>8</v>
      </c>
      <c r="U4458">
        <v>4</v>
      </c>
      <c r="V4458">
        <v>1</v>
      </c>
      <c r="W4458" t="s">
        <v>60</v>
      </c>
      <c r="X4458" t="s">
        <v>47</v>
      </c>
      <c r="Y4458">
        <v>29160</v>
      </c>
      <c r="Z4458">
        <v>0.1</v>
      </c>
    </row>
    <row r="4459" spans="1:26" x14ac:dyDescent="0.25">
      <c r="A4459" t="s">
        <v>6315</v>
      </c>
      <c r="B4459" s="1">
        <v>45257</v>
      </c>
      <c r="C4459" t="s">
        <v>611</v>
      </c>
      <c r="D4459" t="s">
        <v>63</v>
      </c>
      <c r="E4459" t="s">
        <v>58</v>
      </c>
      <c r="F4459" t="s">
        <v>41</v>
      </c>
      <c r="G4459" t="s">
        <v>116</v>
      </c>
      <c r="H4459">
        <v>9</v>
      </c>
      <c r="I4459">
        <v>1071</v>
      </c>
      <c r="J4459">
        <v>24</v>
      </c>
      <c r="K4459">
        <v>7325.64</v>
      </c>
      <c r="L4459">
        <v>825.78</v>
      </c>
      <c r="M4459" t="s">
        <v>65</v>
      </c>
      <c r="N4459" t="s">
        <v>33</v>
      </c>
      <c r="O4459">
        <v>6</v>
      </c>
      <c r="P4459">
        <v>2023</v>
      </c>
      <c r="Q4459">
        <v>11</v>
      </c>
      <c r="R4459" t="s">
        <v>92</v>
      </c>
      <c r="S4459">
        <v>4</v>
      </c>
      <c r="T4459">
        <v>48</v>
      </c>
      <c r="U4459">
        <v>5</v>
      </c>
      <c r="V4459">
        <v>1</v>
      </c>
      <c r="W4459" t="s">
        <v>60</v>
      </c>
      <c r="X4459" t="s">
        <v>47</v>
      </c>
      <c r="Y4459">
        <v>231336</v>
      </c>
      <c r="Z4459">
        <v>0.11</v>
      </c>
    </row>
    <row r="4460" spans="1:26" x14ac:dyDescent="0.25">
      <c r="A4460" t="s">
        <v>6316</v>
      </c>
      <c r="B4460" s="1">
        <v>45184</v>
      </c>
      <c r="C4460" t="s">
        <v>4538</v>
      </c>
      <c r="D4460" t="s">
        <v>63</v>
      </c>
      <c r="E4460" t="s">
        <v>40</v>
      </c>
      <c r="F4460" t="s">
        <v>30</v>
      </c>
      <c r="G4460" t="s">
        <v>31</v>
      </c>
      <c r="H4460">
        <v>1</v>
      </c>
      <c r="I4460">
        <v>3430</v>
      </c>
      <c r="J4460">
        <v>17</v>
      </c>
      <c r="K4460">
        <v>2846.9</v>
      </c>
      <c r="L4460">
        <v>477.53</v>
      </c>
      <c r="M4460" t="s">
        <v>32</v>
      </c>
      <c r="N4460" t="s">
        <v>33</v>
      </c>
      <c r="O4460">
        <v>7</v>
      </c>
      <c r="P4460">
        <v>2023</v>
      </c>
      <c r="Q4460">
        <v>9</v>
      </c>
      <c r="R4460" t="s">
        <v>80</v>
      </c>
      <c r="S4460">
        <v>3</v>
      </c>
      <c r="T4460">
        <v>37</v>
      </c>
      <c r="U4460">
        <v>3</v>
      </c>
      <c r="V4460">
        <v>5</v>
      </c>
      <c r="W4460" t="s">
        <v>46</v>
      </c>
      <c r="X4460" t="s">
        <v>47</v>
      </c>
      <c r="Y4460">
        <v>58310</v>
      </c>
      <c r="Z4460">
        <v>0.17</v>
      </c>
    </row>
    <row r="4461" spans="1:26" x14ac:dyDescent="0.25">
      <c r="A4461" t="s">
        <v>6317</v>
      </c>
      <c r="B4461" s="1">
        <v>44955</v>
      </c>
      <c r="C4461" t="s">
        <v>3161</v>
      </c>
      <c r="D4461" t="s">
        <v>50</v>
      </c>
      <c r="E4461" t="s">
        <v>58</v>
      </c>
      <c r="F4461" t="s">
        <v>52</v>
      </c>
      <c r="G4461" t="s">
        <v>79</v>
      </c>
      <c r="H4461">
        <v>5</v>
      </c>
      <c r="I4461">
        <v>4676</v>
      </c>
      <c r="J4461">
        <v>29</v>
      </c>
      <c r="K4461">
        <v>16599.8</v>
      </c>
      <c r="L4461">
        <v>1090.45</v>
      </c>
      <c r="M4461" t="s">
        <v>32</v>
      </c>
      <c r="N4461" t="s">
        <v>66</v>
      </c>
      <c r="O4461">
        <v>3</v>
      </c>
      <c r="P4461">
        <v>2023</v>
      </c>
      <c r="Q4461">
        <v>1</v>
      </c>
      <c r="R4461" t="s">
        <v>34</v>
      </c>
      <c r="S4461">
        <v>1</v>
      </c>
      <c r="T4461">
        <v>5</v>
      </c>
      <c r="U4461">
        <v>5</v>
      </c>
      <c r="V4461">
        <v>0</v>
      </c>
      <c r="W4461" t="s">
        <v>55</v>
      </c>
      <c r="X4461" t="s">
        <v>36</v>
      </c>
      <c r="Y4461">
        <v>678020</v>
      </c>
      <c r="Z4461">
        <v>7.0000000000000007E-2</v>
      </c>
    </row>
    <row r="4462" spans="1:26" x14ac:dyDescent="0.25">
      <c r="A4462" t="s">
        <v>6318</v>
      </c>
      <c r="B4462" s="1">
        <v>45130</v>
      </c>
      <c r="C4462" t="s">
        <v>498</v>
      </c>
      <c r="D4462" t="s">
        <v>50</v>
      </c>
      <c r="E4462" t="s">
        <v>29</v>
      </c>
      <c r="F4462" t="s">
        <v>30</v>
      </c>
      <c r="G4462" t="s">
        <v>86</v>
      </c>
      <c r="H4462">
        <v>9</v>
      </c>
      <c r="I4462">
        <v>4018</v>
      </c>
      <c r="J4462">
        <v>6</v>
      </c>
      <c r="K4462">
        <v>33992.28</v>
      </c>
      <c r="L4462">
        <v>3645.41</v>
      </c>
      <c r="M4462" t="s">
        <v>43</v>
      </c>
      <c r="N4462" t="s">
        <v>44</v>
      </c>
      <c r="O4462">
        <v>6</v>
      </c>
      <c r="P4462">
        <v>2023</v>
      </c>
      <c r="Q4462">
        <v>7</v>
      </c>
      <c r="R4462" t="s">
        <v>125</v>
      </c>
      <c r="S4462">
        <v>3</v>
      </c>
      <c r="T4462">
        <v>30</v>
      </c>
      <c r="U4462">
        <v>5</v>
      </c>
      <c r="V4462">
        <v>0</v>
      </c>
      <c r="W4462" t="s">
        <v>55</v>
      </c>
      <c r="X4462" t="s">
        <v>36</v>
      </c>
      <c r="Y4462">
        <v>216972</v>
      </c>
      <c r="Z4462">
        <v>0.11</v>
      </c>
    </row>
    <row r="4463" spans="1:26" x14ac:dyDescent="0.25">
      <c r="A4463" t="s">
        <v>6319</v>
      </c>
      <c r="B4463" s="1">
        <v>45037</v>
      </c>
      <c r="C4463" t="s">
        <v>2311</v>
      </c>
      <c r="D4463" t="s">
        <v>28</v>
      </c>
      <c r="E4463" t="s">
        <v>29</v>
      </c>
      <c r="F4463" t="s">
        <v>52</v>
      </c>
      <c r="G4463" t="s">
        <v>79</v>
      </c>
      <c r="H4463">
        <v>9</v>
      </c>
      <c r="I4463">
        <v>188</v>
      </c>
      <c r="J4463">
        <v>7</v>
      </c>
      <c r="K4463">
        <v>1573.56</v>
      </c>
      <c r="L4463">
        <v>150.04</v>
      </c>
      <c r="M4463" t="s">
        <v>43</v>
      </c>
      <c r="N4463" t="s">
        <v>33</v>
      </c>
      <c r="O4463">
        <v>4</v>
      </c>
      <c r="P4463">
        <v>2023</v>
      </c>
      <c r="Q4463">
        <v>4</v>
      </c>
      <c r="R4463" t="s">
        <v>100</v>
      </c>
      <c r="S4463">
        <v>2</v>
      </c>
      <c r="T4463">
        <v>16</v>
      </c>
      <c r="U4463">
        <v>4</v>
      </c>
      <c r="V4463">
        <v>5</v>
      </c>
      <c r="W4463" t="s">
        <v>46</v>
      </c>
      <c r="X4463" t="s">
        <v>47</v>
      </c>
      <c r="Y4463">
        <v>11844</v>
      </c>
      <c r="Z4463">
        <v>0.1</v>
      </c>
    </row>
    <row r="4464" spans="1:26" x14ac:dyDescent="0.25">
      <c r="A4464" t="s">
        <v>6320</v>
      </c>
      <c r="B4464" s="1">
        <v>45163</v>
      </c>
      <c r="C4464" t="s">
        <v>4679</v>
      </c>
      <c r="D4464" t="s">
        <v>28</v>
      </c>
      <c r="E4464" t="s">
        <v>58</v>
      </c>
      <c r="F4464" t="s">
        <v>30</v>
      </c>
      <c r="G4464" t="s">
        <v>31</v>
      </c>
      <c r="H4464">
        <v>3</v>
      </c>
      <c r="I4464">
        <v>2599</v>
      </c>
      <c r="J4464">
        <v>15</v>
      </c>
      <c r="K4464">
        <v>6627.45</v>
      </c>
      <c r="L4464">
        <v>578.17999999999995</v>
      </c>
      <c r="M4464" t="s">
        <v>32</v>
      </c>
      <c r="N4464" t="s">
        <v>66</v>
      </c>
      <c r="O4464">
        <v>5</v>
      </c>
      <c r="P4464">
        <v>2023</v>
      </c>
      <c r="Q4464">
        <v>8</v>
      </c>
      <c r="R4464" t="s">
        <v>72</v>
      </c>
      <c r="S4464">
        <v>3</v>
      </c>
      <c r="T4464">
        <v>34</v>
      </c>
      <c r="U4464">
        <v>4</v>
      </c>
      <c r="V4464">
        <v>5</v>
      </c>
      <c r="W4464" t="s">
        <v>46</v>
      </c>
      <c r="X4464" t="s">
        <v>47</v>
      </c>
      <c r="Y4464">
        <v>116955</v>
      </c>
      <c r="Z4464">
        <v>0.09</v>
      </c>
    </row>
    <row r="4465" spans="1:26" x14ac:dyDescent="0.25">
      <c r="A4465" t="s">
        <v>6321</v>
      </c>
      <c r="B4465" s="1">
        <v>45249</v>
      </c>
      <c r="C4465" t="s">
        <v>4158</v>
      </c>
      <c r="D4465" t="s">
        <v>39</v>
      </c>
      <c r="E4465" t="s">
        <v>58</v>
      </c>
      <c r="F4465" t="s">
        <v>30</v>
      </c>
      <c r="G4465" t="s">
        <v>31</v>
      </c>
      <c r="H4465">
        <v>1</v>
      </c>
      <c r="I4465">
        <v>2096</v>
      </c>
      <c r="J4465">
        <v>22</v>
      </c>
      <c r="K4465">
        <v>1634.88</v>
      </c>
      <c r="L4465">
        <v>163.01</v>
      </c>
      <c r="M4465" t="s">
        <v>32</v>
      </c>
      <c r="N4465" t="s">
        <v>66</v>
      </c>
      <c r="O4465">
        <v>4</v>
      </c>
      <c r="P4465">
        <v>2023</v>
      </c>
      <c r="Q4465">
        <v>11</v>
      </c>
      <c r="R4465" t="s">
        <v>92</v>
      </c>
      <c r="S4465">
        <v>4</v>
      </c>
      <c r="T4465">
        <v>47</v>
      </c>
      <c r="U4465">
        <v>4</v>
      </c>
      <c r="V4465">
        <v>0</v>
      </c>
      <c r="W4465" t="s">
        <v>55</v>
      </c>
      <c r="X4465" t="s">
        <v>36</v>
      </c>
      <c r="Y4465">
        <v>46112</v>
      </c>
      <c r="Z4465">
        <v>0.1</v>
      </c>
    </row>
    <row r="4466" spans="1:26" x14ac:dyDescent="0.25">
      <c r="A4466" t="s">
        <v>6322</v>
      </c>
      <c r="B4466" s="1">
        <v>45000</v>
      </c>
      <c r="C4466" t="s">
        <v>1144</v>
      </c>
      <c r="D4466" t="s">
        <v>50</v>
      </c>
      <c r="E4466" t="s">
        <v>29</v>
      </c>
      <c r="F4466" t="s">
        <v>52</v>
      </c>
      <c r="G4466" t="s">
        <v>53</v>
      </c>
      <c r="H4466">
        <v>7</v>
      </c>
      <c r="I4466">
        <v>1315</v>
      </c>
      <c r="J4466">
        <v>27</v>
      </c>
      <c r="K4466">
        <v>6719.65</v>
      </c>
      <c r="L4466">
        <v>776.56</v>
      </c>
      <c r="M4466" t="s">
        <v>65</v>
      </c>
      <c r="N4466" t="s">
        <v>44</v>
      </c>
      <c r="O4466">
        <v>4</v>
      </c>
      <c r="P4466">
        <v>2023</v>
      </c>
      <c r="Q4466">
        <v>3</v>
      </c>
      <c r="R4466" t="s">
        <v>105</v>
      </c>
      <c r="S4466">
        <v>1</v>
      </c>
      <c r="T4466">
        <v>11</v>
      </c>
      <c r="U4466">
        <v>3</v>
      </c>
      <c r="V4466">
        <v>3</v>
      </c>
      <c r="W4466" t="s">
        <v>83</v>
      </c>
      <c r="X4466" t="s">
        <v>47</v>
      </c>
      <c r="Y4466">
        <v>248535</v>
      </c>
      <c r="Z4466">
        <v>0.12</v>
      </c>
    </row>
    <row r="4467" spans="1:26" x14ac:dyDescent="0.25">
      <c r="A4467" t="s">
        <v>6323</v>
      </c>
      <c r="B4467" s="1">
        <v>44937</v>
      </c>
      <c r="C4467" t="s">
        <v>5635</v>
      </c>
      <c r="D4467" t="s">
        <v>28</v>
      </c>
      <c r="E4467" t="s">
        <v>51</v>
      </c>
      <c r="F4467" t="s">
        <v>41</v>
      </c>
      <c r="G4467" t="s">
        <v>42</v>
      </c>
      <c r="H4467">
        <v>3</v>
      </c>
      <c r="I4467">
        <v>2648</v>
      </c>
      <c r="J4467">
        <v>7</v>
      </c>
      <c r="K4467">
        <v>7387.92</v>
      </c>
      <c r="L4467">
        <v>1456.79</v>
      </c>
      <c r="M4467" t="s">
        <v>65</v>
      </c>
      <c r="N4467" t="s">
        <v>66</v>
      </c>
      <c r="O4467">
        <v>4</v>
      </c>
      <c r="P4467">
        <v>2023</v>
      </c>
      <c r="Q4467">
        <v>1</v>
      </c>
      <c r="R4467" t="s">
        <v>34</v>
      </c>
      <c r="S4467">
        <v>1</v>
      </c>
      <c r="T4467">
        <v>2</v>
      </c>
      <c r="U4467">
        <v>2</v>
      </c>
      <c r="V4467">
        <v>3</v>
      </c>
      <c r="W4467" t="s">
        <v>83</v>
      </c>
      <c r="X4467" t="s">
        <v>47</v>
      </c>
      <c r="Y4467">
        <v>55608</v>
      </c>
      <c r="Z4467">
        <v>0.2</v>
      </c>
    </row>
    <row r="4468" spans="1:26" x14ac:dyDescent="0.25">
      <c r="A4468" t="s">
        <v>6324</v>
      </c>
      <c r="B4468" s="1">
        <v>45192</v>
      </c>
      <c r="C4468" t="s">
        <v>4833</v>
      </c>
      <c r="D4468" t="s">
        <v>50</v>
      </c>
      <c r="E4468" t="s">
        <v>51</v>
      </c>
      <c r="F4468" t="s">
        <v>41</v>
      </c>
      <c r="G4468" t="s">
        <v>42</v>
      </c>
      <c r="H4468">
        <v>7</v>
      </c>
      <c r="I4468">
        <v>2354</v>
      </c>
      <c r="J4468">
        <v>12</v>
      </c>
      <c r="K4468">
        <v>14500.64</v>
      </c>
      <c r="L4468">
        <v>2071.71</v>
      </c>
      <c r="M4468" t="s">
        <v>65</v>
      </c>
      <c r="N4468" t="s">
        <v>44</v>
      </c>
      <c r="O4468">
        <v>5</v>
      </c>
      <c r="P4468">
        <v>2023</v>
      </c>
      <c r="Q4468">
        <v>9</v>
      </c>
      <c r="R4468" t="s">
        <v>80</v>
      </c>
      <c r="S4468">
        <v>3</v>
      </c>
      <c r="T4468">
        <v>38</v>
      </c>
      <c r="U4468">
        <v>4</v>
      </c>
      <c r="V4468">
        <v>6</v>
      </c>
      <c r="W4468" t="s">
        <v>35</v>
      </c>
      <c r="X4468" t="s">
        <v>36</v>
      </c>
      <c r="Y4468">
        <v>197736</v>
      </c>
      <c r="Z4468">
        <v>0.14000000000000001</v>
      </c>
    </row>
    <row r="4469" spans="1:26" x14ac:dyDescent="0.25">
      <c r="A4469" t="s">
        <v>6325</v>
      </c>
      <c r="B4469" s="1">
        <v>45193</v>
      </c>
      <c r="C4469" t="s">
        <v>5728</v>
      </c>
      <c r="D4469" t="s">
        <v>63</v>
      </c>
      <c r="E4469" t="s">
        <v>51</v>
      </c>
      <c r="F4469" t="s">
        <v>41</v>
      </c>
      <c r="G4469" t="s">
        <v>116</v>
      </c>
      <c r="H4469">
        <v>7</v>
      </c>
      <c r="I4469">
        <v>1871</v>
      </c>
      <c r="J4469">
        <v>22</v>
      </c>
      <c r="K4469">
        <v>10215.66</v>
      </c>
      <c r="L4469">
        <v>562.62</v>
      </c>
      <c r="M4469" t="s">
        <v>65</v>
      </c>
      <c r="N4469" t="s">
        <v>33</v>
      </c>
      <c r="O4469">
        <v>2</v>
      </c>
      <c r="P4469">
        <v>2023</v>
      </c>
      <c r="Q4469">
        <v>9</v>
      </c>
      <c r="R4469" t="s">
        <v>80</v>
      </c>
      <c r="S4469">
        <v>3</v>
      </c>
      <c r="T4469">
        <v>39</v>
      </c>
      <c r="U4469">
        <v>5</v>
      </c>
      <c r="V4469">
        <v>0</v>
      </c>
      <c r="W4469" t="s">
        <v>55</v>
      </c>
      <c r="X4469" t="s">
        <v>36</v>
      </c>
      <c r="Y4469">
        <v>288134</v>
      </c>
      <c r="Z4469">
        <v>0.06</v>
      </c>
    </row>
    <row r="4470" spans="1:26" x14ac:dyDescent="0.25">
      <c r="A4470" t="s">
        <v>6326</v>
      </c>
      <c r="B4470" s="1">
        <v>45084</v>
      </c>
      <c r="C4470" t="s">
        <v>2298</v>
      </c>
      <c r="D4470" t="s">
        <v>39</v>
      </c>
      <c r="E4470" t="s">
        <v>58</v>
      </c>
      <c r="F4470" t="s">
        <v>52</v>
      </c>
      <c r="G4470" t="s">
        <v>79</v>
      </c>
      <c r="H4470">
        <v>9</v>
      </c>
      <c r="I4470">
        <v>1298</v>
      </c>
      <c r="J4470">
        <v>3</v>
      </c>
      <c r="K4470">
        <v>11331.54</v>
      </c>
      <c r="L4470">
        <v>628.04</v>
      </c>
      <c r="M4470" t="s">
        <v>32</v>
      </c>
      <c r="N4470" t="s">
        <v>66</v>
      </c>
      <c r="O4470">
        <v>1</v>
      </c>
      <c r="P4470">
        <v>2023</v>
      </c>
      <c r="Q4470">
        <v>6</v>
      </c>
      <c r="R4470" t="s">
        <v>95</v>
      </c>
      <c r="S4470">
        <v>2</v>
      </c>
      <c r="T4470">
        <v>23</v>
      </c>
      <c r="U4470">
        <v>2</v>
      </c>
      <c r="V4470">
        <v>3</v>
      </c>
      <c r="W4470" t="s">
        <v>83</v>
      </c>
      <c r="X4470" t="s">
        <v>47</v>
      </c>
      <c r="Y4470">
        <v>35046</v>
      </c>
      <c r="Z4470">
        <v>0.06</v>
      </c>
    </row>
    <row r="4471" spans="1:26" x14ac:dyDescent="0.25">
      <c r="A4471" t="s">
        <v>6327</v>
      </c>
      <c r="B4471" s="1">
        <v>45199</v>
      </c>
      <c r="C4471" t="s">
        <v>3642</v>
      </c>
      <c r="D4471" t="s">
        <v>39</v>
      </c>
      <c r="E4471" t="s">
        <v>29</v>
      </c>
      <c r="F4471" t="s">
        <v>52</v>
      </c>
      <c r="G4471" t="s">
        <v>53</v>
      </c>
      <c r="H4471">
        <v>5</v>
      </c>
      <c r="I4471">
        <v>1380</v>
      </c>
      <c r="J4471">
        <v>11</v>
      </c>
      <c r="K4471">
        <v>6141</v>
      </c>
      <c r="L4471">
        <v>1029.4000000000001</v>
      </c>
      <c r="M4471" t="s">
        <v>32</v>
      </c>
      <c r="N4471" t="s">
        <v>66</v>
      </c>
      <c r="O4471">
        <v>2</v>
      </c>
      <c r="P4471">
        <v>2023</v>
      </c>
      <c r="Q4471">
        <v>9</v>
      </c>
      <c r="R4471" t="s">
        <v>80</v>
      </c>
      <c r="S4471">
        <v>3</v>
      </c>
      <c r="T4471">
        <v>39</v>
      </c>
      <c r="U4471">
        <v>5</v>
      </c>
      <c r="V4471">
        <v>6</v>
      </c>
      <c r="W4471" t="s">
        <v>35</v>
      </c>
      <c r="X4471" t="s">
        <v>36</v>
      </c>
      <c r="Y4471">
        <v>75900</v>
      </c>
      <c r="Z4471">
        <v>0.17</v>
      </c>
    </row>
    <row r="4472" spans="1:26" x14ac:dyDescent="0.25">
      <c r="A4472" t="s">
        <v>6328</v>
      </c>
      <c r="B4472" s="1">
        <v>45090</v>
      </c>
      <c r="C4472" t="s">
        <v>1075</v>
      </c>
      <c r="D4472" t="s">
        <v>50</v>
      </c>
      <c r="E4472" t="s">
        <v>58</v>
      </c>
      <c r="F4472" t="s">
        <v>41</v>
      </c>
      <c r="G4472" t="s">
        <v>116</v>
      </c>
      <c r="H4472">
        <v>2</v>
      </c>
      <c r="I4472">
        <v>469</v>
      </c>
      <c r="J4472">
        <v>15</v>
      </c>
      <c r="K4472">
        <v>797.3</v>
      </c>
      <c r="L4472">
        <v>69.34</v>
      </c>
      <c r="M4472" t="s">
        <v>43</v>
      </c>
      <c r="N4472" t="s">
        <v>33</v>
      </c>
      <c r="O4472">
        <v>1</v>
      </c>
      <c r="P4472">
        <v>2023</v>
      </c>
      <c r="Q4472">
        <v>6</v>
      </c>
      <c r="R4472" t="s">
        <v>95</v>
      </c>
      <c r="S4472">
        <v>2</v>
      </c>
      <c r="T4472">
        <v>24</v>
      </c>
      <c r="U4472">
        <v>3</v>
      </c>
      <c r="V4472">
        <v>2</v>
      </c>
      <c r="W4472" t="s">
        <v>76</v>
      </c>
      <c r="X4472" t="s">
        <v>47</v>
      </c>
      <c r="Y4472">
        <v>14070</v>
      </c>
      <c r="Z4472">
        <v>0.09</v>
      </c>
    </row>
    <row r="4473" spans="1:26" x14ac:dyDescent="0.25">
      <c r="A4473" t="s">
        <v>6329</v>
      </c>
      <c r="B4473" s="1">
        <v>45101</v>
      </c>
      <c r="C4473" t="s">
        <v>3895</v>
      </c>
      <c r="D4473" t="s">
        <v>50</v>
      </c>
      <c r="E4473" t="s">
        <v>29</v>
      </c>
      <c r="F4473" t="s">
        <v>30</v>
      </c>
      <c r="G4473" t="s">
        <v>86</v>
      </c>
      <c r="H4473">
        <v>2</v>
      </c>
      <c r="I4473">
        <v>2728</v>
      </c>
      <c r="J4473">
        <v>23</v>
      </c>
      <c r="K4473">
        <v>4201.12</v>
      </c>
      <c r="L4473">
        <v>260.26</v>
      </c>
      <c r="M4473" t="s">
        <v>32</v>
      </c>
      <c r="N4473" t="s">
        <v>66</v>
      </c>
      <c r="O4473">
        <v>4</v>
      </c>
      <c r="P4473">
        <v>2023</v>
      </c>
      <c r="Q4473">
        <v>6</v>
      </c>
      <c r="R4473" t="s">
        <v>95</v>
      </c>
      <c r="S4473">
        <v>2</v>
      </c>
      <c r="T4473">
        <v>25</v>
      </c>
      <c r="U4473">
        <v>4</v>
      </c>
      <c r="V4473">
        <v>6</v>
      </c>
      <c r="W4473" t="s">
        <v>35</v>
      </c>
      <c r="X4473" t="s">
        <v>36</v>
      </c>
      <c r="Y4473">
        <v>125488</v>
      </c>
      <c r="Z4473">
        <v>0.06</v>
      </c>
    </row>
    <row r="4474" spans="1:26" x14ac:dyDescent="0.25">
      <c r="A4474" t="s">
        <v>6330</v>
      </c>
      <c r="B4474" s="1">
        <v>45066</v>
      </c>
      <c r="C4474" t="s">
        <v>6331</v>
      </c>
      <c r="D4474" t="s">
        <v>63</v>
      </c>
      <c r="E4474" t="s">
        <v>40</v>
      </c>
      <c r="F4474" t="s">
        <v>52</v>
      </c>
      <c r="G4474" t="s">
        <v>91</v>
      </c>
      <c r="H4474">
        <v>4</v>
      </c>
      <c r="I4474">
        <v>2346</v>
      </c>
      <c r="J4474">
        <v>19</v>
      </c>
      <c r="K4474">
        <v>7601.04</v>
      </c>
      <c r="L4474">
        <v>718.05</v>
      </c>
      <c r="M4474" t="s">
        <v>43</v>
      </c>
      <c r="N4474" t="s">
        <v>66</v>
      </c>
      <c r="O4474">
        <v>3</v>
      </c>
      <c r="P4474">
        <v>2023</v>
      </c>
      <c r="Q4474">
        <v>5</v>
      </c>
      <c r="R4474" t="s">
        <v>238</v>
      </c>
      <c r="S4474">
        <v>2</v>
      </c>
      <c r="T4474">
        <v>20</v>
      </c>
      <c r="U4474">
        <v>3</v>
      </c>
      <c r="V4474">
        <v>6</v>
      </c>
      <c r="W4474" t="s">
        <v>35</v>
      </c>
      <c r="X4474" t="s">
        <v>36</v>
      </c>
      <c r="Y4474">
        <v>178296</v>
      </c>
      <c r="Z4474">
        <v>0.09</v>
      </c>
    </row>
    <row r="4475" spans="1:26" x14ac:dyDescent="0.25">
      <c r="A4475" t="s">
        <v>6332</v>
      </c>
      <c r="B4475" s="1">
        <v>45138</v>
      </c>
      <c r="C4475" t="s">
        <v>898</v>
      </c>
      <c r="D4475" t="s">
        <v>28</v>
      </c>
      <c r="E4475" t="s">
        <v>51</v>
      </c>
      <c r="F4475" t="s">
        <v>30</v>
      </c>
      <c r="G4475" t="s">
        <v>31</v>
      </c>
      <c r="H4475">
        <v>1</v>
      </c>
      <c r="I4475">
        <v>188</v>
      </c>
      <c r="J4475">
        <v>25</v>
      </c>
      <c r="K4475">
        <v>141</v>
      </c>
      <c r="L4475">
        <v>8.5399999999999991</v>
      </c>
      <c r="M4475" t="s">
        <v>43</v>
      </c>
      <c r="N4475" t="s">
        <v>66</v>
      </c>
      <c r="O4475">
        <v>3</v>
      </c>
      <c r="P4475">
        <v>2023</v>
      </c>
      <c r="Q4475">
        <v>7</v>
      </c>
      <c r="R4475" t="s">
        <v>125</v>
      </c>
      <c r="S4475">
        <v>3</v>
      </c>
      <c r="T4475">
        <v>31</v>
      </c>
      <c r="U4475">
        <v>6</v>
      </c>
      <c r="V4475">
        <v>1</v>
      </c>
      <c r="W4475" t="s">
        <v>60</v>
      </c>
      <c r="X4475" t="s">
        <v>47</v>
      </c>
      <c r="Y4475">
        <v>4700</v>
      </c>
      <c r="Z4475">
        <v>0.06</v>
      </c>
    </row>
    <row r="4476" spans="1:26" x14ac:dyDescent="0.25">
      <c r="A4476" t="s">
        <v>6333</v>
      </c>
      <c r="B4476" s="1">
        <v>45274</v>
      </c>
      <c r="C4476" t="s">
        <v>2796</v>
      </c>
      <c r="D4476" t="s">
        <v>50</v>
      </c>
      <c r="E4476" t="s">
        <v>58</v>
      </c>
      <c r="F4476" t="s">
        <v>30</v>
      </c>
      <c r="G4476" t="s">
        <v>31</v>
      </c>
      <c r="H4476">
        <v>2</v>
      </c>
      <c r="I4476">
        <v>554</v>
      </c>
      <c r="J4476">
        <v>9</v>
      </c>
      <c r="K4476">
        <v>1008.28</v>
      </c>
      <c r="L4476">
        <v>177.92</v>
      </c>
      <c r="M4476" t="s">
        <v>32</v>
      </c>
      <c r="N4476" t="s">
        <v>33</v>
      </c>
      <c r="O4476">
        <v>1</v>
      </c>
      <c r="P4476">
        <v>2023</v>
      </c>
      <c r="Q4476">
        <v>12</v>
      </c>
      <c r="R4476" t="s">
        <v>54</v>
      </c>
      <c r="S4476">
        <v>4</v>
      </c>
      <c r="T4476">
        <v>50</v>
      </c>
      <c r="U4476">
        <v>3</v>
      </c>
      <c r="V4476">
        <v>4</v>
      </c>
      <c r="W4476" t="s">
        <v>73</v>
      </c>
      <c r="X4476" t="s">
        <v>47</v>
      </c>
      <c r="Y4476">
        <v>9972</v>
      </c>
      <c r="Z4476">
        <v>0.18</v>
      </c>
    </row>
    <row r="4477" spans="1:26" x14ac:dyDescent="0.25">
      <c r="A4477" t="s">
        <v>6334</v>
      </c>
      <c r="B4477" s="1">
        <v>45110</v>
      </c>
      <c r="C4477" t="s">
        <v>789</v>
      </c>
      <c r="D4477" t="s">
        <v>50</v>
      </c>
      <c r="E4477" t="s">
        <v>51</v>
      </c>
      <c r="F4477" t="s">
        <v>52</v>
      </c>
      <c r="G4477" t="s">
        <v>79</v>
      </c>
      <c r="H4477">
        <v>6</v>
      </c>
      <c r="I4477">
        <v>1627</v>
      </c>
      <c r="J4477">
        <v>30</v>
      </c>
      <c r="K4477">
        <v>6833.4</v>
      </c>
      <c r="L4477">
        <v>741.55</v>
      </c>
      <c r="M4477" t="s">
        <v>32</v>
      </c>
      <c r="N4477" t="s">
        <v>44</v>
      </c>
      <c r="O4477">
        <v>7</v>
      </c>
      <c r="P4477">
        <v>2023</v>
      </c>
      <c r="Q4477">
        <v>7</v>
      </c>
      <c r="R4477" t="s">
        <v>125</v>
      </c>
      <c r="S4477">
        <v>3</v>
      </c>
      <c r="T4477">
        <v>27</v>
      </c>
      <c r="U4477">
        <v>2</v>
      </c>
      <c r="V4477">
        <v>1</v>
      </c>
      <c r="W4477" t="s">
        <v>60</v>
      </c>
      <c r="X4477" t="s">
        <v>47</v>
      </c>
      <c r="Y4477">
        <v>292860</v>
      </c>
      <c r="Z4477">
        <v>0.11</v>
      </c>
    </row>
    <row r="4478" spans="1:26" x14ac:dyDescent="0.25">
      <c r="A4478" t="s">
        <v>6335</v>
      </c>
      <c r="B4478" s="1">
        <v>45116</v>
      </c>
      <c r="C4478" t="s">
        <v>402</v>
      </c>
      <c r="D4478" t="s">
        <v>50</v>
      </c>
      <c r="E4478" t="s">
        <v>40</v>
      </c>
      <c r="F4478" t="s">
        <v>52</v>
      </c>
      <c r="G4478" t="s">
        <v>91</v>
      </c>
      <c r="H4478">
        <v>4</v>
      </c>
      <c r="I4478">
        <v>1224</v>
      </c>
      <c r="J4478">
        <v>25</v>
      </c>
      <c r="K4478">
        <v>3672</v>
      </c>
      <c r="L4478">
        <v>731.48</v>
      </c>
      <c r="M4478" t="s">
        <v>43</v>
      </c>
      <c r="N4478" t="s">
        <v>33</v>
      </c>
      <c r="O4478">
        <v>4</v>
      </c>
      <c r="P4478">
        <v>2023</v>
      </c>
      <c r="Q4478">
        <v>7</v>
      </c>
      <c r="R4478" t="s">
        <v>125</v>
      </c>
      <c r="S4478">
        <v>3</v>
      </c>
      <c r="T4478">
        <v>28</v>
      </c>
      <c r="U4478">
        <v>3</v>
      </c>
      <c r="V4478">
        <v>0</v>
      </c>
      <c r="W4478" t="s">
        <v>55</v>
      </c>
      <c r="X4478" t="s">
        <v>36</v>
      </c>
      <c r="Y4478">
        <v>122400</v>
      </c>
      <c r="Z4478">
        <v>0.2</v>
      </c>
    </row>
    <row r="4479" spans="1:26" x14ac:dyDescent="0.25">
      <c r="A4479" t="s">
        <v>6336</v>
      </c>
      <c r="B4479" s="1">
        <v>44992</v>
      </c>
      <c r="C4479" t="s">
        <v>611</v>
      </c>
      <c r="D4479" t="s">
        <v>28</v>
      </c>
      <c r="E4479" t="s">
        <v>58</v>
      </c>
      <c r="F4479" t="s">
        <v>30</v>
      </c>
      <c r="G4479" t="s">
        <v>86</v>
      </c>
      <c r="H4479">
        <v>3</v>
      </c>
      <c r="I4479">
        <v>3749</v>
      </c>
      <c r="J4479">
        <v>21</v>
      </c>
      <c r="K4479">
        <v>8885.1299999999992</v>
      </c>
      <c r="L4479">
        <v>1233.82</v>
      </c>
      <c r="M4479" t="s">
        <v>32</v>
      </c>
      <c r="N4479" t="s">
        <v>44</v>
      </c>
      <c r="O4479">
        <v>4</v>
      </c>
      <c r="P4479">
        <v>2023</v>
      </c>
      <c r="Q4479">
        <v>3</v>
      </c>
      <c r="R4479" t="s">
        <v>105</v>
      </c>
      <c r="S4479">
        <v>1</v>
      </c>
      <c r="T4479">
        <v>10</v>
      </c>
      <c r="U4479">
        <v>2</v>
      </c>
      <c r="V4479">
        <v>2</v>
      </c>
      <c r="W4479" t="s">
        <v>76</v>
      </c>
      <c r="X4479" t="s">
        <v>47</v>
      </c>
      <c r="Y4479">
        <v>236187</v>
      </c>
      <c r="Z4479">
        <v>0.14000000000000001</v>
      </c>
    </row>
    <row r="4480" spans="1:26" x14ac:dyDescent="0.25">
      <c r="A4480" t="s">
        <v>6337</v>
      </c>
      <c r="B4480" s="1">
        <v>45151</v>
      </c>
      <c r="C4480" t="s">
        <v>2449</v>
      </c>
      <c r="D4480" t="s">
        <v>50</v>
      </c>
      <c r="E4480" t="s">
        <v>51</v>
      </c>
      <c r="F4480" t="s">
        <v>41</v>
      </c>
      <c r="G4480" t="s">
        <v>42</v>
      </c>
      <c r="H4480">
        <v>6</v>
      </c>
      <c r="I4480">
        <v>1393</v>
      </c>
      <c r="J4480">
        <v>21</v>
      </c>
      <c r="K4480">
        <v>6602.82</v>
      </c>
      <c r="L4480">
        <v>800.61</v>
      </c>
      <c r="M4480" t="s">
        <v>43</v>
      </c>
      <c r="N4480" t="s">
        <v>44</v>
      </c>
      <c r="O4480">
        <v>4</v>
      </c>
      <c r="P4480">
        <v>2023</v>
      </c>
      <c r="Q4480">
        <v>8</v>
      </c>
      <c r="R4480" t="s">
        <v>72</v>
      </c>
      <c r="S4480">
        <v>3</v>
      </c>
      <c r="T4480">
        <v>33</v>
      </c>
      <c r="U4480">
        <v>3</v>
      </c>
      <c r="V4480">
        <v>0</v>
      </c>
      <c r="W4480" t="s">
        <v>55</v>
      </c>
      <c r="X4480" t="s">
        <v>36</v>
      </c>
      <c r="Y4480">
        <v>175518</v>
      </c>
      <c r="Z4480">
        <v>0.12</v>
      </c>
    </row>
    <row r="4481" spans="1:26" x14ac:dyDescent="0.25">
      <c r="A4481" t="s">
        <v>6338</v>
      </c>
      <c r="B4481" s="1">
        <v>45067</v>
      </c>
      <c r="C4481" t="s">
        <v>2957</v>
      </c>
      <c r="D4481" t="s">
        <v>39</v>
      </c>
      <c r="E4481" t="s">
        <v>58</v>
      </c>
      <c r="F4481" t="s">
        <v>41</v>
      </c>
      <c r="G4481" t="s">
        <v>116</v>
      </c>
      <c r="H4481">
        <v>9</v>
      </c>
      <c r="I4481">
        <v>597</v>
      </c>
      <c r="J4481">
        <v>7</v>
      </c>
      <c r="K4481">
        <v>4996.8900000000003</v>
      </c>
      <c r="L4481">
        <v>482.56</v>
      </c>
      <c r="M4481" t="s">
        <v>43</v>
      </c>
      <c r="N4481" t="s">
        <v>33</v>
      </c>
      <c r="O4481">
        <v>2</v>
      </c>
      <c r="P4481">
        <v>2023</v>
      </c>
      <c r="Q4481">
        <v>5</v>
      </c>
      <c r="R4481" t="s">
        <v>238</v>
      </c>
      <c r="S4481">
        <v>2</v>
      </c>
      <c r="T4481">
        <v>21</v>
      </c>
      <c r="U4481">
        <v>4</v>
      </c>
      <c r="V4481">
        <v>0</v>
      </c>
      <c r="W4481" t="s">
        <v>55</v>
      </c>
      <c r="X4481" t="s">
        <v>36</v>
      </c>
      <c r="Y4481">
        <v>37611</v>
      </c>
      <c r="Z4481">
        <v>0.1</v>
      </c>
    </row>
    <row r="4482" spans="1:26" x14ac:dyDescent="0.25">
      <c r="A4482" t="s">
        <v>6339</v>
      </c>
      <c r="B4482" s="1">
        <v>45145</v>
      </c>
      <c r="C4482" t="s">
        <v>2222</v>
      </c>
      <c r="D4482" t="s">
        <v>39</v>
      </c>
      <c r="E4482" t="s">
        <v>51</v>
      </c>
      <c r="F4482" t="s">
        <v>41</v>
      </c>
      <c r="G4482" t="s">
        <v>116</v>
      </c>
      <c r="H4482">
        <v>5</v>
      </c>
      <c r="I4482">
        <v>1795</v>
      </c>
      <c r="J4482">
        <v>25</v>
      </c>
      <c r="K4482">
        <v>6731.25</v>
      </c>
      <c r="L4482">
        <v>935.3</v>
      </c>
      <c r="M4482" t="s">
        <v>32</v>
      </c>
      <c r="N4482" t="s">
        <v>33</v>
      </c>
      <c r="O4482">
        <v>7</v>
      </c>
      <c r="P4482">
        <v>2023</v>
      </c>
      <c r="Q4482">
        <v>8</v>
      </c>
      <c r="R4482" t="s">
        <v>72</v>
      </c>
      <c r="S4482">
        <v>3</v>
      </c>
      <c r="T4482">
        <v>32</v>
      </c>
      <c r="U4482">
        <v>2</v>
      </c>
      <c r="V4482">
        <v>1</v>
      </c>
      <c r="W4482" t="s">
        <v>60</v>
      </c>
      <c r="X4482" t="s">
        <v>47</v>
      </c>
      <c r="Y4482">
        <v>224375</v>
      </c>
      <c r="Z4482">
        <v>0.14000000000000001</v>
      </c>
    </row>
    <row r="4483" spans="1:26" x14ac:dyDescent="0.25">
      <c r="A4483" t="s">
        <v>6340</v>
      </c>
      <c r="B4483" s="1">
        <v>45183</v>
      </c>
      <c r="C4483" t="s">
        <v>4609</v>
      </c>
      <c r="D4483" t="s">
        <v>39</v>
      </c>
      <c r="E4483" t="s">
        <v>29</v>
      </c>
      <c r="F4483" t="s">
        <v>41</v>
      </c>
      <c r="G4483" t="s">
        <v>42</v>
      </c>
      <c r="H4483">
        <v>8</v>
      </c>
      <c r="I4483">
        <v>4105</v>
      </c>
      <c r="J4483">
        <v>12</v>
      </c>
      <c r="K4483">
        <v>28899.200000000001</v>
      </c>
      <c r="L4483">
        <v>1852.06</v>
      </c>
      <c r="M4483" t="s">
        <v>65</v>
      </c>
      <c r="N4483" t="s">
        <v>44</v>
      </c>
      <c r="O4483">
        <v>3</v>
      </c>
      <c r="P4483">
        <v>2023</v>
      </c>
      <c r="Q4483">
        <v>9</v>
      </c>
      <c r="R4483" t="s">
        <v>80</v>
      </c>
      <c r="S4483">
        <v>3</v>
      </c>
      <c r="T4483">
        <v>37</v>
      </c>
      <c r="U4483">
        <v>3</v>
      </c>
      <c r="V4483">
        <v>4</v>
      </c>
      <c r="W4483" t="s">
        <v>73</v>
      </c>
      <c r="X4483" t="s">
        <v>47</v>
      </c>
      <c r="Y4483">
        <v>394080</v>
      </c>
      <c r="Z4483">
        <v>0.06</v>
      </c>
    </row>
    <row r="4484" spans="1:26" x14ac:dyDescent="0.25">
      <c r="A4484" t="s">
        <v>6341</v>
      </c>
      <c r="B4484" s="1">
        <v>44968</v>
      </c>
      <c r="C4484" t="s">
        <v>3054</v>
      </c>
      <c r="D4484" t="s">
        <v>63</v>
      </c>
      <c r="E4484" t="s">
        <v>51</v>
      </c>
      <c r="F4484" t="s">
        <v>41</v>
      </c>
      <c r="G4484" t="s">
        <v>116</v>
      </c>
      <c r="H4484">
        <v>9</v>
      </c>
      <c r="I4484">
        <v>1415</v>
      </c>
      <c r="J4484">
        <v>1</v>
      </c>
      <c r="K4484">
        <v>12607.65</v>
      </c>
      <c r="L4484">
        <v>2057.7600000000002</v>
      </c>
      <c r="M4484" t="s">
        <v>43</v>
      </c>
      <c r="N4484" t="s">
        <v>33</v>
      </c>
      <c r="O4484">
        <v>3</v>
      </c>
      <c r="P4484">
        <v>2023</v>
      </c>
      <c r="Q4484">
        <v>2</v>
      </c>
      <c r="R4484" t="s">
        <v>67</v>
      </c>
      <c r="S4484">
        <v>1</v>
      </c>
      <c r="T4484">
        <v>6</v>
      </c>
      <c r="U4484">
        <v>2</v>
      </c>
      <c r="V4484">
        <v>6</v>
      </c>
      <c r="W4484" t="s">
        <v>35</v>
      </c>
      <c r="X4484" t="s">
        <v>36</v>
      </c>
      <c r="Y4484">
        <v>12735</v>
      </c>
      <c r="Z4484">
        <v>0.16</v>
      </c>
    </row>
    <row r="4485" spans="1:26" x14ac:dyDescent="0.25">
      <c r="A4485" t="s">
        <v>6342</v>
      </c>
      <c r="B4485" s="1">
        <v>45089</v>
      </c>
      <c r="C4485" t="s">
        <v>2390</v>
      </c>
      <c r="D4485" t="s">
        <v>28</v>
      </c>
      <c r="E4485" t="s">
        <v>58</v>
      </c>
      <c r="F4485" t="s">
        <v>52</v>
      </c>
      <c r="G4485" t="s">
        <v>91</v>
      </c>
      <c r="H4485">
        <v>1</v>
      </c>
      <c r="I4485">
        <v>726</v>
      </c>
      <c r="J4485">
        <v>0</v>
      </c>
      <c r="K4485">
        <v>726</v>
      </c>
      <c r="L4485">
        <v>42.92</v>
      </c>
      <c r="M4485" t="s">
        <v>32</v>
      </c>
      <c r="N4485" t="s">
        <v>33</v>
      </c>
      <c r="O4485">
        <v>1</v>
      </c>
      <c r="P4485">
        <v>2023</v>
      </c>
      <c r="Q4485">
        <v>6</v>
      </c>
      <c r="R4485" t="s">
        <v>95</v>
      </c>
      <c r="S4485">
        <v>2</v>
      </c>
      <c r="T4485">
        <v>24</v>
      </c>
      <c r="U4485">
        <v>3</v>
      </c>
      <c r="V4485">
        <v>1</v>
      </c>
      <c r="W4485" t="s">
        <v>60</v>
      </c>
      <c r="X4485" t="s">
        <v>47</v>
      </c>
      <c r="Y4485">
        <v>0</v>
      </c>
      <c r="Z4485">
        <v>0.06</v>
      </c>
    </row>
    <row r="4486" spans="1:26" x14ac:dyDescent="0.25">
      <c r="A4486" t="s">
        <v>6343</v>
      </c>
      <c r="B4486" s="1">
        <v>45124</v>
      </c>
      <c r="C4486" t="s">
        <v>254</v>
      </c>
      <c r="D4486" t="s">
        <v>63</v>
      </c>
      <c r="E4486" t="s">
        <v>51</v>
      </c>
      <c r="F4486" t="s">
        <v>41</v>
      </c>
      <c r="G4486" t="s">
        <v>116</v>
      </c>
      <c r="H4486">
        <v>10</v>
      </c>
      <c r="I4486">
        <v>356</v>
      </c>
      <c r="J4486">
        <v>28</v>
      </c>
      <c r="K4486">
        <v>2563.1999999999998</v>
      </c>
      <c r="L4486">
        <v>258.06</v>
      </c>
      <c r="M4486" t="s">
        <v>65</v>
      </c>
      <c r="N4486" t="s">
        <v>33</v>
      </c>
      <c r="O4486">
        <v>7</v>
      </c>
      <c r="P4486">
        <v>2023</v>
      </c>
      <c r="Q4486">
        <v>7</v>
      </c>
      <c r="R4486" t="s">
        <v>125</v>
      </c>
      <c r="S4486">
        <v>3</v>
      </c>
      <c r="T4486">
        <v>29</v>
      </c>
      <c r="U4486">
        <v>4</v>
      </c>
      <c r="V4486">
        <v>1</v>
      </c>
      <c r="W4486" t="s">
        <v>60</v>
      </c>
      <c r="X4486" t="s">
        <v>47</v>
      </c>
      <c r="Y4486">
        <v>99680</v>
      </c>
      <c r="Z4486">
        <v>0.1</v>
      </c>
    </row>
    <row r="4487" spans="1:26" x14ac:dyDescent="0.25">
      <c r="A4487" t="s">
        <v>6344</v>
      </c>
      <c r="B4487" s="1">
        <v>45126</v>
      </c>
      <c r="C4487" t="s">
        <v>645</v>
      </c>
      <c r="D4487" t="s">
        <v>63</v>
      </c>
      <c r="E4487" t="s">
        <v>40</v>
      </c>
      <c r="F4487" t="s">
        <v>52</v>
      </c>
      <c r="G4487" t="s">
        <v>53</v>
      </c>
      <c r="H4487">
        <v>4</v>
      </c>
      <c r="I4487">
        <v>805</v>
      </c>
      <c r="J4487">
        <v>16</v>
      </c>
      <c r="K4487">
        <v>2704.8</v>
      </c>
      <c r="L4487">
        <v>408.35</v>
      </c>
      <c r="M4487" t="s">
        <v>32</v>
      </c>
      <c r="N4487" t="s">
        <v>66</v>
      </c>
      <c r="O4487">
        <v>1</v>
      </c>
      <c r="P4487">
        <v>2023</v>
      </c>
      <c r="Q4487">
        <v>7</v>
      </c>
      <c r="R4487" t="s">
        <v>125</v>
      </c>
      <c r="S4487">
        <v>3</v>
      </c>
      <c r="T4487">
        <v>29</v>
      </c>
      <c r="U4487">
        <v>4</v>
      </c>
      <c r="V4487">
        <v>3</v>
      </c>
      <c r="W4487" t="s">
        <v>83</v>
      </c>
      <c r="X4487" t="s">
        <v>47</v>
      </c>
      <c r="Y4487">
        <v>51520</v>
      </c>
      <c r="Z4487">
        <v>0.15</v>
      </c>
    </row>
    <row r="4488" spans="1:26" x14ac:dyDescent="0.25">
      <c r="A4488" t="s">
        <v>6345</v>
      </c>
      <c r="B4488" s="1">
        <v>44968</v>
      </c>
      <c r="C4488" t="s">
        <v>1787</v>
      </c>
      <c r="D4488" t="s">
        <v>28</v>
      </c>
      <c r="E4488" t="s">
        <v>51</v>
      </c>
      <c r="F4488" t="s">
        <v>52</v>
      </c>
      <c r="G4488" t="s">
        <v>53</v>
      </c>
      <c r="H4488">
        <v>2</v>
      </c>
      <c r="I4488">
        <v>2454</v>
      </c>
      <c r="J4488">
        <v>8</v>
      </c>
      <c r="K4488">
        <v>4515.3599999999997</v>
      </c>
      <c r="L4488">
        <v>270.8</v>
      </c>
      <c r="M4488" t="s">
        <v>65</v>
      </c>
      <c r="N4488" t="s">
        <v>66</v>
      </c>
      <c r="O4488">
        <v>2</v>
      </c>
      <c r="P4488">
        <v>2023</v>
      </c>
      <c r="Q4488">
        <v>2</v>
      </c>
      <c r="R4488" t="s">
        <v>67</v>
      </c>
      <c r="S4488">
        <v>1</v>
      </c>
      <c r="T4488">
        <v>6</v>
      </c>
      <c r="U4488">
        <v>2</v>
      </c>
      <c r="V4488">
        <v>6</v>
      </c>
      <c r="W4488" t="s">
        <v>35</v>
      </c>
      <c r="X4488" t="s">
        <v>36</v>
      </c>
      <c r="Y4488">
        <v>39264</v>
      </c>
      <c r="Z4488">
        <v>0.06</v>
      </c>
    </row>
    <row r="4489" spans="1:26" x14ac:dyDescent="0.25">
      <c r="A4489" t="s">
        <v>6346</v>
      </c>
      <c r="B4489" s="1">
        <v>45276</v>
      </c>
      <c r="C4489" t="s">
        <v>1812</v>
      </c>
      <c r="D4489" t="s">
        <v>50</v>
      </c>
      <c r="E4489" t="s">
        <v>58</v>
      </c>
      <c r="F4489" t="s">
        <v>30</v>
      </c>
      <c r="G4489" t="s">
        <v>31</v>
      </c>
      <c r="H4489">
        <v>3</v>
      </c>
      <c r="I4489">
        <v>1493</v>
      </c>
      <c r="J4489">
        <v>11</v>
      </c>
      <c r="K4489">
        <v>3986.31</v>
      </c>
      <c r="L4489">
        <v>696.14</v>
      </c>
      <c r="M4489" t="s">
        <v>65</v>
      </c>
      <c r="N4489" t="s">
        <v>66</v>
      </c>
      <c r="O4489">
        <v>7</v>
      </c>
      <c r="P4489">
        <v>2023</v>
      </c>
      <c r="Q4489">
        <v>12</v>
      </c>
      <c r="R4489" t="s">
        <v>54</v>
      </c>
      <c r="S4489">
        <v>4</v>
      </c>
      <c r="T4489">
        <v>50</v>
      </c>
      <c r="U4489">
        <v>3</v>
      </c>
      <c r="V4489">
        <v>6</v>
      </c>
      <c r="W4489" t="s">
        <v>35</v>
      </c>
      <c r="X4489" t="s">
        <v>36</v>
      </c>
      <c r="Y4489">
        <v>49269</v>
      </c>
      <c r="Z4489">
        <v>0.17</v>
      </c>
    </row>
    <row r="4490" spans="1:26" x14ac:dyDescent="0.25">
      <c r="A4490" t="s">
        <v>6347</v>
      </c>
      <c r="B4490" s="1">
        <v>45152</v>
      </c>
      <c r="C4490" t="s">
        <v>1058</v>
      </c>
      <c r="D4490" t="s">
        <v>50</v>
      </c>
      <c r="E4490" t="s">
        <v>51</v>
      </c>
      <c r="F4490" t="s">
        <v>52</v>
      </c>
      <c r="G4490" t="s">
        <v>91</v>
      </c>
      <c r="H4490">
        <v>1</v>
      </c>
      <c r="I4490">
        <v>4215</v>
      </c>
      <c r="J4490">
        <v>28</v>
      </c>
      <c r="K4490">
        <v>3034.8</v>
      </c>
      <c r="L4490">
        <v>318.62</v>
      </c>
      <c r="M4490" t="s">
        <v>65</v>
      </c>
      <c r="N4490" t="s">
        <v>66</v>
      </c>
      <c r="O4490">
        <v>7</v>
      </c>
      <c r="P4490">
        <v>2023</v>
      </c>
      <c r="Q4490">
        <v>8</v>
      </c>
      <c r="R4490" t="s">
        <v>72</v>
      </c>
      <c r="S4490">
        <v>3</v>
      </c>
      <c r="T4490">
        <v>33</v>
      </c>
      <c r="U4490">
        <v>3</v>
      </c>
      <c r="V4490">
        <v>1</v>
      </c>
      <c r="W4490" t="s">
        <v>60</v>
      </c>
      <c r="X4490" t="s">
        <v>47</v>
      </c>
      <c r="Y4490">
        <v>118020</v>
      </c>
      <c r="Z4490">
        <v>0.1</v>
      </c>
    </row>
    <row r="4491" spans="1:26" x14ac:dyDescent="0.25">
      <c r="A4491" t="s">
        <v>6348</v>
      </c>
      <c r="B4491" s="1">
        <v>45119</v>
      </c>
      <c r="C4491" t="s">
        <v>5542</v>
      </c>
      <c r="D4491" t="s">
        <v>39</v>
      </c>
      <c r="E4491" t="s">
        <v>40</v>
      </c>
      <c r="F4491" t="s">
        <v>30</v>
      </c>
      <c r="G4491" t="s">
        <v>31</v>
      </c>
      <c r="H4491">
        <v>4</v>
      </c>
      <c r="I4491">
        <v>3565</v>
      </c>
      <c r="J4491">
        <v>1</v>
      </c>
      <c r="K4491">
        <v>14117.4</v>
      </c>
      <c r="L4491">
        <v>1183.43</v>
      </c>
      <c r="M4491" t="s">
        <v>65</v>
      </c>
      <c r="N4491" t="s">
        <v>33</v>
      </c>
      <c r="O4491">
        <v>4</v>
      </c>
      <c r="P4491">
        <v>2023</v>
      </c>
      <c r="Q4491">
        <v>7</v>
      </c>
      <c r="R4491" t="s">
        <v>125</v>
      </c>
      <c r="S4491">
        <v>3</v>
      </c>
      <c r="T4491">
        <v>28</v>
      </c>
      <c r="U4491">
        <v>3</v>
      </c>
      <c r="V4491">
        <v>3</v>
      </c>
      <c r="W4491" t="s">
        <v>83</v>
      </c>
      <c r="X4491" t="s">
        <v>47</v>
      </c>
      <c r="Y4491">
        <v>14260</v>
      </c>
      <c r="Z4491">
        <v>0.08</v>
      </c>
    </row>
    <row r="4492" spans="1:26" x14ac:dyDescent="0.25">
      <c r="A4492" t="s">
        <v>6349</v>
      </c>
      <c r="B4492" s="1">
        <v>44977</v>
      </c>
      <c r="C4492" t="s">
        <v>71</v>
      </c>
      <c r="D4492" t="s">
        <v>28</v>
      </c>
      <c r="E4492" t="s">
        <v>51</v>
      </c>
      <c r="F4492" t="s">
        <v>30</v>
      </c>
      <c r="G4492" t="s">
        <v>86</v>
      </c>
      <c r="H4492">
        <v>1</v>
      </c>
      <c r="I4492">
        <v>1733</v>
      </c>
      <c r="J4492">
        <v>16</v>
      </c>
      <c r="K4492">
        <v>1455.72</v>
      </c>
      <c r="L4492">
        <v>176.25</v>
      </c>
      <c r="M4492" t="s">
        <v>65</v>
      </c>
      <c r="N4492" t="s">
        <v>33</v>
      </c>
      <c r="O4492">
        <v>5</v>
      </c>
      <c r="P4492">
        <v>2023</v>
      </c>
      <c r="Q4492">
        <v>2</v>
      </c>
      <c r="R4492" t="s">
        <v>67</v>
      </c>
      <c r="S4492">
        <v>1</v>
      </c>
      <c r="T4492">
        <v>8</v>
      </c>
      <c r="U4492">
        <v>4</v>
      </c>
      <c r="V4492">
        <v>1</v>
      </c>
      <c r="W4492" t="s">
        <v>60</v>
      </c>
      <c r="X4492" t="s">
        <v>47</v>
      </c>
      <c r="Y4492">
        <v>27728</v>
      </c>
      <c r="Z4492">
        <v>0.12</v>
      </c>
    </row>
    <row r="4493" spans="1:26" x14ac:dyDescent="0.25">
      <c r="A4493" t="s">
        <v>6350</v>
      </c>
      <c r="B4493" s="1">
        <v>45060</v>
      </c>
      <c r="C4493" t="s">
        <v>2298</v>
      </c>
      <c r="D4493" t="s">
        <v>50</v>
      </c>
      <c r="E4493" t="s">
        <v>29</v>
      </c>
      <c r="F4493" t="s">
        <v>52</v>
      </c>
      <c r="G4493" t="s">
        <v>53</v>
      </c>
      <c r="H4493">
        <v>1</v>
      </c>
      <c r="I4493">
        <v>1272</v>
      </c>
      <c r="J4493">
        <v>27</v>
      </c>
      <c r="K4493">
        <v>928.56</v>
      </c>
      <c r="L4493">
        <v>152.83000000000001</v>
      </c>
      <c r="M4493" t="s">
        <v>65</v>
      </c>
      <c r="N4493" t="s">
        <v>44</v>
      </c>
      <c r="O4493">
        <v>6</v>
      </c>
      <c r="P4493">
        <v>2023</v>
      </c>
      <c r="Q4493">
        <v>5</v>
      </c>
      <c r="R4493" t="s">
        <v>238</v>
      </c>
      <c r="S4493">
        <v>2</v>
      </c>
      <c r="T4493">
        <v>20</v>
      </c>
      <c r="U4493">
        <v>3</v>
      </c>
      <c r="V4493">
        <v>0</v>
      </c>
      <c r="W4493" t="s">
        <v>55</v>
      </c>
      <c r="X4493" t="s">
        <v>36</v>
      </c>
      <c r="Y4493">
        <v>34344</v>
      </c>
      <c r="Z4493">
        <v>0.16</v>
      </c>
    </row>
    <row r="4494" spans="1:26" x14ac:dyDescent="0.25">
      <c r="A4494" t="s">
        <v>6351</v>
      </c>
      <c r="B4494" s="1">
        <v>45044</v>
      </c>
      <c r="C4494" t="s">
        <v>1985</v>
      </c>
      <c r="D4494" t="s">
        <v>63</v>
      </c>
      <c r="E4494" t="s">
        <v>40</v>
      </c>
      <c r="F4494" t="s">
        <v>41</v>
      </c>
      <c r="G4494" t="s">
        <v>59</v>
      </c>
      <c r="H4494">
        <v>1</v>
      </c>
      <c r="I4494">
        <v>981</v>
      </c>
      <c r="J4494">
        <v>23</v>
      </c>
      <c r="K4494">
        <v>755.37</v>
      </c>
      <c r="L4494">
        <v>120.36</v>
      </c>
      <c r="M4494" t="s">
        <v>43</v>
      </c>
      <c r="N4494" t="s">
        <v>33</v>
      </c>
      <c r="O4494">
        <v>2</v>
      </c>
      <c r="P4494">
        <v>2023</v>
      </c>
      <c r="Q4494">
        <v>4</v>
      </c>
      <c r="R4494" t="s">
        <v>100</v>
      </c>
      <c r="S4494">
        <v>2</v>
      </c>
      <c r="T4494">
        <v>17</v>
      </c>
      <c r="U4494">
        <v>5</v>
      </c>
      <c r="V4494">
        <v>5</v>
      </c>
      <c r="W4494" t="s">
        <v>46</v>
      </c>
      <c r="X4494" t="s">
        <v>47</v>
      </c>
      <c r="Y4494">
        <v>22563</v>
      </c>
      <c r="Z4494">
        <v>0.16</v>
      </c>
    </row>
    <row r="4495" spans="1:26" x14ac:dyDescent="0.25">
      <c r="A4495" t="s">
        <v>6352</v>
      </c>
      <c r="B4495" s="1">
        <v>45182</v>
      </c>
      <c r="C4495" t="s">
        <v>3370</v>
      </c>
      <c r="D4495" t="s">
        <v>63</v>
      </c>
      <c r="E4495" t="s">
        <v>51</v>
      </c>
      <c r="F4495" t="s">
        <v>30</v>
      </c>
      <c r="G4495" t="s">
        <v>64</v>
      </c>
      <c r="H4495">
        <v>3</v>
      </c>
      <c r="I4495">
        <v>3424</v>
      </c>
      <c r="J4495">
        <v>13</v>
      </c>
      <c r="K4495">
        <v>8936.64</v>
      </c>
      <c r="L4495">
        <v>1330.71</v>
      </c>
      <c r="M4495" t="s">
        <v>65</v>
      </c>
      <c r="N4495" t="s">
        <v>66</v>
      </c>
      <c r="O4495">
        <v>2</v>
      </c>
      <c r="P4495">
        <v>2023</v>
      </c>
      <c r="Q4495">
        <v>9</v>
      </c>
      <c r="R4495" t="s">
        <v>80</v>
      </c>
      <c r="S4495">
        <v>3</v>
      </c>
      <c r="T4495">
        <v>37</v>
      </c>
      <c r="U4495">
        <v>3</v>
      </c>
      <c r="V4495">
        <v>3</v>
      </c>
      <c r="W4495" t="s">
        <v>83</v>
      </c>
      <c r="X4495" t="s">
        <v>47</v>
      </c>
      <c r="Y4495">
        <v>133536</v>
      </c>
      <c r="Z4495">
        <v>0.15</v>
      </c>
    </row>
    <row r="4496" spans="1:26" x14ac:dyDescent="0.25">
      <c r="A4496" t="s">
        <v>6353</v>
      </c>
      <c r="B4496" s="1">
        <v>44991</v>
      </c>
      <c r="C4496" t="s">
        <v>700</v>
      </c>
      <c r="D4496" t="s">
        <v>63</v>
      </c>
      <c r="E4496" t="s">
        <v>40</v>
      </c>
      <c r="F4496" t="s">
        <v>41</v>
      </c>
      <c r="G4496" t="s">
        <v>59</v>
      </c>
      <c r="H4496">
        <v>9</v>
      </c>
      <c r="I4496">
        <v>1442</v>
      </c>
      <c r="J4496">
        <v>3</v>
      </c>
      <c r="K4496">
        <v>12588.66</v>
      </c>
      <c r="L4496">
        <v>2151.81</v>
      </c>
      <c r="M4496" t="s">
        <v>32</v>
      </c>
      <c r="N4496" t="s">
        <v>44</v>
      </c>
      <c r="O4496">
        <v>5</v>
      </c>
      <c r="P4496">
        <v>2023</v>
      </c>
      <c r="Q4496">
        <v>3</v>
      </c>
      <c r="R4496" t="s">
        <v>105</v>
      </c>
      <c r="S4496">
        <v>1</v>
      </c>
      <c r="T4496">
        <v>10</v>
      </c>
      <c r="U4496">
        <v>2</v>
      </c>
      <c r="V4496">
        <v>1</v>
      </c>
      <c r="W4496" t="s">
        <v>60</v>
      </c>
      <c r="X4496" t="s">
        <v>47</v>
      </c>
      <c r="Y4496">
        <v>38934</v>
      </c>
      <c r="Z4496">
        <v>0.17</v>
      </c>
    </row>
    <row r="4497" spans="1:26" x14ac:dyDescent="0.25">
      <c r="A4497" t="s">
        <v>6354</v>
      </c>
      <c r="B4497" s="1">
        <v>45269</v>
      </c>
      <c r="C4497" t="s">
        <v>1056</v>
      </c>
      <c r="D4497" t="s">
        <v>63</v>
      </c>
      <c r="E4497" t="s">
        <v>58</v>
      </c>
      <c r="F4497" t="s">
        <v>30</v>
      </c>
      <c r="G4497" t="s">
        <v>64</v>
      </c>
      <c r="H4497">
        <v>1</v>
      </c>
      <c r="I4497">
        <v>1264</v>
      </c>
      <c r="J4497">
        <v>9</v>
      </c>
      <c r="K4497">
        <v>1150.24</v>
      </c>
      <c r="L4497">
        <v>180.07</v>
      </c>
      <c r="M4497" t="s">
        <v>43</v>
      </c>
      <c r="N4497" t="s">
        <v>66</v>
      </c>
      <c r="O4497">
        <v>1</v>
      </c>
      <c r="P4497">
        <v>2023</v>
      </c>
      <c r="Q4497">
        <v>12</v>
      </c>
      <c r="R4497" t="s">
        <v>54</v>
      </c>
      <c r="S4497">
        <v>4</v>
      </c>
      <c r="T4497">
        <v>49</v>
      </c>
      <c r="U4497">
        <v>2</v>
      </c>
      <c r="V4497">
        <v>6</v>
      </c>
      <c r="W4497" t="s">
        <v>35</v>
      </c>
      <c r="X4497" t="s">
        <v>36</v>
      </c>
      <c r="Y4497">
        <v>11376</v>
      </c>
      <c r="Z4497">
        <v>0.16</v>
      </c>
    </row>
    <row r="4498" spans="1:26" x14ac:dyDescent="0.25">
      <c r="A4498" t="s">
        <v>6355</v>
      </c>
      <c r="B4498" s="1">
        <v>45221</v>
      </c>
      <c r="C4498" t="s">
        <v>1632</v>
      </c>
      <c r="D4498" t="s">
        <v>28</v>
      </c>
      <c r="E4498" t="s">
        <v>58</v>
      </c>
      <c r="F4498" t="s">
        <v>52</v>
      </c>
      <c r="G4498" t="s">
        <v>91</v>
      </c>
      <c r="H4498">
        <v>2</v>
      </c>
      <c r="I4498">
        <v>4096</v>
      </c>
      <c r="J4498">
        <v>21</v>
      </c>
      <c r="K4498">
        <v>6471.68</v>
      </c>
      <c r="L4498">
        <v>664.14</v>
      </c>
      <c r="M4498" t="s">
        <v>32</v>
      </c>
      <c r="N4498" t="s">
        <v>44</v>
      </c>
      <c r="O4498">
        <v>3</v>
      </c>
      <c r="P4498">
        <v>2023</v>
      </c>
      <c r="Q4498">
        <v>10</v>
      </c>
      <c r="R4498" t="s">
        <v>45</v>
      </c>
      <c r="S4498">
        <v>4</v>
      </c>
      <c r="T4498">
        <v>43</v>
      </c>
      <c r="U4498">
        <v>4</v>
      </c>
      <c r="V4498">
        <v>0</v>
      </c>
      <c r="W4498" t="s">
        <v>55</v>
      </c>
      <c r="X4498" t="s">
        <v>36</v>
      </c>
      <c r="Y4498">
        <v>172032</v>
      </c>
      <c r="Z4498">
        <v>0.1</v>
      </c>
    </row>
    <row r="4499" spans="1:26" x14ac:dyDescent="0.25">
      <c r="A4499" t="s">
        <v>6356</v>
      </c>
      <c r="B4499" s="1">
        <v>45056</v>
      </c>
      <c r="C4499" t="s">
        <v>6357</v>
      </c>
      <c r="D4499" t="s">
        <v>50</v>
      </c>
      <c r="E4499" t="s">
        <v>51</v>
      </c>
      <c r="F4499" t="s">
        <v>41</v>
      </c>
      <c r="G4499" t="s">
        <v>59</v>
      </c>
      <c r="H4499">
        <v>2</v>
      </c>
      <c r="I4499">
        <v>1816</v>
      </c>
      <c r="J4499">
        <v>28</v>
      </c>
      <c r="K4499">
        <v>2615.04</v>
      </c>
      <c r="L4499">
        <v>499.42</v>
      </c>
      <c r="M4499" t="s">
        <v>65</v>
      </c>
      <c r="N4499" t="s">
        <v>66</v>
      </c>
      <c r="O4499">
        <v>1</v>
      </c>
      <c r="P4499">
        <v>2023</v>
      </c>
      <c r="Q4499">
        <v>5</v>
      </c>
      <c r="R4499" t="s">
        <v>238</v>
      </c>
      <c r="S4499">
        <v>2</v>
      </c>
      <c r="T4499">
        <v>19</v>
      </c>
      <c r="U4499">
        <v>2</v>
      </c>
      <c r="V4499">
        <v>3</v>
      </c>
      <c r="W4499" t="s">
        <v>83</v>
      </c>
      <c r="X4499" t="s">
        <v>47</v>
      </c>
      <c r="Y4499">
        <v>101696</v>
      </c>
      <c r="Z4499">
        <v>0.19</v>
      </c>
    </row>
    <row r="4500" spans="1:26" x14ac:dyDescent="0.25">
      <c r="A4500" t="s">
        <v>6358</v>
      </c>
      <c r="B4500" s="1">
        <v>45269</v>
      </c>
      <c r="C4500" t="s">
        <v>782</v>
      </c>
      <c r="D4500" t="s">
        <v>50</v>
      </c>
      <c r="E4500" t="s">
        <v>29</v>
      </c>
      <c r="F4500" t="s">
        <v>41</v>
      </c>
      <c r="G4500" t="s">
        <v>59</v>
      </c>
      <c r="H4500">
        <v>10</v>
      </c>
      <c r="I4500">
        <v>681</v>
      </c>
      <c r="J4500">
        <v>0</v>
      </c>
      <c r="K4500">
        <v>6810</v>
      </c>
      <c r="L4500">
        <v>1172.24</v>
      </c>
      <c r="M4500" t="s">
        <v>65</v>
      </c>
      <c r="N4500" t="s">
        <v>44</v>
      </c>
      <c r="O4500">
        <v>5</v>
      </c>
      <c r="P4500">
        <v>2023</v>
      </c>
      <c r="Q4500">
        <v>12</v>
      </c>
      <c r="R4500" t="s">
        <v>54</v>
      </c>
      <c r="S4500">
        <v>4</v>
      </c>
      <c r="T4500">
        <v>49</v>
      </c>
      <c r="U4500">
        <v>2</v>
      </c>
      <c r="V4500">
        <v>6</v>
      </c>
      <c r="W4500" t="s">
        <v>35</v>
      </c>
      <c r="X4500" t="s">
        <v>36</v>
      </c>
      <c r="Y4500">
        <v>0</v>
      </c>
      <c r="Z4500">
        <v>0.17</v>
      </c>
    </row>
    <row r="4501" spans="1:26" x14ac:dyDescent="0.25">
      <c r="A4501" t="s">
        <v>6359</v>
      </c>
      <c r="B4501" s="1">
        <v>45206</v>
      </c>
      <c r="C4501" t="s">
        <v>3127</v>
      </c>
      <c r="D4501" t="s">
        <v>63</v>
      </c>
      <c r="E4501" t="s">
        <v>40</v>
      </c>
      <c r="F4501" t="s">
        <v>52</v>
      </c>
      <c r="G4501" t="s">
        <v>91</v>
      </c>
      <c r="H4501">
        <v>3</v>
      </c>
      <c r="I4501">
        <v>3809</v>
      </c>
      <c r="J4501">
        <v>21</v>
      </c>
      <c r="K4501">
        <v>9027.33</v>
      </c>
      <c r="L4501">
        <v>1771.49</v>
      </c>
      <c r="M4501" t="s">
        <v>65</v>
      </c>
      <c r="N4501" t="s">
        <v>33</v>
      </c>
      <c r="O4501">
        <v>3</v>
      </c>
      <c r="P4501">
        <v>2023</v>
      </c>
      <c r="Q4501">
        <v>10</v>
      </c>
      <c r="R4501" t="s">
        <v>45</v>
      </c>
      <c r="S4501">
        <v>4</v>
      </c>
      <c r="T4501">
        <v>40</v>
      </c>
      <c r="U4501">
        <v>1</v>
      </c>
      <c r="V4501">
        <v>6</v>
      </c>
      <c r="W4501" t="s">
        <v>35</v>
      </c>
      <c r="X4501" t="s">
        <v>36</v>
      </c>
      <c r="Y4501">
        <v>239967</v>
      </c>
      <c r="Z4501">
        <v>0.2</v>
      </c>
    </row>
    <row r="4502" spans="1:26" x14ac:dyDescent="0.25">
      <c r="A4502" t="s">
        <v>6360</v>
      </c>
      <c r="B4502" s="1">
        <v>44974</v>
      </c>
      <c r="C4502" t="s">
        <v>2409</v>
      </c>
      <c r="D4502" t="s">
        <v>39</v>
      </c>
      <c r="E4502" t="s">
        <v>40</v>
      </c>
      <c r="F4502" t="s">
        <v>41</v>
      </c>
      <c r="G4502" t="s">
        <v>59</v>
      </c>
      <c r="H4502">
        <v>6</v>
      </c>
      <c r="I4502">
        <v>3351</v>
      </c>
      <c r="J4502">
        <v>16</v>
      </c>
      <c r="K4502">
        <v>16889.04</v>
      </c>
      <c r="L4502">
        <v>1145.47</v>
      </c>
      <c r="M4502" t="s">
        <v>32</v>
      </c>
      <c r="N4502" t="s">
        <v>66</v>
      </c>
      <c r="O4502">
        <v>2</v>
      </c>
      <c r="P4502">
        <v>2023</v>
      </c>
      <c r="Q4502">
        <v>2</v>
      </c>
      <c r="R4502" t="s">
        <v>67</v>
      </c>
      <c r="S4502">
        <v>1</v>
      </c>
      <c r="T4502">
        <v>7</v>
      </c>
      <c r="U4502">
        <v>3</v>
      </c>
      <c r="V4502">
        <v>5</v>
      </c>
      <c r="W4502" t="s">
        <v>46</v>
      </c>
      <c r="X4502" t="s">
        <v>47</v>
      </c>
      <c r="Y4502">
        <v>321696</v>
      </c>
      <c r="Z4502">
        <v>7.0000000000000007E-2</v>
      </c>
    </row>
    <row r="4503" spans="1:26" x14ac:dyDescent="0.25">
      <c r="A4503" t="s">
        <v>6361</v>
      </c>
      <c r="B4503" s="1">
        <v>44937</v>
      </c>
      <c r="C4503" t="s">
        <v>1752</v>
      </c>
      <c r="D4503" t="s">
        <v>63</v>
      </c>
      <c r="E4503" t="s">
        <v>51</v>
      </c>
      <c r="F4503" t="s">
        <v>41</v>
      </c>
      <c r="G4503" t="s">
        <v>42</v>
      </c>
      <c r="H4503">
        <v>8</v>
      </c>
      <c r="I4503">
        <v>2786</v>
      </c>
      <c r="J4503">
        <v>1</v>
      </c>
      <c r="K4503">
        <v>22065.119999999999</v>
      </c>
      <c r="L4503">
        <v>1375.16</v>
      </c>
      <c r="M4503" t="s">
        <v>65</v>
      </c>
      <c r="N4503" t="s">
        <v>44</v>
      </c>
      <c r="O4503">
        <v>1</v>
      </c>
      <c r="P4503">
        <v>2023</v>
      </c>
      <c r="Q4503">
        <v>1</v>
      </c>
      <c r="R4503" t="s">
        <v>34</v>
      </c>
      <c r="S4503">
        <v>1</v>
      </c>
      <c r="T4503">
        <v>2</v>
      </c>
      <c r="U4503">
        <v>2</v>
      </c>
      <c r="V4503">
        <v>3</v>
      </c>
      <c r="W4503" t="s">
        <v>83</v>
      </c>
      <c r="X4503" t="s">
        <v>47</v>
      </c>
      <c r="Y4503">
        <v>22288</v>
      </c>
      <c r="Z4503">
        <v>0.06</v>
      </c>
    </row>
    <row r="4504" spans="1:26" x14ac:dyDescent="0.25">
      <c r="A4504" t="s">
        <v>6362</v>
      </c>
      <c r="B4504" s="1">
        <v>44983</v>
      </c>
      <c r="C4504" t="s">
        <v>4009</v>
      </c>
      <c r="D4504" t="s">
        <v>50</v>
      </c>
      <c r="E4504" t="s">
        <v>51</v>
      </c>
      <c r="F4504" t="s">
        <v>41</v>
      </c>
      <c r="G4504" t="s">
        <v>42</v>
      </c>
      <c r="H4504">
        <v>2</v>
      </c>
      <c r="I4504">
        <v>3133</v>
      </c>
      <c r="J4504">
        <v>5</v>
      </c>
      <c r="K4504">
        <v>5952.7</v>
      </c>
      <c r="L4504">
        <v>409.08</v>
      </c>
      <c r="M4504" t="s">
        <v>65</v>
      </c>
      <c r="N4504" t="s">
        <v>66</v>
      </c>
      <c r="O4504">
        <v>2</v>
      </c>
      <c r="P4504">
        <v>2023</v>
      </c>
      <c r="Q4504">
        <v>2</v>
      </c>
      <c r="R4504" t="s">
        <v>67</v>
      </c>
      <c r="S4504">
        <v>1</v>
      </c>
      <c r="T4504">
        <v>9</v>
      </c>
      <c r="U4504">
        <v>5</v>
      </c>
      <c r="V4504">
        <v>0</v>
      </c>
      <c r="W4504" t="s">
        <v>55</v>
      </c>
      <c r="X4504" t="s">
        <v>36</v>
      </c>
      <c r="Y4504">
        <v>31330</v>
      </c>
      <c r="Z4504">
        <v>7.0000000000000007E-2</v>
      </c>
    </row>
    <row r="4505" spans="1:26" x14ac:dyDescent="0.25">
      <c r="A4505" t="s">
        <v>6363</v>
      </c>
      <c r="B4505" s="1">
        <v>45072</v>
      </c>
      <c r="C4505" t="s">
        <v>1565</v>
      </c>
      <c r="D4505" t="s">
        <v>63</v>
      </c>
      <c r="E4505" t="s">
        <v>29</v>
      </c>
      <c r="F4505" t="s">
        <v>30</v>
      </c>
      <c r="G4505" t="s">
        <v>64</v>
      </c>
      <c r="H4505">
        <v>10</v>
      </c>
      <c r="I4505">
        <v>2503</v>
      </c>
      <c r="J4505">
        <v>13</v>
      </c>
      <c r="K4505">
        <v>21776.1</v>
      </c>
      <c r="L4505">
        <v>2048.84</v>
      </c>
      <c r="M4505" t="s">
        <v>65</v>
      </c>
      <c r="N4505" t="s">
        <v>66</v>
      </c>
      <c r="O4505">
        <v>4</v>
      </c>
      <c r="P4505">
        <v>2023</v>
      </c>
      <c r="Q4505">
        <v>5</v>
      </c>
      <c r="R4505" t="s">
        <v>238</v>
      </c>
      <c r="S4505">
        <v>2</v>
      </c>
      <c r="T4505">
        <v>21</v>
      </c>
      <c r="U4505">
        <v>4</v>
      </c>
      <c r="V4505">
        <v>5</v>
      </c>
      <c r="W4505" t="s">
        <v>46</v>
      </c>
      <c r="X4505" t="s">
        <v>47</v>
      </c>
      <c r="Y4505">
        <v>325390</v>
      </c>
      <c r="Z4505">
        <v>0.09</v>
      </c>
    </row>
    <row r="4506" spans="1:26" x14ac:dyDescent="0.25">
      <c r="A4506" t="s">
        <v>6364</v>
      </c>
      <c r="B4506" s="1">
        <v>45072</v>
      </c>
      <c r="C4506" t="s">
        <v>6365</v>
      </c>
      <c r="D4506" t="s">
        <v>28</v>
      </c>
      <c r="E4506" t="s">
        <v>58</v>
      </c>
      <c r="F4506" t="s">
        <v>52</v>
      </c>
      <c r="G4506" t="s">
        <v>53</v>
      </c>
      <c r="H4506">
        <v>7</v>
      </c>
      <c r="I4506">
        <v>4097</v>
      </c>
      <c r="J4506">
        <v>8</v>
      </c>
      <c r="K4506">
        <v>26384.68</v>
      </c>
      <c r="L4506">
        <v>2302.81</v>
      </c>
      <c r="M4506" t="s">
        <v>43</v>
      </c>
      <c r="N4506" t="s">
        <v>33</v>
      </c>
      <c r="O4506">
        <v>2</v>
      </c>
      <c r="P4506">
        <v>2023</v>
      </c>
      <c r="Q4506">
        <v>5</v>
      </c>
      <c r="R4506" t="s">
        <v>238</v>
      </c>
      <c r="S4506">
        <v>2</v>
      </c>
      <c r="T4506">
        <v>21</v>
      </c>
      <c r="U4506">
        <v>4</v>
      </c>
      <c r="V4506">
        <v>5</v>
      </c>
      <c r="W4506" t="s">
        <v>46</v>
      </c>
      <c r="X4506" t="s">
        <v>47</v>
      </c>
      <c r="Y4506">
        <v>229432</v>
      </c>
      <c r="Z4506">
        <v>0.09</v>
      </c>
    </row>
    <row r="4507" spans="1:26" x14ac:dyDescent="0.25">
      <c r="A4507" t="s">
        <v>6366</v>
      </c>
      <c r="B4507" s="1">
        <v>45140</v>
      </c>
      <c r="C4507" t="s">
        <v>1890</v>
      </c>
      <c r="D4507" t="s">
        <v>50</v>
      </c>
      <c r="E4507" t="s">
        <v>58</v>
      </c>
      <c r="F4507" t="s">
        <v>41</v>
      </c>
      <c r="G4507" t="s">
        <v>116</v>
      </c>
      <c r="H4507">
        <v>8</v>
      </c>
      <c r="I4507">
        <v>2278</v>
      </c>
      <c r="J4507">
        <v>30</v>
      </c>
      <c r="K4507">
        <v>12756.8</v>
      </c>
      <c r="L4507">
        <v>2122.1799999999998</v>
      </c>
      <c r="M4507" t="s">
        <v>65</v>
      </c>
      <c r="N4507" t="s">
        <v>66</v>
      </c>
      <c r="O4507">
        <v>5</v>
      </c>
      <c r="P4507">
        <v>2023</v>
      </c>
      <c r="Q4507">
        <v>8</v>
      </c>
      <c r="R4507" t="s">
        <v>72</v>
      </c>
      <c r="S4507">
        <v>3</v>
      </c>
      <c r="T4507">
        <v>31</v>
      </c>
      <c r="U4507">
        <v>1</v>
      </c>
      <c r="V4507">
        <v>3</v>
      </c>
      <c r="W4507" t="s">
        <v>83</v>
      </c>
      <c r="X4507" t="s">
        <v>47</v>
      </c>
      <c r="Y4507">
        <v>546720</v>
      </c>
      <c r="Z4507">
        <v>0.17</v>
      </c>
    </row>
    <row r="4508" spans="1:26" x14ac:dyDescent="0.25">
      <c r="A4508" t="s">
        <v>6367</v>
      </c>
      <c r="B4508" s="1">
        <v>44987</v>
      </c>
      <c r="C4508" t="s">
        <v>151</v>
      </c>
      <c r="D4508" t="s">
        <v>28</v>
      </c>
      <c r="E4508" t="s">
        <v>40</v>
      </c>
      <c r="F4508" t="s">
        <v>52</v>
      </c>
      <c r="G4508" t="s">
        <v>53</v>
      </c>
      <c r="H4508">
        <v>8</v>
      </c>
      <c r="I4508">
        <v>966</v>
      </c>
      <c r="J4508">
        <v>27</v>
      </c>
      <c r="K4508">
        <v>5641.44</v>
      </c>
      <c r="L4508">
        <v>296.7</v>
      </c>
      <c r="M4508" t="s">
        <v>32</v>
      </c>
      <c r="N4508" t="s">
        <v>33</v>
      </c>
      <c r="O4508">
        <v>4</v>
      </c>
      <c r="P4508">
        <v>2023</v>
      </c>
      <c r="Q4508">
        <v>3</v>
      </c>
      <c r="R4508" t="s">
        <v>105</v>
      </c>
      <c r="S4508">
        <v>1</v>
      </c>
      <c r="T4508">
        <v>9</v>
      </c>
      <c r="U4508">
        <v>1</v>
      </c>
      <c r="V4508">
        <v>4</v>
      </c>
      <c r="W4508" t="s">
        <v>73</v>
      </c>
      <c r="X4508" t="s">
        <v>47</v>
      </c>
      <c r="Y4508">
        <v>208656</v>
      </c>
      <c r="Z4508">
        <v>0.05</v>
      </c>
    </row>
    <row r="4509" spans="1:26" x14ac:dyDescent="0.25">
      <c r="A4509" t="s">
        <v>6368</v>
      </c>
      <c r="B4509" s="1">
        <v>45073</v>
      </c>
      <c r="C4509" t="s">
        <v>1913</v>
      </c>
      <c r="D4509" t="s">
        <v>63</v>
      </c>
      <c r="E4509" t="s">
        <v>40</v>
      </c>
      <c r="F4509" t="s">
        <v>52</v>
      </c>
      <c r="G4509" t="s">
        <v>91</v>
      </c>
      <c r="H4509">
        <v>10</v>
      </c>
      <c r="I4509">
        <v>584</v>
      </c>
      <c r="J4509">
        <v>10</v>
      </c>
      <c r="K4509">
        <v>5256</v>
      </c>
      <c r="L4509">
        <v>531.55999999999995</v>
      </c>
      <c r="M4509" t="s">
        <v>65</v>
      </c>
      <c r="N4509" t="s">
        <v>44</v>
      </c>
      <c r="O4509">
        <v>2</v>
      </c>
      <c r="P4509">
        <v>2023</v>
      </c>
      <c r="Q4509">
        <v>5</v>
      </c>
      <c r="R4509" t="s">
        <v>238</v>
      </c>
      <c r="S4509">
        <v>2</v>
      </c>
      <c r="T4509">
        <v>21</v>
      </c>
      <c r="U4509">
        <v>4</v>
      </c>
      <c r="V4509">
        <v>6</v>
      </c>
      <c r="W4509" t="s">
        <v>35</v>
      </c>
      <c r="X4509" t="s">
        <v>36</v>
      </c>
      <c r="Y4509">
        <v>58400</v>
      </c>
      <c r="Z4509">
        <v>0.1</v>
      </c>
    </row>
    <row r="4510" spans="1:26" x14ac:dyDescent="0.25">
      <c r="A4510" t="s">
        <v>6369</v>
      </c>
      <c r="B4510" s="1">
        <v>45094</v>
      </c>
      <c r="C4510" t="s">
        <v>1902</v>
      </c>
      <c r="D4510" t="s">
        <v>63</v>
      </c>
      <c r="E4510" t="s">
        <v>29</v>
      </c>
      <c r="F4510" t="s">
        <v>52</v>
      </c>
      <c r="G4510" t="s">
        <v>53</v>
      </c>
      <c r="H4510">
        <v>2</v>
      </c>
      <c r="I4510">
        <v>2620</v>
      </c>
      <c r="J4510">
        <v>10</v>
      </c>
      <c r="K4510">
        <v>4716</v>
      </c>
      <c r="L4510">
        <v>514.16999999999996</v>
      </c>
      <c r="M4510" t="s">
        <v>65</v>
      </c>
      <c r="N4510" t="s">
        <v>66</v>
      </c>
      <c r="O4510">
        <v>1</v>
      </c>
      <c r="P4510">
        <v>2023</v>
      </c>
      <c r="Q4510">
        <v>6</v>
      </c>
      <c r="R4510" t="s">
        <v>95</v>
      </c>
      <c r="S4510">
        <v>2</v>
      </c>
      <c r="T4510">
        <v>24</v>
      </c>
      <c r="U4510">
        <v>3</v>
      </c>
      <c r="V4510">
        <v>6</v>
      </c>
      <c r="W4510" t="s">
        <v>35</v>
      </c>
      <c r="X4510" t="s">
        <v>36</v>
      </c>
      <c r="Y4510">
        <v>52400</v>
      </c>
      <c r="Z4510">
        <v>0.11</v>
      </c>
    </row>
    <row r="4511" spans="1:26" x14ac:dyDescent="0.25">
      <c r="A4511" t="s">
        <v>6370</v>
      </c>
      <c r="B4511" s="1">
        <v>45068</v>
      </c>
      <c r="C4511" t="s">
        <v>3274</v>
      </c>
      <c r="D4511" t="s">
        <v>50</v>
      </c>
      <c r="E4511" t="s">
        <v>51</v>
      </c>
      <c r="F4511" t="s">
        <v>52</v>
      </c>
      <c r="G4511" t="s">
        <v>79</v>
      </c>
      <c r="H4511">
        <v>9</v>
      </c>
      <c r="I4511">
        <v>2507</v>
      </c>
      <c r="J4511">
        <v>6</v>
      </c>
      <c r="K4511">
        <v>21209.22</v>
      </c>
      <c r="L4511">
        <v>3971.3</v>
      </c>
      <c r="M4511" t="s">
        <v>32</v>
      </c>
      <c r="N4511" t="s">
        <v>44</v>
      </c>
      <c r="O4511">
        <v>6</v>
      </c>
      <c r="P4511">
        <v>2023</v>
      </c>
      <c r="Q4511">
        <v>5</v>
      </c>
      <c r="R4511" t="s">
        <v>238</v>
      </c>
      <c r="S4511">
        <v>2</v>
      </c>
      <c r="T4511">
        <v>21</v>
      </c>
      <c r="U4511">
        <v>4</v>
      </c>
      <c r="V4511">
        <v>1</v>
      </c>
      <c r="W4511" t="s">
        <v>60</v>
      </c>
      <c r="X4511" t="s">
        <v>47</v>
      </c>
      <c r="Y4511">
        <v>135378</v>
      </c>
      <c r="Z4511">
        <v>0.19</v>
      </c>
    </row>
    <row r="4512" spans="1:26" x14ac:dyDescent="0.25">
      <c r="A4512" t="s">
        <v>6371</v>
      </c>
      <c r="B4512" s="1">
        <v>45018</v>
      </c>
      <c r="C4512" t="s">
        <v>977</v>
      </c>
      <c r="D4512" t="s">
        <v>39</v>
      </c>
      <c r="E4512" t="s">
        <v>51</v>
      </c>
      <c r="F4512" t="s">
        <v>30</v>
      </c>
      <c r="G4512" t="s">
        <v>86</v>
      </c>
      <c r="H4512">
        <v>1</v>
      </c>
      <c r="I4512">
        <v>2792</v>
      </c>
      <c r="J4512">
        <v>26</v>
      </c>
      <c r="K4512">
        <v>2066.08</v>
      </c>
      <c r="L4512">
        <v>320.35000000000002</v>
      </c>
      <c r="M4512" t="s">
        <v>43</v>
      </c>
      <c r="N4512" t="s">
        <v>66</v>
      </c>
      <c r="O4512">
        <v>6</v>
      </c>
      <c r="P4512">
        <v>2023</v>
      </c>
      <c r="Q4512">
        <v>4</v>
      </c>
      <c r="R4512" t="s">
        <v>100</v>
      </c>
      <c r="S4512">
        <v>2</v>
      </c>
      <c r="T4512">
        <v>14</v>
      </c>
      <c r="U4512">
        <v>2</v>
      </c>
      <c r="V4512">
        <v>0</v>
      </c>
      <c r="W4512" t="s">
        <v>55</v>
      </c>
      <c r="X4512" t="s">
        <v>36</v>
      </c>
      <c r="Y4512">
        <v>72592</v>
      </c>
      <c r="Z4512">
        <v>0.16</v>
      </c>
    </row>
    <row r="4513" spans="1:26" x14ac:dyDescent="0.25">
      <c r="A4513" t="s">
        <v>6372</v>
      </c>
      <c r="B4513" s="1">
        <v>45179</v>
      </c>
      <c r="C4513" t="s">
        <v>1884</v>
      </c>
      <c r="D4513" t="s">
        <v>50</v>
      </c>
      <c r="E4513" t="s">
        <v>51</v>
      </c>
      <c r="F4513" t="s">
        <v>41</v>
      </c>
      <c r="G4513" t="s">
        <v>116</v>
      </c>
      <c r="H4513">
        <v>6</v>
      </c>
      <c r="I4513">
        <v>379</v>
      </c>
      <c r="J4513">
        <v>3</v>
      </c>
      <c r="K4513">
        <v>2205.7800000000002</v>
      </c>
      <c r="L4513">
        <v>128.18</v>
      </c>
      <c r="M4513" t="s">
        <v>43</v>
      </c>
      <c r="N4513" t="s">
        <v>44</v>
      </c>
      <c r="O4513">
        <v>1</v>
      </c>
      <c r="P4513">
        <v>2023</v>
      </c>
      <c r="Q4513">
        <v>9</v>
      </c>
      <c r="R4513" t="s">
        <v>80</v>
      </c>
      <c r="S4513">
        <v>3</v>
      </c>
      <c r="T4513">
        <v>37</v>
      </c>
      <c r="U4513">
        <v>3</v>
      </c>
      <c r="V4513">
        <v>0</v>
      </c>
      <c r="W4513" t="s">
        <v>55</v>
      </c>
      <c r="X4513" t="s">
        <v>36</v>
      </c>
      <c r="Y4513">
        <v>6822</v>
      </c>
      <c r="Z4513">
        <v>0.06</v>
      </c>
    </row>
    <row r="4514" spans="1:26" x14ac:dyDescent="0.25">
      <c r="A4514" t="s">
        <v>6373</v>
      </c>
      <c r="B4514" s="1">
        <v>45109</v>
      </c>
      <c r="C4514" t="s">
        <v>2158</v>
      </c>
      <c r="D4514" t="s">
        <v>28</v>
      </c>
      <c r="E4514" t="s">
        <v>51</v>
      </c>
      <c r="F4514" t="s">
        <v>41</v>
      </c>
      <c r="G4514" t="s">
        <v>116</v>
      </c>
      <c r="H4514">
        <v>9</v>
      </c>
      <c r="I4514">
        <v>383</v>
      </c>
      <c r="J4514">
        <v>2</v>
      </c>
      <c r="K4514">
        <v>3378.06</v>
      </c>
      <c r="L4514">
        <v>470.13</v>
      </c>
      <c r="M4514" t="s">
        <v>43</v>
      </c>
      <c r="N4514" t="s">
        <v>44</v>
      </c>
      <c r="O4514">
        <v>4</v>
      </c>
      <c r="P4514">
        <v>2023</v>
      </c>
      <c r="Q4514">
        <v>7</v>
      </c>
      <c r="R4514" t="s">
        <v>125</v>
      </c>
      <c r="S4514">
        <v>3</v>
      </c>
      <c r="T4514">
        <v>27</v>
      </c>
      <c r="U4514">
        <v>2</v>
      </c>
      <c r="V4514">
        <v>0</v>
      </c>
      <c r="W4514" t="s">
        <v>55</v>
      </c>
      <c r="X4514" t="s">
        <v>36</v>
      </c>
      <c r="Y4514">
        <v>6894</v>
      </c>
      <c r="Z4514">
        <v>0.14000000000000001</v>
      </c>
    </row>
    <row r="4515" spans="1:26" x14ac:dyDescent="0.25">
      <c r="A4515" t="s">
        <v>6374</v>
      </c>
      <c r="B4515" s="1">
        <v>45093</v>
      </c>
      <c r="C4515" t="s">
        <v>5749</v>
      </c>
      <c r="D4515" t="s">
        <v>28</v>
      </c>
      <c r="E4515" t="s">
        <v>58</v>
      </c>
      <c r="F4515" t="s">
        <v>30</v>
      </c>
      <c r="G4515" t="s">
        <v>64</v>
      </c>
      <c r="H4515">
        <v>9</v>
      </c>
      <c r="I4515">
        <v>4391</v>
      </c>
      <c r="J4515">
        <v>25</v>
      </c>
      <c r="K4515">
        <v>29639.25</v>
      </c>
      <c r="L4515">
        <v>4227.99</v>
      </c>
      <c r="M4515" t="s">
        <v>32</v>
      </c>
      <c r="N4515" t="s">
        <v>33</v>
      </c>
      <c r="O4515">
        <v>6</v>
      </c>
      <c r="P4515">
        <v>2023</v>
      </c>
      <c r="Q4515">
        <v>6</v>
      </c>
      <c r="R4515" t="s">
        <v>95</v>
      </c>
      <c r="S4515">
        <v>2</v>
      </c>
      <c r="T4515">
        <v>24</v>
      </c>
      <c r="U4515">
        <v>3</v>
      </c>
      <c r="V4515">
        <v>5</v>
      </c>
      <c r="W4515" t="s">
        <v>46</v>
      </c>
      <c r="X4515" t="s">
        <v>47</v>
      </c>
      <c r="Y4515">
        <v>987975</v>
      </c>
      <c r="Z4515">
        <v>0.14000000000000001</v>
      </c>
    </row>
    <row r="4516" spans="1:26" x14ac:dyDescent="0.25">
      <c r="A4516" t="s">
        <v>6375</v>
      </c>
      <c r="B4516" s="1">
        <v>45018</v>
      </c>
      <c r="C4516" t="s">
        <v>2888</v>
      </c>
      <c r="D4516" t="s">
        <v>28</v>
      </c>
      <c r="E4516" t="s">
        <v>40</v>
      </c>
      <c r="F4516" t="s">
        <v>30</v>
      </c>
      <c r="G4516" t="s">
        <v>31</v>
      </c>
      <c r="H4516">
        <v>5</v>
      </c>
      <c r="I4516">
        <v>1675</v>
      </c>
      <c r="J4516">
        <v>29</v>
      </c>
      <c r="K4516">
        <v>5946.25</v>
      </c>
      <c r="L4516">
        <v>750.13</v>
      </c>
      <c r="M4516" t="s">
        <v>32</v>
      </c>
      <c r="N4516" t="s">
        <v>33</v>
      </c>
      <c r="O4516">
        <v>6</v>
      </c>
      <c r="P4516">
        <v>2023</v>
      </c>
      <c r="Q4516">
        <v>4</v>
      </c>
      <c r="R4516" t="s">
        <v>100</v>
      </c>
      <c r="S4516">
        <v>2</v>
      </c>
      <c r="T4516">
        <v>14</v>
      </c>
      <c r="U4516">
        <v>2</v>
      </c>
      <c r="V4516">
        <v>0</v>
      </c>
      <c r="W4516" t="s">
        <v>55</v>
      </c>
      <c r="X4516" t="s">
        <v>36</v>
      </c>
      <c r="Y4516">
        <v>242875</v>
      </c>
      <c r="Z4516">
        <v>0.13</v>
      </c>
    </row>
    <row r="4517" spans="1:26" x14ac:dyDescent="0.25">
      <c r="A4517" t="s">
        <v>6376</v>
      </c>
      <c r="B4517" s="1">
        <v>44936</v>
      </c>
      <c r="C4517" t="s">
        <v>3165</v>
      </c>
      <c r="D4517" t="s">
        <v>50</v>
      </c>
      <c r="E4517" t="s">
        <v>40</v>
      </c>
      <c r="F4517" t="s">
        <v>52</v>
      </c>
      <c r="G4517" t="s">
        <v>91</v>
      </c>
      <c r="H4517">
        <v>9</v>
      </c>
      <c r="I4517">
        <v>1619</v>
      </c>
      <c r="J4517">
        <v>3</v>
      </c>
      <c r="K4517">
        <v>14133.87</v>
      </c>
      <c r="L4517">
        <v>2489.23</v>
      </c>
      <c r="M4517" t="s">
        <v>32</v>
      </c>
      <c r="N4517" t="s">
        <v>44</v>
      </c>
      <c r="O4517">
        <v>6</v>
      </c>
      <c r="P4517">
        <v>2023</v>
      </c>
      <c r="Q4517">
        <v>1</v>
      </c>
      <c r="R4517" t="s">
        <v>34</v>
      </c>
      <c r="S4517">
        <v>1</v>
      </c>
      <c r="T4517">
        <v>2</v>
      </c>
      <c r="U4517">
        <v>2</v>
      </c>
      <c r="V4517">
        <v>2</v>
      </c>
      <c r="W4517" t="s">
        <v>76</v>
      </c>
      <c r="X4517" t="s">
        <v>47</v>
      </c>
      <c r="Y4517">
        <v>43713</v>
      </c>
      <c r="Z4517">
        <v>0.18</v>
      </c>
    </row>
    <row r="4518" spans="1:26" x14ac:dyDescent="0.25">
      <c r="A4518" t="s">
        <v>6377</v>
      </c>
      <c r="B4518" s="1">
        <v>45282</v>
      </c>
      <c r="C4518" t="s">
        <v>392</v>
      </c>
      <c r="D4518" t="s">
        <v>63</v>
      </c>
      <c r="E4518" t="s">
        <v>51</v>
      </c>
      <c r="F4518" t="s">
        <v>41</v>
      </c>
      <c r="G4518" t="s">
        <v>59</v>
      </c>
      <c r="H4518">
        <v>3</v>
      </c>
      <c r="I4518">
        <v>773</v>
      </c>
      <c r="J4518">
        <v>9</v>
      </c>
      <c r="K4518">
        <v>2110.29</v>
      </c>
      <c r="L4518">
        <v>244.04</v>
      </c>
      <c r="M4518" t="s">
        <v>65</v>
      </c>
      <c r="N4518" t="s">
        <v>66</v>
      </c>
      <c r="O4518">
        <v>7</v>
      </c>
      <c r="P4518">
        <v>2023</v>
      </c>
      <c r="Q4518">
        <v>12</v>
      </c>
      <c r="R4518" t="s">
        <v>54</v>
      </c>
      <c r="S4518">
        <v>4</v>
      </c>
      <c r="T4518">
        <v>51</v>
      </c>
      <c r="U4518">
        <v>4</v>
      </c>
      <c r="V4518">
        <v>5</v>
      </c>
      <c r="W4518" t="s">
        <v>46</v>
      </c>
      <c r="X4518" t="s">
        <v>47</v>
      </c>
      <c r="Y4518">
        <v>20871</v>
      </c>
      <c r="Z4518">
        <v>0.12</v>
      </c>
    </row>
    <row r="4519" spans="1:26" x14ac:dyDescent="0.25">
      <c r="A4519" t="s">
        <v>6378</v>
      </c>
      <c r="B4519" s="1">
        <v>45257</v>
      </c>
      <c r="C4519" t="s">
        <v>4080</v>
      </c>
      <c r="D4519" t="s">
        <v>39</v>
      </c>
      <c r="E4519" t="s">
        <v>51</v>
      </c>
      <c r="F4519" t="s">
        <v>52</v>
      </c>
      <c r="G4519" t="s">
        <v>79</v>
      </c>
      <c r="H4519">
        <v>1</v>
      </c>
      <c r="I4519">
        <v>2002</v>
      </c>
      <c r="J4519">
        <v>14</v>
      </c>
      <c r="K4519">
        <v>1721.72</v>
      </c>
      <c r="L4519">
        <v>178.49</v>
      </c>
      <c r="M4519" t="s">
        <v>43</v>
      </c>
      <c r="N4519" t="s">
        <v>44</v>
      </c>
      <c r="O4519">
        <v>7</v>
      </c>
      <c r="P4519">
        <v>2023</v>
      </c>
      <c r="Q4519">
        <v>11</v>
      </c>
      <c r="R4519" t="s">
        <v>92</v>
      </c>
      <c r="S4519">
        <v>4</v>
      </c>
      <c r="T4519">
        <v>48</v>
      </c>
      <c r="U4519">
        <v>5</v>
      </c>
      <c r="V4519">
        <v>1</v>
      </c>
      <c r="W4519" t="s">
        <v>60</v>
      </c>
      <c r="X4519" t="s">
        <v>47</v>
      </c>
      <c r="Y4519">
        <v>28028</v>
      </c>
      <c r="Z4519">
        <v>0.1</v>
      </c>
    </row>
    <row r="4520" spans="1:26" x14ac:dyDescent="0.25">
      <c r="A4520" t="s">
        <v>6379</v>
      </c>
      <c r="B4520" s="1">
        <v>45080</v>
      </c>
      <c r="C4520" t="s">
        <v>4866</v>
      </c>
      <c r="D4520" t="s">
        <v>50</v>
      </c>
      <c r="E4520" t="s">
        <v>40</v>
      </c>
      <c r="F4520" t="s">
        <v>41</v>
      </c>
      <c r="G4520" t="s">
        <v>59</v>
      </c>
      <c r="H4520">
        <v>7</v>
      </c>
      <c r="I4520">
        <v>1136</v>
      </c>
      <c r="J4520">
        <v>2</v>
      </c>
      <c r="K4520">
        <v>7792.96</v>
      </c>
      <c r="L4520">
        <v>1480.3</v>
      </c>
      <c r="M4520" t="s">
        <v>32</v>
      </c>
      <c r="N4520" t="s">
        <v>44</v>
      </c>
      <c r="O4520">
        <v>6</v>
      </c>
      <c r="P4520">
        <v>2023</v>
      </c>
      <c r="Q4520">
        <v>6</v>
      </c>
      <c r="R4520" t="s">
        <v>95</v>
      </c>
      <c r="S4520">
        <v>2</v>
      </c>
      <c r="T4520">
        <v>22</v>
      </c>
      <c r="U4520">
        <v>1</v>
      </c>
      <c r="V4520">
        <v>6</v>
      </c>
      <c r="W4520" t="s">
        <v>35</v>
      </c>
      <c r="X4520" t="s">
        <v>36</v>
      </c>
      <c r="Y4520">
        <v>15904</v>
      </c>
      <c r="Z4520">
        <v>0.19</v>
      </c>
    </row>
    <row r="4521" spans="1:26" x14ac:dyDescent="0.25">
      <c r="A4521" t="s">
        <v>6380</v>
      </c>
      <c r="B4521" s="1">
        <v>45174</v>
      </c>
      <c r="C4521" t="s">
        <v>871</v>
      </c>
      <c r="D4521" t="s">
        <v>50</v>
      </c>
      <c r="E4521" t="s">
        <v>51</v>
      </c>
      <c r="F4521" t="s">
        <v>30</v>
      </c>
      <c r="G4521" t="s">
        <v>31</v>
      </c>
      <c r="H4521">
        <v>2</v>
      </c>
      <c r="I4521">
        <v>1112</v>
      </c>
      <c r="J4521">
        <v>18</v>
      </c>
      <c r="K4521">
        <v>1823.68</v>
      </c>
      <c r="L4521">
        <v>216.2</v>
      </c>
      <c r="M4521" t="s">
        <v>43</v>
      </c>
      <c r="N4521" t="s">
        <v>33</v>
      </c>
      <c r="O4521">
        <v>7</v>
      </c>
      <c r="P4521">
        <v>2023</v>
      </c>
      <c r="Q4521">
        <v>9</v>
      </c>
      <c r="R4521" t="s">
        <v>80</v>
      </c>
      <c r="S4521">
        <v>3</v>
      </c>
      <c r="T4521">
        <v>36</v>
      </c>
      <c r="U4521">
        <v>2</v>
      </c>
      <c r="V4521">
        <v>2</v>
      </c>
      <c r="W4521" t="s">
        <v>76</v>
      </c>
      <c r="X4521" t="s">
        <v>47</v>
      </c>
      <c r="Y4521">
        <v>40032</v>
      </c>
      <c r="Z4521">
        <v>0.12</v>
      </c>
    </row>
    <row r="4522" spans="1:26" x14ac:dyDescent="0.25">
      <c r="A4522" t="s">
        <v>6381</v>
      </c>
      <c r="B4522" s="1">
        <v>45190</v>
      </c>
      <c r="C4522" t="s">
        <v>855</v>
      </c>
      <c r="D4522" t="s">
        <v>63</v>
      </c>
      <c r="E4522" t="s">
        <v>40</v>
      </c>
      <c r="F4522" t="s">
        <v>41</v>
      </c>
      <c r="G4522" t="s">
        <v>116</v>
      </c>
      <c r="H4522">
        <v>1</v>
      </c>
      <c r="I4522">
        <v>1984</v>
      </c>
      <c r="J4522">
        <v>20</v>
      </c>
      <c r="K4522">
        <v>1587.2</v>
      </c>
      <c r="L4522">
        <v>257.5</v>
      </c>
      <c r="M4522" t="s">
        <v>43</v>
      </c>
      <c r="N4522" t="s">
        <v>44</v>
      </c>
      <c r="O4522">
        <v>7</v>
      </c>
      <c r="P4522">
        <v>2023</v>
      </c>
      <c r="Q4522">
        <v>9</v>
      </c>
      <c r="R4522" t="s">
        <v>80</v>
      </c>
      <c r="S4522">
        <v>3</v>
      </c>
      <c r="T4522">
        <v>38</v>
      </c>
      <c r="U4522">
        <v>4</v>
      </c>
      <c r="V4522">
        <v>4</v>
      </c>
      <c r="W4522" t="s">
        <v>73</v>
      </c>
      <c r="X4522" t="s">
        <v>47</v>
      </c>
      <c r="Y4522">
        <v>39680</v>
      </c>
      <c r="Z4522">
        <v>0.16</v>
      </c>
    </row>
    <row r="4523" spans="1:26" x14ac:dyDescent="0.25">
      <c r="A4523" t="s">
        <v>6382</v>
      </c>
      <c r="B4523" s="1">
        <v>44932</v>
      </c>
      <c r="C4523" t="s">
        <v>158</v>
      </c>
      <c r="D4523" t="s">
        <v>63</v>
      </c>
      <c r="E4523" t="s">
        <v>29</v>
      </c>
      <c r="F4523" t="s">
        <v>41</v>
      </c>
      <c r="G4523" t="s">
        <v>59</v>
      </c>
      <c r="H4523">
        <v>7</v>
      </c>
      <c r="I4523">
        <v>2066</v>
      </c>
      <c r="J4523">
        <v>0</v>
      </c>
      <c r="K4523">
        <v>14462</v>
      </c>
      <c r="L4523">
        <v>2851.1</v>
      </c>
      <c r="M4523" t="s">
        <v>43</v>
      </c>
      <c r="N4523" t="s">
        <v>66</v>
      </c>
      <c r="O4523">
        <v>3</v>
      </c>
      <c r="P4523">
        <v>2023</v>
      </c>
      <c r="Q4523">
        <v>1</v>
      </c>
      <c r="R4523" t="s">
        <v>34</v>
      </c>
      <c r="S4523">
        <v>1</v>
      </c>
      <c r="T4523">
        <v>1</v>
      </c>
      <c r="U4523">
        <v>1</v>
      </c>
      <c r="V4523">
        <v>5</v>
      </c>
      <c r="W4523" t="s">
        <v>46</v>
      </c>
      <c r="X4523" t="s">
        <v>47</v>
      </c>
      <c r="Y4523">
        <v>0</v>
      </c>
      <c r="Z4523">
        <v>0.2</v>
      </c>
    </row>
    <row r="4524" spans="1:26" x14ac:dyDescent="0.25">
      <c r="A4524" t="s">
        <v>6383</v>
      </c>
      <c r="B4524" s="1">
        <v>45249</v>
      </c>
      <c r="C4524" t="s">
        <v>6384</v>
      </c>
      <c r="D4524" t="s">
        <v>63</v>
      </c>
      <c r="E4524" t="s">
        <v>29</v>
      </c>
      <c r="F4524" t="s">
        <v>30</v>
      </c>
      <c r="G4524" t="s">
        <v>31</v>
      </c>
      <c r="H4524">
        <v>2</v>
      </c>
      <c r="I4524">
        <v>4750</v>
      </c>
      <c r="J4524">
        <v>28</v>
      </c>
      <c r="K4524">
        <v>6840</v>
      </c>
      <c r="L4524">
        <v>1275.97</v>
      </c>
      <c r="M4524" t="s">
        <v>43</v>
      </c>
      <c r="N4524" t="s">
        <v>66</v>
      </c>
      <c r="O4524">
        <v>2</v>
      </c>
      <c r="P4524">
        <v>2023</v>
      </c>
      <c r="Q4524">
        <v>11</v>
      </c>
      <c r="R4524" t="s">
        <v>92</v>
      </c>
      <c r="S4524">
        <v>4</v>
      </c>
      <c r="T4524">
        <v>47</v>
      </c>
      <c r="U4524">
        <v>4</v>
      </c>
      <c r="V4524">
        <v>0</v>
      </c>
      <c r="W4524" t="s">
        <v>55</v>
      </c>
      <c r="X4524" t="s">
        <v>36</v>
      </c>
      <c r="Y4524">
        <v>266000</v>
      </c>
      <c r="Z4524">
        <v>0.19</v>
      </c>
    </row>
    <row r="4525" spans="1:26" x14ac:dyDescent="0.25">
      <c r="A4525" t="s">
        <v>6385</v>
      </c>
      <c r="B4525" s="1">
        <v>44999</v>
      </c>
      <c r="C4525" t="s">
        <v>972</v>
      </c>
      <c r="D4525" t="s">
        <v>63</v>
      </c>
      <c r="E4525" t="s">
        <v>29</v>
      </c>
      <c r="F4525" t="s">
        <v>30</v>
      </c>
      <c r="G4525" t="s">
        <v>86</v>
      </c>
      <c r="H4525">
        <v>8</v>
      </c>
      <c r="I4525">
        <v>3521</v>
      </c>
      <c r="J4525">
        <v>5</v>
      </c>
      <c r="K4525">
        <v>26759.599999999999</v>
      </c>
      <c r="L4525">
        <v>5265.88</v>
      </c>
      <c r="M4525" t="s">
        <v>32</v>
      </c>
      <c r="N4525" t="s">
        <v>33</v>
      </c>
      <c r="O4525">
        <v>2</v>
      </c>
      <c r="P4525">
        <v>2023</v>
      </c>
      <c r="Q4525">
        <v>3</v>
      </c>
      <c r="R4525" t="s">
        <v>105</v>
      </c>
      <c r="S4525">
        <v>1</v>
      </c>
      <c r="T4525">
        <v>11</v>
      </c>
      <c r="U4525">
        <v>3</v>
      </c>
      <c r="V4525">
        <v>2</v>
      </c>
      <c r="W4525" t="s">
        <v>76</v>
      </c>
      <c r="X4525" t="s">
        <v>47</v>
      </c>
      <c r="Y4525">
        <v>140840</v>
      </c>
      <c r="Z4525">
        <v>0.2</v>
      </c>
    </row>
    <row r="4526" spans="1:26" x14ac:dyDescent="0.25">
      <c r="A4526" t="s">
        <v>6386</v>
      </c>
      <c r="B4526" s="1">
        <v>45170</v>
      </c>
      <c r="C4526" t="s">
        <v>456</v>
      </c>
      <c r="D4526" t="s">
        <v>28</v>
      </c>
      <c r="E4526" t="s">
        <v>51</v>
      </c>
      <c r="F4526" t="s">
        <v>41</v>
      </c>
      <c r="G4526" t="s">
        <v>59</v>
      </c>
      <c r="H4526">
        <v>5</v>
      </c>
      <c r="I4526">
        <v>1617</v>
      </c>
      <c r="J4526">
        <v>24</v>
      </c>
      <c r="K4526">
        <v>6144.6</v>
      </c>
      <c r="L4526">
        <v>1109.72</v>
      </c>
      <c r="M4526" t="s">
        <v>43</v>
      </c>
      <c r="N4526" t="s">
        <v>44</v>
      </c>
      <c r="O4526">
        <v>7</v>
      </c>
      <c r="P4526">
        <v>2023</v>
      </c>
      <c r="Q4526">
        <v>9</v>
      </c>
      <c r="R4526" t="s">
        <v>80</v>
      </c>
      <c r="S4526">
        <v>3</v>
      </c>
      <c r="T4526">
        <v>35</v>
      </c>
      <c r="U4526">
        <v>1</v>
      </c>
      <c r="V4526">
        <v>5</v>
      </c>
      <c r="W4526" t="s">
        <v>46</v>
      </c>
      <c r="X4526" t="s">
        <v>47</v>
      </c>
      <c r="Y4526">
        <v>194040</v>
      </c>
      <c r="Z4526">
        <v>0.18</v>
      </c>
    </row>
    <row r="4527" spans="1:26" x14ac:dyDescent="0.25">
      <c r="A4527" t="s">
        <v>6387</v>
      </c>
      <c r="B4527" s="1">
        <v>45225</v>
      </c>
      <c r="C4527" t="s">
        <v>714</v>
      </c>
      <c r="D4527" t="s">
        <v>63</v>
      </c>
      <c r="E4527" t="s">
        <v>51</v>
      </c>
      <c r="F4527" t="s">
        <v>52</v>
      </c>
      <c r="G4527" t="s">
        <v>79</v>
      </c>
      <c r="H4527">
        <v>4</v>
      </c>
      <c r="I4527">
        <v>363</v>
      </c>
      <c r="J4527">
        <v>6</v>
      </c>
      <c r="K4527">
        <v>1364.88</v>
      </c>
      <c r="L4527">
        <v>73.03</v>
      </c>
      <c r="M4527" t="s">
        <v>43</v>
      </c>
      <c r="N4527" t="s">
        <v>44</v>
      </c>
      <c r="O4527">
        <v>2</v>
      </c>
      <c r="P4527">
        <v>2023</v>
      </c>
      <c r="Q4527">
        <v>10</v>
      </c>
      <c r="R4527" t="s">
        <v>45</v>
      </c>
      <c r="S4527">
        <v>4</v>
      </c>
      <c r="T4527">
        <v>43</v>
      </c>
      <c r="U4527">
        <v>4</v>
      </c>
      <c r="V4527">
        <v>4</v>
      </c>
      <c r="W4527" t="s">
        <v>73</v>
      </c>
      <c r="X4527" t="s">
        <v>47</v>
      </c>
      <c r="Y4527">
        <v>8712</v>
      </c>
      <c r="Z4527">
        <v>0.05</v>
      </c>
    </row>
    <row r="4528" spans="1:26" x14ac:dyDescent="0.25">
      <c r="A4528" t="s">
        <v>6388</v>
      </c>
      <c r="B4528" s="1">
        <v>45032</v>
      </c>
      <c r="C4528" t="s">
        <v>525</v>
      </c>
      <c r="D4528" t="s">
        <v>28</v>
      </c>
      <c r="E4528" t="s">
        <v>40</v>
      </c>
      <c r="F4528" t="s">
        <v>41</v>
      </c>
      <c r="G4528" t="s">
        <v>116</v>
      </c>
      <c r="H4528">
        <v>2</v>
      </c>
      <c r="I4528">
        <v>2087</v>
      </c>
      <c r="J4528">
        <v>14</v>
      </c>
      <c r="K4528">
        <v>3589.64</v>
      </c>
      <c r="L4528">
        <v>508.24</v>
      </c>
      <c r="M4528" t="s">
        <v>43</v>
      </c>
      <c r="N4528" t="s">
        <v>44</v>
      </c>
      <c r="O4528">
        <v>3</v>
      </c>
      <c r="P4528">
        <v>2023</v>
      </c>
      <c r="Q4528">
        <v>4</v>
      </c>
      <c r="R4528" t="s">
        <v>100</v>
      </c>
      <c r="S4528">
        <v>2</v>
      </c>
      <c r="T4528">
        <v>16</v>
      </c>
      <c r="U4528">
        <v>4</v>
      </c>
      <c r="V4528">
        <v>0</v>
      </c>
      <c r="W4528" t="s">
        <v>55</v>
      </c>
      <c r="X4528" t="s">
        <v>36</v>
      </c>
      <c r="Y4528">
        <v>58436</v>
      </c>
      <c r="Z4528">
        <v>0.14000000000000001</v>
      </c>
    </row>
    <row r="4529" spans="1:26" x14ac:dyDescent="0.25">
      <c r="A4529" t="s">
        <v>6389</v>
      </c>
      <c r="B4529" s="1">
        <v>45145</v>
      </c>
      <c r="C4529" t="s">
        <v>687</v>
      </c>
      <c r="D4529" t="s">
        <v>50</v>
      </c>
      <c r="E4529" t="s">
        <v>51</v>
      </c>
      <c r="F4529" t="s">
        <v>52</v>
      </c>
      <c r="G4529" t="s">
        <v>79</v>
      </c>
      <c r="H4529">
        <v>8</v>
      </c>
      <c r="I4529">
        <v>2340</v>
      </c>
      <c r="J4529">
        <v>0</v>
      </c>
      <c r="K4529">
        <v>18720</v>
      </c>
      <c r="L4529">
        <v>3370.79</v>
      </c>
      <c r="M4529" t="s">
        <v>32</v>
      </c>
      <c r="N4529" t="s">
        <v>44</v>
      </c>
      <c r="O4529">
        <v>5</v>
      </c>
      <c r="P4529">
        <v>2023</v>
      </c>
      <c r="Q4529">
        <v>8</v>
      </c>
      <c r="R4529" t="s">
        <v>72</v>
      </c>
      <c r="S4529">
        <v>3</v>
      </c>
      <c r="T4529">
        <v>32</v>
      </c>
      <c r="U4529">
        <v>2</v>
      </c>
      <c r="V4529">
        <v>1</v>
      </c>
      <c r="W4529" t="s">
        <v>60</v>
      </c>
      <c r="X4529" t="s">
        <v>47</v>
      </c>
      <c r="Y4529">
        <v>0</v>
      </c>
      <c r="Z4529">
        <v>0.18</v>
      </c>
    </row>
    <row r="4530" spans="1:26" x14ac:dyDescent="0.25">
      <c r="A4530" t="s">
        <v>6390</v>
      </c>
      <c r="B4530" s="1">
        <v>45292</v>
      </c>
      <c r="C4530" t="s">
        <v>6261</v>
      </c>
      <c r="D4530" t="s">
        <v>50</v>
      </c>
      <c r="E4530" t="s">
        <v>58</v>
      </c>
      <c r="F4530" t="s">
        <v>30</v>
      </c>
      <c r="G4530" t="s">
        <v>86</v>
      </c>
      <c r="H4530">
        <v>5</v>
      </c>
      <c r="I4530">
        <v>539</v>
      </c>
      <c r="J4530">
        <v>9</v>
      </c>
      <c r="K4530">
        <v>2452.4499999999998</v>
      </c>
      <c r="L4530">
        <v>405.67</v>
      </c>
      <c r="M4530" t="s">
        <v>65</v>
      </c>
      <c r="N4530" t="s">
        <v>44</v>
      </c>
      <c r="O4530">
        <v>6</v>
      </c>
      <c r="P4530">
        <v>2024</v>
      </c>
      <c r="Q4530">
        <v>1</v>
      </c>
      <c r="R4530" t="s">
        <v>34</v>
      </c>
      <c r="S4530">
        <v>1</v>
      </c>
      <c r="T4530">
        <v>1</v>
      </c>
      <c r="U4530">
        <v>1</v>
      </c>
      <c r="V4530">
        <v>1</v>
      </c>
      <c r="W4530" t="s">
        <v>60</v>
      </c>
      <c r="X4530" t="s">
        <v>47</v>
      </c>
      <c r="Y4530">
        <v>24255</v>
      </c>
      <c r="Z4530">
        <v>0.17</v>
      </c>
    </row>
    <row r="4531" spans="1:26" x14ac:dyDescent="0.25">
      <c r="A4531" t="s">
        <v>6391</v>
      </c>
      <c r="B4531" s="1">
        <v>44951</v>
      </c>
      <c r="C4531" t="s">
        <v>6392</v>
      </c>
      <c r="D4531" t="s">
        <v>28</v>
      </c>
      <c r="E4531" t="s">
        <v>29</v>
      </c>
      <c r="F4531" t="s">
        <v>30</v>
      </c>
      <c r="G4531" t="s">
        <v>31</v>
      </c>
      <c r="H4531">
        <v>6</v>
      </c>
      <c r="I4531">
        <v>2305</v>
      </c>
      <c r="J4531">
        <v>24</v>
      </c>
      <c r="K4531">
        <v>10510.8</v>
      </c>
      <c r="L4531">
        <v>1084.51</v>
      </c>
      <c r="M4531" t="s">
        <v>43</v>
      </c>
      <c r="N4531" t="s">
        <v>33</v>
      </c>
      <c r="O4531">
        <v>6</v>
      </c>
      <c r="P4531">
        <v>2023</v>
      </c>
      <c r="Q4531">
        <v>1</v>
      </c>
      <c r="R4531" t="s">
        <v>34</v>
      </c>
      <c r="S4531">
        <v>1</v>
      </c>
      <c r="T4531">
        <v>4</v>
      </c>
      <c r="U4531">
        <v>4</v>
      </c>
      <c r="V4531">
        <v>3</v>
      </c>
      <c r="W4531" t="s">
        <v>83</v>
      </c>
      <c r="X4531" t="s">
        <v>47</v>
      </c>
      <c r="Y4531">
        <v>331920</v>
      </c>
      <c r="Z4531">
        <v>0.1</v>
      </c>
    </row>
    <row r="4532" spans="1:26" x14ac:dyDescent="0.25">
      <c r="A4532" t="s">
        <v>6393</v>
      </c>
      <c r="B4532" s="1">
        <v>45006</v>
      </c>
      <c r="C4532" t="s">
        <v>1807</v>
      </c>
      <c r="D4532" t="s">
        <v>63</v>
      </c>
      <c r="E4532" t="s">
        <v>40</v>
      </c>
      <c r="F4532" t="s">
        <v>30</v>
      </c>
      <c r="G4532" t="s">
        <v>64</v>
      </c>
      <c r="H4532">
        <v>4</v>
      </c>
      <c r="I4532">
        <v>3016</v>
      </c>
      <c r="J4532">
        <v>8</v>
      </c>
      <c r="K4532">
        <v>11098.88</v>
      </c>
      <c r="L4532">
        <v>600.25</v>
      </c>
      <c r="M4532" t="s">
        <v>32</v>
      </c>
      <c r="N4532" t="s">
        <v>44</v>
      </c>
      <c r="O4532">
        <v>1</v>
      </c>
      <c r="P4532">
        <v>2023</v>
      </c>
      <c r="Q4532">
        <v>3</v>
      </c>
      <c r="R4532" t="s">
        <v>105</v>
      </c>
      <c r="S4532">
        <v>1</v>
      </c>
      <c r="T4532">
        <v>12</v>
      </c>
      <c r="U4532">
        <v>4</v>
      </c>
      <c r="V4532">
        <v>2</v>
      </c>
      <c r="W4532" t="s">
        <v>76</v>
      </c>
      <c r="X4532" t="s">
        <v>47</v>
      </c>
      <c r="Y4532">
        <v>96512</v>
      </c>
      <c r="Z4532">
        <v>0.05</v>
      </c>
    </row>
    <row r="4533" spans="1:26" x14ac:dyDescent="0.25">
      <c r="A4533" t="s">
        <v>6394</v>
      </c>
      <c r="B4533" s="1">
        <v>44930</v>
      </c>
      <c r="C4533" t="s">
        <v>6395</v>
      </c>
      <c r="D4533" t="s">
        <v>63</v>
      </c>
      <c r="E4533" t="s">
        <v>58</v>
      </c>
      <c r="F4533" t="s">
        <v>41</v>
      </c>
      <c r="G4533" t="s">
        <v>59</v>
      </c>
      <c r="H4533">
        <v>1</v>
      </c>
      <c r="I4533">
        <v>1433</v>
      </c>
      <c r="J4533">
        <v>25</v>
      </c>
      <c r="K4533">
        <v>1074.75</v>
      </c>
      <c r="L4533">
        <v>89.4</v>
      </c>
      <c r="M4533" t="s">
        <v>32</v>
      </c>
      <c r="N4533" t="s">
        <v>33</v>
      </c>
      <c r="O4533">
        <v>4</v>
      </c>
      <c r="P4533">
        <v>2023</v>
      </c>
      <c r="Q4533">
        <v>1</v>
      </c>
      <c r="R4533" t="s">
        <v>34</v>
      </c>
      <c r="S4533">
        <v>1</v>
      </c>
      <c r="T4533">
        <v>1</v>
      </c>
      <c r="U4533">
        <v>1</v>
      </c>
      <c r="V4533">
        <v>3</v>
      </c>
      <c r="W4533" t="s">
        <v>83</v>
      </c>
      <c r="X4533" t="s">
        <v>47</v>
      </c>
      <c r="Y4533">
        <v>35825</v>
      </c>
      <c r="Z4533">
        <v>0.08</v>
      </c>
    </row>
    <row r="4534" spans="1:26" x14ac:dyDescent="0.25">
      <c r="A4534" t="s">
        <v>6396</v>
      </c>
      <c r="B4534" s="1">
        <v>45103</v>
      </c>
      <c r="C4534" t="s">
        <v>143</v>
      </c>
      <c r="D4534" t="s">
        <v>39</v>
      </c>
      <c r="E4534" t="s">
        <v>29</v>
      </c>
      <c r="F4534" t="s">
        <v>30</v>
      </c>
      <c r="G4534" t="s">
        <v>64</v>
      </c>
      <c r="H4534">
        <v>3</v>
      </c>
      <c r="I4534">
        <v>1806</v>
      </c>
      <c r="J4534">
        <v>3</v>
      </c>
      <c r="K4534">
        <v>5255.46</v>
      </c>
      <c r="L4534">
        <v>369.52</v>
      </c>
      <c r="M4534" t="s">
        <v>65</v>
      </c>
      <c r="N4534" t="s">
        <v>44</v>
      </c>
      <c r="O4534">
        <v>6</v>
      </c>
      <c r="P4534">
        <v>2023</v>
      </c>
      <c r="Q4534">
        <v>6</v>
      </c>
      <c r="R4534" t="s">
        <v>95</v>
      </c>
      <c r="S4534">
        <v>2</v>
      </c>
      <c r="T4534">
        <v>26</v>
      </c>
      <c r="U4534">
        <v>5</v>
      </c>
      <c r="V4534">
        <v>1</v>
      </c>
      <c r="W4534" t="s">
        <v>60</v>
      </c>
      <c r="X4534" t="s">
        <v>47</v>
      </c>
      <c r="Y4534">
        <v>16254</v>
      </c>
      <c r="Z4534">
        <v>7.0000000000000007E-2</v>
      </c>
    </row>
    <row r="4535" spans="1:26" x14ac:dyDescent="0.25">
      <c r="A4535" t="s">
        <v>6397</v>
      </c>
      <c r="B4535" s="1">
        <v>45245</v>
      </c>
      <c r="C4535" t="s">
        <v>2315</v>
      </c>
      <c r="D4535" t="s">
        <v>28</v>
      </c>
      <c r="E4535" t="s">
        <v>40</v>
      </c>
      <c r="F4535" t="s">
        <v>52</v>
      </c>
      <c r="G4535" t="s">
        <v>53</v>
      </c>
      <c r="H4535">
        <v>7</v>
      </c>
      <c r="I4535">
        <v>3200</v>
      </c>
      <c r="J4535">
        <v>12</v>
      </c>
      <c r="K4535">
        <v>19712</v>
      </c>
      <c r="L4535">
        <v>2250.1</v>
      </c>
      <c r="M4535" t="s">
        <v>43</v>
      </c>
      <c r="N4535" t="s">
        <v>44</v>
      </c>
      <c r="O4535">
        <v>7</v>
      </c>
      <c r="P4535">
        <v>2023</v>
      </c>
      <c r="Q4535">
        <v>11</v>
      </c>
      <c r="R4535" t="s">
        <v>92</v>
      </c>
      <c r="S4535">
        <v>4</v>
      </c>
      <c r="T4535">
        <v>46</v>
      </c>
      <c r="U4535">
        <v>3</v>
      </c>
      <c r="V4535">
        <v>3</v>
      </c>
      <c r="W4535" t="s">
        <v>83</v>
      </c>
      <c r="X4535" t="s">
        <v>47</v>
      </c>
      <c r="Y4535">
        <v>268800</v>
      </c>
      <c r="Z4535">
        <v>0.11</v>
      </c>
    </row>
    <row r="4536" spans="1:26" x14ac:dyDescent="0.25">
      <c r="A4536" t="s">
        <v>6398</v>
      </c>
      <c r="B4536" s="1">
        <v>45128</v>
      </c>
      <c r="C4536" t="s">
        <v>3213</v>
      </c>
      <c r="D4536" t="s">
        <v>50</v>
      </c>
      <c r="E4536" t="s">
        <v>51</v>
      </c>
      <c r="F4536" t="s">
        <v>41</v>
      </c>
      <c r="G4536" t="s">
        <v>59</v>
      </c>
      <c r="H4536">
        <v>8</v>
      </c>
      <c r="I4536">
        <v>2573</v>
      </c>
      <c r="J4536">
        <v>9</v>
      </c>
      <c r="K4536">
        <v>18731.439999999999</v>
      </c>
      <c r="L4536">
        <v>3116.88</v>
      </c>
      <c r="M4536" t="s">
        <v>65</v>
      </c>
      <c r="N4536" t="s">
        <v>44</v>
      </c>
      <c r="O4536">
        <v>5</v>
      </c>
      <c r="P4536">
        <v>2023</v>
      </c>
      <c r="Q4536">
        <v>7</v>
      </c>
      <c r="R4536" t="s">
        <v>125</v>
      </c>
      <c r="S4536">
        <v>3</v>
      </c>
      <c r="T4536">
        <v>29</v>
      </c>
      <c r="U4536">
        <v>4</v>
      </c>
      <c r="V4536">
        <v>5</v>
      </c>
      <c r="W4536" t="s">
        <v>46</v>
      </c>
      <c r="X4536" t="s">
        <v>47</v>
      </c>
      <c r="Y4536">
        <v>185256</v>
      </c>
      <c r="Z4536">
        <v>0.17</v>
      </c>
    </row>
    <row r="4537" spans="1:26" x14ac:dyDescent="0.25">
      <c r="A4537" t="s">
        <v>6399</v>
      </c>
      <c r="B4537" s="1">
        <v>45259</v>
      </c>
      <c r="C4537" t="s">
        <v>774</v>
      </c>
      <c r="D4537" t="s">
        <v>50</v>
      </c>
      <c r="E4537" t="s">
        <v>29</v>
      </c>
      <c r="F4537" t="s">
        <v>30</v>
      </c>
      <c r="G4537" t="s">
        <v>86</v>
      </c>
      <c r="H4537">
        <v>7</v>
      </c>
      <c r="I4537">
        <v>1337</v>
      </c>
      <c r="J4537">
        <v>0</v>
      </c>
      <c r="K4537">
        <v>9359</v>
      </c>
      <c r="L4537">
        <v>773.55</v>
      </c>
      <c r="M4537" t="s">
        <v>65</v>
      </c>
      <c r="N4537" t="s">
        <v>33</v>
      </c>
      <c r="O4537">
        <v>1</v>
      </c>
      <c r="P4537">
        <v>2023</v>
      </c>
      <c r="Q4537">
        <v>11</v>
      </c>
      <c r="R4537" t="s">
        <v>92</v>
      </c>
      <c r="S4537">
        <v>4</v>
      </c>
      <c r="T4537">
        <v>48</v>
      </c>
      <c r="U4537">
        <v>5</v>
      </c>
      <c r="V4537">
        <v>3</v>
      </c>
      <c r="W4537" t="s">
        <v>83</v>
      </c>
      <c r="X4537" t="s">
        <v>47</v>
      </c>
      <c r="Y4537">
        <v>0</v>
      </c>
      <c r="Z4537">
        <v>0.08</v>
      </c>
    </row>
    <row r="4538" spans="1:26" x14ac:dyDescent="0.25">
      <c r="A4538" t="s">
        <v>6400</v>
      </c>
      <c r="B4538" s="1">
        <v>45264</v>
      </c>
      <c r="C4538" t="s">
        <v>2015</v>
      </c>
      <c r="D4538" t="s">
        <v>50</v>
      </c>
      <c r="E4538" t="s">
        <v>51</v>
      </c>
      <c r="F4538" t="s">
        <v>30</v>
      </c>
      <c r="G4538" t="s">
        <v>64</v>
      </c>
      <c r="H4538">
        <v>4</v>
      </c>
      <c r="I4538">
        <v>2840</v>
      </c>
      <c r="J4538">
        <v>19</v>
      </c>
      <c r="K4538">
        <v>9201.6</v>
      </c>
      <c r="L4538">
        <v>670.06</v>
      </c>
      <c r="M4538" t="s">
        <v>32</v>
      </c>
      <c r="N4538" t="s">
        <v>44</v>
      </c>
      <c r="O4538">
        <v>6</v>
      </c>
      <c r="P4538">
        <v>2023</v>
      </c>
      <c r="Q4538">
        <v>12</v>
      </c>
      <c r="R4538" t="s">
        <v>54</v>
      </c>
      <c r="S4538">
        <v>4</v>
      </c>
      <c r="T4538">
        <v>49</v>
      </c>
      <c r="U4538">
        <v>2</v>
      </c>
      <c r="V4538">
        <v>1</v>
      </c>
      <c r="W4538" t="s">
        <v>60</v>
      </c>
      <c r="X4538" t="s">
        <v>47</v>
      </c>
      <c r="Y4538">
        <v>215840</v>
      </c>
      <c r="Z4538">
        <v>7.0000000000000007E-2</v>
      </c>
    </row>
    <row r="4539" spans="1:26" x14ac:dyDescent="0.25">
      <c r="A4539" t="s">
        <v>6401</v>
      </c>
      <c r="B4539" s="1">
        <v>45014</v>
      </c>
      <c r="C4539" t="s">
        <v>2932</v>
      </c>
      <c r="D4539" t="s">
        <v>39</v>
      </c>
      <c r="E4539" t="s">
        <v>58</v>
      </c>
      <c r="F4539" t="s">
        <v>52</v>
      </c>
      <c r="G4539" t="s">
        <v>79</v>
      </c>
      <c r="H4539">
        <v>2</v>
      </c>
      <c r="I4539">
        <v>2959</v>
      </c>
      <c r="J4539">
        <v>28</v>
      </c>
      <c r="K4539">
        <v>4260.96</v>
      </c>
      <c r="L4539">
        <v>714.12</v>
      </c>
      <c r="M4539" t="s">
        <v>65</v>
      </c>
      <c r="N4539" t="s">
        <v>66</v>
      </c>
      <c r="O4539">
        <v>5</v>
      </c>
      <c r="P4539">
        <v>2023</v>
      </c>
      <c r="Q4539">
        <v>3</v>
      </c>
      <c r="R4539" t="s">
        <v>105</v>
      </c>
      <c r="S4539">
        <v>1</v>
      </c>
      <c r="T4539">
        <v>13</v>
      </c>
      <c r="U4539">
        <v>5</v>
      </c>
      <c r="V4539">
        <v>3</v>
      </c>
      <c r="W4539" t="s">
        <v>83</v>
      </c>
      <c r="X4539" t="s">
        <v>47</v>
      </c>
      <c r="Y4539">
        <v>165704</v>
      </c>
      <c r="Z4539">
        <v>0.17</v>
      </c>
    </row>
    <row r="4540" spans="1:26" x14ac:dyDescent="0.25">
      <c r="A4540" t="s">
        <v>6402</v>
      </c>
      <c r="B4540" s="1">
        <v>45221</v>
      </c>
      <c r="C4540" t="s">
        <v>1747</v>
      </c>
      <c r="D4540" t="s">
        <v>39</v>
      </c>
      <c r="E4540" t="s">
        <v>29</v>
      </c>
      <c r="F4540" t="s">
        <v>41</v>
      </c>
      <c r="G4540" t="s">
        <v>116</v>
      </c>
      <c r="H4540">
        <v>6</v>
      </c>
      <c r="I4540">
        <v>3381</v>
      </c>
      <c r="J4540">
        <v>24</v>
      </c>
      <c r="K4540">
        <v>15417.36</v>
      </c>
      <c r="L4540">
        <v>2089.4899999999998</v>
      </c>
      <c r="M4540" t="s">
        <v>65</v>
      </c>
      <c r="N4540" t="s">
        <v>33</v>
      </c>
      <c r="O4540">
        <v>5</v>
      </c>
      <c r="P4540">
        <v>2023</v>
      </c>
      <c r="Q4540">
        <v>10</v>
      </c>
      <c r="R4540" t="s">
        <v>45</v>
      </c>
      <c r="S4540">
        <v>4</v>
      </c>
      <c r="T4540">
        <v>43</v>
      </c>
      <c r="U4540">
        <v>4</v>
      </c>
      <c r="V4540">
        <v>0</v>
      </c>
      <c r="W4540" t="s">
        <v>55</v>
      </c>
      <c r="X4540" t="s">
        <v>36</v>
      </c>
      <c r="Y4540">
        <v>486864</v>
      </c>
      <c r="Z4540">
        <v>0.14000000000000001</v>
      </c>
    </row>
    <row r="4541" spans="1:26" x14ac:dyDescent="0.25">
      <c r="A4541" t="s">
        <v>6403</v>
      </c>
      <c r="B4541" s="1">
        <v>45265</v>
      </c>
      <c r="C4541" t="s">
        <v>1467</v>
      </c>
      <c r="D4541" t="s">
        <v>39</v>
      </c>
      <c r="E4541" t="s">
        <v>51</v>
      </c>
      <c r="F4541" t="s">
        <v>52</v>
      </c>
      <c r="G4541" t="s">
        <v>79</v>
      </c>
      <c r="H4541">
        <v>1</v>
      </c>
      <c r="I4541">
        <v>1560</v>
      </c>
      <c r="J4541">
        <v>10</v>
      </c>
      <c r="K4541">
        <v>1404</v>
      </c>
      <c r="L4541">
        <v>182.8</v>
      </c>
      <c r="M4541" t="s">
        <v>43</v>
      </c>
      <c r="N4541" t="s">
        <v>33</v>
      </c>
      <c r="O4541">
        <v>4</v>
      </c>
      <c r="P4541">
        <v>2023</v>
      </c>
      <c r="Q4541">
        <v>12</v>
      </c>
      <c r="R4541" t="s">
        <v>54</v>
      </c>
      <c r="S4541">
        <v>4</v>
      </c>
      <c r="T4541">
        <v>49</v>
      </c>
      <c r="U4541">
        <v>2</v>
      </c>
      <c r="V4541">
        <v>2</v>
      </c>
      <c r="W4541" t="s">
        <v>76</v>
      </c>
      <c r="X4541" t="s">
        <v>47</v>
      </c>
      <c r="Y4541">
        <v>15600</v>
      </c>
      <c r="Z4541">
        <v>0.13</v>
      </c>
    </row>
    <row r="4542" spans="1:26" x14ac:dyDescent="0.25">
      <c r="A4542" t="s">
        <v>6404</v>
      </c>
      <c r="B4542" s="1">
        <v>44956</v>
      </c>
      <c r="C4542" t="s">
        <v>3188</v>
      </c>
      <c r="D4542" t="s">
        <v>50</v>
      </c>
      <c r="E4542" t="s">
        <v>51</v>
      </c>
      <c r="F4542" t="s">
        <v>30</v>
      </c>
      <c r="G4542" t="s">
        <v>86</v>
      </c>
      <c r="H4542">
        <v>3</v>
      </c>
      <c r="I4542">
        <v>2617</v>
      </c>
      <c r="J4542">
        <v>3</v>
      </c>
      <c r="K4542">
        <v>7615.47</v>
      </c>
      <c r="L4542">
        <v>500.19</v>
      </c>
      <c r="M4542" t="s">
        <v>43</v>
      </c>
      <c r="N4542" t="s">
        <v>66</v>
      </c>
      <c r="O4542">
        <v>3</v>
      </c>
      <c r="P4542">
        <v>2023</v>
      </c>
      <c r="Q4542">
        <v>1</v>
      </c>
      <c r="R4542" t="s">
        <v>34</v>
      </c>
      <c r="S4542">
        <v>1</v>
      </c>
      <c r="T4542">
        <v>5</v>
      </c>
      <c r="U4542">
        <v>5</v>
      </c>
      <c r="V4542">
        <v>1</v>
      </c>
      <c r="W4542" t="s">
        <v>60</v>
      </c>
      <c r="X4542" t="s">
        <v>47</v>
      </c>
      <c r="Y4542">
        <v>23553</v>
      </c>
      <c r="Z4542">
        <v>7.0000000000000007E-2</v>
      </c>
    </row>
    <row r="4543" spans="1:26" x14ac:dyDescent="0.25">
      <c r="A4543" t="s">
        <v>6405</v>
      </c>
      <c r="B4543" s="1">
        <v>45112</v>
      </c>
      <c r="C4543" t="s">
        <v>3764</v>
      </c>
      <c r="D4543" t="s">
        <v>39</v>
      </c>
      <c r="E4543" t="s">
        <v>29</v>
      </c>
      <c r="F4543" t="s">
        <v>30</v>
      </c>
      <c r="G4543" t="s">
        <v>86</v>
      </c>
      <c r="H4543">
        <v>8</v>
      </c>
      <c r="I4543">
        <v>4006</v>
      </c>
      <c r="J4543">
        <v>23</v>
      </c>
      <c r="K4543">
        <v>24676.959999999999</v>
      </c>
      <c r="L4543">
        <v>4849.32</v>
      </c>
      <c r="M4543" t="s">
        <v>43</v>
      </c>
      <c r="N4543" t="s">
        <v>44</v>
      </c>
      <c r="O4543">
        <v>5</v>
      </c>
      <c r="P4543">
        <v>2023</v>
      </c>
      <c r="Q4543">
        <v>7</v>
      </c>
      <c r="R4543" t="s">
        <v>125</v>
      </c>
      <c r="S4543">
        <v>3</v>
      </c>
      <c r="T4543">
        <v>27</v>
      </c>
      <c r="U4543">
        <v>2</v>
      </c>
      <c r="V4543">
        <v>3</v>
      </c>
      <c r="W4543" t="s">
        <v>83</v>
      </c>
      <c r="X4543" t="s">
        <v>47</v>
      </c>
      <c r="Y4543">
        <v>737104</v>
      </c>
      <c r="Z4543">
        <v>0.2</v>
      </c>
    </row>
    <row r="4544" spans="1:26" x14ac:dyDescent="0.25">
      <c r="A4544" t="s">
        <v>6406</v>
      </c>
      <c r="B4544" s="1">
        <v>45176</v>
      </c>
      <c r="C4544" t="s">
        <v>6407</v>
      </c>
      <c r="D4544" t="s">
        <v>39</v>
      </c>
      <c r="E4544" t="s">
        <v>29</v>
      </c>
      <c r="F4544" t="s">
        <v>52</v>
      </c>
      <c r="G4544" t="s">
        <v>79</v>
      </c>
      <c r="H4544">
        <v>1</v>
      </c>
      <c r="I4544">
        <v>1519</v>
      </c>
      <c r="J4544">
        <v>28</v>
      </c>
      <c r="K4544">
        <v>1093.68</v>
      </c>
      <c r="L4544">
        <v>210.88</v>
      </c>
      <c r="M4544" t="s">
        <v>43</v>
      </c>
      <c r="N4544" t="s">
        <v>44</v>
      </c>
      <c r="O4544">
        <v>6</v>
      </c>
      <c r="P4544">
        <v>2023</v>
      </c>
      <c r="Q4544">
        <v>9</v>
      </c>
      <c r="R4544" t="s">
        <v>80</v>
      </c>
      <c r="S4544">
        <v>3</v>
      </c>
      <c r="T4544">
        <v>36</v>
      </c>
      <c r="U4544">
        <v>2</v>
      </c>
      <c r="V4544">
        <v>4</v>
      </c>
      <c r="W4544" t="s">
        <v>73</v>
      </c>
      <c r="X4544" t="s">
        <v>47</v>
      </c>
      <c r="Y4544">
        <v>42532</v>
      </c>
      <c r="Z4544">
        <v>0.19</v>
      </c>
    </row>
    <row r="4545" spans="1:26" x14ac:dyDescent="0.25">
      <c r="A4545" t="s">
        <v>6408</v>
      </c>
      <c r="B4545" s="1">
        <v>45163</v>
      </c>
      <c r="C4545" t="s">
        <v>2536</v>
      </c>
      <c r="D4545" t="s">
        <v>28</v>
      </c>
      <c r="E4545" t="s">
        <v>29</v>
      </c>
      <c r="F4545" t="s">
        <v>30</v>
      </c>
      <c r="G4545" t="s">
        <v>64</v>
      </c>
      <c r="H4545">
        <v>5</v>
      </c>
      <c r="I4545">
        <v>2543</v>
      </c>
      <c r="J4545">
        <v>28</v>
      </c>
      <c r="K4545">
        <v>9154.7999999999993</v>
      </c>
      <c r="L4545">
        <v>1201.44</v>
      </c>
      <c r="M4545" t="s">
        <v>43</v>
      </c>
      <c r="N4545" t="s">
        <v>33</v>
      </c>
      <c r="O4545">
        <v>3</v>
      </c>
      <c r="P4545">
        <v>2023</v>
      </c>
      <c r="Q4545">
        <v>8</v>
      </c>
      <c r="R4545" t="s">
        <v>72</v>
      </c>
      <c r="S4545">
        <v>3</v>
      </c>
      <c r="T4545">
        <v>34</v>
      </c>
      <c r="U4545">
        <v>4</v>
      </c>
      <c r="V4545">
        <v>5</v>
      </c>
      <c r="W4545" t="s">
        <v>46</v>
      </c>
      <c r="X4545" t="s">
        <v>47</v>
      </c>
      <c r="Y4545">
        <v>356020</v>
      </c>
      <c r="Z4545">
        <v>0.13</v>
      </c>
    </row>
    <row r="4546" spans="1:26" x14ac:dyDescent="0.25">
      <c r="A4546" t="s">
        <v>6409</v>
      </c>
      <c r="B4546" s="1">
        <v>44979</v>
      </c>
      <c r="C4546" t="s">
        <v>2654</v>
      </c>
      <c r="D4546" t="s">
        <v>50</v>
      </c>
      <c r="E4546" t="s">
        <v>51</v>
      </c>
      <c r="F4546" t="s">
        <v>30</v>
      </c>
      <c r="G4546" t="s">
        <v>86</v>
      </c>
      <c r="H4546">
        <v>7</v>
      </c>
      <c r="I4546">
        <v>3484</v>
      </c>
      <c r="J4546">
        <v>5</v>
      </c>
      <c r="K4546">
        <v>23168.6</v>
      </c>
      <c r="L4546">
        <v>3223.94</v>
      </c>
      <c r="M4546" t="s">
        <v>65</v>
      </c>
      <c r="N4546" t="s">
        <v>44</v>
      </c>
      <c r="O4546">
        <v>4</v>
      </c>
      <c r="P4546">
        <v>2023</v>
      </c>
      <c r="Q4546">
        <v>2</v>
      </c>
      <c r="R4546" t="s">
        <v>67</v>
      </c>
      <c r="S4546">
        <v>1</v>
      </c>
      <c r="T4546">
        <v>8</v>
      </c>
      <c r="U4546">
        <v>4</v>
      </c>
      <c r="V4546">
        <v>3</v>
      </c>
      <c r="W4546" t="s">
        <v>83</v>
      </c>
      <c r="X4546" t="s">
        <v>47</v>
      </c>
      <c r="Y4546">
        <v>121940</v>
      </c>
      <c r="Z4546">
        <v>0.14000000000000001</v>
      </c>
    </row>
    <row r="4547" spans="1:26" x14ac:dyDescent="0.25">
      <c r="A4547" t="s">
        <v>6410</v>
      </c>
      <c r="B4547" s="1">
        <v>45156</v>
      </c>
      <c r="C4547" t="s">
        <v>3671</v>
      </c>
      <c r="D4547" t="s">
        <v>63</v>
      </c>
      <c r="E4547" t="s">
        <v>29</v>
      </c>
      <c r="F4547" t="s">
        <v>41</v>
      </c>
      <c r="G4547" t="s">
        <v>59</v>
      </c>
      <c r="H4547">
        <v>4</v>
      </c>
      <c r="I4547">
        <v>2065</v>
      </c>
      <c r="J4547">
        <v>18</v>
      </c>
      <c r="K4547">
        <v>6773.2</v>
      </c>
      <c r="L4547">
        <v>405.03</v>
      </c>
      <c r="M4547" t="s">
        <v>32</v>
      </c>
      <c r="N4547" t="s">
        <v>44</v>
      </c>
      <c r="O4547">
        <v>4</v>
      </c>
      <c r="P4547">
        <v>2023</v>
      </c>
      <c r="Q4547">
        <v>8</v>
      </c>
      <c r="R4547" t="s">
        <v>72</v>
      </c>
      <c r="S4547">
        <v>3</v>
      </c>
      <c r="T4547">
        <v>33</v>
      </c>
      <c r="U4547">
        <v>3</v>
      </c>
      <c r="V4547">
        <v>5</v>
      </c>
      <c r="W4547" t="s">
        <v>46</v>
      </c>
      <c r="X4547" t="s">
        <v>47</v>
      </c>
      <c r="Y4547">
        <v>148680</v>
      </c>
      <c r="Z4547">
        <v>0.06</v>
      </c>
    </row>
    <row r="4548" spans="1:26" x14ac:dyDescent="0.25">
      <c r="A4548" t="s">
        <v>6411</v>
      </c>
      <c r="B4548" s="1">
        <v>45060</v>
      </c>
      <c r="C4548" t="s">
        <v>244</v>
      </c>
      <c r="D4548" t="s">
        <v>63</v>
      </c>
      <c r="E4548" t="s">
        <v>51</v>
      </c>
      <c r="F4548" t="s">
        <v>41</v>
      </c>
      <c r="G4548" t="s">
        <v>42</v>
      </c>
      <c r="H4548">
        <v>8</v>
      </c>
      <c r="I4548">
        <v>850</v>
      </c>
      <c r="J4548">
        <v>8</v>
      </c>
      <c r="K4548">
        <v>6256</v>
      </c>
      <c r="L4548">
        <v>1060.97</v>
      </c>
      <c r="M4548" t="s">
        <v>32</v>
      </c>
      <c r="N4548" t="s">
        <v>66</v>
      </c>
      <c r="O4548">
        <v>5</v>
      </c>
      <c r="P4548">
        <v>2023</v>
      </c>
      <c r="Q4548">
        <v>5</v>
      </c>
      <c r="R4548" t="s">
        <v>238</v>
      </c>
      <c r="S4548">
        <v>2</v>
      </c>
      <c r="T4548">
        <v>20</v>
      </c>
      <c r="U4548">
        <v>3</v>
      </c>
      <c r="V4548">
        <v>0</v>
      </c>
      <c r="W4548" t="s">
        <v>55</v>
      </c>
      <c r="X4548" t="s">
        <v>36</v>
      </c>
      <c r="Y4548">
        <v>54400</v>
      </c>
      <c r="Z4548">
        <v>0.17</v>
      </c>
    </row>
    <row r="4549" spans="1:26" x14ac:dyDescent="0.25">
      <c r="A4549" t="s">
        <v>6412</v>
      </c>
      <c r="B4549" s="1">
        <v>45137</v>
      </c>
      <c r="C4549" t="s">
        <v>1194</v>
      </c>
      <c r="D4549" t="s">
        <v>28</v>
      </c>
      <c r="E4549" t="s">
        <v>40</v>
      </c>
      <c r="F4549" t="s">
        <v>30</v>
      </c>
      <c r="G4549" t="s">
        <v>64</v>
      </c>
      <c r="H4549">
        <v>4</v>
      </c>
      <c r="I4549">
        <v>3934</v>
      </c>
      <c r="J4549">
        <v>18</v>
      </c>
      <c r="K4549">
        <v>12903.52</v>
      </c>
      <c r="L4549">
        <v>887.59</v>
      </c>
      <c r="M4549" t="s">
        <v>32</v>
      </c>
      <c r="N4549" t="s">
        <v>66</v>
      </c>
      <c r="O4549">
        <v>2</v>
      </c>
      <c r="P4549">
        <v>2023</v>
      </c>
      <c r="Q4549">
        <v>7</v>
      </c>
      <c r="R4549" t="s">
        <v>125</v>
      </c>
      <c r="S4549">
        <v>3</v>
      </c>
      <c r="T4549">
        <v>31</v>
      </c>
      <c r="U4549">
        <v>6</v>
      </c>
      <c r="V4549">
        <v>0</v>
      </c>
      <c r="W4549" t="s">
        <v>55</v>
      </c>
      <c r="X4549" t="s">
        <v>36</v>
      </c>
      <c r="Y4549">
        <v>283248</v>
      </c>
      <c r="Z4549">
        <v>7.0000000000000007E-2</v>
      </c>
    </row>
    <row r="4550" spans="1:26" x14ac:dyDescent="0.25">
      <c r="A4550" t="s">
        <v>6413</v>
      </c>
      <c r="B4550" s="1">
        <v>45103</v>
      </c>
      <c r="C4550" t="s">
        <v>2349</v>
      </c>
      <c r="D4550" t="s">
        <v>63</v>
      </c>
      <c r="E4550" t="s">
        <v>29</v>
      </c>
      <c r="F4550" t="s">
        <v>30</v>
      </c>
      <c r="G4550" t="s">
        <v>64</v>
      </c>
      <c r="H4550">
        <v>2</v>
      </c>
      <c r="I4550">
        <v>1958</v>
      </c>
      <c r="J4550">
        <v>28</v>
      </c>
      <c r="K4550">
        <v>2819.52</v>
      </c>
      <c r="L4550">
        <v>302.97000000000003</v>
      </c>
      <c r="M4550" t="s">
        <v>43</v>
      </c>
      <c r="N4550" t="s">
        <v>44</v>
      </c>
      <c r="O4550">
        <v>3</v>
      </c>
      <c r="P4550">
        <v>2023</v>
      </c>
      <c r="Q4550">
        <v>6</v>
      </c>
      <c r="R4550" t="s">
        <v>95</v>
      </c>
      <c r="S4550">
        <v>2</v>
      </c>
      <c r="T4550">
        <v>26</v>
      </c>
      <c r="U4550">
        <v>5</v>
      </c>
      <c r="V4550">
        <v>1</v>
      </c>
      <c r="W4550" t="s">
        <v>60</v>
      </c>
      <c r="X4550" t="s">
        <v>47</v>
      </c>
      <c r="Y4550">
        <v>109648</v>
      </c>
      <c r="Z4550">
        <v>0.11</v>
      </c>
    </row>
    <row r="4551" spans="1:26" x14ac:dyDescent="0.25">
      <c r="A4551" t="s">
        <v>6414</v>
      </c>
      <c r="B4551" s="1">
        <v>45102</v>
      </c>
      <c r="C4551" t="s">
        <v>2107</v>
      </c>
      <c r="D4551" t="s">
        <v>39</v>
      </c>
      <c r="E4551" t="s">
        <v>58</v>
      </c>
      <c r="F4551" t="s">
        <v>41</v>
      </c>
      <c r="G4551" t="s">
        <v>116</v>
      </c>
      <c r="H4551">
        <v>9</v>
      </c>
      <c r="I4551">
        <v>4474</v>
      </c>
      <c r="J4551">
        <v>9</v>
      </c>
      <c r="K4551">
        <v>36642.06</v>
      </c>
      <c r="L4551">
        <v>5948.24</v>
      </c>
      <c r="M4551" t="s">
        <v>65</v>
      </c>
      <c r="N4551" t="s">
        <v>44</v>
      </c>
      <c r="O4551">
        <v>2</v>
      </c>
      <c r="P4551">
        <v>2023</v>
      </c>
      <c r="Q4551">
        <v>6</v>
      </c>
      <c r="R4551" t="s">
        <v>95</v>
      </c>
      <c r="S4551">
        <v>2</v>
      </c>
      <c r="T4551">
        <v>26</v>
      </c>
      <c r="U4551">
        <v>5</v>
      </c>
      <c r="V4551">
        <v>0</v>
      </c>
      <c r="W4551" t="s">
        <v>55</v>
      </c>
      <c r="X4551" t="s">
        <v>36</v>
      </c>
      <c r="Y4551">
        <v>362394</v>
      </c>
      <c r="Z4551">
        <v>0.16</v>
      </c>
    </row>
    <row r="4552" spans="1:26" x14ac:dyDescent="0.25">
      <c r="A4552" t="s">
        <v>6415</v>
      </c>
      <c r="B4552" s="1">
        <v>45211</v>
      </c>
      <c r="C4552" t="s">
        <v>6416</v>
      </c>
      <c r="D4552" t="s">
        <v>63</v>
      </c>
      <c r="E4552" t="s">
        <v>58</v>
      </c>
      <c r="F4552" t="s">
        <v>30</v>
      </c>
      <c r="G4552" t="s">
        <v>86</v>
      </c>
      <c r="H4552">
        <v>7</v>
      </c>
      <c r="I4552">
        <v>2555</v>
      </c>
      <c r="J4552">
        <v>11</v>
      </c>
      <c r="K4552">
        <v>15917.65</v>
      </c>
      <c r="L4552">
        <v>2367</v>
      </c>
      <c r="M4552" t="s">
        <v>32</v>
      </c>
      <c r="N4552" t="s">
        <v>66</v>
      </c>
      <c r="O4552">
        <v>2</v>
      </c>
      <c r="P4552">
        <v>2023</v>
      </c>
      <c r="Q4552">
        <v>10</v>
      </c>
      <c r="R4552" t="s">
        <v>45</v>
      </c>
      <c r="S4552">
        <v>4</v>
      </c>
      <c r="T4552">
        <v>41</v>
      </c>
      <c r="U4552">
        <v>2</v>
      </c>
      <c r="V4552">
        <v>4</v>
      </c>
      <c r="W4552" t="s">
        <v>73</v>
      </c>
      <c r="X4552" t="s">
        <v>47</v>
      </c>
      <c r="Y4552">
        <v>196735</v>
      </c>
      <c r="Z4552">
        <v>0.15</v>
      </c>
    </row>
    <row r="4553" spans="1:26" x14ac:dyDescent="0.25">
      <c r="A4553" t="s">
        <v>6417</v>
      </c>
      <c r="B4553" s="1">
        <v>45125</v>
      </c>
      <c r="C4553" t="s">
        <v>720</v>
      </c>
      <c r="D4553" t="s">
        <v>39</v>
      </c>
      <c r="E4553" t="s">
        <v>51</v>
      </c>
      <c r="F4553" t="s">
        <v>52</v>
      </c>
      <c r="G4553" t="s">
        <v>91</v>
      </c>
      <c r="H4553">
        <v>8</v>
      </c>
      <c r="I4553">
        <v>2735</v>
      </c>
      <c r="J4553">
        <v>14</v>
      </c>
      <c r="K4553">
        <v>18816.8</v>
      </c>
      <c r="L4553">
        <v>1917.19</v>
      </c>
      <c r="M4553" t="s">
        <v>65</v>
      </c>
      <c r="N4553" t="s">
        <v>66</v>
      </c>
      <c r="O4553">
        <v>1</v>
      </c>
      <c r="P4553">
        <v>2023</v>
      </c>
      <c r="Q4553">
        <v>7</v>
      </c>
      <c r="R4553" t="s">
        <v>125</v>
      </c>
      <c r="S4553">
        <v>3</v>
      </c>
      <c r="T4553">
        <v>29</v>
      </c>
      <c r="U4553">
        <v>4</v>
      </c>
      <c r="V4553">
        <v>2</v>
      </c>
      <c r="W4553" t="s">
        <v>76</v>
      </c>
      <c r="X4553" t="s">
        <v>47</v>
      </c>
      <c r="Y4553">
        <v>306320</v>
      </c>
      <c r="Z4553">
        <v>0.1</v>
      </c>
    </row>
    <row r="4554" spans="1:26" x14ac:dyDescent="0.25">
      <c r="A4554" t="s">
        <v>6418</v>
      </c>
      <c r="B4554" s="1">
        <v>45281</v>
      </c>
      <c r="C4554" t="s">
        <v>3575</v>
      </c>
      <c r="D4554" t="s">
        <v>28</v>
      </c>
      <c r="E4554" t="s">
        <v>51</v>
      </c>
      <c r="F4554" t="s">
        <v>52</v>
      </c>
      <c r="G4554" t="s">
        <v>53</v>
      </c>
      <c r="H4554">
        <v>8</v>
      </c>
      <c r="I4554">
        <v>4435</v>
      </c>
      <c r="J4554">
        <v>6</v>
      </c>
      <c r="K4554">
        <v>33351.199999999997</v>
      </c>
      <c r="L4554">
        <v>5666.96</v>
      </c>
      <c r="M4554" t="s">
        <v>32</v>
      </c>
      <c r="N4554" t="s">
        <v>66</v>
      </c>
      <c r="O4554">
        <v>2</v>
      </c>
      <c r="P4554">
        <v>2023</v>
      </c>
      <c r="Q4554">
        <v>12</v>
      </c>
      <c r="R4554" t="s">
        <v>54</v>
      </c>
      <c r="S4554">
        <v>4</v>
      </c>
      <c r="T4554">
        <v>51</v>
      </c>
      <c r="U4554">
        <v>4</v>
      </c>
      <c r="V4554">
        <v>4</v>
      </c>
      <c r="W4554" t="s">
        <v>73</v>
      </c>
      <c r="X4554" t="s">
        <v>47</v>
      </c>
      <c r="Y4554">
        <v>212880</v>
      </c>
      <c r="Z4554">
        <v>0.17</v>
      </c>
    </row>
    <row r="4555" spans="1:26" x14ac:dyDescent="0.25">
      <c r="A4555" t="s">
        <v>6419</v>
      </c>
      <c r="B4555" s="1">
        <v>44990</v>
      </c>
      <c r="C4555" t="s">
        <v>2085</v>
      </c>
      <c r="D4555" t="s">
        <v>50</v>
      </c>
      <c r="E4555" t="s">
        <v>51</v>
      </c>
      <c r="F4555" t="s">
        <v>41</v>
      </c>
      <c r="G4555" t="s">
        <v>116</v>
      </c>
      <c r="H4555">
        <v>3</v>
      </c>
      <c r="I4555">
        <v>543</v>
      </c>
      <c r="J4555">
        <v>25</v>
      </c>
      <c r="K4555">
        <v>1221.75</v>
      </c>
      <c r="L4555">
        <v>172.39</v>
      </c>
      <c r="M4555" t="s">
        <v>43</v>
      </c>
      <c r="N4555" t="s">
        <v>44</v>
      </c>
      <c r="O4555">
        <v>7</v>
      </c>
      <c r="P4555">
        <v>2023</v>
      </c>
      <c r="Q4555">
        <v>3</v>
      </c>
      <c r="R4555" t="s">
        <v>105</v>
      </c>
      <c r="S4555">
        <v>1</v>
      </c>
      <c r="T4555">
        <v>10</v>
      </c>
      <c r="U4555">
        <v>2</v>
      </c>
      <c r="V4555">
        <v>0</v>
      </c>
      <c r="W4555" t="s">
        <v>55</v>
      </c>
      <c r="X4555" t="s">
        <v>36</v>
      </c>
      <c r="Y4555">
        <v>40725</v>
      </c>
      <c r="Z4555">
        <v>0.14000000000000001</v>
      </c>
    </row>
    <row r="4556" spans="1:26" x14ac:dyDescent="0.25">
      <c r="A4556" t="s">
        <v>6420</v>
      </c>
      <c r="B4556" s="1">
        <v>45259</v>
      </c>
      <c r="C4556" t="s">
        <v>3727</v>
      </c>
      <c r="D4556" t="s">
        <v>63</v>
      </c>
      <c r="E4556" t="s">
        <v>29</v>
      </c>
      <c r="F4556" t="s">
        <v>41</v>
      </c>
      <c r="G4556" t="s">
        <v>42</v>
      </c>
      <c r="H4556">
        <v>2</v>
      </c>
      <c r="I4556">
        <v>3558</v>
      </c>
      <c r="J4556">
        <v>0</v>
      </c>
      <c r="K4556">
        <v>7116</v>
      </c>
      <c r="L4556">
        <v>564.01</v>
      </c>
      <c r="M4556" t="s">
        <v>43</v>
      </c>
      <c r="N4556" t="s">
        <v>66</v>
      </c>
      <c r="O4556">
        <v>5</v>
      </c>
      <c r="P4556">
        <v>2023</v>
      </c>
      <c r="Q4556">
        <v>11</v>
      </c>
      <c r="R4556" t="s">
        <v>92</v>
      </c>
      <c r="S4556">
        <v>4</v>
      </c>
      <c r="T4556">
        <v>48</v>
      </c>
      <c r="U4556">
        <v>5</v>
      </c>
      <c r="V4556">
        <v>3</v>
      </c>
      <c r="W4556" t="s">
        <v>83</v>
      </c>
      <c r="X4556" t="s">
        <v>47</v>
      </c>
      <c r="Y4556">
        <v>0</v>
      </c>
      <c r="Z4556">
        <v>0.08</v>
      </c>
    </row>
    <row r="4557" spans="1:26" x14ac:dyDescent="0.25">
      <c r="A4557" t="s">
        <v>6421</v>
      </c>
      <c r="B4557" s="1">
        <v>45006</v>
      </c>
      <c r="C4557" t="s">
        <v>6422</v>
      </c>
      <c r="D4557" t="s">
        <v>39</v>
      </c>
      <c r="E4557" t="s">
        <v>51</v>
      </c>
      <c r="F4557" t="s">
        <v>41</v>
      </c>
      <c r="G4557" t="s">
        <v>42</v>
      </c>
      <c r="H4557">
        <v>6</v>
      </c>
      <c r="I4557">
        <v>2146</v>
      </c>
      <c r="J4557">
        <v>20</v>
      </c>
      <c r="K4557">
        <v>10300.799999999999</v>
      </c>
      <c r="L4557">
        <v>663.24</v>
      </c>
      <c r="M4557" t="s">
        <v>65</v>
      </c>
      <c r="N4557" t="s">
        <v>33</v>
      </c>
      <c r="O4557">
        <v>5</v>
      </c>
      <c r="P4557">
        <v>2023</v>
      </c>
      <c r="Q4557">
        <v>3</v>
      </c>
      <c r="R4557" t="s">
        <v>105</v>
      </c>
      <c r="S4557">
        <v>1</v>
      </c>
      <c r="T4557">
        <v>12</v>
      </c>
      <c r="U4557">
        <v>4</v>
      </c>
      <c r="V4557">
        <v>2</v>
      </c>
      <c r="W4557" t="s">
        <v>76</v>
      </c>
      <c r="X4557" t="s">
        <v>47</v>
      </c>
      <c r="Y4557">
        <v>257520</v>
      </c>
      <c r="Z4557">
        <v>0.06</v>
      </c>
    </row>
    <row r="4558" spans="1:26" x14ac:dyDescent="0.25">
      <c r="A4558" t="s">
        <v>6423</v>
      </c>
      <c r="B4558" s="1">
        <v>45072</v>
      </c>
      <c r="C4558" t="s">
        <v>6288</v>
      </c>
      <c r="D4558" t="s">
        <v>50</v>
      </c>
      <c r="E4558" t="s">
        <v>51</v>
      </c>
      <c r="F4558" t="s">
        <v>30</v>
      </c>
      <c r="G4558" t="s">
        <v>31</v>
      </c>
      <c r="H4558">
        <v>2</v>
      </c>
      <c r="I4558">
        <v>1677</v>
      </c>
      <c r="J4558">
        <v>28</v>
      </c>
      <c r="K4558">
        <v>2414.88</v>
      </c>
      <c r="L4558">
        <v>345.34</v>
      </c>
      <c r="M4558" t="s">
        <v>32</v>
      </c>
      <c r="N4558" t="s">
        <v>33</v>
      </c>
      <c r="O4558">
        <v>5</v>
      </c>
      <c r="P4558">
        <v>2023</v>
      </c>
      <c r="Q4558">
        <v>5</v>
      </c>
      <c r="R4558" t="s">
        <v>238</v>
      </c>
      <c r="S4558">
        <v>2</v>
      </c>
      <c r="T4558">
        <v>21</v>
      </c>
      <c r="U4558">
        <v>4</v>
      </c>
      <c r="V4558">
        <v>5</v>
      </c>
      <c r="W4558" t="s">
        <v>46</v>
      </c>
      <c r="X4558" t="s">
        <v>47</v>
      </c>
      <c r="Y4558">
        <v>93912</v>
      </c>
      <c r="Z4558">
        <v>0.14000000000000001</v>
      </c>
    </row>
    <row r="4559" spans="1:26" x14ac:dyDescent="0.25">
      <c r="A4559" t="s">
        <v>6424</v>
      </c>
      <c r="B4559" s="1">
        <v>44938</v>
      </c>
      <c r="C4559" t="s">
        <v>4687</v>
      </c>
      <c r="D4559" t="s">
        <v>50</v>
      </c>
      <c r="E4559" t="s">
        <v>40</v>
      </c>
      <c r="F4559" t="s">
        <v>52</v>
      </c>
      <c r="G4559" t="s">
        <v>79</v>
      </c>
      <c r="H4559">
        <v>9</v>
      </c>
      <c r="I4559">
        <v>3167</v>
      </c>
      <c r="J4559">
        <v>2</v>
      </c>
      <c r="K4559">
        <v>27932.94</v>
      </c>
      <c r="L4559">
        <v>5226.22</v>
      </c>
      <c r="M4559" t="s">
        <v>43</v>
      </c>
      <c r="N4559" t="s">
        <v>66</v>
      </c>
      <c r="O4559">
        <v>7</v>
      </c>
      <c r="P4559">
        <v>2023</v>
      </c>
      <c r="Q4559">
        <v>1</v>
      </c>
      <c r="R4559" t="s">
        <v>34</v>
      </c>
      <c r="S4559">
        <v>1</v>
      </c>
      <c r="T4559">
        <v>2</v>
      </c>
      <c r="U4559">
        <v>2</v>
      </c>
      <c r="V4559">
        <v>4</v>
      </c>
      <c r="W4559" t="s">
        <v>73</v>
      </c>
      <c r="X4559" t="s">
        <v>47</v>
      </c>
      <c r="Y4559">
        <v>57006</v>
      </c>
      <c r="Z4559">
        <v>0.19</v>
      </c>
    </row>
    <row r="4560" spans="1:26" x14ac:dyDescent="0.25">
      <c r="A4560" t="s">
        <v>6425</v>
      </c>
      <c r="B4560" s="1">
        <v>44938</v>
      </c>
      <c r="C4560" t="s">
        <v>124</v>
      </c>
      <c r="D4560" t="s">
        <v>28</v>
      </c>
      <c r="E4560" t="s">
        <v>51</v>
      </c>
      <c r="F4560" t="s">
        <v>41</v>
      </c>
      <c r="G4560" t="s">
        <v>116</v>
      </c>
      <c r="H4560">
        <v>2</v>
      </c>
      <c r="I4560">
        <v>4805</v>
      </c>
      <c r="J4560">
        <v>30</v>
      </c>
      <c r="K4560">
        <v>6727</v>
      </c>
      <c r="L4560">
        <v>1111</v>
      </c>
      <c r="M4560" t="s">
        <v>65</v>
      </c>
      <c r="N4560" t="s">
        <v>33</v>
      </c>
      <c r="O4560">
        <v>4</v>
      </c>
      <c r="P4560">
        <v>2023</v>
      </c>
      <c r="Q4560">
        <v>1</v>
      </c>
      <c r="R4560" t="s">
        <v>34</v>
      </c>
      <c r="S4560">
        <v>1</v>
      </c>
      <c r="T4560">
        <v>2</v>
      </c>
      <c r="U4560">
        <v>2</v>
      </c>
      <c r="V4560">
        <v>4</v>
      </c>
      <c r="W4560" t="s">
        <v>73</v>
      </c>
      <c r="X4560" t="s">
        <v>47</v>
      </c>
      <c r="Y4560">
        <v>288300</v>
      </c>
      <c r="Z4560">
        <v>0.17</v>
      </c>
    </row>
    <row r="4561" spans="1:26" x14ac:dyDescent="0.25">
      <c r="A4561" t="s">
        <v>6426</v>
      </c>
      <c r="B4561" s="1">
        <v>45231</v>
      </c>
      <c r="C4561" t="s">
        <v>3249</v>
      </c>
      <c r="D4561" t="s">
        <v>50</v>
      </c>
      <c r="E4561" t="s">
        <v>51</v>
      </c>
      <c r="F4561" t="s">
        <v>30</v>
      </c>
      <c r="G4561" t="s">
        <v>64</v>
      </c>
      <c r="H4561">
        <v>10</v>
      </c>
      <c r="I4561">
        <v>719</v>
      </c>
      <c r="J4561">
        <v>1</v>
      </c>
      <c r="K4561">
        <v>7118.1</v>
      </c>
      <c r="L4561">
        <v>760.11</v>
      </c>
      <c r="M4561" t="s">
        <v>32</v>
      </c>
      <c r="N4561" t="s">
        <v>33</v>
      </c>
      <c r="O4561">
        <v>7</v>
      </c>
      <c r="P4561">
        <v>2023</v>
      </c>
      <c r="Q4561">
        <v>11</v>
      </c>
      <c r="R4561" t="s">
        <v>92</v>
      </c>
      <c r="S4561">
        <v>4</v>
      </c>
      <c r="T4561">
        <v>44</v>
      </c>
      <c r="U4561">
        <v>1</v>
      </c>
      <c r="V4561">
        <v>3</v>
      </c>
      <c r="W4561" t="s">
        <v>83</v>
      </c>
      <c r="X4561" t="s">
        <v>47</v>
      </c>
      <c r="Y4561">
        <v>7190</v>
      </c>
      <c r="Z4561">
        <v>0.11</v>
      </c>
    </row>
    <row r="4562" spans="1:26" x14ac:dyDescent="0.25">
      <c r="A4562" t="s">
        <v>6427</v>
      </c>
      <c r="B4562" s="1">
        <v>45085</v>
      </c>
      <c r="C4562" t="s">
        <v>5637</v>
      </c>
      <c r="D4562" t="s">
        <v>39</v>
      </c>
      <c r="E4562" t="s">
        <v>58</v>
      </c>
      <c r="F4562" t="s">
        <v>30</v>
      </c>
      <c r="G4562" t="s">
        <v>31</v>
      </c>
      <c r="H4562">
        <v>8</v>
      </c>
      <c r="I4562">
        <v>4409</v>
      </c>
      <c r="J4562">
        <v>9</v>
      </c>
      <c r="K4562">
        <v>32097.52</v>
      </c>
      <c r="L4562">
        <v>2002.06</v>
      </c>
      <c r="M4562" t="s">
        <v>32</v>
      </c>
      <c r="N4562" t="s">
        <v>66</v>
      </c>
      <c r="O4562">
        <v>7</v>
      </c>
      <c r="P4562">
        <v>2023</v>
      </c>
      <c r="Q4562">
        <v>6</v>
      </c>
      <c r="R4562" t="s">
        <v>95</v>
      </c>
      <c r="S4562">
        <v>2</v>
      </c>
      <c r="T4562">
        <v>23</v>
      </c>
      <c r="U4562">
        <v>2</v>
      </c>
      <c r="V4562">
        <v>4</v>
      </c>
      <c r="W4562" t="s">
        <v>73</v>
      </c>
      <c r="X4562" t="s">
        <v>47</v>
      </c>
      <c r="Y4562">
        <v>317448</v>
      </c>
      <c r="Z4562">
        <v>0.06</v>
      </c>
    </row>
    <row r="4563" spans="1:26" x14ac:dyDescent="0.25">
      <c r="A4563" t="s">
        <v>6428</v>
      </c>
      <c r="B4563" s="1">
        <v>45243</v>
      </c>
      <c r="C4563" t="s">
        <v>874</v>
      </c>
      <c r="D4563" t="s">
        <v>63</v>
      </c>
      <c r="E4563" t="s">
        <v>58</v>
      </c>
      <c r="F4563" t="s">
        <v>30</v>
      </c>
      <c r="G4563" t="s">
        <v>31</v>
      </c>
      <c r="H4563">
        <v>2</v>
      </c>
      <c r="I4563">
        <v>2955</v>
      </c>
      <c r="J4563">
        <v>26</v>
      </c>
      <c r="K4563">
        <v>4373.3999999999996</v>
      </c>
      <c r="L4563">
        <v>333.07</v>
      </c>
      <c r="M4563" t="s">
        <v>43</v>
      </c>
      <c r="N4563" t="s">
        <v>33</v>
      </c>
      <c r="O4563">
        <v>7</v>
      </c>
      <c r="P4563">
        <v>2023</v>
      </c>
      <c r="Q4563">
        <v>11</v>
      </c>
      <c r="R4563" t="s">
        <v>92</v>
      </c>
      <c r="S4563">
        <v>4</v>
      </c>
      <c r="T4563">
        <v>46</v>
      </c>
      <c r="U4563">
        <v>3</v>
      </c>
      <c r="V4563">
        <v>1</v>
      </c>
      <c r="W4563" t="s">
        <v>60</v>
      </c>
      <c r="X4563" t="s">
        <v>47</v>
      </c>
      <c r="Y4563">
        <v>153660</v>
      </c>
      <c r="Z4563">
        <v>0.08</v>
      </c>
    </row>
    <row r="4564" spans="1:26" x14ac:dyDescent="0.25">
      <c r="A4564" t="s">
        <v>6429</v>
      </c>
      <c r="B4564" s="1">
        <v>45180</v>
      </c>
      <c r="C4564" t="s">
        <v>3006</v>
      </c>
      <c r="D4564" t="s">
        <v>63</v>
      </c>
      <c r="E4564" t="s">
        <v>40</v>
      </c>
      <c r="F4564" t="s">
        <v>41</v>
      </c>
      <c r="G4564" t="s">
        <v>59</v>
      </c>
      <c r="H4564">
        <v>2</v>
      </c>
      <c r="I4564">
        <v>953</v>
      </c>
      <c r="J4564">
        <v>14</v>
      </c>
      <c r="K4564">
        <v>1639.16</v>
      </c>
      <c r="L4564">
        <v>239.38</v>
      </c>
      <c r="M4564" t="s">
        <v>65</v>
      </c>
      <c r="N4564" t="s">
        <v>44</v>
      </c>
      <c r="O4564">
        <v>1</v>
      </c>
      <c r="P4564">
        <v>2023</v>
      </c>
      <c r="Q4564">
        <v>9</v>
      </c>
      <c r="R4564" t="s">
        <v>80</v>
      </c>
      <c r="S4564">
        <v>3</v>
      </c>
      <c r="T4564">
        <v>37</v>
      </c>
      <c r="U4564">
        <v>3</v>
      </c>
      <c r="V4564">
        <v>1</v>
      </c>
      <c r="W4564" t="s">
        <v>60</v>
      </c>
      <c r="X4564" t="s">
        <v>47</v>
      </c>
      <c r="Y4564">
        <v>26684</v>
      </c>
      <c r="Z4564">
        <v>0.15</v>
      </c>
    </row>
    <row r="4565" spans="1:26" x14ac:dyDescent="0.25">
      <c r="A4565" t="s">
        <v>6430</v>
      </c>
      <c r="B4565" s="1">
        <v>45279</v>
      </c>
      <c r="C4565" t="s">
        <v>5840</v>
      </c>
      <c r="D4565" t="s">
        <v>28</v>
      </c>
      <c r="E4565" t="s">
        <v>58</v>
      </c>
      <c r="F4565" t="s">
        <v>52</v>
      </c>
      <c r="G4565" t="s">
        <v>79</v>
      </c>
      <c r="H4565">
        <v>2</v>
      </c>
      <c r="I4565">
        <v>799</v>
      </c>
      <c r="J4565">
        <v>16</v>
      </c>
      <c r="K4565">
        <v>1342.32</v>
      </c>
      <c r="L4565">
        <v>224.5</v>
      </c>
      <c r="M4565" t="s">
        <v>32</v>
      </c>
      <c r="N4565" t="s">
        <v>44</v>
      </c>
      <c r="O4565">
        <v>7</v>
      </c>
      <c r="P4565">
        <v>2023</v>
      </c>
      <c r="Q4565">
        <v>12</v>
      </c>
      <c r="R4565" t="s">
        <v>54</v>
      </c>
      <c r="S4565">
        <v>4</v>
      </c>
      <c r="T4565">
        <v>51</v>
      </c>
      <c r="U4565">
        <v>4</v>
      </c>
      <c r="V4565">
        <v>2</v>
      </c>
      <c r="W4565" t="s">
        <v>76</v>
      </c>
      <c r="X4565" t="s">
        <v>47</v>
      </c>
      <c r="Y4565">
        <v>25568</v>
      </c>
      <c r="Z4565">
        <v>0.17</v>
      </c>
    </row>
    <row r="4566" spans="1:26" x14ac:dyDescent="0.25">
      <c r="A4566" t="s">
        <v>6431</v>
      </c>
      <c r="B4566" s="1">
        <v>44962</v>
      </c>
      <c r="C4566" t="s">
        <v>4872</v>
      </c>
      <c r="D4566" t="s">
        <v>39</v>
      </c>
      <c r="E4566" t="s">
        <v>51</v>
      </c>
      <c r="F4566" t="s">
        <v>41</v>
      </c>
      <c r="G4566" t="s">
        <v>116</v>
      </c>
      <c r="H4566">
        <v>2</v>
      </c>
      <c r="I4566">
        <v>3604</v>
      </c>
      <c r="J4566">
        <v>22</v>
      </c>
      <c r="K4566">
        <v>5622.24</v>
      </c>
      <c r="L4566">
        <v>837.08</v>
      </c>
      <c r="M4566" t="s">
        <v>43</v>
      </c>
      <c r="N4566" t="s">
        <v>33</v>
      </c>
      <c r="O4566">
        <v>4</v>
      </c>
      <c r="P4566">
        <v>2023</v>
      </c>
      <c r="Q4566">
        <v>2</v>
      </c>
      <c r="R4566" t="s">
        <v>67</v>
      </c>
      <c r="S4566">
        <v>1</v>
      </c>
      <c r="T4566">
        <v>6</v>
      </c>
      <c r="U4566">
        <v>2</v>
      </c>
      <c r="V4566">
        <v>0</v>
      </c>
      <c r="W4566" t="s">
        <v>55</v>
      </c>
      <c r="X4566" t="s">
        <v>36</v>
      </c>
      <c r="Y4566">
        <v>158576</v>
      </c>
      <c r="Z4566">
        <v>0.15</v>
      </c>
    </row>
    <row r="4567" spans="1:26" x14ac:dyDescent="0.25">
      <c r="A4567" t="s">
        <v>6432</v>
      </c>
      <c r="B4567" s="1">
        <v>45007</v>
      </c>
      <c r="C4567" t="s">
        <v>752</v>
      </c>
      <c r="D4567" t="s">
        <v>50</v>
      </c>
      <c r="E4567" t="s">
        <v>40</v>
      </c>
      <c r="F4567" t="s">
        <v>52</v>
      </c>
      <c r="G4567" t="s">
        <v>53</v>
      </c>
      <c r="H4567">
        <v>4</v>
      </c>
      <c r="I4567">
        <v>3555</v>
      </c>
      <c r="J4567">
        <v>18</v>
      </c>
      <c r="K4567">
        <v>11660.4</v>
      </c>
      <c r="L4567">
        <v>2286.69</v>
      </c>
      <c r="M4567" t="s">
        <v>43</v>
      </c>
      <c r="N4567" t="s">
        <v>44</v>
      </c>
      <c r="O4567">
        <v>7</v>
      </c>
      <c r="P4567">
        <v>2023</v>
      </c>
      <c r="Q4567">
        <v>3</v>
      </c>
      <c r="R4567" t="s">
        <v>105</v>
      </c>
      <c r="S4567">
        <v>1</v>
      </c>
      <c r="T4567">
        <v>12</v>
      </c>
      <c r="U4567">
        <v>4</v>
      </c>
      <c r="V4567">
        <v>3</v>
      </c>
      <c r="W4567" t="s">
        <v>83</v>
      </c>
      <c r="X4567" t="s">
        <v>47</v>
      </c>
      <c r="Y4567">
        <v>255960</v>
      </c>
      <c r="Z4567">
        <v>0.2</v>
      </c>
    </row>
    <row r="4568" spans="1:26" x14ac:dyDescent="0.25">
      <c r="A4568" t="s">
        <v>6433</v>
      </c>
      <c r="B4568" s="1">
        <v>45156</v>
      </c>
      <c r="C4568" t="s">
        <v>6070</v>
      </c>
      <c r="D4568" t="s">
        <v>28</v>
      </c>
      <c r="E4568" t="s">
        <v>58</v>
      </c>
      <c r="F4568" t="s">
        <v>52</v>
      </c>
      <c r="G4568" t="s">
        <v>79</v>
      </c>
      <c r="H4568">
        <v>8</v>
      </c>
      <c r="I4568">
        <v>4240</v>
      </c>
      <c r="J4568">
        <v>6</v>
      </c>
      <c r="K4568">
        <v>31884.799999999999</v>
      </c>
      <c r="L4568">
        <v>4108.71</v>
      </c>
      <c r="M4568" t="s">
        <v>43</v>
      </c>
      <c r="N4568" t="s">
        <v>44</v>
      </c>
      <c r="O4568">
        <v>3</v>
      </c>
      <c r="P4568">
        <v>2023</v>
      </c>
      <c r="Q4568">
        <v>8</v>
      </c>
      <c r="R4568" t="s">
        <v>72</v>
      </c>
      <c r="S4568">
        <v>3</v>
      </c>
      <c r="T4568">
        <v>33</v>
      </c>
      <c r="U4568">
        <v>3</v>
      </c>
      <c r="V4568">
        <v>5</v>
      </c>
      <c r="W4568" t="s">
        <v>46</v>
      </c>
      <c r="X4568" t="s">
        <v>47</v>
      </c>
      <c r="Y4568">
        <v>203520</v>
      </c>
      <c r="Z4568">
        <v>0.13</v>
      </c>
    </row>
    <row r="4569" spans="1:26" x14ac:dyDescent="0.25">
      <c r="A4569" t="s">
        <v>6434</v>
      </c>
      <c r="B4569" s="1">
        <v>45031</v>
      </c>
      <c r="C4569" t="s">
        <v>5897</v>
      </c>
      <c r="D4569" t="s">
        <v>50</v>
      </c>
      <c r="E4569" t="s">
        <v>29</v>
      </c>
      <c r="F4569" t="s">
        <v>41</v>
      </c>
      <c r="G4569" t="s">
        <v>59</v>
      </c>
      <c r="H4569">
        <v>8</v>
      </c>
      <c r="I4569">
        <v>1381</v>
      </c>
      <c r="J4569">
        <v>4</v>
      </c>
      <c r="K4569">
        <v>10606.08</v>
      </c>
      <c r="L4569">
        <v>1107.3699999999999</v>
      </c>
      <c r="M4569" t="s">
        <v>43</v>
      </c>
      <c r="N4569" t="s">
        <v>44</v>
      </c>
      <c r="O4569">
        <v>3</v>
      </c>
      <c r="P4569">
        <v>2023</v>
      </c>
      <c r="Q4569">
        <v>4</v>
      </c>
      <c r="R4569" t="s">
        <v>100</v>
      </c>
      <c r="S4569">
        <v>2</v>
      </c>
      <c r="T4569">
        <v>15</v>
      </c>
      <c r="U4569">
        <v>3</v>
      </c>
      <c r="V4569">
        <v>6</v>
      </c>
      <c r="W4569" t="s">
        <v>35</v>
      </c>
      <c r="X4569" t="s">
        <v>36</v>
      </c>
      <c r="Y4569">
        <v>44192</v>
      </c>
      <c r="Z4569">
        <v>0.1</v>
      </c>
    </row>
    <row r="4570" spans="1:26" x14ac:dyDescent="0.25">
      <c r="A4570" t="s">
        <v>6435</v>
      </c>
      <c r="B4570" s="1">
        <v>45277</v>
      </c>
      <c r="C4570" t="s">
        <v>1282</v>
      </c>
      <c r="D4570" t="s">
        <v>28</v>
      </c>
      <c r="E4570" t="s">
        <v>58</v>
      </c>
      <c r="F4570" t="s">
        <v>30</v>
      </c>
      <c r="G4570" t="s">
        <v>86</v>
      </c>
      <c r="H4570">
        <v>6</v>
      </c>
      <c r="I4570">
        <v>3047</v>
      </c>
      <c r="J4570">
        <v>9</v>
      </c>
      <c r="K4570">
        <v>16636.62</v>
      </c>
      <c r="L4570">
        <v>1194.8900000000001</v>
      </c>
      <c r="M4570" t="s">
        <v>32</v>
      </c>
      <c r="N4570" t="s">
        <v>33</v>
      </c>
      <c r="O4570">
        <v>6</v>
      </c>
      <c r="P4570">
        <v>2023</v>
      </c>
      <c r="Q4570">
        <v>12</v>
      </c>
      <c r="R4570" t="s">
        <v>54</v>
      </c>
      <c r="S4570">
        <v>4</v>
      </c>
      <c r="T4570">
        <v>51</v>
      </c>
      <c r="U4570">
        <v>4</v>
      </c>
      <c r="V4570">
        <v>0</v>
      </c>
      <c r="W4570" t="s">
        <v>55</v>
      </c>
      <c r="X4570" t="s">
        <v>36</v>
      </c>
      <c r="Y4570">
        <v>164538</v>
      </c>
      <c r="Z4570">
        <v>7.0000000000000007E-2</v>
      </c>
    </row>
    <row r="4571" spans="1:26" x14ac:dyDescent="0.25">
      <c r="A4571" t="s">
        <v>6436</v>
      </c>
      <c r="B4571" s="1">
        <v>44942</v>
      </c>
      <c r="C4571" t="s">
        <v>386</v>
      </c>
      <c r="D4571" t="s">
        <v>39</v>
      </c>
      <c r="E4571" t="s">
        <v>58</v>
      </c>
      <c r="F4571" t="s">
        <v>41</v>
      </c>
      <c r="G4571" t="s">
        <v>116</v>
      </c>
      <c r="H4571">
        <v>2</v>
      </c>
      <c r="I4571">
        <v>4901</v>
      </c>
      <c r="J4571">
        <v>29</v>
      </c>
      <c r="K4571">
        <v>6959.42</v>
      </c>
      <c r="L4571">
        <v>709.53</v>
      </c>
      <c r="M4571" t="s">
        <v>43</v>
      </c>
      <c r="N4571" t="s">
        <v>66</v>
      </c>
      <c r="O4571">
        <v>1</v>
      </c>
      <c r="P4571">
        <v>2023</v>
      </c>
      <c r="Q4571">
        <v>1</v>
      </c>
      <c r="R4571" t="s">
        <v>34</v>
      </c>
      <c r="S4571">
        <v>1</v>
      </c>
      <c r="T4571">
        <v>3</v>
      </c>
      <c r="U4571">
        <v>3</v>
      </c>
      <c r="V4571">
        <v>1</v>
      </c>
      <c r="W4571" t="s">
        <v>60</v>
      </c>
      <c r="X4571" t="s">
        <v>47</v>
      </c>
      <c r="Y4571">
        <v>284258</v>
      </c>
      <c r="Z4571">
        <v>0.1</v>
      </c>
    </row>
    <row r="4572" spans="1:26" x14ac:dyDescent="0.25">
      <c r="A4572" t="s">
        <v>6437</v>
      </c>
      <c r="B4572" s="1">
        <v>45245</v>
      </c>
      <c r="C4572" t="s">
        <v>3462</v>
      </c>
      <c r="D4572" t="s">
        <v>63</v>
      </c>
      <c r="E4572" t="s">
        <v>51</v>
      </c>
      <c r="F4572" t="s">
        <v>52</v>
      </c>
      <c r="G4572" t="s">
        <v>53</v>
      </c>
      <c r="H4572">
        <v>2</v>
      </c>
      <c r="I4572">
        <v>2310</v>
      </c>
      <c r="J4572">
        <v>23</v>
      </c>
      <c r="K4572">
        <v>3557.4</v>
      </c>
      <c r="L4572">
        <v>231.7</v>
      </c>
      <c r="M4572" t="s">
        <v>32</v>
      </c>
      <c r="N4572" t="s">
        <v>33</v>
      </c>
      <c r="O4572">
        <v>6</v>
      </c>
      <c r="P4572">
        <v>2023</v>
      </c>
      <c r="Q4572">
        <v>11</v>
      </c>
      <c r="R4572" t="s">
        <v>92</v>
      </c>
      <c r="S4572">
        <v>4</v>
      </c>
      <c r="T4572">
        <v>46</v>
      </c>
      <c r="U4572">
        <v>3</v>
      </c>
      <c r="V4572">
        <v>3</v>
      </c>
      <c r="W4572" t="s">
        <v>83</v>
      </c>
      <c r="X4572" t="s">
        <v>47</v>
      </c>
      <c r="Y4572">
        <v>106260</v>
      </c>
      <c r="Z4572">
        <v>7.0000000000000007E-2</v>
      </c>
    </row>
    <row r="4573" spans="1:26" x14ac:dyDescent="0.25">
      <c r="A4573" t="s">
        <v>6438</v>
      </c>
      <c r="B4573" s="1">
        <v>45273</v>
      </c>
      <c r="C4573" t="s">
        <v>603</v>
      </c>
      <c r="D4573" t="s">
        <v>28</v>
      </c>
      <c r="E4573" t="s">
        <v>51</v>
      </c>
      <c r="F4573" t="s">
        <v>30</v>
      </c>
      <c r="G4573" t="s">
        <v>64</v>
      </c>
      <c r="H4573">
        <v>1</v>
      </c>
      <c r="I4573">
        <v>1448</v>
      </c>
      <c r="J4573">
        <v>7</v>
      </c>
      <c r="K4573">
        <v>1346.64</v>
      </c>
      <c r="L4573">
        <v>165.55</v>
      </c>
      <c r="M4573" t="s">
        <v>32</v>
      </c>
      <c r="N4573" t="s">
        <v>44</v>
      </c>
      <c r="O4573">
        <v>4</v>
      </c>
      <c r="P4573">
        <v>2023</v>
      </c>
      <c r="Q4573">
        <v>12</v>
      </c>
      <c r="R4573" t="s">
        <v>54</v>
      </c>
      <c r="S4573">
        <v>4</v>
      </c>
      <c r="T4573">
        <v>50</v>
      </c>
      <c r="U4573">
        <v>3</v>
      </c>
      <c r="V4573">
        <v>3</v>
      </c>
      <c r="W4573" t="s">
        <v>83</v>
      </c>
      <c r="X4573" t="s">
        <v>47</v>
      </c>
      <c r="Y4573">
        <v>10136</v>
      </c>
      <c r="Z4573">
        <v>0.12</v>
      </c>
    </row>
    <row r="4574" spans="1:26" x14ac:dyDescent="0.25">
      <c r="A4574" t="s">
        <v>6439</v>
      </c>
      <c r="B4574" s="1">
        <v>45173</v>
      </c>
      <c r="C4574" t="s">
        <v>4915</v>
      </c>
      <c r="D4574" t="s">
        <v>50</v>
      </c>
      <c r="E4574" t="s">
        <v>58</v>
      </c>
      <c r="F4574" t="s">
        <v>30</v>
      </c>
      <c r="G4574" t="s">
        <v>86</v>
      </c>
      <c r="H4574">
        <v>8</v>
      </c>
      <c r="I4574">
        <v>2972</v>
      </c>
      <c r="J4574">
        <v>0</v>
      </c>
      <c r="K4574">
        <v>23776</v>
      </c>
      <c r="L4574">
        <v>3089.5</v>
      </c>
      <c r="M4574" t="s">
        <v>32</v>
      </c>
      <c r="N4574" t="s">
        <v>66</v>
      </c>
      <c r="O4574">
        <v>4</v>
      </c>
      <c r="P4574">
        <v>2023</v>
      </c>
      <c r="Q4574">
        <v>9</v>
      </c>
      <c r="R4574" t="s">
        <v>80</v>
      </c>
      <c r="S4574">
        <v>3</v>
      </c>
      <c r="T4574">
        <v>36</v>
      </c>
      <c r="U4574">
        <v>2</v>
      </c>
      <c r="V4574">
        <v>1</v>
      </c>
      <c r="W4574" t="s">
        <v>60</v>
      </c>
      <c r="X4574" t="s">
        <v>47</v>
      </c>
      <c r="Y4574">
        <v>0</v>
      </c>
      <c r="Z4574">
        <v>0.13</v>
      </c>
    </row>
    <row r="4575" spans="1:26" x14ac:dyDescent="0.25">
      <c r="A4575" t="s">
        <v>6440</v>
      </c>
      <c r="B4575" s="1">
        <v>45214</v>
      </c>
      <c r="C4575" t="s">
        <v>1735</v>
      </c>
      <c r="D4575" t="s">
        <v>39</v>
      </c>
      <c r="E4575" t="s">
        <v>58</v>
      </c>
      <c r="F4575" t="s">
        <v>52</v>
      </c>
      <c r="G4575" t="s">
        <v>79</v>
      </c>
      <c r="H4575">
        <v>3</v>
      </c>
      <c r="I4575">
        <v>4199</v>
      </c>
      <c r="J4575">
        <v>14</v>
      </c>
      <c r="K4575">
        <v>10833.42</v>
      </c>
      <c r="L4575">
        <v>949.02</v>
      </c>
      <c r="M4575" t="s">
        <v>65</v>
      </c>
      <c r="N4575" t="s">
        <v>44</v>
      </c>
      <c r="O4575">
        <v>3</v>
      </c>
      <c r="P4575">
        <v>2023</v>
      </c>
      <c r="Q4575">
        <v>10</v>
      </c>
      <c r="R4575" t="s">
        <v>45</v>
      </c>
      <c r="S4575">
        <v>4</v>
      </c>
      <c r="T4575">
        <v>42</v>
      </c>
      <c r="U4575">
        <v>3</v>
      </c>
      <c r="V4575">
        <v>0</v>
      </c>
      <c r="W4575" t="s">
        <v>55</v>
      </c>
      <c r="X4575" t="s">
        <v>36</v>
      </c>
      <c r="Y4575">
        <v>176358</v>
      </c>
      <c r="Z4575">
        <v>0.09</v>
      </c>
    </row>
    <row r="4576" spans="1:26" x14ac:dyDescent="0.25">
      <c r="A4576" t="s">
        <v>6441</v>
      </c>
      <c r="B4576" s="1">
        <v>45020</v>
      </c>
      <c r="C4576" t="s">
        <v>1691</v>
      </c>
      <c r="D4576" t="s">
        <v>28</v>
      </c>
      <c r="E4576" t="s">
        <v>40</v>
      </c>
      <c r="F4576" t="s">
        <v>52</v>
      </c>
      <c r="G4576" t="s">
        <v>91</v>
      </c>
      <c r="H4576">
        <v>1</v>
      </c>
      <c r="I4576">
        <v>4072</v>
      </c>
      <c r="J4576">
        <v>1</v>
      </c>
      <c r="K4576">
        <v>4031.28</v>
      </c>
      <c r="L4576">
        <v>266.91000000000003</v>
      </c>
      <c r="M4576" t="s">
        <v>32</v>
      </c>
      <c r="N4576" t="s">
        <v>66</v>
      </c>
      <c r="O4576">
        <v>2</v>
      </c>
      <c r="P4576">
        <v>2023</v>
      </c>
      <c r="Q4576">
        <v>4</v>
      </c>
      <c r="R4576" t="s">
        <v>100</v>
      </c>
      <c r="S4576">
        <v>2</v>
      </c>
      <c r="T4576">
        <v>14</v>
      </c>
      <c r="U4576">
        <v>2</v>
      </c>
      <c r="V4576">
        <v>2</v>
      </c>
      <c r="W4576" t="s">
        <v>76</v>
      </c>
      <c r="X4576" t="s">
        <v>47</v>
      </c>
      <c r="Y4576">
        <v>4072</v>
      </c>
      <c r="Z4576">
        <v>7.0000000000000007E-2</v>
      </c>
    </row>
    <row r="4577" spans="1:26" x14ac:dyDescent="0.25">
      <c r="A4577" t="s">
        <v>6442</v>
      </c>
      <c r="B4577" s="1">
        <v>44972</v>
      </c>
      <c r="C4577" t="s">
        <v>4363</v>
      </c>
      <c r="D4577" t="s">
        <v>50</v>
      </c>
      <c r="E4577" t="s">
        <v>29</v>
      </c>
      <c r="F4577" t="s">
        <v>30</v>
      </c>
      <c r="G4577" t="s">
        <v>86</v>
      </c>
      <c r="H4577">
        <v>8</v>
      </c>
      <c r="I4577">
        <v>1045</v>
      </c>
      <c r="J4577">
        <v>10</v>
      </c>
      <c r="K4577">
        <v>7524</v>
      </c>
      <c r="L4577">
        <v>1048.68</v>
      </c>
      <c r="M4577" t="s">
        <v>43</v>
      </c>
      <c r="N4577" t="s">
        <v>44</v>
      </c>
      <c r="O4577">
        <v>6</v>
      </c>
      <c r="P4577">
        <v>2023</v>
      </c>
      <c r="Q4577">
        <v>2</v>
      </c>
      <c r="R4577" t="s">
        <v>67</v>
      </c>
      <c r="S4577">
        <v>1</v>
      </c>
      <c r="T4577">
        <v>7</v>
      </c>
      <c r="U4577">
        <v>3</v>
      </c>
      <c r="V4577">
        <v>3</v>
      </c>
      <c r="W4577" t="s">
        <v>83</v>
      </c>
      <c r="X4577" t="s">
        <v>47</v>
      </c>
      <c r="Y4577">
        <v>83600</v>
      </c>
      <c r="Z4577">
        <v>0.14000000000000001</v>
      </c>
    </row>
    <row r="4578" spans="1:26" x14ac:dyDescent="0.25">
      <c r="A4578" t="s">
        <v>6443</v>
      </c>
      <c r="B4578" s="1">
        <v>45252</v>
      </c>
      <c r="C4578" t="s">
        <v>6444</v>
      </c>
      <c r="D4578" t="s">
        <v>50</v>
      </c>
      <c r="E4578" t="s">
        <v>51</v>
      </c>
      <c r="F4578" t="s">
        <v>41</v>
      </c>
      <c r="G4578" t="s">
        <v>116</v>
      </c>
      <c r="H4578">
        <v>3</v>
      </c>
      <c r="I4578">
        <v>2517</v>
      </c>
      <c r="J4578">
        <v>9</v>
      </c>
      <c r="K4578">
        <v>6871.41</v>
      </c>
      <c r="L4578">
        <v>1197.42</v>
      </c>
      <c r="M4578" t="s">
        <v>65</v>
      </c>
      <c r="N4578" t="s">
        <v>66</v>
      </c>
      <c r="O4578">
        <v>2</v>
      </c>
      <c r="P4578">
        <v>2023</v>
      </c>
      <c r="Q4578">
        <v>11</v>
      </c>
      <c r="R4578" t="s">
        <v>92</v>
      </c>
      <c r="S4578">
        <v>4</v>
      </c>
      <c r="T4578">
        <v>47</v>
      </c>
      <c r="U4578">
        <v>4</v>
      </c>
      <c r="V4578">
        <v>3</v>
      </c>
      <c r="W4578" t="s">
        <v>83</v>
      </c>
      <c r="X4578" t="s">
        <v>47</v>
      </c>
      <c r="Y4578">
        <v>67959</v>
      </c>
      <c r="Z4578">
        <v>0.17</v>
      </c>
    </row>
    <row r="4579" spans="1:26" x14ac:dyDescent="0.25">
      <c r="A4579" t="s">
        <v>6445</v>
      </c>
      <c r="B4579" s="1">
        <v>45046</v>
      </c>
      <c r="C4579" t="s">
        <v>1396</v>
      </c>
      <c r="D4579" t="s">
        <v>50</v>
      </c>
      <c r="E4579" t="s">
        <v>29</v>
      </c>
      <c r="F4579" t="s">
        <v>41</v>
      </c>
      <c r="G4579" t="s">
        <v>116</v>
      </c>
      <c r="H4579">
        <v>8</v>
      </c>
      <c r="I4579">
        <v>4535</v>
      </c>
      <c r="J4579">
        <v>23</v>
      </c>
      <c r="K4579">
        <v>27935.599999999999</v>
      </c>
      <c r="L4579">
        <v>1398.8</v>
      </c>
      <c r="M4579" t="s">
        <v>32</v>
      </c>
      <c r="N4579" t="s">
        <v>33</v>
      </c>
      <c r="O4579">
        <v>2</v>
      </c>
      <c r="P4579">
        <v>2023</v>
      </c>
      <c r="Q4579">
        <v>4</v>
      </c>
      <c r="R4579" t="s">
        <v>100</v>
      </c>
      <c r="S4579">
        <v>2</v>
      </c>
      <c r="T4579">
        <v>18</v>
      </c>
      <c r="U4579">
        <v>6</v>
      </c>
      <c r="V4579">
        <v>0</v>
      </c>
      <c r="W4579" t="s">
        <v>55</v>
      </c>
      <c r="X4579" t="s">
        <v>36</v>
      </c>
      <c r="Y4579">
        <v>834440</v>
      </c>
      <c r="Z4579">
        <v>0.05</v>
      </c>
    </row>
    <row r="4580" spans="1:26" x14ac:dyDescent="0.25">
      <c r="A4580" t="s">
        <v>6446</v>
      </c>
      <c r="B4580" s="1">
        <v>44970</v>
      </c>
      <c r="C4580" t="s">
        <v>4726</v>
      </c>
      <c r="D4580" t="s">
        <v>63</v>
      </c>
      <c r="E4580" t="s">
        <v>40</v>
      </c>
      <c r="F4580" t="s">
        <v>52</v>
      </c>
      <c r="G4580" t="s">
        <v>91</v>
      </c>
      <c r="H4580">
        <v>4</v>
      </c>
      <c r="I4580">
        <v>646</v>
      </c>
      <c r="J4580">
        <v>6</v>
      </c>
      <c r="K4580">
        <v>2428.96</v>
      </c>
      <c r="L4580">
        <v>196.57</v>
      </c>
      <c r="M4580" t="s">
        <v>43</v>
      </c>
      <c r="N4580" t="s">
        <v>44</v>
      </c>
      <c r="O4580">
        <v>4</v>
      </c>
      <c r="P4580">
        <v>2023</v>
      </c>
      <c r="Q4580">
        <v>2</v>
      </c>
      <c r="R4580" t="s">
        <v>67</v>
      </c>
      <c r="S4580">
        <v>1</v>
      </c>
      <c r="T4580">
        <v>7</v>
      </c>
      <c r="U4580">
        <v>3</v>
      </c>
      <c r="V4580">
        <v>1</v>
      </c>
      <c r="W4580" t="s">
        <v>60</v>
      </c>
      <c r="X4580" t="s">
        <v>47</v>
      </c>
      <c r="Y4580">
        <v>15504</v>
      </c>
      <c r="Z4580">
        <v>0.08</v>
      </c>
    </row>
    <row r="4581" spans="1:26" x14ac:dyDescent="0.25">
      <c r="A4581" t="s">
        <v>6447</v>
      </c>
      <c r="B4581" s="1">
        <v>44938</v>
      </c>
      <c r="C4581" t="s">
        <v>2522</v>
      </c>
      <c r="D4581" t="s">
        <v>63</v>
      </c>
      <c r="E4581" t="s">
        <v>40</v>
      </c>
      <c r="F4581" t="s">
        <v>52</v>
      </c>
      <c r="G4581" t="s">
        <v>91</v>
      </c>
      <c r="H4581">
        <v>10</v>
      </c>
      <c r="I4581">
        <v>4337</v>
      </c>
      <c r="J4581">
        <v>6</v>
      </c>
      <c r="K4581">
        <v>40767.800000000003</v>
      </c>
      <c r="L4581">
        <v>2263.56</v>
      </c>
      <c r="M4581" t="s">
        <v>65</v>
      </c>
      <c r="N4581" t="s">
        <v>33</v>
      </c>
      <c r="O4581">
        <v>6</v>
      </c>
      <c r="P4581">
        <v>2023</v>
      </c>
      <c r="Q4581">
        <v>1</v>
      </c>
      <c r="R4581" t="s">
        <v>34</v>
      </c>
      <c r="S4581">
        <v>1</v>
      </c>
      <c r="T4581">
        <v>2</v>
      </c>
      <c r="U4581">
        <v>2</v>
      </c>
      <c r="V4581">
        <v>4</v>
      </c>
      <c r="W4581" t="s">
        <v>73</v>
      </c>
      <c r="X4581" t="s">
        <v>47</v>
      </c>
      <c r="Y4581">
        <v>260220</v>
      </c>
      <c r="Z4581">
        <v>0.06</v>
      </c>
    </row>
    <row r="4582" spans="1:26" x14ac:dyDescent="0.25">
      <c r="A4582" t="s">
        <v>6448</v>
      </c>
      <c r="B4582" s="1">
        <v>45121</v>
      </c>
      <c r="C4582" t="s">
        <v>4236</v>
      </c>
      <c r="D4582" t="s">
        <v>63</v>
      </c>
      <c r="E4582" t="s">
        <v>29</v>
      </c>
      <c r="F4582" t="s">
        <v>52</v>
      </c>
      <c r="G4582" t="s">
        <v>53</v>
      </c>
      <c r="H4582">
        <v>10</v>
      </c>
      <c r="I4582">
        <v>3158</v>
      </c>
      <c r="J4582">
        <v>10</v>
      </c>
      <c r="K4582">
        <v>28422</v>
      </c>
      <c r="L4582">
        <v>3420.58</v>
      </c>
      <c r="M4582" t="s">
        <v>65</v>
      </c>
      <c r="N4582" t="s">
        <v>66</v>
      </c>
      <c r="O4582">
        <v>6</v>
      </c>
      <c r="P4582">
        <v>2023</v>
      </c>
      <c r="Q4582">
        <v>7</v>
      </c>
      <c r="R4582" t="s">
        <v>125</v>
      </c>
      <c r="S4582">
        <v>3</v>
      </c>
      <c r="T4582">
        <v>28</v>
      </c>
      <c r="U4582">
        <v>3</v>
      </c>
      <c r="V4582">
        <v>5</v>
      </c>
      <c r="W4582" t="s">
        <v>46</v>
      </c>
      <c r="X4582" t="s">
        <v>47</v>
      </c>
      <c r="Y4582">
        <v>315800</v>
      </c>
      <c r="Z4582">
        <v>0.12</v>
      </c>
    </row>
    <row r="4583" spans="1:26" x14ac:dyDescent="0.25">
      <c r="A4583" t="s">
        <v>6449</v>
      </c>
      <c r="B4583" s="1">
        <v>44985</v>
      </c>
      <c r="C4583" t="s">
        <v>776</v>
      </c>
      <c r="D4583" t="s">
        <v>28</v>
      </c>
      <c r="E4583" t="s">
        <v>51</v>
      </c>
      <c r="F4583" t="s">
        <v>52</v>
      </c>
      <c r="G4583" t="s">
        <v>91</v>
      </c>
      <c r="H4583">
        <v>4</v>
      </c>
      <c r="I4583">
        <v>1306</v>
      </c>
      <c r="J4583">
        <v>3</v>
      </c>
      <c r="K4583">
        <v>5067.28</v>
      </c>
      <c r="L4583">
        <v>426.77</v>
      </c>
      <c r="M4583" t="s">
        <v>43</v>
      </c>
      <c r="N4583" t="s">
        <v>66</v>
      </c>
      <c r="O4583">
        <v>5</v>
      </c>
      <c r="P4583">
        <v>2023</v>
      </c>
      <c r="Q4583">
        <v>2</v>
      </c>
      <c r="R4583" t="s">
        <v>67</v>
      </c>
      <c r="S4583">
        <v>1</v>
      </c>
      <c r="T4583">
        <v>9</v>
      </c>
      <c r="U4583">
        <v>5</v>
      </c>
      <c r="V4583">
        <v>2</v>
      </c>
      <c r="W4583" t="s">
        <v>76</v>
      </c>
      <c r="X4583" t="s">
        <v>47</v>
      </c>
      <c r="Y4583">
        <v>15672</v>
      </c>
      <c r="Z4583">
        <v>0.08</v>
      </c>
    </row>
    <row r="4584" spans="1:26" x14ac:dyDescent="0.25">
      <c r="A4584" t="s">
        <v>6450</v>
      </c>
      <c r="B4584" s="1">
        <v>45180</v>
      </c>
      <c r="C4584" t="s">
        <v>441</v>
      </c>
      <c r="D4584" t="s">
        <v>50</v>
      </c>
      <c r="E4584" t="s">
        <v>51</v>
      </c>
      <c r="F4584" t="s">
        <v>41</v>
      </c>
      <c r="G4584" t="s">
        <v>116</v>
      </c>
      <c r="H4584">
        <v>7</v>
      </c>
      <c r="I4584">
        <v>307</v>
      </c>
      <c r="J4584">
        <v>26</v>
      </c>
      <c r="K4584">
        <v>1590.26</v>
      </c>
      <c r="L4584">
        <v>166.9</v>
      </c>
      <c r="M4584" t="s">
        <v>43</v>
      </c>
      <c r="N4584" t="s">
        <v>44</v>
      </c>
      <c r="O4584">
        <v>1</v>
      </c>
      <c r="P4584">
        <v>2023</v>
      </c>
      <c r="Q4584">
        <v>9</v>
      </c>
      <c r="R4584" t="s">
        <v>80</v>
      </c>
      <c r="S4584">
        <v>3</v>
      </c>
      <c r="T4584">
        <v>37</v>
      </c>
      <c r="U4584">
        <v>3</v>
      </c>
      <c r="V4584">
        <v>1</v>
      </c>
      <c r="W4584" t="s">
        <v>60</v>
      </c>
      <c r="X4584" t="s">
        <v>47</v>
      </c>
      <c r="Y4584">
        <v>55874</v>
      </c>
      <c r="Z4584">
        <v>0.1</v>
      </c>
    </row>
    <row r="4585" spans="1:26" x14ac:dyDescent="0.25">
      <c r="A4585" t="s">
        <v>6451</v>
      </c>
      <c r="B4585" s="1">
        <v>45037</v>
      </c>
      <c r="C4585" t="s">
        <v>193</v>
      </c>
      <c r="D4585" t="s">
        <v>63</v>
      </c>
      <c r="E4585" t="s">
        <v>29</v>
      </c>
      <c r="F4585" t="s">
        <v>52</v>
      </c>
      <c r="G4585" t="s">
        <v>53</v>
      </c>
      <c r="H4585">
        <v>6</v>
      </c>
      <c r="I4585">
        <v>2758</v>
      </c>
      <c r="J4585">
        <v>27</v>
      </c>
      <c r="K4585">
        <v>12080.04</v>
      </c>
      <c r="L4585">
        <v>2334.84</v>
      </c>
      <c r="M4585" t="s">
        <v>43</v>
      </c>
      <c r="N4585" t="s">
        <v>33</v>
      </c>
      <c r="O4585">
        <v>2</v>
      </c>
      <c r="P4585">
        <v>2023</v>
      </c>
      <c r="Q4585">
        <v>4</v>
      </c>
      <c r="R4585" t="s">
        <v>100</v>
      </c>
      <c r="S4585">
        <v>2</v>
      </c>
      <c r="T4585">
        <v>16</v>
      </c>
      <c r="U4585">
        <v>4</v>
      </c>
      <c r="V4585">
        <v>5</v>
      </c>
      <c r="W4585" t="s">
        <v>46</v>
      </c>
      <c r="X4585" t="s">
        <v>47</v>
      </c>
      <c r="Y4585">
        <v>446796</v>
      </c>
      <c r="Z4585">
        <v>0.19</v>
      </c>
    </row>
    <row r="4586" spans="1:26" x14ac:dyDescent="0.25">
      <c r="A4586" t="s">
        <v>6452</v>
      </c>
      <c r="B4586" s="1">
        <v>45092</v>
      </c>
      <c r="C4586" t="s">
        <v>3523</v>
      </c>
      <c r="D4586" t="s">
        <v>50</v>
      </c>
      <c r="E4586" t="s">
        <v>29</v>
      </c>
      <c r="F4586" t="s">
        <v>41</v>
      </c>
      <c r="G4586" t="s">
        <v>116</v>
      </c>
      <c r="H4586">
        <v>8</v>
      </c>
      <c r="I4586">
        <v>3865</v>
      </c>
      <c r="J4586">
        <v>6</v>
      </c>
      <c r="K4586">
        <v>29064.799999999999</v>
      </c>
      <c r="L4586">
        <v>5135.68</v>
      </c>
      <c r="M4586" t="s">
        <v>65</v>
      </c>
      <c r="N4586" t="s">
        <v>66</v>
      </c>
      <c r="O4586">
        <v>5</v>
      </c>
      <c r="P4586">
        <v>2023</v>
      </c>
      <c r="Q4586">
        <v>6</v>
      </c>
      <c r="R4586" t="s">
        <v>95</v>
      </c>
      <c r="S4586">
        <v>2</v>
      </c>
      <c r="T4586">
        <v>24</v>
      </c>
      <c r="U4586">
        <v>3</v>
      </c>
      <c r="V4586">
        <v>4</v>
      </c>
      <c r="W4586" t="s">
        <v>73</v>
      </c>
      <c r="X4586" t="s">
        <v>47</v>
      </c>
      <c r="Y4586">
        <v>185520</v>
      </c>
      <c r="Z4586">
        <v>0.18</v>
      </c>
    </row>
    <row r="4587" spans="1:26" x14ac:dyDescent="0.25">
      <c r="A4587" t="s">
        <v>6453</v>
      </c>
      <c r="B4587" s="1">
        <v>45247</v>
      </c>
      <c r="C4587" t="s">
        <v>2796</v>
      </c>
      <c r="D4587" t="s">
        <v>28</v>
      </c>
      <c r="E4587" t="s">
        <v>58</v>
      </c>
      <c r="F4587" t="s">
        <v>41</v>
      </c>
      <c r="G4587" t="s">
        <v>42</v>
      </c>
      <c r="H4587">
        <v>1</v>
      </c>
      <c r="I4587">
        <v>1473</v>
      </c>
      <c r="J4587">
        <v>13</v>
      </c>
      <c r="K4587">
        <v>1281.51</v>
      </c>
      <c r="L4587">
        <v>225.8</v>
      </c>
      <c r="M4587" t="s">
        <v>43</v>
      </c>
      <c r="N4587" t="s">
        <v>44</v>
      </c>
      <c r="O4587">
        <v>6</v>
      </c>
      <c r="P4587">
        <v>2023</v>
      </c>
      <c r="Q4587">
        <v>11</v>
      </c>
      <c r="R4587" t="s">
        <v>92</v>
      </c>
      <c r="S4587">
        <v>4</v>
      </c>
      <c r="T4587">
        <v>46</v>
      </c>
      <c r="U4587">
        <v>3</v>
      </c>
      <c r="V4587">
        <v>5</v>
      </c>
      <c r="W4587" t="s">
        <v>46</v>
      </c>
      <c r="X4587" t="s">
        <v>47</v>
      </c>
      <c r="Y4587">
        <v>19149</v>
      </c>
      <c r="Z4587">
        <v>0.18</v>
      </c>
    </row>
    <row r="4588" spans="1:26" x14ac:dyDescent="0.25">
      <c r="A4588" t="s">
        <v>6454</v>
      </c>
      <c r="B4588" s="1">
        <v>45148</v>
      </c>
      <c r="C4588" t="s">
        <v>4624</v>
      </c>
      <c r="D4588" t="s">
        <v>28</v>
      </c>
      <c r="E4588" t="s">
        <v>40</v>
      </c>
      <c r="F4588" t="s">
        <v>41</v>
      </c>
      <c r="G4588" t="s">
        <v>59</v>
      </c>
      <c r="H4588">
        <v>8</v>
      </c>
      <c r="I4588">
        <v>2265</v>
      </c>
      <c r="J4588">
        <v>30</v>
      </c>
      <c r="K4588">
        <v>12684</v>
      </c>
      <c r="L4588">
        <v>2416.2199999999998</v>
      </c>
      <c r="M4588" t="s">
        <v>43</v>
      </c>
      <c r="N4588" t="s">
        <v>66</v>
      </c>
      <c r="O4588">
        <v>5</v>
      </c>
      <c r="P4588">
        <v>2023</v>
      </c>
      <c r="Q4588">
        <v>8</v>
      </c>
      <c r="R4588" t="s">
        <v>72</v>
      </c>
      <c r="S4588">
        <v>3</v>
      </c>
      <c r="T4588">
        <v>32</v>
      </c>
      <c r="U4588">
        <v>2</v>
      </c>
      <c r="V4588">
        <v>4</v>
      </c>
      <c r="W4588" t="s">
        <v>73</v>
      </c>
      <c r="X4588" t="s">
        <v>47</v>
      </c>
      <c r="Y4588">
        <v>543600</v>
      </c>
      <c r="Z4588">
        <v>0.19</v>
      </c>
    </row>
    <row r="4589" spans="1:26" x14ac:dyDescent="0.25">
      <c r="A4589" t="s">
        <v>6455</v>
      </c>
      <c r="B4589" s="1">
        <v>45195</v>
      </c>
      <c r="C4589" t="s">
        <v>714</v>
      </c>
      <c r="D4589" t="s">
        <v>28</v>
      </c>
      <c r="E4589" t="s">
        <v>40</v>
      </c>
      <c r="F4589" t="s">
        <v>41</v>
      </c>
      <c r="G4589" t="s">
        <v>59</v>
      </c>
      <c r="H4589">
        <v>4</v>
      </c>
      <c r="I4589">
        <v>3396</v>
      </c>
      <c r="J4589">
        <v>22</v>
      </c>
      <c r="K4589">
        <v>10595.52</v>
      </c>
      <c r="L4589">
        <v>1523.56</v>
      </c>
      <c r="M4589" t="s">
        <v>43</v>
      </c>
      <c r="N4589" t="s">
        <v>66</v>
      </c>
      <c r="O4589">
        <v>7</v>
      </c>
      <c r="P4589">
        <v>2023</v>
      </c>
      <c r="Q4589">
        <v>9</v>
      </c>
      <c r="R4589" t="s">
        <v>80</v>
      </c>
      <c r="S4589">
        <v>3</v>
      </c>
      <c r="T4589">
        <v>39</v>
      </c>
      <c r="U4589">
        <v>5</v>
      </c>
      <c r="V4589">
        <v>2</v>
      </c>
      <c r="W4589" t="s">
        <v>76</v>
      </c>
      <c r="X4589" t="s">
        <v>47</v>
      </c>
      <c r="Y4589">
        <v>298848</v>
      </c>
      <c r="Z4589">
        <v>0.14000000000000001</v>
      </c>
    </row>
    <row r="4590" spans="1:26" x14ac:dyDescent="0.25">
      <c r="A4590" t="s">
        <v>6456</v>
      </c>
      <c r="B4590" s="1">
        <v>45037</v>
      </c>
      <c r="C4590" t="s">
        <v>5498</v>
      </c>
      <c r="D4590" t="s">
        <v>50</v>
      </c>
      <c r="E4590" t="s">
        <v>40</v>
      </c>
      <c r="F4590" t="s">
        <v>41</v>
      </c>
      <c r="G4590" t="s">
        <v>59</v>
      </c>
      <c r="H4590">
        <v>1</v>
      </c>
      <c r="I4590">
        <v>242</v>
      </c>
      <c r="J4590">
        <v>28</v>
      </c>
      <c r="K4590">
        <v>174.24</v>
      </c>
      <c r="L4590">
        <v>20.51</v>
      </c>
      <c r="M4590" t="s">
        <v>32</v>
      </c>
      <c r="N4590" t="s">
        <v>33</v>
      </c>
      <c r="O4590">
        <v>6</v>
      </c>
      <c r="P4590">
        <v>2023</v>
      </c>
      <c r="Q4590">
        <v>4</v>
      </c>
      <c r="R4590" t="s">
        <v>100</v>
      </c>
      <c r="S4590">
        <v>2</v>
      </c>
      <c r="T4590">
        <v>16</v>
      </c>
      <c r="U4590">
        <v>4</v>
      </c>
      <c r="V4590">
        <v>5</v>
      </c>
      <c r="W4590" t="s">
        <v>46</v>
      </c>
      <c r="X4590" t="s">
        <v>47</v>
      </c>
      <c r="Y4590">
        <v>6776</v>
      </c>
      <c r="Z4590">
        <v>0.12</v>
      </c>
    </row>
    <row r="4591" spans="1:26" x14ac:dyDescent="0.25">
      <c r="A4591" t="s">
        <v>6457</v>
      </c>
      <c r="B4591" s="1">
        <v>44989</v>
      </c>
      <c r="C4591" t="s">
        <v>4722</v>
      </c>
      <c r="D4591" t="s">
        <v>50</v>
      </c>
      <c r="E4591" t="s">
        <v>58</v>
      </c>
      <c r="F4591" t="s">
        <v>30</v>
      </c>
      <c r="G4591" t="s">
        <v>86</v>
      </c>
      <c r="H4591">
        <v>9</v>
      </c>
      <c r="I4591">
        <v>771</v>
      </c>
      <c r="J4591">
        <v>29</v>
      </c>
      <c r="K4591">
        <v>4926.6899999999996</v>
      </c>
      <c r="L4591">
        <v>308.63</v>
      </c>
      <c r="M4591" t="s">
        <v>43</v>
      </c>
      <c r="N4591" t="s">
        <v>66</v>
      </c>
      <c r="O4591">
        <v>7</v>
      </c>
      <c r="P4591">
        <v>2023</v>
      </c>
      <c r="Q4591">
        <v>3</v>
      </c>
      <c r="R4591" t="s">
        <v>105</v>
      </c>
      <c r="S4591">
        <v>1</v>
      </c>
      <c r="T4591">
        <v>9</v>
      </c>
      <c r="U4591">
        <v>1</v>
      </c>
      <c r="V4591">
        <v>6</v>
      </c>
      <c r="W4591" t="s">
        <v>35</v>
      </c>
      <c r="X4591" t="s">
        <v>36</v>
      </c>
      <c r="Y4591">
        <v>201231</v>
      </c>
      <c r="Z4591">
        <v>0.06</v>
      </c>
    </row>
    <row r="4592" spans="1:26" x14ac:dyDescent="0.25">
      <c r="A4592" t="s">
        <v>6458</v>
      </c>
      <c r="B4592" s="1">
        <v>45221</v>
      </c>
      <c r="C4592" t="s">
        <v>1259</v>
      </c>
      <c r="D4592" t="s">
        <v>50</v>
      </c>
      <c r="E4592" t="s">
        <v>51</v>
      </c>
      <c r="F4592" t="s">
        <v>30</v>
      </c>
      <c r="G4592" t="s">
        <v>86</v>
      </c>
      <c r="H4592">
        <v>2</v>
      </c>
      <c r="I4592">
        <v>3441</v>
      </c>
      <c r="J4592">
        <v>13</v>
      </c>
      <c r="K4592">
        <v>5987.34</v>
      </c>
      <c r="L4592">
        <v>794.21</v>
      </c>
      <c r="M4592" t="s">
        <v>43</v>
      </c>
      <c r="N4592" t="s">
        <v>44</v>
      </c>
      <c r="O4592">
        <v>3</v>
      </c>
      <c r="P4592">
        <v>2023</v>
      </c>
      <c r="Q4592">
        <v>10</v>
      </c>
      <c r="R4592" t="s">
        <v>45</v>
      </c>
      <c r="S4592">
        <v>4</v>
      </c>
      <c r="T4592">
        <v>43</v>
      </c>
      <c r="U4592">
        <v>4</v>
      </c>
      <c r="V4592">
        <v>0</v>
      </c>
      <c r="W4592" t="s">
        <v>55</v>
      </c>
      <c r="X4592" t="s">
        <v>36</v>
      </c>
      <c r="Y4592">
        <v>89466</v>
      </c>
      <c r="Z4592">
        <v>0.13</v>
      </c>
    </row>
    <row r="4593" spans="1:26" x14ac:dyDescent="0.25">
      <c r="A4593" t="s">
        <v>6459</v>
      </c>
      <c r="B4593" s="1">
        <v>45285</v>
      </c>
      <c r="C4593" t="s">
        <v>2194</v>
      </c>
      <c r="D4593" t="s">
        <v>50</v>
      </c>
      <c r="E4593" t="s">
        <v>40</v>
      </c>
      <c r="F4593" t="s">
        <v>52</v>
      </c>
      <c r="G4593" t="s">
        <v>53</v>
      </c>
      <c r="H4593">
        <v>9</v>
      </c>
      <c r="I4593">
        <v>879</v>
      </c>
      <c r="J4593">
        <v>2</v>
      </c>
      <c r="K4593">
        <v>7752.78</v>
      </c>
      <c r="L4593">
        <v>1397.72</v>
      </c>
      <c r="M4593" t="s">
        <v>65</v>
      </c>
      <c r="N4593" t="s">
        <v>44</v>
      </c>
      <c r="O4593">
        <v>3</v>
      </c>
      <c r="P4593">
        <v>2023</v>
      </c>
      <c r="Q4593">
        <v>12</v>
      </c>
      <c r="R4593" t="s">
        <v>54</v>
      </c>
      <c r="S4593">
        <v>4</v>
      </c>
      <c r="T4593">
        <v>52</v>
      </c>
      <c r="U4593">
        <v>5</v>
      </c>
      <c r="V4593">
        <v>1</v>
      </c>
      <c r="W4593" t="s">
        <v>60</v>
      </c>
      <c r="X4593" t="s">
        <v>47</v>
      </c>
      <c r="Y4593">
        <v>15822</v>
      </c>
      <c r="Z4593">
        <v>0.18</v>
      </c>
    </row>
    <row r="4594" spans="1:26" x14ac:dyDescent="0.25">
      <c r="A4594" t="s">
        <v>6460</v>
      </c>
      <c r="B4594" s="1">
        <v>44986</v>
      </c>
      <c r="C4594" t="s">
        <v>4309</v>
      </c>
      <c r="D4594" t="s">
        <v>63</v>
      </c>
      <c r="E4594" t="s">
        <v>29</v>
      </c>
      <c r="F4594" t="s">
        <v>52</v>
      </c>
      <c r="G4594" t="s">
        <v>79</v>
      </c>
      <c r="H4594">
        <v>4</v>
      </c>
      <c r="I4594">
        <v>582</v>
      </c>
      <c r="J4594">
        <v>22</v>
      </c>
      <c r="K4594">
        <v>1815.84</v>
      </c>
      <c r="L4594">
        <v>326.06</v>
      </c>
      <c r="M4594" t="s">
        <v>32</v>
      </c>
      <c r="N4594" t="s">
        <v>33</v>
      </c>
      <c r="O4594">
        <v>7</v>
      </c>
      <c r="P4594">
        <v>2023</v>
      </c>
      <c r="Q4594">
        <v>3</v>
      </c>
      <c r="R4594" t="s">
        <v>105</v>
      </c>
      <c r="S4594">
        <v>1</v>
      </c>
      <c r="T4594">
        <v>9</v>
      </c>
      <c r="U4594">
        <v>1</v>
      </c>
      <c r="V4594">
        <v>3</v>
      </c>
      <c r="W4594" t="s">
        <v>83</v>
      </c>
      <c r="X4594" t="s">
        <v>47</v>
      </c>
      <c r="Y4594">
        <v>51216</v>
      </c>
      <c r="Z4594">
        <v>0.18</v>
      </c>
    </row>
    <row r="4595" spans="1:26" x14ac:dyDescent="0.25">
      <c r="A4595" t="s">
        <v>6461</v>
      </c>
      <c r="B4595" s="1">
        <v>45130</v>
      </c>
      <c r="C4595" t="s">
        <v>514</v>
      </c>
      <c r="D4595" t="s">
        <v>63</v>
      </c>
      <c r="E4595" t="s">
        <v>29</v>
      </c>
      <c r="F4595" t="s">
        <v>30</v>
      </c>
      <c r="G4595" t="s">
        <v>86</v>
      </c>
      <c r="H4595">
        <v>8</v>
      </c>
      <c r="I4595">
        <v>3215</v>
      </c>
      <c r="J4595">
        <v>26</v>
      </c>
      <c r="K4595">
        <v>19032.8</v>
      </c>
      <c r="L4595">
        <v>2735.15</v>
      </c>
      <c r="M4595" t="s">
        <v>32</v>
      </c>
      <c r="N4595" t="s">
        <v>33</v>
      </c>
      <c r="O4595">
        <v>7</v>
      </c>
      <c r="P4595">
        <v>2023</v>
      </c>
      <c r="Q4595">
        <v>7</v>
      </c>
      <c r="R4595" t="s">
        <v>125</v>
      </c>
      <c r="S4595">
        <v>3</v>
      </c>
      <c r="T4595">
        <v>30</v>
      </c>
      <c r="U4595">
        <v>5</v>
      </c>
      <c r="V4595">
        <v>0</v>
      </c>
      <c r="W4595" t="s">
        <v>55</v>
      </c>
      <c r="X4595" t="s">
        <v>36</v>
      </c>
      <c r="Y4595">
        <v>668720</v>
      </c>
      <c r="Z4595">
        <v>0.14000000000000001</v>
      </c>
    </row>
    <row r="4596" spans="1:26" x14ac:dyDescent="0.25">
      <c r="A4596" t="s">
        <v>6462</v>
      </c>
      <c r="B4596" s="1">
        <v>45134</v>
      </c>
      <c r="C4596" t="s">
        <v>1058</v>
      </c>
      <c r="D4596" t="s">
        <v>28</v>
      </c>
      <c r="E4596" t="s">
        <v>58</v>
      </c>
      <c r="F4596" t="s">
        <v>30</v>
      </c>
      <c r="G4596" t="s">
        <v>64</v>
      </c>
      <c r="H4596">
        <v>8</v>
      </c>
      <c r="I4596">
        <v>100</v>
      </c>
      <c r="J4596">
        <v>30</v>
      </c>
      <c r="K4596">
        <v>560</v>
      </c>
      <c r="L4596">
        <v>55.51</v>
      </c>
      <c r="M4596" t="s">
        <v>32</v>
      </c>
      <c r="N4596" t="s">
        <v>66</v>
      </c>
      <c r="O4596">
        <v>3</v>
      </c>
      <c r="P4596">
        <v>2023</v>
      </c>
      <c r="Q4596">
        <v>7</v>
      </c>
      <c r="R4596" t="s">
        <v>125</v>
      </c>
      <c r="S4596">
        <v>3</v>
      </c>
      <c r="T4596">
        <v>30</v>
      </c>
      <c r="U4596">
        <v>5</v>
      </c>
      <c r="V4596">
        <v>4</v>
      </c>
      <c r="W4596" t="s">
        <v>73</v>
      </c>
      <c r="X4596" t="s">
        <v>47</v>
      </c>
      <c r="Y4596">
        <v>24000</v>
      </c>
      <c r="Z4596">
        <v>0.1</v>
      </c>
    </row>
    <row r="4597" spans="1:26" x14ac:dyDescent="0.25">
      <c r="A4597" t="s">
        <v>6463</v>
      </c>
      <c r="B4597" s="1">
        <v>45270</v>
      </c>
      <c r="C4597" t="s">
        <v>843</v>
      </c>
      <c r="D4597" t="s">
        <v>39</v>
      </c>
      <c r="E4597" t="s">
        <v>29</v>
      </c>
      <c r="F4597" t="s">
        <v>30</v>
      </c>
      <c r="G4597" t="s">
        <v>86</v>
      </c>
      <c r="H4597">
        <v>1</v>
      </c>
      <c r="I4597">
        <v>2436</v>
      </c>
      <c r="J4597">
        <v>19</v>
      </c>
      <c r="K4597">
        <v>1973.16</v>
      </c>
      <c r="L4597">
        <v>170.49</v>
      </c>
      <c r="M4597" t="s">
        <v>32</v>
      </c>
      <c r="N4597" t="s">
        <v>44</v>
      </c>
      <c r="O4597">
        <v>7</v>
      </c>
      <c r="P4597">
        <v>2023</v>
      </c>
      <c r="Q4597">
        <v>12</v>
      </c>
      <c r="R4597" t="s">
        <v>54</v>
      </c>
      <c r="S4597">
        <v>4</v>
      </c>
      <c r="T4597">
        <v>50</v>
      </c>
      <c r="U4597">
        <v>3</v>
      </c>
      <c r="V4597">
        <v>0</v>
      </c>
      <c r="W4597" t="s">
        <v>55</v>
      </c>
      <c r="X4597" t="s">
        <v>36</v>
      </c>
      <c r="Y4597">
        <v>46284</v>
      </c>
      <c r="Z4597">
        <v>0.09</v>
      </c>
    </row>
    <row r="4598" spans="1:26" x14ac:dyDescent="0.25">
      <c r="A4598" t="s">
        <v>6464</v>
      </c>
      <c r="B4598" s="1">
        <v>44998</v>
      </c>
      <c r="C4598" t="s">
        <v>4080</v>
      </c>
      <c r="D4598" t="s">
        <v>50</v>
      </c>
      <c r="E4598" t="s">
        <v>29</v>
      </c>
      <c r="F4598" t="s">
        <v>30</v>
      </c>
      <c r="G4598" t="s">
        <v>86</v>
      </c>
      <c r="H4598">
        <v>9</v>
      </c>
      <c r="I4598">
        <v>147</v>
      </c>
      <c r="J4598">
        <v>29</v>
      </c>
      <c r="K4598">
        <v>939.33</v>
      </c>
      <c r="L4598">
        <v>80.05</v>
      </c>
      <c r="M4598" t="s">
        <v>43</v>
      </c>
      <c r="N4598" t="s">
        <v>44</v>
      </c>
      <c r="O4598">
        <v>1</v>
      </c>
      <c r="P4598">
        <v>2023</v>
      </c>
      <c r="Q4598">
        <v>3</v>
      </c>
      <c r="R4598" t="s">
        <v>105</v>
      </c>
      <c r="S4598">
        <v>1</v>
      </c>
      <c r="T4598">
        <v>11</v>
      </c>
      <c r="U4598">
        <v>3</v>
      </c>
      <c r="V4598">
        <v>1</v>
      </c>
      <c r="W4598" t="s">
        <v>60</v>
      </c>
      <c r="X4598" t="s">
        <v>47</v>
      </c>
      <c r="Y4598">
        <v>38367</v>
      </c>
      <c r="Z4598">
        <v>0.09</v>
      </c>
    </row>
    <row r="4599" spans="1:26" x14ac:dyDescent="0.25">
      <c r="A4599" t="s">
        <v>6465</v>
      </c>
      <c r="B4599" s="1">
        <v>44932</v>
      </c>
      <c r="C4599" t="s">
        <v>747</v>
      </c>
      <c r="D4599" t="s">
        <v>63</v>
      </c>
      <c r="E4599" t="s">
        <v>29</v>
      </c>
      <c r="F4599" t="s">
        <v>41</v>
      </c>
      <c r="G4599" t="s">
        <v>42</v>
      </c>
      <c r="H4599">
        <v>5</v>
      </c>
      <c r="I4599">
        <v>3261</v>
      </c>
      <c r="J4599">
        <v>11</v>
      </c>
      <c r="K4599">
        <v>14511.45</v>
      </c>
      <c r="L4599">
        <v>1879.43</v>
      </c>
      <c r="M4599" t="s">
        <v>65</v>
      </c>
      <c r="N4599" t="s">
        <v>33</v>
      </c>
      <c r="O4599">
        <v>6</v>
      </c>
      <c r="P4599">
        <v>2023</v>
      </c>
      <c r="Q4599">
        <v>1</v>
      </c>
      <c r="R4599" t="s">
        <v>34</v>
      </c>
      <c r="S4599">
        <v>1</v>
      </c>
      <c r="T4599">
        <v>1</v>
      </c>
      <c r="U4599">
        <v>1</v>
      </c>
      <c r="V4599">
        <v>5</v>
      </c>
      <c r="W4599" t="s">
        <v>46</v>
      </c>
      <c r="X4599" t="s">
        <v>47</v>
      </c>
      <c r="Y4599">
        <v>179355</v>
      </c>
      <c r="Z4599">
        <v>0.13</v>
      </c>
    </row>
    <row r="4600" spans="1:26" x14ac:dyDescent="0.25">
      <c r="A4600" t="s">
        <v>6466</v>
      </c>
      <c r="B4600" s="1">
        <v>44972</v>
      </c>
      <c r="C4600" t="s">
        <v>6467</v>
      </c>
      <c r="D4600" t="s">
        <v>39</v>
      </c>
      <c r="E4600" t="s">
        <v>29</v>
      </c>
      <c r="F4600" t="s">
        <v>30</v>
      </c>
      <c r="G4600" t="s">
        <v>86</v>
      </c>
      <c r="H4600">
        <v>7</v>
      </c>
      <c r="I4600">
        <v>4699</v>
      </c>
      <c r="J4600">
        <v>9</v>
      </c>
      <c r="K4600">
        <v>29932.63</v>
      </c>
      <c r="L4600">
        <v>5640.66</v>
      </c>
      <c r="M4600" t="s">
        <v>65</v>
      </c>
      <c r="N4600" t="s">
        <v>66</v>
      </c>
      <c r="O4600">
        <v>1</v>
      </c>
      <c r="P4600">
        <v>2023</v>
      </c>
      <c r="Q4600">
        <v>2</v>
      </c>
      <c r="R4600" t="s">
        <v>67</v>
      </c>
      <c r="S4600">
        <v>1</v>
      </c>
      <c r="T4600">
        <v>7</v>
      </c>
      <c r="U4600">
        <v>3</v>
      </c>
      <c r="V4600">
        <v>3</v>
      </c>
      <c r="W4600" t="s">
        <v>83</v>
      </c>
      <c r="X4600" t="s">
        <v>47</v>
      </c>
      <c r="Y4600">
        <v>296037</v>
      </c>
      <c r="Z4600">
        <v>0.19</v>
      </c>
    </row>
    <row r="4601" spans="1:26" x14ac:dyDescent="0.25">
      <c r="A4601" t="s">
        <v>6468</v>
      </c>
      <c r="B4601" s="1">
        <v>44977</v>
      </c>
      <c r="C4601" t="s">
        <v>581</v>
      </c>
      <c r="D4601" t="s">
        <v>63</v>
      </c>
      <c r="E4601" t="s">
        <v>40</v>
      </c>
      <c r="F4601" t="s">
        <v>30</v>
      </c>
      <c r="G4601" t="s">
        <v>86</v>
      </c>
      <c r="H4601">
        <v>2</v>
      </c>
      <c r="I4601">
        <v>301</v>
      </c>
      <c r="J4601">
        <v>22</v>
      </c>
      <c r="K4601">
        <v>469.56</v>
      </c>
      <c r="L4601">
        <v>70.33</v>
      </c>
      <c r="M4601" t="s">
        <v>65</v>
      </c>
      <c r="N4601" t="s">
        <v>44</v>
      </c>
      <c r="O4601">
        <v>1</v>
      </c>
      <c r="P4601">
        <v>2023</v>
      </c>
      <c r="Q4601">
        <v>2</v>
      </c>
      <c r="R4601" t="s">
        <v>67</v>
      </c>
      <c r="S4601">
        <v>1</v>
      </c>
      <c r="T4601">
        <v>8</v>
      </c>
      <c r="U4601">
        <v>4</v>
      </c>
      <c r="V4601">
        <v>1</v>
      </c>
      <c r="W4601" t="s">
        <v>60</v>
      </c>
      <c r="X4601" t="s">
        <v>47</v>
      </c>
      <c r="Y4601">
        <v>13244</v>
      </c>
      <c r="Z4601">
        <v>0.15</v>
      </c>
    </row>
    <row r="4602" spans="1:26" x14ac:dyDescent="0.25">
      <c r="A4602" t="s">
        <v>6469</v>
      </c>
      <c r="B4602" s="1">
        <v>44965</v>
      </c>
      <c r="C4602" t="s">
        <v>1565</v>
      </c>
      <c r="D4602" t="s">
        <v>28</v>
      </c>
      <c r="E4602" t="s">
        <v>29</v>
      </c>
      <c r="F4602" t="s">
        <v>30</v>
      </c>
      <c r="G4602" t="s">
        <v>64</v>
      </c>
      <c r="H4602">
        <v>4</v>
      </c>
      <c r="I4602">
        <v>492</v>
      </c>
      <c r="J4602">
        <v>0</v>
      </c>
      <c r="K4602">
        <v>1968</v>
      </c>
      <c r="L4602">
        <v>317.31</v>
      </c>
      <c r="M4602" t="s">
        <v>43</v>
      </c>
      <c r="N4602" t="s">
        <v>33</v>
      </c>
      <c r="O4602">
        <v>6</v>
      </c>
      <c r="P4602">
        <v>2023</v>
      </c>
      <c r="Q4602">
        <v>2</v>
      </c>
      <c r="R4602" t="s">
        <v>67</v>
      </c>
      <c r="S4602">
        <v>1</v>
      </c>
      <c r="T4602">
        <v>6</v>
      </c>
      <c r="U4602">
        <v>2</v>
      </c>
      <c r="V4602">
        <v>3</v>
      </c>
      <c r="W4602" t="s">
        <v>83</v>
      </c>
      <c r="X4602" t="s">
        <v>47</v>
      </c>
      <c r="Y4602">
        <v>0</v>
      </c>
      <c r="Z4602">
        <v>0.16</v>
      </c>
    </row>
    <row r="4603" spans="1:26" x14ac:dyDescent="0.25">
      <c r="A4603" t="s">
        <v>6470</v>
      </c>
      <c r="B4603" s="1">
        <v>44949</v>
      </c>
      <c r="C4603" t="s">
        <v>4311</v>
      </c>
      <c r="D4603" t="s">
        <v>39</v>
      </c>
      <c r="E4603" t="s">
        <v>29</v>
      </c>
      <c r="F4603" t="s">
        <v>41</v>
      </c>
      <c r="G4603" t="s">
        <v>42</v>
      </c>
      <c r="H4603">
        <v>3</v>
      </c>
      <c r="I4603">
        <v>3046</v>
      </c>
      <c r="J4603">
        <v>10</v>
      </c>
      <c r="K4603">
        <v>8224.2000000000007</v>
      </c>
      <c r="L4603">
        <v>539.20000000000005</v>
      </c>
      <c r="M4603" t="s">
        <v>32</v>
      </c>
      <c r="N4603" t="s">
        <v>44</v>
      </c>
      <c r="O4603">
        <v>4</v>
      </c>
      <c r="P4603">
        <v>2023</v>
      </c>
      <c r="Q4603">
        <v>1</v>
      </c>
      <c r="R4603" t="s">
        <v>34</v>
      </c>
      <c r="S4603">
        <v>1</v>
      </c>
      <c r="T4603">
        <v>4</v>
      </c>
      <c r="U4603">
        <v>4</v>
      </c>
      <c r="V4603">
        <v>1</v>
      </c>
      <c r="W4603" t="s">
        <v>60</v>
      </c>
      <c r="X4603" t="s">
        <v>47</v>
      </c>
      <c r="Y4603">
        <v>91380</v>
      </c>
      <c r="Z4603">
        <v>7.0000000000000007E-2</v>
      </c>
    </row>
    <row r="4604" spans="1:26" x14ac:dyDescent="0.25">
      <c r="A4604" t="s">
        <v>6471</v>
      </c>
      <c r="B4604" s="1">
        <v>45057</v>
      </c>
      <c r="C4604" t="s">
        <v>2070</v>
      </c>
      <c r="D4604" t="s">
        <v>39</v>
      </c>
      <c r="E4604" t="s">
        <v>58</v>
      </c>
      <c r="F4604" t="s">
        <v>41</v>
      </c>
      <c r="G4604" t="s">
        <v>59</v>
      </c>
      <c r="H4604">
        <v>10</v>
      </c>
      <c r="I4604">
        <v>1600</v>
      </c>
      <c r="J4604">
        <v>6</v>
      </c>
      <c r="K4604">
        <v>15040</v>
      </c>
      <c r="L4604">
        <v>1624.01</v>
      </c>
      <c r="M4604" t="s">
        <v>65</v>
      </c>
      <c r="N4604" t="s">
        <v>33</v>
      </c>
      <c r="O4604">
        <v>5</v>
      </c>
      <c r="P4604">
        <v>2023</v>
      </c>
      <c r="Q4604">
        <v>5</v>
      </c>
      <c r="R4604" t="s">
        <v>238</v>
      </c>
      <c r="S4604">
        <v>2</v>
      </c>
      <c r="T4604">
        <v>19</v>
      </c>
      <c r="U4604">
        <v>2</v>
      </c>
      <c r="V4604">
        <v>4</v>
      </c>
      <c r="W4604" t="s">
        <v>73</v>
      </c>
      <c r="X4604" t="s">
        <v>47</v>
      </c>
      <c r="Y4604">
        <v>96000</v>
      </c>
      <c r="Z4604">
        <v>0.11</v>
      </c>
    </row>
    <row r="4605" spans="1:26" x14ac:dyDescent="0.25">
      <c r="A4605" t="s">
        <v>6472</v>
      </c>
      <c r="B4605" s="1">
        <v>45136</v>
      </c>
      <c r="C4605" t="s">
        <v>111</v>
      </c>
      <c r="D4605" t="s">
        <v>39</v>
      </c>
      <c r="E4605" t="s">
        <v>51</v>
      </c>
      <c r="F4605" t="s">
        <v>30</v>
      </c>
      <c r="G4605" t="s">
        <v>64</v>
      </c>
      <c r="H4605">
        <v>2</v>
      </c>
      <c r="I4605">
        <v>3477</v>
      </c>
      <c r="J4605">
        <v>5</v>
      </c>
      <c r="K4605">
        <v>6606.3</v>
      </c>
      <c r="L4605">
        <v>1286.01</v>
      </c>
      <c r="M4605" t="s">
        <v>65</v>
      </c>
      <c r="N4605" t="s">
        <v>44</v>
      </c>
      <c r="O4605">
        <v>3</v>
      </c>
      <c r="P4605">
        <v>2023</v>
      </c>
      <c r="Q4605">
        <v>7</v>
      </c>
      <c r="R4605" t="s">
        <v>125</v>
      </c>
      <c r="S4605">
        <v>3</v>
      </c>
      <c r="T4605">
        <v>30</v>
      </c>
      <c r="U4605">
        <v>5</v>
      </c>
      <c r="V4605">
        <v>6</v>
      </c>
      <c r="W4605" t="s">
        <v>35</v>
      </c>
      <c r="X4605" t="s">
        <v>36</v>
      </c>
      <c r="Y4605">
        <v>34770</v>
      </c>
      <c r="Z4605">
        <v>0.19</v>
      </c>
    </row>
    <row r="4606" spans="1:26" x14ac:dyDescent="0.25">
      <c r="A4606" t="s">
        <v>6473</v>
      </c>
      <c r="B4606" s="1">
        <v>45250</v>
      </c>
      <c r="C4606" t="s">
        <v>2311</v>
      </c>
      <c r="D4606" t="s">
        <v>39</v>
      </c>
      <c r="E4606" t="s">
        <v>58</v>
      </c>
      <c r="F4606" t="s">
        <v>41</v>
      </c>
      <c r="G4606" t="s">
        <v>42</v>
      </c>
      <c r="H4606">
        <v>1</v>
      </c>
      <c r="I4606">
        <v>3547</v>
      </c>
      <c r="J4606">
        <v>23</v>
      </c>
      <c r="K4606">
        <v>2731.19</v>
      </c>
      <c r="L4606">
        <v>159.81</v>
      </c>
      <c r="M4606" t="s">
        <v>65</v>
      </c>
      <c r="N4606" t="s">
        <v>66</v>
      </c>
      <c r="O4606">
        <v>4</v>
      </c>
      <c r="P4606">
        <v>2023</v>
      </c>
      <c r="Q4606">
        <v>11</v>
      </c>
      <c r="R4606" t="s">
        <v>92</v>
      </c>
      <c r="S4606">
        <v>4</v>
      </c>
      <c r="T4606">
        <v>47</v>
      </c>
      <c r="U4606">
        <v>4</v>
      </c>
      <c r="V4606">
        <v>1</v>
      </c>
      <c r="W4606" t="s">
        <v>60</v>
      </c>
      <c r="X4606" t="s">
        <v>47</v>
      </c>
      <c r="Y4606">
        <v>81581</v>
      </c>
      <c r="Z4606">
        <v>0.06</v>
      </c>
    </row>
    <row r="4607" spans="1:26" x14ac:dyDescent="0.25">
      <c r="A4607" t="s">
        <v>6474</v>
      </c>
      <c r="B4607" s="1">
        <v>45220</v>
      </c>
      <c r="C4607" t="s">
        <v>745</v>
      </c>
      <c r="D4607" t="s">
        <v>63</v>
      </c>
      <c r="E4607" t="s">
        <v>58</v>
      </c>
      <c r="F4607" t="s">
        <v>30</v>
      </c>
      <c r="G4607" t="s">
        <v>31</v>
      </c>
      <c r="H4607">
        <v>3</v>
      </c>
      <c r="I4607">
        <v>3720</v>
      </c>
      <c r="J4607">
        <v>11</v>
      </c>
      <c r="K4607">
        <v>9932.4</v>
      </c>
      <c r="L4607">
        <v>951.24</v>
      </c>
      <c r="M4607" t="s">
        <v>65</v>
      </c>
      <c r="N4607" t="s">
        <v>33</v>
      </c>
      <c r="O4607">
        <v>1</v>
      </c>
      <c r="P4607">
        <v>2023</v>
      </c>
      <c r="Q4607">
        <v>10</v>
      </c>
      <c r="R4607" t="s">
        <v>45</v>
      </c>
      <c r="S4607">
        <v>4</v>
      </c>
      <c r="T4607">
        <v>42</v>
      </c>
      <c r="U4607">
        <v>3</v>
      </c>
      <c r="V4607">
        <v>6</v>
      </c>
      <c r="W4607" t="s">
        <v>35</v>
      </c>
      <c r="X4607" t="s">
        <v>36</v>
      </c>
      <c r="Y4607">
        <v>122760</v>
      </c>
      <c r="Z4607">
        <v>0.1</v>
      </c>
    </row>
    <row r="4608" spans="1:26" x14ac:dyDescent="0.25">
      <c r="A4608" t="s">
        <v>6475</v>
      </c>
      <c r="B4608" s="1">
        <v>45100</v>
      </c>
      <c r="C4608" t="s">
        <v>1523</v>
      </c>
      <c r="D4608" t="s">
        <v>63</v>
      </c>
      <c r="E4608" t="s">
        <v>40</v>
      </c>
      <c r="F4608" t="s">
        <v>41</v>
      </c>
      <c r="G4608" t="s">
        <v>116</v>
      </c>
      <c r="H4608">
        <v>9</v>
      </c>
      <c r="I4608">
        <v>4373</v>
      </c>
      <c r="J4608">
        <v>9</v>
      </c>
      <c r="K4608">
        <v>35814.870000000003</v>
      </c>
      <c r="L4608">
        <v>3637.21</v>
      </c>
      <c r="M4608" t="s">
        <v>65</v>
      </c>
      <c r="N4608" t="s">
        <v>33</v>
      </c>
      <c r="O4608">
        <v>1</v>
      </c>
      <c r="P4608">
        <v>2023</v>
      </c>
      <c r="Q4608">
        <v>6</v>
      </c>
      <c r="R4608" t="s">
        <v>95</v>
      </c>
      <c r="S4608">
        <v>2</v>
      </c>
      <c r="T4608">
        <v>25</v>
      </c>
      <c r="U4608">
        <v>4</v>
      </c>
      <c r="V4608">
        <v>5</v>
      </c>
      <c r="W4608" t="s">
        <v>46</v>
      </c>
      <c r="X4608" t="s">
        <v>47</v>
      </c>
      <c r="Y4608">
        <v>354213</v>
      </c>
      <c r="Z4608">
        <v>0.1</v>
      </c>
    </row>
    <row r="4609" spans="1:26" x14ac:dyDescent="0.25">
      <c r="A4609" t="s">
        <v>6476</v>
      </c>
      <c r="B4609" s="1">
        <v>45251</v>
      </c>
      <c r="C4609" t="s">
        <v>1632</v>
      </c>
      <c r="D4609" t="s">
        <v>63</v>
      </c>
      <c r="E4609" t="s">
        <v>51</v>
      </c>
      <c r="F4609" t="s">
        <v>41</v>
      </c>
      <c r="G4609" t="s">
        <v>116</v>
      </c>
      <c r="H4609">
        <v>9</v>
      </c>
      <c r="I4609">
        <v>4531</v>
      </c>
      <c r="J4609">
        <v>30</v>
      </c>
      <c r="K4609">
        <v>28545.3</v>
      </c>
      <c r="L4609">
        <v>4272.9399999999996</v>
      </c>
      <c r="M4609" t="s">
        <v>43</v>
      </c>
      <c r="N4609" t="s">
        <v>44</v>
      </c>
      <c r="O4609">
        <v>4</v>
      </c>
      <c r="P4609">
        <v>2023</v>
      </c>
      <c r="Q4609">
        <v>11</v>
      </c>
      <c r="R4609" t="s">
        <v>92</v>
      </c>
      <c r="S4609">
        <v>4</v>
      </c>
      <c r="T4609">
        <v>47</v>
      </c>
      <c r="U4609">
        <v>4</v>
      </c>
      <c r="V4609">
        <v>2</v>
      </c>
      <c r="W4609" t="s">
        <v>76</v>
      </c>
      <c r="X4609" t="s">
        <v>47</v>
      </c>
      <c r="Y4609">
        <v>1223370</v>
      </c>
      <c r="Z4609">
        <v>0.15</v>
      </c>
    </row>
    <row r="4610" spans="1:26" x14ac:dyDescent="0.25">
      <c r="A4610" t="s">
        <v>6477</v>
      </c>
      <c r="B4610" s="1">
        <v>45167</v>
      </c>
      <c r="C4610" t="s">
        <v>82</v>
      </c>
      <c r="D4610" t="s">
        <v>39</v>
      </c>
      <c r="E4610" t="s">
        <v>40</v>
      </c>
      <c r="F4610" t="s">
        <v>30</v>
      </c>
      <c r="G4610" t="s">
        <v>64</v>
      </c>
      <c r="H4610">
        <v>9</v>
      </c>
      <c r="I4610">
        <v>2973</v>
      </c>
      <c r="J4610">
        <v>24</v>
      </c>
      <c r="K4610">
        <v>20335.32</v>
      </c>
      <c r="L4610">
        <v>3068.89</v>
      </c>
      <c r="M4610" t="s">
        <v>43</v>
      </c>
      <c r="N4610" t="s">
        <v>66</v>
      </c>
      <c r="O4610">
        <v>6</v>
      </c>
      <c r="P4610">
        <v>2023</v>
      </c>
      <c r="Q4610">
        <v>8</v>
      </c>
      <c r="R4610" t="s">
        <v>72</v>
      </c>
      <c r="S4610">
        <v>3</v>
      </c>
      <c r="T4610">
        <v>35</v>
      </c>
      <c r="U4610">
        <v>5</v>
      </c>
      <c r="V4610">
        <v>2</v>
      </c>
      <c r="W4610" t="s">
        <v>76</v>
      </c>
      <c r="X4610" t="s">
        <v>47</v>
      </c>
      <c r="Y4610">
        <v>642168</v>
      </c>
      <c r="Z4610">
        <v>0.15</v>
      </c>
    </row>
    <row r="4611" spans="1:26" x14ac:dyDescent="0.25">
      <c r="A4611" t="s">
        <v>6478</v>
      </c>
      <c r="B4611" s="1">
        <v>45179</v>
      </c>
      <c r="C4611" t="s">
        <v>1847</v>
      </c>
      <c r="D4611" t="s">
        <v>39</v>
      </c>
      <c r="E4611" t="s">
        <v>51</v>
      </c>
      <c r="F4611" t="s">
        <v>30</v>
      </c>
      <c r="G4611" t="s">
        <v>31</v>
      </c>
      <c r="H4611">
        <v>4</v>
      </c>
      <c r="I4611">
        <v>2997</v>
      </c>
      <c r="J4611">
        <v>9</v>
      </c>
      <c r="K4611">
        <v>10909.08</v>
      </c>
      <c r="L4611">
        <v>1521.95</v>
      </c>
      <c r="M4611" t="s">
        <v>43</v>
      </c>
      <c r="N4611" t="s">
        <v>66</v>
      </c>
      <c r="O4611">
        <v>4</v>
      </c>
      <c r="P4611">
        <v>2023</v>
      </c>
      <c r="Q4611">
        <v>9</v>
      </c>
      <c r="R4611" t="s">
        <v>80</v>
      </c>
      <c r="S4611">
        <v>3</v>
      </c>
      <c r="T4611">
        <v>37</v>
      </c>
      <c r="U4611">
        <v>3</v>
      </c>
      <c r="V4611">
        <v>0</v>
      </c>
      <c r="W4611" t="s">
        <v>55</v>
      </c>
      <c r="X4611" t="s">
        <v>36</v>
      </c>
      <c r="Y4611">
        <v>107892</v>
      </c>
      <c r="Z4611">
        <v>0.14000000000000001</v>
      </c>
    </row>
    <row r="4612" spans="1:26" x14ac:dyDescent="0.25">
      <c r="A4612" t="s">
        <v>6479</v>
      </c>
      <c r="B4612" s="1">
        <v>44936</v>
      </c>
      <c r="C4612" t="s">
        <v>1712</v>
      </c>
      <c r="D4612" t="s">
        <v>39</v>
      </c>
      <c r="E4612" t="s">
        <v>58</v>
      </c>
      <c r="F4612" t="s">
        <v>30</v>
      </c>
      <c r="G4612" t="s">
        <v>86</v>
      </c>
      <c r="H4612">
        <v>10</v>
      </c>
      <c r="I4612">
        <v>2956</v>
      </c>
      <c r="J4612">
        <v>18</v>
      </c>
      <c r="K4612">
        <v>24239.200000000001</v>
      </c>
      <c r="L4612">
        <v>3478.9</v>
      </c>
      <c r="M4612" t="s">
        <v>43</v>
      </c>
      <c r="N4612" t="s">
        <v>33</v>
      </c>
      <c r="O4612">
        <v>1</v>
      </c>
      <c r="P4612">
        <v>2023</v>
      </c>
      <c r="Q4612">
        <v>1</v>
      </c>
      <c r="R4612" t="s">
        <v>34</v>
      </c>
      <c r="S4612">
        <v>1</v>
      </c>
      <c r="T4612">
        <v>2</v>
      </c>
      <c r="U4612">
        <v>2</v>
      </c>
      <c r="V4612">
        <v>2</v>
      </c>
      <c r="W4612" t="s">
        <v>76</v>
      </c>
      <c r="X4612" t="s">
        <v>47</v>
      </c>
      <c r="Y4612">
        <v>532080</v>
      </c>
      <c r="Z4612">
        <v>0.14000000000000001</v>
      </c>
    </row>
    <row r="4613" spans="1:26" x14ac:dyDescent="0.25">
      <c r="A4613" t="s">
        <v>6480</v>
      </c>
      <c r="B4613" s="1">
        <v>45024</v>
      </c>
      <c r="C4613" t="s">
        <v>855</v>
      </c>
      <c r="D4613" t="s">
        <v>39</v>
      </c>
      <c r="E4613" t="s">
        <v>29</v>
      </c>
      <c r="F4613" t="s">
        <v>52</v>
      </c>
      <c r="G4613" t="s">
        <v>79</v>
      </c>
      <c r="H4613">
        <v>5</v>
      </c>
      <c r="I4613">
        <v>1096</v>
      </c>
      <c r="J4613">
        <v>1</v>
      </c>
      <c r="K4613">
        <v>5425.2</v>
      </c>
      <c r="L4613">
        <v>886.7</v>
      </c>
      <c r="M4613" t="s">
        <v>43</v>
      </c>
      <c r="N4613" t="s">
        <v>33</v>
      </c>
      <c r="O4613">
        <v>6</v>
      </c>
      <c r="P4613">
        <v>2023</v>
      </c>
      <c r="Q4613">
        <v>4</v>
      </c>
      <c r="R4613" t="s">
        <v>100</v>
      </c>
      <c r="S4613">
        <v>2</v>
      </c>
      <c r="T4613">
        <v>14</v>
      </c>
      <c r="U4613">
        <v>2</v>
      </c>
      <c r="V4613">
        <v>6</v>
      </c>
      <c r="W4613" t="s">
        <v>35</v>
      </c>
      <c r="X4613" t="s">
        <v>36</v>
      </c>
      <c r="Y4613">
        <v>5480</v>
      </c>
      <c r="Z4613">
        <v>0.16</v>
      </c>
    </row>
    <row r="4614" spans="1:26" x14ac:dyDescent="0.25">
      <c r="A4614" t="s">
        <v>6481</v>
      </c>
      <c r="B4614" s="1">
        <v>45054</v>
      </c>
      <c r="C4614" t="s">
        <v>4119</v>
      </c>
      <c r="D4614" t="s">
        <v>39</v>
      </c>
      <c r="E4614" t="s">
        <v>40</v>
      </c>
      <c r="F4614" t="s">
        <v>52</v>
      </c>
      <c r="G4614" t="s">
        <v>91</v>
      </c>
      <c r="H4614">
        <v>1</v>
      </c>
      <c r="I4614">
        <v>1626</v>
      </c>
      <c r="J4614">
        <v>2</v>
      </c>
      <c r="K4614">
        <v>1593.48</v>
      </c>
      <c r="L4614">
        <v>130.99</v>
      </c>
      <c r="M4614" t="s">
        <v>43</v>
      </c>
      <c r="N4614" t="s">
        <v>33</v>
      </c>
      <c r="O4614">
        <v>7</v>
      </c>
      <c r="P4614">
        <v>2023</v>
      </c>
      <c r="Q4614">
        <v>5</v>
      </c>
      <c r="R4614" t="s">
        <v>238</v>
      </c>
      <c r="S4614">
        <v>2</v>
      </c>
      <c r="T4614">
        <v>19</v>
      </c>
      <c r="U4614">
        <v>2</v>
      </c>
      <c r="V4614">
        <v>1</v>
      </c>
      <c r="W4614" t="s">
        <v>60</v>
      </c>
      <c r="X4614" t="s">
        <v>47</v>
      </c>
      <c r="Y4614">
        <v>3252</v>
      </c>
      <c r="Z4614">
        <v>0.08</v>
      </c>
    </row>
    <row r="4615" spans="1:26" x14ac:dyDescent="0.25">
      <c r="A4615" t="s">
        <v>6482</v>
      </c>
      <c r="B4615" s="1">
        <v>45245</v>
      </c>
      <c r="C4615" t="s">
        <v>3845</v>
      </c>
      <c r="D4615" t="s">
        <v>39</v>
      </c>
      <c r="E4615" t="s">
        <v>29</v>
      </c>
      <c r="F4615" t="s">
        <v>30</v>
      </c>
      <c r="G4615" t="s">
        <v>64</v>
      </c>
      <c r="H4615">
        <v>1</v>
      </c>
      <c r="I4615">
        <v>4296</v>
      </c>
      <c r="J4615">
        <v>5</v>
      </c>
      <c r="K4615">
        <v>4081.2</v>
      </c>
      <c r="L4615">
        <v>530.29999999999995</v>
      </c>
      <c r="M4615" t="s">
        <v>32</v>
      </c>
      <c r="N4615" t="s">
        <v>33</v>
      </c>
      <c r="O4615">
        <v>3</v>
      </c>
      <c r="P4615">
        <v>2023</v>
      </c>
      <c r="Q4615">
        <v>11</v>
      </c>
      <c r="R4615" t="s">
        <v>92</v>
      </c>
      <c r="S4615">
        <v>4</v>
      </c>
      <c r="T4615">
        <v>46</v>
      </c>
      <c r="U4615">
        <v>3</v>
      </c>
      <c r="V4615">
        <v>3</v>
      </c>
      <c r="W4615" t="s">
        <v>83</v>
      </c>
      <c r="X4615" t="s">
        <v>47</v>
      </c>
      <c r="Y4615">
        <v>21480</v>
      </c>
      <c r="Z4615">
        <v>0.13</v>
      </c>
    </row>
    <row r="4616" spans="1:26" x14ac:dyDescent="0.25">
      <c r="A4616" t="s">
        <v>6483</v>
      </c>
      <c r="B4616" s="1">
        <v>45072</v>
      </c>
      <c r="C4616" t="s">
        <v>1890</v>
      </c>
      <c r="D4616" t="s">
        <v>28</v>
      </c>
      <c r="E4616" t="s">
        <v>51</v>
      </c>
      <c r="F4616" t="s">
        <v>30</v>
      </c>
      <c r="G4616" t="s">
        <v>86</v>
      </c>
      <c r="H4616">
        <v>8</v>
      </c>
      <c r="I4616">
        <v>4109</v>
      </c>
      <c r="J4616">
        <v>7</v>
      </c>
      <c r="K4616">
        <v>30570.959999999999</v>
      </c>
      <c r="L4616">
        <v>5373.27</v>
      </c>
      <c r="M4616" t="s">
        <v>65</v>
      </c>
      <c r="N4616" t="s">
        <v>44</v>
      </c>
      <c r="O4616">
        <v>2</v>
      </c>
      <c r="P4616">
        <v>2023</v>
      </c>
      <c r="Q4616">
        <v>5</v>
      </c>
      <c r="R4616" t="s">
        <v>238</v>
      </c>
      <c r="S4616">
        <v>2</v>
      </c>
      <c r="T4616">
        <v>21</v>
      </c>
      <c r="U4616">
        <v>4</v>
      </c>
      <c r="V4616">
        <v>5</v>
      </c>
      <c r="W4616" t="s">
        <v>46</v>
      </c>
      <c r="X4616" t="s">
        <v>47</v>
      </c>
      <c r="Y4616">
        <v>230104</v>
      </c>
      <c r="Z4616">
        <v>0.18</v>
      </c>
    </row>
    <row r="4617" spans="1:26" x14ac:dyDescent="0.25">
      <c r="A4617" t="s">
        <v>6484</v>
      </c>
      <c r="B4617" s="1">
        <v>44976</v>
      </c>
      <c r="C4617" t="s">
        <v>5393</v>
      </c>
      <c r="D4617" t="s">
        <v>63</v>
      </c>
      <c r="E4617" t="s">
        <v>40</v>
      </c>
      <c r="F4617" t="s">
        <v>30</v>
      </c>
      <c r="G4617" t="s">
        <v>64</v>
      </c>
      <c r="H4617">
        <v>4</v>
      </c>
      <c r="I4617">
        <v>4562</v>
      </c>
      <c r="J4617">
        <v>11</v>
      </c>
      <c r="K4617">
        <v>16240.72</v>
      </c>
      <c r="L4617">
        <v>1998.77</v>
      </c>
      <c r="M4617" t="s">
        <v>65</v>
      </c>
      <c r="N4617" t="s">
        <v>44</v>
      </c>
      <c r="O4617">
        <v>1</v>
      </c>
      <c r="P4617">
        <v>2023</v>
      </c>
      <c r="Q4617">
        <v>2</v>
      </c>
      <c r="R4617" t="s">
        <v>67</v>
      </c>
      <c r="S4617">
        <v>1</v>
      </c>
      <c r="T4617">
        <v>8</v>
      </c>
      <c r="U4617">
        <v>4</v>
      </c>
      <c r="V4617">
        <v>0</v>
      </c>
      <c r="W4617" t="s">
        <v>55</v>
      </c>
      <c r="X4617" t="s">
        <v>36</v>
      </c>
      <c r="Y4617">
        <v>200728</v>
      </c>
      <c r="Z4617">
        <v>0.12</v>
      </c>
    </row>
    <row r="4618" spans="1:26" x14ac:dyDescent="0.25">
      <c r="A4618" t="s">
        <v>6485</v>
      </c>
      <c r="B4618" s="1">
        <v>45249</v>
      </c>
      <c r="C4618" t="s">
        <v>5055</v>
      </c>
      <c r="D4618" t="s">
        <v>63</v>
      </c>
      <c r="E4618" t="s">
        <v>51</v>
      </c>
      <c r="F4618" t="s">
        <v>41</v>
      </c>
      <c r="G4618" t="s">
        <v>116</v>
      </c>
      <c r="H4618">
        <v>2</v>
      </c>
      <c r="I4618">
        <v>4456</v>
      </c>
      <c r="J4618">
        <v>9</v>
      </c>
      <c r="K4618">
        <v>8109.92</v>
      </c>
      <c r="L4618">
        <v>1097.81</v>
      </c>
      <c r="M4618" t="s">
        <v>65</v>
      </c>
      <c r="N4618" t="s">
        <v>66</v>
      </c>
      <c r="O4618">
        <v>5</v>
      </c>
      <c r="P4618">
        <v>2023</v>
      </c>
      <c r="Q4618">
        <v>11</v>
      </c>
      <c r="R4618" t="s">
        <v>92</v>
      </c>
      <c r="S4618">
        <v>4</v>
      </c>
      <c r="T4618">
        <v>47</v>
      </c>
      <c r="U4618">
        <v>4</v>
      </c>
      <c r="V4618">
        <v>0</v>
      </c>
      <c r="W4618" t="s">
        <v>55</v>
      </c>
      <c r="X4618" t="s">
        <v>36</v>
      </c>
      <c r="Y4618">
        <v>80208</v>
      </c>
      <c r="Z4618">
        <v>0.14000000000000001</v>
      </c>
    </row>
    <row r="4619" spans="1:26" x14ac:dyDescent="0.25">
      <c r="A4619" t="s">
        <v>6486</v>
      </c>
      <c r="B4619" s="1">
        <v>45115</v>
      </c>
      <c r="C4619" t="s">
        <v>6487</v>
      </c>
      <c r="D4619" t="s">
        <v>50</v>
      </c>
      <c r="E4619" t="s">
        <v>29</v>
      </c>
      <c r="F4619" t="s">
        <v>41</v>
      </c>
      <c r="G4619" t="s">
        <v>59</v>
      </c>
      <c r="H4619">
        <v>2</v>
      </c>
      <c r="I4619">
        <v>3581</v>
      </c>
      <c r="J4619">
        <v>13</v>
      </c>
      <c r="K4619">
        <v>6230.94</v>
      </c>
      <c r="L4619">
        <v>588.97</v>
      </c>
      <c r="M4619" t="s">
        <v>43</v>
      </c>
      <c r="N4619" t="s">
        <v>33</v>
      </c>
      <c r="O4619">
        <v>2</v>
      </c>
      <c r="P4619">
        <v>2023</v>
      </c>
      <c r="Q4619">
        <v>7</v>
      </c>
      <c r="R4619" t="s">
        <v>125</v>
      </c>
      <c r="S4619">
        <v>3</v>
      </c>
      <c r="T4619">
        <v>27</v>
      </c>
      <c r="U4619">
        <v>2</v>
      </c>
      <c r="V4619">
        <v>6</v>
      </c>
      <c r="W4619" t="s">
        <v>35</v>
      </c>
      <c r="X4619" t="s">
        <v>36</v>
      </c>
      <c r="Y4619">
        <v>93106</v>
      </c>
      <c r="Z4619">
        <v>0.09</v>
      </c>
    </row>
    <row r="4620" spans="1:26" x14ac:dyDescent="0.25">
      <c r="A4620" t="s">
        <v>6488</v>
      </c>
      <c r="B4620" s="1">
        <v>45215</v>
      </c>
      <c r="C4620" t="s">
        <v>1321</v>
      </c>
      <c r="D4620" t="s">
        <v>63</v>
      </c>
      <c r="E4620" t="s">
        <v>51</v>
      </c>
      <c r="F4620" t="s">
        <v>41</v>
      </c>
      <c r="G4620" t="s">
        <v>116</v>
      </c>
      <c r="H4620">
        <v>3</v>
      </c>
      <c r="I4620">
        <v>420</v>
      </c>
      <c r="J4620">
        <v>14</v>
      </c>
      <c r="K4620">
        <v>1083.5999999999999</v>
      </c>
      <c r="L4620">
        <v>132.51</v>
      </c>
      <c r="M4620" t="s">
        <v>43</v>
      </c>
      <c r="N4620" t="s">
        <v>33</v>
      </c>
      <c r="O4620">
        <v>1</v>
      </c>
      <c r="P4620">
        <v>2023</v>
      </c>
      <c r="Q4620">
        <v>10</v>
      </c>
      <c r="R4620" t="s">
        <v>45</v>
      </c>
      <c r="S4620">
        <v>4</v>
      </c>
      <c r="T4620">
        <v>42</v>
      </c>
      <c r="U4620">
        <v>3</v>
      </c>
      <c r="V4620">
        <v>1</v>
      </c>
      <c r="W4620" t="s">
        <v>60</v>
      </c>
      <c r="X4620" t="s">
        <v>47</v>
      </c>
      <c r="Y4620">
        <v>17640</v>
      </c>
      <c r="Z4620">
        <v>0.12</v>
      </c>
    </row>
    <row r="4621" spans="1:26" x14ac:dyDescent="0.25">
      <c r="A4621" t="s">
        <v>6489</v>
      </c>
      <c r="B4621" s="1">
        <v>45131</v>
      </c>
      <c r="C4621" t="s">
        <v>6490</v>
      </c>
      <c r="D4621" t="s">
        <v>39</v>
      </c>
      <c r="E4621" t="s">
        <v>40</v>
      </c>
      <c r="F4621" t="s">
        <v>52</v>
      </c>
      <c r="G4621" t="s">
        <v>79</v>
      </c>
      <c r="H4621">
        <v>5</v>
      </c>
      <c r="I4621">
        <v>2150</v>
      </c>
      <c r="J4621">
        <v>23</v>
      </c>
      <c r="K4621">
        <v>8277.5</v>
      </c>
      <c r="L4621">
        <v>730.59</v>
      </c>
      <c r="M4621" t="s">
        <v>32</v>
      </c>
      <c r="N4621" t="s">
        <v>66</v>
      </c>
      <c r="O4621">
        <v>6</v>
      </c>
      <c r="P4621">
        <v>2023</v>
      </c>
      <c r="Q4621">
        <v>7</v>
      </c>
      <c r="R4621" t="s">
        <v>125</v>
      </c>
      <c r="S4621">
        <v>3</v>
      </c>
      <c r="T4621">
        <v>30</v>
      </c>
      <c r="U4621">
        <v>5</v>
      </c>
      <c r="V4621">
        <v>1</v>
      </c>
      <c r="W4621" t="s">
        <v>60</v>
      </c>
      <c r="X4621" t="s">
        <v>47</v>
      </c>
      <c r="Y4621">
        <v>247250</v>
      </c>
      <c r="Z4621">
        <v>0.09</v>
      </c>
    </row>
    <row r="4622" spans="1:26" x14ac:dyDescent="0.25">
      <c r="A4622" t="s">
        <v>6491</v>
      </c>
      <c r="B4622" s="1">
        <v>45047</v>
      </c>
      <c r="C4622" t="s">
        <v>4915</v>
      </c>
      <c r="D4622" t="s">
        <v>39</v>
      </c>
      <c r="E4622" t="s">
        <v>58</v>
      </c>
      <c r="F4622" t="s">
        <v>41</v>
      </c>
      <c r="G4622" t="s">
        <v>59</v>
      </c>
      <c r="H4622">
        <v>5</v>
      </c>
      <c r="I4622">
        <v>1028</v>
      </c>
      <c r="J4622">
        <v>30</v>
      </c>
      <c r="K4622">
        <v>3598</v>
      </c>
      <c r="L4622">
        <v>580.21</v>
      </c>
      <c r="M4622" t="s">
        <v>65</v>
      </c>
      <c r="N4622" t="s">
        <v>66</v>
      </c>
      <c r="O4622">
        <v>4</v>
      </c>
      <c r="P4622">
        <v>2023</v>
      </c>
      <c r="Q4622">
        <v>5</v>
      </c>
      <c r="R4622" t="s">
        <v>238</v>
      </c>
      <c r="S4622">
        <v>2</v>
      </c>
      <c r="T4622">
        <v>18</v>
      </c>
      <c r="U4622">
        <v>1</v>
      </c>
      <c r="V4622">
        <v>1</v>
      </c>
      <c r="W4622" t="s">
        <v>60</v>
      </c>
      <c r="X4622" t="s">
        <v>47</v>
      </c>
      <c r="Y4622">
        <v>154200</v>
      </c>
      <c r="Z4622">
        <v>0.16</v>
      </c>
    </row>
    <row r="4623" spans="1:26" x14ac:dyDescent="0.25">
      <c r="A4623" t="s">
        <v>6492</v>
      </c>
      <c r="B4623" s="1">
        <v>45288</v>
      </c>
      <c r="C4623" t="s">
        <v>520</v>
      </c>
      <c r="D4623" t="s">
        <v>63</v>
      </c>
      <c r="E4623" t="s">
        <v>58</v>
      </c>
      <c r="F4623" t="s">
        <v>41</v>
      </c>
      <c r="G4623" t="s">
        <v>59</v>
      </c>
      <c r="H4623">
        <v>10</v>
      </c>
      <c r="I4623">
        <v>4944</v>
      </c>
      <c r="J4623">
        <v>11</v>
      </c>
      <c r="K4623">
        <v>44001.599999999999</v>
      </c>
      <c r="L4623">
        <v>3628.01</v>
      </c>
      <c r="M4623" t="s">
        <v>43</v>
      </c>
      <c r="N4623" t="s">
        <v>33</v>
      </c>
      <c r="O4623">
        <v>4</v>
      </c>
      <c r="P4623">
        <v>2023</v>
      </c>
      <c r="Q4623">
        <v>12</v>
      </c>
      <c r="R4623" t="s">
        <v>54</v>
      </c>
      <c r="S4623">
        <v>4</v>
      </c>
      <c r="T4623">
        <v>52</v>
      </c>
      <c r="U4623">
        <v>5</v>
      </c>
      <c r="V4623">
        <v>4</v>
      </c>
      <c r="W4623" t="s">
        <v>73</v>
      </c>
      <c r="X4623" t="s">
        <v>47</v>
      </c>
      <c r="Y4623">
        <v>543840</v>
      </c>
      <c r="Z4623">
        <v>0.08</v>
      </c>
    </row>
    <row r="4624" spans="1:26" x14ac:dyDescent="0.25">
      <c r="A4624" t="s">
        <v>6493</v>
      </c>
      <c r="B4624" s="1">
        <v>45268</v>
      </c>
      <c r="C4624" t="s">
        <v>754</v>
      </c>
      <c r="D4624" t="s">
        <v>28</v>
      </c>
      <c r="E4624" t="s">
        <v>58</v>
      </c>
      <c r="F4624" t="s">
        <v>41</v>
      </c>
      <c r="G4624" t="s">
        <v>116</v>
      </c>
      <c r="H4624">
        <v>8</v>
      </c>
      <c r="I4624">
        <v>3176</v>
      </c>
      <c r="J4624">
        <v>3</v>
      </c>
      <c r="K4624">
        <v>24645.759999999998</v>
      </c>
      <c r="L4624">
        <v>4072.56</v>
      </c>
      <c r="M4624" t="s">
        <v>65</v>
      </c>
      <c r="N4624" t="s">
        <v>44</v>
      </c>
      <c r="O4624">
        <v>7</v>
      </c>
      <c r="P4624">
        <v>2023</v>
      </c>
      <c r="Q4624">
        <v>12</v>
      </c>
      <c r="R4624" t="s">
        <v>54</v>
      </c>
      <c r="S4624">
        <v>4</v>
      </c>
      <c r="T4624">
        <v>49</v>
      </c>
      <c r="U4624">
        <v>2</v>
      </c>
      <c r="V4624">
        <v>5</v>
      </c>
      <c r="W4624" t="s">
        <v>46</v>
      </c>
      <c r="X4624" t="s">
        <v>47</v>
      </c>
      <c r="Y4624">
        <v>76224</v>
      </c>
      <c r="Z4624">
        <v>0.17</v>
      </c>
    </row>
    <row r="4625" spans="1:26" x14ac:dyDescent="0.25">
      <c r="A4625" t="s">
        <v>6494</v>
      </c>
      <c r="B4625" s="1">
        <v>45124</v>
      </c>
      <c r="C4625" t="s">
        <v>3069</v>
      </c>
      <c r="D4625" t="s">
        <v>50</v>
      </c>
      <c r="E4625" t="s">
        <v>40</v>
      </c>
      <c r="F4625" t="s">
        <v>52</v>
      </c>
      <c r="G4625" t="s">
        <v>53</v>
      </c>
      <c r="H4625">
        <v>1</v>
      </c>
      <c r="I4625">
        <v>2436</v>
      </c>
      <c r="J4625">
        <v>4</v>
      </c>
      <c r="K4625">
        <v>2338.56</v>
      </c>
      <c r="L4625">
        <v>278.68</v>
      </c>
      <c r="M4625" t="s">
        <v>65</v>
      </c>
      <c r="N4625" t="s">
        <v>44</v>
      </c>
      <c r="O4625">
        <v>1</v>
      </c>
      <c r="P4625">
        <v>2023</v>
      </c>
      <c r="Q4625">
        <v>7</v>
      </c>
      <c r="R4625" t="s">
        <v>125</v>
      </c>
      <c r="S4625">
        <v>3</v>
      </c>
      <c r="T4625">
        <v>29</v>
      </c>
      <c r="U4625">
        <v>4</v>
      </c>
      <c r="V4625">
        <v>1</v>
      </c>
      <c r="W4625" t="s">
        <v>60</v>
      </c>
      <c r="X4625" t="s">
        <v>47</v>
      </c>
      <c r="Y4625">
        <v>9744</v>
      </c>
      <c r="Z4625">
        <v>0.12</v>
      </c>
    </row>
    <row r="4626" spans="1:26" x14ac:dyDescent="0.25">
      <c r="A4626" t="s">
        <v>6495</v>
      </c>
      <c r="B4626" s="1">
        <v>45123</v>
      </c>
      <c r="C4626" t="s">
        <v>1091</v>
      </c>
      <c r="D4626" t="s">
        <v>39</v>
      </c>
      <c r="E4626" t="s">
        <v>40</v>
      </c>
      <c r="F4626" t="s">
        <v>30</v>
      </c>
      <c r="G4626" t="s">
        <v>86</v>
      </c>
      <c r="H4626">
        <v>10</v>
      </c>
      <c r="I4626">
        <v>2841</v>
      </c>
      <c r="J4626">
        <v>25</v>
      </c>
      <c r="K4626">
        <v>21307.5</v>
      </c>
      <c r="L4626">
        <v>1130.05</v>
      </c>
      <c r="M4626" t="s">
        <v>43</v>
      </c>
      <c r="N4626" t="s">
        <v>33</v>
      </c>
      <c r="O4626">
        <v>7</v>
      </c>
      <c r="P4626">
        <v>2023</v>
      </c>
      <c r="Q4626">
        <v>7</v>
      </c>
      <c r="R4626" t="s">
        <v>125</v>
      </c>
      <c r="S4626">
        <v>3</v>
      </c>
      <c r="T4626">
        <v>29</v>
      </c>
      <c r="U4626">
        <v>4</v>
      </c>
      <c r="V4626">
        <v>0</v>
      </c>
      <c r="W4626" t="s">
        <v>55</v>
      </c>
      <c r="X4626" t="s">
        <v>36</v>
      </c>
      <c r="Y4626">
        <v>710250</v>
      </c>
      <c r="Z4626">
        <v>0.05</v>
      </c>
    </row>
    <row r="4627" spans="1:26" x14ac:dyDescent="0.25">
      <c r="A4627" t="s">
        <v>6496</v>
      </c>
      <c r="B4627" s="1">
        <v>45068</v>
      </c>
      <c r="C4627" t="s">
        <v>6497</v>
      </c>
      <c r="D4627" t="s">
        <v>39</v>
      </c>
      <c r="E4627" t="s">
        <v>40</v>
      </c>
      <c r="F4627" t="s">
        <v>41</v>
      </c>
      <c r="G4627" t="s">
        <v>116</v>
      </c>
      <c r="H4627">
        <v>4</v>
      </c>
      <c r="I4627">
        <v>2573</v>
      </c>
      <c r="J4627">
        <v>17</v>
      </c>
      <c r="K4627">
        <v>8542.36</v>
      </c>
      <c r="L4627">
        <v>1123.3900000000001</v>
      </c>
      <c r="M4627" t="s">
        <v>43</v>
      </c>
      <c r="N4627" t="s">
        <v>44</v>
      </c>
      <c r="O4627">
        <v>3</v>
      </c>
      <c r="P4627">
        <v>2023</v>
      </c>
      <c r="Q4627">
        <v>5</v>
      </c>
      <c r="R4627" t="s">
        <v>238</v>
      </c>
      <c r="S4627">
        <v>2</v>
      </c>
      <c r="T4627">
        <v>21</v>
      </c>
      <c r="U4627">
        <v>4</v>
      </c>
      <c r="V4627">
        <v>1</v>
      </c>
      <c r="W4627" t="s">
        <v>60</v>
      </c>
      <c r="X4627" t="s">
        <v>47</v>
      </c>
      <c r="Y4627">
        <v>174964</v>
      </c>
      <c r="Z4627">
        <v>0.13</v>
      </c>
    </row>
    <row r="4628" spans="1:26" x14ac:dyDescent="0.25">
      <c r="A4628" t="s">
        <v>6498</v>
      </c>
      <c r="B4628" s="1">
        <v>44936</v>
      </c>
      <c r="C4628" t="s">
        <v>649</v>
      </c>
      <c r="D4628" t="s">
        <v>63</v>
      </c>
      <c r="E4628" t="s">
        <v>29</v>
      </c>
      <c r="F4628" t="s">
        <v>30</v>
      </c>
      <c r="G4628" t="s">
        <v>64</v>
      </c>
      <c r="H4628">
        <v>1</v>
      </c>
      <c r="I4628">
        <v>3600</v>
      </c>
      <c r="J4628">
        <v>17</v>
      </c>
      <c r="K4628">
        <v>2988</v>
      </c>
      <c r="L4628">
        <v>471.82</v>
      </c>
      <c r="M4628" t="s">
        <v>65</v>
      </c>
      <c r="N4628" t="s">
        <v>66</v>
      </c>
      <c r="O4628">
        <v>4</v>
      </c>
      <c r="P4628">
        <v>2023</v>
      </c>
      <c r="Q4628">
        <v>1</v>
      </c>
      <c r="R4628" t="s">
        <v>34</v>
      </c>
      <c r="S4628">
        <v>1</v>
      </c>
      <c r="T4628">
        <v>2</v>
      </c>
      <c r="U4628">
        <v>2</v>
      </c>
      <c r="V4628">
        <v>2</v>
      </c>
      <c r="W4628" t="s">
        <v>76</v>
      </c>
      <c r="X4628" t="s">
        <v>47</v>
      </c>
      <c r="Y4628">
        <v>61200</v>
      </c>
      <c r="Z4628">
        <v>0.16</v>
      </c>
    </row>
    <row r="4629" spans="1:26" x14ac:dyDescent="0.25">
      <c r="A4629" t="s">
        <v>6499</v>
      </c>
      <c r="B4629" s="1">
        <v>44967</v>
      </c>
      <c r="C4629" t="s">
        <v>6500</v>
      </c>
      <c r="D4629" t="s">
        <v>63</v>
      </c>
      <c r="E4629" t="s">
        <v>40</v>
      </c>
      <c r="F4629" t="s">
        <v>52</v>
      </c>
      <c r="G4629" t="s">
        <v>79</v>
      </c>
      <c r="H4629">
        <v>9</v>
      </c>
      <c r="I4629">
        <v>1628</v>
      </c>
      <c r="J4629">
        <v>10</v>
      </c>
      <c r="K4629">
        <v>13186.8</v>
      </c>
      <c r="L4629">
        <v>679.15</v>
      </c>
      <c r="M4629" t="s">
        <v>32</v>
      </c>
      <c r="N4629" t="s">
        <v>66</v>
      </c>
      <c r="O4629">
        <v>7</v>
      </c>
      <c r="P4629">
        <v>2023</v>
      </c>
      <c r="Q4629">
        <v>2</v>
      </c>
      <c r="R4629" t="s">
        <v>67</v>
      </c>
      <c r="S4629">
        <v>1</v>
      </c>
      <c r="T4629">
        <v>6</v>
      </c>
      <c r="U4629">
        <v>2</v>
      </c>
      <c r="V4629">
        <v>5</v>
      </c>
      <c r="W4629" t="s">
        <v>46</v>
      </c>
      <c r="X4629" t="s">
        <v>47</v>
      </c>
      <c r="Y4629">
        <v>146520</v>
      </c>
      <c r="Z4629">
        <v>0.05</v>
      </c>
    </row>
    <row r="4630" spans="1:26" x14ac:dyDescent="0.25">
      <c r="A4630" t="s">
        <v>6501</v>
      </c>
      <c r="B4630" s="1">
        <v>44983</v>
      </c>
      <c r="C4630" t="s">
        <v>1704</v>
      </c>
      <c r="D4630" t="s">
        <v>28</v>
      </c>
      <c r="E4630" t="s">
        <v>29</v>
      </c>
      <c r="F4630" t="s">
        <v>41</v>
      </c>
      <c r="G4630" t="s">
        <v>59</v>
      </c>
      <c r="H4630">
        <v>9</v>
      </c>
      <c r="I4630">
        <v>3253</v>
      </c>
      <c r="J4630">
        <v>20</v>
      </c>
      <c r="K4630">
        <v>23421.599999999999</v>
      </c>
      <c r="L4630">
        <v>1749.59</v>
      </c>
      <c r="M4630" t="s">
        <v>43</v>
      </c>
      <c r="N4630" t="s">
        <v>33</v>
      </c>
      <c r="O4630">
        <v>4</v>
      </c>
      <c r="P4630">
        <v>2023</v>
      </c>
      <c r="Q4630">
        <v>2</v>
      </c>
      <c r="R4630" t="s">
        <v>67</v>
      </c>
      <c r="S4630">
        <v>1</v>
      </c>
      <c r="T4630">
        <v>9</v>
      </c>
      <c r="U4630">
        <v>5</v>
      </c>
      <c r="V4630">
        <v>0</v>
      </c>
      <c r="W4630" t="s">
        <v>55</v>
      </c>
      <c r="X4630" t="s">
        <v>36</v>
      </c>
      <c r="Y4630">
        <v>585540</v>
      </c>
      <c r="Z4630">
        <v>7.0000000000000007E-2</v>
      </c>
    </row>
    <row r="4631" spans="1:26" x14ac:dyDescent="0.25">
      <c r="A4631" t="s">
        <v>6502</v>
      </c>
      <c r="B4631" s="1">
        <v>44990</v>
      </c>
      <c r="C4631" t="s">
        <v>2367</v>
      </c>
      <c r="D4631" t="s">
        <v>63</v>
      </c>
      <c r="E4631" t="s">
        <v>58</v>
      </c>
      <c r="F4631" t="s">
        <v>52</v>
      </c>
      <c r="G4631" t="s">
        <v>53</v>
      </c>
      <c r="H4631">
        <v>1</v>
      </c>
      <c r="I4631">
        <v>4260</v>
      </c>
      <c r="J4631">
        <v>5</v>
      </c>
      <c r="K4631">
        <v>4047</v>
      </c>
      <c r="L4631">
        <v>373.62</v>
      </c>
      <c r="M4631" t="s">
        <v>43</v>
      </c>
      <c r="N4631" t="s">
        <v>33</v>
      </c>
      <c r="O4631">
        <v>2</v>
      </c>
      <c r="P4631">
        <v>2023</v>
      </c>
      <c r="Q4631">
        <v>3</v>
      </c>
      <c r="R4631" t="s">
        <v>105</v>
      </c>
      <c r="S4631">
        <v>1</v>
      </c>
      <c r="T4631">
        <v>10</v>
      </c>
      <c r="U4631">
        <v>2</v>
      </c>
      <c r="V4631">
        <v>0</v>
      </c>
      <c r="W4631" t="s">
        <v>55</v>
      </c>
      <c r="X4631" t="s">
        <v>36</v>
      </c>
      <c r="Y4631">
        <v>21300</v>
      </c>
      <c r="Z4631">
        <v>0.09</v>
      </c>
    </row>
    <row r="4632" spans="1:26" x14ac:dyDescent="0.25">
      <c r="A4632" t="s">
        <v>6503</v>
      </c>
      <c r="B4632" s="1">
        <v>44982</v>
      </c>
      <c r="C4632" t="s">
        <v>5812</v>
      </c>
      <c r="D4632" t="s">
        <v>63</v>
      </c>
      <c r="E4632" t="s">
        <v>58</v>
      </c>
      <c r="F4632" t="s">
        <v>52</v>
      </c>
      <c r="G4632" t="s">
        <v>91</v>
      </c>
      <c r="H4632">
        <v>3</v>
      </c>
      <c r="I4632">
        <v>4092</v>
      </c>
      <c r="J4632">
        <v>28</v>
      </c>
      <c r="K4632">
        <v>8838.7199999999993</v>
      </c>
      <c r="L4632">
        <v>905.55</v>
      </c>
      <c r="M4632" t="s">
        <v>43</v>
      </c>
      <c r="N4632" t="s">
        <v>33</v>
      </c>
      <c r="O4632">
        <v>6</v>
      </c>
      <c r="P4632">
        <v>2023</v>
      </c>
      <c r="Q4632">
        <v>2</v>
      </c>
      <c r="R4632" t="s">
        <v>67</v>
      </c>
      <c r="S4632">
        <v>1</v>
      </c>
      <c r="T4632">
        <v>8</v>
      </c>
      <c r="U4632">
        <v>4</v>
      </c>
      <c r="V4632">
        <v>6</v>
      </c>
      <c r="W4632" t="s">
        <v>35</v>
      </c>
      <c r="X4632" t="s">
        <v>36</v>
      </c>
      <c r="Y4632">
        <v>343728</v>
      </c>
      <c r="Z4632">
        <v>0.1</v>
      </c>
    </row>
    <row r="4633" spans="1:26" x14ac:dyDescent="0.25">
      <c r="A4633" t="s">
        <v>6504</v>
      </c>
      <c r="B4633" s="1">
        <v>45106</v>
      </c>
      <c r="C4633" t="s">
        <v>2346</v>
      </c>
      <c r="D4633" t="s">
        <v>28</v>
      </c>
      <c r="E4633" t="s">
        <v>51</v>
      </c>
      <c r="F4633" t="s">
        <v>41</v>
      </c>
      <c r="G4633" t="s">
        <v>42</v>
      </c>
      <c r="H4633">
        <v>8</v>
      </c>
      <c r="I4633">
        <v>4596</v>
      </c>
      <c r="J4633">
        <v>20</v>
      </c>
      <c r="K4633">
        <v>29414.400000000001</v>
      </c>
      <c r="L4633">
        <v>3945.26</v>
      </c>
      <c r="M4633" t="s">
        <v>43</v>
      </c>
      <c r="N4633" t="s">
        <v>44</v>
      </c>
      <c r="O4633">
        <v>1</v>
      </c>
      <c r="P4633">
        <v>2023</v>
      </c>
      <c r="Q4633">
        <v>6</v>
      </c>
      <c r="R4633" t="s">
        <v>95</v>
      </c>
      <c r="S4633">
        <v>2</v>
      </c>
      <c r="T4633">
        <v>26</v>
      </c>
      <c r="U4633">
        <v>5</v>
      </c>
      <c r="V4633">
        <v>4</v>
      </c>
      <c r="W4633" t="s">
        <v>73</v>
      </c>
      <c r="X4633" t="s">
        <v>47</v>
      </c>
      <c r="Y4633">
        <v>735360</v>
      </c>
      <c r="Z4633">
        <v>0.13</v>
      </c>
    </row>
    <row r="4634" spans="1:26" x14ac:dyDescent="0.25">
      <c r="A4634" t="s">
        <v>6505</v>
      </c>
      <c r="B4634" s="1">
        <v>45217</v>
      </c>
      <c r="C4634" t="s">
        <v>6305</v>
      </c>
      <c r="D4634" t="s">
        <v>63</v>
      </c>
      <c r="E4634" t="s">
        <v>29</v>
      </c>
      <c r="F4634" t="s">
        <v>52</v>
      </c>
      <c r="G4634" t="s">
        <v>91</v>
      </c>
      <c r="H4634">
        <v>9</v>
      </c>
      <c r="I4634">
        <v>4667</v>
      </c>
      <c r="J4634">
        <v>0</v>
      </c>
      <c r="K4634">
        <v>42003</v>
      </c>
      <c r="L4634">
        <v>2227.0100000000002</v>
      </c>
      <c r="M4634" t="s">
        <v>65</v>
      </c>
      <c r="N4634" t="s">
        <v>44</v>
      </c>
      <c r="O4634">
        <v>2</v>
      </c>
      <c r="P4634">
        <v>2023</v>
      </c>
      <c r="Q4634">
        <v>10</v>
      </c>
      <c r="R4634" t="s">
        <v>45</v>
      </c>
      <c r="S4634">
        <v>4</v>
      </c>
      <c r="T4634">
        <v>42</v>
      </c>
      <c r="U4634">
        <v>3</v>
      </c>
      <c r="V4634">
        <v>3</v>
      </c>
      <c r="W4634" t="s">
        <v>83</v>
      </c>
      <c r="X4634" t="s">
        <v>47</v>
      </c>
      <c r="Y4634">
        <v>0</v>
      </c>
      <c r="Z4634">
        <v>0.05</v>
      </c>
    </row>
    <row r="4635" spans="1:26" x14ac:dyDescent="0.25">
      <c r="A4635" t="s">
        <v>6506</v>
      </c>
      <c r="B4635" s="1">
        <v>44928</v>
      </c>
      <c r="C4635" t="s">
        <v>871</v>
      </c>
      <c r="D4635" t="s">
        <v>39</v>
      </c>
      <c r="E4635" t="s">
        <v>51</v>
      </c>
      <c r="F4635" t="s">
        <v>30</v>
      </c>
      <c r="G4635" t="s">
        <v>31</v>
      </c>
      <c r="H4635">
        <v>6</v>
      </c>
      <c r="I4635">
        <v>830</v>
      </c>
      <c r="J4635">
        <v>19</v>
      </c>
      <c r="K4635">
        <v>4033.8</v>
      </c>
      <c r="L4635">
        <v>533.29</v>
      </c>
      <c r="M4635" t="s">
        <v>65</v>
      </c>
      <c r="N4635" t="s">
        <v>66</v>
      </c>
      <c r="O4635">
        <v>4</v>
      </c>
      <c r="P4635">
        <v>2023</v>
      </c>
      <c r="Q4635">
        <v>1</v>
      </c>
      <c r="R4635" t="s">
        <v>34</v>
      </c>
      <c r="S4635">
        <v>1</v>
      </c>
      <c r="T4635">
        <v>1</v>
      </c>
      <c r="U4635">
        <v>1</v>
      </c>
      <c r="V4635">
        <v>1</v>
      </c>
      <c r="W4635" t="s">
        <v>60</v>
      </c>
      <c r="X4635" t="s">
        <v>47</v>
      </c>
      <c r="Y4635">
        <v>94620</v>
      </c>
      <c r="Z4635">
        <v>0.13</v>
      </c>
    </row>
    <row r="4636" spans="1:26" x14ac:dyDescent="0.25">
      <c r="A4636" t="s">
        <v>6507</v>
      </c>
      <c r="B4636" s="1">
        <v>45102</v>
      </c>
      <c r="C4636" t="s">
        <v>4232</v>
      </c>
      <c r="D4636" t="s">
        <v>63</v>
      </c>
      <c r="E4636" t="s">
        <v>51</v>
      </c>
      <c r="F4636" t="s">
        <v>52</v>
      </c>
      <c r="G4636" t="s">
        <v>53</v>
      </c>
      <c r="H4636">
        <v>8</v>
      </c>
      <c r="I4636">
        <v>1762</v>
      </c>
      <c r="J4636">
        <v>7</v>
      </c>
      <c r="K4636">
        <v>13109.28</v>
      </c>
      <c r="L4636">
        <v>1566.64</v>
      </c>
      <c r="M4636" t="s">
        <v>43</v>
      </c>
      <c r="N4636" t="s">
        <v>33</v>
      </c>
      <c r="O4636">
        <v>4</v>
      </c>
      <c r="P4636">
        <v>2023</v>
      </c>
      <c r="Q4636">
        <v>6</v>
      </c>
      <c r="R4636" t="s">
        <v>95</v>
      </c>
      <c r="S4636">
        <v>2</v>
      </c>
      <c r="T4636">
        <v>26</v>
      </c>
      <c r="U4636">
        <v>5</v>
      </c>
      <c r="V4636">
        <v>0</v>
      </c>
      <c r="W4636" t="s">
        <v>55</v>
      </c>
      <c r="X4636" t="s">
        <v>36</v>
      </c>
      <c r="Y4636">
        <v>98672</v>
      </c>
      <c r="Z4636">
        <v>0.12</v>
      </c>
    </row>
    <row r="4637" spans="1:26" x14ac:dyDescent="0.25">
      <c r="A4637" t="s">
        <v>6508</v>
      </c>
      <c r="B4637" s="1">
        <v>45127</v>
      </c>
      <c r="C4637" t="s">
        <v>4652</v>
      </c>
      <c r="D4637" t="s">
        <v>28</v>
      </c>
      <c r="E4637" t="s">
        <v>29</v>
      </c>
      <c r="F4637" t="s">
        <v>52</v>
      </c>
      <c r="G4637" t="s">
        <v>91</v>
      </c>
      <c r="H4637">
        <v>10</v>
      </c>
      <c r="I4637">
        <v>4479</v>
      </c>
      <c r="J4637">
        <v>14</v>
      </c>
      <c r="K4637">
        <v>38519.4</v>
      </c>
      <c r="L4637">
        <v>7239.33</v>
      </c>
      <c r="M4637" t="s">
        <v>32</v>
      </c>
      <c r="N4637" t="s">
        <v>33</v>
      </c>
      <c r="O4637">
        <v>2</v>
      </c>
      <c r="P4637">
        <v>2023</v>
      </c>
      <c r="Q4637">
        <v>7</v>
      </c>
      <c r="R4637" t="s">
        <v>125</v>
      </c>
      <c r="S4637">
        <v>3</v>
      </c>
      <c r="T4637">
        <v>29</v>
      </c>
      <c r="U4637">
        <v>4</v>
      </c>
      <c r="V4637">
        <v>4</v>
      </c>
      <c r="W4637" t="s">
        <v>73</v>
      </c>
      <c r="X4637" t="s">
        <v>47</v>
      </c>
      <c r="Y4637">
        <v>627060</v>
      </c>
      <c r="Z4637">
        <v>0.19</v>
      </c>
    </row>
    <row r="4638" spans="1:26" x14ac:dyDescent="0.25">
      <c r="A4638" t="s">
        <v>6509</v>
      </c>
      <c r="B4638" s="1">
        <v>45170</v>
      </c>
      <c r="C4638" t="s">
        <v>1095</v>
      </c>
      <c r="D4638" t="s">
        <v>50</v>
      </c>
      <c r="E4638" t="s">
        <v>58</v>
      </c>
      <c r="F4638" t="s">
        <v>30</v>
      </c>
      <c r="G4638" t="s">
        <v>31</v>
      </c>
      <c r="H4638">
        <v>8</v>
      </c>
      <c r="I4638">
        <v>2792</v>
      </c>
      <c r="J4638">
        <v>30</v>
      </c>
      <c r="K4638">
        <v>15635.2</v>
      </c>
      <c r="L4638">
        <v>2083.9499999999998</v>
      </c>
      <c r="M4638" t="s">
        <v>43</v>
      </c>
      <c r="N4638" t="s">
        <v>44</v>
      </c>
      <c r="O4638">
        <v>3</v>
      </c>
      <c r="P4638">
        <v>2023</v>
      </c>
      <c r="Q4638">
        <v>9</v>
      </c>
      <c r="R4638" t="s">
        <v>80</v>
      </c>
      <c r="S4638">
        <v>3</v>
      </c>
      <c r="T4638">
        <v>35</v>
      </c>
      <c r="U4638">
        <v>1</v>
      </c>
      <c r="V4638">
        <v>5</v>
      </c>
      <c r="W4638" t="s">
        <v>46</v>
      </c>
      <c r="X4638" t="s">
        <v>47</v>
      </c>
      <c r="Y4638">
        <v>670080</v>
      </c>
      <c r="Z4638">
        <v>0.13</v>
      </c>
    </row>
    <row r="4639" spans="1:26" x14ac:dyDescent="0.25">
      <c r="A4639" t="s">
        <v>6510</v>
      </c>
      <c r="B4639" s="1">
        <v>45219</v>
      </c>
      <c r="C4639" t="s">
        <v>2135</v>
      </c>
      <c r="D4639" t="s">
        <v>50</v>
      </c>
      <c r="E4639" t="s">
        <v>40</v>
      </c>
      <c r="F4639" t="s">
        <v>30</v>
      </c>
      <c r="G4639" t="s">
        <v>86</v>
      </c>
      <c r="H4639">
        <v>6</v>
      </c>
      <c r="I4639">
        <v>131</v>
      </c>
      <c r="J4639">
        <v>16</v>
      </c>
      <c r="K4639">
        <v>660.24</v>
      </c>
      <c r="L4639">
        <v>37.659999999999997</v>
      </c>
      <c r="M4639" t="s">
        <v>65</v>
      </c>
      <c r="N4639" t="s">
        <v>44</v>
      </c>
      <c r="O4639">
        <v>3</v>
      </c>
      <c r="P4639">
        <v>2023</v>
      </c>
      <c r="Q4639">
        <v>10</v>
      </c>
      <c r="R4639" t="s">
        <v>45</v>
      </c>
      <c r="S4639">
        <v>4</v>
      </c>
      <c r="T4639">
        <v>42</v>
      </c>
      <c r="U4639">
        <v>3</v>
      </c>
      <c r="V4639">
        <v>5</v>
      </c>
      <c r="W4639" t="s">
        <v>46</v>
      </c>
      <c r="X4639" t="s">
        <v>47</v>
      </c>
      <c r="Y4639">
        <v>12576</v>
      </c>
      <c r="Z4639">
        <v>0.06</v>
      </c>
    </row>
    <row r="4640" spans="1:26" x14ac:dyDescent="0.25">
      <c r="A4640" t="s">
        <v>6511</v>
      </c>
      <c r="B4640" s="1">
        <v>45021</v>
      </c>
      <c r="C4640" t="s">
        <v>2070</v>
      </c>
      <c r="D4640" t="s">
        <v>50</v>
      </c>
      <c r="E4640" t="s">
        <v>58</v>
      </c>
      <c r="F4640" t="s">
        <v>52</v>
      </c>
      <c r="G4640" t="s">
        <v>91</v>
      </c>
      <c r="H4640">
        <v>8</v>
      </c>
      <c r="I4640">
        <v>1938</v>
      </c>
      <c r="J4640">
        <v>14</v>
      </c>
      <c r="K4640">
        <v>13333.44</v>
      </c>
      <c r="L4640">
        <v>2612.4899999999998</v>
      </c>
      <c r="M4640" t="s">
        <v>65</v>
      </c>
      <c r="N4640" t="s">
        <v>66</v>
      </c>
      <c r="O4640">
        <v>5</v>
      </c>
      <c r="P4640">
        <v>2023</v>
      </c>
      <c r="Q4640">
        <v>4</v>
      </c>
      <c r="R4640" t="s">
        <v>100</v>
      </c>
      <c r="S4640">
        <v>2</v>
      </c>
      <c r="T4640">
        <v>14</v>
      </c>
      <c r="U4640">
        <v>2</v>
      </c>
      <c r="V4640">
        <v>3</v>
      </c>
      <c r="W4640" t="s">
        <v>83</v>
      </c>
      <c r="X4640" t="s">
        <v>47</v>
      </c>
      <c r="Y4640">
        <v>217056</v>
      </c>
      <c r="Z4640">
        <v>0.2</v>
      </c>
    </row>
    <row r="4641" spans="1:26" x14ac:dyDescent="0.25">
      <c r="A4641" t="s">
        <v>6512</v>
      </c>
      <c r="B4641" s="1">
        <v>45174</v>
      </c>
      <c r="C4641" t="s">
        <v>1743</v>
      </c>
      <c r="D4641" t="s">
        <v>28</v>
      </c>
      <c r="E4641" t="s">
        <v>58</v>
      </c>
      <c r="F4641" t="s">
        <v>30</v>
      </c>
      <c r="G4641" t="s">
        <v>64</v>
      </c>
      <c r="H4641">
        <v>7</v>
      </c>
      <c r="I4641">
        <v>3303</v>
      </c>
      <c r="J4641">
        <v>18</v>
      </c>
      <c r="K4641">
        <v>18959.22</v>
      </c>
      <c r="L4641">
        <v>1411.69</v>
      </c>
      <c r="M4641" t="s">
        <v>32</v>
      </c>
      <c r="N4641" t="s">
        <v>44</v>
      </c>
      <c r="O4641">
        <v>4</v>
      </c>
      <c r="P4641">
        <v>2023</v>
      </c>
      <c r="Q4641">
        <v>9</v>
      </c>
      <c r="R4641" t="s">
        <v>80</v>
      </c>
      <c r="S4641">
        <v>3</v>
      </c>
      <c r="T4641">
        <v>36</v>
      </c>
      <c r="U4641">
        <v>2</v>
      </c>
      <c r="V4641">
        <v>2</v>
      </c>
      <c r="W4641" t="s">
        <v>76</v>
      </c>
      <c r="X4641" t="s">
        <v>47</v>
      </c>
      <c r="Y4641">
        <v>416178</v>
      </c>
      <c r="Z4641">
        <v>7.0000000000000007E-2</v>
      </c>
    </row>
    <row r="4642" spans="1:26" x14ac:dyDescent="0.25">
      <c r="A4642" t="s">
        <v>6513</v>
      </c>
      <c r="B4642" s="1">
        <v>45102</v>
      </c>
      <c r="C4642" t="s">
        <v>841</v>
      </c>
      <c r="D4642" t="s">
        <v>63</v>
      </c>
      <c r="E4642" t="s">
        <v>29</v>
      </c>
      <c r="F4642" t="s">
        <v>41</v>
      </c>
      <c r="G4642" t="s">
        <v>116</v>
      </c>
      <c r="H4642">
        <v>1</v>
      </c>
      <c r="I4642">
        <v>776</v>
      </c>
      <c r="J4642">
        <v>0</v>
      </c>
      <c r="K4642">
        <v>776</v>
      </c>
      <c r="L4642">
        <v>142.44999999999999</v>
      </c>
      <c r="M4642" t="s">
        <v>32</v>
      </c>
      <c r="N4642" t="s">
        <v>44</v>
      </c>
      <c r="O4642">
        <v>6</v>
      </c>
      <c r="P4642">
        <v>2023</v>
      </c>
      <c r="Q4642">
        <v>6</v>
      </c>
      <c r="R4642" t="s">
        <v>95</v>
      </c>
      <c r="S4642">
        <v>2</v>
      </c>
      <c r="T4642">
        <v>26</v>
      </c>
      <c r="U4642">
        <v>5</v>
      </c>
      <c r="V4642">
        <v>0</v>
      </c>
      <c r="W4642" t="s">
        <v>55</v>
      </c>
      <c r="X4642" t="s">
        <v>36</v>
      </c>
      <c r="Y4642">
        <v>0</v>
      </c>
      <c r="Z4642">
        <v>0.18</v>
      </c>
    </row>
    <row r="4643" spans="1:26" x14ac:dyDescent="0.25">
      <c r="A4643" t="s">
        <v>6514</v>
      </c>
      <c r="B4643" s="1">
        <v>45234</v>
      </c>
      <c r="C4643" t="s">
        <v>479</v>
      </c>
      <c r="D4643" t="s">
        <v>50</v>
      </c>
      <c r="E4643" t="s">
        <v>51</v>
      </c>
      <c r="F4643" t="s">
        <v>30</v>
      </c>
      <c r="G4643" t="s">
        <v>31</v>
      </c>
      <c r="H4643">
        <v>9</v>
      </c>
      <c r="I4643">
        <v>2315</v>
      </c>
      <c r="J4643">
        <v>29</v>
      </c>
      <c r="K4643">
        <v>14792.85</v>
      </c>
      <c r="L4643">
        <v>1795.37</v>
      </c>
      <c r="M4643" t="s">
        <v>43</v>
      </c>
      <c r="N4643" t="s">
        <v>66</v>
      </c>
      <c r="O4643">
        <v>4</v>
      </c>
      <c r="P4643">
        <v>2023</v>
      </c>
      <c r="Q4643">
        <v>11</v>
      </c>
      <c r="R4643" t="s">
        <v>92</v>
      </c>
      <c r="S4643">
        <v>4</v>
      </c>
      <c r="T4643">
        <v>44</v>
      </c>
      <c r="U4643">
        <v>1</v>
      </c>
      <c r="V4643">
        <v>6</v>
      </c>
      <c r="W4643" t="s">
        <v>35</v>
      </c>
      <c r="X4643" t="s">
        <v>36</v>
      </c>
      <c r="Y4643">
        <v>604215</v>
      </c>
      <c r="Z4643">
        <v>0.12</v>
      </c>
    </row>
    <row r="4644" spans="1:26" x14ac:dyDescent="0.25">
      <c r="A4644" t="s">
        <v>6515</v>
      </c>
      <c r="B4644" s="1">
        <v>45081</v>
      </c>
      <c r="C4644" t="s">
        <v>2280</v>
      </c>
      <c r="D4644" t="s">
        <v>39</v>
      </c>
      <c r="E4644" t="s">
        <v>58</v>
      </c>
      <c r="F4644" t="s">
        <v>52</v>
      </c>
      <c r="G4644" t="s">
        <v>79</v>
      </c>
      <c r="H4644">
        <v>9</v>
      </c>
      <c r="I4644">
        <v>4174</v>
      </c>
      <c r="J4644">
        <v>30</v>
      </c>
      <c r="K4644">
        <v>26296.2</v>
      </c>
      <c r="L4644">
        <v>5181.3100000000004</v>
      </c>
      <c r="M4644" t="s">
        <v>32</v>
      </c>
      <c r="N4644" t="s">
        <v>44</v>
      </c>
      <c r="O4644">
        <v>6</v>
      </c>
      <c r="P4644">
        <v>2023</v>
      </c>
      <c r="Q4644">
        <v>6</v>
      </c>
      <c r="R4644" t="s">
        <v>95</v>
      </c>
      <c r="S4644">
        <v>2</v>
      </c>
      <c r="T4644">
        <v>23</v>
      </c>
      <c r="U4644">
        <v>2</v>
      </c>
      <c r="V4644">
        <v>0</v>
      </c>
      <c r="W4644" t="s">
        <v>55</v>
      </c>
      <c r="X4644" t="s">
        <v>36</v>
      </c>
      <c r="Y4644">
        <v>1126980</v>
      </c>
      <c r="Z4644">
        <v>0.2</v>
      </c>
    </row>
    <row r="4645" spans="1:26" x14ac:dyDescent="0.25">
      <c r="A4645" t="s">
        <v>6516</v>
      </c>
      <c r="B4645" s="1">
        <v>45012</v>
      </c>
      <c r="C4645" t="s">
        <v>3122</v>
      </c>
      <c r="D4645" t="s">
        <v>63</v>
      </c>
      <c r="E4645" t="s">
        <v>40</v>
      </c>
      <c r="F4645" t="s">
        <v>30</v>
      </c>
      <c r="G4645" t="s">
        <v>31</v>
      </c>
      <c r="H4645">
        <v>1</v>
      </c>
      <c r="I4645">
        <v>4600</v>
      </c>
      <c r="J4645">
        <v>4</v>
      </c>
      <c r="K4645">
        <v>4416</v>
      </c>
      <c r="L4645">
        <v>473.91</v>
      </c>
      <c r="M4645" t="s">
        <v>43</v>
      </c>
      <c r="N4645" t="s">
        <v>66</v>
      </c>
      <c r="O4645">
        <v>4</v>
      </c>
      <c r="P4645">
        <v>2023</v>
      </c>
      <c r="Q4645">
        <v>3</v>
      </c>
      <c r="R4645" t="s">
        <v>105</v>
      </c>
      <c r="S4645">
        <v>1</v>
      </c>
      <c r="T4645">
        <v>13</v>
      </c>
      <c r="U4645">
        <v>5</v>
      </c>
      <c r="V4645">
        <v>1</v>
      </c>
      <c r="W4645" t="s">
        <v>60</v>
      </c>
      <c r="X4645" t="s">
        <v>47</v>
      </c>
      <c r="Y4645">
        <v>18400</v>
      </c>
      <c r="Z4645">
        <v>0.11</v>
      </c>
    </row>
    <row r="4646" spans="1:26" x14ac:dyDescent="0.25">
      <c r="A4646" t="s">
        <v>6517</v>
      </c>
      <c r="B4646" s="1">
        <v>45167</v>
      </c>
      <c r="C4646" t="s">
        <v>1529</v>
      </c>
      <c r="D4646" t="s">
        <v>39</v>
      </c>
      <c r="E4646" t="s">
        <v>58</v>
      </c>
      <c r="F4646" t="s">
        <v>30</v>
      </c>
      <c r="G4646" t="s">
        <v>31</v>
      </c>
      <c r="H4646">
        <v>8</v>
      </c>
      <c r="I4646">
        <v>1958</v>
      </c>
      <c r="J4646">
        <v>14</v>
      </c>
      <c r="K4646">
        <v>13471.04</v>
      </c>
      <c r="L4646">
        <v>926.77</v>
      </c>
      <c r="M4646" t="s">
        <v>65</v>
      </c>
      <c r="N4646" t="s">
        <v>66</v>
      </c>
      <c r="O4646">
        <v>5</v>
      </c>
      <c r="P4646">
        <v>2023</v>
      </c>
      <c r="Q4646">
        <v>8</v>
      </c>
      <c r="R4646" t="s">
        <v>72</v>
      </c>
      <c r="S4646">
        <v>3</v>
      </c>
      <c r="T4646">
        <v>35</v>
      </c>
      <c r="U4646">
        <v>5</v>
      </c>
      <c r="V4646">
        <v>2</v>
      </c>
      <c r="W4646" t="s">
        <v>76</v>
      </c>
      <c r="X4646" t="s">
        <v>47</v>
      </c>
      <c r="Y4646">
        <v>219296</v>
      </c>
      <c r="Z4646">
        <v>7.0000000000000007E-2</v>
      </c>
    </row>
    <row r="4647" spans="1:26" x14ac:dyDescent="0.25">
      <c r="A4647" t="s">
        <v>6518</v>
      </c>
      <c r="B4647" s="1">
        <v>45160</v>
      </c>
      <c r="C4647" t="s">
        <v>368</v>
      </c>
      <c r="D4647" t="s">
        <v>50</v>
      </c>
      <c r="E4647" t="s">
        <v>58</v>
      </c>
      <c r="F4647" t="s">
        <v>52</v>
      </c>
      <c r="G4647" t="s">
        <v>53</v>
      </c>
      <c r="H4647">
        <v>10</v>
      </c>
      <c r="I4647">
        <v>2047</v>
      </c>
      <c r="J4647">
        <v>12</v>
      </c>
      <c r="K4647">
        <v>18013.599999999999</v>
      </c>
      <c r="L4647">
        <v>2510.9299999999998</v>
      </c>
      <c r="M4647" t="s">
        <v>43</v>
      </c>
      <c r="N4647" t="s">
        <v>66</v>
      </c>
      <c r="O4647">
        <v>3</v>
      </c>
      <c r="P4647">
        <v>2023</v>
      </c>
      <c r="Q4647">
        <v>8</v>
      </c>
      <c r="R4647" t="s">
        <v>72</v>
      </c>
      <c r="S4647">
        <v>3</v>
      </c>
      <c r="T4647">
        <v>34</v>
      </c>
      <c r="U4647">
        <v>4</v>
      </c>
      <c r="V4647">
        <v>2</v>
      </c>
      <c r="W4647" t="s">
        <v>76</v>
      </c>
      <c r="X4647" t="s">
        <v>47</v>
      </c>
      <c r="Y4647">
        <v>245640</v>
      </c>
      <c r="Z4647">
        <v>0.14000000000000001</v>
      </c>
    </row>
    <row r="4648" spans="1:26" x14ac:dyDescent="0.25">
      <c r="A4648" t="s">
        <v>6519</v>
      </c>
      <c r="B4648" s="1">
        <v>45196</v>
      </c>
      <c r="C4648" t="s">
        <v>158</v>
      </c>
      <c r="D4648" t="s">
        <v>63</v>
      </c>
      <c r="E4648" t="s">
        <v>40</v>
      </c>
      <c r="F4648" t="s">
        <v>30</v>
      </c>
      <c r="G4648" t="s">
        <v>64</v>
      </c>
      <c r="H4648">
        <v>10</v>
      </c>
      <c r="I4648">
        <v>4299</v>
      </c>
      <c r="J4648">
        <v>4</v>
      </c>
      <c r="K4648">
        <v>41270.400000000001</v>
      </c>
      <c r="L4648">
        <v>4703.0200000000004</v>
      </c>
      <c r="M4648" t="s">
        <v>32</v>
      </c>
      <c r="N4648" t="s">
        <v>66</v>
      </c>
      <c r="O4648">
        <v>6</v>
      </c>
      <c r="P4648">
        <v>2023</v>
      </c>
      <c r="Q4648">
        <v>9</v>
      </c>
      <c r="R4648" t="s">
        <v>80</v>
      </c>
      <c r="S4648">
        <v>3</v>
      </c>
      <c r="T4648">
        <v>39</v>
      </c>
      <c r="U4648">
        <v>5</v>
      </c>
      <c r="V4648">
        <v>3</v>
      </c>
      <c r="W4648" t="s">
        <v>83</v>
      </c>
      <c r="X4648" t="s">
        <v>47</v>
      </c>
      <c r="Y4648">
        <v>171960</v>
      </c>
      <c r="Z4648">
        <v>0.11</v>
      </c>
    </row>
    <row r="4649" spans="1:26" x14ac:dyDescent="0.25">
      <c r="A4649" t="s">
        <v>6520</v>
      </c>
      <c r="B4649" s="1">
        <v>45279</v>
      </c>
      <c r="C4649" t="s">
        <v>3679</v>
      </c>
      <c r="D4649" t="s">
        <v>63</v>
      </c>
      <c r="E4649" t="s">
        <v>40</v>
      </c>
      <c r="F4649" t="s">
        <v>30</v>
      </c>
      <c r="G4649" t="s">
        <v>86</v>
      </c>
      <c r="H4649">
        <v>5</v>
      </c>
      <c r="I4649">
        <v>3840</v>
      </c>
      <c r="J4649">
        <v>26</v>
      </c>
      <c r="K4649">
        <v>14208</v>
      </c>
      <c r="L4649">
        <v>2101.61</v>
      </c>
      <c r="M4649" t="s">
        <v>65</v>
      </c>
      <c r="N4649" t="s">
        <v>66</v>
      </c>
      <c r="O4649">
        <v>7</v>
      </c>
      <c r="P4649">
        <v>2023</v>
      </c>
      <c r="Q4649">
        <v>12</v>
      </c>
      <c r="R4649" t="s">
        <v>54</v>
      </c>
      <c r="S4649">
        <v>4</v>
      </c>
      <c r="T4649">
        <v>51</v>
      </c>
      <c r="U4649">
        <v>4</v>
      </c>
      <c r="V4649">
        <v>2</v>
      </c>
      <c r="W4649" t="s">
        <v>76</v>
      </c>
      <c r="X4649" t="s">
        <v>47</v>
      </c>
      <c r="Y4649">
        <v>499200</v>
      </c>
      <c r="Z4649">
        <v>0.15</v>
      </c>
    </row>
    <row r="4650" spans="1:26" x14ac:dyDescent="0.25">
      <c r="A4650" t="s">
        <v>6521</v>
      </c>
      <c r="B4650" s="1">
        <v>45023</v>
      </c>
      <c r="C4650" t="s">
        <v>2372</v>
      </c>
      <c r="D4650" t="s">
        <v>50</v>
      </c>
      <c r="E4650" t="s">
        <v>58</v>
      </c>
      <c r="F4650" t="s">
        <v>52</v>
      </c>
      <c r="G4650" t="s">
        <v>91</v>
      </c>
      <c r="H4650">
        <v>10</v>
      </c>
      <c r="I4650">
        <v>2463</v>
      </c>
      <c r="J4650">
        <v>26</v>
      </c>
      <c r="K4650">
        <v>18226.2</v>
      </c>
      <c r="L4650">
        <v>3230.55</v>
      </c>
      <c r="M4650" t="s">
        <v>32</v>
      </c>
      <c r="N4650" t="s">
        <v>44</v>
      </c>
      <c r="O4650">
        <v>2</v>
      </c>
      <c r="P4650">
        <v>2023</v>
      </c>
      <c r="Q4650">
        <v>4</v>
      </c>
      <c r="R4650" t="s">
        <v>100</v>
      </c>
      <c r="S4650">
        <v>2</v>
      </c>
      <c r="T4650">
        <v>14</v>
      </c>
      <c r="U4650">
        <v>2</v>
      </c>
      <c r="V4650">
        <v>5</v>
      </c>
      <c r="W4650" t="s">
        <v>46</v>
      </c>
      <c r="X4650" t="s">
        <v>47</v>
      </c>
      <c r="Y4650">
        <v>640380</v>
      </c>
      <c r="Z4650">
        <v>0.18</v>
      </c>
    </row>
    <row r="4651" spans="1:26" x14ac:dyDescent="0.25">
      <c r="A4651" t="s">
        <v>6522</v>
      </c>
      <c r="B4651" s="1">
        <v>45267</v>
      </c>
      <c r="C4651" t="s">
        <v>1048</v>
      </c>
      <c r="D4651" t="s">
        <v>50</v>
      </c>
      <c r="E4651" t="s">
        <v>40</v>
      </c>
      <c r="F4651" t="s">
        <v>30</v>
      </c>
      <c r="G4651" t="s">
        <v>64</v>
      </c>
      <c r="H4651">
        <v>8</v>
      </c>
      <c r="I4651">
        <v>1906</v>
      </c>
      <c r="J4651">
        <v>7</v>
      </c>
      <c r="K4651">
        <v>14180.64</v>
      </c>
      <c r="L4651">
        <v>1335.08</v>
      </c>
      <c r="M4651" t="s">
        <v>43</v>
      </c>
      <c r="N4651" t="s">
        <v>66</v>
      </c>
      <c r="O4651">
        <v>7</v>
      </c>
      <c r="P4651">
        <v>2023</v>
      </c>
      <c r="Q4651">
        <v>12</v>
      </c>
      <c r="R4651" t="s">
        <v>54</v>
      </c>
      <c r="S4651">
        <v>4</v>
      </c>
      <c r="T4651">
        <v>49</v>
      </c>
      <c r="U4651">
        <v>2</v>
      </c>
      <c r="V4651">
        <v>4</v>
      </c>
      <c r="W4651" t="s">
        <v>73</v>
      </c>
      <c r="X4651" t="s">
        <v>47</v>
      </c>
      <c r="Y4651">
        <v>106736</v>
      </c>
      <c r="Z4651">
        <v>0.09</v>
      </c>
    </row>
    <row r="4652" spans="1:26" x14ac:dyDescent="0.25">
      <c r="A4652" t="s">
        <v>6523</v>
      </c>
      <c r="B4652" s="1">
        <v>44934</v>
      </c>
      <c r="C4652" t="s">
        <v>400</v>
      </c>
      <c r="D4652" t="s">
        <v>50</v>
      </c>
      <c r="E4652" t="s">
        <v>29</v>
      </c>
      <c r="F4652" t="s">
        <v>41</v>
      </c>
      <c r="G4652" t="s">
        <v>59</v>
      </c>
      <c r="H4652">
        <v>9</v>
      </c>
      <c r="I4652">
        <v>4357</v>
      </c>
      <c r="J4652">
        <v>13</v>
      </c>
      <c r="K4652">
        <v>34115.31</v>
      </c>
      <c r="L4652">
        <v>2864.44</v>
      </c>
      <c r="M4652" t="s">
        <v>65</v>
      </c>
      <c r="N4652" t="s">
        <v>44</v>
      </c>
      <c r="O4652">
        <v>2</v>
      </c>
      <c r="P4652">
        <v>2023</v>
      </c>
      <c r="Q4652">
        <v>1</v>
      </c>
      <c r="R4652" t="s">
        <v>34</v>
      </c>
      <c r="S4652">
        <v>1</v>
      </c>
      <c r="T4652">
        <v>2</v>
      </c>
      <c r="U4652">
        <v>2</v>
      </c>
      <c r="V4652">
        <v>0</v>
      </c>
      <c r="W4652" t="s">
        <v>55</v>
      </c>
      <c r="X4652" t="s">
        <v>36</v>
      </c>
      <c r="Y4652">
        <v>509769</v>
      </c>
      <c r="Z4652">
        <v>0.08</v>
      </c>
    </row>
    <row r="4653" spans="1:26" x14ac:dyDescent="0.25">
      <c r="A4653" t="s">
        <v>6524</v>
      </c>
      <c r="B4653" s="1">
        <v>45011</v>
      </c>
      <c r="C4653" t="s">
        <v>1841</v>
      </c>
      <c r="D4653" t="s">
        <v>63</v>
      </c>
      <c r="E4653" t="s">
        <v>29</v>
      </c>
      <c r="F4653" t="s">
        <v>52</v>
      </c>
      <c r="G4653" t="s">
        <v>91</v>
      </c>
      <c r="H4653">
        <v>10</v>
      </c>
      <c r="I4653">
        <v>3188</v>
      </c>
      <c r="J4653">
        <v>5</v>
      </c>
      <c r="K4653">
        <v>30286</v>
      </c>
      <c r="L4653">
        <v>2803.64</v>
      </c>
      <c r="M4653" t="s">
        <v>32</v>
      </c>
      <c r="N4653" t="s">
        <v>66</v>
      </c>
      <c r="O4653">
        <v>4</v>
      </c>
      <c r="P4653">
        <v>2023</v>
      </c>
      <c r="Q4653">
        <v>3</v>
      </c>
      <c r="R4653" t="s">
        <v>105</v>
      </c>
      <c r="S4653">
        <v>1</v>
      </c>
      <c r="T4653">
        <v>13</v>
      </c>
      <c r="U4653">
        <v>5</v>
      </c>
      <c r="V4653">
        <v>0</v>
      </c>
      <c r="W4653" t="s">
        <v>55</v>
      </c>
      <c r="X4653" t="s">
        <v>36</v>
      </c>
      <c r="Y4653">
        <v>159400</v>
      </c>
      <c r="Z4653">
        <v>0.09</v>
      </c>
    </row>
    <row r="4654" spans="1:26" x14ac:dyDescent="0.25">
      <c r="A4654" t="s">
        <v>6525</v>
      </c>
      <c r="B4654" s="1">
        <v>44958</v>
      </c>
      <c r="C4654" t="s">
        <v>953</v>
      </c>
      <c r="D4654" t="s">
        <v>28</v>
      </c>
      <c r="E4654" t="s">
        <v>58</v>
      </c>
      <c r="F4654" t="s">
        <v>30</v>
      </c>
      <c r="G4654" t="s">
        <v>86</v>
      </c>
      <c r="H4654">
        <v>3</v>
      </c>
      <c r="I4654">
        <v>4941</v>
      </c>
      <c r="J4654">
        <v>28</v>
      </c>
      <c r="K4654">
        <v>10672.56</v>
      </c>
      <c r="L4654">
        <v>1887.68</v>
      </c>
      <c r="M4654" t="s">
        <v>43</v>
      </c>
      <c r="N4654" t="s">
        <v>44</v>
      </c>
      <c r="O4654">
        <v>6</v>
      </c>
      <c r="P4654">
        <v>2023</v>
      </c>
      <c r="Q4654">
        <v>2</v>
      </c>
      <c r="R4654" t="s">
        <v>67</v>
      </c>
      <c r="S4654">
        <v>1</v>
      </c>
      <c r="T4654">
        <v>5</v>
      </c>
      <c r="U4654">
        <v>1</v>
      </c>
      <c r="V4654">
        <v>3</v>
      </c>
      <c r="W4654" t="s">
        <v>83</v>
      </c>
      <c r="X4654" t="s">
        <v>47</v>
      </c>
      <c r="Y4654">
        <v>415044</v>
      </c>
      <c r="Z4654">
        <v>0.18</v>
      </c>
    </row>
    <row r="4655" spans="1:26" x14ac:dyDescent="0.25">
      <c r="A4655" t="s">
        <v>6526</v>
      </c>
      <c r="B4655" s="1">
        <v>45101</v>
      </c>
      <c r="C4655" t="s">
        <v>1750</v>
      </c>
      <c r="D4655" t="s">
        <v>39</v>
      </c>
      <c r="E4655" t="s">
        <v>51</v>
      </c>
      <c r="F4655" t="s">
        <v>30</v>
      </c>
      <c r="G4655" t="s">
        <v>86</v>
      </c>
      <c r="H4655">
        <v>10</v>
      </c>
      <c r="I4655">
        <v>2928</v>
      </c>
      <c r="J4655">
        <v>22</v>
      </c>
      <c r="K4655">
        <v>22838.400000000001</v>
      </c>
      <c r="L4655">
        <v>2253.96</v>
      </c>
      <c r="M4655" t="s">
        <v>32</v>
      </c>
      <c r="N4655" t="s">
        <v>33</v>
      </c>
      <c r="O4655">
        <v>7</v>
      </c>
      <c r="P4655">
        <v>2023</v>
      </c>
      <c r="Q4655">
        <v>6</v>
      </c>
      <c r="R4655" t="s">
        <v>95</v>
      </c>
      <c r="S4655">
        <v>2</v>
      </c>
      <c r="T4655">
        <v>25</v>
      </c>
      <c r="U4655">
        <v>4</v>
      </c>
      <c r="V4655">
        <v>6</v>
      </c>
      <c r="W4655" t="s">
        <v>35</v>
      </c>
      <c r="X4655" t="s">
        <v>36</v>
      </c>
      <c r="Y4655">
        <v>644160</v>
      </c>
      <c r="Z4655">
        <v>0.1</v>
      </c>
    </row>
    <row r="4656" spans="1:26" x14ac:dyDescent="0.25">
      <c r="A4656" t="s">
        <v>6527</v>
      </c>
      <c r="B4656" s="1">
        <v>45110</v>
      </c>
      <c r="C4656" t="s">
        <v>2975</v>
      </c>
      <c r="D4656" t="s">
        <v>28</v>
      </c>
      <c r="E4656" t="s">
        <v>40</v>
      </c>
      <c r="F4656" t="s">
        <v>30</v>
      </c>
      <c r="G4656" t="s">
        <v>86</v>
      </c>
      <c r="H4656">
        <v>2</v>
      </c>
      <c r="I4656">
        <v>2434</v>
      </c>
      <c r="J4656">
        <v>1</v>
      </c>
      <c r="K4656">
        <v>4819.32</v>
      </c>
      <c r="L4656">
        <v>366.63</v>
      </c>
      <c r="M4656" t="s">
        <v>65</v>
      </c>
      <c r="N4656" t="s">
        <v>33</v>
      </c>
      <c r="O4656">
        <v>1</v>
      </c>
      <c r="P4656">
        <v>2023</v>
      </c>
      <c r="Q4656">
        <v>7</v>
      </c>
      <c r="R4656" t="s">
        <v>125</v>
      </c>
      <c r="S4656">
        <v>3</v>
      </c>
      <c r="T4656">
        <v>27</v>
      </c>
      <c r="U4656">
        <v>2</v>
      </c>
      <c r="V4656">
        <v>1</v>
      </c>
      <c r="W4656" t="s">
        <v>60</v>
      </c>
      <c r="X4656" t="s">
        <v>47</v>
      </c>
      <c r="Y4656">
        <v>4868</v>
      </c>
      <c r="Z4656">
        <v>0.08</v>
      </c>
    </row>
    <row r="4657" spans="1:26" x14ac:dyDescent="0.25">
      <c r="A4657" t="s">
        <v>6528</v>
      </c>
      <c r="B4657" s="1">
        <v>45089</v>
      </c>
      <c r="C4657" t="s">
        <v>5233</v>
      </c>
      <c r="D4657" t="s">
        <v>63</v>
      </c>
      <c r="E4657" t="s">
        <v>58</v>
      </c>
      <c r="F4657" t="s">
        <v>52</v>
      </c>
      <c r="G4657" t="s">
        <v>53</v>
      </c>
      <c r="H4657">
        <v>7</v>
      </c>
      <c r="I4657">
        <v>148</v>
      </c>
      <c r="J4657">
        <v>20</v>
      </c>
      <c r="K4657">
        <v>828.8</v>
      </c>
      <c r="L4657">
        <v>65.94</v>
      </c>
      <c r="M4657" t="s">
        <v>65</v>
      </c>
      <c r="N4657" t="s">
        <v>66</v>
      </c>
      <c r="O4657">
        <v>6</v>
      </c>
      <c r="P4657">
        <v>2023</v>
      </c>
      <c r="Q4657">
        <v>6</v>
      </c>
      <c r="R4657" t="s">
        <v>95</v>
      </c>
      <c r="S4657">
        <v>2</v>
      </c>
      <c r="T4657">
        <v>24</v>
      </c>
      <c r="U4657">
        <v>3</v>
      </c>
      <c r="V4657">
        <v>1</v>
      </c>
      <c r="W4657" t="s">
        <v>60</v>
      </c>
      <c r="X4657" t="s">
        <v>47</v>
      </c>
      <c r="Y4657">
        <v>20720</v>
      </c>
      <c r="Z4657">
        <v>0.08</v>
      </c>
    </row>
    <row r="4658" spans="1:26" x14ac:dyDescent="0.25">
      <c r="A4658" t="s">
        <v>6529</v>
      </c>
      <c r="B4658" s="1">
        <v>45271</v>
      </c>
      <c r="C4658" t="s">
        <v>1763</v>
      </c>
      <c r="D4658" t="s">
        <v>50</v>
      </c>
      <c r="E4658" t="s">
        <v>29</v>
      </c>
      <c r="F4658" t="s">
        <v>52</v>
      </c>
      <c r="G4658" t="s">
        <v>79</v>
      </c>
      <c r="H4658">
        <v>6</v>
      </c>
      <c r="I4658">
        <v>4362</v>
      </c>
      <c r="J4658">
        <v>21</v>
      </c>
      <c r="K4658">
        <v>20675.88</v>
      </c>
      <c r="L4658">
        <v>3049.86</v>
      </c>
      <c r="M4658" t="s">
        <v>43</v>
      </c>
      <c r="N4658" t="s">
        <v>33</v>
      </c>
      <c r="O4658">
        <v>5</v>
      </c>
      <c r="P4658">
        <v>2023</v>
      </c>
      <c r="Q4658">
        <v>12</v>
      </c>
      <c r="R4658" t="s">
        <v>54</v>
      </c>
      <c r="S4658">
        <v>4</v>
      </c>
      <c r="T4658">
        <v>50</v>
      </c>
      <c r="U4658">
        <v>3</v>
      </c>
      <c r="V4658">
        <v>1</v>
      </c>
      <c r="W4658" t="s">
        <v>60</v>
      </c>
      <c r="X4658" t="s">
        <v>47</v>
      </c>
      <c r="Y4658">
        <v>549612</v>
      </c>
      <c r="Z4658">
        <v>0.15</v>
      </c>
    </row>
    <row r="4659" spans="1:26" x14ac:dyDescent="0.25">
      <c r="A4659" t="s">
        <v>6530</v>
      </c>
      <c r="B4659" s="1">
        <v>44981</v>
      </c>
      <c r="C4659" t="s">
        <v>6215</v>
      </c>
      <c r="D4659" t="s">
        <v>50</v>
      </c>
      <c r="E4659" t="s">
        <v>40</v>
      </c>
      <c r="F4659" t="s">
        <v>52</v>
      </c>
      <c r="G4659" t="s">
        <v>53</v>
      </c>
      <c r="H4659">
        <v>7</v>
      </c>
      <c r="I4659">
        <v>1077</v>
      </c>
      <c r="J4659">
        <v>26</v>
      </c>
      <c r="K4659">
        <v>5578.86</v>
      </c>
      <c r="L4659">
        <v>1006.33</v>
      </c>
      <c r="M4659" t="s">
        <v>65</v>
      </c>
      <c r="N4659" t="s">
        <v>33</v>
      </c>
      <c r="O4659">
        <v>2</v>
      </c>
      <c r="P4659">
        <v>2023</v>
      </c>
      <c r="Q4659">
        <v>2</v>
      </c>
      <c r="R4659" t="s">
        <v>67</v>
      </c>
      <c r="S4659">
        <v>1</v>
      </c>
      <c r="T4659">
        <v>8</v>
      </c>
      <c r="U4659">
        <v>4</v>
      </c>
      <c r="V4659">
        <v>5</v>
      </c>
      <c r="W4659" t="s">
        <v>46</v>
      </c>
      <c r="X4659" t="s">
        <v>47</v>
      </c>
      <c r="Y4659">
        <v>196014</v>
      </c>
      <c r="Z4659">
        <v>0.18</v>
      </c>
    </row>
    <row r="4660" spans="1:26" x14ac:dyDescent="0.25">
      <c r="A4660" t="s">
        <v>6531</v>
      </c>
      <c r="B4660" s="1">
        <v>45264</v>
      </c>
      <c r="C4660" t="s">
        <v>3125</v>
      </c>
      <c r="D4660" t="s">
        <v>39</v>
      </c>
      <c r="E4660" t="s">
        <v>29</v>
      </c>
      <c r="F4660" t="s">
        <v>30</v>
      </c>
      <c r="G4660" t="s">
        <v>64</v>
      </c>
      <c r="H4660">
        <v>4</v>
      </c>
      <c r="I4660">
        <v>1113</v>
      </c>
      <c r="J4660">
        <v>24</v>
      </c>
      <c r="K4660">
        <v>3383.52</v>
      </c>
      <c r="L4660">
        <v>259.39</v>
      </c>
      <c r="M4660" t="s">
        <v>65</v>
      </c>
      <c r="N4660" t="s">
        <v>44</v>
      </c>
      <c r="O4660">
        <v>7</v>
      </c>
      <c r="P4660">
        <v>2023</v>
      </c>
      <c r="Q4660">
        <v>12</v>
      </c>
      <c r="R4660" t="s">
        <v>54</v>
      </c>
      <c r="S4660">
        <v>4</v>
      </c>
      <c r="T4660">
        <v>49</v>
      </c>
      <c r="U4660">
        <v>2</v>
      </c>
      <c r="V4660">
        <v>1</v>
      </c>
      <c r="W4660" t="s">
        <v>60</v>
      </c>
      <c r="X4660" t="s">
        <v>47</v>
      </c>
      <c r="Y4660">
        <v>106848</v>
      </c>
      <c r="Z4660">
        <v>0.08</v>
      </c>
    </row>
    <row r="4661" spans="1:26" x14ac:dyDescent="0.25">
      <c r="A4661" t="s">
        <v>6532</v>
      </c>
      <c r="B4661" s="1">
        <v>45169</v>
      </c>
      <c r="C4661" t="s">
        <v>3914</v>
      </c>
      <c r="D4661" t="s">
        <v>39</v>
      </c>
      <c r="E4661" t="s">
        <v>51</v>
      </c>
      <c r="F4661" t="s">
        <v>41</v>
      </c>
      <c r="G4661" t="s">
        <v>42</v>
      </c>
      <c r="H4661">
        <v>5</v>
      </c>
      <c r="I4661">
        <v>1093</v>
      </c>
      <c r="J4661">
        <v>19</v>
      </c>
      <c r="K4661">
        <v>4426.6499999999996</v>
      </c>
      <c r="L4661">
        <v>462.91</v>
      </c>
      <c r="M4661" t="s">
        <v>43</v>
      </c>
      <c r="N4661" t="s">
        <v>44</v>
      </c>
      <c r="O4661">
        <v>6</v>
      </c>
      <c r="P4661">
        <v>2023</v>
      </c>
      <c r="Q4661">
        <v>8</v>
      </c>
      <c r="R4661" t="s">
        <v>72</v>
      </c>
      <c r="S4661">
        <v>3</v>
      </c>
      <c r="T4661">
        <v>35</v>
      </c>
      <c r="U4661">
        <v>5</v>
      </c>
      <c r="V4661">
        <v>4</v>
      </c>
      <c r="W4661" t="s">
        <v>73</v>
      </c>
      <c r="X4661" t="s">
        <v>47</v>
      </c>
      <c r="Y4661">
        <v>103835</v>
      </c>
      <c r="Z4661">
        <v>0.1</v>
      </c>
    </row>
    <row r="4662" spans="1:26" x14ac:dyDescent="0.25">
      <c r="A4662" t="s">
        <v>6533</v>
      </c>
      <c r="B4662" s="1">
        <v>45052</v>
      </c>
      <c r="C4662" t="s">
        <v>4121</v>
      </c>
      <c r="D4662" t="s">
        <v>39</v>
      </c>
      <c r="E4662" t="s">
        <v>51</v>
      </c>
      <c r="F4662" t="s">
        <v>52</v>
      </c>
      <c r="G4662" t="s">
        <v>53</v>
      </c>
      <c r="H4662">
        <v>6</v>
      </c>
      <c r="I4662">
        <v>4330</v>
      </c>
      <c r="J4662">
        <v>15</v>
      </c>
      <c r="K4662">
        <v>22083</v>
      </c>
      <c r="L4662">
        <v>1550.97</v>
      </c>
      <c r="M4662" t="s">
        <v>65</v>
      </c>
      <c r="N4662" t="s">
        <v>33</v>
      </c>
      <c r="O4662">
        <v>7</v>
      </c>
      <c r="P4662">
        <v>2023</v>
      </c>
      <c r="Q4662">
        <v>5</v>
      </c>
      <c r="R4662" t="s">
        <v>238</v>
      </c>
      <c r="S4662">
        <v>2</v>
      </c>
      <c r="T4662">
        <v>18</v>
      </c>
      <c r="U4662">
        <v>1</v>
      </c>
      <c r="V4662">
        <v>6</v>
      </c>
      <c r="W4662" t="s">
        <v>35</v>
      </c>
      <c r="X4662" t="s">
        <v>36</v>
      </c>
      <c r="Y4662">
        <v>389700</v>
      </c>
      <c r="Z4662">
        <v>7.0000000000000007E-2</v>
      </c>
    </row>
    <row r="4663" spans="1:26" x14ac:dyDescent="0.25">
      <c r="A4663" t="s">
        <v>6534</v>
      </c>
      <c r="B4663" s="1">
        <v>45062</v>
      </c>
      <c r="C4663" t="s">
        <v>6535</v>
      </c>
      <c r="D4663" t="s">
        <v>39</v>
      </c>
      <c r="E4663" t="s">
        <v>29</v>
      </c>
      <c r="F4663" t="s">
        <v>30</v>
      </c>
      <c r="G4663" t="s">
        <v>64</v>
      </c>
      <c r="H4663">
        <v>1</v>
      </c>
      <c r="I4663">
        <v>1821</v>
      </c>
      <c r="J4663">
        <v>25</v>
      </c>
      <c r="K4663">
        <v>1365.75</v>
      </c>
      <c r="L4663">
        <v>169.67</v>
      </c>
      <c r="M4663" t="s">
        <v>65</v>
      </c>
      <c r="N4663" t="s">
        <v>66</v>
      </c>
      <c r="O4663">
        <v>4</v>
      </c>
      <c r="P4663">
        <v>2023</v>
      </c>
      <c r="Q4663">
        <v>5</v>
      </c>
      <c r="R4663" t="s">
        <v>238</v>
      </c>
      <c r="S4663">
        <v>2</v>
      </c>
      <c r="T4663">
        <v>20</v>
      </c>
      <c r="U4663">
        <v>3</v>
      </c>
      <c r="V4663">
        <v>2</v>
      </c>
      <c r="W4663" t="s">
        <v>76</v>
      </c>
      <c r="X4663" t="s">
        <v>47</v>
      </c>
      <c r="Y4663">
        <v>45525</v>
      </c>
      <c r="Z4663">
        <v>0.12</v>
      </c>
    </row>
    <row r="4664" spans="1:26" x14ac:dyDescent="0.25">
      <c r="A4664" t="s">
        <v>6536</v>
      </c>
      <c r="B4664" s="1">
        <v>45261</v>
      </c>
      <c r="C4664" t="s">
        <v>5343</v>
      </c>
      <c r="D4664" t="s">
        <v>39</v>
      </c>
      <c r="E4664" t="s">
        <v>29</v>
      </c>
      <c r="F4664" t="s">
        <v>41</v>
      </c>
      <c r="G4664" t="s">
        <v>42</v>
      </c>
      <c r="H4664">
        <v>1</v>
      </c>
      <c r="I4664">
        <v>4263</v>
      </c>
      <c r="J4664">
        <v>17</v>
      </c>
      <c r="K4664">
        <v>3538.29</v>
      </c>
      <c r="L4664">
        <v>343.99</v>
      </c>
      <c r="M4664" t="s">
        <v>43</v>
      </c>
      <c r="N4664" t="s">
        <v>66</v>
      </c>
      <c r="O4664">
        <v>5</v>
      </c>
      <c r="P4664">
        <v>2023</v>
      </c>
      <c r="Q4664">
        <v>12</v>
      </c>
      <c r="R4664" t="s">
        <v>54</v>
      </c>
      <c r="S4664">
        <v>4</v>
      </c>
      <c r="T4664">
        <v>48</v>
      </c>
      <c r="U4664">
        <v>1</v>
      </c>
      <c r="V4664">
        <v>5</v>
      </c>
      <c r="W4664" t="s">
        <v>46</v>
      </c>
      <c r="X4664" t="s">
        <v>47</v>
      </c>
      <c r="Y4664">
        <v>72471</v>
      </c>
      <c r="Z4664">
        <v>0.1</v>
      </c>
    </row>
    <row r="4665" spans="1:26" x14ac:dyDescent="0.25">
      <c r="A4665" t="s">
        <v>6537</v>
      </c>
      <c r="B4665" s="1">
        <v>45009</v>
      </c>
      <c r="C4665" t="s">
        <v>6538</v>
      </c>
      <c r="D4665" t="s">
        <v>28</v>
      </c>
      <c r="E4665" t="s">
        <v>51</v>
      </c>
      <c r="F4665" t="s">
        <v>30</v>
      </c>
      <c r="G4665" t="s">
        <v>64</v>
      </c>
      <c r="H4665">
        <v>6</v>
      </c>
      <c r="I4665">
        <v>3492</v>
      </c>
      <c r="J4665">
        <v>1</v>
      </c>
      <c r="K4665">
        <v>20742.48</v>
      </c>
      <c r="L4665">
        <v>2917.97</v>
      </c>
      <c r="M4665" t="s">
        <v>32</v>
      </c>
      <c r="N4665" t="s">
        <v>44</v>
      </c>
      <c r="O4665">
        <v>4</v>
      </c>
      <c r="P4665">
        <v>2023</v>
      </c>
      <c r="Q4665">
        <v>3</v>
      </c>
      <c r="R4665" t="s">
        <v>105</v>
      </c>
      <c r="S4665">
        <v>1</v>
      </c>
      <c r="T4665">
        <v>12</v>
      </c>
      <c r="U4665">
        <v>4</v>
      </c>
      <c r="V4665">
        <v>5</v>
      </c>
      <c r="W4665" t="s">
        <v>46</v>
      </c>
      <c r="X4665" t="s">
        <v>47</v>
      </c>
      <c r="Y4665">
        <v>20952</v>
      </c>
      <c r="Z4665">
        <v>0.14000000000000001</v>
      </c>
    </row>
    <row r="4666" spans="1:26" x14ac:dyDescent="0.25">
      <c r="A4666" t="s">
        <v>6539</v>
      </c>
      <c r="B4666" s="1">
        <v>45153</v>
      </c>
      <c r="C4666" t="s">
        <v>6540</v>
      </c>
      <c r="D4666" t="s">
        <v>50</v>
      </c>
      <c r="E4666" t="s">
        <v>58</v>
      </c>
      <c r="F4666" t="s">
        <v>52</v>
      </c>
      <c r="G4666" t="s">
        <v>91</v>
      </c>
      <c r="H4666">
        <v>10</v>
      </c>
      <c r="I4666">
        <v>3425</v>
      </c>
      <c r="J4666">
        <v>5</v>
      </c>
      <c r="K4666">
        <v>32537.5</v>
      </c>
      <c r="L4666">
        <v>3376.54</v>
      </c>
      <c r="M4666" t="s">
        <v>43</v>
      </c>
      <c r="N4666" t="s">
        <v>66</v>
      </c>
      <c r="O4666">
        <v>4</v>
      </c>
      <c r="P4666">
        <v>2023</v>
      </c>
      <c r="Q4666">
        <v>8</v>
      </c>
      <c r="R4666" t="s">
        <v>72</v>
      </c>
      <c r="S4666">
        <v>3</v>
      </c>
      <c r="T4666">
        <v>33</v>
      </c>
      <c r="U4666">
        <v>3</v>
      </c>
      <c r="V4666">
        <v>2</v>
      </c>
      <c r="W4666" t="s">
        <v>76</v>
      </c>
      <c r="X4666" t="s">
        <v>47</v>
      </c>
      <c r="Y4666">
        <v>171250</v>
      </c>
      <c r="Z4666">
        <v>0.1</v>
      </c>
    </row>
    <row r="4667" spans="1:26" x14ac:dyDescent="0.25">
      <c r="A4667" t="s">
        <v>6541</v>
      </c>
      <c r="B4667" s="1">
        <v>45071</v>
      </c>
      <c r="C4667" t="s">
        <v>4981</v>
      </c>
      <c r="D4667" t="s">
        <v>28</v>
      </c>
      <c r="E4667" t="s">
        <v>40</v>
      </c>
      <c r="F4667" t="s">
        <v>30</v>
      </c>
      <c r="G4667" t="s">
        <v>31</v>
      </c>
      <c r="H4667">
        <v>3</v>
      </c>
      <c r="I4667">
        <v>1067</v>
      </c>
      <c r="J4667">
        <v>30</v>
      </c>
      <c r="K4667">
        <v>2240.6999999999998</v>
      </c>
      <c r="L4667">
        <v>118.88</v>
      </c>
      <c r="M4667" t="s">
        <v>32</v>
      </c>
      <c r="N4667" t="s">
        <v>44</v>
      </c>
      <c r="O4667">
        <v>3</v>
      </c>
      <c r="P4667">
        <v>2023</v>
      </c>
      <c r="Q4667">
        <v>5</v>
      </c>
      <c r="R4667" t="s">
        <v>238</v>
      </c>
      <c r="S4667">
        <v>2</v>
      </c>
      <c r="T4667">
        <v>21</v>
      </c>
      <c r="U4667">
        <v>4</v>
      </c>
      <c r="V4667">
        <v>4</v>
      </c>
      <c r="W4667" t="s">
        <v>73</v>
      </c>
      <c r="X4667" t="s">
        <v>47</v>
      </c>
      <c r="Y4667">
        <v>96030</v>
      </c>
      <c r="Z4667">
        <v>0.05</v>
      </c>
    </row>
    <row r="4668" spans="1:26" x14ac:dyDescent="0.25">
      <c r="A4668" t="s">
        <v>6542</v>
      </c>
      <c r="B4668" s="1">
        <v>44995</v>
      </c>
      <c r="C4668" t="s">
        <v>1163</v>
      </c>
      <c r="D4668" t="s">
        <v>63</v>
      </c>
      <c r="E4668" t="s">
        <v>29</v>
      </c>
      <c r="F4668" t="s">
        <v>41</v>
      </c>
      <c r="G4668" t="s">
        <v>59</v>
      </c>
      <c r="H4668">
        <v>4</v>
      </c>
      <c r="I4668">
        <v>4724</v>
      </c>
      <c r="J4668">
        <v>21</v>
      </c>
      <c r="K4668">
        <v>14927.84</v>
      </c>
      <c r="L4668">
        <v>2027.91</v>
      </c>
      <c r="M4668" t="s">
        <v>43</v>
      </c>
      <c r="N4668" t="s">
        <v>66</v>
      </c>
      <c r="O4668">
        <v>5</v>
      </c>
      <c r="P4668">
        <v>2023</v>
      </c>
      <c r="Q4668">
        <v>3</v>
      </c>
      <c r="R4668" t="s">
        <v>105</v>
      </c>
      <c r="S4668">
        <v>1</v>
      </c>
      <c r="T4668">
        <v>10</v>
      </c>
      <c r="U4668">
        <v>2</v>
      </c>
      <c r="V4668">
        <v>5</v>
      </c>
      <c r="W4668" t="s">
        <v>46</v>
      </c>
      <c r="X4668" t="s">
        <v>47</v>
      </c>
      <c r="Y4668">
        <v>396816</v>
      </c>
      <c r="Z4668">
        <v>0.14000000000000001</v>
      </c>
    </row>
    <row r="4669" spans="1:26" x14ac:dyDescent="0.25">
      <c r="A4669" t="s">
        <v>6543</v>
      </c>
      <c r="B4669" s="1">
        <v>45172</v>
      </c>
      <c r="C4669" t="s">
        <v>603</v>
      </c>
      <c r="D4669" t="s">
        <v>39</v>
      </c>
      <c r="E4669" t="s">
        <v>40</v>
      </c>
      <c r="F4669" t="s">
        <v>41</v>
      </c>
      <c r="G4669" t="s">
        <v>59</v>
      </c>
      <c r="H4669">
        <v>5</v>
      </c>
      <c r="I4669">
        <v>3056</v>
      </c>
      <c r="J4669">
        <v>4</v>
      </c>
      <c r="K4669">
        <v>14668.8</v>
      </c>
      <c r="L4669">
        <v>2837.63</v>
      </c>
      <c r="M4669" t="s">
        <v>32</v>
      </c>
      <c r="N4669" t="s">
        <v>44</v>
      </c>
      <c r="O4669">
        <v>6</v>
      </c>
      <c r="P4669">
        <v>2023</v>
      </c>
      <c r="Q4669">
        <v>9</v>
      </c>
      <c r="R4669" t="s">
        <v>80</v>
      </c>
      <c r="S4669">
        <v>3</v>
      </c>
      <c r="T4669">
        <v>36</v>
      </c>
      <c r="U4669">
        <v>2</v>
      </c>
      <c r="V4669">
        <v>0</v>
      </c>
      <c r="W4669" t="s">
        <v>55</v>
      </c>
      <c r="X4669" t="s">
        <v>36</v>
      </c>
      <c r="Y4669">
        <v>61120</v>
      </c>
      <c r="Z4669">
        <v>0.19</v>
      </c>
    </row>
    <row r="4670" spans="1:26" x14ac:dyDescent="0.25">
      <c r="A4670" t="s">
        <v>6544</v>
      </c>
      <c r="B4670" s="1">
        <v>45230</v>
      </c>
      <c r="C4670" t="s">
        <v>278</v>
      </c>
      <c r="D4670" t="s">
        <v>63</v>
      </c>
      <c r="E4670" t="s">
        <v>51</v>
      </c>
      <c r="F4670" t="s">
        <v>52</v>
      </c>
      <c r="G4670" t="s">
        <v>79</v>
      </c>
      <c r="H4670">
        <v>3</v>
      </c>
      <c r="I4670">
        <v>1152</v>
      </c>
      <c r="J4670">
        <v>29</v>
      </c>
      <c r="K4670">
        <v>2453.7600000000002</v>
      </c>
      <c r="L4670">
        <v>406.62</v>
      </c>
      <c r="M4670" t="s">
        <v>65</v>
      </c>
      <c r="N4670" t="s">
        <v>66</v>
      </c>
      <c r="O4670">
        <v>5</v>
      </c>
      <c r="P4670">
        <v>2023</v>
      </c>
      <c r="Q4670">
        <v>10</v>
      </c>
      <c r="R4670" t="s">
        <v>45</v>
      </c>
      <c r="S4670">
        <v>4</v>
      </c>
      <c r="T4670">
        <v>44</v>
      </c>
      <c r="U4670">
        <v>5</v>
      </c>
      <c r="V4670">
        <v>2</v>
      </c>
      <c r="W4670" t="s">
        <v>76</v>
      </c>
      <c r="X4670" t="s">
        <v>47</v>
      </c>
      <c r="Y4670">
        <v>100224</v>
      </c>
      <c r="Z4670">
        <v>0.17</v>
      </c>
    </row>
    <row r="4671" spans="1:26" x14ac:dyDescent="0.25">
      <c r="A4671" t="s">
        <v>6545</v>
      </c>
      <c r="B4671" s="1">
        <v>44967</v>
      </c>
      <c r="C4671" t="s">
        <v>2644</v>
      </c>
      <c r="D4671" t="s">
        <v>39</v>
      </c>
      <c r="E4671" t="s">
        <v>58</v>
      </c>
      <c r="F4671" t="s">
        <v>30</v>
      </c>
      <c r="G4671" t="s">
        <v>86</v>
      </c>
      <c r="H4671">
        <v>9</v>
      </c>
      <c r="I4671">
        <v>981</v>
      </c>
      <c r="J4671">
        <v>3</v>
      </c>
      <c r="K4671">
        <v>8564.1299999999992</v>
      </c>
      <c r="L4671">
        <v>675.19</v>
      </c>
      <c r="M4671" t="s">
        <v>32</v>
      </c>
      <c r="N4671" t="s">
        <v>66</v>
      </c>
      <c r="O4671">
        <v>2</v>
      </c>
      <c r="P4671">
        <v>2023</v>
      </c>
      <c r="Q4671">
        <v>2</v>
      </c>
      <c r="R4671" t="s">
        <v>67</v>
      </c>
      <c r="S4671">
        <v>1</v>
      </c>
      <c r="T4671">
        <v>6</v>
      </c>
      <c r="U4671">
        <v>2</v>
      </c>
      <c r="V4671">
        <v>5</v>
      </c>
      <c r="W4671" t="s">
        <v>46</v>
      </c>
      <c r="X4671" t="s">
        <v>47</v>
      </c>
      <c r="Y4671">
        <v>26487</v>
      </c>
      <c r="Z4671">
        <v>0.08</v>
      </c>
    </row>
    <row r="4672" spans="1:26" x14ac:dyDescent="0.25">
      <c r="A4672" t="s">
        <v>6546</v>
      </c>
      <c r="B4672" s="1">
        <v>45027</v>
      </c>
      <c r="C4672" t="s">
        <v>826</v>
      </c>
      <c r="D4672" t="s">
        <v>63</v>
      </c>
      <c r="E4672" t="s">
        <v>40</v>
      </c>
      <c r="F4672" t="s">
        <v>41</v>
      </c>
      <c r="G4672" t="s">
        <v>116</v>
      </c>
      <c r="H4672">
        <v>2</v>
      </c>
      <c r="I4672">
        <v>702</v>
      </c>
      <c r="J4672">
        <v>26</v>
      </c>
      <c r="K4672">
        <v>1038.96</v>
      </c>
      <c r="L4672">
        <v>86.77</v>
      </c>
      <c r="M4672" t="s">
        <v>32</v>
      </c>
      <c r="N4672" t="s">
        <v>33</v>
      </c>
      <c r="O4672">
        <v>7</v>
      </c>
      <c r="P4672">
        <v>2023</v>
      </c>
      <c r="Q4672">
        <v>4</v>
      </c>
      <c r="R4672" t="s">
        <v>100</v>
      </c>
      <c r="S4672">
        <v>2</v>
      </c>
      <c r="T4672">
        <v>15</v>
      </c>
      <c r="U4672">
        <v>3</v>
      </c>
      <c r="V4672">
        <v>2</v>
      </c>
      <c r="W4672" t="s">
        <v>76</v>
      </c>
      <c r="X4672" t="s">
        <v>47</v>
      </c>
      <c r="Y4672">
        <v>36504</v>
      </c>
      <c r="Z4672">
        <v>0.08</v>
      </c>
    </row>
    <row r="4673" spans="1:26" x14ac:dyDescent="0.25">
      <c r="A4673" t="s">
        <v>6547</v>
      </c>
      <c r="B4673" s="1">
        <v>45205</v>
      </c>
      <c r="C4673" t="s">
        <v>1275</v>
      </c>
      <c r="D4673" t="s">
        <v>50</v>
      </c>
      <c r="E4673" t="s">
        <v>51</v>
      </c>
      <c r="F4673" t="s">
        <v>52</v>
      </c>
      <c r="G4673" t="s">
        <v>53</v>
      </c>
      <c r="H4673">
        <v>9</v>
      </c>
      <c r="I4673">
        <v>3119</v>
      </c>
      <c r="J4673">
        <v>19</v>
      </c>
      <c r="K4673">
        <v>22737.51</v>
      </c>
      <c r="L4673">
        <v>4045.93</v>
      </c>
      <c r="M4673" t="s">
        <v>65</v>
      </c>
      <c r="N4673" t="s">
        <v>44</v>
      </c>
      <c r="O4673">
        <v>7</v>
      </c>
      <c r="P4673">
        <v>2023</v>
      </c>
      <c r="Q4673">
        <v>10</v>
      </c>
      <c r="R4673" t="s">
        <v>45</v>
      </c>
      <c r="S4673">
        <v>4</v>
      </c>
      <c r="T4673">
        <v>40</v>
      </c>
      <c r="U4673">
        <v>1</v>
      </c>
      <c r="V4673">
        <v>5</v>
      </c>
      <c r="W4673" t="s">
        <v>46</v>
      </c>
      <c r="X4673" t="s">
        <v>47</v>
      </c>
      <c r="Y4673">
        <v>533349</v>
      </c>
      <c r="Z4673">
        <v>0.18</v>
      </c>
    </row>
    <row r="4674" spans="1:26" x14ac:dyDescent="0.25">
      <c r="A4674" t="s">
        <v>6548</v>
      </c>
      <c r="B4674" s="1">
        <v>44964</v>
      </c>
      <c r="C4674" t="s">
        <v>6261</v>
      </c>
      <c r="D4674" t="s">
        <v>28</v>
      </c>
      <c r="E4674" t="s">
        <v>58</v>
      </c>
      <c r="F4674" t="s">
        <v>30</v>
      </c>
      <c r="G4674" t="s">
        <v>31</v>
      </c>
      <c r="H4674">
        <v>9</v>
      </c>
      <c r="I4674">
        <v>854</v>
      </c>
      <c r="J4674">
        <v>20</v>
      </c>
      <c r="K4674">
        <v>6148.8</v>
      </c>
      <c r="L4674">
        <v>447.12</v>
      </c>
      <c r="M4674" t="s">
        <v>43</v>
      </c>
      <c r="N4674" t="s">
        <v>66</v>
      </c>
      <c r="O4674">
        <v>4</v>
      </c>
      <c r="P4674">
        <v>2023</v>
      </c>
      <c r="Q4674">
        <v>2</v>
      </c>
      <c r="R4674" t="s">
        <v>67</v>
      </c>
      <c r="S4674">
        <v>1</v>
      </c>
      <c r="T4674">
        <v>6</v>
      </c>
      <c r="U4674">
        <v>2</v>
      </c>
      <c r="V4674">
        <v>2</v>
      </c>
      <c r="W4674" t="s">
        <v>76</v>
      </c>
      <c r="X4674" t="s">
        <v>47</v>
      </c>
      <c r="Y4674">
        <v>153720</v>
      </c>
      <c r="Z4674">
        <v>7.0000000000000007E-2</v>
      </c>
    </row>
    <row r="4675" spans="1:26" x14ac:dyDescent="0.25">
      <c r="A4675" t="s">
        <v>6549</v>
      </c>
      <c r="B4675" s="1">
        <v>45019</v>
      </c>
      <c r="C4675" t="s">
        <v>3625</v>
      </c>
      <c r="D4675" t="s">
        <v>50</v>
      </c>
      <c r="E4675" t="s">
        <v>51</v>
      </c>
      <c r="F4675" t="s">
        <v>30</v>
      </c>
      <c r="G4675" t="s">
        <v>31</v>
      </c>
      <c r="H4675">
        <v>9</v>
      </c>
      <c r="I4675">
        <v>4460</v>
      </c>
      <c r="J4675">
        <v>27</v>
      </c>
      <c r="K4675">
        <v>29302.2</v>
      </c>
      <c r="L4675">
        <v>2640.65</v>
      </c>
      <c r="M4675" t="s">
        <v>65</v>
      </c>
      <c r="N4675" t="s">
        <v>33</v>
      </c>
      <c r="O4675">
        <v>7</v>
      </c>
      <c r="P4675">
        <v>2023</v>
      </c>
      <c r="Q4675">
        <v>4</v>
      </c>
      <c r="R4675" t="s">
        <v>100</v>
      </c>
      <c r="S4675">
        <v>2</v>
      </c>
      <c r="T4675">
        <v>14</v>
      </c>
      <c r="U4675">
        <v>2</v>
      </c>
      <c r="V4675">
        <v>1</v>
      </c>
      <c r="W4675" t="s">
        <v>60</v>
      </c>
      <c r="X4675" t="s">
        <v>47</v>
      </c>
      <c r="Y4675">
        <v>1083780</v>
      </c>
      <c r="Z4675">
        <v>0.09</v>
      </c>
    </row>
    <row r="4676" spans="1:26" x14ac:dyDescent="0.25">
      <c r="A4676" t="s">
        <v>6550</v>
      </c>
      <c r="B4676" s="1">
        <v>44999</v>
      </c>
      <c r="C4676" t="s">
        <v>4743</v>
      </c>
      <c r="D4676" t="s">
        <v>39</v>
      </c>
      <c r="E4676" t="s">
        <v>40</v>
      </c>
      <c r="F4676" t="s">
        <v>41</v>
      </c>
      <c r="G4676" t="s">
        <v>42</v>
      </c>
      <c r="H4676">
        <v>5</v>
      </c>
      <c r="I4676">
        <v>406</v>
      </c>
      <c r="J4676">
        <v>6</v>
      </c>
      <c r="K4676">
        <v>1908.2</v>
      </c>
      <c r="L4676">
        <v>158.44</v>
      </c>
      <c r="M4676" t="s">
        <v>32</v>
      </c>
      <c r="N4676" t="s">
        <v>66</v>
      </c>
      <c r="O4676">
        <v>7</v>
      </c>
      <c r="P4676">
        <v>2023</v>
      </c>
      <c r="Q4676">
        <v>3</v>
      </c>
      <c r="R4676" t="s">
        <v>105</v>
      </c>
      <c r="S4676">
        <v>1</v>
      </c>
      <c r="T4676">
        <v>11</v>
      </c>
      <c r="U4676">
        <v>3</v>
      </c>
      <c r="V4676">
        <v>2</v>
      </c>
      <c r="W4676" t="s">
        <v>76</v>
      </c>
      <c r="X4676" t="s">
        <v>47</v>
      </c>
      <c r="Y4676">
        <v>12180</v>
      </c>
      <c r="Z4676">
        <v>0.08</v>
      </c>
    </row>
    <row r="4677" spans="1:26" x14ac:dyDescent="0.25">
      <c r="A4677" t="s">
        <v>6551</v>
      </c>
      <c r="B4677" s="1">
        <v>45224</v>
      </c>
      <c r="C4677" t="s">
        <v>657</v>
      </c>
      <c r="D4677" t="s">
        <v>28</v>
      </c>
      <c r="E4677" t="s">
        <v>40</v>
      </c>
      <c r="F4677" t="s">
        <v>52</v>
      </c>
      <c r="G4677" t="s">
        <v>79</v>
      </c>
      <c r="H4677">
        <v>6</v>
      </c>
      <c r="I4677">
        <v>4702</v>
      </c>
      <c r="J4677">
        <v>24</v>
      </c>
      <c r="K4677">
        <v>21441.119999999999</v>
      </c>
      <c r="L4677">
        <v>3098.39</v>
      </c>
      <c r="M4677" t="s">
        <v>32</v>
      </c>
      <c r="N4677" t="s">
        <v>33</v>
      </c>
      <c r="O4677">
        <v>6</v>
      </c>
      <c r="P4677">
        <v>2023</v>
      </c>
      <c r="Q4677">
        <v>10</v>
      </c>
      <c r="R4677" t="s">
        <v>45</v>
      </c>
      <c r="S4677">
        <v>4</v>
      </c>
      <c r="T4677">
        <v>43</v>
      </c>
      <c r="U4677">
        <v>4</v>
      </c>
      <c r="V4677">
        <v>3</v>
      </c>
      <c r="W4677" t="s">
        <v>83</v>
      </c>
      <c r="X4677" t="s">
        <v>47</v>
      </c>
      <c r="Y4677">
        <v>677088</v>
      </c>
      <c r="Z4677">
        <v>0.14000000000000001</v>
      </c>
    </row>
    <row r="4678" spans="1:26" x14ac:dyDescent="0.25">
      <c r="A4678" t="s">
        <v>6552</v>
      </c>
      <c r="B4678" s="1">
        <v>45253</v>
      </c>
      <c r="C4678" t="s">
        <v>6553</v>
      </c>
      <c r="D4678" t="s">
        <v>39</v>
      </c>
      <c r="E4678" t="s">
        <v>40</v>
      </c>
      <c r="F4678" t="s">
        <v>30</v>
      </c>
      <c r="G4678" t="s">
        <v>64</v>
      </c>
      <c r="H4678">
        <v>9</v>
      </c>
      <c r="I4678">
        <v>2773</v>
      </c>
      <c r="J4678">
        <v>12</v>
      </c>
      <c r="K4678">
        <v>21962.16</v>
      </c>
      <c r="L4678">
        <v>2701.54</v>
      </c>
      <c r="M4678" t="s">
        <v>32</v>
      </c>
      <c r="N4678" t="s">
        <v>44</v>
      </c>
      <c r="O4678">
        <v>2</v>
      </c>
      <c r="P4678">
        <v>2023</v>
      </c>
      <c r="Q4678">
        <v>11</v>
      </c>
      <c r="R4678" t="s">
        <v>92</v>
      </c>
      <c r="S4678">
        <v>4</v>
      </c>
      <c r="T4678">
        <v>47</v>
      </c>
      <c r="U4678">
        <v>4</v>
      </c>
      <c r="V4678">
        <v>4</v>
      </c>
      <c r="W4678" t="s">
        <v>73</v>
      </c>
      <c r="X4678" t="s">
        <v>47</v>
      </c>
      <c r="Y4678">
        <v>299484</v>
      </c>
      <c r="Z4678">
        <v>0.12</v>
      </c>
    </row>
    <row r="4679" spans="1:26" x14ac:dyDescent="0.25">
      <c r="A4679" t="s">
        <v>6554</v>
      </c>
      <c r="B4679" s="1">
        <v>44978</v>
      </c>
      <c r="C4679" t="s">
        <v>3647</v>
      </c>
      <c r="D4679" t="s">
        <v>63</v>
      </c>
      <c r="E4679" t="s">
        <v>40</v>
      </c>
      <c r="F4679" t="s">
        <v>30</v>
      </c>
      <c r="G4679" t="s">
        <v>86</v>
      </c>
      <c r="H4679">
        <v>7</v>
      </c>
      <c r="I4679">
        <v>3327</v>
      </c>
      <c r="J4679">
        <v>29</v>
      </c>
      <c r="K4679">
        <v>16535.189999999999</v>
      </c>
      <c r="L4679">
        <v>2398.5500000000002</v>
      </c>
      <c r="M4679" t="s">
        <v>65</v>
      </c>
      <c r="N4679" t="s">
        <v>33</v>
      </c>
      <c r="O4679">
        <v>2</v>
      </c>
      <c r="P4679">
        <v>2023</v>
      </c>
      <c r="Q4679">
        <v>2</v>
      </c>
      <c r="R4679" t="s">
        <v>67</v>
      </c>
      <c r="S4679">
        <v>1</v>
      </c>
      <c r="T4679">
        <v>8</v>
      </c>
      <c r="U4679">
        <v>4</v>
      </c>
      <c r="V4679">
        <v>2</v>
      </c>
      <c r="W4679" t="s">
        <v>76</v>
      </c>
      <c r="X4679" t="s">
        <v>47</v>
      </c>
      <c r="Y4679">
        <v>675381</v>
      </c>
      <c r="Z4679">
        <v>0.15</v>
      </c>
    </row>
    <row r="4680" spans="1:26" x14ac:dyDescent="0.25">
      <c r="A4680" t="s">
        <v>6555</v>
      </c>
      <c r="B4680" s="1">
        <v>45029</v>
      </c>
      <c r="C4680" t="s">
        <v>2918</v>
      </c>
      <c r="D4680" t="s">
        <v>39</v>
      </c>
      <c r="E4680" t="s">
        <v>29</v>
      </c>
      <c r="F4680" t="s">
        <v>41</v>
      </c>
      <c r="G4680" t="s">
        <v>59</v>
      </c>
      <c r="H4680">
        <v>6</v>
      </c>
      <c r="I4680">
        <v>3925</v>
      </c>
      <c r="J4680">
        <v>3</v>
      </c>
      <c r="K4680">
        <v>22843.5</v>
      </c>
      <c r="L4680">
        <v>3117.53</v>
      </c>
      <c r="M4680" t="s">
        <v>43</v>
      </c>
      <c r="N4680" t="s">
        <v>33</v>
      </c>
      <c r="O4680">
        <v>6</v>
      </c>
      <c r="P4680">
        <v>2023</v>
      </c>
      <c r="Q4680">
        <v>4</v>
      </c>
      <c r="R4680" t="s">
        <v>100</v>
      </c>
      <c r="S4680">
        <v>2</v>
      </c>
      <c r="T4680">
        <v>15</v>
      </c>
      <c r="U4680">
        <v>3</v>
      </c>
      <c r="V4680">
        <v>4</v>
      </c>
      <c r="W4680" t="s">
        <v>73</v>
      </c>
      <c r="X4680" t="s">
        <v>47</v>
      </c>
      <c r="Y4680">
        <v>70650</v>
      </c>
      <c r="Z4680">
        <v>0.14000000000000001</v>
      </c>
    </row>
    <row r="4681" spans="1:26" x14ac:dyDescent="0.25">
      <c r="A4681" t="s">
        <v>6556</v>
      </c>
      <c r="B4681" s="1">
        <v>45178</v>
      </c>
      <c r="C4681" t="s">
        <v>456</v>
      </c>
      <c r="D4681" t="s">
        <v>39</v>
      </c>
      <c r="E4681" t="s">
        <v>40</v>
      </c>
      <c r="F4681" t="s">
        <v>52</v>
      </c>
      <c r="G4681" t="s">
        <v>79</v>
      </c>
      <c r="H4681">
        <v>4</v>
      </c>
      <c r="I4681">
        <v>3229</v>
      </c>
      <c r="J4681">
        <v>23</v>
      </c>
      <c r="K4681">
        <v>9945.32</v>
      </c>
      <c r="L4681">
        <v>693.3</v>
      </c>
      <c r="M4681" t="s">
        <v>65</v>
      </c>
      <c r="N4681" t="s">
        <v>66</v>
      </c>
      <c r="O4681">
        <v>6</v>
      </c>
      <c r="P4681">
        <v>2023</v>
      </c>
      <c r="Q4681">
        <v>9</v>
      </c>
      <c r="R4681" t="s">
        <v>80</v>
      </c>
      <c r="S4681">
        <v>3</v>
      </c>
      <c r="T4681">
        <v>36</v>
      </c>
      <c r="U4681">
        <v>2</v>
      </c>
      <c r="V4681">
        <v>6</v>
      </c>
      <c r="W4681" t="s">
        <v>35</v>
      </c>
      <c r="X4681" t="s">
        <v>36</v>
      </c>
      <c r="Y4681">
        <v>297068</v>
      </c>
      <c r="Z4681">
        <v>7.0000000000000007E-2</v>
      </c>
    </row>
    <row r="4682" spans="1:26" x14ac:dyDescent="0.25">
      <c r="A4682" t="s">
        <v>6557</v>
      </c>
      <c r="B4682" s="1">
        <v>45279</v>
      </c>
      <c r="C4682" t="s">
        <v>2531</v>
      </c>
      <c r="D4682" t="s">
        <v>50</v>
      </c>
      <c r="E4682" t="s">
        <v>40</v>
      </c>
      <c r="F4682" t="s">
        <v>30</v>
      </c>
      <c r="G4682" t="s">
        <v>86</v>
      </c>
      <c r="H4682">
        <v>2</v>
      </c>
      <c r="I4682">
        <v>2761</v>
      </c>
      <c r="J4682">
        <v>3</v>
      </c>
      <c r="K4682">
        <v>5356.34</v>
      </c>
      <c r="L4682">
        <v>369.47</v>
      </c>
      <c r="M4682" t="s">
        <v>65</v>
      </c>
      <c r="N4682" t="s">
        <v>66</v>
      </c>
      <c r="O4682">
        <v>2</v>
      </c>
      <c r="P4682">
        <v>2023</v>
      </c>
      <c r="Q4682">
        <v>12</v>
      </c>
      <c r="R4682" t="s">
        <v>54</v>
      </c>
      <c r="S4682">
        <v>4</v>
      </c>
      <c r="T4682">
        <v>51</v>
      </c>
      <c r="U4682">
        <v>4</v>
      </c>
      <c r="V4682">
        <v>2</v>
      </c>
      <c r="W4682" t="s">
        <v>76</v>
      </c>
      <c r="X4682" t="s">
        <v>47</v>
      </c>
      <c r="Y4682">
        <v>16566</v>
      </c>
      <c r="Z4682">
        <v>7.0000000000000007E-2</v>
      </c>
    </row>
    <row r="4683" spans="1:26" x14ac:dyDescent="0.25">
      <c r="A4683" t="s">
        <v>6558</v>
      </c>
      <c r="B4683" s="1">
        <v>45292</v>
      </c>
      <c r="C4683" t="s">
        <v>3467</v>
      </c>
      <c r="D4683" t="s">
        <v>63</v>
      </c>
      <c r="E4683" t="s">
        <v>51</v>
      </c>
      <c r="F4683" t="s">
        <v>41</v>
      </c>
      <c r="G4683" t="s">
        <v>116</v>
      </c>
      <c r="H4683">
        <v>8</v>
      </c>
      <c r="I4683">
        <v>4871</v>
      </c>
      <c r="J4683">
        <v>16</v>
      </c>
      <c r="K4683">
        <v>32733.119999999999</v>
      </c>
      <c r="L4683">
        <v>5234.5200000000004</v>
      </c>
      <c r="M4683" t="s">
        <v>32</v>
      </c>
      <c r="N4683" t="s">
        <v>66</v>
      </c>
      <c r="O4683">
        <v>1</v>
      </c>
      <c r="P4683">
        <v>2024</v>
      </c>
      <c r="Q4683">
        <v>1</v>
      </c>
      <c r="R4683" t="s">
        <v>34</v>
      </c>
      <c r="S4683">
        <v>1</v>
      </c>
      <c r="T4683">
        <v>1</v>
      </c>
      <c r="U4683">
        <v>1</v>
      </c>
      <c r="V4683">
        <v>1</v>
      </c>
      <c r="W4683" t="s">
        <v>60</v>
      </c>
      <c r="X4683" t="s">
        <v>47</v>
      </c>
      <c r="Y4683">
        <v>623488</v>
      </c>
      <c r="Z4683">
        <v>0.16</v>
      </c>
    </row>
    <row r="4684" spans="1:26" x14ac:dyDescent="0.25">
      <c r="A4684" t="s">
        <v>6559</v>
      </c>
      <c r="B4684" s="1">
        <v>45101</v>
      </c>
      <c r="C4684" t="s">
        <v>1511</v>
      </c>
      <c r="D4684" t="s">
        <v>28</v>
      </c>
      <c r="E4684" t="s">
        <v>58</v>
      </c>
      <c r="F4684" t="s">
        <v>41</v>
      </c>
      <c r="G4684" t="s">
        <v>42</v>
      </c>
      <c r="H4684">
        <v>6</v>
      </c>
      <c r="I4684">
        <v>3232</v>
      </c>
      <c r="J4684">
        <v>26</v>
      </c>
      <c r="K4684">
        <v>14350.08</v>
      </c>
      <c r="L4684">
        <v>853.95</v>
      </c>
      <c r="M4684" t="s">
        <v>43</v>
      </c>
      <c r="N4684" t="s">
        <v>33</v>
      </c>
      <c r="O4684">
        <v>4</v>
      </c>
      <c r="P4684">
        <v>2023</v>
      </c>
      <c r="Q4684">
        <v>6</v>
      </c>
      <c r="R4684" t="s">
        <v>95</v>
      </c>
      <c r="S4684">
        <v>2</v>
      </c>
      <c r="T4684">
        <v>25</v>
      </c>
      <c r="U4684">
        <v>4</v>
      </c>
      <c r="V4684">
        <v>6</v>
      </c>
      <c r="W4684" t="s">
        <v>35</v>
      </c>
      <c r="X4684" t="s">
        <v>36</v>
      </c>
      <c r="Y4684">
        <v>504192</v>
      </c>
      <c r="Z4684">
        <v>0.06</v>
      </c>
    </row>
    <row r="4685" spans="1:26" x14ac:dyDescent="0.25">
      <c r="A4685" t="s">
        <v>6560</v>
      </c>
      <c r="B4685" s="1">
        <v>44994</v>
      </c>
      <c r="C4685" t="s">
        <v>1949</v>
      </c>
      <c r="D4685" t="s">
        <v>63</v>
      </c>
      <c r="E4685" t="s">
        <v>58</v>
      </c>
      <c r="F4685" t="s">
        <v>30</v>
      </c>
      <c r="G4685" t="s">
        <v>31</v>
      </c>
      <c r="H4685">
        <v>1</v>
      </c>
      <c r="I4685">
        <v>3195</v>
      </c>
      <c r="J4685">
        <v>26</v>
      </c>
      <c r="K4685">
        <v>2364.3000000000002</v>
      </c>
      <c r="L4685">
        <v>276.55</v>
      </c>
      <c r="M4685" t="s">
        <v>32</v>
      </c>
      <c r="N4685" t="s">
        <v>33</v>
      </c>
      <c r="O4685">
        <v>5</v>
      </c>
      <c r="P4685">
        <v>2023</v>
      </c>
      <c r="Q4685">
        <v>3</v>
      </c>
      <c r="R4685" t="s">
        <v>105</v>
      </c>
      <c r="S4685">
        <v>1</v>
      </c>
      <c r="T4685">
        <v>10</v>
      </c>
      <c r="U4685">
        <v>2</v>
      </c>
      <c r="V4685">
        <v>4</v>
      </c>
      <c r="W4685" t="s">
        <v>73</v>
      </c>
      <c r="X4685" t="s">
        <v>47</v>
      </c>
      <c r="Y4685">
        <v>83070</v>
      </c>
      <c r="Z4685">
        <v>0.12</v>
      </c>
    </row>
    <row r="4686" spans="1:26" x14ac:dyDescent="0.25">
      <c r="A4686" t="s">
        <v>6561</v>
      </c>
      <c r="B4686" s="1">
        <v>45090</v>
      </c>
      <c r="C4686" t="s">
        <v>2209</v>
      </c>
      <c r="D4686" t="s">
        <v>63</v>
      </c>
      <c r="E4686" t="s">
        <v>51</v>
      </c>
      <c r="F4686" t="s">
        <v>30</v>
      </c>
      <c r="G4686" t="s">
        <v>64</v>
      </c>
      <c r="H4686">
        <v>7</v>
      </c>
      <c r="I4686">
        <v>3198</v>
      </c>
      <c r="J4686">
        <v>13</v>
      </c>
      <c r="K4686">
        <v>19475.82</v>
      </c>
      <c r="L4686">
        <v>3276.91</v>
      </c>
      <c r="M4686" t="s">
        <v>43</v>
      </c>
      <c r="N4686" t="s">
        <v>44</v>
      </c>
      <c r="O4686">
        <v>4</v>
      </c>
      <c r="P4686">
        <v>2023</v>
      </c>
      <c r="Q4686">
        <v>6</v>
      </c>
      <c r="R4686" t="s">
        <v>95</v>
      </c>
      <c r="S4686">
        <v>2</v>
      </c>
      <c r="T4686">
        <v>24</v>
      </c>
      <c r="U4686">
        <v>3</v>
      </c>
      <c r="V4686">
        <v>2</v>
      </c>
      <c r="W4686" t="s">
        <v>76</v>
      </c>
      <c r="X4686" t="s">
        <v>47</v>
      </c>
      <c r="Y4686">
        <v>291018</v>
      </c>
      <c r="Z4686">
        <v>0.17</v>
      </c>
    </row>
    <row r="4687" spans="1:26" x14ac:dyDescent="0.25">
      <c r="A4687" t="s">
        <v>6562</v>
      </c>
      <c r="B4687" s="1">
        <v>44927</v>
      </c>
      <c r="C4687" t="s">
        <v>179</v>
      </c>
      <c r="D4687" t="s">
        <v>63</v>
      </c>
      <c r="E4687" t="s">
        <v>40</v>
      </c>
      <c r="F4687" t="s">
        <v>30</v>
      </c>
      <c r="G4687" t="s">
        <v>31</v>
      </c>
      <c r="H4687">
        <v>9</v>
      </c>
      <c r="I4687">
        <v>3162</v>
      </c>
      <c r="J4687">
        <v>15</v>
      </c>
      <c r="K4687">
        <v>24189.3</v>
      </c>
      <c r="L4687">
        <v>4216.16</v>
      </c>
      <c r="M4687" t="s">
        <v>43</v>
      </c>
      <c r="N4687" t="s">
        <v>66</v>
      </c>
      <c r="O4687">
        <v>4</v>
      </c>
      <c r="P4687">
        <v>2023</v>
      </c>
      <c r="Q4687">
        <v>1</v>
      </c>
      <c r="R4687" t="s">
        <v>34</v>
      </c>
      <c r="S4687">
        <v>1</v>
      </c>
      <c r="T4687">
        <v>1</v>
      </c>
      <c r="U4687">
        <v>1</v>
      </c>
      <c r="V4687">
        <v>0</v>
      </c>
      <c r="W4687" t="s">
        <v>55</v>
      </c>
      <c r="X4687" t="s">
        <v>36</v>
      </c>
      <c r="Y4687">
        <v>426870</v>
      </c>
      <c r="Z4687">
        <v>0.17</v>
      </c>
    </row>
    <row r="4688" spans="1:26" x14ac:dyDescent="0.25">
      <c r="A4688" t="s">
        <v>6563</v>
      </c>
      <c r="B4688" s="1">
        <v>45202</v>
      </c>
      <c r="C4688" t="s">
        <v>627</v>
      </c>
      <c r="D4688" t="s">
        <v>50</v>
      </c>
      <c r="E4688" t="s">
        <v>51</v>
      </c>
      <c r="F4688" t="s">
        <v>52</v>
      </c>
      <c r="G4688" t="s">
        <v>91</v>
      </c>
      <c r="H4688">
        <v>5</v>
      </c>
      <c r="I4688">
        <v>3927</v>
      </c>
      <c r="J4688">
        <v>1</v>
      </c>
      <c r="K4688">
        <v>19438.650000000001</v>
      </c>
      <c r="L4688">
        <v>2135.14</v>
      </c>
      <c r="M4688" t="s">
        <v>65</v>
      </c>
      <c r="N4688" t="s">
        <v>66</v>
      </c>
      <c r="O4688">
        <v>3</v>
      </c>
      <c r="P4688">
        <v>2023</v>
      </c>
      <c r="Q4688">
        <v>10</v>
      </c>
      <c r="R4688" t="s">
        <v>45</v>
      </c>
      <c r="S4688">
        <v>4</v>
      </c>
      <c r="T4688">
        <v>40</v>
      </c>
      <c r="U4688">
        <v>1</v>
      </c>
      <c r="V4688">
        <v>2</v>
      </c>
      <c r="W4688" t="s">
        <v>76</v>
      </c>
      <c r="X4688" t="s">
        <v>47</v>
      </c>
      <c r="Y4688">
        <v>19635</v>
      </c>
      <c r="Z4688">
        <v>0.11</v>
      </c>
    </row>
    <row r="4689" spans="1:26" x14ac:dyDescent="0.25">
      <c r="A4689" t="s">
        <v>6564</v>
      </c>
      <c r="B4689" s="1">
        <v>44975</v>
      </c>
      <c r="C4689" t="s">
        <v>2445</v>
      </c>
      <c r="D4689" t="s">
        <v>28</v>
      </c>
      <c r="E4689" t="s">
        <v>29</v>
      </c>
      <c r="F4689" t="s">
        <v>30</v>
      </c>
      <c r="G4689" t="s">
        <v>86</v>
      </c>
      <c r="H4689">
        <v>8</v>
      </c>
      <c r="I4689">
        <v>272</v>
      </c>
      <c r="J4689">
        <v>9</v>
      </c>
      <c r="K4689">
        <v>1980.16</v>
      </c>
      <c r="L4689">
        <v>350.75</v>
      </c>
      <c r="M4689" t="s">
        <v>32</v>
      </c>
      <c r="N4689" t="s">
        <v>66</v>
      </c>
      <c r="O4689">
        <v>6</v>
      </c>
      <c r="P4689">
        <v>2023</v>
      </c>
      <c r="Q4689">
        <v>2</v>
      </c>
      <c r="R4689" t="s">
        <v>67</v>
      </c>
      <c r="S4689">
        <v>1</v>
      </c>
      <c r="T4689">
        <v>7</v>
      </c>
      <c r="U4689">
        <v>3</v>
      </c>
      <c r="V4689">
        <v>6</v>
      </c>
      <c r="W4689" t="s">
        <v>35</v>
      </c>
      <c r="X4689" t="s">
        <v>36</v>
      </c>
      <c r="Y4689">
        <v>19584</v>
      </c>
      <c r="Z4689">
        <v>0.18</v>
      </c>
    </row>
    <row r="4690" spans="1:26" x14ac:dyDescent="0.25">
      <c r="A4690" t="s">
        <v>6565</v>
      </c>
      <c r="B4690" s="1">
        <v>45138</v>
      </c>
      <c r="C4690" t="s">
        <v>2683</v>
      </c>
      <c r="D4690" t="s">
        <v>63</v>
      </c>
      <c r="E4690" t="s">
        <v>51</v>
      </c>
      <c r="F4690" t="s">
        <v>41</v>
      </c>
      <c r="G4690" t="s">
        <v>42</v>
      </c>
      <c r="H4690">
        <v>8</v>
      </c>
      <c r="I4690">
        <v>4095</v>
      </c>
      <c r="J4690">
        <v>21</v>
      </c>
      <c r="K4690">
        <v>25880.400000000001</v>
      </c>
      <c r="L4690">
        <v>3889.88</v>
      </c>
      <c r="M4690" t="s">
        <v>32</v>
      </c>
      <c r="N4690" t="s">
        <v>33</v>
      </c>
      <c r="O4690">
        <v>2</v>
      </c>
      <c r="P4690">
        <v>2023</v>
      </c>
      <c r="Q4690">
        <v>7</v>
      </c>
      <c r="R4690" t="s">
        <v>125</v>
      </c>
      <c r="S4690">
        <v>3</v>
      </c>
      <c r="T4690">
        <v>31</v>
      </c>
      <c r="U4690">
        <v>6</v>
      </c>
      <c r="V4690">
        <v>1</v>
      </c>
      <c r="W4690" t="s">
        <v>60</v>
      </c>
      <c r="X4690" t="s">
        <v>47</v>
      </c>
      <c r="Y4690">
        <v>687960</v>
      </c>
      <c r="Z4690">
        <v>0.15</v>
      </c>
    </row>
    <row r="4691" spans="1:26" x14ac:dyDescent="0.25">
      <c r="A4691" t="s">
        <v>6566</v>
      </c>
      <c r="B4691" s="1">
        <v>45228</v>
      </c>
      <c r="C4691" t="s">
        <v>6567</v>
      </c>
      <c r="D4691" t="s">
        <v>63</v>
      </c>
      <c r="E4691" t="s">
        <v>40</v>
      </c>
      <c r="F4691" t="s">
        <v>52</v>
      </c>
      <c r="G4691" t="s">
        <v>79</v>
      </c>
      <c r="H4691">
        <v>1</v>
      </c>
      <c r="I4691">
        <v>995</v>
      </c>
      <c r="J4691">
        <v>19</v>
      </c>
      <c r="K4691">
        <v>805.95</v>
      </c>
      <c r="L4691">
        <v>96.43</v>
      </c>
      <c r="M4691" t="s">
        <v>32</v>
      </c>
      <c r="N4691" t="s">
        <v>44</v>
      </c>
      <c r="O4691">
        <v>5</v>
      </c>
      <c r="P4691">
        <v>2023</v>
      </c>
      <c r="Q4691">
        <v>10</v>
      </c>
      <c r="R4691" t="s">
        <v>45</v>
      </c>
      <c r="S4691">
        <v>4</v>
      </c>
      <c r="T4691">
        <v>44</v>
      </c>
      <c r="U4691">
        <v>5</v>
      </c>
      <c r="V4691">
        <v>0</v>
      </c>
      <c r="W4691" t="s">
        <v>55</v>
      </c>
      <c r="X4691" t="s">
        <v>36</v>
      </c>
      <c r="Y4691">
        <v>18905</v>
      </c>
      <c r="Z4691">
        <v>0.12</v>
      </c>
    </row>
    <row r="4692" spans="1:26" x14ac:dyDescent="0.25">
      <c r="A4692" t="s">
        <v>6568</v>
      </c>
      <c r="B4692" s="1">
        <v>44964</v>
      </c>
      <c r="C4692" t="s">
        <v>2902</v>
      </c>
      <c r="D4692" t="s">
        <v>50</v>
      </c>
      <c r="E4692" t="s">
        <v>40</v>
      </c>
      <c r="F4692" t="s">
        <v>41</v>
      </c>
      <c r="G4692" t="s">
        <v>59</v>
      </c>
      <c r="H4692">
        <v>2</v>
      </c>
      <c r="I4692">
        <v>3571</v>
      </c>
      <c r="J4692">
        <v>24</v>
      </c>
      <c r="K4692">
        <v>5427.92</v>
      </c>
      <c r="L4692">
        <v>1048.19</v>
      </c>
      <c r="M4692" t="s">
        <v>65</v>
      </c>
      <c r="N4692" t="s">
        <v>33</v>
      </c>
      <c r="O4692">
        <v>4</v>
      </c>
      <c r="P4692">
        <v>2023</v>
      </c>
      <c r="Q4692">
        <v>2</v>
      </c>
      <c r="R4692" t="s">
        <v>67</v>
      </c>
      <c r="S4692">
        <v>1</v>
      </c>
      <c r="T4692">
        <v>6</v>
      </c>
      <c r="U4692">
        <v>2</v>
      </c>
      <c r="V4692">
        <v>2</v>
      </c>
      <c r="W4692" t="s">
        <v>76</v>
      </c>
      <c r="X4692" t="s">
        <v>47</v>
      </c>
      <c r="Y4692">
        <v>171408</v>
      </c>
      <c r="Z4692">
        <v>0.19</v>
      </c>
    </row>
    <row r="4693" spans="1:26" x14ac:dyDescent="0.25">
      <c r="A4693" t="s">
        <v>6569</v>
      </c>
      <c r="B4693" s="1">
        <v>45255</v>
      </c>
      <c r="C4693" t="s">
        <v>2742</v>
      </c>
      <c r="D4693" t="s">
        <v>39</v>
      </c>
      <c r="E4693" t="s">
        <v>51</v>
      </c>
      <c r="F4693" t="s">
        <v>30</v>
      </c>
      <c r="G4693" t="s">
        <v>31</v>
      </c>
      <c r="H4693">
        <v>10</v>
      </c>
      <c r="I4693">
        <v>853</v>
      </c>
      <c r="J4693">
        <v>4</v>
      </c>
      <c r="K4693">
        <v>8188.8</v>
      </c>
      <c r="L4693">
        <v>433.69</v>
      </c>
      <c r="M4693" t="s">
        <v>43</v>
      </c>
      <c r="N4693" t="s">
        <v>33</v>
      </c>
      <c r="O4693">
        <v>6</v>
      </c>
      <c r="P4693">
        <v>2023</v>
      </c>
      <c r="Q4693">
        <v>11</v>
      </c>
      <c r="R4693" t="s">
        <v>92</v>
      </c>
      <c r="S4693">
        <v>4</v>
      </c>
      <c r="T4693">
        <v>47</v>
      </c>
      <c r="U4693">
        <v>4</v>
      </c>
      <c r="V4693">
        <v>6</v>
      </c>
      <c r="W4693" t="s">
        <v>35</v>
      </c>
      <c r="X4693" t="s">
        <v>36</v>
      </c>
      <c r="Y4693">
        <v>34120</v>
      </c>
      <c r="Z4693">
        <v>0.05</v>
      </c>
    </row>
    <row r="4694" spans="1:26" x14ac:dyDescent="0.25">
      <c r="A4694" t="s">
        <v>6570</v>
      </c>
      <c r="B4694" s="1">
        <v>45035</v>
      </c>
      <c r="C4694" t="s">
        <v>841</v>
      </c>
      <c r="D4694" t="s">
        <v>63</v>
      </c>
      <c r="E4694" t="s">
        <v>29</v>
      </c>
      <c r="F4694" t="s">
        <v>41</v>
      </c>
      <c r="G4694" t="s">
        <v>42</v>
      </c>
      <c r="H4694">
        <v>7</v>
      </c>
      <c r="I4694">
        <v>1714</v>
      </c>
      <c r="J4694">
        <v>12</v>
      </c>
      <c r="K4694">
        <v>10558.24</v>
      </c>
      <c r="L4694">
        <v>1978.03</v>
      </c>
      <c r="M4694" t="s">
        <v>65</v>
      </c>
      <c r="N4694" t="s">
        <v>33</v>
      </c>
      <c r="O4694">
        <v>6</v>
      </c>
      <c r="P4694">
        <v>2023</v>
      </c>
      <c r="Q4694">
        <v>4</v>
      </c>
      <c r="R4694" t="s">
        <v>100</v>
      </c>
      <c r="S4694">
        <v>2</v>
      </c>
      <c r="T4694">
        <v>16</v>
      </c>
      <c r="U4694">
        <v>4</v>
      </c>
      <c r="V4694">
        <v>3</v>
      </c>
      <c r="W4694" t="s">
        <v>83</v>
      </c>
      <c r="X4694" t="s">
        <v>47</v>
      </c>
      <c r="Y4694">
        <v>143976</v>
      </c>
      <c r="Z4694">
        <v>0.19</v>
      </c>
    </row>
    <row r="4695" spans="1:26" x14ac:dyDescent="0.25">
      <c r="A4695" t="s">
        <v>6571</v>
      </c>
      <c r="B4695" s="1">
        <v>45106</v>
      </c>
      <c r="C4695" t="s">
        <v>5263</v>
      </c>
      <c r="D4695" t="s">
        <v>63</v>
      </c>
      <c r="E4695" t="s">
        <v>51</v>
      </c>
      <c r="F4695" t="s">
        <v>52</v>
      </c>
      <c r="G4695" t="s">
        <v>79</v>
      </c>
      <c r="H4695">
        <v>8</v>
      </c>
      <c r="I4695">
        <v>1407</v>
      </c>
      <c r="J4695">
        <v>30</v>
      </c>
      <c r="K4695">
        <v>7879.2</v>
      </c>
      <c r="L4695">
        <v>1337.65</v>
      </c>
      <c r="M4695" t="s">
        <v>32</v>
      </c>
      <c r="N4695" t="s">
        <v>66</v>
      </c>
      <c r="O4695">
        <v>4</v>
      </c>
      <c r="P4695">
        <v>2023</v>
      </c>
      <c r="Q4695">
        <v>6</v>
      </c>
      <c r="R4695" t="s">
        <v>95</v>
      </c>
      <c r="S4695">
        <v>2</v>
      </c>
      <c r="T4695">
        <v>26</v>
      </c>
      <c r="U4695">
        <v>5</v>
      </c>
      <c r="V4695">
        <v>4</v>
      </c>
      <c r="W4695" t="s">
        <v>73</v>
      </c>
      <c r="X4695" t="s">
        <v>47</v>
      </c>
      <c r="Y4695">
        <v>337680</v>
      </c>
      <c r="Z4695">
        <v>0.17</v>
      </c>
    </row>
    <row r="4696" spans="1:26" x14ac:dyDescent="0.25">
      <c r="A4696" t="s">
        <v>6572</v>
      </c>
      <c r="B4696" s="1">
        <v>45109</v>
      </c>
      <c r="C4696" t="s">
        <v>1647</v>
      </c>
      <c r="D4696" t="s">
        <v>39</v>
      </c>
      <c r="E4696" t="s">
        <v>40</v>
      </c>
      <c r="F4696" t="s">
        <v>41</v>
      </c>
      <c r="G4696" t="s">
        <v>59</v>
      </c>
      <c r="H4696">
        <v>5</v>
      </c>
      <c r="I4696">
        <v>4784</v>
      </c>
      <c r="J4696">
        <v>9</v>
      </c>
      <c r="K4696">
        <v>21767.200000000001</v>
      </c>
      <c r="L4696">
        <v>2059.8000000000002</v>
      </c>
      <c r="M4696" t="s">
        <v>43</v>
      </c>
      <c r="N4696" t="s">
        <v>44</v>
      </c>
      <c r="O4696">
        <v>1</v>
      </c>
      <c r="P4696">
        <v>2023</v>
      </c>
      <c r="Q4696">
        <v>7</v>
      </c>
      <c r="R4696" t="s">
        <v>125</v>
      </c>
      <c r="S4696">
        <v>3</v>
      </c>
      <c r="T4696">
        <v>27</v>
      </c>
      <c r="U4696">
        <v>2</v>
      </c>
      <c r="V4696">
        <v>0</v>
      </c>
      <c r="W4696" t="s">
        <v>55</v>
      </c>
      <c r="X4696" t="s">
        <v>36</v>
      </c>
      <c r="Y4696">
        <v>215280</v>
      </c>
      <c r="Z4696">
        <v>0.09</v>
      </c>
    </row>
    <row r="4697" spans="1:26" x14ac:dyDescent="0.25">
      <c r="A4697" t="s">
        <v>6573</v>
      </c>
      <c r="B4697" s="1">
        <v>45103</v>
      </c>
      <c r="C4697" t="s">
        <v>1596</v>
      </c>
      <c r="D4697" t="s">
        <v>39</v>
      </c>
      <c r="E4697" t="s">
        <v>51</v>
      </c>
      <c r="F4697" t="s">
        <v>41</v>
      </c>
      <c r="G4697" t="s">
        <v>116</v>
      </c>
      <c r="H4697">
        <v>10</v>
      </c>
      <c r="I4697">
        <v>2110</v>
      </c>
      <c r="J4697">
        <v>11</v>
      </c>
      <c r="K4697">
        <v>18779</v>
      </c>
      <c r="L4697">
        <v>2581.12</v>
      </c>
      <c r="M4697" t="s">
        <v>43</v>
      </c>
      <c r="N4697" t="s">
        <v>66</v>
      </c>
      <c r="O4697">
        <v>5</v>
      </c>
      <c r="P4697">
        <v>2023</v>
      </c>
      <c r="Q4697">
        <v>6</v>
      </c>
      <c r="R4697" t="s">
        <v>95</v>
      </c>
      <c r="S4697">
        <v>2</v>
      </c>
      <c r="T4697">
        <v>26</v>
      </c>
      <c r="U4697">
        <v>5</v>
      </c>
      <c r="V4697">
        <v>1</v>
      </c>
      <c r="W4697" t="s">
        <v>60</v>
      </c>
      <c r="X4697" t="s">
        <v>47</v>
      </c>
      <c r="Y4697">
        <v>232100</v>
      </c>
      <c r="Z4697">
        <v>0.14000000000000001</v>
      </c>
    </row>
    <row r="4698" spans="1:26" x14ac:dyDescent="0.25">
      <c r="A4698" t="s">
        <v>6574</v>
      </c>
      <c r="B4698" s="1">
        <v>45268</v>
      </c>
      <c r="C4698" t="s">
        <v>720</v>
      </c>
      <c r="D4698" t="s">
        <v>50</v>
      </c>
      <c r="E4698" t="s">
        <v>58</v>
      </c>
      <c r="F4698" t="s">
        <v>30</v>
      </c>
      <c r="G4698" t="s">
        <v>86</v>
      </c>
      <c r="H4698">
        <v>2</v>
      </c>
      <c r="I4698">
        <v>545</v>
      </c>
      <c r="J4698">
        <v>4</v>
      </c>
      <c r="K4698">
        <v>1046.4000000000001</v>
      </c>
      <c r="L4698">
        <v>85.49</v>
      </c>
      <c r="M4698" t="s">
        <v>32</v>
      </c>
      <c r="N4698" t="s">
        <v>66</v>
      </c>
      <c r="O4698">
        <v>6</v>
      </c>
      <c r="P4698">
        <v>2023</v>
      </c>
      <c r="Q4698">
        <v>12</v>
      </c>
      <c r="R4698" t="s">
        <v>54</v>
      </c>
      <c r="S4698">
        <v>4</v>
      </c>
      <c r="T4698">
        <v>49</v>
      </c>
      <c r="U4698">
        <v>2</v>
      </c>
      <c r="V4698">
        <v>5</v>
      </c>
      <c r="W4698" t="s">
        <v>46</v>
      </c>
      <c r="X4698" t="s">
        <v>47</v>
      </c>
      <c r="Y4698">
        <v>4360</v>
      </c>
      <c r="Z4698">
        <v>0.08</v>
      </c>
    </row>
    <row r="4699" spans="1:26" x14ac:dyDescent="0.25">
      <c r="A4699" t="s">
        <v>6575</v>
      </c>
      <c r="B4699" s="1">
        <v>44940</v>
      </c>
      <c r="C4699" t="s">
        <v>2815</v>
      </c>
      <c r="D4699" t="s">
        <v>39</v>
      </c>
      <c r="E4699" t="s">
        <v>40</v>
      </c>
      <c r="F4699" t="s">
        <v>30</v>
      </c>
      <c r="G4699" t="s">
        <v>86</v>
      </c>
      <c r="H4699">
        <v>3</v>
      </c>
      <c r="I4699">
        <v>2457</v>
      </c>
      <c r="J4699">
        <v>30</v>
      </c>
      <c r="K4699">
        <v>5159.7</v>
      </c>
      <c r="L4699">
        <v>658.62</v>
      </c>
      <c r="M4699" t="s">
        <v>32</v>
      </c>
      <c r="N4699" t="s">
        <v>44</v>
      </c>
      <c r="O4699">
        <v>7</v>
      </c>
      <c r="P4699">
        <v>2023</v>
      </c>
      <c r="Q4699">
        <v>1</v>
      </c>
      <c r="R4699" t="s">
        <v>34</v>
      </c>
      <c r="S4699">
        <v>1</v>
      </c>
      <c r="T4699">
        <v>2</v>
      </c>
      <c r="U4699">
        <v>2</v>
      </c>
      <c r="V4699">
        <v>6</v>
      </c>
      <c r="W4699" t="s">
        <v>35</v>
      </c>
      <c r="X4699" t="s">
        <v>36</v>
      </c>
      <c r="Y4699">
        <v>221130</v>
      </c>
      <c r="Z4699">
        <v>0.13</v>
      </c>
    </row>
    <row r="4700" spans="1:26" x14ac:dyDescent="0.25">
      <c r="A4700" t="s">
        <v>6576</v>
      </c>
      <c r="B4700" s="1">
        <v>44985</v>
      </c>
      <c r="C4700" t="s">
        <v>6298</v>
      </c>
      <c r="D4700" t="s">
        <v>50</v>
      </c>
      <c r="E4700" t="s">
        <v>58</v>
      </c>
      <c r="F4700" t="s">
        <v>52</v>
      </c>
      <c r="G4700" t="s">
        <v>79</v>
      </c>
      <c r="H4700">
        <v>7</v>
      </c>
      <c r="I4700">
        <v>4197</v>
      </c>
      <c r="J4700">
        <v>26</v>
      </c>
      <c r="K4700">
        <v>21740.46</v>
      </c>
      <c r="L4700">
        <v>3231.8</v>
      </c>
      <c r="M4700" t="s">
        <v>65</v>
      </c>
      <c r="N4700" t="s">
        <v>33</v>
      </c>
      <c r="O4700">
        <v>1</v>
      </c>
      <c r="P4700">
        <v>2023</v>
      </c>
      <c r="Q4700">
        <v>2</v>
      </c>
      <c r="R4700" t="s">
        <v>67</v>
      </c>
      <c r="S4700">
        <v>1</v>
      </c>
      <c r="T4700">
        <v>9</v>
      </c>
      <c r="U4700">
        <v>5</v>
      </c>
      <c r="V4700">
        <v>2</v>
      </c>
      <c r="W4700" t="s">
        <v>76</v>
      </c>
      <c r="X4700" t="s">
        <v>47</v>
      </c>
      <c r="Y4700">
        <v>763854</v>
      </c>
      <c r="Z4700">
        <v>0.15</v>
      </c>
    </row>
    <row r="4701" spans="1:26" x14ac:dyDescent="0.25">
      <c r="A4701" t="s">
        <v>6577</v>
      </c>
      <c r="B4701" s="1">
        <v>45214</v>
      </c>
      <c r="C4701" t="s">
        <v>2246</v>
      </c>
      <c r="D4701" t="s">
        <v>28</v>
      </c>
      <c r="E4701" t="s">
        <v>58</v>
      </c>
      <c r="F4701" t="s">
        <v>30</v>
      </c>
      <c r="G4701" t="s">
        <v>64</v>
      </c>
      <c r="H4701">
        <v>7</v>
      </c>
      <c r="I4701">
        <v>4265</v>
      </c>
      <c r="J4701">
        <v>25</v>
      </c>
      <c r="K4701">
        <v>22391.25</v>
      </c>
      <c r="L4701">
        <v>1335.36</v>
      </c>
      <c r="M4701" t="s">
        <v>32</v>
      </c>
      <c r="N4701" t="s">
        <v>33</v>
      </c>
      <c r="O4701">
        <v>6</v>
      </c>
      <c r="P4701">
        <v>2023</v>
      </c>
      <c r="Q4701">
        <v>10</v>
      </c>
      <c r="R4701" t="s">
        <v>45</v>
      </c>
      <c r="S4701">
        <v>4</v>
      </c>
      <c r="T4701">
        <v>42</v>
      </c>
      <c r="U4701">
        <v>3</v>
      </c>
      <c r="V4701">
        <v>0</v>
      </c>
      <c r="W4701" t="s">
        <v>55</v>
      </c>
      <c r="X4701" t="s">
        <v>36</v>
      </c>
      <c r="Y4701">
        <v>746375</v>
      </c>
      <c r="Z4701">
        <v>0.06</v>
      </c>
    </row>
    <row r="4702" spans="1:26" x14ac:dyDescent="0.25">
      <c r="A4702" t="s">
        <v>6578</v>
      </c>
      <c r="B4702" s="1">
        <v>44959</v>
      </c>
      <c r="C4702" t="s">
        <v>1156</v>
      </c>
      <c r="D4702" t="s">
        <v>28</v>
      </c>
      <c r="E4702" t="s">
        <v>40</v>
      </c>
      <c r="F4702" t="s">
        <v>52</v>
      </c>
      <c r="G4702" t="s">
        <v>91</v>
      </c>
      <c r="H4702">
        <v>2</v>
      </c>
      <c r="I4702">
        <v>4561</v>
      </c>
      <c r="J4702">
        <v>1</v>
      </c>
      <c r="K4702">
        <v>9030.7800000000007</v>
      </c>
      <c r="L4702">
        <v>683.22</v>
      </c>
      <c r="M4702" t="s">
        <v>65</v>
      </c>
      <c r="N4702" t="s">
        <v>33</v>
      </c>
      <c r="O4702">
        <v>1</v>
      </c>
      <c r="P4702">
        <v>2023</v>
      </c>
      <c r="Q4702">
        <v>2</v>
      </c>
      <c r="R4702" t="s">
        <v>67</v>
      </c>
      <c r="S4702">
        <v>1</v>
      </c>
      <c r="T4702">
        <v>5</v>
      </c>
      <c r="U4702">
        <v>1</v>
      </c>
      <c r="V4702">
        <v>4</v>
      </c>
      <c r="W4702" t="s">
        <v>73</v>
      </c>
      <c r="X4702" t="s">
        <v>47</v>
      </c>
      <c r="Y4702">
        <v>9122</v>
      </c>
      <c r="Z4702">
        <v>0.08</v>
      </c>
    </row>
    <row r="4703" spans="1:26" x14ac:dyDescent="0.25">
      <c r="A4703" t="s">
        <v>6579</v>
      </c>
      <c r="B4703" s="1">
        <v>45208</v>
      </c>
      <c r="C4703" t="s">
        <v>1750</v>
      </c>
      <c r="D4703" t="s">
        <v>28</v>
      </c>
      <c r="E4703" t="s">
        <v>51</v>
      </c>
      <c r="F4703" t="s">
        <v>52</v>
      </c>
      <c r="G4703" t="s">
        <v>91</v>
      </c>
      <c r="H4703">
        <v>7</v>
      </c>
      <c r="I4703">
        <v>3653</v>
      </c>
      <c r="J4703">
        <v>4</v>
      </c>
      <c r="K4703">
        <v>24548.16</v>
      </c>
      <c r="L4703">
        <v>2160.34</v>
      </c>
      <c r="M4703" t="s">
        <v>65</v>
      </c>
      <c r="N4703" t="s">
        <v>66</v>
      </c>
      <c r="O4703">
        <v>4</v>
      </c>
      <c r="P4703">
        <v>2023</v>
      </c>
      <c r="Q4703">
        <v>10</v>
      </c>
      <c r="R4703" t="s">
        <v>45</v>
      </c>
      <c r="S4703">
        <v>4</v>
      </c>
      <c r="T4703">
        <v>41</v>
      </c>
      <c r="U4703">
        <v>2</v>
      </c>
      <c r="V4703">
        <v>1</v>
      </c>
      <c r="W4703" t="s">
        <v>60</v>
      </c>
      <c r="X4703" t="s">
        <v>47</v>
      </c>
      <c r="Y4703">
        <v>102284</v>
      </c>
      <c r="Z4703">
        <v>0.09</v>
      </c>
    </row>
    <row r="4704" spans="1:26" x14ac:dyDescent="0.25">
      <c r="A4704" t="s">
        <v>6580</v>
      </c>
      <c r="B4704" s="1">
        <v>45138</v>
      </c>
      <c r="C4704" t="s">
        <v>3051</v>
      </c>
      <c r="D4704" t="s">
        <v>39</v>
      </c>
      <c r="E4704" t="s">
        <v>29</v>
      </c>
      <c r="F4704" t="s">
        <v>30</v>
      </c>
      <c r="G4704" t="s">
        <v>86</v>
      </c>
      <c r="H4704">
        <v>8</v>
      </c>
      <c r="I4704">
        <v>2096</v>
      </c>
      <c r="J4704">
        <v>23</v>
      </c>
      <c r="K4704">
        <v>12911.36</v>
      </c>
      <c r="L4704">
        <v>1047.6099999999999</v>
      </c>
      <c r="M4704" t="s">
        <v>43</v>
      </c>
      <c r="N4704" t="s">
        <v>66</v>
      </c>
      <c r="O4704">
        <v>2</v>
      </c>
      <c r="P4704">
        <v>2023</v>
      </c>
      <c r="Q4704">
        <v>7</v>
      </c>
      <c r="R4704" t="s">
        <v>125</v>
      </c>
      <c r="S4704">
        <v>3</v>
      </c>
      <c r="T4704">
        <v>31</v>
      </c>
      <c r="U4704">
        <v>6</v>
      </c>
      <c r="V4704">
        <v>1</v>
      </c>
      <c r="W4704" t="s">
        <v>60</v>
      </c>
      <c r="X4704" t="s">
        <v>47</v>
      </c>
      <c r="Y4704">
        <v>385664</v>
      </c>
      <c r="Z4704">
        <v>0.08</v>
      </c>
    </row>
    <row r="4705" spans="1:26" x14ac:dyDescent="0.25">
      <c r="A4705" t="s">
        <v>6581</v>
      </c>
      <c r="B4705" s="1">
        <v>45163</v>
      </c>
      <c r="C4705" t="s">
        <v>896</v>
      </c>
      <c r="D4705" t="s">
        <v>50</v>
      </c>
      <c r="E4705" t="s">
        <v>29</v>
      </c>
      <c r="F4705" t="s">
        <v>52</v>
      </c>
      <c r="G4705" t="s">
        <v>91</v>
      </c>
      <c r="H4705">
        <v>5</v>
      </c>
      <c r="I4705">
        <v>3899</v>
      </c>
      <c r="J4705">
        <v>21</v>
      </c>
      <c r="K4705">
        <v>15401.05</v>
      </c>
      <c r="L4705">
        <v>853.56</v>
      </c>
      <c r="M4705" t="s">
        <v>65</v>
      </c>
      <c r="N4705" t="s">
        <v>44</v>
      </c>
      <c r="O4705">
        <v>5</v>
      </c>
      <c r="P4705">
        <v>2023</v>
      </c>
      <c r="Q4705">
        <v>8</v>
      </c>
      <c r="R4705" t="s">
        <v>72</v>
      </c>
      <c r="S4705">
        <v>3</v>
      </c>
      <c r="T4705">
        <v>34</v>
      </c>
      <c r="U4705">
        <v>4</v>
      </c>
      <c r="V4705">
        <v>5</v>
      </c>
      <c r="W4705" t="s">
        <v>46</v>
      </c>
      <c r="X4705" t="s">
        <v>47</v>
      </c>
      <c r="Y4705">
        <v>409395</v>
      </c>
      <c r="Z4705">
        <v>0.06</v>
      </c>
    </row>
    <row r="4706" spans="1:26" x14ac:dyDescent="0.25">
      <c r="A4706" t="s">
        <v>6582</v>
      </c>
      <c r="B4706" s="1">
        <v>45127</v>
      </c>
      <c r="C4706" t="s">
        <v>6583</v>
      </c>
      <c r="D4706" t="s">
        <v>39</v>
      </c>
      <c r="E4706" t="s">
        <v>29</v>
      </c>
      <c r="F4706" t="s">
        <v>41</v>
      </c>
      <c r="G4706" t="s">
        <v>42</v>
      </c>
      <c r="H4706">
        <v>4</v>
      </c>
      <c r="I4706">
        <v>1652</v>
      </c>
      <c r="J4706">
        <v>27</v>
      </c>
      <c r="K4706">
        <v>4823.84</v>
      </c>
      <c r="L4706">
        <v>759.93</v>
      </c>
      <c r="M4706" t="s">
        <v>32</v>
      </c>
      <c r="N4706" t="s">
        <v>66</v>
      </c>
      <c r="O4706">
        <v>4</v>
      </c>
      <c r="P4706">
        <v>2023</v>
      </c>
      <c r="Q4706">
        <v>7</v>
      </c>
      <c r="R4706" t="s">
        <v>125</v>
      </c>
      <c r="S4706">
        <v>3</v>
      </c>
      <c r="T4706">
        <v>29</v>
      </c>
      <c r="U4706">
        <v>4</v>
      </c>
      <c r="V4706">
        <v>4</v>
      </c>
      <c r="W4706" t="s">
        <v>73</v>
      </c>
      <c r="X4706" t="s">
        <v>47</v>
      </c>
      <c r="Y4706">
        <v>178416</v>
      </c>
      <c r="Z4706">
        <v>0.16</v>
      </c>
    </row>
    <row r="4707" spans="1:26" x14ac:dyDescent="0.25">
      <c r="A4707" t="s">
        <v>6584</v>
      </c>
      <c r="B4707" s="1">
        <v>44995</v>
      </c>
      <c r="C4707" t="s">
        <v>4743</v>
      </c>
      <c r="D4707" t="s">
        <v>39</v>
      </c>
      <c r="E4707" t="s">
        <v>40</v>
      </c>
      <c r="F4707" t="s">
        <v>41</v>
      </c>
      <c r="G4707" t="s">
        <v>116</v>
      </c>
      <c r="H4707">
        <v>2</v>
      </c>
      <c r="I4707">
        <v>3215</v>
      </c>
      <c r="J4707">
        <v>9</v>
      </c>
      <c r="K4707">
        <v>5851.3</v>
      </c>
      <c r="L4707">
        <v>557.71</v>
      </c>
      <c r="M4707" t="s">
        <v>43</v>
      </c>
      <c r="N4707" t="s">
        <v>66</v>
      </c>
      <c r="O4707">
        <v>1</v>
      </c>
      <c r="P4707">
        <v>2023</v>
      </c>
      <c r="Q4707">
        <v>3</v>
      </c>
      <c r="R4707" t="s">
        <v>105</v>
      </c>
      <c r="S4707">
        <v>1</v>
      </c>
      <c r="T4707">
        <v>10</v>
      </c>
      <c r="U4707">
        <v>2</v>
      </c>
      <c r="V4707">
        <v>5</v>
      </c>
      <c r="W4707" t="s">
        <v>46</v>
      </c>
      <c r="X4707" t="s">
        <v>47</v>
      </c>
      <c r="Y4707">
        <v>57870</v>
      </c>
      <c r="Z4707">
        <v>0.1</v>
      </c>
    </row>
    <row r="4708" spans="1:26" x14ac:dyDescent="0.25">
      <c r="A4708" t="s">
        <v>6585</v>
      </c>
      <c r="B4708" s="1">
        <v>45116</v>
      </c>
      <c r="C4708" t="s">
        <v>1379</v>
      </c>
      <c r="D4708" t="s">
        <v>39</v>
      </c>
      <c r="E4708" t="s">
        <v>51</v>
      </c>
      <c r="F4708" t="s">
        <v>30</v>
      </c>
      <c r="G4708" t="s">
        <v>86</v>
      </c>
      <c r="H4708">
        <v>7</v>
      </c>
      <c r="I4708">
        <v>1870</v>
      </c>
      <c r="J4708">
        <v>17</v>
      </c>
      <c r="K4708">
        <v>10864.7</v>
      </c>
      <c r="L4708">
        <v>1608.59</v>
      </c>
      <c r="M4708" t="s">
        <v>43</v>
      </c>
      <c r="N4708" t="s">
        <v>66</v>
      </c>
      <c r="O4708">
        <v>3</v>
      </c>
      <c r="P4708">
        <v>2023</v>
      </c>
      <c r="Q4708">
        <v>7</v>
      </c>
      <c r="R4708" t="s">
        <v>125</v>
      </c>
      <c r="S4708">
        <v>3</v>
      </c>
      <c r="T4708">
        <v>28</v>
      </c>
      <c r="U4708">
        <v>3</v>
      </c>
      <c r="V4708">
        <v>0</v>
      </c>
      <c r="W4708" t="s">
        <v>55</v>
      </c>
      <c r="X4708" t="s">
        <v>36</v>
      </c>
      <c r="Y4708">
        <v>222530</v>
      </c>
      <c r="Z4708">
        <v>0.15</v>
      </c>
    </row>
    <row r="4709" spans="1:26" x14ac:dyDescent="0.25">
      <c r="A4709" t="s">
        <v>6586</v>
      </c>
      <c r="B4709" s="1">
        <v>45102</v>
      </c>
      <c r="C4709" t="s">
        <v>948</v>
      </c>
      <c r="D4709" t="s">
        <v>28</v>
      </c>
      <c r="E4709" t="s">
        <v>29</v>
      </c>
      <c r="F4709" t="s">
        <v>52</v>
      </c>
      <c r="G4709" t="s">
        <v>53</v>
      </c>
      <c r="H4709">
        <v>6</v>
      </c>
      <c r="I4709">
        <v>4108</v>
      </c>
      <c r="J4709">
        <v>23</v>
      </c>
      <c r="K4709">
        <v>18978.96</v>
      </c>
      <c r="L4709">
        <v>1903.03</v>
      </c>
      <c r="M4709" t="s">
        <v>32</v>
      </c>
      <c r="N4709" t="s">
        <v>66</v>
      </c>
      <c r="O4709">
        <v>3</v>
      </c>
      <c r="P4709">
        <v>2023</v>
      </c>
      <c r="Q4709">
        <v>6</v>
      </c>
      <c r="R4709" t="s">
        <v>95</v>
      </c>
      <c r="S4709">
        <v>2</v>
      </c>
      <c r="T4709">
        <v>26</v>
      </c>
      <c r="U4709">
        <v>5</v>
      </c>
      <c r="V4709">
        <v>0</v>
      </c>
      <c r="W4709" t="s">
        <v>55</v>
      </c>
      <c r="X4709" t="s">
        <v>36</v>
      </c>
      <c r="Y4709">
        <v>566904</v>
      </c>
      <c r="Z4709">
        <v>0.1</v>
      </c>
    </row>
    <row r="4710" spans="1:26" x14ac:dyDescent="0.25">
      <c r="A4710" t="s">
        <v>6587</v>
      </c>
      <c r="B4710" s="1">
        <v>45209</v>
      </c>
      <c r="C4710" t="s">
        <v>431</v>
      </c>
      <c r="D4710" t="s">
        <v>50</v>
      </c>
      <c r="E4710" t="s">
        <v>29</v>
      </c>
      <c r="F4710" t="s">
        <v>30</v>
      </c>
      <c r="G4710" t="s">
        <v>31</v>
      </c>
      <c r="H4710">
        <v>4</v>
      </c>
      <c r="I4710">
        <v>4067</v>
      </c>
      <c r="J4710">
        <v>17</v>
      </c>
      <c r="K4710">
        <v>13502.44</v>
      </c>
      <c r="L4710">
        <v>1795.74</v>
      </c>
      <c r="M4710" t="s">
        <v>43</v>
      </c>
      <c r="N4710" t="s">
        <v>66</v>
      </c>
      <c r="O4710">
        <v>7</v>
      </c>
      <c r="P4710">
        <v>2023</v>
      </c>
      <c r="Q4710">
        <v>10</v>
      </c>
      <c r="R4710" t="s">
        <v>45</v>
      </c>
      <c r="S4710">
        <v>4</v>
      </c>
      <c r="T4710">
        <v>41</v>
      </c>
      <c r="U4710">
        <v>2</v>
      </c>
      <c r="V4710">
        <v>2</v>
      </c>
      <c r="W4710" t="s">
        <v>76</v>
      </c>
      <c r="X4710" t="s">
        <v>47</v>
      </c>
      <c r="Y4710">
        <v>276556</v>
      </c>
      <c r="Z4710">
        <v>0.13</v>
      </c>
    </row>
    <row r="4711" spans="1:26" x14ac:dyDescent="0.25">
      <c r="A4711" t="s">
        <v>6588</v>
      </c>
      <c r="B4711" s="1">
        <v>45260</v>
      </c>
      <c r="C4711" t="s">
        <v>689</v>
      </c>
      <c r="D4711" t="s">
        <v>28</v>
      </c>
      <c r="E4711" t="s">
        <v>29</v>
      </c>
      <c r="F4711" t="s">
        <v>52</v>
      </c>
      <c r="G4711" t="s">
        <v>79</v>
      </c>
      <c r="H4711">
        <v>4</v>
      </c>
      <c r="I4711">
        <v>1987</v>
      </c>
      <c r="J4711">
        <v>7</v>
      </c>
      <c r="K4711">
        <v>7391.64</v>
      </c>
      <c r="L4711">
        <v>674.49</v>
      </c>
      <c r="M4711" t="s">
        <v>43</v>
      </c>
      <c r="N4711" t="s">
        <v>66</v>
      </c>
      <c r="O4711">
        <v>1</v>
      </c>
      <c r="P4711">
        <v>2023</v>
      </c>
      <c r="Q4711">
        <v>11</v>
      </c>
      <c r="R4711" t="s">
        <v>92</v>
      </c>
      <c r="S4711">
        <v>4</v>
      </c>
      <c r="T4711">
        <v>48</v>
      </c>
      <c r="U4711">
        <v>5</v>
      </c>
      <c r="V4711">
        <v>4</v>
      </c>
      <c r="W4711" t="s">
        <v>73</v>
      </c>
      <c r="X4711" t="s">
        <v>47</v>
      </c>
      <c r="Y4711">
        <v>55636</v>
      </c>
      <c r="Z4711">
        <v>0.09</v>
      </c>
    </row>
    <row r="4712" spans="1:26" x14ac:dyDescent="0.25">
      <c r="A4712" t="s">
        <v>6589</v>
      </c>
      <c r="B4712" s="1">
        <v>45149</v>
      </c>
      <c r="C4712" t="s">
        <v>3262</v>
      </c>
      <c r="D4712" t="s">
        <v>50</v>
      </c>
      <c r="E4712" t="s">
        <v>51</v>
      </c>
      <c r="F4712" t="s">
        <v>41</v>
      </c>
      <c r="G4712" t="s">
        <v>116</v>
      </c>
      <c r="H4712">
        <v>9</v>
      </c>
      <c r="I4712">
        <v>3321</v>
      </c>
      <c r="J4712">
        <v>16</v>
      </c>
      <c r="K4712">
        <v>25106.76</v>
      </c>
      <c r="L4712">
        <v>4005.03</v>
      </c>
      <c r="M4712" t="s">
        <v>43</v>
      </c>
      <c r="N4712" t="s">
        <v>66</v>
      </c>
      <c r="O4712">
        <v>6</v>
      </c>
      <c r="P4712">
        <v>2023</v>
      </c>
      <c r="Q4712">
        <v>8</v>
      </c>
      <c r="R4712" t="s">
        <v>72</v>
      </c>
      <c r="S4712">
        <v>3</v>
      </c>
      <c r="T4712">
        <v>32</v>
      </c>
      <c r="U4712">
        <v>2</v>
      </c>
      <c r="V4712">
        <v>5</v>
      </c>
      <c r="W4712" t="s">
        <v>46</v>
      </c>
      <c r="X4712" t="s">
        <v>47</v>
      </c>
      <c r="Y4712">
        <v>478224</v>
      </c>
      <c r="Z4712">
        <v>0.16</v>
      </c>
    </row>
    <row r="4713" spans="1:26" x14ac:dyDescent="0.25">
      <c r="A4713" t="s">
        <v>6590</v>
      </c>
      <c r="B4713" s="1">
        <v>45271</v>
      </c>
      <c r="C4713" t="s">
        <v>1934</v>
      </c>
      <c r="D4713" t="s">
        <v>28</v>
      </c>
      <c r="E4713" t="s">
        <v>58</v>
      </c>
      <c r="F4713" t="s">
        <v>41</v>
      </c>
      <c r="G4713" t="s">
        <v>42</v>
      </c>
      <c r="H4713">
        <v>3</v>
      </c>
      <c r="I4713">
        <v>1135</v>
      </c>
      <c r="J4713">
        <v>8</v>
      </c>
      <c r="K4713">
        <v>3132.6</v>
      </c>
      <c r="L4713">
        <v>466.39</v>
      </c>
      <c r="M4713" t="s">
        <v>43</v>
      </c>
      <c r="N4713" t="s">
        <v>33</v>
      </c>
      <c r="O4713">
        <v>7</v>
      </c>
      <c r="P4713">
        <v>2023</v>
      </c>
      <c r="Q4713">
        <v>12</v>
      </c>
      <c r="R4713" t="s">
        <v>54</v>
      </c>
      <c r="S4713">
        <v>4</v>
      </c>
      <c r="T4713">
        <v>50</v>
      </c>
      <c r="U4713">
        <v>3</v>
      </c>
      <c r="V4713">
        <v>1</v>
      </c>
      <c r="W4713" t="s">
        <v>60</v>
      </c>
      <c r="X4713" t="s">
        <v>47</v>
      </c>
      <c r="Y4713">
        <v>27240</v>
      </c>
      <c r="Z4713">
        <v>0.15</v>
      </c>
    </row>
    <row r="4714" spans="1:26" x14ac:dyDescent="0.25">
      <c r="A4714" t="s">
        <v>6591</v>
      </c>
      <c r="B4714" s="1">
        <v>45251</v>
      </c>
      <c r="C4714" t="s">
        <v>2987</v>
      </c>
      <c r="D4714" t="s">
        <v>28</v>
      </c>
      <c r="E4714" t="s">
        <v>51</v>
      </c>
      <c r="F4714" t="s">
        <v>30</v>
      </c>
      <c r="G4714" t="s">
        <v>86</v>
      </c>
      <c r="H4714">
        <v>7</v>
      </c>
      <c r="I4714">
        <v>2614</v>
      </c>
      <c r="J4714">
        <v>9</v>
      </c>
      <c r="K4714">
        <v>16651.18</v>
      </c>
      <c r="L4714">
        <v>1524.57</v>
      </c>
      <c r="M4714" t="s">
        <v>43</v>
      </c>
      <c r="N4714" t="s">
        <v>66</v>
      </c>
      <c r="O4714">
        <v>6</v>
      </c>
      <c r="P4714">
        <v>2023</v>
      </c>
      <c r="Q4714">
        <v>11</v>
      </c>
      <c r="R4714" t="s">
        <v>92</v>
      </c>
      <c r="S4714">
        <v>4</v>
      </c>
      <c r="T4714">
        <v>47</v>
      </c>
      <c r="U4714">
        <v>4</v>
      </c>
      <c r="V4714">
        <v>2</v>
      </c>
      <c r="W4714" t="s">
        <v>76</v>
      </c>
      <c r="X4714" t="s">
        <v>47</v>
      </c>
      <c r="Y4714">
        <v>164682</v>
      </c>
      <c r="Z4714">
        <v>0.09</v>
      </c>
    </row>
    <row r="4715" spans="1:26" x14ac:dyDescent="0.25">
      <c r="A4715" t="s">
        <v>6592</v>
      </c>
      <c r="B4715" s="1">
        <v>45071</v>
      </c>
      <c r="C4715" t="s">
        <v>3449</v>
      </c>
      <c r="D4715" t="s">
        <v>50</v>
      </c>
      <c r="E4715" t="s">
        <v>58</v>
      </c>
      <c r="F4715" t="s">
        <v>41</v>
      </c>
      <c r="G4715" t="s">
        <v>42</v>
      </c>
      <c r="H4715">
        <v>7</v>
      </c>
      <c r="I4715">
        <v>3304</v>
      </c>
      <c r="J4715">
        <v>14</v>
      </c>
      <c r="K4715">
        <v>19890.080000000002</v>
      </c>
      <c r="L4715">
        <v>2425.46</v>
      </c>
      <c r="M4715" t="s">
        <v>43</v>
      </c>
      <c r="N4715" t="s">
        <v>66</v>
      </c>
      <c r="O4715">
        <v>2</v>
      </c>
      <c r="P4715">
        <v>2023</v>
      </c>
      <c r="Q4715">
        <v>5</v>
      </c>
      <c r="R4715" t="s">
        <v>238</v>
      </c>
      <c r="S4715">
        <v>2</v>
      </c>
      <c r="T4715">
        <v>21</v>
      </c>
      <c r="U4715">
        <v>4</v>
      </c>
      <c r="V4715">
        <v>4</v>
      </c>
      <c r="W4715" t="s">
        <v>73</v>
      </c>
      <c r="X4715" t="s">
        <v>47</v>
      </c>
      <c r="Y4715">
        <v>323792</v>
      </c>
      <c r="Z4715">
        <v>0.12</v>
      </c>
    </row>
    <row r="4716" spans="1:26" x14ac:dyDescent="0.25">
      <c r="A4716" t="s">
        <v>6593</v>
      </c>
      <c r="B4716" s="1">
        <v>45148</v>
      </c>
      <c r="C4716" t="s">
        <v>181</v>
      </c>
      <c r="D4716" t="s">
        <v>39</v>
      </c>
      <c r="E4716" t="s">
        <v>51</v>
      </c>
      <c r="F4716" t="s">
        <v>30</v>
      </c>
      <c r="G4716" t="s">
        <v>86</v>
      </c>
      <c r="H4716">
        <v>9</v>
      </c>
      <c r="I4716">
        <v>4015</v>
      </c>
      <c r="J4716">
        <v>9</v>
      </c>
      <c r="K4716">
        <v>32882.85</v>
      </c>
      <c r="L4716">
        <v>3129.71</v>
      </c>
      <c r="M4716" t="s">
        <v>32</v>
      </c>
      <c r="N4716" t="s">
        <v>33</v>
      </c>
      <c r="O4716">
        <v>1</v>
      </c>
      <c r="P4716">
        <v>2023</v>
      </c>
      <c r="Q4716">
        <v>8</v>
      </c>
      <c r="R4716" t="s">
        <v>72</v>
      </c>
      <c r="S4716">
        <v>3</v>
      </c>
      <c r="T4716">
        <v>32</v>
      </c>
      <c r="U4716">
        <v>2</v>
      </c>
      <c r="V4716">
        <v>4</v>
      </c>
      <c r="W4716" t="s">
        <v>73</v>
      </c>
      <c r="X4716" t="s">
        <v>47</v>
      </c>
      <c r="Y4716">
        <v>325215</v>
      </c>
      <c r="Z4716">
        <v>0.1</v>
      </c>
    </row>
    <row r="4717" spans="1:26" x14ac:dyDescent="0.25">
      <c r="A4717" t="s">
        <v>6594</v>
      </c>
      <c r="B4717" s="1">
        <v>44933</v>
      </c>
      <c r="C4717" t="s">
        <v>561</v>
      </c>
      <c r="D4717" t="s">
        <v>28</v>
      </c>
      <c r="E4717" t="s">
        <v>29</v>
      </c>
      <c r="F4717" t="s">
        <v>52</v>
      </c>
      <c r="G4717" t="s">
        <v>53</v>
      </c>
      <c r="H4717">
        <v>6</v>
      </c>
      <c r="I4717">
        <v>1630</v>
      </c>
      <c r="J4717">
        <v>17</v>
      </c>
      <c r="K4717">
        <v>8117.4</v>
      </c>
      <c r="L4717">
        <v>1033.2</v>
      </c>
      <c r="M4717" t="s">
        <v>43</v>
      </c>
      <c r="N4717" t="s">
        <v>66</v>
      </c>
      <c r="O4717">
        <v>5</v>
      </c>
      <c r="P4717">
        <v>2023</v>
      </c>
      <c r="Q4717">
        <v>1</v>
      </c>
      <c r="R4717" t="s">
        <v>34</v>
      </c>
      <c r="S4717">
        <v>1</v>
      </c>
      <c r="T4717">
        <v>1</v>
      </c>
      <c r="U4717">
        <v>1</v>
      </c>
      <c r="V4717">
        <v>6</v>
      </c>
      <c r="W4717" t="s">
        <v>35</v>
      </c>
      <c r="X4717" t="s">
        <v>36</v>
      </c>
      <c r="Y4717">
        <v>166260</v>
      </c>
      <c r="Z4717">
        <v>0.13</v>
      </c>
    </row>
    <row r="4718" spans="1:26" x14ac:dyDescent="0.25">
      <c r="A4718" t="s">
        <v>6595</v>
      </c>
      <c r="B4718" s="1">
        <v>45224</v>
      </c>
      <c r="C4718" t="s">
        <v>2261</v>
      </c>
      <c r="D4718" t="s">
        <v>39</v>
      </c>
      <c r="E4718" t="s">
        <v>40</v>
      </c>
      <c r="F4718" t="s">
        <v>41</v>
      </c>
      <c r="G4718" t="s">
        <v>42</v>
      </c>
      <c r="H4718">
        <v>5</v>
      </c>
      <c r="I4718">
        <v>3000</v>
      </c>
      <c r="J4718">
        <v>23</v>
      </c>
      <c r="K4718">
        <v>11550</v>
      </c>
      <c r="L4718">
        <v>859.48</v>
      </c>
      <c r="M4718" t="s">
        <v>32</v>
      </c>
      <c r="N4718" t="s">
        <v>44</v>
      </c>
      <c r="O4718">
        <v>1</v>
      </c>
      <c r="P4718">
        <v>2023</v>
      </c>
      <c r="Q4718">
        <v>10</v>
      </c>
      <c r="R4718" t="s">
        <v>45</v>
      </c>
      <c r="S4718">
        <v>4</v>
      </c>
      <c r="T4718">
        <v>43</v>
      </c>
      <c r="U4718">
        <v>4</v>
      </c>
      <c r="V4718">
        <v>3</v>
      </c>
      <c r="W4718" t="s">
        <v>83</v>
      </c>
      <c r="X4718" t="s">
        <v>47</v>
      </c>
      <c r="Y4718">
        <v>345000</v>
      </c>
      <c r="Z4718">
        <v>7.0000000000000007E-2</v>
      </c>
    </row>
    <row r="4719" spans="1:26" x14ac:dyDescent="0.25">
      <c r="A4719" t="s">
        <v>6596</v>
      </c>
      <c r="B4719" s="1">
        <v>45166</v>
      </c>
      <c r="C4719" t="s">
        <v>6597</v>
      </c>
      <c r="D4719" t="s">
        <v>28</v>
      </c>
      <c r="E4719" t="s">
        <v>40</v>
      </c>
      <c r="F4719" t="s">
        <v>30</v>
      </c>
      <c r="G4719" t="s">
        <v>86</v>
      </c>
      <c r="H4719">
        <v>9</v>
      </c>
      <c r="I4719">
        <v>3131</v>
      </c>
      <c r="J4719">
        <v>23</v>
      </c>
      <c r="K4719">
        <v>21697.83</v>
      </c>
      <c r="L4719">
        <v>3143.13</v>
      </c>
      <c r="M4719" t="s">
        <v>43</v>
      </c>
      <c r="N4719" t="s">
        <v>66</v>
      </c>
      <c r="O4719">
        <v>6</v>
      </c>
      <c r="P4719">
        <v>2023</v>
      </c>
      <c r="Q4719">
        <v>8</v>
      </c>
      <c r="R4719" t="s">
        <v>72</v>
      </c>
      <c r="S4719">
        <v>3</v>
      </c>
      <c r="T4719">
        <v>35</v>
      </c>
      <c r="U4719">
        <v>5</v>
      </c>
      <c r="V4719">
        <v>1</v>
      </c>
      <c r="W4719" t="s">
        <v>60</v>
      </c>
      <c r="X4719" t="s">
        <v>47</v>
      </c>
      <c r="Y4719">
        <v>648117</v>
      </c>
      <c r="Z4719">
        <v>0.14000000000000001</v>
      </c>
    </row>
    <row r="4720" spans="1:26" x14ac:dyDescent="0.25">
      <c r="A4720" t="s">
        <v>6598</v>
      </c>
      <c r="B4720" s="1">
        <v>44949</v>
      </c>
      <c r="C4720" t="s">
        <v>3234</v>
      </c>
      <c r="D4720" t="s">
        <v>63</v>
      </c>
      <c r="E4720" t="s">
        <v>51</v>
      </c>
      <c r="F4720" t="s">
        <v>52</v>
      </c>
      <c r="G4720" t="s">
        <v>79</v>
      </c>
      <c r="H4720">
        <v>3</v>
      </c>
      <c r="I4720">
        <v>2748</v>
      </c>
      <c r="J4720">
        <v>4</v>
      </c>
      <c r="K4720">
        <v>7914.24</v>
      </c>
      <c r="L4720">
        <v>1244.18</v>
      </c>
      <c r="M4720" t="s">
        <v>65</v>
      </c>
      <c r="N4720" t="s">
        <v>66</v>
      </c>
      <c r="O4720">
        <v>7</v>
      </c>
      <c r="P4720">
        <v>2023</v>
      </c>
      <c r="Q4720">
        <v>1</v>
      </c>
      <c r="R4720" t="s">
        <v>34</v>
      </c>
      <c r="S4720">
        <v>1</v>
      </c>
      <c r="T4720">
        <v>4</v>
      </c>
      <c r="U4720">
        <v>4</v>
      </c>
      <c r="V4720">
        <v>1</v>
      </c>
      <c r="W4720" t="s">
        <v>60</v>
      </c>
      <c r="X4720" t="s">
        <v>47</v>
      </c>
      <c r="Y4720">
        <v>32976</v>
      </c>
      <c r="Z4720">
        <v>0.16</v>
      </c>
    </row>
    <row r="4721" spans="1:26" x14ac:dyDescent="0.25">
      <c r="A4721" t="s">
        <v>6599</v>
      </c>
      <c r="B4721" s="1">
        <v>45257</v>
      </c>
      <c r="C4721" t="s">
        <v>3557</v>
      </c>
      <c r="D4721" t="s">
        <v>28</v>
      </c>
      <c r="E4721" t="s">
        <v>40</v>
      </c>
      <c r="F4721" t="s">
        <v>30</v>
      </c>
      <c r="G4721" t="s">
        <v>64</v>
      </c>
      <c r="H4721">
        <v>7</v>
      </c>
      <c r="I4721">
        <v>4576</v>
      </c>
      <c r="J4721">
        <v>29</v>
      </c>
      <c r="K4721">
        <v>22742.720000000001</v>
      </c>
      <c r="L4721">
        <v>1715.23</v>
      </c>
      <c r="M4721" t="s">
        <v>65</v>
      </c>
      <c r="N4721" t="s">
        <v>33</v>
      </c>
      <c r="O4721">
        <v>4</v>
      </c>
      <c r="P4721">
        <v>2023</v>
      </c>
      <c r="Q4721">
        <v>11</v>
      </c>
      <c r="R4721" t="s">
        <v>92</v>
      </c>
      <c r="S4721">
        <v>4</v>
      </c>
      <c r="T4721">
        <v>48</v>
      </c>
      <c r="U4721">
        <v>5</v>
      </c>
      <c r="V4721">
        <v>1</v>
      </c>
      <c r="W4721" t="s">
        <v>60</v>
      </c>
      <c r="X4721" t="s">
        <v>47</v>
      </c>
      <c r="Y4721">
        <v>928928</v>
      </c>
      <c r="Z4721">
        <v>0.08</v>
      </c>
    </row>
    <row r="4722" spans="1:26" x14ac:dyDescent="0.25">
      <c r="A4722" t="s">
        <v>6600</v>
      </c>
      <c r="B4722" s="1">
        <v>45242</v>
      </c>
      <c r="C4722" t="s">
        <v>2311</v>
      </c>
      <c r="D4722" t="s">
        <v>28</v>
      </c>
      <c r="E4722" t="s">
        <v>51</v>
      </c>
      <c r="F4722" t="s">
        <v>30</v>
      </c>
      <c r="G4722" t="s">
        <v>31</v>
      </c>
      <c r="H4722">
        <v>1</v>
      </c>
      <c r="I4722">
        <v>2077</v>
      </c>
      <c r="J4722">
        <v>29</v>
      </c>
      <c r="K4722">
        <v>1474.67</v>
      </c>
      <c r="L4722">
        <v>188.09</v>
      </c>
      <c r="M4722" t="s">
        <v>43</v>
      </c>
      <c r="N4722" t="s">
        <v>33</v>
      </c>
      <c r="O4722">
        <v>2</v>
      </c>
      <c r="P4722">
        <v>2023</v>
      </c>
      <c r="Q4722">
        <v>11</v>
      </c>
      <c r="R4722" t="s">
        <v>92</v>
      </c>
      <c r="S4722">
        <v>4</v>
      </c>
      <c r="T4722">
        <v>46</v>
      </c>
      <c r="U4722">
        <v>3</v>
      </c>
      <c r="V4722">
        <v>0</v>
      </c>
      <c r="W4722" t="s">
        <v>55</v>
      </c>
      <c r="X4722" t="s">
        <v>36</v>
      </c>
      <c r="Y4722">
        <v>60233</v>
      </c>
      <c r="Z4722">
        <v>0.13</v>
      </c>
    </row>
    <row r="4723" spans="1:26" x14ac:dyDescent="0.25">
      <c r="A4723" t="s">
        <v>6601</v>
      </c>
      <c r="B4723" s="1">
        <v>44962</v>
      </c>
      <c r="C4723" t="s">
        <v>1686</v>
      </c>
      <c r="D4723" t="s">
        <v>63</v>
      </c>
      <c r="E4723" t="s">
        <v>40</v>
      </c>
      <c r="F4723" t="s">
        <v>30</v>
      </c>
      <c r="G4723" t="s">
        <v>86</v>
      </c>
      <c r="H4723">
        <v>3</v>
      </c>
      <c r="I4723">
        <v>4302</v>
      </c>
      <c r="J4723">
        <v>0</v>
      </c>
      <c r="K4723">
        <v>12906</v>
      </c>
      <c r="L4723">
        <v>2016.74</v>
      </c>
      <c r="M4723" t="s">
        <v>32</v>
      </c>
      <c r="N4723" t="s">
        <v>33</v>
      </c>
      <c r="O4723">
        <v>5</v>
      </c>
      <c r="P4723">
        <v>2023</v>
      </c>
      <c r="Q4723">
        <v>2</v>
      </c>
      <c r="R4723" t="s">
        <v>67</v>
      </c>
      <c r="S4723">
        <v>1</v>
      </c>
      <c r="T4723">
        <v>6</v>
      </c>
      <c r="U4723">
        <v>2</v>
      </c>
      <c r="V4723">
        <v>0</v>
      </c>
      <c r="W4723" t="s">
        <v>55</v>
      </c>
      <c r="X4723" t="s">
        <v>36</v>
      </c>
      <c r="Y4723">
        <v>0</v>
      </c>
      <c r="Z4723">
        <v>0.16</v>
      </c>
    </row>
    <row r="4724" spans="1:26" x14ac:dyDescent="0.25">
      <c r="A4724" t="s">
        <v>6602</v>
      </c>
      <c r="B4724" s="1">
        <v>45071</v>
      </c>
      <c r="C4724" t="s">
        <v>2955</v>
      </c>
      <c r="D4724" t="s">
        <v>28</v>
      </c>
      <c r="E4724" t="s">
        <v>58</v>
      </c>
      <c r="F4724" t="s">
        <v>52</v>
      </c>
      <c r="G4724" t="s">
        <v>79</v>
      </c>
      <c r="H4724">
        <v>3</v>
      </c>
      <c r="I4724">
        <v>1198</v>
      </c>
      <c r="J4724">
        <v>18</v>
      </c>
      <c r="K4724">
        <v>2947.08</v>
      </c>
      <c r="L4724">
        <v>147.72</v>
      </c>
      <c r="M4724" t="s">
        <v>43</v>
      </c>
      <c r="N4724" t="s">
        <v>66</v>
      </c>
      <c r="O4724">
        <v>7</v>
      </c>
      <c r="P4724">
        <v>2023</v>
      </c>
      <c r="Q4724">
        <v>5</v>
      </c>
      <c r="R4724" t="s">
        <v>238</v>
      </c>
      <c r="S4724">
        <v>2</v>
      </c>
      <c r="T4724">
        <v>21</v>
      </c>
      <c r="U4724">
        <v>4</v>
      </c>
      <c r="V4724">
        <v>4</v>
      </c>
      <c r="W4724" t="s">
        <v>73</v>
      </c>
      <c r="X4724" t="s">
        <v>47</v>
      </c>
      <c r="Y4724">
        <v>64692</v>
      </c>
      <c r="Z4724">
        <v>0.05</v>
      </c>
    </row>
    <row r="4725" spans="1:26" x14ac:dyDescent="0.25">
      <c r="A4725" t="s">
        <v>6603</v>
      </c>
      <c r="B4725" s="1">
        <v>45052</v>
      </c>
      <c r="C4725" t="s">
        <v>2914</v>
      </c>
      <c r="D4725" t="s">
        <v>50</v>
      </c>
      <c r="E4725" t="s">
        <v>58</v>
      </c>
      <c r="F4725" t="s">
        <v>41</v>
      </c>
      <c r="G4725" t="s">
        <v>42</v>
      </c>
      <c r="H4725">
        <v>7</v>
      </c>
      <c r="I4725">
        <v>2056</v>
      </c>
      <c r="J4725">
        <v>13</v>
      </c>
      <c r="K4725">
        <v>12521.04</v>
      </c>
      <c r="L4725">
        <v>1338.93</v>
      </c>
      <c r="M4725" t="s">
        <v>65</v>
      </c>
      <c r="N4725" t="s">
        <v>33</v>
      </c>
      <c r="O4725">
        <v>6</v>
      </c>
      <c r="P4725">
        <v>2023</v>
      </c>
      <c r="Q4725">
        <v>5</v>
      </c>
      <c r="R4725" t="s">
        <v>238</v>
      </c>
      <c r="S4725">
        <v>2</v>
      </c>
      <c r="T4725">
        <v>18</v>
      </c>
      <c r="U4725">
        <v>1</v>
      </c>
      <c r="V4725">
        <v>6</v>
      </c>
      <c r="W4725" t="s">
        <v>35</v>
      </c>
      <c r="X4725" t="s">
        <v>36</v>
      </c>
      <c r="Y4725">
        <v>187096</v>
      </c>
      <c r="Z4725">
        <v>0.11</v>
      </c>
    </row>
    <row r="4726" spans="1:26" x14ac:dyDescent="0.25">
      <c r="A4726" t="s">
        <v>6604</v>
      </c>
      <c r="B4726" s="1">
        <v>45186</v>
      </c>
      <c r="C4726" t="s">
        <v>1240</v>
      </c>
      <c r="D4726" t="s">
        <v>28</v>
      </c>
      <c r="E4726" t="s">
        <v>40</v>
      </c>
      <c r="F4726" t="s">
        <v>30</v>
      </c>
      <c r="G4726" t="s">
        <v>86</v>
      </c>
      <c r="H4726">
        <v>2</v>
      </c>
      <c r="I4726">
        <v>2568</v>
      </c>
      <c r="J4726">
        <v>12</v>
      </c>
      <c r="K4726">
        <v>4519.68</v>
      </c>
      <c r="L4726">
        <v>364.49</v>
      </c>
      <c r="M4726" t="s">
        <v>32</v>
      </c>
      <c r="N4726" t="s">
        <v>33</v>
      </c>
      <c r="O4726">
        <v>1</v>
      </c>
      <c r="P4726">
        <v>2023</v>
      </c>
      <c r="Q4726">
        <v>9</v>
      </c>
      <c r="R4726" t="s">
        <v>80</v>
      </c>
      <c r="S4726">
        <v>3</v>
      </c>
      <c r="T4726">
        <v>38</v>
      </c>
      <c r="U4726">
        <v>4</v>
      </c>
      <c r="V4726">
        <v>0</v>
      </c>
      <c r="W4726" t="s">
        <v>55</v>
      </c>
      <c r="X4726" t="s">
        <v>36</v>
      </c>
      <c r="Y4726">
        <v>61632</v>
      </c>
      <c r="Z4726">
        <v>0.08</v>
      </c>
    </row>
    <row r="4727" spans="1:26" x14ac:dyDescent="0.25">
      <c r="A4727" t="s">
        <v>6605</v>
      </c>
      <c r="B4727" s="1">
        <v>45059</v>
      </c>
      <c r="C4727" t="s">
        <v>1228</v>
      </c>
      <c r="D4727" t="s">
        <v>50</v>
      </c>
      <c r="E4727" t="s">
        <v>29</v>
      </c>
      <c r="F4727" t="s">
        <v>41</v>
      </c>
      <c r="G4727" t="s">
        <v>59</v>
      </c>
      <c r="H4727">
        <v>3</v>
      </c>
      <c r="I4727">
        <v>787</v>
      </c>
      <c r="J4727">
        <v>30</v>
      </c>
      <c r="K4727">
        <v>1652.7</v>
      </c>
      <c r="L4727">
        <v>269.10000000000002</v>
      </c>
      <c r="M4727" t="s">
        <v>65</v>
      </c>
      <c r="N4727" t="s">
        <v>33</v>
      </c>
      <c r="O4727">
        <v>2</v>
      </c>
      <c r="P4727">
        <v>2023</v>
      </c>
      <c r="Q4727">
        <v>5</v>
      </c>
      <c r="R4727" t="s">
        <v>238</v>
      </c>
      <c r="S4727">
        <v>2</v>
      </c>
      <c r="T4727">
        <v>19</v>
      </c>
      <c r="U4727">
        <v>2</v>
      </c>
      <c r="V4727">
        <v>6</v>
      </c>
      <c r="W4727" t="s">
        <v>35</v>
      </c>
      <c r="X4727" t="s">
        <v>36</v>
      </c>
      <c r="Y4727">
        <v>70830</v>
      </c>
      <c r="Z4727">
        <v>0.16</v>
      </c>
    </row>
    <row r="4728" spans="1:26" x14ac:dyDescent="0.25">
      <c r="A4728" t="s">
        <v>6606</v>
      </c>
      <c r="B4728" s="1">
        <v>45036</v>
      </c>
      <c r="C4728" t="s">
        <v>1691</v>
      </c>
      <c r="D4728" t="s">
        <v>28</v>
      </c>
      <c r="E4728" t="s">
        <v>40</v>
      </c>
      <c r="F4728" t="s">
        <v>52</v>
      </c>
      <c r="G4728" t="s">
        <v>91</v>
      </c>
      <c r="H4728">
        <v>6</v>
      </c>
      <c r="I4728">
        <v>2786</v>
      </c>
      <c r="J4728">
        <v>21</v>
      </c>
      <c r="K4728">
        <v>13205.64</v>
      </c>
      <c r="L4728">
        <v>675.29</v>
      </c>
      <c r="M4728" t="s">
        <v>43</v>
      </c>
      <c r="N4728" t="s">
        <v>44</v>
      </c>
      <c r="O4728">
        <v>3</v>
      </c>
      <c r="P4728">
        <v>2023</v>
      </c>
      <c r="Q4728">
        <v>4</v>
      </c>
      <c r="R4728" t="s">
        <v>100</v>
      </c>
      <c r="S4728">
        <v>2</v>
      </c>
      <c r="T4728">
        <v>16</v>
      </c>
      <c r="U4728">
        <v>4</v>
      </c>
      <c r="V4728">
        <v>4</v>
      </c>
      <c r="W4728" t="s">
        <v>73</v>
      </c>
      <c r="X4728" t="s">
        <v>47</v>
      </c>
      <c r="Y4728">
        <v>351036</v>
      </c>
      <c r="Z4728">
        <v>0.05</v>
      </c>
    </row>
    <row r="4729" spans="1:26" x14ac:dyDescent="0.25">
      <c r="A4729" t="s">
        <v>6607</v>
      </c>
      <c r="B4729" s="1">
        <v>45200</v>
      </c>
      <c r="C4729" t="s">
        <v>2110</v>
      </c>
      <c r="D4729" t="s">
        <v>39</v>
      </c>
      <c r="E4729" t="s">
        <v>29</v>
      </c>
      <c r="F4729" t="s">
        <v>52</v>
      </c>
      <c r="G4729" t="s">
        <v>91</v>
      </c>
      <c r="H4729">
        <v>6</v>
      </c>
      <c r="I4729">
        <v>1751</v>
      </c>
      <c r="J4729">
        <v>20</v>
      </c>
      <c r="K4729">
        <v>8404.7999999999993</v>
      </c>
      <c r="L4729">
        <v>502.01</v>
      </c>
      <c r="M4729" t="s">
        <v>43</v>
      </c>
      <c r="N4729" t="s">
        <v>44</v>
      </c>
      <c r="O4729">
        <v>2</v>
      </c>
      <c r="P4729">
        <v>2023</v>
      </c>
      <c r="Q4729">
        <v>10</v>
      </c>
      <c r="R4729" t="s">
        <v>45</v>
      </c>
      <c r="S4729">
        <v>4</v>
      </c>
      <c r="T4729">
        <v>40</v>
      </c>
      <c r="U4729">
        <v>1</v>
      </c>
      <c r="V4729">
        <v>0</v>
      </c>
      <c r="W4729" t="s">
        <v>55</v>
      </c>
      <c r="X4729" t="s">
        <v>36</v>
      </c>
      <c r="Y4729">
        <v>210120</v>
      </c>
      <c r="Z4729">
        <v>0.06</v>
      </c>
    </row>
    <row r="4730" spans="1:26" x14ac:dyDescent="0.25">
      <c r="A4730" t="s">
        <v>6608</v>
      </c>
      <c r="B4730" s="1">
        <v>45286</v>
      </c>
      <c r="C4730" t="s">
        <v>700</v>
      </c>
      <c r="D4730" t="s">
        <v>63</v>
      </c>
      <c r="E4730" t="s">
        <v>51</v>
      </c>
      <c r="F4730" t="s">
        <v>30</v>
      </c>
      <c r="G4730" t="s">
        <v>64</v>
      </c>
      <c r="H4730">
        <v>10</v>
      </c>
      <c r="I4730">
        <v>504</v>
      </c>
      <c r="J4730">
        <v>23</v>
      </c>
      <c r="K4730">
        <v>3880.8</v>
      </c>
      <c r="L4730">
        <v>772.85</v>
      </c>
      <c r="M4730" t="s">
        <v>65</v>
      </c>
      <c r="N4730" t="s">
        <v>33</v>
      </c>
      <c r="O4730">
        <v>7</v>
      </c>
      <c r="P4730">
        <v>2023</v>
      </c>
      <c r="Q4730">
        <v>12</v>
      </c>
      <c r="R4730" t="s">
        <v>54</v>
      </c>
      <c r="S4730">
        <v>4</v>
      </c>
      <c r="T4730">
        <v>52</v>
      </c>
      <c r="U4730">
        <v>5</v>
      </c>
      <c r="V4730">
        <v>2</v>
      </c>
      <c r="W4730" t="s">
        <v>76</v>
      </c>
      <c r="X4730" t="s">
        <v>47</v>
      </c>
      <c r="Y4730">
        <v>115920</v>
      </c>
      <c r="Z4730">
        <v>0.2</v>
      </c>
    </row>
    <row r="4731" spans="1:26" x14ac:dyDescent="0.25">
      <c r="A4731" t="s">
        <v>6609</v>
      </c>
      <c r="B4731" s="1">
        <v>45238</v>
      </c>
      <c r="C4731" t="s">
        <v>6610</v>
      </c>
      <c r="D4731" t="s">
        <v>50</v>
      </c>
      <c r="E4731" t="s">
        <v>51</v>
      </c>
      <c r="F4731" t="s">
        <v>30</v>
      </c>
      <c r="G4731" t="s">
        <v>64</v>
      </c>
      <c r="H4731">
        <v>10</v>
      </c>
      <c r="I4731">
        <v>535</v>
      </c>
      <c r="J4731">
        <v>2</v>
      </c>
      <c r="K4731">
        <v>5243</v>
      </c>
      <c r="L4731">
        <v>701.34</v>
      </c>
      <c r="M4731" t="s">
        <v>32</v>
      </c>
      <c r="N4731" t="s">
        <v>44</v>
      </c>
      <c r="O4731">
        <v>3</v>
      </c>
      <c r="P4731">
        <v>2023</v>
      </c>
      <c r="Q4731">
        <v>11</v>
      </c>
      <c r="R4731" t="s">
        <v>92</v>
      </c>
      <c r="S4731">
        <v>4</v>
      </c>
      <c r="T4731">
        <v>45</v>
      </c>
      <c r="U4731">
        <v>2</v>
      </c>
      <c r="V4731">
        <v>3</v>
      </c>
      <c r="W4731" t="s">
        <v>83</v>
      </c>
      <c r="X4731" t="s">
        <v>47</v>
      </c>
      <c r="Y4731">
        <v>10700</v>
      </c>
      <c r="Z4731">
        <v>0.13</v>
      </c>
    </row>
    <row r="4732" spans="1:26" x14ac:dyDescent="0.25">
      <c r="A4732" t="s">
        <v>6611</v>
      </c>
      <c r="B4732" s="1">
        <v>45082</v>
      </c>
      <c r="C4732" t="s">
        <v>2215</v>
      </c>
      <c r="D4732" t="s">
        <v>39</v>
      </c>
      <c r="E4732" t="s">
        <v>29</v>
      </c>
      <c r="F4732" t="s">
        <v>30</v>
      </c>
      <c r="G4732" t="s">
        <v>31</v>
      </c>
      <c r="H4732">
        <v>5</v>
      </c>
      <c r="I4732">
        <v>1770</v>
      </c>
      <c r="J4732">
        <v>30</v>
      </c>
      <c r="K4732">
        <v>6195</v>
      </c>
      <c r="L4732">
        <v>699.76</v>
      </c>
      <c r="M4732" t="s">
        <v>43</v>
      </c>
      <c r="N4732" t="s">
        <v>33</v>
      </c>
      <c r="O4732">
        <v>7</v>
      </c>
      <c r="P4732">
        <v>2023</v>
      </c>
      <c r="Q4732">
        <v>6</v>
      </c>
      <c r="R4732" t="s">
        <v>95</v>
      </c>
      <c r="S4732">
        <v>2</v>
      </c>
      <c r="T4732">
        <v>23</v>
      </c>
      <c r="U4732">
        <v>2</v>
      </c>
      <c r="V4732">
        <v>1</v>
      </c>
      <c r="W4732" t="s">
        <v>60</v>
      </c>
      <c r="X4732" t="s">
        <v>47</v>
      </c>
      <c r="Y4732">
        <v>265500</v>
      </c>
      <c r="Z4732">
        <v>0.11</v>
      </c>
    </row>
    <row r="4733" spans="1:26" x14ac:dyDescent="0.25">
      <c r="A4733" t="s">
        <v>6612</v>
      </c>
      <c r="B4733" s="1">
        <v>45157</v>
      </c>
      <c r="C4733" t="s">
        <v>3957</v>
      </c>
      <c r="D4733" t="s">
        <v>39</v>
      </c>
      <c r="E4733" t="s">
        <v>29</v>
      </c>
      <c r="F4733" t="s">
        <v>52</v>
      </c>
      <c r="G4733" t="s">
        <v>91</v>
      </c>
      <c r="H4733">
        <v>7</v>
      </c>
      <c r="I4733">
        <v>1556</v>
      </c>
      <c r="J4733">
        <v>4</v>
      </c>
      <c r="K4733">
        <v>10456.32</v>
      </c>
      <c r="L4733">
        <v>2009.8</v>
      </c>
      <c r="M4733" t="s">
        <v>65</v>
      </c>
      <c r="N4733" t="s">
        <v>44</v>
      </c>
      <c r="O4733">
        <v>6</v>
      </c>
      <c r="P4733">
        <v>2023</v>
      </c>
      <c r="Q4733">
        <v>8</v>
      </c>
      <c r="R4733" t="s">
        <v>72</v>
      </c>
      <c r="S4733">
        <v>3</v>
      </c>
      <c r="T4733">
        <v>33</v>
      </c>
      <c r="U4733">
        <v>3</v>
      </c>
      <c r="V4733">
        <v>6</v>
      </c>
      <c r="W4733" t="s">
        <v>35</v>
      </c>
      <c r="X4733" t="s">
        <v>36</v>
      </c>
      <c r="Y4733">
        <v>43568</v>
      </c>
      <c r="Z4733">
        <v>0.19</v>
      </c>
    </row>
    <row r="4734" spans="1:26" x14ac:dyDescent="0.25">
      <c r="A4734" t="s">
        <v>6613</v>
      </c>
      <c r="B4734" s="1">
        <v>44991</v>
      </c>
      <c r="C4734" t="s">
        <v>2050</v>
      </c>
      <c r="D4734" t="s">
        <v>28</v>
      </c>
      <c r="E4734" t="s">
        <v>40</v>
      </c>
      <c r="F4734" t="s">
        <v>52</v>
      </c>
      <c r="G4734" t="s">
        <v>79</v>
      </c>
      <c r="H4734">
        <v>9</v>
      </c>
      <c r="I4734">
        <v>4889</v>
      </c>
      <c r="J4734">
        <v>21</v>
      </c>
      <c r="K4734">
        <v>34760.79</v>
      </c>
      <c r="L4734">
        <v>2854.01</v>
      </c>
      <c r="M4734" t="s">
        <v>43</v>
      </c>
      <c r="N4734" t="s">
        <v>66</v>
      </c>
      <c r="O4734">
        <v>7</v>
      </c>
      <c r="P4734">
        <v>2023</v>
      </c>
      <c r="Q4734">
        <v>3</v>
      </c>
      <c r="R4734" t="s">
        <v>105</v>
      </c>
      <c r="S4734">
        <v>1</v>
      </c>
      <c r="T4734">
        <v>10</v>
      </c>
      <c r="U4734">
        <v>2</v>
      </c>
      <c r="V4734">
        <v>1</v>
      </c>
      <c r="W4734" t="s">
        <v>60</v>
      </c>
      <c r="X4734" t="s">
        <v>47</v>
      </c>
      <c r="Y4734">
        <v>924021</v>
      </c>
      <c r="Z4734">
        <v>0.08</v>
      </c>
    </row>
    <row r="4735" spans="1:26" x14ac:dyDescent="0.25">
      <c r="A4735" t="s">
        <v>6614</v>
      </c>
      <c r="B4735" s="1">
        <v>45133</v>
      </c>
      <c r="C4735" t="s">
        <v>6615</v>
      </c>
      <c r="D4735" t="s">
        <v>50</v>
      </c>
      <c r="E4735" t="s">
        <v>58</v>
      </c>
      <c r="F4735" t="s">
        <v>41</v>
      </c>
      <c r="G4735" t="s">
        <v>42</v>
      </c>
      <c r="H4735">
        <v>2</v>
      </c>
      <c r="I4735">
        <v>2025</v>
      </c>
      <c r="J4735">
        <v>23</v>
      </c>
      <c r="K4735">
        <v>3118.5</v>
      </c>
      <c r="L4735">
        <v>160.99</v>
      </c>
      <c r="M4735" t="s">
        <v>32</v>
      </c>
      <c r="N4735" t="s">
        <v>33</v>
      </c>
      <c r="O4735">
        <v>1</v>
      </c>
      <c r="P4735">
        <v>2023</v>
      </c>
      <c r="Q4735">
        <v>7</v>
      </c>
      <c r="R4735" t="s">
        <v>125</v>
      </c>
      <c r="S4735">
        <v>3</v>
      </c>
      <c r="T4735">
        <v>30</v>
      </c>
      <c r="U4735">
        <v>5</v>
      </c>
      <c r="V4735">
        <v>3</v>
      </c>
      <c r="W4735" t="s">
        <v>83</v>
      </c>
      <c r="X4735" t="s">
        <v>47</v>
      </c>
      <c r="Y4735">
        <v>93150</v>
      </c>
      <c r="Z4735">
        <v>0.05</v>
      </c>
    </row>
    <row r="4736" spans="1:26" x14ac:dyDescent="0.25">
      <c r="A4736" t="s">
        <v>6616</v>
      </c>
      <c r="B4736" s="1">
        <v>45033</v>
      </c>
      <c r="C4736" t="s">
        <v>1201</v>
      </c>
      <c r="D4736" t="s">
        <v>39</v>
      </c>
      <c r="E4736" t="s">
        <v>58</v>
      </c>
      <c r="F4736" t="s">
        <v>30</v>
      </c>
      <c r="G4736" t="s">
        <v>86</v>
      </c>
      <c r="H4736">
        <v>5</v>
      </c>
      <c r="I4736">
        <v>2059</v>
      </c>
      <c r="J4736">
        <v>12</v>
      </c>
      <c r="K4736">
        <v>9059.6</v>
      </c>
      <c r="L4736">
        <v>454.2</v>
      </c>
      <c r="M4736" t="s">
        <v>32</v>
      </c>
      <c r="N4736" t="s">
        <v>66</v>
      </c>
      <c r="O4736">
        <v>4</v>
      </c>
      <c r="P4736">
        <v>2023</v>
      </c>
      <c r="Q4736">
        <v>4</v>
      </c>
      <c r="R4736" t="s">
        <v>100</v>
      </c>
      <c r="S4736">
        <v>2</v>
      </c>
      <c r="T4736">
        <v>16</v>
      </c>
      <c r="U4736">
        <v>4</v>
      </c>
      <c r="V4736">
        <v>1</v>
      </c>
      <c r="W4736" t="s">
        <v>60</v>
      </c>
      <c r="X4736" t="s">
        <v>47</v>
      </c>
      <c r="Y4736">
        <v>123540</v>
      </c>
      <c r="Z4736">
        <v>0.05</v>
      </c>
    </row>
    <row r="4737" spans="1:26" x14ac:dyDescent="0.25">
      <c r="A4737" t="s">
        <v>6617</v>
      </c>
      <c r="B4737" s="1">
        <v>45119</v>
      </c>
      <c r="C4737" t="s">
        <v>6618</v>
      </c>
      <c r="D4737" t="s">
        <v>63</v>
      </c>
      <c r="E4737" t="s">
        <v>40</v>
      </c>
      <c r="F4737" t="s">
        <v>41</v>
      </c>
      <c r="G4737" t="s">
        <v>116</v>
      </c>
      <c r="H4737">
        <v>1</v>
      </c>
      <c r="I4737">
        <v>429</v>
      </c>
      <c r="J4737">
        <v>6</v>
      </c>
      <c r="K4737">
        <v>403.26</v>
      </c>
      <c r="L4737">
        <v>62.2</v>
      </c>
      <c r="M4737" t="s">
        <v>32</v>
      </c>
      <c r="N4737" t="s">
        <v>33</v>
      </c>
      <c r="O4737">
        <v>6</v>
      </c>
      <c r="P4737">
        <v>2023</v>
      </c>
      <c r="Q4737">
        <v>7</v>
      </c>
      <c r="R4737" t="s">
        <v>125</v>
      </c>
      <c r="S4737">
        <v>3</v>
      </c>
      <c r="T4737">
        <v>28</v>
      </c>
      <c r="U4737">
        <v>3</v>
      </c>
      <c r="V4737">
        <v>3</v>
      </c>
      <c r="W4737" t="s">
        <v>83</v>
      </c>
      <c r="X4737" t="s">
        <v>47</v>
      </c>
      <c r="Y4737">
        <v>2574</v>
      </c>
      <c r="Z4737">
        <v>0.15</v>
      </c>
    </row>
    <row r="4738" spans="1:26" x14ac:dyDescent="0.25">
      <c r="A4738" t="s">
        <v>6619</v>
      </c>
      <c r="B4738" s="1">
        <v>45029</v>
      </c>
      <c r="C4738" t="s">
        <v>1924</v>
      </c>
      <c r="D4738" t="s">
        <v>39</v>
      </c>
      <c r="E4738" t="s">
        <v>51</v>
      </c>
      <c r="F4738" t="s">
        <v>30</v>
      </c>
      <c r="G4738" t="s">
        <v>86</v>
      </c>
      <c r="H4738">
        <v>2</v>
      </c>
      <c r="I4738">
        <v>2374</v>
      </c>
      <c r="J4738">
        <v>27</v>
      </c>
      <c r="K4738">
        <v>3466.04</v>
      </c>
      <c r="L4738">
        <v>228.45</v>
      </c>
      <c r="M4738" t="s">
        <v>43</v>
      </c>
      <c r="N4738" t="s">
        <v>66</v>
      </c>
      <c r="O4738">
        <v>7</v>
      </c>
      <c r="P4738">
        <v>2023</v>
      </c>
      <c r="Q4738">
        <v>4</v>
      </c>
      <c r="R4738" t="s">
        <v>100</v>
      </c>
      <c r="S4738">
        <v>2</v>
      </c>
      <c r="T4738">
        <v>15</v>
      </c>
      <c r="U4738">
        <v>3</v>
      </c>
      <c r="V4738">
        <v>4</v>
      </c>
      <c r="W4738" t="s">
        <v>73</v>
      </c>
      <c r="X4738" t="s">
        <v>47</v>
      </c>
      <c r="Y4738">
        <v>128196</v>
      </c>
      <c r="Z4738">
        <v>7.0000000000000007E-2</v>
      </c>
    </row>
    <row r="4739" spans="1:26" x14ac:dyDescent="0.25">
      <c r="A4739" t="s">
        <v>6620</v>
      </c>
      <c r="B4739" s="1">
        <v>45116</v>
      </c>
      <c r="C4739" t="s">
        <v>2764</v>
      </c>
      <c r="D4739" t="s">
        <v>63</v>
      </c>
      <c r="E4739" t="s">
        <v>58</v>
      </c>
      <c r="F4739" t="s">
        <v>30</v>
      </c>
      <c r="G4739" t="s">
        <v>64</v>
      </c>
      <c r="H4739">
        <v>8</v>
      </c>
      <c r="I4739">
        <v>3603</v>
      </c>
      <c r="J4739">
        <v>28</v>
      </c>
      <c r="K4739">
        <v>20753.28</v>
      </c>
      <c r="L4739">
        <v>1082.1199999999999</v>
      </c>
      <c r="M4739" t="s">
        <v>43</v>
      </c>
      <c r="N4739" t="s">
        <v>33</v>
      </c>
      <c r="O4739">
        <v>7</v>
      </c>
      <c r="P4739">
        <v>2023</v>
      </c>
      <c r="Q4739">
        <v>7</v>
      </c>
      <c r="R4739" t="s">
        <v>125</v>
      </c>
      <c r="S4739">
        <v>3</v>
      </c>
      <c r="T4739">
        <v>28</v>
      </c>
      <c r="U4739">
        <v>3</v>
      </c>
      <c r="V4739">
        <v>0</v>
      </c>
      <c r="W4739" t="s">
        <v>55</v>
      </c>
      <c r="X4739" t="s">
        <v>36</v>
      </c>
      <c r="Y4739">
        <v>807072</v>
      </c>
      <c r="Z4739">
        <v>0.05</v>
      </c>
    </row>
    <row r="4740" spans="1:26" x14ac:dyDescent="0.25">
      <c r="A4740" t="s">
        <v>6621</v>
      </c>
      <c r="B4740" s="1">
        <v>45068</v>
      </c>
      <c r="C4740" t="s">
        <v>2232</v>
      </c>
      <c r="D4740" t="s">
        <v>28</v>
      </c>
      <c r="E4740" t="s">
        <v>29</v>
      </c>
      <c r="F4740" t="s">
        <v>52</v>
      </c>
      <c r="G4740" t="s">
        <v>79</v>
      </c>
      <c r="H4740">
        <v>5</v>
      </c>
      <c r="I4740">
        <v>3557</v>
      </c>
      <c r="J4740">
        <v>15</v>
      </c>
      <c r="K4740">
        <v>15117.25</v>
      </c>
      <c r="L4740">
        <v>1875.16</v>
      </c>
      <c r="M4740" t="s">
        <v>43</v>
      </c>
      <c r="N4740" t="s">
        <v>44</v>
      </c>
      <c r="O4740">
        <v>1</v>
      </c>
      <c r="P4740">
        <v>2023</v>
      </c>
      <c r="Q4740">
        <v>5</v>
      </c>
      <c r="R4740" t="s">
        <v>238</v>
      </c>
      <c r="S4740">
        <v>2</v>
      </c>
      <c r="T4740">
        <v>21</v>
      </c>
      <c r="U4740">
        <v>4</v>
      </c>
      <c r="V4740">
        <v>1</v>
      </c>
      <c r="W4740" t="s">
        <v>60</v>
      </c>
      <c r="X4740" t="s">
        <v>47</v>
      </c>
      <c r="Y4740">
        <v>266775</v>
      </c>
      <c r="Z4740">
        <v>0.12</v>
      </c>
    </row>
    <row r="4741" spans="1:26" x14ac:dyDescent="0.25">
      <c r="A4741" t="s">
        <v>6622</v>
      </c>
      <c r="B4741" s="1">
        <v>45116</v>
      </c>
      <c r="C4741" t="s">
        <v>970</v>
      </c>
      <c r="D4741" t="s">
        <v>39</v>
      </c>
      <c r="E4741" t="s">
        <v>40</v>
      </c>
      <c r="F4741" t="s">
        <v>30</v>
      </c>
      <c r="G4741" t="s">
        <v>64</v>
      </c>
      <c r="H4741">
        <v>10</v>
      </c>
      <c r="I4741">
        <v>3901</v>
      </c>
      <c r="J4741">
        <v>8</v>
      </c>
      <c r="K4741">
        <v>35889.199999999997</v>
      </c>
      <c r="L4741">
        <v>5038.59</v>
      </c>
      <c r="M4741" t="s">
        <v>65</v>
      </c>
      <c r="N4741" t="s">
        <v>33</v>
      </c>
      <c r="O4741">
        <v>4</v>
      </c>
      <c r="P4741">
        <v>2023</v>
      </c>
      <c r="Q4741">
        <v>7</v>
      </c>
      <c r="R4741" t="s">
        <v>125</v>
      </c>
      <c r="S4741">
        <v>3</v>
      </c>
      <c r="T4741">
        <v>28</v>
      </c>
      <c r="U4741">
        <v>3</v>
      </c>
      <c r="V4741">
        <v>0</v>
      </c>
      <c r="W4741" t="s">
        <v>55</v>
      </c>
      <c r="X4741" t="s">
        <v>36</v>
      </c>
      <c r="Y4741">
        <v>312080</v>
      </c>
      <c r="Z4741">
        <v>0.14000000000000001</v>
      </c>
    </row>
    <row r="4742" spans="1:26" x14ac:dyDescent="0.25">
      <c r="A4742" t="s">
        <v>6623</v>
      </c>
      <c r="B4742" s="1">
        <v>45251</v>
      </c>
      <c r="C4742" t="s">
        <v>6624</v>
      </c>
      <c r="D4742" t="s">
        <v>50</v>
      </c>
      <c r="E4742" t="s">
        <v>29</v>
      </c>
      <c r="F4742" t="s">
        <v>52</v>
      </c>
      <c r="G4742" t="s">
        <v>53</v>
      </c>
      <c r="H4742">
        <v>10</v>
      </c>
      <c r="I4742">
        <v>2111</v>
      </c>
      <c r="J4742">
        <v>2</v>
      </c>
      <c r="K4742">
        <v>20687.8</v>
      </c>
      <c r="L4742">
        <v>1530.69</v>
      </c>
      <c r="M4742" t="s">
        <v>32</v>
      </c>
      <c r="N4742" t="s">
        <v>33</v>
      </c>
      <c r="O4742">
        <v>1</v>
      </c>
      <c r="P4742">
        <v>2023</v>
      </c>
      <c r="Q4742">
        <v>11</v>
      </c>
      <c r="R4742" t="s">
        <v>92</v>
      </c>
      <c r="S4742">
        <v>4</v>
      </c>
      <c r="T4742">
        <v>47</v>
      </c>
      <c r="U4742">
        <v>4</v>
      </c>
      <c r="V4742">
        <v>2</v>
      </c>
      <c r="W4742" t="s">
        <v>76</v>
      </c>
      <c r="X4742" t="s">
        <v>47</v>
      </c>
      <c r="Y4742">
        <v>42220</v>
      </c>
      <c r="Z4742">
        <v>7.0000000000000007E-2</v>
      </c>
    </row>
    <row r="4743" spans="1:26" x14ac:dyDescent="0.25">
      <c r="A4743" t="s">
        <v>6625</v>
      </c>
      <c r="B4743" s="1">
        <v>44978</v>
      </c>
      <c r="C4743" t="s">
        <v>839</v>
      </c>
      <c r="D4743" t="s">
        <v>50</v>
      </c>
      <c r="E4743" t="s">
        <v>51</v>
      </c>
      <c r="F4743" t="s">
        <v>30</v>
      </c>
      <c r="G4743" t="s">
        <v>86</v>
      </c>
      <c r="H4743">
        <v>1</v>
      </c>
      <c r="I4743">
        <v>4867</v>
      </c>
      <c r="J4743">
        <v>5</v>
      </c>
      <c r="K4743">
        <v>4623.6499999999996</v>
      </c>
      <c r="L4743">
        <v>865.04</v>
      </c>
      <c r="M4743" t="s">
        <v>43</v>
      </c>
      <c r="N4743" t="s">
        <v>33</v>
      </c>
      <c r="O4743">
        <v>1</v>
      </c>
      <c r="P4743">
        <v>2023</v>
      </c>
      <c r="Q4743">
        <v>2</v>
      </c>
      <c r="R4743" t="s">
        <v>67</v>
      </c>
      <c r="S4743">
        <v>1</v>
      </c>
      <c r="T4743">
        <v>8</v>
      </c>
      <c r="U4743">
        <v>4</v>
      </c>
      <c r="V4743">
        <v>2</v>
      </c>
      <c r="W4743" t="s">
        <v>76</v>
      </c>
      <c r="X4743" t="s">
        <v>47</v>
      </c>
      <c r="Y4743">
        <v>24335</v>
      </c>
      <c r="Z4743">
        <v>0.19</v>
      </c>
    </row>
    <row r="4744" spans="1:26" x14ac:dyDescent="0.25">
      <c r="A4744" t="s">
        <v>6626</v>
      </c>
      <c r="B4744" s="1">
        <v>45142</v>
      </c>
      <c r="C4744" t="s">
        <v>6627</v>
      </c>
      <c r="D4744" t="s">
        <v>50</v>
      </c>
      <c r="E4744" t="s">
        <v>51</v>
      </c>
      <c r="F4744" t="s">
        <v>41</v>
      </c>
      <c r="G4744" t="s">
        <v>42</v>
      </c>
      <c r="H4744">
        <v>5</v>
      </c>
      <c r="I4744">
        <v>2590</v>
      </c>
      <c r="J4744">
        <v>10</v>
      </c>
      <c r="K4744">
        <v>11655</v>
      </c>
      <c r="L4744">
        <v>1050.9100000000001</v>
      </c>
      <c r="M4744" t="s">
        <v>65</v>
      </c>
      <c r="N4744" t="s">
        <v>33</v>
      </c>
      <c r="O4744">
        <v>2</v>
      </c>
      <c r="P4744">
        <v>2023</v>
      </c>
      <c r="Q4744">
        <v>8</v>
      </c>
      <c r="R4744" t="s">
        <v>72</v>
      </c>
      <c r="S4744">
        <v>3</v>
      </c>
      <c r="T4744">
        <v>31</v>
      </c>
      <c r="U4744">
        <v>1</v>
      </c>
      <c r="V4744">
        <v>5</v>
      </c>
      <c r="W4744" t="s">
        <v>46</v>
      </c>
      <c r="X4744" t="s">
        <v>47</v>
      </c>
      <c r="Y4744">
        <v>129500</v>
      </c>
      <c r="Z4744">
        <v>0.09</v>
      </c>
    </row>
    <row r="4745" spans="1:26" x14ac:dyDescent="0.25">
      <c r="A4745" t="s">
        <v>6628</v>
      </c>
      <c r="B4745" s="1">
        <v>45013</v>
      </c>
      <c r="C4745" t="s">
        <v>5840</v>
      </c>
      <c r="D4745" t="s">
        <v>63</v>
      </c>
      <c r="E4745" t="s">
        <v>40</v>
      </c>
      <c r="F4745" t="s">
        <v>30</v>
      </c>
      <c r="G4745" t="s">
        <v>64</v>
      </c>
      <c r="H4745">
        <v>8</v>
      </c>
      <c r="I4745">
        <v>1417</v>
      </c>
      <c r="J4745">
        <v>9</v>
      </c>
      <c r="K4745">
        <v>10315.76</v>
      </c>
      <c r="L4745">
        <v>1600.96</v>
      </c>
      <c r="M4745" t="s">
        <v>32</v>
      </c>
      <c r="N4745" t="s">
        <v>66</v>
      </c>
      <c r="O4745">
        <v>5</v>
      </c>
      <c r="P4745">
        <v>2023</v>
      </c>
      <c r="Q4745">
        <v>3</v>
      </c>
      <c r="R4745" t="s">
        <v>105</v>
      </c>
      <c r="S4745">
        <v>1</v>
      </c>
      <c r="T4745">
        <v>13</v>
      </c>
      <c r="U4745">
        <v>5</v>
      </c>
      <c r="V4745">
        <v>2</v>
      </c>
      <c r="W4745" t="s">
        <v>76</v>
      </c>
      <c r="X4745" t="s">
        <v>47</v>
      </c>
      <c r="Y4745">
        <v>102024</v>
      </c>
      <c r="Z4745">
        <v>0.16</v>
      </c>
    </row>
    <row r="4746" spans="1:26" x14ac:dyDescent="0.25">
      <c r="A4746" t="s">
        <v>6629</v>
      </c>
      <c r="B4746" s="1">
        <v>44998</v>
      </c>
      <c r="C4746" t="s">
        <v>129</v>
      </c>
      <c r="D4746" t="s">
        <v>28</v>
      </c>
      <c r="E4746" t="s">
        <v>51</v>
      </c>
      <c r="F4746" t="s">
        <v>52</v>
      </c>
      <c r="G4746" t="s">
        <v>53</v>
      </c>
      <c r="H4746">
        <v>10</v>
      </c>
      <c r="I4746">
        <v>2243</v>
      </c>
      <c r="J4746">
        <v>30</v>
      </c>
      <c r="K4746">
        <v>15701</v>
      </c>
      <c r="L4746">
        <v>2229.16</v>
      </c>
      <c r="M4746" t="s">
        <v>65</v>
      </c>
      <c r="N4746" t="s">
        <v>66</v>
      </c>
      <c r="O4746">
        <v>5</v>
      </c>
      <c r="P4746">
        <v>2023</v>
      </c>
      <c r="Q4746">
        <v>3</v>
      </c>
      <c r="R4746" t="s">
        <v>105</v>
      </c>
      <c r="S4746">
        <v>1</v>
      </c>
      <c r="T4746">
        <v>11</v>
      </c>
      <c r="U4746">
        <v>3</v>
      </c>
      <c r="V4746">
        <v>1</v>
      </c>
      <c r="W4746" t="s">
        <v>60</v>
      </c>
      <c r="X4746" t="s">
        <v>47</v>
      </c>
      <c r="Y4746">
        <v>672900</v>
      </c>
      <c r="Z4746">
        <v>0.14000000000000001</v>
      </c>
    </row>
    <row r="4747" spans="1:26" x14ac:dyDescent="0.25">
      <c r="A4747" t="s">
        <v>6630</v>
      </c>
      <c r="B4747" s="1">
        <v>45282</v>
      </c>
      <c r="C4747" t="s">
        <v>1129</v>
      </c>
      <c r="D4747" t="s">
        <v>50</v>
      </c>
      <c r="E4747" t="s">
        <v>29</v>
      </c>
      <c r="F4747" t="s">
        <v>52</v>
      </c>
      <c r="G4747" t="s">
        <v>79</v>
      </c>
      <c r="H4747">
        <v>5</v>
      </c>
      <c r="I4747">
        <v>2128</v>
      </c>
      <c r="J4747">
        <v>1</v>
      </c>
      <c r="K4747">
        <v>10533.6</v>
      </c>
      <c r="L4747">
        <v>1797.38</v>
      </c>
      <c r="M4747" t="s">
        <v>32</v>
      </c>
      <c r="N4747" t="s">
        <v>33</v>
      </c>
      <c r="O4747">
        <v>2</v>
      </c>
      <c r="P4747">
        <v>2023</v>
      </c>
      <c r="Q4747">
        <v>12</v>
      </c>
      <c r="R4747" t="s">
        <v>54</v>
      </c>
      <c r="S4747">
        <v>4</v>
      </c>
      <c r="T4747">
        <v>51</v>
      </c>
      <c r="U4747">
        <v>4</v>
      </c>
      <c r="V4747">
        <v>5</v>
      </c>
      <c r="W4747" t="s">
        <v>46</v>
      </c>
      <c r="X4747" t="s">
        <v>47</v>
      </c>
      <c r="Y4747">
        <v>10640</v>
      </c>
      <c r="Z4747">
        <v>0.17</v>
      </c>
    </row>
    <row r="4748" spans="1:26" x14ac:dyDescent="0.25">
      <c r="A4748" t="s">
        <v>6631</v>
      </c>
      <c r="B4748" s="1">
        <v>45004</v>
      </c>
      <c r="C4748" t="s">
        <v>691</v>
      </c>
      <c r="D4748" t="s">
        <v>28</v>
      </c>
      <c r="E4748" t="s">
        <v>40</v>
      </c>
      <c r="F4748" t="s">
        <v>41</v>
      </c>
      <c r="G4748" t="s">
        <v>116</v>
      </c>
      <c r="H4748">
        <v>3</v>
      </c>
      <c r="I4748">
        <v>3634</v>
      </c>
      <c r="J4748">
        <v>8</v>
      </c>
      <c r="K4748">
        <v>10029.84</v>
      </c>
      <c r="L4748">
        <v>698.3</v>
      </c>
      <c r="M4748" t="s">
        <v>32</v>
      </c>
      <c r="N4748" t="s">
        <v>44</v>
      </c>
      <c r="O4748">
        <v>6</v>
      </c>
      <c r="P4748">
        <v>2023</v>
      </c>
      <c r="Q4748">
        <v>3</v>
      </c>
      <c r="R4748" t="s">
        <v>105</v>
      </c>
      <c r="S4748">
        <v>1</v>
      </c>
      <c r="T4748">
        <v>12</v>
      </c>
      <c r="U4748">
        <v>4</v>
      </c>
      <c r="V4748">
        <v>0</v>
      </c>
      <c r="W4748" t="s">
        <v>55</v>
      </c>
      <c r="X4748" t="s">
        <v>36</v>
      </c>
      <c r="Y4748">
        <v>87216</v>
      </c>
      <c r="Z4748">
        <v>7.0000000000000007E-2</v>
      </c>
    </row>
    <row r="4749" spans="1:26" x14ac:dyDescent="0.25">
      <c r="A4749" t="s">
        <v>6632</v>
      </c>
      <c r="B4749" s="1">
        <v>45128</v>
      </c>
      <c r="C4749" t="s">
        <v>6007</v>
      </c>
      <c r="D4749" t="s">
        <v>63</v>
      </c>
      <c r="E4749" t="s">
        <v>40</v>
      </c>
      <c r="F4749" t="s">
        <v>30</v>
      </c>
      <c r="G4749" t="s">
        <v>64</v>
      </c>
      <c r="H4749">
        <v>8</v>
      </c>
      <c r="I4749">
        <v>2174</v>
      </c>
      <c r="J4749">
        <v>8</v>
      </c>
      <c r="K4749">
        <v>16000.64</v>
      </c>
      <c r="L4749">
        <v>1359.21</v>
      </c>
      <c r="M4749" t="s">
        <v>65</v>
      </c>
      <c r="N4749" t="s">
        <v>44</v>
      </c>
      <c r="O4749">
        <v>7</v>
      </c>
      <c r="P4749">
        <v>2023</v>
      </c>
      <c r="Q4749">
        <v>7</v>
      </c>
      <c r="R4749" t="s">
        <v>125</v>
      </c>
      <c r="S4749">
        <v>3</v>
      </c>
      <c r="T4749">
        <v>29</v>
      </c>
      <c r="U4749">
        <v>4</v>
      </c>
      <c r="V4749">
        <v>5</v>
      </c>
      <c r="W4749" t="s">
        <v>46</v>
      </c>
      <c r="X4749" t="s">
        <v>47</v>
      </c>
      <c r="Y4749">
        <v>139136</v>
      </c>
      <c r="Z4749">
        <v>0.08</v>
      </c>
    </row>
    <row r="4750" spans="1:26" x14ac:dyDescent="0.25">
      <c r="A4750" t="s">
        <v>6633</v>
      </c>
      <c r="B4750" s="1">
        <v>45244</v>
      </c>
      <c r="C4750" t="s">
        <v>1743</v>
      </c>
      <c r="D4750" t="s">
        <v>63</v>
      </c>
      <c r="E4750" t="s">
        <v>51</v>
      </c>
      <c r="F4750" t="s">
        <v>41</v>
      </c>
      <c r="G4750" t="s">
        <v>59</v>
      </c>
      <c r="H4750">
        <v>9</v>
      </c>
      <c r="I4750">
        <v>1549</v>
      </c>
      <c r="J4750">
        <v>12</v>
      </c>
      <c r="K4750">
        <v>12268.08</v>
      </c>
      <c r="L4750">
        <v>2445.16</v>
      </c>
      <c r="M4750" t="s">
        <v>65</v>
      </c>
      <c r="N4750" t="s">
        <v>33</v>
      </c>
      <c r="O4750">
        <v>3</v>
      </c>
      <c r="P4750">
        <v>2023</v>
      </c>
      <c r="Q4750">
        <v>11</v>
      </c>
      <c r="R4750" t="s">
        <v>92</v>
      </c>
      <c r="S4750">
        <v>4</v>
      </c>
      <c r="T4750">
        <v>46</v>
      </c>
      <c r="U4750">
        <v>3</v>
      </c>
      <c r="V4750">
        <v>2</v>
      </c>
      <c r="W4750" t="s">
        <v>76</v>
      </c>
      <c r="X4750" t="s">
        <v>47</v>
      </c>
      <c r="Y4750">
        <v>167292</v>
      </c>
      <c r="Z4750">
        <v>0.2</v>
      </c>
    </row>
    <row r="4751" spans="1:26" x14ac:dyDescent="0.25">
      <c r="A4751" t="s">
        <v>6634</v>
      </c>
      <c r="B4751" s="1">
        <v>45167</v>
      </c>
      <c r="C4751" t="s">
        <v>3334</v>
      </c>
      <c r="D4751" t="s">
        <v>39</v>
      </c>
      <c r="E4751" t="s">
        <v>58</v>
      </c>
      <c r="F4751" t="s">
        <v>30</v>
      </c>
      <c r="G4751" t="s">
        <v>86</v>
      </c>
      <c r="H4751">
        <v>1</v>
      </c>
      <c r="I4751">
        <v>119</v>
      </c>
      <c r="J4751">
        <v>9</v>
      </c>
      <c r="K4751">
        <v>108.29</v>
      </c>
      <c r="L4751">
        <v>10.51</v>
      </c>
      <c r="M4751" t="s">
        <v>65</v>
      </c>
      <c r="N4751" t="s">
        <v>44</v>
      </c>
      <c r="O4751">
        <v>3</v>
      </c>
      <c r="P4751">
        <v>2023</v>
      </c>
      <c r="Q4751">
        <v>8</v>
      </c>
      <c r="R4751" t="s">
        <v>72</v>
      </c>
      <c r="S4751">
        <v>3</v>
      </c>
      <c r="T4751">
        <v>35</v>
      </c>
      <c r="U4751">
        <v>5</v>
      </c>
      <c r="V4751">
        <v>2</v>
      </c>
      <c r="W4751" t="s">
        <v>76</v>
      </c>
      <c r="X4751" t="s">
        <v>47</v>
      </c>
      <c r="Y4751">
        <v>1071</v>
      </c>
      <c r="Z4751">
        <v>0.1</v>
      </c>
    </row>
    <row r="4752" spans="1:26" x14ac:dyDescent="0.25">
      <c r="A4752" t="s">
        <v>6635</v>
      </c>
      <c r="B4752" s="1">
        <v>45226</v>
      </c>
      <c r="C4752" t="s">
        <v>4868</v>
      </c>
      <c r="D4752" t="s">
        <v>28</v>
      </c>
      <c r="E4752" t="s">
        <v>58</v>
      </c>
      <c r="F4752" t="s">
        <v>52</v>
      </c>
      <c r="G4752" t="s">
        <v>91</v>
      </c>
      <c r="H4752">
        <v>10</v>
      </c>
      <c r="I4752">
        <v>1537</v>
      </c>
      <c r="J4752">
        <v>2</v>
      </c>
      <c r="K4752">
        <v>15062.6</v>
      </c>
      <c r="L4752">
        <v>2148.9699999999998</v>
      </c>
      <c r="M4752" t="s">
        <v>43</v>
      </c>
      <c r="N4752" t="s">
        <v>44</v>
      </c>
      <c r="O4752">
        <v>7</v>
      </c>
      <c r="P4752">
        <v>2023</v>
      </c>
      <c r="Q4752">
        <v>10</v>
      </c>
      <c r="R4752" t="s">
        <v>45</v>
      </c>
      <c r="S4752">
        <v>4</v>
      </c>
      <c r="T4752">
        <v>43</v>
      </c>
      <c r="U4752">
        <v>4</v>
      </c>
      <c r="V4752">
        <v>5</v>
      </c>
      <c r="W4752" t="s">
        <v>46</v>
      </c>
      <c r="X4752" t="s">
        <v>47</v>
      </c>
      <c r="Y4752">
        <v>30740</v>
      </c>
      <c r="Z4752">
        <v>0.14000000000000001</v>
      </c>
    </row>
    <row r="4753" spans="1:26" x14ac:dyDescent="0.25">
      <c r="A4753" t="s">
        <v>6636</v>
      </c>
      <c r="B4753" s="1">
        <v>45085</v>
      </c>
      <c r="C4753" t="s">
        <v>423</v>
      </c>
      <c r="D4753" t="s">
        <v>28</v>
      </c>
      <c r="E4753" t="s">
        <v>29</v>
      </c>
      <c r="F4753" t="s">
        <v>52</v>
      </c>
      <c r="G4753" t="s">
        <v>91</v>
      </c>
      <c r="H4753">
        <v>4</v>
      </c>
      <c r="I4753">
        <v>1687</v>
      </c>
      <c r="J4753">
        <v>12</v>
      </c>
      <c r="K4753">
        <v>5938.24</v>
      </c>
      <c r="L4753">
        <v>458.94</v>
      </c>
      <c r="M4753" t="s">
        <v>32</v>
      </c>
      <c r="N4753" t="s">
        <v>33</v>
      </c>
      <c r="O4753">
        <v>5</v>
      </c>
      <c r="P4753">
        <v>2023</v>
      </c>
      <c r="Q4753">
        <v>6</v>
      </c>
      <c r="R4753" t="s">
        <v>95</v>
      </c>
      <c r="S4753">
        <v>2</v>
      </c>
      <c r="T4753">
        <v>23</v>
      </c>
      <c r="U4753">
        <v>2</v>
      </c>
      <c r="V4753">
        <v>4</v>
      </c>
      <c r="W4753" t="s">
        <v>73</v>
      </c>
      <c r="X4753" t="s">
        <v>47</v>
      </c>
      <c r="Y4753">
        <v>80976</v>
      </c>
      <c r="Z4753">
        <v>0.08</v>
      </c>
    </row>
    <row r="4754" spans="1:26" x14ac:dyDescent="0.25">
      <c r="A4754" t="s">
        <v>6637</v>
      </c>
      <c r="B4754" s="1">
        <v>45105</v>
      </c>
      <c r="C4754" t="s">
        <v>5723</v>
      </c>
      <c r="D4754" t="s">
        <v>63</v>
      </c>
      <c r="E4754" t="s">
        <v>40</v>
      </c>
      <c r="F4754" t="s">
        <v>41</v>
      </c>
      <c r="G4754" t="s">
        <v>42</v>
      </c>
      <c r="H4754">
        <v>9</v>
      </c>
      <c r="I4754">
        <v>1979</v>
      </c>
      <c r="J4754">
        <v>1</v>
      </c>
      <c r="K4754">
        <v>17632.89</v>
      </c>
      <c r="L4754">
        <v>1258.6500000000001</v>
      </c>
      <c r="M4754" t="s">
        <v>43</v>
      </c>
      <c r="N4754" t="s">
        <v>66</v>
      </c>
      <c r="O4754">
        <v>7</v>
      </c>
      <c r="P4754">
        <v>2023</v>
      </c>
      <c r="Q4754">
        <v>6</v>
      </c>
      <c r="R4754" t="s">
        <v>95</v>
      </c>
      <c r="S4754">
        <v>2</v>
      </c>
      <c r="T4754">
        <v>26</v>
      </c>
      <c r="U4754">
        <v>5</v>
      </c>
      <c r="V4754">
        <v>3</v>
      </c>
      <c r="W4754" t="s">
        <v>83</v>
      </c>
      <c r="X4754" t="s">
        <v>47</v>
      </c>
      <c r="Y4754">
        <v>17811</v>
      </c>
      <c r="Z4754">
        <v>7.0000000000000007E-2</v>
      </c>
    </row>
    <row r="4755" spans="1:26" x14ac:dyDescent="0.25">
      <c r="A4755" t="s">
        <v>6638</v>
      </c>
      <c r="B4755" s="1">
        <v>44957</v>
      </c>
      <c r="C4755" t="s">
        <v>189</v>
      </c>
      <c r="D4755" t="s">
        <v>28</v>
      </c>
      <c r="E4755" t="s">
        <v>29</v>
      </c>
      <c r="F4755" t="s">
        <v>52</v>
      </c>
      <c r="G4755" t="s">
        <v>79</v>
      </c>
      <c r="H4755">
        <v>6</v>
      </c>
      <c r="I4755">
        <v>1274</v>
      </c>
      <c r="J4755">
        <v>23</v>
      </c>
      <c r="K4755">
        <v>5885.88</v>
      </c>
      <c r="L4755">
        <v>893.59</v>
      </c>
      <c r="M4755" t="s">
        <v>32</v>
      </c>
      <c r="N4755" t="s">
        <v>33</v>
      </c>
      <c r="O4755">
        <v>6</v>
      </c>
      <c r="P4755">
        <v>2023</v>
      </c>
      <c r="Q4755">
        <v>1</v>
      </c>
      <c r="R4755" t="s">
        <v>34</v>
      </c>
      <c r="S4755">
        <v>1</v>
      </c>
      <c r="T4755">
        <v>5</v>
      </c>
      <c r="U4755">
        <v>5</v>
      </c>
      <c r="V4755">
        <v>2</v>
      </c>
      <c r="W4755" t="s">
        <v>76</v>
      </c>
      <c r="X4755" t="s">
        <v>47</v>
      </c>
      <c r="Y4755">
        <v>175812</v>
      </c>
      <c r="Z4755">
        <v>0.15</v>
      </c>
    </row>
    <row r="4756" spans="1:26" x14ac:dyDescent="0.25">
      <c r="A4756" t="s">
        <v>6639</v>
      </c>
      <c r="B4756" s="1">
        <v>45035</v>
      </c>
      <c r="C4756" t="s">
        <v>4323</v>
      </c>
      <c r="D4756" t="s">
        <v>39</v>
      </c>
      <c r="E4756" t="s">
        <v>29</v>
      </c>
      <c r="F4756" t="s">
        <v>30</v>
      </c>
      <c r="G4756" t="s">
        <v>64</v>
      </c>
      <c r="H4756">
        <v>7</v>
      </c>
      <c r="I4756">
        <v>2814</v>
      </c>
      <c r="J4756">
        <v>4</v>
      </c>
      <c r="K4756">
        <v>18910.080000000002</v>
      </c>
      <c r="L4756">
        <v>1619.6</v>
      </c>
      <c r="M4756" t="s">
        <v>65</v>
      </c>
      <c r="N4756" t="s">
        <v>66</v>
      </c>
      <c r="O4756">
        <v>2</v>
      </c>
      <c r="P4756">
        <v>2023</v>
      </c>
      <c r="Q4756">
        <v>4</v>
      </c>
      <c r="R4756" t="s">
        <v>100</v>
      </c>
      <c r="S4756">
        <v>2</v>
      </c>
      <c r="T4756">
        <v>16</v>
      </c>
      <c r="U4756">
        <v>4</v>
      </c>
      <c r="V4756">
        <v>3</v>
      </c>
      <c r="W4756" t="s">
        <v>83</v>
      </c>
      <c r="X4756" t="s">
        <v>47</v>
      </c>
      <c r="Y4756">
        <v>78792</v>
      </c>
      <c r="Z4756">
        <v>0.09</v>
      </c>
    </row>
    <row r="4757" spans="1:26" x14ac:dyDescent="0.25">
      <c r="A4757" t="s">
        <v>6640</v>
      </c>
      <c r="B4757" s="1">
        <v>45026</v>
      </c>
      <c r="C4757" t="s">
        <v>1769</v>
      </c>
      <c r="D4757" t="s">
        <v>63</v>
      </c>
      <c r="E4757" t="s">
        <v>29</v>
      </c>
      <c r="F4757" t="s">
        <v>30</v>
      </c>
      <c r="G4757" t="s">
        <v>64</v>
      </c>
      <c r="H4757">
        <v>10</v>
      </c>
      <c r="I4757">
        <v>2721</v>
      </c>
      <c r="J4757">
        <v>16</v>
      </c>
      <c r="K4757">
        <v>22856.400000000001</v>
      </c>
      <c r="L4757">
        <v>2570.89</v>
      </c>
      <c r="M4757" t="s">
        <v>32</v>
      </c>
      <c r="N4757" t="s">
        <v>44</v>
      </c>
      <c r="O4757">
        <v>4</v>
      </c>
      <c r="P4757">
        <v>2023</v>
      </c>
      <c r="Q4757">
        <v>4</v>
      </c>
      <c r="R4757" t="s">
        <v>100</v>
      </c>
      <c r="S4757">
        <v>2</v>
      </c>
      <c r="T4757">
        <v>15</v>
      </c>
      <c r="U4757">
        <v>3</v>
      </c>
      <c r="V4757">
        <v>1</v>
      </c>
      <c r="W4757" t="s">
        <v>60</v>
      </c>
      <c r="X4757" t="s">
        <v>47</v>
      </c>
      <c r="Y4757">
        <v>435360</v>
      </c>
      <c r="Z4757">
        <v>0.11</v>
      </c>
    </row>
    <row r="4758" spans="1:26" x14ac:dyDescent="0.25">
      <c r="A4758" t="s">
        <v>6641</v>
      </c>
      <c r="B4758" s="1">
        <v>45043</v>
      </c>
      <c r="C4758" t="s">
        <v>1083</v>
      </c>
      <c r="D4758" t="s">
        <v>50</v>
      </c>
      <c r="E4758" t="s">
        <v>51</v>
      </c>
      <c r="F4758" t="s">
        <v>52</v>
      </c>
      <c r="G4758" t="s">
        <v>53</v>
      </c>
      <c r="H4758">
        <v>8</v>
      </c>
      <c r="I4758">
        <v>3116</v>
      </c>
      <c r="J4758">
        <v>28</v>
      </c>
      <c r="K4758">
        <v>17948.16</v>
      </c>
      <c r="L4758">
        <v>2436.2800000000002</v>
      </c>
      <c r="M4758" t="s">
        <v>32</v>
      </c>
      <c r="N4758" t="s">
        <v>66</v>
      </c>
      <c r="O4758">
        <v>3</v>
      </c>
      <c r="P4758">
        <v>2023</v>
      </c>
      <c r="Q4758">
        <v>4</v>
      </c>
      <c r="R4758" t="s">
        <v>100</v>
      </c>
      <c r="S4758">
        <v>2</v>
      </c>
      <c r="T4758">
        <v>17</v>
      </c>
      <c r="U4758">
        <v>5</v>
      </c>
      <c r="V4758">
        <v>4</v>
      </c>
      <c r="W4758" t="s">
        <v>73</v>
      </c>
      <c r="X4758" t="s">
        <v>47</v>
      </c>
      <c r="Y4758">
        <v>697984</v>
      </c>
      <c r="Z4758">
        <v>0.14000000000000001</v>
      </c>
    </row>
    <row r="4759" spans="1:26" x14ac:dyDescent="0.25">
      <c r="A4759" t="s">
        <v>6642</v>
      </c>
      <c r="B4759" s="1">
        <v>45001</v>
      </c>
      <c r="C4759" t="s">
        <v>1926</v>
      </c>
      <c r="D4759" t="s">
        <v>39</v>
      </c>
      <c r="E4759" t="s">
        <v>40</v>
      </c>
      <c r="F4759" t="s">
        <v>41</v>
      </c>
      <c r="G4759" t="s">
        <v>59</v>
      </c>
      <c r="H4759">
        <v>6</v>
      </c>
      <c r="I4759">
        <v>937</v>
      </c>
      <c r="J4759">
        <v>11</v>
      </c>
      <c r="K4759">
        <v>5003.58</v>
      </c>
      <c r="L4759">
        <v>662.03</v>
      </c>
      <c r="M4759" t="s">
        <v>65</v>
      </c>
      <c r="N4759" t="s">
        <v>44</v>
      </c>
      <c r="O4759">
        <v>4</v>
      </c>
      <c r="P4759">
        <v>2023</v>
      </c>
      <c r="Q4759">
        <v>3</v>
      </c>
      <c r="R4759" t="s">
        <v>105</v>
      </c>
      <c r="S4759">
        <v>1</v>
      </c>
      <c r="T4759">
        <v>11</v>
      </c>
      <c r="U4759">
        <v>3</v>
      </c>
      <c r="V4759">
        <v>4</v>
      </c>
      <c r="W4759" t="s">
        <v>73</v>
      </c>
      <c r="X4759" t="s">
        <v>47</v>
      </c>
      <c r="Y4759">
        <v>61842</v>
      </c>
      <c r="Z4759">
        <v>0.13</v>
      </c>
    </row>
    <row r="4760" spans="1:26" x14ac:dyDescent="0.25">
      <c r="A4760" t="s">
        <v>6643</v>
      </c>
      <c r="B4760" s="1">
        <v>45198</v>
      </c>
      <c r="C4760" t="s">
        <v>6644</v>
      </c>
      <c r="D4760" t="s">
        <v>39</v>
      </c>
      <c r="E4760" t="s">
        <v>40</v>
      </c>
      <c r="F4760" t="s">
        <v>30</v>
      </c>
      <c r="G4760" t="s">
        <v>64</v>
      </c>
      <c r="H4760">
        <v>5</v>
      </c>
      <c r="I4760">
        <v>4815</v>
      </c>
      <c r="J4760">
        <v>4</v>
      </c>
      <c r="K4760">
        <v>23112</v>
      </c>
      <c r="L4760">
        <v>1785.66</v>
      </c>
      <c r="M4760" t="s">
        <v>65</v>
      </c>
      <c r="N4760" t="s">
        <v>44</v>
      </c>
      <c r="O4760">
        <v>1</v>
      </c>
      <c r="P4760">
        <v>2023</v>
      </c>
      <c r="Q4760">
        <v>9</v>
      </c>
      <c r="R4760" t="s">
        <v>80</v>
      </c>
      <c r="S4760">
        <v>3</v>
      </c>
      <c r="T4760">
        <v>39</v>
      </c>
      <c r="U4760">
        <v>5</v>
      </c>
      <c r="V4760">
        <v>5</v>
      </c>
      <c r="W4760" t="s">
        <v>46</v>
      </c>
      <c r="X4760" t="s">
        <v>47</v>
      </c>
      <c r="Y4760">
        <v>96300</v>
      </c>
      <c r="Z4760">
        <v>0.08</v>
      </c>
    </row>
    <row r="4761" spans="1:26" x14ac:dyDescent="0.25">
      <c r="A4761" t="s">
        <v>6645</v>
      </c>
      <c r="B4761" s="1">
        <v>45150</v>
      </c>
      <c r="C4761" t="s">
        <v>195</v>
      </c>
      <c r="D4761" t="s">
        <v>50</v>
      </c>
      <c r="E4761" t="s">
        <v>40</v>
      </c>
      <c r="F4761" t="s">
        <v>41</v>
      </c>
      <c r="G4761" t="s">
        <v>59</v>
      </c>
      <c r="H4761">
        <v>8</v>
      </c>
      <c r="I4761">
        <v>228</v>
      </c>
      <c r="J4761">
        <v>27</v>
      </c>
      <c r="K4761">
        <v>1331.52</v>
      </c>
      <c r="L4761">
        <v>189.07</v>
      </c>
      <c r="M4761" t="s">
        <v>65</v>
      </c>
      <c r="N4761" t="s">
        <v>44</v>
      </c>
      <c r="O4761">
        <v>6</v>
      </c>
      <c r="P4761">
        <v>2023</v>
      </c>
      <c r="Q4761">
        <v>8</v>
      </c>
      <c r="R4761" t="s">
        <v>72</v>
      </c>
      <c r="S4761">
        <v>3</v>
      </c>
      <c r="T4761">
        <v>32</v>
      </c>
      <c r="U4761">
        <v>2</v>
      </c>
      <c r="V4761">
        <v>6</v>
      </c>
      <c r="W4761" t="s">
        <v>35</v>
      </c>
      <c r="X4761" t="s">
        <v>36</v>
      </c>
      <c r="Y4761">
        <v>49248</v>
      </c>
      <c r="Z4761">
        <v>0.14000000000000001</v>
      </c>
    </row>
    <row r="4762" spans="1:26" x14ac:dyDescent="0.25">
      <c r="A4762" t="s">
        <v>6646</v>
      </c>
      <c r="B4762" s="1">
        <v>45121</v>
      </c>
      <c r="C4762" t="s">
        <v>857</v>
      </c>
      <c r="D4762" t="s">
        <v>28</v>
      </c>
      <c r="E4762" t="s">
        <v>29</v>
      </c>
      <c r="F4762" t="s">
        <v>52</v>
      </c>
      <c r="G4762" t="s">
        <v>53</v>
      </c>
      <c r="H4762">
        <v>1</v>
      </c>
      <c r="I4762">
        <v>3363</v>
      </c>
      <c r="J4762">
        <v>22</v>
      </c>
      <c r="K4762">
        <v>2623.14</v>
      </c>
      <c r="L4762">
        <v>244.92</v>
      </c>
      <c r="M4762" t="s">
        <v>65</v>
      </c>
      <c r="N4762" t="s">
        <v>66</v>
      </c>
      <c r="O4762">
        <v>7</v>
      </c>
      <c r="P4762">
        <v>2023</v>
      </c>
      <c r="Q4762">
        <v>7</v>
      </c>
      <c r="R4762" t="s">
        <v>125</v>
      </c>
      <c r="S4762">
        <v>3</v>
      </c>
      <c r="T4762">
        <v>28</v>
      </c>
      <c r="U4762">
        <v>3</v>
      </c>
      <c r="V4762">
        <v>5</v>
      </c>
      <c r="W4762" t="s">
        <v>46</v>
      </c>
      <c r="X4762" t="s">
        <v>47</v>
      </c>
      <c r="Y4762">
        <v>73986</v>
      </c>
      <c r="Z4762">
        <v>0.09</v>
      </c>
    </row>
    <row r="4763" spans="1:26" x14ac:dyDescent="0.25">
      <c r="A4763" t="s">
        <v>6647</v>
      </c>
      <c r="B4763" s="1">
        <v>45233</v>
      </c>
      <c r="C4763" t="s">
        <v>6648</v>
      </c>
      <c r="D4763" t="s">
        <v>63</v>
      </c>
      <c r="E4763" t="s">
        <v>58</v>
      </c>
      <c r="F4763" t="s">
        <v>52</v>
      </c>
      <c r="G4763" t="s">
        <v>91</v>
      </c>
      <c r="H4763">
        <v>6</v>
      </c>
      <c r="I4763">
        <v>4931</v>
      </c>
      <c r="J4763">
        <v>27</v>
      </c>
      <c r="K4763">
        <v>21597.78</v>
      </c>
      <c r="L4763">
        <v>3829.14</v>
      </c>
      <c r="M4763" t="s">
        <v>43</v>
      </c>
      <c r="N4763" t="s">
        <v>33</v>
      </c>
      <c r="O4763">
        <v>6</v>
      </c>
      <c r="P4763">
        <v>2023</v>
      </c>
      <c r="Q4763">
        <v>11</v>
      </c>
      <c r="R4763" t="s">
        <v>92</v>
      </c>
      <c r="S4763">
        <v>4</v>
      </c>
      <c r="T4763">
        <v>44</v>
      </c>
      <c r="U4763">
        <v>1</v>
      </c>
      <c r="V4763">
        <v>5</v>
      </c>
      <c r="W4763" t="s">
        <v>46</v>
      </c>
      <c r="X4763" t="s">
        <v>47</v>
      </c>
      <c r="Y4763">
        <v>798822</v>
      </c>
      <c r="Z4763">
        <v>0.18</v>
      </c>
    </row>
    <row r="4764" spans="1:26" x14ac:dyDescent="0.25">
      <c r="A4764" t="s">
        <v>6649</v>
      </c>
      <c r="B4764" s="1">
        <v>45192</v>
      </c>
      <c r="C4764" t="s">
        <v>731</v>
      </c>
      <c r="D4764" t="s">
        <v>28</v>
      </c>
      <c r="E4764" t="s">
        <v>58</v>
      </c>
      <c r="F4764" t="s">
        <v>52</v>
      </c>
      <c r="G4764" t="s">
        <v>79</v>
      </c>
      <c r="H4764">
        <v>10</v>
      </c>
      <c r="I4764">
        <v>3939</v>
      </c>
      <c r="J4764">
        <v>13</v>
      </c>
      <c r="K4764">
        <v>34269.300000000003</v>
      </c>
      <c r="L4764">
        <v>3732.55</v>
      </c>
      <c r="M4764" t="s">
        <v>32</v>
      </c>
      <c r="N4764" t="s">
        <v>33</v>
      </c>
      <c r="O4764">
        <v>6</v>
      </c>
      <c r="P4764">
        <v>2023</v>
      </c>
      <c r="Q4764">
        <v>9</v>
      </c>
      <c r="R4764" t="s">
        <v>80</v>
      </c>
      <c r="S4764">
        <v>3</v>
      </c>
      <c r="T4764">
        <v>38</v>
      </c>
      <c r="U4764">
        <v>4</v>
      </c>
      <c r="V4764">
        <v>6</v>
      </c>
      <c r="W4764" t="s">
        <v>35</v>
      </c>
      <c r="X4764" t="s">
        <v>36</v>
      </c>
      <c r="Y4764">
        <v>512070</v>
      </c>
      <c r="Z4764">
        <v>0.11</v>
      </c>
    </row>
    <row r="4765" spans="1:26" x14ac:dyDescent="0.25">
      <c r="A4765" t="s">
        <v>6650</v>
      </c>
      <c r="B4765" s="1">
        <v>45036</v>
      </c>
      <c r="C4765" t="s">
        <v>3984</v>
      </c>
      <c r="D4765" t="s">
        <v>50</v>
      </c>
      <c r="E4765" t="s">
        <v>58</v>
      </c>
      <c r="F4765" t="s">
        <v>52</v>
      </c>
      <c r="G4765" t="s">
        <v>91</v>
      </c>
      <c r="H4765">
        <v>3</v>
      </c>
      <c r="I4765">
        <v>3474</v>
      </c>
      <c r="J4765">
        <v>13</v>
      </c>
      <c r="K4765">
        <v>9067.14</v>
      </c>
      <c r="L4765">
        <v>1274.4000000000001</v>
      </c>
      <c r="M4765" t="s">
        <v>32</v>
      </c>
      <c r="N4765" t="s">
        <v>44</v>
      </c>
      <c r="O4765">
        <v>6</v>
      </c>
      <c r="P4765">
        <v>2023</v>
      </c>
      <c r="Q4765">
        <v>4</v>
      </c>
      <c r="R4765" t="s">
        <v>100</v>
      </c>
      <c r="S4765">
        <v>2</v>
      </c>
      <c r="T4765">
        <v>16</v>
      </c>
      <c r="U4765">
        <v>4</v>
      </c>
      <c r="V4765">
        <v>4</v>
      </c>
      <c r="W4765" t="s">
        <v>73</v>
      </c>
      <c r="X4765" t="s">
        <v>47</v>
      </c>
      <c r="Y4765">
        <v>135486</v>
      </c>
      <c r="Z4765">
        <v>0.14000000000000001</v>
      </c>
    </row>
    <row r="4766" spans="1:26" x14ac:dyDescent="0.25">
      <c r="A4766" t="s">
        <v>6651</v>
      </c>
      <c r="B4766" s="1">
        <v>45167</v>
      </c>
      <c r="C4766" t="s">
        <v>1370</v>
      </c>
      <c r="D4766" t="s">
        <v>63</v>
      </c>
      <c r="E4766" t="s">
        <v>51</v>
      </c>
      <c r="F4766" t="s">
        <v>52</v>
      </c>
      <c r="G4766" t="s">
        <v>79</v>
      </c>
      <c r="H4766">
        <v>1</v>
      </c>
      <c r="I4766">
        <v>949</v>
      </c>
      <c r="J4766">
        <v>6</v>
      </c>
      <c r="K4766">
        <v>892.06</v>
      </c>
      <c r="L4766">
        <v>94.59</v>
      </c>
      <c r="M4766" t="s">
        <v>43</v>
      </c>
      <c r="N4766" t="s">
        <v>66</v>
      </c>
      <c r="O4766">
        <v>3</v>
      </c>
      <c r="P4766">
        <v>2023</v>
      </c>
      <c r="Q4766">
        <v>8</v>
      </c>
      <c r="R4766" t="s">
        <v>72</v>
      </c>
      <c r="S4766">
        <v>3</v>
      </c>
      <c r="T4766">
        <v>35</v>
      </c>
      <c r="U4766">
        <v>5</v>
      </c>
      <c r="V4766">
        <v>2</v>
      </c>
      <c r="W4766" t="s">
        <v>76</v>
      </c>
      <c r="X4766" t="s">
        <v>47</v>
      </c>
      <c r="Y4766">
        <v>5694</v>
      </c>
      <c r="Z4766">
        <v>0.11</v>
      </c>
    </row>
    <row r="4767" spans="1:26" x14ac:dyDescent="0.25">
      <c r="A4767" t="s">
        <v>6652</v>
      </c>
      <c r="B4767" s="1">
        <v>45128</v>
      </c>
      <c r="C4767" t="s">
        <v>177</v>
      </c>
      <c r="D4767" t="s">
        <v>63</v>
      </c>
      <c r="E4767" t="s">
        <v>58</v>
      </c>
      <c r="F4767" t="s">
        <v>41</v>
      </c>
      <c r="G4767" t="s">
        <v>42</v>
      </c>
      <c r="H4767">
        <v>1</v>
      </c>
      <c r="I4767">
        <v>2158</v>
      </c>
      <c r="J4767">
        <v>6</v>
      </c>
      <c r="K4767">
        <v>2028.52</v>
      </c>
      <c r="L4767">
        <v>161.29</v>
      </c>
      <c r="M4767" t="s">
        <v>43</v>
      </c>
      <c r="N4767" t="s">
        <v>33</v>
      </c>
      <c r="O4767">
        <v>4</v>
      </c>
      <c r="P4767">
        <v>2023</v>
      </c>
      <c r="Q4767">
        <v>7</v>
      </c>
      <c r="R4767" t="s">
        <v>125</v>
      </c>
      <c r="S4767">
        <v>3</v>
      </c>
      <c r="T4767">
        <v>29</v>
      </c>
      <c r="U4767">
        <v>4</v>
      </c>
      <c r="V4767">
        <v>5</v>
      </c>
      <c r="W4767" t="s">
        <v>46</v>
      </c>
      <c r="X4767" t="s">
        <v>47</v>
      </c>
      <c r="Y4767">
        <v>12948</v>
      </c>
      <c r="Z4767">
        <v>0.08</v>
      </c>
    </row>
    <row r="4768" spans="1:26" x14ac:dyDescent="0.25">
      <c r="A4768" t="s">
        <v>6653</v>
      </c>
      <c r="B4768" s="1">
        <v>45228</v>
      </c>
      <c r="C4768" t="s">
        <v>6654</v>
      </c>
      <c r="D4768" t="s">
        <v>63</v>
      </c>
      <c r="E4768" t="s">
        <v>40</v>
      </c>
      <c r="F4768" t="s">
        <v>52</v>
      </c>
      <c r="G4768" t="s">
        <v>79</v>
      </c>
      <c r="H4768">
        <v>10</v>
      </c>
      <c r="I4768">
        <v>4623</v>
      </c>
      <c r="J4768">
        <v>16</v>
      </c>
      <c r="K4768">
        <v>38833.199999999997</v>
      </c>
      <c r="L4768">
        <v>7156.75</v>
      </c>
      <c r="M4768" t="s">
        <v>43</v>
      </c>
      <c r="N4768" t="s">
        <v>66</v>
      </c>
      <c r="O4768">
        <v>4</v>
      </c>
      <c r="P4768">
        <v>2023</v>
      </c>
      <c r="Q4768">
        <v>10</v>
      </c>
      <c r="R4768" t="s">
        <v>45</v>
      </c>
      <c r="S4768">
        <v>4</v>
      </c>
      <c r="T4768">
        <v>44</v>
      </c>
      <c r="U4768">
        <v>5</v>
      </c>
      <c r="V4768">
        <v>0</v>
      </c>
      <c r="W4768" t="s">
        <v>55</v>
      </c>
      <c r="X4768" t="s">
        <v>36</v>
      </c>
      <c r="Y4768">
        <v>739680</v>
      </c>
      <c r="Z4768">
        <v>0.18</v>
      </c>
    </row>
    <row r="4769" spans="1:26" x14ac:dyDescent="0.25">
      <c r="A4769" t="s">
        <v>6655</v>
      </c>
      <c r="B4769" s="1">
        <v>45003</v>
      </c>
      <c r="C4769" t="s">
        <v>2661</v>
      </c>
      <c r="D4769" t="s">
        <v>28</v>
      </c>
      <c r="E4769" t="s">
        <v>58</v>
      </c>
      <c r="F4769" t="s">
        <v>41</v>
      </c>
      <c r="G4769" t="s">
        <v>42</v>
      </c>
      <c r="H4769">
        <v>10</v>
      </c>
      <c r="I4769">
        <v>3310</v>
      </c>
      <c r="J4769">
        <v>24</v>
      </c>
      <c r="K4769">
        <v>25156</v>
      </c>
      <c r="L4769">
        <v>1445.56</v>
      </c>
      <c r="M4769" t="s">
        <v>65</v>
      </c>
      <c r="N4769" t="s">
        <v>33</v>
      </c>
      <c r="O4769">
        <v>1</v>
      </c>
      <c r="P4769">
        <v>2023</v>
      </c>
      <c r="Q4769">
        <v>3</v>
      </c>
      <c r="R4769" t="s">
        <v>105</v>
      </c>
      <c r="S4769">
        <v>1</v>
      </c>
      <c r="T4769">
        <v>11</v>
      </c>
      <c r="U4769">
        <v>3</v>
      </c>
      <c r="V4769">
        <v>6</v>
      </c>
      <c r="W4769" t="s">
        <v>35</v>
      </c>
      <c r="X4769" t="s">
        <v>36</v>
      </c>
      <c r="Y4769">
        <v>794400</v>
      </c>
      <c r="Z4769">
        <v>0.06</v>
      </c>
    </row>
    <row r="4770" spans="1:26" x14ac:dyDescent="0.25">
      <c r="A4770" t="s">
        <v>6656</v>
      </c>
      <c r="B4770" s="1">
        <v>45188</v>
      </c>
      <c r="C4770" t="s">
        <v>1931</v>
      </c>
      <c r="D4770" t="s">
        <v>63</v>
      </c>
      <c r="E4770" t="s">
        <v>29</v>
      </c>
      <c r="F4770" t="s">
        <v>30</v>
      </c>
      <c r="G4770" t="s">
        <v>86</v>
      </c>
      <c r="H4770">
        <v>1</v>
      </c>
      <c r="I4770">
        <v>3834</v>
      </c>
      <c r="J4770">
        <v>2</v>
      </c>
      <c r="K4770">
        <v>3757.32</v>
      </c>
      <c r="L4770">
        <v>407.83</v>
      </c>
      <c r="M4770" t="s">
        <v>43</v>
      </c>
      <c r="N4770" t="s">
        <v>44</v>
      </c>
      <c r="O4770">
        <v>2</v>
      </c>
      <c r="P4770">
        <v>2023</v>
      </c>
      <c r="Q4770">
        <v>9</v>
      </c>
      <c r="R4770" t="s">
        <v>80</v>
      </c>
      <c r="S4770">
        <v>3</v>
      </c>
      <c r="T4770">
        <v>38</v>
      </c>
      <c r="U4770">
        <v>4</v>
      </c>
      <c r="V4770">
        <v>2</v>
      </c>
      <c r="W4770" t="s">
        <v>76</v>
      </c>
      <c r="X4770" t="s">
        <v>47</v>
      </c>
      <c r="Y4770">
        <v>7668</v>
      </c>
      <c r="Z4770">
        <v>0.11</v>
      </c>
    </row>
    <row r="4771" spans="1:26" x14ac:dyDescent="0.25">
      <c r="A4771" t="s">
        <v>6657</v>
      </c>
      <c r="B4771" s="1">
        <v>45007</v>
      </c>
      <c r="C4771" t="s">
        <v>3010</v>
      </c>
      <c r="D4771" t="s">
        <v>50</v>
      </c>
      <c r="E4771" t="s">
        <v>58</v>
      </c>
      <c r="F4771" t="s">
        <v>41</v>
      </c>
      <c r="G4771" t="s">
        <v>42</v>
      </c>
      <c r="H4771">
        <v>10</v>
      </c>
      <c r="I4771">
        <v>1117</v>
      </c>
      <c r="J4771">
        <v>14</v>
      </c>
      <c r="K4771">
        <v>9606.2000000000007</v>
      </c>
      <c r="L4771">
        <v>552.85</v>
      </c>
      <c r="M4771" t="s">
        <v>65</v>
      </c>
      <c r="N4771" t="s">
        <v>33</v>
      </c>
      <c r="O4771">
        <v>4</v>
      </c>
      <c r="P4771">
        <v>2023</v>
      </c>
      <c r="Q4771">
        <v>3</v>
      </c>
      <c r="R4771" t="s">
        <v>105</v>
      </c>
      <c r="S4771">
        <v>1</v>
      </c>
      <c r="T4771">
        <v>12</v>
      </c>
      <c r="U4771">
        <v>4</v>
      </c>
      <c r="V4771">
        <v>3</v>
      </c>
      <c r="W4771" t="s">
        <v>83</v>
      </c>
      <c r="X4771" t="s">
        <v>47</v>
      </c>
      <c r="Y4771">
        <v>156380</v>
      </c>
      <c r="Z4771">
        <v>0.06</v>
      </c>
    </row>
    <row r="4772" spans="1:26" x14ac:dyDescent="0.25">
      <c r="A4772" t="s">
        <v>6658</v>
      </c>
      <c r="B4772" s="1">
        <v>44995</v>
      </c>
      <c r="C4772" t="s">
        <v>532</v>
      </c>
      <c r="D4772" t="s">
        <v>28</v>
      </c>
      <c r="E4772" t="s">
        <v>29</v>
      </c>
      <c r="F4772" t="s">
        <v>52</v>
      </c>
      <c r="G4772" t="s">
        <v>79</v>
      </c>
      <c r="H4772">
        <v>2</v>
      </c>
      <c r="I4772">
        <v>2730</v>
      </c>
      <c r="J4772">
        <v>21</v>
      </c>
      <c r="K4772">
        <v>4313.3999999999996</v>
      </c>
      <c r="L4772">
        <v>250.52</v>
      </c>
      <c r="M4772" t="s">
        <v>43</v>
      </c>
      <c r="N4772" t="s">
        <v>66</v>
      </c>
      <c r="O4772">
        <v>7</v>
      </c>
      <c r="P4772">
        <v>2023</v>
      </c>
      <c r="Q4772">
        <v>3</v>
      </c>
      <c r="R4772" t="s">
        <v>105</v>
      </c>
      <c r="S4772">
        <v>1</v>
      </c>
      <c r="T4772">
        <v>10</v>
      </c>
      <c r="U4772">
        <v>2</v>
      </c>
      <c r="V4772">
        <v>5</v>
      </c>
      <c r="W4772" t="s">
        <v>46</v>
      </c>
      <c r="X4772" t="s">
        <v>47</v>
      </c>
      <c r="Y4772">
        <v>114660</v>
      </c>
      <c r="Z4772">
        <v>0.06</v>
      </c>
    </row>
    <row r="4773" spans="1:26" x14ac:dyDescent="0.25">
      <c r="A4773" t="s">
        <v>6659</v>
      </c>
      <c r="B4773" s="1">
        <v>45228</v>
      </c>
      <c r="C4773" t="s">
        <v>481</v>
      </c>
      <c r="D4773" t="s">
        <v>28</v>
      </c>
      <c r="E4773" t="s">
        <v>51</v>
      </c>
      <c r="F4773" t="s">
        <v>52</v>
      </c>
      <c r="G4773" t="s">
        <v>91</v>
      </c>
      <c r="H4773">
        <v>3</v>
      </c>
      <c r="I4773">
        <v>1253</v>
      </c>
      <c r="J4773">
        <v>9</v>
      </c>
      <c r="K4773">
        <v>3420.69</v>
      </c>
      <c r="L4773">
        <v>266.89999999999998</v>
      </c>
      <c r="M4773" t="s">
        <v>32</v>
      </c>
      <c r="N4773" t="s">
        <v>44</v>
      </c>
      <c r="O4773">
        <v>4</v>
      </c>
      <c r="P4773">
        <v>2023</v>
      </c>
      <c r="Q4773">
        <v>10</v>
      </c>
      <c r="R4773" t="s">
        <v>45</v>
      </c>
      <c r="S4773">
        <v>4</v>
      </c>
      <c r="T4773">
        <v>44</v>
      </c>
      <c r="U4773">
        <v>5</v>
      </c>
      <c r="V4773">
        <v>0</v>
      </c>
      <c r="W4773" t="s">
        <v>55</v>
      </c>
      <c r="X4773" t="s">
        <v>36</v>
      </c>
      <c r="Y4773">
        <v>33831</v>
      </c>
      <c r="Z4773">
        <v>0.08</v>
      </c>
    </row>
    <row r="4774" spans="1:26" x14ac:dyDescent="0.25">
      <c r="A4774" t="s">
        <v>6660</v>
      </c>
      <c r="B4774" s="1">
        <v>44952</v>
      </c>
      <c r="C4774" t="s">
        <v>6661</v>
      </c>
      <c r="D4774" t="s">
        <v>50</v>
      </c>
      <c r="E4774" t="s">
        <v>40</v>
      </c>
      <c r="F4774" t="s">
        <v>30</v>
      </c>
      <c r="G4774" t="s">
        <v>86</v>
      </c>
      <c r="H4774">
        <v>3</v>
      </c>
      <c r="I4774">
        <v>4910</v>
      </c>
      <c r="J4774">
        <v>13</v>
      </c>
      <c r="K4774">
        <v>12815.1</v>
      </c>
      <c r="L4774">
        <v>1114.3399999999999</v>
      </c>
      <c r="M4774" t="s">
        <v>43</v>
      </c>
      <c r="N4774" t="s">
        <v>66</v>
      </c>
      <c r="O4774">
        <v>4</v>
      </c>
      <c r="P4774">
        <v>2023</v>
      </c>
      <c r="Q4774">
        <v>1</v>
      </c>
      <c r="R4774" t="s">
        <v>34</v>
      </c>
      <c r="S4774">
        <v>1</v>
      </c>
      <c r="T4774">
        <v>4</v>
      </c>
      <c r="U4774">
        <v>4</v>
      </c>
      <c r="V4774">
        <v>4</v>
      </c>
      <c r="W4774" t="s">
        <v>73</v>
      </c>
      <c r="X4774" t="s">
        <v>47</v>
      </c>
      <c r="Y4774">
        <v>191490</v>
      </c>
      <c r="Z4774">
        <v>0.09</v>
      </c>
    </row>
    <row r="4775" spans="1:26" x14ac:dyDescent="0.25">
      <c r="A4775" t="s">
        <v>6662</v>
      </c>
      <c r="B4775" s="1">
        <v>45191</v>
      </c>
      <c r="C4775" t="s">
        <v>6663</v>
      </c>
      <c r="D4775" t="s">
        <v>39</v>
      </c>
      <c r="E4775" t="s">
        <v>40</v>
      </c>
      <c r="F4775" t="s">
        <v>41</v>
      </c>
      <c r="G4775" t="s">
        <v>42</v>
      </c>
      <c r="H4775">
        <v>7</v>
      </c>
      <c r="I4775">
        <v>1103</v>
      </c>
      <c r="J4775">
        <v>1</v>
      </c>
      <c r="K4775">
        <v>7643.79</v>
      </c>
      <c r="L4775">
        <v>1260.93</v>
      </c>
      <c r="M4775" t="s">
        <v>65</v>
      </c>
      <c r="N4775" t="s">
        <v>44</v>
      </c>
      <c r="O4775">
        <v>4</v>
      </c>
      <c r="P4775">
        <v>2023</v>
      </c>
      <c r="Q4775">
        <v>9</v>
      </c>
      <c r="R4775" t="s">
        <v>80</v>
      </c>
      <c r="S4775">
        <v>3</v>
      </c>
      <c r="T4775">
        <v>38</v>
      </c>
      <c r="U4775">
        <v>4</v>
      </c>
      <c r="V4775">
        <v>5</v>
      </c>
      <c r="W4775" t="s">
        <v>46</v>
      </c>
      <c r="X4775" t="s">
        <v>47</v>
      </c>
      <c r="Y4775">
        <v>7721</v>
      </c>
      <c r="Z4775">
        <v>0.16</v>
      </c>
    </row>
    <row r="4776" spans="1:26" x14ac:dyDescent="0.25">
      <c r="A4776" t="s">
        <v>6664</v>
      </c>
      <c r="B4776" s="1">
        <v>45261</v>
      </c>
      <c r="C4776" t="s">
        <v>3853</v>
      </c>
      <c r="D4776" t="s">
        <v>39</v>
      </c>
      <c r="E4776" t="s">
        <v>58</v>
      </c>
      <c r="F4776" t="s">
        <v>41</v>
      </c>
      <c r="G4776" t="s">
        <v>42</v>
      </c>
      <c r="H4776">
        <v>9</v>
      </c>
      <c r="I4776">
        <v>2320</v>
      </c>
      <c r="J4776">
        <v>21</v>
      </c>
      <c r="K4776">
        <v>16495.2</v>
      </c>
      <c r="L4776">
        <v>2717.32</v>
      </c>
      <c r="M4776" t="s">
        <v>65</v>
      </c>
      <c r="N4776" t="s">
        <v>33</v>
      </c>
      <c r="O4776">
        <v>6</v>
      </c>
      <c r="P4776">
        <v>2023</v>
      </c>
      <c r="Q4776">
        <v>12</v>
      </c>
      <c r="R4776" t="s">
        <v>54</v>
      </c>
      <c r="S4776">
        <v>4</v>
      </c>
      <c r="T4776">
        <v>48</v>
      </c>
      <c r="U4776">
        <v>1</v>
      </c>
      <c r="V4776">
        <v>5</v>
      </c>
      <c r="W4776" t="s">
        <v>46</v>
      </c>
      <c r="X4776" t="s">
        <v>47</v>
      </c>
      <c r="Y4776">
        <v>438480</v>
      </c>
      <c r="Z4776">
        <v>0.16</v>
      </c>
    </row>
    <row r="4777" spans="1:26" x14ac:dyDescent="0.25">
      <c r="A4777" t="s">
        <v>6665</v>
      </c>
      <c r="B4777" s="1">
        <v>45236</v>
      </c>
      <c r="C4777" t="s">
        <v>2276</v>
      </c>
      <c r="D4777" t="s">
        <v>28</v>
      </c>
      <c r="E4777" t="s">
        <v>51</v>
      </c>
      <c r="F4777" t="s">
        <v>30</v>
      </c>
      <c r="G4777" t="s">
        <v>86</v>
      </c>
      <c r="H4777">
        <v>2</v>
      </c>
      <c r="I4777">
        <v>4394</v>
      </c>
      <c r="J4777">
        <v>0</v>
      </c>
      <c r="K4777">
        <v>8788</v>
      </c>
      <c r="L4777">
        <v>776.46</v>
      </c>
      <c r="M4777" t="s">
        <v>32</v>
      </c>
      <c r="N4777" t="s">
        <v>33</v>
      </c>
      <c r="O4777">
        <v>7</v>
      </c>
      <c r="P4777">
        <v>2023</v>
      </c>
      <c r="Q4777">
        <v>11</v>
      </c>
      <c r="R4777" t="s">
        <v>92</v>
      </c>
      <c r="S4777">
        <v>4</v>
      </c>
      <c r="T4777">
        <v>45</v>
      </c>
      <c r="U4777">
        <v>2</v>
      </c>
      <c r="V4777">
        <v>1</v>
      </c>
      <c r="W4777" t="s">
        <v>60</v>
      </c>
      <c r="X4777" t="s">
        <v>47</v>
      </c>
      <c r="Y4777">
        <v>0</v>
      </c>
      <c r="Z4777">
        <v>0.09</v>
      </c>
    </row>
    <row r="4778" spans="1:26" x14ac:dyDescent="0.25">
      <c r="A4778" t="s">
        <v>6666</v>
      </c>
      <c r="B4778" s="1">
        <v>45246</v>
      </c>
      <c r="C4778" t="s">
        <v>5119</v>
      </c>
      <c r="D4778" t="s">
        <v>50</v>
      </c>
      <c r="E4778" t="s">
        <v>58</v>
      </c>
      <c r="F4778" t="s">
        <v>52</v>
      </c>
      <c r="G4778" t="s">
        <v>79</v>
      </c>
      <c r="H4778">
        <v>6</v>
      </c>
      <c r="I4778">
        <v>2618</v>
      </c>
      <c r="J4778">
        <v>0</v>
      </c>
      <c r="K4778">
        <v>15708</v>
      </c>
      <c r="L4778">
        <v>1123.32</v>
      </c>
      <c r="M4778" t="s">
        <v>65</v>
      </c>
      <c r="N4778" t="s">
        <v>66</v>
      </c>
      <c r="O4778">
        <v>6</v>
      </c>
      <c r="P4778">
        <v>2023</v>
      </c>
      <c r="Q4778">
        <v>11</v>
      </c>
      <c r="R4778" t="s">
        <v>92</v>
      </c>
      <c r="S4778">
        <v>4</v>
      </c>
      <c r="T4778">
        <v>46</v>
      </c>
      <c r="U4778">
        <v>3</v>
      </c>
      <c r="V4778">
        <v>4</v>
      </c>
      <c r="W4778" t="s">
        <v>73</v>
      </c>
      <c r="X4778" t="s">
        <v>47</v>
      </c>
      <c r="Y4778">
        <v>0</v>
      </c>
      <c r="Z4778">
        <v>7.0000000000000007E-2</v>
      </c>
    </row>
    <row r="4779" spans="1:26" x14ac:dyDescent="0.25">
      <c r="A4779" t="s">
        <v>6667</v>
      </c>
      <c r="B4779" s="1">
        <v>45145</v>
      </c>
      <c r="C4779" t="s">
        <v>1271</v>
      </c>
      <c r="D4779" t="s">
        <v>39</v>
      </c>
      <c r="E4779" t="s">
        <v>40</v>
      </c>
      <c r="F4779" t="s">
        <v>41</v>
      </c>
      <c r="G4779" t="s">
        <v>42</v>
      </c>
      <c r="H4779">
        <v>9</v>
      </c>
      <c r="I4779">
        <v>2599</v>
      </c>
      <c r="J4779">
        <v>9</v>
      </c>
      <c r="K4779">
        <v>21285.81</v>
      </c>
      <c r="L4779">
        <v>2848.28</v>
      </c>
      <c r="M4779" t="s">
        <v>32</v>
      </c>
      <c r="N4779" t="s">
        <v>66</v>
      </c>
      <c r="O4779">
        <v>7</v>
      </c>
      <c r="P4779">
        <v>2023</v>
      </c>
      <c r="Q4779">
        <v>8</v>
      </c>
      <c r="R4779" t="s">
        <v>72</v>
      </c>
      <c r="S4779">
        <v>3</v>
      </c>
      <c r="T4779">
        <v>32</v>
      </c>
      <c r="U4779">
        <v>2</v>
      </c>
      <c r="V4779">
        <v>1</v>
      </c>
      <c r="W4779" t="s">
        <v>60</v>
      </c>
      <c r="X4779" t="s">
        <v>47</v>
      </c>
      <c r="Y4779">
        <v>210519</v>
      </c>
      <c r="Z4779">
        <v>0.13</v>
      </c>
    </row>
    <row r="4780" spans="1:26" x14ac:dyDescent="0.25">
      <c r="A4780" t="s">
        <v>6668</v>
      </c>
      <c r="B4780" s="1">
        <v>45121</v>
      </c>
      <c r="C4780" t="s">
        <v>1405</v>
      </c>
      <c r="D4780" t="s">
        <v>63</v>
      </c>
      <c r="E4780" t="s">
        <v>29</v>
      </c>
      <c r="F4780" t="s">
        <v>52</v>
      </c>
      <c r="G4780" t="s">
        <v>53</v>
      </c>
      <c r="H4780">
        <v>6</v>
      </c>
      <c r="I4780">
        <v>162</v>
      </c>
      <c r="J4780">
        <v>21</v>
      </c>
      <c r="K4780">
        <v>767.88</v>
      </c>
      <c r="L4780">
        <v>58.06</v>
      </c>
      <c r="M4780" t="s">
        <v>32</v>
      </c>
      <c r="N4780" t="s">
        <v>66</v>
      </c>
      <c r="O4780">
        <v>2</v>
      </c>
      <c r="P4780">
        <v>2023</v>
      </c>
      <c r="Q4780">
        <v>7</v>
      </c>
      <c r="R4780" t="s">
        <v>125</v>
      </c>
      <c r="S4780">
        <v>3</v>
      </c>
      <c r="T4780">
        <v>28</v>
      </c>
      <c r="U4780">
        <v>3</v>
      </c>
      <c r="V4780">
        <v>5</v>
      </c>
      <c r="W4780" t="s">
        <v>46</v>
      </c>
      <c r="X4780" t="s">
        <v>47</v>
      </c>
      <c r="Y4780">
        <v>20412</v>
      </c>
      <c r="Z4780">
        <v>0.08</v>
      </c>
    </row>
    <row r="4781" spans="1:26" x14ac:dyDescent="0.25">
      <c r="A4781" t="s">
        <v>6669</v>
      </c>
      <c r="B4781" s="1">
        <v>45060</v>
      </c>
      <c r="C4781" t="s">
        <v>6553</v>
      </c>
      <c r="D4781" t="s">
        <v>39</v>
      </c>
      <c r="E4781" t="s">
        <v>29</v>
      </c>
      <c r="F4781" t="s">
        <v>30</v>
      </c>
      <c r="G4781" t="s">
        <v>64</v>
      </c>
      <c r="H4781">
        <v>10</v>
      </c>
      <c r="I4781">
        <v>4766</v>
      </c>
      <c r="J4781">
        <v>26</v>
      </c>
      <c r="K4781">
        <v>35268.400000000001</v>
      </c>
      <c r="L4781">
        <v>2704.35</v>
      </c>
      <c r="M4781" t="s">
        <v>32</v>
      </c>
      <c r="N4781" t="s">
        <v>33</v>
      </c>
      <c r="O4781">
        <v>6</v>
      </c>
      <c r="P4781">
        <v>2023</v>
      </c>
      <c r="Q4781">
        <v>5</v>
      </c>
      <c r="R4781" t="s">
        <v>238</v>
      </c>
      <c r="S4781">
        <v>2</v>
      </c>
      <c r="T4781">
        <v>20</v>
      </c>
      <c r="U4781">
        <v>3</v>
      </c>
      <c r="V4781">
        <v>0</v>
      </c>
      <c r="W4781" t="s">
        <v>55</v>
      </c>
      <c r="X4781" t="s">
        <v>36</v>
      </c>
      <c r="Y4781">
        <v>1239160</v>
      </c>
      <c r="Z4781">
        <v>0.08</v>
      </c>
    </row>
    <row r="4782" spans="1:26" x14ac:dyDescent="0.25">
      <c r="A4782" t="s">
        <v>6670</v>
      </c>
      <c r="B4782" s="1">
        <v>44939</v>
      </c>
      <c r="C4782" t="s">
        <v>4441</v>
      </c>
      <c r="D4782" t="s">
        <v>63</v>
      </c>
      <c r="E4782" t="s">
        <v>58</v>
      </c>
      <c r="F4782" t="s">
        <v>30</v>
      </c>
      <c r="G4782" t="s">
        <v>86</v>
      </c>
      <c r="H4782">
        <v>4</v>
      </c>
      <c r="I4782">
        <v>1219</v>
      </c>
      <c r="J4782">
        <v>7</v>
      </c>
      <c r="K4782">
        <v>4534.68</v>
      </c>
      <c r="L4782">
        <v>867.01</v>
      </c>
      <c r="M4782" t="s">
        <v>32</v>
      </c>
      <c r="N4782" t="s">
        <v>66</v>
      </c>
      <c r="O4782">
        <v>4</v>
      </c>
      <c r="P4782">
        <v>2023</v>
      </c>
      <c r="Q4782">
        <v>1</v>
      </c>
      <c r="R4782" t="s">
        <v>34</v>
      </c>
      <c r="S4782">
        <v>1</v>
      </c>
      <c r="T4782">
        <v>2</v>
      </c>
      <c r="U4782">
        <v>2</v>
      </c>
      <c r="V4782">
        <v>5</v>
      </c>
      <c r="W4782" t="s">
        <v>46</v>
      </c>
      <c r="X4782" t="s">
        <v>47</v>
      </c>
      <c r="Y4782">
        <v>34132</v>
      </c>
      <c r="Z4782">
        <v>0.19</v>
      </c>
    </row>
    <row r="4783" spans="1:26" x14ac:dyDescent="0.25">
      <c r="A4783" t="s">
        <v>6671</v>
      </c>
      <c r="B4783" s="1">
        <v>45185</v>
      </c>
      <c r="C4783" t="s">
        <v>1217</v>
      </c>
      <c r="D4783" t="s">
        <v>39</v>
      </c>
      <c r="E4783" t="s">
        <v>51</v>
      </c>
      <c r="F4783" t="s">
        <v>41</v>
      </c>
      <c r="G4783" t="s">
        <v>116</v>
      </c>
      <c r="H4783">
        <v>6</v>
      </c>
      <c r="I4783">
        <v>2512</v>
      </c>
      <c r="J4783">
        <v>13</v>
      </c>
      <c r="K4783">
        <v>13112.64</v>
      </c>
      <c r="L4783">
        <v>1744.69</v>
      </c>
      <c r="M4783" t="s">
        <v>32</v>
      </c>
      <c r="N4783" t="s">
        <v>33</v>
      </c>
      <c r="O4783">
        <v>4</v>
      </c>
      <c r="P4783">
        <v>2023</v>
      </c>
      <c r="Q4783">
        <v>9</v>
      </c>
      <c r="R4783" t="s">
        <v>80</v>
      </c>
      <c r="S4783">
        <v>3</v>
      </c>
      <c r="T4783">
        <v>37</v>
      </c>
      <c r="U4783">
        <v>3</v>
      </c>
      <c r="V4783">
        <v>6</v>
      </c>
      <c r="W4783" t="s">
        <v>35</v>
      </c>
      <c r="X4783" t="s">
        <v>36</v>
      </c>
      <c r="Y4783">
        <v>195936</v>
      </c>
      <c r="Z4783">
        <v>0.13</v>
      </c>
    </row>
    <row r="4784" spans="1:26" x14ac:dyDescent="0.25">
      <c r="A4784" t="s">
        <v>6672</v>
      </c>
      <c r="B4784" s="1">
        <v>45127</v>
      </c>
      <c r="C4784" t="s">
        <v>2154</v>
      </c>
      <c r="D4784" t="s">
        <v>63</v>
      </c>
      <c r="E4784" t="s">
        <v>58</v>
      </c>
      <c r="F4784" t="s">
        <v>52</v>
      </c>
      <c r="G4784" t="s">
        <v>79</v>
      </c>
      <c r="H4784">
        <v>4</v>
      </c>
      <c r="I4784">
        <v>1741</v>
      </c>
      <c r="J4784">
        <v>11</v>
      </c>
      <c r="K4784">
        <v>6197.96</v>
      </c>
      <c r="L4784">
        <v>578.94000000000005</v>
      </c>
      <c r="M4784" t="s">
        <v>65</v>
      </c>
      <c r="N4784" t="s">
        <v>44</v>
      </c>
      <c r="O4784">
        <v>1</v>
      </c>
      <c r="P4784">
        <v>2023</v>
      </c>
      <c r="Q4784">
        <v>7</v>
      </c>
      <c r="R4784" t="s">
        <v>125</v>
      </c>
      <c r="S4784">
        <v>3</v>
      </c>
      <c r="T4784">
        <v>29</v>
      </c>
      <c r="U4784">
        <v>4</v>
      </c>
      <c r="V4784">
        <v>4</v>
      </c>
      <c r="W4784" t="s">
        <v>73</v>
      </c>
      <c r="X4784" t="s">
        <v>47</v>
      </c>
      <c r="Y4784">
        <v>76604</v>
      </c>
      <c r="Z4784">
        <v>0.09</v>
      </c>
    </row>
    <row r="4785" spans="1:26" x14ac:dyDescent="0.25">
      <c r="A4785" t="s">
        <v>6673</v>
      </c>
      <c r="B4785" s="1">
        <v>45229</v>
      </c>
      <c r="C4785" t="s">
        <v>577</v>
      </c>
      <c r="D4785" t="s">
        <v>39</v>
      </c>
      <c r="E4785" t="s">
        <v>40</v>
      </c>
      <c r="F4785" t="s">
        <v>52</v>
      </c>
      <c r="G4785" t="s">
        <v>91</v>
      </c>
      <c r="H4785">
        <v>3</v>
      </c>
      <c r="I4785">
        <v>205</v>
      </c>
      <c r="J4785">
        <v>23</v>
      </c>
      <c r="K4785">
        <v>473.55</v>
      </c>
      <c r="L4785">
        <v>77.61</v>
      </c>
      <c r="M4785" t="s">
        <v>32</v>
      </c>
      <c r="N4785" t="s">
        <v>44</v>
      </c>
      <c r="O4785">
        <v>2</v>
      </c>
      <c r="P4785">
        <v>2023</v>
      </c>
      <c r="Q4785">
        <v>10</v>
      </c>
      <c r="R4785" t="s">
        <v>45</v>
      </c>
      <c r="S4785">
        <v>4</v>
      </c>
      <c r="T4785">
        <v>44</v>
      </c>
      <c r="U4785">
        <v>5</v>
      </c>
      <c r="V4785">
        <v>1</v>
      </c>
      <c r="W4785" t="s">
        <v>60</v>
      </c>
      <c r="X4785" t="s">
        <v>47</v>
      </c>
      <c r="Y4785">
        <v>14145</v>
      </c>
      <c r="Z4785">
        <v>0.16</v>
      </c>
    </row>
    <row r="4786" spans="1:26" x14ac:dyDescent="0.25">
      <c r="A4786" t="s">
        <v>6674</v>
      </c>
      <c r="B4786" s="1">
        <v>44943</v>
      </c>
      <c r="C4786" t="s">
        <v>4595</v>
      </c>
      <c r="D4786" t="s">
        <v>28</v>
      </c>
      <c r="E4786" t="s">
        <v>29</v>
      </c>
      <c r="F4786" t="s">
        <v>52</v>
      </c>
      <c r="G4786" t="s">
        <v>91</v>
      </c>
      <c r="H4786">
        <v>3</v>
      </c>
      <c r="I4786">
        <v>3630</v>
      </c>
      <c r="J4786">
        <v>16</v>
      </c>
      <c r="K4786">
        <v>9147.6</v>
      </c>
      <c r="L4786">
        <v>529.63</v>
      </c>
      <c r="M4786" t="s">
        <v>43</v>
      </c>
      <c r="N4786" t="s">
        <v>66</v>
      </c>
      <c r="O4786">
        <v>4</v>
      </c>
      <c r="P4786">
        <v>2023</v>
      </c>
      <c r="Q4786">
        <v>1</v>
      </c>
      <c r="R4786" t="s">
        <v>34</v>
      </c>
      <c r="S4786">
        <v>1</v>
      </c>
      <c r="T4786">
        <v>3</v>
      </c>
      <c r="U4786">
        <v>3</v>
      </c>
      <c r="V4786">
        <v>2</v>
      </c>
      <c r="W4786" t="s">
        <v>76</v>
      </c>
      <c r="X4786" t="s">
        <v>47</v>
      </c>
      <c r="Y4786">
        <v>174240</v>
      </c>
      <c r="Z4786">
        <v>0.06</v>
      </c>
    </row>
    <row r="4787" spans="1:26" x14ac:dyDescent="0.25">
      <c r="A4787" t="s">
        <v>6675</v>
      </c>
      <c r="B4787" s="1">
        <v>45125</v>
      </c>
      <c r="C4787" t="s">
        <v>6331</v>
      </c>
      <c r="D4787" t="s">
        <v>39</v>
      </c>
      <c r="E4787" t="s">
        <v>58</v>
      </c>
      <c r="F4787" t="s">
        <v>30</v>
      </c>
      <c r="G4787" t="s">
        <v>31</v>
      </c>
      <c r="H4787">
        <v>1</v>
      </c>
      <c r="I4787">
        <v>2807</v>
      </c>
      <c r="J4787">
        <v>12</v>
      </c>
      <c r="K4787">
        <v>2470.16</v>
      </c>
      <c r="L4787">
        <v>244.85</v>
      </c>
      <c r="M4787" t="s">
        <v>43</v>
      </c>
      <c r="N4787" t="s">
        <v>44</v>
      </c>
      <c r="O4787">
        <v>4</v>
      </c>
      <c r="P4787">
        <v>2023</v>
      </c>
      <c r="Q4787">
        <v>7</v>
      </c>
      <c r="R4787" t="s">
        <v>125</v>
      </c>
      <c r="S4787">
        <v>3</v>
      </c>
      <c r="T4787">
        <v>29</v>
      </c>
      <c r="U4787">
        <v>4</v>
      </c>
      <c r="V4787">
        <v>2</v>
      </c>
      <c r="W4787" t="s">
        <v>76</v>
      </c>
      <c r="X4787" t="s">
        <v>47</v>
      </c>
      <c r="Y4787">
        <v>33684</v>
      </c>
      <c r="Z4787">
        <v>0.1</v>
      </c>
    </row>
    <row r="4788" spans="1:26" x14ac:dyDescent="0.25">
      <c r="A4788" t="s">
        <v>6676</v>
      </c>
      <c r="B4788" s="1">
        <v>45187</v>
      </c>
      <c r="C4788" t="s">
        <v>2569</v>
      </c>
      <c r="D4788" t="s">
        <v>39</v>
      </c>
      <c r="E4788" t="s">
        <v>51</v>
      </c>
      <c r="F4788" t="s">
        <v>52</v>
      </c>
      <c r="G4788" t="s">
        <v>53</v>
      </c>
      <c r="H4788">
        <v>8</v>
      </c>
      <c r="I4788">
        <v>4943</v>
      </c>
      <c r="J4788">
        <v>13</v>
      </c>
      <c r="K4788">
        <v>34403.279999999999</v>
      </c>
      <c r="L4788">
        <v>4123.1099999999997</v>
      </c>
      <c r="M4788" t="s">
        <v>43</v>
      </c>
      <c r="N4788" t="s">
        <v>33</v>
      </c>
      <c r="O4788">
        <v>1</v>
      </c>
      <c r="P4788">
        <v>2023</v>
      </c>
      <c r="Q4788">
        <v>9</v>
      </c>
      <c r="R4788" t="s">
        <v>80</v>
      </c>
      <c r="S4788">
        <v>3</v>
      </c>
      <c r="T4788">
        <v>38</v>
      </c>
      <c r="U4788">
        <v>4</v>
      </c>
      <c r="V4788">
        <v>1</v>
      </c>
      <c r="W4788" t="s">
        <v>60</v>
      </c>
      <c r="X4788" t="s">
        <v>47</v>
      </c>
      <c r="Y4788">
        <v>514072</v>
      </c>
      <c r="Z4788">
        <v>0.12</v>
      </c>
    </row>
    <row r="4789" spans="1:26" x14ac:dyDescent="0.25">
      <c r="A4789" t="s">
        <v>6677</v>
      </c>
      <c r="B4789" s="1">
        <v>45196</v>
      </c>
      <c r="C4789" t="s">
        <v>771</v>
      </c>
      <c r="D4789" t="s">
        <v>28</v>
      </c>
      <c r="E4789" t="s">
        <v>29</v>
      </c>
      <c r="F4789" t="s">
        <v>52</v>
      </c>
      <c r="G4789" t="s">
        <v>79</v>
      </c>
      <c r="H4789">
        <v>1</v>
      </c>
      <c r="I4789">
        <v>2813</v>
      </c>
      <c r="J4789">
        <v>3</v>
      </c>
      <c r="K4789">
        <v>2728.61</v>
      </c>
      <c r="L4789">
        <v>511.91</v>
      </c>
      <c r="M4789" t="s">
        <v>32</v>
      </c>
      <c r="N4789" t="s">
        <v>44</v>
      </c>
      <c r="O4789">
        <v>2</v>
      </c>
      <c r="P4789">
        <v>2023</v>
      </c>
      <c r="Q4789">
        <v>9</v>
      </c>
      <c r="R4789" t="s">
        <v>80</v>
      </c>
      <c r="S4789">
        <v>3</v>
      </c>
      <c r="T4789">
        <v>39</v>
      </c>
      <c r="U4789">
        <v>5</v>
      </c>
      <c r="V4789">
        <v>3</v>
      </c>
      <c r="W4789" t="s">
        <v>83</v>
      </c>
      <c r="X4789" t="s">
        <v>47</v>
      </c>
      <c r="Y4789">
        <v>8439</v>
      </c>
      <c r="Z4789">
        <v>0.19</v>
      </c>
    </row>
    <row r="4790" spans="1:26" x14ac:dyDescent="0.25">
      <c r="A4790" t="s">
        <v>6678</v>
      </c>
      <c r="B4790" s="1">
        <v>45201</v>
      </c>
      <c r="C4790" t="s">
        <v>332</v>
      </c>
      <c r="D4790" t="s">
        <v>50</v>
      </c>
      <c r="E4790" t="s">
        <v>51</v>
      </c>
      <c r="F4790" t="s">
        <v>52</v>
      </c>
      <c r="G4790" t="s">
        <v>91</v>
      </c>
      <c r="H4790">
        <v>9</v>
      </c>
      <c r="I4790">
        <v>4977</v>
      </c>
      <c r="J4790">
        <v>22</v>
      </c>
      <c r="K4790">
        <v>34938.54</v>
      </c>
      <c r="L4790">
        <v>4840.1400000000003</v>
      </c>
      <c r="M4790" t="s">
        <v>43</v>
      </c>
      <c r="N4790" t="s">
        <v>66</v>
      </c>
      <c r="O4790">
        <v>5</v>
      </c>
      <c r="P4790">
        <v>2023</v>
      </c>
      <c r="Q4790">
        <v>10</v>
      </c>
      <c r="R4790" t="s">
        <v>45</v>
      </c>
      <c r="S4790">
        <v>4</v>
      </c>
      <c r="T4790">
        <v>40</v>
      </c>
      <c r="U4790">
        <v>1</v>
      </c>
      <c r="V4790">
        <v>1</v>
      </c>
      <c r="W4790" t="s">
        <v>60</v>
      </c>
      <c r="X4790" t="s">
        <v>47</v>
      </c>
      <c r="Y4790">
        <v>985446</v>
      </c>
      <c r="Z4790">
        <v>0.14000000000000001</v>
      </c>
    </row>
    <row r="4791" spans="1:26" x14ac:dyDescent="0.25">
      <c r="A4791" t="s">
        <v>6679</v>
      </c>
      <c r="B4791" s="1">
        <v>44961</v>
      </c>
      <c r="C4791" t="s">
        <v>3843</v>
      </c>
      <c r="D4791" t="s">
        <v>28</v>
      </c>
      <c r="E4791" t="s">
        <v>29</v>
      </c>
      <c r="F4791" t="s">
        <v>41</v>
      </c>
      <c r="G4791" t="s">
        <v>59</v>
      </c>
      <c r="H4791">
        <v>6</v>
      </c>
      <c r="I4791">
        <v>3426</v>
      </c>
      <c r="J4791">
        <v>22</v>
      </c>
      <c r="K4791">
        <v>16033.68</v>
      </c>
      <c r="L4791">
        <v>3134.54</v>
      </c>
      <c r="M4791" t="s">
        <v>43</v>
      </c>
      <c r="N4791" t="s">
        <v>66</v>
      </c>
      <c r="O4791">
        <v>7</v>
      </c>
      <c r="P4791">
        <v>2023</v>
      </c>
      <c r="Q4791">
        <v>2</v>
      </c>
      <c r="R4791" t="s">
        <v>67</v>
      </c>
      <c r="S4791">
        <v>1</v>
      </c>
      <c r="T4791">
        <v>5</v>
      </c>
      <c r="U4791">
        <v>1</v>
      </c>
      <c r="V4791">
        <v>6</v>
      </c>
      <c r="W4791" t="s">
        <v>35</v>
      </c>
      <c r="X4791" t="s">
        <v>36</v>
      </c>
      <c r="Y4791">
        <v>452232</v>
      </c>
      <c r="Z4791">
        <v>0.2</v>
      </c>
    </row>
    <row r="4792" spans="1:26" x14ac:dyDescent="0.25">
      <c r="A4792" t="s">
        <v>6680</v>
      </c>
      <c r="B4792" s="1">
        <v>45257</v>
      </c>
      <c r="C4792" t="s">
        <v>2112</v>
      </c>
      <c r="D4792" t="s">
        <v>50</v>
      </c>
      <c r="E4792" t="s">
        <v>29</v>
      </c>
      <c r="F4792" t="s">
        <v>30</v>
      </c>
      <c r="G4792" t="s">
        <v>86</v>
      </c>
      <c r="H4792">
        <v>4</v>
      </c>
      <c r="I4792">
        <v>1731</v>
      </c>
      <c r="J4792">
        <v>26</v>
      </c>
      <c r="K4792">
        <v>5123.76</v>
      </c>
      <c r="L4792">
        <v>709.25</v>
      </c>
      <c r="M4792" t="s">
        <v>43</v>
      </c>
      <c r="N4792" t="s">
        <v>44</v>
      </c>
      <c r="O4792">
        <v>6</v>
      </c>
      <c r="P4792">
        <v>2023</v>
      </c>
      <c r="Q4792">
        <v>11</v>
      </c>
      <c r="R4792" t="s">
        <v>92</v>
      </c>
      <c r="S4792">
        <v>4</v>
      </c>
      <c r="T4792">
        <v>48</v>
      </c>
      <c r="U4792">
        <v>5</v>
      </c>
      <c r="V4792">
        <v>1</v>
      </c>
      <c r="W4792" t="s">
        <v>60</v>
      </c>
      <c r="X4792" t="s">
        <v>47</v>
      </c>
      <c r="Y4792">
        <v>180024</v>
      </c>
      <c r="Z4792">
        <v>0.14000000000000001</v>
      </c>
    </row>
    <row r="4793" spans="1:26" x14ac:dyDescent="0.25">
      <c r="A4793" t="s">
        <v>6681</v>
      </c>
      <c r="B4793" s="1">
        <v>45244</v>
      </c>
      <c r="C4793" t="s">
        <v>1278</v>
      </c>
      <c r="D4793" t="s">
        <v>28</v>
      </c>
      <c r="E4793" t="s">
        <v>51</v>
      </c>
      <c r="F4793" t="s">
        <v>52</v>
      </c>
      <c r="G4793" t="s">
        <v>53</v>
      </c>
      <c r="H4793">
        <v>2</v>
      </c>
      <c r="I4793">
        <v>635</v>
      </c>
      <c r="J4793">
        <v>20</v>
      </c>
      <c r="K4793">
        <v>1016</v>
      </c>
      <c r="L4793">
        <v>176.09</v>
      </c>
      <c r="M4793" t="s">
        <v>65</v>
      </c>
      <c r="N4793" t="s">
        <v>66</v>
      </c>
      <c r="O4793">
        <v>1</v>
      </c>
      <c r="P4793">
        <v>2023</v>
      </c>
      <c r="Q4793">
        <v>11</v>
      </c>
      <c r="R4793" t="s">
        <v>92</v>
      </c>
      <c r="S4793">
        <v>4</v>
      </c>
      <c r="T4793">
        <v>46</v>
      </c>
      <c r="U4793">
        <v>3</v>
      </c>
      <c r="V4793">
        <v>2</v>
      </c>
      <c r="W4793" t="s">
        <v>76</v>
      </c>
      <c r="X4793" t="s">
        <v>47</v>
      </c>
      <c r="Y4793">
        <v>25400</v>
      </c>
      <c r="Z4793">
        <v>0.17</v>
      </c>
    </row>
    <row r="4794" spans="1:26" x14ac:dyDescent="0.25">
      <c r="A4794" t="s">
        <v>6682</v>
      </c>
      <c r="B4794" s="1">
        <v>45179</v>
      </c>
      <c r="C4794" t="s">
        <v>6683</v>
      </c>
      <c r="D4794" t="s">
        <v>28</v>
      </c>
      <c r="E4794" t="s">
        <v>58</v>
      </c>
      <c r="F4794" t="s">
        <v>41</v>
      </c>
      <c r="G4794" t="s">
        <v>42</v>
      </c>
      <c r="H4794">
        <v>10</v>
      </c>
      <c r="I4794">
        <v>3682</v>
      </c>
      <c r="J4794">
        <v>21</v>
      </c>
      <c r="K4794">
        <v>29087.8</v>
      </c>
      <c r="L4794">
        <v>4532.05</v>
      </c>
      <c r="M4794" t="s">
        <v>32</v>
      </c>
      <c r="N4794" t="s">
        <v>44</v>
      </c>
      <c r="O4794">
        <v>6</v>
      </c>
      <c r="P4794">
        <v>2023</v>
      </c>
      <c r="Q4794">
        <v>9</v>
      </c>
      <c r="R4794" t="s">
        <v>80</v>
      </c>
      <c r="S4794">
        <v>3</v>
      </c>
      <c r="T4794">
        <v>37</v>
      </c>
      <c r="U4794">
        <v>3</v>
      </c>
      <c r="V4794">
        <v>0</v>
      </c>
      <c r="W4794" t="s">
        <v>55</v>
      </c>
      <c r="X4794" t="s">
        <v>36</v>
      </c>
      <c r="Y4794">
        <v>773220</v>
      </c>
      <c r="Z4794">
        <v>0.16</v>
      </c>
    </row>
    <row r="4795" spans="1:26" x14ac:dyDescent="0.25">
      <c r="A4795" t="s">
        <v>6684</v>
      </c>
      <c r="B4795" s="1">
        <v>45272</v>
      </c>
      <c r="C4795" t="s">
        <v>3277</v>
      </c>
      <c r="D4795" t="s">
        <v>50</v>
      </c>
      <c r="E4795" t="s">
        <v>40</v>
      </c>
      <c r="F4795" t="s">
        <v>41</v>
      </c>
      <c r="G4795" t="s">
        <v>42</v>
      </c>
      <c r="H4795">
        <v>10</v>
      </c>
      <c r="I4795">
        <v>1013</v>
      </c>
      <c r="J4795">
        <v>19</v>
      </c>
      <c r="K4795">
        <v>8205.2999999999993</v>
      </c>
      <c r="L4795">
        <v>928.48</v>
      </c>
      <c r="M4795" t="s">
        <v>32</v>
      </c>
      <c r="N4795" t="s">
        <v>66</v>
      </c>
      <c r="O4795">
        <v>4</v>
      </c>
      <c r="P4795">
        <v>2023</v>
      </c>
      <c r="Q4795">
        <v>12</v>
      </c>
      <c r="R4795" t="s">
        <v>54</v>
      </c>
      <c r="S4795">
        <v>4</v>
      </c>
      <c r="T4795">
        <v>50</v>
      </c>
      <c r="U4795">
        <v>3</v>
      </c>
      <c r="V4795">
        <v>2</v>
      </c>
      <c r="W4795" t="s">
        <v>76</v>
      </c>
      <c r="X4795" t="s">
        <v>47</v>
      </c>
      <c r="Y4795">
        <v>192470</v>
      </c>
      <c r="Z4795">
        <v>0.11</v>
      </c>
    </row>
    <row r="4796" spans="1:26" x14ac:dyDescent="0.25">
      <c r="A4796" t="s">
        <v>6685</v>
      </c>
      <c r="B4796" s="1">
        <v>45052</v>
      </c>
      <c r="C4796" t="s">
        <v>4186</v>
      </c>
      <c r="D4796" t="s">
        <v>39</v>
      </c>
      <c r="E4796" t="s">
        <v>29</v>
      </c>
      <c r="F4796" t="s">
        <v>52</v>
      </c>
      <c r="G4796" t="s">
        <v>91</v>
      </c>
      <c r="H4796">
        <v>3</v>
      </c>
      <c r="I4796">
        <v>749</v>
      </c>
      <c r="J4796">
        <v>7</v>
      </c>
      <c r="K4796">
        <v>2089.71</v>
      </c>
      <c r="L4796">
        <v>408.01</v>
      </c>
      <c r="M4796" t="s">
        <v>43</v>
      </c>
      <c r="N4796" t="s">
        <v>44</v>
      </c>
      <c r="O4796">
        <v>3</v>
      </c>
      <c r="P4796">
        <v>2023</v>
      </c>
      <c r="Q4796">
        <v>5</v>
      </c>
      <c r="R4796" t="s">
        <v>238</v>
      </c>
      <c r="S4796">
        <v>2</v>
      </c>
      <c r="T4796">
        <v>18</v>
      </c>
      <c r="U4796">
        <v>1</v>
      </c>
      <c r="V4796">
        <v>6</v>
      </c>
      <c r="W4796" t="s">
        <v>35</v>
      </c>
      <c r="X4796" t="s">
        <v>36</v>
      </c>
      <c r="Y4796">
        <v>15729</v>
      </c>
      <c r="Z4796">
        <v>0.2</v>
      </c>
    </row>
    <row r="4797" spans="1:26" x14ac:dyDescent="0.25">
      <c r="A4797" t="s">
        <v>6686</v>
      </c>
      <c r="B4797" s="1">
        <v>45253</v>
      </c>
      <c r="C4797" t="s">
        <v>1158</v>
      </c>
      <c r="D4797" t="s">
        <v>50</v>
      </c>
      <c r="E4797" t="s">
        <v>51</v>
      </c>
      <c r="F4797" t="s">
        <v>52</v>
      </c>
      <c r="G4797" t="s">
        <v>91</v>
      </c>
      <c r="H4797">
        <v>9</v>
      </c>
      <c r="I4797">
        <v>847</v>
      </c>
      <c r="J4797">
        <v>27</v>
      </c>
      <c r="K4797">
        <v>5564.79</v>
      </c>
      <c r="L4797">
        <v>383.31</v>
      </c>
      <c r="M4797" t="s">
        <v>32</v>
      </c>
      <c r="N4797" t="s">
        <v>66</v>
      </c>
      <c r="O4797">
        <v>1</v>
      </c>
      <c r="P4797">
        <v>2023</v>
      </c>
      <c r="Q4797">
        <v>11</v>
      </c>
      <c r="R4797" t="s">
        <v>92</v>
      </c>
      <c r="S4797">
        <v>4</v>
      </c>
      <c r="T4797">
        <v>47</v>
      </c>
      <c r="U4797">
        <v>4</v>
      </c>
      <c r="V4797">
        <v>4</v>
      </c>
      <c r="W4797" t="s">
        <v>73</v>
      </c>
      <c r="X4797" t="s">
        <v>47</v>
      </c>
      <c r="Y4797">
        <v>205821</v>
      </c>
      <c r="Z4797">
        <v>7.0000000000000007E-2</v>
      </c>
    </row>
    <row r="4798" spans="1:26" x14ac:dyDescent="0.25">
      <c r="A4798" t="s">
        <v>6687</v>
      </c>
      <c r="B4798" s="1">
        <v>45191</v>
      </c>
      <c r="C4798" t="s">
        <v>4271</v>
      </c>
      <c r="D4798" t="s">
        <v>63</v>
      </c>
      <c r="E4798" t="s">
        <v>29</v>
      </c>
      <c r="F4798" t="s">
        <v>52</v>
      </c>
      <c r="G4798" t="s">
        <v>91</v>
      </c>
      <c r="H4798">
        <v>4</v>
      </c>
      <c r="I4798">
        <v>1864</v>
      </c>
      <c r="J4798">
        <v>13</v>
      </c>
      <c r="K4798">
        <v>6486.72</v>
      </c>
      <c r="L4798">
        <v>507.19</v>
      </c>
      <c r="M4798" t="s">
        <v>43</v>
      </c>
      <c r="N4798" t="s">
        <v>66</v>
      </c>
      <c r="O4798">
        <v>4</v>
      </c>
      <c r="P4798">
        <v>2023</v>
      </c>
      <c r="Q4798">
        <v>9</v>
      </c>
      <c r="R4798" t="s">
        <v>80</v>
      </c>
      <c r="S4798">
        <v>3</v>
      </c>
      <c r="T4798">
        <v>38</v>
      </c>
      <c r="U4798">
        <v>4</v>
      </c>
      <c r="V4798">
        <v>5</v>
      </c>
      <c r="W4798" t="s">
        <v>46</v>
      </c>
      <c r="X4798" t="s">
        <v>47</v>
      </c>
      <c r="Y4798">
        <v>96928</v>
      </c>
      <c r="Z4798">
        <v>0.08</v>
      </c>
    </row>
    <row r="4799" spans="1:26" x14ac:dyDescent="0.25">
      <c r="A4799" t="s">
        <v>6688</v>
      </c>
      <c r="B4799" s="1">
        <v>44946</v>
      </c>
      <c r="C4799" t="s">
        <v>1211</v>
      </c>
      <c r="D4799" t="s">
        <v>50</v>
      </c>
      <c r="E4799" t="s">
        <v>58</v>
      </c>
      <c r="F4799" t="s">
        <v>52</v>
      </c>
      <c r="G4799" t="s">
        <v>91</v>
      </c>
      <c r="H4799">
        <v>3</v>
      </c>
      <c r="I4799">
        <v>2416</v>
      </c>
      <c r="J4799">
        <v>2</v>
      </c>
      <c r="K4799">
        <v>7103.04</v>
      </c>
      <c r="L4799">
        <v>1178.3900000000001</v>
      </c>
      <c r="M4799" t="s">
        <v>65</v>
      </c>
      <c r="N4799" t="s">
        <v>33</v>
      </c>
      <c r="O4799">
        <v>2</v>
      </c>
      <c r="P4799">
        <v>2023</v>
      </c>
      <c r="Q4799">
        <v>1</v>
      </c>
      <c r="R4799" t="s">
        <v>34</v>
      </c>
      <c r="S4799">
        <v>1</v>
      </c>
      <c r="T4799">
        <v>3</v>
      </c>
      <c r="U4799">
        <v>3</v>
      </c>
      <c r="V4799">
        <v>5</v>
      </c>
      <c r="W4799" t="s">
        <v>46</v>
      </c>
      <c r="X4799" t="s">
        <v>47</v>
      </c>
      <c r="Y4799">
        <v>14496</v>
      </c>
      <c r="Z4799">
        <v>0.17</v>
      </c>
    </row>
    <row r="4800" spans="1:26" x14ac:dyDescent="0.25">
      <c r="A4800" t="s">
        <v>6689</v>
      </c>
      <c r="B4800" s="1">
        <v>45256</v>
      </c>
      <c r="C4800" t="s">
        <v>4609</v>
      </c>
      <c r="D4800" t="s">
        <v>63</v>
      </c>
      <c r="E4800" t="s">
        <v>29</v>
      </c>
      <c r="F4800" t="s">
        <v>30</v>
      </c>
      <c r="G4800" t="s">
        <v>31</v>
      </c>
      <c r="H4800">
        <v>4</v>
      </c>
      <c r="I4800">
        <v>4387</v>
      </c>
      <c r="J4800">
        <v>7</v>
      </c>
      <c r="K4800">
        <v>16319.64</v>
      </c>
      <c r="L4800">
        <v>858.07</v>
      </c>
      <c r="M4800" t="s">
        <v>43</v>
      </c>
      <c r="N4800" t="s">
        <v>33</v>
      </c>
      <c r="O4800">
        <v>6</v>
      </c>
      <c r="P4800">
        <v>2023</v>
      </c>
      <c r="Q4800">
        <v>11</v>
      </c>
      <c r="R4800" t="s">
        <v>92</v>
      </c>
      <c r="S4800">
        <v>4</v>
      </c>
      <c r="T4800">
        <v>48</v>
      </c>
      <c r="U4800">
        <v>5</v>
      </c>
      <c r="V4800">
        <v>0</v>
      </c>
      <c r="W4800" t="s">
        <v>55</v>
      </c>
      <c r="X4800" t="s">
        <v>36</v>
      </c>
      <c r="Y4800">
        <v>122836</v>
      </c>
      <c r="Z4800">
        <v>0.05</v>
      </c>
    </row>
    <row r="4801" spans="1:26" x14ac:dyDescent="0.25">
      <c r="A4801" t="s">
        <v>6690</v>
      </c>
      <c r="B4801" s="1">
        <v>45120</v>
      </c>
      <c r="C4801" t="s">
        <v>3341</v>
      </c>
      <c r="D4801" t="s">
        <v>50</v>
      </c>
      <c r="E4801" t="s">
        <v>40</v>
      </c>
      <c r="F4801" t="s">
        <v>52</v>
      </c>
      <c r="G4801" t="s">
        <v>91</v>
      </c>
      <c r="H4801">
        <v>3</v>
      </c>
      <c r="I4801">
        <v>2982</v>
      </c>
      <c r="J4801">
        <v>22</v>
      </c>
      <c r="K4801">
        <v>6977.88</v>
      </c>
      <c r="L4801">
        <v>1379.16</v>
      </c>
      <c r="M4801" t="s">
        <v>43</v>
      </c>
      <c r="N4801" t="s">
        <v>66</v>
      </c>
      <c r="O4801">
        <v>4</v>
      </c>
      <c r="P4801">
        <v>2023</v>
      </c>
      <c r="Q4801">
        <v>7</v>
      </c>
      <c r="R4801" t="s">
        <v>125</v>
      </c>
      <c r="S4801">
        <v>3</v>
      </c>
      <c r="T4801">
        <v>28</v>
      </c>
      <c r="U4801">
        <v>3</v>
      </c>
      <c r="V4801">
        <v>4</v>
      </c>
      <c r="W4801" t="s">
        <v>73</v>
      </c>
      <c r="X4801" t="s">
        <v>47</v>
      </c>
      <c r="Y4801">
        <v>196812</v>
      </c>
      <c r="Z4801">
        <v>0.2</v>
      </c>
    </row>
    <row r="4802" spans="1:26" x14ac:dyDescent="0.25">
      <c r="A4802" t="s">
        <v>6691</v>
      </c>
      <c r="B4802" s="1">
        <v>45060</v>
      </c>
      <c r="C4802" t="s">
        <v>1688</v>
      </c>
      <c r="D4802" t="s">
        <v>28</v>
      </c>
      <c r="E4802" t="s">
        <v>51</v>
      </c>
      <c r="F4802" t="s">
        <v>52</v>
      </c>
      <c r="G4802" t="s">
        <v>53</v>
      </c>
      <c r="H4802">
        <v>9</v>
      </c>
      <c r="I4802">
        <v>4088</v>
      </c>
      <c r="J4802">
        <v>30</v>
      </c>
      <c r="K4802">
        <v>25754.400000000001</v>
      </c>
      <c r="L4802">
        <v>3104.78</v>
      </c>
      <c r="M4802" t="s">
        <v>65</v>
      </c>
      <c r="N4802" t="s">
        <v>33</v>
      </c>
      <c r="O4802">
        <v>6</v>
      </c>
      <c r="P4802">
        <v>2023</v>
      </c>
      <c r="Q4802">
        <v>5</v>
      </c>
      <c r="R4802" t="s">
        <v>238</v>
      </c>
      <c r="S4802">
        <v>2</v>
      </c>
      <c r="T4802">
        <v>20</v>
      </c>
      <c r="U4802">
        <v>3</v>
      </c>
      <c r="V4802">
        <v>0</v>
      </c>
      <c r="W4802" t="s">
        <v>55</v>
      </c>
      <c r="X4802" t="s">
        <v>36</v>
      </c>
      <c r="Y4802">
        <v>1103760</v>
      </c>
      <c r="Z4802">
        <v>0.12</v>
      </c>
    </row>
    <row r="4803" spans="1:26" x14ac:dyDescent="0.25">
      <c r="A4803" t="s">
        <v>6692</v>
      </c>
      <c r="B4803" s="1">
        <v>45209</v>
      </c>
      <c r="C4803" t="s">
        <v>5093</v>
      </c>
      <c r="D4803" t="s">
        <v>63</v>
      </c>
      <c r="E4803" t="s">
        <v>51</v>
      </c>
      <c r="F4803" t="s">
        <v>30</v>
      </c>
      <c r="G4803" t="s">
        <v>31</v>
      </c>
      <c r="H4803">
        <v>4</v>
      </c>
      <c r="I4803">
        <v>4817</v>
      </c>
      <c r="J4803">
        <v>2</v>
      </c>
      <c r="K4803">
        <v>18882.64</v>
      </c>
      <c r="L4803">
        <v>3215.61</v>
      </c>
      <c r="M4803" t="s">
        <v>32</v>
      </c>
      <c r="N4803" t="s">
        <v>33</v>
      </c>
      <c r="O4803">
        <v>2</v>
      </c>
      <c r="P4803">
        <v>2023</v>
      </c>
      <c r="Q4803">
        <v>10</v>
      </c>
      <c r="R4803" t="s">
        <v>45</v>
      </c>
      <c r="S4803">
        <v>4</v>
      </c>
      <c r="T4803">
        <v>41</v>
      </c>
      <c r="U4803">
        <v>2</v>
      </c>
      <c r="V4803">
        <v>2</v>
      </c>
      <c r="W4803" t="s">
        <v>76</v>
      </c>
      <c r="X4803" t="s">
        <v>47</v>
      </c>
      <c r="Y4803">
        <v>38536</v>
      </c>
      <c r="Z4803">
        <v>0.17</v>
      </c>
    </row>
    <row r="4804" spans="1:26" x14ac:dyDescent="0.25">
      <c r="A4804" t="s">
        <v>6693</v>
      </c>
      <c r="B4804" s="1">
        <v>45118</v>
      </c>
      <c r="C4804" t="s">
        <v>4660</v>
      </c>
      <c r="D4804" t="s">
        <v>63</v>
      </c>
      <c r="E4804" t="s">
        <v>29</v>
      </c>
      <c r="F4804" t="s">
        <v>41</v>
      </c>
      <c r="G4804" t="s">
        <v>42</v>
      </c>
      <c r="H4804">
        <v>9</v>
      </c>
      <c r="I4804">
        <v>3779</v>
      </c>
      <c r="J4804">
        <v>27</v>
      </c>
      <c r="K4804">
        <v>24828.03</v>
      </c>
      <c r="L4804">
        <v>1758.96</v>
      </c>
      <c r="M4804" t="s">
        <v>65</v>
      </c>
      <c r="N4804" t="s">
        <v>44</v>
      </c>
      <c r="O4804">
        <v>4</v>
      </c>
      <c r="P4804">
        <v>2023</v>
      </c>
      <c r="Q4804">
        <v>7</v>
      </c>
      <c r="R4804" t="s">
        <v>125</v>
      </c>
      <c r="S4804">
        <v>3</v>
      </c>
      <c r="T4804">
        <v>28</v>
      </c>
      <c r="U4804">
        <v>3</v>
      </c>
      <c r="V4804">
        <v>2</v>
      </c>
      <c r="W4804" t="s">
        <v>76</v>
      </c>
      <c r="X4804" t="s">
        <v>47</v>
      </c>
      <c r="Y4804">
        <v>918297</v>
      </c>
      <c r="Z4804">
        <v>7.0000000000000007E-2</v>
      </c>
    </row>
    <row r="4805" spans="1:26" x14ac:dyDescent="0.25">
      <c r="A4805" t="s">
        <v>6694</v>
      </c>
      <c r="B4805" s="1">
        <v>44999</v>
      </c>
      <c r="C4805" t="s">
        <v>6497</v>
      </c>
      <c r="D4805" t="s">
        <v>63</v>
      </c>
      <c r="E4805" t="s">
        <v>58</v>
      </c>
      <c r="F4805" t="s">
        <v>52</v>
      </c>
      <c r="G4805" t="s">
        <v>53</v>
      </c>
      <c r="H4805">
        <v>3</v>
      </c>
      <c r="I4805">
        <v>4352</v>
      </c>
      <c r="J4805">
        <v>7</v>
      </c>
      <c r="K4805">
        <v>12142.08</v>
      </c>
      <c r="L4805">
        <v>868.46</v>
      </c>
      <c r="M4805" t="s">
        <v>32</v>
      </c>
      <c r="N4805" t="s">
        <v>66</v>
      </c>
      <c r="O4805">
        <v>2</v>
      </c>
      <c r="P4805">
        <v>2023</v>
      </c>
      <c r="Q4805">
        <v>3</v>
      </c>
      <c r="R4805" t="s">
        <v>105</v>
      </c>
      <c r="S4805">
        <v>1</v>
      </c>
      <c r="T4805">
        <v>11</v>
      </c>
      <c r="U4805">
        <v>3</v>
      </c>
      <c r="V4805">
        <v>2</v>
      </c>
      <c r="W4805" t="s">
        <v>76</v>
      </c>
      <c r="X4805" t="s">
        <v>47</v>
      </c>
      <c r="Y4805">
        <v>91392</v>
      </c>
      <c r="Z4805">
        <v>7.0000000000000007E-2</v>
      </c>
    </row>
    <row r="4806" spans="1:26" x14ac:dyDescent="0.25">
      <c r="A4806" t="s">
        <v>6695</v>
      </c>
      <c r="B4806" s="1">
        <v>44987</v>
      </c>
      <c r="C4806" t="s">
        <v>4605</v>
      </c>
      <c r="D4806" t="s">
        <v>63</v>
      </c>
      <c r="E4806" t="s">
        <v>40</v>
      </c>
      <c r="F4806" t="s">
        <v>30</v>
      </c>
      <c r="G4806" t="s">
        <v>64</v>
      </c>
      <c r="H4806">
        <v>1</v>
      </c>
      <c r="I4806">
        <v>226</v>
      </c>
      <c r="J4806">
        <v>26</v>
      </c>
      <c r="K4806">
        <v>167.24</v>
      </c>
      <c r="L4806">
        <v>17.47</v>
      </c>
      <c r="M4806" t="s">
        <v>65</v>
      </c>
      <c r="N4806" t="s">
        <v>33</v>
      </c>
      <c r="O4806">
        <v>4</v>
      </c>
      <c r="P4806">
        <v>2023</v>
      </c>
      <c r="Q4806">
        <v>3</v>
      </c>
      <c r="R4806" t="s">
        <v>105</v>
      </c>
      <c r="S4806">
        <v>1</v>
      </c>
      <c r="T4806">
        <v>9</v>
      </c>
      <c r="U4806">
        <v>1</v>
      </c>
      <c r="V4806">
        <v>4</v>
      </c>
      <c r="W4806" t="s">
        <v>73</v>
      </c>
      <c r="X4806" t="s">
        <v>47</v>
      </c>
      <c r="Y4806">
        <v>5876</v>
      </c>
      <c r="Z4806">
        <v>0.1</v>
      </c>
    </row>
    <row r="4807" spans="1:26" x14ac:dyDescent="0.25">
      <c r="A4807" t="s">
        <v>6696</v>
      </c>
      <c r="B4807" s="1">
        <v>45014</v>
      </c>
      <c r="C4807" t="s">
        <v>3916</v>
      </c>
      <c r="D4807" t="s">
        <v>50</v>
      </c>
      <c r="E4807" t="s">
        <v>51</v>
      </c>
      <c r="F4807" t="s">
        <v>30</v>
      </c>
      <c r="G4807" t="s">
        <v>64</v>
      </c>
      <c r="H4807">
        <v>4</v>
      </c>
      <c r="I4807">
        <v>1724</v>
      </c>
      <c r="J4807">
        <v>8</v>
      </c>
      <c r="K4807">
        <v>6344.32</v>
      </c>
      <c r="L4807">
        <v>1146.44</v>
      </c>
      <c r="M4807" t="s">
        <v>32</v>
      </c>
      <c r="N4807" t="s">
        <v>33</v>
      </c>
      <c r="O4807">
        <v>6</v>
      </c>
      <c r="P4807">
        <v>2023</v>
      </c>
      <c r="Q4807">
        <v>3</v>
      </c>
      <c r="R4807" t="s">
        <v>105</v>
      </c>
      <c r="S4807">
        <v>1</v>
      </c>
      <c r="T4807">
        <v>13</v>
      </c>
      <c r="U4807">
        <v>5</v>
      </c>
      <c r="V4807">
        <v>3</v>
      </c>
      <c r="W4807" t="s">
        <v>83</v>
      </c>
      <c r="X4807" t="s">
        <v>47</v>
      </c>
      <c r="Y4807">
        <v>55168</v>
      </c>
      <c r="Z4807">
        <v>0.18</v>
      </c>
    </row>
    <row r="4808" spans="1:26" x14ac:dyDescent="0.25">
      <c r="A4808" t="s">
        <v>6697</v>
      </c>
      <c r="B4808" s="1">
        <v>45160</v>
      </c>
      <c r="C4808" t="s">
        <v>2646</v>
      </c>
      <c r="D4808" t="s">
        <v>50</v>
      </c>
      <c r="E4808" t="s">
        <v>29</v>
      </c>
      <c r="F4808" t="s">
        <v>30</v>
      </c>
      <c r="G4808" t="s">
        <v>64</v>
      </c>
      <c r="H4808">
        <v>5</v>
      </c>
      <c r="I4808">
        <v>3199</v>
      </c>
      <c r="J4808">
        <v>17</v>
      </c>
      <c r="K4808">
        <v>13275.85</v>
      </c>
      <c r="L4808">
        <v>2174.3000000000002</v>
      </c>
      <c r="M4808" t="s">
        <v>65</v>
      </c>
      <c r="N4808" t="s">
        <v>44</v>
      </c>
      <c r="O4808">
        <v>5</v>
      </c>
      <c r="P4808">
        <v>2023</v>
      </c>
      <c r="Q4808">
        <v>8</v>
      </c>
      <c r="R4808" t="s">
        <v>72</v>
      </c>
      <c r="S4808">
        <v>3</v>
      </c>
      <c r="T4808">
        <v>34</v>
      </c>
      <c r="U4808">
        <v>4</v>
      </c>
      <c r="V4808">
        <v>2</v>
      </c>
      <c r="W4808" t="s">
        <v>76</v>
      </c>
      <c r="X4808" t="s">
        <v>47</v>
      </c>
      <c r="Y4808">
        <v>271915</v>
      </c>
      <c r="Z4808">
        <v>0.16</v>
      </c>
    </row>
    <row r="4809" spans="1:26" x14ac:dyDescent="0.25">
      <c r="A4809" t="s">
        <v>6698</v>
      </c>
      <c r="B4809" s="1">
        <v>44945</v>
      </c>
      <c r="C4809" t="s">
        <v>1190</v>
      </c>
      <c r="D4809" t="s">
        <v>39</v>
      </c>
      <c r="E4809" t="s">
        <v>40</v>
      </c>
      <c r="F4809" t="s">
        <v>52</v>
      </c>
      <c r="G4809" t="s">
        <v>79</v>
      </c>
      <c r="H4809">
        <v>1</v>
      </c>
      <c r="I4809">
        <v>3259</v>
      </c>
      <c r="J4809">
        <v>13</v>
      </c>
      <c r="K4809">
        <v>2835.33</v>
      </c>
      <c r="L4809">
        <v>397.44</v>
      </c>
      <c r="M4809" t="s">
        <v>65</v>
      </c>
      <c r="N4809" t="s">
        <v>44</v>
      </c>
      <c r="O4809">
        <v>5</v>
      </c>
      <c r="P4809">
        <v>2023</v>
      </c>
      <c r="Q4809">
        <v>1</v>
      </c>
      <c r="R4809" t="s">
        <v>34</v>
      </c>
      <c r="S4809">
        <v>1</v>
      </c>
      <c r="T4809">
        <v>3</v>
      </c>
      <c r="U4809">
        <v>3</v>
      </c>
      <c r="V4809">
        <v>4</v>
      </c>
      <c r="W4809" t="s">
        <v>73</v>
      </c>
      <c r="X4809" t="s">
        <v>47</v>
      </c>
      <c r="Y4809">
        <v>42367</v>
      </c>
      <c r="Z4809">
        <v>0.14000000000000001</v>
      </c>
    </row>
    <row r="4810" spans="1:26" x14ac:dyDescent="0.25">
      <c r="A4810" t="s">
        <v>6699</v>
      </c>
      <c r="B4810" s="1">
        <v>45237</v>
      </c>
      <c r="C4810" t="s">
        <v>1081</v>
      </c>
      <c r="D4810" t="s">
        <v>39</v>
      </c>
      <c r="E4810" t="s">
        <v>40</v>
      </c>
      <c r="F4810" t="s">
        <v>30</v>
      </c>
      <c r="G4810" t="s">
        <v>31</v>
      </c>
      <c r="H4810">
        <v>2</v>
      </c>
      <c r="I4810">
        <v>3946</v>
      </c>
      <c r="J4810">
        <v>13</v>
      </c>
      <c r="K4810">
        <v>6866.04</v>
      </c>
      <c r="L4810">
        <v>363.86</v>
      </c>
      <c r="M4810" t="s">
        <v>65</v>
      </c>
      <c r="N4810" t="s">
        <v>33</v>
      </c>
      <c r="O4810">
        <v>7</v>
      </c>
      <c r="P4810">
        <v>2023</v>
      </c>
      <c r="Q4810">
        <v>11</v>
      </c>
      <c r="R4810" t="s">
        <v>92</v>
      </c>
      <c r="S4810">
        <v>4</v>
      </c>
      <c r="T4810">
        <v>45</v>
      </c>
      <c r="U4810">
        <v>2</v>
      </c>
      <c r="V4810">
        <v>2</v>
      </c>
      <c r="W4810" t="s">
        <v>76</v>
      </c>
      <c r="X4810" t="s">
        <v>47</v>
      </c>
      <c r="Y4810">
        <v>102596</v>
      </c>
      <c r="Z4810">
        <v>0.05</v>
      </c>
    </row>
    <row r="4811" spans="1:26" x14ac:dyDescent="0.25">
      <c r="A4811" t="s">
        <v>6700</v>
      </c>
      <c r="B4811" s="1">
        <v>44940</v>
      </c>
      <c r="C4811" t="s">
        <v>498</v>
      </c>
      <c r="D4811" t="s">
        <v>28</v>
      </c>
      <c r="E4811" t="s">
        <v>58</v>
      </c>
      <c r="F4811" t="s">
        <v>30</v>
      </c>
      <c r="G4811" t="s">
        <v>86</v>
      </c>
      <c r="H4811">
        <v>5</v>
      </c>
      <c r="I4811">
        <v>2726</v>
      </c>
      <c r="J4811">
        <v>0</v>
      </c>
      <c r="K4811">
        <v>13630</v>
      </c>
      <c r="L4811">
        <v>1452.39</v>
      </c>
      <c r="M4811" t="s">
        <v>32</v>
      </c>
      <c r="N4811" t="s">
        <v>66</v>
      </c>
      <c r="O4811">
        <v>2</v>
      </c>
      <c r="P4811">
        <v>2023</v>
      </c>
      <c r="Q4811">
        <v>1</v>
      </c>
      <c r="R4811" t="s">
        <v>34</v>
      </c>
      <c r="S4811">
        <v>1</v>
      </c>
      <c r="T4811">
        <v>2</v>
      </c>
      <c r="U4811">
        <v>2</v>
      </c>
      <c r="V4811">
        <v>6</v>
      </c>
      <c r="W4811" t="s">
        <v>35</v>
      </c>
      <c r="X4811" t="s">
        <v>36</v>
      </c>
      <c r="Y4811">
        <v>0</v>
      </c>
      <c r="Z4811">
        <v>0.11</v>
      </c>
    </row>
    <row r="4812" spans="1:26" x14ac:dyDescent="0.25">
      <c r="A4812" t="s">
        <v>6701</v>
      </c>
      <c r="B4812" s="1">
        <v>45284</v>
      </c>
      <c r="C4812" t="s">
        <v>427</v>
      </c>
      <c r="D4812" t="s">
        <v>39</v>
      </c>
      <c r="E4812" t="s">
        <v>58</v>
      </c>
      <c r="F4812" t="s">
        <v>52</v>
      </c>
      <c r="G4812" t="s">
        <v>91</v>
      </c>
      <c r="H4812">
        <v>10</v>
      </c>
      <c r="I4812">
        <v>3523</v>
      </c>
      <c r="J4812">
        <v>20</v>
      </c>
      <c r="K4812">
        <v>28184</v>
      </c>
      <c r="L4812">
        <v>4885.47</v>
      </c>
      <c r="M4812" t="s">
        <v>65</v>
      </c>
      <c r="N4812" t="s">
        <v>44</v>
      </c>
      <c r="O4812">
        <v>4</v>
      </c>
      <c r="P4812">
        <v>2023</v>
      </c>
      <c r="Q4812">
        <v>12</v>
      </c>
      <c r="R4812" t="s">
        <v>54</v>
      </c>
      <c r="S4812">
        <v>4</v>
      </c>
      <c r="T4812">
        <v>52</v>
      </c>
      <c r="U4812">
        <v>5</v>
      </c>
      <c r="V4812">
        <v>0</v>
      </c>
      <c r="W4812" t="s">
        <v>55</v>
      </c>
      <c r="X4812" t="s">
        <v>36</v>
      </c>
      <c r="Y4812">
        <v>704600</v>
      </c>
      <c r="Z4812">
        <v>0.17</v>
      </c>
    </row>
    <row r="4813" spans="1:26" x14ac:dyDescent="0.25">
      <c r="A4813" t="s">
        <v>6702</v>
      </c>
      <c r="B4813" s="1">
        <v>45097</v>
      </c>
      <c r="C4813" t="s">
        <v>2815</v>
      </c>
      <c r="D4813" t="s">
        <v>63</v>
      </c>
      <c r="E4813" t="s">
        <v>51</v>
      </c>
      <c r="F4813" t="s">
        <v>30</v>
      </c>
      <c r="G4813" t="s">
        <v>86</v>
      </c>
      <c r="H4813">
        <v>10</v>
      </c>
      <c r="I4813">
        <v>3976</v>
      </c>
      <c r="J4813">
        <v>28</v>
      </c>
      <c r="K4813">
        <v>28627.200000000001</v>
      </c>
      <c r="L4813">
        <v>1475.18</v>
      </c>
      <c r="M4813" t="s">
        <v>65</v>
      </c>
      <c r="N4813" t="s">
        <v>33</v>
      </c>
      <c r="O4813">
        <v>5</v>
      </c>
      <c r="P4813">
        <v>2023</v>
      </c>
      <c r="Q4813">
        <v>6</v>
      </c>
      <c r="R4813" t="s">
        <v>95</v>
      </c>
      <c r="S4813">
        <v>2</v>
      </c>
      <c r="T4813">
        <v>25</v>
      </c>
      <c r="U4813">
        <v>4</v>
      </c>
      <c r="V4813">
        <v>2</v>
      </c>
      <c r="W4813" t="s">
        <v>76</v>
      </c>
      <c r="X4813" t="s">
        <v>47</v>
      </c>
      <c r="Y4813">
        <v>1113280</v>
      </c>
      <c r="Z4813">
        <v>0.05</v>
      </c>
    </row>
    <row r="4814" spans="1:26" x14ac:dyDescent="0.25">
      <c r="A4814" t="s">
        <v>6703</v>
      </c>
      <c r="B4814" s="1">
        <v>45161</v>
      </c>
      <c r="C4814" t="s">
        <v>3935</v>
      </c>
      <c r="D4814" t="s">
        <v>39</v>
      </c>
      <c r="E4814" t="s">
        <v>29</v>
      </c>
      <c r="F4814" t="s">
        <v>52</v>
      </c>
      <c r="G4814" t="s">
        <v>53</v>
      </c>
      <c r="H4814">
        <v>6</v>
      </c>
      <c r="I4814">
        <v>959</v>
      </c>
      <c r="J4814">
        <v>28</v>
      </c>
      <c r="K4814">
        <v>4142.88</v>
      </c>
      <c r="L4814">
        <v>699.17</v>
      </c>
      <c r="M4814" t="s">
        <v>32</v>
      </c>
      <c r="N4814" t="s">
        <v>66</v>
      </c>
      <c r="O4814">
        <v>4</v>
      </c>
      <c r="P4814">
        <v>2023</v>
      </c>
      <c r="Q4814">
        <v>8</v>
      </c>
      <c r="R4814" t="s">
        <v>72</v>
      </c>
      <c r="S4814">
        <v>3</v>
      </c>
      <c r="T4814">
        <v>34</v>
      </c>
      <c r="U4814">
        <v>4</v>
      </c>
      <c r="V4814">
        <v>3</v>
      </c>
      <c r="W4814" t="s">
        <v>83</v>
      </c>
      <c r="X4814" t="s">
        <v>47</v>
      </c>
      <c r="Y4814">
        <v>161112</v>
      </c>
      <c r="Z4814">
        <v>0.17</v>
      </c>
    </row>
    <row r="4815" spans="1:26" x14ac:dyDescent="0.25">
      <c r="A4815" t="s">
        <v>6704</v>
      </c>
      <c r="B4815" s="1">
        <v>45038</v>
      </c>
      <c r="C4815" t="s">
        <v>1565</v>
      </c>
      <c r="D4815" t="s">
        <v>63</v>
      </c>
      <c r="E4815" t="s">
        <v>40</v>
      </c>
      <c r="F4815" t="s">
        <v>52</v>
      </c>
      <c r="G4815" t="s">
        <v>79</v>
      </c>
      <c r="H4815">
        <v>4</v>
      </c>
      <c r="I4815">
        <v>266</v>
      </c>
      <c r="J4815">
        <v>12</v>
      </c>
      <c r="K4815">
        <v>936.32</v>
      </c>
      <c r="L4815">
        <v>116.46</v>
      </c>
      <c r="M4815" t="s">
        <v>32</v>
      </c>
      <c r="N4815" t="s">
        <v>66</v>
      </c>
      <c r="O4815">
        <v>3</v>
      </c>
      <c r="P4815">
        <v>2023</v>
      </c>
      <c r="Q4815">
        <v>4</v>
      </c>
      <c r="R4815" t="s">
        <v>100</v>
      </c>
      <c r="S4815">
        <v>2</v>
      </c>
      <c r="T4815">
        <v>16</v>
      </c>
      <c r="U4815">
        <v>4</v>
      </c>
      <c r="V4815">
        <v>6</v>
      </c>
      <c r="W4815" t="s">
        <v>35</v>
      </c>
      <c r="X4815" t="s">
        <v>36</v>
      </c>
      <c r="Y4815">
        <v>12768</v>
      </c>
      <c r="Z4815">
        <v>0.12</v>
      </c>
    </row>
    <row r="4816" spans="1:26" x14ac:dyDescent="0.25">
      <c r="A4816" t="s">
        <v>6705</v>
      </c>
      <c r="B4816" s="1">
        <v>45270</v>
      </c>
      <c r="C4816" t="s">
        <v>6261</v>
      </c>
      <c r="D4816" t="s">
        <v>39</v>
      </c>
      <c r="E4816" t="s">
        <v>40</v>
      </c>
      <c r="F4816" t="s">
        <v>30</v>
      </c>
      <c r="G4816" t="s">
        <v>86</v>
      </c>
      <c r="H4816">
        <v>10</v>
      </c>
      <c r="I4816">
        <v>4170</v>
      </c>
      <c r="J4816">
        <v>26</v>
      </c>
      <c r="K4816">
        <v>30858</v>
      </c>
      <c r="L4816">
        <v>5105.79</v>
      </c>
      <c r="M4816" t="s">
        <v>43</v>
      </c>
      <c r="N4816" t="s">
        <v>33</v>
      </c>
      <c r="O4816">
        <v>4</v>
      </c>
      <c r="P4816">
        <v>2023</v>
      </c>
      <c r="Q4816">
        <v>12</v>
      </c>
      <c r="R4816" t="s">
        <v>54</v>
      </c>
      <c r="S4816">
        <v>4</v>
      </c>
      <c r="T4816">
        <v>50</v>
      </c>
      <c r="U4816">
        <v>3</v>
      </c>
      <c r="V4816">
        <v>0</v>
      </c>
      <c r="W4816" t="s">
        <v>55</v>
      </c>
      <c r="X4816" t="s">
        <v>36</v>
      </c>
      <c r="Y4816">
        <v>1084200</v>
      </c>
      <c r="Z4816">
        <v>0.17</v>
      </c>
    </row>
    <row r="4817" spans="1:26" x14ac:dyDescent="0.25">
      <c r="A4817" t="s">
        <v>6706</v>
      </c>
      <c r="B4817" s="1">
        <v>45197</v>
      </c>
      <c r="C4817" t="s">
        <v>4833</v>
      </c>
      <c r="D4817" t="s">
        <v>50</v>
      </c>
      <c r="E4817" t="s">
        <v>29</v>
      </c>
      <c r="F4817" t="s">
        <v>52</v>
      </c>
      <c r="G4817" t="s">
        <v>91</v>
      </c>
      <c r="H4817">
        <v>2</v>
      </c>
      <c r="I4817">
        <v>4311</v>
      </c>
      <c r="J4817">
        <v>10</v>
      </c>
      <c r="K4817">
        <v>7759.8</v>
      </c>
      <c r="L4817">
        <v>1458.95</v>
      </c>
      <c r="M4817" t="s">
        <v>65</v>
      </c>
      <c r="N4817" t="s">
        <v>33</v>
      </c>
      <c r="O4817">
        <v>3</v>
      </c>
      <c r="P4817">
        <v>2023</v>
      </c>
      <c r="Q4817">
        <v>9</v>
      </c>
      <c r="R4817" t="s">
        <v>80</v>
      </c>
      <c r="S4817">
        <v>3</v>
      </c>
      <c r="T4817">
        <v>39</v>
      </c>
      <c r="U4817">
        <v>5</v>
      </c>
      <c r="V4817">
        <v>4</v>
      </c>
      <c r="W4817" t="s">
        <v>73</v>
      </c>
      <c r="X4817" t="s">
        <v>47</v>
      </c>
      <c r="Y4817">
        <v>86220</v>
      </c>
      <c r="Z4817">
        <v>0.19</v>
      </c>
    </row>
    <row r="4818" spans="1:26" x14ac:dyDescent="0.25">
      <c r="A4818" t="s">
        <v>6707</v>
      </c>
      <c r="B4818" s="1">
        <v>45192</v>
      </c>
      <c r="C4818" t="s">
        <v>3787</v>
      </c>
      <c r="D4818" t="s">
        <v>39</v>
      </c>
      <c r="E4818" t="s">
        <v>29</v>
      </c>
      <c r="F4818" t="s">
        <v>41</v>
      </c>
      <c r="G4818" t="s">
        <v>116</v>
      </c>
      <c r="H4818">
        <v>3</v>
      </c>
      <c r="I4818">
        <v>4280</v>
      </c>
      <c r="J4818">
        <v>28</v>
      </c>
      <c r="K4818">
        <v>9244.7999999999993</v>
      </c>
      <c r="L4818">
        <v>1694.16</v>
      </c>
      <c r="M4818" t="s">
        <v>65</v>
      </c>
      <c r="N4818" t="s">
        <v>44</v>
      </c>
      <c r="O4818">
        <v>6</v>
      </c>
      <c r="P4818">
        <v>2023</v>
      </c>
      <c r="Q4818">
        <v>9</v>
      </c>
      <c r="R4818" t="s">
        <v>80</v>
      </c>
      <c r="S4818">
        <v>3</v>
      </c>
      <c r="T4818">
        <v>38</v>
      </c>
      <c r="U4818">
        <v>4</v>
      </c>
      <c r="V4818">
        <v>6</v>
      </c>
      <c r="W4818" t="s">
        <v>35</v>
      </c>
      <c r="X4818" t="s">
        <v>36</v>
      </c>
      <c r="Y4818">
        <v>359520</v>
      </c>
      <c r="Z4818">
        <v>0.18</v>
      </c>
    </row>
    <row r="4819" spans="1:26" x14ac:dyDescent="0.25">
      <c r="A4819" t="s">
        <v>6708</v>
      </c>
      <c r="B4819" s="1">
        <v>44963</v>
      </c>
      <c r="C4819" t="s">
        <v>392</v>
      </c>
      <c r="D4819" t="s">
        <v>39</v>
      </c>
      <c r="E4819" t="s">
        <v>29</v>
      </c>
      <c r="F4819" t="s">
        <v>41</v>
      </c>
      <c r="G4819" t="s">
        <v>42</v>
      </c>
      <c r="H4819">
        <v>10</v>
      </c>
      <c r="I4819">
        <v>4916</v>
      </c>
      <c r="J4819">
        <v>16</v>
      </c>
      <c r="K4819">
        <v>41294.400000000001</v>
      </c>
      <c r="L4819">
        <v>6744.85</v>
      </c>
      <c r="M4819" t="s">
        <v>65</v>
      </c>
      <c r="N4819" t="s">
        <v>44</v>
      </c>
      <c r="O4819">
        <v>3</v>
      </c>
      <c r="P4819">
        <v>2023</v>
      </c>
      <c r="Q4819">
        <v>2</v>
      </c>
      <c r="R4819" t="s">
        <v>67</v>
      </c>
      <c r="S4819">
        <v>1</v>
      </c>
      <c r="T4819">
        <v>6</v>
      </c>
      <c r="U4819">
        <v>2</v>
      </c>
      <c r="V4819">
        <v>1</v>
      </c>
      <c r="W4819" t="s">
        <v>60</v>
      </c>
      <c r="X4819" t="s">
        <v>47</v>
      </c>
      <c r="Y4819">
        <v>786560</v>
      </c>
      <c r="Z4819">
        <v>0.16</v>
      </c>
    </row>
    <row r="4820" spans="1:26" x14ac:dyDescent="0.25">
      <c r="A4820" t="s">
        <v>6709</v>
      </c>
      <c r="B4820" s="1">
        <v>45014</v>
      </c>
      <c r="C4820" t="s">
        <v>392</v>
      </c>
      <c r="D4820" t="s">
        <v>39</v>
      </c>
      <c r="E4820" t="s">
        <v>58</v>
      </c>
      <c r="F4820" t="s">
        <v>30</v>
      </c>
      <c r="G4820" t="s">
        <v>64</v>
      </c>
      <c r="H4820">
        <v>4</v>
      </c>
      <c r="I4820">
        <v>4161</v>
      </c>
      <c r="J4820">
        <v>19</v>
      </c>
      <c r="K4820">
        <v>13481.64</v>
      </c>
      <c r="L4820">
        <v>1361.6</v>
      </c>
      <c r="M4820" t="s">
        <v>32</v>
      </c>
      <c r="N4820" t="s">
        <v>66</v>
      </c>
      <c r="O4820">
        <v>2</v>
      </c>
      <c r="P4820">
        <v>2023</v>
      </c>
      <c r="Q4820">
        <v>3</v>
      </c>
      <c r="R4820" t="s">
        <v>105</v>
      </c>
      <c r="S4820">
        <v>1</v>
      </c>
      <c r="T4820">
        <v>13</v>
      </c>
      <c r="U4820">
        <v>5</v>
      </c>
      <c r="V4820">
        <v>3</v>
      </c>
      <c r="W4820" t="s">
        <v>83</v>
      </c>
      <c r="X4820" t="s">
        <v>47</v>
      </c>
      <c r="Y4820">
        <v>316236</v>
      </c>
      <c r="Z4820">
        <v>0.1</v>
      </c>
    </row>
    <row r="4821" spans="1:26" x14ac:dyDescent="0.25">
      <c r="A4821" t="s">
        <v>6710</v>
      </c>
      <c r="B4821" s="1">
        <v>45141</v>
      </c>
      <c r="C4821" t="s">
        <v>4311</v>
      </c>
      <c r="D4821" t="s">
        <v>63</v>
      </c>
      <c r="E4821" t="s">
        <v>29</v>
      </c>
      <c r="F4821" t="s">
        <v>41</v>
      </c>
      <c r="G4821" t="s">
        <v>116</v>
      </c>
      <c r="H4821">
        <v>3</v>
      </c>
      <c r="I4821">
        <v>192</v>
      </c>
      <c r="J4821">
        <v>16</v>
      </c>
      <c r="K4821">
        <v>483.84</v>
      </c>
      <c r="L4821">
        <v>64.62</v>
      </c>
      <c r="M4821" t="s">
        <v>65</v>
      </c>
      <c r="N4821" t="s">
        <v>44</v>
      </c>
      <c r="O4821">
        <v>4</v>
      </c>
      <c r="P4821">
        <v>2023</v>
      </c>
      <c r="Q4821">
        <v>8</v>
      </c>
      <c r="R4821" t="s">
        <v>72</v>
      </c>
      <c r="S4821">
        <v>3</v>
      </c>
      <c r="T4821">
        <v>31</v>
      </c>
      <c r="U4821">
        <v>1</v>
      </c>
      <c r="V4821">
        <v>4</v>
      </c>
      <c r="W4821" t="s">
        <v>73</v>
      </c>
      <c r="X4821" t="s">
        <v>47</v>
      </c>
      <c r="Y4821">
        <v>9216</v>
      </c>
      <c r="Z4821">
        <v>0.13</v>
      </c>
    </row>
    <row r="4822" spans="1:26" x14ac:dyDescent="0.25">
      <c r="A4822" t="s">
        <v>6711</v>
      </c>
      <c r="B4822" s="1">
        <v>45202</v>
      </c>
      <c r="C4822" t="s">
        <v>2058</v>
      </c>
      <c r="D4822" t="s">
        <v>28</v>
      </c>
      <c r="E4822" t="s">
        <v>58</v>
      </c>
      <c r="F4822" t="s">
        <v>41</v>
      </c>
      <c r="G4822" t="s">
        <v>59</v>
      </c>
      <c r="H4822">
        <v>3</v>
      </c>
      <c r="I4822">
        <v>3298</v>
      </c>
      <c r="J4822">
        <v>17</v>
      </c>
      <c r="K4822">
        <v>8212.02</v>
      </c>
      <c r="L4822">
        <v>1294.72</v>
      </c>
      <c r="M4822" t="s">
        <v>43</v>
      </c>
      <c r="N4822" t="s">
        <v>33</v>
      </c>
      <c r="O4822">
        <v>2</v>
      </c>
      <c r="P4822">
        <v>2023</v>
      </c>
      <c r="Q4822">
        <v>10</v>
      </c>
      <c r="R4822" t="s">
        <v>45</v>
      </c>
      <c r="S4822">
        <v>4</v>
      </c>
      <c r="T4822">
        <v>40</v>
      </c>
      <c r="U4822">
        <v>1</v>
      </c>
      <c r="V4822">
        <v>2</v>
      </c>
      <c r="W4822" t="s">
        <v>76</v>
      </c>
      <c r="X4822" t="s">
        <v>47</v>
      </c>
      <c r="Y4822">
        <v>168198</v>
      </c>
      <c r="Z4822">
        <v>0.16</v>
      </c>
    </row>
    <row r="4823" spans="1:26" x14ac:dyDescent="0.25">
      <c r="A4823" t="s">
        <v>6712</v>
      </c>
      <c r="B4823" s="1">
        <v>45189</v>
      </c>
      <c r="C4823" t="s">
        <v>4063</v>
      </c>
      <c r="D4823" t="s">
        <v>39</v>
      </c>
      <c r="E4823" t="s">
        <v>51</v>
      </c>
      <c r="F4823" t="s">
        <v>41</v>
      </c>
      <c r="G4823" t="s">
        <v>42</v>
      </c>
      <c r="H4823">
        <v>10</v>
      </c>
      <c r="I4823">
        <v>1896</v>
      </c>
      <c r="J4823">
        <v>2</v>
      </c>
      <c r="K4823">
        <v>18580.8</v>
      </c>
      <c r="L4823">
        <v>1457.14</v>
      </c>
      <c r="M4823" t="s">
        <v>32</v>
      </c>
      <c r="N4823" t="s">
        <v>44</v>
      </c>
      <c r="O4823">
        <v>7</v>
      </c>
      <c r="P4823">
        <v>2023</v>
      </c>
      <c r="Q4823">
        <v>9</v>
      </c>
      <c r="R4823" t="s">
        <v>80</v>
      </c>
      <c r="S4823">
        <v>3</v>
      </c>
      <c r="T4823">
        <v>38</v>
      </c>
      <c r="U4823">
        <v>4</v>
      </c>
      <c r="V4823">
        <v>3</v>
      </c>
      <c r="W4823" t="s">
        <v>83</v>
      </c>
      <c r="X4823" t="s">
        <v>47</v>
      </c>
      <c r="Y4823">
        <v>37920</v>
      </c>
      <c r="Z4823">
        <v>0.08</v>
      </c>
    </row>
    <row r="4824" spans="1:26" x14ac:dyDescent="0.25">
      <c r="A4824" t="s">
        <v>6713</v>
      </c>
      <c r="B4824" s="1">
        <v>45008</v>
      </c>
      <c r="C4824" t="s">
        <v>2432</v>
      </c>
      <c r="D4824" t="s">
        <v>28</v>
      </c>
      <c r="E4824" t="s">
        <v>40</v>
      </c>
      <c r="F4824" t="s">
        <v>30</v>
      </c>
      <c r="G4824" t="s">
        <v>31</v>
      </c>
      <c r="H4824">
        <v>8</v>
      </c>
      <c r="I4824">
        <v>2842</v>
      </c>
      <c r="J4824">
        <v>25</v>
      </c>
      <c r="K4824">
        <v>17052</v>
      </c>
      <c r="L4824">
        <v>2430.59</v>
      </c>
      <c r="M4824" t="s">
        <v>65</v>
      </c>
      <c r="N4824" t="s">
        <v>33</v>
      </c>
      <c r="O4824">
        <v>1</v>
      </c>
      <c r="P4824">
        <v>2023</v>
      </c>
      <c r="Q4824">
        <v>3</v>
      </c>
      <c r="R4824" t="s">
        <v>105</v>
      </c>
      <c r="S4824">
        <v>1</v>
      </c>
      <c r="T4824">
        <v>12</v>
      </c>
      <c r="U4824">
        <v>4</v>
      </c>
      <c r="V4824">
        <v>4</v>
      </c>
      <c r="W4824" t="s">
        <v>73</v>
      </c>
      <c r="X4824" t="s">
        <v>47</v>
      </c>
      <c r="Y4824">
        <v>568400</v>
      </c>
      <c r="Z4824">
        <v>0.14000000000000001</v>
      </c>
    </row>
    <row r="4825" spans="1:26" x14ac:dyDescent="0.25">
      <c r="A4825" t="s">
        <v>6714</v>
      </c>
      <c r="B4825" s="1">
        <v>45265</v>
      </c>
      <c r="C4825" t="s">
        <v>2028</v>
      </c>
      <c r="D4825" t="s">
        <v>39</v>
      </c>
      <c r="E4825" t="s">
        <v>58</v>
      </c>
      <c r="F4825" t="s">
        <v>41</v>
      </c>
      <c r="G4825" t="s">
        <v>116</v>
      </c>
      <c r="H4825">
        <v>6</v>
      </c>
      <c r="I4825">
        <v>4696</v>
      </c>
      <c r="J4825">
        <v>17</v>
      </c>
      <c r="K4825">
        <v>23386.080000000002</v>
      </c>
      <c r="L4825">
        <v>4570.75</v>
      </c>
      <c r="M4825" t="s">
        <v>65</v>
      </c>
      <c r="N4825" t="s">
        <v>66</v>
      </c>
      <c r="O4825">
        <v>6</v>
      </c>
      <c r="P4825">
        <v>2023</v>
      </c>
      <c r="Q4825">
        <v>12</v>
      </c>
      <c r="R4825" t="s">
        <v>54</v>
      </c>
      <c r="S4825">
        <v>4</v>
      </c>
      <c r="T4825">
        <v>49</v>
      </c>
      <c r="U4825">
        <v>2</v>
      </c>
      <c r="V4825">
        <v>2</v>
      </c>
      <c r="W4825" t="s">
        <v>76</v>
      </c>
      <c r="X4825" t="s">
        <v>47</v>
      </c>
      <c r="Y4825">
        <v>478992</v>
      </c>
      <c r="Z4825">
        <v>0.2</v>
      </c>
    </row>
    <row r="4826" spans="1:26" x14ac:dyDescent="0.25">
      <c r="A4826" t="s">
        <v>6715</v>
      </c>
      <c r="B4826" s="1">
        <v>45220</v>
      </c>
      <c r="C4826" t="s">
        <v>2910</v>
      </c>
      <c r="D4826" t="s">
        <v>39</v>
      </c>
      <c r="E4826" t="s">
        <v>58</v>
      </c>
      <c r="F4826" t="s">
        <v>30</v>
      </c>
      <c r="G4826" t="s">
        <v>86</v>
      </c>
      <c r="H4826">
        <v>4</v>
      </c>
      <c r="I4826">
        <v>1419</v>
      </c>
      <c r="J4826">
        <v>6</v>
      </c>
      <c r="K4826">
        <v>5335.44</v>
      </c>
      <c r="L4826">
        <v>453.13</v>
      </c>
      <c r="M4826" t="s">
        <v>43</v>
      </c>
      <c r="N4826" t="s">
        <v>66</v>
      </c>
      <c r="O4826">
        <v>3</v>
      </c>
      <c r="P4826">
        <v>2023</v>
      </c>
      <c r="Q4826">
        <v>10</v>
      </c>
      <c r="R4826" t="s">
        <v>45</v>
      </c>
      <c r="S4826">
        <v>4</v>
      </c>
      <c r="T4826">
        <v>42</v>
      </c>
      <c r="U4826">
        <v>3</v>
      </c>
      <c r="V4826">
        <v>6</v>
      </c>
      <c r="W4826" t="s">
        <v>35</v>
      </c>
      <c r="X4826" t="s">
        <v>36</v>
      </c>
      <c r="Y4826">
        <v>34056</v>
      </c>
      <c r="Z4826">
        <v>0.08</v>
      </c>
    </row>
    <row r="4827" spans="1:26" x14ac:dyDescent="0.25">
      <c r="A4827" t="s">
        <v>6716</v>
      </c>
      <c r="B4827" s="1">
        <v>45229</v>
      </c>
      <c r="C4827" t="s">
        <v>6717</v>
      </c>
      <c r="D4827" t="s">
        <v>28</v>
      </c>
      <c r="E4827" t="s">
        <v>51</v>
      </c>
      <c r="F4827" t="s">
        <v>52</v>
      </c>
      <c r="G4827" t="s">
        <v>79</v>
      </c>
      <c r="H4827">
        <v>5</v>
      </c>
      <c r="I4827">
        <v>1265</v>
      </c>
      <c r="J4827">
        <v>7</v>
      </c>
      <c r="K4827">
        <v>5882.25</v>
      </c>
      <c r="L4827">
        <v>494.91</v>
      </c>
      <c r="M4827" t="s">
        <v>65</v>
      </c>
      <c r="N4827" t="s">
        <v>66</v>
      </c>
      <c r="O4827">
        <v>2</v>
      </c>
      <c r="P4827">
        <v>2023</v>
      </c>
      <c r="Q4827">
        <v>10</v>
      </c>
      <c r="R4827" t="s">
        <v>45</v>
      </c>
      <c r="S4827">
        <v>4</v>
      </c>
      <c r="T4827">
        <v>44</v>
      </c>
      <c r="U4827">
        <v>5</v>
      </c>
      <c r="V4827">
        <v>1</v>
      </c>
      <c r="W4827" t="s">
        <v>60</v>
      </c>
      <c r="X4827" t="s">
        <v>47</v>
      </c>
      <c r="Y4827">
        <v>44275</v>
      </c>
      <c r="Z4827">
        <v>0.08</v>
      </c>
    </row>
    <row r="4828" spans="1:26" x14ac:dyDescent="0.25">
      <c r="A4828" t="s">
        <v>6718</v>
      </c>
      <c r="B4828" s="1">
        <v>44991</v>
      </c>
      <c r="C4828" t="s">
        <v>2340</v>
      </c>
      <c r="D4828" t="s">
        <v>28</v>
      </c>
      <c r="E4828" t="s">
        <v>58</v>
      </c>
      <c r="F4828" t="s">
        <v>30</v>
      </c>
      <c r="G4828" t="s">
        <v>64</v>
      </c>
      <c r="H4828">
        <v>3</v>
      </c>
      <c r="I4828">
        <v>1052</v>
      </c>
      <c r="J4828">
        <v>6</v>
      </c>
      <c r="K4828">
        <v>2966.64</v>
      </c>
      <c r="L4828">
        <v>452.52</v>
      </c>
      <c r="M4828" t="s">
        <v>43</v>
      </c>
      <c r="N4828" t="s">
        <v>33</v>
      </c>
      <c r="O4828">
        <v>1</v>
      </c>
      <c r="P4828">
        <v>2023</v>
      </c>
      <c r="Q4828">
        <v>3</v>
      </c>
      <c r="R4828" t="s">
        <v>105</v>
      </c>
      <c r="S4828">
        <v>1</v>
      </c>
      <c r="T4828">
        <v>10</v>
      </c>
      <c r="U4828">
        <v>2</v>
      </c>
      <c r="V4828">
        <v>1</v>
      </c>
      <c r="W4828" t="s">
        <v>60</v>
      </c>
      <c r="X4828" t="s">
        <v>47</v>
      </c>
      <c r="Y4828">
        <v>18936</v>
      </c>
      <c r="Z4828">
        <v>0.15</v>
      </c>
    </row>
    <row r="4829" spans="1:26" x14ac:dyDescent="0.25">
      <c r="A4829" t="s">
        <v>6719</v>
      </c>
      <c r="B4829" s="1">
        <v>45123</v>
      </c>
      <c r="C4829" t="s">
        <v>828</v>
      </c>
      <c r="D4829" t="s">
        <v>63</v>
      </c>
      <c r="E4829" t="s">
        <v>58</v>
      </c>
      <c r="F4829" t="s">
        <v>52</v>
      </c>
      <c r="G4829" t="s">
        <v>79</v>
      </c>
      <c r="H4829">
        <v>1</v>
      </c>
      <c r="I4829">
        <v>1841</v>
      </c>
      <c r="J4829">
        <v>19</v>
      </c>
      <c r="K4829">
        <v>1491.21</v>
      </c>
      <c r="L4829">
        <v>212.39</v>
      </c>
      <c r="M4829" t="s">
        <v>43</v>
      </c>
      <c r="N4829" t="s">
        <v>33</v>
      </c>
      <c r="O4829">
        <v>3</v>
      </c>
      <c r="P4829">
        <v>2023</v>
      </c>
      <c r="Q4829">
        <v>7</v>
      </c>
      <c r="R4829" t="s">
        <v>125</v>
      </c>
      <c r="S4829">
        <v>3</v>
      </c>
      <c r="T4829">
        <v>29</v>
      </c>
      <c r="U4829">
        <v>4</v>
      </c>
      <c r="V4829">
        <v>0</v>
      </c>
      <c r="W4829" t="s">
        <v>55</v>
      </c>
      <c r="X4829" t="s">
        <v>36</v>
      </c>
      <c r="Y4829">
        <v>34979</v>
      </c>
      <c r="Z4829">
        <v>0.14000000000000001</v>
      </c>
    </row>
    <row r="4830" spans="1:26" x14ac:dyDescent="0.25">
      <c r="A4830" t="s">
        <v>6720</v>
      </c>
      <c r="B4830" s="1">
        <v>45292</v>
      </c>
      <c r="C4830" t="s">
        <v>2613</v>
      </c>
      <c r="D4830" t="s">
        <v>28</v>
      </c>
      <c r="E4830" t="s">
        <v>40</v>
      </c>
      <c r="F4830" t="s">
        <v>52</v>
      </c>
      <c r="G4830" t="s">
        <v>53</v>
      </c>
      <c r="H4830">
        <v>4</v>
      </c>
      <c r="I4830">
        <v>1416</v>
      </c>
      <c r="J4830">
        <v>16</v>
      </c>
      <c r="K4830">
        <v>4757.76</v>
      </c>
      <c r="L4830">
        <v>402.32</v>
      </c>
      <c r="M4830" t="s">
        <v>32</v>
      </c>
      <c r="N4830" t="s">
        <v>44</v>
      </c>
      <c r="O4830">
        <v>5</v>
      </c>
      <c r="P4830">
        <v>2024</v>
      </c>
      <c r="Q4830">
        <v>1</v>
      </c>
      <c r="R4830" t="s">
        <v>34</v>
      </c>
      <c r="S4830">
        <v>1</v>
      </c>
      <c r="T4830">
        <v>1</v>
      </c>
      <c r="U4830">
        <v>1</v>
      </c>
      <c r="V4830">
        <v>1</v>
      </c>
      <c r="W4830" t="s">
        <v>60</v>
      </c>
      <c r="X4830" t="s">
        <v>47</v>
      </c>
      <c r="Y4830">
        <v>90624</v>
      </c>
      <c r="Z4830">
        <v>0.08</v>
      </c>
    </row>
    <row r="4831" spans="1:26" x14ac:dyDescent="0.25">
      <c r="A4831" t="s">
        <v>6721</v>
      </c>
      <c r="B4831" s="1">
        <v>45038</v>
      </c>
      <c r="C4831" t="s">
        <v>6444</v>
      </c>
      <c r="D4831" t="s">
        <v>39</v>
      </c>
      <c r="E4831" t="s">
        <v>40</v>
      </c>
      <c r="F4831" t="s">
        <v>30</v>
      </c>
      <c r="G4831" t="s">
        <v>86</v>
      </c>
      <c r="H4831">
        <v>2</v>
      </c>
      <c r="I4831">
        <v>823</v>
      </c>
      <c r="J4831">
        <v>19</v>
      </c>
      <c r="K4831">
        <v>1333.26</v>
      </c>
      <c r="L4831">
        <v>257.06</v>
      </c>
      <c r="M4831" t="s">
        <v>43</v>
      </c>
      <c r="N4831" t="s">
        <v>66</v>
      </c>
      <c r="O4831">
        <v>4</v>
      </c>
      <c r="P4831">
        <v>2023</v>
      </c>
      <c r="Q4831">
        <v>4</v>
      </c>
      <c r="R4831" t="s">
        <v>100</v>
      </c>
      <c r="S4831">
        <v>2</v>
      </c>
      <c r="T4831">
        <v>16</v>
      </c>
      <c r="U4831">
        <v>4</v>
      </c>
      <c r="V4831">
        <v>6</v>
      </c>
      <c r="W4831" t="s">
        <v>35</v>
      </c>
      <c r="X4831" t="s">
        <v>36</v>
      </c>
      <c r="Y4831">
        <v>31274</v>
      </c>
      <c r="Z4831">
        <v>0.19</v>
      </c>
    </row>
    <row r="4832" spans="1:26" x14ac:dyDescent="0.25">
      <c r="A4832" t="s">
        <v>6722</v>
      </c>
      <c r="B4832" s="1">
        <v>45006</v>
      </c>
      <c r="C4832" t="s">
        <v>366</v>
      </c>
      <c r="D4832" t="s">
        <v>63</v>
      </c>
      <c r="E4832" t="s">
        <v>51</v>
      </c>
      <c r="F4832" t="s">
        <v>41</v>
      </c>
      <c r="G4832" t="s">
        <v>59</v>
      </c>
      <c r="H4832">
        <v>3</v>
      </c>
      <c r="I4832">
        <v>1841</v>
      </c>
      <c r="J4832">
        <v>11</v>
      </c>
      <c r="K4832">
        <v>4915.47</v>
      </c>
      <c r="L4832">
        <v>715.48</v>
      </c>
      <c r="M4832" t="s">
        <v>32</v>
      </c>
      <c r="N4832" t="s">
        <v>33</v>
      </c>
      <c r="O4832">
        <v>5</v>
      </c>
      <c r="P4832">
        <v>2023</v>
      </c>
      <c r="Q4832">
        <v>3</v>
      </c>
      <c r="R4832" t="s">
        <v>105</v>
      </c>
      <c r="S4832">
        <v>1</v>
      </c>
      <c r="T4832">
        <v>12</v>
      </c>
      <c r="U4832">
        <v>4</v>
      </c>
      <c r="V4832">
        <v>2</v>
      </c>
      <c r="W4832" t="s">
        <v>76</v>
      </c>
      <c r="X4832" t="s">
        <v>47</v>
      </c>
      <c r="Y4832">
        <v>60753</v>
      </c>
      <c r="Z4832">
        <v>0.15</v>
      </c>
    </row>
    <row r="4833" spans="1:26" x14ac:dyDescent="0.25">
      <c r="A4833" t="s">
        <v>6723</v>
      </c>
      <c r="B4833" s="1">
        <v>45156</v>
      </c>
      <c r="C4833" t="s">
        <v>3410</v>
      </c>
      <c r="D4833" t="s">
        <v>28</v>
      </c>
      <c r="E4833" t="s">
        <v>40</v>
      </c>
      <c r="F4833" t="s">
        <v>30</v>
      </c>
      <c r="G4833" t="s">
        <v>31</v>
      </c>
      <c r="H4833">
        <v>9</v>
      </c>
      <c r="I4833">
        <v>726</v>
      </c>
      <c r="J4833">
        <v>7</v>
      </c>
      <c r="K4833">
        <v>6076.62</v>
      </c>
      <c r="L4833">
        <v>438.48</v>
      </c>
      <c r="M4833" t="s">
        <v>43</v>
      </c>
      <c r="N4833" t="s">
        <v>33</v>
      </c>
      <c r="O4833">
        <v>1</v>
      </c>
      <c r="P4833">
        <v>2023</v>
      </c>
      <c r="Q4833">
        <v>8</v>
      </c>
      <c r="R4833" t="s">
        <v>72</v>
      </c>
      <c r="S4833">
        <v>3</v>
      </c>
      <c r="T4833">
        <v>33</v>
      </c>
      <c r="U4833">
        <v>3</v>
      </c>
      <c r="V4833">
        <v>5</v>
      </c>
      <c r="W4833" t="s">
        <v>46</v>
      </c>
      <c r="X4833" t="s">
        <v>47</v>
      </c>
      <c r="Y4833">
        <v>45738</v>
      </c>
      <c r="Z4833">
        <v>7.0000000000000007E-2</v>
      </c>
    </row>
    <row r="4834" spans="1:26" x14ac:dyDescent="0.25">
      <c r="A4834" t="s">
        <v>6724</v>
      </c>
      <c r="B4834" s="1">
        <v>45161</v>
      </c>
      <c r="C4834" t="s">
        <v>471</v>
      </c>
      <c r="D4834" t="s">
        <v>28</v>
      </c>
      <c r="E4834" t="s">
        <v>58</v>
      </c>
      <c r="F4834" t="s">
        <v>30</v>
      </c>
      <c r="G4834" t="s">
        <v>64</v>
      </c>
      <c r="H4834">
        <v>7</v>
      </c>
      <c r="I4834">
        <v>3676</v>
      </c>
      <c r="J4834">
        <v>30</v>
      </c>
      <c r="K4834">
        <v>18012.400000000001</v>
      </c>
      <c r="L4834">
        <v>3173.05</v>
      </c>
      <c r="M4834" t="s">
        <v>32</v>
      </c>
      <c r="N4834" t="s">
        <v>66</v>
      </c>
      <c r="O4834">
        <v>3</v>
      </c>
      <c r="P4834">
        <v>2023</v>
      </c>
      <c r="Q4834">
        <v>8</v>
      </c>
      <c r="R4834" t="s">
        <v>72</v>
      </c>
      <c r="S4834">
        <v>3</v>
      </c>
      <c r="T4834">
        <v>34</v>
      </c>
      <c r="U4834">
        <v>4</v>
      </c>
      <c r="V4834">
        <v>3</v>
      </c>
      <c r="W4834" t="s">
        <v>83</v>
      </c>
      <c r="X4834" t="s">
        <v>47</v>
      </c>
      <c r="Y4834">
        <v>771960</v>
      </c>
      <c r="Z4834">
        <v>0.18</v>
      </c>
    </row>
    <row r="4835" spans="1:26" x14ac:dyDescent="0.25">
      <c r="A4835" t="s">
        <v>6725</v>
      </c>
      <c r="B4835" s="1">
        <v>45078</v>
      </c>
      <c r="C4835" t="s">
        <v>3449</v>
      </c>
      <c r="D4835" t="s">
        <v>63</v>
      </c>
      <c r="E4835" t="s">
        <v>40</v>
      </c>
      <c r="F4835" t="s">
        <v>30</v>
      </c>
      <c r="G4835" t="s">
        <v>31</v>
      </c>
      <c r="H4835">
        <v>8</v>
      </c>
      <c r="I4835">
        <v>3951</v>
      </c>
      <c r="J4835">
        <v>22</v>
      </c>
      <c r="K4835">
        <v>24654.240000000002</v>
      </c>
      <c r="L4835">
        <v>3084.81</v>
      </c>
      <c r="M4835" t="s">
        <v>43</v>
      </c>
      <c r="N4835" t="s">
        <v>66</v>
      </c>
      <c r="O4835">
        <v>7</v>
      </c>
      <c r="P4835">
        <v>2023</v>
      </c>
      <c r="Q4835">
        <v>6</v>
      </c>
      <c r="R4835" t="s">
        <v>95</v>
      </c>
      <c r="S4835">
        <v>2</v>
      </c>
      <c r="T4835">
        <v>22</v>
      </c>
      <c r="U4835">
        <v>1</v>
      </c>
      <c r="V4835">
        <v>4</v>
      </c>
      <c r="W4835" t="s">
        <v>73</v>
      </c>
      <c r="X4835" t="s">
        <v>47</v>
      </c>
      <c r="Y4835">
        <v>695376</v>
      </c>
      <c r="Z4835">
        <v>0.13</v>
      </c>
    </row>
    <row r="4836" spans="1:26" x14ac:dyDescent="0.25">
      <c r="A4836" t="s">
        <v>6726</v>
      </c>
      <c r="B4836" s="1">
        <v>45040</v>
      </c>
      <c r="C4836" t="s">
        <v>5263</v>
      </c>
      <c r="D4836" t="s">
        <v>39</v>
      </c>
      <c r="E4836" t="s">
        <v>58</v>
      </c>
      <c r="F4836" t="s">
        <v>52</v>
      </c>
      <c r="G4836" t="s">
        <v>79</v>
      </c>
      <c r="H4836">
        <v>2</v>
      </c>
      <c r="I4836">
        <v>4654</v>
      </c>
      <c r="J4836">
        <v>11</v>
      </c>
      <c r="K4836">
        <v>8284.1200000000008</v>
      </c>
      <c r="L4836">
        <v>1478.57</v>
      </c>
      <c r="M4836" t="s">
        <v>43</v>
      </c>
      <c r="N4836" t="s">
        <v>44</v>
      </c>
      <c r="O4836">
        <v>4</v>
      </c>
      <c r="P4836">
        <v>2023</v>
      </c>
      <c r="Q4836">
        <v>4</v>
      </c>
      <c r="R4836" t="s">
        <v>100</v>
      </c>
      <c r="S4836">
        <v>2</v>
      </c>
      <c r="T4836">
        <v>17</v>
      </c>
      <c r="U4836">
        <v>5</v>
      </c>
      <c r="V4836">
        <v>1</v>
      </c>
      <c r="W4836" t="s">
        <v>60</v>
      </c>
      <c r="X4836" t="s">
        <v>47</v>
      </c>
      <c r="Y4836">
        <v>102388</v>
      </c>
      <c r="Z4836">
        <v>0.18</v>
      </c>
    </row>
    <row r="4837" spans="1:26" x14ac:dyDescent="0.25">
      <c r="A4837" t="s">
        <v>6727</v>
      </c>
      <c r="B4837" s="1">
        <v>45129</v>
      </c>
      <c r="C4837" t="s">
        <v>552</v>
      </c>
      <c r="D4837" t="s">
        <v>39</v>
      </c>
      <c r="E4837" t="s">
        <v>29</v>
      </c>
      <c r="F4837" t="s">
        <v>52</v>
      </c>
      <c r="G4837" t="s">
        <v>79</v>
      </c>
      <c r="H4837">
        <v>1</v>
      </c>
      <c r="I4837">
        <v>2014</v>
      </c>
      <c r="J4837">
        <v>27</v>
      </c>
      <c r="K4837">
        <v>1470.22</v>
      </c>
      <c r="L4837">
        <v>231.92</v>
      </c>
      <c r="M4837" t="s">
        <v>65</v>
      </c>
      <c r="N4837" t="s">
        <v>44</v>
      </c>
      <c r="O4837">
        <v>7</v>
      </c>
      <c r="P4837">
        <v>2023</v>
      </c>
      <c r="Q4837">
        <v>7</v>
      </c>
      <c r="R4837" t="s">
        <v>125</v>
      </c>
      <c r="S4837">
        <v>3</v>
      </c>
      <c r="T4837">
        <v>29</v>
      </c>
      <c r="U4837">
        <v>4</v>
      </c>
      <c r="V4837">
        <v>6</v>
      </c>
      <c r="W4837" t="s">
        <v>35</v>
      </c>
      <c r="X4837" t="s">
        <v>36</v>
      </c>
      <c r="Y4837">
        <v>54378</v>
      </c>
      <c r="Z4837">
        <v>0.16</v>
      </c>
    </row>
    <row r="4838" spans="1:26" x14ac:dyDescent="0.25">
      <c r="A4838" t="s">
        <v>6728</v>
      </c>
      <c r="B4838" s="1">
        <v>44954</v>
      </c>
      <c r="C4838" t="s">
        <v>683</v>
      </c>
      <c r="D4838" t="s">
        <v>28</v>
      </c>
      <c r="E4838" t="s">
        <v>51</v>
      </c>
      <c r="F4838" t="s">
        <v>52</v>
      </c>
      <c r="G4838" t="s">
        <v>91</v>
      </c>
      <c r="H4838">
        <v>9</v>
      </c>
      <c r="I4838">
        <v>4689</v>
      </c>
      <c r="J4838">
        <v>18</v>
      </c>
      <c r="K4838">
        <v>34604.82</v>
      </c>
      <c r="L4838">
        <v>3705.84</v>
      </c>
      <c r="M4838" t="s">
        <v>32</v>
      </c>
      <c r="N4838" t="s">
        <v>44</v>
      </c>
      <c r="O4838">
        <v>4</v>
      </c>
      <c r="P4838">
        <v>2023</v>
      </c>
      <c r="Q4838">
        <v>1</v>
      </c>
      <c r="R4838" t="s">
        <v>34</v>
      </c>
      <c r="S4838">
        <v>1</v>
      </c>
      <c r="T4838">
        <v>4</v>
      </c>
      <c r="U4838">
        <v>4</v>
      </c>
      <c r="V4838">
        <v>6</v>
      </c>
      <c r="W4838" t="s">
        <v>35</v>
      </c>
      <c r="X4838" t="s">
        <v>36</v>
      </c>
      <c r="Y4838">
        <v>759618</v>
      </c>
      <c r="Z4838">
        <v>0.11</v>
      </c>
    </row>
    <row r="4839" spans="1:26" x14ac:dyDescent="0.25">
      <c r="A4839" t="s">
        <v>6729</v>
      </c>
      <c r="B4839" s="1">
        <v>44931</v>
      </c>
      <c r="C4839" t="s">
        <v>4311</v>
      </c>
      <c r="D4839" t="s">
        <v>39</v>
      </c>
      <c r="E4839" t="s">
        <v>58</v>
      </c>
      <c r="F4839" t="s">
        <v>30</v>
      </c>
      <c r="G4839" t="s">
        <v>31</v>
      </c>
      <c r="H4839">
        <v>3</v>
      </c>
      <c r="I4839">
        <v>3897</v>
      </c>
      <c r="J4839">
        <v>13</v>
      </c>
      <c r="K4839">
        <v>10171.17</v>
      </c>
      <c r="L4839">
        <v>1705.82</v>
      </c>
      <c r="M4839" t="s">
        <v>43</v>
      </c>
      <c r="N4839" t="s">
        <v>66</v>
      </c>
      <c r="O4839">
        <v>7</v>
      </c>
      <c r="P4839">
        <v>2023</v>
      </c>
      <c r="Q4839">
        <v>1</v>
      </c>
      <c r="R4839" t="s">
        <v>34</v>
      </c>
      <c r="S4839">
        <v>1</v>
      </c>
      <c r="T4839">
        <v>1</v>
      </c>
      <c r="U4839">
        <v>1</v>
      </c>
      <c r="V4839">
        <v>4</v>
      </c>
      <c r="W4839" t="s">
        <v>73</v>
      </c>
      <c r="X4839" t="s">
        <v>47</v>
      </c>
      <c r="Y4839">
        <v>151983</v>
      </c>
      <c r="Z4839">
        <v>0.17</v>
      </c>
    </row>
    <row r="4840" spans="1:26" x14ac:dyDescent="0.25">
      <c r="A4840" t="s">
        <v>6730</v>
      </c>
      <c r="B4840" s="1">
        <v>45261</v>
      </c>
      <c r="C4840" t="s">
        <v>2386</v>
      </c>
      <c r="D4840" t="s">
        <v>39</v>
      </c>
      <c r="E4840" t="s">
        <v>58</v>
      </c>
      <c r="F4840" t="s">
        <v>30</v>
      </c>
      <c r="G4840" t="s">
        <v>31</v>
      </c>
      <c r="H4840">
        <v>9</v>
      </c>
      <c r="I4840">
        <v>1766</v>
      </c>
      <c r="J4840">
        <v>6</v>
      </c>
      <c r="K4840">
        <v>14940.36</v>
      </c>
      <c r="L4840">
        <v>2932.07</v>
      </c>
      <c r="M4840" t="s">
        <v>32</v>
      </c>
      <c r="N4840" t="s">
        <v>66</v>
      </c>
      <c r="O4840">
        <v>3</v>
      </c>
      <c r="P4840">
        <v>2023</v>
      </c>
      <c r="Q4840">
        <v>12</v>
      </c>
      <c r="R4840" t="s">
        <v>54</v>
      </c>
      <c r="S4840">
        <v>4</v>
      </c>
      <c r="T4840">
        <v>48</v>
      </c>
      <c r="U4840">
        <v>1</v>
      </c>
      <c r="V4840">
        <v>5</v>
      </c>
      <c r="W4840" t="s">
        <v>46</v>
      </c>
      <c r="X4840" t="s">
        <v>47</v>
      </c>
      <c r="Y4840">
        <v>95364</v>
      </c>
      <c r="Z4840">
        <v>0.2</v>
      </c>
    </row>
    <row r="4841" spans="1:26" x14ac:dyDescent="0.25">
      <c r="A4841" t="s">
        <v>6731</v>
      </c>
      <c r="B4841" s="1">
        <v>45048</v>
      </c>
      <c r="C4841" t="s">
        <v>1275</v>
      </c>
      <c r="D4841" t="s">
        <v>28</v>
      </c>
      <c r="E4841" t="s">
        <v>51</v>
      </c>
      <c r="F4841" t="s">
        <v>30</v>
      </c>
      <c r="G4841" t="s">
        <v>64</v>
      </c>
      <c r="H4841">
        <v>7</v>
      </c>
      <c r="I4841">
        <v>2853</v>
      </c>
      <c r="J4841">
        <v>29</v>
      </c>
      <c r="K4841">
        <v>14179.41</v>
      </c>
      <c r="L4841">
        <v>1290.4100000000001</v>
      </c>
      <c r="M4841" t="s">
        <v>43</v>
      </c>
      <c r="N4841" t="s">
        <v>33</v>
      </c>
      <c r="O4841">
        <v>7</v>
      </c>
      <c r="P4841">
        <v>2023</v>
      </c>
      <c r="Q4841">
        <v>5</v>
      </c>
      <c r="R4841" t="s">
        <v>238</v>
      </c>
      <c r="S4841">
        <v>2</v>
      </c>
      <c r="T4841">
        <v>18</v>
      </c>
      <c r="U4841">
        <v>1</v>
      </c>
      <c r="V4841">
        <v>2</v>
      </c>
      <c r="W4841" t="s">
        <v>76</v>
      </c>
      <c r="X4841" t="s">
        <v>47</v>
      </c>
      <c r="Y4841">
        <v>579159</v>
      </c>
      <c r="Z4841">
        <v>0.09</v>
      </c>
    </row>
    <row r="4842" spans="1:26" x14ac:dyDescent="0.25">
      <c r="A4842" t="s">
        <v>6732</v>
      </c>
      <c r="B4842" s="1">
        <v>45053</v>
      </c>
      <c r="C4842" t="s">
        <v>808</v>
      </c>
      <c r="D4842" t="s">
        <v>50</v>
      </c>
      <c r="E4842" t="s">
        <v>29</v>
      </c>
      <c r="F4842" t="s">
        <v>30</v>
      </c>
      <c r="G4842" t="s">
        <v>31</v>
      </c>
      <c r="H4842">
        <v>2</v>
      </c>
      <c r="I4842">
        <v>1192</v>
      </c>
      <c r="J4842">
        <v>14</v>
      </c>
      <c r="K4842">
        <v>2050.2399999999998</v>
      </c>
      <c r="L4842">
        <v>167.85</v>
      </c>
      <c r="M4842" t="s">
        <v>43</v>
      </c>
      <c r="N4842" t="s">
        <v>33</v>
      </c>
      <c r="O4842">
        <v>3</v>
      </c>
      <c r="P4842">
        <v>2023</v>
      </c>
      <c r="Q4842">
        <v>5</v>
      </c>
      <c r="R4842" t="s">
        <v>238</v>
      </c>
      <c r="S4842">
        <v>2</v>
      </c>
      <c r="T4842">
        <v>19</v>
      </c>
      <c r="U4842">
        <v>2</v>
      </c>
      <c r="V4842">
        <v>0</v>
      </c>
      <c r="W4842" t="s">
        <v>55</v>
      </c>
      <c r="X4842" t="s">
        <v>36</v>
      </c>
      <c r="Y4842">
        <v>33376</v>
      </c>
      <c r="Z4842">
        <v>0.08</v>
      </c>
    </row>
    <row r="4843" spans="1:26" x14ac:dyDescent="0.25">
      <c r="A4843" t="s">
        <v>6733</v>
      </c>
      <c r="B4843" s="1">
        <v>45130</v>
      </c>
      <c r="C4843" t="s">
        <v>1675</v>
      </c>
      <c r="D4843" t="s">
        <v>39</v>
      </c>
      <c r="E4843" t="s">
        <v>51</v>
      </c>
      <c r="F4843" t="s">
        <v>52</v>
      </c>
      <c r="G4843" t="s">
        <v>79</v>
      </c>
      <c r="H4843">
        <v>9</v>
      </c>
      <c r="I4843">
        <v>3573</v>
      </c>
      <c r="J4843">
        <v>4</v>
      </c>
      <c r="K4843">
        <v>30870.720000000001</v>
      </c>
      <c r="L4843">
        <v>2652.76</v>
      </c>
      <c r="M4843" t="s">
        <v>32</v>
      </c>
      <c r="N4843" t="s">
        <v>44</v>
      </c>
      <c r="O4843">
        <v>1</v>
      </c>
      <c r="P4843">
        <v>2023</v>
      </c>
      <c r="Q4843">
        <v>7</v>
      </c>
      <c r="R4843" t="s">
        <v>125</v>
      </c>
      <c r="S4843">
        <v>3</v>
      </c>
      <c r="T4843">
        <v>30</v>
      </c>
      <c r="U4843">
        <v>5</v>
      </c>
      <c r="V4843">
        <v>0</v>
      </c>
      <c r="W4843" t="s">
        <v>55</v>
      </c>
      <c r="X4843" t="s">
        <v>36</v>
      </c>
      <c r="Y4843">
        <v>128628</v>
      </c>
      <c r="Z4843">
        <v>0.09</v>
      </c>
    </row>
    <row r="4844" spans="1:26" x14ac:dyDescent="0.25">
      <c r="A4844" t="s">
        <v>6734</v>
      </c>
      <c r="B4844" s="1">
        <v>45057</v>
      </c>
      <c r="C4844" t="s">
        <v>5938</v>
      </c>
      <c r="D4844" t="s">
        <v>63</v>
      </c>
      <c r="E4844" t="s">
        <v>58</v>
      </c>
      <c r="F4844" t="s">
        <v>52</v>
      </c>
      <c r="G4844" t="s">
        <v>91</v>
      </c>
      <c r="H4844">
        <v>8</v>
      </c>
      <c r="I4844">
        <v>4373</v>
      </c>
      <c r="J4844">
        <v>17</v>
      </c>
      <c r="K4844">
        <v>29036.720000000001</v>
      </c>
      <c r="L4844">
        <v>5218.12</v>
      </c>
      <c r="M4844" t="s">
        <v>32</v>
      </c>
      <c r="N4844" t="s">
        <v>44</v>
      </c>
      <c r="O4844">
        <v>3</v>
      </c>
      <c r="P4844">
        <v>2023</v>
      </c>
      <c r="Q4844">
        <v>5</v>
      </c>
      <c r="R4844" t="s">
        <v>238</v>
      </c>
      <c r="S4844">
        <v>2</v>
      </c>
      <c r="T4844">
        <v>19</v>
      </c>
      <c r="U4844">
        <v>2</v>
      </c>
      <c r="V4844">
        <v>4</v>
      </c>
      <c r="W4844" t="s">
        <v>73</v>
      </c>
      <c r="X4844" t="s">
        <v>47</v>
      </c>
      <c r="Y4844">
        <v>594728</v>
      </c>
      <c r="Z4844">
        <v>0.18</v>
      </c>
    </row>
    <row r="4845" spans="1:26" x14ac:dyDescent="0.25">
      <c r="A4845" t="s">
        <v>6735</v>
      </c>
      <c r="B4845" s="1">
        <v>45061</v>
      </c>
      <c r="C4845" t="s">
        <v>392</v>
      </c>
      <c r="D4845" t="s">
        <v>50</v>
      </c>
      <c r="E4845" t="s">
        <v>40</v>
      </c>
      <c r="F4845" t="s">
        <v>41</v>
      </c>
      <c r="G4845" t="s">
        <v>42</v>
      </c>
      <c r="H4845">
        <v>6</v>
      </c>
      <c r="I4845">
        <v>302</v>
      </c>
      <c r="J4845">
        <v>22</v>
      </c>
      <c r="K4845">
        <v>1413.36</v>
      </c>
      <c r="L4845">
        <v>273.70999999999998</v>
      </c>
      <c r="M4845" t="s">
        <v>65</v>
      </c>
      <c r="N4845" t="s">
        <v>33</v>
      </c>
      <c r="O4845">
        <v>2</v>
      </c>
      <c r="P4845">
        <v>2023</v>
      </c>
      <c r="Q4845">
        <v>5</v>
      </c>
      <c r="R4845" t="s">
        <v>238</v>
      </c>
      <c r="S4845">
        <v>2</v>
      </c>
      <c r="T4845">
        <v>20</v>
      </c>
      <c r="U4845">
        <v>3</v>
      </c>
      <c r="V4845">
        <v>1</v>
      </c>
      <c r="W4845" t="s">
        <v>60</v>
      </c>
      <c r="X4845" t="s">
        <v>47</v>
      </c>
      <c r="Y4845">
        <v>39864</v>
      </c>
      <c r="Z4845">
        <v>0.19</v>
      </c>
    </row>
    <row r="4846" spans="1:26" x14ac:dyDescent="0.25">
      <c r="A4846" t="s">
        <v>6736</v>
      </c>
      <c r="B4846" s="1">
        <v>45211</v>
      </c>
      <c r="C4846" t="s">
        <v>1798</v>
      </c>
      <c r="D4846" t="s">
        <v>63</v>
      </c>
      <c r="E4846" t="s">
        <v>58</v>
      </c>
      <c r="F4846" t="s">
        <v>30</v>
      </c>
      <c r="G4846" t="s">
        <v>86</v>
      </c>
      <c r="H4846">
        <v>10</v>
      </c>
      <c r="I4846">
        <v>2491</v>
      </c>
      <c r="J4846">
        <v>0</v>
      </c>
      <c r="K4846">
        <v>24910</v>
      </c>
      <c r="L4846">
        <v>4327.59</v>
      </c>
      <c r="M4846" t="s">
        <v>32</v>
      </c>
      <c r="N4846" t="s">
        <v>44</v>
      </c>
      <c r="O4846">
        <v>4</v>
      </c>
      <c r="P4846">
        <v>2023</v>
      </c>
      <c r="Q4846">
        <v>10</v>
      </c>
      <c r="R4846" t="s">
        <v>45</v>
      </c>
      <c r="S4846">
        <v>4</v>
      </c>
      <c r="T4846">
        <v>41</v>
      </c>
      <c r="U4846">
        <v>2</v>
      </c>
      <c r="V4846">
        <v>4</v>
      </c>
      <c r="W4846" t="s">
        <v>73</v>
      </c>
      <c r="X4846" t="s">
        <v>47</v>
      </c>
      <c r="Y4846">
        <v>0</v>
      </c>
      <c r="Z4846">
        <v>0.17</v>
      </c>
    </row>
    <row r="4847" spans="1:26" x14ac:dyDescent="0.25">
      <c r="A4847" t="s">
        <v>6737</v>
      </c>
      <c r="B4847" s="1">
        <v>45171</v>
      </c>
      <c r="C4847" t="s">
        <v>796</v>
      </c>
      <c r="D4847" t="s">
        <v>50</v>
      </c>
      <c r="E4847" t="s">
        <v>40</v>
      </c>
      <c r="F4847" t="s">
        <v>52</v>
      </c>
      <c r="G4847" t="s">
        <v>53</v>
      </c>
      <c r="H4847">
        <v>5</v>
      </c>
      <c r="I4847">
        <v>3575</v>
      </c>
      <c r="J4847">
        <v>22</v>
      </c>
      <c r="K4847">
        <v>13942.5</v>
      </c>
      <c r="L4847">
        <v>2289.63</v>
      </c>
      <c r="M4847" t="s">
        <v>65</v>
      </c>
      <c r="N4847" t="s">
        <v>44</v>
      </c>
      <c r="O4847">
        <v>6</v>
      </c>
      <c r="P4847">
        <v>2023</v>
      </c>
      <c r="Q4847">
        <v>9</v>
      </c>
      <c r="R4847" t="s">
        <v>80</v>
      </c>
      <c r="S4847">
        <v>3</v>
      </c>
      <c r="T4847">
        <v>35</v>
      </c>
      <c r="U4847">
        <v>1</v>
      </c>
      <c r="V4847">
        <v>6</v>
      </c>
      <c r="W4847" t="s">
        <v>35</v>
      </c>
      <c r="X4847" t="s">
        <v>36</v>
      </c>
      <c r="Y4847">
        <v>393250</v>
      </c>
      <c r="Z4847">
        <v>0.16</v>
      </c>
    </row>
    <row r="4848" spans="1:26" x14ac:dyDescent="0.25">
      <c r="A4848" t="s">
        <v>6738</v>
      </c>
      <c r="B4848" s="1">
        <v>45216</v>
      </c>
      <c r="C4848" t="s">
        <v>394</v>
      </c>
      <c r="D4848" t="s">
        <v>28</v>
      </c>
      <c r="E4848" t="s">
        <v>51</v>
      </c>
      <c r="F4848" t="s">
        <v>30</v>
      </c>
      <c r="G4848" t="s">
        <v>64</v>
      </c>
      <c r="H4848">
        <v>1</v>
      </c>
      <c r="I4848">
        <v>158</v>
      </c>
      <c r="J4848">
        <v>11</v>
      </c>
      <c r="K4848">
        <v>140.62</v>
      </c>
      <c r="L4848">
        <v>16.22</v>
      </c>
      <c r="M4848" t="s">
        <v>43</v>
      </c>
      <c r="N4848" t="s">
        <v>33</v>
      </c>
      <c r="O4848">
        <v>6</v>
      </c>
      <c r="P4848">
        <v>2023</v>
      </c>
      <c r="Q4848">
        <v>10</v>
      </c>
      <c r="R4848" t="s">
        <v>45</v>
      </c>
      <c r="S4848">
        <v>4</v>
      </c>
      <c r="T4848">
        <v>42</v>
      </c>
      <c r="U4848">
        <v>3</v>
      </c>
      <c r="V4848">
        <v>2</v>
      </c>
      <c r="W4848" t="s">
        <v>76</v>
      </c>
      <c r="X4848" t="s">
        <v>47</v>
      </c>
      <c r="Y4848">
        <v>1738</v>
      </c>
      <c r="Z4848">
        <v>0.12</v>
      </c>
    </row>
    <row r="4849" spans="1:26" x14ac:dyDescent="0.25">
      <c r="A4849" t="s">
        <v>6739</v>
      </c>
      <c r="B4849" s="1">
        <v>44945</v>
      </c>
      <c r="C4849" t="s">
        <v>1230</v>
      </c>
      <c r="D4849" t="s">
        <v>50</v>
      </c>
      <c r="E4849" t="s">
        <v>51</v>
      </c>
      <c r="F4849" t="s">
        <v>52</v>
      </c>
      <c r="G4849" t="s">
        <v>91</v>
      </c>
      <c r="H4849">
        <v>4</v>
      </c>
      <c r="I4849">
        <v>3787</v>
      </c>
      <c r="J4849">
        <v>11</v>
      </c>
      <c r="K4849">
        <v>13481.72</v>
      </c>
      <c r="L4849">
        <v>2531.98</v>
      </c>
      <c r="M4849" t="s">
        <v>43</v>
      </c>
      <c r="N4849" t="s">
        <v>66</v>
      </c>
      <c r="O4849">
        <v>6</v>
      </c>
      <c r="P4849">
        <v>2023</v>
      </c>
      <c r="Q4849">
        <v>1</v>
      </c>
      <c r="R4849" t="s">
        <v>34</v>
      </c>
      <c r="S4849">
        <v>1</v>
      </c>
      <c r="T4849">
        <v>3</v>
      </c>
      <c r="U4849">
        <v>3</v>
      </c>
      <c r="V4849">
        <v>4</v>
      </c>
      <c r="W4849" t="s">
        <v>73</v>
      </c>
      <c r="X4849" t="s">
        <v>47</v>
      </c>
      <c r="Y4849">
        <v>166628</v>
      </c>
      <c r="Z4849">
        <v>0.19</v>
      </c>
    </row>
    <row r="4850" spans="1:26" x14ac:dyDescent="0.25">
      <c r="A4850" t="s">
        <v>6740</v>
      </c>
      <c r="B4850" s="1">
        <v>45174</v>
      </c>
      <c r="C4850" t="s">
        <v>964</v>
      </c>
      <c r="D4850" t="s">
        <v>63</v>
      </c>
      <c r="E4850" t="s">
        <v>29</v>
      </c>
      <c r="F4850" t="s">
        <v>30</v>
      </c>
      <c r="G4850" t="s">
        <v>31</v>
      </c>
      <c r="H4850">
        <v>2</v>
      </c>
      <c r="I4850">
        <v>1845</v>
      </c>
      <c r="J4850">
        <v>12</v>
      </c>
      <c r="K4850">
        <v>3247.2</v>
      </c>
      <c r="L4850">
        <v>554.16999999999996</v>
      </c>
      <c r="M4850" t="s">
        <v>65</v>
      </c>
      <c r="N4850" t="s">
        <v>33</v>
      </c>
      <c r="O4850">
        <v>4</v>
      </c>
      <c r="P4850">
        <v>2023</v>
      </c>
      <c r="Q4850">
        <v>9</v>
      </c>
      <c r="R4850" t="s">
        <v>80</v>
      </c>
      <c r="S4850">
        <v>3</v>
      </c>
      <c r="T4850">
        <v>36</v>
      </c>
      <c r="U4850">
        <v>2</v>
      </c>
      <c r="V4850">
        <v>2</v>
      </c>
      <c r="W4850" t="s">
        <v>76</v>
      </c>
      <c r="X4850" t="s">
        <v>47</v>
      </c>
      <c r="Y4850">
        <v>44280</v>
      </c>
      <c r="Z4850">
        <v>0.17</v>
      </c>
    </row>
    <row r="4851" spans="1:26" x14ac:dyDescent="0.25">
      <c r="A4851" t="s">
        <v>6741</v>
      </c>
      <c r="B4851" s="1">
        <v>45049</v>
      </c>
      <c r="C4851" t="s">
        <v>1423</v>
      </c>
      <c r="D4851" t="s">
        <v>63</v>
      </c>
      <c r="E4851" t="s">
        <v>40</v>
      </c>
      <c r="F4851" t="s">
        <v>41</v>
      </c>
      <c r="G4851" t="s">
        <v>116</v>
      </c>
      <c r="H4851">
        <v>3</v>
      </c>
      <c r="I4851">
        <v>2206</v>
      </c>
      <c r="J4851">
        <v>0</v>
      </c>
      <c r="K4851">
        <v>6618</v>
      </c>
      <c r="L4851">
        <v>441.97</v>
      </c>
      <c r="M4851" t="s">
        <v>65</v>
      </c>
      <c r="N4851" t="s">
        <v>33</v>
      </c>
      <c r="O4851">
        <v>1</v>
      </c>
      <c r="P4851">
        <v>2023</v>
      </c>
      <c r="Q4851">
        <v>5</v>
      </c>
      <c r="R4851" t="s">
        <v>238</v>
      </c>
      <c r="S4851">
        <v>2</v>
      </c>
      <c r="T4851">
        <v>18</v>
      </c>
      <c r="U4851">
        <v>1</v>
      </c>
      <c r="V4851">
        <v>3</v>
      </c>
      <c r="W4851" t="s">
        <v>83</v>
      </c>
      <c r="X4851" t="s">
        <v>47</v>
      </c>
      <c r="Y4851">
        <v>0</v>
      </c>
      <c r="Z4851">
        <v>7.0000000000000007E-2</v>
      </c>
    </row>
    <row r="4852" spans="1:26" x14ac:dyDescent="0.25">
      <c r="A4852" t="s">
        <v>6742</v>
      </c>
      <c r="B4852" s="1">
        <v>45072</v>
      </c>
      <c r="C4852" t="s">
        <v>953</v>
      </c>
      <c r="D4852" t="s">
        <v>28</v>
      </c>
      <c r="E4852" t="s">
        <v>29</v>
      </c>
      <c r="F4852" t="s">
        <v>30</v>
      </c>
      <c r="G4852" t="s">
        <v>86</v>
      </c>
      <c r="H4852">
        <v>7</v>
      </c>
      <c r="I4852">
        <v>2227</v>
      </c>
      <c r="J4852">
        <v>0</v>
      </c>
      <c r="K4852">
        <v>15589</v>
      </c>
      <c r="L4852">
        <v>2480.0500000000002</v>
      </c>
      <c r="M4852" t="s">
        <v>43</v>
      </c>
      <c r="N4852" t="s">
        <v>33</v>
      </c>
      <c r="O4852">
        <v>4</v>
      </c>
      <c r="P4852">
        <v>2023</v>
      </c>
      <c r="Q4852">
        <v>5</v>
      </c>
      <c r="R4852" t="s">
        <v>238</v>
      </c>
      <c r="S4852">
        <v>2</v>
      </c>
      <c r="T4852">
        <v>21</v>
      </c>
      <c r="U4852">
        <v>4</v>
      </c>
      <c r="V4852">
        <v>5</v>
      </c>
      <c r="W4852" t="s">
        <v>46</v>
      </c>
      <c r="X4852" t="s">
        <v>47</v>
      </c>
      <c r="Y4852">
        <v>0</v>
      </c>
      <c r="Z4852">
        <v>0.16</v>
      </c>
    </row>
    <row r="4853" spans="1:26" x14ac:dyDescent="0.25">
      <c r="A4853" t="s">
        <v>6743</v>
      </c>
      <c r="B4853" s="1">
        <v>45093</v>
      </c>
      <c r="C4853" t="s">
        <v>2110</v>
      </c>
      <c r="D4853" t="s">
        <v>39</v>
      </c>
      <c r="E4853" t="s">
        <v>29</v>
      </c>
      <c r="F4853" t="s">
        <v>30</v>
      </c>
      <c r="G4853" t="s">
        <v>86</v>
      </c>
      <c r="H4853">
        <v>3</v>
      </c>
      <c r="I4853">
        <v>4825</v>
      </c>
      <c r="J4853">
        <v>29</v>
      </c>
      <c r="K4853">
        <v>10277.25</v>
      </c>
      <c r="L4853">
        <v>915.44</v>
      </c>
      <c r="M4853" t="s">
        <v>65</v>
      </c>
      <c r="N4853" t="s">
        <v>66</v>
      </c>
      <c r="O4853">
        <v>7</v>
      </c>
      <c r="P4853">
        <v>2023</v>
      </c>
      <c r="Q4853">
        <v>6</v>
      </c>
      <c r="R4853" t="s">
        <v>95</v>
      </c>
      <c r="S4853">
        <v>2</v>
      </c>
      <c r="T4853">
        <v>24</v>
      </c>
      <c r="U4853">
        <v>3</v>
      </c>
      <c r="V4853">
        <v>5</v>
      </c>
      <c r="W4853" t="s">
        <v>46</v>
      </c>
      <c r="X4853" t="s">
        <v>47</v>
      </c>
      <c r="Y4853">
        <v>419775</v>
      </c>
      <c r="Z4853">
        <v>0.09</v>
      </c>
    </row>
    <row r="4854" spans="1:26" x14ac:dyDescent="0.25">
      <c r="A4854" t="s">
        <v>6744</v>
      </c>
      <c r="B4854" s="1">
        <v>45268</v>
      </c>
      <c r="C4854" t="s">
        <v>5741</v>
      </c>
      <c r="D4854" t="s">
        <v>63</v>
      </c>
      <c r="E4854" t="s">
        <v>29</v>
      </c>
      <c r="F4854" t="s">
        <v>41</v>
      </c>
      <c r="G4854" t="s">
        <v>59</v>
      </c>
      <c r="H4854">
        <v>6</v>
      </c>
      <c r="I4854">
        <v>1466</v>
      </c>
      <c r="J4854">
        <v>23</v>
      </c>
      <c r="K4854">
        <v>6772.92</v>
      </c>
      <c r="L4854">
        <v>692.01</v>
      </c>
      <c r="M4854" t="s">
        <v>65</v>
      </c>
      <c r="N4854" t="s">
        <v>44</v>
      </c>
      <c r="O4854">
        <v>5</v>
      </c>
      <c r="P4854">
        <v>2023</v>
      </c>
      <c r="Q4854">
        <v>12</v>
      </c>
      <c r="R4854" t="s">
        <v>54</v>
      </c>
      <c r="S4854">
        <v>4</v>
      </c>
      <c r="T4854">
        <v>49</v>
      </c>
      <c r="U4854">
        <v>2</v>
      </c>
      <c r="V4854">
        <v>5</v>
      </c>
      <c r="W4854" t="s">
        <v>46</v>
      </c>
      <c r="X4854" t="s">
        <v>47</v>
      </c>
      <c r="Y4854">
        <v>202308</v>
      </c>
      <c r="Z4854">
        <v>0.1</v>
      </c>
    </row>
    <row r="4855" spans="1:26" x14ac:dyDescent="0.25">
      <c r="A4855" t="s">
        <v>6745</v>
      </c>
      <c r="B4855" s="1">
        <v>44935</v>
      </c>
      <c r="C4855" t="s">
        <v>611</v>
      </c>
      <c r="D4855" t="s">
        <v>63</v>
      </c>
      <c r="E4855" t="s">
        <v>40</v>
      </c>
      <c r="F4855" t="s">
        <v>41</v>
      </c>
      <c r="G4855" t="s">
        <v>116</v>
      </c>
      <c r="H4855">
        <v>6</v>
      </c>
      <c r="I4855">
        <v>1490</v>
      </c>
      <c r="J4855">
        <v>16</v>
      </c>
      <c r="K4855">
        <v>7509.6</v>
      </c>
      <c r="L4855">
        <v>407.85</v>
      </c>
      <c r="M4855" t="s">
        <v>43</v>
      </c>
      <c r="N4855" t="s">
        <v>66</v>
      </c>
      <c r="O4855">
        <v>6</v>
      </c>
      <c r="P4855">
        <v>2023</v>
      </c>
      <c r="Q4855">
        <v>1</v>
      </c>
      <c r="R4855" t="s">
        <v>34</v>
      </c>
      <c r="S4855">
        <v>1</v>
      </c>
      <c r="T4855">
        <v>2</v>
      </c>
      <c r="U4855">
        <v>2</v>
      </c>
      <c r="V4855">
        <v>1</v>
      </c>
      <c r="W4855" t="s">
        <v>60</v>
      </c>
      <c r="X4855" t="s">
        <v>47</v>
      </c>
      <c r="Y4855">
        <v>143040</v>
      </c>
      <c r="Z4855">
        <v>0.05</v>
      </c>
    </row>
    <row r="4856" spans="1:26" x14ac:dyDescent="0.25">
      <c r="A4856" t="s">
        <v>6746</v>
      </c>
      <c r="B4856" s="1">
        <v>45045</v>
      </c>
      <c r="C4856" t="s">
        <v>2751</v>
      </c>
      <c r="D4856" t="s">
        <v>28</v>
      </c>
      <c r="E4856" t="s">
        <v>58</v>
      </c>
      <c r="F4856" t="s">
        <v>41</v>
      </c>
      <c r="G4856" t="s">
        <v>59</v>
      </c>
      <c r="H4856">
        <v>10</v>
      </c>
      <c r="I4856">
        <v>4313</v>
      </c>
      <c r="J4856">
        <v>16</v>
      </c>
      <c r="K4856">
        <v>36229.199999999997</v>
      </c>
      <c r="L4856">
        <v>5663.52</v>
      </c>
      <c r="M4856" t="s">
        <v>65</v>
      </c>
      <c r="N4856" t="s">
        <v>33</v>
      </c>
      <c r="O4856">
        <v>3</v>
      </c>
      <c r="P4856">
        <v>2023</v>
      </c>
      <c r="Q4856">
        <v>4</v>
      </c>
      <c r="R4856" t="s">
        <v>100</v>
      </c>
      <c r="S4856">
        <v>2</v>
      </c>
      <c r="T4856">
        <v>17</v>
      </c>
      <c r="U4856">
        <v>5</v>
      </c>
      <c r="V4856">
        <v>6</v>
      </c>
      <c r="W4856" t="s">
        <v>35</v>
      </c>
      <c r="X4856" t="s">
        <v>36</v>
      </c>
      <c r="Y4856">
        <v>690080</v>
      </c>
      <c r="Z4856">
        <v>0.16</v>
      </c>
    </row>
    <row r="4857" spans="1:26" x14ac:dyDescent="0.25">
      <c r="A4857" t="s">
        <v>6747</v>
      </c>
      <c r="B4857" s="1">
        <v>45040</v>
      </c>
      <c r="C4857" t="s">
        <v>409</v>
      </c>
      <c r="D4857" t="s">
        <v>39</v>
      </c>
      <c r="E4857" t="s">
        <v>29</v>
      </c>
      <c r="F4857" t="s">
        <v>52</v>
      </c>
      <c r="G4857" t="s">
        <v>79</v>
      </c>
      <c r="H4857">
        <v>8</v>
      </c>
      <c r="I4857">
        <v>341</v>
      </c>
      <c r="J4857">
        <v>8</v>
      </c>
      <c r="K4857">
        <v>2509.7600000000002</v>
      </c>
      <c r="L4857">
        <v>381.38</v>
      </c>
      <c r="M4857" t="s">
        <v>65</v>
      </c>
      <c r="N4857" t="s">
        <v>44</v>
      </c>
      <c r="O4857">
        <v>5</v>
      </c>
      <c r="P4857">
        <v>2023</v>
      </c>
      <c r="Q4857">
        <v>4</v>
      </c>
      <c r="R4857" t="s">
        <v>100</v>
      </c>
      <c r="S4857">
        <v>2</v>
      </c>
      <c r="T4857">
        <v>17</v>
      </c>
      <c r="U4857">
        <v>5</v>
      </c>
      <c r="V4857">
        <v>1</v>
      </c>
      <c r="W4857" t="s">
        <v>60</v>
      </c>
      <c r="X4857" t="s">
        <v>47</v>
      </c>
      <c r="Y4857">
        <v>21824</v>
      </c>
      <c r="Z4857">
        <v>0.15</v>
      </c>
    </row>
    <row r="4858" spans="1:26" x14ac:dyDescent="0.25">
      <c r="A4858" t="s">
        <v>6748</v>
      </c>
      <c r="B4858" s="1">
        <v>45266</v>
      </c>
      <c r="C4858" t="s">
        <v>1907</v>
      </c>
      <c r="D4858" t="s">
        <v>63</v>
      </c>
      <c r="E4858" t="s">
        <v>51</v>
      </c>
      <c r="F4858" t="s">
        <v>41</v>
      </c>
      <c r="G4858" t="s">
        <v>42</v>
      </c>
      <c r="H4858">
        <v>1</v>
      </c>
      <c r="I4858">
        <v>1470</v>
      </c>
      <c r="J4858">
        <v>21</v>
      </c>
      <c r="K4858">
        <v>1161.3</v>
      </c>
      <c r="L4858">
        <v>187.32</v>
      </c>
      <c r="M4858" t="s">
        <v>43</v>
      </c>
      <c r="N4858" t="s">
        <v>33</v>
      </c>
      <c r="O4858">
        <v>3</v>
      </c>
      <c r="P4858">
        <v>2023</v>
      </c>
      <c r="Q4858">
        <v>12</v>
      </c>
      <c r="R4858" t="s">
        <v>54</v>
      </c>
      <c r="S4858">
        <v>4</v>
      </c>
      <c r="T4858">
        <v>49</v>
      </c>
      <c r="U4858">
        <v>2</v>
      </c>
      <c r="V4858">
        <v>3</v>
      </c>
      <c r="W4858" t="s">
        <v>83</v>
      </c>
      <c r="X4858" t="s">
        <v>47</v>
      </c>
      <c r="Y4858">
        <v>30870</v>
      </c>
      <c r="Z4858">
        <v>0.16</v>
      </c>
    </row>
    <row r="4859" spans="1:26" x14ac:dyDescent="0.25">
      <c r="A4859" t="s">
        <v>6749</v>
      </c>
      <c r="B4859" s="1">
        <v>45190</v>
      </c>
      <c r="C4859" t="s">
        <v>3268</v>
      </c>
      <c r="D4859" t="s">
        <v>50</v>
      </c>
      <c r="E4859" t="s">
        <v>51</v>
      </c>
      <c r="F4859" t="s">
        <v>41</v>
      </c>
      <c r="G4859" t="s">
        <v>59</v>
      </c>
      <c r="H4859">
        <v>10</v>
      </c>
      <c r="I4859">
        <v>949</v>
      </c>
      <c r="J4859">
        <v>15</v>
      </c>
      <c r="K4859">
        <v>8066.5</v>
      </c>
      <c r="L4859">
        <v>1184.51</v>
      </c>
      <c r="M4859" t="s">
        <v>32</v>
      </c>
      <c r="N4859" t="s">
        <v>44</v>
      </c>
      <c r="O4859">
        <v>1</v>
      </c>
      <c r="P4859">
        <v>2023</v>
      </c>
      <c r="Q4859">
        <v>9</v>
      </c>
      <c r="R4859" t="s">
        <v>80</v>
      </c>
      <c r="S4859">
        <v>3</v>
      </c>
      <c r="T4859">
        <v>38</v>
      </c>
      <c r="U4859">
        <v>4</v>
      </c>
      <c r="V4859">
        <v>4</v>
      </c>
      <c r="W4859" t="s">
        <v>73</v>
      </c>
      <c r="X4859" t="s">
        <v>47</v>
      </c>
      <c r="Y4859">
        <v>142350</v>
      </c>
      <c r="Z4859">
        <v>0.15</v>
      </c>
    </row>
    <row r="4860" spans="1:26" x14ac:dyDescent="0.25">
      <c r="A4860" t="s">
        <v>6750</v>
      </c>
      <c r="B4860" s="1">
        <v>45259</v>
      </c>
      <c r="C4860" t="s">
        <v>900</v>
      </c>
      <c r="D4860" t="s">
        <v>63</v>
      </c>
      <c r="E4860" t="s">
        <v>58</v>
      </c>
      <c r="F4860" t="s">
        <v>41</v>
      </c>
      <c r="G4860" t="s">
        <v>59</v>
      </c>
      <c r="H4860">
        <v>9</v>
      </c>
      <c r="I4860">
        <v>3724</v>
      </c>
      <c r="J4860">
        <v>24</v>
      </c>
      <c r="K4860">
        <v>25472.16</v>
      </c>
      <c r="L4860">
        <v>4714.1400000000003</v>
      </c>
      <c r="M4860" t="s">
        <v>65</v>
      </c>
      <c r="N4860" t="s">
        <v>44</v>
      </c>
      <c r="O4860">
        <v>5</v>
      </c>
      <c r="P4860">
        <v>2023</v>
      </c>
      <c r="Q4860">
        <v>11</v>
      </c>
      <c r="R4860" t="s">
        <v>92</v>
      </c>
      <c r="S4860">
        <v>4</v>
      </c>
      <c r="T4860">
        <v>48</v>
      </c>
      <c r="U4860">
        <v>5</v>
      </c>
      <c r="V4860">
        <v>3</v>
      </c>
      <c r="W4860" t="s">
        <v>83</v>
      </c>
      <c r="X4860" t="s">
        <v>47</v>
      </c>
      <c r="Y4860">
        <v>804384</v>
      </c>
      <c r="Z4860">
        <v>0.19</v>
      </c>
    </row>
    <row r="4861" spans="1:26" x14ac:dyDescent="0.25">
      <c r="A4861" t="s">
        <v>6751</v>
      </c>
      <c r="B4861" s="1">
        <v>45113</v>
      </c>
      <c r="C4861" t="s">
        <v>437</v>
      </c>
      <c r="D4861" t="s">
        <v>63</v>
      </c>
      <c r="E4861" t="s">
        <v>51</v>
      </c>
      <c r="F4861" t="s">
        <v>30</v>
      </c>
      <c r="G4861" t="s">
        <v>31</v>
      </c>
      <c r="H4861">
        <v>7</v>
      </c>
      <c r="I4861">
        <v>2351</v>
      </c>
      <c r="J4861">
        <v>4</v>
      </c>
      <c r="K4861">
        <v>15798.72</v>
      </c>
      <c r="L4861">
        <v>2406.25</v>
      </c>
      <c r="M4861" t="s">
        <v>65</v>
      </c>
      <c r="N4861" t="s">
        <v>66</v>
      </c>
      <c r="O4861">
        <v>2</v>
      </c>
      <c r="P4861">
        <v>2023</v>
      </c>
      <c r="Q4861">
        <v>7</v>
      </c>
      <c r="R4861" t="s">
        <v>125</v>
      </c>
      <c r="S4861">
        <v>3</v>
      </c>
      <c r="T4861">
        <v>27</v>
      </c>
      <c r="U4861">
        <v>2</v>
      </c>
      <c r="V4861">
        <v>4</v>
      </c>
      <c r="W4861" t="s">
        <v>73</v>
      </c>
      <c r="X4861" t="s">
        <v>47</v>
      </c>
      <c r="Y4861">
        <v>65828</v>
      </c>
      <c r="Z4861">
        <v>0.15</v>
      </c>
    </row>
    <row r="4862" spans="1:26" x14ac:dyDescent="0.25">
      <c r="A4862" t="s">
        <v>6752</v>
      </c>
      <c r="B4862" s="1">
        <v>45079</v>
      </c>
      <c r="C4862" t="s">
        <v>2302</v>
      </c>
      <c r="D4862" t="s">
        <v>63</v>
      </c>
      <c r="E4862" t="s">
        <v>29</v>
      </c>
      <c r="F4862" t="s">
        <v>41</v>
      </c>
      <c r="G4862" t="s">
        <v>59</v>
      </c>
      <c r="H4862">
        <v>1</v>
      </c>
      <c r="I4862">
        <v>1298</v>
      </c>
      <c r="J4862">
        <v>0</v>
      </c>
      <c r="K4862">
        <v>1298</v>
      </c>
      <c r="L4862">
        <v>131.04</v>
      </c>
      <c r="M4862" t="s">
        <v>65</v>
      </c>
      <c r="N4862" t="s">
        <v>66</v>
      </c>
      <c r="O4862">
        <v>5</v>
      </c>
      <c r="P4862">
        <v>2023</v>
      </c>
      <c r="Q4862">
        <v>6</v>
      </c>
      <c r="R4862" t="s">
        <v>95</v>
      </c>
      <c r="S4862">
        <v>2</v>
      </c>
      <c r="T4862">
        <v>22</v>
      </c>
      <c r="U4862">
        <v>1</v>
      </c>
      <c r="V4862">
        <v>5</v>
      </c>
      <c r="W4862" t="s">
        <v>46</v>
      </c>
      <c r="X4862" t="s">
        <v>47</v>
      </c>
      <c r="Y4862">
        <v>0</v>
      </c>
      <c r="Z4862">
        <v>0.1</v>
      </c>
    </row>
    <row r="4863" spans="1:26" x14ac:dyDescent="0.25">
      <c r="A4863" t="s">
        <v>6753</v>
      </c>
      <c r="B4863" s="1">
        <v>45213</v>
      </c>
      <c r="C4863" t="s">
        <v>3871</v>
      </c>
      <c r="D4863" t="s">
        <v>63</v>
      </c>
      <c r="E4863" t="s">
        <v>58</v>
      </c>
      <c r="F4863" t="s">
        <v>30</v>
      </c>
      <c r="G4863" t="s">
        <v>86</v>
      </c>
      <c r="H4863">
        <v>4</v>
      </c>
      <c r="I4863">
        <v>1634</v>
      </c>
      <c r="J4863">
        <v>15</v>
      </c>
      <c r="K4863">
        <v>5555.6</v>
      </c>
      <c r="L4863">
        <v>667.35</v>
      </c>
      <c r="M4863" t="s">
        <v>32</v>
      </c>
      <c r="N4863" t="s">
        <v>33</v>
      </c>
      <c r="O4863">
        <v>7</v>
      </c>
      <c r="P4863">
        <v>2023</v>
      </c>
      <c r="Q4863">
        <v>10</v>
      </c>
      <c r="R4863" t="s">
        <v>45</v>
      </c>
      <c r="S4863">
        <v>4</v>
      </c>
      <c r="T4863">
        <v>41</v>
      </c>
      <c r="U4863">
        <v>2</v>
      </c>
      <c r="V4863">
        <v>6</v>
      </c>
      <c r="W4863" t="s">
        <v>35</v>
      </c>
      <c r="X4863" t="s">
        <v>36</v>
      </c>
      <c r="Y4863">
        <v>98040</v>
      </c>
      <c r="Z4863">
        <v>0.12</v>
      </c>
    </row>
    <row r="4864" spans="1:26" x14ac:dyDescent="0.25">
      <c r="A4864" t="s">
        <v>6754</v>
      </c>
      <c r="B4864" s="1">
        <v>45125</v>
      </c>
      <c r="C4864" t="s">
        <v>6755</v>
      </c>
      <c r="D4864" t="s">
        <v>63</v>
      </c>
      <c r="E4864" t="s">
        <v>58</v>
      </c>
      <c r="F4864" t="s">
        <v>30</v>
      </c>
      <c r="G4864" t="s">
        <v>64</v>
      </c>
      <c r="H4864">
        <v>1</v>
      </c>
      <c r="I4864">
        <v>1527</v>
      </c>
      <c r="J4864">
        <v>0</v>
      </c>
      <c r="K4864">
        <v>1527</v>
      </c>
      <c r="L4864">
        <v>209.55</v>
      </c>
      <c r="M4864" t="s">
        <v>43</v>
      </c>
      <c r="N4864" t="s">
        <v>44</v>
      </c>
      <c r="O4864">
        <v>7</v>
      </c>
      <c r="P4864">
        <v>2023</v>
      </c>
      <c r="Q4864">
        <v>7</v>
      </c>
      <c r="R4864" t="s">
        <v>125</v>
      </c>
      <c r="S4864">
        <v>3</v>
      </c>
      <c r="T4864">
        <v>29</v>
      </c>
      <c r="U4864">
        <v>4</v>
      </c>
      <c r="V4864">
        <v>2</v>
      </c>
      <c r="W4864" t="s">
        <v>76</v>
      </c>
      <c r="X4864" t="s">
        <v>47</v>
      </c>
      <c r="Y4864">
        <v>0</v>
      </c>
      <c r="Z4864">
        <v>0.14000000000000001</v>
      </c>
    </row>
    <row r="4865" spans="1:26" x14ac:dyDescent="0.25">
      <c r="A4865" t="s">
        <v>6756</v>
      </c>
      <c r="B4865" s="1">
        <v>45254</v>
      </c>
      <c r="C4865" t="s">
        <v>1421</v>
      </c>
      <c r="D4865" t="s">
        <v>39</v>
      </c>
      <c r="E4865" t="s">
        <v>51</v>
      </c>
      <c r="F4865" t="s">
        <v>30</v>
      </c>
      <c r="G4865" t="s">
        <v>64</v>
      </c>
      <c r="H4865">
        <v>7</v>
      </c>
      <c r="I4865">
        <v>4786</v>
      </c>
      <c r="J4865">
        <v>7</v>
      </c>
      <c r="K4865">
        <v>31156.86</v>
      </c>
      <c r="L4865">
        <v>1681.97</v>
      </c>
      <c r="M4865" t="s">
        <v>43</v>
      </c>
      <c r="N4865" t="s">
        <v>66</v>
      </c>
      <c r="O4865">
        <v>7</v>
      </c>
      <c r="P4865">
        <v>2023</v>
      </c>
      <c r="Q4865">
        <v>11</v>
      </c>
      <c r="R4865" t="s">
        <v>92</v>
      </c>
      <c r="S4865">
        <v>4</v>
      </c>
      <c r="T4865">
        <v>47</v>
      </c>
      <c r="U4865">
        <v>4</v>
      </c>
      <c r="V4865">
        <v>5</v>
      </c>
      <c r="W4865" t="s">
        <v>46</v>
      </c>
      <c r="X4865" t="s">
        <v>47</v>
      </c>
      <c r="Y4865">
        <v>234514</v>
      </c>
      <c r="Z4865">
        <v>0.05</v>
      </c>
    </row>
    <row r="4866" spans="1:26" x14ac:dyDescent="0.25">
      <c r="A4866" t="s">
        <v>6757</v>
      </c>
      <c r="B4866" s="1">
        <v>45029</v>
      </c>
      <c r="C4866" t="s">
        <v>894</v>
      </c>
      <c r="D4866" t="s">
        <v>50</v>
      </c>
      <c r="E4866" t="s">
        <v>40</v>
      </c>
      <c r="F4866" t="s">
        <v>30</v>
      </c>
      <c r="G4866" t="s">
        <v>31</v>
      </c>
      <c r="H4866">
        <v>9</v>
      </c>
      <c r="I4866">
        <v>4315</v>
      </c>
      <c r="J4866">
        <v>21</v>
      </c>
      <c r="K4866">
        <v>30679.65</v>
      </c>
      <c r="L4866">
        <v>5144.38</v>
      </c>
      <c r="M4866" t="s">
        <v>32</v>
      </c>
      <c r="N4866" t="s">
        <v>66</v>
      </c>
      <c r="O4866">
        <v>7</v>
      </c>
      <c r="P4866">
        <v>2023</v>
      </c>
      <c r="Q4866">
        <v>4</v>
      </c>
      <c r="R4866" t="s">
        <v>100</v>
      </c>
      <c r="S4866">
        <v>2</v>
      </c>
      <c r="T4866">
        <v>15</v>
      </c>
      <c r="U4866">
        <v>3</v>
      </c>
      <c r="V4866">
        <v>4</v>
      </c>
      <c r="W4866" t="s">
        <v>73</v>
      </c>
      <c r="X4866" t="s">
        <v>47</v>
      </c>
      <c r="Y4866">
        <v>815535</v>
      </c>
      <c r="Z4866">
        <v>0.17</v>
      </c>
    </row>
    <row r="4867" spans="1:26" x14ac:dyDescent="0.25">
      <c r="A4867" t="s">
        <v>6758</v>
      </c>
      <c r="B4867" s="1">
        <v>45181</v>
      </c>
      <c r="C4867" t="s">
        <v>2771</v>
      </c>
      <c r="D4867" t="s">
        <v>63</v>
      </c>
      <c r="E4867" t="s">
        <v>51</v>
      </c>
      <c r="F4867" t="s">
        <v>41</v>
      </c>
      <c r="G4867" t="s">
        <v>42</v>
      </c>
      <c r="H4867">
        <v>8</v>
      </c>
      <c r="I4867">
        <v>2294</v>
      </c>
      <c r="J4867">
        <v>23</v>
      </c>
      <c r="K4867">
        <v>14131.04</v>
      </c>
      <c r="L4867">
        <v>2717.36</v>
      </c>
      <c r="M4867" t="s">
        <v>32</v>
      </c>
      <c r="N4867" t="s">
        <v>44</v>
      </c>
      <c r="O4867">
        <v>5</v>
      </c>
      <c r="P4867">
        <v>2023</v>
      </c>
      <c r="Q4867">
        <v>9</v>
      </c>
      <c r="R4867" t="s">
        <v>80</v>
      </c>
      <c r="S4867">
        <v>3</v>
      </c>
      <c r="T4867">
        <v>37</v>
      </c>
      <c r="U4867">
        <v>3</v>
      </c>
      <c r="V4867">
        <v>2</v>
      </c>
      <c r="W4867" t="s">
        <v>76</v>
      </c>
      <c r="X4867" t="s">
        <v>47</v>
      </c>
      <c r="Y4867">
        <v>422096</v>
      </c>
      <c r="Z4867">
        <v>0.19</v>
      </c>
    </row>
    <row r="4868" spans="1:26" x14ac:dyDescent="0.25">
      <c r="A4868" t="s">
        <v>6759</v>
      </c>
      <c r="B4868" s="1">
        <v>45100</v>
      </c>
      <c r="C4868" t="s">
        <v>806</v>
      </c>
      <c r="D4868" t="s">
        <v>63</v>
      </c>
      <c r="E4868" t="s">
        <v>51</v>
      </c>
      <c r="F4868" t="s">
        <v>30</v>
      </c>
      <c r="G4868" t="s">
        <v>31</v>
      </c>
      <c r="H4868">
        <v>7</v>
      </c>
      <c r="I4868">
        <v>3196</v>
      </c>
      <c r="J4868">
        <v>30</v>
      </c>
      <c r="K4868">
        <v>15660.4</v>
      </c>
      <c r="L4868">
        <v>1892.14</v>
      </c>
      <c r="M4868" t="s">
        <v>43</v>
      </c>
      <c r="N4868" t="s">
        <v>33</v>
      </c>
      <c r="O4868">
        <v>4</v>
      </c>
      <c r="P4868">
        <v>2023</v>
      </c>
      <c r="Q4868">
        <v>6</v>
      </c>
      <c r="R4868" t="s">
        <v>95</v>
      </c>
      <c r="S4868">
        <v>2</v>
      </c>
      <c r="T4868">
        <v>25</v>
      </c>
      <c r="U4868">
        <v>4</v>
      </c>
      <c r="V4868">
        <v>5</v>
      </c>
      <c r="W4868" t="s">
        <v>46</v>
      </c>
      <c r="X4868" t="s">
        <v>47</v>
      </c>
      <c r="Y4868">
        <v>671160</v>
      </c>
      <c r="Z4868">
        <v>0.12</v>
      </c>
    </row>
    <row r="4869" spans="1:26" x14ac:dyDescent="0.25">
      <c r="A4869" t="s">
        <v>6760</v>
      </c>
      <c r="B4869" s="1">
        <v>45219</v>
      </c>
      <c r="C4869" t="s">
        <v>1580</v>
      </c>
      <c r="D4869" t="s">
        <v>50</v>
      </c>
      <c r="E4869" t="s">
        <v>51</v>
      </c>
      <c r="F4869" t="s">
        <v>52</v>
      </c>
      <c r="G4869" t="s">
        <v>79</v>
      </c>
      <c r="H4869">
        <v>6</v>
      </c>
      <c r="I4869">
        <v>4967</v>
      </c>
      <c r="J4869">
        <v>21</v>
      </c>
      <c r="K4869">
        <v>23543.58</v>
      </c>
      <c r="L4869">
        <v>4320.18</v>
      </c>
      <c r="M4869" t="s">
        <v>65</v>
      </c>
      <c r="N4869" t="s">
        <v>33</v>
      </c>
      <c r="O4869">
        <v>5</v>
      </c>
      <c r="P4869">
        <v>2023</v>
      </c>
      <c r="Q4869">
        <v>10</v>
      </c>
      <c r="R4869" t="s">
        <v>45</v>
      </c>
      <c r="S4869">
        <v>4</v>
      </c>
      <c r="T4869">
        <v>42</v>
      </c>
      <c r="U4869">
        <v>3</v>
      </c>
      <c r="V4869">
        <v>5</v>
      </c>
      <c r="W4869" t="s">
        <v>46</v>
      </c>
      <c r="X4869" t="s">
        <v>47</v>
      </c>
      <c r="Y4869">
        <v>625842</v>
      </c>
      <c r="Z4869">
        <v>0.18</v>
      </c>
    </row>
    <row r="4870" spans="1:26" x14ac:dyDescent="0.25">
      <c r="A4870" t="s">
        <v>6761</v>
      </c>
      <c r="B4870" s="1">
        <v>45000</v>
      </c>
      <c r="C4870" t="s">
        <v>3197</v>
      </c>
      <c r="D4870" t="s">
        <v>39</v>
      </c>
      <c r="E4870" t="s">
        <v>58</v>
      </c>
      <c r="F4870" t="s">
        <v>52</v>
      </c>
      <c r="G4870" t="s">
        <v>91</v>
      </c>
      <c r="H4870">
        <v>3</v>
      </c>
      <c r="I4870">
        <v>2571</v>
      </c>
      <c r="J4870">
        <v>7</v>
      </c>
      <c r="K4870">
        <v>7173.09</v>
      </c>
      <c r="L4870">
        <v>378.02</v>
      </c>
      <c r="M4870" t="s">
        <v>43</v>
      </c>
      <c r="N4870" t="s">
        <v>66</v>
      </c>
      <c r="O4870">
        <v>3</v>
      </c>
      <c r="P4870">
        <v>2023</v>
      </c>
      <c r="Q4870">
        <v>3</v>
      </c>
      <c r="R4870" t="s">
        <v>105</v>
      </c>
      <c r="S4870">
        <v>1</v>
      </c>
      <c r="T4870">
        <v>11</v>
      </c>
      <c r="U4870">
        <v>3</v>
      </c>
      <c r="V4870">
        <v>3</v>
      </c>
      <c r="W4870" t="s">
        <v>83</v>
      </c>
      <c r="X4870" t="s">
        <v>47</v>
      </c>
      <c r="Y4870">
        <v>53991</v>
      </c>
      <c r="Z4870">
        <v>0.05</v>
      </c>
    </row>
    <row r="4871" spans="1:26" x14ac:dyDescent="0.25">
      <c r="A4871" t="s">
        <v>6762</v>
      </c>
      <c r="B4871" s="1">
        <v>45193</v>
      </c>
      <c r="C4871" t="s">
        <v>542</v>
      </c>
      <c r="D4871" t="s">
        <v>63</v>
      </c>
      <c r="E4871" t="s">
        <v>51</v>
      </c>
      <c r="F4871" t="s">
        <v>52</v>
      </c>
      <c r="G4871" t="s">
        <v>53</v>
      </c>
      <c r="H4871">
        <v>2</v>
      </c>
      <c r="I4871">
        <v>1805</v>
      </c>
      <c r="J4871">
        <v>7</v>
      </c>
      <c r="K4871">
        <v>3357.3</v>
      </c>
      <c r="L4871">
        <v>180.3</v>
      </c>
      <c r="M4871" t="s">
        <v>32</v>
      </c>
      <c r="N4871" t="s">
        <v>66</v>
      </c>
      <c r="O4871">
        <v>7</v>
      </c>
      <c r="P4871">
        <v>2023</v>
      </c>
      <c r="Q4871">
        <v>9</v>
      </c>
      <c r="R4871" t="s">
        <v>80</v>
      </c>
      <c r="S4871">
        <v>3</v>
      </c>
      <c r="T4871">
        <v>39</v>
      </c>
      <c r="U4871">
        <v>5</v>
      </c>
      <c r="V4871">
        <v>0</v>
      </c>
      <c r="W4871" t="s">
        <v>55</v>
      </c>
      <c r="X4871" t="s">
        <v>36</v>
      </c>
      <c r="Y4871">
        <v>25270</v>
      </c>
      <c r="Z4871">
        <v>0.05</v>
      </c>
    </row>
    <row r="4872" spans="1:26" x14ac:dyDescent="0.25">
      <c r="A4872" t="s">
        <v>6763</v>
      </c>
      <c r="B4872" s="1">
        <v>45064</v>
      </c>
      <c r="C4872" t="s">
        <v>316</v>
      </c>
      <c r="D4872" t="s">
        <v>28</v>
      </c>
      <c r="E4872" t="s">
        <v>51</v>
      </c>
      <c r="F4872" t="s">
        <v>52</v>
      </c>
      <c r="G4872" t="s">
        <v>53</v>
      </c>
      <c r="H4872">
        <v>4</v>
      </c>
      <c r="I4872">
        <v>2411</v>
      </c>
      <c r="J4872">
        <v>11</v>
      </c>
      <c r="K4872">
        <v>8583.16</v>
      </c>
      <c r="L4872">
        <v>1260.4100000000001</v>
      </c>
      <c r="M4872" t="s">
        <v>32</v>
      </c>
      <c r="N4872" t="s">
        <v>33</v>
      </c>
      <c r="O4872">
        <v>6</v>
      </c>
      <c r="P4872">
        <v>2023</v>
      </c>
      <c r="Q4872">
        <v>5</v>
      </c>
      <c r="R4872" t="s">
        <v>238</v>
      </c>
      <c r="S4872">
        <v>2</v>
      </c>
      <c r="T4872">
        <v>20</v>
      </c>
      <c r="U4872">
        <v>3</v>
      </c>
      <c r="V4872">
        <v>4</v>
      </c>
      <c r="W4872" t="s">
        <v>73</v>
      </c>
      <c r="X4872" t="s">
        <v>47</v>
      </c>
      <c r="Y4872">
        <v>106084</v>
      </c>
      <c r="Z4872">
        <v>0.15</v>
      </c>
    </row>
    <row r="4873" spans="1:26" x14ac:dyDescent="0.25">
      <c r="A4873" t="s">
        <v>6764</v>
      </c>
      <c r="B4873" s="1">
        <v>45170</v>
      </c>
      <c r="C4873" t="s">
        <v>1392</v>
      </c>
      <c r="D4873" t="s">
        <v>39</v>
      </c>
      <c r="E4873" t="s">
        <v>51</v>
      </c>
      <c r="F4873" t="s">
        <v>30</v>
      </c>
      <c r="G4873" t="s">
        <v>86</v>
      </c>
      <c r="H4873">
        <v>10</v>
      </c>
      <c r="I4873">
        <v>2614</v>
      </c>
      <c r="J4873">
        <v>2</v>
      </c>
      <c r="K4873">
        <v>25617.200000000001</v>
      </c>
      <c r="L4873">
        <v>1518.35</v>
      </c>
      <c r="M4873" t="s">
        <v>65</v>
      </c>
      <c r="N4873" t="s">
        <v>33</v>
      </c>
      <c r="O4873">
        <v>2</v>
      </c>
      <c r="P4873">
        <v>2023</v>
      </c>
      <c r="Q4873">
        <v>9</v>
      </c>
      <c r="R4873" t="s">
        <v>80</v>
      </c>
      <c r="S4873">
        <v>3</v>
      </c>
      <c r="T4873">
        <v>35</v>
      </c>
      <c r="U4873">
        <v>1</v>
      </c>
      <c r="V4873">
        <v>5</v>
      </c>
      <c r="W4873" t="s">
        <v>46</v>
      </c>
      <c r="X4873" t="s">
        <v>47</v>
      </c>
      <c r="Y4873">
        <v>52280</v>
      </c>
      <c r="Z4873">
        <v>0.06</v>
      </c>
    </row>
    <row r="4874" spans="1:26" x14ac:dyDescent="0.25">
      <c r="A4874" t="s">
        <v>6765</v>
      </c>
      <c r="B4874" s="1">
        <v>45033</v>
      </c>
      <c r="C4874" t="s">
        <v>2857</v>
      </c>
      <c r="D4874" t="s">
        <v>28</v>
      </c>
      <c r="E4874" t="s">
        <v>58</v>
      </c>
      <c r="F4874" t="s">
        <v>52</v>
      </c>
      <c r="G4874" t="s">
        <v>79</v>
      </c>
      <c r="H4874">
        <v>10</v>
      </c>
      <c r="I4874">
        <v>791</v>
      </c>
      <c r="J4874">
        <v>4</v>
      </c>
      <c r="K4874">
        <v>7593.6</v>
      </c>
      <c r="L4874">
        <v>1149.95</v>
      </c>
      <c r="M4874" t="s">
        <v>43</v>
      </c>
      <c r="N4874" t="s">
        <v>33</v>
      </c>
      <c r="O4874">
        <v>3</v>
      </c>
      <c r="P4874">
        <v>2023</v>
      </c>
      <c r="Q4874">
        <v>4</v>
      </c>
      <c r="R4874" t="s">
        <v>100</v>
      </c>
      <c r="S4874">
        <v>2</v>
      </c>
      <c r="T4874">
        <v>16</v>
      </c>
      <c r="U4874">
        <v>4</v>
      </c>
      <c r="V4874">
        <v>1</v>
      </c>
      <c r="W4874" t="s">
        <v>60</v>
      </c>
      <c r="X4874" t="s">
        <v>47</v>
      </c>
      <c r="Y4874">
        <v>31640</v>
      </c>
      <c r="Z4874">
        <v>0.15</v>
      </c>
    </row>
    <row r="4875" spans="1:26" x14ac:dyDescent="0.25">
      <c r="A4875" t="s">
        <v>6766</v>
      </c>
      <c r="B4875" s="1">
        <v>45018</v>
      </c>
      <c r="C4875" t="s">
        <v>6553</v>
      </c>
      <c r="D4875" t="s">
        <v>50</v>
      </c>
      <c r="E4875" t="s">
        <v>40</v>
      </c>
      <c r="F4875" t="s">
        <v>41</v>
      </c>
      <c r="G4875" t="s">
        <v>42</v>
      </c>
      <c r="H4875">
        <v>6</v>
      </c>
      <c r="I4875">
        <v>3832</v>
      </c>
      <c r="J4875">
        <v>19</v>
      </c>
      <c r="K4875">
        <v>18623.52</v>
      </c>
      <c r="L4875">
        <v>1151.03</v>
      </c>
      <c r="M4875" t="s">
        <v>32</v>
      </c>
      <c r="N4875" t="s">
        <v>33</v>
      </c>
      <c r="O4875">
        <v>5</v>
      </c>
      <c r="P4875">
        <v>2023</v>
      </c>
      <c r="Q4875">
        <v>4</v>
      </c>
      <c r="R4875" t="s">
        <v>100</v>
      </c>
      <c r="S4875">
        <v>2</v>
      </c>
      <c r="T4875">
        <v>14</v>
      </c>
      <c r="U4875">
        <v>2</v>
      </c>
      <c r="V4875">
        <v>0</v>
      </c>
      <c r="W4875" t="s">
        <v>55</v>
      </c>
      <c r="X4875" t="s">
        <v>36</v>
      </c>
      <c r="Y4875">
        <v>436848</v>
      </c>
      <c r="Z4875">
        <v>0.06</v>
      </c>
    </row>
    <row r="4876" spans="1:26" x14ac:dyDescent="0.25">
      <c r="A4876" t="s">
        <v>6767</v>
      </c>
      <c r="B4876" s="1">
        <v>44985</v>
      </c>
      <c r="C4876" t="s">
        <v>3156</v>
      </c>
      <c r="D4876" t="s">
        <v>39</v>
      </c>
      <c r="E4876" t="s">
        <v>29</v>
      </c>
      <c r="F4876" t="s">
        <v>41</v>
      </c>
      <c r="G4876" t="s">
        <v>116</v>
      </c>
      <c r="H4876">
        <v>6</v>
      </c>
      <c r="I4876">
        <v>4542</v>
      </c>
      <c r="J4876">
        <v>5</v>
      </c>
      <c r="K4876">
        <v>25889.4</v>
      </c>
      <c r="L4876">
        <v>2743.53</v>
      </c>
      <c r="M4876" t="s">
        <v>43</v>
      </c>
      <c r="N4876" t="s">
        <v>44</v>
      </c>
      <c r="O4876">
        <v>3</v>
      </c>
      <c r="P4876">
        <v>2023</v>
      </c>
      <c r="Q4876">
        <v>2</v>
      </c>
      <c r="R4876" t="s">
        <v>67</v>
      </c>
      <c r="S4876">
        <v>1</v>
      </c>
      <c r="T4876">
        <v>9</v>
      </c>
      <c r="U4876">
        <v>5</v>
      </c>
      <c r="V4876">
        <v>2</v>
      </c>
      <c r="W4876" t="s">
        <v>76</v>
      </c>
      <c r="X4876" t="s">
        <v>47</v>
      </c>
      <c r="Y4876">
        <v>136260</v>
      </c>
      <c r="Z4876">
        <v>0.11</v>
      </c>
    </row>
    <row r="4877" spans="1:26" x14ac:dyDescent="0.25">
      <c r="A4877" t="s">
        <v>6768</v>
      </c>
      <c r="B4877" s="1">
        <v>45087</v>
      </c>
      <c r="C4877" t="s">
        <v>3656</v>
      </c>
      <c r="D4877" t="s">
        <v>63</v>
      </c>
      <c r="E4877" t="s">
        <v>40</v>
      </c>
      <c r="F4877" t="s">
        <v>30</v>
      </c>
      <c r="G4877" t="s">
        <v>31</v>
      </c>
      <c r="H4877">
        <v>10</v>
      </c>
      <c r="I4877">
        <v>3627</v>
      </c>
      <c r="J4877">
        <v>8</v>
      </c>
      <c r="K4877">
        <v>33368.400000000001</v>
      </c>
      <c r="L4877">
        <v>1815.52</v>
      </c>
      <c r="M4877" t="s">
        <v>32</v>
      </c>
      <c r="N4877" t="s">
        <v>33</v>
      </c>
      <c r="O4877">
        <v>5</v>
      </c>
      <c r="P4877">
        <v>2023</v>
      </c>
      <c r="Q4877">
        <v>6</v>
      </c>
      <c r="R4877" t="s">
        <v>95</v>
      </c>
      <c r="S4877">
        <v>2</v>
      </c>
      <c r="T4877">
        <v>23</v>
      </c>
      <c r="U4877">
        <v>2</v>
      </c>
      <c r="V4877">
        <v>6</v>
      </c>
      <c r="W4877" t="s">
        <v>35</v>
      </c>
      <c r="X4877" t="s">
        <v>36</v>
      </c>
      <c r="Y4877">
        <v>290160</v>
      </c>
      <c r="Z4877">
        <v>0.05</v>
      </c>
    </row>
    <row r="4878" spans="1:26" x14ac:dyDescent="0.25">
      <c r="A4878" t="s">
        <v>6769</v>
      </c>
      <c r="B4878" s="1">
        <v>45014</v>
      </c>
      <c r="C4878" t="s">
        <v>338</v>
      </c>
      <c r="D4878" t="s">
        <v>63</v>
      </c>
      <c r="E4878" t="s">
        <v>29</v>
      </c>
      <c r="F4878" t="s">
        <v>52</v>
      </c>
      <c r="G4878" t="s">
        <v>79</v>
      </c>
      <c r="H4878">
        <v>10</v>
      </c>
      <c r="I4878">
        <v>299</v>
      </c>
      <c r="J4878">
        <v>28</v>
      </c>
      <c r="K4878">
        <v>2152.8000000000002</v>
      </c>
      <c r="L4878">
        <v>302.43</v>
      </c>
      <c r="M4878" t="s">
        <v>43</v>
      </c>
      <c r="N4878" t="s">
        <v>33</v>
      </c>
      <c r="O4878">
        <v>3</v>
      </c>
      <c r="P4878">
        <v>2023</v>
      </c>
      <c r="Q4878">
        <v>3</v>
      </c>
      <c r="R4878" t="s">
        <v>105</v>
      </c>
      <c r="S4878">
        <v>1</v>
      </c>
      <c r="T4878">
        <v>13</v>
      </c>
      <c r="U4878">
        <v>5</v>
      </c>
      <c r="V4878">
        <v>3</v>
      </c>
      <c r="W4878" t="s">
        <v>83</v>
      </c>
      <c r="X4878" t="s">
        <v>47</v>
      </c>
      <c r="Y4878">
        <v>83720</v>
      </c>
      <c r="Z4878">
        <v>0.14000000000000001</v>
      </c>
    </row>
    <row r="4879" spans="1:26" x14ac:dyDescent="0.25">
      <c r="A4879" t="s">
        <v>6770</v>
      </c>
      <c r="B4879" s="1">
        <v>45134</v>
      </c>
      <c r="C4879" t="s">
        <v>5784</v>
      </c>
      <c r="D4879" t="s">
        <v>28</v>
      </c>
      <c r="E4879" t="s">
        <v>29</v>
      </c>
      <c r="F4879" t="s">
        <v>30</v>
      </c>
      <c r="G4879" t="s">
        <v>64</v>
      </c>
      <c r="H4879">
        <v>4</v>
      </c>
      <c r="I4879">
        <v>3368</v>
      </c>
      <c r="J4879">
        <v>9</v>
      </c>
      <c r="K4879">
        <v>12259.52</v>
      </c>
      <c r="L4879">
        <v>1957.08</v>
      </c>
      <c r="M4879" t="s">
        <v>32</v>
      </c>
      <c r="N4879" t="s">
        <v>33</v>
      </c>
      <c r="O4879">
        <v>1</v>
      </c>
      <c r="P4879">
        <v>2023</v>
      </c>
      <c r="Q4879">
        <v>7</v>
      </c>
      <c r="R4879" t="s">
        <v>125</v>
      </c>
      <c r="S4879">
        <v>3</v>
      </c>
      <c r="T4879">
        <v>30</v>
      </c>
      <c r="U4879">
        <v>5</v>
      </c>
      <c r="V4879">
        <v>4</v>
      </c>
      <c r="W4879" t="s">
        <v>73</v>
      </c>
      <c r="X4879" t="s">
        <v>47</v>
      </c>
      <c r="Y4879">
        <v>121248</v>
      </c>
      <c r="Z4879">
        <v>0.16</v>
      </c>
    </row>
    <row r="4880" spans="1:26" x14ac:dyDescent="0.25">
      <c r="A4880" t="s">
        <v>6771</v>
      </c>
      <c r="B4880" s="1">
        <v>45286</v>
      </c>
      <c r="C4880" t="s">
        <v>4884</v>
      </c>
      <c r="D4880" t="s">
        <v>63</v>
      </c>
      <c r="E4880" t="s">
        <v>29</v>
      </c>
      <c r="F4880" t="s">
        <v>41</v>
      </c>
      <c r="G4880" t="s">
        <v>42</v>
      </c>
      <c r="H4880">
        <v>7</v>
      </c>
      <c r="I4880">
        <v>3114</v>
      </c>
      <c r="J4880">
        <v>11</v>
      </c>
      <c r="K4880">
        <v>19400.22</v>
      </c>
      <c r="L4880">
        <v>2696.2</v>
      </c>
      <c r="M4880" t="s">
        <v>43</v>
      </c>
      <c r="N4880" t="s">
        <v>44</v>
      </c>
      <c r="O4880">
        <v>2</v>
      </c>
      <c r="P4880">
        <v>2023</v>
      </c>
      <c r="Q4880">
        <v>12</v>
      </c>
      <c r="R4880" t="s">
        <v>54</v>
      </c>
      <c r="S4880">
        <v>4</v>
      </c>
      <c r="T4880">
        <v>52</v>
      </c>
      <c r="U4880">
        <v>5</v>
      </c>
      <c r="V4880">
        <v>2</v>
      </c>
      <c r="W4880" t="s">
        <v>76</v>
      </c>
      <c r="X4880" t="s">
        <v>47</v>
      </c>
      <c r="Y4880">
        <v>239778</v>
      </c>
      <c r="Z4880">
        <v>0.14000000000000001</v>
      </c>
    </row>
    <row r="4881" spans="1:26" x14ac:dyDescent="0.25">
      <c r="A4881" t="s">
        <v>6772</v>
      </c>
      <c r="B4881" s="1">
        <v>44969</v>
      </c>
      <c r="C4881" t="s">
        <v>3460</v>
      </c>
      <c r="D4881" t="s">
        <v>50</v>
      </c>
      <c r="E4881" t="s">
        <v>29</v>
      </c>
      <c r="F4881" t="s">
        <v>41</v>
      </c>
      <c r="G4881" t="s">
        <v>116</v>
      </c>
      <c r="H4881">
        <v>9</v>
      </c>
      <c r="I4881">
        <v>1035</v>
      </c>
      <c r="J4881">
        <v>26</v>
      </c>
      <c r="K4881">
        <v>6893.1</v>
      </c>
      <c r="L4881">
        <v>400.06</v>
      </c>
      <c r="M4881" t="s">
        <v>43</v>
      </c>
      <c r="N4881" t="s">
        <v>66</v>
      </c>
      <c r="O4881">
        <v>7</v>
      </c>
      <c r="P4881">
        <v>2023</v>
      </c>
      <c r="Q4881">
        <v>2</v>
      </c>
      <c r="R4881" t="s">
        <v>67</v>
      </c>
      <c r="S4881">
        <v>1</v>
      </c>
      <c r="T4881">
        <v>7</v>
      </c>
      <c r="U4881">
        <v>3</v>
      </c>
      <c r="V4881">
        <v>0</v>
      </c>
      <c r="W4881" t="s">
        <v>55</v>
      </c>
      <c r="X4881" t="s">
        <v>36</v>
      </c>
      <c r="Y4881">
        <v>242190</v>
      </c>
      <c r="Z4881">
        <v>0.06</v>
      </c>
    </row>
    <row r="4882" spans="1:26" x14ac:dyDescent="0.25">
      <c r="A4882" t="s">
        <v>6773</v>
      </c>
      <c r="B4882" s="1">
        <v>44993</v>
      </c>
      <c r="C4882" t="s">
        <v>2325</v>
      </c>
      <c r="D4882" t="s">
        <v>63</v>
      </c>
      <c r="E4882" t="s">
        <v>58</v>
      </c>
      <c r="F4882" t="s">
        <v>41</v>
      </c>
      <c r="G4882" t="s">
        <v>42</v>
      </c>
      <c r="H4882">
        <v>10</v>
      </c>
      <c r="I4882">
        <v>1141</v>
      </c>
      <c r="J4882">
        <v>8</v>
      </c>
      <c r="K4882">
        <v>10497.2</v>
      </c>
      <c r="L4882">
        <v>700.45</v>
      </c>
      <c r="M4882" t="s">
        <v>43</v>
      </c>
      <c r="N4882" t="s">
        <v>33</v>
      </c>
      <c r="O4882">
        <v>3</v>
      </c>
      <c r="P4882">
        <v>2023</v>
      </c>
      <c r="Q4882">
        <v>3</v>
      </c>
      <c r="R4882" t="s">
        <v>105</v>
      </c>
      <c r="S4882">
        <v>1</v>
      </c>
      <c r="T4882">
        <v>10</v>
      </c>
      <c r="U4882">
        <v>2</v>
      </c>
      <c r="V4882">
        <v>3</v>
      </c>
      <c r="W4882" t="s">
        <v>83</v>
      </c>
      <c r="X4882" t="s">
        <v>47</v>
      </c>
      <c r="Y4882">
        <v>91280</v>
      </c>
      <c r="Z4882">
        <v>7.0000000000000007E-2</v>
      </c>
    </row>
    <row r="4883" spans="1:26" x14ac:dyDescent="0.25">
      <c r="A4883" t="s">
        <v>6774</v>
      </c>
      <c r="B4883" s="1">
        <v>44942</v>
      </c>
      <c r="C4883" t="s">
        <v>631</v>
      </c>
      <c r="D4883" t="s">
        <v>39</v>
      </c>
      <c r="E4883" t="s">
        <v>40</v>
      </c>
      <c r="F4883" t="s">
        <v>30</v>
      </c>
      <c r="G4883" t="s">
        <v>64</v>
      </c>
      <c r="H4883">
        <v>1</v>
      </c>
      <c r="I4883">
        <v>2004</v>
      </c>
      <c r="J4883">
        <v>22</v>
      </c>
      <c r="K4883">
        <v>1563.12</v>
      </c>
      <c r="L4883">
        <v>277.7</v>
      </c>
      <c r="M4883" t="s">
        <v>65</v>
      </c>
      <c r="N4883" t="s">
        <v>66</v>
      </c>
      <c r="O4883">
        <v>2</v>
      </c>
      <c r="P4883">
        <v>2023</v>
      </c>
      <c r="Q4883">
        <v>1</v>
      </c>
      <c r="R4883" t="s">
        <v>34</v>
      </c>
      <c r="S4883">
        <v>1</v>
      </c>
      <c r="T4883">
        <v>3</v>
      </c>
      <c r="U4883">
        <v>3</v>
      </c>
      <c r="V4883">
        <v>1</v>
      </c>
      <c r="W4883" t="s">
        <v>60</v>
      </c>
      <c r="X4883" t="s">
        <v>47</v>
      </c>
      <c r="Y4883">
        <v>44088</v>
      </c>
      <c r="Z4883">
        <v>0.18</v>
      </c>
    </row>
    <row r="4884" spans="1:26" x14ac:dyDescent="0.25">
      <c r="A4884" t="s">
        <v>6775</v>
      </c>
      <c r="B4884" s="1">
        <v>44988</v>
      </c>
      <c r="C4884" t="s">
        <v>2882</v>
      </c>
      <c r="D4884" t="s">
        <v>50</v>
      </c>
      <c r="E4884" t="s">
        <v>29</v>
      </c>
      <c r="F4884" t="s">
        <v>52</v>
      </c>
      <c r="G4884" t="s">
        <v>91</v>
      </c>
      <c r="H4884">
        <v>7</v>
      </c>
      <c r="I4884">
        <v>2807</v>
      </c>
      <c r="J4884">
        <v>15</v>
      </c>
      <c r="K4884">
        <v>16701.650000000001</v>
      </c>
      <c r="L4884">
        <v>2451.75</v>
      </c>
      <c r="M4884" t="s">
        <v>43</v>
      </c>
      <c r="N4884" t="s">
        <v>33</v>
      </c>
      <c r="O4884">
        <v>5</v>
      </c>
      <c r="P4884">
        <v>2023</v>
      </c>
      <c r="Q4884">
        <v>3</v>
      </c>
      <c r="R4884" t="s">
        <v>105</v>
      </c>
      <c r="S4884">
        <v>1</v>
      </c>
      <c r="T4884">
        <v>9</v>
      </c>
      <c r="U4884">
        <v>1</v>
      </c>
      <c r="V4884">
        <v>5</v>
      </c>
      <c r="W4884" t="s">
        <v>46</v>
      </c>
      <c r="X4884" t="s">
        <v>47</v>
      </c>
      <c r="Y4884">
        <v>294735</v>
      </c>
      <c r="Z4884">
        <v>0.15</v>
      </c>
    </row>
    <row r="4885" spans="1:26" x14ac:dyDescent="0.25">
      <c r="A4885" t="s">
        <v>6776</v>
      </c>
      <c r="B4885" s="1">
        <v>44996</v>
      </c>
      <c r="C4885" t="s">
        <v>160</v>
      </c>
      <c r="D4885" t="s">
        <v>39</v>
      </c>
      <c r="E4885" t="s">
        <v>58</v>
      </c>
      <c r="F4885" t="s">
        <v>41</v>
      </c>
      <c r="G4885" t="s">
        <v>116</v>
      </c>
      <c r="H4885">
        <v>7</v>
      </c>
      <c r="I4885">
        <v>4514</v>
      </c>
      <c r="J4885">
        <v>19</v>
      </c>
      <c r="K4885">
        <v>25594.38</v>
      </c>
      <c r="L4885">
        <v>2292.81</v>
      </c>
      <c r="M4885" t="s">
        <v>43</v>
      </c>
      <c r="N4885" t="s">
        <v>66</v>
      </c>
      <c r="O4885">
        <v>6</v>
      </c>
      <c r="P4885">
        <v>2023</v>
      </c>
      <c r="Q4885">
        <v>3</v>
      </c>
      <c r="R4885" t="s">
        <v>105</v>
      </c>
      <c r="S4885">
        <v>1</v>
      </c>
      <c r="T4885">
        <v>10</v>
      </c>
      <c r="U4885">
        <v>2</v>
      </c>
      <c r="V4885">
        <v>6</v>
      </c>
      <c r="W4885" t="s">
        <v>35</v>
      </c>
      <c r="X4885" t="s">
        <v>36</v>
      </c>
      <c r="Y4885">
        <v>600362</v>
      </c>
      <c r="Z4885">
        <v>0.09</v>
      </c>
    </row>
    <row r="4886" spans="1:26" x14ac:dyDescent="0.25">
      <c r="A4886" t="s">
        <v>6777</v>
      </c>
      <c r="B4886" s="1">
        <v>45183</v>
      </c>
      <c r="C4886" t="s">
        <v>334</v>
      </c>
      <c r="D4886" t="s">
        <v>39</v>
      </c>
      <c r="E4886" t="s">
        <v>51</v>
      </c>
      <c r="F4886" t="s">
        <v>52</v>
      </c>
      <c r="G4886" t="s">
        <v>79</v>
      </c>
      <c r="H4886">
        <v>2</v>
      </c>
      <c r="I4886">
        <v>4038</v>
      </c>
      <c r="J4886">
        <v>24</v>
      </c>
      <c r="K4886">
        <v>6137.76</v>
      </c>
      <c r="L4886">
        <v>540.76</v>
      </c>
      <c r="M4886" t="s">
        <v>43</v>
      </c>
      <c r="N4886" t="s">
        <v>66</v>
      </c>
      <c r="O4886">
        <v>2</v>
      </c>
      <c r="P4886">
        <v>2023</v>
      </c>
      <c r="Q4886">
        <v>9</v>
      </c>
      <c r="R4886" t="s">
        <v>80</v>
      </c>
      <c r="S4886">
        <v>3</v>
      </c>
      <c r="T4886">
        <v>37</v>
      </c>
      <c r="U4886">
        <v>3</v>
      </c>
      <c r="V4886">
        <v>4</v>
      </c>
      <c r="W4886" t="s">
        <v>73</v>
      </c>
      <c r="X4886" t="s">
        <v>47</v>
      </c>
      <c r="Y4886">
        <v>193824</v>
      </c>
      <c r="Z4886">
        <v>0.09</v>
      </c>
    </row>
    <row r="4887" spans="1:26" x14ac:dyDescent="0.25">
      <c r="A4887" t="s">
        <v>6778</v>
      </c>
      <c r="B4887" s="1">
        <v>45151</v>
      </c>
      <c r="C4887" t="s">
        <v>5125</v>
      </c>
      <c r="D4887" t="s">
        <v>39</v>
      </c>
      <c r="E4887" t="s">
        <v>29</v>
      </c>
      <c r="F4887" t="s">
        <v>52</v>
      </c>
      <c r="G4887" t="s">
        <v>53</v>
      </c>
      <c r="H4887">
        <v>3</v>
      </c>
      <c r="I4887">
        <v>324</v>
      </c>
      <c r="J4887">
        <v>20</v>
      </c>
      <c r="K4887">
        <v>777.6</v>
      </c>
      <c r="L4887">
        <v>88.19</v>
      </c>
      <c r="M4887" t="s">
        <v>65</v>
      </c>
      <c r="N4887" t="s">
        <v>33</v>
      </c>
      <c r="O4887">
        <v>1</v>
      </c>
      <c r="P4887">
        <v>2023</v>
      </c>
      <c r="Q4887">
        <v>8</v>
      </c>
      <c r="R4887" t="s">
        <v>72</v>
      </c>
      <c r="S4887">
        <v>3</v>
      </c>
      <c r="T4887">
        <v>33</v>
      </c>
      <c r="U4887">
        <v>3</v>
      </c>
      <c r="V4887">
        <v>0</v>
      </c>
      <c r="W4887" t="s">
        <v>55</v>
      </c>
      <c r="X4887" t="s">
        <v>36</v>
      </c>
      <c r="Y4887">
        <v>19440</v>
      </c>
      <c r="Z4887">
        <v>0.11</v>
      </c>
    </row>
    <row r="4888" spans="1:26" x14ac:dyDescent="0.25">
      <c r="A4888" t="s">
        <v>6779</v>
      </c>
      <c r="B4888" s="1">
        <v>45015</v>
      </c>
      <c r="C4888" t="s">
        <v>2346</v>
      </c>
      <c r="D4888" t="s">
        <v>39</v>
      </c>
      <c r="E4888" t="s">
        <v>51</v>
      </c>
      <c r="F4888" t="s">
        <v>41</v>
      </c>
      <c r="G4888" t="s">
        <v>116</v>
      </c>
      <c r="H4888">
        <v>8</v>
      </c>
      <c r="I4888">
        <v>1112</v>
      </c>
      <c r="J4888">
        <v>18</v>
      </c>
      <c r="K4888">
        <v>7294.72</v>
      </c>
      <c r="L4888">
        <v>1341.09</v>
      </c>
      <c r="M4888" t="s">
        <v>65</v>
      </c>
      <c r="N4888" t="s">
        <v>66</v>
      </c>
      <c r="O4888">
        <v>5</v>
      </c>
      <c r="P4888">
        <v>2023</v>
      </c>
      <c r="Q4888">
        <v>3</v>
      </c>
      <c r="R4888" t="s">
        <v>105</v>
      </c>
      <c r="S4888">
        <v>1</v>
      </c>
      <c r="T4888">
        <v>13</v>
      </c>
      <c r="U4888">
        <v>5</v>
      </c>
      <c r="V4888">
        <v>4</v>
      </c>
      <c r="W4888" t="s">
        <v>73</v>
      </c>
      <c r="X4888" t="s">
        <v>47</v>
      </c>
      <c r="Y4888">
        <v>160128</v>
      </c>
      <c r="Z4888">
        <v>0.18</v>
      </c>
    </row>
    <row r="4889" spans="1:26" x14ac:dyDescent="0.25">
      <c r="A4889" t="s">
        <v>6780</v>
      </c>
      <c r="B4889" s="1">
        <v>45265</v>
      </c>
      <c r="C4889" t="s">
        <v>745</v>
      </c>
      <c r="D4889" t="s">
        <v>50</v>
      </c>
      <c r="E4889" t="s">
        <v>58</v>
      </c>
      <c r="F4889" t="s">
        <v>41</v>
      </c>
      <c r="G4889" t="s">
        <v>59</v>
      </c>
      <c r="H4889">
        <v>3</v>
      </c>
      <c r="I4889">
        <v>936</v>
      </c>
      <c r="J4889">
        <v>23</v>
      </c>
      <c r="K4889">
        <v>2162.16</v>
      </c>
      <c r="L4889">
        <v>119.3</v>
      </c>
      <c r="M4889" t="s">
        <v>43</v>
      </c>
      <c r="N4889" t="s">
        <v>44</v>
      </c>
      <c r="O4889">
        <v>6</v>
      </c>
      <c r="P4889">
        <v>2023</v>
      </c>
      <c r="Q4889">
        <v>12</v>
      </c>
      <c r="R4889" t="s">
        <v>54</v>
      </c>
      <c r="S4889">
        <v>4</v>
      </c>
      <c r="T4889">
        <v>49</v>
      </c>
      <c r="U4889">
        <v>2</v>
      </c>
      <c r="V4889">
        <v>2</v>
      </c>
      <c r="W4889" t="s">
        <v>76</v>
      </c>
      <c r="X4889" t="s">
        <v>47</v>
      </c>
      <c r="Y4889">
        <v>64584</v>
      </c>
      <c r="Z4889">
        <v>0.06</v>
      </c>
    </row>
    <row r="4890" spans="1:26" x14ac:dyDescent="0.25">
      <c r="A4890" t="s">
        <v>6781</v>
      </c>
      <c r="B4890" s="1">
        <v>45221</v>
      </c>
      <c r="C4890" t="s">
        <v>1976</v>
      </c>
      <c r="D4890" t="s">
        <v>39</v>
      </c>
      <c r="E4890" t="s">
        <v>29</v>
      </c>
      <c r="F4890" t="s">
        <v>52</v>
      </c>
      <c r="G4890" t="s">
        <v>91</v>
      </c>
      <c r="H4890">
        <v>9</v>
      </c>
      <c r="I4890">
        <v>3120</v>
      </c>
      <c r="J4890">
        <v>15</v>
      </c>
      <c r="K4890">
        <v>23868</v>
      </c>
      <c r="L4890">
        <v>1944.78</v>
      </c>
      <c r="M4890" t="s">
        <v>43</v>
      </c>
      <c r="N4890" t="s">
        <v>44</v>
      </c>
      <c r="O4890">
        <v>4</v>
      </c>
      <c r="P4890">
        <v>2023</v>
      </c>
      <c r="Q4890">
        <v>10</v>
      </c>
      <c r="R4890" t="s">
        <v>45</v>
      </c>
      <c r="S4890">
        <v>4</v>
      </c>
      <c r="T4890">
        <v>43</v>
      </c>
      <c r="U4890">
        <v>4</v>
      </c>
      <c r="V4890">
        <v>0</v>
      </c>
      <c r="W4890" t="s">
        <v>55</v>
      </c>
      <c r="X4890" t="s">
        <v>36</v>
      </c>
      <c r="Y4890">
        <v>421200</v>
      </c>
      <c r="Z4890">
        <v>0.08</v>
      </c>
    </row>
    <row r="4891" spans="1:26" x14ac:dyDescent="0.25">
      <c r="A4891" t="s">
        <v>6782</v>
      </c>
      <c r="B4891" s="1">
        <v>44953</v>
      </c>
      <c r="C4891" t="s">
        <v>3140</v>
      </c>
      <c r="D4891" t="s">
        <v>28</v>
      </c>
      <c r="E4891" t="s">
        <v>29</v>
      </c>
      <c r="F4891" t="s">
        <v>52</v>
      </c>
      <c r="G4891" t="s">
        <v>79</v>
      </c>
      <c r="H4891">
        <v>1</v>
      </c>
      <c r="I4891">
        <v>3273</v>
      </c>
      <c r="J4891">
        <v>5</v>
      </c>
      <c r="K4891">
        <v>3109.35</v>
      </c>
      <c r="L4891">
        <v>379.13</v>
      </c>
      <c r="M4891" t="s">
        <v>43</v>
      </c>
      <c r="N4891" t="s">
        <v>66</v>
      </c>
      <c r="O4891">
        <v>4</v>
      </c>
      <c r="P4891">
        <v>2023</v>
      </c>
      <c r="Q4891">
        <v>1</v>
      </c>
      <c r="R4891" t="s">
        <v>34</v>
      </c>
      <c r="S4891">
        <v>1</v>
      </c>
      <c r="T4891">
        <v>4</v>
      </c>
      <c r="U4891">
        <v>4</v>
      </c>
      <c r="V4891">
        <v>5</v>
      </c>
      <c r="W4891" t="s">
        <v>46</v>
      </c>
      <c r="X4891" t="s">
        <v>47</v>
      </c>
      <c r="Y4891">
        <v>16365</v>
      </c>
      <c r="Z4891">
        <v>0.12</v>
      </c>
    </row>
    <row r="4892" spans="1:26" x14ac:dyDescent="0.25">
      <c r="A4892" t="s">
        <v>6783</v>
      </c>
      <c r="B4892" s="1">
        <v>44957</v>
      </c>
      <c r="C4892" t="s">
        <v>300</v>
      </c>
      <c r="D4892" t="s">
        <v>50</v>
      </c>
      <c r="E4892" t="s">
        <v>40</v>
      </c>
      <c r="F4892" t="s">
        <v>52</v>
      </c>
      <c r="G4892" t="s">
        <v>91</v>
      </c>
      <c r="H4892">
        <v>10</v>
      </c>
      <c r="I4892">
        <v>2726</v>
      </c>
      <c r="J4892">
        <v>13</v>
      </c>
      <c r="K4892">
        <v>23716.2</v>
      </c>
      <c r="L4892">
        <v>2871.59</v>
      </c>
      <c r="M4892" t="s">
        <v>32</v>
      </c>
      <c r="N4892" t="s">
        <v>44</v>
      </c>
      <c r="O4892">
        <v>3</v>
      </c>
      <c r="P4892">
        <v>2023</v>
      </c>
      <c r="Q4892">
        <v>1</v>
      </c>
      <c r="R4892" t="s">
        <v>34</v>
      </c>
      <c r="S4892">
        <v>1</v>
      </c>
      <c r="T4892">
        <v>5</v>
      </c>
      <c r="U4892">
        <v>5</v>
      </c>
      <c r="V4892">
        <v>2</v>
      </c>
      <c r="W4892" t="s">
        <v>76</v>
      </c>
      <c r="X4892" t="s">
        <v>47</v>
      </c>
      <c r="Y4892">
        <v>354380</v>
      </c>
      <c r="Z4892">
        <v>0.12</v>
      </c>
    </row>
    <row r="4893" spans="1:26" x14ac:dyDescent="0.25">
      <c r="A4893" t="s">
        <v>6784</v>
      </c>
      <c r="B4893" s="1">
        <v>45016</v>
      </c>
      <c r="C4893" t="s">
        <v>4201</v>
      </c>
      <c r="D4893" t="s">
        <v>39</v>
      </c>
      <c r="E4893" t="s">
        <v>40</v>
      </c>
      <c r="F4893" t="s">
        <v>52</v>
      </c>
      <c r="G4893" t="s">
        <v>79</v>
      </c>
      <c r="H4893">
        <v>7</v>
      </c>
      <c r="I4893">
        <v>3648</v>
      </c>
      <c r="J4893">
        <v>24</v>
      </c>
      <c r="K4893">
        <v>19407.36</v>
      </c>
      <c r="L4893">
        <v>1972.06</v>
      </c>
      <c r="M4893" t="s">
        <v>32</v>
      </c>
      <c r="N4893" t="s">
        <v>33</v>
      </c>
      <c r="O4893">
        <v>3</v>
      </c>
      <c r="P4893">
        <v>2023</v>
      </c>
      <c r="Q4893">
        <v>3</v>
      </c>
      <c r="R4893" t="s">
        <v>105</v>
      </c>
      <c r="S4893">
        <v>1</v>
      </c>
      <c r="T4893">
        <v>13</v>
      </c>
      <c r="U4893">
        <v>5</v>
      </c>
      <c r="V4893">
        <v>5</v>
      </c>
      <c r="W4893" t="s">
        <v>46</v>
      </c>
      <c r="X4893" t="s">
        <v>47</v>
      </c>
      <c r="Y4893">
        <v>612864</v>
      </c>
      <c r="Z4893">
        <v>0.1</v>
      </c>
    </row>
    <row r="4894" spans="1:26" x14ac:dyDescent="0.25">
      <c r="A4894" t="s">
        <v>6785</v>
      </c>
      <c r="B4894" s="1">
        <v>45205</v>
      </c>
      <c r="C4894" t="s">
        <v>4019</v>
      </c>
      <c r="D4894" t="s">
        <v>39</v>
      </c>
      <c r="E4894" t="s">
        <v>29</v>
      </c>
      <c r="F4894" t="s">
        <v>52</v>
      </c>
      <c r="G4894" t="s">
        <v>79</v>
      </c>
      <c r="H4894">
        <v>7</v>
      </c>
      <c r="I4894">
        <v>1582</v>
      </c>
      <c r="J4894">
        <v>10</v>
      </c>
      <c r="K4894">
        <v>9966.6</v>
      </c>
      <c r="L4894">
        <v>609.6</v>
      </c>
      <c r="M4894" t="s">
        <v>32</v>
      </c>
      <c r="N4894" t="s">
        <v>33</v>
      </c>
      <c r="O4894">
        <v>4</v>
      </c>
      <c r="P4894">
        <v>2023</v>
      </c>
      <c r="Q4894">
        <v>10</v>
      </c>
      <c r="R4894" t="s">
        <v>45</v>
      </c>
      <c r="S4894">
        <v>4</v>
      </c>
      <c r="T4894">
        <v>40</v>
      </c>
      <c r="U4894">
        <v>1</v>
      </c>
      <c r="V4894">
        <v>5</v>
      </c>
      <c r="W4894" t="s">
        <v>46</v>
      </c>
      <c r="X4894" t="s">
        <v>47</v>
      </c>
      <c r="Y4894">
        <v>110740</v>
      </c>
      <c r="Z4894">
        <v>0.06</v>
      </c>
    </row>
    <row r="4895" spans="1:26" x14ac:dyDescent="0.25">
      <c r="A4895" t="s">
        <v>6786</v>
      </c>
      <c r="B4895" s="1">
        <v>45005</v>
      </c>
      <c r="C4895" t="s">
        <v>1018</v>
      </c>
      <c r="D4895" t="s">
        <v>39</v>
      </c>
      <c r="E4895" t="s">
        <v>40</v>
      </c>
      <c r="F4895" t="s">
        <v>41</v>
      </c>
      <c r="G4895" t="s">
        <v>116</v>
      </c>
      <c r="H4895">
        <v>9</v>
      </c>
      <c r="I4895">
        <v>4246</v>
      </c>
      <c r="J4895">
        <v>9</v>
      </c>
      <c r="K4895">
        <v>34774.74</v>
      </c>
      <c r="L4895">
        <v>5583.06</v>
      </c>
      <c r="M4895" t="s">
        <v>43</v>
      </c>
      <c r="N4895" t="s">
        <v>33</v>
      </c>
      <c r="O4895">
        <v>3</v>
      </c>
      <c r="P4895">
        <v>2023</v>
      </c>
      <c r="Q4895">
        <v>3</v>
      </c>
      <c r="R4895" t="s">
        <v>105</v>
      </c>
      <c r="S4895">
        <v>1</v>
      </c>
      <c r="T4895">
        <v>12</v>
      </c>
      <c r="U4895">
        <v>4</v>
      </c>
      <c r="V4895">
        <v>1</v>
      </c>
      <c r="W4895" t="s">
        <v>60</v>
      </c>
      <c r="X4895" t="s">
        <v>47</v>
      </c>
      <c r="Y4895">
        <v>343926</v>
      </c>
      <c r="Z4895">
        <v>0.16</v>
      </c>
    </row>
    <row r="4896" spans="1:26" x14ac:dyDescent="0.25">
      <c r="A4896" t="s">
        <v>6787</v>
      </c>
      <c r="B4896" s="1">
        <v>45200</v>
      </c>
      <c r="C4896" t="s">
        <v>1361</v>
      </c>
      <c r="D4896" t="s">
        <v>39</v>
      </c>
      <c r="E4896" t="s">
        <v>58</v>
      </c>
      <c r="F4896" t="s">
        <v>52</v>
      </c>
      <c r="G4896" t="s">
        <v>91</v>
      </c>
      <c r="H4896">
        <v>1</v>
      </c>
      <c r="I4896">
        <v>2949</v>
      </c>
      <c r="J4896">
        <v>28</v>
      </c>
      <c r="K4896">
        <v>2123.2800000000002</v>
      </c>
      <c r="L4896">
        <v>355.78</v>
      </c>
      <c r="M4896" t="s">
        <v>65</v>
      </c>
      <c r="N4896" t="s">
        <v>33</v>
      </c>
      <c r="O4896">
        <v>3</v>
      </c>
      <c r="P4896">
        <v>2023</v>
      </c>
      <c r="Q4896">
        <v>10</v>
      </c>
      <c r="R4896" t="s">
        <v>45</v>
      </c>
      <c r="S4896">
        <v>4</v>
      </c>
      <c r="T4896">
        <v>40</v>
      </c>
      <c r="U4896">
        <v>1</v>
      </c>
      <c r="V4896">
        <v>0</v>
      </c>
      <c r="W4896" t="s">
        <v>55</v>
      </c>
      <c r="X4896" t="s">
        <v>36</v>
      </c>
      <c r="Y4896">
        <v>82572</v>
      </c>
      <c r="Z4896">
        <v>0.17</v>
      </c>
    </row>
    <row r="4897" spans="1:26" x14ac:dyDescent="0.25">
      <c r="A4897" t="s">
        <v>6788</v>
      </c>
      <c r="B4897" s="1">
        <v>45187</v>
      </c>
      <c r="C4897" t="s">
        <v>2888</v>
      </c>
      <c r="D4897" t="s">
        <v>39</v>
      </c>
      <c r="E4897" t="s">
        <v>58</v>
      </c>
      <c r="F4897" t="s">
        <v>52</v>
      </c>
      <c r="G4897" t="s">
        <v>91</v>
      </c>
      <c r="H4897">
        <v>3</v>
      </c>
      <c r="I4897">
        <v>933</v>
      </c>
      <c r="J4897">
        <v>23</v>
      </c>
      <c r="K4897">
        <v>2155.23</v>
      </c>
      <c r="L4897">
        <v>148.76</v>
      </c>
      <c r="M4897" t="s">
        <v>43</v>
      </c>
      <c r="N4897" t="s">
        <v>33</v>
      </c>
      <c r="O4897">
        <v>1</v>
      </c>
      <c r="P4897">
        <v>2023</v>
      </c>
      <c r="Q4897">
        <v>9</v>
      </c>
      <c r="R4897" t="s">
        <v>80</v>
      </c>
      <c r="S4897">
        <v>3</v>
      </c>
      <c r="T4897">
        <v>38</v>
      </c>
      <c r="U4897">
        <v>4</v>
      </c>
      <c r="V4897">
        <v>1</v>
      </c>
      <c r="W4897" t="s">
        <v>60</v>
      </c>
      <c r="X4897" t="s">
        <v>47</v>
      </c>
      <c r="Y4897">
        <v>64377</v>
      </c>
      <c r="Z4897">
        <v>7.0000000000000007E-2</v>
      </c>
    </row>
    <row r="4898" spans="1:26" x14ac:dyDescent="0.25">
      <c r="A4898" t="s">
        <v>6789</v>
      </c>
      <c r="B4898" s="1">
        <v>45144</v>
      </c>
      <c r="C4898" t="s">
        <v>585</v>
      </c>
      <c r="D4898" t="s">
        <v>50</v>
      </c>
      <c r="E4898" t="s">
        <v>29</v>
      </c>
      <c r="F4898" t="s">
        <v>41</v>
      </c>
      <c r="G4898" t="s">
        <v>59</v>
      </c>
      <c r="H4898">
        <v>4</v>
      </c>
      <c r="I4898">
        <v>779</v>
      </c>
      <c r="J4898">
        <v>18</v>
      </c>
      <c r="K4898">
        <v>2555.12</v>
      </c>
      <c r="L4898">
        <v>314.10000000000002</v>
      </c>
      <c r="M4898" t="s">
        <v>65</v>
      </c>
      <c r="N4898" t="s">
        <v>33</v>
      </c>
      <c r="O4898">
        <v>7</v>
      </c>
      <c r="P4898">
        <v>2023</v>
      </c>
      <c r="Q4898">
        <v>8</v>
      </c>
      <c r="R4898" t="s">
        <v>72</v>
      </c>
      <c r="S4898">
        <v>3</v>
      </c>
      <c r="T4898">
        <v>32</v>
      </c>
      <c r="U4898">
        <v>2</v>
      </c>
      <c r="V4898">
        <v>0</v>
      </c>
      <c r="W4898" t="s">
        <v>55</v>
      </c>
      <c r="X4898" t="s">
        <v>36</v>
      </c>
      <c r="Y4898">
        <v>56088</v>
      </c>
      <c r="Z4898">
        <v>0.12</v>
      </c>
    </row>
    <row r="4899" spans="1:26" x14ac:dyDescent="0.25">
      <c r="A4899" t="s">
        <v>6790</v>
      </c>
      <c r="B4899" s="1">
        <v>45041</v>
      </c>
      <c r="C4899" t="s">
        <v>1264</v>
      </c>
      <c r="D4899" t="s">
        <v>63</v>
      </c>
      <c r="E4899" t="s">
        <v>40</v>
      </c>
      <c r="F4899" t="s">
        <v>30</v>
      </c>
      <c r="G4899" t="s">
        <v>31</v>
      </c>
      <c r="H4899">
        <v>6</v>
      </c>
      <c r="I4899">
        <v>3948</v>
      </c>
      <c r="J4899">
        <v>14</v>
      </c>
      <c r="K4899">
        <v>20371.68</v>
      </c>
      <c r="L4899">
        <v>3305.36</v>
      </c>
      <c r="M4899" t="s">
        <v>43</v>
      </c>
      <c r="N4899" t="s">
        <v>66</v>
      </c>
      <c r="O4899">
        <v>1</v>
      </c>
      <c r="P4899">
        <v>2023</v>
      </c>
      <c r="Q4899">
        <v>4</v>
      </c>
      <c r="R4899" t="s">
        <v>100</v>
      </c>
      <c r="S4899">
        <v>2</v>
      </c>
      <c r="T4899">
        <v>17</v>
      </c>
      <c r="U4899">
        <v>5</v>
      </c>
      <c r="V4899">
        <v>2</v>
      </c>
      <c r="W4899" t="s">
        <v>76</v>
      </c>
      <c r="X4899" t="s">
        <v>47</v>
      </c>
      <c r="Y4899">
        <v>331632</v>
      </c>
      <c r="Z4899">
        <v>0.16</v>
      </c>
    </row>
    <row r="4900" spans="1:26" x14ac:dyDescent="0.25">
      <c r="A4900" t="s">
        <v>6791</v>
      </c>
      <c r="B4900" s="1">
        <v>45225</v>
      </c>
      <c r="C4900" t="s">
        <v>3910</v>
      </c>
      <c r="D4900" t="s">
        <v>63</v>
      </c>
      <c r="E4900" t="s">
        <v>40</v>
      </c>
      <c r="F4900" t="s">
        <v>30</v>
      </c>
      <c r="G4900" t="s">
        <v>86</v>
      </c>
      <c r="H4900">
        <v>5</v>
      </c>
      <c r="I4900">
        <v>2411</v>
      </c>
      <c r="J4900">
        <v>27</v>
      </c>
      <c r="K4900">
        <v>8800.15</v>
      </c>
      <c r="L4900">
        <v>994.4</v>
      </c>
      <c r="M4900" t="s">
        <v>43</v>
      </c>
      <c r="N4900" t="s">
        <v>66</v>
      </c>
      <c r="O4900">
        <v>3</v>
      </c>
      <c r="P4900">
        <v>2023</v>
      </c>
      <c r="Q4900">
        <v>10</v>
      </c>
      <c r="R4900" t="s">
        <v>45</v>
      </c>
      <c r="S4900">
        <v>4</v>
      </c>
      <c r="T4900">
        <v>43</v>
      </c>
      <c r="U4900">
        <v>4</v>
      </c>
      <c r="V4900">
        <v>4</v>
      </c>
      <c r="W4900" t="s">
        <v>73</v>
      </c>
      <c r="X4900" t="s">
        <v>47</v>
      </c>
      <c r="Y4900">
        <v>325485</v>
      </c>
      <c r="Z4900">
        <v>0.11</v>
      </c>
    </row>
    <row r="4901" spans="1:26" x14ac:dyDescent="0.25">
      <c r="A4901" t="s">
        <v>6792</v>
      </c>
      <c r="B4901" s="1">
        <v>45150</v>
      </c>
      <c r="C4901" t="s">
        <v>1812</v>
      </c>
      <c r="D4901" t="s">
        <v>50</v>
      </c>
      <c r="E4901" t="s">
        <v>29</v>
      </c>
      <c r="F4901" t="s">
        <v>30</v>
      </c>
      <c r="G4901" t="s">
        <v>86</v>
      </c>
      <c r="H4901">
        <v>2</v>
      </c>
      <c r="I4901">
        <v>2741</v>
      </c>
      <c r="J4901">
        <v>10</v>
      </c>
      <c r="K4901">
        <v>4933.8</v>
      </c>
      <c r="L4901">
        <v>546.45000000000005</v>
      </c>
      <c r="M4901" t="s">
        <v>65</v>
      </c>
      <c r="N4901" t="s">
        <v>66</v>
      </c>
      <c r="O4901">
        <v>3</v>
      </c>
      <c r="P4901">
        <v>2023</v>
      </c>
      <c r="Q4901">
        <v>8</v>
      </c>
      <c r="R4901" t="s">
        <v>72</v>
      </c>
      <c r="S4901">
        <v>3</v>
      </c>
      <c r="T4901">
        <v>32</v>
      </c>
      <c r="U4901">
        <v>2</v>
      </c>
      <c r="V4901">
        <v>6</v>
      </c>
      <c r="W4901" t="s">
        <v>35</v>
      </c>
      <c r="X4901" t="s">
        <v>36</v>
      </c>
      <c r="Y4901">
        <v>54820</v>
      </c>
      <c r="Z4901">
        <v>0.11</v>
      </c>
    </row>
    <row r="4902" spans="1:26" x14ac:dyDescent="0.25">
      <c r="A4902" t="s">
        <v>6793</v>
      </c>
      <c r="B4902" s="1">
        <v>45039</v>
      </c>
      <c r="C4902" t="s">
        <v>1177</v>
      </c>
      <c r="D4902" t="s">
        <v>28</v>
      </c>
      <c r="E4902" t="s">
        <v>58</v>
      </c>
      <c r="F4902" t="s">
        <v>30</v>
      </c>
      <c r="G4902" t="s">
        <v>86</v>
      </c>
      <c r="H4902">
        <v>3</v>
      </c>
      <c r="I4902">
        <v>4911</v>
      </c>
      <c r="J4902">
        <v>26</v>
      </c>
      <c r="K4902">
        <v>10902.42</v>
      </c>
      <c r="L4902">
        <v>988.54</v>
      </c>
      <c r="M4902" t="s">
        <v>65</v>
      </c>
      <c r="N4902" t="s">
        <v>44</v>
      </c>
      <c r="O4902">
        <v>7</v>
      </c>
      <c r="P4902">
        <v>2023</v>
      </c>
      <c r="Q4902">
        <v>4</v>
      </c>
      <c r="R4902" t="s">
        <v>100</v>
      </c>
      <c r="S4902">
        <v>2</v>
      </c>
      <c r="T4902">
        <v>17</v>
      </c>
      <c r="U4902">
        <v>5</v>
      </c>
      <c r="V4902">
        <v>0</v>
      </c>
      <c r="W4902" t="s">
        <v>55</v>
      </c>
      <c r="X4902" t="s">
        <v>36</v>
      </c>
      <c r="Y4902">
        <v>383058</v>
      </c>
      <c r="Z4902">
        <v>0.09</v>
      </c>
    </row>
    <row r="4903" spans="1:26" x14ac:dyDescent="0.25">
      <c r="A4903" t="s">
        <v>6794</v>
      </c>
      <c r="B4903" s="1">
        <v>45038</v>
      </c>
      <c r="C4903" t="s">
        <v>2215</v>
      </c>
      <c r="D4903" t="s">
        <v>50</v>
      </c>
      <c r="E4903" t="s">
        <v>29</v>
      </c>
      <c r="F4903" t="s">
        <v>41</v>
      </c>
      <c r="G4903" t="s">
        <v>59</v>
      </c>
      <c r="H4903">
        <v>1</v>
      </c>
      <c r="I4903">
        <v>1889</v>
      </c>
      <c r="J4903">
        <v>8</v>
      </c>
      <c r="K4903">
        <v>1737.88</v>
      </c>
      <c r="L4903">
        <v>154.99</v>
      </c>
      <c r="M4903" t="s">
        <v>43</v>
      </c>
      <c r="N4903" t="s">
        <v>44</v>
      </c>
      <c r="O4903">
        <v>1</v>
      </c>
      <c r="P4903">
        <v>2023</v>
      </c>
      <c r="Q4903">
        <v>4</v>
      </c>
      <c r="R4903" t="s">
        <v>100</v>
      </c>
      <c r="S4903">
        <v>2</v>
      </c>
      <c r="T4903">
        <v>16</v>
      </c>
      <c r="U4903">
        <v>4</v>
      </c>
      <c r="V4903">
        <v>6</v>
      </c>
      <c r="W4903" t="s">
        <v>35</v>
      </c>
      <c r="X4903" t="s">
        <v>36</v>
      </c>
      <c r="Y4903">
        <v>15112</v>
      </c>
      <c r="Z4903">
        <v>0.09</v>
      </c>
    </row>
    <row r="4904" spans="1:26" x14ac:dyDescent="0.25">
      <c r="A4904" t="s">
        <v>6795</v>
      </c>
      <c r="B4904" s="1">
        <v>45230</v>
      </c>
      <c r="C4904" t="s">
        <v>2906</v>
      </c>
      <c r="D4904" t="s">
        <v>39</v>
      </c>
      <c r="E4904" t="s">
        <v>40</v>
      </c>
      <c r="F4904" t="s">
        <v>52</v>
      </c>
      <c r="G4904" t="s">
        <v>53</v>
      </c>
      <c r="H4904">
        <v>5</v>
      </c>
      <c r="I4904">
        <v>1404</v>
      </c>
      <c r="J4904">
        <v>24</v>
      </c>
      <c r="K4904">
        <v>5335.2</v>
      </c>
      <c r="L4904">
        <v>856.64</v>
      </c>
      <c r="M4904" t="s">
        <v>32</v>
      </c>
      <c r="N4904" t="s">
        <v>33</v>
      </c>
      <c r="O4904">
        <v>3</v>
      </c>
      <c r="P4904">
        <v>2023</v>
      </c>
      <c r="Q4904">
        <v>10</v>
      </c>
      <c r="R4904" t="s">
        <v>45</v>
      </c>
      <c r="S4904">
        <v>4</v>
      </c>
      <c r="T4904">
        <v>44</v>
      </c>
      <c r="U4904">
        <v>5</v>
      </c>
      <c r="V4904">
        <v>2</v>
      </c>
      <c r="W4904" t="s">
        <v>76</v>
      </c>
      <c r="X4904" t="s">
        <v>47</v>
      </c>
      <c r="Y4904">
        <v>168480</v>
      </c>
      <c r="Z4904">
        <v>0.16</v>
      </c>
    </row>
    <row r="4905" spans="1:26" x14ac:dyDescent="0.25">
      <c r="A4905" t="s">
        <v>6796</v>
      </c>
      <c r="B4905" s="1">
        <v>45128</v>
      </c>
      <c r="C4905" t="s">
        <v>2518</v>
      </c>
      <c r="D4905" t="s">
        <v>50</v>
      </c>
      <c r="E4905" t="s">
        <v>29</v>
      </c>
      <c r="F4905" t="s">
        <v>41</v>
      </c>
      <c r="G4905" t="s">
        <v>42</v>
      </c>
      <c r="H4905">
        <v>4</v>
      </c>
      <c r="I4905">
        <v>1011</v>
      </c>
      <c r="J4905">
        <v>19</v>
      </c>
      <c r="K4905">
        <v>3275.64</v>
      </c>
      <c r="L4905">
        <v>232.53</v>
      </c>
      <c r="M4905" t="s">
        <v>32</v>
      </c>
      <c r="N4905" t="s">
        <v>66</v>
      </c>
      <c r="O4905">
        <v>7</v>
      </c>
      <c r="P4905">
        <v>2023</v>
      </c>
      <c r="Q4905">
        <v>7</v>
      </c>
      <c r="R4905" t="s">
        <v>125</v>
      </c>
      <c r="S4905">
        <v>3</v>
      </c>
      <c r="T4905">
        <v>29</v>
      </c>
      <c r="U4905">
        <v>4</v>
      </c>
      <c r="V4905">
        <v>5</v>
      </c>
      <c r="W4905" t="s">
        <v>46</v>
      </c>
      <c r="X4905" t="s">
        <v>47</v>
      </c>
      <c r="Y4905">
        <v>76836</v>
      </c>
      <c r="Z4905">
        <v>7.0000000000000007E-2</v>
      </c>
    </row>
    <row r="4906" spans="1:26" x14ac:dyDescent="0.25">
      <c r="A4906" t="s">
        <v>6797</v>
      </c>
      <c r="B4906" s="1">
        <v>44958</v>
      </c>
      <c r="C4906" t="s">
        <v>2139</v>
      </c>
      <c r="D4906" t="s">
        <v>63</v>
      </c>
      <c r="E4906" t="s">
        <v>40</v>
      </c>
      <c r="F4906" t="s">
        <v>41</v>
      </c>
      <c r="G4906" t="s">
        <v>42</v>
      </c>
      <c r="H4906">
        <v>9</v>
      </c>
      <c r="I4906">
        <v>3447</v>
      </c>
      <c r="J4906">
        <v>1</v>
      </c>
      <c r="K4906">
        <v>30712.77</v>
      </c>
      <c r="L4906">
        <v>2360.42</v>
      </c>
      <c r="M4906" t="s">
        <v>43</v>
      </c>
      <c r="N4906" t="s">
        <v>66</v>
      </c>
      <c r="O4906">
        <v>6</v>
      </c>
      <c r="P4906">
        <v>2023</v>
      </c>
      <c r="Q4906">
        <v>2</v>
      </c>
      <c r="R4906" t="s">
        <v>67</v>
      </c>
      <c r="S4906">
        <v>1</v>
      </c>
      <c r="T4906">
        <v>5</v>
      </c>
      <c r="U4906">
        <v>1</v>
      </c>
      <c r="V4906">
        <v>3</v>
      </c>
      <c r="W4906" t="s">
        <v>83</v>
      </c>
      <c r="X4906" t="s">
        <v>47</v>
      </c>
      <c r="Y4906">
        <v>31023</v>
      </c>
      <c r="Z4906">
        <v>0.08</v>
      </c>
    </row>
    <row r="4907" spans="1:26" x14ac:dyDescent="0.25">
      <c r="A4907" t="s">
        <v>6798</v>
      </c>
      <c r="B4907" s="1">
        <v>45139</v>
      </c>
      <c r="C4907" t="s">
        <v>3025</v>
      </c>
      <c r="D4907" t="s">
        <v>39</v>
      </c>
      <c r="E4907" t="s">
        <v>40</v>
      </c>
      <c r="F4907" t="s">
        <v>30</v>
      </c>
      <c r="G4907" t="s">
        <v>86</v>
      </c>
      <c r="H4907">
        <v>2</v>
      </c>
      <c r="I4907">
        <v>554</v>
      </c>
      <c r="J4907">
        <v>27</v>
      </c>
      <c r="K4907">
        <v>808.84</v>
      </c>
      <c r="L4907">
        <v>51.08</v>
      </c>
      <c r="M4907" t="s">
        <v>32</v>
      </c>
      <c r="N4907" t="s">
        <v>44</v>
      </c>
      <c r="O4907">
        <v>4</v>
      </c>
      <c r="P4907">
        <v>2023</v>
      </c>
      <c r="Q4907">
        <v>8</v>
      </c>
      <c r="R4907" t="s">
        <v>72</v>
      </c>
      <c r="S4907">
        <v>3</v>
      </c>
      <c r="T4907">
        <v>31</v>
      </c>
      <c r="U4907">
        <v>1</v>
      </c>
      <c r="V4907">
        <v>2</v>
      </c>
      <c r="W4907" t="s">
        <v>76</v>
      </c>
      <c r="X4907" t="s">
        <v>47</v>
      </c>
      <c r="Y4907">
        <v>29916</v>
      </c>
      <c r="Z4907">
        <v>0.06</v>
      </c>
    </row>
    <row r="4908" spans="1:26" x14ac:dyDescent="0.25">
      <c r="A4908" t="s">
        <v>6799</v>
      </c>
      <c r="B4908" s="1">
        <v>45103</v>
      </c>
      <c r="C4908" t="s">
        <v>2582</v>
      </c>
      <c r="D4908" t="s">
        <v>63</v>
      </c>
      <c r="E4908" t="s">
        <v>40</v>
      </c>
      <c r="F4908" t="s">
        <v>41</v>
      </c>
      <c r="G4908" t="s">
        <v>42</v>
      </c>
      <c r="H4908">
        <v>6</v>
      </c>
      <c r="I4908">
        <v>3340</v>
      </c>
      <c r="J4908">
        <v>10</v>
      </c>
      <c r="K4908">
        <v>18036</v>
      </c>
      <c r="L4908">
        <v>1955.02</v>
      </c>
      <c r="M4908" t="s">
        <v>43</v>
      </c>
      <c r="N4908" t="s">
        <v>33</v>
      </c>
      <c r="O4908">
        <v>2</v>
      </c>
      <c r="P4908">
        <v>2023</v>
      </c>
      <c r="Q4908">
        <v>6</v>
      </c>
      <c r="R4908" t="s">
        <v>95</v>
      </c>
      <c r="S4908">
        <v>2</v>
      </c>
      <c r="T4908">
        <v>26</v>
      </c>
      <c r="U4908">
        <v>5</v>
      </c>
      <c r="V4908">
        <v>1</v>
      </c>
      <c r="W4908" t="s">
        <v>60</v>
      </c>
      <c r="X4908" t="s">
        <v>47</v>
      </c>
      <c r="Y4908">
        <v>200400</v>
      </c>
      <c r="Z4908">
        <v>0.11</v>
      </c>
    </row>
    <row r="4909" spans="1:26" x14ac:dyDescent="0.25">
      <c r="A4909" t="s">
        <v>6800</v>
      </c>
      <c r="B4909" s="1">
        <v>45060</v>
      </c>
      <c r="C4909" t="s">
        <v>1596</v>
      </c>
      <c r="D4909" t="s">
        <v>50</v>
      </c>
      <c r="E4909" t="s">
        <v>40</v>
      </c>
      <c r="F4909" t="s">
        <v>41</v>
      </c>
      <c r="G4909" t="s">
        <v>116</v>
      </c>
      <c r="H4909">
        <v>7</v>
      </c>
      <c r="I4909">
        <v>4600</v>
      </c>
      <c r="J4909">
        <v>17</v>
      </c>
      <c r="K4909">
        <v>26726</v>
      </c>
      <c r="L4909">
        <v>3626.24</v>
      </c>
      <c r="M4909" t="s">
        <v>65</v>
      </c>
      <c r="N4909" t="s">
        <v>33</v>
      </c>
      <c r="O4909">
        <v>2</v>
      </c>
      <c r="P4909">
        <v>2023</v>
      </c>
      <c r="Q4909">
        <v>5</v>
      </c>
      <c r="R4909" t="s">
        <v>238</v>
      </c>
      <c r="S4909">
        <v>2</v>
      </c>
      <c r="T4909">
        <v>20</v>
      </c>
      <c r="U4909">
        <v>3</v>
      </c>
      <c r="V4909">
        <v>0</v>
      </c>
      <c r="W4909" t="s">
        <v>55</v>
      </c>
      <c r="X4909" t="s">
        <v>36</v>
      </c>
      <c r="Y4909">
        <v>547400</v>
      </c>
      <c r="Z4909">
        <v>0.14000000000000001</v>
      </c>
    </row>
    <row r="4910" spans="1:26" x14ac:dyDescent="0.25">
      <c r="A4910" t="s">
        <v>6801</v>
      </c>
      <c r="B4910" s="1">
        <v>45258</v>
      </c>
      <c r="C4910" t="s">
        <v>1875</v>
      </c>
      <c r="D4910" t="s">
        <v>39</v>
      </c>
      <c r="E4910" t="s">
        <v>51</v>
      </c>
      <c r="F4910" t="s">
        <v>30</v>
      </c>
      <c r="G4910" t="s">
        <v>86</v>
      </c>
      <c r="H4910">
        <v>7</v>
      </c>
      <c r="I4910">
        <v>2377</v>
      </c>
      <c r="J4910">
        <v>2</v>
      </c>
      <c r="K4910">
        <v>16306.22</v>
      </c>
      <c r="L4910">
        <v>1884.12</v>
      </c>
      <c r="M4910" t="s">
        <v>43</v>
      </c>
      <c r="N4910" t="s">
        <v>33</v>
      </c>
      <c r="O4910">
        <v>6</v>
      </c>
      <c r="P4910">
        <v>2023</v>
      </c>
      <c r="Q4910">
        <v>11</v>
      </c>
      <c r="R4910" t="s">
        <v>92</v>
      </c>
      <c r="S4910">
        <v>4</v>
      </c>
      <c r="T4910">
        <v>48</v>
      </c>
      <c r="U4910">
        <v>5</v>
      </c>
      <c r="V4910">
        <v>2</v>
      </c>
      <c r="W4910" t="s">
        <v>76</v>
      </c>
      <c r="X4910" t="s">
        <v>47</v>
      </c>
      <c r="Y4910">
        <v>33278</v>
      </c>
      <c r="Z4910">
        <v>0.12</v>
      </c>
    </row>
    <row r="4911" spans="1:26" x14ac:dyDescent="0.25">
      <c r="A4911" t="s">
        <v>6802</v>
      </c>
      <c r="B4911" s="1">
        <v>45286</v>
      </c>
      <c r="C4911" t="s">
        <v>2613</v>
      </c>
      <c r="D4911" t="s">
        <v>39</v>
      </c>
      <c r="E4911" t="s">
        <v>51</v>
      </c>
      <c r="F4911" t="s">
        <v>52</v>
      </c>
      <c r="G4911" t="s">
        <v>53</v>
      </c>
      <c r="H4911">
        <v>3</v>
      </c>
      <c r="I4911">
        <v>3238</v>
      </c>
      <c r="J4911">
        <v>23</v>
      </c>
      <c r="K4911">
        <v>7479.78</v>
      </c>
      <c r="L4911">
        <v>1453.77</v>
      </c>
      <c r="M4911" t="s">
        <v>43</v>
      </c>
      <c r="N4911" t="s">
        <v>66</v>
      </c>
      <c r="O4911">
        <v>7</v>
      </c>
      <c r="P4911">
        <v>2023</v>
      </c>
      <c r="Q4911">
        <v>12</v>
      </c>
      <c r="R4911" t="s">
        <v>54</v>
      </c>
      <c r="S4911">
        <v>4</v>
      </c>
      <c r="T4911">
        <v>52</v>
      </c>
      <c r="U4911">
        <v>5</v>
      </c>
      <c r="V4911">
        <v>2</v>
      </c>
      <c r="W4911" t="s">
        <v>76</v>
      </c>
      <c r="X4911" t="s">
        <v>47</v>
      </c>
      <c r="Y4911">
        <v>223422</v>
      </c>
      <c r="Z4911">
        <v>0.19</v>
      </c>
    </row>
    <row r="4912" spans="1:26" x14ac:dyDescent="0.25">
      <c r="A4912" t="s">
        <v>6803</v>
      </c>
      <c r="B4912" s="1">
        <v>44969</v>
      </c>
      <c r="C4912" t="s">
        <v>3918</v>
      </c>
      <c r="D4912" t="s">
        <v>39</v>
      </c>
      <c r="E4912" t="s">
        <v>58</v>
      </c>
      <c r="F4912" t="s">
        <v>30</v>
      </c>
      <c r="G4912" t="s">
        <v>86</v>
      </c>
      <c r="H4912">
        <v>6</v>
      </c>
      <c r="I4912">
        <v>340</v>
      </c>
      <c r="J4912">
        <v>11</v>
      </c>
      <c r="K4912">
        <v>1815.6</v>
      </c>
      <c r="L4912">
        <v>176.27</v>
      </c>
      <c r="M4912" t="s">
        <v>32</v>
      </c>
      <c r="N4912" t="s">
        <v>33</v>
      </c>
      <c r="O4912">
        <v>6</v>
      </c>
      <c r="P4912">
        <v>2023</v>
      </c>
      <c r="Q4912">
        <v>2</v>
      </c>
      <c r="R4912" t="s">
        <v>67</v>
      </c>
      <c r="S4912">
        <v>1</v>
      </c>
      <c r="T4912">
        <v>7</v>
      </c>
      <c r="U4912">
        <v>3</v>
      </c>
      <c r="V4912">
        <v>0</v>
      </c>
      <c r="W4912" t="s">
        <v>55</v>
      </c>
      <c r="X4912" t="s">
        <v>36</v>
      </c>
      <c r="Y4912">
        <v>22440</v>
      </c>
      <c r="Z4912">
        <v>0.1</v>
      </c>
    </row>
    <row r="4913" spans="1:26" x14ac:dyDescent="0.25">
      <c r="A4913" t="s">
        <v>6804</v>
      </c>
      <c r="B4913" s="1">
        <v>45060</v>
      </c>
      <c r="C4913" t="s">
        <v>1467</v>
      </c>
      <c r="D4913" t="s">
        <v>39</v>
      </c>
      <c r="E4913" t="s">
        <v>58</v>
      </c>
      <c r="F4913" t="s">
        <v>41</v>
      </c>
      <c r="G4913" t="s">
        <v>116</v>
      </c>
      <c r="H4913">
        <v>7</v>
      </c>
      <c r="I4913">
        <v>3302</v>
      </c>
      <c r="J4913">
        <v>30</v>
      </c>
      <c r="K4913">
        <v>16179.8</v>
      </c>
      <c r="L4913">
        <v>2772.01</v>
      </c>
      <c r="M4913" t="s">
        <v>43</v>
      </c>
      <c r="N4913" t="s">
        <v>44</v>
      </c>
      <c r="O4913">
        <v>5</v>
      </c>
      <c r="P4913">
        <v>2023</v>
      </c>
      <c r="Q4913">
        <v>5</v>
      </c>
      <c r="R4913" t="s">
        <v>238</v>
      </c>
      <c r="S4913">
        <v>2</v>
      </c>
      <c r="T4913">
        <v>20</v>
      </c>
      <c r="U4913">
        <v>3</v>
      </c>
      <c r="V4913">
        <v>0</v>
      </c>
      <c r="W4913" t="s">
        <v>55</v>
      </c>
      <c r="X4913" t="s">
        <v>36</v>
      </c>
      <c r="Y4913">
        <v>693420</v>
      </c>
      <c r="Z4913">
        <v>0.17</v>
      </c>
    </row>
    <row r="4914" spans="1:26" x14ac:dyDescent="0.25">
      <c r="A4914" t="s">
        <v>6805</v>
      </c>
      <c r="B4914" s="1">
        <v>45233</v>
      </c>
      <c r="C4914" t="s">
        <v>1075</v>
      </c>
      <c r="D4914" t="s">
        <v>63</v>
      </c>
      <c r="E4914" t="s">
        <v>58</v>
      </c>
      <c r="F4914" t="s">
        <v>30</v>
      </c>
      <c r="G4914" t="s">
        <v>31</v>
      </c>
      <c r="H4914">
        <v>10</v>
      </c>
      <c r="I4914">
        <v>368</v>
      </c>
      <c r="J4914">
        <v>12</v>
      </c>
      <c r="K4914">
        <v>3238.4</v>
      </c>
      <c r="L4914">
        <v>212</v>
      </c>
      <c r="M4914" t="s">
        <v>65</v>
      </c>
      <c r="N4914" t="s">
        <v>66</v>
      </c>
      <c r="O4914">
        <v>1</v>
      </c>
      <c r="P4914">
        <v>2023</v>
      </c>
      <c r="Q4914">
        <v>11</v>
      </c>
      <c r="R4914" t="s">
        <v>92</v>
      </c>
      <c r="S4914">
        <v>4</v>
      </c>
      <c r="T4914">
        <v>44</v>
      </c>
      <c r="U4914">
        <v>1</v>
      </c>
      <c r="V4914">
        <v>5</v>
      </c>
      <c r="W4914" t="s">
        <v>46</v>
      </c>
      <c r="X4914" t="s">
        <v>47</v>
      </c>
      <c r="Y4914">
        <v>44160</v>
      </c>
      <c r="Z4914">
        <v>7.0000000000000007E-2</v>
      </c>
    </row>
    <row r="4915" spans="1:26" x14ac:dyDescent="0.25">
      <c r="A4915" t="s">
        <v>6806</v>
      </c>
      <c r="B4915" s="1">
        <v>45218</v>
      </c>
      <c r="C4915" t="s">
        <v>2516</v>
      </c>
      <c r="D4915" t="s">
        <v>39</v>
      </c>
      <c r="E4915" t="s">
        <v>58</v>
      </c>
      <c r="F4915" t="s">
        <v>41</v>
      </c>
      <c r="G4915" t="s">
        <v>59</v>
      </c>
      <c r="H4915">
        <v>10</v>
      </c>
      <c r="I4915">
        <v>2797</v>
      </c>
      <c r="J4915">
        <v>26</v>
      </c>
      <c r="K4915">
        <v>20697.8</v>
      </c>
      <c r="L4915">
        <v>2344.5700000000002</v>
      </c>
      <c r="M4915" t="s">
        <v>65</v>
      </c>
      <c r="N4915" t="s">
        <v>33</v>
      </c>
      <c r="O4915">
        <v>1</v>
      </c>
      <c r="P4915">
        <v>2023</v>
      </c>
      <c r="Q4915">
        <v>10</v>
      </c>
      <c r="R4915" t="s">
        <v>45</v>
      </c>
      <c r="S4915">
        <v>4</v>
      </c>
      <c r="T4915">
        <v>42</v>
      </c>
      <c r="U4915">
        <v>3</v>
      </c>
      <c r="V4915">
        <v>4</v>
      </c>
      <c r="W4915" t="s">
        <v>73</v>
      </c>
      <c r="X4915" t="s">
        <v>47</v>
      </c>
      <c r="Y4915">
        <v>727220</v>
      </c>
      <c r="Z4915">
        <v>0.11</v>
      </c>
    </row>
    <row r="4916" spans="1:26" x14ac:dyDescent="0.25">
      <c r="A4916" t="s">
        <v>6807</v>
      </c>
      <c r="B4916" s="1">
        <v>45065</v>
      </c>
      <c r="C4916" t="s">
        <v>1384</v>
      </c>
      <c r="D4916" t="s">
        <v>39</v>
      </c>
      <c r="E4916" t="s">
        <v>29</v>
      </c>
      <c r="F4916" t="s">
        <v>52</v>
      </c>
      <c r="G4916" t="s">
        <v>53</v>
      </c>
      <c r="H4916">
        <v>5</v>
      </c>
      <c r="I4916">
        <v>1497</v>
      </c>
      <c r="J4916">
        <v>24</v>
      </c>
      <c r="K4916">
        <v>5688.6</v>
      </c>
      <c r="L4916">
        <v>660.19</v>
      </c>
      <c r="M4916" t="s">
        <v>65</v>
      </c>
      <c r="N4916" t="s">
        <v>66</v>
      </c>
      <c r="O4916">
        <v>4</v>
      </c>
      <c r="P4916">
        <v>2023</v>
      </c>
      <c r="Q4916">
        <v>5</v>
      </c>
      <c r="R4916" t="s">
        <v>238</v>
      </c>
      <c r="S4916">
        <v>2</v>
      </c>
      <c r="T4916">
        <v>20</v>
      </c>
      <c r="U4916">
        <v>3</v>
      </c>
      <c r="V4916">
        <v>5</v>
      </c>
      <c r="W4916" t="s">
        <v>46</v>
      </c>
      <c r="X4916" t="s">
        <v>47</v>
      </c>
      <c r="Y4916">
        <v>179640</v>
      </c>
      <c r="Z4916">
        <v>0.12</v>
      </c>
    </row>
    <row r="4917" spans="1:26" x14ac:dyDescent="0.25">
      <c r="A4917" t="s">
        <v>6808</v>
      </c>
      <c r="B4917" s="1">
        <v>45152</v>
      </c>
      <c r="C4917" t="s">
        <v>3876</v>
      </c>
      <c r="D4917" t="s">
        <v>63</v>
      </c>
      <c r="E4917" t="s">
        <v>40</v>
      </c>
      <c r="F4917" t="s">
        <v>41</v>
      </c>
      <c r="G4917" t="s">
        <v>59</v>
      </c>
      <c r="H4917">
        <v>4</v>
      </c>
      <c r="I4917">
        <v>3197</v>
      </c>
      <c r="J4917">
        <v>2</v>
      </c>
      <c r="K4917">
        <v>12532.24</v>
      </c>
      <c r="L4917">
        <v>1916.72</v>
      </c>
      <c r="M4917" t="s">
        <v>32</v>
      </c>
      <c r="N4917" t="s">
        <v>66</v>
      </c>
      <c r="O4917">
        <v>5</v>
      </c>
      <c r="P4917">
        <v>2023</v>
      </c>
      <c r="Q4917">
        <v>8</v>
      </c>
      <c r="R4917" t="s">
        <v>72</v>
      </c>
      <c r="S4917">
        <v>3</v>
      </c>
      <c r="T4917">
        <v>33</v>
      </c>
      <c r="U4917">
        <v>3</v>
      </c>
      <c r="V4917">
        <v>1</v>
      </c>
      <c r="W4917" t="s">
        <v>60</v>
      </c>
      <c r="X4917" t="s">
        <v>47</v>
      </c>
      <c r="Y4917">
        <v>25576</v>
      </c>
      <c r="Z4917">
        <v>0.15</v>
      </c>
    </row>
    <row r="4918" spans="1:26" x14ac:dyDescent="0.25">
      <c r="A4918" t="s">
        <v>6809</v>
      </c>
      <c r="B4918" s="1">
        <v>45207</v>
      </c>
      <c r="C4918" t="s">
        <v>4676</v>
      </c>
      <c r="D4918" t="s">
        <v>28</v>
      </c>
      <c r="E4918" t="s">
        <v>29</v>
      </c>
      <c r="F4918" t="s">
        <v>41</v>
      </c>
      <c r="G4918" t="s">
        <v>116</v>
      </c>
      <c r="H4918">
        <v>5</v>
      </c>
      <c r="I4918">
        <v>464</v>
      </c>
      <c r="J4918">
        <v>4</v>
      </c>
      <c r="K4918">
        <v>2227.1999999999998</v>
      </c>
      <c r="L4918">
        <v>422.35</v>
      </c>
      <c r="M4918" t="s">
        <v>43</v>
      </c>
      <c r="N4918" t="s">
        <v>44</v>
      </c>
      <c r="O4918">
        <v>7</v>
      </c>
      <c r="P4918">
        <v>2023</v>
      </c>
      <c r="Q4918">
        <v>10</v>
      </c>
      <c r="R4918" t="s">
        <v>45</v>
      </c>
      <c r="S4918">
        <v>4</v>
      </c>
      <c r="T4918">
        <v>41</v>
      </c>
      <c r="U4918">
        <v>2</v>
      </c>
      <c r="V4918">
        <v>0</v>
      </c>
      <c r="W4918" t="s">
        <v>55</v>
      </c>
      <c r="X4918" t="s">
        <v>36</v>
      </c>
      <c r="Y4918">
        <v>9280</v>
      </c>
      <c r="Z4918">
        <v>0.19</v>
      </c>
    </row>
    <row r="4919" spans="1:26" x14ac:dyDescent="0.25">
      <c r="A4919" t="s">
        <v>6810</v>
      </c>
      <c r="B4919" s="1">
        <v>45090</v>
      </c>
      <c r="C4919" t="s">
        <v>1108</v>
      </c>
      <c r="D4919" t="s">
        <v>39</v>
      </c>
      <c r="E4919" t="s">
        <v>58</v>
      </c>
      <c r="F4919" t="s">
        <v>52</v>
      </c>
      <c r="G4919" t="s">
        <v>79</v>
      </c>
      <c r="H4919">
        <v>9</v>
      </c>
      <c r="I4919">
        <v>847</v>
      </c>
      <c r="J4919">
        <v>19</v>
      </c>
      <c r="K4919">
        <v>6174.63</v>
      </c>
      <c r="L4919">
        <v>1102.49</v>
      </c>
      <c r="M4919" t="s">
        <v>43</v>
      </c>
      <c r="N4919" t="s">
        <v>33</v>
      </c>
      <c r="O4919">
        <v>5</v>
      </c>
      <c r="P4919">
        <v>2023</v>
      </c>
      <c r="Q4919">
        <v>6</v>
      </c>
      <c r="R4919" t="s">
        <v>95</v>
      </c>
      <c r="S4919">
        <v>2</v>
      </c>
      <c r="T4919">
        <v>24</v>
      </c>
      <c r="U4919">
        <v>3</v>
      </c>
      <c r="V4919">
        <v>2</v>
      </c>
      <c r="W4919" t="s">
        <v>76</v>
      </c>
      <c r="X4919" t="s">
        <v>47</v>
      </c>
      <c r="Y4919">
        <v>144837</v>
      </c>
      <c r="Z4919">
        <v>0.18</v>
      </c>
    </row>
    <row r="4920" spans="1:26" x14ac:dyDescent="0.25">
      <c r="A4920" t="s">
        <v>6811</v>
      </c>
      <c r="B4920" s="1">
        <v>45108</v>
      </c>
      <c r="C4920" t="s">
        <v>3470</v>
      </c>
      <c r="D4920" t="s">
        <v>63</v>
      </c>
      <c r="E4920" t="s">
        <v>29</v>
      </c>
      <c r="F4920" t="s">
        <v>30</v>
      </c>
      <c r="G4920" t="s">
        <v>64</v>
      </c>
      <c r="H4920">
        <v>10</v>
      </c>
      <c r="I4920">
        <v>3273</v>
      </c>
      <c r="J4920">
        <v>27</v>
      </c>
      <c r="K4920">
        <v>23892.9</v>
      </c>
      <c r="L4920">
        <v>3312.73</v>
      </c>
      <c r="M4920" t="s">
        <v>43</v>
      </c>
      <c r="N4920" t="s">
        <v>33</v>
      </c>
      <c r="O4920">
        <v>6</v>
      </c>
      <c r="P4920">
        <v>2023</v>
      </c>
      <c r="Q4920">
        <v>7</v>
      </c>
      <c r="R4920" t="s">
        <v>125</v>
      </c>
      <c r="S4920">
        <v>3</v>
      </c>
      <c r="T4920">
        <v>26</v>
      </c>
      <c r="U4920">
        <v>1</v>
      </c>
      <c r="V4920">
        <v>6</v>
      </c>
      <c r="W4920" t="s">
        <v>35</v>
      </c>
      <c r="X4920" t="s">
        <v>36</v>
      </c>
      <c r="Y4920">
        <v>883710</v>
      </c>
      <c r="Z4920">
        <v>0.14000000000000001</v>
      </c>
    </row>
    <row r="4921" spans="1:26" x14ac:dyDescent="0.25">
      <c r="A4921" t="s">
        <v>6812</v>
      </c>
      <c r="B4921" s="1">
        <v>45120</v>
      </c>
      <c r="C4921" t="s">
        <v>1878</v>
      </c>
      <c r="D4921" t="s">
        <v>39</v>
      </c>
      <c r="E4921" t="s">
        <v>40</v>
      </c>
      <c r="F4921" t="s">
        <v>52</v>
      </c>
      <c r="G4921" t="s">
        <v>53</v>
      </c>
      <c r="H4921">
        <v>1</v>
      </c>
      <c r="I4921">
        <v>4305</v>
      </c>
      <c r="J4921">
        <v>12</v>
      </c>
      <c r="K4921">
        <v>3788.4</v>
      </c>
      <c r="L4921">
        <v>519.57000000000005</v>
      </c>
      <c r="M4921" t="s">
        <v>65</v>
      </c>
      <c r="N4921" t="s">
        <v>66</v>
      </c>
      <c r="O4921">
        <v>2</v>
      </c>
      <c r="P4921">
        <v>2023</v>
      </c>
      <c r="Q4921">
        <v>7</v>
      </c>
      <c r="R4921" t="s">
        <v>125</v>
      </c>
      <c r="S4921">
        <v>3</v>
      </c>
      <c r="T4921">
        <v>28</v>
      </c>
      <c r="U4921">
        <v>3</v>
      </c>
      <c r="V4921">
        <v>4</v>
      </c>
      <c r="W4921" t="s">
        <v>73</v>
      </c>
      <c r="X4921" t="s">
        <v>47</v>
      </c>
      <c r="Y4921">
        <v>51660</v>
      </c>
      <c r="Z4921">
        <v>0.14000000000000001</v>
      </c>
    </row>
    <row r="4922" spans="1:26" x14ac:dyDescent="0.25">
      <c r="A4922" t="s">
        <v>6813</v>
      </c>
      <c r="B4922" s="1">
        <v>45036</v>
      </c>
      <c r="C4922" t="s">
        <v>1245</v>
      </c>
      <c r="D4922" t="s">
        <v>63</v>
      </c>
      <c r="E4922" t="s">
        <v>40</v>
      </c>
      <c r="F4922" t="s">
        <v>30</v>
      </c>
      <c r="G4922" t="s">
        <v>64</v>
      </c>
      <c r="H4922">
        <v>9</v>
      </c>
      <c r="I4922">
        <v>2590</v>
      </c>
      <c r="J4922">
        <v>2</v>
      </c>
      <c r="K4922">
        <v>22843.8</v>
      </c>
      <c r="L4922">
        <v>2112.83</v>
      </c>
      <c r="M4922" t="s">
        <v>65</v>
      </c>
      <c r="N4922" t="s">
        <v>33</v>
      </c>
      <c r="O4922">
        <v>2</v>
      </c>
      <c r="P4922">
        <v>2023</v>
      </c>
      <c r="Q4922">
        <v>4</v>
      </c>
      <c r="R4922" t="s">
        <v>100</v>
      </c>
      <c r="S4922">
        <v>2</v>
      </c>
      <c r="T4922">
        <v>16</v>
      </c>
      <c r="U4922">
        <v>4</v>
      </c>
      <c r="V4922">
        <v>4</v>
      </c>
      <c r="W4922" t="s">
        <v>73</v>
      </c>
      <c r="X4922" t="s">
        <v>47</v>
      </c>
      <c r="Y4922">
        <v>46620</v>
      </c>
      <c r="Z4922">
        <v>0.09</v>
      </c>
    </row>
    <row r="4923" spans="1:26" x14ac:dyDescent="0.25">
      <c r="A4923" t="s">
        <v>6814</v>
      </c>
      <c r="B4923" s="1">
        <v>45196</v>
      </c>
      <c r="C4923" t="s">
        <v>4050</v>
      </c>
      <c r="D4923" t="s">
        <v>39</v>
      </c>
      <c r="E4923" t="s">
        <v>29</v>
      </c>
      <c r="F4923" t="s">
        <v>30</v>
      </c>
      <c r="G4923" t="s">
        <v>64</v>
      </c>
      <c r="H4923">
        <v>4</v>
      </c>
      <c r="I4923">
        <v>4987</v>
      </c>
      <c r="J4923">
        <v>15</v>
      </c>
      <c r="K4923">
        <v>16955.8</v>
      </c>
      <c r="L4923">
        <v>2704.26</v>
      </c>
      <c r="M4923" t="s">
        <v>65</v>
      </c>
      <c r="N4923" t="s">
        <v>66</v>
      </c>
      <c r="O4923">
        <v>2</v>
      </c>
      <c r="P4923">
        <v>2023</v>
      </c>
      <c r="Q4923">
        <v>9</v>
      </c>
      <c r="R4923" t="s">
        <v>80</v>
      </c>
      <c r="S4923">
        <v>3</v>
      </c>
      <c r="T4923">
        <v>39</v>
      </c>
      <c r="U4923">
        <v>5</v>
      </c>
      <c r="V4923">
        <v>3</v>
      </c>
      <c r="W4923" t="s">
        <v>83</v>
      </c>
      <c r="X4923" t="s">
        <v>47</v>
      </c>
      <c r="Y4923">
        <v>299220</v>
      </c>
      <c r="Z4923">
        <v>0.16</v>
      </c>
    </row>
    <row r="4924" spans="1:26" x14ac:dyDescent="0.25">
      <c r="A4924" t="s">
        <v>6815</v>
      </c>
      <c r="B4924" s="1">
        <v>45037</v>
      </c>
      <c r="C4924" t="s">
        <v>4421</v>
      </c>
      <c r="D4924" t="s">
        <v>28</v>
      </c>
      <c r="E4924" t="s">
        <v>29</v>
      </c>
      <c r="F4924" t="s">
        <v>52</v>
      </c>
      <c r="G4924" t="s">
        <v>79</v>
      </c>
      <c r="H4924">
        <v>6</v>
      </c>
      <c r="I4924">
        <v>3740</v>
      </c>
      <c r="J4924">
        <v>9</v>
      </c>
      <c r="K4924">
        <v>20420.400000000001</v>
      </c>
      <c r="L4924">
        <v>1610.77</v>
      </c>
      <c r="M4924" t="s">
        <v>65</v>
      </c>
      <c r="N4924" t="s">
        <v>33</v>
      </c>
      <c r="O4924">
        <v>5</v>
      </c>
      <c r="P4924">
        <v>2023</v>
      </c>
      <c r="Q4924">
        <v>4</v>
      </c>
      <c r="R4924" t="s">
        <v>100</v>
      </c>
      <c r="S4924">
        <v>2</v>
      </c>
      <c r="T4924">
        <v>16</v>
      </c>
      <c r="U4924">
        <v>4</v>
      </c>
      <c r="V4924">
        <v>5</v>
      </c>
      <c r="W4924" t="s">
        <v>46</v>
      </c>
      <c r="X4924" t="s">
        <v>47</v>
      </c>
      <c r="Y4924">
        <v>201960</v>
      </c>
      <c r="Z4924">
        <v>0.08</v>
      </c>
    </row>
    <row r="4925" spans="1:26" x14ac:dyDescent="0.25">
      <c r="A4925" t="s">
        <v>6816</v>
      </c>
      <c r="B4925" s="1">
        <v>45268</v>
      </c>
      <c r="C4925" t="s">
        <v>1091</v>
      </c>
      <c r="D4925" t="s">
        <v>63</v>
      </c>
      <c r="E4925" t="s">
        <v>29</v>
      </c>
      <c r="F4925" t="s">
        <v>30</v>
      </c>
      <c r="G4925" t="s">
        <v>64</v>
      </c>
      <c r="H4925">
        <v>9</v>
      </c>
      <c r="I4925">
        <v>4740</v>
      </c>
      <c r="J4925">
        <v>27</v>
      </c>
      <c r="K4925">
        <v>31141.8</v>
      </c>
      <c r="L4925">
        <v>5593.7</v>
      </c>
      <c r="M4925" t="s">
        <v>32</v>
      </c>
      <c r="N4925" t="s">
        <v>66</v>
      </c>
      <c r="O4925">
        <v>4</v>
      </c>
      <c r="P4925">
        <v>2023</v>
      </c>
      <c r="Q4925">
        <v>12</v>
      </c>
      <c r="R4925" t="s">
        <v>54</v>
      </c>
      <c r="S4925">
        <v>4</v>
      </c>
      <c r="T4925">
        <v>49</v>
      </c>
      <c r="U4925">
        <v>2</v>
      </c>
      <c r="V4925">
        <v>5</v>
      </c>
      <c r="W4925" t="s">
        <v>46</v>
      </c>
      <c r="X4925" t="s">
        <v>47</v>
      </c>
      <c r="Y4925">
        <v>1151820</v>
      </c>
      <c r="Z4925">
        <v>0.18</v>
      </c>
    </row>
    <row r="4926" spans="1:26" x14ac:dyDescent="0.25">
      <c r="A4926" t="s">
        <v>6817</v>
      </c>
      <c r="B4926" s="1">
        <v>44927</v>
      </c>
      <c r="C4926" t="s">
        <v>6818</v>
      </c>
      <c r="D4926" t="s">
        <v>39</v>
      </c>
      <c r="E4926" t="s">
        <v>40</v>
      </c>
      <c r="F4926" t="s">
        <v>52</v>
      </c>
      <c r="G4926" t="s">
        <v>91</v>
      </c>
      <c r="H4926">
        <v>4</v>
      </c>
      <c r="I4926">
        <v>2204</v>
      </c>
      <c r="J4926">
        <v>28</v>
      </c>
      <c r="K4926">
        <v>6347.52</v>
      </c>
      <c r="L4926">
        <v>1143.7</v>
      </c>
      <c r="M4926" t="s">
        <v>65</v>
      </c>
      <c r="N4926" t="s">
        <v>44</v>
      </c>
      <c r="O4926">
        <v>2</v>
      </c>
      <c r="P4926">
        <v>2023</v>
      </c>
      <c r="Q4926">
        <v>1</v>
      </c>
      <c r="R4926" t="s">
        <v>34</v>
      </c>
      <c r="S4926">
        <v>1</v>
      </c>
      <c r="T4926">
        <v>1</v>
      </c>
      <c r="U4926">
        <v>1</v>
      </c>
      <c r="V4926">
        <v>0</v>
      </c>
      <c r="W4926" t="s">
        <v>55</v>
      </c>
      <c r="X4926" t="s">
        <v>36</v>
      </c>
      <c r="Y4926">
        <v>246848</v>
      </c>
      <c r="Z4926">
        <v>0.18</v>
      </c>
    </row>
    <row r="4927" spans="1:26" x14ac:dyDescent="0.25">
      <c r="A4927" t="s">
        <v>6819</v>
      </c>
      <c r="B4927" s="1">
        <v>45187</v>
      </c>
      <c r="C4927" t="s">
        <v>2808</v>
      </c>
      <c r="D4927" t="s">
        <v>39</v>
      </c>
      <c r="E4927" t="s">
        <v>29</v>
      </c>
      <c r="F4927" t="s">
        <v>41</v>
      </c>
      <c r="G4927" t="s">
        <v>116</v>
      </c>
      <c r="H4927">
        <v>4</v>
      </c>
      <c r="I4927">
        <v>2530</v>
      </c>
      <c r="J4927">
        <v>8</v>
      </c>
      <c r="K4927">
        <v>9310.4</v>
      </c>
      <c r="L4927">
        <v>630.97</v>
      </c>
      <c r="M4927" t="s">
        <v>65</v>
      </c>
      <c r="N4927" t="s">
        <v>66</v>
      </c>
      <c r="O4927">
        <v>3</v>
      </c>
      <c r="P4927">
        <v>2023</v>
      </c>
      <c r="Q4927">
        <v>9</v>
      </c>
      <c r="R4927" t="s">
        <v>80</v>
      </c>
      <c r="S4927">
        <v>3</v>
      </c>
      <c r="T4927">
        <v>38</v>
      </c>
      <c r="U4927">
        <v>4</v>
      </c>
      <c r="V4927">
        <v>1</v>
      </c>
      <c r="W4927" t="s">
        <v>60</v>
      </c>
      <c r="X4927" t="s">
        <v>47</v>
      </c>
      <c r="Y4927">
        <v>80960</v>
      </c>
      <c r="Z4927">
        <v>7.0000000000000007E-2</v>
      </c>
    </row>
    <row r="4928" spans="1:26" x14ac:dyDescent="0.25">
      <c r="A4928" t="s">
        <v>6820</v>
      </c>
      <c r="B4928" s="1">
        <v>44995</v>
      </c>
      <c r="C4928" t="s">
        <v>5849</v>
      </c>
      <c r="D4928" t="s">
        <v>50</v>
      </c>
      <c r="E4928" t="s">
        <v>51</v>
      </c>
      <c r="F4928" t="s">
        <v>52</v>
      </c>
      <c r="G4928" t="s">
        <v>91</v>
      </c>
      <c r="H4928">
        <v>1</v>
      </c>
      <c r="I4928">
        <v>1776</v>
      </c>
      <c r="J4928">
        <v>19</v>
      </c>
      <c r="K4928">
        <v>1438.56</v>
      </c>
      <c r="L4928">
        <v>83.79</v>
      </c>
      <c r="M4928" t="s">
        <v>32</v>
      </c>
      <c r="N4928" t="s">
        <v>66</v>
      </c>
      <c r="O4928">
        <v>2</v>
      </c>
      <c r="P4928">
        <v>2023</v>
      </c>
      <c r="Q4928">
        <v>3</v>
      </c>
      <c r="R4928" t="s">
        <v>105</v>
      </c>
      <c r="S4928">
        <v>1</v>
      </c>
      <c r="T4928">
        <v>10</v>
      </c>
      <c r="U4928">
        <v>2</v>
      </c>
      <c r="V4928">
        <v>5</v>
      </c>
      <c r="W4928" t="s">
        <v>46</v>
      </c>
      <c r="X4928" t="s">
        <v>47</v>
      </c>
      <c r="Y4928">
        <v>33744</v>
      </c>
      <c r="Z4928">
        <v>0.06</v>
      </c>
    </row>
    <row r="4929" spans="1:26" x14ac:dyDescent="0.25">
      <c r="A4929" t="s">
        <v>6821</v>
      </c>
      <c r="B4929" s="1">
        <v>45196</v>
      </c>
      <c r="C4929" t="s">
        <v>3713</v>
      </c>
      <c r="D4929" t="s">
        <v>63</v>
      </c>
      <c r="E4929" t="s">
        <v>29</v>
      </c>
      <c r="F4929" t="s">
        <v>52</v>
      </c>
      <c r="G4929" t="s">
        <v>91</v>
      </c>
      <c r="H4929">
        <v>2</v>
      </c>
      <c r="I4929">
        <v>922</v>
      </c>
      <c r="J4929">
        <v>3</v>
      </c>
      <c r="K4929">
        <v>1788.68</v>
      </c>
      <c r="L4929">
        <v>174.24</v>
      </c>
      <c r="M4929" t="s">
        <v>32</v>
      </c>
      <c r="N4929" t="s">
        <v>44</v>
      </c>
      <c r="O4929">
        <v>1</v>
      </c>
      <c r="P4929">
        <v>2023</v>
      </c>
      <c r="Q4929">
        <v>9</v>
      </c>
      <c r="R4929" t="s">
        <v>80</v>
      </c>
      <c r="S4929">
        <v>3</v>
      </c>
      <c r="T4929">
        <v>39</v>
      </c>
      <c r="U4929">
        <v>5</v>
      </c>
      <c r="V4929">
        <v>3</v>
      </c>
      <c r="W4929" t="s">
        <v>83</v>
      </c>
      <c r="X4929" t="s">
        <v>47</v>
      </c>
      <c r="Y4929">
        <v>5532</v>
      </c>
      <c r="Z4929">
        <v>0.1</v>
      </c>
    </row>
    <row r="4930" spans="1:26" x14ac:dyDescent="0.25">
      <c r="A4930" t="s">
        <v>6822</v>
      </c>
      <c r="B4930" s="1">
        <v>45080</v>
      </c>
      <c r="C4930" t="s">
        <v>346</v>
      </c>
      <c r="D4930" t="s">
        <v>39</v>
      </c>
      <c r="E4930" t="s">
        <v>40</v>
      </c>
      <c r="F4930" t="s">
        <v>52</v>
      </c>
      <c r="G4930" t="s">
        <v>91</v>
      </c>
      <c r="H4930">
        <v>3</v>
      </c>
      <c r="I4930">
        <v>2573</v>
      </c>
      <c r="J4930">
        <v>7</v>
      </c>
      <c r="K4930">
        <v>7178.67</v>
      </c>
      <c r="L4930">
        <v>912.68</v>
      </c>
      <c r="M4930" t="s">
        <v>65</v>
      </c>
      <c r="N4930" t="s">
        <v>66</v>
      </c>
      <c r="O4930">
        <v>3</v>
      </c>
      <c r="P4930">
        <v>2023</v>
      </c>
      <c r="Q4930">
        <v>6</v>
      </c>
      <c r="R4930" t="s">
        <v>95</v>
      </c>
      <c r="S4930">
        <v>2</v>
      </c>
      <c r="T4930">
        <v>22</v>
      </c>
      <c r="U4930">
        <v>1</v>
      </c>
      <c r="V4930">
        <v>6</v>
      </c>
      <c r="W4930" t="s">
        <v>35</v>
      </c>
      <c r="X4930" t="s">
        <v>36</v>
      </c>
      <c r="Y4930">
        <v>54033</v>
      </c>
      <c r="Z4930">
        <v>0.13</v>
      </c>
    </row>
    <row r="4931" spans="1:26" x14ac:dyDescent="0.25">
      <c r="A4931" t="s">
        <v>6823</v>
      </c>
      <c r="B4931" s="1">
        <v>45142</v>
      </c>
      <c r="C4931" t="s">
        <v>1871</v>
      </c>
      <c r="D4931" t="s">
        <v>39</v>
      </c>
      <c r="E4931" t="s">
        <v>40</v>
      </c>
      <c r="F4931" t="s">
        <v>41</v>
      </c>
      <c r="G4931" t="s">
        <v>42</v>
      </c>
      <c r="H4931">
        <v>2</v>
      </c>
      <c r="I4931">
        <v>378</v>
      </c>
      <c r="J4931">
        <v>18</v>
      </c>
      <c r="K4931">
        <v>619.91999999999996</v>
      </c>
      <c r="L4931">
        <v>90.33</v>
      </c>
      <c r="M4931" t="s">
        <v>65</v>
      </c>
      <c r="N4931" t="s">
        <v>44</v>
      </c>
      <c r="O4931">
        <v>1</v>
      </c>
      <c r="P4931">
        <v>2023</v>
      </c>
      <c r="Q4931">
        <v>8</v>
      </c>
      <c r="R4931" t="s">
        <v>72</v>
      </c>
      <c r="S4931">
        <v>3</v>
      </c>
      <c r="T4931">
        <v>31</v>
      </c>
      <c r="U4931">
        <v>1</v>
      </c>
      <c r="V4931">
        <v>5</v>
      </c>
      <c r="W4931" t="s">
        <v>46</v>
      </c>
      <c r="X4931" t="s">
        <v>47</v>
      </c>
      <c r="Y4931">
        <v>13608</v>
      </c>
      <c r="Z4931">
        <v>0.15</v>
      </c>
    </row>
    <row r="4932" spans="1:26" x14ac:dyDescent="0.25">
      <c r="A4932" t="s">
        <v>6824</v>
      </c>
      <c r="B4932" s="1">
        <v>45026</v>
      </c>
      <c r="C4932" t="s">
        <v>1488</v>
      </c>
      <c r="D4932" t="s">
        <v>39</v>
      </c>
      <c r="E4932" t="s">
        <v>51</v>
      </c>
      <c r="F4932" t="s">
        <v>30</v>
      </c>
      <c r="G4932" t="s">
        <v>64</v>
      </c>
      <c r="H4932">
        <v>9</v>
      </c>
      <c r="I4932">
        <v>708</v>
      </c>
      <c r="J4932">
        <v>20</v>
      </c>
      <c r="K4932">
        <v>5097.6000000000004</v>
      </c>
      <c r="L4932">
        <v>379.91</v>
      </c>
      <c r="M4932" t="s">
        <v>43</v>
      </c>
      <c r="N4932" t="s">
        <v>33</v>
      </c>
      <c r="O4932">
        <v>3</v>
      </c>
      <c r="P4932">
        <v>2023</v>
      </c>
      <c r="Q4932">
        <v>4</v>
      </c>
      <c r="R4932" t="s">
        <v>100</v>
      </c>
      <c r="S4932">
        <v>2</v>
      </c>
      <c r="T4932">
        <v>15</v>
      </c>
      <c r="U4932">
        <v>3</v>
      </c>
      <c r="V4932">
        <v>1</v>
      </c>
      <c r="W4932" t="s">
        <v>60</v>
      </c>
      <c r="X4932" t="s">
        <v>47</v>
      </c>
      <c r="Y4932">
        <v>127440</v>
      </c>
      <c r="Z4932">
        <v>7.0000000000000007E-2</v>
      </c>
    </row>
    <row r="4933" spans="1:26" x14ac:dyDescent="0.25">
      <c r="A4933" t="s">
        <v>6825</v>
      </c>
      <c r="B4933" s="1">
        <v>44951</v>
      </c>
      <c r="C4933" t="s">
        <v>6826</v>
      </c>
      <c r="D4933" t="s">
        <v>50</v>
      </c>
      <c r="E4933" t="s">
        <v>58</v>
      </c>
      <c r="F4933" t="s">
        <v>41</v>
      </c>
      <c r="G4933" t="s">
        <v>42</v>
      </c>
      <c r="H4933">
        <v>1</v>
      </c>
      <c r="I4933">
        <v>4625</v>
      </c>
      <c r="J4933">
        <v>12</v>
      </c>
      <c r="K4933">
        <v>4070</v>
      </c>
      <c r="L4933">
        <v>620.14</v>
      </c>
      <c r="M4933" t="s">
        <v>43</v>
      </c>
      <c r="N4933" t="s">
        <v>66</v>
      </c>
      <c r="O4933">
        <v>3</v>
      </c>
      <c r="P4933">
        <v>2023</v>
      </c>
      <c r="Q4933">
        <v>1</v>
      </c>
      <c r="R4933" t="s">
        <v>34</v>
      </c>
      <c r="S4933">
        <v>1</v>
      </c>
      <c r="T4933">
        <v>4</v>
      </c>
      <c r="U4933">
        <v>4</v>
      </c>
      <c r="V4933">
        <v>3</v>
      </c>
      <c r="W4933" t="s">
        <v>83</v>
      </c>
      <c r="X4933" t="s">
        <v>47</v>
      </c>
      <c r="Y4933">
        <v>55500</v>
      </c>
      <c r="Z4933">
        <v>0.15</v>
      </c>
    </row>
    <row r="4934" spans="1:26" x14ac:dyDescent="0.25">
      <c r="A4934" t="s">
        <v>6827</v>
      </c>
      <c r="B4934" s="1">
        <v>45221</v>
      </c>
      <c r="C4934" t="s">
        <v>869</v>
      </c>
      <c r="D4934" t="s">
        <v>39</v>
      </c>
      <c r="E4934" t="s">
        <v>58</v>
      </c>
      <c r="F4934" t="s">
        <v>41</v>
      </c>
      <c r="G4934" t="s">
        <v>42</v>
      </c>
      <c r="H4934">
        <v>9</v>
      </c>
      <c r="I4934">
        <v>2065</v>
      </c>
      <c r="J4934">
        <v>29</v>
      </c>
      <c r="K4934">
        <v>13195.35</v>
      </c>
      <c r="L4934">
        <v>1022.94</v>
      </c>
      <c r="M4934" t="s">
        <v>65</v>
      </c>
      <c r="N4934" t="s">
        <v>66</v>
      </c>
      <c r="O4934">
        <v>3</v>
      </c>
      <c r="P4934">
        <v>2023</v>
      </c>
      <c r="Q4934">
        <v>10</v>
      </c>
      <c r="R4934" t="s">
        <v>45</v>
      </c>
      <c r="S4934">
        <v>4</v>
      </c>
      <c r="T4934">
        <v>43</v>
      </c>
      <c r="U4934">
        <v>4</v>
      </c>
      <c r="V4934">
        <v>0</v>
      </c>
      <c r="W4934" t="s">
        <v>55</v>
      </c>
      <c r="X4934" t="s">
        <v>36</v>
      </c>
      <c r="Y4934">
        <v>538965</v>
      </c>
      <c r="Z4934">
        <v>0.08</v>
      </c>
    </row>
    <row r="4935" spans="1:26" x14ac:dyDescent="0.25">
      <c r="A4935" t="s">
        <v>6828</v>
      </c>
      <c r="B4935" s="1">
        <v>45129</v>
      </c>
      <c r="C4935" t="s">
        <v>1937</v>
      </c>
      <c r="D4935" t="s">
        <v>28</v>
      </c>
      <c r="E4935" t="s">
        <v>58</v>
      </c>
      <c r="F4935" t="s">
        <v>41</v>
      </c>
      <c r="G4935" t="s">
        <v>116</v>
      </c>
      <c r="H4935">
        <v>9</v>
      </c>
      <c r="I4935">
        <v>2435</v>
      </c>
      <c r="J4935">
        <v>2</v>
      </c>
      <c r="K4935">
        <v>21476.7</v>
      </c>
      <c r="L4935">
        <v>2004.12</v>
      </c>
      <c r="M4935" t="s">
        <v>32</v>
      </c>
      <c r="N4935" t="s">
        <v>33</v>
      </c>
      <c r="O4935">
        <v>1</v>
      </c>
      <c r="P4935">
        <v>2023</v>
      </c>
      <c r="Q4935">
        <v>7</v>
      </c>
      <c r="R4935" t="s">
        <v>125</v>
      </c>
      <c r="S4935">
        <v>3</v>
      </c>
      <c r="T4935">
        <v>29</v>
      </c>
      <c r="U4935">
        <v>4</v>
      </c>
      <c r="V4935">
        <v>6</v>
      </c>
      <c r="W4935" t="s">
        <v>35</v>
      </c>
      <c r="X4935" t="s">
        <v>36</v>
      </c>
      <c r="Y4935">
        <v>43830</v>
      </c>
      <c r="Z4935">
        <v>0.09</v>
      </c>
    </row>
    <row r="4936" spans="1:26" x14ac:dyDescent="0.25">
      <c r="A4936" t="s">
        <v>6829</v>
      </c>
      <c r="B4936" s="1">
        <v>45261</v>
      </c>
      <c r="C4936" t="s">
        <v>346</v>
      </c>
      <c r="D4936" t="s">
        <v>50</v>
      </c>
      <c r="E4936" t="s">
        <v>29</v>
      </c>
      <c r="F4936" t="s">
        <v>41</v>
      </c>
      <c r="G4936" t="s">
        <v>59</v>
      </c>
      <c r="H4936">
        <v>7</v>
      </c>
      <c r="I4936">
        <v>986</v>
      </c>
      <c r="J4936">
        <v>17</v>
      </c>
      <c r="K4936">
        <v>5728.66</v>
      </c>
      <c r="L4936">
        <v>588.77</v>
      </c>
      <c r="M4936" t="s">
        <v>65</v>
      </c>
      <c r="N4936" t="s">
        <v>66</v>
      </c>
      <c r="O4936">
        <v>3</v>
      </c>
      <c r="P4936">
        <v>2023</v>
      </c>
      <c r="Q4936">
        <v>12</v>
      </c>
      <c r="R4936" t="s">
        <v>54</v>
      </c>
      <c r="S4936">
        <v>4</v>
      </c>
      <c r="T4936">
        <v>48</v>
      </c>
      <c r="U4936">
        <v>1</v>
      </c>
      <c r="V4936">
        <v>5</v>
      </c>
      <c r="W4936" t="s">
        <v>46</v>
      </c>
      <c r="X4936" t="s">
        <v>47</v>
      </c>
      <c r="Y4936">
        <v>117334</v>
      </c>
      <c r="Z4936">
        <v>0.1</v>
      </c>
    </row>
    <row r="4937" spans="1:26" x14ac:dyDescent="0.25">
      <c r="A4937" t="s">
        <v>6830</v>
      </c>
      <c r="B4937" s="1">
        <v>45131</v>
      </c>
      <c r="C4937" t="s">
        <v>712</v>
      </c>
      <c r="D4937" t="s">
        <v>39</v>
      </c>
      <c r="E4937" t="s">
        <v>29</v>
      </c>
      <c r="F4937" t="s">
        <v>30</v>
      </c>
      <c r="G4937" t="s">
        <v>31</v>
      </c>
      <c r="H4937">
        <v>6</v>
      </c>
      <c r="I4937">
        <v>440</v>
      </c>
      <c r="J4937">
        <v>4</v>
      </c>
      <c r="K4937">
        <v>2534.4</v>
      </c>
      <c r="L4937">
        <v>398.85</v>
      </c>
      <c r="M4937" t="s">
        <v>65</v>
      </c>
      <c r="N4937" t="s">
        <v>44</v>
      </c>
      <c r="O4937">
        <v>1</v>
      </c>
      <c r="P4937">
        <v>2023</v>
      </c>
      <c r="Q4937">
        <v>7</v>
      </c>
      <c r="R4937" t="s">
        <v>125</v>
      </c>
      <c r="S4937">
        <v>3</v>
      </c>
      <c r="T4937">
        <v>30</v>
      </c>
      <c r="U4937">
        <v>5</v>
      </c>
      <c r="V4937">
        <v>1</v>
      </c>
      <c r="W4937" t="s">
        <v>60</v>
      </c>
      <c r="X4937" t="s">
        <v>47</v>
      </c>
      <c r="Y4937">
        <v>10560</v>
      </c>
      <c r="Z4937">
        <v>0.16</v>
      </c>
    </row>
    <row r="4938" spans="1:26" x14ac:dyDescent="0.25">
      <c r="A4938" t="s">
        <v>6831</v>
      </c>
      <c r="B4938" s="1">
        <v>45104</v>
      </c>
      <c r="C4938" t="s">
        <v>5194</v>
      </c>
      <c r="D4938" t="s">
        <v>50</v>
      </c>
      <c r="E4938" t="s">
        <v>58</v>
      </c>
      <c r="F4938" t="s">
        <v>30</v>
      </c>
      <c r="G4938" t="s">
        <v>64</v>
      </c>
      <c r="H4938">
        <v>6</v>
      </c>
      <c r="I4938">
        <v>4083</v>
      </c>
      <c r="J4938">
        <v>23</v>
      </c>
      <c r="K4938">
        <v>18863.46</v>
      </c>
      <c r="L4938">
        <v>1682.32</v>
      </c>
      <c r="M4938" t="s">
        <v>43</v>
      </c>
      <c r="N4938" t="s">
        <v>66</v>
      </c>
      <c r="O4938">
        <v>5</v>
      </c>
      <c r="P4938">
        <v>2023</v>
      </c>
      <c r="Q4938">
        <v>6</v>
      </c>
      <c r="R4938" t="s">
        <v>95</v>
      </c>
      <c r="S4938">
        <v>2</v>
      </c>
      <c r="T4938">
        <v>26</v>
      </c>
      <c r="U4938">
        <v>5</v>
      </c>
      <c r="V4938">
        <v>2</v>
      </c>
      <c r="W4938" t="s">
        <v>76</v>
      </c>
      <c r="X4938" t="s">
        <v>47</v>
      </c>
      <c r="Y4938">
        <v>563454</v>
      </c>
      <c r="Z4938">
        <v>0.09</v>
      </c>
    </row>
    <row r="4939" spans="1:26" x14ac:dyDescent="0.25">
      <c r="A4939" t="s">
        <v>6832</v>
      </c>
      <c r="B4939" s="1">
        <v>45035</v>
      </c>
      <c r="C4939" t="s">
        <v>4564</v>
      </c>
      <c r="D4939" t="s">
        <v>39</v>
      </c>
      <c r="E4939" t="s">
        <v>58</v>
      </c>
      <c r="F4939" t="s">
        <v>41</v>
      </c>
      <c r="G4939" t="s">
        <v>116</v>
      </c>
      <c r="H4939">
        <v>10</v>
      </c>
      <c r="I4939">
        <v>1951</v>
      </c>
      <c r="J4939">
        <v>17</v>
      </c>
      <c r="K4939">
        <v>16193.3</v>
      </c>
      <c r="L4939">
        <v>1101.7</v>
      </c>
      <c r="M4939" t="s">
        <v>43</v>
      </c>
      <c r="N4939" t="s">
        <v>66</v>
      </c>
      <c r="O4939">
        <v>3</v>
      </c>
      <c r="P4939">
        <v>2023</v>
      </c>
      <c r="Q4939">
        <v>4</v>
      </c>
      <c r="R4939" t="s">
        <v>100</v>
      </c>
      <c r="S4939">
        <v>2</v>
      </c>
      <c r="T4939">
        <v>16</v>
      </c>
      <c r="U4939">
        <v>4</v>
      </c>
      <c r="V4939">
        <v>3</v>
      </c>
      <c r="W4939" t="s">
        <v>83</v>
      </c>
      <c r="X4939" t="s">
        <v>47</v>
      </c>
      <c r="Y4939">
        <v>331670</v>
      </c>
      <c r="Z4939">
        <v>7.0000000000000007E-2</v>
      </c>
    </row>
    <row r="4940" spans="1:26" x14ac:dyDescent="0.25">
      <c r="A4940" t="s">
        <v>6833</v>
      </c>
      <c r="B4940" s="1">
        <v>45201</v>
      </c>
      <c r="C4940" t="s">
        <v>2008</v>
      </c>
      <c r="D4940" t="s">
        <v>39</v>
      </c>
      <c r="E4940" t="s">
        <v>51</v>
      </c>
      <c r="F4940" t="s">
        <v>41</v>
      </c>
      <c r="G4940" t="s">
        <v>59</v>
      </c>
      <c r="H4940">
        <v>6</v>
      </c>
      <c r="I4940">
        <v>1220</v>
      </c>
      <c r="J4940">
        <v>15</v>
      </c>
      <c r="K4940">
        <v>6222</v>
      </c>
      <c r="L4940">
        <v>1132.43</v>
      </c>
      <c r="M4940" t="s">
        <v>65</v>
      </c>
      <c r="N4940" t="s">
        <v>66</v>
      </c>
      <c r="O4940">
        <v>1</v>
      </c>
      <c r="P4940">
        <v>2023</v>
      </c>
      <c r="Q4940">
        <v>10</v>
      </c>
      <c r="R4940" t="s">
        <v>45</v>
      </c>
      <c r="S4940">
        <v>4</v>
      </c>
      <c r="T4940">
        <v>40</v>
      </c>
      <c r="U4940">
        <v>1</v>
      </c>
      <c r="V4940">
        <v>1</v>
      </c>
      <c r="W4940" t="s">
        <v>60</v>
      </c>
      <c r="X4940" t="s">
        <v>47</v>
      </c>
      <c r="Y4940">
        <v>109800</v>
      </c>
      <c r="Z4940">
        <v>0.18</v>
      </c>
    </row>
    <row r="4941" spans="1:26" x14ac:dyDescent="0.25">
      <c r="A4941" t="s">
        <v>6834</v>
      </c>
      <c r="B4941" s="1">
        <v>45036</v>
      </c>
      <c r="C4941" t="s">
        <v>3249</v>
      </c>
      <c r="D4941" t="s">
        <v>50</v>
      </c>
      <c r="E4941" t="s">
        <v>58</v>
      </c>
      <c r="F4941" t="s">
        <v>41</v>
      </c>
      <c r="G4941" t="s">
        <v>116</v>
      </c>
      <c r="H4941">
        <v>2</v>
      </c>
      <c r="I4941">
        <v>2228</v>
      </c>
      <c r="J4941">
        <v>16</v>
      </c>
      <c r="K4941">
        <v>3743.04</v>
      </c>
      <c r="L4941">
        <v>428.47</v>
      </c>
      <c r="M4941" t="s">
        <v>43</v>
      </c>
      <c r="N4941" t="s">
        <v>44</v>
      </c>
      <c r="O4941">
        <v>4</v>
      </c>
      <c r="P4941">
        <v>2023</v>
      </c>
      <c r="Q4941">
        <v>4</v>
      </c>
      <c r="R4941" t="s">
        <v>100</v>
      </c>
      <c r="S4941">
        <v>2</v>
      </c>
      <c r="T4941">
        <v>16</v>
      </c>
      <c r="U4941">
        <v>4</v>
      </c>
      <c r="V4941">
        <v>4</v>
      </c>
      <c r="W4941" t="s">
        <v>73</v>
      </c>
      <c r="X4941" t="s">
        <v>47</v>
      </c>
      <c r="Y4941">
        <v>71296</v>
      </c>
      <c r="Z4941">
        <v>0.11</v>
      </c>
    </row>
    <row r="4942" spans="1:26" x14ac:dyDescent="0.25">
      <c r="A4942" t="s">
        <v>6835</v>
      </c>
      <c r="B4942" s="1">
        <v>45014</v>
      </c>
      <c r="C4942" t="s">
        <v>1058</v>
      </c>
      <c r="D4942" t="s">
        <v>39</v>
      </c>
      <c r="E4942" t="s">
        <v>29</v>
      </c>
      <c r="F4942" t="s">
        <v>30</v>
      </c>
      <c r="G4942" t="s">
        <v>86</v>
      </c>
      <c r="H4942">
        <v>5</v>
      </c>
      <c r="I4942">
        <v>4377</v>
      </c>
      <c r="J4942">
        <v>22</v>
      </c>
      <c r="K4942">
        <v>17070.3</v>
      </c>
      <c r="L4942">
        <v>2058.06</v>
      </c>
      <c r="M4942" t="s">
        <v>43</v>
      </c>
      <c r="N4942" t="s">
        <v>66</v>
      </c>
      <c r="O4942">
        <v>2</v>
      </c>
      <c r="P4942">
        <v>2023</v>
      </c>
      <c r="Q4942">
        <v>3</v>
      </c>
      <c r="R4942" t="s">
        <v>105</v>
      </c>
      <c r="S4942">
        <v>1</v>
      </c>
      <c r="T4942">
        <v>13</v>
      </c>
      <c r="U4942">
        <v>5</v>
      </c>
      <c r="V4942">
        <v>3</v>
      </c>
      <c r="W4942" t="s">
        <v>83</v>
      </c>
      <c r="X4942" t="s">
        <v>47</v>
      </c>
      <c r="Y4942">
        <v>481470</v>
      </c>
      <c r="Z4942">
        <v>0.12</v>
      </c>
    </row>
    <row r="4943" spans="1:26" x14ac:dyDescent="0.25">
      <c r="A4943" t="s">
        <v>6836</v>
      </c>
      <c r="B4943" s="1">
        <v>45276</v>
      </c>
      <c r="C4943" t="s">
        <v>6837</v>
      </c>
      <c r="D4943" t="s">
        <v>28</v>
      </c>
      <c r="E4943" t="s">
        <v>40</v>
      </c>
      <c r="F4943" t="s">
        <v>41</v>
      </c>
      <c r="G4943" t="s">
        <v>116</v>
      </c>
      <c r="H4943">
        <v>1</v>
      </c>
      <c r="I4943">
        <v>1414</v>
      </c>
      <c r="J4943">
        <v>17</v>
      </c>
      <c r="K4943">
        <v>1173.6199999999999</v>
      </c>
      <c r="L4943">
        <v>104.38</v>
      </c>
      <c r="M4943" t="s">
        <v>43</v>
      </c>
      <c r="N4943" t="s">
        <v>33</v>
      </c>
      <c r="O4943">
        <v>2</v>
      </c>
      <c r="P4943">
        <v>2023</v>
      </c>
      <c r="Q4943">
        <v>12</v>
      </c>
      <c r="R4943" t="s">
        <v>54</v>
      </c>
      <c r="S4943">
        <v>4</v>
      </c>
      <c r="T4943">
        <v>50</v>
      </c>
      <c r="U4943">
        <v>3</v>
      </c>
      <c r="V4943">
        <v>6</v>
      </c>
      <c r="W4943" t="s">
        <v>35</v>
      </c>
      <c r="X4943" t="s">
        <v>36</v>
      </c>
      <c r="Y4943">
        <v>24038</v>
      </c>
      <c r="Z4943">
        <v>0.09</v>
      </c>
    </row>
    <row r="4944" spans="1:26" x14ac:dyDescent="0.25">
      <c r="A4944" t="s">
        <v>6838</v>
      </c>
      <c r="B4944" s="1">
        <v>45240</v>
      </c>
      <c r="C4944" t="s">
        <v>3613</v>
      </c>
      <c r="D4944" t="s">
        <v>28</v>
      </c>
      <c r="E4944" t="s">
        <v>29</v>
      </c>
      <c r="F4944" t="s">
        <v>30</v>
      </c>
      <c r="G4944" t="s">
        <v>31</v>
      </c>
      <c r="H4944">
        <v>2</v>
      </c>
      <c r="I4944">
        <v>4423</v>
      </c>
      <c r="J4944">
        <v>6</v>
      </c>
      <c r="K4944">
        <v>8315.24</v>
      </c>
      <c r="L4944">
        <v>716.43</v>
      </c>
      <c r="M4944" t="s">
        <v>32</v>
      </c>
      <c r="N4944" t="s">
        <v>44</v>
      </c>
      <c r="O4944">
        <v>5</v>
      </c>
      <c r="P4944">
        <v>2023</v>
      </c>
      <c r="Q4944">
        <v>11</v>
      </c>
      <c r="R4944" t="s">
        <v>92</v>
      </c>
      <c r="S4944">
        <v>4</v>
      </c>
      <c r="T4944">
        <v>45</v>
      </c>
      <c r="U4944">
        <v>2</v>
      </c>
      <c r="V4944">
        <v>5</v>
      </c>
      <c r="W4944" t="s">
        <v>46</v>
      </c>
      <c r="X4944" t="s">
        <v>47</v>
      </c>
      <c r="Y4944">
        <v>53076</v>
      </c>
      <c r="Z4944">
        <v>0.09</v>
      </c>
    </row>
    <row r="4945" spans="1:26" x14ac:dyDescent="0.25">
      <c r="A4945" t="s">
        <v>6839</v>
      </c>
      <c r="B4945" s="1">
        <v>45191</v>
      </c>
      <c r="C4945" t="s">
        <v>6840</v>
      </c>
      <c r="D4945" t="s">
        <v>28</v>
      </c>
      <c r="E4945" t="s">
        <v>29</v>
      </c>
      <c r="F4945" t="s">
        <v>52</v>
      </c>
      <c r="G4945" t="s">
        <v>53</v>
      </c>
      <c r="H4945">
        <v>10</v>
      </c>
      <c r="I4945">
        <v>4190</v>
      </c>
      <c r="J4945">
        <v>6</v>
      </c>
      <c r="K4945">
        <v>39386</v>
      </c>
      <c r="L4945">
        <v>7661.41</v>
      </c>
      <c r="M4945" t="s">
        <v>43</v>
      </c>
      <c r="N4945" t="s">
        <v>33</v>
      </c>
      <c r="O4945">
        <v>5</v>
      </c>
      <c r="P4945">
        <v>2023</v>
      </c>
      <c r="Q4945">
        <v>9</v>
      </c>
      <c r="R4945" t="s">
        <v>80</v>
      </c>
      <c r="S4945">
        <v>3</v>
      </c>
      <c r="T4945">
        <v>38</v>
      </c>
      <c r="U4945">
        <v>4</v>
      </c>
      <c r="V4945">
        <v>5</v>
      </c>
      <c r="W4945" t="s">
        <v>46</v>
      </c>
      <c r="X4945" t="s">
        <v>47</v>
      </c>
      <c r="Y4945">
        <v>251400</v>
      </c>
      <c r="Z4945">
        <v>0.19</v>
      </c>
    </row>
    <row r="4946" spans="1:26" x14ac:dyDescent="0.25">
      <c r="A4946" t="s">
        <v>6841</v>
      </c>
      <c r="B4946" s="1">
        <v>44947</v>
      </c>
      <c r="C4946" t="s">
        <v>2209</v>
      </c>
      <c r="D4946" t="s">
        <v>39</v>
      </c>
      <c r="E4946" t="s">
        <v>58</v>
      </c>
      <c r="F4946" t="s">
        <v>30</v>
      </c>
      <c r="G4946" t="s">
        <v>86</v>
      </c>
      <c r="H4946">
        <v>6</v>
      </c>
      <c r="I4946">
        <v>2707</v>
      </c>
      <c r="J4946">
        <v>16</v>
      </c>
      <c r="K4946">
        <v>13643.28</v>
      </c>
      <c r="L4946">
        <v>794.14</v>
      </c>
      <c r="M4946" t="s">
        <v>32</v>
      </c>
      <c r="N4946" t="s">
        <v>44</v>
      </c>
      <c r="O4946">
        <v>3</v>
      </c>
      <c r="P4946">
        <v>2023</v>
      </c>
      <c r="Q4946">
        <v>1</v>
      </c>
      <c r="R4946" t="s">
        <v>34</v>
      </c>
      <c r="S4946">
        <v>1</v>
      </c>
      <c r="T4946">
        <v>3</v>
      </c>
      <c r="U4946">
        <v>3</v>
      </c>
      <c r="V4946">
        <v>6</v>
      </c>
      <c r="W4946" t="s">
        <v>35</v>
      </c>
      <c r="X4946" t="s">
        <v>36</v>
      </c>
      <c r="Y4946">
        <v>259872</v>
      </c>
      <c r="Z4946">
        <v>0.06</v>
      </c>
    </row>
    <row r="4947" spans="1:26" x14ac:dyDescent="0.25">
      <c r="A4947" t="s">
        <v>6842</v>
      </c>
      <c r="B4947" s="1">
        <v>45192</v>
      </c>
      <c r="C4947" t="s">
        <v>729</v>
      </c>
      <c r="D4947" t="s">
        <v>28</v>
      </c>
      <c r="E4947" t="s">
        <v>29</v>
      </c>
      <c r="F4947" t="s">
        <v>52</v>
      </c>
      <c r="G4947" t="s">
        <v>91</v>
      </c>
      <c r="H4947">
        <v>8</v>
      </c>
      <c r="I4947">
        <v>236</v>
      </c>
      <c r="J4947">
        <v>20</v>
      </c>
      <c r="K4947">
        <v>1510.4</v>
      </c>
      <c r="L4947">
        <v>300.08999999999997</v>
      </c>
      <c r="M4947" t="s">
        <v>43</v>
      </c>
      <c r="N4947" t="s">
        <v>33</v>
      </c>
      <c r="O4947">
        <v>7</v>
      </c>
      <c r="P4947">
        <v>2023</v>
      </c>
      <c r="Q4947">
        <v>9</v>
      </c>
      <c r="R4947" t="s">
        <v>80</v>
      </c>
      <c r="S4947">
        <v>3</v>
      </c>
      <c r="T4947">
        <v>38</v>
      </c>
      <c r="U4947">
        <v>4</v>
      </c>
      <c r="V4947">
        <v>6</v>
      </c>
      <c r="W4947" t="s">
        <v>35</v>
      </c>
      <c r="X4947" t="s">
        <v>36</v>
      </c>
      <c r="Y4947">
        <v>37760</v>
      </c>
      <c r="Z4947">
        <v>0.2</v>
      </c>
    </row>
    <row r="4948" spans="1:26" x14ac:dyDescent="0.25">
      <c r="A4948" t="s">
        <v>6843</v>
      </c>
      <c r="B4948" s="1">
        <v>44969</v>
      </c>
      <c r="C4948" t="s">
        <v>6844</v>
      </c>
      <c r="D4948" t="s">
        <v>39</v>
      </c>
      <c r="E4948" t="s">
        <v>58</v>
      </c>
      <c r="F4948" t="s">
        <v>41</v>
      </c>
      <c r="G4948" t="s">
        <v>116</v>
      </c>
      <c r="H4948">
        <v>5</v>
      </c>
      <c r="I4948">
        <v>3489</v>
      </c>
      <c r="J4948">
        <v>11</v>
      </c>
      <c r="K4948">
        <v>15526.05</v>
      </c>
      <c r="L4948">
        <v>2405.77</v>
      </c>
      <c r="M4948" t="s">
        <v>32</v>
      </c>
      <c r="N4948" t="s">
        <v>44</v>
      </c>
      <c r="O4948">
        <v>6</v>
      </c>
      <c r="P4948">
        <v>2023</v>
      </c>
      <c r="Q4948">
        <v>2</v>
      </c>
      <c r="R4948" t="s">
        <v>67</v>
      </c>
      <c r="S4948">
        <v>1</v>
      </c>
      <c r="T4948">
        <v>7</v>
      </c>
      <c r="U4948">
        <v>3</v>
      </c>
      <c r="V4948">
        <v>0</v>
      </c>
      <c r="W4948" t="s">
        <v>55</v>
      </c>
      <c r="X4948" t="s">
        <v>36</v>
      </c>
      <c r="Y4948">
        <v>191895</v>
      </c>
      <c r="Z4948">
        <v>0.15</v>
      </c>
    </row>
    <row r="4949" spans="1:26" x14ac:dyDescent="0.25">
      <c r="A4949" t="s">
        <v>6845</v>
      </c>
      <c r="B4949" s="1">
        <v>44965</v>
      </c>
      <c r="C4949" t="s">
        <v>2540</v>
      </c>
      <c r="D4949" t="s">
        <v>28</v>
      </c>
      <c r="E4949" t="s">
        <v>51</v>
      </c>
      <c r="F4949" t="s">
        <v>41</v>
      </c>
      <c r="G4949" t="s">
        <v>116</v>
      </c>
      <c r="H4949">
        <v>5</v>
      </c>
      <c r="I4949">
        <v>3338</v>
      </c>
      <c r="J4949">
        <v>20</v>
      </c>
      <c r="K4949">
        <v>13352</v>
      </c>
      <c r="L4949">
        <v>2433.16</v>
      </c>
      <c r="M4949" t="s">
        <v>43</v>
      </c>
      <c r="N4949" t="s">
        <v>44</v>
      </c>
      <c r="O4949">
        <v>3</v>
      </c>
      <c r="P4949">
        <v>2023</v>
      </c>
      <c r="Q4949">
        <v>2</v>
      </c>
      <c r="R4949" t="s">
        <v>67</v>
      </c>
      <c r="S4949">
        <v>1</v>
      </c>
      <c r="T4949">
        <v>6</v>
      </c>
      <c r="U4949">
        <v>2</v>
      </c>
      <c r="V4949">
        <v>3</v>
      </c>
      <c r="W4949" t="s">
        <v>83</v>
      </c>
      <c r="X4949" t="s">
        <v>47</v>
      </c>
      <c r="Y4949">
        <v>333800</v>
      </c>
      <c r="Z4949">
        <v>0.18</v>
      </c>
    </row>
    <row r="4950" spans="1:26" x14ac:dyDescent="0.25">
      <c r="A4950" t="s">
        <v>6846</v>
      </c>
      <c r="B4950" s="1">
        <v>44992</v>
      </c>
      <c r="C4950" t="s">
        <v>3049</v>
      </c>
      <c r="D4950" t="s">
        <v>63</v>
      </c>
      <c r="E4950" t="s">
        <v>58</v>
      </c>
      <c r="F4950" t="s">
        <v>52</v>
      </c>
      <c r="G4950" t="s">
        <v>79</v>
      </c>
      <c r="H4950">
        <v>4</v>
      </c>
      <c r="I4950">
        <v>4159</v>
      </c>
      <c r="J4950">
        <v>5</v>
      </c>
      <c r="K4950">
        <v>15804.2</v>
      </c>
      <c r="L4950">
        <v>1283.83</v>
      </c>
      <c r="M4950" t="s">
        <v>32</v>
      </c>
      <c r="N4950" t="s">
        <v>33</v>
      </c>
      <c r="O4950">
        <v>4</v>
      </c>
      <c r="P4950">
        <v>2023</v>
      </c>
      <c r="Q4950">
        <v>3</v>
      </c>
      <c r="R4950" t="s">
        <v>105</v>
      </c>
      <c r="S4950">
        <v>1</v>
      </c>
      <c r="T4950">
        <v>10</v>
      </c>
      <c r="U4950">
        <v>2</v>
      </c>
      <c r="V4950">
        <v>2</v>
      </c>
      <c r="W4950" t="s">
        <v>76</v>
      </c>
      <c r="X4950" t="s">
        <v>47</v>
      </c>
      <c r="Y4950">
        <v>83180</v>
      </c>
      <c r="Z4950">
        <v>0.08</v>
      </c>
    </row>
    <row r="4951" spans="1:26" x14ac:dyDescent="0.25">
      <c r="A4951" t="s">
        <v>6847</v>
      </c>
      <c r="B4951" s="1">
        <v>45186</v>
      </c>
      <c r="C4951" t="s">
        <v>376</v>
      </c>
      <c r="D4951" t="s">
        <v>39</v>
      </c>
      <c r="E4951" t="s">
        <v>51</v>
      </c>
      <c r="F4951" t="s">
        <v>52</v>
      </c>
      <c r="G4951" t="s">
        <v>79</v>
      </c>
      <c r="H4951">
        <v>10</v>
      </c>
      <c r="I4951">
        <v>3695</v>
      </c>
      <c r="J4951">
        <v>18</v>
      </c>
      <c r="K4951">
        <v>30299</v>
      </c>
      <c r="L4951">
        <v>3275.32</v>
      </c>
      <c r="M4951" t="s">
        <v>43</v>
      </c>
      <c r="N4951" t="s">
        <v>44</v>
      </c>
      <c r="O4951">
        <v>5</v>
      </c>
      <c r="P4951">
        <v>2023</v>
      </c>
      <c r="Q4951">
        <v>9</v>
      </c>
      <c r="R4951" t="s">
        <v>80</v>
      </c>
      <c r="S4951">
        <v>3</v>
      </c>
      <c r="T4951">
        <v>38</v>
      </c>
      <c r="U4951">
        <v>4</v>
      </c>
      <c r="V4951">
        <v>0</v>
      </c>
      <c r="W4951" t="s">
        <v>55</v>
      </c>
      <c r="X4951" t="s">
        <v>36</v>
      </c>
      <c r="Y4951">
        <v>665100</v>
      </c>
      <c r="Z4951">
        <v>0.11</v>
      </c>
    </row>
    <row r="4952" spans="1:26" x14ac:dyDescent="0.25">
      <c r="A4952" t="s">
        <v>6848</v>
      </c>
      <c r="B4952" s="1">
        <v>45219</v>
      </c>
      <c r="C4952" t="s">
        <v>1505</v>
      </c>
      <c r="D4952" t="s">
        <v>63</v>
      </c>
      <c r="E4952" t="s">
        <v>40</v>
      </c>
      <c r="F4952" t="s">
        <v>41</v>
      </c>
      <c r="G4952" t="s">
        <v>59</v>
      </c>
      <c r="H4952">
        <v>9</v>
      </c>
      <c r="I4952">
        <v>1088</v>
      </c>
      <c r="J4952">
        <v>22</v>
      </c>
      <c r="K4952">
        <v>7637.76</v>
      </c>
      <c r="L4952">
        <v>1395.23</v>
      </c>
      <c r="M4952" t="s">
        <v>65</v>
      </c>
      <c r="N4952" t="s">
        <v>44</v>
      </c>
      <c r="O4952">
        <v>3</v>
      </c>
      <c r="P4952">
        <v>2023</v>
      </c>
      <c r="Q4952">
        <v>10</v>
      </c>
      <c r="R4952" t="s">
        <v>45</v>
      </c>
      <c r="S4952">
        <v>4</v>
      </c>
      <c r="T4952">
        <v>42</v>
      </c>
      <c r="U4952">
        <v>3</v>
      </c>
      <c r="V4952">
        <v>5</v>
      </c>
      <c r="W4952" t="s">
        <v>46</v>
      </c>
      <c r="X4952" t="s">
        <v>47</v>
      </c>
      <c r="Y4952">
        <v>215424</v>
      </c>
      <c r="Z4952">
        <v>0.18</v>
      </c>
    </row>
    <row r="4953" spans="1:26" x14ac:dyDescent="0.25">
      <c r="A4953" t="s">
        <v>6849</v>
      </c>
      <c r="B4953" s="1">
        <v>45193</v>
      </c>
      <c r="C4953" t="s">
        <v>1688</v>
      </c>
      <c r="D4953" t="s">
        <v>39</v>
      </c>
      <c r="E4953" t="s">
        <v>29</v>
      </c>
      <c r="F4953" t="s">
        <v>52</v>
      </c>
      <c r="G4953" t="s">
        <v>79</v>
      </c>
      <c r="H4953">
        <v>9</v>
      </c>
      <c r="I4953">
        <v>1096</v>
      </c>
      <c r="J4953">
        <v>2</v>
      </c>
      <c r="K4953">
        <v>9666.7199999999993</v>
      </c>
      <c r="L4953">
        <v>1901.77</v>
      </c>
      <c r="M4953" t="s">
        <v>43</v>
      </c>
      <c r="N4953" t="s">
        <v>66</v>
      </c>
      <c r="O4953">
        <v>7</v>
      </c>
      <c r="P4953">
        <v>2023</v>
      </c>
      <c r="Q4953">
        <v>9</v>
      </c>
      <c r="R4953" t="s">
        <v>80</v>
      </c>
      <c r="S4953">
        <v>3</v>
      </c>
      <c r="T4953">
        <v>39</v>
      </c>
      <c r="U4953">
        <v>5</v>
      </c>
      <c r="V4953">
        <v>0</v>
      </c>
      <c r="W4953" t="s">
        <v>55</v>
      </c>
      <c r="X4953" t="s">
        <v>36</v>
      </c>
      <c r="Y4953">
        <v>19728</v>
      </c>
      <c r="Z4953">
        <v>0.2</v>
      </c>
    </row>
    <row r="4954" spans="1:26" x14ac:dyDescent="0.25">
      <c r="A4954" t="s">
        <v>6850</v>
      </c>
      <c r="B4954" s="1">
        <v>45287</v>
      </c>
      <c r="C4954" t="s">
        <v>1754</v>
      </c>
      <c r="D4954" t="s">
        <v>39</v>
      </c>
      <c r="E4954" t="s">
        <v>40</v>
      </c>
      <c r="F4954" t="s">
        <v>30</v>
      </c>
      <c r="G4954" t="s">
        <v>31</v>
      </c>
      <c r="H4954">
        <v>3</v>
      </c>
      <c r="I4954">
        <v>4043</v>
      </c>
      <c r="J4954">
        <v>6</v>
      </c>
      <c r="K4954">
        <v>11401.26</v>
      </c>
      <c r="L4954">
        <v>739.54</v>
      </c>
      <c r="M4954" t="s">
        <v>32</v>
      </c>
      <c r="N4954" t="s">
        <v>44</v>
      </c>
      <c r="O4954">
        <v>1</v>
      </c>
      <c r="P4954">
        <v>2023</v>
      </c>
      <c r="Q4954">
        <v>12</v>
      </c>
      <c r="R4954" t="s">
        <v>54</v>
      </c>
      <c r="S4954">
        <v>4</v>
      </c>
      <c r="T4954">
        <v>52</v>
      </c>
      <c r="U4954">
        <v>5</v>
      </c>
      <c r="V4954">
        <v>3</v>
      </c>
      <c r="W4954" t="s">
        <v>83</v>
      </c>
      <c r="X4954" t="s">
        <v>47</v>
      </c>
      <c r="Y4954">
        <v>72774</v>
      </c>
      <c r="Z4954">
        <v>0.06</v>
      </c>
    </row>
    <row r="4955" spans="1:26" x14ac:dyDescent="0.25">
      <c r="A4955" t="s">
        <v>6851</v>
      </c>
      <c r="B4955" s="1">
        <v>45247</v>
      </c>
      <c r="C4955" t="s">
        <v>3523</v>
      </c>
      <c r="D4955" t="s">
        <v>28</v>
      </c>
      <c r="E4955" t="s">
        <v>40</v>
      </c>
      <c r="F4955" t="s">
        <v>52</v>
      </c>
      <c r="G4955" t="s">
        <v>79</v>
      </c>
      <c r="H4955">
        <v>6</v>
      </c>
      <c r="I4955">
        <v>171</v>
      </c>
      <c r="J4955">
        <v>2</v>
      </c>
      <c r="K4955">
        <v>1005.48</v>
      </c>
      <c r="L4955">
        <v>196.26</v>
      </c>
      <c r="M4955" t="s">
        <v>43</v>
      </c>
      <c r="N4955" t="s">
        <v>33</v>
      </c>
      <c r="O4955">
        <v>4</v>
      </c>
      <c r="P4955">
        <v>2023</v>
      </c>
      <c r="Q4955">
        <v>11</v>
      </c>
      <c r="R4955" t="s">
        <v>92</v>
      </c>
      <c r="S4955">
        <v>4</v>
      </c>
      <c r="T4955">
        <v>46</v>
      </c>
      <c r="U4955">
        <v>3</v>
      </c>
      <c r="V4955">
        <v>5</v>
      </c>
      <c r="W4955" t="s">
        <v>46</v>
      </c>
      <c r="X4955" t="s">
        <v>47</v>
      </c>
      <c r="Y4955">
        <v>2052</v>
      </c>
      <c r="Z4955">
        <v>0.2</v>
      </c>
    </row>
    <row r="4956" spans="1:26" x14ac:dyDescent="0.25">
      <c r="A4956" t="s">
        <v>6852</v>
      </c>
      <c r="B4956" s="1">
        <v>44973</v>
      </c>
      <c r="C4956" t="s">
        <v>224</v>
      </c>
      <c r="D4956" t="s">
        <v>39</v>
      </c>
      <c r="E4956" t="s">
        <v>29</v>
      </c>
      <c r="F4956" t="s">
        <v>30</v>
      </c>
      <c r="G4956" t="s">
        <v>64</v>
      </c>
      <c r="H4956">
        <v>7</v>
      </c>
      <c r="I4956">
        <v>3451</v>
      </c>
      <c r="J4956">
        <v>0</v>
      </c>
      <c r="K4956">
        <v>24157</v>
      </c>
      <c r="L4956">
        <v>2869.9</v>
      </c>
      <c r="M4956" t="s">
        <v>43</v>
      </c>
      <c r="N4956" t="s">
        <v>44</v>
      </c>
      <c r="O4956">
        <v>3</v>
      </c>
      <c r="P4956">
        <v>2023</v>
      </c>
      <c r="Q4956">
        <v>2</v>
      </c>
      <c r="R4956" t="s">
        <v>67</v>
      </c>
      <c r="S4956">
        <v>1</v>
      </c>
      <c r="T4956">
        <v>7</v>
      </c>
      <c r="U4956">
        <v>3</v>
      </c>
      <c r="V4956">
        <v>4</v>
      </c>
      <c r="W4956" t="s">
        <v>73</v>
      </c>
      <c r="X4956" t="s">
        <v>47</v>
      </c>
      <c r="Y4956">
        <v>0</v>
      </c>
      <c r="Z4956">
        <v>0.12</v>
      </c>
    </row>
    <row r="4957" spans="1:26" x14ac:dyDescent="0.25">
      <c r="A4957" t="s">
        <v>6853</v>
      </c>
      <c r="B4957" s="1">
        <v>45227</v>
      </c>
      <c r="C4957" t="s">
        <v>1028</v>
      </c>
      <c r="D4957" t="s">
        <v>50</v>
      </c>
      <c r="E4957" t="s">
        <v>29</v>
      </c>
      <c r="F4957" t="s">
        <v>30</v>
      </c>
      <c r="G4957" t="s">
        <v>86</v>
      </c>
      <c r="H4957">
        <v>4</v>
      </c>
      <c r="I4957">
        <v>3016</v>
      </c>
      <c r="J4957">
        <v>17</v>
      </c>
      <c r="K4957">
        <v>10013.120000000001</v>
      </c>
      <c r="L4957">
        <v>878.09</v>
      </c>
      <c r="M4957" t="s">
        <v>43</v>
      </c>
      <c r="N4957" t="s">
        <v>44</v>
      </c>
      <c r="O4957">
        <v>2</v>
      </c>
      <c r="P4957">
        <v>2023</v>
      </c>
      <c r="Q4957">
        <v>10</v>
      </c>
      <c r="R4957" t="s">
        <v>45</v>
      </c>
      <c r="S4957">
        <v>4</v>
      </c>
      <c r="T4957">
        <v>43</v>
      </c>
      <c r="U4957">
        <v>4</v>
      </c>
      <c r="V4957">
        <v>6</v>
      </c>
      <c r="W4957" t="s">
        <v>35</v>
      </c>
      <c r="X4957" t="s">
        <v>36</v>
      </c>
      <c r="Y4957">
        <v>205088</v>
      </c>
      <c r="Z4957">
        <v>0.09</v>
      </c>
    </row>
    <row r="4958" spans="1:26" x14ac:dyDescent="0.25">
      <c r="A4958" t="s">
        <v>6854</v>
      </c>
      <c r="B4958" s="1">
        <v>45080</v>
      </c>
      <c r="C4958" t="s">
        <v>5653</v>
      </c>
      <c r="D4958" t="s">
        <v>63</v>
      </c>
      <c r="E4958" t="s">
        <v>51</v>
      </c>
      <c r="F4958" t="s">
        <v>30</v>
      </c>
      <c r="G4958" t="s">
        <v>64</v>
      </c>
      <c r="H4958">
        <v>3</v>
      </c>
      <c r="I4958">
        <v>3580</v>
      </c>
      <c r="J4958">
        <v>27</v>
      </c>
      <c r="K4958">
        <v>7840.2</v>
      </c>
      <c r="L4958">
        <v>471.3</v>
      </c>
      <c r="M4958" t="s">
        <v>65</v>
      </c>
      <c r="N4958" t="s">
        <v>44</v>
      </c>
      <c r="O4958">
        <v>3</v>
      </c>
      <c r="P4958">
        <v>2023</v>
      </c>
      <c r="Q4958">
        <v>6</v>
      </c>
      <c r="R4958" t="s">
        <v>95</v>
      </c>
      <c r="S4958">
        <v>2</v>
      </c>
      <c r="T4958">
        <v>22</v>
      </c>
      <c r="U4958">
        <v>1</v>
      </c>
      <c r="V4958">
        <v>6</v>
      </c>
      <c r="W4958" t="s">
        <v>35</v>
      </c>
      <c r="X4958" t="s">
        <v>36</v>
      </c>
      <c r="Y4958">
        <v>289980</v>
      </c>
      <c r="Z4958">
        <v>0.06</v>
      </c>
    </row>
    <row r="4959" spans="1:26" x14ac:dyDescent="0.25">
      <c r="A4959" t="s">
        <v>6855</v>
      </c>
      <c r="B4959" s="1">
        <v>45092</v>
      </c>
      <c r="C4959" t="s">
        <v>3112</v>
      </c>
      <c r="D4959" t="s">
        <v>28</v>
      </c>
      <c r="E4959" t="s">
        <v>29</v>
      </c>
      <c r="F4959" t="s">
        <v>41</v>
      </c>
      <c r="G4959" t="s">
        <v>59</v>
      </c>
      <c r="H4959">
        <v>9</v>
      </c>
      <c r="I4959">
        <v>4852</v>
      </c>
      <c r="J4959">
        <v>26</v>
      </c>
      <c r="K4959">
        <v>32314.32</v>
      </c>
      <c r="L4959">
        <v>5467.3</v>
      </c>
      <c r="M4959" t="s">
        <v>65</v>
      </c>
      <c r="N4959" t="s">
        <v>44</v>
      </c>
      <c r="O4959">
        <v>1</v>
      </c>
      <c r="P4959">
        <v>2023</v>
      </c>
      <c r="Q4959">
        <v>6</v>
      </c>
      <c r="R4959" t="s">
        <v>95</v>
      </c>
      <c r="S4959">
        <v>2</v>
      </c>
      <c r="T4959">
        <v>24</v>
      </c>
      <c r="U4959">
        <v>3</v>
      </c>
      <c r="V4959">
        <v>4</v>
      </c>
      <c r="W4959" t="s">
        <v>73</v>
      </c>
      <c r="X4959" t="s">
        <v>47</v>
      </c>
      <c r="Y4959">
        <v>1135368</v>
      </c>
      <c r="Z4959">
        <v>0.17</v>
      </c>
    </row>
    <row r="4960" spans="1:26" x14ac:dyDescent="0.25">
      <c r="A4960" t="s">
        <v>6856</v>
      </c>
      <c r="B4960" s="1">
        <v>44999</v>
      </c>
      <c r="C4960" t="s">
        <v>2317</v>
      </c>
      <c r="D4960" t="s">
        <v>28</v>
      </c>
      <c r="E4960" t="s">
        <v>51</v>
      </c>
      <c r="F4960" t="s">
        <v>52</v>
      </c>
      <c r="G4960" t="s">
        <v>53</v>
      </c>
      <c r="H4960">
        <v>1</v>
      </c>
      <c r="I4960">
        <v>673</v>
      </c>
      <c r="J4960">
        <v>10</v>
      </c>
      <c r="K4960">
        <v>605.70000000000005</v>
      </c>
      <c r="L4960">
        <v>121.07</v>
      </c>
      <c r="M4960" t="s">
        <v>32</v>
      </c>
      <c r="N4960" t="s">
        <v>33</v>
      </c>
      <c r="O4960">
        <v>6</v>
      </c>
      <c r="P4960">
        <v>2023</v>
      </c>
      <c r="Q4960">
        <v>3</v>
      </c>
      <c r="R4960" t="s">
        <v>105</v>
      </c>
      <c r="S4960">
        <v>1</v>
      </c>
      <c r="T4960">
        <v>11</v>
      </c>
      <c r="U4960">
        <v>3</v>
      </c>
      <c r="V4960">
        <v>2</v>
      </c>
      <c r="W4960" t="s">
        <v>76</v>
      </c>
      <c r="X4960" t="s">
        <v>47</v>
      </c>
      <c r="Y4960">
        <v>6730</v>
      </c>
      <c r="Z4960">
        <v>0.2</v>
      </c>
    </row>
    <row r="4961" spans="1:26" x14ac:dyDescent="0.25">
      <c r="A4961" t="s">
        <v>6857</v>
      </c>
      <c r="B4961" s="1">
        <v>45173</v>
      </c>
      <c r="C4961" t="s">
        <v>1011</v>
      </c>
      <c r="D4961" t="s">
        <v>63</v>
      </c>
      <c r="E4961" t="s">
        <v>40</v>
      </c>
      <c r="F4961" t="s">
        <v>52</v>
      </c>
      <c r="G4961" t="s">
        <v>91</v>
      </c>
      <c r="H4961">
        <v>6</v>
      </c>
      <c r="I4961">
        <v>3129</v>
      </c>
      <c r="J4961">
        <v>24</v>
      </c>
      <c r="K4961">
        <v>14268.24</v>
      </c>
      <c r="L4961">
        <v>2112.4699999999998</v>
      </c>
      <c r="M4961" t="s">
        <v>32</v>
      </c>
      <c r="N4961" t="s">
        <v>66</v>
      </c>
      <c r="O4961">
        <v>3</v>
      </c>
      <c r="P4961">
        <v>2023</v>
      </c>
      <c r="Q4961">
        <v>9</v>
      </c>
      <c r="R4961" t="s">
        <v>80</v>
      </c>
      <c r="S4961">
        <v>3</v>
      </c>
      <c r="T4961">
        <v>36</v>
      </c>
      <c r="U4961">
        <v>2</v>
      </c>
      <c r="V4961">
        <v>1</v>
      </c>
      <c r="W4961" t="s">
        <v>60</v>
      </c>
      <c r="X4961" t="s">
        <v>47</v>
      </c>
      <c r="Y4961">
        <v>450576</v>
      </c>
      <c r="Z4961">
        <v>0.15</v>
      </c>
    </row>
    <row r="4962" spans="1:26" x14ac:dyDescent="0.25">
      <c r="A4962" t="s">
        <v>6858</v>
      </c>
      <c r="B4962" s="1">
        <v>45223</v>
      </c>
      <c r="C4962" t="s">
        <v>6859</v>
      </c>
      <c r="D4962" t="s">
        <v>28</v>
      </c>
      <c r="E4962" t="s">
        <v>58</v>
      </c>
      <c r="F4962" t="s">
        <v>52</v>
      </c>
      <c r="G4962" t="s">
        <v>79</v>
      </c>
      <c r="H4962">
        <v>9</v>
      </c>
      <c r="I4962">
        <v>1718</v>
      </c>
      <c r="J4962">
        <v>24</v>
      </c>
      <c r="K4962">
        <v>11751.12</v>
      </c>
      <c r="L4962">
        <v>1754.64</v>
      </c>
      <c r="M4962" t="s">
        <v>65</v>
      </c>
      <c r="N4962" t="s">
        <v>66</v>
      </c>
      <c r="O4962">
        <v>5</v>
      </c>
      <c r="P4962">
        <v>2023</v>
      </c>
      <c r="Q4962">
        <v>10</v>
      </c>
      <c r="R4962" t="s">
        <v>45</v>
      </c>
      <c r="S4962">
        <v>4</v>
      </c>
      <c r="T4962">
        <v>43</v>
      </c>
      <c r="U4962">
        <v>4</v>
      </c>
      <c r="V4962">
        <v>2</v>
      </c>
      <c r="W4962" t="s">
        <v>76</v>
      </c>
      <c r="X4962" t="s">
        <v>47</v>
      </c>
      <c r="Y4962">
        <v>371088</v>
      </c>
      <c r="Z4962">
        <v>0.15</v>
      </c>
    </row>
    <row r="4963" spans="1:26" x14ac:dyDescent="0.25">
      <c r="A4963" t="s">
        <v>6860</v>
      </c>
      <c r="B4963" s="1">
        <v>45011</v>
      </c>
      <c r="C4963" t="s">
        <v>665</v>
      </c>
      <c r="D4963" t="s">
        <v>50</v>
      </c>
      <c r="E4963" t="s">
        <v>29</v>
      </c>
      <c r="F4963" t="s">
        <v>30</v>
      </c>
      <c r="G4963" t="s">
        <v>64</v>
      </c>
      <c r="H4963">
        <v>4</v>
      </c>
      <c r="I4963">
        <v>3860</v>
      </c>
      <c r="J4963">
        <v>5</v>
      </c>
      <c r="K4963">
        <v>14668</v>
      </c>
      <c r="L4963">
        <v>2452.5700000000002</v>
      </c>
      <c r="M4963" t="s">
        <v>65</v>
      </c>
      <c r="N4963" t="s">
        <v>66</v>
      </c>
      <c r="O4963">
        <v>6</v>
      </c>
      <c r="P4963">
        <v>2023</v>
      </c>
      <c r="Q4963">
        <v>3</v>
      </c>
      <c r="R4963" t="s">
        <v>105</v>
      </c>
      <c r="S4963">
        <v>1</v>
      </c>
      <c r="T4963">
        <v>13</v>
      </c>
      <c r="U4963">
        <v>5</v>
      </c>
      <c r="V4963">
        <v>0</v>
      </c>
      <c r="W4963" t="s">
        <v>55</v>
      </c>
      <c r="X4963" t="s">
        <v>36</v>
      </c>
      <c r="Y4963">
        <v>77200</v>
      </c>
      <c r="Z4963">
        <v>0.17</v>
      </c>
    </row>
    <row r="4964" spans="1:26" x14ac:dyDescent="0.25">
      <c r="A4964" t="s">
        <v>6861</v>
      </c>
      <c r="B4964" s="1">
        <v>45283</v>
      </c>
      <c r="C4964" t="s">
        <v>4894</v>
      </c>
      <c r="D4964" t="s">
        <v>39</v>
      </c>
      <c r="E4964" t="s">
        <v>51</v>
      </c>
      <c r="F4964" t="s">
        <v>41</v>
      </c>
      <c r="G4964" t="s">
        <v>42</v>
      </c>
      <c r="H4964">
        <v>10</v>
      </c>
      <c r="I4964">
        <v>3532</v>
      </c>
      <c r="J4964">
        <v>1</v>
      </c>
      <c r="K4964">
        <v>34966.800000000003</v>
      </c>
      <c r="L4964">
        <v>5410.41</v>
      </c>
      <c r="M4964" t="s">
        <v>43</v>
      </c>
      <c r="N4964" t="s">
        <v>66</v>
      </c>
      <c r="O4964">
        <v>1</v>
      </c>
      <c r="P4964">
        <v>2023</v>
      </c>
      <c r="Q4964">
        <v>12</v>
      </c>
      <c r="R4964" t="s">
        <v>54</v>
      </c>
      <c r="S4964">
        <v>4</v>
      </c>
      <c r="T4964">
        <v>51</v>
      </c>
      <c r="U4964">
        <v>4</v>
      </c>
      <c r="V4964">
        <v>6</v>
      </c>
      <c r="W4964" t="s">
        <v>35</v>
      </c>
      <c r="X4964" t="s">
        <v>36</v>
      </c>
      <c r="Y4964">
        <v>35320</v>
      </c>
      <c r="Z4964">
        <v>0.15</v>
      </c>
    </row>
    <row r="4965" spans="1:26" x14ac:dyDescent="0.25">
      <c r="A4965" t="s">
        <v>6862</v>
      </c>
      <c r="B4965" s="1">
        <v>44931</v>
      </c>
      <c r="C4965" t="s">
        <v>2372</v>
      </c>
      <c r="D4965" t="s">
        <v>63</v>
      </c>
      <c r="E4965" t="s">
        <v>51</v>
      </c>
      <c r="F4965" t="s">
        <v>52</v>
      </c>
      <c r="G4965" t="s">
        <v>79</v>
      </c>
      <c r="H4965">
        <v>3</v>
      </c>
      <c r="I4965">
        <v>1638</v>
      </c>
      <c r="J4965">
        <v>9</v>
      </c>
      <c r="K4965">
        <v>4471.74</v>
      </c>
      <c r="L4965">
        <v>511.17</v>
      </c>
      <c r="M4965" t="s">
        <v>43</v>
      </c>
      <c r="N4965" t="s">
        <v>44</v>
      </c>
      <c r="O4965">
        <v>2</v>
      </c>
      <c r="P4965">
        <v>2023</v>
      </c>
      <c r="Q4965">
        <v>1</v>
      </c>
      <c r="R4965" t="s">
        <v>34</v>
      </c>
      <c r="S4965">
        <v>1</v>
      </c>
      <c r="T4965">
        <v>1</v>
      </c>
      <c r="U4965">
        <v>1</v>
      </c>
      <c r="V4965">
        <v>4</v>
      </c>
      <c r="W4965" t="s">
        <v>73</v>
      </c>
      <c r="X4965" t="s">
        <v>47</v>
      </c>
      <c r="Y4965">
        <v>44226</v>
      </c>
      <c r="Z4965">
        <v>0.11</v>
      </c>
    </row>
    <row r="4966" spans="1:26" x14ac:dyDescent="0.25">
      <c r="A4966" t="s">
        <v>6863</v>
      </c>
      <c r="B4966" s="1">
        <v>45027</v>
      </c>
      <c r="C4966" t="s">
        <v>675</v>
      </c>
      <c r="D4966" t="s">
        <v>63</v>
      </c>
      <c r="E4966" t="s">
        <v>58</v>
      </c>
      <c r="F4966" t="s">
        <v>52</v>
      </c>
      <c r="G4966" t="s">
        <v>53</v>
      </c>
      <c r="H4966">
        <v>4</v>
      </c>
      <c r="I4966">
        <v>4660</v>
      </c>
      <c r="J4966">
        <v>8</v>
      </c>
      <c r="K4966">
        <v>17148.8</v>
      </c>
      <c r="L4966">
        <v>2575.25</v>
      </c>
      <c r="M4966" t="s">
        <v>65</v>
      </c>
      <c r="N4966" t="s">
        <v>33</v>
      </c>
      <c r="O4966">
        <v>6</v>
      </c>
      <c r="P4966">
        <v>2023</v>
      </c>
      <c r="Q4966">
        <v>4</v>
      </c>
      <c r="R4966" t="s">
        <v>100</v>
      </c>
      <c r="S4966">
        <v>2</v>
      </c>
      <c r="T4966">
        <v>15</v>
      </c>
      <c r="U4966">
        <v>3</v>
      </c>
      <c r="V4966">
        <v>2</v>
      </c>
      <c r="W4966" t="s">
        <v>76</v>
      </c>
      <c r="X4966" t="s">
        <v>47</v>
      </c>
      <c r="Y4966">
        <v>149120</v>
      </c>
      <c r="Z4966">
        <v>0.15</v>
      </c>
    </row>
    <row r="4967" spans="1:26" x14ac:dyDescent="0.25">
      <c r="A4967" t="s">
        <v>6864</v>
      </c>
      <c r="B4967" s="1">
        <v>45081</v>
      </c>
      <c r="C4967" t="s">
        <v>661</v>
      </c>
      <c r="D4967" t="s">
        <v>39</v>
      </c>
      <c r="E4967" t="s">
        <v>51</v>
      </c>
      <c r="F4967" t="s">
        <v>41</v>
      </c>
      <c r="G4967" t="s">
        <v>116</v>
      </c>
      <c r="H4967">
        <v>3</v>
      </c>
      <c r="I4967">
        <v>4176</v>
      </c>
      <c r="J4967">
        <v>15</v>
      </c>
      <c r="K4967">
        <v>10648.8</v>
      </c>
      <c r="L4967">
        <v>824.16</v>
      </c>
      <c r="M4967" t="s">
        <v>32</v>
      </c>
      <c r="N4967" t="s">
        <v>33</v>
      </c>
      <c r="O4967">
        <v>4</v>
      </c>
      <c r="P4967">
        <v>2023</v>
      </c>
      <c r="Q4967">
        <v>6</v>
      </c>
      <c r="R4967" t="s">
        <v>95</v>
      </c>
      <c r="S4967">
        <v>2</v>
      </c>
      <c r="T4967">
        <v>23</v>
      </c>
      <c r="U4967">
        <v>2</v>
      </c>
      <c r="V4967">
        <v>0</v>
      </c>
      <c r="W4967" t="s">
        <v>55</v>
      </c>
      <c r="X4967" t="s">
        <v>36</v>
      </c>
      <c r="Y4967">
        <v>187920</v>
      </c>
      <c r="Z4967">
        <v>0.08</v>
      </c>
    </row>
    <row r="4968" spans="1:26" x14ac:dyDescent="0.25">
      <c r="A4968" t="s">
        <v>6865</v>
      </c>
      <c r="B4968" s="1">
        <v>45271</v>
      </c>
      <c r="C4968" t="s">
        <v>4129</v>
      </c>
      <c r="D4968" t="s">
        <v>63</v>
      </c>
      <c r="E4968" t="s">
        <v>29</v>
      </c>
      <c r="F4968" t="s">
        <v>52</v>
      </c>
      <c r="G4968" t="s">
        <v>79</v>
      </c>
      <c r="H4968">
        <v>10</v>
      </c>
      <c r="I4968">
        <v>2476</v>
      </c>
      <c r="J4968">
        <v>3</v>
      </c>
      <c r="K4968">
        <v>24017.200000000001</v>
      </c>
      <c r="L4968">
        <v>3185.22</v>
      </c>
      <c r="M4968" t="s">
        <v>43</v>
      </c>
      <c r="N4968" t="s">
        <v>33</v>
      </c>
      <c r="O4968">
        <v>5</v>
      </c>
      <c r="P4968">
        <v>2023</v>
      </c>
      <c r="Q4968">
        <v>12</v>
      </c>
      <c r="R4968" t="s">
        <v>54</v>
      </c>
      <c r="S4968">
        <v>4</v>
      </c>
      <c r="T4968">
        <v>50</v>
      </c>
      <c r="U4968">
        <v>3</v>
      </c>
      <c r="V4968">
        <v>1</v>
      </c>
      <c r="W4968" t="s">
        <v>60</v>
      </c>
      <c r="X4968" t="s">
        <v>47</v>
      </c>
      <c r="Y4968">
        <v>74280</v>
      </c>
      <c r="Z4968">
        <v>0.13</v>
      </c>
    </row>
    <row r="4969" spans="1:26" x14ac:dyDescent="0.25">
      <c r="A4969" t="s">
        <v>6866</v>
      </c>
      <c r="B4969" s="1">
        <v>45191</v>
      </c>
      <c r="C4969" t="s">
        <v>171</v>
      </c>
      <c r="D4969" t="s">
        <v>28</v>
      </c>
      <c r="E4969" t="s">
        <v>29</v>
      </c>
      <c r="F4969" t="s">
        <v>30</v>
      </c>
      <c r="G4969" t="s">
        <v>64</v>
      </c>
      <c r="H4969">
        <v>5</v>
      </c>
      <c r="I4969">
        <v>2275</v>
      </c>
      <c r="J4969">
        <v>13</v>
      </c>
      <c r="K4969">
        <v>9896.25</v>
      </c>
      <c r="L4969">
        <v>1541.81</v>
      </c>
      <c r="M4969" t="s">
        <v>32</v>
      </c>
      <c r="N4969" t="s">
        <v>33</v>
      </c>
      <c r="O4969">
        <v>7</v>
      </c>
      <c r="P4969">
        <v>2023</v>
      </c>
      <c r="Q4969">
        <v>9</v>
      </c>
      <c r="R4969" t="s">
        <v>80</v>
      </c>
      <c r="S4969">
        <v>3</v>
      </c>
      <c r="T4969">
        <v>38</v>
      </c>
      <c r="U4969">
        <v>4</v>
      </c>
      <c r="V4969">
        <v>5</v>
      </c>
      <c r="W4969" t="s">
        <v>46</v>
      </c>
      <c r="X4969" t="s">
        <v>47</v>
      </c>
      <c r="Y4969">
        <v>147875</v>
      </c>
      <c r="Z4969">
        <v>0.16</v>
      </c>
    </row>
    <row r="4970" spans="1:26" x14ac:dyDescent="0.25">
      <c r="A4970" t="s">
        <v>6867</v>
      </c>
      <c r="B4970" s="1">
        <v>44980</v>
      </c>
      <c r="C4970" t="s">
        <v>2888</v>
      </c>
      <c r="D4970" t="s">
        <v>39</v>
      </c>
      <c r="E4970" t="s">
        <v>29</v>
      </c>
      <c r="F4970" t="s">
        <v>30</v>
      </c>
      <c r="G4970" t="s">
        <v>64</v>
      </c>
      <c r="H4970">
        <v>1</v>
      </c>
      <c r="I4970">
        <v>996</v>
      </c>
      <c r="J4970">
        <v>10</v>
      </c>
      <c r="K4970">
        <v>896.4</v>
      </c>
      <c r="L4970">
        <v>102.92</v>
      </c>
      <c r="M4970" t="s">
        <v>65</v>
      </c>
      <c r="N4970" t="s">
        <v>33</v>
      </c>
      <c r="O4970">
        <v>2</v>
      </c>
      <c r="P4970">
        <v>2023</v>
      </c>
      <c r="Q4970">
        <v>2</v>
      </c>
      <c r="R4970" t="s">
        <v>67</v>
      </c>
      <c r="S4970">
        <v>1</v>
      </c>
      <c r="T4970">
        <v>8</v>
      </c>
      <c r="U4970">
        <v>4</v>
      </c>
      <c r="V4970">
        <v>4</v>
      </c>
      <c r="W4970" t="s">
        <v>73</v>
      </c>
      <c r="X4970" t="s">
        <v>47</v>
      </c>
      <c r="Y4970">
        <v>9960</v>
      </c>
      <c r="Z4970">
        <v>0.11</v>
      </c>
    </row>
    <row r="4971" spans="1:26" x14ac:dyDescent="0.25">
      <c r="A4971" t="s">
        <v>6868</v>
      </c>
      <c r="B4971" s="1">
        <v>44944</v>
      </c>
      <c r="C4971" t="s">
        <v>27</v>
      </c>
      <c r="D4971" t="s">
        <v>63</v>
      </c>
      <c r="E4971" t="s">
        <v>51</v>
      </c>
      <c r="F4971" t="s">
        <v>30</v>
      </c>
      <c r="G4971" t="s">
        <v>86</v>
      </c>
      <c r="H4971">
        <v>1</v>
      </c>
      <c r="I4971">
        <v>4328</v>
      </c>
      <c r="J4971">
        <v>8</v>
      </c>
      <c r="K4971">
        <v>3981.76</v>
      </c>
      <c r="L4971">
        <v>669.51</v>
      </c>
      <c r="M4971" t="s">
        <v>65</v>
      </c>
      <c r="N4971" t="s">
        <v>66</v>
      </c>
      <c r="O4971">
        <v>6</v>
      </c>
      <c r="P4971">
        <v>2023</v>
      </c>
      <c r="Q4971">
        <v>1</v>
      </c>
      <c r="R4971" t="s">
        <v>34</v>
      </c>
      <c r="S4971">
        <v>1</v>
      </c>
      <c r="T4971">
        <v>3</v>
      </c>
      <c r="U4971">
        <v>3</v>
      </c>
      <c r="V4971">
        <v>3</v>
      </c>
      <c r="W4971" t="s">
        <v>83</v>
      </c>
      <c r="X4971" t="s">
        <v>47</v>
      </c>
      <c r="Y4971">
        <v>34624</v>
      </c>
      <c r="Z4971">
        <v>0.17</v>
      </c>
    </row>
    <row r="4972" spans="1:26" x14ac:dyDescent="0.25">
      <c r="A4972" t="s">
        <v>6869</v>
      </c>
      <c r="B4972" s="1">
        <v>45176</v>
      </c>
      <c r="C4972" t="s">
        <v>2497</v>
      </c>
      <c r="D4972" t="s">
        <v>39</v>
      </c>
      <c r="E4972" t="s">
        <v>51</v>
      </c>
      <c r="F4972" t="s">
        <v>41</v>
      </c>
      <c r="G4972" t="s">
        <v>42</v>
      </c>
      <c r="H4972">
        <v>1</v>
      </c>
      <c r="I4972">
        <v>4298</v>
      </c>
      <c r="J4972">
        <v>11</v>
      </c>
      <c r="K4972">
        <v>3825.22</v>
      </c>
      <c r="L4972">
        <v>281.41000000000003</v>
      </c>
      <c r="M4972" t="s">
        <v>65</v>
      </c>
      <c r="N4972" t="s">
        <v>66</v>
      </c>
      <c r="O4972">
        <v>3</v>
      </c>
      <c r="P4972">
        <v>2023</v>
      </c>
      <c r="Q4972">
        <v>9</v>
      </c>
      <c r="R4972" t="s">
        <v>80</v>
      </c>
      <c r="S4972">
        <v>3</v>
      </c>
      <c r="T4972">
        <v>36</v>
      </c>
      <c r="U4972">
        <v>2</v>
      </c>
      <c r="V4972">
        <v>4</v>
      </c>
      <c r="W4972" t="s">
        <v>73</v>
      </c>
      <c r="X4972" t="s">
        <v>47</v>
      </c>
      <c r="Y4972">
        <v>47278</v>
      </c>
      <c r="Z4972">
        <v>7.0000000000000007E-2</v>
      </c>
    </row>
    <row r="4973" spans="1:26" x14ac:dyDescent="0.25">
      <c r="A4973" t="s">
        <v>6870</v>
      </c>
      <c r="B4973" s="1">
        <v>45257</v>
      </c>
      <c r="C4973" t="s">
        <v>409</v>
      </c>
      <c r="D4973" t="s">
        <v>39</v>
      </c>
      <c r="E4973" t="s">
        <v>58</v>
      </c>
      <c r="F4973" t="s">
        <v>30</v>
      </c>
      <c r="G4973" t="s">
        <v>31</v>
      </c>
      <c r="H4973">
        <v>5</v>
      </c>
      <c r="I4973">
        <v>935</v>
      </c>
      <c r="J4973">
        <v>16</v>
      </c>
      <c r="K4973">
        <v>3927</v>
      </c>
      <c r="L4973">
        <v>659.55</v>
      </c>
      <c r="M4973" t="s">
        <v>43</v>
      </c>
      <c r="N4973" t="s">
        <v>66</v>
      </c>
      <c r="O4973">
        <v>6</v>
      </c>
      <c r="P4973">
        <v>2023</v>
      </c>
      <c r="Q4973">
        <v>11</v>
      </c>
      <c r="R4973" t="s">
        <v>92</v>
      </c>
      <c r="S4973">
        <v>4</v>
      </c>
      <c r="T4973">
        <v>48</v>
      </c>
      <c r="U4973">
        <v>5</v>
      </c>
      <c r="V4973">
        <v>1</v>
      </c>
      <c r="W4973" t="s">
        <v>60</v>
      </c>
      <c r="X4973" t="s">
        <v>47</v>
      </c>
      <c r="Y4973">
        <v>74800</v>
      </c>
      <c r="Z4973">
        <v>0.17</v>
      </c>
    </row>
    <row r="4974" spans="1:26" x14ac:dyDescent="0.25">
      <c r="A4974" t="s">
        <v>6871</v>
      </c>
      <c r="B4974" s="1">
        <v>45092</v>
      </c>
      <c r="C4974" t="s">
        <v>754</v>
      </c>
      <c r="D4974" t="s">
        <v>28</v>
      </c>
      <c r="E4974" t="s">
        <v>40</v>
      </c>
      <c r="F4974" t="s">
        <v>52</v>
      </c>
      <c r="G4974" t="s">
        <v>79</v>
      </c>
      <c r="H4974">
        <v>9</v>
      </c>
      <c r="I4974">
        <v>2123</v>
      </c>
      <c r="J4974">
        <v>9</v>
      </c>
      <c r="K4974">
        <v>17387.37</v>
      </c>
      <c r="L4974">
        <v>2351.44</v>
      </c>
      <c r="M4974" t="s">
        <v>32</v>
      </c>
      <c r="N4974" t="s">
        <v>66</v>
      </c>
      <c r="O4974">
        <v>1</v>
      </c>
      <c r="P4974">
        <v>2023</v>
      </c>
      <c r="Q4974">
        <v>6</v>
      </c>
      <c r="R4974" t="s">
        <v>95</v>
      </c>
      <c r="S4974">
        <v>2</v>
      </c>
      <c r="T4974">
        <v>24</v>
      </c>
      <c r="U4974">
        <v>3</v>
      </c>
      <c r="V4974">
        <v>4</v>
      </c>
      <c r="W4974" t="s">
        <v>73</v>
      </c>
      <c r="X4974" t="s">
        <v>47</v>
      </c>
      <c r="Y4974">
        <v>171963</v>
      </c>
      <c r="Z4974">
        <v>0.14000000000000001</v>
      </c>
    </row>
    <row r="4975" spans="1:26" x14ac:dyDescent="0.25">
      <c r="A4975" t="s">
        <v>6872</v>
      </c>
      <c r="B4975" s="1">
        <v>44999</v>
      </c>
      <c r="C4975" t="s">
        <v>2211</v>
      </c>
      <c r="D4975" t="s">
        <v>63</v>
      </c>
      <c r="E4975" t="s">
        <v>51</v>
      </c>
      <c r="F4975" t="s">
        <v>52</v>
      </c>
      <c r="G4975" t="s">
        <v>53</v>
      </c>
      <c r="H4975">
        <v>6</v>
      </c>
      <c r="I4975">
        <v>2030</v>
      </c>
      <c r="J4975">
        <v>18</v>
      </c>
      <c r="K4975">
        <v>9987.6</v>
      </c>
      <c r="L4975">
        <v>1771.08</v>
      </c>
      <c r="M4975" t="s">
        <v>32</v>
      </c>
      <c r="N4975" t="s">
        <v>33</v>
      </c>
      <c r="O4975">
        <v>7</v>
      </c>
      <c r="P4975">
        <v>2023</v>
      </c>
      <c r="Q4975">
        <v>3</v>
      </c>
      <c r="R4975" t="s">
        <v>105</v>
      </c>
      <c r="S4975">
        <v>1</v>
      </c>
      <c r="T4975">
        <v>11</v>
      </c>
      <c r="U4975">
        <v>3</v>
      </c>
      <c r="V4975">
        <v>2</v>
      </c>
      <c r="W4975" t="s">
        <v>76</v>
      </c>
      <c r="X4975" t="s">
        <v>47</v>
      </c>
      <c r="Y4975">
        <v>219240</v>
      </c>
      <c r="Z4975">
        <v>0.18</v>
      </c>
    </row>
    <row r="4976" spans="1:26" x14ac:dyDescent="0.25">
      <c r="A4976" t="s">
        <v>6873</v>
      </c>
      <c r="B4976" s="1">
        <v>45004</v>
      </c>
      <c r="C4976" t="s">
        <v>342</v>
      </c>
      <c r="D4976" t="s">
        <v>50</v>
      </c>
      <c r="E4976" t="s">
        <v>40</v>
      </c>
      <c r="F4976" t="s">
        <v>30</v>
      </c>
      <c r="G4976" t="s">
        <v>86</v>
      </c>
      <c r="H4976">
        <v>7</v>
      </c>
      <c r="I4976">
        <v>1393</v>
      </c>
      <c r="J4976">
        <v>13</v>
      </c>
      <c r="K4976">
        <v>8483.3700000000008</v>
      </c>
      <c r="L4976">
        <v>512.27</v>
      </c>
      <c r="M4976" t="s">
        <v>43</v>
      </c>
      <c r="N4976" t="s">
        <v>44</v>
      </c>
      <c r="O4976">
        <v>4</v>
      </c>
      <c r="P4976">
        <v>2023</v>
      </c>
      <c r="Q4976">
        <v>3</v>
      </c>
      <c r="R4976" t="s">
        <v>105</v>
      </c>
      <c r="S4976">
        <v>1</v>
      </c>
      <c r="T4976">
        <v>12</v>
      </c>
      <c r="U4976">
        <v>4</v>
      </c>
      <c r="V4976">
        <v>0</v>
      </c>
      <c r="W4976" t="s">
        <v>55</v>
      </c>
      <c r="X4976" t="s">
        <v>36</v>
      </c>
      <c r="Y4976">
        <v>126763</v>
      </c>
      <c r="Z4976">
        <v>0.06</v>
      </c>
    </row>
    <row r="4977" spans="1:26" x14ac:dyDescent="0.25">
      <c r="A4977" t="s">
        <v>6874</v>
      </c>
      <c r="B4977" s="1">
        <v>45134</v>
      </c>
      <c r="C4977" t="s">
        <v>3069</v>
      </c>
      <c r="D4977" t="s">
        <v>39</v>
      </c>
      <c r="E4977" t="s">
        <v>51</v>
      </c>
      <c r="F4977" t="s">
        <v>52</v>
      </c>
      <c r="G4977" t="s">
        <v>91</v>
      </c>
      <c r="H4977">
        <v>5</v>
      </c>
      <c r="I4977">
        <v>3788</v>
      </c>
      <c r="J4977">
        <v>18</v>
      </c>
      <c r="K4977">
        <v>15530.8</v>
      </c>
      <c r="L4977">
        <v>1116.51</v>
      </c>
      <c r="M4977" t="s">
        <v>65</v>
      </c>
      <c r="N4977" t="s">
        <v>44</v>
      </c>
      <c r="O4977">
        <v>6</v>
      </c>
      <c r="P4977">
        <v>2023</v>
      </c>
      <c r="Q4977">
        <v>7</v>
      </c>
      <c r="R4977" t="s">
        <v>125</v>
      </c>
      <c r="S4977">
        <v>3</v>
      </c>
      <c r="T4977">
        <v>30</v>
      </c>
      <c r="U4977">
        <v>5</v>
      </c>
      <c r="V4977">
        <v>4</v>
      </c>
      <c r="W4977" t="s">
        <v>73</v>
      </c>
      <c r="X4977" t="s">
        <v>47</v>
      </c>
      <c r="Y4977">
        <v>340920</v>
      </c>
      <c r="Z4977">
        <v>7.0000000000000007E-2</v>
      </c>
    </row>
    <row r="4978" spans="1:26" x14ac:dyDescent="0.25">
      <c r="A4978" t="s">
        <v>6875</v>
      </c>
      <c r="B4978" s="1">
        <v>45176</v>
      </c>
      <c r="C4978" t="s">
        <v>3451</v>
      </c>
      <c r="D4978" t="s">
        <v>50</v>
      </c>
      <c r="E4978" t="s">
        <v>40</v>
      </c>
      <c r="F4978" t="s">
        <v>41</v>
      </c>
      <c r="G4978" t="s">
        <v>42</v>
      </c>
      <c r="H4978">
        <v>10</v>
      </c>
      <c r="I4978">
        <v>3667</v>
      </c>
      <c r="J4978">
        <v>2</v>
      </c>
      <c r="K4978">
        <v>35936.6</v>
      </c>
      <c r="L4978">
        <v>5738.71</v>
      </c>
      <c r="M4978" t="s">
        <v>32</v>
      </c>
      <c r="N4978" t="s">
        <v>66</v>
      </c>
      <c r="O4978">
        <v>2</v>
      </c>
      <c r="P4978">
        <v>2023</v>
      </c>
      <c r="Q4978">
        <v>9</v>
      </c>
      <c r="R4978" t="s">
        <v>80</v>
      </c>
      <c r="S4978">
        <v>3</v>
      </c>
      <c r="T4978">
        <v>36</v>
      </c>
      <c r="U4978">
        <v>2</v>
      </c>
      <c r="V4978">
        <v>4</v>
      </c>
      <c r="W4978" t="s">
        <v>73</v>
      </c>
      <c r="X4978" t="s">
        <v>47</v>
      </c>
      <c r="Y4978">
        <v>73340</v>
      </c>
      <c r="Z4978">
        <v>0.16</v>
      </c>
    </row>
    <row r="4979" spans="1:26" x14ac:dyDescent="0.25">
      <c r="A4979" t="s">
        <v>6876</v>
      </c>
      <c r="B4979" s="1">
        <v>45205</v>
      </c>
      <c r="C4979" t="s">
        <v>5181</v>
      </c>
      <c r="D4979" t="s">
        <v>28</v>
      </c>
      <c r="E4979" t="s">
        <v>29</v>
      </c>
      <c r="F4979" t="s">
        <v>52</v>
      </c>
      <c r="G4979" t="s">
        <v>53</v>
      </c>
      <c r="H4979">
        <v>9</v>
      </c>
      <c r="I4979">
        <v>1433</v>
      </c>
      <c r="J4979">
        <v>16</v>
      </c>
      <c r="K4979">
        <v>10833.48</v>
      </c>
      <c r="L4979">
        <v>1938.91</v>
      </c>
      <c r="M4979" t="s">
        <v>43</v>
      </c>
      <c r="N4979" t="s">
        <v>66</v>
      </c>
      <c r="O4979">
        <v>3</v>
      </c>
      <c r="P4979">
        <v>2023</v>
      </c>
      <c r="Q4979">
        <v>10</v>
      </c>
      <c r="R4979" t="s">
        <v>45</v>
      </c>
      <c r="S4979">
        <v>4</v>
      </c>
      <c r="T4979">
        <v>40</v>
      </c>
      <c r="U4979">
        <v>1</v>
      </c>
      <c r="V4979">
        <v>5</v>
      </c>
      <c r="W4979" t="s">
        <v>46</v>
      </c>
      <c r="X4979" t="s">
        <v>47</v>
      </c>
      <c r="Y4979">
        <v>206352</v>
      </c>
      <c r="Z4979">
        <v>0.18</v>
      </c>
    </row>
    <row r="4980" spans="1:26" x14ac:dyDescent="0.25">
      <c r="A4980" t="s">
        <v>6877</v>
      </c>
      <c r="B4980" s="1">
        <v>45279</v>
      </c>
      <c r="C4980" t="s">
        <v>3631</v>
      </c>
      <c r="D4980" t="s">
        <v>28</v>
      </c>
      <c r="E4980" t="s">
        <v>51</v>
      </c>
      <c r="F4980" t="s">
        <v>52</v>
      </c>
      <c r="G4980" t="s">
        <v>79</v>
      </c>
      <c r="H4980">
        <v>5</v>
      </c>
      <c r="I4980">
        <v>4197</v>
      </c>
      <c r="J4980">
        <v>15</v>
      </c>
      <c r="K4980">
        <v>17837.25</v>
      </c>
      <c r="L4980">
        <v>2106.63</v>
      </c>
      <c r="M4980" t="s">
        <v>32</v>
      </c>
      <c r="N4980" t="s">
        <v>66</v>
      </c>
      <c r="O4980">
        <v>2</v>
      </c>
      <c r="P4980">
        <v>2023</v>
      </c>
      <c r="Q4980">
        <v>12</v>
      </c>
      <c r="R4980" t="s">
        <v>54</v>
      </c>
      <c r="S4980">
        <v>4</v>
      </c>
      <c r="T4980">
        <v>51</v>
      </c>
      <c r="U4980">
        <v>4</v>
      </c>
      <c r="V4980">
        <v>2</v>
      </c>
      <c r="W4980" t="s">
        <v>76</v>
      </c>
      <c r="X4980" t="s">
        <v>47</v>
      </c>
      <c r="Y4980">
        <v>314775</v>
      </c>
      <c r="Z4980">
        <v>0.12</v>
      </c>
    </row>
    <row r="4981" spans="1:26" x14ac:dyDescent="0.25">
      <c r="A4981" t="s">
        <v>6878</v>
      </c>
      <c r="B4981" s="1">
        <v>45189</v>
      </c>
      <c r="C4981" t="s">
        <v>5090</v>
      </c>
      <c r="D4981" t="s">
        <v>63</v>
      </c>
      <c r="E4981" t="s">
        <v>40</v>
      </c>
      <c r="F4981" t="s">
        <v>52</v>
      </c>
      <c r="G4981" t="s">
        <v>91</v>
      </c>
      <c r="H4981">
        <v>7</v>
      </c>
      <c r="I4981">
        <v>4336</v>
      </c>
      <c r="J4981">
        <v>10</v>
      </c>
      <c r="K4981">
        <v>27316.799999999999</v>
      </c>
      <c r="L4981">
        <v>4032.44</v>
      </c>
      <c r="M4981" t="s">
        <v>65</v>
      </c>
      <c r="N4981" t="s">
        <v>33</v>
      </c>
      <c r="O4981">
        <v>2</v>
      </c>
      <c r="P4981">
        <v>2023</v>
      </c>
      <c r="Q4981">
        <v>9</v>
      </c>
      <c r="R4981" t="s">
        <v>80</v>
      </c>
      <c r="S4981">
        <v>3</v>
      </c>
      <c r="T4981">
        <v>38</v>
      </c>
      <c r="U4981">
        <v>4</v>
      </c>
      <c r="V4981">
        <v>3</v>
      </c>
      <c r="W4981" t="s">
        <v>83</v>
      </c>
      <c r="X4981" t="s">
        <v>47</v>
      </c>
      <c r="Y4981">
        <v>303520</v>
      </c>
      <c r="Z4981">
        <v>0.15</v>
      </c>
    </row>
    <row r="4982" spans="1:26" x14ac:dyDescent="0.25">
      <c r="A4982" t="s">
        <v>6879</v>
      </c>
      <c r="B4982" s="1">
        <v>45280</v>
      </c>
      <c r="C4982" t="s">
        <v>1868</v>
      </c>
      <c r="D4982" t="s">
        <v>28</v>
      </c>
      <c r="E4982" t="s">
        <v>51</v>
      </c>
      <c r="F4982" t="s">
        <v>30</v>
      </c>
      <c r="G4982" t="s">
        <v>31</v>
      </c>
      <c r="H4982">
        <v>2</v>
      </c>
      <c r="I4982">
        <v>549</v>
      </c>
      <c r="J4982">
        <v>3</v>
      </c>
      <c r="K4982">
        <v>1065.06</v>
      </c>
      <c r="L4982">
        <v>109.84</v>
      </c>
      <c r="M4982" t="s">
        <v>65</v>
      </c>
      <c r="N4982" t="s">
        <v>66</v>
      </c>
      <c r="O4982">
        <v>6</v>
      </c>
      <c r="P4982">
        <v>2023</v>
      </c>
      <c r="Q4982">
        <v>12</v>
      </c>
      <c r="R4982" t="s">
        <v>54</v>
      </c>
      <c r="S4982">
        <v>4</v>
      </c>
      <c r="T4982">
        <v>51</v>
      </c>
      <c r="U4982">
        <v>4</v>
      </c>
      <c r="V4982">
        <v>3</v>
      </c>
      <c r="W4982" t="s">
        <v>83</v>
      </c>
      <c r="X4982" t="s">
        <v>47</v>
      </c>
      <c r="Y4982">
        <v>3294</v>
      </c>
      <c r="Z4982">
        <v>0.1</v>
      </c>
    </row>
    <row r="4983" spans="1:26" x14ac:dyDescent="0.25">
      <c r="A4983" t="s">
        <v>6880</v>
      </c>
      <c r="B4983" s="1">
        <v>45281</v>
      </c>
      <c r="C4983" t="s">
        <v>1028</v>
      </c>
      <c r="D4983" t="s">
        <v>63</v>
      </c>
      <c r="E4983" t="s">
        <v>51</v>
      </c>
      <c r="F4983" t="s">
        <v>30</v>
      </c>
      <c r="G4983" t="s">
        <v>31</v>
      </c>
      <c r="H4983">
        <v>2</v>
      </c>
      <c r="I4983">
        <v>3800</v>
      </c>
      <c r="J4983">
        <v>23</v>
      </c>
      <c r="K4983">
        <v>5852</v>
      </c>
      <c r="L4983">
        <v>526.85</v>
      </c>
      <c r="M4983" t="s">
        <v>65</v>
      </c>
      <c r="N4983" t="s">
        <v>33</v>
      </c>
      <c r="O4983">
        <v>6</v>
      </c>
      <c r="P4983">
        <v>2023</v>
      </c>
      <c r="Q4983">
        <v>12</v>
      </c>
      <c r="R4983" t="s">
        <v>54</v>
      </c>
      <c r="S4983">
        <v>4</v>
      </c>
      <c r="T4983">
        <v>51</v>
      </c>
      <c r="U4983">
        <v>4</v>
      </c>
      <c r="V4983">
        <v>4</v>
      </c>
      <c r="W4983" t="s">
        <v>73</v>
      </c>
      <c r="X4983" t="s">
        <v>47</v>
      </c>
      <c r="Y4983">
        <v>174800</v>
      </c>
      <c r="Z4983">
        <v>0.09</v>
      </c>
    </row>
    <row r="4984" spans="1:26" x14ac:dyDescent="0.25">
      <c r="A4984" t="s">
        <v>6881</v>
      </c>
      <c r="B4984" s="1">
        <v>45169</v>
      </c>
      <c r="C4984" t="s">
        <v>6826</v>
      </c>
      <c r="D4984" t="s">
        <v>50</v>
      </c>
      <c r="E4984" t="s">
        <v>40</v>
      </c>
      <c r="F4984" t="s">
        <v>30</v>
      </c>
      <c r="G4984" t="s">
        <v>86</v>
      </c>
      <c r="H4984">
        <v>2</v>
      </c>
      <c r="I4984">
        <v>1882</v>
      </c>
      <c r="J4984">
        <v>18</v>
      </c>
      <c r="K4984">
        <v>3086.48</v>
      </c>
      <c r="L4984">
        <v>441.17</v>
      </c>
      <c r="M4984" t="s">
        <v>65</v>
      </c>
      <c r="N4984" t="s">
        <v>66</v>
      </c>
      <c r="O4984">
        <v>1</v>
      </c>
      <c r="P4984">
        <v>2023</v>
      </c>
      <c r="Q4984">
        <v>8</v>
      </c>
      <c r="R4984" t="s">
        <v>72</v>
      </c>
      <c r="S4984">
        <v>3</v>
      </c>
      <c r="T4984">
        <v>35</v>
      </c>
      <c r="U4984">
        <v>5</v>
      </c>
      <c r="V4984">
        <v>4</v>
      </c>
      <c r="W4984" t="s">
        <v>73</v>
      </c>
      <c r="X4984" t="s">
        <v>47</v>
      </c>
      <c r="Y4984">
        <v>67752</v>
      </c>
      <c r="Z4984">
        <v>0.14000000000000001</v>
      </c>
    </row>
    <row r="4985" spans="1:26" x14ac:dyDescent="0.25">
      <c r="A4985" t="s">
        <v>6882</v>
      </c>
      <c r="B4985" s="1">
        <v>44954</v>
      </c>
      <c r="C4985" t="s">
        <v>1810</v>
      </c>
      <c r="D4985" t="s">
        <v>50</v>
      </c>
      <c r="E4985" t="s">
        <v>29</v>
      </c>
      <c r="F4985" t="s">
        <v>52</v>
      </c>
      <c r="G4985" t="s">
        <v>53</v>
      </c>
      <c r="H4985">
        <v>6</v>
      </c>
      <c r="I4985">
        <v>4882</v>
      </c>
      <c r="J4985">
        <v>9</v>
      </c>
      <c r="K4985">
        <v>26655.72</v>
      </c>
      <c r="L4985">
        <v>4550.59</v>
      </c>
      <c r="M4985" t="s">
        <v>65</v>
      </c>
      <c r="N4985" t="s">
        <v>44</v>
      </c>
      <c r="O4985">
        <v>3</v>
      </c>
      <c r="P4985">
        <v>2023</v>
      </c>
      <c r="Q4985">
        <v>1</v>
      </c>
      <c r="R4985" t="s">
        <v>34</v>
      </c>
      <c r="S4985">
        <v>1</v>
      </c>
      <c r="T4985">
        <v>4</v>
      </c>
      <c r="U4985">
        <v>4</v>
      </c>
      <c r="V4985">
        <v>6</v>
      </c>
      <c r="W4985" t="s">
        <v>35</v>
      </c>
      <c r="X4985" t="s">
        <v>36</v>
      </c>
      <c r="Y4985">
        <v>263628</v>
      </c>
      <c r="Z4985">
        <v>0.17</v>
      </c>
    </row>
    <row r="4986" spans="1:26" x14ac:dyDescent="0.25">
      <c r="A4986" t="s">
        <v>6883</v>
      </c>
      <c r="B4986" s="1">
        <v>45208</v>
      </c>
      <c r="C4986" t="s">
        <v>1363</v>
      </c>
      <c r="D4986" t="s">
        <v>63</v>
      </c>
      <c r="E4986" t="s">
        <v>58</v>
      </c>
      <c r="F4986" t="s">
        <v>30</v>
      </c>
      <c r="G4986" t="s">
        <v>31</v>
      </c>
      <c r="H4986">
        <v>6</v>
      </c>
      <c r="I4986">
        <v>2145</v>
      </c>
      <c r="J4986">
        <v>29</v>
      </c>
      <c r="K4986">
        <v>9137.7000000000007</v>
      </c>
      <c r="L4986">
        <v>732.72</v>
      </c>
      <c r="M4986" t="s">
        <v>43</v>
      </c>
      <c r="N4986" t="s">
        <v>66</v>
      </c>
      <c r="O4986">
        <v>1</v>
      </c>
      <c r="P4986">
        <v>2023</v>
      </c>
      <c r="Q4986">
        <v>10</v>
      </c>
      <c r="R4986" t="s">
        <v>45</v>
      </c>
      <c r="S4986">
        <v>4</v>
      </c>
      <c r="T4986">
        <v>41</v>
      </c>
      <c r="U4986">
        <v>2</v>
      </c>
      <c r="V4986">
        <v>1</v>
      </c>
      <c r="W4986" t="s">
        <v>60</v>
      </c>
      <c r="X4986" t="s">
        <v>47</v>
      </c>
      <c r="Y4986">
        <v>373230</v>
      </c>
      <c r="Z4986">
        <v>0.08</v>
      </c>
    </row>
    <row r="4987" spans="1:26" x14ac:dyDescent="0.25">
      <c r="A4987" t="s">
        <v>6884</v>
      </c>
      <c r="B4987" s="1">
        <v>45175</v>
      </c>
      <c r="C4987" t="s">
        <v>4004</v>
      </c>
      <c r="D4987" t="s">
        <v>50</v>
      </c>
      <c r="E4987" t="s">
        <v>58</v>
      </c>
      <c r="F4987" t="s">
        <v>52</v>
      </c>
      <c r="G4987" t="s">
        <v>79</v>
      </c>
      <c r="H4987">
        <v>8</v>
      </c>
      <c r="I4987">
        <v>4845</v>
      </c>
      <c r="J4987">
        <v>25</v>
      </c>
      <c r="K4987">
        <v>29070</v>
      </c>
      <c r="L4987">
        <v>3216.64</v>
      </c>
      <c r="M4987" t="s">
        <v>65</v>
      </c>
      <c r="N4987" t="s">
        <v>66</v>
      </c>
      <c r="O4987">
        <v>3</v>
      </c>
      <c r="P4987">
        <v>2023</v>
      </c>
      <c r="Q4987">
        <v>9</v>
      </c>
      <c r="R4987" t="s">
        <v>80</v>
      </c>
      <c r="S4987">
        <v>3</v>
      </c>
      <c r="T4987">
        <v>36</v>
      </c>
      <c r="U4987">
        <v>2</v>
      </c>
      <c r="V4987">
        <v>3</v>
      </c>
      <c r="W4987" t="s">
        <v>83</v>
      </c>
      <c r="X4987" t="s">
        <v>47</v>
      </c>
      <c r="Y4987">
        <v>969000</v>
      </c>
      <c r="Z4987">
        <v>0.11</v>
      </c>
    </row>
    <row r="4988" spans="1:26" x14ac:dyDescent="0.25">
      <c r="A4988" t="s">
        <v>6885</v>
      </c>
      <c r="B4988" s="1">
        <v>44953</v>
      </c>
      <c r="C4988" t="s">
        <v>1418</v>
      </c>
      <c r="D4988" t="s">
        <v>39</v>
      </c>
      <c r="E4988" t="s">
        <v>29</v>
      </c>
      <c r="F4988" t="s">
        <v>41</v>
      </c>
      <c r="G4988" t="s">
        <v>59</v>
      </c>
      <c r="H4988">
        <v>1</v>
      </c>
      <c r="I4988">
        <v>4736</v>
      </c>
      <c r="J4988">
        <v>28</v>
      </c>
      <c r="K4988">
        <v>3409.92</v>
      </c>
      <c r="L4988">
        <v>174.17</v>
      </c>
      <c r="M4988" t="s">
        <v>43</v>
      </c>
      <c r="N4988" t="s">
        <v>44</v>
      </c>
      <c r="O4988">
        <v>4</v>
      </c>
      <c r="P4988">
        <v>2023</v>
      </c>
      <c r="Q4988">
        <v>1</v>
      </c>
      <c r="R4988" t="s">
        <v>34</v>
      </c>
      <c r="S4988">
        <v>1</v>
      </c>
      <c r="T4988">
        <v>4</v>
      </c>
      <c r="U4988">
        <v>4</v>
      </c>
      <c r="V4988">
        <v>5</v>
      </c>
      <c r="W4988" t="s">
        <v>46</v>
      </c>
      <c r="X4988" t="s">
        <v>47</v>
      </c>
      <c r="Y4988">
        <v>132608</v>
      </c>
      <c r="Z4988">
        <v>0.05</v>
      </c>
    </row>
    <row r="4989" spans="1:26" x14ac:dyDescent="0.25">
      <c r="A4989" t="s">
        <v>6886</v>
      </c>
      <c r="B4989" s="1">
        <v>44941</v>
      </c>
      <c r="C4989" t="s">
        <v>1317</v>
      </c>
      <c r="D4989" t="s">
        <v>50</v>
      </c>
      <c r="E4989" t="s">
        <v>58</v>
      </c>
      <c r="F4989" t="s">
        <v>52</v>
      </c>
      <c r="G4989" t="s">
        <v>79</v>
      </c>
      <c r="H4989">
        <v>8</v>
      </c>
      <c r="I4989">
        <v>1567</v>
      </c>
      <c r="J4989">
        <v>13</v>
      </c>
      <c r="K4989">
        <v>10906.32</v>
      </c>
      <c r="L4989">
        <v>1061.8</v>
      </c>
      <c r="M4989" t="s">
        <v>43</v>
      </c>
      <c r="N4989" t="s">
        <v>66</v>
      </c>
      <c r="O4989">
        <v>5</v>
      </c>
      <c r="P4989">
        <v>2023</v>
      </c>
      <c r="Q4989">
        <v>1</v>
      </c>
      <c r="R4989" t="s">
        <v>34</v>
      </c>
      <c r="S4989">
        <v>1</v>
      </c>
      <c r="T4989">
        <v>3</v>
      </c>
      <c r="U4989">
        <v>3</v>
      </c>
      <c r="V4989">
        <v>0</v>
      </c>
      <c r="W4989" t="s">
        <v>55</v>
      </c>
      <c r="X4989" t="s">
        <v>36</v>
      </c>
      <c r="Y4989">
        <v>162968</v>
      </c>
      <c r="Z4989">
        <v>0.1</v>
      </c>
    </row>
    <row r="4990" spans="1:26" x14ac:dyDescent="0.25">
      <c r="A4990" t="s">
        <v>6887</v>
      </c>
      <c r="B4990" s="1">
        <v>45191</v>
      </c>
      <c r="C4990" t="s">
        <v>2386</v>
      </c>
      <c r="D4990" t="s">
        <v>63</v>
      </c>
      <c r="E4990" t="s">
        <v>29</v>
      </c>
      <c r="F4990" t="s">
        <v>52</v>
      </c>
      <c r="G4990" t="s">
        <v>91</v>
      </c>
      <c r="H4990">
        <v>4</v>
      </c>
      <c r="I4990">
        <v>3242</v>
      </c>
      <c r="J4990">
        <v>7</v>
      </c>
      <c r="K4990">
        <v>12060.24</v>
      </c>
      <c r="L4990">
        <v>2290.13</v>
      </c>
      <c r="M4990" t="s">
        <v>43</v>
      </c>
      <c r="N4990" t="s">
        <v>44</v>
      </c>
      <c r="O4990">
        <v>7</v>
      </c>
      <c r="P4990">
        <v>2023</v>
      </c>
      <c r="Q4990">
        <v>9</v>
      </c>
      <c r="R4990" t="s">
        <v>80</v>
      </c>
      <c r="S4990">
        <v>3</v>
      </c>
      <c r="T4990">
        <v>38</v>
      </c>
      <c r="U4990">
        <v>4</v>
      </c>
      <c r="V4990">
        <v>5</v>
      </c>
      <c r="W4990" t="s">
        <v>46</v>
      </c>
      <c r="X4990" t="s">
        <v>47</v>
      </c>
      <c r="Y4990">
        <v>90776</v>
      </c>
      <c r="Z4990">
        <v>0.19</v>
      </c>
    </row>
    <row r="4991" spans="1:26" x14ac:dyDescent="0.25">
      <c r="A4991" t="s">
        <v>6888</v>
      </c>
      <c r="B4991" s="1">
        <v>45202</v>
      </c>
      <c r="C4991" t="s">
        <v>1596</v>
      </c>
      <c r="D4991" t="s">
        <v>28</v>
      </c>
      <c r="E4991" t="s">
        <v>40</v>
      </c>
      <c r="F4991" t="s">
        <v>52</v>
      </c>
      <c r="G4991" t="s">
        <v>53</v>
      </c>
      <c r="H4991">
        <v>8</v>
      </c>
      <c r="I4991">
        <v>4724</v>
      </c>
      <c r="J4991">
        <v>26</v>
      </c>
      <c r="K4991">
        <v>27966.080000000002</v>
      </c>
      <c r="L4991">
        <v>4658.08</v>
      </c>
      <c r="M4991" t="s">
        <v>32</v>
      </c>
      <c r="N4991" t="s">
        <v>66</v>
      </c>
      <c r="O4991">
        <v>3</v>
      </c>
      <c r="P4991">
        <v>2023</v>
      </c>
      <c r="Q4991">
        <v>10</v>
      </c>
      <c r="R4991" t="s">
        <v>45</v>
      </c>
      <c r="S4991">
        <v>4</v>
      </c>
      <c r="T4991">
        <v>40</v>
      </c>
      <c r="U4991">
        <v>1</v>
      </c>
      <c r="V4991">
        <v>2</v>
      </c>
      <c r="W4991" t="s">
        <v>76</v>
      </c>
      <c r="X4991" t="s">
        <v>47</v>
      </c>
      <c r="Y4991">
        <v>982592</v>
      </c>
      <c r="Z4991">
        <v>0.17</v>
      </c>
    </row>
    <row r="4992" spans="1:26" x14ac:dyDescent="0.25">
      <c r="A4992" t="s">
        <v>6889</v>
      </c>
      <c r="B4992" s="1">
        <v>45214</v>
      </c>
      <c r="C4992" t="s">
        <v>6268</v>
      </c>
      <c r="D4992" t="s">
        <v>50</v>
      </c>
      <c r="E4992" t="s">
        <v>58</v>
      </c>
      <c r="F4992" t="s">
        <v>41</v>
      </c>
      <c r="G4992" t="s">
        <v>116</v>
      </c>
      <c r="H4992">
        <v>5</v>
      </c>
      <c r="I4992">
        <v>3142</v>
      </c>
      <c r="J4992">
        <v>13</v>
      </c>
      <c r="K4992">
        <v>13667.7</v>
      </c>
      <c r="L4992">
        <v>991.87</v>
      </c>
      <c r="M4992" t="s">
        <v>65</v>
      </c>
      <c r="N4992" t="s">
        <v>33</v>
      </c>
      <c r="O4992">
        <v>3</v>
      </c>
      <c r="P4992">
        <v>2023</v>
      </c>
      <c r="Q4992">
        <v>10</v>
      </c>
      <c r="R4992" t="s">
        <v>45</v>
      </c>
      <c r="S4992">
        <v>4</v>
      </c>
      <c r="T4992">
        <v>42</v>
      </c>
      <c r="U4992">
        <v>3</v>
      </c>
      <c r="V4992">
        <v>0</v>
      </c>
      <c r="W4992" t="s">
        <v>55</v>
      </c>
      <c r="X4992" t="s">
        <v>36</v>
      </c>
      <c r="Y4992">
        <v>204230</v>
      </c>
      <c r="Z4992">
        <v>7.0000000000000007E-2</v>
      </c>
    </row>
    <row r="4993" spans="1:26" x14ac:dyDescent="0.25">
      <c r="A4993" t="s">
        <v>6890</v>
      </c>
      <c r="B4993" s="1">
        <v>45189</v>
      </c>
      <c r="C4993" t="s">
        <v>3843</v>
      </c>
      <c r="D4993" t="s">
        <v>50</v>
      </c>
      <c r="E4993" t="s">
        <v>58</v>
      </c>
      <c r="F4993" t="s">
        <v>52</v>
      </c>
      <c r="G4993" t="s">
        <v>53</v>
      </c>
      <c r="H4993">
        <v>2</v>
      </c>
      <c r="I4993">
        <v>1923</v>
      </c>
      <c r="J4993">
        <v>18</v>
      </c>
      <c r="K4993">
        <v>3153.72</v>
      </c>
      <c r="L4993">
        <v>162.46</v>
      </c>
      <c r="M4993" t="s">
        <v>43</v>
      </c>
      <c r="N4993" t="s">
        <v>66</v>
      </c>
      <c r="O4993">
        <v>1</v>
      </c>
      <c r="P4993">
        <v>2023</v>
      </c>
      <c r="Q4993">
        <v>9</v>
      </c>
      <c r="R4993" t="s">
        <v>80</v>
      </c>
      <c r="S4993">
        <v>3</v>
      </c>
      <c r="T4993">
        <v>38</v>
      </c>
      <c r="U4993">
        <v>4</v>
      </c>
      <c r="V4993">
        <v>3</v>
      </c>
      <c r="W4993" t="s">
        <v>83</v>
      </c>
      <c r="X4993" t="s">
        <v>47</v>
      </c>
      <c r="Y4993">
        <v>69228</v>
      </c>
      <c r="Z4993">
        <v>0.05</v>
      </c>
    </row>
    <row r="4994" spans="1:26" x14ac:dyDescent="0.25">
      <c r="A4994" t="s">
        <v>6891</v>
      </c>
      <c r="B4994" s="1">
        <v>45064</v>
      </c>
      <c r="C4994" t="s">
        <v>2780</v>
      </c>
      <c r="D4994" t="s">
        <v>63</v>
      </c>
      <c r="E4994" t="s">
        <v>51</v>
      </c>
      <c r="F4994" t="s">
        <v>30</v>
      </c>
      <c r="G4994" t="s">
        <v>86</v>
      </c>
      <c r="H4994">
        <v>3</v>
      </c>
      <c r="I4994">
        <v>482</v>
      </c>
      <c r="J4994">
        <v>20</v>
      </c>
      <c r="K4994">
        <v>1156.8</v>
      </c>
      <c r="L4994">
        <v>129.16</v>
      </c>
      <c r="M4994" t="s">
        <v>65</v>
      </c>
      <c r="N4994" t="s">
        <v>44</v>
      </c>
      <c r="O4994">
        <v>2</v>
      </c>
      <c r="P4994">
        <v>2023</v>
      </c>
      <c r="Q4994">
        <v>5</v>
      </c>
      <c r="R4994" t="s">
        <v>238</v>
      </c>
      <c r="S4994">
        <v>2</v>
      </c>
      <c r="T4994">
        <v>20</v>
      </c>
      <c r="U4994">
        <v>3</v>
      </c>
      <c r="V4994">
        <v>4</v>
      </c>
      <c r="W4994" t="s">
        <v>73</v>
      </c>
      <c r="X4994" t="s">
        <v>47</v>
      </c>
      <c r="Y4994">
        <v>28920</v>
      </c>
      <c r="Z4994">
        <v>0.11</v>
      </c>
    </row>
    <row r="4995" spans="1:26" x14ac:dyDescent="0.25">
      <c r="A4995" t="s">
        <v>6892</v>
      </c>
      <c r="B4995" s="1">
        <v>45273</v>
      </c>
      <c r="C4995" t="s">
        <v>1179</v>
      </c>
      <c r="D4995" t="s">
        <v>28</v>
      </c>
      <c r="E4995" t="s">
        <v>58</v>
      </c>
      <c r="F4995" t="s">
        <v>52</v>
      </c>
      <c r="G4995" t="s">
        <v>91</v>
      </c>
      <c r="H4995">
        <v>2</v>
      </c>
      <c r="I4995">
        <v>2355</v>
      </c>
      <c r="J4995">
        <v>15</v>
      </c>
      <c r="K4995">
        <v>4003.5</v>
      </c>
      <c r="L4995">
        <v>698.81</v>
      </c>
      <c r="M4995" t="s">
        <v>65</v>
      </c>
      <c r="N4995" t="s">
        <v>44</v>
      </c>
      <c r="O4995">
        <v>7</v>
      </c>
      <c r="P4995">
        <v>2023</v>
      </c>
      <c r="Q4995">
        <v>12</v>
      </c>
      <c r="R4995" t="s">
        <v>54</v>
      </c>
      <c r="S4995">
        <v>4</v>
      </c>
      <c r="T4995">
        <v>50</v>
      </c>
      <c r="U4995">
        <v>3</v>
      </c>
      <c r="V4995">
        <v>3</v>
      </c>
      <c r="W4995" t="s">
        <v>83</v>
      </c>
      <c r="X4995" t="s">
        <v>47</v>
      </c>
      <c r="Y4995">
        <v>70650</v>
      </c>
      <c r="Z4995">
        <v>0.17</v>
      </c>
    </row>
    <row r="4996" spans="1:26" x14ac:dyDescent="0.25">
      <c r="A4996" t="s">
        <v>6893</v>
      </c>
      <c r="B4996" s="1">
        <v>45210</v>
      </c>
      <c r="C4996" t="s">
        <v>2340</v>
      </c>
      <c r="D4996" t="s">
        <v>28</v>
      </c>
      <c r="E4996" t="s">
        <v>40</v>
      </c>
      <c r="F4996" t="s">
        <v>52</v>
      </c>
      <c r="G4996" t="s">
        <v>91</v>
      </c>
      <c r="H4996">
        <v>5</v>
      </c>
      <c r="I4996">
        <v>1775</v>
      </c>
      <c r="J4996">
        <v>4</v>
      </c>
      <c r="K4996">
        <v>8520</v>
      </c>
      <c r="L4996">
        <v>1561.83</v>
      </c>
      <c r="M4996" t="s">
        <v>32</v>
      </c>
      <c r="N4996" t="s">
        <v>66</v>
      </c>
      <c r="O4996">
        <v>4</v>
      </c>
      <c r="P4996">
        <v>2023</v>
      </c>
      <c r="Q4996">
        <v>10</v>
      </c>
      <c r="R4996" t="s">
        <v>45</v>
      </c>
      <c r="S4996">
        <v>4</v>
      </c>
      <c r="T4996">
        <v>41</v>
      </c>
      <c r="U4996">
        <v>2</v>
      </c>
      <c r="V4996">
        <v>3</v>
      </c>
      <c r="W4996" t="s">
        <v>83</v>
      </c>
      <c r="X4996" t="s">
        <v>47</v>
      </c>
      <c r="Y4996">
        <v>35500</v>
      </c>
      <c r="Z4996">
        <v>0.18</v>
      </c>
    </row>
    <row r="4997" spans="1:26" x14ac:dyDescent="0.25">
      <c r="A4997" t="s">
        <v>6894</v>
      </c>
      <c r="B4997" s="1">
        <v>45052</v>
      </c>
      <c r="C4997" t="s">
        <v>6268</v>
      </c>
      <c r="D4997" t="s">
        <v>28</v>
      </c>
      <c r="E4997" t="s">
        <v>29</v>
      </c>
      <c r="F4997" t="s">
        <v>30</v>
      </c>
      <c r="G4997" t="s">
        <v>86</v>
      </c>
      <c r="H4997">
        <v>5</v>
      </c>
      <c r="I4997">
        <v>3217</v>
      </c>
      <c r="J4997">
        <v>10</v>
      </c>
      <c r="K4997">
        <v>14476.5</v>
      </c>
      <c r="L4997">
        <v>1341.56</v>
      </c>
      <c r="M4997" t="s">
        <v>43</v>
      </c>
      <c r="N4997" t="s">
        <v>44</v>
      </c>
      <c r="O4997">
        <v>3</v>
      </c>
      <c r="P4997">
        <v>2023</v>
      </c>
      <c r="Q4997">
        <v>5</v>
      </c>
      <c r="R4997" t="s">
        <v>238</v>
      </c>
      <c r="S4997">
        <v>2</v>
      </c>
      <c r="T4997">
        <v>18</v>
      </c>
      <c r="U4997">
        <v>1</v>
      </c>
      <c r="V4997">
        <v>6</v>
      </c>
      <c r="W4997" t="s">
        <v>35</v>
      </c>
      <c r="X4997" t="s">
        <v>36</v>
      </c>
      <c r="Y4997">
        <v>160850</v>
      </c>
      <c r="Z4997">
        <v>0.09</v>
      </c>
    </row>
    <row r="4998" spans="1:26" x14ac:dyDescent="0.25">
      <c r="A4998" t="s">
        <v>6895</v>
      </c>
      <c r="B4998" s="1">
        <v>45056</v>
      </c>
      <c r="C4998" t="s">
        <v>766</v>
      </c>
      <c r="D4998" t="s">
        <v>28</v>
      </c>
      <c r="E4998" t="s">
        <v>29</v>
      </c>
      <c r="F4998" t="s">
        <v>41</v>
      </c>
      <c r="G4998" t="s">
        <v>59</v>
      </c>
      <c r="H4998">
        <v>2</v>
      </c>
      <c r="I4998">
        <v>4695</v>
      </c>
      <c r="J4998">
        <v>16</v>
      </c>
      <c r="K4998">
        <v>7887.6</v>
      </c>
      <c r="L4998">
        <v>1364.61</v>
      </c>
      <c r="M4998" t="s">
        <v>65</v>
      </c>
      <c r="N4998" t="s">
        <v>33</v>
      </c>
      <c r="O4998">
        <v>1</v>
      </c>
      <c r="P4998">
        <v>2023</v>
      </c>
      <c r="Q4998">
        <v>5</v>
      </c>
      <c r="R4998" t="s">
        <v>238</v>
      </c>
      <c r="S4998">
        <v>2</v>
      </c>
      <c r="T4998">
        <v>19</v>
      </c>
      <c r="U4998">
        <v>2</v>
      </c>
      <c r="V4998">
        <v>3</v>
      </c>
      <c r="W4998" t="s">
        <v>83</v>
      </c>
      <c r="X4998" t="s">
        <v>47</v>
      </c>
      <c r="Y4998">
        <v>150240</v>
      </c>
      <c r="Z4998">
        <v>0.17</v>
      </c>
    </row>
    <row r="4999" spans="1:26" x14ac:dyDescent="0.25">
      <c r="A4999" t="s">
        <v>6896</v>
      </c>
      <c r="B4999" s="1">
        <v>45132</v>
      </c>
      <c r="C4999" t="s">
        <v>1603</v>
      </c>
      <c r="D4999" t="s">
        <v>50</v>
      </c>
      <c r="E4999" t="s">
        <v>51</v>
      </c>
      <c r="F4999" t="s">
        <v>41</v>
      </c>
      <c r="G4999" t="s">
        <v>59</v>
      </c>
      <c r="H4999">
        <v>10</v>
      </c>
      <c r="I4999">
        <v>946</v>
      </c>
      <c r="J4999">
        <v>13</v>
      </c>
      <c r="K4999">
        <v>8230.2000000000007</v>
      </c>
      <c r="L4999">
        <v>1448.37</v>
      </c>
      <c r="M4999" t="s">
        <v>43</v>
      </c>
      <c r="N4999" t="s">
        <v>44</v>
      </c>
      <c r="O4999">
        <v>3</v>
      </c>
      <c r="P4999">
        <v>2023</v>
      </c>
      <c r="Q4999">
        <v>7</v>
      </c>
      <c r="R4999" t="s">
        <v>125</v>
      </c>
      <c r="S4999">
        <v>3</v>
      </c>
      <c r="T4999">
        <v>30</v>
      </c>
      <c r="U4999">
        <v>5</v>
      </c>
      <c r="V4999">
        <v>2</v>
      </c>
      <c r="W4999" t="s">
        <v>76</v>
      </c>
      <c r="X4999" t="s">
        <v>47</v>
      </c>
      <c r="Y4999">
        <v>122980</v>
      </c>
      <c r="Z4999">
        <v>0.18</v>
      </c>
    </row>
    <row r="5000" spans="1:26" x14ac:dyDescent="0.25">
      <c r="A5000" t="s">
        <v>6897</v>
      </c>
      <c r="B5000" s="1">
        <v>45026</v>
      </c>
      <c r="C5000" t="s">
        <v>4618</v>
      </c>
      <c r="D5000" t="s">
        <v>28</v>
      </c>
      <c r="E5000" t="s">
        <v>58</v>
      </c>
      <c r="F5000" t="s">
        <v>52</v>
      </c>
      <c r="G5000" t="s">
        <v>91</v>
      </c>
      <c r="H5000">
        <v>10</v>
      </c>
      <c r="I5000">
        <v>2090</v>
      </c>
      <c r="J5000">
        <v>30</v>
      </c>
      <c r="K5000">
        <v>14630</v>
      </c>
      <c r="L5000">
        <v>1964.72</v>
      </c>
      <c r="M5000" t="s">
        <v>43</v>
      </c>
      <c r="N5000" t="s">
        <v>66</v>
      </c>
      <c r="O5000">
        <v>5</v>
      </c>
      <c r="P5000">
        <v>2023</v>
      </c>
      <c r="Q5000">
        <v>4</v>
      </c>
      <c r="R5000" t="s">
        <v>100</v>
      </c>
      <c r="S5000">
        <v>2</v>
      </c>
      <c r="T5000">
        <v>15</v>
      </c>
      <c r="U5000">
        <v>3</v>
      </c>
      <c r="V5000">
        <v>1</v>
      </c>
      <c r="W5000" t="s">
        <v>60</v>
      </c>
      <c r="X5000" t="s">
        <v>47</v>
      </c>
      <c r="Y5000">
        <v>627000</v>
      </c>
      <c r="Z5000">
        <v>0.13</v>
      </c>
    </row>
    <row r="5001" spans="1:26" x14ac:dyDescent="0.25">
      <c r="A5001" t="s">
        <v>6898</v>
      </c>
      <c r="B5001" s="1">
        <v>45159</v>
      </c>
      <c r="C5001" t="s">
        <v>871</v>
      </c>
      <c r="D5001" t="s">
        <v>28</v>
      </c>
      <c r="E5001" t="s">
        <v>40</v>
      </c>
      <c r="F5001" t="s">
        <v>41</v>
      </c>
      <c r="G5001" t="s">
        <v>42</v>
      </c>
      <c r="H5001">
        <v>4</v>
      </c>
      <c r="I5001">
        <v>930</v>
      </c>
      <c r="J5001">
        <v>21</v>
      </c>
      <c r="K5001">
        <v>2938.8</v>
      </c>
      <c r="L5001">
        <v>312.72000000000003</v>
      </c>
      <c r="M5001" t="s">
        <v>65</v>
      </c>
      <c r="N5001" t="s">
        <v>44</v>
      </c>
      <c r="O5001">
        <v>2</v>
      </c>
      <c r="P5001">
        <v>2023</v>
      </c>
      <c r="Q5001">
        <v>8</v>
      </c>
      <c r="R5001" t="s">
        <v>72</v>
      </c>
      <c r="S5001">
        <v>3</v>
      </c>
      <c r="T5001">
        <v>34</v>
      </c>
      <c r="U5001">
        <v>4</v>
      </c>
      <c r="V5001">
        <v>1</v>
      </c>
      <c r="W5001" t="s">
        <v>60</v>
      </c>
      <c r="X5001" t="s">
        <v>47</v>
      </c>
      <c r="Y5001">
        <v>78120</v>
      </c>
      <c r="Z5001">
        <v>0.11</v>
      </c>
    </row>
    <row r="5002" spans="1:26" x14ac:dyDescent="0.25">
      <c r="A5002" t="s">
        <v>6899</v>
      </c>
      <c r="B5002" s="1">
        <v>45170</v>
      </c>
      <c r="C5002" t="s">
        <v>3560</v>
      </c>
      <c r="D5002" t="s">
        <v>28</v>
      </c>
      <c r="E5002" t="s">
        <v>40</v>
      </c>
      <c r="F5002" t="s">
        <v>41</v>
      </c>
      <c r="G5002" t="s">
        <v>116</v>
      </c>
      <c r="H5002">
        <v>8</v>
      </c>
      <c r="I5002">
        <v>3200</v>
      </c>
      <c r="J5002">
        <v>3</v>
      </c>
      <c r="K5002">
        <v>24832</v>
      </c>
      <c r="L5002">
        <v>4387.8100000000004</v>
      </c>
      <c r="M5002" t="s">
        <v>43</v>
      </c>
      <c r="N5002" t="s">
        <v>66</v>
      </c>
      <c r="O5002">
        <v>1</v>
      </c>
      <c r="P5002">
        <v>2023</v>
      </c>
      <c r="Q5002">
        <v>9</v>
      </c>
      <c r="R5002" t="s">
        <v>80</v>
      </c>
      <c r="S5002">
        <v>3</v>
      </c>
      <c r="T5002">
        <v>35</v>
      </c>
      <c r="U5002">
        <v>1</v>
      </c>
      <c r="V5002">
        <v>5</v>
      </c>
      <c r="W5002" t="s">
        <v>46</v>
      </c>
      <c r="X5002" t="s">
        <v>47</v>
      </c>
      <c r="Y5002">
        <v>76800</v>
      </c>
      <c r="Z5002">
        <v>0.18</v>
      </c>
    </row>
    <row r="5003" spans="1:26" x14ac:dyDescent="0.25">
      <c r="A5003" t="s">
        <v>6900</v>
      </c>
      <c r="B5003" s="1">
        <v>45156</v>
      </c>
      <c r="C5003" t="s">
        <v>2673</v>
      </c>
      <c r="D5003" t="s">
        <v>39</v>
      </c>
      <c r="E5003" t="s">
        <v>58</v>
      </c>
      <c r="F5003" t="s">
        <v>41</v>
      </c>
      <c r="G5003" t="s">
        <v>116</v>
      </c>
      <c r="H5003">
        <v>3</v>
      </c>
      <c r="I5003">
        <v>1415</v>
      </c>
      <c r="J5003">
        <v>3</v>
      </c>
      <c r="K5003">
        <v>4117.6499999999996</v>
      </c>
      <c r="L5003">
        <v>222.23</v>
      </c>
      <c r="M5003" t="s">
        <v>32</v>
      </c>
      <c r="N5003" t="s">
        <v>33</v>
      </c>
      <c r="O5003">
        <v>4</v>
      </c>
      <c r="P5003">
        <v>2023</v>
      </c>
      <c r="Q5003">
        <v>8</v>
      </c>
      <c r="R5003" t="s">
        <v>72</v>
      </c>
      <c r="S5003">
        <v>3</v>
      </c>
      <c r="T5003">
        <v>33</v>
      </c>
      <c r="U5003">
        <v>3</v>
      </c>
      <c r="V5003">
        <v>5</v>
      </c>
      <c r="W5003" t="s">
        <v>46</v>
      </c>
      <c r="X5003" t="s">
        <v>47</v>
      </c>
      <c r="Y5003">
        <v>12735</v>
      </c>
      <c r="Z5003">
        <v>0.05</v>
      </c>
    </row>
    <row r="5004" spans="1:26" x14ac:dyDescent="0.25">
      <c r="A5004" t="s">
        <v>6901</v>
      </c>
      <c r="B5004" s="1">
        <v>45251</v>
      </c>
      <c r="C5004" t="s">
        <v>2477</v>
      </c>
      <c r="D5004" t="s">
        <v>50</v>
      </c>
      <c r="E5004" t="s">
        <v>58</v>
      </c>
      <c r="F5004" t="s">
        <v>41</v>
      </c>
      <c r="G5004" t="s">
        <v>59</v>
      </c>
      <c r="H5004">
        <v>7</v>
      </c>
      <c r="I5004">
        <v>4534</v>
      </c>
      <c r="J5004">
        <v>29</v>
      </c>
      <c r="K5004">
        <v>22533.98</v>
      </c>
      <c r="L5004">
        <v>2165.4699999999998</v>
      </c>
      <c r="M5004" t="s">
        <v>43</v>
      </c>
      <c r="N5004" t="s">
        <v>33</v>
      </c>
      <c r="O5004">
        <v>7</v>
      </c>
      <c r="P5004">
        <v>2023</v>
      </c>
      <c r="Q5004">
        <v>11</v>
      </c>
      <c r="R5004" t="s">
        <v>92</v>
      </c>
      <c r="S5004">
        <v>4</v>
      </c>
      <c r="T5004">
        <v>47</v>
      </c>
      <c r="U5004">
        <v>4</v>
      </c>
      <c r="V5004">
        <v>2</v>
      </c>
      <c r="W5004" t="s">
        <v>76</v>
      </c>
      <c r="X5004" t="s">
        <v>47</v>
      </c>
      <c r="Y5004">
        <v>920402</v>
      </c>
      <c r="Z5004">
        <v>0.1</v>
      </c>
    </row>
    <row r="5005" spans="1:26" x14ac:dyDescent="0.25">
      <c r="A5005" t="s">
        <v>6902</v>
      </c>
      <c r="B5005" s="1">
        <v>45061</v>
      </c>
      <c r="C5005" t="s">
        <v>163</v>
      </c>
      <c r="D5005" t="s">
        <v>39</v>
      </c>
      <c r="E5005" t="s">
        <v>58</v>
      </c>
      <c r="F5005" t="s">
        <v>41</v>
      </c>
      <c r="G5005" t="s">
        <v>59</v>
      </c>
      <c r="H5005">
        <v>7</v>
      </c>
      <c r="I5005">
        <v>3439</v>
      </c>
      <c r="J5005">
        <v>22</v>
      </c>
      <c r="K5005">
        <v>18776.939999999999</v>
      </c>
      <c r="L5005">
        <v>1820.23</v>
      </c>
      <c r="M5005" t="s">
        <v>43</v>
      </c>
      <c r="N5005" t="s">
        <v>44</v>
      </c>
      <c r="O5005">
        <v>2</v>
      </c>
      <c r="P5005">
        <v>2023</v>
      </c>
      <c r="Q5005">
        <v>5</v>
      </c>
      <c r="R5005" t="s">
        <v>238</v>
      </c>
      <c r="S5005">
        <v>2</v>
      </c>
      <c r="T5005">
        <v>20</v>
      </c>
      <c r="U5005">
        <v>3</v>
      </c>
      <c r="V5005">
        <v>1</v>
      </c>
      <c r="W5005" t="s">
        <v>60</v>
      </c>
      <c r="X5005" t="s">
        <v>47</v>
      </c>
      <c r="Y5005">
        <v>529606</v>
      </c>
      <c r="Z5005">
        <v>0.1</v>
      </c>
    </row>
    <row r="5006" spans="1:26" x14ac:dyDescent="0.25">
      <c r="A5006" t="s">
        <v>6903</v>
      </c>
      <c r="B5006" s="1">
        <v>45068</v>
      </c>
      <c r="C5006" t="s">
        <v>6163</v>
      </c>
      <c r="D5006" t="s">
        <v>28</v>
      </c>
      <c r="E5006" t="s">
        <v>51</v>
      </c>
      <c r="F5006" t="s">
        <v>41</v>
      </c>
      <c r="G5006" t="s">
        <v>42</v>
      </c>
      <c r="H5006">
        <v>6</v>
      </c>
      <c r="I5006">
        <v>675</v>
      </c>
      <c r="J5006">
        <v>6</v>
      </c>
      <c r="K5006">
        <v>3807</v>
      </c>
      <c r="L5006">
        <v>703.05</v>
      </c>
      <c r="M5006" t="s">
        <v>32</v>
      </c>
      <c r="N5006" t="s">
        <v>33</v>
      </c>
      <c r="O5006">
        <v>5</v>
      </c>
      <c r="P5006">
        <v>2023</v>
      </c>
      <c r="Q5006">
        <v>5</v>
      </c>
      <c r="R5006" t="s">
        <v>238</v>
      </c>
      <c r="S5006">
        <v>2</v>
      </c>
      <c r="T5006">
        <v>21</v>
      </c>
      <c r="U5006">
        <v>4</v>
      </c>
      <c r="V5006">
        <v>1</v>
      </c>
      <c r="W5006" t="s">
        <v>60</v>
      </c>
      <c r="X5006" t="s">
        <v>47</v>
      </c>
      <c r="Y5006">
        <v>24300</v>
      </c>
      <c r="Z5006">
        <v>0.18</v>
      </c>
    </row>
    <row r="5007" spans="1:26" x14ac:dyDescent="0.25">
      <c r="A5007" t="s">
        <v>6904</v>
      </c>
      <c r="B5007" s="1">
        <v>45125</v>
      </c>
      <c r="C5007" t="s">
        <v>567</v>
      </c>
      <c r="D5007" t="s">
        <v>28</v>
      </c>
      <c r="E5007" t="s">
        <v>51</v>
      </c>
      <c r="F5007" t="s">
        <v>30</v>
      </c>
      <c r="G5007" t="s">
        <v>86</v>
      </c>
      <c r="H5007">
        <v>1</v>
      </c>
      <c r="I5007">
        <v>3659</v>
      </c>
      <c r="J5007">
        <v>16</v>
      </c>
      <c r="K5007">
        <v>3073.56</v>
      </c>
      <c r="L5007">
        <v>378.26</v>
      </c>
      <c r="M5007" t="s">
        <v>32</v>
      </c>
      <c r="N5007" t="s">
        <v>66</v>
      </c>
      <c r="O5007">
        <v>5</v>
      </c>
      <c r="P5007">
        <v>2023</v>
      </c>
      <c r="Q5007">
        <v>7</v>
      </c>
      <c r="R5007" t="s">
        <v>125</v>
      </c>
      <c r="S5007">
        <v>3</v>
      </c>
      <c r="T5007">
        <v>29</v>
      </c>
      <c r="U5007">
        <v>4</v>
      </c>
      <c r="V5007">
        <v>2</v>
      </c>
      <c r="W5007" t="s">
        <v>76</v>
      </c>
      <c r="X5007" t="s">
        <v>47</v>
      </c>
      <c r="Y5007">
        <v>58544</v>
      </c>
      <c r="Z5007">
        <v>0.12</v>
      </c>
    </row>
    <row r="5008" spans="1:26" x14ac:dyDescent="0.25">
      <c r="A5008" t="s">
        <v>6905</v>
      </c>
      <c r="B5008" s="1">
        <v>44997</v>
      </c>
      <c r="C5008" t="s">
        <v>3853</v>
      </c>
      <c r="D5008" t="s">
        <v>39</v>
      </c>
      <c r="E5008" t="s">
        <v>29</v>
      </c>
      <c r="F5008" t="s">
        <v>30</v>
      </c>
      <c r="G5008" t="s">
        <v>31</v>
      </c>
      <c r="H5008">
        <v>10</v>
      </c>
      <c r="I5008">
        <v>1189</v>
      </c>
      <c r="J5008">
        <v>16</v>
      </c>
      <c r="K5008">
        <v>9987.6</v>
      </c>
      <c r="L5008">
        <v>589.71</v>
      </c>
      <c r="M5008" t="s">
        <v>32</v>
      </c>
      <c r="N5008" t="s">
        <v>33</v>
      </c>
      <c r="O5008">
        <v>7</v>
      </c>
      <c r="P5008">
        <v>2023</v>
      </c>
      <c r="Q5008">
        <v>3</v>
      </c>
      <c r="R5008" t="s">
        <v>105</v>
      </c>
      <c r="S5008">
        <v>1</v>
      </c>
      <c r="T5008">
        <v>11</v>
      </c>
      <c r="U5008">
        <v>3</v>
      </c>
      <c r="V5008">
        <v>0</v>
      </c>
      <c r="W5008" t="s">
        <v>55</v>
      </c>
      <c r="X5008" t="s">
        <v>36</v>
      </c>
      <c r="Y5008">
        <v>190240</v>
      </c>
      <c r="Z5008">
        <v>0.06</v>
      </c>
    </row>
    <row r="5009" spans="1:26" x14ac:dyDescent="0.25">
      <c r="A5009" t="s">
        <v>6906</v>
      </c>
      <c r="B5009" s="1">
        <v>44929</v>
      </c>
      <c r="C5009" t="s">
        <v>3491</v>
      </c>
      <c r="D5009" t="s">
        <v>28</v>
      </c>
      <c r="E5009" t="s">
        <v>51</v>
      </c>
      <c r="F5009" t="s">
        <v>30</v>
      </c>
      <c r="G5009" t="s">
        <v>31</v>
      </c>
      <c r="H5009">
        <v>9</v>
      </c>
      <c r="I5009">
        <v>3544</v>
      </c>
      <c r="J5009">
        <v>6</v>
      </c>
      <c r="K5009">
        <v>29982.240000000002</v>
      </c>
      <c r="L5009">
        <v>5613.8</v>
      </c>
      <c r="M5009" t="s">
        <v>32</v>
      </c>
      <c r="N5009" t="s">
        <v>33</v>
      </c>
      <c r="O5009">
        <v>7</v>
      </c>
      <c r="P5009">
        <v>2023</v>
      </c>
      <c r="Q5009">
        <v>1</v>
      </c>
      <c r="R5009" t="s">
        <v>34</v>
      </c>
      <c r="S5009">
        <v>1</v>
      </c>
      <c r="T5009">
        <v>1</v>
      </c>
      <c r="U5009">
        <v>1</v>
      </c>
      <c r="V5009">
        <v>2</v>
      </c>
      <c r="W5009" t="s">
        <v>76</v>
      </c>
      <c r="X5009" t="s">
        <v>47</v>
      </c>
      <c r="Y5009">
        <v>191376</v>
      </c>
      <c r="Z5009">
        <v>0.19</v>
      </c>
    </row>
    <row r="5010" spans="1:26" x14ac:dyDescent="0.25">
      <c r="A5010" t="s">
        <v>6907</v>
      </c>
      <c r="B5010" s="1">
        <v>45001</v>
      </c>
      <c r="C5010" t="s">
        <v>2980</v>
      </c>
      <c r="D5010" t="s">
        <v>28</v>
      </c>
      <c r="E5010" t="s">
        <v>40</v>
      </c>
      <c r="F5010" t="s">
        <v>41</v>
      </c>
      <c r="G5010" t="s">
        <v>59</v>
      </c>
      <c r="H5010">
        <v>10</v>
      </c>
      <c r="I5010">
        <v>424</v>
      </c>
      <c r="J5010">
        <v>16</v>
      </c>
      <c r="K5010">
        <v>3561.6</v>
      </c>
      <c r="L5010">
        <v>432.29</v>
      </c>
      <c r="M5010" t="s">
        <v>65</v>
      </c>
      <c r="N5010" t="s">
        <v>66</v>
      </c>
      <c r="O5010">
        <v>4</v>
      </c>
      <c r="P5010">
        <v>2023</v>
      </c>
      <c r="Q5010">
        <v>3</v>
      </c>
      <c r="R5010" t="s">
        <v>105</v>
      </c>
      <c r="S5010">
        <v>1</v>
      </c>
      <c r="T5010">
        <v>11</v>
      </c>
      <c r="U5010">
        <v>3</v>
      </c>
      <c r="V5010">
        <v>4</v>
      </c>
      <c r="W5010" t="s">
        <v>73</v>
      </c>
      <c r="X5010" t="s">
        <v>47</v>
      </c>
      <c r="Y5010">
        <v>67840</v>
      </c>
      <c r="Z5010">
        <v>0.12</v>
      </c>
    </row>
    <row r="5011" spans="1:26" x14ac:dyDescent="0.25">
      <c r="A5011" t="s">
        <v>6908</v>
      </c>
      <c r="B5011" s="1">
        <v>45146</v>
      </c>
      <c r="C5011" t="s">
        <v>4877</v>
      </c>
      <c r="D5011" t="s">
        <v>39</v>
      </c>
      <c r="E5011" t="s">
        <v>29</v>
      </c>
      <c r="F5011" t="s">
        <v>30</v>
      </c>
      <c r="G5011" t="s">
        <v>86</v>
      </c>
      <c r="H5011">
        <v>4</v>
      </c>
      <c r="I5011">
        <v>4094</v>
      </c>
      <c r="J5011">
        <v>16</v>
      </c>
      <c r="K5011">
        <v>13755.84</v>
      </c>
      <c r="L5011">
        <v>2687.58</v>
      </c>
      <c r="M5011" t="s">
        <v>32</v>
      </c>
      <c r="N5011" t="s">
        <v>66</v>
      </c>
      <c r="O5011">
        <v>2</v>
      </c>
      <c r="P5011">
        <v>2023</v>
      </c>
      <c r="Q5011">
        <v>8</v>
      </c>
      <c r="R5011" t="s">
        <v>72</v>
      </c>
      <c r="S5011">
        <v>3</v>
      </c>
      <c r="T5011">
        <v>32</v>
      </c>
      <c r="U5011">
        <v>2</v>
      </c>
      <c r="V5011">
        <v>2</v>
      </c>
      <c r="W5011" t="s">
        <v>76</v>
      </c>
      <c r="X5011" t="s">
        <v>47</v>
      </c>
      <c r="Y5011">
        <v>262016</v>
      </c>
      <c r="Z5011">
        <v>0.2</v>
      </c>
    </row>
    <row r="5012" spans="1:26" x14ac:dyDescent="0.25">
      <c r="A5012" t="s">
        <v>6909</v>
      </c>
      <c r="B5012" s="1">
        <v>45228</v>
      </c>
      <c r="C5012" t="s">
        <v>5817</v>
      </c>
      <c r="D5012" t="s">
        <v>28</v>
      </c>
      <c r="E5012" t="s">
        <v>51</v>
      </c>
      <c r="F5012" t="s">
        <v>41</v>
      </c>
      <c r="G5012" t="s">
        <v>116</v>
      </c>
      <c r="H5012">
        <v>2</v>
      </c>
      <c r="I5012">
        <v>2134</v>
      </c>
      <c r="J5012">
        <v>17</v>
      </c>
      <c r="K5012">
        <v>3542.44</v>
      </c>
      <c r="L5012">
        <v>255.13</v>
      </c>
      <c r="M5012" t="s">
        <v>32</v>
      </c>
      <c r="N5012" t="s">
        <v>33</v>
      </c>
      <c r="O5012">
        <v>4</v>
      </c>
      <c r="P5012">
        <v>2023</v>
      </c>
      <c r="Q5012">
        <v>10</v>
      </c>
      <c r="R5012" t="s">
        <v>45</v>
      </c>
      <c r="S5012">
        <v>4</v>
      </c>
      <c r="T5012">
        <v>44</v>
      </c>
      <c r="U5012">
        <v>5</v>
      </c>
      <c r="V5012">
        <v>0</v>
      </c>
      <c r="W5012" t="s">
        <v>55</v>
      </c>
      <c r="X5012" t="s">
        <v>36</v>
      </c>
      <c r="Y5012">
        <v>72556</v>
      </c>
      <c r="Z5012">
        <v>7.0000000000000007E-2</v>
      </c>
    </row>
    <row r="5013" spans="1:26" x14ac:dyDescent="0.25">
      <c r="A5013" t="s">
        <v>6910</v>
      </c>
      <c r="B5013" s="1">
        <v>45050</v>
      </c>
      <c r="C5013" t="s">
        <v>3755</v>
      </c>
      <c r="D5013" t="s">
        <v>39</v>
      </c>
      <c r="E5013" t="s">
        <v>29</v>
      </c>
      <c r="F5013" t="s">
        <v>41</v>
      </c>
      <c r="G5013" t="s">
        <v>42</v>
      </c>
      <c r="H5013">
        <v>6</v>
      </c>
      <c r="I5013">
        <v>2836</v>
      </c>
      <c r="J5013">
        <v>3</v>
      </c>
      <c r="K5013">
        <v>16505.52</v>
      </c>
      <c r="L5013">
        <v>1170.6099999999999</v>
      </c>
      <c r="M5013" t="s">
        <v>43</v>
      </c>
      <c r="N5013" t="s">
        <v>33</v>
      </c>
      <c r="O5013">
        <v>5</v>
      </c>
      <c r="P5013">
        <v>2023</v>
      </c>
      <c r="Q5013">
        <v>5</v>
      </c>
      <c r="R5013" t="s">
        <v>238</v>
      </c>
      <c r="S5013">
        <v>2</v>
      </c>
      <c r="T5013">
        <v>18</v>
      </c>
      <c r="U5013">
        <v>1</v>
      </c>
      <c r="V5013">
        <v>4</v>
      </c>
      <c r="W5013" t="s">
        <v>73</v>
      </c>
      <c r="X5013" t="s">
        <v>47</v>
      </c>
      <c r="Y5013">
        <v>51048</v>
      </c>
      <c r="Z5013">
        <v>7.0000000000000007E-2</v>
      </c>
    </row>
    <row r="5014" spans="1:26" x14ac:dyDescent="0.25">
      <c r="A5014" t="s">
        <v>6911</v>
      </c>
      <c r="B5014" s="1">
        <v>45226</v>
      </c>
      <c r="C5014" t="s">
        <v>4853</v>
      </c>
      <c r="D5014" t="s">
        <v>63</v>
      </c>
      <c r="E5014" t="s">
        <v>29</v>
      </c>
      <c r="F5014" t="s">
        <v>52</v>
      </c>
      <c r="G5014" t="s">
        <v>91</v>
      </c>
      <c r="H5014">
        <v>6</v>
      </c>
      <c r="I5014">
        <v>2626</v>
      </c>
      <c r="J5014">
        <v>11</v>
      </c>
      <c r="K5014">
        <v>14022.84</v>
      </c>
      <c r="L5014">
        <v>2768.9</v>
      </c>
      <c r="M5014" t="s">
        <v>32</v>
      </c>
      <c r="N5014" t="s">
        <v>33</v>
      </c>
      <c r="O5014">
        <v>7</v>
      </c>
      <c r="P5014">
        <v>2023</v>
      </c>
      <c r="Q5014">
        <v>10</v>
      </c>
      <c r="R5014" t="s">
        <v>45</v>
      </c>
      <c r="S5014">
        <v>4</v>
      </c>
      <c r="T5014">
        <v>43</v>
      </c>
      <c r="U5014">
        <v>4</v>
      </c>
      <c r="V5014">
        <v>5</v>
      </c>
      <c r="W5014" t="s">
        <v>46</v>
      </c>
      <c r="X5014" t="s">
        <v>47</v>
      </c>
      <c r="Y5014">
        <v>173316</v>
      </c>
      <c r="Z5014">
        <v>0.2</v>
      </c>
    </row>
    <row r="5015" spans="1:26" x14ac:dyDescent="0.25">
      <c r="A5015" t="s">
        <v>6912</v>
      </c>
      <c r="B5015" s="1">
        <v>45077</v>
      </c>
      <c r="C5015" t="s">
        <v>2964</v>
      </c>
      <c r="D5015" t="s">
        <v>39</v>
      </c>
      <c r="E5015" t="s">
        <v>58</v>
      </c>
      <c r="F5015" t="s">
        <v>41</v>
      </c>
      <c r="G5015" t="s">
        <v>42</v>
      </c>
      <c r="H5015">
        <v>10</v>
      </c>
      <c r="I5015">
        <v>106</v>
      </c>
      <c r="J5015">
        <v>16</v>
      </c>
      <c r="K5015">
        <v>890.4</v>
      </c>
      <c r="L5015">
        <v>99.43</v>
      </c>
      <c r="M5015" t="s">
        <v>32</v>
      </c>
      <c r="N5015" t="s">
        <v>44</v>
      </c>
      <c r="O5015">
        <v>1</v>
      </c>
      <c r="P5015">
        <v>2023</v>
      </c>
      <c r="Q5015">
        <v>5</v>
      </c>
      <c r="R5015" t="s">
        <v>238</v>
      </c>
      <c r="S5015">
        <v>2</v>
      </c>
      <c r="T5015">
        <v>22</v>
      </c>
      <c r="U5015">
        <v>5</v>
      </c>
      <c r="V5015">
        <v>3</v>
      </c>
      <c r="W5015" t="s">
        <v>83</v>
      </c>
      <c r="X5015" t="s">
        <v>47</v>
      </c>
      <c r="Y5015">
        <v>16960</v>
      </c>
      <c r="Z5015">
        <v>0.11</v>
      </c>
    </row>
    <row r="5016" spans="1:26" x14ac:dyDescent="0.25">
      <c r="A5016" t="s">
        <v>6913</v>
      </c>
      <c r="B5016" s="1">
        <v>45055</v>
      </c>
      <c r="C5016" t="s">
        <v>6914</v>
      </c>
      <c r="D5016" t="s">
        <v>63</v>
      </c>
      <c r="E5016" t="s">
        <v>58</v>
      </c>
      <c r="F5016" t="s">
        <v>30</v>
      </c>
      <c r="G5016" t="s">
        <v>31</v>
      </c>
      <c r="H5016">
        <v>1</v>
      </c>
      <c r="I5016">
        <v>3790</v>
      </c>
      <c r="J5016">
        <v>25</v>
      </c>
      <c r="K5016">
        <v>2842.5</v>
      </c>
      <c r="L5016">
        <v>364.26</v>
      </c>
      <c r="M5016" t="s">
        <v>32</v>
      </c>
      <c r="N5016" t="s">
        <v>66</v>
      </c>
      <c r="O5016">
        <v>1</v>
      </c>
      <c r="P5016">
        <v>2023</v>
      </c>
      <c r="Q5016">
        <v>5</v>
      </c>
      <c r="R5016" t="s">
        <v>238</v>
      </c>
      <c r="S5016">
        <v>2</v>
      </c>
      <c r="T5016">
        <v>19</v>
      </c>
      <c r="U5016">
        <v>2</v>
      </c>
      <c r="V5016">
        <v>2</v>
      </c>
      <c r="W5016" t="s">
        <v>76</v>
      </c>
      <c r="X5016" t="s">
        <v>47</v>
      </c>
      <c r="Y5016">
        <v>94750</v>
      </c>
      <c r="Z5016">
        <v>0.13</v>
      </c>
    </row>
    <row r="5017" spans="1:26" x14ac:dyDescent="0.25">
      <c r="A5017" t="s">
        <v>6915</v>
      </c>
      <c r="B5017" s="1">
        <v>44996</v>
      </c>
      <c r="C5017" t="s">
        <v>477</v>
      </c>
      <c r="D5017" t="s">
        <v>63</v>
      </c>
      <c r="E5017" t="s">
        <v>40</v>
      </c>
      <c r="F5017" t="s">
        <v>41</v>
      </c>
      <c r="G5017" t="s">
        <v>116</v>
      </c>
      <c r="H5017">
        <v>9</v>
      </c>
      <c r="I5017">
        <v>4199</v>
      </c>
      <c r="J5017">
        <v>14</v>
      </c>
      <c r="K5017">
        <v>32500.26</v>
      </c>
      <c r="L5017">
        <v>6321.52</v>
      </c>
      <c r="M5017" t="s">
        <v>65</v>
      </c>
      <c r="N5017" t="s">
        <v>33</v>
      </c>
      <c r="O5017">
        <v>1</v>
      </c>
      <c r="P5017">
        <v>2023</v>
      </c>
      <c r="Q5017">
        <v>3</v>
      </c>
      <c r="R5017" t="s">
        <v>105</v>
      </c>
      <c r="S5017">
        <v>1</v>
      </c>
      <c r="T5017">
        <v>10</v>
      </c>
      <c r="U5017">
        <v>2</v>
      </c>
      <c r="V5017">
        <v>6</v>
      </c>
      <c r="W5017" t="s">
        <v>35</v>
      </c>
      <c r="X5017" t="s">
        <v>36</v>
      </c>
      <c r="Y5017">
        <v>529074</v>
      </c>
      <c r="Z5017">
        <v>0.19</v>
      </c>
    </row>
    <row r="5018" spans="1:26" x14ac:dyDescent="0.25">
      <c r="A5018" t="s">
        <v>6916</v>
      </c>
      <c r="B5018" s="1">
        <v>44991</v>
      </c>
      <c r="C5018" t="s">
        <v>2578</v>
      </c>
      <c r="D5018" t="s">
        <v>50</v>
      </c>
      <c r="E5018" t="s">
        <v>51</v>
      </c>
      <c r="F5018" t="s">
        <v>41</v>
      </c>
      <c r="G5018" t="s">
        <v>116</v>
      </c>
      <c r="H5018">
        <v>10</v>
      </c>
      <c r="I5018">
        <v>2412</v>
      </c>
      <c r="J5018">
        <v>22</v>
      </c>
      <c r="K5018">
        <v>18813.599999999999</v>
      </c>
      <c r="L5018">
        <v>3671.27</v>
      </c>
      <c r="M5018" t="s">
        <v>43</v>
      </c>
      <c r="N5018" t="s">
        <v>66</v>
      </c>
      <c r="O5018">
        <v>3</v>
      </c>
      <c r="P5018">
        <v>2023</v>
      </c>
      <c r="Q5018">
        <v>3</v>
      </c>
      <c r="R5018" t="s">
        <v>105</v>
      </c>
      <c r="S5018">
        <v>1</v>
      </c>
      <c r="T5018">
        <v>10</v>
      </c>
      <c r="U5018">
        <v>2</v>
      </c>
      <c r="V5018">
        <v>1</v>
      </c>
      <c r="W5018" t="s">
        <v>60</v>
      </c>
      <c r="X5018" t="s">
        <v>47</v>
      </c>
      <c r="Y5018">
        <v>530640</v>
      </c>
      <c r="Z5018">
        <v>0.2</v>
      </c>
    </row>
    <row r="5019" spans="1:26" x14ac:dyDescent="0.25">
      <c r="A5019" t="s">
        <v>6917</v>
      </c>
      <c r="B5019" s="1">
        <v>45068</v>
      </c>
      <c r="C5019" t="s">
        <v>3004</v>
      </c>
      <c r="D5019" t="s">
        <v>63</v>
      </c>
      <c r="E5019" t="s">
        <v>51</v>
      </c>
      <c r="F5019" t="s">
        <v>52</v>
      </c>
      <c r="G5019" t="s">
        <v>91</v>
      </c>
      <c r="H5019">
        <v>4</v>
      </c>
      <c r="I5019">
        <v>3337</v>
      </c>
      <c r="J5019">
        <v>1</v>
      </c>
      <c r="K5019">
        <v>13214.52</v>
      </c>
      <c r="L5019">
        <v>810.25</v>
      </c>
      <c r="M5019" t="s">
        <v>65</v>
      </c>
      <c r="N5019" t="s">
        <v>33</v>
      </c>
      <c r="O5019">
        <v>7</v>
      </c>
      <c r="P5019">
        <v>2023</v>
      </c>
      <c r="Q5019">
        <v>5</v>
      </c>
      <c r="R5019" t="s">
        <v>238</v>
      </c>
      <c r="S5019">
        <v>2</v>
      </c>
      <c r="T5019">
        <v>21</v>
      </c>
      <c r="U5019">
        <v>4</v>
      </c>
      <c r="V5019">
        <v>1</v>
      </c>
      <c r="W5019" t="s">
        <v>60</v>
      </c>
      <c r="X5019" t="s">
        <v>47</v>
      </c>
      <c r="Y5019">
        <v>13348</v>
      </c>
      <c r="Z5019">
        <v>0.06</v>
      </c>
    </row>
    <row r="5020" spans="1:26" x14ac:dyDescent="0.25">
      <c r="A5020" t="s">
        <v>6918</v>
      </c>
      <c r="B5020" s="1">
        <v>44940</v>
      </c>
      <c r="C5020" t="s">
        <v>1264</v>
      </c>
      <c r="D5020" t="s">
        <v>50</v>
      </c>
      <c r="E5020" t="s">
        <v>58</v>
      </c>
      <c r="F5020" t="s">
        <v>41</v>
      </c>
      <c r="G5020" t="s">
        <v>42</v>
      </c>
      <c r="H5020">
        <v>2</v>
      </c>
      <c r="I5020">
        <v>748</v>
      </c>
      <c r="J5020">
        <v>1</v>
      </c>
      <c r="K5020">
        <v>1481.04</v>
      </c>
      <c r="L5020">
        <v>199.08</v>
      </c>
      <c r="M5020" t="s">
        <v>43</v>
      </c>
      <c r="N5020" t="s">
        <v>66</v>
      </c>
      <c r="O5020">
        <v>7</v>
      </c>
      <c r="P5020">
        <v>2023</v>
      </c>
      <c r="Q5020">
        <v>1</v>
      </c>
      <c r="R5020" t="s">
        <v>34</v>
      </c>
      <c r="S5020">
        <v>1</v>
      </c>
      <c r="T5020">
        <v>2</v>
      </c>
      <c r="U5020">
        <v>2</v>
      </c>
      <c r="V5020">
        <v>6</v>
      </c>
      <c r="W5020" t="s">
        <v>35</v>
      </c>
      <c r="X5020" t="s">
        <v>36</v>
      </c>
      <c r="Y5020">
        <v>1496</v>
      </c>
      <c r="Z5020">
        <v>0.13</v>
      </c>
    </row>
    <row r="5021" spans="1:26" x14ac:dyDescent="0.25">
      <c r="A5021" t="s">
        <v>6919</v>
      </c>
      <c r="B5021" s="1">
        <v>45138</v>
      </c>
      <c r="C5021" t="s">
        <v>1511</v>
      </c>
      <c r="D5021" t="s">
        <v>63</v>
      </c>
      <c r="E5021" t="s">
        <v>40</v>
      </c>
      <c r="F5021" t="s">
        <v>30</v>
      </c>
      <c r="G5021" t="s">
        <v>86</v>
      </c>
      <c r="H5021">
        <v>3</v>
      </c>
      <c r="I5021">
        <v>549</v>
      </c>
      <c r="J5021">
        <v>4</v>
      </c>
      <c r="K5021">
        <v>1581.12</v>
      </c>
      <c r="L5021">
        <v>228.81</v>
      </c>
      <c r="M5021" t="s">
        <v>32</v>
      </c>
      <c r="N5021" t="s">
        <v>33</v>
      </c>
      <c r="O5021">
        <v>7</v>
      </c>
      <c r="P5021">
        <v>2023</v>
      </c>
      <c r="Q5021">
        <v>7</v>
      </c>
      <c r="R5021" t="s">
        <v>125</v>
      </c>
      <c r="S5021">
        <v>3</v>
      </c>
      <c r="T5021">
        <v>31</v>
      </c>
      <c r="U5021">
        <v>6</v>
      </c>
      <c r="V5021">
        <v>1</v>
      </c>
      <c r="W5021" t="s">
        <v>60</v>
      </c>
      <c r="X5021" t="s">
        <v>47</v>
      </c>
      <c r="Y5021">
        <v>6588</v>
      </c>
      <c r="Z5021">
        <v>0.14000000000000001</v>
      </c>
    </row>
    <row r="5022" spans="1:26" x14ac:dyDescent="0.25">
      <c r="A5022" t="s">
        <v>6920</v>
      </c>
      <c r="B5022" s="1">
        <v>45017</v>
      </c>
      <c r="C5022" t="s">
        <v>1622</v>
      </c>
      <c r="D5022" t="s">
        <v>39</v>
      </c>
      <c r="E5022" t="s">
        <v>58</v>
      </c>
      <c r="F5022" t="s">
        <v>52</v>
      </c>
      <c r="G5022" t="s">
        <v>79</v>
      </c>
      <c r="H5022">
        <v>5</v>
      </c>
      <c r="I5022">
        <v>4279</v>
      </c>
      <c r="J5022">
        <v>9</v>
      </c>
      <c r="K5022">
        <v>19469.45</v>
      </c>
      <c r="L5022">
        <v>1218.83</v>
      </c>
      <c r="M5022" t="s">
        <v>65</v>
      </c>
      <c r="N5022" t="s">
        <v>33</v>
      </c>
      <c r="O5022">
        <v>7</v>
      </c>
      <c r="P5022">
        <v>2023</v>
      </c>
      <c r="Q5022">
        <v>4</v>
      </c>
      <c r="R5022" t="s">
        <v>100</v>
      </c>
      <c r="S5022">
        <v>2</v>
      </c>
      <c r="T5022">
        <v>13</v>
      </c>
      <c r="U5022">
        <v>1</v>
      </c>
      <c r="V5022">
        <v>6</v>
      </c>
      <c r="W5022" t="s">
        <v>35</v>
      </c>
      <c r="X5022" t="s">
        <v>36</v>
      </c>
      <c r="Y5022">
        <v>192555</v>
      </c>
      <c r="Z5022">
        <v>0.06</v>
      </c>
    </row>
    <row r="5023" spans="1:26" x14ac:dyDescent="0.25">
      <c r="A5023" t="s">
        <v>6921</v>
      </c>
      <c r="B5023" s="1">
        <v>45150</v>
      </c>
      <c r="C5023" t="s">
        <v>3729</v>
      </c>
      <c r="D5023" t="s">
        <v>39</v>
      </c>
      <c r="E5023" t="s">
        <v>58</v>
      </c>
      <c r="F5023" t="s">
        <v>52</v>
      </c>
      <c r="G5023" t="s">
        <v>53</v>
      </c>
      <c r="H5023">
        <v>5</v>
      </c>
      <c r="I5023">
        <v>765</v>
      </c>
      <c r="J5023">
        <v>14</v>
      </c>
      <c r="K5023">
        <v>3289.5</v>
      </c>
      <c r="L5023">
        <v>582.82000000000005</v>
      </c>
      <c r="M5023" t="s">
        <v>43</v>
      </c>
      <c r="N5023" t="s">
        <v>66</v>
      </c>
      <c r="O5023">
        <v>3</v>
      </c>
      <c r="P5023">
        <v>2023</v>
      </c>
      <c r="Q5023">
        <v>8</v>
      </c>
      <c r="R5023" t="s">
        <v>72</v>
      </c>
      <c r="S5023">
        <v>3</v>
      </c>
      <c r="T5023">
        <v>32</v>
      </c>
      <c r="U5023">
        <v>2</v>
      </c>
      <c r="V5023">
        <v>6</v>
      </c>
      <c r="W5023" t="s">
        <v>35</v>
      </c>
      <c r="X5023" t="s">
        <v>36</v>
      </c>
      <c r="Y5023">
        <v>53550</v>
      </c>
      <c r="Z5023">
        <v>0.18</v>
      </c>
    </row>
    <row r="5024" spans="1:26" x14ac:dyDescent="0.25">
      <c r="A5024" t="s">
        <v>6922</v>
      </c>
      <c r="B5024" s="1">
        <v>45276</v>
      </c>
      <c r="C5024" t="s">
        <v>1426</v>
      </c>
      <c r="D5024" t="s">
        <v>63</v>
      </c>
      <c r="E5024" t="s">
        <v>51</v>
      </c>
      <c r="F5024" t="s">
        <v>41</v>
      </c>
      <c r="G5024" t="s">
        <v>116</v>
      </c>
      <c r="H5024">
        <v>9</v>
      </c>
      <c r="I5024">
        <v>1511</v>
      </c>
      <c r="J5024">
        <v>29</v>
      </c>
      <c r="K5024">
        <v>9655.2900000000009</v>
      </c>
      <c r="L5024">
        <v>772.5</v>
      </c>
      <c r="M5024" t="s">
        <v>65</v>
      </c>
      <c r="N5024" t="s">
        <v>66</v>
      </c>
      <c r="O5024">
        <v>2</v>
      </c>
      <c r="P5024">
        <v>2023</v>
      </c>
      <c r="Q5024">
        <v>12</v>
      </c>
      <c r="R5024" t="s">
        <v>54</v>
      </c>
      <c r="S5024">
        <v>4</v>
      </c>
      <c r="T5024">
        <v>50</v>
      </c>
      <c r="U5024">
        <v>3</v>
      </c>
      <c r="V5024">
        <v>6</v>
      </c>
      <c r="W5024" t="s">
        <v>35</v>
      </c>
      <c r="X5024" t="s">
        <v>36</v>
      </c>
      <c r="Y5024">
        <v>394371</v>
      </c>
      <c r="Z5024">
        <v>0.08</v>
      </c>
    </row>
    <row r="5025" spans="1:26" x14ac:dyDescent="0.25">
      <c r="A5025" t="s">
        <v>6923</v>
      </c>
      <c r="B5025" s="1">
        <v>44985</v>
      </c>
      <c r="C5025" t="s">
        <v>6924</v>
      </c>
      <c r="D5025" t="s">
        <v>50</v>
      </c>
      <c r="E5025" t="s">
        <v>58</v>
      </c>
      <c r="F5025" t="s">
        <v>30</v>
      </c>
      <c r="G5025" t="s">
        <v>86</v>
      </c>
      <c r="H5025">
        <v>1</v>
      </c>
      <c r="I5025">
        <v>4123</v>
      </c>
      <c r="J5025">
        <v>11</v>
      </c>
      <c r="K5025">
        <v>3669.47</v>
      </c>
      <c r="L5025">
        <v>661.99</v>
      </c>
      <c r="M5025" t="s">
        <v>65</v>
      </c>
      <c r="N5025" t="s">
        <v>44</v>
      </c>
      <c r="O5025">
        <v>5</v>
      </c>
      <c r="P5025">
        <v>2023</v>
      </c>
      <c r="Q5025">
        <v>2</v>
      </c>
      <c r="R5025" t="s">
        <v>67</v>
      </c>
      <c r="S5025">
        <v>1</v>
      </c>
      <c r="T5025">
        <v>9</v>
      </c>
      <c r="U5025">
        <v>5</v>
      </c>
      <c r="V5025">
        <v>2</v>
      </c>
      <c r="W5025" t="s">
        <v>76</v>
      </c>
      <c r="X5025" t="s">
        <v>47</v>
      </c>
      <c r="Y5025">
        <v>45353</v>
      </c>
      <c r="Z5025">
        <v>0.18</v>
      </c>
    </row>
    <row r="5026" spans="1:26" x14ac:dyDescent="0.25">
      <c r="A5026" t="s">
        <v>6925</v>
      </c>
      <c r="B5026" s="1">
        <v>45291</v>
      </c>
      <c r="C5026" t="s">
        <v>6926</v>
      </c>
      <c r="D5026" t="s">
        <v>39</v>
      </c>
      <c r="E5026" t="s">
        <v>29</v>
      </c>
      <c r="F5026" t="s">
        <v>41</v>
      </c>
      <c r="G5026" t="s">
        <v>116</v>
      </c>
      <c r="H5026">
        <v>8</v>
      </c>
      <c r="I5026">
        <v>2027</v>
      </c>
      <c r="J5026">
        <v>14</v>
      </c>
      <c r="K5026">
        <v>13945.76</v>
      </c>
      <c r="L5026">
        <v>2574.13</v>
      </c>
      <c r="M5026" t="s">
        <v>32</v>
      </c>
      <c r="N5026" t="s">
        <v>44</v>
      </c>
      <c r="O5026">
        <v>1</v>
      </c>
      <c r="P5026">
        <v>2023</v>
      </c>
      <c r="Q5026">
        <v>12</v>
      </c>
      <c r="R5026" t="s">
        <v>54</v>
      </c>
      <c r="S5026">
        <v>4</v>
      </c>
      <c r="T5026">
        <v>53</v>
      </c>
      <c r="U5026">
        <v>6</v>
      </c>
      <c r="V5026">
        <v>0</v>
      </c>
      <c r="W5026" t="s">
        <v>55</v>
      </c>
      <c r="X5026" t="s">
        <v>36</v>
      </c>
      <c r="Y5026">
        <v>227024</v>
      </c>
      <c r="Z5026">
        <v>0.18</v>
      </c>
    </row>
    <row r="5027" spans="1:26" x14ac:dyDescent="0.25">
      <c r="A5027" t="s">
        <v>6927</v>
      </c>
      <c r="B5027" s="1">
        <v>45137</v>
      </c>
      <c r="C5027" t="s">
        <v>522</v>
      </c>
      <c r="D5027" t="s">
        <v>50</v>
      </c>
      <c r="E5027" t="s">
        <v>58</v>
      </c>
      <c r="F5027" t="s">
        <v>41</v>
      </c>
      <c r="G5027" t="s">
        <v>116</v>
      </c>
      <c r="H5027">
        <v>8</v>
      </c>
      <c r="I5027">
        <v>2150</v>
      </c>
      <c r="J5027">
        <v>14</v>
      </c>
      <c r="K5027">
        <v>14792</v>
      </c>
      <c r="L5027">
        <v>924.33</v>
      </c>
      <c r="M5027" t="s">
        <v>65</v>
      </c>
      <c r="N5027" t="s">
        <v>66</v>
      </c>
      <c r="O5027">
        <v>4</v>
      </c>
      <c r="P5027">
        <v>2023</v>
      </c>
      <c r="Q5027">
        <v>7</v>
      </c>
      <c r="R5027" t="s">
        <v>125</v>
      </c>
      <c r="S5027">
        <v>3</v>
      </c>
      <c r="T5027">
        <v>31</v>
      </c>
      <c r="U5027">
        <v>6</v>
      </c>
      <c r="V5027">
        <v>0</v>
      </c>
      <c r="W5027" t="s">
        <v>55</v>
      </c>
      <c r="X5027" t="s">
        <v>36</v>
      </c>
      <c r="Y5027">
        <v>240800</v>
      </c>
      <c r="Z5027">
        <v>0.06</v>
      </c>
    </row>
    <row r="5028" spans="1:26" x14ac:dyDescent="0.25">
      <c r="A5028" t="s">
        <v>6928</v>
      </c>
      <c r="B5028" s="1">
        <v>45011</v>
      </c>
      <c r="C5028" t="s">
        <v>244</v>
      </c>
      <c r="D5028" t="s">
        <v>28</v>
      </c>
      <c r="E5028" t="s">
        <v>40</v>
      </c>
      <c r="F5028" t="s">
        <v>41</v>
      </c>
      <c r="G5028" t="s">
        <v>59</v>
      </c>
      <c r="H5028">
        <v>9</v>
      </c>
      <c r="I5028">
        <v>646</v>
      </c>
      <c r="J5028">
        <v>11</v>
      </c>
      <c r="K5028">
        <v>5174.46</v>
      </c>
      <c r="L5028">
        <v>1008.54</v>
      </c>
      <c r="M5028" t="s">
        <v>32</v>
      </c>
      <c r="N5028" t="s">
        <v>44</v>
      </c>
      <c r="O5028">
        <v>1</v>
      </c>
      <c r="P5028">
        <v>2023</v>
      </c>
      <c r="Q5028">
        <v>3</v>
      </c>
      <c r="R5028" t="s">
        <v>105</v>
      </c>
      <c r="S5028">
        <v>1</v>
      </c>
      <c r="T5028">
        <v>13</v>
      </c>
      <c r="U5028">
        <v>5</v>
      </c>
      <c r="V5028">
        <v>0</v>
      </c>
      <c r="W5028" t="s">
        <v>55</v>
      </c>
      <c r="X5028" t="s">
        <v>36</v>
      </c>
      <c r="Y5028">
        <v>63954</v>
      </c>
      <c r="Z5028">
        <v>0.19</v>
      </c>
    </row>
    <row r="5029" spans="1:26" x14ac:dyDescent="0.25">
      <c r="A5029" t="s">
        <v>6929</v>
      </c>
      <c r="B5029" s="1">
        <v>45224</v>
      </c>
      <c r="C5029" t="s">
        <v>6126</v>
      </c>
      <c r="D5029" t="s">
        <v>28</v>
      </c>
      <c r="E5029" t="s">
        <v>29</v>
      </c>
      <c r="F5029" t="s">
        <v>41</v>
      </c>
      <c r="G5029" t="s">
        <v>116</v>
      </c>
      <c r="H5029">
        <v>8</v>
      </c>
      <c r="I5029">
        <v>3134</v>
      </c>
      <c r="J5029">
        <v>24</v>
      </c>
      <c r="K5029">
        <v>19054.72</v>
      </c>
      <c r="L5029">
        <v>3337.94</v>
      </c>
      <c r="M5029" t="s">
        <v>43</v>
      </c>
      <c r="N5029" t="s">
        <v>33</v>
      </c>
      <c r="O5029">
        <v>6</v>
      </c>
      <c r="P5029">
        <v>2023</v>
      </c>
      <c r="Q5029">
        <v>10</v>
      </c>
      <c r="R5029" t="s">
        <v>45</v>
      </c>
      <c r="S5029">
        <v>4</v>
      </c>
      <c r="T5029">
        <v>43</v>
      </c>
      <c r="U5029">
        <v>4</v>
      </c>
      <c r="V5029">
        <v>3</v>
      </c>
      <c r="W5029" t="s">
        <v>83</v>
      </c>
      <c r="X5029" t="s">
        <v>47</v>
      </c>
      <c r="Y5029">
        <v>601728</v>
      </c>
      <c r="Z5029">
        <v>0.18</v>
      </c>
    </row>
    <row r="5030" spans="1:26" x14ac:dyDescent="0.25">
      <c r="A5030" t="s">
        <v>6930</v>
      </c>
      <c r="B5030" s="1">
        <v>45147</v>
      </c>
      <c r="C5030" t="s">
        <v>338</v>
      </c>
      <c r="D5030" t="s">
        <v>50</v>
      </c>
      <c r="E5030" t="s">
        <v>29</v>
      </c>
      <c r="F5030" t="s">
        <v>52</v>
      </c>
      <c r="G5030" t="s">
        <v>91</v>
      </c>
      <c r="H5030">
        <v>7</v>
      </c>
      <c r="I5030">
        <v>4464</v>
      </c>
      <c r="J5030">
        <v>1</v>
      </c>
      <c r="K5030">
        <v>30935.52</v>
      </c>
      <c r="L5030">
        <v>2296.9499999999998</v>
      </c>
      <c r="M5030" t="s">
        <v>32</v>
      </c>
      <c r="N5030" t="s">
        <v>33</v>
      </c>
      <c r="O5030">
        <v>5</v>
      </c>
      <c r="P5030">
        <v>2023</v>
      </c>
      <c r="Q5030">
        <v>8</v>
      </c>
      <c r="R5030" t="s">
        <v>72</v>
      </c>
      <c r="S5030">
        <v>3</v>
      </c>
      <c r="T5030">
        <v>32</v>
      </c>
      <c r="U5030">
        <v>2</v>
      </c>
      <c r="V5030">
        <v>3</v>
      </c>
      <c r="W5030" t="s">
        <v>83</v>
      </c>
      <c r="X5030" t="s">
        <v>47</v>
      </c>
      <c r="Y5030">
        <v>31248</v>
      </c>
      <c r="Z5030">
        <v>7.0000000000000007E-2</v>
      </c>
    </row>
    <row r="5031" spans="1:26" x14ac:dyDescent="0.25">
      <c r="A5031" t="s">
        <v>6931</v>
      </c>
      <c r="B5031" s="1">
        <v>45061</v>
      </c>
      <c r="C5031" t="s">
        <v>714</v>
      </c>
      <c r="D5031" t="s">
        <v>39</v>
      </c>
      <c r="E5031" t="s">
        <v>29</v>
      </c>
      <c r="F5031" t="s">
        <v>30</v>
      </c>
      <c r="G5031" t="s">
        <v>64</v>
      </c>
      <c r="H5031">
        <v>4</v>
      </c>
      <c r="I5031">
        <v>1007</v>
      </c>
      <c r="J5031">
        <v>10</v>
      </c>
      <c r="K5031">
        <v>3625.2</v>
      </c>
      <c r="L5031">
        <v>324.93</v>
      </c>
      <c r="M5031" t="s">
        <v>65</v>
      </c>
      <c r="N5031" t="s">
        <v>66</v>
      </c>
      <c r="O5031">
        <v>7</v>
      </c>
      <c r="P5031">
        <v>2023</v>
      </c>
      <c r="Q5031">
        <v>5</v>
      </c>
      <c r="R5031" t="s">
        <v>238</v>
      </c>
      <c r="S5031">
        <v>2</v>
      </c>
      <c r="T5031">
        <v>20</v>
      </c>
      <c r="U5031">
        <v>3</v>
      </c>
      <c r="V5031">
        <v>1</v>
      </c>
      <c r="W5031" t="s">
        <v>60</v>
      </c>
      <c r="X5031" t="s">
        <v>47</v>
      </c>
      <c r="Y5031">
        <v>40280</v>
      </c>
      <c r="Z5031">
        <v>0.09</v>
      </c>
    </row>
    <row r="5032" spans="1:26" x14ac:dyDescent="0.25">
      <c r="A5032" t="s">
        <v>6932</v>
      </c>
      <c r="B5032" s="1">
        <v>44979</v>
      </c>
      <c r="C5032" t="s">
        <v>1704</v>
      </c>
      <c r="D5032" t="s">
        <v>50</v>
      </c>
      <c r="E5032" t="s">
        <v>58</v>
      </c>
      <c r="F5032" t="s">
        <v>30</v>
      </c>
      <c r="G5032" t="s">
        <v>31</v>
      </c>
      <c r="H5032">
        <v>1</v>
      </c>
      <c r="I5032">
        <v>4152</v>
      </c>
      <c r="J5032">
        <v>14</v>
      </c>
      <c r="K5032">
        <v>3570.72</v>
      </c>
      <c r="L5032">
        <v>578.79999999999995</v>
      </c>
      <c r="M5032" t="s">
        <v>43</v>
      </c>
      <c r="N5032" t="s">
        <v>44</v>
      </c>
      <c r="O5032">
        <v>7</v>
      </c>
      <c r="P5032">
        <v>2023</v>
      </c>
      <c r="Q5032">
        <v>2</v>
      </c>
      <c r="R5032" t="s">
        <v>67</v>
      </c>
      <c r="S5032">
        <v>1</v>
      </c>
      <c r="T5032">
        <v>8</v>
      </c>
      <c r="U5032">
        <v>4</v>
      </c>
      <c r="V5032">
        <v>3</v>
      </c>
      <c r="W5032" t="s">
        <v>83</v>
      </c>
      <c r="X5032" t="s">
        <v>47</v>
      </c>
      <c r="Y5032">
        <v>58128</v>
      </c>
      <c r="Z5032">
        <v>0.16</v>
      </c>
    </row>
    <row r="5033" spans="1:26" x14ac:dyDescent="0.25">
      <c r="A5033" t="s">
        <v>6933</v>
      </c>
      <c r="B5033" s="1">
        <v>45131</v>
      </c>
      <c r="C5033" t="s">
        <v>2038</v>
      </c>
      <c r="D5033" t="s">
        <v>28</v>
      </c>
      <c r="E5033" t="s">
        <v>58</v>
      </c>
      <c r="F5033" t="s">
        <v>41</v>
      </c>
      <c r="G5033" t="s">
        <v>42</v>
      </c>
      <c r="H5033">
        <v>4</v>
      </c>
      <c r="I5033">
        <v>1978</v>
      </c>
      <c r="J5033">
        <v>30</v>
      </c>
      <c r="K5033">
        <v>5538.4</v>
      </c>
      <c r="L5033">
        <v>514.82000000000005</v>
      </c>
      <c r="M5033" t="s">
        <v>32</v>
      </c>
      <c r="N5033" t="s">
        <v>44</v>
      </c>
      <c r="O5033">
        <v>7</v>
      </c>
      <c r="P5033">
        <v>2023</v>
      </c>
      <c r="Q5033">
        <v>7</v>
      </c>
      <c r="R5033" t="s">
        <v>125</v>
      </c>
      <c r="S5033">
        <v>3</v>
      </c>
      <c r="T5033">
        <v>30</v>
      </c>
      <c r="U5033">
        <v>5</v>
      </c>
      <c r="V5033">
        <v>1</v>
      </c>
      <c r="W5033" t="s">
        <v>60</v>
      </c>
      <c r="X5033" t="s">
        <v>47</v>
      </c>
      <c r="Y5033">
        <v>237360</v>
      </c>
      <c r="Z5033">
        <v>0.09</v>
      </c>
    </row>
    <row r="5034" spans="1:26" x14ac:dyDescent="0.25">
      <c r="A5034" t="s">
        <v>6934</v>
      </c>
      <c r="B5034" s="1">
        <v>45226</v>
      </c>
      <c r="C5034" t="s">
        <v>2620</v>
      </c>
      <c r="D5034" t="s">
        <v>28</v>
      </c>
      <c r="E5034" t="s">
        <v>51</v>
      </c>
      <c r="F5034" t="s">
        <v>30</v>
      </c>
      <c r="G5034" t="s">
        <v>86</v>
      </c>
      <c r="H5034">
        <v>10</v>
      </c>
      <c r="I5034">
        <v>1215</v>
      </c>
      <c r="J5034">
        <v>23</v>
      </c>
      <c r="K5034">
        <v>9355.5</v>
      </c>
      <c r="L5034">
        <v>987.4</v>
      </c>
      <c r="M5034" t="s">
        <v>65</v>
      </c>
      <c r="N5034" t="s">
        <v>33</v>
      </c>
      <c r="O5034">
        <v>3</v>
      </c>
      <c r="P5034">
        <v>2023</v>
      </c>
      <c r="Q5034">
        <v>10</v>
      </c>
      <c r="R5034" t="s">
        <v>45</v>
      </c>
      <c r="S5034">
        <v>4</v>
      </c>
      <c r="T5034">
        <v>43</v>
      </c>
      <c r="U5034">
        <v>4</v>
      </c>
      <c r="V5034">
        <v>5</v>
      </c>
      <c r="W5034" t="s">
        <v>46</v>
      </c>
      <c r="X5034" t="s">
        <v>47</v>
      </c>
      <c r="Y5034">
        <v>279450</v>
      </c>
      <c r="Z5034">
        <v>0.11</v>
      </c>
    </row>
    <row r="5035" spans="1:26" x14ac:dyDescent="0.25">
      <c r="A5035" t="s">
        <v>6935</v>
      </c>
      <c r="B5035" s="1">
        <v>45013</v>
      </c>
      <c r="C5035" t="s">
        <v>1537</v>
      </c>
      <c r="D5035" t="s">
        <v>63</v>
      </c>
      <c r="E5035" t="s">
        <v>51</v>
      </c>
      <c r="F5035" t="s">
        <v>41</v>
      </c>
      <c r="G5035" t="s">
        <v>42</v>
      </c>
      <c r="H5035">
        <v>4</v>
      </c>
      <c r="I5035">
        <v>3156</v>
      </c>
      <c r="J5035">
        <v>5</v>
      </c>
      <c r="K5035">
        <v>11992.8</v>
      </c>
      <c r="L5035">
        <v>761.12</v>
      </c>
      <c r="M5035" t="s">
        <v>32</v>
      </c>
      <c r="N5035" t="s">
        <v>66</v>
      </c>
      <c r="O5035">
        <v>4</v>
      </c>
      <c r="P5035">
        <v>2023</v>
      </c>
      <c r="Q5035">
        <v>3</v>
      </c>
      <c r="R5035" t="s">
        <v>105</v>
      </c>
      <c r="S5035">
        <v>1</v>
      </c>
      <c r="T5035">
        <v>13</v>
      </c>
      <c r="U5035">
        <v>5</v>
      </c>
      <c r="V5035">
        <v>2</v>
      </c>
      <c r="W5035" t="s">
        <v>76</v>
      </c>
      <c r="X5035" t="s">
        <v>47</v>
      </c>
      <c r="Y5035">
        <v>63120</v>
      </c>
      <c r="Z5035">
        <v>0.06</v>
      </c>
    </row>
    <row r="5036" spans="1:26" x14ac:dyDescent="0.25">
      <c r="A5036" t="s">
        <v>6936</v>
      </c>
      <c r="B5036" s="1">
        <v>44935</v>
      </c>
      <c r="C5036" t="s">
        <v>6497</v>
      </c>
      <c r="D5036" t="s">
        <v>50</v>
      </c>
      <c r="E5036" t="s">
        <v>58</v>
      </c>
      <c r="F5036" t="s">
        <v>41</v>
      </c>
      <c r="G5036" t="s">
        <v>42</v>
      </c>
      <c r="H5036">
        <v>3</v>
      </c>
      <c r="I5036">
        <v>3377</v>
      </c>
      <c r="J5036">
        <v>18</v>
      </c>
      <c r="K5036">
        <v>8307.42</v>
      </c>
      <c r="L5036">
        <v>1145.18</v>
      </c>
      <c r="M5036" t="s">
        <v>32</v>
      </c>
      <c r="N5036" t="s">
        <v>44</v>
      </c>
      <c r="O5036">
        <v>5</v>
      </c>
      <c r="P5036">
        <v>2023</v>
      </c>
      <c r="Q5036">
        <v>1</v>
      </c>
      <c r="R5036" t="s">
        <v>34</v>
      </c>
      <c r="S5036">
        <v>1</v>
      </c>
      <c r="T5036">
        <v>2</v>
      </c>
      <c r="U5036">
        <v>2</v>
      </c>
      <c r="V5036">
        <v>1</v>
      </c>
      <c r="W5036" t="s">
        <v>60</v>
      </c>
      <c r="X5036" t="s">
        <v>47</v>
      </c>
      <c r="Y5036">
        <v>182358</v>
      </c>
      <c r="Z5036">
        <v>0.14000000000000001</v>
      </c>
    </row>
    <row r="5037" spans="1:26" x14ac:dyDescent="0.25">
      <c r="A5037" t="s">
        <v>6937</v>
      </c>
      <c r="B5037" s="1">
        <v>45121</v>
      </c>
      <c r="C5037" t="s">
        <v>4236</v>
      </c>
      <c r="D5037" t="s">
        <v>39</v>
      </c>
      <c r="E5037" t="s">
        <v>51</v>
      </c>
      <c r="F5037" t="s">
        <v>41</v>
      </c>
      <c r="G5037" t="s">
        <v>59</v>
      </c>
      <c r="H5037">
        <v>2</v>
      </c>
      <c r="I5037">
        <v>3552</v>
      </c>
      <c r="J5037">
        <v>9</v>
      </c>
      <c r="K5037">
        <v>6464.64</v>
      </c>
      <c r="L5037">
        <v>548.69000000000005</v>
      </c>
      <c r="M5037" t="s">
        <v>65</v>
      </c>
      <c r="N5037" t="s">
        <v>44</v>
      </c>
      <c r="O5037">
        <v>7</v>
      </c>
      <c r="P5037">
        <v>2023</v>
      </c>
      <c r="Q5037">
        <v>7</v>
      </c>
      <c r="R5037" t="s">
        <v>125</v>
      </c>
      <c r="S5037">
        <v>3</v>
      </c>
      <c r="T5037">
        <v>28</v>
      </c>
      <c r="U5037">
        <v>3</v>
      </c>
      <c r="V5037">
        <v>5</v>
      </c>
      <c r="W5037" t="s">
        <v>46</v>
      </c>
      <c r="X5037" t="s">
        <v>47</v>
      </c>
      <c r="Y5037">
        <v>63936</v>
      </c>
      <c r="Z5037">
        <v>0.08</v>
      </c>
    </row>
    <row r="5038" spans="1:26" x14ac:dyDescent="0.25">
      <c r="A5038" t="s">
        <v>6938</v>
      </c>
      <c r="B5038" s="1">
        <v>45241</v>
      </c>
      <c r="C5038" t="s">
        <v>4584</v>
      </c>
      <c r="D5038" t="s">
        <v>39</v>
      </c>
      <c r="E5038" t="s">
        <v>51</v>
      </c>
      <c r="F5038" t="s">
        <v>52</v>
      </c>
      <c r="G5038" t="s">
        <v>91</v>
      </c>
      <c r="H5038">
        <v>1</v>
      </c>
      <c r="I5038">
        <v>3875</v>
      </c>
      <c r="J5038">
        <v>22</v>
      </c>
      <c r="K5038">
        <v>3022.5</v>
      </c>
      <c r="L5038">
        <v>346.49</v>
      </c>
      <c r="M5038" t="s">
        <v>43</v>
      </c>
      <c r="N5038" t="s">
        <v>33</v>
      </c>
      <c r="O5038">
        <v>7</v>
      </c>
      <c r="P5038">
        <v>2023</v>
      </c>
      <c r="Q5038">
        <v>11</v>
      </c>
      <c r="R5038" t="s">
        <v>92</v>
      </c>
      <c r="S5038">
        <v>4</v>
      </c>
      <c r="T5038">
        <v>45</v>
      </c>
      <c r="U5038">
        <v>2</v>
      </c>
      <c r="V5038">
        <v>6</v>
      </c>
      <c r="W5038" t="s">
        <v>35</v>
      </c>
      <c r="X5038" t="s">
        <v>36</v>
      </c>
      <c r="Y5038">
        <v>85250</v>
      </c>
      <c r="Z5038">
        <v>0.11</v>
      </c>
    </row>
    <row r="5039" spans="1:26" x14ac:dyDescent="0.25">
      <c r="A5039" t="s">
        <v>6939</v>
      </c>
      <c r="B5039" s="1">
        <v>45281</v>
      </c>
      <c r="C5039" t="s">
        <v>849</v>
      </c>
      <c r="D5039" t="s">
        <v>28</v>
      </c>
      <c r="E5039" t="s">
        <v>29</v>
      </c>
      <c r="F5039" t="s">
        <v>52</v>
      </c>
      <c r="G5039" t="s">
        <v>91</v>
      </c>
      <c r="H5039">
        <v>10</v>
      </c>
      <c r="I5039">
        <v>2027</v>
      </c>
      <c r="J5039">
        <v>23</v>
      </c>
      <c r="K5039">
        <v>15607.9</v>
      </c>
      <c r="L5039">
        <v>2516.58</v>
      </c>
      <c r="M5039" t="s">
        <v>65</v>
      </c>
      <c r="N5039" t="s">
        <v>33</v>
      </c>
      <c r="O5039">
        <v>5</v>
      </c>
      <c r="P5039">
        <v>2023</v>
      </c>
      <c r="Q5039">
        <v>12</v>
      </c>
      <c r="R5039" t="s">
        <v>54</v>
      </c>
      <c r="S5039">
        <v>4</v>
      </c>
      <c r="T5039">
        <v>51</v>
      </c>
      <c r="U5039">
        <v>4</v>
      </c>
      <c r="V5039">
        <v>4</v>
      </c>
      <c r="W5039" t="s">
        <v>73</v>
      </c>
      <c r="X5039" t="s">
        <v>47</v>
      </c>
      <c r="Y5039">
        <v>466210</v>
      </c>
      <c r="Z5039">
        <v>0.16</v>
      </c>
    </row>
    <row r="5040" spans="1:26" x14ac:dyDescent="0.25">
      <c r="A5040" t="s">
        <v>6940</v>
      </c>
      <c r="B5040" s="1">
        <v>45105</v>
      </c>
      <c r="C5040" t="s">
        <v>246</v>
      </c>
      <c r="D5040" t="s">
        <v>50</v>
      </c>
      <c r="E5040" t="s">
        <v>29</v>
      </c>
      <c r="F5040" t="s">
        <v>52</v>
      </c>
      <c r="G5040" t="s">
        <v>53</v>
      </c>
      <c r="H5040">
        <v>10</v>
      </c>
      <c r="I5040">
        <v>2147</v>
      </c>
      <c r="J5040">
        <v>4</v>
      </c>
      <c r="K5040">
        <v>20611.2</v>
      </c>
      <c r="L5040">
        <v>1202.3599999999999</v>
      </c>
      <c r="M5040" t="s">
        <v>32</v>
      </c>
      <c r="N5040" t="s">
        <v>33</v>
      </c>
      <c r="O5040">
        <v>2</v>
      </c>
      <c r="P5040">
        <v>2023</v>
      </c>
      <c r="Q5040">
        <v>6</v>
      </c>
      <c r="R5040" t="s">
        <v>95</v>
      </c>
      <c r="S5040">
        <v>2</v>
      </c>
      <c r="T5040">
        <v>26</v>
      </c>
      <c r="U5040">
        <v>5</v>
      </c>
      <c r="V5040">
        <v>3</v>
      </c>
      <c r="W5040" t="s">
        <v>83</v>
      </c>
      <c r="X5040" t="s">
        <v>47</v>
      </c>
      <c r="Y5040">
        <v>85880</v>
      </c>
      <c r="Z5040">
        <v>0.06</v>
      </c>
    </row>
    <row r="5041" spans="1:26" x14ac:dyDescent="0.25">
      <c r="A5041" t="s">
        <v>6941</v>
      </c>
      <c r="B5041" s="1">
        <v>45129</v>
      </c>
      <c r="C5041" t="s">
        <v>6942</v>
      </c>
      <c r="D5041" t="s">
        <v>50</v>
      </c>
      <c r="E5041" t="s">
        <v>51</v>
      </c>
      <c r="F5041" t="s">
        <v>30</v>
      </c>
      <c r="G5041" t="s">
        <v>64</v>
      </c>
      <c r="H5041">
        <v>1</v>
      </c>
      <c r="I5041">
        <v>1288</v>
      </c>
      <c r="J5041">
        <v>27</v>
      </c>
      <c r="K5041">
        <v>940.24</v>
      </c>
      <c r="L5041">
        <v>48.57</v>
      </c>
      <c r="M5041" t="s">
        <v>43</v>
      </c>
      <c r="N5041" t="s">
        <v>44</v>
      </c>
      <c r="O5041">
        <v>7</v>
      </c>
      <c r="P5041">
        <v>2023</v>
      </c>
      <c r="Q5041">
        <v>7</v>
      </c>
      <c r="R5041" t="s">
        <v>125</v>
      </c>
      <c r="S5041">
        <v>3</v>
      </c>
      <c r="T5041">
        <v>29</v>
      </c>
      <c r="U5041">
        <v>4</v>
      </c>
      <c r="V5041">
        <v>6</v>
      </c>
      <c r="W5041" t="s">
        <v>35</v>
      </c>
      <c r="X5041" t="s">
        <v>36</v>
      </c>
      <c r="Y5041">
        <v>34776</v>
      </c>
      <c r="Z5041">
        <v>0.05</v>
      </c>
    </row>
    <row r="5042" spans="1:26" x14ac:dyDescent="0.25">
      <c r="A5042" t="s">
        <v>6943</v>
      </c>
      <c r="B5042" s="1">
        <v>45238</v>
      </c>
      <c r="C5042" t="s">
        <v>2403</v>
      </c>
      <c r="D5042" t="s">
        <v>39</v>
      </c>
      <c r="E5042" t="s">
        <v>40</v>
      </c>
      <c r="F5042" t="s">
        <v>41</v>
      </c>
      <c r="G5042" t="s">
        <v>42</v>
      </c>
      <c r="H5042">
        <v>9</v>
      </c>
      <c r="I5042">
        <v>3067</v>
      </c>
      <c r="J5042">
        <v>13</v>
      </c>
      <c r="K5042">
        <v>24014.61</v>
      </c>
      <c r="L5042">
        <v>3277.52</v>
      </c>
      <c r="M5042" t="s">
        <v>43</v>
      </c>
      <c r="N5042" t="s">
        <v>66</v>
      </c>
      <c r="O5042">
        <v>1</v>
      </c>
      <c r="P5042">
        <v>2023</v>
      </c>
      <c r="Q5042">
        <v>11</v>
      </c>
      <c r="R5042" t="s">
        <v>92</v>
      </c>
      <c r="S5042">
        <v>4</v>
      </c>
      <c r="T5042">
        <v>45</v>
      </c>
      <c r="U5042">
        <v>2</v>
      </c>
      <c r="V5042">
        <v>3</v>
      </c>
      <c r="W5042" t="s">
        <v>83</v>
      </c>
      <c r="X5042" t="s">
        <v>47</v>
      </c>
      <c r="Y5042">
        <v>358839</v>
      </c>
      <c r="Z5042">
        <v>0.14000000000000001</v>
      </c>
    </row>
    <row r="5043" spans="1:26" x14ac:dyDescent="0.25">
      <c r="A5043" t="s">
        <v>6944</v>
      </c>
      <c r="B5043" s="1">
        <v>45010</v>
      </c>
      <c r="C5043" t="s">
        <v>6945</v>
      </c>
      <c r="D5043" t="s">
        <v>39</v>
      </c>
      <c r="E5043" t="s">
        <v>40</v>
      </c>
      <c r="F5043" t="s">
        <v>30</v>
      </c>
      <c r="G5043" t="s">
        <v>64</v>
      </c>
      <c r="H5043">
        <v>7</v>
      </c>
      <c r="I5043">
        <v>345</v>
      </c>
      <c r="J5043">
        <v>0</v>
      </c>
      <c r="K5043">
        <v>2415</v>
      </c>
      <c r="L5043">
        <v>215.51</v>
      </c>
      <c r="M5043" t="s">
        <v>32</v>
      </c>
      <c r="N5043" t="s">
        <v>66</v>
      </c>
      <c r="O5043">
        <v>1</v>
      </c>
      <c r="P5043">
        <v>2023</v>
      </c>
      <c r="Q5043">
        <v>3</v>
      </c>
      <c r="R5043" t="s">
        <v>105</v>
      </c>
      <c r="S5043">
        <v>1</v>
      </c>
      <c r="T5043">
        <v>12</v>
      </c>
      <c r="U5043">
        <v>4</v>
      </c>
      <c r="V5043">
        <v>6</v>
      </c>
      <c r="W5043" t="s">
        <v>35</v>
      </c>
      <c r="X5043" t="s">
        <v>36</v>
      </c>
      <c r="Y5043">
        <v>0</v>
      </c>
      <c r="Z5043">
        <v>0.09</v>
      </c>
    </row>
    <row r="5044" spans="1:26" x14ac:dyDescent="0.25">
      <c r="A5044" t="s">
        <v>6946</v>
      </c>
      <c r="B5044" s="1">
        <v>44936</v>
      </c>
      <c r="C5044" t="s">
        <v>643</v>
      </c>
      <c r="D5044" t="s">
        <v>63</v>
      </c>
      <c r="E5044" t="s">
        <v>51</v>
      </c>
      <c r="F5044" t="s">
        <v>30</v>
      </c>
      <c r="G5044" t="s">
        <v>31</v>
      </c>
      <c r="H5044">
        <v>7</v>
      </c>
      <c r="I5044">
        <v>736</v>
      </c>
      <c r="J5044">
        <v>11</v>
      </c>
      <c r="K5044">
        <v>4585.28</v>
      </c>
      <c r="L5044">
        <v>387.4</v>
      </c>
      <c r="M5044" t="s">
        <v>43</v>
      </c>
      <c r="N5044" t="s">
        <v>44</v>
      </c>
      <c r="O5044">
        <v>2</v>
      </c>
      <c r="P5044">
        <v>2023</v>
      </c>
      <c r="Q5044">
        <v>1</v>
      </c>
      <c r="R5044" t="s">
        <v>34</v>
      </c>
      <c r="S5044">
        <v>1</v>
      </c>
      <c r="T5044">
        <v>2</v>
      </c>
      <c r="U5044">
        <v>2</v>
      </c>
      <c r="V5044">
        <v>2</v>
      </c>
      <c r="W5044" t="s">
        <v>76</v>
      </c>
      <c r="X5044" t="s">
        <v>47</v>
      </c>
      <c r="Y5044">
        <v>56672</v>
      </c>
      <c r="Z5044">
        <v>0.08</v>
      </c>
    </row>
    <row r="5045" spans="1:26" x14ac:dyDescent="0.25">
      <c r="A5045" t="s">
        <v>6947</v>
      </c>
      <c r="B5045" s="1">
        <v>45104</v>
      </c>
      <c r="C5045" t="s">
        <v>1077</v>
      </c>
      <c r="D5045" t="s">
        <v>63</v>
      </c>
      <c r="E5045" t="s">
        <v>40</v>
      </c>
      <c r="F5045" t="s">
        <v>52</v>
      </c>
      <c r="G5045" t="s">
        <v>53</v>
      </c>
      <c r="H5045">
        <v>8</v>
      </c>
      <c r="I5045">
        <v>4393</v>
      </c>
      <c r="J5045">
        <v>20</v>
      </c>
      <c r="K5045">
        <v>28115.200000000001</v>
      </c>
      <c r="L5045">
        <v>3720.07</v>
      </c>
      <c r="M5045" t="s">
        <v>65</v>
      </c>
      <c r="N5045" t="s">
        <v>33</v>
      </c>
      <c r="O5045">
        <v>2</v>
      </c>
      <c r="P5045">
        <v>2023</v>
      </c>
      <c r="Q5045">
        <v>6</v>
      </c>
      <c r="R5045" t="s">
        <v>95</v>
      </c>
      <c r="S5045">
        <v>2</v>
      </c>
      <c r="T5045">
        <v>26</v>
      </c>
      <c r="U5045">
        <v>5</v>
      </c>
      <c r="V5045">
        <v>2</v>
      </c>
      <c r="W5045" t="s">
        <v>76</v>
      </c>
      <c r="X5045" t="s">
        <v>47</v>
      </c>
      <c r="Y5045">
        <v>702880</v>
      </c>
      <c r="Z5045">
        <v>0.13</v>
      </c>
    </row>
    <row r="5046" spans="1:26" x14ac:dyDescent="0.25">
      <c r="A5046" t="s">
        <v>6948</v>
      </c>
      <c r="B5046" s="1">
        <v>45131</v>
      </c>
      <c r="C5046" t="s">
        <v>1334</v>
      </c>
      <c r="D5046" t="s">
        <v>63</v>
      </c>
      <c r="E5046" t="s">
        <v>29</v>
      </c>
      <c r="F5046" t="s">
        <v>41</v>
      </c>
      <c r="G5046" t="s">
        <v>116</v>
      </c>
      <c r="H5046">
        <v>9</v>
      </c>
      <c r="I5046">
        <v>1698</v>
      </c>
      <c r="J5046">
        <v>9</v>
      </c>
      <c r="K5046">
        <v>13906.62</v>
      </c>
      <c r="L5046">
        <v>745.25</v>
      </c>
      <c r="M5046" t="s">
        <v>32</v>
      </c>
      <c r="N5046" t="s">
        <v>33</v>
      </c>
      <c r="O5046">
        <v>5</v>
      </c>
      <c r="P5046">
        <v>2023</v>
      </c>
      <c r="Q5046">
        <v>7</v>
      </c>
      <c r="R5046" t="s">
        <v>125</v>
      </c>
      <c r="S5046">
        <v>3</v>
      </c>
      <c r="T5046">
        <v>30</v>
      </c>
      <c r="U5046">
        <v>5</v>
      </c>
      <c r="V5046">
        <v>1</v>
      </c>
      <c r="W5046" t="s">
        <v>60</v>
      </c>
      <c r="X5046" t="s">
        <v>47</v>
      </c>
      <c r="Y5046">
        <v>137538</v>
      </c>
      <c r="Z5046">
        <v>0.05</v>
      </c>
    </row>
    <row r="5047" spans="1:26" x14ac:dyDescent="0.25">
      <c r="A5047" t="s">
        <v>6949</v>
      </c>
      <c r="B5047" s="1">
        <v>45211</v>
      </c>
      <c r="C5047" t="s">
        <v>4732</v>
      </c>
      <c r="D5047" t="s">
        <v>39</v>
      </c>
      <c r="E5047" t="s">
        <v>51</v>
      </c>
      <c r="F5047" t="s">
        <v>52</v>
      </c>
      <c r="G5047" t="s">
        <v>79</v>
      </c>
      <c r="H5047">
        <v>6</v>
      </c>
      <c r="I5047">
        <v>518</v>
      </c>
      <c r="J5047">
        <v>29</v>
      </c>
      <c r="K5047">
        <v>2206.6799999999998</v>
      </c>
      <c r="L5047">
        <v>404.59</v>
      </c>
      <c r="M5047" t="s">
        <v>43</v>
      </c>
      <c r="N5047" t="s">
        <v>66</v>
      </c>
      <c r="O5047">
        <v>6</v>
      </c>
      <c r="P5047">
        <v>2023</v>
      </c>
      <c r="Q5047">
        <v>10</v>
      </c>
      <c r="R5047" t="s">
        <v>45</v>
      </c>
      <c r="S5047">
        <v>4</v>
      </c>
      <c r="T5047">
        <v>41</v>
      </c>
      <c r="U5047">
        <v>2</v>
      </c>
      <c r="V5047">
        <v>4</v>
      </c>
      <c r="W5047" t="s">
        <v>73</v>
      </c>
      <c r="X5047" t="s">
        <v>47</v>
      </c>
      <c r="Y5047">
        <v>90132</v>
      </c>
      <c r="Z5047">
        <v>0.18</v>
      </c>
    </row>
    <row r="5048" spans="1:26" x14ac:dyDescent="0.25">
      <c r="A5048" t="s">
        <v>6950</v>
      </c>
      <c r="B5048" s="1">
        <v>45175</v>
      </c>
      <c r="C5048" t="s">
        <v>2376</v>
      </c>
      <c r="D5048" t="s">
        <v>63</v>
      </c>
      <c r="E5048" t="s">
        <v>29</v>
      </c>
      <c r="F5048" t="s">
        <v>41</v>
      </c>
      <c r="G5048" t="s">
        <v>116</v>
      </c>
      <c r="H5048">
        <v>9</v>
      </c>
      <c r="I5048">
        <v>4205</v>
      </c>
      <c r="J5048">
        <v>17</v>
      </c>
      <c r="K5048">
        <v>31411.35</v>
      </c>
      <c r="L5048">
        <v>5139.8999999999996</v>
      </c>
      <c r="M5048" t="s">
        <v>65</v>
      </c>
      <c r="N5048" t="s">
        <v>44</v>
      </c>
      <c r="O5048">
        <v>4</v>
      </c>
      <c r="P5048">
        <v>2023</v>
      </c>
      <c r="Q5048">
        <v>9</v>
      </c>
      <c r="R5048" t="s">
        <v>80</v>
      </c>
      <c r="S5048">
        <v>3</v>
      </c>
      <c r="T5048">
        <v>36</v>
      </c>
      <c r="U5048">
        <v>2</v>
      </c>
      <c r="V5048">
        <v>3</v>
      </c>
      <c r="W5048" t="s">
        <v>83</v>
      </c>
      <c r="X5048" t="s">
        <v>47</v>
      </c>
      <c r="Y5048">
        <v>643365</v>
      </c>
      <c r="Z5048">
        <v>0.16</v>
      </c>
    </row>
    <row r="5049" spans="1:26" x14ac:dyDescent="0.25">
      <c r="A5049" t="s">
        <v>6951</v>
      </c>
      <c r="B5049" s="1">
        <v>45172</v>
      </c>
      <c r="C5049" t="s">
        <v>5623</v>
      </c>
      <c r="D5049" t="s">
        <v>63</v>
      </c>
      <c r="E5049" t="s">
        <v>58</v>
      </c>
      <c r="F5049" t="s">
        <v>52</v>
      </c>
      <c r="G5049" t="s">
        <v>53</v>
      </c>
      <c r="H5049">
        <v>10</v>
      </c>
      <c r="I5049">
        <v>3579</v>
      </c>
      <c r="J5049">
        <v>28</v>
      </c>
      <c r="K5049">
        <v>25768.799999999999</v>
      </c>
      <c r="L5049">
        <v>4077.17</v>
      </c>
      <c r="M5049" t="s">
        <v>32</v>
      </c>
      <c r="N5049" t="s">
        <v>44</v>
      </c>
      <c r="O5049">
        <v>7</v>
      </c>
      <c r="P5049">
        <v>2023</v>
      </c>
      <c r="Q5049">
        <v>9</v>
      </c>
      <c r="R5049" t="s">
        <v>80</v>
      </c>
      <c r="S5049">
        <v>3</v>
      </c>
      <c r="T5049">
        <v>36</v>
      </c>
      <c r="U5049">
        <v>2</v>
      </c>
      <c r="V5049">
        <v>0</v>
      </c>
      <c r="W5049" t="s">
        <v>55</v>
      </c>
      <c r="X5049" t="s">
        <v>36</v>
      </c>
      <c r="Y5049">
        <v>1002120</v>
      </c>
      <c r="Z5049">
        <v>0.16</v>
      </c>
    </row>
    <row r="5050" spans="1:26" x14ac:dyDescent="0.25">
      <c r="A5050" t="s">
        <v>6952</v>
      </c>
      <c r="B5050" s="1">
        <v>45058</v>
      </c>
      <c r="C5050" t="s">
        <v>3557</v>
      </c>
      <c r="D5050" t="s">
        <v>50</v>
      </c>
      <c r="E5050" t="s">
        <v>40</v>
      </c>
      <c r="F5050" t="s">
        <v>52</v>
      </c>
      <c r="G5050" t="s">
        <v>53</v>
      </c>
      <c r="H5050">
        <v>2</v>
      </c>
      <c r="I5050">
        <v>2446</v>
      </c>
      <c r="J5050">
        <v>5</v>
      </c>
      <c r="K5050">
        <v>4647.3999999999996</v>
      </c>
      <c r="L5050">
        <v>390.11</v>
      </c>
      <c r="M5050" t="s">
        <v>32</v>
      </c>
      <c r="N5050" t="s">
        <v>33</v>
      </c>
      <c r="O5050">
        <v>2</v>
      </c>
      <c r="P5050">
        <v>2023</v>
      </c>
      <c r="Q5050">
        <v>5</v>
      </c>
      <c r="R5050" t="s">
        <v>238</v>
      </c>
      <c r="S5050">
        <v>2</v>
      </c>
      <c r="T5050">
        <v>19</v>
      </c>
      <c r="U5050">
        <v>2</v>
      </c>
      <c r="V5050">
        <v>5</v>
      </c>
      <c r="W5050" t="s">
        <v>46</v>
      </c>
      <c r="X5050" t="s">
        <v>47</v>
      </c>
      <c r="Y5050">
        <v>24460</v>
      </c>
      <c r="Z5050">
        <v>0.08</v>
      </c>
    </row>
    <row r="5051" spans="1:26" x14ac:dyDescent="0.25">
      <c r="A5051" t="s">
        <v>6953</v>
      </c>
      <c r="B5051" s="1">
        <v>45131</v>
      </c>
      <c r="C5051" t="s">
        <v>2676</v>
      </c>
      <c r="D5051" t="s">
        <v>50</v>
      </c>
      <c r="E5051" t="s">
        <v>29</v>
      </c>
      <c r="F5051" t="s">
        <v>30</v>
      </c>
      <c r="G5051" t="s">
        <v>86</v>
      </c>
      <c r="H5051">
        <v>4</v>
      </c>
      <c r="I5051">
        <v>1652</v>
      </c>
      <c r="J5051">
        <v>15</v>
      </c>
      <c r="K5051">
        <v>5616.8</v>
      </c>
      <c r="L5051">
        <v>385.02</v>
      </c>
      <c r="M5051" t="s">
        <v>32</v>
      </c>
      <c r="N5051" t="s">
        <v>44</v>
      </c>
      <c r="O5051">
        <v>7</v>
      </c>
      <c r="P5051">
        <v>2023</v>
      </c>
      <c r="Q5051">
        <v>7</v>
      </c>
      <c r="R5051" t="s">
        <v>125</v>
      </c>
      <c r="S5051">
        <v>3</v>
      </c>
      <c r="T5051">
        <v>30</v>
      </c>
      <c r="U5051">
        <v>5</v>
      </c>
      <c r="V5051">
        <v>1</v>
      </c>
      <c r="W5051" t="s">
        <v>60</v>
      </c>
      <c r="X5051" t="s">
        <v>47</v>
      </c>
      <c r="Y5051">
        <v>99120</v>
      </c>
      <c r="Z5051">
        <v>7.0000000000000007E-2</v>
      </c>
    </row>
    <row r="5052" spans="1:26" x14ac:dyDescent="0.25">
      <c r="A5052" t="s">
        <v>6954</v>
      </c>
      <c r="B5052" s="1">
        <v>45206</v>
      </c>
      <c r="C5052" t="s">
        <v>2748</v>
      </c>
      <c r="D5052" t="s">
        <v>28</v>
      </c>
      <c r="E5052" t="s">
        <v>29</v>
      </c>
      <c r="F5052" t="s">
        <v>41</v>
      </c>
      <c r="G5052" t="s">
        <v>59</v>
      </c>
      <c r="H5052">
        <v>9</v>
      </c>
      <c r="I5052">
        <v>3050</v>
      </c>
      <c r="J5052">
        <v>24</v>
      </c>
      <c r="K5052">
        <v>20862</v>
      </c>
      <c r="L5052">
        <v>3190.33</v>
      </c>
      <c r="M5052" t="s">
        <v>65</v>
      </c>
      <c r="N5052" t="s">
        <v>66</v>
      </c>
      <c r="O5052">
        <v>6</v>
      </c>
      <c r="P5052">
        <v>2023</v>
      </c>
      <c r="Q5052">
        <v>10</v>
      </c>
      <c r="R5052" t="s">
        <v>45</v>
      </c>
      <c r="S5052">
        <v>4</v>
      </c>
      <c r="T5052">
        <v>40</v>
      </c>
      <c r="U5052">
        <v>1</v>
      </c>
      <c r="V5052">
        <v>6</v>
      </c>
      <c r="W5052" t="s">
        <v>35</v>
      </c>
      <c r="X5052" t="s">
        <v>36</v>
      </c>
      <c r="Y5052">
        <v>658800</v>
      </c>
      <c r="Z5052">
        <v>0.15</v>
      </c>
    </row>
    <row r="5053" spans="1:26" x14ac:dyDescent="0.25">
      <c r="A5053" t="s">
        <v>6955</v>
      </c>
      <c r="B5053" s="1">
        <v>45165</v>
      </c>
      <c r="C5053" t="s">
        <v>1152</v>
      </c>
      <c r="D5053" t="s">
        <v>39</v>
      </c>
      <c r="E5053" t="s">
        <v>58</v>
      </c>
      <c r="F5053" t="s">
        <v>30</v>
      </c>
      <c r="G5053" t="s">
        <v>64</v>
      </c>
      <c r="H5053">
        <v>8</v>
      </c>
      <c r="I5053">
        <v>4557</v>
      </c>
      <c r="J5053">
        <v>8</v>
      </c>
      <c r="K5053">
        <v>33539.519999999997</v>
      </c>
      <c r="L5053">
        <v>3354.78</v>
      </c>
      <c r="M5053" t="s">
        <v>32</v>
      </c>
      <c r="N5053" t="s">
        <v>44</v>
      </c>
      <c r="O5053">
        <v>6</v>
      </c>
      <c r="P5053">
        <v>2023</v>
      </c>
      <c r="Q5053">
        <v>8</v>
      </c>
      <c r="R5053" t="s">
        <v>72</v>
      </c>
      <c r="S5053">
        <v>3</v>
      </c>
      <c r="T5053">
        <v>35</v>
      </c>
      <c r="U5053">
        <v>5</v>
      </c>
      <c r="V5053">
        <v>0</v>
      </c>
      <c r="W5053" t="s">
        <v>55</v>
      </c>
      <c r="X5053" t="s">
        <v>36</v>
      </c>
      <c r="Y5053">
        <v>291648</v>
      </c>
      <c r="Z5053">
        <v>0.1</v>
      </c>
    </row>
    <row r="5054" spans="1:26" x14ac:dyDescent="0.25">
      <c r="A5054" t="s">
        <v>6956</v>
      </c>
      <c r="B5054" s="1">
        <v>45095</v>
      </c>
      <c r="C5054" t="s">
        <v>400</v>
      </c>
      <c r="D5054" t="s">
        <v>63</v>
      </c>
      <c r="E5054" t="s">
        <v>58</v>
      </c>
      <c r="F5054" t="s">
        <v>41</v>
      </c>
      <c r="G5054" t="s">
        <v>116</v>
      </c>
      <c r="H5054">
        <v>7</v>
      </c>
      <c r="I5054">
        <v>3178</v>
      </c>
      <c r="J5054">
        <v>21</v>
      </c>
      <c r="K5054">
        <v>17574.34</v>
      </c>
      <c r="L5054">
        <v>2484.7800000000002</v>
      </c>
      <c r="M5054" t="s">
        <v>43</v>
      </c>
      <c r="N5054" t="s">
        <v>33</v>
      </c>
      <c r="O5054">
        <v>2</v>
      </c>
      <c r="P5054">
        <v>2023</v>
      </c>
      <c r="Q5054">
        <v>6</v>
      </c>
      <c r="R5054" t="s">
        <v>95</v>
      </c>
      <c r="S5054">
        <v>2</v>
      </c>
      <c r="T5054">
        <v>25</v>
      </c>
      <c r="U5054">
        <v>4</v>
      </c>
      <c r="V5054">
        <v>0</v>
      </c>
      <c r="W5054" t="s">
        <v>55</v>
      </c>
      <c r="X5054" t="s">
        <v>36</v>
      </c>
      <c r="Y5054">
        <v>467166</v>
      </c>
      <c r="Z5054">
        <v>0.14000000000000001</v>
      </c>
    </row>
    <row r="5055" spans="1:26" x14ac:dyDescent="0.25">
      <c r="A5055" t="s">
        <v>6957</v>
      </c>
      <c r="B5055" s="1">
        <v>45192</v>
      </c>
      <c r="C5055" t="s">
        <v>1106</v>
      </c>
      <c r="D5055" t="s">
        <v>63</v>
      </c>
      <c r="E5055" t="s">
        <v>40</v>
      </c>
      <c r="F5055" t="s">
        <v>52</v>
      </c>
      <c r="G5055" t="s">
        <v>53</v>
      </c>
      <c r="H5055">
        <v>7</v>
      </c>
      <c r="I5055">
        <v>3341</v>
      </c>
      <c r="J5055">
        <v>20</v>
      </c>
      <c r="K5055">
        <v>18709.599999999999</v>
      </c>
      <c r="L5055">
        <v>2495.5</v>
      </c>
      <c r="M5055" t="s">
        <v>65</v>
      </c>
      <c r="N5055" t="s">
        <v>66</v>
      </c>
      <c r="O5055">
        <v>5</v>
      </c>
      <c r="P5055">
        <v>2023</v>
      </c>
      <c r="Q5055">
        <v>9</v>
      </c>
      <c r="R5055" t="s">
        <v>80</v>
      </c>
      <c r="S5055">
        <v>3</v>
      </c>
      <c r="T5055">
        <v>38</v>
      </c>
      <c r="U5055">
        <v>4</v>
      </c>
      <c r="V5055">
        <v>6</v>
      </c>
      <c r="W5055" t="s">
        <v>35</v>
      </c>
      <c r="X5055" t="s">
        <v>36</v>
      </c>
      <c r="Y5055">
        <v>467740</v>
      </c>
      <c r="Z5055">
        <v>0.13</v>
      </c>
    </row>
    <row r="5056" spans="1:26" x14ac:dyDescent="0.25">
      <c r="A5056" t="s">
        <v>6958</v>
      </c>
      <c r="B5056" s="1">
        <v>45275</v>
      </c>
      <c r="C5056" t="s">
        <v>880</v>
      </c>
      <c r="D5056" t="s">
        <v>63</v>
      </c>
      <c r="E5056" t="s">
        <v>40</v>
      </c>
      <c r="F5056" t="s">
        <v>52</v>
      </c>
      <c r="G5056" t="s">
        <v>91</v>
      </c>
      <c r="H5056">
        <v>4</v>
      </c>
      <c r="I5056">
        <v>2615</v>
      </c>
      <c r="J5056">
        <v>11</v>
      </c>
      <c r="K5056">
        <v>9309.4</v>
      </c>
      <c r="L5056">
        <v>815.7</v>
      </c>
      <c r="M5056" t="s">
        <v>65</v>
      </c>
      <c r="N5056" t="s">
        <v>66</v>
      </c>
      <c r="O5056">
        <v>2</v>
      </c>
      <c r="P5056">
        <v>2023</v>
      </c>
      <c r="Q5056">
        <v>12</v>
      </c>
      <c r="R5056" t="s">
        <v>54</v>
      </c>
      <c r="S5056">
        <v>4</v>
      </c>
      <c r="T5056">
        <v>50</v>
      </c>
      <c r="U5056">
        <v>3</v>
      </c>
      <c r="V5056">
        <v>5</v>
      </c>
      <c r="W5056" t="s">
        <v>46</v>
      </c>
      <c r="X5056" t="s">
        <v>47</v>
      </c>
      <c r="Y5056">
        <v>115060</v>
      </c>
      <c r="Z5056">
        <v>0.09</v>
      </c>
    </row>
    <row r="5057" spans="1:26" x14ac:dyDescent="0.25">
      <c r="A5057" t="s">
        <v>6959</v>
      </c>
      <c r="B5057" s="1">
        <v>45177</v>
      </c>
      <c r="C5057" t="s">
        <v>2888</v>
      </c>
      <c r="D5057" t="s">
        <v>63</v>
      </c>
      <c r="E5057" t="s">
        <v>40</v>
      </c>
      <c r="F5057" t="s">
        <v>30</v>
      </c>
      <c r="G5057" t="s">
        <v>86</v>
      </c>
      <c r="H5057">
        <v>8</v>
      </c>
      <c r="I5057">
        <v>1631</v>
      </c>
      <c r="J5057">
        <v>19</v>
      </c>
      <c r="K5057">
        <v>10568.88</v>
      </c>
      <c r="L5057">
        <v>1314.73</v>
      </c>
      <c r="M5057" t="s">
        <v>43</v>
      </c>
      <c r="N5057" t="s">
        <v>44</v>
      </c>
      <c r="O5057">
        <v>3</v>
      </c>
      <c r="P5057">
        <v>2023</v>
      </c>
      <c r="Q5057">
        <v>9</v>
      </c>
      <c r="R5057" t="s">
        <v>80</v>
      </c>
      <c r="S5057">
        <v>3</v>
      </c>
      <c r="T5057">
        <v>36</v>
      </c>
      <c r="U5057">
        <v>2</v>
      </c>
      <c r="V5057">
        <v>5</v>
      </c>
      <c r="W5057" t="s">
        <v>46</v>
      </c>
      <c r="X5057" t="s">
        <v>47</v>
      </c>
      <c r="Y5057">
        <v>247912</v>
      </c>
      <c r="Z5057">
        <v>0.12</v>
      </c>
    </row>
    <row r="5058" spans="1:26" x14ac:dyDescent="0.25">
      <c r="A5058" t="s">
        <v>6960</v>
      </c>
      <c r="B5058" s="1">
        <v>45149</v>
      </c>
      <c r="C5058" t="s">
        <v>3211</v>
      </c>
      <c r="D5058" t="s">
        <v>63</v>
      </c>
      <c r="E5058" t="s">
        <v>58</v>
      </c>
      <c r="F5058" t="s">
        <v>41</v>
      </c>
      <c r="G5058" t="s">
        <v>59</v>
      </c>
      <c r="H5058">
        <v>5</v>
      </c>
      <c r="I5058">
        <v>4652</v>
      </c>
      <c r="J5058">
        <v>25</v>
      </c>
      <c r="K5058">
        <v>17445</v>
      </c>
      <c r="L5058">
        <v>1544.34</v>
      </c>
      <c r="M5058" t="s">
        <v>43</v>
      </c>
      <c r="N5058" t="s">
        <v>44</v>
      </c>
      <c r="O5058">
        <v>1</v>
      </c>
      <c r="P5058">
        <v>2023</v>
      </c>
      <c r="Q5058">
        <v>8</v>
      </c>
      <c r="R5058" t="s">
        <v>72</v>
      </c>
      <c r="S5058">
        <v>3</v>
      </c>
      <c r="T5058">
        <v>32</v>
      </c>
      <c r="U5058">
        <v>2</v>
      </c>
      <c r="V5058">
        <v>5</v>
      </c>
      <c r="W5058" t="s">
        <v>46</v>
      </c>
      <c r="X5058" t="s">
        <v>47</v>
      </c>
      <c r="Y5058">
        <v>581500</v>
      </c>
      <c r="Z5058">
        <v>0.09</v>
      </c>
    </row>
    <row r="5059" spans="1:26" x14ac:dyDescent="0.25">
      <c r="A5059" t="s">
        <v>6961</v>
      </c>
      <c r="B5059" s="1">
        <v>45236</v>
      </c>
      <c r="C5059" t="s">
        <v>2246</v>
      </c>
      <c r="D5059" t="s">
        <v>28</v>
      </c>
      <c r="E5059" t="s">
        <v>40</v>
      </c>
      <c r="F5059" t="s">
        <v>52</v>
      </c>
      <c r="G5059" t="s">
        <v>53</v>
      </c>
      <c r="H5059">
        <v>4</v>
      </c>
      <c r="I5059">
        <v>2870</v>
      </c>
      <c r="J5059">
        <v>20</v>
      </c>
      <c r="K5059">
        <v>9184</v>
      </c>
      <c r="L5059">
        <v>798.04</v>
      </c>
      <c r="M5059" t="s">
        <v>43</v>
      </c>
      <c r="N5059" t="s">
        <v>33</v>
      </c>
      <c r="O5059">
        <v>5</v>
      </c>
      <c r="P5059">
        <v>2023</v>
      </c>
      <c r="Q5059">
        <v>11</v>
      </c>
      <c r="R5059" t="s">
        <v>92</v>
      </c>
      <c r="S5059">
        <v>4</v>
      </c>
      <c r="T5059">
        <v>45</v>
      </c>
      <c r="U5059">
        <v>2</v>
      </c>
      <c r="V5059">
        <v>1</v>
      </c>
      <c r="W5059" t="s">
        <v>60</v>
      </c>
      <c r="X5059" t="s">
        <v>47</v>
      </c>
      <c r="Y5059">
        <v>229600</v>
      </c>
      <c r="Z5059">
        <v>0.09</v>
      </c>
    </row>
    <row r="5060" spans="1:26" x14ac:dyDescent="0.25">
      <c r="A5060" t="s">
        <v>6962</v>
      </c>
      <c r="B5060" s="1">
        <v>45006</v>
      </c>
      <c r="C5060" t="s">
        <v>386</v>
      </c>
      <c r="D5060" t="s">
        <v>63</v>
      </c>
      <c r="E5060" t="s">
        <v>58</v>
      </c>
      <c r="F5060" t="s">
        <v>30</v>
      </c>
      <c r="G5060" t="s">
        <v>31</v>
      </c>
      <c r="H5060">
        <v>4</v>
      </c>
      <c r="I5060">
        <v>2481</v>
      </c>
      <c r="J5060">
        <v>4</v>
      </c>
      <c r="K5060">
        <v>9527.0400000000009</v>
      </c>
      <c r="L5060">
        <v>1660.62</v>
      </c>
      <c r="M5060" t="s">
        <v>43</v>
      </c>
      <c r="N5060" t="s">
        <v>33</v>
      </c>
      <c r="O5060">
        <v>2</v>
      </c>
      <c r="P5060">
        <v>2023</v>
      </c>
      <c r="Q5060">
        <v>3</v>
      </c>
      <c r="R5060" t="s">
        <v>105</v>
      </c>
      <c r="S5060">
        <v>1</v>
      </c>
      <c r="T5060">
        <v>12</v>
      </c>
      <c r="U5060">
        <v>4</v>
      </c>
      <c r="V5060">
        <v>2</v>
      </c>
      <c r="W5060" t="s">
        <v>76</v>
      </c>
      <c r="X5060" t="s">
        <v>47</v>
      </c>
      <c r="Y5060">
        <v>39696</v>
      </c>
      <c r="Z5060">
        <v>0.17</v>
      </c>
    </row>
    <row r="5061" spans="1:26" x14ac:dyDescent="0.25">
      <c r="A5061" t="s">
        <v>6963</v>
      </c>
      <c r="B5061" s="1">
        <v>45179</v>
      </c>
      <c r="C5061" t="s">
        <v>6964</v>
      </c>
      <c r="D5061" t="s">
        <v>50</v>
      </c>
      <c r="E5061" t="s">
        <v>29</v>
      </c>
      <c r="F5061" t="s">
        <v>30</v>
      </c>
      <c r="G5061" t="s">
        <v>86</v>
      </c>
      <c r="H5061">
        <v>7</v>
      </c>
      <c r="I5061">
        <v>1029</v>
      </c>
      <c r="J5061">
        <v>1</v>
      </c>
      <c r="K5061">
        <v>7130.97</v>
      </c>
      <c r="L5061">
        <v>689.39</v>
      </c>
      <c r="M5061" t="s">
        <v>43</v>
      </c>
      <c r="N5061" t="s">
        <v>44</v>
      </c>
      <c r="O5061">
        <v>1</v>
      </c>
      <c r="P5061">
        <v>2023</v>
      </c>
      <c r="Q5061">
        <v>9</v>
      </c>
      <c r="R5061" t="s">
        <v>80</v>
      </c>
      <c r="S5061">
        <v>3</v>
      </c>
      <c r="T5061">
        <v>37</v>
      </c>
      <c r="U5061">
        <v>3</v>
      </c>
      <c r="V5061">
        <v>0</v>
      </c>
      <c r="W5061" t="s">
        <v>55</v>
      </c>
      <c r="X5061" t="s">
        <v>36</v>
      </c>
      <c r="Y5061">
        <v>7203</v>
      </c>
      <c r="Z5061">
        <v>0.1</v>
      </c>
    </row>
    <row r="5062" spans="1:26" x14ac:dyDescent="0.25">
      <c r="A5062" t="s">
        <v>6965</v>
      </c>
      <c r="B5062" s="1">
        <v>45219</v>
      </c>
      <c r="C5062" t="s">
        <v>3086</v>
      </c>
      <c r="D5062" t="s">
        <v>28</v>
      </c>
      <c r="E5062" t="s">
        <v>40</v>
      </c>
      <c r="F5062" t="s">
        <v>52</v>
      </c>
      <c r="G5062" t="s">
        <v>79</v>
      </c>
      <c r="H5062">
        <v>8</v>
      </c>
      <c r="I5062">
        <v>4130</v>
      </c>
      <c r="J5062">
        <v>20</v>
      </c>
      <c r="K5062">
        <v>26432</v>
      </c>
      <c r="L5062">
        <v>5136.42</v>
      </c>
      <c r="M5062" t="s">
        <v>32</v>
      </c>
      <c r="N5062" t="s">
        <v>66</v>
      </c>
      <c r="O5062">
        <v>5</v>
      </c>
      <c r="P5062">
        <v>2023</v>
      </c>
      <c r="Q5062">
        <v>10</v>
      </c>
      <c r="R5062" t="s">
        <v>45</v>
      </c>
      <c r="S5062">
        <v>4</v>
      </c>
      <c r="T5062">
        <v>42</v>
      </c>
      <c r="U5062">
        <v>3</v>
      </c>
      <c r="V5062">
        <v>5</v>
      </c>
      <c r="W5062" t="s">
        <v>46</v>
      </c>
      <c r="X5062" t="s">
        <v>47</v>
      </c>
      <c r="Y5062">
        <v>660800</v>
      </c>
      <c r="Z5062">
        <v>0.19</v>
      </c>
    </row>
    <row r="5063" spans="1:26" x14ac:dyDescent="0.25">
      <c r="A5063" t="s">
        <v>6966</v>
      </c>
      <c r="B5063" s="1">
        <v>45043</v>
      </c>
      <c r="C5063" t="s">
        <v>4254</v>
      </c>
      <c r="D5063" t="s">
        <v>39</v>
      </c>
      <c r="E5063" t="s">
        <v>58</v>
      </c>
      <c r="F5063" t="s">
        <v>30</v>
      </c>
      <c r="G5063" t="s">
        <v>86</v>
      </c>
      <c r="H5063">
        <v>10</v>
      </c>
      <c r="I5063">
        <v>3591</v>
      </c>
      <c r="J5063">
        <v>18</v>
      </c>
      <c r="K5063">
        <v>29446.2</v>
      </c>
      <c r="L5063">
        <v>4202.32</v>
      </c>
      <c r="M5063" t="s">
        <v>65</v>
      </c>
      <c r="N5063" t="s">
        <v>33</v>
      </c>
      <c r="O5063">
        <v>3</v>
      </c>
      <c r="P5063">
        <v>2023</v>
      </c>
      <c r="Q5063">
        <v>4</v>
      </c>
      <c r="R5063" t="s">
        <v>100</v>
      </c>
      <c r="S5063">
        <v>2</v>
      </c>
      <c r="T5063">
        <v>17</v>
      </c>
      <c r="U5063">
        <v>5</v>
      </c>
      <c r="V5063">
        <v>4</v>
      </c>
      <c r="W5063" t="s">
        <v>73</v>
      </c>
      <c r="X5063" t="s">
        <v>47</v>
      </c>
      <c r="Y5063">
        <v>646380</v>
      </c>
      <c r="Z5063">
        <v>0.14000000000000001</v>
      </c>
    </row>
    <row r="5064" spans="1:26" x14ac:dyDescent="0.25">
      <c r="A5064" t="s">
        <v>6967</v>
      </c>
      <c r="B5064" s="1">
        <v>45207</v>
      </c>
      <c r="C5064" t="s">
        <v>124</v>
      </c>
      <c r="D5064" t="s">
        <v>50</v>
      </c>
      <c r="E5064" t="s">
        <v>40</v>
      </c>
      <c r="F5064" t="s">
        <v>41</v>
      </c>
      <c r="G5064" t="s">
        <v>116</v>
      </c>
      <c r="H5064">
        <v>6</v>
      </c>
      <c r="I5064">
        <v>3463</v>
      </c>
      <c r="J5064">
        <v>9</v>
      </c>
      <c r="K5064">
        <v>18907.98</v>
      </c>
      <c r="L5064">
        <v>2502.19</v>
      </c>
      <c r="M5064" t="s">
        <v>65</v>
      </c>
      <c r="N5064" t="s">
        <v>33</v>
      </c>
      <c r="O5064">
        <v>1</v>
      </c>
      <c r="P5064">
        <v>2023</v>
      </c>
      <c r="Q5064">
        <v>10</v>
      </c>
      <c r="R5064" t="s">
        <v>45</v>
      </c>
      <c r="S5064">
        <v>4</v>
      </c>
      <c r="T5064">
        <v>41</v>
      </c>
      <c r="U5064">
        <v>2</v>
      </c>
      <c r="V5064">
        <v>0</v>
      </c>
      <c r="W5064" t="s">
        <v>55</v>
      </c>
      <c r="X5064" t="s">
        <v>36</v>
      </c>
      <c r="Y5064">
        <v>187002</v>
      </c>
      <c r="Z5064">
        <v>0.13</v>
      </c>
    </row>
    <row r="5065" spans="1:26" x14ac:dyDescent="0.25">
      <c r="A5065" t="s">
        <v>6968</v>
      </c>
      <c r="B5065" s="1">
        <v>45154</v>
      </c>
      <c r="C5065" t="s">
        <v>5764</v>
      </c>
      <c r="D5065" t="s">
        <v>50</v>
      </c>
      <c r="E5065" t="s">
        <v>40</v>
      </c>
      <c r="F5065" t="s">
        <v>41</v>
      </c>
      <c r="G5065" t="s">
        <v>59</v>
      </c>
      <c r="H5065">
        <v>9</v>
      </c>
      <c r="I5065">
        <v>4942</v>
      </c>
      <c r="J5065">
        <v>19</v>
      </c>
      <c r="K5065">
        <v>36027.18</v>
      </c>
      <c r="L5065">
        <v>5836.56</v>
      </c>
      <c r="M5065" t="s">
        <v>65</v>
      </c>
      <c r="N5065" t="s">
        <v>66</v>
      </c>
      <c r="O5065">
        <v>3</v>
      </c>
      <c r="P5065">
        <v>2023</v>
      </c>
      <c r="Q5065">
        <v>8</v>
      </c>
      <c r="R5065" t="s">
        <v>72</v>
      </c>
      <c r="S5065">
        <v>3</v>
      </c>
      <c r="T5065">
        <v>33</v>
      </c>
      <c r="U5065">
        <v>3</v>
      </c>
      <c r="V5065">
        <v>3</v>
      </c>
      <c r="W5065" t="s">
        <v>83</v>
      </c>
      <c r="X5065" t="s">
        <v>47</v>
      </c>
      <c r="Y5065">
        <v>845082</v>
      </c>
      <c r="Z5065">
        <v>0.16</v>
      </c>
    </row>
    <row r="5066" spans="1:26" x14ac:dyDescent="0.25">
      <c r="A5066" t="s">
        <v>6969</v>
      </c>
      <c r="B5066" s="1">
        <v>45183</v>
      </c>
      <c r="C5066" t="s">
        <v>919</v>
      </c>
      <c r="D5066" t="s">
        <v>28</v>
      </c>
      <c r="E5066" t="s">
        <v>29</v>
      </c>
      <c r="F5066" t="s">
        <v>52</v>
      </c>
      <c r="G5066" t="s">
        <v>53</v>
      </c>
      <c r="H5066">
        <v>1</v>
      </c>
      <c r="I5066">
        <v>2509</v>
      </c>
      <c r="J5066">
        <v>14</v>
      </c>
      <c r="K5066">
        <v>2157.7399999999998</v>
      </c>
      <c r="L5066">
        <v>396.05</v>
      </c>
      <c r="M5066" t="s">
        <v>43</v>
      </c>
      <c r="N5066" t="s">
        <v>33</v>
      </c>
      <c r="O5066">
        <v>2</v>
      </c>
      <c r="P5066">
        <v>2023</v>
      </c>
      <c r="Q5066">
        <v>9</v>
      </c>
      <c r="R5066" t="s">
        <v>80</v>
      </c>
      <c r="S5066">
        <v>3</v>
      </c>
      <c r="T5066">
        <v>37</v>
      </c>
      <c r="U5066">
        <v>3</v>
      </c>
      <c r="V5066">
        <v>4</v>
      </c>
      <c r="W5066" t="s">
        <v>73</v>
      </c>
      <c r="X5066" t="s">
        <v>47</v>
      </c>
      <c r="Y5066">
        <v>35126</v>
      </c>
      <c r="Z5066">
        <v>0.18</v>
      </c>
    </row>
    <row r="5067" spans="1:26" x14ac:dyDescent="0.25">
      <c r="A5067" t="s">
        <v>6970</v>
      </c>
      <c r="B5067" s="1">
        <v>45023</v>
      </c>
      <c r="C5067" t="s">
        <v>3907</v>
      </c>
      <c r="D5067" t="s">
        <v>28</v>
      </c>
      <c r="E5067" t="s">
        <v>29</v>
      </c>
      <c r="F5067" t="s">
        <v>41</v>
      </c>
      <c r="G5067" t="s">
        <v>116</v>
      </c>
      <c r="H5067">
        <v>2</v>
      </c>
      <c r="I5067">
        <v>4745</v>
      </c>
      <c r="J5067">
        <v>7</v>
      </c>
      <c r="K5067">
        <v>8825.7000000000007</v>
      </c>
      <c r="L5067">
        <v>1439.55</v>
      </c>
      <c r="M5067" t="s">
        <v>65</v>
      </c>
      <c r="N5067" t="s">
        <v>44</v>
      </c>
      <c r="O5067">
        <v>2</v>
      </c>
      <c r="P5067">
        <v>2023</v>
      </c>
      <c r="Q5067">
        <v>4</v>
      </c>
      <c r="R5067" t="s">
        <v>100</v>
      </c>
      <c r="S5067">
        <v>2</v>
      </c>
      <c r="T5067">
        <v>14</v>
      </c>
      <c r="U5067">
        <v>2</v>
      </c>
      <c r="V5067">
        <v>5</v>
      </c>
      <c r="W5067" t="s">
        <v>46</v>
      </c>
      <c r="X5067" t="s">
        <v>47</v>
      </c>
      <c r="Y5067">
        <v>66430</v>
      </c>
      <c r="Z5067">
        <v>0.16</v>
      </c>
    </row>
    <row r="5068" spans="1:26" x14ac:dyDescent="0.25">
      <c r="A5068" t="s">
        <v>6971</v>
      </c>
      <c r="B5068" s="1">
        <v>45155</v>
      </c>
      <c r="C5068" t="s">
        <v>3605</v>
      </c>
      <c r="D5068" t="s">
        <v>63</v>
      </c>
      <c r="E5068" t="s">
        <v>51</v>
      </c>
      <c r="F5068" t="s">
        <v>30</v>
      </c>
      <c r="G5068" t="s">
        <v>86</v>
      </c>
      <c r="H5068">
        <v>6</v>
      </c>
      <c r="I5068">
        <v>2415</v>
      </c>
      <c r="J5068">
        <v>11</v>
      </c>
      <c r="K5068">
        <v>12896.1</v>
      </c>
      <c r="L5068">
        <v>2065.1999999999998</v>
      </c>
      <c r="M5068" t="s">
        <v>43</v>
      </c>
      <c r="N5068" t="s">
        <v>44</v>
      </c>
      <c r="O5068">
        <v>6</v>
      </c>
      <c r="P5068">
        <v>2023</v>
      </c>
      <c r="Q5068">
        <v>8</v>
      </c>
      <c r="R5068" t="s">
        <v>72</v>
      </c>
      <c r="S5068">
        <v>3</v>
      </c>
      <c r="T5068">
        <v>33</v>
      </c>
      <c r="U5068">
        <v>3</v>
      </c>
      <c r="V5068">
        <v>4</v>
      </c>
      <c r="W5068" t="s">
        <v>73</v>
      </c>
      <c r="X5068" t="s">
        <v>47</v>
      </c>
      <c r="Y5068">
        <v>159390</v>
      </c>
      <c r="Z5068">
        <v>0.16</v>
      </c>
    </row>
    <row r="5069" spans="1:26" x14ac:dyDescent="0.25">
      <c r="A5069" t="s">
        <v>6972</v>
      </c>
      <c r="B5069" s="1">
        <v>44960</v>
      </c>
      <c r="C5069" t="s">
        <v>2605</v>
      </c>
      <c r="D5069" t="s">
        <v>28</v>
      </c>
      <c r="E5069" t="s">
        <v>51</v>
      </c>
      <c r="F5069" t="s">
        <v>52</v>
      </c>
      <c r="G5069" t="s">
        <v>79</v>
      </c>
      <c r="H5069">
        <v>6</v>
      </c>
      <c r="I5069">
        <v>764</v>
      </c>
      <c r="J5069">
        <v>15</v>
      </c>
      <c r="K5069">
        <v>3896.4</v>
      </c>
      <c r="L5069">
        <v>207.87</v>
      </c>
      <c r="M5069" t="s">
        <v>65</v>
      </c>
      <c r="N5069" t="s">
        <v>44</v>
      </c>
      <c r="O5069">
        <v>2</v>
      </c>
      <c r="P5069">
        <v>2023</v>
      </c>
      <c r="Q5069">
        <v>2</v>
      </c>
      <c r="R5069" t="s">
        <v>67</v>
      </c>
      <c r="S5069">
        <v>1</v>
      </c>
      <c r="T5069">
        <v>5</v>
      </c>
      <c r="U5069">
        <v>1</v>
      </c>
      <c r="V5069">
        <v>5</v>
      </c>
      <c r="W5069" t="s">
        <v>46</v>
      </c>
      <c r="X5069" t="s">
        <v>47</v>
      </c>
      <c r="Y5069">
        <v>68760</v>
      </c>
      <c r="Z5069">
        <v>0.05</v>
      </c>
    </row>
    <row r="5070" spans="1:26" x14ac:dyDescent="0.25">
      <c r="A5070" t="s">
        <v>6973</v>
      </c>
      <c r="B5070" s="1">
        <v>45208</v>
      </c>
      <c r="C5070" t="s">
        <v>1048</v>
      </c>
      <c r="D5070" t="s">
        <v>63</v>
      </c>
      <c r="E5070" t="s">
        <v>58</v>
      </c>
      <c r="F5070" t="s">
        <v>41</v>
      </c>
      <c r="G5070" t="s">
        <v>116</v>
      </c>
      <c r="H5070">
        <v>10</v>
      </c>
      <c r="I5070">
        <v>850</v>
      </c>
      <c r="J5070">
        <v>18</v>
      </c>
      <c r="K5070">
        <v>6970</v>
      </c>
      <c r="L5070">
        <v>1251.57</v>
      </c>
      <c r="M5070" t="s">
        <v>32</v>
      </c>
      <c r="N5070" t="s">
        <v>66</v>
      </c>
      <c r="O5070">
        <v>1</v>
      </c>
      <c r="P5070">
        <v>2023</v>
      </c>
      <c r="Q5070">
        <v>10</v>
      </c>
      <c r="R5070" t="s">
        <v>45</v>
      </c>
      <c r="S5070">
        <v>4</v>
      </c>
      <c r="T5070">
        <v>41</v>
      </c>
      <c r="U5070">
        <v>2</v>
      </c>
      <c r="V5070">
        <v>1</v>
      </c>
      <c r="W5070" t="s">
        <v>60</v>
      </c>
      <c r="X5070" t="s">
        <v>47</v>
      </c>
      <c r="Y5070">
        <v>153000</v>
      </c>
      <c r="Z5070">
        <v>0.18</v>
      </c>
    </row>
    <row r="5071" spans="1:26" x14ac:dyDescent="0.25">
      <c r="A5071" t="s">
        <v>6974</v>
      </c>
      <c r="B5071" s="1">
        <v>45185</v>
      </c>
      <c r="C5071" t="s">
        <v>1759</v>
      </c>
      <c r="D5071" t="s">
        <v>39</v>
      </c>
      <c r="E5071" t="s">
        <v>40</v>
      </c>
      <c r="F5071" t="s">
        <v>41</v>
      </c>
      <c r="G5071" t="s">
        <v>116</v>
      </c>
      <c r="H5071">
        <v>5</v>
      </c>
      <c r="I5071">
        <v>1142</v>
      </c>
      <c r="J5071">
        <v>28</v>
      </c>
      <c r="K5071">
        <v>4111.2</v>
      </c>
      <c r="L5071">
        <v>368.71</v>
      </c>
      <c r="M5071" t="s">
        <v>65</v>
      </c>
      <c r="N5071" t="s">
        <v>33</v>
      </c>
      <c r="O5071">
        <v>2</v>
      </c>
      <c r="P5071">
        <v>2023</v>
      </c>
      <c r="Q5071">
        <v>9</v>
      </c>
      <c r="R5071" t="s">
        <v>80</v>
      </c>
      <c r="S5071">
        <v>3</v>
      </c>
      <c r="T5071">
        <v>37</v>
      </c>
      <c r="U5071">
        <v>3</v>
      </c>
      <c r="V5071">
        <v>6</v>
      </c>
      <c r="W5071" t="s">
        <v>35</v>
      </c>
      <c r="X5071" t="s">
        <v>36</v>
      </c>
      <c r="Y5071">
        <v>159880</v>
      </c>
      <c r="Z5071">
        <v>0.09</v>
      </c>
    </row>
    <row r="5072" spans="1:26" x14ac:dyDescent="0.25">
      <c r="A5072" t="s">
        <v>6975</v>
      </c>
      <c r="B5072" s="1">
        <v>45257</v>
      </c>
      <c r="C5072" t="s">
        <v>2114</v>
      </c>
      <c r="D5072" t="s">
        <v>50</v>
      </c>
      <c r="E5072" t="s">
        <v>51</v>
      </c>
      <c r="F5072" t="s">
        <v>52</v>
      </c>
      <c r="G5072" t="s">
        <v>91</v>
      </c>
      <c r="H5072">
        <v>8</v>
      </c>
      <c r="I5072">
        <v>4635</v>
      </c>
      <c r="J5072">
        <v>8</v>
      </c>
      <c r="K5072">
        <v>34113.599999999999</v>
      </c>
      <c r="L5072">
        <v>4397.38</v>
      </c>
      <c r="M5072" t="s">
        <v>43</v>
      </c>
      <c r="N5072" t="s">
        <v>33</v>
      </c>
      <c r="O5072">
        <v>1</v>
      </c>
      <c r="P5072">
        <v>2023</v>
      </c>
      <c r="Q5072">
        <v>11</v>
      </c>
      <c r="R5072" t="s">
        <v>92</v>
      </c>
      <c r="S5072">
        <v>4</v>
      </c>
      <c r="T5072">
        <v>48</v>
      </c>
      <c r="U5072">
        <v>5</v>
      </c>
      <c r="V5072">
        <v>1</v>
      </c>
      <c r="W5072" t="s">
        <v>60</v>
      </c>
      <c r="X5072" t="s">
        <v>47</v>
      </c>
      <c r="Y5072">
        <v>296640</v>
      </c>
      <c r="Z5072">
        <v>0.13</v>
      </c>
    </row>
    <row r="5073" spans="1:26" x14ac:dyDescent="0.25">
      <c r="A5073" t="s">
        <v>6976</v>
      </c>
      <c r="B5073" s="1">
        <v>45181</v>
      </c>
      <c r="C5073" t="s">
        <v>2987</v>
      </c>
      <c r="D5073" t="s">
        <v>63</v>
      </c>
      <c r="E5073" t="s">
        <v>51</v>
      </c>
      <c r="F5073" t="s">
        <v>41</v>
      </c>
      <c r="G5073" t="s">
        <v>59</v>
      </c>
      <c r="H5073">
        <v>4</v>
      </c>
      <c r="I5073">
        <v>1859</v>
      </c>
      <c r="J5073">
        <v>7</v>
      </c>
      <c r="K5073">
        <v>6915.48</v>
      </c>
      <c r="L5073">
        <v>929.94</v>
      </c>
      <c r="M5073" t="s">
        <v>43</v>
      </c>
      <c r="N5073" t="s">
        <v>66</v>
      </c>
      <c r="O5073">
        <v>1</v>
      </c>
      <c r="P5073">
        <v>2023</v>
      </c>
      <c r="Q5073">
        <v>9</v>
      </c>
      <c r="R5073" t="s">
        <v>80</v>
      </c>
      <c r="S5073">
        <v>3</v>
      </c>
      <c r="T5073">
        <v>37</v>
      </c>
      <c r="U5073">
        <v>3</v>
      </c>
      <c r="V5073">
        <v>2</v>
      </c>
      <c r="W5073" t="s">
        <v>76</v>
      </c>
      <c r="X5073" t="s">
        <v>47</v>
      </c>
      <c r="Y5073">
        <v>52052</v>
      </c>
      <c r="Z5073">
        <v>0.13</v>
      </c>
    </row>
    <row r="5074" spans="1:26" x14ac:dyDescent="0.25">
      <c r="A5074" t="s">
        <v>6977</v>
      </c>
      <c r="B5074" s="1">
        <v>45121</v>
      </c>
      <c r="C5074" t="s">
        <v>2135</v>
      </c>
      <c r="D5074" t="s">
        <v>39</v>
      </c>
      <c r="E5074" t="s">
        <v>58</v>
      </c>
      <c r="F5074" t="s">
        <v>30</v>
      </c>
      <c r="G5074" t="s">
        <v>31</v>
      </c>
      <c r="H5074">
        <v>10</v>
      </c>
      <c r="I5074">
        <v>4402</v>
      </c>
      <c r="J5074">
        <v>17</v>
      </c>
      <c r="K5074">
        <v>36536.6</v>
      </c>
      <c r="L5074">
        <v>4382.63</v>
      </c>
      <c r="M5074" t="s">
        <v>43</v>
      </c>
      <c r="N5074" t="s">
        <v>44</v>
      </c>
      <c r="O5074">
        <v>4</v>
      </c>
      <c r="P5074">
        <v>2023</v>
      </c>
      <c r="Q5074">
        <v>7</v>
      </c>
      <c r="R5074" t="s">
        <v>125</v>
      </c>
      <c r="S5074">
        <v>3</v>
      </c>
      <c r="T5074">
        <v>28</v>
      </c>
      <c r="U5074">
        <v>3</v>
      </c>
      <c r="V5074">
        <v>5</v>
      </c>
      <c r="W5074" t="s">
        <v>46</v>
      </c>
      <c r="X5074" t="s">
        <v>47</v>
      </c>
      <c r="Y5074">
        <v>748340</v>
      </c>
      <c r="Z5074">
        <v>0.12</v>
      </c>
    </row>
    <row r="5075" spans="1:26" x14ac:dyDescent="0.25">
      <c r="A5075" t="s">
        <v>6978</v>
      </c>
      <c r="B5075" s="1">
        <v>45209</v>
      </c>
      <c r="C5075" t="s">
        <v>6583</v>
      </c>
      <c r="D5075" t="s">
        <v>50</v>
      </c>
      <c r="E5075" t="s">
        <v>58</v>
      </c>
      <c r="F5075" t="s">
        <v>52</v>
      </c>
      <c r="G5075" t="s">
        <v>53</v>
      </c>
      <c r="H5075">
        <v>9</v>
      </c>
      <c r="I5075">
        <v>4215</v>
      </c>
      <c r="J5075">
        <v>27</v>
      </c>
      <c r="K5075">
        <v>27692.55</v>
      </c>
      <c r="L5075">
        <v>2743.85</v>
      </c>
      <c r="M5075" t="s">
        <v>65</v>
      </c>
      <c r="N5075" t="s">
        <v>44</v>
      </c>
      <c r="O5075">
        <v>4</v>
      </c>
      <c r="P5075">
        <v>2023</v>
      </c>
      <c r="Q5075">
        <v>10</v>
      </c>
      <c r="R5075" t="s">
        <v>45</v>
      </c>
      <c r="S5075">
        <v>4</v>
      </c>
      <c r="T5075">
        <v>41</v>
      </c>
      <c r="U5075">
        <v>2</v>
      </c>
      <c r="V5075">
        <v>2</v>
      </c>
      <c r="W5075" t="s">
        <v>76</v>
      </c>
      <c r="X5075" t="s">
        <v>47</v>
      </c>
      <c r="Y5075">
        <v>1024245</v>
      </c>
      <c r="Z5075">
        <v>0.1</v>
      </c>
    </row>
    <row r="5076" spans="1:26" x14ac:dyDescent="0.25">
      <c r="A5076" t="s">
        <v>6979</v>
      </c>
      <c r="B5076" s="1">
        <v>45121</v>
      </c>
      <c r="C5076" t="s">
        <v>6980</v>
      </c>
      <c r="D5076" t="s">
        <v>39</v>
      </c>
      <c r="E5076" t="s">
        <v>40</v>
      </c>
      <c r="F5076" t="s">
        <v>30</v>
      </c>
      <c r="G5076" t="s">
        <v>64</v>
      </c>
      <c r="H5076">
        <v>4</v>
      </c>
      <c r="I5076">
        <v>372</v>
      </c>
      <c r="J5076">
        <v>7</v>
      </c>
      <c r="K5076">
        <v>1383.84</v>
      </c>
      <c r="L5076">
        <v>172.42</v>
      </c>
      <c r="M5076" t="s">
        <v>65</v>
      </c>
      <c r="N5076" t="s">
        <v>66</v>
      </c>
      <c r="O5076">
        <v>4</v>
      </c>
      <c r="P5076">
        <v>2023</v>
      </c>
      <c r="Q5076">
        <v>7</v>
      </c>
      <c r="R5076" t="s">
        <v>125</v>
      </c>
      <c r="S5076">
        <v>3</v>
      </c>
      <c r="T5076">
        <v>28</v>
      </c>
      <c r="U5076">
        <v>3</v>
      </c>
      <c r="V5076">
        <v>5</v>
      </c>
      <c r="W5076" t="s">
        <v>46</v>
      </c>
      <c r="X5076" t="s">
        <v>47</v>
      </c>
      <c r="Y5076">
        <v>10416</v>
      </c>
      <c r="Z5076">
        <v>0.12</v>
      </c>
    </row>
    <row r="5077" spans="1:26" x14ac:dyDescent="0.25">
      <c r="A5077" t="s">
        <v>6981</v>
      </c>
      <c r="B5077" s="1">
        <v>45088</v>
      </c>
      <c r="C5077" t="s">
        <v>1559</v>
      </c>
      <c r="D5077" t="s">
        <v>50</v>
      </c>
      <c r="E5077" t="s">
        <v>58</v>
      </c>
      <c r="F5077" t="s">
        <v>41</v>
      </c>
      <c r="G5077" t="s">
        <v>42</v>
      </c>
      <c r="H5077">
        <v>7</v>
      </c>
      <c r="I5077">
        <v>4740</v>
      </c>
      <c r="J5077">
        <v>20</v>
      </c>
      <c r="K5077">
        <v>26544</v>
      </c>
      <c r="L5077">
        <v>2873.06</v>
      </c>
      <c r="M5077" t="s">
        <v>65</v>
      </c>
      <c r="N5077" t="s">
        <v>66</v>
      </c>
      <c r="O5077">
        <v>2</v>
      </c>
      <c r="P5077">
        <v>2023</v>
      </c>
      <c r="Q5077">
        <v>6</v>
      </c>
      <c r="R5077" t="s">
        <v>95</v>
      </c>
      <c r="S5077">
        <v>2</v>
      </c>
      <c r="T5077">
        <v>24</v>
      </c>
      <c r="U5077">
        <v>3</v>
      </c>
      <c r="V5077">
        <v>0</v>
      </c>
      <c r="W5077" t="s">
        <v>55</v>
      </c>
      <c r="X5077" t="s">
        <v>36</v>
      </c>
      <c r="Y5077">
        <v>663600</v>
      </c>
      <c r="Z5077">
        <v>0.11</v>
      </c>
    </row>
    <row r="5078" spans="1:26" x14ac:dyDescent="0.25">
      <c r="A5078" t="s">
        <v>6982</v>
      </c>
      <c r="B5078" s="1">
        <v>45194</v>
      </c>
      <c r="C5078" t="s">
        <v>6983</v>
      </c>
      <c r="D5078" t="s">
        <v>50</v>
      </c>
      <c r="E5078" t="s">
        <v>40</v>
      </c>
      <c r="F5078" t="s">
        <v>30</v>
      </c>
      <c r="G5078" t="s">
        <v>86</v>
      </c>
      <c r="H5078">
        <v>6</v>
      </c>
      <c r="I5078">
        <v>4081</v>
      </c>
      <c r="J5078">
        <v>25</v>
      </c>
      <c r="K5078">
        <v>18364.5</v>
      </c>
      <c r="L5078">
        <v>2361.7800000000002</v>
      </c>
      <c r="M5078" t="s">
        <v>43</v>
      </c>
      <c r="N5078" t="s">
        <v>33</v>
      </c>
      <c r="O5078">
        <v>7</v>
      </c>
      <c r="P5078">
        <v>2023</v>
      </c>
      <c r="Q5078">
        <v>9</v>
      </c>
      <c r="R5078" t="s">
        <v>80</v>
      </c>
      <c r="S5078">
        <v>3</v>
      </c>
      <c r="T5078">
        <v>39</v>
      </c>
      <c r="U5078">
        <v>5</v>
      </c>
      <c r="V5078">
        <v>1</v>
      </c>
      <c r="W5078" t="s">
        <v>60</v>
      </c>
      <c r="X5078" t="s">
        <v>47</v>
      </c>
      <c r="Y5078">
        <v>612150</v>
      </c>
      <c r="Z5078">
        <v>0.13</v>
      </c>
    </row>
    <row r="5079" spans="1:26" x14ac:dyDescent="0.25">
      <c r="A5079" t="s">
        <v>6984</v>
      </c>
      <c r="B5079" s="1">
        <v>44959</v>
      </c>
      <c r="C5079" t="s">
        <v>1235</v>
      </c>
      <c r="D5079" t="s">
        <v>50</v>
      </c>
      <c r="E5079" t="s">
        <v>58</v>
      </c>
      <c r="F5079" t="s">
        <v>41</v>
      </c>
      <c r="G5079" t="s">
        <v>116</v>
      </c>
      <c r="H5079">
        <v>7</v>
      </c>
      <c r="I5079">
        <v>3688</v>
      </c>
      <c r="J5079">
        <v>1</v>
      </c>
      <c r="K5079">
        <v>25557.84</v>
      </c>
      <c r="L5079">
        <v>1965.44</v>
      </c>
      <c r="M5079" t="s">
        <v>65</v>
      </c>
      <c r="N5079" t="s">
        <v>33</v>
      </c>
      <c r="O5079">
        <v>7</v>
      </c>
      <c r="P5079">
        <v>2023</v>
      </c>
      <c r="Q5079">
        <v>2</v>
      </c>
      <c r="R5079" t="s">
        <v>67</v>
      </c>
      <c r="S5079">
        <v>1</v>
      </c>
      <c r="T5079">
        <v>5</v>
      </c>
      <c r="U5079">
        <v>1</v>
      </c>
      <c r="V5079">
        <v>4</v>
      </c>
      <c r="W5079" t="s">
        <v>73</v>
      </c>
      <c r="X5079" t="s">
        <v>47</v>
      </c>
      <c r="Y5079">
        <v>25816</v>
      </c>
      <c r="Z5079">
        <v>0.08</v>
      </c>
    </row>
    <row r="5080" spans="1:26" x14ac:dyDescent="0.25">
      <c r="A5080" t="s">
        <v>6985</v>
      </c>
      <c r="B5080" s="1">
        <v>45013</v>
      </c>
      <c r="C5080" t="s">
        <v>1434</v>
      </c>
      <c r="D5080" t="s">
        <v>63</v>
      </c>
      <c r="E5080" t="s">
        <v>58</v>
      </c>
      <c r="F5080" t="s">
        <v>52</v>
      </c>
      <c r="G5080" t="s">
        <v>53</v>
      </c>
      <c r="H5080">
        <v>4</v>
      </c>
      <c r="I5080">
        <v>678</v>
      </c>
      <c r="J5080">
        <v>22</v>
      </c>
      <c r="K5080">
        <v>2115.36</v>
      </c>
      <c r="L5080">
        <v>166.6</v>
      </c>
      <c r="M5080" t="s">
        <v>65</v>
      </c>
      <c r="N5080" t="s">
        <v>66</v>
      </c>
      <c r="O5080">
        <v>6</v>
      </c>
      <c r="P5080">
        <v>2023</v>
      </c>
      <c r="Q5080">
        <v>3</v>
      </c>
      <c r="R5080" t="s">
        <v>105</v>
      </c>
      <c r="S5080">
        <v>1</v>
      </c>
      <c r="T5080">
        <v>13</v>
      </c>
      <c r="U5080">
        <v>5</v>
      </c>
      <c r="V5080">
        <v>2</v>
      </c>
      <c r="W5080" t="s">
        <v>76</v>
      </c>
      <c r="X5080" t="s">
        <v>47</v>
      </c>
      <c r="Y5080">
        <v>59664</v>
      </c>
      <c r="Z5080">
        <v>0.08</v>
      </c>
    </row>
    <row r="5081" spans="1:26" x14ac:dyDescent="0.25">
      <c r="A5081" t="s">
        <v>6986</v>
      </c>
      <c r="B5081" s="1">
        <v>45118</v>
      </c>
      <c r="C5081" t="s">
        <v>1798</v>
      </c>
      <c r="D5081" t="s">
        <v>50</v>
      </c>
      <c r="E5081" t="s">
        <v>51</v>
      </c>
      <c r="F5081" t="s">
        <v>30</v>
      </c>
      <c r="G5081" t="s">
        <v>86</v>
      </c>
      <c r="H5081">
        <v>8</v>
      </c>
      <c r="I5081">
        <v>2899</v>
      </c>
      <c r="J5081">
        <v>25</v>
      </c>
      <c r="K5081">
        <v>17394</v>
      </c>
      <c r="L5081">
        <v>2358.8000000000002</v>
      </c>
      <c r="M5081" t="s">
        <v>65</v>
      </c>
      <c r="N5081" t="s">
        <v>66</v>
      </c>
      <c r="O5081">
        <v>3</v>
      </c>
      <c r="P5081">
        <v>2023</v>
      </c>
      <c r="Q5081">
        <v>7</v>
      </c>
      <c r="R5081" t="s">
        <v>125</v>
      </c>
      <c r="S5081">
        <v>3</v>
      </c>
      <c r="T5081">
        <v>28</v>
      </c>
      <c r="U5081">
        <v>3</v>
      </c>
      <c r="V5081">
        <v>2</v>
      </c>
      <c r="W5081" t="s">
        <v>76</v>
      </c>
      <c r="X5081" t="s">
        <v>47</v>
      </c>
      <c r="Y5081">
        <v>579800</v>
      </c>
      <c r="Z5081">
        <v>0.14000000000000001</v>
      </c>
    </row>
    <row r="5082" spans="1:26" x14ac:dyDescent="0.25">
      <c r="A5082" t="s">
        <v>6987</v>
      </c>
      <c r="B5082" s="1">
        <v>45177</v>
      </c>
      <c r="C5082" t="s">
        <v>1317</v>
      </c>
      <c r="D5082" t="s">
        <v>63</v>
      </c>
      <c r="E5082" t="s">
        <v>29</v>
      </c>
      <c r="F5082" t="s">
        <v>52</v>
      </c>
      <c r="G5082" t="s">
        <v>79</v>
      </c>
      <c r="H5082">
        <v>2</v>
      </c>
      <c r="I5082">
        <v>4663</v>
      </c>
      <c r="J5082">
        <v>0</v>
      </c>
      <c r="K5082">
        <v>9326</v>
      </c>
      <c r="L5082">
        <v>984.12</v>
      </c>
      <c r="M5082" t="s">
        <v>43</v>
      </c>
      <c r="N5082" t="s">
        <v>33</v>
      </c>
      <c r="O5082">
        <v>5</v>
      </c>
      <c r="P5082">
        <v>2023</v>
      </c>
      <c r="Q5082">
        <v>9</v>
      </c>
      <c r="R5082" t="s">
        <v>80</v>
      </c>
      <c r="S5082">
        <v>3</v>
      </c>
      <c r="T5082">
        <v>36</v>
      </c>
      <c r="U5082">
        <v>2</v>
      </c>
      <c r="V5082">
        <v>5</v>
      </c>
      <c r="W5082" t="s">
        <v>46</v>
      </c>
      <c r="X5082" t="s">
        <v>47</v>
      </c>
      <c r="Y5082">
        <v>0</v>
      </c>
      <c r="Z5082">
        <v>0.11</v>
      </c>
    </row>
    <row r="5083" spans="1:26" x14ac:dyDescent="0.25">
      <c r="A5083" t="s">
        <v>6988</v>
      </c>
      <c r="B5083" s="1">
        <v>45200</v>
      </c>
      <c r="C5083" t="s">
        <v>1278</v>
      </c>
      <c r="D5083" t="s">
        <v>63</v>
      </c>
      <c r="E5083" t="s">
        <v>29</v>
      </c>
      <c r="F5083" t="s">
        <v>41</v>
      </c>
      <c r="G5083" t="s">
        <v>42</v>
      </c>
      <c r="H5083">
        <v>3</v>
      </c>
      <c r="I5083">
        <v>2899</v>
      </c>
      <c r="J5083">
        <v>29</v>
      </c>
      <c r="K5083">
        <v>6174.87</v>
      </c>
      <c r="L5083">
        <v>496.93</v>
      </c>
      <c r="M5083" t="s">
        <v>32</v>
      </c>
      <c r="N5083" t="s">
        <v>33</v>
      </c>
      <c r="O5083">
        <v>2</v>
      </c>
      <c r="P5083">
        <v>2023</v>
      </c>
      <c r="Q5083">
        <v>10</v>
      </c>
      <c r="R5083" t="s">
        <v>45</v>
      </c>
      <c r="S5083">
        <v>4</v>
      </c>
      <c r="T5083">
        <v>40</v>
      </c>
      <c r="U5083">
        <v>1</v>
      </c>
      <c r="V5083">
        <v>0</v>
      </c>
      <c r="W5083" t="s">
        <v>55</v>
      </c>
      <c r="X5083" t="s">
        <v>36</v>
      </c>
      <c r="Y5083">
        <v>252213</v>
      </c>
      <c r="Z5083">
        <v>0.08</v>
      </c>
    </row>
    <row r="5084" spans="1:26" x14ac:dyDescent="0.25">
      <c r="A5084" t="s">
        <v>6989</v>
      </c>
      <c r="B5084" s="1">
        <v>45236</v>
      </c>
      <c r="C5084" t="s">
        <v>4981</v>
      </c>
      <c r="D5084" t="s">
        <v>28</v>
      </c>
      <c r="E5084" t="s">
        <v>29</v>
      </c>
      <c r="F5084" t="s">
        <v>41</v>
      </c>
      <c r="G5084" t="s">
        <v>116</v>
      </c>
      <c r="H5084">
        <v>8</v>
      </c>
      <c r="I5084">
        <v>3811</v>
      </c>
      <c r="J5084">
        <v>15</v>
      </c>
      <c r="K5084">
        <v>25914.799999999999</v>
      </c>
      <c r="L5084">
        <v>4731.17</v>
      </c>
      <c r="M5084" t="s">
        <v>65</v>
      </c>
      <c r="N5084" t="s">
        <v>66</v>
      </c>
      <c r="O5084">
        <v>3</v>
      </c>
      <c r="P5084">
        <v>2023</v>
      </c>
      <c r="Q5084">
        <v>11</v>
      </c>
      <c r="R5084" t="s">
        <v>92</v>
      </c>
      <c r="S5084">
        <v>4</v>
      </c>
      <c r="T5084">
        <v>45</v>
      </c>
      <c r="U5084">
        <v>2</v>
      </c>
      <c r="V5084">
        <v>1</v>
      </c>
      <c r="W5084" t="s">
        <v>60</v>
      </c>
      <c r="X5084" t="s">
        <v>47</v>
      </c>
      <c r="Y5084">
        <v>457320</v>
      </c>
      <c r="Z5084">
        <v>0.18</v>
      </c>
    </row>
    <row r="5085" spans="1:26" x14ac:dyDescent="0.25">
      <c r="A5085" t="s">
        <v>6990</v>
      </c>
      <c r="B5085" s="1">
        <v>45002</v>
      </c>
      <c r="C5085" t="s">
        <v>6991</v>
      </c>
      <c r="D5085" t="s">
        <v>28</v>
      </c>
      <c r="E5085" t="s">
        <v>29</v>
      </c>
      <c r="F5085" t="s">
        <v>30</v>
      </c>
      <c r="G5085" t="s">
        <v>86</v>
      </c>
      <c r="H5085">
        <v>7</v>
      </c>
      <c r="I5085">
        <v>2030</v>
      </c>
      <c r="J5085">
        <v>2</v>
      </c>
      <c r="K5085">
        <v>13925.8</v>
      </c>
      <c r="L5085">
        <v>1185.93</v>
      </c>
      <c r="M5085" t="s">
        <v>32</v>
      </c>
      <c r="N5085" t="s">
        <v>66</v>
      </c>
      <c r="O5085">
        <v>5</v>
      </c>
      <c r="P5085">
        <v>2023</v>
      </c>
      <c r="Q5085">
        <v>3</v>
      </c>
      <c r="R5085" t="s">
        <v>105</v>
      </c>
      <c r="S5085">
        <v>1</v>
      </c>
      <c r="T5085">
        <v>11</v>
      </c>
      <c r="U5085">
        <v>3</v>
      </c>
      <c r="V5085">
        <v>5</v>
      </c>
      <c r="W5085" t="s">
        <v>46</v>
      </c>
      <c r="X5085" t="s">
        <v>47</v>
      </c>
      <c r="Y5085">
        <v>28420</v>
      </c>
      <c r="Z5085">
        <v>0.09</v>
      </c>
    </row>
    <row r="5086" spans="1:26" x14ac:dyDescent="0.25">
      <c r="A5086" t="s">
        <v>6992</v>
      </c>
      <c r="B5086" s="1">
        <v>45148</v>
      </c>
      <c r="C5086" t="s">
        <v>4151</v>
      </c>
      <c r="D5086" t="s">
        <v>39</v>
      </c>
      <c r="E5086" t="s">
        <v>29</v>
      </c>
      <c r="F5086" t="s">
        <v>30</v>
      </c>
      <c r="G5086" t="s">
        <v>64</v>
      </c>
      <c r="H5086">
        <v>8</v>
      </c>
      <c r="I5086">
        <v>988</v>
      </c>
      <c r="J5086">
        <v>11</v>
      </c>
      <c r="K5086">
        <v>7034.56</v>
      </c>
      <c r="L5086">
        <v>1406.21</v>
      </c>
      <c r="M5086" t="s">
        <v>43</v>
      </c>
      <c r="N5086" t="s">
        <v>44</v>
      </c>
      <c r="O5086">
        <v>4</v>
      </c>
      <c r="P5086">
        <v>2023</v>
      </c>
      <c r="Q5086">
        <v>8</v>
      </c>
      <c r="R5086" t="s">
        <v>72</v>
      </c>
      <c r="S5086">
        <v>3</v>
      </c>
      <c r="T5086">
        <v>32</v>
      </c>
      <c r="U5086">
        <v>2</v>
      </c>
      <c r="V5086">
        <v>4</v>
      </c>
      <c r="W5086" t="s">
        <v>73</v>
      </c>
      <c r="X5086" t="s">
        <v>47</v>
      </c>
      <c r="Y5086">
        <v>86944</v>
      </c>
      <c r="Z5086">
        <v>0.2</v>
      </c>
    </row>
    <row r="5087" spans="1:26" x14ac:dyDescent="0.25">
      <c r="A5087" t="s">
        <v>6993</v>
      </c>
      <c r="B5087" s="1">
        <v>45126</v>
      </c>
      <c r="C5087" t="s">
        <v>3177</v>
      </c>
      <c r="D5087" t="s">
        <v>50</v>
      </c>
      <c r="E5087" t="s">
        <v>58</v>
      </c>
      <c r="F5087" t="s">
        <v>52</v>
      </c>
      <c r="G5087" t="s">
        <v>53</v>
      </c>
      <c r="H5087">
        <v>6</v>
      </c>
      <c r="I5087">
        <v>4613</v>
      </c>
      <c r="J5087">
        <v>6</v>
      </c>
      <c r="K5087">
        <v>26017.32</v>
      </c>
      <c r="L5087">
        <v>3577.37</v>
      </c>
      <c r="M5087" t="s">
        <v>43</v>
      </c>
      <c r="N5087" t="s">
        <v>44</v>
      </c>
      <c r="O5087">
        <v>5</v>
      </c>
      <c r="P5087">
        <v>2023</v>
      </c>
      <c r="Q5087">
        <v>7</v>
      </c>
      <c r="R5087" t="s">
        <v>125</v>
      </c>
      <c r="S5087">
        <v>3</v>
      </c>
      <c r="T5087">
        <v>29</v>
      </c>
      <c r="U5087">
        <v>4</v>
      </c>
      <c r="V5087">
        <v>3</v>
      </c>
      <c r="W5087" t="s">
        <v>83</v>
      </c>
      <c r="X5087" t="s">
        <v>47</v>
      </c>
      <c r="Y5087">
        <v>166068</v>
      </c>
      <c r="Z5087">
        <v>0.14000000000000001</v>
      </c>
    </row>
    <row r="5088" spans="1:26" x14ac:dyDescent="0.25">
      <c r="A5088" t="s">
        <v>6994</v>
      </c>
      <c r="B5088" s="1">
        <v>45125</v>
      </c>
      <c r="C5088" t="s">
        <v>6407</v>
      </c>
      <c r="D5088" t="s">
        <v>50</v>
      </c>
      <c r="E5088" t="s">
        <v>58</v>
      </c>
      <c r="F5088" t="s">
        <v>30</v>
      </c>
      <c r="G5088" t="s">
        <v>64</v>
      </c>
      <c r="H5088">
        <v>6</v>
      </c>
      <c r="I5088">
        <v>3265</v>
      </c>
      <c r="J5088">
        <v>30</v>
      </c>
      <c r="K5088">
        <v>13713</v>
      </c>
      <c r="L5088">
        <v>1088.4100000000001</v>
      </c>
      <c r="M5088" t="s">
        <v>65</v>
      </c>
      <c r="N5088" t="s">
        <v>44</v>
      </c>
      <c r="O5088">
        <v>3</v>
      </c>
      <c r="P5088">
        <v>2023</v>
      </c>
      <c r="Q5088">
        <v>7</v>
      </c>
      <c r="R5088" t="s">
        <v>125</v>
      </c>
      <c r="S5088">
        <v>3</v>
      </c>
      <c r="T5088">
        <v>29</v>
      </c>
      <c r="U5088">
        <v>4</v>
      </c>
      <c r="V5088">
        <v>2</v>
      </c>
      <c r="W5088" t="s">
        <v>76</v>
      </c>
      <c r="X5088" t="s">
        <v>47</v>
      </c>
      <c r="Y5088">
        <v>587700</v>
      </c>
      <c r="Z5088">
        <v>0.08</v>
      </c>
    </row>
    <row r="5089" spans="1:26" x14ac:dyDescent="0.25">
      <c r="A5089" t="s">
        <v>6995</v>
      </c>
      <c r="B5089" s="1">
        <v>45104</v>
      </c>
      <c r="C5089" t="s">
        <v>4769</v>
      </c>
      <c r="D5089" t="s">
        <v>63</v>
      </c>
      <c r="E5089" t="s">
        <v>58</v>
      </c>
      <c r="F5089" t="s">
        <v>41</v>
      </c>
      <c r="G5089" t="s">
        <v>59</v>
      </c>
      <c r="H5089">
        <v>9</v>
      </c>
      <c r="I5089">
        <v>4086</v>
      </c>
      <c r="J5089">
        <v>12</v>
      </c>
      <c r="K5089">
        <v>32361.119999999999</v>
      </c>
      <c r="L5089">
        <v>4232.29</v>
      </c>
      <c r="M5089" t="s">
        <v>43</v>
      </c>
      <c r="N5089" t="s">
        <v>66</v>
      </c>
      <c r="O5089">
        <v>4</v>
      </c>
      <c r="P5089">
        <v>2023</v>
      </c>
      <c r="Q5089">
        <v>6</v>
      </c>
      <c r="R5089" t="s">
        <v>95</v>
      </c>
      <c r="S5089">
        <v>2</v>
      </c>
      <c r="T5089">
        <v>26</v>
      </c>
      <c r="U5089">
        <v>5</v>
      </c>
      <c r="V5089">
        <v>2</v>
      </c>
      <c r="W5089" t="s">
        <v>76</v>
      </c>
      <c r="X5089" t="s">
        <v>47</v>
      </c>
      <c r="Y5089">
        <v>441288</v>
      </c>
      <c r="Z5089">
        <v>0.13</v>
      </c>
    </row>
    <row r="5090" spans="1:26" x14ac:dyDescent="0.25">
      <c r="A5090" t="s">
        <v>6996</v>
      </c>
      <c r="B5090" s="1">
        <v>45038</v>
      </c>
      <c r="C5090" t="s">
        <v>4311</v>
      </c>
      <c r="D5090" t="s">
        <v>50</v>
      </c>
      <c r="E5090" t="s">
        <v>51</v>
      </c>
      <c r="F5090" t="s">
        <v>41</v>
      </c>
      <c r="G5090" t="s">
        <v>59</v>
      </c>
      <c r="H5090">
        <v>6</v>
      </c>
      <c r="I5090">
        <v>3323</v>
      </c>
      <c r="J5090">
        <v>6</v>
      </c>
      <c r="K5090">
        <v>18741.72</v>
      </c>
      <c r="L5090">
        <v>1228.76</v>
      </c>
      <c r="M5090" t="s">
        <v>65</v>
      </c>
      <c r="N5090" t="s">
        <v>66</v>
      </c>
      <c r="O5090">
        <v>6</v>
      </c>
      <c r="P5090">
        <v>2023</v>
      </c>
      <c r="Q5090">
        <v>4</v>
      </c>
      <c r="R5090" t="s">
        <v>100</v>
      </c>
      <c r="S5090">
        <v>2</v>
      </c>
      <c r="T5090">
        <v>16</v>
      </c>
      <c r="U5090">
        <v>4</v>
      </c>
      <c r="V5090">
        <v>6</v>
      </c>
      <c r="W5090" t="s">
        <v>35</v>
      </c>
      <c r="X5090" t="s">
        <v>36</v>
      </c>
      <c r="Y5090">
        <v>119628</v>
      </c>
      <c r="Z5090">
        <v>7.0000000000000007E-2</v>
      </c>
    </row>
    <row r="5091" spans="1:26" x14ac:dyDescent="0.25">
      <c r="A5091" t="s">
        <v>6997</v>
      </c>
      <c r="B5091" s="1">
        <v>44988</v>
      </c>
      <c r="C5091" t="s">
        <v>6998</v>
      </c>
      <c r="D5091" t="s">
        <v>63</v>
      </c>
      <c r="E5091" t="s">
        <v>51</v>
      </c>
      <c r="F5091" t="s">
        <v>52</v>
      </c>
      <c r="G5091" t="s">
        <v>91</v>
      </c>
      <c r="H5091">
        <v>8</v>
      </c>
      <c r="I5091">
        <v>3313</v>
      </c>
      <c r="J5091">
        <v>0</v>
      </c>
      <c r="K5091">
        <v>26504</v>
      </c>
      <c r="L5091">
        <v>2083.5300000000002</v>
      </c>
      <c r="M5091" t="s">
        <v>43</v>
      </c>
      <c r="N5091" t="s">
        <v>33</v>
      </c>
      <c r="O5091">
        <v>4</v>
      </c>
      <c r="P5091">
        <v>2023</v>
      </c>
      <c r="Q5091">
        <v>3</v>
      </c>
      <c r="R5091" t="s">
        <v>105</v>
      </c>
      <c r="S5091">
        <v>1</v>
      </c>
      <c r="T5091">
        <v>9</v>
      </c>
      <c r="U5091">
        <v>1</v>
      </c>
      <c r="V5091">
        <v>5</v>
      </c>
      <c r="W5091" t="s">
        <v>46</v>
      </c>
      <c r="X5091" t="s">
        <v>47</v>
      </c>
      <c r="Y5091">
        <v>0</v>
      </c>
      <c r="Z5091">
        <v>0.08</v>
      </c>
    </row>
    <row r="5092" spans="1:26" x14ac:dyDescent="0.25">
      <c r="A5092" t="s">
        <v>6999</v>
      </c>
      <c r="B5092" s="1">
        <v>45150</v>
      </c>
      <c r="C5092" t="s">
        <v>421</v>
      </c>
      <c r="D5092" t="s">
        <v>50</v>
      </c>
      <c r="E5092" t="s">
        <v>40</v>
      </c>
      <c r="F5092" t="s">
        <v>52</v>
      </c>
      <c r="G5092" t="s">
        <v>53</v>
      </c>
      <c r="H5092">
        <v>3</v>
      </c>
      <c r="I5092">
        <v>2210</v>
      </c>
      <c r="J5092">
        <v>16</v>
      </c>
      <c r="K5092">
        <v>5569.2</v>
      </c>
      <c r="L5092">
        <v>1024.07</v>
      </c>
      <c r="M5092" t="s">
        <v>65</v>
      </c>
      <c r="N5092" t="s">
        <v>44</v>
      </c>
      <c r="O5092">
        <v>5</v>
      </c>
      <c r="P5092">
        <v>2023</v>
      </c>
      <c r="Q5092">
        <v>8</v>
      </c>
      <c r="R5092" t="s">
        <v>72</v>
      </c>
      <c r="S5092">
        <v>3</v>
      </c>
      <c r="T5092">
        <v>32</v>
      </c>
      <c r="U5092">
        <v>2</v>
      </c>
      <c r="V5092">
        <v>6</v>
      </c>
      <c r="W5092" t="s">
        <v>35</v>
      </c>
      <c r="X5092" t="s">
        <v>36</v>
      </c>
      <c r="Y5092">
        <v>106080</v>
      </c>
      <c r="Z5092">
        <v>0.18</v>
      </c>
    </row>
    <row r="5093" spans="1:26" x14ac:dyDescent="0.25">
      <c r="A5093" t="s">
        <v>7000</v>
      </c>
      <c r="B5093" s="1">
        <v>44967</v>
      </c>
      <c r="C5093" t="s">
        <v>5914</v>
      </c>
      <c r="D5093" t="s">
        <v>50</v>
      </c>
      <c r="E5093" t="s">
        <v>58</v>
      </c>
      <c r="F5093" t="s">
        <v>52</v>
      </c>
      <c r="G5093" t="s">
        <v>79</v>
      </c>
      <c r="H5093">
        <v>6</v>
      </c>
      <c r="I5093">
        <v>2486</v>
      </c>
      <c r="J5093">
        <v>8</v>
      </c>
      <c r="K5093">
        <v>13722.72</v>
      </c>
      <c r="L5093">
        <v>1762.56</v>
      </c>
      <c r="M5093" t="s">
        <v>65</v>
      </c>
      <c r="N5093" t="s">
        <v>66</v>
      </c>
      <c r="O5093">
        <v>4</v>
      </c>
      <c r="P5093">
        <v>2023</v>
      </c>
      <c r="Q5093">
        <v>2</v>
      </c>
      <c r="R5093" t="s">
        <v>67</v>
      </c>
      <c r="S5093">
        <v>1</v>
      </c>
      <c r="T5093">
        <v>6</v>
      </c>
      <c r="U5093">
        <v>2</v>
      </c>
      <c r="V5093">
        <v>5</v>
      </c>
      <c r="W5093" t="s">
        <v>46</v>
      </c>
      <c r="X5093" t="s">
        <v>47</v>
      </c>
      <c r="Y5093">
        <v>119328</v>
      </c>
      <c r="Z5093">
        <v>0.13</v>
      </c>
    </row>
    <row r="5094" spans="1:26" x14ac:dyDescent="0.25">
      <c r="A5094" t="s">
        <v>7001</v>
      </c>
      <c r="B5094" s="1">
        <v>45078</v>
      </c>
      <c r="C5094" t="s">
        <v>5637</v>
      </c>
      <c r="D5094" t="s">
        <v>50</v>
      </c>
      <c r="E5094" t="s">
        <v>29</v>
      </c>
      <c r="F5094" t="s">
        <v>52</v>
      </c>
      <c r="G5094" t="s">
        <v>91</v>
      </c>
      <c r="H5094">
        <v>8</v>
      </c>
      <c r="I5094">
        <v>4522</v>
      </c>
      <c r="J5094">
        <v>4</v>
      </c>
      <c r="K5094">
        <v>34728.959999999999</v>
      </c>
      <c r="L5094">
        <v>3685.89</v>
      </c>
      <c r="M5094" t="s">
        <v>65</v>
      </c>
      <c r="N5094" t="s">
        <v>66</v>
      </c>
      <c r="O5094">
        <v>2</v>
      </c>
      <c r="P5094">
        <v>2023</v>
      </c>
      <c r="Q5094">
        <v>6</v>
      </c>
      <c r="R5094" t="s">
        <v>95</v>
      </c>
      <c r="S5094">
        <v>2</v>
      </c>
      <c r="T5094">
        <v>22</v>
      </c>
      <c r="U5094">
        <v>1</v>
      </c>
      <c r="V5094">
        <v>4</v>
      </c>
      <c r="W5094" t="s">
        <v>73</v>
      </c>
      <c r="X5094" t="s">
        <v>47</v>
      </c>
      <c r="Y5094">
        <v>144704</v>
      </c>
      <c r="Z5094">
        <v>0.11</v>
      </c>
    </row>
    <row r="5095" spans="1:26" x14ac:dyDescent="0.25">
      <c r="A5095" t="s">
        <v>7002</v>
      </c>
      <c r="B5095" s="1">
        <v>45102</v>
      </c>
      <c r="C5095" t="s">
        <v>5090</v>
      </c>
      <c r="D5095" t="s">
        <v>39</v>
      </c>
      <c r="E5095" t="s">
        <v>51</v>
      </c>
      <c r="F5095" t="s">
        <v>41</v>
      </c>
      <c r="G5095" t="s">
        <v>42</v>
      </c>
      <c r="H5095">
        <v>5</v>
      </c>
      <c r="I5095">
        <v>2912</v>
      </c>
      <c r="J5095">
        <v>5</v>
      </c>
      <c r="K5095">
        <v>13832</v>
      </c>
      <c r="L5095">
        <v>1240.26</v>
      </c>
      <c r="M5095" t="s">
        <v>32</v>
      </c>
      <c r="N5095" t="s">
        <v>33</v>
      </c>
      <c r="O5095">
        <v>3</v>
      </c>
      <c r="P5095">
        <v>2023</v>
      </c>
      <c r="Q5095">
        <v>6</v>
      </c>
      <c r="R5095" t="s">
        <v>95</v>
      </c>
      <c r="S5095">
        <v>2</v>
      </c>
      <c r="T5095">
        <v>26</v>
      </c>
      <c r="U5095">
        <v>5</v>
      </c>
      <c r="V5095">
        <v>0</v>
      </c>
      <c r="W5095" t="s">
        <v>55</v>
      </c>
      <c r="X5095" t="s">
        <v>36</v>
      </c>
      <c r="Y5095">
        <v>72800</v>
      </c>
      <c r="Z5095">
        <v>0.09</v>
      </c>
    </row>
    <row r="5096" spans="1:26" x14ac:dyDescent="0.25">
      <c r="A5096" t="s">
        <v>7003</v>
      </c>
      <c r="B5096" s="1">
        <v>45071</v>
      </c>
      <c r="C5096" t="s">
        <v>627</v>
      </c>
      <c r="D5096" t="s">
        <v>63</v>
      </c>
      <c r="E5096" t="s">
        <v>40</v>
      </c>
      <c r="F5096" t="s">
        <v>41</v>
      </c>
      <c r="G5096" t="s">
        <v>42</v>
      </c>
      <c r="H5096">
        <v>10</v>
      </c>
      <c r="I5096">
        <v>2953</v>
      </c>
      <c r="J5096">
        <v>9</v>
      </c>
      <c r="K5096">
        <v>26872.3</v>
      </c>
      <c r="L5096">
        <v>4664.96</v>
      </c>
      <c r="M5096" t="s">
        <v>65</v>
      </c>
      <c r="N5096" t="s">
        <v>66</v>
      </c>
      <c r="O5096">
        <v>1</v>
      </c>
      <c r="P5096">
        <v>2023</v>
      </c>
      <c r="Q5096">
        <v>5</v>
      </c>
      <c r="R5096" t="s">
        <v>238</v>
      </c>
      <c r="S5096">
        <v>2</v>
      </c>
      <c r="T5096">
        <v>21</v>
      </c>
      <c r="U5096">
        <v>4</v>
      </c>
      <c r="V5096">
        <v>4</v>
      </c>
      <c r="W5096" t="s">
        <v>73</v>
      </c>
      <c r="X5096" t="s">
        <v>47</v>
      </c>
      <c r="Y5096">
        <v>265770</v>
      </c>
      <c r="Z5096">
        <v>0.17</v>
      </c>
    </row>
    <row r="5097" spans="1:26" x14ac:dyDescent="0.25">
      <c r="A5097" t="s">
        <v>7004</v>
      </c>
      <c r="B5097" s="1">
        <v>45107</v>
      </c>
      <c r="C5097" t="s">
        <v>4391</v>
      </c>
      <c r="D5097" t="s">
        <v>28</v>
      </c>
      <c r="E5097" t="s">
        <v>29</v>
      </c>
      <c r="F5097" t="s">
        <v>41</v>
      </c>
      <c r="G5097" t="s">
        <v>59</v>
      </c>
      <c r="H5097">
        <v>2</v>
      </c>
      <c r="I5097">
        <v>3425</v>
      </c>
      <c r="J5097">
        <v>16</v>
      </c>
      <c r="K5097">
        <v>5754</v>
      </c>
      <c r="L5097">
        <v>294.33999999999997</v>
      </c>
      <c r="M5097" t="s">
        <v>32</v>
      </c>
      <c r="N5097" t="s">
        <v>66</v>
      </c>
      <c r="O5097">
        <v>2</v>
      </c>
      <c r="P5097">
        <v>2023</v>
      </c>
      <c r="Q5097">
        <v>6</v>
      </c>
      <c r="R5097" t="s">
        <v>95</v>
      </c>
      <c r="S5097">
        <v>2</v>
      </c>
      <c r="T5097">
        <v>26</v>
      </c>
      <c r="U5097">
        <v>5</v>
      </c>
      <c r="V5097">
        <v>5</v>
      </c>
      <c r="W5097" t="s">
        <v>46</v>
      </c>
      <c r="X5097" t="s">
        <v>47</v>
      </c>
      <c r="Y5097">
        <v>109600</v>
      </c>
      <c r="Z5097">
        <v>0.05</v>
      </c>
    </row>
    <row r="5098" spans="1:26" x14ac:dyDescent="0.25">
      <c r="A5098" t="s">
        <v>7005</v>
      </c>
      <c r="B5098" s="1">
        <v>45277</v>
      </c>
      <c r="C5098" t="s">
        <v>6648</v>
      </c>
      <c r="D5098" t="s">
        <v>39</v>
      </c>
      <c r="E5098" t="s">
        <v>29</v>
      </c>
      <c r="F5098" t="s">
        <v>52</v>
      </c>
      <c r="G5098" t="s">
        <v>79</v>
      </c>
      <c r="H5098">
        <v>8</v>
      </c>
      <c r="I5098">
        <v>4849</v>
      </c>
      <c r="J5098">
        <v>20</v>
      </c>
      <c r="K5098">
        <v>31033.599999999999</v>
      </c>
      <c r="L5098">
        <v>5996.79</v>
      </c>
      <c r="M5098" t="s">
        <v>65</v>
      </c>
      <c r="N5098" t="s">
        <v>33</v>
      </c>
      <c r="O5098">
        <v>7</v>
      </c>
      <c r="P5098">
        <v>2023</v>
      </c>
      <c r="Q5098">
        <v>12</v>
      </c>
      <c r="R5098" t="s">
        <v>54</v>
      </c>
      <c r="S5098">
        <v>4</v>
      </c>
      <c r="T5098">
        <v>51</v>
      </c>
      <c r="U5098">
        <v>4</v>
      </c>
      <c r="V5098">
        <v>0</v>
      </c>
      <c r="W5098" t="s">
        <v>55</v>
      </c>
      <c r="X5098" t="s">
        <v>36</v>
      </c>
      <c r="Y5098">
        <v>775840</v>
      </c>
      <c r="Z5098">
        <v>0.19</v>
      </c>
    </row>
    <row r="5099" spans="1:26" x14ac:dyDescent="0.25">
      <c r="A5099" t="s">
        <v>7006</v>
      </c>
      <c r="B5099" s="1">
        <v>44953</v>
      </c>
      <c r="C5099" t="s">
        <v>1038</v>
      </c>
      <c r="D5099" t="s">
        <v>63</v>
      </c>
      <c r="E5099" t="s">
        <v>29</v>
      </c>
      <c r="F5099" t="s">
        <v>30</v>
      </c>
      <c r="G5099" t="s">
        <v>31</v>
      </c>
      <c r="H5099">
        <v>4</v>
      </c>
      <c r="I5099">
        <v>2251</v>
      </c>
      <c r="J5099">
        <v>20</v>
      </c>
      <c r="K5099">
        <v>7203.2</v>
      </c>
      <c r="L5099">
        <v>752.43</v>
      </c>
      <c r="M5099" t="s">
        <v>32</v>
      </c>
      <c r="N5099" t="s">
        <v>44</v>
      </c>
      <c r="O5099">
        <v>4</v>
      </c>
      <c r="P5099">
        <v>2023</v>
      </c>
      <c r="Q5099">
        <v>1</v>
      </c>
      <c r="R5099" t="s">
        <v>34</v>
      </c>
      <c r="S5099">
        <v>1</v>
      </c>
      <c r="T5099">
        <v>4</v>
      </c>
      <c r="U5099">
        <v>4</v>
      </c>
      <c r="V5099">
        <v>5</v>
      </c>
      <c r="W5099" t="s">
        <v>46</v>
      </c>
      <c r="X5099" t="s">
        <v>47</v>
      </c>
      <c r="Y5099">
        <v>180080</v>
      </c>
      <c r="Z5099">
        <v>0.1</v>
      </c>
    </row>
    <row r="5100" spans="1:26" x14ac:dyDescent="0.25">
      <c r="A5100" t="s">
        <v>7007</v>
      </c>
      <c r="B5100" s="1">
        <v>44960</v>
      </c>
      <c r="C5100" t="s">
        <v>752</v>
      </c>
      <c r="D5100" t="s">
        <v>39</v>
      </c>
      <c r="E5100" t="s">
        <v>29</v>
      </c>
      <c r="F5100" t="s">
        <v>52</v>
      </c>
      <c r="G5100" t="s">
        <v>79</v>
      </c>
      <c r="H5100">
        <v>10</v>
      </c>
      <c r="I5100">
        <v>233</v>
      </c>
      <c r="J5100">
        <v>16</v>
      </c>
      <c r="K5100">
        <v>1957.2</v>
      </c>
      <c r="L5100">
        <v>378.61</v>
      </c>
      <c r="M5100" t="s">
        <v>43</v>
      </c>
      <c r="N5100" t="s">
        <v>66</v>
      </c>
      <c r="O5100">
        <v>3</v>
      </c>
      <c r="P5100">
        <v>2023</v>
      </c>
      <c r="Q5100">
        <v>2</v>
      </c>
      <c r="R5100" t="s">
        <v>67</v>
      </c>
      <c r="S5100">
        <v>1</v>
      </c>
      <c r="T5100">
        <v>5</v>
      </c>
      <c r="U5100">
        <v>1</v>
      </c>
      <c r="V5100">
        <v>5</v>
      </c>
      <c r="W5100" t="s">
        <v>46</v>
      </c>
      <c r="X5100" t="s">
        <v>47</v>
      </c>
      <c r="Y5100">
        <v>37280</v>
      </c>
      <c r="Z5100">
        <v>0.19</v>
      </c>
    </row>
    <row r="5101" spans="1:26" x14ac:dyDescent="0.25">
      <c r="A5101" t="s">
        <v>7008</v>
      </c>
      <c r="B5101" s="1">
        <v>44989</v>
      </c>
      <c r="C5101" t="s">
        <v>258</v>
      </c>
      <c r="D5101" t="s">
        <v>39</v>
      </c>
      <c r="E5101" t="s">
        <v>40</v>
      </c>
      <c r="F5101" t="s">
        <v>30</v>
      </c>
      <c r="G5101" t="s">
        <v>64</v>
      </c>
      <c r="H5101">
        <v>9</v>
      </c>
      <c r="I5101">
        <v>816</v>
      </c>
      <c r="J5101">
        <v>30</v>
      </c>
      <c r="K5101">
        <v>5140.8</v>
      </c>
      <c r="L5101">
        <v>325.22000000000003</v>
      </c>
      <c r="M5101" t="s">
        <v>32</v>
      </c>
      <c r="N5101" t="s">
        <v>66</v>
      </c>
      <c r="O5101">
        <v>2</v>
      </c>
      <c r="P5101">
        <v>2023</v>
      </c>
      <c r="Q5101">
        <v>3</v>
      </c>
      <c r="R5101" t="s">
        <v>105</v>
      </c>
      <c r="S5101">
        <v>1</v>
      </c>
      <c r="T5101">
        <v>9</v>
      </c>
      <c r="U5101">
        <v>1</v>
      </c>
      <c r="V5101">
        <v>6</v>
      </c>
      <c r="W5101" t="s">
        <v>35</v>
      </c>
      <c r="X5101" t="s">
        <v>36</v>
      </c>
      <c r="Y5101">
        <v>220320</v>
      </c>
      <c r="Z5101">
        <v>0.06</v>
      </c>
    </row>
    <row r="5102" spans="1:26" x14ac:dyDescent="0.25">
      <c r="A5102" t="s">
        <v>7009</v>
      </c>
      <c r="B5102" s="1">
        <v>44997</v>
      </c>
      <c r="C5102" t="s">
        <v>6553</v>
      </c>
      <c r="D5102" t="s">
        <v>28</v>
      </c>
      <c r="E5102" t="s">
        <v>58</v>
      </c>
      <c r="F5102" t="s">
        <v>41</v>
      </c>
      <c r="G5102" t="s">
        <v>42</v>
      </c>
      <c r="H5102">
        <v>10</v>
      </c>
      <c r="I5102">
        <v>4979</v>
      </c>
      <c r="J5102">
        <v>2</v>
      </c>
      <c r="K5102">
        <v>48794.2</v>
      </c>
      <c r="L5102">
        <v>5808.46</v>
      </c>
      <c r="M5102" t="s">
        <v>32</v>
      </c>
      <c r="N5102" t="s">
        <v>44</v>
      </c>
      <c r="O5102">
        <v>7</v>
      </c>
      <c r="P5102">
        <v>2023</v>
      </c>
      <c r="Q5102">
        <v>3</v>
      </c>
      <c r="R5102" t="s">
        <v>105</v>
      </c>
      <c r="S5102">
        <v>1</v>
      </c>
      <c r="T5102">
        <v>11</v>
      </c>
      <c r="U5102">
        <v>3</v>
      </c>
      <c r="V5102">
        <v>0</v>
      </c>
      <c r="W5102" t="s">
        <v>55</v>
      </c>
      <c r="X5102" t="s">
        <v>36</v>
      </c>
      <c r="Y5102">
        <v>99580</v>
      </c>
      <c r="Z5102">
        <v>0.12</v>
      </c>
    </row>
    <row r="5103" spans="1:26" x14ac:dyDescent="0.25">
      <c r="A5103" t="s">
        <v>7010</v>
      </c>
      <c r="B5103" s="1">
        <v>45120</v>
      </c>
      <c r="C5103" t="s">
        <v>2078</v>
      </c>
      <c r="D5103" t="s">
        <v>50</v>
      </c>
      <c r="E5103" t="s">
        <v>29</v>
      </c>
      <c r="F5103" t="s">
        <v>52</v>
      </c>
      <c r="G5103" t="s">
        <v>79</v>
      </c>
      <c r="H5103">
        <v>10</v>
      </c>
      <c r="I5103">
        <v>690</v>
      </c>
      <c r="J5103">
        <v>0</v>
      </c>
      <c r="K5103">
        <v>6900</v>
      </c>
      <c r="L5103">
        <v>1188.9100000000001</v>
      </c>
      <c r="M5103" t="s">
        <v>43</v>
      </c>
      <c r="N5103" t="s">
        <v>33</v>
      </c>
      <c r="O5103">
        <v>3</v>
      </c>
      <c r="P5103">
        <v>2023</v>
      </c>
      <c r="Q5103">
        <v>7</v>
      </c>
      <c r="R5103" t="s">
        <v>125</v>
      </c>
      <c r="S5103">
        <v>3</v>
      </c>
      <c r="T5103">
        <v>28</v>
      </c>
      <c r="U5103">
        <v>3</v>
      </c>
      <c r="V5103">
        <v>4</v>
      </c>
      <c r="W5103" t="s">
        <v>73</v>
      </c>
      <c r="X5103" t="s">
        <v>47</v>
      </c>
      <c r="Y5103">
        <v>0</v>
      </c>
      <c r="Z5103">
        <v>0.17</v>
      </c>
    </row>
    <row r="5104" spans="1:26" x14ac:dyDescent="0.25">
      <c r="A5104" t="s">
        <v>7011</v>
      </c>
      <c r="B5104" s="1">
        <v>44971</v>
      </c>
      <c r="C5104" t="s">
        <v>1601</v>
      </c>
      <c r="D5104" t="s">
        <v>63</v>
      </c>
      <c r="E5104" t="s">
        <v>40</v>
      </c>
      <c r="F5104" t="s">
        <v>52</v>
      </c>
      <c r="G5104" t="s">
        <v>79</v>
      </c>
      <c r="H5104">
        <v>5</v>
      </c>
      <c r="I5104">
        <v>1446</v>
      </c>
      <c r="J5104">
        <v>13</v>
      </c>
      <c r="K5104">
        <v>6290.1</v>
      </c>
      <c r="L5104">
        <v>795.33</v>
      </c>
      <c r="M5104" t="s">
        <v>65</v>
      </c>
      <c r="N5104" t="s">
        <v>44</v>
      </c>
      <c r="O5104">
        <v>6</v>
      </c>
      <c r="P5104">
        <v>2023</v>
      </c>
      <c r="Q5104">
        <v>2</v>
      </c>
      <c r="R5104" t="s">
        <v>67</v>
      </c>
      <c r="S5104">
        <v>1</v>
      </c>
      <c r="T5104">
        <v>7</v>
      </c>
      <c r="U5104">
        <v>3</v>
      </c>
      <c r="V5104">
        <v>2</v>
      </c>
      <c r="W5104" t="s">
        <v>76</v>
      </c>
      <c r="X5104" t="s">
        <v>47</v>
      </c>
      <c r="Y5104">
        <v>93990</v>
      </c>
      <c r="Z5104">
        <v>0.13</v>
      </c>
    </row>
    <row r="5105" spans="1:26" x14ac:dyDescent="0.25">
      <c r="A5105" t="s">
        <v>7012</v>
      </c>
      <c r="B5105" s="1">
        <v>45130</v>
      </c>
      <c r="C5105" t="s">
        <v>2794</v>
      </c>
      <c r="D5105" t="s">
        <v>63</v>
      </c>
      <c r="E5105" t="s">
        <v>58</v>
      </c>
      <c r="F5105" t="s">
        <v>30</v>
      </c>
      <c r="G5105" t="s">
        <v>86</v>
      </c>
      <c r="H5105">
        <v>9</v>
      </c>
      <c r="I5105">
        <v>4657</v>
      </c>
      <c r="J5105">
        <v>27</v>
      </c>
      <c r="K5105">
        <v>30596.49</v>
      </c>
      <c r="L5105">
        <v>5473.9</v>
      </c>
      <c r="M5105" t="s">
        <v>43</v>
      </c>
      <c r="N5105" t="s">
        <v>44</v>
      </c>
      <c r="O5105">
        <v>2</v>
      </c>
      <c r="P5105">
        <v>2023</v>
      </c>
      <c r="Q5105">
        <v>7</v>
      </c>
      <c r="R5105" t="s">
        <v>125</v>
      </c>
      <c r="S5105">
        <v>3</v>
      </c>
      <c r="T5105">
        <v>30</v>
      </c>
      <c r="U5105">
        <v>5</v>
      </c>
      <c r="V5105">
        <v>0</v>
      </c>
      <c r="W5105" t="s">
        <v>55</v>
      </c>
      <c r="X5105" t="s">
        <v>36</v>
      </c>
      <c r="Y5105">
        <v>1131651</v>
      </c>
      <c r="Z5105">
        <v>0.18</v>
      </c>
    </row>
    <row r="5106" spans="1:26" x14ac:dyDescent="0.25">
      <c r="A5106" t="s">
        <v>7013</v>
      </c>
      <c r="B5106" s="1">
        <v>45097</v>
      </c>
      <c r="C5106" t="s">
        <v>595</v>
      </c>
      <c r="D5106" t="s">
        <v>50</v>
      </c>
      <c r="E5106" t="s">
        <v>29</v>
      </c>
      <c r="F5106" t="s">
        <v>30</v>
      </c>
      <c r="G5106" t="s">
        <v>31</v>
      </c>
      <c r="H5106">
        <v>10</v>
      </c>
      <c r="I5106">
        <v>3660</v>
      </c>
      <c r="J5106">
        <v>19</v>
      </c>
      <c r="K5106">
        <v>29646</v>
      </c>
      <c r="L5106">
        <v>3586.54</v>
      </c>
      <c r="M5106" t="s">
        <v>32</v>
      </c>
      <c r="N5106" t="s">
        <v>44</v>
      </c>
      <c r="O5106">
        <v>7</v>
      </c>
      <c r="P5106">
        <v>2023</v>
      </c>
      <c r="Q5106">
        <v>6</v>
      </c>
      <c r="R5106" t="s">
        <v>95</v>
      </c>
      <c r="S5106">
        <v>2</v>
      </c>
      <c r="T5106">
        <v>25</v>
      </c>
      <c r="U5106">
        <v>4</v>
      </c>
      <c r="V5106">
        <v>2</v>
      </c>
      <c r="W5106" t="s">
        <v>76</v>
      </c>
      <c r="X5106" t="s">
        <v>47</v>
      </c>
      <c r="Y5106">
        <v>695400</v>
      </c>
      <c r="Z5106">
        <v>0.12</v>
      </c>
    </row>
    <row r="5107" spans="1:26" x14ac:dyDescent="0.25">
      <c r="A5107" t="s">
        <v>7014</v>
      </c>
      <c r="B5107" s="1">
        <v>45037</v>
      </c>
      <c r="C5107" t="s">
        <v>6945</v>
      </c>
      <c r="D5107" t="s">
        <v>28</v>
      </c>
      <c r="E5107" t="s">
        <v>40</v>
      </c>
      <c r="F5107" t="s">
        <v>30</v>
      </c>
      <c r="G5107" t="s">
        <v>64</v>
      </c>
      <c r="H5107">
        <v>3</v>
      </c>
      <c r="I5107">
        <v>2226</v>
      </c>
      <c r="J5107">
        <v>26</v>
      </c>
      <c r="K5107">
        <v>4941.72</v>
      </c>
      <c r="L5107">
        <v>263.62</v>
      </c>
      <c r="M5107" t="s">
        <v>43</v>
      </c>
      <c r="N5107" t="s">
        <v>33</v>
      </c>
      <c r="O5107">
        <v>7</v>
      </c>
      <c r="P5107">
        <v>2023</v>
      </c>
      <c r="Q5107">
        <v>4</v>
      </c>
      <c r="R5107" t="s">
        <v>100</v>
      </c>
      <c r="S5107">
        <v>2</v>
      </c>
      <c r="T5107">
        <v>16</v>
      </c>
      <c r="U5107">
        <v>4</v>
      </c>
      <c r="V5107">
        <v>5</v>
      </c>
      <c r="W5107" t="s">
        <v>46</v>
      </c>
      <c r="X5107" t="s">
        <v>47</v>
      </c>
      <c r="Y5107">
        <v>173628</v>
      </c>
      <c r="Z5107">
        <v>0.05</v>
      </c>
    </row>
    <row r="5108" spans="1:26" x14ac:dyDescent="0.25">
      <c r="A5108" t="s">
        <v>7015</v>
      </c>
      <c r="B5108" s="1">
        <v>45125</v>
      </c>
      <c r="C5108" t="s">
        <v>6624</v>
      </c>
      <c r="D5108" t="s">
        <v>63</v>
      </c>
      <c r="E5108" t="s">
        <v>40</v>
      </c>
      <c r="F5108" t="s">
        <v>30</v>
      </c>
      <c r="G5108" t="s">
        <v>86</v>
      </c>
      <c r="H5108">
        <v>2</v>
      </c>
      <c r="I5108">
        <v>3573</v>
      </c>
      <c r="J5108">
        <v>18</v>
      </c>
      <c r="K5108">
        <v>5859.72</v>
      </c>
      <c r="L5108">
        <v>385.69</v>
      </c>
      <c r="M5108" t="s">
        <v>65</v>
      </c>
      <c r="N5108" t="s">
        <v>44</v>
      </c>
      <c r="O5108">
        <v>4</v>
      </c>
      <c r="P5108">
        <v>2023</v>
      </c>
      <c r="Q5108">
        <v>7</v>
      </c>
      <c r="R5108" t="s">
        <v>125</v>
      </c>
      <c r="S5108">
        <v>3</v>
      </c>
      <c r="T5108">
        <v>29</v>
      </c>
      <c r="U5108">
        <v>4</v>
      </c>
      <c r="V5108">
        <v>2</v>
      </c>
      <c r="W5108" t="s">
        <v>76</v>
      </c>
      <c r="X5108" t="s">
        <v>47</v>
      </c>
      <c r="Y5108">
        <v>128628</v>
      </c>
      <c r="Z5108">
        <v>7.0000000000000007E-2</v>
      </c>
    </row>
    <row r="5109" spans="1:26" x14ac:dyDescent="0.25">
      <c r="A5109" t="s">
        <v>7016</v>
      </c>
      <c r="B5109" s="1">
        <v>45141</v>
      </c>
      <c r="C5109" t="s">
        <v>252</v>
      </c>
      <c r="D5109" t="s">
        <v>28</v>
      </c>
      <c r="E5109" t="s">
        <v>40</v>
      </c>
      <c r="F5109" t="s">
        <v>41</v>
      </c>
      <c r="G5109" t="s">
        <v>42</v>
      </c>
      <c r="H5109">
        <v>8</v>
      </c>
      <c r="I5109">
        <v>2326</v>
      </c>
      <c r="J5109">
        <v>20</v>
      </c>
      <c r="K5109">
        <v>14886.4</v>
      </c>
      <c r="L5109">
        <v>1967.66</v>
      </c>
      <c r="M5109" t="s">
        <v>32</v>
      </c>
      <c r="N5109" t="s">
        <v>44</v>
      </c>
      <c r="O5109">
        <v>3</v>
      </c>
      <c r="P5109">
        <v>2023</v>
      </c>
      <c r="Q5109">
        <v>8</v>
      </c>
      <c r="R5109" t="s">
        <v>72</v>
      </c>
      <c r="S5109">
        <v>3</v>
      </c>
      <c r="T5109">
        <v>31</v>
      </c>
      <c r="U5109">
        <v>1</v>
      </c>
      <c r="V5109">
        <v>4</v>
      </c>
      <c r="W5109" t="s">
        <v>73</v>
      </c>
      <c r="X5109" t="s">
        <v>47</v>
      </c>
      <c r="Y5109">
        <v>372160</v>
      </c>
      <c r="Z5109">
        <v>0.13</v>
      </c>
    </row>
    <row r="5110" spans="1:26" x14ac:dyDescent="0.25">
      <c r="A5110" t="s">
        <v>7017</v>
      </c>
      <c r="B5110" s="1">
        <v>45009</v>
      </c>
      <c r="C5110" t="s">
        <v>4244</v>
      </c>
      <c r="D5110" t="s">
        <v>39</v>
      </c>
      <c r="E5110" t="s">
        <v>40</v>
      </c>
      <c r="F5110" t="s">
        <v>52</v>
      </c>
      <c r="G5110" t="s">
        <v>91</v>
      </c>
      <c r="H5110">
        <v>1</v>
      </c>
      <c r="I5110">
        <v>4898</v>
      </c>
      <c r="J5110">
        <v>8</v>
      </c>
      <c r="K5110">
        <v>4506.16</v>
      </c>
      <c r="L5110">
        <v>705.75</v>
      </c>
      <c r="M5110" t="s">
        <v>65</v>
      </c>
      <c r="N5110" t="s">
        <v>44</v>
      </c>
      <c r="O5110">
        <v>4</v>
      </c>
      <c r="P5110">
        <v>2023</v>
      </c>
      <c r="Q5110">
        <v>3</v>
      </c>
      <c r="R5110" t="s">
        <v>105</v>
      </c>
      <c r="S5110">
        <v>1</v>
      </c>
      <c r="T5110">
        <v>12</v>
      </c>
      <c r="U5110">
        <v>4</v>
      </c>
      <c r="V5110">
        <v>5</v>
      </c>
      <c r="W5110" t="s">
        <v>46</v>
      </c>
      <c r="X5110" t="s">
        <v>47</v>
      </c>
      <c r="Y5110">
        <v>39184</v>
      </c>
      <c r="Z5110">
        <v>0.16</v>
      </c>
    </row>
    <row r="5111" spans="1:26" x14ac:dyDescent="0.25">
      <c r="A5111" t="s">
        <v>7018</v>
      </c>
      <c r="B5111" s="1">
        <v>45075</v>
      </c>
      <c r="C5111" t="s">
        <v>691</v>
      </c>
      <c r="D5111" t="s">
        <v>39</v>
      </c>
      <c r="E5111" t="s">
        <v>58</v>
      </c>
      <c r="F5111" t="s">
        <v>52</v>
      </c>
      <c r="G5111" t="s">
        <v>79</v>
      </c>
      <c r="H5111">
        <v>10</v>
      </c>
      <c r="I5111">
        <v>1023</v>
      </c>
      <c r="J5111">
        <v>14</v>
      </c>
      <c r="K5111">
        <v>8797.7999999999993</v>
      </c>
      <c r="L5111">
        <v>1325.17</v>
      </c>
      <c r="M5111" t="s">
        <v>32</v>
      </c>
      <c r="N5111" t="s">
        <v>44</v>
      </c>
      <c r="O5111">
        <v>4</v>
      </c>
      <c r="P5111">
        <v>2023</v>
      </c>
      <c r="Q5111">
        <v>5</v>
      </c>
      <c r="R5111" t="s">
        <v>238</v>
      </c>
      <c r="S5111">
        <v>2</v>
      </c>
      <c r="T5111">
        <v>22</v>
      </c>
      <c r="U5111">
        <v>5</v>
      </c>
      <c r="V5111">
        <v>1</v>
      </c>
      <c r="W5111" t="s">
        <v>60</v>
      </c>
      <c r="X5111" t="s">
        <v>47</v>
      </c>
      <c r="Y5111">
        <v>143220</v>
      </c>
      <c r="Z5111">
        <v>0.15</v>
      </c>
    </row>
    <row r="5112" spans="1:26" x14ac:dyDescent="0.25">
      <c r="A5112" t="s">
        <v>7019</v>
      </c>
      <c r="B5112" s="1">
        <v>45089</v>
      </c>
      <c r="C5112" t="s">
        <v>725</v>
      </c>
      <c r="D5112" t="s">
        <v>50</v>
      </c>
      <c r="E5112" t="s">
        <v>29</v>
      </c>
      <c r="F5112" t="s">
        <v>52</v>
      </c>
      <c r="G5112" t="s">
        <v>91</v>
      </c>
      <c r="H5112">
        <v>6</v>
      </c>
      <c r="I5112">
        <v>4863</v>
      </c>
      <c r="J5112">
        <v>18</v>
      </c>
      <c r="K5112">
        <v>23925.96</v>
      </c>
      <c r="L5112">
        <v>3321.59</v>
      </c>
      <c r="M5112" t="s">
        <v>43</v>
      </c>
      <c r="N5112" t="s">
        <v>44</v>
      </c>
      <c r="O5112">
        <v>2</v>
      </c>
      <c r="P5112">
        <v>2023</v>
      </c>
      <c r="Q5112">
        <v>6</v>
      </c>
      <c r="R5112" t="s">
        <v>95</v>
      </c>
      <c r="S5112">
        <v>2</v>
      </c>
      <c r="T5112">
        <v>24</v>
      </c>
      <c r="U5112">
        <v>3</v>
      </c>
      <c r="V5112">
        <v>1</v>
      </c>
      <c r="W5112" t="s">
        <v>60</v>
      </c>
      <c r="X5112" t="s">
        <v>47</v>
      </c>
      <c r="Y5112">
        <v>525204</v>
      </c>
      <c r="Z5112">
        <v>0.14000000000000001</v>
      </c>
    </row>
    <row r="5113" spans="1:26" x14ac:dyDescent="0.25">
      <c r="A5113" t="s">
        <v>7020</v>
      </c>
      <c r="B5113" s="1">
        <v>45113</v>
      </c>
      <c r="C5113" t="s">
        <v>7021</v>
      </c>
      <c r="D5113" t="s">
        <v>63</v>
      </c>
      <c r="E5113" t="s">
        <v>40</v>
      </c>
      <c r="F5113" t="s">
        <v>41</v>
      </c>
      <c r="G5113" t="s">
        <v>59</v>
      </c>
      <c r="H5113">
        <v>3</v>
      </c>
      <c r="I5113">
        <v>847</v>
      </c>
      <c r="J5113">
        <v>0</v>
      </c>
      <c r="K5113">
        <v>2541</v>
      </c>
      <c r="L5113">
        <v>324.02999999999997</v>
      </c>
      <c r="M5113" t="s">
        <v>32</v>
      </c>
      <c r="N5113" t="s">
        <v>44</v>
      </c>
      <c r="O5113">
        <v>1</v>
      </c>
      <c r="P5113">
        <v>2023</v>
      </c>
      <c r="Q5113">
        <v>7</v>
      </c>
      <c r="R5113" t="s">
        <v>125</v>
      </c>
      <c r="S5113">
        <v>3</v>
      </c>
      <c r="T5113">
        <v>27</v>
      </c>
      <c r="U5113">
        <v>2</v>
      </c>
      <c r="V5113">
        <v>4</v>
      </c>
      <c r="W5113" t="s">
        <v>73</v>
      </c>
      <c r="X5113" t="s">
        <v>47</v>
      </c>
      <c r="Y5113">
        <v>0</v>
      </c>
      <c r="Z5113">
        <v>0.13</v>
      </c>
    </row>
    <row r="5114" spans="1:26" x14ac:dyDescent="0.25">
      <c r="A5114" t="s">
        <v>7022</v>
      </c>
      <c r="B5114" s="1">
        <v>45069</v>
      </c>
      <c r="C5114" t="s">
        <v>4777</v>
      </c>
      <c r="D5114" t="s">
        <v>63</v>
      </c>
      <c r="E5114" t="s">
        <v>29</v>
      </c>
      <c r="F5114" t="s">
        <v>41</v>
      </c>
      <c r="G5114" t="s">
        <v>59</v>
      </c>
      <c r="H5114">
        <v>6</v>
      </c>
      <c r="I5114">
        <v>3813</v>
      </c>
      <c r="J5114">
        <v>10</v>
      </c>
      <c r="K5114">
        <v>20590.2</v>
      </c>
      <c r="L5114">
        <v>1073.74</v>
      </c>
      <c r="M5114" t="s">
        <v>32</v>
      </c>
      <c r="N5114" t="s">
        <v>33</v>
      </c>
      <c r="O5114">
        <v>5</v>
      </c>
      <c r="P5114">
        <v>2023</v>
      </c>
      <c r="Q5114">
        <v>5</v>
      </c>
      <c r="R5114" t="s">
        <v>238</v>
      </c>
      <c r="S5114">
        <v>2</v>
      </c>
      <c r="T5114">
        <v>21</v>
      </c>
      <c r="U5114">
        <v>4</v>
      </c>
      <c r="V5114">
        <v>2</v>
      </c>
      <c r="W5114" t="s">
        <v>76</v>
      </c>
      <c r="X5114" t="s">
        <v>47</v>
      </c>
      <c r="Y5114">
        <v>228780</v>
      </c>
      <c r="Z5114">
        <v>0.05</v>
      </c>
    </row>
    <row r="5115" spans="1:26" x14ac:dyDescent="0.25">
      <c r="A5115" t="s">
        <v>7023</v>
      </c>
      <c r="B5115" s="1">
        <v>45151</v>
      </c>
      <c r="C5115" t="s">
        <v>882</v>
      </c>
      <c r="D5115" t="s">
        <v>28</v>
      </c>
      <c r="E5115" t="s">
        <v>51</v>
      </c>
      <c r="F5115" t="s">
        <v>30</v>
      </c>
      <c r="G5115" t="s">
        <v>31</v>
      </c>
      <c r="H5115">
        <v>8</v>
      </c>
      <c r="I5115">
        <v>4641</v>
      </c>
      <c r="J5115">
        <v>22</v>
      </c>
      <c r="K5115">
        <v>28959.84</v>
      </c>
      <c r="L5115">
        <v>2136.46</v>
      </c>
      <c r="M5115" t="s">
        <v>32</v>
      </c>
      <c r="N5115" t="s">
        <v>44</v>
      </c>
      <c r="O5115">
        <v>4</v>
      </c>
      <c r="P5115">
        <v>2023</v>
      </c>
      <c r="Q5115">
        <v>8</v>
      </c>
      <c r="R5115" t="s">
        <v>72</v>
      </c>
      <c r="S5115">
        <v>3</v>
      </c>
      <c r="T5115">
        <v>33</v>
      </c>
      <c r="U5115">
        <v>3</v>
      </c>
      <c r="V5115">
        <v>0</v>
      </c>
      <c r="W5115" t="s">
        <v>55</v>
      </c>
      <c r="X5115" t="s">
        <v>36</v>
      </c>
      <c r="Y5115">
        <v>816816</v>
      </c>
      <c r="Z5115">
        <v>7.0000000000000007E-2</v>
      </c>
    </row>
    <row r="5116" spans="1:26" x14ac:dyDescent="0.25">
      <c r="A5116" t="s">
        <v>7024</v>
      </c>
      <c r="B5116" s="1">
        <v>45049</v>
      </c>
      <c r="C5116" t="s">
        <v>7025</v>
      </c>
      <c r="D5116" t="s">
        <v>39</v>
      </c>
      <c r="E5116" t="s">
        <v>29</v>
      </c>
      <c r="F5116" t="s">
        <v>41</v>
      </c>
      <c r="G5116" t="s">
        <v>59</v>
      </c>
      <c r="H5116">
        <v>1</v>
      </c>
      <c r="I5116">
        <v>3134</v>
      </c>
      <c r="J5116">
        <v>0</v>
      </c>
      <c r="K5116">
        <v>3134</v>
      </c>
      <c r="L5116">
        <v>325.58</v>
      </c>
      <c r="M5116" t="s">
        <v>65</v>
      </c>
      <c r="N5116" t="s">
        <v>33</v>
      </c>
      <c r="O5116">
        <v>2</v>
      </c>
      <c r="P5116">
        <v>2023</v>
      </c>
      <c r="Q5116">
        <v>5</v>
      </c>
      <c r="R5116" t="s">
        <v>238</v>
      </c>
      <c r="S5116">
        <v>2</v>
      </c>
      <c r="T5116">
        <v>18</v>
      </c>
      <c r="U5116">
        <v>1</v>
      </c>
      <c r="V5116">
        <v>3</v>
      </c>
      <c r="W5116" t="s">
        <v>83</v>
      </c>
      <c r="X5116" t="s">
        <v>47</v>
      </c>
      <c r="Y5116">
        <v>0</v>
      </c>
      <c r="Z5116">
        <v>0.1</v>
      </c>
    </row>
    <row r="5117" spans="1:26" x14ac:dyDescent="0.25">
      <c r="A5117" t="s">
        <v>7026</v>
      </c>
      <c r="B5117" s="1">
        <v>44998</v>
      </c>
      <c r="C5117" t="s">
        <v>1285</v>
      </c>
      <c r="D5117" t="s">
        <v>63</v>
      </c>
      <c r="E5117" t="s">
        <v>58</v>
      </c>
      <c r="F5117" t="s">
        <v>41</v>
      </c>
      <c r="G5117" t="s">
        <v>42</v>
      </c>
      <c r="H5117">
        <v>2</v>
      </c>
      <c r="I5117">
        <v>165</v>
      </c>
      <c r="J5117">
        <v>24</v>
      </c>
      <c r="K5117">
        <v>250.8</v>
      </c>
      <c r="L5117">
        <v>13</v>
      </c>
      <c r="M5117" t="s">
        <v>43</v>
      </c>
      <c r="N5117" t="s">
        <v>33</v>
      </c>
      <c r="O5117">
        <v>7</v>
      </c>
      <c r="P5117">
        <v>2023</v>
      </c>
      <c r="Q5117">
        <v>3</v>
      </c>
      <c r="R5117" t="s">
        <v>105</v>
      </c>
      <c r="S5117">
        <v>1</v>
      </c>
      <c r="T5117">
        <v>11</v>
      </c>
      <c r="U5117">
        <v>3</v>
      </c>
      <c r="V5117">
        <v>1</v>
      </c>
      <c r="W5117" t="s">
        <v>60</v>
      </c>
      <c r="X5117" t="s">
        <v>47</v>
      </c>
      <c r="Y5117">
        <v>7920</v>
      </c>
      <c r="Z5117">
        <v>0.05</v>
      </c>
    </row>
    <row r="5118" spans="1:26" x14ac:dyDescent="0.25">
      <c r="A5118" t="s">
        <v>7027</v>
      </c>
      <c r="B5118" s="1">
        <v>45128</v>
      </c>
      <c r="C5118" t="s">
        <v>2603</v>
      </c>
      <c r="D5118" t="s">
        <v>28</v>
      </c>
      <c r="E5118" t="s">
        <v>51</v>
      </c>
      <c r="F5118" t="s">
        <v>52</v>
      </c>
      <c r="G5118" t="s">
        <v>53</v>
      </c>
      <c r="H5118">
        <v>4</v>
      </c>
      <c r="I5118">
        <v>636</v>
      </c>
      <c r="J5118">
        <v>18</v>
      </c>
      <c r="K5118">
        <v>2086.08</v>
      </c>
      <c r="L5118">
        <v>243.84</v>
      </c>
      <c r="M5118" t="s">
        <v>65</v>
      </c>
      <c r="N5118" t="s">
        <v>44</v>
      </c>
      <c r="O5118">
        <v>3</v>
      </c>
      <c r="P5118">
        <v>2023</v>
      </c>
      <c r="Q5118">
        <v>7</v>
      </c>
      <c r="R5118" t="s">
        <v>125</v>
      </c>
      <c r="S5118">
        <v>3</v>
      </c>
      <c r="T5118">
        <v>29</v>
      </c>
      <c r="U5118">
        <v>4</v>
      </c>
      <c r="V5118">
        <v>5</v>
      </c>
      <c r="W5118" t="s">
        <v>46</v>
      </c>
      <c r="X5118" t="s">
        <v>47</v>
      </c>
      <c r="Y5118">
        <v>45792</v>
      </c>
      <c r="Z5118">
        <v>0.12</v>
      </c>
    </row>
    <row r="5119" spans="1:26" x14ac:dyDescent="0.25">
      <c r="A5119" t="s">
        <v>7028</v>
      </c>
      <c r="B5119" s="1">
        <v>45055</v>
      </c>
      <c r="C5119" t="s">
        <v>7029</v>
      </c>
      <c r="D5119" t="s">
        <v>39</v>
      </c>
      <c r="E5119" t="s">
        <v>58</v>
      </c>
      <c r="F5119" t="s">
        <v>41</v>
      </c>
      <c r="G5119" t="s">
        <v>59</v>
      </c>
      <c r="H5119">
        <v>10</v>
      </c>
      <c r="I5119">
        <v>4757</v>
      </c>
      <c r="J5119">
        <v>2</v>
      </c>
      <c r="K5119">
        <v>46618.6</v>
      </c>
      <c r="L5119">
        <v>9244.19</v>
      </c>
      <c r="M5119" t="s">
        <v>32</v>
      </c>
      <c r="N5119" t="s">
        <v>33</v>
      </c>
      <c r="O5119">
        <v>2</v>
      </c>
      <c r="P5119">
        <v>2023</v>
      </c>
      <c r="Q5119">
        <v>5</v>
      </c>
      <c r="R5119" t="s">
        <v>238</v>
      </c>
      <c r="S5119">
        <v>2</v>
      </c>
      <c r="T5119">
        <v>19</v>
      </c>
      <c r="U5119">
        <v>2</v>
      </c>
      <c r="V5119">
        <v>2</v>
      </c>
      <c r="W5119" t="s">
        <v>76</v>
      </c>
      <c r="X5119" t="s">
        <v>47</v>
      </c>
      <c r="Y5119">
        <v>95140</v>
      </c>
      <c r="Z5119">
        <v>0.2</v>
      </c>
    </row>
    <row r="5120" spans="1:26" x14ac:dyDescent="0.25">
      <c r="A5120" t="s">
        <v>7030</v>
      </c>
      <c r="B5120" s="1">
        <v>45003</v>
      </c>
      <c r="C5120" t="s">
        <v>3213</v>
      </c>
      <c r="D5120" t="s">
        <v>63</v>
      </c>
      <c r="E5120" t="s">
        <v>40</v>
      </c>
      <c r="F5120" t="s">
        <v>30</v>
      </c>
      <c r="G5120" t="s">
        <v>31</v>
      </c>
      <c r="H5120">
        <v>4</v>
      </c>
      <c r="I5120">
        <v>3181</v>
      </c>
      <c r="J5120">
        <v>11</v>
      </c>
      <c r="K5120">
        <v>11324.36</v>
      </c>
      <c r="L5120">
        <v>1116.6300000000001</v>
      </c>
      <c r="M5120" t="s">
        <v>65</v>
      </c>
      <c r="N5120" t="s">
        <v>44</v>
      </c>
      <c r="O5120">
        <v>7</v>
      </c>
      <c r="P5120">
        <v>2023</v>
      </c>
      <c r="Q5120">
        <v>3</v>
      </c>
      <c r="R5120" t="s">
        <v>105</v>
      </c>
      <c r="S5120">
        <v>1</v>
      </c>
      <c r="T5120">
        <v>11</v>
      </c>
      <c r="U5120">
        <v>3</v>
      </c>
      <c r="V5120">
        <v>6</v>
      </c>
      <c r="W5120" t="s">
        <v>35</v>
      </c>
      <c r="X5120" t="s">
        <v>36</v>
      </c>
      <c r="Y5120">
        <v>139964</v>
      </c>
      <c r="Z5120">
        <v>0.1</v>
      </c>
    </row>
    <row r="5121" spans="1:26" x14ac:dyDescent="0.25">
      <c r="A5121" t="s">
        <v>7031</v>
      </c>
      <c r="B5121" s="1">
        <v>44962</v>
      </c>
      <c r="C5121" t="s">
        <v>2357</v>
      </c>
      <c r="D5121" t="s">
        <v>39</v>
      </c>
      <c r="E5121" t="s">
        <v>40</v>
      </c>
      <c r="F5121" t="s">
        <v>41</v>
      </c>
      <c r="G5121" t="s">
        <v>59</v>
      </c>
      <c r="H5121">
        <v>1</v>
      </c>
      <c r="I5121">
        <v>1863</v>
      </c>
      <c r="J5121">
        <v>22</v>
      </c>
      <c r="K5121">
        <v>1453.14</v>
      </c>
      <c r="L5121">
        <v>81.52</v>
      </c>
      <c r="M5121" t="s">
        <v>43</v>
      </c>
      <c r="N5121" t="s">
        <v>44</v>
      </c>
      <c r="O5121">
        <v>4</v>
      </c>
      <c r="P5121">
        <v>2023</v>
      </c>
      <c r="Q5121">
        <v>2</v>
      </c>
      <c r="R5121" t="s">
        <v>67</v>
      </c>
      <c r="S5121">
        <v>1</v>
      </c>
      <c r="T5121">
        <v>6</v>
      </c>
      <c r="U5121">
        <v>2</v>
      </c>
      <c r="V5121">
        <v>0</v>
      </c>
      <c r="W5121" t="s">
        <v>55</v>
      </c>
      <c r="X5121" t="s">
        <v>36</v>
      </c>
      <c r="Y5121">
        <v>40986</v>
      </c>
      <c r="Z5121">
        <v>0.06</v>
      </c>
    </row>
    <row r="5122" spans="1:26" x14ac:dyDescent="0.25">
      <c r="A5122" t="s">
        <v>7032</v>
      </c>
      <c r="B5122" s="1">
        <v>45282</v>
      </c>
      <c r="C5122" t="s">
        <v>6407</v>
      </c>
      <c r="D5122" t="s">
        <v>39</v>
      </c>
      <c r="E5122" t="s">
        <v>29</v>
      </c>
      <c r="F5122" t="s">
        <v>30</v>
      </c>
      <c r="G5122" t="s">
        <v>64</v>
      </c>
      <c r="H5122">
        <v>3</v>
      </c>
      <c r="I5122">
        <v>1252</v>
      </c>
      <c r="J5122">
        <v>27</v>
      </c>
      <c r="K5122">
        <v>2741.88</v>
      </c>
      <c r="L5122">
        <v>306.69</v>
      </c>
      <c r="M5122" t="s">
        <v>65</v>
      </c>
      <c r="N5122" t="s">
        <v>44</v>
      </c>
      <c r="O5122">
        <v>7</v>
      </c>
      <c r="P5122">
        <v>2023</v>
      </c>
      <c r="Q5122">
        <v>12</v>
      </c>
      <c r="R5122" t="s">
        <v>54</v>
      </c>
      <c r="S5122">
        <v>4</v>
      </c>
      <c r="T5122">
        <v>51</v>
      </c>
      <c r="U5122">
        <v>4</v>
      </c>
      <c r="V5122">
        <v>5</v>
      </c>
      <c r="W5122" t="s">
        <v>46</v>
      </c>
      <c r="X5122" t="s">
        <v>47</v>
      </c>
      <c r="Y5122">
        <v>101412</v>
      </c>
      <c r="Z5122">
        <v>0.11</v>
      </c>
    </row>
    <row r="5123" spans="1:26" x14ac:dyDescent="0.25">
      <c r="A5123" t="s">
        <v>7033</v>
      </c>
      <c r="B5123" s="1">
        <v>44934</v>
      </c>
      <c r="C5123" t="s">
        <v>1985</v>
      </c>
      <c r="D5123" t="s">
        <v>63</v>
      </c>
      <c r="E5123" t="s">
        <v>51</v>
      </c>
      <c r="F5123" t="s">
        <v>30</v>
      </c>
      <c r="G5123" t="s">
        <v>86</v>
      </c>
      <c r="H5123">
        <v>4</v>
      </c>
      <c r="I5123">
        <v>4915</v>
      </c>
      <c r="J5123">
        <v>14</v>
      </c>
      <c r="K5123">
        <v>16907.599999999999</v>
      </c>
      <c r="L5123">
        <v>1224.31</v>
      </c>
      <c r="M5123" t="s">
        <v>32</v>
      </c>
      <c r="N5123" t="s">
        <v>44</v>
      </c>
      <c r="O5123">
        <v>7</v>
      </c>
      <c r="P5123">
        <v>2023</v>
      </c>
      <c r="Q5123">
        <v>1</v>
      </c>
      <c r="R5123" t="s">
        <v>34</v>
      </c>
      <c r="S5123">
        <v>1</v>
      </c>
      <c r="T5123">
        <v>2</v>
      </c>
      <c r="U5123">
        <v>2</v>
      </c>
      <c r="V5123">
        <v>0</v>
      </c>
      <c r="W5123" t="s">
        <v>55</v>
      </c>
      <c r="X5123" t="s">
        <v>36</v>
      </c>
      <c r="Y5123">
        <v>275240</v>
      </c>
      <c r="Z5123">
        <v>7.0000000000000007E-2</v>
      </c>
    </row>
    <row r="5124" spans="1:26" x14ac:dyDescent="0.25">
      <c r="A5124" t="s">
        <v>7034</v>
      </c>
      <c r="B5124" s="1">
        <v>45046</v>
      </c>
      <c r="C5124" t="s">
        <v>2035</v>
      </c>
      <c r="D5124" t="s">
        <v>50</v>
      </c>
      <c r="E5124" t="s">
        <v>51</v>
      </c>
      <c r="F5124" t="s">
        <v>52</v>
      </c>
      <c r="G5124" t="s">
        <v>91</v>
      </c>
      <c r="H5124">
        <v>5</v>
      </c>
      <c r="I5124">
        <v>380</v>
      </c>
      <c r="J5124">
        <v>28</v>
      </c>
      <c r="K5124">
        <v>1368</v>
      </c>
      <c r="L5124">
        <v>229.71</v>
      </c>
      <c r="M5124" t="s">
        <v>43</v>
      </c>
      <c r="N5124" t="s">
        <v>44</v>
      </c>
      <c r="O5124">
        <v>6</v>
      </c>
      <c r="P5124">
        <v>2023</v>
      </c>
      <c r="Q5124">
        <v>4</v>
      </c>
      <c r="R5124" t="s">
        <v>100</v>
      </c>
      <c r="S5124">
        <v>2</v>
      </c>
      <c r="T5124">
        <v>18</v>
      </c>
      <c r="U5124">
        <v>6</v>
      </c>
      <c r="V5124">
        <v>0</v>
      </c>
      <c r="W5124" t="s">
        <v>55</v>
      </c>
      <c r="X5124" t="s">
        <v>36</v>
      </c>
      <c r="Y5124">
        <v>53200</v>
      </c>
      <c r="Z5124">
        <v>0.17</v>
      </c>
    </row>
    <row r="5125" spans="1:26" x14ac:dyDescent="0.25">
      <c r="A5125" t="s">
        <v>7035</v>
      </c>
      <c r="B5125" s="1">
        <v>44959</v>
      </c>
      <c r="C5125" t="s">
        <v>2980</v>
      </c>
      <c r="D5125" t="s">
        <v>63</v>
      </c>
      <c r="E5125" t="s">
        <v>58</v>
      </c>
      <c r="F5125" t="s">
        <v>41</v>
      </c>
      <c r="G5125" t="s">
        <v>116</v>
      </c>
      <c r="H5125">
        <v>6</v>
      </c>
      <c r="I5125">
        <v>4682</v>
      </c>
      <c r="J5125">
        <v>24</v>
      </c>
      <c r="K5125">
        <v>21349.919999999998</v>
      </c>
      <c r="L5125">
        <v>2721.95</v>
      </c>
      <c r="M5125" t="s">
        <v>32</v>
      </c>
      <c r="N5125" t="s">
        <v>44</v>
      </c>
      <c r="O5125">
        <v>1</v>
      </c>
      <c r="P5125">
        <v>2023</v>
      </c>
      <c r="Q5125">
        <v>2</v>
      </c>
      <c r="R5125" t="s">
        <v>67</v>
      </c>
      <c r="S5125">
        <v>1</v>
      </c>
      <c r="T5125">
        <v>5</v>
      </c>
      <c r="U5125">
        <v>1</v>
      </c>
      <c r="V5125">
        <v>4</v>
      </c>
      <c r="W5125" t="s">
        <v>73</v>
      </c>
      <c r="X5125" t="s">
        <v>47</v>
      </c>
      <c r="Y5125">
        <v>674208</v>
      </c>
      <c r="Z5125">
        <v>0.13</v>
      </c>
    </row>
    <row r="5126" spans="1:26" x14ac:dyDescent="0.25">
      <c r="A5126" t="s">
        <v>7036</v>
      </c>
      <c r="B5126" s="1">
        <v>45028</v>
      </c>
      <c r="C5126" t="s">
        <v>2453</v>
      </c>
      <c r="D5126" t="s">
        <v>63</v>
      </c>
      <c r="E5126" t="s">
        <v>51</v>
      </c>
      <c r="F5126" t="s">
        <v>41</v>
      </c>
      <c r="G5126" t="s">
        <v>116</v>
      </c>
      <c r="H5126">
        <v>2</v>
      </c>
      <c r="I5126">
        <v>496</v>
      </c>
      <c r="J5126">
        <v>18</v>
      </c>
      <c r="K5126">
        <v>813.44</v>
      </c>
      <c r="L5126">
        <v>124.05</v>
      </c>
      <c r="M5126" t="s">
        <v>43</v>
      </c>
      <c r="N5126" t="s">
        <v>33</v>
      </c>
      <c r="O5126">
        <v>2</v>
      </c>
      <c r="P5126">
        <v>2023</v>
      </c>
      <c r="Q5126">
        <v>4</v>
      </c>
      <c r="R5126" t="s">
        <v>100</v>
      </c>
      <c r="S5126">
        <v>2</v>
      </c>
      <c r="T5126">
        <v>15</v>
      </c>
      <c r="U5126">
        <v>3</v>
      </c>
      <c r="V5126">
        <v>3</v>
      </c>
      <c r="W5126" t="s">
        <v>83</v>
      </c>
      <c r="X5126" t="s">
        <v>47</v>
      </c>
      <c r="Y5126">
        <v>17856</v>
      </c>
      <c r="Z5126">
        <v>0.15</v>
      </c>
    </row>
    <row r="5127" spans="1:26" x14ac:dyDescent="0.25">
      <c r="A5127" t="s">
        <v>7037</v>
      </c>
      <c r="B5127" s="1">
        <v>45121</v>
      </c>
      <c r="C5127" t="s">
        <v>4540</v>
      </c>
      <c r="D5127" t="s">
        <v>28</v>
      </c>
      <c r="E5127" t="s">
        <v>58</v>
      </c>
      <c r="F5127" t="s">
        <v>41</v>
      </c>
      <c r="G5127" t="s">
        <v>59</v>
      </c>
      <c r="H5127">
        <v>1</v>
      </c>
      <c r="I5127">
        <v>1982</v>
      </c>
      <c r="J5127">
        <v>18</v>
      </c>
      <c r="K5127">
        <v>1625.24</v>
      </c>
      <c r="L5127">
        <v>307.63</v>
      </c>
      <c r="M5127" t="s">
        <v>32</v>
      </c>
      <c r="N5127" t="s">
        <v>33</v>
      </c>
      <c r="O5127">
        <v>4</v>
      </c>
      <c r="P5127">
        <v>2023</v>
      </c>
      <c r="Q5127">
        <v>7</v>
      </c>
      <c r="R5127" t="s">
        <v>125</v>
      </c>
      <c r="S5127">
        <v>3</v>
      </c>
      <c r="T5127">
        <v>28</v>
      </c>
      <c r="U5127">
        <v>3</v>
      </c>
      <c r="V5127">
        <v>5</v>
      </c>
      <c r="W5127" t="s">
        <v>46</v>
      </c>
      <c r="X5127" t="s">
        <v>47</v>
      </c>
      <c r="Y5127">
        <v>35676</v>
      </c>
      <c r="Z5127">
        <v>0.19</v>
      </c>
    </row>
    <row r="5128" spans="1:26" x14ac:dyDescent="0.25">
      <c r="A5128" t="s">
        <v>7038</v>
      </c>
      <c r="B5128" s="1">
        <v>45018</v>
      </c>
      <c r="C5128" t="s">
        <v>5746</v>
      </c>
      <c r="D5128" t="s">
        <v>39</v>
      </c>
      <c r="E5128" t="s">
        <v>40</v>
      </c>
      <c r="F5128" t="s">
        <v>41</v>
      </c>
      <c r="G5128" t="s">
        <v>59</v>
      </c>
      <c r="H5128">
        <v>10</v>
      </c>
      <c r="I5128">
        <v>485</v>
      </c>
      <c r="J5128">
        <v>7</v>
      </c>
      <c r="K5128">
        <v>4510.5</v>
      </c>
      <c r="L5128">
        <v>845.4</v>
      </c>
      <c r="M5128" t="s">
        <v>32</v>
      </c>
      <c r="N5128" t="s">
        <v>44</v>
      </c>
      <c r="O5128">
        <v>4</v>
      </c>
      <c r="P5128">
        <v>2023</v>
      </c>
      <c r="Q5128">
        <v>4</v>
      </c>
      <c r="R5128" t="s">
        <v>100</v>
      </c>
      <c r="S5128">
        <v>2</v>
      </c>
      <c r="T5128">
        <v>14</v>
      </c>
      <c r="U5128">
        <v>2</v>
      </c>
      <c r="V5128">
        <v>0</v>
      </c>
      <c r="W5128" t="s">
        <v>55</v>
      </c>
      <c r="X5128" t="s">
        <v>36</v>
      </c>
      <c r="Y5128">
        <v>33950</v>
      </c>
      <c r="Z5128">
        <v>0.19</v>
      </c>
    </row>
    <row r="5129" spans="1:26" x14ac:dyDescent="0.25">
      <c r="A5129" t="s">
        <v>7039</v>
      </c>
      <c r="B5129" s="1">
        <v>45000</v>
      </c>
      <c r="C5129" t="s">
        <v>1083</v>
      </c>
      <c r="D5129" t="s">
        <v>50</v>
      </c>
      <c r="E5129" t="s">
        <v>51</v>
      </c>
      <c r="F5129" t="s">
        <v>30</v>
      </c>
      <c r="G5129" t="s">
        <v>64</v>
      </c>
      <c r="H5129">
        <v>9</v>
      </c>
      <c r="I5129">
        <v>4940</v>
      </c>
      <c r="J5129">
        <v>17</v>
      </c>
      <c r="K5129">
        <v>36901.800000000003</v>
      </c>
      <c r="L5129">
        <v>4125.26</v>
      </c>
      <c r="M5129" t="s">
        <v>43</v>
      </c>
      <c r="N5129" t="s">
        <v>44</v>
      </c>
      <c r="O5129">
        <v>3</v>
      </c>
      <c r="P5129">
        <v>2023</v>
      </c>
      <c r="Q5129">
        <v>3</v>
      </c>
      <c r="R5129" t="s">
        <v>105</v>
      </c>
      <c r="S5129">
        <v>1</v>
      </c>
      <c r="T5129">
        <v>11</v>
      </c>
      <c r="U5129">
        <v>3</v>
      </c>
      <c r="V5129">
        <v>3</v>
      </c>
      <c r="W5129" t="s">
        <v>83</v>
      </c>
      <c r="X5129" t="s">
        <v>47</v>
      </c>
      <c r="Y5129">
        <v>755820</v>
      </c>
      <c r="Z5129">
        <v>0.11</v>
      </c>
    </row>
    <row r="5130" spans="1:26" x14ac:dyDescent="0.25">
      <c r="A5130" t="s">
        <v>7040</v>
      </c>
      <c r="B5130" s="1">
        <v>44943</v>
      </c>
      <c r="C5130" t="s">
        <v>878</v>
      </c>
      <c r="D5130" t="s">
        <v>28</v>
      </c>
      <c r="E5130" t="s">
        <v>40</v>
      </c>
      <c r="F5130" t="s">
        <v>30</v>
      </c>
      <c r="G5130" t="s">
        <v>86</v>
      </c>
      <c r="H5130">
        <v>5</v>
      </c>
      <c r="I5130">
        <v>616</v>
      </c>
      <c r="J5130">
        <v>13</v>
      </c>
      <c r="K5130">
        <v>2679.6</v>
      </c>
      <c r="L5130">
        <v>481.6</v>
      </c>
      <c r="M5130" t="s">
        <v>32</v>
      </c>
      <c r="N5130" t="s">
        <v>44</v>
      </c>
      <c r="O5130">
        <v>5</v>
      </c>
      <c r="P5130">
        <v>2023</v>
      </c>
      <c r="Q5130">
        <v>1</v>
      </c>
      <c r="R5130" t="s">
        <v>34</v>
      </c>
      <c r="S5130">
        <v>1</v>
      </c>
      <c r="T5130">
        <v>3</v>
      </c>
      <c r="U5130">
        <v>3</v>
      </c>
      <c r="V5130">
        <v>2</v>
      </c>
      <c r="W5130" t="s">
        <v>76</v>
      </c>
      <c r="X5130" t="s">
        <v>47</v>
      </c>
      <c r="Y5130">
        <v>40040</v>
      </c>
      <c r="Z5130">
        <v>0.18</v>
      </c>
    </row>
    <row r="5131" spans="1:26" x14ac:dyDescent="0.25">
      <c r="A5131" t="s">
        <v>7041</v>
      </c>
      <c r="B5131" s="1">
        <v>45168</v>
      </c>
      <c r="C5131" t="s">
        <v>3094</v>
      </c>
      <c r="D5131" t="s">
        <v>63</v>
      </c>
      <c r="E5131" t="s">
        <v>40</v>
      </c>
      <c r="F5131" t="s">
        <v>30</v>
      </c>
      <c r="G5131" t="s">
        <v>31</v>
      </c>
      <c r="H5131">
        <v>8</v>
      </c>
      <c r="I5131">
        <v>684</v>
      </c>
      <c r="J5131">
        <v>19</v>
      </c>
      <c r="K5131">
        <v>4432.32</v>
      </c>
      <c r="L5131">
        <v>517.6</v>
      </c>
      <c r="M5131" t="s">
        <v>32</v>
      </c>
      <c r="N5131" t="s">
        <v>33</v>
      </c>
      <c r="O5131">
        <v>6</v>
      </c>
      <c r="P5131">
        <v>2023</v>
      </c>
      <c r="Q5131">
        <v>8</v>
      </c>
      <c r="R5131" t="s">
        <v>72</v>
      </c>
      <c r="S5131">
        <v>3</v>
      </c>
      <c r="T5131">
        <v>35</v>
      </c>
      <c r="U5131">
        <v>5</v>
      </c>
      <c r="V5131">
        <v>3</v>
      </c>
      <c r="W5131" t="s">
        <v>83</v>
      </c>
      <c r="X5131" t="s">
        <v>47</v>
      </c>
      <c r="Y5131">
        <v>103968</v>
      </c>
      <c r="Z5131">
        <v>0.12</v>
      </c>
    </row>
    <row r="5132" spans="1:26" x14ac:dyDescent="0.25">
      <c r="A5132" t="s">
        <v>7042</v>
      </c>
      <c r="B5132" s="1">
        <v>45125</v>
      </c>
      <c r="C5132" t="s">
        <v>655</v>
      </c>
      <c r="D5132" t="s">
        <v>28</v>
      </c>
      <c r="E5132" t="s">
        <v>40</v>
      </c>
      <c r="F5132" t="s">
        <v>30</v>
      </c>
      <c r="G5132" t="s">
        <v>86</v>
      </c>
      <c r="H5132">
        <v>9</v>
      </c>
      <c r="I5132">
        <v>3933</v>
      </c>
      <c r="J5132">
        <v>19</v>
      </c>
      <c r="K5132">
        <v>28671.57</v>
      </c>
      <c r="L5132">
        <v>4248.16</v>
      </c>
      <c r="M5132" t="s">
        <v>65</v>
      </c>
      <c r="N5132" t="s">
        <v>44</v>
      </c>
      <c r="O5132">
        <v>6</v>
      </c>
      <c r="P5132">
        <v>2023</v>
      </c>
      <c r="Q5132">
        <v>7</v>
      </c>
      <c r="R5132" t="s">
        <v>125</v>
      </c>
      <c r="S5132">
        <v>3</v>
      </c>
      <c r="T5132">
        <v>29</v>
      </c>
      <c r="U5132">
        <v>4</v>
      </c>
      <c r="V5132">
        <v>2</v>
      </c>
      <c r="W5132" t="s">
        <v>76</v>
      </c>
      <c r="X5132" t="s">
        <v>47</v>
      </c>
      <c r="Y5132">
        <v>672543</v>
      </c>
      <c r="Z5132">
        <v>0.15</v>
      </c>
    </row>
    <row r="5133" spans="1:26" x14ac:dyDescent="0.25">
      <c r="A5133" t="s">
        <v>7043</v>
      </c>
      <c r="B5133" s="1">
        <v>45252</v>
      </c>
      <c r="C5133" t="s">
        <v>7044</v>
      </c>
      <c r="D5133" t="s">
        <v>63</v>
      </c>
      <c r="E5133" t="s">
        <v>40</v>
      </c>
      <c r="F5133" t="s">
        <v>41</v>
      </c>
      <c r="G5133" t="s">
        <v>59</v>
      </c>
      <c r="H5133">
        <v>2</v>
      </c>
      <c r="I5133">
        <v>3284</v>
      </c>
      <c r="J5133">
        <v>28</v>
      </c>
      <c r="K5133">
        <v>4728.96</v>
      </c>
      <c r="L5133">
        <v>687.41</v>
      </c>
      <c r="M5133" t="s">
        <v>32</v>
      </c>
      <c r="N5133" t="s">
        <v>33</v>
      </c>
      <c r="O5133">
        <v>7</v>
      </c>
      <c r="P5133">
        <v>2023</v>
      </c>
      <c r="Q5133">
        <v>11</v>
      </c>
      <c r="R5133" t="s">
        <v>92</v>
      </c>
      <c r="S5133">
        <v>4</v>
      </c>
      <c r="T5133">
        <v>47</v>
      </c>
      <c r="U5133">
        <v>4</v>
      </c>
      <c r="V5133">
        <v>3</v>
      </c>
      <c r="W5133" t="s">
        <v>83</v>
      </c>
      <c r="X5133" t="s">
        <v>47</v>
      </c>
      <c r="Y5133">
        <v>183904</v>
      </c>
      <c r="Z5133">
        <v>0.15</v>
      </c>
    </row>
    <row r="5134" spans="1:26" x14ac:dyDescent="0.25">
      <c r="A5134" t="s">
        <v>7045</v>
      </c>
      <c r="B5134" s="1">
        <v>44933</v>
      </c>
      <c r="C5134" t="s">
        <v>7046</v>
      </c>
      <c r="D5134" t="s">
        <v>39</v>
      </c>
      <c r="E5134" t="s">
        <v>51</v>
      </c>
      <c r="F5134" t="s">
        <v>30</v>
      </c>
      <c r="G5134" t="s">
        <v>31</v>
      </c>
      <c r="H5134">
        <v>1</v>
      </c>
      <c r="I5134">
        <v>4373</v>
      </c>
      <c r="J5134">
        <v>19</v>
      </c>
      <c r="K5134">
        <v>3542.13</v>
      </c>
      <c r="L5134">
        <v>395.8</v>
      </c>
      <c r="M5134" t="s">
        <v>65</v>
      </c>
      <c r="N5134" t="s">
        <v>33</v>
      </c>
      <c r="O5134">
        <v>6</v>
      </c>
      <c r="P5134">
        <v>2023</v>
      </c>
      <c r="Q5134">
        <v>1</v>
      </c>
      <c r="R5134" t="s">
        <v>34</v>
      </c>
      <c r="S5134">
        <v>1</v>
      </c>
      <c r="T5134">
        <v>1</v>
      </c>
      <c r="U5134">
        <v>1</v>
      </c>
      <c r="V5134">
        <v>6</v>
      </c>
      <c r="W5134" t="s">
        <v>35</v>
      </c>
      <c r="X5134" t="s">
        <v>36</v>
      </c>
      <c r="Y5134">
        <v>83087</v>
      </c>
      <c r="Z5134">
        <v>0.11</v>
      </c>
    </row>
    <row r="5135" spans="1:26" x14ac:dyDescent="0.25">
      <c r="A5135" t="s">
        <v>7047</v>
      </c>
      <c r="B5135" s="1">
        <v>45119</v>
      </c>
      <c r="C5135" t="s">
        <v>759</v>
      </c>
      <c r="D5135" t="s">
        <v>28</v>
      </c>
      <c r="E5135" t="s">
        <v>58</v>
      </c>
      <c r="F5135" t="s">
        <v>41</v>
      </c>
      <c r="G5135" t="s">
        <v>42</v>
      </c>
      <c r="H5135">
        <v>5</v>
      </c>
      <c r="I5135">
        <v>1477</v>
      </c>
      <c r="J5135">
        <v>29</v>
      </c>
      <c r="K5135">
        <v>5243.35</v>
      </c>
      <c r="L5135">
        <v>275.61</v>
      </c>
      <c r="M5135" t="s">
        <v>43</v>
      </c>
      <c r="N5135" t="s">
        <v>66</v>
      </c>
      <c r="O5135">
        <v>2</v>
      </c>
      <c r="P5135">
        <v>2023</v>
      </c>
      <c r="Q5135">
        <v>7</v>
      </c>
      <c r="R5135" t="s">
        <v>125</v>
      </c>
      <c r="S5135">
        <v>3</v>
      </c>
      <c r="T5135">
        <v>28</v>
      </c>
      <c r="U5135">
        <v>3</v>
      </c>
      <c r="V5135">
        <v>3</v>
      </c>
      <c r="W5135" t="s">
        <v>83</v>
      </c>
      <c r="X5135" t="s">
        <v>47</v>
      </c>
      <c r="Y5135">
        <v>214165</v>
      </c>
      <c r="Z5135">
        <v>0.05</v>
      </c>
    </row>
    <row r="5136" spans="1:26" x14ac:dyDescent="0.25">
      <c r="A5136" t="s">
        <v>7048</v>
      </c>
      <c r="B5136" s="1">
        <v>45258</v>
      </c>
      <c r="C5136" t="s">
        <v>3895</v>
      </c>
      <c r="D5136" t="s">
        <v>28</v>
      </c>
      <c r="E5136" t="s">
        <v>58</v>
      </c>
      <c r="F5136" t="s">
        <v>41</v>
      </c>
      <c r="G5136" t="s">
        <v>59</v>
      </c>
      <c r="H5136">
        <v>4</v>
      </c>
      <c r="I5136">
        <v>175</v>
      </c>
      <c r="J5136">
        <v>5</v>
      </c>
      <c r="K5136">
        <v>665</v>
      </c>
      <c r="L5136">
        <v>122.43</v>
      </c>
      <c r="M5136" t="s">
        <v>65</v>
      </c>
      <c r="N5136" t="s">
        <v>44</v>
      </c>
      <c r="O5136">
        <v>1</v>
      </c>
      <c r="P5136">
        <v>2023</v>
      </c>
      <c r="Q5136">
        <v>11</v>
      </c>
      <c r="R5136" t="s">
        <v>92</v>
      </c>
      <c r="S5136">
        <v>4</v>
      </c>
      <c r="T5136">
        <v>48</v>
      </c>
      <c r="U5136">
        <v>5</v>
      </c>
      <c r="V5136">
        <v>2</v>
      </c>
      <c r="W5136" t="s">
        <v>76</v>
      </c>
      <c r="X5136" t="s">
        <v>47</v>
      </c>
      <c r="Y5136">
        <v>3500</v>
      </c>
      <c r="Z5136">
        <v>0.18</v>
      </c>
    </row>
    <row r="5137" spans="1:26" x14ac:dyDescent="0.25">
      <c r="A5137" t="s">
        <v>7049</v>
      </c>
      <c r="B5137" s="1">
        <v>45098</v>
      </c>
      <c r="C5137" t="s">
        <v>7050</v>
      </c>
      <c r="D5137" t="s">
        <v>28</v>
      </c>
      <c r="E5137" t="s">
        <v>40</v>
      </c>
      <c r="F5137" t="s">
        <v>41</v>
      </c>
      <c r="G5137" t="s">
        <v>116</v>
      </c>
      <c r="H5137">
        <v>6</v>
      </c>
      <c r="I5137">
        <v>4240</v>
      </c>
      <c r="J5137">
        <v>1</v>
      </c>
      <c r="K5137">
        <v>25185.599999999999</v>
      </c>
      <c r="L5137">
        <v>3870.31</v>
      </c>
      <c r="M5137" t="s">
        <v>65</v>
      </c>
      <c r="N5137" t="s">
        <v>66</v>
      </c>
      <c r="O5137">
        <v>2</v>
      </c>
      <c r="P5137">
        <v>2023</v>
      </c>
      <c r="Q5137">
        <v>6</v>
      </c>
      <c r="R5137" t="s">
        <v>95</v>
      </c>
      <c r="S5137">
        <v>2</v>
      </c>
      <c r="T5137">
        <v>25</v>
      </c>
      <c r="U5137">
        <v>4</v>
      </c>
      <c r="V5137">
        <v>3</v>
      </c>
      <c r="W5137" t="s">
        <v>83</v>
      </c>
      <c r="X5137" t="s">
        <v>47</v>
      </c>
      <c r="Y5137">
        <v>25440</v>
      </c>
      <c r="Z5137">
        <v>0.15</v>
      </c>
    </row>
    <row r="5138" spans="1:26" x14ac:dyDescent="0.25">
      <c r="A5138" t="s">
        <v>7051</v>
      </c>
      <c r="B5138" s="1">
        <v>45221</v>
      </c>
      <c r="C5138" t="s">
        <v>1007</v>
      </c>
      <c r="D5138" t="s">
        <v>39</v>
      </c>
      <c r="E5138" t="s">
        <v>29</v>
      </c>
      <c r="F5138" t="s">
        <v>30</v>
      </c>
      <c r="G5138" t="s">
        <v>31</v>
      </c>
      <c r="H5138">
        <v>9</v>
      </c>
      <c r="I5138">
        <v>2156</v>
      </c>
      <c r="J5138">
        <v>4</v>
      </c>
      <c r="K5138">
        <v>18627.84</v>
      </c>
      <c r="L5138">
        <v>2101.38</v>
      </c>
      <c r="M5138" t="s">
        <v>43</v>
      </c>
      <c r="N5138" t="s">
        <v>66</v>
      </c>
      <c r="O5138">
        <v>2</v>
      </c>
      <c r="P5138">
        <v>2023</v>
      </c>
      <c r="Q5138">
        <v>10</v>
      </c>
      <c r="R5138" t="s">
        <v>45</v>
      </c>
      <c r="S5138">
        <v>4</v>
      </c>
      <c r="T5138">
        <v>43</v>
      </c>
      <c r="U5138">
        <v>4</v>
      </c>
      <c r="V5138">
        <v>0</v>
      </c>
      <c r="W5138" t="s">
        <v>55</v>
      </c>
      <c r="X5138" t="s">
        <v>36</v>
      </c>
      <c r="Y5138">
        <v>77616</v>
      </c>
      <c r="Z5138">
        <v>0.11</v>
      </c>
    </row>
    <row r="5139" spans="1:26" x14ac:dyDescent="0.25">
      <c r="A5139" t="s">
        <v>7052</v>
      </c>
      <c r="B5139" s="1">
        <v>45177</v>
      </c>
      <c r="C5139" t="s">
        <v>1075</v>
      </c>
      <c r="D5139" t="s">
        <v>28</v>
      </c>
      <c r="E5139" t="s">
        <v>58</v>
      </c>
      <c r="F5139" t="s">
        <v>30</v>
      </c>
      <c r="G5139" t="s">
        <v>64</v>
      </c>
      <c r="H5139">
        <v>6</v>
      </c>
      <c r="I5139">
        <v>271</v>
      </c>
      <c r="J5139">
        <v>18</v>
      </c>
      <c r="K5139">
        <v>1333.32</v>
      </c>
      <c r="L5139">
        <v>261.77</v>
      </c>
      <c r="M5139" t="s">
        <v>65</v>
      </c>
      <c r="N5139" t="s">
        <v>66</v>
      </c>
      <c r="O5139">
        <v>2</v>
      </c>
      <c r="P5139">
        <v>2023</v>
      </c>
      <c r="Q5139">
        <v>9</v>
      </c>
      <c r="R5139" t="s">
        <v>80</v>
      </c>
      <c r="S5139">
        <v>3</v>
      </c>
      <c r="T5139">
        <v>36</v>
      </c>
      <c r="U5139">
        <v>2</v>
      </c>
      <c r="V5139">
        <v>5</v>
      </c>
      <c r="W5139" t="s">
        <v>46</v>
      </c>
      <c r="X5139" t="s">
        <v>47</v>
      </c>
      <c r="Y5139">
        <v>29268</v>
      </c>
      <c r="Z5139">
        <v>0.2</v>
      </c>
    </row>
    <row r="5140" spans="1:26" x14ac:dyDescent="0.25">
      <c r="A5140" t="s">
        <v>7053</v>
      </c>
      <c r="B5140" s="1">
        <v>45143</v>
      </c>
      <c r="C5140" t="s">
        <v>1264</v>
      </c>
      <c r="D5140" t="s">
        <v>28</v>
      </c>
      <c r="E5140" t="s">
        <v>29</v>
      </c>
      <c r="F5140" t="s">
        <v>41</v>
      </c>
      <c r="G5140" t="s">
        <v>59</v>
      </c>
      <c r="H5140">
        <v>1</v>
      </c>
      <c r="I5140">
        <v>4808</v>
      </c>
      <c r="J5140">
        <v>17</v>
      </c>
      <c r="K5140">
        <v>3990.64</v>
      </c>
      <c r="L5140">
        <v>736.94</v>
      </c>
      <c r="M5140" t="s">
        <v>65</v>
      </c>
      <c r="N5140" t="s">
        <v>33</v>
      </c>
      <c r="O5140">
        <v>3</v>
      </c>
      <c r="P5140">
        <v>2023</v>
      </c>
      <c r="Q5140">
        <v>8</v>
      </c>
      <c r="R5140" t="s">
        <v>72</v>
      </c>
      <c r="S5140">
        <v>3</v>
      </c>
      <c r="T5140">
        <v>31</v>
      </c>
      <c r="U5140">
        <v>1</v>
      </c>
      <c r="V5140">
        <v>6</v>
      </c>
      <c r="W5140" t="s">
        <v>35</v>
      </c>
      <c r="X5140" t="s">
        <v>36</v>
      </c>
      <c r="Y5140">
        <v>81736</v>
      </c>
      <c r="Z5140">
        <v>0.18</v>
      </c>
    </row>
    <row r="5141" spans="1:26" x14ac:dyDescent="0.25">
      <c r="A5141" t="s">
        <v>7054</v>
      </c>
      <c r="B5141" s="1">
        <v>45127</v>
      </c>
      <c r="C5141" t="s">
        <v>3013</v>
      </c>
      <c r="D5141" t="s">
        <v>28</v>
      </c>
      <c r="E5141" t="s">
        <v>51</v>
      </c>
      <c r="F5141" t="s">
        <v>41</v>
      </c>
      <c r="G5141" t="s">
        <v>116</v>
      </c>
      <c r="H5141">
        <v>8</v>
      </c>
      <c r="I5141">
        <v>684</v>
      </c>
      <c r="J5141">
        <v>22</v>
      </c>
      <c r="K5141">
        <v>4268.16</v>
      </c>
      <c r="L5141">
        <v>814.39</v>
      </c>
      <c r="M5141" t="s">
        <v>65</v>
      </c>
      <c r="N5141" t="s">
        <v>66</v>
      </c>
      <c r="O5141">
        <v>4</v>
      </c>
      <c r="P5141">
        <v>2023</v>
      </c>
      <c r="Q5141">
        <v>7</v>
      </c>
      <c r="R5141" t="s">
        <v>125</v>
      </c>
      <c r="S5141">
        <v>3</v>
      </c>
      <c r="T5141">
        <v>29</v>
      </c>
      <c r="U5141">
        <v>4</v>
      </c>
      <c r="V5141">
        <v>4</v>
      </c>
      <c r="W5141" t="s">
        <v>73</v>
      </c>
      <c r="X5141" t="s">
        <v>47</v>
      </c>
      <c r="Y5141">
        <v>120384</v>
      </c>
      <c r="Z5141">
        <v>0.19</v>
      </c>
    </row>
    <row r="5142" spans="1:26" x14ac:dyDescent="0.25">
      <c r="A5142" t="s">
        <v>7055</v>
      </c>
      <c r="B5142" s="1">
        <v>45072</v>
      </c>
      <c r="C5142" t="s">
        <v>3500</v>
      </c>
      <c r="D5142" t="s">
        <v>50</v>
      </c>
      <c r="E5142" t="s">
        <v>51</v>
      </c>
      <c r="F5142" t="s">
        <v>52</v>
      </c>
      <c r="G5142" t="s">
        <v>91</v>
      </c>
      <c r="H5142">
        <v>6</v>
      </c>
      <c r="I5142">
        <v>615</v>
      </c>
      <c r="J5142">
        <v>27</v>
      </c>
      <c r="K5142">
        <v>2693.7</v>
      </c>
      <c r="L5142">
        <v>396.82</v>
      </c>
      <c r="M5142" t="s">
        <v>65</v>
      </c>
      <c r="N5142" t="s">
        <v>66</v>
      </c>
      <c r="O5142">
        <v>3</v>
      </c>
      <c r="P5142">
        <v>2023</v>
      </c>
      <c r="Q5142">
        <v>5</v>
      </c>
      <c r="R5142" t="s">
        <v>238</v>
      </c>
      <c r="S5142">
        <v>2</v>
      </c>
      <c r="T5142">
        <v>21</v>
      </c>
      <c r="U5142">
        <v>4</v>
      </c>
      <c r="V5142">
        <v>5</v>
      </c>
      <c r="W5142" t="s">
        <v>46</v>
      </c>
      <c r="X5142" t="s">
        <v>47</v>
      </c>
      <c r="Y5142">
        <v>99630</v>
      </c>
      <c r="Z5142">
        <v>0.15</v>
      </c>
    </row>
    <row r="5143" spans="1:26" x14ac:dyDescent="0.25">
      <c r="A5143" t="s">
        <v>7056</v>
      </c>
      <c r="B5143" s="1">
        <v>45018</v>
      </c>
      <c r="C5143" t="s">
        <v>4498</v>
      </c>
      <c r="D5143" t="s">
        <v>50</v>
      </c>
      <c r="E5143" t="s">
        <v>29</v>
      </c>
      <c r="F5143" t="s">
        <v>41</v>
      </c>
      <c r="G5143" t="s">
        <v>116</v>
      </c>
      <c r="H5143">
        <v>2</v>
      </c>
      <c r="I5143">
        <v>3548</v>
      </c>
      <c r="J5143">
        <v>24</v>
      </c>
      <c r="K5143">
        <v>5392.96</v>
      </c>
      <c r="L5143">
        <v>1002.62</v>
      </c>
      <c r="M5143" t="s">
        <v>32</v>
      </c>
      <c r="N5143" t="s">
        <v>66</v>
      </c>
      <c r="O5143">
        <v>2</v>
      </c>
      <c r="P5143">
        <v>2023</v>
      </c>
      <c r="Q5143">
        <v>4</v>
      </c>
      <c r="R5143" t="s">
        <v>100</v>
      </c>
      <c r="S5143">
        <v>2</v>
      </c>
      <c r="T5143">
        <v>14</v>
      </c>
      <c r="U5143">
        <v>2</v>
      </c>
      <c r="V5143">
        <v>0</v>
      </c>
      <c r="W5143" t="s">
        <v>55</v>
      </c>
      <c r="X5143" t="s">
        <v>36</v>
      </c>
      <c r="Y5143">
        <v>170304</v>
      </c>
      <c r="Z5143">
        <v>0.19</v>
      </c>
    </row>
    <row r="5144" spans="1:26" x14ac:dyDescent="0.25">
      <c r="A5144" t="s">
        <v>7057</v>
      </c>
      <c r="B5144" s="1">
        <v>45019</v>
      </c>
      <c r="C5144" t="s">
        <v>254</v>
      </c>
      <c r="D5144" t="s">
        <v>39</v>
      </c>
      <c r="E5144" t="s">
        <v>29</v>
      </c>
      <c r="F5144" t="s">
        <v>41</v>
      </c>
      <c r="G5144" t="s">
        <v>116</v>
      </c>
      <c r="H5144">
        <v>9</v>
      </c>
      <c r="I5144">
        <v>1609</v>
      </c>
      <c r="J5144">
        <v>30</v>
      </c>
      <c r="K5144">
        <v>10136.700000000001</v>
      </c>
      <c r="L5144">
        <v>1638.6</v>
      </c>
      <c r="M5144" t="s">
        <v>32</v>
      </c>
      <c r="N5144" t="s">
        <v>33</v>
      </c>
      <c r="O5144">
        <v>7</v>
      </c>
      <c r="P5144">
        <v>2023</v>
      </c>
      <c r="Q5144">
        <v>4</v>
      </c>
      <c r="R5144" t="s">
        <v>100</v>
      </c>
      <c r="S5144">
        <v>2</v>
      </c>
      <c r="T5144">
        <v>14</v>
      </c>
      <c r="U5144">
        <v>2</v>
      </c>
      <c r="V5144">
        <v>1</v>
      </c>
      <c r="W5144" t="s">
        <v>60</v>
      </c>
      <c r="X5144" t="s">
        <v>47</v>
      </c>
      <c r="Y5144">
        <v>434430</v>
      </c>
      <c r="Z5144">
        <v>0.16</v>
      </c>
    </row>
    <row r="5145" spans="1:26" x14ac:dyDescent="0.25">
      <c r="A5145" t="s">
        <v>7058</v>
      </c>
      <c r="B5145" s="1">
        <v>45008</v>
      </c>
      <c r="C5145" t="s">
        <v>304</v>
      </c>
      <c r="D5145" t="s">
        <v>28</v>
      </c>
      <c r="E5145" t="s">
        <v>29</v>
      </c>
      <c r="F5145" t="s">
        <v>30</v>
      </c>
      <c r="G5145" t="s">
        <v>64</v>
      </c>
      <c r="H5145">
        <v>7</v>
      </c>
      <c r="I5145">
        <v>2275</v>
      </c>
      <c r="J5145">
        <v>18</v>
      </c>
      <c r="K5145">
        <v>13058.5</v>
      </c>
      <c r="L5145">
        <v>1552.49</v>
      </c>
      <c r="M5145" t="s">
        <v>65</v>
      </c>
      <c r="N5145" t="s">
        <v>33</v>
      </c>
      <c r="O5145">
        <v>4</v>
      </c>
      <c r="P5145">
        <v>2023</v>
      </c>
      <c r="Q5145">
        <v>3</v>
      </c>
      <c r="R5145" t="s">
        <v>105</v>
      </c>
      <c r="S5145">
        <v>1</v>
      </c>
      <c r="T5145">
        <v>12</v>
      </c>
      <c r="U5145">
        <v>4</v>
      </c>
      <c r="V5145">
        <v>4</v>
      </c>
      <c r="W5145" t="s">
        <v>73</v>
      </c>
      <c r="X5145" t="s">
        <v>47</v>
      </c>
      <c r="Y5145">
        <v>286650</v>
      </c>
      <c r="Z5145">
        <v>0.12</v>
      </c>
    </row>
    <row r="5146" spans="1:26" x14ac:dyDescent="0.25">
      <c r="A5146" t="s">
        <v>7059</v>
      </c>
      <c r="B5146" s="1">
        <v>44943</v>
      </c>
      <c r="C5146" t="s">
        <v>939</v>
      </c>
      <c r="D5146" t="s">
        <v>63</v>
      </c>
      <c r="E5146" t="s">
        <v>51</v>
      </c>
      <c r="F5146" t="s">
        <v>41</v>
      </c>
      <c r="G5146" t="s">
        <v>59</v>
      </c>
      <c r="H5146">
        <v>2</v>
      </c>
      <c r="I5146">
        <v>1867</v>
      </c>
      <c r="J5146">
        <v>28</v>
      </c>
      <c r="K5146">
        <v>2688.48</v>
      </c>
      <c r="L5146">
        <v>287.36</v>
      </c>
      <c r="M5146" t="s">
        <v>65</v>
      </c>
      <c r="N5146" t="s">
        <v>44</v>
      </c>
      <c r="O5146">
        <v>1</v>
      </c>
      <c r="P5146">
        <v>2023</v>
      </c>
      <c r="Q5146">
        <v>1</v>
      </c>
      <c r="R5146" t="s">
        <v>34</v>
      </c>
      <c r="S5146">
        <v>1</v>
      </c>
      <c r="T5146">
        <v>3</v>
      </c>
      <c r="U5146">
        <v>3</v>
      </c>
      <c r="V5146">
        <v>2</v>
      </c>
      <c r="W5146" t="s">
        <v>76</v>
      </c>
      <c r="X5146" t="s">
        <v>47</v>
      </c>
      <c r="Y5146">
        <v>104552</v>
      </c>
      <c r="Z5146">
        <v>0.11</v>
      </c>
    </row>
    <row r="5147" spans="1:26" x14ac:dyDescent="0.25">
      <c r="A5147" t="s">
        <v>7060</v>
      </c>
      <c r="B5147" s="1">
        <v>45145</v>
      </c>
      <c r="C5147" t="s">
        <v>4032</v>
      </c>
      <c r="D5147" t="s">
        <v>63</v>
      </c>
      <c r="E5147" t="s">
        <v>58</v>
      </c>
      <c r="F5147" t="s">
        <v>41</v>
      </c>
      <c r="G5147" t="s">
        <v>116</v>
      </c>
      <c r="H5147">
        <v>7</v>
      </c>
      <c r="I5147">
        <v>1191</v>
      </c>
      <c r="J5147">
        <v>18</v>
      </c>
      <c r="K5147">
        <v>6836.34</v>
      </c>
      <c r="L5147">
        <v>1205.01</v>
      </c>
      <c r="M5147" t="s">
        <v>65</v>
      </c>
      <c r="N5147" t="s">
        <v>33</v>
      </c>
      <c r="O5147">
        <v>2</v>
      </c>
      <c r="P5147">
        <v>2023</v>
      </c>
      <c r="Q5147">
        <v>8</v>
      </c>
      <c r="R5147" t="s">
        <v>72</v>
      </c>
      <c r="S5147">
        <v>3</v>
      </c>
      <c r="T5147">
        <v>32</v>
      </c>
      <c r="U5147">
        <v>2</v>
      </c>
      <c r="V5147">
        <v>1</v>
      </c>
      <c r="W5147" t="s">
        <v>60</v>
      </c>
      <c r="X5147" t="s">
        <v>47</v>
      </c>
      <c r="Y5147">
        <v>150066</v>
      </c>
      <c r="Z5147">
        <v>0.18</v>
      </c>
    </row>
    <row r="5148" spans="1:26" x14ac:dyDescent="0.25">
      <c r="A5148" t="s">
        <v>7061</v>
      </c>
      <c r="B5148" s="1">
        <v>44941</v>
      </c>
      <c r="C5148" t="s">
        <v>1421</v>
      </c>
      <c r="D5148" t="s">
        <v>63</v>
      </c>
      <c r="E5148" t="s">
        <v>29</v>
      </c>
      <c r="F5148" t="s">
        <v>52</v>
      </c>
      <c r="G5148" t="s">
        <v>91</v>
      </c>
      <c r="H5148">
        <v>7</v>
      </c>
      <c r="I5148">
        <v>1075</v>
      </c>
      <c r="J5148">
        <v>25</v>
      </c>
      <c r="K5148">
        <v>5643.75</v>
      </c>
      <c r="L5148">
        <v>336.84</v>
      </c>
      <c r="M5148" t="s">
        <v>43</v>
      </c>
      <c r="N5148" t="s">
        <v>44</v>
      </c>
      <c r="O5148">
        <v>7</v>
      </c>
      <c r="P5148">
        <v>2023</v>
      </c>
      <c r="Q5148">
        <v>1</v>
      </c>
      <c r="R5148" t="s">
        <v>34</v>
      </c>
      <c r="S5148">
        <v>1</v>
      </c>
      <c r="T5148">
        <v>3</v>
      </c>
      <c r="U5148">
        <v>3</v>
      </c>
      <c r="V5148">
        <v>0</v>
      </c>
      <c r="W5148" t="s">
        <v>55</v>
      </c>
      <c r="X5148" t="s">
        <v>36</v>
      </c>
      <c r="Y5148">
        <v>188125</v>
      </c>
      <c r="Z5148">
        <v>0.06</v>
      </c>
    </row>
    <row r="5149" spans="1:26" x14ac:dyDescent="0.25">
      <c r="A5149" t="s">
        <v>7062</v>
      </c>
      <c r="B5149" s="1">
        <v>45041</v>
      </c>
      <c r="C5149" t="s">
        <v>1160</v>
      </c>
      <c r="D5149" t="s">
        <v>28</v>
      </c>
      <c r="E5149" t="s">
        <v>58</v>
      </c>
      <c r="F5149" t="s">
        <v>52</v>
      </c>
      <c r="G5149" t="s">
        <v>91</v>
      </c>
      <c r="H5149">
        <v>3</v>
      </c>
      <c r="I5149">
        <v>964</v>
      </c>
      <c r="J5149">
        <v>26</v>
      </c>
      <c r="K5149">
        <v>2140.08</v>
      </c>
      <c r="L5149">
        <v>167.84</v>
      </c>
      <c r="M5149" t="s">
        <v>65</v>
      </c>
      <c r="N5149" t="s">
        <v>66</v>
      </c>
      <c r="O5149">
        <v>2</v>
      </c>
      <c r="P5149">
        <v>2023</v>
      </c>
      <c r="Q5149">
        <v>4</v>
      </c>
      <c r="R5149" t="s">
        <v>100</v>
      </c>
      <c r="S5149">
        <v>2</v>
      </c>
      <c r="T5149">
        <v>17</v>
      </c>
      <c r="U5149">
        <v>5</v>
      </c>
      <c r="V5149">
        <v>2</v>
      </c>
      <c r="W5149" t="s">
        <v>76</v>
      </c>
      <c r="X5149" t="s">
        <v>47</v>
      </c>
      <c r="Y5149">
        <v>75192</v>
      </c>
      <c r="Z5149">
        <v>0.08</v>
      </c>
    </row>
    <row r="5150" spans="1:26" x14ac:dyDescent="0.25">
      <c r="A5150" t="s">
        <v>7063</v>
      </c>
      <c r="B5150" s="1">
        <v>45100</v>
      </c>
      <c r="C5150" t="s">
        <v>2740</v>
      </c>
      <c r="D5150" t="s">
        <v>63</v>
      </c>
      <c r="E5150" t="s">
        <v>51</v>
      </c>
      <c r="F5150" t="s">
        <v>30</v>
      </c>
      <c r="G5150" t="s">
        <v>86</v>
      </c>
      <c r="H5150">
        <v>5</v>
      </c>
      <c r="I5150">
        <v>2237</v>
      </c>
      <c r="J5150">
        <v>7</v>
      </c>
      <c r="K5150">
        <v>10402.049999999999</v>
      </c>
      <c r="L5150">
        <v>738.45</v>
      </c>
      <c r="M5150" t="s">
        <v>32</v>
      </c>
      <c r="N5150" t="s">
        <v>44</v>
      </c>
      <c r="O5150">
        <v>2</v>
      </c>
      <c r="P5150">
        <v>2023</v>
      </c>
      <c r="Q5150">
        <v>6</v>
      </c>
      <c r="R5150" t="s">
        <v>95</v>
      </c>
      <c r="S5150">
        <v>2</v>
      </c>
      <c r="T5150">
        <v>25</v>
      </c>
      <c r="U5150">
        <v>4</v>
      </c>
      <c r="V5150">
        <v>5</v>
      </c>
      <c r="W5150" t="s">
        <v>46</v>
      </c>
      <c r="X5150" t="s">
        <v>47</v>
      </c>
      <c r="Y5150">
        <v>78295</v>
      </c>
      <c r="Z5150">
        <v>7.0000000000000007E-2</v>
      </c>
    </row>
    <row r="5151" spans="1:26" x14ac:dyDescent="0.25">
      <c r="A5151" t="s">
        <v>7064</v>
      </c>
      <c r="B5151" s="1">
        <v>45273</v>
      </c>
      <c r="C5151" t="s">
        <v>2531</v>
      </c>
      <c r="D5151" t="s">
        <v>28</v>
      </c>
      <c r="E5151" t="s">
        <v>58</v>
      </c>
      <c r="F5151" t="s">
        <v>52</v>
      </c>
      <c r="G5151" t="s">
        <v>91</v>
      </c>
      <c r="H5151">
        <v>4</v>
      </c>
      <c r="I5151">
        <v>1638</v>
      </c>
      <c r="J5151">
        <v>21</v>
      </c>
      <c r="K5151">
        <v>5176.08</v>
      </c>
      <c r="L5151">
        <v>399.98</v>
      </c>
      <c r="M5151" t="s">
        <v>43</v>
      </c>
      <c r="N5151" t="s">
        <v>33</v>
      </c>
      <c r="O5151">
        <v>7</v>
      </c>
      <c r="P5151">
        <v>2023</v>
      </c>
      <c r="Q5151">
        <v>12</v>
      </c>
      <c r="R5151" t="s">
        <v>54</v>
      </c>
      <c r="S5151">
        <v>4</v>
      </c>
      <c r="T5151">
        <v>50</v>
      </c>
      <c r="U5151">
        <v>3</v>
      </c>
      <c r="V5151">
        <v>3</v>
      </c>
      <c r="W5151" t="s">
        <v>83</v>
      </c>
      <c r="X5151" t="s">
        <v>47</v>
      </c>
      <c r="Y5151">
        <v>137592</v>
      </c>
      <c r="Z5151">
        <v>0.08</v>
      </c>
    </row>
    <row r="5152" spans="1:26" x14ac:dyDescent="0.25">
      <c r="A5152" t="s">
        <v>7065</v>
      </c>
      <c r="B5152" s="1">
        <v>45171</v>
      </c>
      <c r="C5152" t="s">
        <v>2700</v>
      </c>
      <c r="D5152" t="s">
        <v>63</v>
      </c>
      <c r="E5152" t="s">
        <v>58</v>
      </c>
      <c r="F5152" t="s">
        <v>52</v>
      </c>
      <c r="G5152" t="s">
        <v>79</v>
      </c>
      <c r="H5152">
        <v>7</v>
      </c>
      <c r="I5152">
        <v>4782</v>
      </c>
      <c r="J5152">
        <v>19</v>
      </c>
      <c r="K5152">
        <v>27113.94</v>
      </c>
      <c r="L5152">
        <v>2902.86</v>
      </c>
      <c r="M5152" t="s">
        <v>43</v>
      </c>
      <c r="N5152" t="s">
        <v>33</v>
      </c>
      <c r="O5152">
        <v>6</v>
      </c>
      <c r="P5152">
        <v>2023</v>
      </c>
      <c r="Q5152">
        <v>9</v>
      </c>
      <c r="R5152" t="s">
        <v>80</v>
      </c>
      <c r="S5152">
        <v>3</v>
      </c>
      <c r="T5152">
        <v>35</v>
      </c>
      <c r="U5152">
        <v>1</v>
      </c>
      <c r="V5152">
        <v>6</v>
      </c>
      <c r="W5152" t="s">
        <v>35</v>
      </c>
      <c r="X5152" t="s">
        <v>36</v>
      </c>
      <c r="Y5152">
        <v>636006</v>
      </c>
      <c r="Z5152">
        <v>0.11</v>
      </c>
    </row>
    <row r="5153" spans="1:26" x14ac:dyDescent="0.25">
      <c r="A5153" t="s">
        <v>7066</v>
      </c>
      <c r="B5153" s="1">
        <v>45124</v>
      </c>
      <c r="C5153" t="s">
        <v>1817</v>
      </c>
      <c r="D5153" t="s">
        <v>28</v>
      </c>
      <c r="E5153" t="s">
        <v>51</v>
      </c>
      <c r="F5153" t="s">
        <v>30</v>
      </c>
      <c r="G5153" t="s">
        <v>86</v>
      </c>
      <c r="H5153">
        <v>4</v>
      </c>
      <c r="I5153">
        <v>1654</v>
      </c>
      <c r="J5153">
        <v>9</v>
      </c>
      <c r="K5153">
        <v>6020.56</v>
      </c>
      <c r="L5153">
        <v>1124.3599999999999</v>
      </c>
      <c r="M5153" t="s">
        <v>43</v>
      </c>
      <c r="N5153" t="s">
        <v>66</v>
      </c>
      <c r="O5153">
        <v>4</v>
      </c>
      <c r="P5153">
        <v>2023</v>
      </c>
      <c r="Q5153">
        <v>7</v>
      </c>
      <c r="R5153" t="s">
        <v>125</v>
      </c>
      <c r="S5153">
        <v>3</v>
      </c>
      <c r="T5153">
        <v>29</v>
      </c>
      <c r="U5153">
        <v>4</v>
      </c>
      <c r="V5153">
        <v>1</v>
      </c>
      <c r="W5153" t="s">
        <v>60</v>
      </c>
      <c r="X5153" t="s">
        <v>47</v>
      </c>
      <c r="Y5153">
        <v>59544</v>
      </c>
      <c r="Z5153">
        <v>0.19</v>
      </c>
    </row>
    <row r="5154" spans="1:26" x14ac:dyDescent="0.25">
      <c r="A5154" t="s">
        <v>7067</v>
      </c>
      <c r="B5154" s="1">
        <v>45065</v>
      </c>
      <c r="C5154" t="s">
        <v>7068</v>
      </c>
      <c r="D5154" t="s">
        <v>50</v>
      </c>
      <c r="E5154" t="s">
        <v>51</v>
      </c>
      <c r="F5154" t="s">
        <v>30</v>
      </c>
      <c r="G5154" t="s">
        <v>86</v>
      </c>
      <c r="H5154">
        <v>2</v>
      </c>
      <c r="I5154">
        <v>4484</v>
      </c>
      <c r="J5154">
        <v>4</v>
      </c>
      <c r="K5154">
        <v>8609.2800000000007</v>
      </c>
      <c r="L5154">
        <v>1420.16</v>
      </c>
      <c r="M5154" t="s">
        <v>65</v>
      </c>
      <c r="N5154" t="s">
        <v>44</v>
      </c>
      <c r="O5154">
        <v>1</v>
      </c>
      <c r="P5154">
        <v>2023</v>
      </c>
      <c r="Q5154">
        <v>5</v>
      </c>
      <c r="R5154" t="s">
        <v>238</v>
      </c>
      <c r="S5154">
        <v>2</v>
      </c>
      <c r="T5154">
        <v>20</v>
      </c>
      <c r="U5154">
        <v>3</v>
      </c>
      <c r="V5154">
        <v>5</v>
      </c>
      <c r="W5154" t="s">
        <v>46</v>
      </c>
      <c r="X5154" t="s">
        <v>47</v>
      </c>
      <c r="Y5154">
        <v>35872</v>
      </c>
      <c r="Z5154">
        <v>0.16</v>
      </c>
    </row>
    <row r="5155" spans="1:26" x14ac:dyDescent="0.25">
      <c r="A5155" t="s">
        <v>7069</v>
      </c>
      <c r="B5155" s="1">
        <v>45046</v>
      </c>
      <c r="C5155" t="s">
        <v>1035</v>
      </c>
      <c r="D5155" t="s">
        <v>50</v>
      </c>
      <c r="E5155" t="s">
        <v>29</v>
      </c>
      <c r="F5155" t="s">
        <v>52</v>
      </c>
      <c r="G5155" t="s">
        <v>79</v>
      </c>
      <c r="H5155">
        <v>8</v>
      </c>
      <c r="I5155">
        <v>4043</v>
      </c>
      <c r="J5155">
        <v>13</v>
      </c>
      <c r="K5155">
        <v>28139.279999999999</v>
      </c>
      <c r="L5155">
        <v>1999.74</v>
      </c>
      <c r="M5155" t="s">
        <v>32</v>
      </c>
      <c r="N5155" t="s">
        <v>33</v>
      </c>
      <c r="O5155">
        <v>4</v>
      </c>
      <c r="P5155">
        <v>2023</v>
      </c>
      <c r="Q5155">
        <v>4</v>
      </c>
      <c r="R5155" t="s">
        <v>100</v>
      </c>
      <c r="S5155">
        <v>2</v>
      </c>
      <c r="T5155">
        <v>18</v>
      </c>
      <c r="U5155">
        <v>6</v>
      </c>
      <c r="V5155">
        <v>0</v>
      </c>
      <c r="W5155" t="s">
        <v>55</v>
      </c>
      <c r="X5155" t="s">
        <v>36</v>
      </c>
      <c r="Y5155">
        <v>420472</v>
      </c>
      <c r="Z5155">
        <v>7.0000000000000007E-2</v>
      </c>
    </row>
    <row r="5156" spans="1:26" x14ac:dyDescent="0.25">
      <c r="A5156" t="s">
        <v>7070</v>
      </c>
      <c r="B5156" s="1">
        <v>45042</v>
      </c>
      <c r="C5156" t="s">
        <v>2146</v>
      </c>
      <c r="D5156" t="s">
        <v>63</v>
      </c>
      <c r="E5156" t="s">
        <v>58</v>
      </c>
      <c r="F5156" t="s">
        <v>30</v>
      </c>
      <c r="G5156" t="s">
        <v>86</v>
      </c>
      <c r="H5156">
        <v>8</v>
      </c>
      <c r="I5156">
        <v>1315</v>
      </c>
      <c r="J5156">
        <v>1</v>
      </c>
      <c r="K5156">
        <v>10414.799999999999</v>
      </c>
      <c r="L5156">
        <v>1668.72</v>
      </c>
      <c r="M5156" t="s">
        <v>43</v>
      </c>
      <c r="N5156" t="s">
        <v>66</v>
      </c>
      <c r="O5156">
        <v>5</v>
      </c>
      <c r="P5156">
        <v>2023</v>
      </c>
      <c r="Q5156">
        <v>4</v>
      </c>
      <c r="R5156" t="s">
        <v>100</v>
      </c>
      <c r="S5156">
        <v>2</v>
      </c>
      <c r="T5156">
        <v>17</v>
      </c>
      <c r="U5156">
        <v>5</v>
      </c>
      <c r="V5156">
        <v>3</v>
      </c>
      <c r="W5156" t="s">
        <v>83</v>
      </c>
      <c r="X5156" t="s">
        <v>47</v>
      </c>
      <c r="Y5156">
        <v>10520</v>
      </c>
      <c r="Z5156">
        <v>0.16</v>
      </c>
    </row>
    <row r="5157" spans="1:26" x14ac:dyDescent="0.25">
      <c r="A5157" t="s">
        <v>7071</v>
      </c>
      <c r="B5157" s="1">
        <v>45167</v>
      </c>
      <c r="C5157" t="s">
        <v>5082</v>
      </c>
      <c r="D5157" t="s">
        <v>39</v>
      </c>
      <c r="E5157" t="s">
        <v>58</v>
      </c>
      <c r="F5157" t="s">
        <v>30</v>
      </c>
      <c r="G5157" t="s">
        <v>64</v>
      </c>
      <c r="H5157">
        <v>3</v>
      </c>
      <c r="I5157">
        <v>3657</v>
      </c>
      <c r="J5157">
        <v>15</v>
      </c>
      <c r="K5157">
        <v>9325.35</v>
      </c>
      <c r="L5157">
        <v>855.88</v>
      </c>
      <c r="M5157" t="s">
        <v>65</v>
      </c>
      <c r="N5157" t="s">
        <v>66</v>
      </c>
      <c r="O5157">
        <v>1</v>
      </c>
      <c r="P5157">
        <v>2023</v>
      </c>
      <c r="Q5157">
        <v>8</v>
      </c>
      <c r="R5157" t="s">
        <v>72</v>
      </c>
      <c r="S5157">
        <v>3</v>
      </c>
      <c r="T5157">
        <v>35</v>
      </c>
      <c r="U5157">
        <v>5</v>
      </c>
      <c r="V5157">
        <v>2</v>
      </c>
      <c r="W5157" t="s">
        <v>76</v>
      </c>
      <c r="X5157" t="s">
        <v>47</v>
      </c>
      <c r="Y5157">
        <v>164565</v>
      </c>
      <c r="Z5157">
        <v>0.09</v>
      </c>
    </row>
    <row r="5158" spans="1:26" x14ac:dyDescent="0.25">
      <c r="A5158" t="s">
        <v>7072</v>
      </c>
      <c r="B5158" s="1">
        <v>45025</v>
      </c>
      <c r="C5158" t="s">
        <v>2237</v>
      </c>
      <c r="D5158" t="s">
        <v>28</v>
      </c>
      <c r="E5158" t="s">
        <v>58</v>
      </c>
      <c r="F5158" t="s">
        <v>30</v>
      </c>
      <c r="G5158" t="s">
        <v>86</v>
      </c>
      <c r="H5158">
        <v>3</v>
      </c>
      <c r="I5158">
        <v>144</v>
      </c>
      <c r="J5158">
        <v>12</v>
      </c>
      <c r="K5158">
        <v>380.16</v>
      </c>
      <c r="L5158">
        <v>31.2</v>
      </c>
      <c r="M5158" t="s">
        <v>65</v>
      </c>
      <c r="N5158" t="s">
        <v>66</v>
      </c>
      <c r="O5158">
        <v>7</v>
      </c>
      <c r="P5158">
        <v>2023</v>
      </c>
      <c r="Q5158">
        <v>4</v>
      </c>
      <c r="R5158" t="s">
        <v>100</v>
      </c>
      <c r="S5158">
        <v>2</v>
      </c>
      <c r="T5158">
        <v>15</v>
      </c>
      <c r="U5158">
        <v>3</v>
      </c>
      <c r="V5158">
        <v>0</v>
      </c>
      <c r="W5158" t="s">
        <v>55</v>
      </c>
      <c r="X5158" t="s">
        <v>36</v>
      </c>
      <c r="Y5158">
        <v>5184</v>
      </c>
      <c r="Z5158">
        <v>0.08</v>
      </c>
    </row>
    <row r="5159" spans="1:26" x14ac:dyDescent="0.25">
      <c r="A5159" t="s">
        <v>7073</v>
      </c>
      <c r="B5159" s="1">
        <v>45226</v>
      </c>
      <c r="C5159" t="s">
        <v>2563</v>
      </c>
      <c r="D5159" t="s">
        <v>28</v>
      </c>
      <c r="E5159" t="s">
        <v>29</v>
      </c>
      <c r="F5159" t="s">
        <v>41</v>
      </c>
      <c r="G5159" t="s">
        <v>59</v>
      </c>
      <c r="H5159">
        <v>7</v>
      </c>
      <c r="I5159">
        <v>975</v>
      </c>
      <c r="J5159">
        <v>23</v>
      </c>
      <c r="K5159">
        <v>5255.25</v>
      </c>
      <c r="L5159">
        <v>427.65</v>
      </c>
      <c r="M5159" t="s">
        <v>32</v>
      </c>
      <c r="N5159" t="s">
        <v>44</v>
      </c>
      <c r="O5159">
        <v>2</v>
      </c>
      <c r="P5159">
        <v>2023</v>
      </c>
      <c r="Q5159">
        <v>10</v>
      </c>
      <c r="R5159" t="s">
        <v>45</v>
      </c>
      <c r="S5159">
        <v>4</v>
      </c>
      <c r="T5159">
        <v>43</v>
      </c>
      <c r="U5159">
        <v>4</v>
      </c>
      <c r="V5159">
        <v>5</v>
      </c>
      <c r="W5159" t="s">
        <v>46</v>
      </c>
      <c r="X5159" t="s">
        <v>47</v>
      </c>
      <c r="Y5159">
        <v>156975</v>
      </c>
      <c r="Z5159">
        <v>0.08</v>
      </c>
    </row>
    <row r="5160" spans="1:26" x14ac:dyDescent="0.25">
      <c r="A5160" t="s">
        <v>7074</v>
      </c>
      <c r="B5160" s="1">
        <v>45077</v>
      </c>
      <c r="C5160" t="s">
        <v>615</v>
      </c>
      <c r="D5160" t="s">
        <v>39</v>
      </c>
      <c r="E5160" t="s">
        <v>51</v>
      </c>
      <c r="F5160" t="s">
        <v>52</v>
      </c>
      <c r="G5160" t="s">
        <v>79</v>
      </c>
      <c r="H5160">
        <v>2</v>
      </c>
      <c r="I5160">
        <v>2515</v>
      </c>
      <c r="J5160">
        <v>5</v>
      </c>
      <c r="K5160">
        <v>4778.5</v>
      </c>
      <c r="L5160">
        <v>473.24</v>
      </c>
      <c r="M5160" t="s">
        <v>32</v>
      </c>
      <c r="N5160" t="s">
        <v>44</v>
      </c>
      <c r="O5160">
        <v>2</v>
      </c>
      <c r="P5160">
        <v>2023</v>
      </c>
      <c r="Q5160">
        <v>5</v>
      </c>
      <c r="R5160" t="s">
        <v>238</v>
      </c>
      <c r="S5160">
        <v>2</v>
      </c>
      <c r="T5160">
        <v>22</v>
      </c>
      <c r="U5160">
        <v>5</v>
      </c>
      <c r="V5160">
        <v>3</v>
      </c>
      <c r="W5160" t="s">
        <v>83</v>
      </c>
      <c r="X5160" t="s">
        <v>47</v>
      </c>
      <c r="Y5160">
        <v>25150</v>
      </c>
      <c r="Z5160">
        <v>0.1</v>
      </c>
    </row>
    <row r="5161" spans="1:26" x14ac:dyDescent="0.25">
      <c r="A5161" t="s">
        <v>7075</v>
      </c>
      <c r="B5161" s="1">
        <v>45202</v>
      </c>
      <c r="C5161" t="s">
        <v>1117</v>
      </c>
      <c r="D5161" t="s">
        <v>28</v>
      </c>
      <c r="E5161" t="s">
        <v>29</v>
      </c>
      <c r="F5161" t="s">
        <v>52</v>
      </c>
      <c r="G5161" t="s">
        <v>91</v>
      </c>
      <c r="H5161">
        <v>9</v>
      </c>
      <c r="I5161">
        <v>1405</v>
      </c>
      <c r="J5161">
        <v>30</v>
      </c>
      <c r="K5161">
        <v>8851.5</v>
      </c>
      <c r="L5161">
        <v>1761.7</v>
      </c>
      <c r="M5161" t="s">
        <v>65</v>
      </c>
      <c r="N5161" t="s">
        <v>66</v>
      </c>
      <c r="O5161">
        <v>4</v>
      </c>
      <c r="P5161">
        <v>2023</v>
      </c>
      <c r="Q5161">
        <v>10</v>
      </c>
      <c r="R5161" t="s">
        <v>45</v>
      </c>
      <c r="S5161">
        <v>4</v>
      </c>
      <c r="T5161">
        <v>40</v>
      </c>
      <c r="U5161">
        <v>1</v>
      </c>
      <c r="V5161">
        <v>2</v>
      </c>
      <c r="W5161" t="s">
        <v>76</v>
      </c>
      <c r="X5161" t="s">
        <v>47</v>
      </c>
      <c r="Y5161">
        <v>379350</v>
      </c>
      <c r="Z5161">
        <v>0.2</v>
      </c>
    </row>
    <row r="5162" spans="1:26" x14ac:dyDescent="0.25">
      <c r="A5162" t="s">
        <v>7076</v>
      </c>
      <c r="B5162" s="1">
        <v>45054</v>
      </c>
      <c r="C5162" t="s">
        <v>1775</v>
      </c>
      <c r="D5162" t="s">
        <v>39</v>
      </c>
      <c r="E5162" t="s">
        <v>51</v>
      </c>
      <c r="F5162" t="s">
        <v>30</v>
      </c>
      <c r="G5162" t="s">
        <v>31</v>
      </c>
      <c r="H5162">
        <v>6</v>
      </c>
      <c r="I5162">
        <v>2789</v>
      </c>
      <c r="J5162">
        <v>2</v>
      </c>
      <c r="K5162">
        <v>16399.32</v>
      </c>
      <c r="L5162">
        <v>1810.86</v>
      </c>
      <c r="M5162" t="s">
        <v>43</v>
      </c>
      <c r="N5162" t="s">
        <v>66</v>
      </c>
      <c r="O5162">
        <v>4</v>
      </c>
      <c r="P5162">
        <v>2023</v>
      </c>
      <c r="Q5162">
        <v>5</v>
      </c>
      <c r="R5162" t="s">
        <v>238</v>
      </c>
      <c r="S5162">
        <v>2</v>
      </c>
      <c r="T5162">
        <v>19</v>
      </c>
      <c r="U5162">
        <v>2</v>
      </c>
      <c r="V5162">
        <v>1</v>
      </c>
      <c r="W5162" t="s">
        <v>60</v>
      </c>
      <c r="X5162" t="s">
        <v>47</v>
      </c>
      <c r="Y5162">
        <v>33468</v>
      </c>
      <c r="Z5162">
        <v>0.11</v>
      </c>
    </row>
    <row r="5163" spans="1:26" x14ac:dyDescent="0.25">
      <c r="A5163" t="s">
        <v>7077</v>
      </c>
      <c r="B5163" s="1">
        <v>45150</v>
      </c>
      <c r="C5163" t="s">
        <v>3671</v>
      </c>
      <c r="D5163" t="s">
        <v>39</v>
      </c>
      <c r="E5163" t="s">
        <v>58</v>
      </c>
      <c r="F5163" t="s">
        <v>41</v>
      </c>
      <c r="G5163" t="s">
        <v>116</v>
      </c>
      <c r="H5163">
        <v>4</v>
      </c>
      <c r="I5163">
        <v>180</v>
      </c>
      <c r="J5163">
        <v>26</v>
      </c>
      <c r="K5163">
        <v>532.79999999999995</v>
      </c>
      <c r="L5163">
        <v>97.68</v>
      </c>
      <c r="M5163" t="s">
        <v>65</v>
      </c>
      <c r="N5163" t="s">
        <v>44</v>
      </c>
      <c r="O5163">
        <v>3</v>
      </c>
      <c r="P5163">
        <v>2023</v>
      </c>
      <c r="Q5163">
        <v>8</v>
      </c>
      <c r="R5163" t="s">
        <v>72</v>
      </c>
      <c r="S5163">
        <v>3</v>
      </c>
      <c r="T5163">
        <v>32</v>
      </c>
      <c r="U5163">
        <v>2</v>
      </c>
      <c r="V5163">
        <v>6</v>
      </c>
      <c r="W5163" t="s">
        <v>35</v>
      </c>
      <c r="X5163" t="s">
        <v>36</v>
      </c>
      <c r="Y5163">
        <v>18720</v>
      </c>
      <c r="Z5163">
        <v>0.18</v>
      </c>
    </row>
    <row r="5164" spans="1:26" x14ac:dyDescent="0.25">
      <c r="A5164" t="s">
        <v>7078</v>
      </c>
      <c r="B5164" s="1">
        <v>45166</v>
      </c>
      <c r="C5164" t="s">
        <v>197</v>
      </c>
      <c r="D5164" t="s">
        <v>63</v>
      </c>
      <c r="E5164" t="s">
        <v>29</v>
      </c>
      <c r="F5164" t="s">
        <v>52</v>
      </c>
      <c r="G5164" t="s">
        <v>53</v>
      </c>
      <c r="H5164">
        <v>3</v>
      </c>
      <c r="I5164">
        <v>4573</v>
      </c>
      <c r="J5164">
        <v>27</v>
      </c>
      <c r="K5164">
        <v>10014.870000000001</v>
      </c>
      <c r="L5164">
        <v>569.95000000000005</v>
      </c>
      <c r="M5164" t="s">
        <v>43</v>
      </c>
      <c r="N5164" t="s">
        <v>33</v>
      </c>
      <c r="O5164">
        <v>6</v>
      </c>
      <c r="P5164">
        <v>2023</v>
      </c>
      <c r="Q5164">
        <v>8</v>
      </c>
      <c r="R5164" t="s">
        <v>72</v>
      </c>
      <c r="S5164">
        <v>3</v>
      </c>
      <c r="T5164">
        <v>35</v>
      </c>
      <c r="U5164">
        <v>5</v>
      </c>
      <c r="V5164">
        <v>1</v>
      </c>
      <c r="W5164" t="s">
        <v>60</v>
      </c>
      <c r="X5164" t="s">
        <v>47</v>
      </c>
      <c r="Y5164">
        <v>370413</v>
      </c>
      <c r="Z5164">
        <v>0.06</v>
      </c>
    </row>
    <row r="5165" spans="1:26" x14ac:dyDescent="0.25">
      <c r="A5165" t="s">
        <v>7079</v>
      </c>
      <c r="B5165" s="1">
        <v>44963</v>
      </c>
      <c r="C5165" t="s">
        <v>3843</v>
      </c>
      <c r="D5165" t="s">
        <v>28</v>
      </c>
      <c r="E5165" t="s">
        <v>51</v>
      </c>
      <c r="F5165" t="s">
        <v>52</v>
      </c>
      <c r="G5165" t="s">
        <v>79</v>
      </c>
      <c r="H5165">
        <v>6</v>
      </c>
      <c r="I5165">
        <v>2058</v>
      </c>
      <c r="J5165">
        <v>6</v>
      </c>
      <c r="K5165">
        <v>11607.12</v>
      </c>
      <c r="L5165">
        <v>2145.04</v>
      </c>
      <c r="M5165" t="s">
        <v>43</v>
      </c>
      <c r="N5165" t="s">
        <v>33</v>
      </c>
      <c r="O5165">
        <v>4</v>
      </c>
      <c r="P5165">
        <v>2023</v>
      </c>
      <c r="Q5165">
        <v>2</v>
      </c>
      <c r="R5165" t="s">
        <v>67</v>
      </c>
      <c r="S5165">
        <v>1</v>
      </c>
      <c r="T5165">
        <v>6</v>
      </c>
      <c r="U5165">
        <v>2</v>
      </c>
      <c r="V5165">
        <v>1</v>
      </c>
      <c r="W5165" t="s">
        <v>60</v>
      </c>
      <c r="X5165" t="s">
        <v>47</v>
      </c>
      <c r="Y5165">
        <v>74088</v>
      </c>
      <c r="Z5165">
        <v>0.18</v>
      </c>
    </row>
    <row r="5166" spans="1:26" x14ac:dyDescent="0.25">
      <c r="A5166" t="s">
        <v>7080</v>
      </c>
      <c r="B5166" s="1">
        <v>45051</v>
      </c>
      <c r="C5166" t="s">
        <v>1282</v>
      </c>
      <c r="D5166" t="s">
        <v>63</v>
      </c>
      <c r="E5166" t="s">
        <v>40</v>
      </c>
      <c r="F5166" t="s">
        <v>30</v>
      </c>
      <c r="G5166" t="s">
        <v>86</v>
      </c>
      <c r="H5166">
        <v>7</v>
      </c>
      <c r="I5166">
        <v>3759</v>
      </c>
      <c r="J5166">
        <v>6</v>
      </c>
      <c r="K5166">
        <v>24734.22</v>
      </c>
      <c r="L5166">
        <v>2352.59</v>
      </c>
      <c r="M5166" t="s">
        <v>65</v>
      </c>
      <c r="N5166" t="s">
        <v>44</v>
      </c>
      <c r="O5166">
        <v>2</v>
      </c>
      <c r="P5166">
        <v>2023</v>
      </c>
      <c r="Q5166">
        <v>5</v>
      </c>
      <c r="R5166" t="s">
        <v>238</v>
      </c>
      <c r="S5166">
        <v>2</v>
      </c>
      <c r="T5166">
        <v>18</v>
      </c>
      <c r="U5166">
        <v>1</v>
      </c>
      <c r="V5166">
        <v>5</v>
      </c>
      <c r="W5166" t="s">
        <v>46</v>
      </c>
      <c r="X5166" t="s">
        <v>47</v>
      </c>
      <c r="Y5166">
        <v>157878</v>
      </c>
      <c r="Z5166">
        <v>0.1</v>
      </c>
    </row>
    <row r="5167" spans="1:26" x14ac:dyDescent="0.25">
      <c r="A5167" t="s">
        <v>7081</v>
      </c>
      <c r="B5167" s="1">
        <v>45232</v>
      </c>
      <c r="C5167" t="s">
        <v>3713</v>
      </c>
      <c r="D5167" t="s">
        <v>50</v>
      </c>
      <c r="E5167" t="s">
        <v>29</v>
      </c>
      <c r="F5167" t="s">
        <v>52</v>
      </c>
      <c r="G5167" t="s">
        <v>91</v>
      </c>
      <c r="H5167">
        <v>9</v>
      </c>
      <c r="I5167">
        <v>2951</v>
      </c>
      <c r="J5167">
        <v>17</v>
      </c>
      <c r="K5167">
        <v>22043.97</v>
      </c>
      <c r="L5167">
        <v>3544.9</v>
      </c>
      <c r="M5167" t="s">
        <v>65</v>
      </c>
      <c r="N5167" t="s">
        <v>33</v>
      </c>
      <c r="O5167">
        <v>4</v>
      </c>
      <c r="P5167">
        <v>2023</v>
      </c>
      <c r="Q5167">
        <v>11</v>
      </c>
      <c r="R5167" t="s">
        <v>92</v>
      </c>
      <c r="S5167">
        <v>4</v>
      </c>
      <c r="T5167">
        <v>44</v>
      </c>
      <c r="U5167">
        <v>1</v>
      </c>
      <c r="V5167">
        <v>4</v>
      </c>
      <c r="W5167" t="s">
        <v>73</v>
      </c>
      <c r="X5167" t="s">
        <v>47</v>
      </c>
      <c r="Y5167">
        <v>451503</v>
      </c>
      <c r="Z5167">
        <v>0.16</v>
      </c>
    </row>
    <row r="5168" spans="1:26" x14ac:dyDescent="0.25">
      <c r="A5168" t="s">
        <v>7082</v>
      </c>
      <c r="B5168" s="1">
        <v>45014</v>
      </c>
      <c r="C5168" t="s">
        <v>62</v>
      </c>
      <c r="D5168" t="s">
        <v>50</v>
      </c>
      <c r="E5168" t="s">
        <v>51</v>
      </c>
      <c r="F5168" t="s">
        <v>52</v>
      </c>
      <c r="G5168" t="s">
        <v>79</v>
      </c>
      <c r="H5168">
        <v>10</v>
      </c>
      <c r="I5168">
        <v>647</v>
      </c>
      <c r="J5168">
        <v>4</v>
      </c>
      <c r="K5168">
        <v>6211.2</v>
      </c>
      <c r="L5168">
        <v>779.45</v>
      </c>
      <c r="M5168" t="s">
        <v>65</v>
      </c>
      <c r="N5168" t="s">
        <v>66</v>
      </c>
      <c r="O5168">
        <v>5</v>
      </c>
      <c r="P5168">
        <v>2023</v>
      </c>
      <c r="Q5168">
        <v>3</v>
      </c>
      <c r="R5168" t="s">
        <v>105</v>
      </c>
      <c r="S5168">
        <v>1</v>
      </c>
      <c r="T5168">
        <v>13</v>
      </c>
      <c r="U5168">
        <v>5</v>
      </c>
      <c r="V5168">
        <v>3</v>
      </c>
      <c r="W5168" t="s">
        <v>83</v>
      </c>
      <c r="X5168" t="s">
        <v>47</v>
      </c>
      <c r="Y5168">
        <v>25880</v>
      </c>
      <c r="Z5168">
        <v>0.13</v>
      </c>
    </row>
    <row r="5169" spans="1:26" x14ac:dyDescent="0.25">
      <c r="A5169" t="s">
        <v>7083</v>
      </c>
      <c r="B5169" s="1">
        <v>44987</v>
      </c>
      <c r="C5169" t="s">
        <v>2351</v>
      </c>
      <c r="D5169" t="s">
        <v>28</v>
      </c>
      <c r="E5169" t="s">
        <v>40</v>
      </c>
      <c r="F5169" t="s">
        <v>52</v>
      </c>
      <c r="G5169" t="s">
        <v>53</v>
      </c>
      <c r="H5169">
        <v>2</v>
      </c>
      <c r="I5169">
        <v>2514</v>
      </c>
      <c r="J5169">
        <v>16</v>
      </c>
      <c r="K5169">
        <v>4223.5200000000004</v>
      </c>
      <c r="L5169">
        <v>482.13</v>
      </c>
      <c r="M5169" t="s">
        <v>43</v>
      </c>
      <c r="N5169" t="s">
        <v>44</v>
      </c>
      <c r="O5169">
        <v>1</v>
      </c>
      <c r="P5169">
        <v>2023</v>
      </c>
      <c r="Q5169">
        <v>3</v>
      </c>
      <c r="R5169" t="s">
        <v>105</v>
      </c>
      <c r="S5169">
        <v>1</v>
      </c>
      <c r="T5169">
        <v>9</v>
      </c>
      <c r="U5169">
        <v>1</v>
      </c>
      <c r="V5169">
        <v>4</v>
      </c>
      <c r="W5169" t="s">
        <v>73</v>
      </c>
      <c r="X5169" t="s">
        <v>47</v>
      </c>
      <c r="Y5169">
        <v>80448</v>
      </c>
      <c r="Z5169">
        <v>0.11</v>
      </c>
    </row>
    <row r="5170" spans="1:26" x14ac:dyDescent="0.25">
      <c r="A5170" t="s">
        <v>7084</v>
      </c>
      <c r="B5170" s="1">
        <v>45136</v>
      </c>
      <c r="C5170" t="s">
        <v>350</v>
      </c>
      <c r="D5170" t="s">
        <v>39</v>
      </c>
      <c r="E5170" t="s">
        <v>51</v>
      </c>
      <c r="F5170" t="s">
        <v>30</v>
      </c>
      <c r="G5170" t="s">
        <v>86</v>
      </c>
      <c r="H5170">
        <v>3</v>
      </c>
      <c r="I5170">
        <v>3794</v>
      </c>
      <c r="J5170">
        <v>30</v>
      </c>
      <c r="K5170">
        <v>7967.4</v>
      </c>
      <c r="L5170">
        <v>1404.1</v>
      </c>
      <c r="M5170" t="s">
        <v>43</v>
      </c>
      <c r="N5170" t="s">
        <v>44</v>
      </c>
      <c r="O5170">
        <v>5</v>
      </c>
      <c r="P5170">
        <v>2023</v>
      </c>
      <c r="Q5170">
        <v>7</v>
      </c>
      <c r="R5170" t="s">
        <v>125</v>
      </c>
      <c r="S5170">
        <v>3</v>
      </c>
      <c r="T5170">
        <v>30</v>
      </c>
      <c r="U5170">
        <v>5</v>
      </c>
      <c r="V5170">
        <v>6</v>
      </c>
      <c r="W5170" t="s">
        <v>35</v>
      </c>
      <c r="X5170" t="s">
        <v>36</v>
      </c>
      <c r="Y5170">
        <v>341460</v>
      </c>
      <c r="Z5170">
        <v>0.18</v>
      </c>
    </row>
    <row r="5171" spans="1:26" x14ac:dyDescent="0.25">
      <c r="A5171" t="s">
        <v>7085</v>
      </c>
      <c r="B5171" s="1">
        <v>44971</v>
      </c>
      <c r="C5171" t="s">
        <v>6490</v>
      </c>
      <c r="D5171" t="s">
        <v>50</v>
      </c>
      <c r="E5171" t="s">
        <v>29</v>
      </c>
      <c r="F5171" t="s">
        <v>30</v>
      </c>
      <c r="G5171" t="s">
        <v>86</v>
      </c>
      <c r="H5171">
        <v>8</v>
      </c>
      <c r="I5171">
        <v>1633</v>
      </c>
      <c r="J5171">
        <v>6</v>
      </c>
      <c r="K5171">
        <v>12280.16</v>
      </c>
      <c r="L5171">
        <v>1282.57</v>
      </c>
      <c r="M5171" t="s">
        <v>43</v>
      </c>
      <c r="N5171" t="s">
        <v>44</v>
      </c>
      <c r="O5171">
        <v>4</v>
      </c>
      <c r="P5171">
        <v>2023</v>
      </c>
      <c r="Q5171">
        <v>2</v>
      </c>
      <c r="R5171" t="s">
        <v>67</v>
      </c>
      <c r="S5171">
        <v>1</v>
      </c>
      <c r="T5171">
        <v>7</v>
      </c>
      <c r="U5171">
        <v>3</v>
      </c>
      <c r="V5171">
        <v>2</v>
      </c>
      <c r="W5171" t="s">
        <v>76</v>
      </c>
      <c r="X5171" t="s">
        <v>47</v>
      </c>
      <c r="Y5171">
        <v>78384</v>
      </c>
      <c r="Z5171">
        <v>0.1</v>
      </c>
    </row>
    <row r="5172" spans="1:26" x14ac:dyDescent="0.25">
      <c r="A5172" t="s">
        <v>7086</v>
      </c>
      <c r="B5172" s="1">
        <v>45266</v>
      </c>
      <c r="C5172" t="s">
        <v>5425</v>
      </c>
      <c r="D5172" t="s">
        <v>28</v>
      </c>
      <c r="E5172" t="s">
        <v>58</v>
      </c>
      <c r="F5172" t="s">
        <v>52</v>
      </c>
      <c r="G5172" t="s">
        <v>91</v>
      </c>
      <c r="H5172">
        <v>8</v>
      </c>
      <c r="I5172">
        <v>3768</v>
      </c>
      <c r="J5172">
        <v>15</v>
      </c>
      <c r="K5172">
        <v>25622.400000000001</v>
      </c>
      <c r="L5172">
        <v>3442.62</v>
      </c>
      <c r="M5172" t="s">
        <v>43</v>
      </c>
      <c r="N5172" t="s">
        <v>66</v>
      </c>
      <c r="O5172">
        <v>3</v>
      </c>
      <c r="P5172">
        <v>2023</v>
      </c>
      <c r="Q5172">
        <v>12</v>
      </c>
      <c r="R5172" t="s">
        <v>54</v>
      </c>
      <c r="S5172">
        <v>4</v>
      </c>
      <c r="T5172">
        <v>49</v>
      </c>
      <c r="U5172">
        <v>2</v>
      </c>
      <c r="V5172">
        <v>3</v>
      </c>
      <c r="W5172" t="s">
        <v>83</v>
      </c>
      <c r="X5172" t="s">
        <v>47</v>
      </c>
      <c r="Y5172">
        <v>452160</v>
      </c>
      <c r="Z5172">
        <v>0.13</v>
      </c>
    </row>
    <row r="5173" spans="1:26" x14ac:dyDescent="0.25">
      <c r="A5173" t="s">
        <v>7087</v>
      </c>
      <c r="B5173" s="1">
        <v>45223</v>
      </c>
      <c r="C5173" t="s">
        <v>934</v>
      </c>
      <c r="D5173" t="s">
        <v>63</v>
      </c>
      <c r="E5173" t="s">
        <v>51</v>
      </c>
      <c r="F5173" t="s">
        <v>30</v>
      </c>
      <c r="G5173" t="s">
        <v>86</v>
      </c>
      <c r="H5173">
        <v>1</v>
      </c>
      <c r="I5173">
        <v>3108</v>
      </c>
      <c r="J5173">
        <v>20</v>
      </c>
      <c r="K5173">
        <v>2486.4</v>
      </c>
      <c r="L5173">
        <v>384.21</v>
      </c>
      <c r="M5173" t="s">
        <v>65</v>
      </c>
      <c r="N5173" t="s">
        <v>66</v>
      </c>
      <c r="O5173">
        <v>4</v>
      </c>
      <c r="P5173">
        <v>2023</v>
      </c>
      <c r="Q5173">
        <v>10</v>
      </c>
      <c r="R5173" t="s">
        <v>45</v>
      </c>
      <c r="S5173">
        <v>4</v>
      </c>
      <c r="T5173">
        <v>43</v>
      </c>
      <c r="U5173">
        <v>4</v>
      </c>
      <c r="V5173">
        <v>2</v>
      </c>
      <c r="W5173" t="s">
        <v>76</v>
      </c>
      <c r="X5173" t="s">
        <v>47</v>
      </c>
      <c r="Y5173">
        <v>62160</v>
      </c>
      <c r="Z5173">
        <v>0.15</v>
      </c>
    </row>
    <row r="5174" spans="1:26" x14ac:dyDescent="0.25">
      <c r="A5174" t="s">
        <v>7088</v>
      </c>
      <c r="B5174" s="1">
        <v>45165</v>
      </c>
      <c r="C5174" t="s">
        <v>205</v>
      </c>
      <c r="D5174" t="s">
        <v>50</v>
      </c>
      <c r="E5174" t="s">
        <v>40</v>
      </c>
      <c r="F5174" t="s">
        <v>30</v>
      </c>
      <c r="G5174" t="s">
        <v>64</v>
      </c>
      <c r="H5174">
        <v>9</v>
      </c>
      <c r="I5174">
        <v>1378</v>
      </c>
      <c r="J5174">
        <v>21</v>
      </c>
      <c r="K5174">
        <v>9797.58</v>
      </c>
      <c r="L5174">
        <v>651.14</v>
      </c>
      <c r="M5174" t="s">
        <v>65</v>
      </c>
      <c r="N5174" t="s">
        <v>44</v>
      </c>
      <c r="O5174">
        <v>5</v>
      </c>
      <c r="P5174">
        <v>2023</v>
      </c>
      <c r="Q5174">
        <v>8</v>
      </c>
      <c r="R5174" t="s">
        <v>72</v>
      </c>
      <c r="S5174">
        <v>3</v>
      </c>
      <c r="T5174">
        <v>35</v>
      </c>
      <c r="U5174">
        <v>5</v>
      </c>
      <c r="V5174">
        <v>0</v>
      </c>
      <c r="W5174" t="s">
        <v>55</v>
      </c>
      <c r="X5174" t="s">
        <v>36</v>
      </c>
      <c r="Y5174">
        <v>260442</v>
      </c>
      <c r="Z5174">
        <v>7.0000000000000007E-2</v>
      </c>
    </row>
    <row r="5175" spans="1:26" x14ac:dyDescent="0.25">
      <c r="A5175" t="s">
        <v>7089</v>
      </c>
      <c r="B5175" s="1">
        <v>45222</v>
      </c>
      <c r="C5175" t="s">
        <v>2512</v>
      </c>
      <c r="D5175" t="s">
        <v>50</v>
      </c>
      <c r="E5175" t="s">
        <v>58</v>
      </c>
      <c r="F5175" t="s">
        <v>30</v>
      </c>
      <c r="G5175" t="s">
        <v>86</v>
      </c>
      <c r="H5175">
        <v>4</v>
      </c>
      <c r="I5175">
        <v>4655</v>
      </c>
      <c r="J5175">
        <v>0</v>
      </c>
      <c r="K5175">
        <v>18620</v>
      </c>
      <c r="L5175">
        <v>3367.07</v>
      </c>
      <c r="M5175" t="s">
        <v>65</v>
      </c>
      <c r="N5175" t="s">
        <v>66</v>
      </c>
      <c r="O5175">
        <v>6</v>
      </c>
      <c r="P5175">
        <v>2023</v>
      </c>
      <c r="Q5175">
        <v>10</v>
      </c>
      <c r="R5175" t="s">
        <v>45</v>
      </c>
      <c r="S5175">
        <v>4</v>
      </c>
      <c r="T5175">
        <v>43</v>
      </c>
      <c r="U5175">
        <v>4</v>
      </c>
      <c r="V5175">
        <v>1</v>
      </c>
      <c r="W5175" t="s">
        <v>60</v>
      </c>
      <c r="X5175" t="s">
        <v>47</v>
      </c>
      <c r="Y5175">
        <v>0</v>
      </c>
      <c r="Z5175">
        <v>0.18</v>
      </c>
    </row>
    <row r="5176" spans="1:26" x14ac:dyDescent="0.25">
      <c r="A5176" t="s">
        <v>7090</v>
      </c>
      <c r="B5176" s="1">
        <v>44951</v>
      </c>
      <c r="C5176" t="s">
        <v>5210</v>
      </c>
      <c r="D5176" t="s">
        <v>63</v>
      </c>
      <c r="E5176" t="s">
        <v>40</v>
      </c>
      <c r="F5176" t="s">
        <v>30</v>
      </c>
      <c r="G5176" t="s">
        <v>31</v>
      </c>
      <c r="H5176">
        <v>5</v>
      </c>
      <c r="I5176">
        <v>3241</v>
      </c>
      <c r="J5176">
        <v>30</v>
      </c>
      <c r="K5176">
        <v>11343.5</v>
      </c>
      <c r="L5176">
        <v>1081.9100000000001</v>
      </c>
      <c r="M5176" t="s">
        <v>32</v>
      </c>
      <c r="N5176" t="s">
        <v>44</v>
      </c>
      <c r="O5176">
        <v>5</v>
      </c>
      <c r="P5176">
        <v>2023</v>
      </c>
      <c r="Q5176">
        <v>1</v>
      </c>
      <c r="R5176" t="s">
        <v>34</v>
      </c>
      <c r="S5176">
        <v>1</v>
      </c>
      <c r="T5176">
        <v>4</v>
      </c>
      <c r="U5176">
        <v>4</v>
      </c>
      <c r="V5176">
        <v>3</v>
      </c>
      <c r="W5176" t="s">
        <v>83</v>
      </c>
      <c r="X5176" t="s">
        <v>47</v>
      </c>
      <c r="Y5176">
        <v>486150</v>
      </c>
      <c r="Z5176">
        <v>0.1</v>
      </c>
    </row>
    <row r="5177" spans="1:26" x14ac:dyDescent="0.25">
      <c r="A5177" t="s">
        <v>7091</v>
      </c>
      <c r="B5177" s="1">
        <v>44967</v>
      </c>
      <c r="C5177" t="s">
        <v>2503</v>
      </c>
      <c r="D5177" t="s">
        <v>28</v>
      </c>
      <c r="E5177" t="s">
        <v>29</v>
      </c>
      <c r="F5177" t="s">
        <v>41</v>
      </c>
      <c r="G5177" t="s">
        <v>116</v>
      </c>
      <c r="H5177">
        <v>3</v>
      </c>
      <c r="I5177">
        <v>2327</v>
      </c>
      <c r="J5177">
        <v>10</v>
      </c>
      <c r="K5177">
        <v>6282.9</v>
      </c>
      <c r="L5177">
        <v>332.2</v>
      </c>
      <c r="M5177" t="s">
        <v>65</v>
      </c>
      <c r="N5177" t="s">
        <v>44</v>
      </c>
      <c r="O5177">
        <v>1</v>
      </c>
      <c r="P5177">
        <v>2023</v>
      </c>
      <c r="Q5177">
        <v>2</v>
      </c>
      <c r="R5177" t="s">
        <v>67</v>
      </c>
      <c r="S5177">
        <v>1</v>
      </c>
      <c r="T5177">
        <v>6</v>
      </c>
      <c r="U5177">
        <v>2</v>
      </c>
      <c r="V5177">
        <v>5</v>
      </c>
      <c r="W5177" t="s">
        <v>46</v>
      </c>
      <c r="X5177" t="s">
        <v>47</v>
      </c>
      <c r="Y5177">
        <v>69810</v>
      </c>
      <c r="Z5177">
        <v>0.05</v>
      </c>
    </row>
    <row r="5178" spans="1:26" x14ac:dyDescent="0.25">
      <c r="A5178" t="s">
        <v>7092</v>
      </c>
      <c r="B5178" s="1">
        <v>45147</v>
      </c>
      <c r="C5178" t="s">
        <v>2870</v>
      </c>
      <c r="D5178" t="s">
        <v>39</v>
      </c>
      <c r="E5178" t="s">
        <v>40</v>
      </c>
      <c r="F5178" t="s">
        <v>52</v>
      </c>
      <c r="G5178" t="s">
        <v>91</v>
      </c>
      <c r="H5178">
        <v>4</v>
      </c>
      <c r="I5178">
        <v>3678</v>
      </c>
      <c r="J5178">
        <v>2</v>
      </c>
      <c r="K5178">
        <v>14417.76</v>
      </c>
      <c r="L5178">
        <v>1274.82</v>
      </c>
      <c r="M5178" t="s">
        <v>43</v>
      </c>
      <c r="N5178" t="s">
        <v>33</v>
      </c>
      <c r="O5178">
        <v>2</v>
      </c>
      <c r="P5178">
        <v>2023</v>
      </c>
      <c r="Q5178">
        <v>8</v>
      </c>
      <c r="R5178" t="s">
        <v>72</v>
      </c>
      <c r="S5178">
        <v>3</v>
      </c>
      <c r="T5178">
        <v>32</v>
      </c>
      <c r="U5178">
        <v>2</v>
      </c>
      <c r="V5178">
        <v>3</v>
      </c>
      <c r="W5178" t="s">
        <v>83</v>
      </c>
      <c r="X5178" t="s">
        <v>47</v>
      </c>
      <c r="Y5178">
        <v>29424</v>
      </c>
      <c r="Z5178">
        <v>0.09</v>
      </c>
    </row>
    <row r="5179" spans="1:26" x14ac:dyDescent="0.25">
      <c r="A5179" t="s">
        <v>7093</v>
      </c>
      <c r="B5179" s="1">
        <v>45253</v>
      </c>
      <c r="C5179" t="s">
        <v>5693</v>
      </c>
      <c r="D5179" t="s">
        <v>28</v>
      </c>
      <c r="E5179" t="s">
        <v>58</v>
      </c>
      <c r="F5179" t="s">
        <v>30</v>
      </c>
      <c r="G5179" t="s">
        <v>31</v>
      </c>
      <c r="H5179">
        <v>1</v>
      </c>
      <c r="I5179">
        <v>4058</v>
      </c>
      <c r="J5179">
        <v>0</v>
      </c>
      <c r="K5179">
        <v>4058</v>
      </c>
      <c r="L5179">
        <v>352.29</v>
      </c>
      <c r="M5179" t="s">
        <v>65</v>
      </c>
      <c r="N5179" t="s">
        <v>66</v>
      </c>
      <c r="O5179">
        <v>4</v>
      </c>
      <c r="P5179">
        <v>2023</v>
      </c>
      <c r="Q5179">
        <v>11</v>
      </c>
      <c r="R5179" t="s">
        <v>92</v>
      </c>
      <c r="S5179">
        <v>4</v>
      </c>
      <c r="T5179">
        <v>47</v>
      </c>
      <c r="U5179">
        <v>4</v>
      </c>
      <c r="V5179">
        <v>4</v>
      </c>
      <c r="W5179" t="s">
        <v>73</v>
      </c>
      <c r="X5179" t="s">
        <v>47</v>
      </c>
      <c r="Y5179">
        <v>0</v>
      </c>
      <c r="Z5179">
        <v>0.09</v>
      </c>
    </row>
    <row r="5180" spans="1:26" x14ac:dyDescent="0.25">
      <c r="A5180" t="s">
        <v>7094</v>
      </c>
      <c r="B5180" s="1">
        <v>44963</v>
      </c>
      <c r="C5180" t="s">
        <v>3850</v>
      </c>
      <c r="D5180" t="s">
        <v>39</v>
      </c>
      <c r="E5180" t="s">
        <v>51</v>
      </c>
      <c r="F5180" t="s">
        <v>41</v>
      </c>
      <c r="G5180" t="s">
        <v>59</v>
      </c>
      <c r="H5180">
        <v>6</v>
      </c>
      <c r="I5180">
        <v>2455</v>
      </c>
      <c r="J5180">
        <v>7</v>
      </c>
      <c r="K5180">
        <v>13698.9</v>
      </c>
      <c r="L5180">
        <v>2223.4899999999998</v>
      </c>
      <c r="M5180" t="s">
        <v>43</v>
      </c>
      <c r="N5180" t="s">
        <v>44</v>
      </c>
      <c r="O5180">
        <v>4</v>
      </c>
      <c r="P5180">
        <v>2023</v>
      </c>
      <c r="Q5180">
        <v>2</v>
      </c>
      <c r="R5180" t="s">
        <v>67</v>
      </c>
      <c r="S5180">
        <v>1</v>
      </c>
      <c r="T5180">
        <v>6</v>
      </c>
      <c r="U5180">
        <v>2</v>
      </c>
      <c r="V5180">
        <v>1</v>
      </c>
      <c r="W5180" t="s">
        <v>60</v>
      </c>
      <c r="X5180" t="s">
        <v>47</v>
      </c>
      <c r="Y5180">
        <v>103110</v>
      </c>
      <c r="Z5180">
        <v>0.16</v>
      </c>
    </row>
    <row r="5181" spans="1:26" x14ac:dyDescent="0.25">
      <c r="A5181" t="s">
        <v>7095</v>
      </c>
      <c r="B5181" s="1">
        <v>44975</v>
      </c>
      <c r="C5181" t="s">
        <v>4093</v>
      </c>
      <c r="D5181" t="s">
        <v>28</v>
      </c>
      <c r="E5181" t="s">
        <v>29</v>
      </c>
      <c r="F5181" t="s">
        <v>30</v>
      </c>
      <c r="G5181" t="s">
        <v>31</v>
      </c>
      <c r="H5181">
        <v>5</v>
      </c>
      <c r="I5181">
        <v>4335</v>
      </c>
      <c r="J5181">
        <v>7</v>
      </c>
      <c r="K5181">
        <v>20157.75</v>
      </c>
      <c r="L5181">
        <v>1981.59</v>
      </c>
      <c r="M5181" t="s">
        <v>43</v>
      </c>
      <c r="N5181" t="s">
        <v>44</v>
      </c>
      <c r="O5181">
        <v>4</v>
      </c>
      <c r="P5181">
        <v>2023</v>
      </c>
      <c r="Q5181">
        <v>2</v>
      </c>
      <c r="R5181" t="s">
        <v>67</v>
      </c>
      <c r="S5181">
        <v>1</v>
      </c>
      <c r="T5181">
        <v>7</v>
      </c>
      <c r="U5181">
        <v>3</v>
      </c>
      <c r="V5181">
        <v>6</v>
      </c>
      <c r="W5181" t="s">
        <v>35</v>
      </c>
      <c r="X5181" t="s">
        <v>36</v>
      </c>
      <c r="Y5181">
        <v>151725</v>
      </c>
      <c r="Z5181">
        <v>0.1</v>
      </c>
    </row>
    <row r="5182" spans="1:26" x14ac:dyDescent="0.25">
      <c r="A5182" t="s">
        <v>7096</v>
      </c>
      <c r="B5182" s="1">
        <v>44993</v>
      </c>
      <c r="C5182" t="s">
        <v>3731</v>
      </c>
      <c r="D5182" t="s">
        <v>63</v>
      </c>
      <c r="E5182" t="s">
        <v>29</v>
      </c>
      <c r="F5182" t="s">
        <v>41</v>
      </c>
      <c r="G5182" t="s">
        <v>42</v>
      </c>
      <c r="H5182">
        <v>7</v>
      </c>
      <c r="I5182">
        <v>3904</v>
      </c>
      <c r="J5182">
        <v>5</v>
      </c>
      <c r="K5182">
        <v>25961.599999999999</v>
      </c>
      <c r="L5182">
        <v>1964.73</v>
      </c>
      <c r="M5182" t="s">
        <v>65</v>
      </c>
      <c r="N5182" t="s">
        <v>33</v>
      </c>
      <c r="O5182">
        <v>1</v>
      </c>
      <c r="P5182">
        <v>2023</v>
      </c>
      <c r="Q5182">
        <v>3</v>
      </c>
      <c r="R5182" t="s">
        <v>105</v>
      </c>
      <c r="S5182">
        <v>1</v>
      </c>
      <c r="T5182">
        <v>10</v>
      </c>
      <c r="U5182">
        <v>2</v>
      </c>
      <c r="V5182">
        <v>3</v>
      </c>
      <c r="W5182" t="s">
        <v>83</v>
      </c>
      <c r="X5182" t="s">
        <v>47</v>
      </c>
      <c r="Y5182">
        <v>136640</v>
      </c>
      <c r="Z5182">
        <v>0.08</v>
      </c>
    </row>
    <row r="5183" spans="1:26" x14ac:dyDescent="0.25">
      <c r="A5183" t="s">
        <v>7097</v>
      </c>
      <c r="B5183" s="1">
        <v>45240</v>
      </c>
      <c r="C5183" t="s">
        <v>1712</v>
      </c>
      <c r="D5183" t="s">
        <v>28</v>
      </c>
      <c r="E5183" t="s">
        <v>29</v>
      </c>
      <c r="F5183" t="s">
        <v>30</v>
      </c>
      <c r="G5183" t="s">
        <v>31</v>
      </c>
      <c r="H5183">
        <v>1</v>
      </c>
      <c r="I5183">
        <v>2242</v>
      </c>
      <c r="J5183">
        <v>3</v>
      </c>
      <c r="K5183">
        <v>2174.7399999999998</v>
      </c>
      <c r="L5183">
        <v>211.45</v>
      </c>
      <c r="M5183" t="s">
        <v>65</v>
      </c>
      <c r="N5183" t="s">
        <v>44</v>
      </c>
      <c r="O5183">
        <v>6</v>
      </c>
      <c r="P5183">
        <v>2023</v>
      </c>
      <c r="Q5183">
        <v>11</v>
      </c>
      <c r="R5183" t="s">
        <v>92</v>
      </c>
      <c r="S5183">
        <v>4</v>
      </c>
      <c r="T5183">
        <v>45</v>
      </c>
      <c r="U5183">
        <v>2</v>
      </c>
      <c r="V5183">
        <v>5</v>
      </c>
      <c r="W5183" t="s">
        <v>46</v>
      </c>
      <c r="X5183" t="s">
        <v>47</v>
      </c>
      <c r="Y5183">
        <v>6726</v>
      </c>
      <c r="Z5183">
        <v>0.1</v>
      </c>
    </row>
    <row r="5184" spans="1:26" x14ac:dyDescent="0.25">
      <c r="A5184" t="s">
        <v>7098</v>
      </c>
      <c r="B5184" s="1">
        <v>45149</v>
      </c>
      <c r="C5184" t="s">
        <v>1909</v>
      </c>
      <c r="D5184" t="s">
        <v>39</v>
      </c>
      <c r="E5184" t="s">
        <v>29</v>
      </c>
      <c r="F5184" t="s">
        <v>30</v>
      </c>
      <c r="G5184" t="s">
        <v>31</v>
      </c>
      <c r="H5184">
        <v>8</v>
      </c>
      <c r="I5184">
        <v>3625</v>
      </c>
      <c r="J5184">
        <v>18</v>
      </c>
      <c r="K5184">
        <v>23780</v>
      </c>
      <c r="L5184">
        <v>3389.74</v>
      </c>
      <c r="M5184" t="s">
        <v>32</v>
      </c>
      <c r="N5184" t="s">
        <v>66</v>
      </c>
      <c r="O5184">
        <v>7</v>
      </c>
      <c r="P5184">
        <v>2023</v>
      </c>
      <c r="Q5184">
        <v>8</v>
      </c>
      <c r="R5184" t="s">
        <v>72</v>
      </c>
      <c r="S5184">
        <v>3</v>
      </c>
      <c r="T5184">
        <v>32</v>
      </c>
      <c r="U5184">
        <v>2</v>
      </c>
      <c r="V5184">
        <v>5</v>
      </c>
      <c r="W5184" t="s">
        <v>46</v>
      </c>
      <c r="X5184" t="s">
        <v>47</v>
      </c>
      <c r="Y5184">
        <v>522000</v>
      </c>
      <c r="Z5184">
        <v>0.14000000000000001</v>
      </c>
    </row>
    <row r="5185" spans="1:26" x14ac:dyDescent="0.25">
      <c r="A5185" t="s">
        <v>7099</v>
      </c>
      <c r="B5185" s="1">
        <v>45212</v>
      </c>
      <c r="C5185" t="s">
        <v>4618</v>
      </c>
      <c r="D5185" t="s">
        <v>28</v>
      </c>
      <c r="E5185" t="s">
        <v>29</v>
      </c>
      <c r="F5185" t="s">
        <v>41</v>
      </c>
      <c r="G5185" t="s">
        <v>59</v>
      </c>
      <c r="H5185">
        <v>7</v>
      </c>
      <c r="I5185">
        <v>3266</v>
      </c>
      <c r="J5185">
        <v>4</v>
      </c>
      <c r="K5185">
        <v>21947.52</v>
      </c>
      <c r="L5185">
        <v>3798.02</v>
      </c>
      <c r="M5185" t="s">
        <v>43</v>
      </c>
      <c r="N5185" t="s">
        <v>33</v>
      </c>
      <c r="O5185">
        <v>1</v>
      </c>
      <c r="P5185">
        <v>2023</v>
      </c>
      <c r="Q5185">
        <v>10</v>
      </c>
      <c r="R5185" t="s">
        <v>45</v>
      </c>
      <c r="S5185">
        <v>4</v>
      </c>
      <c r="T5185">
        <v>41</v>
      </c>
      <c r="U5185">
        <v>2</v>
      </c>
      <c r="V5185">
        <v>5</v>
      </c>
      <c r="W5185" t="s">
        <v>46</v>
      </c>
      <c r="X5185" t="s">
        <v>47</v>
      </c>
      <c r="Y5185">
        <v>91448</v>
      </c>
      <c r="Z5185">
        <v>0.17</v>
      </c>
    </row>
    <row r="5186" spans="1:26" x14ac:dyDescent="0.25">
      <c r="A5186" t="s">
        <v>7100</v>
      </c>
      <c r="B5186" s="1">
        <v>45272</v>
      </c>
      <c r="C5186" t="s">
        <v>4168</v>
      </c>
      <c r="D5186" t="s">
        <v>50</v>
      </c>
      <c r="E5186" t="s">
        <v>51</v>
      </c>
      <c r="F5186" t="s">
        <v>41</v>
      </c>
      <c r="G5186" t="s">
        <v>116</v>
      </c>
      <c r="H5186">
        <v>9</v>
      </c>
      <c r="I5186">
        <v>2694</v>
      </c>
      <c r="J5186">
        <v>11</v>
      </c>
      <c r="K5186">
        <v>21578.94</v>
      </c>
      <c r="L5186">
        <v>1368.99</v>
      </c>
      <c r="M5186" t="s">
        <v>43</v>
      </c>
      <c r="N5186" t="s">
        <v>33</v>
      </c>
      <c r="O5186">
        <v>1</v>
      </c>
      <c r="P5186">
        <v>2023</v>
      </c>
      <c r="Q5186">
        <v>12</v>
      </c>
      <c r="R5186" t="s">
        <v>54</v>
      </c>
      <c r="S5186">
        <v>4</v>
      </c>
      <c r="T5186">
        <v>50</v>
      </c>
      <c r="U5186">
        <v>3</v>
      </c>
      <c r="V5186">
        <v>2</v>
      </c>
      <c r="W5186" t="s">
        <v>76</v>
      </c>
      <c r="X5186" t="s">
        <v>47</v>
      </c>
      <c r="Y5186">
        <v>266706</v>
      </c>
      <c r="Z5186">
        <v>0.06</v>
      </c>
    </row>
    <row r="5187" spans="1:26" x14ac:dyDescent="0.25">
      <c r="A5187" t="s">
        <v>7101</v>
      </c>
      <c r="B5187" s="1">
        <v>45150</v>
      </c>
      <c r="C5187" t="s">
        <v>1245</v>
      </c>
      <c r="D5187" t="s">
        <v>50</v>
      </c>
      <c r="E5187" t="s">
        <v>58</v>
      </c>
      <c r="F5187" t="s">
        <v>41</v>
      </c>
      <c r="G5187" t="s">
        <v>59</v>
      </c>
      <c r="H5187">
        <v>3</v>
      </c>
      <c r="I5187">
        <v>1225</v>
      </c>
      <c r="J5187">
        <v>20</v>
      </c>
      <c r="K5187">
        <v>2940</v>
      </c>
      <c r="L5187">
        <v>270.02</v>
      </c>
      <c r="M5187" t="s">
        <v>43</v>
      </c>
      <c r="N5187" t="s">
        <v>33</v>
      </c>
      <c r="O5187">
        <v>7</v>
      </c>
      <c r="P5187">
        <v>2023</v>
      </c>
      <c r="Q5187">
        <v>8</v>
      </c>
      <c r="R5187" t="s">
        <v>72</v>
      </c>
      <c r="S5187">
        <v>3</v>
      </c>
      <c r="T5187">
        <v>32</v>
      </c>
      <c r="U5187">
        <v>2</v>
      </c>
      <c r="V5187">
        <v>6</v>
      </c>
      <c r="W5187" t="s">
        <v>35</v>
      </c>
      <c r="X5187" t="s">
        <v>36</v>
      </c>
      <c r="Y5187">
        <v>73500</v>
      </c>
      <c r="Z5187">
        <v>0.09</v>
      </c>
    </row>
    <row r="5188" spans="1:26" x14ac:dyDescent="0.25">
      <c r="A5188" t="s">
        <v>7102</v>
      </c>
      <c r="B5188" s="1">
        <v>45114</v>
      </c>
      <c r="C5188" t="s">
        <v>5044</v>
      </c>
      <c r="D5188" t="s">
        <v>50</v>
      </c>
      <c r="E5188" t="s">
        <v>51</v>
      </c>
      <c r="F5188" t="s">
        <v>52</v>
      </c>
      <c r="G5188" t="s">
        <v>91</v>
      </c>
      <c r="H5188">
        <v>5</v>
      </c>
      <c r="I5188">
        <v>102</v>
      </c>
      <c r="J5188">
        <v>16</v>
      </c>
      <c r="K5188">
        <v>428.4</v>
      </c>
      <c r="L5188">
        <v>22.21</v>
      </c>
      <c r="M5188" t="s">
        <v>43</v>
      </c>
      <c r="N5188" t="s">
        <v>33</v>
      </c>
      <c r="O5188">
        <v>5</v>
      </c>
      <c r="P5188">
        <v>2023</v>
      </c>
      <c r="Q5188">
        <v>7</v>
      </c>
      <c r="R5188" t="s">
        <v>125</v>
      </c>
      <c r="S5188">
        <v>3</v>
      </c>
      <c r="T5188">
        <v>27</v>
      </c>
      <c r="U5188">
        <v>2</v>
      </c>
      <c r="V5188">
        <v>5</v>
      </c>
      <c r="W5188" t="s">
        <v>46</v>
      </c>
      <c r="X5188" t="s">
        <v>47</v>
      </c>
      <c r="Y5188">
        <v>8160</v>
      </c>
      <c r="Z5188">
        <v>0.05</v>
      </c>
    </row>
    <row r="5189" spans="1:26" x14ac:dyDescent="0.25">
      <c r="A5189" t="s">
        <v>7103</v>
      </c>
      <c r="B5189" s="1">
        <v>45051</v>
      </c>
      <c r="C5189" t="s">
        <v>4363</v>
      </c>
      <c r="D5189" t="s">
        <v>50</v>
      </c>
      <c r="E5189" t="s">
        <v>29</v>
      </c>
      <c r="F5189" t="s">
        <v>30</v>
      </c>
      <c r="G5189" t="s">
        <v>31</v>
      </c>
      <c r="H5189">
        <v>9</v>
      </c>
      <c r="I5189">
        <v>3077</v>
      </c>
      <c r="J5189">
        <v>22</v>
      </c>
      <c r="K5189">
        <v>21600.54</v>
      </c>
      <c r="L5189">
        <v>3260.81</v>
      </c>
      <c r="M5189" t="s">
        <v>65</v>
      </c>
      <c r="N5189" t="s">
        <v>66</v>
      </c>
      <c r="O5189">
        <v>7</v>
      </c>
      <c r="P5189">
        <v>2023</v>
      </c>
      <c r="Q5189">
        <v>5</v>
      </c>
      <c r="R5189" t="s">
        <v>238</v>
      </c>
      <c r="S5189">
        <v>2</v>
      </c>
      <c r="T5189">
        <v>18</v>
      </c>
      <c r="U5189">
        <v>1</v>
      </c>
      <c r="V5189">
        <v>5</v>
      </c>
      <c r="W5189" t="s">
        <v>46</v>
      </c>
      <c r="X5189" t="s">
        <v>47</v>
      </c>
      <c r="Y5189">
        <v>609246</v>
      </c>
      <c r="Z5189">
        <v>0.15</v>
      </c>
    </row>
    <row r="5190" spans="1:26" x14ac:dyDescent="0.25">
      <c r="A5190" t="s">
        <v>7104</v>
      </c>
      <c r="B5190" s="1">
        <v>45174</v>
      </c>
      <c r="C5190" t="s">
        <v>7105</v>
      </c>
      <c r="D5190" t="s">
        <v>39</v>
      </c>
      <c r="E5190" t="s">
        <v>29</v>
      </c>
      <c r="F5190" t="s">
        <v>52</v>
      </c>
      <c r="G5190" t="s">
        <v>91</v>
      </c>
      <c r="H5190">
        <v>10</v>
      </c>
      <c r="I5190">
        <v>4573</v>
      </c>
      <c r="J5190">
        <v>0</v>
      </c>
      <c r="K5190">
        <v>45730</v>
      </c>
      <c r="L5190">
        <v>7176.66</v>
      </c>
      <c r="M5190" t="s">
        <v>43</v>
      </c>
      <c r="N5190" t="s">
        <v>44</v>
      </c>
      <c r="O5190">
        <v>3</v>
      </c>
      <c r="P5190">
        <v>2023</v>
      </c>
      <c r="Q5190">
        <v>9</v>
      </c>
      <c r="R5190" t="s">
        <v>80</v>
      </c>
      <c r="S5190">
        <v>3</v>
      </c>
      <c r="T5190">
        <v>36</v>
      </c>
      <c r="U5190">
        <v>2</v>
      </c>
      <c r="V5190">
        <v>2</v>
      </c>
      <c r="W5190" t="s">
        <v>76</v>
      </c>
      <c r="X5190" t="s">
        <v>47</v>
      </c>
      <c r="Y5190">
        <v>0</v>
      </c>
      <c r="Z5190">
        <v>0.16</v>
      </c>
    </row>
    <row r="5191" spans="1:26" x14ac:dyDescent="0.25">
      <c r="A5191" t="s">
        <v>7106</v>
      </c>
      <c r="B5191" s="1">
        <v>44960</v>
      </c>
      <c r="C5191" t="s">
        <v>1733</v>
      </c>
      <c r="D5191" t="s">
        <v>50</v>
      </c>
      <c r="E5191" t="s">
        <v>58</v>
      </c>
      <c r="F5191" t="s">
        <v>41</v>
      </c>
      <c r="G5191" t="s">
        <v>59</v>
      </c>
      <c r="H5191">
        <v>7</v>
      </c>
      <c r="I5191">
        <v>2191</v>
      </c>
      <c r="J5191">
        <v>23</v>
      </c>
      <c r="K5191">
        <v>11809.49</v>
      </c>
      <c r="L5191">
        <v>1571.75</v>
      </c>
      <c r="M5191" t="s">
        <v>43</v>
      </c>
      <c r="N5191" t="s">
        <v>66</v>
      </c>
      <c r="O5191">
        <v>6</v>
      </c>
      <c r="P5191">
        <v>2023</v>
      </c>
      <c r="Q5191">
        <v>2</v>
      </c>
      <c r="R5191" t="s">
        <v>67</v>
      </c>
      <c r="S5191">
        <v>1</v>
      </c>
      <c r="T5191">
        <v>5</v>
      </c>
      <c r="U5191">
        <v>1</v>
      </c>
      <c r="V5191">
        <v>5</v>
      </c>
      <c r="W5191" t="s">
        <v>46</v>
      </c>
      <c r="X5191" t="s">
        <v>47</v>
      </c>
      <c r="Y5191">
        <v>352751</v>
      </c>
      <c r="Z5191">
        <v>0.13</v>
      </c>
    </row>
    <row r="5192" spans="1:26" x14ac:dyDescent="0.25">
      <c r="A5192" t="s">
        <v>7107</v>
      </c>
      <c r="B5192" s="1">
        <v>44992</v>
      </c>
      <c r="C5192" t="s">
        <v>3715</v>
      </c>
      <c r="D5192" t="s">
        <v>28</v>
      </c>
      <c r="E5192" t="s">
        <v>51</v>
      </c>
      <c r="F5192" t="s">
        <v>41</v>
      </c>
      <c r="G5192" t="s">
        <v>116</v>
      </c>
      <c r="H5192">
        <v>8</v>
      </c>
      <c r="I5192">
        <v>1241</v>
      </c>
      <c r="J5192">
        <v>2</v>
      </c>
      <c r="K5192">
        <v>9729.44</v>
      </c>
      <c r="L5192">
        <v>979.95</v>
      </c>
      <c r="M5192" t="s">
        <v>32</v>
      </c>
      <c r="N5192" t="s">
        <v>66</v>
      </c>
      <c r="O5192">
        <v>4</v>
      </c>
      <c r="P5192">
        <v>2023</v>
      </c>
      <c r="Q5192">
        <v>3</v>
      </c>
      <c r="R5192" t="s">
        <v>105</v>
      </c>
      <c r="S5192">
        <v>1</v>
      </c>
      <c r="T5192">
        <v>10</v>
      </c>
      <c r="U5192">
        <v>2</v>
      </c>
      <c r="V5192">
        <v>2</v>
      </c>
      <c r="W5192" t="s">
        <v>76</v>
      </c>
      <c r="X5192" t="s">
        <v>47</v>
      </c>
      <c r="Y5192">
        <v>19856</v>
      </c>
      <c r="Z5192">
        <v>0.1</v>
      </c>
    </row>
    <row r="5193" spans="1:26" x14ac:dyDescent="0.25">
      <c r="A5193" t="s">
        <v>7108</v>
      </c>
      <c r="B5193" s="1">
        <v>45240</v>
      </c>
      <c r="C5193" t="s">
        <v>2420</v>
      </c>
      <c r="D5193" t="s">
        <v>28</v>
      </c>
      <c r="E5193" t="s">
        <v>40</v>
      </c>
      <c r="F5193" t="s">
        <v>52</v>
      </c>
      <c r="G5193" t="s">
        <v>53</v>
      </c>
      <c r="H5193">
        <v>10</v>
      </c>
      <c r="I5193">
        <v>3379</v>
      </c>
      <c r="J5193">
        <v>1</v>
      </c>
      <c r="K5193">
        <v>33452.1</v>
      </c>
      <c r="L5193">
        <v>3807.65</v>
      </c>
      <c r="M5193" t="s">
        <v>32</v>
      </c>
      <c r="N5193" t="s">
        <v>44</v>
      </c>
      <c r="O5193">
        <v>2</v>
      </c>
      <c r="P5193">
        <v>2023</v>
      </c>
      <c r="Q5193">
        <v>11</v>
      </c>
      <c r="R5193" t="s">
        <v>92</v>
      </c>
      <c r="S5193">
        <v>4</v>
      </c>
      <c r="T5193">
        <v>45</v>
      </c>
      <c r="U5193">
        <v>2</v>
      </c>
      <c r="V5193">
        <v>5</v>
      </c>
      <c r="W5193" t="s">
        <v>46</v>
      </c>
      <c r="X5193" t="s">
        <v>47</v>
      </c>
      <c r="Y5193">
        <v>33790</v>
      </c>
      <c r="Z5193">
        <v>0.11</v>
      </c>
    </row>
    <row r="5194" spans="1:26" x14ac:dyDescent="0.25">
      <c r="A5194" t="s">
        <v>7109</v>
      </c>
      <c r="B5194" s="1">
        <v>45237</v>
      </c>
      <c r="C5194" t="s">
        <v>2802</v>
      </c>
      <c r="D5194" t="s">
        <v>28</v>
      </c>
      <c r="E5194" t="s">
        <v>29</v>
      </c>
      <c r="F5194" t="s">
        <v>41</v>
      </c>
      <c r="G5194" t="s">
        <v>59</v>
      </c>
      <c r="H5194">
        <v>8</v>
      </c>
      <c r="I5194">
        <v>4086</v>
      </c>
      <c r="J5194">
        <v>4</v>
      </c>
      <c r="K5194">
        <v>31380.48</v>
      </c>
      <c r="L5194">
        <v>2588.7600000000002</v>
      </c>
      <c r="M5194" t="s">
        <v>43</v>
      </c>
      <c r="N5194" t="s">
        <v>66</v>
      </c>
      <c r="O5194">
        <v>1</v>
      </c>
      <c r="P5194">
        <v>2023</v>
      </c>
      <c r="Q5194">
        <v>11</v>
      </c>
      <c r="R5194" t="s">
        <v>92</v>
      </c>
      <c r="S5194">
        <v>4</v>
      </c>
      <c r="T5194">
        <v>45</v>
      </c>
      <c r="U5194">
        <v>2</v>
      </c>
      <c r="V5194">
        <v>2</v>
      </c>
      <c r="W5194" t="s">
        <v>76</v>
      </c>
      <c r="X5194" t="s">
        <v>47</v>
      </c>
      <c r="Y5194">
        <v>130752</v>
      </c>
      <c r="Z5194">
        <v>0.08</v>
      </c>
    </row>
    <row r="5195" spans="1:26" x14ac:dyDescent="0.25">
      <c r="A5195" t="s">
        <v>7110</v>
      </c>
      <c r="B5195" s="1">
        <v>44998</v>
      </c>
      <c r="C5195" t="s">
        <v>113</v>
      </c>
      <c r="D5195" t="s">
        <v>39</v>
      </c>
      <c r="E5195" t="s">
        <v>51</v>
      </c>
      <c r="F5195" t="s">
        <v>30</v>
      </c>
      <c r="G5195" t="s">
        <v>64</v>
      </c>
      <c r="H5195">
        <v>5</v>
      </c>
      <c r="I5195">
        <v>2922</v>
      </c>
      <c r="J5195">
        <v>3</v>
      </c>
      <c r="K5195">
        <v>14171.7</v>
      </c>
      <c r="L5195">
        <v>1123.57</v>
      </c>
      <c r="M5195" t="s">
        <v>32</v>
      </c>
      <c r="N5195" t="s">
        <v>66</v>
      </c>
      <c r="O5195">
        <v>2</v>
      </c>
      <c r="P5195">
        <v>2023</v>
      </c>
      <c r="Q5195">
        <v>3</v>
      </c>
      <c r="R5195" t="s">
        <v>105</v>
      </c>
      <c r="S5195">
        <v>1</v>
      </c>
      <c r="T5195">
        <v>11</v>
      </c>
      <c r="U5195">
        <v>3</v>
      </c>
      <c r="V5195">
        <v>1</v>
      </c>
      <c r="W5195" t="s">
        <v>60</v>
      </c>
      <c r="X5195" t="s">
        <v>47</v>
      </c>
      <c r="Y5195">
        <v>43830</v>
      </c>
      <c r="Z5195">
        <v>0.08</v>
      </c>
    </row>
    <row r="5196" spans="1:26" x14ac:dyDescent="0.25">
      <c r="A5196" t="s">
        <v>7111</v>
      </c>
      <c r="B5196" s="1">
        <v>44935</v>
      </c>
      <c r="C5196" t="s">
        <v>1517</v>
      </c>
      <c r="D5196" t="s">
        <v>28</v>
      </c>
      <c r="E5196" t="s">
        <v>40</v>
      </c>
      <c r="F5196" t="s">
        <v>30</v>
      </c>
      <c r="G5196" t="s">
        <v>31</v>
      </c>
      <c r="H5196">
        <v>1</v>
      </c>
      <c r="I5196">
        <v>1150</v>
      </c>
      <c r="J5196">
        <v>25</v>
      </c>
      <c r="K5196">
        <v>862.5</v>
      </c>
      <c r="L5196">
        <v>101.49</v>
      </c>
      <c r="M5196" t="s">
        <v>32</v>
      </c>
      <c r="N5196" t="s">
        <v>44</v>
      </c>
      <c r="O5196">
        <v>4</v>
      </c>
      <c r="P5196">
        <v>2023</v>
      </c>
      <c r="Q5196">
        <v>1</v>
      </c>
      <c r="R5196" t="s">
        <v>34</v>
      </c>
      <c r="S5196">
        <v>1</v>
      </c>
      <c r="T5196">
        <v>2</v>
      </c>
      <c r="U5196">
        <v>2</v>
      </c>
      <c r="V5196">
        <v>1</v>
      </c>
      <c r="W5196" t="s">
        <v>60</v>
      </c>
      <c r="X5196" t="s">
        <v>47</v>
      </c>
      <c r="Y5196">
        <v>28750</v>
      </c>
      <c r="Z5196">
        <v>0.12</v>
      </c>
    </row>
    <row r="5197" spans="1:26" x14ac:dyDescent="0.25">
      <c r="A5197" t="s">
        <v>7112</v>
      </c>
      <c r="B5197" s="1">
        <v>44970</v>
      </c>
      <c r="C5197" t="s">
        <v>607</v>
      </c>
      <c r="D5197" t="s">
        <v>39</v>
      </c>
      <c r="E5197" t="s">
        <v>58</v>
      </c>
      <c r="F5197" t="s">
        <v>52</v>
      </c>
      <c r="G5197" t="s">
        <v>79</v>
      </c>
      <c r="H5197">
        <v>3</v>
      </c>
      <c r="I5197">
        <v>3436</v>
      </c>
      <c r="J5197">
        <v>3</v>
      </c>
      <c r="K5197">
        <v>9998.76</v>
      </c>
      <c r="L5197">
        <v>610.22</v>
      </c>
      <c r="M5197" t="s">
        <v>65</v>
      </c>
      <c r="N5197" t="s">
        <v>33</v>
      </c>
      <c r="O5197">
        <v>4</v>
      </c>
      <c r="P5197">
        <v>2023</v>
      </c>
      <c r="Q5197">
        <v>2</v>
      </c>
      <c r="R5197" t="s">
        <v>67</v>
      </c>
      <c r="S5197">
        <v>1</v>
      </c>
      <c r="T5197">
        <v>7</v>
      </c>
      <c r="U5197">
        <v>3</v>
      </c>
      <c r="V5197">
        <v>1</v>
      </c>
      <c r="W5197" t="s">
        <v>60</v>
      </c>
      <c r="X5197" t="s">
        <v>47</v>
      </c>
      <c r="Y5197">
        <v>30924</v>
      </c>
      <c r="Z5197">
        <v>0.06</v>
      </c>
    </row>
    <row r="5198" spans="1:26" x14ac:dyDescent="0.25">
      <c r="A5198" t="s">
        <v>7113</v>
      </c>
      <c r="B5198" s="1">
        <v>45230</v>
      </c>
      <c r="C5198" t="s">
        <v>1365</v>
      </c>
      <c r="D5198" t="s">
        <v>50</v>
      </c>
      <c r="E5198" t="s">
        <v>58</v>
      </c>
      <c r="F5198" t="s">
        <v>52</v>
      </c>
      <c r="G5198" t="s">
        <v>91</v>
      </c>
      <c r="H5198">
        <v>2</v>
      </c>
      <c r="I5198">
        <v>3860</v>
      </c>
      <c r="J5198">
        <v>26</v>
      </c>
      <c r="K5198">
        <v>5712.8</v>
      </c>
      <c r="L5198">
        <v>956.32</v>
      </c>
      <c r="M5198" t="s">
        <v>32</v>
      </c>
      <c r="N5198" t="s">
        <v>33</v>
      </c>
      <c r="O5198">
        <v>6</v>
      </c>
      <c r="P5198">
        <v>2023</v>
      </c>
      <c r="Q5198">
        <v>10</v>
      </c>
      <c r="R5198" t="s">
        <v>45</v>
      </c>
      <c r="S5198">
        <v>4</v>
      </c>
      <c r="T5198">
        <v>44</v>
      </c>
      <c r="U5198">
        <v>5</v>
      </c>
      <c r="V5198">
        <v>2</v>
      </c>
      <c r="W5198" t="s">
        <v>76</v>
      </c>
      <c r="X5198" t="s">
        <v>47</v>
      </c>
      <c r="Y5198">
        <v>200720</v>
      </c>
      <c r="Z5198">
        <v>0.17</v>
      </c>
    </row>
    <row r="5199" spans="1:26" x14ac:dyDescent="0.25">
      <c r="A5199" t="s">
        <v>7114</v>
      </c>
      <c r="B5199" s="1">
        <v>45182</v>
      </c>
      <c r="C5199" t="s">
        <v>4505</v>
      </c>
      <c r="D5199" t="s">
        <v>50</v>
      </c>
      <c r="E5199" t="s">
        <v>58</v>
      </c>
      <c r="F5199" t="s">
        <v>41</v>
      </c>
      <c r="G5199" t="s">
        <v>42</v>
      </c>
      <c r="H5199">
        <v>1</v>
      </c>
      <c r="I5199">
        <v>436</v>
      </c>
      <c r="J5199">
        <v>4</v>
      </c>
      <c r="K5199">
        <v>418.56</v>
      </c>
      <c r="L5199">
        <v>34.4</v>
      </c>
      <c r="M5199" t="s">
        <v>43</v>
      </c>
      <c r="N5199" t="s">
        <v>66</v>
      </c>
      <c r="O5199">
        <v>4</v>
      </c>
      <c r="P5199">
        <v>2023</v>
      </c>
      <c r="Q5199">
        <v>9</v>
      </c>
      <c r="R5199" t="s">
        <v>80</v>
      </c>
      <c r="S5199">
        <v>3</v>
      </c>
      <c r="T5199">
        <v>37</v>
      </c>
      <c r="U5199">
        <v>3</v>
      </c>
      <c r="V5199">
        <v>3</v>
      </c>
      <c r="W5199" t="s">
        <v>83</v>
      </c>
      <c r="X5199" t="s">
        <v>47</v>
      </c>
      <c r="Y5199">
        <v>1744</v>
      </c>
      <c r="Z5199">
        <v>0.08</v>
      </c>
    </row>
    <row r="5200" spans="1:26" x14ac:dyDescent="0.25">
      <c r="A5200" t="s">
        <v>7115</v>
      </c>
      <c r="B5200" s="1">
        <v>45091</v>
      </c>
      <c r="C5200" t="s">
        <v>915</v>
      </c>
      <c r="D5200" t="s">
        <v>50</v>
      </c>
      <c r="E5200" t="s">
        <v>29</v>
      </c>
      <c r="F5200" t="s">
        <v>41</v>
      </c>
      <c r="G5200" t="s">
        <v>116</v>
      </c>
      <c r="H5200">
        <v>4</v>
      </c>
      <c r="I5200">
        <v>4917</v>
      </c>
      <c r="J5200">
        <v>25</v>
      </c>
      <c r="K5200">
        <v>14751</v>
      </c>
      <c r="L5200">
        <v>1730.68</v>
      </c>
      <c r="M5200" t="s">
        <v>65</v>
      </c>
      <c r="N5200" t="s">
        <v>33</v>
      </c>
      <c r="O5200">
        <v>4</v>
      </c>
      <c r="P5200">
        <v>2023</v>
      </c>
      <c r="Q5200">
        <v>6</v>
      </c>
      <c r="R5200" t="s">
        <v>95</v>
      </c>
      <c r="S5200">
        <v>2</v>
      </c>
      <c r="T5200">
        <v>24</v>
      </c>
      <c r="U5200">
        <v>3</v>
      </c>
      <c r="V5200">
        <v>3</v>
      </c>
      <c r="W5200" t="s">
        <v>83</v>
      </c>
      <c r="X5200" t="s">
        <v>47</v>
      </c>
      <c r="Y5200">
        <v>491700</v>
      </c>
      <c r="Z5200">
        <v>0.12</v>
      </c>
    </row>
    <row r="5201" spans="1:26" x14ac:dyDescent="0.25">
      <c r="A5201" t="s">
        <v>7116</v>
      </c>
      <c r="B5201" s="1">
        <v>45286</v>
      </c>
      <c r="C5201" t="s">
        <v>7117</v>
      </c>
      <c r="D5201" t="s">
        <v>39</v>
      </c>
      <c r="E5201" t="s">
        <v>29</v>
      </c>
      <c r="F5201" t="s">
        <v>52</v>
      </c>
      <c r="G5201" t="s">
        <v>79</v>
      </c>
      <c r="H5201">
        <v>10</v>
      </c>
      <c r="I5201">
        <v>1309</v>
      </c>
      <c r="J5201">
        <v>18</v>
      </c>
      <c r="K5201">
        <v>10733.8</v>
      </c>
      <c r="L5201">
        <v>1534.67</v>
      </c>
      <c r="M5201" t="s">
        <v>32</v>
      </c>
      <c r="N5201" t="s">
        <v>44</v>
      </c>
      <c r="O5201">
        <v>7</v>
      </c>
      <c r="P5201">
        <v>2023</v>
      </c>
      <c r="Q5201">
        <v>12</v>
      </c>
      <c r="R5201" t="s">
        <v>54</v>
      </c>
      <c r="S5201">
        <v>4</v>
      </c>
      <c r="T5201">
        <v>52</v>
      </c>
      <c r="U5201">
        <v>5</v>
      </c>
      <c r="V5201">
        <v>2</v>
      </c>
      <c r="W5201" t="s">
        <v>76</v>
      </c>
      <c r="X5201" t="s">
        <v>47</v>
      </c>
      <c r="Y5201">
        <v>235620</v>
      </c>
      <c r="Z5201">
        <v>0.14000000000000001</v>
      </c>
    </row>
    <row r="5202" spans="1:26" x14ac:dyDescent="0.25">
      <c r="A5202" t="s">
        <v>7118</v>
      </c>
      <c r="B5202" s="1">
        <v>45097</v>
      </c>
      <c r="C5202" t="s">
        <v>360</v>
      </c>
      <c r="D5202" t="s">
        <v>50</v>
      </c>
      <c r="E5202" t="s">
        <v>40</v>
      </c>
      <c r="F5202" t="s">
        <v>41</v>
      </c>
      <c r="G5202" t="s">
        <v>59</v>
      </c>
      <c r="H5202">
        <v>2</v>
      </c>
      <c r="I5202">
        <v>3145</v>
      </c>
      <c r="J5202">
        <v>4</v>
      </c>
      <c r="K5202">
        <v>6038.4</v>
      </c>
      <c r="L5202">
        <v>919.69</v>
      </c>
      <c r="M5202" t="s">
        <v>65</v>
      </c>
      <c r="N5202" t="s">
        <v>66</v>
      </c>
      <c r="O5202">
        <v>7</v>
      </c>
      <c r="P5202">
        <v>2023</v>
      </c>
      <c r="Q5202">
        <v>6</v>
      </c>
      <c r="R5202" t="s">
        <v>95</v>
      </c>
      <c r="S5202">
        <v>2</v>
      </c>
      <c r="T5202">
        <v>25</v>
      </c>
      <c r="U5202">
        <v>4</v>
      </c>
      <c r="V5202">
        <v>2</v>
      </c>
      <c r="W5202" t="s">
        <v>76</v>
      </c>
      <c r="X5202" t="s">
        <v>47</v>
      </c>
      <c r="Y5202">
        <v>25160</v>
      </c>
      <c r="Z5202">
        <v>0.15</v>
      </c>
    </row>
    <row r="5203" spans="1:26" x14ac:dyDescent="0.25">
      <c r="A5203" t="s">
        <v>7119</v>
      </c>
      <c r="B5203" s="1">
        <v>45126</v>
      </c>
      <c r="C5203" t="s">
        <v>3876</v>
      </c>
      <c r="D5203" t="s">
        <v>39</v>
      </c>
      <c r="E5203" t="s">
        <v>29</v>
      </c>
      <c r="F5203" t="s">
        <v>52</v>
      </c>
      <c r="G5203" t="s">
        <v>91</v>
      </c>
      <c r="H5203">
        <v>8</v>
      </c>
      <c r="I5203">
        <v>1956</v>
      </c>
      <c r="J5203">
        <v>20</v>
      </c>
      <c r="K5203">
        <v>12518.4</v>
      </c>
      <c r="L5203">
        <v>1627.72</v>
      </c>
      <c r="M5203" t="s">
        <v>43</v>
      </c>
      <c r="N5203" t="s">
        <v>66</v>
      </c>
      <c r="O5203">
        <v>1</v>
      </c>
      <c r="P5203">
        <v>2023</v>
      </c>
      <c r="Q5203">
        <v>7</v>
      </c>
      <c r="R5203" t="s">
        <v>125</v>
      </c>
      <c r="S5203">
        <v>3</v>
      </c>
      <c r="T5203">
        <v>29</v>
      </c>
      <c r="U5203">
        <v>4</v>
      </c>
      <c r="V5203">
        <v>3</v>
      </c>
      <c r="W5203" t="s">
        <v>83</v>
      </c>
      <c r="X5203" t="s">
        <v>47</v>
      </c>
      <c r="Y5203">
        <v>312960</v>
      </c>
      <c r="Z5203">
        <v>0.13</v>
      </c>
    </row>
    <row r="5204" spans="1:26" x14ac:dyDescent="0.25">
      <c r="A5204" t="s">
        <v>7120</v>
      </c>
      <c r="B5204" s="1">
        <v>45019</v>
      </c>
      <c r="C5204" t="s">
        <v>1939</v>
      </c>
      <c r="D5204" t="s">
        <v>63</v>
      </c>
      <c r="E5204" t="s">
        <v>29</v>
      </c>
      <c r="F5204" t="s">
        <v>30</v>
      </c>
      <c r="G5204" t="s">
        <v>86</v>
      </c>
      <c r="H5204">
        <v>9</v>
      </c>
      <c r="I5204">
        <v>3848</v>
      </c>
      <c r="J5204">
        <v>12</v>
      </c>
      <c r="K5204">
        <v>30476.16</v>
      </c>
      <c r="L5204">
        <v>3666.85</v>
      </c>
      <c r="M5204" t="s">
        <v>65</v>
      </c>
      <c r="N5204" t="s">
        <v>44</v>
      </c>
      <c r="O5204">
        <v>5</v>
      </c>
      <c r="P5204">
        <v>2023</v>
      </c>
      <c r="Q5204">
        <v>4</v>
      </c>
      <c r="R5204" t="s">
        <v>100</v>
      </c>
      <c r="S5204">
        <v>2</v>
      </c>
      <c r="T5204">
        <v>14</v>
      </c>
      <c r="U5204">
        <v>2</v>
      </c>
      <c r="V5204">
        <v>1</v>
      </c>
      <c r="W5204" t="s">
        <v>60</v>
      </c>
      <c r="X5204" t="s">
        <v>47</v>
      </c>
      <c r="Y5204">
        <v>415584</v>
      </c>
      <c r="Z5204">
        <v>0.12</v>
      </c>
    </row>
    <row r="5205" spans="1:26" x14ac:dyDescent="0.25">
      <c r="A5205" t="s">
        <v>7121</v>
      </c>
      <c r="B5205" s="1">
        <v>44963</v>
      </c>
      <c r="C5205" t="s">
        <v>4441</v>
      </c>
      <c r="D5205" t="s">
        <v>28</v>
      </c>
      <c r="E5205" t="s">
        <v>51</v>
      </c>
      <c r="F5205" t="s">
        <v>52</v>
      </c>
      <c r="G5205" t="s">
        <v>53</v>
      </c>
      <c r="H5205">
        <v>10</v>
      </c>
      <c r="I5205">
        <v>2975</v>
      </c>
      <c r="J5205">
        <v>22</v>
      </c>
      <c r="K5205">
        <v>23205</v>
      </c>
      <c r="L5205">
        <v>3116.4</v>
      </c>
      <c r="M5205" t="s">
        <v>43</v>
      </c>
      <c r="N5205" t="s">
        <v>44</v>
      </c>
      <c r="O5205">
        <v>5</v>
      </c>
      <c r="P5205">
        <v>2023</v>
      </c>
      <c r="Q5205">
        <v>2</v>
      </c>
      <c r="R5205" t="s">
        <v>67</v>
      </c>
      <c r="S5205">
        <v>1</v>
      </c>
      <c r="T5205">
        <v>6</v>
      </c>
      <c r="U5205">
        <v>2</v>
      </c>
      <c r="V5205">
        <v>1</v>
      </c>
      <c r="W5205" t="s">
        <v>60</v>
      </c>
      <c r="X5205" t="s">
        <v>47</v>
      </c>
      <c r="Y5205">
        <v>654500</v>
      </c>
      <c r="Z5205">
        <v>0.13</v>
      </c>
    </row>
    <row r="5206" spans="1:26" x14ac:dyDescent="0.25">
      <c r="A5206" t="s">
        <v>7122</v>
      </c>
      <c r="B5206" s="1">
        <v>45248</v>
      </c>
      <c r="C5206" t="s">
        <v>7123</v>
      </c>
      <c r="D5206" t="s">
        <v>39</v>
      </c>
      <c r="E5206" t="s">
        <v>29</v>
      </c>
      <c r="F5206" t="s">
        <v>30</v>
      </c>
      <c r="G5206" t="s">
        <v>64</v>
      </c>
      <c r="H5206">
        <v>9</v>
      </c>
      <c r="I5206">
        <v>216</v>
      </c>
      <c r="J5206">
        <v>2</v>
      </c>
      <c r="K5206">
        <v>1905.12</v>
      </c>
      <c r="L5206">
        <v>238.17</v>
      </c>
      <c r="M5206" t="s">
        <v>32</v>
      </c>
      <c r="N5206" t="s">
        <v>33</v>
      </c>
      <c r="O5206">
        <v>2</v>
      </c>
      <c r="P5206">
        <v>2023</v>
      </c>
      <c r="Q5206">
        <v>11</v>
      </c>
      <c r="R5206" t="s">
        <v>92</v>
      </c>
      <c r="S5206">
        <v>4</v>
      </c>
      <c r="T5206">
        <v>46</v>
      </c>
      <c r="U5206">
        <v>3</v>
      </c>
      <c r="V5206">
        <v>6</v>
      </c>
      <c r="W5206" t="s">
        <v>35</v>
      </c>
      <c r="X5206" t="s">
        <v>36</v>
      </c>
      <c r="Y5206">
        <v>3888</v>
      </c>
      <c r="Z5206">
        <v>0.13</v>
      </c>
    </row>
    <row r="5207" spans="1:26" x14ac:dyDescent="0.25">
      <c r="A5207" t="s">
        <v>7124</v>
      </c>
      <c r="B5207" s="1">
        <v>44928</v>
      </c>
      <c r="C5207" t="s">
        <v>1280</v>
      </c>
      <c r="D5207" t="s">
        <v>50</v>
      </c>
      <c r="E5207" t="s">
        <v>58</v>
      </c>
      <c r="F5207" t="s">
        <v>41</v>
      </c>
      <c r="G5207" t="s">
        <v>59</v>
      </c>
      <c r="H5207">
        <v>5</v>
      </c>
      <c r="I5207">
        <v>2487</v>
      </c>
      <c r="J5207">
        <v>26</v>
      </c>
      <c r="K5207">
        <v>9201.9</v>
      </c>
      <c r="L5207">
        <v>1650.43</v>
      </c>
      <c r="M5207" t="s">
        <v>43</v>
      </c>
      <c r="N5207" t="s">
        <v>33</v>
      </c>
      <c r="O5207">
        <v>6</v>
      </c>
      <c r="P5207">
        <v>2023</v>
      </c>
      <c r="Q5207">
        <v>1</v>
      </c>
      <c r="R5207" t="s">
        <v>34</v>
      </c>
      <c r="S5207">
        <v>1</v>
      </c>
      <c r="T5207">
        <v>1</v>
      </c>
      <c r="U5207">
        <v>1</v>
      </c>
      <c r="V5207">
        <v>1</v>
      </c>
      <c r="W5207" t="s">
        <v>60</v>
      </c>
      <c r="X5207" t="s">
        <v>47</v>
      </c>
      <c r="Y5207">
        <v>323310</v>
      </c>
      <c r="Z5207">
        <v>0.18</v>
      </c>
    </row>
    <row r="5208" spans="1:26" x14ac:dyDescent="0.25">
      <c r="A5208" t="s">
        <v>7125</v>
      </c>
      <c r="B5208" s="1">
        <v>45267</v>
      </c>
      <c r="C5208" t="s">
        <v>2226</v>
      </c>
      <c r="D5208" t="s">
        <v>50</v>
      </c>
      <c r="E5208" t="s">
        <v>29</v>
      </c>
      <c r="F5208" t="s">
        <v>30</v>
      </c>
      <c r="G5208" t="s">
        <v>86</v>
      </c>
      <c r="H5208">
        <v>4</v>
      </c>
      <c r="I5208">
        <v>1089</v>
      </c>
      <c r="J5208">
        <v>7</v>
      </c>
      <c r="K5208">
        <v>4051.08</v>
      </c>
      <c r="L5208">
        <v>477.11</v>
      </c>
      <c r="M5208" t="s">
        <v>32</v>
      </c>
      <c r="N5208" t="s">
        <v>66</v>
      </c>
      <c r="O5208">
        <v>2</v>
      </c>
      <c r="P5208">
        <v>2023</v>
      </c>
      <c r="Q5208">
        <v>12</v>
      </c>
      <c r="R5208" t="s">
        <v>54</v>
      </c>
      <c r="S5208">
        <v>4</v>
      </c>
      <c r="T5208">
        <v>49</v>
      </c>
      <c r="U5208">
        <v>2</v>
      </c>
      <c r="V5208">
        <v>4</v>
      </c>
      <c r="W5208" t="s">
        <v>73</v>
      </c>
      <c r="X5208" t="s">
        <v>47</v>
      </c>
      <c r="Y5208">
        <v>30492</v>
      </c>
      <c r="Z5208">
        <v>0.12</v>
      </c>
    </row>
    <row r="5209" spans="1:26" x14ac:dyDescent="0.25">
      <c r="A5209" t="s">
        <v>7126</v>
      </c>
      <c r="B5209" s="1">
        <v>45183</v>
      </c>
      <c r="C5209" t="s">
        <v>1282</v>
      </c>
      <c r="D5209" t="s">
        <v>50</v>
      </c>
      <c r="E5209" t="s">
        <v>58</v>
      </c>
      <c r="F5209" t="s">
        <v>30</v>
      </c>
      <c r="G5209" t="s">
        <v>31</v>
      </c>
      <c r="H5209">
        <v>10</v>
      </c>
      <c r="I5209">
        <v>3966</v>
      </c>
      <c r="J5209">
        <v>0</v>
      </c>
      <c r="K5209">
        <v>39660</v>
      </c>
      <c r="L5209">
        <v>3553.58</v>
      </c>
      <c r="M5209" t="s">
        <v>43</v>
      </c>
      <c r="N5209" t="s">
        <v>44</v>
      </c>
      <c r="O5209">
        <v>2</v>
      </c>
      <c r="P5209">
        <v>2023</v>
      </c>
      <c r="Q5209">
        <v>9</v>
      </c>
      <c r="R5209" t="s">
        <v>80</v>
      </c>
      <c r="S5209">
        <v>3</v>
      </c>
      <c r="T5209">
        <v>37</v>
      </c>
      <c r="U5209">
        <v>3</v>
      </c>
      <c r="V5209">
        <v>4</v>
      </c>
      <c r="W5209" t="s">
        <v>73</v>
      </c>
      <c r="X5209" t="s">
        <v>47</v>
      </c>
      <c r="Y5209">
        <v>0</v>
      </c>
      <c r="Z5209">
        <v>0.09</v>
      </c>
    </row>
    <row r="5210" spans="1:26" x14ac:dyDescent="0.25">
      <c r="A5210" t="s">
        <v>7127</v>
      </c>
      <c r="B5210" s="1">
        <v>45041</v>
      </c>
      <c r="C5210" t="s">
        <v>7128</v>
      </c>
      <c r="D5210" t="s">
        <v>39</v>
      </c>
      <c r="E5210" t="s">
        <v>29</v>
      </c>
      <c r="F5210" t="s">
        <v>41</v>
      </c>
      <c r="G5210" t="s">
        <v>59</v>
      </c>
      <c r="H5210">
        <v>1</v>
      </c>
      <c r="I5210">
        <v>3958</v>
      </c>
      <c r="J5210">
        <v>10</v>
      </c>
      <c r="K5210">
        <v>3562.2</v>
      </c>
      <c r="L5210">
        <v>627.24</v>
      </c>
      <c r="M5210" t="s">
        <v>65</v>
      </c>
      <c r="N5210" t="s">
        <v>44</v>
      </c>
      <c r="O5210">
        <v>1</v>
      </c>
      <c r="P5210">
        <v>2023</v>
      </c>
      <c r="Q5210">
        <v>4</v>
      </c>
      <c r="R5210" t="s">
        <v>100</v>
      </c>
      <c r="S5210">
        <v>2</v>
      </c>
      <c r="T5210">
        <v>17</v>
      </c>
      <c r="U5210">
        <v>5</v>
      </c>
      <c r="V5210">
        <v>2</v>
      </c>
      <c r="W5210" t="s">
        <v>76</v>
      </c>
      <c r="X5210" t="s">
        <v>47</v>
      </c>
      <c r="Y5210">
        <v>39580</v>
      </c>
      <c r="Z5210">
        <v>0.18</v>
      </c>
    </row>
    <row r="5211" spans="1:26" x14ac:dyDescent="0.25">
      <c r="A5211" t="s">
        <v>7129</v>
      </c>
      <c r="B5211" s="1">
        <v>44987</v>
      </c>
      <c r="C5211" t="s">
        <v>1949</v>
      </c>
      <c r="D5211" t="s">
        <v>50</v>
      </c>
      <c r="E5211" t="s">
        <v>29</v>
      </c>
      <c r="F5211" t="s">
        <v>30</v>
      </c>
      <c r="G5211" t="s">
        <v>31</v>
      </c>
      <c r="H5211">
        <v>3</v>
      </c>
      <c r="I5211">
        <v>1279</v>
      </c>
      <c r="J5211">
        <v>3</v>
      </c>
      <c r="K5211">
        <v>3721.89</v>
      </c>
      <c r="L5211">
        <v>327.88</v>
      </c>
      <c r="M5211" t="s">
        <v>65</v>
      </c>
      <c r="N5211" t="s">
        <v>66</v>
      </c>
      <c r="O5211">
        <v>7</v>
      </c>
      <c r="P5211">
        <v>2023</v>
      </c>
      <c r="Q5211">
        <v>3</v>
      </c>
      <c r="R5211" t="s">
        <v>105</v>
      </c>
      <c r="S5211">
        <v>1</v>
      </c>
      <c r="T5211">
        <v>9</v>
      </c>
      <c r="U5211">
        <v>1</v>
      </c>
      <c r="V5211">
        <v>4</v>
      </c>
      <c r="W5211" t="s">
        <v>73</v>
      </c>
      <c r="X5211" t="s">
        <v>47</v>
      </c>
      <c r="Y5211">
        <v>11511</v>
      </c>
      <c r="Z5211">
        <v>0.09</v>
      </c>
    </row>
    <row r="5212" spans="1:26" x14ac:dyDescent="0.25">
      <c r="A5212" t="s">
        <v>7130</v>
      </c>
      <c r="B5212" s="1">
        <v>45071</v>
      </c>
      <c r="C5212" t="s">
        <v>2119</v>
      </c>
      <c r="D5212" t="s">
        <v>39</v>
      </c>
      <c r="E5212" t="s">
        <v>40</v>
      </c>
      <c r="F5212" t="s">
        <v>30</v>
      </c>
      <c r="G5212" t="s">
        <v>64</v>
      </c>
      <c r="H5212">
        <v>6</v>
      </c>
      <c r="I5212">
        <v>868</v>
      </c>
      <c r="J5212">
        <v>17</v>
      </c>
      <c r="K5212">
        <v>4322.6400000000003</v>
      </c>
      <c r="L5212">
        <v>458.87</v>
      </c>
      <c r="M5212" t="s">
        <v>43</v>
      </c>
      <c r="N5212" t="s">
        <v>66</v>
      </c>
      <c r="O5212">
        <v>2</v>
      </c>
      <c r="P5212">
        <v>2023</v>
      </c>
      <c r="Q5212">
        <v>5</v>
      </c>
      <c r="R5212" t="s">
        <v>238</v>
      </c>
      <c r="S5212">
        <v>2</v>
      </c>
      <c r="T5212">
        <v>21</v>
      </c>
      <c r="U5212">
        <v>4</v>
      </c>
      <c r="V5212">
        <v>4</v>
      </c>
      <c r="W5212" t="s">
        <v>73</v>
      </c>
      <c r="X5212" t="s">
        <v>47</v>
      </c>
      <c r="Y5212">
        <v>88536</v>
      </c>
      <c r="Z5212">
        <v>0.11</v>
      </c>
    </row>
    <row r="5213" spans="1:26" x14ac:dyDescent="0.25">
      <c r="A5213" t="s">
        <v>7131</v>
      </c>
      <c r="B5213" s="1">
        <v>45276</v>
      </c>
      <c r="C5213" t="s">
        <v>2613</v>
      </c>
      <c r="D5213" t="s">
        <v>39</v>
      </c>
      <c r="E5213" t="s">
        <v>51</v>
      </c>
      <c r="F5213" t="s">
        <v>52</v>
      </c>
      <c r="G5213" t="s">
        <v>79</v>
      </c>
      <c r="H5213">
        <v>9</v>
      </c>
      <c r="I5213">
        <v>3477</v>
      </c>
      <c r="J5213">
        <v>4</v>
      </c>
      <c r="K5213">
        <v>30041.279999999999</v>
      </c>
      <c r="L5213">
        <v>3204.5</v>
      </c>
      <c r="M5213" t="s">
        <v>65</v>
      </c>
      <c r="N5213" t="s">
        <v>44</v>
      </c>
      <c r="O5213">
        <v>1</v>
      </c>
      <c r="P5213">
        <v>2023</v>
      </c>
      <c r="Q5213">
        <v>12</v>
      </c>
      <c r="R5213" t="s">
        <v>54</v>
      </c>
      <c r="S5213">
        <v>4</v>
      </c>
      <c r="T5213">
        <v>50</v>
      </c>
      <c r="U5213">
        <v>3</v>
      </c>
      <c r="V5213">
        <v>6</v>
      </c>
      <c r="W5213" t="s">
        <v>35</v>
      </c>
      <c r="X5213" t="s">
        <v>36</v>
      </c>
      <c r="Y5213">
        <v>125172</v>
      </c>
      <c r="Z5213">
        <v>0.11</v>
      </c>
    </row>
    <row r="5214" spans="1:26" x14ac:dyDescent="0.25">
      <c r="A5214" t="s">
        <v>7132</v>
      </c>
      <c r="B5214" s="1">
        <v>45053</v>
      </c>
      <c r="C5214" t="s">
        <v>5372</v>
      </c>
      <c r="D5214" t="s">
        <v>50</v>
      </c>
      <c r="E5214" t="s">
        <v>58</v>
      </c>
      <c r="F5214" t="s">
        <v>52</v>
      </c>
      <c r="G5214" t="s">
        <v>53</v>
      </c>
      <c r="H5214">
        <v>3</v>
      </c>
      <c r="I5214">
        <v>335</v>
      </c>
      <c r="J5214">
        <v>1</v>
      </c>
      <c r="K5214">
        <v>994.95</v>
      </c>
      <c r="L5214">
        <v>186.99</v>
      </c>
      <c r="M5214" t="s">
        <v>32</v>
      </c>
      <c r="N5214" t="s">
        <v>44</v>
      </c>
      <c r="O5214">
        <v>2</v>
      </c>
      <c r="P5214">
        <v>2023</v>
      </c>
      <c r="Q5214">
        <v>5</v>
      </c>
      <c r="R5214" t="s">
        <v>238</v>
      </c>
      <c r="S5214">
        <v>2</v>
      </c>
      <c r="T5214">
        <v>19</v>
      </c>
      <c r="U5214">
        <v>2</v>
      </c>
      <c r="V5214">
        <v>0</v>
      </c>
      <c r="W5214" t="s">
        <v>55</v>
      </c>
      <c r="X5214" t="s">
        <v>36</v>
      </c>
      <c r="Y5214">
        <v>1005</v>
      </c>
      <c r="Z5214">
        <v>0.19</v>
      </c>
    </row>
    <row r="5215" spans="1:26" x14ac:dyDescent="0.25">
      <c r="A5215" t="s">
        <v>7133</v>
      </c>
      <c r="B5215" s="1">
        <v>45119</v>
      </c>
      <c r="C5215" t="s">
        <v>3869</v>
      </c>
      <c r="D5215" t="s">
        <v>39</v>
      </c>
      <c r="E5215" t="s">
        <v>29</v>
      </c>
      <c r="F5215" t="s">
        <v>41</v>
      </c>
      <c r="G5215" t="s">
        <v>116</v>
      </c>
      <c r="H5215">
        <v>10</v>
      </c>
      <c r="I5215">
        <v>2593</v>
      </c>
      <c r="J5215">
        <v>3</v>
      </c>
      <c r="K5215">
        <v>25152.1</v>
      </c>
      <c r="L5215">
        <v>1324.31</v>
      </c>
      <c r="M5215" t="s">
        <v>32</v>
      </c>
      <c r="N5215" t="s">
        <v>44</v>
      </c>
      <c r="O5215">
        <v>7</v>
      </c>
      <c r="P5215">
        <v>2023</v>
      </c>
      <c r="Q5215">
        <v>7</v>
      </c>
      <c r="R5215" t="s">
        <v>125</v>
      </c>
      <c r="S5215">
        <v>3</v>
      </c>
      <c r="T5215">
        <v>28</v>
      </c>
      <c r="U5215">
        <v>3</v>
      </c>
      <c r="V5215">
        <v>3</v>
      </c>
      <c r="W5215" t="s">
        <v>83</v>
      </c>
      <c r="X5215" t="s">
        <v>47</v>
      </c>
      <c r="Y5215">
        <v>77790</v>
      </c>
      <c r="Z5215">
        <v>0.05</v>
      </c>
    </row>
    <row r="5216" spans="1:26" x14ac:dyDescent="0.25">
      <c r="A5216" t="s">
        <v>7134</v>
      </c>
      <c r="B5216" s="1">
        <v>45265</v>
      </c>
      <c r="C5216" t="s">
        <v>7068</v>
      </c>
      <c r="D5216" t="s">
        <v>28</v>
      </c>
      <c r="E5216" t="s">
        <v>40</v>
      </c>
      <c r="F5216" t="s">
        <v>41</v>
      </c>
      <c r="G5216" t="s">
        <v>116</v>
      </c>
      <c r="H5216">
        <v>7</v>
      </c>
      <c r="I5216">
        <v>126</v>
      </c>
      <c r="J5216">
        <v>6</v>
      </c>
      <c r="K5216">
        <v>829.08</v>
      </c>
      <c r="L5216">
        <v>140.94</v>
      </c>
      <c r="M5216" t="s">
        <v>65</v>
      </c>
      <c r="N5216" t="s">
        <v>33</v>
      </c>
      <c r="O5216">
        <v>1</v>
      </c>
      <c r="P5216">
        <v>2023</v>
      </c>
      <c r="Q5216">
        <v>12</v>
      </c>
      <c r="R5216" t="s">
        <v>54</v>
      </c>
      <c r="S5216">
        <v>4</v>
      </c>
      <c r="T5216">
        <v>49</v>
      </c>
      <c r="U5216">
        <v>2</v>
      </c>
      <c r="V5216">
        <v>2</v>
      </c>
      <c r="W5216" t="s">
        <v>76</v>
      </c>
      <c r="X5216" t="s">
        <v>47</v>
      </c>
      <c r="Y5216">
        <v>5292</v>
      </c>
      <c r="Z5216">
        <v>0.17</v>
      </c>
    </row>
    <row r="5217" spans="1:26" x14ac:dyDescent="0.25">
      <c r="A5217" t="s">
        <v>7135</v>
      </c>
      <c r="B5217" s="1">
        <v>45090</v>
      </c>
      <c r="C5217" t="s">
        <v>5496</v>
      </c>
      <c r="D5217" t="s">
        <v>39</v>
      </c>
      <c r="E5217" t="s">
        <v>51</v>
      </c>
      <c r="F5217" t="s">
        <v>41</v>
      </c>
      <c r="G5217" t="s">
        <v>42</v>
      </c>
      <c r="H5217">
        <v>8</v>
      </c>
      <c r="I5217">
        <v>2346</v>
      </c>
      <c r="J5217">
        <v>25</v>
      </c>
      <c r="K5217">
        <v>14076</v>
      </c>
      <c r="L5217">
        <v>1734.02</v>
      </c>
      <c r="M5217" t="s">
        <v>65</v>
      </c>
      <c r="N5217" t="s">
        <v>33</v>
      </c>
      <c r="O5217">
        <v>1</v>
      </c>
      <c r="P5217">
        <v>2023</v>
      </c>
      <c r="Q5217">
        <v>6</v>
      </c>
      <c r="R5217" t="s">
        <v>95</v>
      </c>
      <c r="S5217">
        <v>2</v>
      </c>
      <c r="T5217">
        <v>24</v>
      </c>
      <c r="U5217">
        <v>3</v>
      </c>
      <c r="V5217">
        <v>2</v>
      </c>
      <c r="W5217" t="s">
        <v>76</v>
      </c>
      <c r="X5217" t="s">
        <v>47</v>
      </c>
      <c r="Y5217">
        <v>469200</v>
      </c>
      <c r="Z5217">
        <v>0.12</v>
      </c>
    </row>
    <row r="5218" spans="1:26" x14ac:dyDescent="0.25">
      <c r="A5218" t="s">
        <v>7136</v>
      </c>
      <c r="B5218" s="1">
        <v>45111</v>
      </c>
      <c r="C5218" t="s">
        <v>3110</v>
      </c>
      <c r="D5218" t="s">
        <v>39</v>
      </c>
      <c r="E5218" t="s">
        <v>40</v>
      </c>
      <c r="F5218" t="s">
        <v>30</v>
      </c>
      <c r="G5218" t="s">
        <v>64</v>
      </c>
      <c r="H5218">
        <v>2</v>
      </c>
      <c r="I5218">
        <v>3497</v>
      </c>
      <c r="J5218">
        <v>12</v>
      </c>
      <c r="K5218">
        <v>6154.72</v>
      </c>
      <c r="L5218">
        <v>1223.55</v>
      </c>
      <c r="M5218" t="s">
        <v>32</v>
      </c>
      <c r="N5218" t="s">
        <v>33</v>
      </c>
      <c r="O5218">
        <v>6</v>
      </c>
      <c r="P5218">
        <v>2023</v>
      </c>
      <c r="Q5218">
        <v>7</v>
      </c>
      <c r="R5218" t="s">
        <v>125</v>
      </c>
      <c r="S5218">
        <v>3</v>
      </c>
      <c r="T5218">
        <v>27</v>
      </c>
      <c r="U5218">
        <v>2</v>
      </c>
      <c r="V5218">
        <v>2</v>
      </c>
      <c r="W5218" t="s">
        <v>76</v>
      </c>
      <c r="X5218" t="s">
        <v>47</v>
      </c>
      <c r="Y5218">
        <v>83928</v>
      </c>
      <c r="Z5218">
        <v>0.2</v>
      </c>
    </row>
    <row r="5219" spans="1:26" x14ac:dyDescent="0.25">
      <c r="A5219" t="s">
        <v>7137</v>
      </c>
      <c r="B5219" s="1">
        <v>45261</v>
      </c>
      <c r="C5219" t="s">
        <v>4189</v>
      </c>
      <c r="D5219" t="s">
        <v>39</v>
      </c>
      <c r="E5219" t="s">
        <v>40</v>
      </c>
      <c r="F5219" t="s">
        <v>30</v>
      </c>
      <c r="G5219" t="s">
        <v>86</v>
      </c>
      <c r="H5219">
        <v>8</v>
      </c>
      <c r="I5219">
        <v>538</v>
      </c>
      <c r="J5219">
        <v>11</v>
      </c>
      <c r="K5219">
        <v>3830.56</v>
      </c>
      <c r="L5219">
        <v>266.13</v>
      </c>
      <c r="M5219" t="s">
        <v>65</v>
      </c>
      <c r="N5219" t="s">
        <v>66</v>
      </c>
      <c r="O5219">
        <v>7</v>
      </c>
      <c r="P5219">
        <v>2023</v>
      </c>
      <c r="Q5219">
        <v>12</v>
      </c>
      <c r="R5219" t="s">
        <v>54</v>
      </c>
      <c r="S5219">
        <v>4</v>
      </c>
      <c r="T5219">
        <v>48</v>
      </c>
      <c r="U5219">
        <v>1</v>
      </c>
      <c r="V5219">
        <v>5</v>
      </c>
      <c r="W5219" t="s">
        <v>46</v>
      </c>
      <c r="X5219" t="s">
        <v>47</v>
      </c>
      <c r="Y5219">
        <v>47344</v>
      </c>
      <c r="Z5219">
        <v>7.0000000000000007E-2</v>
      </c>
    </row>
    <row r="5220" spans="1:26" x14ac:dyDescent="0.25">
      <c r="A5220" t="s">
        <v>7138</v>
      </c>
      <c r="B5220" s="1">
        <v>45204</v>
      </c>
      <c r="C5220" t="s">
        <v>6500</v>
      </c>
      <c r="D5220" t="s">
        <v>50</v>
      </c>
      <c r="E5220" t="s">
        <v>29</v>
      </c>
      <c r="F5220" t="s">
        <v>52</v>
      </c>
      <c r="G5220" t="s">
        <v>79</v>
      </c>
      <c r="H5220">
        <v>2</v>
      </c>
      <c r="I5220">
        <v>1918</v>
      </c>
      <c r="J5220">
        <v>29</v>
      </c>
      <c r="K5220">
        <v>2723.56</v>
      </c>
      <c r="L5220">
        <v>373.73</v>
      </c>
      <c r="M5220" t="s">
        <v>32</v>
      </c>
      <c r="N5220" t="s">
        <v>66</v>
      </c>
      <c r="O5220">
        <v>4</v>
      </c>
      <c r="P5220">
        <v>2023</v>
      </c>
      <c r="Q5220">
        <v>10</v>
      </c>
      <c r="R5220" t="s">
        <v>45</v>
      </c>
      <c r="S5220">
        <v>4</v>
      </c>
      <c r="T5220">
        <v>40</v>
      </c>
      <c r="U5220">
        <v>1</v>
      </c>
      <c r="V5220">
        <v>4</v>
      </c>
      <c r="W5220" t="s">
        <v>73</v>
      </c>
      <c r="X5220" t="s">
        <v>47</v>
      </c>
      <c r="Y5220">
        <v>111244</v>
      </c>
      <c r="Z5220">
        <v>0.14000000000000001</v>
      </c>
    </row>
    <row r="5221" spans="1:26" x14ac:dyDescent="0.25">
      <c r="A5221" t="s">
        <v>7139</v>
      </c>
      <c r="B5221" s="1">
        <v>45278</v>
      </c>
      <c r="C5221" t="s">
        <v>3112</v>
      </c>
      <c r="D5221" t="s">
        <v>39</v>
      </c>
      <c r="E5221" t="s">
        <v>58</v>
      </c>
      <c r="F5221" t="s">
        <v>52</v>
      </c>
      <c r="G5221" t="s">
        <v>53</v>
      </c>
      <c r="H5221">
        <v>4</v>
      </c>
      <c r="I5221">
        <v>1889</v>
      </c>
      <c r="J5221">
        <v>24</v>
      </c>
      <c r="K5221">
        <v>5742.56</v>
      </c>
      <c r="L5221">
        <v>989.51</v>
      </c>
      <c r="M5221" t="s">
        <v>65</v>
      </c>
      <c r="N5221" t="s">
        <v>44</v>
      </c>
      <c r="O5221">
        <v>1</v>
      </c>
      <c r="P5221">
        <v>2023</v>
      </c>
      <c r="Q5221">
        <v>12</v>
      </c>
      <c r="R5221" t="s">
        <v>54</v>
      </c>
      <c r="S5221">
        <v>4</v>
      </c>
      <c r="T5221">
        <v>51</v>
      </c>
      <c r="U5221">
        <v>4</v>
      </c>
      <c r="V5221">
        <v>1</v>
      </c>
      <c r="W5221" t="s">
        <v>60</v>
      </c>
      <c r="X5221" t="s">
        <v>47</v>
      </c>
      <c r="Y5221">
        <v>181344</v>
      </c>
      <c r="Z5221">
        <v>0.17</v>
      </c>
    </row>
    <row r="5222" spans="1:26" x14ac:dyDescent="0.25">
      <c r="A5222" t="s">
        <v>7140</v>
      </c>
      <c r="B5222" s="1">
        <v>44941</v>
      </c>
      <c r="C5222" t="s">
        <v>2544</v>
      </c>
      <c r="D5222" t="s">
        <v>39</v>
      </c>
      <c r="E5222" t="s">
        <v>40</v>
      </c>
      <c r="F5222" t="s">
        <v>30</v>
      </c>
      <c r="G5222" t="s">
        <v>64</v>
      </c>
      <c r="H5222">
        <v>2</v>
      </c>
      <c r="I5222">
        <v>381</v>
      </c>
      <c r="J5222">
        <v>18</v>
      </c>
      <c r="K5222">
        <v>624.84</v>
      </c>
      <c r="L5222">
        <v>54.86</v>
      </c>
      <c r="M5222" t="s">
        <v>65</v>
      </c>
      <c r="N5222" t="s">
        <v>44</v>
      </c>
      <c r="O5222">
        <v>7</v>
      </c>
      <c r="P5222">
        <v>2023</v>
      </c>
      <c r="Q5222">
        <v>1</v>
      </c>
      <c r="R5222" t="s">
        <v>34</v>
      </c>
      <c r="S5222">
        <v>1</v>
      </c>
      <c r="T5222">
        <v>3</v>
      </c>
      <c r="U5222">
        <v>3</v>
      </c>
      <c r="V5222">
        <v>0</v>
      </c>
      <c r="W5222" t="s">
        <v>55</v>
      </c>
      <c r="X5222" t="s">
        <v>36</v>
      </c>
      <c r="Y5222">
        <v>13716</v>
      </c>
      <c r="Z5222">
        <v>0.09</v>
      </c>
    </row>
    <row r="5223" spans="1:26" x14ac:dyDescent="0.25">
      <c r="A5223" t="s">
        <v>7141</v>
      </c>
      <c r="B5223" s="1">
        <v>45161</v>
      </c>
      <c r="C5223" t="s">
        <v>1607</v>
      </c>
      <c r="D5223" t="s">
        <v>39</v>
      </c>
      <c r="E5223" t="s">
        <v>40</v>
      </c>
      <c r="F5223" t="s">
        <v>30</v>
      </c>
      <c r="G5223" t="s">
        <v>86</v>
      </c>
      <c r="H5223">
        <v>10</v>
      </c>
      <c r="I5223">
        <v>3836</v>
      </c>
      <c r="J5223">
        <v>6</v>
      </c>
      <c r="K5223">
        <v>36058.400000000001</v>
      </c>
      <c r="L5223">
        <v>7189.95</v>
      </c>
      <c r="M5223" t="s">
        <v>32</v>
      </c>
      <c r="N5223" t="s">
        <v>44</v>
      </c>
      <c r="O5223">
        <v>2</v>
      </c>
      <c r="P5223">
        <v>2023</v>
      </c>
      <c r="Q5223">
        <v>8</v>
      </c>
      <c r="R5223" t="s">
        <v>72</v>
      </c>
      <c r="S5223">
        <v>3</v>
      </c>
      <c r="T5223">
        <v>34</v>
      </c>
      <c r="U5223">
        <v>4</v>
      </c>
      <c r="V5223">
        <v>3</v>
      </c>
      <c r="W5223" t="s">
        <v>83</v>
      </c>
      <c r="X5223" t="s">
        <v>47</v>
      </c>
      <c r="Y5223">
        <v>230160</v>
      </c>
      <c r="Z5223">
        <v>0.2</v>
      </c>
    </row>
    <row r="5224" spans="1:26" x14ac:dyDescent="0.25">
      <c r="A5224" t="s">
        <v>7142</v>
      </c>
      <c r="B5224" s="1">
        <v>45019</v>
      </c>
      <c r="C5224" t="s">
        <v>5213</v>
      </c>
      <c r="D5224" t="s">
        <v>28</v>
      </c>
      <c r="E5224" t="s">
        <v>51</v>
      </c>
      <c r="F5224" t="s">
        <v>30</v>
      </c>
      <c r="G5224" t="s">
        <v>64</v>
      </c>
      <c r="H5224">
        <v>5</v>
      </c>
      <c r="I5224">
        <v>4771</v>
      </c>
      <c r="J5224">
        <v>25</v>
      </c>
      <c r="K5224">
        <v>17891.25</v>
      </c>
      <c r="L5224">
        <v>2930.2</v>
      </c>
      <c r="M5224" t="s">
        <v>43</v>
      </c>
      <c r="N5224" t="s">
        <v>44</v>
      </c>
      <c r="O5224">
        <v>6</v>
      </c>
      <c r="P5224">
        <v>2023</v>
      </c>
      <c r="Q5224">
        <v>4</v>
      </c>
      <c r="R5224" t="s">
        <v>100</v>
      </c>
      <c r="S5224">
        <v>2</v>
      </c>
      <c r="T5224">
        <v>14</v>
      </c>
      <c r="U5224">
        <v>2</v>
      </c>
      <c r="V5224">
        <v>1</v>
      </c>
      <c r="W5224" t="s">
        <v>60</v>
      </c>
      <c r="X5224" t="s">
        <v>47</v>
      </c>
      <c r="Y5224">
        <v>596375</v>
      </c>
      <c r="Z5224">
        <v>0.16</v>
      </c>
    </row>
    <row r="5225" spans="1:26" x14ac:dyDescent="0.25">
      <c r="A5225" t="s">
        <v>7143</v>
      </c>
      <c r="B5225" s="1">
        <v>45250</v>
      </c>
      <c r="C5225" t="s">
        <v>2693</v>
      </c>
      <c r="D5225" t="s">
        <v>50</v>
      </c>
      <c r="E5225" t="s">
        <v>40</v>
      </c>
      <c r="F5225" t="s">
        <v>41</v>
      </c>
      <c r="G5225" t="s">
        <v>42</v>
      </c>
      <c r="H5225">
        <v>8</v>
      </c>
      <c r="I5225">
        <v>556</v>
      </c>
      <c r="J5225">
        <v>20</v>
      </c>
      <c r="K5225">
        <v>3558.4</v>
      </c>
      <c r="L5225">
        <v>260.95999999999998</v>
      </c>
      <c r="M5225" t="s">
        <v>32</v>
      </c>
      <c r="N5225" t="s">
        <v>44</v>
      </c>
      <c r="O5225">
        <v>2</v>
      </c>
      <c r="P5225">
        <v>2023</v>
      </c>
      <c r="Q5225">
        <v>11</v>
      </c>
      <c r="R5225" t="s">
        <v>92</v>
      </c>
      <c r="S5225">
        <v>4</v>
      </c>
      <c r="T5225">
        <v>47</v>
      </c>
      <c r="U5225">
        <v>4</v>
      </c>
      <c r="V5225">
        <v>1</v>
      </c>
      <c r="W5225" t="s">
        <v>60</v>
      </c>
      <c r="X5225" t="s">
        <v>47</v>
      </c>
      <c r="Y5225">
        <v>88960</v>
      </c>
      <c r="Z5225">
        <v>7.0000000000000007E-2</v>
      </c>
    </row>
    <row r="5226" spans="1:26" x14ac:dyDescent="0.25">
      <c r="A5226" t="s">
        <v>7144</v>
      </c>
      <c r="B5226" s="1">
        <v>44982</v>
      </c>
      <c r="C5226" t="s">
        <v>2836</v>
      </c>
      <c r="D5226" t="s">
        <v>39</v>
      </c>
      <c r="E5226" t="s">
        <v>40</v>
      </c>
      <c r="F5226" t="s">
        <v>30</v>
      </c>
      <c r="G5226" t="s">
        <v>31</v>
      </c>
      <c r="H5226">
        <v>3</v>
      </c>
      <c r="I5226">
        <v>3531</v>
      </c>
      <c r="J5226">
        <v>16</v>
      </c>
      <c r="K5226">
        <v>8898.1200000000008</v>
      </c>
      <c r="L5226">
        <v>566.75</v>
      </c>
      <c r="M5226" t="s">
        <v>43</v>
      </c>
      <c r="N5226" t="s">
        <v>66</v>
      </c>
      <c r="O5226">
        <v>3</v>
      </c>
      <c r="P5226">
        <v>2023</v>
      </c>
      <c r="Q5226">
        <v>2</v>
      </c>
      <c r="R5226" t="s">
        <v>67</v>
      </c>
      <c r="S5226">
        <v>1</v>
      </c>
      <c r="T5226">
        <v>8</v>
      </c>
      <c r="U5226">
        <v>4</v>
      </c>
      <c r="V5226">
        <v>6</v>
      </c>
      <c r="W5226" t="s">
        <v>35</v>
      </c>
      <c r="X5226" t="s">
        <v>36</v>
      </c>
      <c r="Y5226">
        <v>169488</v>
      </c>
      <c r="Z5226">
        <v>0.06</v>
      </c>
    </row>
    <row r="5227" spans="1:26" x14ac:dyDescent="0.25">
      <c r="A5227" t="s">
        <v>7145</v>
      </c>
      <c r="B5227" s="1">
        <v>45197</v>
      </c>
      <c r="C5227" t="s">
        <v>2503</v>
      </c>
      <c r="D5227" t="s">
        <v>50</v>
      </c>
      <c r="E5227" t="s">
        <v>29</v>
      </c>
      <c r="F5227" t="s">
        <v>41</v>
      </c>
      <c r="G5227" t="s">
        <v>116</v>
      </c>
      <c r="H5227">
        <v>7</v>
      </c>
      <c r="I5227">
        <v>2693</v>
      </c>
      <c r="J5227">
        <v>2</v>
      </c>
      <c r="K5227">
        <v>18473.98</v>
      </c>
      <c r="L5227">
        <v>2937.95</v>
      </c>
      <c r="M5227" t="s">
        <v>65</v>
      </c>
      <c r="N5227" t="s">
        <v>33</v>
      </c>
      <c r="O5227">
        <v>5</v>
      </c>
      <c r="P5227">
        <v>2023</v>
      </c>
      <c r="Q5227">
        <v>9</v>
      </c>
      <c r="R5227" t="s">
        <v>80</v>
      </c>
      <c r="S5227">
        <v>3</v>
      </c>
      <c r="T5227">
        <v>39</v>
      </c>
      <c r="U5227">
        <v>5</v>
      </c>
      <c r="V5227">
        <v>4</v>
      </c>
      <c r="W5227" t="s">
        <v>73</v>
      </c>
      <c r="X5227" t="s">
        <v>47</v>
      </c>
      <c r="Y5227">
        <v>37702</v>
      </c>
      <c r="Z5227">
        <v>0.16</v>
      </c>
    </row>
    <row r="5228" spans="1:26" x14ac:dyDescent="0.25">
      <c r="A5228" t="s">
        <v>7146</v>
      </c>
      <c r="B5228" s="1">
        <v>45253</v>
      </c>
      <c r="C5228" t="s">
        <v>2687</v>
      </c>
      <c r="D5228" t="s">
        <v>50</v>
      </c>
      <c r="E5228" t="s">
        <v>40</v>
      </c>
      <c r="F5228" t="s">
        <v>52</v>
      </c>
      <c r="G5228" t="s">
        <v>53</v>
      </c>
      <c r="H5228">
        <v>5</v>
      </c>
      <c r="I5228">
        <v>1811</v>
      </c>
      <c r="J5228">
        <v>20</v>
      </c>
      <c r="K5228">
        <v>7244</v>
      </c>
      <c r="L5228">
        <v>1018.12</v>
      </c>
      <c r="M5228" t="s">
        <v>43</v>
      </c>
      <c r="N5228" t="s">
        <v>33</v>
      </c>
      <c r="O5228">
        <v>1</v>
      </c>
      <c r="P5228">
        <v>2023</v>
      </c>
      <c r="Q5228">
        <v>11</v>
      </c>
      <c r="R5228" t="s">
        <v>92</v>
      </c>
      <c r="S5228">
        <v>4</v>
      </c>
      <c r="T5228">
        <v>47</v>
      </c>
      <c r="U5228">
        <v>4</v>
      </c>
      <c r="V5228">
        <v>4</v>
      </c>
      <c r="W5228" t="s">
        <v>73</v>
      </c>
      <c r="X5228" t="s">
        <v>47</v>
      </c>
      <c r="Y5228">
        <v>181100</v>
      </c>
      <c r="Z5228">
        <v>0.14000000000000001</v>
      </c>
    </row>
    <row r="5229" spans="1:26" x14ac:dyDescent="0.25">
      <c r="A5229" t="s">
        <v>7147</v>
      </c>
      <c r="B5229" s="1">
        <v>45138</v>
      </c>
      <c r="C5229" t="s">
        <v>2376</v>
      </c>
      <c r="D5229" t="s">
        <v>50</v>
      </c>
      <c r="E5229" t="s">
        <v>58</v>
      </c>
      <c r="F5229" t="s">
        <v>41</v>
      </c>
      <c r="G5229" t="s">
        <v>42</v>
      </c>
      <c r="H5229">
        <v>1</v>
      </c>
      <c r="I5229">
        <v>4348</v>
      </c>
      <c r="J5229">
        <v>17</v>
      </c>
      <c r="K5229">
        <v>3608.84</v>
      </c>
      <c r="L5229">
        <v>339.35</v>
      </c>
      <c r="M5229" t="s">
        <v>32</v>
      </c>
      <c r="N5229" t="s">
        <v>33</v>
      </c>
      <c r="O5229">
        <v>2</v>
      </c>
      <c r="P5229">
        <v>2023</v>
      </c>
      <c r="Q5229">
        <v>7</v>
      </c>
      <c r="R5229" t="s">
        <v>125</v>
      </c>
      <c r="S5229">
        <v>3</v>
      </c>
      <c r="T5229">
        <v>31</v>
      </c>
      <c r="U5229">
        <v>6</v>
      </c>
      <c r="V5229">
        <v>1</v>
      </c>
      <c r="W5229" t="s">
        <v>60</v>
      </c>
      <c r="X5229" t="s">
        <v>47</v>
      </c>
      <c r="Y5229">
        <v>73916</v>
      </c>
      <c r="Z5229">
        <v>0.09</v>
      </c>
    </row>
    <row r="5230" spans="1:26" x14ac:dyDescent="0.25">
      <c r="A5230" t="s">
        <v>7148</v>
      </c>
      <c r="B5230" s="1">
        <v>44951</v>
      </c>
      <c r="C5230" t="s">
        <v>5498</v>
      </c>
      <c r="D5230" t="s">
        <v>28</v>
      </c>
      <c r="E5230" t="s">
        <v>29</v>
      </c>
      <c r="F5230" t="s">
        <v>30</v>
      </c>
      <c r="G5230" t="s">
        <v>64</v>
      </c>
      <c r="H5230">
        <v>2</v>
      </c>
      <c r="I5230">
        <v>2613</v>
      </c>
      <c r="J5230">
        <v>9</v>
      </c>
      <c r="K5230">
        <v>4755.66</v>
      </c>
      <c r="L5230">
        <v>940.05</v>
      </c>
      <c r="M5230" t="s">
        <v>32</v>
      </c>
      <c r="N5230" t="s">
        <v>66</v>
      </c>
      <c r="O5230">
        <v>3</v>
      </c>
      <c r="P5230">
        <v>2023</v>
      </c>
      <c r="Q5230">
        <v>1</v>
      </c>
      <c r="R5230" t="s">
        <v>34</v>
      </c>
      <c r="S5230">
        <v>1</v>
      </c>
      <c r="T5230">
        <v>4</v>
      </c>
      <c r="U5230">
        <v>4</v>
      </c>
      <c r="V5230">
        <v>3</v>
      </c>
      <c r="W5230" t="s">
        <v>83</v>
      </c>
      <c r="X5230" t="s">
        <v>47</v>
      </c>
      <c r="Y5230">
        <v>47034</v>
      </c>
      <c r="Z5230">
        <v>0.2</v>
      </c>
    </row>
    <row r="5231" spans="1:26" x14ac:dyDescent="0.25">
      <c r="A5231" t="s">
        <v>7149</v>
      </c>
      <c r="B5231" s="1">
        <v>45154</v>
      </c>
      <c r="C5231" t="s">
        <v>4201</v>
      </c>
      <c r="D5231" t="s">
        <v>28</v>
      </c>
      <c r="E5231" t="s">
        <v>29</v>
      </c>
      <c r="F5231" t="s">
        <v>30</v>
      </c>
      <c r="G5231" t="s">
        <v>86</v>
      </c>
      <c r="H5231">
        <v>2</v>
      </c>
      <c r="I5231">
        <v>1231</v>
      </c>
      <c r="J5231">
        <v>11</v>
      </c>
      <c r="K5231">
        <v>2191.1799999999998</v>
      </c>
      <c r="L5231">
        <v>341.39</v>
      </c>
      <c r="M5231" t="s">
        <v>32</v>
      </c>
      <c r="N5231" t="s">
        <v>66</v>
      </c>
      <c r="O5231">
        <v>2</v>
      </c>
      <c r="P5231">
        <v>2023</v>
      </c>
      <c r="Q5231">
        <v>8</v>
      </c>
      <c r="R5231" t="s">
        <v>72</v>
      </c>
      <c r="S5231">
        <v>3</v>
      </c>
      <c r="T5231">
        <v>33</v>
      </c>
      <c r="U5231">
        <v>3</v>
      </c>
      <c r="V5231">
        <v>3</v>
      </c>
      <c r="W5231" t="s">
        <v>83</v>
      </c>
      <c r="X5231" t="s">
        <v>47</v>
      </c>
      <c r="Y5231">
        <v>27082</v>
      </c>
      <c r="Z5231">
        <v>0.16</v>
      </c>
    </row>
    <row r="5232" spans="1:26" x14ac:dyDescent="0.25">
      <c r="A5232" t="s">
        <v>7150</v>
      </c>
      <c r="B5232" s="1">
        <v>45053</v>
      </c>
      <c r="C5232" t="s">
        <v>1626</v>
      </c>
      <c r="D5232" t="s">
        <v>39</v>
      </c>
      <c r="E5232" t="s">
        <v>40</v>
      </c>
      <c r="F5232" t="s">
        <v>30</v>
      </c>
      <c r="G5232" t="s">
        <v>31</v>
      </c>
      <c r="H5232">
        <v>7</v>
      </c>
      <c r="I5232">
        <v>3697</v>
      </c>
      <c r="J5232">
        <v>1</v>
      </c>
      <c r="K5232">
        <v>25620.21</v>
      </c>
      <c r="L5232">
        <v>3785.22</v>
      </c>
      <c r="M5232" t="s">
        <v>43</v>
      </c>
      <c r="N5232" t="s">
        <v>66</v>
      </c>
      <c r="O5232">
        <v>7</v>
      </c>
      <c r="P5232">
        <v>2023</v>
      </c>
      <c r="Q5232">
        <v>5</v>
      </c>
      <c r="R5232" t="s">
        <v>238</v>
      </c>
      <c r="S5232">
        <v>2</v>
      </c>
      <c r="T5232">
        <v>19</v>
      </c>
      <c r="U5232">
        <v>2</v>
      </c>
      <c r="V5232">
        <v>0</v>
      </c>
      <c r="W5232" t="s">
        <v>55</v>
      </c>
      <c r="X5232" t="s">
        <v>36</v>
      </c>
      <c r="Y5232">
        <v>25879</v>
      </c>
      <c r="Z5232">
        <v>0.15</v>
      </c>
    </row>
    <row r="5233" spans="1:26" x14ac:dyDescent="0.25">
      <c r="A5233" t="s">
        <v>7151</v>
      </c>
      <c r="B5233" s="1">
        <v>45235</v>
      </c>
      <c r="C5233" t="s">
        <v>7152</v>
      </c>
      <c r="D5233" t="s">
        <v>63</v>
      </c>
      <c r="E5233" t="s">
        <v>40</v>
      </c>
      <c r="F5233" t="s">
        <v>30</v>
      </c>
      <c r="G5233" t="s">
        <v>64</v>
      </c>
      <c r="H5233">
        <v>5</v>
      </c>
      <c r="I5233">
        <v>2611</v>
      </c>
      <c r="J5233">
        <v>13</v>
      </c>
      <c r="K5233">
        <v>11357.85</v>
      </c>
      <c r="L5233">
        <v>1811.26</v>
      </c>
      <c r="M5233" t="s">
        <v>43</v>
      </c>
      <c r="N5233" t="s">
        <v>66</v>
      </c>
      <c r="O5233">
        <v>5</v>
      </c>
      <c r="P5233">
        <v>2023</v>
      </c>
      <c r="Q5233">
        <v>11</v>
      </c>
      <c r="R5233" t="s">
        <v>92</v>
      </c>
      <c r="S5233">
        <v>4</v>
      </c>
      <c r="T5233">
        <v>45</v>
      </c>
      <c r="U5233">
        <v>2</v>
      </c>
      <c r="V5233">
        <v>0</v>
      </c>
      <c r="W5233" t="s">
        <v>55</v>
      </c>
      <c r="X5233" t="s">
        <v>36</v>
      </c>
      <c r="Y5233">
        <v>169715</v>
      </c>
      <c r="Z5233">
        <v>0.16</v>
      </c>
    </row>
    <row r="5234" spans="1:26" x14ac:dyDescent="0.25">
      <c r="A5234" t="s">
        <v>7153</v>
      </c>
      <c r="B5234" s="1">
        <v>45185</v>
      </c>
      <c r="C5234" t="s">
        <v>3900</v>
      </c>
      <c r="D5234" t="s">
        <v>28</v>
      </c>
      <c r="E5234" t="s">
        <v>51</v>
      </c>
      <c r="F5234" t="s">
        <v>30</v>
      </c>
      <c r="G5234" t="s">
        <v>86</v>
      </c>
      <c r="H5234">
        <v>9</v>
      </c>
      <c r="I5234">
        <v>1520</v>
      </c>
      <c r="J5234">
        <v>24</v>
      </c>
      <c r="K5234">
        <v>10396.799999999999</v>
      </c>
      <c r="L5234">
        <v>567.79</v>
      </c>
      <c r="M5234" t="s">
        <v>32</v>
      </c>
      <c r="N5234" t="s">
        <v>66</v>
      </c>
      <c r="O5234">
        <v>4</v>
      </c>
      <c r="P5234">
        <v>2023</v>
      </c>
      <c r="Q5234">
        <v>9</v>
      </c>
      <c r="R5234" t="s">
        <v>80</v>
      </c>
      <c r="S5234">
        <v>3</v>
      </c>
      <c r="T5234">
        <v>37</v>
      </c>
      <c r="U5234">
        <v>3</v>
      </c>
      <c r="V5234">
        <v>6</v>
      </c>
      <c r="W5234" t="s">
        <v>35</v>
      </c>
      <c r="X5234" t="s">
        <v>36</v>
      </c>
      <c r="Y5234">
        <v>328320</v>
      </c>
      <c r="Z5234">
        <v>0.05</v>
      </c>
    </row>
    <row r="5235" spans="1:26" x14ac:dyDescent="0.25">
      <c r="A5235" t="s">
        <v>7154</v>
      </c>
      <c r="B5235" s="1">
        <v>45023</v>
      </c>
      <c r="C5235" t="s">
        <v>7155</v>
      </c>
      <c r="D5235" t="s">
        <v>63</v>
      </c>
      <c r="E5235" t="s">
        <v>40</v>
      </c>
      <c r="F5235" t="s">
        <v>52</v>
      </c>
      <c r="G5235" t="s">
        <v>91</v>
      </c>
      <c r="H5235">
        <v>3</v>
      </c>
      <c r="I5235">
        <v>4626</v>
      </c>
      <c r="J5235">
        <v>3</v>
      </c>
      <c r="K5235">
        <v>13461.66</v>
      </c>
      <c r="L5235">
        <v>1729.67</v>
      </c>
      <c r="M5235" t="s">
        <v>43</v>
      </c>
      <c r="N5235" t="s">
        <v>33</v>
      </c>
      <c r="O5235">
        <v>1</v>
      </c>
      <c r="P5235">
        <v>2023</v>
      </c>
      <c r="Q5235">
        <v>4</v>
      </c>
      <c r="R5235" t="s">
        <v>100</v>
      </c>
      <c r="S5235">
        <v>2</v>
      </c>
      <c r="T5235">
        <v>14</v>
      </c>
      <c r="U5235">
        <v>2</v>
      </c>
      <c r="V5235">
        <v>5</v>
      </c>
      <c r="W5235" t="s">
        <v>46</v>
      </c>
      <c r="X5235" t="s">
        <v>47</v>
      </c>
      <c r="Y5235">
        <v>41634</v>
      </c>
      <c r="Z5235">
        <v>0.13</v>
      </c>
    </row>
    <row r="5236" spans="1:26" x14ac:dyDescent="0.25">
      <c r="A5236" t="s">
        <v>7156</v>
      </c>
      <c r="B5236" s="1">
        <v>45196</v>
      </c>
      <c r="C5236" t="s">
        <v>5003</v>
      </c>
      <c r="D5236" t="s">
        <v>50</v>
      </c>
      <c r="E5236" t="s">
        <v>58</v>
      </c>
      <c r="F5236" t="s">
        <v>41</v>
      </c>
      <c r="G5236" t="s">
        <v>42</v>
      </c>
      <c r="H5236">
        <v>6</v>
      </c>
      <c r="I5236">
        <v>1835</v>
      </c>
      <c r="J5236">
        <v>4</v>
      </c>
      <c r="K5236">
        <v>10569.6</v>
      </c>
      <c r="L5236">
        <v>1117.6400000000001</v>
      </c>
      <c r="M5236" t="s">
        <v>43</v>
      </c>
      <c r="N5236" t="s">
        <v>44</v>
      </c>
      <c r="O5236">
        <v>5</v>
      </c>
      <c r="P5236">
        <v>2023</v>
      </c>
      <c r="Q5236">
        <v>9</v>
      </c>
      <c r="R5236" t="s">
        <v>80</v>
      </c>
      <c r="S5236">
        <v>3</v>
      </c>
      <c r="T5236">
        <v>39</v>
      </c>
      <c r="U5236">
        <v>5</v>
      </c>
      <c r="V5236">
        <v>3</v>
      </c>
      <c r="W5236" t="s">
        <v>83</v>
      </c>
      <c r="X5236" t="s">
        <v>47</v>
      </c>
      <c r="Y5236">
        <v>44040</v>
      </c>
      <c r="Z5236">
        <v>0.11</v>
      </c>
    </row>
    <row r="5237" spans="1:26" x14ac:dyDescent="0.25">
      <c r="A5237" t="s">
        <v>7157</v>
      </c>
      <c r="B5237" s="1">
        <v>45101</v>
      </c>
      <c r="C5237" t="s">
        <v>2078</v>
      </c>
      <c r="D5237" t="s">
        <v>39</v>
      </c>
      <c r="E5237" t="s">
        <v>40</v>
      </c>
      <c r="F5237" t="s">
        <v>30</v>
      </c>
      <c r="G5237" t="s">
        <v>86</v>
      </c>
      <c r="H5237">
        <v>8</v>
      </c>
      <c r="I5237">
        <v>2313</v>
      </c>
      <c r="J5237">
        <v>22</v>
      </c>
      <c r="K5237">
        <v>14433.12</v>
      </c>
      <c r="L5237">
        <v>2638.51</v>
      </c>
      <c r="M5237" t="s">
        <v>43</v>
      </c>
      <c r="N5237" t="s">
        <v>66</v>
      </c>
      <c r="O5237">
        <v>1</v>
      </c>
      <c r="P5237">
        <v>2023</v>
      </c>
      <c r="Q5237">
        <v>6</v>
      </c>
      <c r="R5237" t="s">
        <v>95</v>
      </c>
      <c r="S5237">
        <v>2</v>
      </c>
      <c r="T5237">
        <v>25</v>
      </c>
      <c r="U5237">
        <v>4</v>
      </c>
      <c r="V5237">
        <v>6</v>
      </c>
      <c r="W5237" t="s">
        <v>35</v>
      </c>
      <c r="X5237" t="s">
        <v>36</v>
      </c>
      <c r="Y5237">
        <v>407088</v>
      </c>
      <c r="Z5237">
        <v>0.18</v>
      </c>
    </row>
    <row r="5238" spans="1:26" x14ac:dyDescent="0.25">
      <c r="A5238" t="s">
        <v>7158</v>
      </c>
      <c r="B5238" s="1">
        <v>45238</v>
      </c>
      <c r="C5238" t="s">
        <v>2755</v>
      </c>
      <c r="D5238" t="s">
        <v>39</v>
      </c>
      <c r="E5238" t="s">
        <v>40</v>
      </c>
      <c r="F5238" t="s">
        <v>41</v>
      </c>
      <c r="G5238" t="s">
        <v>59</v>
      </c>
      <c r="H5238">
        <v>1</v>
      </c>
      <c r="I5238">
        <v>2848</v>
      </c>
      <c r="J5238">
        <v>30</v>
      </c>
      <c r="K5238">
        <v>1993.6</v>
      </c>
      <c r="L5238">
        <v>281.25</v>
      </c>
      <c r="M5238" t="s">
        <v>32</v>
      </c>
      <c r="N5238" t="s">
        <v>66</v>
      </c>
      <c r="O5238">
        <v>3</v>
      </c>
      <c r="P5238">
        <v>2023</v>
      </c>
      <c r="Q5238">
        <v>11</v>
      </c>
      <c r="R5238" t="s">
        <v>92</v>
      </c>
      <c r="S5238">
        <v>4</v>
      </c>
      <c r="T5238">
        <v>45</v>
      </c>
      <c r="U5238">
        <v>2</v>
      </c>
      <c r="V5238">
        <v>3</v>
      </c>
      <c r="W5238" t="s">
        <v>83</v>
      </c>
      <c r="X5238" t="s">
        <v>47</v>
      </c>
      <c r="Y5238">
        <v>85440</v>
      </c>
      <c r="Z5238">
        <v>0.14000000000000001</v>
      </c>
    </row>
    <row r="5239" spans="1:26" x14ac:dyDescent="0.25">
      <c r="A5239" t="s">
        <v>7159</v>
      </c>
      <c r="B5239" s="1">
        <v>44944</v>
      </c>
      <c r="C5239" t="s">
        <v>3717</v>
      </c>
      <c r="D5239" t="s">
        <v>63</v>
      </c>
      <c r="E5239" t="s">
        <v>29</v>
      </c>
      <c r="F5239" t="s">
        <v>52</v>
      </c>
      <c r="G5239" t="s">
        <v>79</v>
      </c>
      <c r="H5239">
        <v>5</v>
      </c>
      <c r="I5239">
        <v>3821</v>
      </c>
      <c r="J5239">
        <v>20</v>
      </c>
      <c r="K5239">
        <v>15284</v>
      </c>
      <c r="L5239">
        <v>2789.96</v>
      </c>
      <c r="M5239" t="s">
        <v>43</v>
      </c>
      <c r="N5239" t="s">
        <v>66</v>
      </c>
      <c r="O5239">
        <v>5</v>
      </c>
      <c r="P5239">
        <v>2023</v>
      </c>
      <c r="Q5239">
        <v>1</v>
      </c>
      <c r="R5239" t="s">
        <v>34</v>
      </c>
      <c r="S5239">
        <v>1</v>
      </c>
      <c r="T5239">
        <v>3</v>
      </c>
      <c r="U5239">
        <v>3</v>
      </c>
      <c r="V5239">
        <v>3</v>
      </c>
      <c r="W5239" t="s">
        <v>83</v>
      </c>
      <c r="X5239" t="s">
        <v>47</v>
      </c>
      <c r="Y5239">
        <v>382100</v>
      </c>
      <c r="Z5239">
        <v>0.18</v>
      </c>
    </row>
    <row r="5240" spans="1:26" x14ac:dyDescent="0.25">
      <c r="A5240" t="s">
        <v>7160</v>
      </c>
      <c r="B5240" s="1">
        <v>44983</v>
      </c>
      <c r="C5240" t="s">
        <v>2936</v>
      </c>
      <c r="D5240" t="s">
        <v>63</v>
      </c>
      <c r="E5240" t="s">
        <v>58</v>
      </c>
      <c r="F5240" t="s">
        <v>41</v>
      </c>
      <c r="G5240" t="s">
        <v>59</v>
      </c>
      <c r="H5240">
        <v>8</v>
      </c>
      <c r="I5240">
        <v>1706</v>
      </c>
      <c r="J5240">
        <v>6</v>
      </c>
      <c r="K5240">
        <v>12829.12</v>
      </c>
      <c r="L5240">
        <v>1010.6</v>
      </c>
      <c r="M5240" t="s">
        <v>65</v>
      </c>
      <c r="N5240" t="s">
        <v>33</v>
      </c>
      <c r="O5240">
        <v>1</v>
      </c>
      <c r="P5240">
        <v>2023</v>
      </c>
      <c r="Q5240">
        <v>2</v>
      </c>
      <c r="R5240" t="s">
        <v>67</v>
      </c>
      <c r="S5240">
        <v>1</v>
      </c>
      <c r="T5240">
        <v>9</v>
      </c>
      <c r="U5240">
        <v>5</v>
      </c>
      <c r="V5240">
        <v>0</v>
      </c>
      <c r="W5240" t="s">
        <v>55</v>
      </c>
      <c r="X5240" t="s">
        <v>36</v>
      </c>
      <c r="Y5240">
        <v>81888</v>
      </c>
      <c r="Z5240">
        <v>0.08</v>
      </c>
    </row>
    <row r="5241" spans="1:26" x14ac:dyDescent="0.25">
      <c r="A5241" t="s">
        <v>7161</v>
      </c>
      <c r="B5241" s="1">
        <v>45249</v>
      </c>
      <c r="C5241" t="s">
        <v>7050</v>
      </c>
      <c r="D5241" t="s">
        <v>28</v>
      </c>
      <c r="E5241" t="s">
        <v>29</v>
      </c>
      <c r="F5241" t="s">
        <v>30</v>
      </c>
      <c r="G5241" t="s">
        <v>86</v>
      </c>
      <c r="H5241">
        <v>5</v>
      </c>
      <c r="I5241">
        <v>2883</v>
      </c>
      <c r="J5241">
        <v>18</v>
      </c>
      <c r="K5241">
        <v>11820.3</v>
      </c>
      <c r="L5241">
        <v>1934.34</v>
      </c>
      <c r="M5241" t="s">
        <v>65</v>
      </c>
      <c r="N5241" t="s">
        <v>33</v>
      </c>
      <c r="O5241">
        <v>3</v>
      </c>
      <c r="P5241">
        <v>2023</v>
      </c>
      <c r="Q5241">
        <v>11</v>
      </c>
      <c r="R5241" t="s">
        <v>92</v>
      </c>
      <c r="S5241">
        <v>4</v>
      </c>
      <c r="T5241">
        <v>47</v>
      </c>
      <c r="U5241">
        <v>4</v>
      </c>
      <c r="V5241">
        <v>0</v>
      </c>
      <c r="W5241" t="s">
        <v>55</v>
      </c>
      <c r="X5241" t="s">
        <v>36</v>
      </c>
      <c r="Y5241">
        <v>259470</v>
      </c>
      <c r="Z5241">
        <v>0.16</v>
      </c>
    </row>
    <row r="5242" spans="1:26" x14ac:dyDescent="0.25">
      <c r="A5242" t="s">
        <v>7162</v>
      </c>
      <c r="B5242" s="1">
        <v>45026</v>
      </c>
      <c r="C5242" t="s">
        <v>486</v>
      </c>
      <c r="D5242" t="s">
        <v>39</v>
      </c>
      <c r="E5242" t="s">
        <v>51</v>
      </c>
      <c r="F5242" t="s">
        <v>52</v>
      </c>
      <c r="G5242" t="s">
        <v>53</v>
      </c>
      <c r="H5242">
        <v>8</v>
      </c>
      <c r="I5242">
        <v>279</v>
      </c>
      <c r="J5242">
        <v>7</v>
      </c>
      <c r="K5242">
        <v>2075.7600000000002</v>
      </c>
      <c r="L5242">
        <v>218.63</v>
      </c>
      <c r="M5242" t="s">
        <v>65</v>
      </c>
      <c r="N5242" t="s">
        <v>44</v>
      </c>
      <c r="O5242">
        <v>6</v>
      </c>
      <c r="P5242">
        <v>2023</v>
      </c>
      <c r="Q5242">
        <v>4</v>
      </c>
      <c r="R5242" t="s">
        <v>100</v>
      </c>
      <c r="S5242">
        <v>2</v>
      </c>
      <c r="T5242">
        <v>15</v>
      </c>
      <c r="U5242">
        <v>3</v>
      </c>
      <c r="V5242">
        <v>1</v>
      </c>
      <c r="W5242" t="s">
        <v>60</v>
      </c>
      <c r="X5242" t="s">
        <v>47</v>
      </c>
      <c r="Y5242">
        <v>15624</v>
      </c>
      <c r="Z5242">
        <v>0.11</v>
      </c>
    </row>
    <row r="5243" spans="1:26" x14ac:dyDescent="0.25">
      <c r="A5243" t="s">
        <v>7163</v>
      </c>
      <c r="B5243" s="1">
        <v>45105</v>
      </c>
      <c r="C5243" t="s">
        <v>820</v>
      </c>
      <c r="D5243" t="s">
        <v>39</v>
      </c>
      <c r="E5243" t="s">
        <v>40</v>
      </c>
      <c r="F5243" t="s">
        <v>52</v>
      </c>
      <c r="G5243" t="s">
        <v>53</v>
      </c>
      <c r="H5243">
        <v>4</v>
      </c>
      <c r="I5243">
        <v>1900</v>
      </c>
      <c r="J5243">
        <v>28</v>
      </c>
      <c r="K5243">
        <v>5472</v>
      </c>
      <c r="L5243">
        <v>792</v>
      </c>
      <c r="M5243" t="s">
        <v>43</v>
      </c>
      <c r="N5243" t="s">
        <v>33</v>
      </c>
      <c r="O5243">
        <v>1</v>
      </c>
      <c r="P5243">
        <v>2023</v>
      </c>
      <c r="Q5243">
        <v>6</v>
      </c>
      <c r="R5243" t="s">
        <v>95</v>
      </c>
      <c r="S5243">
        <v>2</v>
      </c>
      <c r="T5243">
        <v>26</v>
      </c>
      <c r="U5243">
        <v>5</v>
      </c>
      <c r="V5243">
        <v>3</v>
      </c>
      <c r="W5243" t="s">
        <v>83</v>
      </c>
      <c r="X5243" t="s">
        <v>47</v>
      </c>
      <c r="Y5243">
        <v>212800</v>
      </c>
      <c r="Z5243">
        <v>0.14000000000000001</v>
      </c>
    </row>
    <row r="5244" spans="1:26" x14ac:dyDescent="0.25">
      <c r="A5244" t="s">
        <v>7164</v>
      </c>
      <c r="B5244" s="1">
        <v>44936</v>
      </c>
      <c r="C5244" t="s">
        <v>904</v>
      </c>
      <c r="D5244" t="s">
        <v>50</v>
      </c>
      <c r="E5244" t="s">
        <v>40</v>
      </c>
      <c r="F5244" t="s">
        <v>52</v>
      </c>
      <c r="G5244" t="s">
        <v>91</v>
      </c>
      <c r="H5244">
        <v>3</v>
      </c>
      <c r="I5244">
        <v>2282</v>
      </c>
      <c r="J5244">
        <v>10</v>
      </c>
      <c r="K5244">
        <v>6161.4</v>
      </c>
      <c r="L5244">
        <v>475.48</v>
      </c>
      <c r="M5244" t="s">
        <v>43</v>
      </c>
      <c r="N5244" t="s">
        <v>44</v>
      </c>
      <c r="O5244">
        <v>6</v>
      </c>
      <c r="P5244">
        <v>2023</v>
      </c>
      <c r="Q5244">
        <v>1</v>
      </c>
      <c r="R5244" t="s">
        <v>34</v>
      </c>
      <c r="S5244">
        <v>1</v>
      </c>
      <c r="T5244">
        <v>2</v>
      </c>
      <c r="U5244">
        <v>2</v>
      </c>
      <c r="V5244">
        <v>2</v>
      </c>
      <c r="W5244" t="s">
        <v>76</v>
      </c>
      <c r="X5244" t="s">
        <v>47</v>
      </c>
      <c r="Y5244">
        <v>68460</v>
      </c>
      <c r="Z5244">
        <v>0.08</v>
      </c>
    </row>
    <row r="5245" spans="1:26" x14ac:dyDescent="0.25">
      <c r="A5245" t="s">
        <v>7165</v>
      </c>
      <c r="B5245" s="1">
        <v>45113</v>
      </c>
      <c r="C5245" t="s">
        <v>946</v>
      </c>
      <c r="D5245" t="s">
        <v>50</v>
      </c>
      <c r="E5245" t="s">
        <v>40</v>
      </c>
      <c r="F5245" t="s">
        <v>41</v>
      </c>
      <c r="G5245" t="s">
        <v>42</v>
      </c>
      <c r="H5245">
        <v>2</v>
      </c>
      <c r="I5245">
        <v>1817</v>
      </c>
      <c r="J5245">
        <v>2</v>
      </c>
      <c r="K5245">
        <v>3561.32</v>
      </c>
      <c r="L5245">
        <v>498.52</v>
      </c>
      <c r="M5245" t="s">
        <v>65</v>
      </c>
      <c r="N5245" t="s">
        <v>66</v>
      </c>
      <c r="O5245">
        <v>1</v>
      </c>
      <c r="P5245">
        <v>2023</v>
      </c>
      <c r="Q5245">
        <v>7</v>
      </c>
      <c r="R5245" t="s">
        <v>125</v>
      </c>
      <c r="S5245">
        <v>3</v>
      </c>
      <c r="T5245">
        <v>27</v>
      </c>
      <c r="U5245">
        <v>2</v>
      </c>
      <c r="V5245">
        <v>4</v>
      </c>
      <c r="W5245" t="s">
        <v>73</v>
      </c>
      <c r="X5245" t="s">
        <v>47</v>
      </c>
      <c r="Y5245">
        <v>7268</v>
      </c>
      <c r="Z5245">
        <v>0.14000000000000001</v>
      </c>
    </row>
    <row r="5246" spans="1:26" x14ac:dyDescent="0.25">
      <c r="A5246" t="s">
        <v>7166</v>
      </c>
      <c r="B5246" s="1">
        <v>44964</v>
      </c>
      <c r="C5246" t="s">
        <v>2994</v>
      </c>
      <c r="D5246" t="s">
        <v>39</v>
      </c>
      <c r="E5246" t="s">
        <v>40</v>
      </c>
      <c r="F5246" t="s">
        <v>41</v>
      </c>
      <c r="G5246" t="s">
        <v>42</v>
      </c>
      <c r="H5246">
        <v>3</v>
      </c>
      <c r="I5246">
        <v>3908</v>
      </c>
      <c r="J5246">
        <v>27</v>
      </c>
      <c r="K5246">
        <v>8558.52</v>
      </c>
      <c r="L5246">
        <v>1553.93</v>
      </c>
      <c r="M5246" t="s">
        <v>32</v>
      </c>
      <c r="N5246" t="s">
        <v>44</v>
      </c>
      <c r="O5246">
        <v>6</v>
      </c>
      <c r="P5246">
        <v>2023</v>
      </c>
      <c r="Q5246">
        <v>2</v>
      </c>
      <c r="R5246" t="s">
        <v>67</v>
      </c>
      <c r="S5246">
        <v>1</v>
      </c>
      <c r="T5246">
        <v>6</v>
      </c>
      <c r="U5246">
        <v>2</v>
      </c>
      <c r="V5246">
        <v>2</v>
      </c>
      <c r="W5246" t="s">
        <v>76</v>
      </c>
      <c r="X5246" t="s">
        <v>47</v>
      </c>
      <c r="Y5246">
        <v>316548</v>
      </c>
      <c r="Z5246">
        <v>0.18</v>
      </c>
    </row>
    <row r="5247" spans="1:26" x14ac:dyDescent="0.25">
      <c r="A5247" t="s">
        <v>7167</v>
      </c>
      <c r="B5247" s="1">
        <v>45265</v>
      </c>
      <c r="C5247" t="s">
        <v>90</v>
      </c>
      <c r="D5247" t="s">
        <v>63</v>
      </c>
      <c r="E5247" t="s">
        <v>40</v>
      </c>
      <c r="F5247" t="s">
        <v>41</v>
      </c>
      <c r="G5247" t="s">
        <v>59</v>
      </c>
      <c r="H5247">
        <v>8</v>
      </c>
      <c r="I5247">
        <v>4916</v>
      </c>
      <c r="J5247">
        <v>18</v>
      </c>
      <c r="K5247">
        <v>32248.959999999999</v>
      </c>
      <c r="L5247">
        <v>1832.67</v>
      </c>
      <c r="M5247" t="s">
        <v>65</v>
      </c>
      <c r="N5247" t="s">
        <v>66</v>
      </c>
      <c r="O5247">
        <v>6</v>
      </c>
      <c r="P5247">
        <v>2023</v>
      </c>
      <c r="Q5247">
        <v>12</v>
      </c>
      <c r="R5247" t="s">
        <v>54</v>
      </c>
      <c r="S5247">
        <v>4</v>
      </c>
      <c r="T5247">
        <v>49</v>
      </c>
      <c r="U5247">
        <v>2</v>
      </c>
      <c r="V5247">
        <v>2</v>
      </c>
      <c r="W5247" t="s">
        <v>76</v>
      </c>
      <c r="X5247" t="s">
        <v>47</v>
      </c>
      <c r="Y5247">
        <v>707904</v>
      </c>
      <c r="Z5247">
        <v>0.06</v>
      </c>
    </row>
    <row r="5248" spans="1:26" x14ac:dyDescent="0.25">
      <c r="A5248" t="s">
        <v>7168</v>
      </c>
      <c r="B5248" s="1">
        <v>45030</v>
      </c>
      <c r="C5248" t="s">
        <v>2862</v>
      </c>
      <c r="D5248" t="s">
        <v>50</v>
      </c>
      <c r="E5248" t="s">
        <v>58</v>
      </c>
      <c r="F5248" t="s">
        <v>30</v>
      </c>
      <c r="G5248" t="s">
        <v>31</v>
      </c>
      <c r="H5248">
        <v>4</v>
      </c>
      <c r="I5248">
        <v>3105</v>
      </c>
      <c r="J5248">
        <v>23</v>
      </c>
      <c r="K5248">
        <v>9563.4</v>
      </c>
      <c r="L5248">
        <v>1169.29</v>
      </c>
      <c r="M5248" t="s">
        <v>65</v>
      </c>
      <c r="N5248" t="s">
        <v>44</v>
      </c>
      <c r="O5248">
        <v>1</v>
      </c>
      <c r="P5248">
        <v>2023</v>
      </c>
      <c r="Q5248">
        <v>4</v>
      </c>
      <c r="R5248" t="s">
        <v>100</v>
      </c>
      <c r="S5248">
        <v>2</v>
      </c>
      <c r="T5248">
        <v>15</v>
      </c>
      <c r="U5248">
        <v>3</v>
      </c>
      <c r="V5248">
        <v>5</v>
      </c>
      <c r="W5248" t="s">
        <v>46</v>
      </c>
      <c r="X5248" t="s">
        <v>47</v>
      </c>
      <c r="Y5248">
        <v>285660</v>
      </c>
      <c r="Z5248">
        <v>0.12</v>
      </c>
    </row>
    <row r="5249" spans="1:26" x14ac:dyDescent="0.25">
      <c r="A5249" t="s">
        <v>7169</v>
      </c>
      <c r="B5249" s="1">
        <v>44961</v>
      </c>
      <c r="C5249" t="s">
        <v>242</v>
      </c>
      <c r="D5249" t="s">
        <v>50</v>
      </c>
      <c r="E5249" t="s">
        <v>40</v>
      </c>
      <c r="F5249" t="s">
        <v>30</v>
      </c>
      <c r="G5249" t="s">
        <v>64</v>
      </c>
      <c r="H5249">
        <v>5</v>
      </c>
      <c r="I5249">
        <v>4059</v>
      </c>
      <c r="J5249">
        <v>26</v>
      </c>
      <c r="K5249">
        <v>15018.3</v>
      </c>
      <c r="L5249">
        <v>2375.11</v>
      </c>
      <c r="M5249" t="s">
        <v>32</v>
      </c>
      <c r="N5249" t="s">
        <v>66</v>
      </c>
      <c r="O5249">
        <v>6</v>
      </c>
      <c r="P5249">
        <v>2023</v>
      </c>
      <c r="Q5249">
        <v>2</v>
      </c>
      <c r="R5249" t="s">
        <v>67</v>
      </c>
      <c r="S5249">
        <v>1</v>
      </c>
      <c r="T5249">
        <v>5</v>
      </c>
      <c r="U5249">
        <v>1</v>
      </c>
      <c r="V5249">
        <v>6</v>
      </c>
      <c r="W5249" t="s">
        <v>35</v>
      </c>
      <c r="X5249" t="s">
        <v>36</v>
      </c>
      <c r="Y5249">
        <v>527670</v>
      </c>
      <c r="Z5249">
        <v>0.16</v>
      </c>
    </row>
    <row r="5250" spans="1:26" x14ac:dyDescent="0.25">
      <c r="A5250" t="s">
        <v>7170</v>
      </c>
      <c r="B5250" s="1">
        <v>45281</v>
      </c>
      <c r="C5250" t="s">
        <v>254</v>
      </c>
      <c r="D5250" t="s">
        <v>28</v>
      </c>
      <c r="E5250" t="s">
        <v>51</v>
      </c>
      <c r="F5250" t="s">
        <v>52</v>
      </c>
      <c r="G5250" t="s">
        <v>91</v>
      </c>
      <c r="H5250">
        <v>1</v>
      </c>
      <c r="I5250">
        <v>3296</v>
      </c>
      <c r="J5250">
        <v>24</v>
      </c>
      <c r="K5250">
        <v>2504.96</v>
      </c>
      <c r="L5250">
        <v>291.39999999999998</v>
      </c>
      <c r="M5250" t="s">
        <v>65</v>
      </c>
      <c r="N5250" t="s">
        <v>33</v>
      </c>
      <c r="O5250">
        <v>1</v>
      </c>
      <c r="P5250">
        <v>2023</v>
      </c>
      <c r="Q5250">
        <v>12</v>
      </c>
      <c r="R5250" t="s">
        <v>54</v>
      </c>
      <c r="S5250">
        <v>4</v>
      </c>
      <c r="T5250">
        <v>51</v>
      </c>
      <c r="U5250">
        <v>4</v>
      </c>
      <c r="V5250">
        <v>4</v>
      </c>
      <c r="W5250" t="s">
        <v>73</v>
      </c>
      <c r="X5250" t="s">
        <v>47</v>
      </c>
      <c r="Y5250">
        <v>79104</v>
      </c>
      <c r="Z5250">
        <v>0.12</v>
      </c>
    </row>
    <row r="5251" spans="1:26" x14ac:dyDescent="0.25">
      <c r="A5251" t="s">
        <v>7171</v>
      </c>
      <c r="B5251" s="1">
        <v>45092</v>
      </c>
      <c r="C5251" t="s">
        <v>71</v>
      </c>
      <c r="D5251" t="s">
        <v>63</v>
      </c>
      <c r="E5251" t="s">
        <v>51</v>
      </c>
      <c r="F5251" t="s">
        <v>41</v>
      </c>
      <c r="G5251" t="s">
        <v>59</v>
      </c>
      <c r="H5251">
        <v>7</v>
      </c>
      <c r="I5251">
        <v>2314</v>
      </c>
      <c r="J5251">
        <v>20</v>
      </c>
      <c r="K5251">
        <v>12958.4</v>
      </c>
      <c r="L5251">
        <v>1877.58</v>
      </c>
      <c r="M5251" t="s">
        <v>43</v>
      </c>
      <c r="N5251" t="s">
        <v>33</v>
      </c>
      <c r="O5251">
        <v>3</v>
      </c>
      <c r="P5251">
        <v>2023</v>
      </c>
      <c r="Q5251">
        <v>6</v>
      </c>
      <c r="R5251" t="s">
        <v>95</v>
      </c>
      <c r="S5251">
        <v>2</v>
      </c>
      <c r="T5251">
        <v>24</v>
      </c>
      <c r="U5251">
        <v>3</v>
      </c>
      <c r="V5251">
        <v>4</v>
      </c>
      <c r="W5251" t="s">
        <v>73</v>
      </c>
      <c r="X5251" t="s">
        <v>47</v>
      </c>
      <c r="Y5251">
        <v>323960</v>
      </c>
      <c r="Z5251">
        <v>0.14000000000000001</v>
      </c>
    </row>
    <row r="5252" spans="1:26" x14ac:dyDescent="0.25">
      <c r="A5252" t="s">
        <v>7172</v>
      </c>
      <c r="B5252" s="1">
        <v>45264</v>
      </c>
      <c r="C5252" t="s">
        <v>1398</v>
      </c>
      <c r="D5252" t="s">
        <v>63</v>
      </c>
      <c r="E5252" t="s">
        <v>29</v>
      </c>
      <c r="F5252" t="s">
        <v>52</v>
      </c>
      <c r="G5252" t="s">
        <v>53</v>
      </c>
      <c r="H5252">
        <v>4</v>
      </c>
      <c r="I5252">
        <v>3764</v>
      </c>
      <c r="J5252">
        <v>2</v>
      </c>
      <c r="K5252">
        <v>14754.88</v>
      </c>
      <c r="L5252">
        <v>2892.86</v>
      </c>
      <c r="M5252" t="s">
        <v>43</v>
      </c>
      <c r="N5252" t="s">
        <v>44</v>
      </c>
      <c r="O5252">
        <v>3</v>
      </c>
      <c r="P5252">
        <v>2023</v>
      </c>
      <c r="Q5252">
        <v>12</v>
      </c>
      <c r="R5252" t="s">
        <v>54</v>
      </c>
      <c r="S5252">
        <v>4</v>
      </c>
      <c r="T5252">
        <v>49</v>
      </c>
      <c r="U5252">
        <v>2</v>
      </c>
      <c r="V5252">
        <v>1</v>
      </c>
      <c r="W5252" t="s">
        <v>60</v>
      </c>
      <c r="X5252" t="s">
        <v>47</v>
      </c>
      <c r="Y5252">
        <v>30112</v>
      </c>
      <c r="Z5252">
        <v>0.2</v>
      </c>
    </row>
    <row r="5253" spans="1:26" x14ac:dyDescent="0.25">
      <c r="A5253" t="s">
        <v>7173</v>
      </c>
      <c r="B5253" s="1">
        <v>45127</v>
      </c>
      <c r="C5253" t="s">
        <v>991</v>
      </c>
      <c r="D5253" t="s">
        <v>39</v>
      </c>
      <c r="E5253" t="s">
        <v>58</v>
      </c>
      <c r="F5253" t="s">
        <v>52</v>
      </c>
      <c r="G5253" t="s">
        <v>79</v>
      </c>
      <c r="H5253">
        <v>6</v>
      </c>
      <c r="I5253">
        <v>2282</v>
      </c>
      <c r="J5253">
        <v>11</v>
      </c>
      <c r="K5253">
        <v>12185.88</v>
      </c>
      <c r="L5253">
        <v>1967</v>
      </c>
      <c r="M5253" t="s">
        <v>43</v>
      </c>
      <c r="N5253" t="s">
        <v>44</v>
      </c>
      <c r="O5253">
        <v>1</v>
      </c>
      <c r="P5253">
        <v>2023</v>
      </c>
      <c r="Q5253">
        <v>7</v>
      </c>
      <c r="R5253" t="s">
        <v>125</v>
      </c>
      <c r="S5253">
        <v>3</v>
      </c>
      <c r="T5253">
        <v>29</v>
      </c>
      <c r="U5253">
        <v>4</v>
      </c>
      <c r="V5253">
        <v>4</v>
      </c>
      <c r="W5253" t="s">
        <v>73</v>
      </c>
      <c r="X5253" t="s">
        <v>47</v>
      </c>
      <c r="Y5253">
        <v>150612</v>
      </c>
      <c r="Z5253">
        <v>0.16</v>
      </c>
    </row>
    <row r="5254" spans="1:26" x14ac:dyDescent="0.25">
      <c r="A5254" t="s">
        <v>7174</v>
      </c>
      <c r="B5254" s="1">
        <v>44994</v>
      </c>
      <c r="C5254" t="s">
        <v>4224</v>
      </c>
      <c r="D5254" t="s">
        <v>39</v>
      </c>
      <c r="E5254" t="s">
        <v>51</v>
      </c>
      <c r="F5254" t="s">
        <v>52</v>
      </c>
      <c r="G5254" t="s">
        <v>53</v>
      </c>
      <c r="H5254">
        <v>2</v>
      </c>
      <c r="I5254">
        <v>4384</v>
      </c>
      <c r="J5254">
        <v>10</v>
      </c>
      <c r="K5254">
        <v>7891.2</v>
      </c>
      <c r="L5254">
        <v>1331.69</v>
      </c>
      <c r="M5254" t="s">
        <v>65</v>
      </c>
      <c r="N5254" t="s">
        <v>66</v>
      </c>
      <c r="O5254">
        <v>6</v>
      </c>
      <c r="P5254">
        <v>2023</v>
      </c>
      <c r="Q5254">
        <v>3</v>
      </c>
      <c r="R5254" t="s">
        <v>105</v>
      </c>
      <c r="S5254">
        <v>1</v>
      </c>
      <c r="T5254">
        <v>10</v>
      </c>
      <c r="U5254">
        <v>2</v>
      </c>
      <c r="V5254">
        <v>4</v>
      </c>
      <c r="W5254" t="s">
        <v>73</v>
      </c>
      <c r="X5254" t="s">
        <v>47</v>
      </c>
      <c r="Y5254">
        <v>87680</v>
      </c>
      <c r="Z5254">
        <v>0.17</v>
      </c>
    </row>
    <row r="5255" spans="1:26" x14ac:dyDescent="0.25">
      <c r="A5255" t="s">
        <v>7175</v>
      </c>
      <c r="B5255" s="1">
        <v>45140</v>
      </c>
      <c r="C5255" t="s">
        <v>2673</v>
      </c>
      <c r="D5255" t="s">
        <v>39</v>
      </c>
      <c r="E5255" t="s">
        <v>51</v>
      </c>
      <c r="F5255" t="s">
        <v>30</v>
      </c>
      <c r="G5255" t="s">
        <v>86</v>
      </c>
      <c r="H5255">
        <v>8</v>
      </c>
      <c r="I5255">
        <v>4319</v>
      </c>
      <c r="J5255">
        <v>8</v>
      </c>
      <c r="K5255">
        <v>31787.84</v>
      </c>
      <c r="L5255">
        <v>6323.84</v>
      </c>
      <c r="M5255" t="s">
        <v>32</v>
      </c>
      <c r="N5255" t="s">
        <v>33</v>
      </c>
      <c r="O5255">
        <v>5</v>
      </c>
      <c r="P5255">
        <v>2023</v>
      </c>
      <c r="Q5255">
        <v>8</v>
      </c>
      <c r="R5255" t="s">
        <v>72</v>
      </c>
      <c r="S5255">
        <v>3</v>
      </c>
      <c r="T5255">
        <v>31</v>
      </c>
      <c r="U5255">
        <v>1</v>
      </c>
      <c r="V5255">
        <v>3</v>
      </c>
      <c r="W5255" t="s">
        <v>83</v>
      </c>
      <c r="X5255" t="s">
        <v>47</v>
      </c>
      <c r="Y5255">
        <v>276416</v>
      </c>
      <c r="Z5255">
        <v>0.2</v>
      </c>
    </row>
    <row r="5256" spans="1:26" x14ac:dyDescent="0.25">
      <c r="A5256" t="s">
        <v>7176</v>
      </c>
      <c r="B5256" s="1">
        <v>45208</v>
      </c>
      <c r="C5256" t="s">
        <v>2740</v>
      </c>
      <c r="D5256" t="s">
        <v>39</v>
      </c>
      <c r="E5256" t="s">
        <v>29</v>
      </c>
      <c r="F5256" t="s">
        <v>41</v>
      </c>
      <c r="G5256" t="s">
        <v>42</v>
      </c>
      <c r="H5256">
        <v>5</v>
      </c>
      <c r="I5256">
        <v>4115</v>
      </c>
      <c r="J5256">
        <v>23</v>
      </c>
      <c r="K5256">
        <v>15842.75</v>
      </c>
      <c r="L5256">
        <v>2822.68</v>
      </c>
      <c r="M5256" t="s">
        <v>65</v>
      </c>
      <c r="N5256" t="s">
        <v>33</v>
      </c>
      <c r="O5256">
        <v>6</v>
      </c>
      <c r="P5256">
        <v>2023</v>
      </c>
      <c r="Q5256">
        <v>10</v>
      </c>
      <c r="R5256" t="s">
        <v>45</v>
      </c>
      <c r="S5256">
        <v>4</v>
      </c>
      <c r="T5256">
        <v>41</v>
      </c>
      <c r="U5256">
        <v>2</v>
      </c>
      <c r="V5256">
        <v>1</v>
      </c>
      <c r="W5256" t="s">
        <v>60</v>
      </c>
      <c r="X5256" t="s">
        <v>47</v>
      </c>
      <c r="Y5256">
        <v>473225</v>
      </c>
      <c r="Z5256">
        <v>0.18</v>
      </c>
    </row>
    <row r="5257" spans="1:26" x14ac:dyDescent="0.25">
      <c r="A5257" t="s">
        <v>7177</v>
      </c>
      <c r="B5257" s="1">
        <v>44932</v>
      </c>
      <c r="C5257" t="s">
        <v>2258</v>
      </c>
      <c r="D5257" t="s">
        <v>50</v>
      </c>
      <c r="E5257" t="s">
        <v>51</v>
      </c>
      <c r="F5257" t="s">
        <v>30</v>
      </c>
      <c r="G5257" t="s">
        <v>64</v>
      </c>
      <c r="H5257">
        <v>9</v>
      </c>
      <c r="I5257">
        <v>4095</v>
      </c>
      <c r="J5257">
        <v>28</v>
      </c>
      <c r="K5257">
        <v>26535.599999999999</v>
      </c>
      <c r="L5257">
        <v>4268.57</v>
      </c>
      <c r="M5257" t="s">
        <v>32</v>
      </c>
      <c r="N5257" t="s">
        <v>33</v>
      </c>
      <c r="O5257">
        <v>6</v>
      </c>
      <c r="P5257">
        <v>2023</v>
      </c>
      <c r="Q5257">
        <v>1</v>
      </c>
      <c r="R5257" t="s">
        <v>34</v>
      </c>
      <c r="S5257">
        <v>1</v>
      </c>
      <c r="T5257">
        <v>1</v>
      </c>
      <c r="U5257">
        <v>1</v>
      </c>
      <c r="V5257">
        <v>5</v>
      </c>
      <c r="W5257" t="s">
        <v>46</v>
      </c>
      <c r="X5257" t="s">
        <v>47</v>
      </c>
      <c r="Y5257">
        <v>1031940</v>
      </c>
      <c r="Z5257">
        <v>0.16</v>
      </c>
    </row>
    <row r="5258" spans="1:26" x14ac:dyDescent="0.25">
      <c r="A5258" t="s">
        <v>7178</v>
      </c>
      <c r="B5258" s="1">
        <v>44936</v>
      </c>
      <c r="C5258" t="s">
        <v>3379</v>
      </c>
      <c r="D5258" t="s">
        <v>39</v>
      </c>
      <c r="E5258" t="s">
        <v>58</v>
      </c>
      <c r="F5258" t="s">
        <v>30</v>
      </c>
      <c r="G5258" t="s">
        <v>86</v>
      </c>
      <c r="H5258">
        <v>2</v>
      </c>
      <c r="I5258">
        <v>4994</v>
      </c>
      <c r="J5258">
        <v>0</v>
      </c>
      <c r="K5258">
        <v>9988</v>
      </c>
      <c r="L5258">
        <v>866.92</v>
      </c>
      <c r="M5258" t="s">
        <v>65</v>
      </c>
      <c r="N5258" t="s">
        <v>33</v>
      </c>
      <c r="O5258">
        <v>4</v>
      </c>
      <c r="P5258">
        <v>2023</v>
      </c>
      <c r="Q5258">
        <v>1</v>
      </c>
      <c r="R5258" t="s">
        <v>34</v>
      </c>
      <c r="S5258">
        <v>1</v>
      </c>
      <c r="T5258">
        <v>2</v>
      </c>
      <c r="U5258">
        <v>2</v>
      </c>
      <c r="V5258">
        <v>2</v>
      </c>
      <c r="W5258" t="s">
        <v>76</v>
      </c>
      <c r="X5258" t="s">
        <v>47</v>
      </c>
      <c r="Y5258">
        <v>0</v>
      </c>
      <c r="Z5258">
        <v>0.09</v>
      </c>
    </row>
    <row r="5259" spans="1:26" x14ac:dyDescent="0.25">
      <c r="A5259" t="s">
        <v>7179</v>
      </c>
      <c r="B5259" s="1">
        <v>45146</v>
      </c>
      <c r="C5259" t="s">
        <v>2936</v>
      </c>
      <c r="D5259" t="s">
        <v>28</v>
      </c>
      <c r="E5259" t="s">
        <v>29</v>
      </c>
      <c r="F5259" t="s">
        <v>52</v>
      </c>
      <c r="G5259" t="s">
        <v>53</v>
      </c>
      <c r="H5259">
        <v>4</v>
      </c>
      <c r="I5259">
        <v>1525</v>
      </c>
      <c r="J5259">
        <v>7</v>
      </c>
      <c r="K5259">
        <v>5673</v>
      </c>
      <c r="L5259">
        <v>857.43</v>
      </c>
      <c r="M5259" t="s">
        <v>43</v>
      </c>
      <c r="N5259" t="s">
        <v>66</v>
      </c>
      <c r="O5259">
        <v>1</v>
      </c>
      <c r="P5259">
        <v>2023</v>
      </c>
      <c r="Q5259">
        <v>8</v>
      </c>
      <c r="R5259" t="s">
        <v>72</v>
      </c>
      <c r="S5259">
        <v>3</v>
      </c>
      <c r="T5259">
        <v>32</v>
      </c>
      <c r="U5259">
        <v>2</v>
      </c>
      <c r="V5259">
        <v>2</v>
      </c>
      <c r="W5259" t="s">
        <v>76</v>
      </c>
      <c r="X5259" t="s">
        <v>47</v>
      </c>
      <c r="Y5259">
        <v>42700</v>
      </c>
      <c r="Z5259">
        <v>0.15</v>
      </c>
    </row>
    <row r="5260" spans="1:26" x14ac:dyDescent="0.25">
      <c r="A5260" t="s">
        <v>7180</v>
      </c>
      <c r="B5260" s="1">
        <v>45140</v>
      </c>
      <c r="C5260" t="s">
        <v>4884</v>
      </c>
      <c r="D5260" t="s">
        <v>28</v>
      </c>
      <c r="E5260" t="s">
        <v>58</v>
      </c>
      <c r="F5260" t="s">
        <v>41</v>
      </c>
      <c r="G5260" t="s">
        <v>42</v>
      </c>
      <c r="H5260">
        <v>6</v>
      </c>
      <c r="I5260">
        <v>626</v>
      </c>
      <c r="J5260">
        <v>5</v>
      </c>
      <c r="K5260">
        <v>3568.2</v>
      </c>
      <c r="L5260">
        <v>302.38</v>
      </c>
      <c r="M5260" t="s">
        <v>32</v>
      </c>
      <c r="N5260" t="s">
        <v>44</v>
      </c>
      <c r="O5260">
        <v>4</v>
      </c>
      <c r="P5260">
        <v>2023</v>
      </c>
      <c r="Q5260">
        <v>8</v>
      </c>
      <c r="R5260" t="s">
        <v>72</v>
      </c>
      <c r="S5260">
        <v>3</v>
      </c>
      <c r="T5260">
        <v>31</v>
      </c>
      <c r="U5260">
        <v>1</v>
      </c>
      <c r="V5260">
        <v>3</v>
      </c>
      <c r="W5260" t="s">
        <v>83</v>
      </c>
      <c r="X5260" t="s">
        <v>47</v>
      </c>
      <c r="Y5260">
        <v>18780</v>
      </c>
      <c r="Z5260">
        <v>0.08</v>
      </c>
    </row>
    <row r="5261" spans="1:26" x14ac:dyDescent="0.25">
      <c r="A5261" t="s">
        <v>7181</v>
      </c>
      <c r="B5261" s="1">
        <v>45170</v>
      </c>
      <c r="C5261" t="s">
        <v>830</v>
      </c>
      <c r="D5261" t="s">
        <v>28</v>
      </c>
      <c r="E5261" t="s">
        <v>51</v>
      </c>
      <c r="F5261" t="s">
        <v>41</v>
      </c>
      <c r="G5261" t="s">
        <v>42</v>
      </c>
      <c r="H5261">
        <v>2</v>
      </c>
      <c r="I5261">
        <v>1608</v>
      </c>
      <c r="J5261">
        <v>10</v>
      </c>
      <c r="K5261">
        <v>2894.4</v>
      </c>
      <c r="L5261">
        <v>294.22000000000003</v>
      </c>
      <c r="M5261" t="s">
        <v>43</v>
      </c>
      <c r="N5261" t="s">
        <v>33</v>
      </c>
      <c r="O5261">
        <v>1</v>
      </c>
      <c r="P5261">
        <v>2023</v>
      </c>
      <c r="Q5261">
        <v>9</v>
      </c>
      <c r="R5261" t="s">
        <v>80</v>
      </c>
      <c r="S5261">
        <v>3</v>
      </c>
      <c r="T5261">
        <v>35</v>
      </c>
      <c r="U5261">
        <v>1</v>
      </c>
      <c r="V5261">
        <v>5</v>
      </c>
      <c r="W5261" t="s">
        <v>46</v>
      </c>
      <c r="X5261" t="s">
        <v>47</v>
      </c>
      <c r="Y5261">
        <v>32160</v>
      </c>
      <c r="Z5261">
        <v>0.1</v>
      </c>
    </row>
    <row r="5262" spans="1:26" x14ac:dyDescent="0.25">
      <c r="A5262" t="s">
        <v>7182</v>
      </c>
      <c r="B5262" s="1">
        <v>45188</v>
      </c>
      <c r="C5262" t="s">
        <v>4161</v>
      </c>
      <c r="D5262" t="s">
        <v>50</v>
      </c>
      <c r="E5262" t="s">
        <v>40</v>
      </c>
      <c r="F5262" t="s">
        <v>52</v>
      </c>
      <c r="G5262" t="s">
        <v>91</v>
      </c>
      <c r="H5262">
        <v>4</v>
      </c>
      <c r="I5262">
        <v>3568</v>
      </c>
      <c r="J5262">
        <v>11</v>
      </c>
      <c r="K5262">
        <v>12702.08</v>
      </c>
      <c r="L5262">
        <v>2052.11</v>
      </c>
      <c r="M5262" t="s">
        <v>65</v>
      </c>
      <c r="N5262" t="s">
        <v>44</v>
      </c>
      <c r="O5262">
        <v>6</v>
      </c>
      <c r="P5262">
        <v>2023</v>
      </c>
      <c r="Q5262">
        <v>9</v>
      </c>
      <c r="R5262" t="s">
        <v>80</v>
      </c>
      <c r="S5262">
        <v>3</v>
      </c>
      <c r="T5262">
        <v>38</v>
      </c>
      <c r="U5262">
        <v>4</v>
      </c>
      <c r="V5262">
        <v>2</v>
      </c>
      <c r="W5262" t="s">
        <v>76</v>
      </c>
      <c r="X5262" t="s">
        <v>47</v>
      </c>
      <c r="Y5262">
        <v>156992</v>
      </c>
      <c r="Z5262">
        <v>0.16</v>
      </c>
    </row>
    <row r="5263" spans="1:26" x14ac:dyDescent="0.25">
      <c r="A5263" t="s">
        <v>7183</v>
      </c>
      <c r="B5263" s="1">
        <v>45135</v>
      </c>
      <c r="C5263" t="s">
        <v>1271</v>
      </c>
      <c r="D5263" t="s">
        <v>39</v>
      </c>
      <c r="E5263" t="s">
        <v>51</v>
      </c>
      <c r="F5263" t="s">
        <v>41</v>
      </c>
      <c r="G5263" t="s">
        <v>116</v>
      </c>
      <c r="H5263">
        <v>7</v>
      </c>
      <c r="I5263">
        <v>4144</v>
      </c>
      <c r="J5263">
        <v>18</v>
      </c>
      <c r="K5263">
        <v>23786.560000000001</v>
      </c>
      <c r="L5263">
        <v>2425.5100000000002</v>
      </c>
      <c r="M5263" t="s">
        <v>43</v>
      </c>
      <c r="N5263" t="s">
        <v>44</v>
      </c>
      <c r="O5263">
        <v>3</v>
      </c>
      <c r="P5263">
        <v>2023</v>
      </c>
      <c r="Q5263">
        <v>7</v>
      </c>
      <c r="R5263" t="s">
        <v>125</v>
      </c>
      <c r="S5263">
        <v>3</v>
      </c>
      <c r="T5263">
        <v>30</v>
      </c>
      <c r="U5263">
        <v>5</v>
      </c>
      <c r="V5263">
        <v>5</v>
      </c>
      <c r="W5263" t="s">
        <v>46</v>
      </c>
      <c r="X5263" t="s">
        <v>47</v>
      </c>
      <c r="Y5263">
        <v>522144</v>
      </c>
      <c r="Z5263">
        <v>0.1</v>
      </c>
    </row>
    <row r="5264" spans="1:26" x14ac:dyDescent="0.25">
      <c r="A5264" t="s">
        <v>7184</v>
      </c>
      <c r="B5264" s="1">
        <v>45138</v>
      </c>
      <c r="C5264" t="s">
        <v>5598</v>
      </c>
      <c r="D5264" t="s">
        <v>28</v>
      </c>
      <c r="E5264" t="s">
        <v>40</v>
      </c>
      <c r="F5264" t="s">
        <v>41</v>
      </c>
      <c r="G5264" t="s">
        <v>116</v>
      </c>
      <c r="H5264">
        <v>4</v>
      </c>
      <c r="I5264">
        <v>1124</v>
      </c>
      <c r="J5264">
        <v>19</v>
      </c>
      <c r="K5264">
        <v>3641.76</v>
      </c>
      <c r="L5264">
        <v>407.26</v>
      </c>
      <c r="M5264" t="s">
        <v>65</v>
      </c>
      <c r="N5264" t="s">
        <v>33</v>
      </c>
      <c r="O5264">
        <v>5</v>
      </c>
      <c r="P5264">
        <v>2023</v>
      </c>
      <c r="Q5264">
        <v>7</v>
      </c>
      <c r="R5264" t="s">
        <v>125</v>
      </c>
      <c r="S5264">
        <v>3</v>
      </c>
      <c r="T5264">
        <v>31</v>
      </c>
      <c r="U5264">
        <v>6</v>
      </c>
      <c r="V5264">
        <v>1</v>
      </c>
      <c r="W5264" t="s">
        <v>60</v>
      </c>
      <c r="X5264" t="s">
        <v>47</v>
      </c>
      <c r="Y5264">
        <v>85424</v>
      </c>
      <c r="Z5264">
        <v>0.11</v>
      </c>
    </row>
    <row r="5265" spans="1:26" x14ac:dyDescent="0.25">
      <c r="A5265" t="s">
        <v>7185</v>
      </c>
      <c r="B5265" s="1">
        <v>45098</v>
      </c>
      <c r="C5265" t="s">
        <v>2283</v>
      </c>
      <c r="D5265" t="s">
        <v>39</v>
      </c>
      <c r="E5265" t="s">
        <v>29</v>
      </c>
      <c r="F5265" t="s">
        <v>52</v>
      </c>
      <c r="G5265" t="s">
        <v>79</v>
      </c>
      <c r="H5265">
        <v>10</v>
      </c>
      <c r="I5265">
        <v>2935</v>
      </c>
      <c r="J5265">
        <v>3</v>
      </c>
      <c r="K5265">
        <v>28469.5</v>
      </c>
      <c r="L5265">
        <v>5638.01</v>
      </c>
      <c r="M5265" t="s">
        <v>32</v>
      </c>
      <c r="N5265" t="s">
        <v>33</v>
      </c>
      <c r="O5265">
        <v>1</v>
      </c>
      <c r="P5265">
        <v>2023</v>
      </c>
      <c r="Q5265">
        <v>6</v>
      </c>
      <c r="R5265" t="s">
        <v>95</v>
      </c>
      <c r="S5265">
        <v>2</v>
      </c>
      <c r="T5265">
        <v>25</v>
      </c>
      <c r="U5265">
        <v>4</v>
      </c>
      <c r="V5265">
        <v>3</v>
      </c>
      <c r="W5265" t="s">
        <v>83</v>
      </c>
      <c r="X5265" t="s">
        <v>47</v>
      </c>
      <c r="Y5265">
        <v>88050</v>
      </c>
      <c r="Z5265">
        <v>0.2</v>
      </c>
    </row>
    <row r="5266" spans="1:26" x14ac:dyDescent="0.25">
      <c r="A5266" t="s">
        <v>7186</v>
      </c>
      <c r="B5266" s="1">
        <v>45187</v>
      </c>
      <c r="C5266" t="s">
        <v>7187</v>
      </c>
      <c r="D5266" t="s">
        <v>28</v>
      </c>
      <c r="E5266" t="s">
        <v>40</v>
      </c>
      <c r="F5266" t="s">
        <v>30</v>
      </c>
      <c r="G5266" t="s">
        <v>64</v>
      </c>
      <c r="H5266">
        <v>1</v>
      </c>
      <c r="I5266">
        <v>4134</v>
      </c>
      <c r="J5266">
        <v>20</v>
      </c>
      <c r="K5266">
        <v>3307.2</v>
      </c>
      <c r="L5266">
        <v>341.36</v>
      </c>
      <c r="M5266" t="s">
        <v>43</v>
      </c>
      <c r="N5266" t="s">
        <v>66</v>
      </c>
      <c r="O5266">
        <v>6</v>
      </c>
      <c r="P5266">
        <v>2023</v>
      </c>
      <c r="Q5266">
        <v>9</v>
      </c>
      <c r="R5266" t="s">
        <v>80</v>
      </c>
      <c r="S5266">
        <v>3</v>
      </c>
      <c r="T5266">
        <v>38</v>
      </c>
      <c r="U5266">
        <v>4</v>
      </c>
      <c r="V5266">
        <v>1</v>
      </c>
      <c r="W5266" t="s">
        <v>60</v>
      </c>
      <c r="X5266" t="s">
        <v>47</v>
      </c>
      <c r="Y5266">
        <v>82680</v>
      </c>
      <c r="Z5266">
        <v>0.1</v>
      </c>
    </row>
    <row r="5267" spans="1:26" x14ac:dyDescent="0.25">
      <c r="A5267" t="s">
        <v>7188</v>
      </c>
      <c r="B5267" s="1">
        <v>45206</v>
      </c>
      <c r="C5267" t="s">
        <v>488</v>
      </c>
      <c r="D5267" t="s">
        <v>63</v>
      </c>
      <c r="E5267" t="s">
        <v>51</v>
      </c>
      <c r="F5267" t="s">
        <v>30</v>
      </c>
      <c r="G5267" t="s">
        <v>31</v>
      </c>
      <c r="H5267">
        <v>5</v>
      </c>
      <c r="I5267">
        <v>4442</v>
      </c>
      <c r="J5267">
        <v>28</v>
      </c>
      <c r="K5267">
        <v>15991.2</v>
      </c>
      <c r="L5267">
        <v>1868.97</v>
      </c>
      <c r="M5267" t="s">
        <v>43</v>
      </c>
      <c r="N5267" t="s">
        <v>66</v>
      </c>
      <c r="O5267">
        <v>2</v>
      </c>
      <c r="P5267">
        <v>2023</v>
      </c>
      <c r="Q5267">
        <v>10</v>
      </c>
      <c r="R5267" t="s">
        <v>45</v>
      </c>
      <c r="S5267">
        <v>4</v>
      </c>
      <c r="T5267">
        <v>40</v>
      </c>
      <c r="U5267">
        <v>1</v>
      </c>
      <c r="V5267">
        <v>6</v>
      </c>
      <c r="W5267" t="s">
        <v>35</v>
      </c>
      <c r="X5267" t="s">
        <v>36</v>
      </c>
      <c r="Y5267">
        <v>621880</v>
      </c>
      <c r="Z5267">
        <v>0.12</v>
      </c>
    </row>
    <row r="5268" spans="1:26" x14ac:dyDescent="0.25">
      <c r="A5268" t="s">
        <v>7189</v>
      </c>
      <c r="B5268" s="1">
        <v>44947</v>
      </c>
      <c r="C5268" t="s">
        <v>7190</v>
      </c>
      <c r="D5268" t="s">
        <v>50</v>
      </c>
      <c r="E5268" t="s">
        <v>51</v>
      </c>
      <c r="F5268" t="s">
        <v>41</v>
      </c>
      <c r="G5268" t="s">
        <v>116</v>
      </c>
      <c r="H5268">
        <v>7</v>
      </c>
      <c r="I5268">
        <v>3983</v>
      </c>
      <c r="J5268">
        <v>13</v>
      </c>
      <c r="K5268">
        <v>24256.47</v>
      </c>
      <c r="L5268">
        <v>2063.5100000000002</v>
      </c>
      <c r="M5268" t="s">
        <v>65</v>
      </c>
      <c r="N5268" t="s">
        <v>66</v>
      </c>
      <c r="O5268">
        <v>3</v>
      </c>
      <c r="P5268">
        <v>2023</v>
      </c>
      <c r="Q5268">
        <v>1</v>
      </c>
      <c r="R5268" t="s">
        <v>34</v>
      </c>
      <c r="S5268">
        <v>1</v>
      </c>
      <c r="T5268">
        <v>3</v>
      </c>
      <c r="U5268">
        <v>3</v>
      </c>
      <c r="V5268">
        <v>6</v>
      </c>
      <c r="W5268" t="s">
        <v>35</v>
      </c>
      <c r="X5268" t="s">
        <v>36</v>
      </c>
      <c r="Y5268">
        <v>362453</v>
      </c>
      <c r="Z5268">
        <v>0.09</v>
      </c>
    </row>
    <row r="5269" spans="1:26" x14ac:dyDescent="0.25">
      <c r="A5269" t="s">
        <v>7191</v>
      </c>
      <c r="B5269" s="1">
        <v>45162</v>
      </c>
      <c r="C5269" t="s">
        <v>5693</v>
      </c>
      <c r="D5269" t="s">
        <v>39</v>
      </c>
      <c r="E5269" t="s">
        <v>40</v>
      </c>
      <c r="F5269" t="s">
        <v>41</v>
      </c>
      <c r="G5269" t="s">
        <v>116</v>
      </c>
      <c r="H5269">
        <v>1</v>
      </c>
      <c r="I5269">
        <v>2397</v>
      </c>
      <c r="J5269">
        <v>18</v>
      </c>
      <c r="K5269">
        <v>1965.54</v>
      </c>
      <c r="L5269">
        <v>280.56</v>
      </c>
      <c r="M5269" t="s">
        <v>32</v>
      </c>
      <c r="N5269" t="s">
        <v>33</v>
      </c>
      <c r="O5269">
        <v>7</v>
      </c>
      <c r="P5269">
        <v>2023</v>
      </c>
      <c r="Q5269">
        <v>8</v>
      </c>
      <c r="R5269" t="s">
        <v>72</v>
      </c>
      <c r="S5269">
        <v>3</v>
      </c>
      <c r="T5269">
        <v>34</v>
      </c>
      <c r="U5269">
        <v>4</v>
      </c>
      <c r="V5269">
        <v>4</v>
      </c>
      <c r="W5269" t="s">
        <v>73</v>
      </c>
      <c r="X5269" t="s">
        <v>47</v>
      </c>
      <c r="Y5269">
        <v>43146</v>
      </c>
      <c r="Z5269">
        <v>0.14000000000000001</v>
      </c>
    </row>
    <row r="5270" spans="1:26" x14ac:dyDescent="0.25">
      <c r="A5270" t="s">
        <v>7192</v>
      </c>
      <c r="B5270" s="1">
        <v>45188</v>
      </c>
      <c r="C5270" t="s">
        <v>888</v>
      </c>
      <c r="D5270" t="s">
        <v>50</v>
      </c>
      <c r="E5270" t="s">
        <v>40</v>
      </c>
      <c r="F5270" t="s">
        <v>41</v>
      </c>
      <c r="G5270" t="s">
        <v>42</v>
      </c>
      <c r="H5270">
        <v>9</v>
      </c>
      <c r="I5270">
        <v>2489</v>
      </c>
      <c r="J5270">
        <v>19</v>
      </c>
      <c r="K5270">
        <v>18144.810000000001</v>
      </c>
      <c r="L5270">
        <v>1692.33</v>
      </c>
      <c r="M5270" t="s">
        <v>65</v>
      </c>
      <c r="N5270" t="s">
        <v>44</v>
      </c>
      <c r="O5270">
        <v>7</v>
      </c>
      <c r="P5270">
        <v>2023</v>
      </c>
      <c r="Q5270">
        <v>9</v>
      </c>
      <c r="R5270" t="s">
        <v>80</v>
      </c>
      <c r="S5270">
        <v>3</v>
      </c>
      <c r="T5270">
        <v>38</v>
      </c>
      <c r="U5270">
        <v>4</v>
      </c>
      <c r="V5270">
        <v>2</v>
      </c>
      <c r="W5270" t="s">
        <v>76</v>
      </c>
      <c r="X5270" t="s">
        <v>47</v>
      </c>
      <c r="Y5270">
        <v>425619</v>
      </c>
      <c r="Z5270">
        <v>0.09</v>
      </c>
    </row>
    <row r="5271" spans="1:26" x14ac:dyDescent="0.25">
      <c r="A5271" t="s">
        <v>7193</v>
      </c>
      <c r="B5271" s="1">
        <v>45287</v>
      </c>
      <c r="C5271" t="s">
        <v>7194</v>
      </c>
      <c r="D5271" t="s">
        <v>63</v>
      </c>
      <c r="E5271" t="s">
        <v>40</v>
      </c>
      <c r="F5271" t="s">
        <v>30</v>
      </c>
      <c r="G5271" t="s">
        <v>64</v>
      </c>
      <c r="H5271">
        <v>7</v>
      </c>
      <c r="I5271">
        <v>973</v>
      </c>
      <c r="J5271">
        <v>23</v>
      </c>
      <c r="K5271">
        <v>5244.47</v>
      </c>
      <c r="L5271">
        <v>768.28</v>
      </c>
      <c r="M5271" t="s">
        <v>65</v>
      </c>
      <c r="N5271" t="s">
        <v>66</v>
      </c>
      <c r="O5271">
        <v>5</v>
      </c>
      <c r="P5271">
        <v>2023</v>
      </c>
      <c r="Q5271">
        <v>12</v>
      </c>
      <c r="R5271" t="s">
        <v>54</v>
      </c>
      <c r="S5271">
        <v>4</v>
      </c>
      <c r="T5271">
        <v>52</v>
      </c>
      <c r="U5271">
        <v>5</v>
      </c>
      <c r="V5271">
        <v>3</v>
      </c>
      <c r="W5271" t="s">
        <v>83</v>
      </c>
      <c r="X5271" t="s">
        <v>47</v>
      </c>
      <c r="Y5271">
        <v>156653</v>
      </c>
      <c r="Z5271">
        <v>0.15</v>
      </c>
    </row>
    <row r="5272" spans="1:26" x14ac:dyDescent="0.25">
      <c r="A5272" t="s">
        <v>7195</v>
      </c>
      <c r="B5272" s="1">
        <v>45051</v>
      </c>
      <c r="C5272" t="s">
        <v>1937</v>
      </c>
      <c r="D5272" t="s">
        <v>50</v>
      </c>
      <c r="E5272" t="s">
        <v>29</v>
      </c>
      <c r="F5272" t="s">
        <v>30</v>
      </c>
      <c r="G5272" t="s">
        <v>31</v>
      </c>
      <c r="H5272">
        <v>1</v>
      </c>
      <c r="I5272">
        <v>2076</v>
      </c>
      <c r="J5272">
        <v>20</v>
      </c>
      <c r="K5272">
        <v>1660.8</v>
      </c>
      <c r="L5272">
        <v>126.59</v>
      </c>
      <c r="M5272" t="s">
        <v>65</v>
      </c>
      <c r="N5272" t="s">
        <v>33</v>
      </c>
      <c r="O5272">
        <v>5</v>
      </c>
      <c r="P5272">
        <v>2023</v>
      </c>
      <c r="Q5272">
        <v>5</v>
      </c>
      <c r="R5272" t="s">
        <v>238</v>
      </c>
      <c r="S5272">
        <v>2</v>
      </c>
      <c r="T5272">
        <v>18</v>
      </c>
      <c r="U5272">
        <v>1</v>
      </c>
      <c r="V5272">
        <v>5</v>
      </c>
      <c r="W5272" t="s">
        <v>46</v>
      </c>
      <c r="X5272" t="s">
        <v>47</v>
      </c>
      <c r="Y5272">
        <v>41520</v>
      </c>
      <c r="Z5272">
        <v>0.08</v>
      </c>
    </row>
    <row r="5273" spans="1:26" x14ac:dyDescent="0.25">
      <c r="A5273" t="s">
        <v>7196</v>
      </c>
      <c r="B5273" s="1">
        <v>45025</v>
      </c>
      <c r="C5273" t="s">
        <v>2406</v>
      </c>
      <c r="D5273" t="s">
        <v>50</v>
      </c>
      <c r="E5273" t="s">
        <v>40</v>
      </c>
      <c r="F5273" t="s">
        <v>52</v>
      </c>
      <c r="G5273" t="s">
        <v>79</v>
      </c>
      <c r="H5273">
        <v>4</v>
      </c>
      <c r="I5273">
        <v>3369</v>
      </c>
      <c r="J5273">
        <v>2</v>
      </c>
      <c r="K5273">
        <v>13206.48</v>
      </c>
      <c r="L5273">
        <v>1982.14</v>
      </c>
      <c r="M5273" t="s">
        <v>65</v>
      </c>
      <c r="N5273" t="s">
        <v>66</v>
      </c>
      <c r="O5273">
        <v>5</v>
      </c>
      <c r="P5273">
        <v>2023</v>
      </c>
      <c r="Q5273">
        <v>4</v>
      </c>
      <c r="R5273" t="s">
        <v>100</v>
      </c>
      <c r="S5273">
        <v>2</v>
      </c>
      <c r="T5273">
        <v>15</v>
      </c>
      <c r="U5273">
        <v>3</v>
      </c>
      <c r="V5273">
        <v>0</v>
      </c>
      <c r="W5273" t="s">
        <v>55</v>
      </c>
      <c r="X5273" t="s">
        <v>36</v>
      </c>
      <c r="Y5273">
        <v>26952</v>
      </c>
      <c r="Z5273">
        <v>0.15</v>
      </c>
    </row>
    <row r="5274" spans="1:26" x14ac:dyDescent="0.25">
      <c r="A5274" t="s">
        <v>7197</v>
      </c>
      <c r="B5274" s="1">
        <v>44950</v>
      </c>
      <c r="C5274" t="s">
        <v>409</v>
      </c>
      <c r="D5274" t="s">
        <v>50</v>
      </c>
      <c r="E5274" t="s">
        <v>51</v>
      </c>
      <c r="F5274" t="s">
        <v>41</v>
      </c>
      <c r="G5274" t="s">
        <v>42</v>
      </c>
      <c r="H5274">
        <v>3</v>
      </c>
      <c r="I5274">
        <v>767</v>
      </c>
      <c r="J5274">
        <v>8</v>
      </c>
      <c r="K5274">
        <v>2116.92</v>
      </c>
      <c r="L5274">
        <v>275.82</v>
      </c>
      <c r="M5274" t="s">
        <v>32</v>
      </c>
      <c r="N5274" t="s">
        <v>33</v>
      </c>
      <c r="O5274">
        <v>1</v>
      </c>
      <c r="P5274">
        <v>2023</v>
      </c>
      <c r="Q5274">
        <v>1</v>
      </c>
      <c r="R5274" t="s">
        <v>34</v>
      </c>
      <c r="S5274">
        <v>1</v>
      </c>
      <c r="T5274">
        <v>4</v>
      </c>
      <c r="U5274">
        <v>4</v>
      </c>
      <c r="V5274">
        <v>2</v>
      </c>
      <c r="W5274" t="s">
        <v>76</v>
      </c>
      <c r="X5274" t="s">
        <v>47</v>
      </c>
      <c r="Y5274">
        <v>18408</v>
      </c>
      <c r="Z5274">
        <v>0.13</v>
      </c>
    </row>
    <row r="5275" spans="1:26" x14ac:dyDescent="0.25">
      <c r="A5275" t="s">
        <v>7198</v>
      </c>
      <c r="B5275" s="1">
        <v>44976</v>
      </c>
      <c r="C5275" t="s">
        <v>4151</v>
      </c>
      <c r="D5275" t="s">
        <v>50</v>
      </c>
      <c r="E5275" t="s">
        <v>40</v>
      </c>
      <c r="F5275" t="s">
        <v>52</v>
      </c>
      <c r="G5275" t="s">
        <v>79</v>
      </c>
      <c r="H5275">
        <v>7</v>
      </c>
      <c r="I5275">
        <v>3306</v>
      </c>
      <c r="J5275">
        <v>12</v>
      </c>
      <c r="K5275">
        <v>20364.96</v>
      </c>
      <c r="L5275">
        <v>3854.2</v>
      </c>
      <c r="M5275" t="s">
        <v>43</v>
      </c>
      <c r="N5275" t="s">
        <v>66</v>
      </c>
      <c r="O5275">
        <v>2</v>
      </c>
      <c r="P5275">
        <v>2023</v>
      </c>
      <c r="Q5275">
        <v>2</v>
      </c>
      <c r="R5275" t="s">
        <v>67</v>
      </c>
      <c r="S5275">
        <v>1</v>
      </c>
      <c r="T5275">
        <v>8</v>
      </c>
      <c r="U5275">
        <v>4</v>
      </c>
      <c r="V5275">
        <v>0</v>
      </c>
      <c r="W5275" t="s">
        <v>55</v>
      </c>
      <c r="X5275" t="s">
        <v>36</v>
      </c>
      <c r="Y5275">
        <v>277704</v>
      </c>
      <c r="Z5275">
        <v>0.19</v>
      </c>
    </row>
    <row r="5276" spans="1:26" x14ac:dyDescent="0.25">
      <c r="A5276" t="s">
        <v>7199</v>
      </c>
      <c r="B5276" s="1">
        <v>45157</v>
      </c>
      <c r="C5276" t="s">
        <v>5402</v>
      </c>
      <c r="D5276" t="s">
        <v>28</v>
      </c>
      <c r="E5276" t="s">
        <v>29</v>
      </c>
      <c r="F5276" t="s">
        <v>41</v>
      </c>
      <c r="G5276" t="s">
        <v>42</v>
      </c>
      <c r="H5276">
        <v>10</v>
      </c>
      <c r="I5276">
        <v>4416</v>
      </c>
      <c r="J5276">
        <v>22</v>
      </c>
      <c r="K5276">
        <v>34444.800000000003</v>
      </c>
      <c r="L5276">
        <v>2215.3000000000002</v>
      </c>
      <c r="M5276" t="s">
        <v>32</v>
      </c>
      <c r="N5276" t="s">
        <v>44</v>
      </c>
      <c r="O5276">
        <v>3</v>
      </c>
      <c r="P5276">
        <v>2023</v>
      </c>
      <c r="Q5276">
        <v>8</v>
      </c>
      <c r="R5276" t="s">
        <v>72</v>
      </c>
      <c r="S5276">
        <v>3</v>
      </c>
      <c r="T5276">
        <v>33</v>
      </c>
      <c r="U5276">
        <v>3</v>
      </c>
      <c r="V5276">
        <v>6</v>
      </c>
      <c r="W5276" t="s">
        <v>35</v>
      </c>
      <c r="X5276" t="s">
        <v>36</v>
      </c>
      <c r="Y5276">
        <v>971520</v>
      </c>
      <c r="Z5276">
        <v>0.06</v>
      </c>
    </row>
    <row r="5277" spans="1:26" x14ac:dyDescent="0.25">
      <c r="A5277" t="s">
        <v>7200</v>
      </c>
      <c r="B5277" s="1">
        <v>45034</v>
      </c>
      <c r="C5277" t="s">
        <v>360</v>
      </c>
      <c r="D5277" t="s">
        <v>39</v>
      </c>
      <c r="E5277" t="s">
        <v>40</v>
      </c>
      <c r="F5277" t="s">
        <v>41</v>
      </c>
      <c r="G5277" t="s">
        <v>59</v>
      </c>
      <c r="H5277">
        <v>6</v>
      </c>
      <c r="I5277">
        <v>1274</v>
      </c>
      <c r="J5277">
        <v>0</v>
      </c>
      <c r="K5277">
        <v>7644</v>
      </c>
      <c r="L5277">
        <v>894.61</v>
      </c>
      <c r="M5277" t="s">
        <v>43</v>
      </c>
      <c r="N5277" t="s">
        <v>33</v>
      </c>
      <c r="O5277">
        <v>1</v>
      </c>
      <c r="P5277">
        <v>2023</v>
      </c>
      <c r="Q5277">
        <v>4</v>
      </c>
      <c r="R5277" t="s">
        <v>100</v>
      </c>
      <c r="S5277">
        <v>2</v>
      </c>
      <c r="T5277">
        <v>16</v>
      </c>
      <c r="U5277">
        <v>4</v>
      </c>
      <c r="V5277">
        <v>2</v>
      </c>
      <c r="W5277" t="s">
        <v>76</v>
      </c>
      <c r="X5277" t="s">
        <v>47</v>
      </c>
      <c r="Y5277">
        <v>0</v>
      </c>
      <c r="Z5277">
        <v>0.12</v>
      </c>
    </row>
    <row r="5278" spans="1:26" x14ac:dyDescent="0.25">
      <c r="A5278" t="s">
        <v>7201</v>
      </c>
      <c r="B5278" s="1">
        <v>45105</v>
      </c>
      <c r="C5278" t="s">
        <v>822</v>
      </c>
      <c r="D5278" t="s">
        <v>50</v>
      </c>
      <c r="E5278" t="s">
        <v>58</v>
      </c>
      <c r="F5278" t="s">
        <v>41</v>
      </c>
      <c r="G5278" t="s">
        <v>59</v>
      </c>
      <c r="H5278">
        <v>3</v>
      </c>
      <c r="I5278">
        <v>1296</v>
      </c>
      <c r="J5278">
        <v>21</v>
      </c>
      <c r="K5278">
        <v>3071.52</v>
      </c>
      <c r="L5278">
        <v>249.63</v>
      </c>
      <c r="M5278" t="s">
        <v>32</v>
      </c>
      <c r="N5278" t="s">
        <v>44</v>
      </c>
      <c r="O5278">
        <v>6</v>
      </c>
      <c r="P5278">
        <v>2023</v>
      </c>
      <c r="Q5278">
        <v>6</v>
      </c>
      <c r="R5278" t="s">
        <v>95</v>
      </c>
      <c r="S5278">
        <v>2</v>
      </c>
      <c r="T5278">
        <v>26</v>
      </c>
      <c r="U5278">
        <v>5</v>
      </c>
      <c r="V5278">
        <v>3</v>
      </c>
      <c r="W5278" t="s">
        <v>83</v>
      </c>
      <c r="X5278" t="s">
        <v>47</v>
      </c>
      <c r="Y5278">
        <v>81648</v>
      </c>
      <c r="Z5278">
        <v>0.08</v>
      </c>
    </row>
    <row r="5279" spans="1:26" x14ac:dyDescent="0.25">
      <c r="A5279" t="s">
        <v>7202</v>
      </c>
      <c r="B5279" s="1">
        <v>45099</v>
      </c>
      <c r="C5279" t="s">
        <v>445</v>
      </c>
      <c r="D5279" t="s">
        <v>50</v>
      </c>
      <c r="E5279" t="s">
        <v>40</v>
      </c>
      <c r="F5279" t="s">
        <v>30</v>
      </c>
      <c r="G5279" t="s">
        <v>86</v>
      </c>
      <c r="H5279">
        <v>1</v>
      </c>
      <c r="I5279">
        <v>4096</v>
      </c>
      <c r="J5279">
        <v>8</v>
      </c>
      <c r="K5279">
        <v>3768.32</v>
      </c>
      <c r="L5279">
        <v>380.93</v>
      </c>
      <c r="M5279" t="s">
        <v>65</v>
      </c>
      <c r="N5279" t="s">
        <v>33</v>
      </c>
      <c r="O5279">
        <v>3</v>
      </c>
      <c r="P5279">
        <v>2023</v>
      </c>
      <c r="Q5279">
        <v>6</v>
      </c>
      <c r="R5279" t="s">
        <v>95</v>
      </c>
      <c r="S5279">
        <v>2</v>
      </c>
      <c r="T5279">
        <v>25</v>
      </c>
      <c r="U5279">
        <v>4</v>
      </c>
      <c r="V5279">
        <v>4</v>
      </c>
      <c r="W5279" t="s">
        <v>73</v>
      </c>
      <c r="X5279" t="s">
        <v>47</v>
      </c>
      <c r="Y5279">
        <v>32768</v>
      </c>
      <c r="Z5279">
        <v>0.1</v>
      </c>
    </row>
    <row r="5280" spans="1:26" x14ac:dyDescent="0.25">
      <c r="A5280" t="s">
        <v>7203</v>
      </c>
      <c r="B5280" s="1">
        <v>45129</v>
      </c>
      <c r="C5280" t="s">
        <v>1295</v>
      </c>
      <c r="D5280" t="s">
        <v>50</v>
      </c>
      <c r="E5280" t="s">
        <v>40</v>
      </c>
      <c r="F5280" t="s">
        <v>41</v>
      </c>
      <c r="G5280" t="s">
        <v>116</v>
      </c>
      <c r="H5280">
        <v>7</v>
      </c>
      <c r="I5280">
        <v>2606</v>
      </c>
      <c r="J5280">
        <v>18</v>
      </c>
      <c r="K5280">
        <v>14958.44</v>
      </c>
      <c r="L5280">
        <v>873.94</v>
      </c>
      <c r="M5280" t="s">
        <v>65</v>
      </c>
      <c r="N5280" t="s">
        <v>44</v>
      </c>
      <c r="O5280">
        <v>2</v>
      </c>
      <c r="P5280">
        <v>2023</v>
      </c>
      <c r="Q5280">
        <v>7</v>
      </c>
      <c r="R5280" t="s">
        <v>125</v>
      </c>
      <c r="S5280">
        <v>3</v>
      </c>
      <c r="T5280">
        <v>29</v>
      </c>
      <c r="U5280">
        <v>4</v>
      </c>
      <c r="V5280">
        <v>6</v>
      </c>
      <c r="W5280" t="s">
        <v>35</v>
      </c>
      <c r="X5280" t="s">
        <v>36</v>
      </c>
      <c r="Y5280">
        <v>328356</v>
      </c>
      <c r="Z5280">
        <v>0.06</v>
      </c>
    </row>
    <row r="5281" spans="1:26" x14ac:dyDescent="0.25">
      <c r="A5281" t="s">
        <v>7204</v>
      </c>
      <c r="B5281" s="1">
        <v>45149</v>
      </c>
      <c r="C5281" t="s">
        <v>260</v>
      </c>
      <c r="D5281" t="s">
        <v>63</v>
      </c>
      <c r="E5281" t="s">
        <v>58</v>
      </c>
      <c r="F5281" t="s">
        <v>41</v>
      </c>
      <c r="G5281" t="s">
        <v>116</v>
      </c>
      <c r="H5281">
        <v>2</v>
      </c>
      <c r="I5281">
        <v>1500</v>
      </c>
      <c r="J5281">
        <v>20</v>
      </c>
      <c r="K5281">
        <v>2400</v>
      </c>
      <c r="L5281">
        <v>451.3</v>
      </c>
      <c r="M5281" t="s">
        <v>43</v>
      </c>
      <c r="N5281" t="s">
        <v>44</v>
      </c>
      <c r="O5281">
        <v>4</v>
      </c>
      <c r="P5281">
        <v>2023</v>
      </c>
      <c r="Q5281">
        <v>8</v>
      </c>
      <c r="R5281" t="s">
        <v>72</v>
      </c>
      <c r="S5281">
        <v>3</v>
      </c>
      <c r="T5281">
        <v>32</v>
      </c>
      <c r="U5281">
        <v>2</v>
      </c>
      <c r="V5281">
        <v>5</v>
      </c>
      <c r="W5281" t="s">
        <v>46</v>
      </c>
      <c r="X5281" t="s">
        <v>47</v>
      </c>
      <c r="Y5281">
        <v>60000</v>
      </c>
      <c r="Z5281">
        <v>0.19</v>
      </c>
    </row>
    <row r="5282" spans="1:26" x14ac:dyDescent="0.25">
      <c r="A5282" t="s">
        <v>7205</v>
      </c>
      <c r="B5282" s="1">
        <v>45194</v>
      </c>
      <c r="C5282" t="s">
        <v>304</v>
      </c>
      <c r="D5282" t="s">
        <v>39</v>
      </c>
      <c r="E5282" t="s">
        <v>29</v>
      </c>
      <c r="F5282" t="s">
        <v>41</v>
      </c>
      <c r="G5282" t="s">
        <v>42</v>
      </c>
      <c r="H5282">
        <v>7</v>
      </c>
      <c r="I5282">
        <v>3069</v>
      </c>
      <c r="J5282">
        <v>2</v>
      </c>
      <c r="K5282">
        <v>21053.34</v>
      </c>
      <c r="L5282">
        <v>2237.71</v>
      </c>
      <c r="M5282" t="s">
        <v>32</v>
      </c>
      <c r="N5282" t="s">
        <v>44</v>
      </c>
      <c r="O5282">
        <v>7</v>
      </c>
      <c r="P5282">
        <v>2023</v>
      </c>
      <c r="Q5282">
        <v>9</v>
      </c>
      <c r="R5282" t="s">
        <v>80</v>
      </c>
      <c r="S5282">
        <v>3</v>
      </c>
      <c r="T5282">
        <v>39</v>
      </c>
      <c r="U5282">
        <v>5</v>
      </c>
      <c r="V5282">
        <v>1</v>
      </c>
      <c r="W5282" t="s">
        <v>60</v>
      </c>
      <c r="X5282" t="s">
        <v>47</v>
      </c>
      <c r="Y5282">
        <v>42966</v>
      </c>
      <c r="Z5282">
        <v>0.11</v>
      </c>
    </row>
    <row r="5283" spans="1:26" x14ac:dyDescent="0.25">
      <c r="A5283" t="s">
        <v>7206</v>
      </c>
      <c r="B5283" s="1">
        <v>45061</v>
      </c>
      <c r="C5283" t="s">
        <v>4359</v>
      </c>
      <c r="D5283" t="s">
        <v>50</v>
      </c>
      <c r="E5283" t="s">
        <v>29</v>
      </c>
      <c r="F5283" t="s">
        <v>30</v>
      </c>
      <c r="G5283" t="s">
        <v>31</v>
      </c>
      <c r="H5283">
        <v>10</v>
      </c>
      <c r="I5283">
        <v>2830</v>
      </c>
      <c r="J5283">
        <v>4</v>
      </c>
      <c r="K5283">
        <v>27168</v>
      </c>
      <c r="L5283">
        <v>1360.8</v>
      </c>
      <c r="M5283" t="s">
        <v>65</v>
      </c>
      <c r="N5283" t="s">
        <v>66</v>
      </c>
      <c r="O5283">
        <v>7</v>
      </c>
      <c r="P5283">
        <v>2023</v>
      </c>
      <c r="Q5283">
        <v>5</v>
      </c>
      <c r="R5283" t="s">
        <v>238</v>
      </c>
      <c r="S5283">
        <v>2</v>
      </c>
      <c r="T5283">
        <v>20</v>
      </c>
      <c r="U5283">
        <v>3</v>
      </c>
      <c r="V5283">
        <v>1</v>
      </c>
      <c r="W5283" t="s">
        <v>60</v>
      </c>
      <c r="X5283" t="s">
        <v>47</v>
      </c>
      <c r="Y5283">
        <v>113200</v>
      </c>
      <c r="Z5283">
        <v>0.05</v>
      </c>
    </row>
    <row r="5284" spans="1:26" x14ac:dyDescent="0.25">
      <c r="A5284" t="s">
        <v>7207</v>
      </c>
      <c r="B5284" s="1">
        <v>45071</v>
      </c>
      <c r="C5284" t="s">
        <v>5571</v>
      </c>
      <c r="D5284" t="s">
        <v>39</v>
      </c>
      <c r="E5284" t="s">
        <v>58</v>
      </c>
      <c r="F5284" t="s">
        <v>41</v>
      </c>
      <c r="G5284" t="s">
        <v>42</v>
      </c>
      <c r="H5284">
        <v>2</v>
      </c>
      <c r="I5284">
        <v>211</v>
      </c>
      <c r="J5284">
        <v>8</v>
      </c>
      <c r="K5284">
        <v>388.24</v>
      </c>
      <c r="L5284">
        <v>38.99</v>
      </c>
      <c r="M5284" t="s">
        <v>43</v>
      </c>
      <c r="N5284" t="s">
        <v>33</v>
      </c>
      <c r="O5284">
        <v>2</v>
      </c>
      <c r="P5284">
        <v>2023</v>
      </c>
      <c r="Q5284">
        <v>5</v>
      </c>
      <c r="R5284" t="s">
        <v>238</v>
      </c>
      <c r="S5284">
        <v>2</v>
      </c>
      <c r="T5284">
        <v>21</v>
      </c>
      <c r="U5284">
        <v>4</v>
      </c>
      <c r="V5284">
        <v>4</v>
      </c>
      <c r="W5284" t="s">
        <v>73</v>
      </c>
      <c r="X5284" t="s">
        <v>47</v>
      </c>
      <c r="Y5284">
        <v>3376</v>
      </c>
      <c r="Z5284">
        <v>0.1</v>
      </c>
    </row>
    <row r="5285" spans="1:26" x14ac:dyDescent="0.25">
      <c r="A5285" t="s">
        <v>7208</v>
      </c>
      <c r="B5285" s="1">
        <v>44948</v>
      </c>
      <c r="C5285" t="s">
        <v>1886</v>
      </c>
      <c r="D5285" t="s">
        <v>39</v>
      </c>
      <c r="E5285" t="s">
        <v>58</v>
      </c>
      <c r="F5285" t="s">
        <v>41</v>
      </c>
      <c r="G5285" t="s">
        <v>42</v>
      </c>
      <c r="H5285">
        <v>9</v>
      </c>
      <c r="I5285">
        <v>576</v>
      </c>
      <c r="J5285">
        <v>13</v>
      </c>
      <c r="K5285">
        <v>4510.08</v>
      </c>
      <c r="L5285">
        <v>865.52</v>
      </c>
      <c r="M5285" t="s">
        <v>43</v>
      </c>
      <c r="N5285" t="s">
        <v>66</v>
      </c>
      <c r="O5285">
        <v>5</v>
      </c>
      <c r="P5285">
        <v>2023</v>
      </c>
      <c r="Q5285">
        <v>1</v>
      </c>
      <c r="R5285" t="s">
        <v>34</v>
      </c>
      <c r="S5285">
        <v>1</v>
      </c>
      <c r="T5285">
        <v>4</v>
      </c>
      <c r="U5285">
        <v>4</v>
      </c>
      <c r="V5285">
        <v>0</v>
      </c>
      <c r="W5285" t="s">
        <v>55</v>
      </c>
      <c r="X5285" t="s">
        <v>36</v>
      </c>
      <c r="Y5285">
        <v>67392</v>
      </c>
      <c r="Z5285">
        <v>0.19</v>
      </c>
    </row>
    <row r="5286" spans="1:26" x14ac:dyDescent="0.25">
      <c r="A5286" t="s">
        <v>7209</v>
      </c>
      <c r="B5286" s="1">
        <v>45227</v>
      </c>
      <c r="C5286" t="s">
        <v>1005</v>
      </c>
      <c r="D5286" t="s">
        <v>28</v>
      </c>
      <c r="E5286" t="s">
        <v>29</v>
      </c>
      <c r="F5286" t="s">
        <v>30</v>
      </c>
      <c r="G5286" t="s">
        <v>31</v>
      </c>
      <c r="H5286">
        <v>3</v>
      </c>
      <c r="I5286">
        <v>1698</v>
      </c>
      <c r="J5286">
        <v>24</v>
      </c>
      <c r="K5286">
        <v>3871.44</v>
      </c>
      <c r="L5286">
        <v>609.33000000000004</v>
      </c>
      <c r="M5286" t="s">
        <v>43</v>
      </c>
      <c r="N5286" t="s">
        <v>44</v>
      </c>
      <c r="O5286">
        <v>5</v>
      </c>
      <c r="P5286">
        <v>2023</v>
      </c>
      <c r="Q5286">
        <v>10</v>
      </c>
      <c r="R5286" t="s">
        <v>45</v>
      </c>
      <c r="S5286">
        <v>4</v>
      </c>
      <c r="T5286">
        <v>43</v>
      </c>
      <c r="U5286">
        <v>4</v>
      </c>
      <c r="V5286">
        <v>6</v>
      </c>
      <c r="W5286" t="s">
        <v>35</v>
      </c>
      <c r="X5286" t="s">
        <v>36</v>
      </c>
      <c r="Y5286">
        <v>122256</v>
      </c>
      <c r="Z5286">
        <v>0.16</v>
      </c>
    </row>
    <row r="5287" spans="1:26" x14ac:dyDescent="0.25">
      <c r="A5287" t="s">
        <v>7210</v>
      </c>
      <c r="B5287" s="1">
        <v>45078</v>
      </c>
      <c r="C5287" t="s">
        <v>2464</v>
      </c>
      <c r="D5287" t="s">
        <v>63</v>
      </c>
      <c r="E5287" t="s">
        <v>40</v>
      </c>
      <c r="F5287" t="s">
        <v>41</v>
      </c>
      <c r="G5287" t="s">
        <v>59</v>
      </c>
      <c r="H5287">
        <v>2</v>
      </c>
      <c r="I5287">
        <v>2503</v>
      </c>
      <c r="J5287">
        <v>13</v>
      </c>
      <c r="K5287">
        <v>4355.22</v>
      </c>
      <c r="L5287">
        <v>531.42999999999995</v>
      </c>
      <c r="M5287" t="s">
        <v>32</v>
      </c>
      <c r="N5287" t="s">
        <v>44</v>
      </c>
      <c r="O5287">
        <v>6</v>
      </c>
      <c r="P5287">
        <v>2023</v>
      </c>
      <c r="Q5287">
        <v>6</v>
      </c>
      <c r="R5287" t="s">
        <v>95</v>
      </c>
      <c r="S5287">
        <v>2</v>
      </c>
      <c r="T5287">
        <v>22</v>
      </c>
      <c r="U5287">
        <v>1</v>
      </c>
      <c r="V5287">
        <v>4</v>
      </c>
      <c r="W5287" t="s">
        <v>73</v>
      </c>
      <c r="X5287" t="s">
        <v>47</v>
      </c>
      <c r="Y5287">
        <v>65078</v>
      </c>
      <c r="Z5287">
        <v>0.12</v>
      </c>
    </row>
    <row r="5288" spans="1:26" x14ac:dyDescent="0.25">
      <c r="A5288" t="s">
        <v>7211</v>
      </c>
      <c r="B5288" s="1">
        <v>45101</v>
      </c>
      <c r="C5288" t="s">
        <v>1350</v>
      </c>
      <c r="D5288" t="s">
        <v>63</v>
      </c>
      <c r="E5288" t="s">
        <v>51</v>
      </c>
      <c r="F5288" t="s">
        <v>41</v>
      </c>
      <c r="G5288" t="s">
        <v>42</v>
      </c>
      <c r="H5288">
        <v>3</v>
      </c>
      <c r="I5288">
        <v>3969</v>
      </c>
      <c r="J5288">
        <v>7</v>
      </c>
      <c r="K5288">
        <v>11073.51</v>
      </c>
      <c r="L5288">
        <v>1360.87</v>
      </c>
      <c r="M5288" t="s">
        <v>32</v>
      </c>
      <c r="N5288" t="s">
        <v>44</v>
      </c>
      <c r="O5288">
        <v>3</v>
      </c>
      <c r="P5288">
        <v>2023</v>
      </c>
      <c r="Q5288">
        <v>6</v>
      </c>
      <c r="R5288" t="s">
        <v>95</v>
      </c>
      <c r="S5288">
        <v>2</v>
      </c>
      <c r="T5288">
        <v>25</v>
      </c>
      <c r="U5288">
        <v>4</v>
      </c>
      <c r="V5288">
        <v>6</v>
      </c>
      <c r="W5288" t="s">
        <v>35</v>
      </c>
      <c r="X5288" t="s">
        <v>36</v>
      </c>
      <c r="Y5288">
        <v>83349</v>
      </c>
      <c r="Z5288">
        <v>0.12</v>
      </c>
    </row>
    <row r="5289" spans="1:26" x14ac:dyDescent="0.25">
      <c r="A5289" t="s">
        <v>7212</v>
      </c>
      <c r="B5289" s="1">
        <v>44971</v>
      </c>
      <c r="C5289" t="s">
        <v>718</v>
      </c>
      <c r="D5289" t="s">
        <v>63</v>
      </c>
      <c r="E5289" t="s">
        <v>51</v>
      </c>
      <c r="F5289" t="s">
        <v>30</v>
      </c>
      <c r="G5289" t="s">
        <v>86</v>
      </c>
      <c r="H5289">
        <v>5</v>
      </c>
      <c r="I5289">
        <v>3035</v>
      </c>
      <c r="J5289">
        <v>14</v>
      </c>
      <c r="K5289">
        <v>13050.5</v>
      </c>
      <c r="L5289">
        <v>1223.81</v>
      </c>
      <c r="M5289" t="s">
        <v>32</v>
      </c>
      <c r="N5289" t="s">
        <v>44</v>
      </c>
      <c r="O5289">
        <v>6</v>
      </c>
      <c r="P5289">
        <v>2023</v>
      </c>
      <c r="Q5289">
        <v>2</v>
      </c>
      <c r="R5289" t="s">
        <v>67</v>
      </c>
      <c r="S5289">
        <v>1</v>
      </c>
      <c r="T5289">
        <v>7</v>
      </c>
      <c r="U5289">
        <v>3</v>
      </c>
      <c r="V5289">
        <v>2</v>
      </c>
      <c r="W5289" t="s">
        <v>76</v>
      </c>
      <c r="X5289" t="s">
        <v>47</v>
      </c>
      <c r="Y5289">
        <v>212450</v>
      </c>
      <c r="Z5289">
        <v>0.09</v>
      </c>
    </row>
    <row r="5290" spans="1:26" x14ac:dyDescent="0.25">
      <c r="A5290" t="s">
        <v>7213</v>
      </c>
      <c r="B5290" s="1">
        <v>45261</v>
      </c>
      <c r="C5290" t="s">
        <v>2017</v>
      </c>
      <c r="D5290" t="s">
        <v>39</v>
      </c>
      <c r="E5290" t="s">
        <v>51</v>
      </c>
      <c r="F5290" t="s">
        <v>30</v>
      </c>
      <c r="G5290" t="s">
        <v>86</v>
      </c>
      <c r="H5290">
        <v>3</v>
      </c>
      <c r="I5290">
        <v>547</v>
      </c>
      <c r="J5290">
        <v>1</v>
      </c>
      <c r="K5290">
        <v>1624.59</v>
      </c>
      <c r="L5290">
        <v>242.61</v>
      </c>
      <c r="M5290" t="s">
        <v>65</v>
      </c>
      <c r="N5290" t="s">
        <v>33</v>
      </c>
      <c r="O5290">
        <v>1</v>
      </c>
      <c r="P5290">
        <v>2023</v>
      </c>
      <c r="Q5290">
        <v>12</v>
      </c>
      <c r="R5290" t="s">
        <v>54</v>
      </c>
      <c r="S5290">
        <v>4</v>
      </c>
      <c r="T5290">
        <v>48</v>
      </c>
      <c r="U5290">
        <v>1</v>
      </c>
      <c r="V5290">
        <v>5</v>
      </c>
      <c r="W5290" t="s">
        <v>46</v>
      </c>
      <c r="X5290" t="s">
        <v>47</v>
      </c>
      <c r="Y5290">
        <v>1641</v>
      </c>
      <c r="Z5290">
        <v>0.15</v>
      </c>
    </row>
    <row r="5291" spans="1:26" x14ac:dyDescent="0.25">
      <c r="A5291" t="s">
        <v>7214</v>
      </c>
      <c r="B5291" s="1">
        <v>45175</v>
      </c>
      <c r="C5291" t="s">
        <v>1902</v>
      </c>
      <c r="D5291" t="s">
        <v>50</v>
      </c>
      <c r="E5291" t="s">
        <v>29</v>
      </c>
      <c r="F5291" t="s">
        <v>52</v>
      </c>
      <c r="G5291" t="s">
        <v>79</v>
      </c>
      <c r="H5291">
        <v>8</v>
      </c>
      <c r="I5291">
        <v>3711</v>
      </c>
      <c r="J5291">
        <v>18</v>
      </c>
      <c r="K5291">
        <v>24344.16</v>
      </c>
      <c r="L5291">
        <v>4589.76</v>
      </c>
      <c r="M5291" t="s">
        <v>43</v>
      </c>
      <c r="N5291" t="s">
        <v>33</v>
      </c>
      <c r="O5291">
        <v>1</v>
      </c>
      <c r="P5291">
        <v>2023</v>
      </c>
      <c r="Q5291">
        <v>9</v>
      </c>
      <c r="R5291" t="s">
        <v>80</v>
      </c>
      <c r="S5291">
        <v>3</v>
      </c>
      <c r="T5291">
        <v>36</v>
      </c>
      <c r="U5291">
        <v>2</v>
      </c>
      <c r="V5291">
        <v>3</v>
      </c>
      <c r="W5291" t="s">
        <v>83</v>
      </c>
      <c r="X5291" t="s">
        <v>47</v>
      </c>
      <c r="Y5291">
        <v>534384</v>
      </c>
      <c r="Z5291">
        <v>0.19</v>
      </c>
    </row>
    <row r="5292" spans="1:26" x14ac:dyDescent="0.25">
      <c r="A5292" t="s">
        <v>7215</v>
      </c>
      <c r="B5292" s="1">
        <v>45288</v>
      </c>
      <c r="C5292" t="s">
        <v>5746</v>
      </c>
      <c r="D5292" t="s">
        <v>28</v>
      </c>
      <c r="E5292" t="s">
        <v>40</v>
      </c>
      <c r="F5292" t="s">
        <v>52</v>
      </c>
      <c r="G5292" t="s">
        <v>91</v>
      </c>
      <c r="H5292">
        <v>6</v>
      </c>
      <c r="I5292">
        <v>3935</v>
      </c>
      <c r="J5292">
        <v>10</v>
      </c>
      <c r="K5292">
        <v>21249</v>
      </c>
      <c r="L5292">
        <v>1069.5899999999999</v>
      </c>
      <c r="M5292" t="s">
        <v>32</v>
      </c>
      <c r="N5292" t="s">
        <v>33</v>
      </c>
      <c r="O5292">
        <v>2</v>
      </c>
      <c r="P5292">
        <v>2023</v>
      </c>
      <c r="Q5292">
        <v>12</v>
      </c>
      <c r="R5292" t="s">
        <v>54</v>
      </c>
      <c r="S5292">
        <v>4</v>
      </c>
      <c r="T5292">
        <v>52</v>
      </c>
      <c r="U5292">
        <v>5</v>
      </c>
      <c r="V5292">
        <v>4</v>
      </c>
      <c r="W5292" t="s">
        <v>73</v>
      </c>
      <c r="X5292" t="s">
        <v>47</v>
      </c>
      <c r="Y5292">
        <v>236100</v>
      </c>
      <c r="Z5292">
        <v>0.05</v>
      </c>
    </row>
    <row r="5293" spans="1:26" x14ac:dyDescent="0.25">
      <c r="A5293" t="s">
        <v>7216</v>
      </c>
      <c r="B5293" s="1">
        <v>45278</v>
      </c>
      <c r="C5293" t="s">
        <v>2642</v>
      </c>
      <c r="D5293" t="s">
        <v>63</v>
      </c>
      <c r="E5293" t="s">
        <v>40</v>
      </c>
      <c r="F5293" t="s">
        <v>30</v>
      </c>
      <c r="G5293" t="s">
        <v>64</v>
      </c>
      <c r="H5293">
        <v>7</v>
      </c>
      <c r="I5293">
        <v>1407</v>
      </c>
      <c r="J5293">
        <v>16</v>
      </c>
      <c r="K5293">
        <v>8273.16</v>
      </c>
      <c r="L5293">
        <v>1153.68</v>
      </c>
      <c r="M5293" t="s">
        <v>43</v>
      </c>
      <c r="N5293" t="s">
        <v>44</v>
      </c>
      <c r="O5293">
        <v>1</v>
      </c>
      <c r="P5293">
        <v>2023</v>
      </c>
      <c r="Q5293">
        <v>12</v>
      </c>
      <c r="R5293" t="s">
        <v>54</v>
      </c>
      <c r="S5293">
        <v>4</v>
      </c>
      <c r="T5293">
        <v>51</v>
      </c>
      <c r="U5293">
        <v>4</v>
      </c>
      <c r="V5293">
        <v>1</v>
      </c>
      <c r="W5293" t="s">
        <v>60</v>
      </c>
      <c r="X5293" t="s">
        <v>47</v>
      </c>
      <c r="Y5293">
        <v>157584</v>
      </c>
      <c r="Z5293">
        <v>0.14000000000000001</v>
      </c>
    </row>
    <row r="5294" spans="1:26" x14ac:dyDescent="0.25">
      <c r="A5294" t="s">
        <v>7217</v>
      </c>
      <c r="B5294" s="1">
        <v>45282</v>
      </c>
      <c r="C5294" t="s">
        <v>5704</v>
      </c>
      <c r="D5294" t="s">
        <v>39</v>
      </c>
      <c r="E5294" t="s">
        <v>58</v>
      </c>
      <c r="F5294" t="s">
        <v>52</v>
      </c>
      <c r="G5294" t="s">
        <v>91</v>
      </c>
      <c r="H5294">
        <v>4</v>
      </c>
      <c r="I5294">
        <v>4434</v>
      </c>
      <c r="J5294">
        <v>18</v>
      </c>
      <c r="K5294">
        <v>14543.52</v>
      </c>
      <c r="L5294">
        <v>1138.49</v>
      </c>
      <c r="M5294" t="s">
        <v>65</v>
      </c>
      <c r="N5294" t="s">
        <v>66</v>
      </c>
      <c r="O5294">
        <v>1</v>
      </c>
      <c r="P5294">
        <v>2023</v>
      </c>
      <c r="Q5294">
        <v>12</v>
      </c>
      <c r="R5294" t="s">
        <v>54</v>
      </c>
      <c r="S5294">
        <v>4</v>
      </c>
      <c r="T5294">
        <v>51</v>
      </c>
      <c r="U5294">
        <v>4</v>
      </c>
      <c r="V5294">
        <v>5</v>
      </c>
      <c r="W5294" t="s">
        <v>46</v>
      </c>
      <c r="X5294" t="s">
        <v>47</v>
      </c>
      <c r="Y5294">
        <v>319248</v>
      </c>
      <c r="Z5294">
        <v>0.08</v>
      </c>
    </row>
    <row r="5295" spans="1:26" x14ac:dyDescent="0.25">
      <c r="A5295" t="s">
        <v>7218</v>
      </c>
      <c r="B5295" s="1">
        <v>45214</v>
      </c>
      <c r="C5295" t="s">
        <v>1765</v>
      </c>
      <c r="D5295" t="s">
        <v>28</v>
      </c>
      <c r="E5295" t="s">
        <v>58</v>
      </c>
      <c r="F5295" t="s">
        <v>41</v>
      </c>
      <c r="G5295" t="s">
        <v>59</v>
      </c>
      <c r="H5295">
        <v>2</v>
      </c>
      <c r="I5295">
        <v>2699</v>
      </c>
      <c r="J5295">
        <v>16</v>
      </c>
      <c r="K5295">
        <v>4534.32</v>
      </c>
      <c r="L5295">
        <v>235.65</v>
      </c>
      <c r="M5295" t="s">
        <v>32</v>
      </c>
      <c r="N5295" t="s">
        <v>66</v>
      </c>
      <c r="O5295">
        <v>2</v>
      </c>
      <c r="P5295">
        <v>2023</v>
      </c>
      <c r="Q5295">
        <v>10</v>
      </c>
      <c r="R5295" t="s">
        <v>45</v>
      </c>
      <c r="S5295">
        <v>4</v>
      </c>
      <c r="T5295">
        <v>42</v>
      </c>
      <c r="U5295">
        <v>3</v>
      </c>
      <c r="V5295">
        <v>0</v>
      </c>
      <c r="W5295" t="s">
        <v>55</v>
      </c>
      <c r="X5295" t="s">
        <v>36</v>
      </c>
      <c r="Y5295">
        <v>86368</v>
      </c>
      <c r="Z5295">
        <v>0.05</v>
      </c>
    </row>
    <row r="5296" spans="1:26" x14ac:dyDescent="0.25">
      <c r="A5296" t="s">
        <v>7219</v>
      </c>
      <c r="B5296" s="1">
        <v>45250</v>
      </c>
      <c r="C5296" t="s">
        <v>2360</v>
      </c>
      <c r="D5296" t="s">
        <v>63</v>
      </c>
      <c r="E5296" t="s">
        <v>58</v>
      </c>
      <c r="F5296" t="s">
        <v>52</v>
      </c>
      <c r="G5296" t="s">
        <v>53</v>
      </c>
      <c r="H5296">
        <v>4</v>
      </c>
      <c r="I5296">
        <v>2383</v>
      </c>
      <c r="J5296">
        <v>22</v>
      </c>
      <c r="K5296">
        <v>7434.96</v>
      </c>
      <c r="L5296">
        <v>485.7</v>
      </c>
      <c r="M5296" t="s">
        <v>43</v>
      </c>
      <c r="N5296" t="s">
        <v>33</v>
      </c>
      <c r="O5296">
        <v>6</v>
      </c>
      <c r="P5296">
        <v>2023</v>
      </c>
      <c r="Q5296">
        <v>11</v>
      </c>
      <c r="R5296" t="s">
        <v>92</v>
      </c>
      <c r="S5296">
        <v>4</v>
      </c>
      <c r="T5296">
        <v>47</v>
      </c>
      <c r="U5296">
        <v>4</v>
      </c>
      <c r="V5296">
        <v>1</v>
      </c>
      <c r="W5296" t="s">
        <v>60</v>
      </c>
      <c r="X5296" t="s">
        <v>47</v>
      </c>
      <c r="Y5296">
        <v>209704</v>
      </c>
      <c r="Z5296">
        <v>7.0000000000000007E-2</v>
      </c>
    </row>
    <row r="5297" spans="1:26" x14ac:dyDescent="0.25">
      <c r="A5297" t="s">
        <v>7220</v>
      </c>
      <c r="B5297" s="1">
        <v>45278</v>
      </c>
      <c r="C5297" t="s">
        <v>7221</v>
      </c>
      <c r="D5297" t="s">
        <v>28</v>
      </c>
      <c r="E5297" t="s">
        <v>58</v>
      </c>
      <c r="F5297" t="s">
        <v>41</v>
      </c>
      <c r="G5297" t="s">
        <v>59</v>
      </c>
      <c r="H5297">
        <v>6</v>
      </c>
      <c r="I5297">
        <v>2698</v>
      </c>
      <c r="J5297">
        <v>12</v>
      </c>
      <c r="K5297">
        <v>14245.44</v>
      </c>
      <c r="L5297">
        <v>2180.58</v>
      </c>
      <c r="M5297" t="s">
        <v>43</v>
      </c>
      <c r="N5297" t="s">
        <v>33</v>
      </c>
      <c r="O5297">
        <v>7</v>
      </c>
      <c r="P5297">
        <v>2023</v>
      </c>
      <c r="Q5297">
        <v>12</v>
      </c>
      <c r="R5297" t="s">
        <v>54</v>
      </c>
      <c r="S5297">
        <v>4</v>
      </c>
      <c r="T5297">
        <v>51</v>
      </c>
      <c r="U5297">
        <v>4</v>
      </c>
      <c r="V5297">
        <v>1</v>
      </c>
      <c r="W5297" t="s">
        <v>60</v>
      </c>
      <c r="X5297" t="s">
        <v>47</v>
      </c>
      <c r="Y5297">
        <v>194256</v>
      </c>
      <c r="Z5297">
        <v>0.15</v>
      </c>
    </row>
    <row r="5298" spans="1:26" x14ac:dyDescent="0.25">
      <c r="A5298" t="s">
        <v>7222</v>
      </c>
      <c r="B5298" s="1">
        <v>45205</v>
      </c>
      <c r="C5298" t="s">
        <v>7223</v>
      </c>
      <c r="D5298" t="s">
        <v>28</v>
      </c>
      <c r="E5298" t="s">
        <v>40</v>
      </c>
      <c r="F5298" t="s">
        <v>41</v>
      </c>
      <c r="G5298" t="s">
        <v>116</v>
      </c>
      <c r="H5298">
        <v>8</v>
      </c>
      <c r="I5298">
        <v>1750</v>
      </c>
      <c r="J5298">
        <v>13</v>
      </c>
      <c r="K5298">
        <v>12180</v>
      </c>
      <c r="L5298">
        <v>2093.8000000000002</v>
      </c>
      <c r="M5298" t="s">
        <v>32</v>
      </c>
      <c r="N5298" t="s">
        <v>66</v>
      </c>
      <c r="O5298">
        <v>6</v>
      </c>
      <c r="P5298">
        <v>2023</v>
      </c>
      <c r="Q5298">
        <v>10</v>
      </c>
      <c r="R5298" t="s">
        <v>45</v>
      </c>
      <c r="S5298">
        <v>4</v>
      </c>
      <c r="T5298">
        <v>40</v>
      </c>
      <c r="U5298">
        <v>1</v>
      </c>
      <c r="V5298">
        <v>5</v>
      </c>
      <c r="W5298" t="s">
        <v>46</v>
      </c>
      <c r="X5298" t="s">
        <v>47</v>
      </c>
      <c r="Y5298">
        <v>182000</v>
      </c>
      <c r="Z5298">
        <v>0.17</v>
      </c>
    </row>
    <row r="5299" spans="1:26" x14ac:dyDescent="0.25">
      <c r="A5299" t="s">
        <v>7224</v>
      </c>
      <c r="B5299" s="1">
        <v>45051</v>
      </c>
      <c r="C5299" t="s">
        <v>2024</v>
      </c>
      <c r="D5299" t="s">
        <v>39</v>
      </c>
      <c r="E5299" t="s">
        <v>51</v>
      </c>
      <c r="F5299" t="s">
        <v>52</v>
      </c>
      <c r="G5299" t="s">
        <v>79</v>
      </c>
      <c r="H5299">
        <v>1</v>
      </c>
      <c r="I5299">
        <v>1344</v>
      </c>
      <c r="J5299">
        <v>29</v>
      </c>
      <c r="K5299">
        <v>954.24</v>
      </c>
      <c r="L5299">
        <v>77.97</v>
      </c>
      <c r="M5299" t="s">
        <v>43</v>
      </c>
      <c r="N5299" t="s">
        <v>66</v>
      </c>
      <c r="O5299">
        <v>2</v>
      </c>
      <c r="P5299">
        <v>2023</v>
      </c>
      <c r="Q5299">
        <v>5</v>
      </c>
      <c r="R5299" t="s">
        <v>238</v>
      </c>
      <c r="S5299">
        <v>2</v>
      </c>
      <c r="T5299">
        <v>18</v>
      </c>
      <c r="U5299">
        <v>1</v>
      </c>
      <c r="V5299">
        <v>5</v>
      </c>
      <c r="W5299" t="s">
        <v>46</v>
      </c>
      <c r="X5299" t="s">
        <v>47</v>
      </c>
      <c r="Y5299">
        <v>38976</v>
      </c>
      <c r="Z5299">
        <v>0.08</v>
      </c>
    </row>
    <row r="5300" spans="1:26" x14ac:dyDescent="0.25">
      <c r="A5300" t="s">
        <v>7225</v>
      </c>
      <c r="B5300" s="1">
        <v>45038</v>
      </c>
      <c r="C5300" t="s">
        <v>4822</v>
      </c>
      <c r="D5300" t="s">
        <v>28</v>
      </c>
      <c r="E5300" t="s">
        <v>51</v>
      </c>
      <c r="F5300" t="s">
        <v>41</v>
      </c>
      <c r="G5300" t="s">
        <v>42</v>
      </c>
      <c r="H5300">
        <v>3</v>
      </c>
      <c r="I5300">
        <v>3549</v>
      </c>
      <c r="J5300">
        <v>23</v>
      </c>
      <c r="K5300">
        <v>8198.19</v>
      </c>
      <c r="L5300">
        <v>779.21</v>
      </c>
      <c r="M5300" t="s">
        <v>43</v>
      </c>
      <c r="N5300" t="s">
        <v>44</v>
      </c>
      <c r="O5300">
        <v>6</v>
      </c>
      <c r="P5300">
        <v>2023</v>
      </c>
      <c r="Q5300">
        <v>4</v>
      </c>
      <c r="R5300" t="s">
        <v>100</v>
      </c>
      <c r="S5300">
        <v>2</v>
      </c>
      <c r="T5300">
        <v>16</v>
      </c>
      <c r="U5300">
        <v>4</v>
      </c>
      <c r="V5300">
        <v>6</v>
      </c>
      <c r="W5300" t="s">
        <v>35</v>
      </c>
      <c r="X5300" t="s">
        <v>36</v>
      </c>
      <c r="Y5300">
        <v>244881</v>
      </c>
      <c r="Z5300">
        <v>0.1</v>
      </c>
    </row>
    <row r="5301" spans="1:26" x14ac:dyDescent="0.25">
      <c r="A5301" t="s">
        <v>7226</v>
      </c>
      <c r="B5301" s="1">
        <v>45025</v>
      </c>
      <c r="C5301" t="s">
        <v>966</v>
      </c>
      <c r="D5301" t="s">
        <v>63</v>
      </c>
      <c r="E5301" t="s">
        <v>58</v>
      </c>
      <c r="F5301" t="s">
        <v>52</v>
      </c>
      <c r="G5301" t="s">
        <v>79</v>
      </c>
      <c r="H5301">
        <v>10</v>
      </c>
      <c r="I5301">
        <v>604</v>
      </c>
      <c r="J5301">
        <v>4</v>
      </c>
      <c r="K5301">
        <v>5798.4</v>
      </c>
      <c r="L5301">
        <v>1071.6300000000001</v>
      </c>
      <c r="M5301" t="s">
        <v>32</v>
      </c>
      <c r="N5301" t="s">
        <v>66</v>
      </c>
      <c r="O5301">
        <v>7</v>
      </c>
      <c r="P5301">
        <v>2023</v>
      </c>
      <c r="Q5301">
        <v>4</v>
      </c>
      <c r="R5301" t="s">
        <v>100</v>
      </c>
      <c r="S5301">
        <v>2</v>
      </c>
      <c r="T5301">
        <v>15</v>
      </c>
      <c r="U5301">
        <v>3</v>
      </c>
      <c r="V5301">
        <v>0</v>
      </c>
      <c r="W5301" t="s">
        <v>55</v>
      </c>
      <c r="X5301" t="s">
        <v>36</v>
      </c>
      <c r="Y5301">
        <v>24160</v>
      </c>
      <c r="Z5301">
        <v>0.18</v>
      </c>
    </row>
    <row r="5302" spans="1:26" x14ac:dyDescent="0.25">
      <c r="A5302" t="s">
        <v>7227</v>
      </c>
      <c r="B5302" s="1">
        <v>45093</v>
      </c>
      <c r="C5302" t="s">
        <v>3623</v>
      </c>
      <c r="D5302" t="s">
        <v>28</v>
      </c>
      <c r="E5302" t="s">
        <v>51</v>
      </c>
      <c r="F5302" t="s">
        <v>41</v>
      </c>
      <c r="G5302" t="s">
        <v>42</v>
      </c>
      <c r="H5302">
        <v>8</v>
      </c>
      <c r="I5302">
        <v>2634</v>
      </c>
      <c r="J5302">
        <v>27</v>
      </c>
      <c r="K5302">
        <v>15382.56</v>
      </c>
      <c r="L5302">
        <v>2600.04</v>
      </c>
      <c r="M5302" t="s">
        <v>32</v>
      </c>
      <c r="N5302" t="s">
        <v>33</v>
      </c>
      <c r="O5302">
        <v>5</v>
      </c>
      <c r="P5302">
        <v>2023</v>
      </c>
      <c r="Q5302">
        <v>6</v>
      </c>
      <c r="R5302" t="s">
        <v>95</v>
      </c>
      <c r="S5302">
        <v>2</v>
      </c>
      <c r="T5302">
        <v>24</v>
      </c>
      <c r="U5302">
        <v>3</v>
      </c>
      <c r="V5302">
        <v>5</v>
      </c>
      <c r="W5302" t="s">
        <v>46</v>
      </c>
      <c r="X5302" t="s">
        <v>47</v>
      </c>
      <c r="Y5302">
        <v>568944</v>
      </c>
      <c r="Z5302">
        <v>0.17</v>
      </c>
    </row>
    <row r="5303" spans="1:26" x14ac:dyDescent="0.25">
      <c r="A5303" t="s">
        <v>7228</v>
      </c>
      <c r="B5303" s="1">
        <v>45070</v>
      </c>
      <c r="C5303" t="s">
        <v>1873</v>
      </c>
      <c r="D5303" t="s">
        <v>39</v>
      </c>
      <c r="E5303" t="s">
        <v>29</v>
      </c>
      <c r="F5303" t="s">
        <v>30</v>
      </c>
      <c r="G5303" t="s">
        <v>64</v>
      </c>
      <c r="H5303">
        <v>4</v>
      </c>
      <c r="I5303">
        <v>2016</v>
      </c>
      <c r="J5303">
        <v>20</v>
      </c>
      <c r="K5303">
        <v>6451.2</v>
      </c>
      <c r="L5303">
        <v>397.82</v>
      </c>
      <c r="M5303" t="s">
        <v>43</v>
      </c>
      <c r="N5303" t="s">
        <v>33</v>
      </c>
      <c r="O5303">
        <v>7</v>
      </c>
      <c r="P5303">
        <v>2023</v>
      </c>
      <c r="Q5303">
        <v>5</v>
      </c>
      <c r="R5303" t="s">
        <v>238</v>
      </c>
      <c r="S5303">
        <v>2</v>
      </c>
      <c r="T5303">
        <v>21</v>
      </c>
      <c r="U5303">
        <v>4</v>
      </c>
      <c r="V5303">
        <v>3</v>
      </c>
      <c r="W5303" t="s">
        <v>83</v>
      </c>
      <c r="X5303" t="s">
        <v>47</v>
      </c>
      <c r="Y5303">
        <v>161280</v>
      </c>
      <c r="Z5303">
        <v>0.06</v>
      </c>
    </row>
    <row r="5304" spans="1:26" x14ac:dyDescent="0.25">
      <c r="A5304" t="s">
        <v>7229</v>
      </c>
      <c r="B5304" s="1">
        <v>44951</v>
      </c>
      <c r="C5304" t="s">
        <v>1188</v>
      </c>
      <c r="D5304" t="s">
        <v>50</v>
      </c>
      <c r="E5304" t="s">
        <v>51</v>
      </c>
      <c r="F5304" t="s">
        <v>41</v>
      </c>
      <c r="G5304" t="s">
        <v>42</v>
      </c>
      <c r="H5304">
        <v>4</v>
      </c>
      <c r="I5304">
        <v>4776</v>
      </c>
      <c r="J5304">
        <v>18</v>
      </c>
      <c r="K5304">
        <v>15665.28</v>
      </c>
      <c r="L5304">
        <v>1223.02</v>
      </c>
      <c r="M5304" t="s">
        <v>65</v>
      </c>
      <c r="N5304" t="s">
        <v>33</v>
      </c>
      <c r="O5304">
        <v>1</v>
      </c>
      <c r="P5304">
        <v>2023</v>
      </c>
      <c r="Q5304">
        <v>1</v>
      </c>
      <c r="R5304" t="s">
        <v>34</v>
      </c>
      <c r="S5304">
        <v>1</v>
      </c>
      <c r="T5304">
        <v>4</v>
      </c>
      <c r="U5304">
        <v>4</v>
      </c>
      <c r="V5304">
        <v>3</v>
      </c>
      <c r="W5304" t="s">
        <v>83</v>
      </c>
      <c r="X5304" t="s">
        <v>47</v>
      </c>
      <c r="Y5304">
        <v>343872</v>
      </c>
      <c r="Z5304">
        <v>0.08</v>
      </c>
    </row>
    <row r="5305" spans="1:26" x14ac:dyDescent="0.25">
      <c r="A5305" t="s">
        <v>7230</v>
      </c>
      <c r="B5305" s="1">
        <v>44961</v>
      </c>
      <c r="C5305" t="s">
        <v>3717</v>
      </c>
      <c r="D5305" t="s">
        <v>50</v>
      </c>
      <c r="E5305" t="s">
        <v>40</v>
      </c>
      <c r="F5305" t="s">
        <v>41</v>
      </c>
      <c r="G5305" t="s">
        <v>42</v>
      </c>
      <c r="H5305">
        <v>6</v>
      </c>
      <c r="I5305">
        <v>2633</v>
      </c>
      <c r="J5305">
        <v>18</v>
      </c>
      <c r="K5305">
        <v>12954.36</v>
      </c>
      <c r="L5305">
        <v>1992.56</v>
      </c>
      <c r="M5305" t="s">
        <v>32</v>
      </c>
      <c r="N5305" t="s">
        <v>66</v>
      </c>
      <c r="O5305">
        <v>7</v>
      </c>
      <c r="P5305">
        <v>2023</v>
      </c>
      <c r="Q5305">
        <v>2</v>
      </c>
      <c r="R5305" t="s">
        <v>67</v>
      </c>
      <c r="S5305">
        <v>1</v>
      </c>
      <c r="T5305">
        <v>5</v>
      </c>
      <c r="U5305">
        <v>1</v>
      </c>
      <c r="V5305">
        <v>6</v>
      </c>
      <c r="W5305" t="s">
        <v>35</v>
      </c>
      <c r="X5305" t="s">
        <v>36</v>
      </c>
      <c r="Y5305">
        <v>284364</v>
      </c>
      <c r="Z5305">
        <v>0.15</v>
      </c>
    </row>
    <row r="5306" spans="1:26" x14ac:dyDescent="0.25">
      <c r="A5306" t="s">
        <v>7231</v>
      </c>
      <c r="B5306" s="1">
        <v>45170</v>
      </c>
      <c r="C5306" t="s">
        <v>1170</v>
      </c>
      <c r="D5306" t="s">
        <v>39</v>
      </c>
      <c r="E5306" t="s">
        <v>51</v>
      </c>
      <c r="F5306" t="s">
        <v>41</v>
      </c>
      <c r="G5306" t="s">
        <v>59</v>
      </c>
      <c r="H5306">
        <v>4</v>
      </c>
      <c r="I5306">
        <v>1697</v>
      </c>
      <c r="J5306">
        <v>2</v>
      </c>
      <c r="K5306">
        <v>6652.24</v>
      </c>
      <c r="L5306">
        <v>695.13</v>
      </c>
      <c r="M5306" t="s">
        <v>65</v>
      </c>
      <c r="N5306" t="s">
        <v>66</v>
      </c>
      <c r="O5306">
        <v>7</v>
      </c>
      <c r="P5306">
        <v>2023</v>
      </c>
      <c r="Q5306">
        <v>9</v>
      </c>
      <c r="R5306" t="s">
        <v>80</v>
      </c>
      <c r="S5306">
        <v>3</v>
      </c>
      <c r="T5306">
        <v>35</v>
      </c>
      <c r="U5306">
        <v>1</v>
      </c>
      <c r="V5306">
        <v>5</v>
      </c>
      <c r="W5306" t="s">
        <v>46</v>
      </c>
      <c r="X5306" t="s">
        <v>47</v>
      </c>
      <c r="Y5306">
        <v>13576</v>
      </c>
      <c r="Z5306">
        <v>0.1</v>
      </c>
    </row>
    <row r="5307" spans="1:26" x14ac:dyDescent="0.25">
      <c r="A5307" t="s">
        <v>7232</v>
      </c>
      <c r="B5307" s="1">
        <v>45025</v>
      </c>
      <c r="C5307" t="s">
        <v>6535</v>
      </c>
      <c r="D5307" t="s">
        <v>39</v>
      </c>
      <c r="E5307" t="s">
        <v>40</v>
      </c>
      <c r="F5307" t="s">
        <v>52</v>
      </c>
      <c r="G5307" t="s">
        <v>91</v>
      </c>
      <c r="H5307">
        <v>7</v>
      </c>
      <c r="I5307">
        <v>1579</v>
      </c>
      <c r="J5307">
        <v>4</v>
      </c>
      <c r="K5307">
        <v>10610.88</v>
      </c>
      <c r="L5307">
        <v>1506.91</v>
      </c>
      <c r="M5307" t="s">
        <v>43</v>
      </c>
      <c r="N5307" t="s">
        <v>44</v>
      </c>
      <c r="O5307">
        <v>5</v>
      </c>
      <c r="P5307">
        <v>2023</v>
      </c>
      <c r="Q5307">
        <v>4</v>
      </c>
      <c r="R5307" t="s">
        <v>100</v>
      </c>
      <c r="S5307">
        <v>2</v>
      </c>
      <c r="T5307">
        <v>15</v>
      </c>
      <c r="U5307">
        <v>3</v>
      </c>
      <c r="V5307">
        <v>0</v>
      </c>
      <c r="W5307" t="s">
        <v>55</v>
      </c>
      <c r="X5307" t="s">
        <v>36</v>
      </c>
      <c r="Y5307">
        <v>44212</v>
      </c>
      <c r="Z5307">
        <v>0.14000000000000001</v>
      </c>
    </row>
    <row r="5308" spans="1:26" x14ac:dyDescent="0.25">
      <c r="A5308" t="s">
        <v>7233</v>
      </c>
      <c r="B5308" s="1">
        <v>45063</v>
      </c>
      <c r="C5308" t="s">
        <v>3960</v>
      </c>
      <c r="D5308" t="s">
        <v>28</v>
      </c>
      <c r="E5308" t="s">
        <v>58</v>
      </c>
      <c r="F5308" t="s">
        <v>52</v>
      </c>
      <c r="G5308" t="s">
        <v>91</v>
      </c>
      <c r="H5308">
        <v>10</v>
      </c>
      <c r="I5308">
        <v>1548</v>
      </c>
      <c r="J5308">
        <v>25</v>
      </c>
      <c r="K5308">
        <v>11610</v>
      </c>
      <c r="L5308">
        <v>2194.06</v>
      </c>
      <c r="M5308" t="s">
        <v>65</v>
      </c>
      <c r="N5308" t="s">
        <v>33</v>
      </c>
      <c r="O5308">
        <v>3</v>
      </c>
      <c r="P5308">
        <v>2023</v>
      </c>
      <c r="Q5308">
        <v>5</v>
      </c>
      <c r="R5308" t="s">
        <v>238</v>
      </c>
      <c r="S5308">
        <v>2</v>
      </c>
      <c r="T5308">
        <v>20</v>
      </c>
      <c r="U5308">
        <v>3</v>
      </c>
      <c r="V5308">
        <v>3</v>
      </c>
      <c r="W5308" t="s">
        <v>83</v>
      </c>
      <c r="X5308" t="s">
        <v>47</v>
      </c>
      <c r="Y5308">
        <v>387000</v>
      </c>
      <c r="Z5308">
        <v>0.19</v>
      </c>
    </row>
    <row r="5309" spans="1:26" x14ac:dyDescent="0.25">
      <c r="A5309" t="s">
        <v>7234</v>
      </c>
      <c r="B5309" s="1">
        <v>44997</v>
      </c>
      <c r="C5309" t="s">
        <v>3577</v>
      </c>
      <c r="D5309" t="s">
        <v>39</v>
      </c>
      <c r="E5309" t="s">
        <v>58</v>
      </c>
      <c r="F5309" t="s">
        <v>30</v>
      </c>
      <c r="G5309" t="s">
        <v>31</v>
      </c>
      <c r="H5309">
        <v>1</v>
      </c>
      <c r="I5309">
        <v>1196</v>
      </c>
      <c r="J5309">
        <v>18</v>
      </c>
      <c r="K5309">
        <v>980.72</v>
      </c>
      <c r="L5309">
        <v>145.58000000000001</v>
      </c>
      <c r="M5309" t="s">
        <v>65</v>
      </c>
      <c r="N5309" t="s">
        <v>44</v>
      </c>
      <c r="O5309">
        <v>4</v>
      </c>
      <c r="P5309">
        <v>2023</v>
      </c>
      <c r="Q5309">
        <v>3</v>
      </c>
      <c r="R5309" t="s">
        <v>105</v>
      </c>
      <c r="S5309">
        <v>1</v>
      </c>
      <c r="T5309">
        <v>11</v>
      </c>
      <c r="U5309">
        <v>3</v>
      </c>
      <c r="V5309">
        <v>0</v>
      </c>
      <c r="W5309" t="s">
        <v>55</v>
      </c>
      <c r="X5309" t="s">
        <v>36</v>
      </c>
      <c r="Y5309">
        <v>21528</v>
      </c>
      <c r="Z5309">
        <v>0.15</v>
      </c>
    </row>
    <row r="5310" spans="1:26" x14ac:dyDescent="0.25">
      <c r="A5310" t="s">
        <v>7235</v>
      </c>
      <c r="B5310" s="1">
        <v>45051</v>
      </c>
      <c r="C5310" t="s">
        <v>2848</v>
      </c>
      <c r="D5310" t="s">
        <v>39</v>
      </c>
      <c r="E5310" t="s">
        <v>58</v>
      </c>
      <c r="F5310" t="s">
        <v>41</v>
      </c>
      <c r="G5310" t="s">
        <v>42</v>
      </c>
      <c r="H5310">
        <v>5</v>
      </c>
      <c r="I5310">
        <v>1310</v>
      </c>
      <c r="J5310">
        <v>0</v>
      </c>
      <c r="K5310">
        <v>6550</v>
      </c>
      <c r="L5310">
        <v>1211.73</v>
      </c>
      <c r="M5310" t="s">
        <v>65</v>
      </c>
      <c r="N5310" t="s">
        <v>66</v>
      </c>
      <c r="O5310">
        <v>3</v>
      </c>
      <c r="P5310">
        <v>2023</v>
      </c>
      <c r="Q5310">
        <v>5</v>
      </c>
      <c r="R5310" t="s">
        <v>238</v>
      </c>
      <c r="S5310">
        <v>2</v>
      </c>
      <c r="T5310">
        <v>18</v>
      </c>
      <c r="U5310">
        <v>1</v>
      </c>
      <c r="V5310">
        <v>5</v>
      </c>
      <c r="W5310" t="s">
        <v>46</v>
      </c>
      <c r="X5310" t="s">
        <v>47</v>
      </c>
      <c r="Y5310">
        <v>0</v>
      </c>
      <c r="Z5310">
        <v>0.18</v>
      </c>
    </row>
    <row r="5311" spans="1:26" x14ac:dyDescent="0.25">
      <c r="A5311" t="s">
        <v>7236</v>
      </c>
      <c r="B5311" s="1">
        <v>45266</v>
      </c>
      <c r="C5311" t="s">
        <v>774</v>
      </c>
      <c r="D5311" t="s">
        <v>39</v>
      </c>
      <c r="E5311" t="s">
        <v>58</v>
      </c>
      <c r="F5311" t="s">
        <v>52</v>
      </c>
      <c r="G5311" t="s">
        <v>91</v>
      </c>
      <c r="H5311">
        <v>7</v>
      </c>
      <c r="I5311">
        <v>967</v>
      </c>
      <c r="J5311">
        <v>20</v>
      </c>
      <c r="K5311">
        <v>5415.2</v>
      </c>
      <c r="L5311">
        <v>1014.4</v>
      </c>
      <c r="M5311" t="s">
        <v>32</v>
      </c>
      <c r="N5311" t="s">
        <v>66</v>
      </c>
      <c r="O5311">
        <v>2</v>
      </c>
      <c r="P5311">
        <v>2023</v>
      </c>
      <c r="Q5311">
        <v>12</v>
      </c>
      <c r="R5311" t="s">
        <v>54</v>
      </c>
      <c r="S5311">
        <v>4</v>
      </c>
      <c r="T5311">
        <v>49</v>
      </c>
      <c r="U5311">
        <v>2</v>
      </c>
      <c r="V5311">
        <v>3</v>
      </c>
      <c r="W5311" t="s">
        <v>83</v>
      </c>
      <c r="X5311" t="s">
        <v>47</v>
      </c>
      <c r="Y5311">
        <v>135380</v>
      </c>
      <c r="Z5311">
        <v>0.19</v>
      </c>
    </row>
    <row r="5312" spans="1:26" x14ac:dyDescent="0.25">
      <c r="A5312" t="s">
        <v>7237</v>
      </c>
      <c r="B5312" s="1">
        <v>45062</v>
      </c>
      <c r="C5312" t="s">
        <v>449</v>
      </c>
      <c r="D5312" t="s">
        <v>50</v>
      </c>
      <c r="E5312" t="s">
        <v>51</v>
      </c>
      <c r="F5312" t="s">
        <v>52</v>
      </c>
      <c r="G5312" t="s">
        <v>53</v>
      </c>
      <c r="H5312">
        <v>2</v>
      </c>
      <c r="I5312">
        <v>224</v>
      </c>
      <c r="J5312">
        <v>8</v>
      </c>
      <c r="K5312">
        <v>412.16</v>
      </c>
      <c r="L5312">
        <v>53.69</v>
      </c>
      <c r="M5312" t="s">
        <v>32</v>
      </c>
      <c r="N5312" t="s">
        <v>44</v>
      </c>
      <c r="O5312">
        <v>7</v>
      </c>
      <c r="P5312">
        <v>2023</v>
      </c>
      <c r="Q5312">
        <v>5</v>
      </c>
      <c r="R5312" t="s">
        <v>238</v>
      </c>
      <c r="S5312">
        <v>2</v>
      </c>
      <c r="T5312">
        <v>20</v>
      </c>
      <c r="U5312">
        <v>3</v>
      </c>
      <c r="V5312">
        <v>2</v>
      </c>
      <c r="W5312" t="s">
        <v>76</v>
      </c>
      <c r="X5312" t="s">
        <v>47</v>
      </c>
      <c r="Y5312">
        <v>3584</v>
      </c>
      <c r="Z5312">
        <v>0.13</v>
      </c>
    </row>
    <row r="5313" spans="1:26" x14ac:dyDescent="0.25">
      <c r="A5313" t="s">
        <v>7238</v>
      </c>
      <c r="B5313" s="1">
        <v>45124</v>
      </c>
      <c r="C5313" t="s">
        <v>378</v>
      </c>
      <c r="D5313" t="s">
        <v>63</v>
      </c>
      <c r="E5313" t="s">
        <v>58</v>
      </c>
      <c r="F5313" t="s">
        <v>41</v>
      </c>
      <c r="G5313" t="s">
        <v>42</v>
      </c>
      <c r="H5313">
        <v>8</v>
      </c>
      <c r="I5313">
        <v>3045</v>
      </c>
      <c r="J5313">
        <v>27</v>
      </c>
      <c r="K5313">
        <v>17782.8</v>
      </c>
      <c r="L5313">
        <v>2271.58</v>
      </c>
      <c r="M5313" t="s">
        <v>43</v>
      </c>
      <c r="N5313" t="s">
        <v>44</v>
      </c>
      <c r="O5313">
        <v>2</v>
      </c>
      <c r="P5313">
        <v>2023</v>
      </c>
      <c r="Q5313">
        <v>7</v>
      </c>
      <c r="R5313" t="s">
        <v>125</v>
      </c>
      <c r="S5313">
        <v>3</v>
      </c>
      <c r="T5313">
        <v>29</v>
      </c>
      <c r="U5313">
        <v>4</v>
      </c>
      <c r="V5313">
        <v>1</v>
      </c>
      <c r="W5313" t="s">
        <v>60</v>
      </c>
      <c r="X5313" t="s">
        <v>47</v>
      </c>
      <c r="Y5313">
        <v>657720</v>
      </c>
      <c r="Z5313">
        <v>0.13</v>
      </c>
    </row>
    <row r="5314" spans="1:26" x14ac:dyDescent="0.25">
      <c r="A5314" t="s">
        <v>7239</v>
      </c>
      <c r="B5314" s="1">
        <v>45058</v>
      </c>
      <c r="C5314" t="s">
        <v>2910</v>
      </c>
      <c r="D5314" t="s">
        <v>50</v>
      </c>
      <c r="E5314" t="s">
        <v>51</v>
      </c>
      <c r="F5314" t="s">
        <v>30</v>
      </c>
      <c r="G5314" t="s">
        <v>31</v>
      </c>
      <c r="H5314">
        <v>3</v>
      </c>
      <c r="I5314">
        <v>4776</v>
      </c>
      <c r="J5314">
        <v>30</v>
      </c>
      <c r="K5314">
        <v>10029.6</v>
      </c>
      <c r="L5314">
        <v>871.88</v>
      </c>
      <c r="M5314" t="s">
        <v>65</v>
      </c>
      <c r="N5314" t="s">
        <v>33</v>
      </c>
      <c r="O5314">
        <v>2</v>
      </c>
      <c r="P5314">
        <v>2023</v>
      </c>
      <c r="Q5314">
        <v>5</v>
      </c>
      <c r="R5314" t="s">
        <v>238</v>
      </c>
      <c r="S5314">
        <v>2</v>
      </c>
      <c r="T5314">
        <v>19</v>
      </c>
      <c r="U5314">
        <v>2</v>
      </c>
      <c r="V5314">
        <v>5</v>
      </c>
      <c r="W5314" t="s">
        <v>46</v>
      </c>
      <c r="X5314" t="s">
        <v>47</v>
      </c>
      <c r="Y5314">
        <v>429840</v>
      </c>
      <c r="Z5314">
        <v>0.09</v>
      </c>
    </row>
    <row r="5315" spans="1:26" x14ac:dyDescent="0.25">
      <c r="A5315" t="s">
        <v>7240</v>
      </c>
      <c r="B5315" s="1">
        <v>45002</v>
      </c>
      <c r="C5315" t="s">
        <v>1996</v>
      </c>
      <c r="D5315" t="s">
        <v>63</v>
      </c>
      <c r="E5315" t="s">
        <v>29</v>
      </c>
      <c r="F5315" t="s">
        <v>30</v>
      </c>
      <c r="G5315" t="s">
        <v>86</v>
      </c>
      <c r="H5315">
        <v>3</v>
      </c>
      <c r="I5315">
        <v>4532</v>
      </c>
      <c r="J5315">
        <v>5</v>
      </c>
      <c r="K5315">
        <v>12916.2</v>
      </c>
      <c r="L5315">
        <v>2175.9299999999998</v>
      </c>
      <c r="M5315" t="s">
        <v>65</v>
      </c>
      <c r="N5315" t="s">
        <v>33</v>
      </c>
      <c r="O5315">
        <v>6</v>
      </c>
      <c r="P5315">
        <v>2023</v>
      </c>
      <c r="Q5315">
        <v>3</v>
      </c>
      <c r="R5315" t="s">
        <v>105</v>
      </c>
      <c r="S5315">
        <v>1</v>
      </c>
      <c r="T5315">
        <v>11</v>
      </c>
      <c r="U5315">
        <v>3</v>
      </c>
      <c r="V5315">
        <v>5</v>
      </c>
      <c r="W5315" t="s">
        <v>46</v>
      </c>
      <c r="X5315" t="s">
        <v>47</v>
      </c>
      <c r="Y5315">
        <v>67980</v>
      </c>
      <c r="Z5315">
        <v>0.17</v>
      </c>
    </row>
    <row r="5316" spans="1:26" x14ac:dyDescent="0.25">
      <c r="A5316" t="s">
        <v>7241</v>
      </c>
      <c r="B5316" s="1">
        <v>45106</v>
      </c>
      <c r="C5316" t="s">
        <v>433</v>
      </c>
      <c r="D5316" t="s">
        <v>39</v>
      </c>
      <c r="E5316" t="s">
        <v>29</v>
      </c>
      <c r="F5316" t="s">
        <v>52</v>
      </c>
      <c r="G5316" t="s">
        <v>91</v>
      </c>
      <c r="H5316">
        <v>5</v>
      </c>
      <c r="I5316">
        <v>4599</v>
      </c>
      <c r="J5316">
        <v>21</v>
      </c>
      <c r="K5316">
        <v>18166.05</v>
      </c>
      <c r="L5316">
        <v>1431.41</v>
      </c>
      <c r="M5316" t="s">
        <v>43</v>
      </c>
      <c r="N5316" t="s">
        <v>44</v>
      </c>
      <c r="O5316">
        <v>1</v>
      </c>
      <c r="P5316">
        <v>2023</v>
      </c>
      <c r="Q5316">
        <v>6</v>
      </c>
      <c r="R5316" t="s">
        <v>95</v>
      </c>
      <c r="S5316">
        <v>2</v>
      </c>
      <c r="T5316">
        <v>26</v>
      </c>
      <c r="U5316">
        <v>5</v>
      </c>
      <c r="V5316">
        <v>4</v>
      </c>
      <c r="W5316" t="s">
        <v>73</v>
      </c>
      <c r="X5316" t="s">
        <v>47</v>
      </c>
      <c r="Y5316">
        <v>482895</v>
      </c>
      <c r="Z5316">
        <v>0.08</v>
      </c>
    </row>
    <row r="5317" spans="1:26" x14ac:dyDescent="0.25">
      <c r="A5317" t="s">
        <v>7242</v>
      </c>
      <c r="B5317" s="1">
        <v>45042</v>
      </c>
      <c r="C5317" t="s">
        <v>3332</v>
      </c>
      <c r="D5317" t="s">
        <v>50</v>
      </c>
      <c r="E5317" t="s">
        <v>51</v>
      </c>
      <c r="F5317" t="s">
        <v>41</v>
      </c>
      <c r="G5317" t="s">
        <v>42</v>
      </c>
      <c r="H5317">
        <v>7</v>
      </c>
      <c r="I5317">
        <v>1580</v>
      </c>
      <c r="J5317">
        <v>21</v>
      </c>
      <c r="K5317">
        <v>8737.4</v>
      </c>
      <c r="L5317">
        <v>1476.05</v>
      </c>
      <c r="M5317" t="s">
        <v>43</v>
      </c>
      <c r="N5317" t="s">
        <v>66</v>
      </c>
      <c r="O5317">
        <v>7</v>
      </c>
      <c r="P5317">
        <v>2023</v>
      </c>
      <c r="Q5317">
        <v>4</v>
      </c>
      <c r="R5317" t="s">
        <v>100</v>
      </c>
      <c r="S5317">
        <v>2</v>
      </c>
      <c r="T5317">
        <v>17</v>
      </c>
      <c r="U5317">
        <v>5</v>
      </c>
      <c r="V5317">
        <v>3</v>
      </c>
      <c r="W5317" t="s">
        <v>83</v>
      </c>
      <c r="X5317" t="s">
        <v>47</v>
      </c>
      <c r="Y5317">
        <v>232260</v>
      </c>
      <c r="Z5317">
        <v>0.17</v>
      </c>
    </row>
    <row r="5318" spans="1:26" x14ac:dyDescent="0.25">
      <c r="A5318" t="s">
        <v>7243</v>
      </c>
      <c r="B5318" s="1">
        <v>45155</v>
      </c>
      <c r="C5318" t="s">
        <v>830</v>
      </c>
      <c r="D5318" t="s">
        <v>39</v>
      </c>
      <c r="E5318" t="s">
        <v>29</v>
      </c>
      <c r="F5318" t="s">
        <v>41</v>
      </c>
      <c r="G5318" t="s">
        <v>42</v>
      </c>
      <c r="H5318">
        <v>9</v>
      </c>
      <c r="I5318">
        <v>2576</v>
      </c>
      <c r="J5318">
        <v>3</v>
      </c>
      <c r="K5318">
        <v>22488.48</v>
      </c>
      <c r="L5318">
        <v>4152.41</v>
      </c>
      <c r="M5318" t="s">
        <v>32</v>
      </c>
      <c r="N5318" t="s">
        <v>66</v>
      </c>
      <c r="O5318">
        <v>5</v>
      </c>
      <c r="P5318">
        <v>2023</v>
      </c>
      <c r="Q5318">
        <v>8</v>
      </c>
      <c r="R5318" t="s">
        <v>72</v>
      </c>
      <c r="S5318">
        <v>3</v>
      </c>
      <c r="T5318">
        <v>33</v>
      </c>
      <c r="U5318">
        <v>3</v>
      </c>
      <c r="V5318">
        <v>4</v>
      </c>
      <c r="W5318" t="s">
        <v>73</v>
      </c>
      <c r="X5318" t="s">
        <v>47</v>
      </c>
      <c r="Y5318">
        <v>69552</v>
      </c>
      <c r="Z5318">
        <v>0.18</v>
      </c>
    </row>
    <row r="5319" spans="1:26" x14ac:dyDescent="0.25">
      <c r="A5319" t="s">
        <v>7244</v>
      </c>
      <c r="B5319" s="1">
        <v>44995</v>
      </c>
      <c r="C5319" t="s">
        <v>7152</v>
      </c>
      <c r="D5319" t="s">
        <v>63</v>
      </c>
      <c r="E5319" t="s">
        <v>40</v>
      </c>
      <c r="F5319" t="s">
        <v>52</v>
      </c>
      <c r="G5319" t="s">
        <v>91</v>
      </c>
      <c r="H5319">
        <v>9</v>
      </c>
      <c r="I5319">
        <v>4812</v>
      </c>
      <c r="J5319">
        <v>8</v>
      </c>
      <c r="K5319">
        <v>39843.360000000001</v>
      </c>
      <c r="L5319">
        <v>5988.69</v>
      </c>
      <c r="M5319" t="s">
        <v>65</v>
      </c>
      <c r="N5319" t="s">
        <v>44</v>
      </c>
      <c r="O5319">
        <v>5</v>
      </c>
      <c r="P5319">
        <v>2023</v>
      </c>
      <c r="Q5319">
        <v>3</v>
      </c>
      <c r="R5319" t="s">
        <v>105</v>
      </c>
      <c r="S5319">
        <v>1</v>
      </c>
      <c r="T5319">
        <v>10</v>
      </c>
      <c r="U5319">
        <v>2</v>
      </c>
      <c r="V5319">
        <v>5</v>
      </c>
      <c r="W5319" t="s">
        <v>46</v>
      </c>
      <c r="X5319" t="s">
        <v>47</v>
      </c>
      <c r="Y5319">
        <v>346464</v>
      </c>
      <c r="Z5319">
        <v>0.15</v>
      </c>
    </row>
    <row r="5320" spans="1:26" x14ac:dyDescent="0.25">
      <c r="A5320" t="s">
        <v>7245</v>
      </c>
      <c r="B5320" s="1">
        <v>44928</v>
      </c>
      <c r="C5320" t="s">
        <v>617</v>
      </c>
      <c r="D5320" t="s">
        <v>63</v>
      </c>
      <c r="E5320" t="s">
        <v>29</v>
      </c>
      <c r="F5320" t="s">
        <v>41</v>
      </c>
      <c r="G5320" t="s">
        <v>59</v>
      </c>
      <c r="H5320">
        <v>1</v>
      </c>
      <c r="I5320">
        <v>1200</v>
      </c>
      <c r="J5320">
        <v>0</v>
      </c>
      <c r="K5320">
        <v>1200</v>
      </c>
      <c r="L5320">
        <v>189.18</v>
      </c>
      <c r="M5320" t="s">
        <v>65</v>
      </c>
      <c r="N5320" t="s">
        <v>44</v>
      </c>
      <c r="O5320">
        <v>2</v>
      </c>
      <c r="P5320">
        <v>2023</v>
      </c>
      <c r="Q5320">
        <v>1</v>
      </c>
      <c r="R5320" t="s">
        <v>34</v>
      </c>
      <c r="S5320">
        <v>1</v>
      </c>
      <c r="T5320">
        <v>1</v>
      </c>
      <c r="U5320">
        <v>1</v>
      </c>
      <c r="V5320">
        <v>1</v>
      </c>
      <c r="W5320" t="s">
        <v>60</v>
      </c>
      <c r="X5320" t="s">
        <v>47</v>
      </c>
      <c r="Y5320">
        <v>0</v>
      </c>
      <c r="Z5320">
        <v>0.16</v>
      </c>
    </row>
    <row r="5321" spans="1:26" x14ac:dyDescent="0.25">
      <c r="A5321" t="s">
        <v>7246</v>
      </c>
      <c r="B5321" s="1">
        <v>45226</v>
      </c>
      <c r="C5321" t="s">
        <v>2755</v>
      </c>
      <c r="D5321" t="s">
        <v>63</v>
      </c>
      <c r="E5321" t="s">
        <v>40</v>
      </c>
      <c r="F5321" t="s">
        <v>41</v>
      </c>
      <c r="G5321" t="s">
        <v>59</v>
      </c>
      <c r="H5321">
        <v>10</v>
      </c>
      <c r="I5321">
        <v>3137</v>
      </c>
      <c r="J5321">
        <v>14</v>
      </c>
      <c r="K5321">
        <v>26978.2</v>
      </c>
      <c r="L5321">
        <v>2128.44</v>
      </c>
      <c r="M5321" t="s">
        <v>32</v>
      </c>
      <c r="N5321" t="s">
        <v>66</v>
      </c>
      <c r="O5321">
        <v>5</v>
      </c>
      <c r="P5321">
        <v>2023</v>
      </c>
      <c r="Q5321">
        <v>10</v>
      </c>
      <c r="R5321" t="s">
        <v>45</v>
      </c>
      <c r="S5321">
        <v>4</v>
      </c>
      <c r="T5321">
        <v>43</v>
      </c>
      <c r="U5321">
        <v>4</v>
      </c>
      <c r="V5321">
        <v>5</v>
      </c>
      <c r="W5321" t="s">
        <v>46</v>
      </c>
      <c r="X5321" t="s">
        <v>47</v>
      </c>
      <c r="Y5321">
        <v>439180</v>
      </c>
      <c r="Z5321">
        <v>0.08</v>
      </c>
    </row>
    <row r="5322" spans="1:26" x14ac:dyDescent="0.25">
      <c r="A5322" t="s">
        <v>7247</v>
      </c>
      <c r="B5322" s="1">
        <v>45077</v>
      </c>
      <c r="C5322" t="s">
        <v>5125</v>
      </c>
      <c r="D5322" t="s">
        <v>50</v>
      </c>
      <c r="E5322" t="s">
        <v>51</v>
      </c>
      <c r="F5322" t="s">
        <v>30</v>
      </c>
      <c r="G5322" t="s">
        <v>31</v>
      </c>
      <c r="H5322">
        <v>8</v>
      </c>
      <c r="I5322">
        <v>1873</v>
      </c>
      <c r="J5322">
        <v>27</v>
      </c>
      <c r="K5322">
        <v>10938.32</v>
      </c>
      <c r="L5322">
        <v>1267.8499999999999</v>
      </c>
      <c r="M5322" t="s">
        <v>43</v>
      </c>
      <c r="N5322" t="s">
        <v>33</v>
      </c>
      <c r="O5322">
        <v>1</v>
      </c>
      <c r="P5322">
        <v>2023</v>
      </c>
      <c r="Q5322">
        <v>5</v>
      </c>
      <c r="R5322" t="s">
        <v>238</v>
      </c>
      <c r="S5322">
        <v>2</v>
      </c>
      <c r="T5322">
        <v>22</v>
      </c>
      <c r="U5322">
        <v>5</v>
      </c>
      <c r="V5322">
        <v>3</v>
      </c>
      <c r="W5322" t="s">
        <v>83</v>
      </c>
      <c r="X5322" t="s">
        <v>47</v>
      </c>
      <c r="Y5322">
        <v>404568</v>
      </c>
      <c r="Z5322">
        <v>0.12</v>
      </c>
    </row>
    <row r="5323" spans="1:26" x14ac:dyDescent="0.25">
      <c r="A5323" t="s">
        <v>7248</v>
      </c>
      <c r="B5323" s="1">
        <v>45208</v>
      </c>
      <c r="C5323" t="s">
        <v>5377</v>
      </c>
      <c r="D5323" t="s">
        <v>63</v>
      </c>
      <c r="E5323" t="s">
        <v>51</v>
      </c>
      <c r="F5323" t="s">
        <v>30</v>
      </c>
      <c r="G5323" t="s">
        <v>31</v>
      </c>
      <c r="H5323">
        <v>7</v>
      </c>
      <c r="I5323">
        <v>2749</v>
      </c>
      <c r="J5323">
        <v>28</v>
      </c>
      <c r="K5323">
        <v>13854.96</v>
      </c>
      <c r="L5323">
        <v>1324.4</v>
      </c>
      <c r="M5323" t="s">
        <v>65</v>
      </c>
      <c r="N5323" t="s">
        <v>66</v>
      </c>
      <c r="O5323">
        <v>4</v>
      </c>
      <c r="P5323">
        <v>2023</v>
      </c>
      <c r="Q5323">
        <v>10</v>
      </c>
      <c r="R5323" t="s">
        <v>45</v>
      </c>
      <c r="S5323">
        <v>4</v>
      </c>
      <c r="T5323">
        <v>41</v>
      </c>
      <c r="U5323">
        <v>2</v>
      </c>
      <c r="V5323">
        <v>1</v>
      </c>
      <c r="W5323" t="s">
        <v>60</v>
      </c>
      <c r="X5323" t="s">
        <v>47</v>
      </c>
      <c r="Y5323">
        <v>538804</v>
      </c>
      <c r="Z5323">
        <v>0.1</v>
      </c>
    </row>
    <row r="5324" spans="1:26" x14ac:dyDescent="0.25">
      <c r="A5324" t="s">
        <v>7249</v>
      </c>
      <c r="B5324" s="1">
        <v>45052</v>
      </c>
      <c r="C5324" t="s">
        <v>1467</v>
      </c>
      <c r="D5324" t="s">
        <v>39</v>
      </c>
      <c r="E5324" t="s">
        <v>51</v>
      </c>
      <c r="F5324" t="s">
        <v>52</v>
      </c>
      <c r="G5324" t="s">
        <v>91</v>
      </c>
      <c r="H5324">
        <v>9</v>
      </c>
      <c r="I5324">
        <v>2312</v>
      </c>
      <c r="J5324">
        <v>18</v>
      </c>
      <c r="K5324">
        <v>17062.560000000001</v>
      </c>
      <c r="L5324">
        <v>2899.31</v>
      </c>
      <c r="M5324" t="s">
        <v>32</v>
      </c>
      <c r="N5324" t="s">
        <v>44</v>
      </c>
      <c r="O5324">
        <v>4</v>
      </c>
      <c r="P5324">
        <v>2023</v>
      </c>
      <c r="Q5324">
        <v>5</v>
      </c>
      <c r="R5324" t="s">
        <v>238</v>
      </c>
      <c r="S5324">
        <v>2</v>
      </c>
      <c r="T5324">
        <v>18</v>
      </c>
      <c r="U5324">
        <v>1</v>
      </c>
      <c r="V5324">
        <v>6</v>
      </c>
      <c r="W5324" t="s">
        <v>35</v>
      </c>
      <c r="X5324" t="s">
        <v>36</v>
      </c>
      <c r="Y5324">
        <v>374544</v>
      </c>
      <c r="Z5324">
        <v>0.17</v>
      </c>
    </row>
    <row r="5325" spans="1:26" x14ac:dyDescent="0.25">
      <c r="A5325" t="s">
        <v>7250</v>
      </c>
      <c r="B5325" s="1">
        <v>44973</v>
      </c>
      <c r="C5325" t="s">
        <v>431</v>
      </c>
      <c r="D5325" t="s">
        <v>63</v>
      </c>
      <c r="E5325" t="s">
        <v>51</v>
      </c>
      <c r="F5325" t="s">
        <v>30</v>
      </c>
      <c r="G5325" t="s">
        <v>31</v>
      </c>
      <c r="H5325">
        <v>10</v>
      </c>
      <c r="I5325">
        <v>1502</v>
      </c>
      <c r="J5325">
        <v>2</v>
      </c>
      <c r="K5325">
        <v>14719.6</v>
      </c>
      <c r="L5325">
        <v>2573.36</v>
      </c>
      <c r="M5325" t="s">
        <v>32</v>
      </c>
      <c r="N5325" t="s">
        <v>66</v>
      </c>
      <c r="O5325">
        <v>4</v>
      </c>
      <c r="P5325">
        <v>2023</v>
      </c>
      <c r="Q5325">
        <v>2</v>
      </c>
      <c r="R5325" t="s">
        <v>67</v>
      </c>
      <c r="S5325">
        <v>1</v>
      </c>
      <c r="T5325">
        <v>7</v>
      </c>
      <c r="U5325">
        <v>3</v>
      </c>
      <c r="V5325">
        <v>4</v>
      </c>
      <c r="W5325" t="s">
        <v>73</v>
      </c>
      <c r="X5325" t="s">
        <v>47</v>
      </c>
      <c r="Y5325">
        <v>30040</v>
      </c>
      <c r="Z5325">
        <v>0.17</v>
      </c>
    </row>
    <row r="5326" spans="1:26" x14ac:dyDescent="0.25">
      <c r="A5326" t="s">
        <v>7251</v>
      </c>
      <c r="B5326" s="1">
        <v>45030</v>
      </c>
      <c r="C5326" t="s">
        <v>5697</v>
      </c>
      <c r="D5326" t="s">
        <v>63</v>
      </c>
      <c r="E5326" t="s">
        <v>51</v>
      </c>
      <c r="F5326" t="s">
        <v>52</v>
      </c>
      <c r="G5326" t="s">
        <v>79</v>
      </c>
      <c r="H5326">
        <v>6</v>
      </c>
      <c r="I5326">
        <v>3593</v>
      </c>
      <c r="J5326">
        <v>26</v>
      </c>
      <c r="K5326">
        <v>15952.92</v>
      </c>
      <c r="L5326">
        <v>2791.08</v>
      </c>
      <c r="M5326" t="s">
        <v>65</v>
      </c>
      <c r="N5326" t="s">
        <v>66</v>
      </c>
      <c r="O5326">
        <v>6</v>
      </c>
      <c r="P5326">
        <v>2023</v>
      </c>
      <c r="Q5326">
        <v>4</v>
      </c>
      <c r="R5326" t="s">
        <v>100</v>
      </c>
      <c r="S5326">
        <v>2</v>
      </c>
      <c r="T5326">
        <v>15</v>
      </c>
      <c r="U5326">
        <v>3</v>
      </c>
      <c r="V5326">
        <v>5</v>
      </c>
      <c r="W5326" t="s">
        <v>46</v>
      </c>
      <c r="X5326" t="s">
        <v>47</v>
      </c>
      <c r="Y5326">
        <v>560508</v>
      </c>
      <c r="Z5326">
        <v>0.17</v>
      </c>
    </row>
    <row r="5327" spans="1:26" x14ac:dyDescent="0.25">
      <c r="A5327" t="s">
        <v>7252</v>
      </c>
      <c r="B5327" s="1">
        <v>44962</v>
      </c>
      <c r="C5327" t="s">
        <v>3647</v>
      </c>
      <c r="D5327" t="s">
        <v>63</v>
      </c>
      <c r="E5327" t="s">
        <v>40</v>
      </c>
      <c r="F5327" t="s">
        <v>52</v>
      </c>
      <c r="G5327" t="s">
        <v>79</v>
      </c>
      <c r="H5327">
        <v>4</v>
      </c>
      <c r="I5327">
        <v>4859</v>
      </c>
      <c r="J5327">
        <v>14</v>
      </c>
      <c r="K5327">
        <v>16714.96</v>
      </c>
      <c r="L5327">
        <v>2829.89</v>
      </c>
      <c r="M5327" t="s">
        <v>32</v>
      </c>
      <c r="N5327" t="s">
        <v>44</v>
      </c>
      <c r="O5327">
        <v>6</v>
      </c>
      <c r="P5327">
        <v>2023</v>
      </c>
      <c r="Q5327">
        <v>2</v>
      </c>
      <c r="R5327" t="s">
        <v>67</v>
      </c>
      <c r="S5327">
        <v>1</v>
      </c>
      <c r="T5327">
        <v>6</v>
      </c>
      <c r="U5327">
        <v>2</v>
      </c>
      <c r="V5327">
        <v>0</v>
      </c>
      <c r="W5327" t="s">
        <v>55</v>
      </c>
      <c r="X5327" t="s">
        <v>36</v>
      </c>
      <c r="Y5327">
        <v>272104</v>
      </c>
      <c r="Z5327">
        <v>0.17</v>
      </c>
    </row>
    <row r="5328" spans="1:26" x14ac:dyDescent="0.25">
      <c r="A5328" t="s">
        <v>7253</v>
      </c>
      <c r="B5328" s="1">
        <v>44932</v>
      </c>
      <c r="C5328" t="s">
        <v>1743</v>
      </c>
      <c r="D5328" t="s">
        <v>28</v>
      </c>
      <c r="E5328" t="s">
        <v>51</v>
      </c>
      <c r="F5328" t="s">
        <v>30</v>
      </c>
      <c r="G5328" t="s">
        <v>31</v>
      </c>
      <c r="H5328">
        <v>3</v>
      </c>
      <c r="I5328">
        <v>1460</v>
      </c>
      <c r="J5328">
        <v>25</v>
      </c>
      <c r="K5328">
        <v>3285</v>
      </c>
      <c r="L5328">
        <v>365.57</v>
      </c>
      <c r="M5328" t="s">
        <v>32</v>
      </c>
      <c r="N5328" t="s">
        <v>44</v>
      </c>
      <c r="O5328">
        <v>2</v>
      </c>
      <c r="P5328">
        <v>2023</v>
      </c>
      <c r="Q5328">
        <v>1</v>
      </c>
      <c r="R5328" t="s">
        <v>34</v>
      </c>
      <c r="S5328">
        <v>1</v>
      </c>
      <c r="T5328">
        <v>1</v>
      </c>
      <c r="U5328">
        <v>1</v>
      </c>
      <c r="V5328">
        <v>5</v>
      </c>
      <c r="W5328" t="s">
        <v>46</v>
      </c>
      <c r="X5328" t="s">
        <v>47</v>
      </c>
      <c r="Y5328">
        <v>109500</v>
      </c>
      <c r="Z5328">
        <v>0.11</v>
      </c>
    </row>
    <row r="5329" spans="1:26" x14ac:dyDescent="0.25">
      <c r="A5329" t="s">
        <v>7254</v>
      </c>
      <c r="B5329" s="1">
        <v>44998</v>
      </c>
      <c r="C5329" t="s">
        <v>4391</v>
      </c>
      <c r="D5329" t="s">
        <v>39</v>
      </c>
      <c r="E5329" t="s">
        <v>29</v>
      </c>
      <c r="F5329" t="s">
        <v>41</v>
      </c>
      <c r="G5329" t="s">
        <v>59</v>
      </c>
      <c r="H5329">
        <v>3</v>
      </c>
      <c r="I5329">
        <v>882</v>
      </c>
      <c r="J5329">
        <v>10</v>
      </c>
      <c r="K5329">
        <v>2381.4</v>
      </c>
      <c r="L5329">
        <v>469.71</v>
      </c>
      <c r="M5329" t="s">
        <v>43</v>
      </c>
      <c r="N5329" t="s">
        <v>33</v>
      </c>
      <c r="O5329">
        <v>3</v>
      </c>
      <c r="P5329">
        <v>2023</v>
      </c>
      <c r="Q5329">
        <v>3</v>
      </c>
      <c r="R5329" t="s">
        <v>105</v>
      </c>
      <c r="S5329">
        <v>1</v>
      </c>
      <c r="T5329">
        <v>11</v>
      </c>
      <c r="U5329">
        <v>3</v>
      </c>
      <c r="V5329">
        <v>1</v>
      </c>
      <c r="W5329" t="s">
        <v>60</v>
      </c>
      <c r="X5329" t="s">
        <v>47</v>
      </c>
      <c r="Y5329">
        <v>26460</v>
      </c>
      <c r="Z5329">
        <v>0.2</v>
      </c>
    </row>
    <row r="5330" spans="1:26" x14ac:dyDescent="0.25">
      <c r="A5330" t="s">
        <v>7255</v>
      </c>
      <c r="B5330" s="1">
        <v>45149</v>
      </c>
      <c r="C5330" t="s">
        <v>3733</v>
      </c>
      <c r="D5330" t="s">
        <v>39</v>
      </c>
      <c r="E5330" t="s">
        <v>58</v>
      </c>
      <c r="F5330" t="s">
        <v>41</v>
      </c>
      <c r="G5330" t="s">
        <v>59</v>
      </c>
      <c r="H5330">
        <v>1</v>
      </c>
      <c r="I5330">
        <v>1370</v>
      </c>
      <c r="J5330">
        <v>17</v>
      </c>
      <c r="K5330">
        <v>1137.0999999999999</v>
      </c>
      <c r="L5330">
        <v>136.65</v>
      </c>
      <c r="M5330" t="s">
        <v>32</v>
      </c>
      <c r="N5330" t="s">
        <v>33</v>
      </c>
      <c r="O5330">
        <v>3</v>
      </c>
      <c r="P5330">
        <v>2023</v>
      </c>
      <c r="Q5330">
        <v>8</v>
      </c>
      <c r="R5330" t="s">
        <v>72</v>
      </c>
      <c r="S5330">
        <v>3</v>
      </c>
      <c r="T5330">
        <v>32</v>
      </c>
      <c r="U5330">
        <v>2</v>
      </c>
      <c r="V5330">
        <v>5</v>
      </c>
      <c r="W5330" t="s">
        <v>46</v>
      </c>
      <c r="X5330" t="s">
        <v>47</v>
      </c>
      <c r="Y5330">
        <v>23290</v>
      </c>
      <c r="Z5330">
        <v>0.12</v>
      </c>
    </row>
    <row r="5331" spans="1:26" x14ac:dyDescent="0.25">
      <c r="A5331" t="s">
        <v>7256</v>
      </c>
      <c r="B5331" s="1">
        <v>44955</v>
      </c>
      <c r="C5331" t="s">
        <v>1527</v>
      </c>
      <c r="D5331" t="s">
        <v>28</v>
      </c>
      <c r="E5331" t="s">
        <v>51</v>
      </c>
      <c r="F5331" t="s">
        <v>41</v>
      </c>
      <c r="G5331" t="s">
        <v>116</v>
      </c>
      <c r="H5331">
        <v>9</v>
      </c>
      <c r="I5331">
        <v>2433</v>
      </c>
      <c r="J5331">
        <v>25</v>
      </c>
      <c r="K5331">
        <v>16422.75</v>
      </c>
      <c r="L5331">
        <v>2507.37</v>
      </c>
      <c r="M5331" t="s">
        <v>65</v>
      </c>
      <c r="N5331" t="s">
        <v>44</v>
      </c>
      <c r="O5331">
        <v>4</v>
      </c>
      <c r="P5331">
        <v>2023</v>
      </c>
      <c r="Q5331">
        <v>1</v>
      </c>
      <c r="R5331" t="s">
        <v>34</v>
      </c>
      <c r="S5331">
        <v>1</v>
      </c>
      <c r="T5331">
        <v>5</v>
      </c>
      <c r="U5331">
        <v>5</v>
      </c>
      <c r="V5331">
        <v>0</v>
      </c>
      <c r="W5331" t="s">
        <v>55</v>
      </c>
      <c r="X5331" t="s">
        <v>36</v>
      </c>
      <c r="Y5331">
        <v>547425</v>
      </c>
      <c r="Z5331">
        <v>0.15</v>
      </c>
    </row>
    <row r="5332" spans="1:26" x14ac:dyDescent="0.25">
      <c r="A5332" t="s">
        <v>7257</v>
      </c>
      <c r="B5332" s="1">
        <v>45280</v>
      </c>
      <c r="C5332" t="s">
        <v>1228</v>
      </c>
      <c r="D5332" t="s">
        <v>39</v>
      </c>
      <c r="E5332" t="s">
        <v>51</v>
      </c>
      <c r="F5332" t="s">
        <v>52</v>
      </c>
      <c r="G5332" t="s">
        <v>79</v>
      </c>
      <c r="H5332">
        <v>9</v>
      </c>
      <c r="I5332">
        <v>2815</v>
      </c>
      <c r="J5332">
        <v>24</v>
      </c>
      <c r="K5332">
        <v>19254.599999999999</v>
      </c>
      <c r="L5332">
        <v>3672.42</v>
      </c>
      <c r="M5332" t="s">
        <v>65</v>
      </c>
      <c r="N5332" t="s">
        <v>33</v>
      </c>
      <c r="O5332">
        <v>4</v>
      </c>
      <c r="P5332">
        <v>2023</v>
      </c>
      <c r="Q5332">
        <v>12</v>
      </c>
      <c r="R5332" t="s">
        <v>54</v>
      </c>
      <c r="S5332">
        <v>4</v>
      </c>
      <c r="T5332">
        <v>51</v>
      </c>
      <c r="U5332">
        <v>4</v>
      </c>
      <c r="V5332">
        <v>3</v>
      </c>
      <c r="W5332" t="s">
        <v>83</v>
      </c>
      <c r="X5332" t="s">
        <v>47</v>
      </c>
      <c r="Y5332">
        <v>608040</v>
      </c>
      <c r="Z5332">
        <v>0.19</v>
      </c>
    </row>
    <row r="5333" spans="1:26" x14ac:dyDescent="0.25">
      <c r="A5333" t="s">
        <v>7258</v>
      </c>
      <c r="B5333" s="1">
        <v>45234</v>
      </c>
      <c r="C5333" t="s">
        <v>7259</v>
      </c>
      <c r="D5333" t="s">
        <v>63</v>
      </c>
      <c r="E5333" t="s">
        <v>51</v>
      </c>
      <c r="F5333" t="s">
        <v>30</v>
      </c>
      <c r="G5333" t="s">
        <v>31</v>
      </c>
      <c r="H5333">
        <v>5</v>
      </c>
      <c r="I5333">
        <v>2933</v>
      </c>
      <c r="J5333">
        <v>25</v>
      </c>
      <c r="K5333">
        <v>10998.75</v>
      </c>
      <c r="L5333">
        <v>1184.1300000000001</v>
      </c>
      <c r="M5333" t="s">
        <v>32</v>
      </c>
      <c r="N5333" t="s">
        <v>66</v>
      </c>
      <c r="O5333">
        <v>1</v>
      </c>
      <c r="P5333">
        <v>2023</v>
      </c>
      <c r="Q5333">
        <v>11</v>
      </c>
      <c r="R5333" t="s">
        <v>92</v>
      </c>
      <c r="S5333">
        <v>4</v>
      </c>
      <c r="T5333">
        <v>44</v>
      </c>
      <c r="U5333">
        <v>1</v>
      </c>
      <c r="V5333">
        <v>6</v>
      </c>
      <c r="W5333" t="s">
        <v>35</v>
      </c>
      <c r="X5333" t="s">
        <v>36</v>
      </c>
      <c r="Y5333">
        <v>366625</v>
      </c>
      <c r="Z5333">
        <v>0.11</v>
      </c>
    </row>
    <row r="5334" spans="1:26" x14ac:dyDescent="0.25">
      <c r="A5334" t="s">
        <v>7260</v>
      </c>
      <c r="B5334" s="1">
        <v>45037</v>
      </c>
      <c r="C5334" t="s">
        <v>214</v>
      </c>
      <c r="D5334" t="s">
        <v>28</v>
      </c>
      <c r="E5334" t="s">
        <v>51</v>
      </c>
      <c r="F5334" t="s">
        <v>52</v>
      </c>
      <c r="G5334" t="s">
        <v>53</v>
      </c>
      <c r="H5334">
        <v>2</v>
      </c>
      <c r="I5334">
        <v>2593</v>
      </c>
      <c r="J5334">
        <v>21</v>
      </c>
      <c r="K5334">
        <v>4096.9399999999996</v>
      </c>
      <c r="L5334">
        <v>694.66</v>
      </c>
      <c r="M5334" t="s">
        <v>32</v>
      </c>
      <c r="N5334" t="s">
        <v>44</v>
      </c>
      <c r="O5334">
        <v>5</v>
      </c>
      <c r="P5334">
        <v>2023</v>
      </c>
      <c r="Q5334">
        <v>4</v>
      </c>
      <c r="R5334" t="s">
        <v>100</v>
      </c>
      <c r="S5334">
        <v>2</v>
      </c>
      <c r="T5334">
        <v>16</v>
      </c>
      <c r="U5334">
        <v>4</v>
      </c>
      <c r="V5334">
        <v>5</v>
      </c>
      <c r="W5334" t="s">
        <v>46</v>
      </c>
      <c r="X5334" t="s">
        <v>47</v>
      </c>
      <c r="Y5334">
        <v>108906</v>
      </c>
      <c r="Z5334">
        <v>0.17</v>
      </c>
    </row>
    <row r="5335" spans="1:26" x14ac:dyDescent="0.25">
      <c r="A5335" t="s">
        <v>7261</v>
      </c>
      <c r="B5335" s="1">
        <v>45222</v>
      </c>
      <c r="C5335" t="s">
        <v>4224</v>
      </c>
      <c r="D5335" t="s">
        <v>28</v>
      </c>
      <c r="E5335" t="s">
        <v>40</v>
      </c>
      <c r="F5335" t="s">
        <v>41</v>
      </c>
      <c r="G5335" t="s">
        <v>42</v>
      </c>
      <c r="H5335">
        <v>1</v>
      </c>
      <c r="I5335">
        <v>4110</v>
      </c>
      <c r="J5335">
        <v>14</v>
      </c>
      <c r="K5335">
        <v>3534.6</v>
      </c>
      <c r="L5335">
        <v>684.84</v>
      </c>
      <c r="M5335" t="s">
        <v>32</v>
      </c>
      <c r="N5335" t="s">
        <v>66</v>
      </c>
      <c r="O5335">
        <v>4</v>
      </c>
      <c r="P5335">
        <v>2023</v>
      </c>
      <c r="Q5335">
        <v>10</v>
      </c>
      <c r="R5335" t="s">
        <v>45</v>
      </c>
      <c r="S5335">
        <v>4</v>
      </c>
      <c r="T5335">
        <v>43</v>
      </c>
      <c r="U5335">
        <v>4</v>
      </c>
      <c r="V5335">
        <v>1</v>
      </c>
      <c r="W5335" t="s">
        <v>60</v>
      </c>
      <c r="X5335" t="s">
        <v>47</v>
      </c>
      <c r="Y5335">
        <v>57540</v>
      </c>
      <c r="Z5335">
        <v>0.19</v>
      </c>
    </row>
    <row r="5336" spans="1:26" x14ac:dyDescent="0.25">
      <c r="A5336" t="s">
        <v>7262</v>
      </c>
      <c r="B5336" s="1">
        <v>44957</v>
      </c>
      <c r="C5336" t="s">
        <v>2276</v>
      </c>
      <c r="D5336" t="s">
        <v>63</v>
      </c>
      <c r="E5336" t="s">
        <v>58</v>
      </c>
      <c r="F5336" t="s">
        <v>41</v>
      </c>
      <c r="G5336" t="s">
        <v>59</v>
      </c>
      <c r="H5336">
        <v>6</v>
      </c>
      <c r="I5336">
        <v>1238</v>
      </c>
      <c r="J5336">
        <v>1</v>
      </c>
      <c r="K5336">
        <v>7353.72</v>
      </c>
      <c r="L5336">
        <v>375.73</v>
      </c>
      <c r="M5336" t="s">
        <v>32</v>
      </c>
      <c r="N5336" t="s">
        <v>44</v>
      </c>
      <c r="O5336">
        <v>6</v>
      </c>
      <c r="P5336">
        <v>2023</v>
      </c>
      <c r="Q5336">
        <v>1</v>
      </c>
      <c r="R5336" t="s">
        <v>34</v>
      </c>
      <c r="S5336">
        <v>1</v>
      </c>
      <c r="T5336">
        <v>5</v>
      </c>
      <c r="U5336">
        <v>5</v>
      </c>
      <c r="V5336">
        <v>2</v>
      </c>
      <c r="W5336" t="s">
        <v>76</v>
      </c>
      <c r="X5336" t="s">
        <v>47</v>
      </c>
      <c r="Y5336">
        <v>7428</v>
      </c>
      <c r="Z5336">
        <v>0.05</v>
      </c>
    </row>
    <row r="5337" spans="1:26" x14ac:dyDescent="0.25">
      <c r="A5337" t="s">
        <v>7263</v>
      </c>
      <c r="B5337" s="1">
        <v>44934</v>
      </c>
      <c r="C5337" t="s">
        <v>1418</v>
      </c>
      <c r="D5337" t="s">
        <v>28</v>
      </c>
      <c r="E5337" t="s">
        <v>51</v>
      </c>
      <c r="F5337" t="s">
        <v>30</v>
      </c>
      <c r="G5337" t="s">
        <v>31</v>
      </c>
      <c r="H5337">
        <v>6</v>
      </c>
      <c r="I5337">
        <v>325</v>
      </c>
      <c r="J5337">
        <v>28</v>
      </c>
      <c r="K5337">
        <v>1404</v>
      </c>
      <c r="L5337">
        <v>187.74</v>
      </c>
      <c r="M5337" t="s">
        <v>32</v>
      </c>
      <c r="N5337" t="s">
        <v>44</v>
      </c>
      <c r="O5337">
        <v>7</v>
      </c>
      <c r="P5337">
        <v>2023</v>
      </c>
      <c r="Q5337">
        <v>1</v>
      </c>
      <c r="R5337" t="s">
        <v>34</v>
      </c>
      <c r="S5337">
        <v>1</v>
      </c>
      <c r="T5337">
        <v>2</v>
      </c>
      <c r="U5337">
        <v>2</v>
      </c>
      <c r="V5337">
        <v>0</v>
      </c>
      <c r="W5337" t="s">
        <v>55</v>
      </c>
      <c r="X5337" t="s">
        <v>36</v>
      </c>
      <c r="Y5337">
        <v>54600</v>
      </c>
      <c r="Z5337">
        <v>0.13</v>
      </c>
    </row>
    <row r="5338" spans="1:26" x14ac:dyDescent="0.25">
      <c r="A5338" t="s">
        <v>7264</v>
      </c>
      <c r="B5338" s="1">
        <v>45162</v>
      </c>
      <c r="C5338" t="s">
        <v>7265</v>
      </c>
      <c r="D5338" t="s">
        <v>63</v>
      </c>
      <c r="E5338" t="s">
        <v>58</v>
      </c>
      <c r="F5338" t="s">
        <v>52</v>
      </c>
      <c r="G5338" t="s">
        <v>53</v>
      </c>
      <c r="H5338">
        <v>7</v>
      </c>
      <c r="I5338">
        <v>4388</v>
      </c>
      <c r="J5338">
        <v>17</v>
      </c>
      <c r="K5338">
        <v>25494.28</v>
      </c>
      <c r="L5338">
        <v>4916.83</v>
      </c>
      <c r="M5338" t="s">
        <v>43</v>
      </c>
      <c r="N5338" t="s">
        <v>66</v>
      </c>
      <c r="O5338">
        <v>3</v>
      </c>
      <c r="P5338">
        <v>2023</v>
      </c>
      <c r="Q5338">
        <v>8</v>
      </c>
      <c r="R5338" t="s">
        <v>72</v>
      </c>
      <c r="S5338">
        <v>3</v>
      </c>
      <c r="T5338">
        <v>34</v>
      </c>
      <c r="U5338">
        <v>4</v>
      </c>
      <c r="V5338">
        <v>4</v>
      </c>
      <c r="W5338" t="s">
        <v>73</v>
      </c>
      <c r="X5338" t="s">
        <v>47</v>
      </c>
      <c r="Y5338">
        <v>522172</v>
      </c>
      <c r="Z5338">
        <v>0.19</v>
      </c>
    </row>
    <row r="5339" spans="1:26" x14ac:dyDescent="0.25">
      <c r="A5339" t="s">
        <v>7266</v>
      </c>
      <c r="B5339" s="1">
        <v>45108</v>
      </c>
      <c r="C5339" t="s">
        <v>1081</v>
      </c>
      <c r="D5339" t="s">
        <v>63</v>
      </c>
      <c r="E5339" t="s">
        <v>58</v>
      </c>
      <c r="F5339" t="s">
        <v>30</v>
      </c>
      <c r="G5339" t="s">
        <v>86</v>
      </c>
      <c r="H5339">
        <v>4</v>
      </c>
      <c r="I5339">
        <v>613</v>
      </c>
      <c r="J5339">
        <v>9</v>
      </c>
      <c r="K5339">
        <v>2231.3200000000002</v>
      </c>
      <c r="L5339">
        <v>298.43</v>
      </c>
      <c r="M5339" t="s">
        <v>43</v>
      </c>
      <c r="N5339" t="s">
        <v>44</v>
      </c>
      <c r="O5339">
        <v>5</v>
      </c>
      <c r="P5339">
        <v>2023</v>
      </c>
      <c r="Q5339">
        <v>7</v>
      </c>
      <c r="R5339" t="s">
        <v>125</v>
      </c>
      <c r="S5339">
        <v>3</v>
      </c>
      <c r="T5339">
        <v>26</v>
      </c>
      <c r="U5339">
        <v>1</v>
      </c>
      <c r="V5339">
        <v>6</v>
      </c>
      <c r="W5339" t="s">
        <v>35</v>
      </c>
      <c r="X5339" t="s">
        <v>36</v>
      </c>
      <c r="Y5339">
        <v>22068</v>
      </c>
      <c r="Z5339">
        <v>0.13</v>
      </c>
    </row>
    <row r="5340" spans="1:26" x14ac:dyDescent="0.25">
      <c r="A5340" t="s">
        <v>7267</v>
      </c>
      <c r="B5340" s="1">
        <v>45256</v>
      </c>
      <c r="C5340" t="s">
        <v>4884</v>
      </c>
      <c r="D5340" t="s">
        <v>63</v>
      </c>
      <c r="E5340" t="s">
        <v>29</v>
      </c>
      <c r="F5340" t="s">
        <v>41</v>
      </c>
      <c r="G5340" t="s">
        <v>42</v>
      </c>
      <c r="H5340">
        <v>4</v>
      </c>
      <c r="I5340">
        <v>512</v>
      </c>
      <c r="J5340">
        <v>27</v>
      </c>
      <c r="K5340">
        <v>1495.04</v>
      </c>
      <c r="L5340">
        <v>256.02</v>
      </c>
      <c r="M5340" t="s">
        <v>65</v>
      </c>
      <c r="N5340" t="s">
        <v>44</v>
      </c>
      <c r="O5340">
        <v>5</v>
      </c>
      <c r="P5340">
        <v>2023</v>
      </c>
      <c r="Q5340">
        <v>11</v>
      </c>
      <c r="R5340" t="s">
        <v>92</v>
      </c>
      <c r="S5340">
        <v>4</v>
      </c>
      <c r="T5340">
        <v>48</v>
      </c>
      <c r="U5340">
        <v>5</v>
      </c>
      <c r="V5340">
        <v>0</v>
      </c>
      <c r="W5340" t="s">
        <v>55</v>
      </c>
      <c r="X5340" t="s">
        <v>36</v>
      </c>
      <c r="Y5340">
        <v>55296</v>
      </c>
      <c r="Z5340">
        <v>0.17</v>
      </c>
    </row>
    <row r="5341" spans="1:26" x14ac:dyDescent="0.25">
      <c r="A5341" t="s">
        <v>7268</v>
      </c>
      <c r="B5341" s="1">
        <v>45052</v>
      </c>
      <c r="C5341" t="s">
        <v>402</v>
      </c>
      <c r="D5341" t="s">
        <v>28</v>
      </c>
      <c r="E5341" t="s">
        <v>58</v>
      </c>
      <c r="F5341" t="s">
        <v>30</v>
      </c>
      <c r="G5341" t="s">
        <v>86</v>
      </c>
      <c r="H5341">
        <v>5</v>
      </c>
      <c r="I5341">
        <v>3552</v>
      </c>
      <c r="J5341">
        <v>25</v>
      </c>
      <c r="K5341">
        <v>13320</v>
      </c>
      <c r="L5341">
        <v>1390.88</v>
      </c>
      <c r="M5341" t="s">
        <v>32</v>
      </c>
      <c r="N5341" t="s">
        <v>33</v>
      </c>
      <c r="O5341">
        <v>5</v>
      </c>
      <c r="P5341">
        <v>2023</v>
      </c>
      <c r="Q5341">
        <v>5</v>
      </c>
      <c r="R5341" t="s">
        <v>238</v>
      </c>
      <c r="S5341">
        <v>2</v>
      </c>
      <c r="T5341">
        <v>18</v>
      </c>
      <c r="U5341">
        <v>1</v>
      </c>
      <c r="V5341">
        <v>6</v>
      </c>
      <c r="W5341" t="s">
        <v>35</v>
      </c>
      <c r="X5341" t="s">
        <v>36</v>
      </c>
      <c r="Y5341">
        <v>444000</v>
      </c>
      <c r="Z5341">
        <v>0.1</v>
      </c>
    </row>
    <row r="5342" spans="1:26" x14ac:dyDescent="0.25">
      <c r="A5342" t="s">
        <v>7269</v>
      </c>
      <c r="B5342" s="1">
        <v>45049</v>
      </c>
      <c r="C5342" t="s">
        <v>1789</v>
      </c>
      <c r="D5342" t="s">
        <v>50</v>
      </c>
      <c r="E5342" t="s">
        <v>51</v>
      </c>
      <c r="F5342" t="s">
        <v>52</v>
      </c>
      <c r="G5342" t="s">
        <v>91</v>
      </c>
      <c r="H5342">
        <v>9</v>
      </c>
      <c r="I5342">
        <v>2558</v>
      </c>
      <c r="J5342">
        <v>4</v>
      </c>
      <c r="K5342">
        <v>22101.119999999999</v>
      </c>
      <c r="L5342">
        <v>1349.01</v>
      </c>
      <c r="M5342" t="s">
        <v>65</v>
      </c>
      <c r="N5342" t="s">
        <v>33</v>
      </c>
      <c r="O5342">
        <v>3</v>
      </c>
      <c r="P5342">
        <v>2023</v>
      </c>
      <c r="Q5342">
        <v>5</v>
      </c>
      <c r="R5342" t="s">
        <v>238</v>
      </c>
      <c r="S5342">
        <v>2</v>
      </c>
      <c r="T5342">
        <v>18</v>
      </c>
      <c r="U5342">
        <v>1</v>
      </c>
      <c r="V5342">
        <v>3</v>
      </c>
      <c r="W5342" t="s">
        <v>83</v>
      </c>
      <c r="X5342" t="s">
        <v>47</v>
      </c>
      <c r="Y5342">
        <v>92088</v>
      </c>
      <c r="Z5342">
        <v>0.06</v>
      </c>
    </row>
    <row r="5343" spans="1:26" x14ac:dyDescent="0.25">
      <c r="A5343" t="s">
        <v>7270</v>
      </c>
      <c r="B5343" s="1">
        <v>45269</v>
      </c>
      <c r="C5343" t="s">
        <v>94</v>
      </c>
      <c r="D5343" t="s">
        <v>39</v>
      </c>
      <c r="E5343" t="s">
        <v>58</v>
      </c>
      <c r="F5343" t="s">
        <v>41</v>
      </c>
      <c r="G5343" t="s">
        <v>42</v>
      </c>
      <c r="H5343">
        <v>1</v>
      </c>
      <c r="I5343">
        <v>2962</v>
      </c>
      <c r="J5343">
        <v>2</v>
      </c>
      <c r="K5343">
        <v>2902.76</v>
      </c>
      <c r="L5343">
        <v>447.9</v>
      </c>
      <c r="M5343" t="s">
        <v>65</v>
      </c>
      <c r="N5343" t="s">
        <v>44</v>
      </c>
      <c r="O5343">
        <v>2</v>
      </c>
      <c r="P5343">
        <v>2023</v>
      </c>
      <c r="Q5343">
        <v>12</v>
      </c>
      <c r="R5343" t="s">
        <v>54</v>
      </c>
      <c r="S5343">
        <v>4</v>
      </c>
      <c r="T5343">
        <v>49</v>
      </c>
      <c r="U5343">
        <v>2</v>
      </c>
      <c r="V5343">
        <v>6</v>
      </c>
      <c r="W5343" t="s">
        <v>35</v>
      </c>
      <c r="X5343" t="s">
        <v>36</v>
      </c>
      <c r="Y5343">
        <v>5924</v>
      </c>
      <c r="Z5343">
        <v>0.15</v>
      </c>
    </row>
    <row r="5344" spans="1:26" x14ac:dyDescent="0.25">
      <c r="A5344" t="s">
        <v>7271</v>
      </c>
      <c r="B5344" s="1">
        <v>45061</v>
      </c>
      <c r="C5344" t="s">
        <v>3755</v>
      </c>
      <c r="D5344" t="s">
        <v>50</v>
      </c>
      <c r="E5344" t="s">
        <v>51</v>
      </c>
      <c r="F5344" t="s">
        <v>30</v>
      </c>
      <c r="G5344" t="s">
        <v>64</v>
      </c>
      <c r="H5344">
        <v>1</v>
      </c>
      <c r="I5344">
        <v>3469</v>
      </c>
      <c r="J5344">
        <v>11</v>
      </c>
      <c r="K5344">
        <v>3087.41</v>
      </c>
      <c r="L5344">
        <v>243.39</v>
      </c>
      <c r="M5344" t="s">
        <v>32</v>
      </c>
      <c r="N5344" t="s">
        <v>44</v>
      </c>
      <c r="O5344">
        <v>4</v>
      </c>
      <c r="P5344">
        <v>2023</v>
      </c>
      <c r="Q5344">
        <v>5</v>
      </c>
      <c r="R5344" t="s">
        <v>238</v>
      </c>
      <c r="S5344">
        <v>2</v>
      </c>
      <c r="T5344">
        <v>20</v>
      </c>
      <c r="U5344">
        <v>3</v>
      </c>
      <c r="V5344">
        <v>1</v>
      </c>
      <c r="W5344" t="s">
        <v>60</v>
      </c>
      <c r="X5344" t="s">
        <v>47</v>
      </c>
      <c r="Y5344">
        <v>38159</v>
      </c>
      <c r="Z5344">
        <v>0.08</v>
      </c>
    </row>
    <row r="5345" spans="1:26" x14ac:dyDescent="0.25">
      <c r="A5345" t="s">
        <v>7272</v>
      </c>
      <c r="B5345" s="1">
        <v>45064</v>
      </c>
      <c r="C5345" t="s">
        <v>2497</v>
      </c>
      <c r="D5345" t="s">
        <v>39</v>
      </c>
      <c r="E5345" t="s">
        <v>29</v>
      </c>
      <c r="F5345" t="s">
        <v>41</v>
      </c>
      <c r="G5345" t="s">
        <v>42</v>
      </c>
      <c r="H5345">
        <v>5</v>
      </c>
      <c r="I5345">
        <v>2890</v>
      </c>
      <c r="J5345">
        <v>19</v>
      </c>
      <c r="K5345">
        <v>11704.5</v>
      </c>
      <c r="L5345">
        <v>638.95000000000005</v>
      </c>
      <c r="M5345" t="s">
        <v>43</v>
      </c>
      <c r="N5345" t="s">
        <v>33</v>
      </c>
      <c r="O5345">
        <v>4</v>
      </c>
      <c r="P5345">
        <v>2023</v>
      </c>
      <c r="Q5345">
        <v>5</v>
      </c>
      <c r="R5345" t="s">
        <v>238</v>
      </c>
      <c r="S5345">
        <v>2</v>
      </c>
      <c r="T5345">
        <v>20</v>
      </c>
      <c r="U5345">
        <v>3</v>
      </c>
      <c r="V5345">
        <v>4</v>
      </c>
      <c r="W5345" t="s">
        <v>73</v>
      </c>
      <c r="X5345" t="s">
        <v>47</v>
      </c>
      <c r="Y5345">
        <v>274550</v>
      </c>
      <c r="Z5345">
        <v>0.05</v>
      </c>
    </row>
    <row r="5346" spans="1:26" x14ac:dyDescent="0.25">
      <c r="A5346" t="s">
        <v>7273</v>
      </c>
      <c r="B5346" s="1">
        <v>44955</v>
      </c>
      <c r="C5346" t="s">
        <v>4627</v>
      </c>
      <c r="D5346" t="s">
        <v>28</v>
      </c>
      <c r="E5346" t="s">
        <v>29</v>
      </c>
      <c r="F5346" t="s">
        <v>41</v>
      </c>
      <c r="G5346" t="s">
        <v>59</v>
      </c>
      <c r="H5346">
        <v>4</v>
      </c>
      <c r="I5346">
        <v>2770</v>
      </c>
      <c r="J5346">
        <v>18</v>
      </c>
      <c r="K5346">
        <v>9085.6</v>
      </c>
      <c r="L5346">
        <v>658.59</v>
      </c>
      <c r="M5346" t="s">
        <v>32</v>
      </c>
      <c r="N5346" t="s">
        <v>33</v>
      </c>
      <c r="O5346">
        <v>1</v>
      </c>
      <c r="P5346">
        <v>2023</v>
      </c>
      <c r="Q5346">
        <v>1</v>
      </c>
      <c r="R5346" t="s">
        <v>34</v>
      </c>
      <c r="S5346">
        <v>1</v>
      </c>
      <c r="T5346">
        <v>5</v>
      </c>
      <c r="U5346">
        <v>5</v>
      </c>
      <c r="V5346">
        <v>0</v>
      </c>
      <c r="W5346" t="s">
        <v>55</v>
      </c>
      <c r="X5346" t="s">
        <v>36</v>
      </c>
      <c r="Y5346">
        <v>199440</v>
      </c>
      <c r="Z5346">
        <v>7.0000000000000007E-2</v>
      </c>
    </row>
    <row r="5347" spans="1:26" x14ac:dyDescent="0.25">
      <c r="A5347" t="s">
        <v>7274</v>
      </c>
      <c r="B5347" s="1">
        <v>45047</v>
      </c>
      <c r="C5347" t="s">
        <v>4562</v>
      </c>
      <c r="D5347" t="s">
        <v>50</v>
      </c>
      <c r="E5347" t="s">
        <v>51</v>
      </c>
      <c r="F5347" t="s">
        <v>41</v>
      </c>
      <c r="G5347" t="s">
        <v>116</v>
      </c>
      <c r="H5347">
        <v>8</v>
      </c>
      <c r="I5347">
        <v>3172</v>
      </c>
      <c r="J5347">
        <v>5</v>
      </c>
      <c r="K5347">
        <v>24107.200000000001</v>
      </c>
      <c r="L5347">
        <v>3950.07</v>
      </c>
      <c r="M5347" t="s">
        <v>43</v>
      </c>
      <c r="N5347" t="s">
        <v>44</v>
      </c>
      <c r="O5347">
        <v>1</v>
      </c>
      <c r="P5347">
        <v>2023</v>
      </c>
      <c r="Q5347">
        <v>5</v>
      </c>
      <c r="R5347" t="s">
        <v>238</v>
      </c>
      <c r="S5347">
        <v>2</v>
      </c>
      <c r="T5347">
        <v>18</v>
      </c>
      <c r="U5347">
        <v>1</v>
      </c>
      <c r="V5347">
        <v>1</v>
      </c>
      <c r="W5347" t="s">
        <v>60</v>
      </c>
      <c r="X5347" t="s">
        <v>47</v>
      </c>
      <c r="Y5347">
        <v>126880</v>
      </c>
      <c r="Z5347">
        <v>0.16</v>
      </c>
    </row>
    <row r="5348" spans="1:26" x14ac:dyDescent="0.25">
      <c r="A5348" t="s">
        <v>7275</v>
      </c>
      <c r="B5348" s="1">
        <v>45022</v>
      </c>
      <c r="C5348" t="s">
        <v>1761</v>
      </c>
      <c r="D5348" t="s">
        <v>63</v>
      </c>
      <c r="E5348" t="s">
        <v>51</v>
      </c>
      <c r="F5348" t="s">
        <v>41</v>
      </c>
      <c r="G5348" t="s">
        <v>42</v>
      </c>
      <c r="H5348">
        <v>9</v>
      </c>
      <c r="I5348">
        <v>571</v>
      </c>
      <c r="J5348">
        <v>24</v>
      </c>
      <c r="K5348">
        <v>3905.64</v>
      </c>
      <c r="L5348">
        <v>759.84</v>
      </c>
      <c r="M5348" t="s">
        <v>65</v>
      </c>
      <c r="N5348" t="s">
        <v>66</v>
      </c>
      <c r="O5348">
        <v>5</v>
      </c>
      <c r="P5348">
        <v>2023</v>
      </c>
      <c r="Q5348">
        <v>4</v>
      </c>
      <c r="R5348" t="s">
        <v>100</v>
      </c>
      <c r="S5348">
        <v>2</v>
      </c>
      <c r="T5348">
        <v>14</v>
      </c>
      <c r="U5348">
        <v>2</v>
      </c>
      <c r="V5348">
        <v>4</v>
      </c>
      <c r="W5348" t="s">
        <v>73</v>
      </c>
      <c r="X5348" t="s">
        <v>47</v>
      </c>
      <c r="Y5348">
        <v>123336</v>
      </c>
      <c r="Z5348">
        <v>0.19</v>
      </c>
    </row>
    <row r="5349" spans="1:26" x14ac:dyDescent="0.25">
      <c r="A5349" t="s">
        <v>7276</v>
      </c>
      <c r="B5349" s="1">
        <v>45175</v>
      </c>
      <c r="C5349" t="s">
        <v>6998</v>
      </c>
      <c r="D5349" t="s">
        <v>63</v>
      </c>
      <c r="E5349" t="s">
        <v>58</v>
      </c>
      <c r="F5349" t="s">
        <v>41</v>
      </c>
      <c r="G5349" t="s">
        <v>42</v>
      </c>
      <c r="H5349">
        <v>10</v>
      </c>
      <c r="I5349">
        <v>318</v>
      </c>
      <c r="J5349">
        <v>6</v>
      </c>
      <c r="K5349">
        <v>2989.2</v>
      </c>
      <c r="L5349">
        <v>150.05000000000001</v>
      </c>
      <c r="M5349" t="s">
        <v>32</v>
      </c>
      <c r="N5349" t="s">
        <v>66</v>
      </c>
      <c r="O5349">
        <v>1</v>
      </c>
      <c r="P5349">
        <v>2023</v>
      </c>
      <c r="Q5349">
        <v>9</v>
      </c>
      <c r="R5349" t="s">
        <v>80</v>
      </c>
      <c r="S5349">
        <v>3</v>
      </c>
      <c r="T5349">
        <v>36</v>
      </c>
      <c r="U5349">
        <v>2</v>
      </c>
      <c r="V5349">
        <v>3</v>
      </c>
      <c r="W5349" t="s">
        <v>83</v>
      </c>
      <c r="X5349" t="s">
        <v>47</v>
      </c>
      <c r="Y5349">
        <v>19080</v>
      </c>
      <c r="Z5349">
        <v>0.05</v>
      </c>
    </row>
    <row r="5350" spans="1:26" x14ac:dyDescent="0.25">
      <c r="A5350" t="s">
        <v>7277</v>
      </c>
      <c r="B5350" s="1">
        <v>45112</v>
      </c>
      <c r="C5350" t="s">
        <v>1317</v>
      </c>
      <c r="D5350" t="s">
        <v>39</v>
      </c>
      <c r="E5350" t="s">
        <v>58</v>
      </c>
      <c r="F5350" t="s">
        <v>52</v>
      </c>
      <c r="G5350" t="s">
        <v>79</v>
      </c>
      <c r="H5350">
        <v>9</v>
      </c>
      <c r="I5350">
        <v>3236</v>
      </c>
      <c r="J5350">
        <v>17</v>
      </c>
      <c r="K5350">
        <v>24172.92</v>
      </c>
      <c r="L5350">
        <v>2644.03</v>
      </c>
      <c r="M5350" t="s">
        <v>43</v>
      </c>
      <c r="N5350" t="s">
        <v>66</v>
      </c>
      <c r="O5350">
        <v>1</v>
      </c>
      <c r="P5350">
        <v>2023</v>
      </c>
      <c r="Q5350">
        <v>7</v>
      </c>
      <c r="R5350" t="s">
        <v>125</v>
      </c>
      <c r="S5350">
        <v>3</v>
      </c>
      <c r="T5350">
        <v>27</v>
      </c>
      <c r="U5350">
        <v>2</v>
      </c>
      <c r="V5350">
        <v>3</v>
      </c>
      <c r="W5350" t="s">
        <v>83</v>
      </c>
      <c r="X5350" t="s">
        <v>47</v>
      </c>
      <c r="Y5350">
        <v>495108</v>
      </c>
      <c r="Z5350">
        <v>0.11</v>
      </c>
    </row>
    <row r="5351" spans="1:26" x14ac:dyDescent="0.25">
      <c r="A5351" t="s">
        <v>7278</v>
      </c>
      <c r="B5351" s="1">
        <v>45153</v>
      </c>
      <c r="C5351" t="s">
        <v>780</v>
      </c>
      <c r="D5351" t="s">
        <v>63</v>
      </c>
      <c r="E5351" t="s">
        <v>51</v>
      </c>
      <c r="F5351" t="s">
        <v>52</v>
      </c>
      <c r="G5351" t="s">
        <v>53</v>
      </c>
      <c r="H5351">
        <v>3</v>
      </c>
      <c r="I5351">
        <v>262</v>
      </c>
      <c r="J5351">
        <v>18</v>
      </c>
      <c r="K5351">
        <v>644.52</v>
      </c>
      <c r="L5351">
        <v>100.94</v>
      </c>
      <c r="M5351" t="s">
        <v>32</v>
      </c>
      <c r="N5351" t="s">
        <v>44</v>
      </c>
      <c r="O5351">
        <v>4</v>
      </c>
      <c r="P5351">
        <v>2023</v>
      </c>
      <c r="Q5351">
        <v>8</v>
      </c>
      <c r="R5351" t="s">
        <v>72</v>
      </c>
      <c r="S5351">
        <v>3</v>
      </c>
      <c r="T5351">
        <v>33</v>
      </c>
      <c r="U5351">
        <v>3</v>
      </c>
      <c r="V5351">
        <v>2</v>
      </c>
      <c r="W5351" t="s">
        <v>76</v>
      </c>
      <c r="X5351" t="s">
        <v>47</v>
      </c>
      <c r="Y5351">
        <v>14148</v>
      </c>
      <c r="Z5351">
        <v>0.16</v>
      </c>
    </row>
    <row r="5352" spans="1:26" x14ac:dyDescent="0.25">
      <c r="A5352" t="s">
        <v>7279</v>
      </c>
      <c r="B5352" s="1">
        <v>45077</v>
      </c>
      <c r="C5352" t="s">
        <v>3460</v>
      </c>
      <c r="D5352" t="s">
        <v>63</v>
      </c>
      <c r="E5352" t="s">
        <v>51</v>
      </c>
      <c r="F5352" t="s">
        <v>41</v>
      </c>
      <c r="G5352" t="s">
        <v>116</v>
      </c>
      <c r="H5352">
        <v>3</v>
      </c>
      <c r="I5352">
        <v>3223</v>
      </c>
      <c r="J5352">
        <v>18</v>
      </c>
      <c r="K5352">
        <v>7928.58</v>
      </c>
      <c r="L5352">
        <v>409.75</v>
      </c>
      <c r="M5352" t="s">
        <v>43</v>
      </c>
      <c r="N5352" t="s">
        <v>44</v>
      </c>
      <c r="O5352">
        <v>4</v>
      </c>
      <c r="P5352">
        <v>2023</v>
      </c>
      <c r="Q5352">
        <v>5</v>
      </c>
      <c r="R5352" t="s">
        <v>238</v>
      </c>
      <c r="S5352">
        <v>2</v>
      </c>
      <c r="T5352">
        <v>22</v>
      </c>
      <c r="U5352">
        <v>5</v>
      </c>
      <c r="V5352">
        <v>3</v>
      </c>
      <c r="W5352" t="s">
        <v>83</v>
      </c>
      <c r="X5352" t="s">
        <v>47</v>
      </c>
      <c r="Y5352">
        <v>174042</v>
      </c>
      <c r="Z5352">
        <v>0.05</v>
      </c>
    </row>
    <row r="5353" spans="1:26" x14ac:dyDescent="0.25">
      <c r="A5353" t="s">
        <v>7280</v>
      </c>
      <c r="B5353" s="1">
        <v>45176</v>
      </c>
      <c r="C5353" t="s">
        <v>3631</v>
      </c>
      <c r="D5353" t="s">
        <v>28</v>
      </c>
      <c r="E5353" t="s">
        <v>51</v>
      </c>
      <c r="F5353" t="s">
        <v>41</v>
      </c>
      <c r="G5353" t="s">
        <v>116</v>
      </c>
      <c r="H5353">
        <v>6</v>
      </c>
      <c r="I5353">
        <v>1355</v>
      </c>
      <c r="J5353">
        <v>0</v>
      </c>
      <c r="K5353">
        <v>8130</v>
      </c>
      <c r="L5353">
        <v>1271.1099999999999</v>
      </c>
      <c r="M5353" t="s">
        <v>65</v>
      </c>
      <c r="N5353" t="s">
        <v>66</v>
      </c>
      <c r="O5353">
        <v>4</v>
      </c>
      <c r="P5353">
        <v>2023</v>
      </c>
      <c r="Q5353">
        <v>9</v>
      </c>
      <c r="R5353" t="s">
        <v>80</v>
      </c>
      <c r="S5353">
        <v>3</v>
      </c>
      <c r="T5353">
        <v>36</v>
      </c>
      <c r="U5353">
        <v>2</v>
      </c>
      <c r="V5353">
        <v>4</v>
      </c>
      <c r="W5353" t="s">
        <v>73</v>
      </c>
      <c r="X5353" t="s">
        <v>47</v>
      </c>
      <c r="Y5353">
        <v>0</v>
      </c>
      <c r="Z5353">
        <v>0.16</v>
      </c>
    </row>
    <row r="5354" spans="1:26" x14ac:dyDescent="0.25">
      <c r="A5354" t="s">
        <v>7281</v>
      </c>
      <c r="B5354" s="1">
        <v>45123</v>
      </c>
      <c r="C5354" t="s">
        <v>4096</v>
      </c>
      <c r="D5354" t="s">
        <v>28</v>
      </c>
      <c r="E5354" t="s">
        <v>51</v>
      </c>
      <c r="F5354" t="s">
        <v>52</v>
      </c>
      <c r="G5354" t="s">
        <v>91</v>
      </c>
      <c r="H5354">
        <v>9</v>
      </c>
      <c r="I5354">
        <v>3789</v>
      </c>
      <c r="J5354">
        <v>30</v>
      </c>
      <c r="K5354">
        <v>23870.7</v>
      </c>
      <c r="L5354">
        <v>3501.07</v>
      </c>
      <c r="M5354" t="s">
        <v>43</v>
      </c>
      <c r="N5354" t="s">
        <v>33</v>
      </c>
      <c r="O5354">
        <v>7</v>
      </c>
      <c r="P5354">
        <v>2023</v>
      </c>
      <c r="Q5354">
        <v>7</v>
      </c>
      <c r="R5354" t="s">
        <v>125</v>
      </c>
      <c r="S5354">
        <v>3</v>
      </c>
      <c r="T5354">
        <v>29</v>
      </c>
      <c r="U5354">
        <v>4</v>
      </c>
      <c r="V5354">
        <v>0</v>
      </c>
      <c r="W5354" t="s">
        <v>55</v>
      </c>
      <c r="X5354" t="s">
        <v>36</v>
      </c>
      <c r="Y5354">
        <v>1023030</v>
      </c>
      <c r="Z5354">
        <v>0.15</v>
      </c>
    </row>
    <row r="5355" spans="1:26" x14ac:dyDescent="0.25">
      <c r="A5355" t="s">
        <v>7282</v>
      </c>
      <c r="B5355" s="1">
        <v>45237</v>
      </c>
      <c r="C5355" t="s">
        <v>7283</v>
      </c>
      <c r="D5355" t="s">
        <v>28</v>
      </c>
      <c r="E5355" t="s">
        <v>40</v>
      </c>
      <c r="F5355" t="s">
        <v>30</v>
      </c>
      <c r="G5355" t="s">
        <v>31</v>
      </c>
      <c r="H5355">
        <v>7</v>
      </c>
      <c r="I5355">
        <v>733</v>
      </c>
      <c r="J5355">
        <v>18</v>
      </c>
      <c r="K5355">
        <v>4207.42</v>
      </c>
      <c r="L5355">
        <v>702.71</v>
      </c>
      <c r="M5355" t="s">
        <v>32</v>
      </c>
      <c r="N5355" t="s">
        <v>33</v>
      </c>
      <c r="O5355">
        <v>1</v>
      </c>
      <c r="P5355">
        <v>2023</v>
      </c>
      <c r="Q5355">
        <v>11</v>
      </c>
      <c r="R5355" t="s">
        <v>92</v>
      </c>
      <c r="S5355">
        <v>4</v>
      </c>
      <c r="T5355">
        <v>45</v>
      </c>
      <c r="U5355">
        <v>2</v>
      </c>
      <c r="V5355">
        <v>2</v>
      </c>
      <c r="W5355" t="s">
        <v>76</v>
      </c>
      <c r="X5355" t="s">
        <v>47</v>
      </c>
      <c r="Y5355">
        <v>92358</v>
      </c>
      <c r="Z5355">
        <v>0.17</v>
      </c>
    </row>
    <row r="5356" spans="1:26" x14ac:dyDescent="0.25">
      <c r="A5356" t="s">
        <v>7284</v>
      </c>
      <c r="B5356" s="1">
        <v>45081</v>
      </c>
      <c r="C5356" t="s">
        <v>3161</v>
      </c>
      <c r="D5356" t="s">
        <v>50</v>
      </c>
      <c r="E5356" t="s">
        <v>40</v>
      </c>
      <c r="F5356" t="s">
        <v>41</v>
      </c>
      <c r="G5356" t="s">
        <v>59</v>
      </c>
      <c r="H5356">
        <v>6</v>
      </c>
      <c r="I5356">
        <v>4797</v>
      </c>
      <c r="J5356">
        <v>1</v>
      </c>
      <c r="K5356">
        <v>28494.18</v>
      </c>
      <c r="L5356">
        <v>2303.42</v>
      </c>
      <c r="M5356" t="s">
        <v>32</v>
      </c>
      <c r="N5356" t="s">
        <v>66</v>
      </c>
      <c r="O5356">
        <v>7</v>
      </c>
      <c r="P5356">
        <v>2023</v>
      </c>
      <c r="Q5356">
        <v>6</v>
      </c>
      <c r="R5356" t="s">
        <v>95</v>
      </c>
      <c r="S5356">
        <v>2</v>
      </c>
      <c r="T5356">
        <v>23</v>
      </c>
      <c r="U5356">
        <v>2</v>
      </c>
      <c r="V5356">
        <v>0</v>
      </c>
      <c r="W5356" t="s">
        <v>55</v>
      </c>
      <c r="X5356" t="s">
        <v>36</v>
      </c>
      <c r="Y5356">
        <v>28782</v>
      </c>
      <c r="Z5356">
        <v>0.08</v>
      </c>
    </row>
    <row r="5357" spans="1:26" x14ac:dyDescent="0.25">
      <c r="A5357" t="s">
        <v>7285</v>
      </c>
      <c r="B5357" s="1">
        <v>44935</v>
      </c>
      <c r="C5357" t="s">
        <v>5910</v>
      </c>
      <c r="D5357" t="s">
        <v>63</v>
      </c>
      <c r="E5357" t="s">
        <v>51</v>
      </c>
      <c r="F5357" t="s">
        <v>52</v>
      </c>
      <c r="G5357" t="s">
        <v>79</v>
      </c>
      <c r="H5357">
        <v>5</v>
      </c>
      <c r="I5357">
        <v>3553</v>
      </c>
      <c r="J5357">
        <v>13</v>
      </c>
      <c r="K5357">
        <v>15455.55</v>
      </c>
      <c r="L5357">
        <v>2208.71</v>
      </c>
      <c r="M5357" t="s">
        <v>32</v>
      </c>
      <c r="N5357" t="s">
        <v>33</v>
      </c>
      <c r="O5357">
        <v>1</v>
      </c>
      <c r="P5357">
        <v>2023</v>
      </c>
      <c r="Q5357">
        <v>1</v>
      </c>
      <c r="R5357" t="s">
        <v>34</v>
      </c>
      <c r="S5357">
        <v>1</v>
      </c>
      <c r="T5357">
        <v>2</v>
      </c>
      <c r="U5357">
        <v>2</v>
      </c>
      <c r="V5357">
        <v>1</v>
      </c>
      <c r="W5357" t="s">
        <v>60</v>
      </c>
      <c r="X5357" t="s">
        <v>47</v>
      </c>
      <c r="Y5357">
        <v>230945</v>
      </c>
      <c r="Z5357">
        <v>0.14000000000000001</v>
      </c>
    </row>
    <row r="5358" spans="1:26" x14ac:dyDescent="0.25">
      <c r="A5358" t="s">
        <v>7286</v>
      </c>
      <c r="B5358" s="1">
        <v>45157</v>
      </c>
      <c r="C5358" t="s">
        <v>542</v>
      </c>
      <c r="D5358" t="s">
        <v>50</v>
      </c>
      <c r="E5358" t="s">
        <v>29</v>
      </c>
      <c r="F5358" t="s">
        <v>52</v>
      </c>
      <c r="G5358" t="s">
        <v>91</v>
      </c>
      <c r="H5358">
        <v>1</v>
      </c>
      <c r="I5358">
        <v>4082</v>
      </c>
      <c r="J5358">
        <v>26</v>
      </c>
      <c r="K5358">
        <v>3020.68</v>
      </c>
      <c r="L5358">
        <v>474.32</v>
      </c>
      <c r="M5358" t="s">
        <v>32</v>
      </c>
      <c r="N5358" t="s">
        <v>33</v>
      </c>
      <c r="O5358">
        <v>6</v>
      </c>
      <c r="P5358">
        <v>2023</v>
      </c>
      <c r="Q5358">
        <v>8</v>
      </c>
      <c r="R5358" t="s">
        <v>72</v>
      </c>
      <c r="S5358">
        <v>3</v>
      </c>
      <c r="T5358">
        <v>33</v>
      </c>
      <c r="U5358">
        <v>3</v>
      </c>
      <c r="V5358">
        <v>6</v>
      </c>
      <c r="W5358" t="s">
        <v>35</v>
      </c>
      <c r="X5358" t="s">
        <v>36</v>
      </c>
      <c r="Y5358">
        <v>106132</v>
      </c>
      <c r="Z5358">
        <v>0.16</v>
      </c>
    </row>
    <row r="5359" spans="1:26" x14ac:dyDescent="0.25">
      <c r="A5359" t="s">
        <v>7287</v>
      </c>
      <c r="B5359" s="1">
        <v>44943</v>
      </c>
      <c r="C5359" t="s">
        <v>7288</v>
      </c>
      <c r="D5359" t="s">
        <v>50</v>
      </c>
      <c r="E5359" t="s">
        <v>51</v>
      </c>
      <c r="F5359" t="s">
        <v>30</v>
      </c>
      <c r="G5359" t="s">
        <v>86</v>
      </c>
      <c r="H5359">
        <v>10</v>
      </c>
      <c r="I5359">
        <v>923</v>
      </c>
      <c r="J5359">
        <v>3</v>
      </c>
      <c r="K5359">
        <v>8953.1</v>
      </c>
      <c r="L5359">
        <v>1716.78</v>
      </c>
      <c r="M5359" t="s">
        <v>32</v>
      </c>
      <c r="N5359" t="s">
        <v>33</v>
      </c>
      <c r="O5359">
        <v>1</v>
      </c>
      <c r="P5359">
        <v>2023</v>
      </c>
      <c r="Q5359">
        <v>1</v>
      </c>
      <c r="R5359" t="s">
        <v>34</v>
      </c>
      <c r="S5359">
        <v>1</v>
      </c>
      <c r="T5359">
        <v>3</v>
      </c>
      <c r="U5359">
        <v>3</v>
      </c>
      <c r="V5359">
        <v>2</v>
      </c>
      <c r="W5359" t="s">
        <v>76</v>
      </c>
      <c r="X5359" t="s">
        <v>47</v>
      </c>
      <c r="Y5359">
        <v>27690</v>
      </c>
      <c r="Z5359">
        <v>0.19</v>
      </c>
    </row>
    <row r="5360" spans="1:26" x14ac:dyDescent="0.25">
      <c r="A5360" t="s">
        <v>7289</v>
      </c>
      <c r="B5360" s="1">
        <v>45221</v>
      </c>
      <c r="C5360" t="s">
        <v>1386</v>
      </c>
      <c r="D5360" t="s">
        <v>28</v>
      </c>
      <c r="E5360" t="s">
        <v>58</v>
      </c>
      <c r="F5360" t="s">
        <v>30</v>
      </c>
      <c r="G5360" t="s">
        <v>86</v>
      </c>
      <c r="H5360">
        <v>3</v>
      </c>
      <c r="I5360">
        <v>2433</v>
      </c>
      <c r="J5360">
        <v>26</v>
      </c>
      <c r="K5360">
        <v>5401.26</v>
      </c>
      <c r="L5360">
        <v>434.6</v>
      </c>
      <c r="M5360" t="s">
        <v>65</v>
      </c>
      <c r="N5360" t="s">
        <v>66</v>
      </c>
      <c r="O5360">
        <v>3</v>
      </c>
      <c r="P5360">
        <v>2023</v>
      </c>
      <c r="Q5360">
        <v>10</v>
      </c>
      <c r="R5360" t="s">
        <v>45</v>
      </c>
      <c r="S5360">
        <v>4</v>
      </c>
      <c r="T5360">
        <v>43</v>
      </c>
      <c r="U5360">
        <v>4</v>
      </c>
      <c r="V5360">
        <v>0</v>
      </c>
      <c r="W5360" t="s">
        <v>55</v>
      </c>
      <c r="X5360" t="s">
        <v>36</v>
      </c>
      <c r="Y5360">
        <v>189774</v>
      </c>
      <c r="Z5360">
        <v>0.08</v>
      </c>
    </row>
    <row r="5361" spans="1:26" x14ac:dyDescent="0.25">
      <c r="A5361" t="s">
        <v>7290</v>
      </c>
      <c r="B5361" s="1">
        <v>45140</v>
      </c>
      <c r="C5361" t="s">
        <v>3165</v>
      </c>
      <c r="D5361" t="s">
        <v>28</v>
      </c>
      <c r="E5361" t="s">
        <v>29</v>
      </c>
      <c r="F5361" t="s">
        <v>41</v>
      </c>
      <c r="G5361" t="s">
        <v>59</v>
      </c>
      <c r="H5361">
        <v>1</v>
      </c>
      <c r="I5361">
        <v>1887</v>
      </c>
      <c r="J5361">
        <v>9</v>
      </c>
      <c r="K5361">
        <v>1717.17</v>
      </c>
      <c r="L5361">
        <v>160.12</v>
      </c>
      <c r="M5361" t="s">
        <v>65</v>
      </c>
      <c r="N5361" t="s">
        <v>44</v>
      </c>
      <c r="O5361">
        <v>3</v>
      </c>
      <c r="P5361">
        <v>2023</v>
      </c>
      <c r="Q5361">
        <v>8</v>
      </c>
      <c r="R5361" t="s">
        <v>72</v>
      </c>
      <c r="S5361">
        <v>3</v>
      </c>
      <c r="T5361">
        <v>31</v>
      </c>
      <c r="U5361">
        <v>1</v>
      </c>
      <c r="V5361">
        <v>3</v>
      </c>
      <c r="W5361" t="s">
        <v>83</v>
      </c>
      <c r="X5361" t="s">
        <v>47</v>
      </c>
      <c r="Y5361">
        <v>16983</v>
      </c>
      <c r="Z5361">
        <v>0.09</v>
      </c>
    </row>
    <row r="5362" spans="1:26" x14ac:dyDescent="0.25">
      <c r="A5362" t="s">
        <v>7291</v>
      </c>
      <c r="B5362" s="1">
        <v>45240</v>
      </c>
      <c r="C5362" t="s">
        <v>5770</v>
      </c>
      <c r="D5362" t="s">
        <v>39</v>
      </c>
      <c r="E5362" t="s">
        <v>40</v>
      </c>
      <c r="F5362" t="s">
        <v>52</v>
      </c>
      <c r="G5362" t="s">
        <v>91</v>
      </c>
      <c r="H5362">
        <v>8</v>
      </c>
      <c r="I5362">
        <v>3168</v>
      </c>
      <c r="J5362">
        <v>18</v>
      </c>
      <c r="K5362">
        <v>20782.080000000002</v>
      </c>
      <c r="L5362">
        <v>3790.78</v>
      </c>
      <c r="M5362" t="s">
        <v>43</v>
      </c>
      <c r="N5362" t="s">
        <v>33</v>
      </c>
      <c r="O5362">
        <v>1</v>
      </c>
      <c r="P5362">
        <v>2023</v>
      </c>
      <c r="Q5362">
        <v>11</v>
      </c>
      <c r="R5362" t="s">
        <v>92</v>
      </c>
      <c r="S5362">
        <v>4</v>
      </c>
      <c r="T5362">
        <v>45</v>
      </c>
      <c r="U5362">
        <v>2</v>
      </c>
      <c r="V5362">
        <v>5</v>
      </c>
      <c r="W5362" t="s">
        <v>46</v>
      </c>
      <c r="X5362" t="s">
        <v>47</v>
      </c>
      <c r="Y5362">
        <v>456192</v>
      </c>
      <c r="Z5362">
        <v>0.18</v>
      </c>
    </row>
    <row r="5363" spans="1:26" x14ac:dyDescent="0.25">
      <c r="A5363" t="s">
        <v>7292</v>
      </c>
      <c r="B5363" s="1">
        <v>44943</v>
      </c>
      <c r="C5363" t="s">
        <v>1868</v>
      </c>
      <c r="D5363" t="s">
        <v>63</v>
      </c>
      <c r="E5363" t="s">
        <v>29</v>
      </c>
      <c r="F5363" t="s">
        <v>41</v>
      </c>
      <c r="G5363" t="s">
        <v>42</v>
      </c>
      <c r="H5363">
        <v>8</v>
      </c>
      <c r="I5363">
        <v>942</v>
      </c>
      <c r="J5363">
        <v>16</v>
      </c>
      <c r="K5363">
        <v>6330.24</v>
      </c>
      <c r="L5363">
        <v>506.13</v>
      </c>
      <c r="M5363" t="s">
        <v>32</v>
      </c>
      <c r="N5363" t="s">
        <v>33</v>
      </c>
      <c r="O5363">
        <v>6</v>
      </c>
      <c r="P5363">
        <v>2023</v>
      </c>
      <c r="Q5363">
        <v>1</v>
      </c>
      <c r="R5363" t="s">
        <v>34</v>
      </c>
      <c r="S5363">
        <v>1</v>
      </c>
      <c r="T5363">
        <v>3</v>
      </c>
      <c r="U5363">
        <v>3</v>
      </c>
      <c r="V5363">
        <v>2</v>
      </c>
      <c r="W5363" t="s">
        <v>76</v>
      </c>
      <c r="X5363" t="s">
        <v>47</v>
      </c>
      <c r="Y5363">
        <v>120576</v>
      </c>
      <c r="Z5363">
        <v>0.08</v>
      </c>
    </row>
    <row r="5364" spans="1:26" x14ac:dyDescent="0.25">
      <c r="A5364" t="s">
        <v>7293</v>
      </c>
      <c r="B5364" s="1">
        <v>45154</v>
      </c>
      <c r="C5364" t="s">
        <v>816</v>
      </c>
      <c r="D5364" t="s">
        <v>39</v>
      </c>
      <c r="E5364" t="s">
        <v>29</v>
      </c>
      <c r="F5364" t="s">
        <v>52</v>
      </c>
      <c r="G5364" t="s">
        <v>53</v>
      </c>
      <c r="H5364">
        <v>3</v>
      </c>
      <c r="I5364">
        <v>3829</v>
      </c>
      <c r="J5364">
        <v>21</v>
      </c>
      <c r="K5364">
        <v>9074.73</v>
      </c>
      <c r="L5364">
        <v>708.77</v>
      </c>
      <c r="M5364" t="s">
        <v>32</v>
      </c>
      <c r="N5364" t="s">
        <v>66</v>
      </c>
      <c r="O5364">
        <v>6</v>
      </c>
      <c r="P5364">
        <v>2023</v>
      </c>
      <c r="Q5364">
        <v>8</v>
      </c>
      <c r="R5364" t="s">
        <v>72</v>
      </c>
      <c r="S5364">
        <v>3</v>
      </c>
      <c r="T5364">
        <v>33</v>
      </c>
      <c r="U5364">
        <v>3</v>
      </c>
      <c r="V5364">
        <v>3</v>
      </c>
      <c r="W5364" t="s">
        <v>83</v>
      </c>
      <c r="X5364" t="s">
        <v>47</v>
      </c>
      <c r="Y5364">
        <v>241227</v>
      </c>
      <c r="Z5364">
        <v>0.08</v>
      </c>
    </row>
    <row r="5365" spans="1:26" x14ac:dyDescent="0.25">
      <c r="A5365" t="s">
        <v>7294</v>
      </c>
      <c r="B5365" s="1">
        <v>45184</v>
      </c>
      <c r="C5365" t="s">
        <v>1645</v>
      </c>
      <c r="D5365" t="s">
        <v>63</v>
      </c>
      <c r="E5365" t="s">
        <v>40</v>
      </c>
      <c r="F5365" t="s">
        <v>52</v>
      </c>
      <c r="G5365" t="s">
        <v>91</v>
      </c>
      <c r="H5365">
        <v>10</v>
      </c>
      <c r="I5365">
        <v>1234</v>
      </c>
      <c r="J5365">
        <v>6</v>
      </c>
      <c r="K5365">
        <v>11599.6</v>
      </c>
      <c r="L5365">
        <v>1959.94</v>
      </c>
      <c r="M5365" t="s">
        <v>32</v>
      </c>
      <c r="N5365" t="s">
        <v>44</v>
      </c>
      <c r="O5365">
        <v>2</v>
      </c>
      <c r="P5365">
        <v>2023</v>
      </c>
      <c r="Q5365">
        <v>9</v>
      </c>
      <c r="R5365" t="s">
        <v>80</v>
      </c>
      <c r="S5365">
        <v>3</v>
      </c>
      <c r="T5365">
        <v>37</v>
      </c>
      <c r="U5365">
        <v>3</v>
      </c>
      <c r="V5365">
        <v>5</v>
      </c>
      <c r="W5365" t="s">
        <v>46</v>
      </c>
      <c r="X5365" t="s">
        <v>47</v>
      </c>
      <c r="Y5365">
        <v>74040</v>
      </c>
      <c r="Z5365">
        <v>0.17</v>
      </c>
    </row>
    <row r="5366" spans="1:26" x14ac:dyDescent="0.25">
      <c r="A5366" t="s">
        <v>7295</v>
      </c>
      <c r="B5366" s="1">
        <v>45286</v>
      </c>
      <c r="C5366" t="s">
        <v>1302</v>
      </c>
      <c r="D5366" t="s">
        <v>28</v>
      </c>
      <c r="E5366" t="s">
        <v>40</v>
      </c>
      <c r="F5366" t="s">
        <v>30</v>
      </c>
      <c r="G5366" t="s">
        <v>31</v>
      </c>
      <c r="H5366">
        <v>8</v>
      </c>
      <c r="I5366">
        <v>2526</v>
      </c>
      <c r="J5366">
        <v>4</v>
      </c>
      <c r="K5366">
        <v>19399.68</v>
      </c>
      <c r="L5366">
        <v>1166.02</v>
      </c>
      <c r="M5366" t="s">
        <v>32</v>
      </c>
      <c r="N5366" t="s">
        <v>44</v>
      </c>
      <c r="O5366">
        <v>4</v>
      </c>
      <c r="P5366">
        <v>2023</v>
      </c>
      <c r="Q5366">
        <v>12</v>
      </c>
      <c r="R5366" t="s">
        <v>54</v>
      </c>
      <c r="S5366">
        <v>4</v>
      </c>
      <c r="T5366">
        <v>52</v>
      </c>
      <c r="U5366">
        <v>5</v>
      </c>
      <c r="V5366">
        <v>2</v>
      </c>
      <c r="W5366" t="s">
        <v>76</v>
      </c>
      <c r="X5366" t="s">
        <v>47</v>
      </c>
      <c r="Y5366">
        <v>80832</v>
      </c>
      <c r="Z5366">
        <v>0.06</v>
      </c>
    </row>
    <row r="5367" spans="1:26" x14ac:dyDescent="0.25">
      <c r="A5367" t="s">
        <v>7296</v>
      </c>
      <c r="B5367" s="1">
        <v>45218</v>
      </c>
      <c r="C5367" t="s">
        <v>2439</v>
      </c>
      <c r="D5367" t="s">
        <v>50</v>
      </c>
      <c r="E5367" t="s">
        <v>40</v>
      </c>
      <c r="F5367" t="s">
        <v>30</v>
      </c>
      <c r="G5367" t="s">
        <v>86</v>
      </c>
      <c r="H5367">
        <v>8</v>
      </c>
      <c r="I5367">
        <v>2623</v>
      </c>
      <c r="J5367">
        <v>14</v>
      </c>
      <c r="K5367">
        <v>18046.240000000002</v>
      </c>
      <c r="L5367">
        <v>1652.17</v>
      </c>
      <c r="M5367" t="s">
        <v>32</v>
      </c>
      <c r="N5367" t="s">
        <v>66</v>
      </c>
      <c r="O5367">
        <v>6</v>
      </c>
      <c r="P5367">
        <v>2023</v>
      </c>
      <c r="Q5367">
        <v>10</v>
      </c>
      <c r="R5367" t="s">
        <v>45</v>
      </c>
      <c r="S5367">
        <v>4</v>
      </c>
      <c r="T5367">
        <v>42</v>
      </c>
      <c r="U5367">
        <v>3</v>
      </c>
      <c r="V5367">
        <v>4</v>
      </c>
      <c r="W5367" t="s">
        <v>73</v>
      </c>
      <c r="X5367" t="s">
        <v>47</v>
      </c>
      <c r="Y5367">
        <v>293776</v>
      </c>
      <c r="Z5367">
        <v>0.09</v>
      </c>
    </row>
    <row r="5368" spans="1:26" x14ac:dyDescent="0.25">
      <c r="A5368" t="s">
        <v>7297</v>
      </c>
      <c r="B5368" s="1">
        <v>45071</v>
      </c>
      <c r="C5368" t="s">
        <v>851</v>
      </c>
      <c r="D5368" t="s">
        <v>28</v>
      </c>
      <c r="E5368" t="s">
        <v>29</v>
      </c>
      <c r="F5368" t="s">
        <v>30</v>
      </c>
      <c r="G5368" t="s">
        <v>86</v>
      </c>
      <c r="H5368">
        <v>9</v>
      </c>
      <c r="I5368">
        <v>1572</v>
      </c>
      <c r="J5368">
        <v>19</v>
      </c>
      <c r="K5368">
        <v>11459.88</v>
      </c>
      <c r="L5368">
        <v>1895.53</v>
      </c>
      <c r="M5368" t="s">
        <v>65</v>
      </c>
      <c r="N5368" t="s">
        <v>44</v>
      </c>
      <c r="O5368">
        <v>2</v>
      </c>
      <c r="P5368">
        <v>2023</v>
      </c>
      <c r="Q5368">
        <v>5</v>
      </c>
      <c r="R5368" t="s">
        <v>238</v>
      </c>
      <c r="S5368">
        <v>2</v>
      </c>
      <c r="T5368">
        <v>21</v>
      </c>
      <c r="U5368">
        <v>4</v>
      </c>
      <c r="V5368">
        <v>4</v>
      </c>
      <c r="W5368" t="s">
        <v>73</v>
      </c>
      <c r="X5368" t="s">
        <v>47</v>
      </c>
      <c r="Y5368">
        <v>268812</v>
      </c>
      <c r="Z5368">
        <v>0.17</v>
      </c>
    </row>
    <row r="5369" spans="1:26" x14ac:dyDescent="0.25">
      <c r="A5369" t="s">
        <v>7298</v>
      </c>
      <c r="B5369" s="1">
        <v>45105</v>
      </c>
      <c r="C5369" t="s">
        <v>6926</v>
      </c>
      <c r="D5369" t="s">
        <v>39</v>
      </c>
      <c r="E5369" t="s">
        <v>40</v>
      </c>
      <c r="F5369" t="s">
        <v>41</v>
      </c>
      <c r="G5369" t="s">
        <v>116</v>
      </c>
      <c r="H5369">
        <v>5</v>
      </c>
      <c r="I5369">
        <v>2756</v>
      </c>
      <c r="J5369">
        <v>30</v>
      </c>
      <c r="K5369">
        <v>9646</v>
      </c>
      <c r="L5369">
        <v>1906.94</v>
      </c>
      <c r="M5369" t="s">
        <v>43</v>
      </c>
      <c r="N5369" t="s">
        <v>44</v>
      </c>
      <c r="O5369">
        <v>4</v>
      </c>
      <c r="P5369">
        <v>2023</v>
      </c>
      <c r="Q5369">
        <v>6</v>
      </c>
      <c r="R5369" t="s">
        <v>95</v>
      </c>
      <c r="S5369">
        <v>2</v>
      </c>
      <c r="T5369">
        <v>26</v>
      </c>
      <c r="U5369">
        <v>5</v>
      </c>
      <c r="V5369">
        <v>3</v>
      </c>
      <c r="W5369" t="s">
        <v>83</v>
      </c>
      <c r="X5369" t="s">
        <v>47</v>
      </c>
      <c r="Y5369">
        <v>413400</v>
      </c>
      <c r="Z5369">
        <v>0.2</v>
      </c>
    </row>
    <row r="5370" spans="1:26" x14ac:dyDescent="0.25">
      <c r="A5370" t="s">
        <v>7299</v>
      </c>
      <c r="B5370" s="1">
        <v>45213</v>
      </c>
      <c r="C5370" t="s">
        <v>7155</v>
      </c>
      <c r="D5370" t="s">
        <v>50</v>
      </c>
      <c r="E5370" t="s">
        <v>29</v>
      </c>
      <c r="F5370" t="s">
        <v>30</v>
      </c>
      <c r="G5370" t="s">
        <v>64</v>
      </c>
      <c r="H5370">
        <v>3</v>
      </c>
      <c r="I5370">
        <v>4239</v>
      </c>
      <c r="J5370">
        <v>17</v>
      </c>
      <c r="K5370">
        <v>10555.11</v>
      </c>
      <c r="L5370">
        <v>578.07000000000005</v>
      </c>
      <c r="M5370" t="s">
        <v>65</v>
      </c>
      <c r="N5370" t="s">
        <v>44</v>
      </c>
      <c r="O5370">
        <v>6</v>
      </c>
      <c r="P5370">
        <v>2023</v>
      </c>
      <c r="Q5370">
        <v>10</v>
      </c>
      <c r="R5370" t="s">
        <v>45</v>
      </c>
      <c r="S5370">
        <v>4</v>
      </c>
      <c r="T5370">
        <v>41</v>
      </c>
      <c r="U5370">
        <v>2</v>
      </c>
      <c r="V5370">
        <v>6</v>
      </c>
      <c r="W5370" t="s">
        <v>35</v>
      </c>
      <c r="X5370" t="s">
        <v>36</v>
      </c>
      <c r="Y5370">
        <v>216189</v>
      </c>
      <c r="Z5370">
        <v>0.05</v>
      </c>
    </row>
    <row r="5371" spans="1:26" x14ac:dyDescent="0.25">
      <c r="A5371" t="s">
        <v>7300</v>
      </c>
      <c r="B5371" s="1">
        <v>45093</v>
      </c>
      <c r="C5371" t="s">
        <v>5563</v>
      </c>
      <c r="D5371" t="s">
        <v>63</v>
      </c>
      <c r="E5371" t="s">
        <v>40</v>
      </c>
      <c r="F5371" t="s">
        <v>30</v>
      </c>
      <c r="G5371" t="s">
        <v>64</v>
      </c>
      <c r="H5371">
        <v>4</v>
      </c>
      <c r="I5371">
        <v>4512</v>
      </c>
      <c r="J5371">
        <v>4</v>
      </c>
      <c r="K5371">
        <v>17326.080000000002</v>
      </c>
      <c r="L5371">
        <v>3259.82</v>
      </c>
      <c r="M5371" t="s">
        <v>65</v>
      </c>
      <c r="N5371" t="s">
        <v>66</v>
      </c>
      <c r="O5371">
        <v>2</v>
      </c>
      <c r="P5371">
        <v>2023</v>
      </c>
      <c r="Q5371">
        <v>6</v>
      </c>
      <c r="R5371" t="s">
        <v>95</v>
      </c>
      <c r="S5371">
        <v>2</v>
      </c>
      <c r="T5371">
        <v>24</v>
      </c>
      <c r="U5371">
        <v>3</v>
      </c>
      <c r="V5371">
        <v>5</v>
      </c>
      <c r="W5371" t="s">
        <v>46</v>
      </c>
      <c r="X5371" t="s">
        <v>47</v>
      </c>
      <c r="Y5371">
        <v>72192</v>
      </c>
      <c r="Z5371">
        <v>0.19</v>
      </c>
    </row>
    <row r="5372" spans="1:26" x14ac:dyDescent="0.25">
      <c r="A5372" t="s">
        <v>7301</v>
      </c>
      <c r="B5372" s="1">
        <v>45136</v>
      </c>
      <c r="C5372" t="s">
        <v>1256</v>
      </c>
      <c r="D5372" t="s">
        <v>50</v>
      </c>
      <c r="E5372" t="s">
        <v>29</v>
      </c>
      <c r="F5372" t="s">
        <v>41</v>
      </c>
      <c r="G5372" t="s">
        <v>42</v>
      </c>
      <c r="H5372">
        <v>10</v>
      </c>
      <c r="I5372">
        <v>4244</v>
      </c>
      <c r="J5372">
        <v>30</v>
      </c>
      <c r="K5372">
        <v>29708</v>
      </c>
      <c r="L5372">
        <v>3031.86</v>
      </c>
      <c r="M5372" t="s">
        <v>43</v>
      </c>
      <c r="N5372" t="s">
        <v>66</v>
      </c>
      <c r="O5372">
        <v>2</v>
      </c>
      <c r="P5372">
        <v>2023</v>
      </c>
      <c r="Q5372">
        <v>7</v>
      </c>
      <c r="R5372" t="s">
        <v>125</v>
      </c>
      <c r="S5372">
        <v>3</v>
      </c>
      <c r="T5372">
        <v>30</v>
      </c>
      <c r="U5372">
        <v>5</v>
      </c>
      <c r="V5372">
        <v>6</v>
      </c>
      <c r="W5372" t="s">
        <v>35</v>
      </c>
      <c r="X5372" t="s">
        <v>36</v>
      </c>
      <c r="Y5372">
        <v>1273200</v>
      </c>
      <c r="Z5372">
        <v>0.1</v>
      </c>
    </row>
    <row r="5373" spans="1:26" x14ac:dyDescent="0.25">
      <c r="A5373" t="s">
        <v>7302</v>
      </c>
      <c r="B5373" s="1">
        <v>45287</v>
      </c>
      <c r="C5373" t="s">
        <v>1909</v>
      </c>
      <c r="D5373" t="s">
        <v>28</v>
      </c>
      <c r="E5373" t="s">
        <v>40</v>
      </c>
      <c r="F5373" t="s">
        <v>52</v>
      </c>
      <c r="G5373" t="s">
        <v>53</v>
      </c>
      <c r="H5373">
        <v>2</v>
      </c>
      <c r="I5373">
        <v>4203</v>
      </c>
      <c r="J5373">
        <v>12</v>
      </c>
      <c r="K5373">
        <v>7397.28</v>
      </c>
      <c r="L5373">
        <v>452.8</v>
      </c>
      <c r="M5373" t="s">
        <v>32</v>
      </c>
      <c r="N5373" t="s">
        <v>33</v>
      </c>
      <c r="O5373">
        <v>7</v>
      </c>
      <c r="P5373">
        <v>2023</v>
      </c>
      <c r="Q5373">
        <v>12</v>
      </c>
      <c r="R5373" t="s">
        <v>54</v>
      </c>
      <c r="S5373">
        <v>4</v>
      </c>
      <c r="T5373">
        <v>52</v>
      </c>
      <c r="U5373">
        <v>5</v>
      </c>
      <c r="V5373">
        <v>3</v>
      </c>
      <c r="W5373" t="s">
        <v>83</v>
      </c>
      <c r="X5373" t="s">
        <v>47</v>
      </c>
      <c r="Y5373">
        <v>100872</v>
      </c>
      <c r="Z5373">
        <v>0.06</v>
      </c>
    </row>
    <row r="5374" spans="1:26" x14ac:dyDescent="0.25">
      <c r="A5374" t="s">
        <v>7303</v>
      </c>
      <c r="B5374" s="1">
        <v>45105</v>
      </c>
      <c r="C5374" t="s">
        <v>1230</v>
      </c>
      <c r="D5374" t="s">
        <v>28</v>
      </c>
      <c r="E5374" t="s">
        <v>58</v>
      </c>
      <c r="F5374" t="s">
        <v>41</v>
      </c>
      <c r="G5374" t="s">
        <v>116</v>
      </c>
      <c r="H5374">
        <v>2</v>
      </c>
      <c r="I5374">
        <v>240</v>
      </c>
      <c r="J5374">
        <v>8</v>
      </c>
      <c r="K5374">
        <v>441.6</v>
      </c>
      <c r="L5374">
        <v>24.03</v>
      </c>
      <c r="M5374" t="s">
        <v>32</v>
      </c>
      <c r="N5374" t="s">
        <v>44</v>
      </c>
      <c r="O5374">
        <v>6</v>
      </c>
      <c r="P5374">
        <v>2023</v>
      </c>
      <c r="Q5374">
        <v>6</v>
      </c>
      <c r="R5374" t="s">
        <v>95</v>
      </c>
      <c r="S5374">
        <v>2</v>
      </c>
      <c r="T5374">
        <v>26</v>
      </c>
      <c r="U5374">
        <v>5</v>
      </c>
      <c r="V5374">
        <v>3</v>
      </c>
      <c r="W5374" t="s">
        <v>83</v>
      </c>
      <c r="X5374" t="s">
        <v>47</v>
      </c>
      <c r="Y5374">
        <v>3840</v>
      </c>
      <c r="Z5374">
        <v>0.05</v>
      </c>
    </row>
    <row r="5375" spans="1:26" x14ac:dyDescent="0.25">
      <c r="A5375" t="s">
        <v>7304</v>
      </c>
      <c r="B5375" s="1">
        <v>44952</v>
      </c>
      <c r="C5375" t="s">
        <v>3006</v>
      </c>
      <c r="D5375" t="s">
        <v>50</v>
      </c>
      <c r="E5375" t="s">
        <v>51</v>
      </c>
      <c r="F5375" t="s">
        <v>52</v>
      </c>
      <c r="G5375" t="s">
        <v>91</v>
      </c>
      <c r="H5375">
        <v>9</v>
      </c>
      <c r="I5375">
        <v>2400</v>
      </c>
      <c r="J5375">
        <v>22</v>
      </c>
      <c r="K5375">
        <v>16848</v>
      </c>
      <c r="L5375">
        <v>2814.92</v>
      </c>
      <c r="M5375" t="s">
        <v>43</v>
      </c>
      <c r="N5375" t="s">
        <v>66</v>
      </c>
      <c r="O5375">
        <v>3</v>
      </c>
      <c r="P5375">
        <v>2023</v>
      </c>
      <c r="Q5375">
        <v>1</v>
      </c>
      <c r="R5375" t="s">
        <v>34</v>
      </c>
      <c r="S5375">
        <v>1</v>
      </c>
      <c r="T5375">
        <v>4</v>
      </c>
      <c r="U5375">
        <v>4</v>
      </c>
      <c r="V5375">
        <v>4</v>
      </c>
      <c r="W5375" t="s">
        <v>73</v>
      </c>
      <c r="X5375" t="s">
        <v>47</v>
      </c>
      <c r="Y5375">
        <v>475200</v>
      </c>
      <c r="Z5375">
        <v>0.17</v>
      </c>
    </row>
    <row r="5376" spans="1:26" x14ac:dyDescent="0.25">
      <c r="A5376" t="s">
        <v>7305</v>
      </c>
      <c r="B5376" s="1">
        <v>45242</v>
      </c>
      <c r="C5376" t="s">
        <v>510</v>
      </c>
      <c r="D5376" t="s">
        <v>28</v>
      </c>
      <c r="E5376" t="s">
        <v>29</v>
      </c>
      <c r="F5376" t="s">
        <v>52</v>
      </c>
      <c r="G5376" t="s">
        <v>79</v>
      </c>
      <c r="H5376">
        <v>9</v>
      </c>
      <c r="I5376">
        <v>879</v>
      </c>
      <c r="J5376">
        <v>24</v>
      </c>
      <c r="K5376">
        <v>6012.36</v>
      </c>
      <c r="L5376">
        <v>936.3</v>
      </c>
      <c r="M5376" t="s">
        <v>32</v>
      </c>
      <c r="N5376" t="s">
        <v>44</v>
      </c>
      <c r="O5376">
        <v>1</v>
      </c>
      <c r="P5376">
        <v>2023</v>
      </c>
      <c r="Q5376">
        <v>11</v>
      </c>
      <c r="R5376" t="s">
        <v>92</v>
      </c>
      <c r="S5376">
        <v>4</v>
      </c>
      <c r="T5376">
        <v>46</v>
      </c>
      <c r="U5376">
        <v>3</v>
      </c>
      <c r="V5376">
        <v>0</v>
      </c>
      <c r="W5376" t="s">
        <v>55</v>
      </c>
      <c r="X5376" t="s">
        <v>36</v>
      </c>
      <c r="Y5376">
        <v>189864</v>
      </c>
      <c r="Z5376">
        <v>0.16</v>
      </c>
    </row>
    <row r="5377" spans="1:26" x14ac:dyDescent="0.25">
      <c r="A5377" t="s">
        <v>7306</v>
      </c>
      <c r="B5377" s="1">
        <v>44984</v>
      </c>
      <c r="C5377" t="s">
        <v>4657</v>
      </c>
      <c r="D5377" t="s">
        <v>50</v>
      </c>
      <c r="E5377" t="s">
        <v>29</v>
      </c>
      <c r="F5377" t="s">
        <v>30</v>
      </c>
      <c r="G5377" t="s">
        <v>31</v>
      </c>
      <c r="H5377">
        <v>4</v>
      </c>
      <c r="I5377">
        <v>2306</v>
      </c>
      <c r="J5377">
        <v>27</v>
      </c>
      <c r="K5377">
        <v>6733.52</v>
      </c>
      <c r="L5377">
        <v>708.64</v>
      </c>
      <c r="M5377" t="s">
        <v>43</v>
      </c>
      <c r="N5377" t="s">
        <v>44</v>
      </c>
      <c r="O5377">
        <v>4</v>
      </c>
      <c r="P5377">
        <v>2023</v>
      </c>
      <c r="Q5377">
        <v>2</v>
      </c>
      <c r="R5377" t="s">
        <v>67</v>
      </c>
      <c r="S5377">
        <v>1</v>
      </c>
      <c r="T5377">
        <v>9</v>
      </c>
      <c r="U5377">
        <v>5</v>
      </c>
      <c r="V5377">
        <v>1</v>
      </c>
      <c r="W5377" t="s">
        <v>60</v>
      </c>
      <c r="X5377" t="s">
        <v>47</v>
      </c>
      <c r="Y5377">
        <v>249048</v>
      </c>
      <c r="Z5377">
        <v>0.11</v>
      </c>
    </row>
    <row r="5378" spans="1:26" x14ac:dyDescent="0.25">
      <c r="A5378" t="s">
        <v>7307</v>
      </c>
      <c r="B5378" s="1">
        <v>45038</v>
      </c>
      <c r="C5378" t="s">
        <v>1886</v>
      </c>
      <c r="D5378" t="s">
        <v>28</v>
      </c>
      <c r="E5378" t="s">
        <v>29</v>
      </c>
      <c r="F5378" t="s">
        <v>41</v>
      </c>
      <c r="G5378" t="s">
        <v>116</v>
      </c>
      <c r="H5378">
        <v>9</v>
      </c>
      <c r="I5378">
        <v>2609</v>
      </c>
      <c r="J5378">
        <v>0</v>
      </c>
      <c r="K5378">
        <v>23481</v>
      </c>
      <c r="L5378">
        <v>4398.3500000000004</v>
      </c>
      <c r="M5378" t="s">
        <v>32</v>
      </c>
      <c r="N5378" t="s">
        <v>66</v>
      </c>
      <c r="O5378">
        <v>7</v>
      </c>
      <c r="P5378">
        <v>2023</v>
      </c>
      <c r="Q5378">
        <v>4</v>
      </c>
      <c r="R5378" t="s">
        <v>100</v>
      </c>
      <c r="S5378">
        <v>2</v>
      </c>
      <c r="T5378">
        <v>16</v>
      </c>
      <c r="U5378">
        <v>4</v>
      </c>
      <c r="V5378">
        <v>6</v>
      </c>
      <c r="W5378" t="s">
        <v>35</v>
      </c>
      <c r="X5378" t="s">
        <v>36</v>
      </c>
      <c r="Y5378">
        <v>0</v>
      </c>
      <c r="Z5378">
        <v>0.19</v>
      </c>
    </row>
    <row r="5379" spans="1:26" x14ac:dyDescent="0.25">
      <c r="A5379" t="s">
        <v>7308</v>
      </c>
      <c r="B5379" s="1">
        <v>45042</v>
      </c>
      <c r="C5379" t="s">
        <v>2435</v>
      </c>
      <c r="D5379" t="s">
        <v>63</v>
      </c>
      <c r="E5379" t="s">
        <v>29</v>
      </c>
      <c r="F5379" t="s">
        <v>30</v>
      </c>
      <c r="G5379" t="s">
        <v>31</v>
      </c>
      <c r="H5379">
        <v>9</v>
      </c>
      <c r="I5379">
        <v>2131</v>
      </c>
      <c r="J5379">
        <v>18</v>
      </c>
      <c r="K5379">
        <v>15726.78</v>
      </c>
      <c r="L5379">
        <v>957.58</v>
      </c>
      <c r="M5379" t="s">
        <v>32</v>
      </c>
      <c r="N5379" t="s">
        <v>44</v>
      </c>
      <c r="O5379">
        <v>3</v>
      </c>
      <c r="P5379">
        <v>2023</v>
      </c>
      <c r="Q5379">
        <v>4</v>
      </c>
      <c r="R5379" t="s">
        <v>100</v>
      </c>
      <c r="S5379">
        <v>2</v>
      </c>
      <c r="T5379">
        <v>17</v>
      </c>
      <c r="U5379">
        <v>5</v>
      </c>
      <c r="V5379">
        <v>3</v>
      </c>
      <c r="W5379" t="s">
        <v>83</v>
      </c>
      <c r="X5379" t="s">
        <v>47</v>
      </c>
      <c r="Y5379">
        <v>345222</v>
      </c>
      <c r="Z5379">
        <v>0.06</v>
      </c>
    </row>
    <row r="5380" spans="1:26" x14ac:dyDescent="0.25">
      <c r="A5380" t="s">
        <v>7309</v>
      </c>
      <c r="B5380" s="1">
        <v>45068</v>
      </c>
      <c r="C5380" t="s">
        <v>5110</v>
      </c>
      <c r="D5380" t="s">
        <v>63</v>
      </c>
      <c r="E5380" t="s">
        <v>58</v>
      </c>
      <c r="F5380" t="s">
        <v>30</v>
      </c>
      <c r="G5380" t="s">
        <v>64</v>
      </c>
      <c r="H5380">
        <v>5</v>
      </c>
      <c r="I5380">
        <v>296</v>
      </c>
      <c r="J5380">
        <v>12</v>
      </c>
      <c r="K5380">
        <v>1302.4000000000001</v>
      </c>
      <c r="L5380">
        <v>173.67</v>
      </c>
      <c r="M5380" t="s">
        <v>65</v>
      </c>
      <c r="N5380" t="s">
        <v>66</v>
      </c>
      <c r="O5380">
        <v>4</v>
      </c>
      <c r="P5380">
        <v>2023</v>
      </c>
      <c r="Q5380">
        <v>5</v>
      </c>
      <c r="R5380" t="s">
        <v>238</v>
      </c>
      <c r="S5380">
        <v>2</v>
      </c>
      <c r="T5380">
        <v>21</v>
      </c>
      <c r="U5380">
        <v>4</v>
      </c>
      <c r="V5380">
        <v>1</v>
      </c>
      <c r="W5380" t="s">
        <v>60</v>
      </c>
      <c r="X5380" t="s">
        <v>47</v>
      </c>
      <c r="Y5380">
        <v>17760</v>
      </c>
      <c r="Z5380">
        <v>0.13</v>
      </c>
    </row>
    <row r="5381" spans="1:26" x14ac:dyDescent="0.25">
      <c r="A5381" t="s">
        <v>7310</v>
      </c>
      <c r="B5381" s="1">
        <v>44986</v>
      </c>
      <c r="C5381" t="s">
        <v>1599</v>
      </c>
      <c r="D5381" t="s">
        <v>50</v>
      </c>
      <c r="E5381" t="s">
        <v>51</v>
      </c>
      <c r="F5381" t="s">
        <v>30</v>
      </c>
      <c r="G5381" t="s">
        <v>31</v>
      </c>
      <c r="H5381">
        <v>5</v>
      </c>
      <c r="I5381">
        <v>495</v>
      </c>
      <c r="J5381">
        <v>0</v>
      </c>
      <c r="K5381">
        <v>2475</v>
      </c>
      <c r="L5381">
        <v>334.19</v>
      </c>
      <c r="M5381" t="s">
        <v>65</v>
      </c>
      <c r="N5381" t="s">
        <v>33</v>
      </c>
      <c r="O5381">
        <v>2</v>
      </c>
      <c r="P5381">
        <v>2023</v>
      </c>
      <c r="Q5381">
        <v>3</v>
      </c>
      <c r="R5381" t="s">
        <v>105</v>
      </c>
      <c r="S5381">
        <v>1</v>
      </c>
      <c r="T5381">
        <v>9</v>
      </c>
      <c r="U5381">
        <v>1</v>
      </c>
      <c r="V5381">
        <v>3</v>
      </c>
      <c r="W5381" t="s">
        <v>83</v>
      </c>
      <c r="X5381" t="s">
        <v>47</v>
      </c>
      <c r="Y5381">
        <v>0</v>
      </c>
      <c r="Z5381">
        <v>0.14000000000000001</v>
      </c>
    </row>
    <row r="5382" spans="1:26" x14ac:dyDescent="0.25">
      <c r="A5382" t="s">
        <v>7311</v>
      </c>
      <c r="B5382" s="1">
        <v>45146</v>
      </c>
      <c r="C5382" t="s">
        <v>1016</v>
      </c>
      <c r="D5382" t="s">
        <v>28</v>
      </c>
      <c r="E5382" t="s">
        <v>58</v>
      </c>
      <c r="F5382" t="s">
        <v>30</v>
      </c>
      <c r="G5382" t="s">
        <v>86</v>
      </c>
      <c r="H5382">
        <v>10</v>
      </c>
      <c r="I5382">
        <v>2099</v>
      </c>
      <c r="J5382">
        <v>27</v>
      </c>
      <c r="K5382">
        <v>15322.7</v>
      </c>
      <c r="L5382">
        <v>2297.16</v>
      </c>
      <c r="M5382" t="s">
        <v>32</v>
      </c>
      <c r="N5382" t="s">
        <v>66</v>
      </c>
      <c r="O5382">
        <v>7</v>
      </c>
      <c r="P5382">
        <v>2023</v>
      </c>
      <c r="Q5382">
        <v>8</v>
      </c>
      <c r="R5382" t="s">
        <v>72</v>
      </c>
      <c r="S5382">
        <v>3</v>
      </c>
      <c r="T5382">
        <v>32</v>
      </c>
      <c r="U5382">
        <v>2</v>
      </c>
      <c r="V5382">
        <v>2</v>
      </c>
      <c r="W5382" t="s">
        <v>76</v>
      </c>
      <c r="X5382" t="s">
        <v>47</v>
      </c>
      <c r="Y5382">
        <v>566730</v>
      </c>
      <c r="Z5382">
        <v>0.15</v>
      </c>
    </row>
    <row r="5383" spans="1:26" x14ac:dyDescent="0.25">
      <c r="A5383" t="s">
        <v>7312</v>
      </c>
      <c r="B5383" s="1">
        <v>45205</v>
      </c>
      <c r="C5383" t="s">
        <v>731</v>
      </c>
      <c r="D5383" t="s">
        <v>39</v>
      </c>
      <c r="E5383" t="s">
        <v>29</v>
      </c>
      <c r="F5383" t="s">
        <v>52</v>
      </c>
      <c r="G5383" t="s">
        <v>91</v>
      </c>
      <c r="H5383">
        <v>2</v>
      </c>
      <c r="I5383">
        <v>2080</v>
      </c>
      <c r="J5383">
        <v>29</v>
      </c>
      <c r="K5383">
        <v>2953.6</v>
      </c>
      <c r="L5383">
        <v>274.60000000000002</v>
      </c>
      <c r="M5383" t="s">
        <v>43</v>
      </c>
      <c r="N5383" t="s">
        <v>33</v>
      </c>
      <c r="O5383">
        <v>2</v>
      </c>
      <c r="P5383">
        <v>2023</v>
      </c>
      <c r="Q5383">
        <v>10</v>
      </c>
      <c r="R5383" t="s">
        <v>45</v>
      </c>
      <c r="S5383">
        <v>4</v>
      </c>
      <c r="T5383">
        <v>40</v>
      </c>
      <c r="U5383">
        <v>1</v>
      </c>
      <c r="V5383">
        <v>5</v>
      </c>
      <c r="W5383" t="s">
        <v>46</v>
      </c>
      <c r="X5383" t="s">
        <v>47</v>
      </c>
      <c r="Y5383">
        <v>120640</v>
      </c>
      <c r="Z5383">
        <v>0.09</v>
      </c>
    </row>
    <row r="5384" spans="1:26" x14ac:dyDescent="0.25">
      <c r="A5384" t="s">
        <v>7313</v>
      </c>
      <c r="B5384" s="1">
        <v>45240</v>
      </c>
      <c r="C5384" t="s">
        <v>4065</v>
      </c>
      <c r="D5384" t="s">
        <v>39</v>
      </c>
      <c r="E5384" t="s">
        <v>51</v>
      </c>
      <c r="F5384" t="s">
        <v>30</v>
      </c>
      <c r="G5384" t="s">
        <v>31</v>
      </c>
      <c r="H5384">
        <v>4</v>
      </c>
      <c r="I5384">
        <v>3521</v>
      </c>
      <c r="J5384">
        <v>27</v>
      </c>
      <c r="K5384">
        <v>10281.32</v>
      </c>
      <c r="L5384">
        <v>1576.33</v>
      </c>
      <c r="M5384" t="s">
        <v>65</v>
      </c>
      <c r="N5384" t="s">
        <v>66</v>
      </c>
      <c r="O5384">
        <v>1</v>
      </c>
      <c r="P5384">
        <v>2023</v>
      </c>
      <c r="Q5384">
        <v>11</v>
      </c>
      <c r="R5384" t="s">
        <v>92</v>
      </c>
      <c r="S5384">
        <v>4</v>
      </c>
      <c r="T5384">
        <v>45</v>
      </c>
      <c r="U5384">
        <v>2</v>
      </c>
      <c r="V5384">
        <v>5</v>
      </c>
      <c r="W5384" t="s">
        <v>46</v>
      </c>
      <c r="X5384" t="s">
        <v>47</v>
      </c>
      <c r="Y5384">
        <v>380268</v>
      </c>
      <c r="Z5384">
        <v>0.15</v>
      </c>
    </row>
    <row r="5385" spans="1:26" x14ac:dyDescent="0.25">
      <c r="A5385" t="s">
        <v>7314</v>
      </c>
      <c r="B5385" s="1">
        <v>45071</v>
      </c>
      <c r="C5385" t="s">
        <v>2038</v>
      </c>
      <c r="D5385" t="s">
        <v>28</v>
      </c>
      <c r="E5385" t="s">
        <v>40</v>
      </c>
      <c r="F5385" t="s">
        <v>52</v>
      </c>
      <c r="G5385" t="s">
        <v>91</v>
      </c>
      <c r="H5385">
        <v>8</v>
      </c>
      <c r="I5385">
        <v>2942</v>
      </c>
      <c r="J5385">
        <v>16</v>
      </c>
      <c r="K5385">
        <v>19770.240000000002</v>
      </c>
      <c r="L5385">
        <v>1297.24</v>
      </c>
      <c r="M5385" t="s">
        <v>65</v>
      </c>
      <c r="N5385" t="s">
        <v>44</v>
      </c>
      <c r="O5385">
        <v>2</v>
      </c>
      <c r="P5385">
        <v>2023</v>
      </c>
      <c r="Q5385">
        <v>5</v>
      </c>
      <c r="R5385" t="s">
        <v>238</v>
      </c>
      <c r="S5385">
        <v>2</v>
      </c>
      <c r="T5385">
        <v>21</v>
      </c>
      <c r="U5385">
        <v>4</v>
      </c>
      <c r="V5385">
        <v>4</v>
      </c>
      <c r="W5385" t="s">
        <v>73</v>
      </c>
      <c r="X5385" t="s">
        <v>47</v>
      </c>
      <c r="Y5385">
        <v>376576</v>
      </c>
      <c r="Z5385">
        <v>7.0000000000000007E-2</v>
      </c>
    </row>
    <row r="5386" spans="1:26" x14ac:dyDescent="0.25">
      <c r="A5386" t="s">
        <v>7315</v>
      </c>
      <c r="B5386" s="1">
        <v>44959</v>
      </c>
      <c r="C5386" t="s">
        <v>3177</v>
      </c>
      <c r="D5386" t="s">
        <v>50</v>
      </c>
      <c r="E5386" t="s">
        <v>40</v>
      </c>
      <c r="F5386" t="s">
        <v>41</v>
      </c>
      <c r="G5386" t="s">
        <v>59</v>
      </c>
      <c r="H5386">
        <v>1</v>
      </c>
      <c r="I5386">
        <v>1882</v>
      </c>
      <c r="J5386">
        <v>10</v>
      </c>
      <c r="K5386">
        <v>1693.8</v>
      </c>
      <c r="L5386">
        <v>204.57</v>
      </c>
      <c r="M5386" t="s">
        <v>43</v>
      </c>
      <c r="N5386" t="s">
        <v>33</v>
      </c>
      <c r="O5386">
        <v>7</v>
      </c>
      <c r="P5386">
        <v>2023</v>
      </c>
      <c r="Q5386">
        <v>2</v>
      </c>
      <c r="R5386" t="s">
        <v>67</v>
      </c>
      <c r="S5386">
        <v>1</v>
      </c>
      <c r="T5386">
        <v>5</v>
      </c>
      <c r="U5386">
        <v>1</v>
      </c>
      <c r="V5386">
        <v>4</v>
      </c>
      <c r="W5386" t="s">
        <v>73</v>
      </c>
      <c r="X5386" t="s">
        <v>47</v>
      </c>
      <c r="Y5386">
        <v>18820</v>
      </c>
      <c r="Z5386">
        <v>0.12</v>
      </c>
    </row>
    <row r="5387" spans="1:26" x14ac:dyDescent="0.25">
      <c r="A5387" t="s">
        <v>7316</v>
      </c>
      <c r="B5387" s="1">
        <v>45083</v>
      </c>
      <c r="C5387" t="s">
        <v>4557</v>
      </c>
      <c r="D5387" t="s">
        <v>63</v>
      </c>
      <c r="E5387" t="s">
        <v>29</v>
      </c>
      <c r="F5387" t="s">
        <v>41</v>
      </c>
      <c r="G5387" t="s">
        <v>42</v>
      </c>
      <c r="H5387">
        <v>8</v>
      </c>
      <c r="I5387">
        <v>314</v>
      </c>
      <c r="J5387">
        <v>16</v>
      </c>
      <c r="K5387">
        <v>2110.08</v>
      </c>
      <c r="L5387">
        <v>309.8</v>
      </c>
      <c r="M5387" t="s">
        <v>32</v>
      </c>
      <c r="N5387" t="s">
        <v>33</v>
      </c>
      <c r="O5387">
        <v>5</v>
      </c>
      <c r="P5387">
        <v>2023</v>
      </c>
      <c r="Q5387">
        <v>6</v>
      </c>
      <c r="R5387" t="s">
        <v>95</v>
      </c>
      <c r="S5387">
        <v>2</v>
      </c>
      <c r="T5387">
        <v>23</v>
      </c>
      <c r="U5387">
        <v>2</v>
      </c>
      <c r="V5387">
        <v>2</v>
      </c>
      <c r="W5387" t="s">
        <v>76</v>
      </c>
      <c r="X5387" t="s">
        <v>47</v>
      </c>
      <c r="Y5387">
        <v>40192</v>
      </c>
      <c r="Z5387">
        <v>0.15</v>
      </c>
    </row>
    <row r="5388" spans="1:26" x14ac:dyDescent="0.25">
      <c r="A5388" t="s">
        <v>7317</v>
      </c>
      <c r="B5388" s="1">
        <v>45073</v>
      </c>
      <c r="C5388" t="s">
        <v>3577</v>
      </c>
      <c r="D5388" t="s">
        <v>50</v>
      </c>
      <c r="E5388" t="s">
        <v>40</v>
      </c>
      <c r="F5388" t="s">
        <v>30</v>
      </c>
      <c r="G5388" t="s">
        <v>86</v>
      </c>
      <c r="H5388">
        <v>9</v>
      </c>
      <c r="I5388">
        <v>3672</v>
      </c>
      <c r="J5388">
        <v>25</v>
      </c>
      <c r="K5388">
        <v>24786</v>
      </c>
      <c r="L5388">
        <v>3170.49</v>
      </c>
      <c r="M5388" t="s">
        <v>32</v>
      </c>
      <c r="N5388" t="s">
        <v>33</v>
      </c>
      <c r="O5388">
        <v>3</v>
      </c>
      <c r="P5388">
        <v>2023</v>
      </c>
      <c r="Q5388">
        <v>5</v>
      </c>
      <c r="R5388" t="s">
        <v>238</v>
      </c>
      <c r="S5388">
        <v>2</v>
      </c>
      <c r="T5388">
        <v>21</v>
      </c>
      <c r="U5388">
        <v>4</v>
      </c>
      <c r="V5388">
        <v>6</v>
      </c>
      <c r="W5388" t="s">
        <v>35</v>
      </c>
      <c r="X5388" t="s">
        <v>36</v>
      </c>
      <c r="Y5388">
        <v>826200</v>
      </c>
      <c r="Z5388">
        <v>0.13</v>
      </c>
    </row>
    <row r="5389" spans="1:26" x14ac:dyDescent="0.25">
      <c r="A5389" t="s">
        <v>7318</v>
      </c>
      <c r="B5389" s="1">
        <v>45008</v>
      </c>
      <c r="C5389" t="s">
        <v>977</v>
      </c>
      <c r="D5389" t="s">
        <v>39</v>
      </c>
      <c r="E5389" t="s">
        <v>58</v>
      </c>
      <c r="F5389" t="s">
        <v>30</v>
      </c>
      <c r="G5389" t="s">
        <v>86</v>
      </c>
      <c r="H5389">
        <v>3</v>
      </c>
      <c r="I5389">
        <v>4209</v>
      </c>
      <c r="J5389">
        <v>29</v>
      </c>
      <c r="K5389">
        <v>8965.17</v>
      </c>
      <c r="L5389">
        <v>1470.49</v>
      </c>
      <c r="M5389" t="s">
        <v>65</v>
      </c>
      <c r="N5389" t="s">
        <v>44</v>
      </c>
      <c r="O5389">
        <v>4</v>
      </c>
      <c r="P5389">
        <v>2023</v>
      </c>
      <c r="Q5389">
        <v>3</v>
      </c>
      <c r="R5389" t="s">
        <v>105</v>
      </c>
      <c r="S5389">
        <v>1</v>
      </c>
      <c r="T5389">
        <v>12</v>
      </c>
      <c r="U5389">
        <v>4</v>
      </c>
      <c r="V5389">
        <v>4</v>
      </c>
      <c r="W5389" t="s">
        <v>73</v>
      </c>
      <c r="X5389" t="s">
        <v>47</v>
      </c>
      <c r="Y5389">
        <v>366183</v>
      </c>
      <c r="Z5389">
        <v>0.16</v>
      </c>
    </row>
    <row r="5390" spans="1:26" x14ac:dyDescent="0.25">
      <c r="A5390" t="s">
        <v>7319</v>
      </c>
      <c r="B5390" s="1">
        <v>45135</v>
      </c>
      <c r="C5390" t="s">
        <v>4538</v>
      </c>
      <c r="D5390" t="s">
        <v>39</v>
      </c>
      <c r="E5390" t="s">
        <v>29</v>
      </c>
      <c r="F5390" t="s">
        <v>30</v>
      </c>
      <c r="G5390" t="s">
        <v>86</v>
      </c>
      <c r="H5390">
        <v>3</v>
      </c>
      <c r="I5390">
        <v>1640</v>
      </c>
      <c r="J5390">
        <v>7</v>
      </c>
      <c r="K5390">
        <v>4575.6000000000004</v>
      </c>
      <c r="L5390">
        <v>229.92</v>
      </c>
      <c r="M5390" t="s">
        <v>65</v>
      </c>
      <c r="N5390" t="s">
        <v>44</v>
      </c>
      <c r="O5390">
        <v>4</v>
      </c>
      <c r="P5390">
        <v>2023</v>
      </c>
      <c r="Q5390">
        <v>7</v>
      </c>
      <c r="R5390" t="s">
        <v>125</v>
      </c>
      <c r="S5390">
        <v>3</v>
      </c>
      <c r="T5390">
        <v>30</v>
      </c>
      <c r="U5390">
        <v>5</v>
      </c>
      <c r="V5390">
        <v>5</v>
      </c>
      <c r="W5390" t="s">
        <v>46</v>
      </c>
      <c r="X5390" t="s">
        <v>47</v>
      </c>
      <c r="Y5390">
        <v>34440</v>
      </c>
      <c r="Z5390">
        <v>0.05</v>
      </c>
    </row>
    <row r="5391" spans="1:26" x14ac:dyDescent="0.25">
      <c r="A5391" t="s">
        <v>7320</v>
      </c>
      <c r="B5391" s="1">
        <v>45196</v>
      </c>
      <c r="C5391" t="s">
        <v>1093</v>
      </c>
      <c r="D5391" t="s">
        <v>50</v>
      </c>
      <c r="E5391" t="s">
        <v>40</v>
      </c>
      <c r="F5391" t="s">
        <v>52</v>
      </c>
      <c r="G5391" t="s">
        <v>53</v>
      </c>
      <c r="H5391">
        <v>3</v>
      </c>
      <c r="I5391">
        <v>848</v>
      </c>
      <c r="J5391">
        <v>22</v>
      </c>
      <c r="K5391">
        <v>1984.32</v>
      </c>
      <c r="L5391">
        <v>349.21</v>
      </c>
      <c r="M5391" t="s">
        <v>65</v>
      </c>
      <c r="N5391" t="s">
        <v>66</v>
      </c>
      <c r="O5391">
        <v>1</v>
      </c>
      <c r="P5391">
        <v>2023</v>
      </c>
      <c r="Q5391">
        <v>9</v>
      </c>
      <c r="R5391" t="s">
        <v>80</v>
      </c>
      <c r="S5391">
        <v>3</v>
      </c>
      <c r="T5391">
        <v>39</v>
      </c>
      <c r="U5391">
        <v>5</v>
      </c>
      <c r="V5391">
        <v>3</v>
      </c>
      <c r="W5391" t="s">
        <v>83</v>
      </c>
      <c r="X5391" t="s">
        <v>47</v>
      </c>
      <c r="Y5391">
        <v>55968</v>
      </c>
      <c r="Z5391">
        <v>0.18</v>
      </c>
    </row>
    <row r="5392" spans="1:26" x14ac:dyDescent="0.25">
      <c r="A5392" t="s">
        <v>7321</v>
      </c>
      <c r="B5392" s="1">
        <v>44954</v>
      </c>
      <c r="C5392" t="s">
        <v>4505</v>
      </c>
      <c r="D5392" t="s">
        <v>28</v>
      </c>
      <c r="E5392" t="s">
        <v>40</v>
      </c>
      <c r="F5392" t="s">
        <v>30</v>
      </c>
      <c r="G5392" t="s">
        <v>86</v>
      </c>
      <c r="H5392">
        <v>4</v>
      </c>
      <c r="I5392">
        <v>999</v>
      </c>
      <c r="J5392">
        <v>20</v>
      </c>
      <c r="K5392">
        <v>3196.8</v>
      </c>
      <c r="L5392">
        <v>438.95</v>
      </c>
      <c r="M5392" t="s">
        <v>65</v>
      </c>
      <c r="N5392" t="s">
        <v>33</v>
      </c>
      <c r="O5392">
        <v>5</v>
      </c>
      <c r="P5392">
        <v>2023</v>
      </c>
      <c r="Q5392">
        <v>1</v>
      </c>
      <c r="R5392" t="s">
        <v>34</v>
      </c>
      <c r="S5392">
        <v>1</v>
      </c>
      <c r="T5392">
        <v>4</v>
      </c>
      <c r="U5392">
        <v>4</v>
      </c>
      <c r="V5392">
        <v>6</v>
      </c>
      <c r="W5392" t="s">
        <v>35</v>
      </c>
      <c r="X5392" t="s">
        <v>36</v>
      </c>
      <c r="Y5392">
        <v>79920</v>
      </c>
      <c r="Z5392">
        <v>0.14000000000000001</v>
      </c>
    </row>
    <row r="5393" spans="1:26" x14ac:dyDescent="0.25">
      <c r="A5393" t="s">
        <v>7322</v>
      </c>
      <c r="B5393" s="1">
        <v>45134</v>
      </c>
      <c r="C5393" t="s">
        <v>2289</v>
      </c>
      <c r="D5393" t="s">
        <v>39</v>
      </c>
      <c r="E5393" t="s">
        <v>40</v>
      </c>
      <c r="F5393" t="s">
        <v>41</v>
      </c>
      <c r="G5393" t="s">
        <v>116</v>
      </c>
      <c r="H5393">
        <v>2</v>
      </c>
      <c r="I5393">
        <v>3024</v>
      </c>
      <c r="J5393">
        <v>14</v>
      </c>
      <c r="K5393">
        <v>5201.28</v>
      </c>
      <c r="L5393">
        <v>916.77</v>
      </c>
      <c r="M5393" t="s">
        <v>65</v>
      </c>
      <c r="N5393" t="s">
        <v>33</v>
      </c>
      <c r="O5393">
        <v>6</v>
      </c>
      <c r="P5393">
        <v>2023</v>
      </c>
      <c r="Q5393">
        <v>7</v>
      </c>
      <c r="R5393" t="s">
        <v>125</v>
      </c>
      <c r="S5393">
        <v>3</v>
      </c>
      <c r="T5393">
        <v>30</v>
      </c>
      <c r="U5393">
        <v>5</v>
      </c>
      <c r="V5393">
        <v>4</v>
      </c>
      <c r="W5393" t="s">
        <v>73</v>
      </c>
      <c r="X5393" t="s">
        <v>47</v>
      </c>
      <c r="Y5393">
        <v>84672</v>
      </c>
      <c r="Z5393">
        <v>0.18</v>
      </c>
    </row>
    <row r="5394" spans="1:26" x14ac:dyDescent="0.25">
      <c r="A5394" t="s">
        <v>7323</v>
      </c>
      <c r="B5394" s="1">
        <v>44959</v>
      </c>
      <c r="C5394" t="s">
        <v>4332</v>
      </c>
      <c r="D5394" t="s">
        <v>39</v>
      </c>
      <c r="E5394" t="s">
        <v>29</v>
      </c>
      <c r="F5394" t="s">
        <v>41</v>
      </c>
      <c r="G5394" t="s">
        <v>42</v>
      </c>
      <c r="H5394">
        <v>4</v>
      </c>
      <c r="I5394">
        <v>4047</v>
      </c>
      <c r="J5394">
        <v>0</v>
      </c>
      <c r="K5394">
        <v>16188</v>
      </c>
      <c r="L5394">
        <v>3098.4</v>
      </c>
      <c r="M5394" t="s">
        <v>32</v>
      </c>
      <c r="N5394" t="s">
        <v>44</v>
      </c>
      <c r="O5394">
        <v>4</v>
      </c>
      <c r="P5394">
        <v>2023</v>
      </c>
      <c r="Q5394">
        <v>2</v>
      </c>
      <c r="R5394" t="s">
        <v>67</v>
      </c>
      <c r="S5394">
        <v>1</v>
      </c>
      <c r="T5394">
        <v>5</v>
      </c>
      <c r="U5394">
        <v>1</v>
      </c>
      <c r="V5394">
        <v>4</v>
      </c>
      <c r="W5394" t="s">
        <v>73</v>
      </c>
      <c r="X5394" t="s">
        <v>47</v>
      </c>
      <c r="Y5394">
        <v>0</v>
      </c>
      <c r="Z5394">
        <v>0.19</v>
      </c>
    </row>
    <row r="5395" spans="1:26" x14ac:dyDescent="0.25">
      <c r="A5395" t="s">
        <v>7324</v>
      </c>
      <c r="B5395" s="1">
        <v>45076</v>
      </c>
      <c r="C5395" t="s">
        <v>1179</v>
      </c>
      <c r="D5395" t="s">
        <v>28</v>
      </c>
      <c r="E5395" t="s">
        <v>40</v>
      </c>
      <c r="F5395" t="s">
        <v>41</v>
      </c>
      <c r="G5395" t="s">
        <v>42</v>
      </c>
      <c r="H5395">
        <v>6</v>
      </c>
      <c r="I5395">
        <v>1414</v>
      </c>
      <c r="J5395">
        <v>20</v>
      </c>
      <c r="K5395">
        <v>6787.2</v>
      </c>
      <c r="L5395">
        <v>1194.58</v>
      </c>
      <c r="M5395" t="s">
        <v>65</v>
      </c>
      <c r="N5395" t="s">
        <v>44</v>
      </c>
      <c r="O5395">
        <v>5</v>
      </c>
      <c r="P5395">
        <v>2023</v>
      </c>
      <c r="Q5395">
        <v>5</v>
      </c>
      <c r="R5395" t="s">
        <v>238</v>
      </c>
      <c r="S5395">
        <v>2</v>
      </c>
      <c r="T5395">
        <v>22</v>
      </c>
      <c r="U5395">
        <v>5</v>
      </c>
      <c r="V5395">
        <v>2</v>
      </c>
      <c r="W5395" t="s">
        <v>76</v>
      </c>
      <c r="X5395" t="s">
        <v>47</v>
      </c>
      <c r="Y5395">
        <v>169680</v>
      </c>
      <c r="Z5395">
        <v>0.18</v>
      </c>
    </row>
    <row r="5396" spans="1:26" x14ac:dyDescent="0.25">
      <c r="A5396" t="s">
        <v>7325</v>
      </c>
      <c r="B5396" s="1">
        <v>45249</v>
      </c>
      <c r="C5396" t="s">
        <v>3500</v>
      </c>
      <c r="D5396" t="s">
        <v>28</v>
      </c>
      <c r="E5396" t="s">
        <v>51</v>
      </c>
      <c r="F5396" t="s">
        <v>41</v>
      </c>
      <c r="G5396" t="s">
        <v>42</v>
      </c>
      <c r="H5396">
        <v>6</v>
      </c>
      <c r="I5396">
        <v>1377</v>
      </c>
      <c r="J5396">
        <v>27</v>
      </c>
      <c r="K5396">
        <v>6031.26</v>
      </c>
      <c r="L5396">
        <v>798.4</v>
      </c>
      <c r="M5396" t="s">
        <v>32</v>
      </c>
      <c r="N5396" t="s">
        <v>44</v>
      </c>
      <c r="O5396">
        <v>6</v>
      </c>
      <c r="P5396">
        <v>2023</v>
      </c>
      <c r="Q5396">
        <v>11</v>
      </c>
      <c r="R5396" t="s">
        <v>92</v>
      </c>
      <c r="S5396">
        <v>4</v>
      </c>
      <c r="T5396">
        <v>47</v>
      </c>
      <c r="U5396">
        <v>4</v>
      </c>
      <c r="V5396">
        <v>0</v>
      </c>
      <c r="W5396" t="s">
        <v>55</v>
      </c>
      <c r="X5396" t="s">
        <v>36</v>
      </c>
      <c r="Y5396">
        <v>223074</v>
      </c>
      <c r="Z5396">
        <v>0.13</v>
      </c>
    </row>
    <row r="5397" spans="1:26" x14ac:dyDescent="0.25">
      <c r="A5397" t="s">
        <v>7326</v>
      </c>
      <c r="B5397" s="1">
        <v>44984</v>
      </c>
      <c r="C5397" t="s">
        <v>3134</v>
      </c>
      <c r="D5397" t="s">
        <v>28</v>
      </c>
      <c r="E5397" t="s">
        <v>58</v>
      </c>
      <c r="F5397" t="s">
        <v>52</v>
      </c>
      <c r="G5397" t="s">
        <v>53</v>
      </c>
      <c r="H5397">
        <v>9</v>
      </c>
      <c r="I5397">
        <v>4543</v>
      </c>
      <c r="J5397">
        <v>0</v>
      </c>
      <c r="K5397">
        <v>40887</v>
      </c>
      <c r="L5397">
        <v>3957.22</v>
      </c>
      <c r="M5397" t="s">
        <v>43</v>
      </c>
      <c r="N5397" t="s">
        <v>66</v>
      </c>
      <c r="O5397">
        <v>6</v>
      </c>
      <c r="P5397">
        <v>2023</v>
      </c>
      <c r="Q5397">
        <v>2</v>
      </c>
      <c r="R5397" t="s">
        <v>67</v>
      </c>
      <c r="S5397">
        <v>1</v>
      </c>
      <c r="T5397">
        <v>9</v>
      </c>
      <c r="U5397">
        <v>5</v>
      </c>
      <c r="V5397">
        <v>1</v>
      </c>
      <c r="W5397" t="s">
        <v>60</v>
      </c>
      <c r="X5397" t="s">
        <v>47</v>
      </c>
      <c r="Y5397">
        <v>0</v>
      </c>
      <c r="Z5397">
        <v>0.1</v>
      </c>
    </row>
    <row r="5398" spans="1:26" x14ac:dyDescent="0.25">
      <c r="A5398" t="s">
        <v>7327</v>
      </c>
      <c r="B5398" s="1">
        <v>45073</v>
      </c>
      <c r="C5398" t="s">
        <v>3984</v>
      </c>
      <c r="D5398" t="s">
        <v>39</v>
      </c>
      <c r="E5398" t="s">
        <v>58</v>
      </c>
      <c r="F5398" t="s">
        <v>41</v>
      </c>
      <c r="G5398" t="s">
        <v>116</v>
      </c>
      <c r="H5398">
        <v>6</v>
      </c>
      <c r="I5398">
        <v>1887</v>
      </c>
      <c r="J5398">
        <v>27</v>
      </c>
      <c r="K5398">
        <v>8265.06</v>
      </c>
      <c r="L5398">
        <v>1284.8599999999999</v>
      </c>
      <c r="M5398" t="s">
        <v>65</v>
      </c>
      <c r="N5398" t="s">
        <v>66</v>
      </c>
      <c r="O5398">
        <v>4</v>
      </c>
      <c r="P5398">
        <v>2023</v>
      </c>
      <c r="Q5398">
        <v>5</v>
      </c>
      <c r="R5398" t="s">
        <v>238</v>
      </c>
      <c r="S5398">
        <v>2</v>
      </c>
      <c r="T5398">
        <v>21</v>
      </c>
      <c r="U5398">
        <v>4</v>
      </c>
      <c r="V5398">
        <v>6</v>
      </c>
      <c r="W5398" t="s">
        <v>35</v>
      </c>
      <c r="X5398" t="s">
        <v>36</v>
      </c>
      <c r="Y5398">
        <v>305694</v>
      </c>
      <c r="Z5398">
        <v>0.16</v>
      </c>
    </row>
    <row r="5399" spans="1:26" x14ac:dyDescent="0.25">
      <c r="A5399" t="s">
        <v>7328</v>
      </c>
      <c r="B5399" s="1">
        <v>45115</v>
      </c>
      <c r="C5399" t="s">
        <v>2522</v>
      </c>
      <c r="D5399" t="s">
        <v>28</v>
      </c>
      <c r="E5399" t="s">
        <v>29</v>
      </c>
      <c r="F5399" t="s">
        <v>52</v>
      </c>
      <c r="G5399" t="s">
        <v>79</v>
      </c>
      <c r="H5399">
        <v>1</v>
      </c>
      <c r="I5399">
        <v>968</v>
      </c>
      <c r="J5399">
        <v>11</v>
      </c>
      <c r="K5399">
        <v>861.52</v>
      </c>
      <c r="L5399">
        <v>49.13</v>
      </c>
      <c r="M5399" t="s">
        <v>32</v>
      </c>
      <c r="N5399" t="s">
        <v>44</v>
      </c>
      <c r="O5399">
        <v>4</v>
      </c>
      <c r="P5399">
        <v>2023</v>
      </c>
      <c r="Q5399">
        <v>7</v>
      </c>
      <c r="R5399" t="s">
        <v>125</v>
      </c>
      <c r="S5399">
        <v>3</v>
      </c>
      <c r="T5399">
        <v>27</v>
      </c>
      <c r="U5399">
        <v>2</v>
      </c>
      <c r="V5399">
        <v>6</v>
      </c>
      <c r="W5399" t="s">
        <v>35</v>
      </c>
      <c r="X5399" t="s">
        <v>36</v>
      </c>
      <c r="Y5399">
        <v>10648</v>
      </c>
      <c r="Z5399">
        <v>0.06</v>
      </c>
    </row>
    <row r="5400" spans="1:26" x14ac:dyDescent="0.25">
      <c r="A5400" t="s">
        <v>7329</v>
      </c>
      <c r="B5400" s="1">
        <v>45224</v>
      </c>
      <c r="C5400" t="s">
        <v>129</v>
      </c>
      <c r="D5400" t="s">
        <v>28</v>
      </c>
      <c r="E5400" t="s">
        <v>29</v>
      </c>
      <c r="F5400" t="s">
        <v>30</v>
      </c>
      <c r="G5400" t="s">
        <v>31</v>
      </c>
      <c r="H5400">
        <v>1</v>
      </c>
      <c r="I5400">
        <v>1772</v>
      </c>
      <c r="J5400">
        <v>16</v>
      </c>
      <c r="K5400">
        <v>1488.48</v>
      </c>
      <c r="L5400">
        <v>249.17</v>
      </c>
      <c r="M5400" t="s">
        <v>43</v>
      </c>
      <c r="N5400" t="s">
        <v>33</v>
      </c>
      <c r="O5400">
        <v>6</v>
      </c>
      <c r="P5400">
        <v>2023</v>
      </c>
      <c r="Q5400">
        <v>10</v>
      </c>
      <c r="R5400" t="s">
        <v>45</v>
      </c>
      <c r="S5400">
        <v>4</v>
      </c>
      <c r="T5400">
        <v>43</v>
      </c>
      <c r="U5400">
        <v>4</v>
      </c>
      <c r="V5400">
        <v>3</v>
      </c>
      <c r="W5400" t="s">
        <v>83</v>
      </c>
      <c r="X5400" t="s">
        <v>47</v>
      </c>
      <c r="Y5400">
        <v>28352</v>
      </c>
      <c r="Z5400">
        <v>0.17</v>
      </c>
    </row>
    <row r="5401" spans="1:26" x14ac:dyDescent="0.25">
      <c r="A5401" t="s">
        <v>7330</v>
      </c>
      <c r="B5401" s="1">
        <v>44994</v>
      </c>
      <c r="C5401" t="s">
        <v>4179</v>
      </c>
      <c r="D5401" t="s">
        <v>50</v>
      </c>
      <c r="E5401" t="s">
        <v>29</v>
      </c>
      <c r="F5401" t="s">
        <v>52</v>
      </c>
      <c r="G5401" t="s">
        <v>79</v>
      </c>
      <c r="H5401">
        <v>8</v>
      </c>
      <c r="I5401">
        <v>2360</v>
      </c>
      <c r="J5401">
        <v>10</v>
      </c>
      <c r="K5401">
        <v>16992</v>
      </c>
      <c r="L5401">
        <v>3386.48</v>
      </c>
      <c r="M5401" t="s">
        <v>43</v>
      </c>
      <c r="N5401" t="s">
        <v>66</v>
      </c>
      <c r="O5401">
        <v>2</v>
      </c>
      <c r="P5401">
        <v>2023</v>
      </c>
      <c r="Q5401">
        <v>3</v>
      </c>
      <c r="R5401" t="s">
        <v>105</v>
      </c>
      <c r="S5401">
        <v>1</v>
      </c>
      <c r="T5401">
        <v>10</v>
      </c>
      <c r="U5401">
        <v>2</v>
      </c>
      <c r="V5401">
        <v>4</v>
      </c>
      <c r="W5401" t="s">
        <v>73</v>
      </c>
      <c r="X5401" t="s">
        <v>47</v>
      </c>
      <c r="Y5401">
        <v>188800</v>
      </c>
      <c r="Z5401">
        <v>0.2</v>
      </c>
    </row>
    <row r="5402" spans="1:26" x14ac:dyDescent="0.25">
      <c r="A5402" t="s">
        <v>7331</v>
      </c>
      <c r="B5402" s="1">
        <v>44964</v>
      </c>
      <c r="C5402" t="s">
        <v>3146</v>
      </c>
      <c r="D5402" t="s">
        <v>28</v>
      </c>
      <c r="E5402" t="s">
        <v>40</v>
      </c>
      <c r="F5402" t="s">
        <v>30</v>
      </c>
      <c r="G5402" t="s">
        <v>86</v>
      </c>
      <c r="H5402">
        <v>5</v>
      </c>
      <c r="I5402">
        <v>2543</v>
      </c>
      <c r="J5402">
        <v>17</v>
      </c>
      <c r="K5402">
        <v>10553.45</v>
      </c>
      <c r="L5402">
        <v>765.6</v>
      </c>
      <c r="M5402" t="s">
        <v>65</v>
      </c>
      <c r="N5402" t="s">
        <v>33</v>
      </c>
      <c r="O5402">
        <v>3</v>
      </c>
      <c r="P5402">
        <v>2023</v>
      </c>
      <c r="Q5402">
        <v>2</v>
      </c>
      <c r="R5402" t="s">
        <v>67</v>
      </c>
      <c r="S5402">
        <v>1</v>
      </c>
      <c r="T5402">
        <v>6</v>
      </c>
      <c r="U5402">
        <v>2</v>
      </c>
      <c r="V5402">
        <v>2</v>
      </c>
      <c r="W5402" t="s">
        <v>76</v>
      </c>
      <c r="X5402" t="s">
        <v>47</v>
      </c>
      <c r="Y5402">
        <v>216155</v>
      </c>
      <c r="Z5402">
        <v>7.0000000000000007E-2</v>
      </c>
    </row>
    <row r="5403" spans="1:26" x14ac:dyDescent="0.25">
      <c r="A5403" t="s">
        <v>7332</v>
      </c>
      <c r="B5403" s="1">
        <v>45192</v>
      </c>
      <c r="C5403" t="s">
        <v>187</v>
      </c>
      <c r="D5403" t="s">
        <v>63</v>
      </c>
      <c r="E5403" t="s">
        <v>40</v>
      </c>
      <c r="F5403" t="s">
        <v>52</v>
      </c>
      <c r="G5403" t="s">
        <v>91</v>
      </c>
      <c r="H5403">
        <v>10</v>
      </c>
      <c r="I5403">
        <v>2289</v>
      </c>
      <c r="J5403">
        <v>12</v>
      </c>
      <c r="K5403">
        <v>20143.2</v>
      </c>
      <c r="L5403">
        <v>1991.07</v>
      </c>
      <c r="M5403" t="s">
        <v>43</v>
      </c>
      <c r="N5403" t="s">
        <v>33</v>
      </c>
      <c r="O5403">
        <v>6</v>
      </c>
      <c r="P5403">
        <v>2023</v>
      </c>
      <c r="Q5403">
        <v>9</v>
      </c>
      <c r="R5403" t="s">
        <v>80</v>
      </c>
      <c r="S5403">
        <v>3</v>
      </c>
      <c r="T5403">
        <v>38</v>
      </c>
      <c r="U5403">
        <v>4</v>
      </c>
      <c r="V5403">
        <v>6</v>
      </c>
      <c r="W5403" t="s">
        <v>35</v>
      </c>
      <c r="X5403" t="s">
        <v>36</v>
      </c>
      <c r="Y5403">
        <v>274680</v>
      </c>
      <c r="Z5403">
        <v>0.1</v>
      </c>
    </row>
    <row r="5404" spans="1:26" x14ac:dyDescent="0.25">
      <c r="A5404" t="s">
        <v>7333</v>
      </c>
      <c r="B5404" s="1">
        <v>45029</v>
      </c>
      <c r="C5404" t="s">
        <v>4080</v>
      </c>
      <c r="D5404" t="s">
        <v>63</v>
      </c>
      <c r="E5404" t="s">
        <v>29</v>
      </c>
      <c r="F5404" t="s">
        <v>30</v>
      </c>
      <c r="G5404" t="s">
        <v>86</v>
      </c>
      <c r="H5404">
        <v>6</v>
      </c>
      <c r="I5404">
        <v>1924</v>
      </c>
      <c r="J5404">
        <v>23</v>
      </c>
      <c r="K5404">
        <v>8888.8799999999992</v>
      </c>
      <c r="L5404">
        <v>1773.3</v>
      </c>
      <c r="M5404" t="s">
        <v>43</v>
      </c>
      <c r="N5404" t="s">
        <v>44</v>
      </c>
      <c r="O5404">
        <v>1</v>
      </c>
      <c r="P5404">
        <v>2023</v>
      </c>
      <c r="Q5404">
        <v>4</v>
      </c>
      <c r="R5404" t="s">
        <v>100</v>
      </c>
      <c r="S5404">
        <v>2</v>
      </c>
      <c r="T5404">
        <v>15</v>
      </c>
      <c r="U5404">
        <v>3</v>
      </c>
      <c r="V5404">
        <v>4</v>
      </c>
      <c r="W5404" t="s">
        <v>73</v>
      </c>
      <c r="X5404" t="s">
        <v>47</v>
      </c>
      <c r="Y5404">
        <v>265512</v>
      </c>
      <c r="Z5404">
        <v>0.2</v>
      </c>
    </row>
    <row r="5405" spans="1:26" x14ac:dyDescent="0.25">
      <c r="A5405" t="s">
        <v>7334</v>
      </c>
      <c r="B5405" s="1">
        <v>45189</v>
      </c>
      <c r="C5405" t="s">
        <v>4163</v>
      </c>
      <c r="D5405" t="s">
        <v>50</v>
      </c>
      <c r="E5405" t="s">
        <v>58</v>
      </c>
      <c r="F5405" t="s">
        <v>52</v>
      </c>
      <c r="G5405" t="s">
        <v>91</v>
      </c>
      <c r="H5405">
        <v>10</v>
      </c>
      <c r="I5405">
        <v>439</v>
      </c>
      <c r="J5405">
        <v>8</v>
      </c>
      <c r="K5405">
        <v>4038.8</v>
      </c>
      <c r="L5405">
        <v>353.3</v>
      </c>
      <c r="M5405" t="s">
        <v>43</v>
      </c>
      <c r="N5405" t="s">
        <v>44</v>
      </c>
      <c r="O5405">
        <v>6</v>
      </c>
      <c r="P5405">
        <v>2023</v>
      </c>
      <c r="Q5405">
        <v>9</v>
      </c>
      <c r="R5405" t="s">
        <v>80</v>
      </c>
      <c r="S5405">
        <v>3</v>
      </c>
      <c r="T5405">
        <v>38</v>
      </c>
      <c r="U5405">
        <v>4</v>
      </c>
      <c r="V5405">
        <v>3</v>
      </c>
      <c r="W5405" t="s">
        <v>83</v>
      </c>
      <c r="X5405" t="s">
        <v>47</v>
      </c>
      <c r="Y5405">
        <v>35120</v>
      </c>
      <c r="Z5405">
        <v>0.09</v>
      </c>
    </row>
    <row r="5406" spans="1:26" x14ac:dyDescent="0.25">
      <c r="A5406" t="s">
        <v>7335</v>
      </c>
      <c r="B5406" s="1">
        <v>45221</v>
      </c>
      <c r="C5406" t="s">
        <v>4777</v>
      </c>
      <c r="D5406" t="s">
        <v>63</v>
      </c>
      <c r="E5406" t="s">
        <v>29</v>
      </c>
      <c r="F5406" t="s">
        <v>30</v>
      </c>
      <c r="G5406" t="s">
        <v>86</v>
      </c>
      <c r="H5406">
        <v>9</v>
      </c>
      <c r="I5406">
        <v>1189</v>
      </c>
      <c r="J5406">
        <v>2</v>
      </c>
      <c r="K5406">
        <v>10486.98</v>
      </c>
      <c r="L5406">
        <v>733.82</v>
      </c>
      <c r="M5406" t="s">
        <v>65</v>
      </c>
      <c r="N5406" t="s">
        <v>33</v>
      </c>
      <c r="O5406">
        <v>6</v>
      </c>
      <c r="P5406">
        <v>2023</v>
      </c>
      <c r="Q5406">
        <v>10</v>
      </c>
      <c r="R5406" t="s">
        <v>45</v>
      </c>
      <c r="S5406">
        <v>4</v>
      </c>
      <c r="T5406">
        <v>43</v>
      </c>
      <c r="U5406">
        <v>4</v>
      </c>
      <c r="V5406">
        <v>0</v>
      </c>
      <c r="W5406" t="s">
        <v>55</v>
      </c>
      <c r="X5406" t="s">
        <v>36</v>
      </c>
      <c r="Y5406">
        <v>21402</v>
      </c>
      <c r="Z5406">
        <v>7.0000000000000007E-2</v>
      </c>
    </row>
    <row r="5407" spans="1:26" x14ac:dyDescent="0.25">
      <c r="A5407" t="s">
        <v>7336</v>
      </c>
      <c r="B5407" s="1">
        <v>45074</v>
      </c>
      <c r="C5407" t="s">
        <v>7221</v>
      </c>
      <c r="D5407" t="s">
        <v>50</v>
      </c>
      <c r="E5407" t="s">
        <v>40</v>
      </c>
      <c r="F5407" t="s">
        <v>30</v>
      </c>
      <c r="G5407" t="s">
        <v>31</v>
      </c>
      <c r="H5407">
        <v>3</v>
      </c>
      <c r="I5407">
        <v>2820</v>
      </c>
      <c r="J5407">
        <v>17</v>
      </c>
      <c r="K5407">
        <v>7021.8</v>
      </c>
      <c r="L5407">
        <v>881.17</v>
      </c>
      <c r="M5407" t="s">
        <v>43</v>
      </c>
      <c r="N5407" t="s">
        <v>33</v>
      </c>
      <c r="O5407">
        <v>5</v>
      </c>
      <c r="P5407">
        <v>2023</v>
      </c>
      <c r="Q5407">
        <v>5</v>
      </c>
      <c r="R5407" t="s">
        <v>238</v>
      </c>
      <c r="S5407">
        <v>2</v>
      </c>
      <c r="T5407">
        <v>22</v>
      </c>
      <c r="U5407">
        <v>5</v>
      </c>
      <c r="V5407">
        <v>0</v>
      </c>
      <c r="W5407" t="s">
        <v>55</v>
      </c>
      <c r="X5407" t="s">
        <v>36</v>
      </c>
      <c r="Y5407">
        <v>143820</v>
      </c>
      <c r="Z5407">
        <v>0.13</v>
      </c>
    </row>
    <row r="5408" spans="1:26" x14ac:dyDescent="0.25">
      <c r="A5408" t="s">
        <v>7337</v>
      </c>
      <c r="B5408" s="1">
        <v>45116</v>
      </c>
      <c r="C5408" t="s">
        <v>4323</v>
      </c>
      <c r="D5408" t="s">
        <v>39</v>
      </c>
      <c r="E5408" t="s">
        <v>51</v>
      </c>
      <c r="F5408" t="s">
        <v>52</v>
      </c>
      <c r="G5408" t="s">
        <v>91</v>
      </c>
      <c r="H5408">
        <v>2</v>
      </c>
      <c r="I5408">
        <v>3114</v>
      </c>
      <c r="J5408">
        <v>13</v>
      </c>
      <c r="K5408">
        <v>5418.36</v>
      </c>
      <c r="L5408">
        <v>690.79</v>
      </c>
      <c r="M5408" t="s">
        <v>43</v>
      </c>
      <c r="N5408" t="s">
        <v>66</v>
      </c>
      <c r="O5408">
        <v>1</v>
      </c>
      <c r="P5408">
        <v>2023</v>
      </c>
      <c r="Q5408">
        <v>7</v>
      </c>
      <c r="R5408" t="s">
        <v>125</v>
      </c>
      <c r="S5408">
        <v>3</v>
      </c>
      <c r="T5408">
        <v>28</v>
      </c>
      <c r="U5408">
        <v>3</v>
      </c>
      <c r="V5408">
        <v>0</v>
      </c>
      <c r="W5408" t="s">
        <v>55</v>
      </c>
      <c r="X5408" t="s">
        <v>36</v>
      </c>
      <c r="Y5408">
        <v>80964</v>
      </c>
      <c r="Z5408">
        <v>0.13</v>
      </c>
    </row>
    <row r="5409" spans="1:26" x14ac:dyDescent="0.25">
      <c r="A5409" t="s">
        <v>7338</v>
      </c>
      <c r="B5409" s="1">
        <v>45288</v>
      </c>
      <c r="C5409" t="s">
        <v>1593</v>
      </c>
      <c r="D5409" t="s">
        <v>50</v>
      </c>
      <c r="E5409" t="s">
        <v>51</v>
      </c>
      <c r="F5409" t="s">
        <v>41</v>
      </c>
      <c r="G5409" t="s">
        <v>59</v>
      </c>
      <c r="H5409">
        <v>6</v>
      </c>
      <c r="I5409">
        <v>4181</v>
      </c>
      <c r="J5409">
        <v>1</v>
      </c>
      <c r="K5409">
        <v>24835.14</v>
      </c>
      <c r="L5409">
        <v>2290.0700000000002</v>
      </c>
      <c r="M5409" t="s">
        <v>32</v>
      </c>
      <c r="N5409" t="s">
        <v>33</v>
      </c>
      <c r="O5409">
        <v>3</v>
      </c>
      <c r="P5409">
        <v>2023</v>
      </c>
      <c r="Q5409">
        <v>12</v>
      </c>
      <c r="R5409" t="s">
        <v>54</v>
      </c>
      <c r="S5409">
        <v>4</v>
      </c>
      <c r="T5409">
        <v>52</v>
      </c>
      <c r="U5409">
        <v>5</v>
      </c>
      <c r="V5409">
        <v>4</v>
      </c>
      <c r="W5409" t="s">
        <v>73</v>
      </c>
      <c r="X5409" t="s">
        <v>47</v>
      </c>
      <c r="Y5409">
        <v>25086</v>
      </c>
      <c r="Z5409">
        <v>0.09</v>
      </c>
    </row>
    <row r="5410" spans="1:26" x14ac:dyDescent="0.25">
      <c r="A5410" t="s">
        <v>7339</v>
      </c>
      <c r="B5410" s="1">
        <v>45017</v>
      </c>
      <c r="C5410" t="s">
        <v>3025</v>
      </c>
      <c r="D5410" t="s">
        <v>63</v>
      </c>
      <c r="E5410" t="s">
        <v>51</v>
      </c>
      <c r="F5410" t="s">
        <v>41</v>
      </c>
      <c r="G5410" t="s">
        <v>42</v>
      </c>
      <c r="H5410">
        <v>2</v>
      </c>
      <c r="I5410">
        <v>1362</v>
      </c>
      <c r="J5410">
        <v>17</v>
      </c>
      <c r="K5410">
        <v>2260.92</v>
      </c>
      <c r="L5410">
        <v>383.63</v>
      </c>
      <c r="M5410" t="s">
        <v>43</v>
      </c>
      <c r="N5410" t="s">
        <v>66</v>
      </c>
      <c r="O5410">
        <v>7</v>
      </c>
      <c r="P5410">
        <v>2023</v>
      </c>
      <c r="Q5410">
        <v>4</v>
      </c>
      <c r="R5410" t="s">
        <v>100</v>
      </c>
      <c r="S5410">
        <v>2</v>
      </c>
      <c r="T5410">
        <v>13</v>
      </c>
      <c r="U5410">
        <v>1</v>
      </c>
      <c r="V5410">
        <v>6</v>
      </c>
      <c r="W5410" t="s">
        <v>35</v>
      </c>
      <c r="X5410" t="s">
        <v>36</v>
      </c>
      <c r="Y5410">
        <v>46308</v>
      </c>
      <c r="Z5410">
        <v>0.17</v>
      </c>
    </row>
    <row r="5411" spans="1:26" x14ac:dyDescent="0.25">
      <c r="A5411" t="s">
        <v>7340</v>
      </c>
      <c r="B5411" s="1">
        <v>44988</v>
      </c>
      <c r="C5411" t="s">
        <v>7341</v>
      </c>
      <c r="D5411" t="s">
        <v>39</v>
      </c>
      <c r="E5411" t="s">
        <v>29</v>
      </c>
      <c r="F5411" t="s">
        <v>41</v>
      </c>
      <c r="G5411" t="s">
        <v>59</v>
      </c>
      <c r="H5411">
        <v>1</v>
      </c>
      <c r="I5411">
        <v>4226</v>
      </c>
      <c r="J5411">
        <v>18</v>
      </c>
      <c r="K5411">
        <v>3465.32</v>
      </c>
      <c r="L5411">
        <v>630.38</v>
      </c>
      <c r="M5411" t="s">
        <v>43</v>
      </c>
      <c r="N5411" t="s">
        <v>33</v>
      </c>
      <c r="O5411">
        <v>5</v>
      </c>
      <c r="P5411">
        <v>2023</v>
      </c>
      <c r="Q5411">
        <v>3</v>
      </c>
      <c r="R5411" t="s">
        <v>105</v>
      </c>
      <c r="S5411">
        <v>1</v>
      </c>
      <c r="T5411">
        <v>9</v>
      </c>
      <c r="U5411">
        <v>1</v>
      </c>
      <c r="V5411">
        <v>5</v>
      </c>
      <c r="W5411" t="s">
        <v>46</v>
      </c>
      <c r="X5411" t="s">
        <v>47</v>
      </c>
      <c r="Y5411">
        <v>76068</v>
      </c>
      <c r="Z5411">
        <v>0.18</v>
      </c>
    </row>
    <row r="5412" spans="1:26" x14ac:dyDescent="0.25">
      <c r="A5412" t="s">
        <v>7342</v>
      </c>
      <c r="B5412" s="1">
        <v>45091</v>
      </c>
      <c r="C5412" t="s">
        <v>5134</v>
      </c>
      <c r="D5412" t="s">
        <v>63</v>
      </c>
      <c r="E5412" t="s">
        <v>40</v>
      </c>
      <c r="F5412" t="s">
        <v>30</v>
      </c>
      <c r="G5412" t="s">
        <v>64</v>
      </c>
      <c r="H5412">
        <v>2</v>
      </c>
      <c r="I5412">
        <v>1976</v>
      </c>
      <c r="J5412">
        <v>23</v>
      </c>
      <c r="K5412">
        <v>3043.04</v>
      </c>
      <c r="L5412">
        <v>452.77</v>
      </c>
      <c r="M5412" t="s">
        <v>32</v>
      </c>
      <c r="N5412" t="s">
        <v>66</v>
      </c>
      <c r="O5412">
        <v>2</v>
      </c>
      <c r="P5412">
        <v>2023</v>
      </c>
      <c r="Q5412">
        <v>6</v>
      </c>
      <c r="R5412" t="s">
        <v>95</v>
      </c>
      <c r="S5412">
        <v>2</v>
      </c>
      <c r="T5412">
        <v>24</v>
      </c>
      <c r="U5412">
        <v>3</v>
      </c>
      <c r="V5412">
        <v>3</v>
      </c>
      <c r="W5412" t="s">
        <v>83</v>
      </c>
      <c r="X5412" t="s">
        <v>47</v>
      </c>
      <c r="Y5412">
        <v>90896</v>
      </c>
      <c r="Z5412">
        <v>0.15</v>
      </c>
    </row>
    <row r="5413" spans="1:26" x14ac:dyDescent="0.25">
      <c r="A5413" t="s">
        <v>7343</v>
      </c>
      <c r="B5413" s="1">
        <v>44983</v>
      </c>
      <c r="C5413" t="s">
        <v>425</v>
      </c>
      <c r="D5413" t="s">
        <v>50</v>
      </c>
      <c r="E5413" t="s">
        <v>58</v>
      </c>
      <c r="F5413" t="s">
        <v>52</v>
      </c>
      <c r="G5413" t="s">
        <v>53</v>
      </c>
      <c r="H5413">
        <v>8</v>
      </c>
      <c r="I5413">
        <v>4369</v>
      </c>
      <c r="J5413">
        <v>18</v>
      </c>
      <c r="K5413">
        <v>28660.639999999999</v>
      </c>
      <c r="L5413">
        <v>3095.24</v>
      </c>
      <c r="M5413" t="s">
        <v>43</v>
      </c>
      <c r="N5413" t="s">
        <v>66</v>
      </c>
      <c r="O5413">
        <v>5</v>
      </c>
      <c r="P5413">
        <v>2023</v>
      </c>
      <c r="Q5413">
        <v>2</v>
      </c>
      <c r="R5413" t="s">
        <v>67</v>
      </c>
      <c r="S5413">
        <v>1</v>
      </c>
      <c r="T5413">
        <v>9</v>
      </c>
      <c r="U5413">
        <v>5</v>
      </c>
      <c r="V5413">
        <v>0</v>
      </c>
      <c r="W5413" t="s">
        <v>55</v>
      </c>
      <c r="X5413" t="s">
        <v>36</v>
      </c>
      <c r="Y5413">
        <v>629136</v>
      </c>
      <c r="Z5413">
        <v>0.11</v>
      </c>
    </row>
    <row r="5414" spans="1:26" x14ac:dyDescent="0.25">
      <c r="A5414" t="s">
        <v>7344</v>
      </c>
      <c r="B5414" s="1">
        <v>45083</v>
      </c>
      <c r="C5414" t="s">
        <v>57</v>
      </c>
      <c r="D5414" t="s">
        <v>39</v>
      </c>
      <c r="E5414" t="s">
        <v>51</v>
      </c>
      <c r="F5414" t="s">
        <v>52</v>
      </c>
      <c r="G5414" t="s">
        <v>53</v>
      </c>
      <c r="H5414">
        <v>7</v>
      </c>
      <c r="I5414">
        <v>4798</v>
      </c>
      <c r="J5414">
        <v>18</v>
      </c>
      <c r="K5414">
        <v>27540.52</v>
      </c>
      <c r="L5414">
        <v>3434.5</v>
      </c>
      <c r="M5414" t="s">
        <v>65</v>
      </c>
      <c r="N5414" t="s">
        <v>44</v>
      </c>
      <c r="O5414">
        <v>3</v>
      </c>
      <c r="P5414">
        <v>2023</v>
      </c>
      <c r="Q5414">
        <v>6</v>
      </c>
      <c r="R5414" t="s">
        <v>95</v>
      </c>
      <c r="S5414">
        <v>2</v>
      </c>
      <c r="T5414">
        <v>23</v>
      </c>
      <c r="U5414">
        <v>2</v>
      </c>
      <c r="V5414">
        <v>2</v>
      </c>
      <c r="W5414" t="s">
        <v>76</v>
      </c>
      <c r="X5414" t="s">
        <v>47</v>
      </c>
      <c r="Y5414">
        <v>604548</v>
      </c>
      <c r="Z5414">
        <v>0.12</v>
      </c>
    </row>
    <row r="5415" spans="1:26" x14ac:dyDescent="0.25">
      <c r="A5415" t="s">
        <v>7345</v>
      </c>
      <c r="B5415" s="1">
        <v>45144</v>
      </c>
      <c r="C5415" t="s">
        <v>7346</v>
      </c>
      <c r="D5415" t="s">
        <v>39</v>
      </c>
      <c r="E5415" t="s">
        <v>29</v>
      </c>
      <c r="F5415" t="s">
        <v>52</v>
      </c>
      <c r="G5415" t="s">
        <v>79</v>
      </c>
      <c r="H5415">
        <v>8</v>
      </c>
      <c r="I5415">
        <v>419</v>
      </c>
      <c r="J5415">
        <v>1</v>
      </c>
      <c r="K5415">
        <v>3318.48</v>
      </c>
      <c r="L5415">
        <v>201.84</v>
      </c>
      <c r="M5415" t="s">
        <v>32</v>
      </c>
      <c r="N5415" t="s">
        <v>33</v>
      </c>
      <c r="O5415">
        <v>6</v>
      </c>
      <c r="P5415">
        <v>2023</v>
      </c>
      <c r="Q5415">
        <v>8</v>
      </c>
      <c r="R5415" t="s">
        <v>72</v>
      </c>
      <c r="S5415">
        <v>3</v>
      </c>
      <c r="T5415">
        <v>32</v>
      </c>
      <c r="U5415">
        <v>2</v>
      </c>
      <c r="V5415">
        <v>0</v>
      </c>
      <c r="W5415" t="s">
        <v>55</v>
      </c>
      <c r="X5415" t="s">
        <v>36</v>
      </c>
      <c r="Y5415">
        <v>3352</v>
      </c>
      <c r="Z5415">
        <v>0.06</v>
      </c>
    </row>
    <row r="5416" spans="1:26" x14ac:dyDescent="0.25">
      <c r="A5416" t="s">
        <v>7347</v>
      </c>
      <c r="B5416" s="1">
        <v>45034</v>
      </c>
      <c r="C5416" t="s">
        <v>3149</v>
      </c>
      <c r="D5416" t="s">
        <v>39</v>
      </c>
      <c r="E5416" t="s">
        <v>51</v>
      </c>
      <c r="F5416" t="s">
        <v>52</v>
      </c>
      <c r="G5416" t="s">
        <v>79</v>
      </c>
      <c r="H5416">
        <v>4</v>
      </c>
      <c r="I5416">
        <v>3995</v>
      </c>
      <c r="J5416">
        <v>26</v>
      </c>
      <c r="K5416">
        <v>11825.2</v>
      </c>
      <c r="L5416">
        <v>1282.3900000000001</v>
      </c>
      <c r="M5416" t="s">
        <v>65</v>
      </c>
      <c r="N5416" t="s">
        <v>44</v>
      </c>
      <c r="O5416">
        <v>5</v>
      </c>
      <c r="P5416">
        <v>2023</v>
      </c>
      <c r="Q5416">
        <v>4</v>
      </c>
      <c r="R5416" t="s">
        <v>100</v>
      </c>
      <c r="S5416">
        <v>2</v>
      </c>
      <c r="T5416">
        <v>16</v>
      </c>
      <c r="U5416">
        <v>4</v>
      </c>
      <c r="V5416">
        <v>2</v>
      </c>
      <c r="W5416" t="s">
        <v>76</v>
      </c>
      <c r="X5416" t="s">
        <v>47</v>
      </c>
      <c r="Y5416">
        <v>415480</v>
      </c>
      <c r="Z5416">
        <v>0.11</v>
      </c>
    </row>
    <row r="5417" spans="1:26" x14ac:dyDescent="0.25">
      <c r="A5417" t="s">
        <v>7348</v>
      </c>
      <c r="B5417" s="1">
        <v>45138</v>
      </c>
      <c r="C5417" t="s">
        <v>7349</v>
      </c>
      <c r="D5417" t="s">
        <v>50</v>
      </c>
      <c r="E5417" t="s">
        <v>58</v>
      </c>
      <c r="F5417" t="s">
        <v>52</v>
      </c>
      <c r="G5417" t="s">
        <v>53</v>
      </c>
      <c r="H5417">
        <v>10</v>
      </c>
      <c r="I5417">
        <v>729</v>
      </c>
      <c r="J5417">
        <v>27</v>
      </c>
      <c r="K5417">
        <v>5321.7</v>
      </c>
      <c r="L5417">
        <v>429.35</v>
      </c>
      <c r="M5417" t="s">
        <v>43</v>
      </c>
      <c r="N5417" t="s">
        <v>33</v>
      </c>
      <c r="O5417">
        <v>1</v>
      </c>
      <c r="P5417">
        <v>2023</v>
      </c>
      <c r="Q5417">
        <v>7</v>
      </c>
      <c r="R5417" t="s">
        <v>125</v>
      </c>
      <c r="S5417">
        <v>3</v>
      </c>
      <c r="T5417">
        <v>31</v>
      </c>
      <c r="U5417">
        <v>6</v>
      </c>
      <c r="V5417">
        <v>1</v>
      </c>
      <c r="W5417" t="s">
        <v>60</v>
      </c>
      <c r="X5417" t="s">
        <v>47</v>
      </c>
      <c r="Y5417">
        <v>196830</v>
      </c>
      <c r="Z5417">
        <v>0.08</v>
      </c>
    </row>
    <row r="5418" spans="1:26" x14ac:dyDescent="0.25">
      <c r="A5418" t="s">
        <v>7350</v>
      </c>
      <c r="B5418" s="1">
        <v>45257</v>
      </c>
      <c r="C5418" t="s">
        <v>1050</v>
      </c>
      <c r="D5418" t="s">
        <v>50</v>
      </c>
      <c r="E5418" t="s">
        <v>58</v>
      </c>
      <c r="F5418" t="s">
        <v>41</v>
      </c>
      <c r="G5418" t="s">
        <v>116</v>
      </c>
      <c r="H5418">
        <v>2</v>
      </c>
      <c r="I5418">
        <v>3128</v>
      </c>
      <c r="J5418">
        <v>21</v>
      </c>
      <c r="K5418">
        <v>4942.24</v>
      </c>
      <c r="L5418">
        <v>528.30999999999995</v>
      </c>
      <c r="M5418" t="s">
        <v>65</v>
      </c>
      <c r="N5418" t="s">
        <v>33</v>
      </c>
      <c r="O5418">
        <v>6</v>
      </c>
      <c r="P5418">
        <v>2023</v>
      </c>
      <c r="Q5418">
        <v>11</v>
      </c>
      <c r="R5418" t="s">
        <v>92</v>
      </c>
      <c r="S5418">
        <v>4</v>
      </c>
      <c r="T5418">
        <v>48</v>
      </c>
      <c r="U5418">
        <v>5</v>
      </c>
      <c r="V5418">
        <v>1</v>
      </c>
      <c r="W5418" t="s">
        <v>60</v>
      </c>
      <c r="X5418" t="s">
        <v>47</v>
      </c>
      <c r="Y5418">
        <v>131376</v>
      </c>
      <c r="Z5418">
        <v>0.11</v>
      </c>
    </row>
    <row r="5419" spans="1:26" x14ac:dyDescent="0.25">
      <c r="A5419" t="s">
        <v>7351</v>
      </c>
      <c r="B5419" s="1">
        <v>45030</v>
      </c>
      <c r="C5419" t="s">
        <v>4148</v>
      </c>
      <c r="D5419" t="s">
        <v>28</v>
      </c>
      <c r="E5419" t="s">
        <v>29</v>
      </c>
      <c r="F5419" t="s">
        <v>41</v>
      </c>
      <c r="G5419" t="s">
        <v>116</v>
      </c>
      <c r="H5419">
        <v>1</v>
      </c>
      <c r="I5419">
        <v>4022</v>
      </c>
      <c r="J5419">
        <v>14</v>
      </c>
      <c r="K5419">
        <v>3458.92</v>
      </c>
      <c r="L5419">
        <v>433.91</v>
      </c>
      <c r="M5419" t="s">
        <v>65</v>
      </c>
      <c r="N5419" t="s">
        <v>33</v>
      </c>
      <c r="O5419">
        <v>2</v>
      </c>
      <c r="P5419">
        <v>2023</v>
      </c>
      <c r="Q5419">
        <v>4</v>
      </c>
      <c r="R5419" t="s">
        <v>100</v>
      </c>
      <c r="S5419">
        <v>2</v>
      </c>
      <c r="T5419">
        <v>15</v>
      </c>
      <c r="U5419">
        <v>3</v>
      </c>
      <c r="V5419">
        <v>5</v>
      </c>
      <c r="W5419" t="s">
        <v>46</v>
      </c>
      <c r="X5419" t="s">
        <v>47</v>
      </c>
      <c r="Y5419">
        <v>56308</v>
      </c>
      <c r="Z5419">
        <v>0.13</v>
      </c>
    </row>
    <row r="5420" spans="1:26" x14ac:dyDescent="0.25">
      <c r="A5420" t="s">
        <v>7352</v>
      </c>
      <c r="B5420" s="1">
        <v>45252</v>
      </c>
      <c r="C5420" t="s">
        <v>3271</v>
      </c>
      <c r="D5420" t="s">
        <v>63</v>
      </c>
      <c r="E5420" t="s">
        <v>40</v>
      </c>
      <c r="F5420" t="s">
        <v>41</v>
      </c>
      <c r="G5420" t="s">
        <v>42</v>
      </c>
      <c r="H5420">
        <v>2</v>
      </c>
      <c r="I5420">
        <v>3992</v>
      </c>
      <c r="J5420">
        <v>17</v>
      </c>
      <c r="K5420">
        <v>6626.72</v>
      </c>
      <c r="L5420">
        <v>961.49</v>
      </c>
      <c r="M5420" t="s">
        <v>32</v>
      </c>
      <c r="N5420" t="s">
        <v>66</v>
      </c>
      <c r="O5420">
        <v>7</v>
      </c>
      <c r="P5420">
        <v>2023</v>
      </c>
      <c r="Q5420">
        <v>11</v>
      </c>
      <c r="R5420" t="s">
        <v>92</v>
      </c>
      <c r="S5420">
        <v>4</v>
      </c>
      <c r="T5420">
        <v>47</v>
      </c>
      <c r="U5420">
        <v>4</v>
      </c>
      <c r="V5420">
        <v>3</v>
      </c>
      <c r="W5420" t="s">
        <v>83</v>
      </c>
      <c r="X5420" t="s">
        <v>47</v>
      </c>
      <c r="Y5420">
        <v>135728</v>
      </c>
      <c r="Z5420">
        <v>0.15</v>
      </c>
    </row>
    <row r="5421" spans="1:26" x14ac:dyDescent="0.25">
      <c r="A5421" t="s">
        <v>7353</v>
      </c>
      <c r="B5421" s="1">
        <v>45273</v>
      </c>
      <c r="C5421" t="s">
        <v>7265</v>
      </c>
      <c r="D5421" t="s">
        <v>63</v>
      </c>
      <c r="E5421" t="s">
        <v>29</v>
      </c>
      <c r="F5421" t="s">
        <v>30</v>
      </c>
      <c r="G5421" t="s">
        <v>86</v>
      </c>
      <c r="H5421">
        <v>9</v>
      </c>
      <c r="I5421">
        <v>3142</v>
      </c>
      <c r="J5421">
        <v>10</v>
      </c>
      <c r="K5421">
        <v>25450.2</v>
      </c>
      <c r="L5421">
        <v>3378.19</v>
      </c>
      <c r="M5421" t="s">
        <v>43</v>
      </c>
      <c r="N5421" t="s">
        <v>66</v>
      </c>
      <c r="O5421">
        <v>1</v>
      </c>
      <c r="P5421">
        <v>2023</v>
      </c>
      <c r="Q5421">
        <v>12</v>
      </c>
      <c r="R5421" t="s">
        <v>54</v>
      </c>
      <c r="S5421">
        <v>4</v>
      </c>
      <c r="T5421">
        <v>50</v>
      </c>
      <c r="U5421">
        <v>3</v>
      </c>
      <c r="V5421">
        <v>3</v>
      </c>
      <c r="W5421" t="s">
        <v>83</v>
      </c>
      <c r="X5421" t="s">
        <v>47</v>
      </c>
      <c r="Y5421">
        <v>282780</v>
      </c>
      <c r="Z5421">
        <v>0.13</v>
      </c>
    </row>
    <row r="5422" spans="1:26" x14ac:dyDescent="0.25">
      <c r="A5422" t="s">
        <v>7354</v>
      </c>
      <c r="B5422" s="1">
        <v>45180</v>
      </c>
      <c r="C5422" t="s">
        <v>6644</v>
      </c>
      <c r="D5422" t="s">
        <v>28</v>
      </c>
      <c r="E5422" t="s">
        <v>40</v>
      </c>
      <c r="F5422" t="s">
        <v>52</v>
      </c>
      <c r="G5422" t="s">
        <v>79</v>
      </c>
      <c r="H5422">
        <v>10</v>
      </c>
      <c r="I5422">
        <v>3193</v>
      </c>
      <c r="J5422">
        <v>4</v>
      </c>
      <c r="K5422">
        <v>30652.799999999999</v>
      </c>
      <c r="L5422">
        <v>4919.95</v>
      </c>
      <c r="M5422" t="s">
        <v>65</v>
      </c>
      <c r="N5422" t="s">
        <v>66</v>
      </c>
      <c r="O5422">
        <v>1</v>
      </c>
      <c r="P5422">
        <v>2023</v>
      </c>
      <c r="Q5422">
        <v>9</v>
      </c>
      <c r="R5422" t="s">
        <v>80</v>
      </c>
      <c r="S5422">
        <v>3</v>
      </c>
      <c r="T5422">
        <v>37</v>
      </c>
      <c r="U5422">
        <v>3</v>
      </c>
      <c r="V5422">
        <v>1</v>
      </c>
      <c r="W5422" t="s">
        <v>60</v>
      </c>
      <c r="X5422" t="s">
        <v>47</v>
      </c>
      <c r="Y5422">
        <v>127720</v>
      </c>
      <c r="Z5422">
        <v>0.16</v>
      </c>
    </row>
    <row r="5423" spans="1:26" x14ac:dyDescent="0.25">
      <c r="A5423" t="s">
        <v>7355</v>
      </c>
      <c r="B5423" s="1">
        <v>45189</v>
      </c>
      <c r="C5423" t="s">
        <v>2755</v>
      </c>
      <c r="D5423" t="s">
        <v>50</v>
      </c>
      <c r="E5423" t="s">
        <v>40</v>
      </c>
      <c r="F5423" t="s">
        <v>41</v>
      </c>
      <c r="G5423" t="s">
        <v>116</v>
      </c>
      <c r="H5423">
        <v>7</v>
      </c>
      <c r="I5423">
        <v>4523</v>
      </c>
      <c r="J5423">
        <v>21</v>
      </c>
      <c r="K5423">
        <v>25012.19</v>
      </c>
      <c r="L5423">
        <v>2857.66</v>
      </c>
      <c r="M5423" t="s">
        <v>65</v>
      </c>
      <c r="N5423" t="s">
        <v>44</v>
      </c>
      <c r="O5423">
        <v>6</v>
      </c>
      <c r="P5423">
        <v>2023</v>
      </c>
      <c r="Q5423">
        <v>9</v>
      </c>
      <c r="R5423" t="s">
        <v>80</v>
      </c>
      <c r="S5423">
        <v>3</v>
      </c>
      <c r="T5423">
        <v>38</v>
      </c>
      <c r="U5423">
        <v>4</v>
      </c>
      <c r="V5423">
        <v>3</v>
      </c>
      <c r="W5423" t="s">
        <v>83</v>
      </c>
      <c r="X5423" t="s">
        <v>47</v>
      </c>
      <c r="Y5423">
        <v>664881</v>
      </c>
      <c r="Z5423">
        <v>0.11</v>
      </c>
    </row>
    <row r="5424" spans="1:26" x14ac:dyDescent="0.25">
      <c r="A5424" t="s">
        <v>7356</v>
      </c>
      <c r="B5424" s="1">
        <v>45223</v>
      </c>
      <c r="C5424" t="s">
        <v>3762</v>
      </c>
      <c r="D5424" t="s">
        <v>50</v>
      </c>
      <c r="E5424" t="s">
        <v>58</v>
      </c>
      <c r="F5424" t="s">
        <v>52</v>
      </c>
      <c r="G5424" t="s">
        <v>53</v>
      </c>
      <c r="H5424">
        <v>6</v>
      </c>
      <c r="I5424">
        <v>3381</v>
      </c>
      <c r="J5424">
        <v>19</v>
      </c>
      <c r="K5424">
        <v>16431.66</v>
      </c>
      <c r="L5424">
        <v>2821.01</v>
      </c>
      <c r="M5424" t="s">
        <v>65</v>
      </c>
      <c r="N5424" t="s">
        <v>44</v>
      </c>
      <c r="O5424">
        <v>3</v>
      </c>
      <c r="P5424">
        <v>2023</v>
      </c>
      <c r="Q5424">
        <v>10</v>
      </c>
      <c r="R5424" t="s">
        <v>45</v>
      </c>
      <c r="S5424">
        <v>4</v>
      </c>
      <c r="T5424">
        <v>43</v>
      </c>
      <c r="U5424">
        <v>4</v>
      </c>
      <c r="V5424">
        <v>2</v>
      </c>
      <c r="W5424" t="s">
        <v>76</v>
      </c>
      <c r="X5424" t="s">
        <v>47</v>
      </c>
      <c r="Y5424">
        <v>385434</v>
      </c>
      <c r="Z5424">
        <v>0.17</v>
      </c>
    </row>
    <row r="5425" spans="1:26" x14ac:dyDescent="0.25">
      <c r="A5425" t="s">
        <v>7357</v>
      </c>
      <c r="B5425" s="1">
        <v>45109</v>
      </c>
      <c r="C5425" t="s">
        <v>3266</v>
      </c>
      <c r="D5425" t="s">
        <v>63</v>
      </c>
      <c r="E5425" t="s">
        <v>29</v>
      </c>
      <c r="F5425" t="s">
        <v>30</v>
      </c>
      <c r="G5425" t="s">
        <v>64</v>
      </c>
      <c r="H5425">
        <v>6</v>
      </c>
      <c r="I5425">
        <v>1727</v>
      </c>
      <c r="J5425">
        <v>12</v>
      </c>
      <c r="K5425">
        <v>9118.56</v>
      </c>
      <c r="L5425">
        <v>1131.67</v>
      </c>
      <c r="M5425" t="s">
        <v>32</v>
      </c>
      <c r="N5425" t="s">
        <v>44</v>
      </c>
      <c r="O5425">
        <v>4</v>
      </c>
      <c r="P5425">
        <v>2023</v>
      </c>
      <c r="Q5425">
        <v>7</v>
      </c>
      <c r="R5425" t="s">
        <v>125</v>
      </c>
      <c r="S5425">
        <v>3</v>
      </c>
      <c r="T5425">
        <v>27</v>
      </c>
      <c r="U5425">
        <v>2</v>
      </c>
      <c r="V5425">
        <v>0</v>
      </c>
      <c r="W5425" t="s">
        <v>55</v>
      </c>
      <c r="X5425" t="s">
        <v>36</v>
      </c>
      <c r="Y5425">
        <v>124344</v>
      </c>
      <c r="Z5425">
        <v>0.12</v>
      </c>
    </row>
    <row r="5426" spans="1:26" x14ac:dyDescent="0.25">
      <c r="A5426" t="s">
        <v>7358</v>
      </c>
      <c r="B5426" s="1">
        <v>45187</v>
      </c>
      <c r="C5426" t="s">
        <v>910</v>
      </c>
      <c r="D5426" t="s">
        <v>50</v>
      </c>
      <c r="E5426" t="s">
        <v>40</v>
      </c>
      <c r="F5426" t="s">
        <v>30</v>
      </c>
      <c r="G5426" t="s">
        <v>86</v>
      </c>
      <c r="H5426">
        <v>9</v>
      </c>
      <c r="I5426">
        <v>2775</v>
      </c>
      <c r="J5426">
        <v>10</v>
      </c>
      <c r="K5426">
        <v>22477.5</v>
      </c>
      <c r="L5426">
        <v>2259.35</v>
      </c>
      <c r="M5426" t="s">
        <v>65</v>
      </c>
      <c r="N5426" t="s">
        <v>33</v>
      </c>
      <c r="O5426">
        <v>3</v>
      </c>
      <c r="P5426">
        <v>2023</v>
      </c>
      <c r="Q5426">
        <v>9</v>
      </c>
      <c r="R5426" t="s">
        <v>80</v>
      </c>
      <c r="S5426">
        <v>3</v>
      </c>
      <c r="T5426">
        <v>38</v>
      </c>
      <c r="U5426">
        <v>4</v>
      </c>
      <c r="V5426">
        <v>1</v>
      </c>
      <c r="W5426" t="s">
        <v>60</v>
      </c>
      <c r="X5426" t="s">
        <v>47</v>
      </c>
      <c r="Y5426">
        <v>249750</v>
      </c>
      <c r="Z5426">
        <v>0.1</v>
      </c>
    </row>
    <row r="5427" spans="1:26" x14ac:dyDescent="0.25">
      <c r="A5427" t="s">
        <v>7359</v>
      </c>
      <c r="B5427" s="1">
        <v>44943</v>
      </c>
      <c r="C5427" t="s">
        <v>5819</v>
      </c>
      <c r="D5427" t="s">
        <v>28</v>
      </c>
      <c r="E5427" t="s">
        <v>58</v>
      </c>
      <c r="F5427" t="s">
        <v>30</v>
      </c>
      <c r="G5427" t="s">
        <v>86</v>
      </c>
      <c r="H5427">
        <v>10</v>
      </c>
      <c r="I5427">
        <v>3674</v>
      </c>
      <c r="J5427">
        <v>11</v>
      </c>
      <c r="K5427">
        <v>32698.6</v>
      </c>
      <c r="L5427">
        <v>3564.19</v>
      </c>
      <c r="M5427" t="s">
        <v>32</v>
      </c>
      <c r="N5427" t="s">
        <v>44</v>
      </c>
      <c r="O5427">
        <v>5</v>
      </c>
      <c r="P5427">
        <v>2023</v>
      </c>
      <c r="Q5427">
        <v>1</v>
      </c>
      <c r="R5427" t="s">
        <v>34</v>
      </c>
      <c r="S5427">
        <v>1</v>
      </c>
      <c r="T5427">
        <v>3</v>
      </c>
      <c r="U5427">
        <v>3</v>
      </c>
      <c r="V5427">
        <v>2</v>
      </c>
      <c r="W5427" t="s">
        <v>76</v>
      </c>
      <c r="X5427" t="s">
        <v>47</v>
      </c>
      <c r="Y5427">
        <v>404140</v>
      </c>
      <c r="Z5427">
        <v>0.11</v>
      </c>
    </row>
    <row r="5428" spans="1:26" x14ac:dyDescent="0.25">
      <c r="A5428" t="s">
        <v>7360</v>
      </c>
      <c r="B5428" s="1">
        <v>45220</v>
      </c>
      <c r="C5428" t="s">
        <v>6497</v>
      </c>
      <c r="D5428" t="s">
        <v>28</v>
      </c>
      <c r="E5428" t="s">
        <v>40</v>
      </c>
      <c r="F5428" t="s">
        <v>52</v>
      </c>
      <c r="G5428" t="s">
        <v>79</v>
      </c>
      <c r="H5428">
        <v>10</v>
      </c>
      <c r="I5428">
        <v>4471</v>
      </c>
      <c r="J5428">
        <v>1</v>
      </c>
      <c r="K5428">
        <v>44262.9</v>
      </c>
      <c r="L5428">
        <v>4467.9799999999996</v>
      </c>
      <c r="M5428" t="s">
        <v>65</v>
      </c>
      <c r="N5428" t="s">
        <v>44</v>
      </c>
      <c r="O5428">
        <v>3</v>
      </c>
      <c r="P5428">
        <v>2023</v>
      </c>
      <c r="Q5428">
        <v>10</v>
      </c>
      <c r="R5428" t="s">
        <v>45</v>
      </c>
      <c r="S5428">
        <v>4</v>
      </c>
      <c r="T5428">
        <v>42</v>
      </c>
      <c r="U5428">
        <v>3</v>
      </c>
      <c r="V5428">
        <v>6</v>
      </c>
      <c r="W5428" t="s">
        <v>35</v>
      </c>
      <c r="X5428" t="s">
        <v>36</v>
      </c>
      <c r="Y5428">
        <v>44710</v>
      </c>
      <c r="Z5428">
        <v>0.1</v>
      </c>
    </row>
    <row r="5429" spans="1:26" x14ac:dyDescent="0.25">
      <c r="A5429" t="s">
        <v>7361</v>
      </c>
      <c r="B5429" s="1">
        <v>45110</v>
      </c>
      <c r="C5429" t="s">
        <v>754</v>
      </c>
      <c r="D5429" t="s">
        <v>63</v>
      </c>
      <c r="E5429" t="s">
        <v>51</v>
      </c>
      <c r="F5429" t="s">
        <v>52</v>
      </c>
      <c r="G5429" t="s">
        <v>53</v>
      </c>
      <c r="H5429">
        <v>7</v>
      </c>
      <c r="I5429">
        <v>4318</v>
      </c>
      <c r="J5429">
        <v>8</v>
      </c>
      <c r="K5429">
        <v>27807.919999999998</v>
      </c>
      <c r="L5429">
        <v>2302.3000000000002</v>
      </c>
      <c r="M5429" t="s">
        <v>32</v>
      </c>
      <c r="N5429" t="s">
        <v>66</v>
      </c>
      <c r="O5429">
        <v>2</v>
      </c>
      <c r="P5429">
        <v>2023</v>
      </c>
      <c r="Q5429">
        <v>7</v>
      </c>
      <c r="R5429" t="s">
        <v>125</v>
      </c>
      <c r="S5429">
        <v>3</v>
      </c>
      <c r="T5429">
        <v>27</v>
      </c>
      <c r="U5429">
        <v>2</v>
      </c>
      <c r="V5429">
        <v>1</v>
      </c>
      <c r="W5429" t="s">
        <v>60</v>
      </c>
      <c r="X5429" t="s">
        <v>47</v>
      </c>
      <c r="Y5429">
        <v>241808</v>
      </c>
      <c r="Z5429">
        <v>0.08</v>
      </c>
    </row>
    <row r="5430" spans="1:26" x14ac:dyDescent="0.25">
      <c r="A5430" t="s">
        <v>7362</v>
      </c>
      <c r="B5430" s="1">
        <v>45150</v>
      </c>
      <c r="C5430" t="s">
        <v>1325</v>
      </c>
      <c r="D5430" t="s">
        <v>50</v>
      </c>
      <c r="E5430" t="s">
        <v>58</v>
      </c>
      <c r="F5430" t="s">
        <v>30</v>
      </c>
      <c r="G5430" t="s">
        <v>64</v>
      </c>
      <c r="H5430">
        <v>9</v>
      </c>
      <c r="I5430">
        <v>414</v>
      </c>
      <c r="J5430">
        <v>7</v>
      </c>
      <c r="K5430">
        <v>3465.18</v>
      </c>
      <c r="L5430">
        <v>429.55</v>
      </c>
      <c r="M5430" t="s">
        <v>32</v>
      </c>
      <c r="N5430" t="s">
        <v>33</v>
      </c>
      <c r="O5430">
        <v>6</v>
      </c>
      <c r="P5430">
        <v>2023</v>
      </c>
      <c r="Q5430">
        <v>8</v>
      </c>
      <c r="R5430" t="s">
        <v>72</v>
      </c>
      <c r="S5430">
        <v>3</v>
      </c>
      <c r="T5430">
        <v>32</v>
      </c>
      <c r="U5430">
        <v>2</v>
      </c>
      <c r="V5430">
        <v>6</v>
      </c>
      <c r="W5430" t="s">
        <v>35</v>
      </c>
      <c r="X5430" t="s">
        <v>36</v>
      </c>
      <c r="Y5430">
        <v>26082</v>
      </c>
      <c r="Z5430">
        <v>0.12</v>
      </c>
    </row>
    <row r="5431" spans="1:26" x14ac:dyDescent="0.25">
      <c r="A5431" t="s">
        <v>7363</v>
      </c>
      <c r="B5431" s="1">
        <v>44991</v>
      </c>
      <c r="C5431" t="s">
        <v>4501</v>
      </c>
      <c r="D5431" t="s">
        <v>28</v>
      </c>
      <c r="E5431" t="s">
        <v>40</v>
      </c>
      <c r="F5431" t="s">
        <v>41</v>
      </c>
      <c r="G5431" t="s">
        <v>116</v>
      </c>
      <c r="H5431">
        <v>7</v>
      </c>
      <c r="I5431">
        <v>4560</v>
      </c>
      <c r="J5431">
        <v>14</v>
      </c>
      <c r="K5431">
        <v>27451.200000000001</v>
      </c>
      <c r="L5431">
        <v>2613.59</v>
      </c>
      <c r="M5431" t="s">
        <v>32</v>
      </c>
      <c r="N5431" t="s">
        <v>44</v>
      </c>
      <c r="O5431">
        <v>7</v>
      </c>
      <c r="P5431">
        <v>2023</v>
      </c>
      <c r="Q5431">
        <v>3</v>
      </c>
      <c r="R5431" t="s">
        <v>105</v>
      </c>
      <c r="S5431">
        <v>1</v>
      </c>
      <c r="T5431">
        <v>10</v>
      </c>
      <c r="U5431">
        <v>2</v>
      </c>
      <c r="V5431">
        <v>1</v>
      </c>
      <c r="W5431" t="s">
        <v>60</v>
      </c>
      <c r="X5431" t="s">
        <v>47</v>
      </c>
      <c r="Y5431">
        <v>446880</v>
      </c>
      <c r="Z5431">
        <v>0.1</v>
      </c>
    </row>
    <row r="5432" spans="1:26" x14ac:dyDescent="0.25">
      <c r="A5432" t="s">
        <v>7364</v>
      </c>
      <c r="B5432" s="1">
        <v>45118</v>
      </c>
      <c r="C5432" t="s">
        <v>617</v>
      </c>
      <c r="D5432" t="s">
        <v>39</v>
      </c>
      <c r="E5432" t="s">
        <v>51</v>
      </c>
      <c r="F5432" t="s">
        <v>52</v>
      </c>
      <c r="G5432" t="s">
        <v>91</v>
      </c>
      <c r="H5432">
        <v>2</v>
      </c>
      <c r="I5432">
        <v>2991</v>
      </c>
      <c r="J5432">
        <v>5</v>
      </c>
      <c r="K5432">
        <v>5682.9</v>
      </c>
      <c r="L5432">
        <v>663.88</v>
      </c>
      <c r="M5432" t="s">
        <v>65</v>
      </c>
      <c r="N5432" t="s">
        <v>66</v>
      </c>
      <c r="O5432">
        <v>3</v>
      </c>
      <c r="P5432">
        <v>2023</v>
      </c>
      <c r="Q5432">
        <v>7</v>
      </c>
      <c r="R5432" t="s">
        <v>125</v>
      </c>
      <c r="S5432">
        <v>3</v>
      </c>
      <c r="T5432">
        <v>28</v>
      </c>
      <c r="U5432">
        <v>3</v>
      </c>
      <c r="V5432">
        <v>2</v>
      </c>
      <c r="W5432" t="s">
        <v>76</v>
      </c>
      <c r="X5432" t="s">
        <v>47</v>
      </c>
      <c r="Y5432">
        <v>29910</v>
      </c>
      <c r="Z5432">
        <v>0.12</v>
      </c>
    </row>
    <row r="5433" spans="1:26" x14ac:dyDescent="0.25">
      <c r="A5433" t="s">
        <v>7365</v>
      </c>
      <c r="B5433" s="1">
        <v>45080</v>
      </c>
      <c r="C5433" t="s">
        <v>2234</v>
      </c>
      <c r="D5433" t="s">
        <v>39</v>
      </c>
      <c r="E5433" t="s">
        <v>29</v>
      </c>
      <c r="F5433" t="s">
        <v>52</v>
      </c>
      <c r="G5433" t="s">
        <v>53</v>
      </c>
      <c r="H5433">
        <v>2</v>
      </c>
      <c r="I5433">
        <v>352</v>
      </c>
      <c r="J5433">
        <v>29</v>
      </c>
      <c r="K5433">
        <v>499.84</v>
      </c>
      <c r="L5433">
        <v>56.72</v>
      </c>
      <c r="M5433" t="s">
        <v>32</v>
      </c>
      <c r="N5433" t="s">
        <v>33</v>
      </c>
      <c r="O5433">
        <v>1</v>
      </c>
      <c r="P5433">
        <v>2023</v>
      </c>
      <c r="Q5433">
        <v>6</v>
      </c>
      <c r="R5433" t="s">
        <v>95</v>
      </c>
      <c r="S5433">
        <v>2</v>
      </c>
      <c r="T5433">
        <v>22</v>
      </c>
      <c r="U5433">
        <v>1</v>
      </c>
      <c r="V5433">
        <v>6</v>
      </c>
      <c r="W5433" t="s">
        <v>35</v>
      </c>
      <c r="X5433" t="s">
        <v>36</v>
      </c>
      <c r="Y5433">
        <v>20416</v>
      </c>
      <c r="Z5433">
        <v>0.11</v>
      </c>
    </row>
    <row r="5434" spans="1:26" x14ac:dyDescent="0.25">
      <c r="A5434" t="s">
        <v>7366</v>
      </c>
      <c r="B5434" s="1">
        <v>45128</v>
      </c>
      <c r="C5434" t="s">
        <v>4012</v>
      </c>
      <c r="D5434" t="s">
        <v>39</v>
      </c>
      <c r="E5434" t="s">
        <v>29</v>
      </c>
      <c r="F5434" t="s">
        <v>52</v>
      </c>
      <c r="G5434" t="s">
        <v>53</v>
      </c>
      <c r="H5434">
        <v>7</v>
      </c>
      <c r="I5434">
        <v>4482</v>
      </c>
      <c r="J5434">
        <v>28</v>
      </c>
      <c r="K5434">
        <v>22589.279999999999</v>
      </c>
      <c r="L5434">
        <v>3107.47</v>
      </c>
      <c r="M5434" t="s">
        <v>65</v>
      </c>
      <c r="N5434" t="s">
        <v>44</v>
      </c>
      <c r="O5434">
        <v>4</v>
      </c>
      <c r="P5434">
        <v>2023</v>
      </c>
      <c r="Q5434">
        <v>7</v>
      </c>
      <c r="R5434" t="s">
        <v>125</v>
      </c>
      <c r="S5434">
        <v>3</v>
      </c>
      <c r="T5434">
        <v>29</v>
      </c>
      <c r="U5434">
        <v>4</v>
      </c>
      <c r="V5434">
        <v>5</v>
      </c>
      <c r="W5434" t="s">
        <v>46</v>
      </c>
      <c r="X5434" t="s">
        <v>47</v>
      </c>
      <c r="Y5434">
        <v>878472</v>
      </c>
      <c r="Z5434">
        <v>0.14000000000000001</v>
      </c>
    </row>
    <row r="5435" spans="1:26" x14ac:dyDescent="0.25">
      <c r="A5435" t="s">
        <v>7367</v>
      </c>
      <c r="B5435" s="1">
        <v>44989</v>
      </c>
      <c r="C5435" t="s">
        <v>2403</v>
      </c>
      <c r="D5435" t="s">
        <v>28</v>
      </c>
      <c r="E5435" t="s">
        <v>29</v>
      </c>
      <c r="F5435" t="s">
        <v>52</v>
      </c>
      <c r="G5435" t="s">
        <v>91</v>
      </c>
      <c r="H5435">
        <v>2</v>
      </c>
      <c r="I5435">
        <v>4750</v>
      </c>
      <c r="J5435">
        <v>29</v>
      </c>
      <c r="K5435">
        <v>6745</v>
      </c>
      <c r="L5435">
        <v>464.93</v>
      </c>
      <c r="M5435" t="s">
        <v>32</v>
      </c>
      <c r="N5435" t="s">
        <v>66</v>
      </c>
      <c r="O5435">
        <v>2</v>
      </c>
      <c r="P5435">
        <v>2023</v>
      </c>
      <c r="Q5435">
        <v>3</v>
      </c>
      <c r="R5435" t="s">
        <v>105</v>
      </c>
      <c r="S5435">
        <v>1</v>
      </c>
      <c r="T5435">
        <v>9</v>
      </c>
      <c r="U5435">
        <v>1</v>
      </c>
      <c r="V5435">
        <v>6</v>
      </c>
      <c r="W5435" t="s">
        <v>35</v>
      </c>
      <c r="X5435" t="s">
        <v>36</v>
      </c>
      <c r="Y5435">
        <v>275500</v>
      </c>
      <c r="Z5435">
        <v>7.0000000000000007E-2</v>
      </c>
    </row>
    <row r="5436" spans="1:26" x14ac:dyDescent="0.25">
      <c r="A5436" t="s">
        <v>7368</v>
      </c>
      <c r="B5436" s="1">
        <v>45201</v>
      </c>
      <c r="C5436" t="s">
        <v>3388</v>
      </c>
      <c r="D5436" t="s">
        <v>39</v>
      </c>
      <c r="E5436" t="s">
        <v>58</v>
      </c>
      <c r="F5436" t="s">
        <v>30</v>
      </c>
      <c r="G5436" t="s">
        <v>86</v>
      </c>
      <c r="H5436">
        <v>2</v>
      </c>
      <c r="I5436">
        <v>3899</v>
      </c>
      <c r="J5436">
        <v>5</v>
      </c>
      <c r="K5436">
        <v>7408.1</v>
      </c>
      <c r="L5436">
        <v>479.43</v>
      </c>
      <c r="M5436" t="s">
        <v>43</v>
      </c>
      <c r="N5436" t="s">
        <v>33</v>
      </c>
      <c r="O5436">
        <v>2</v>
      </c>
      <c r="P5436">
        <v>2023</v>
      </c>
      <c r="Q5436">
        <v>10</v>
      </c>
      <c r="R5436" t="s">
        <v>45</v>
      </c>
      <c r="S5436">
        <v>4</v>
      </c>
      <c r="T5436">
        <v>40</v>
      </c>
      <c r="U5436">
        <v>1</v>
      </c>
      <c r="V5436">
        <v>1</v>
      </c>
      <c r="W5436" t="s">
        <v>60</v>
      </c>
      <c r="X5436" t="s">
        <v>47</v>
      </c>
      <c r="Y5436">
        <v>38990</v>
      </c>
      <c r="Z5436">
        <v>0.06</v>
      </c>
    </row>
    <row r="5437" spans="1:26" x14ac:dyDescent="0.25">
      <c r="A5437" t="s">
        <v>7369</v>
      </c>
      <c r="B5437" s="1">
        <v>45268</v>
      </c>
      <c r="C5437" t="s">
        <v>725</v>
      </c>
      <c r="D5437" t="s">
        <v>28</v>
      </c>
      <c r="E5437" t="s">
        <v>51</v>
      </c>
      <c r="F5437" t="s">
        <v>41</v>
      </c>
      <c r="G5437" t="s">
        <v>42</v>
      </c>
      <c r="H5437">
        <v>7</v>
      </c>
      <c r="I5437">
        <v>107</v>
      </c>
      <c r="J5437">
        <v>28</v>
      </c>
      <c r="K5437">
        <v>539.28</v>
      </c>
      <c r="L5437">
        <v>60.25</v>
      </c>
      <c r="M5437" t="s">
        <v>43</v>
      </c>
      <c r="N5437" t="s">
        <v>33</v>
      </c>
      <c r="O5437">
        <v>2</v>
      </c>
      <c r="P5437">
        <v>2023</v>
      </c>
      <c r="Q5437">
        <v>12</v>
      </c>
      <c r="R5437" t="s">
        <v>54</v>
      </c>
      <c r="S5437">
        <v>4</v>
      </c>
      <c r="T5437">
        <v>49</v>
      </c>
      <c r="U5437">
        <v>2</v>
      </c>
      <c r="V5437">
        <v>5</v>
      </c>
      <c r="W5437" t="s">
        <v>46</v>
      </c>
      <c r="X5437" t="s">
        <v>47</v>
      </c>
      <c r="Y5437">
        <v>20972</v>
      </c>
      <c r="Z5437">
        <v>0.11</v>
      </c>
    </row>
    <row r="5438" spans="1:26" x14ac:dyDescent="0.25">
      <c r="A5438" t="s">
        <v>7370</v>
      </c>
      <c r="B5438" s="1">
        <v>45074</v>
      </c>
      <c r="C5438" t="s">
        <v>338</v>
      </c>
      <c r="D5438" t="s">
        <v>50</v>
      </c>
      <c r="E5438" t="s">
        <v>40</v>
      </c>
      <c r="F5438" t="s">
        <v>30</v>
      </c>
      <c r="G5438" t="s">
        <v>86</v>
      </c>
      <c r="H5438">
        <v>4</v>
      </c>
      <c r="I5438">
        <v>2293</v>
      </c>
      <c r="J5438">
        <v>5</v>
      </c>
      <c r="K5438">
        <v>8713.4</v>
      </c>
      <c r="L5438">
        <v>1338.56</v>
      </c>
      <c r="M5438" t="s">
        <v>65</v>
      </c>
      <c r="N5438" t="s">
        <v>66</v>
      </c>
      <c r="O5438">
        <v>7</v>
      </c>
      <c r="P5438">
        <v>2023</v>
      </c>
      <c r="Q5438">
        <v>5</v>
      </c>
      <c r="R5438" t="s">
        <v>238</v>
      </c>
      <c r="S5438">
        <v>2</v>
      </c>
      <c r="T5438">
        <v>22</v>
      </c>
      <c r="U5438">
        <v>5</v>
      </c>
      <c r="V5438">
        <v>0</v>
      </c>
      <c r="W5438" t="s">
        <v>55</v>
      </c>
      <c r="X5438" t="s">
        <v>36</v>
      </c>
      <c r="Y5438">
        <v>45860</v>
      </c>
      <c r="Z5438">
        <v>0.15</v>
      </c>
    </row>
    <row r="5439" spans="1:26" x14ac:dyDescent="0.25">
      <c r="A5439" t="s">
        <v>7371</v>
      </c>
      <c r="B5439" s="1">
        <v>44960</v>
      </c>
      <c r="C5439" t="s">
        <v>2242</v>
      </c>
      <c r="D5439" t="s">
        <v>63</v>
      </c>
      <c r="E5439" t="s">
        <v>51</v>
      </c>
      <c r="F5439" t="s">
        <v>41</v>
      </c>
      <c r="G5439" t="s">
        <v>59</v>
      </c>
      <c r="H5439">
        <v>4</v>
      </c>
      <c r="I5439">
        <v>427</v>
      </c>
      <c r="J5439">
        <v>22</v>
      </c>
      <c r="K5439">
        <v>1332.24</v>
      </c>
      <c r="L5439">
        <v>191.52</v>
      </c>
      <c r="M5439" t="s">
        <v>32</v>
      </c>
      <c r="N5439" t="s">
        <v>44</v>
      </c>
      <c r="O5439">
        <v>6</v>
      </c>
      <c r="P5439">
        <v>2023</v>
      </c>
      <c r="Q5439">
        <v>2</v>
      </c>
      <c r="R5439" t="s">
        <v>67</v>
      </c>
      <c r="S5439">
        <v>1</v>
      </c>
      <c r="T5439">
        <v>5</v>
      </c>
      <c r="U5439">
        <v>1</v>
      </c>
      <c r="V5439">
        <v>5</v>
      </c>
      <c r="W5439" t="s">
        <v>46</v>
      </c>
      <c r="X5439" t="s">
        <v>47</v>
      </c>
      <c r="Y5439">
        <v>37576</v>
      </c>
      <c r="Z5439">
        <v>0.14000000000000001</v>
      </c>
    </row>
    <row r="5440" spans="1:26" x14ac:dyDescent="0.25">
      <c r="A5440" t="s">
        <v>7372</v>
      </c>
      <c r="B5440" s="1">
        <v>45012</v>
      </c>
      <c r="C5440" t="s">
        <v>3206</v>
      </c>
      <c r="D5440" t="s">
        <v>28</v>
      </c>
      <c r="E5440" t="s">
        <v>29</v>
      </c>
      <c r="F5440" t="s">
        <v>41</v>
      </c>
      <c r="G5440" t="s">
        <v>59</v>
      </c>
      <c r="H5440">
        <v>9</v>
      </c>
      <c r="I5440">
        <v>119</v>
      </c>
      <c r="J5440">
        <v>5</v>
      </c>
      <c r="K5440">
        <v>1017.45</v>
      </c>
      <c r="L5440">
        <v>131.07</v>
      </c>
      <c r="M5440" t="s">
        <v>65</v>
      </c>
      <c r="N5440" t="s">
        <v>33</v>
      </c>
      <c r="O5440">
        <v>1</v>
      </c>
      <c r="P5440">
        <v>2023</v>
      </c>
      <c r="Q5440">
        <v>3</v>
      </c>
      <c r="R5440" t="s">
        <v>105</v>
      </c>
      <c r="S5440">
        <v>1</v>
      </c>
      <c r="T5440">
        <v>13</v>
      </c>
      <c r="U5440">
        <v>5</v>
      </c>
      <c r="V5440">
        <v>1</v>
      </c>
      <c r="W5440" t="s">
        <v>60</v>
      </c>
      <c r="X5440" t="s">
        <v>47</v>
      </c>
      <c r="Y5440">
        <v>5355</v>
      </c>
      <c r="Z5440">
        <v>0.13</v>
      </c>
    </row>
    <row r="5441" spans="1:26" x14ac:dyDescent="0.25">
      <c r="A5441" t="s">
        <v>7373</v>
      </c>
      <c r="B5441" s="1">
        <v>44982</v>
      </c>
      <c r="C5441" t="s">
        <v>2455</v>
      </c>
      <c r="D5441" t="s">
        <v>39</v>
      </c>
      <c r="E5441" t="s">
        <v>58</v>
      </c>
      <c r="F5441" t="s">
        <v>30</v>
      </c>
      <c r="G5441" t="s">
        <v>31</v>
      </c>
      <c r="H5441">
        <v>9</v>
      </c>
      <c r="I5441">
        <v>1156</v>
      </c>
      <c r="J5441">
        <v>0</v>
      </c>
      <c r="K5441">
        <v>10404</v>
      </c>
      <c r="L5441">
        <v>1586.99</v>
      </c>
      <c r="M5441" t="s">
        <v>43</v>
      </c>
      <c r="N5441" t="s">
        <v>66</v>
      </c>
      <c r="O5441">
        <v>1</v>
      </c>
      <c r="P5441">
        <v>2023</v>
      </c>
      <c r="Q5441">
        <v>2</v>
      </c>
      <c r="R5441" t="s">
        <v>67</v>
      </c>
      <c r="S5441">
        <v>1</v>
      </c>
      <c r="T5441">
        <v>8</v>
      </c>
      <c r="U5441">
        <v>4</v>
      </c>
      <c r="V5441">
        <v>6</v>
      </c>
      <c r="W5441" t="s">
        <v>35</v>
      </c>
      <c r="X5441" t="s">
        <v>36</v>
      </c>
      <c r="Y5441">
        <v>0</v>
      </c>
      <c r="Z5441">
        <v>0.15</v>
      </c>
    </row>
    <row r="5442" spans="1:26" x14ac:dyDescent="0.25">
      <c r="A5442" t="s">
        <v>7374</v>
      </c>
      <c r="B5442" s="1">
        <v>44962</v>
      </c>
      <c r="C5442" t="s">
        <v>2973</v>
      </c>
      <c r="D5442" t="s">
        <v>39</v>
      </c>
      <c r="E5442" t="s">
        <v>51</v>
      </c>
      <c r="F5442" t="s">
        <v>52</v>
      </c>
      <c r="G5442" t="s">
        <v>91</v>
      </c>
      <c r="H5442">
        <v>10</v>
      </c>
      <c r="I5442">
        <v>1755</v>
      </c>
      <c r="J5442">
        <v>5</v>
      </c>
      <c r="K5442">
        <v>16672.5</v>
      </c>
      <c r="L5442">
        <v>2061.6</v>
      </c>
      <c r="M5442" t="s">
        <v>32</v>
      </c>
      <c r="N5442" t="s">
        <v>66</v>
      </c>
      <c r="O5442">
        <v>7</v>
      </c>
      <c r="P5442">
        <v>2023</v>
      </c>
      <c r="Q5442">
        <v>2</v>
      </c>
      <c r="R5442" t="s">
        <v>67</v>
      </c>
      <c r="S5442">
        <v>1</v>
      </c>
      <c r="T5442">
        <v>6</v>
      </c>
      <c r="U5442">
        <v>2</v>
      </c>
      <c r="V5442">
        <v>0</v>
      </c>
      <c r="W5442" t="s">
        <v>55</v>
      </c>
      <c r="X5442" t="s">
        <v>36</v>
      </c>
      <c r="Y5442">
        <v>87750</v>
      </c>
      <c r="Z5442">
        <v>0.12</v>
      </c>
    </row>
    <row r="5443" spans="1:26" x14ac:dyDescent="0.25">
      <c r="A5443" t="s">
        <v>7375</v>
      </c>
      <c r="B5443" s="1">
        <v>45123</v>
      </c>
      <c r="C5443" t="s">
        <v>6583</v>
      </c>
      <c r="D5443" t="s">
        <v>63</v>
      </c>
      <c r="E5443" t="s">
        <v>58</v>
      </c>
      <c r="F5443" t="s">
        <v>52</v>
      </c>
      <c r="G5443" t="s">
        <v>79</v>
      </c>
      <c r="H5443">
        <v>8</v>
      </c>
      <c r="I5443">
        <v>4398</v>
      </c>
      <c r="J5443">
        <v>19</v>
      </c>
      <c r="K5443">
        <v>28499.040000000001</v>
      </c>
      <c r="L5443">
        <v>5115.8900000000003</v>
      </c>
      <c r="M5443" t="s">
        <v>65</v>
      </c>
      <c r="N5443" t="s">
        <v>44</v>
      </c>
      <c r="O5443">
        <v>5</v>
      </c>
      <c r="P5443">
        <v>2023</v>
      </c>
      <c r="Q5443">
        <v>7</v>
      </c>
      <c r="R5443" t="s">
        <v>125</v>
      </c>
      <c r="S5443">
        <v>3</v>
      </c>
      <c r="T5443">
        <v>29</v>
      </c>
      <c r="U5443">
        <v>4</v>
      </c>
      <c r="V5443">
        <v>0</v>
      </c>
      <c r="W5443" t="s">
        <v>55</v>
      </c>
      <c r="X5443" t="s">
        <v>36</v>
      </c>
      <c r="Y5443">
        <v>668496</v>
      </c>
      <c r="Z5443">
        <v>0.18</v>
      </c>
    </row>
    <row r="5444" spans="1:26" x14ac:dyDescent="0.25">
      <c r="A5444" t="s">
        <v>7376</v>
      </c>
      <c r="B5444" s="1">
        <v>45070</v>
      </c>
      <c r="C5444" t="s">
        <v>4089</v>
      </c>
      <c r="D5444" t="s">
        <v>50</v>
      </c>
      <c r="E5444" t="s">
        <v>51</v>
      </c>
      <c r="F5444" t="s">
        <v>52</v>
      </c>
      <c r="G5444" t="s">
        <v>79</v>
      </c>
      <c r="H5444">
        <v>7</v>
      </c>
      <c r="I5444">
        <v>526</v>
      </c>
      <c r="J5444">
        <v>19</v>
      </c>
      <c r="K5444">
        <v>2982.42</v>
      </c>
      <c r="L5444">
        <v>315.36</v>
      </c>
      <c r="M5444" t="s">
        <v>32</v>
      </c>
      <c r="N5444" t="s">
        <v>44</v>
      </c>
      <c r="O5444">
        <v>7</v>
      </c>
      <c r="P5444">
        <v>2023</v>
      </c>
      <c r="Q5444">
        <v>5</v>
      </c>
      <c r="R5444" t="s">
        <v>238</v>
      </c>
      <c r="S5444">
        <v>2</v>
      </c>
      <c r="T5444">
        <v>21</v>
      </c>
      <c r="U5444">
        <v>4</v>
      </c>
      <c r="V5444">
        <v>3</v>
      </c>
      <c r="W5444" t="s">
        <v>83</v>
      </c>
      <c r="X5444" t="s">
        <v>47</v>
      </c>
      <c r="Y5444">
        <v>69958</v>
      </c>
      <c r="Z5444">
        <v>0.11</v>
      </c>
    </row>
    <row r="5445" spans="1:26" x14ac:dyDescent="0.25">
      <c r="A5445" t="s">
        <v>7377</v>
      </c>
      <c r="B5445" s="1">
        <v>45166</v>
      </c>
      <c r="C5445" t="s">
        <v>839</v>
      </c>
      <c r="D5445" t="s">
        <v>63</v>
      </c>
      <c r="E5445" t="s">
        <v>58</v>
      </c>
      <c r="F5445" t="s">
        <v>52</v>
      </c>
      <c r="G5445" t="s">
        <v>79</v>
      </c>
      <c r="H5445">
        <v>7</v>
      </c>
      <c r="I5445">
        <v>4237</v>
      </c>
      <c r="J5445">
        <v>5</v>
      </c>
      <c r="K5445">
        <v>28176.05</v>
      </c>
      <c r="L5445">
        <v>2991.14</v>
      </c>
      <c r="M5445" t="s">
        <v>43</v>
      </c>
      <c r="N5445" t="s">
        <v>33</v>
      </c>
      <c r="O5445">
        <v>4</v>
      </c>
      <c r="P5445">
        <v>2023</v>
      </c>
      <c r="Q5445">
        <v>8</v>
      </c>
      <c r="R5445" t="s">
        <v>72</v>
      </c>
      <c r="S5445">
        <v>3</v>
      </c>
      <c r="T5445">
        <v>35</v>
      </c>
      <c r="U5445">
        <v>5</v>
      </c>
      <c r="V5445">
        <v>1</v>
      </c>
      <c r="W5445" t="s">
        <v>60</v>
      </c>
      <c r="X5445" t="s">
        <v>47</v>
      </c>
      <c r="Y5445">
        <v>148295</v>
      </c>
      <c r="Z5445">
        <v>0.11</v>
      </c>
    </row>
    <row r="5446" spans="1:26" x14ac:dyDescent="0.25">
      <c r="A5446" t="s">
        <v>7378</v>
      </c>
      <c r="B5446" s="1">
        <v>44979</v>
      </c>
      <c r="C5446" t="s">
        <v>1513</v>
      </c>
      <c r="D5446" t="s">
        <v>50</v>
      </c>
      <c r="E5446" t="s">
        <v>51</v>
      </c>
      <c r="F5446" t="s">
        <v>30</v>
      </c>
      <c r="G5446" t="s">
        <v>64</v>
      </c>
      <c r="H5446">
        <v>8</v>
      </c>
      <c r="I5446">
        <v>4369</v>
      </c>
      <c r="J5446">
        <v>19</v>
      </c>
      <c r="K5446">
        <v>28311.119999999999</v>
      </c>
      <c r="L5446">
        <v>1596.21</v>
      </c>
      <c r="M5446" t="s">
        <v>65</v>
      </c>
      <c r="N5446" t="s">
        <v>66</v>
      </c>
      <c r="O5446">
        <v>3</v>
      </c>
      <c r="P5446">
        <v>2023</v>
      </c>
      <c r="Q5446">
        <v>2</v>
      </c>
      <c r="R5446" t="s">
        <v>67</v>
      </c>
      <c r="S5446">
        <v>1</v>
      </c>
      <c r="T5446">
        <v>8</v>
      </c>
      <c r="U5446">
        <v>4</v>
      </c>
      <c r="V5446">
        <v>3</v>
      </c>
      <c r="W5446" t="s">
        <v>83</v>
      </c>
      <c r="X5446" t="s">
        <v>47</v>
      </c>
      <c r="Y5446">
        <v>664088</v>
      </c>
      <c r="Z5446">
        <v>0.06</v>
      </c>
    </row>
    <row r="5447" spans="1:26" x14ac:dyDescent="0.25">
      <c r="A5447" t="s">
        <v>7379</v>
      </c>
      <c r="B5447" s="1">
        <v>45002</v>
      </c>
      <c r="C5447" t="s">
        <v>2843</v>
      </c>
      <c r="D5447" t="s">
        <v>28</v>
      </c>
      <c r="E5447" t="s">
        <v>58</v>
      </c>
      <c r="F5447" t="s">
        <v>41</v>
      </c>
      <c r="G5447" t="s">
        <v>59</v>
      </c>
      <c r="H5447">
        <v>4</v>
      </c>
      <c r="I5447">
        <v>2593</v>
      </c>
      <c r="J5447">
        <v>9</v>
      </c>
      <c r="K5447">
        <v>9438.52</v>
      </c>
      <c r="L5447">
        <v>774.01</v>
      </c>
      <c r="M5447" t="s">
        <v>65</v>
      </c>
      <c r="N5447" t="s">
        <v>33</v>
      </c>
      <c r="O5447">
        <v>3</v>
      </c>
      <c r="P5447">
        <v>2023</v>
      </c>
      <c r="Q5447">
        <v>3</v>
      </c>
      <c r="R5447" t="s">
        <v>105</v>
      </c>
      <c r="S5447">
        <v>1</v>
      </c>
      <c r="T5447">
        <v>11</v>
      </c>
      <c r="U5447">
        <v>3</v>
      </c>
      <c r="V5447">
        <v>5</v>
      </c>
      <c r="W5447" t="s">
        <v>46</v>
      </c>
      <c r="X5447" t="s">
        <v>47</v>
      </c>
      <c r="Y5447">
        <v>93348</v>
      </c>
      <c r="Z5447">
        <v>0.08</v>
      </c>
    </row>
    <row r="5448" spans="1:26" x14ac:dyDescent="0.25">
      <c r="A5448" t="s">
        <v>7380</v>
      </c>
      <c r="B5448" s="1">
        <v>44964</v>
      </c>
      <c r="C5448" t="s">
        <v>7381</v>
      </c>
      <c r="D5448" t="s">
        <v>39</v>
      </c>
      <c r="E5448" t="s">
        <v>51</v>
      </c>
      <c r="F5448" t="s">
        <v>30</v>
      </c>
      <c r="G5448" t="s">
        <v>31</v>
      </c>
      <c r="H5448">
        <v>6</v>
      </c>
      <c r="I5448">
        <v>1855</v>
      </c>
      <c r="J5448">
        <v>10</v>
      </c>
      <c r="K5448">
        <v>10017</v>
      </c>
      <c r="L5448">
        <v>1707.54</v>
      </c>
      <c r="M5448" t="s">
        <v>32</v>
      </c>
      <c r="N5448" t="s">
        <v>33</v>
      </c>
      <c r="O5448">
        <v>3</v>
      </c>
      <c r="P5448">
        <v>2023</v>
      </c>
      <c r="Q5448">
        <v>2</v>
      </c>
      <c r="R5448" t="s">
        <v>67</v>
      </c>
      <c r="S5448">
        <v>1</v>
      </c>
      <c r="T5448">
        <v>6</v>
      </c>
      <c r="U5448">
        <v>2</v>
      </c>
      <c r="V5448">
        <v>2</v>
      </c>
      <c r="W5448" t="s">
        <v>76</v>
      </c>
      <c r="X5448" t="s">
        <v>47</v>
      </c>
      <c r="Y5448">
        <v>111300</v>
      </c>
      <c r="Z5448">
        <v>0.17</v>
      </c>
    </row>
    <row r="5449" spans="1:26" x14ac:dyDescent="0.25">
      <c r="A5449" t="s">
        <v>7382</v>
      </c>
      <c r="B5449" s="1">
        <v>45092</v>
      </c>
      <c r="C5449" t="s">
        <v>1733</v>
      </c>
      <c r="D5449" t="s">
        <v>39</v>
      </c>
      <c r="E5449" t="s">
        <v>58</v>
      </c>
      <c r="F5449" t="s">
        <v>41</v>
      </c>
      <c r="G5449" t="s">
        <v>116</v>
      </c>
      <c r="H5449">
        <v>6</v>
      </c>
      <c r="I5449">
        <v>210</v>
      </c>
      <c r="J5449">
        <v>10</v>
      </c>
      <c r="K5449">
        <v>1134</v>
      </c>
      <c r="L5449">
        <v>134.31</v>
      </c>
      <c r="M5449" t="s">
        <v>32</v>
      </c>
      <c r="N5449" t="s">
        <v>33</v>
      </c>
      <c r="O5449">
        <v>3</v>
      </c>
      <c r="P5449">
        <v>2023</v>
      </c>
      <c r="Q5449">
        <v>6</v>
      </c>
      <c r="R5449" t="s">
        <v>95</v>
      </c>
      <c r="S5449">
        <v>2</v>
      </c>
      <c r="T5449">
        <v>24</v>
      </c>
      <c r="U5449">
        <v>3</v>
      </c>
      <c r="V5449">
        <v>4</v>
      </c>
      <c r="W5449" t="s">
        <v>73</v>
      </c>
      <c r="X5449" t="s">
        <v>47</v>
      </c>
      <c r="Y5449">
        <v>12600</v>
      </c>
      <c r="Z5449">
        <v>0.12</v>
      </c>
    </row>
    <row r="5450" spans="1:26" x14ac:dyDescent="0.25">
      <c r="A5450" t="s">
        <v>7383</v>
      </c>
      <c r="B5450" s="1">
        <v>44931</v>
      </c>
      <c r="C5450" t="s">
        <v>6615</v>
      </c>
      <c r="D5450" t="s">
        <v>50</v>
      </c>
      <c r="E5450" t="s">
        <v>51</v>
      </c>
      <c r="F5450" t="s">
        <v>41</v>
      </c>
      <c r="G5450" t="s">
        <v>59</v>
      </c>
      <c r="H5450">
        <v>7</v>
      </c>
      <c r="I5450">
        <v>2162</v>
      </c>
      <c r="J5450">
        <v>18</v>
      </c>
      <c r="K5450">
        <v>12409.88</v>
      </c>
      <c r="L5450">
        <v>1907.41</v>
      </c>
      <c r="M5450" t="s">
        <v>65</v>
      </c>
      <c r="N5450" t="s">
        <v>66</v>
      </c>
      <c r="O5450">
        <v>3</v>
      </c>
      <c r="P5450">
        <v>2023</v>
      </c>
      <c r="Q5450">
        <v>1</v>
      </c>
      <c r="R5450" t="s">
        <v>34</v>
      </c>
      <c r="S5450">
        <v>1</v>
      </c>
      <c r="T5450">
        <v>1</v>
      </c>
      <c r="U5450">
        <v>1</v>
      </c>
      <c r="V5450">
        <v>4</v>
      </c>
      <c r="W5450" t="s">
        <v>73</v>
      </c>
      <c r="X5450" t="s">
        <v>47</v>
      </c>
      <c r="Y5450">
        <v>272412</v>
      </c>
      <c r="Z5450">
        <v>0.15</v>
      </c>
    </row>
    <row r="5451" spans="1:26" x14ac:dyDescent="0.25">
      <c r="A5451" t="s">
        <v>7384</v>
      </c>
      <c r="B5451" s="1">
        <v>45048</v>
      </c>
      <c r="C5451" t="s">
        <v>441</v>
      </c>
      <c r="D5451" t="s">
        <v>28</v>
      </c>
      <c r="E5451" t="s">
        <v>29</v>
      </c>
      <c r="F5451" t="s">
        <v>30</v>
      </c>
      <c r="G5451" t="s">
        <v>64</v>
      </c>
      <c r="H5451">
        <v>3</v>
      </c>
      <c r="I5451">
        <v>4411</v>
      </c>
      <c r="J5451">
        <v>19</v>
      </c>
      <c r="K5451">
        <v>10718.73</v>
      </c>
      <c r="L5451">
        <v>1528.12</v>
      </c>
      <c r="M5451" t="s">
        <v>32</v>
      </c>
      <c r="N5451" t="s">
        <v>33</v>
      </c>
      <c r="O5451">
        <v>7</v>
      </c>
      <c r="P5451">
        <v>2023</v>
      </c>
      <c r="Q5451">
        <v>5</v>
      </c>
      <c r="R5451" t="s">
        <v>238</v>
      </c>
      <c r="S5451">
        <v>2</v>
      </c>
      <c r="T5451">
        <v>18</v>
      </c>
      <c r="U5451">
        <v>1</v>
      </c>
      <c r="V5451">
        <v>2</v>
      </c>
      <c r="W5451" t="s">
        <v>76</v>
      </c>
      <c r="X5451" t="s">
        <v>47</v>
      </c>
      <c r="Y5451">
        <v>251427</v>
      </c>
      <c r="Z5451">
        <v>0.14000000000000001</v>
      </c>
    </row>
    <row r="5452" spans="1:26" x14ac:dyDescent="0.25">
      <c r="A5452" t="s">
        <v>7385</v>
      </c>
      <c r="B5452" s="1">
        <v>45170</v>
      </c>
      <c r="C5452" t="s">
        <v>4877</v>
      </c>
      <c r="D5452" t="s">
        <v>63</v>
      </c>
      <c r="E5452" t="s">
        <v>29</v>
      </c>
      <c r="F5452" t="s">
        <v>52</v>
      </c>
      <c r="G5452" t="s">
        <v>79</v>
      </c>
      <c r="H5452">
        <v>3</v>
      </c>
      <c r="I5452">
        <v>4786</v>
      </c>
      <c r="J5452">
        <v>18</v>
      </c>
      <c r="K5452">
        <v>11773.56</v>
      </c>
      <c r="L5452">
        <v>651.07000000000005</v>
      </c>
      <c r="M5452" t="s">
        <v>65</v>
      </c>
      <c r="N5452" t="s">
        <v>44</v>
      </c>
      <c r="O5452">
        <v>5</v>
      </c>
      <c r="P5452">
        <v>2023</v>
      </c>
      <c r="Q5452">
        <v>9</v>
      </c>
      <c r="R5452" t="s">
        <v>80</v>
      </c>
      <c r="S5452">
        <v>3</v>
      </c>
      <c r="T5452">
        <v>35</v>
      </c>
      <c r="U5452">
        <v>1</v>
      </c>
      <c r="V5452">
        <v>5</v>
      </c>
      <c r="W5452" t="s">
        <v>46</v>
      </c>
      <c r="X5452" t="s">
        <v>47</v>
      </c>
      <c r="Y5452">
        <v>258444</v>
      </c>
      <c r="Z5452">
        <v>0.06</v>
      </c>
    </row>
    <row r="5453" spans="1:26" x14ac:dyDescent="0.25">
      <c r="A5453" t="s">
        <v>7386</v>
      </c>
      <c r="B5453" s="1">
        <v>45220</v>
      </c>
      <c r="C5453" t="s">
        <v>2497</v>
      </c>
      <c r="D5453" t="s">
        <v>39</v>
      </c>
      <c r="E5453" t="s">
        <v>51</v>
      </c>
      <c r="F5453" t="s">
        <v>41</v>
      </c>
      <c r="G5453" t="s">
        <v>42</v>
      </c>
      <c r="H5453">
        <v>9</v>
      </c>
      <c r="I5453">
        <v>4626</v>
      </c>
      <c r="J5453">
        <v>9</v>
      </c>
      <c r="K5453">
        <v>37886.94</v>
      </c>
      <c r="L5453">
        <v>2108.31</v>
      </c>
      <c r="M5453" t="s">
        <v>65</v>
      </c>
      <c r="N5453" t="s">
        <v>66</v>
      </c>
      <c r="O5453">
        <v>4</v>
      </c>
      <c r="P5453">
        <v>2023</v>
      </c>
      <c r="Q5453">
        <v>10</v>
      </c>
      <c r="R5453" t="s">
        <v>45</v>
      </c>
      <c r="S5453">
        <v>4</v>
      </c>
      <c r="T5453">
        <v>42</v>
      </c>
      <c r="U5453">
        <v>3</v>
      </c>
      <c r="V5453">
        <v>6</v>
      </c>
      <c r="W5453" t="s">
        <v>35</v>
      </c>
      <c r="X5453" t="s">
        <v>36</v>
      </c>
      <c r="Y5453">
        <v>374706</v>
      </c>
      <c r="Z5453">
        <v>0.06</v>
      </c>
    </row>
    <row r="5454" spans="1:26" x14ac:dyDescent="0.25">
      <c r="A5454" t="s">
        <v>7387</v>
      </c>
      <c r="B5454" s="1">
        <v>45248</v>
      </c>
      <c r="C5454" t="s">
        <v>1745</v>
      </c>
      <c r="D5454" t="s">
        <v>28</v>
      </c>
      <c r="E5454" t="s">
        <v>29</v>
      </c>
      <c r="F5454" t="s">
        <v>41</v>
      </c>
      <c r="G5454" t="s">
        <v>116</v>
      </c>
      <c r="H5454">
        <v>5</v>
      </c>
      <c r="I5454">
        <v>1124</v>
      </c>
      <c r="J5454">
        <v>29</v>
      </c>
      <c r="K5454">
        <v>3990.2</v>
      </c>
      <c r="L5454">
        <v>700.17</v>
      </c>
      <c r="M5454" t="s">
        <v>32</v>
      </c>
      <c r="N5454" t="s">
        <v>66</v>
      </c>
      <c r="O5454">
        <v>5</v>
      </c>
      <c r="P5454">
        <v>2023</v>
      </c>
      <c r="Q5454">
        <v>11</v>
      </c>
      <c r="R5454" t="s">
        <v>92</v>
      </c>
      <c r="S5454">
        <v>4</v>
      </c>
      <c r="T5454">
        <v>46</v>
      </c>
      <c r="U5454">
        <v>3</v>
      </c>
      <c r="V5454">
        <v>6</v>
      </c>
      <c r="W5454" t="s">
        <v>35</v>
      </c>
      <c r="X5454" t="s">
        <v>36</v>
      </c>
      <c r="Y5454">
        <v>162980</v>
      </c>
      <c r="Z5454">
        <v>0.18</v>
      </c>
    </row>
    <row r="5455" spans="1:26" x14ac:dyDescent="0.25">
      <c r="A5455" t="s">
        <v>7388</v>
      </c>
      <c r="B5455" s="1">
        <v>45068</v>
      </c>
      <c r="C5455" t="s">
        <v>4995</v>
      </c>
      <c r="D5455" t="s">
        <v>63</v>
      </c>
      <c r="E5455" t="s">
        <v>29</v>
      </c>
      <c r="F5455" t="s">
        <v>30</v>
      </c>
      <c r="G5455" t="s">
        <v>31</v>
      </c>
      <c r="H5455">
        <v>9</v>
      </c>
      <c r="I5455">
        <v>378</v>
      </c>
      <c r="J5455">
        <v>1</v>
      </c>
      <c r="K5455">
        <v>3367.98</v>
      </c>
      <c r="L5455">
        <v>171.01</v>
      </c>
      <c r="M5455" t="s">
        <v>43</v>
      </c>
      <c r="N5455" t="s">
        <v>66</v>
      </c>
      <c r="O5455">
        <v>2</v>
      </c>
      <c r="P5455">
        <v>2023</v>
      </c>
      <c r="Q5455">
        <v>5</v>
      </c>
      <c r="R5455" t="s">
        <v>238</v>
      </c>
      <c r="S5455">
        <v>2</v>
      </c>
      <c r="T5455">
        <v>21</v>
      </c>
      <c r="U5455">
        <v>4</v>
      </c>
      <c r="V5455">
        <v>1</v>
      </c>
      <c r="W5455" t="s">
        <v>60</v>
      </c>
      <c r="X5455" t="s">
        <v>47</v>
      </c>
      <c r="Y5455">
        <v>3402</v>
      </c>
      <c r="Z5455">
        <v>0.05</v>
      </c>
    </row>
    <row r="5456" spans="1:26" x14ac:dyDescent="0.25">
      <c r="A5456" t="s">
        <v>7389</v>
      </c>
      <c r="B5456" s="1">
        <v>44993</v>
      </c>
      <c r="C5456" t="s">
        <v>3391</v>
      </c>
      <c r="D5456" t="s">
        <v>39</v>
      </c>
      <c r="E5456" t="s">
        <v>29</v>
      </c>
      <c r="F5456" t="s">
        <v>30</v>
      </c>
      <c r="G5456" t="s">
        <v>31</v>
      </c>
      <c r="H5456">
        <v>7</v>
      </c>
      <c r="I5456">
        <v>2135</v>
      </c>
      <c r="J5456">
        <v>4</v>
      </c>
      <c r="K5456">
        <v>14347.2</v>
      </c>
      <c r="L5456">
        <v>2703.18</v>
      </c>
      <c r="M5456" t="s">
        <v>43</v>
      </c>
      <c r="N5456" t="s">
        <v>33</v>
      </c>
      <c r="O5456">
        <v>5</v>
      </c>
      <c r="P5456">
        <v>2023</v>
      </c>
      <c r="Q5456">
        <v>3</v>
      </c>
      <c r="R5456" t="s">
        <v>105</v>
      </c>
      <c r="S5456">
        <v>1</v>
      </c>
      <c r="T5456">
        <v>10</v>
      </c>
      <c r="U5456">
        <v>2</v>
      </c>
      <c r="V5456">
        <v>3</v>
      </c>
      <c r="W5456" t="s">
        <v>83</v>
      </c>
      <c r="X5456" t="s">
        <v>47</v>
      </c>
      <c r="Y5456">
        <v>59780</v>
      </c>
      <c r="Z5456">
        <v>0.19</v>
      </c>
    </row>
    <row r="5457" spans="1:26" x14ac:dyDescent="0.25">
      <c r="A5457" t="s">
        <v>7390</v>
      </c>
      <c r="B5457" s="1">
        <v>45025</v>
      </c>
      <c r="C5457" t="s">
        <v>597</v>
      </c>
      <c r="D5457" t="s">
        <v>28</v>
      </c>
      <c r="E5457" t="s">
        <v>29</v>
      </c>
      <c r="F5457" t="s">
        <v>30</v>
      </c>
      <c r="G5457" t="s">
        <v>31</v>
      </c>
      <c r="H5457">
        <v>6</v>
      </c>
      <c r="I5457">
        <v>1300</v>
      </c>
      <c r="J5457">
        <v>12</v>
      </c>
      <c r="K5457">
        <v>6864</v>
      </c>
      <c r="L5457">
        <v>541.24</v>
      </c>
      <c r="M5457" t="s">
        <v>43</v>
      </c>
      <c r="N5457" t="s">
        <v>44</v>
      </c>
      <c r="O5457">
        <v>3</v>
      </c>
      <c r="P5457">
        <v>2023</v>
      </c>
      <c r="Q5457">
        <v>4</v>
      </c>
      <c r="R5457" t="s">
        <v>100</v>
      </c>
      <c r="S5457">
        <v>2</v>
      </c>
      <c r="T5457">
        <v>15</v>
      </c>
      <c r="U5457">
        <v>3</v>
      </c>
      <c r="V5457">
        <v>0</v>
      </c>
      <c r="W5457" t="s">
        <v>55</v>
      </c>
      <c r="X5457" t="s">
        <v>36</v>
      </c>
      <c r="Y5457">
        <v>93600</v>
      </c>
      <c r="Z5457">
        <v>0.08</v>
      </c>
    </row>
    <row r="5458" spans="1:26" x14ac:dyDescent="0.25">
      <c r="A5458" t="s">
        <v>7391</v>
      </c>
      <c r="B5458" s="1">
        <v>45000</v>
      </c>
      <c r="C5458" t="s">
        <v>237</v>
      </c>
      <c r="D5458" t="s">
        <v>63</v>
      </c>
      <c r="E5458" t="s">
        <v>58</v>
      </c>
      <c r="F5458" t="s">
        <v>30</v>
      </c>
      <c r="G5458" t="s">
        <v>86</v>
      </c>
      <c r="H5458">
        <v>2</v>
      </c>
      <c r="I5458">
        <v>3750</v>
      </c>
      <c r="J5458">
        <v>12</v>
      </c>
      <c r="K5458">
        <v>6600</v>
      </c>
      <c r="L5458">
        <v>1242.51</v>
      </c>
      <c r="M5458" t="s">
        <v>65</v>
      </c>
      <c r="N5458" t="s">
        <v>66</v>
      </c>
      <c r="O5458">
        <v>7</v>
      </c>
      <c r="P5458">
        <v>2023</v>
      </c>
      <c r="Q5458">
        <v>3</v>
      </c>
      <c r="R5458" t="s">
        <v>105</v>
      </c>
      <c r="S5458">
        <v>1</v>
      </c>
      <c r="T5458">
        <v>11</v>
      </c>
      <c r="U5458">
        <v>3</v>
      </c>
      <c r="V5458">
        <v>3</v>
      </c>
      <c r="W5458" t="s">
        <v>83</v>
      </c>
      <c r="X5458" t="s">
        <v>47</v>
      </c>
      <c r="Y5458">
        <v>90000</v>
      </c>
      <c r="Z5458">
        <v>0.19</v>
      </c>
    </row>
    <row r="5459" spans="1:26" x14ac:dyDescent="0.25">
      <c r="A5459" t="s">
        <v>7392</v>
      </c>
      <c r="B5459" s="1">
        <v>45255</v>
      </c>
      <c r="C5459" t="s">
        <v>839</v>
      </c>
      <c r="D5459" t="s">
        <v>28</v>
      </c>
      <c r="E5459" t="s">
        <v>58</v>
      </c>
      <c r="F5459" t="s">
        <v>41</v>
      </c>
      <c r="G5459" t="s">
        <v>42</v>
      </c>
      <c r="H5459">
        <v>5</v>
      </c>
      <c r="I5459">
        <v>2012</v>
      </c>
      <c r="J5459">
        <v>7</v>
      </c>
      <c r="K5459">
        <v>9355.7999999999993</v>
      </c>
      <c r="L5459">
        <v>1610.89</v>
      </c>
      <c r="M5459" t="s">
        <v>32</v>
      </c>
      <c r="N5459" t="s">
        <v>44</v>
      </c>
      <c r="O5459">
        <v>5</v>
      </c>
      <c r="P5459">
        <v>2023</v>
      </c>
      <c r="Q5459">
        <v>11</v>
      </c>
      <c r="R5459" t="s">
        <v>92</v>
      </c>
      <c r="S5459">
        <v>4</v>
      </c>
      <c r="T5459">
        <v>47</v>
      </c>
      <c r="U5459">
        <v>4</v>
      </c>
      <c r="V5459">
        <v>6</v>
      </c>
      <c r="W5459" t="s">
        <v>35</v>
      </c>
      <c r="X5459" t="s">
        <v>36</v>
      </c>
      <c r="Y5459">
        <v>70420</v>
      </c>
      <c r="Z5459">
        <v>0.17</v>
      </c>
    </row>
    <row r="5460" spans="1:26" x14ac:dyDescent="0.25">
      <c r="A5460" t="s">
        <v>7393</v>
      </c>
      <c r="B5460" s="1">
        <v>45097</v>
      </c>
      <c r="C5460" t="s">
        <v>1190</v>
      </c>
      <c r="D5460" t="s">
        <v>50</v>
      </c>
      <c r="E5460" t="s">
        <v>40</v>
      </c>
      <c r="F5460" t="s">
        <v>52</v>
      </c>
      <c r="G5460" t="s">
        <v>53</v>
      </c>
      <c r="H5460">
        <v>3</v>
      </c>
      <c r="I5460">
        <v>1072</v>
      </c>
      <c r="J5460">
        <v>20</v>
      </c>
      <c r="K5460">
        <v>2572.8000000000002</v>
      </c>
      <c r="L5460">
        <v>424.75</v>
      </c>
      <c r="M5460" t="s">
        <v>32</v>
      </c>
      <c r="N5460" t="s">
        <v>33</v>
      </c>
      <c r="O5460">
        <v>7</v>
      </c>
      <c r="P5460">
        <v>2023</v>
      </c>
      <c r="Q5460">
        <v>6</v>
      </c>
      <c r="R5460" t="s">
        <v>95</v>
      </c>
      <c r="S5460">
        <v>2</v>
      </c>
      <c r="T5460">
        <v>25</v>
      </c>
      <c r="U5460">
        <v>4</v>
      </c>
      <c r="V5460">
        <v>2</v>
      </c>
      <c r="W5460" t="s">
        <v>76</v>
      </c>
      <c r="X5460" t="s">
        <v>47</v>
      </c>
      <c r="Y5460">
        <v>64320</v>
      </c>
      <c r="Z5460">
        <v>0.17</v>
      </c>
    </row>
    <row r="5461" spans="1:26" x14ac:dyDescent="0.25">
      <c r="A5461" t="s">
        <v>7394</v>
      </c>
      <c r="B5461" s="1">
        <v>45126</v>
      </c>
      <c r="C5461" t="s">
        <v>258</v>
      </c>
      <c r="D5461" t="s">
        <v>39</v>
      </c>
      <c r="E5461" t="s">
        <v>51</v>
      </c>
      <c r="F5461" t="s">
        <v>30</v>
      </c>
      <c r="G5461" t="s">
        <v>64</v>
      </c>
      <c r="H5461">
        <v>1</v>
      </c>
      <c r="I5461">
        <v>2116</v>
      </c>
      <c r="J5461">
        <v>24</v>
      </c>
      <c r="K5461">
        <v>1608.16</v>
      </c>
      <c r="L5461">
        <v>172.02</v>
      </c>
      <c r="M5461" t="s">
        <v>43</v>
      </c>
      <c r="N5461" t="s">
        <v>33</v>
      </c>
      <c r="O5461">
        <v>1</v>
      </c>
      <c r="P5461">
        <v>2023</v>
      </c>
      <c r="Q5461">
        <v>7</v>
      </c>
      <c r="R5461" t="s">
        <v>125</v>
      </c>
      <c r="S5461">
        <v>3</v>
      </c>
      <c r="T5461">
        <v>29</v>
      </c>
      <c r="U5461">
        <v>4</v>
      </c>
      <c r="V5461">
        <v>3</v>
      </c>
      <c r="W5461" t="s">
        <v>83</v>
      </c>
      <c r="X5461" t="s">
        <v>47</v>
      </c>
      <c r="Y5461">
        <v>50784</v>
      </c>
      <c r="Z5461">
        <v>0.11</v>
      </c>
    </row>
    <row r="5462" spans="1:26" x14ac:dyDescent="0.25">
      <c r="A5462" t="s">
        <v>7395</v>
      </c>
      <c r="B5462" s="1">
        <v>45067</v>
      </c>
      <c r="C5462" t="s">
        <v>1567</v>
      </c>
      <c r="D5462" t="s">
        <v>39</v>
      </c>
      <c r="E5462" t="s">
        <v>58</v>
      </c>
      <c r="F5462" t="s">
        <v>41</v>
      </c>
      <c r="G5462" t="s">
        <v>42</v>
      </c>
      <c r="H5462">
        <v>8</v>
      </c>
      <c r="I5462">
        <v>392</v>
      </c>
      <c r="J5462">
        <v>7</v>
      </c>
      <c r="K5462">
        <v>2916.48</v>
      </c>
      <c r="L5462">
        <v>572.71</v>
      </c>
      <c r="M5462" t="s">
        <v>32</v>
      </c>
      <c r="N5462" t="s">
        <v>66</v>
      </c>
      <c r="O5462">
        <v>1</v>
      </c>
      <c r="P5462">
        <v>2023</v>
      </c>
      <c r="Q5462">
        <v>5</v>
      </c>
      <c r="R5462" t="s">
        <v>238</v>
      </c>
      <c r="S5462">
        <v>2</v>
      </c>
      <c r="T5462">
        <v>21</v>
      </c>
      <c r="U5462">
        <v>4</v>
      </c>
      <c r="V5462">
        <v>0</v>
      </c>
      <c r="W5462" t="s">
        <v>55</v>
      </c>
      <c r="X5462" t="s">
        <v>36</v>
      </c>
      <c r="Y5462">
        <v>21952</v>
      </c>
      <c r="Z5462">
        <v>0.2</v>
      </c>
    </row>
    <row r="5463" spans="1:26" x14ac:dyDescent="0.25">
      <c r="A5463" t="s">
        <v>7396</v>
      </c>
      <c r="B5463" s="1">
        <v>45267</v>
      </c>
      <c r="C5463" t="s">
        <v>6661</v>
      </c>
      <c r="D5463" t="s">
        <v>39</v>
      </c>
      <c r="E5463" t="s">
        <v>29</v>
      </c>
      <c r="F5463" t="s">
        <v>30</v>
      </c>
      <c r="G5463" t="s">
        <v>64</v>
      </c>
      <c r="H5463">
        <v>8</v>
      </c>
      <c r="I5463">
        <v>3319</v>
      </c>
      <c r="J5463">
        <v>16</v>
      </c>
      <c r="K5463">
        <v>22303.68</v>
      </c>
      <c r="L5463">
        <v>1314.51</v>
      </c>
      <c r="M5463" t="s">
        <v>32</v>
      </c>
      <c r="N5463" t="s">
        <v>44</v>
      </c>
      <c r="O5463">
        <v>6</v>
      </c>
      <c r="P5463">
        <v>2023</v>
      </c>
      <c r="Q5463">
        <v>12</v>
      </c>
      <c r="R5463" t="s">
        <v>54</v>
      </c>
      <c r="S5463">
        <v>4</v>
      </c>
      <c r="T5463">
        <v>49</v>
      </c>
      <c r="U5463">
        <v>2</v>
      </c>
      <c r="V5463">
        <v>4</v>
      </c>
      <c r="W5463" t="s">
        <v>73</v>
      </c>
      <c r="X5463" t="s">
        <v>47</v>
      </c>
      <c r="Y5463">
        <v>424832</v>
      </c>
      <c r="Z5463">
        <v>0.06</v>
      </c>
    </row>
    <row r="5464" spans="1:26" x14ac:dyDescent="0.25">
      <c r="A5464" t="s">
        <v>7397</v>
      </c>
      <c r="B5464" s="1">
        <v>45117</v>
      </c>
      <c r="C5464" t="s">
        <v>2105</v>
      </c>
      <c r="D5464" t="s">
        <v>63</v>
      </c>
      <c r="E5464" t="s">
        <v>58</v>
      </c>
      <c r="F5464" t="s">
        <v>41</v>
      </c>
      <c r="G5464" t="s">
        <v>59</v>
      </c>
      <c r="H5464">
        <v>10</v>
      </c>
      <c r="I5464">
        <v>2554</v>
      </c>
      <c r="J5464">
        <v>15</v>
      </c>
      <c r="K5464">
        <v>21709</v>
      </c>
      <c r="L5464">
        <v>3784.38</v>
      </c>
      <c r="M5464" t="s">
        <v>32</v>
      </c>
      <c r="N5464" t="s">
        <v>33</v>
      </c>
      <c r="O5464">
        <v>4</v>
      </c>
      <c r="P5464">
        <v>2023</v>
      </c>
      <c r="Q5464">
        <v>7</v>
      </c>
      <c r="R5464" t="s">
        <v>125</v>
      </c>
      <c r="S5464">
        <v>3</v>
      </c>
      <c r="T5464">
        <v>28</v>
      </c>
      <c r="U5464">
        <v>3</v>
      </c>
      <c r="V5464">
        <v>1</v>
      </c>
      <c r="W5464" t="s">
        <v>60</v>
      </c>
      <c r="X5464" t="s">
        <v>47</v>
      </c>
      <c r="Y5464">
        <v>383100</v>
      </c>
      <c r="Z5464">
        <v>0.17</v>
      </c>
    </row>
    <row r="5465" spans="1:26" x14ac:dyDescent="0.25">
      <c r="A5465" t="s">
        <v>7398</v>
      </c>
      <c r="B5465" s="1">
        <v>44963</v>
      </c>
      <c r="C5465" t="s">
        <v>2524</v>
      </c>
      <c r="D5465" t="s">
        <v>39</v>
      </c>
      <c r="E5465" t="s">
        <v>29</v>
      </c>
      <c r="F5465" t="s">
        <v>41</v>
      </c>
      <c r="G5465" t="s">
        <v>116</v>
      </c>
      <c r="H5465">
        <v>3</v>
      </c>
      <c r="I5465">
        <v>2119</v>
      </c>
      <c r="J5465">
        <v>26</v>
      </c>
      <c r="K5465">
        <v>4704.18</v>
      </c>
      <c r="L5465">
        <v>381.63</v>
      </c>
      <c r="M5465" t="s">
        <v>65</v>
      </c>
      <c r="N5465" t="s">
        <v>66</v>
      </c>
      <c r="O5465">
        <v>1</v>
      </c>
      <c r="P5465">
        <v>2023</v>
      </c>
      <c r="Q5465">
        <v>2</v>
      </c>
      <c r="R5465" t="s">
        <v>67</v>
      </c>
      <c r="S5465">
        <v>1</v>
      </c>
      <c r="T5465">
        <v>6</v>
      </c>
      <c r="U5465">
        <v>2</v>
      </c>
      <c r="V5465">
        <v>1</v>
      </c>
      <c r="W5465" t="s">
        <v>60</v>
      </c>
      <c r="X5465" t="s">
        <v>47</v>
      </c>
      <c r="Y5465">
        <v>165282</v>
      </c>
      <c r="Z5465">
        <v>0.08</v>
      </c>
    </row>
    <row r="5466" spans="1:26" x14ac:dyDescent="0.25">
      <c r="A5466" t="s">
        <v>7399</v>
      </c>
      <c r="B5466" s="1">
        <v>45059</v>
      </c>
      <c r="C5466" t="s">
        <v>1117</v>
      </c>
      <c r="D5466" t="s">
        <v>50</v>
      </c>
      <c r="E5466" t="s">
        <v>51</v>
      </c>
      <c r="F5466" t="s">
        <v>41</v>
      </c>
      <c r="G5466" t="s">
        <v>42</v>
      </c>
      <c r="H5466">
        <v>8</v>
      </c>
      <c r="I5466">
        <v>793</v>
      </c>
      <c r="J5466">
        <v>4</v>
      </c>
      <c r="K5466">
        <v>6090.24</v>
      </c>
      <c r="L5466">
        <v>440.78</v>
      </c>
      <c r="M5466" t="s">
        <v>43</v>
      </c>
      <c r="N5466" t="s">
        <v>66</v>
      </c>
      <c r="O5466">
        <v>1</v>
      </c>
      <c r="P5466">
        <v>2023</v>
      </c>
      <c r="Q5466">
        <v>5</v>
      </c>
      <c r="R5466" t="s">
        <v>238</v>
      </c>
      <c r="S5466">
        <v>2</v>
      </c>
      <c r="T5466">
        <v>19</v>
      </c>
      <c r="U5466">
        <v>2</v>
      </c>
      <c r="V5466">
        <v>6</v>
      </c>
      <c r="W5466" t="s">
        <v>35</v>
      </c>
      <c r="X5466" t="s">
        <v>36</v>
      </c>
      <c r="Y5466">
        <v>25376</v>
      </c>
      <c r="Z5466">
        <v>7.0000000000000007E-2</v>
      </c>
    </row>
    <row r="5467" spans="1:26" x14ac:dyDescent="0.25">
      <c r="A5467" t="s">
        <v>7400</v>
      </c>
      <c r="B5467" s="1">
        <v>45109</v>
      </c>
      <c r="C5467" t="s">
        <v>1630</v>
      </c>
      <c r="D5467" t="s">
        <v>39</v>
      </c>
      <c r="E5467" t="s">
        <v>58</v>
      </c>
      <c r="F5467" t="s">
        <v>41</v>
      </c>
      <c r="G5467" t="s">
        <v>116</v>
      </c>
      <c r="H5467">
        <v>4</v>
      </c>
      <c r="I5467">
        <v>4226</v>
      </c>
      <c r="J5467">
        <v>16</v>
      </c>
      <c r="K5467">
        <v>14199.36</v>
      </c>
      <c r="L5467">
        <v>851.83</v>
      </c>
      <c r="M5467" t="s">
        <v>32</v>
      </c>
      <c r="N5467" t="s">
        <v>66</v>
      </c>
      <c r="O5467">
        <v>7</v>
      </c>
      <c r="P5467">
        <v>2023</v>
      </c>
      <c r="Q5467">
        <v>7</v>
      </c>
      <c r="R5467" t="s">
        <v>125</v>
      </c>
      <c r="S5467">
        <v>3</v>
      </c>
      <c r="T5467">
        <v>27</v>
      </c>
      <c r="U5467">
        <v>2</v>
      </c>
      <c r="V5467">
        <v>0</v>
      </c>
      <c r="W5467" t="s">
        <v>55</v>
      </c>
      <c r="X5467" t="s">
        <v>36</v>
      </c>
      <c r="Y5467">
        <v>270464</v>
      </c>
      <c r="Z5467">
        <v>0.06</v>
      </c>
    </row>
    <row r="5468" spans="1:26" x14ac:dyDescent="0.25">
      <c r="A5468" t="s">
        <v>7401</v>
      </c>
      <c r="B5468" s="1">
        <v>45102</v>
      </c>
      <c r="C5468" t="s">
        <v>1184</v>
      </c>
      <c r="D5468" t="s">
        <v>28</v>
      </c>
      <c r="E5468" t="s">
        <v>29</v>
      </c>
      <c r="F5468" t="s">
        <v>41</v>
      </c>
      <c r="G5468" t="s">
        <v>42</v>
      </c>
      <c r="H5468">
        <v>1</v>
      </c>
      <c r="I5468">
        <v>1541</v>
      </c>
      <c r="J5468">
        <v>6</v>
      </c>
      <c r="K5468">
        <v>1448.54</v>
      </c>
      <c r="L5468">
        <v>277.95</v>
      </c>
      <c r="M5468" t="s">
        <v>32</v>
      </c>
      <c r="N5468" t="s">
        <v>66</v>
      </c>
      <c r="O5468">
        <v>7</v>
      </c>
      <c r="P5468">
        <v>2023</v>
      </c>
      <c r="Q5468">
        <v>6</v>
      </c>
      <c r="R5468" t="s">
        <v>95</v>
      </c>
      <c r="S5468">
        <v>2</v>
      </c>
      <c r="T5468">
        <v>26</v>
      </c>
      <c r="U5468">
        <v>5</v>
      </c>
      <c r="V5468">
        <v>0</v>
      </c>
      <c r="W5468" t="s">
        <v>55</v>
      </c>
      <c r="X5468" t="s">
        <v>36</v>
      </c>
      <c r="Y5468">
        <v>9246</v>
      </c>
      <c r="Z5468">
        <v>0.19</v>
      </c>
    </row>
    <row r="5469" spans="1:26" x14ac:dyDescent="0.25">
      <c r="A5469" t="s">
        <v>7402</v>
      </c>
      <c r="B5469" s="1">
        <v>45041</v>
      </c>
      <c r="C5469" t="s">
        <v>3094</v>
      </c>
      <c r="D5469" t="s">
        <v>28</v>
      </c>
      <c r="E5469" t="s">
        <v>51</v>
      </c>
      <c r="F5469" t="s">
        <v>52</v>
      </c>
      <c r="G5469" t="s">
        <v>91</v>
      </c>
      <c r="H5469">
        <v>1</v>
      </c>
      <c r="I5469">
        <v>2195</v>
      </c>
      <c r="J5469">
        <v>0</v>
      </c>
      <c r="K5469">
        <v>2195</v>
      </c>
      <c r="L5469">
        <v>364.6</v>
      </c>
      <c r="M5469" t="s">
        <v>43</v>
      </c>
      <c r="N5469" t="s">
        <v>33</v>
      </c>
      <c r="O5469">
        <v>7</v>
      </c>
      <c r="P5469">
        <v>2023</v>
      </c>
      <c r="Q5469">
        <v>4</v>
      </c>
      <c r="R5469" t="s">
        <v>100</v>
      </c>
      <c r="S5469">
        <v>2</v>
      </c>
      <c r="T5469">
        <v>17</v>
      </c>
      <c r="U5469">
        <v>5</v>
      </c>
      <c r="V5469">
        <v>2</v>
      </c>
      <c r="W5469" t="s">
        <v>76</v>
      </c>
      <c r="X5469" t="s">
        <v>47</v>
      </c>
      <c r="Y5469">
        <v>0</v>
      </c>
      <c r="Z5469">
        <v>0.17</v>
      </c>
    </row>
    <row r="5470" spans="1:26" x14ac:dyDescent="0.25">
      <c r="A5470" t="s">
        <v>7403</v>
      </c>
      <c r="B5470" s="1">
        <v>45262</v>
      </c>
      <c r="C5470" t="s">
        <v>82</v>
      </c>
      <c r="D5470" t="s">
        <v>50</v>
      </c>
      <c r="E5470" t="s">
        <v>29</v>
      </c>
      <c r="F5470" t="s">
        <v>30</v>
      </c>
      <c r="G5470" t="s">
        <v>31</v>
      </c>
      <c r="H5470">
        <v>9</v>
      </c>
      <c r="I5470">
        <v>461</v>
      </c>
      <c r="J5470">
        <v>12</v>
      </c>
      <c r="K5470">
        <v>3651.12</v>
      </c>
      <c r="L5470">
        <v>728.03</v>
      </c>
      <c r="M5470" t="s">
        <v>32</v>
      </c>
      <c r="N5470" t="s">
        <v>33</v>
      </c>
      <c r="O5470">
        <v>3</v>
      </c>
      <c r="P5470">
        <v>2023</v>
      </c>
      <c r="Q5470">
        <v>12</v>
      </c>
      <c r="R5470" t="s">
        <v>54</v>
      </c>
      <c r="S5470">
        <v>4</v>
      </c>
      <c r="T5470">
        <v>48</v>
      </c>
      <c r="U5470">
        <v>1</v>
      </c>
      <c r="V5470">
        <v>6</v>
      </c>
      <c r="W5470" t="s">
        <v>35</v>
      </c>
      <c r="X5470" t="s">
        <v>36</v>
      </c>
      <c r="Y5470">
        <v>49788</v>
      </c>
      <c r="Z5470">
        <v>0.2</v>
      </c>
    </row>
    <row r="5471" spans="1:26" x14ac:dyDescent="0.25">
      <c r="A5471" t="s">
        <v>7404</v>
      </c>
      <c r="B5471" s="1">
        <v>45066</v>
      </c>
      <c r="C5471" t="s">
        <v>687</v>
      </c>
      <c r="D5471" t="s">
        <v>63</v>
      </c>
      <c r="E5471" t="s">
        <v>58</v>
      </c>
      <c r="F5471" t="s">
        <v>52</v>
      </c>
      <c r="G5471" t="s">
        <v>79</v>
      </c>
      <c r="H5471">
        <v>5</v>
      </c>
      <c r="I5471">
        <v>2830</v>
      </c>
      <c r="J5471">
        <v>2</v>
      </c>
      <c r="K5471">
        <v>13867</v>
      </c>
      <c r="L5471">
        <v>1259.9100000000001</v>
      </c>
      <c r="M5471" t="s">
        <v>65</v>
      </c>
      <c r="N5471" t="s">
        <v>44</v>
      </c>
      <c r="O5471">
        <v>1</v>
      </c>
      <c r="P5471">
        <v>2023</v>
      </c>
      <c r="Q5471">
        <v>5</v>
      </c>
      <c r="R5471" t="s">
        <v>238</v>
      </c>
      <c r="S5471">
        <v>2</v>
      </c>
      <c r="T5471">
        <v>20</v>
      </c>
      <c r="U5471">
        <v>3</v>
      </c>
      <c r="V5471">
        <v>6</v>
      </c>
      <c r="W5471" t="s">
        <v>35</v>
      </c>
      <c r="X5471" t="s">
        <v>36</v>
      </c>
      <c r="Y5471">
        <v>28300</v>
      </c>
      <c r="Z5471">
        <v>0.09</v>
      </c>
    </row>
    <row r="5472" spans="1:26" x14ac:dyDescent="0.25">
      <c r="A5472" t="s">
        <v>7405</v>
      </c>
      <c r="B5472" s="1">
        <v>45189</v>
      </c>
      <c r="C5472" t="s">
        <v>199</v>
      </c>
      <c r="D5472" t="s">
        <v>28</v>
      </c>
      <c r="E5472" t="s">
        <v>51</v>
      </c>
      <c r="F5472" t="s">
        <v>41</v>
      </c>
      <c r="G5472" t="s">
        <v>42</v>
      </c>
      <c r="H5472">
        <v>6</v>
      </c>
      <c r="I5472">
        <v>4165</v>
      </c>
      <c r="J5472">
        <v>23</v>
      </c>
      <c r="K5472">
        <v>19242.3</v>
      </c>
      <c r="L5472">
        <v>1442.84</v>
      </c>
      <c r="M5472" t="s">
        <v>65</v>
      </c>
      <c r="N5472" t="s">
        <v>44</v>
      </c>
      <c r="O5472">
        <v>1</v>
      </c>
      <c r="P5472">
        <v>2023</v>
      </c>
      <c r="Q5472">
        <v>9</v>
      </c>
      <c r="R5472" t="s">
        <v>80</v>
      </c>
      <c r="S5472">
        <v>3</v>
      </c>
      <c r="T5472">
        <v>38</v>
      </c>
      <c r="U5472">
        <v>4</v>
      </c>
      <c r="V5472">
        <v>3</v>
      </c>
      <c r="W5472" t="s">
        <v>83</v>
      </c>
      <c r="X5472" t="s">
        <v>47</v>
      </c>
      <c r="Y5472">
        <v>574770</v>
      </c>
      <c r="Z5472">
        <v>7.0000000000000007E-2</v>
      </c>
    </row>
    <row r="5473" spans="1:26" x14ac:dyDescent="0.25">
      <c r="A5473" t="s">
        <v>7406</v>
      </c>
      <c r="B5473" s="1">
        <v>45012</v>
      </c>
      <c r="C5473" t="s">
        <v>919</v>
      </c>
      <c r="D5473" t="s">
        <v>50</v>
      </c>
      <c r="E5473" t="s">
        <v>40</v>
      </c>
      <c r="F5473" t="s">
        <v>30</v>
      </c>
      <c r="G5473" t="s">
        <v>86</v>
      </c>
      <c r="H5473">
        <v>3</v>
      </c>
      <c r="I5473">
        <v>185</v>
      </c>
      <c r="J5473">
        <v>14</v>
      </c>
      <c r="K5473">
        <v>477.3</v>
      </c>
      <c r="L5473">
        <v>89.37</v>
      </c>
      <c r="M5473" t="s">
        <v>43</v>
      </c>
      <c r="N5473" t="s">
        <v>44</v>
      </c>
      <c r="O5473">
        <v>3</v>
      </c>
      <c r="P5473">
        <v>2023</v>
      </c>
      <c r="Q5473">
        <v>3</v>
      </c>
      <c r="R5473" t="s">
        <v>105</v>
      </c>
      <c r="S5473">
        <v>1</v>
      </c>
      <c r="T5473">
        <v>13</v>
      </c>
      <c r="U5473">
        <v>5</v>
      </c>
      <c r="V5473">
        <v>1</v>
      </c>
      <c r="W5473" t="s">
        <v>60</v>
      </c>
      <c r="X5473" t="s">
        <v>47</v>
      </c>
      <c r="Y5473">
        <v>7770</v>
      </c>
      <c r="Z5473">
        <v>0.19</v>
      </c>
    </row>
    <row r="5474" spans="1:26" x14ac:dyDescent="0.25">
      <c r="A5474" t="s">
        <v>7407</v>
      </c>
      <c r="B5474" s="1">
        <v>45048</v>
      </c>
      <c r="C5474" t="s">
        <v>7408</v>
      </c>
      <c r="D5474" t="s">
        <v>39</v>
      </c>
      <c r="E5474" t="s">
        <v>58</v>
      </c>
      <c r="F5474" t="s">
        <v>52</v>
      </c>
      <c r="G5474" t="s">
        <v>53</v>
      </c>
      <c r="H5474">
        <v>1</v>
      </c>
      <c r="I5474">
        <v>964</v>
      </c>
      <c r="J5474">
        <v>3</v>
      </c>
      <c r="K5474">
        <v>935.08</v>
      </c>
      <c r="L5474">
        <v>134.38999999999999</v>
      </c>
      <c r="M5474" t="s">
        <v>43</v>
      </c>
      <c r="N5474" t="s">
        <v>33</v>
      </c>
      <c r="O5474">
        <v>1</v>
      </c>
      <c r="P5474">
        <v>2023</v>
      </c>
      <c r="Q5474">
        <v>5</v>
      </c>
      <c r="R5474" t="s">
        <v>238</v>
      </c>
      <c r="S5474">
        <v>2</v>
      </c>
      <c r="T5474">
        <v>18</v>
      </c>
      <c r="U5474">
        <v>1</v>
      </c>
      <c r="V5474">
        <v>2</v>
      </c>
      <c r="W5474" t="s">
        <v>76</v>
      </c>
      <c r="X5474" t="s">
        <v>47</v>
      </c>
      <c r="Y5474">
        <v>2892</v>
      </c>
      <c r="Z5474">
        <v>0.14000000000000001</v>
      </c>
    </row>
    <row r="5475" spans="1:26" x14ac:dyDescent="0.25">
      <c r="A5475" t="s">
        <v>7409</v>
      </c>
      <c r="B5475" s="1">
        <v>45131</v>
      </c>
      <c r="C5475" t="s">
        <v>1388</v>
      </c>
      <c r="D5475" t="s">
        <v>28</v>
      </c>
      <c r="E5475" t="s">
        <v>40</v>
      </c>
      <c r="F5475" t="s">
        <v>52</v>
      </c>
      <c r="G5475" t="s">
        <v>53</v>
      </c>
      <c r="H5475">
        <v>10</v>
      </c>
      <c r="I5475">
        <v>4658</v>
      </c>
      <c r="J5475">
        <v>6</v>
      </c>
      <c r="K5475">
        <v>43785.2</v>
      </c>
      <c r="L5475">
        <v>8511</v>
      </c>
      <c r="M5475" t="s">
        <v>65</v>
      </c>
      <c r="N5475" t="s">
        <v>33</v>
      </c>
      <c r="O5475">
        <v>3</v>
      </c>
      <c r="P5475">
        <v>2023</v>
      </c>
      <c r="Q5475">
        <v>7</v>
      </c>
      <c r="R5475" t="s">
        <v>125</v>
      </c>
      <c r="S5475">
        <v>3</v>
      </c>
      <c r="T5475">
        <v>30</v>
      </c>
      <c r="U5475">
        <v>5</v>
      </c>
      <c r="V5475">
        <v>1</v>
      </c>
      <c r="W5475" t="s">
        <v>60</v>
      </c>
      <c r="X5475" t="s">
        <v>47</v>
      </c>
      <c r="Y5475">
        <v>279480</v>
      </c>
      <c r="Z5475">
        <v>0.19</v>
      </c>
    </row>
    <row r="5476" spans="1:26" x14ac:dyDescent="0.25">
      <c r="A5476" t="s">
        <v>7410</v>
      </c>
      <c r="B5476" s="1">
        <v>45172</v>
      </c>
      <c r="C5476" t="s">
        <v>7411</v>
      </c>
      <c r="D5476" t="s">
        <v>50</v>
      </c>
      <c r="E5476" t="s">
        <v>40</v>
      </c>
      <c r="F5476" t="s">
        <v>30</v>
      </c>
      <c r="G5476" t="s">
        <v>31</v>
      </c>
      <c r="H5476">
        <v>4</v>
      </c>
      <c r="I5476">
        <v>4556</v>
      </c>
      <c r="J5476">
        <v>4</v>
      </c>
      <c r="K5476">
        <v>17495.04</v>
      </c>
      <c r="L5476">
        <v>3268.18</v>
      </c>
      <c r="M5476" t="s">
        <v>32</v>
      </c>
      <c r="N5476" t="s">
        <v>44</v>
      </c>
      <c r="O5476">
        <v>5</v>
      </c>
      <c r="P5476">
        <v>2023</v>
      </c>
      <c r="Q5476">
        <v>9</v>
      </c>
      <c r="R5476" t="s">
        <v>80</v>
      </c>
      <c r="S5476">
        <v>3</v>
      </c>
      <c r="T5476">
        <v>36</v>
      </c>
      <c r="U5476">
        <v>2</v>
      </c>
      <c r="V5476">
        <v>0</v>
      </c>
      <c r="W5476" t="s">
        <v>55</v>
      </c>
      <c r="X5476" t="s">
        <v>36</v>
      </c>
      <c r="Y5476">
        <v>72896</v>
      </c>
      <c r="Z5476">
        <v>0.19</v>
      </c>
    </row>
    <row r="5477" spans="1:26" x14ac:dyDescent="0.25">
      <c r="A5477" t="s">
        <v>7412</v>
      </c>
      <c r="B5477" s="1">
        <v>45240</v>
      </c>
      <c r="C5477" t="s">
        <v>3697</v>
      </c>
      <c r="D5477" t="s">
        <v>39</v>
      </c>
      <c r="E5477" t="s">
        <v>29</v>
      </c>
      <c r="F5477" t="s">
        <v>41</v>
      </c>
      <c r="G5477" t="s">
        <v>42</v>
      </c>
      <c r="H5477">
        <v>8</v>
      </c>
      <c r="I5477">
        <v>402</v>
      </c>
      <c r="J5477">
        <v>28</v>
      </c>
      <c r="K5477">
        <v>2315.52</v>
      </c>
      <c r="L5477">
        <v>233.59</v>
      </c>
      <c r="M5477" t="s">
        <v>65</v>
      </c>
      <c r="N5477" t="s">
        <v>44</v>
      </c>
      <c r="O5477">
        <v>5</v>
      </c>
      <c r="P5477">
        <v>2023</v>
      </c>
      <c r="Q5477">
        <v>11</v>
      </c>
      <c r="R5477" t="s">
        <v>92</v>
      </c>
      <c r="S5477">
        <v>4</v>
      </c>
      <c r="T5477">
        <v>45</v>
      </c>
      <c r="U5477">
        <v>2</v>
      </c>
      <c r="V5477">
        <v>5</v>
      </c>
      <c r="W5477" t="s">
        <v>46</v>
      </c>
      <c r="X5477" t="s">
        <v>47</v>
      </c>
      <c r="Y5477">
        <v>90048</v>
      </c>
      <c r="Z5477">
        <v>0.1</v>
      </c>
    </row>
    <row r="5478" spans="1:26" x14ac:dyDescent="0.25">
      <c r="A5478" t="s">
        <v>7413</v>
      </c>
      <c r="B5478" s="1">
        <v>45019</v>
      </c>
      <c r="C5478" t="s">
        <v>1421</v>
      </c>
      <c r="D5478" t="s">
        <v>50</v>
      </c>
      <c r="E5478" t="s">
        <v>40</v>
      </c>
      <c r="F5478" t="s">
        <v>41</v>
      </c>
      <c r="G5478" t="s">
        <v>59</v>
      </c>
      <c r="H5478">
        <v>6</v>
      </c>
      <c r="I5478">
        <v>2562</v>
      </c>
      <c r="J5478">
        <v>24</v>
      </c>
      <c r="K5478">
        <v>11682.72</v>
      </c>
      <c r="L5478">
        <v>1067.55</v>
      </c>
      <c r="M5478" t="s">
        <v>65</v>
      </c>
      <c r="N5478" t="s">
        <v>66</v>
      </c>
      <c r="O5478">
        <v>5</v>
      </c>
      <c r="P5478">
        <v>2023</v>
      </c>
      <c r="Q5478">
        <v>4</v>
      </c>
      <c r="R5478" t="s">
        <v>100</v>
      </c>
      <c r="S5478">
        <v>2</v>
      </c>
      <c r="T5478">
        <v>14</v>
      </c>
      <c r="U5478">
        <v>2</v>
      </c>
      <c r="V5478">
        <v>1</v>
      </c>
      <c r="W5478" t="s">
        <v>60</v>
      </c>
      <c r="X5478" t="s">
        <v>47</v>
      </c>
      <c r="Y5478">
        <v>368928</v>
      </c>
      <c r="Z5478">
        <v>0.09</v>
      </c>
    </row>
    <row r="5479" spans="1:26" x14ac:dyDescent="0.25">
      <c r="A5479" t="s">
        <v>7414</v>
      </c>
      <c r="B5479" s="1">
        <v>45267</v>
      </c>
      <c r="C5479" t="s">
        <v>75</v>
      </c>
      <c r="D5479" t="s">
        <v>39</v>
      </c>
      <c r="E5479" t="s">
        <v>40</v>
      </c>
      <c r="F5479" t="s">
        <v>52</v>
      </c>
      <c r="G5479" t="s">
        <v>53</v>
      </c>
      <c r="H5479">
        <v>7</v>
      </c>
      <c r="I5479">
        <v>4212</v>
      </c>
      <c r="J5479">
        <v>12</v>
      </c>
      <c r="K5479">
        <v>25945.919999999998</v>
      </c>
      <c r="L5479">
        <v>2503.61</v>
      </c>
      <c r="M5479" t="s">
        <v>65</v>
      </c>
      <c r="N5479" t="s">
        <v>44</v>
      </c>
      <c r="O5479">
        <v>2</v>
      </c>
      <c r="P5479">
        <v>2023</v>
      </c>
      <c r="Q5479">
        <v>12</v>
      </c>
      <c r="R5479" t="s">
        <v>54</v>
      </c>
      <c r="S5479">
        <v>4</v>
      </c>
      <c r="T5479">
        <v>49</v>
      </c>
      <c r="U5479">
        <v>2</v>
      </c>
      <c r="V5479">
        <v>4</v>
      </c>
      <c r="W5479" t="s">
        <v>73</v>
      </c>
      <c r="X5479" t="s">
        <v>47</v>
      </c>
      <c r="Y5479">
        <v>353808</v>
      </c>
      <c r="Z5479">
        <v>0.1</v>
      </c>
    </row>
    <row r="5480" spans="1:26" x14ac:dyDescent="0.25">
      <c r="A5480" t="s">
        <v>7415</v>
      </c>
      <c r="B5480" s="1">
        <v>45046</v>
      </c>
      <c r="C5480" t="s">
        <v>5741</v>
      </c>
      <c r="D5480" t="s">
        <v>63</v>
      </c>
      <c r="E5480" t="s">
        <v>51</v>
      </c>
      <c r="F5480" t="s">
        <v>41</v>
      </c>
      <c r="G5480" t="s">
        <v>59</v>
      </c>
      <c r="H5480">
        <v>9</v>
      </c>
      <c r="I5480">
        <v>1324</v>
      </c>
      <c r="J5480">
        <v>20</v>
      </c>
      <c r="K5480">
        <v>9532.7999999999993</v>
      </c>
      <c r="L5480">
        <v>1819.75</v>
      </c>
      <c r="M5480" t="s">
        <v>65</v>
      </c>
      <c r="N5480" t="s">
        <v>33</v>
      </c>
      <c r="O5480">
        <v>6</v>
      </c>
      <c r="P5480">
        <v>2023</v>
      </c>
      <c r="Q5480">
        <v>4</v>
      </c>
      <c r="R5480" t="s">
        <v>100</v>
      </c>
      <c r="S5480">
        <v>2</v>
      </c>
      <c r="T5480">
        <v>18</v>
      </c>
      <c r="U5480">
        <v>6</v>
      </c>
      <c r="V5480">
        <v>0</v>
      </c>
      <c r="W5480" t="s">
        <v>55</v>
      </c>
      <c r="X5480" t="s">
        <v>36</v>
      </c>
      <c r="Y5480">
        <v>238320</v>
      </c>
      <c r="Z5480">
        <v>0.19</v>
      </c>
    </row>
    <row r="5481" spans="1:26" x14ac:dyDescent="0.25">
      <c r="A5481" t="s">
        <v>7416</v>
      </c>
      <c r="B5481" s="1">
        <v>45133</v>
      </c>
      <c r="C5481" t="s">
        <v>1238</v>
      </c>
      <c r="D5481" t="s">
        <v>28</v>
      </c>
      <c r="E5481" t="s">
        <v>40</v>
      </c>
      <c r="F5481" t="s">
        <v>52</v>
      </c>
      <c r="G5481" t="s">
        <v>53</v>
      </c>
      <c r="H5481">
        <v>6</v>
      </c>
      <c r="I5481">
        <v>1665</v>
      </c>
      <c r="J5481">
        <v>30</v>
      </c>
      <c r="K5481">
        <v>6993</v>
      </c>
      <c r="L5481">
        <v>1269.93</v>
      </c>
      <c r="M5481" t="s">
        <v>65</v>
      </c>
      <c r="N5481" t="s">
        <v>44</v>
      </c>
      <c r="O5481">
        <v>3</v>
      </c>
      <c r="P5481">
        <v>2023</v>
      </c>
      <c r="Q5481">
        <v>7</v>
      </c>
      <c r="R5481" t="s">
        <v>125</v>
      </c>
      <c r="S5481">
        <v>3</v>
      </c>
      <c r="T5481">
        <v>30</v>
      </c>
      <c r="U5481">
        <v>5</v>
      </c>
      <c r="V5481">
        <v>3</v>
      </c>
      <c r="W5481" t="s">
        <v>83</v>
      </c>
      <c r="X5481" t="s">
        <v>47</v>
      </c>
      <c r="Y5481">
        <v>299700</v>
      </c>
      <c r="Z5481">
        <v>0.18</v>
      </c>
    </row>
    <row r="5482" spans="1:26" x14ac:dyDescent="0.25">
      <c r="A5482" t="s">
        <v>7417</v>
      </c>
      <c r="B5482" s="1">
        <v>45119</v>
      </c>
      <c r="C5482" t="s">
        <v>6998</v>
      </c>
      <c r="D5482" t="s">
        <v>63</v>
      </c>
      <c r="E5482" t="s">
        <v>51</v>
      </c>
      <c r="F5482" t="s">
        <v>52</v>
      </c>
      <c r="G5482" t="s">
        <v>91</v>
      </c>
      <c r="H5482">
        <v>2</v>
      </c>
      <c r="I5482">
        <v>1496</v>
      </c>
      <c r="J5482">
        <v>14</v>
      </c>
      <c r="K5482">
        <v>2573.12</v>
      </c>
      <c r="L5482">
        <v>295.12</v>
      </c>
      <c r="M5482" t="s">
        <v>65</v>
      </c>
      <c r="N5482" t="s">
        <v>66</v>
      </c>
      <c r="O5482">
        <v>2</v>
      </c>
      <c r="P5482">
        <v>2023</v>
      </c>
      <c r="Q5482">
        <v>7</v>
      </c>
      <c r="R5482" t="s">
        <v>125</v>
      </c>
      <c r="S5482">
        <v>3</v>
      </c>
      <c r="T5482">
        <v>28</v>
      </c>
      <c r="U5482">
        <v>3</v>
      </c>
      <c r="V5482">
        <v>3</v>
      </c>
      <c r="W5482" t="s">
        <v>83</v>
      </c>
      <c r="X5482" t="s">
        <v>47</v>
      </c>
      <c r="Y5482">
        <v>41888</v>
      </c>
      <c r="Z5482">
        <v>0.11</v>
      </c>
    </row>
    <row r="5483" spans="1:26" x14ac:dyDescent="0.25">
      <c r="A5483" t="s">
        <v>7418</v>
      </c>
      <c r="B5483" s="1">
        <v>45267</v>
      </c>
      <c r="C5483" t="s">
        <v>5265</v>
      </c>
      <c r="D5483" t="s">
        <v>28</v>
      </c>
      <c r="E5483" t="s">
        <v>58</v>
      </c>
      <c r="F5483" t="s">
        <v>30</v>
      </c>
      <c r="G5483" t="s">
        <v>31</v>
      </c>
      <c r="H5483">
        <v>6</v>
      </c>
      <c r="I5483">
        <v>719</v>
      </c>
      <c r="J5483">
        <v>26</v>
      </c>
      <c r="K5483">
        <v>3192.36</v>
      </c>
      <c r="L5483">
        <v>286.44</v>
      </c>
      <c r="M5483" t="s">
        <v>65</v>
      </c>
      <c r="N5483" t="s">
        <v>33</v>
      </c>
      <c r="O5483">
        <v>4</v>
      </c>
      <c r="P5483">
        <v>2023</v>
      </c>
      <c r="Q5483">
        <v>12</v>
      </c>
      <c r="R5483" t="s">
        <v>54</v>
      </c>
      <c r="S5483">
        <v>4</v>
      </c>
      <c r="T5483">
        <v>49</v>
      </c>
      <c r="U5483">
        <v>2</v>
      </c>
      <c r="V5483">
        <v>4</v>
      </c>
      <c r="W5483" t="s">
        <v>73</v>
      </c>
      <c r="X5483" t="s">
        <v>47</v>
      </c>
      <c r="Y5483">
        <v>112164</v>
      </c>
      <c r="Z5483">
        <v>0.09</v>
      </c>
    </row>
    <row r="5484" spans="1:26" x14ac:dyDescent="0.25">
      <c r="A5484" t="s">
        <v>7419</v>
      </c>
      <c r="B5484" s="1">
        <v>45040</v>
      </c>
      <c r="C5484" t="s">
        <v>1868</v>
      </c>
      <c r="D5484" t="s">
        <v>50</v>
      </c>
      <c r="E5484" t="s">
        <v>40</v>
      </c>
      <c r="F5484" t="s">
        <v>41</v>
      </c>
      <c r="G5484" t="s">
        <v>59</v>
      </c>
      <c r="H5484">
        <v>1</v>
      </c>
      <c r="I5484">
        <v>1628</v>
      </c>
      <c r="J5484">
        <v>21</v>
      </c>
      <c r="K5484">
        <v>1286.1199999999999</v>
      </c>
      <c r="L5484">
        <v>64.78</v>
      </c>
      <c r="M5484" t="s">
        <v>32</v>
      </c>
      <c r="N5484" t="s">
        <v>44</v>
      </c>
      <c r="O5484">
        <v>2</v>
      </c>
      <c r="P5484">
        <v>2023</v>
      </c>
      <c r="Q5484">
        <v>4</v>
      </c>
      <c r="R5484" t="s">
        <v>100</v>
      </c>
      <c r="S5484">
        <v>2</v>
      </c>
      <c r="T5484">
        <v>17</v>
      </c>
      <c r="U5484">
        <v>5</v>
      </c>
      <c r="V5484">
        <v>1</v>
      </c>
      <c r="W5484" t="s">
        <v>60</v>
      </c>
      <c r="X5484" t="s">
        <v>47</v>
      </c>
      <c r="Y5484">
        <v>34188</v>
      </c>
      <c r="Z5484">
        <v>0.05</v>
      </c>
    </row>
    <row r="5485" spans="1:26" x14ac:dyDescent="0.25">
      <c r="A5485" t="s">
        <v>7420</v>
      </c>
      <c r="B5485" s="1">
        <v>44965</v>
      </c>
      <c r="C5485" t="s">
        <v>1099</v>
      </c>
      <c r="D5485" t="s">
        <v>39</v>
      </c>
      <c r="E5485" t="s">
        <v>40</v>
      </c>
      <c r="F5485" t="s">
        <v>30</v>
      </c>
      <c r="G5485" t="s">
        <v>86</v>
      </c>
      <c r="H5485">
        <v>6</v>
      </c>
      <c r="I5485">
        <v>4101</v>
      </c>
      <c r="J5485">
        <v>30</v>
      </c>
      <c r="K5485">
        <v>17224.2</v>
      </c>
      <c r="L5485">
        <v>3294.41</v>
      </c>
      <c r="M5485" t="s">
        <v>43</v>
      </c>
      <c r="N5485" t="s">
        <v>66</v>
      </c>
      <c r="O5485">
        <v>2</v>
      </c>
      <c r="P5485">
        <v>2023</v>
      </c>
      <c r="Q5485">
        <v>2</v>
      </c>
      <c r="R5485" t="s">
        <v>67</v>
      </c>
      <c r="S5485">
        <v>1</v>
      </c>
      <c r="T5485">
        <v>6</v>
      </c>
      <c r="U5485">
        <v>2</v>
      </c>
      <c r="V5485">
        <v>3</v>
      </c>
      <c r="W5485" t="s">
        <v>83</v>
      </c>
      <c r="X5485" t="s">
        <v>47</v>
      </c>
      <c r="Y5485">
        <v>738180</v>
      </c>
      <c r="Z5485">
        <v>0.19</v>
      </c>
    </row>
    <row r="5486" spans="1:26" x14ac:dyDescent="0.25">
      <c r="A5486" t="s">
        <v>7421</v>
      </c>
      <c r="B5486" s="1">
        <v>45090</v>
      </c>
      <c r="C5486" t="s">
        <v>1346</v>
      </c>
      <c r="D5486" t="s">
        <v>63</v>
      </c>
      <c r="E5486" t="s">
        <v>29</v>
      </c>
      <c r="F5486" t="s">
        <v>30</v>
      </c>
      <c r="G5486" t="s">
        <v>31</v>
      </c>
      <c r="H5486">
        <v>8</v>
      </c>
      <c r="I5486">
        <v>1921</v>
      </c>
      <c r="J5486">
        <v>21</v>
      </c>
      <c r="K5486">
        <v>12140.72</v>
      </c>
      <c r="L5486">
        <v>1283.79</v>
      </c>
      <c r="M5486" t="s">
        <v>65</v>
      </c>
      <c r="N5486" t="s">
        <v>66</v>
      </c>
      <c r="O5486">
        <v>7</v>
      </c>
      <c r="P5486">
        <v>2023</v>
      </c>
      <c r="Q5486">
        <v>6</v>
      </c>
      <c r="R5486" t="s">
        <v>95</v>
      </c>
      <c r="S5486">
        <v>2</v>
      </c>
      <c r="T5486">
        <v>24</v>
      </c>
      <c r="U5486">
        <v>3</v>
      </c>
      <c r="V5486">
        <v>2</v>
      </c>
      <c r="W5486" t="s">
        <v>76</v>
      </c>
      <c r="X5486" t="s">
        <v>47</v>
      </c>
      <c r="Y5486">
        <v>322728</v>
      </c>
      <c r="Z5486">
        <v>0.11</v>
      </c>
    </row>
    <row r="5487" spans="1:26" x14ac:dyDescent="0.25">
      <c r="A5487" t="s">
        <v>7422</v>
      </c>
      <c r="B5487" s="1">
        <v>45207</v>
      </c>
      <c r="C5487" t="s">
        <v>2226</v>
      </c>
      <c r="D5487" t="s">
        <v>63</v>
      </c>
      <c r="E5487" t="s">
        <v>58</v>
      </c>
      <c r="F5487" t="s">
        <v>30</v>
      </c>
      <c r="G5487" t="s">
        <v>86</v>
      </c>
      <c r="H5487">
        <v>8</v>
      </c>
      <c r="I5487">
        <v>4233</v>
      </c>
      <c r="J5487">
        <v>25</v>
      </c>
      <c r="K5487">
        <v>25398</v>
      </c>
      <c r="L5487">
        <v>1503.58</v>
      </c>
      <c r="M5487" t="s">
        <v>32</v>
      </c>
      <c r="N5487" t="s">
        <v>44</v>
      </c>
      <c r="O5487">
        <v>2</v>
      </c>
      <c r="P5487">
        <v>2023</v>
      </c>
      <c r="Q5487">
        <v>10</v>
      </c>
      <c r="R5487" t="s">
        <v>45</v>
      </c>
      <c r="S5487">
        <v>4</v>
      </c>
      <c r="T5487">
        <v>41</v>
      </c>
      <c r="U5487">
        <v>2</v>
      </c>
      <c r="V5487">
        <v>0</v>
      </c>
      <c r="W5487" t="s">
        <v>55</v>
      </c>
      <c r="X5487" t="s">
        <v>36</v>
      </c>
      <c r="Y5487">
        <v>846600</v>
      </c>
      <c r="Z5487">
        <v>0.06</v>
      </c>
    </row>
    <row r="5488" spans="1:26" x14ac:dyDescent="0.25">
      <c r="A5488" t="s">
        <v>7423</v>
      </c>
      <c r="B5488" s="1">
        <v>45085</v>
      </c>
      <c r="C5488" t="s">
        <v>3406</v>
      </c>
      <c r="D5488" t="s">
        <v>50</v>
      </c>
      <c r="E5488" t="s">
        <v>58</v>
      </c>
      <c r="F5488" t="s">
        <v>30</v>
      </c>
      <c r="G5488" t="s">
        <v>64</v>
      </c>
      <c r="H5488">
        <v>8</v>
      </c>
      <c r="I5488">
        <v>2803</v>
      </c>
      <c r="J5488">
        <v>12</v>
      </c>
      <c r="K5488">
        <v>19733.12</v>
      </c>
      <c r="L5488">
        <v>2116.34</v>
      </c>
      <c r="M5488" t="s">
        <v>32</v>
      </c>
      <c r="N5488" t="s">
        <v>44</v>
      </c>
      <c r="O5488">
        <v>3</v>
      </c>
      <c r="P5488">
        <v>2023</v>
      </c>
      <c r="Q5488">
        <v>6</v>
      </c>
      <c r="R5488" t="s">
        <v>95</v>
      </c>
      <c r="S5488">
        <v>2</v>
      </c>
      <c r="T5488">
        <v>23</v>
      </c>
      <c r="U5488">
        <v>2</v>
      </c>
      <c r="V5488">
        <v>4</v>
      </c>
      <c r="W5488" t="s">
        <v>73</v>
      </c>
      <c r="X5488" t="s">
        <v>47</v>
      </c>
      <c r="Y5488">
        <v>269088</v>
      </c>
      <c r="Z5488">
        <v>0.11</v>
      </c>
    </row>
    <row r="5489" spans="1:26" x14ac:dyDescent="0.25">
      <c r="A5489" t="s">
        <v>7424</v>
      </c>
      <c r="B5489" s="1">
        <v>45133</v>
      </c>
      <c r="C5489" t="s">
        <v>4527</v>
      </c>
      <c r="D5489" t="s">
        <v>50</v>
      </c>
      <c r="E5489" t="s">
        <v>40</v>
      </c>
      <c r="F5489" t="s">
        <v>52</v>
      </c>
      <c r="G5489" t="s">
        <v>91</v>
      </c>
      <c r="H5489">
        <v>6</v>
      </c>
      <c r="I5489">
        <v>3809</v>
      </c>
      <c r="J5489">
        <v>12</v>
      </c>
      <c r="K5489">
        <v>20111.52</v>
      </c>
      <c r="L5489">
        <v>1613.26</v>
      </c>
      <c r="M5489" t="s">
        <v>32</v>
      </c>
      <c r="N5489" t="s">
        <v>44</v>
      </c>
      <c r="O5489">
        <v>6</v>
      </c>
      <c r="P5489">
        <v>2023</v>
      </c>
      <c r="Q5489">
        <v>7</v>
      </c>
      <c r="R5489" t="s">
        <v>125</v>
      </c>
      <c r="S5489">
        <v>3</v>
      </c>
      <c r="T5489">
        <v>30</v>
      </c>
      <c r="U5489">
        <v>5</v>
      </c>
      <c r="V5489">
        <v>3</v>
      </c>
      <c r="W5489" t="s">
        <v>83</v>
      </c>
      <c r="X5489" t="s">
        <v>47</v>
      </c>
      <c r="Y5489">
        <v>274248</v>
      </c>
      <c r="Z5489">
        <v>0.08</v>
      </c>
    </row>
    <row r="5490" spans="1:26" x14ac:dyDescent="0.25">
      <c r="A5490" t="s">
        <v>7425</v>
      </c>
      <c r="B5490" s="1">
        <v>45159</v>
      </c>
      <c r="C5490" t="s">
        <v>2333</v>
      </c>
      <c r="D5490" t="s">
        <v>39</v>
      </c>
      <c r="E5490" t="s">
        <v>51</v>
      </c>
      <c r="F5490" t="s">
        <v>30</v>
      </c>
      <c r="G5490" t="s">
        <v>31</v>
      </c>
      <c r="H5490">
        <v>3</v>
      </c>
      <c r="I5490">
        <v>1730</v>
      </c>
      <c r="J5490">
        <v>12</v>
      </c>
      <c r="K5490">
        <v>4567.2</v>
      </c>
      <c r="L5490">
        <v>236.85</v>
      </c>
      <c r="M5490" t="s">
        <v>32</v>
      </c>
      <c r="N5490" t="s">
        <v>33</v>
      </c>
      <c r="O5490">
        <v>7</v>
      </c>
      <c r="P5490">
        <v>2023</v>
      </c>
      <c r="Q5490">
        <v>8</v>
      </c>
      <c r="R5490" t="s">
        <v>72</v>
      </c>
      <c r="S5490">
        <v>3</v>
      </c>
      <c r="T5490">
        <v>34</v>
      </c>
      <c r="U5490">
        <v>4</v>
      </c>
      <c r="V5490">
        <v>1</v>
      </c>
      <c r="W5490" t="s">
        <v>60</v>
      </c>
      <c r="X5490" t="s">
        <v>47</v>
      </c>
      <c r="Y5490">
        <v>62280</v>
      </c>
      <c r="Z5490">
        <v>0.05</v>
      </c>
    </row>
    <row r="5491" spans="1:26" x14ac:dyDescent="0.25">
      <c r="A5491" t="s">
        <v>7426</v>
      </c>
      <c r="B5491" s="1">
        <v>45164</v>
      </c>
      <c r="C5491" t="s">
        <v>1452</v>
      </c>
      <c r="D5491" t="s">
        <v>50</v>
      </c>
      <c r="E5491" t="s">
        <v>29</v>
      </c>
      <c r="F5491" t="s">
        <v>30</v>
      </c>
      <c r="G5491" t="s">
        <v>64</v>
      </c>
      <c r="H5491">
        <v>1</v>
      </c>
      <c r="I5491">
        <v>4662</v>
      </c>
      <c r="J5491">
        <v>25</v>
      </c>
      <c r="K5491">
        <v>3496.5</v>
      </c>
      <c r="L5491">
        <v>684.13</v>
      </c>
      <c r="M5491" t="s">
        <v>43</v>
      </c>
      <c r="N5491" t="s">
        <v>33</v>
      </c>
      <c r="O5491">
        <v>1</v>
      </c>
      <c r="P5491">
        <v>2023</v>
      </c>
      <c r="Q5491">
        <v>8</v>
      </c>
      <c r="R5491" t="s">
        <v>72</v>
      </c>
      <c r="S5491">
        <v>3</v>
      </c>
      <c r="T5491">
        <v>34</v>
      </c>
      <c r="U5491">
        <v>4</v>
      </c>
      <c r="V5491">
        <v>6</v>
      </c>
      <c r="W5491" t="s">
        <v>35</v>
      </c>
      <c r="X5491" t="s">
        <v>36</v>
      </c>
      <c r="Y5491">
        <v>116550</v>
      </c>
      <c r="Z5491">
        <v>0.2</v>
      </c>
    </row>
    <row r="5492" spans="1:26" x14ac:dyDescent="0.25">
      <c r="A5492" t="s">
        <v>7427</v>
      </c>
      <c r="B5492" s="1">
        <v>44956</v>
      </c>
      <c r="C5492" t="s">
        <v>1352</v>
      </c>
      <c r="D5492" t="s">
        <v>63</v>
      </c>
      <c r="E5492" t="s">
        <v>29</v>
      </c>
      <c r="F5492" t="s">
        <v>52</v>
      </c>
      <c r="G5492" t="s">
        <v>79</v>
      </c>
      <c r="H5492">
        <v>9</v>
      </c>
      <c r="I5492">
        <v>3902</v>
      </c>
      <c r="J5492">
        <v>5</v>
      </c>
      <c r="K5492">
        <v>33362.1</v>
      </c>
      <c r="L5492">
        <v>6009.35</v>
      </c>
      <c r="M5492" t="s">
        <v>43</v>
      </c>
      <c r="N5492" t="s">
        <v>44</v>
      </c>
      <c r="O5492">
        <v>5</v>
      </c>
      <c r="P5492">
        <v>2023</v>
      </c>
      <c r="Q5492">
        <v>1</v>
      </c>
      <c r="R5492" t="s">
        <v>34</v>
      </c>
      <c r="S5492">
        <v>1</v>
      </c>
      <c r="T5492">
        <v>5</v>
      </c>
      <c r="U5492">
        <v>5</v>
      </c>
      <c r="V5492">
        <v>1</v>
      </c>
      <c r="W5492" t="s">
        <v>60</v>
      </c>
      <c r="X5492" t="s">
        <v>47</v>
      </c>
      <c r="Y5492">
        <v>175590</v>
      </c>
      <c r="Z5492">
        <v>0.18</v>
      </c>
    </row>
    <row r="5493" spans="1:26" x14ac:dyDescent="0.25">
      <c r="A5493" t="s">
        <v>7428</v>
      </c>
      <c r="B5493" s="1">
        <v>44979</v>
      </c>
      <c r="C5493" t="s">
        <v>3301</v>
      </c>
      <c r="D5493" t="s">
        <v>28</v>
      </c>
      <c r="E5493" t="s">
        <v>40</v>
      </c>
      <c r="F5493" t="s">
        <v>30</v>
      </c>
      <c r="G5493" t="s">
        <v>31</v>
      </c>
      <c r="H5493">
        <v>5</v>
      </c>
      <c r="I5493">
        <v>2185</v>
      </c>
      <c r="J5493">
        <v>19</v>
      </c>
      <c r="K5493">
        <v>8849.25</v>
      </c>
      <c r="L5493">
        <v>1573.64</v>
      </c>
      <c r="M5493" t="s">
        <v>65</v>
      </c>
      <c r="N5493" t="s">
        <v>66</v>
      </c>
      <c r="O5493">
        <v>5</v>
      </c>
      <c r="P5493">
        <v>2023</v>
      </c>
      <c r="Q5493">
        <v>2</v>
      </c>
      <c r="R5493" t="s">
        <v>67</v>
      </c>
      <c r="S5493">
        <v>1</v>
      </c>
      <c r="T5493">
        <v>8</v>
      </c>
      <c r="U5493">
        <v>4</v>
      </c>
      <c r="V5493">
        <v>3</v>
      </c>
      <c r="W5493" t="s">
        <v>83</v>
      </c>
      <c r="X5493" t="s">
        <v>47</v>
      </c>
      <c r="Y5493">
        <v>207575</v>
      </c>
      <c r="Z5493">
        <v>0.18</v>
      </c>
    </row>
    <row r="5494" spans="1:26" x14ac:dyDescent="0.25">
      <c r="A5494" t="s">
        <v>7429</v>
      </c>
      <c r="B5494" s="1">
        <v>44973</v>
      </c>
      <c r="C5494" t="s">
        <v>5443</v>
      </c>
      <c r="D5494" t="s">
        <v>50</v>
      </c>
      <c r="E5494" t="s">
        <v>58</v>
      </c>
      <c r="F5494" t="s">
        <v>30</v>
      </c>
      <c r="G5494" t="s">
        <v>31</v>
      </c>
      <c r="H5494">
        <v>8</v>
      </c>
      <c r="I5494">
        <v>4515</v>
      </c>
      <c r="J5494">
        <v>9</v>
      </c>
      <c r="K5494">
        <v>32869.199999999997</v>
      </c>
      <c r="L5494">
        <v>6118.83</v>
      </c>
      <c r="M5494" t="s">
        <v>32</v>
      </c>
      <c r="N5494" t="s">
        <v>44</v>
      </c>
      <c r="O5494">
        <v>2</v>
      </c>
      <c r="P5494">
        <v>2023</v>
      </c>
      <c r="Q5494">
        <v>2</v>
      </c>
      <c r="R5494" t="s">
        <v>67</v>
      </c>
      <c r="S5494">
        <v>1</v>
      </c>
      <c r="T5494">
        <v>7</v>
      </c>
      <c r="U5494">
        <v>3</v>
      </c>
      <c r="V5494">
        <v>4</v>
      </c>
      <c r="W5494" t="s">
        <v>73</v>
      </c>
      <c r="X5494" t="s">
        <v>47</v>
      </c>
      <c r="Y5494">
        <v>325080</v>
      </c>
      <c r="Z5494">
        <v>0.19</v>
      </c>
    </row>
    <row r="5495" spans="1:26" x14ac:dyDescent="0.25">
      <c r="A5495" t="s">
        <v>7430</v>
      </c>
      <c r="B5495" s="1">
        <v>45146</v>
      </c>
      <c r="C5495" t="s">
        <v>629</v>
      </c>
      <c r="D5495" t="s">
        <v>28</v>
      </c>
      <c r="E5495" t="s">
        <v>40</v>
      </c>
      <c r="F5495" t="s">
        <v>30</v>
      </c>
      <c r="G5495" t="s">
        <v>31</v>
      </c>
      <c r="H5495">
        <v>9</v>
      </c>
      <c r="I5495">
        <v>2686</v>
      </c>
      <c r="J5495">
        <v>22</v>
      </c>
      <c r="K5495">
        <v>18855.72</v>
      </c>
      <c r="L5495">
        <v>2872.72</v>
      </c>
      <c r="M5495" t="s">
        <v>43</v>
      </c>
      <c r="N5495" t="s">
        <v>33</v>
      </c>
      <c r="O5495">
        <v>6</v>
      </c>
      <c r="P5495">
        <v>2023</v>
      </c>
      <c r="Q5495">
        <v>8</v>
      </c>
      <c r="R5495" t="s">
        <v>72</v>
      </c>
      <c r="S5495">
        <v>3</v>
      </c>
      <c r="T5495">
        <v>32</v>
      </c>
      <c r="U5495">
        <v>2</v>
      </c>
      <c r="V5495">
        <v>2</v>
      </c>
      <c r="W5495" t="s">
        <v>76</v>
      </c>
      <c r="X5495" t="s">
        <v>47</v>
      </c>
      <c r="Y5495">
        <v>531828</v>
      </c>
      <c r="Z5495">
        <v>0.15</v>
      </c>
    </row>
    <row r="5496" spans="1:26" x14ac:dyDescent="0.25">
      <c r="A5496" t="s">
        <v>7431</v>
      </c>
      <c r="B5496" s="1">
        <v>45263</v>
      </c>
      <c r="C5496" t="s">
        <v>302</v>
      </c>
      <c r="D5496" t="s">
        <v>28</v>
      </c>
      <c r="E5496" t="s">
        <v>29</v>
      </c>
      <c r="F5496" t="s">
        <v>41</v>
      </c>
      <c r="G5496" t="s">
        <v>42</v>
      </c>
      <c r="H5496">
        <v>7</v>
      </c>
      <c r="I5496">
        <v>3369</v>
      </c>
      <c r="J5496">
        <v>2</v>
      </c>
      <c r="K5496">
        <v>23111.34</v>
      </c>
      <c r="L5496">
        <v>2835.79</v>
      </c>
      <c r="M5496" t="s">
        <v>65</v>
      </c>
      <c r="N5496" t="s">
        <v>44</v>
      </c>
      <c r="O5496">
        <v>2</v>
      </c>
      <c r="P5496">
        <v>2023</v>
      </c>
      <c r="Q5496">
        <v>12</v>
      </c>
      <c r="R5496" t="s">
        <v>54</v>
      </c>
      <c r="S5496">
        <v>4</v>
      </c>
      <c r="T5496">
        <v>49</v>
      </c>
      <c r="U5496">
        <v>2</v>
      </c>
      <c r="V5496">
        <v>0</v>
      </c>
      <c r="W5496" t="s">
        <v>55</v>
      </c>
      <c r="X5496" t="s">
        <v>36</v>
      </c>
      <c r="Y5496">
        <v>47166</v>
      </c>
      <c r="Z5496">
        <v>0.12</v>
      </c>
    </row>
    <row r="5497" spans="1:26" x14ac:dyDescent="0.25">
      <c r="A5497" t="s">
        <v>7432</v>
      </c>
      <c r="B5497" s="1">
        <v>45170</v>
      </c>
      <c r="C5497" t="s">
        <v>2815</v>
      </c>
      <c r="D5497" t="s">
        <v>39</v>
      </c>
      <c r="E5497" t="s">
        <v>58</v>
      </c>
      <c r="F5497" t="s">
        <v>52</v>
      </c>
      <c r="G5497" t="s">
        <v>79</v>
      </c>
      <c r="H5497">
        <v>3</v>
      </c>
      <c r="I5497">
        <v>2404</v>
      </c>
      <c r="J5497">
        <v>18</v>
      </c>
      <c r="K5497">
        <v>5913.84</v>
      </c>
      <c r="L5497">
        <v>863.25</v>
      </c>
      <c r="M5497" t="s">
        <v>32</v>
      </c>
      <c r="N5497" t="s">
        <v>66</v>
      </c>
      <c r="O5497">
        <v>2</v>
      </c>
      <c r="P5497">
        <v>2023</v>
      </c>
      <c r="Q5497">
        <v>9</v>
      </c>
      <c r="R5497" t="s">
        <v>80</v>
      </c>
      <c r="S5497">
        <v>3</v>
      </c>
      <c r="T5497">
        <v>35</v>
      </c>
      <c r="U5497">
        <v>1</v>
      </c>
      <c r="V5497">
        <v>5</v>
      </c>
      <c r="W5497" t="s">
        <v>46</v>
      </c>
      <c r="X5497" t="s">
        <v>47</v>
      </c>
      <c r="Y5497">
        <v>129816</v>
      </c>
      <c r="Z5497">
        <v>0.15</v>
      </c>
    </row>
    <row r="5498" spans="1:26" x14ac:dyDescent="0.25">
      <c r="A5498" t="s">
        <v>7433</v>
      </c>
      <c r="B5498" s="1">
        <v>45218</v>
      </c>
      <c r="C5498" t="s">
        <v>113</v>
      </c>
      <c r="D5498" t="s">
        <v>39</v>
      </c>
      <c r="E5498" t="s">
        <v>58</v>
      </c>
      <c r="F5498" t="s">
        <v>52</v>
      </c>
      <c r="G5498" t="s">
        <v>91</v>
      </c>
      <c r="H5498">
        <v>4</v>
      </c>
      <c r="I5498">
        <v>2589</v>
      </c>
      <c r="J5498">
        <v>13</v>
      </c>
      <c r="K5498">
        <v>9009.7199999999993</v>
      </c>
      <c r="L5498">
        <v>928.36</v>
      </c>
      <c r="M5498" t="s">
        <v>65</v>
      </c>
      <c r="N5498" t="s">
        <v>33</v>
      </c>
      <c r="O5498">
        <v>4</v>
      </c>
      <c r="P5498">
        <v>2023</v>
      </c>
      <c r="Q5498">
        <v>10</v>
      </c>
      <c r="R5498" t="s">
        <v>45</v>
      </c>
      <c r="S5498">
        <v>4</v>
      </c>
      <c r="T5498">
        <v>42</v>
      </c>
      <c r="U5498">
        <v>3</v>
      </c>
      <c r="V5498">
        <v>4</v>
      </c>
      <c r="W5498" t="s">
        <v>73</v>
      </c>
      <c r="X5498" t="s">
        <v>47</v>
      </c>
      <c r="Y5498">
        <v>134628</v>
      </c>
      <c r="Z5498">
        <v>0.1</v>
      </c>
    </row>
    <row r="5499" spans="1:26" x14ac:dyDescent="0.25">
      <c r="A5499" t="s">
        <v>7434</v>
      </c>
      <c r="B5499" s="1">
        <v>45157</v>
      </c>
      <c r="C5499" t="s">
        <v>1630</v>
      </c>
      <c r="D5499" t="s">
        <v>63</v>
      </c>
      <c r="E5499" t="s">
        <v>29</v>
      </c>
      <c r="F5499" t="s">
        <v>52</v>
      </c>
      <c r="G5499" t="s">
        <v>53</v>
      </c>
      <c r="H5499">
        <v>4</v>
      </c>
      <c r="I5499">
        <v>1066</v>
      </c>
      <c r="J5499">
        <v>25</v>
      </c>
      <c r="K5499">
        <v>3198</v>
      </c>
      <c r="L5499">
        <v>493.39</v>
      </c>
      <c r="M5499" t="s">
        <v>65</v>
      </c>
      <c r="N5499" t="s">
        <v>66</v>
      </c>
      <c r="O5499">
        <v>7</v>
      </c>
      <c r="P5499">
        <v>2023</v>
      </c>
      <c r="Q5499">
        <v>8</v>
      </c>
      <c r="R5499" t="s">
        <v>72</v>
      </c>
      <c r="S5499">
        <v>3</v>
      </c>
      <c r="T5499">
        <v>33</v>
      </c>
      <c r="U5499">
        <v>3</v>
      </c>
      <c r="V5499">
        <v>6</v>
      </c>
      <c r="W5499" t="s">
        <v>35</v>
      </c>
      <c r="X5499" t="s">
        <v>36</v>
      </c>
      <c r="Y5499">
        <v>106600</v>
      </c>
      <c r="Z5499">
        <v>0.15</v>
      </c>
    </row>
    <row r="5500" spans="1:26" x14ac:dyDescent="0.25">
      <c r="A5500" t="s">
        <v>7435</v>
      </c>
      <c r="B5500" s="1">
        <v>45215</v>
      </c>
      <c r="C5500" t="s">
        <v>3034</v>
      </c>
      <c r="D5500" t="s">
        <v>50</v>
      </c>
      <c r="E5500" t="s">
        <v>51</v>
      </c>
      <c r="F5500" t="s">
        <v>41</v>
      </c>
      <c r="G5500" t="s">
        <v>59</v>
      </c>
      <c r="H5500">
        <v>9</v>
      </c>
      <c r="I5500">
        <v>2209</v>
      </c>
      <c r="J5500">
        <v>1</v>
      </c>
      <c r="K5500">
        <v>19682.189999999999</v>
      </c>
      <c r="L5500">
        <v>1549.76</v>
      </c>
      <c r="M5500" t="s">
        <v>32</v>
      </c>
      <c r="N5500" t="s">
        <v>33</v>
      </c>
      <c r="O5500">
        <v>2</v>
      </c>
      <c r="P5500">
        <v>2023</v>
      </c>
      <c r="Q5500">
        <v>10</v>
      </c>
      <c r="R5500" t="s">
        <v>45</v>
      </c>
      <c r="S5500">
        <v>4</v>
      </c>
      <c r="T5500">
        <v>42</v>
      </c>
      <c r="U5500">
        <v>3</v>
      </c>
      <c r="V5500">
        <v>1</v>
      </c>
      <c r="W5500" t="s">
        <v>60</v>
      </c>
      <c r="X5500" t="s">
        <v>47</v>
      </c>
      <c r="Y5500">
        <v>19881</v>
      </c>
      <c r="Z5500">
        <v>0.08</v>
      </c>
    </row>
    <row r="5501" spans="1:26" x14ac:dyDescent="0.25">
      <c r="A5501" t="s">
        <v>7436</v>
      </c>
      <c r="B5501" s="1">
        <v>45043</v>
      </c>
      <c r="C5501" t="s">
        <v>796</v>
      </c>
      <c r="D5501" t="s">
        <v>63</v>
      </c>
      <c r="E5501" t="s">
        <v>58</v>
      </c>
      <c r="F5501" t="s">
        <v>41</v>
      </c>
      <c r="G5501" t="s">
        <v>59</v>
      </c>
      <c r="H5501">
        <v>9</v>
      </c>
      <c r="I5501">
        <v>1346</v>
      </c>
      <c r="J5501">
        <v>11</v>
      </c>
      <c r="K5501">
        <v>10781.46</v>
      </c>
      <c r="L5501">
        <v>949.24</v>
      </c>
      <c r="M5501" t="s">
        <v>32</v>
      </c>
      <c r="N5501" t="s">
        <v>44</v>
      </c>
      <c r="O5501">
        <v>3</v>
      </c>
      <c r="P5501">
        <v>2023</v>
      </c>
      <c r="Q5501">
        <v>4</v>
      </c>
      <c r="R5501" t="s">
        <v>100</v>
      </c>
      <c r="S5501">
        <v>2</v>
      </c>
      <c r="T5501">
        <v>17</v>
      </c>
      <c r="U5501">
        <v>5</v>
      </c>
      <c r="V5501">
        <v>4</v>
      </c>
      <c r="W5501" t="s">
        <v>73</v>
      </c>
      <c r="X5501" t="s">
        <v>47</v>
      </c>
      <c r="Y5501">
        <v>133254</v>
      </c>
      <c r="Z5501">
        <v>0.09</v>
      </c>
    </row>
    <row r="5502" spans="1:26" x14ac:dyDescent="0.25">
      <c r="A5502" t="s">
        <v>7437</v>
      </c>
      <c r="B5502" s="1">
        <v>45066</v>
      </c>
      <c r="C5502" t="s">
        <v>165</v>
      </c>
      <c r="D5502" t="s">
        <v>28</v>
      </c>
      <c r="E5502" t="s">
        <v>29</v>
      </c>
      <c r="F5502" t="s">
        <v>30</v>
      </c>
      <c r="G5502" t="s">
        <v>86</v>
      </c>
      <c r="H5502">
        <v>5</v>
      </c>
      <c r="I5502">
        <v>553</v>
      </c>
      <c r="J5502">
        <v>18</v>
      </c>
      <c r="K5502">
        <v>2267.3000000000002</v>
      </c>
      <c r="L5502">
        <v>449.01</v>
      </c>
      <c r="M5502" t="s">
        <v>65</v>
      </c>
      <c r="N5502" t="s">
        <v>33</v>
      </c>
      <c r="O5502">
        <v>1</v>
      </c>
      <c r="P5502">
        <v>2023</v>
      </c>
      <c r="Q5502">
        <v>5</v>
      </c>
      <c r="R5502" t="s">
        <v>238</v>
      </c>
      <c r="S5502">
        <v>2</v>
      </c>
      <c r="T5502">
        <v>20</v>
      </c>
      <c r="U5502">
        <v>3</v>
      </c>
      <c r="V5502">
        <v>6</v>
      </c>
      <c r="W5502" t="s">
        <v>35</v>
      </c>
      <c r="X5502" t="s">
        <v>36</v>
      </c>
      <c r="Y5502">
        <v>49770</v>
      </c>
      <c r="Z5502">
        <v>0.2</v>
      </c>
    </row>
    <row r="5503" spans="1:26" x14ac:dyDescent="0.25">
      <c r="A5503" t="s">
        <v>7438</v>
      </c>
      <c r="B5503" s="1">
        <v>44989</v>
      </c>
      <c r="C5503" t="s">
        <v>906</v>
      </c>
      <c r="D5503" t="s">
        <v>28</v>
      </c>
      <c r="E5503" t="s">
        <v>58</v>
      </c>
      <c r="F5503" t="s">
        <v>30</v>
      </c>
      <c r="G5503" t="s">
        <v>31</v>
      </c>
      <c r="H5503">
        <v>9</v>
      </c>
      <c r="I5503">
        <v>4221</v>
      </c>
      <c r="J5503">
        <v>30</v>
      </c>
      <c r="K5503">
        <v>26592.3</v>
      </c>
      <c r="L5503">
        <v>3074.86</v>
      </c>
      <c r="M5503" t="s">
        <v>43</v>
      </c>
      <c r="N5503" t="s">
        <v>33</v>
      </c>
      <c r="O5503">
        <v>7</v>
      </c>
      <c r="P5503">
        <v>2023</v>
      </c>
      <c r="Q5503">
        <v>3</v>
      </c>
      <c r="R5503" t="s">
        <v>105</v>
      </c>
      <c r="S5503">
        <v>1</v>
      </c>
      <c r="T5503">
        <v>9</v>
      </c>
      <c r="U5503">
        <v>1</v>
      </c>
      <c r="V5503">
        <v>6</v>
      </c>
      <c r="W5503" t="s">
        <v>35</v>
      </c>
      <c r="X5503" t="s">
        <v>36</v>
      </c>
      <c r="Y5503">
        <v>1139670</v>
      </c>
      <c r="Z5503">
        <v>0.12</v>
      </c>
    </row>
    <row r="5504" spans="1:26" x14ac:dyDescent="0.25">
      <c r="A5504" t="s">
        <v>7439</v>
      </c>
      <c r="B5504" s="1">
        <v>44966</v>
      </c>
      <c r="C5504" t="s">
        <v>3406</v>
      </c>
      <c r="D5504" t="s">
        <v>50</v>
      </c>
      <c r="E5504" t="s">
        <v>58</v>
      </c>
      <c r="F5504" t="s">
        <v>30</v>
      </c>
      <c r="G5504" t="s">
        <v>31</v>
      </c>
      <c r="H5504">
        <v>3</v>
      </c>
      <c r="I5504">
        <v>1275</v>
      </c>
      <c r="J5504">
        <v>7</v>
      </c>
      <c r="K5504">
        <v>3557.25</v>
      </c>
      <c r="L5504">
        <v>181.54</v>
      </c>
      <c r="M5504" t="s">
        <v>65</v>
      </c>
      <c r="N5504" t="s">
        <v>33</v>
      </c>
      <c r="O5504">
        <v>6</v>
      </c>
      <c r="P5504">
        <v>2023</v>
      </c>
      <c r="Q5504">
        <v>2</v>
      </c>
      <c r="R5504" t="s">
        <v>67</v>
      </c>
      <c r="S5504">
        <v>1</v>
      </c>
      <c r="T5504">
        <v>6</v>
      </c>
      <c r="U5504">
        <v>2</v>
      </c>
      <c r="V5504">
        <v>4</v>
      </c>
      <c r="W5504" t="s">
        <v>73</v>
      </c>
      <c r="X5504" t="s">
        <v>47</v>
      </c>
      <c r="Y5504">
        <v>26775</v>
      </c>
      <c r="Z5504">
        <v>0.05</v>
      </c>
    </row>
    <row r="5505" spans="1:26" x14ac:dyDescent="0.25">
      <c r="A5505" t="s">
        <v>7440</v>
      </c>
      <c r="B5505" s="1">
        <v>45003</v>
      </c>
      <c r="C5505" t="s">
        <v>2880</v>
      </c>
      <c r="D5505" t="s">
        <v>50</v>
      </c>
      <c r="E5505" t="s">
        <v>40</v>
      </c>
      <c r="F5505" t="s">
        <v>41</v>
      </c>
      <c r="G5505" t="s">
        <v>42</v>
      </c>
      <c r="H5505">
        <v>6</v>
      </c>
      <c r="I5505">
        <v>4373</v>
      </c>
      <c r="J5505">
        <v>1</v>
      </c>
      <c r="K5505">
        <v>25975.62</v>
      </c>
      <c r="L5505">
        <v>4435.99</v>
      </c>
      <c r="M5505" t="s">
        <v>65</v>
      </c>
      <c r="N5505" t="s">
        <v>44</v>
      </c>
      <c r="O5505">
        <v>6</v>
      </c>
      <c r="P5505">
        <v>2023</v>
      </c>
      <c r="Q5505">
        <v>3</v>
      </c>
      <c r="R5505" t="s">
        <v>105</v>
      </c>
      <c r="S5505">
        <v>1</v>
      </c>
      <c r="T5505">
        <v>11</v>
      </c>
      <c r="U5505">
        <v>3</v>
      </c>
      <c r="V5505">
        <v>6</v>
      </c>
      <c r="W5505" t="s">
        <v>35</v>
      </c>
      <c r="X5505" t="s">
        <v>36</v>
      </c>
      <c r="Y5505">
        <v>26238</v>
      </c>
      <c r="Z5505">
        <v>0.17</v>
      </c>
    </row>
    <row r="5506" spans="1:26" x14ac:dyDescent="0.25">
      <c r="A5506" t="s">
        <v>7441</v>
      </c>
      <c r="B5506" s="1">
        <v>45094</v>
      </c>
      <c r="C5506" t="s">
        <v>975</v>
      </c>
      <c r="D5506" t="s">
        <v>28</v>
      </c>
      <c r="E5506" t="s">
        <v>51</v>
      </c>
      <c r="F5506" t="s">
        <v>30</v>
      </c>
      <c r="G5506" t="s">
        <v>64</v>
      </c>
      <c r="H5506">
        <v>9</v>
      </c>
      <c r="I5506">
        <v>2355</v>
      </c>
      <c r="J5506">
        <v>3</v>
      </c>
      <c r="K5506">
        <v>20559.150000000001</v>
      </c>
      <c r="L5506">
        <v>1108.1500000000001</v>
      </c>
      <c r="M5506" t="s">
        <v>43</v>
      </c>
      <c r="N5506" t="s">
        <v>66</v>
      </c>
      <c r="O5506">
        <v>3</v>
      </c>
      <c r="P5506">
        <v>2023</v>
      </c>
      <c r="Q5506">
        <v>6</v>
      </c>
      <c r="R5506" t="s">
        <v>95</v>
      </c>
      <c r="S5506">
        <v>2</v>
      </c>
      <c r="T5506">
        <v>24</v>
      </c>
      <c r="U5506">
        <v>3</v>
      </c>
      <c r="V5506">
        <v>6</v>
      </c>
      <c r="W5506" t="s">
        <v>35</v>
      </c>
      <c r="X5506" t="s">
        <v>36</v>
      </c>
      <c r="Y5506">
        <v>63585</v>
      </c>
      <c r="Z5506">
        <v>0.05</v>
      </c>
    </row>
    <row r="5507" spans="1:26" x14ac:dyDescent="0.25">
      <c r="A5507" t="s">
        <v>7442</v>
      </c>
      <c r="B5507" s="1">
        <v>44997</v>
      </c>
      <c r="C5507" t="s">
        <v>1220</v>
      </c>
      <c r="D5507" t="s">
        <v>39</v>
      </c>
      <c r="E5507" t="s">
        <v>29</v>
      </c>
      <c r="F5507" t="s">
        <v>30</v>
      </c>
      <c r="G5507" t="s">
        <v>86</v>
      </c>
      <c r="H5507">
        <v>9</v>
      </c>
      <c r="I5507">
        <v>1140</v>
      </c>
      <c r="J5507">
        <v>30</v>
      </c>
      <c r="K5507">
        <v>7182</v>
      </c>
      <c r="L5507">
        <v>735.61</v>
      </c>
      <c r="M5507" t="s">
        <v>65</v>
      </c>
      <c r="N5507" t="s">
        <v>33</v>
      </c>
      <c r="O5507">
        <v>1</v>
      </c>
      <c r="P5507">
        <v>2023</v>
      </c>
      <c r="Q5507">
        <v>3</v>
      </c>
      <c r="R5507" t="s">
        <v>105</v>
      </c>
      <c r="S5507">
        <v>1</v>
      </c>
      <c r="T5507">
        <v>11</v>
      </c>
      <c r="U5507">
        <v>3</v>
      </c>
      <c r="V5507">
        <v>0</v>
      </c>
      <c r="W5507" t="s">
        <v>55</v>
      </c>
      <c r="X5507" t="s">
        <v>36</v>
      </c>
      <c r="Y5507">
        <v>307800</v>
      </c>
      <c r="Z5507">
        <v>0.1</v>
      </c>
    </row>
    <row r="5508" spans="1:26" x14ac:dyDescent="0.25">
      <c r="A5508" t="s">
        <v>7443</v>
      </c>
      <c r="B5508" s="1">
        <v>45098</v>
      </c>
      <c r="C5508" t="s">
        <v>2973</v>
      </c>
      <c r="D5508" t="s">
        <v>28</v>
      </c>
      <c r="E5508" t="s">
        <v>29</v>
      </c>
      <c r="F5508" t="s">
        <v>52</v>
      </c>
      <c r="G5508" t="s">
        <v>53</v>
      </c>
      <c r="H5508">
        <v>7</v>
      </c>
      <c r="I5508">
        <v>3558</v>
      </c>
      <c r="J5508">
        <v>21</v>
      </c>
      <c r="K5508">
        <v>19675.740000000002</v>
      </c>
      <c r="L5508">
        <v>3378.8</v>
      </c>
      <c r="M5508" t="s">
        <v>65</v>
      </c>
      <c r="N5508" t="s">
        <v>66</v>
      </c>
      <c r="O5508">
        <v>1</v>
      </c>
      <c r="P5508">
        <v>2023</v>
      </c>
      <c r="Q5508">
        <v>6</v>
      </c>
      <c r="R5508" t="s">
        <v>95</v>
      </c>
      <c r="S5508">
        <v>2</v>
      </c>
      <c r="T5508">
        <v>25</v>
      </c>
      <c r="U5508">
        <v>4</v>
      </c>
      <c r="V5508">
        <v>3</v>
      </c>
      <c r="W5508" t="s">
        <v>83</v>
      </c>
      <c r="X5508" t="s">
        <v>47</v>
      </c>
      <c r="Y5508">
        <v>523026</v>
      </c>
      <c r="Z5508">
        <v>0.17</v>
      </c>
    </row>
    <row r="5509" spans="1:26" x14ac:dyDescent="0.25">
      <c r="A5509" t="s">
        <v>7444</v>
      </c>
      <c r="B5509" s="1">
        <v>45193</v>
      </c>
      <c r="C5509" t="s">
        <v>2970</v>
      </c>
      <c r="D5509" t="s">
        <v>28</v>
      </c>
      <c r="E5509" t="s">
        <v>51</v>
      </c>
      <c r="F5509" t="s">
        <v>41</v>
      </c>
      <c r="G5509" t="s">
        <v>42</v>
      </c>
      <c r="H5509">
        <v>7</v>
      </c>
      <c r="I5509">
        <v>1665</v>
      </c>
      <c r="J5509">
        <v>20</v>
      </c>
      <c r="K5509">
        <v>9324</v>
      </c>
      <c r="L5509">
        <v>1554.98</v>
      </c>
      <c r="M5509" t="s">
        <v>65</v>
      </c>
      <c r="N5509" t="s">
        <v>44</v>
      </c>
      <c r="O5509">
        <v>5</v>
      </c>
      <c r="P5509">
        <v>2023</v>
      </c>
      <c r="Q5509">
        <v>9</v>
      </c>
      <c r="R5509" t="s">
        <v>80</v>
      </c>
      <c r="S5509">
        <v>3</v>
      </c>
      <c r="T5509">
        <v>39</v>
      </c>
      <c r="U5509">
        <v>5</v>
      </c>
      <c r="V5509">
        <v>0</v>
      </c>
      <c r="W5509" t="s">
        <v>55</v>
      </c>
      <c r="X5509" t="s">
        <v>36</v>
      </c>
      <c r="Y5509">
        <v>233100</v>
      </c>
      <c r="Z5509">
        <v>0.17</v>
      </c>
    </row>
    <row r="5510" spans="1:26" x14ac:dyDescent="0.25">
      <c r="A5510" t="s">
        <v>7445</v>
      </c>
      <c r="B5510" s="1">
        <v>45262</v>
      </c>
      <c r="C5510" t="s">
        <v>4868</v>
      </c>
      <c r="D5510" t="s">
        <v>28</v>
      </c>
      <c r="E5510" t="s">
        <v>29</v>
      </c>
      <c r="F5510" t="s">
        <v>41</v>
      </c>
      <c r="G5510" t="s">
        <v>59</v>
      </c>
      <c r="H5510">
        <v>8</v>
      </c>
      <c r="I5510">
        <v>1678</v>
      </c>
      <c r="J5510">
        <v>22</v>
      </c>
      <c r="K5510">
        <v>10470.719999999999</v>
      </c>
      <c r="L5510">
        <v>565.54</v>
      </c>
      <c r="M5510" t="s">
        <v>43</v>
      </c>
      <c r="N5510" t="s">
        <v>33</v>
      </c>
      <c r="O5510">
        <v>4</v>
      </c>
      <c r="P5510">
        <v>2023</v>
      </c>
      <c r="Q5510">
        <v>12</v>
      </c>
      <c r="R5510" t="s">
        <v>54</v>
      </c>
      <c r="S5510">
        <v>4</v>
      </c>
      <c r="T5510">
        <v>48</v>
      </c>
      <c r="U5510">
        <v>1</v>
      </c>
      <c r="V5510">
        <v>6</v>
      </c>
      <c r="W5510" t="s">
        <v>35</v>
      </c>
      <c r="X5510" t="s">
        <v>36</v>
      </c>
      <c r="Y5510">
        <v>295328</v>
      </c>
      <c r="Z5510">
        <v>0.05</v>
      </c>
    </row>
    <row r="5511" spans="1:26" x14ac:dyDescent="0.25">
      <c r="A5511" t="s">
        <v>7446</v>
      </c>
      <c r="B5511" s="1">
        <v>45052</v>
      </c>
      <c r="C5511" t="s">
        <v>278</v>
      </c>
      <c r="D5511" t="s">
        <v>63</v>
      </c>
      <c r="E5511" t="s">
        <v>58</v>
      </c>
      <c r="F5511" t="s">
        <v>30</v>
      </c>
      <c r="G5511" t="s">
        <v>86</v>
      </c>
      <c r="H5511">
        <v>9</v>
      </c>
      <c r="I5511">
        <v>1190</v>
      </c>
      <c r="J5511">
        <v>30</v>
      </c>
      <c r="K5511">
        <v>7497</v>
      </c>
      <c r="L5511">
        <v>1158.8900000000001</v>
      </c>
      <c r="M5511" t="s">
        <v>32</v>
      </c>
      <c r="N5511" t="s">
        <v>33</v>
      </c>
      <c r="O5511">
        <v>7</v>
      </c>
      <c r="P5511">
        <v>2023</v>
      </c>
      <c r="Q5511">
        <v>5</v>
      </c>
      <c r="R5511" t="s">
        <v>238</v>
      </c>
      <c r="S5511">
        <v>2</v>
      </c>
      <c r="T5511">
        <v>18</v>
      </c>
      <c r="U5511">
        <v>1</v>
      </c>
      <c r="V5511">
        <v>6</v>
      </c>
      <c r="W5511" t="s">
        <v>35</v>
      </c>
      <c r="X5511" t="s">
        <v>36</v>
      </c>
      <c r="Y5511">
        <v>321300</v>
      </c>
      <c r="Z5511">
        <v>0.15</v>
      </c>
    </row>
    <row r="5512" spans="1:26" x14ac:dyDescent="0.25">
      <c r="A5512" t="s">
        <v>7447</v>
      </c>
      <c r="B5512" s="1">
        <v>45092</v>
      </c>
      <c r="C5512" t="s">
        <v>2534</v>
      </c>
      <c r="D5512" t="s">
        <v>50</v>
      </c>
      <c r="E5512" t="s">
        <v>40</v>
      </c>
      <c r="F5512" t="s">
        <v>52</v>
      </c>
      <c r="G5512" t="s">
        <v>79</v>
      </c>
      <c r="H5512">
        <v>6</v>
      </c>
      <c r="I5512">
        <v>4540</v>
      </c>
      <c r="J5512">
        <v>4</v>
      </c>
      <c r="K5512">
        <v>26150.400000000001</v>
      </c>
      <c r="L5512">
        <v>1846.33</v>
      </c>
      <c r="M5512" t="s">
        <v>43</v>
      </c>
      <c r="N5512" t="s">
        <v>66</v>
      </c>
      <c r="O5512">
        <v>1</v>
      </c>
      <c r="P5512">
        <v>2023</v>
      </c>
      <c r="Q5512">
        <v>6</v>
      </c>
      <c r="R5512" t="s">
        <v>95</v>
      </c>
      <c r="S5512">
        <v>2</v>
      </c>
      <c r="T5512">
        <v>24</v>
      </c>
      <c r="U5512">
        <v>3</v>
      </c>
      <c r="V5512">
        <v>4</v>
      </c>
      <c r="W5512" t="s">
        <v>73</v>
      </c>
      <c r="X5512" t="s">
        <v>47</v>
      </c>
      <c r="Y5512">
        <v>108960</v>
      </c>
      <c r="Z5512">
        <v>7.0000000000000007E-2</v>
      </c>
    </row>
    <row r="5513" spans="1:26" x14ac:dyDescent="0.25">
      <c r="A5513" t="s">
        <v>7448</v>
      </c>
      <c r="B5513" s="1">
        <v>45214</v>
      </c>
      <c r="C5513" t="s">
        <v>1199</v>
      </c>
      <c r="D5513" t="s">
        <v>63</v>
      </c>
      <c r="E5513" t="s">
        <v>40</v>
      </c>
      <c r="F5513" t="s">
        <v>52</v>
      </c>
      <c r="G5513" t="s">
        <v>91</v>
      </c>
      <c r="H5513">
        <v>6</v>
      </c>
      <c r="I5513">
        <v>1625</v>
      </c>
      <c r="J5513">
        <v>25</v>
      </c>
      <c r="K5513">
        <v>7312.5</v>
      </c>
      <c r="L5513">
        <v>1101.73</v>
      </c>
      <c r="M5513" t="s">
        <v>65</v>
      </c>
      <c r="N5513" t="s">
        <v>44</v>
      </c>
      <c r="O5513">
        <v>4</v>
      </c>
      <c r="P5513">
        <v>2023</v>
      </c>
      <c r="Q5513">
        <v>10</v>
      </c>
      <c r="R5513" t="s">
        <v>45</v>
      </c>
      <c r="S5513">
        <v>4</v>
      </c>
      <c r="T5513">
        <v>42</v>
      </c>
      <c r="U5513">
        <v>3</v>
      </c>
      <c r="V5513">
        <v>0</v>
      </c>
      <c r="W5513" t="s">
        <v>55</v>
      </c>
      <c r="X5513" t="s">
        <v>36</v>
      </c>
      <c r="Y5513">
        <v>243750</v>
      </c>
      <c r="Z5513">
        <v>0.15</v>
      </c>
    </row>
    <row r="5514" spans="1:26" x14ac:dyDescent="0.25">
      <c r="A5514" t="s">
        <v>7449</v>
      </c>
      <c r="B5514" s="1">
        <v>45149</v>
      </c>
      <c r="C5514" t="s">
        <v>1083</v>
      </c>
      <c r="D5514" t="s">
        <v>39</v>
      </c>
      <c r="E5514" t="s">
        <v>40</v>
      </c>
      <c r="F5514" t="s">
        <v>52</v>
      </c>
      <c r="G5514" t="s">
        <v>53</v>
      </c>
      <c r="H5514">
        <v>5</v>
      </c>
      <c r="I5514">
        <v>3241</v>
      </c>
      <c r="J5514">
        <v>22</v>
      </c>
      <c r="K5514">
        <v>12639.9</v>
      </c>
      <c r="L5514">
        <v>2312.16</v>
      </c>
      <c r="M5514" t="s">
        <v>65</v>
      </c>
      <c r="N5514" t="s">
        <v>66</v>
      </c>
      <c r="O5514">
        <v>7</v>
      </c>
      <c r="P5514">
        <v>2023</v>
      </c>
      <c r="Q5514">
        <v>8</v>
      </c>
      <c r="R5514" t="s">
        <v>72</v>
      </c>
      <c r="S5514">
        <v>3</v>
      </c>
      <c r="T5514">
        <v>32</v>
      </c>
      <c r="U5514">
        <v>2</v>
      </c>
      <c r="V5514">
        <v>5</v>
      </c>
      <c r="W5514" t="s">
        <v>46</v>
      </c>
      <c r="X5514" t="s">
        <v>47</v>
      </c>
      <c r="Y5514">
        <v>356510</v>
      </c>
      <c r="Z5514">
        <v>0.18</v>
      </c>
    </row>
    <row r="5515" spans="1:26" x14ac:dyDescent="0.25">
      <c r="A5515" t="s">
        <v>7450</v>
      </c>
      <c r="B5515" s="1">
        <v>45268</v>
      </c>
      <c r="C5515" t="s">
        <v>4441</v>
      </c>
      <c r="D5515" t="s">
        <v>28</v>
      </c>
      <c r="E5515" t="s">
        <v>40</v>
      </c>
      <c r="F5515" t="s">
        <v>30</v>
      </c>
      <c r="G5515" t="s">
        <v>86</v>
      </c>
      <c r="H5515">
        <v>4</v>
      </c>
      <c r="I5515">
        <v>4000</v>
      </c>
      <c r="J5515">
        <v>1</v>
      </c>
      <c r="K5515">
        <v>15840</v>
      </c>
      <c r="L5515">
        <v>1923.05</v>
      </c>
      <c r="M5515" t="s">
        <v>32</v>
      </c>
      <c r="N5515" t="s">
        <v>44</v>
      </c>
      <c r="O5515">
        <v>6</v>
      </c>
      <c r="P5515">
        <v>2023</v>
      </c>
      <c r="Q5515">
        <v>12</v>
      </c>
      <c r="R5515" t="s">
        <v>54</v>
      </c>
      <c r="S5515">
        <v>4</v>
      </c>
      <c r="T5515">
        <v>49</v>
      </c>
      <c r="U5515">
        <v>2</v>
      </c>
      <c r="V5515">
        <v>5</v>
      </c>
      <c r="W5515" t="s">
        <v>46</v>
      </c>
      <c r="X5515" t="s">
        <v>47</v>
      </c>
      <c r="Y5515">
        <v>16000</v>
      </c>
      <c r="Z5515">
        <v>0.12</v>
      </c>
    </row>
    <row r="5516" spans="1:26" x14ac:dyDescent="0.25">
      <c r="A5516" t="s">
        <v>7451</v>
      </c>
      <c r="B5516" s="1">
        <v>44957</v>
      </c>
      <c r="C5516" t="s">
        <v>1871</v>
      </c>
      <c r="D5516" t="s">
        <v>63</v>
      </c>
      <c r="E5516" t="s">
        <v>58</v>
      </c>
      <c r="F5516" t="s">
        <v>30</v>
      </c>
      <c r="G5516" t="s">
        <v>64</v>
      </c>
      <c r="H5516">
        <v>9</v>
      </c>
      <c r="I5516">
        <v>3701</v>
      </c>
      <c r="J5516">
        <v>3</v>
      </c>
      <c r="K5516">
        <v>32309.73</v>
      </c>
      <c r="L5516">
        <v>6183.19</v>
      </c>
      <c r="M5516" t="s">
        <v>32</v>
      </c>
      <c r="N5516" t="s">
        <v>66</v>
      </c>
      <c r="O5516">
        <v>3</v>
      </c>
      <c r="P5516">
        <v>2023</v>
      </c>
      <c r="Q5516">
        <v>1</v>
      </c>
      <c r="R5516" t="s">
        <v>34</v>
      </c>
      <c r="S5516">
        <v>1</v>
      </c>
      <c r="T5516">
        <v>5</v>
      </c>
      <c r="U5516">
        <v>5</v>
      </c>
      <c r="V5516">
        <v>2</v>
      </c>
      <c r="W5516" t="s">
        <v>76</v>
      </c>
      <c r="X5516" t="s">
        <v>47</v>
      </c>
      <c r="Y5516">
        <v>99927</v>
      </c>
      <c r="Z5516">
        <v>0.19</v>
      </c>
    </row>
    <row r="5517" spans="1:26" x14ac:dyDescent="0.25">
      <c r="A5517" t="s">
        <v>7452</v>
      </c>
      <c r="B5517" s="1">
        <v>44998</v>
      </c>
      <c r="C5517" t="s">
        <v>5545</v>
      </c>
      <c r="D5517" t="s">
        <v>39</v>
      </c>
      <c r="E5517" t="s">
        <v>29</v>
      </c>
      <c r="F5517" t="s">
        <v>41</v>
      </c>
      <c r="G5517" t="s">
        <v>116</v>
      </c>
      <c r="H5517">
        <v>2</v>
      </c>
      <c r="I5517">
        <v>4755</v>
      </c>
      <c r="J5517">
        <v>13</v>
      </c>
      <c r="K5517">
        <v>8273.7000000000007</v>
      </c>
      <c r="L5517">
        <v>1417.51</v>
      </c>
      <c r="M5517" t="s">
        <v>32</v>
      </c>
      <c r="N5517" t="s">
        <v>44</v>
      </c>
      <c r="O5517">
        <v>6</v>
      </c>
      <c r="P5517">
        <v>2023</v>
      </c>
      <c r="Q5517">
        <v>3</v>
      </c>
      <c r="R5517" t="s">
        <v>105</v>
      </c>
      <c r="S5517">
        <v>1</v>
      </c>
      <c r="T5517">
        <v>11</v>
      </c>
      <c r="U5517">
        <v>3</v>
      </c>
      <c r="V5517">
        <v>1</v>
      </c>
      <c r="W5517" t="s">
        <v>60</v>
      </c>
      <c r="X5517" t="s">
        <v>47</v>
      </c>
      <c r="Y5517">
        <v>123630</v>
      </c>
      <c r="Z5517">
        <v>0.17</v>
      </c>
    </row>
    <row r="5518" spans="1:26" x14ac:dyDescent="0.25">
      <c r="A5518" t="s">
        <v>7453</v>
      </c>
      <c r="B5518" s="1">
        <v>45082</v>
      </c>
      <c r="C5518" t="s">
        <v>972</v>
      </c>
      <c r="D5518" t="s">
        <v>39</v>
      </c>
      <c r="E5518" t="s">
        <v>58</v>
      </c>
      <c r="F5518" t="s">
        <v>52</v>
      </c>
      <c r="G5518" t="s">
        <v>79</v>
      </c>
      <c r="H5518">
        <v>10</v>
      </c>
      <c r="I5518">
        <v>614</v>
      </c>
      <c r="J5518">
        <v>30</v>
      </c>
      <c r="K5518">
        <v>4298</v>
      </c>
      <c r="L5518">
        <v>605.74</v>
      </c>
      <c r="M5518" t="s">
        <v>43</v>
      </c>
      <c r="N5518" t="s">
        <v>66</v>
      </c>
      <c r="O5518">
        <v>7</v>
      </c>
      <c r="P5518">
        <v>2023</v>
      </c>
      <c r="Q5518">
        <v>6</v>
      </c>
      <c r="R5518" t="s">
        <v>95</v>
      </c>
      <c r="S5518">
        <v>2</v>
      </c>
      <c r="T5518">
        <v>23</v>
      </c>
      <c r="U5518">
        <v>2</v>
      </c>
      <c r="V5518">
        <v>1</v>
      </c>
      <c r="W5518" t="s">
        <v>60</v>
      </c>
      <c r="X5518" t="s">
        <v>47</v>
      </c>
      <c r="Y5518">
        <v>184200</v>
      </c>
      <c r="Z5518">
        <v>0.14000000000000001</v>
      </c>
    </row>
    <row r="5519" spans="1:26" x14ac:dyDescent="0.25">
      <c r="A5519" t="s">
        <v>7454</v>
      </c>
      <c r="B5519" s="1">
        <v>44980</v>
      </c>
      <c r="C5519" t="s">
        <v>1388</v>
      </c>
      <c r="D5519" t="s">
        <v>50</v>
      </c>
      <c r="E5519" t="s">
        <v>58</v>
      </c>
      <c r="F5519" t="s">
        <v>52</v>
      </c>
      <c r="G5519" t="s">
        <v>53</v>
      </c>
      <c r="H5519">
        <v>10</v>
      </c>
      <c r="I5519">
        <v>311</v>
      </c>
      <c r="J5519">
        <v>17</v>
      </c>
      <c r="K5519">
        <v>2581.3000000000002</v>
      </c>
      <c r="L5519">
        <v>286.04000000000002</v>
      </c>
      <c r="M5519" t="s">
        <v>65</v>
      </c>
      <c r="N5519" t="s">
        <v>66</v>
      </c>
      <c r="O5519">
        <v>7</v>
      </c>
      <c r="P5519">
        <v>2023</v>
      </c>
      <c r="Q5519">
        <v>2</v>
      </c>
      <c r="R5519" t="s">
        <v>67</v>
      </c>
      <c r="S5519">
        <v>1</v>
      </c>
      <c r="T5519">
        <v>8</v>
      </c>
      <c r="U5519">
        <v>4</v>
      </c>
      <c r="V5519">
        <v>4</v>
      </c>
      <c r="W5519" t="s">
        <v>73</v>
      </c>
      <c r="X5519" t="s">
        <v>47</v>
      </c>
      <c r="Y5519">
        <v>52870</v>
      </c>
      <c r="Z5519">
        <v>0.11</v>
      </c>
    </row>
    <row r="5520" spans="1:26" x14ac:dyDescent="0.25">
      <c r="A5520" t="s">
        <v>7455</v>
      </c>
      <c r="B5520" s="1">
        <v>45136</v>
      </c>
      <c r="C5520" t="s">
        <v>2110</v>
      </c>
      <c r="D5520" t="s">
        <v>63</v>
      </c>
      <c r="E5520" t="s">
        <v>40</v>
      </c>
      <c r="F5520" t="s">
        <v>30</v>
      </c>
      <c r="G5520" t="s">
        <v>86</v>
      </c>
      <c r="H5520">
        <v>2</v>
      </c>
      <c r="I5520">
        <v>2499</v>
      </c>
      <c r="J5520">
        <v>25</v>
      </c>
      <c r="K5520">
        <v>3748.5</v>
      </c>
      <c r="L5520">
        <v>348.94</v>
      </c>
      <c r="M5520" t="s">
        <v>43</v>
      </c>
      <c r="N5520" t="s">
        <v>66</v>
      </c>
      <c r="O5520">
        <v>3</v>
      </c>
      <c r="P5520">
        <v>2023</v>
      </c>
      <c r="Q5520">
        <v>7</v>
      </c>
      <c r="R5520" t="s">
        <v>125</v>
      </c>
      <c r="S5520">
        <v>3</v>
      </c>
      <c r="T5520">
        <v>30</v>
      </c>
      <c r="U5520">
        <v>5</v>
      </c>
      <c r="V5520">
        <v>6</v>
      </c>
      <c r="W5520" t="s">
        <v>35</v>
      </c>
      <c r="X5520" t="s">
        <v>36</v>
      </c>
      <c r="Y5520">
        <v>124950</v>
      </c>
      <c r="Z5520">
        <v>0.09</v>
      </c>
    </row>
    <row r="5521" spans="1:26" x14ac:dyDescent="0.25">
      <c r="A5521" t="s">
        <v>7456</v>
      </c>
      <c r="B5521" s="1">
        <v>45171</v>
      </c>
      <c r="C5521" t="s">
        <v>4119</v>
      </c>
      <c r="D5521" t="s">
        <v>28</v>
      </c>
      <c r="E5521" t="s">
        <v>58</v>
      </c>
      <c r="F5521" t="s">
        <v>52</v>
      </c>
      <c r="G5521" t="s">
        <v>79</v>
      </c>
      <c r="H5521">
        <v>3</v>
      </c>
      <c r="I5521">
        <v>2861</v>
      </c>
      <c r="J5521">
        <v>18</v>
      </c>
      <c r="K5521">
        <v>7038.06</v>
      </c>
      <c r="L5521">
        <v>1353.89</v>
      </c>
      <c r="M5521" t="s">
        <v>32</v>
      </c>
      <c r="N5521" t="s">
        <v>44</v>
      </c>
      <c r="O5521">
        <v>3</v>
      </c>
      <c r="P5521">
        <v>2023</v>
      </c>
      <c r="Q5521">
        <v>9</v>
      </c>
      <c r="R5521" t="s">
        <v>80</v>
      </c>
      <c r="S5521">
        <v>3</v>
      </c>
      <c r="T5521">
        <v>35</v>
      </c>
      <c r="U5521">
        <v>1</v>
      </c>
      <c r="V5521">
        <v>6</v>
      </c>
      <c r="W5521" t="s">
        <v>35</v>
      </c>
      <c r="X5521" t="s">
        <v>36</v>
      </c>
      <c r="Y5521">
        <v>154494</v>
      </c>
      <c r="Z5521">
        <v>0.19</v>
      </c>
    </row>
    <row r="5522" spans="1:26" x14ac:dyDescent="0.25">
      <c r="A5522" t="s">
        <v>7457</v>
      </c>
      <c r="B5522" s="1">
        <v>45181</v>
      </c>
      <c r="C5522" t="s">
        <v>970</v>
      </c>
      <c r="D5522" t="s">
        <v>28</v>
      </c>
      <c r="E5522" t="s">
        <v>58</v>
      </c>
      <c r="F5522" t="s">
        <v>41</v>
      </c>
      <c r="G5522" t="s">
        <v>42</v>
      </c>
      <c r="H5522">
        <v>5</v>
      </c>
      <c r="I5522">
        <v>143</v>
      </c>
      <c r="J5522">
        <v>17</v>
      </c>
      <c r="K5522">
        <v>593.45000000000005</v>
      </c>
      <c r="L5522">
        <v>86.84</v>
      </c>
      <c r="M5522" t="s">
        <v>43</v>
      </c>
      <c r="N5522" t="s">
        <v>44</v>
      </c>
      <c r="O5522">
        <v>4</v>
      </c>
      <c r="P5522">
        <v>2023</v>
      </c>
      <c r="Q5522">
        <v>9</v>
      </c>
      <c r="R5522" t="s">
        <v>80</v>
      </c>
      <c r="S5522">
        <v>3</v>
      </c>
      <c r="T5522">
        <v>37</v>
      </c>
      <c r="U5522">
        <v>3</v>
      </c>
      <c r="V5522">
        <v>2</v>
      </c>
      <c r="W5522" t="s">
        <v>76</v>
      </c>
      <c r="X5522" t="s">
        <v>47</v>
      </c>
      <c r="Y5522">
        <v>12155</v>
      </c>
      <c r="Z5522">
        <v>0.15</v>
      </c>
    </row>
    <row r="5523" spans="1:26" x14ac:dyDescent="0.25">
      <c r="A5523" t="s">
        <v>7458</v>
      </c>
      <c r="B5523" s="1">
        <v>45089</v>
      </c>
      <c r="C5523" t="s">
        <v>3410</v>
      </c>
      <c r="D5523" t="s">
        <v>28</v>
      </c>
      <c r="E5523" t="s">
        <v>51</v>
      </c>
      <c r="F5523" t="s">
        <v>52</v>
      </c>
      <c r="G5523" t="s">
        <v>79</v>
      </c>
      <c r="H5523">
        <v>9</v>
      </c>
      <c r="I5523">
        <v>1924</v>
      </c>
      <c r="J5523">
        <v>13</v>
      </c>
      <c r="K5523">
        <v>15064.92</v>
      </c>
      <c r="L5523">
        <v>1723.45</v>
      </c>
      <c r="M5523" t="s">
        <v>43</v>
      </c>
      <c r="N5523" t="s">
        <v>33</v>
      </c>
      <c r="O5523">
        <v>7</v>
      </c>
      <c r="P5523">
        <v>2023</v>
      </c>
      <c r="Q5523">
        <v>6</v>
      </c>
      <c r="R5523" t="s">
        <v>95</v>
      </c>
      <c r="S5523">
        <v>2</v>
      </c>
      <c r="T5523">
        <v>24</v>
      </c>
      <c r="U5523">
        <v>3</v>
      </c>
      <c r="V5523">
        <v>1</v>
      </c>
      <c r="W5523" t="s">
        <v>60</v>
      </c>
      <c r="X5523" t="s">
        <v>47</v>
      </c>
      <c r="Y5523">
        <v>225108</v>
      </c>
      <c r="Z5523">
        <v>0.11</v>
      </c>
    </row>
    <row r="5524" spans="1:26" x14ac:dyDescent="0.25">
      <c r="A5524" t="s">
        <v>7459</v>
      </c>
      <c r="B5524" s="1">
        <v>45285</v>
      </c>
      <c r="C5524" t="s">
        <v>1009</v>
      </c>
      <c r="D5524" t="s">
        <v>28</v>
      </c>
      <c r="E5524" t="s">
        <v>40</v>
      </c>
      <c r="F5524" t="s">
        <v>41</v>
      </c>
      <c r="G5524" t="s">
        <v>42</v>
      </c>
      <c r="H5524">
        <v>7</v>
      </c>
      <c r="I5524">
        <v>1596</v>
      </c>
      <c r="J5524">
        <v>27</v>
      </c>
      <c r="K5524">
        <v>8155.56</v>
      </c>
      <c r="L5524">
        <v>724.12</v>
      </c>
      <c r="M5524" t="s">
        <v>32</v>
      </c>
      <c r="N5524" t="s">
        <v>44</v>
      </c>
      <c r="O5524">
        <v>1</v>
      </c>
      <c r="P5524">
        <v>2023</v>
      </c>
      <c r="Q5524">
        <v>12</v>
      </c>
      <c r="R5524" t="s">
        <v>54</v>
      </c>
      <c r="S5524">
        <v>4</v>
      </c>
      <c r="T5524">
        <v>52</v>
      </c>
      <c r="U5524">
        <v>5</v>
      </c>
      <c r="V5524">
        <v>1</v>
      </c>
      <c r="W5524" t="s">
        <v>60</v>
      </c>
      <c r="X5524" t="s">
        <v>47</v>
      </c>
      <c r="Y5524">
        <v>301644</v>
      </c>
      <c r="Z5524">
        <v>0.09</v>
      </c>
    </row>
    <row r="5525" spans="1:26" x14ac:dyDescent="0.25">
      <c r="A5525" t="s">
        <v>7460</v>
      </c>
      <c r="B5525" s="1">
        <v>45080</v>
      </c>
      <c r="C5525" t="s">
        <v>874</v>
      </c>
      <c r="D5525" t="s">
        <v>63</v>
      </c>
      <c r="E5525" t="s">
        <v>51</v>
      </c>
      <c r="F5525" t="s">
        <v>30</v>
      </c>
      <c r="G5525" t="s">
        <v>31</v>
      </c>
      <c r="H5525">
        <v>2</v>
      </c>
      <c r="I5525">
        <v>4084</v>
      </c>
      <c r="J5525">
        <v>22</v>
      </c>
      <c r="K5525">
        <v>6371.04</v>
      </c>
      <c r="L5525">
        <v>712.12</v>
      </c>
      <c r="M5525" t="s">
        <v>43</v>
      </c>
      <c r="N5525" t="s">
        <v>33</v>
      </c>
      <c r="O5525">
        <v>7</v>
      </c>
      <c r="P5525">
        <v>2023</v>
      </c>
      <c r="Q5525">
        <v>6</v>
      </c>
      <c r="R5525" t="s">
        <v>95</v>
      </c>
      <c r="S5525">
        <v>2</v>
      </c>
      <c r="T5525">
        <v>22</v>
      </c>
      <c r="U5525">
        <v>1</v>
      </c>
      <c r="V5525">
        <v>6</v>
      </c>
      <c r="W5525" t="s">
        <v>35</v>
      </c>
      <c r="X5525" t="s">
        <v>36</v>
      </c>
      <c r="Y5525">
        <v>179696</v>
      </c>
      <c r="Z5525">
        <v>0.11</v>
      </c>
    </row>
    <row r="5526" spans="1:26" x14ac:dyDescent="0.25">
      <c r="A5526" t="s">
        <v>7461</v>
      </c>
      <c r="B5526" s="1">
        <v>45247</v>
      </c>
      <c r="C5526" t="s">
        <v>5230</v>
      </c>
      <c r="D5526" t="s">
        <v>39</v>
      </c>
      <c r="E5526" t="s">
        <v>58</v>
      </c>
      <c r="F5526" t="s">
        <v>41</v>
      </c>
      <c r="G5526" t="s">
        <v>42</v>
      </c>
      <c r="H5526">
        <v>10</v>
      </c>
      <c r="I5526">
        <v>1189</v>
      </c>
      <c r="J5526">
        <v>16</v>
      </c>
      <c r="K5526">
        <v>9987.6</v>
      </c>
      <c r="L5526">
        <v>1365.06</v>
      </c>
      <c r="M5526" t="s">
        <v>43</v>
      </c>
      <c r="N5526" t="s">
        <v>66</v>
      </c>
      <c r="O5526">
        <v>6</v>
      </c>
      <c r="P5526">
        <v>2023</v>
      </c>
      <c r="Q5526">
        <v>11</v>
      </c>
      <c r="R5526" t="s">
        <v>92</v>
      </c>
      <c r="S5526">
        <v>4</v>
      </c>
      <c r="T5526">
        <v>46</v>
      </c>
      <c r="U5526">
        <v>3</v>
      </c>
      <c r="V5526">
        <v>5</v>
      </c>
      <c r="W5526" t="s">
        <v>46</v>
      </c>
      <c r="X5526" t="s">
        <v>47</v>
      </c>
      <c r="Y5526">
        <v>190240</v>
      </c>
      <c r="Z5526">
        <v>0.14000000000000001</v>
      </c>
    </row>
    <row r="5527" spans="1:26" x14ac:dyDescent="0.25">
      <c r="A5527" t="s">
        <v>7462</v>
      </c>
      <c r="B5527" s="1">
        <v>45078</v>
      </c>
      <c r="C5527" t="s">
        <v>2882</v>
      </c>
      <c r="D5527" t="s">
        <v>63</v>
      </c>
      <c r="E5527" t="s">
        <v>29</v>
      </c>
      <c r="F5527" t="s">
        <v>52</v>
      </c>
      <c r="G5527" t="s">
        <v>91</v>
      </c>
      <c r="H5527">
        <v>10</v>
      </c>
      <c r="I5527">
        <v>1907</v>
      </c>
      <c r="J5527">
        <v>10</v>
      </c>
      <c r="K5527">
        <v>17163</v>
      </c>
      <c r="L5527">
        <v>2106.39</v>
      </c>
      <c r="M5527" t="s">
        <v>65</v>
      </c>
      <c r="N5527" t="s">
        <v>33</v>
      </c>
      <c r="O5527">
        <v>3</v>
      </c>
      <c r="P5527">
        <v>2023</v>
      </c>
      <c r="Q5527">
        <v>6</v>
      </c>
      <c r="R5527" t="s">
        <v>95</v>
      </c>
      <c r="S5527">
        <v>2</v>
      </c>
      <c r="T5527">
        <v>22</v>
      </c>
      <c r="U5527">
        <v>1</v>
      </c>
      <c r="V5527">
        <v>4</v>
      </c>
      <c r="W5527" t="s">
        <v>73</v>
      </c>
      <c r="X5527" t="s">
        <v>47</v>
      </c>
      <c r="Y5527">
        <v>190700</v>
      </c>
      <c r="Z5527">
        <v>0.12</v>
      </c>
    </row>
    <row r="5528" spans="1:26" x14ac:dyDescent="0.25">
      <c r="A5528" t="s">
        <v>7463</v>
      </c>
      <c r="B5528" s="1">
        <v>45051</v>
      </c>
      <c r="C5528" t="s">
        <v>2340</v>
      </c>
      <c r="D5528" t="s">
        <v>39</v>
      </c>
      <c r="E5528" t="s">
        <v>58</v>
      </c>
      <c r="F5528" t="s">
        <v>52</v>
      </c>
      <c r="G5528" t="s">
        <v>53</v>
      </c>
      <c r="H5528">
        <v>6</v>
      </c>
      <c r="I5528">
        <v>3627</v>
      </c>
      <c r="J5528">
        <v>0</v>
      </c>
      <c r="K5528">
        <v>21762</v>
      </c>
      <c r="L5528">
        <v>4188.95</v>
      </c>
      <c r="M5528" t="s">
        <v>65</v>
      </c>
      <c r="N5528" t="s">
        <v>33</v>
      </c>
      <c r="O5528">
        <v>7</v>
      </c>
      <c r="P5528">
        <v>2023</v>
      </c>
      <c r="Q5528">
        <v>5</v>
      </c>
      <c r="R5528" t="s">
        <v>238</v>
      </c>
      <c r="S5528">
        <v>2</v>
      </c>
      <c r="T5528">
        <v>18</v>
      </c>
      <c r="U5528">
        <v>1</v>
      </c>
      <c r="V5528">
        <v>5</v>
      </c>
      <c r="W5528" t="s">
        <v>46</v>
      </c>
      <c r="X5528" t="s">
        <v>47</v>
      </c>
      <c r="Y5528">
        <v>0</v>
      </c>
      <c r="Z5528">
        <v>0.19</v>
      </c>
    </row>
    <row r="5529" spans="1:26" x14ac:dyDescent="0.25">
      <c r="A5529" t="s">
        <v>7464</v>
      </c>
      <c r="B5529" s="1">
        <v>45153</v>
      </c>
      <c r="C5529" t="s">
        <v>2676</v>
      </c>
      <c r="D5529" t="s">
        <v>50</v>
      </c>
      <c r="E5529" t="s">
        <v>40</v>
      </c>
      <c r="F5529" t="s">
        <v>41</v>
      </c>
      <c r="G5529" t="s">
        <v>42</v>
      </c>
      <c r="H5529">
        <v>10</v>
      </c>
      <c r="I5529">
        <v>4280</v>
      </c>
      <c r="J5529">
        <v>29</v>
      </c>
      <c r="K5529">
        <v>30388</v>
      </c>
      <c r="L5529">
        <v>6034.38</v>
      </c>
      <c r="M5529" t="s">
        <v>43</v>
      </c>
      <c r="N5529" t="s">
        <v>44</v>
      </c>
      <c r="O5529">
        <v>5</v>
      </c>
      <c r="P5529">
        <v>2023</v>
      </c>
      <c r="Q5529">
        <v>8</v>
      </c>
      <c r="R5529" t="s">
        <v>72</v>
      </c>
      <c r="S5529">
        <v>3</v>
      </c>
      <c r="T5529">
        <v>33</v>
      </c>
      <c r="U5529">
        <v>3</v>
      </c>
      <c r="V5529">
        <v>2</v>
      </c>
      <c r="W5529" t="s">
        <v>76</v>
      </c>
      <c r="X5529" t="s">
        <v>47</v>
      </c>
      <c r="Y5529">
        <v>1241200</v>
      </c>
      <c r="Z5529">
        <v>0.2</v>
      </c>
    </row>
    <row r="5530" spans="1:26" x14ac:dyDescent="0.25">
      <c r="A5530" t="s">
        <v>7465</v>
      </c>
      <c r="B5530" s="1">
        <v>45044</v>
      </c>
      <c r="C5530" t="s">
        <v>2276</v>
      </c>
      <c r="D5530" t="s">
        <v>39</v>
      </c>
      <c r="E5530" t="s">
        <v>29</v>
      </c>
      <c r="F5530" t="s">
        <v>30</v>
      </c>
      <c r="G5530" t="s">
        <v>31</v>
      </c>
      <c r="H5530">
        <v>4</v>
      </c>
      <c r="I5530">
        <v>3597</v>
      </c>
      <c r="J5530">
        <v>19</v>
      </c>
      <c r="K5530">
        <v>11654.28</v>
      </c>
      <c r="L5530">
        <v>1837.16</v>
      </c>
      <c r="M5530" t="s">
        <v>65</v>
      </c>
      <c r="N5530" t="s">
        <v>44</v>
      </c>
      <c r="O5530">
        <v>4</v>
      </c>
      <c r="P5530">
        <v>2023</v>
      </c>
      <c r="Q5530">
        <v>4</v>
      </c>
      <c r="R5530" t="s">
        <v>100</v>
      </c>
      <c r="S5530">
        <v>2</v>
      </c>
      <c r="T5530">
        <v>17</v>
      </c>
      <c r="U5530">
        <v>5</v>
      </c>
      <c r="V5530">
        <v>5</v>
      </c>
      <c r="W5530" t="s">
        <v>46</v>
      </c>
      <c r="X5530" t="s">
        <v>47</v>
      </c>
      <c r="Y5530">
        <v>273372</v>
      </c>
      <c r="Z5530">
        <v>0.16</v>
      </c>
    </row>
    <row r="5531" spans="1:26" x14ac:dyDescent="0.25">
      <c r="A5531" t="s">
        <v>7466</v>
      </c>
      <c r="B5531" s="1">
        <v>45095</v>
      </c>
      <c r="C5531" t="s">
        <v>6032</v>
      </c>
      <c r="D5531" t="s">
        <v>28</v>
      </c>
      <c r="E5531" t="s">
        <v>58</v>
      </c>
      <c r="F5531" t="s">
        <v>52</v>
      </c>
      <c r="G5531" t="s">
        <v>91</v>
      </c>
      <c r="H5531">
        <v>6</v>
      </c>
      <c r="I5531">
        <v>4475</v>
      </c>
      <c r="J5531">
        <v>25</v>
      </c>
      <c r="K5531">
        <v>20137.5</v>
      </c>
      <c r="L5531">
        <v>2723.37</v>
      </c>
      <c r="M5531" t="s">
        <v>43</v>
      </c>
      <c r="N5531" t="s">
        <v>66</v>
      </c>
      <c r="O5531">
        <v>4</v>
      </c>
      <c r="P5531">
        <v>2023</v>
      </c>
      <c r="Q5531">
        <v>6</v>
      </c>
      <c r="R5531" t="s">
        <v>95</v>
      </c>
      <c r="S5531">
        <v>2</v>
      </c>
      <c r="T5531">
        <v>25</v>
      </c>
      <c r="U5531">
        <v>4</v>
      </c>
      <c r="V5531">
        <v>0</v>
      </c>
      <c r="W5531" t="s">
        <v>55</v>
      </c>
      <c r="X5531" t="s">
        <v>36</v>
      </c>
      <c r="Y5531">
        <v>671250</v>
      </c>
      <c r="Z5531">
        <v>0.14000000000000001</v>
      </c>
    </row>
    <row r="5532" spans="1:26" x14ac:dyDescent="0.25">
      <c r="A5532" t="s">
        <v>7467</v>
      </c>
      <c r="B5532" s="1">
        <v>45103</v>
      </c>
      <c r="C5532" t="s">
        <v>4348</v>
      </c>
      <c r="D5532" t="s">
        <v>39</v>
      </c>
      <c r="E5532" t="s">
        <v>51</v>
      </c>
      <c r="F5532" t="s">
        <v>52</v>
      </c>
      <c r="G5532" t="s">
        <v>91</v>
      </c>
      <c r="H5532">
        <v>6</v>
      </c>
      <c r="I5532">
        <v>3048</v>
      </c>
      <c r="J5532">
        <v>21</v>
      </c>
      <c r="K5532">
        <v>14447.52</v>
      </c>
      <c r="L5532">
        <v>2310.4699999999998</v>
      </c>
      <c r="M5532" t="s">
        <v>43</v>
      </c>
      <c r="N5532" t="s">
        <v>66</v>
      </c>
      <c r="O5532">
        <v>2</v>
      </c>
      <c r="P5532">
        <v>2023</v>
      </c>
      <c r="Q5532">
        <v>6</v>
      </c>
      <c r="R5532" t="s">
        <v>95</v>
      </c>
      <c r="S5532">
        <v>2</v>
      </c>
      <c r="T5532">
        <v>26</v>
      </c>
      <c r="U5532">
        <v>5</v>
      </c>
      <c r="V5532">
        <v>1</v>
      </c>
      <c r="W5532" t="s">
        <v>60</v>
      </c>
      <c r="X5532" t="s">
        <v>47</v>
      </c>
      <c r="Y5532">
        <v>384048</v>
      </c>
      <c r="Z5532">
        <v>0.16</v>
      </c>
    </row>
    <row r="5533" spans="1:26" x14ac:dyDescent="0.25">
      <c r="A5533" t="s">
        <v>7468</v>
      </c>
      <c r="B5533" s="1">
        <v>45083</v>
      </c>
      <c r="C5533" t="s">
        <v>5055</v>
      </c>
      <c r="D5533" t="s">
        <v>28</v>
      </c>
      <c r="E5533" t="s">
        <v>51</v>
      </c>
      <c r="F5533" t="s">
        <v>41</v>
      </c>
      <c r="G5533" t="s">
        <v>116</v>
      </c>
      <c r="H5533">
        <v>8</v>
      </c>
      <c r="I5533">
        <v>4527</v>
      </c>
      <c r="J5533">
        <v>9</v>
      </c>
      <c r="K5533">
        <v>32956.559999999998</v>
      </c>
      <c r="L5533">
        <v>4375.38</v>
      </c>
      <c r="M5533" t="s">
        <v>43</v>
      </c>
      <c r="N5533" t="s">
        <v>33</v>
      </c>
      <c r="O5533">
        <v>2</v>
      </c>
      <c r="P5533">
        <v>2023</v>
      </c>
      <c r="Q5533">
        <v>6</v>
      </c>
      <c r="R5533" t="s">
        <v>95</v>
      </c>
      <c r="S5533">
        <v>2</v>
      </c>
      <c r="T5533">
        <v>23</v>
      </c>
      <c r="U5533">
        <v>2</v>
      </c>
      <c r="V5533">
        <v>2</v>
      </c>
      <c r="W5533" t="s">
        <v>76</v>
      </c>
      <c r="X5533" t="s">
        <v>47</v>
      </c>
      <c r="Y5533">
        <v>325944</v>
      </c>
      <c r="Z5533">
        <v>0.13</v>
      </c>
    </row>
    <row r="5534" spans="1:26" x14ac:dyDescent="0.25">
      <c r="A5534" t="s">
        <v>7469</v>
      </c>
      <c r="B5534" s="1">
        <v>45067</v>
      </c>
      <c r="C5534" t="s">
        <v>272</v>
      </c>
      <c r="D5534" t="s">
        <v>39</v>
      </c>
      <c r="E5534" t="s">
        <v>51</v>
      </c>
      <c r="F5534" t="s">
        <v>30</v>
      </c>
      <c r="G5534" t="s">
        <v>64</v>
      </c>
      <c r="H5534">
        <v>2</v>
      </c>
      <c r="I5534">
        <v>4166</v>
      </c>
      <c r="J5534">
        <v>25</v>
      </c>
      <c r="K5534">
        <v>6249</v>
      </c>
      <c r="L5534">
        <v>875.8</v>
      </c>
      <c r="M5534" t="s">
        <v>32</v>
      </c>
      <c r="N5534" t="s">
        <v>33</v>
      </c>
      <c r="O5534">
        <v>7</v>
      </c>
      <c r="P5534">
        <v>2023</v>
      </c>
      <c r="Q5534">
        <v>5</v>
      </c>
      <c r="R5534" t="s">
        <v>238</v>
      </c>
      <c r="S5534">
        <v>2</v>
      </c>
      <c r="T5534">
        <v>21</v>
      </c>
      <c r="U5534">
        <v>4</v>
      </c>
      <c r="V5534">
        <v>0</v>
      </c>
      <c r="W5534" t="s">
        <v>55</v>
      </c>
      <c r="X5534" t="s">
        <v>36</v>
      </c>
      <c r="Y5534">
        <v>208300</v>
      </c>
      <c r="Z5534">
        <v>0.14000000000000001</v>
      </c>
    </row>
    <row r="5535" spans="1:26" x14ac:dyDescent="0.25">
      <c r="A5535" t="s">
        <v>7470</v>
      </c>
      <c r="B5535" s="1">
        <v>45155</v>
      </c>
      <c r="C5535" t="s">
        <v>1304</v>
      </c>
      <c r="D5535" t="s">
        <v>28</v>
      </c>
      <c r="E5535" t="s">
        <v>51</v>
      </c>
      <c r="F5535" t="s">
        <v>30</v>
      </c>
      <c r="G5535" t="s">
        <v>64</v>
      </c>
      <c r="H5535">
        <v>7</v>
      </c>
      <c r="I5535">
        <v>2492</v>
      </c>
      <c r="J5535">
        <v>23</v>
      </c>
      <c r="K5535">
        <v>13431.88</v>
      </c>
      <c r="L5535">
        <v>1092.8699999999999</v>
      </c>
      <c r="M5535" t="s">
        <v>65</v>
      </c>
      <c r="N5535" t="s">
        <v>33</v>
      </c>
      <c r="O5535">
        <v>3</v>
      </c>
      <c r="P5535">
        <v>2023</v>
      </c>
      <c r="Q5535">
        <v>8</v>
      </c>
      <c r="R5535" t="s">
        <v>72</v>
      </c>
      <c r="S5535">
        <v>3</v>
      </c>
      <c r="T5535">
        <v>33</v>
      </c>
      <c r="U5535">
        <v>3</v>
      </c>
      <c r="V5535">
        <v>4</v>
      </c>
      <c r="W5535" t="s">
        <v>73</v>
      </c>
      <c r="X5535" t="s">
        <v>47</v>
      </c>
      <c r="Y5535">
        <v>401212</v>
      </c>
      <c r="Z5535">
        <v>0.08</v>
      </c>
    </row>
    <row r="5536" spans="1:26" x14ac:dyDescent="0.25">
      <c r="A5536" t="s">
        <v>7471</v>
      </c>
      <c r="B5536" s="1">
        <v>45232</v>
      </c>
      <c r="C5536" t="s">
        <v>2386</v>
      </c>
      <c r="D5536" t="s">
        <v>63</v>
      </c>
      <c r="E5536" t="s">
        <v>58</v>
      </c>
      <c r="F5536" t="s">
        <v>30</v>
      </c>
      <c r="G5536" t="s">
        <v>64</v>
      </c>
      <c r="H5536">
        <v>7</v>
      </c>
      <c r="I5536">
        <v>3477</v>
      </c>
      <c r="J5536">
        <v>22</v>
      </c>
      <c r="K5536">
        <v>18984.419999999998</v>
      </c>
      <c r="L5536">
        <v>1124.0999999999999</v>
      </c>
      <c r="M5536" t="s">
        <v>32</v>
      </c>
      <c r="N5536" t="s">
        <v>33</v>
      </c>
      <c r="O5536">
        <v>7</v>
      </c>
      <c r="P5536">
        <v>2023</v>
      </c>
      <c r="Q5536">
        <v>11</v>
      </c>
      <c r="R5536" t="s">
        <v>92</v>
      </c>
      <c r="S5536">
        <v>4</v>
      </c>
      <c r="T5536">
        <v>44</v>
      </c>
      <c r="U5536">
        <v>1</v>
      </c>
      <c r="V5536">
        <v>4</v>
      </c>
      <c r="W5536" t="s">
        <v>73</v>
      </c>
      <c r="X5536" t="s">
        <v>47</v>
      </c>
      <c r="Y5536">
        <v>535458</v>
      </c>
      <c r="Z5536">
        <v>0.06</v>
      </c>
    </row>
    <row r="5537" spans="1:26" x14ac:dyDescent="0.25">
      <c r="A5537" t="s">
        <v>7472</v>
      </c>
      <c r="B5537" s="1">
        <v>45231</v>
      </c>
      <c r="C5537" t="s">
        <v>120</v>
      </c>
      <c r="D5537" t="s">
        <v>28</v>
      </c>
      <c r="E5537" t="s">
        <v>29</v>
      </c>
      <c r="F5537" t="s">
        <v>30</v>
      </c>
      <c r="G5537" t="s">
        <v>31</v>
      </c>
      <c r="H5537">
        <v>3</v>
      </c>
      <c r="I5537">
        <v>1752</v>
      </c>
      <c r="J5537">
        <v>12</v>
      </c>
      <c r="K5537">
        <v>4625.28</v>
      </c>
      <c r="L5537">
        <v>624.55999999999995</v>
      </c>
      <c r="M5537" t="s">
        <v>65</v>
      </c>
      <c r="N5537" t="s">
        <v>44</v>
      </c>
      <c r="O5537">
        <v>6</v>
      </c>
      <c r="P5537">
        <v>2023</v>
      </c>
      <c r="Q5537">
        <v>11</v>
      </c>
      <c r="R5537" t="s">
        <v>92</v>
      </c>
      <c r="S5537">
        <v>4</v>
      </c>
      <c r="T5537">
        <v>44</v>
      </c>
      <c r="U5537">
        <v>1</v>
      </c>
      <c r="V5537">
        <v>3</v>
      </c>
      <c r="W5537" t="s">
        <v>83</v>
      </c>
      <c r="X5537" t="s">
        <v>47</v>
      </c>
      <c r="Y5537">
        <v>63072</v>
      </c>
      <c r="Z5537">
        <v>0.14000000000000001</v>
      </c>
    </row>
    <row r="5538" spans="1:26" x14ac:dyDescent="0.25">
      <c r="A5538" t="s">
        <v>7473</v>
      </c>
      <c r="B5538" s="1">
        <v>45282</v>
      </c>
      <c r="C5538" t="s">
        <v>254</v>
      </c>
      <c r="D5538" t="s">
        <v>39</v>
      </c>
      <c r="E5538" t="s">
        <v>29</v>
      </c>
      <c r="F5538" t="s">
        <v>52</v>
      </c>
      <c r="G5538" t="s">
        <v>79</v>
      </c>
      <c r="H5538">
        <v>3</v>
      </c>
      <c r="I5538">
        <v>235</v>
      </c>
      <c r="J5538">
        <v>3</v>
      </c>
      <c r="K5538">
        <v>683.85</v>
      </c>
      <c r="L5538">
        <v>65.89</v>
      </c>
      <c r="M5538" t="s">
        <v>65</v>
      </c>
      <c r="N5538" t="s">
        <v>44</v>
      </c>
      <c r="O5538">
        <v>4</v>
      </c>
      <c r="P5538">
        <v>2023</v>
      </c>
      <c r="Q5538">
        <v>12</v>
      </c>
      <c r="R5538" t="s">
        <v>54</v>
      </c>
      <c r="S5538">
        <v>4</v>
      </c>
      <c r="T5538">
        <v>51</v>
      </c>
      <c r="U5538">
        <v>4</v>
      </c>
      <c r="V5538">
        <v>5</v>
      </c>
      <c r="W5538" t="s">
        <v>46</v>
      </c>
      <c r="X5538" t="s">
        <v>47</v>
      </c>
      <c r="Y5538">
        <v>2115</v>
      </c>
      <c r="Z5538">
        <v>0.1</v>
      </c>
    </row>
    <row r="5539" spans="1:26" x14ac:dyDescent="0.25">
      <c r="A5539" t="s">
        <v>7474</v>
      </c>
      <c r="B5539" s="1">
        <v>45185</v>
      </c>
      <c r="C5539" t="s">
        <v>2580</v>
      </c>
      <c r="D5539" t="s">
        <v>28</v>
      </c>
      <c r="E5539" t="s">
        <v>40</v>
      </c>
      <c r="F5539" t="s">
        <v>41</v>
      </c>
      <c r="G5539" t="s">
        <v>42</v>
      </c>
      <c r="H5539">
        <v>5</v>
      </c>
      <c r="I5539">
        <v>1662</v>
      </c>
      <c r="J5539">
        <v>3</v>
      </c>
      <c r="K5539">
        <v>8060.7</v>
      </c>
      <c r="L5539">
        <v>1253.4100000000001</v>
      </c>
      <c r="M5539" t="s">
        <v>32</v>
      </c>
      <c r="N5539" t="s">
        <v>44</v>
      </c>
      <c r="O5539">
        <v>6</v>
      </c>
      <c r="P5539">
        <v>2023</v>
      </c>
      <c r="Q5539">
        <v>9</v>
      </c>
      <c r="R5539" t="s">
        <v>80</v>
      </c>
      <c r="S5539">
        <v>3</v>
      </c>
      <c r="T5539">
        <v>37</v>
      </c>
      <c r="U5539">
        <v>3</v>
      </c>
      <c r="V5539">
        <v>6</v>
      </c>
      <c r="W5539" t="s">
        <v>35</v>
      </c>
      <c r="X5539" t="s">
        <v>36</v>
      </c>
      <c r="Y5539">
        <v>24930</v>
      </c>
      <c r="Z5539">
        <v>0.16</v>
      </c>
    </row>
    <row r="5540" spans="1:26" x14ac:dyDescent="0.25">
      <c r="A5540" t="s">
        <v>7475</v>
      </c>
      <c r="B5540" s="1">
        <v>45101</v>
      </c>
      <c r="C5540" t="s">
        <v>2406</v>
      </c>
      <c r="D5540" t="s">
        <v>28</v>
      </c>
      <c r="E5540" t="s">
        <v>40</v>
      </c>
      <c r="F5540" t="s">
        <v>41</v>
      </c>
      <c r="G5540" t="s">
        <v>59</v>
      </c>
      <c r="H5540">
        <v>6</v>
      </c>
      <c r="I5540">
        <v>4399</v>
      </c>
      <c r="J5540">
        <v>7</v>
      </c>
      <c r="K5540">
        <v>24546.42</v>
      </c>
      <c r="L5540">
        <v>2251.35</v>
      </c>
      <c r="M5540" t="s">
        <v>32</v>
      </c>
      <c r="N5540" t="s">
        <v>44</v>
      </c>
      <c r="O5540">
        <v>3</v>
      </c>
      <c r="P5540">
        <v>2023</v>
      </c>
      <c r="Q5540">
        <v>6</v>
      </c>
      <c r="R5540" t="s">
        <v>95</v>
      </c>
      <c r="S5540">
        <v>2</v>
      </c>
      <c r="T5540">
        <v>25</v>
      </c>
      <c r="U5540">
        <v>4</v>
      </c>
      <c r="V5540">
        <v>6</v>
      </c>
      <c r="W5540" t="s">
        <v>35</v>
      </c>
      <c r="X5540" t="s">
        <v>36</v>
      </c>
      <c r="Y5540">
        <v>184758</v>
      </c>
      <c r="Z5540">
        <v>0.09</v>
      </c>
    </row>
    <row r="5541" spans="1:26" x14ac:dyDescent="0.25">
      <c r="A5541" t="s">
        <v>7476</v>
      </c>
      <c r="B5541" s="1">
        <v>45182</v>
      </c>
      <c r="C5541" t="s">
        <v>2169</v>
      </c>
      <c r="D5541" t="s">
        <v>39</v>
      </c>
      <c r="E5541" t="s">
        <v>51</v>
      </c>
      <c r="F5541" t="s">
        <v>52</v>
      </c>
      <c r="G5541" t="s">
        <v>53</v>
      </c>
      <c r="H5541">
        <v>5</v>
      </c>
      <c r="I5541">
        <v>1793</v>
      </c>
      <c r="J5541">
        <v>19</v>
      </c>
      <c r="K5541">
        <v>7261.65</v>
      </c>
      <c r="L5541">
        <v>1034.98</v>
      </c>
      <c r="M5541" t="s">
        <v>43</v>
      </c>
      <c r="N5541" t="s">
        <v>44</v>
      </c>
      <c r="O5541">
        <v>3</v>
      </c>
      <c r="P5541">
        <v>2023</v>
      </c>
      <c r="Q5541">
        <v>9</v>
      </c>
      <c r="R5541" t="s">
        <v>80</v>
      </c>
      <c r="S5541">
        <v>3</v>
      </c>
      <c r="T5541">
        <v>37</v>
      </c>
      <c r="U5541">
        <v>3</v>
      </c>
      <c r="V5541">
        <v>3</v>
      </c>
      <c r="W5541" t="s">
        <v>83</v>
      </c>
      <c r="X5541" t="s">
        <v>47</v>
      </c>
      <c r="Y5541">
        <v>170335</v>
      </c>
      <c r="Z5541">
        <v>0.14000000000000001</v>
      </c>
    </row>
    <row r="5542" spans="1:26" x14ac:dyDescent="0.25">
      <c r="A5542" t="s">
        <v>7477</v>
      </c>
      <c r="B5542" s="1">
        <v>44992</v>
      </c>
      <c r="C5542" t="s">
        <v>6307</v>
      </c>
      <c r="D5542" t="s">
        <v>50</v>
      </c>
      <c r="E5542" t="s">
        <v>58</v>
      </c>
      <c r="F5542" t="s">
        <v>52</v>
      </c>
      <c r="G5542" t="s">
        <v>53</v>
      </c>
      <c r="H5542">
        <v>8</v>
      </c>
      <c r="I5542">
        <v>2193</v>
      </c>
      <c r="J5542">
        <v>21</v>
      </c>
      <c r="K5542">
        <v>13859.76</v>
      </c>
      <c r="L5542">
        <v>1024.47</v>
      </c>
      <c r="M5542" t="s">
        <v>43</v>
      </c>
      <c r="N5542" t="s">
        <v>44</v>
      </c>
      <c r="O5542">
        <v>2</v>
      </c>
      <c r="P5542">
        <v>2023</v>
      </c>
      <c r="Q5542">
        <v>3</v>
      </c>
      <c r="R5542" t="s">
        <v>105</v>
      </c>
      <c r="S5542">
        <v>1</v>
      </c>
      <c r="T5542">
        <v>10</v>
      </c>
      <c r="U5542">
        <v>2</v>
      </c>
      <c r="V5542">
        <v>2</v>
      </c>
      <c r="W5542" t="s">
        <v>76</v>
      </c>
      <c r="X5542" t="s">
        <v>47</v>
      </c>
      <c r="Y5542">
        <v>368424</v>
      </c>
      <c r="Z5542">
        <v>7.0000000000000007E-2</v>
      </c>
    </row>
    <row r="5543" spans="1:26" x14ac:dyDescent="0.25">
      <c r="A5543" t="s">
        <v>7478</v>
      </c>
      <c r="B5543" s="1">
        <v>45239</v>
      </c>
      <c r="C5543" t="s">
        <v>2112</v>
      </c>
      <c r="D5543" t="s">
        <v>28</v>
      </c>
      <c r="E5543" t="s">
        <v>58</v>
      </c>
      <c r="F5543" t="s">
        <v>30</v>
      </c>
      <c r="G5543" t="s">
        <v>86</v>
      </c>
      <c r="H5543">
        <v>6</v>
      </c>
      <c r="I5543">
        <v>802</v>
      </c>
      <c r="J5543">
        <v>5</v>
      </c>
      <c r="K5543">
        <v>4571.3999999999996</v>
      </c>
      <c r="L5543">
        <v>679.13</v>
      </c>
      <c r="M5543" t="s">
        <v>65</v>
      </c>
      <c r="N5543" t="s">
        <v>44</v>
      </c>
      <c r="O5543">
        <v>4</v>
      </c>
      <c r="P5543">
        <v>2023</v>
      </c>
      <c r="Q5543">
        <v>11</v>
      </c>
      <c r="R5543" t="s">
        <v>92</v>
      </c>
      <c r="S5543">
        <v>4</v>
      </c>
      <c r="T5543">
        <v>45</v>
      </c>
      <c r="U5543">
        <v>2</v>
      </c>
      <c r="V5543">
        <v>4</v>
      </c>
      <c r="W5543" t="s">
        <v>73</v>
      </c>
      <c r="X5543" t="s">
        <v>47</v>
      </c>
      <c r="Y5543">
        <v>24060</v>
      </c>
      <c r="Z5543">
        <v>0.15</v>
      </c>
    </row>
    <row r="5544" spans="1:26" x14ac:dyDescent="0.25">
      <c r="A5544" t="s">
        <v>7479</v>
      </c>
      <c r="B5544" s="1">
        <v>44937</v>
      </c>
      <c r="C5544" t="s">
        <v>2591</v>
      </c>
      <c r="D5544" t="s">
        <v>39</v>
      </c>
      <c r="E5544" t="s">
        <v>40</v>
      </c>
      <c r="F5544" t="s">
        <v>30</v>
      </c>
      <c r="G5544" t="s">
        <v>64</v>
      </c>
      <c r="H5544">
        <v>3</v>
      </c>
      <c r="I5544">
        <v>3144</v>
      </c>
      <c r="J5544">
        <v>15</v>
      </c>
      <c r="K5544">
        <v>8017.2</v>
      </c>
      <c r="L5544">
        <v>711.13</v>
      </c>
      <c r="M5544" t="s">
        <v>65</v>
      </c>
      <c r="N5544" t="s">
        <v>33</v>
      </c>
      <c r="O5544">
        <v>3</v>
      </c>
      <c r="P5544">
        <v>2023</v>
      </c>
      <c r="Q5544">
        <v>1</v>
      </c>
      <c r="R5544" t="s">
        <v>34</v>
      </c>
      <c r="S5544">
        <v>1</v>
      </c>
      <c r="T5544">
        <v>2</v>
      </c>
      <c r="U5544">
        <v>2</v>
      </c>
      <c r="V5544">
        <v>3</v>
      </c>
      <c r="W5544" t="s">
        <v>83</v>
      </c>
      <c r="X5544" t="s">
        <v>47</v>
      </c>
      <c r="Y5544">
        <v>141480</v>
      </c>
      <c r="Z5544">
        <v>0.09</v>
      </c>
    </row>
    <row r="5545" spans="1:26" x14ac:dyDescent="0.25">
      <c r="A5545" t="s">
        <v>7480</v>
      </c>
      <c r="B5545" s="1">
        <v>44946</v>
      </c>
      <c r="C5545" t="s">
        <v>993</v>
      </c>
      <c r="D5545" t="s">
        <v>50</v>
      </c>
      <c r="E5545" t="s">
        <v>58</v>
      </c>
      <c r="F5545" t="s">
        <v>30</v>
      </c>
      <c r="G5545" t="s">
        <v>31</v>
      </c>
      <c r="H5545">
        <v>3</v>
      </c>
      <c r="I5545">
        <v>4071</v>
      </c>
      <c r="J5545">
        <v>20</v>
      </c>
      <c r="K5545">
        <v>9770.4</v>
      </c>
      <c r="L5545">
        <v>789.33</v>
      </c>
      <c r="M5545" t="s">
        <v>43</v>
      </c>
      <c r="N5545" t="s">
        <v>33</v>
      </c>
      <c r="O5545">
        <v>1</v>
      </c>
      <c r="P5545">
        <v>2023</v>
      </c>
      <c r="Q5545">
        <v>1</v>
      </c>
      <c r="R5545" t="s">
        <v>34</v>
      </c>
      <c r="S5545">
        <v>1</v>
      </c>
      <c r="T5545">
        <v>3</v>
      </c>
      <c r="U5545">
        <v>3</v>
      </c>
      <c r="V5545">
        <v>5</v>
      </c>
      <c r="W5545" t="s">
        <v>46</v>
      </c>
      <c r="X5545" t="s">
        <v>47</v>
      </c>
      <c r="Y5545">
        <v>244260</v>
      </c>
      <c r="Z5545">
        <v>0.08</v>
      </c>
    </row>
    <row r="5546" spans="1:26" x14ac:dyDescent="0.25">
      <c r="A5546" t="s">
        <v>7481</v>
      </c>
      <c r="B5546" s="1">
        <v>45046</v>
      </c>
      <c r="C5546" t="s">
        <v>340</v>
      </c>
      <c r="D5546" t="s">
        <v>50</v>
      </c>
      <c r="E5546" t="s">
        <v>51</v>
      </c>
      <c r="F5546" t="s">
        <v>52</v>
      </c>
      <c r="G5546" t="s">
        <v>79</v>
      </c>
      <c r="H5546">
        <v>6</v>
      </c>
      <c r="I5546">
        <v>1692</v>
      </c>
      <c r="J5546">
        <v>8</v>
      </c>
      <c r="K5546">
        <v>9339.84</v>
      </c>
      <c r="L5546">
        <v>806.43</v>
      </c>
      <c r="M5546" t="s">
        <v>32</v>
      </c>
      <c r="N5546" t="s">
        <v>33</v>
      </c>
      <c r="O5546">
        <v>6</v>
      </c>
      <c r="P5546">
        <v>2023</v>
      </c>
      <c r="Q5546">
        <v>4</v>
      </c>
      <c r="R5546" t="s">
        <v>100</v>
      </c>
      <c r="S5546">
        <v>2</v>
      </c>
      <c r="T5546">
        <v>18</v>
      </c>
      <c r="U5546">
        <v>6</v>
      </c>
      <c r="V5546">
        <v>0</v>
      </c>
      <c r="W5546" t="s">
        <v>55</v>
      </c>
      <c r="X5546" t="s">
        <v>36</v>
      </c>
      <c r="Y5546">
        <v>81216</v>
      </c>
      <c r="Z5546">
        <v>0.09</v>
      </c>
    </row>
    <row r="5547" spans="1:26" x14ac:dyDescent="0.25">
      <c r="A5547" t="s">
        <v>7482</v>
      </c>
      <c r="B5547" s="1">
        <v>44974</v>
      </c>
      <c r="C5547" t="s">
        <v>2329</v>
      </c>
      <c r="D5547" t="s">
        <v>39</v>
      </c>
      <c r="E5547" t="s">
        <v>58</v>
      </c>
      <c r="F5547" t="s">
        <v>52</v>
      </c>
      <c r="G5547" t="s">
        <v>91</v>
      </c>
      <c r="H5547">
        <v>2</v>
      </c>
      <c r="I5547">
        <v>1598</v>
      </c>
      <c r="J5547">
        <v>16</v>
      </c>
      <c r="K5547">
        <v>2684.64</v>
      </c>
      <c r="L5547">
        <v>397.47</v>
      </c>
      <c r="M5547" t="s">
        <v>43</v>
      </c>
      <c r="N5547" t="s">
        <v>66</v>
      </c>
      <c r="O5547">
        <v>6</v>
      </c>
      <c r="P5547">
        <v>2023</v>
      </c>
      <c r="Q5547">
        <v>2</v>
      </c>
      <c r="R5547" t="s">
        <v>67</v>
      </c>
      <c r="S5547">
        <v>1</v>
      </c>
      <c r="T5547">
        <v>7</v>
      </c>
      <c r="U5547">
        <v>3</v>
      </c>
      <c r="V5547">
        <v>5</v>
      </c>
      <c r="W5547" t="s">
        <v>46</v>
      </c>
      <c r="X5547" t="s">
        <v>47</v>
      </c>
      <c r="Y5547">
        <v>51136</v>
      </c>
      <c r="Z5547">
        <v>0.15</v>
      </c>
    </row>
    <row r="5548" spans="1:26" x14ac:dyDescent="0.25">
      <c r="A5548" t="s">
        <v>7483</v>
      </c>
      <c r="B5548" s="1">
        <v>45027</v>
      </c>
      <c r="C5548" t="s">
        <v>1785</v>
      </c>
      <c r="D5548" t="s">
        <v>39</v>
      </c>
      <c r="E5548" t="s">
        <v>29</v>
      </c>
      <c r="F5548" t="s">
        <v>41</v>
      </c>
      <c r="G5548" t="s">
        <v>59</v>
      </c>
      <c r="H5548">
        <v>8</v>
      </c>
      <c r="I5548">
        <v>4641</v>
      </c>
      <c r="J5548">
        <v>12</v>
      </c>
      <c r="K5548">
        <v>32672.639999999999</v>
      </c>
      <c r="L5548">
        <v>5622.63</v>
      </c>
      <c r="M5548" t="s">
        <v>65</v>
      </c>
      <c r="N5548" t="s">
        <v>44</v>
      </c>
      <c r="O5548">
        <v>4</v>
      </c>
      <c r="P5548">
        <v>2023</v>
      </c>
      <c r="Q5548">
        <v>4</v>
      </c>
      <c r="R5548" t="s">
        <v>100</v>
      </c>
      <c r="S5548">
        <v>2</v>
      </c>
      <c r="T5548">
        <v>15</v>
      </c>
      <c r="U5548">
        <v>3</v>
      </c>
      <c r="V5548">
        <v>2</v>
      </c>
      <c r="W5548" t="s">
        <v>76</v>
      </c>
      <c r="X5548" t="s">
        <v>47</v>
      </c>
      <c r="Y5548">
        <v>445536</v>
      </c>
      <c r="Z5548">
        <v>0.17</v>
      </c>
    </row>
    <row r="5549" spans="1:26" x14ac:dyDescent="0.25">
      <c r="A5549" t="s">
        <v>7484</v>
      </c>
      <c r="B5549" s="1">
        <v>45079</v>
      </c>
      <c r="C5549" t="s">
        <v>5055</v>
      </c>
      <c r="D5549" t="s">
        <v>63</v>
      </c>
      <c r="E5549" t="s">
        <v>51</v>
      </c>
      <c r="F5549" t="s">
        <v>41</v>
      </c>
      <c r="G5549" t="s">
        <v>42</v>
      </c>
      <c r="H5549">
        <v>3</v>
      </c>
      <c r="I5549">
        <v>3531</v>
      </c>
      <c r="J5549">
        <v>9</v>
      </c>
      <c r="K5549">
        <v>9639.6299999999992</v>
      </c>
      <c r="L5549">
        <v>1739.31</v>
      </c>
      <c r="M5549" t="s">
        <v>43</v>
      </c>
      <c r="N5549" t="s">
        <v>66</v>
      </c>
      <c r="O5549">
        <v>4</v>
      </c>
      <c r="P5549">
        <v>2023</v>
      </c>
      <c r="Q5549">
        <v>6</v>
      </c>
      <c r="R5549" t="s">
        <v>95</v>
      </c>
      <c r="S5549">
        <v>2</v>
      </c>
      <c r="T5549">
        <v>22</v>
      </c>
      <c r="U5549">
        <v>1</v>
      </c>
      <c r="V5549">
        <v>5</v>
      </c>
      <c r="W5549" t="s">
        <v>46</v>
      </c>
      <c r="X5549" t="s">
        <v>47</v>
      </c>
      <c r="Y5549">
        <v>95337</v>
      </c>
      <c r="Z5549">
        <v>0.18</v>
      </c>
    </row>
    <row r="5550" spans="1:26" x14ac:dyDescent="0.25">
      <c r="A5550" t="s">
        <v>7485</v>
      </c>
      <c r="B5550" s="1">
        <v>45292</v>
      </c>
      <c r="C5550" t="s">
        <v>2190</v>
      </c>
      <c r="D5550" t="s">
        <v>63</v>
      </c>
      <c r="E5550" t="s">
        <v>51</v>
      </c>
      <c r="F5550" t="s">
        <v>41</v>
      </c>
      <c r="G5550" t="s">
        <v>42</v>
      </c>
      <c r="H5550">
        <v>5</v>
      </c>
      <c r="I5550">
        <v>1287</v>
      </c>
      <c r="J5550">
        <v>15</v>
      </c>
      <c r="K5550">
        <v>5469.75</v>
      </c>
      <c r="L5550">
        <v>479.31</v>
      </c>
      <c r="M5550" t="s">
        <v>65</v>
      </c>
      <c r="N5550" t="s">
        <v>66</v>
      </c>
      <c r="O5550">
        <v>3</v>
      </c>
      <c r="P5550">
        <v>2024</v>
      </c>
      <c r="Q5550">
        <v>1</v>
      </c>
      <c r="R5550" t="s">
        <v>34</v>
      </c>
      <c r="S5550">
        <v>1</v>
      </c>
      <c r="T5550">
        <v>1</v>
      </c>
      <c r="U5550">
        <v>1</v>
      </c>
      <c r="V5550">
        <v>1</v>
      </c>
      <c r="W5550" t="s">
        <v>60</v>
      </c>
      <c r="X5550" t="s">
        <v>47</v>
      </c>
      <c r="Y5550">
        <v>96525</v>
      </c>
      <c r="Z5550">
        <v>0.09</v>
      </c>
    </row>
    <row r="5551" spans="1:26" x14ac:dyDescent="0.25">
      <c r="A5551" t="s">
        <v>7486</v>
      </c>
      <c r="B5551" s="1">
        <v>45116</v>
      </c>
      <c r="C5551" t="s">
        <v>3191</v>
      </c>
      <c r="D5551" t="s">
        <v>50</v>
      </c>
      <c r="E5551" t="s">
        <v>58</v>
      </c>
      <c r="F5551" t="s">
        <v>41</v>
      </c>
      <c r="G5551" t="s">
        <v>59</v>
      </c>
      <c r="H5551">
        <v>9</v>
      </c>
      <c r="I5551">
        <v>3329</v>
      </c>
      <c r="J5551">
        <v>23</v>
      </c>
      <c r="K5551">
        <v>23069.97</v>
      </c>
      <c r="L5551">
        <v>3238.84</v>
      </c>
      <c r="M5551" t="s">
        <v>65</v>
      </c>
      <c r="N5551" t="s">
        <v>44</v>
      </c>
      <c r="O5551">
        <v>7</v>
      </c>
      <c r="P5551">
        <v>2023</v>
      </c>
      <c r="Q5551">
        <v>7</v>
      </c>
      <c r="R5551" t="s">
        <v>125</v>
      </c>
      <c r="S5551">
        <v>3</v>
      </c>
      <c r="T5551">
        <v>28</v>
      </c>
      <c r="U5551">
        <v>3</v>
      </c>
      <c r="V5551">
        <v>0</v>
      </c>
      <c r="W5551" t="s">
        <v>55</v>
      </c>
      <c r="X5551" t="s">
        <v>36</v>
      </c>
      <c r="Y5551">
        <v>689103</v>
      </c>
      <c r="Z5551">
        <v>0.14000000000000001</v>
      </c>
    </row>
    <row r="5552" spans="1:26" x14ac:dyDescent="0.25">
      <c r="A5552" t="s">
        <v>7487</v>
      </c>
      <c r="B5552" s="1">
        <v>45255</v>
      </c>
      <c r="C5552" t="s">
        <v>2696</v>
      </c>
      <c r="D5552" t="s">
        <v>50</v>
      </c>
      <c r="E5552" t="s">
        <v>51</v>
      </c>
      <c r="F5552" t="s">
        <v>41</v>
      </c>
      <c r="G5552" t="s">
        <v>59</v>
      </c>
      <c r="H5552">
        <v>2</v>
      </c>
      <c r="I5552">
        <v>4155</v>
      </c>
      <c r="J5552">
        <v>20</v>
      </c>
      <c r="K5552">
        <v>6648</v>
      </c>
      <c r="L5552">
        <v>1321.39</v>
      </c>
      <c r="M5552" t="s">
        <v>43</v>
      </c>
      <c r="N5552" t="s">
        <v>66</v>
      </c>
      <c r="O5552">
        <v>1</v>
      </c>
      <c r="P5552">
        <v>2023</v>
      </c>
      <c r="Q5552">
        <v>11</v>
      </c>
      <c r="R5552" t="s">
        <v>92</v>
      </c>
      <c r="S5552">
        <v>4</v>
      </c>
      <c r="T5552">
        <v>47</v>
      </c>
      <c r="U5552">
        <v>4</v>
      </c>
      <c r="V5552">
        <v>6</v>
      </c>
      <c r="W5552" t="s">
        <v>35</v>
      </c>
      <c r="X5552" t="s">
        <v>36</v>
      </c>
      <c r="Y5552">
        <v>166200</v>
      </c>
      <c r="Z5552">
        <v>0.2</v>
      </c>
    </row>
    <row r="5553" spans="1:26" x14ac:dyDescent="0.25">
      <c r="A5553" t="s">
        <v>7488</v>
      </c>
      <c r="B5553" s="1">
        <v>45185</v>
      </c>
      <c r="C5553" t="s">
        <v>199</v>
      </c>
      <c r="D5553" t="s">
        <v>63</v>
      </c>
      <c r="E5553" t="s">
        <v>40</v>
      </c>
      <c r="F5553" t="s">
        <v>41</v>
      </c>
      <c r="G5553" t="s">
        <v>116</v>
      </c>
      <c r="H5553">
        <v>7</v>
      </c>
      <c r="I5553">
        <v>456</v>
      </c>
      <c r="J5553">
        <v>28</v>
      </c>
      <c r="K5553">
        <v>2298.2399999999998</v>
      </c>
      <c r="L5553">
        <v>194.58</v>
      </c>
      <c r="M5553" t="s">
        <v>43</v>
      </c>
      <c r="N5553" t="s">
        <v>66</v>
      </c>
      <c r="O5553">
        <v>4</v>
      </c>
      <c r="P5553">
        <v>2023</v>
      </c>
      <c r="Q5553">
        <v>9</v>
      </c>
      <c r="R5553" t="s">
        <v>80</v>
      </c>
      <c r="S5553">
        <v>3</v>
      </c>
      <c r="T5553">
        <v>37</v>
      </c>
      <c r="U5553">
        <v>3</v>
      </c>
      <c r="V5553">
        <v>6</v>
      </c>
      <c r="W5553" t="s">
        <v>35</v>
      </c>
      <c r="X5553" t="s">
        <v>36</v>
      </c>
      <c r="Y5553">
        <v>89376</v>
      </c>
      <c r="Z5553">
        <v>0.08</v>
      </c>
    </row>
    <row r="5554" spans="1:26" x14ac:dyDescent="0.25">
      <c r="A5554" t="s">
        <v>7489</v>
      </c>
      <c r="B5554" s="1">
        <v>45136</v>
      </c>
      <c r="C5554" t="s">
        <v>1798</v>
      </c>
      <c r="D5554" t="s">
        <v>63</v>
      </c>
      <c r="E5554" t="s">
        <v>29</v>
      </c>
      <c r="F5554" t="s">
        <v>41</v>
      </c>
      <c r="G5554" t="s">
        <v>42</v>
      </c>
      <c r="H5554">
        <v>3</v>
      </c>
      <c r="I5554">
        <v>3752</v>
      </c>
      <c r="J5554">
        <v>21</v>
      </c>
      <c r="K5554">
        <v>8892.24</v>
      </c>
      <c r="L5554">
        <v>566.45000000000005</v>
      </c>
      <c r="M5554" t="s">
        <v>43</v>
      </c>
      <c r="N5554" t="s">
        <v>44</v>
      </c>
      <c r="O5554">
        <v>4</v>
      </c>
      <c r="P5554">
        <v>2023</v>
      </c>
      <c r="Q5554">
        <v>7</v>
      </c>
      <c r="R5554" t="s">
        <v>125</v>
      </c>
      <c r="S5554">
        <v>3</v>
      </c>
      <c r="T5554">
        <v>30</v>
      </c>
      <c r="U5554">
        <v>5</v>
      </c>
      <c r="V5554">
        <v>6</v>
      </c>
      <c r="W5554" t="s">
        <v>35</v>
      </c>
      <c r="X5554" t="s">
        <v>36</v>
      </c>
      <c r="Y5554">
        <v>236376</v>
      </c>
      <c r="Z5554">
        <v>0.06</v>
      </c>
    </row>
    <row r="5555" spans="1:26" x14ac:dyDescent="0.25">
      <c r="A5555" t="s">
        <v>7490</v>
      </c>
      <c r="B5555" s="1">
        <v>45124</v>
      </c>
      <c r="C5555" t="s">
        <v>7491</v>
      </c>
      <c r="D5555" t="s">
        <v>39</v>
      </c>
      <c r="E5555" t="s">
        <v>58</v>
      </c>
      <c r="F5555" t="s">
        <v>41</v>
      </c>
      <c r="G5555" t="s">
        <v>59</v>
      </c>
      <c r="H5555">
        <v>1</v>
      </c>
      <c r="I5555">
        <v>1879</v>
      </c>
      <c r="J5555">
        <v>29</v>
      </c>
      <c r="K5555">
        <v>1334.09</v>
      </c>
      <c r="L5555">
        <v>85.14</v>
      </c>
      <c r="M5555" t="s">
        <v>43</v>
      </c>
      <c r="N5555" t="s">
        <v>66</v>
      </c>
      <c r="O5555">
        <v>7</v>
      </c>
      <c r="P5555">
        <v>2023</v>
      </c>
      <c r="Q5555">
        <v>7</v>
      </c>
      <c r="R5555" t="s">
        <v>125</v>
      </c>
      <c r="S5555">
        <v>3</v>
      </c>
      <c r="T5555">
        <v>29</v>
      </c>
      <c r="U5555">
        <v>4</v>
      </c>
      <c r="V5555">
        <v>1</v>
      </c>
      <c r="W5555" t="s">
        <v>60</v>
      </c>
      <c r="X5555" t="s">
        <v>47</v>
      </c>
      <c r="Y5555">
        <v>54491</v>
      </c>
      <c r="Z5555">
        <v>0.06</v>
      </c>
    </row>
    <row r="5556" spans="1:26" x14ac:dyDescent="0.25">
      <c r="A5556" t="s">
        <v>7492</v>
      </c>
      <c r="B5556" s="1">
        <v>45203</v>
      </c>
      <c r="C5556" t="s">
        <v>7265</v>
      </c>
      <c r="D5556" t="s">
        <v>28</v>
      </c>
      <c r="E5556" t="s">
        <v>29</v>
      </c>
      <c r="F5556" t="s">
        <v>30</v>
      </c>
      <c r="G5556" t="s">
        <v>31</v>
      </c>
      <c r="H5556">
        <v>7</v>
      </c>
      <c r="I5556">
        <v>4534</v>
      </c>
      <c r="J5556">
        <v>8</v>
      </c>
      <c r="K5556">
        <v>29198.959999999999</v>
      </c>
      <c r="L5556">
        <v>5451.8</v>
      </c>
      <c r="M5556" t="s">
        <v>32</v>
      </c>
      <c r="N5556" t="s">
        <v>33</v>
      </c>
      <c r="O5556">
        <v>5</v>
      </c>
      <c r="P5556">
        <v>2023</v>
      </c>
      <c r="Q5556">
        <v>10</v>
      </c>
      <c r="R5556" t="s">
        <v>45</v>
      </c>
      <c r="S5556">
        <v>4</v>
      </c>
      <c r="T5556">
        <v>40</v>
      </c>
      <c r="U5556">
        <v>1</v>
      </c>
      <c r="V5556">
        <v>3</v>
      </c>
      <c r="W5556" t="s">
        <v>83</v>
      </c>
      <c r="X5556" t="s">
        <v>47</v>
      </c>
      <c r="Y5556">
        <v>253904</v>
      </c>
      <c r="Z5556">
        <v>0.19</v>
      </c>
    </row>
    <row r="5557" spans="1:26" x14ac:dyDescent="0.25">
      <c r="A5557" t="s">
        <v>7493</v>
      </c>
      <c r="B5557" s="1">
        <v>45053</v>
      </c>
      <c r="C5557" t="s">
        <v>1473</v>
      </c>
      <c r="D5557" t="s">
        <v>50</v>
      </c>
      <c r="E5557" t="s">
        <v>40</v>
      </c>
      <c r="F5557" t="s">
        <v>41</v>
      </c>
      <c r="G5557" t="s">
        <v>42</v>
      </c>
      <c r="H5557">
        <v>8</v>
      </c>
      <c r="I5557">
        <v>4916</v>
      </c>
      <c r="J5557">
        <v>26</v>
      </c>
      <c r="K5557">
        <v>29102.720000000001</v>
      </c>
      <c r="L5557">
        <v>3251.04</v>
      </c>
      <c r="M5557" t="s">
        <v>65</v>
      </c>
      <c r="N5557" t="s">
        <v>66</v>
      </c>
      <c r="O5557">
        <v>5</v>
      </c>
      <c r="P5557">
        <v>2023</v>
      </c>
      <c r="Q5557">
        <v>5</v>
      </c>
      <c r="R5557" t="s">
        <v>238</v>
      </c>
      <c r="S5557">
        <v>2</v>
      </c>
      <c r="T5557">
        <v>19</v>
      </c>
      <c r="U5557">
        <v>2</v>
      </c>
      <c r="V5557">
        <v>0</v>
      </c>
      <c r="W5557" t="s">
        <v>55</v>
      </c>
      <c r="X5557" t="s">
        <v>36</v>
      </c>
      <c r="Y5557">
        <v>1022528</v>
      </c>
      <c r="Z5557">
        <v>0.11</v>
      </c>
    </row>
    <row r="5558" spans="1:26" x14ac:dyDescent="0.25">
      <c r="A5558" t="s">
        <v>7494</v>
      </c>
      <c r="B5558" s="1">
        <v>45150</v>
      </c>
      <c r="C5558" t="s">
        <v>3841</v>
      </c>
      <c r="D5558" t="s">
        <v>50</v>
      </c>
      <c r="E5558" t="s">
        <v>58</v>
      </c>
      <c r="F5558" t="s">
        <v>52</v>
      </c>
      <c r="G5558" t="s">
        <v>79</v>
      </c>
      <c r="H5558">
        <v>6</v>
      </c>
      <c r="I5558">
        <v>3143</v>
      </c>
      <c r="J5558">
        <v>3</v>
      </c>
      <c r="K5558">
        <v>18292.259999999998</v>
      </c>
      <c r="L5558">
        <v>3306.83</v>
      </c>
      <c r="M5558" t="s">
        <v>65</v>
      </c>
      <c r="N5558" t="s">
        <v>33</v>
      </c>
      <c r="O5558">
        <v>5</v>
      </c>
      <c r="P5558">
        <v>2023</v>
      </c>
      <c r="Q5558">
        <v>8</v>
      </c>
      <c r="R5558" t="s">
        <v>72</v>
      </c>
      <c r="S5558">
        <v>3</v>
      </c>
      <c r="T5558">
        <v>32</v>
      </c>
      <c r="U5558">
        <v>2</v>
      </c>
      <c r="V5558">
        <v>6</v>
      </c>
      <c r="W5558" t="s">
        <v>35</v>
      </c>
      <c r="X5558" t="s">
        <v>36</v>
      </c>
      <c r="Y5558">
        <v>56574</v>
      </c>
      <c r="Z5558">
        <v>0.18</v>
      </c>
    </row>
    <row r="5559" spans="1:26" x14ac:dyDescent="0.25">
      <c r="A5559" t="s">
        <v>7495</v>
      </c>
      <c r="B5559" s="1">
        <v>45095</v>
      </c>
      <c r="C5559" t="s">
        <v>1800</v>
      </c>
      <c r="D5559" t="s">
        <v>28</v>
      </c>
      <c r="E5559" t="s">
        <v>40</v>
      </c>
      <c r="F5559" t="s">
        <v>52</v>
      </c>
      <c r="G5559" t="s">
        <v>79</v>
      </c>
      <c r="H5559">
        <v>1</v>
      </c>
      <c r="I5559">
        <v>4244</v>
      </c>
      <c r="J5559">
        <v>14</v>
      </c>
      <c r="K5559">
        <v>3649.84</v>
      </c>
      <c r="L5559">
        <v>350.12</v>
      </c>
      <c r="M5559" t="s">
        <v>65</v>
      </c>
      <c r="N5559" t="s">
        <v>66</v>
      </c>
      <c r="O5559">
        <v>1</v>
      </c>
      <c r="P5559">
        <v>2023</v>
      </c>
      <c r="Q5559">
        <v>6</v>
      </c>
      <c r="R5559" t="s">
        <v>95</v>
      </c>
      <c r="S5559">
        <v>2</v>
      </c>
      <c r="T5559">
        <v>25</v>
      </c>
      <c r="U5559">
        <v>4</v>
      </c>
      <c r="V5559">
        <v>0</v>
      </c>
      <c r="W5559" t="s">
        <v>55</v>
      </c>
      <c r="X5559" t="s">
        <v>36</v>
      </c>
      <c r="Y5559">
        <v>59416</v>
      </c>
      <c r="Z5559">
        <v>0.1</v>
      </c>
    </row>
    <row r="5560" spans="1:26" x14ac:dyDescent="0.25">
      <c r="A5560" t="s">
        <v>7496</v>
      </c>
      <c r="B5560" s="1">
        <v>44984</v>
      </c>
      <c r="C5560" t="s">
        <v>6500</v>
      </c>
      <c r="D5560" t="s">
        <v>39</v>
      </c>
      <c r="E5560" t="s">
        <v>51</v>
      </c>
      <c r="F5560" t="s">
        <v>30</v>
      </c>
      <c r="G5560" t="s">
        <v>86</v>
      </c>
      <c r="H5560">
        <v>4</v>
      </c>
      <c r="I5560">
        <v>2548</v>
      </c>
      <c r="J5560">
        <v>6</v>
      </c>
      <c r="K5560">
        <v>9580.48</v>
      </c>
      <c r="L5560">
        <v>1661.26</v>
      </c>
      <c r="M5560" t="s">
        <v>65</v>
      </c>
      <c r="N5560" t="s">
        <v>33</v>
      </c>
      <c r="O5560">
        <v>3</v>
      </c>
      <c r="P5560">
        <v>2023</v>
      </c>
      <c r="Q5560">
        <v>2</v>
      </c>
      <c r="R5560" t="s">
        <v>67</v>
      </c>
      <c r="S5560">
        <v>1</v>
      </c>
      <c r="T5560">
        <v>9</v>
      </c>
      <c r="U5560">
        <v>5</v>
      </c>
      <c r="V5560">
        <v>1</v>
      </c>
      <c r="W5560" t="s">
        <v>60</v>
      </c>
      <c r="X5560" t="s">
        <v>47</v>
      </c>
      <c r="Y5560">
        <v>61152</v>
      </c>
      <c r="Z5560">
        <v>0.17</v>
      </c>
    </row>
    <row r="5561" spans="1:26" x14ac:dyDescent="0.25">
      <c r="A5561" t="s">
        <v>7497</v>
      </c>
      <c r="B5561" s="1">
        <v>45283</v>
      </c>
      <c r="C5561" t="s">
        <v>1256</v>
      </c>
      <c r="D5561" t="s">
        <v>50</v>
      </c>
      <c r="E5561" t="s">
        <v>40</v>
      </c>
      <c r="F5561" t="s">
        <v>30</v>
      </c>
      <c r="G5561" t="s">
        <v>31</v>
      </c>
      <c r="H5561">
        <v>8</v>
      </c>
      <c r="I5561">
        <v>3299</v>
      </c>
      <c r="J5561">
        <v>5</v>
      </c>
      <c r="K5561">
        <v>25072.400000000001</v>
      </c>
      <c r="L5561">
        <v>1303.67</v>
      </c>
      <c r="M5561" t="s">
        <v>65</v>
      </c>
      <c r="N5561" t="s">
        <v>33</v>
      </c>
      <c r="O5561">
        <v>3</v>
      </c>
      <c r="P5561">
        <v>2023</v>
      </c>
      <c r="Q5561">
        <v>12</v>
      </c>
      <c r="R5561" t="s">
        <v>54</v>
      </c>
      <c r="S5561">
        <v>4</v>
      </c>
      <c r="T5561">
        <v>51</v>
      </c>
      <c r="U5561">
        <v>4</v>
      </c>
      <c r="V5561">
        <v>6</v>
      </c>
      <c r="W5561" t="s">
        <v>35</v>
      </c>
      <c r="X5561" t="s">
        <v>36</v>
      </c>
      <c r="Y5561">
        <v>131960</v>
      </c>
      <c r="Z5561">
        <v>0.05</v>
      </c>
    </row>
    <row r="5562" spans="1:26" x14ac:dyDescent="0.25">
      <c r="A5562" t="s">
        <v>7498</v>
      </c>
      <c r="B5562" s="1">
        <v>45239</v>
      </c>
      <c r="C5562" t="s">
        <v>1533</v>
      </c>
      <c r="D5562" t="s">
        <v>63</v>
      </c>
      <c r="E5562" t="s">
        <v>29</v>
      </c>
      <c r="F5562" t="s">
        <v>41</v>
      </c>
      <c r="G5562" t="s">
        <v>59</v>
      </c>
      <c r="H5562">
        <v>2</v>
      </c>
      <c r="I5562">
        <v>4491</v>
      </c>
      <c r="J5562">
        <v>27</v>
      </c>
      <c r="K5562">
        <v>6556.86</v>
      </c>
      <c r="L5562">
        <v>654.20000000000005</v>
      </c>
      <c r="M5562" t="s">
        <v>65</v>
      </c>
      <c r="N5562" t="s">
        <v>33</v>
      </c>
      <c r="O5562">
        <v>4</v>
      </c>
      <c r="P5562">
        <v>2023</v>
      </c>
      <c r="Q5562">
        <v>11</v>
      </c>
      <c r="R5562" t="s">
        <v>92</v>
      </c>
      <c r="S5562">
        <v>4</v>
      </c>
      <c r="T5562">
        <v>45</v>
      </c>
      <c r="U5562">
        <v>2</v>
      </c>
      <c r="V5562">
        <v>4</v>
      </c>
      <c r="W5562" t="s">
        <v>73</v>
      </c>
      <c r="X5562" t="s">
        <v>47</v>
      </c>
      <c r="Y5562">
        <v>242514</v>
      </c>
      <c r="Z5562">
        <v>0.1</v>
      </c>
    </row>
    <row r="5563" spans="1:26" x14ac:dyDescent="0.25">
      <c r="A5563" t="s">
        <v>7499</v>
      </c>
      <c r="B5563" s="1">
        <v>45015</v>
      </c>
      <c r="C5563" t="s">
        <v>2773</v>
      </c>
      <c r="D5563" t="s">
        <v>28</v>
      </c>
      <c r="E5563" t="s">
        <v>40</v>
      </c>
      <c r="F5563" t="s">
        <v>52</v>
      </c>
      <c r="G5563" t="s">
        <v>91</v>
      </c>
      <c r="H5563">
        <v>7</v>
      </c>
      <c r="I5563">
        <v>1482</v>
      </c>
      <c r="J5563">
        <v>24</v>
      </c>
      <c r="K5563">
        <v>7884.24</v>
      </c>
      <c r="L5563">
        <v>1566.44</v>
      </c>
      <c r="M5563" t="s">
        <v>65</v>
      </c>
      <c r="N5563" t="s">
        <v>66</v>
      </c>
      <c r="O5563">
        <v>4</v>
      </c>
      <c r="P5563">
        <v>2023</v>
      </c>
      <c r="Q5563">
        <v>3</v>
      </c>
      <c r="R5563" t="s">
        <v>105</v>
      </c>
      <c r="S5563">
        <v>1</v>
      </c>
      <c r="T5563">
        <v>13</v>
      </c>
      <c r="U5563">
        <v>5</v>
      </c>
      <c r="V5563">
        <v>4</v>
      </c>
      <c r="W5563" t="s">
        <v>73</v>
      </c>
      <c r="X5563" t="s">
        <v>47</v>
      </c>
      <c r="Y5563">
        <v>248976</v>
      </c>
      <c r="Z5563">
        <v>0.2</v>
      </c>
    </row>
    <row r="5564" spans="1:26" x14ac:dyDescent="0.25">
      <c r="A5564" t="s">
        <v>7500</v>
      </c>
      <c r="B5564" s="1">
        <v>45178</v>
      </c>
      <c r="C5564" t="s">
        <v>1242</v>
      </c>
      <c r="D5564" t="s">
        <v>39</v>
      </c>
      <c r="E5564" t="s">
        <v>40</v>
      </c>
      <c r="F5564" t="s">
        <v>41</v>
      </c>
      <c r="G5564" t="s">
        <v>59</v>
      </c>
      <c r="H5564">
        <v>6</v>
      </c>
      <c r="I5564">
        <v>2493</v>
      </c>
      <c r="J5564">
        <v>28</v>
      </c>
      <c r="K5564">
        <v>10769.76</v>
      </c>
      <c r="L5564">
        <v>2047.38</v>
      </c>
      <c r="M5564" t="s">
        <v>32</v>
      </c>
      <c r="N5564" t="s">
        <v>44</v>
      </c>
      <c r="O5564">
        <v>3</v>
      </c>
      <c r="P5564">
        <v>2023</v>
      </c>
      <c r="Q5564">
        <v>9</v>
      </c>
      <c r="R5564" t="s">
        <v>80</v>
      </c>
      <c r="S5564">
        <v>3</v>
      </c>
      <c r="T5564">
        <v>36</v>
      </c>
      <c r="U5564">
        <v>2</v>
      </c>
      <c r="V5564">
        <v>6</v>
      </c>
      <c r="W5564" t="s">
        <v>35</v>
      </c>
      <c r="X5564" t="s">
        <v>36</v>
      </c>
      <c r="Y5564">
        <v>418824</v>
      </c>
      <c r="Z5564">
        <v>0.19</v>
      </c>
    </row>
    <row r="5565" spans="1:26" x14ac:dyDescent="0.25">
      <c r="A5565" t="s">
        <v>7501</v>
      </c>
      <c r="B5565" s="1">
        <v>45183</v>
      </c>
      <c r="C5565" t="s">
        <v>7502</v>
      </c>
      <c r="D5565" t="s">
        <v>39</v>
      </c>
      <c r="E5565" t="s">
        <v>40</v>
      </c>
      <c r="F5565" t="s">
        <v>52</v>
      </c>
      <c r="G5565" t="s">
        <v>53</v>
      </c>
      <c r="H5565">
        <v>8</v>
      </c>
      <c r="I5565">
        <v>4513</v>
      </c>
      <c r="J5565">
        <v>21</v>
      </c>
      <c r="K5565">
        <v>28522.16</v>
      </c>
      <c r="L5565">
        <v>2074.64</v>
      </c>
      <c r="M5565" t="s">
        <v>65</v>
      </c>
      <c r="N5565" t="s">
        <v>44</v>
      </c>
      <c r="O5565">
        <v>4</v>
      </c>
      <c r="P5565">
        <v>2023</v>
      </c>
      <c r="Q5565">
        <v>9</v>
      </c>
      <c r="R5565" t="s">
        <v>80</v>
      </c>
      <c r="S5565">
        <v>3</v>
      </c>
      <c r="T5565">
        <v>37</v>
      </c>
      <c r="U5565">
        <v>3</v>
      </c>
      <c r="V5565">
        <v>4</v>
      </c>
      <c r="W5565" t="s">
        <v>73</v>
      </c>
      <c r="X5565" t="s">
        <v>47</v>
      </c>
      <c r="Y5565">
        <v>758184</v>
      </c>
      <c r="Z5565">
        <v>7.0000000000000007E-2</v>
      </c>
    </row>
    <row r="5566" spans="1:26" x14ac:dyDescent="0.25">
      <c r="A5566" t="s">
        <v>7503</v>
      </c>
      <c r="B5566" s="1">
        <v>45121</v>
      </c>
      <c r="C5566" t="s">
        <v>1150</v>
      </c>
      <c r="D5566" t="s">
        <v>28</v>
      </c>
      <c r="E5566" t="s">
        <v>29</v>
      </c>
      <c r="F5566" t="s">
        <v>30</v>
      </c>
      <c r="G5566" t="s">
        <v>86</v>
      </c>
      <c r="H5566">
        <v>10</v>
      </c>
      <c r="I5566">
        <v>2400</v>
      </c>
      <c r="J5566">
        <v>1</v>
      </c>
      <c r="K5566">
        <v>23760</v>
      </c>
      <c r="L5566">
        <v>1448.56</v>
      </c>
      <c r="M5566" t="s">
        <v>32</v>
      </c>
      <c r="N5566" t="s">
        <v>33</v>
      </c>
      <c r="O5566">
        <v>6</v>
      </c>
      <c r="P5566">
        <v>2023</v>
      </c>
      <c r="Q5566">
        <v>7</v>
      </c>
      <c r="R5566" t="s">
        <v>125</v>
      </c>
      <c r="S5566">
        <v>3</v>
      </c>
      <c r="T5566">
        <v>28</v>
      </c>
      <c r="U5566">
        <v>3</v>
      </c>
      <c r="V5566">
        <v>5</v>
      </c>
      <c r="W5566" t="s">
        <v>46</v>
      </c>
      <c r="X5566" t="s">
        <v>47</v>
      </c>
      <c r="Y5566">
        <v>24000</v>
      </c>
      <c r="Z5566">
        <v>0.06</v>
      </c>
    </row>
    <row r="5567" spans="1:26" x14ac:dyDescent="0.25">
      <c r="A5567" t="s">
        <v>7504</v>
      </c>
      <c r="B5567" s="1">
        <v>45006</v>
      </c>
      <c r="C5567" t="s">
        <v>2003</v>
      </c>
      <c r="D5567" t="s">
        <v>63</v>
      </c>
      <c r="E5567" t="s">
        <v>51</v>
      </c>
      <c r="F5567" t="s">
        <v>41</v>
      </c>
      <c r="G5567" t="s">
        <v>116</v>
      </c>
      <c r="H5567">
        <v>9</v>
      </c>
      <c r="I5567">
        <v>4917</v>
      </c>
      <c r="J5567">
        <v>26</v>
      </c>
      <c r="K5567">
        <v>32747.22</v>
      </c>
      <c r="L5567">
        <v>4277.29</v>
      </c>
      <c r="M5567" t="s">
        <v>65</v>
      </c>
      <c r="N5567" t="s">
        <v>44</v>
      </c>
      <c r="O5567">
        <v>5</v>
      </c>
      <c r="P5567">
        <v>2023</v>
      </c>
      <c r="Q5567">
        <v>3</v>
      </c>
      <c r="R5567" t="s">
        <v>105</v>
      </c>
      <c r="S5567">
        <v>1</v>
      </c>
      <c r="T5567">
        <v>12</v>
      </c>
      <c r="U5567">
        <v>4</v>
      </c>
      <c r="V5567">
        <v>2</v>
      </c>
      <c r="W5567" t="s">
        <v>76</v>
      </c>
      <c r="X5567" t="s">
        <v>47</v>
      </c>
      <c r="Y5567">
        <v>1150578</v>
      </c>
      <c r="Z5567">
        <v>0.13</v>
      </c>
    </row>
    <row r="5568" spans="1:26" x14ac:dyDescent="0.25">
      <c r="A5568" t="s">
        <v>7505</v>
      </c>
      <c r="B5568" s="1">
        <v>45069</v>
      </c>
      <c r="C5568" t="s">
        <v>6097</v>
      </c>
      <c r="D5568" t="s">
        <v>63</v>
      </c>
      <c r="E5568" t="s">
        <v>40</v>
      </c>
      <c r="F5568" t="s">
        <v>52</v>
      </c>
      <c r="G5568" t="s">
        <v>91</v>
      </c>
      <c r="H5568">
        <v>6</v>
      </c>
      <c r="I5568">
        <v>502</v>
      </c>
      <c r="J5568">
        <v>0</v>
      </c>
      <c r="K5568">
        <v>3012</v>
      </c>
      <c r="L5568">
        <v>154.32</v>
      </c>
      <c r="M5568" t="s">
        <v>43</v>
      </c>
      <c r="N5568" t="s">
        <v>44</v>
      </c>
      <c r="O5568">
        <v>1</v>
      </c>
      <c r="P5568">
        <v>2023</v>
      </c>
      <c r="Q5568">
        <v>5</v>
      </c>
      <c r="R5568" t="s">
        <v>238</v>
      </c>
      <c r="S5568">
        <v>2</v>
      </c>
      <c r="T5568">
        <v>21</v>
      </c>
      <c r="U5568">
        <v>4</v>
      </c>
      <c r="V5568">
        <v>2</v>
      </c>
      <c r="W5568" t="s">
        <v>76</v>
      </c>
      <c r="X5568" t="s">
        <v>47</v>
      </c>
      <c r="Y5568">
        <v>0</v>
      </c>
      <c r="Z5568">
        <v>0.05</v>
      </c>
    </row>
    <row r="5569" spans="1:26" x14ac:dyDescent="0.25">
      <c r="A5569" t="s">
        <v>7506</v>
      </c>
      <c r="B5569" s="1">
        <v>45173</v>
      </c>
      <c r="C5569" t="s">
        <v>2528</v>
      </c>
      <c r="D5569" t="s">
        <v>39</v>
      </c>
      <c r="E5569" t="s">
        <v>51</v>
      </c>
      <c r="F5569" t="s">
        <v>41</v>
      </c>
      <c r="G5569" t="s">
        <v>42</v>
      </c>
      <c r="H5569">
        <v>6</v>
      </c>
      <c r="I5569">
        <v>1906</v>
      </c>
      <c r="J5569">
        <v>5</v>
      </c>
      <c r="K5569">
        <v>10864.2</v>
      </c>
      <c r="L5569">
        <v>1540.24</v>
      </c>
      <c r="M5569" t="s">
        <v>65</v>
      </c>
      <c r="N5569" t="s">
        <v>33</v>
      </c>
      <c r="O5569">
        <v>4</v>
      </c>
      <c r="P5569">
        <v>2023</v>
      </c>
      <c r="Q5569">
        <v>9</v>
      </c>
      <c r="R5569" t="s">
        <v>80</v>
      </c>
      <c r="S5569">
        <v>3</v>
      </c>
      <c r="T5569">
        <v>36</v>
      </c>
      <c r="U5569">
        <v>2</v>
      </c>
      <c r="V5569">
        <v>1</v>
      </c>
      <c r="W5569" t="s">
        <v>60</v>
      </c>
      <c r="X5569" t="s">
        <v>47</v>
      </c>
      <c r="Y5569">
        <v>57180</v>
      </c>
      <c r="Z5569">
        <v>0.14000000000000001</v>
      </c>
    </row>
    <row r="5570" spans="1:26" x14ac:dyDescent="0.25">
      <c r="A5570" t="s">
        <v>7507</v>
      </c>
      <c r="B5570" s="1">
        <v>45200</v>
      </c>
      <c r="C5570" t="s">
        <v>6583</v>
      </c>
      <c r="D5570" t="s">
        <v>50</v>
      </c>
      <c r="E5570" t="s">
        <v>40</v>
      </c>
      <c r="F5570" t="s">
        <v>52</v>
      </c>
      <c r="G5570" t="s">
        <v>91</v>
      </c>
      <c r="H5570">
        <v>3</v>
      </c>
      <c r="I5570">
        <v>4069</v>
      </c>
      <c r="J5570">
        <v>19</v>
      </c>
      <c r="K5570">
        <v>9887.67</v>
      </c>
      <c r="L5570">
        <v>1367.6</v>
      </c>
      <c r="M5570" t="s">
        <v>32</v>
      </c>
      <c r="N5570" t="s">
        <v>33</v>
      </c>
      <c r="O5570">
        <v>4</v>
      </c>
      <c r="P5570">
        <v>2023</v>
      </c>
      <c r="Q5570">
        <v>10</v>
      </c>
      <c r="R5570" t="s">
        <v>45</v>
      </c>
      <c r="S5570">
        <v>4</v>
      </c>
      <c r="T5570">
        <v>40</v>
      </c>
      <c r="U5570">
        <v>1</v>
      </c>
      <c r="V5570">
        <v>0</v>
      </c>
      <c r="W5570" t="s">
        <v>55</v>
      </c>
      <c r="X5570" t="s">
        <v>36</v>
      </c>
      <c r="Y5570">
        <v>231933</v>
      </c>
      <c r="Z5570">
        <v>0.14000000000000001</v>
      </c>
    </row>
    <row r="5571" spans="1:26" x14ac:dyDescent="0.25">
      <c r="A5571" t="s">
        <v>7508</v>
      </c>
      <c r="B5571" s="1">
        <v>45215</v>
      </c>
      <c r="C5571" t="s">
        <v>336</v>
      </c>
      <c r="D5571" t="s">
        <v>50</v>
      </c>
      <c r="E5571" t="s">
        <v>58</v>
      </c>
      <c r="F5571" t="s">
        <v>41</v>
      </c>
      <c r="G5571" t="s">
        <v>116</v>
      </c>
      <c r="H5571">
        <v>5</v>
      </c>
      <c r="I5571">
        <v>4546</v>
      </c>
      <c r="J5571">
        <v>0</v>
      </c>
      <c r="K5571">
        <v>22730</v>
      </c>
      <c r="L5571">
        <v>3287.72</v>
      </c>
      <c r="M5571" t="s">
        <v>43</v>
      </c>
      <c r="N5571" t="s">
        <v>33</v>
      </c>
      <c r="O5571">
        <v>7</v>
      </c>
      <c r="P5571">
        <v>2023</v>
      </c>
      <c r="Q5571">
        <v>10</v>
      </c>
      <c r="R5571" t="s">
        <v>45</v>
      </c>
      <c r="S5571">
        <v>4</v>
      </c>
      <c r="T5571">
        <v>42</v>
      </c>
      <c r="U5571">
        <v>3</v>
      </c>
      <c r="V5571">
        <v>1</v>
      </c>
      <c r="W5571" t="s">
        <v>60</v>
      </c>
      <c r="X5571" t="s">
        <v>47</v>
      </c>
      <c r="Y5571">
        <v>0</v>
      </c>
      <c r="Z5571">
        <v>0.14000000000000001</v>
      </c>
    </row>
    <row r="5572" spans="1:26" x14ac:dyDescent="0.25">
      <c r="A5572" t="s">
        <v>7509</v>
      </c>
      <c r="B5572" s="1">
        <v>45036</v>
      </c>
      <c r="C5572" t="s">
        <v>1926</v>
      </c>
      <c r="D5572" t="s">
        <v>28</v>
      </c>
      <c r="E5572" t="s">
        <v>51</v>
      </c>
      <c r="F5572" t="s">
        <v>30</v>
      </c>
      <c r="G5572" t="s">
        <v>86</v>
      </c>
      <c r="H5572">
        <v>5</v>
      </c>
      <c r="I5572">
        <v>3786</v>
      </c>
      <c r="J5572">
        <v>7</v>
      </c>
      <c r="K5572">
        <v>17604.900000000001</v>
      </c>
      <c r="L5572">
        <v>3087.38</v>
      </c>
      <c r="M5572" t="s">
        <v>65</v>
      </c>
      <c r="N5572" t="s">
        <v>66</v>
      </c>
      <c r="O5572">
        <v>7</v>
      </c>
      <c r="P5572">
        <v>2023</v>
      </c>
      <c r="Q5572">
        <v>4</v>
      </c>
      <c r="R5572" t="s">
        <v>100</v>
      </c>
      <c r="S5572">
        <v>2</v>
      </c>
      <c r="T5572">
        <v>16</v>
      </c>
      <c r="U5572">
        <v>4</v>
      </c>
      <c r="V5572">
        <v>4</v>
      </c>
      <c r="W5572" t="s">
        <v>73</v>
      </c>
      <c r="X5572" t="s">
        <v>47</v>
      </c>
      <c r="Y5572">
        <v>132510</v>
      </c>
      <c r="Z5572">
        <v>0.18</v>
      </c>
    </row>
    <row r="5573" spans="1:26" x14ac:dyDescent="0.25">
      <c r="A5573" t="s">
        <v>7510</v>
      </c>
      <c r="B5573" s="1">
        <v>45040</v>
      </c>
      <c r="C5573" t="s">
        <v>1556</v>
      </c>
      <c r="D5573" t="s">
        <v>28</v>
      </c>
      <c r="E5573" t="s">
        <v>40</v>
      </c>
      <c r="F5573" t="s">
        <v>52</v>
      </c>
      <c r="G5573" t="s">
        <v>53</v>
      </c>
      <c r="H5573">
        <v>9</v>
      </c>
      <c r="I5573">
        <v>2232</v>
      </c>
      <c r="J5573">
        <v>19</v>
      </c>
      <c r="K5573">
        <v>16271.28</v>
      </c>
      <c r="L5573">
        <v>2012.67</v>
      </c>
      <c r="M5573" t="s">
        <v>43</v>
      </c>
      <c r="N5573" t="s">
        <v>66</v>
      </c>
      <c r="O5573">
        <v>4</v>
      </c>
      <c r="P5573">
        <v>2023</v>
      </c>
      <c r="Q5573">
        <v>4</v>
      </c>
      <c r="R5573" t="s">
        <v>100</v>
      </c>
      <c r="S5573">
        <v>2</v>
      </c>
      <c r="T5573">
        <v>17</v>
      </c>
      <c r="U5573">
        <v>5</v>
      </c>
      <c r="V5573">
        <v>1</v>
      </c>
      <c r="W5573" t="s">
        <v>60</v>
      </c>
      <c r="X5573" t="s">
        <v>47</v>
      </c>
      <c r="Y5573">
        <v>381672</v>
      </c>
      <c r="Z5573">
        <v>0.12</v>
      </c>
    </row>
    <row r="5574" spans="1:26" x14ac:dyDescent="0.25">
      <c r="A5574" t="s">
        <v>7511</v>
      </c>
      <c r="B5574" s="1">
        <v>45269</v>
      </c>
      <c r="C5574" t="s">
        <v>944</v>
      </c>
      <c r="D5574" t="s">
        <v>39</v>
      </c>
      <c r="E5574" t="s">
        <v>51</v>
      </c>
      <c r="F5574" t="s">
        <v>52</v>
      </c>
      <c r="G5574" t="s">
        <v>53</v>
      </c>
      <c r="H5574">
        <v>4</v>
      </c>
      <c r="I5574">
        <v>2479</v>
      </c>
      <c r="J5574">
        <v>21</v>
      </c>
      <c r="K5574">
        <v>7833.64</v>
      </c>
      <c r="L5574">
        <v>919.65</v>
      </c>
      <c r="M5574" t="s">
        <v>32</v>
      </c>
      <c r="N5574" t="s">
        <v>66</v>
      </c>
      <c r="O5574">
        <v>1</v>
      </c>
      <c r="P5574">
        <v>2023</v>
      </c>
      <c r="Q5574">
        <v>12</v>
      </c>
      <c r="R5574" t="s">
        <v>54</v>
      </c>
      <c r="S5574">
        <v>4</v>
      </c>
      <c r="T5574">
        <v>49</v>
      </c>
      <c r="U5574">
        <v>2</v>
      </c>
      <c r="V5574">
        <v>6</v>
      </c>
      <c r="W5574" t="s">
        <v>35</v>
      </c>
      <c r="X5574" t="s">
        <v>36</v>
      </c>
      <c r="Y5574">
        <v>208236</v>
      </c>
      <c r="Z5574">
        <v>0.12</v>
      </c>
    </row>
    <row r="5575" spans="1:26" x14ac:dyDescent="0.25">
      <c r="A5575" t="s">
        <v>7512</v>
      </c>
      <c r="B5575" s="1">
        <v>45219</v>
      </c>
      <c r="C5575" t="s">
        <v>697</v>
      </c>
      <c r="D5575" t="s">
        <v>39</v>
      </c>
      <c r="E5575" t="s">
        <v>51</v>
      </c>
      <c r="F5575" t="s">
        <v>52</v>
      </c>
      <c r="G5575" t="s">
        <v>53</v>
      </c>
      <c r="H5575">
        <v>2</v>
      </c>
      <c r="I5575">
        <v>1037</v>
      </c>
      <c r="J5575">
        <v>18</v>
      </c>
      <c r="K5575">
        <v>1700.68</v>
      </c>
      <c r="L5575">
        <v>222.73</v>
      </c>
      <c r="M5575" t="s">
        <v>32</v>
      </c>
      <c r="N5575" t="s">
        <v>66</v>
      </c>
      <c r="O5575">
        <v>3</v>
      </c>
      <c r="P5575">
        <v>2023</v>
      </c>
      <c r="Q5575">
        <v>10</v>
      </c>
      <c r="R5575" t="s">
        <v>45</v>
      </c>
      <c r="S5575">
        <v>4</v>
      </c>
      <c r="T5575">
        <v>42</v>
      </c>
      <c r="U5575">
        <v>3</v>
      </c>
      <c r="V5575">
        <v>5</v>
      </c>
      <c r="W5575" t="s">
        <v>46</v>
      </c>
      <c r="X5575" t="s">
        <v>47</v>
      </c>
      <c r="Y5575">
        <v>37332</v>
      </c>
      <c r="Z5575">
        <v>0.13</v>
      </c>
    </row>
    <row r="5576" spans="1:26" x14ac:dyDescent="0.25">
      <c r="A5576" t="s">
        <v>7513</v>
      </c>
      <c r="B5576" s="1">
        <v>45186</v>
      </c>
      <c r="C5576" t="s">
        <v>4951</v>
      </c>
      <c r="D5576" t="s">
        <v>28</v>
      </c>
      <c r="E5576" t="s">
        <v>58</v>
      </c>
      <c r="F5576" t="s">
        <v>41</v>
      </c>
      <c r="G5576" t="s">
        <v>116</v>
      </c>
      <c r="H5576">
        <v>4</v>
      </c>
      <c r="I5576">
        <v>2525</v>
      </c>
      <c r="J5576">
        <v>22</v>
      </c>
      <c r="K5576">
        <v>7878</v>
      </c>
      <c r="L5576">
        <v>1144.24</v>
      </c>
      <c r="M5576" t="s">
        <v>65</v>
      </c>
      <c r="N5576" t="s">
        <v>44</v>
      </c>
      <c r="O5576">
        <v>6</v>
      </c>
      <c r="P5576">
        <v>2023</v>
      </c>
      <c r="Q5576">
        <v>9</v>
      </c>
      <c r="R5576" t="s">
        <v>80</v>
      </c>
      <c r="S5576">
        <v>3</v>
      </c>
      <c r="T5576">
        <v>38</v>
      </c>
      <c r="U5576">
        <v>4</v>
      </c>
      <c r="V5576">
        <v>0</v>
      </c>
      <c r="W5576" t="s">
        <v>55</v>
      </c>
      <c r="X5576" t="s">
        <v>36</v>
      </c>
      <c r="Y5576">
        <v>222200</v>
      </c>
      <c r="Z5576">
        <v>0.15</v>
      </c>
    </row>
    <row r="5577" spans="1:26" x14ac:dyDescent="0.25">
      <c r="A5577" t="s">
        <v>7514</v>
      </c>
      <c r="B5577" s="1">
        <v>45046</v>
      </c>
      <c r="C5577" t="s">
        <v>3274</v>
      </c>
      <c r="D5577" t="s">
        <v>28</v>
      </c>
      <c r="E5577" t="s">
        <v>40</v>
      </c>
      <c r="F5577" t="s">
        <v>52</v>
      </c>
      <c r="G5577" t="s">
        <v>53</v>
      </c>
      <c r="H5577">
        <v>4</v>
      </c>
      <c r="I5577">
        <v>4508</v>
      </c>
      <c r="J5577">
        <v>13</v>
      </c>
      <c r="K5577">
        <v>15687.84</v>
      </c>
      <c r="L5577">
        <v>2218.5300000000002</v>
      </c>
      <c r="M5577" t="s">
        <v>43</v>
      </c>
      <c r="N5577" t="s">
        <v>33</v>
      </c>
      <c r="O5577">
        <v>5</v>
      </c>
      <c r="P5577">
        <v>2023</v>
      </c>
      <c r="Q5577">
        <v>4</v>
      </c>
      <c r="R5577" t="s">
        <v>100</v>
      </c>
      <c r="S5577">
        <v>2</v>
      </c>
      <c r="T5577">
        <v>18</v>
      </c>
      <c r="U5577">
        <v>6</v>
      </c>
      <c r="V5577">
        <v>0</v>
      </c>
      <c r="W5577" t="s">
        <v>55</v>
      </c>
      <c r="X5577" t="s">
        <v>36</v>
      </c>
      <c r="Y5577">
        <v>234416</v>
      </c>
      <c r="Z5577">
        <v>0.14000000000000001</v>
      </c>
    </row>
    <row r="5578" spans="1:26" x14ac:dyDescent="0.25">
      <c r="A5578" t="s">
        <v>7515</v>
      </c>
      <c r="B5578" s="1">
        <v>45019</v>
      </c>
      <c r="C5578" t="s">
        <v>2794</v>
      </c>
      <c r="D5578" t="s">
        <v>63</v>
      </c>
      <c r="E5578" t="s">
        <v>40</v>
      </c>
      <c r="F5578" t="s">
        <v>52</v>
      </c>
      <c r="G5578" t="s">
        <v>91</v>
      </c>
      <c r="H5578">
        <v>2</v>
      </c>
      <c r="I5578">
        <v>2303</v>
      </c>
      <c r="J5578">
        <v>2</v>
      </c>
      <c r="K5578">
        <v>4513.88</v>
      </c>
      <c r="L5578">
        <v>833.34</v>
      </c>
      <c r="M5578" t="s">
        <v>32</v>
      </c>
      <c r="N5578" t="s">
        <v>44</v>
      </c>
      <c r="O5578">
        <v>5</v>
      </c>
      <c r="P5578">
        <v>2023</v>
      </c>
      <c r="Q5578">
        <v>4</v>
      </c>
      <c r="R5578" t="s">
        <v>100</v>
      </c>
      <c r="S5578">
        <v>2</v>
      </c>
      <c r="T5578">
        <v>14</v>
      </c>
      <c r="U5578">
        <v>2</v>
      </c>
      <c r="V5578">
        <v>1</v>
      </c>
      <c r="W5578" t="s">
        <v>60</v>
      </c>
      <c r="X5578" t="s">
        <v>47</v>
      </c>
      <c r="Y5578">
        <v>9212</v>
      </c>
      <c r="Z5578">
        <v>0.18</v>
      </c>
    </row>
    <row r="5579" spans="1:26" x14ac:dyDescent="0.25">
      <c r="A5579" t="s">
        <v>7516</v>
      </c>
      <c r="B5579" s="1">
        <v>44972</v>
      </c>
      <c r="C5579" t="s">
        <v>7517</v>
      </c>
      <c r="D5579" t="s">
        <v>63</v>
      </c>
      <c r="E5579" t="s">
        <v>29</v>
      </c>
      <c r="F5579" t="s">
        <v>52</v>
      </c>
      <c r="G5579" t="s">
        <v>79</v>
      </c>
      <c r="H5579">
        <v>9</v>
      </c>
      <c r="I5579">
        <v>1434</v>
      </c>
      <c r="J5579">
        <v>20</v>
      </c>
      <c r="K5579">
        <v>10324.799999999999</v>
      </c>
      <c r="L5579">
        <v>1885.07</v>
      </c>
      <c r="M5579" t="s">
        <v>32</v>
      </c>
      <c r="N5579" t="s">
        <v>44</v>
      </c>
      <c r="O5579">
        <v>2</v>
      </c>
      <c r="P5579">
        <v>2023</v>
      </c>
      <c r="Q5579">
        <v>2</v>
      </c>
      <c r="R5579" t="s">
        <v>67</v>
      </c>
      <c r="S5579">
        <v>1</v>
      </c>
      <c r="T5579">
        <v>7</v>
      </c>
      <c r="U5579">
        <v>3</v>
      </c>
      <c r="V5579">
        <v>3</v>
      </c>
      <c r="W5579" t="s">
        <v>83</v>
      </c>
      <c r="X5579" t="s">
        <v>47</v>
      </c>
      <c r="Y5579">
        <v>258120</v>
      </c>
      <c r="Z5579">
        <v>0.18</v>
      </c>
    </row>
    <row r="5580" spans="1:26" x14ac:dyDescent="0.25">
      <c r="A5580" t="s">
        <v>7518</v>
      </c>
      <c r="B5580" s="1">
        <v>45102</v>
      </c>
      <c r="C5580" t="s">
        <v>3750</v>
      </c>
      <c r="D5580" t="s">
        <v>63</v>
      </c>
      <c r="E5580" t="s">
        <v>58</v>
      </c>
      <c r="F5580" t="s">
        <v>41</v>
      </c>
      <c r="G5580" t="s">
        <v>42</v>
      </c>
      <c r="H5580">
        <v>1</v>
      </c>
      <c r="I5580">
        <v>4707</v>
      </c>
      <c r="J5580">
        <v>30</v>
      </c>
      <c r="K5580">
        <v>3294.9</v>
      </c>
      <c r="L5580">
        <v>273.75</v>
      </c>
      <c r="M5580" t="s">
        <v>65</v>
      </c>
      <c r="N5580" t="s">
        <v>33</v>
      </c>
      <c r="O5580">
        <v>3</v>
      </c>
      <c r="P5580">
        <v>2023</v>
      </c>
      <c r="Q5580">
        <v>6</v>
      </c>
      <c r="R5580" t="s">
        <v>95</v>
      </c>
      <c r="S5580">
        <v>2</v>
      </c>
      <c r="T5580">
        <v>26</v>
      </c>
      <c r="U5580">
        <v>5</v>
      </c>
      <c r="V5580">
        <v>0</v>
      </c>
      <c r="W5580" t="s">
        <v>55</v>
      </c>
      <c r="X5580" t="s">
        <v>36</v>
      </c>
      <c r="Y5580">
        <v>141210</v>
      </c>
      <c r="Z5580">
        <v>0.08</v>
      </c>
    </row>
    <row r="5581" spans="1:26" x14ac:dyDescent="0.25">
      <c r="A5581" t="s">
        <v>7519</v>
      </c>
      <c r="B5581" s="1">
        <v>45117</v>
      </c>
      <c r="C5581" t="s">
        <v>7520</v>
      </c>
      <c r="D5581" t="s">
        <v>28</v>
      </c>
      <c r="E5581" t="s">
        <v>51</v>
      </c>
      <c r="F5581" t="s">
        <v>30</v>
      </c>
      <c r="G5581" t="s">
        <v>31</v>
      </c>
      <c r="H5581">
        <v>7</v>
      </c>
      <c r="I5581">
        <v>1415</v>
      </c>
      <c r="J5581">
        <v>29</v>
      </c>
      <c r="K5581">
        <v>7032.55</v>
      </c>
      <c r="L5581">
        <v>357.92</v>
      </c>
      <c r="M5581" t="s">
        <v>32</v>
      </c>
      <c r="N5581" t="s">
        <v>44</v>
      </c>
      <c r="O5581">
        <v>2</v>
      </c>
      <c r="P5581">
        <v>2023</v>
      </c>
      <c r="Q5581">
        <v>7</v>
      </c>
      <c r="R5581" t="s">
        <v>125</v>
      </c>
      <c r="S5581">
        <v>3</v>
      </c>
      <c r="T5581">
        <v>28</v>
      </c>
      <c r="U5581">
        <v>3</v>
      </c>
      <c r="V5581">
        <v>1</v>
      </c>
      <c r="W5581" t="s">
        <v>60</v>
      </c>
      <c r="X5581" t="s">
        <v>47</v>
      </c>
      <c r="Y5581">
        <v>287245</v>
      </c>
      <c r="Z5581">
        <v>0.05</v>
      </c>
    </row>
    <row r="5582" spans="1:26" x14ac:dyDescent="0.25">
      <c r="A5582" t="s">
        <v>7521</v>
      </c>
      <c r="B5582" s="1">
        <v>45264</v>
      </c>
      <c r="C5582" t="s">
        <v>4505</v>
      </c>
      <c r="D5582" t="s">
        <v>50</v>
      </c>
      <c r="E5582" t="s">
        <v>51</v>
      </c>
      <c r="F5582" t="s">
        <v>41</v>
      </c>
      <c r="G5582" t="s">
        <v>59</v>
      </c>
      <c r="H5582">
        <v>3</v>
      </c>
      <c r="I5582">
        <v>783</v>
      </c>
      <c r="J5582">
        <v>12</v>
      </c>
      <c r="K5582">
        <v>2067.12</v>
      </c>
      <c r="L5582">
        <v>302.75</v>
      </c>
      <c r="M5582" t="s">
        <v>32</v>
      </c>
      <c r="N5582" t="s">
        <v>33</v>
      </c>
      <c r="O5582">
        <v>5</v>
      </c>
      <c r="P5582">
        <v>2023</v>
      </c>
      <c r="Q5582">
        <v>12</v>
      </c>
      <c r="R5582" t="s">
        <v>54</v>
      </c>
      <c r="S5582">
        <v>4</v>
      </c>
      <c r="T5582">
        <v>49</v>
      </c>
      <c r="U5582">
        <v>2</v>
      </c>
      <c r="V5582">
        <v>1</v>
      </c>
      <c r="W5582" t="s">
        <v>60</v>
      </c>
      <c r="X5582" t="s">
        <v>47</v>
      </c>
      <c r="Y5582">
        <v>28188</v>
      </c>
      <c r="Z5582">
        <v>0.15</v>
      </c>
    </row>
    <row r="5583" spans="1:26" x14ac:dyDescent="0.25">
      <c r="A5583" t="s">
        <v>7522</v>
      </c>
      <c r="B5583" s="1">
        <v>45106</v>
      </c>
      <c r="C5583" t="s">
        <v>7523</v>
      </c>
      <c r="D5583" t="s">
        <v>63</v>
      </c>
      <c r="E5583" t="s">
        <v>40</v>
      </c>
      <c r="F5583" t="s">
        <v>41</v>
      </c>
      <c r="G5583" t="s">
        <v>116</v>
      </c>
      <c r="H5583">
        <v>5</v>
      </c>
      <c r="I5583">
        <v>4028</v>
      </c>
      <c r="J5583">
        <v>2</v>
      </c>
      <c r="K5583">
        <v>19737.2</v>
      </c>
      <c r="L5583">
        <v>2938.27</v>
      </c>
      <c r="M5583" t="s">
        <v>43</v>
      </c>
      <c r="N5583" t="s">
        <v>44</v>
      </c>
      <c r="O5583">
        <v>7</v>
      </c>
      <c r="P5583">
        <v>2023</v>
      </c>
      <c r="Q5583">
        <v>6</v>
      </c>
      <c r="R5583" t="s">
        <v>95</v>
      </c>
      <c r="S5583">
        <v>2</v>
      </c>
      <c r="T5583">
        <v>26</v>
      </c>
      <c r="U5583">
        <v>5</v>
      </c>
      <c r="V5583">
        <v>4</v>
      </c>
      <c r="W5583" t="s">
        <v>73</v>
      </c>
      <c r="X5583" t="s">
        <v>47</v>
      </c>
      <c r="Y5583">
        <v>40280</v>
      </c>
      <c r="Z5583">
        <v>0.15</v>
      </c>
    </row>
    <row r="5584" spans="1:26" x14ac:dyDescent="0.25">
      <c r="A5584" t="s">
        <v>7524</v>
      </c>
      <c r="B5584" s="1">
        <v>45087</v>
      </c>
      <c r="C5584" t="s">
        <v>197</v>
      </c>
      <c r="D5584" t="s">
        <v>63</v>
      </c>
      <c r="E5584" t="s">
        <v>51</v>
      </c>
      <c r="F5584" t="s">
        <v>41</v>
      </c>
      <c r="G5584" t="s">
        <v>42</v>
      </c>
      <c r="H5584">
        <v>4</v>
      </c>
      <c r="I5584">
        <v>4042</v>
      </c>
      <c r="J5584">
        <v>21</v>
      </c>
      <c r="K5584">
        <v>12772.72</v>
      </c>
      <c r="L5584">
        <v>2333.34</v>
      </c>
      <c r="M5584" t="s">
        <v>32</v>
      </c>
      <c r="N5584" t="s">
        <v>66</v>
      </c>
      <c r="O5584">
        <v>5</v>
      </c>
      <c r="P5584">
        <v>2023</v>
      </c>
      <c r="Q5584">
        <v>6</v>
      </c>
      <c r="R5584" t="s">
        <v>95</v>
      </c>
      <c r="S5584">
        <v>2</v>
      </c>
      <c r="T5584">
        <v>23</v>
      </c>
      <c r="U5584">
        <v>2</v>
      </c>
      <c r="V5584">
        <v>6</v>
      </c>
      <c r="W5584" t="s">
        <v>35</v>
      </c>
      <c r="X5584" t="s">
        <v>36</v>
      </c>
      <c r="Y5584">
        <v>339528</v>
      </c>
      <c r="Z5584">
        <v>0.18</v>
      </c>
    </row>
    <row r="5585" spans="1:26" x14ac:dyDescent="0.25">
      <c r="A5585" t="s">
        <v>7525</v>
      </c>
      <c r="B5585" s="1">
        <v>45003</v>
      </c>
      <c r="C5585" t="s">
        <v>2305</v>
      </c>
      <c r="D5585" t="s">
        <v>50</v>
      </c>
      <c r="E5585" t="s">
        <v>29</v>
      </c>
      <c r="F5585" t="s">
        <v>41</v>
      </c>
      <c r="G5585" t="s">
        <v>42</v>
      </c>
      <c r="H5585">
        <v>7</v>
      </c>
      <c r="I5585">
        <v>3488</v>
      </c>
      <c r="J5585">
        <v>1</v>
      </c>
      <c r="K5585">
        <v>24171.84</v>
      </c>
      <c r="L5585">
        <v>1671.61</v>
      </c>
      <c r="M5585" t="s">
        <v>65</v>
      </c>
      <c r="N5585" t="s">
        <v>66</v>
      </c>
      <c r="O5585">
        <v>7</v>
      </c>
      <c r="P5585">
        <v>2023</v>
      </c>
      <c r="Q5585">
        <v>3</v>
      </c>
      <c r="R5585" t="s">
        <v>105</v>
      </c>
      <c r="S5585">
        <v>1</v>
      </c>
      <c r="T5585">
        <v>11</v>
      </c>
      <c r="U5585">
        <v>3</v>
      </c>
      <c r="V5585">
        <v>6</v>
      </c>
      <c r="W5585" t="s">
        <v>35</v>
      </c>
      <c r="X5585" t="s">
        <v>36</v>
      </c>
      <c r="Y5585">
        <v>24416</v>
      </c>
      <c r="Z5585">
        <v>7.0000000000000007E-2</v>
      </c>
    </row>
    <row r="5586" spans="1:26" x14ac:dyDescent="0.25">
      <c r="A5586" t="s">
        <v>7526</v>
      </c>
      <c r="B5586" s="1">
        <v>45158</v>
      </c>
      <c r="C5586" t="s">
        <v>5311</v>
      </c>
      <c r="D5586" t="s">
        <v>28</v>
      </c>
      <c r="E5586" t="s">
        <v>51</v>
      </c>
      <c r="F5586" t="s">
        <v>30</v>
      </c>
      <c r="G5586" t="s">
        <v>86</v>
      </c>
      <c r="H5586">
        <v>1</v>
      </c>
      <c r="I5586">
        <v>900</v>
      </c>
      <c r="J5586">
        <v>9</v>
      </c>
      <c r="K5586">
        <v>819</v>
      </c>
      <c r="L5586">
        <v>44.09</v>
      </c>
      <c r="M5586" t="s">
        <v>43</v>
      </c>
      <c r="N5586" t="s">
        <v>33</v>
      </c>
      <c r="O5586">
        <v>3</v>
      </c>
      <c r="P5586">
        <v>2023</v>
      </c>
      <c r="Q5586">
        <v>8</v>
      </c>
      <c r="R5586" t="s">
        <v>72</v>
      </c>
      <c r="S5586">
        <v>3</v>
      </c>
      <c r="T5586">
        <v>34</v>
      </c>
      <c r="U5586">
        <v>4</v>
      </c>
      <c r="V5586">
        <v>0</v>
      </c>
      <c r="W5586" t="s">
        <v>55</v>
      </c>
      <c r="X5586" t="s">
        <v>36</v>
      </c>
      <c r="Y5586">
        <v>8100</v>
      </c>
      <c r="Z5586">
        <v>0.05</v>
      </c>
    </row>
    <row r="5587" spans="1:26" x14ac:dyDescent="0.25">
      <c r="A5587" t="s">
        <v>7527</v>
      </c>
      <c r="B5587" s="1">
        <v>45081</v>
      </c>
      <c r="C5587" t="s">
        <v>454</v>
      </c>
      <c r="D5587" t="s">
        <v>28</v>
      </c>
      <c r="E5587" t="s">
        <v>58</v>
      </c>
      <c r="F5587" t="s">
        <v>52</v>
      </c>
      <c r="G5587" t="s">
        <v>91</v>
      </c>
      <c r="H5587">
        <v>4</v>
      </c>
      <c r="I5587">
        <v>4166</v>
      </c>
      <c r="J5587">
        <v>26</v>
      </c>
      <c r="K5587">
        <v>12331.36</v>
      </c>
      <c r="L5587">
        <v>1369.83</v>
      </c>
      <c r="M5587" t="s">
        <v>65</v>
      </c>
      <c r="N5587" t="s">
        <v>66</v>
      </c>
      <c r="O5587">
        <v>4</v>
      </c>
      <c r="P5587">
        <v>2023</v>
      </c>
      <c r="Q5587">
        <v>6</v>
      </c>
      <c r="R5587" t="s">
        <v>95</v>
      </c>
      <c r="S5587">
        <v>2</v>
      </c>
      <c r="T5587">
        <v>23</v>
      </c>
      <c r="U5587">
        <v>2</v>
      </c>
      <c r="V5587">
        <v>0</v>
      </c>
      <c r="W5587" t="s">
        <v>55</v>
      </c>
      <c r="X5587" t="s">
        <v>36</v>
      </c>
      <c r="Y5587">
        <v>433264</v>
      </c>
      <c r="Z5587">
        <v>0.11</v>
      </c>
    </row>
    <row r="5588" spans="1:26" x14ac:dyDescent="0.25">
      <c r="A5588" t="s">
        <v>7528</v>
      </c>
      <c r="B5588" s="1">
        <v>45051</v>
      </c>
      <c r="C5588" t="s">
        <v>2728</v>
      </c>
      <c r="D5588" t="s">
        <v>39</v>
      </c>
      <c r="E5588" t="s">
        <v>29</v>
      </c>
      <c r="F5588" t="s">
        <v>41</v>
      </c>
      <c r="G5588" t="s">
        <v>116</v>
      </c>
      <c r="H5588">
        <v>1</v>
      </c>
      <c r="I5588">
        <v>4596</v>
      </c>
      <c r="J5588">
        <v>13</v>
      </c>
      <c r="K5588">
        <v>3998.52</v>
      </c>
      <c r="L5588">
        <v>437.58</v>
      </c>
      <c r="M5588" t="s">
        <v>32</v>
      </c>
      <c r="N5588" t="s">
        <v>33</v>
      </c>
      <c r="O5588">
        <v>3</v>
      </c>
      <c r="P5588">
        <v>2023</v>
      </c>
      <c r="Q5588">
        <v>5</v>
      </c>
      <c r="R5588" t="s">
        <v>238</v>
      </c>
      <c r="S5588">
        <v>2</v>
      </c>
      <c r="T5588">
        <v>18</v>
      </c>
      <c r="U5588">
        <v>1</v>
      </c>
      <c r="V5588">
        <v>5</v>
      </c>
      <c r="W5588" t="s">
        <v>46</v>
      </c>
      <c r="X5588" t="s">
        <v>47</v>
      </c>
      <c r="Y5588">
        <v>59748</v>
      </c>
      <c r="Z5588">
        <v>0.11</v>
      </c>
    </row>
    <row r="5589" spans="1:26" x14ac:dyDescent="0.25">
      <c r="A5589" t="s">
        <v>7529</v>
      </c>
      <c r="B5589" s="1">
        <v>45047</v>
      </c>
      <c r="C5589" t="s">
        <v>2576</v>
      </c>
      <c r="D5589" t="s">
        <v>63</v>
      </c>
      <c r="E5589" t="s">
        <v>51</v>
      </c>
      <c r="F5589" t="s">
        <v>30</v>
      </c>
      <c r="G5589" t="s">
        <v>64</v>
      </c>
      <c r="H5589">
        <v>4</v>
      </c>
      <c r="I5589">
        <v>2979</v>
      </c>
      <c r="J5589">
        <v>30</v>
      </c>
      <c r="K5589">
        <v>8341.2000000000007</v>
      </c>
      <c r="L5589">
        <v>1334.2</v>
      </c>
      <c r="M5589" t="s">
        <v>65</v>
      </c>
      <c r="N5589" t="s">
        <v>44</v>
      </c>
      <c r="O5589">
        <v>5</v>
      </c>
      <c r="P5589">
        <v>2023</v>
      </c>
      <c r="Q5589">
        <v>5</v>
      </c>
      <c r="R5589" t="s">
        <v>238</v>
      </c>
      <c r="S5589">
        <v>2</v>
      </c>
      <c r="T5589">
        <v>18</v>
      </c>
      <c r="U5589">
        <v>1</v>
      </c>
      <c r="V5589">
        <v>1</v>
      </c>
      <c r="W5589" t="s">
        <v>60</v>
      </c>
      <c r="X5589" t="s">
        <v>47</v>
      </c>
      <c r="Y5589">
        <v>357480</v>
      </c>
      <c r="Z5589">
        <v>0.16</v>
      </c>
    </row>
    <row r="5590" spans="1:26" x14ac:dyDescent="0.25">
      <c r="A5590" t="s">
        <v>7530</v>
      </c>
      <c r="B5590" s="1">
        <v>45170</v>
      </c>
      <c r="C5590" t="s">
        <v>57</v>
      </c>
      <c r="D5590" t="s">
        <v>28</v>
      </c>
      <c r="E5590" t="s">
        <v>58</v>
      </c>
      <c r="F5590" t="s">
        <v>41</v>
      </c>
      <c r="G5590" t="s">
        <v>59</v>
      </c>
      <c r="H5590">
        <v>9</v>
      </c>
      <c r="I5590">
        <v>4836</v>
      </c>
      <c r="J5590">
        <v>4</v>
      </c>
      <c r="K5590">
        <v>41783.040000000001</v>
      </c>
      <c r="L5590">
        <v>3324.75</v>
      </c>
      <c r="M5590" t="s">
        <v>32</v>
      </c>
      <c r="N5590" t="s">
        <v>44</v>
      </c>
      <c r="O5590">
        <v>1</v>
      </c>
      <c r="P5590">
        <v>2023</v>
      </c>
      <c r="Q5590">
        <v>9</v>
      </c>
      <c r="R5590" t="s">
        <v>80</v>
      </c>
      <c r="S5590">
        <v>3</v>
      </c>
      <c r="T5590">
        <v>35</v>
      </c>
      <c r="U5590">
        <v>1</v>
      </c>
      <c r="V5590">
        <v>5</v>
      </c>
      <c r="W5590" t="s">
        <v>46</v>
      </c>
      <c r="X5590" t="s">
        <v>47</v>
      </c>
      <c r="Y5590">
        <v>174096</v>
      </c>
      <c r="Z5590">
        <v>0.08</v>
      </c>
    </row>
    <row r="5591" spans="1:26" x14ac:dyDescent="0.25">
      <c r="A5591" t="s">
        <v>7531</v>
      </c>
      <c r="B5591" s="1">
        <v>45026</v>
      </c>
      <c r="C5591" t="s">
        <v>2825</v>
      </c>
      <c r="D5591" t="s">
        <v>39</v>
      </c>
      <c r="E5591" t="s">
        <v>29</v>
      </c>
      <c r="F5591" t="s">
        <v>30</v>
      </c>
      <c r="G5591" t="s">
        <v>64</v>
      </c>
      <c r="H5591">
        <v>7</v>
      </c>
      <c r="I5591">
        <v>802</v>
      </c>
      <c r="J5591">
        <v>26</v>
      </c>
      <c r="K5591">
        <v>4154.3599999999997</v>
      </c>
      <c r="L5591">
        <v>776.2</v>
      </c>
      <c r="M5591" t="s">
        <v>65</v>
      </c>
      <c r="N5591" t="s">
        <v>33</v>
      </c>
      <c r="O5591">
        <v>3</v>
      </c>
      <c r="P5591">
        <v>2023</v>
      </c>
      <c r="Q5591">
        <v>4</v>
      </c>
      <c r="R5591" t="s">
        <v>100</v>
      </c>
      <c r="S5591">
        <v>2</v>
      </c>
      <c r="T5591">
        <v>15</v>
      </c>
      <c r="U5591">
        <v>3</v>
      </c>
      <c r="V5591">
        <v>1</v>
      </c>
      <c r="W5591" t="s">
        <v>60</v>
      </c>
      <c r="X5591" t="s">
        <v>47</v>
      </c>
      <c r="Y5591">
        <v>145964</v>
      </c>
      <c r="Z5591">
        <v>0.19</v>
      </c>
    </row>
    <row r="5592" spans="1:26" x14ac:dyDescent="0.25">
      <c r="A5592" t="s">
        <v>7532</v>
      </c>
      <c r="B5592" s="1">
        <v>45157</v>
      </c>
      <c r="C5592" t="s">
        <v>7533</v>
      </c>
      <c r="D5592" t="s">
        <v>39</v>
      </c>
      <c r="E5592" t="s">
        <v>40</v>
      </c>
      <c r="F5592" t="s">
        <v>41</v>
      </c>
      <c r="G5592" t="s">
        <v>59</v>
      </c>
      <c r="H5592">
        <v>6</v>
      </c>
      <c r="I5592">
        <v>1897</v>
      </c>
      <c r="J5592">
        <v>10</v>
      </c>
      <c r="K5592">
        <v>10243.799999999999</v>
      </c>
      <c r="L5592">
        <v>1232.77</v>
      </c>
      <c r="M5592" t="s">
        <v>65</v>
      </c>
      <c r="N5592" t="s">
        <v>44</v>
      </c>
      <c r="O5592">
        <v>3</v>
      </c>
      <c r="P5592">
        <v>2023</v>
      </c>
      <c r="Q5592">
        <v>8</v>
      </c>
      <c r="R5592" t="s">
        <v>72</v>
      </c>
      <c r="S5592">
        <v>3</v>
      </c>
      <c r="T5592">
        <v>33</v>
      </c>
      <c r="U5592">
        <v>3</v>
      </c>
      <c r="V5592">
        <v>6</v>
      </c>
      <c r="W5592" t="s">
        <v>35</v>
      </c>
      <c r="X5592" t="s">
        <v>36</v>
      </c>
      <c r="Y5592">
        <v>113820</v>
      </c>
      <c r="Z5592">
        <v>0.12</v>
      </c>
    </row>
    <row r="5593" spans="1:26" x14ac:dyDescent="0.25">
      <c r="A5593" t="s">
        <v>7534</v>
      </c>
      <c r="B5593" s="1">
        <v>45041</v>
      </c>
      <c r="C5593" t="s">
        <v>3191</v>
      </c>
      <c r="D5593" t="s">
        <v>63</v>
      </c>
      <c r="E5593" t="s">
        <v>51</v>
      </c>
      <c r="F5593" t="s">
        <v>41</v>
      </c>
      <c r="G5593" t="s">
        <v>42</v>
      </c>
      <c r="H5593">
        <v>10</v>
      </c>
      <c r="I5593">
        <v>282</v>
      </c>
      <c r="J5593">
        <v>27</v>
      </c>
      <c r="K5593">
        <v>2058.6</v>
      </c>
      <c r="L5593">
        <v>156.35</v>
      </c>
      <c r="M5593" t="s">
        <v>65</v>
      </c>
      <c r="N5593" t="s">
        <v>66</v>
      </c>
      <c r="O5593">
        <v>6</v>
      </c>
      <c r="P5593">
        <v>2023</v>
      </c>
      <c r="Q5593">
        <v>4</v>
      </c>
      <c r="R5593" t="s">
        <v>100</v>
      </c>
      <c r="S5593">
        <v>2</v>
      </c>
      <c r="T5593">
        <v>17</v>
      </c>
      <c r="U5593">
        <v>5</v>
      </c>
      <c r="V5593">
        <v>2</v>
      </c>
      <c r="W5593" t="s">
        <v>76</v>
      </c>
      <c r="X5593" t="s">
        <v>47</v>
      </c>
      <c r="Y5593">
        <v>76140</v>
      </c>
      <c r="Z5593">
        <v>0.08</v>
      </c>
    </row>
    <row r="5594" spans="1:26" x14ac:dyDescent="0.25">
      <c r="A5594" t="s">
        <v>7535</v>
      </c>
      <c r="B5594" s="1">
        <v>45112</v>
      </c>
      <c r="C5594" t="s">
        <v>1016</v>
      </c>
      <c r="D5594" t="s">
        <v>50</v>
      </c>
      <c r="E5594" t="s">
        <v>51</v>
      </c>
      <c r="F5594" t="s">
        <v>52</v>
      </c>
      <c r="G5594" t="s">
        <v>91</v>
      </c>
      <c r="H5594">
        <v>6</v>
      </c>
      <c r="I5594">
        <v>1484</v>
      </c>
      <c r="J5594">
        <v>27</v>
      </c>
      <c r="K5594">
        <v>6499.92</v>
      </c>
      <c r="L5594">
        <v>426.37</v>
      </c>
      <c r="M5594" t="s">
        <v>32</v>
      </c>
      <c r="N5594" t="s">
        <v>66</v>
      </c>
      <c r="O5594">
        <v>4</v>
      </c>
      <c r="P5594">
        <v>2023</v>
      </c>
      <c r="Q5594">
        <v>7</v>
      </c>
      <c r="R5594" t="s">
        <v>125</v>
      </c>
      <c r="S5594">
        <v>3</v>
      </c>
      <c r="T5594">
        <v>27</v>
      </c>
      <c r="U5594">
        <v>2</v>
      </c>
      <c r="V5594">
        <v>3</v>
      </c>
      <c r="W5594" t="s">
        <v>83</v>
      </c>
      <c r="X5594" t="s">
        <v>47</v>
      </c>
      <c r="Y5594">
        <v>240408</v>
      </c>
      <c r="Z5594">
        <v>7.0000000000000007E-2</v>
      </c>
    </row>
    <row r="5595" spans="1:26" x14ac:dyDescent="0.25">
      <c r="A5595" t="s">
        <v>7536</v>
      </c>
      <c r="B5595" s="1">
        <v>45084</v>
      </c>
      <c r="C5595" t="s">
        <v>1431</v>
      </c>
      <c r="D5595" t="s">
        <v>28</v>
      </c>
      <c r="E5595" t="s">
        <v>40</v>
      </c>
      <c r="F5595" t="s">
        <v>52</v>
      </c>
      <c r="G5595" t="s">
        <v>53</v>
      </c>
      <c r="H5595">
        <v>3</v>
      </c>
      <c r="I5595">
        <v>2115</v>
      </c>
      <c r="J5595">
        <v>23</v>
      </c>
      <c r="K5595">
        <v>4885.6499999999996</v>
      </c>
      <c r="L5595">
        <v>673.73</v>
      </c>
      <c r="M5595" t="s">
        <v>43</v>
      </c>
      <c r="N5595" t="s">
        <v>44</v>
      </c>
      <c r="O5595">
        <v>4</v>
      </c>
      <c r="P5595">
        <v>2023</v>
      </c>
      <c r="Q5595">
        <v>6</v>
      </c>
      <c r="R5595" t="s">
        <v>95</v>
      </c>
      <c r="S5595">
        <v>2</v>
      </c>
      <c r="T5595">
        <v>23</v>
      </c>
      <c r="U5595">
        <v>2</v>
      </c>
      <c r="V5595">
        <v>3</v>
      </c>
      <c r="W5595" t="s">
        <v>83</v>
      </c>
      <c r="X5595" t="s">
        <v>47</v>
      </c>
      <c r="Y5595">
        <v>145935</v>
      </c>
      <c r="Z5595">
        <v>0.14000000000000001</v>
      </c>
    </row>
    <row r="5596" spans="1:26" x14ac:dyDescent="0.25">
      <c r="A5596" t="s">
        <v>7537</v>
      </c>
      <c r="B5596" s="1">
        <v>45180</v>
      </c>
      <c r="C5596" t="s">
        <v>1093</v>
      </c>
      <c r="D5596" t="s">
        <v>63</v>
      </c>
      <c r="E5596" t="s">
        <v>40</v>
      </c>
      <c r="F5596" t="s">
        <v>41</v>
      </c>
      <c r="G5596" t="s">
        <v>116</v>
      </c>
      <c r="H5596">
        <v>7</v>
      </c>
      <c r="I5596">
        <v>3283</v>
      </c>
      <c r="J5596">
        <v>4</v>
      </c>
      <c r="K5596">
        <v>22061.759999999998</v>
      </c>
      <c r="L5596">
        <v>4055.31</v>
      </c>
      <c r="M5596" t="s">
        <v>32</v>
      </c>
      <c r="N5596" t="s">
        <v>33</v>
      </c>
      <c r="O5596">
        <v>1</v>
      </c>
      <c r="P5596">
        <v>2023</v>
      </c>
      <c r="Q5596">
        <v>9</v>
      </c>
      <c r="R5596" t="s">
        <v>80</v>
      </c>
      <c r="S5596">
        <v>3</v>
      </c>
      <c r="T5596">
        <v>37</v>
      </c>
      <c r="U5596">
        <v>3</v>
      </c>
      <c r="V5596">
        <v>1</v>
      </c>
      <c r="W5596" t="s">
        <v>60</v>
      </c>
      <c r="X5596" t="s">
        <v>47</v>
      </c>
      <c r="Y5596">
        <v>91924</v>
      </c>
      <c r="Z5596">
        <v>0.18</v>
      </c>
    </row>
    <row r="5597" spans="1:26" x14ac:dyDescent="0.25">
      <c r="A5597" t="s">
        <v>7538</v>
      </c>
      <c r="B5597" s="1">
        <v>45097</v>
      </c>
      <c r="C5597" t="s">
        <v>2103</v>
      </c>
      <c r="D5597" t="s">
        <v>63</v>
      </c>
      <c r="E5597" t="s">
        <v>58</v>
      </c>
      <c r="F5597" t="s">
        <v>41</v>
      </c>
      <c r="G5597" t="s">
        <v>59</v>
      </c>
      <c r="H5597">
        <v>5</v>
      </c>
      <c r="I5597">
        <v>2957</v>
      </c>
      <c r="J5597">
        <v>8</v>
      </c>
      <c r="K5597">
        <v>13602.2</v>
      </c>
      <c r="L5597">
        <v>1988</v>
      </c>
      <c r="M5597" t="s">
        <v>65</v>
      </c>
      <c r="N5597" t="s">
        <v>33</v>
      </c>
      <c r="O5597">
        <v>7</v>
      </c>
      <c r="P5597">
        <v>2023</v>
      </c>
      <c r="Q5597">
        <v>6</v>
      </c>
      <c r="R5597" t="s">
        <v>95</v>
      </c>
      <c r="S5597">
        <v>2</v>
      </c>
      <c r="T5597">
        <v>25</v>
      </c>
      <c r="U5597">
        <v>4</v>
      </c>
      <c r="V5597">
        <v>2</v>
      </c>
      <c r="W5597" t="s">
        <v>76</v>
      </c>
      <c r="X5597" t="s">
        <v>47</v>
      </c>
      <c r="Y5597">
        <v>118280</v>
      </c>
      <c r="Z5597">
        <v>0.15</v>
      </c>
    </row>
    <row r="5598" spans="1:26" x14ac:dyDescent="0.25">
      <c r="A5598" t="s">
        <v>7539</v>
      </c>
      <c r="B5598" s="1">
        <v>44927</v>
      </c>
      <c r="C5598" t="s">
        <v>3464</v>
      </c>
      <c r="D5598" t="s">
        <v>50</v>
      </c>
      <c r="E5598" t="s">
        <v>40</v>
      </c>
      <c r="F5598" t="s">
        <v>30</v>
      </c>
      <c r="G5598" t="s">
        <v>86</v>
      </c>
      <c r="H5598">
        <v>4</v>
      </c>
      <c r="I5598">
        <v>4408</v>
      </c>
      <c r="J5598">
        <v>17</v>
      </c>
      <c r="K5598">
        <v>14634.56</v>
      </c>
      <c r="L5598">
        <v>1856.6</v>
      </c>
      <c r="M5598" t="s">
        <v>65</v>
      </c>
      <c r="N5598" t="s">
        <v>66</v>
      </c>
      <c r="O5598">
        <v>5</v>
      </c>
      <c r="P5598">
        <v>2023</v>
      </c>
      <c r="Q5598">
        <v>1</v>
      </c>
      <c r="R5598" t="s">
        <v>34</v>
      </c>
      <c r="S5598">
        <v>1</v>
      </c>
      <c r="T5598">
        <v>1</v>
      </c>
      <c r="U5598">
        <v>1</v>
      </c>
      <c r="V5598">
        <v>0</v>
      </c>
      <c r="W5598" t="s">
        <v>55</v>
      </c>
      <c r="X5598" t="s">
        <v>36</v>
      </c>
      <c r="Y5598">
        <v>299744</v>
      </c>
      <c r="Z5598">
        <v>0.13</v>
      </c>
    </row>
    <row r="5599" spans="1:26" x14ac:dyDescent="0.25">
      <c r="A5599" t="s">
        <v>7540</v>
      </c>
      <c r="B5599" s="1">
        <v>45118</v>
      </c>
      <c r="C5599" t="s">
        <v>2132</v>
      </c>
      <c r="D5599" t="s">
        <v>39</v>
      </c>
      <c r="E5599" t="s">
        <v>40</v>
      </c>
      <c r="F5599" t="s">
        <v>30</v>
      </c>
      <c r="G5599" t="s">
        <v>86</v>
      </c>
      <c r="H5599">
        <v>5</v>
      </c>
      <c r="I5599">
        <v>3856</v>
      </c>
      <c r="J5599">
        <v>26</v>
      </c>
      <c r="K5599">
        <v>14267.2</v>
      </c>
      <c r="L5599">
        <v>2361.86</v>
      </c>
      <c r="M5599" t="s">
        <v>65</v>
      </c>
      <c r="N5599" t="s">
        <v>66</v>
      </c>
      <c r="O5599">
        <v>5</v>
      </c>
      <c r="P5599">
        <v>2023</v>
      </c>
      <c r="Q5599">
        <v>7</v>
      </c>
      <c r="R5599" t="s">
        <v>125</v>
      </c>
      <c r="S5599">
        <v>3</v>
      </c>
      <c r="T5599">
        <v>28</v>
      </c>
      <c r="U5599">
        <v>3</v>
      </c>
      <c r="V5599">
        <v>2</v>
      </c>
      <c r="W5599" t="s">
        <v>76</v>
      </c>
      <c r="X5599" t="s">
        <v>47</v>
      </c>
      <c r="Y5599">
        <v>501280</v>
      </c>
      <c r="Z5599">
        <v>0.17</v>
      </c>
    </row>
    <row r="5600" spans="1:26" x14ac:dyDescent="0.25">
      <c r="A5600" t="s">
        <v>7541</v>
      </c>
      <c r="B5600" s="1">
        <v>45215</v>
      </c>
      <c r="C5600" t="s">
        <v>1913</v>
      </c>
      <c r="D5600" t="s">
        <v>39</v>
      </c>
      <c r="E5600" t="s">
        <v>40</v>
      </c>
      <c r="F5600" t="s">
        <v>52</v>
      </c>
      <c r="G5600" t="s">
        <v>53</v>
      </c>
      <c r="H5600">
        <v>5</v>
      </c>
      <c r="I5600">
        <v>1214</v>
      </c>
      <c r="J5600">
        <v>5</v>
      </c>
      <c r="K5600">
        <v>5766.5</v>
      </c>
      <c r="L5600">
        <v>874.73</v>
      </c>
      <c r="M5600" t="s">
        <v>43</v>
      </c>
      <c r="N5600" t="s">
        <v>44</v>
      </c>
      <c r="O5600">
        <v>3</v>
      </c>
      <c r="P5600">
        <v>2023</v>
      </c>
      <c r="Q5600">
        <v>10</v>
      </c>
      <c r="R5600" t="s">
        <v>45</v>
      </c>
      <c r="S5600">
        <v>4</v>
      </c>
      <c r="T5600">
        <v>42</v>
      </c>
      <c r="U5600">
        <v>3</v>
      </c>
      <c r="V5600">
        <v>1</v>
      </c>
      <c r="W5600" t="s">
        <v>60</v>
      </c>
      <c r="X5600" t="s">
        <v>47</v>
      </c>
      <c r="Y5600">
        <v>30350</v>
      </c>
      <c r="Z5600">
        <v>0.15</v>
      </c>
    </row>
    <row r="5601" spans="1:26" x14ac:dyDescent="0.25">
      <c r="A5601" t="s">
        <v>7542</v>
      </c>
      <c r="B5601" s="1">
        <v>44947</v>
      </c>
      <c r="C5601" t="s">
        <v>6500</v>
      </c>
      <c r="D5601" t="s">
        <v>39</v>
      </c>
      <c r="E5601" t="s">
        <v>40</v>
      </c>
      <c r="F5601" t="s">
        <v>52</v>
      </c>
      <c r="G5601" t="s">
        <v>91</v>
      </c>
      <c r="H5601">
        <v>9</v>
      </c>
      <c r="I5601">
        <v>4251</v>
      </c>
      <c r="J5601">
        <v>29</v>
      </c>
      <c r="K5601">
        <v>27163.89</v>
      </c>
      <c r="L5601">
        <v>2583.1</v>
      </c>
      <c r="M5601" t="s">
        <v>43</v>
      </c>
      <c r="N5601" t="s">
        <v>66</v>
      </c>
      <c r="O5601">
        <v>2</v>
      </c>
      <c r="P5601">
        <v>2023</v>
      </c>
      <c r="Q5601">
        <v>1</v>
      </c>
      <c r="R5601" t="s">
        <v>34</v>
      </c>
      <c r="S5601">
        <v>1</v>
      </c>
      <c r="T5601">
        <v>3</v>
      </c>
      <c r="U5601">
        <v>3</v>
      </c>
      <c r="V5601">
        <v>6</v>
      </c>
      <c r="W5601" t="s">
        <v>35</v>
      </c>
      <c r="X5601" t="s">
        <v>36</v>
      </c>
      <c r="Y5601">
        <v>1109511</v>
      </c>
      <c r="Z5601">
        <v>0.1</v>
      </c>
    </row>
    <row r="5602" spans="1:26" x14ac:dyDescent="0.25">
      <c r="A5602" t="s">
        <v>7543</v>
      </c>
      <c r="B5602" s="1">
        <v>45166</v>
      </c>
      <c r="C5602" t="s">
        <v>5345</v>
      </c>
      <c r="D5602" t="s">
        <v>39</v>
      </c>
      <c r="E5602" t="s">
        <v>58</v>
      </c>
      <c r="F5602" t="s">
        <v>41</v>
      </c>
      <c r="G5602" t="s">
        <v>116</v>
      </c>
      <c r="H5602">
        <v>4</v>
      </c>
      <c r="I5602">
        <v>4574</v>
      </c>
      <c r="J5602">
        <v>17</v>
      </c>
      <c r="K5602">
        <v>15185.68</v>
      </c>
      <c r="L5602">
        <v>2877.65</v>
      </c>
      <c r="M5602" t="s">
        <v>43</v>
      </c>
      <c r="N5602" t="s">
        <v>44</v>
      </c>
      <c r="O5602">
        <v>1</v>
      </c>
      <c r="P5602">
        <v>2023</v>
      </c>
      <c r="Q5602">
        <v>8</v>
      </c>
      <c r="R5602" t="s">
        <v>72</v>
      </c>
      <c r="S5602">
        <v>3</v>
      </c>
      <c r="T5602">
        <v>35</v>
      </c>
      <c r="U5602">
        <v>5</v>
      </c>
      <c r="V5602">
        <v>1</v>
      </c>
      <c r="W5602" t="s">
        <v>60</v>
      </c>
      <c r="X5602" t="s">
        <v>47</v>
      </c>
      <c r="Y5602">
        <v>311032</v>
      </c>
      <c r="Z5602">
        <v>0.19</v>
      </c>
    </row>
    <row r="5603" spans="1:26" x14ac:dyDescent="0.25">
      <c r="A5603" t="s">
        <v>7544</v>
      </c>
      <c r="B5603" s="1">
        <v>45039</v>
      </c>
      <c r="C5603" t="s">
        <v>2786</v>
      </c>
      <c r="D5603" t="s">
        <v>28</v>
      </c>
      <c r="E5603" t="s">
        <v>29</v>
      </c>
      <c r="F5603" t="s">
        <v>30</v>
      </c>
      <c r="G5603" t="s">
        <v>31</v>
      </c>
      <c r="H5603">
        <v>9</v>
      </c>
      <c r="I5603">
        <v>2629</v>
      </c>
      <c r="J5603">
        <v>9</v>
      </c>
      <c r="K5603">
        <v>21531.51</v>
      </c>
      <c r="L5603">
        <v>2695.84</v>
      </c>
      <c r="M5603" t="s">
        <v>32</v>
      </c>
      <c r="N5603" t="s">
        <v>33</v>
      </c>
      <c r="O5603">
        <v>1</v>
      </c>
      <c r="P5603">
        <v>2023</v>
      </c>
      <c r="Q5603">
        <v>4</v>
      </c>
      <c r="R5603" t="s">
        <v>100</v>
      </c>
      <c r="S5603">
        <v>2</v>
      </c>
      <c r="T5603">
        <v>17</v>
      </c>
      <c r="U5603">
        <v>5</v>
      </c>
      <c r="V5603">
        <v>0</v>
      </c>
      <c r="W5603" t="s">
        <v>55</v>
      </c>
      <c r="X5603" t="s">
        <v>36</v>
      </c>
      <c r="Y5603">
        <v>212949</v>
      </c>
      <c r="Z5603">
        <v>0.13</v>
      </c>
    </row>
    <row r="5604" spans="1:26" x14ac:dyDescent="0.25">
      <c r="A5604" t="s">
        <v>7545</v>
      </c>
      <c r="B5604" s="1">
        <v>45011</v>
      </c>
      <c r="C5604" t="s">
        <v>3406</v>
      </c>
      <c r="D5604" t="s">
        <v>39</v>
      </c>
      <c r="E5604" t="s">
        <v>51</v>
      </c>
      <c r="F5604" t="s">
        <v>52</v>
      </c>
      <c r="G5604" t="s">
        <v>79</v>
      </c>
      <c r="H5604">
        <v>3</v>
      </c>
      <c r="I5604">
        <v>2428</v>
      </c>
      <c r="J5604">
        <v>8</v>
      </c>
      <c r="K5604">
        <v>6701.28</v>
      </c>
      <c r="L5604">
        <v>601.08000000000004</v>
      </c>
      <c r="M5604" t="s">
        <v>32</v>
      </c>
      <c r="N5604" t="s">
        <v>33</v>
      </c>
      <c r="O5604">
        <v>7</v>
      </c>
      <c r="P5604">
        <v>2023</v>
      </c>
      <c r="Q5604">
        <v>3</v>
      </c>
      <c r="R5604" t="s">
        <v>105</v>
      </c>
      <c r="S5604">
        <v>1</v>
      </c>
      <c r="T5604">
        <v>13</v>
      </c>
      <c r="U5604">
        <v>5</v>
      </c>
      <c r="V5604">
        <v>0</v>
      </c>
      <c r="W5604" t="s">
        <v>55</v>
      </c>
      <c r="X5604" t="s">
        <v>36</v>
      </c>
      <c r="Y5604">
        <v>58272</v>
      </c>
      <c r="Z5604">
        <v>0.09</v>
      </c>
    </row>
    <row r="5605" spans="1:26" x14ac:dyDescent="0.25">
      <c r="A5605" t="s">
        <v>7546</v>
      </c>
      <c r="B5605" s="1">
        <v>45019</v>
      </c>
      <c r="C5605" t="s">
        <v>1315</v>
      </c>
      <c r="D5605" t="s">
        <v>39</v>
      </c>
      <c r="E5605" t="s">
        <v>58</v>
      </c>
      <c r="F5605" t="s">
        <v>30</v>
      </c>
      <c r="G5605" t="s">
        <v>31</v>
      </c>
      <c r="H5605">
        <v>8</v>
      </c>
      <c r="I5605">
        <v>4688</v>
      </c>
      <c r="J5605">
        <v>25</v>
      </c>
      <c r="K5605">
        <v>28128</v>
      </c>
      <c r="L5605">
        <v>2615.9</v>
      </c>
      <c r="M5605" t="s">
        <v>43</v>
      </c>
      <c r="N5605" t="s">
        <v>33</v>
      </c>
      <c r="O5605">
        <v>7</v>
      </c>
      <c r="P5605">
        <v>2023</v>
      </c>
      <c r="Q5605">
        <v>4</v>
      </c>
      <c r="R5605" t="s">
        <v>100</v>
      </c>
      <c r="S5605">
        <v>2</v>
      </c>
      <c r="T5605">
        <v>14</v>
      </c>
      <c r="U5605">
        <v>2</v>
      </c>
      <c r="V5605">
        <v>1</v>
      </c>
      <c r="W5605" t="s">
        <v>60</v>
      </c>
      <c r="X5605" t="s">
        <v>47</v>
      </c>
      <c r="Y5605">
        <v>937600</v>
      </c>
      <c r="Z5605">
        <v>0.09</v>
      </c>
    </row>
    <row r="5606" spans="1:26" x14ac:dyDescent="0.25">
      <c r="A5606" t="s">
        <v>7547</v>
      </c>
      <c r="B5606" s="1">
        <v>45103</v>
      </c>
      <c r="C5606" t="s">
        <v>7259</v>
      </c>
      <c r="D5606" t="s">
        <v>28</v>
      </c>
      <c r="E5606" t="s">
        <v>58</v>
      </c>
      <c r="F5606" t="s">
        <v>41</v>
      </c>
      <c r="G5606" t="s">
        <v>59</v>
      </c>
      <c r="H5606">
        <v>8</v>
      </c>
      <c r="I5606">
        <v>3697</v>
      </c>
      <c r="J5606">
        <v>8</v>
      </c>
      <c r="K5606">
        <v>27209.919999999998</v>
      </c>
      <c r="L5606">
        <v>3284.39</v>
      </c>
      <c r="M5606" t="s">
        <v>32</v>
      </c>
      <c r="N5606" t="s">
        <v>33</v>
      </c>
      <c r="O5606">
        <v>5</v>
      </c>
      <c r="P5606">
        <v>2023</v>
      </c>
      <c r="Q5606">
        <v>6</v>
      </c>
      <c r="R5606" t="s">
        <v>95</v>
      </c>
      <c r="S5606">
        <v>2</v>
      </c>
      <c r="T5606">
        <v>26</v>
      </c>
      <c r="U5606">
        <v>5</v>
      </c>
      <c r="V5606">
        <v>1</v>
      </c>
      <c r="W5606" t="s">
        <v>60</v>
      </c>
      <c r="X5606" t="s">
        <v>47</v>
      </c>
      <c r="Y5606">
        <v>236608</v>
      </c>
      <c r="Z5606">
        <v>0.12</v>
      </c>
    </row>
    <row r="5607" spans="1:26" x14ac:dyDescent="0.25">
      <c r="A5607" t="s">
        <v>7548</v>
      </c>
      <c r="B5607" s="1">
        <v>45270</v>
      </c>
      <c r="C5607" t="s">
        <v>5770</v>
      </c>
      <c r="D5607" t="s">
        <v>39</v>
      </c>
      <c r="E5607" t="s">
        <v>58</v>
      </c>
      <c r="F5607" t="s">
        <v>52</v>
      </c>
      <c r="G5607" t="s">
        <v>79</v>
      </c>
      <c r="H5607">
        <v>10</v>
      </c>
      <c r="I5607">
        <v>550</v>
      </c>
      <c r="J5607">
        <v>3</v>
      </c>
      <c r="K5607">
        <v>5335</v>
      </c>
      <c r="L5607">
        <v>983.61</v>
      </c>
      <c r="M5607" t="s">
        <v>32</v>
      </c>
      <c r="N5607" t="s">
        <v>33</v>
      </c>
      <c r="O5607">
        <v>5</v>
      </c>
      <c r="P5607">
        <v>2023</v>
      </c>
      <c r="Q5607">
        <v>12</v>
      </c>
      <c r="R5607" t="s">
        <v>54</v>
      </c>
      <c r="S5607">
        <v>4</v>
      </c>
      <c r="T5607">
        <v>50</v>
      </c>
      <c r="U5607">
        <v>3</v>
      </c>
      <c r="V5607">
        <v>0</v>
      </c>
      <c r="W5607" t="s">
        <v>55</v>
      </c>
      <c r="X5607" t="s">
        <v>36</v>
      </c>
      <c r="Y5607">
        <v>16500</v>
      </c>
      <c r="Z5607">
        <v>0.18</v>
      </c>
    </row>
    <row r="5608" spans="1:26" x14ac:dyDescent="0.25">
      <c r="A5608" t="s">
        <v>7549</v>
      </c>
      <c r="B5608" s="1">
        <v>45033</v>
      </c>
      <c r="C5608" t="s">
        <v>4323</v>
      </c>
      <c r="D5608" t="s">
        <v>28</v>
      </c>
      <c r="E5608" t="s">
        <v>58</v>
      </c>
      <c r="F5608" t="s">
        <v>52</v>
      </c>
      <c r="G5608" t="s">
        <v>79</v>
      </c>
      <c r="H5608">
        <v>1</v>
      </c>
      <c r="I5608">
        <v>3012</v>
      </c>
      <c r="J5608">
        <v>8</v>
      </c>
      <c r="K5608">
        <v>2771.04</v>
      </c>
      <c r="L5608">
        <v>409.29</v>
      </c>
      <c r="M5608" t="s">
        <v>43</v>
      </c>
      <c r="N5608" t="s">
        <v>33</v>
      </c>
      <c r="O5608">
        <v>2</v>
      </c>
      <c r="P5608">
        <v>2023</v>
      </c>
      <c r="Q5608">
        <v>4</v>
      </c>
      <c r="R5608" t="s">
        <v>100</v>
      </c>
      <c r="S5608">
        <v>2</v>
      </c>
      <c r="T5608">
        <v>16</v>
      </c>
      <c r="U5608">
        <v>4</v>
      </c>
      <c r="V5608">
        <v>1</v>
      </c>
      <c r="W5608" t="s">
        <v>60</v>
      </c>
      <c r="X5608" t="s">
        <v>47</v>
      </c>
      <c r="Y5608">
        <v>24096</v>
      </c>
      <c r="Z5608">
        <v>0.15</v>
      </c>
    </row>
    <row r="5609" spans="1:26" x14ac:dyDescent="0.25">
      <c r="A5609" t="s">
        <v>7550</v>
      </c>
      <c r="B5609" s="1">
        <v>45135</v>
      </c>
      <c r="C5609" t="s">
        <v>2417</v>
      </c>
      <c r="D5609" t="s">
        <v>63</v>
      </c>
      <c r="E5609" t="s">
        <v>29</v>
      </c>
      <c r="F5609" t="s">
        <v>30</v>
      </c>
      <c r="G5609" t="s">
        <v>64</v>
      </c>
      <c r="H5609">
        <v>5</v>
      </c>
      <c r="I5609">
        <v>2016</v>
      </c>
      <c r="J5609">
        <v>12</v>
      </c>
      <c r="K5609">
        <v>8870.4</v>
      </c>
      <c r="L5609">
        <v>1062.5</v>
      </c>
      <c r="M5609" t="s">
        <v>43</v>
      </c>
      <c r="N5609" t="s">
        <v>66</v>
      </c>
      <c r="O5609">
        <v>3</v>
      </c>
      <c r="P5609">
        <v>2023</v>
      </c>
      <c r="Q5609">
        <v>7</v>
      </c>
      <c r="R5609" t="s">
        <v>125</v>
      </c>
      <c r="S5609">
        <v>3</v>
      </c>
      <c r="T5609">
        <v>30</v>
      </c>
      <c r="U5609">
        <v>5</v>
      </c>
      <c r="V5609">
        <v>5</v>
      </c>
      <c r="W5609" t="s">
        <v>46</v>
      </c>
      <c r="X5609" t="s">
        <v>47</v>
      </c>
      <c r="Y5609">
        <v>120960</v>
      </c>
      <c r="Z5609">
        <v>0.12</v>
      </c>
    </row>
    <row r="5610" spans="1:26" x14ac:dyDescent="0.25">
      <c r="A5610" t="s">
        <v>7551</v>
      </c>
      <c r="B5610" s="1">
        <v>45166</v>
      </c>
      <c r="C5610" t="s">
        <v>3044</v>
      </c>
      <c r="D5610" t="s">
        <v>63</v>
      </c>
      <c r="E5610" t="s">
        <v>51</v>
      </c>
      <c r="F5610" t="s">
        <v>52</v>
      </c>
      <c r="G5610" t="s">
        <v>79</v>
      </c>
      <c r="H5610">
        <v>9</v>
      </c>
      <c r="I5610">
        <v>3183</v>
      </c>
      <c r="J5610">
        <v>18</v>
      </c>
      <c r="K5610">
        <v>23490.54</v>
      </c>
      <c r="L5610">
        <v>3170.98</v>
      </c>
      <c r="M5610" t="s">
        <v>65</v>
      </c>
      <c r="N5610" t="s">
        <v>33</v>
      </c>
      <c r="O5610">
        <v>7</v>
      </c>
      <c r="P5610">
        <v>2023</v>
      </c>
      <c r="Q5610">
        <v>8</v>
      </c>
      <c r="R5610" t="s">
        <v>72</v>
      </c>
      <c r="S5610">
        <v>3</v>
      </c>
      <c r="T5610">
        <v>35</v>
      </c>
      <c r="U5610">
        <v>5</v>
      </c>
      <c r="V5610">
        <v>1</v>
      </c>
      <c r="W5610" t="s">
        <v>60</v>
      </c>
      <c r="X5610" t="s">
        <v>47</v>
      </c>
      <c r="Y5610">
        <v>515646</v>
      </c>
      <c r="Z5610">
        <v>0.13</v>
      </c>
    </row>
    <row r="5611" spans="1:26" x14ac:dyDescent="0.25">
      <c r="A5611" t="s">
        <v>7552</v>
      </c>
      <c r="B5611" s="1">
        <v>45175</v>
      </c>
      <c r="C5611" t="s">
        <v>7553</v>
      </c>
      <c r="D5611" t="s">
        <v>39</v>
      </c>
      <c r="E5611" t="s">
        <v>51</v>
      </c>
      <c r="F5611" t="s">
        <v>30</v>
      </c>
      <c r="G5611" t="s">
        <v>86</v>
      </c>
      <c r="H5611">
        <v>1</v>
      </c>
      <c r="I5611">
        <v>2226</v>
      </c>
      <c r="J5611">
        <v>16</v>
      </c>
      <c r="K5611">
        <v>1869.84</v>
      </c>
      <c r="L5611">
        <v>106.47</v>
      </c>
      <c r="M5611" t="s">
        <v>65</v>
      </c>
      <c r="N5611" t="s">
        <v>33</v>
      </c>
      <c r="O5611">
        <v>5</v>
      </c>
      <c r="P5611">
        <v>2023</v>
      </c>
      <c r="Q5611">
        <v>9</v>
      </c>
      <c r="R5611" t="s">
        <v>80</v>
      </c>
      <c r="S5611">
        <v>3</v>
      </c>
      <c r="T5611">
        <v>36</v>
      </c>
      <c r="U5611">
        <v>2</v>
      </c>
      <c r="V5611">
        <v>3</v>
      </c>
      <c r="W5611" t="s">
        <v>83</v>
      </c>
      <c r="X5611" t="s">
        <v>47</v>
      </c>
      <c r="Y5611">
        <v>35616</v>
      </c>
      <c r="Z5611">
        <v>0.06</v>
      </c>
    </row>
    <row r="5612" spans="1:26" x14ac:dyDescent="0.25">
      <c r="A5612" t="s">
        <v>7554</v>
      </c>
      <c r="B5612" s="1">
        <v>45100</v>
      </c>
      <c r="C5612" t="s">
        <v>4814</v>
      </c>
      <c r="D5612" t="s">
        <v>28</v>
      </c>
      <c r="E5612" t="s">
        <v>29</v>
      </c>
      <c r="F5612" t="s">
        <v>41</v>
      </c>
      <c r="G5612" t="s">
        <v>116</v>
      </c>
      <c r="H5612">
        <v>3</v>
      </c>
      <c r="I5612">
        <v>4490</v>
      </c>
      <c r="J5612">
        <v>9</v>
      </c>
      <c r="K5612">
        <v>12257.7</v>
      </c>
      <c r="L5612">
        <v>1293.98</v>
      </c>
      <c r="M5612" t="s">
        <v>43</v>
      </c>
      <c r="N5612" t="s">
        <v>33</v>
      </c>
      <c r="O5612">
        <v>5</v>
      </c>
      <c r="P5612">
        <v>2023</v>
      </c>
      <c r="Q5612">
        <v>6</v>
      </c>
      <c r="R5612" t="s">
        <v>95</v>
      </c>
      <c r="S5612">
        <v>2</v>
      </c>
      <c r="T5612">
        <v>25</v>
      </c>
      <c r="U5612">
        <v>4</v>
      </c>
      <c r="V5612">
        <v>5</v>
      </c>
      <c r="W5612" t="s">
        <v>46</v>
      </c>
      <c r="X5612" t="s">
        <v>47</v>
      </c>
      <c r="Y5612">
        <v>121230</v>
      </c>
      <c r="Z5612">
        <v>0.11</v>
      </c>
    </row>
    <row r="5613" spans="1:26" x14ac:dyDescent="0.25">
      <c r="A5613" t="s">
        <v>7555</v>
      </c>
      <c r="B5613" s="1">
        <v>45229</v>
      </c>
      <c r="C5613" t="s">
        <v>3004</v>
      </c>
      <c r="D5613" t="s">
        <v>28</v>
      </c>
      <c r="E5613" t="s">
        <v>58</v>
      </c>
      <c r="F5613" t="s">
        <v>30</v>
      </c>
      <c r="G5613" t="s">
        <v>86</v>
      </c>
      <c r="H5613">
        <v>2</v>
      </c>
      <c r="I5613">
        <v>3639</v>
      </c>
      <c r="J5613">
        <v>1</v>
      </c>
      <c r="K5613">
        <v>7205.22</v>
      </c>
      <c r="L5613">
        <v>594.71</v>
      </c>
      <c r="M5613" t="s">
        <v>32</v>
      </c>
      <c r="N5613" t="s">
        <v>33</v>
      </c>
      <c r="O5613">
        <v>7</v>
      </c>
      <c r="P5613">
        <v>2023</v>
      </c>
      <c r="Q5613">
        <v>10</v>
      </c>
      <c r="R5613" t="s">
        <v>45</v>
      </c>
      <c r="S5613">
        <v>4</v>
      </c>
      <c r="T5613">
        <v>44</v>
      </c>
      <c r="U5613">
        <v>5</v>
      </c>
      <c r="V5613">
        <v>1</v>
      </c>
      <c r="W5613" t="s">
        <v>60</v>
      </c>
      <c r="X5613" t="s">
        <v>47</v>
      </c>
      <c r="Y5613">
        <v>7278</v>
      </c>
      <c r="Z5613">
        <v>0.08</v>
      </c>
    </row>
    <row r="5614" spans="1:26" x14ac:dyDescent="0.25">
      <c r="A5614" t="s">
        <v>7556</v>
      </c>
      <c r="B5614" s="1">
        <v>45087</v>
      </c>
      <c r="C5614" t="s">
        <v>244</v>
      </c>
      <c r="D5614" t="s">
        <v>28</v>
      </c>
      <c r="E5614" t="s">
        <v>29</v>
      </c>
      <c r="F5614" t="s">
        <v>41</v>
      </c>
      <c r="G5614" t="s">
        <v>59</v>
      </c>
      <c r="H5614">
        <v>9</v>
      </c>
      <c r="I5614">
        <v>1436</v>
      </c>
      <c r="J5614">
        <v>28</v>
      </c>
      <c r="K5614">
        <v>9305.2800000000007</v>
      </c>
      <c r="L5614">
        <v>805.9</v>
      </c>
      <c r="M5614" t="s">
        <v>32</v>
      </c>
      <c r="N5614" t="s">
        <v>33</v>
      </c>
      <c r="O5614">
        <v>5</v>
      </c>
      <c r="P5614">
        <v>2023</v>
      </c>
      <c r="Q5614">
        <v>6</v>
      </c>
      <c r="R5614" t="s">
        <v>95</v>
      </c>
      <c r="S5614">
        <v>2</v>
      </c>
      <c r="T5614">
        <v>23</v>
      </c>
      <c r="U5614">
        <v>2</v>
      </c>
      <c r="V5614">
        <v>6</v>
      </c>
      <c r="W5614" t="s">
        <v>35</v>
      </c>
      <c r="X5614" t="s">
        <v>36</v>
      </c>
      <c r="Y5614">
        <v>361872</v>
      </c>
      <c r="Z5614">
        <v>0.09</v>
      </c>
    </row>
    <row r="5615" spans="1:26" x14ac:dyDescent="0.25">
      <c r="A5615" t="s">
        <v>7557</v>
      </c>
      <c r="B5615" s="1">
        <v>45129</v>
      </c>
      <c r="C5615" t="s">
        <v>4501</v>
      </c>
      <c r="D5615" t="s">
        <v>28</v>
      </c>
      <c r="E5615" t="s">
        <v>29</v>
      </c>
      <c r="F5615" t="s">
        <v>30</v>
      </c>
      <c r="G5615" t="s">
        <v>64</v>
      </c>
      <c r="H5615">
        <v>7</v>
      </c>
      <c r="I5615">
        <v>2560</v>
      </c>
      <c r="J5615">
        <v>17</v>
      </c>
      <c r="K5615">
        <v>14873.6</v>
      </c>
      <c r="L5615">
        <v>1808.33</v>
      </c>
      <c r="M5615" t="s">
        <v>32</v>
      </c>
      <c r="N5615" t="s">
        <v>66</v>
      </c>
      <c r="O5615">
        <v>6</v>
      </c>
      <c r="P5615">
        <v>2023</v>
      </c>
      <c r="Q5615">
        <v>7</v>
      </c>
      <c r="R5615" t="s">
        <v>125</v>
      </c>
      <c r="S5615">
        <v>3</v>
      </c>
      <c r="T5615">
        <v>29</v>
      </c>
      <c r="U5615">
        <v>4</v>
      </c>
      <c r="V5615">
        <v>6</v>
      </c>
      <c r="W5615" t="s">
        <v>35</v>
      </c>
      <c r="X5615" t="s">
        <v>36</v>
      </c>
      <c r="Y5615">
        <v>304640</v>
      </c>
      <c r="Z5615">
        <v>0.12</v>
      </c>
    </row>
    <row r="5616" spans="1:26" x14ac:dyDescent="0.25">
      <c r="A5616" t="s">
        <v>7558</v>
      </c>
      <c r="B5616" s="1">
        <v>45189</v>
      </c>
      <c r="C5616" t="s">
        <v>1064</v>
      </c>
      <c r="D5616" t="s">
        <v>50</v>
      </c>
      <c r="E5616" t="s">
        <v>29</v>
      </c>
      <c r="F5616" t="s">
        <v>52</v>
      </c>
      <c r="G5616" t="s">
        <v>79</v>
      </c>
      <c r="H5616">
        <v>4</v>
      </c>
      <c r="I5616">
        <v>2305</v>
      </c>
      <c r="J5616">
        <v>29</v>
      </c>
      <c r="K5616">
        <v>6546.2</v>
      </c>
      <c r="L5616">
        <v>904.48</v>
      </c>
      <c r="M5616" t="s">
        <v>43</v>
      </c>
      <c r="N5616" t="s">
        <v>44</v>
      </c>
      <c r="O5616">
        <v>3</v>
      </c>
      <c r="P5616">
        <v>2023</v>
      </c>
      <c r="Q5616">
        <v>9</v>
      </c>
      <c r="R5616" t="s">
        <v>80</v>
      </c>
      <c r="S5616">
        <v>3</v>
      </c>
      <c r="T5616">
        <v>38</v>
      </c>
      <c r="U5616">
        <v>4</v>
      </c>
      <c r="V5616">
        <v>3</v>
      </c>
      <c r="W5616" t="s">
        <v>83</v>
      </c>
      <c r="X5616" t="s">
        <v>47</v>
      </c>
      <c r="Y5616">
        <v>267380</v>
      </c>
      <c r="Z5616">
        <v>0.14000000000000001</v>
      </c>
    </row>
    <row r="5617" spans="1:26" x14ac:dyDescent="0.25">
      <c r="A5617" t="s">
        <v>7559</v>
      </c>
      <c r="B5617" s="1">
        <v>45242</v>
      </c>
      <c r="C5617" t="s">
        <v>789</v>
      </c>
      <c r="D5617" t="s">
        <v>63</v>
      </c>
      <c r="E5617" t="s">
        <v>58</v>
      </c>
      <c r="F5617" t="s">
        <v>52</v>
      </c>
      <c r="G5617" t="s">
        <v>79</v>
      </c>
      <c r="H5617">
        <v>10</v>
      </c>
      <c r="I5617">
        <v>2000</v>
      </c>
      <c r="J5617">
        <v>19</v>
      </c>
      <c r="K5617">
        <v>16200</v>
      </c>
      <c r="L5617">
        <v>2097.42</v>
      </c>
      <c r="M5617" t="s">
        <v>32</v>
      </c>
      <c r="N5617" t="s">
        <v>66</v>
      </c>
      <c r="O5617">
        <v>4</v>
      </c>
      <c r="P5617">
        <v>2023</v>
      </c>
      <c r="Q5617">
        <v>11</v>
      </c>
      <c r="R5617" t="s">
        <v>92</v>
      </c>
      <c r="S5617">
        <v>4</v>
      </c>
      <c r="T5617">
        <v>46</v>
      </c>
      <c r="U5617">
        <v>3</v>
      </c>
      <c r="V5617">
        <v>0</v>
      </c>
      <c r="W5617" t="s">
        <v>55</v>
      </c>
      <c r="X5617" t="s">
        <v>36</v>
      </c>
      <c r="Y5617">
        <v>380000</v>
      </c>
      <c r="Z5617">
        <v>0.13</v>
      </c>
    </row>
    <row r="5618" spans="1:26" x14ac:dyDescent="0.25">
      <c r="A5618" t="s">
        <v>7560</v>
      </c>
      <c r="B5618" s="1">
        <v>45157</v>
      </c>
      <c r="C5618" t="s">
        <v>1601</v>
      </c>
      <c r="D5618" t="s">
        <v>63</v>
      </c>
      <c r="E5618" t="s">
        <v>58</v>
      </c>
      <c r="F5618" t="s">
        <v>41</v>
      </c>
      <c r="G5618" t="s">
        <v>42</v>
      </c>
      <c r="H5618">
        <v>1</v>
      </c>
      <c r="I5618">
        <v>3014</v>
      </c>
      <c r="J5618">
        <v>10</v>
      </c>
      <c r="K5618">
        <v>2712.6</v>
      </c>
      <c r="L5618">
        <v>230.43</v>
      </c>
      <c r="M5618" t="s">
        <v>43</v>
      </c>
      <c r="N5618" t="s">
        <v>44</v>
      </c>
      <c r="O5618">
        <v>2</v>
      </c>
      <c r="P5618">
        <v>2023</v>
      </c>
      <c r="Q5618">
        <v>8</v>
      </c>
      <c r="R5618" t="s">
        <v>72</v>
      </c>
      <c r="S5618">
        <v>3</v>
      </c>
      <c r="T5618">
        <v>33</v>
      </c>
      <c r="U5618">
        <v>3</v>
      </c>
      <c r="V5618">
        <v>6</v>
      </c>
      <c r="W5618" t="s">
        <v>35</v>
      </c>
      <c r="X5618" t="s">
        <v>36</v>
      </c>
      <c r="Y5618">
        <v>30140</v>
      </c>
      <c r="Z5618">
        <v>0.08</v>
      </c>
    </row>
    <row r="5619" spans="1:26" x14ac:dyDescent="0.25">
      <c r="A5619" t="s">
        <v>7561</v>
      </c>
      <c r="B5619" s="1">
        <v>45165</v>
      </c>
      <c r="C5619" t="s">
        <v>7050</v>
      </c>
      <c r="D5619" t="s">
        <v>63</v>
      </c>
      <c r="E5619" t="s">
        <v>40</v>
      </c>
      <c r="F5619" t="s">
        <v>30</v>
      </c>
      <c r="G5619" t="s">
        <v>64</v>
      </c>
      <c r="H5619">
        <v>5</v>
      </c>
      <c r="I5619">
        <v>745</v>
      </c>
      <c r="J5619">
        <v>23</v>
      </c>
      <c r="K5619">
        <v>2868.25</v>
      </c>
      <c r="L5619">
        <v>175.89</v>
      </c>
      <c r="M5619" t="s">
        <v>32</v>
      </c>
      <c r="N5619" t="s">
        <v>66</v>
      </c>
      <c r="O5619">
        <v>5</v>
      </c>
      <c r="P5619">
        <v>2023</v>
      </c>
      <c r="Q5619">
        <v>8</v>
      </c>
      <c r="R5619" t="s">
        <v>72</v>
      </c>
      <c r="S5619">
        <v>3</v>
      </c>
      <c r="T5619">
        <v>35</v>
      </c>
      <c r="U5619">
        <v>5</v>
      </c>
      <c r="V5619">
        <v>0</v>
      </c>
      <c r="W5619" t="s">
        <v>55</v>
      </c>
      <c r="X5619" t="s">
        <v>36</v>
      </c>
      <c r="Y5619">
        <v>85675</v>
      </c>
      <c r="Z5619">
        <v>0.06</v>
      </c>
    </row>
    <row r="5620" spans="1:26" x14ac:dyDescent="0.25">
      <c r="A5620" t="s">
        <v>7562</v>
      </c>
      <c r="B5620" s="1">
        <v>45187</v>
      </c>
      <c r="C5620" t="s">
        <v>7563</v>
      </c>
      <c r="D5620" t="s">
        <v>39</v>
      </c>
      <c r="E5620" t="s">
        <v>29</v>
      </c>
      <c r="F5620" t="s">
        <v>52</v>
      </c>
      <c r="G5620" t="s">
        <v>79</v>
      </c>
      <c r="H5620">
        <v>9</v>
      </c>
      <c r="I5620">
        <v>1204</v>
      </c>
      <c r="J5620">
        <v>8</v>
      </c>
      <c r="K5620">
        <v>9969.1200000000008</v>
      </c>
      <c r="L5620">
        <v>1249.76</v>
      </c>
      <c r="M5620" t="s">
        <v>65</v>
      </c>
      <c r="N5620" t="s">
        <v>66</v>
      </c>
      <c r="O5620">
        <v>7</v>
      </c>
      <c r="P5620">
        <v>2023</v>
      </c>
      <c r="Q5620">
        <v>9</v>
      </c>
      <c r="R5620" t="s">
        <v>80</v>
      </c>
      <c r="S5620">
        <v>3</v>
      </c>
      <c r="T5620">
        <v>38</v>
      </c>
      <c r="U5620">
        <v>4</v>
      </c>
      <c r="V5620">
        <v>1</v>
      </c>
      <c r="W5620" t="s">
        <v>60</v>
      </c>
      <c r="X5620" t="s">
        <v>47</v>
      </c>
      <c r="Y5620">
        <v>86688</v>
      </c>
      <c r="Z5620">
        <v>0.13</v>
      </c>
    </row>
    <row r="5621" spans="1:26" x14ac:dyDescent="0.25">
      <c r="A5621" t="s">
        <v>7564</v>
      </c>
      <c r="B5621" s="1">
        <v>44964</v>
      </c>
      <c r="C5621" t="s">
        <v>85</v>
      </c>
      <c r="D5621" t="s">
        <v>39</v>
      </c>
      <c r="E5621" t="s">
        <v>40</v>
      </c>
      <c r="F5621" t="s">
        <v>41</v>
      </c>
      <c r="G5621" t="s">
        <v>59</v>
      </c>
      <c r="H5621">
        <v>3</v>
      </c>
      <c r="I5621">
        <v>3773</v>
      </c>
      <c r="J5621">
        <v>24</v>
      </c>
      <c r="K5621">
        <v>8602.44</v>
      </c>
      <c r="L5621">
        <v>1480.5</v>
      </c>
      <c r="M5621" t="s">
        <v>32</v>
      </c>
      <c r="N5621" t="s">
        <v>66</v>
      </c>
      <c r="O5621">
        <v>5</v>
      </c>
      <c r="P5621">
        <v>2023</v>
      </c>
      <c r="Q5621">
        <v>2</v>
      </c>
      <c r="R5621" t="s">
        <v>67</v>
      </c>
      <c r="S5621">
        <v>1</v>
      </c>
      <c r="T5621">
        <v>6</v>
      </c>
      <c r="U5621">
        <v>2</v>
      </c>
      <c r="V5621">
        <v>2</v>
      </c>
      <c r="W5621" t="s">
        <v>76</v>
      </c>
      <c r="X5621" t="s">
        <v>47</v>
      </c>
      <c r="Y5621">
        <v>271656</v>
      </c>
      <c r="Z5621">
        <v>0.17</v>
      </c>
    </row>
    <row r="5622" spans="1:26" x14ac:dyDescent="0.25">
      <c r="A5622" t="s">
        <v>7565</v>
      </c>
      <c r="B5622" s="1">
        <v>44949</v>
      </c>
      <c r="C5622" t="s">
        <v>2122</v>
      </c>
      <c r="D5622" t="s">
        <v>28</v>
      </c>
      <c r="E5622" t="s">
        <v>58</v>
      </c>
      <c r="F5622" t="s">
        <v>52</v>
      </c>
      <c r="G5622" t="s">
        <v>91</v>
      </c>
      <c r="H5622">
        <v>4</v>
      </c>
      <c r="I5622">
        <v>2284</v>
      </c>
      <c r="J5622">
        <v>2</v>
      </c>
      <c r="K5622">
        <v>8953.2800000000007</v>
      </c>
      <c r="L5622">
        <v>1386.27</v>
      </c>
      <c r="M5622" t="s">
        <v>43</v>
      </c>
      <c r="N5622" t="s">
        <v>66</v>
      </c>
      <c r="O5622">
        <v>5</v>
      </c>
      <c r="P5622">
        <v>2023</v>
      </c>
      <c r="Q5622">
        <v>1</v>
      </c>
      <c r="R5622" t="s">
        <v>34</v>
      </c>
      <c r="S5622">
        <v>1</v>
      </c>
      <c r="T5622">
        <v>4</v>
      </c>
      <c r="U5622">
        <v>4</v>
      </c>
      <c r="V5622">
        <v>1</v>
      </c>
      <c r="W5622" t="s">
        <v>60</v>
      </c>
      <c r="X5622" t="s">
        <v>47</v>
      </c>
      <c r="Y5622">
        <v>18272</v>
      </c>
      <c r="Z5622">
        <v>0.15</v>
      </c>
    </row>
    <row r="5623" spans="1:26" x14ac:dyDescent="0.25">
      <c r="A5623" t="s">
        <v>7566</v>
      </c>
      <c r="B5623" s="1">
        <v>45070</v>
      </c>
      <c r="C5623" t="s">
        <v>3995</v>
      </c>
      <c r="D5623" t="s">
        <v>50</v>
      </c>
      <c r="E5623" t="s">
        <v>58</v>
      </c>
      <c r="F5623" t="s">
        <v>41</v>
      </c>
      <c r="G5623" t="s">
        <v>59</v>
      </c>
      <c r="H5623">
        <v>10</v>
      </c>
      <c r="I5623">
        <v>4058</v>
      </c>
      <c r="J5623">
        <v>28</v>
      </c>
      <c r="K5623">
        <v>29217.599999999999</v>
      </c>
      <c r="L5623">
        <v>3765.78</v>
      </c>
      <c r="M5623" t="s">
        <v>43</v>
      </c>
      <c r="N5623" t="s">
        <v>33</v>
      </c>
      <c r="O5623">
        <v>7</v>
      </c>
      <c r="P5623">
        <v>2023</v>
      </c>
      <c r="Q5623">
        <v>5</v>
      </c>
      <c r="R5623" t="s">
        <v>238</v>
      </c>
      <c r="S5623">
        <v>2</v>
      </c>
      <c r="T5623">
        <v>21</v>
      </c>
      <c r="U5623">
        <v>4</v>
      </c>
      <c r="V5623">
        <v>3</v>
      </c>
      <c r="W5623" t="s">
        <v>83</v>
      </c>
      <c r="X5623" t="s">
        <v>47</v>
      </c>
      <c r="Y5623">
        <v>1136240</v>
      </c>
      <c r="Z5623">
        <v>0.13</v>
      </c>
    </row>
    <row r="5624" spans="1:26" x14ac:dyDescent="0.25">
      <c r="A5624" t="s">
        <v>7567</v>
      </c>
      <c r="B5624" s="1">
        <v>44999</v>
      </c>
      <c r="C5624" t="s">
        <v>2576</v>
      </c>
      <c r="D5624" t="s">
        <v>39</v>
      </c>
      <c r="E5624" t="s">
        <v>40</v>
      </c>
      <c r="F5624" t="s">
        <v>30</v>
      </c>
      <c r="G5624" t="s">
        <v>31</v>
      </c>
      <c r="H5624">
        <v>3</v>
      </c>
      <c r="I5624">
        <v>1037</v>
      </c>
      <c r="J5624">
        <v>4</v>
      </c>
      <c r="K5624">
        <v>2986.56</v>
      </c>
      <c r="L5624">
        <v>486.42</v>
      </c>
      <c r="M5624" t="s">
        <v>65</v>
      </c>
      <c r="N5624" t="s">
        <v>44</v>
      </c>
      <c r="O5624">
        <v>1</v>
      </c>
      <c r="P5624">
        <v>2023</v>
      </c>
      <c r="Q5624">
        <v>3</v>
      </c>
      <c r="R5624" t="s">
        <v>105</v>
      </c>
      <c r="S5624">
        <v>1</v>
      </c>
      <c r="T5624">
        <v>11</v>
      </c>
      <c r="U5624">
        <v>3</v>
      </c>
      <c r="V5624">
        <v>2</v>
      </c>
      <c r="W5624" t="s">
        <v>76</v>
      </c>
      <c r="X5624" t="s">
        <v>47</v>
      </c>
      <c r="Y5624">
        <v>12444</v>
      </c>
      <c r="Z5624">
        <v>0.16</v>
      </c>
    </row>
    <row r="5625" spans="1:26" x14ac:dyDescent="0.25">
      <c r="A5625" t="s">
        <v>7568</v>
      </c>
      <c r="B5625" s="1">
        <v>45214</v>
      </c>
      <c r="C5625" t="s">
        <v>3895</v>
      </c>
      <c r="D5625" t="s">
        <v>50</v>
      </c>
      <c r="E5625" t="s">
        <v>29</v>
      </c>
      <c r="F5625" t="s">
        <v>52</v>
      </c>
      <c r="G5625" t="s">
        <v>53</v>
      </c>
      <c r="H5625">
        <v>9</v>
      </c>
      <c r="I5625">
        <v>3068</v>
      </c>
      <c r="J5625">
        <v>10</v>
      </c>
      <c r="K5625">
        <v>24850.799999999999</v>
      </c>
      <c r="L5625">
        <v>4560.76</v>
      </c>
      <c r="M5625" t="s">
        <v>65</v>
      </c>
      <c r="N5625" t="s">
        <v>33</v>
      </c>
      <c r="O5625">
        <v>6</v>
      </c>
      <c r="P5625">
        <v>2023</v>
      </c>
      <c r="Q5625">
        <v>10</v>
      </c>
      <c r="R5625" t="s">
        <v>45</v>
      </c>
      <c r="S5625">
        <v>4</v>
      </c>
      <c r="T5625">
        <v>42</v>
      </c>
      <c r="U5625">
        <v>3</v>
      </c>
      <c r="V5625">
        <v>0</v>
      </c>
      <c r="W5625" t="s">
        <v>55</v>
      </c>
      <c r="X5625" t="s">
        <v>36</v>
      </c>
      <c r="Y5625">
        <v>276120</v>
      </c>
      <c r="Z5625">
        <v>0.18</v>
      </c>
    </row>
    <row r="5626" spans="1:26" x14ac:dyDescent="0.25">
      <c r="A5626" t="s">
        <v>7569</v>
      </c>
      <c r="B5626" s="1">
        <v>45089</v>
      </c>
      <c r="C5626" t="s">
        <v>6615</v>
      </c>
      <c r="D5626" t="s">
        <v>28</v>
      </c>
      <c r="E5626" t="s">
        <v>29</v>
      </c>
      <c r="F5626" t="s">
        <v>30</v>
      </c>
      <c r="G5626" t="s">
        <v>86</v>
      </c>
      <c r="H5626">
        <v>10</v>
      </c>
      <c r="I5626">
        <v>2401</v>
      </c>
      <c r="J5626">
        <v>25</v>
      </c>
      <c r="K5626">
        <v>18007.5</v>
      </c>
      <c r="L5626">
        <v>2854.72</v>
      </c>
      <c r="M5626" t="s">
        <v>32</v>
      </c>
      <c r="N5626" t="s">
        <v>33</v>
      </c>
      <c r="O5626">
        <v>1</v>
      </c>
      <c r="P5626">
        <v>2023</v>
      </c>
      <c r="Q5626">
        <v>6</v>
      </c>
      <c r="R5626" t="s">
        <v>95</v>
      </c>
      <c r="S5626">
        <v>2</v>
      </c>
      <c r="T5626">
        <v>24</v>
      </c>
      <c r="U5626">
        <v>3</v>
      </c>
      <c r="V5626">
        <v>1</v>
      </c>
      <c r="W5626" t="s">
        <v>60</v>
      </c>
      <c r="X5626" t="s">
        <v>47</v>
      </c>
      <c r="Y5626">
        <v>600250</v>
      </c>
      <c r="Z5626">
        <v>0.16</v>
      </c>
    </row>
    <row r="5627" spans="1:26" x14ac:dyDescent="0.25">
      <c r="A5627" t="s">
        <v>7570</v>
      </c>
      <c r="B5627" s="1">
        <v>45224</v>
      </c>
      <c r="C5627" t="s">
        <v>1184</v>
      </c>
      <c r="D5627" t="s">
        <v>63</v>
      </c>
      <c r="E5627" t="s">
        <v>58</v>
      </c>
      <c r="F5627" t="s">
        <v>41</v>
      </c>
      <c r="G5627" t="s">
        <v>42</v>
      </c>
      <c r="H5627">
        <v>2</v>
      </c>
      <c r="I5627">
        <v>2639</v>
      </c>
      <c r="J5627">
        <v>12</v>
      </c>
      <c r="K5627">
        <v>4644.6400000000003</v>
      </c>
      <c r="L5627">
        <v>649.70000000000005</v>
      </c>
      <c r="M5627" t="s">
        <v>43</v>
      </c>
      <c r="N5627" t="s">
        <v>33</v>
      </c>
      <c r="O5627">
        <v>4</v>
      </c>
      <c r="P5627">
        <v>2023</v>
      </c>
      <c r="Q5627">
        <v>10</v>
      </c>
      <c r="R5627" t="s">
        <v>45</v>
      </c>
      <c r="S5627">
        <v>4</v>
      </c>
      <c r="T5627">
        <v>43</v>
      </c>
      <c r="U5627">
        <v>4</v>
      </c>
      <c r="V5627">
        <v>3</v>
      </c>
      <c r="W5627" t="s">
        <v>83</v>
      </c>
      <c r="X5627" t="s">
        <v>47</v>
      </c>
      <c r="Y5627">
        <v>63336</v>
      </c>
      <c r="Z5627">
        <v>0.14000000000000001</v>
      </c>
    </row>
    <row r="5628" spans="1:26" x14ac:dyDescent="0.25">
      <c r="A5628" t="s">
        <v>7571</v>
      </c>
      <c r="B5628" s="1">
        <v>45184</v>
      </c>
      <c r="C5628" t="s">
        <v>7572</v>
      </c>
      <c r="D5628" t="s">
        <v>50</v>
      </c>
      <c r="E5628" t="s">
        <v>40</v>
      </c>
      <c r="F5628" t="s">
        <v>52</v>
      </c>
      <c r="G5628" t="s">
        <v>53</v>
      </c>
      <c r="H5628">
        <v>2</v>
      </c>
      <c r="I5628">
        <v>4058</v>
      </c>
      <c r="J5628">
        <v>16</v>
      </c>
      <c r="K5628">
        <v>6817.44</v>
      </c>
      <c r="L5628">
        <v>1242.0899999999999</v>
      </c>
      <c r="M5628" t="s">
        <v>65</v>
      </c>
      <c r="N5628" t="s">
        <v>33</v>
      </c>
      <c r="O5628">
        <v>7</v>
      </c>
      <c r="P5628">
        <v>2023</v>
      </c>
      <c r="Q5628">
        <v>9</v>
      </c>
      <c r="R5628" t="s">
        <v>80</v>
      </c>
      <c r="S5628">
        <v>3</v>
      </c>
      <c r="T5628">
        <v>37</v>
      </c>
      <c r="U5628">
        <v>3</v>
      </c>
      <c r="V5628">
        <v>5</v>
      </c>
      <c r="W5628" t="s">
        <v>46</v>
      </c>
      <c r="X5628" t="s">
        <v>47</v>
      </c>
      <c r="Y5628">
        <v>129856</v>
      </c>
      <c r="Z5628">
        <v>0.18</v>
      </c>
    </row>
    <row r="5629" spans="1:26" x14ac:dyDescent="0.25">
      <c r="A5629" t="s">
        <v>7573</v>
      </c>
      <c r="B5629" s="1">
        <v>45254</v>
      </c>
      <c r="C5629" t="s">
        <v>5563</v>
      </c>
      <c r="D5629" t="s">
        <v>39</v>
      </c>
      <c r="E5629" t="s">
        <v>58</v>
      </c>
      <c r="F5629" t="s">
        <v>41</v>
      </c>
      <c r="G5629" t="s">
        <v>116</v>
      </c>
      <c r="H5629">
        <v>10</v>
      </c>
      <c r="I5629">
        <v>1680</v>
      </c>
      <c r="J5629">
        <v>18</v>
      </c>
      <c r="K5629">
        <v>13776</v>
      </c>
      <c r="L5629">
        <v>1328.68</v>
      </c>
      <c r="M5629" t="s">
        <v>43</v>
      </c>
      <c r="N5629" t="s">
        <v>33</v>
      </c>
      <c r="O5629">
        <v>7</v>
      </c>
      <c r="P5629">
        <v>2023</v>
      </c>
      <c r="Q5629">
        <v>11</v>
      </c>
      <c r="R5629" t="s">
        <v>92</v>
      </c>
      <c r="S5629">
        <v>4</v>
      </c>
      <c r="T5629">
        <v>47</v>
      </c>
      <c r="U5629">
        <v>4</v>
      </c>
      <c r="V5629">
        <v>5</v>
      </c>
      <c r="W5629" t="s">
        <v>46</v>
      </c>
      <c r="X5629" t="s">
        <v>47</v>
      </c>
      <c r="Y5629">
        <v>302400</v>
      </c>
      <c r="Z5629">
        <v>0.1</v>
      </c>
    </row>
    <row r="5630" spans="1:26" x14ac:dyDescent="0.25">
      <c r="A5630" t="s">
        <v>7574</v>
      </c>
      <c r="B5630" s="1">
        <v>45243</v>
      </c>
      <c r="C5630" t="s">
        <v>4868</v>
      </c>
      <c r="D5630" t="s">
        <v>39</v>
      </c>
      <c r="E5630" t="s">
        <v>51</v>
      </c>
      <c r="F5630" t="s">
        <v>30</v>
      </c>
      <c r="G5630" t="s">
        <v>31</v>
      </c>
      <c r="H5630">
        <v>3</v>
      </c>
      <c r="I5630">
        <v>2779</v>
      </c>
      <c r="J5630">
        <v>19</v>
      </c>
      <c r="K5630">
        <v>6752.97</v>
      </c>
      <c r="L5630">
        <v>740.91</v>
      </c>
      <c r="M5630" t="s">
        <v>65</v>
      </c>
      <c r="N5630" t="s">
        <v>44</v>
      </c>
      <c r="O5630">
        <v>1</v>
      </c>
      <c r="P5630">
        <v>2023</v>
      </c>
      <c r="Q5630">
        <v>11</v>
      </c>
      <c r="R5630" t="s">
        <v>92</v>
      </c>
      <c r="S5630">
        <v>4</v>
      </c>
      <c r="T5630">
        <v>46</v>
      </c>
      <c r="U5630">
        <v>3</v>
      </c>
      <c r="V5630">
        <v>1</v>
      </c>
      <c r="W5630" t="s">
        <v>60</v>
      </c>
      <c r="X5630" t="s">
        <v>47</v>
      </c>
      <c r="Y5630">
        <v>158403</v>
      </c>
      <c r="Z5630">
        <v>0.11</v>
      </c>
    </row>
    <row r="5631" spans="1:26" x14ac:dyDescent="0.25">
      <c r="A5631" t="s">
        <v>7575</v>
      </c>
      <c r="B5631" s="1">
        <v>45158</v>
      </c>
      <c r="C5631" t="s">
        <v>1165</v>
      </c>
      <c r="D5631" t="s">
        <v>28</v>
      </c>
      <c r="E5631" t="s">
        <v>51</v>
      </c>
      <c r="F5631" t="s">
        <v>30</v>
      </c>
      <c r="G5631" t="s">
        <v>86</v>
      </c>
      <c r="H5631">
        <v>6</v>
      </c>
      <c r="I5631">
        <v>2769</v>
      </c>
      <c r="J5631">
        <v>8</v>
      </c>
      <c r="K5631">
        <v>15284.88</v>
      </c>
      <c r="L5631">
        <v>2037.56</v>
      </c>
      <c r="M5631" t="s">
        <v>32</v>
      </c>
      <c r="N5631" t="s">
        <v>66</v>
      </c>
      <c r="O5631">
        <v>2</v>
      </c>
      <c r="P5631">
        <v>2023</v>
      </c>
      <c r="Q5631">
        <v>8</v>
      </c>
      <c r="R5631" t="s">
        <v>72</v>
      </c>
      <c r="S5631">
        <v>3</v>
      </c>
      <c r="T5631">
        <v>34</v>
      </c>
      <c r="U5631">
        <v>4</v>
      </c>
      <c r="V5631">
        <v>0</v>
      </c>
      <c r="W5631" t="s">
        <v>55</v>
      </c>
      <c r="X5631" t="s">
        <v>36</v>
      </c>
      <c r="Y5631">
        <v>132912</v>
      </c>
      <c r="Z5631">
        <v>0.13</v>
      </c>
    </row>
    <row r="5632" spans="1:26" x14ac:dyDescent="0.25">
      <c r="A5632" t="s">
        <v>7576</v>
      </c>
      <c r="B5632" s="1">
        <v>45225</v>
      </c>
      <c r="C5632" t="s">
        <v>5119</v>
      </c>
      <c r="D5632" t="s">
        <v>28</v>
      </c>
      <c r="E5632" t="s">
        <v>51</v>
      </c>
      <c r="F5632" t="s">
        <v>41</v>
      </c>
      <c r="G5632" t="s">
        <v>116</v>
      </c>
      <c r="H5632">
        <v>7</v>
      </c>
      <c r="I5632">
        <v>3543</v>
      </c>
      <c r="J5632">
        <v>29</v>
      </c>
      <c r="K5632">
        <v>17608.71</v>
      </c>
      <c r="L5632">
        <v>1534.61</v>
      </c>
      <c r="M5632" t="s">
        <v>32</v>
      </c>
      <c r="N5632" t="s">
        <v>44</v>
      </c>
      <c r="O5632">
        <v>1</v>
      </c>
      <c r="P5632">
        <v>2023</v>
      </c>
      <c r="Q5632">
        <v>10</v>
      </c>
      <c r="R5632" t="s">
        <v>45</v>
      </c>
      <c r="S5632">
        <v>4</v>
      </c>
      <c r="T5632">
        <v>43</v>
      </c>
      <c r="U5632">
        <v>4</v>
      </c>
      <c r="V5632">
        <v>4</v>
      </c>
      <c r="W5632" t="s">
        <v>73</v>
      </c>
      <c r="X5632" t="s">
        <v>47</v>
      </c>
      <c r="Y5632">
        <v>719229</v>
      </c>
      <c r="Z5632">
        <v>0.09</v>
      </c>
    </row>
    <row r="5633" spans="1:26" x14ac:dyDescent="0.25">
      <c r="A5633" t="s">
        <v>7577</v>
      </c>
      <c r="B5633" s="1">
        <v>44980</v>
      </c>
      <c r="C5633" t="s">
        <v>4197</v>
      </c>
      <c r="D5633" t="s">
        <v>50</v>
      </c>
      <c r="E5633" t="s">
        <v>58</v>
      </c>
      <c r="F5633" t="s">
        <v>52</v>
      </c>
      <c r="G5633" t="s">
        <v>53</v>
      </c>
      <c r="H5633">
        <v>5</v>
      </c>
      <c r="I5633">
        <v>4355</v>
      </c>
      <c r="J5633">
        <v>10</v>
      </c>
      <c r="K5633">
        <v>19597.5</v>
      </c>
      <c r="L5633">
        <v>2928.66</v>
      </c>
      <c r="M5633" t="s">
        <v>32</v>
      </c>
      <c r="N5633" t="s">
        <v>33</v>
      </c>
      <c r="O5633">
        <v>5</v>
      </c>
      <c r="P5633">
        <v>2023</v>
      </c>
      <c r="Q5633">
        <v>2</v>
      </c>
      <c r="R5633" t="s">
        <v>67</v>
      </c>
      <c r="S5633">
        <v>1</v>
      </c>
      <c r="T5633">
        <v>8</v>
      </c>
      <c r="U5633">
        <v>4</v>
      </c>
      <c r="V5633">
        <v>4</v>
      </c>
      <c r="W5633" t="s">
        <v>73</v>
      </c>
      <c r="X5633" t="s">
        <v>47</v>
      </c>
      <c r="Y5633">
        <v>217750</v>
      </c>
      <c r="Z5633">
        <v>0.15</v>
      </c>
    </row>
    <row r="5634" spans="1:26" x14ac:dyDescent="0.25">
      <c r="A5634" t="s">
        <v>7578</v>
      </c>
      <c r="B5634" s="1">
        <v>44966</v>
      </c>
      <c r="C5634" t="s">
        <v>1612</v>
      </c>
      <c r="D5634" t="s">
        <v>28</v>
      </c>
      <c r="E5634" t="s">
        <v>51</v>
      </c>
      <c r="F5634" t="s">
        <v>30</v>
      </c>
      <c r="G5634" t="s">
        <v>31</v>
      </c>
      <c r="H5634">
        <v>5</v>
      </c>
      <c r="I5634">
        <v>1920</v>
      </c>
      <c r="J5634">
        <v>7</v>
      </c>
      <c r="K5634">
        <v>8928</v>
      </c>
      <c r="L5634">
        <v>988.52</v>
      </c>
      <c r="M5634" t="s">
        <v>43</v>
      </c>
      <c r="N5634" t="s">
        <v>66</v>
      </c>
      <c r="O5634">
        <v>4</v>
      </c>
      <c r="P5634">
        <v>2023</v>
      </c>
      <c r="Q5634">
        <v>2</v>
      </c>
      <c r="R5634" t="s">
        <v>67</v>
      </c>
      <c r="S5634">
        <v>1</v>
      </c>
      <c r="T5634">
        <v>6</v>
      </c>
      <c r="U5634">
        <v>2</v>
      </c>
      <c r="V5634">
        <v>4</v>
      </c>
      <c r="W5634" t="s">
        <v>73</v>
      </c>
      <c r="X5634" t="s">
        <v>47</v>
      </c>
      <c r="Y5634">
        <v>67200</v>
      </c>
      <c r="Z5634">
        <v>0.11</v>
      </c>
    </row>
    <row r="5635" spans="1:26" x14ac:dyDescent="0.25">
      <c r="A5635" t="s">
        <v>7579</v>
      </c>
      <c r="B5635" s="1">
        <v>44939</v>
      </c>
      <c r="C5635" t="s">
        <v>2256</v>
      </c>
      <c r="D5635" t="s">
        <v>50</v>
      </c>
      <c r="E5635" t="s">
        <v>29</v>
      </c>
      <c r="F5635" t="s">
        <v>30</v>
      </c>
      <c r="G5635" t="s">
        <v>86</v>
      </c>
      <c r="H5635">
        <v>7</v>
      </c>
      <c r="I5635">
        <v>3422</v>
      </c>
      <c r="J5635">
        <v>28</v>
      </c>
      <c r="K5635">
        <v>17246.88</v>
      </c>
      <c r="L5635">
        <v>2185.64</v>
      </c>
      <c r="M5635" t="s">
        <v>65</v>
      </c>
      <c r="N5635" t="s">
        <v>33</v>
      </c>
      <c r="O5635">
        <v>1</v>
      </c>
      <c r="P5635">
        <v>2023</v>
      </c>
      <c r="Q5635">
        <v>1</v>
      </c>
      <c r="R5635" t="s">
        <v>34</v>
      </c>
      <c r="S5635">
        <v>1</v>
      </c>
      <c r="T5635">
        <v>2</v>
      </c>
      <c r="U5635">
        <v>2</v>
      </c>
      <c r="V5635">
        <v>5</v>
      </c>
      <c r="W5635" t="s">
        <v>46</v>
      </c>
      <c r="X5635" t="s">
        <v>47</v>
      </c>
      <c r="Y5635">
        <v>670712</v>
      </c>
      <c r="Z5635">
        <v>0.13</v>
      </c>
    </row>
    <row r="5636" spans="1:26" x14ac:dyDescent="0.25">
      <c r="A5636" t="s">
        <v>7580</v>
      </c>
      <c r="B5636" s="1">
        <v>45144</v>
      </c>
      <c r="C5636" t="s">
        <v>4861</v>
      </c>
      <c r="D5636" t="s">
        <v>28</v>
      </c>
      <c r="E5636" t="s">
        <v>40</v>
      </c>
      <c r="F5636" t="s">
        <v>52</v>
      </c>
      <c r="G5636" t="s">
        <v>91</v>
      </c>
      <c r="H5636">
        <v>2</v>
      </c>
      <c r="I5636">
        <v>478</v>
      </c>
      <c r="J5636">
        <v>3</v>
      </c>
      <c r="K5636">
        <v>927.32</v>
      </c>
      <c r="L5636">
        <v>130.47999999999999</v>
      </c>
      <c r="M5636" t="s">
        <v>43</v>
      </c>
      <c r="N5636" t="s">
        <v>66</v>
      </c>
      <c r="O5636">
        <v>1</v>
      </c>
      <c r="P5636">
        <v>2023</v>
      </c>
      <c r="Q5636">
        <v>8</v>
      </c>
      <c r="R5636" t="s">
        <v>72</v>
      </c>
      <c r="S5636">
        <v>3</v>
      </c>
      <c r="T5636">
        <v>32</v>
      </c>
      <c r="U5636">
        <v>2</v>
      </c>
      <c r="V5636">
        <v>0</v>
      </c>
      <c r="W5636" t="s">
        <v>55</v>
      </c>
      <c r="X5636" t="s">
        <v>36</v>
      </c>
      <c r="Y5636">
        <v>2868</v>
      </c>
      <c r="Z5636">
        <v>0.14000000000000001</v>
      </c>
    </row>
    <row r="5637" spans="1:26" x14ac:dyDescent="0.25">
      <c r="A5637" t="s">
        <v>7581</v>
      </c>
      <c r="B5637" s="1">
        <v>45208</v>
      </c>
      <c r="C5637" t="s">
        <v>2798</v>
      </c>
      <c r="D5637" t="s">
        <v>28</v>
      </c>
      <c r="E5637" t="s">
        <v>51</v>
      </c>
      <c r="F5637" t="s">
        <v>52</v>
      </c>
      <c r="G5637" t="s">
        <v>79</v>
      </c>
      <c r="H5637">
        <v>10</v>
      </c>
      <c r="I5637">
        <v>1060</v>
      </c>
      <c r="J5637">
        <v>6</v>
      </c>
      <c r="K5637">
        <v>9964</v>
      </c>
      <c r="L5637">
        <v>1461.66</v>
      </c>
      <c r="M5637" t="s">
        <v>65</v>
      </c>
      <c r="N5637" t="s">
        <v>33</v>
      </c>
      <c r="O5637">
        <v>3</v>
      </c>
      <c r="P5637">
        <v>2023</v>
      </c>
      <c r="Q5637">
        <v>10</v>
      </c>
      <c r="R5637" t="s">
        <v>45</v>
      </c>
      <c r="S5637">
        <v>4</v>
      </c>
      <c r="T5637">
        <v>41</v>
      </c>
      <c r="U5637">
        <v>2</v>
      </c>
      <c r="V5637">
        <v>1</v>
      </c>
      <c r="W5637" t="s">
        <v>60</v>
      </c>
      <c r="X5637" t="s">
        <v>47</v>
      </c>
      <c r="Y5637">
        <v>63600</v>
      </c>
      <c r="Z5637">
        <v>0.15</v>
      </c>
    </row>
    <row r="5638" spans="1:26" x14ac:dyDescent="0.25">
      <c r="A5638" t="s">
        <v>7582</v>
      </c>
      <c r="B5638" s="1">
        <v>45264</v>
      </c>
      <c r="C5638" t="s">
        <v>1841</v>
      </c>
      <c r="D5638" t="s">
        <v>50</v>
      </c>
      <c r="E5638" t="s">
        <v>40</v>
      </c>
      <c r="F5638" t="s">
        <v>52</v>
      </c>
      <c r="G5638" t="s">
        <v>53</v>
      </c>
      <c r="H5638">
        <v>6</v>
      </c>
      <c r="I5638">
        <v>1532</v>
      </c>
      <c r="J5638">
        <v>2</v>
      </c>
      <c r="K5638">
        <v>9008.16</v>
      </c>
      <c r="L5638">
        <v>1176.0899999999999</v>
      </c>
      <c r="M5638" t="s">
        <v>32</v>
      </c>
      <c r="N5638" t="s">
        <v>44</v>
      </c>
      <c r="O5638">
        <v>6</v>
      </c>
      <c r="P5638">
        <v>2023</v>
      </c>
      <c r="Q5638">
        <v>12</v>
      </c>
      <c r="R5638" t="s">
        <v>54</v>
      </c>
      <c r="S5638">
        <v>4</v>
      </c>
      <c r="T5638">
        <v>49</v>
      </c>
      <c r="U5638">
        <v>2</v>
      </c>
      <c r="V5638">
        <v>1</v>
      </c>
      <c r="W5638" t="s">
        <v>60</v>
      </c>
      <c r="X5638" t="s">
        <v>47</v>
      </c>
      <c r="Y5638">
        <v>18384</v>
      </c>
      <c r="Z5638">
        <v>0.13</v>
      </c>
    </row>
    <row r="5639" spans="1:26" x14ac:dyDescent="0.25">
      <c r="A5639" t="s">
        <v>7583</v>
      </c>
      <c r="B5639" s="1">
        <v>44945</v>
      </c>
      <c r="C5639" t="s">
        <v>4902</v>
      </c>
      <c r="D5639" t="s">
        <v>39</v>
      </c>
      <c r="E5639" t="s">
        <v>29</v>
      </c>
      <c r="F5639" t="s">
        <v>52</v>
      </c>
      <c r="G5639" t="s">
        <v>53</v>
      </c>
      <c r="H5639">
        <v>9</v>
      </c>
      <c r="I5639">
        <v>1748</v>
      </c>
      <c r="J5639">
        <v>6</v>
      </c>
      <c r="K5639">
        <v>14788.08</v>
      </c>
      <c r="L5639">
        <v>1703.28</v>
      </c>
      <c r="M5639" t="s">
        <v>65</v>
      </c>
      <c r="N5639" t="s">
        <v>33</v>
      </c>
      <c r="O5639">
        <v>1</v>
      </c>
      <c r="P5639">
        <v>2023</v>
      </c>
      <c r="Q5639">
        <v>1</v>
      </c>
      <c r="R5639" t="s">
        <v>34</v>
      </c>
      <c r="S5639">
        <v>1</v>
      </c>
      <c r="T5639">
        <v>3</v>
      </c>
      <c r="U5639">
        <v>3</v>
      </c>
      <c r="V5639">
        <v>4</v>
      </c>
      <c r="W5639" t="s">
        <v>73</v>
      </c>
      <c r="X5639" t="s">
        <v>47</v>
      </c>
      <c r="Y5639">
        <v>94392</v>
      </c>
      <c r="Z5639">
        <v>0.12</v>
      </c>
    </row>
    <row r="5640" spans="1:26" x14ac:dyDescent="0.25">
      <c r="A5640" t="s">
        <v>7584</v>
      </c>
      <c r="B5640" s="1">
        <v>45142</v>
      </c>
      <c r="C5640" t="s">
        <v>2834</v>
      </c>
      <c r="D5640" t="s">
        <v>39</v>
      </c>
      <c r="E5640" t="s">
        <v>58</v>
      </c>
      <c r="F5640" t="s">
        <v>52</v>
      </c>
      <c r="G5640" t="s">
        <v>91</v>
      </c>
      <c r="H5640">
        <v>3</v>
      </c>
      <c r="I5640">
        <v>3141</v>
      </c>
      <c r="J5640">
        <v>26</v>
      </c>
      <c r="K5640">
        <v>6973.02</v>
      </c>
      <c r="L5640">
        <v>558.16</v>
      </c>
      <c r="M5640" t="s">
        <v>43</v>
      </c>
      <c r="N5640" t="s">
        <v>33</v>
      </c>
      <c r="O5640">
        <v>4</v>
      </c>
      <c r="P5640">
        <v>2023</v>
      </c>
      <c r="Q5640">
        <v>8</v>
      </c>
      <c r="R5640" t="s">
        <v>72</v>
      </c>
      <c r="S5640">
        <v>3</v>
      </c>
      <c r="T5640">
        <v>31</v>
      </c>
      <c r="U5640">
        <v>1</v>
      </c>
      <c r="V5640">
        <v>5</v>
      </c>
      <c r="W5640" t="s">
        <v>46</v>
      </c>
      <c r="X5640" t="s">
        <v>47</v>
      </c>
      <c r="Y5640">
        <v>244998</v>
      </c>
      <c r="Z5640">
        <v>0.08</v>
      </c>
    </row>
    <row r="5641" spans="1:26" x14ac:dyDescent="0.25">
      <c r="A5641" t="s">
        <v>7585</v>
      </c>
      <c r="B5641" s="1">
        <v>45243</v>
      </c>
      <c r="C5641" t="s">
        <v>820</v>
      </c>
      <c r="D5641" t="s">
        <v>63</v>
      </c>
      <c r="E5641" t="s">
        <v>40</v>
      </c>
      <c r="F5641" t="s">
        <v>52</v>
      </c>
      <c r="G5641" t="s">
        <v>79</v>
      </c>
      <c r="H5641">
        <v>5</v>
      </c>
      <c r="I5641">
        <v>249</v>
      </c>
      <c r="J5641">
        <v>18</v>
      </c>
      <c r="K5641">
        <v>1020.9</v>
      </c>
      <c r="L5641">
        <v>136.88999999999999</v>
      </c>
      <c r="M5641" t="s">
        <v>65</v>
      </c>
      <c r="N5641" t="s">
        <v>33</v>
      </c>
      <c r="O5641">
        <v>7</v>
      </c>
      <c r="P5641">
        <v>2023</v>
      </c>
      <c r="Q5641">
        <v>11</v>
      </c>
      <c r="R5641" t="s">
        <v>92</v>
      </c>
      <c r="S5641">
        <v>4</v>
      </c>
      <c r="T5641">
        <v>46</v>
      </c>
      <c r="U5641">
        <v>3</v>
      </c>
      <c r="V5641">
        <v>1</v>
      </c>
      <c r="W5641" t="s">
        <v>60</v>
      </c>
      <c r="X5641" t="s">
        <v>47</v>
      </c>
      <c r="Y5641">
        <v>22410</v>
      </c>
      <c r="Z5641">
        <v>0.13</v>
      </c>
    </row>
    <row r="5642" spans="1:26" x14ac:dyDescent="0.25">
      <c r="A5642" t="s">
        <v>7586</v>
      </c>
      <c r="B5642" s="1">
        <v>44954</v>
      </c>
      <c r="C5642" t="s">
        <v>2050</v>
      </c>
      <c r="D5642" t="s">
        <v>50</v>
      </c>
      <c r="E5642" t="s">
        <v>29</v>
      </c>
      <c r="F5642" t="s">
        <v>41</v>
      </c>
      <c r="G5642" t="s">
        <v>59</v>
      </c>
      <c r="H5642">
        <v>4</v>
      </c>
      <c r="I5642">
        <v>2287</v>
      </c>
      <c r="J5642">
        <v>27</v>
      </c>
      <c r="K5642">
        <v>6678.04</v>
      </c>
      <c r="L5642">
        <v>1046.77</v>
      </c>
      <c r="M5642" t="s">
        <v>32</v>
      </c>
      <c r="N5642" t="s">
        <v>66</v>
      </c>
      <c r="O5642">
        <v>2</v>
      </c>
      <c r="P5642">
        <v>2023</v>
      </c>
      <c r="Q5642">
        <v>1</v>
      </c>
      <c r="R5642" t="s">
        <v>34</v>
      </c>
      <c r="S5642">
        <v>1</v>
      </c>
      <c r="T5642">
        <v>4</v>
      </c>
      <c r="U5642">
        <v>4</v>
      </c>
      <c r="V5642">
        <v>6</v>
      </c>
      <c r="W5642" t="s">
        <v>35</v>
      </c>
      <c r="X5642" t="s">
        <v>36</v>
      </c>
      <c r="Y5642">
        <v>246996</v>
      </c>
      <c r="Z5642">
        <v>0.16</v>
      </c>
    </row>
    <row r="5643" spans="1:26" x14ac:dyDescent="0.25">
      <c r="A5643" t="s">
        <v>7587</v>
      </c>
      <c r="B5643" s="1">
        <v>44960</v>
      </c>
      <c r="C5643" t="s">
        <v>1110</v>
      </c>
      <c r="D5643" t="s">
        <v>39</v>
      </c>
      <c r="E5643" t="s">
        <v>51</v>
      </c>
      <c r="F5643" t="s">
        <v>41</v>
      </c>
      <c r="G5643" t="s">
        <v>42</v>
      </c>
      <c r="H5643">
        <v>6</v>
      </c>
      <c r="I5643">
        <v>4740</v>
      </c>
      <c r="J5643">
        <v>21</v>
      </c>
      <c r="K5643">
        <v>22467.599999999999</v>
      </c>
      <c r="L5643">
        <v>1550.32</v>
      </c>
      <c r="M5643" t="s">
        <v>65</v>
      </c>
      <c r="N5643" t="s">
        <v>33</v>
      </c>
      <c r="O5643">
        <v>5</v>
      </c>
      <c r="P5643">
        <v>2023</v>
      </c>
      <c r="Q5643">
        <v>2</v>
      </c>
      <c r="R5643" t="s">
        <v>67</v>
      </c>
      <c r="S5643">
        <v>1</v>
      </c>
      <c r="T5643">
        <v>5</v>
      </c>
      <c r="U5643">
        <v>1</v>
      </c>
      <c r="V5643">
        <v>5</v>
      </c>
      <c r="W5643" t="s">
        <v>46</v>
      </c>
      <c r="X5643" t="s">
        <v>47</v>
      </c>
      <c r="Y5643">
        <v>597240</v>
      </c>
      <c r="Z5643">
        <v>7.0000000000000007E-2</v>
      </c>
    </row>
    <row r="5644" spans="1:26" x14ac:dyDescent="0.25">
      <c r="A5644" t="s">
        <v>7588</v>
      </c>
      <c r="B5644" s="1">
        <v>45098</v>
      </c>
      <c r="C5644" t="s">
        <v>6818</v>
      </c>
      <c r="D5644" t="s">
        <v>50</v>
      </c>
      <c r="E5644" t="s">
        <v>40</v>
      </c>
      <c r="F5644" t="s">
        <v>30</v>
      </c>
      <c r="G5644" t="s">
        <v>31</v>
      </c>
      <c r="H5644">
        <v>9</v>
      </c>
      <c r="I5644">
        <v>4361</v>
      </c>
      <c r="J5644">
        <v>3</v>
      </c>
      <c r="K5644">
        <v>38071.53</v>
      </c>
      <c r="L5644">
        <v>7386.52</v>
      </c>
      <c r="M5644" t="s">
        <v>43</v>
      </c>
      <c r="N5644" t="s">
        <v>44</v>
      </c>
      <c r="O5644">
        <v>6</v>
      </c>
      <c r="P5644">
        <v>2023</v>
      </c>
      <c r="Q5644">
        <v>6</v>
      </c>
      <c r="R5644" t="s">
        <v>95</v>
      </c>
      <c r="S5644">
        <v>2</v>
      </c>
      <c r="T5644">
        <v>25</v>
      </c>
      <c r="U5644">
        <v>4</v>
      </c>
      <c r="V5644">
        <v>3</v>
      </c>
      <c r="W5644" t="s">
        <v>83</v>
      </c>
      <c r="X5644" t="s">
        <v>47</v>
      </c>
      <c r="Y5644">
        <v>117747</v>
      </c>
      <c r="Z5644">
        <v>0.19</v>
      </c>
    </row>
    <row r="5645" spans="1:26" x14ac:dyDescent="0.25">
      <c r="A5645" t="s">
        <v>7589</v>
      </c>
      <c r="B5645" s="1">
        <v>44993</v>
      </c>
      <c r="C5645" t="s">
        <v>1893</v>
      </c>
      <c r="D5645" t="s">
        <v>39</v>
      </c>
      <c r="E5645" t="s">
        <v>40</v>
      </c>
      <c r="F5645" t="s">
        <v>41</v>
      </c>
      <c r="G5645" t="s">
        <v>116</v>
      </c>
      <c r="H5645">
        <v>3</v>
      </c>
      <c r="I5645">
        <v>4375</v>
      </c>
      <c r="J5645">
        <v>29</v>
      </c>
      <c r="K5645">
        <v>9318.75</v>
      </c>
      <c r="L5645">
        <v>638.14</v>
      </c>
      <c r="M5645" t="s">
        <v>32</v>
      </c>
      <c r="N5645" t="s">
        <v>66</v>
      </c>
      <c r="O5645">
        <v>2</v>
      </c>
      <c r="P5645">
        <v>2023</v>
      </c>
      <c r="Q5645">
        <v>3</v>
      </c>
      <c r="R5645" t="s">
        <v>105</v>
      </c>
      <c r="S5645">
        <v>1</v>
      </c>
      <c r="T5645">
        <v>10</v>
      </c>
      <c r="U5645">
        <v>2</v>
      </c>
      <c r="V5645">
        <v>3</v>
      </c>
      <c r="W5645" t="s">
        <v>83</v>
      </c>
      <c r="X5645" t="s">
        <v>47</v>
      </c>
      <c r="Y5645">
        <v>380625</v>
      </c>
      <c r="Z5645">
        <v>7.0000000000000007E-2</v>
      </c>
    </row>
    <row r="5646" spans="1:26" x14ac:dyDescent="0.25">
      <c r="A5646" t="s">
        <v>7590</v>
      </c>
      <c r="B5646" s="1">
        <v>44969</v>
      </c>
      <c r="C5646" t="s">
        <v>2080</v>
      </c>
      <c r="D5646" t="s">
        <v>50</v>
      </c>
      <c r="E5646" t="s">
        <v>51</v>
      </c>
      <c r="F5646" t="s">
        <v>52</v>
      </c>
      <c r="G5646" t="s">
        <v>53</v>
      </c>
      <c r="H5646">
        <v>3</v>
      </c>
      <c r="I5646">
        <v>875</v>
      </c>
      <c r="J5646">
        <v>10</v>
      </c>
      <c r="K5646">
        <v>2362.5</v>
      </c>
      <c r="L5646">
        <v>194.56</v>
      </c>
      <c r="M5646" t="s">
        <v>65</v>
      </c>
      <c r="N5646" t="s">
        <v>33</v>
      </c>
      <c r="O5646">
        <v>4</v>
      </c>
      <c r="P5646">
        <v>2023</v>
      </c>
      <c r="Q5646">
        <v>2</v>
      </c>
      <c r="R5646" t="s">
        <v>67</v>
      </c>
      <c r="S5646">
        <v>1</v>
      </c>
      <c r="T5646">
        <v>7</v>
      </c>
      <c r="U5646">
        <v>3</v>
      </c>
      <c r="V5646">
        <v>0</v>
      </c>
      <c r="W5646" t="s">
        <v>55</v>
      </c>
      <c r="X5646" t="s">
        <v>36</v>
      </c>
      <c r="Y5646">
        <v>26250</v>
      </c>
      <c r="Z5646">
        <v>0.08</v>
      </c>
    </row>
    <row r="5647" spans="1:26" x14ac:dyDescent="0.25">
      <c r="A5647" t="s">
        <v>7591</v>
      </c>
      <c r="B5647" s="1">
        <v>45112</v>
      </c>
      <c r="C5647" t="s">
        <v>340</v>
      </c>
      <c r="D5647" t="s">
        <v>39</v>
      </c>
      <c r="E5647" t="s">
        <v>51</v>
      </c>
      <c r="F5647" t="s">
        <v>30</v>
      </c>
      <c r="G5647" t="s">
        <v>31</v>
      </c>
      <c r="H5647">
        <v>5</v>
      </c>
      <c r="I5647">
        <v>3528</v>
      </c>
      <c r="J5647">
        <v>21</v>
      </c>
      <c r="K5647">
        <v>13935.6</v>
      </c>
      <c r="L5647">
        <v>987.52</v>
      </c>
      <c r="M5647" t="s">
        <v>32</v>
      </c>
      <c r="N5647" t="s">
        <v>33</v>
      </c>
      <c r="O5647">
        <v>4</v>
      </c>
      <c r="P5647">
        <v>2023</v>
      </c>
      <c r="Q5647">
        <v>7</v>
      </c>
      <c r="R5647" t="s">
        <v>125</v>
      </c>
      <c r="S5647">
        <v>3</v>
      </c>
      <c r="T5647">
        <v>27</v>
      </c>
      <c r="U5647">
        <v>2</v>
      </c>
      <c r="V5647">
        <v>3</v>
      </c>
      <c r="W5647" t="s">
        <v>83</v>
      </c>
      <c r="X5647" t="s">
        <v>47</v>
      </c>
      <c r="Y5647">
        <v>370440</v>
      </c>
      <c r="Z5647">
        <v>7.0000000000000007E-2</v>
      </c>
    </row>
    <row r="5648" spans="1:26" x14ac:dyDescent="0.25">
      <c r="A5648" t="s">
        <v>7592</v>
      </c>
      <c r="B5648" s="1">
        <v>45134</v>
      </c>
      <c r="C5648" t="s">
        <v>4179</v>
      </c>
      <c r="D5648" t="s">
        <v>39</v>
      </c>
      <c r="E5648" t="s">
        <v>29</v>
      </c>
      <c r="F5648" t="s">
        <v>41</v>
      </c>
      <c r="G5648" t="s">
        <v>42</v>
      </c>
      <c r="H5648">
        <v>9</v>
      </c>
      <c r="I5648">
        <v>3600</v>
      </c>
      <c r="J5648">
        <v>2</v>
      </c>
      <c r="K5648">
        <v>31752</v>
      </c>
      <c r="L5648">
        <v>1690.97</v>
      </c>
      <c r="M5648" t="s">
        <v>65</v>
      </c>
      <c r="N5648" t="s">
        <v>33</v>
      </c>
      <c r="O5648">
        <v>5</v>
      </c>
      <c r="P5648">
        <v>2023</v>
      </c>
      <c r="Q5648">
        <v>7</v>
      </c>
      <c r="R5648" t="s">
        <v>125</v>
      </c>
      <c r="S5648">
        <v>3</v>
      </c>
      <c r="T5648">
        <v>30</v>
      </c>
      <c r="U5648">
        <v>5</v>
      </c>
      <c r="V5648">
        <v>4</v>
      </c>
      <c r="W5648" t="s">
        <v>73</v>
      </c>
      <c r="X5648" t="s">
        <v>47</v>
      </c>
      <c r="Y5648">
        <v>64800</v>
      </c>
      <c r="Z5648">
        <v>0.05</v>
      </c>
    </row>
    <row r="5649" spans="1:26" x14ac:dyDescent="0.25">
      <c r="A5649" t="s">
        <v>7593</v>
      </c>
      <c r="B5649" s="1">
        <v>44930</v>
      </c>
      <c r="C5649" t="s">
        <v>4605</v>
      </c>
      <c r="D5649" t="s">
        <v>39</v>
      </c>
      <c r="E5649" t="s">
        <v>51</v>
      </c>
      <c r="F5649" t="s">
        <v>41</v>
      </c>
      <c r="G5649" t="s">
        <v>116</v>
      </c>
      <c r="H5649">
        <v>6</v>
      </c>
      <c r="I5649">
        <v>1509</v>
      </c>
      <c r="J5649">
        <v>4</v>
      </c>
      <c r="K5649">
        <v>8691.84</v>
      </c>
      <c r="L5649">
        <v>1523.43</v>
      </c>
      <c r="M5649" t="s">
        <v>65</v>
      </c>
      <c r="N5649" t="s">
        <v>33</v>
      </c>
      <c r="O5649">
        <v>7</v>
      </c>
      <c r="P5649">
        <v>2023</v>
      </c>
      <c r="Q5649">
        <v>1</v>
      </c>
      <c r="R5649" t="s">
        <v>34</v>
      </c>
      <c r="S5649">
        <v>1</v>
      </c>
      <c r="T5649">
        <v>1</v>
      </c>
      <c r="U5649">
        <v>1</v>
      </c>
      <c r="V5649">
        <v>3</v>
      </c>
      <c r="W5649" t="s">
        <v>83</v>
      </c>
      <c r="X5649" t="s">
        <v>47</v>
      </c>
      <c r="Y5649">
        <v>36216</v>
      </c>
      <c r="Z5649">
        <v>0.18</v>
      </c>
    </row>
    <row r="5650" spans="1:26" x14ac:dyDescent="0.25">
      <c r="A5650" t="s">
        <v>7594</v>
      </c>
      <c r="B5650" s="1">
        <v>45022</v>
      </c>
      <c r="C5650" t="s">
        <v>5169</v>
      </c>
      <c r="D5650" t="s">
        <v>39</v>
      </c>
      <c r="E5650" t="s">
        <v>40</v>
      </c>
      <c r="F5650" t="s">
        <v>30</v>
      </c>
      <c r="G5650" t="s">
        <v>31</v>
      </c>
      <c r="H5650">
        <v>1</v>
      </c>
      <c r="I5650">
        <v>518</v>
      </c>
      <c r="J5650">
        <v>23</v>
      </c>
      <c r="K5650">
        <v>398.86</v>
      </c>
      <c r="L5650">
        <v>24.11</v>
      </c>
      <c r="M5650" t="s">
        <v>43</v>
      </c>
      <c r="N5650" t="s">
        <v>33</v>
      </c>
      <c r="O5650">
        <v>6</v>
      </c>
      <c r="P5650">
        <v>2023</v>
      </c>
      <c r="Q5650">
        <v>4</v>
      </c>
      <c r="R5650" t="s">
        <v>100</v>
      </c>
      <c r="S5650">
        <v>2</v>
      </c>
      <c r="T5650">
        <v>14</v>
      </c>
      <c r="U5650">
        <v>2</v>
      </c>
      <c r="V5650">
        <v>4</v>
      </c>
      <c r="W5650" t="s">
        <v>73</v>
      </c>
      <c r="X5650" t="s">
        <v>47</v>
      </c>
      <c r="Y5650">
        <v>11914</v>
      </c>
      <c r="Z5650">
        <v>0.06</v>
      </c>
    </row>
    <row r="5651" spans="1:26" x14ac:dyDescent="0.25">
      <c r="A5651" t="s">
        <v>7595</v>
      </c>
      <c r="B5651" s="1">
        <v>45194</v>
      </c>
      <c r="C5651" t="s">
        <v>7596</v>
      </c>
      <c r="D5651" t="s">
        <v>39</v>
      </c>
      <c r="E5651" t="s">
        <v>40</v>
      </c>
      <c r="F5651" t="s">
        <v>52</v>
      </c>
      <c r="G5651" t="s">
        <v>79</v>
      </c>
      <c r="H5651">
        <v>4</v>
      </c>
      <c r="I5651">
        <v>3491</v>
      </c>
      <c r="J5651">
        <v>16</v>
      </c>
      <c r="K5651">
        <v>11729.76</v>
      </c>
      <c r="L5651">
        <v>768.32</v>
      </c>
      <c r="M5651" t="s">
        <v>43</v>
      </c>
      <c r="N5651" t="s">
        <v>33</v>
      </c>
      <c r="O5651">
        <v>2</v>
      </c>
      <c r="P5651">
        <v>2023</v>
      </c>
      <c r="Q5651">
        <v>9</v>
      </c>
      <c r="R5651" t="s">
        <v>80</v>
      </c>
      <c r="S5651">
        <v>3</v>
      </c>
      <c r="T5651">
        <v>39</v>
      </c>
      <c r="U5651">
        <v>5</v>
      </c>
      <c r="V5651">
        <v>1</v>
      </c>
      <c r="W5651" t="s">
        <v>60</v>
      </c>
      <c r="X5651" t="s">
        <v>47</v>
      </c>
      <c r="Y5651">
        <v>223424</v>
      </c>
      <c r="Z5651">
        <v>7.0000000000000007E-2</v>
      </c>
    </row>
    <row r="5652" spans="1:26" x14ac:dyDescent="0.25">
      <c r="A5652" t="s">
        <v>7597</v>
      </c>
      <c r="B5652" s="1">
        <v>45234</v>
      </c>
      <c r="C5652" t="s">
        <v>7598</v>
      </c>
      <c r="D5652" t="s">
        <v>28</v>
      </c>
      <c r="E5652" t="s">
        <v>58</v>
      </c>
      <c r="F5652" t="s">
        <v>30</v>
      </c>
      <c r="G5652" t="s">
        <v>86</v>
      </c>
      <c r="H5652">
        <v>1</v>
      </c>
      <c r="I5652">
        <v>3356</v>
      </c>
      <c r="J5652">
        <v>12</v>
      </c>
      <c r="K5652">
        <v>2953.28</v>
      </c>
      <c r="L5652">
        <v>155</v>
      </c>
      <c r="M5652" t="s">
        <v>32</v>
      </c>
      <c r="N5652" t="s">
        <v>33</v>
      </c>
      <c r="O5652">
        <v>1</v>
      </c>
      <c r="P5652">
        <v>2023</v>
      </c>
      <c r="Q5652">
        <v>11</v>
      </c>
      <c r="R5652" t="s">
        <v>92</v>
      </c>
      <c r="S5652">
        <v>4</v>
      </c>
      <c r="T5652">
        <v>44</v>
      </c>
      <c r="U5652">
        <v>1</v>
      </c>
      <c r="V5652">
        <v>6</v>
      </c>
      <c r="W5652" t="s">
        <v>35</v>
      </c>
      <c r="X5652" t="s">
        <v>36</v>
      </c>
      <c r="Y5652">
        <v>40272</v>
      </c>
      <c r="Z5652">
        <v>0.05</v>
      </c>
    </row>
    <row r="5653" spans="1:26" x14ac:dyDescent="0.25">
      <c r="A5653" t="s">
        <v>7599</v>
      </c>
      <c r="B5653" s="1">
        <v>45169</v>
      </c>
      <c r="C5653" t="s">
        <v>2449</v>
      </c>
      <c r="D5653" t="s">
        <v>39</v>
      </c>
      <c r="E5653" t="s">
        <v>51</v>
      </c>
      <c r="F5653" t="s">
        <v>41</v>
      </c>
      <c r="G5653" t="s">
        <v>116</v>
      </c>
      <c r="H5653">
        <v>3</v>
      </c>
      <c r="I5653">
        <v>3416</v>
      </c>
      <c r="J5653">
        <v>4</v>
      </c>
      <c r="K5653">
        <v>9838.08</v>
      </c>
      <c r="L5653">
        <v>1538.14</v>
      </c>
      <c r="M5653" t="s">
        <v>65</v>
      </c>
      <c r="N5653" t="s">
        <v>66</v>
      </c>
      <c r="O5653">
        <v>4</v>
      </c>
      <c r="P5653">
        <v>2023</v>
      </c>
      <c r="Q5653">
        <v>8</v>
      </c>
      <c r="R5653" t="s">
        <v>72</v>
      </c>
      <c r="S5653">
        <v>3</v>
      </c>
      <c r="T5653">
        <v>35</v>
      </c>
      <c r="U5653">
        <v>5</v>
      </c>
      <c r="V5653">
        <v>4</v>
      </c>
      <c r="W5653" t="s">
        <v>73</v>
      </c>
      <c r="X5653" t="s">
        <v>47</v>
      </c>
      <c r="Y5653">
        <v>40992</v>
      </c>
      <c r="Z5653">
        <v>0.16</v>
      </c>
    </row>
    <row r="5654" spans="1:26" x14ac:dyDescent="0.25">
      <c r="A5654" t="s">
        <v>7600</v>
      </c>
      <c r="B5654" s="1">
        <v>45091</v>
      </c>
      <c r="C5654" t="s">
        <v>587</v>
      </c>
      <c r="D5654" t="s">
        <v>28</v>
      </c>
      <c r="E5654" t="s">
        <v>29</v>
      </c>
      <c r="F5654" t="s">
        <v>30</v>
      </c>
      <c r="G5654" t="s">
        <v>64</v>
      </c>
      <c r="H5654">
        <v>8</v>
      </c>
      <c r="I5654">
        <v>3491</v>
      </c>
      <c r="J5654">
        <v>5</v>
      </c>
      <c r="K5654">
        <v>26531.599999999999</v>
      </c>
      <c r="L5654">
        <v>2565.1</v>
      </c>
      <c r="M5654" t="s">
        <v>65</v>
      </c>
      <c r="N5654" t="s">
        <v>66</v>
      </c>
      <c r="O5654">
        <v>1</v>
      </c>
      <c r="P5654">
        <v>2023</v>
      </c>
      <c r="Q5654">
        <v>6</v>
      </c>
      <c r="R5654" t="s">
        <v>95</v>
      </c>
      <c r="S5654">
        <v>2</v>
      </c>
      <c r="T5654">
        <v>24</v>
      </c>
      <c r="U5654">
        <v>3</v>
      </c>
      <c r="V5654">
        <v>3</v>
      </c>
      <c r="W5654" t="s">
        <v>83</v>
      </c>
      <c r="X5654" t="s">
        <v>47</v>
      </c>
      <c r="Y5654">
        <v>139640</v>
      </c>
      <c r="Z5654">
        <v>0.1</v>
      </c>
    </row>
    <row r="5655" spans="1:26" x14ac:dyDescent="0.25">
      <c r="A5655" t="s">
        <v>7601</v>
      </c>
      <c r="B5655" s="1">
        <v>45040</v>
      </c>
      <c r="C5655" t="s">
        <v>2112</v>
      </c>
      <c r="D5655" t="s">
        <v>50</v>
      </c>
      <c r="E5655" t="s">
        <v>58</v>
      </c>
      <c r="F5655" t="s">
        <v>30</v>
      </c>
      <c r="G5655" t="s">
        <v>86</v>
      </c>
      <c r="H5655">
        <v>7</v>
      </c>
      <c r="I5655">
        <v>4592</v>
      </c>
      <c r="J5655">
        <v>19</v>
      </c>
      <c r="K5655">
        <v>26036.639999999999</v>
      </c>
      <c r="L5655">
        <v>2053.61</v>
      </c>
      <c r="M5655" t="s">
        <v>32</v>
      </c>
      <c r="N5655" t="s">
        <v>44</v>
      </c>
      <c r="O5655">
        <v>5</v>
      </c>
      <c r="P5655">
        <v>2023</v>
      </c>
      <c r="Q5655">
        <v>4</v>
      </c>
      <c r="R5655" t="s">
        <v>100</v>
      </c>
      <c r="S5655">
        <v>2</v>
      </c>
      <c r="T5655">
        <v>17</v>
      </c>
      <c r="U5655">
        <v>5</v>
      </c>
      <c r="V5655">
        <v>1</v>
      </c>
      <c r="W5655" t="s">
        <v>60</v>
      </c>
      <c r="X5655" t="s">
        <v>47</v>
      </c>
      <c r="Y5655">
        <v>610736</v>
      </c>
      <c r="Z5655">
        <v>0.08</v>
      </c>
    </row>
    <row r="5656" spans="1:26" x14ac:dyDescent="0.25">
      <c r="A5656" t="s">
        <v>7602</v>
      </c>
      <c r="B5656" s="1">
        <v>45024</v>
      </c>
      <c r="C5656" t="s">
        <v>2087</v>
      </c>
      <c r="D5656" t="s">
        <v>39</v>
      </c>
      <c r="E5656" t="s">
        <v>51</v>
      </c>
      <c r="F5656" t="s">
        <v>41</v>
      </c>
      <c r="G5656" t="s">
        <v>116</v>
      </c>
      <c r="H5656">
        <v>7</v>
      </c>
      <c r="I5656">
        <v>3412</v>
      </c>
      <c r="J5656">
        <v>24</v>
      </c>
      <c r="K5656">
        <v>18151.84</v>
      </c>
      <c r="L5656">
        <v>2369.13</v>
      </c>
      <c r="M5656" t="s">
        <v>65</v>
      </c>
      <c r="N5656" t="s">
        <v>33</v>
      </c>
      <c r="O5656">
        <v>7</v>
      </c>
      <c r="P5656">
        <v>2023</v>
      </c>
      <c r="Q5656">
        <v>4</v>
      </c>
      <c r="R5656" t="s">
        <v>100</v>
      </c>
      <c r="S5656">
        <v>2</v>
      </c>
      <c r="T5656">
        <v>14</v>
      </c>
      <c r="U5656">
        <v>2</v>
      </c>
      <c r="V5656">
        <v>6</v>
      </c>
      <c r="W5656" t="s">
        <v>35</v>
      </c>
      <c r="X5656" t="s">
        <v>36</v>
      </c>
      <c r="Y5656">
        <v>573216</v>
      </c>
      <c r="Z5656">
        <v>0.13</v>
      </c>
    </row>
    <row r="5657" spans="1:26" x14ac:dyDescent="0.25">
      <c r="A5657" t="s">
        <v>7603</v>
      </c>
      <c r="B5657" s="1">
        <v>45041</v>
      </c>
      <c r="C5657" t="s">
        <v>2390</v>
      </c>
      <c r="D5657" t="s">
        <v>50</v>
      </c>
      <c r="E5657" t="s">
        <v>51</v>
      </c>
      <c r="F5657" t="s">
        <v>41</v>
      </c>
      <c r="G5657" t="s">
        <v>59</v>
      </c>
      <c r="H5657">
        <v>8</v>
      </c>
      <c r="I5657">
        <v>4467</v>
      </c>
      <c r="J5657">
        <v>24</v>
      </c>
      <c r="K5657">
        <v>27159.360000000001</v>
      </c>
      <c r="L5657">
        <v>2154.4</v>
      </c>
      <c r="M5657" t="s">
        <v>32</v>
      </c>
      <c r="N5657" t="s">
        <v>66</v>
      </c>
      <c r="O5657">
        <v>6</v>
      </c>
      <c r="P5657">
        <v>2023</v>
      </c>
      <c r="Q5657">
        <v>4</v>
      </c>
      <c r="R5657" t="s">
        <v>100</v>
      </c>
      <c r="S5657">
        <v>2</v>
      </c>
      <c r="T5657">
        <v>17</v>
      </c>
      <c r="U5657">
        <v>5</v>
      </c>
      <c r="V5657">
        <v>2</v>
      </c>
      <c r="W5657" t="s">
        <v>76</v>
      </c>
      <c r="X5657" t="s">
        <v>47</v>
      </c>
      <c r="Y5657">
        <v>857664</v>
      </c>
      <c r="Z5657">
        <v>0.08</v>
      </c>
    </row>
    <row r="5658" spans="1:26" x14ac:dyDescent="0.25">
      <c r="A5658" t="s">
        <v>7604</v>
      </c>
      <c r="B5658" s="1">
        <v>45048</v>
      </c>
      <c r="C5658" t="s">
        <v>1066</v>
      </c>
      <c r="D5658" t="s">
        <v>63</v>
      </c>
      <c r="E5658" t="s">
        <v>51</v>
      </c>
      <c r="F5658" t="s">
        <v>30</v>
      </c>
      <c r="G5658" t="s">
        <v>86</v>
      </c>
      <c r="H5658">
        <v>4</v>
      </c>
      <c r="I5658">
        <v>3654</v>
      </c>
      <c r="J5658">
        <v>25</v>
      </c>
      <c r="K5658">
        <v>10962</v>
      </c>
      <c r="L5658">
        <v>832.71</v>
      </c>
      <c r="M5658" t="s">
        <v>32</v>
      </c>
      <c r="N5658" t="s">
        <v>33</v>
      </c>
      <c r="O5658">
        <v>7</v>
      </c>
      <c r="P5658">
        <v>2023</v>
      </c>
      <c r="Q5658">
        <v>5</v>
      </c>
      <c r="R5658" t="s">
        <v>238</v>
      </c>
      <c r="S5658">
        <v>2</v>
      </c>
      <c r="T5658">
        <v>18</v>
      </c>
      <c r="U5658">
        <v>1</v>
      </c>
      <c r="V5658">
        <v>2</v>
      </c>
      <c r="W5658" t="s">
        <v>76</v>
      </c>
      <c r="X5658" t="s">
        <v>47</v>
      </c>
      <c r="Y5658">
        <v>365400</v>
      </c>
      <c r="Z5658">
        <v>0.08</v>
      </c>
    </row>
    <row r="5659" spans="1:26" x14ac:dyDescent="0.25">
      <c r="A5659" t="s">
        <v>7605</v>
      </c>
      <c r="B5659" s="1">
        <v>45286</v>
      </c>
      <c r="C5659" t="s">
        <v>4902</v>
      </c>
      <c r="D5659" t="s">
        <v>39</v>
      </c>
      <c r="E5659" t="s">
        <v>51</v>
      </c>
      <c r="F5659" t="s">
        <v>41</v>
      </c>
      <c r="G5659" t="s">
        <v>42</v>
      </c>
      <c r="H5659">
        <v>2</v>
      </c>
      <c r="I5659">
        <v>137</v>
      </c>
      <c r="J5659">
        <v>9</v>
      </c>
      <c r="K5659">
        <v>249.34</v>
      </c>
      <c r="L5659">
        <v>44.51</v>
      </c>
      <c r="M5659" t="s">
        <v>43</v>
      </c>
      <c r="N5659" t="s">
        <v>66</v>
      </c>
      <c r="O5659">
        <v>1</v>
      </c>
      <c r="P5659">
        <v>2023</v>
      </c>
      <c r="Q5659">
        <v>12</v>
      </c>
      <c r="R5659" t="s">
        <v>54</v>
      </c>
      <c r="S5659">
        <v>4</v>
      </c>
      <c r="T5659">
        <v>52</v>
      </c>
      <c r="U5659">
        <v>5</v>
      </c>
      <c r="V5659">
        <v>2</v>
      </c>
      <c r="W5659" t="s">
        <v>76</v>
      </c>
      <c r="X5659" t="s">
        <v>47</v>
      </c>
      <c r="Y5659">
        <v>2466</v>
      </c>
      <c r="Z5659">
        <v>0.18</v>
      </c>
    </row>
    <row r="5660" spans="1:26" x14ac:dyDescent="0.25">
      <c r="A5660" t="s">
        <v>7606</v>
      </c>
      <c r="B5660" s="1">
        <v>45032</v>
      </c>
      <c r="C5660" t="s">
        <v>3496</v>
      </c>
      <c r="D5660" t="s">
        <v>39</v>
      </c>
      <c r="E5660" t="s">
        <v>40</v>
      </c>
      <c r="F5660" t="s">
        <v>41</v>
      </c>
      <c r="G5660" t="s">
        <v>42</v>
      </c>
      <c r="H5660">
        <v>7</v>
      </c>
      <c r="I5660">
        <v>911</v>
      </c>
      <c r="J5660">
        <v>25</v>
      </c>
      <c r="K5660">
        <v>4782.75</v>
      </c>
      <c r="L5660">
        <v>369.86</v>
      </c>
      <c r="M5660" t="s">
        <v>32</v>
      </c>
      <c r="N5660" t="s">
        <v>44</v>
      </c>
      <c r="O5660">
        <v>2</v>
      </c>
      <c r="P5660">
        <v>2023</v>
      </c>
      <c r="Q5660">
        <v>4</v>
      </c>
      <c r="R5660" t="s">
        <v>100</v>
      </c>
      <c r="S5660">
        <v>2</v>
      </c>
      <c r="T5660">
        <v>16</v>
      </c>
      <c r="U5660">
        <v>4</v>
      </c>
      <c r="V5660">
        <v>0</v>
      </c>
      <c r="W5660" t="s">
        <v>55</v>
      </c>
      <c r="X5660" t="s">
        <v>36</v>
      </c>
      <c r="Y5660">
        <v>159425</v>
      </c>
      <c r="Z5660">
        <v>0.08</v>
      </c>
    </row>
    <row r="5661" spans="1:26" x14ac:dyDescent="0.25">
      <c r="A5661" t="s">
        <v>7607</v>
      </c>
      <c r="B5661" s="1">
        <v>45203</v>
      </c>
      <c r="C5661" t="s">
        <v>7608</v>
      </c>
      <c r="D5661" t="s">
        <v>28</v>
      </c>
      <c r="E5661" t="s">
        <v>51</v>
      </c>
      <c r="F5661" t="s">
        <v>30</v>
      </c>
      <c r="G5661" t="s">
        <v>64</v>
      </c>
      <c r="H5661">
        <v>8</v>
      </c>
      <c r="I5661">
        <v>3615</v>
      </c>
      <c r="J5661">
        <v>24</v>
      </c>
      <c r="K5661">
        <v>21979.200000000001</v>
      </c>
      <c r="L5661">
        <v>1754.15</v>
      </c>
      <c r="M5661" t="s">
        <v>43</v>
      </c>
      <c r="N5661" t="s">
        <v>66</v>
      </c>
      <c r="O5661">
        <v>4</v>
      </c>
      <c r="P5661">
        <v>2023</v>
      </c>
      <c r="Q5661">
        <v>10</v>
      </c>
      <c r="R5661" t="s">
        <v>45</v>
      </c>
      <c r="S5661">
        <v>4</v>
      </c>
      <c r="T5661">
        <v>40</v>
      </c>
      <c r="U5661">
        <v>1</v>
      </c>
      <c r="V5661">
        <v>3</v>
      </c>
      <c r="W5661" t="s">
        <v>83</v>
      </c>
      <c r="X5661" t="s">
        <v>47</v>
      </c>
      <c r="Y5661">
        <v>694080</v>
      </c>
      <c r="Z5661">
        <v>0.08</v>
      </c>
    </row>
    <row r="5662" spans="1:26" x14ac:dyDescent="0.25">
      <c r="A5662" t="s">
        <v>7609</v>
      </c>
      <c r="B5662" s="1">
        <v>45237</v>
      </c>
      <c r="C5662" t="s">
        <v>955</v>
      </c>
      <c r="D5662" t="s">
        <v>63</v>
      </c>
      <c r="E5662" t="s">
        <v>51</v>
      </c>
      <c r="F5662" t="s">
        <v>52</v>
      </c>
      <c r="G5662" t="s">
        <v>53</v>
      </c>
      <c r="H5662">
        <v>7</v>
      </c>
      <c r="I5662">
        <v>1209</v>
      </c>
      <c r="J5662">
        <v>13</v>
      </c>
      <c r="K5662">
        <v>7362.81</v>
      </c>
      <c r="L5662">
        <v>781.36</v>
      </c>
      <c r="M5662" t="s">
        <v>65</v>
      </c>
      <c r="N5662" t="s">
        <v>33</v>
      </c>
      <c r="O5662">
        <v>5</v>
      </c>
      <c r="P5662">
        <v>2023</v>
      </c>
      <c r="Q5662">
        <v>11</v>
      </c>
      <c r="R5662" t="s">
        <v>92</v>
      </c>
      <c r="S5662">
        <v>4</v>
      </c>
      <c r="T5662">
        <v>45</v>
      </c>
      <c r="U5662">
        <v>2</v>
      </c>
      <c r="V5662">
        <v>2</v>
      </c>
      <c r="W5662" t="s">
        <v>76</v>
      </c>
      <c r="X5662" t="s">
        <v>47</v>
      </c>
      <c r="Y5662">
        <v>110019</v>
      </c>
      <c r="Z5662">
        <v>0.11</v>
      </c>
    </row>
    <row r="5663" spans="1:26" x14ac:dyDescent="0.25">
      <c r="A5663" t="s">
        <v>7610</v>
      </c>
      <c r="B5663" s="1">
        <v>45080</v>
      </c>
      <c r="C5663" t="s">
        <v>1728</v>
      </c>
      <c r="D5663" t="s">
        <v>50</v>
      </c>
      <c r="E5663" t="s">
        <v>51</v>
      </c>
      <c r="F5663" t="s">
        <v>30</v>
      </c>
      <c r="G5663" t="s">
        <v>64</v>
      </c>
      <c r="H5663">
        <v>4</v>
      </c>
      <c r="I5663">
        <v>3373</v>
      </c>
      <c r="J5663">
        <v>6</v>
      </c>
      <c r="K5663">
        <v>12682.48</v>
      </c>
      <c r="L5663">
        <v>2258.39</v>
      </c>
      <c r="M5663" t="s">
        <v>65</v>
      </c>
      <c r="N5663" t="s">
        <v>33</v>
      </c>
      <c r="O5663">
        <v>4</v>
      </c>
      <c r="P5663">
        <v>2023</v>
      </c>
      <c r="Q5663">
        <v>6</v>
      </c>
      <c r="R5663" t="s">
        <v>95</v>
      </c>
      <c r="S5663">
        <v>2</v>
      </c>
      <c r="T5663">
        <v>22</v>
      </c>
      <c r="U5663">
        <v>1</v>
      </c>
      <c r="V5663">
        <v>6</v>
      </c>
      <c r="W5663" t="s">
        <v>35</v>
      </c>
      <c r="X5663" t="s">
        <v>36</v>
      </c>
      <c r="Y5663">
        <v>80952</v>
      </c>
      <c r="Z5663">
        <v>0.18</v>
      </c>
    </row>
    <row r="5664" spans="1:26" x14ac:dyDescent="0.25">
      <c r="A5664" t="s">
        <v>7611</v>
      </c>
      <c r="B5664" s="1">
        <v>45156</v>
      </c>
      <c r="C5664" t="s">
        <v>2630</v>
      </c>
      <c r="D5664" t="s">
        <v>39</v>
      </c>
      <c r="E5664" t="s">
        <v>58</v>
      </c>
      <c r="F5664" t="s">
        <v>30</v>
      </c>
      <c r="G5664" t="s">
        <v>31</v>
      </c>
      <c r="H5664">
        <v>6</v>
      </c>
      <c r="I5664">
        <v>3122</v>
      </c>
      <c r="J5664">
        <v>23</v>
      </c>
      <c r="K5664">
        <v>14423.64</v>
      </c>
      <c r="L5664">
        <v>1861.62</v>
      </c>
      <c r="M5664" t="s">
        <v>43</v>
      </c>
      <c r="N5664" t="s">
        <v>33</v>
      </c>
      <c r="O5664">
        <v>7</v>
      </c>
      <c r="P5664">
        <v>2023</v>
      </c>
      <c r="Q5664">
        <v>8</v>
      </c>
      <c r="R5664" t="s">
        <v>72</v>
      </c>
      <c r="S5664">
        <v>3</v>
      </c>
      <c r="T5664">
        <v>33</v>
      </c>
      <c r="U5664">
        <v>3</v>
      </c>
      <c r="V5664">
        <v>5</v>
      </c>
      <c r="W5664" t="s">
        <v>46</v>
      </c>
      <c r="X5664" t="s">
        <v>47</v>
      </c>
      <c r="Y5664">
        <v>430836</v>
      </c>
      <c r="Z5664">
        <v>0.13</v>
      </c>
    </row>
    <row r="5665" spans="1:26" x14ac:dyDescent="0.25">
      <c r="A5665" t="s">
        <v>7612</v>
      </c>
      <c r="B5665" s="1">
        <v>45112</v>
      </c>
      <c r="C5665" t="s">
        <v>1533</v>
      </c>
      <c r="D5665" t="s">
        <v>50</v>
      </c>
      <c r="E5665" t="s">
        <v>58</v>
      </c>
      <c r="F5665" t="s">
        <v>41</v>
      </c>
      <c r="G5665" t="s">
        <v>59</v>
      </c>
      <c r="H5665">
        <v>4</v>
      </c>
      <c r="I5665">
        <v>2242</v>
      </c>
      <c r="J5665">
        <v>1</v>
      </c>
      <c r="K5665">
        <v>8878.32</v>
      </c>
      <c r="L5665">
        <v>1450.15</v>
      </c>
      <c r="M5665" t="s">
        <v>43</v>
      </c>
      <c r="N5665" t="s">
        <v>44</v>
      </c>
      <c r="O5665">
        <v>6</v>
      </c>
      <c r="P5665">
        <v>2023</v>
      </c>
      <c r="Q5665">
        <v>7</v>
      </c>
      <c r="R5665" t="s">
        <v>125</v>
      </c>
      <c r="S5665">
        <v>3</v>
      </c>
      <c r="T5665">
        <v>27</v>
      </c>
      <c r="U5665">
        <v>2</v>
      </c>
      <c r="V5665">
        <v>3</v>
      </c>
      <c r="W5665" t="s">
        <v>83</v>
      </c>
      <c r="X5665" t="s">
        <v>47</v>
      </c>
      <c r="Y5665">
        <v>8968</v>
      </c>
      <c r="Z5665">
        <v>0.16</v>
      </c>
    </row>
    <row r="5666" spans="1:26" x14ac:dyDescent="0.25">
      <c r="A5666" t="s">
        <v>7613</v>
      </c>
      <c r="B5666" s="1">
        <v>45275</v>
      </c>
      <c r="C5666" t="s">
        <v>814</v>
      </c>
      <c r="D5666" t="s">
        <v>63</v>
      </c>
      <c r="E5666" t="s">
        <v>51</v>
      </c>
      <c r="F5666" t="s">
        <v>52</v>
      </c>
      <c r="G5666" t="s">
        <v>53</v>
      </c>
      <c r="H5666">
        <v>10</v>
      </c>
      <c r="I5666">
        <v>1703</v>
      </c>
      <c r="J5666">
        <v>24</v>
      </c>
      <c r="K5666">
        <v>12942.8</v>
      </c>
      <c r="L5666">
        <v>2483.12</v>
      </c>
      <c r="M5666" t="s">
        <v>32</v>
      </c>
      <c r="N5666" t="s">
        <v>66</v>
      </c>
      <c r="O5666">
        <v>1</v>
      </c>
      <c r="P5666">
        <v>2023</v>
      </c>
      <c r="Q5666">
        <v>12</v>
      </c>
      <c r="R5666" t="s">
        <v>54</v>
      </c>
      <c r="S5666">
        <v>4</v>
      </c>
      <c r="T5666">
        <v>50</v>
      </c>
      <c r="U5666">
        <v>3</v>
      </c>
      <c r="V5666">
        <v>5</v>
      </c>
      <c r="W5666" t="s">
        <v>46</v>
      </c>
      <c r="X5666" t="s">
        <v>47</v>
      </c>
      <c r="Y5666">
        <v>408720</v>
      </c>
      <c r="Z5666">
        <v>0.19</v>
      </c>
    </row>
    <row r="5667" spans="1:26" x14ac:dyDescent="0.25">
      <c r="A5667" t="s">
        <v>7614</v>
      </c>
      <c r="B5667" s="1">
        <v>45098</v>
      </c>
      <c r="C5667" t="s">
        <v>749</v>
      </c>
      <c r="D5667" t="s">
        <v>63</v>
      </c>
      <c r="E5667" t="s">
        <v>58</v>
      </c>
      <c r="F5667" t="s">
        <v>52</v>
      </c>
      <c r="G5667" t="s">
        <v>91</v>
      </c>
      <c r="H5667">
        <v>3</v>
      </c>
      <c r="I5667">
        <v>634</v>
      </c>
      <c r="J5667">
        <v>6</v>
      </c>
      <c r="K5667">
        <v>1787.88</v>
      </c>
      <c r="L5667">
        <v>164.6</v>
      </c>
      <c r="M5667" t="s">
        <v>32</v>
      </c>
      <c r="N5667" t="s">
        <v>66</v>
      </c>
      <c r="O5667">
        <v>4</v>
      </c>
      <c r="P5667">
        <v>2023</v>
      </c>
      <c r="Q5667">
        <v>6</v>
      </c>
      <c r="R5667" t="s">
        <v>95</v>
      </c>
      <c r="S5667">
        <v>2</v>
      </c>
      <c r="T5667">
        <v>25</v>
      </c>
      <c r="U5667">
        <v>4</v>
      </c>
      <c r="V5667">
        <v>3</v>
      </c>
      <c r="W5667" t="s">
        <v>83</v>
      </c>
      <c r="X5667" t="s">
        <v>47</v>
      </c>
      <c r="Y5667">
        <v>11412</v>
      </c>
      <c r="Z5667">
        <v>0.09</v>
      </c>
    </row>
    <row r="5668" spans="1:26" x14ac:dyDescent="0.25">
      <c r="A5668" t="s">
        <v>7615</v>
      </c>
      <c r="B5668" s="1">
        <v>45195</v>
      </c>
      <c r="C5668" t="s">
        <v>2836</v>
      </c>
      <c r="D5668" t="s">
        <v>28</v>
      </c>
      <c r="E5668" t="s">
        <v>29</v>
      </c>
      <c r="F5668" t="s">
        <v>52</v>
      </c>
      <c r="G5668" t="s">
        <v>53</v>
      </c>
      <c r="H5668">
        <v>10</v>
      </c>
      <c r="I5668">
        <v>4465</v>
      </c>
      <c r="J5668">
        <v>0</v>
      </c>
      <c r="K5668">
        <v>44650</v>
      </c>
      <c r="L5668">
        <v>7382.91</v>
      </c>
      <c r="M5668" t="s">
        <v>43</v>
      </c>
      <c r="N5668" t="s">
        <v>44</v>
      </c>
      <c r="O5668">
        <v>6</v>
      </c>
      <c r="P5668">
        <v>2023</v>
      </c>
      <c r="Q5668">
        <v>9</v>
      </c>
      <c r="R5668" t="s">
        <v>80</v>
      </c>
      <c r="S5668">
        <v>3</v>
      </c>
      <c r="T5668">
        <v>39</v>
      </c>
      <c r="U5668">
        <v>5</v>
      </c>
      <c r="V5668">
        <v>2</v>
      </c>
      <c r="W5668" t="s">
        <v>76</v>
      </c>
      <c r="X5668" t="s">
        <v>47</v>
      </c>
      <c r="Y5668">
        <v>0</v>
      </c>
      <c r="Z5668">
        <v>0.17</v>
      </c>
    </row>
    <row r="5669" spans="1:26" x14ac:dyDescent="0.25">
      <c r="A5669" t="s">
        <v>7616</v>
      </c>
      <c r="B5669" s="1">
        <v>45177</v>
      </c>
      <c r="C5669" t="s">
        <v>613</v>
      </c>
      <c r="D5669" t="s">
        <v>50</v>
      </c>
      <c r="E5669" t="s">
        <v>40</v>
      </c>
      <c r="F5669" t="s">
        <v>41</v>
      </c>
      <c r="G5669" t="s">
        <v>59</v>
      </c>
      <c r="H5669">
        <v>9</v>
      </c>
      <c r="I5669">
        <v>3913</v>
      </c>
      <c r="J5669">
        <v>9</v>
      </c>
      <c r="K5669">
        <v>32047.47</v>
      </c>
      <c r="L5669">
        <v>2171.39</v>
      </c>
      <c r="M5669" t="s">
        <v>65</v>
      </c>
      <c r="N5669" t="s">
        <v>44</v>
      </c>
      <c r="O5669">
        <v>3</v>
      </c>
      <c r="P5669">
        <v>2023</v>
      </c>
      <c r="Q5669">
        <v>9</v>
      </c>
      <c r="R5669" t="s">
        <v>80</v>
      </c>
      <c r="S5669">
        <v>3</v>
      </c>
      <c r="T5669">
        <v>36</v>
      </c>
      <c r="U5669">
        <v>2</v>
      </c>
      <c r="V5669">
        <v>5</v>
      </c>
      <c r="W5669" t="s">
        <v>46</v>
      </c>
      <c r="X5669" t="s">
        <v>47</v>
      </c>
      <c r="Y5669">
        <v>316953</v>
      </c>
      <c r="Z5669">
        <v>7.0000000000000007E-2</v>
      </c>
    </row>
    <row r="5670" spans="1:26" x14ac:dyDescent="0.25">
      <c r="A5670" t="s">
        <v>7617</v>
      </c>
      <c r="B5670" s="1">
        <v>45186</v>
      </c>
      <c r="C5670" t="s">
        <v>4726</v>
      </c>
      <c r="D5670" t="s">
        <v>63</v>
      </c>
      <c r="E5670" t="s">
        <v>58</v>
      </c>
      <c r="F5670" t="s">
        <v>41</v>
      </c>
      <c r="G5670" t="s">
        <v>59</v>
      </c>
      <c r="H5670">
        <v>5</v>
      </c>
      <c r="I5670">
        <v>1040</v>
      </c>
      <c r="J5670">
        <v>16</v>
      </c>
      <c r="K5670">
        <v>4368</v>
      </c>
      <c r="L5670">
        <v>660.52</v>
      </c>
      <c r="M5670" t="s">
        <v>65</v>
      </c>
      <c r="N5670" t="s">
        <v>33</v>
      </c>
      <c r="O5670">
        <v>5</v>
      </c>
      <c r="P5670">
        <v>2023</v>
      </c>
      <c r="Q5670">
        <v>9</v>
      </c>
      <c r="R5670" t="s">
        <v>80</v>
      </c>
      <c r="S5670">
        <v>3</v>
      </c>
      <c r="T5670">
        <v>38</v>
      </c>
      <c r="U5670">
        <v>4</v>
      </c>
      <c r="V5670">
        <v>0</v>
      </c>
      <c r="W5670" t="s">
        <v>55</v>
      </c>
      <c r="X5670" t="s">
        <v>36</v>
      </c>
      <c r="Y5670">
        <v>83200</v>
      </c>
      <c r="Z5670">
        <v>0.15</v>
      </c>
    </row>
    <row r="5671" spans="1:26" x14ac:dyDescent="0.25">
      <c r="A5671" t="s">
        <v>7618</v>
      </c>
      <c r="B5671" s="1">
        <v>44927</v>
      </c>
      <c r="C5671" t="s">
        <v>2719</v>
      </c>
      <c r="D5671" t="s">
        <v>63</v>
      </c>
      <c r="E5671" t="s">
        <v>29</v>
      </c>
      <c r="F5671" t="s">
        <v>41</v>
      </c>
      <c r="G5671" t="s">
        <v>116</v>
      </c>
      <c r="H5671">
        <v>9</v>
      </c>
      <c r="I5671">
        <v>878</v>
      </c>
      <c r="J5671">
        <v>16</v>
      </c>
      <c r="K5671">
        <v>6637.68</v>
      </c>
      <c r="L5671">
        <v>936.51</v>
      </c>
      <c r="M5671" t="s">
        <v>43</v>
      </c>
      <c r="N5671" t="s">
        <v>44</v>
      </c>
      <c r="O5671">
        <v>1</v>
      </c>
      <c r="P5671">
        <v>2023</v>
      </c>
      <c r="Q5671">
        <v>1</v>
      </c>
      <c r="R5671" t="s">
        <v>34</v>
      </c>
      <c r="S5671">
        <v>1</v>
      </c>
      <c r="T5671">
        <v>1</v>
      </c>
      <c r="U5671">
        <v>1</v>
      </c>
      <c r="V5671">
        <v>0</v>
      </c>
      <c r="W5671" t="s">
        <v>55</v>
      </c>
      <c r="X5671" t="s">
        <v>36</v>
      </c>
      <c r="Y5671">
        <v>126432</v>
      </c>
      <c r="Z5671">
        <v>0.14000000000000001</v>
      </c>
    </row>
    <row r="5672" spans="1:26" x14ac:dyDescent="0.25">
      <c r="A5672" t="s">
        <v>7619</v>
      </c>
      <c r="B5672" s="1">
        <v>45117</v>
      </c>
      <c r="C5672" t="s">
        <v>3403</v>
      </c>
      <c r="D5672" t="s">
        <v>63</v>
      </c>
      <c r="E5672" t="s">
        <v>58</v>
      </c>
      <c r="F5672" t="s">
        <v>41</v>
      </c>
      <c r="G5672" t="s">
        <v>42</v>
      </c>
      <c r="H5672">
        <v>5</v>
      </c>
      <c r="I5672">
        <v>297</v>
      </c>
      <c r="J5672">
        <v>18</v>
      </c>
      <c r="K5672">
        <v>1217.7</v>
      </c>
      <c r="L5672">
        <v>196.63</v>
      </c>
      <c r="M5672" t="s">
        <v>32</v>
      </c>
      <c r="N5672" t="s">
        <v>33</v>
      </c>
      <c r="O5672">
        <v>1</v>
      </c>
      <c r="P5672">
        <v>2023</v>
      </c>
      <c r="Q5672">
        <v>7</v>
      </c>
      <c r="R5672" t="s">
        <v>125</v>
      </c>
      <c r="S5672">
        <v>3</v>
      </c>
      <c r="T5672">
        <v>28</v>
      </c>
      <c r="U5672">
        <v>3</v>
      </c>
      <c r="V5672">
        <v>1</v>
      </c>
      <c r="W5672" t="s">
        <v>60</v>
      </c>
      <c r="X5672" t="s">
        <v>47</v>
      </c>
      <c r="Y5672">
        <v>26730</v>
      </c>
      <c r="Z5672">
        <v>0.16</v>
      </c>
    </row>
    <row r="5673" spans="1:26" x14ac:dyDescent="0.25">
      <c r="A5673" t="s">
        <v>7620</v>
      </c>
      <c r="B5673" s="1">
        <v>45290</v>
      </c>
      <c r="C5673" t="s">
        <v>3385</v>
      </c>
      <c r="D5673" t="s">
        <v>28</v>
      </c>
      <c r="E5673" t="s">
        <v>58</v>
      </c>
      <c r="F5673" t="s">
        <v>52</v>
      </c>
      <c r="G5673" t="s">
        <v>53</v>
      </c>
      <c r="H5673">
        <v>9</v>
      </c>
      <c r="I5673">
        <v>1717</v>
      </c>
      <c r="J5673">
        <v>17</v>
      </c>
      <c r="K5673">
        <v>12825.99</v>
      </c>
      <c r="L5673">
        <v>2428.8000000000002</v>
      </c>
      <c r="M5673" t="s">
        <v>43</v>
      </c>
      <c r="N5673" t="s">
        <v>33</v>
      </c>
      <c r="O5673">
        <v>5</v>
      </c>
      <c r="P5673">
        <v>2023</v>
      </c>
      <c r="Q5673">
        <v>12</v>
      </c>
      <c r="R5673" t="s">
        <v>54</v>
      </c>
      <c r="S5673">
        <v>4</v>
      </c>
      <c r="T5673">
        <v>52</v>
      </c>
      <c r="U5673">
        <v>5</v>
      </c>
      <c r="V5673">
        <v>6</v>
      </c>
      <c r="W5673" t="s">
        <v>35</v>
      </c>
      <c r="X5673" t="s">
        <v>36</v>
      </c>
      <c r="Y5673">
        <v>262701</v>
      </c>
      <c r="Z5673">
        <v>0.19</v>
      </c>
    </row>
    <row r="5674" spans="1:26" x14ac:dyDescent="0.25">
      <c r="A5674" t="s">
        <v>7621</v>
      </c>
      <c r="B5674" s="1">
        <v>44948</v>
      </c>
      <c r="C5674" t="s">
        <v>5823</v>
      </c>
      <c r="D5674" t="s">
        <v>39</v>
      </c>
      <c r="E5674" t="s">
        <v>51</v>
      </c>
      <c r="F5674" t="s">
        <v>30</v>
      </c>
      <c r="G5674" t="s">
        <v>31</v>
      </c>
      <c r="H5674">
        <v>2</v>
      </c>
      <c r="I5674">
        <v>2283</v>
      </c>
      <c r="J5674">
        <v>29</v>
      </c>
      <c r="K5674">
        <v>3241.86</v>
      </c>
      <c r="L5674">
        <v>375.15</v>
      </c>
      <c r="M5674" t="s">
        <v>65</v>
      </c>
      <c r="N5674" t="s">
        <v>66</v>
      </c>
      <c r="O5674">
        <v>3</v>
      </c>
      <c r="P5674">
        <v>2023</v>
      </c>
      <c r="Q5674">
        <v>1</v>
      </c>
      <c r="R5674" t="s">
        <v>34</v>
      </c>
      <c r="S5674">
        <v>1</v>
      </c>
      <c r="T5674">
        <v>4</v>
      </c>
      <c r="U5674">
        <v>4</v>
      </c>
      <c r="V5674">
        <v>0</v>
      </c>
      <c r="W5674" t="s">
        <v>55</v>
      </c>
      <c r="X5674" t="s">
        <v>36</v>
      </c>
      <c r="Y5674">
        <v>132414</v>
      </c>
      <c r="Z5674">
        <v>0.12</v>
      </c>
    </row>
    <row r="5675" spans="1:26" x14ac:dyDescent="0.25">
      <c r="A5675" t="s">
        <v>7622</v>
      </c>
      <c r="B5675" s="1">
        <v>45083</v>
      </c>
      <c r="C5675" t="s">
        <v>3717</v>
      </c>
      <c r="D5675" t="s">
        <v>28</v>
      </c>
      <c r="E5675" t="s">
        <v>29</v>
      </c>
      <c r="F5675" t="s">
        <v>41</v>
      </c>
      <c r="G5675" t="s">
        <v>116</v>
      </c>
      <c r="H5675">
        <v>1</v>
      </c>
      <c r="I5675">
        <v>2709</v>
      </c>
      <c r="J5675">
        <v>25</v>
      </c>
      <c r="K5675">
        <v>2031.75</v>
      </c>
      <c r="L5675">
        <v>167.06</v>
      </c>
      <c r="M5675" t="s">
        <v>43</v>
      </c>
      <c r="N5675" t="s">
        <v>33</v>
      </c>
      <c r="O5675">
        <v>1</v>
      </c>
      <c r="P5675">
        <v>2023</v>
      </c>
      <c r="Q5675">
        <v>6</v>
      </c>
      <c r="R5675" t="s">
        <v>95</v>
      </c>
      <c r="S5675">
        <v>2</v>
      </c>
      <c r="T5675">
        <v>23</v>
      </c>
      <c r="U5675">
        <v>2</v>
      </c>
      <c r="V5675">
        <v>2</v>
      </c>
      <c r="W5675" t="s">
        <v>76</v>
      </c>
      <c r="X5675" t="s">
        <v>47</v>
      </c>
      <c r="Y5675">
        <v>67725</v>
      </c>
      <c r="Z5675">
        <v>0.08</v>
      </c>
    </row>
    <row r="5676" spans="1:26" x14ac:dyDescent="0.25">
      <c r="A5676" t="s">
        <v>7623</v>
      </c>
      <c r="B5676" s="1">
        <v>45263</v>
      </c>
      <c r="C5676" t="s">
        <v>2742</v>
      </c>
      <c r="D5676" t="s">
        <v>63</v>
      </c>
      <c r="E5676" t="s">
        <v>40</v>
      </c>
      <c r="F5676" t="s">
        <v>30</v>
      </c>
      <c r="G5676" t="s">
        <v>86</v>
      </c>
      <c r="H5676">
        <v>8</v>
      </c>
      <c r="I5676">
        <v>116</v>
      </c>
      <c r="J5676">
        <v>10</v>
      </c>
      <c r="K5676">
        <v>835.2</v>
      </c>
      <c r="L5676">
        <v>93.94</v>
      </c>
      <c r="M5676" t="s">
        <v>43</v>
      </c>
      <c r="N5676" t="s">
        <v>66</v>
      </c>
      <c r="O5676">
        <v>4</v>
      </c>
      <c r="P5676">
        <v>2023</v>
      </c>
      <c r="Q5676">
        <v>12</v>
      </c>
      <c r="R5676" t="s">
        <v>54</v>
      </c>
      <c r="S5676">
        <v>4</v>
      </c>
      <c r="T5676">
        <v>49</v>
      </c>
      <c r="U5676">
        <v>2</v>
      </c>
      <c r="V5676">
        <v>0</v>
      </c>
      <c r="W5676" t="s">
        <v>55</v>
      </c>
      <c r="X5676" t="s">
        <v>36</v>
      </c>
      <c r="Y5676">
        <v>9280</v>
      </c>
      <c r="Z5676">
        <v>0.11</v>
      </c>
    </row>
    <row r="5677" spans="1:26" x14ac:dyDescent="0.25">
      <c r="A5677" t="s">
        <v>7624</v>
      </c>
      <c r="B5677" s="1">
        <v>45188</v>
      </c>
      <c r="C5677" t="s">
        <v>1079</v>
      </c>
      <c r="D5677" t="s">
        <v>28</v>
      </c>
      <c r="E5677" t="s">
        <v>51</v>
      </c>
      <c r="F5677" t="s">
        <v>30</v>
      </c>
      <c r="G5677" t="s">
        <v>31</v>
      </c>
      <c r="H5677">
        <v>2</v>
      </c>
      <c r="I5677">
        <v>3891</v>
      </c>
      <c r="J5677">
        <v>15</v>
      </c>
      <c r="K5677">
        <v>6614.7</v>
      </c>
      <c r="L5677">
        <v>1305.21</v>
      </c>
      <c r="M5677" t="s">
        <v>43</v>
      </c>
      <c r="N5677" t="s">
        <v>66</v>
      </c>
      <c r="O5677">
        <v>2</v>
      </c>
      <c r="P5677">
        <v>2023</v>
      </c>
      <c r="Q5677">
        <v>9</v>
      </c>
      <c r="R5677" t="s">
        <v>80</v>
      </c>
      <c r="S5677">
        <v>3</v>
      </c>
      <c r="T5677">
        <v>38</v>
      </c>
      <c r="U5677">
        <v>4</v>
      </c>
      <c r="V5677">
        <v>2</v>
      </c>
      <c r="W5677" t="s">
        <v>76</v>
      </c>
      <c r="X5677" t="s">
        <v>47</v>
      </c>
      <c r="Y5677">
        <v>116730</v>
      </c>
      <c r="Z5677">
        <v>0.2</v>
      </c>
    </row>
    <row r="5678" spans="1:26" x14ac:dyDescent="0.25">
      <c r="A5678" t="s">
        <v>7625</v>
      </c>
      <c r="B5678" s="1">
        <v>45111</v>
      </c>
      <c r="C5678" t="s">
        <v>1647</v>
      </c>
      <c r="D5678" t="s">
        <v>28</v>
      </c>
      <c r="E5678" t="s">
        <v>58</v>
      </c>
      <c r="F5678" t="s">
        <v>30</v>
      </c>
      <c r="G5678" t="s">
        <v>64</v>
      </c>
      <c r="H5678">
        <v>7</v>
      </c>
      <c r="I5678">
        <v>4416</v>
      </c>
      <c r="J5678">
        <v>10</v>
      </c>
      <c r="K5678">
        <v>27820.799999999999</v>
      </c>
      <c r="L5678">
        <v>2387.0500000000002</v>
      </c>
      <c r="M5678" t="s">
        <v>32</v>
      </c>
      <c r="N5678" t="s">
        <v>66</v>
      </c>
      <c r="O5678">
        <v>3</v>
      </c>
      <c r="P5678">
        <v>2023</v>
      </c>
      <c r="Q5678">
        <v>7</v>
      </c>
      <c r="R5678" t="s">
        <v>125</v>
      </c>
      <c r="S5678">
        <v>3</v>
      </c>
      <c r="T5678">
        <v>27</v>
      </c>
      <c r="U5678">
        <v>2</v>
      </c>
      <c r="V5678">
        <v>2</v>
      </c>
      <c r="W5678" t="s">
        <v>76</v>
      </c>
      <c r="X5678" t="s">
        <v>47</v>
      </c>
      <c r="Y5678">
        <v>309120</v>
      </c>
      <c r="Z5678">
        <v>0.09</v>
      </c>
    </row>
    <row r="5679" spans="1:26" x14ac:dyDescent="0.25">
      <c r="A5679" t="s">
        <v>7626</v>
      </c>
      <c r="B5679" s="1">
        <v>45056</v>
      </c>
      <c r="C5679" t="s">
        <v>5243</v>
      </c>
      <c r="D5679" t="s">
        <v>39</v>
      </c>
      <c r="E5679" t="s">
        <v>58</v>
      </c>
      <c r="F5679" t="s">
        <v>30</v>
      </c>
      <c r="G5679" t="s">
        <v>64</v>
      </c>
      <c r="H5679">
        <v>9</v>
      </c>
      <c r="I5679">
        <v>2970</v>
      </c>
      <c r="J5679">
        <v>8</v>
      </c>
      <c r="K5679">
        <v>24591.599999999999</v>
      </c>
      <c r="L5679">
        <v>3809.33</v>
      </c>
      <c r="M5679" t="s">
        <v>65</v>
      </c>
      <c r="N5679" t="s">
        <v>33</v>
      </c>
      <c r="O5679">
        <v>3</v>
      </c>
      <c r="P5679">
        <v>2023</v>
      </c>
      <c r="Q5679">
        <v>5</v>
      </c>
      <c r="R5679" t="s">
        <v>238</v>
      </c>
      <c r="S5679">
        <v>2</v>
      </c>
      <c r="T5679">
        <v>19</v>
      </c>
      <c r="U5679">
        <v>2</v>
      </c>
      <c r="V5679">
        <v>3</v>
      </c>
      <c r="W5679" t="s">
        <v>83</v>
      </c>
      <c r="X5679" t="s">
        <v>47</v>
      </c>
      <c r="Y5679">
        <v>213840</v>
      </c>
      <c r="Z5679">
        <v>0.15</v>
      </c>
    </row>
    <row r="5680" spans="1:26" x14ac:dyDescent="0.25">
      <c r="A5680" t="s">
        <v>7627</v>
      </c>
      <c r="B5680" s="1">
        <v>45091</v>
      </c>
      <c r="C5680" t="s">
        <v>1011</v>
      </c>
      <c r="D5680" t="s">
        <v>63</v>
      </c>
      <c r="E5680" t="s">
        <v>58</v>
      </c>
      <c r="F5680" t="s">
        <v>41</v>
      </c>
      <c r="G5680" t="s">
        <v>42</v>
      </c>
      <c r="H5680">
        <v>9</v>
      </c>
      <c r="I5680">
        <v>4224</v>
      </c>
      <c r="J5680">
        <v>26</v>
      </c>
      <c r="K5680">
        <v>28131.84</v>
      </c>
      <c r="L5680">
        <v>1687.94</v>
      </c>
      <c r="M5680" t="s">
        <v>43</v>
      </c>
      <c r="N5680" t="s">
        <v>66</v>
      </c>
      <c r="O5680">
        <v>5</v>
      </c>
      <c r="P5680">
        <v>2023</v>
      </c>
      <c r="Q5680">
        <v>6</v>
      </c>
      <c r="R5680" t="s">
        <v>95</v>
      </c>
      <c r="S5680">
        <v>2</v>
      </c>
      <c r="T5680">
        <v>24</v>
      </c>
      <c r="U5680">
        <v>3</v>
      </c>
      <c r="V5680">
        <v>3</v>
      </c>
      <c r="W5680" t="s">
        <v>83</v>
      </c>
      <c r="X5680" t="s">
        <v>47</v>
      </c>
      <c r="Y5680">
        <v>988416</v>
      </c>
      <c r="Z5680">
        <v>0.06</v>
      </c>
    </row>
    <row r="5681" spans="1:26" x14ac:dyDescent="0.25">
      <c r="A5681" t="s">
        <v>7628</v>
      </c>
      <c r="B5681" s="1">
        <v>45157</v>
      </c>
      <c r="C5681" t="s">
        <v>3262</v>
      </c>
      <c r="D5681" t="s">
        <v>39</v>
      </c>
      <c r="E5681" t="s">
        <v>58</v>
      </c>
      <c r="F5681" t="s">
        <v>52</v>
      </c>
      <c r="G5681" t="s">
        <v>91</v>
      </c>
      <c r="H5681">
        <v>1</v>
      </c>
      <c r="I5681">
        <v>1924</v>
      </c>
      <c r="J5681">
        <v>20</v>
      </c>
      <c r="K5681">
        <v>1539.2</v>
      </c>
      <c r="L5681">
        <v>276.32</v>
      </c>
      <c r="M5681" t="s">
        <v>32</v>
      </c>
      <c r="N5681" t="s">
        <v>66</v>
      </c>
      <c r="O5681">
        <v>1</v>
      </c>
      <c r="P5681">
        <v>2023</v>
      </c>
      <c r="Q5681">
        <v>8</v>
      </c>
      <c r="R5681" t="s">
        <v>72</v>
      </c>
      <c r="S5681">
        <v>3</v>
      </c>
      <c r="T5681">
        <v>33</v>
      </c>
      <c r="U5681">
        <v>3</v>
      </c>
      <c r="V5681">
        <v>6</v>
      </c>
      <c r="W5681" t="s">
        <v>35</v>
      </c>
      <c r="X5681" t="s">
        <v>36</v>
      </c>
      <c r="Y5681">
        <v>38480</v>
      </c>
      <c r="Z5681">
        <v>0.18</v>
      </c>
    </row>
    <row r="5682" spans="1:26" x14ac:dyDescent="0.25">
      <c r="A5682" t="s">
        <v>7629</v>
      </c>
      <c r="B5682" s="1">
        <v>45144</v>
      </c>
      <c r="C5682" t="s">
        <v>1963</v>
      </c>
      <c r="D5682" t="s">
        <v>28</v>
      </c>
      <c r="E5682" t="s">
        <v>29</v>
      </c>
      <c r="F5682" t="s">
        <v>52</v>
      </c>
      <c r="G5682" t="s">
        <v>91</v>
      </c>
      <c r="H5682">
        <v>6</v>
      </c>
      <c r="I5682">
        <v>3979</v>
      </c>
      <c r="J5682">
        <v>27</v>
      </c>
      <c r="K5682">
        <v>17428.02</v>
      </c>
      <c r="L5682">
        <v>2569.66</v>
      </c>
      <c r="M5682" t="s">
        <v>32</v>
      </c>
      <c r="N5682" t="s">
        <v>66</v>
      </c>
      <c r="O5682">
        <v>7</v>
      </c>
      <c r="P5682">
        <v>2023</v>
      </c>
      <c r="Q5682">
        <v>8</v>
      </c>
      <c r="R5682" t="s">
        <v>72</v>
      </c>
      <c r="S5682">
        <v>3</v>
      </c>
      <c r="T5682">
        <v>32</v>
      </c>
      <c r="U5682">
        <v>2</v>
      </c>
      <c r="V5682">
        <v>0</v>
      </c>
      <c r="W5682" t="s">
        <v>55</v>
      </c>
      <c r="X5682" t="s">
        <v>36</v>
      </c>
      <c r="Y5682">
        <v>644598</v>
      </c>
      <c r="Z5682">
        <v>0.15</v>
      </c>
    </row>
    <row r="5683" spans="1:26" x14ac:dyDescent="0.25">
      <c r="A5683" t="s">
        <v>7630</v>
      </c>
      <c r="B5683" s="1">
        <v>44978</v>
      </c>
      <c r="C5683" t="s">
        <v>617</v>
      </c>
      <c r="D5683" t="s">
        <v>63</v>
      </c>
      <c r="E5683" t="s">
        <v>51</v>
      </c>
      <c r="F5683" t="s">
        <v>41</v>
      </c>
      <c r="G5683" t="s">
        <v>116</v>
      </c>
      <c r="H5683">
        <v>3</v>
      </c>
      <c r="I5683">
        <v>338</v>
      </c>
      <c r="J5683">
        <v>23</v>
      </c>
      <c r="K5683">
        <v>780.78</v>
      </c>
      <c r="L5683">
        <v>60.91</v>
      </c>
      <c r="M5683" t="s">
        <v>65</v>
      </c>
      <c r="N5683" t="s">
        <v>44</v>
      </c>
      <c r="O5683">
        <v>7</v>
      </c>
      <c r="P5683">
        <v>2023</v>
      </c>
      <c r="Q5683">
        <v>2</v>
      </c>
      <c r="R5683" t="s">
        <v>67</v>
      </c>
      <c r="S5683">
        <v>1</v>
      </c>
      <c r="T5683">
        <v>8</v>
      </c>
      <c r="U5683">
        <v>4</v>
      </c>
      <c r="V5683">
        <v>2</v>
      </c>
      <c r="W5683" t="s">
        <v>76</v>
      </c>
      <c r="X5683" t="s">
        <v>47</v>
      </c>
      <c r="Y5683">
        <v>23322</v>
      </c>
      <c r="Z5683">
        <v>0.08</v>
      </c>
    </row>
    <row r="5684" spans="1:26" x14ac:dyDescent="0.25">
      <c r="A5684" t="s">
        <v>7631</v>
      </c>
      <c r="B5684" s="1">
        <v>44962</v>
      </c>
      <c r="C5684" t="s">
        <v>7632</v>
      </c>
      <c r="D5684" t="s">
        <v>28</v>
      </c>
      <c r="E5684" t="s">
        <v>29</v>
      </c>
      <c r="F5684" t="s">
        <v>30</v>
      </c>
      <c r="G5684" t="s">
        <v>86</v>
      </c>
      <c r="H5684">
        <v>8</v>
      </c>
      <c r="I5684">
        <v>337</v>
      </c>
      <c r="J5684">
        <v>9</v>
      </c>
      <c r="K5684">
        <v>2453.36</v>
      </c>
      <c r="L5684">
        <v>216.02</v>
      </c>
      <c r="M5684" t="s">
        <v>32</v>
      </c>
      <c r="N5684" t="s">
        <v>66</v>
      </c>
      <c r="O5684">
        <v>5</v>
      </c>
      <c r="P5684">
        <v>2023</v>
      </c>
      <c r="Q5684">
        <v>2</v>
      </c>
      <c r="R5684" t="s">
        <v>67</v>
      </c>
      <c r="S5684">
        <v>1</v>
      </c>
      <c r="T5684">
        <v>6</v>
      </c>
      <c r="U5684">
        <v>2</v>
      </c>
      <c r="V5684">
        <v>0</v>
      </c>
      <c r="W5684" t="s">
        <v>55</v>
      </c>
      <c r="X5684" t="s">
        <v>36</v>
      </c>
      <c r="Y5684">
        <v>24264</v>
      </c>
      <c r="Z5684">
        <v>0.09</v>
      </c>
    </row>
    <row r="5685" spans="1:26" x14ac:dyDescent="0.25">
      <c r="A5685" t="s">
        <v>7633</v>
      </c>
      <c r="B5685" s="1">
        <v>44931</v>
      </c>
      <c r="C5685" t="s">
        <v>2509</v>
      </c>
      <c r="D5685" t="s">
        <v>63</v>
      </c>
      <c r="E5685" t="s">
        <v>29</v>
      </c>
      <c r="F5685" t="s">
        <v>30</v>
      </c>
      <c r="G5685" t="s">
        <v>31</v>
      </c>
      <c r="H5685">
        <v>4</v>
      </c>
      <c r="I5685">
        <v>4145</v>
      </c>
      <c r="J5685">
        <v>17</v>
      </c>
      <c r="K5685">
        <v>13761.4</v>
      </c>
      <c r="L5685">
        <v>2218.06</v>
      </c>
      <c r="M5685" t="s">
        <v>32</v>
      </c>
      <c r="N5685" t="s">
        <v>66</v>
      </c>
      <c r="O5685">
        <v>6</v>
      </c>
      <c r="P5685">
        <v>2023</v>
      </c>
      <c r="Q5685">
        <v>1</v>
      </c>
      <c r="R5685" t="s">
        <v>34</v>
      </c>
      <c r="S5685">
        <v>1</v>
      </c>
      <c r="T5685">
        <v>1</v>
      </c>
      <c r="U5685">
        <v>1</v>
      </c>
      <c r="V5685">
        <v>4</v>
      </c>
      <c r="W5685" t="s">
        <v>73</v>
      </c>
      <c r="X5685" t="s">
        <v>47</v>
      </c>
      <c r="Y5685">
        <v>281860</v>
      </c>
      <c r="Z5685">
        <v>0.16</v>
      </c>
    </row>
    <row r="5686" spans="1:26" x14ac:dyDescent="0.25">
      <c r="A5686" t="s">
        <v>7634</v>
      </c>
      <c r="B5686" s="1">
        <v>45026</v>
      </c>
      <c r="C5686" t="s">
        <v>3829</v>
      </c>
      <c r="D5686" t="s">
        <v>63</v>
      </c>
      <c r="E5686" t="s">
        <v>51</v>
      </c>
      <c r="F5686" t="s">
        <v>41</v>
      </c>
      <c r="G5686" t="s">
        <v>42</v>
      </c>
      <c r="H5686">
        <v>9</v>
      </c>
      <c r="I5686">
        <v>3579</v>
      </c>
      <c r="J5686">
        <v>15</v>
      </c>
      <c r="K5686">
        <v>27379.35</v>
      </c>
      <c r="L5686">
        <v>3370.92</v>
      </c>
      <c r="M5686" t="s">
        <v>65</v>
      </c>
      <c r="N5686" t="s">
        <v>44</v>
      </c>
      <c r="O5686">
        <v>5</v>
      </c>
      <c r="P5686">
        <v>2023</v>
      </c>
      <c r="Q5686">
        <v>4</v>
      </c>
      <c r="R5686" t="s">
        <v>100</v>
      </c>
      <c r="S5686">
        <v>2</v>
      </c>
      <c r="T5686">
        <v>15</v>
      </c>
      <c r="U5686">
        <v>3</v>
      </c>
      <c r="V5686">
        <v>1</v>
      </c>
      <c r="W5686" t="s">
        <v>60</v>
      </c>
      <c r="X5686" t="s">
        <v>47</v>
      </c>
      <c r="Y5686">
        <v>483165</v>
      </c>
      <c r="Z5686">
        <v>0.12</v>
      </c>
    </row>
    <row r="5687" spans="1:26" x14ac:dyDescent="0.25">
      <c r="A5687" t="s">
        <v>7635</v>
      </c>
      <c r="B5687" s="1">
        <v>44999</v>
      </c>
      <c r="C5687" t="s">
        <v>894</v>
      </c>
      <c r="D5687" t="s">
        <v>39</v>
      </c>
      <c r="E5687" t="s">
        <v>29</v>
      </c>
      <c r="F5687" t="s">
        <v>30</v>
      </c>
      <c r="G5687" t="s">
        <v>86</v>
      </c>
      <c r="H5687">
        <v>2</v>
      </c>
      <c r="I5687">
        <v>4099</v>
      </c>
      <c r="J5687">
        <v>1</v>
      </c>
      <c r="K5687">
        <v>8116.02</v>
      </c>
      <c r="L5687">
        <v>1159.81</v>
      </c>
      <c r="M5687" t="s">
        <v>65</v>
      </c>
      <c r="N5687" t="s">
        <v>66</v>
      </c>
      <c r="O5687">
        <v>3</v>
      </c>
      <c r="P5687">
        <v>2023</v>
      </c>
      <c r="Q5687">
        <v>3</v>
      </c>
      <c r="R5687" t="s">
        <v>105</v>
      </c>
      <c r="S5687">
        <v>1</v>
      </c>
      <c r="T5687">
        <v>11</v>
      </c>
      <c r="U5687">
        <v>3</v>
      </c>
      <c r="V5687">
        <v>2</v>
      </c>
      <c r="W5687" t="s">
        <v>76</v>
      </c>
      <c r="X5687" t="s">
        <v>47</v>
      </c>
      <c r="Y5687">
        <v>8198</v>
      </c>
      <c r="Z5687">
        <v>0.14000000000000001</v>
      </c>
    </row>
    <row r="5688" spans="1:26" x14ac:dyDescent="0.25">
      <c r="A5688" t="s">
        <v>7636</v>
      </c>
      <c r="B5688" s="1">
        <v>45076</v>
      </c>
      <c r="C5688" t="s">
        <v>5849</v>
      </c>
      <c r="D5688" t="s">
        <v>50</v>
      </c>
      <c r="E5688" t="s">
        <v>58</v>
      </c>
      <c r="F5688" t="s">
        <v>30</v>
      </c>
      <c r="G5688" t="s">
        <v>31</v>
      </c>
      <c r="H5688">
        <v>1</v>
      </c>
      <c r="I5688">
        <v>4938</v>
      </c>
      <c r="J5688">
        <v>28</v>
      </c>
      <c r="K5688">
        <v>3555.36</v>
      </c>
      <c r="L5688">
        <v>503.92</v>
      </c>
      <c r="M5688" t="s">
        <v>65</v>
      </c>
      <c r="N5688" t="s">
        <v>44</v>
      </c>
      <c r="O5688">
        <v>7</v>
      </c>
      <c r="P5688">
        <v>2023</v>
      </c>
      <c r="Q5688">
        <v>5</v>
      </c>
      <c r="R5688" t="s">
        <v>238</v>
      </c>
      <c r="S5688">
        <v>2</v>
      </c>
      <c r="T5688">
        <v>22</v>
      </c>
      <c r="U5688">
        <v>5</v>
      </c>
      <c r="V5688">
        <v>2</v>
      </c>
      <c r="W5688" t="s">
        <v>76</v>
      </c>
      <c r="X5688" t="s">
        <v>47</v>
      </c>
      <c r="Y5688">
        <v>138264</v>
      </c>
      <c r="Z5688">
        <v>0.14000000000000001</v>
      </c>
    </row>
    <row r="5689" spans="1:26" x14ac:dyDescent="0.25">
      <c r="A5689" t="s">
        <v>7637</v>
      </c>
      <c r="B5689" s="1">
        <v>45280</v>
      </c>
      <c r="C5689" t="s">
        <v>645</v>
      </c>
      <c r="D5689" t="s">
        <v>63</v>
      </c>
      <c r="E5689" t="s">
        <v>29</v>
      </c>
      <c r="F5689" t="s">
        <v>41</v>
      </c>
      <c r="G5689" t="s">
        <v>116</v>
      </c>
      <c r="H5689">
        <v>10</v>
      </c>
      <c r="I5689">
        <v>1773</v>
      </c>
      <c r="J5689">
        <v>20</v>
      </c>
      <c r="K5689">
        <v>14184</v>
      </c>
      <c r="L5689">
        <v>2027.82</v>
      </c>
      <c r="M5689" t="s">
        <v>65</v>
      </c>
      <c r="N5689" t="s">
        <v>66</v>
      </c>
      <c r="O5689">
        <v>7</v>
      </c>
      <c r="P5689">
        <v>2023</v>
      </c>
      <c r="Q5689">
        <v>12</v>
      </c>
      <c r="R5689" t="s">
        <v>54</v>
      </c>
      <c r="S5689">
        <v>4</v>
      </c>
      <c r="T5689">
        <v>51</v>
      </c>
      <c r="U5689">
        <v>4</v>
      </c>
      <c r="V5689">
        <v>3</v>
      </c>
      <c r="W5689" t="s">
        <v>83</v>
      </c>
      <c r="X5689" t="s">
        <v>47</v>
      </c>
      <c r="Y5689">
        <v>354600</v>
      </c>
      <c r="Z5689">
        <v>0.14000000000000001</v>
      </c>
    </row>
    <row r="5690" spans="1:26" x14ac:dyDescent="0.25">
      <c r="A5690" t="s">
        <v>7638</v>
      </c>
      <c r="B5690" s="1">
        <v>45190</v>
      </c>
      <c r="C5690" t="s">
        <v>1823</v>
      </c>
      <c r="D5690" t="s">
        <v>39</v>
      </c>
      <c r="E5690" t="s">
        <v>40</v>
      </c>
      <c r="F5690" t="s">
        <v>52</v>
      </c>
      <c r="G5690" t="s">
        <v>53</v>
      </c>
      <c r="H5690">
        <v>5</v>
      </c>
      <c r="I5690">
        <v>910</v>
      </c>
      <c r="J5690">
        <v>0</v>
      </c>
      <c r="K5690">
        <v>4550</v>
      </c>
      <c r="L5690">
        <v>681.71</v>
      </c>
      <c r="M5690" t="s">
        <v>65</v>
      </c>
      <c r="N5690" t="s">
        <v>44</v>
      </c>
      <c r="O5690">
        <v>4</v>
      </c>
      <c r="P5690">
        <v>2023</v>
      </c>
      <c r="Q5690">
        <v>9</v>
      </c>
      <c r="R5690" t="s">
        <v>80</v>
      </c>
      <c r="S5690">
        <v>3</v>
      </c>
      <c r="T5690">
        <v>38</v>
      </c>
      <c r="U5690">
        <v>4</v>
      </c>
      <c r="V5690">
        <v>4</v>
      </c>
      <c r="W5690" t="s">
        <v>73</v>
      </c>
      <c r="X5690" t="s">
        <v>47</v>
      </c>
      <c r="Y5690">
        <v>0</v>
      </c>
      <c r="Z5690">
        <v>0.15</v>
      </c>
    </row>
    <row r="5691" spans="1:26" x14ac:dyDescent="0.25">
      <c r="A5691" t="s">
        <v>7639</v>
      </c>
      <c r="B5691" s="1">
        <v>45212</v>
      </c>
      <c r="C5691" t="s">
        <v>1878</v>
      </c>
      <c r="D5691" t="s">
        <v>63</v>
      </c>
      <c r="E5691" t="s">
        <v>51</v>
      </c>
      <c r="F5691" t="s">
        <v>30</v>
      </c>
      <c r="G5691" t="s">
        <v>64</v>
      </c>
      <c r="H5691">
        <v>10</v>
      </c>
      <c r="I5691">
        <v>4257</v>
      </c>
      <c r="J5691">
        <v>17</v>
      </c>
      <c r="K5691">
        <v>35333.1</v>
      </c>
      <c r="L5691">
        <v>2358.4899999999998</v>
      </c>
      <c r="M5691" t="s">
        <v>65</v>
      </c>
      <c r="N5691" t="s">
        <v>33</v>
      </c>
      <c r="O5691">
        <v>7</v>
      </c>
      <c r="P5691">
        <v>2023</v>
      </c>
      <c r="Q5691">
        <v>10</v>
      </c>
      <c r="R5691" t="s">
        <v>45</v>
      </c>
      <c r="S5691">
        <v>4</v>
      </c>
      <c r="T5691">
        <v>41</v>
      </c>
      <c r="U5691">
        <v>2</v>
      </c>
      <c r="V5691">
        <v>5</v>
      </c>
      <c r="W5691" t="s">
        <v>46</v>
      </c>
      <c r="X5691" t="s">
        <v>47</v>
      </c>
      <c r="Y5691">
        <v>723690</v>
      </c>
      <c r="Z5691">
        <v>7.0000000000000007E-2</v>
      </c>
    </row>
    <row r="5692" spans="1:26" x14ac:dyDescent="0.25">
      <c r="A5692" t="s">
        <v>7640</v>
      </c>
      <c r="B5692" s="1">
        <v>45190</v>
      </c>
      <c r="C5692" t="s">
        <v>7641</v>
      </c>
      <c r="D5692" t="s">
        <v>39</v>
      </c>
      <c r="E5692" t="s">
        <v>58</v>
      </c>
      <c r="F5692" t="s">
        <v>41</v>
      </c>
      <c r="G5692" t="s">
        <v>116</v>
      </c>
      <c r="H5692">
        <v>4</v>
      </c>
      <c r="I5692">
        <v>253</v>
      </c>
      <c r="J5692">
        <v>25</v>
      </c>
      <c r="K5692">
        <v>759</v>
      </c>
      <c r="L5692">
        <v>109.77</v>
      </c>
      <c r="M5692" t="s">
        <v>32</v>
      </c>
      <c r="N5692" t="s">
        <v>44</v>
      </c>
      <c r="O5692">
        <v>4</v>
      </c>
      <c r="P5692">
        <v>2023</v>
      </c>
      <c r="Q5692">
        <v>9</v>
      </c>
      <c r="R5692" t="s">
        <v>80</v>
      </c>
      <c r="S5692">
        <v>3</v>
      </c>
      <c r="T5692">
        <v>38</v>
      </c>
      <c r="U5692">
        <v>4</v>
      </c>
      <c r="V5692">
        <v>4</v>
      </c>
      <c r="W5692" t="s">
        <v>73</v>
      </c>
      <c r="X5692" t="s">
        <v>47</v>
      </c>
      <c r="Y5692">
        <v>25300</v>
      </c>
      <c r="Z5692">
        <v>0.14000000000000001</v>
      </c>
    </row>
    <row r="5693" spans="1:26" x14ac:dyDescent="0.25">
      <c r="A5693" t="s">
        <v>7642</v>
      </c>
      <c r="B5693" s="1">
        <v>45247</v>
      </c>
      <c r="C5693" t="s">
        <v>1179</v>
      </c>
      <c r="D5693" t="s">
        <v>50</v>
      </c>
      <c r="E5693" t="s">
        <v>58</v>
      </c>
      <c r="F5693" t="s">
        <v>52</v>
      </c>
      <c r="G5693" t="s">
        <v>53</v>
      </c>
      <c r="H5693">
        <v>6</v>
      </c>
      <c r="I5693">
        <v>4194</v>
      </c>
      <c r="J5693">
        <v>14</v>
      </c>
      <c r="K5693">
        <v>21641.040000000001</v>
      </c>
      <c r="L5693">
        <v>3253.67</v>
      </c>
      <c r="M5693" t="s">
        <v>32</v>
      </c>
      <c r="N5693" t="s">
        <v>66</v>
      </c>
      <c r="O5693">
        <v>3</v>
      </c>
      <c r="P5693">
        <v>2023</v>
      </c>
      <c r="Q5693">
        <v>11</v>
      </c>
      <c r="R5693" t="s">
        <v>92</v>
      </c>
      <c r="S5693">
        <v>4</v>
      </c>
      <c r="T5693">
        <v>46</v>
      </c>
      <c r="U5693">
        <v>3</v>
      </c>
      <c r="V5693">
        <v>5</v>
      </c>
      <c r="W5693" t="s">
        <v>46</v>
      </c>
      <c r="X5693" t="s">
        <v>47</v>
      </c>
      <c r="Y5693">
        <v>352296</v>
      </c>
      <c r="Z5693">
        <v>0.15</v>
      </c>
    </row>
    <row r="5694" spans="1:26" x14ac:dyDescent="0.25">
      <c r="A5694" t="s">
        <v>7643</v>
      </c>
      <c r="B5694" s="1">
        <v>45220</v>
      </c>
      <c r="C5694" t="s">
        <v>1875</v>
      </c>
      <c r="D5694" t="s">
        <v>39</v>
      </c>
      <c r="E5694" t="s">
        <v>51</v>
      </c>
      <c r="F5694" t="s">
        <v>41</v>
      </c>
      <c r="G5694" t="s">
        <v>59</v>
      </c>
      <c r="H5694">
        <v>5</v>
      </c>
      <c r="I5694">
        <v>967</v>
      </c>
      <c r="J5694">
        <v>10</v>
      </c>
      <c r="K5694">
        <v>4351.5</v>
      </c>
      <c r="L5694">
        <v>718.14</v>
      </c>
      <c r="M5694" t="s">
        <v>43</v>
      </c>
      <c r="N5694" t="s">
        <v>66</v>
      </c>
      <c r="O5694">
        <v>4</v>
      </c>
      <c r="P5694">
        <v>2023</v>
      </c>
      <c r="Q5694">
        <v>10</v>
      </c>
      <c r="R5694" t="s">
        <v>45</v>
      </c>
      <c r="S5694">
        <v>4</v>
      </c>
      <c r="T5694">
        <v>42</v>
      </c>
      <c r="U5694">
        <v>3</v>
      </c>
      <c r="V5694">
        <v>6</v>
      </c>
      <c r="W5694" t="s">
        <v>35</v>
      </c>
      <c r="X5694" t="s">
        <v>36</v>
      </c>
      <c r="Y5694">
        <v>48350</v>
      </c>
      <c r="Z5694">
        <v>0.17</v>
      </c>
    </row>
    <row r="5695" spans="1:26" x14ac:dyDescent="0.25">
      <c r="A5695" t="s">
        <v>7644</v>
      </c>
      <c r="B5695" s="1">
        <v>44976</v>
      </c>
      <c r="C5695" t="s">
        <v>2222</v>
      </c>
      <c r="D5695" t="s">
        <v>39</v>
      </c>
      <c r="E5695" t="s">
        <v>51</v>
      </c>
      <c r="F5695" t="s">
        <v>52</v>
      </c>
      <c r="G5695" t="s">
        <v>91</v>
      </c>
      <c r="H5695">
        <v>3</v>
      </c>
      <c r="I5695">
        <v>2301</v>
      </c>
      <c r="J5695">
        <v>22</v>
      </c>
      <c r="K5695">
        <v>5384.34</v>
      </c>
      <c r="L5695">
        <v>585.75</v>
      </c>
      <c r="M5695" t="s">
        <v>43</v>
      </c>
      <c r="N5695" t="s">
        <v>44</v>
      </c>
      <c r="O5695">
        <v>5</v>
      </c>
      <c r="P5695">
        <v>2023</v>
      </c>
      <c r="Q5695">
        <v>2</v>
      </c>
      <c r="R5695" t="s">
        <v>67</v>
      </c>
      <c r="S5695">
        <v>1</v>
      </c>
      <c r="T5695">
        <v>8</v>
      </c>
      <c r="U5695">
        <v>4</v>
      </c>
      <c r="V5695">
        <v>0</v>
      </c>
      <c r="W5695" t="s">
        <v>55</v>
      </c>
      <c r="X5695" t="s">
        <v>36</v>
      </c>
      <c r="Y5695">
        <v>151866</v>
      </c>
      <c r="Z5695">
        <v>0.11</v>
      </c>
    </row>
    <row r="5696" spans="1:26" x14ac:dyDescent="0.25">
      <c r="A5696" t="s">
        <v>7645</v>
      </c>
      <c r="B5696" s="1">
        <v>44960</v>
      </c>
      <c r="C5696" t="s">
        <v>109</v>
      </c>
      <c r="D5696" t="s">
        <v>39</v>
      </c>
      <c r="E5696" t="s">
        <v>29</v>
      </c>
      <c r="F5696" t="s">
        <v>41</v>
      </c>
      <c r="G5696" t="s">
        <v>59</v>
      </c>
      <c r="H5696">
        <v>9</v>
      </c>
      <c r="I5696">
        <v>771</v>
      </c>
      <c r="J5696">
        <v>3</v>
      </c>
      <c r="K5696">
        <v>6730.83</v>
      </c>
      <c r="L5696">
        <v>633.11</v>
      </c>
      <c r="M5696" t="s">
        <v>65</v>
      </c>
      <c r="N5696" t="s">
        <v>66</v>
      </c>
      <c r="O5696">
        <v>3</v>
      </c>
      <c r="P5696">
        <v>2023</v>
      </c>
      <c r="Q5696">
        <v>2</v>
      </c>
      <c r="R5696" t="s">
        <v>67</v>
      </c>
      <c r="S5696">
        <v>1</v>
      </c>
      <c r="T5696">
        <v>5</v>
      </c>
      <c r="U5696">
        <v>1</v>
      </c>
      <c r="V5696">
        <v>5</v>
      </c>
      <c r="W5696" t="s">
        <v>46</v>
      </c>
      <c r="X5696" t="s">
        <v>47</v>
      </c>
      <c r="Y5696">
        <v>20817</v>
      </c>
      <c r="Z5696">
        <v>0.09</v>
      </c>
    </row>
    <row r="5697" spans="1:26" x14ac:dyDescent="0.25">
      <c r="A5697" t="s">
        <v>7646</v>
      </c>
      <c r="B5697" s="1">
        <v>44961</v>
      </c>
      <c r="C5697" t="s">
        <v>3464</v>
      </c>
      <c r="D5697" t="s">
        <v>39</v>
      </c>
      <c r="E5697" t="s">
        <v>58</v>
      </c>
      <c r="F5697" t="s">
        <v>30</v>
      </c>
      <c r="G5697" t="s">
        <v>31</v>
      </c>
      <c r="H5697">
        <v>7</v>
      </c>
      <c r="I5697">
        <v>3962</v>
      </c>
      <c r="J5697">
        <v>6</v>
      </c>
      <c r="K5697">
        <v>26069.96</v>
      </c>
      <c r="L5697">
        <v>3517.32</v>
      </c>
      <c r="M5697" t="s">
        <v>32</v>
      </c>
      <c r="N5697" t="s">
        <v>44</v>
      </c>
      <c r="O5697">
        <v>3</v>
      </c>
      <c r="P5697">
        <v>2023</v>
      </c>
      <c r="Q5697">
        <v>2</v>
      </c>
      <c r="R5697" t="s">
        <v>67</v>
      </c>
      <c r="S5697">
        <v>1</v>
      </c>
      <c r="T5697">
        <v>5</v>
      </c>
      <c r="U5697">
        <v>1</v>
      </c>
      <c r="V5697">
        <v>6</v>
      </c>
      <c r="W5697" t="s">
        <v>35</v>
      </c>
      <c r="X5697" t="s">
        <v>36</v>
      </c>
      <c r="Y5697">
        <v>166404</v>
      </c>
      <c r="Z5697">
        <v>0.13</v>
      </c>
    </row>
    <row r="5698" spans="1:26" x14ac:dyDescent="0.25">
      <c r="A5698" t="s">
        <v>7647</v>
      </c>
      <c r="B5698" s="1">
        <v>45037</v>
      </c>
      <c r="C5698" t="s">
        <v>7648</v>
      </c>
      <c r="D5698" t="s">
        <v>28</v>
      </c>
      <c r="E5698" t="s">
        <v>40</v>
      </c>
      <c r="F5698" t="s">
        <v>52</v>
      </c>
      <c r="G5698" t="s">
        <v>79</v>
      </c>
      <c r="H5698">
        <v>8</v>
      </c>
      <c r="I5698">
        <v>4494</v>
      </c>
      <c r="J5698">
        <v>1</v>
      </c>
      <c r="K5698">
        <v>35592.480000000003</v>
      </c>
      <c r="L5698">
        <v>4013.72</v>
      </c>
      <c r="M5698" t="s">
        <v>32</v>
      </c>
      <c r="N5698" t="s">
        <v>33</v>
      </c>
      <c r="O5698">
        <v>6</v>
      </c>
      <c r="P5698">
        <v>2023</v>
      </c>
      <c r="Q5698">
        <v>4</v>
      </c>
      <c r="R5698" t="s">
        <v>100</v>
      </c>
      <c r="S5698">
        <v>2</v>
      </c>
      <c r="T5698">
        <v>16</v>
      </c>
      <c r="U5698">
        <v>4</v>
      </c>
      <c r="V5698">
        <v>5</v>
      </c>
      <c r="W5698" t="s">
        <v>46</v>
      </c>
      <c r="X5698" t="s">
        <v>47</v>
      </c>
      <c r="Y5698">
        <v>35952</v>
      </c>
      <c r="Z5698">
        <v>0.11</v>
      </c>
    </row>
    <row r="5699" spans="1:26" x14ac:dyDescent="0.25">
      <c r="A5699" t="s">
        <v>7649</v>
      </c>
      <c r="B5699" s="1">
        <v>45034</v>
      </c>
      <c r="C5699" t="s">
        <v>5637</v>
      </c>
      <c r="D5699" t="s">
        <v>28</v>
      </c>
      <c r="E5699" t="s">
        <v>51</v>
      </c>
      <c r="F5699" t="s">
        <v>52</v>
      </c>
      <c r="G5699" t="s">
        <v>91</v>
      </c>
      <c r="H5699">
        <v>4</v>
      </c>
      <c r="I5699">
        <v>2387</v>
      </c>
      <c r="J5699">
        <v>23</v>
      </c>
      <c r="K5699">
        <v>7351.96</v>
      </c>
      <c r="L5699">
        <v>810.18</v>
      </c>
      <c r="M5699" t="s">
        <v>65</v>
      </c>
      <c r="N5699" t="s">
        <v>44</v>
      </c>
      <c r="O5699">
        <v>5</v>
      </c>
      <c r="P5699">
        <v>2023</v>
      </c>
      <c r="Q5699">
        <v>4</v>
      </c>
      <c r="R5699" t="s">
        <v>100</v>
      </c>
      <c r="S5699">
        <v>2</v>
      </c>
      <c r="T5699">
        <v>16</v>
      </c>
      <c r="U5699">
        <v>4</v>
      </c>
      <c r="V5699">
        <v>2</v>
      </c>
      <c r="W5699" t="s">
        <v>76</v>
      </c>
      <c r="X5699" t="s">
        <v>47</v>
      </c>
      <c r="Y5699">
        <v>219604</v>
      </c>
      <c r="Z5699">
        <v>0.11</v>
      </c>
    </row>
    <row r="5700" spans="1:26" x14ac:dyDescent="0.25">
      <c r="A5700" t="s">
        <v>7650</v>
      </c>
      <c r="B5700" s="1">
        <v>45162</v>
      </c>
      <c r="C5700" t="s">
        <v>3106</v>
      </c>
      <c r="D5700" t="s">
        <v>28</v>
      </c>
      <c r="E5700" t="s">
        <v>29</v>
      </c>
      <c r="F5700" t="s">
        <v>30</v>
      </c>
      <c r="G5700" t="s">
        <v>86</v>
      </c>
      <c r="H5700">
        <v>8</v>
      </c>
      <c r="I5700">
        <v>1357</v>
      </c>
      <c r="J5700">
        <v>7</v>
      </c>
      <c r="K5700">
        <v>10096.08</v>
      </c>
      <c r="L5700">
        <v>1012.71</v>
      </c>
      <c r="M5700" t="s">
        <v>32</v>
      </c>
      <c r="N5700" t="s">
        <v>44</v>
      </c>
      <c r="O5700">
        <v>5</v>
      </c>
      <c r="P5700">
        <v>2023</v>
      </c>
      <c r="Q5700">
        <v>8</v>
      </c>
      <c r="R5700" t="s">
        <v>72</v>
      </c>
      <c r="S5700">
        <v>3</v>
      </c>
      <c r="T5700">
        <v>34</v>
      </c>
      <c r="U5700">
        <v>4</v>
      </c>
      <c r="V5700">
        <v>4</v>
      </c>
      <c r="W5700" t="s">
        <v>73</v>
      </c>
      <c r="X5700" t="s">
        <v>47</v>
      </c>
      <c r="Y5700">
        <v>75992</v>
      </c>
      <c r="Z5700">
        <v>0.1</v>
      </c>
    </row>
    <row r="5701" spans="1:26" x14ac:dyDescent="0.25">
      <c r="A5701" t="s">
        <v>7651</v>
      </c>
      <c r="B5701" s="1">
        <v>45049</v>
      </c>
      <c r="C5701" t="s">
        <v>5237</v>
      </c>
      <c r="D5701" t="s">
        <v>63</v>
      </c>
      <c r="E5701" t="s">
        <v>58</v>
      </c>
      <c r="F5701" t="s">
        <v>30</v>
      </c>
      <c r="G5701" t="s">
        <v>86</v>
      </c>
      <c r="H5701">
        <v>6</v>
      </c>
      <c r="I5701">
        <v>838</v>
      </c>
      <c r="J5701">
        <v>22</v>
      </c>
      <c r="K5701">
        <v>3921.84</v>
      </c>
      <c r="L5701">
        <v>778.68</v>
      </c>
      <c r="M5701" t="s">
        <v>65</v>
      </c>
      <c r="N5701" t="s">
        <v>66</v>
      </c>
      <c r="O5701">
        <v>4</v>
      </c>
      <c r="P5701">
        <v>2023</v>
      </c>
      <c r="Q5701">
        <v>5</v>
      </c>
      <c r="R5701" t="s">
        <v>238</v>
      </c>
      <c r="S5701">
        <v>2</v>
      </c>
      <c r="T5701">
        <v>18</v>
      </c>
      <c r="U5701">
        <v>1</v>
      </c>
      <c r="V5701">
        <v>3</v>
      </c>
      <c r="W5701" t="s">
        <v>83</v>
      </c>
      <c r="X5701" t="s">
        <v>47</v>
      </c>
      <c r="Y5701">
        <v>110616</v>
      </c>
      <c r="Z5701">
        <v>0.2</v>
      </c>
    </row>
    <row r="5702" spans="1:26" x14ac:dyDescent="0.25">
      <c r="A5702" t="s">
        <v>7652</v>
      </c>
      <c r="B5702" s="1">
        <v>45153</v>
      </c>
      <c r="C5702" t="s">
        <v>7653</v>
      </c>
      <c r="D5702" t="s">
        <v>63</v>
      </c>
      <c r="E5702" t="s">
        <v>58</v>
      </c>
      <c r="F5702" t="s">
        <v>30</v>
      </c>
      <c r="G5702" t="s">
        <v>64</v>
      </c>
      <c r="H5702">
        <v>3</v>
      </c>
      <c r="I5702">
        <v>4970</v>
      </c>
      <c r="J5702">
        <v>6</v>
      </c>
      <c r="K5702">
        <v>14015.4</v>
      </c>
      <c r="L5702">
        <v>1887.98</v>
      </c>
      <c r="M5702" t="s">
        <v>43</v>
      </c>
      <c r="N5702" t="s">
        <v>66</v>
      </c>
      <c r="O5702">
        <v>3</v>
      </c>
      <c r="P5702">
        <v>2023</v>
      </c>
      <c r="Q5702">
        <v>8</v>
      </c>
      <c r="R5702" t="s">
        <v>72</v>
      </c>
      <c r="S5702">
        <v>3</v>
      </c>
      <c r="T5702">
        <v>33</v>
      </c>
      <c r="U5702">
        <v>3</v>
      </c>
      <c r="V5702">
        <v>2</v>
      </c>
      <c r="W5702" t="s">
        <v>76</v>
      </c>
      <c r="X5702" t="s">
        <v>47</v>
      </c>
      <c r="Y5702">
        <v>89460</v>
      </c>
      <c r="Z5702">
        <v>0.13</v>
      </c>
    </row>
    <row r="5703" spans="1:26" x14ac:dyDescent="0.25">
      <c r="A5703" t="s">
        <v>7654</v>
      </c>
      <c r="B5703" s="1">
        <v>45021</v>
      </c>
      <c r="C5703" t="s">
        <v>900</v>
      </c>
      <c r="D5703" t="s">
        <v>50</v>
      </c>
      <c r="E5703" t="s">
        <v>29</v>
      </c>
      <c r="F5703" t="s">
        <v>52</v>
      </c>
      <c r="G5703" t="s">
        <v>79</v>
      </c>
      <c r="H5703">
        <v>4</v>
      </c>
      <c r="I5703">
        <v>2605</v>
      </c>
      <c r="J5703">
        <v>15</v>
      </c>
      <c r="K5703">
        <v>8857</v>
      </c>
      <c r="L5703">
        <v>772.24</v>
      </c>
      <c r="M5703" t="s">
        <v>43</v>
      </c>
      <c r="N5703" t="s">
        <v>66</v>
      </c>
      <c r="O5703">
        <v>5</v>
      </c>
      <c r="P5703">
        <v>2023</v>
      </c>
      <c r="Q5703">
        <v>4</v>
      </c>
      <c r="R5703" t="s">
        <v>100</v>
      </c>
      <c r="S5703">
        <v>2</v>
      </c>
      <c r="T5703">
        <v>14</v>
      </c>
      <c r="U5703">
        <v>2</v>
      </c>
      <c r="V5703">
        <v>3</v>
      </c>
      <c r="W5703" t="s">
        <v>83</v>
      </c>
      <c r="X5703" t="s">
        <v>47</v>
      </c>
      <c r="Y5703">
        <v>156300</v>
      </c>
      <c r="Z5703">
        <v>0.09</v>
      </c>
    </row>
    <row r="5704" spans="1:26" x14ac:dyDescent="0.25">
      <c r="A5704" t="s">
        <v>7655</v>
      </c>
      <c r="B5704" s="1">
        <v>45145</v>
      </c>
      <c r="C5704" t="s">
        <v>2593</v>
      </c>
      <c r="D5704" t="s">
        <v>39</v>
      </c>
      <c r="E5704" t="s">
        <v>58</v>
      </c>
      <c r="F5704" t="s">
        <v>52</v>
      </c>
      <c r="G5704" t="s">
        <v>79</v>
      </c>
      <c r="H5704">
        <v>1</v>
      </c>
      <c r="I5704">
        <v>2962</v>
      </c>
      <c r="J5704">
        <v>7</v>
      </c>
      <c r="K5704">
        <v>2754.66</v>
      </c>
      <c r="L5704">
        <v>434.68</v>
      </c>
      <c r="M5704" t="s">
        <v>32</v>
      </c>
      <c r="N5704" t="s">
        <v>66</v>
      </c>
      <c r="O5704">
        <v>1</v>
      </c>
      <c r="P5704">
        <v>2023</v>
      </c>
      <c r="Q5704">
        <v>8</v>
      </c>
      <c r="R5704" t="s">
        <v>72</v>
      </c>
      <c r="S5704">
        <v>3</v>
      </c>
      <c r="T5704">
        <v>32</v>
      </c>
      <c r="U5704">
        <v>2</v>
      </c>
      <c r="V5704">
        <v>1</v>
      </c>
      <c r="W5704" t="s">
        <v>60</v>
      </c>
      <c r="X5704" t="s">
        <v>47</v>
      </c>
      <c r="Y5704">
        <v>20734</v>
      </c>
      <c r="Z5704">
        <v>0.16</v>
      </c>
    </row>
    <row r="5705" spans="1:26" x14ac:dyDescent="0.25">
      <c r="A5705" t="s">
        <v>7656</v>
      </c>
      <c r="B5705" s="1">
        <v>45091</v>
      </c>
      <c r="C5705" t="s">
        <v>1462</v>
      </c>
      <c r="D5705" t="s">
        <v>63</v>
      </c>
      <c r="E5705" t="s">
        <v>51</v>
      </c>
      <c r="F5705" t="s">
        <v>41</v>
      </c>
      <c r="G5705" t="s">
        <v>42</v>
      </c>
      <c r="H5705">
        <v>7</v>
      </c>
      <c r="I5705">
        <v>2655</v>
      </c>
      <c r="J5705">
        <v>27</v>
      </c>
      <c r="K5705">
        <v>13567.05</v>
      </c>
      <c r="L5705">
        <v>2406.2600000000002</v>
      </c>
      <c r="M5705" t="s">
        <v>32</v>
      </c>
      <c r="N5705" t="s">
        <v>44</v>
      </c>
      <c r="O5705">
        <v>3</v>
      </c>
      <c r="P5705">
        <v>2023</v>
      </c>
      <c r="Q5705">
        <v>6</v>
      </c>
      <c r="R5705" t="s">
        <v>95</v>
      </c>
      <c r="S5705">
        <v>2</v>
      </c>
      <c r="T5705">
        <v>24</v>
      </c>
      <c r="U5705">
        <v>3</v>
      </c>
      <c r="V5705">
        <v>3</v>
      </c>
      <c r="W5705" t="s">
        <v>83</v>
      </c>
      <c r="X5705" t="s">
        <v>47</v>
      </c>
      <c r="Y5705">
        <v>501795</v>
      </c>
      <c r="Z5705">
        <v>0.18</v>
      </c>
    </row>
    <row r="5706" spans="1:26" x14ac:dyDescent="0.25">
      <c r="A5706" t="s">
        <v>7657</v>
      </c>
      <c r="B5706" s="1">
        <v>45230</v>
      </c>
      <c r="C5706" t="s">
        <v>1186</v>
      </c>
      <c r="D5706" t="s">
        <v>39</v>
      </c>
      <c r="E5706" t="s">
        <v>51</v>
      </c>
      <c r="F5706" t="s">
        <v>30</v>
      </c>
      <c r="G5706" t="s">
        <v>31</v>
      </c>
      <c r="H5706">
        <v>7</v>
      </c>
      <c r="I5706">
        <v>1637</v>
      </c>
      <c r="J5706">
        <v>20</v>
      </c>
      <c r="K5706">
        <v>9167.2000000000007</v>
      </c>
      <c r="L5706">
        <v>1806.28</v>
      </c>
      <c r="M5706" t="s">
        <v>43</v>
      </c>
      <c r="N5706" t="s">
        <v>33</v>
      </c>
      <c r="O5706">
        <v>7</v>
      </c>
      <c r="P5706">
        <v>2023</v>
      </c>
      <c r="Q5706">
        <v>10</v>
      </c>
      <c r="R5706" t="s">
        <v>45</v>
      </c>
      <c r="S5706">
        <v>4</v>
      </c>
      <c r="T5706">
        <v>44</v>
      </c>
      <c r="U5706">
        <v>5</v>
      </c>
      <c r="V5706">
        <v>2</v>
      </c>
      <c r="W5706" t="s">
        <v>76</v>
      </c>
      <c r="X5706" t="s">
        <v>47</v>
      </c>
      <c r="Y5706">
        <v>229180</v>
      </c>
      <c r="Z5706">
        <v>0.2</v>
      </c>
    </row>
    <row r="5707" spans="1:26" x14ac:dyDescent="0.25">
      <c r="A5707" t="s">
        <v>7658</v>
      </c>
      <c r="B5707" s="1">
        <v>45013</v>
      </c>
      <c r="C5707" t="s">
        <v>3548</v>
      </c>
      <c r="D5707" t="s">
        <v>50</v>
      </c>
      <c r="E5707" t="s">
        <v>29</v>
      </c>
      <c r="F5707" t="s">
        <v>41</v>
      </c>
      <c r="G5707" t="s">
        <v>59</v>
      </c>
      <c r="H5707">
        <v>6</v>
      </c>
      <c r="I5707">
        <v>178</v>
      </c>
      <c r="J5707">
        <v>20</v>
      </c>
      <c r="K5707">
        <v>854.4</v>
      </c>
      <c r="L5707">
        <v>140.78</v>
      </c>
      <c r="M5707" t="s">
        <v>65</v>
      </c>
      <c r="N5707" t="s">
        <v>44</v>
      </c>
      <c r="O5707">
        <v>3</v>
      </c>
      <c r="P5707">
        <v>2023</v>
      </c>
      <c r="Q5707">
        <v>3</v>
      </c>
      <c r="R5707" t="s">
        <v>105</v>
      </c>
      <c r="S5707">
        <v>1</v>
      </c>
      <c r="T5707">
        <v>13</v>
      </c>
      <c r="U5707">
        <v>5</v>
      </c>
      <c r="V5707">
        <v>2</v>
      </c>
      <c r="W5707" t="s">
        <v>76</v>
      </c>
      <c r="X5707" t="s">
        <v>47</v>
      </c>
      <c r="Y5707">
        <v>21360</v>
      </c>
      <c r="Z5707">
        <v>0.16</v>
      </c>
    </row>
    <row r="5708" spans="1:26" x14ac:dyDescent="0.25">
      <c r="A5708" t="s">
        <v>7659</v>
      </c>
      <c r="B5708" s="1">
        <v>45289</v>
      </c>
      <c r="C5708" t="s">
        <v>663</v>
      </c>
      <c r="D5708" t="s">
        <v>63</v>
      </c>
      <c r="E5708" t="s">
        <v>58</v>
      </c>
      <c r="F5708" t="s">
        <v>52</v>
      </c>
      <c r="G5708" t="s">
        <v>79</v>
      </c>
      <c r="H5708">
        <v>4</v>
      </c>
      <c r="I5708">
        <v>3867</v>
      </c>
      <c r="J5708">
        <v>1</v>
      </c>
      <c r="K5708">
        <v>15313.32</v>
      </c>
      <c r="L5708">
        <v>1681.22</v>
      </c>
      <c r="M5708" t="s">
        <v>43</v>
      </c>
      <c r="N5708" t="s">
        <v>33</v>
      </c>
      <c r="O5708">
        <v>5</v>
      </c>
      <c r="P5708">
        <v>2023</v>
      </c>
      <c r="Q5708">
        <v>12</v>
      </c>
      <c r="R5708" t="s">
        <v>54</v>
      </c>
      <c r="S5708">
        <v>4</v>
      </c>
      <c r="T5708">
        <v>52</v>
      </c>
      <c r="U5708">
        <v>5</v>
      </c>
      <c r="V5708">
        <v>5</v>
      </c>
      <c r="W5708" t="s">
        <v>46</v>
      </c>
      <c r="X5708" t="s">
        <v>47</v>
      </c>
      <c r="Y5708">
        <v>15468</v>
      </c>
      <c r="Z5708">
        <v>0.11</v>
      </c>
    </row>
    <row r="5709" spans="1:26" x14ac:dyDescent="0.25">
      <c r="A5709" t="s">
        <v>7660</v>
      </c>
      <c r="B5709" s="1">
        <v>45111</v>
      </c>
      <c r="C5709" t="s">
        <v>284</v>
      </c>
      <c r="D5709" t="s">
        <v>50</v>
      </c>
      <c r="E5709" t="s">
        <v>40</v>
      </c>
      <c r="F5709" t="s">
        <v>41</v>
      </c>
      <c r="G5709" t="s">
        <v>42</v>
      </c>
      <c r="H5709">
        <v>4</v>
      </c>
      <c r="I5709">
        <v>1036</v>
      </c>
      <c r="J5709">
        <v>26</v>
      </c>
      <c r="K5709">
        <v>3066.56</v>
      </c>
      <c r="L5709">
        <v>274.42</v>
      </c>
      <c r="M5709" t="s">
        <v>43</v>
      </c>
      <c r="N5709" t="s">
        <v>44</v>
      </c>
      <c r="O5709">
        <v>4</v>
      </c>
      <c r="P5709">
        <v>2023</v>
      </c>
      <c r="Q5709">
        <v>7</v>
      </c>
      <c r="R5709" t="s">
        <v>125</v>
      </c>
      <c r="S5709">
        <v>3</v>
      </c>
      <c r="T5709">
        <v>27</v>
      </c>
      <c r="U5709">
        <v>2</v>
      </c>
      <c r="V5709">
        <v>2</v>
      </c>
      <c r="W5709" t="s">
        <v>76</v>
      </c>
      <c r="X5709" t="s">
        <v>47</v>
      </c>
      <c r="Y5709">
        <v>107744</v>
      </c>
      <c r="Z5709">
        <v>0.09</v>
      </c>
    </row>
    <row r="5710" spans="1:26" x14ac:dyDescent="0.25">
      <c r="A5710" t="s">
        <v>7661</v>
      </c>
      <c r="B5710" s="1">
        <v>45054</v>
      </c>
      <c r="C5710" t="s">
        <v>928</v>
      </c>
      <c r="D5710" t="s">
        <v>50</v>
      </c>
      <c r="E5710" t="s">
        <v>51</v>
      </c>
      <c r="F5710" t="s">
        <v>41</v>
      </c>
      <c r="G5710" t="s">
        <v>116</v>
      </c>
      <c r="H5710">
        <v>4</v>
      </c>
      <c r="I5710">
        <v>3265</v>
      </c>
      <c r="J5710">
        <v>9</v>
      </c>
      <c r="K5710">
        <v>11884.6</v>
      </c>
      <c r="L5710">
        <v>1216.79</v>
      </c>
      <c r="M5710" t="s">
        <v>32</v>
      </c>
      <c r="N5710" t="s">
        <v>44</v>
      </c>
      <c r="O5710">
        <v>6</v>
      </c>
      <c r="P5710">
        <v>2023</v>
      </c>
      <c r="Q5710">
        <v>5</v>
      </c>
      <c r="R5710" t="s">
        <v>238</v>
      </c>
      <c r="S5710">
        <v>2</v>
      </c>
      <c r="T5710">
        <v>19</v>
      </c>
      <c r="U5710">
        <v>2</v>
      </c>
      <c r="V5710">
        <v>1</v>
      </c>
      <c r="W5710" t="s">
        <v>60</v>
      </c>
      <c r="X5710" t="s">
        <v>47</v>
      </c>
      <c r="Y5710">
        <v>117540</v>
      </c>
      <c r="Z5710">
        <v>0.1</v>
      </c>
    </row>
    <row r="5711" spans="1:26" x14ac:dyDescent="0.25">
      <c r="A5711" t="s">
        <v>7662</v>
      </c>
      <c r="B5711" s="1">
        <v>45158</v>
      </c>
      <c r="C5711" t="s">
        <v>7663</v>
      </c>
      <c r="D5711" t="s">
        <v>28</v>
      </c>
      <c r="E5711" t="s">
        <v>51</v>
      </c>
      <c r="F5711" t="s">
        <v>30</v>
      </c>
      <c r="G5711" t="s">
        <v>64</v>
      </c>
      <c r="H5711">
        <v>6</v>
      </c>
      <c r="I5711">
        <v>2718</v>
      </c>
      <c r="J5711">
        <v>26</v>
      </c>
      <c r="K5711">
        <v>12067.92</v>
      </c>
      <c r="L5711">
        <v>622.09</v>
      </c>
      <c r="M5711" t="s">
        <v>65</v>
      </c>
      <c r="N5711" t="s">
        <v>44</v>
      </c>
      <c r="O5711">
        <v>7</v>
      </c>
      <c r="P5711">
        <v>2023</v>
      </c>
      <c r="Q5711">
        <v>8</v>
      </c>
      <c r="R5711" t="s">
        <v>72</v>
      </c>
      <c r="S5711">
        <v>3</v>
      </c>
      <c r="T5711">
        <v>34</v>
      </c>
      <c r="U5711">
        <v>4</v>
      </c>
      <c r="V5711">
        <v>0</v>
      </c>
      <c r="W5711" t="s">
        <v>55</v>
      </c>
      <c r="X5711" t="s">
        <v>36</v>
      </c>
      <c r="Y5711">
        <v>424008</v>
      </c>
      <c r="Z5711">
        <v>0.05</v>
      </c>
    </row>
    <row r="5712" spans="1:26" x14ac:dyDescent="0.25">
      <c r="A5712" t="s">
        <v>7664</v>
      </c>
      <c r="B5712" s="1">
        <v>44953</v>
      </c>
      <c r="C5712" t="s">
        <v>2970</v>
      </c>
      <c r="D5712" t="s">
        <v>63</v>
      </c>
      <c r="E5712" t="s">
        <v>40</v>
      </c>
      <c r="F5712" t="s">
        <v>30</v>
      </c>
      <c r="G5712" t="s">
        <v>64</v>
      </c>
      <c r="H5712">
        <v>1</v>
      </c>
      <c r="I5712">
        <v>2155</v>
      </c>
      <c r="J5712">
        <v>1</v>
      </c>
      <c r="K5712">
        <v>2133.4499999999998</v>
      </c>
      <c r="L5712">
        <v>323.52999999999997</v>
      </c>
      <c r="M5712" t="s">
        <v>43</v>
      </c>
      <c r="N5712" t="s">
        <v>66</v>
      </c>
      <c r="O5712">
        <v>4</v>
      </c>
      <c r="P5712">
        <v>2023</v>
      </c>
      <c r="Q5712">
        <v>1</v>
      </c>
      <c r="R5712" t="s">
        <v>34</v>
      </c>
      <c r="S5712">
        <v>1</v>
      </c>
      <c r="T5712">
        <v>4</v>
      </c>
      <c r="U5712">
        <v>4</v>
      </c>
      <c r="V5712">
        <v>5</v>
      </c>
      <c r="W5712" t="s">
        <v>46</v>
      </c>
      <c r="X5712" t="s">
        <v>47</v>
      </c>
      <c r="Y5712">
        <v>2155</v>
      </c>
      <c r="Z5712">
        <v>0.15</v>
      </c>
    </row>
    <row r="5713" spans="1:26" x14ac:dyDescent="0.25">
      <c r="A5713" t="s">
        <v>7665</v>
      </c>
      <c r="B5713" s="1">
        <v>45212</v>
      </c>
      <c r="C5713" t="s">
        <v>7491</v>
      </c>
      <c r="D5713" t="s">
        <v>28</v>
      </c>
      <c r="E5713" t="s">
        <v>40</v>
      </c>
      <c r="F5713" t="s">
        <v>41</v>
      </c>
      <c r="G5713" t="s">
        <v>42</v>
      </c>
      <c r="H5713">
        <v>9</v>
      </c>
      <c r="I5713">
        <v>3026</v>
      </c>
      <c r="J5713">
        <v>8</v>
      </c>
      <c r="K5713">
        <v>25055.279999999999</v>
      </c>
      <c r="L5713">
        <v>3805.47</v>
      </c>
      <c r="M5713" t="s">
        <v>65</v>
      </c>
      <c r="N5713" t="s">
        <v>33</v>
      </c>
      <c r="O5713">
        <v>4</v>
      </c>
      <c r="P5713">
        <v>2023</v>
      </c>
      <c r="Q5713">
        <v>10</v>
      </c>
      <c r="R5713" t="s">
        <v>45</v>
      </c>
      <c r="S5713">
        <v>4</v>
      </c>
      <c r="T5713">
        <v>41</v>
      </c>
      <c r="U5713">
        <v>2</v>
      </c>
      <c r="V5713">
        <v>5</v>
      </c>
      <c r="W5713" t="s">
        <v>46</v>
      </c>
      <c r="X5713" t="s">
        <v>47</v>
      </c>
      <c r="Y5713">
        <v>217872</v>
      </c>
      <c r="Z5713">
        <v>0.15</v>
      </c>
    </row>
    <row r="5714" spans="1:26" x14ac:dyDescent="0.25">
      <c r="A5714" t="s">
        <v>7666</v>
      </c>
      <c r="B5714" s="1">
        <v>44942</v>
      </c>
      <c r="C5714" t="s">
        <v>6945</v>
      </c>
      <c r="D5714" t="s">
        <v>50</v>
      </c>
      <c r="E5714" t="s">
        <v>51</v>
      </c>
      <c r="F5714" t="s">
        <v>52</v>
      </c>
      <c r="G5714" t="s">
        <v>79</v>
      </c>
      <c r="H5714">
        <v>9</v>
      </c>
      <c r="I5714">
        <v>3251</v>
      </c>
      <c r="J5714">
        <v>8</v>
      </c>
      <c r="K5714">
        <v>26918.28</v>
      </c>
      <c r="L5714">
        <v>3391.5</v>
      </c>
      <c r="M5714" t="s">
        <v>65</v>
      </c>
      <c r="N5714" t="s">
        <v>66</v>
      </c>
      <c r="O5714">
        <v>1</v>
      </c>
      <c r="P5714">
        <v>2023</v>
      </c>
      <c r="Q5714">
        <v>1</v>
      </c>
      <c r="R5714" t="s">
        <v>34</v>
      </c>
      <c r="S5714">
        <v>1</v>
      </c>
      <c r="T5714">
        <v>3</v>
      </c>
      <c r="U5714">
        <v>3</v>
      </c>
      <c r="V5714">
        <v>1</v>
      </c>
      <c r="W5714" t="s">
        <v>60</v>
      </c>
      <c r="X5714" t="s">
        <v>47</v>
      </c>
      <c r="Y5714">
        <v>234072</v>
      </c>
      <c r="Z5714">
        <v>0.13</v>
      </c>
    </row>
    <row r="5715" spans="1:26" x14ac:dyDescent="0.25">
      <c r="A5715" t="s">
        <v>7667</v>
      </c>
      <c r="B5715" s="1">
        <v>44993</v>
      </c>
      <c r="C5715" t="s">
        <v>1735</v>
      </c>
      <c r="D5715" t="s">
        <v>50</v>
      </c>
      <c r="E5715" t="s">
        <v>40</v>
      </c>
      <c r="F5715" t="s">
        <v>41</v>
      </c>
      <c r="G5715" t="s">
        <v>59</v>
      </c>
      <c r="H5715">
        <v>7</v>
      </c>
      <c r="I5715">
        <v>2199</v>
      </c>
      <c r="J5715">
        <v>3</v>
      </c>
      <c r="K5715">
        <v>14931.21</v>
      </c>
      <c r="L5715">
        <v>1060.32</v>
      </c>
      <c r="M5715" t="s">
        <v>65</v>
      </c>
      <c r="N5715" t="s">
        <v>66</v>
      </c>
      <c r="O5715">
        <v>3</v>
      </c>
      <c r="P5715">
        <v>2023</v>
      </c>
      <c r="Q5715">
        <v>3</v>
      </c>
      <c r="R5715" t="s">
        <v>105</v>
      </c>
      <c r="S5715">
        <v>1</v>
      </c>
      <c r="T5715">
        <v>10</v>
      </c>
      <c r="U5715">
        <v>2</v>
      </c>
      <c r="V5715">
        <v>3</v>
      </c>
      <c r="W5715" t="s">
        <v>83</v>
      </c>
      <c r="X5715" t="s">
        <v>47</v>
      </c>
      <c r="Y5715">
        <v>46179</v>
      </c>
      <c r="Z5715">
        <v>7.0000000000000007E-2</v>
      </c>
    </row>
    <row r="5716" spans="1:26" x14ac:dyDescent="0.25">
      <c r="A5716" t="s">
        <v>7668</v>
      </c>
      <c r="B5716" s="1">
        <v>45026</v>
      </c>
      <c r="C5716" t="s">
        <v>1567</v>
      </c>
      <c r="D5716" t="s">
        <v>39</v>
      </c>
      <c r="E5716" t="s">
        <v>29</v>
      </c>
      <c r="F5716" t="s">
        <v>52</v>
      </c>
      <c r="G5716" t="s">
        <v>53</v>
      </c>
      <c r="H5716">
        <v>5</v>
      </c>
      <c r="I5716">
        <v>4606</v>
      </c>
      <c r="J5716">
        <v>1</v>
      </c>
      <c r="K5716">
        <v>22799.7</v>
      </c>
      <c r="L5716">
        <v>2688.8</v>
      </c>
      <c r="M5716" t="s">
        <v>43</v>
      </c>
      <c r="N5716" t="s">
        <v>66</v>
      </c>
      <c r="O5716">
        <v>3</v>
      </c>
      <c r="P5716">
        <v>2023</v>
      </c>
      <c r="Q5716">
        <v>4</v>
      </c>
      <c r="R5716" t="s">
        <v>100</v>
      </c>
      <c r="S5716">
        <v>2</v>
      </c>
      <c r="T5716">
        <v>15</v>
      </c>
      <c r="U5716">
        <v>3</v>
      </c>
      <c r="V5716">
        <v>1</v>
      </c>
      <c r="W5716" t="s">
        <v>60</v>
      </c>
      <c r="X5716" t="s">
        <v>47</v>
      </c>
      <c r="Y5716">
        <v>23030</v>
      </c>
      <c r="Z5716">
        <v>0.12</v>
      </c>
    </row>
    <row r="5717" spans="1:26" x14ac:dyDescent="0.25">
      <c r="A5717" t="s">
        <v>7669</v>
      </c>
      <c r="B5717" s="1">
        <v>45275</v>
      </c>
      <c r="C5717" t="s">
        <v>3301</v>
      </c>
      <c r="D5717" t="s">
        <v>63</v>
      </c>
      <c r="E5717" t="s">
        <v>29</v>
      </c>
      <c r="F5717" t="s">
        <v>52</v>
      </c>
      <c r="G5717" t="s">
        <v>79</v>
      </c>
      <c r="H5717">
        <v>9</v>
      </c>
      <c r="I5717">
        <v>3375</v>
      </c>
      <c r="J5717">
        <v>17</v>
      </c>
      <c r="K5717">
        <v>25211.25</v>
      </c>
      <c r="L5717">
        <v>4337.63</v>
      </c>
      <c r="M5717" t="s">
        <v>32</v>
      </c>
      <c r="N5717" t="s">
        <v>33</v>
      </c>
      <c r="O5717">
        <v>7</v>
      </c>
      <c r="P5717">
        <v>2023</v>
      </c>
      <c r="Q5717">
        <v>12</v>
      </c>
      <c r="R5717" t="s">
        <v>54</v>
      </c>
      <c r="S5717">
        <v>4</v>
      </c>
      <c r="T5717">
        <v>50</v>
      </c>
      <c r="U5717">
        <v>3</v>
      </c>
      <c r="V5717">
        <v>5</v>
      </c>
      <c r="W5717" t="s">
        <v>46</v>
      </c>
      <c r="X5717" t="s">
        <v>47</v>
      </c>
      <c r="Y5717">
        <v>516375</v>
      </c>
      <c r="Z5717">
        <v>0.17</v>
      </c>
    </row>
    <row r="5718" spans="1:26" x14ac:dyDescent="0.25">
      <c r="A5718" t="s">
        <v>7670</v>
      </c>
      <c r="B5718" s="1">
        <v>45192</v>
      </c>
      <c r="C5718" t="s">
        <v>2666</v>
      </c>
      <c r="D5718" t="s">
        <v>63</v>
      </c>
      <c r="E5718" t="s">
        <v>51</v>
      </c>
      <c r="F5718" t="s">
        <v>30</v>
      </c>
      <c r="G5718" t="s">
        <v>86</v>
      </c>
      <c r="H5718">
        <v>10</v>
      </c>
      <c r="I5718">
        <v>1611</v>
      </c>
      <c r="J5718">
        <v>12</v>
      </c>
      <c r="K5718">
        <v>14176.8</v>
      </c>
      <c r="L5718">
        <v>1596.69</v>
      </c>
      <c r="M5718" t="s">
        <v>65</v>
      </c>
      <c r="N5718" t="s">
        <v>44</v>
      </c>
      <c r="O5718">
        <v>2</v>
      </c>
      <c r="P5718">
        <v>2023</v>
      </c>
      <c r="Q5718">
        <v>9</v>
      </c>
      <c r="R5718" t="s">
        <v>80</v>
      </c>
      <c r="S5718">
        <v>3</v>
      </c>
      <c r="T5718">
        <v>38</v>
      </c>
      <c r="U5718">
        <v>4</v>
      </c>
      <c r="V5718">
        <v>6</v>
      </c>
      <c r="W5718" t="s">
        <v>35</v>
      </c>
      <c r="X5718" t="s">
        <v>36</v>
      </c>
      <c r="Y5718">
        <v>193320</v>
      </c>
      <c r="Z5718">
        <v>0.11</v>
      </c>
    </row>
    <row r="5719" spans="1:26" x14ac:dyDescent="0.25">
      <c r="A5719" t="s">
        <v>7671</v>
      </c>
      <c r="B5719" s="1">
        <v>45085</v>
      </c>
      <c r="C5719" t="s">
        <v>1622</v>
      </c>
      <c r="D5719" t="s">
        <v>39</v>
      </c>
      <c r="E5719" t="s">
        <v>40</v>
      </c>
      <c r="F5719" t="s">
        <v>52</v>
      </c>
      <c r="G5719" t="s">
        <v>91</v>
      </c>
      <c r="H5719">
        <v>10</v>
      </c>
      <c r="I5719">
        <v>3210</v>
      </c>
      <c r="J5719">
        <v>20</v>
      </c>
      <c r="K5719">
        <v>25680</v>
      </c>
      <c r="L5719">
        <v>4682.95</v>
      </c>
      <c r="M5719" t="s">
        <v>32</v>
      </c>
      <c r="N5719" t="s">
        <v>66</v>
      </c>
      <c r="O5719">
        <v>3</v>
      </c>
      <c r="P5719">
        <v>2023</v>
      </c>
      <c r="Q5719">
        <v>6</v>
      </c>
      <c r="R5719" t="s">
        <v>95</v>
      </c>
      <c r="S5719">
        <v>2</v>
      </c>
      <c r="T5719">
        <v>23</v>
      </c>
      <c r="U5719">
        <v>2</v>
      </c>
      <c r="V5719">
        <v>4</v>
      </c>
      <c r="W5719" t="s">
        <v>73</v>
      </c>
      <c r="X5719" t="s">
        <v>47</v>
      </c>
      <c r="Y5719">
        <v>642000</v>
      </c>
      <c r="Z5719">
        <v>0.18</v>
      </c>
    </row>
    <row r="5720" spans="1:26" x14ac:dyDescent="0.25">
      <c r="A5720" t="s">
        <v>7672</v>
      </c>
      <c r="B5720" s="1">
        <v>45183</v>
      </c>
      <c r="C5720" t="s">
        <v>3704</v>
      </c>
      <c r="D5720" t="s">
        <v>50</v>
      </c>
      <c r="E5720" t="s">
        <v>51</v>
      </c>
      <c r="F5720" t="s">
        <v>30</v>
      </c>
      <c r="G5720" t="s">
        <v>86</v>
      </c>
      <c r="H5720">
        <v>6</v>
      </c>
      <c r="I5720">
        <v>4938</v>
      </c>
      <c r="J5720">
        <v>22</v>
      </c>
      <c r="K5720">
        <v>23109.84</v>
      </c>
      <c r="L5720">
        <v>3545</v>
      </c>
      <c r="M5720" t="s">
        <v>32</v>
      </c>
      <c r="N5720" t="s">
        <v>66</v>
      </c>
      <c r="O5720">
        <v>2</v>
      </c>
      <c r="P5720">
        <v>2023</v>
      </c>
      <c r="Q5720">
        <v>9</v>
      </c>
      <c r="R5720" t="s">
        <v>80</v>
      </c>
      <c r="S5720">
        <v>3</v>
      </c>
      <c r="T5720">
        <v>37</v>
      </c>
      <c r="U5720">
        <v>3</v>
      </c>
      <c r="V5720">
        <v>4</v>
      </c>
      <c r="W5720" t="s">
        <v>73</v>
      </c>
      <c r="X5720" t="s">
        <v>47</v>
      </c>
      <c r="Y5720">
        <v>651816</v>
      </c>
      <c r="Z5720">
        <v>0.15</v>
      </c>
    </row>
    <row r="5721" spans="1:26" x14ac:dyDescent="0.25">
      <c r="A5721" t="s">
        <v>7673</v>
      </c>
      <c r="B5721" s="1">
        <v>45014</v>
      </c>
      <c r="C5721" t="s">
        <v>5181</v>
      </c>
      <c r="D5721" t="s">
        <v>63</v>
      </c>
      <c r="E5721" t="s">
        <v>29</v>
      </c>
      <c r="F5721" t="s">
        <v>30</v>
      </c>
      <c r="G5721" t="s">
        <v>64</v>
      </c>
      <c r="H5721">
        <v>4</v>
      </c>
      <c r="I5721">
        <v>2056</v>
      </c>
      <c r="J5721">
        <v>2</v>
      </c>
      <c r="K5721">
        <v>8059.52</v>
      </c>
      <c r="L5721">
        <v>866.6</v>
      </c>
      <c r="M5721" t="s">
        <v>43</v>
      </c>
      <c r="N5721" t="s">
        <v>44</v>
      </c>
      <c r="O5721">
        <v>7</v>
      </c>
      <c r="P5721">
        <v>2023</v>
      </c>
      <c r="Q5721">
        <v>3</v>
      </c>
      <c r="R5721" t="s">
        <v>105</v>
      </c>
      <c r="S5721">
        <v>1</v>
      </c>
      <c r="T5721">
        <v>13</v>
      </c>
      <c r="U5721">
        <v>5</v>
      </c>
      <c r="V5721">
        <v>3</v>
      </c>
      <c r="W5721" t="s">
        <v>83</v>
      </c>
      <c r="X5721" t="s">
        <v>47</v>
      </c>
      <c r="Y5721">
        <v>16448</v>
      </c>
      <c r="Z5721">
        <v>0.11</v>
      </c>
    </row>
    <row r="5722" spans="1:26" x14ac:dyDescent="0.25">
      <c r="A5722" t="s">
        <v>7674</v>
      </c>
      <c r="B5722" s="1">
        <v>45247</v>
      </c>
      <c r="C5722" t="s">
        <v>7675</v>
      </c>
      <c r="D5722" t="s">
        <v>63</v>
      </c>
      <c r="E5722" t="s">
        <v>58</v>
      </c>
      <c r="F5722" t="s">
        <v>52</v>
      </c>
      <c r="G5722" t="s">
        <v>91</v>
      </c>
      <c r="H5722">
        <v>9</v>
      </c>
      <c r="I5722">
        <v>2012</v>
      </c>
      <c r="J5722">
        <v>9</v>
      </c>
      <c r="K5722">
        <v>16478.28</v>
      </c>
      <c r="L5722">
        <v>2253.19</v>
      </c>
      <c r="M5722" t="s">
        <v>43</v>
      </c>
      <c r="N5722" t="s">
        <v>44</v>
      </c>
      <c r="O5722">
        <v>4</v>
      </c>
      <c r="P5722">
        <v>2023</v>
      </c>
      <c r="Q5722">
        <v>11</v>
      </c>
      <c r="R5722" t="s">
        <v>92</v>
      </c>
      <c r="S5722">
        <v>4</v>
      </c>
      <c r="T5722">
        <v>46</v>
      </c>
      <c r="U5722">
        <v>3</v>
      </c>
      <c r="V5722">
        <v>5</v>
      </c>
      <c r="W5722" t="s">
        <v>46</v>
      </c>
      <c r="X5722" t="s">
        <v>47</v>
      </c>
      <c r="Y5722">
        <v>162972</v>
      </c>
      <c r="Z5722">
        <v>0.14000000000000001</v>
      </c>
    </row>
    <row r="5723" spans="1:26" x14ac:dyDescent="0.25">
      <c r="A5723" t="s">
        <v>7676</v>
      </c>
      <c r="B5723" s="1">
        <v>45142</v>
      </c>
      <c r="C5723" t="s">
        <v>7677</v>
      </c>
      <c r="D5723" t="s">
        <v>39</v>
      </c>
      <c r="E5723" t="s">
        <v>40</v>
      </c>
      <c r="F5723" t="s">
        <v>52</v>
      </c>
      <c r="G5723" t="s">
        <v>91</v>
      </c>
      <c r="H5723">
        <v>1</v>
      </c>
      <c r="I5723">
        <v>3994</v>
      </c>
      <c r="J5723">
        <v>3</v>
      </c>
      <c r="K5723">
        <v>3874.18</v>
      </c>
      <c r="L5723">
        <v>410.53</v>
      </c>
      <c r="M5723" t="s">
        <v>43</v>
      </c>
      <c r="N5723" t="s">
        <v>44</v>
      </c>
      <c r="O5723">
        <v>2</v>
      </c>
      <c r="P5723">
        <v>2023</v>
      </c>
      <c r="Q5723">
        <v>8</v>
      </c>
      <c r="R5723" t="s">
        <v>72</v>
      </c>
      <c r="S5723">
        <v>3</v>
      </c>
      <c r="T5723">
        <v>31</v>
      </c>
      <c r="U5723">
        <v>1</v>
      </c>
      <c r="V5723">
        <v>5</v>
      </c>
      <c r="W5723" t="s">
        <v>46</v>
      </c>
      <c r="X5723" t="s">
        <v>47</v>
      </c>
      <c r="Y5723">
        <v>11982</v>
      </c>
      <c r="Z5723">
        <v>0.11</v>
      </c>
    </row>
    <row r="5724" spans="1:26" x14ac:dyDescent="0.25">
      <c r="A5724" t="s">
        <v>7678</v>
      </c>
      <c r="B5724" s="1">
        <v>45203</v>
      </c>
      <c r="C5724" t="s">
        <v>5723</v>
      </c>
      <c r="D5724" t="s">
        <v>39</v>
      </c>
      <c r="E5724" t="s">
        <v>58</v>
      </c>
      <c r="F5724" t="s">
        <v>41</v>
      </c>
      <c r="G5724" t="s">
        <v>116</v>
      </c>
      <c r="H5724">
        <v>8</v>
      </c>
      <c r="I5724">
        <v>653</v>
      </c>
      <c r="J5724">
        <v>19</v>
      </c>
      <c r="K5724">
        <v>4231.4399999999996</v>
      </c>
      <c r="L5724">
        <v>669.65</v>
      </c>
      <c r="M5724" t="s">
        <v>43</v>
      </c>
      <c r="N5724" t="s">
        <v>44</v>
      </c>
      <c r="O5724">
        <v>4</v>
      </c>
      <c r="P5724">
        <v>2023</v>
      </c>
      <c r="Q5724">
        <v>10</v>
      </c>
      <c r="R5724" t="s">
        <v>45</v>
      </c>
      <c r="S5724">
        <v>4</v>
      </c>
      <c r="T5724">
        <v>40</v>
      </c>
      <c r="U5724">
        <v>1</v>
      </c>
      <c r="V5724">
        <v>3</v>
      </c>
      <c r="W5724" t="s">
        <v>83</v>
      </c>
      <c r="X5724" t="s">
        <v>47</v>
      </c>
      <c r="Y5724">
        <v>99256</v>
      </c>
      <c r="Z5724">
        <v>0.16</v>
      </c>
    </row>
    <row r="5725" spans="1:26" x14ac:dyDescent="0.25">
      <c r="A5725" t="s">
        <v>7679</v>
      </c>
      <c r="B5725" s="1">
        <v>44999</v>
      </c>
      <c r="C5725" t="s">
        <v>2810</v>
      </c>
      <c r="D5725" t="s">
        <v>50</v>
      </c>
      <c r="E5725" t="s">
        <v>29</v>
      </c>
      <c r="F5725" t="s">
        <v>52</v>
      </c>
      <c r="G5725" t="s">
        <v>53</v>
      </c>
      <c r="H5725">
        <v>7</v>
      </c>
      <c r="I5725">
        <v>943</v>
      </c>
      <c r="J5725">
        <v>2</v>
      </c>
      <c r="K5725">
        <v>6468.98</v>
      </c>
      <c r="L5725">
        <v>1216.54</v>
      </c>
      <c r="M5725" t="s">
        <v>65</v>
      </c>
      <c r="N5725" t="s">
        <v>33</v>
      </c>
      <c r="O5725">
        <v>2</v>
      </c>
      <c r="P5725">
        <v>2023</v>
      </c>
      <c r="Q5725">
        <v>3</v>
      </c>
      <c r="R5725" t="s">
        <v>105</v>
      </c>
      <c r="S5725">
        <v>1</v>
      </c>
      <c r="T5725">
        <v>11</v>
      </c>
      <c r="U5725">
        <v>3</v>
      </c>
      <c r="V5725">
        <v>2</v>
      </c>
      <c r="W5725" t="s">
        <v>76</v>
      </c>
      <c r="X5725" t="s">
        <v>47</v>
      </c>
      <c r="Y5725">
        <v>13202</v>
      </c>
      <c r="Z5725">
        <v>0.19</v>
      </c>
    </row>
    <row r="5726" spans="1:26" x14ac:dyDescent="0.25">
      <c r="A5726" t="s">
        <v>7680</v>
      </c>
      <c r="B5726" s="1">
        <v>45199</v>
      </c>
      <c r="C5726" t="s">
        <v>631</v>
      </c>
      <c r="D5726" t="s">
        <v>39</v>
      </c>
      <c r="E5726" t="s">
        <v>51</v>
      </c>
      <c r="F5726" t="s">
        <v>52</v>
      </c>
      <c r="G5726" t="s">
        <v>91</v>
      </c>
      <c r="H5726">
        <v>2</v>
      </c>
      <c r="I5726">
        <v>4808</v>
      </c>
      <c r="J5726">
        <v>11</v>
      </c>
      <c r="K5726">
        <v>8558.24</v>
      </c>
      <c r="L5726">
        <v>1701.63</v>
      </c>
      <c r="M5726" t="s">
        <v>65</v>
      </c>
      <c r="N5726" t="s">
        <v>33</v>
      </c>
      <c r="O5726">
        <v>4</v>
      </c>
      <c r="P5726">
        <v>2023</v>
      </c>
      <c r="Q5726">
        <v>9</v>
      </c>
      <c r="R5726" t="s">
        <v>80</v>
      </c>
      <c r="S5726">
        <v>3</v>
      </c>
      <c r="T5726">
        <v>39</v>
      </c>
      <c r="U5726">
        <v>5</v>
      </c>
      <c r="V5726">
        <v>6</v>
      </c>
      <c r="W5726" t="s">
        <v>35</v>
      </c>
      <c r="X5726" t="s">
        <v>36</v>
      </c>
      <c r="Y5726">
        <v>105776</v>
      </c>
      <c r="Z5726">
        <v>0.2</v>
      </c>
    </row>
    <row r="5727" spans="1:26" x14ac:dyDescent="0.25">
      <c r="A5727" t="s">
        <v>7681</v>
      </c>
      <c r="B5727" s="1">
        <v>45019</v>
      </c>
      <c r="C5727" t="s">
        <v>810</v>
      </c>
      <c r="D5727" t="s">
        <v>63</v>
      </c>
      <c r="E5727" t="s">
        <v>58</v>
      </c>
      <c r="F5727" t="s">
        <v>30</v>
      </c>
      <c r="G5727" t="s">
        <v>31</v>
      </c>
      <c r="H5727">
        <v>10</v>
      </c>
      <c r="I5727">
        <v>4325</v>
      </c>
      <c r="J5727">
        <v>28</v>
      </c>
      <c r="K5727">
        <v>31140</v>
      </c>
      <c r="L5727">
        <v>4158.34</v>
      </c>
      <c r="M5727" t="s">
        <v>32</v>
      </c>
      <c r="N5727" t="s">
        <v>44</v>
      </c>
      <c r="O5727">
        <v>5</v>
      </c>
      <c r="P5727">
        <v>2023</v>
      </c>
      <c r="Q5727">
        <v>4</v>
      </c>
      <c r="R5727" t="s">
        <v>100</v>
      </c>
      <c r="S5727">
        <v>2</v>
      </c>
      <c r="T5727">
        <v>14</v>
      </c>
      <c r="U5727">
        <v>2</v>
      </c>
      <c r="V5727">
        <v>1</v>
      </c>
      <c r="W5727" t="s">
        <v>60</v>
      </c>
      <c r="X5727" t="s">
        <v>47</v>
      </c>
      <c r="Y5727">
        <v>1211000</v>
      </c>
      <c r="Z5727">
        <v>0.13</v>
      </c>
    </row>
    <row r="5728" spans="1:26" x14ac:dyDescent="0.25">
      <c r="A5728" t="s">
        <v>7682</v>
      </c>
      <c r="B5728" s="1">
        <v>45202</v>
      </c>
      <c r="C5728" t="s">
        <v>4065</v>
      </c>
      <c r="D5728" t="s">
        <v>63</v>
      </c>
      <c r="E5728" t="s">
        <v>58</v>
      </c>
      <c r="F5728" t="s">
        <v>30</v>
      </c>
      <c r="G5728" t="s">
        <v>64</v>
      </c>
      <c r="H5728">
        <v>9</v>
      </c>
      <c r="I5728">
        <v>284</v>
      </c>
      <c r="J5728">
        <v>5</v>
      </c>
      <c r="K5728">
        <v>2428.1999999999998</v>
      </c>
      <c r="L5728">
        <v>148.54</v>
      </c>
      <c r="M5728" t="s">
        <v>32</v>
      </c>
      <c r="N5728" t="s">
        <v>44</v>
      </c>
      <c r="O5728">
        <v>4</v>
      </c>
      <c r="P5728">
        <v>2023</v>
      </c>
      <c r="Q5728">
        <v>10</v>
      </c>
      <c r="R5728" t="s">
        <v>45</v>
      </c>
      <c r="S5728">
        <v>4</v>
      </c>
      <c r="T5728">
        <v>40</v>
      </c>
      <c r="U5728">
        <v>1</v>
      </c>
      <c r="V5728">
        <v>2</v>
      </c>
      <c r="W5728" t="s">
        <v>76</v>
      </c>
      <c r="X5728" t="s">
        <v>47</v>
      </c>
      <c r="Y5728">
        <v>12780</v>
      </c>
      <c r="Z5728">
        <v>0.06</v>
      </c>
    </row>
    <row r="5729" spans="1:26" x14ac:dyDescent="0.25">
      <c r="A5729" t="s">
        <v>7683</v>
      </c>
      <c r="B5729" s="1">
        <v>45137</v>
      </c>
      <c r="C5729" t="s">
        <v>2146</v>
      </c>
      <c r="D5729" t="s">
        <v>39</v>
      </c>
      <c r="E5729" t="s">
        <v>58</v>
      </c>
      <c r="F5729" t="s">
        <v>30</v>
      </c>
      <c r="G5729" t="s">
        <v>31</v>
      </c>
      <c r="H5729">
        <v>2</v>
      </c>
      <c r="I5729">
        <v>945</v>
      </c>
      <c r="J5729">
        <v>5</v>
      </c>
      <c r="K5729">
        <v>1795.5</v>
      </c>
      <c r="L5729">
        <v>186.94</v>
      </c>
      <c r="M5729" t="s">
        <v>65</v>
      </c>
      <c r="N5729" t="s">
        <v>44</v>
      </c>
      <c r="O5729">
        <v>4</v>
      </c>
      <c r="P5729">
        <v>2023</v>
      </c>
      <c r="Q5729">
        <v>7</v>
      </c>
      <c r="R5729" t="s">
        <v>125</v>
      </c>
      <c r="S5729">
        <v>3</v>
      </c>
      <c r="T5729">
        <v>31</v>
      </c>
      <c r="U5729">
        <v>6</v>
      </c>
      <c r="V5729">
        <v>0</v>
      </c>
      <c r="W5729" t="s">
        <v>55</v>
      </c>
      <c r="X5729" t="s">
        <v>36</v>
      </c>
      <c r="Y5729">
        <v>9450</v>
      </c>
      <c r="Z5729">
        <v>0.1</v>
      </c>
    </row>
    <row r="5730" spans="1:26" x14ac:dyDescent="0.25">
      <c r="A5730" t="s">
        <v>7684</v>
      </c>
      <c r="B5730" s="1">
        <v>44932</v>
      </c>
      <c r="C5730" t="s">
        <v>2822</v>
      </c>
      <c r="D5730" t="s">
        <v>39</v>
      </c>
      <c r="E5730" t="s">
        <v>51</v>
      </c>
      <c r="F5730" t="s">
        <v>30</v>
      </c>
      <c r="G5730" t="s">
        <v>31</v>
      </c>
      <c r="H5730">
        <v>6</v>
      </c>
      <c r="I5730">
        <v>1484</v>
      </c>
      <c r="J5730">
        <v>14</v>
      </c>
      <c r="K5730">
        <v>7657.44</v>
      </c>
      <c r="L5730">
        <v>983.71</v>
      </c>
      <c r="M5730" t="s">
        <v>65</v>
      </c>
      <c r="N5730" t="s">
        <v>33</v>
      </c>
      <c r="O5730">
        <v>5</v>
      </c>
      <c r="P5730">
        <v>2023</v>
      </c>
      <c r="Q5730">
        <v>1</v>
      </c>
      <c r="R5730" t="s">
        <v>34</v>
      </c>
      <c r="S5730">
        <v>1</v>
      </c>
      <c r="T5730">
        <v>1</v>
      </c>
      <c r="U5730">
        <v>1</v>
      </c>
      <c r="V5730">
        <v>5</v>
      </c>
      <c r="W5730" t="s">
        <v>46</v>
      </c>
      <c r="X5730" t="s">
        <v>47</v>
      </c>
      <c r="Y5730">
        <v>124656</v>
      </c>
      <c r="Z5730">
        <v>0.13</v>
      </c>
    </row>
    <row r="5731" spans="1:26" x14ac:dyDescent="0.25">
      <c r="A5731" t="s">
        <v>7685</v>
      </c>
      <c r="B5731" s="1">
        <v>44939</v>
      </c>
      <c r="C5731" t="s">
        <v>691</v>
      </c>
      <c r="D5731" t="s">
        <v>50</v>
      </c>
      <c r="E5731" t="s">
        <v>40</v>
      </c>
      <c r="F5731" t="s">
        <v>52</v>
      </c>
      <c r="G5731" t="s">
        <v>79</v>
      </c>
      <c r="H5731">
        <v>1</v>
      </c>
      <c r="I5731">
        <v>1185</v>
      </c>
      <c r="J5731">
        <v>5</v>
      </c>
      <c r="K5731">
        <v>1125.75</v>
      </c>
      <c r="L5731">
        <v>132.72</v>
      </c>
      <c r="M5731" t="s">
        <v>43</v>
      </c>
      <c r="N5731" t="s">
        <v>33</v>
      </c>
      <c r="O5731">
        <v>2</v>
      </c>
      <c r="P5731">
        <v>2023</v>
      </c>
      <c r="Q5731">
        <v>1</v>
      </c>
      <c r="R5731" t="s">
        <v>34</v>
      </c>
      <c r="S5731">
        <v>1</v>
      </c>
      <c r="T5731">
        <v>2</v>
      </c>
      <c r="U5731">
        <v>2</v>
      </c>
      <c r="V5731">
        <v>5</v>
      </c>
      <c r="W5731" t="s">
        <v>46</v>
      </c>
      <c r="X5731" t="s">
        <v>47</v>
      </c>
      <c r="Y5731">
        <v>5925</v>
      </c>
      <c r="Z5731">
        <v>0.12</v>
      </c>
    </row>
    <row r="5732" spans="1:26" x14ac:dyDescent="0.25">
      <c r="A5732" t="s">
        <v>7686</v>
      </c>
      <c r="B5732" s="1">
        <v>45100</v>
      </c>
      <c r="C5732" t="s">
        <v>2825</v>
      </c>
      <c r="D5732" t="s">
        <v>39</v>
      </c>
      <c r="E5732" t="s">
        <v>40</v>
      </c>
      <c r="F5732" t="s">
        <v>41</v>
      </c>
      <c r="G5732" t="s">
        <v>42</v>
      </c>
      <c r="H5732">
        <v>5</v>
      </c>
      <c r="I5732">
        <v>2431</v>
      </c>
      <c r="J5732">
        <v>29</v>
      </c>
      <c r="K5732">
        <v>8630.0499999999993</v>
      </c>
      <c r="L5732">
        <v>607.62</v>
      </c>
      <c r="M5732" t="s">
        <v>32</v>
      </c>
      <c r="N5732" t="s">
        <v>66</v>
      </c>
      <c r="O5732">
        <v>4</v>
      </c>
      <c r="P5732">
        <v>2023</v>
      </c>
      <c r="Q5732">
        <v>6</v>
      </c>
      <c r="R5732" t="s">
        <v>95</v>
      </c>
      <c r="S5732">
        <v>2</v>
      </c>
      <c r="T5732">
        <v>25</v>
      </c>
      <c r="U5732">
        <v>4</v>
      </c>
      <c r="V5732">
        <v>5</v>
      </c>
      <c r="W5732" t="s">
        <v>46</v>
      </c>
      <c r="X5732" t="s">
        <v>47</v>
      </c>
      <c r="Y5732">
        <v>352495</v>
      </c>
      <c r="Z5732">
        <v>7.0000000000000007E-2</v>
      </c>
    </row>
    <row r="5733" spans="1:26" x14ac:dyDescent="0.25">
      <c r="A5733" t="s">
        <v>7687</v>
      </c>
      <c r="B5733" s="1">
        <v>45131</v>
      </c>
      <c r="C5733" t="s">
        <v>7688</v>
      </c>
      <c r="D5733" t="s">
        <v>39</v>
      </c>
      <c r="E5733" t="s">
        <v>51</v>
      </c>
      <c r="F5733" t="s">
        <v>52</v>
      </c>
      <c r="G5733" t="s">
        <v>53</v>
      </c>
      <c r="H5733">
        <v>10</v>
      </c>
      <c r="I5733">
        <v>3038</v>
      </c>
      <c r="J5733">
        <v>10</v>
      </c>
      <c r="K5733">
        <v>27342</v>
      </c>
      <c r="L5733">
        <v>3074.21</v>
      </c>
      <c r="M5733" t="s">
        <v>32</v>
      </c>
      <c r="N5733" t="s">
        <v>66</v>
      </c>
      <c r="O5733">
        <v>4</v>
      </c>
      <c r="P5733">
        <v>2023</v>
      </c>
      <c r="Q5733">
        <v>7</v>
      </c>
      <c r="R5733" t="s">
        <v>125</v>
      </c>
      <c r="S5733">
        <v>3</v>
      </c>
      <c r="T5733">
        <v>30</v>
      </c>
      <c r="U5733">
        <v>5</v>
      </c>
      <c r="V5733">
        <v>1</v>
      </c>
      <c r="W5733" t="s">
        <v>60</v>
      </c>
      <c r="X5733" t="s">
        <v>47</v>
      </c>
      <c r="Y5733">
        <v>303800</v>
      </c>
      <c r="Z5733">
        <v>0.11</v>
      </c>
    </row>
    <row r="5734" spans="1:26" x14ac:dyDescent="0.25">
      <c r="A5734" t="s">
        <v>7689</v>
      </c>
      <c r="B5734" s="1">
        <v>45163</v>
      </c>
      <c r="C5734" t="s">
        <v>5580</v>
      </c>
      <c r="D5734" t="s">
        <v>63</v>
      </c>
      <c r="E5734" t="s">
        <v>40</v>
      </c>
      <c r="F5734" t="s">
        <v>52</v>
      </c>
      <c r="G5734" t="s">
        <v>53</v>
      </c>
      <c r="H5734">
        <v>4</v>
      </c>
      <c r="I5734">
        <v>3318</v>
      </c>
      <c r="J5734">
        <v>28</v>
      </c>
      <c r="K5734">
        <v>9555.84</v>
      </c>
      <c r="L5734">
        <v>1666.27</v>
      </c>
      <c r="M5734" t="s">
        <v>43</v>
      </c>
      <c r="N5734" t="s">
        <v>33</v>
      </c>
      <c r="O5734">
        <v>6</v>
      </c>
      <c r="P5734">
        <v>2023</v>
      </c>
      <c r="Q5734">
        <v>8</v>
      </c>
      <c r="R5734" t="s">
        <v>72</v>
      </c>
      <c r="S5734">
        <v>3</v>
      </c>
      <c r="T5734">
        <v>34</v>
      </c>
      <c r="U5734">
        <v>4</v>
      </c>
      <c r="V5734">
        <v>5</v>
      </c>
      <c r="W5734" t="s">
        <v>46</v>
      </c>
      <c r="X5734" t="s">
        <v>47</v>
      </c>
      <c r="Y5734">
        <v>371616</v>
      </c>
      <c r="Z5734">
        <v>0.17</v>
      </c>
    </row>
    <row r="5735" spans="1:26" x14ac:dyDescent="0.25">
      <c r="A5735" t="s">
        <v>7690</v>
      </c>
      <c r="B5735" s="1">
        <v>45244</v>
      </c>
      <c r="C5735" t="s">
        <v>1259</v>
      </c>
      <c r="D5735" t="s">
        <v>28</v>
      </c>
      <c r="E5735" t="s">
        <v>51</v>
      </c>
      <c r="F5735" t="s">
        <v>52</v>
      </c>
      <c r="G5735" t="s">
        <v>53</v>
      </c>
      <c r="H5735">
        <v>3</v>
      </c>
      <c r="I5735">
        <v>1401</v>
      </c>
      <c r="J5735">
        <v>20</v>
      </c>
      <c r="K5735">
        <v>3362.4</v>
      </c>
      <c r="L5735">
        <v>263</v>
      </c>
      <c r="M5735" t="s">
        <v>43</v>
      </c>
      <c r="N5735" t="s">
        <v>66</v>
      </c>
      <c r="O5735">
        <v>6</v>
      </c>
      <c r="P5735">
        <v>2023</v>
      </c>
      <c r="Q5735">
        <v>11</v>
      </c>
      <c r="R5735" t="s">
        <v>92</v>
      </c>
      <c r="S5735">
        <v>4</v>
      </c>
      <c r="T5735">
        <v>46</v>
      </c>
      <c r="U5735">
        <v>3</v>
      </c>
      <c r="V5735">
        <v>2</v>
      </c>
      <c r="W5735" t="s">
        <v>76</v>
      </c>
      <c r="X5735" t="s">
        <v>47</v>
      </c>
      <c r="Y5735">
        <v>84060</v>
      </c>
      <c r="Z5735">
        <v>0.08</v>
      </c>
    </row>
    <row r="5736" spans="1:26" x14ac:dyDescent="0.25">
      <c r="A5736" t="s">
        <v>7691</v>
      </c>
      <c r="B5736" s="1">
        <v>45279</v>
      </c>
      <c r="C5736" t="s">
        <v>1632</v>
      </c>
      <c r="D5736" t="s">
        <v>39</v>
      </c>
      <c r="E5736" t="s">
        <v>51</v>
      </c>
      <c r="F5736" t="s">
        <v>30</v>
      </c>
      <c r="G5736" t="s">
        <v>31</v>
      </c>
      <c r="H5736">
        <v>2</v>
      </c>
      <c r="I5736">
        <v>4989</v>
      </c>
      <c r="J5736">
        <v>13</v>
      </c>
      <c r="K5736">
        <v>8680.86</v>
      </c>
      <c r="L5736">
        <v>962.09</v>
      </c>
      <c r="M5736" t="s">
        <v>32</v>
      </c>
      <c r="N5736" t="s">
        <v>66</v>
      </c>
      <c r="O5736">
        <v>1</v>
      </c>
      <c r="P5736">
        <v>2023</v>
      </c>
      <c r="Q5736">
        <v>12</v>
      </c>
      <c r="R5736" t="s">
        <v>54</v>
      </c>
      <c r="S5736">
        <v>4</v>
      </c>
      <c r="T5736">
        <v>51</v>
      </c>
      <c r="U5736">
        <v>4</v>
      </c>
      <c r="V5736">
        <v>2</v>
      </c>
      <c r="W5736" t="s">
        <v>76</v>
      </c>
      <c r="X5736" t="s">
        <v>47</v>
      </c>
      <c r="Y5736">
        <v>129714</v>
      </c>
      <c r="Z5736">
        <v>0.11</v>
      </c>
    </row>
    <row r="5737" spans="1:26" x14ac:dyDescent="0.25">
      <c r="A5737" t="s">
        <v>7692</v>
      </c>
      <c r="B5737" s="1">
        <v>45019</v>
      </c>
      <c r="C5737" t="s">
        <v>1728</v>
      </c>
      <c r="D5737" t="s">
        <v>28</v>
      </c>
      <c r="E5737" t="s">
        <v>29</v>
      </c>
      <c r="F5737" t="s">
        <v>41</v>
      </c>
      <c r="G5737" t="s">
        <v>116</v>
      </c>
      <c r="H5737">
        <v>5</v>
      </c>
      <c r="I5737">
        <v>3017</v>
      </c>
      <c r="J5737">
        <v>30</v>
      </c>
      <c r="K5737">
        <v>10559.5</v>
      </c>
      <c r="L5737">
        <v>931.22</v>
      </c>
      <c r="M5737" t="s">
        <v>32</v>
      </c>
      <c r="N5737" t="s">
        <v>66</v>
      </c>
      <c r="O5737">
        <v>5</v>
      </c>
      <c r="P5737">
        <v>2023</v>
      </c>
      <c r="Q5737">
        <v>4</v>
      </c>
      <c r="R5737" t="s">
        <v>100</v>
      </c>
      <c r="S5737">
        <v>2</v>
      </c>
      <c r="T5737">
        <v>14</v>
      </c>
      <c r="U5737">
        <v>2</v>
      </c>
      <c r="V5737">
        <v>1</v>
      </c>
      <c r="W5737" t="s">
        <v>60</v>
      </c>
      <c r="X5737" t="s">
        <v>47</v>
      </c>
      <c r="Y5737">
        <v>452550</v>
      </c>
      <c r="Z5737">
        <v>0.09</v>
      </c>
    </row>
    <row r="5738" spans="1:26" x14ac:dyDescent="0.25">
      <c r="A5738" t="s">
        <v>7693</v>
      </c>
      <c r="B5738" s="1">
        <v>45026</v>
      </c>
      <c r="C5738" t="s">
        <v>951</v>
      </c>
      <c r="D5738" t="s">
        <v>39</v>
      </c>
      <c r="E5738" t="s">
        <v>29</v>
      </c>
      <c r="F5738" t="s">
        <v>30</v>
      </c>
      <c r="G5738" t="s">
        <v>31</v>
      </c>
      <c r="H5738">
        <v>1</v>
      </c>
      <c r="I5738">
        <v>1411</v>
      </c>
      <c r="J5738">
        <v>9</v>
      </c>
      <c r="K5738">
        <v>1284.01</v>
      </c>
      <c r="L5738">
        <v>85.15</v>
      </c>
      <c r="M5738" t="s">
        <v>65</v>
      </c>
      <c r="N5738" t="s">
        <v>66</v>
      </c>
      <c r="O5738">
        <v>3</v>
      </c>
      <c r="P5738">
        <v>2023</v>
      </c>
      <c r="Q5738">
        <v>4</v>
      </c>
      <c r="R5738" t="s">
        <v>100</v>
      </c>
      <c r="S5738">
        <v>2</v>
      </c>
      <c r="T5738">
        <v>15</v>
      </c>
      <c r="U5738">
        <v>3</v>
      </c>
      <c r="V5738">
        <v>1</v>
      </c>
      <c r="W5738" t="s">
        <v>60</v>
      </c>
      <c r="X5738" t="s">
        <v>47</v>
      </c>
      <c r="Y5738">
        <v>12699</v>
      </c>
      <c r="Z5738">
        <v>7.0000000000000007E-2</v>
      </c>
    </row>
    <row r="5739" spans="1:26" x14ac:dyDescent="0.25">
      <c r="A5739" t="s">
        <v>7694</v>
      </c>
      <c r="B5739" s="1">
        <v>45113</v>
      </c>
      <c r="C5739" t="s">
        <v>4605</v>
      </c>
      <c r="D5739" t="s">
        <v>28</v>
      </c>
      <c r="E5739" t="s">
        <v>29</v>
      </c>
      <c r="F5739" t="s">
        <v>41</v>
      </c>
      <c r="G5739" t="s">
        <v>116</v>
      </c>
      <c r="H5739">
        <v>1</v>
      </c>
      <c r="I5739">
        <v>1025</v>
      </c>
      <c r="J5739">
        <v>25</v>
      </c>
      <c r="K5739">
        <v>768.75</v>
      </c>
      <c r="L5739">
        <v>100.17</v>
      </c>
      <c r="M5739" t="s">
        <v>65</v>
      </c>
      <c r="N5739" t="s">
        <v>44</v>
      </c>
      <c r="O5739">
        <v>4</v>
      </c>
      <c r="P5739">
        <v>2023</v>
      </c>
      <c r="Q5739">
        <v>7</v>
      </c>
      <c r="R5739" t="s">
        <v>125</v>
      </c>
      <c r="S5739">
        <v>3</v>
      </c>
      <c r="T5739">
        <v>27</v>
      </c>
      <c r="U5739">
        <v>2</v>
      </c>
      <c r="V5739">
        <v>4</v>
      </c>
      <c r="W5739" t="s">
        <v>73</v>
      </c>
      <c r="X5739" t="s">
        <v>47</v>
      </c>
      <c r="Y5739">
        <v>25625</v>
      </c>
      <c r="Z5739">
        <v>0.13</v>
      </c>
    </row>
    <row r="5740" spans="1:26" x14ac:dyDescent="0.25">
      <c r="A5740" t="s">
        <v>7695</v>
      </c>
      <c r="B5740" s="1">
        <v>45266</v>
      </c>
      <c r="C5740" t="s">
        <v>2008</v>
      </c>
      <c r="D5740" t="s">
        <v>50</v>
      </c>
      <c r="E5740" t="s">
        <v>29</v>
      </c>
      <c r="F5740" t="s">
        <v>30</v>
      </c>
      <c r="G5740" t="s">
        <v>31</v>
      </c>
      <c r="H5740">
        <v>6</v>
      </c>
      <c r="I5740">
        <v>1904</v>
      </c>
      <c r="J5740">
        <v>25</v>
      </c>
      <c r="K5740">
        <v>8568</v>
      </c>
      <c r="L5740">
        <v>777.1</v>
      </c>
      <c r="M5740" t="s">
        <v>43</v>
      </c>
      <c r="N5740" t="s">
        <v>33</v>
      </c>
      <c r="O5740">
        <v>3</v>
      </c>
      <c r="P5740">
        <v>2023</v>
      </c>
      <c r="Q5740">
        <v>12</v>
      </c>
      <c r="R5740" t="s">
        <v>54</v>
      </c>
      <c r="S5740">
        <v>4</v>
      </c>
      <c r="T5740">
        <v>49</v>
      </c>
      <c r="U5740">
        <v>2</v>
      </c>
      <c r="V5740">
        <v>3</v>
      </c>
      <c r="W5740" t="s">
        <v>83</v>
      </c>
      <c r="X5740" t="s">
        <v>47</v>
      </c>
      <c r="Y5740">
        <v>285600</v>
      </c>
      <c r="Z5740">
        <v>0.09</v>
      </c>
    </row>
    <row r="5741" spans="1:26" x14ac:dyDescent="0.25">
      <c r="A5741" t="s">
        <v>7696</v>
      </c>
      <c r="B5741" s="1">
        <v>45005</v>
      </c>
      <c r="C5741" t="s">
        <v>360</v>
      </c>
      <c r="D5741" t="s">
        <v>28</v>
      </c>
      <c r="E5741" t="s">
        <v>51</v>
      </c>
      <c r="F5741" t="s">
        <v>30</v>
      </c>
      <c r="G5741" t="s">
        <v>64</v>
      </c>
      <c r="H5741">
        <v>8</v>
      </c>
      <c r="I5741">
        <v>106</v>
      </c>
      <c r="J5741">
        <v>27</v>
      </c>
      <c r="K5741">
        <v>619.04</v>
      </c>
      <c r="L5741">
        <v>111.04</v>
      </c>
      <c r="M5741" t="s">
        <v>43</v>
      </c>
      <c r="N5741" t="s">
        <v>33</v>
      </c>
      <c r="O5741">
        <v>7</v>
      </c>
      <c r="P5741">
        <v>2023</v>
      </c>
      <c r="Q5741">
        <v>3</v>
      </c>
      <c r="R5741" t="s">
        <v>105</v>
      </c>
      <c r="S5741">
        <v>1</v>
      </c>
      <c r="T5741">
        <v>12</v>
      </c>
      <c r="U5741">
        <v>4</v>
      </c>
      <c r="V5741">
        <v>1</v>
      </c>
      <c r="W5741" t="s">
        <v>60</v>
      </c>
      <c r="X5741" t="s">
        <v>47</v>
      </c>
      <c r="Y5741">
        <v>22896</v>
      </c>
      <c r="Z5741">
        <v>0.18</v>
      </c>
    </row>
    <row r="5742" spans="1:26" x14ac:dyDescent="0.25">
      <c r="A5742" t="s">
        <v>7697</v>
      </c>
      <c r="B5742" s="1">
        <v>45250</v>
      </c>
      <c r="C5742" t="s">
        <v>510</v>
      </c>
      <c r="D5742" t="s">
        <v>50</v>
      </c>
      <c r="E5742" t="s">
        <v>58</v>
      </c>
      <c r="F5742" t="s">
        <v>30</v>
      </c>
      <c r="G5742" t="s">
        <v>64</v>
      </c>
      <c r="H5742">
        <v>10</v>
      </c>
      <c r="I5742">
        <v>4055</v>
      </c>
      <c r="J5742">
        <v>28</v>
      </c>
      <c r="K5742">
        <v>29196</v>
      </c>
      <c r="L5742">
        <v>3337.55</v>
      </c>
      <c r="M5742" t="s">
        <v>65</v>
      </c>
      <c r="N5742" t="s">
        <v>66</v>
      </c>
      <c r="O5742">
        <v>6</v>
      </c>
      <c r="P5742">
        <v>2023</v>
      </c>
      <c r="Q5742">
        <v>11</v>
      </c>
      <c r="R5742" t="s">
        <v>92</v>
      </c>
      <c r="S5742">
        <v>4</v>
      </c>
      <c r="T5742">
        <v>47</v>
      </c>
      <c r="U5742">
        <v>4</v>
      </c>
      <c r="V5742">
        <v>1</v>
      </c>
      <c r="W5742" t="s">
        <v>60</v>
      </c>
      <c r="X5742" t="s">
        <v>47</v>
      </c>
      <c r="Y5742">
        <v>1135400</v>
      </c>
      <c r="Z5742">
        <v>0.11</v>
      </c>
    </row>
    <row r="5743" spans="1:26" x14ac:dyDescent="0.25">
      <c r="A5743" t="s">
        <v>7698</v>
      </c>
      <c r="B5743" s="1">
        <v>45029</v>
      </c>
      <c r="C5743" t="s">
        <v>1624</v>
      </c>
      <c r="D5743" t="s">
        <v>39</v>
      </c>
      <c r="E5743" t="s">
        <v>58</v>
      </c>
      <c r="F5743" t="s">
        <v>30</v>
      </c>
      <c r="G5743" t="s">
        <v>64</v>
      </c>
      <c r="H5743">
        <v>6</v>
      </c>
      <c r="I5743">
        <v>3749</v>
      </c>
      <c r="J5743">
        <v>11</v>
      </c>
      <c r="K5743">
        <v>20019.66</v>
      </c>
      <c r="L5743">
        <v>1286.0999999999999</v>
      </c>
      <c r="M5743" t="s">
        <v>65</v>
      </c>
      <c r="N5743" t="s">
        <v>44</v>
      </c>
      <c r="O5743">
        <v>2</v>
      </c>
      <c r="P5743">
        <v>2023</v>
      </c>
      <c r="Q5743">
        <v>4</v>
      </c>
      <c r="R5743" t="s">
        <v>100</v>
      </c>
      <c r="S5743">
        <v>2</v>
      </c>
      <c r="T5743">
        <v>15</v>
      </c>
      <c r="U5743">
        <v>3</v>
      </c>
      <c r="V5743">
        <v>4</v>
      </c>
      <c r="W5743" t="s">
        <v>73</v>
      </c>
      <c r="X5743" t="s">
        <v>47</v>
      </c>
      <c r="Y5743">
        <v>247434</v>
      </c>
      <c r="Z5743">
        <v>0.06</v>
      </c>
    </row>
    <row r="5744" spans="1:26" x14ac:dyDescent="0.25">
      <c r="A5744" t="s">
        <v>7699</v>
      </c>
      <c r="B5744" s="1">
        <v>45264</v>
      </c>
      <c r="C5744" t="s">
        <v>5174</v>
      </c>
      <c r="D5744" t="s">
        <v>28</v>
      </c>
      <c r="E5744" t="s">
        <v>40</v>
      </c>
      <c r="F5744" t="s">
        <v>30</v>
      </c>
      <c r="G5744" t="s">
        <v>86</v>
      </c>
      <c r="H5744">
        <v>4</v>
      </c>
      <c r="I5744">
        <v>629</v>
      </c>
      <c r="J5744">
        <v>4</v>
      </c>
      <c r="K5744">
        <v>2415.36</v>
      </c>
      <c r="L5744">
        <v>389.62</v>
      </c>
      <c r="M5744" t="s">
        <v>43</v>
      </c>
      <c r="N5744" t="s">
        <v>66</v>
      </c>
      <c r="O5744">
        <v>3</v>
      </c>
      <c r="P5744">
        <v>2023</v>
      </c>
      <c r="Q5744">
        <v>12</v>
      </c>
      <c r="R5744" t="s">
        <v>54</v>
      </c>
      <c r="S5744">
        <v>4</v>
      </c>
      <c r="T5744">
        <v>49</v>
      </c>
      <c r="U5744">
        <v>2</v>
      </c>
      <c r="V5744">
        <v>1</v>
      </c>
      <c r="W5744" t="s">
        <v>60</v>
      </c>
      <c r="X5744" t="s">
        <v>47</v>
      </c>
      <c r="Y5744">
        <v>10064</v>
      </c>
      <c r="Z5744">
        <v>0.16</v>
      </c>
    </row>
    <row r="5745" spans="1:26" x14ac:dyDescent="0.25">
      <c r="A5745" t="s">
        <v>7700</v>
      </c>
      <c r="B5745" s="1">
        <v>44966</v>
      </c>
      <c r="C5745" t="s">
        <v>3460</v>
      </c>
      <c r="D5745" t="s">
        <v>50</v>
      </c>
      <c r="E5745" t="s">
        <v>29</v>
      </c>
      <c r="F5745" t="s">
        <v>41</v>
      </c>
      <c r="G5745" t="s">
        <v>42</v>
      </c>
      <c r="H5745">
        <v>3</v>
      </c>
      <c r="I5745">
        <v>2903</v>
      </c>
      <c r="J5745">
        <v>25</v>
      </c>
      <c r="K5745">
        <v>6531.75</v>
      </c>
      <c r="L5745">
        <v>599.28</v>
      </c>
      <c r="M5745" t="s">
        <v>32</v>
      </c>
      <c r="N5745" t="s">
        <v>33</v>
      </c>
      <c r="O5745">
        <v>6</v>
      </c>
      <c r="P5745">
        <v>2023</v>
      </c>
      <c r="Q5745">
        <v>2</v>
      </c>
      <c r="R5745" t="s">
        <v>67</v>
      </c>
      <c r="S5745">
        <v>1</v>
      </c>
      <c r="T5745">
        <v>6</v>
      </c>
      <c r="U5745">
        <v>2</v>
      </c>
      <c r="V5745">
        <v>4</v>
      </c>
      <c r="W5745" t="s">
        <v>73</v>
      </c>
      <c r="X5745" t="s">
        <v>47</v>
      </c>
      <c r="Y5745">
        <v>217725</v>
      </c>
      <c r="Z5745">
        <v>0.09</v>
      </c>
    </row>
    <row r="5746" spans="1:26" x14ac:dyDescent="0.25">
      <c r="A5746" t="s">
        <v>7701</v>
      </c>
      <c r="B5746" s="1">
        <v>45113</v>
      </c>
      <c r="C5746" t="s">
        <v>4261</v>
      </c>
      <c r="D5746" t="s">
        <v>39</v>
      </c>
      <c r="E5746" t="s">
        <v>58</v>
      </c>
      <c r="F5746" t="s">
        <v>52</v>
      </c>
      <c r="G5746" t="s">
        <v>79</v>
      </c>
      <c r="H5746">
        <v>3</v>
      </c>
      <c r="I5746">
        <v>2746</v>
      </c>
      <c r="J5746">
        <v>17</v>
      </c>
      <c r="K5746">
        <v>6837.54</v>
      </c>
      <c r="L5746">
        <v>1253.3599999999999</v>
      </c>
      <c r="M5746" t="s">
        <v>32</v>
      </c>
      <c r="N5746" t="s">
        <v>44</v>
      </c>
      <c r="O5746">
        <v>7</v>
      </c>
      <c r="P5746">
        <v>2023</v>
      </c>
      <c r="Q5746">
        <v>7</v>
      </c>
      <c r="R5746" t="s">
        <v>125</v>
      </c>
      <c r="S5746">
        <v>3</v>
      </c>
      <c r="T5746">
        <v>27</v>
      </c>
      <c r="U5746">
        <v>2</v>
      </c>
      <c r="V5746">
        <v>4</v>
      </c>
      <c r="W5746" t="s">
        <v>73</v>
      </c>
      <c r="X5746" t="s">
        <v>47</v>
      </c>
      <c r="Y5746">
        <v>140046</v>
      </c>
      <c r="Z5746">
        <v>0.18</v>
      </c>
    </row>
    <row r="5747" spans="1:26" x14ac:dyDescent="0.25">
      <c r="A5747" t="s">
        <v>7702</v>
      </c>
      <c r="B5747" s="1">
        <v>45255</v>
      </c>
      <c r="C5747" t="s">
        <v>282</v>
      </c>
      <c r="D5747" t="s">
        <v>28</v>
      </c>
      <c r="E5747" t="s">
        <v>29</v>
      </c>
      <c r="F5747" t="s">
        <v>52</v>
      </c>
      <c r="G5747" t="s">
        <v>91</v>
      </c>
      <c r="H5747">
        <v>7</v>
      </c>
      <c r="I5747">
        <v>132</v>
      </c>
      <c r="J5747">
        <v>26</v>
      </c>
      <c r="K5747">
        <v>683.76</v>
      </c>
      <c r="L5747">
        <v>97.48</v>
      </c>
      <c r="M5747" t="s">
        <v>65</v>
      </c>
      <c r="N5747" t="s">
        <v>66</v>
      </c>
      <c r="O5747">
        <v>2</v>
      </c>
      <c r="P5747">
        <v>2023</v>
      </c>
      <c r="Q5747">
        <v>11</v>
      </c>
      <c r="R5747" t="s">
        <v>92</v>
      </c>
      <c r="S5747">
        <v>4</v>
      </c>
      <c r="T5747">
        <v>47</v>
      </c>
      <c r="U5747">
        <v>4</v>
      </c>
      <c r="V5747">
        <v>6</v>
      </c>
      <c r="W5747" t="s">
        <v>35</v>
      </c>
      <c r="X5747" t="s">
        <v>36</v>
      </c>
      <c r="Y5747">
        <v>24024</v>
      </c>
      <c r="Z5747">
        <v>0.14000000000000001</v>
      </c>
    </row>
    <row r="5748" spans="1:26" x14ac:dyDescent="0.25">
      <c r="A5748" t="s">
        <v>7703</v>
      </c>
      <c r="B5748" s="1">
        <v>45054</v>
      </c>
      <c r="C5748" t="s">
        <v>3845</v>
      </c>
      <c r="D5748" t="s">
        <v>39</v>
      </c>
      <c r="E5748" t="s">
        <v>51</v>
      </c>
      <c r="F5748" t="s">
        <v>30</v>
      </c>
      <c r="G5748" t="s">
        <v>31</v>
      </c>
      <c r="H5748">
        <v>10</v>
      </c>
      <c r="I5748">
        <v>4031</v>
      </c>
      <c r="J5748">
        <v>18</v>
      </c>
      <c r="K5748">
        <v>33054.199999999997</v>
      </c>
      <c r="L5748">
        <v>4527.57</v>
      </c>
      <c r="M5748" t="s">
        <v>43</v>
      </c>
      <c r="N5748" t="s">
        <v>33</v>
      </c>
      <c r="O5748">
        <v>5</v>
      </c>
      <c r="P5748">
        <v>2023</v>
      </c>
      <c r="Q5748">
        <v>5</v>
      </c>
      <c r="R5748" t="s">
        <v>238</v>
      </c>
      <c r="S5748">
        <v>2</v>
      </c>
      <c r="T5748">
        <v>19</v>
      </c>
      <c r="U5748">
        <v>2</v>
      </c>
      <c r="V5748">
        <v>1</v>
      </c>
      <c r="W5748" t="s">
        <v>60</v>
      </c>
      <c r="X5748" t="s">
        <v>47</v>
      </c>
      <c r="Y5748">
        <v>725580</v>
      </c>
      <c r="Z5748">
        <v>0.14000000000000001</v>
      </c>
    </row>
    <row r="5749" spans="1:26" x14ac:dyDescent="0.25">
      <c r="A5749" t="s">
        <v>7704</v>
      </c>
      <c r="B5749" s="1">
        <v>45055</v>
      </c>
      <c r="C5749" t="s">
        <v>1021</v>
      </c>
      <c r="D5749" t="s">
        <v>63</v>
      </c>
      <c r="E5749" t="s">
        <v>40</v>
      </c>
      <c r="F5749" t="s">
        <v>30</v>
      </c>
      <c r="G5749" t="s">
        <v>64</v>
      </c>
      <c r="H5749">
        <v>2</v>
      </c>
      <c r="I5749">
        <v>131</v>
      </c>
      <c r="J5749">
        <v>13</v>
      </c>
      <c r="K5749">
        <v>227.94</v>
      </c>
      <c r="L5749">
        <v>29.07</v>
      </c>
      <c r="M5749" t="s">
        <v>43</v>
      </c>
      <c r="N5749" t="s">
        <v>66</v>
      </c>
      <c r="O5749">
        <v>7</v>
      </c>
      <c r="P5749">
        <v>2023</v>
      </c>
      <c r="Q5749">
        <v>5</v>
      </c>
      <c r="R5749" t="s">
        <v>238</v>
      </c>
      <c r="S5749">
        <v>2</v>
      </c>
      <c r="T5749">
        <v>19</v>
      </c>
      <c r="U5749">
        <v>2</v>
      </c>
      <c r="V5749">
        <v>2</v>
      </c>
      <c r="W5749" t="s">
        <v>76</v>
      </c>
      <c r="X5749" t="s">
        <v>47</v>
      </c>
      <c r="Y5749">
        <v>3406</v>
      </c>
      <c r="Z5749">
        <v>0.13</v>
      </c>
    </row>
    <row r="5750" spans="1:26" x14ac:dyDescent="0.25">
      <c r="A5750" t="s">
        <v>7705</v>
      </c>
      <c r="B5750" s="1">
        <v>44960</v>
      </c>
      <c r="C5750" t="s">
        <v>4601</v>
      </c>
      <c r="D5750" t="s">
        <v>63</v>
      </c>
      <c r="E5750" t="s">
        <v>40</v>
      </c>
      <c r="F5750" t="s">
        <v>52</v>
      </c>
      <c r="G5750" t="s">
        <v>79</v>
      </c>
      <c r="H5750">
        <v>5</v>
      </c>
      <c r="I5750">
        <v>1614</v>
      </c>
      <c r="J5750">
        <v>24</v>
      </c>
      <c r="K5750">
        <v>6133.2</v>
      </c>
      <c r="L5750">
        <v>536.15</v>
      </c>
      <c r="M5750" t="s">
        <v>65</v>
      </c>
      <c r="N5750" t="s">
        <v>33</v>
      </c>
      <c r="O5750">
        <v>6</v>
      </c>
      <c r="P5750">
        <v>2023</v>
      </c>
      <c r="Q5750">
        <v>2</v>
      </c>
      <c r="R5750" t="s">
        <v>67</v>
      </c>
      <c r="S5750">
        <v>1</v>
      </c>
      <c r="T5750">
        <v>5</v>
      </c>
      <c r="U5750">
        <v>1</v>
      </c>
      <c r="V5750">
        <v>5</v>
      </c>
      <c r="W5750" t="s">
        <v>46</v>
      </c>
      <c r="X5750" t="s">
        <v>47</v>
      </c>
      <c r="Y5750">
        <v>193680</v>
      </c>
      <c r="Z5750">
        <v>0.09</v>
      </c>
    </row>
    <row r="5751" spans="1:26" x14ac:dyDescent="0.25">
      <c r="A5751" t="s">
        <v>7706</v>
      </c>
      <c r="B5751" s="1">
        <v>45278</v>
      </c>
      <c r="C5751" t="s">
        <v>2439</v>
      </c>
      <c r="D5751" t="s">
        <v>28</v>
      </c>
      <c r="E5751" t="s">
        <v>51</v>
      </c>
      <c r="F5751" t="s">
        <v>52</v>
      </c>
      <c r="G5751" t="s">
        <v>79</v>
      </c>
      <c r="H5751">
        <v>7</v>
      </c>
      <c r="I5751">
        <v>548</v>
      </c>
      <c r="J5751">
        <v>20</v>
      </c>
      <c r="K5751">
        <v>3068.8</v>
      </c>
      <c r="L5751">
        <v>515.27</v>
      </c>
      <c r="M5751" t="s">
        <v>43</v>
      </c>
      <c r="N5751" t="s">
        <v>33</v>
      </c>
      <c r="O5751">
        <v>6</v>
      </c>
      <c r="P5751">
        <v>2023</v>
      </c>
      <c r="Q5751">
        <v>12</v>
      </c>
      <c r="R5751" t="s">
        <v>54</v>
      </c>
      <c r="S5751">
        <v>4</v>
      </c>
      <c r="T5751">
        <v>51</v>
      </c>
      <c r="U5751">
        <v>4</v>
      </c>
      <c r="V5751">
        <v>1</v>
      </c>
      <c r="W5751" t="s">
        <v>60</v>
      </c>
      <c r="X5751" t="s">
        <v>47</v>
      </c>
      <c r="Y5751">
        <v>76720</v>
      </c>
      <c r="Z5751">
        <v>0.17</v>
      </c>
    </row>
    <row r="5752" spans="1:26" x14ac:dyDescent="0.25">
      <c r="A5752" t="s">
        <v>7707</v>
      </c>
      <c r="B5752" s="1">
        <v>45285</v>
      </c>
      <c r="C5752" t="s">
        <v>4928</v>
      </c>
      <c r="D5752" t="s">
        <v>28</v>
      </c>
      <c r="E5752" t="s">
        <v>29</v>
      </c>
      <c r="F5752" t="s">
        <v>52</v>
      </c>
      <c r="G5752" t="s">
        <v>79</v>
      </c>
      <c r="H5752">
        <v>10</v>
      </c>
      <c r="I5752">
        <v>3394</v>
      </c>
      <c r="J5752">
        <v>21</v>
      </c>
      <c r="K5752">
        <v>26812.6</v>
      </c>
      <c r="L5752">
        <v>2401.35</v>
      </c>
      <c r="M5752" t="s">
        <v>32</v>
      </c>
      <c r="N5752" t="s">
        <v>33</v>
      </c>
      <c r="O5752">
        <v>5</v>
      </c>
      <c r="P5752">
        <v>2023</v>
      </c>
      <c r="Q5752">
        <v>12</v>
      </c>
      <c r="R5752" t="s">
        <v>54</v>
      </c>
      <c r="S5752">
        <v>4</v>
      </c>
      <c r="T5752">
        <v>52</v>
      </c>
      <c r="U5752">
        <v>5</v>
      </c>
      <c r="V5752">
        <v>1</v>
      </c>
      <c r="W5752" t="s">
        <v>60</v>
      </c>
      <c r="X5752" t="s">
        <v>47</v>
      </c>
      <c r="Y5752">
        <v>712740</v>
      </c>
      <c r="Z5752">
        <v>0.09</v>
      </c>
    </row>
    <row r="5753" spans="1:26" x14ac:dyDescent="0.25">
      <c r="A5753" t="s">
        <v>7708</v>
      </c>
      <c r="B5753" s="1">
        <v>45284</v>
      </c>
      <c r="C5753" t="s">
        <v>4564</v>
      </c>
      <c r="D5753" t="s">
        <v>50</v>
      </c>
      <c r="E5753" t="s">
        <v>58</v>
      </c>
      <c r="F5753" t="s">
        <v>30</v>
      </c>
      <c r="G5753" t="s">
        <v>64</v>
      </c>
      <c r="H5753">
        <v>1</v>
      </c>
      <c r="I5753">
        <v>1325</v>
      </c>
      <c r="J5753">
        <v>23</v>
      </c>
      <c r="K5753">
        <v>1020.25</v>
      </c>
      <c r="L5753">
        <v>108.13</v>
      </c>
      <c r="M5753" t="s">
        <v>65</v>
      </c>
      <c r="N5753" t="s">
        <v>33</v>
      </c>
      <c r="O5753">
        <v>6</v>
      </c>
      <c r="P5753">
        <v>2023</v>
      </c>
      <c r="Q5753">
        <v>12</v>
      </c>
      <c r="R5753" t="s">
        <v>54</v>
      </c>
      <c r="S5753">
        <v>4</v>
      </c>
      <c r="T5753">
        <v>52</v>
      </c>
      <c r="U5753">
        <v>5</v>
      </c>
      <c r="V5753">
        <v>0</v>
      </c>
      <c r="W5753" t="s">
        <v>55</v>
      </c>
      <c r="X5753" t="s">
        <v>36</v>
      </c>
      <c r="Y5753">
        <v>30475</v>
      </c>
      <c r="Z5753">
        <v>0.11</v>
      </c>
    </row>
    <row r="5754" spans="1:26" x14ac:dyDescent="0.25">
      <c r="A5754" t="s">
        <v>7709</v>
      </c>
      <c r="B5754" s="1">
        <v>44931</v>
      </c>
      <c r="C5754" t="s">
        <v>135</v>
      </c>
      <c r="D5754" t="s">
        <v>39</v>
      </c>
      <c r="E5754" t="s">
        <v>58</v>
      </c>
      <c r="F5754" t="s">
        <v>30</v>
      </c>
      <c r="G5754" t="s">
        <v>31</v>
      </c>
      <c r="H5754">
        <v>3</v>
      </c>
      <c r="I5754">
        <v>136</v>
      </c>
      <c r="J5754">
        <v>3</v>
      </c>
      <c r="K5754">
        <v>395.76</v>
      </c>
      <c r="L5754">
        <v>37.89</v>
      </c>
      <c r="M5754" t="s">
        <v>32</v>
      </c>
      <c r="N5754" t="s">
        <v>33</v>
      </c>
      <c r="O5754">
        <v>4</v>
      </c>
      <c r="P5754">
        <v>2023</v>
      </c>
      <c r="Q5754">
        <v>1</v>
      </c>
      <c r="R5754" t="s">
        <v>34</v>
      </c>
      <c r="S5754">
        <v>1</v>
      </c>
      <c r="T5754">
        <v>1</v>
      </c>
      <c r="U5754">
        <v>1</v>
      </c>
      <c r="V5754">
        <v>4</v>
      </c>
      <c r="W5754" t="s">
        <v>73</v>
      </c>
      <c r="X5754" t="s">
        <v>47</v>
      </c>
      <c r="Y5754">
        <v>1224</v>
      </c>
      <c r="Z5754">
        <v>0.1</v>
      </c>
    </row>
    <row r="5755" spans="1:26" x14ac:dyDescent="0.25">
      <c r="A5755" t="s">
        <v>7710</v>
      </c>
      <c r="B5755" s="1">
        <v>45199</v>
      </c>
      <c r="C5755" t="s">
        <v>4168</v>
      </c>
      <c r="D5755" t="s">
        <v>63</v>
      </c>
      <c r="E5755" t="s">
        <v>58</v>
      </c>
      <c r="F5755" t="s">
        <v>41</v>
      </c>
      <c r="G5755" t="s">
        <v>59</v>
      </c>
      <c r="H5755">
        <v>6</v>
      </c>
      <c r="I5755">
        <v>1285</v>
      </c>
      <c r="J5755">
        <v>6</v>
      </c>
      <c r="K5755">
        <v>7247.4</v>
      </c>
      <c r="L5755">
        <v>1336.19</v>
      </c>
      <c r="M5755" t="s">
        <v>43</v>
      </c>
      <c r="N5755" t="s">
        <v>33</v>
      </c>
      <c r="O5755">
        <v>6</v>
      </c>
      <c r="P5755">
        <v>2023</v>
      </c>
      <c r="Q5755">
        <v>9</v>
      </c>
      <c r="R5755" t="s">
        <v>80</v>
      </c>
      <c r="S5755">
        <v>3</v>
      </c>
      <c r="T5755">
        <v>39</v>
      </c>
      <c r="U5755">
        <v>5</v>
      </c>
      <c r="V5755">
        <v>6</v>
      </c>
      <c r="W5755" t="s">
        <v>35</v>
      </c>
      <c r="X5755" t="s">
        <v>36</v>
      </c>
      <c r="Y5755">
        <v>46260</v>
      </c>
      <c r="Z5755">
        <v>0.18</v>
      </c>
    </row>
    <row r="5756" spans="1:26" x14ac:dyDescent="0.25">
      <c r="A5756" t="s">
        <v>7711</v>
      </c>
      <c r="B5756" s="1">
        <v>45077</v>
      </c>
      <c r="C5756" t="s">
        <v>4207</v>
      </c>
      <c r="D5756" t="s">
        <v>63</v>
      </c>
      <c r="E5756" t="s">
        <v>51</v>
      </c>
      <c r="F5756" t="s">
        <v>30</v>
      </c>
      <c r="G5756" t="s">
        <v>86</v>
      </c>
      <c r="H5756">
        <v>3</v>
      </c>
      <c r="I5756">
        <v>1392</v>
      </c>
      <c r="J5756">
        <v>13</v>
      </c>
      <c r="K5756">
        <v>3633.12</v>
      </c>
      <c r="L5756">
        <v>639.96</v>
      </c>
      <c r="M5756" t="s">
        <v>32</v>
      </c>
      <c r="N5756" t="s">
        <v>33</v>
      </c>
      <c r="O5756">
        <v>6</v>
      </c>
      <c r="P5756">
        <v>2023</v>
      </c>
      <c r="Q5756">
        <v>5</v>
      </c>
      <c r="R5756" t="s">
        <v>238</v>
      </c>
      <c r="S5756">
        <v>2</v>
      </c>
      <c r="T5756">
        <v>22</v>
      </c>
      <c r="U5756">
        <v>5</v>
      </c>
      <c r="V5756">
        <v>3</v>
      </c>
      <c r="W5756" t="s">
        <v>83</v>
      </c>
      <c r="X5756" t="s">
        <v>47</v>
      </c>
      <c r="Y5756">
        <v>54288</v>
      </c>
      <c r="Z5756">
        <v>0.18</v>
      </c>
    </row>
    <row r="5757" spans="1:26" x14ac:dyDescent="0.25">
      <c r="A5757" t="s">
        <v>7712</v>
      </c>
      <c r="B5757" s="1">
        <v>45171</v>
      </c>
      <c r="C5757" t="s">
        <v>2742</v>
      </c>
      <c r="D5757" t="s">
        <v>63</v>
      </c>
      <c r="E5757" t="s">
        <v>51</v>
      </c>
      <c r="F5757" t="s">
        <v>52</v>
      </c>
      <c r="G5757" t="s">
        <v>79</v>
      </c>
      <c r="H5757">
        <v>10</v>
      </c>
      <c r="I5757">
        <v>472</v>
      </c>
      <c r="J5757">
        <v>15</v>
      </c>
      <c r="K5757">
        <v>4012</v>
      </c>
      <c r="L5757">
        <v>406.4</v>
      </c>
      <c r="M5757" t="s">
        <v>32</v>
      </c>
      <c r="N5757" t="s">
        <v>66</v>
      </c>
      <c r="O5757">
        <v>4</v>
      </c>
      <c r="P5757">
        <v>2023</v>
      </c>
      <c r="Q5757">
        <v>9</v>
      </c>
      <c r="R5757" t="s">
        <v>80</v>
      </c>
      <c r="S5757">
        <v>3</v>
      </c>
      <c r="T5757">
        <v>35</v>
      </c>
      <c r="U5757">
        <v>1</v>
      </c>
      <c r="V5757">
        <v>6</v>
      </c>
      <c r="W5757" t="s">
        <v>35</v>
      </c>
      <c r="X5757" t="s">
        <v>36</v>
      </c>
      <c r="Y5757">
        <v>70800</v>
      </c>
      <c r="Z5757">
        <v>0.1</v>
      </c>
    </row>
    <row r="5758" spans="1:26" x14ac:dyDescent="0.25">
      <c r="A5758" t="s">
        <v>7713</v>
      </c>
      <c r="B5758" s="1">
        <v>45172</v>
      </c>
      <c r="C5758" t="s">
        <v>4236</v>
      </c>
      <c r="D5758" t="s">
        <v>63</v>
      </c>
      <c r="E5758" t="s">
        <v>29</v>
      </c>
      <c r="F5758" t="s">
        <v>30</v>
      </c>
      <c r="G5758" t="s">
        <v>64</v>
      </c>
      <c r="H5758">
        <v>2</v>
      </c>
      <c r="I5758">
        <v>569</v>
      </c>
      <c r="J5758">
        <v>6</v>
      </c>
      <c r="K5758">
        <v>1069.72</v>
      </c>
      <c r="L5758">
        <v>134.09</v>
      </c>
      <c r="M5758" t="s">
        <v>32</v>
      </c>
      <c r="N5758" t="s">
        <v>33</v>
      </c>
      <c r="O5758">
        <v>2</v>
      </c>
      <c r="P5758">
        <v>2023</v>
      </c>
      <c r="Q5758">
        <v>9</v>
      </c>
      <c r="R5758" t="s">
        <v>80</v>
      </c>
      <c r="S5758">
        <v>3</v>
      </c>
      <c r="T5758">
        <v>36</v>
      </c>
      <c r="U5758">
        <v>2</v>
      </c>
      <c r="V5758">
        <v>0</v>
      </c>
      <c r="W5758" t="s">
        <v>55</v>
      </c>
      <c r="X5758" t="s">
        <v>36</v>
      </c>
      <c r="Y5758">
        <v>6828</v>
      </c>
      <c r="Z5758">
        <v>0.13</v>
      </c>
    </row>
    <row r="5759" spans="1:26" x14ac:dyDescent="0.25">
      <c r="A5759" t="s">
        <v>7714</v>
      </c>
      <c r="B5759" s="1">
        <v>45241</v>
      </c>
      <c r="C5759" t="s">
        <v>7025</v>
      </c>
      <c r="D5759" t="s">
        <v>50</v>
      </c>
      <c r="E5759" t="s">
        <v>51</v>
      </c>
      <c r="F5759" t="s">
        <v>30</v>
      </c>
      <c r="G5759" t="s">
        <v>31</v>
      </c>
      <c r="H5759">
        <v>6</v>
      </c>
      <c r="I5759">
        <v>1547</v>
      </c>
      <c r="J5759">
        <v>28</v>
      </c>
      <c r="K5759">
        <v>6683.04</v>
      </c>
      <c r="L5759">
        <v>358.63</v>
      </c>
      <c r="M5759" t="s">
        <v>65</v>
      </c>
      <c r="N5759" t="s">
        <v>33</v>
      </c>
      <c r="O5759">
        <v>4</v>
      </c>
      <c r="P5759">
        <v>2023</v>
      </c>
      <c r="Q5759">
        <v>11</v>
      </c>
      <c r="R5759" t="s">
        <v>92</v>
      </c>
      <c r="S5759">
        <v>4</v>
      </c>
      <c r="T5759">
        <v>45</v>
      </c>
      <c r="U5759">
        <v>2</v>
      </c>
      <c r="V5759">
        <v>6</v>
      </c>
      <c r="W5759" t="s">
        <v>35</v>
      </c>
      <c r="X5759" t="s">
        <v>36</v>
      </c>
      <c r="Y5759">
        <v>259896</v>
      </c>
      <c r="Z5759">
        <v>0.05</v>
      </c>
    </row>
    <row r="5760" spans="1:26" x14ac:dyDescent="0.25">
      <c r="A5760" t="s">
        <v>7715</v>
      </c>
      <c r="B5760" s="1">
        <v>45048</v>
      </c>
      <c r="C5760" t="s">
        <v>1386</v>
      </c>
      <c r="D5760" t="s">
        <v>63</v>
      </c>
      <c r="E5760" t="s">
        <v>29</v>
      </c>
      <c r="F5760" t="s">
        <v>41</v>
      </c>
      <c r="G5760" t="s">
        <v>59</v>
      </c>
      <c r="H5760">
        <v>10</v>
      </c>
      <c r="I5760">
        <v>3445</v>
      </c>
      <c r="J5760">
        <v>10</v>
      </c>
      <c r="K5760">
        <v>31005</v>
      </c>
      <c r="L5760">
        <v>4458.24</v>
      </c>
      <c r="M5760" t="s">
        <v>43</v>
      </c>
      <c r="N5760" t="s">
        <v>66</v>
      </c>
      <c r="O5760">
        <v>3</v>
      </c>
      <c r="P5760">
        <v>2023</v>
      </c>
      <c r="Q5760">
        <v>5</v>
      </c>
      <c r="R5760" t="s">
        <v>238</v>
      </c>
      <c r="S5760">
        <v>2</v>
      </c>
      <c r="T5760">
        <v>18</v>
      </c>
      <c r="U5760">
        <v>1</v>
      </c>
      <c r="V5760">
        <v>2</v>
      </c>
      <c r="W5760" t="s">
        <v>76</v>
      </c>
      <c r="X5760" t="s">
        <v>47</v>
      </c>
      <c r="Y5760">
        <v>344500</v>
      </c>
      <c r="Z5760">
        <v>0.14000000000000001</v>
      </c>
    </row>
    <row r="5761" spans="1:26" x14ac:dyDescent="0.25">
      <c r="A5761" t="s">
        <v>7716</v>
      </c>
      <c r="B5761" s="1">
        <v>45217</v>
      </c>
      <c r="C5761" t="s">
        <v>264</v>
      </c>
      <c r="D5761" t="s">
        <v>39</v>
      </c>
      <c r="E5761" t="s">
        <v>29</v>
      </c>
      <c r="F5761" t="s">
        <v>52</v>
      </c>
      <c r="G5761" t="s">
        <v>53</v>
      </c>
      <c r="H5761">
        <v>8</v>
      </c>
      <c r="I5761">
        <v>2344</v>
      </c>
      <c r="J5761">
        <v>4</v>
      </c>
      <c r="K5761">
        <v>18001.919999999998</v>
      </c>
      <c r="L5761">
        <v>983.37</v>
      </c>
      <c r="M5761" t="s">
        <v>65</v>
      </c>
      <c r="N5761" t="s">
        <v>66</v>
      </c>
      <c r="O5761">
        <v>3</v>
      </c>
      <c r="P5761">
        <v>2023</v>
      </c>
      <c r="Q5761">
        <v>10</v>
      </c>
      <c r="R5761" t="s">
        <v>45</v>
      </c>
      <c r="S5761">
        <v>4</v>
      </c>
      <c r="T5761">
        <v>42</v>
      </c>
      <c r="U5761">
        <v>3</v>
      </c>
      <c r="V5761">
        <v>3</v>
      </c>
      <c r="W5761" t="s">
        <v>83</v>
      </c>
      <c r="X5761" t="s">
        <v>47</v>
      </c>
      <c r="Y5761">
        <v>75008</v>
      </c>
      <c r="Z5761">
        <v>0.05</v>
      </c>
    </row>
    <row r="5762" spans="1:26" x14ac:dyDescent="0.25">
      <c r="A5762" t="s">
        <v>7717</v>
      </c>
      <c r="B5762" s="1">
        <v>44955</v>
      </c>
      <c r="C5762" t="s">
        <v>2100</v>
      </c>
      <c r="D5762" t="s">
        <v>39</v>
      </c>
      <c r="E5762" t="s">
        <v>58</v>
      </c>
      <c r="F5762" t="s">
        <v>52</v>
      </c>
      <c r="G5762" t="s">
        <v>91</v>
      </c>
      <c r="H5762">
        <v>5</v>
      </c>
      <c r="I5762">
        <v>2334</v>
      </c>
      <c r="J5762">
        <v>9</v>
      </c>
      <c r="K5762">
        <v>10619.7</v>
      </c>
      <c r="L5762">
        <v>2049.61</v>
      </c>
      <c r="M5762" t="s">
        <v>43</v>
      </c>
      <c r="N5762" t="s">
        <v>44</v>
      </c>
      <c r="O5762">
        <v>7</v>
      </c>
      <c r="P5762">
        <v>2023</v>
      </c>
      <c r="Q5762">
        <v>1</v>
      </c>
      <c r="R5762" t="s">
        <v>34</v>
      </c>
      <c r="S5762">
        <v>1</v>
      </c>
      <c r="T5762">
        <v>5</v>
      </c>
      <c r="U5762">
        <v>5</v>
      </c>
      <c r="V5762">
        <v>0</v>
      </c>
      <c r="W5762" t="s">
        <v>55</v>
      </c>
      <c r="X5762" t="s">
        <v>36</v>
      </c>
      <c r="Y5762">
        <v>105030</v>
      </c>
      <c r="Z5762">
        <v>0.19</v>
      </c>
    </row>
    <row r="5763" spans="1:26" x14ac:dyDescent="0.25">
      <c r="A5763" t="s">
        <v>7718</v>
      </c>
      <c r="B5763" s="1">
        <v>45215</v>
      </c>
      <c r="C5763" t="s">
        <v>3341</v>
      </c>
      <c r="D5763" t="s">
        <v>50</v>
      </c>
      <c r="E5763" t="s">
        <v>58</v>
      </c>
      <c r="F5763" t="s">
        <v>30</v>
      </c>
      <c r="G5763" t="s">
        <v>31</v>
      </c>
      <c r="H5763">
        <v>8</v>
      </c>
      <c r="I5763">
        <v>4368</v>
      </c>
      <c r="J5763">
        <v>8</v>
      </c>
      <c r="K5763">
        <v>32148.48</v>
      </c>
      <c r="L5763">
        <v>4655.03</v>
      </c>
      <c r="M5763" t="s">
        <v>32</v>
      </c>
      <c r="N5763" t="s">
        <v>44</v>
      </c>
      <c r="O5763">
        <v>1</v>
      </c>
      <c r="P5763">
        <v>2023</v>
      </c>
      <c r="Q5763">
        <v>10</v>
      </c>
      <c r="R5763" t="s">
        <v>45</v>
      </c>
      <c r="S5763">
        <v>4</v>
      </c>
      <c r="T5763">
        <v>42</v>
      </c>
      <c r="U5763">
        <v>3</v>
      </c>
      <c r="V5763">
        <v>1</v>
      </c>
      <c r="W5763" t="s">
        <v>60</v>
      </c>
      <c r="X5763" t="s">
        <v>47</v>
      </c>
      <c r="Y5763">
        <v>279552</v>
      </c>
      <c r="Z5763">
        <v>0.14000000000000001</v>
      </c>
    </row>
    <row r="5764" spans="1:26" x14ac:dyDescent="0.25">
      <c r="A5764" t="s">
        <v>7719</v>
      </c>
      <c r="B5764" s="1">
        <v>44979</v>
      </c>
      <c r="C5764" t="s">
        <v>147</v>
      </c>
      <c r="D5764" t="s">
        <v>28</v>
      </c>
      <c r="E5764" t="s">
        <v>58</v>
      </c>
      <c r="F5764" t="s">
        <v>30</v>
      </c>
      <c r="G5764" t="s">
        <v>86</v>
      </c>
      <c r="H5764">
        <v>9</v>
      </c>
      <c r="I5764">
        <v>308</v>
      </c>
      <c r="J5764">
        <v>1</v>
      </c>
      <c r="K5764">
        <v>2744.28</v>
      </c>
      <c r="L5764">
        <v>407.35</v>
      </c>
      <c r="M5764" t="s">
        <v>65</v>
      </c>
      <c r="N5764" t="s">
        <v>44</v>
      </c>
      <c r="O5764">
        <v>3</v>
      </c>
      <c r="P5764">
        <v>2023</v>
      </c>
      <c r="Q5764">
        <v>2</v>
      </c>
      <c r="R5764" t="s">
        <v>67</v>
      </c>
      <c r="S5764">
        <v>1</v>
      </c>
      <c r="T5764">
        <v>8</v>
      </c>
      <c r="U5764">
        <v>4</v>
      </c>
      <c r="V5764">
        <v>3</v>
      </c>
      <c r="W5764" t="s">
        <v>83</v>
      </c>
      <c r="X5764" t="s">
        <v>47</v>
      </c>
      <c r="Y5764">
        <v>2772</v>
      </c>
      <c r="Z5764">
        <v>0.15</v>
      </c>
    </row>
    <row r="5765" spans="1:26" x14ac:dyDescent="0.25">
      <c r="A5765" t="s">
        <v>7720</v>
      </c>
      <c r="B5765" s="1">
        <v>45267</v>
      </c>
      <c r="C5765" t="s">
        <v>6487</v>
      </c>
      <c r="D5765" t="s">
        <v>50</v>
      </c>
      <c r="E5765" t="s">
        <v>51</v>
      </c>
      <c r="F5765" t="s">
        <v>30</v>
      </c>
      <c r="G5765" t="s">
        <v>86</v>
      </c>
      <c r="H5765">
        <v>10</v>
      </c>
      <c r="I5765">
        <v>2798</v>
      </c>
      <c r="J5765">
        <v>4</v>
      </c>
      <c r="K5765">
        <v>26860.799999999999</v>
      </c>
      <c r="L5765">
        <v>3167.64</v>
      </c>
      <c r="M5765" t="s">
        <v>43</v>
      </c>
      <c r="N5765" t="s">
        <v>33</v>
      </c>
      <c r="O5765">
        <v>3</v>
      </c>
      <c r="P5765">
        <v>2023</v>
      </c>
      <c r="Q5765">
        <v>12</v>
      </c>
      <c r="R5765" t="s">
        <v>54</v>
      </c>
      <c r="S5765">
        <v>4</v>
      </c>
      <c r="T5765">
        <v>49</v>
      </c>
      <c r="U5765">
        <v>2</v>
      </c>
      <c r="V5765">
        <v>4</v>
      </c>
      <c r="W5765" t="s">
        <v>73</v>
      </c>
      <c r="X5765" t="s">
        <v>47</v>
      </c>
      <c r="Y5765">
        <v>111920</v>
      </c>
      <c r="Z5765">
        <v>0.12</v>
      </c>
    </row>
    <row r="5766" spans="1:26" x14ac:dyDescent="0.25">
      <c r="A5766" t="s">
        <v>7721</v>
      </c>
      <c r="B5766" s="1">
        <v>44934</v>
      </c>
      <c r="C5766" t="s">
        <v>2261</v>
      </c>
      <c r="D5766" t="s">
        <v>39</v>
      </c>
      <c r="E5766" t="s">
        <v>58</v>
      </c>
      <c r="F5766" t="s">
        <v>41</v>
      </c>
      <c r="G5766" t="s">
        <v>59</v>
      </c>
      <c r="H5766">
        <v>6</v>
      </c>
      <c r="I5766">
        <v>1444</v>
      </c>
      <c r="J5766">
        <v>24</v>
      </c>
      <c r="K5766">
        <v>6584.64</v>
      </c>
      <c r="L5766">
        <v>832.82</v>
      </c>
      <c r="M5766" t="s">
        <v>65</v>
      </c>
      <c r="N5766" t="s">
        <v>44</v>
      </c>
      <c r="O5766">
        <v>7</v>
      </c>
      <c r="P5766">
        <v>2023</v>
      </c>
      <c r="Q5766">
        <v>1</v>
      </c>
      <c r="R5766" t="s">
        <v>34</v>
      </c>
      <c r="S5766">
        <v>1</v>
      </c>
      <c r="T5766">
        <v>2</v>
      </c>
      <c r="U5766">
        <v>2</v>
      </c>
      <c r="V5766">
        <v>0</v>
      </c>
      <c r="W5766" t="s">
        <v>55</v>
      </c>
      <c r="X5766" t="s">
        <v>36</v>
      </c>
      <c r="Y5766">
        <v>207936</v>
      </c>
      <c r="Z5766">
        <v>0.13</v>
      </c>
    </row>
    <row r="5767" spans="1:26" x14ac:dyDescent="0.25">
      <c r="A5767" t="s">
        <v>7722</v>
      </c>
      <c r="B5767" s="1">
        <v>44951</v>
      </c>
      <c r="C5767" t="s">
        <v>3746</v>
      </c>
      <c r="D5767" t="s">
        <v>63</v>
      </c>
      <c r="E5767" t="s">
        <v>29</v>
      </c>
      <c r="F5767" t="s">
        <v>41</v>
      </c>
      <c r="G5767" t="s">
        <v>116</v>
      </c>
      <c r="H5767">
        <v>1</v>
      </c>
      <c r="I5767">
        <v>1169</v>
      </c>
      <c r="J5767">
        <v>3</v>
      </c>
      <c r="K5767">
        <v>1133.93</v>
      </c>
      <c r="L5767">
        <v>84.43</v>
      </c>
      <c r="M5767" t="s">
        <v>32</v>
      </c>
      <c r="N5767" t="s">
        <v>66</v>
      </c>
      <c r="O5767">
        <v>4</v>
      </c>
      <c r="P5767">
        <v>2023</v>
      </c>
      <c r="Q5767">
        <v>1</v>
      </c>
      <c r="R5767" t="s">
        <v>34</v>
      </c>
      <c r="S5767">
        <v>1</v>
      </c>
      <c r="T5767">
        <v>4</v>
      </c>
      <c r="U5767">
        <v>4</v>
      </c>
      <c r="V5767">
        <v>3</v>
      </c>
      <c r="W5767" t="s">
        <v>83</v>
      </c>
      <c r="X5767" t="s">
        <v>47</v>
      </c>
      <c r="Y5767">
        <v>3507</v>
      </c>
      <c r="Z5767">
        <v>7.0000000000000007E-2</v>
      </c>
    </row>
    <row r="5768" spans="1:26" x14ac:dyDescent="0.25">
      <c r="A5768" t="s">
        <v>7723</v>
      </c>
      <c r="B5768" s="1">
        <v>45195</v>
      </c>
      <c r="C5768" t="s">
        <v>2184</v>
      </c>
      <c r="D5768" t="s">
        <v>39</v>
      </c>
      <c r="E5768" t="s">
        <v>40</v>
      </c>
      <c r="F5768" t="s">
        <v>30</v>
      </c>
      <c r="G5768" t="s">
        <v>31</v>
      </c>
      <c r="H5768">
        <v>8</v>
      </c>
      <c r="I5768">
        <v>4905</v>
      </c>
      <c r="J5768">
        <v>11</v>
      </c>
      <c r="K5768">
        <v>34923.599999999999</v>
      </c>
      <c r="L5768">
        <v>6533.64</v>
      </c>
      <c r="M5768" t="s">
        <v>43</v>
      </c>
      <c r="N5768" t="s">
        <v>33</v>
      </c>
      <c r="O5768">
        <v>3</v>
      </c>
      <c r="P5768">
        <v>2023</v>
      </c>
      <c r="Q5768">
        <v>9</v>
      </c>
      <c r="R5768" t="s">
        <v>80</v>
      </c>
      <c r="S5768">
        <v>3</v>
      </c>
      <c r="T5768">
        <v>39</v>
      </c>
      <c r="U5768">
        <v>5</v>
      </c>
      <c r="V5768">
        <v>2</v>
      </c>
      <c r="W5768" t="s">
        <v>76</v>
      </c>
      <c r="X5768" t="s">
        <v>47</v>
      </c>
      <c r="Y5768">
        <v>431640</v>
      </c>
      <c r="Z5768">
        <v>0.19</v>
      </c>
    </row>
    <row r="5769" spans="1:26" x14ac:dyDescent="0.25">
      <c r="A5769" t="s">
        <v>7724</v>
      </c>
      <c r="B5769" s="1">
        <v>45195</v>
      </c>
      <c r="C5769" t="s">
        <v>3351</v>
      </c>
      <c r="D5769" t="s">
        <v>28</v>
      </c>
      <c r="E5769" t="s">
        <v>29</v>
      </c>
      <c r="F5769" t="s">
        <v>52</v>
      </c>
      <c r="G5769" t="s">
        <v>79</v>
      </c>
      <c r="H5769">
        <v>8</v>
      </c>
      <c r="I5769">
        <v>1785</v>
      </c>
      <c r="J5769">
        <v>2</v>
      </c>
      <c r="K5769">
        <v>13994.4</v>
      </c>
      <c r="L5769">
        <v>2748.33</v>
      </c>
      <c r="M5769" t="s">
        <v>65</v>
      </c>
      <c r="N5769" t="s">
        <v>33</v>
      </c>
      <c r="O5769">
        <v>7</v>
      </c>
      <c r="P5769">
        <v>2023</v>
      </c>
      <c r="Q5769">
        <v>9</v>
      </c>
      <c r="R5769" t="s">
        <v>80</v>
      </c>
      <c r="S5769">
        <v>3</v>
      </c>
      <c r="T5769">
        <v>39</v>
      </c>
      <c r="U5769">
        <v>5</v>
      </c>
      <c r="V5769">
        <v>2</v>
      </c>
      <c r="W5769" t="s">
        <v>76</v>
      </c>
      <c r="X5769" t="s">
        <v>47</v>
      </c>
      <c r="Y5769">
        <v>28560</v>
      </c>
      <c r="Z5769">
        <v>0.2</v>
      </c>
    </row>
    <row r="5770" spans="1:26" x14ac:dyDescent="0.25">
      <c r="A5770" t="s">
        <v>7725</v>
      </c>
      <c r="B5770" s="1">
        <v>45106</v>
      </c>
      <c r="C5770" t="s">
        <v>876</v>
      </c>
      <c r="D5770" t="s">
        <v>50</v>
      </c>
      <c r="E5770" t="s">
        <v>51</v>
      </c>
      <c r="F5770" t="s">
        <v>30</v>
      </c>
      <c r="G5770" t="s">
        <v>86</v>
      </c>
      <c r="H5770">
        <v>2</v>
      </c>
      <c r="I5770">
        <v>4603</v>
      </c>
      <c r="J5770">
        <v>22</v>
      </c>
      <c r="K5770">
        <v>7180.68</v>
      </c>
      <c r="L5770">
        <v>741.68</v>
      </c>
      <c r="M5770" t="s">
        <v>65</v>
      </c>
      <c r="N5770" t="s">
        <v>66</v>
      </c>
      <c r="O5770">
        <v>1</v>
      </c>
      <c r="P5770">
        <v>2023</v>
      </c>
      <c r="Q5770">
        <v>6</v>
      </c>
      <c r="R5770" t="s">
        <v>95</v>
      </c>
      <c r="S5770">
        <v>2</v>
      </c>
      <c r="T5770">
        <v>26</v>
      </c>
      <c r="U5770">
        <v>5</v>
      </c>
      <c r="V5770">
        <v>4</v>
      </c>
      <c r="W5770" t="s">
        <v>73</v>
      </c>
      <c r="X5770" t="s">
        <v>47</v>
      </c>
      <c r="Y5770">
        <v>202532</v>
      </c>
      <c r="Z5770">
        <v>0.1</v>
      </c>
    </row>
    <row r="5771" spans="1:26" x14ac:dyDescent="0.25">
      <c r="A5771" t="s">
        <v>7726</v>
      </c>
      <c r="B5771" s="1">
        <v>45040</v>
      </c>
      <c r="C5771" t="s">
        <v>2657</v>
      </c>
      <c r="D5771" t="s">
        <v>28</v>
      </c>
      <c r="E5771" t="s">
        <v>40</v>
      </c>
      <c r="F5771" t="s">
        <v>30</v>
      </c>
      <c r="G5771" t="s">
        <v>64</v>
      </c>
      <c r="H5771">
        <v>1</v>
      </c>
      <c r="I5771">
        <v>2717</v>
      </c>
      <c r="J5771">
        <v>29</v>
      </c>
      <c r="K5771">
        <v>1929.07</v>
      </c>
      <c r="L5771">
        <v>175.83</v>
      </c>
      <c r="M5771" t="s">
        <v>32</v>
      </c>
      <c r="N5771" t="s">
        <v>66</v>
      </c>
      <c r="O5771">
        <v>6</v>
      </c>
      <c r="P5771">
        <v>2023</v>
      </c>
      <c r="Q5771">
        <v>4</v>
      </c>
      <c r="R5771" t="s">
        <v>100</v>
      </c>
      <c r="S5771">
        <v>2</v>
      </c>
      <c r="T5771">
        <v>17</v>
      </c>
      <c r="U5771">
        <v>5</v>
      </c>
      <c r="V5771">
        <v>1</v>
      </c>
      <c r="W5771" t="s">
        <v>60</v>
      </c>
      <c r="X5771" t="s">
        <v>47</v>
      </c>
      <c r="Y5771">
        <v>78793</v>
      </c>
      <c r="Z5771">
        <v>0.09</v>
      </c>
    </row>
    <row r="5772" spans="1:26" x14ac:dyDescent="0.25">
      <c r="A5772" t="s">
        <v>7727</v>
      </c>
      <c r="B5772" s="1">
        <v>45284</v>
      </c>
      <c r="C5772" t="s">
        <v>4143</v>
      </c>
      <c r="D5772" t="s">
        <v>63</v>
      </c>
      <c r="E5772" t="s">
        <v>58</v>
      </c>
      <c r="F5772" t="s">
        <v>52</v>
      </c>
      <c r="G5772" t="s">
        <v>53</v>
      </c>
      <c r="H5772">
        <v>1</v>
      </c>
      <c r="I5772">
        <v>804</v>
      </c>
      <c r="J5772">
        <v>3</v>
      </c>
      <c r="K5772">
        <v>779.88</v>
      </c>
      <c r="L5772">
        <v>125.49</v>
      </c>
      <c r="M5772" t="s">
        <v>65</v>
      </c>
      <c r="N5772" t="s">
        <v>33</v>
      </c>
      <c r="O5772">
        <v>7</v>
      </c>
      <c r="P5772">
        <v>2023</v>
      </c>
      <c r="Q5772">
        <v>12</v>
      </c>
      <c r="R5772" t="s">
        <v>54</v>
      </c>
      <c r="S5772">
        <v>4</v>
      </c>
      <c r="T5772">
        <v>52</v>
      </c>
      <c r="U5772">
        <v>5</v>
      </c>
      <c r="V5772">
        <v>0</v>
      </c>
      <c r="W5772" t="s">
        <v>55</v>
      </c>
      <c r="X5772" t="s">
        <v>36</v>
      </c>
      <c r="Y5772">
        <v>2412</v>
      </c>
      <c r="Z5772">
        <v>0.16</v>
      </c>
    </row>
    <row r="5773" spans="1:26" x14ac:dyDescent="0.25">
      <c r="A5773" t="s">
        <v>7728</v>
      </c>
      <c r="B5773" s="1">
        <v>45091</v>
      </c>
      <c r="C5773" t="s">
        <v>2991</v>
      </c>
      <c r="D5773" t="s">
        <v>39</v>
      </c>
      <c r="E5773" t="s">
        <v>29</v>
      </c>
      <c r="F5773" t="s">
        <v>41</v>
      </c>
      <c r="G5773" t="s">
        <v>116</v>
      </c>
      <c r="H5773">
        <v>4</v>
      </c>
      <c r="I5773">
        <v>2191</v>
      </c>
      <c r="J5773">
        <v>9</v>
      </c>
      <c r="K5773">
        <v>7975.24</v>
      </c>
      <c r="L5773">
        <v>474.67</v>
      </c>
      <c r="M5773" t="s">
        <v>32</v>
      </c>
      <c r="N5773" t="s">
        <v>44</v>
      </c>
      <c r="O5773">
        <v>4</v>
      </c>
      <c r="P5773">
        <v>2023</v>
      </c>
      <c r="Q5773">
        <v>6</v>
      </c>
      <c r="R5773" t="s">
        <v>95</v>
      </c>
      <c r="S5773">
        <v>2</v>
      </c>
      <c r="T5773">
        <v>24</v>
      </c>
      <c r="U5773">
        <v>3</v>
      </c>
      <c r="V5773">
        <v>3</v>
      </c>
      <c r="W5773" t="s">
        <v>83</v>
      </c>
      <c r="X5773" t="s">
        <v>47</v>
      </c>
      <c r="Y5773">
        <v>78876</v>
      </c>
      <c r="Z5773">
        <v>0.06</v>
      </c>
    </row>
    <row r="5774" spans="1:26" x14ac:dyDescent="0.25">
      <c r="A5774" t="s">
        <v>7729</v>
      </c>
      <c r="B5774" s="1">
        <v>45230</v>
      </c>
      <c r="C5774" t="s">
        <v>1921</v>
      </c>
      <c r="D5774" t="s">
        <v>39</v>
      </c>
      <c r="E5774" t="s">
        <v>51</v>
      </c>
      <c r="F5774" t="s">
        <v>52</v>
      </c>
      <c r="G5774" t="s">
        <v>91</v>
      </c>
      <c r="H5774">
        <v>8</v>
      </c>
      <c r="I5774">
        <v>3375</v>
      </c>
      <c r="J5774">
        <v>9</v>
      </c>
      <c r="K5774">
        <v>24570</v>
      </c>
      <c r="L5774">
        <v>4811.49</v>
      </c>
      <c r="M5774" t="s">
        <v>32</v>
      </c>
      <c r="N5774" t="s">
        <v>66</v>
      </c>
      <c r="O5774">
        <v>6</v>
      </c>
      <c r="P5774">
        <v>2023</v>
      </c>
      <c r="Q5774">
        <v>10</v>
      </c>
      <c r="R5774" t="s">
        <v>45</v>
      </c>
      <c r="S5774">
        <v>4</v>
      </c>
      <c r="T5774">
        <v>44</v>
      </c>
      <c r="U5774">
        <v>5</v>
      </c>
      <c r="V5774">
        <v>2</v>
      </c>
      <c r="W5774" t="s">
        <v>76</v>
      </c>
      <c r="X5774" t="s">
        <v>47</v>
      </c>
      <c r="Y5774">
        <v>243000</v>
      </c>
      <c r="Z5774">
        <v>0.2</v>
      </c>
    </row>
    <row r="5775" spans="1:26" x14ac:dyDescent="0.25">
      <c r="A5775" t="s">
        <v>7730</v>
      </c>
      <c r="B5775" s="1">
        <v>45054</v>
      </c>
      <c r="C5775" t="s">
        <v>2586</v>
      </c>
      <c r="D5775" t="s">
        <v>63</v>
      </c>
      <c r="E5775" t="s">
        <v>40</v>
      </c>
      <c r="F5775" t="s">
        <v>41</v>
      </c>
      <c r="G5775" t="s">
        <v>42</v>
      </c>
      <c r="H5775">
        <v>8</v>
      </c>
      <c r="I5775">
        <v>4904</v>
      </c>
      <c r="J5775">
        <v>5</v>
      </c>
      <c r="K5775">
        <v>37270.400000000001</v>
      </c>
      <c r="L5775">
        <v>6681.69</v>
      </c>
      <c r="M5775" t="s">
        <v>32</v>
      </c>
      <c r="N5775" t="s">
        <v>33</v>
      </c>
      <c r="O5775">
        <v>3</v>
      </c>
      <c r="P5775">
        <v>2023</v>
      </c>
      <c r="Q5775">
        <v>5</v>
      </c>
      <c r="R5775" t="s">
        <v>238</v>
      </c>
      <c r="S5775">
        <v>2</v>
      </c>
      <c r="T5775">
        <v>19</v>
      </c>
      <c r="U5775">
        <v>2</v>
      </c>
      <c r="V5775">
        <v>1</v>
      </c>
      <c r="W5775" t="s">
        <v>60</v>
      </c>
      <c r="X5775" t="s">
        <v>47</v>
      </c>
      <c r="Y5775">
        <v>196160</v>
      </c>
      <c r="Z5775">
        <v>0.18</v>
      </c>
    </row>
    <row r="5776" spans="1:26" x14ac:dyDescent="0.25">
      <c r="A5776" t="s">
        <v>7731</v>
      </c>
      <c r="B5776" s="1">
        <v>45132</v>
      </c>
      <c r="C5776" t="s">
        <v>1264</v>
      </c>
      <c r="D5776" t="s">
        <v>50</v>
      </c>
      <c r="E5776" t="s">
        <v>51</v>
      </c>
      <c r="F5776" t="s">
        <v>30</v>
      </c>
      <c r="G5776" t="s">
        <v>64</v>
      </c>
      <c r="H5776">
        <v>4</v>
      </c>
      <c r="I5776">
        <v>1269</v>
      </c>
      <c r="J5776">
        <v>14</v>
      </c>
      <c r="K5776">
        <v>4365.3599999999997</v>
      </c>
      <c r="L5776">
        <v>513.71</v>
      </c>
      <c r="M5776" t="s">
        <v>32</v>
      </c>
      <c r="N5776" t="s">
        <v>44</v>
      </c>
      <c r="O5776">
        <v>5</v>
      </c>
      <c r="P5776">
        <v>2023</v>
      </c>
      <c r="Q5776">
        <v>7</v>
      </c>
      <c r="R5776" t="s">
        <v>125</v>
      </c>
      <c r="S5776">
        <v>3</v>
      </c>
      <c r="T5776">
        <v>30</v>
      </c>
      <c r="U5776">
        <v>5</v>
      </c>
      <c r="V5776">
        <v>2</v>
      </c>
      <c r="W5776" t="s">
        <v>76</v>
      </c>
      <c r="X5776" t="s">
        <v>47</v>
      </c>
      <c r="Y5776">
        <v>71064</v>
      </c>
      <c r="Z5776">
        <v>0.12</v>
      </c>
    </row>
    <row r="5777" spans="1:26" x14ac:dyDescent="0.25">
      <c r="A5777" t="s">
        <v>7732</v>
      </c>
      <c r="B5777" s="1">
        <v>45260</v>
      </c>
      <c r="C5777" t="s">
        <v>4631</v>
      </c>
      <c r="D5777" t="s">
        <v>28</v>
      </c>
      <c r="E5777" t="s">
        <v>40</v>
      </c>
      <c r="F5777" t="s">
        <v>41</v>
      </c>
      <c r="G5777" t="s">
        <v>59</v>
      </c>
      <c r="H5777">
        <v>4</v>
      </c>
      <c r="I5777">
        <v>3429</v>
      </c>
      <c r="J5777">
        <v>22</v>
      </c>
      <c r="K5777">
        <v>10698.48</v>
      </c>
      <c r="L5777">
        <v>1403.21</v>
      </c>
      <c r="M5777" t="s">
        <v>32</v>
      </c>
      <c r="N5777" t="s">
        <v>33</v>
      </c>
      <c r="O5777">
        <v>1</v>
      </c>
      <c r="P5777">
        <v>2023</v>
      </c>
      <c r="Q5777">
        <v>11</v>
      </c>
      <c r="R5777" t="s">
        <v>92</v>
      </c>
      <c r="S5777">
        <v>4</v>
      </c>
      <c r="T5777">
        <v>48</v>
      </c>
      <c r="U5777">
        <v>5</v>
      </c>
      <c r="V5777">
        <v>4</v>
      </c>
      <c r="W5777" t="s">
        <v>73</v>
      </c>
      <c r="X5777" t="s">
        <v>47</v>
      </c>
      <c r="Y5777">
        <v>301752</v>
      </c>
      <c r="Z5777">
        <v>0.13</v>
      </c>
    </row>
    <row r="5778" spans="1:26" x14ac:dyDescent="0.25">
      <c r="A5778" t="s">
        <v>7733</v>
      </c>
      <c r="B5778" s="1">
        <v>45200</v>
      </c>
      <c r="C5778" t="s">
        <v>2973</v>
      </c>
      <c r="D5778" t="s">
        <v>50</v>
      </c>
      <c r="E5778" t="s">
        <v>29</v>
      </c>
      <c r="F5778" t="s">
        <v>52</v>
      </c>
      <c r="G5778" t="s">
        <v>79</v>
      </c>
      <c r="H5778">
        <v>5</v>
      </c>
      <c r="I5778">
        <v>2966</v>
      </c>
      <c r="J5778">
        <v>21</v>
      </c>
      <c r="K5778">
        <v>11715.7</v>
      </c>
      <c r="L5778">
        <v>759.53</v>
      </c>
      <c r="M5778" t="s">
        <v>32</v>
      </c>
      <c r="N5778" t="s">
        <v>44</v>
      </c>
      <c r="O5778">
        <v>5</v>
      </c>
      <c r="P5778">
        <v>2023</v>
      </c>
      <c r="Q5778">
        <v>10</v>
      </c>
      <c r="R5778" t="s">
        <v>45</v>
      </c>
      <c r="S5778">
        <v>4</v>
      </c>
      <c r="T5778">
        <v>40</v>
      </c>
      <c r="U5778">
        <v>1</v>
      </c>
      <c r="V5778">
        <v>0</v>
      </c>
      <c r="W5778" t="s">
        <v>55</v>
      </c>
      <c r="X5778" t="s">
        <v>36</v>
      </c>
      <c r="Y5778">
        <v>311430</v>
      </c>
      <c r="Z5778">
        <v>0.06</v>
      </c>
    </row>
    <row r="5779" spans="1:26" x14ac:dyDescent="0.25">
      <c r="A5779" t="s">
        <v>7734</v>
      </c>
      <c r="B5779" s="1">
        <v>45120</v>
      </c>
      <c r="C5779" t="s">
        <v>3755</v>
      </c>
      <c r="D5779" t="s">
        <v>28</v>
      </c>
      <c r="E5779" t="s">
        <v>58</v>
      </c>
      <c r="F5779" t="s">
        <v>52</v>
      </c>
      <c r="G5779" t="s">
        <v>79</v>
      </c>
      <c r="H5779">
        <v>7</v>
      </c>
      <c r="I5779">
        <v>2266</v>
      </c>
      <c r="J5779">
        <v>1</v>
      </c>
      <c r="K5779">
        <v>15703.38</v>
      </c>
      <c r="L5779">
        <v>2139.39</v>
      </c>
      <c r="M5779" t="s">
        <v>32</v>
      </c>
      <c r="N5779" t="s">
        <v>44</v>
      </c>
      <c r="O5779">
        <v>1</v>
      </c>
      <c r="P5779">
        <v>2023</v>
      </c>
      <c r="Q5779">
        <v>7</v>
      </c>
      <c r="R5779" t="s">
        <v>125</v>
      </c>
      <c r="S5779">
        <v>3</v>
      </c>
      <c r="T5779">
        <v>28</v>
      </c>
      <c r="U5779">
        <v>3</v>
      </c>
      <c r="V5779">
        <v>4</v>
      </c>
      <c r="W5779" t="s">
        <v>73</v>
      </c>
      <c r="X5779" t="s">
        <v>47</v>
      </c>
      <c r="Y5779">
        <v>15862</v>
      </c>
      <c r="Z5779">
        <v>0.14000000000000001</v>
      </c>
    </row>
    <row r="5780" spans="1:26" x14ac:dyDescent="0.25">
      <c r="A5780" t="s">
        <v>7735</v>
      </c>
      <c r="B5780" s="1">
        <v>45284</v>
      </c>
      <c r="C5780" t="s">
        <v>4995</v>
      </c>
      <c r="D5780" t="s">
        <v>28</v>
      </c>
      <c r="E5780" t="s">
        <v>58</v>
      </c>
      <c r="F5780" t="s">
        <v>30</v>
      </c>
      <c r="G5780" t="s">
        <v>64</v>
      </c>
      <c r="H5780">
        <v>8</v>
      </c>
      <c r="I5780">
        <v>3401</v>
      </c>
      <c r="J5780">
        <v>0</v>
      </c>
      <c r="K5780">
        <v>27208</v>
      </c>
      <c r="L5780">
        <v>3082.62</v>
      </c>
      <c r="M5780" t="s">
        <v>32</v>
      </c>
      <c r="N5780" t="s">
        <v>44</v>
      </c>
      <c r="O5780">
        <v>7</v>
      </c>
      <c r="P5780">
        <v>2023</v>
      </c>
      <c r="Q5780">
        <v>12</v>
      </c>
      <c r="R5780" t="s">
        <v>54</v>
      </c>
      <c r="S5780">
        <v>4</v>
      </c>
      <c r="T5780">
        <v>52</v>
      </c>
      <c r="U5780">
        <v>5</v>
      </c>
      <c r="V5780">
        <v>0</v>
      </c>
      <c r="W5780" t="s">
        <v>55</v>
      </c>
      <c r="X5780" t="s">
        <v>36</v>
      </c>
      <c r="Y5780">
        <v>0</v>
      </c>
      <c r="Z5780">
        <v>0.11</v>
      </c>
    </row>
    <row r="5781" spans="1:26" x14ac:dyDescent="0.25">
      <c r="A5781" t="s">
        <v>7736</v>
      </c>
      <c r="B5781" s="1">
        <v>45069</v>
      </c>
      <c r="C5781" t="s">
        <v>1578</v>
      </c>
      <c r="D5781" t="s">
        <v>39</v>
      </c>
      <c r="E5781" t="s">
        <v>29</v>
      </c>
      <c r="F5781" t="s">
        <v>30</v>
      </c>
      <c r="G5781" t="s">
        <v>64</v>
      </c>
      <c r="H5781">
        <v>8</v>
      </c>
      <c r="I5781">
        <v>2367</v>
      </c>
      <c r="J5781">
        <v>10</v>
      </c>
      <c r="K5781">
        <v>17042.400000000001</v>
      </c>
      <c r="L5781">
        <v>1906.81</v>
      </c>
      <c r="M5781" t="s">
        <v>65</v>
      </c>
      <c r="N5781" t="s">
        <v>66</v>
      </c>
      <c r="O5781">
        <v>1</v>
      </c>
      <c r="P5781">
        <v>2023</v>
      </c>
      <c r="Q5781">
        <v>5</v>
      </c>
      <c r="R5781" t="s">
        <v>238</v>
      </c>
      <c r="S5781">
        <v>2</v>
      </c>
      <c r="T5781">
        <v>21</v>
      </c>
      <c r="U5781">
        <v>4</v>
      </c>
      <c r="V5781">
        <v>2</v>
      </c>
      <c r="W5781" t="s">
        <v>76</v>
      </c>
      <c r="X5781" t="s">
        <v>47</v>
      </c>
      <c r="Y5781">
        <v>189360</v>
      </c>
      <c r="Z5781">
        <v>0.11</v>
      </c>
    </row>
    <row r="5782" spans="1:26" x14ac:dyDescent="0.25">
      <c r="A5782" t="s">
        <v>7737</v>
      </c>
      <c r="B5782" s="1">
        <v>45080</v>
      </c>
      <c r="C5782" t="s">
        <v>5817</v>
      </c>
      <c r="D5782" t="s">
        <v>39</v>
      </c>
      <c r="E5782" t="s">
        <v>51</v>
      </c>
      <c r="F5782" t="s">
        <v>30</v>
      </c>
      <c r="G5782" t="s">
        <v>86</v>
      </c>
      <c r="H5782">
        <v>1</v>
      </c>
      <c r="I5782">
        <v>2074</v>
      </c>
      <c r="J5782">
        <v>11</v>
      </c>
      <c r="K5782">
        <v>1845.86</v>
      </c>
      <c r="L5782">
        <v>333.81</v>
      </c>
      <c r="M5782" t="s">
        <v>65</v>
      </c>
      <c r="N5782" t="s">
        <v>33</v>
      </c>
      <c r="O5782">
        <v>2</v>
      </c>
      <c r="P5782">
        <v>2023</v>
      </c>
      <c r="Q5782">
        <v>6</v>
      </c>
      <c r="R5782" t="s">
        <v>95</v>
      </c>
      <c r="S5782">
        <v>2</v>
      </c>
      <c r="T5782">
        <v>22</v>
      </c>
      <c r="U5782">
        <v>1</v>
      </c>
      <c r="V5782">
        <v>6</v>
      </c>
      <c r="W5782" t="s">
        <v>35</v>
      </c>
      <c r="X5782" t="s">
        <v>36</v>
      </c>
      <c r="Y5782">
        <v>22814</v>
      </c>
      <c r="Z5782">
        <v>0.18</v>
      </c>
    </row>
    <row r="5783" spans="1:26" x14ac:dyDescent="0.25">
      <c r="A5783" t="s">
        <v>7738</v>
      </c>
      <c r="B5783" s="1">
        <v>45176</v>
      </c>
      <c r="C5783" t="s">
        <v>4143</v>
      </c>
      <c r="D5783" t="s">
        <v>50</v>
      </c>
      <c r="E5783" t="s">
        <v>51</v>
      </c>
      <c r="F5783" t="s">
        <v>41</v>
      </c>
      <c r="G5783" t="s">
        <v>42</v>
      </c>
      <c r="H5783">
        <v>6</v>
      </c>
      <c r="I5783">
        <v>3364</v>
      </c>
      <c r="J5783">
        <v>18</v>
      </c>
      <c r="K5783">
        <v>16550.88</v>
      </c>
      <c r="L5783">
        <v>2502.88</v>
      </c>
      <c r="M5783" t="s">
        <v>32</v>
      </c>
      <c r="N5783" t="s">
        <v>44</v>
      </c>
      <c r="O5783">
        <v>6</v>
      </c>
      <c r="P5783">
        <v>2023</v>
      </c>
      <c r="Q5783">
        <v>9</v>
      </c>
      <c r="R5783" t="s">
        <v>80</v>
      </c>
      <c r="S5783">
        <v>3</v>
      </c>
      <c r="T5783">
        <v>36</v>
      </c>
      <c r="U5783">
        <v>2</v>
      </c>
      <c r="V5783">
        <v>4</v>
      </c>
      <c r="W5783" t="s">
        <v>73</v>
      </c>
      <c r="X5783" t="s">
        <v>47</v>
      </c>
      <c r="Y5783">
        <v>363312</v>
      </c>
      <c r="Z5783">
        <v>0.15</v>
      </c>
    </row>
    <row r="5784" spans="1:26" x14ac:dyDescent="0.25">
      <c r="A5784" t="s">
        <v>7739</v>
      </c>
      <c r="B5784" s="1">
        <v>44993</v>
      </c>
      <c r="C5784" t="s">
        <v>1665</v>
      </c>
      <c r="D5784" t="s">
        <v>39</v>
      </c>
      <c r="E5784" t="s">
        <v>29</v>
      </c>
      <c r="F5784" t="s">
        <v>52</v>
      </c>
      <c r="G5784" t="s">
        <v>79</v>
      </c>
      <c r="H5784">
        <v>3</v>
      </c>
      <c r="I5784">
        <v>244</v>
      </c>
      <c r="J5784">
        <v>30</v>
      </c>
      <c r="K5784">
        <v>512.4</v>
      </c>
      <c r="L5784">
        <v>96.68</v>
      </c>
      <c r="M5784" t="s">
        <v>65</v>
      </c>
      <c r="N5784" t="s">
        <v>66</v>
      </c>
      <c r="O5784">
        <v>6</v>
      </c>
      <c r="P5784">
        <v>2023</v>
      </c>
      <c r="Q5784">
        <v>3</v>
      </c>
      <c r="R5784" t="s">
        <v>105</v>
      </c>
      <c r="S5784">
        <v>1</v>
      </c>
      <c r="T5784">
        <v>10</v>
      </c>
      <c r="U5784">
        <v>2</v>
      </c>
      <c r="V5784">
        <v>3</v>
      </c>
      <c r="W5784" t="s">
        <v>83</v>
      </c>
      <c r="X5784" t="s">
        <v>47</v>
      </c>
      <c r="Y5784">
        <v>21960</v>
      </c>
      <c r="Z5784">
        <v>0.19</v>
      </c>
    </row>
    <row r="5785" spans="1:26" x14ac:dyDescent="0.25">
      <c r="A5785" t="s">
        <v>7740</v>
      </c>
      <c r="B5785" s="1">
        <v>45266</v>
      </c>
      <c r="C5785" t="s">
        <v>6444</v>
      </c>
      <c r="D5785" t="s">
        <v>50</v>
      </c>
      <c r="E5785" t="s">
        <v>40</v>
      </c>
      <c r="F5785" t="s">
        <v>41</v>
      </c>
      <c r="G5785" t="s">
        <v>59</v>
      </c>
      <c r="H5785">
        <v>1</v>
      </c>
      <c r="I5785">
        <v>3358</v>
      </c>
      <c r="J5785">
        <v>1</v>
      </c>
      <c r="K5785">
        <v>3324.42</v>
      </c>
      <c r="L5785">
        <v>181.88</v>
      </c>
      <c r="M5785" t="s">
        <v>65</v>
      </c>
      <c r="N5785" t="s">
        <v>44</v>
      </c>
      <c r="O5785">
        <v>4</v>
      </c>
      <c r="P5785">
        <v>2023</v>
      </c>
      <c r="Q5785">
        <v>12</v>
      </c>
      <c r="R5785" t="s">
        <v>54</v>
      </c>
      <c r="S5785">
        <v>4</v>
      </c>
      <c r="T5785">
        <v>49</v>
      </c>
      <c r="U5785">
        <v>2</v>
      </c>
      <c r="V5785">
        <v>3</v>
      </c>
      <c r="W5785" t="s">
        <v>83</v>
      </c>
      <c r="X5785" t="s">
        <v>47</v>
      </c>
      <c r="Y5785">
        <v>3358</v>
      </c>
      <c r="Z5785">
        <v>0.05</v>
      </c>
    </row>
    <row r="5786" spans="1:26" x14ac:dyDescent="0.25">
      <c r="A5786" t="s">
        <v>7741</v>
      </c>
      <c r="B5786" s="1">
        <v>45238</v>
      </c>
      <c r="C5786" t="s">
        <v>3228</v>
      </c>
      <c r="D5786" t="s">
        <v>50</v>
      </c>
      <c r="E5786" t="s">
        <v>58</v>
      </c>
      <c r="F5786" t="s">
        <v>41</v>
      </c>
      <c r="G5786" t="s">
        <v>59</v>
      </c>
      <c r="H5786">
        <v>4</v>
      </c>
      <c r="I5786">
        <v>3786</v>
      </c>
      <c r="J5786">
        <v>6</v>
      </c>
      <c r="K5786">
        <v>14235.36</v>
      </c>
      <c r="L5786">
        <v>1057.6500000000001</v>
      </c>
      <c r="M5786" t="s">
        <v>65</v>
      </c>
      <c r="N5786" t="s">
        <v>66</v>
      </c>
      <c r="O5786">
        <v>3</v>
      </c>
      <c r="P5786">
        <v>2023</v>
      </c>
      <c r="Q5786">
        <v>11</v>
      </c>
      <c r="R5786" t="s">
        <v>92</v>
      </c>
      <c r="S5786">
        <v>4</v>
      </c>
      <c r="T5786">
        <v>45</v>
      </c>
      <c r="U5786">
        <v>2</v>
      </c>
      <c r="V5786">
        <v>3</v>
      </c>
      <c r="W5786" t="s">
        <v>83</v>
      </c>
      <c r="X5786" t="s">
        <v>47</v>
      </c>
      <c r="Y5786">
        <v>90864</v>
      </c>
      <c r="Z5786">
        <v>7.0000000000000007E-2</v>
      </c>
    </row>
    <row r="5787" spans="1:26" x14ac:dyDescent="0.25">
      <c r="A5787" t="s">
        <v>7742</v>
      </c>
      <c r="B5787" s="1">
        <v>44979</v>
      </c>
      <c r="C5787" t="s">
        <v>4389</v>
      </c>
      <c r="D5787" t="s">
        <v>63</v>
      </c>
      <c r="E5787" t="s">
        <v>40</v>
      </c>
      <c r="F5787" t="s">
        <v>41</v>
      </c>
      <c r="G5787" t="s">
        <v>116</v>
      </c>
      <c r="H5787">
        <v>1</v>
      </c>
      <c r="I5787">
        <v>1118</v>
      </c>
      <c r="J5787">
        <v>24</v>
      </c>
      <c r="K5787">
        <v>849.68</v>
      </c>
      <c r="L5787">
        <v>106.48</v>
      </c>
      <c r="M5787" t="s">
        <v>65</v>
      </c>
      <c r="N5787" t="s">
        <v>44</v>
      </c>
      <c r="O5787">
        <v>4</v>
      </c>
      <c r="P5787">
        <v>2023</v>
      </c>
      <c r="Q5787">
        <v>2</v>
      </c>
      <c r="R5787" t="s">
        <v>67</v>
      </c>
      <c r="S5787">
        <v>1</v>
      </c>
      <c r="T5787">
        <v>8</v>
      </c>
      <c r="U5787">
        <v>4</v>
      </c>
      <c r="V5787">
        <v>3</v>
      </c>
      <c r="W5787" t="s">
        <v>83</v>
      </c>
      <c r="X5787" t="s">
        <v>47</v>
      </c>
      <c r="Y5787">
        <v>26832</v>
      </c>
      <c r="Z5787">
        <v>0.13</v>
      </c>
    </row>
    <row r="5788" spans="1:26" x14ac:dyDescent="0.25">
      <c r="A5788" t="s">
        <v>7743</v>
      </c>
      <c r="B5788" s="1">
        <v>45129</v>
      </c>
      <c r="C5788" t="s">
        <v>1968</v>
      </c>
      <c r="D5788" t="s">
        <v>39</v>
      </c>
      <c r="E5788" t="s">
        <v>29</v>
      </c>
      <c r="F5788" t="s">
        <v>41</v>
      </c>
      <c r="G5788" t="s">
        <v>59</v>
      </c>
      <c r="H5788">
        <v>6</v>
      </c>
      <c r="I5788">
        <v>2821</v>
      </c>
      <c r="J5788">
        <v>17</v>
      </c>
      <c r="K5788">
        <v>14048.58</v>
      </c>
      <c r="L5788">
        <v>2357.5500000000002</v>
      </c>
      <c r="M5788" t="s">
        <v>32</v>
      </c>
      <c r="N5788" t="s">
        <v>33</v>
      </c>
      <c r="O5788">
        <v>7</v>
      </c>
      <c r="P5788">
        <v>2023</v>
      </c>
      <c r="Q5788">
        <v>7</v>
      </c>
      <c r="R5788" t="s">
        <v>125</v>
      </c>
      <c r="S5788">
        <v>3</v>
      </c>
      <c r="T5788">
        <v>29</v>
      </c>
      <c r="U5788">
        <v>4</v>
      </c>
      <c r="V5788">
        <v>6</v>
      </c>
      <c r="W5788" t="s">
        <v>35</v>
      </c>
      <c r="X5788" t="s">
        <v>36</v>
      </c>
      <c r="Y5788">
        <v>287742</v>
      </c>
      <c r="Z5788">
        <v>0.17</v>
      </c>
    </row>
    <row r="5789" spans="1:26" x14ac:dyDescent="0.25">
      <c r="A5789" t="s">
        <v>7744</v>
      </c>
      <c r="B5789" s="1">
        <v>44964</v>
      </c>
      <c r="C5789" t="s">
        <v>4265</v>
      </c>
      <c r="D5789" t="s">
        <v>39</v>
      </c>
      <c r="E5789" t="s">
        <v>58</v>
      </c>
      <c r="F5789" t="s">
        <v>52</v>
      </c>
      <c r="G5789" t="s">
        <v>53</v>
      </c>
      <c r="H5789">
        <v>2</v>
      </c>
      <c r="I5789">
        <v>2348</v>
      </c>
      <c r="J5789">
        <v>10</v>
      </c>
      <c r="K5789">
        <v>4226.3999999999996</v>
      </c>
      <c r="L5789">
        <v>389.46</v>
      </c>
      <c r="M5789" t="s">
        <v>43</v>
      </c>
      <c r="N5789" t="s">
        <v>66</v>
      </c>
      <c r="O5789">
        <v>1</v>
      </c>
      <c r="P5789">
        <v>2023</v>
      </c>
      <c r="Q5789">
        <v>2</v>
      </c>
      <c r="R5789" t="s">
        <v>67</v>
      </c>
      <c r="S5789">
        <v>1</v>
      </c>
      <c r="T5789">
        <v>6</v>
      </c>
      <c r="U5789">
        <v>2</v>
      </c>
      <c r="V5789">
        <v>2</v>
      </c>
      <c r="W5789" t="s">
        <v>76</v>
      </c>
      <c r="X5789" t="s">
        <v>47</v>
      </c>
      <c r="Y5789">
        <v>46960</v>
      </c>
      <c r="Z5789">
        <v>0.09</v>
      </c>
    </row>
    <row r="5790" spans="1:26" x14ac:dyDescent="0.25">
      <c r="A5790" t="s">
        <v>7745</v>
      </c>
      <c r="B5790" s="1">
        <v>45242</v>
      </c>
      <c r="C5790" t="s">
        <v>1213</v>
      </c>
      <c r="D5790" t="s">
        <v>39</v>
      </c>
      <c r="E5790" t="s">
        <v>51</v>
      </c>
      <c r="F5790" t="s">
        <v>41</v>
      </c>
      <c r="G5790" t="s">
        <v>42</v>
      </c>
      <c r="H5790">
        <v>8</v>
      </c>
      <c r="I5790">
        <v>4123</v>
      </c>
      <c r="J5790">
        <v>21</v>
      </c>
      <c r="K5790">
        <v>26057.360000000001</v>
      </c>
      <c r="L5790">
        <v>4372.91</v>
      </c>
      <c r="M5790" t="s">
        <v>65</v>
      </c>
      <c r="N5790" t="s">
        <v>33</v>
      </c>
      <c r="O5790">
        <v>3</v>
      </c>
      <c r="P5790">
        <v>2023</v>
      </c>
      <c r="Q5790">
        <v>11</v>
      </c>
      <c r="R5790" t="s">
        <v>92</v>
      </c>
      <c r="S5790">
        <v>4</v>
      </c>
      <c r="T5790">
        <v>46</v>
      </c>
      <c r="U5790">
        <v>3</v>
      </c>
      <c r="V5790">
        <v>0</v>
      </c>
      <c r="W5790" t="s">
        <v>55</v>
      </c>
      <c r="X5790" t="s">
        <v>36</v>
      </c>
      <c r="Y5790">
        <v>692664</v>
      </c>
      <c r="Z5790">
        <v>0.17</v>
      </c>
    </row>
    <row r="5791" spans="1:26" x14ac:dyDescent="0.25">
      <c r="A5791" t="s">
        <v>7746</v>
      </c>
      <c r="B5791" s="1">
        <v>45192</v>
      </c>
      <c r="C5791" t="s">
        <v>4348</v>
      </c>
      <c r="D5791" t="s">
        <v>50</v>
      </c>
      <c r="E5791" t="s">
        <v>29</v>
      </c>
      <c r="F5791" t="s">
        <v>52</v>
      </c>
      <c r="G5791" t="s">
        <v>53</v>
      </c>
      <c r="H5791">
        <v>7</v>
      </c>
      <c r="I5791">
        <v>4650</v>
      </c>
      <c r="J5791">
        <v>18</v>
      </c>
      <c r="K5791">
        <v>26691</v>
      </c>
      <c r="L5791">
        <v>1524.36</v>
      </c>
      <c r="M5791" t="s">
        <v>43</v>
      </c>
      <c r="N5791" t="s">
        <v>44</v>
      </c>
      <c r="O5791">
        <v>6</v>
      </c>
      <c r="P5791">
        <v>2023</v>
      </c>
      <c r="Q5791">
        <v>9</v>
      </c>
      <c r="R5791" t="s">
        <v>80</v>
      </c>
      <c r="S5791">
        <v>3</v>
      </c>
      <c r="T5791">
        <v>38</v>
      </c>
      <c r="U5791">
        <v>4</v>
      </c>
      <c r="V5791">
        <v>6</v>
      </c>
      <c r="W5791" t="s">
        <v>35</v>
      </c>
      <c r="X5791" t="s">
        <v>36</v>
      </c>
      <c r="Y5791">
        <v>585900</v>
      </c>
      <c r="Z5791">
        <v>0.06</v>
      </c>
    </row>
    <row r="5792" spans="1:26" x14ac:dyDescent="0.25">
      <c r="A5792" t="s">
        <v>7747</v>
      </c>
      <c r="B5792" s="1">
        <v>44990</v>
      </c>
      <c r="C5792" t="s">
        <v>3351</v>
      </c>
      <c r="D5792" t="s">
        <v>28</v>
      </c>
      <c r="E5792" t="s">
        <v>58</v>
      </c>
      <c r="F5792" t="s">
        <v>52</v>
      </c>
      <c r="G5792" t="s">
        <v>91</v>
      </c>
      <c r="H5792">
        <v>4</v>
      </c>
      <c r="I5792">
        <v>3816</v>
      </c>
      <c r="J5792">
        <v>16</v>
      </c>
      <c r="K5792">
        <v>12821.76</v>
      </c>
      <c r="L5792">
        <v>1101.71</v>
      </c>
      <c r="M5792" t="s">
        <v>43</v>
      </c>
      <c r="N5792" t="s">
        <v>44</v>
      </c>
      <c r="O5792">
        <v>3</v>
      </c>
      <c r="P5792">
        <v>2023</v>
      </c>
      <c r="Q5792">
        <v>3</v>
      </c>
      <c r="R5792" t="s">
        <v>105</v>
      </c>
      <c r="S5792">
        <v>1</v>
      </c>
      <c r="T5792">
        <v>10</v>
      </c>
      <c r="U5792">
        <v>2</v>
      </c>
      <c r="V5792">
        <v>0</v>
      </c>
      <c r="W5792" t="s">
        <v>55</v>
      </c>
      <c r="X5792" t="s">
        <v>36</v>
      </c>
      <c r="Y5792">
        <v>244224</v>
      </c>
      <c r="Z5792">
        <v>0.09</v>
      </c>
    </row>
    <row r="5793" spans="1:26" x14ac:dyDescent="0.25">
      <c r="A5793" t="s">
        <v>7748</v>
      </c>
      <c r="B5793" s="1">
        <v>45055</v>
      </c>
      <c r="C5793" t="s">
        <v>6980</v>
      </c>
      <c r="D5793" t="s">
        <v>50</v>
      </c>
      <c r="E5793" t="s">
        <v>58</v>
      </c>
      <c r="F5793" t="s">
        <v>30</v>
      </c>
      <c r="G5793" t="s">
        <v>86</v>
      </c>
      <c r="H5793">
        <v>9</v>
      </c>
      <c r="I5793">
        <v>4512</v>
      </c>
      <c r="J5793">
        <v>30</v>
      </c>
      <c r="K5793">
        <v>28425.599999999999</v>
      </c>
      <c r="L5793">
        <v>4430.8999999999996</v>
      </c>
      <c r="M5793" t="s">
        <v>65</v>
      </c>
      <c r="N5793" t="s">
        <v>33</v>
      </c>
      <c r="O5793">
        <v>6</v>
      </c>
      <c r="P5793">
        <v>2023</v>
      </c>
      <c r="Q5793">
        <v>5</v>
      </c>
      <c r="R5793" t="s">
        <v>238</v>
      </c>
      <c r="S5793">
        <v>2</v>
      </c>
      <c r="T5793">
        <v>19</v>
      </c>
      <c r="U5793">
        <v>2</v>
      </c>
      <c r="V5793">
        <v>2</v>
      </c>
      <c r="W5793" t="s">
        <v>76</v>
      </c>
      <c r="X5793" t="s">
        <v>47</v>
      </c>
      <c r="Y5793">
        <v>1218240</v>
      </c>
      <c r="Z5793">
        <v>0.16</v>
      </c>
    </row>
    <row r="5794" spans="1:26" x14ac:dyDescent="0.25">
      <c r="A5794" t="s">
        <v>7749</v>
      </c>
      <c r="B5794" s="1">
        <v>45022</v>
      </c>
      <c r="C5794" t="s">
        <v>1968</v>
      </c>
      <c r="D5794" t="s">
        <v>50</v>
      </c>
      <c r="E5794" t="s">
        <v>58</v>
      </c>
      <c r="F5794" t="s">
        <v>41</v>
      </c>
      <c r="G5794" t="s">
        <v>42</v>
      </c>
      <c r="H5794">
        <v>9</v>
      </c>
      <c r="I5794">
        <v>4870</v>
      </c>
      <c r="J5794">
        <v>0</v>
      </c>
      <c r="K5794">
        <v>43830</v>
      </c>
      <c r="L5794">
        <v>3078.32</v>
      </c>
      <c r="M5794" t="s">
        <v>65</v>
      </c>
      <c r="N5794" t="s">
        <v>33</v>
      </c>
      <c r="O5794">
        <v>2</v>
      </c>
      <c r="P5794">
        <v>2023</v>
      </c>
      <c r="Q5794">
        <v>4</v>
      </c>
      <c r="R5794" t="s">
        <v>100</v>
      </c>
      <c r="S5794">
        <v>2</v>
      </c>
      <c r="T5794">
        <v>14</v>
      </c>
      <c r="U5794">
        <v>2</v>
      </c>
      <c r="V5794">
        <v>4</v>
      </c>
      <c r="W5794" t="s">
        <v>73</v>
      </c>
      <c r="X5794" t="s">
        <v>47</v>
      </c>
      <c r="Y5794">
        <v>0</v>
      </c>
      <c r="Z5794">
        <v>7.0000000000000007E-2</v>
      </c>
    </row>
    <row r="5795" spans="1:26" x14ac:dyDescent="0.25">
      <c r="A5795" t="s">
        <v>7750</v>
      </c>
      <c r="B5795" s="1">
        <v>45226</v>
      </c>
      <c r="C5795" t="s">
        <v>1730</v>
      </c>
      <c r="D5795" t="s">
        <v>50</v>
      </c>
      <c r="E5795" t="s">
        <v>29</v>
      </c>
      <c r="F5795" t="s">
        <v>41</v>
      </c>
      <c r="G5795" t="s">
        <v>59</v>
      </c>
      <c r="H5795">
        <v>6</v>
      </c>
      <c r="I5795">
        <v>1627</v>
      </c>
      <c r="J5795">
        <v>19</v>
      </c>
      <c r="K5795">
        <v>7907.22</v>
      </c>
      <c r="L5795">
        <v>932.38</v>
      </c>
      <c r="M5795" t="s">
        <v>32</v>
      </c>
      <c r="N5795" t="s">
        <v>66</v>
      </c>
      <c r="O5795">
        <v>1</v>
      </c>
      <c r="P5795">
        <v>2023</v>
      </c>
      <c r="Q5795">
        <v>10</v>
      </c>
      <c r="R5795" t="s">
        <v>45</v>
      </c>
      <c r="S5795">
        <v>4</v>
      </c>
      <c r="T5795">
        <v>43</v>
      </c>
      <c r="U5795">
        <v>4</v>
      </c>
      <c r="V5795">
        <v>5</v>
      </c>
      <c r="W5795" t="s">
        <v>46</v>
      </c>
      <c r="X5795" t="s">
        <v>47</v>
      </c>
      <c r="Y5795">
        <v>185478</v>
      </c>
      <c r="Z5795">
        <v>0.12</v>
      </c>
    </row>
    <row r="5796" spans="1:26" x14ac:dyDescent="0.25">
      <c r="A5796" t="s">
        <v>7751</v>
      </c>
      <c r="B5796" s="1">
        <v>45226</v>
      </c>
      <c r="C5796" t="s">
        <v>1386</v>
      </c>
      <c r="D5796" t="s">
        <v>63</v>
      </c>
      <c r="E5796" t="s">
        <v>58</v>
      </c>
      <c r="F5796" t="s">
        <v>52</v>
      </c>
      <c r="G5796" t="s">
        <v>53</v>
      </c>
      <c r="H5796">
        <v>4</v>
      </c>
      <c r="I5796">
        <v>1156</v>
      </c>
      <c r="J5796">
        <v>29</v>
      </c>
      <c r="K5796">
        <v>3283.04</v>
      </c>
      <c r="L5796">
        <v>166.75</v>
      </c>
      <c r="M5796" t="s">
        <v>43</v>
      </c>
      <c r="N5796" t="s">
        <v>66</v>
      </c>
      <c r="O5796">
        <v>2</v>
      </c>
      <c r="P5796">
        <v>2023</v>
      </c>
      <c r="Q5796">
        <v>10</v>
      </c>
      <c r="R5796" t="s">
        <v>45</v>
      </c>
      <c r="S5796">
        <v>4</v>
      </c>
      <c r="T5796">
        <v>43</v>
      </c>
      <c r="U5796">
        <v>4</v>
      </c>
      <c r="V5796">
        <v>5</v>
      </c>
      <c r="W5796" t="s">
        <v>46</v>
      </c>
      <c r="X5796" t="s">
        <v>47</v>
      </c>
      <c r="Y5796">
        <v>134096</v>
      </c>
      <c r="Z5796">
        <v>0.05</v>
      </c>
    </row>
    <row r="5797" spans="1:26" x14ac:dyDescent="0.25">
      <c r="A5797" t="s">
        <v>7752</v>
      </c>
      <c r="B5797" s="1">
        <v>45287</v>
      </c>
      <c r="C5797" t="s">
        <v>1785</v>
      </c>
      <c r="D5797" t="s">
        <v>50</v>
      </c>
      <c r="E5797" t="s">
        <v>40</v>
      </c>
      <c r="F5797" t="s">
        <v>41</v>
      </c>
      <c r="G5797" t="s">
        <v>116</v>
      </c>
      <c r="H5797">
        <v>6</v>
      </c>
      <c r="I5797">
        <v>874</v>
      </c>
      <c r="J5797">
        <v>25</v>
      </c>
      <c r="K5797">
        <v>3933</v>
      </c>
      <c r="L5797">
        <v>749.27</v>
      </c>
      <c r="M5797" t="s">
        <v>65</v>
      </c>
      <c r="N5797" t="s">
        <v>33</v>
      </c>
      <c r="O5797">
        <v>6</v>
      </c>
      <c r="P5797">
        <v>2023</v>
      </c>
      <c r="Q5797">
        <v>12</v>
      </c>
      <c r="R5797" t="s">
        <v>54</v>
      </c>
      <c r="S5797">
        <v>4</v>
      </c>
      <c r="T5797">
        <v>52</v>
      </c>
      <c r="U5797">
        <v>5</v>
      </c>
      <c r="V5797">
        <v>3</v>
      </c>
      <c r="W5797" t="s">
        <v>83</v>
      </c>
      <c r="X5797" t="s">
        <v>47</v>
      </c>
      <c r="Y5797">
        <v>131100</v>
      </c>
      <c r="Z5797">
        <v>0.19</v>
      </c>
    </row>
    <row r="5798" spans="1:26" x14ac:dyDescent="0.25">
      <c r="A5798" t="s">
        <v>7753</v>
      </c>
      <c r="B5798" s="1">
        <v>44982</v>
      </c>
      <c r="C5798" t="s">
        <v>2825</v>
      </c>
      <c r="D5798" t="s">
        <v>28</v>
      </c>
      <c r="E5798" t="s">
        <v>51</v>
      </c>
      <c r="F5798" t="s">
        <v>52</v>
      </c>
      <c r="G5798" t="s">
        <v>79</v>
      </c>
      <c r="H5798">
        <v>7</v>
      </c>
      <c r="I5798">
        <v>122</v>
      </c>
      <c r="J5798">
        <v>23</v>
      </c>
      <c r="K5798">
        <v>657.58</v>
      </c>
      <c r="L5798">
        <v>104.31</v>
      </c>
      <c r="M5798" t="s">
        <v>65</v>
      </c>
      <c r="N5798" t="s">
        <v>44</v>
      </c>
      <c r="O5798">
        <v>1</v>
      </c>
      <c r="P5798">
        <v>2023</v>
      </c>
      <c r="Q5798">
        <v>2</v>
      </c>
      <c r="R5798" t="s">
        <v>67</v>
      </c>
      <c r="S5798">
        <v>1</v>
      </c>
      <c r="T5798">
        <v>8</v>
      </c>
      <c r="U5798">
        <v>4</v>
      </c>
      <c r="V5798">
        <v>6</v>
      </c>
      <c r="W5798" t="s">
        <v>35</v>
      </c>
      <c r="X5798" t="s">
        <v>36</v>
      </c>
      <c r="Y5798">
        <v>19642</v>
      </c>
      <c r="Z5798">
        <v>0.16</v>
      </c>
    </row>
    <row r="5799" spans="1:26" x14ac:dyDescent="0.25">
      <c r="A5799" t="s">
        <v>7754</v>
      </c>
      <c r="B5799" s="1">
        <v>45284</v>
      </c>
      <c r="C5799" t="s">
        <v>705</v>
      </c>
      <c r="D5799" t="s">
        <v>50</v>
      </c>
      <c r="E5799" t="s">
        <v>40</v>
      </c>
      <c r="F5799" t="s">
        <v>30</v>
      </c>
      <c r="G5799" t="s">
        <v>64</v>
      </c>
      <c r="H5799">
        <v>4</v>
      </c>
      <c r="I5799">
        <v>2252</v>
      </c>
      <c r="J5799">
        <v>10</v>
      </c>
      <c r="K5799">
        <v>8107.2</v>
      </c>
      <c r="L5799">
        <v>1486.87</v>
      </c>
      <c r="M5799" t="s">
        <v>32</v>
      </c>
      <c r="N5799" t="s">
        <v>44</v>
      </c>
      <c r="O5799">
        <v>5</v>
      </c>
      <c r="P5799">
        <v>2023</v>
      </c>
      <c r="Q5799">
        <v>12</v>
      </c>
      <c r="R5799" t="s">
        <v>54</v>
      </c>
      <c r="S5799">
        <v>4</v>
      </c>
      <c r="T5799">
        <v>52</v>
      </c>
      <c r="U5799">
        <v>5</v>
      </c>
      <c r="V5799">
        <v>0</v>
      </c>
      <c r="W5799" t="s">
        <v>55</v>
      </c>
      <c r="X5799" t="s">
        <v>36</v>
      </c>
      <c r="Y5799">
        <v>90080</v>
      </c>
      <c r="Z5799">
        <v>0.18</v>
      </c>
    </row>
    <row r="5800" spans="1:26" x14ac:dyDescent="0.25">
      <c r="A5800" t="s">
        <v>7755</v>
      </c>
      <c r="B5800" s="1">
        <v>45103</v>
      </c>
      <c r="C5800" t="s">
        <v>800</v>
      </c>
      <c r="D5800" t="s">
        <v>28</v>
      </c>
      <c r="E5800" t="s">
        <v>58</v>
      </c>
      <c r="F5800" t="s">
        <v>41</v>
      </c>
      <c r="G5800" t="s">
        <v>42</v>
      </c>
      <c r="H5800">
        <v>2</v>
      </c>
      <c r="I5800">
        <v>1502</v>
      </c>
      <c r="J5800">
        <v>9</v>
      </c>
      <c r="K5800">
        <v>2733.64</v>
      </c>
      <c r="L5800">
        <v>406.13</v>
      </c>
      <c r="M5800" t="s">
        <v>32</v>
      </c>
      <c r="N5800" t="s">
        <v>44</v>
      </c>
      <c r="O5800">
        <v>6</v>
      </c>
      <c r="P5800">
        <v>2023</v>
      </c>
      <c r="Q5800">
        <v>6</v>
      </c>
      <c r="R5800" t="s">
        <v>95</v>
      </c>
      <c r="S5800">
        <v>2</v>
      </c>
      <c r="T5800">
        <v>26</v>
      </c>
      <c r="U5800">
        <v>5</v>
      </c>
      <c r="V5800">
        <v>1</v>
      </c>
      <c r="W5800" t="s">
        <v>60</v>
      </c>
      <c r="X5800" t="s">
        <v>47</v>
      </c>
      <c r="Y5800">
        <v>27036</v>
      </c>
      <c r="Z5800">
        <v>0.15</v>
      </c>
    </row>
    <row r="5801" spans="1:26" x14ac:dyDescent="0.25">
      <c r="A5801" t="s">
        <v>7756</v>
      </c>
      <c r="B5801" s="1">
        <v>45228</v>
      </c>
      <c r="C5801" t="s">
        <v>3283</v>
      </c>
      <c r="D5801" t="s">
        <v>50</v>
      </c>
      <c r="E5801" t="s">
        <v>58</v>
      </c>
      <c r="F5801" t="s">
        <v>41</v>
      </c>
      <c r="G5801" t="s">
        <v>42</v>
      </c>
      <c r="H5801">
        <v>7</v>
      </c>
      <c r="I5801">
        <v>3251</v>
      </c>
      <c r="J5801">
        <v>17</v>
      </c>
      <c r="K5801">
        <v>18888.310000000001</v>
      </c>
      <c r="L5801">
        <v>2996.29</v>
      </c>
      <c r="M5801" t="s">
        <v>65</v>
      </c>
      <c r="N5801" t="s">
        <v>33</v>
      </c>
      <c r="O5801">
        <v>7</v>
      </c>
      <c r="P5801">
        <v>2023</v>
      </c>
      <c r="Q5801">
        <v>10</v>
      </c>
      <c r="R5801" t="s">
        <v>45</v>
      </c>
      <c r="S5801">
        <v>4</v>
      </c>
      <c r="T5801">
        <v>44</v>
      </c>
      <c r="U5801">
        <v>5</v>
      </c>
      <c r="V5801">
        <v>0</v>
      </c>
      <c r="W5801" t="s">
        <v>55</v>
      </c>
      <c r="X5801" t="s">
        <v>36</v>
      </c>
      <c r="Y5801">
        <v>386869</v>
      </c>
      <c r="Z5801">
        <v>0.16</v>
      </c>
    </row>
    <row r="5802" spans="1:26" x14ac:dyDescent="0.25">
      <c r="A5802" t="s">
        <v>7757</v>
      </c>
      <c r="B5802" s="1">
        <v>45030</v>
      </c>
      <c r="C5802" t="s">
        <v>1117</v>
      </c>
      <c r="D5802" t="s">
        <v>39</v>
      </c>
      <c r="E5802" t="s">
        <v>40</v>
      </c>
      <c r="F5802" t="s">
        <v>52</v>
      </c>
      <c r="G5802" t="s">
        <v>53</v>
      </c>
      <c r="H5802">
        <v>4</v>
      </c>
      <c r="I5802">
        <v>2894</v>
      </c>
      <c r="J5802">
        <v>16</v>
      </c>
      <c r="K5802">
        <v>9723.84</v>
      </c>
      <c r="L5802">
        <v>1365.9</v>
      </c>
      <c r="M5802" t="s">
        <v>32</v>
      </c>
      <c r="N5802" t="s">
        <v>66</v>
      </c>
      <c r="O5802">
        <v>4</v>
      </c>
      <c r="P5802">
        <v>2023</v>
      </c>
      <c r="Q5802">
        <v>4</v>
      </c>
      <c r="R5802" t="s">
        <v>100</v>
      </c>
      <c r="S5802">
        <v>2</v>
      </c>
      <c r="T5802">
        <v>15</v>
      </c>
      <c r="U5802">
        <v>3</v>
      </c>
      <c r="V5802">
        <v>5</v>
      </c>
      <c r="W5802" t="s">
        <v>46</v>
      </c>
      <c r="X5802" t="s">
        <v>47</v>
      </c>
      <c r="Y5802">
        <v>185216</v>
      </c>
      <c r="Z5802">
        <v>0.14000000000000001</v>
      </c>
    </row>
    <row r="5803" spans="1:26" x14ac:dyDescent="0.25">
      <c r="A5803" t="s">
        <v>7758</v>
      </c>
      <c r="B5803" s="1">
        <v>45228</v>
      </c>
      <c r="C5803" t="s">
        <v>1540</v>
      </c>
      <c r="D5803" t="s">
        <v>28</v>
      </c>
      <c r="E5803" t="s">
        <v>29</v>
      </c>
      <c r="F5803" t="s">
        <v>30</v>
      </c>
      <c r="G5803" t="s">
        <v>31</v>
      </c>
      <c r="H5803">
        <v>7</v>
      </c>
      <c r="I5803">
        <v>227</v>
      </c>
      <c r="J5803">
        <v>28</v>
      </c>
      <c r="K5803">
        <v>1144.08</v>
      </c>
      <c r="L5803">
        <v>170.32</v>
      </c>
      <c r="M5803" t="s">
        <v>32</v>
      </c>
      <c r="N5803" t="s">
        <v>44</v>
      </c>
      <c r="O5803">
        <v>3</v>
      </c>
      <c r="P5803">
        <v>2023</v>
      </c>
      <c r="Q5803">
        <v>10</v>
      </c>
      <c r="R5803" t="s">
        <v>45</v>
      </c>
      <c r="S5803">
        <v>4</v>
      </c>
      <c r="T5803">
        <v>44</v>
      </c>
      <c r="U5803">
        <v>5</v>
      </c>
      <c r="V5803">
        <v>0</v>
      </c>
      <c r="W5803" t="s">
        <v>55</v>
      </c>
      <c r="X5803" t="s">
        <v>36</v>
      </c>
      <c r="Y5803">
        <v>44492</v>
      </c>
      <c r="Z5803">
        <v>0.15</v>
      </c>
    </row>
    <row r="5804" spans="1:26" x14ac:dyDescent="0.25">
      <c r="A5804" t="s">
        <v>7759</v>
      </c>
      <c r="B5804" s="1">
        <v>45147</v>
      </c>
      <c r="C5804" t="s">
        <v>1201</v>
      </c>
      <c r="D5804" t="s">
        <v>63</v>
      </c>
      <c r="E5804" t="s">
        <v>51</v>
      </c>
      <c r="F5804" t="s">
        <v>30</v>
      </c>
      <c r="G5804" t="s">
        <v>31</v>
      </c>
      <c r="H5804">
        <v>3</v>
      </c>
      <c r="I5804">
        <v>3646</v>
      </c>
      <c r="J5804">
        <v>9</v>
      </c>
      <c r="K5804">
        <v>9953.58</v>
      </c>
      <c r="L5804">
        <v>745.35</v>
      </c>
      <c r="M5804" t="s">
        <v>32</v>
      </c>
      <c r="N5804" t="s">
        <v>33</v>
      </c>
      <c r="O5804">
        <v>6</v>
      </c>
      <c r="P5804">
        <v>2023</v>
      </c>
      <c r="Q5804">
        <v>8</v>
      </c>
      <c r="R5804" t="s">
        <v>72</v>
      </c>
      <c r="S5804">
        <v>3</v>
      </c>
      <c r="T5804">
        <v>32</v>
      </c>
      <c r="U5804">
        <v>2</v>
      </c>
      <c r="V5804">
        <v>3</v>
      </c>
      <c r="W5804" t="s">
        <v>83</v>
      </c>
      <c r="X5804" t="s">
        <v>47</v>
      </c>
      <c r="Y5804">
        <v>98442</v>
      </c>
      <c r="Z5804">
        <v>7.0000000000000007E-2</v>
      </c>
    </row>
    <row r="5805" spans="1:26" x14ac:dyDescent="0.25">
      <c r="A5805" t="s">
        <v>7760</v>
      </c>
      <c r="B5805" s="1">
        <v>44947</v>
      </c>
      <c r="C5805" t="s">
        <v>5894</v>
      </c>
      <c r="D5805" t="s">
        <v>63</v>
      </c>
      <c r="E5805" t="s">
        <v>51</v>
      </c>
      <c r="F5805" t="s">
        <v>30</v>
      </c>
      <c r="G5805" t="s">
        <v>31</v>
      </c>
      <c r="H5805">
        <v>8</v>
      </c>
      <c r="I5805">
        <v>934</v>
      </c>
      <c r="J5805">
        <v>3</v>
      </c>
      <c r="K5805">
        <v>7247.84</v>
      </c>
      <c r="L5805">
        <v>601.21</v>
      </c>
      <c r="M5805" t="s">
        <v>65</v>
      </c>
      <c r="N5805" t="s">
        <v>33</v>
      </c>
      <c r="O5805">
        <v>3</v>
      </c>
      <c r="P5805">
        <v>2023</v>
      </c>
      <c r="Q5805">
        <v>1</v>
      </c>
      <c r="R5805" t="s">
        <v>34</v>
      </c>
      <c r="S5805">
        <v>1</v>
      </c>
      <c r="T5805">
        <v>3</v>
      </c>
      <c r="U5805">
        <v>3</v>
      </c>
      <c r="V5805">
        <v>6</v>
      </c>
      <c r="W5805" t="s">
        <v>35</v>
      </c>
      <c r="X5805" t="s">
        <v>36</v>
      </c>
      <c r="Y5805">
        <v>22416</v>
      </c>
      <c r="Z5805">
        <v>0.08</v>
      </c>
    </row>
    <row r="5806" spans="1:26" x14ac:dyDescent="0.25">
      <c r="A5806" t="s">
        <v>7761</v>
      </c>
      <c r="B5806" s="1">
        <v>45133</v>
      </c>
      <c r="C5806" t="s">
        <v>7762</v>
      </c>
      <c r="D5806" t="s">
        <v>28</v>
      </c>
      <c r="E5806" t="s">
        <v>58</v>
      </c>
      <c r="F5806" t="s">
        <v>52</v>
      </c>
      <c r="G5806" t="s">
        <v>79</v>
      </c>
      <c r="H5806">
        <v>9</v>
      </c>
      <c r="I5806">
        <v>1886</v>
      </c>
      <c r="J5806">
        <v>21</v>
      </c>
      <c r="K5806">
        <v>13409.46</v>
      </c>
      <c r="L5806">
        <v>1736.47</v>
      </c>
      <c r="M5806" t="s">
        <v>32</v>
      </c>
      <c r="N5806" t="s">
        <v>44</v>
      </c>
      <c r="O5806">
        <v>1</v>
      </c>
      <c r="P5806">
        <v>2023</v>
      </c>
      <c r="Q5806">
        <v>7</v>
      </c>
      <c r="R5806" t="s">
        <v>125</v>
      </c>
      <c r="S5806">
        <v>3</v>
      </c>
      <c r="T5806">
        <v>30</v>
      </c>
      <c r="U5806">
        <v>5</v>
      </c>
      <c r="V5806">
        <v>3</v>
      </c>
      <c r="W5806" t="s">
        <v>83</v>
      </c>
      <c r="X5806" t="s">
        <v>47</v>
      </c>
      <c r="Y5806">
        <v>356454</v>
      </c>
      <c r="Z5806">
        <v>0.13</v>
      </c>
    </row>
    <row r="5807" spans="1:26" x14ac:dyDescent="0.25">
      <c r="A5807" t="s">
        <v>7763</v>
      </c>
      <c r="B5807" s="1">
        <v>44978</v>
      </c>
      <c r="C5807" t="s">
        <v>1862</v>
      </c>
      <c r="D5807" t="s">
        <v>63</v>
      </c>
      <c r="E5807" t="s">
        <v>29</v>
      </c>
      <c r="F5807" t="s">
        <v>30</v>
      </c>
      <c r="G5807" t="s">
        <v>86</v>
      </c>
      <c r="H5807">
        <v>1</v>
      </c>
      <c r="I5807">
        <v>2784</v>
      </c>
      <c r="J5807">
        <v>25</v>
      </c>
      <c r="K5807">
        <v>2088</v>
      </c>
      <c r="L5807">
        <v>188.45</v>
      </c>
      <c r="M5807" t="s">
        <v>43</v>
      </c>
      <c r="N5807" t="s">
        <v>33</v>
      </c>
      <c r="O5807">
        <v>5</v>
      </c>
      <c r="P5807">
        <v>2023</v>
      </c>
      <c r="Q5807">
        <v>2</v>
      </c>
      <c r="R5807" t="s">
        <v>67</v>
      </c>
      <c r="S5807">
        <v>1</v>
      </c>
      <c r="T5807">
        <v>8</v>
      </c>
      <c r="U5807">
        <v>4</v>
      </c>
      <c r="V5807">
        <v>2</v>
      </c>
      <c r="W5807" t="s">
        <v>76</v>
      </c>
      <c r="X5807" t="s">
        <v>47</v>
      </c>
      <c r="Y5807">
        <v>69600</v>
      </c>
      <c r="Z5807">
        <v>0.09</v>
      </c>
    </row>
    <row r="5808" spans="1:26" x14ac:dyDescent="0.25">
      <c r="A5808" t="s">
        <v>7764</v>
      </c>
      <c r="B5808" s="1">
        <v>45133</v>
      </c>
      <c r="C5808" t="s">
        <v>2514</v>
      </c>
      <c r="D5808" t="s">
        <v>28</v>
      </c>
      <c r="E5808" t="s">
        <v>51</v>
      </c>
      <c r="F5808" t="s">
        <v>30</v>
      </c>
      <c r="G5808" t="s">
        <v>64</v>
      </c>
      <c r="H5808">
        <v>8</v>
      </c>
      <c r="I5808">
        <v>374</v>
      </c>
      <c r="J5808">
        <v>10</v>
      </c>
      <c r="K5808">
        <v>2692.8</v>
      </c>
      <c r="L5808">
        <v>492</v>
      </c>
      <c r="M5808" t="s">
        <v>32</v>
      </c>
      <c r="N5808" t="s">
        <v>66</v>
      </c>
      <c r="O5808">
        <v>1</v>
      </c>
      <c r="P5808">
        <v>2023</v>
      </c>
      <c r="Q5808">
        <v>7</v>
      </c>
      <c r="R5808" t="s">
        <v>125</v>
      </c>
      <c r="S5808">
        <v>3</v>
      </c>
      <c r="T5808">
        <v>30</v>
      </c>
      <c r="U5808">
        <v>5</v>
      </c>
      <c r="V5808">
        <v>3</v>
      </c>
      <c r="W5808" t="s">
        <v>83</v>
      </c>
      <c r="X5808" t="s">
        <v>47</v>
      </c>
      <c r="Y5808">
        <v>29920</v>
      </c>
      <c r="Z5808">
        <v>0.18</v>
      </c>
    </row>
    <row r="5809" spans="1:26" x14ac:dyDescent="0.25">
      <c r="A5809" t="s">
        <v>7765</v>
      </c>
      <c r="B5809" s="1">
        <v>45152</v>
      </c>
      <c r="C5809" t="s">
        <v>2808</v>
      </c>
      <c r="D5809" t="s">
        <v>28</v>
      </c>
      <c r="E5809" t="s">
        <v>51</v>
      </c>
      <c r="F5809" t="s">
        <v>30</v>
      </c>
      <c r="G5809" t="s">
        <v>86</v>
      </c>
      <c r="H5809">
        <v>5</v>
      </c>
      <c r="I5809">
        <v>731</v>
      </c>
      <c r="J5809">
        <v>19</v>
      </c>
      <c r="K5809">
        <v>2960.55</v>
      </c>
      <c r="L5809">
        <v>449.2</v>
      </c>
      <c r="M5809" t="s">
        <v>32</v>
      </c>
      <c r="N5809" t="s">
        <v>66</v>
      </c>
      <c r="O5809">
        <v>4</v>
      </c>
      <c r="P5809">
        <v>2023</v>
      </c>
      <c r="Q5809">
        <v>8</v>
      </c>
      <c r="R5809" t="s">
        <v>72</v>
      </c>
      <c r="S5809">
        <v>3</v>
      </c>
      <c r="T5809">
        <v>33</v>
      </c>
      <c r="U5809">
        <v>3</v>
      </c>
      <c r="V5809">
        <v>1</v>
      </c>
      <c r="W5809" t="s">
        <v>60</v>
      </c>
      <c r="X5809" t="s">
        <v>47</v>
      </c>
      <c r="Y5809">
        <v>69445</v>
      </c>
      <c r="Z5809">
        <v>0.15</v>
      </c>
    </row>
    <row r="5810" spans="1:26" x14ac:dyDescent="0.25">
      <c r="A5810" t="s">
        <v>7766</v>
      </c>
      <c r="B5810" s="1">
        <v>45276</v>
      </c>
      <c r="C5810" t="s">
        <v>2258</v>
      </c>
      <c r="D5810" t="s">
        <v>28</v>
      </c>
      <c r="E5810" t="s">
        <v>40</v>
      </c>
      <c r="F5810" t="s">
        <v>30</v>
      </c>
      <c r="G5810" t="s">
        <v>64</v>
      </c>
      <c r="H5810">
        <v>5</v>
      </c>
      <c r="I5810">
        <v>226</v>
      </c>
      <c r="J5810">
        <v>7</v>
      </c>
      <c r="K5810">
        <v>1050.9000000000001</v>
      </c>
      <c r="L5810">
        <v>68.459999999999994</v>
      </c>
      <c r="M5810" t="s">
        <v>65</v>
      </c>
      <c r="N5810" t="s">
        <v>66</v>
      </c>
      <c r="O5810">
        <v>2</v>
      </c>
      <c r="P5810">
        <v>2023</v>
      </c>
      <c r="Q5810">
        <v>12</v>
      </c>
      <c r="R5810" t="s">
        <v>54</v>
      </c>
      <c r="S5810">
        <v>4</v>
      </c>
      <c r="T5810">
        <v>50</v>
      </c>
      <c r="U5810">
        <v>3</v>
      </c>
      <c r="V5810">
        <v>6</v>
      </c>
      <c r="W5810" t="s">
        <v>35</v>
      </c>
      <c r="X5810" t="s">
        <v>36</v>
      </c>
      <c r="Y5810">
        <v>7910</v>
      </c>
      <c r="Z5810">
        <v>7.0000000000000007E-2</v>
      </c>
    </row>
    <row r="5811" spans="1:26" x14ac:dyDescent="0.25">
      <c r="A5811" t="s">
        <v>7767</v>
      </c>
      <c r="B5811" s="1">
        <v>45079</v>
      </c>
      <c r="C5811" t="s">
        <v>2708</v>
      </c>
      <c r="D5811" t="s">
        <v>63</v>
      </c>
      <c r="E5811" t="s">
        <v>40</v>
      </c>
      <c r="F5811" t="s">
        <v>41</v>
      </c>
      <c r="G5811" t="s">
        <v>59</v>
      </c>
      <c r="H5811">
        <v>8</v>
      </c>
      <c r="I5811">
        <v>3532</v>
      </c>
      <c r="J5811">
        <v>5</v>
      </c>
      <c r="K5811">
        <v>26843.200000000001</v>
      </c>
      <c r="L5811">
        <v>4769.1000000000004</v>
      </c>
      <c r="M5811" t="s">
        <v>43</v>
      </c>
      <c r="N5811" t="s">
        <v>66</v>
      </c>
      <c r="O5811">
        <v>1</v>
      </c>
      <c r="P5811">
        <v>2023</v>
      </c>
      <c r="Q5811">
        <v>6</v>
      </c>
      <c r="R5811" t="s">
        <v>95</v>
      </c>
      <c r="S5811">
        <v>2</v>
      </c>
      <c r="T5811">
        <v>22</v>
      </c>
      <c r="U5811">
        <v>1</v>
      </c>
      <c r="V5811">
        <v>5</v>
      </c>
      <c r="W5811" t="s">
        <v>46</v>
      </c>
      <c r="X5811" t="s">
        <v>47</v>
      </c>
      <c r="Y5811">
        <v>141280</v>
      </c>
      <c r="Z5811">
        <v>0.18</v>
      </c>
    </row>
    <row r="5812" spans="1:26" x14ac:dyDescent="0.25">
      <c r="A5812" t="s">
        <v>7768</v>
      </c>
      <c r="B5812" s="1">
        <v>44958</v>
      </c>
      <c r="C5812" t="s">
        <v>1643</v>
      </c>
      <c r="D5812" t="s">
        <v>63</v>
      </c>
      <c r="E5812" t="s">
        <v>29</v>
      </c>
      <c r="F5812" t="s">
        <v>30</v>
      </c>
      <c r="G5812" t="s">
        <v>64</v>
      </c>
      <c r="H5812">
        <v>6</v>
      </c>
      <c r="I5812">
        <v>3264</v>
      </c>
      <c r="J5812">
        <v>3</v>
      </c>
      <c r="K5812">
        <v>18996.48</v>
      </c>
      <c r="L5812">
        <v>1965.64</v>
      </c>
      <c r="M5812" t="s">
        <v>65</v>
      </c>
      <c r="N5812" t="s">
        <v>66</v>
      </c>
      <c r="O5812">
        <v>6</v>
      </c>
      <c r="P5812">
        <v>2023</v>
      </c>
      <c r="Q5812">
        <v>2</v>
      </c>
      <c r="R5812" t="s">
        <v>67</v>
      </c>
      <c r="S5812">
        <v>1</v>
      </c>
      <c r="T5812">
        <v>5</v>
      </c>
      <c r="U5812">
        <v>1</v>
      </c>
      <c r="V5812">
        <v>3</v>
      </c>
      <c r="W5812" t="s">
        <v>83</v>
      </c>
      <c r="X5812" t="s">
        <v>47</v>
      </c>
      <c r="Y5812">
        <v>58752</v>
      </c>
      <c r="Z5812">
        <v>0.1</v>
      </c>
    </row>
    <row r="5813" spans="1:26" x14ac:dyDescent="0.25">
      <c r="A5813" t="s">
        <v>7769</v>
      </c>
      <c r="B5813" s="1">
        <v>45070</v>
      </c>
      <c r="C5813" t="s">
        <v>3621</v>
      </c>
      <c r="D5813" t="s">
        <v>39</v>
      </c>
      <c r="E5813" t="s">
        <v>51</v>
      </c>
      <c r="F5813" t="s">
        <v>52</v>
      </c>
      <c r="G5813" t="s">
        <v>79</v>
      </c>
      <c r="H5813">
        <v>1</v>
      </c>
      <c r="I5813">
        <v>3768</v>
      </c>
      <c r="J5813">
        <v>10</v>
      </c>
      <c r="K5813">
        <v>3391.2</v>
      </c>
      <c r="L5813">
        <v>571.70000000000005</v>
      </c>
      <c r="M5813" t="s">
        <v>65</v>
      </c>
      <c r="N5813" t="s">
        <v>44</v>
      </c>
      <c r="O5813">
        <v>6</v>
      </c>
      <c r="P5813">
        <v>2023</v>
      </c>
      <c r="Q5813">
        <v>5</v>
      </c>
      <c r="R5813" t="s">
        <v>238</v>
      </c>
      <c r="S5813">
        <v>2</v>
      </c>
      <c r="T5813">
        <v>21</v>
      </c>
      <c r="U5813">
        <v>4</v>
      </c>
      <c r="V5813">
        <v>3</v>
      </c>
      <c r="W5813" t="s">
        <v>83</v>
      </c>
      <c r="X5813" t="s">
        <v>47</v>
      </c>
      <c r="Y5813">
        <v>37680</v>
      </c>
      <c r="Z5813">
        <v>0.17</v>
      </c>
    </row>
    <row r="5814" spans="1:26" x14ac:dyDescent="0.25">
      <c r="A5814" t="s">
        <v>7770</v>
      </c>
      <c r="B5814" s="1">
        <v>45068</v>
      </c>
      <c r="C5814" t="s">
        <v>1312</v>
      </c>
      <c r="D5814" t="s">
        <v>39</v>
      </c>
      <c r="E5814" t="s">
        <v>58</v>
      </c>
      <c r="F5814" t="s">
        <v>52</v>
      </c>
      <c r="G5814" t="s">
        <v>91</v>
      </c>
      <c r="H5814">
        <v>2</v>
      </c>
      <c r="I5814">
        <v>3940</v>
      </c>
      <c r="J5814">
        <v>11</v>
      </c>
      <c r="K5814">
        <v>7013.2</v>
      </c>
      <c r="L5814">
        <v>427.63</v>
      </c>
      <c r="M5814" t="s">
        <v>32</v>
      </c>
      <c r="N5814" t="s">
        <v>33</v>
      </c>
      <c r="O5814">
        <v>3</v>
      </c>
      <c r="P5814">
        <v>2023</v>
      </c>
      <c r="Q5814">
        <v>5</v>
      </c>
      <c r="R5814" t="s">
        <v>238</v>
      </c>
      <c r="S5814">
        <v>2</v>
      </c>
      <c r="T5814">
        <v>21</v>
      </c>
      <c r="U5814">
        <v>4</v>
      </c>
      <c r="V5814">
        <v>1</v>
      </c>
      <c r="W5814" t="s">
        <v>60</v>
      </c>
      <c r="X5814" t="s">
        <v>47</v>
      </c>
      <c r="Y5814">
        <v>86680</v>
      </c>
      <c r="Z5814">
        <v>0.06</v>
      </c>
    </row>
    <row r="5815" spans="1:26" x14ac:dyDescent="0.25">
      <c r="A5815" t="s">
        <v>7771</v>
      </c>
      <c r="B5815" s="1">
        <v>45274</v>
      </c>
      <c r="C5815" t="s">
        <v>1503</v>
      </c>
      <c r="D5815" t="s">
        <v>50</v>
      </c>
      <c r="E5815" t="s">
        <v>58</v>
      </c>
      <c r="F5815" t="s">
        <v>52</v>
      </c>
      <c r="G5815" t="s">
        <v>79</v>
      </c>
      <c r="H5815">
        <v>2</v>
      </c>
      <c r="I5815">
        <v>1112</v>
      </c>
      <c r="J5815">
        <v>13</v>
      </c>
      <c r="K5815">
        <v>1934.88</v>
      </c>
      <c r="L5815">
        <v>124.11</v>
      </c>
      <c r="M5815" t="s">
        <v>32</v>
      </c>
      <c r="N5815" t="s">
        <v>66</v>
      </c>
      <c r="O5815">
        <v>7</v>
      </c>
      <c r="P5815">
        <v>2023</v>
      </c>
      <c r="Q5815">
        <v>12</v>
      </c>
      <c r="R5815" t="s">
        <v>54</v>
      </c>
      <c r="S5815">
        <v>4</v>
      </c>
      <c r="T5815">
        <v>50</v>
      </c>
      <c r="U5815">
        <v>3</v>
      </c>
      <c r="V5815">
        <v>4</v>
      </c>
      <c r="W5815" t="s">
        <v>73</v>
      </c>
      <c r="X5815" t="s">
        <v>47</v>
      </c>
      <c r="Y5815">
        <v>28912</v>
      </c>
      <c r="Z5815">
        <v>0.06</v>
      </c>
    </row>
    <row r="5816" spans="1:26" x14ac:dyDescent="0.25">
      <c r="A5816" t="s">
        <v>7772</v>
      </c>
      <c r="B5816" s="1">
        <v>44959</v>
      </c>
      <c r="C5816" t="s">
        <v>1533</v>
      </c>
      <c r="D5816" t="s">
        <v>28</v>
      </c>
      <c r="E5816" t="s">
        <v>29</v>
      </c>
      <c r="F5816" t="s">
        <v>41</v>
      </c>
      <c r="G5816" t="s">
        <v>59</v>
      </c>
      <c r="H5816">
        <v>5</v>
      </c>
      <c r="I5816">
        <v>2122</v>
      </c>
      <c r="J5816">
        <v>1</v>
      </c>
      <c r="K5816">
        <v>10503.9</v>
      </c>
      <c r="L5816">
        <v>543.86</v>
      </c>
      <c r="M5816" t="s">
        <v>32</v>
      </c>
      <c r="N5816" t="s">
        <v>66</v>
      </c>
      <c r="O5816">
        <v>1</v>
      </c>
      <c r="P5816">
        <v>2023</v>
      </c>
      <c r="Q5816">
        <v>2</v>
      </c>
      <c r="R5816" t="s">
        <v>67</v>
      </c>
      <c r="S5816">
        <v>1</v>
      </c>
      <c r="T5816">
        <v>5</v>
      </c>
      <c r="U5816">
        <v>1</v>
      </c>
      <c r="V5816">
        <v>4</v>
      </c>
      <c r="W5816" t="s">
        <v>73</v>
      </c>
      <c r="X5816" t="s">
        <v>47</v>
      </c>
      <c r="Y5816">
        <v>10610</v>
      </c>
      <c r="Z5816">
        <v>0.05</v>
      </c>
    </row>
    <row r="5817" spans="1:26" x14ac:dyDescent="0.25">
      <c r="A5817" t="s">
        <v>7773</v>
      </c>
      <c r="B5817" s="1">
        <v>45251</v>
      </c>
      <c r="C5817" t="s">
        <v>824</v>
      </c>
      <c r="D5817" t="s">
        <v>63</v>
      </c>
      <c r="E5817" t="s">
        <v>29</v>
      </c>
      <c r="F5817" t="s">
        <v>30</v>
      </c>
      <c r="G5817" t="s">
        <v>86</v>
      </c>
      <c r="H5817">
        <v>3</v>
      </c>
      <c r="I5817">
        <v>567</v>
      </c>
      <c r="J5817">
        <v>0</v>
      </c>
      <c r="K5817">
        <v>1701</v>
      </c>
      <c r="L5817">
        <v>323.94</v>
      </c>
      <c r="M5817" t="s">
        <v>43</v>
      </c>
      <c r="N5817" t="s">
        <v>66</v>
      </c>
      <c r="O5817">
        <v>3</v>
      </c>
      <c r="P5817">
        <v>2023</v>
      </c>
      <c r="Q5817">
        <v>11</v>
      </c>
      <c r="R5817" t="s">
        <v>92</v>
      </c>
      <c r="S5817">
        <v>4</v>
      </c>
      <c r="T5817">
        <v>47</v>
      </c>
      <c r="U5817">
        <v>4</v>
      </c>
      <c r="V5817">
        <v>2</v>
      </c>
      <c r="W5817" t="s">
        <v>76</v>
      </c>
      <c r="X5817" t="s">
        <v>47</v>
      </c>
      <c r="Y5817">
        <v>0</v>
      </c>
      <c r="Z5817">
        <v>0.19</v>
      </c>
    </row>
    <row r="5818" spans="1:26" x14ac:dyDescent="0.25">
      <c r="A5818" t="s">
        <v>7774</v>
      </c>
      <c r="B5818" s="1">
        <v>45026</v>
      </c>
      <c r="C5818" t="s">
        <v>2957</v>
      </c>
      <c r="D5818" t="s">
        <v>50</v>
      </c>
      <c r="E5818" t="s">
        <v>58</v>
      </c>
      <c r="F5818" t="s">
        <v>52</v>
      </c>
      <c r="G5818" t="s">
        <v>79</v>
      </c>
      <c r="H5818">
        <v>9</v>
      </c>
      <c r="I5818">
        <v>2461</v>
      </c>
      <c r="J5818">
        <v>24</v>
      </c>
      <c r="K5818">
        <v>16833.240000000002</v>
      </c>
      <c r="L5818">
        <v>3198.4</v>
      </c>
      <c r="M5818" t="s">
        <v>43</v>
      </c>
      <c r="N5818" t="s">
        <v>33</v>
      </c>
      <c r="O5818">
        <v>5</v>
      </c>
      <c r="P5818">
        <v>2023</v>
      </c>
      <c r="Q5818">
        <v>4</v>
      </c>
      <c r="R5818" t="s">
        <v>100</v>
      </c>
      <c r="S5818">
        <v>2</v>
      </c>
      <c r="T5818">
        <v>15</v>
      </c>
      <c r="U5818">
        <v>3</v>
      </c>
      <c r="V5818">
        <v>1</v>
      </c>
      <c r="W5818" t="s">
        <v>60</v>
      </c>
      <c r="X5818" t="s">
        <v>47</v>
      </c>
      <c r="Y5818">
        <v>531576</v>
      </c>
      <c r="Z5818">
        <v>0.19</v>
      </c>
    </row>
    <row r="5819" spans="1:26" x14ac:dyDescent="0.25">
      <c r="A5819" t="s">
        <v>7775</v>
      </c>
      <c r="B5819" s="1">
        <v>44962</v>
      </c>
      <c r="C5819" t="s">
        <v>7598</v>
      </c>
      <c r="D5819" t="s">
        <v>39</v>
      </c>
      <c r="E5819" t="s">
        <v>29</v>
      </c>
      <c r="F5819" t="s">
        <v>41</v>
      </c>
      <c r="G5819" t="s">
        <v>59</v>
      </c>
      <c r="H5819">
        <v>7</v>
      </c>
      <c r="I5819">
        <v>3989</v>
      </c>
      <c r="J5819">
        <v>29</v>
      </c>
      <c r="K5819">
        <v>19825.330000000002</v>
      </c>
      <c r="L5819">
        <v>2092.81</v>
      </c>
      <c r="M5819" t="s">
        <v>32</v>
      </c>
      <c r="N5819" t="s">
        <v>44</v>
      </c>
      <c r="O5819">
        <v>3</v>
      </c>
      <c r="P5819">
        <v>2023</v>
      </c>
      <c r="Q5819">
        <v>2</v>
      </c>
      <c r="R5819" t="s">
        <v>67</v>
      </c>
      <c r="S5819">
        <v>1</v>
      </c>
      <c r="T5819">
        <v>6</v>
      </c>
      <c r="U5819">
        <v>2</v>
      </c>
      <c r="V5819">
        <v>0</v>
      </c>
      <c r="W5819" t="s">
        <v>55</v>
      </c>
      <c r="X5819" t="s">
        <v>36</v>
      </c>
      <c r="Y5819">
        <v>809767</v>
      </c>
      <c r="Z5819">
        <v>0.11</v>
      </c>
    </row>
    <row r="5820" spans="1:26" x14ac:dyDescent="0.25">
      <c r="A5820" t="s">
        <v>7776</v>
      </c>
      <c r="B5820" s="1">
        <v>45269</v>
      </c>
      <c r="C5820" t="s">
        <v>1785</v>
      </c>
      <c r="D5820" t="s">
        <v>28</v>
      </c>
      <c r="E5820" t="s">
        <v>58</v>
      </c>
      <c r="F5820" t="s">
        <v>41</v>
      </c>
      <c r="G5820" t="s">
        <v>116</v>
      </c>
      <c r="H5820">
        <v>9</v>
      </c>
      <c r="I5820">
        <v>4576</v>
      </c>
      <c r="J5820">
        <v>5</v>
      </c>
      <c r="K5820">
        <v>39124.800000000003</v>
      </c>
      <c r="L5820">
        <v>6524.71</v>
      </c>
      <c r="M5820" t="s">
        <v>32</v>
      </c>
      <c r="N5820" t="s">
        <v>33</v>
      </c>
      <c r="O5820">
        <v>3</v>
      </c>
      <c r="P5820">
        <v>2023</v>
      </c>
      <c r="Q5820">
        <v>12</v>
      </c>
      <c r="R5820" t="s">
        <v>54</v>
      </c>
      <c r="S5820">
        <v>4</v>
      </c>
      <c r="T5820">
        <v>49</v>
      </c>
      <c r="U5820">
        <v>2</v>
      </c>
      <c r="V5820">
        <v>6</v>
      </c>
      <c r="W5820" t="s">
        <v>35</v>
      </c>
      <c r="X5820" t="s">
        <v>36</v>
      </c>
      <c r="Y5820">
        <v>205920</v>
      </c>
      <c r="Z5820">
        <v>0.17</v>
      </c>
    </row>
    <row r="5821" spans="1:26" x14ac:dyDescent="0.25">
      <c r="A5821" t="s">
        <v>7777</v>
      </c>
      <c r="B5821" s="1">
        <v>45251</v>
      </c>
      <c r="C5821" t="s">
        <v>1939</v>
      </c>
      <c r="D5821" t="s">
        <v>50</v>
      </c>
      <c r="E5821" t="s">
        <v>51</v>
      </c>
      <c r="F5821" t="s">
        <v>41</v>
      </c>
      <c r="G5821" t="s">
        <v>116</v>
      </c>
      <c r="H5821">
        <v>6</v>
      </c>
      <c r="I5821">
        <v>1781</v>
      </c>
      <c r="J5821">
        <v>15</v>
      </c>
      <c r="K5821">
        <v>9083.1</v>
      </c>
      <c r="L5821">
        <v>948.86</v>
      </c>
      <c r="M5821" t="s">
        <v>65</v>
      </c>
      <c r="N5821" t="s">
        <v>44</v>
      </c>
      <c r="O5821">
        <v>7</v>
      </c>
      <c r="P5821">
        <v>2023</v>
      </c>
      <c r="Q5821">
        <v>11</v>
      </c>
      <c r="R5821" t="s">
        <v>92</v>
      </c>
      <c r="S5821">
        <v>4</v>
      </c>
      <c r="T5821">
        <v>47</v>
      </c>
      <c r="U5821">
        <v>4</v>
      </c>
      <c r="V5821">
        <v>2</v>
      </c>
      <c r="W5821" t="s">
        <v>76</v>
      </c>
      <c r="X5821" t="s">
        <v>47</v>
      </c>
      <c r="Y5821">
        <v>160290</v>
      </c>
      <c r="Z5821">
        <v>0.1</v>
      </c>
    </row>
    <row r="5822" spans="1:26" x14ac:dyDescent="0.25">
      <c r="A5822" t="s">
        <v>7778</v>
      </c>
      <c r="B5822" s="1">
        <v>45215</v>
      </c>
      <c r="C5822" t="s">
        <v>99</v>
      </c>
      <c r="D5822" t="s">
        <v>50</v>
      </c>
      <c r="E5822" t="s">
        <v>51</v>
      </c>
      <c r="F5822" t="s">
        <v>52</v>
      </c>
      <c r="G5822" t="s">
        <v>53</v>
      </c>
      <c r="H5822">
        <v>1</v>
      </c>
      <c r="I5822">
        <v>805</v>
      </c>
      <c r="J5822">
        <v>16</v>
      </c>
      <c r="K5822">
        <v>676.2</v>
      </c>
      <c r="L5822">
        <v>101.26</v>
      </c>
      <c r="M5822" t="s">
        <v>43</v>
      </c>
      <c r="N5822" t="s">
        <v>66</v>
      </c>
      <c r="O5822">
        <v>3</v>
      </c>
      <c r="P5822">
        <v>2023</v>
      </c>
      <c r="Q5822">
        <v>10</v>
      </c>
      <c r="R5822" t="s">
        <v>45</v>
      </c>
      <c r="S5822">
        <v>4</v>
      </c>
      <c r="T5822">
        <v>42</v>
      </c>
      <c r="U5822">
        <v>3</v>
      </c>
      <c r="V5822">
        <v>1</v>
      </c>
      <c r="W5822" t="s">
        <v>60</v>
      </c>
      <c r="X5822" t="s">
        <v>47</v>
      </c>
      <c r="Y5822">
        <v>12880</v>
      </c>
      <c r="Z5822">
        <v>0.15</v>
      </c>
    </row>
    <row r="5823" spans="1:26" x14ac:dyDescent="0.25">
      <c r="A5823" t="s">
        <v>7779</v>
      </c>
      <c r="B5823" s="1">
        <v>45096</v>
      </c>
      <c r="C5823" t="s">
        <v>3138</v>
      </c>
      <c r="D5823" t="s">
        <v>63</v>
      </c>
      <c r="E5823" t="s">
        <v>29</v>
      </c>
      <c r="F5823" t="s">
        <v>30</v>
      </c>
      <c r="G5823" t="s">
        <v>64</v>
      </c>
      <c r="H5823">
        <v>9</v>
      </c>
      <c r="I5823">
        <v>931</v>
      </c>
      <c r="J5823">
        <v>3</v>
      </c>
      <c r="K5823">
        <v>8127.63</v>
      </c>
      <c r="L5823">
        <v>670.99</v>
      </c>
      <c r="M5823" t="s">
        <v>32</v>
      </c>
      <c r="N5823" t="s">
        <v>66</v>
      </c>
      <c r="O5823">
        <v>1</v>
      </c>
      <c r="P5823">
        <v>2023</v>
      </c>
      <c r="Q5823">
        <v>6</v>
      </c>
      <c r="R5823" t="s">
        <v>95</v>
      </c>
      <c r="S5823">
        <v>2</v>
      </c>
      <c r="T5823">
        <v>25</v>
      </c>
      <c r="U5823">
        <v>4</v>
      </c>
      <c r="V5823">
        <v>1</v>
      </c>
      <c r="W5823" t="s">
        <v>60</v>
      </c>
      <c r="X5823" t="s">
        <v>47</v>
      </c>
      <c r="Y5823">
        <v>25137</v>
      </c>
      <c r="Z5823">
        <v>0.08</v>
      </c>
    </row>
    <row r="5824" spans="1:26" x14ac:dyDescent="0.25">
      <c r="A5824" t="s">
        <v>7780</v>
      </c>
      <c r="B5824" s="1">
        <v>45094</v>
      </c>
      <c r="C5824" t="s">
        <v>1304</v>
      </c>
      <c r="D5824" t="s">
        <v>63</v>
      </c>
      <c r="E5824" t="s">
        <v>58</v>
      </c>
      <c r="F5824" t="s">
        <v>30</v>
      </c>
      <c r="G5824" t="s">
        <v>86</v>
      </c>
      <c r="H5824">
        <v>8</v>
      </c>
      <c r="I5824">
        <v>1549</v>
      </c>
      <c r="J5824">
        <v>23</v>
      </c>
      <c r="K5824">
        <v>9541.84</v>
      </c>
      <c r="L5824">
        <v>729.25</v>
      </c>
      <c r="M5824" t="s">
        <v>43</v>
      </c>
      <c r="N5824" t="s">
        <v>44</v>
      </c>
      <c r="O5824">
        <v>6</v>
      </c>
      <c r="P5824">
        <v>2023</v>
      </c>
      <c r="Q5824">
        <v>6</v>
      </c>
      <c r="R5824" t="s">
        <v>95</v>
      </c>
      <c r="S5824">
        <v>2</v>
      </c>
      <c r="T5824">
        <v>24</v>
      </c>
      <c r="U5824">
        <v>3</v>
      </c>
      <c r="V5824">
        <v>6</v>
      </c>
      <c r="W5824" t="s">
        <v>35</v>
      </c>
      <c r="X5824" t="s">
        <v>36</v>
      </c>
      <c r="Y5824">
        <v>285016</v>
      </c>
      <c r="Z5824">
        <v>0.08</v>
      </c>
    </row>
    <row r="5825" spans="1:26" x14ac:dyDescent="0.25">
      <c r="A5825" t="s">
        <v>7781</v>
      </c>
      <c r="B5825" s="1">
        <v>45290</v>
      </c>
      <c r="C5825" t="s">
        <v>3433</v>
      </c>
      <c r="D5825" t="s">
        <v>28</v>
      </c>
      <c r="E5825" t="s">
        <v>29</v>
      </c>
      <c r="F5825" t="s">
        <v>30</v>
      </c>
      <c r="G5825" t="s">
        <v>64</v>
      </c>
      <c r="H5825">
        <v>8</v>
      </c>
      <c r="I5825">
        <v>3567</v>
      </c>
      <c r="J5825">
        <v>23</v>
      </c>
      <c r="K5825">
        <v>21972.720000000001</v>
      </c>
      <c r="L5825">
        <v>1631.3</v>
      </c>
      <c r="M5825" t="s">
        <v>43</v>
      </c>
      <c r="N5825" t="s">
        <v>66</v>
      </c>
      <c r="O5825">
        <v>2</v>
      </c>
      <c r="P5825">
        <v>2023</v>
      </c>
      <c r="Q5825">
        <v>12</v>
      </c>
      <c r="R5825" t="s">
        <v>54</v>
      </c>
      <c r="S5825">
        <v>4</v>
      </c>
      <c r="T5825">
        <v>52</v>
      </c>
      <c r="U5825">
        <v>5</v>
      </c>
      <c r="V5825">
        <v>6</v>
      </c>
      <c r="W5825" t="s">
        <v>35</v>
      </c>
      <c r="X5825" t="s">
        <v>36</v>
      </c>
      <c r="Y5825">
        <v>656328</v>
      </c>
      <c r="Z5825">
        <v>7.0000000000000007E-2</v>
      </c>
    </row>
    <row r="5826" spans="1:26" x14ac:dyDescent="0.25">
      <c r="A5826" t="s">
        <v>7782</v>
      </c>
      <c r="B5826" s="1">
        <v>44993</v>
      </c>
      <c r="C5826" t="s">
        <v>5728</v>
      </c>
      <c r="D5826" t="s">
        <v>50</v>
      </c>
      <c r="E5826" t="s">
        <v>51</v>
      </c>
      <c r="F5826" t="s">
        <v>52</v>
      </c>
      <c r="G5826" t="s">
        <v>79</v>
      </c>
      <c r="H5826">
        <v>1</v>
      </c>
      <c r="I5826">
        <v>1178</v>
      </c>
      <c r="J5826">
        <v>24</v>
      </c>
      <c r="K5826">
        <v>895.28</v>
      </c>
      <c r="L5826">
        <v>171.36</v>
      </c>
      <c r="M5826" t="s">
        <v>43</v>
      </c>
      <c r="N5826" t="s">
        <v>33</v>
      </c>
      <c r="O5826">
        <v>3</v>
      </c>
      <c r="P5826">
        <v>2023</v>
      </c>
      <c r="Q5826">
        <v>3</v>
      </c>
      <c r="R5826" t="s">
        <v>105</v>
      </c>
      <c r="S5826">
        <v>1</v>
      </c>
      <c r="T5826">
        <v>10</v>
      </c>
      <c r="U5826">
        <v>2</v>
      </c>
      <c r="V5826">
        <v>3</v>
      </c>
      <c r="W5826" t="s">
        <v>83</v>
      </c>
      <c r="X5826" t="s">
        <v>47</v>
      </c>
      <c r="Y5826">
        <v>28272</v>
      </c>
      <c r="Z5826">
        <v>0.19</v>
      </c>
    </row>
    <row r="5827" spans="1:26" x14ac:dyDescent="0.25">
      <c r="A5827" t="s">
        <v>7783</v>
      </c>
      <c r="B5827" s="1">
        <v>44981</v>
      </c>
      <c r="C5827" t="s">
        <v>7784</v>
      </c>
      <c r="D5827" t="s">
        <v>63</v>
      </c>
      <c r="E5827" t="s">
        <v>29</v>
      </c>
      <c r="F5827" t="s">
        <v>30</v>
      </c>
      <c r="G5827" t="s">
        <v>31</v>
      </c>
      <c r="H5827">
        <v>7</v>
      </c>
      <c r="I5827">
        <v>4481</v>
      </c>
      <c r="J5827">
        <v>15</v>
      </c>
      <c r="K5827">
        <v>26661.95</v>
      </c>
      <c r="L5827">
        <v>3017.8</v>
      </c>
      <c r="M5827" t="s">
        <v>32</v>
      </c>
      <c r="N5827" t="s">
        <v>33</v>
      </c>
      <c r="O5827">
        <v>4</v>
      </c>
      <c r="P5827">
        <v>2023</v>
      </c>
      <c r="Q5827">
        <v>2</v>
      </c>
      <c r="R5827" t="s">
        <v>67</v>
      </c>
      <c r="S5827">
        <v>1</v>
      </c>
      <c r="T5827">
        <v>8</v>
      </c>
      <c r="U5827">
        <v>4</v>
      </c>
      <c r="V5827">
        <v>5</v>
      </c>
      <c r="W5827" t="s">
        <v>46</v>
      </c>
      <c r="X5827" t="s">
        <v>47</v>
      </c>
      <c r="Y5827">
        <v>470505</v>
      </c>
      <c r="Z5827">
        <v>0.11</v>
      </c>
    </row>
    <row r="5828" spans="1:26" x14ac:dyDescent="0.25">
      <c r="A5828" t="s">
        <v>7785</v>
      </c>
      <c r="B5828" s="1">
        <v>45272</v>
      </c>
      <c r="C5828" t="s">
        <v>5798</v>
      </c>
      <c r="D5828" t="s">
        <v>50</v>
      </c>
      <c r="E5828" t="s">
        <v>58</v>
      </c>
      <c r="F5828" t="s">
        <v>41</v>
      </c>
      <c r="G5828" t="s">
        <v>116</v>
      </c>
      <c r="H5828">
        <v>8</v>
      </c>
      <c r="I5828">
        <v>4902</v>
      </c>
      <c r="J5828">
        <v>16</v>
      </c>
      <c r="K5828">
        <v>32941.440000000002</v>
      </c>
      <c r="L5828">
        <v>5149.12</v>
      </c>
      <c r="M5828" t="s">
        <v>43</v>
      </c>
      <c r="N5828" t="s">
        <v>44</v>
      </c>
      <c r="O5828">
        <v>2</v>
      </c>
      <c r="P5828">
        <v>2023</v>
      </c>
      <c r="Q5828">
        <v>12</v>
      </c>
      <c r="R5828" t="s">
        <v>54</v>
      </c>
      <c r="S5828">
        <v>4</v>
      </c>
      <c r="T5828">
        <v>50</v>
      </c>
      <c r="U5828">
        <v>3</v>
      </c>
      <c r="V5828">
        <v>2</v>
      </c>
      <c r="W5828" t="s">
        <v>76</v>
      </c>
      <c r="X5828" t="s">
        <v>47</v>
      </c>
      <c r="Y5828">
        <v>627456</v>
      </c>
      <c r="Z5828">
        <v>0.16</v>
      </c>
    </row>
    <row r="5829" spans="1:26" x14ac:dyDescent="0.25">
      <c r="A5829" t="s">
        <v>7786</v>
      </c>
      <c r="B5829" s="1">
        <v>45175</v>
      </c>
      <c r="C5829" t="s">
        <v>867</v>
      </c>
      <c r="D5829" t="s">
        <v>39</v>
      </c>
      <c r="E5829" t="s">
        <v>51</v>
      </c>
      <c r="F5829" t="s">
        <v>41</v>
      </c>
      <c r="G5829" t="s">
        <v>59</v>
      </c>
      <c r="H5829">
        <v>4</v>
      </c>
      <c r="I5829">
        <v>2733</v>
      </c>
      <c r="J5829">
        <v>29</v>
      </c>
      <c r="K5829">
        <v>7761.72</v>
      </c>
      <c r="L5829">
        <v>635.39</v>
      </c>
      <c r="M5829" t="s">
        <v>43</v>
      </c>
      <c r="N5829" t="s">
        <v>44</v>
      </c>
      <c r="O5829">
        <v>1</v>
      </c>
      <c r="P5829">
        <v>2023</v>
      </c>
      <c r="Q5829">
        <v>9</v>
      </c>
      <c r="R5829" t="s">
        <v>80</v>
      </c>
      <c r="S5829">
        <v>3</v>
      </c>
      <c r="T5829">
        <v>36</v>
      </c>
      <c r="U5829">
        <v>2</v>
      </c>
      <c r="V5829">
        <v>3</v>
      </c>
      <c r="W5829" t="s">
        <v>83</v>
      </c>
      <c r="X5829" t="s">
        <v>47</v>
      </c>
      <c r="Y5829">
        <v>317028</v>
      </c>
      <c r="Z5829">
        <v>0.08</v>
      </c>
    </row>
    <row r="5830" spans="1:26" x14ac:dyDescent="0.25">
      <c r="A5830" t="s">
        <v>7787</v>
      </c>
      <c r="B5830" s="1">
        <v>45263</v>
      </c>
      <c r="C5830" t="s">
        <v>5404</v>
      </c>
      <c r="D5830" t="s">
        <v>50</v>
      </c>
      <c r="E5830" t="s">
        <v>40</v>
      </c>
      <c r="F5830" t="s">
        <v>41</v>
      </c>
      <c r="G5830" t="s">
        <v>42</v>
      </c>
      <c r="H5830">
        <v>2</v>
      </c>
      <c r="I5830">
        <v>3946</v>
      </c>
      <c r="J5830">
        <v>0</v>
      </c>
      <c r="K5830">
        <v>7892</v>
      </c>
      <c r="L5830">
        <v>1381.13</v>
      </c>
      <c r="M5830" t="s">
        <v>43</v>
      </c>
      <c r="N5830" t="s">
        <v>66</v>
      </c>
      <c r="O5830">
        <v>5</v>
      </c>
      <c r="P5830">
        <v>2023</v>
      </c>
      <c r="Q5830">
        <v>12</v>
      </c>
      <c r="R5830" t="s">
        <v>54</v>
      </c>
      <c r="S5830">
        <v>4</v>
      </c>
      <c r="T5830">
        <v>49</v>
      </c>
      <c r="U5830">
        <v>2</v>
      </c>
      <c r="V5830">
        <v>0</v>
      </c>
      <c r="W5830" t="s">
        <v>55</v>
      </c>
      <c r="X5830" t="s">
        <v>36</v>
      </c>
      <c r="Y5830">
        <v>0</v>
      </c>
      <c r="Z5830">
        <v>0.18</v>
      </c>
    </row>
    <row r="5831" spans="1:26" x14ac:dyDescent="0.25">
      <c r="A5831" t="s">
        <v>7788</v>
      </c>
      <c r="B5831" s="1">
        <v>45249</v>
      </c>
      <c r="C5831" t="s">
        <v>4814</v>
      </c>
      <c r="D5831" t="s">
        <v>39</v>
      </c>
      <c r="E5831" t="s">
        <v>58</v>
      </c>
      <c r="F5831" t="s">
        <v>41</v>
      </c>
      <c r="G5831" t="s">
        <v>42</v>
      </c>
      <c r="H5831">
        <v>10</v>
      </c>
      <c r="I5831">
        <v>3943</v>
      </c>
      <c r="J5831">
        <v>21</v>
      </c>
      <c r="K5831">
        <v>31149.7</v>
      </c>
      <c r="L5831">
        <v>3634.76</v>
      </c>
      <c r="M5831" t="s">
        <v>65</v>
      </c>
      <c r="N5831" t="s">
        <v>33</v>
      </c>
      <c r="O5831">
        <v>5</v>
      </c>
      <c r="P5831">
        <v>2023</v>
      </c>
      <c r="Q5831">
        <v>11</v>
      </c>
      <c r="R5831" t="s">
        <v>92</v>
      </c>
      <c r="S5831">
        <v>4</v>
      </c>
      <c r="T5831">
        <v>47</v>
      </c>
      <c r="U5831">
        <v>4</v>
      </c>
      <c r="V5831">
        <v>0</v>
      </c>
      <c r="W5831" t="s">
        <v>55</v>
      </c>
      <c r="X5831" t="s">
        <v>36</v>
      </c>
      <c r="Y5831">
        <v>828030</v>
      </c>
      <c r="Z5831">
        <v>0.12</v>
      </c>
    </row>
    <row r="5832" spans="1:26" x14ac:dyDescent="0.25">
      <c r="A5832" t="s">
        <v>7789</v>
      </c>
      <c r="B5832" s="1">
        <v>45000</v>
      </c>
      <c r="C5832" t="s">
        <v>932</v>
      </c>
      <c r="D5832" t="s">
        <v>28</v>
      </c>
      <c r="E5832" t="s">
        <v>58</v>
      </c>
      <c r="F5832" t="s">
        <v>52</v>
      </c>
      <c r="G5832" t="s">
        <v>53</v>
      </c>
      <c r="H5832">
        <v>6</v>
      </c>
      <c r="I5832">
        <v>2663</v>
      </c>
      <c r="J5832">
        <v>7</v>
      </c>
      <c r="K5832">
        <v>14859.54</v>
      </c>
      <c r="L5832">
        <v>1603.77</v>
      </c>
      <c r="M5832" t="s">
        <v>65</v>
      </c>
      <c r="N5832" t="s">
        <v>44</v>
      </c>
      <c r="O5832">
        <v>2</v>
      </c>
      <c r="P5832">
        <v>2023</v>
      </c>
      <c r="Q5832">
        <v>3</v>
      </c>
      <c r="R5832" t="s">
        <v>105</v>
      </c>
      <c r="S5832">
        <v>1</v>
      </c>
      <c r="T5832">
        <v>11</v>
      </c>
      <c r="U5832">
        <v>3</v>
      </c>
      <c r="V5832">
        <v>3</v>
      </c>
      <c r="W5832" t="s">
        <v>83</v>
      </c>
      <c r="X5832" t="s">
        <v>47</v>
      </c>
      <c r="Y5832">
        <v>111846</v>
      </c>
      <c r="Z5832">
        <v>0.11</v>
      </c>
    </row>
    <row r="5833" spans="1:26" x14ac:dyDescent="0.25">
      <c r="A5833" t="s">
        <v>7790</v>
      </c>
      <c r="B5833" s="1">
        <v>44983</v>
      </c>
      <c r="C5833" t="s">
        <v>7791</v>
      </c>
      <c r="D5833" t="s">
        <v>63</v>
      </c>
      <c r="E5833" t="s">
        <v>58</v>
      </c>
      <c r="F5833" t="s">
        <v>52</v>
      </c>
      <c r="G5833" t="s">
        <v>53</v>
      </c>
      <c r="H5833">
        <v>4</v>
      </c>
      <c r="I5833">
        <v>2900</v>
      </c>
      <c r="J5833">
        <v>28</v>
      </c>
      <c r="K5833">
        <v>8352</v>
      </c>
      <c r="L5833">
        <v>646.19000000000005</v>
      </c>
      <c r="M5833" t="s">
        <v>43</v>
      </c>
      <c r="N5833" t="s">
        <v>66</v>
      </c>
      <c r="O5833">
        <v>6</v>
      </c>
      <c r="P5833">
        <v>2023</v>
      </c>
      <c r="Q5833">
        <v>2</v>
      </c>
      <c r="R5833" t="s">
        <v>67</v>
      </c>
      <c r="S5833">
        <v>1</v>
      </c>
      <c r="T5833">
        <v>9</v>
      </c>
      <c r="U5833">
        <v>5</v>
      </c>
      <c r="V5833">
        <v>0</v>
      </c>
      <c r="W5833" t="s">
        <v>55</v>
      </c>
      <c r="X5833" t="s">
        <v>36</v>
      </c>
      <c r="Y5833">
        <v>324800</v>
      </c>
      <c r="Z5833">
        <v>0.08</v>
      </c>
    </row>
    <row r="5834" spans="1:26" x14ac:dyDescent="0.25">
      <c r="A5834" t="s">
        <v>7792</v>
      </c>
      <c r="B5834" s="1">
        <v>45229</v>
      </c>
      <c r="C5834" t="s">
        <v>3774</v>
      </c>
      <c r="D5834" t="s">
        <v>39</v>
      </c>
      <c r="E5834" t="s">
        <v>29</v>
      </c>
      <c r="F5834" t="s">
        <v>30</v>
      </c>
      <c r="G5834" t="s">
        <v>31</v>
      </c>
      <c r="H5834">
        <v>4</v>
      </c>
      <c r="I5834">
        <v>1365</v>
      </c>
      <c r="J5834">
        <v>30</v>
      </c>
      <c r="K5834">
        <v>3822</v>
      </c>
      <c r="L5834">
        <v>760.44</v>
      </c>
      <c r="M5834" t="s">
        <v>43</v>
      </c>
      <c r="N5834" t="s">
        <v>66</v>
      </c>
      <c r="O5834">
        <v>6</v>
      </c>
      <c r="P5834">
        <v>2023</v>
      </c>
      <c r="Q5834">
        <v>10</v>
      </c>
      <c r="R5834" t="s">
        <v>45</v>
      </c>
      <c r="S5834">
        <v>4</v>
      </c>
      <c r="T5834">
        <v>44</v>
      </c>
      <c r="U5834">
        <v>5</v>
      </c>
      <c r="V5834">
        <v>1</v>
      </c>
      <c r="W5834" t="s">
        <v>60</v>
      </c>
      <c r="X5834" t="s">
        <v>47</v>
      </c>
      <c r="Y5834">
        <v>163800</v>
      </c>
      <c r="Z5834">
        <v>0.2</v>
      </c>
    </row>
    <row r="5835" spans="1:26" x14ac:dyDescent="0.25">
      <c r="A5835" t="s">
        <v>7793</v>
      </c>
      <c r="B5835" s="1">
        <v>45183</v>
      </c>
      <c r="C5835" t="s">
        <v>1348</v>
      </c>
      <c r="D5835" t="s">
        <v>63</v>
      </c>
      <c r="E5835" t="s">
        <v>51</v>
      </c>
      <c r="F5835" t="s">
        <v>41</v>
      </c>
      <c r="G5835" t="s">
        <v>59</v>
      </c>
      <c r="H5835">
        <v>10</v>
      </c>
      <c r="I5835">
        <v>2298</v>
      </c>
      <c r="J5835">
        <v>6</v>
      </c>
      <c r="K5835">
        <v>21601.200000000001</v>
      </c>
      <c r="L5835">
        <v>2842.93</v>
      </c>
      <c r="M5835" t="s">
        <v>43</v>
      </c>
      <c r="N5835" t="s">
        <v>66</v>
      </c>
      <c r="O5835">
        <v>5</v>
      </c>
      <c r="P5835">
        <v>2023</v>
      </c>
      <c r="Q5835">
        <v>9</v>
      </c>
      <c r="R5835" t="s">
        <v>80</v>
      </c>
      <c r="S5835">
        <v>3</v>
      </c>
      <c r="T5835">
        <v>37</v>
      </c>
      <c r="U5835">
        <v>3</v>
      </c>
      <c r="V5835">
        <v>4</v>
      </c>
      <c r="W5835" t="s">
        <v>73</v>
      </c>
      <c r="X5835" t="s">
        <v>47</v>
      </c>
      <c r="Y5835">
        <v>137880</v>
      </c>
      <c r="Z5835">
        <v>0.13</v>
      </c>
    </row>
    <row r="5836" spans="1:26" x14ac:dyDescent="0.25">
      <c r="A5836" t="s">
        <v>7794</v>
      </c>
      <c r="B5836" s="1">
        <v>44967</v>
      </c>
      <c r="C5836" t="s">
        <v>3637</v>
      </c>
      <c r="D5836" t="s">
        <v>39</v>
      </c>
      <c r="E5836" t="s">
        <v>58</v>
      </c>
      <c r="F5836" t="s">
        <v>30</v>
      </c>
      <c r="G5836" t="s">
        <v>64</v>
      </c>
      <c r="H5836">
        <v>3</v>
      </c>
      <c r="I5836">
        <v>4091</v>
      </c>
      <c r="J5836">
        <v>30</v>
      </c>
      <c r="K5836">
        <v>8591.1</v>
      </c>
      <c r="L5836">
        <v>647.01</v>
      </c>
      <c r="M5836" t="s">
        <v>65</v>
      </c>
      <c r="N5836" t="s">
        <v>44</v>
      </c>
      <c r="O5836">
        <v>7</v>
      </c>
      <c r="P5836">
        <v>2023</v>
      </c>
      <c r="Q5836">
        <v>2</v>
      </c>
      <c r="R5836" t="s">
        <v>67</v>
      </c>
      <c r="S5836">
        <v>1</v>
      </c>
      <c r="T5836">
        <v>6</v>
      </c>
      <c r="U5836">
        <v>2</v>
      </c>
      <c r="V5836">
        <v>5</v>
      </c>
      <c r="W5836" t="s">
        <v>46</v>
      </c>
      <c r="X5836" t="s">
        <v>47</v>
      </c>
      <c r="Y5836">
        <v>368190</v>
      </c>
      <c r="Z5836">
        <v>0.08</v>
      </c>
    </row>
    <row r="5837" spans="1:26" x14ac:dyDescent="0.25">
      <c r="A5837" t="s">
        <v>7795</v>
      </c>
      <c r="B5837" s="1">
        <v>45058</v>
      </c>
      <c r="C5837" t="s">
        <v>1119</v>
      </c>
      <c r="D5837" t="s">
        <v>50</v>
      </c>
      <c r="E5837" t="s">
        <v>40</v>
      </c>
      <c r="F5837" t="s">
        <v>41</v>
      </c>
      <c r="G5837" t="s">
        <v>116</v>
      </c>
      <c r="H5837">
        <v>2</v>
      </c>
      <c r="I5837">
        <v>3619</v>
      </c>
      <c r="J5837">
        <v>27</v>
      </c>
      <c r="K5837">
        <v>5283.74</v>
      </c>
      <c r="L5837">
        <v>391.41</v>
      </c>
      <c r="M5837" t="s">
        <v>32</v>
      </c>
      <c r="N5837" t="s">
        <v>44</v>
      </c>
      <c r="O5837">
        <v>7</v>
      </c>
      <c r="P5837">
        <v>2023</v>
      </c>
      <c r="Q5837">
        <v>5</v>
      </c>
      <c r="R5837" t="s">
        <v>238</v>
      </c>
      <c r="S5837">
        <v>2</v>
      </c>
      <c r="T5837">
        <v>19</v>
      </c>
      <c r="U5837">
        <v>2</v>
      </c>
      <c r="V5837">
        <v>5</v>
      </c>
      <c r="W5837" t="s">
        <v>46</v>
      </c>
      <c r="X5837" t="s">
        <v>47</v>
      </c>
      <c r="Y5837">
        <v>195426</v>
      </c>
      <c r="Z5837">
        <v>7.0000000000000007E-2</v>
      </c>
    </row>
    <row r="5838" spans="1:26" x14ac:dyDescent="0.25">
      <c r="A5838" t="s">
        <v>7796</v>
      </c>
      <c r="B5838" s="1">
        <v>45051</v>
      </c>
      <c r="C5838" t="s">
        <v>2593</v>
      </c>
      <c r="D5838" t="s">
        <v>63</v>
      </c>
      <c r="E5838" t="s">
        <v>58</v>
      </c>
      <c r="F5838" t="s">
        <v>41</v>
      </c>
      <c r="G5838" t="s">
        <v>116</v>
      </c>
      <c r="H5838">
        <v>7</v>
      </c>
      <c r="I5838">
        <v>1310</v>
      </c>
      <c r="J5838">
        <v>12</v>
      </c>
      <c r="K5838">
        <v>8069.6</v>
      </c>
      <c r="L5838">
        <v>1393.89</v>
      </c>
      <c r="M5838" t="s">
        <v>65</v>
      </c>
      <c r="N5838" t="s">
        <v>66</v>
      </c>
      <c r="O5838">
        <v>5</v>
      </c>
      <c r="P5838">
        <v>2023</v>
      </c>
      <c r="Q5838">
        <v>5</v>
      </c>
      <c r="R5838" t="s">
        <v>238</v>
      </c>
      <c r="S5838">
        <v>2</v>
      </c>
      <c r="T5838">
        <v>18</v>
      </c>
      <c r="U5838">
        <v>1</v>
      </c>
      <c r="V5838">
        <v>5</v>
      </c>
      <c r="W5838" t="s">
        <v>46</v>
      </c>
      <c r="X5838" t="s">
        <v>47</v>
      </c>
      <c r="Y5838">
        <v>110040</v>
      </c>
      <c r="Z5838">
        <v>0.17</v>
      </c>
    </row>
    <row r="5839" spans="1:26" x14ac:dyDescent="0.25">
      <c r="A5839" t="s">
        <v>7797</v>
      </c>
      <c r="B5839" s="1">
        <v>45228</v>
      </c>
      <c r="C5839" t="s">
        <v>1739</v>
      </c>
      <c r="D5839" t="s">
        <v>63</v>
      </c>
      <c r="E5839" t="s">
        <v>40</v>
      </c>
      <c r="F5839" t="s">
        <v>30</v>
      </c>
      <c r="G5839" t="s">
        <v>31</v>
      </c>
      <c r="H5839">
        <v>7</v>
      </c>
      <c r="I5839">
        <v>758</v>
      </c>
      <c r="J5839">
        <v>9</v>
      </c>
      <c r="K5839">
        <v>4828.46</v>
      </c>
      <c r="L5839">
        <v>572.71</v>
      </c>
      <c r="M5839" t="s">
        <v>32</v>
      </c>
      <c r="N5839" t="s">
        <v>66</v>
      </c>
      <c r="O5839">
        <v>6</v>
      </c>
      <c r="P5839">
        <v>2023</v>
      </c>
      <c r="Q5839">
        <v>10</v>
      </c>
      <c r="R5839" t="s">
        <v>45</v>
      </c>
      <c r="S5839">
        <v>4</v>
      </c>
      <c r="T5839">
        <v>44</v>
      </c>
      <c r="U5839">
        <v>5</v>
      </c>
      <c r="V5839">
        <v>0</v>
      </c>
      <c r="W5839" t="s">
        <v>55</v>
      </c>
      <c r="X5839" t="s">
        <v>36</v>
      </c>
      <c r="Y5839">
        <v>47754</v>
      </c>
      <c r="Z5839">
        <v>0.12</v>
      </c>
    </row>
    <row r="5840" spans="1:26" x14ac:dyDescent="0.25">
      <c r="A5840" t="s">
        <v>7798</v>
      </c>
      <c r="B5840" s="1">
        <v>44937</v>
      </c>
      <c r="C5840" t="s">
        <v>2171</v>
      </c>
      <c r="D5840" t="s">
        <v>39</v>
      </c>
      <c r="E5840" t="s">
        <v>51</v>
      </c>
      <c r="F5840" t="s">
        <v>30</v>
      </c>
      <c r="G5840" t="s">
        <v>86</v>
      </c>
      <c r="H5840">
        <v>4</v>
      </c>
      <c r="I5840">
        <v>4049</v>
      </c>
      <c r="J5840">
        <v>27</v>
      </c>
      <c r="K5840">
        <v>11823.08</v>
      </c>
      <c r="L5840">
        <v>1969.02</v>
      </c>
      <c r="M5840" t="s">
        <v>65</v>
      </c>
      <c r="N5840" t="s">
        <v>66</v>
      </c>
      <c r="O5840">
        <v>5</v>
      </c>
      <c r="P5840">
        <v>2023</v>
      </c>
      <c r="Q5840">
        <v>1</v>
      </c>
      <c r="R5840" t="s">
        <v>34</v>
      </c>
      <c r="S5840">
        <v>1</v>
      </c>
      <c r="T5840">
        <v>2</v>
      </c>
      <c r="U5840">
        <v>2</v>
      </c>
      <c r="V5840">
        <v>3</v>
      </c>
      <c r="W5840" t="s">
        <v>83</v>
      </c>
      <c r="X5840" t="s">
        <v>47</v>
      </c>
      <c r="Y5840">
        <v>437292</v>
      </c>
      <c r="Z5840">
        <v>0.17</v>
      </c>
    </row>
    <row r="5841" spans="1:26" x14ac:dyDescent="0.25">
      <c r="A5841" t="s">
        <v>7799</v>
      </c>
      <c r="B5841" s="1">
        <v>45116</v>
      </c>
      <c r="C5841" t="s">
        <v>4441</v>
      </c>
      <c r="D5841" t="s">
        <v>39</v>
      </c>
      <c r="E5841" t="s">
        <v>29</v>
      </c>
      <c r="F5841" t="s">
        <v>41</v>
      </c>
      <c r="G5841" t="s">
        <v>59</v>
      </c>
      <c r="H5841">
        <v>10</v>
      </c>
      <c r="I5841">
        <v>4668</v>
      </c>
      <c r="J5841">
        <v>3</v>
      </c>
      <c r="K5841">
        <v>45279.6</v>
      </c>
      <c r="L5841">
        <v>8908.09</v>
      </c>
      <c r="M5841" t="s">
        <v>43</v>
      </c>
      <c r="N5841" t="s">
        <v>44</v>
      </c>
      <c r="O5841">
        <v>7</v>
      </c>
      <c r="P5841">
        <v>2023</v>
      </c>
      <c r="Q5841">
        <v>7</v>
      </c>
      <c r="R5841" t="s">
        <v>125</v>
      </c>
      <c r="S5841">
        <v>3</v>
      </c>
      <c r="T5841">
        <v>28</v>
      </c>
      <c r="U5841">
        <v>3</v>
      </c>
      <c r="V5841">
        <v>0</v>
      </c>
      <c r="W5841" t="s">
        <v>55</v>
      </c>
      <c r="X5841" t="s">
        <v>36</v>
      </c>
      <c r="Y5841">
        <v>140040</v>
      </c>
      <c r="Z5841">
        <v>0.2</v>
      </c>
    </row>
    <row r="5842" spans="1:26" x14ac:dyDescent="0.25">
      <c r="A5842" t="s">
        <v>7800</v>
      </c>
      <c r="B5842" s="1">
        <v>45059</v>
      </c>
      <c r="C5842" t="s">
        <v>1290</v>
      </c>
      <c r="D5842" t="s">
        <v>63</v>
      </c>
      <c r="E5842" t="s">
        <v>58</v>
      </c>
      <c r="F5842" t="s">
        <v>41</v>
      </c>
      <c r="G5842" t="s">
        <v>59</v>
      </c>
      <c r="H5842">
        <v>4</v>
      </c>
      <c r="I5842">
        <v>1992</v>
      </c>
      <c r="J5842">
        <v>7</v>
      </c>
      <c r="K5842">
        <v>7410.24</v>
      </c>
      <c r="L5842">
        <v>385.82</v>
      </c>
      <c r="M5842" t="s">
        <v>65</v>
      </c>
      <c r="N5842" t="s">
        <v>44</v>
      </c>
      <c r="O5842">
        <v>6</v>
      </c>
      <c r="P5842">
        <v>2023</v>
      </c>
      <c r="Q5842">
        <v>5</v>
      </c>
      <c r="R5842" t="s">
        <v>238</v>
      </c>
      <c r="S5842">
        <v>2</v>
      </c>
      <c r="T5842">
        <v>19</v>
      </c>
      <c r="U5842">
        <v>2</v>
      </c>
      <c r="V5842">
        <v>6</v>
      </c>
      <c r="W5842" t="s">
        <v>35</v>
      </c>
      <c r="X5842" t="s">
        <v>36</v>
      </c>
      <c r="Y5842">
        <v>55776</v>
      </c>
      <c r="Z5842">
        <v>0.05</v>
      </c>
    </row>
    <row r="5843" spans="1:26" x14ac:dyDescent="0.25">
      <c r="A5843" t="s">
        <v>7801</v>
      </c>
      <c r="B5843" s="1">
        <v>45012</v>
      </c>
      <c r="C5843" t="s">
        <v>6627</v>
      </c>
      <c r="D5843" t="s">
        <v>50</v>
      </c>
      <c r="E5843" t="s">
        <v>51</v>
      </c>
      <c r="F5843" t="s">
        <v>30</v>
      </c>
      <c r="G5843" t="s">
        <v>86</v>
      </c>
      <c r="H5843">
        <v>1</v>
      </c>
      <c r="I5843">
        <v>3564</v>
      </c>
      <c r="J5843">
        <v>15</v>
      </c>
      <c r="K5843">
        <v>3029.4</v>
      </c>
      <c r="L5843">
        <v>568.08000000000004</v>
      </c>
      <c r="M5843" t="s">
        <v>65</v>
      </c>
      <c r="N5843" t="s">
        <v>44</v>
      </c>
      <c r="O5843">
        <v>7</v>
      </c>
      <c r="P5843">
        <v>2023</v>
      </c>
      <c r="Q5843">
        <v>3</v>
      </c>
      <c r="R5843" t="s">
        <v>105</v>
      </c>
      <c r="S5843">
        <v>1</v>
      </c>
      <c r="T5843">
        <v>13</v>
      </c>
      <c r="U5843">
        <v>5</v>
      </c>
      <c r="V5843">
        <v>1</v>
      </c>
      <c r="W5843" t="s">
        <v>60</v>
      </c>
      <c r="X5843" t="s">
        <v>47</v>
      </c>
      <c r="Y5843">
        <v>53460</v>
      </c>
      <c r="Z5843">
        <v>0.19</v>
      </c>
    </row>
    <row r="5844" spans="1:26" x14ac:dyDescent="0.25">
      <c r="A5844" t="s">
        <v>7802</v>
      </c>
      <c r="B5844" s="1">
        <v>44981</v>
      </c>
      <c r="C5844" t="s">
        <v>2453</v>
      </c>
      <c r="D5844" t="s">
        <v>39</v>
      </c>
      <c r="E5844" t="s">
        <v>51</v>
      </c>
      <c r="F5844" t="s">
        <v>52</v>
      </c>
      <c r="G5844" t="s">
        <v>91</v>
      </c>
      <c r="H5844">
        <v>4</v>
      </c>
      <c r="I5844">
        <v>1012</v>
      </c>
      <c r="J5844">
        <v>5</v>
      </c>
      <c r="K5844">
        <v>3845.6</v>
      </c>
      <c r="L5844">
        <v>730.17</v>
      </c>
      <c r="M5844" t="s">
        <v>32</v>
      </c>
      <c r="N5844" t="s">
        <v>33</v>
      </c>
      <c r="O5844">
        <v>1</v>
      </c>
      <c r="P5844">
        <v>2023</v>
      </c>
      <c r="Q5844">
        <v>2</v>
      </c>
      <c r="R5844" t="s">
        <v>67</v>
      </c>
      <c r="S5844">
        <v>1</v>
      </c>
      <c r="T5844">
        <v>8</v>
      </c>
      <c r="U5844">
        <v>4</v>
      </c>
      <c r="V5844">
        <v>5</v>
      </c>
      <c r="W5844" t="s">
        <v>46</v>
      </c>
      <c r="X5844" t="s">
        <v>47</v>
      </c>
      <c r="Y5844">
        <v>20240</v>
      </c>
      <c r="Z5844">
        <v>0.19</v>
      </c>
    </row>
    <row r="5845" spans="1:26" x14ac:dyDescent="0.25">
      <c r="A5845" t="s">
        <v>7803</v>
      </c>
      <c r="B5845" s="1">
        <v>45172</v>
      </c>
      <c r="C5845" t="s">
        <v>2006</v>
      </c>
      <c r="D5845" t="s">
        <v>39</v>
      </c>
      <c r="E5845" t="s">
        <v>51</v>
      </c>
      <c r="F5845" t="s">
        <v>52</v>
      </c>
      <c r="G5845" t="s">
        <v>91</v>
      </c>
      <c r="H5845">
        <v>8</v>
      </c>
      <c r="I5845">
        <v>2794</v>
      </c>
      <c r="J5845">
        <v>19</v>
      </c>
      <c r="K5845">
        <v>18105.12</v>
      </c>
      <c r="L5845">
        <v>3532.94</v>
      </c>
      <c r="M5845" t="s">
        <v>43</v>
      </c>
      <c r="N5845" t="s">
        <v>44</v>
      </c>
      <c r="O5845">
        <v>7</v>
      </c>
      <c r="P5845">
        <v>2023</v>
      </c>
      <c r="Q5845">
        <v>9</v>
      </c>
      <c r="R5845" t="s">
        <v>80</v>
      </c>
      <c r="S5845">
        <v>3</v>
      </c>
      <c r="T5845">
        <v>36</v>
      </c>
      <c r="U5845">
        <v>2</v>
      </c>
      <c r="V5845">
        <v>0</v>
      </c>
      <c r="W5845" t="s">
        <v>55</v>
      </c>
      <c r="X5845" t="s">
        <v>36</v>
      </c>
      <c r="Y5845">
        <v>424688</v>
      </c>
      <c r="Z5845">
        <v>0.2</v>
      </c>
    </row>
    <row r="5846" spans="1:26" x14ac:dyDescent="0.25">
      <c r="A5846" t="s">
        <v>7804</v>
      </c>
      <c r="B5846" s="1">
        <v>45136</v>
      </c>
      <c r="C5846" t="s">
        <v>27</v>
      </c>
      <c r="D5846" t="s">
        <v>63</v>
      </c>
      <c r="E5846" t="s">
        <v>51</v>
      </c>
      <c r="F5846" t="s">
        <v>30</v>
      </c>
      <c r="G5846" t="s">
        <v>64</v>
      </c>
      <c r="H5846">
        <v>4</v>
      </c>
      <c r="I5846">
        <v>4168</v>
      </c>
      <c r="J5846">
        <v>12</v>
      </c>
      <c r="K5846">
        <v>14671.36</v>
      </c>
      <c r="L5846">
        <v>2499.11</v>
      </c>
      <c r="M5846" t="s">
        <v>65</v>
      </c>
      <c r="N5846" t="s">
        <v>33</v>
      </c>
      <c r="O5846">
        <v>3</v>
      </c>
      <c r="P5846">
        <v>2023</v>
      </c>
      <c r="Q5846">
        <v>7</v>
      </c>
      <c r="R5846" t="s">
        <v>125</v>
      </c>
      <c r="S5846">
        <v>3</v>
      </c>
      <c r="T5846">
        <v>30</v>
      </c>
      <c r="U5846">
        <v>5</v>
      </c>
      <c r="V5846">
        <v>6</v>
      </c>
      <c r="W5846" t="s">
        <v>35</v>
      </c>
      <c r="X5846" t="s">
        <v>36</v>
      </c>
      <c r="Y5846">
        <v>200064</v>
      </c>
      <c r="Z5846">
        <v>0.17</v>
      </c>
    </row>
    <row r="5847" spans="1:26" x14ac:dyDescent="0.25">
      <c r="A5847" t="s">
        <v>7805</v>
      </c>
      <c r="B5847" s="1">
        <v>45160</v>
      </c>
      <c r="C5847" t="s">
        <v>4694</v>
      </c>
      <c r="D5847" t="s">
        <v>28</v>
      </c>
      <c r="E5847" t="s">
        <v>51</v>
      </c>
      <c r="F5847" t="s">
        <v>52</v>
      </c>
      <c r="G5847" t="s">
        <v>53</v>
      </c>
      <c r="H5847">
        <v>4</v>
      </c>
      <c r="I5847">
        <v>3714</v>
      </c>
      <c r="J5847">
        <v>10</v>
      </c>
      <c r="K5847">
        <v>13370.4</v>
      </c>
      <c r="L5847">
        <v>1130.19</v>
      </c>
      <c r="M5847" t="s">
        <v>32</v>
      </c>
      <c r="N5847" t="s">
        <v>33</v>
      </c>
      <c r="O5847">
        <v>4</v>
      </c>
      <c r="P5847">
        <v>2023</v>
      </c>
      <c r="Q5847">
        <v>8</v>
      </c>
      <c r="R5847" t="s">
        <v>72</v>
      </c>
      <c r="S5847">
        <v>3</v>
      </c>
      <c r="T5847">
        <v>34</v>
      </c>
      <c r="U5847">
        <v>4</v>
      </c>
      <c r="V5847">
        <v>2</v>
      </c>
      <c r="W5847" t="s">
        <v>76</v>
      </c>
      <c r="X5847" t="s">
        <v>47</v>
      </c>
      <c r="Y5847">
        <v>148560</v>
      </c>
      <c r="Z5847">
        <v>0.08</v>
      </c>
    </row>
    <row r="5848" spans="1:26" x14ac:dyDescent="0.25">
      <c r="A5848" t="s">
        <v>7806</v>
      </c>
      <c r="B5848" s="1">
        <v>45172</v>
      </c>
      <c r="C5848" t="s">
        <v>4151</v>
      </c>
      <c r="D5848" t="s">
        <v>28</v>
      </c>
      <c r="E5848" t="s">
        <v>58</v>
      </c>
      <c r="F5848" t="s">
        <v>52</v>
      </c>
      <c r="G5848" t="s">
        <v>91</v>
      </c>
      <c r="H5848">
        <v>10</v>
      </c>
      <c r="I5848">
        <v>2507</v>
      </c>
      <c r="J5848">
        <v>19</v>
      </c>
      <c r="K5848">
        <v>20306.7</v>
      </c>
      <c r="L5848">
        <v>1371.75</v>
      </c>
      <c r="M5848" t="s">
        <v>65</v>
      </c>
      <c r="N5848" t="s">
        <v>33</v>
      </c>
      <c r="O5848">
        <v>5</v>
      </c>
      <c r="P5848">
        <v>2023</v>
      </c>
      <c r="Q5848">
        <v>9</v>
      </c>
      <c r="R5848" t="s">
        <v>80</v>
      </c>
      <c r="S5848">
        <v>3</v>
      </c>
      <c r="T5848">
        <v>36</v>
      </c>
      <c r="U5848">
        <v>2</v>
      </c>
      <c r="V5848">
        <v>0</v>
      </c>
      <c r="W5848" t="s">
        <v>55</v>
      </c>
      <c r="X5848" t="s">
        <v>36</v>
      </c>
      <c r="Y5848">
        <v>476330</v>
      </c>
      <c r="Z5848">
        <v>7.0000000000000007E-2</v>
      </c>
    </row>
    <row r="5849" spans="1:26" x14ac:dyDescent="0.25">
      <c r="A5849" t="s">
        <v>7807</v>
      </c>
      <c r="B5849" s="1">
        <v>45224</v>
      </c>
      <c r="C5849" t="s">
        <v>1469</v>
      </c>
      <c r="D5849" t="s">
        <v>63</v>
      </c>
      <c r="E5849" t="s">
        <v>40</v>
      </c>
      <c r="F5849" t="s">
        <v>52</v>
      </c>
      <c r="G5849" t="s">
        <v>53</v>
      </c>
      <c r="H5849">
        <v>4</v>
      </c>
      <c r="I5849">
        <v>2692</v>
      </c>
      <c r="J5849">
        <v>25</v>
      </c>
      <c r="K5849">
        <v>8076</v>
      </c>
      <c r="L5849">
        <v>696.55</v>
      </c>
      <c r="M5849" t="s">
        <v>65</v>
      </c>
      <c r="N5849" t="s">
        <v>66</v>
      </c>
      <c r="O5849">
        <v>4</v>
      </c>
      <c r="P5849">
        <v>2023</v>
      </c>
      <c r="Q5849">
        <v>10</v>
      </c>
      <c r="R5849" t="s">
        <v>45</v>
      </c>
      <c r="S5849">
        <v>4</v>
      </c>
      <c r="T5849">
        <v>43</v>
      </c>
      <c r="U5849">
        <v>4</v>
      </c>
      <c r="V5849">
        <v>3</v>
      </c>
      <c r="W5849" t="s">
        <v>83</v>
      </c>
      <c r="X5849" t="s">
        <v>47</v>
      </c>
      <c r="Y5849">
        <v>269200</v>
      </c>
      <c r="Z5849">
        <v>0.09</v>
      </c>
    </row>
    <row r="5850" spans="1:26" x14ac:dyDescent="0.25">
      <c r="A5850" t="s">
        <v>7808</v>
      </c>
      <c r="B5850" s="1">
        <v>45114</v>
      </c>
      <c r="C5850" t="s">
        <v>2544</v>
      </c>
      <c r="D5850" t="s">
        <v>63</v>
      </c>
      <c r="E5850" t="s">
        <v>29</v>
      </c>
      <c r="F5850" t="s">
        <v>41</v>
      </c>
      <c r="G5850" t="s">
        <v>116</v>
      </c>
      <c r="H5850">
        <v>3</v>
      </c>
      <c r="I5850">
        <v>4071</v>
      </c>
      <c r="J5850">
        <v>29</v>
      </c>
      <c r="K5850">
        <v>8671.23</v>
      </c>
      <c r="L5850">
        <v>1252.94</v>
      </c>
      <c r="M5850" t="s">
        <v>65</v>
      </c>
      <c r="N5850" t="s">
        <v>66</v>
      </c>
      <c r="O5850">
        <v>6</v>
      </c>
      <c r="P5850">
        <v>2023</v>
      </c>
      <c r="Q5850">
        <v>7</v>
      </c>
      <c r="R5850" t="s">
        <v>125</v>
      </c>
      <c r="S5850">
        <v>3</v>
      </c>
      <c r="T5850">
        <v>27</v>
      </c>
      <c r="U5850">
        <v>2</v>
      </c>
      <c r="V5850">
        <v>5</v>
      </c>
      <c r="W5850" t="s">
        <v>46</v>
      </c>
      <c r="X5850" t="s">
        <v>47</v>
      </c>
      <c r="Y5850">
        <v>354177</v>
      </c>
      <c r="Z5850">
        <v>0.14000000000000001</v>
      </c>
    </row>
    <row r="5851" spans="1:26" x14ac:dyDescent="0.25">
      <c r="A5851" t="s">
        <v>7809</v>
      </c>
      <c r="B5851" s="1">
        <v>45146</v>
      </c>
      <c r="C5851" t="s">
        <v>3869</v>
      </c>
      <c r="D5851" t="s">
        <v>39</v>
      </c>
      <c r="E5851" t="s">
        <v>40</v>
      </c>
      <c r="F5851" t="s">
        <v>52</v>
      </c>
      <c r="G5851" t="s">
        <v>53</v>
      </c>
      <c r="H5851">
        <v>8</v>
      </c>
      <c r="I5851">
        <v>3911</v>
      </c>
      <c r="J5851">
        <v>6</v>
      </c>
      <c r="K5851">
        <v>29410.720000000001</v>
      </c>
      <c r="L5851">
        <v>2123.7199999999998</v>
      </c>
      <c r="M5851" t="s">
        <v>32</v>
      </c>
      <c r="N5851" t="s">
        <v>44</v>
      </c>
      <c r="O5851">
        <v>1</v>
      </c>
      <c r="P5851">
        <v>2023</v>
      </c>
      <c r="Q5851">
        <v>8</v>
      </c>
      <c r="R5851" t="s">
        <v>72</v>
      </c>
      <c r="S5851">
        <v>3</v>
      </c>
      <c r="T5851">
        <v>32</v>
      </c>
      <c r="U5851">
        <v>2</v>
      </c>
      <c r="V5851">
        <v>2</v>
      </c>
      <c r="W5851" t="s">
        <v>76</v>
      </c>
      <c r="X5851" t="s">
        <v>47</v>
      </c>
      <c r="Y5851">
        <v>187728</v>
      </c>
      <c r="Z5851">
        <v>7.0000000000000007E-2</v>
      </c>
    </row>
    <row r="5852" spans="1:26" x14ac:dyDescent="0.25">
      <c r="A5852" t="s">
        <v>7810</v>
      </c>
      <c r="B5852" s="1">
        <v>44966</v>
      </c>
      <c r="C5852" t="s">
        <v>3717</v>
      </c>
      <c r="D5852" t="s">
        <v>28</v>
      </c>
      <c r="E5852" t="s">
        <v>58</v>
      </c>
      <c r="F5852" t="s">
        <v>52</v>
      </c>
      <c r="G5852" t="s">
        <v>79</v>
      </c>
      <c r="H5852">
        <v>8</v>
      </c>
      <c r="I5852">
        <v>3630</v>
      </c>
      <c r="J5852">
        <v>9</v>
      </c>
      <c r="K5852">
        <v>26426.400000000001</v>
      </c>
      <c r="L5852">
        <v>2807.61</v>
      </c>
      <c r="M5852" t="s">
        <v>43</v>
      </c>
      <c r="N5852" t="s">
        <v>66</v>
      </c>
      <c r="O5852">
        <v>5</v>
      </c>
      <c r="P5852">
        <v>2023</v>
      </c>
      <c r="Q5852">
        <v>2</v>
      </c>
      <c r="R5852" t="s">
        <v>67</v>
      </c>
      <c r="S5852">
        <v>1</v>
      </c>
      <c r="T5852">
        <v>6</v>
      </c>
      <c r="U5852">
        <v>2</v>
      </c>
      <c r="V5852">
        <v>4</v>
      </c>
      <c r="W5852" t="s">
        <v>73</v>
      </c>
      <c r="X5852" t="s">
        <v>47</v>
      </c>
      <c r="Y5852">
        <v>261360</v>
      </c>
      <c r="Z5852">
        <v>0.11</v>
      </c>
    </row>
    <row r="5853" spans="1:26" x14ac:dyDescent="0.25">
      <c r="A5853" t="s">
        <v>7811</v>
      </c>
      <c r="B5853" s="1">
        <v>45024</v>
      </c>
      <c r="C5853" t="s">
        <v>7411</v>
      </c>
      <c r="D5853" t="s">
        <v>63</v>
      </c>
      <c r="E5853" t="s">
        <v>51</v>
      </c>
      <c r="F5853" t="s">
        <v>30</v>
      </c>
      <c r="G5853" t="s">
        <v>31</v>
      </c>
      <c r="H5853">
        <v>6</v>
      </c>
      <c r="I5853">
        <v>774</v>
      </c>
      <c r="J5853">
        <v>20</v>
      </c>
      <c r="K5853">
        <v>3715.2</v>
      </c>
      <c r="L5853">
        <v>441.17</v>
      </c>
      <c r="M5853" t="s">
        <v>43</v>
      </c>
      <c r="N5853" t="s">
        <v>44</v>
      </c>
      <c r="O5853">
        <v>5</v>
      </c>
      <c r="P5853">
        <v>2023</v>
      </c>
      <c r="Q5853">
        <v>4</v>
      </c>
      <c r="R5853" t="s">
        <v>100</v>
      </c>
      <c r="S5853">
        <v>2</v>
      </c>
      <c r="T5853">
        <v>14</v>
      </c>
      <c r="U5853">
        <v>2</v>
      </c>
      <c r="V5853">
        <v>6</v>
      </c>
      <c r="W5853" t="s">
        <v>35</v>
      </c>
      <c r="X5853" t="s">
        <v>36</v>
      </c>
      <c r="Y5853">
        <v>92880</v>
      </c>
      <c r="Z5853">
        <v>0.12</v>
      </c>
    </row>
    <row r="5854" spans="1:26" x14ac:dyDescent="0.25">
      <c r="A5854" t="s">
        <v>7812</v>
      </c>
      <c r="B5854" s="1">
        <v>45094</v>
      </c>
      <c r="C5854" t="s">
        <v>256</v>
      </c>
      <c r="D5854" t="s">
        <v>63</v>
      </c>
      <c r="E5854" t="s">
        <v>51</v>
      </c>
      <c r="F5854" t="s">
        <v>30</v>
      </c>
      <c r="G5854" t="s">
        <v>64</v>
      </c>
      <c r="H5854">
        <v>8</v>
      </c>
      <c r="I5854">
        <v>2334</v>
      </c>
      <c r="J5854">
        <v>9</v>
      </c>
      <c r="K5854">
        <v>16991.52</v>
      </c>
      <c r="L5854">
        <v>3290.93</v>
      </c>
      <c r="M5854" t="s">
        <v>32</v>
      </c>
      <c r="N5854" t="s">
        <v>66</v>
      </c>
      <c r="O5854">
        <v>4</v>
      </c>
      <c r="P5854">
        <v>2023</v>
      </c>
      <c r="Q5854">
        <v>6</v>
      </c>
      <c r="R5854" t="s">
        <v>95</v>
      </c>
      <c r="S5854">
        <v>2</v>
      </c>
      <c r="T5854">
        <v>24</v>
      </c>
      <c r="U5854">
        <v>3</v>
      </c>
      <c r="V5854">
        <v>6</v>
      </c>
      <c r="W5854" t="s">
        <v>35</v>
      </c>
      <c r="X5854" t="s">
        <v>36</v>
      </c>
      <c r="Y5854">
        <v>168048</v>
      </c>
      <c r="Z5854">
        <v>0.19</v>
      </c>
    </row>
    <row r="5855" spans="1:26" x14ac:dyDescent="0.25">
      <c r="A5855" t="s">
        <v>7813</v>
      </c>
      <c r="B5855" s="1">
        <v>45022</v>
      </c>
      <c r="C5855" t="s">
        <v>1259</v>
      </c>
      <c r="D5855" t="s">
        <v>39</v>
      </c>
      <c r="E5855" t="s">
        <v>29</v>
      </c>
      <c r="F5855" t="s">
        <v>52</v>
      </c>
      <c r="G5855" t="s">
        <v>53</v>
      </c>
      <c r="H5855">
        <v>10</v>
      </c>
      <c r="I5855">
        <v>3542</v>
      </c>
      <c r="J5855">
        <v>18</v>
      </c>
      <c r="K5855">
        <v>29044.400000000001</v>
      </c>
      <c r="L5855">
        <v>5168.71</v>
      </c>
      <c r="M5855" t="s">
        <v>32</v>
      </c>
      <c r="N5855" t="s">
        <v>66</v>
      </c>
      <c r="O5855">
        <v>7</v>
      </c>
      <c r="P5855">
        <v>2023</v>
      </c>
      <c r="Q5855">
        <v>4</v>
      </c>
      <c r="R5855" t="s">
        <v>100</v>
      </c>
      <c r="S5855">
        <v>2</v>
      </c>
      <c r="T5855">
        <v>14</v>
      </c>
      <c r="U5855">
        <v>2</v>
      </c>
      <c r="V5855">
        <v>4</v>
      </c>
      <c r="W5855" t="s">
        <v>73</v>
      </c>
      <c r="X5855" t="s">
        <v>47</v>
      </c>
      <c r="Y5855">
        <v>637560</v>
      </c>
      <c r="Z5855">
        <v>0.18</v>
      </c>
    </row>
    <row r="5856" spans="1:26" x14ac:dyDescent="0.25">
      <c r="A5856" t="s">
        <v>7814</v>
      </c>
      <c r="B5856" s="1">
        <v>45244</v>
      </c>
      <c r="C5856" t="s">
        <v>469</v>
      </c>
      <c r="D5856" t="s">
        <v>63</v>
      </c>
      <c r="E5856" t="s">
        <v>29</v>
      </c>
      <c r="F5856" t="s">
        <v>52</v>
      </c>
      <c r="G5856" t="s">
        <v>53</v>
      </c>
      <c r="H5856">
        <v>3</v>
      </c>
      <c r="I5856">
        <v>898</v>
      </c>
      <c r="J5856">
        <v>21</v>
      </c>
      <c r="K5856">
        <v>2128.2600000000002</v>
      </c>
      <c r="L5856">
        <v>188.83</v>
      </c>
      <c r="M5856" t="s">
        <v>65</v>
      </c>
      <c r="N5856" t="s">
        <v>66</v>
      </c>
      <c r="O5856">
        <v>4</v>
      </c>
      <c r="P5856">
        <v>2023</v>
      </c>
      <c r="Q5856">
        <v>11</v>
      </c>
      <c r="R5856" t="s">
        <v>92</v>
      </c>
      <c r="S5856">
        <v>4</v>
      </c>
      <c r="T5856">
        <v>46</v>
      </c>
      <c r="U5856">
        <v>3</v>
      </c>
      <c r="V5856">
        <v>2</v>
      </c>
      <c r="W5856" t="s">
        <v>76</v>
      </c>
      <c r="X5856" t="s">
        <v>47</v>
      </c>
      <c r="Y5856">
        <v>56574</v>
      </c>
      <c r="Z5856">
        <v>0.09</v>
      </c>
    </row>
    <row r="5857" spans="1:26" x14ac:dyDescent="0.25">
      <c r="A5857" t="s">
        <v>7815</v>
      </c>
      <c r="B5857" s="1">
        <v>45062</v>
      </c>
      <c r="C5857" t="s">
        <v>1256</v>
      </c>
      <c r="D5857" t="s">
        <v>28</v>
      </c>
      <c r="E5857" t="s">
        <v>51</v>
      </c>
      <c r="F5857" t="s">
        <v>30</v>
      </c>
      <c r="G5857" t="s">
        <v>64</v>
      </c>
      <c r="H5857">
        <v>10</v>
      </c>
      <c r="I5857">
        <v>3982</v>
      </c>
      <c r="J5857">
        <v>15</v>
      </c>
      <c r="K5857">
        <v>33847</v>
      </c>
      <c r="L5857">
        <v>3873.06</v>
      </c>
      <c r="M5857" t="s">
        <v>65</v>
      </c>
      <c r="N5857" t="s">
        <v>66</v>
      </c>
      <c r="O5857">
        <v>2</v>
      </c>
      <c r="P5857">
        <v>2023</v>
      </c>
      <c r="Q5857">
        <v>5</v>
      </c>
      <c r="R5857" t="s">
        <v>238</v>
      </c>
      <c r="S5857">
        <v>2</v>
      </c>
      <c r="T5857">
        <v>20</v>
      </c>
      <c r="U5857">
        <v>3</v>
      </c>
      <c r="V5857">
        <v>2</v>
      </c>
      <c r="W5857" t="s">
        <v>76</v>
      </c>
      <c r="X5857" t="s">
        <v>47</v>
      </c>
      <c r="Y5857">
        <v>597300</v>
      </c>
      <c r="Z5857">
        <v>0.11</v>
      </c>
    </row>
    <row r="5858" spans="1:26" x14ac:dyDescent="0.25">
      <c r="A5858" t="s">
        <v>7816</v>
      </c>
      <c r="B5858" s="1">
        <v>45032</v>
      </c>
      <c r="C5858" t="s">
        <v>3733</v>
      </c>
      <c r="D5858" t="s">
        <v>50</v>
      </c>
      <c r="E5858" t="s">
        <v>29</v>
      </c>
      <c r="F5858" t="s">
        <v>52</v>
      </c>
      <c r="G5858" t="s">
        <v>79</v>
      </c>
      <c r="H5858">
        <v>2</v>
      </c>
      <c r="I5858">
        <v>2382</v>
      </c>
      <c r="J5858">
        <v>6</v>
      </c>
      <c r="K5858">
        <v>4478.16</v>
      </c>
      <c r="L5858">
        <v>391.2</v>
      </c>
      <c r="M5858" t="s">
        <v>32</v>
      </c>
      <c r="N5858" t="s">
        <v>66</v>
      </c>
      <c r="O5858">
        <v>6</v>
      </c>
      <c r="P5858">
        <v>2023</v>
      </c>
      <c r="Q5858">
        <v>4</v>
      </c>
      <c r="R5858" t="s">
        <v>100</v>
      </c>
      <c r="S5858">
        <v>2</v>
      </c>
      <c r="T5858">
        <v>16</v>
      </c>
      <c r="U5858">
        <v>4</v>
      </c>
      <c r="V5858">
        <v>0</v>
      </c>
      <c r="W5858" t="s">
        <v>55</v>
      </c>
      <c r="X5858" t="s">
        <v>36</v>
      </c>
      <c r="Y5858">
        <v>28584</v>
      </c>
      <c r="Z5858">
        <v>0.09</v>
      </c>
    </row>
    <row r="5859" spans="1:26" x14ac:dyDescent="0.25">
      <c r="A5859" t="s">
        <v>7817</v>
      </c>
      <c r="B5859" s="1">
        <v>45237</v>
      </c>
      <c r="C5859" t="s">
        <v>3322</v>
      </c>
      <c r="D5859" t="s">
        <v>28</v>
      </c>
      <c r="E5859" t="s">
        <v>29</v>
      </c>
      <c r="F5859" t="s">
        <v>30</v>
      </c>
      <c r="G5859" t="s">
        <v>64</v>
      </c>
      <c r="H5859">
        <v>6</v>
      </c>
      <c r="I5859">
        <v>4276</v>
      </c>
      <c r="J5859">
        <v>12</v>
      </c>
      <c r="K5859">
        <v>22577.279999999999</v>
      </c>
      <c r="L5859">
        <v>2144.8000000000002</v>
      </c>
      <c r="M5859" t="s">
        <v>65</v>
      </c>
      <c r="N5859" t="s">
        <v>33</v>
      </c>
      <c r="O5859">
        <v>4</v>
      </c>
      <c r="P5859">
        <v>2023</v>
      </c>
      <c r="Q5859">
        <v>11</v>
      </c>
      <c r="R5859" t="s">
        <v>92</v>
      </c>
      <c r="S5859">
        <v>4</v>
      </c>
      <c r="T5859">
        <v>45</v>
      </c>
      <c r="U5859">
        <v>2</v>
      </c>
      <c r="V5859">
        <v>2</v>
      </c>
      <c r="W5859" t="s">
        <v>76</v>
      </c>
      <c r="X5859" t="s">
        <v>47</v>
      </c>
      <c r="Y5859">
        <v>307872</v>
      </c>
      <c r="Z5859">
        <v>0.09</v>
      </c>
    </row>
    <row r="5860" spans="1:26" x14ac:dyDescent="0.25">
      <c r="A5860" t="s">
        <v>7818</v>
      </c>
      <c r="B5860" s="1">
        <v>44996</v>
      </c>
      <c r="C5860" t="s">
        <v>3086</v>
      </c>
      <c r="D5860" t="s">
        <v>28</v>
      </c>
      <c r="E5860" t="s">
        <v>40</v>
      </c>
      <c r="F5860" t="s">
        <v>30</v>
      </c>
      <c r="G5860" t="s">
        <v>31</v>
      </c>
      <c r="H5860">
        <v>9</v>
      </c>
      <c r="I5860">
        <v>2102</v>
      </c>
      <c r="J5860">
        <v>16</v>
      </c>
      <c r="K5860">
        <v>15891.12</v>
      </c>
      <c r="L5860">
        <v>1620.92</v>
      </c>
      <c r="M5860" t="s">
        <v>65</v>
      </c>
      <c r="N5860" t="s">
        <v>44</v>
      </c>
      <c r="O5860">
        <v>4</v>
      </c>
      <c r="P5860">
        <v>2023</v>
      </c>
      <c r="Q5860">
        <v>3</v>
      </c>
      <c r="R5860" t="s">
        <v>105</v>
      </c>
      <c r="S5860">
        <v>1</v>
      </c>
      <c r="T5860">
        <v>10</v>
      </c>
      <c r="U5860">
        <v>2</v>
      </c>
      <c r="V5860">
        <v>6</v>
      </c>
      <c r="W5860" t="s">
        <v>35</v>
      </c>
      <c r="X5860" t="s">
        <v>36</v>
      </c>
      <c r="Y5860">
        <v>302688</v>
      </c>
      <c r="Z5860">
        <v>0.1</v>
      </c>
    </row>
    <row r="5861" spans="1:26" x14ac:dyDescent="0.25">
      <c r="A5861" t="s">
        <v>7819</v>
      </c>
      <c r="B5861" s="1">
        <v>45002</v>
      </c>
      <c r="C5861" t="s">
        <v>3374</v>
      </c>
      <c r="D5861" t="s">
        <v>63</v>
      </c>
      <c r="E5861" t="s">
        <v>51</v>
      </c>
      <c r="F5861" t="s">
        <v>41</v>
      </c>
      <c r="G5861" t="s">
        <v>116</v>
      </c>
      <c r="H5861">
        <v>1</v>
      </c>
      <c r="I5861">
        <v>1579</v>
      </c>
      <c r="J5861">
        <v>21</v>
      </c>
      <c r="K5861">
        <v>1247.4100000000001</v>
      </c>
      <c r="L5861">
        <v>157.53</v>
      </c>
      <c r="M5861" t="s">
        <v>65</v>
      </c>
      <c r="N5861" t="s">
        <v>44</v>
      </c>
      <c r="O5861">
        <v>6</v>
      </c>
      <c r="P5861">
        <v>2023</v>
      </c>
      <c r="Q5861">
        <v>3</v>
      </c>
      <c r="R5861" t="s">
        <v>105</v>
      </c>
      <c r="S5861">
        <v>1</v>
      </c>
      <c r="T5861">
        <v>11</v>
      </c>
      <c r="U5861">
        <v>3</v>
      </c>
      <c r="V5861">
        <v>5</v>
      </c>
      <c r="W5861" t="s">
        <v>46</v>
      </c>
      <c r="X5861" t="s">
        <v>47</v>
      </c>
      <c r="Y5861">
        <v>33159</v>
      </c>
      <c r="Z5861">
        <v>0.13</v>
      </c>
    </row>
    <row r="5862" spans="1:26" x14ac:dyDescent="0.25">
      <c r="A5862" t="s">
        <v>7820</v>
      </c>
      <c r="B5862" s="1">
        <v>44944</v>
      </c>
      <c r="C5862" t="s">
        <v>5018</v>
      </c>
      <c r="D5862" t="s">
        <v>50</v>
      </c>
      <c r="E5862" t="s">
        <v>29</v>
      </c>
      <c r="F5862" t="s">
        <v>30</v>
      </c>
      <c r="G5862" t="s">
        <v>64</v>
      </c>
      <c r="H5862">
        <v>5</v>
      </c>
      <c r="I5862">
        <v>1489</v>
      </c>
      <c r="J5862">
        <v>12</v>
      </c>
      <c r="K5862">
        <v>6551.6</v>
      </c>
      <c r="L5862">
        <v>1250.69</v>
      </c>
      <c r="M5862" t="s">
        <v>32</v>
      </c>
      <c r="N5862" t="s">
        <v>66</v>
      </c>
      <c r="O5862">
        <v>6</v>
      </c>
      <c r="P5862">
        <v>2023</v>
      </c>
      <c r="Q5862">
        <v>1</v>
      </c>
      <c r="R5862" t="s">
        <v>34</v>
      </c>
      <c r="S5862">
        <v>1</v>
      </c>
      <c r="T5862">
        <v>3</v>
      </c>
      <c r="U5862">
        <v>3</v>
      </c>
      <c r="V5862">
        <v>3</v>
      </c>
      <c r="W5862" t="s">
        <v>83</v>
      </c>
      <c r="X5862" t="s">
        <v>47</v>
      </c>
      <c r="Y5862">
        <v>89340</v>
      </c>
      <c r="Z5862">
        <v>0.19</v>
      </c>
    </row>
    <row r="5863" spans="1:26" x14ac:dyDescent="0.25">
      <c r="A5863" t="s">
        <v>7821</v>
      </c>
      <c r="B5863" s="1">
        <v>45252</v>
      </c>
      <c r="C5863" t="s">
        <v>7822</v>
      </c>
      <c r="D5863" t="s">
        <v>39</v>
      </c>
      <c r="E5863" t="s">
        <v>51</v>
      </c>
      <c r="F5863" t="s">
        <v>52</v>
      </c>
      <c r="G5863" t="s">
        <v>79</v>
      </c>
      <c r="H5863">
        <v>5</v>
      </c>
      <c r="I5863">
        <v>3373</v>
      </c>
      <c r="J5863">
        <v>25</v>
      </c>
      <c r="K5863">
        <v>12648.75</v>
      </c>
      <c r="L5863">
        <v>1460.35</v>
      </c>
      <c r="M5863" t="s">
        <v>43</v>
      </c>
      <c r="N5863" t="s">
        <v>66</v>
      </c>
      <c r="O5863">
        <v>4</v>
      </c>
      <c r="P5863">
        <v>2023</v>
      </c>
      <c r="Q5863">
        <v>11</v>
      </c>
      <c r="R5863" t="s">
        <v>92</v>
      </c>
      <c r="S5863">
        <v>4</v>
      </c>
      <c r="T5863">
        <v>47</v>
      </c>
      <c r="U5863">
        <v>4</v>
      </c>
      <c r="V5863">
        <v>3</v>
      </c>
      <c r="W5863" t="s">
        <v>83</v>
      </c>
      <c r="X5863" t="s">
        <v>47</v>
      </c>
      <c r="Y5863">
        <v>421625</v>
      </c>
      <c r="Z5863">
        <v>0.12</v>
      </c>
    </row>
    <row r="5864" spans="1:26" x14ac:dyDescent="0.25">
      <c r="A5864" t="s">
        <v>7823</v>
      </c>
      <c r="B5864" s="1">
        <v>45267</v>
      </c>
      <c r="C5864" t="s">
        <v>4835</v>
      </c>
      <c r="D5864" t="s">
        <v>39</v>
      </c>
      <c r="E5864" t="s">
        <v>51</v>
      </c>
      <c r="F5864" t="s">
        <v>30</v>
      </c>
      <c r="G5864" t="s">
        <v>64</v>
      </c>
      <c r="H5864">
        <v>4</v>
      </c>
      <c r="I5864">
        <v>540</v>
      </c>
      <c r="J5864">
        <v>28</v>
      </c>
      <c r="K5864">
        <v>1555.2</v>
      </c>
      <c r="L5864">
        <v>255.64</v>
      </c>
      <c r="M5864" t="s">
        <v>43</v>
      </c>
      <c r="N5864" t="s">
        <v>33</v>
      </c>
      <c r="O5864">
        <v>7</v>
      </c>
      <c r="P5864">
        <v>2023</v>
      </c>
      <c r="Q5864">
        <v>12</v>
      </c>
      <c r="R5864" t="s">
        <v>54</v>
      </c>
      <c r="S5864">
        <v>4</v>
      </c>
      <c r="T5864">
        <v>49</v>
      </c>
      <c r="U5864">
        <v>2</v>
      </c>
      <c r="V5864">
        <v>4</v>
      </c>
      <c r="W5864" t="s">
        <v>73</v>
      </c>
      <c r="X5864" t="s">
        <v>47</v>
      </c>
      <c r="Y5864">
        <v>60480</v>
      </c>
      <c r="Z5864">
        <v>0.16</v>
      </c>
    </row>
    <row r="5865" spans="1:26" x14ac:dyDescent="0.25">
      <c r="A5865" t="s">
        <v>7824</v>
      </c>
      <c r="B5865" s="1">
        <v>45280</v>
      </c>
      <c r="C5865" t="s">
        <v>4660</v>
      </c>
      <c r="D5865" t="s">
        <v>50</v>
      </c>
      <c r="E5865" t="s">
        <v>51</v>
      </c>
      <c r="F5865" t="s">
        <v>52</v>
      </c>
      <c r="G5865" t="s">
        <v>53</v>
      </c>
      <c r="H5865">
        <v>4</v>
      </c>
      <c r="I5865">
        <v>249</v>
      </c>
      <c r="J5865">
        <v>8</v>
      </c>
      <c r="K5865">
        <v>916.32</v>
      </c>
      <c r="L5865">
        <v>131.74</v>
      </c>
      <c r="M5865" t="s">
        <v>43</v>
      </c>
      <c r="N5865" t="s">
        <v>33</v>
      </c>
      <c r="O5865">
        <v>7</v>
      </c>
      <c r="P5865">
        <v>2023</v>
      </c>
      <c r="Q5865">
        <v>12</v>
      </c>
      <c r="R5865" t="s">
        <v>54</v>
      </c>
      <c r="S5865">
        <v>4</v>
      </c>
      <c r="T5865">
        <v>51</v>
      </c>
      <c r="U5865">
        <v>4</v>
      </c>
      <c r="V5865">
        <v>3</v>
      </c>
      <c r="W5865" t="s">
        <v>83</v>
      </c>
      <c r="X5865" t="s">
        <v>47</v>
      </c>
      <c r="Y5865">
        <v>7968</v>
      </c>
      <c r="Z5865">
        <v>0.14000000000000001</v>
      </c>
    </row>
    <row r="5866" spans="1:26" x14ac:dyDescent="0.25">
      <c r="A5866" t="s">
        <v>7825</v>
      </c>
      <c r="B5866" s="1">
        <v>45087</v>
      </c>
      <c r="C5866" t="s">
        <v>1963</v>
      </c>
      <c r="D5866" t="s">
        <v>50</v>
      </c>
      <c r="E5866" t="s">
        <v>51</v>
      </c>
      <c r="F5866" t="s">
        <v>52</v>
      </c>
      <c r="G5866" t="s">
        <v>91</v>
      </c>
      <c r="H5866">
        <v>10</v>
      </c>
      <c r="I5866">
        <v>705</v>
      </c>
      <c r="J5866">
        <v>0</v>
      </c>
      <c r="K5866">
        <v>7050</v>
      </c>
      <c r="L5866">
        <v>1230.53</v>
      </c>
      <c r="M5866" t="s">
        <v>65</v>
      </c>
      <c r="N5866" t="s">
        <v>44</v>
      </c>
      <c r="O5866">
        <v>5</v>
      </c>
      <c r="P5866">
        <v>2023</v>
      </c>
      <c r="Q5866">
        <v>6</v>
      </c>
      <c r="R5866" t="s">
        <v>95</v>
      </c>
      <c r="S5866">
        <v>2</v>
      </c>
      <c r="T5866">
        <v>23</v>
      </c>
      <c r="U5866">
        <v>2</v>
      </c>
      <c r="V5866">
        <v>6</v>
      </c>
      <c r="W5866" t="s">
        <v>35</v>
      </c>
      <c r="X5866" t="s">
        <v>36</v>
      </c>
      <c r="Y5866">
        <v>0</v>
      </c>
      <c r="Z5866">
        <v>0.17</v>
      </c>
    </row>
    <row r="5867" spans="1:26" x14ac:dyDescent="0.25">
      <c r="A5867" t="s">
        <v>7826</v>
      </c>
      <c r="B5867" s="1">
        <v>45040</v>
      </c>
      <c r="C5867" t="s">
        <v>869</v>
      </c>
      <c r="D5867" t="s">
        <v>50</v>
      </c>
      <c r="E5867" t="s">
        <v>58</v>
      </c>
      <c r="F5867" t="s">
        <v>52</v>
      </c>
      <c r="G5867" t="s">
        <v>91</v>
      </c>
      <c r="H5867">
        <v>2</v>
      </c>
      <c r="I5867">
        <v>2958</v>
      </c>
      <c r="J5867">
        <v>6</v>
      </c>
      <c r="K5867">
        <v>5561.04</v>
      </c>
      <c r="L5867">
        <v>519.29</v>
      </c>
      <c r="M5867" t="s">
        <v>65</v>
      </c>
      <c r="N5867" t="s">
        <v>44</v>
      </c>
      <c r="O5867">
        <v>7</v>
      </c>
      <c r="P5867">
        <v>2023</v>
      </c>
      <c r="Q5867">
        <v>4</v>
      </c>
      <c r="R5867" t="s">
        <v>100</v>
      </c>
      <c r="S5867">
        <v>2</v>
      </c>
      <c r="T5867">
        <v>17</v>
      </c>
      <c r="U5867">
        <v>5</v>
      </c>
      <c r="V5867">
        <v>1</v>
      </c>
      <c r="W5867" t="s">
        <v>60</v>
      </c>
      <c r="X5867" t="s">
        <v>47</v>
      </c>
      <c r="Y5867">
        <v>35496</v>
      </c>
      <c r="Z5867">
        <v>0.09</v>
      </c>
    </row>
    <row r="5868" spans="1:26" x14ac:dyDescent="0.25">
      <c r="A5868" t="s">
        <v>7827</v>
      </c>
      <c r="B5868" s="1">
        <v>45220</v>
      </c>
      <c r="C5868" t="s">
        <v>4822</v>
      </c>
      <c r="D5868" t="s">
        <v>50</v>
      </c>
      <c r="E5868" t="s">
        <v>51</v>
      </c>
      <c r="F5868" t="s">
        <v>52</v>
      </c>
      <c r="G5868" t="s">
        <v>91</v>
      </c>
      <c r="H5868">
        <v>8</v>
      </c>
      <c r="I5868">
        <v>2737</v>
      </c>
      <c r="J5868">
        <v>7</v>
      </c>
      <c r="K5868">
        <v>20363.28</v>
      </c>
      <c r="L5868">
        <v>2522.0500000000002</v>
      </c>
      <c r="M5868" t="s">
        <v>43</v>
      </c>
      <c r="N5868" t="s">
        <v>44</v>
      </c>
      <c r="O5868">
        <v>5</v>
      </c>
      <c r="P5868">
        <v>2023</v>
      </c>
      <c r="Q5868">
        <v>10</v>
      </c>
      <c r="R5868" t="s">
        <v>45</v>
      </c>
      <c r="S5868">
        <v>4</v>
      </c>
      <c r="T5868">
        <v>42</v>
      </c>
      <c r="U5868">
        <v>3</v>
      </c>
      <c r="V5868">
        <v>6</v>
      </c>
      <c r="W5868" t="s">
        <v>35</v>
      </c>
      <c r="X5868" t="s">
        <v>36</v>
      </c>
      <c r="Y5868">
        <v>153272</v>
      </c>
      <c r="Z5868">
        <v>0.12</v>
      </c>
    </row>
    <row r="5869" spans="1:26" x14ac:dyDescent="0.25">
      <c r="A5869" t="s">
        <v>7828</v>
      </c>
      <c r="B5869" s="1">
        <v>45255</v>
      </c>
      <c r="C5869" t="s">
        <v>372</v>
      </c>
      <c r="D5869" t="s">
        <v>39</v>
      </c>
      <c r="E5869" t="s">
        <v>51</v>
      </c>
      <c r="F5869" t="s">
        <v>41</v>
      </c>
      <c r="G5869" t="s">
        <v>59</v>
      </c>
      <c r="H5869">
        <v>10</v>
      </c>
      <c r="I5869">
        <v>1735</v>
      </c>
      <c r="J5869">
        <v>29</v>
      </c>
      <c r="K5869">
        <v>12318.5</v>
      </c>
      <c r="L5869">
        <v>2415.19</v>
      </c>
      <c r="M5869" t="s">
        <v>32</v>
      </c>
      <c r="N5869" t="s">
        <v>44</v>
      </c>
      <c r="O5869">
        <v>6</v>
      </c>
      <c r="P5869">
        <v>2023</v>
      </c>
      <c r="Q5869">
        <v>11</v>
      </c>
      <c r="R5869" t="s">
        <v>92</v>
      </c>
      <c r="S5869">
        <v>4</v>
      </c>
      <c r="T5869">
        <v>47</v>
      </c>
      <c r="U5869">
        <v>4</v>
      </c>
      <c r="V5869">
        <v>6</v>
      </c>
      <c r="W5869" t="s">
        <v>35</v>
      </c>
      <c r="X5869" t="s">
        <v>36</v>
      </c>
      <c r="Y5869">
        <v>503150</v>
      </c>
      <c r="Z5869">
        <v>0.2</v>
      </c>
    </row>
    <row r="5870" spans="1:26" x14ac:dyDescent="0.25">
      <c r="A5870" t="s">
        <v>7829</v>
      </c>
      <c r="B5870" s="1">
        <v>45058</v>
      </c>
      <c r="C5870" t="s">
        <v>2146</v>
      </c>
      <c r="D5870" t="s">
        <v>39</v>
      </c>
      <c r="E5870" t="s">
        <v>29</v>
      </c>
      <c r="F5870" t="s">
        <v>41</v>
      </c>
      <c r="G5870" t="s">
        <v>116</v>
      </c>
      <c r="H5870">
        <v>1</v>
      </c>
      <c r="I5870">
        <v>886</v>
      </c>
      <c r="J5870">
        <v>13</v>
      </c>
      <c r="K5870">
        <v>770.82</v>
      </c>
      <c r="L5870">
        <v>114.03</v>
      </c>
      <c r="M5870" t="s">
        <v>43</v>
      </c>
      <c r="N5870" t="s">
        <v>33</v>
      </c>
      <c r="O5870">
        <v>1</v>
      </c>
      <c r="P5870">
        <v>2023</v>
      </c>
      <c r="Q5870">
        <v>5</v>
      </c>
      <c r="R5870" t="s">
        <v>238</v>
      </c>
      <c r="S5870">
        <v>2</v>
      </c>
      <c r="T5870">
        <v>19</v>
      </c>
      <c r="U5870">
        <v>2</v>
      </c>
      <c r="V5870">
        <v>5</v>
      </c>
      <c r="W5870" t="s">
        <v>46</v>
      </c>
      <c r="X5870" t="s">
        <v>47</v>
      </c>
      <c r="Y5870">
        <v>11518</v>
      </c>
      <c r="Z5870">
        <v>0.15</v>
      </c>
    </row>
    <row r="5871" spans="1:26" x14ac:dyDescent="0.25">
      <c r="A5871" t="s">
        <v>7830</v>
      </c>
      <c r="B5871" s="1">
        <v>45213</v>
      </c>
      <c r="C5871" t="s">
        <v>3658</v>
      </c>
      <c r="D5871" t="s">
        <v>63</v>
      </c>
      <c r="E5871" t="s">
        <v>29</v>
      </c>
      <c r="F5871" t="s">
        <v>52</v>
      </c>
      <c r="G5871" t="s">
        <v>91</v>
      </c>
      <c r="H5871">
        <v>2</v>
      </c>
      <c r="I5871">
        <v>2634</v>
      </c>
      <c r="J5871">
        <v>15</v>
      </c>
      <c r="K5871">
        <v>4477.8</v>
      </c>
      <c r="L5871">
        <v>366.87</v>
      </c>
      <c r="M5871" t="s">
        <v>43</v>
      </c>
      <c r="N5871" t="s">
        <v>44</v>
      </c>
      <c r="O5871">
        <v>5</v>
      </c>
      <c r="P5871">
        <v>2023</v>
      </c>
      <c r="Q5871">
        <v>10</v>
      </c>
      <c r="R5871" t="s">
        <v>45</v>
      </c>
      <c r="S5871">
        <v>4</v>
      </c>
      <c r="T5871">
        <v>41</v>
      </c>
      <c r="U5871">
        <v>2</v>
      </c>
      <c r="V5871">
        <v>6</v>
      </c>
      <c r="W5871" t="s">
        <v>35</v>
      </c>
      <c r="X5871" t="s">
        <v>36</v>
      </c>
      <c r="Y5871">
        <v>79020</v>
      </c>
      <c r="Z5871">
        <v>0.08</v>
      </c>
    </row>
    <row r="5872" spans="1:26" x14ac:dyDescent="0.25">
      <c r="A5872" t="s">
        <v>7831</v>
      </c>
      <c r="B5872" s="1">
        <v>45136</v>
      </c>
      <c r="C5872" t="s">
        <v>3866</v>
      </c>
      <c r="D5872" t="s">
        <v>50</v>
      </c>
      <c r="E5872" t="s">
        <v>29</v>
      </c>
      <c r="F5872" t="s">
        <v>52</v>
      </c>
      <c r="G5872" t="s">
        <v>91</v>
      </c>
      <c r="H5872">
        <v>7</v>
      </c>
      <c r="I5872">
        <v>4498</v>
      </c>
      <c r="J5872">
        <v>17</v>
      </c>
      <c r="K5872">
        <v>26133.38</v>
      </c>
      <c r="L5872">
        <v>1423.35</v>
      </c>
      <c r="M5872" t="s">
        <v>32</v>
      </c>
      <c r="N5872" t="s">
        <v>44</v>
      </c>
      <c r="O5872">
        <v>2</v>
      </c>
      <c r="P5872">
        <v>2023</v>
      </c>
      <c r="Q5872">
        <v>7</v>
      </c>
      <c r="R5872" t="s">
        <v>125</v>
      </c>
      <c r="S5872">
        <v>3</v>
      </c>
      <c r="T5872">
        <v>30</v>
      </c>
      <c r="U5872">
        <v>5</v>
      </c>
      <c r="V5872">
        <v>6</v>
      </c>
      <c r="W5872" t="s">
        <v>35</v>
      </c>
      <c r="X5872" t="s">
        <v>36</v>
      </c>
      <c r="Y5872">
        <v>535262</v>
      </c>
      <c r="Z5872">
        <v>0.05</v>
      </c>
    </row>
    <row r="5873" spans="1:26" x14ac:dyDescent="0.25">
      <c r="A5873" t="s">
        <v>7832</v>
      </c>
      <c r="B5873" s="1">
        <v>45209</v>
      </c>
      <c r="C5873" t="s">
        <v>6615</v>
      </c>
      <c r="D5873" t="s">
        <v>50</v>
      </c>
      <c r="E5873" t="s">
        <v>51</v>
      </c>
      <c r="F5873" t="s">
        <v>30</v>
      </c>
      <c r="G5873" t="s">
        <v>64</v>
      </c>
      <c r="H5873">
        <v>8</v>
      </c>
      <c r="I5873">
        <v>3043</v>
      </c>
      <c r="J5873">
        <v>4</v>
      </c>
      <c r="K5873">
        <v>23370.240000000002</v>
      </c>
      <c r="L5873">
        <v>3148.02</v>
      </c>
      <c r="M5873" t="s">
        <v>32</v>
      </c>
      <c r="N5873" t="s">
        <v>44</v>
      </c>
      <c r="O5873">
        <v>1</v>
      </c>
      <c r="P5873">
        <v>2023</v>
      </c>
      <c r="Q5873">
        <v>10</v>
      </c>
      <c r="R5873" t="s">
        <v>45</v>
      </c>
      <c r="S5873">
        <v>4</v>
      </c>
      <c r="T5873">
        <v>41</v>
      </c>
      <c r="U5873">
        <v>2</v>
      </c>
      <c r="V5873">
        <v>2</v>
      </c>
      <c r="W5873" t="s">
        <v>76</v>
      </c>
      <c r="X5873" t="s">
        <v>47</v>
      </c>
      <c r="Y5873">
        <v>97376</v>
      </c>
      <c r="Z5873">
        <v>0.13</v>
      </c>
    </row>
    <row r="5874" spans="1:26" x14ac:dyDescent="0.25">
      <c r="A5874" t="s">
        <v>7833</v>
      </c>
      <c r="B5874" s="1">
        <v>45099</v>
      </c>
      <c r="C5874" t="s">
        <v>3722</v>
      </c>
      <c r="D5874" t="s">
        <v>28</v>
      </c>
      <c r="E5874" t="s">
        <v>29</v>
      </c>
      <c r="F5874" t="s">
        <v>52</v>
      </c>
      <c r="G5874" t="s">
        <v>79</v>
      </c>
      <c r="H5874">
        <v>1</v>
      </c>
      <c r="I5874">
        <v>4076</v>
      </c>
      <c r="J5874">
        <v>30</v>
      </c>
      <c r="K5874">
        <v>2853.2</v>
      </c>
      <c r="L5874">
        <v>504.49</v>
      </c>
      <c r="M5874" t="s">
        <v>65</v>
      </c>
      <c r="N5874" t="s">
        <v>33</v>
      </c>
      <c r="O5874">
        <v>3</v>
      </c>
      <c r="P5874">
        <v>2023</v>
      </c>
      <c r="Q5874">
        <v>6</v>
      </c>
      <c r="R5874" t="s">
        <v>95</v>
      </c>
      <c r="S5874">
        <v>2</v>
      </c>
      <c r="T5874">
        <v>25</v>
      </c>
      <c r="U5874">
        <v>4</v>
      </c>
      <c r="V5874">
        <v>4</v>
      </c>
      <c r="W5874" t="s">
        <v>73</v>
      </c>
      <c r="X5874" t="s">
        <v>47</v>
      </c>
      <c r="Y5874">
        <v>122280</v>
      </c>
      <c r="Z5874">
        <v>0.18</v>
      </c>
    </row>
    <row r="5875" spans="1:26" x14ac:dyDescent="0.25">
      <c r="A5875" t="s">
        <v>7834</v>
      </c>
      <c r="B5875" s="1">
        <v>45258</v>
      </c>
      <c r="C5875" t="s">
        <v>362</v>
      </c>
      <c r="D5875" t="s">
        <v>63</v>
      </c>
      <c r="E5875" t="s">
        <v>51</v>
      </c>
      <c r="F5875" t="s">
        <v>52</v>
      </c>
      <c r="G5875" t="s">
        <v>53</v>
      </c>
      <c r="H5875">
        <v>8</v>
      </c>
      <c r="I5875">
        <v>672</v>
      </c>
      <c r="J5875">
        <v>1</v>
      </c>
      <c r="K5875">
        <v>5322.24</v>
      </c>
      <c r="L5875">
        <v>970.06</v>
      </c>
      <c r="M5875" t="s">
        <v>43</v>
      </c>
      <c r="N5875" t="s">
        <v>33</v>
      </c>
      <c r="O5875">
        <v>7</v>
      </c>
      <c r="P5875">
        <v>2023</v>
      </c>
      <c r="Q5875">
        <v>11</v>
      </c>
      <c r="R5875" t="s">
        <v>92</v>
      </c>
      <c r="S5875">
        <v>4</v>
      </c>
      <c r="T5875">
        <v>48</v>
      </c>
      <c r="U5875">
        <v>5</v>
      </c>
      <c r="V5875">
        <v>2</v>
      </c>
      <c r="W5875" t="s">
        <v>76</v>
      </c>
      <c r="X5875" t="s">
        <v>47</v>
      </c>
      <c r="Y5875">
        <v>5376</v>
      </c>
      <c r="Z5875">
        <v>0.18</v>
      </c>
    </row>
    <row r="5876" spans="1:26" x14ac:dyDescent="0.25">
      <c r="A5876" t="s">
        <v>7835</v>
      </c>
      <c r="B5876" s="1">
        <v>45117</v>
      </c>
      <c r="C5876" t="s">
        <v>27</v>
      </c>
      <c r="D5876" t="s">
        <v>50</v>
      </c>
      <c r="E5876" t="s">
        <v>51</v>
      </c>
      <c r="F5876" t="s">
        <v>41</v>
      </c>
      <c r="G5876" t="s">
        <v>59</v>
      </c>
      <c r="H5876">
        <v>4</v>
      </c>
      <c r="I5876">
        <v>2080</v>
      </c>
      <c r="J5876">
        <v>6</v>
      </c>
      <c r="K5876">
        <v>7820.8</v>
      </c>
      <c r="L5876">
        <v>1410.08</v>
      </c>
      <c r="M5876" t="s">
        <v>43</v>
      </c>
      <c r="N5876" t="s">
        <v>44</v>
      </c>
      <c r="O5876">
        <v>3</v>
      </c>
      <c r="P5876">
        <v>2023</v>
      </c>
      <c r="Q5876">
        <v>7</v>
      </c>
      <c r="R5876" t="s">
        <v>125</v>
      </c>
      <c r="S5876">
        <v>3</v>
      </c>
      <c r="T5876">
        <v>28</v>
      </c>
      <c r="U5876">
        <v>3</v>
      </c>
      <c r="V5876">
        <v>1</v>
      </c>
      <c r="W5876" t="s">
        <v>60</v>
      </c>
      <c r="X5876" t="s">
        <v>47</v>
      </c>
      <c r="Y5876">
        <v>49920</v>
      </c>
      <c r="Z5876">
        <v>0.18</v>
      </c>
    </row>
    <row r="5877" spans="1:26" x14ac:dyDescent="0.25">
      <c r="A5877" t="s">
        <v>7836</v>
      </c>
      <c r="B5877" s="1">
        <v>45155</v>
      </c>
      <c r="C5877" t="s">
        <v>2242</v>
      </c>
      <c r="D5877" t="s">
        <v>50</v>
      </c>
      <c r="E5877" t="s">
        <v>29</v>
      </c>
      <c r="F5877" t="s">
        <v>30</v>
      </c>
      <c r="G5877" t="s">
        <v>64</v>
      </c>
      <c r="H5877">
        <v>5</v>
      </c>
      <c r="I5877">
        <v>2158</v>
      </c>
      <c r="J5877">
        <v>3</v>
      </c>
      <c r="K5877">
        <v>10466.299999999999</v>
      </c>
      <c r="L5877">
        <v>2062.19</v>
      </c>
      <c r="M5877" t="s">
        <v>65</v>
      </c>
      <c r="N5877" t="s">
        <v>66</v>
      </c>
      <c r="O5877">
        <v>4</v>
      </c>
      <c r="P5877">
        <v>2023</v>
      </c>
      <c r="Q5877">
        <v>8</v>
      </c>
      <c r="R5877" t="s">
        <v>72</v>
      </c>
      <c r="S5877">
        <v>3</v>
      </c>
      <c r="T5877">
        <v>33</v>
      </c>
      <c r="U5877">
        <v>3</v>
      </c>
      <c r="V5877">
        <v>4</v>
      </c>
      <c r="W5877" t="s">
        <v>73</v>
      </c>
      <c r="X5877" t="s">
        <v>47</v>
      </c>
      <c r="Y5877">
        <v>32370</v>
      </c>
      <c r="Z5877">
        <v>0.2</v>
      </c>
    </row>
    <row r="5878" spans="1:26" x14ac:dyDescent="0.25">
      <c r="A5878" t="s">
        <v>7837</v>
      </c>
      <c r="B5878" s="1">
        <v>45276</v>
      </c>
      <c r="C5878" t="s">
        <v>5327</v>
      </c>
      <c r="D5878" t="s">
        <v>50</v>
      </c>
      <c r="E5878" t="s">
        <v>51</v>
      </c>
      <c r="F5878" t="s">
        <v>30</v>
      </c>
      <c r="G5878" t="s">
        <v>64</v>
      </c>
      <c r="H5878">
        <v>4</v>
      </c>
      <c r="I5878">
        <v>1305</v>
      </c>
      <c r="J5878">
        <v>22</v>
      </c>
      <c r="K5878">
        <v>4071.6</v>
      </c>
      <c r="L5878">
        <v>762.54</v>
      </c>
      <c r="M5878" t="s">
        <v>43</v>
      </c>
      <c r="N5878" t="s">
        <v>33</v>
      </c>
      <c r="O5878">
        <v>6</v>
      </c>
      <c r="P5878">
        <v>2023</v>
      </c>
      <c r="Q5878">
        <v>12</v>
      </c>
      <c r="R5878" t="s">
        <v>54</v>
      </c>
      <c r="S5878">
        <v>4</v>
      </c>
      <c r="T5878">
        <v>50</v>
      </c>
      <c r="U5878">
        <v>3</v>
      </c>
      <c r="V5878">
        <v>6</v>
      </c>
      <c r="W5878" t="s">
        <v>35</v>
      </c>
      <c r="X5878" t="s">
        <v>36</v>
      </c>
      <c r="Y5878">
        <v>114840</v>
      </c>
      <c r="Z5878">
        <v>0.19</v>
      </c>
    </row>
    <row r="5879" spans="1:26" x14ac:dyDescent="0.25">
      <c r="A5879" t="s">
        <v>7838</v>
      </c>
      <c r="B5879" s="1">
        <v>45126</v>
      </c>
      <c r="C5879" t="s">
        <v>613</v>
      </c>
      <c r="D5879" t="s">
        <v>50</v>
      </c>
      <c r="E5879" t="s">
        <v>40</v>
      </c>
      <c r="F5879" t="s">
        <v>41</v>
      </c>
      <c r="G5879" t="s">
        <v>116</v>
      </c>
      <c r="H5879">
        <v>10</v>
      </c>
      <c r="I5879">
        <v>4301</v>
      </c>
      <c r="J5879">
        <v>3</v>
      </c>
      <c r="K5879">
        <v>41719.699999999997</v>
      </c>
      <c r="L5879">
        <v>6499.22</v>
      </c>
      <c r="M5879" t="s">
        <v>43</v>
      </c>
      <c r="N5879" t="s">
        <v>66</v>
      </c>
      <c r="O5879">
        <v>2</v>
      </c>
      <c r="P5879">
        <v>2023</v>
      </c>
      <c r="Q5879">
        <v>7</v>
      </c>
      <c r="R5879" t="s">
        <v>125</v>
      </c>
      <c r="S5879">
        <v>3</v>
      </c>
      <c r="T5879">
        <v>29</v>
      </c>
      <c r="U5879">
        <v>4</v>
      </c>
      <c r="V5879">
        <v>3</v>
      </c>
      <c r="W5879" t="s">
        <v>83</v>
      </c>
      <c r="X5879" t="s">
        <v>47</v>
      </c>
      <c r="Y5879">
        <v>129030</v>
      </c>
      <c r="Z5879">
        <v>0.16</v>
      </c>
    </row>
    <row r="5880" spans="1:26" x14ac:dyDescent="0.25">
      <c r="A5880" t="s">
        <v>7839</v>
      </c>
      <c r="B5880" s="1">
        <v>45087</v>
      </c>
      <c r="C5880" t="s">
        <v>4389</v>
      </c>
      <c r="D5880" t="s">
        <v>50</v>
      </c>
      <c r="E5880" t="s">
        <v>51</v>
      </c>
      <c r="F5880" t="s">
        <v>41</v>
      </c>
      <c r="G5880" t="s">
        <v>116</v>
      </c>
      <c r="H5880">
        <v>5</v>
      </c>
      <c r="I5880">
        <v>2781</v>
      </c>
      <c r="J5880">
        <v>29</v>
      </c>
      <c r="K5880">
        <v>9872.5499999999993</v>
      </c>
      <c r="L5880">
        <v>630.44000000000005</v>
      </c>
      <c r="M5880" t="s">
        <v>43</v>
      </c>
      <c r="N5880" t="s">
        <v>66</v>
      </c>
      <c r="O5880">
        <v>6</v>
      </c>
      <c r="P5880">
        <v>2023</v>
      </c>
      <c r="Q5880">
        <v>6</v>
      </c>
      <c r="R5880" t="s">
        <v>95</v>
      </c>
      <c r="S5880">
        <v>2</v>
      </c>
      <c r="T5880">
        <v>23</v>
      </c>
      <c r="U5880">
        <v>2</v>
      </c>
      <c r="V5880">
        <v>6</v>
      </c>
      <c r="W5880" t="s">
        <v>35</v>
      </c>
      <c r="X5880" t="s">
        <v>36</v>
      </c>
      <c r="Y5880">
        <v>403245</v>
      </c>
      <c r="Z5880">
        <v>0.06</v>
      </c>
    </row>
    <row r="5881" spans="1:26" x14ac:dyDescent="0.25">
      <c r="A5881" t="s">
        <v>7840</v>
      </c>
      <c r="B5881" s="1">
        <v>44976</v>
      </c>
      <c r="C5881" t="s">
        <v>1503</v>
      </c>
      <c r="D5881" t="s">
        <v>63</v>
      </c>
      <c r="E5881" t="s">
        <v>51</v>
      </c>
      <c r="F5881" t="s">
        <v>30</v>
      </c>
      <c r="G5881" t="s">
        <v>31</v>
      </c>
      <c r="H5881">
        <v>8</v>
      </c>
      <c r="I5881">
        <v>4013</v>
      </c>
      <c r="J5881">
        <v>22</v>
      </c>
      <c r="K5881">
        <v>25041.119999999999</v>
      </c>
      <c r="L5881">
        <v>2206.66</v>
      </c>
      <c r="M5881" t="s">
        <v>43</v>
      </c>
      <c r="N5881" t="s">
        <v>44</v>
      </c>
      <c r="O5881">
        <v>2</v>
      </c>
      <c r="P5881">
        <v>2023</v>
      </c>
      <c r="Q5881">
        <v>2</v>
      </c>
      <c r="R5881" t="s">
        <v>67</v>
      </c>
      <c r="S5881">
        <v>1</v>
      </c>
      <c r="T5881">
        <v>8</v>
      </c>
      <c r="U5881">
        <v>4</v>
      </c>
      <c r="V5881">
        <v>0</v>
      </c>
      <c r="W5881" t="s">
        <v>55</v>
      </c>
      <c r="X5881" t="s">
        <v>36</v>
      </c>
      <c r="Y5881">
        <v>706288</v>
      </c>
      <c r="Z5881">
        <v>0.09</v>
      </c>
    </row>
    <row r="5882" spans="1:26" x14ac:dyDescent="0.25">
      <c r="A5882" t="s">
        <v>7841</v>
      </c>
      <c r="B5882" s="1">
        <v>45144</v>
      </c>
      <c r="C5882" t="s">
        <v>1949</v>
      </c>
      <c r="D5882" t="s">
        <v>28</v>
      </c>
      <c r="E5882" t="s">
        <v>40</v>
      </c>
      <c r="F5882" t="s">
        <v>52</v>
      </c>
      <c r="G5882" t="s">
        <v>53</v>
      </c>
      <c r="H5882">
        <v>8</v>
      </c>
      <c r="I5882">
        <v>2197</v>
      </c>
      <c r="J5882">
        <v>20</v>
      </c>
      <c r="K5882">
        <v>14060.8</v>
      </c>
      <c r="L5882">
        <v>2567.85</v>
      </c>
      <c r="M5882" t="s">
        <v>65</v>
      </c>
      <c r="N5882" t="s">
        <v>44</v>
      </c>
      <c r="O5882">
        <v>3</v>
      </c>
      <c r="P5882">
        <v>2023</v>
      </c>
      <c r="Q5882">
        <v>8</v>
      </c>
      <c r="R5882" t="s">
        <v>72</v>
      </c>
      <c r="S5882">
        <v>3</v>
      </c>
      <c r="T5882">
        <v>32</v>
      </c>
      <c r="U5882">
        <v>2</v>
      </c>
      <c r="V5882">
        <v>0</v>
      </c>
      <c r="W5882" t="s">
        <v>55</v>
      </c>
      <c r="X5882" t="s">
        <v>36</v>
      </c>
      <c r="Y5882">
        <v>351520</v>
      </c>
      <c r="Z5882">
        <v>0.18</v>
      </c>
    </row>
    <row r="5883" spans="1:26" x14ac:dyDescent="0.25">
      <c r="A5883" t="s">
        <v>7842</v>
      </c>
      <c r="B5883" s="1">
        <v>45080</v>
      </c>
      <c r="C5883" t="s">
        <v>6305</v>
      </c>
      <c r="D5883" t="s">
        <v>39</v>
      </c>
      <c r="E5883" t="s">
        <v>40</v>
      </c>
      <c r="F5883" t="s">
        <v>52</v>
      </c>
      <c r="G5883" t="s">
        <v>79</v>
      </c>
      <c r="H5883">
        <v>1</v>
      </c>
      <c r="I5883">
        <v>783</v>
      </c>
      <c r="J5883">
        <v>6</v>
      </c>
      <c r="K5883">
        <v>736.02</v>
      </c>
      <c r="L5883">
        <v>135.76</v>
      </c>
      <c r="M5883" t="s">
        <v>65</v>
      </c>
      <c r="N5883" t="s">
        <v>33</v>
      </c>
      <c r="O5883">
        <v>7</v>
      </c>
      <c r="P5883">
        <v>2023</v>
      </c>
      <c r="Q5883">
        <v>6</v>
      </c>
      <c r="R5883" t="s">
        <v>95</v>
      </c>
      <c r="S5883">
        <v>2</v>
      </c>
      <c r="T5883">
        <v>22</v>
      </c>
      <c r="U5883">
        <v>1</v>
      </c>
      <c r="V5883">
        <v>6</v>
      </c>
      <c r="W5883" t="s">
        <v>35</v>
      </c>
      <c r="X5883" t="s">
        <v>36</v>
      </c>
      <c r="Y5883">
        <v>4698</v>
      </c>
      <c r="Z5883">
        <v>0.18</v>
      </c>
    </row>
    <row r="5884" spans="1:26" x14ac:dyDescent="0.25">
      <c r="A5884" t="s">
        <v>7843</v>
      </c>
      <c r="B5884" s="1">
        <v>44931</v>
      </c>
      <c r="C5884" t="s">
        <v>7844</v>
      </c>
      <c r="D5884" t="s">
        <v>50</v>
      </c>
      <c r="E5884" t="s">
        <v>29</v>
      </c>
      <c r="F5884" t="s">
        <v>30</v>
      </c>
      <c r="G5884" t="s">
        <v>31</v>
      </c>
      <c r="H5884">
        <v>10</v>
      </c>
      <c r="I5884">
        <v>3866</v>
      </c>
      <c r="J5884">
        <v>20</v>
      </c>
      <c r="K5884">
        <v>30928</v>
      </c>
      <c r="L5884">
        <v>4597.1000000000004</v>
      </c>
      <c r="M5884" t="s">
        <v>65</v>
      </c>
      <c r="N5884" t="s">
        <v>33</v>
      </c>
      <c r="O5884">
        <v>6</v>
      </c>
      <c r="P5884">
        <v>2023</v>
      </c>
      <c r="Q5884">
        <v>1</v>
      </c>
      <c r="R5884" t="s">
        <v>34</v>
      </c>
      <c r="S5884">
        <v>1</v>
      </c>
      <c r="T5884">
        <v>1</v>
      </c>
      <c r="U5884">
        <v>1</v>
      </c>
      <c r="V5884">
        <v>4</v>
      </c>
      <c r="W5884" t="s">
        <v>73</v>
      </c>
      <c r="X5884" t="s">
        <v>47</v>
      </c>
      <c r="Y5884">
        <v>773200</v>
      </c>
      <c r="Z5884">
        <v>0.15</v>
      </c>
    </row>
    <row r="5885" spans="1:26" x14ac:dyDescent="0.25">
      <c r="A5885" t="s">
        <v>7845</v>
      </c>
      <c r="B5885" s="1">
        <v>45089</v>
      </c>
      <c r="C5885" t="s">
        <v>312</v>
      </c>
      <c r="D5885" t="s">
        <v>63</v>
      </c>
      <c r="E5885" t="s">
        <v>40</v>
      </c>
      <c r="F5885" t="s">
        <v>52</v>
      </c>
      <c r="G5885" t="s">
        <v>91</v>
      </c>
      <c r="H5885">
        <v>8</v>
      </c>
      <c r="I5885">
        <v>3166</v>
      </c>
      <c r="J5885">
        <v>14</v>
      </c>
      <c r="K5885">
        <v>21782.080000000002</v>
      </c>
      <c r="L5885">
        <v>2034.91</v>
      </c>
      <c r="M5885" t="s">
        <v>32</v>
      </c>
      <c r="N5885" t="s">
        <v>66</v>
      </c>
      <c r="O5885">
        <v>7</v>
      </c>
      <c r="P5885">
        <v>2023</v>
      </c>
      <c r="Q5885">
        <v>6</v>
      </c>
      <c r="R5885" t="s">
        <v>95</v>
      </c>
      <c r="S5885">
        <v>2</v>
      </c>
      <c r="T5885">
        <v>24</v>
      </c>
      <c r="U5885">
        <v>3</v>
      </c>
      <c r="V5885">
        <v>1</v>
      </c>
      <c r="W5885" t="s">
        <v>60</v>
      </c>
      <c r="X5885" t="s">
        <v>47</v>
      </c>
      <c r="Y5885">
        <v>354592</v>
      </c>
      <c r="Z5885">
        <v>0.09</v>
      </c>
    </row>
    <row r="5886" spans="1:26" x14ac:dyDescent="0.25">
      <c r="A5886" t="s">
        <v>7846</v>
      </c>
      <c r="B5886" s="1">
        <v>45041</v>
      </c>
      <c r="C5886" t="s">
        <v>5320</v>
      </c>
      <c r="D5886" t="s">
        <v>39</v>
      </c>
      <c r="E5886" t="s">
        <v>40</v>
      </c>
      <c r="F5886" t="s">
        <v>52</v>
      </c>
      <c r="G5886" t="s">
        <v>79</v>
      </c>
      <c r="H5886">
        <v>10</v>
      </c>
      <c r="I5886">
        <v>2170</v>
      </c>
      <c r="J5886">
        <v>27</v>
      </c>
      <c r="K5886">
        <v>15841</v>
      </c>
      <c r="L5886">
        <v>2576.6999999999998</v>
      </c>
      <c r="M5886" t="s">
        <v>65</v>
      </c>
      <c r="N5886" t="s">
        <v>66</v>
      </c>
      <c r="O5886">
        <v>7</v>
      </c>
      <c r="P5886">
        <v>2023</v>
      </c>
      <c r="Q5886">
        <v>4</v>
      </c>
      <c r="R5886" t="s">
        <v>100</v>
      </c>
      <c r="S5886">
        <v>2</v>
      </c>
      <c r="T5886">
        <v>17</v>
      </c>
      <c r="U5886">
        <v>5</v>
      </c>
      <c r="V5886">
        <v>2</v>
      </c>
      <c r="W5886" t="s">
        <v>76</v>
      </c>
      <c r="X5886" t="s">
        <v>47</v>
      </c>
      <c r="Y5886">
        <v>585900</v>
      </c>
      <c r="Z5886">
        <v>0.16</v>
      </c>
    </row>
    <row r="5887" spans="1:26" x14ac:dyDescent="0.25">
      <c r="A5887" t="s">
        <v>7847</v>
      </c>
      <c r="B5887" s="1">
        <v>45164</v>
      </c>
      <c r="C5887" t="s">
        <v>3510</v>
      </c>
      <c r="D5887" t="s">
        <v>28</v>
      </c>
      <c r="E5887" t="s">
        <v>58</v>
      </c>
      <c r="F5887" t="s">
        <v>30</v>
      </c>
      <c r="G5887" t="s">
        <v>86</v>
      </c>
      <c r="H5887">
        <v>7</v>
      </c>
      <c r="I5887">
        <v>2270</v>
      </c>
      <c r="J5887">
        <v>28</v>
      </c>
      <c r="K5887">
        <v>11440.8</v>
      </c>
      <c r="L5887">
        <v>2119.98</v>
      </c>
      <c r="M5887" t="s">
        <v>43</v>
      </c>
      <c r="N5887" t="s">
        <v>66</v>
      </c>
      <c r="O5887">
        <v>5</v>
      </c>
      <c r="P5887">
        <v>2023</v>
      </c>
      <c r="Q5887">
        <v>8</v>
      </c>
      <c r="R5887" t="s">
        <v>72</v>
      </c>
      <c r="S5887">
        <v>3</v>
      </c>
      <c r="T5887">
        <v>34</v>
      </c>
      <c r="U5887">
        <v>4</v>
      </c>
      <c r="V5887">
        <v>6</v>
      </c>
      <c r="W5887" t="s">
        <v>35</v>
      </c>
      <c r="X5887" t="s">
        <v>36</v>
      </c>
      <c r="Y5887">
        <v>444920</v>
      </c>
      <c r="Z5887">
        <v>0.19</v>
      </c>
    </row>
    <row r="5888" spans="1:26" x14ac:dyDescent="0.25">
      <c r="A5888" t="s">
        <v>7848</v>
      </c>
      <c r="B5888" s="1">
        <v>45236</v>
      </c>
      <c r="C5888" t="s">
        <v>4194</v>
      </c>
      <c r="D5888" t="s">
        <v>28</v>
      </c>
      <c r="E5888" t="s">
        <v>40</v>
      </c>
      <c r="F5888" t="s">
        <v>30</v>
      </c>
      <c r="G5888" t="s">
        <v>86</v>
      </c>
      <c r="H5888">
        <v>3</v>
      </c>
      <c r="I5888">
        <v>3937</v>
      </c>
      <c r="J5888">
        <v>25</v>
      </c>
      <c r="K5888">
        <v>8858.25</v>
      </c>
      <c r="L5888">
        <v>1117.0899999999999</v>
      </c>
      <c r="M5888" t="s">
        <v>43</v>
      </c>
      <c r="N5888" t="s">
        <v>66</v>
      </c>
      <c r="O5888">
        <v>1</v>
      </c>
      <c r="P5888">
        <v>2023</v>
      </c>
      <c r="Q5888">
        <v>11</v>
      </c>
      <c r="R5888" t="s">
        <v>92</v>
      </c>
      <c r="S5888">
        <v>4</v>
      </c>
      <c r="T5888">
        <v>45</v>
      </c>
      <c r="U5888">
        <v>2</v>
      </c>
      <c r="V5888">
        <v>1</v>
      </c>
      <c r="W5888" t="s">
        <v>60</v>
      </c>
      <c r="X5888" t="s">
        <v>47</v>
      </c>
      <c r="Y5888">
        <v>295275</v>
      </c>
      <c r="Z5888">
        <v>0.13</v>
      </c>
    </row>
    <row r="5889" spans="1:26" x14ac:dyDescent="0.25">
      <c r="A5889" t="s">
        <v>7849</v>
      </c>
      <c r="B5889" s="1">
        <v>44958</v>
      </c>
      <c r="C5889" t="s">
        <v>7046</v>
      </c>
      <c r="D5889" t="s">
        <v>39</v>
      </c>
      <c r="E5889" t="s">
        <v>40</v>
      </c>
      <c r="F5889" t="s">
        <v>41</v>
      </c>
      <c r="G5889" t="s">
        <v>116</v>
      </c>
      <c r="H5889">
        <v>3</v>
      </c>
      <c r="I5889">
        <v>3151</v>
      </c>
      <c r="J5889">
        <v>24</v>
      </c>
      <c r="K5889">
        <v>7184.28</v>
      </c>
      <c r="L5889">
        <v>614.46</v>
      </c>
      <c r="M5889" t="s">
        <v>43</v>
      </c>
      <c r="N5889" t="s">
        <v>33</v>
      </c>
      <c r="O5889">
        <v>3</v>
      </c>
      <c r="P5889">
        <v>2023</v>
      </c>
      <c r="Q5889">
        <v>2</v>
      </c>
      <c r="R5889" t="s">
        <v>67</v>
      </c>
      <c r="S5889">
        <v>1</v>
      </c>
      <c r="T5889">
        <v>5</v>
      </c>
      <c r="U5889">
        <v>1</v>
      </c>
      <c r="V5889">
        <v>3</v>
      </c>
      <c r="W5889" t="s">
        <v>83</v>
      </c>
      <c r="X5889" t="s">
        <v>47</v>
      </c>
      <c r="Y5889">
        <v>226872</v>
      </c>
      <c r="Z5889">
        <v>0.09</v>
      </c>
    </row>
    <row r="5890" spans="1:26" x14ac:dyDescent="0.25">
      <c r="A5890" t="s">
        <v>7850</v>
      </c>
      <c r="B5890" s="1">
        <v>44983</v>
      </c>
      <c r="C5890" t="s">
        <v>714</v>
      </c>
      <c r="D5890" t="s">
        <v>63</v>
      </c>
      <c r="E5890" t="s">
        <v>51</v>
      </c>
      <c r="F5890" t="s">
        <v>52</v>
      </c>
      <c r="G5890" t="s">
        <v>91</v>
      </c>
      <c r="H5890">
        <v>6</v>
      </c>
      <c r="I5890">
        <v>2224</v>
      </c>
      <c r="J5890">
        <v>8</v>
      </c>
      <c r="K5890">
        <v>12276.48</v>
      </c>
      <c r="L5890">
        <v>2072.8200000000002</v>
      </c>
      <c r="M5890" t="s">
        <v>65</v>
      </c>
      <c r="N5890" t="s">
        <v>66</v>
      </c>
      <c r="O5890">
        <v>7</v>
      </c>
      <c r="P5890">
        <v>2023</v>
      </c>
      <c r="Q5890">
        <v>2</v>
      </c>
      <c r="R5890" t="s">
        <v>67</v>
      </c>
      <c r="S5890">
        <v>1</v>
      </c>
      <c r="T5890">
        <v>9</v>
      </c>
      <c r="U5890">
        <v>5</v>
      </c>
      <c r="V5890">
        <v>0</v>
      </c>
      <c r="W5890" t="s">
        <v>55</v>
      </c>
      <c r="X5890" t="s">
        <v>36</v>
      </c>
      <c r="Y5890">
        <v>106752</v>
      </c>
      <c r="Z5890">
        <v>0.17</v>
      </c>
    </row>
    <row r="5891" spans="1:26" x14ac:dyDescent="0.25">
      <c r="A5891" t="s">
        <v>7851</v>
      </c>
      <c r="B5891" s="1">
        <v>45118</v>
      </c>
      <c r="C5891" t="s">
        <v>2725</v>
      </c>
      <c r="D5891" t="s">
        <v>63</v>
      </c>
      <c r="E5891" t="s">
        <v>40</v>
      </c>
      <c r="F5891" t="s">
        <v>30</v>
      </c>
      <c r="G5891" t="s">
        <v>64</v>
      </c>
      <c r="H5891">
        <v>5</v>
      </c>
      <c r="I5891">
        <v>1630</v>
      </c>
      <c r="J5891">
        <v>6</v>
      </c>
      <c r="K5891">
        <v>7661</v>
      </c>
      <c r="L5891">
        <v>601.54999999999995</v>
      </c>
      <c r="M5891" t="s">
        <v>43</v>
      </c>
      <c r="N5891" t="s">
        <v>33</v>
      </c>
      <c r="O5891">
        <v>4</v>
      </c>
      <c r="P5891">
        <v>2023</v>
      </c>
      <c r="Q5891">
        <v>7</v>
      </c>
      <c r="R5891" t="s">
        <v>125</v>
      </c>
      <c r="S5891">
        <v>3</v>
      </c>
      <c r="T5891">
        <v>28</v>
      </c>
      <c r="U5891">
        <v>3</v>
      </c>
      <c r="V5891">
        <v>2</v>
      </c>
      <c r="W5891" t="s">
        <v>76</v>
      </c>
      <c r="X5891" t="s">
        <v>47</v>
      </c>
      <c r="Y5891">
        <v>48900</v>
      </c>
      <c r="Z5891">
        <v>0.08</v>
      </c>
    </row>
    <row r="5892" spans="1:26" x14ac:dyDescent="0.25">
      <c r="A5892" t="s">
        <v>7852</v>
      </c>
      <c r="B5892" s="1">
        <v>45137</v>
      </c>
      <c r="C5892" t="s">
        <v>1226</v>
      </c>
      <c r="D5892" t="s">
        <v>28</v>
      </c>
      <c r="E5892" t="s">
        <v>29</v>
      </c>
      <c r="F5892" t="s">
        <v>41</v>
      </c>
      <c r="G5892" t="s">
        <v>59</v>
      </c>
      <c r="H5892">
        <v>4</v>
      </c>
      <c r="I5892">
        <v>4370</v>
      </c>
      <c r="J5892">
        <v>20</v>
      </c>
      <c r="K5892">
        <v>13984</v>
      </c>
      <c r="L5892">
        <v>834.55</v>
      </c>
      <c r="M5892" t="s">
        <v>32</v>
      </c>
      <c r="N5892" t="s">
        <v>33</v>
      </c>
      <c r="O5892">
        <v>6</v>
      </c>
      <c r="P5892">
        <v>2023</v>
      </c>
      <c r="Q5892">
        <v>7</v>
      </c>
      <c r="R5892" t="s">
        <v>125</v>
      </c>
      <c r="S5892">
        <v>3</v>
      </c>
      <c r="T5892">
        <v>31</v>
      </c>
      <c r="U5892">
        <v>6</v>
      </c>
      <c r="V5892">
        <v>0</v>
      </c>
      <c r="W5892" t="s">
        <v>55</v>
      </c>
      <c r="X5892" t="s">
        <v>36</v>
      </c>
      <c r="Y5892">
        <v>349600</v>
      </c>
      <c r="Z5892">
        <v>0.06</v>
      </c>
    </row>
    <row r="5893" spans="1:26" x14ac:dyDescent="0.25">
      <c r="A5893" t="s">
        <v>7853</v>
      </c>
      <c r="B5893" s="1">
        <v>44996</v>
      </c>
      <c r="C5893" t="s">
        <v>937</v>
      </c>
      <c r="D5893" t="s">
        <v>28</v>
      </c>
      <c r="E5893" t="s">
        <v>40</v>
      </c>
      <c r="F5893" t="s">
        <v>30</v>
      </c>
      <c r="G5893" t="s">
        <v>86</v>
      </c>
      <c r="H5893">
        <v>2</v>
      </c>
      <c r="I5893">
        <v>4017</v>
      </c>
      <c r="J5893">
        <v>26</v>
      </c>
      <c r="K5893">
        <v>5945.16</v>
      </c>
      <c r="L5893">
        <v>1180.1199999999999</v>
      </c>
      <c r="M5893" t="s">
        <v>32</v>
      </c>
      <c r="N5893" t="s">
        <v>33</v>
      </c>
      <c r="O5893">
        <v>5</v>
      </c>
      <c r="P5893">
        <v>2023</v>
      </c>
      <c r="Q5893">
        <v>3</v>
      </c>
      <c r="R5893" t="s">
        <v>105</v>
      </c>
      <c r="S5893">
        <v>1</v>
      </c>
      <c r="T5893">
        <v>10</v>
      </c>
      <c r="U5893">
        <v>2</v>
      </c>
      <c r="V5893">
        <v>6</v>
      </c>
      <c r="W5893" t="s">
        <v>35</v>
      </c>
      <c r="X5893" t="s">
        <v>36</v>
      </c>
      <c r="Y5893">
        <v>208884</v>
      </c>
      <c r="Z5893">
        <v>0.2</v>
      </c>
    </row>
    <row r="5894" spans="1:26" x14ac:dyDescent="0.25">
      <c r="A5894" t="s">
        <v>7854</v>
      </c>
      <c r="B5894" s="1">
        <v>45259</v>
      </c>
      <c r="C5894" t="s">
        <v>2190</v>
      </c>
      <c r="D5894" t="s">
        <v>63</v>
      </c>
      <c r="E5894" t="s">
        <v>51</v>
      </c>
      <c r="F5894" t="s">
        <v>41</v>
      </c>
      <c r="G5894" t="s">
        <v>116</v>
      </c>
      <c r="H5894">
        <v>4</v>
      </c>
      <c r="I5894">
        <v>1522</v>
      </c>
      <c r="J5894">
        <v>26</v>
      </c>
      <c r="K5894">
        <v>4505.12</v>
      </c>
      <c r="L5894">
        <v>294.16000000000003</v>
      </c>
      <c r="M5894" t="s">
        <v>43</v>
      </c>
      <c r="N5894" t="s">
        <v>44</v>
      </c>
      <c r="O5894">
        <v>4</v>
      </c>
      <c r="P5894">
        <v>2023</v>
      </c>
      <c r="Q5894">
        <v>11</v>
      </c>
      <c r="R5894" t="s">
        <v>92</v>
      </c>
      <c r="S5894">
        <v>4</v>
      </c>
      <c r="T5894">
        <v>48</v>
      </c>
      <c r="U5894">
        <v>5</v>
      </c>
      <c r="V5894">
        <v>3</v>
      </c>
      <c r="W5894" t="s">
        <v>83</v>
      </c>
      <c r="X5894" t="s">
        <v>47</v>
      </c>
      <c r="Y5894">
        <v>158288</v>
      </c>
      <c r="Z5894">
        <v>7.0000000000000007E-2</v>
      </c>
    </row>
    <row r="5895" spans="1:26" x14ac:dyDescent="0.25">
      <c r="A5895" t="s">
        <v>7855</v>
      </c>
      <c r="B5895" s="1">
        <v>44933</v>
      </c>
      <c r="C5895" t="s">
        <v>445</v>
      </c>
      <c r="D5895" t="s">
        <v>63</v>
      </c>
      <c r="E5895" t="s">
        <v>40</v>
      </c>
      <c r="F5895" t="s">
        <v>30</v>
      </c>
      <c r="G5895" t="s">
        <v>64</v>
      </c>
      <c r="H5895">
        <v>5</v>
      </c>
      <c r="I5895">
        <v>1460</v>
      </c>
      <c r="J5895">
        <v>25</v>
      </c>
      <c r="K5895">
        <v>5475</v>
      </c>
      <c r="L5895">
        <v>591.33000000000004</v>
      </c>
      <c r="M5895" t="s">
        <v>43</v>
      </c>
      <c r="N5895" t="s">
        <v>33</v>
      </c>
      <c r="O5895">
        <v>2</v>
      </c>
      <c r="P5895">
        <v>2023</v>
      </c>
      <c r="Q5895">
        <v>1</v>
      </c>
      <c r="R5895" t="s">
        <v>34</v>
      </c>
      <c r="S5895">
        <v>1</v>
      </c>
      <c r="T5895">
        <v>1</v>
      </c>
      <c r="U5895">
        <v>1</v>
      </c>
      <c r="V5895">
        <v>6</v>
      </c>
      <c r="W5895" t="s">
        <v>35</v>
      </c>
      <c r="X5895" t="s">
        <v>36</v>
      </c>
      <c r="Y5895">
        <v>182500</v>
      </c>
      <c r="Z5895">
        <v>0.11</v>
      </c>
    </row>
    <row r="5896" spans="1:26" x14ac:dyDescent="0.25">
      <c r="A5896" t="s">
        <v>7856</v>
      </c>
      <c r="B5896" s="1">
        <v>45083</v>
      </c>
      <c r="C5896" t="s">
        <v>208</v>
      </c>
      <c r="D5896" t="s">
        <v>50</v>
      </c>
      <c r="E5896" t="s">
        <v>29</v>
      </c>
      <c r="F5896" t="s">
        <v>52</v>
      </c>
      <c r="G5896" t="s">
        <v>79</v>
      </c>
      <c r="H5896">
        <v>8</v>
      </c>
      <c r="I5896">
        <v>245</v>
      </c>
      <c r="J5896">
        <v>0</v>
      </c>
      <c r="K5896">
        <v>1960</v>
      </c>
      <c r="L5896">
        <v>178.6</v>
      </c>
      <c r="M5896" t="s">
        <v>43</v>
      </c>
      <c r="N5896" t="s">
        <v>66</v>
      </c>
      <c r="O5896">
        <v>6</v>
      </c>
      <c r="P5896">
        <v>2023</v>
      </c>
      <c r="Q5896">
        <v>6</v>
      </c>
      <c r="R5896" t="s">
        <v>95</v>
      </c>
      <c r="S5896">
        <v>2</v>
      </c>
      <c r="T5896">
        <v>23</v>
      </c>
      <c r="U5896">
        <v>2</v>
      </c>
      <c r="V5896">
        <v>2</v>
      </c>
      <c r="W5896" t="s">
        <v>76</v>
      </c>
      <c r="X5896" t="s">
        <v>47</v>
      </c>
      <c r="Y5896">
        <v>0</v>
      </c>
      <c r="Z5896">
        <v>0.09</v>
      </c>
    </row>
    <row r="5897" spans="1:26" x14ac:dyDescent="0.25">
      <c r="A5897" t="s">
        <v>7857</v>
      </c>
      <c r="B5897" s="1">
        <v>45208</v>
      </c>
      <c r="C5897" t="s">
        <v>1194</v>
      </c>
      <c r="D5897" t="s">
        <v>63</v>
      </c>
      <c r="E5897" t="s">
        <v>51</v>
      </c>
      <c r="F5897" t="s">
        <v>41</v>
      </c>
      <c r="G5897" t="s">
        <v>59</v>
      </c>
      <c r="H5897">
        <v>7</v>
      </c>
      <c r="I5897">
        <v>1663</v>
      </c>
      <c r="J5897">
        <v>1</v>
      </c>
      <c r="K5897">
        <v>11524.59</v>
      </c>
      <c r="L5897">
        <v>783.38</v>
      </c>
      <c r="M5897" t="s">
        <v>32</v>
      </c>
      <c r="N5897" t="s">
        <v>44</v>
      </c>
      <c r="O5897">
        <v>5</v>
      </c>
      <c r="P5897">
        <v>2023</v>
      </c>
      <c r="Q5897">
        <v>10</v>
      </c>
      <c r="R5897" t="s">
        <v>45</v>
      </c>
      <c r="S5897">
        <v>4</v>
      </c>
      <c r="T5897">
        <v>41</v>
      </c>
      <c r="U5897">
        <v>2</v>
      </c>
      <c r="V5897">
        <v>1</v>
      </c>
      <c r="W5897" t="s">
        <v>60</v>
      </c>
      <c r="X5897" t="s">
        <v>47</v>
      </c>
      <c r="Y5897">
        <v>11641</v>
      </c>
      <c r="Z5897">
        <v>7.0000000000000007E-2</v>
      </c>
    </row>
    <row r="5898" spans="1:26" x14ac:dyDescent="0.25">
      <c r="A5898" t="s">
        <v>7858</v>
      </c>
      <c r="B5898" s="1">
        <v>45112</v>
      </c>
      <c r="C5898" t="s">
        <v>320</v>
      </c>
      <c r="D5898" t="s">
        <v>39</v>
      </c>
      <c r="E5898" t="s">
        <v>58</v>
      </c>
      <c r="F5898" t="s">
        <v>30</v>
      </c>
      <c r="G5898" t="s">
        <v>31</v>
      </c>
      <c r="H5898">
        <v>7</v>
      </c>
      <c r="I5898">
        <v>4761</v>
      </c>
      <c r="J5898">
        <v>7</v>
      </c>
      <c r="K5898">
        <v>30994.11</v>
      </c>
      <c r="L5898">
        <v>4132.8900000000003</v>
      </c>
      <c r="M5898" t="s">
        <v>32</v>
      </c>
      <c r="N5898" t="s">
        <v>44</v>
      </c>
      <c r="O5898">
        <v>4</v>
      </c>
      <c r="P5898">
        <v>2023</v>
      </c>
      <c r="Q5898">
        <v>7</v>
      </c>
      <c r="R5898" t="s">
        <v>125</v>
      </c>
      <c r="S5898">
        <v>3</v>
      </c>
      <c r="T5898">
        <v>27</v>
      </c>
      <c r="U5898">
        <v>2</v>
      </c>
      <c r="V5898">
        <v>3</v>
      </c>
      <c r="W5898" t="s">
        <v>83</v>
      </c>
      <c r="X5898" t="s">
        <v>47</v>
      </c>
      <c r="Y5898">
        <v>233289</v>
      </c>
      <c r="Z5898">
        <v>0.13</v>
      </c>
    </row>
    <row r="5899" spans="1:26" x14ac:dyDescent="0.25">
      <c r="A5899" t="s">
        <v>7859</v>
      </c>
      <c r="B5899" s="1">
        <v>45040</v>
      </c>
      <c r="C5899" t="s">
        <v>226</v>
      </c>
      <c r="D5899" t="s">
        <v>63</v>
      </c>
      <c r="E5899" t="s">
        <v>51</v>
      </c>
      <c r="F5899" t="s">
        <v>52</v>
      </c>
      <c r="G5899" t="s">
        <v>91</v>
      </c>
      <c r="H5899">
        <v>10</v>
      </c>
      <c r="I5899">
        <v>3436</v>
      </c>
      <c r="J5899">
        <v>9</v>
      </c>
      <c r="K5899">
        <v>31267.599999999999</v>
      </c>
      <c r="L5899">
        <v>5772.82</v>
      </c>
      <c r="M5899" t="s">
        <v>65</v>
      </c>
      <c r="N5899" t="s">
        <v>66</v>
      </c>
      <c r="O5899">
        <v>7</v>
      </c>
      <c r="P5899">
        <v>2023</v>
      </c>
      <c r="Q5899">
        <v>4</v>
      </c>
      <c r="R5899" t="s">
        <v>100</v>
      </c>
      <c r="S5899">
        <v>2</v>
      </c>
      <c r="T5899">
        <v>17</v>
      </c>
      <c r="U5899">
        <v>5</v>
      </c>
      <c r="V5899">
        <v>1</v>
      </c>
      <c r="W5899" t="s">
        <v>60</v>
      </c>
      <c r="X5899" t="s">
        <v>47</v>
      </c>
      <c r="Y5899">
        <v>309240</v>
      </c>
      <c r="Z5899">
        <v>0.18</v>
      </c>
    </row>
    <row r="5900" spans="1:26" x14ac:dyDescent="0.25">
      <c r="A5900" t="s">
        <v>7860</v>
      </c>
      <c r="B5900" s="1">
        <v>45136</v>
      </c>
      <c r="C5900" t="s">
        <v>1580</v>
      </c>
      <c r="D5900" t="s">
        <v>39</v>
      </c>
      <c r="E5900" t="s">
        <v>58</v>
      </c>
      <c r="F5900" t="s">
        <v>30</v>
      </c>
      <c r="G5900" t="s">
        <v>64</v>
      </c>
      <c r="H5900">
        <v>1</v>
      </c>
      <c r="I5900">
        <v>849</v>
      </c>
      <c r="J5900">
        <v>23</v>
      </c>
      <c r="K5900">
        <v>653.73</v>
      </c>
      <c r="L5900">
        <v>53.76</v>
      </c>
      <c r="M5900" t="s">
        <v>32</v>
      </c>
      <c r="N5900" t="s">
        <v>66</v>
      </c>
      <c r="O5900">
        <v>6</v>
      </c>
      <c r="P5900">
        <v>2023</v>
      </c>
      <c r="Q5900">
        <v>7</v>
      </c>
      <c r="R5900" t="s">
        <v>125</v>
      </c>
      <c r="S5900">
        <v>3</v>
      </c>
      <c r="T5900">
        <v>30</v>
      </c>
      <c r="U5900">
        <v>5</v>
      </c>
      <c r="V5900">
        <v>6</v>
      </c>
      <c r="W5900" t="s">
        <v>35</v>
      </c>
      <c r="X5900" t="s">
        <v>36</v>
      </c>
      <c r="Y5900">
        <v>19527</v>
      </c>
      <c r="Z5900">
        <v>0.08</v>
      </c>
    </row>
    <row r="5901" spans="1:26" x14ac:dyDescent="0.25">
      <c r="A5901" t="s">
        <v>7861</v>
      </c>
      <c r="B5901" s="1">
        <v>45179</v>
      </c>
      <c r="C5901" t="s">
        <v>5782</v>
      </c>
      <c r="D5901" t="s">
        <v>63</v>
      </c>
      <c r="E5901" t="s">
        <v>58</v>
      </c>
      <c r="F5901" t="s">
        <v>41</v>
      </c>
      <c r="G5901" t="s">
        <v>59</v>
      </c>
      <c r="H5901">
        <v>4</v>
      </c>
      <c r="I5901">
        <v>2453</v>
      </c>
      <c r="J5901">
        <v>14</v>
      </c>
      <c r="K5901">
        <v>8438.32</v>
      </c>
      <c r="L5901">
        <v>670.04</v>
      </c>
      <c r="M5901" t="s">
        <v>32</v>
      </c>
      <c r="N5901" t="s">
        <v>33</v>
      </c>
      <c r="O5901">
        <v>2</v>
      </c>
      <c r="P5901">
        <v>2023</v>
      </c>
      <c r="Q5901">
        <v>9</v>
      </c>
      <c r="R5901" t="s">
        <v>80</v>
      </c>
      <c r="S5901">
        <v>3</v>
      </c>
      <c r="T5901">
        <v>37</v>
      </c>
      <c r="U5901">
        <v>3</v>
      </c>
      <c r="V5901">
        <v>0</v>
      </c>
      <c r="W5901" t="s">
        <v>55</v>
      </c>
      <c r="X5901" t="s">
        <v>36</v>
      </c>
      <c r="Y5901">
        <v>137368</v>
      </c>
      <c r="Z5901">
        <v>0.08</v>
      </c>
    </row>
    <row r="5902" spans="1:26" x14ac:dyDescent="0.25">
      <c r="A5902" t="s">
        <v>7862</v>
      </c>
      <c r="B5902" s="1">
        <v>45018</v>
      </c>
      <c r="C5902" t="s">
        <v>5233</v>
      </c>
      <c r="D5902" t="s">
        <v>28</v>
      </c>
      <c r="E5902" t="s">
        <v>51</v>
      </c>
      <c r="F5902" t="s">
        <v>41</v>
      </c>
      <c r="G5902" t="s">
        <v>42</v>
      </c>
      <c r="H5902">
        <v>9</v>
      </c>
      <c r="I5902">
        <v>4565</v>
      </c>
      <c r="J5902">
        <v>18</v>
      </c>
      <c r="K5902">
        <v>33689.699999999997</v>
      </c>
      <c r="L5902">
        <v>3050.88</v>
      </c>
      <c r="M5902" t="s">
        <v>32</v>
      </c>
      <c r="N5902" t="s">
        <v>33</v>
      </c>
      <c r="O5902">
        <v>5</v>
      </c>
      <c r="P5902">
        <v>2023</v>
      </c>
      <c r="Q5902">
        <v>4</v>
      </c>
      <c r="R5902" t="s">
        <v>100</v>
      </c>
      <c r="S5902">
        <v>2</v>
      </c>
      <c r="T5902">
        <v>14</v>
      </c>
      <c r="U5902">
        <v>2</v>
      </c>
      <c r="V5902">
        <v>0</v>
      </c>
      <c r="W5902" t="s">
        <v>55</v>
      </c>
      <c r="X5902" t="s">
        <v>36</v>
      </c>
      <c r="Y5902">
        <v>739530</v>
      </c>
      <c r="Z5902">
        <v>0.09</v>
      </c>
    </row>
    <row r="5903" spans="1:26" x14ac:dyDescent="0.25">
      <c r="A5903" t="s">
        <v>7863</v>
      </c>
      <c r="B5903" s="1">
        <v>45011</v>
      </c>
      <c r="C5903" t="s">
        <v>4732</v>
      </c>
      <c r="D5903" t="s">
        <v>28</v>
      </c>
      <c r="E5903" t="s">
        <v>51</v>
      </c>
      <c r="F5903" t="s">
        <v>41</v>
      </c>
      <c r="G5903" t="s">
        <v>116</v>
      </c>
      <c r="H5903">
        <v>4</v>
      </c>
      <c r="I5903">
        <v>829</v>
      </c>
      <c r="J5903">
        <v>10</v>
      </c>
      <c r="K5903">
        <v>2984.4</v>
      </c>
      <c r="L5903">
        <v>286.05</v>
      </c>
      <c r="M5903" t="s">
        <v>65</v>
      </c>
      <c r="N5903" t="s">
        <v>66</v>
      </c>
      <c r="O5903">
        <v>2</v>
      </c>
      <c r="P5903">
        <v>2023</v>
      </c>
      <c r="Q5903">
        <v>3</v>
      </c>
      <c r="R5903" t="s">
        <v>105</v>
      </c>
      <c r="S5903">
        <v>1</v>
      </c>
      <c r="T5903">
        <v>13</v>
      </c>
      <c r="U5903">
        <v>5</v>
      </c>
      <c r="V5903">
        <v>0</v>
      </c>
      <c r="W5903" t="s">
        <v>55</v>
      </c>
      <c r="X5903" t="s">
        <v>36</v>
      </c>
      <c r="Y5903">
        <v>33160</v>
      </c>
      <c r="Z5903">
        <v>0.1</v>
      </c>
    </row>
    <row r="5904" spans="1:26" x14ac:dyDescent="0.25">
      <c r="A5904" t="s">
        <v>7864</v>
      </c>
      <c r="B5904" s="1">
        <v>45283</v>
      </c>
      <c r="C5904" t="s">
        <v>1388</v>
      </c>
      <c r="D5904" t="s">
        <v>28</v>
      </c>
      <c r="E5904" t="s">
        <v>51</v>
      </c>
      <c r="F5904" t="s">
        <v>41</v>
      </c>
      <c r="G5904" t="s">
        <v>116</v>
      </c>
      <c r="H5904">
        <v>1</v>
      </c>
      <c r="I5904">
        <v>3957</v>
      </c>
      <c r="J5904">
        <v>11</v>
      </c>
      <c r="K5904">
        <v>3521.73</v>
      </c>
      <c r="L5904">
        <v>328.73</v>
      </c>
      <c r="M5904" t="s">
        <v>43</v>
      </c>
      <c r="N5904" t="s">
        <v>66</v>
      </c>
      <c r="O5904">
        <v>6</v>
      </c>
      <c r="P5904">
        <v>2023</v>
      </c>
      <c r="Q5904">
        <v>12</v>
      </c>
      <c r="R5904" t="s">
        <v>54</v>
      </c>
      <c r="S5904">
        <v>4</v>
      </c>
      <c r="T5904">
        <v>51</v>
      </c>
      <c r="U5904">
        <v>4</v>
      </c>
      <c r="V5904">
        <v>6</v>
      </c>
      <c r="W5904" t="s">
        <v>35</v>
      </c>
      <c r="X5904" t="s">
        <v>36</v>
      </c>
      <c r="Y5904">
        <v>43527</v>
      </c>
      <c r="Z5904">
        <v>0.09</v>
      </c>
    </row>
    <row r="5905" spans="1:26" x14ac:dyDescent="0.25">
      <c r="A5905" t="s">
        <v>7865</v>
      </c>
      <c r="B5905" s="1">
        <v>44994</v>
      </c>
      <c r="C5905" t="s">
        <v>1117</v>
      </c>
      <c r="D5905" t="s">
        <v>63</v>
      </c>
      <c r="E5905" t="s">
        <v>40</v>
      </c>
      <c r="F5905" t="s">
        <v>30</v>
      </c>
      <c r="G5905" t="s">
        <v>86</v>
      </c>
      <c r="H5905">
        <v>6</v>
      </c>
      <c r="I5905">
        <v>4412</v>
      </c>
      <c r="J5905">
        <v>13</v>
      </c>
      <c r="K5905">
        <v>23030.639999999999</v>
      </c>
      <c r="L5905">
        <v>2399.17</v>
      </c>
      <c r="M5905" t="s">
        <v>32</v>
      </c>
      <c r="N5905" t="s">
        <v>33</v>
      </c>
      <c r="O5905">
        <v>6</v>
      </c>
      <c r="P5905">
        <v>2023</v>
      </c>
      <c r="Q5905">
        <v>3</v>
      </c>
      <c r="R5905" t="s">
        <v>105</v>
      </c>
      <c r="S5905">
        <v>1</v>
      </c>
      <c r="T5905">
        <v>10</v>
      </c>
      <c r="U5905">
        <v>2</v>
      </c>
      <c r="V5905">
        <v>4</v>
      </c>
      <c r="W5905" t="s">
        <v>73</v>
      </c>
      <c r="X5905" t="s">
        <v>47</v>
      </c>
      <c r="Y5905">
        <v>344136</v>
      </c>
      <c r="Z5905">
        <v>0.1</v>
      </c>
    </row>
    <row r="5906" spans="1:26" x14ac:dyDescent="0.25">
      <c r="A5906" t="s">
        <v>7866</v>
      </c>
      <c r="B5906" s="1">
        <v>45159</v>
      </c>
      <c r="C5906" t="s">
        <v>4607</v>
      </c>
      <c r="D5906" t="s">
        <v>63</v>
      </c>
      <c r="E5906" t="s">
        <v>51</v>
      </c>
      <c r="F5906" t="s">
        <v>30</v>
      </c>
      <c r="G5906" t="s">
        <v>31</v>
      </c>
      <c r="H5906">
        <v>8</v>
      </c>
      <c r="I5906">
        <v>2826</v>
      </c>
      <c r="J5906">
        <v>14</v>
      </c>
      <c r="K5906">
        <v>19442.88</v>
      </c>
      <c r="L5906">
        <v>2659.49</v>
      </c>
      <c r="M5906" t="s">
        <v>32</v>
      </c>
      <c r="N5906" t="s">
        <v>44</v>
      </c>
      <c r="O5906">
        <v>2</v>
      </c>
      <c r="P5906">
        <v>2023</v>
      </c>
      <c r="Q5906">
        <v>8</v>
      </c>
      <c r="R5906" t="s">
        <v>72</v>
      </c>
      <c r="S5906">
        <v>3</v>
      </c>
      <c r="T5906">
        <v>34</v>
      </c>
      <c r="U5906">
        <v>4</v>
      </c>
      <c r="V5906">
        <v>1</v>
      </c>
      <c r="W5906" t="s">
        <v>60</v>
      </c>
      <c r="X5906" t="s">
        <v>47</v>
      </c>
      <c r="Y5906">
        <v>316512</v>
      </c>
      <c r="Z5906">
        <v>0.14000000000000001</v>
      </c>
    </row>
    <row r="5907" spans="1:26" x14ac:dyDescent="0.25">
      <c r="A5907" t="s">
        <v>7867</v>
      </c>
      <c r="B5907" s="1">
        <v>45036</v>
      </c>
      <c r="C5907" t="s">
        <v>3408</v>
      </c>
      <c r="D5907" t="s">
        <v>39</v>
      </c>
      <c r="E5907" t="s">
        <v>40</v>
      </c>
      <c r="F5907" t="s">
        <v>41</v>
      </c>
      <c r="G5907" t="s">
        <v>116</v>
      </c>
      <c r="H5907">
        <v>4</v>
      </c>
      <c r="I5907">
        <v>3147</v>
      </c>
      <c r="J5907">
        <v>17</v>
      </c>
      <c r="K5907">
        <v>10448.040000000001</v>
      </c>
      <c r="L5907">
        <v>1351.63</v>
      </c>
      <c r="M5907" t="s">
        <v>43</v>
      </c>
      <c r="N5907" t="s">
        <v>44</v>
      </c>
      <c r="O5907">
        <v>5</v>
      </c>
      <c r="P5907">
        <v>2023</v>
      </c>
      <c r="Q5907">
        <v>4</v>
      </c>
      <c r="R5907" t="s">
        <v>100</v>
      </c>
      <c r="S5907">
        <v>2</v>
      </c>
      <c r="T5907">
        <v>16</v>
      </c>
      <c r="U5907">
        <v>4</v>
      </c>
      <c r="V5907">
        <v>4</v>
      </c>
      <c r="W5907" t="s">
        <v>73</v>
      </c>
      <c r="X5907" t="s">
        <v>47</v>
      </c>
      <c r="Y5907">
        <v>213996</v>
      </c>
      <c r="Z5907">
        <v>0.13</v>
      </c>
    </row>
    <row r="5908" spans="1:26" x14ac:dyDescent="0.25">
      <c r="A5908" t="s">
        <v>7868</v>
      </c>
      <c r="B5908" s="1">
        <v>45258</v>
      </c>
      <c r="C5908" t="s">
        <v>4584</v>
      </c>
      <c r="D5908" t="s">
        <v>63</v>
      </c>
      <c r="E5908" t="s">
        <v>51</v>
      </c>
      <c r="F5908" t="s">
        <v>30</v>
      </c>
      <c r="G5908" t="s">
        <v>86</v>
      </c>
      <c r="H5908">
        <v>4</v>
      </c>
      <c r="I5908">
        <v>3998</v>
      </c>
      <c r="J5908">
        <v>14</v>
      </c>
      <c r="K5908">
        <v>13753.12</v>
      </c>
      <c r="L5908">
        <v>1025.52</v>
      </c>
      <c r="M5908" t="s">
        <v>43</v>
      </c>
      <c r="N5908" t="s">
        <v>33</v>
      </c>
      <c r="O5908">
        <v>7</v>
      </c>
      <c r="P5908">
        <v>2023</v>
      </c>
      <c r="Q5908">
        <v>11</v>
      </c>
      <c r="R5908" t="s">
        <v>92</v>
      </c>
      <c r="S5908">
        <v>4</v>
      </c>
      <c r="T5908">
        <v>48</v>
      </c>
      <c r="U5908">
        <v>5</v>
      </c>
      <c r="V5908">
        <v>2</v>
      </c>
      <c r="W5908" t="s">
        <v>76</v>
      </c>
      <c r="X5908" t="s">
        <v>47</v>
      </c>
      <c r="Y5908">
        <v>223888</v>
      </c>
      <c r="Z5908">
        <v>7.0000000000000007E-2</v>
      </c>
    </row>
    <row r="5909" spans="1:26" x14ac:dyDescent="0.25">
      <c r="A5909" t="s">
        <v>7869</v>
      </c>
      <c r="B5909" s="1">
        <v>45244</v>
      </c>
      <c r="C5909" t="s">
        <v>1267</v>
      </c>
      <c r="D5909" t="s">
        <v>39</v>
      </c>
      <c r="E5909" t="s">
        <v>40</v>
      </c>
      <c r="F5909" t="s">
        <v>30</v>
      </c>
      <c r="G5909" t="s">
        <v>86</v>
      </c>
      <c r="H5909">
        <v>9</v>
      </c>
      <c r="I5909">
        <v>1984</v>
      </c>
      <c r="J5909">
        <v>17</v>
      </c>
      <c r="K5909">
        <v>14820.48</v>
      </c>
      <c r="L5909">
        <v>933.22</v>
      </c>
      <c r="M5909" t="s">
        <v>32</v>
      </c>
      <c r="N5909" t="s">
        <v>33</v>
      </c>
      <c r="O5909">
        <v>5</v>
      </c>
      <c r="P5909">
        <v>2023</v>
      </c>
      <c r="Q5909">
        <v>11</v>
      </c>
      <c r="R5909" t="s">
        <v>92</v>
      </c>
      <c r="S5909">
        <v>4</v>
      </c>
      <c r="T5909">
        <v>46</v>
      </c>
      <c r="U5909">
        <v>3</v>
      </c>
      <c r="V5909">
        <v>2</v>
      </c>
      <c r="W5909" t="s">
        <v>76</v>
      </c>
      <c r="X5909" t="s">
        <v>47</v>
      </c>
      <c r="Y5909">
        <v>303552</v>
      </c>
      <c r="Z5909">
        <v>0.06</v>
      </c>
    </row>
    <row r="5910" spans="1:26" x14ac:dyDescent="0.25">
      <c r="A5910" t="s">
        <v>7870</v>
      </c>
      <c r="B5910" s="1">
        <v>45145</v>
      </c>
      <c r="C5910" t="s">
        <v>1317</v>
      </c>
      <c r="D5910" t="s">
        <v>50</v>
      </c>
      <c r="E5910" t="s">
        <v>40</v>
      </c>
      <c r="F5910" t="s">
        <v>41</v>
      </c>
      <c r="G5910" t="s">
        <v>59</v>
      </c>
      <c r="H5910">
        <v>2</v>
      </c>
      <c r="I5910">
        <v>3853</v>
      </c>
      <c r="J5910">
        <v>29</v>
      </c>
      <c r="K5910">
        <v>5471.26</v>
      </c>
      <c r="L5910">
        <v>630.6</v>
      </c>
      <c r="M5910" t="s">
        <v>32</v>
      </c>
      <c r="N5910" t="s">
        <v>33</v>
      </c>
      <c r="O5910">
        <v>5</v>
      </c>
      <c r="P5910">
        <v>2023</v>
      </c>
      <c r="Q5910">
        <v>8</v>
      </c>
      <c r="R5910" t="s">
        <v>72</v>
      </c>
      <c r="S5910">
        <v>3</v>
      </c>
      <c r="T5910">
        <v>32</v>
      </c>
      <c r="U5910">
        <v>2</v>
      </c>
      <c r="V5910">
        <v>1</v>
      </c>
      <c r="W5910" t="s">
        <v>60</v>
      </c>
      <c r="X5910" t="s">
        <v>47</v>
      </c>
      <c r="Y5910">
        <v>223474</v>
      </c>
      <c r="Z5910">
        <v>0.12</v>
      </c>
    </row>
    <row r="5911" spans="1:26" x14ac:dyDescent="0.25">
      <c r="A5911" t="s">
        <v>7871</v>
      </c>
      <c r="B5911" s="1">
        <v>44976</v>
      </c>
      <c r="C5911" t="s">
        <v>2335</v>
      </c>
      <c r="D5911" t="s">
        <v>63</v>
      </c>
      <c r="E5911" t="s">
        <v>29</v>
      </c>
      <c r="F5911" t="s">
        <v>52</v>
      </c>
      <c r="G5911" t="s">
        <v>53</v>
      </c>
      <c r="H5911">
        <v>8</v>
      </c>
      <c r="I5911">
        <v>3234</v>
      </c>
      <c r="J5911">
        <v>18</v>
      </c>
      <c r="K5911">
        <v>21215.040000000001</v>
      </c>
      <c r="L5911">
        <v>1213.48</v>
      </c>
      <c r="M5911" t="s">
        <v>65</v>
      </c>
      <c r="N5911" t="s">
        <v>44</v>
      </c>
      <c r="O5911">
        <v>6</v>
      </c>
      <c r="P5911">
        <v>2023</v>
      </c>
      <c r="Q5911">
        <v>2</v>
      </c>
      <c r="R5911" t="s">
        <v>67</v>
      </c>
      <c r="S5911">
        <v>1</v>
      </c>
      <c r="T5911">
        <v>8</v>
      </c>
      <c r="U5911">
        <v>4</v>
      </c>
      <c r="V5911">
        <v>0</v>
      </c>
      <c r="W5911" t="s">
        <v>55</v>
      </c>
      <c r="X5911" t="s">
        <v>36</v>
      </c>
      <c r="Y5911">
        <v>465696</v>
      </c>
      <c r="Z5911">
        <v>0.06</v>
      </c>
    </row>
    <row r="5912" spans="1:26" x14ac:dyDescent="0.25">
      <c r="A5912" t="s">
        <v>7872</v>
      </c>
      <c r="B5912" s="1">
        <v>45164</v>
      </c>
      <c r="C5912" t="s">
        <v>231</v>
      </c>
      <c r="D5912" t="s">
        <v>50</v>
      </c>
      <c r="E5912" t="s">
        <v>40</v>
      </c>
      <c r="F5912" t="s">
        <v>52</v>
      </c>
      <c r="G5912" t="s">
        <v>79</v>
      </c>
      <c r="H5912">
        <v>6</v>
      </c>
      <c r="I5912">
        <v>4388</v>
      </c>
      <c r="J5912">
        <v>30</v>
      </c>
      <c r="K5912">
        <v>18429.599999999999</v>
      </c>
      <c r="L5912">
        <v>2131.39</v>
      </c>
      <c r="M5912" t="s">
        <v>43</v>
      </c>
      <c r="N5912" t="s">
        <v>33</v>
      </c>
      <c r="O5912">
        <v>1</v>
      </c>
      <c r="P5912">
        <v>2023</v>
      </c>
      <c r="Q5912">
        <v>8</v>
      </c>
      <c r="R5912" t="s">
        <v>72</v>
      </c>
      <c r="S5912">
        <v>3</v>
      </c>
      <c r="T5912">
        <v>34</v>
      </c>
      <c r="U5912">
        <v>4</v>
      </c>
      <c r="V5912">
        <v>6</v>
      </c>
      <c r="W5912" t="s">
        <v>35</v>
      </c>
      <c r="X5912" t="s">
        <v>36</v>
      </c>
      <c r="Y5912">
        <v>789840</v>
      </c>
      <c r="Z5912">
        <v>0.12</v>
      </c>
    </row>
    <row r="5913" spans="1:26" x14ac:dyDescent="0.25">
      <c r="A5913" t="s">
        <v>7873</v>
      </c>
      <c r="B5913" s="1">
        <v>45112</v>
      </c>
      <c r="C5913" t="s">
        <v>4676</v>
      </c>
      <c r="D5913" t="s">
        <v>28</v>
      </c>
      <c r="E5913" t="s">
        <v>58</v>
      </c>
      <c r="F5913" t="s">
        <v>52</v>
      </c>
      <c r="G5913" t="s">
        <v>91</v>
      </c>
      <c r="H5913">
        <v>1</v>
      </c>
      <c r="I5913">
        <v>4999</v>
      </c>
      <c r="J5913">
        <v>30</v>
      </c>
      <c r="K5913">
        <v>3499.3</v>
      </c>
      <c r="L5913">
        <v>568.39</v>
      </c>
      <c r="M5913" t="s">
        <v>32</v>
      </c>
      <c r="N5913" t="s">
        <v>33</v>
      </c>
      <c r="O5913">
        <v>2</v>
      </c>
      <c r="P5913">
        <v>2023</v>
      </c>
      <c r="Q5913">
        <v>7</v>
      </c>
      <c r="R5913" t="s">
        <v>125</v>
      </c>
      <c r="S5913">
        <v>3</v>
      </c>
      <c r="T5913">
        <v>27</v>
      </c>
      <c r="U5913">
        <v>2</v>
      </c>
      <c r="V5913">
        <v>3</v>
      </c>
      <c r="W5913" t="s">
        <v>83</v>
      </c>
      <c r="X5913" t="s">
        <v>47</v>
      </c>
      <c r="Y5913">
        <v>149970</v>
      </c>
      <c r="Z5913">
        <v>0.16</v>
      </c>
    </row>
    <row r="5914" spans="1:26" x14ac:dyDescent="0.25">
      <c r="A5914" t="s">
        <v>7874</v>
      </c>
      <c r="B5914" s="1">
        <v>45015</v>
      </c>
      <c r="C5914" t="s">
        <v>2149</v>
      </c>
      <c r="D5914" t="s">
        <v>63</v>
      </c>
      <c r="E5914" t="s">
        <v>51</v>
      </c>
      <c r="F5914" t="s">
        <v>52</v>
      </c>
      <c r="G5914" t="s">
        <v>91</v>
      </c>
      <c r="H5914">
        <v>6</v>
      </c>
      <c r="I5914">
        <v>3154</v>
      </c>
      <c r="J5914">
        <v>15</v>
      </c>
      <c r="K5914">
        <v>16085.4</v>
      </c>
      <c r="L5914">
        <v>1286.8399999999999</v>
      </c>
      <c r="M5914" t="s">
        <v>65</v>
      </c>
      <c r="N5914" t="s">
        <v>44</v>
      </c>
      <c r="O5914">
        <v>1</v>
      </c>
      <c r="P5914">
        <v>2023</v>
      </c>
      <c r="Q5914">
        <v>3</v>
      </c>
      <c r="R5914" t="s">
        <v>105</v>
      </c>
      <c r="S5914">
        <v>1</v>
      </c>
      <c r="T5914">
        <v>13</v>
      </c>
      <c r="U5914">
        <v>5</v>
      </c>
      <c r="V5914">
        <v>4</v>
      </c>
      <c r="W5914" t="s">
        <v>73</v>
      </c>
      <c r="X5914" t="s">
        <v>47</v>
      </c>
      <c r="Y5914">
        <v>283860</v>
      </c>
      <c r="Z5914">
        <v>0.08</v>
      </c>
    </row>
    <row r="5915" spans="1:26" x14ac:dyDescent="0.25">
      <c r="A5915" t="s">
        <v>7875</v>
      </c>
      <c r="B5915" s="1">
        <v>45219</v>
      </c>
      <c r="C5915" t="s">
        <v>2742</v>
      </c>
      <c r="D5915" t="s">
        <v>39</v>
      </c>
      <c r="E5915" t="s">
        <v>40</v>
      </c>
      <c r="F5915" t="s">
        <v>30</v>
      </c>
      <c r="G5915" t="s">
        <v>31</v>
      </c>
      <c r="H5915">
        <v>10</v>
      </c>
      <c r="I5915">
        <v>3028</v>
      </c>
      <c r="J5915">
        <v>25</v>
      </c>
      <c r="K5915">
        <v>22710</v>
      </c>
      <c r="L5915">
        <v>2159.79</v>
      </c>
      <c r="M5915" t="s">
        <v>65</v>
      </c>
      <c r="N5915" t="s">
        <v>44</v>
      </c>
      <c r="O5915">
        <v>7</v>
      </c>
      <c r="P5915">
        <v>2023</v>
      </c>
      <c r="Q5915">
        <v>10</v>
      </c>
      <c r="R5915" t="s">
        <v>45</v>
      </c>
      <c r="S5915">
        <v>4</v>
      </c>
      <c r="T5915">
        <v>42</v>
      </c>
      <c r="U5915">
        <v>3</v>
      </c>
      <c r="V5915">
        <v>5</v>
      </c>
      <c r="W5915" t="s">
        <v>46</v>
      </c>
      <c r="X5915" t="s">
        <v>47</v>
      </c>
      <c r="Y5915">
        <v>757000</v>
      </c>
      <c r="Z5915">
        <v>0.1</v>
      </c>
    </row>
    <row r="5916" spans="1:26" x14ac:dyDescent="0.25">
      <c r="A5916" t="s">
        <v>7876</v>
      </c>
      <c r="B5916" s="1">
        <v>45149</v>
      </c>
      <c r="C5916" t="s">
        <v>400</v>
      </c>
      <c r="D5916" t="s">
        <v>50</v>
      </c>
      <c r="E5916" t="s">
        <v>58</v>
      </c>
      <c r="F5916" t="s">
        <v>30</v>
      </c>
      <c r="G5916" t="s">
        <v>86</v>
      </c>
      <c r="H5916">
        <v>10</v>
      </c>
      <c r="I5916">
        <v>3211</v>
      </c>
      <c r="J5916">
        <v>16</v>
      </c>
      <c r="K5916">
        <v>26972.400000000001</v>
      </c>
      <c r="L5916">
        <v>4929.28</v>
      </c>
      <c r="M5916" t="s">
        <v>65</v>
      </c>
      <c r="N5916" t="s">
        <v>44</v>
      </c>
      <c r="O5916">
        <v>6</v>
      </c>
      <c r="P5916">
        <v>2023</v>
      </c>
      <c r="Q5916">
        <v>8</v>
      </c>
      <c r="R5916" t="s">
        <v>72</v>
      </c>
      <c r="S5916">
        <v>3</v>
      </c>
      <c r="T5916">
        <v>32</v>
      </c>
      <c r="U5916">
        <v>2</v>
      </c>
      <c r="V5916">
        <v>5</v>
      </c>
      <c r="W5916" t="s">
        <v>46</v>
      </c>
      <c r="X5916" t="s">
        <v>47</v>
      </c>
      <c r="Y5916">
        <v>513760</v>
      </c>
      <c r="Z5916">
        <v>0.18</v>
      </c>
    </row>
    <row r="5917" spans="1:26" x14ac:dyDescent="0.25">
      <c r="A5917" t="s">
        <v>7877</v>
      </c>
      <c r="B5917" s="1">
        <v>44985</v>
      </c>
      <c r="C5917" t="s">
        <v>1306</v>
      </c>
      <c r="D5917" t="s">
        <v>50</v>
      </c>
      <c r="E5917" t="s">
        <v>51</v>
      </c>
      <c r="F5917" t="s">
        <v>30</v>
      </c>
      <c r="G5917" t="s">
        <v>86</v>
      </c>
      <c r="H5917">
        <v>1</v>
      </c>
      <c r="I5917">
        <v>4394</v>
      </c>
      <c r="J5917">
        <v>16</v>
      </c>
      <c r="K5917">
        <v>3690.96</v>
      </c>
      <c r="L5917">
        <v>204.68</v>
      </c>
      <c r="M5917" t="s">
        <v>32</v>
      </c>
      <c r="N5917" t="s">
        <v>66</v>
      </c>
      <c r="O5917">
        <v>7</v>
      </c>
      <c r="P5917">
        <v>2023</v>
      </c>
      <c r="Q5917">
        <v>2</v>
      </c>
      <c r="R5917" t="s">
        <v>67</v>
      </c>
      <c r="S5917">
        <v>1</v>
      </c>
      <c r="T5917">
        <v>9</v>
      </c>
      <c r="U5917">
        <v>5</v>
      </c>
      <c r="V5917">
        <v>2</v>
      </c>
      <c r="W5917" t="s">
        <v>76</v>
      </c>
      <c r="X5917" t="s">
        <v>47</v>
      </c>
      <c r="Y5917">
        <v>70304</v>
      </c>
      <c r="Z5917">
        <v>0.06</v>
      </c>
    </row>
    <row r="5918" spans="1:26" x14ac:dyDescent="0.25">
      <c r="A5918" t="s">
        <v>7878</v>
      </c>
      <c r="B5918" s="1">
        <v>45163</v>
      </c>
      <c r="C5918" t="s">
        <v>1436</v>
      </c>
      <c r="D5918" t="s">
        <v>28</v>
      </c>
      <c r="E5918" t="s">
        <v>58</v>
      </c>
      <c r="F5918" t="s">
        <v>41</v>
      </c>
      <c r="G5918" t="s">
        <v>42</v>
      </c>
      <c r="H5918">
        <v>8</v>
      </c>
      <c r="I5918">
        <v>1195</v>
      </c>
      <c r="J5918">
        <v>19</v>
      </c>
      <c r="K5918">
        <v>7743.6</v>
      </c>
      <c r="L5918">
        <v>609.65</v>
      </c>
      <c r="M5918" t="s">
        <v>32</v>
      </c>
      <c r="N5918" t="s">
        <v>33</v>
      </c>
      <c r="O5918">
        <v>1</v>
      </c>
      <c r="P5918">
        <v>2023</v>
      </c>
      <c r="Q5918">
        <v>8</v>
      </c>
      <c r="R5918" t="s">
        <v>72</v>
      </c>
      <c r="S5918">
        <v>3</v>
      </c>
      <c r="T5918">
        <v>34</v>
      </c>
      <c r="U5918">
        <v>4</v>
      </c>
      <c r="V5918">
        <v>5</v>
      </c>
      <c r="W5918" t="s">
        <v>46</v>
      </c>
      <c r="X5918" t="s">
        <v>47</v>
      </c>
      <c r="Y5918">
        <v>181640</v>
      </c>
      <c r="Z5918">
        <v>0.08</v>
      </c>
    </row>
    <row r="5919" spans="1:26" x14ac:dyDescent="0.25">
      <c r="A5919" t="s">
        <v>7879</v>
      </c>
      <c r="B5919" s="1">
        <v>45053</v>
      </c>
      <c r="C5919" t="s">
        <v>2044</v>
      </c>
      <c r="D5919" t="s">
        <v>39</v>
      </c>
      <c r="E5919" t="s">
        <v>29</v>
      </c>
      <c r="F5919" t="s">
        <v>41</v>
      </c>
      <c r="G5919" t="s">
        <v>42</v>
      </c>
      <c r="H5919">
        <v>2</v>
      </c>
      <c r="I5919">
        <v>4467</v>
      </c>
      <c r="J5919">
        <v>29</v>
      </c>
      <c r="K5919">
        <v>6343.14</v>
      </c>
      <c r="L5919">
        <v>701.79</v>
      </c>
      <c r="M5919" t="s">
        <v>43</v>
      </c>
      <c r="N5919" t="s">
        <v>33</v>
      </c>
      <c r="O5919">
        <v>1</v>
      </c>
      <c r="P5919">
        <v>2023</v>
      </c>
      <c r="Q5919">
        <v>5</v>
      </c>
      <c r="R5919" t="s">
        <v>238</v>
      </c>
      <c r="S5919">
        <v>2</v>
      </c>
      <c r="T5919">
        <v>19</v>
      </c>
      <c r="U5919">
        <v>2</v>
      </c>
      <c r="V5919">
        <v>0</v>
      </c>
      <c r="W5919" t="s">
        <v>55</v>
      </c>
      <c r="X5919" t="s">
        <v>36</v>
      </c>
      <c r="Y5919">
        <v>259086</v>
      </c>
      <c r="Z5919">
        <v>0.11</v>
      </c>
    </row>
    <row r="5920" spans="1:26" x14ac:dyDescent="0.25">
      <c r="A5920" t="s">
        <v>7880</v>
      </c>
      <c r="B5920" s="1">
        <v>45026</v>
      </c>
      <c r="C5920" t="s">
        <v>1488</v>
      </c>
      <c r="D5920" t="s">
        <v>28</v>
      </c>
      <c r="E5920" t="s">
        <v>29</v>
      </c>
      <c r="F5920" t="s">
        <v>52</v>
      </c>
      <c r="G5920" t="s">
        <v>91</v>
      </c>
      <c r="H5920">
        <v>6</v>
      </c>
      <c r="I5920">
        <v>1284</v>
      </c>
      <c r="J5920">
        <v>28</v>
      </c>
      <c r="K5920">
        <v>5546.88</v>
      </c>
      <c r="L5920">
        <v>727.13</v>
      </c>
      <c r="M5920" t="s">
        <v>43</v>
      </c>
      <c r="N5920" t="s">
        <v>44</v>
      </c>
      <c r="O5920">
        <v>3</v>
      </c>
      <c r="P5920">
        <v>2023</v>
      </c>
      <c r="Q5920">
        <v>4</v>
      </c>
      <c r="R5920" t="s">
        <v>100</v>
      </c>
      <c r="S5920">
        <v>2</v>
      </c>
      <c r="T5920">
        <v>15</v>
      </c>
      <c r="U5920">
        <v>3</v>
      </c>
      <c r="V5920">
        <v>1</v>
      </c>
      <c r="W5920" t="s">
        <v>60</v>
      </c>
      <c r="X5920" t="s">
        <v>47</v>
      </c>
      <c r="Y5920">
        <v>215712</v>
      </c>
      <c r="Z5920">
        <v>0.13</v>
      </c>
    </row>
    <row r="5921" spans="1:26" x14ac:dyDescent="0.25">
      <c r="A5921" t="s">
        <v>7881</v>
      </c>
      <c r="B5921" s="1">
        <v>45046</v>
      </c>
      <c r="C5921" t="s">
        <v>38</v>
      </c>
      <c r="D5921" t="s">
        <v>39</v>
      </c>
      <c r="E5921" t="s">
        <v>29</v>
      </c>
      <c r="F5921" t="s">
        <v>30</v>
      </c>
      <c r="G5921" t="s">
        <v>64</v>
      </c>
      <c r="H5921">
        <v>1</v>
      </c>
      <c r="I5921">
        <v>4763</v>
      </c>
      <c r="J5921">
        <v>2</v>
      </c>
      <c r="K5921">
        <v>4667.74</v>
      </c>
      <c r="L5921">
        <v>858.42</v>
      </c>
      <c r="M5921" t="s">
        <v>32</v>
      </c>
      <c r="N5921" t="s">
        <v>33</v>
      </c>
      <c r="O5921">
        <v>2</v>
      </c>
      <c r="P5921">
        <v>2023</v>
      </c>
      <c r="Q5921">
        <v>4</v>
      </c>
      <c r="R5921" t="s">
        <v>100</v>
      </c>
      <c r="S5921">
        <v>2</v>
      </c>
      <c r="T5921">
        <v>18</v>
      </c>
      <c r="U5921">
        <v>6</v>
      </c>
      <c r="V5921">
        <v>0</v>
      </c>
      <c r="W5921" t="s">
        <v>55</v>
      </c>
      <c r="X5921" t="s">
        <v>36</v>
      </c>
      <c r="Y5921">
        <v>9526</v>
      </c>
      <c r="Z5921">
        <v>0.18</v>
      </c>
    </row>
    <row r="5922" spans="1:26" x14ac:dyDescent="0.25">
      <c r="A5922" t="s">
        <v>7882</v>
      </c>
      <c r="B5922" s="1">
        <v>45105</v>
      </c>
      <c r="C5922" t="s">
        <v>1895</v>
      </c>
      <c r="D5922" t="s">
        <v>63</v>
      </c>
      <c r="E5922" t="s">
        <v>40</v>
      </c>
      <c r="F5922" t="s">
        <v>41</v>
      </c>
      <c r="G5922" t="s">
        <v>42</v>
      </c>
      <c r="H5922">
        <v>2</v>
      </c>
      <c r="I5922">
        <v>758</v>
      </c>
      <c r="J5922">
        <v>3</v>
      </c>
      <c r="K5922">
        <v>1470.52</v>
      </c>
      <c r="L5922">
        <v>80.819999999999993</v>
      </c>
      <c r="M5922" t="s">
        <v>43</v>
      </c>
      <c r="N5922" t="s">
        <v>66</v>
      </c>
      <c r="O5922">
        <v>3</v>
      </c>
      <c r="P5922">
        <v>2023</v>
      </c>
      <c r="Q5922">
        <v>6</v>
      </c>
      <c r="R5922" t="s">
        <v>95</v>
      </c>
      <c r="S5922">
        <v>2</v>
      </c>
      <c r="T5922">
        <v>26</v>
      </c>
      <c r="U5922">
        <v>5</v>
      </c>
      <c r="V5922">
        <v>3</v>
      </c>
      <c r="W5922" t="s">
        <v>83</v>
      </c>
      <c r="X5922" t="s">
        <v>47</v>
      </c>
      <c r="Y5922">
        <v>4548</v>
      </c>
      <c r="Z5922">
        <v>0.05</v>
      </c>
    </row>
    <row r="5923" spans="1:26" x14ac:dyDescent="0.25">
      <c r="A5923" t="s">
        <v>7883</v>
      </c>
      <c r="B5923" s="1">
        <v>45039</v>
      </c>
      <c r="C5923" t="s">
        <v>402</v>
      </c>
      <c r="D5923" t="s">
        <v>63</v>
      </c>
      <c r="E5923" t="s">
        <v>40</v>
      </c>
      <c r="F5923" t="s">
        <v>52</v>
      </c>
      <c r="G5923" t="s">
        <v>53</v>
      </c>
      <c r="H5923">
        <v>4</v>
      </c>
      <c r="I5923">
        <v>3320</v>
      </c>
      <c r="J5923">
        <v>26</v>
      </c>
      <c r="K5923">
        <v>9827.2000000000007</v>
      </c>
      <c r="L5923">
        <v>741</v>
      </c>
      <c r="M5923" t="s">
        <v>32</v>
      </c>
      <c r="N5923" t="s">
        <v>33</v>
      </c>
      <c r="O5923">
        <v>2</v>
      </c>
      <c r="P5923">
        <v>2023</v>
      </c>
      <c r="Q5923">
        <v>4</v>
      </c>
      <c r="R5923" t="s">
        <v>100</v>
      </c>
      <c r="S5923">
        <v>2</v>
      </c>
      <c r="T5923">
        <v>17</v>
      </c>
      <c r="U5923">
        <v>5</v>
      </c>
      <c r="V5923">
        <v>0</v>
      </c>
      <c r="W5923" t="s">
        <v>55</v>
      </c>
      <c r="X5923" t="s">
        <v>36</v>
      </c>
      <c r="Y5923">
        <v>345280</v>
      </c>
      <c r="Z5923">
        <v>0.08</v>
      </c>
    </row>
    <row r="5924" spans="1:26" x14ac:dyDescent="0.25">
      <c r="A5924" t="s">
        <v>7884</v>
      </c>
      <c r="B5924" s="1">
        <v>45121</v>
      </c>
      <c r="C5924" t="s">
        <v>7341</v>
      </c>
      <c r="D5924" t="s">
        <v>50</v>
      </c>
      <c r="E5924" t="s">
        <v>51</v>
      </c>
      <c r="F5924" t="s">
        <v>30</v>
      </c>
      <c r="G5924" t="s">
        <v>86</v>
      </c>
      <c r="H5924">
        <v>10</v>
      </c>
      <c r="I5924">
        <v>1159</v>
      </c>
      <c r="J5924">
        <v>27</v>
      </c>
      <c r="K5924">
        <v>8460.7000000000007</v>
      </c>
      <c r="L5924">
        <v>1363.98</v>
      </c>
      <c r="M5924" t="s">
        <v>65</v>
      </c>
      <c r="N5924" t="s">
        <v>33</v>
      </c>
      <c r="O5924">
        <v>1</v>
      </c>
      <c r="P5924">
        <v>2023</v>
      </c>
      <c r="Q5924">
        <v>7</v>
      </c>
      <c r="R5924" t="s">
        <v>125</v>
      </c>
      <c r="S5924">
        <v>3</v>
      </c>
      <c r="T5924">
        <v>28</v>
      </c>
      <c r="U5924">
        <v>3</v>
      </c>
      <c r="V5924">
        <v>5</v>
      </c>
      <c r="W5924" t="s">
        <v>46</v>
      </c>
      <c r="X5924" t="s">
        <v>47</v>
      </c>
      <c r="Y5924">
        <v>312930</v>
      </c>
      <c r="Z5924">
        <v>0.16</v>
      </c>
    </row>
    <row r="5925" spans="1:26" x14ac:dyDescent="0.25">
      <c r="A5925" t="s">
        <v>7885</v>
      </c>
      <c r="B5925" s="1">
        <v>45251</v>
      </c>
      <c r="C5925" t="s">
        <v>1177</v>
      </c>
      <c r="D5925" t="s">
        <v>63</v>
      </c>
      <c r="E5925" t="s">
        <v>51</v>
      </c>
      <c r="F5925" t="s">
        <v>30</v>
      </c>
      <c r="G5925" t="s">
        <v>64</v>
      </c>
      <c r="H5925">
        <v>5</v>
      </c>
      <c r="I5925">
        <v>3695</v>
      </c>
      <c r="J5925">
        <v>11</v>
      </c>
      <c r="K5925">
        <v>16442.75</v>
      </c>
      <c r="L5925">
        <v>1557.96</v>
      </c>
      <c r="M5925" t="s">
        <v>43</v>
      </c>
      <c r="N5925" t="s">
        <v>33</v>
      </c>
      <c r="O5925">
        <v>4</v>
      </c>
      <c r="P5925">
        <v>2023</v>
      </c>
      <c r="Q5925">
        <v>11</v>
      </c>
      <c r="R5925" t="s">
        <v>92</v>
      </c>
      <c r="S5925">
        <v>4</v>
      </c>
      <c r="T5925">
        <v>47</v>
      </c>
      <c r="U5925">
        <v>4</v>
      </c>
      <c r="V5925">
        <v>2</v>
      </c>
      <c r="W5925" t="s">
        <v>76</v>
      </c>
      <c r="X5925" t="s">
        <v>47</v>
      </c>
      <c r="Y5925">
        <v>203225</v>
      </c>
      <c r="Z5925">
        <v>0.09</v>
      </c>
    </row>
    <row r="5926" spans="1:26" x14ac:dyDescent="0.25">
      <c r="A5926" t="s">
        <v>7886</v>
      </c>
      <c r="B5926" s="1">
        <v>45015</v>
      </c>
      <c r="C5926" t="s">
        <v>502</v>
      </c>
      <c r="D5926" t="s">
        <v>28</v>
      </c>
      <c r="E5926" t="s">
        <v>40</v>
      </c>
      <c r="F5926" t="s">
        <v>52</v>
      </c>
      <c r="G5926" t="s">
        <v>91</v>
      </c>
      <c r="H5926">
        <v>2</v>
      </c>
      <c r="I5926">
        <v>1398</v>
      </c>
      <c r="J5926">
        <v>17</v>
      </c>
      <c r="K5926">
        <v>2320.6799999999998</v>
      </c>
      <c r="L5926">
        <v>301.69</v>
      </c>
      <c r="M5926" t="s">
        <v>43</v>
      </c>
      <c r="N5926" t="s">
        <v>33</v>
      </c>
      <c r="O5926">
        <v>7</v>
      </c>
      <c r="P5926">
        <v>2023</v>
      </c>
      <c r="Q5926">
        <v>3</v>
      </c>
      <c r="R5926" t="s">
        <v>105</v>
      </c>
      <c r="S5926">
        <v>1</v>
      </c>
      <c r="T5926">
        <v>13</v>
      </c>
      <c r="U5926">
        <v>5</v>
      </c>
      <c r="V5926">
        <v>4</v>
      </c>
      <c r="W5926" t="s">
        <v>73</v>
      </c>
      <c r="X5926" t="s">
        <v>47</v>
      </c>
      <c r="Y5926">
        <v>47532</v>
      </c>
      <c r="Z5926">
        <v>0.13</v>
      </c>
    </row>
    <row r="5927" spans="1:26" x14ac:dyDescent="0.25">
      <c r="A5927" t="s">
        <v>7887</v>
      </c>
      <c r="B5927" s="1">
        <v>44933</v>
      </c>
      <c r="C5927" t="s">
        <v>7888</v>
      </c>
      <c r="D5927" t="s">
        <v>28</v>
      </c>
      <c r="E5927" t="s">
        <v>29</v>
      </c>
      <c r="F5927" t="s">
        <v>41</v>
      </c>
      <c r="G5927" t="s">
        <v>116</v>
      </c>
      <c r="H5927">
        <v>3</v>
      </c>
      <c r="I5927">
        <v>2937</v>
      </c>
      <c r="J5927">
        <v>25</v>
      </c>
      <c r="K5927">
        <v>6608.25</v>
      </c>
      <c r="L5927">
        <v>353.17</v>
      </c>
      <c r="M5927" t="s">
        <v>32</v>
      </c>
      <c r="N5927" t="s">
        <v>44</v>
      </c>
      <c r="O5927">
        <v>4</v>
      </c>
      <c r="P5927">
        <v>2023</v>
      </c>
      <c r="Q5927">
        <v>1</v>
      </c>
      <c r="R5927" t="s">
        <v>34</v>
      </c>
      <c r="S5927">
        <v>1</v>
      </c>
      <c r="T5927">
        <v>1</v>
      </c>
      <c r="U5927">
        <v>1</v>
      </c>
      <c r="V5927">
        <v>6</v>
      </c>
      <c r="W5927" t="s">
        <v>35</v>
      </c>
      <c r="X5927" t="s">
        <v>36</v>
      </c>
      <c r="Y5927">
        <v>220275</v>
      </c>
      <c r="Z5927">
        <v>0.05</v>
      </c>
    </row>
    <row r="5928" spans="1:26" x14ac:dyDescent="0.25">
      <c r="A5928" t="s">
        <v>7889</v>
      </c>
      <c r="B5928" s="1">
        <v>45002</v>
      </c>
      <c r="C5928" t="s">
        <v>3613</v>
      </c>
      <c r="D5928" t="s">
        <v>50</v>
      </c>
      <c r="E5928" t="s">
        <v>29</v>
      </c>
      <c r="F5928" t="s">
        <v>52</v>
      </c>
      <c r="G5928" t="s">
        <v>91</v>
      </c>
      <c r="H5928">
        <v>7</v>
      </c>
      <c r="I5928">
        <v>2908</v>
      </c>
      <c r="J5928">
        <v>28</v>
      </c>
      <c r="K5928">
        <v>14656.32</v>
      </c>
      <c r="L5928">
        <v>2232.6799999999998</v>
      </c>
      <c r="M5928" t="s">
        <v>43</v>
      </c>
      <c r="N5928" t="s">
        <v>33</v>
      </c>
      <c r="O5928">
        <v>1</v>
      </c>
      <c r="P5928">
        <v>2023</v>
      </c>
      <c r="Q5928">
        <v>3</v>
      </c>
      <c r="R5928" t="s">
        <v>105</v>
      </c>
      <c r="S5928">
        <v>1</v>
      </c>
      <c r="T5928">
        <v>11</v>
      </c>
      <c r="U5928">
        <v>3</v>
      </c>
      <c r="V5928">
        <v>5</v>
      </c>
      <c r="W5928" t="s">
        <v>46</v>
      </c>
      <c r="X5928" t="s">
        <v>47</v>
      </c>
      <c r="Y5928">
        <v>569968</v>
      </c>
      <c r="Z5928">
        <v>0.15</v>
      </c>
    </row>
    <row r="5929" spans="1:26" x14ac:dyDescent="0.25">
      <c r="A5929" t="s">
        <v>7890</v>
      </c>
      <c r="B5929" s="1">
        <v>45179</v>
      </c>
      <c r="C5929" t="s">
        <v>4280</v>
      </c>
      <c r="D5929" t="s">
        <v>28</v>
      </c>
      <c r="E5929" t="s">
        <v>58</v>
      </c>
      <c r="F5929" t="s">
        <v>30</v>
      </c>
      <c r="G5929" t="s">
        <v>31</v>
      </c>
      <c r="H5929">
        <v>3</v>
      </c>
      <c r="I5929">
        <v>287</v>
      </c>
      <c r="J5929">
        <v>14</v>
      </c>
      <c r="K5929">
        <v>740.46</v>
      </c>
      <c r="L5929">
        <v>96.32</v>
      </c>
      <c r="M5929" t="s">
        <v>43</v>
      </c>
      <c r="N5929" t="s">
        <v>33</v>
      </c>
      <c r="O5929">
        <v>6</v>
      </c>
      <c r="P5929">
        <v>2023</v>
      </c>
      <c r="Q5929">
        <v>9</v>
      </c>
      <c r="R5929" t="s">
        <v>80</v>
      </c>
      <c r="S5929">
        <v>3</v>
      </c>
      <c r="T5929">
        <v>37</v>
      </c>
      <c r="U5929">
        <v>3</v>
      </c>
      <c r="V5929">
        <v>0</v>
      </c>
      <c r="W5929" t="s">
        <v>55</v>
      </c>
      <c r="X5929" t="s">
        <v>36</v>
      </c>
      <c r="Y5929">
        <v>12054</v>
      </c>
      <c r="Z5929">
        <v>0.13</v>
      </c>
    </row>
    <row r="5930" spans="1:26" x14ac:dyDescent="0.25">
      <c r="A5930" t="s">
        <v>7891</v>
      </c>
      <c r="B5930" s="1">
        <v>45119</v>
      </c>
      <c r="C5930" t="s">
        <v>1754</v>
      </c>
      <c r="D5930" t="s">
        <v>63</v>
      </c>
      <c r="E5930" t="s">
        <v>40</v>
      </c>
      <c r="F5930" t="s">
        <v>30</v>
      </c>
      <c r="G5930" t="s">
        <v>64</v>
      </c>
      <c r="H5930">
        <v>9</v>
      </c>
      <c r="I5930">
        <v>713</v>
      </c>
      <c r="J5930">
        <v>1</v>
      </c>
      <c r="K5930">
        <v>6352.83</v>
      </c>
      <c r="L5930">
        <v>1245.82</v>
      </c>
      <c r="M5930" t="s">
        <v>65</v>
      </c>
      <c r="N5930" t="s">
        <v>44</v>
      </c>
      <c r="O5930">
        <v>6</v>
      </c>
      <c r="P5930">
        <v>2023</v>
      </c>
      <c r="Q5930">
        <v>7</v>
      </c>
      <c r="R5930" t="s">
        <v>125</v>
      </c>
      <c r="S5930">
        <v>3</v>
      </c>
      <c r="T5930">
        <v>28</v>
      </c>
      <c r="U5930">
        <v>3</v>
      </c>
      <c r="V5930">
        <v>3</v>
      </c>
      <c r="W5930" t="s">
        <v>83</v>
      </c>
      <c r="X5930" t="s">
        <v>47</v>
      </c>
      <c r="Y5930">
        <v>6417</v>
      </c>
      <c r="Z5930">
        <v>0.2</v>
      </c>
    </row>
    <row r="5931" spans="1:26" x14ac:dyDescent="0.25">
      <c r="A5931" t="s">
        <v>7892</v>
      </c>
      <c r="B5931" s="1">
        <v>45175</v>
      </c>
      <c r="C5931" t="s">
        <v>1093</v>
      </c>
      <c r="D5931" t="s">
        <v>39</v>
      </c>
      <c r="E5931" t="s">
        <v>51</v>
      </c>
      <c r="F5931" t="s">
        <v>30</v>
      </c>
      <c r="G5931" t="s">
        <v>86</v>
      </c>
      <c r="H5931">
        <v>3</v>
      </c>
      <c r="I5931">
        <v>3105</v>
      </c>
      <c r="J5931">
        <v>13</v>
      </c>
      <c r="K5931">
        <v>8104.05</v>
      </c>
      <c r="L5931">
        <v>803.3</v>
      </c>
      <c r="M5931" t="s">
        <v>32</v>
      </c>
      <c r="N5931" t="s">
        <v>66</v>
      </c>
      <c r="O5931">
        <v>7</v>
      </c>
      <c r="P5931">
        <v>2023</v>
      </c>
      <c r="Q5931">
        <v>9</v>
      </c>
      <c r="R5931" t="s">
        <v>80</v>
      </c>
      <c r="S5931">
        <v>3</v>
      </c>
      <c r="T5931">
        <v>36</v>
      </c>
      <c r="U5931">
        <v>2</v>
      </c>
      <c r="V5931">
        <v>3</v>
      </c>
      <c r="W5931" t="s">
        <v>83</v>
      </c>
      <c r="X5931" t="s">
        <v>47</v>
      </c>
      <c r="Y5931">
        <v>121095</v>
      </c>
      <c r="Z5931">
        <v>0.1</v>
      </c>
    </row>
    <row r="5932" spans="1:26" x14ac:dyDescent="0.25">
      <c r="A5932" t="s">
        <v>7893</v>
      </c>
      <c r="B5932" s="1">
        <v>45126</v>
      </c>
      <c r="C5932" t="s">
        <v>3069</v>
      </c>
      <c r="D5932" t="s">
        <v>63</v>
      </c>
      <c r="E5932" t="s">
        <v>29</v>
      </c>
      <c r="F5932" t="s">
        <v>52</v>
      </c>
      <c r="G5932" t="s">
        <v>53</v>
      </c>
      <c r="H5932">
        <v>5</v>
      </c>
      <c r="I5932">
        <v>3869</v>
      </c>
      <c r="J5932">
        <v>23</v>
      </c>
      <c r="K5932">
        <v>14895.65</v>
      </c>
      <c r="L5932">
        <v>1258.82</v>
      </c>
      <c r="M5932" t="s">
        <v>32</v>
      </c>
      <c r="N5932" t="s">
        <v>66</v>
      </c>
      <c r="O5932">
        <v>6</v>
      </c>
      <c r="P5932">
        <v>2023</v>
      </c>
      <c r="Q5932">
        <v>7</v>
      </c>
      <c r="R5932" t="s">
        <v>125</v>
      </c>
      <c r="S5932">
        <v>3</v>
      </c>
      <c r="T5932">
        <v>29</v>
      </c>
      <c r="U5932">
        <v>4</v>
      </c>
      <c r="V5932">
        <v>3</v>
      </c>
      <c r="W5932" t="s">
        <v>83</v>
      </c>
      <c r="X5932" t="s">
        <v>47</v>
      </c>
      <c r="Y5932">
        <v>444935</v>
      </c>
      <c r="Z5932">
        <v>0.08</v>
      </c>
    </row>
    <row r="5933" spans="1:26" x14ac:dyDescent="0.25">
      <c r="A5933" t="s">
        <v>7894</v>
      </c>
      <c r="B5933" s="1">
        <v>45276</v>
      </c>
      <c r="C5933" t="s">
        <v>5697</v>
      </c>
      <c r="D5933" t="s">
        <v>50</v>
      </c>
      <c r="E5933" t="s">
        <v>51</v>
      </c>
      <c r="F5933" t="s">
        <v>41</v>
      </c>
      <c r="G5933" t="s">
        <v>59</v>
      </c>
      <c r="H5933">
        <v>4</v>
      </c>
      <c r="I5933">
        <v>154</v>
      </c>
      <c r="J5933">
        <v>21</v>
      </c>
      <c r="K5933">
        <v>486.64</v>
      </c>
      <c r="L5933">
        <v>68.87</v>
      </c>
      <c r="M5933" t="s">
        <v>32</v>
      </c>
      <c r="N5933" t="s">
        <v>33</v>
      </c>
      <c r="O5933">
        <v>6</v>
      </c>
      <c r="P5933">
        <v>2023</v>
      </c>
      <c r="Q5933">
        <v>12</v>
      </c>
      <c r="R5933" t="s">
        <v>54</v>
      </c>
      <c r="S5933">
        <v>4</v>
      </c>
      <c r="T5933">
        <v>50</v>
      </c>
      <c r="U5933">
        <v>3</v>
      </c>
      <c r="V5933">
        <v>6</v>
      </c>
      <c r="W5933" t="s">
        <v>35</v>
      </c>
      <c r="X5933" t="s">
        <v>36</v>
      </c>
      <c r="Y5933">
        <v>12936</v>
      </c>
      <c r="Z5933">
        <v>0.14000000000000001</v>
      </c>
    </row>
    <row r="5934" spans="1:26" x14ac:dyDescent="0.25">
      <c r="A5934" t="s">
        <v>7895</v>
      </c>
      <c r="B5934" s="1">
        <v>45008</v>
      </c>
      <c r="C5934" t="s">
        <v>5840</v>
      </c>
      <c r="D5934" t="s">
        <v>28</v>
      </c>
      <c r="E5934" t="s">
        <v>58</v>
      </c>
      <c r="F5934" t="s">
        <v>30</v>
      </c>
      <c r="G5934" t="s">
        <v>86</v>
      </c>
      <c r="H5934">
        <v>3</v>
      </c>
      <c r="I5934">
        <v>1829</v>
      </c>
      <c r="J5934">
        <v>29</v>
      </c>
      <c r="K5934">
        <v>3895.77</v>
      </c>
      <c r="L5934">
        <v>390.29</v>
      </c>
      <c r="M5934" t="s">
        <v>43</v>
      </c>
      <c r="N5934" t="s">
        <v>33</v>
      </c>
      <c r="O5934">
        <v>4</v>
      </c>
      <c r="P5934">
        <v>2023</v>
      </c>
      <c r="Q5934">
        <v>3</v>
      </c>
      <c r="R5934" t="s">
        <v>105</v>
      </c>
      <c r="S5934">
        <v>1</v>
      </c>
      <c r="T5934">
        <v>12</v>
      </c>
      <c r="U5934">
        <v>4</v>
      </c>
      <c r="V5934">
        <v>4</v>
      </c>
      <c r="W5934" t="s">
        <v>73</v>
      </c>
      <c r="X5934" t="s">
        <v>47</v>
      </c>
      <c r="Y5934">
        <v>159123</v>
      </c>
      <c r="Z5934">
        <v>0.1</v>
      </c>
    </row>
    <row r="5935" spans="1:26" x14ac:dyDescent="0.25">
      <c r="A5935" t="s">
        <v>7896</v>
      </c>
      <c r="B5935" s="1">
        <v>45011</v>
      </c>
      <c r="C5935" t="s">
        <v>3882</v>
      </c>
      <c r="D5935" t="s">
        <v>28</v>
      </c>
      <c r="E5935" t="s">
        <v>51</v>
      </c>
      <c r="F5935" t="s">
        <v>41</v>
      </c>
      <c r="G5935" t="s">
        <v>116</v>
      </c>
      <c r="H5935">
        <v>7</v>
      </c>
      <c r="I5935">
        <v>1976</v>
      </c>
      <c r="J5935">
        <v>7</v>
      </c>
      <c r="K5935">
        <v>12863.76</v>
      </c>
      <c r="L5935">
        <v>1498.99</v>
      </c>
      <c r="M5935" t="s">
        <v>65</v>
      </c>
      <c r="N5935" t="s">
        <v>33</v>
      </c>
      <c r="O5935">
        <v>2</v>
      </c>
      <c r="P5935">
        <v>2023</v>
      </c>
      <c r="Q5935">
        <v>3</v>
      </c>
      <c r="R5935" t="s">
        <v>105</v>
      </c>
      <c r="S5935">
        <v>1</v>
      </c>
      <c r="T5935">
        <v>13</v>
      </c>
      <c r="U5935">
        <v>5</v>
      </c>
      <c r="V5935">
        <v>0</v>
      </c>
      <c r="W5935" t="s">
        <v>55</v>
      </c>
      <c r="X5935" t="s">
        <v>36</v>
      </c>
      <c r="Y5935">
        <v>96824</v>
      </c>
      <c r="Z5935">
        <v>0.12</v>
      </c>
    </row>
    <row r="5936" spans="1:26" x14ac:dyDescent="0.25">
      <c r="A5936" t="s">
        <v>7897</v>
      </c>
      <c r="B5936" s="1">
        <v>45020</v>
      </c>
      <c r="C5936" t="s">
        <v>1939</v>
      </c>
      <c r="D5936" t="s">
        <v>39</v>
      </c>
      <c r="E5936" t="s">
        <v>51</v>
      </c>
      <c r="F5936" t="s">
        <v>52</v>
      </c>
      <c r="G5936" t="s">
        <v>91</v>
      </c>
      <c r="H5936">
        <v>6</v>
      </c>
      <c r="I5936">
        <v>2666</v>
      </c>
      <c r="J5936">
        <v>7</v>
      </c>
      <c r="K5936">
        <v>14876.28</v>
      </c>
      <c r="L5936">
        <v>1856.02</v>
      </c>
      <c r="M5936" t="s">
        <v>43</v>
      </c>
      <c r="N5936" t="s">
        <v>33</v>
      </c>
      <c r="O5936">
        <v>5</v>
      </c>
      <c r="P5936">
        <v>2023</v>
      </c>
      <c r="Q5936">
        <v>4</v>
      </c>
      <c r="R5936" t="s">
        <v>100</v>
      </c>
      <c r="S5936">
        <v>2</v>
      </c>
      <c r="T5936">
        <v>14</v>
      </c>
      <c r="U5936">
        <v>2</v>
      </c>
      <c r="V5936">
        <v>2</v>
      </c>
      <c r="W5936" t="s">
        <v>76</v>
      </c>
      <c r="X5936" t="s">
        <v>47</v>
      </c>
      <c r="Y5936">
        <v>111972</v>
      </c>
      <c r="Z5936">
        <v>0.12</v>
      </c>
    </row>
    <row r="5937" spans="1:26" x14ac:dyDescent="0.25">
      <c r="A5937" t="s">
        <v>7898</v>
      </c>
      <c r="B5937" s="1">
        <v>45081</v>
      </c>
      <c r="C5937" t="s">
        <v>1209</v>
      </c>
      <c r="D5937" t="s">
        <v>28</v>
      </c>
      <c r="E5937" t="s">
        <v>58</v>
      </c>
      <c r="F5937" t="s">
        <v>41</v>
      </c>
      <c r="G5937" t="s">
        <v>42</v>
      </c>
      <c r="H5937">
        <v>5</v>
      </c>
      <c r="I5937">
        <v>1417</v>
      </c>
      <c r="J5937">
        <v>19</v>
      </c>
      <c r="K5937">
        <v>5738.85</v>
      </c>
      <c r="L5937">
        <v>586.39</v>
      </c>
      <c r="M5937" t="s">
        <v>43</v>
      </c>
      <c r="N5937" t="s">
        <v>66</v>
      </c>
      <c r="O5937">
        <v>1</v>
      </c>
      <c r="P5937">
        <v>2023</v>
      </c>
      <c r="Q5937">
        <v>6</v>
      </c>
      <c r="R5937" t="s">
        <v>95</v>
      </c>
      <c r="S5937">
        <v>2</v>
      </c>
      <c r="T5937">
        <v>23</v>
      </c>
      <c r="U5937">
        <v>2</v>
      </c>
      <c r="V5937">
        <v>0</v>
      </c>
      <c r="W5937" t="s">
        <v>55</v>
      </c>
      <c r="X5937" t="s">
        <v>36</v>
      </c>
      <c r="Y5937">
        <v>134615</v>
      </c>
      <c r="Z5937">
        <v>0.1</v>
      </c>
    </row>
    <row r="5938" spans="1:26" x14ac:dyDescent="0.25">
      <c r="A5938" t="s">
        <v>7899</v>
      </c>
      <c r="B5938" s="1">
        <v>44954</v>
      </c>
      <c r="C5938" t="s">
        <v>421</v>
      </c>
      <c r="D5938" t="s">
        <v>50</v>
      </c>
      <c r="E5938" t="s">
        <v>40</v>
      </c>
      <c r="F5938" t="s">
        <v>30</v>
      </c>
      <c r="G5938" t="s">
        <v>86</v>
      </c>
      <c r="H5938">
        <v>7</v>
      </c>
      <c r="I5938">
        <v>4358</v>
      </c>
      <c r="J5938">
        <v>6</v>
      </c>
      <c r="K5938">
        <v>28675.64</v>
      </c>
      <c r="L5938">
        <v>2193.67</v>
      </c>
      <c r="M5938" t="s">
        <v>65</v>
      </c>
      <c r="N5938" t="s">
        <v>66</v>
      </c>
      <c r="O5938">
        <v>7</v>
      </c>
      <c r="P5938">
        <v>2023</v>
      </c>
      <c r="Q5938">
        <v>1</v>
      </c>
      <c r="R5938" t="s">
        <v>34</v>
      </c>
      <c r="S5938">
        <v>1</v>
      </c>
      <c r="T5938">
        <v>4</v>
      </c>
      <c r="U5938">
        <v>4</v>
      </c>
      <c r="V5938">
        <v>6</v>
      </c>
      <c r="W5938" t="s">
        <v>35</v>
      </c>
      <c r="X5938" t="s">
        <v>36</v>
      </c>
      <c r="Y5938">
        <v>183036</v>
      </c>
      <c r="Z5938">
        <v>0.08</v>
      </c>
    </row>
    <row r="5939" spans="1:26" x14ac:dyDescent="0.25">
      <c r="A5939" t="s">
        <v>7900</v>
      </c>
      <c r="B5939" s="1">
        <v>45034</v>
      </c>
      <c r="C5939" t="s">
        <v>1475</v>
      </c>
      <c r="D5939" t="s">
        <v>39</v>
      </c>
      <c r="E5939" t="s">
        <v>40</v>
      </c>
      <c r="F5939" t="s">
        <v>30</v>
      </c>
      <c r="G5939" t="s">
        <v>64</v>
      </c>
      <c r="H5939">
        <v>3</v>
      </c>
      <c r="I5939">
        <v>3836</v>
      </c>
      <c r="J5939">
        <v>11</v>
      </c>
      <c r="K5939">
        <v>10242.120000000001</v>
      </c>
      <c r="L5939">
        <v>1046.25</v>
      </c>
      <c r="M5939" t="s">
        <v>32</v>
      </c>
      <c r="N5939" t="s">
        <v>44</v>
      </c>
      <c r="O5939">
        <v>2</v>
      </c>
      <c r="P5939">
        <v>2023</v>
      </c>
      <c r="Q5939">
        <v>4</v>
      </c>
      <c r="R5939" t="s">
        <v>100</v>
      </c>
      <c r="S5939">
        <v>2</v>
      </c>
      <c r="T5939">
        <v>16</v>
      </c>
      <c r="U5939">
        <v>4</v>
      </c>
      <c r="V5939">
        <v>2</v>
      </c>
      <c r="W5939" t="s">
        <v>76</v>
      </c>
      <c r="X5939" t="s">
        <v>47</v>
      </c>
      <c r="Y5939">
        <v>126588</v>
      </c>
      <c r="Z5939">
        <v>0.1</v>
      </c>
    </row>
    <row r="5940" spans="1:26" x14ac:dyDescent="0.25">
      <c r="A5940" t="s">
        <v>7901</v>
      </c>
      <c r="B5940" s="1">
        <v>45179</v>
      </c>
      <c r="C5940" t="s">
        <v>820</v>
      </c>
      <c r="D5940" t="s">
        <v>63</v>
      </c>
      <c r="E5940" t="s">
        <v>58</v>
      </c>
      <c r="F5940" t="s">
        <v>52</v>
      </c>
      <c r="G5940" t="s">
        <v>79</v>
      </c>
      <c r="H5940">
        <v>8</v>
      </c>
      <c r="I5940">
        <v>3538</v>
      </c>
      <c r="J5940">
        <v>21</v>
      </c>
      <c r="K5940">
        <v>22360.16</v>
      </c>
      <c r="L5940">
        <v>4381.13</v>
      </c>
      <c r="M5940" t="s">
        <v>43</v>
      </c>
      <c r="N5940" t="s">
        <v>33</v>
      </c>
      <c r="O5940">
        <v>2</v>
      </c>
      <c r="P5940">
        <v>2023</v>
      </c>
      <c r="Q5940">
        <v>9</v>
      </c>
      <c r="R5940" t="s">
        <v>80</v>
      </c>
      <c r="S5940">
        <v>3</v>
      </c>
      <c r="T5940">
        <v>37</v>
      </c>
      <c r="U5940">
        <v>3</v>
      </c>
      <c r="V5940">
        <v>0</v>
      </c>
      <c r="W5940" t="s">
        <v>55</v>
      </c>
      <c r="X5940" t="s">
        <v>36</v>
      </c>
      <c r="Y5940">
        <v>594384</v>
      </c>
      <c r="Z5940">
        <v>0.2</v>
      </c>
    </row>
    <row r="5941" spans="1:26" x14ac:dyDescent="0.25">
      <c r="A5941" t="s">
        <v>7902</v>
      </c>
      <c r="B5941" s="1">
        <v>44942</v>
      </c>
      <c r="C5941" t="s">
        <v>7903</v>
      </c>
      <c r="D5941" t="s">
        <v>50</v>
      </c>
      <c r="E5941" t="s">
        <v>29</v>
      </c>
      <c r="F5941" t="s">
        <v>30</v>
      </c>
      <c r="G5941" t="s">
        <v>86</v>
      </c>
      <c r="H5941">
        <v>3</v>
      </c>
      <c r="I5941">
        <v>1071</v>
      </c>
      <c r="J5941">
        <v>6</v>
      </c>
      <c r="K5941">
        <v>3020.22</v>
      </c>
      <c r="L5941">
        <v>250.47</v>
      </c>
      <c r="M5941" t="s">
        <v>65</v>
      </c>
      <c r="N5941" t="s">
        <v>66</v>
      </c>
      <c r="O5941">
        <v>1</v>
      </c>
      <c r="P5941">
        <v>2023</v>
      </c>
      <c r="Q5941">
        <v>1</v>
      </c>
      <c r="R5941" t="s">
        <v>34</v>
      </c>
      <c r="S5941">
        <v>1</v>
      </c>
      <c r="T5941">
        <v>3</v>
      </c>
      <c r="U5941">
        <v>3</v>
      </c>
      <c r="V5941">
        <v>1</v>
      </c>
      <c r="W5941" t="s">
        <v>60</v>
      </c>
      <c r="X5941" t="s">
        <v>47</v>
      </c>
      <c r="Y5941">
        <v>19278</v>
      </c>
      <c r="Z5941">
        <v>0.08</v>
      </c>
    </row>
    <row r="5942" spans="1:26" x14ac:dyDescent="0.25">
      <c r="A5942" t="s">
        <v>7904</v>
      </c>
      <c r="B5942" s="1">
        <v>44958</v>
      </c>
      <c r="C5942" t="s">
        <v>2829</v>
      </c>
      <c r="D5942" t="s">
        <v>63</v>
      </c>
      <c r="E5942" t="s">
        <v>51</v>
      </c>
      <c r="F5942" t="s">
        <v>30</v>
      </c>
      <c r="G5942" t="s">
        <v>86</v>
      </c>
      <c r="H5942">
        <v>5</v>
      </c>
      <c r="I5942">
        <v>910</v>
      </c>
      <c r="J5942">
        <v>10</v>
      </c>
      <c r="K5942">
        <v>4095</v>
      </c>
      <c r="L5942">
        <v>436.16</v>
      </c>
      <c r="M5942" t="s">
        <v>32</v>
      </c>
      <c r="N5942" t="s">
        <v>33</v>
      </c>
      <c r="O5942">
        <v>7</v>
      </c>
      <c r="P5942">
        <v>2023</v>
      </c>
      <c r="Q5942">
        <v>2</v>
      </c>
      <c r="R5942" t="s">
        <v>67</v>
      </c>
      <c r="S5942">
        <v>1</v>
      </c>
      <c r="T5942">
        <v>5</v>
      </c>
      <c r="U5942">
        <v>1</v>
      </c>
      <c r="V5942">
        <v>3</v>
      </c>
      <c r="W5942" t="s">
        <v>83</v>
      </c>
      <c r="X5942" t="s">
        <v>47</v>
      </c>
      <c r="Y5942">
        <v>45500</v>
      </c>
      <c r="Z5942">
        <v>0.11</v>
      </c>
    </row>
    <row r="5943" spans="1:26" x14ac:dyDescent="0.25">
      <c r="A5943" t="s">
        <v>7905</v>
      </c>
      <c r="B5943" s="1">
        <v>45203</v>
      </c>
      <c r="C5943" t="s">
        <v>88</v>
      </c>
      <c r="D5943" t="s">
        <v>63</v>
      </c>
      <c r="E5943" t="s">
        <v>40</v>
      </c>
      <c r="F5943" t="s">
        <v>41</v>
      </c>
      <c r="G5943" t="s">
        <v>42</v>
      </c>
      <c r="H5943">
        <v>2</v>
      </c>
      <c r="I5943">
        <v>3777</v>
      </c>
      <c r="J5943">
        <v>14</v>
      </c>
      <c r="K5943">
        <v>6496.44</v>
      </c>
      <c r="L5943">
        <v>764.37</v>
      </c>
      <c r="M5943" t="s">
        <v>65</v>
      </c>
      <c r="N5943" t="s">
        <v>66</v>
      </c>
      <c r="O5943">
        <v>3</v>
      </c>
      <c r="P5943">
        <v>2023</v>
      </c>
      <c r="Q5943">
        <v>10</v>
      </c>
      <c r="R5943" t="s">
        <v>45</v>
      </c>
      <c r="S5943">
        <v>4</v>
      </c>
      <c r="T5943">
        <v>40</v>
      </c>
      <c r="U5943">
        <v>1</v>
      </c>
      <c r="V5943">
        <v>3</v>
      </c>
      <c r="W5943" t="s">
        <v>83</v>
      </c>
      <c r="X5943" t="s">
        <v>47</v>
      </c>
      <c r="Y5943">
        <v>105756</v>
      </c>
      <c r="Z5943">
        <v>0.12</v>
      </c>
    </row>
    <row r="5944" spans="1:26" x14ac:dyDescent="0.25">
      <c r="A5944" t="s">
        <v>7906</v>
      </c>
      <c r="B5944" s="1">
        <v>45209</v>
      </c>
      <c r="C5944" t="s">
        <v>107</v>
      </c>
      <c r="D5944" t="s">
        <v>39</v>
      </c>
      <c r="E5944" t="s">
        <v>51</v>
      </c>
      <c r="F5944" t="s">
        <v>30</v>
      </c>
      <c r="G5944" t="s">
        <v>31</v>
      </c>
      <c r="H5944">
        <v>5</v>
      </c>
      <c r="I5944">
        <v>1785</v>
      </c>
      <c r="J5944">
        <v>11</v>
      </c>
      <c r="K5944">
        <v>7943.25</v>
      </c>
      <c r="L5944">
        <v>860.05</v>
      </c>
      <c r="M5944" t="s">
        <v>32</v>
      </c>
      <c r="N5944" t="s">
        <v>66</v>
      </c>
      <c r="O5944">
        <v>3</v>
      </c>
      <c r="P5944">
        <v>2023</v>
      </c>
      <c r="Q5944">
        <v>10</v>
      </c>
      <c r="R5944" t="s">
        <v>45</v>
      </c>
      <c r="S5944">
        <v>4</v>
      </c>
      <c r="T5944">
        <v>41</v>
      </c>
      <c r="U5944">
        <v>2</v>
      </c>
      <c r="V5944">
        <v>2</v>
      </c>
      <c r="W5944" t="s">
        <v>76</v>
      </c>
      <c r="X5944" t="s">
        <v>47</v>
      </c>
      <c r="Y5944">
        <v>98175</v>
      </c>
      <c r="Z5944">
        <v>0.11</v>
      </c>
    </row>
    <row r="5945" spans="1:26" x14ac:dyDescent="0.25">
      <c r="A5945" t="s">
        <v>7907</v>
      </c>
      <c r="B5945" s="1">
        <v>45267</v>
      </c>
      <c r="C5945" t="s">
        <v>4240</v>
      </c>
      <c r="D5945" t="s">
        <v>63</v>
      </c>
      <c r="E5945" t="s">
        <v>40</v>
      </c>
      <c r="F5945" t="s">
        <v>41</v>
      </c>
      <c r="G5945" t="s">
        <v>116</v>
      </c>
      <c r="H5945">
        <v>5</v>
      </c>
      <c r="I5945">
        <v>4622</v>
      </c>
      <c r="J5945">
        <v>22</v>
      </c>
      <c r="K5945">
        <v>18025.8</v>
      </c>
      <c r="L5945">
        <v>1579.05</v>
      </c>
      <c r="M5945" t="s">
        <v>65</v>
      </c>
      <c r="N5945" t="s">
        <v>44</v>
      </c>
      <c r="O5945">
        <v>7</v>
      </c>
      <c r="P5945">
        <v>2023</v>
      </c>
      <c r="Q5945">
        <v>12</v>
      </c>
      <c r="R5945" t="s">
        <v>54</v>
      </c>
      <c r="S5945">
        <v>4</v>
      </c>
      <c r="T5945">
        <v>49</v>
      </c>
      <c r="U5945">
        <v>2</v>
      </c>
      <c r="V5945">
        <v>4</v>
      </c>
      <c r="W5945" t="s">
        <v>73</v>
      </c>
      <c r="X5945" t="s">
        <v>47</v>
      </c>
      <c r="Y5945">
        <v>508420</v>
      </c>
      <c r="Z5945">
        <v>0.09</v>
      </c>
    </row>
    <row r="5946" spans="1:26" x14ac:dyDescent="0.25">
      <c r="A5946" t="s">
        <v>7908</v>
      </c>
      <c r="B5946" s="1">
        <v>45010</v>
      </c>
      <c r="C5946" t="s">
        <v>4044</v>
      </c>
      <c r="D5946" t="s">
        <v>50</v>
      </c>
      <c r="E5946" t="s">
        <v>58</v>
      </c>
      <c r="F5946" t="s">
        <v>52</v>
      </c>
      <c r="G5946" t="s">
        <v>91</v>
      </c>
      <c r="H5946">
        <v>9</v>
      </c>
      <c r="I5946">
        <v>4297</v>
      </c>
      <c r="J5946">
        <v>12</v>
      </c>
      <c r="K5946">
        <v>34032.239999999998</v>
      </c>
      <c r="L5946">
        <v>4513.79</v>
      </c>
      <c r="M5946" t="s">
        <v>65</v>
      </c>
      <c r="N5946" t="s">
        <v>33</v>
      </c>
      <c r="O5946">
        <v>1</v>
      </c>
      <c r="P5946">
        <v>2023</v>
      </c>
      <c r="Q5946">
        <v>3</v>
      </c>
      <c r="R5946" t="s">
        <v>105</v>
      </c>
      <c r="S5946">
        <v>1</v>
      </c>
      <c r="T5946">
        <v>12</v>
      </c>
      <c r="U5946">
        <v>4</v>
      </c>
      <c r="V5946">
        <v>6</v>
      </c>
      <c r="W5946" t="s">
        <v>35</v>
      </c>
      <c r="X5946" t="s">
        <v>36</v>
      </c>
      <c r="Y5946">
        <v>464076</v>
      </c>
      <c r="Z5946">
        <v>0.13</v>
      </c>
    </row>
    <row r="5947" spans="1:26" x14ac:dyDescent="0.25">
      <c r="A5947" t="s">
        <v>7909</v>
      </c>
      <c r="B5947" s="1">
        <v>45166</v>
      </c>
      <c r="C5947" t="s">
        <v>1796</v>
      </c>
      <c r="D5947" t="s">
        <v>63</v>
      </c>
      <c r="E5947" t="s">
        <v>29</v>
      </c>
      <c r="F5947" t="s">
        <v>52</v>
      </c>
      <c r="G5947" t="s">
        <v>91</v>
      </c>
      <c r="H5947">
        <v>4</v>
      </c>
      <c r="I5947">
        <v>3708</v>
      </c>
      <c r="J5947">
        <v>2</v>
      </c>
      <c r="K5947">
        <v>14535.36</v>
      </c>
      <c r="L5947">
        <v>1550.27</v>
      </c>
      <c r="M5947" t="s">
        <v>43</v>
      </c>
      <c r="N5947" t="s">
        <v>33</v>
      </c>
      <c r="O5947">
        <v>6</v>
      </c>
      <c r="P5947">
        <v>2023</v>
      </c>
      <c r="Q5947">
        <v>8</v>
      </c>
      <c r="R5947" t="s">
        <v>72</v>
      </c>
      <c r="S5947">
        <v>3</v>
      </c>
      <c r="T5947">
        <v>35</v>
      </c>
      <c r="U5947">
        <v>5</v>
      </c>
      <c r="V5947">
        <v>1</v>
      </c>
      <c r="W5947" t="s">
        <v>60</v>
      </c>
      <c r="X5947" t="s">
        <v>47</v>
      </c>
      <c r="Y5947">
        <v>29664</v>
      </c>
      <c r="Z5947">
        <v>0.11</v>
      </c>
    </row>
    <row r="5948" spans="1:26" x14ac:dyDescent="0.25">
      <c r="A5948" t="s">
        <v>7910</v>
      </c>
      <c r="B5948" s="1">
        <v>45088</v>
      </c>
      <c r="C5948" t="s">
        <v>131</v>
      </c>
      <c r="D5948" t="s">
        <v>39</v>
      </c>
      <c r="E5948" t="s">
        <v>40</v>
      </c>
      <c r="F5948" t="s">
        <v>41</v>
      </c>
      <c r="G5948" t="s">
        <v>42</v>
      </c>
      <c r="H5948">
        <v>1</v>
      </c>
      <c r="I5948">
        <v>2842</v>
      </c>
      <c r="J5948">
        <v>3</v>
      </c>
      <c r="K5948">
        <v>2756.74</v>
      </c>
      <c r="L5948">
        <v>260.51</v>
      </c>
      <c r="M5948" t="s">
        <v>32</v>
      </c>
      <c r="N5948" t="s">
        <v>66</v>
      </c>
      <c r="O5948">
        <v>6</v>
      </c>
      <c r="P5948">
        <v>2023</v>
      </c>
      <c r="Q5948">
        <v>6</v>
      </c>
      <c r="R5948" t="s">
        <v>95</v>
      </c>
      <c r="S5948">
        <v>2</v>
      </c>
      <c r="T5948">
        <v>24</v>
      </c>
      <c r="U5948">
        <v>3</v>
      </c>
      <c r="V5948">
        <v>0</v>
      </c>
      <c r="W5948" t="s">
        <v>55</v>
      </c>
      <c r="X5948" t="s">
        <v>36</v>
      </c>
      <c r="Y5948">
        <v>8526</v>
      </c>
      <c r="Z5948">
        <v>0.09</v>
      </c>
    </row>
    <row r="5949" spans="1:26" x14ac:dyDescent="0.25">
      <c r="A5949" t="s">
        <v>7911</v>
      </c>
      <c r="B5949" s="1">
        <v>45116</v>
      </c>
      <c r="C5949" t="s">
        <v>1985</v>
      </c>
      <c r="D5949" t="s">
        <v>63</v>
      </c>
      <c r="E5949" t="s">
        <v>40</v>
      </c>
      <c r="F5949" t="s">
        <v>30</v>
      </c>
      <c r="G5949" t="s">
        <v>86</v>
      </c>
      <c r="H5949">
        <v>9</v>
      </c>
      <c r="I5949">
        <v>1118</v>
      </c>
      <c r="J5949">
        <v>18</v>
      </c>
      <c r="K5949">
        <v>8250.84</v>
      </c>
      <c r="L5949">
        <v>1474.52</v>
      </c>
      <c r="M5949" t="s">
        <v>65</v>
      </c>
      <c r="N5949" t="s">
        <v>66</v>
      </c>
      <c r="O5949">
        <v>6</v>
      </c>
      <c r="P5949">
        <v>2023</v>
      </c>
      <c r="Q5949">
        <v>7</v>
      </c>
      <c r="R5949" t="s">
        <v>125</v>
      </c>
      <c r="S5949">
        <v>3</v>
      </c>
      <c r="T5949">
        <v>28</v>
      </c>
      <c r="U5949">
        <v>3</v>
      </c>
      <c r="V5949">
        <v>0</v>
      </c>
      <c r="W5949" t="s">
        <v>55</v>
      </c>
      <c r="X5949" t="s">
        <v>36</v>
      </c>
      <c r="Y5949">
        <v>181116</v>
      </c>
      <c r="Z5949">
        <v>0.18</v>
      </c>
    </row>
    <row r="5950" spans="1:26" x14ac:dyDescent="0.25">
      <c r="A5950" t="s">
        <v>7912</v>
      </c>
      <c r="B5950" s="1">
        <v>45171</v>
      </c>
      <c r="C5950" t="s">
        <v>6567</v>
      </c>
      <c r="D5950" t="s">
        <v>50</v>
      </c>
      <c r="E5950" t="s">
        <v>40</v>
      </c>
      <c r="F5950" t="s">
        <v>41</v>
      </c>
      <c r="G5950" t="s">
        <v>59</v>
      </c>
      <c r="H5950">
        <v>6</v>
      </c>
      <c r="I5950">
        <v>4593</v>
      </c>
      <c r="J5950">
        <v>14</v>
      </c>
      <c r="K5950">
        <v>23699.88</v>
      </c>
      <c r="L5950">
        <v>1340.53</v>
      </c>
      <c r="M5950" t="s">
        <v>43</v>
      </c>
      <c r="N5950" t="s">
        <v>44</v>
      </c>
      <c r="O5950">
        <v>2</v>
      </c>
      <c r="P5950">
        <v>2023</v>
      </c>
      <c r="Q5950">
        <v>9</v>
      </c>
      <c r="R5950" t="s">
        <v>80</v>
      </c>
      <c r="S5950">
        <v>3</v>
      </c>
      <c r="T5950">
        <v>35</v>
      </c>
      <c r="U5950">
        <v>1</v>
      </c>
      <c r="V5950">
        <v>6</v>
      </c>
      <c r="W5950" t="s">
        <v>35</v>
      </c>
      <c r="X5950" t="s">
        <v>36</v>
      </c>
      <c r="Y5950">
        <v>385812</v>
      </c>
      <c r="Z5950">
        <v>0.06</v>
      </c>
    </row>
    <row r="5951" spans="1:26" x14ac:dyDescent="0.25">
      <c r="A5951" t="s">
        <v>7913</v>
      </c>
      <c r="B5951" s="1">
        <v>44963</v>
      </c>
      <c r="C5951" t="s">
        <v>1902</v>
      </c>
      <c r="D5951" t="s">
        <v>39</v>
      </c>
      <c r="E5951" t="s">
        <v>40</v>
      </c>
      <c r="F5951" t="s">
        <v>52</v>
      </c>
      <c r="G5951" t="s">
        <v>79</v>
      </c>
      <c r="H5951">
        <v>2</v>
      </c>
      <c r="I5951">
        <v>4114</v>
      </c>
      <c r="J5951">
        <v>21</v>
      </c>
      <c r="K5951">
        <v>6500.12</v>
      </c>
      <c r="L5951">
        <v>1155.1600000000001</v>
      </c>
      <c r="M5951" t="s">
        <v>32</v>
      </c>
      <c r="N5951" t="s">
        <v>66</v>
      </c>
      <c r="O5951">
        <v>7</v>
      </c>
      <c r="P5951">
        <v>2023</v>
      </c>
      <c r="Q5951">
        <v>2</v>
      </c>
      <c r="R5951" t="s">
        <v>67</v>
      </c>
      <c r="S5951">
        <v>1</v>
      </c>
      <c r="T5951">
        <v>6</v>
      </c>
      <c r="U5951">
        <v>2</v>
      </c>
      <c r="V5951">
        <v>1</v>
      </c>
      <c r="W5951" t="s">
        <v>60</v>
      </c>
      <c r="X5951" t="s">
        <v>47</v>
      </c>
      <c r="Y5951">
        <v>172788</v>
      </c>
      <c r="Z5951">
        <v>0.18</v>
      </c>
    </row>
    <row r="5952" spans="1:26" x14ac:dyDescent="0.25">
      <c r="A5952" t="s">
        <v>7914</v>
      </c>
      <c r="B5952" s="1">
        <v>45199</v>
      </c>
      <c r="C5952" t="s">
        <v>2302</v>
      </c>
      <c r="D5952" t="s">
        <v>63</v>
      </c>
      <c r="E5952" t="s">
        <v>51</v>
      </c>
      <c r="F5952" t="s">
        <v>52</v>
      </c>
      <c r="G5952" t="s">
        <v>91</v>
      </c>
      <c r="H5952">
        <v>3</v>
      </c>
      <c r="I5952">
        <v>2331</v>
      </c>
      <c r="J5952">
        <v>1</v>
      </c>
      <c r="K5952">
        <v>6923.07</v>
      </c>
      <c r="L5952">
        <v>762.76</v>
      </c>
      <c r="M5952" t="s">
        <v>65</v>
      </c>
      <c r="N5952" t="s">
        <v>33</v>
      </c>
      <c r="O5952">
        <v>1</v>
      </c>
      <c r="P5952">
        <v>2023</v>
      </c>
      <c r="Q5952">
        <v>9</v>
      </c>
      <c r="R5952" t="s">
        <v>80</v>
      </c>
      <c r="S5952">
        <v>3</v>
      </c>
      <c r="T5952">
        <v>39</v>
      </c>
      <c r="U5952">
        <v>5</v>
      </c>
      <c r="V5952">
        <v>6</v>
      </c>
      <c r="W5952" t="s">
        <v>35</v>
      </c>
      <c r="X5952" t="s">
        <v>36</v>
      </c>
      <c r="Y5952">
        <v>6993</v>
      </c>
      <c r="Z5952">
        <v>0.11</v>
      </c>
    </row>
    <row r="5953" spans="1:26" x14ac:dyDescent="0.25">
      <c r="A5953" t="s">
        <v>7915</v>
      </c>
      <c r="B5953" s="1">
        <v>44958</v>
      </c>
      <c r="C5953" t="s">
        <v>621</v>
      </c>
      <c r="D5953" t="s">
        <v>39</v>
      </c>
      <c r="E5953" t="s">
        <v>40</v>
      </c>
      <c r="F5953" t="s">
        <v>52</v>
      </c>
      <c r="G5953" t="s">
        <v>53</v>
      </c>
      <c r="H5953">
        <v>10</v>
      </c>
      <c r="I5953">
        <v>3924</v>
      </c>
      <c r="J5953">
        <v>25</v>
      </c>
      <c r="K5953">
        <v>29430</v>
      </c>
      <c r="L5953">
        <v>1563.43</v>
      </c>
      <c r="M5953" t="s">
        <v>43</v>
      </c>
      <c r="N5953" t="s">
        <v>44</v>
      </c>
      <c r="O5953">
        <v>4</v>
      </c>
      <c r="P5953">
        <v>2023</v>
      </c>
      <c r="Q5953">
        <v>2</v>
      </c>
      <c r="R5953" t="s">
        <v>67</v>
      </c>
      <c r="S5953">
        <v>1</v>
      </c>
      <c r="T5953">
        <v>5</v>
      </c>
      <c r="U5953">
        <v>1</v>
      </c>
      <c r="V5953">
        <v>3</v>
      </c>
      <c r="W5953" t="s">
        <v>83</v>
      </c>
      <c r="X5953" t="s">
        <v>47</v>
      </c>
      <c r="Y5953">
        <v>981000</v>
      </c>
      <c r="Z5953">
        <v>0.05</v>
      </c>
    </row>
    <row r="5954" spans="1:26" x14ac:dyDescent="0.25">
      <c r="A5954" t="s">
        <v>7916</v>
      </c>
      <c r="B5954" s="1">
        <v>44958</v>
      </c>
      <c r="C5954" t="s">
        <v>324</v>
      </c>
      <c r="D5954" t="s">
        <v>63</v>
      </c>
      <c r="E5954" t="s">
        <v>29</v>
      </c>
      <c r="F5954" t="s">
        <v>41</v>
      </c>
      <c r="G5954" t="s">
        <v>42</v>
      </c>
      <c r="H5954">
        <v>10</v>
      </c>
      <c r="I5954">
        <v>4994</v>
      </c>
      <c r="J5954">
        <v>0</v>
      </c>
      <c r="K5954">
        <v>49940</v>
      </c>
      <c r="L5954">
        <v>3496.18</v>
      </c>
      <c r="M5954" t="s">
        <v>65</v>
      </c>
      <c r="N5954" t="s">
        <v>66</v>
      </c>
      <c r="O5954">
        <v>1</v>
      </c>
      <c r="P5954">
        <v>2023</v>
      </c>
      <c r="Q5954">
        <v>2</v>
      </c>
      <c r="R5954" t="s">
        <v>67</v>
      </c>
      <c r="S5954">
        <v>1</v>
      </c>
      <c r="T5954">
        <v>5</v>
      </c>
      <c r="U5954">
        <v>1</v>
      </c>
      <c r="V5954">
        <v>3</v>
      </c>
      <c r="W5954" t="s">
        <v>83</v>
      </c>
      <c r="X5954" t="s">
        <v>47</v>
      </c>
      <c r="Y5954">
        <v>0</v>
      </c>
      <c r="Z5954">
        <v>7.0000000000000007E-2</v>
      </c>
    </row>
    <row r="5955" spans="1:26" x14ac:dyDescent="0.25">
      <c r="A5955" t="s">
        <v>7917</v>
      </c>
      <c r="B5955" s="1">
        <v>45197</v>
      </c>
      <c r="C5955" t="s">
        <v>1763</v>
      </c>
      <c r="D5955" t="s">
        <v>28</v>
      </c>
      <c r="E5955" t="s">
        <v>58</v>
      </c>
      <c r="F5955" t="s">
        <v>41</v>
      </c>
      <c r="G5955" t="s">
        <v>42</v>
      </c>
      <c r="H5955">
        <v>5</v>
      </c>
      <c r="I5955">
        <v>4646</v>
      </c>
      <c r="J5955">
        <v>7</v>
      </c>
      <c r="K5955">
        <v>21603.9</v>
      </c>
      <c r="L5955">
        <v>2359.1799999999998</v>
      </c>
      <c r="M5955" t="s">
        <v>43</v>
      </c>
      <c r="N5955" t="s">
        <v>44</v>
      </c>
      <c r="O5955">
        <v>5</v>
      </c>
      <c r="P5955">
        <v>2023</v>
      </c>
      <c r="Q5955">
        <v>9</v>
      </c>
      <c r="R5955" t="s">
        <v>80</v>
      </c>
      <c r="S5955">
        <v>3</v>
      </c>
      <c r="T5955">
        <v>39</v>
      </c>
      <c r="U5955">
        <v>5</v>
      </c>
      <c r="V5955">
        <v>4</v>
      </c>
      <c r="W5955" t="s">
        <v>73</v>
      </c>
      <c r="X5955" t="s">
        <v>47</v>
      </c>
      <c r="Y5955">
        <v>162610</v>
      </c>
      <c r="Z5955">
        <v>0.11</v>
      </c>
    </row>
    <row r="5956" spans="1:26" x14ac:dyDescent="0.25">
      <c r="A5956" t="s">
        <v>7918</v>
      </c>
      <c r="B5956" s="1">
        <v>45264</v>
      </c>
      <c r="C5956" t="s">
        <v>1893</v>
      </c>
      <c r="D5956" t="s">
        <v>28</v>
      </c>
      <c r="E5956" t="s">
        <v>40</v>
      </c>
      <c r="F5956" t="s">
        <v>52</v>
      </c>
      <c r="G5956" t="s">
        <v>91</v>
      </c>
      <c r="H5956">
        <v>1</v>
      </c>
      <c r="I5956">
        <v>1074</v>
      </c>
      <c r="J5956">
        <v>28</v>
      </c>
      <c r="K5956">
        <v>773.28</v>
      </c>
      <c r="L5956">
        <v>55.2</v>
      </c>
      <c r="M5956" t="s">
        <v>43</v>
      </c>
      <c r="N5956" t="s">
        <v>44</v>
      </c>
      <c r="O5956">
        <v>5</v>
      </c>
      <c r="P5956">
        <v>2023</v>
      </c>
      <c r="Q5956">
        <v>12</v>
      </c>
      <c r="R5956" t="s">
        <v>54</v>
      </c>
      <c r="S5956">
        <v>4</v>
      </c>
      <c r="T5956">
        <v>49</v>
      </c>
      <c r="U5956">
        <v>2</v>
      </c>
      <c r="V5956">
        <v>1</v>
      </c>
      <c r="W5956" t="s">
        <v>60</v>
      </c>
      <c r="X5956" t="s">
        <v>47</v>
      </c>
      <c r="Y5956">
        <v>30072</v>
      </c>
      <c r="Z5956">
        <v>7.0000000000000007E-2</v>
      </c>
    </row>
    <row r="5957" spans="1:26" x14ac:dyDescent="0.25">
      <c r="A5957" t="s">
        <v>7919</v>
      </c>
      <c r="B5957" s="1">
        <v>45071</v>
      </c>
      <c r="C5957" t="s">
        <v>4021</v>
      </c>
      <c r="D5957" t="s">
        <v>50</v>
      </c>
      <c r="E5957" t="s">
        <v>40</v>
      </c>
      <c r="F5957" t="s">
        <v>30</v>
      </c>
      <c r="G5957" t="s">
        <v>64</v>
      </c>
      <c r="H5957">
        <v>10</v>
      </c>
      <c r="I5957">
        <v>4590</v>
      </c>
      <c r="J5957">
        <v>3</v>
      </c>
      <c r="K5957">
        <v>44523</v>
      </c>
      <c r="L5957">
        <v>5311.71</v>
      </c>
      <c r="M5957" t="s">
        <v>43</v>
      </c>
      <c r="N5957" t="s">
        <v>33</v>
      </c>
      <c r="O5957">
        <v>4</v>
      </c>
      <c r="P5957">
        <v>2023</v>
      </c>
      <c r="Q5957">
        <v>5</v>
      </c>
      <c r="R5957" t="s">
        <v>238</v>
      </c>
      <c r="S5957">
        <v>2</v>
      </c>
      <c r="T5957">
        <v>21</v>
      </c>
      <c r="U5957">
        <v>4</v>
      </c>
      <c r="V5957">
        <v>4</v>
      </c>
      <c r="W5957" t="s">
        <v>73</v>
      </c>
      <c r="X5957" t="s">
        <v>47</v>
      </c>
      <c r="Y5957">
        <v>137700</v>
      </c>
      <c r="Z5957">
        <v>0.12</v>
      </c>
    </row>
    <row r="5958" spans="1:26" x14ac:dyDescent="0.25">
      <c r="A5958" t="s">
        <v>7920</v>
      </c>
      <c r="B5958" s="1">
        <v>44959</v>
      </c>
      <c r="C5958" t="s">
        <v>479</v>
      </c>
      <c r="D5958" t="s">
        <v>39</v>
      </c>
      <c r="E5958" t="s">
        <v>58</v>
      </c>
      <c r="F5958" t="s">
        <v>30</v>
      </c>
      <c r="G5958" t="s">
        <v>64</v>
      </c>
      <c r="H5958">
        <v>10</v>
      </c>
      <c r="I5958">
        <v>2654</v>
      </c>
      <c r="J5958">
        <v>30</v>
      </c>
      <c r="K5958">
        <v>18578</v>
      </c>
      <c r="L5958">
        <v>2998.95</v>
      </c>
      <c r="M5958" t="s">
        <v>43</v>
      </c>
      <c r="N5958" t="s">
        <v>33</v>
      </c>
      <c r="O5958">
        <v>5</v>
      </c>
      <c r="P5958">
        <v>2023</v>
      </c>
      <c r="Q5958">
        <v>2</v>
      </c>
      <c r="R5958" t="s">
        <v>67</v>
      </c>
      <c r="S5958">
        <v>1</v>
      </c>
      <c r="T5958">
        <v>5</v>
      </c>
      <c r="U5958">
        <v>1</v>
      </c>
      <c r="V5958">
        <v>4</v>
      </c>
      <c r="W5958" t="s">
        <v>73</v>
      </c>
      <c r="X5958" t="s">
        <v>47</v>
      </c>
      <c r="Y5958">
        <v>796200</v>
      </c>
      <c r="Z5958">
        <v>0.16</v>
      </c>
    </row>
    <row r="5959" spans="1:26" x14ac:dyDescent="0.25">
      <c r="A5959" t="s">
        <v>7921</v>
      </c>
      <c r="B5959" s="1">
        <v>45205</v>
      </c>
      <c r="C5959" t="s">
        <v>2285</v>
      </c>
      <c r="D5959" t="s">
        <v>39</v>
      </c>
      <c r="E5959" t="s">
        <v>58</v>
      </c>
      <c r="F5959" t="s">
        <v>30</v>
      </c>
      <c r="G5959" t="s">
        <v>31</v>
      </c>
      <c r="H5959">
        <v>1</v>
      </c>
      <c r="I5959">
        <v>1202</v>
      </c>
      <c r="J5959">
        <v>16</v>
      </c>
      <c r="K5959">
        <v>1009.68</v>
      </c>
      <c r="L5959">
        <v>136.93</v>
      </c>
      <c r="M5959" t="s">
        <v>65</v>
      </c>
      <c r="N5959" t="s">
        <v>44</v>
      </c>
      <c r="O5959">
        <v>3</v>
      </c>
      <c r="P5959">
        <v>2023</v>
      </c>
      <c r="Q5959">
        <v>10</v>
      </c>
      <c r="R5959" t="s">
        <v>45</v>
      </c>
      <c r="S5959">
        <v>4</v>
      </c>
      <c r="T5959">
        <v>40</v>
      </c>
      <c r="U5959">
        <v>1</v>
      </c>
      <c r="V5959">
        <v>5</v>
      </c>
      <c r="W5959" t="s">
        <v>46</v>
      </c>
      <c r="X5959" t="s">
        <v>47</v>
      </c>
      <c r="Y5959">
        <v>19232</v>
      </c>
      <c r="Z5959">
        <v>0.14000000000000001</v>
      </c>
    </row>
    <row r="5960" spans="1:26" x14ac:dyDescent="0.25">
      <c r="A5960" t="s">
        <v>7922</v>
      </c>
      <c r="B5960" s="1">
        <v>45040</v>
      </c>
      <c r="C5960" t="s">
        <v>1179</v>
      </c>
      <c r="D5960" t="s">
        <v>28</v>
      </c>
      <c r="E5960" t="s">
        <v>51</v>
      </c>
      <c r="F5960" t="s">
        <v>30</v>
      </c>
      <c r="G5960" t="s">
        <v>64</v>
      </c>
      <c r="H5960">
        <v>4</v>
      </c>
      <c r="I5960">
        <v>1269</v>
      </c>
      <c r="J5960">
        <v>1</v>
      </c>
      <c r="K5960">
        <v>5025.24</v>
      </c>
      <c r="L5960">
        <v>317.69</v>
      </c>
      <c r="M5960" t="s">
        <v>43</v>
      </c>
      <c r="N5960" t="s">
        <v>66</v>
      </c>
      <c r="O5960">
        <v>2</v>
      </c>
      <c r="P5960">
        <v>2023</v>
      </c>
      <c r="Q5960">
        <v>4</v>
      </c>
      <c r="R5960" t="s">
        <v>100</v>
      </c>
      <c r="S5960">
        <v>2</v>
      </c>
      <c r="T5960">
        <v>17</v>
      </c>
      <c r="U5960">
        <v>5</v>
      </c>
      <c r="V5960">
        <v>1</v>
      </c>
      <c r="W5960" t="s">
        <v>60</v>
      </c>
      <c r="X5960" t="s">
        <v>47</v>
      </c>
      <c r="Y5960">
        <v>5076</v>
      </c>
      <c r="Z5960">
        <v>0.06</v>
      </c>
    </row>
    <row r="5961" spans="1:26" x14ac:dyDescent="0.25">
      <c r="A5961" t="s">
        <v>7923</v>
      </c>
      <c r="B5961" s="1">
        <v>45088</v>
      </c>
      <c r="C5961" t="s">
        <v>3758</v>
      </c>
      <c r="D5961" t="s">
        <v>39</v>
      </c>
      <c r="E5961" t="s">
        <v>51</v>
      </c>
      <c r="F5961" t="s">
        <v>41</v>
      </c>
      <c r="G5961" t="s">
        <v>42</v>
      </c>
      <c r="H5961">
        <v>2</v>
      </c>
      <c r="I5961">
        <v>2092</v>
      </c>
      <c r="J5961">
        <v>4</v>
      </c>
      <c r="K5961">
        <v>4016.64</v>
      </c>
      <c r="L5961">
        <v>774.2</v>
      </c>
      <c r="M5961" t="s">
        <v>43</v>
      </c>
      <c r="N5961" t="s">
        <v>66</v>
      </c>
      <c r="O5961">
        <v>2</v>
      </c>
      <c r="P5961">
        <v>2023</v>
      </c>
      <c r="Q5961">
        <v>6</v>
      </c>
      <c r="R5961" t="s">
        <v>95</v>
      </c>
      <c r="S5961">
        <v>2</v>
      </c>
      <c r="T5961">
        <v>24</v>
      </c>
      <c r="U5961">
        <v>3</v>
      </c>
      <c r="V5961">
        <v>0</v>
      </c>
      <c r="W5961" t="s">
        <v>55</v>
      </c>
      <c r="X5961" t="s">
        <v>36</v>
      </c>
      <c r="Y5961">
        <v>16736</v>
      </c>
      <c r="Z5961">
        <v>0.19</v>
      </c>
    </row>
    <row r="5962" spans="1:26" x14ac:dyDescent="0.25">
      <c r="A5962" t="s">
        <v>7924</v>
      </c>
      <c r="B5962" s="1">
        <v>45035</v>
      </c>
      <c r="C5962" t="s">
        <v>5044</v>
      </c>
      <c r="D5962" t="s">
        <v>28</v>
      </c>
      <c r="E5962" t="s">
        <v>40</v>
      </c>
      <c r="F5962" t="s">
        <v>52</v>
      </c>
      <c r="G5962" t="s">
        <v>53</v>
      </c>
      <c r="H5962">
        <v>7</v>
      </c>
      <c r="I5962">
        <v>1465</v>
      </c>
      <c r="J5962">
        <v>30</v>
      </c>
      <c r="K5962">
        <v>7178.5</v>
      </c>
      <c r="L5962">
        <v>1407.61</v>
      </c>
      <c r="M5962" t="s">
        <v>43</v>
      </c>
      <c r="N5962" t="s">
        <v>44</v>
      </c>
      <c r="O5962">
        <v>4</v>
      </c>
      <c r="P5962">
        <v>2023</v>
      </c>
      <c r="Q5962">
        <v>4</v>
      </c>
      <c r="R5962" t="s">
        <v>100</v>
      </c>
      <c r="S5962">
        <v>2</v>
      </c>
      <c r="T5962">
        <v>16</v>
      </c>
      <c r="U5962">
        <v>4</v>
      </c>
      <c r="V5962">
        <v>3</v>
      </c>
      <c r="W5962" t="s">
        <v>83</v>
      </c>
      <c r="X5962" t="s">
        <v>47</v>
      </c>
      <c r="Y5962">
        <v>307650</v>
      </c>
      <c r="Z5962">
        <v>0.2</v>
      </c>
    </row>
    <row r="5963" spans="1:26" x14ac:dyDescent="0.25">
      <c r="A5963" t="s">
        <v>7925</v>
      </c>
      <c r="B5963" s="1">
        <v>45223</v>
      </c>
      <c r="C5963" t="s">
        <v>2719</v>
      </c>
      <c r="D5963" t="s">
        <v>28</v>
      </c>
      <c r="E5963" t="s">
        <v>51</v>
      </c>
      <c r="F5963" t="s">
        <v>30</v>
      </c>
      <c r="G5963" t="s">
        <v>31</v>
      </c>
      <c r="H5963">
        <v>8</v>
      </c>
      <c r="I5963">
        <v>1789</v>
      </c>
      <c r="J5963">
        <v>5</v>
      </c>
      <c r="K5963">
        <v>13596.4</v>
      </c>
      <c r="L5963">
        <v>2536.52</v>
      </c>
      <c r="M5963" t="s">
        <v>43</v>
      </c>
      <c r="N5963" t="s">
        <v>66</v>
      </c>
      <c r="O5963">
        <v>4</v>
      </c>
      <c r="P5963">
        <v>2023</v>
      </c>
      <c r="Q5963">
        <v>10</v>
      </c>
      <c r="R5963" t="s">
        <v>45</v>
      </c>
      <c r="S5963">
        <v>4</v>
      </c>
      <c r="T5963">
        <v>43</v>
      </c>
      <c r="U5963">
        <v>4</v>
      </c>
      <c r="V5963">
        <v>2</v>
      </c>
      <c r="W5963" t="s">
        <v>76</v>
      </c>
      <c r="X5963" t="s">
        <v>47</v>
      </c>
      <c r="Y5963">
        <v>71560</v>
      </c>
      <c r="Z5963">
        <v>0.19</v>
      </c>
    </row>
    <row r="5964" spans="1:26" x14ac:dyDescent="0.25">
      <c r="A5964" t="s">
        <v>7926</v>
      </c>
      <c r="B5964" s="1">
        <v>45204</v>
      </c>
      <c r="C5964" t="s">
        <v>2171</v>
      </c>
      <c r="D5964" t="s">
        <v>39</v>
      </c>
      <c r="E5964" t="s">
        <v>40</v>
      </c>
      <c r="F5964" t="s">
        <v>52</v>
      </c>
      <c r="G5964" t="s">
        <v>79</v>
      </c>
      <c r="H5964">
        <v>6</v>
      </c>
      <c r="I5964">
        <v>2887</v>
      </c>
      <c r="J5964">
        <v>24</v>
      </c>
      <c r="K5964">
        <v>13164.72</v>
      </c>
      <c r="L5964">
        <v>1137.9100000000001</v>
      </c>
      <c r="M5964" t="s">
        <v>32</v>
      </c>
      <c r="N5964" t="s">
        <v>44</v>
      </c>
      <c r="O5964">
        <v>5</v>
      </c>
      <c r="P5964">
        <v>2023</v>
      </c>
      <c r="Q5964">
        <v>10</v>
      </c>
      <c r="R5964" t="s">
        <v>45</v>
      </c>
      <c r="S5964">
        <v>4</v>
      </c>
      <c r="T5964">
        <v>40</v>
      </c>
      <c r="U5964">
        <v>1</v>
      </c>
      <c r="V5964">
        <v>4</v>
      </c>
      <c r="W5964" t="s">
        <v>73</v>
      </c>
      <c r="X5964" t="s">
        <v>47</v>
      </c>
      <c r="Y5964">
        <v>415728</v>
      </c>
      <c r="Z5964">
        <v>0.09</v>
      </c>
    </row>
    <row r="5965" spans="1:26" x14ac:dyDescent="0.25">
      <c r="A5965" t="s">
        <v>7927</v>
      </c>
      <c r="B5965" s="1">
        <v>45084</v>
      </c>
      <c r="C5965" t="s">
        <v>4861</v>
      </c>
      <c r="D5965" t="s">
        <v>39</v>
      </c>
      <c r="E5965" t="s">
        <v>51</v>
      </c>
      <c r="F5965" t="s">
        <v>30</v>
      </c>
      <c r="G5965" t="s">
        <v>31</v>
      </c>
      <c r="H5965">
        <v>1</v>
      </c>
      <c r="I5965">
        <v>3112</v>
      </c>
      <c r="J5965">
        <v>21</v>
      </c>
      <c r="K5965">
        <v>2458.48</v>
      </c>
      <c r="L5965">
        <v>471.86</v>
      </c>
      <c r="M5965" t="s">
        <v>43</v>
      </c>
      <c r="N5965" t="s">
        <v>33</v>
      </c>
      <c r="O5965">
        <v>6</v>
      </c>
      <c r="P5965">
        <v>2023</v>
      </c>
      <c r="Q5965">
        <v>6</v>
      </c>
      <c r="R5965" t="s">
        <v>95</v>
      </c>
      <c r="S5965">
        <v>2</v>
      </c>
      <c r="T5965">
        <v>23</v>
      </c>
      <c r="U5965">
        <v>2</v>
      </c>
      <c r="V5965">
        <v>3</v>
      </c>
      <c r="W5965" t="s">
        <v>83</v>
      </c>
      <c r="X5965" t="s">
        <v>47</v>
      </c>
      <c r="Y5965">
        <v>65352</v>
      </c>
      <c r="Z5965">
        <v>0.19</v>
      </c>
    </row>
    <row r="5966" spans="1:26" x14ac:dyDescent="0.25">
      <c r="A5966" t="s">
        <v>7928</v>
      </c>
      <c r="B5966" s="1">
        <v>44928</v>
      </c>
      <c r="C5966" t="s">
        <v>745</v>
      </c>
      <c r="D5966" t="s">
        <v>28</v>
      </c>
      <c r="E5966" t="s">
        <v>29</v>
      </c>
      <c r="F5966" t="s">
        <v>30</v>
      </c>
      <c r="G5966" t="s">
        <v>64</v>
      </c>
      <c r="H5966">
        <v>10</v>
      </c>
      <c r="I5966">
        <v>3031</v>
      </c>
      <c r="J5966">
        <v>10</v>
      </c>
      <c r="K5966">
        <v>27279</v>
      </c>
      <c r="L5966">
        <v>3303.17</v>
      </c>
      <c r="M5966" t="s">
        <v>65</v>
      </c>
      <c r="N5966" t="s">
        <v>33</v>
      </c>
      <c r="O5966">
        <v>1</v>
      </c>
      <c r="P5966">
        <v>2023</v>
      </c>
      <c r="Q5966">
        <v>1</v>
      </c>
      <c r="R5966" t="s">
        <v>34</v>
      </c>
      <c r="S5966">
        <v>1</v>
      </c>
      <c r="T5966">
        <v>1</v>
      </c>
      <c r="U5966">
        <v>1</v>
      </c>
      <c r="V5966">
        <v>1</v>
      </c>
      <c r="W5966" t="s">
        <v>60</v>
      </c>
      <c r="X5966" t="s">
        <v>47</v>
      </c>
      <c r="Y5966">
        <v>303100</v>
      </c>
      <c r="Z5966">
        <v>0.12</v>
      </c>
    </row>
    <row r="5967" spans="1:26" x14ac:dyDescent="0.25">
      <c r="A5967" t="s">
        <v>7929</v>
      </c>
      <c r="B5967" s="1">
        <v>44949</v>
      </c>
      <c r="C5967" t="s">
        <v>1691</v>
      </c>
      <c r="D5967" t="s">
        <v>39</v>
      </c>
      <c r="E5967" t="s">
        <v>29</v>
      </c>
      <c r="F5967" t="s">
        <v>52</v>
      </c>
      <c r="G5967" t="s">
        <v>53</v>
      </c>
      <c r="H5967">
        <v>6</v>
      </c>
      <c r="I5967">
        <v>4894</v>
      </c>
      <c r="J5967">
        <v>8</v>
      </c>
      <c r="K5967">
        <v>27014.880000000001</v>
      </c>
      <c r="L5967">
        <v>4091.35</v>
      </c>
      <c r="M5967" t="s">
        <v>32</v>
      </c>
      <c r="N5967" t="s">
        <v>44</v>
      </c>
      <c r="O5967">
        <v>5</v>
      </c>
      <c r="P5967">
        <v>2023</v>
      </c>
      <c r="Q5967">
        <v>1</v>
      </c>
      <c r="R5967" t="s">
        <v>34</v>
      </c>
      <c r="S5967">
        <v>1</v>
      </c>
      <c r="T5967">
        <v>4</v>
      </c>
      <c r="U5967">
        <v>4</v>
      </c>
      <c r="V5967">
        <v>1</v>
      </c>
      <c r="W5967" t="s">
        <v>60</v>
      </c>
      <c r="X5967" t="s">
        <v>47</v>
      </c>
      <c r="Y5967">
        <v>234912</v>
      </c>
      <c r="Z5967">
        <v>0.15</v>
      </c>
    </row>
    <row r="5968" spans="1:26" x14ac:dyDescent="0.25">
      <c r="A5968" t="s">
        <v>7930</v>
      </c>
      <c r="B5968" s="1">
        <v>45038</v>
      </c>
      <c r="C5968" t="s">
        <v>1513</v>
      </c>
      <c r="D5968" t="s">
        <v>63</v>
      </c>
      <c r="E5968" t="s">
        <v>58</v>
      </c>
      <c r="F5968" t="s">
        <v>41</v>
      </c>
      <c r="G5968" t="s">
        <v>116</v>
      </c>
      <c r="H5968">
        <v>10</v>
      </c>
      <c r="I5968">
        <v>1952</v>
      </c>
      <c r="J5968">
        <v>25</v>
      </c>
      <c r="K5968">
        <v>14640</v>
      </c>
      <c r="L5968">
        <v>1351.53</v>
      </c>
      <c r="M5968" t="s">
        <v>32</v>
      </c>
      <c r="N5968" t="s">
        <v>33</v>
      </c>
      <c r="O5968">
        <v>2</v>
      </c>
      <c r="P5968">
        <v>2023</v>
      </c>
      <c r="Q5968">
        <v>4</v>
      </c>
      <c r="R5968" t="s">
        <v>100</v>
      </c>
      <c r="S5968">
        <v>2</v>
      </c>
      <c r="T5968">
        <v>16</v>
      </c>
      <c r="U5968">
        <v>4</v>
      </c>
      <c r="V5968">
        <v>6</v>
      </c>
      <c r="W5968" t="s">
        <v>35</v>
      </c>
      <c r="X5968" t="s">
        <v>36</v>
      </c>
      <c r="Y5968">
        <v>488000</v>
      </c>
      <c r="Z5968">
        <v>0.09</v>
      </c>
    </row>
    <row r="5969" spans="1:26" x14ac:dyDescent="0.25">
      <c r="A5969" t="s">
        <v>7931</v>
      </c>
      <c r="B5969" s="1">
        <v>44935</v>
      </c>
      <c r="C5969" t="s">
        <v>3658</v>
      </c>
      <c r="D5969" t="s">
        <v>28</v>
      </c>
      <c r="E5969" t="s">
        <v>40</v>
      </c>
      <c r="F5969" t="s">
        <v>30</v>
      </c>
      <c r="G5969" t="s">
        <v>86</v>
      </c>
      <c r="H5969">
        <v>10</v>
      </c>
      <c r="I5969">
        <v>2138</v>
      </c>
      <c r="J5969">
        <v>21</v>
      </c>
      <c r="K5969">
        <v>16890.2</v>
      </c>
      <c r="L5969">
        <v>1090</v>
      </c>
      <c r="M5969" t="s">
        <v>65</v>
      </c>
      <c r="N5969" t="s">
        <v>33</v>
      </c>
      <c r="O5969">
        <v>2</v>
      </c>
      <c r="P5969">
        <v>2023</v>
      </c>
      <c r="Q5969">
        <v>1</v>
      </c>
      <c r="R5969" t="s">
        <v>34</v>
      </c>
      <c r="S5969">
        <v>1</v>
      </c>
      <c r="T5969">
        <v>2</v>
      </c>
      <c r="U5969">
        <v>2</v>
      </c>
      <c r="V5969">
        <v>1</v>
      </c>
      <c r="W5969" t="s">
        <v>60</v>
      </c>
      <c r="X5969" t="s">
        <v>47</v>
      </c>
      <c r="Y5969">
        <v>448980</v>
      </c>
      <c r="Z5969">
        <v>0.06</v>
      </c>
    </row>
    <row r="5970" spans="1:26" x14ac:dyDescent="0.25">
      <c r="A5970" t="s">
        <v>7932</v>
      </c>
      <c r="B5970" s="1">
        <v>45237</v>
      </c>
      <c r="C5970" t="s">
        <v>2829</v>
      </c>
      <c r="D5970" t="s">
        <v>50</v>
      </c>
      <c r="E5970" t="s">
        <v>58</v>
      </c>
      <c r="F5970" t="s">
        <v>30</v>
      </c>
      <c r="G5970" t="s">
        <v>86</v>
      </c>
      <c r="H5970">
        <v>7</v>
      </c>
      <c r="I5970">
        <v>4325</v>
      </c>
      <c r="J5970">
        <v>27</v>
      </c>
      <c r="K5970">
        <v>22100.75</v>
      </c>
      <c r="L5970">
        <v>3673.33</v>
      </c>
      <c r="M5970" t="s">
        <v>43</v>
      </c>
      <c r="N5970" t="s">
        <v>66</v>
      </c>
      <c r="O5970">
        <v>3</v>
      </c>
      <c r="P5970">
        <v>2023</v>
      </c>
      <c r="Q5970">
        <v>11</v>
      </c>
      <c r="R5970" t="s">
        <v>92</v>
      </c>
      <c r="S5970">
        <v>4</v>
      </c>
      <c r="T5970">
        <v>45</v>
      </c>
      <c r="U5970">
        <v>2</v>
      </c>
      <c r="V5970">
        <v>2</v>
      </c>
      <c r="W5970" t="s">
        <v>76</v>
      </c>
      <c r="X5970" t="s">
        <v>47</v>
      </c>
      <c r="Y5970">
        <v>817425</v>
      </c>
      <c r="Z5970">
        <v>0.17</v>
      </c>
    </row>
    <row r="5971" spans="1:26" x14ac:dyDescent="0.25">
      <c r="A5971" t="s">
        <v>7933</v>
      </c>
      <c r="B5971" s="1">
        <v>45200</v>
      </c>
      <c r="C5971" t="s">
        <v>3528</v>
      </c>
      <c r="D5971" t="s">
        <v>63</v>
      </c>
      <c r="E5971" t="s">
        <v>29</v>
      </c>
      <c r="F5971" t="s">
        <v>41</v>
      </c>
      <c r="G5971" t="s">
        <v>59</v>
      </c>
      <c r="H5971">
        <v>10</v>
      </c>
      <c r="I5971">
        <v>4662</v>
      </c>
      <c r="J5971">
        <v>30</v>
      </c>
      <c r="K5971">
        <v>32634</v>
      </c>
      <c r="L5971">
        <v>6471.41</v>
      </c>
      <c r="M5971" t="s">
        <v>65</v>
      </c>
      <c r="N5971" t="s">
        <v>66</v>
      </c>
      <c r="O5971">
        <v>5</v>
      </c>
      <c r="P5971">
        <v>2023</v>
      </c>
      <c r="Q5971">
        <v>10</v>
      </c>
      <c r="R5971" t="s">
        <v>45</v>
      </c>
      <c r="S5971">
        <v>4</v>
      </c>
      <c r="T5971">
        <v>40</v>
      </c>
      <c r="U5971">
        <v>1</v>
      </c>
      <c r="V5971">
        <v>0</v>
      </c>
      <c r="W5971" t="s">
        <v>55</v>
      </c>
      <c r="X5971" t="s">
        <v>36</v>
      </c>
      <c r="Y5971">
        <v>1398600</v>
      </c>
      <c r="Z5971">
        <v>0.2</v>
      </c>
    </row>
    <row r="5972" spans="1:26" x14ac:dyDescent="0.25">
      <c r="A5972" t="s">
        <v>7934</v>
      </c>
      <c r="B5972" s="1">
        <v>45008</v>
      </c>
      <c r="C5972" t="s">
        <v>3146</v>
      </c>
      <c r="D5972" t="s">
        <v>63</v>
      </c>
      <c r="E5972" t="s">
        <v>29</v>
      </c>
      <c r="F5972" t="s">
        <v>41</v>
      </c>
      <c r="G5972" t="s">
        <v>42</v>
      </c>
      <c r="H5972">
        <v>8</v>
      </c>
      <c r="I5972">
        <v>3861</v>
      </c>
      <c r="J5972">
        <v>12</v>
      </c>
      <c r="K5972">
        <v>27181.439999999999</v>
      </c>
      <c r="L5972">
        <v>1364.95</v>
      </c>
      <c r="M5972" t="s">
        <v>65</v>
      </c>
      <c r="N5972" t="s">
        <v>33</v>
      </c>
      <c r="O5972">
        <v>7</v>
      </c>
      <c r="P5972">
        <v>2023</v>
      </c>
      <c r="Q5972">
        <v>3</v>
      </c>
      <c r="R5972" t="s">
        <v>105</v>
      </c>
      <c r="S5972">
        <v>1</v>
      </c>
      <c r="T5972">
        <v>12</v>
      </c>
      <c r="U5972">
        <v>4</v>
      </c>
      <c r="V5972">
        <v>4</v>
      </c>
      <c r="W5972" t="s">
        <v>73</v>
      </c>
      <c r="X5972" t="s">
        <v>47</v>
      </c>
      <c r="Y5972">
        <v>370656</v>
      </c>
      <c r="Z5972">
        <v>0.05</v>
      </c>
    </row>
    <row r="5973" spans="1:26" x14ac:dyDescent="0.25">
      <c r="A5973" t="s">
        <v>7935</v>
      </c>
      <c r="B5973" s="1">
        <v>45183</v>
      </c>
      <c r="C5973" t="s">
        <v>7688</v>
      </c>
      <c r="D5973" t="s">
        <v>28</v>
      </c>
      <c r="E5973" t="s">
        <v>51</v>
      </c>
      <c r="F5973" t="s">
        <v>30</v>
      </c>
      <c r="G5973" t="s">
        <v>31</v>
      </c>
      <c r="H5973">
        <v>5</v>
      </c>
      <c r="I5973">
        <v>3911</v>
      </c>
      <c r="J5973">
        <v>11</v>
      </c>
      <c r="K5973">
        <v>17403.95</v>
      </c>
      <c r="L5973">
        <v>1270.21</v>
      </c>
      <c r="M5973" t="s">
        <v>43</v>
      </c>
      <c r="N5973" t="s">
        <v>66</v>
      </c>
      <c r="O5973">
        <v>5</v>
      </c>
      <c r="P5973">
        <v>2023</v>
      </c>
      <c r="Q5973">
        <v>9</v>
      </c>
      <c r="R5973" t="s">
        <v>80</v>
      </c>
      <c r="S5973">
        <v>3</v>
      </c>
      <c r="T5973">
        <v>37</v>
      </c>
      <c r="U5973">
        <v>3</v>
      </c>
      <c r="V5973">
        <v>4</v>
      </c>
      <c r="W5973" t="s">
        <v>73</v>
      </c>
      <c r="X5973" t="s">
        <v>47</v>
      </c>
      <c r="Y5973">
        <v>215105</v>
      </c>
      <c r="Z5973">
        <v>7.0000000000000007E-2</v>
      </c>
    </row>
    <row r="5974" spans="1:26" x14ac:dyDescent="0.25">
      <c r="A5974" t="s">
        <v>7936</v>
      </c>
      <c r="B5974" s="1">
        <v>45039</v>
      </c>
      <c r="C5974" t="s">
        <v>904</v>
      </c>
      <c r="D5974" t="s">
        <v>39</v>
      </c>
      <c r="E5974" t="s">
        <v>40</v>
      </c>
      <c r="F5974" t="s">
        <v>41</v>
      </c>
      <c r="G5974" t="s">
        <v>42</v>
      </c>
      <c r="H5974">
        <v>4</v>
      </c>
      <c r="I5974">
        <v>161</v>
      </c>
      <c r="J5974">
        <v>25</v>
      </c>
      <c r="K5974">
        <v>483</v>
      </c>
      <c r="L5974">
        <v>49.48</v>
      </c>
      <c r="M5974" t="s">
        <v>65</v>
      </c>
      <c r="N5974" t="s">
        <v>44</v>
      </c>
      <c r="O5974">
        <v>5</v>
      </c>
      <c r="P5974">
        <v>2023</v>
      </c>
      <c r="Q5974">
        <v>4</v>
      </c>
      <c r="R5974" t="s">
        <v>100</v>
      </c>
      <c r="S5974">
        <v>2</v>
      </c>
      <c r="T5974">
        <v>17</v>
      </c>
      <c r="U5974">
        <v>5</v>
      </c>
      <c r="V5974">
        <v>0</v>
      </c>
      <c r="W5974" t="s">
        <v>55</v>
      </c>
      <c r="X5974" t="s">
        <v>36</v>
      </c>
      <c r="Y5974">
        <v>16100</v>
      </c>
      <c r="Z5974">
        <v>0.1</v>
      </c>
    </row>
    <row r="5975" spans="1:26" x14ac:dyDescent="0.25">
      <c r="A5975" t="s">
        <v>7937</v>
      </c>
      <c r="B5975" s="1">
        <v>44946</v>
      </c>
      <c r="C5975" t="s">
        <v>1327</v>
      </c>
      <c r="D5975" t="s">
        <v>28</v>
      </c>
      <c r="E5975" t="s">
        <v>29</v>
      </c>
      <c r="F5975" t="s">
        <v>41</v>
      </c>
      <c r="G5975" t="s">
        <v>116</v>
      </c>
      <c r="H5975">
        <v>3</v>
      </c>
      <c r="I5975">
        <v>549</v>
      </c>
      <c r="J5975">
        <v>6</v>
      </c>
      <c r="K5975">
        <v>1548.18</v>
      </c>
      <c r="L5975">
        <v>304.97000000000003</v>
      </c>
      <c r="M5975" t="s">
        <v>32</v>
      </c>
      <c r="N5975" t="s">
        <v>44</v>
      </c>
      <c r="O5975">
        <v>4</v>
      </c>
      <c r="P5975">
        <v>2023</v>
      </c>
      <c r="Q5975">
        <v>1</v>
      </c>
      <c r="R5975" t="s">
        <v>34</v>
      </c>
      <c r="S5975">
        <v>1</v>
      </c>
      <c r="T5975">
        <v>3</v>
      </c>
      <c r="U5975">
        <v>3</v>
      </c>
      <c r="V5975">
        <v>5</v>
      </c>
      <c r="W5975" t="s">
        <v>46</v>
      </c>
      <c r="X5975" t="s">
        <v>47</v>
      </c>
      <c r="Y5975">
        <v>9882</v>
      </c>
      <c r="Z5975">
        <v>0.2</v>
      </c>
    </row>
    <row r="5976" spans="1:26" x14ac:dyDescent="0.25">
      <c r="A5976" t="s">
        <v>7938</v>
      </c>
      <c r="B5976" s="1">
        <v>45200</v>
      </c>
      <c r="C5976" t="s">
        <v>1835</v>
      </c>
      <c r="D5976" t="s">
        <v>39</v>
      </c>
      <c r="E5976" t="s">
        <v>58</v>
      </c>
      <c r="F5976" t="s">
        <v>41</v>
      </c>
      <c r="G5976" t="s">
        <v>59</v>
      </c>
      <c r="H5976">
        <v>9</v>
      </c>
      <c r="I5976">
        <v>3682</v>
      </c>
      <c r="J5976">
        <v>30</v>
      </c>
      <c r="K5976">
        <v>23196.6</v>
      </c>
      <c r="L5976">
        <v>2197.5500000000002</v>
      </c>
      <c r="M5976" t="s">
        <v>32</v>
      </c>
      <c r="N5976" t="s">
        <v>44</v>
      </c>
      <c r="O5976">
        <v>5</v>
      </c>
      <c r="P5976">
        <v>2023</v>
      </c>
      <c r="Q5976">
        <v>10</v>
      </c>
      <c r="R5976" t="s">
        <v>45</v>
      </c>
      <c r="S5976">
        <v>4</v>
      </c>
      <c r="T5976">
        <v>40</v>
      </c>
      <c r="U5976">
        <v>1</v>
      </c>
      <c r="V5976">
        <v>0</v>
      </c>
      <c r="W5976" t="s">
        <v>55</v>
      </c>
      <c r="X5976" t="s">
        <v>36</v>
      </c>
      <c r="Y5976">
        <v>994140</v>
      </c>
      <c r="Z5976">
        <v>0.09</v>
      </c>
    </row>
    <row r="5977" spans="1:26" x14ac:dyDescent="0.25">
      <c r="A5977" t="s">
        <v>7939</v>
      </c>
      <c r="B5977" s="1">
        <v>45029</v>
      </c>
      <c r="C5977" t="s">
        <v>1871</v>
      </c>
      <c r="D5977" t="s">
        <v>39</v>
      </c>
      <c r="E5977" t="s">
        <v>51</v>
      </c>
      <c r="F5977" t="s">
        <v>52</v>
      </c>
      <c r="G5977" t="s">
        <v>79</v>
      </c>
      <c r="H5977">
        <v>2</v>
      </c>
      <c r="I5977">
        <v>1376</v>
      </c>
      <c r="J5977">
        <v>28</v>
      </c>
      <c r="K5977">
        <v>1981.44</v>
      </c>
      <c r="L5977">
        <v>249.49</v>
      </c>
      <c r="M5977" t="s">
        <v>65</v>
      </c>
      <c r="N5977" t="s">
        <v>66</v>
      </c>
      <c r="O5977">
        <v>1</v>
      </c>
      <c r="P5977">
        <v>2023</v>
      </c>
      <c r="Q5977">
        <v>4</v>
      </c>
      <c r="R5977" t="s">
        <v>100</v>
      </c>
      <c r="S5977">
        <v>2</v>
      </c>
      <c r="T5977">
        <v>15</v>
      </c>
      <c r="U5977">
        <v>3</v>
      </c>
      <c r="V5977">
        <v>4</v>
      </c>
      <c r="W5977" t="s">
        <v>73</v>
      </c>
      <c r="X5977" t="s">
        <v>47</v>
      </c>
      <c r="Y5977">
        <v>77056</v>
      </c>
      <c r="Z5977">
        <v>0.13</v>
      </c>
    </row>
    <row r="5978" spans="1:26" x14ac:dyDescent="0.25">
      <c r="A5978" t="s">
        <v>7940</v>
      </c>
      <c r="B5978" s="1">
        <v>45077</v>
      </c>
      <c r="C5978" t="s">
        <v>469</v>
      </c>
      <c r="D5978" t="s">
        <v>39</v>
      </c>
      <c r="E5978" t="s">
        <v>51</v>
      </c>
      <c r="F5978" t="s">
        <v>52</v>
      </c>
      <c r="G5978" t="s">
        <v>79</v>
      </c>
      <c r="H5978">
        <v>3</v>
      </c>
      <c r="I5978">
        <v>144</v>
      </c>
      <c r="J5978">
        <v>7</v>
      </c>
      <c r="K5978">
        <v>401.76</v>
      </c>
      <c r="L5978">
        <v>48.18</v>
      </c>
      <c r="M5978" t="s">
        <v>32</v>
      </c>
      <c r="N5978" t="s">
        <v>66</v>
      </c>
      <c r="O5978">
        <v>5</v>
      </c>
      <c r="P5978">
        <v>2023</v>
      </c>
      <c r="Q5978">
        <v>5</v>
      </c>
      <c r="R5978" t="s">
        <v>238</v>
      </c>
      <c r="S5978">
        <v>2</v>
      </c>
      <c r="T5978">
        <v>22</v>
      </c>
      <c r="U5978">
        <v>5</v>
      </c>
      <c r="V5978">
        <v>3</v>
      </c>
      <c r="W5978" t="s">
        <v>83</v>
      </c>
      <c r="X5978" t="s">
        <v>47</v>
      </c>
      <c r="Y5978">
        <v>3024</v>
      </c>
      <c r="Z5978">
        <v>0.12</v>
      </c>
    </row>
    <row r="5979" spans="1:26" x14ac:dyDescent="0.25">
      <c r="A5979" t="s">
        <v>7941</v>
      </c>
      <c r="B5979" s="1">
        <v>45135</v>
      </c>
      <c r="C5979" t="s">
        <v>3443</v>
      </c>
      <c r="D5979" t="s">
        <v>50</v>
      </c>
      <c r="E5979" t="s">
        <v>40</v>
      </c>
      <c r="F5979" t="s">
        <v>30</v>
      </c>
      <c r="G5979" t="s">
        <v>64</v>
      </c>
      <c r="H5979">
        <v>9</v>
      </c>
      <c r="I5979">
        <v>2869</v>
      </c>
      <c r="J5979">
        <v>15</v>
      </c>
      <c r="K5979">
        <v>21947.85</v>
      </c>
      <c r="L5979">
        <v>3269.65</v>
      </c>
      <c r="M5979" t="s">
        <v>43</v>
      </c>
      <c r="N5979" t="s">
        <v>66</v>
      </c>
      <c r="O5979">
        <v>4</v>
      </c>
      <c r="P5979">
        <v>2023</v>
      </c>
      <c r="Q5979">
        <v>7</v>
      </c>
      <c r="R5979" t="s">
        <v>125</v>
      </c>
      <c r="S5979">
        <v>3</v>
      </c>
      <c r="T5979">
        <v>30</v>
      </c>
      <c r="U5979">
        <v>5</v>
      </c>
      <c r="V5979">
        <v>5</v>
      </c>
      <c r="W5979" t="s">
        <v>46</v>
      </c>
      <c r="X5979" t="s">
        <v>47</v>
      </c>
      <c r="Y5979">
        <v>387315</v>
      </c>
      <c r="Z5979">
        <v>0.15</v>
      </c>
    </row>
    <row r="5980" spans="1:26" x14ac:dyDescent="0.25">
      <c r="A5980" t="s">
        <v>7942</v>
      </c>
      <c r="B5980" s="1">
        <v>45007</v>
      </c>
      <c r="C5980" t="s">
        <v>7943</v>
      </c>
      <c r="D5980" t="s">
        <v>63</v>
      </c>
      <c r="E5980" t="s">
        <v>29</v>
      </c>
      <c r="F5980" t="s">
        <v>52</v>
      </c>
      <c r="G5980" t="s">
        <v>79</v>
      </c>
      <c r="H5980">
        <v>2</v>
      </c>
      <c r="I5980">
        <v>2232</v>
      </c>
      <c r="J5980">
        <v>15</v>
      </c>
      <c r="K5980">
        <v>3794.4</v>
      </c>
      <c r="L5980">
        <v>527.9</v>
      </c>
      <c r="M5980" t="s">
        <v>32</v>
      </c>
      <c r="N5980" t="s">
        <v>33</v>
      </c>
      <c r="O5980">
        <v>1</v>
      </c>
      <c r="P5980">
        <v>2023</v>
      </c>
      <c r="Q5980">
        <v>3</v>
      </c>
      <c r="R5980" t="s">
        <v>105</v>
      </c>
      <c r="S5980">
        <v>1</v>
      </c>
      <c r="T5980">
        <v>12</v>
      </c>
      <c r="U5980">
        <v>4</v>
      </c>
      <c r="V5980">
        <v>3</v>
      </c>
      <c r="W5980" t="s">
        <v>83</v>
      </c>
      <c r="X5980" t="s">
        <v>47</v>
      </c>
      <c r="Y5980">
        <v>66960</v>
      </c>
      <c r="Z5980">
        <v>0.14000000000000001</v>
      </c>
    </row>
    <row r="5981" spans="1:26" x14ac:dyDescent="0.25">
      <c r="A5981" t="s">
        <v>7944</v>
      </c>
      <c r="B5981" s="1">
        <v>45245</v>
      </c>
      <c r="C5981" t="s">
        <v>2346</v>
      </c>
      <c r="D5981" t="s">
        <v>28</v>
      </c>
      <c r="E5981" t="s">
        <v>29</v>
      </c>
      <c r="F5981" t="s">
        <v>52</v>
      </c>
      <c r="G5981" t="s">
        <v>53</v>
      </c>
      <c r="H5981">
        <v>6</v>
      </c>
      <c r="I5981">
        <v>4068</v>
      </c>
      <c r="J5981">
        <v>5</v>
      </c>
      <c r="K5981">
        <v>23187.599999999999</v>
      </c>
      <c r="L5981">
        <v>3009.26</v>
      </c>
      <c r="M5981" t="s">
        <v>43</v>
      </c>
      <c r="N5981" t="s">
        <v>44</v>
      </c>
      <c r="O5981">
        <v>7</v>
      </c>
      <c r="P5981">
        <v>2023</v>
      </c>
      <c r="Q5981">
        <v>11</v>
      </c>
      <c r="R5981" t="s">
        <v>92</v>
      </c>
      <c r="S5981">
        <v>4</v>
      </c>
      <c r="T5981">
        <v>46</v>
      </c>
      <c r="U5981">
        <v>3</v>
      </c>
      <c r="V5981">
        <v>3</v>
      </c>
      <c r="W5981" t="s">
        <v>83</v>
      </c>
      <c r="X5981" t="s">
        <v>47</v>
      </c>
      <c r="Y5981">
        <v>122040</v>
      </c>
      <c r="Z5981">
        <v>0.13</v>
      </c>
    </row>
    <row r="5982" spans="1:26" x14ac:dyDescent="0.25">
      <c r="A5982" t="s">
        <v>7945</v>
      </c>
      <c r="B5982" s="1">
        <v>45067</v>
      </c>
      <c r="C5982" t="s">
        <v>7946</v>
      </c>
      <c r="D5982" t="s">
        <v>63</v>
      </c>
      <c r="E5982" t="s">
        <v>58</v>
      </c>
      <c r="F5982" t="s">
        <v>52</v>
      </c>
      <c r="G5982" t="s">
        <v>79</v>
      </c>
      <c r="H5982">
        <v>9</v>
      </c>
      <c r="I5982">
        <v>2969</v>
      </c>
      <c r="J5982">
        <v>23</v>
      </c>
      <c r="K5982">
        <v>20575.169999999998</v>
      </c>
      <c r="L5982">
        <v>3183.07</v>
      </c>
      <c r="M5982" t="s">
        <v>43</v>
      </c>
      <c r="N5982" t="s">
        <v>66</v>
      </c>
      <c r="O5982">
        <v>7</v>
      </c>
      <c r="P5982">
        <v>2023</v>
      </c>
      <c r="Q5982">
        <v>5</v>
      </c>
      <c r="R5982" t="s">
        <v>238</v>
      </c>
      <c r="S5982">
        <v>2</v>
      </c>
      <c r="T5982">
        <v>21</v>
      </c>
      <c r="U5982">
        <v>4</v>
      </c>
      <c r="V5982">
        <v>0</v>
      </c>
      <c r="W5982" t="s">
        <v>55</v>
      </c>
      <c r="X5982" t="s">
        <v>36</v>
      </c>
      <c r="Y5982">
        <v>614583</v>
      </c>
      <c r="Z5982">
        <v>0.15</v>
      </c>
    </row>
    <row r="5983" spans="1:26" x14ac:dyDescent="0.25">
      <c r="A5983" t="s">
        <v>7947</v>
      </c>
      <c r="B5983" s="1">
        <v>45248</v>
      </c>
      <c r="C5983" t="s">
        <v>3571</v>
      </c>
      <c r="D5983" t="s">
        <v>28</v>
      </c>
      <c r="E5983" t="s">
        <v>58</v>
      </c>
      <c r="F5983" t="s">
        <v>41</v>
      </c>
      <c r="G5983" t="s">
        <v>116</v>
      </c>
      <c r="H5983">
        <v>9</v>
      </c>
      <c r="I5983">
        <v>746</v>
      </c>
      <c r="J5983">
        <v>29</v>
      </c>
      <c r="K5983">
        <v>4766.9399999999996</v>
      </c>
      <c r="L5983">
        <v>257.25</v>
      </c>
      <c r="M5983" t="s">
        <v>65</v>
      </c>
      <c r="N5983" t="s">
        <v>66</v>
      </c>
      <c r="O5983">
        <v>2</v>
      </c>
      <c r="P5983">
        <v>2023</v>
      </c>
      <c r="Q5983">
        <v>11</v>
      </c>
      <c r="R5983" t="s">
        <v>92</v>
      </c>
      <c r="S5983">
        <v>4</v>
      </c>
      <c r="T5983">
        <v>46</v>
      </c>
      <c r="U5983">
        <v>3</v>
      </c>
      <c r="V5983">
        <v>6</v>
      </c>
      <c r="W5983" t="s">
        <v>35</v>
      </c>
      <c r="X5983" t="s">
        <v>36</v>
      </c>
      <c r="Y5983">
        <v>194706</v>
      </c>
      <c r="Z5983">
        <v>0.05</v>
      </c>
    </row>
    <row r="5984" spans="1:26" x14ac:dyDescent="0.25">
      <c r="A5984" t="s">
        <v>7948</v>
      </c>
      <c r="B5984" s="1">
        <v>45228</v>
      </c>
      <c r="C5984" t="s">
        <v>7408</v>
      </c>
      <c r="D5984" t="s">
        <v>28</v>
      </c>
      <c r="E5984" t="s">
        <v>29</v>
      </c>
      <c r="F5984" t="s">
        <v>52</v>
      </c>
      <c r="G5984" t="s">
        <v>79</v>
      </c>
      <c r="H5984">
        <v>3</v>
      </c>
      <c r="I5984">
        <v>2247</v>
      </c>
      <c r="J5984">
        <v>16</v>
      </c>
      <c r="K5984">
        <v>5662.44</v>
      </c>
      <c r="L5984">
        <v>485.8</v>
      </c>
      <c r="M5984" t="s">
        <v>43</v>
      </c>
      <c r="N5984" t="s">
        <v>66</v>
      </c>
      <c r="O5984">
        <v>3</v>
      </c>
      <c r="P5984">
        <v>2023</v>
      </c>
      <c r="Q5984">
        <v>10</v>
      </c>
      <c r="R5984" t="s">
        <v>45</v>
      </c>
      <c r="S5984">
        <v>4</v>
      </c>
      <c r="T5984">
        <v>44</v>
      </c>
      <c r="U5984">
        <v>5</v>
      </c>
      <c r="V5984">
        <v>0</v>
      </c>
      <c r="W5984" t="s">
        <v>55</v>
      </c>
      <c r="X5984" t="s">
        <v>36</v>
      </c>
      <c r="Y5984">
        <v>107856</v>
      </c>
      <c r="Z5984">
        <v>0.09</v>
      </c>
    </row>
    <row r="5985" spans="1:26" x14ac:dyDescent="0.25">
      <c r="A5985" t="s">
        <v>7949</v>
      </c>
      <c r="B5985" s="1">
        <v>45186</v>
      </c>
      <c r="C5985" t="s">
        <v>4915</v>
      </c>
      <c r="D5985" t="s">
        <v>50</v>
      </c>
      <c r="E5985" t="s">
        <v>29</v>
      </c>
      <c r="F5985" t="s">
        <v>52</v>
      </c>
      <c r="G5985" t="s">
        <v>53</v>
      </c>
      <c r="H5985">
        <v>5</v>
      </c>
      <c r="I5985">
        <v>543</v>
      </c>
      <c r="J5985">
        <v>2</v>
      </c>
      <c r="K5985">
        <v>2660.7</v>
      </c>
      <c r="L5985">
        <v>519.20000000000005</v>
      </c>
      <c r="M5985" t="s">
        <v>65</v>
      </c>
      <c r="N5985" t="s">
        <v>44</v>
      </c>
      <c r="O5985">
        <v>7</v>
      </c>
      <c r="P5985">
        <v>2023</v>
      </c>
      <c r="Q5985">
        <v>9</v>
      </c>
      <c r="R5985" t="s">
        <v>80</v>
      </c>
      <c r="S5985">
        <v>3</v>
      </c>
      <c r="T5985">
        <v>38</v>
      </c>
      <c r="U5985">
        <v>4</v>
      </c>
      <c r="V5985">
        <v>0</v>
      </c>
      <c r="W5985" t="s">
        <v>55</v>
      </c>
      <c r="X5985" t="s">
        <v>36</v>
      </c>
      <c r="Y5985">
        <v>5430</v>
      </c>
      <c r="Z5985">
        <v>0.2</v>
      </c>
    </row>
    <row r="5986" spans="1:26" x14ac:dyDescent="0.25">
      <c r="A5986" t="s">
        <v>7950</v>
      </c>
      <c r="B5986" s="1">
        <v>44973</v>
      </c>
      <c r="C5986" t="s">
        <v>2114</v>
      </c>
      <c r="D5986" t="s">
        <v>63</v>
      </c>
      <c r="E5986" t="s">
        <v>58</v>
      </c>
      <c r="F5986" t="s">
        <v>52</v>
      </c>
      <c r="G5986" t="s">
        <v>53</v>
      </c>
      <c r="H5986">
        <v>7</v>
      </c>
      <c r="I5986">
        <v>3699</v>
      </c>
      <c r="J5986">
        <v>16</v>
      </c>
      <c r="K5986">
        <v>21750.12</v>
      </c>
      <c r="L5986">
        <v>2645</v>
      </c>
      <c r="M5986" t="s">
        <v>65</v>
      </c>
      <c r="N5986" t="s">
        <v>33</v>
      </c>
      <c r="O5986">
        <v>3</v>
      </c>
      <c r="P5986">
        <v>2023</v>
      </c>
      <c r="Q5986">
        <v>2</v>
      </c>
      <c r="R5986" t="s">
        <v>67</v>
      </c>
      <c r="S5986">
        <v>1</v>
      </c>
      <c r="T5986">
        <v>7</v>
      </c>
      <c r="U5986">
        <v>3</v>
      </c>
      <c r="V5986">
        <v>4</v>
      </c>
      <c r="W5986" t="s">
        <v>73</v>
      </c>
      <c r="X5986" t="s">
        <v>47</v>
      </c>
      <c r="Y5986">
        <v>414288</v>
      </c>
      <c r="Z5986">
        <v>0.12</v>
      </c>
    </row>
    <row r="5987" spans="1:26" x14ac:dyDescent="0.25">
      <c r="A5987" t="s">
        <v>7951</v>
      </c>
      <c r="B5987" s="1">
        <v>45037</v>
      </c>
      <c r="C5987" t="s">
        <v>433</v>
      </c>
      <c r="D5987" t="s">
        <v>63</v>
      </c>
      <c r="E5987" t="s">
        <v>58</v>
      </c>
      <c r="F5987" t="s">
        <v>30</v>
      </c>
      <c r="G5987" t="s">
        <v>31</v>
      </c>
      <c r="H5987">
        <v>4</v>
      </c>
      <c r="I5987">
        <v>1666</v>
      </c>
      <c r="J5987">
        <v>25</v>
      </c>
      <c r="K5987">
        <v>4998</v>
      </c>
      <c r="L5987">
        <v>558.16</v>
      </c>
      <c r="M5987" t="s">
        <v>32</v>
      </c>
      <c r="N5987" t="s">
        <v>33</v>
      </c>
      <c r="O5987">
        <v>2</v>
      </c>
      <c r="P5987">
        <v>2023</v>
      </c>
      <c r="Q5987">
        <v>4</v>
      </c>
      <c r="R5987" t="s">
        <v>100</v>
      </c>
      <c r="S5987">
        <v>2</v>
      </c>
      <c r="T5987">
        <v>16</v>
      </c>
      <c r="U5987">
        <v>4</v>
      </c>
      <c r="V5987">
        <v>5</v>
      </c>
      <c r="W5987" t="s">
        <v>46</v>
      </c>
      <c r="X5987" t="s">
        <v>47</v>
      </c>
      <c r="Y5987">
        <v>166600</v>
      </c>
      <c r="Z5987">
        <v>0.11</v>
      </c>
    </row>
    <row r="5988" spans="1:26" x14ac:dyDescent="0.25">
      <c r="A5988" t="s">
        <v>7952</v>
      </c>
      <c r="B5988" s="1">
        <v>45080</v>
      </c>
      <c r="C5988" t="s">
        <v>6755</v>
      </c>
      <c r="D5988" t="s">
        <v>63</v>
      </c>
      <c r="E5988" t="s">
        <v>29</v>
      </c>
      <c r="F5988" t="s">
        <v>41</v>
      </c>
      <c r="G5988" t="s">
        <v>59</v>
      </c>
      <c r="H5988">
        <v>3</v>
      </c>
      <c r="I5988">
        <v>2563</v>
      </c>
      <c r="J5988">
        <v>2</v>
      </c>
      <c r="K5988">
        <v>7535.22</v>
      </c>
      <c r="L5988">
        <v>717.44</v>
      </c>
      <c r="M5988" t="s">
        <v>32</v>
      </c>
      <c r="N5988" t="s">
        <v>66</v>
      </c>
      <c r="O5988">
        <v>1</v>
      </c>
      <c r="P5988">
        <v>2023</v>
      </c>
      <c r="Q5988">
        <v>6</v>
      </c>
      <c r="R5988" t="s">
        <v>95</v>
      </c>
      <c r="S5988">
        <v>2</v>
      </c>
      <c r="T5988">
        <v>22</v>
      </c>
      <c r="U5988">
        <v>1</v>
      </c>
      <c r="V5988">
        <v>6</v>
      </c>
      <c r="W5988" t="s">
        <v>35</v>
      </c>
      <c r="X5988" t="s">
        <v>36</v>
      </c>
      <c r="Y5988">
        <v>15378</v>
      </c>
      <c r="Z5988">
        <v>0.1</v>
      </c>
    </row>
    <row r="5989" spans="1:26" x14ac:dyDescent="0.25">
      <c r="A5989" t="s">
        <v>7953</v>
      </c>
      <c r="B5989" s="1">
        <v>44964</v>
      </c>
      <c r="C5989" t="s">
        <v>7025</v>
      </c>
      <c r="D5989" t="s">
        <v>63</v>
      </c>
      <c r="E5989" t="s">
        <v>51</v>
      </c>
      <c r="F5989" t="s">
        <v>52</v>
      </c>
      <c r="G5989" t="s">
        <v>79</v>
      </c>
      <c r="H5989">
        <v>9</v>
      </c>
      <c r="I5989">
        <v>629</v>
      </c>
      <c r="J5989">
        <v>11</v>
      </c>
      <c r="K5989">
        <v>5038.29</v>
      </c>
      <c r="L5989">
        <v>499.53</v>
      </c>
      <c r="M5989" t="s">
        <v>65</v>
      </c>
      <c r="N5989" t="s">
        <v>66</v>
      </c>
      <c r="O5989">
        <v>1</v>
      </c>
      <c r="P5989">
        <v>2023</v>
      </c>
      <c r="Q5989">
        <v>2</v>
      </c>
      <c r="R5989" t="s">
        <v>67</v>
      </c>
      <c r="S5989">
        <v>1</v>
      </c>
      <c r="T5989">
        <v>6</v>
      </c>
      <c r="U5989">
        <v>2</v>
      </c>
      <c r="V5989">
        <v>2</v>
      </c>
      <c r="W5989" t="s">
        <v>76</v>
      </c>
      <c r="X5989" t="s">
        <v>47</v>
      </c>
      <c r="Y5989">
        <v>62271</v>
      </c>
      <c r="Z5989">
        <v>0.1</v>
      </c>
    </row>
    <row r="5990" spans="1:26" x14ac:dyDescent="0.25">
      <c r="A5990" t="s">
        <v>7954</v>
      </c>
      <c r="B5990" s="1">
        <v>45220</v>
      </c>
      <c r="C5990" t="s">
        <v>798</v>
      </c>
      <c r="D5990" t="s">
        <v>39</v>
      </c>
      <c r="E5990" t="s">
        <v>29</v>
      </c>
      <c r="F5990" t="s">
        <v>30</v>
      </c>
      <c r="G5990" t="s">
        <v>64</v>
      </c>
      <c r="H5990">
        <v>7</v>
      </c>
      <c r="I5990">
        <v>1081</v>
      </c>
      <c r="J5990">
        <v>12</v>
      </c>
      <c r="K5990">
        <v>6658.96</v>
      </c>
      <c r="L5990">
        <v>1286.6400000000001</v>
      </c>
      <c r="M5990" t="s">
        <v>65</v>
      </c>
      <c r="N5990" t="s">
        <v>33</v>
      </c>
      <c r="O5990">
        <v>3</v>
      </c>
      <c r="P5990">
        <v>2023</v>
      </c>
      <c r="Q5990">
        <v>10</v>
      </c>
      <c r="R5990" t="s">
        <v>45</v>
      </c>
      <c r="S5990">
        <v>4</v>
      </c>
      <c r="T5990">
        <v>42</v>
      </c>
      <c r="U5990">
        <v>3</v>
      </c>
      <c r="V5990">
        <v>6</v>
      </c>
      <c r="W5990" t="s">
        <v>35</v>
      </c>
      <c r="X5990" t="s">
        <v>36</v>
      </c>
      <c r="Y5990">
        <v>90804</v>
      </c>
      <c r="Z5990">
        <v>0.19</v>
      </c>
    </row>
    <row r="5991" spans="1:26" x14ac:dyDescent="0.25">
      <c r="A5991" t="s">
        <v>7955</v>
      </c>
      <c r="B5991" s="1">
        <v>45165</v>
      </c>
      <c r="C5991" t="s">
        <v>4204</v>
      </c>
      <c r="D5991" t="s">
        <v>63</v>
      </c>
      <c r="E5991" t="s">
        <v>51</v>
      </c>
      <c r="F5991" t="s">
        <v>52</v>
      </c>
      <c r="G5991" t="s">
        <v>91</v>
      </c>
      <c r="H5991">
        <v>6</v>
      </c>
      <c r="I5991">
        <v>3019</v>
      </c>
      <c r="J5991">
        <v>7</v>
      </c>
      <c r="K5991">
        <v>16846.02</v>
      </c>
      <c r="L5991">
        <v>3279.64</v>
      </c>
      <c r="M5991" t="s">
        <v>43</v>
      </c>
      <c r="N5991" t="s">
        <v>44</v>
      </c>
      <c r="O5991">
        <v>4</v>
      </c>
      <c r="P5991">
        <v>2023</v>
      </c>
      <c r="Q5991">
        <v>8</v>
      </c>
      <c r="R5991" t="s">
        <v>72</v>
      </c>
      <c r="S5991">
        <v>3</v>
      </c>
      <c r="T5991">
        <v>35</v>
      </c>
      <c r="U5991">
        <v>5</v>
      </c>
      <c r="V5991">
        <v>0</v>
      </c>
      <c r="W5991" t="s">
        <v>55</v>
      </c>
      <c r="X5991" t="s">
        <v>36</v>
      </c>
      <c r="Y5991">
        <v>126798</v>
      </c>
      <c r="Z5991">
        <v>0.19</v>
      </c>
    </row>
    <row r="5992" spans="1:26" x14ac:dyDescent="0.25">
      <c r="A5992" t="s">
        <v>7956</v>
      </c>
      <c r="B5992" s="1">
        <v>45169</v>
      </c>
      <c r="C5992" t="s">
        <v>4966</v>
      </c>
      <c r="D5992" t="s">
        <v>28</v>
      </c>
      <c r="E5992" t="s">
        <v>29</v>
      </c>
      <c r="F5992" t="s">
        <v>41</v>
      </c>
      <c r="G5992" t="s">
        <v>59</v>
      </c>
      <c r="H5992">
        <v>10</v>
      </c>
      <c r="I5992">
        <v>3974</v>
      </c>
      <c r="J5992">
        <v>29</v>
      </c>
      <c r="K5992">
        <v>28215.4</v>
      </c>
      <c r="L5992">
        <v>4952.2</v>
      </c>
      <c r="M5992" t="s">
        <v>43</v>
      </c>
      <c r="N5992" t="s">
        <v>33</v>
      </c>
      <c r="O5992">
        <v>3</v>
      </c>
      <c r="P5992">
        <v>2023</v>
      </c>
      <c r="Q5992">
        <v>8</v>
      </c>
      <c r="R5992" t="s">
        <v>72</v>
      </c>
      <c r="S5992">
        <v>3</v>
      </c>
      <c r="T5992">
        <v>35</v>
      </c>
      <c r="U5992">
        <v>5</v>
      </c>
      <c r="V5992">
        <v>4</v>
      </c>
      <c r="W5992" t="s">
        <v>73</v>
      </c>
      <c r="X5992" t="s">
        <v>47</v>
      </c>
      <c r="Y5992">
        <v>1152460</v>
      </c>
      <c r="Z5992">
        <v>0.18</v>
      </c>
    </row>
    <row r="5993" spans="1:26" x14ac:dyDescent="0.25">
      <c r="A5993" t="s">
        <v>7957</v>
      </c>
      <c r="B5993" s="1">
        <v>45009</v>
      </c>
      <c r="C5993" t="s">
        <v>1911</v>
      </c>
      <c r="D5993" t="s">
        <v>28</v>
      </c>
      <c r="E5993" t="s">
        <v>51</v>
      </c>
      <c r="F5993" t="s">
        <v>30</v>
      </c>
      <c r="G5993" t="s">
        <v>64</v>
      </c>
      <c r="H5993">
        <v>8</v>
      </c>
      <c r="I5993">
        <v>3312</v>
      </c>
      <c r="J5993">
        <v>12</v>
      </c>
      <c r="K5993">
        <v>23316.48</v>
      </c>
      <c r="L5993">
        <v>2143.85</v>
      </c>
      <c r="M5993" t="s">
        <v>43</v>
      </c>
      <c r="N5993" t="s">
        <v>66</v>
      </c>
      <c r="O5993">
        <v>6</v>
      </c>
      <c r="P5993">
        <v>2023</v>
      </c>
      <c r="Q5993">
        <v>3</v>
      </c>
      <c r="R5993" t="s">
        <v>105</v>
      </c>
      <c r="S5993">
        <v>1</v>
      </c>
      <c r="T5993">
        <v>12</v>
      </c>
      <c r="U5993">
        <v>4</v>
      </c>
      <c r="V5993">
        <v>5</v>
      </c>
      <c r="W5993" t="s">
        <v>46</v>
      </c>
      <c r="X5993" t="s">
        <v>47</v>
      </c>
      <c r="Y5993">
        <v>317952</v>
      </c>
      <c r="Z5993">
        <v>0.09</v>
      </c>
    </row>
    <row r="5994" spans="1:26" x14ac:dyDescent="0.25">
      <c r="A5994" t="s">
        <v>7958</v>
      </c>
      <c r="B5994" s="1">
        <v>45096</v>
      </c>
      <c r="C5994" t="s">
        <v>7553</v>
      </c>
      <c r="D5994" t="s">
        <v>50</v>
      </c>
      <c r="E5994" t="s">
        <v>51</v>
      </c>
      <c r="F5994" t="s">
        <v>41</v>
      </c>
      <c r="G5994" t="s">
        <v>59</v>
      </c>
      <c r="H5994">
        <v>9</v>
      </c>
      <c r="I5994">
        <v>1982</v>
      </c>
      <c r="J5994">
        <v>25</v>
      </c>
      <c r="K5994">
        <v>13378.5</v>
      </c>
      <c r="L5994">
        <v>1901.73</v>
      </c>
      <c r="M5994" t="s">
        <v>65</v>
      </c>
      <c r="N5994" t="s">
        <v>33</v>
      </c>
      <c r="O5994">
        <v>3</v>
      </c>
      <c r="P5994">
        <v>2023</v>
      </c>
      <c r="Q5994">
        <v>6</v>
      </c>
      <c r="R5994" t="s">
        <v>95</v>
      </c>
      <c r="S5994">
        <v>2</v>
      </c>
      <c r="T5994">
        <v>25</v>
      </c>
      <c r="U5994">
        <v>4</v>
      </c>
      <c r="V5994">
        <v>1</v>
      </c>
      <c r="W5994" t="s">
        <v>60</v>
      </c>
      <c r="X5994" t="s">
        <v>47</v>
      </c>
      <c r="Y5994">
        <v>445950</v>
      </c>
      <c r="Z5994">
        <v>0.14000000000000001</v>
      </c>
    </row>
    <row r="5995" spans="1:26" x14ac:dyDescent="0.25">
      <c r="A5995" t="s">
        <v>7959</v>
      </c>
      <c r="B5995" s="1">
        <v>45083</v>
      </c>
      <c r="C5995" t="s">
        <v>2902</v>
      </c>
      <c r="D5995" t="s">
        <v>39</v>
      </c>
      <c r="E5995" t="s">
        <v>40</v>
      </c>
      <c r="F5995" t="s">
        <v>30</v>
      </c>
      <c r="G5995" t="s">
        <v>31</v>
      </c>
      <c r="H5995">
        <v>1</v>
      </c>
      <c r="I5995">
        <v>1222</v>
      </c>
      <c r="J5995">
        <v>23</v>
      </c>
      <c r="K5995">
        <v>940.94</v>
      </c>
      <c r="L5995">
        <v>105.39</v>
      </c>
      <c r="M5995" t="s">
        <v>43</v>
      </c>
      <c r="N5995" t="s">
        <v>44</v>
      </c>
      <c r="O5995">
        <v>6</v>
      </c>
      <c r="P5995">
        <v>2023</v>
      </c>
      <c r="Q5995">
        <v>6</v>
      </c>
      <c r="R5995" t="s">
        <v>95</v>
      </c>
      <c r="S5995">
        <v>2</v>
      </c>
      <c r="T5995">
        <v>23</v>
      </c>
      <c r="U5995">
        <v>2</v>
      </c>
      <c r="V5995">
        <v>2</v>
      </c>
      <c r="W5995" t="s">
        <v>76</v>
      </c>
      <c r="X5995" t="s">
        <v>47</v>
      </c>
      <c r="Y5995">
        <v>28106</v>
      </c>
      <c r="Z5995">
        <v>0.11</v>
      </c>
    </row>
    <row r="5996" spans="1:26" x14ac:dyDescent="0.25">
      <c r="A5996" t="s">
        <v>7960</v>
      </c>
      <c r="B5996" s="1">
        <v>45152</v>
      </c>
      <c r="C5996" t="s">
        <v>1392</v>
      </c>
      <c r="D5996" t="s">
        <v>28</v>
      </c>
      <c r="E5996" t="s">
        <v>40</v>
      </c>
      <c r="F5996" t="s">
        <v>30</v>
      </c>
      <c r="G5996" t="s">
        <v>64</v>
      </c>
      <c r="H5996">
        <v>3</v>
      </c>
      <c r="I5996">
        <v>4943</v>
      </c>
      <c r="J5996">
        <v>14</v>
      </c>
      <c r="K5996">
        <v>12752.94</v>
      </c>
      <c r="L5996">
        <v>1842.91</v>
      </c>
      <c r="M5996" t="s">
        <v>32</v>
      </c>
      <c r="N5996" t="s">
        <v>33</v>
      </c>
      <c r="O5996">
        <v>7</v>
      </c>
      <c r="P5996">
        <v>2023</v>
      </c>
      <c r="Q5996">
        <v>8</v>
      </c>
      <c r="R5996" t="s">
        <v>72</v>
      </c>
      <c r="S5996">
        <v>3</v>
      </c>
      <c r="T5996">
        <v>33</v>
      </c>
      <c r="U5996">
        <v>3</v>
      </c>
      <c r="V5996">
        <v>1</v>
      </c>
      <c r="W5996" t="s">
        <v>60</v>
      </c>
      <c r="X5996" t="s">
        <v>47</v>
      </c>
      <c r="Y5996">
        <v>207606</v>
      </c>
      <c r="Z5996">
        <v>0.14000000000000001</v>
      </c>
    </row>
    <row r="5997" spans="1:26" x14ac:dyDescent="0.25">
      <c r="A5997" t="s">
        <v>7961</v>
      </c>
      <c r="B5997" s="1">
        <v>44963</v>
      </c>
      <c r="C5997" t="s">
        <v>1460</v>
      </c>
      <c r="D5997" t="s">
        <v>50</v>
      </c>
      <c r="E5997" t="s">
        <v>40</v>
      </c>
      <c r="F5997" t="s">
        <v>52</v>
      </c>
      <c r="G5997" t="s">
        <v>91</v>
      </c>
      <c r="H5997">
        <v>3</v>
      </c>
      <c r="I5997">
        <v>422</v>
      </c>
      <c r="J5997">
        <v>25</v>
      </c>
      <c r="K5997">
        <v>949.5</v>
      </c>
      <c r="L5997">
        <v>164.49</v>
      </c>
      <c r="M5997" t="s">
        <v>65</v>
      </c>
      <c r="N5997" t="s">
        <v>44</v>
      </c>
      <c r="O5997">
        <v>4</v>
      </c>
      <c r="P5997">
        <v>2023</v>
      </c>
      <c r="Q5997">
        <v>2</v>
      </c>
      <c r="R5997" t="s">
        <v>67</v>
      </c>
      <c r="S5997">
        <v>1</v>
      </c>
      <c r="T5997">
        <v>6</v>
      </c>
      <c r="U5997">
        <v>2</v>
      </c>
      <c r="V5997">
        <v>1</v>
      </c>
      <c r="W5997" t="s">
        <v>60</v>
      </c>
      <c r="X5997" t="s">
        <v>47</v>
      </c>
      <c r="Y5997">
        <v>31650</v>
      </c>
      <c r="Z5997">
        <v>0.17</v>
      </c>
    </row>
    <row r="5998" spans="1:26" x14ac:dyDescent="0.25">
      <c r="A5998" t="s">
        <v>7962</v>
      </c>
      <c r="B5998" s="1">
        <v>45006</v>
      </c>
      <c r="C5998" t="s">
        <v>2601</v>
      </c>
      <c r="D5998" t="s">
        <v>50</v>
      </c>
      <c r="E5998" t="s">
        <v>29</v>
      </c>
      <c r="F5998" t="s">
        <v>30</v>
      </c>
      <c r="G5998" t="s">
        <v>64</v>
      </c>
      <c r="H5998">
        <v>6</v>
      </c>
      <c r="I5998">
        <v>3085</v>
      </c>
      <c r="J5998">
        <v>7</v>
      </c>
      <c r="K5998">
        <v>17214.3</v>
      </c>
      <c r="L5998">
        <v>886.44</v>
      </c>
      <c r="M5998" t="s">
        <v>32</v>
      </c>
      <c r="N5998" t="s">
        <v>44</v>
      </c>
      <c r="O5998">
        <v>1</v>
      </c>
      <c r="P5998">
        <v>2023</v>
      </c>
      <c r="Q5998">
        <v>3</v>
      </c>
      <c r="R5998" t="s">
        <v>105</v>
      </c>
      <c r="S5998">
        <v>1</v>
      </c>
      <c r="T5998">
        <v>12</v>
      </c>
      <c r="U5998">
        <v>4</v>
      </c>
      <c r="V5998">
        <v>2</v>
      </c>
      <c r="W5998" t="s">
        <v>76</v>
      </c>
      <c r="X5998" t="s">
        <v>47</v>
      </c>
      <c r="Y5998">
        <v>129570</v>
      </c>
      <c r="Z5998">
        <v>0.05</v>
      </c>
    </row>
    <row r="5999" spans="1:26" x14ac:dyDescent="0.25">
      <c r="A5999" t="s">
        <v>7963</v>
      </c>
      <c r="B5999" s="1">
        <v>44962</v>
      </c>
      <c r="C5999" t="s">
        <v>1759</v>
      </c>
      <c r="D5999" t="s">
        <v>50</v>
      </c>
      <c r="E5999" t="s">
        <v>51</v>
      </c>
      <c r="F5999" t="s">
        <v>41</v>
      </c>
      <c r="G5999" t="s">
        <v>42</v>
      </c>
      <c r="H5999">
        <v>2</v>
      </c>
      <c r="I5999">
        <v>2713</v>
      </c>
      <c r="J5999">
        <v>22</v>
      </c>
      <c r="K5999">
        <v>4232.28</v>
      </c>
      <c r="L5999">
        <v>830.28</v>
      </c>
      <c r="M5999" t="s">
        <v>65</v>
      </c>
      <c r="N5999" t="s">
        <v>44</v>
      </c>
      <c r="O5999">
        <v>6</v>
      </c>
      <c r="P5999">
        <v>2023</v>
      </c>
      <c r="Q5999">
        <v>2</v>
      </c>
      <c r="R5999" t="s">
        <v>67</v>
      </c>
      <c r="S5999">
        <v>1</v>
      </c>
      <c r="T5999">
        <v>6</v>
      </c>
      <c r="U5999">
        <v>2</v>
      </c>
      <c r="V5999">
        <v>0</v>
      </c>
      <c r="W5999" t="s">
        <v>55</v>
      </c>
      <c r="X5999" t="s">
        <v>36</v>
      </c>
      <c r="Y5999">
        <v>119372</v>
      </c>
      <c r="Z5999">
        <v>0.2</v>
      </c>
    </row>
    <row r="6000" spans="1:26" x14ac:dyDescent="0.25">
      <c r="A6000" t="s">
        <v>7964</v>
      </c>
      <c r="B6000" s="1">
        <v>45079</v>
      </c>
      <c r="C6000" t="s">
        <v>4481</v>
      </c>
      <c r="D6000" t="s">
        <v>39</v>
      </c>
      <c r="E6000" t="s">
        <v>51</v>
      </c>
      <c r="F6000" t="s">
        <v>41</v>
      </c>
      <c r="G6000" t="s">
        <v>59</v>
      </c>
      <c r="H6000">
        <v>1</v>
      </c>
      <c r="I6000">
        <v>4912</v>
      </c>
      <c r="J6000">
        <v>9</v>
      </c>
      <c r="K6000">
        <v>4469.92</v>
      </c>
      <c r="L6000">
        <v>548.6</v>
      </c>
      <c r="M6000" t="s">
        <v>32</v>
      </c>
      <c r="N6000" t="s">
        <v>66</v>
      </c>
      <c r="O6000">
        <v>2</v>
      </c>
      <c r="P6000">
        <v>2023</v>
      </c>
      <c r="Q6000">
        <v>6</v>
      </c>
      <c r="R6000" t="s">
        <v>95</v>
      </c>
      <c r="S6000">
        <v>2</v>
      </c>
      <c r="T6000">
        <v>22</v>
      </c>
      <c r="U6000">
        <v>1</v>
      </c>
      <c r="V6000">
        <v>5</v>
      </c>
      <c r="W6000" t="s">
        <v>46</v>
      </c>
      <c r="X6000" t="s">
        <v>47</v>
      </c>
      <c r="Y6000">
        <v>44208</v>
      </c>
      <c r="Z6000">
        <v>0.12</v>
      </c>
    </row>
    <row r="6001" spans="1:26" x14ac:dyDescent="0.25">
      <c r="A6001" t="s">
        <v>7965</v>
      </c>
      <c r="B6001" s="1">
        <v>45241</v>
      </c>
      <c r="C6001" t="s">
        <v>2158</v>
      </c>
      <c r="D6001" t="s">
        <v>39</v>
      </c>
      <c r="E6001" t="s">
        <v>58</v>
      </c>
      <c r="F6001" t="s">
        <v>41</v>
      </c>
      <c r="G6001" t="s">
        <v>59</v>
      </c>
      <c r="H6001">
        <v>10</v>
      </c>
      <c r="I6001">
        <v>1791</v>
      </c>
      <c r="J6001">
        <v>6</v>
      </c>
      <c r="K6001">
        <v>16835.400000000001</v>
      </c>
      <c r="L6001">
        <v>1715.99</v>
      </c>
      <c r="M6001" t="s">
        <v>43</v>
      </c>
      <c r="N6001" t="s">
        <v>33</v>
      </c>
      <c r="O6001">
        <v>4</v>
      </c>
      <c r="P6001">
        <v>2023</v>
      </c>
      <c r="Q6001">
        <v>11</v>
      </c>
      <c r="R6001" t="s">
        <v>92</v>
      </c>
      <c r="S6001">
        <v>4</v>
      </c>
      <c r="T6001">
        <v>45</v>
      </c>
      <c r="U6001">
        <v>2</v>
      </c>
      <c r="V6001">
        <v>6</v>
      </c>
      <c r="W6001" t="s">
        <v>35</v>
      </c>
      <c r="X6001" t="s">
        <v>36</v>
      </c>
      <c r="Y6001">
        <v>107460</v>
      </c>
      <c r="Z6001">
        <v>0.1</v>
      </c>
    </row>
    <row r="6002" spans="1:26" x14ac:dyDescent="0.25">
      <c r="A6002" t="s">
        <v>7966</v>
      </c>
      <c r="B6002" s="1">
        <v>45281</v>
      </c>
      <c r="C6002" t="s">
        <v>4520</v>
      </c>
      <c r="D6002" t="s">
        <v>39</v>
      </c>
      <c r="E6002" t="s">
        <v>40</v>
      </c>
      <c r="F6002" t="s">
        <v>52</v>
      </c>
      <c r="G6002" t="s">
        <v>53</v>
      </c>
      <c r="H6002">
        <v>3</v>
      </c>
      <c r="I6002">
        <v>3048</v>
      </c>
      <c r="J6002">
        <v>21</v>
      </c>
      <c r="K6002">
        <v>7223.76</v>
      </c>
      <c r="L6002">
        <v>884.16</v>
      </c>
      <c r="M6002" t="s">
        <v>32</v>
      </c>
      <c r="N6002" t="s">
        <v>44</v>
      </c>
      <c r="O6002">
        <v>6</v>
      </c>
      <c r="P6002">
        <v>2023</v>
      </c>
      <c r="Q6002">
        <v>12</v>
      </c>
      <c r="R6002" t="s">
        <v>54</v>
      </c>
      <c r="S6002">
        <v>4</v>
      </c>
      <c r="T6002">
        <v>51</v>
      </c>
      <c r="U6002">
        <v>4</v>
      </c>
      <c r="V6002">
        <v>4</v>
      </c>
      <c r="W6002" t="s">
        <v>73</v>
      </c>
      <c r="X6002" t="s">
        <v>47</v>
      </c>
      <c r="Y6002">
        <v>192024</v>
      </c>
      <c r="Z6002">
        <v>0.12</v>
      </c>
    </row>
    <row r="6003" spans="1:26" x14ac:dyDescent="0.25">
      <c r="A6003" t="s">
        <v>7967</v>
      </c>
      <c r="B6003" s="1">
        <v>44987</v>
      </c>
      <c r="C6003" t="s">
        <v>7968</v>
      </c>
      <c r="D6003" t="s">
        <v>28</v>
      </c>
      <c r="E6003" t="s">
        <v>51</v>
      </c>
      <c r="F6003" t="s">
        <v>30</v>
      </c>
      <c r="G6003" t="s">
        <v>86</v>
      </c>
      <c r="H6003">
        <v>4</v>
      </c>
      <c r="I6003">
        <v>822</v>
      </c>
      <c r="J6003">
        <v>25</v>
      </c>
      <c r="K6003">
        <v>2466</v>
      </c>
      <c r="L6003">
        <v>136.63</v>
      </c>
      <c r="M6003" t="s">
        <v>43</v>
      </c>
      <c r="N6003" t="s">
        <v>44</v>
      </c>
      <c r="O6003">
        <v>3</v>
      </c>
      <c r="P6003">
        <v>2023</v>
      </c>
      <c r="Q6003">
        <v>3</v>
      </c>
      <c r="R6003" t="s">
        <v>105</v>
      </c>
      <c r="S6003">
        <v>1</v>
      </c>
      <c r="T6003">
        <v>9</v>
      </c>
      <c r="U6003">
        <v>1</v>
      </c>
      <c r="V6003">
        <v>4</v>
      </c>
      <c r="W6003" t="s">
        <v>73</v>
      </c>
      <c r="X6003" t="s">
        <v>47</v>
      </c>
      <c r="Y6003">
        <v>82200</v>
      </c>
      <c r="Z6003">
        <v>0.06</v>
      </c>
    </row>
    <row r="6004" spans="1:26" x14ac:dyDescent="0.25">
      <c r="A6004" t="s">
        <v>7969</v>
      </c>
      <c r="B6004" s="1">
        <v>45018</v>
      </c>
      <c r="C6004" t="s">
        <v>4091</v>
      </c>
      <c r="D6004" t="s">
        <v>50</v>
      </c>
      <c r="E6004" t="s">
        <v>51</v>
      </c>
      <c r="F6004" t="s">
        <v>52</v>
      </c>
      <c r="G6004" t="s">
        <v>79</v>
      </c>
      <c r="H6004">
        <v>10</v>
      </c>
      <c r="I6004">
        <v>3316</v>
      </c>
      <c r="J6004">
        <v>8</v>
      </c>
      <c r="K6004">
        <v>30507.200000000001</v>
      </c>
      <c r="L6004">
        <v>3941.58</v>
      </c>
      <c r="M6004" t="s">
        <v>43</v>
      </c>
      <c r="N6004" t="s">
        <v>66</v>
      </c>
      <c r="O6004">
        <v>7</v>
      </c>
      <c r="P6004">
        <v>2023</v>
      </c>
      <c r="Q6004">
        <v>4</v>
      </c>
      <c r="R6004" t="s">
        <v>100</v>
      </c>
      <c r="S6004">
        <v>2</v>
      </c>
      <c r="T6004">
        <v>14</v>
      </c>
      <c r="U6004">
        <v>2</v>
      </c>
      <c r="V6004">
        <v>0</v>
      </c>
      <c r="W6004" t="s">
        <v>55</v>
      </c>
      <c r="X6004" t="s">
        <v>36</v>
      </c>
      <c r="Y6004">
        <v>265280</v>
      </c>
      <c r="Z6004">
        <v>0.13</v>
      </c>
    </row>
    <row r="6005" spans="1:26" x14ac:dyDescent="0.25">
      <c r="A6005" t="s">
        <v>7970</v>
      </c>
      <c r="B6005" s="1">
        <v>45151</v>
      </c>
      <c r="C6005" t="s">
        <v>1921</v>
      </c>
      <c r="D6005" t="s">
        <v>39</v>
      </c>
      <c r="E6005" t="s">
        <v>40</v>
      </c>
      <c r="F6005" t="s">
        <v>52</v>
      </c>
      <c r="G6005" t="s">
        <v>79</v>
      </c>
      <c r="H6005">
        <v>2</v>
      </c>
      <c r="I6005">
        <v>534</v>
      </c>
      <c r="J6005">
        <v>0</v>
      </c>
      <c r="K6005">
        <v>1068</v>
      </c>
      <c r="L6005">
        <v>157.77000000000001</v>
      </c>
      <c r="M6005" t="s">
        <v>32</v>
      </c>
      <c r="N6005" t="s">
        <v>44</v>
      </c>
      <c r="O6005">
        <v>3</v>
      </c>
      <c r="P6005">
        <v>2023</v>
      </c>
      <c r="Q6005">
        <v>8</v>
      </c>
      <c r="R6005" t="s">
        <v>72</v>
      </c>
      <c r="S6005">
        <v>3</v>
      </c>
      <c r="T6005">
        <v>33</v>
      </c>
      <c r="U6005">
        <v>3</v>
      </c>
      <c r="V6005">
        <v>0</v>
      </c>
      <c r="W6005" t="s">
        <v>55</v>
      </c>
      <c r="X6005" t="s">
        <v>36</v>
      </c>
      <c r="Y6005">
        <v>0</v>
      </c>
      <c r="Z6005">
        <v>0.15</v>
      </c>
    </row>
    <row r="6006" spans="1:26" x14ac:dyDescent="0.25">
      <c r="A6006" t="s">
        <v>7971</v>
      </c>
      <c r="B6006" s="1">
        <v>45143</v>
      </c>
      <c r="C6006" t="s">
        <v>820</v>
      </c>
      <c r="D6006" t="s">
        <v>50</v>
      </c>
      <c r="E6006" t="s">
        <v>51</v>
      </c>
      <c r="F6006" t="s">
        <v>30</v>
      </c>
      <c r="G6006" t="s">
        <v>86</v>
      </c>
      <c r="H6006">
        <v>6</v>
      </c>
      <c r="I6006">
        <v>4568</v>
      </c>
      <c r="J6006">
        <v>16</v>
      </c>
      <c r="K6006">
        <v>23022.720000000001</v>
      </c>
      <c r="L6006">
        <v>2509.16</v>
      </c>
      <c r="M6006" t="s">
        <v>32</v>
      </c>
      <c r="N6006" t="s">
        <v>66</v>
      </c>
      <c r="O6006">
        <v>7</v>
      </c>
      <c r="P6006">
        <v>2023</v>
      </c>
      <c r="Q6006">
        <v>8</v>
      </c>
      <c r="R6006" t="s">
        <v>72</v>
      </c>
      <c r="S6006">
        <v>3</v>
      </c>
      <c r="T6006">
        <v>31</v>
      </c>
      <c r="U6006">
        <v>1</v>
      </c>
      <c r="V6006">
        <v>6</v>
      </c>
      <c r="W6006" t="s">
        <v>35</v>
      </c>
      <c r="X6006" t="s">
        <v>36</v>
      </c>
      <c r="Y6006">
        <v>438528</v>
      </c>
      <c r="Z6006">
        <v>0.11</v>
      </c>
    </row>
    <row r="6007" spans="1:26" x14ac:dyDescent="0.25">
      <c r="A6007" t="s">
        <v>7972</v>
      </c>
      <c r="B6007" s="1">
        <v>45044</v>
      </c>
      <c r="C6007" t="s">
        <v>766</v>
      </c>
      <c r="D6007" t="s">
        <v>50</v>
      </c>
      <c r="E6007" t="s">
        <v>40</v>
      </c>
      <c r="F6007" t="s">
        <v>41</v>
      </c>
      <c r="G6007" t="s">
        <v>42</v>
      </c>
      <c r="H6007">
        <v>6</v>
      </c>
      <c r="I6007">
        <v>3283</v>
      </c>
      <c r="J6007">
        <v>29</v>
      </c>
      <c r="K6007">
        <v>13985.58</v>
      </c>
      <c r="L6007">
        <v>1004.42</v>
      </c>
      <c r="M6007" t="s">
        <v>65</v>
      </c>
      <c r="N6007" t="s">
        <v>33</v>
      </c>
      <c r="O6007">
        <v>1</v>
      </c>
      <c r="P6007">
        <v>2023</v>
      </c>
      <c r="Q6007">
        <v>4</v>
      </c>
      <c r="R6007" t="s">
        <v>100</v>
      </c>
      <c r="S6007">
        <v>2</v>
      </c>
      <c r="T6007">
        <v>17</v>
      </c>
      <c r="U6007">
        <v>5</v>
      </c>
      <c r="V6007">
        <v>5</v>
      </c>
      <c r="W6007" t="s">
        <v>46</v>
      </c>
      <c r="X6007" t="s">
        <v>47</v>
      </c>
      <c r="Y6007">
        <v>571242</v>
      </c>
      <c r="Z6007">
        <v>7.0000000000000007E-2</v>
      </c>
    </row>
    <row r="6008" spans="1:26" x14ac:dyDescent="0.25">
      <c r="A6008" t="s">
        <v>7973</v>
      </c>
      <c r="B6008" s="1">
        <v>45177</v>
      </c>
      <c r="C6008" t="s">
        <v>318</v>
      </c>
      <c r="D6008" t="s">
        <v>63</v>
      </c>
      <c r="E6008" t="s">
        <v>58</v>
      </c>
      <c r="F6008" t="s">
        <v>41</v>
      </c>
      <c r="G6008" t="s">
        <v>42</v>
      </c>
      <c r="H6008">
        <v>1</v>
      </c>
      <c r="I6008">
        <v>4986</v>
      </c>
      <c r="J6008">
        <v>12</v>
      </c>
      <c r="K6008">
        <v>4387.68</v>
      </c>
      <c r="L6008">
        <v>308.39</v>
      </c>
      <c r="M6008" t="s">
        <v>65</v>
      </c>
      <c r="N6008" t="s">
        <v>33</v>
      </c>
      <c r="O6008">
        <v>7</v>
      </c>
      <c r="P6008">
        <v>2023</v>
      </c>
      <c r="Q6008">
        <v>9</v>
      </c>
      <c r="R6008" t="s">
        <v>80</v>
      </c>
      <c r="S6008">
        <v>3</v>
      </c>
      <c r="T6008">
        <v>36</v>
      </c>
      <c r="U6008">
        <v>2</v>
      </c>
      <c r="V6008">
        <v>5</v>
      </c>
      <c r="W6008" t="s">
        <v>46</v>
      </c>
      <c r="X6008" t="s">
        <v>47</v>
      </c>
      <c r="Y6008">
        <v>59832</v>
      </c>
      <c r="Z6008">
        <v>7.0000000000000007E-2</v>
      </c>
    </row>
    <row r="6009" spans="1:26" x14ac:dyDescent="0.25">
      <c r="A6009" t="s">
        <v>7974</v>
      </c>
      <c r="B6009" s="1">
        <v>44941</v>
      </c>
      <c r="C6009" t="s">
        <v>3146</v>
      </c>
      <c r="D6009" t="s">
        <v>28</v>
      </c>
      <c r="E6009" t="s">
        <v>29</v>
      </c>
      <c r="F6009" t="s">
        <v>52</v>
      </c>
      <c r="G6009" t="s">
        <v>79</v>
      </c>
      <c r="H6009">
        <v>10</v>
      </c>
      <c r="I6009">
        <v>4755</v>
      </c>
      <c r="J6009">
        <v>28</v>
      </c>
      <c r="K6009">
        <v>34236</v>
      </c>
      <c r="L6009">
        <v>5019.18</v>
      </c>
      <c r="M6009" t="s">
        <v>65</v>
      </c>
      <c r="N6009" t="s">
        <v>44</v>
      </c>
      <c r="O6009">
        <v>5</v>
      </c>
      <c r="P6009">
        <v>2023</v>
      </c>
      <c r="Q6009">
        <v>1</v>
      </c>
      <c r="R6009" t="s">
        <v>34</v>
      </c>
      <c r="S6009">
        <v>1</v>
      </c>
      <c r="T6009">
        <v>3</v>
      </c>
      <c r="U6009">
        <v>3</v>
      </c>
      <c r="V6009">
        <v>0</v>
      </c>
      <c r="W6009" t="s">
        <v>55</v>
      </c>
      <c r="X6009" t="s">
        <v>36</v>
      </c>
      <c r="Y6009">
        <v>1331400</v>
      </c>
      <c r="Z6009">
        <v>0.15</v>
      </c>
    </row>
    <row r="6010" spans="1:26" x14ac:dyDescent="0.25">
      <c r="A6010" t="s">
        <v>7975</v>
      </c>
      <c r="B6010" s="1">
        <v>45177</v>
      </c>
      <c r="C6010" t="s">
        <v>944</v>
      </c>
      <c r="D6010" t="s">
        <v>50</v>
      </c>
      <c r="E6010" t="s">
        <v>40</v>
      </c>
      <c r="F6010" t="s">
        <v>30</v>
      </c>
      <c r="G6010" t="s">
        <v>31</v>
      </c>
      <c r="H6010">
        <v>6</v>
      </c>
      <c r="I6010">
        <v>983</v>
      </c>
      <c r="J6010">
        <v>21</v>
      </c>
      <c r="K6010">
        <v>4659.42</v>
      </c>
      <c r="L6010">
        <v>483.34</v>
      </c>
      <c r="M6010" t="s">
        <v>32</v>
      </c>
      <c r="N6010" t="s">
        <v>33</v>
      </c>
      <c r="O6010">
        <v>3</v>
      </c>
      <c r="P6010">
        <v>2023</v>
      </c>
      <c r="Q6010">
        <v>9</v>
      </c>
      <c r="R6010" t="s">
        <v>80</v>
      </c>
      <c r="S6010">
        <v>3</v>
      </c>
      <c r="T6010">
        <v>36</v>
      </c>
      <c r="U6010">
        <v>2</v>
      </c>
      <c r="V6010">
        <v>5</v>
      </c>
      <c r="W6010" t="s">
        <v>46</v>
      </c>
      <c r="X6010" t="s">
        <v>47</v>
      </c>
      <c r="Y6010">
        <v>123858</v>
      </c>
      <c r="Z6010">
        <v>0.1</v>
      </c>
    </row>
    <row r="6011" spans="1:26" x14ac:dyDescent="0.25">
      <c r="A6011" t="s">
        <v>7976</v>
      </c>
      <c r="B6011" s="1">
        <v>45048</v>
      </c>
      <c r="C6011" t="s">
        <v>1974</v>
      </c>
      <c r="D6011" t="s">
        <v>39</v>
      </c>
      <c r="E6011" t="s">
        <v>51</v>
      </c>
      <c r="F6011" t="s">
        <v>30</v>
      </c>
      <c r="G6011" t="s">
        <v>86</v>
      </c>
      <c r="H6011">
        <v>1</v>
      </c>
      <c r="I6011">
        <v>1813</v>
      </c>
      <c r="J6011">
        <v>15</v>
      </c>
      <c r="K6011">
        <v>1541.05</v>
      </c>
      <c r="L6011">
        <v>147.32</v>
      </c>
      <c r="M6011" t="s">
        <v>32</v>
      </c>
      <c r="N6011" t="s">
        <v>66</v>
      </c>
      <c r="O6011">
        <v>1</v>
      </c>
      <c r="P6011">
        <v>2023</v>
      </c>
      <c r="Q6011">
        <v>5</v>
      </c>
      <c r="R6011" t="s">
        <v>238</v>
      </c>
      <c r="S6011">
        <v>2</v>
      </c>
      <c r="T6011">
        <v>18</v>
      </c>
      <c r="U6011">
        <v>1</v>
      </c>
      <c r="V6011">
        <v>2</v>
      </c>
      <c r="W6011" t="s">
        <v>76</v>
      </c>
      <c r="X6011" t="s">
        <v>47</v>
      </c>
      <c r="Y6011">
        <v>27195</v>
      </c>
      <c r="Z6011">
        <v>0.1</v>
      </c>
    </row>
    <row r="6012" spans="1:26" x14ac:dyDescent="0.25">
      <c r="A6012" t="s">
        <v>7977</v>
      </c>
      <c r="B6012" s="1">
        <v>44998</v>
      </c>
      <c r="C6012" t="s">
        <v>3731</v>
      </c>
      <c r="D6012" t="s">
        <v>63</v>
      </c>
      <c r="E6012" t="s">
        <v>51</v>
      </c>
      <c r="F6012" t="s">
        <v>41</v>
      </c>
      <c r="G6012" t="s">
        <v>42</v>
      </c>
      <c r="H6012">
        <v>5</v>
      </c>
      <c r="I6012">
        <v>2603</v>
      </c>
      <c r="J6012">
        <v>26</v>
      </c>
      <c r="K6012">
        <v>9631.1</v>
      </c>
      <c r="L6012">
        <v>1305.76</v>
      </c>
      <c r="M6012" t="s">
        <v>43</v>
      </c>
      <c r="N6012" t="s">
        <v>44</v>
      </c>
      <c r="O6012">
        <v>5</v>
      </c>
      <c r="P6012">
        <v>2023</v>
      </c>
      <c r="Q6012">
        <v>3</v>
      </c>
      <c r="R6012" t="s">
        <v>105</v>
      </c>
      <c r="S6012">
        <v>1</v>
      </c>
      <c r="T6012">
        <v>11</v>
      </c>
      <c r="U6012">
        <v>3</v>
      </c>
      <c r="V6012">
        <v>1</v>
      </c>
      <c r="W6012" t="s">
        <v>60</v>
      </c>
      <c r="X6012" t="s">
        <v>47</v>
      </c>
      <c r="Y6012">
        <v>338390</v>
      </c>
      <c r="Z6012">
        <v>0.14000000000000001</v>
      </c>
    </row>
    <row r="6013" spans="1:26" x14ac:dyDescent="0.25">
      <c r="A6013" t="s">
        <v>7978</v>
      </c>
      <c r="B6013" s="1">
        <v>44991</v>
      </c>
      <c r="C6013" t="s">
        <v>2751</v>
      </c>
      <c r="D6013" t="s">
        <v>39</v>
      </c>
      <c r="E6013" t="s">
        <v>29</v>
      </c>
      <c r="F6013" t="s">
        <v>52</v>
      </c>
      <c r="G6013" t="s">
        <v>91</v>
      </c>
      <c r="H6013">
        <v>5</v>
      </c>
      <c r="I6013">
        <v>2436</v>
      </c>
      <c r="J6013">
        <v>26</v>
      </c>
      <c r="K6013">
        <v>9013.2000000000007</v>
      </c>
      <c r="L6013">
        <v>993.36</v>
      </c>
      <c r="M6013" t="s">
        <v>65</v>
      </c>
      <c r="N6013" t="s">
        <v>33</v>
      </c>
      <c r="O6013">
        <v>2</v>
      </c>
      <c r="P6013">
        <v>2023</v>
      </c>
      <c r="Q6013">
        <v>3</v>
      </c>
      <c r="R6013" t="s">
        <v>105</v>
      </c>
      <c r="S6013">
        <v>1</v>
      </c>
      <c r="T6013">
        <v>10</v>
      </c>
      <c r="U6013">
        <v>2</v>
      </c>
      <c r="V6013">
        <v>1</v>
      </c>
      <c r="W6013" t="s">
        <v>60</v>
      </c>
      <c r="X6013" t="s">
        <v>47</v>
      </c>
      <c r="Y6013">
        <v>316680</v>
      </c>
      <c r="Z6013">
        <v>0.11</v>
      </c>
    </row>
    <row r="6014" spans="1:26" x14ac:dyDescent="0.25">
      <c r="A6014" t="s">
        <v>7979</v>
      </c>
      <c r="B6014" s="1">
        <v>45072</v>
      </c>
      <c r="C6014" t="s">
        <v>2514</v>
      </c>
      <c r="D6014" t="s">
        <v>50</v>
      </c>
      <c r="E6014" t="s">
        <v>29</v>
      </c>
      <c r="F6014" t="s">
        <v>30</v>
      </c>
      <c r="G6014" t="s">
        <v>64</v>
      </c>
      <c r="H6014">
        <v>9</v>
      </c>
      <c r="I6014">
        <v>580</v>
      </c>
      <c r="J6014">
        <v>21</v>
      </c>
      <c r="K6014">
        <v>4123.8</v>
      </c>
      <c r="L6014">
        <v>647.17999999999995</v>
      </c>
      <c r="M6014" t="s">
        <v>32</v>
      </c>
      <c r="N6014" t="s">
        <v>33</v>
      </c>
      <c r="O6014">
        <v>1</v>
      </c>
      <c r="P6014">
        <v>2023</v>
      </c>
      <c r="Q6014">
        <v>5</v>
      </c>
      <c r="R6014" t="s">
        <v>238</v>
      </c>
      <c r="S6014">
        <v>2</v>
      </c>
      <c r="T6014">
        <v>21</v>
      </c>
      <c r="U6014">
        <v>4</v>
      </c>
      <c r="V6014">
        <v>5</v>
      </c>
      <c r="W6014" t="s">
        <v>46</v>
      </c>
      <c r="X6014" t="s">
        <v>47</v>
      </c>
      <c r="Y6014">
        <v>109620</v>
      </c>
      <c r="Z6014">
        <v>0.16</v>
      </c>
    </row>
    <row r="6015" spans="1:26" x14ac:dyDescent="0.25">
      <c r="A6015" t="s">
        <v>7980</v>
      </c>
      <c r="B6015" s="1">
        <v>45063</v>
      </c>
      <c r="C6015" t="s">
        <v>5777</v>
      </c>
      <c r="D6015" t="s">
        <v>28</v>
      </c>
      <c r="E6015" t="s">
        <v>40</v>
      </c>
      <c r="F6015" t="s">
        <v>30</v>
      </c>
      <c r="G6015" t="s">
        <v>31</v>
      </c>
      <c r="H6015">
        <v>7</v>
      </c>
      <c r="I6015">
        <v>3527</v>
      </c>
      <c r="J6015">
        <v>2</v>
      </c>
      <c r="K6015">
        <v>24195.22</v>
      </c>
      <c r="L6015">
        <v>2890.1</v>
      </c>
      <c r="M6015" t="s">
        <v>43</v>
      </c>
      <c r="N6015" t="s">
        <v>66</v>
      </c>
      <c r="O6015">
        <v>2</v>
      </c>
      <c r="P6015">
        <v>2023</v>
      </c>
      <c r="Q6015">
        <v>5</v>
      </c>
      <c r="R6015" t="s">
        <v>238</v>
      </c>
      <c r="S6015">
        <v>2</v>
      </c>
      <c r="T6015">
        <v>20</v>
      </c>
      <c r="U6015">
        <v>3</v>
      </c>
      <c r="V6015">
        <v>3</v>
      </c>
      <c r="W6015" t="s">
        <v>83</v>
      </c>
      <c r="X6015" t="s">
        <v>47</v>
      </c>
      <c r="Y6015">
        <v>49378</v>
      </c>
      <c r="Z6015">
        <v>0.12</v>
      </c>
    </row>
    <row r="6016" spans="1:26" x14ac:dyDescent="0.25">
      <c r="A6016" t="s">
        <v>7981</v>
      </c>
      <c r="B6016" s="1">
        <v>45223</v>
      </c>
      <c r="C6016" t="s">
        <v>6407</v>
      </c>
      <c r="D6016" t="s">
        <v>50</v>
      </c>
      <c r="E6016" t="s">
        <v>40</v>
      </c>
      <c r="F6016" t="s">
        <v>52</v>
      </c>
      <c r="G6016" t="s">
        <v>91</v>
      </c>
      <c r="H6016">
        <v>1</v>
      </c>
      <c r="I6016">
        <v>4351</v>
      </c>
      <c r="J6016">
        <v>22</v>
      </c>
      <c r="K6016">
        <v>3393.78</v>
      </c>
      <c r="L6016">
        <v>470.65</v>
      </c>
      <c r="M6016" t="s">
        <v>65</v>
      </c>
      <c r="N6016" t="s">
        <v>66</v>
      </c>
      <c r="O6016">
        <v>1</v>
      </c>
      <c r="P6016">
        <v>2023</v>
      </c>
      <c r="Q6016">
        <v>10</v>
      </c>
      <c r="R6016" t="s">
        <v>45</v>
      </c>
      <c r="S6016">
        <v>4</v>
      </c>
      <c r="T6016">
        <v>43</v>
      </c>
      <c r="U6016">
        <v>4</v>
      </c>
      <c r="V6016">
        <v>2</v>
      </c>
      <c r="W6016" t="s">
        <v>76</v>
      </c>
      <c r="X6016" t="s">
        <v>47</v>
      </c>
      <c r="Y6016">
        <v>95722</v>
      </c>
      <c r="Z6016">
        <v>0.14000000000000001</v>
      </c>
    </row>
    <row r="6017" spans="1:26" x14ac:dyDescent="0.25">
      <c r="A6017" t="s">
        <v>7982</v>
      </c>
      <c r="B6017" s="1">
        <v>44943</v>
      </c>
      <c r="C6017" t="s">
        <v>398</v>
      </c>
      <c r="D6017" t="s">
        <v>50</v>
      </c>
      <c r="E6017" t="s">
        <v>29</v>
      </c>
      <c r="F6017" t="s">
        <v>41</v>
      </c>
      <c r="G6017" t="s">
        <v>116</v>
      </c>
      <c r="H6017">
        <v>3</v>
      </c>
      <c r="I6017">
        <v>3471</v>
      </c>
      <c r="J6017">
        <v>19</v>
      </c>
      <c r="K6017">
        <v>8434.5300000000007</v>
      </c>
      <c r="L6017">
        <v>1209.8</v>
      </c>
      <c r="M6017" t="s">
        <v>32</v>
      </c>
      <c r="N6017" t="s">
        <v>66</v>
      </c>
      <c r="O6017">
        <v>5</v>
      </c>
      <c r="P6017">
        <v>2023</v>
      </c>
      <c r="Q6017">
        <v>1</v>
      </c>
      <c r="R6017" t="s">
        <v>34</v>
      </c>
      <c r="S6017">
        <v>1</v>
      </c>
      <c r="T6017">
        <v>3</v>
      </c>
      <c r="U6017">
        <v>3</v>
      </c>
      <c r="V6017">
        <v>2</v>
      </c>
      <c r="W6017" t="s">
        <v>76</v>
      </c>
      <c r="X6017" t="s">
        <v>47</v>
      </c>
      <c r="Y6017">
        <v>197847</v>
      </c>
      <c r="Z6017">
        <v>0.14000000000000001</v>
      </c>
    </row>
    <row r="6018" spans="1:26" x14ac:dyDescent="0.25">
      <c r="A6018" t="s">
        <v>7983</v>
      </c>
      <c r="B6018" s="1">
        <v>45154</v>
      </c>
      <c r="C6018" t="s">
        <v>1850</v>
      </c>
      <c r="D6018" t="s">
        <v>39</v>
      </c>
      <c r="E6018" t="s">
        <v>40</v>
      </c>
      <c r="F6018" t="s">
        <v>30</v>
      </c>
      <c r="G6018" t="s">
        <v>86</v>
      </c>
      <c r="H6018">
        <v>1</v>
      </c>
      <c r="I6018">
        <v>685</v>
      </c>
      <c r="J6018">
        <v>3</v>
      </c>
      <c r="K6018">
        <v>664.45</v>
      </c>
      <c r="L6018">
        <v>130.55000000000001</v>
      </c>
      <c r="M6018" t="s">
        <v>32</v>
      </c>
      <c r="N6018" t="s">
        <v>44</v>
      </c>
      <c r="O6018">
        <v>1</v>
      </c>
      <c r="P6018">
        <v>2023</v>
      </c>
      <c r="Q6018">
        <v>8</v>
      </c>
      <c r="R6018" t="s">
        <v>72</v>
      </c>
      <c r="S6018">
        <v>3</v>
      </c>
      <c r="T6018">
        <v>33</v>
      </c>
      <c r="U6018">
        <v>3</v>
      </c>
      <c r="V6018">
        <v>3</v>
      </c>
      <c r="W6018" t="s">
        <v>83</v>
      </c>
      <c r="X6018" t="s">
        <v>47</v>
      </c>
      <c r="Y6018">
        <v>2055</v>
      </c>
      <c r="Z6018">
        <v>0.2</v>
      </c>
    </row>
    <row r="6019" spans="1:26" x14ac:dyDescent="0.25">
      <c r="A6019" t="s">
        <v>7984</v>
      </c>
      <c r="B6019" s="1">
        <v>45014</v>
      </c>
      <c r="C6019" t="s">
        <v>69</v>
      </c>
      <c r="D6019" t="s">
        <v>50</v>
      </c>
      <c r="E6019" t="s">
        <v>58</v>
      </c>
      <c r="F6019" t="s">
        <v>41</v>
      </c>
      <c r="G6019" t="s">
        <v>116</v>
      </c>
      <c r="H6019">
        <v>10</v>
      </c>
      <c r="I6019">
        <v>1705</v>
      </c>
      <c r="J6019">
        <v>25</v>
      </c>
      <c r="K6019">
        <v>12787.5</v>
      </c>
      <c r="L6019">
        <v>2198.41</v>
      </c>
      <c r="M6019" t="s">
        <v>32</v>
      </c>
      <c r="N6019" t="s">
        <v>44</v>
      </c>
      <c r="O6019">
        <v>5</v>
      </c>
      <c r="P6019">
        <v>2023</v>
      </c>
      <c r="Q6019">
        <v>3</v>
      </c>
      <c r="R6019" t="s">
        <v>105</v>
      </c>
      <c r="S6019">
        <v>1</v>
      </c>
      <c r="T6019">
        <v>13</v>
      </c>
      <c r="U6019">
        <v>5</v>
      </c>
      <c r="V6019">
        <v>3</v>
      </c>
      <c r="W6019" t="s">
        <v>83</v>
      </c>
      <c r="X6019" t="s">
        <v>47</v>
      </c>
      <c r="Y6019">
        <v>426250</v>
      </c>
      <c r="Z6019">
        <v>0.17</v>
      </c>
    </row>
    <row r="6020" spans="1:26" x14ac:dyDescent="0.25">
      <c r="A6020" t="s">
        <v>7985</v>
      </c>
      <c r="B6020" s="1">
        <v>45006</v>
      </c>
      <c r="C6020" t="s">
        <v>6112</v>
      </c>
      <c r="D6020" t="s">
        <v>63</v>
      </c>
      <c r="E6020" t="s">
        <v>40</v>
      </c>
      <c r="F6020" t="s">
        <v>52</v>
      </c>
      <c r="G6020" t="s">
        <v>79</v>
      </c>
      <c r="H6020">
        <v>7</v>
      </c>
      <c r="I6020">
        <v>994</v>
      </c>
      <c r="J6020">
        <v>19</v>
      </c>
      <c r="K6020">
        <v>5635.98</v>
      </c>
      <c r="L6020">
        <v>848.72</v>
      </c>
      <c r="M6020" t="s">
        <v>32</v>
      </c>
      <c r="N6020" t="s">
        <v>44</v>
      </c>
      <c r="O6020">
        <v>6</v>
      </c>
      <c r="P6020">
        <v>2023</v>
      </c>
      <c r="Q6020">
        <v>3</v>
      </c>
      <c r="R6020" t="s">
        <v>105</v>
      </c>
      <c r="S6020">
        <v>1</v>
      </c>
      <c r="T6020">
        <v>12</v>
      </c>
      <c r="U6020">
        <v>4</v>
      </c>
      <c r="V6020">
        <v>2</v>
      </c>
      <c r="W6020" t="s">
        <v>76</v>
      </c>
      <c r="X6020" t="s">
        <v>47</v>
      </c>
      <c r="Y6020">
        <v>132202</v>
      </c>
      <c r="Z6020">
        <v>0.15</v>
      </c>
    </row>
    <row r="6021" spans="1:26" x14ac:dyDescent="0.25">
      <c r="A6021" t="s">
        <v>7986</v>
      </c>
      <c r="B6021" s="1">
        <v>45162</v>
      </c>
      <c r="C6021" t="s">
        <v>3215</v>
      </c>
      <c r="D6021" t="s">
        <v>28</v>
      </c>
      <c r="E6021" t="s">
        <v>51</v>
      </c>
      <c r="F6021" t="s">
        <v>52</v>
      </c>
      <c r="G6021" t="s">
        <v>53</v>
      </c>
      <c r="H6021">
        <v>9</v>
      </c>
      <c r="I6021">
        <v>2659</v>
      </c>
      <c r="J6021">
        <v>4</v>
      </c>
      <c r="K6021">
        <v>22973.759999999998</v>
      </c>
      <c r="L6021">
        <v>4084.31</v>
      </c>
      <c r="M6021" t="s">
        <v>43</v>
      </c>
      <c r="N6021" t="s">
        <v>44</v>
      </c>
      <c r="O6021">
        <v>1</v>
      </c>
      <c r="P6021">
        <v>2023</v>
      </c>
      <c r="Q6021">
        <v>8</v>
      </c>
      <c r="R6021" t="s">
        <v>72</v>
      </c>
      <c r="S6021">
        <v>3</v>
      </c>
      <c r="T6021">
        <v>34</v>
      </c>
      <c r="U6021">
        <v>4</v>
      </c>
      <c r="V6021">
        <v>4</v>
      </c>
      <c r="W6021" t="s">
        <v>73</v>
      </c>
      <c r="X6021" t="s">
        <v>47</v>
      </c>
      <c r="Y6021">
        <v>95724</v>
      </c>
      <c r="Z6021">
        <v>0.18</v>
      </c>
    </row>
    <row r="6022" spans="1:26" x14ac:dyDescent="0.25">
      <c r="A6022" t="s">
        <v>7987</v>
      </c>
      <c r="B6022" s="1">
        <v>45065</v>
      </c>
      <c r="C6022" t="s">
        <v>471</v>
      </c>
      <c r="D6022" t="s">
        <v>39</v>
      </c>
      <c r="E6022" t="s">
        <v>58</v>
      </c>
      <c r="F6022" t="s">
        <v>30</v>
      </c>
      <c r="G6022" t="s">
        <v>64</v>
      </c>
      <c r="H6022">
        <v>3</v>
      </c>
      <c r="I6022">
        <v>4306</v>
      </c>
      <c r="J6022">
        <v>5</v>
      </c>
      <c r="K6022">
        <v>12272.1</v>
      </c>
      <c r="L6022">
        <v>1468.94</v>
      </c>
      <c r="M6022" t="s">
        <v>65</v>
      </c>
      <c r="N6022" t="s">
        <v>33</v>
      </c>
      <c r="O6022">
        <v>7</v>
      </c>
      <c r="P6022">
        <v>2023</v>
      </c>
      <c r="Q6022">
        <v>5</v>
      </c>
      <c r="R6022" t="s">
        <v>238</v>
      </c>
      <c r="S6022">
        <v>2</v>
      </c>
      <c r="T6022">
        <v>20</v>
      </c>
      <c r="U6022">
        <v>3</v>
      </c>
      <c r="V6022">
        <v>5</v>
      </c>
      <c r="W6022" t="s">
        <v>46</v>
      </c>
      <c r="X6022" t="s">
        <v>47</v>
      </c>
      <c r="Y6022">
        <v>64590</v>
      </c>
      <c r="Z6022">
        <v>0.12</v>
      </c>
    </row>
    <row r="6023" spans="1:26" x14ac:dyDescent="0.25">
      <c r="A6023" t="s">
        <v>7988</v>
      </c>
      <c r="B6023" s="1">
        <v>44947</v>
      </c>
      <c r="C6023" t="s">
        <v>778</v>
      </c>
      <c r="D6023" t="s">
        <v>50</v>
      </c>
      <c r="E6023" t="s">
        <v>29</v>
      </c>
      <c r="F6023" t="s">
        <v>52</v>
      </c>
      <c r="G6023" t="s">
        <v>91</v>
      </c>
      <c r="H6023">
        <v>9</v>
      </c>
      <c r="I6023">
        <v>2084</v>
      </c>
      <c r="J6023">
        <v>20</v>
      </c>
      <c r="K6023">
        <v>15004.8</v>
      </c>
      <c r="L6023">
        <v>2348.09</v>
      </c>
      <c r="M6023" t="s">
        <v>43</v>
      </c>
      <c r="N6023" t="s">
        <v>66</v>
      </c>
      <c r="O6023">
        <v>7</v>
      </c>
      <c r="P6023">
        <v>2023</v>
      </c>
      <c r="Q6023">
        <v>1</v>
      </c>
      <c r="R6023" t="s">
        <v>34</v>
      </c>
      <c r="S6023">
        <v>1</v>
      </c>
      <c r="T6023">
        <v>3</v>
      </c>
      <c r="U6023">
        <v>3</v>
      </c>
      <c r="V6023">
        <v>6</v>
      </c>
      <c r="W6023" t="s">
        <v>35</v>
      </c>
      <c r="X6023" t="s">
        <v>36</v>
      </c>
      <c r="Y6023">
        <v>375120</v>
      </c>
      <c r="Z6023">
        <v>0.16</v>
      </c>
    </row>
    <row r="6024" spans="1:26" x14ac:dyDescent="0.25">
      <c r="A6024" t="s">
        <v>7989</v>
      </c>
      <c r="B6024" s="1">
        <v>45073</v>
      </c>
      <c r="C6024" t="s">
        <v>5100</v>
      </c>
      <c r="D6024" t="s">
        <v>28</v>
      </c>
      <c r="E6024" t="s">
        <v>51</v>
      </c>
      <c r="F6024" t="s">
        <v>52</v>
      </c>
      <c r="G6024" t="s">
        <v>91</v>
      </c>
      <c r="H6024">
        <v>1</v>
      </c>
      <c r="I6024">
        <v>458</v>
      </c>
      <c r="J6024">
        <v>2</v>
      </c>
      <c r="K6024">
        <v>448.84</v>
      </c>
      <c r="L6024">
        <v>46.17</v>
      </c>
      <c r="M6024" t="s">
        <v>43</v>
      </c>
      <c r="N6024" t="s">
        <v>66</v>
      </c>
      <c r="O6024">
        <v>4</v>
      </c>
      <c r="P6024">
        <v>2023</v>
      </c>
      <c r="Q6024">
        <v>5</v>
      </c>
      <c r="R6024" t="s">
        <v>238</v>
      </c>
      <c r="S6024">
        <v>2</v>
      </c>
      <c r="T6024">
        <v>21</v>
      </c>
      <c r="U6024">
        <v>4</v>
      </c>
      <c r="V6024">
        <v>6</v>
      </c>
      <c r="W6024" t="s">
        <v>35</v>
      </c>
      <c r="X6024" t="s">
        <v>36</v>
      </c>
      <c r="Y6024">
        <v>916</v>
      </c>
      <c r="Z6024">
        <v>0.1</v>
      </c>
    </row>
    <row r="6025" spans="1:26" x14ac:dyDescent="0.25">
      <c r="A6025" t="s">
        <v>7990</v>
      </c>
      <c r="B6025" s="1">
        <v>44943</v>
      </c>
      <c r="C6025" t="s">
        <v>483</v>
      </c>
      <c r="D6025" t="s">
        <v>63</v>
      </c>
      <c r="E6025" t="s">
        <v>40</v>
      </c>
      <c r="F6025" t="s">
        <v>52</v>
      </c>
      <c r="G6025" t="s">
        <v>91</v>
      </c>
      <c r="H6025">
        <v>8</v>
      </c>
      <c r="I6025">
        <v>4845</v>
      </c>
      <c r="J6025">
        <v>6</v>
      </c>
      <c r="K6025">
        <v>36434.400000000001</v>
      </c>
      <c r="L6025">
        <v>1864.2</v>
      </c>
      <c r="M6025" t="s">
        <v>32</v>
      </c>
      <c r="N6025" t="s">
        <v>33</v>
      </c>
      <c r="O6025">
        <v>4</v>
      </c>
      <c r="P6025">
        <v>2023</v>
      </c>
      <c r="Q6025">
        <v>1</v>
      </c>
      <c r="R6025" t="s">
        <v>34</v>
      </c>
      <c r="S6025">
        <v>1</v>
      </c>
      <c r="T6025">
        <v>3</v>
      </c>
      <c r="U6025">
        <v>3</v>
      </c>
      <c r="V6025">
        <v>2</v>
      </c>
      <c r="W6025" t="s">
        <v>76</v>
      </c>
      <c r="X6025" t="s">
        <v>47</v>
      </c>
      <c r="Y6025">
        <v>232560</v>
      </c>
      <c r="Z6025">
        <v>0.05</v>
      </c>
    </row>
    <row r="6026" spans="1:26" x14ac:dyDescent="0.25">
      <c r="A6026" t="s">
        <v>7991</v>
      </c>
      <c r="B6026" s="1">
        <v>45037</v>
      </c>
      <c r="C6026" t="s">
        <v>5849</v>
      </c>
      <c r="D6026" t="s">
        <v>50</v>
      </c>
      <c r="E6026" t="s">
        <v>58</v>
      </c>
      <c r="F6026" t="s">
        <v>41</v>
      </c>
      <c r="G6026" t="s">
        <v>42</v>
      </c>
      <c r="H6026">
        <v>9</v>
      </c>
      <c r="I6026">
        <v>1645</v>
      </c>
      <c r="J6026">
        <v>8</v>
      </c>
      <c r="K6026">
        <v>13620.6</v>
      </c>
      <c r="L6026">
        <v>1701.1</v>
      </c>
      <c r="M6026" t="s">
        <v>65</v>
      </c>
      <c r="N6026" t="s">
        <v>66</v>
      </c>
      <c r="O6026">
        <v>3</v>
      </c>
      <c r="P6026">
        <v>2023</v>
      </c>
      <c r="Q6026">
        <v>4</v>
      </c>
      <c r="R6026" t="s">
        <v>100</v>
      </c>
      <c r="S6026">
        <v>2</v>
      </c>
      <c r="T6026">
        <v>16</v>
      </c>
      <c r="U6026">
        <v>4</v>
      </c>
      <c r="V6026">
        <v>5</v>
      </c>
      <c r="W6026" t="s">
        <v>46</v>
      </c>
      <c r="X6026" t="s">
        <v>47</v>
      </c>
      <c r="Y6026">
        <v>118440</v>
      </c>
      <c r="Z6026">
        <v>0.12</v>
      </c>
    </row>
    <row r="6027" spans="1:26" x14ac:dyDescent="0.25">
      <c r="A6027" t="s">
        <v>7992</v>
      </c>
      <c r="B6027" s="1">
        <v>45113</v>
      </c>
      <c r="C6027" t="s">
        <v>1346</v>
      </c>
      <c r="D6027" t="s">
        <v>28</v>
      </c>
      <c r="E6027" t="s">
        <v>51</v>
      </c>
      <c r="F6027" t="s">
        <v>41</v>
      </c>
      <c r="G6027" t="s">
        <v>116</v>
      </c>
      <c r="H6027">
        <v>8</v>
      </c>
      <c r="I6027">
        <v>1908</v>
      </c>
      <c r="J6027">
        <v>15</v>
      </c>
      <c r="K6027">
        <v>12974.4</v>
      </c>
      <c r="L6027">
        <v>1022.15</v>
      </c>
      <c r="M6027" t="s">
        <v>65</v>
      </c>
      <c r="N6027" t="s">
        <v>44</v>
      </c>
      <c r="O6027">
        <v>5</v>
      </c>
      <c r="P6027">
        <v>2023</v>
      </c>
      <c r="Q6027">
        <v>7</v>
      </c>
      <c r="R6027" t="s">
        <v>125</v>
      </c>
      <c r="S6027">
        <v>3</v>
      </c>
      <c r="T6027">
        <v>27</v>
      </c>
      <c r="U6027">
        <v>2</v>
      </c>
      <c r="V6027">
        <v>4</v>
      </c>
      <c r="W6027" t="s">
        <v>73</v>
      </c>
      <c r="X6027" t="s">
        <v>47</v>
      </c>
      <c r="Y6027">
        <v>228960</v>
      </c>
      <c r="Z6027">
        <v>0.08</v>
      </c>
    </row>
    <row r="6028" spans="1:26" x14ac:dyDescent="0.25">
      <c r="A6028" t="s">
        <v>7993</v>
      </c>
      <c r="B6028" s="1">
        <v>45234</v>
      </c>
      <c r="C6028" t="s">
        <v>7994</v>
      </c>
      <c r="D6028" t="s">
        <v>50</v>
      </c>
      <c r="E6028" t="s">
        <v>40</v>
      </c>
      <c r="F6028" t="s">
        <v>41</v>
      </c>
      <c r="G6028" t="s">
        <v>116</v>
      </c>
      <c r="H6028">
        <v>10</v>
      </c>
      <c r="I6028">
        <v>3321</v>
      </c>
      <c r="J6028">
        <v>0</v>
      </c>
      <c r="K6028">
        <v>33210</v>
      </c>
      <c r="L6028">
        <v>4595.45</v>
      </c>
      <c r="M6028" t="s">
        <v>65</v>
      </c>
      <c r="N6028" t="s">
        <v>33</v>
      </c>
      <c r="O6028">
        <v>6</v>
      </c>
      <c r="P6028">
        <v>2023</v>
      </c>
      <c r="Q6028">
        <v>11</v>
      </c>
      <c r="R6028" t="s">
        <v>92</v>
      </c>
      <c r="S6028">
        <v>4</v>
      </c>
      <c r="T6028">
        <v>44</v>
      </c>
      <c r="U6028">
        <v>1</v>
      </c>
      <c r="V6028">
        <v>6</v>
      </c>
      <c r="W6028" t="s">
        <v>35</v>
      </c>
      <c r="X6028" t="s">
        <v>36</v>
      </c>
      <c r="Y6028">
        <v>0</v>
      </c>
      <c r="Z6028">
        <v>0.14000000000000001</v>
      </c>
    </row>
    <row r="6029" spans="1:26" x14ac:dyDescent="0.25">
      <c r="A6029" t="s">
        <v>7995</v>
      </c>
      <c r="B6029" s="1">
        <v>45156</v>
      </c>
      <c r="C6029" t="s">
        <v>6837</v>
      </c>
      <c r="D6029" t="s">
        <v>63</v>
      </c>
      <c r="E6029" t="s">
        <v>58</v>
      </c>
      <c r="F6029" t="s">
        <v>30</v>
      </c>
      <c r="G6029" t="s">
        <v>64</v>
      </c>
      <c r="H6029">
        <v>3</v>
      </c>
      <c r="I6029">
        <v>4268</v>
      </c>
      <c r="J6029">
        <v>21</v>
      </c>
      <c r="K6029">
        <v>10115.16</v>
      </c>
      <c r="L6029">
        <v>1466.32</v>
      </c>
      <c r="M6029" t="s">
        <v>32</v>
      </c>
      <c r="N6029" t="s">
        <v>33</v>
      </c>
      <c r="O6029">
        <v>4</v>
      </c>
      <c r="P6029">
        <v>2023</v>
      </c>
      <c r="Q6029">
        <v>8</v>
      </c>
      <c r="R6029" t="s">
        <v>72</v>
      </c>
      <c r="S6029">
        <v>3</v>
      </c>
      <c r="T6029">
        <v>33</v>
      </c>
      <c r="U6029">
        <v>3</v>
      </c>
      <c r="V6029">
        <v>5</v>
      </c>
      <c r="W6029" t="s">
        <v>46</v>
      </c>
      <c r="X6029" t="s">
        <v>47</v>
      </c>
      <c r="Y6029">
        <v>268884</v>
      </c>
      <c r="Z6029">
        <v>0.14000000000000001</v>
      </c>
    </row>
    <row r="6030" spans="1:26" x14ac:dyDescent="0.25">
      <c r="A6030" t="s">
        <v>7996</v>
      </c>
      <c r="B6030" s="1">
        <v>44981</v>
      </c>
      <c r="C6030" t="s">
        <v>5456</v>
      </c>
      <c r="D6030" t="s">
        <v>63</v>
      </c>
      <c r="E6030" t="s">
        <v>40</v>
      </c>
      <c r="F6030" t="s">
        <v>30</v>
      </c>
      <c r="G6030" t="s">
        <v>31</v>
      </c>
      <c r="H6030">
        <v>1</v>
      </c>
      <c r="I6030">
        <v>196</v>
      </c>
      <c r="J6030">
        <v>26</v>
      </c>
      <c r="K6030">
        <v>145.04</v>
      </c>
      <c r="L6030">
        <v>17.350000000000001</v>
      </c>
      <c r="M6030" t="s">
        <v>32</v>
      </c>
      <c r="N6030" t="s">
        <v>44</v>
      </c>
      <c r="O6030">
        <v>7</v>
      </c>
      <c r="P6030">
        <v>2023</v>
      </c>
      <c r="Q6030">
        <v>2</v>
      </c>
      <c r="R6030" t="s">
        <v>67</v>
      </c>
      <c r="S6030">
        <v>1</v>
      </c>
      <c r="T6030">
        <v>8</v>
      </c>
      <c r="U6030">
        <v>4</v>
      </c>
      <c r="V6030">
        <v>5</v>
      </c>
      <c r="W6030" t="s">
        <v>46</v>
      </c>
      <c r="X6030" t="s">
        <v>47</v>
      </c>
      <c r="Y6030">
        <v>5096</v>
      </c>
      <c r="Z6030">
        <v>0.12</v>
      </c>
    </row>
    <row r="6031" spans="1:26" x14ac:dyDescent="0.25">
      <c r="A6031" t="s">
        <v>7997</v>
      </c>
      <c r="B6031" s="1">
        <v>45120</v>
      </c>
      <c r="C6031" t="s">
        <v>3006</v>
      </c>
      <c r="D6031" t="s">
        <v>50</v>
      </c>
      <c r="E6031" t="s">
        <v>51</v>
      </c>
      <c r="F6031" t="s">
        <v>52</v>
      </c>
      <c r="G6031" t="s">
        <v>79</v>
      </c>
      <c r="H6031">
        <v>6</v>
      </c>
      <c r="I6031">
        <v>3084</v>
      </c>
      <c r="J6031">
        <v>6</v>
      </c>
      <c r="K6031">
        <v>17393.759999999998</v>
      </c>
      <c r="L6031">
        <v>2976.97</v>
      </c>
      <c r="M6031" t="s">
        <v>43</v>
      </c>
      <c r="N6031" t="s">
        <v>66</v>
      </c>
      <c r="O6031">
        <v>5</v>
      </c>
      <c r="P6031">
        <v>2023</v>
      </c>
      <c r="Q6031">
        <v>7</v>
      </c>
      <c r="R6031" t="s">
        <v>125</v>
      </c>
      <c r="S6031">
        <v>3</v>
      </c>
      <c r="T6031">
        <v>28</v>
      </c>
      <c r="U6031">
        <v>3</v>
      </c>
      <c r="V6031">
        <v>4</v>
      </c>
      <c r="W6031" t="s">
        <v>73</v>
      </c>
      <c r="X6031" t="s">
        <v>47</v>
      </c>
      <c r="Y6031">
        <v>111024</v>
      </c>
      <c r="Z6031">
        <v>0.17</v>
      </c>
    </row>
    <row r="6032" spans="1:26" x14ac:dyDescent="0.25">
      <c r="A6032" t="s">
        <v>7998</v>
      </c>
      <c r="B6032" s="1">
        <v>45028</v>
      </c>
      <c r="C6032" t="s">
        <v>4872</v>
      </c>
      <c r="D6032" t="s">
        <v>50</v>
      </c>
      <c r="E6032" t="s">
        <v>40</v>
      </c>
      <c r="F6032" t="s">
        <v>41</v>
      </c>
      <c r="G6032" t="s">
        <v>59</v>
      </c>
      <c r="H6032">
        <v>6</v>
      </c>
      <c r="I6032">
        <v>1219</v>
      </c>
      <c r="J6032">
        <v>25</v>
      </c>
      <c r="K6032">
        <v>5485.5</v>
      </c>
      <c r="L6032">
        <v>702.24</v>
      </c>
      <c r="M6032" t="s">
        <v>43</v>
      </c>
      <c r="N6032" t="s">
        <v>44</v>
      </c>
      <c r="O6032">
        <v>2</v>
      </c>
      <c r="P6032">
        <v>2023</v>
      </c>
      <c r="Q6032">
        <v>4</v>
      </c>
      <c r="R6032" t="s">
        <v>100</v>
      </c>
      <c r="S6032">
        <v>2</v>
      </c>
      <c r="T6032">
        <v>15</v>
      </c>
      <c r="U6032">
        <v>3</v>
      </c>
      <c r="V6032">
        <v>3</v>
      </c>
      <c r="W6032" t="s">
        <v>83</v>
      </c>
      <c r="X6032" t="s">
        <v>47</v>
      </c>
      <c r="Y6032">
        <v>182850</v>
      </c>
      <c r="Z6032">
        <v>0.13</v>
      </c>
    </row>
    <row r="6033" spans="1:26" x14ac:dyDescent="0.25">
      <c r="A6033" t="s">
        <v>7999</v>
      </c>
      <c r="B6033" s="1">
        <v>45227</v>
      </c>
      <c r="C6033" t="s">
        <v>2584</v>
      </c>
      <c r="D6033" t="s">
        <v>39</v>
      </c>
      <c r="E6033" t="s">
        <v>40</v>
      </c>
      <c r="F6033" t="s">
        <v>30</v>
      </c>
      <c r="G6033" t="s">
        <v>64</v>
      </c>
      <c r="H6033">
        <v>1</v>
      </c>
      <c r="I6033">
        <v>372</v>
      </c>
      <c r="J6033">
        <v>10</v>
      </c>
      <c r="K6033">
        <v>334.8</v>
      </c>
      <c r="L6033">
        <v>32.57</v>
      </c>
      <c r="M6033" t="s">
        <v>32</v>
      </c>
      <c r="N6033" t="s">
        <v>44</v>
      </c>
      <c r="O6033">
        <v>5</v>
      </c>
      <c r="P6033">
        <v>2023</v>
      </c>
      <c r="Q6033">
        <v>10</v>
      </c>
      <c r="R6033" t="s">
        <v>45</v>
      </c>
      <c r="S6033">
        <v>4</v>
      </c>
      <c r="T6033">
        <v>43</v>
      </c>
      <c r="U6033">
        <v>4</v>
      </c>
      <c r="V6033">
        <v>6</v>
      </c>
      <c r="W6033" t="s">
        <v>35</v>
      </c>
      <c r="X6033" t="s">
        <v>36</v>
      </c>
      <c r="Y6033">
        <v>3720</v>
      </c>
      <c r="Z6033">
        <v>0.1</v>
      </c>
    </row>
    <row r="6034" spans="1:26" x14ac:dyDescent="0.25">
      <c r="A6034" t="s">
        <v>8000</v>
      </c>
      <c r="B6034" s="1">
        <v>45181</v>
      </c>
      <c r="C6034" t="s">
        <v>2428</v>
      </c>
      <c r="D6034" t="s">
        <v>50</v>
      </c>
      <c r="E6034" t="s">
        <v>51</v>
      </c>
      <c r="F6034" t="s">
        <v>52</v>
      </c>
      <c r="G6034" t="s">
        <v>79</v>
      </c>
      <c r="H6034">
        <v>10</v>
      </c>
      <c r="I6034">
        <v>3770</v>
      </c>
      <c r="J6034">
        <v>5</v>
      </c>
      <c r="K6034">
        <v>35815</v>
      </c>
      <c r="L6034">
        <v>4271.3599999999997</v>
      </c>
      <c r="M6034" t="s">
        <v>32</v>
      </c>
      <c r="N6034" t="s">
        <v>33</v>
      </c>
      <c r="O6034">
        <v>5</v>
      </c>
      <c r="P6034">
        <v>2023</v>
      </c>
      <c r="Q6034">
        <v>9</v>
      </c>
      <c r="R6034" t="s">
        <v>80</v>
      </c>
      <c r="S6034">
        <v>3</v>
      </c>
      <c r="T6034">
        <v>37</v>
      </c>
      <c r="U6034">
        <v>3</v>
      </c>
      <c r="V6034">
        <v>2</v>
      </c>
      <c r="W6034" t="s">
        <v>76</v>
      </c>
      <c r="X6034" t="s">
        <v>47</v>
      </c>
      <c r="Y6034">
        <v>188500</v>
      </c>
      <c r="Z6034">
        <v>0.12</v>
      </c>
    </row>
    <row r="6035" spans="1:26" x14ac:dyDescent="0.25">
      <c r="A6035" t="s">
        <v>8001</v>
      </c>
      <c r="B6035" s="1">
        <v>45075</v>
      </c>
      <c r="C6035" t="s">
        <v>3460</v>
      </c>
      <c r="D6035" t="s">
        <v>63</v>
      </c>
      <c r="E6035" t="s">
        <v>51</v>
      </c>
      <c r="F6035" t="s">
        <v>41</v>
      </c>
      <c r="G6035" t="s">
        <v>59</v>
      </c>
      <c r="H6035">
        <v>2</v>
      </c>
      <c r="I6035">
        <v>918</v>
      </c>
      <c r="J6035">
        <v>30</v>
      </c>
      <c r="K6035">
        <v>1285.2</v>
      </c>
      <c r="L6035">
        <v>76.44</v>
      </c>
      <c r="M6035" t="s">
        <v>32</v>
      </c>
      <c r="N6035" t="s">
        <v>33</v>
      </c>
      <c r="O6035">
        <v>7</v>
      </c>
      <c r="P6035">
        <v>2023</v>
      </c>
      <c r="Q6035">
        <v>5</v>
      </c>
      <c r="R6035" t="s">
        <v>238</v>
      </c>
      <c r="S6035">
        <v>2</v>
      </c>
      <c r="T6035">
        <v>22</v>
      </c>
      <c r="U6035">
        <v>5</v>
      </c>
      <c r="V6035">
        <v>1</v>
      </c>
      <c r="W6035" t="s">
        <v>60</v>
      </c>
      <c r="X6035" t="s">
        <v>47</v>
      </c>
      <c r="Y6035">
        <v>55080</v>
      </c>
      <c r="Z6035">
        <v>0.06</v>
      </c>
    </row>
    <row r="6036" spans="1:26" x14ac:dyDescent="0.25">
      <c r="A6036" t="s">
        <v>8002</v>
      </c>
      <c r="B6036" s="1">
        <v>45144</v>
      </c>
      <c r="C6036" t="s">
        <v>3322</v>
      </c>
      <c r="D6036" t="s">
        <v>63</v>
      </c>
      <c r="E6036" t="s">
        <v>29</v>
      </c>
      <c r="F6036" t="s">
        <v>30</v>
      </c>
      <c r="G6036" t="s">
        <v>64</v>
      </c>
      <c r="H6036">
        <v>5</v>
      </c>
      <c r="I6036">
        <v>3609</v>
      </c>
      <c r="J6036">
        <v>20</v>
      </c>
      <c r="K6036">
        <v>14436</v>
      </c>
      <c r="L6036">
        <v>2174.31</v>
      </c>
      <c r="M6036" t="s">
        <v>43</v>
      </c>
      <c r="N6036" t="s">
        <v>44</v>
      </c>
      <c r="O6036">
        <v>4</v>
      </c>
      <c r="P6036">
        <v>2023</v>
      </c>
      <c r="Q6036">
        <v>8</v>
      </c>
      <c r="R6036" t="s">
        <v>72</v>
      </c>
      <c r="S6036">
        <v>3</v>
      </c>
      <c r="T6036">
        <v>32</v>
      </c>
      <c r="U6036">
        <v>2</v>
      </c>
      <c r="V6036">
        <v>0</v>
      </c>
      <c r="W6036" t="s">
        <v>55</v>
      </c>
      <c r="X6036" t="s">
        <v>36</v>
      </c>
      <c r="Y6036">
        <v>360900</v>
      </c>
      <c r="Z6036">
        <v>0.15</v>
      </c>
    </row>
    <row r="6037" spans="1:26" x14ac:dyDescent="0.25">
      <c r="A6037" t="s">
        <v>8003</v>
      </c>
      <c r="B6037" s="1">
        <v>45178</v>
      </c>
      <c r="C6037" t="s">
        <v>3764</v>
      </c>
      <c r="D6037" t="s">
        <v>50</v>
      </c>
      <c r="E6037" t="s">
        <v>29</v>
      </c>
      <c r="F6037" t="s">
        <v>30</v>
      </c>
      <c r="G6037" t="s">
        <v>86</v>
      </c>
      <c r="H6037">
        <v>8</v>
      </c>
      <c r="I6037">
        <v>4112</v>
      </c>
      <c r="J6037">
        <v>0</v>
      </c>
      <c r="K6037">
        <v>32896</v>
      </c>
      <c r="L6037">
        <v>5739.06</v>
      </c>
      <c r="M6037" t="s">
        <v>43</v>
      </c>
      <c r="N6037" t="s">
        <v>44</v>
      </c>
      <c r="O6037">
        <v>1</v>
      </c>
      <c r="P6037">
        <v>2023</v>
      </c>
      <c r="Q6037">
        <v>9</v>
      </c>
      <c r="R6037" t="s">
        <v>80</v>
      </c>
      <c r="S6037">
        <v>3</v>
      </c>
      <c r="T6037">
        <v>36</v>
      </c>
      <c r="U6037">
        <v>2</v>
      </c>
      <c r="V6037">
        <v>6</v>
      </c>
      <c r="W6037" t="s">
        <v>35</v>
      </c>
      <c r="X6037" t="s">
        <v>36</v>
      </c>
      <c r="Y6037">
        <v>0</v>
      </c>
      <c r="Z6037">
        <v>0.17</v>
      </c>
    </row>
    <row r="6038" spans="1:26" x14ac:dyDescent="0.25">
      <c r="A6038" t="s">
        <v>8004</v>
      </c>
      <c r="B6038" s="1">
        <v>45272</v>
      </c>
      <c r="C6038" t="s">
        <v>3102</v>
      </c>
      <c r="D6038" t="s">
        <v>50</v>
      </c>
      <c r="E6038" t="s">
        <v>58</v>
      </c>
      <c r="F6038" t="s">
        <v>30</v>
      </c>
      <c r="G6038" t="s">
        <v>31</v>
      </c>
      <c r="H6038">
        <v>9</v>
      </c>
      <c r="I6038">
        <v>3673</v>
      </c>
      <c r="J6038">
        <v>28</v>
      </c>
      <c r="K6038">
        <v>23801.040000000001</v>
      </c>
      <c r="L6038">
        <v>1410.32</v>
      </c>
      <c r="M6038" t="s">
        <v>43</v>
      </c>
      <c r="N6038" t="s">
        <v>44</v>
      </c>
      <c r="O6038">
        <v>3</v>
      </c>
      <c r="P6038">
        <v>2023</v>
      </c>
      <c r="Q6038">
        <v>12</v>
      </c>
      <c r="R6038" t="s">
        <v>54</v>
      </c>
      <c r="S6038">
        <v>4</v>
      </c>
      <c r="T6038">
        <v>50</v>
      </c>
      <c r="U6038">
        <v>3</v>
      </c>
      <c r="V6038">
        <v>2</v>
      </c>
      <c r="W6038" t="s">
        <v>76</v>
      </c>
      <c r="X6038" t="s">
        <v>47</v>
      </c>
      <c r="Y6038">
        <v>925596</v>
      </c>
      <c r="Z6038">
        <v>0.06</v>
      </c>
    </row>
    <row r="6039" spans="1:26" x14ac:dyDescent="0.25">
      <c r="A6039" t="s">
        <v>8005</v>
      </c>
      <c r="B6039" s="1">
        <v>45187</v>
      </c>
      <c r="C6039" t="s">
        <v>4915</v>
      </c>
      <c r="D6039" t="s">
        <v>28</v>
      </c>
      <c r="E6039" t="s">
        <v>51</v>
      </c>
      <c r="F6039" t="s">
        <v>30</v>
      </c>
      <c r="G6039" t="s">
        <v>86</v>
      </c>
      <c r="H6039">
        <v>10</v>
      </c>
      <c r="I6039">
        <v>3810</v>
      </c>
      <c r="J6039">
        <v>17</v>
      </c>
      <c r="K6039">
        <v>31623</v>
      </c>
      <c r="L6039">
        <v>1990.85</v>
      </c>
      <c r="M6039" t="s">
        <v>65</v>
      </c>
      <c r="N6039" t="s">
        <v>66</v>
      </c>
      <c r="O6039">
        <v>6</v>
      </c>
      <c r="P6039">
        <v>2023</v>
      </c>
      <c r="Q6039">
        <v>9</v>
      </c>
      <c r="R6039" t="s">
        <v>80</v>
      </c>
      <c r="S6039">
        <v>3</v>
      </c>
      <c r="T6039">
        <v>38</v>
      </c>
      <c r="U6039">
        <v>4</v>
      </c>
      <c r="V6039">
        <v>1</v>
      </c>
      <c r="W6039" t="s">
        <v>60</v>
      </c>
      <c r="X6039" t="s">
        <v>47</v>
      </c>
      <c r="Y6039">
        <v>647700</v>
      </c>
      <c r="Z6039">
        <v>0.06</v>
      </c>
    </row>
    <row r="6040" spans="1:26" x14ac:dyDescent="0.25">
      <c r="A6040" t="s">
        <v>8006</v>
      </c>
      <c r="B6040" s="1">
        <v>45155</v>
      </c>
      <c r="C6040" t="s">
        <v>4613</v>
      </c>
      <c r="D6040" t="s">
        <v>50</v>
      </c>
      <c r="E6040" t="s">
        <v>29</v>
      </c>
      <c r="F6040" t="s">
        <v>41</v>
      </c>
      <c r="G6040" t="s">
        <v>59</v>
      </c>
      <c r="H6040">
        <v>6</v>
      </c>
      <c r="I6040">
        <v>3151</v>
      </c>
      <c r="J6040">
        <v>2</v>
      </c>
      <c r="K6040">
        <v>18527.88</v>
      </c>
      <c r="L6040">
        <v>2146.38</v>
      </c>
      <c r="M6040" t="s">
        <v>43</v>
      </c>
      <c r="N6040" t="s">
        <v>44</v>
      </c>
      <c r="O6040">
        <v>5</v>
      </c>
      <c r="P6040">
        <v>2023</v>
      </c>
      <c r="Q6040">
        <v>8</v>
      </c>
      <c r="R6040" t="s">
        <v>72</v>
      </c>
      <c r="S6040">
        <v>3</v>
      </c>
      <c r="T6040">
        <v>33</v>
      </c>
      <c r="U6040">
        <v>3</v>
      </c>
      <c r="V6040">
        <v>4</v>
      </c>
      <c r="W6040" t="s">
        <v>73</v>
      </c>
      <c r="X6040" t="s">
        <v>47</v>
      </c>
      <c r="Y6040">
        <v>37812</v>
      </c>
      <c r="Z6040">
        <v>0.12</v>
      </c>
    </row>
    <row r="6041" spans="1:26" x14ac:dyDescent="0.25">
      <c r="A6041" t="s">
        <v>8007</v>
      </c>
      <c r="B6041" s="1">
        <v>45013</v>
      </c>
      <c r="C6041" t="s">
        <v>4467</v>
      </c>
      <c r="D6041" t="s">
        <v>28</v>
      </c>
      <c r="E6041" t="s">
        <v>58</v>
      </c>
      <c r="F6041" t="s">
        <v>30</v>
      </c>
      <c r="G6041" t="s">
        <v>86</v>
      </c>
      <c r="H6041">
        <v>7</v>
      </c>
      <c r="I6041">
        <v>3680</v>
      </c>
      <c r="J6041">
        <v>27</v>
      </c>
      <c r="K6041">
        <v>18804.8</v>
      </c>
      <c r="L6041">
        <v>3326.38</v>
      </c>
      <c r="M6041" t="s">
        <v>32</v>
      </c>
      <c r="N6041" t="s">
        <v>66</v>
      </c>
      <c r="O6041">
        <v>1</v>
      </c>
      <c r="P6041">
        <v>2023</v>
      </c>
      <c r="Q6041">
        <v>3</v>
      </c>
      <c r="R6041" t="s">
        <v>105</v>
      </c>
      <c r="S6041">
        <v>1</v>
      </c>
      <c r="T6041">
        <v>13</v>
      </c>
      <c r="U6041">
        <v>5</v>
      </c>
      <c r="V6041">
        <v>2</v>
      </c>
      <c r="W6041" t="s">
        <v>76</v>
      </c>
      <c r="X6041" t="s">
        <v>47</v>
      </c>
      <c r="Y6041">
        <v>695520</v>
      </c>
      <c r="Z6041">
        <v>0.18</v>
      </c>
    </row>
    <row r="6042" spans="1:26" x14ac:dyDescent="0.25">
      <c r="A6042" t="s">
        <v>8008</v>
      </c>
      <c r="B6042" s="1">
        <v>45192</v>
      </c>
      <c r="C6042" t="s">
        <v>2794</v>
      </c>
      <c r="D6042" t="s">
        <v>28</v>
      </c>
      <c r="E6042" t="s">
        <v>58</v>
      </c>
      <c r="F6042" t="s">
        <v>30</v>
      </c>
      <c r="G6042" t="s">
        <v>31</v>
      </c>
      <c r="H6042">
        <v>6</v>
      </c>
      <c r="I6042">
        <v>3235</v>
      </c>
      <c r="J6042">
        <v>0</v>
      </c>
      <c r="K6042">
        <v>19410</v>
      </c>
      <c r="L6042">
        <v>2388.88</v>
      </c>
      <c r="M6042" t="s">
        <v>43</v>
      </c>
      <c r="N6042" t="s">
        <v>33</v>
      </c>
      <c r="O6042">
        <v>7</v>
      </c>
      <c r="P6042">
        <v>2023</v>
      </c>
      <c r="Q6042">
        <v>9</v>
      </c>
      <c r="R6042" t="s">
        <v>80</v>
      </c>
      <c r="S6042">
        <v>3</v>
      </c>
      <c r="T6042">
        <v>38</v>
      </c>
      <c r="U6042">
        <v>4</v>
      </c>
      <c r="V6042">
        <v>6</v>
      </c>
      <c r="W6042" t="s">
        <v>35</v>
      </c>
      <c r="X6042" t="s">
        <v>36</v>
      </c>
      <c r="Y6042">
        <v>0</v>
      </c>
      <c r="Z6042">
        <v>0.12</v>
      </c>
    </row>
    <row r="6043" spans="1:26" x14ac:dyDescent="0.25">
      <c r="A6043" t="s">
        <v>8009</v>
      </c>
      <c r="B6043" s="1">
        <v>45250</v>
      </c>
      <c r="C6043" t="s">
        <v>1890</v>
      </c>
      <c r="D6043" t="s">
        <v>50</v>
      </c>
      <c r="E6043" t="s">
        <v>51</v>
      </c>
      <c r="F6043" t="s">
        <v>52</v>
      </c>
      <c r="G6043" t="s">
        <v>53</v>
      </c>
      <c r="H6043">
        <v>6</v>
      </c>
      <c r="I6043">
        <v>2066</v>
      </c>
      <c r="J6043">
        <v>20</v>
      </c>
      <c r="K6043">
        <v>9916.7999999999993</v>
      </c>
      <c r="L6043">
        <v>1149.3</v>
      </c>
      <c r="M6043" t="s">
        <v>65</v>
      </c>
      <c r="N6043" t="s">
        <v>44</v>
      </c>
      <c r="O6043">
        <v>1</v>
      </c>
      <c r="P6043">
        <v>2023</v>
      </c>
      <c r="Q6043">
        <v>11</v>
      </c>
      <c r="R6043" t="s">
        <v>92</v>
      </c>
      <c r="S6043">
        <v>4</v>
      </c>
      <c r="T6043">
        <v>47</v>
      </c>
      <c r="U6043">
        <v>4</v>
      </c>
      <c r="V6043">
        <v>1</v>
      </c>
      <c r="W6043" t="s">
        <v>60</v>
      </c>
      <c r="X6043" t="s">
        <v>47</v>
      </c>
      <c r="Y6043">
        <v>247920</v>
      </c>
      <c r="Z6043">
        <v>0.12</v>
      </c>
    </row>
    <row r="6044" spans="1:26" x14ac:dyDescent="0.25">
      <c r="A6044" t="s">
        <v>8010</v>
      </c>
      <c r="B6044" s="1">
        <v>44954</v>
      </c>
      <c r="C6044" t="s">
        <v>7903</v>
      </c>
      <c r="D6044" t="s">
        <v>39</v>
      </c>
      <c r="E6044" t="s">
        <v>51</v>
      </c>
      <c r="F6044" t="s">
        <v>30</v>
      </c>
      <c r="G6044" t="s">
        <v>86</v>
      </c>
      <c r="H6044">
        <v>9</v>
      </c>
      <c r="I6044">
        <v>3316</v>
      </c>
      <c r="J6044">
        <v>9</v>
      </c>
      <c r="K6044">
        <v>27158.04</v>
      </c>
      <c r="L6044">
        <v>1505.25</v>
      </c>
      <c r="M6044" t="s">
        <v>32</v>
      </c>
      <c r="N6044" t="s">
        <v>44</v>
      </c>
      <c r="O6044">
        <v>6</v>
      </c>
      <c r="P6044">
        <v>2023</v>
      </c>
      <c r="Q6044">
        <v>1</v>
      </c>
      <c r="R6044" t="s">
        <v>34</v>
      </c>
      <c r="S6044">
        <v>1</v>
      </c>
      <c r="T6044">
        <v>4</v>
      </c>
      <c r="U6044">
        <v>4</v>
      </c>
      <c r="V6044">
        <v>6</v>
      </c>
      <c r="W6044" t="s">
        <v>35</v>
      </c>
      <c r="X6044" t="s">
        <v>36</v>
      </c>
      <c r="Y6044">
        <v>268596</v>
      </c>
      <c r="Z6044">
        <v>0.06</v>
      </c>
    </row>
    <row r="6045" spans="1:26" x14ac:dyDescent="0.25">
      <c r="A6045" t="s">
        <v>8011</v>
      </c>
      <c r="B6045" s="1">
        <v>45265</v>
      </c>
      <c r="C6045" t="s">
        <v>4562</v>
      </c>
      <c r="D6045" t="s">
        <v>50</v>
      </c>
      <c r="E6045" t="s">
        <v>40</v>
      </c>
      <c r="F6045" t="s">
        <v>41</v>
      </c>
      <c r="G6045" t="s">
        <v>42</v>
      </c>
      <c r="H6045">
        <v>6</v>
      </c>
      <c r="I6045">
        <v>3118</v>
      </c>
      <c r="J6045">
        <v>17</v>
      </c>
      <c r="K6045">
        <v>15527.64</v>
      </c>
      <c r="L6045">
        <v>2347.64</v>
      </c>
      <c r="M6045" t="s">
        <v>43</v>
      </c>
      <c r="N6045" t="s">
        <v>33</v>
      </c>
      <c r="O6045">
        <v>3</v>
      </c>
      <c r="P6045">
        <v>2023</v>
      </c>
      <c r="Q6045">
        <v>12</v>
      </c>
      <c r="R6045" t="s">
        <v>54</v>
      </c>
      <c r="S6045">
        <v>4</v>
      </c>
      <c r="T6045">
        <v>49</v>
      </c>
      <c r="U6045">
        <v>2</v>
      </c>
      <c r="V6045">
        <v>2</v>
      </c>
      <c r="W6045" t="s">
        <v>76</v>
      </c>
      <c r="X6045" t="s">
        <v>47</v>
      </c>
      <c r="Y6045">
        <v>318036</v>
      </c>
      <c r="Z6045">
        <v>0.15</v>
      </c>
    </row>
    <row r="6046" spans="1:26" x14ac:dyDescent="0.25">
      <c r="A6046" t="s">
        <v>8012</v>
      </c>
      <c r="B6046" s="1">
        <v>45095</v>
      </c>
      <c r="C6046" t="s">
        <v>2540</v>
      </c>
      <c r="D6046" t="s">
        <v>39</v>
      </c>
      <c r="E6046" t="s">
        <v>40</v>
      </c>
      <c r="F6046" t="s">
        <v>52</v>
      </c>
      <c r="G6046" t="s">
        <v>79</v>
      </c>
      <c r="H6046">
        <v>4</v>
      </c>
      <c r="I6046">
        <v>2330</v>
      </c>
      <c r="J6046">
        <v>9</v>
      </c>
      <c r="K6046">
        <v>8481.2000000000007</v>
      </c>
      <c r="L6046">
        <v>1104.45</v>
      </c>
      <c r="M6046" t="s">
        <v>32</v>
      </c>
      <c r="N6046" t="s">
        <v>44</v>
      </c>
      <c r="O6046">
        <v>2</v>
      </c>
      <c r="P6046">
        <v>2023</v>
      </c>
      <c r="Q6046">
        <v>6</v>
      </c>
      <c r="R6046" t="s">
        <v>95</v>
      </c>
      <c r="S6046">
        <v>2</v>
      </c>
      <c r="T6046">
        <v>25</v>
      </c>
      <c r="U6046">
        <v>4</v>
      </c>
      <c r="V6046">
        <v>0</v>
      </c>
      <c r="W6046" t="s">
        <v>55</v>
      </c>
      <c r="X6046" t="s">
        <v>36</v>
      </c>
      <c r="Y6046">
        <v>83880</v>
      </c>
      <c r="Z6046">
        <v>0.13</v>
      </c>
    </row>
    <row r="6047" spans="1:26" x14ac:dyDescent="0.25">
      <c r="A6047" t="s">
        <v>8013</v>
      </c>
      <c r="B6047" s="1">
        <v>45036</v>
      </c>
      <c r="C6047" t="s">
        <v>1469</v>
      </c>
      <c r="D6047" t="s">
        <v>63</v>
      </c>
      <c r="E6047" t="s">
        <v>51</v>
      </c>
      <c r="F6047" t="s">
        <v>30</v>
      </c>
      <c r="G6047" t="s">
        <v>64</v>
      </c>
      <c r="H6047">
        <v>1</v>
      </c>
      <c r="I6047">
        <v>141</v>
      </c>
      <c r="J6047">
        <v>4</v>
      </c>
      <c r="K6047">
        <v>135.36000000000001</v>
      </c>
      <c r="L6047">
        <v>18.03</v>
      </c>
      <c r="M6047" t="s">
        <v>32</v>
      </c>
      <c r="N6047" t="s">
        <v>33</v>
      </c>
      <c r="O6047">
        <v>2</v>
      </c>
      <c r="P6047">
        <v>2023</v>
      </c>
      <c r="Q6047">
        <v>4</v>
      </c>
      <c r="R6047" t="s">
        <v>100</v>
      </c>
      <c r="S6047">
        <v>2</v>
      </c>
      <c r="T6047">
        <v>16</v>
      </c>
      <c r="U6047">
        <v>4</v>
      </c>
      <c r="V6047">
        <v>4</v>
      </c>
      <c r="W6047" t="s">
        <v>73</v>
      </c>
      <c r="X6047" t="s">
        <v>47</v>
      </c>
      <c r="Y6047">
        <v>564</v>
      </c>
      <c r="Z6047">
        <v>0.13</v>
      </c>
    </row>
    <row r="6048" spans="1:26" x14ac:dyDescent="0.25">
      <c r="A6048" t="s">
        <v>8014</v>
      </c>
      <c r="B6048" s="1">
        <v>45231</v>
      </c>
      <c r="C6048" t="s">
        <v>244</v>
      </c>
      <c r="D6048" t="s">
        <v>39</v>
      </c>
      <c r="E6048" t="s">
        <v>29</v>
      </c>
      <c r="F6048" t="s">
        <v>30</v>
      </c>
      <c r="G6048" t="s">
        <v>86</v>
      </c>
      <c r="H6048">
        <v>7</v>
      </c>
      <c r="I6048">
        <v>4418</v>
      </c>
      <c r="J6048">
        <v>23</v>
      </c>
      <c r="K6048">
        <v>23813.02</v>
      </c>
      <c r="L6048">
        <v>4661.5600000000004</v>
      </c>
      <c r="M6048" t="s">
        <v>43</v>
      </c>
      <c r="N6048" t="s">
        <v>66</v>
      </c>
      <c r="O6048">
        <v>5</v>
      </c>
      <c r="P6048">
        <v>2023</v>
      </c>
      <c r="Q6048">
        <v>11</v>
      </c>
      <c r="R6048" t="s">
        <v>92</v>
      </c>
      <c r="S6048">
        <v>4</v>
      </c>
      <c r="T6048">
        <v>44</v>
      </c>
      <c r="U6048">
        <v>1</v>
      </c>
      <c r="V6048">
        <v>3</v>
      </c>
      <c r="W6048" t="s">
        <v>83</v>
      </c>
      <c r="X6048" t="s">
        <v>47</v>
      </c>
      <c r="Y6048">
        <v>711298</v>
      </c>
      <c r="Z6048">
        <v>0.2</v>
      </c>
    </row>
    <row r="6049" spans="1:26" x14ac:dyDescent="0.25">
      <c r="A6049" t="s">
        <v>8015</v>
      </c>
      <c r="B6049" s="1">
        <v>45272</v>
      </c>
      <c r="C6049" t="s">
        <v>2110</v>
      </c>
      <c r="D6049" t="s">
        <v>50</v>
      </c>
      <c r="E6049" t="s">
        <v>29</v>
      </c>
      <c r="F6049" t="s">
        <v>30</v>
      </c>
      <c r="G6049" t="s">
        <v>31</v>
      </c>
      <c r="H6049">
        <v>4</v>
      </c>
      <c r="I6049">
        <v>1876</v>
      </c>
      <c r="J6049">
        <v>4</v>
      </c>
      <c r="K6049">
        <v>7203.84</v>
      </c>
      <c r="L6049">
        <v>649.99</v>
      </c>
      <c r="M6049" t="s">
        <v>43</v>
      </c>
      <c r="N6049" t="s">
        <v>66</v>
      </c>
      <c r="O6049">
        <v>1</v>
      </c>
      <c r="P6049">
        <v>2023</v>
      </c>
      <c r="Q6049">
        <v>12</v>
      </c>
      <c r="R6049" t="s">
        <v>54</v>
      </c>
      <c r="S6049">
        <v>4</v>
      </c>
      <c r="T6049">
        <v>50</v>
      </c>
      <c r="U6049">
        <v>3</v>
      </c>
      <c r="V6049">
        <v>2</v>
      </c>
      <c r="W6049" t="s">
        <v>76</v>
      </c>
      <c r="X6049" t="s">
        <v>47</v>
      </c>
      <c r="Y6049">
        <v>30016</v>
      </c>
      <c r="Z6049">
        <v>0.09</v>
      </c>
    </row>
    <row r="6050" spans="1:26" x14ac:dyDescent="0.25">
      <c r="A6050" t="s">
        <v>8016</v>
      </c>
      <c r="B6050" s="1">
        <v>45103</v>
      </c>
      <c r="C6050" t="s">
        <v>2280</v>
      </c>
      <c r="D6050" t="s">
        <v>63</v>
      </c>
      <c r="E6050" t="s">
        <v>29</v>
      </c>
      <c r="F6050" t="s">
        <v>52</v>
      </c>
      <c r="G6050" t="s">
        <v>79</v>
      </c>
      <c r="H6050">
        <v>10</v>
      </c>
      <c r="I6050">
        <v>1968</v>
      </c>
      <c r="J6050">
        <v>21</v>
      </c>
      <c r="K6050">
        <v>15547.2</v>
      </c>
      <c r="L6050">
        <v>1827.35</v>
      </c>
      <c r="M6050" t="s">
        <v>65</v>
      </c>
      <c r="N6050" t="s">
        <v>33</v>
      </c>
      <c r="O6050">
        <v>4</v>
      </c>
      <c r="P6050">
        <v>2023</v>
      </c>
      <c r="Q6050">
        <v>6</v>
      </c>
      <c r="R6050" t="s">
        <v>95</v>
      </c>
      <c r="S6050">
        <v>2</v>
      </c>
      <c r="T6050">
        <v>26</v>
      </c>
      <c r="U6050">
        <v>5</v>
      </c>
      <c r="V6050">
        <v>1</v>
      </c>
      <c r="W6050" t="s">
        <v>60</v>
      </c>
      <c r="X6050" t="s">
        <v>47</v>
      </c>
      <c r="Y6050">
        <v>413280</v>
      </c>
      <c r="Z6050">
        <v>0.12</v>
      </c>
    </row>
    <row r="6051" spans="1:26" x14ac:dyDescent="0.25">
      <c r="A6051" t="s">
        <v>8017</v>
      </c>
      <c r="B6051" s="1">
        <v>45189</v>
      </c>
      <c r="C6051" t="s">
        <v>1823</v>
      </c>
      <c r="D6051" t="s">
        <v>63</v>
      </c>
      <c r="E6051" t="s">
        <v>29</v>
      </c>
      <c r="F6051" t="s">
        <v>52</v>
      </c>
      <c r="G6051" t="s">
        <v>79</v>
      </c>
      <c r="H6051">
        <v>10</v>
      </c>
      <c r="I6051">
        <v>498</v>
      </c>
      <c r="J6051">
        <v>27</v>
      </c>
      <c r="K6051">
        <v>3635.4</v>
      </c>
      <c r="L6051">
        <v>581.92999999999995</v>
      </c>
      <c r="M6051" t="s">
        <v>65</v>
      </c>
      <c r="N6051" t="s">
        <v>33</v>
      </c>
      <c r="O6051">
        <v>6</v>
      </c>
      <c r="P6051">
        <v>2023</v>
      </c>
      <c r="Q6051">
        <v>9</v>
      </c>
      <c r="R6051" t="s">
        <v>80</v>
      </c>
      <c r="S6051">
        <v>3</v>
      </c>
      <c r="T6051">
        <v>38</v>
      </c>
      <c r="U6051">
        <v>4</v>
      </c>
      <c r="V6051">
        <v>3</v>
      </c>
      <c r="W6051" t="s">
        <v>83</v>
      </c>
      <c r="X6051" t="s">
        <v>47</v>
      </c>
      <c r="Y6051">
        <v>134460</v>
      </c>
      <c r="Z6051">
        <v>0.16</v>
      </c>
    </row>
    <row r="6052" spans="1:26" x14ac:dyDescent="0.25">
      <c r="A6052" t="s">
        <v>8018</v>
      </c>
      <c r="B6052" s="1">
        <v>45269</v>
      </c>
      <c r="C6052" t="s">
        <v>1893</v>
      </c>
      <c r="D6052" t="s">
        <v>63</v>
      </c>
      <c r="E6052" t="s">
        <v>58</v>
      </c>
      <c r="F6052" t="s">
        <v>41</v>
      </c>
      <c r="G6052" t="s">
        <v>42</v>
      </c>
      <c r="H6052">
        <v>8</v>
      </c>
      <c r="I6052">
        <v>3695</v>
      </c>
      <c r="J6052">
        <v>25</v>
      </c>
      <c r="K6052">
        <v>22170</v>
      </c>
      <c r="L6052">
        <v>3341.83</v>
      </c>
      <c r="M6052" t="s">
        <v>32</v>
      </c>
      <c r="N6052" t="s">
        <v>44</v>
      </c>
      <c r="O6052">
        <v>5</v>
      </c>
      <c r="P6052">
        <v>2023</v>
      </c>
      <c r="Q6052">
        <v>12</v>
      </c>
      <c r="R6052" t="s">
        <v>54</v>
      </c>
      <c r="S6052">
        <v>4</v>
      </c>
      <c r="T6052">
        <v>49</v>
      </c>
      <c r="U6052">
        <v>2</v>
      </c>
      <c r="V6052">
        <v>6</v>
      </c>
      <c r="W6052" t="s">
        <v>35</v>
      </c>
      <c r="X6052" t="s">
        <v>36</v>
      </c>
      <c r="Y6052">
        <v>739000</v>
      </c>
      <c r="Z6052">
        <v>0.15</v>
      </c>
    </row>
    <row r="6053" spans="1:26" x14ac:dyDescent="0.25">
      <c r="A6053" t="s">
        <v>8019</v>
      </c>
      <c r="B6053" s="1">
        <v>45098</v>
      </c>
      <c r="C6053" t="s">
        <v>4323</v>
      </c>
      <c r="D6053" t="s">
        <v>50</v>
      </c>
      <c r="E6053" t="s">
        <v>51</v>
      </c>
      <c r="F6053" t="s">
        <v>52</v>
      </c>
      <c r="G6053" t="s">
        <v>91</v>
      </c>
      <c r="H6053">
        <v>1</v>
      </c>
      <c r="I6053">
        <v>1323</v>
      </c>
      <c r="J6053">
        <v>16</v>
      </c>
      <c r="K6053">
        <v>1111.32</v>
      </c>
      <c r="L6053">
        <v>77.81</v>
      </c>
      <c r="M6053" t="s">
        <v>43</v>
      </c>
      <c r="N6053" t="s">
        <v>66</v>
      </c>
      <c r="O6053">
        <v>2</v>
      </c>
      <c r="P6053">
        <v>2023</v>
      </c>
      <c r="Q6053">
        <v>6</v>
      </c>
      <c r="R6053" t="s">
        <v>95</v>
      </c>
      <c r="S6053">
        <v>2</v>
      </c>
      <c r="T6053">
        <v>25</v>
      </c>
      <c r="U6053">
        <v>4</v>
      </c>
      <c r="V6053">
        <v>3</v>
      </c>
      <c r="W6053" t="s">
        <v>83</v>
      </c>
      <c r="X6053" t="s">
        <v>47</v>
      </c>
      <c r="Y6053">
        <v>21168</v>
      </c>
      <c r="Z6053">
        <v>7.0000000000000007E-2</v>
      </c>
    </row>
    <row r="6054" spans="1:26" x14ac:dyDescent="0.25">
      <c r="A6054" t="s">
        <v>8020</v>
      </c>
      <c r="B6054" s="1">
        <v>45162</v>
      </c>
      <c r="C6054" t="s">
        <v>1106</v>
      </c>
      <c r="D6054" t="s">
        <v>39</v>
      </c>
      <c r="E6054" t="s">
        <v>29</v>
      </c>
      <c r="F6054" t="s">
        <v>52</v>
      </c>
      <c r="G6054" t="s">
        <v>53</v>
      </c>
      <c r="H6054">
        <v>10</v>
      </c>
      <c r="I6054">
        <v>295</v>
      </c>
      <c r="J6054">
        <v>15</v>
      </c>
      <c r="K6054">
        <v>2507.5</v>
      </c>
      <c r="L6054">
        <v>400.75</v>
      </c>
      <c r="M6054" t="s">
        <v>65</v>
      </c>
      <c r="N6054" t="s">
        <v>33</v>
      </c>
      <c r="O6054">
        <v>2</v>
      </c>
      <c r="P6054">
        <v>2023</v>
      </c>
      <c r="Q6054">
        <v>8</v>
      </c>
      <c r="R6054" t="s">
        <v>72</v>
      </c>
      <c r="S6054">
        <v>3</v>
      </c>
      <c r="T6054">
        <v>34</v>
      </c>
      <c r="U6054">
        <v>4</v>
      </c>
      <c r="V6054">
        <v>4</v>
      </c>
      <c r="W6054" t="s">
        <v>73</v>
      </c>
      <c r="X6054" t="s">
        <v>47</v>
      </c>
      <c r="Y6054">
        <v>44250</v>
      </c>
      <c r="Z6054">
        <v>0.16</v>
      </c>
    </row>
    <row r="6055" spans="1:26" x14ac:dyDescent="0.25">
      <c r="A6055" t="s">
        <v>8021</v>
      </c>
      <c r="B6055" s="1">
        <v>45004</v>
      </c>
      <c r="C6055" t="s">
        <v>1106</v>
      </c>
      <c r="D6055" t="s">
        <v>63</v>
      </c>
      <c r="E6055" t="s">
        <v>29</v>
      </c>
      <c r="F6055" t="s">
        <v>41</v>
      </c>
      <c r="G6055" t="s">
        <v>59</v>
      </c>
      <c r="H6055">
        <v>9</v>
      </c>
      <c r="I6055">
        <v>305</v>
      </c>
      <c r="J6055">
        <v>18</v>
      </c>
      <c r="K6055">
        <v>2250.9</v>
      </c>
      <c r="L6055">
        <v>163.12</v>
      </c>
      <c r="M6055" t="s">
        <v>32</v>
      </c>
      <c r="N6055" t="s">
        <v>44</v>
      </c>
      <c r="O6055">
        <v>1</v>
      </c>
      <c r="P6055">
        <v>2023</v>
      </c>
      <c r="Q6055">
        <v>3</v>
      </c>
      <c r="R6055" t="s">
        <v>105</v>
      </c>
      <c r="S6055">
        <v>1</v>
      </c>
      <c r="T6055">
        <v>12</v>
      </c>
      <c r="U6055">
        <v>4</v>
      </c>
      <c r="V6055">
        <v>0</v>
      </c>
      <c r="W6055" t="s">
        <v>55</v>
      </c>
      <c r="X6055" t="s">
        <v>36</v>
      </c>
      <c r="Y6055">
        <v>49410</v>
      </c>
      <c r="Z6055">
        <v>7.0000000000000007E-2</v>
      </c>
    </row>
    <row r="6056" spans="1:26" x14ac:dyDescent="0.25">
      <c r="A6056" t="s">
        <v>8022</v>
      </c>
      <c r="B6056" s="1">
        <v>44980</v>
      </c>
      <c r="C6056" t="s">
        <v>2481</v>
      </c>
      <c r="D6056" t="s">
        <v>50</v>
      </c>
      <c r="E6056" t="s">
        <v>51</v>
      </c>
      <c r="F6056" t="s">
        <v>52</v>
      </c>
      <c r="G6056" t="s">
        <v>91</v>
      </c>
      <c r="H6056">
        <v>4</v>
      </c>
      <c r="I6056">
        <v>1560</v>
      </c>
      <c r="J6056">
        <v>19</v>
      </c>
      <c r="K6056">
        <v>5054.3999999999996</v>
      </c>
      <c r="L6056">
        <v>657.48</v>
      </c>
      <c r="M6056" t="s">
        <v>65</v>
      </c>
      <c r="N6056" t="s">
        <v>33</v>
      </c>
      <c r="O6056">
        <v>3</v>
      </c>
      <c r="P6056">
        <v>2023</v>
      </c>
      <c r="Q6056">
        <v>2</v>
      </c>
      <c r="R6056" t="s">
        <v>67</v>
      </c>
      <c r="S6056">
        <v>1</v>
      </c>
      <c r="T6056">
        <v>8</v>
      </c>
      <c r="U6056">
        <v>4</v>
      </c>
      <c r="V6056">
        <v>4</v>
      </c>
      <c r="W6056" t="s">
        <v>73</v>
      </c>
      <c r="X6056" t="s">
        <v>47</v>
      </c>
      <c r="Y6056">
        <v>118560</v>
      </c>
      <c r="Z6056">
        <v>0.13</v>
      </c>
    </row>
    <row r="6057" spans="1:26" x14ac:dyDescent="0.25">
      <c r="A6057" t="s">
        <v>8023</v>
      </c>
      <c r="B6057" s="1">
        <v>45258</v>
      </c>
      <c r="C6057" t="s">
        <v>8024</v>
      </c>
      <c r="D6057" t="s">
        <v>28</v>
      </c>
      <c r="E6057" t="s">
        <v>58</v>
      </c>
      <c r="F6057" t="s">
        <v>41</v>
      </c>
      <c r="G6057" t="s">
        <v>59</v>
      </c>
      <c r="H6057">
        <v>8</v>
      </c>
      <c r="I6057">
        <v>1127</v>
      </c>
      <c r="J6057">
        <v>9</v>
      </c>
      <c r="K6057">
        <v>8204.56</v>
      </c>
      <c r="L6057">
        <v>1040.01</v>
      </c>
      <c r="M6057" t="s">
        <v>43</v>
      </c>
      <c r="N6057" t="s">
        <v>66</v>
      </c>
      <c r="O6057">
        <v>7</v>
      </c>
      <c r="P6057">
        <v>2023</v>
      </c>
      <c r="Q6057">
        <v>11</v>
      </c>
      <c r="R6057" t="s">
        <v>92</v>
      </c>
      <c r="S6057">
        <v>4</v>
      </c>
      <c r="T6057">
        <v>48</v>
      </c>
      <c r="U6057">
        <v>5</v>
      </c>
      <c r="V6057">
        <v>2</v>
      </c>
      <c r="W6057" t="s">
        <v>76</v>
      </c>
      <c r="X6057" t="s">
        <v>47</v>
      </c>
      <c r="Y6057">
        <v>81144</v>
      </c>
      <c r="Z6057">
        <v>0.13</v>
      </c>
    </row>
    <row r="6058" spans="1:26" x14ac:dyDescent="0.25">
      <c r="A6058" t="s">
        <v>8025</v>
      </c>
      <c r="B6058" s="1">
        <v>44929</v>
      </c>
      <c r="C6058" t="s">
        <v>1852</v>
      </c>
      <c r="D6058" t="s">
        <v>63</v>
      </c>
      <c r="E6058" t="s">
        <v>58</v>
      </c>
      <c r="F6058" t="s">
        <v>41</v>
      </c>
      <c r="G6058" t="s">
        <v>116</v>
      </c>
      <c r="H6058">
        <v>5</v>
      </c>
      <c r="I6058">
        <v>4170</v>
      </c>
      <c r="J6058">
        <v>11</v>
      </c>
      <c r="K6058">
        <v>18556.5</v>
      </c>
      <c r="L6058">
        <v>3601.35</v>
      </c>
      <c r="M6058" t="s">
        <v>43</v>
      </c>
      <c r="N6058" t="s">
        <v>66</v>
      </c>
      <c r="O6058">
        <v>5</v>
      </c>
      <c r="P6058">
        <v>2023</v>
      </c>
      <c r="Q6058">
        <v>1</v>
      </c>
      <c r="R6058" t="s">
        <v>34</v>
      </c>
      <c r="S6058">
        <v>1</v>
      </c>
      <c r="T6058">
        <v>1</v>
      </c>
      <c r="U6058">
        <v>1</v>
      </c>
      <c r="V6058">
        <v>2</v>
      </c>
      <c r="W6058" t="s">
        <v>76</v>
      </c>
      <c r="X6058" t="s">
        <v>47</v>
      </c>
      <c r="Y6058">
        <v>229350</v>
      </c>
      <c r="Z6058">
        <v>0.19</v>
      </c>
    </row>
    <row r="6059" spans="1:26" x14ac:dyDescent="0.25">
      <c r="A6059" t="s">
        <v>8026</v>
      </c>
      <c r="B6059" s="1">
        <v>44979</v>
      </c>
      <c r="C6059" t="s">
        <v>4096</v>
      </c>
      <c r="D6059" t="s">
        <v>63</v>
      </c>
      <c r="E6059" t="s">
        <v>51</v>
      </c>
      <c r="F6059" t="s">
        <v>30</v>
      </c>
      <c r="G6059" t="s">
        <v>86</v>
      </c>
      <c r="H6059">
        <v>1</v>
      </c>
      <c r="I6059">
        <v>1580</v>
      </c>
      <c r="J6059">
        <v>23</v>
      </c>
      <c r="K6059">
        <v>1216.5999999999999</v>
      </c>
      <c r="L6059">
        <v>228.22</v>
      </c>
      <c r="M6059" t="s">
        <v>43</v>
      </c>
      <c r="N6059" t="s">
        <v>66</v>
      </c>
      <c r="O6059">
        <v>7</v>
      </c>
      <c r="P6059">
        <v>2023</v>
      </c>
      <c r="Q6059">
        <v>2</v>
      </c>
      <c r="R6059" t="s">
        <v>67</v>
      </c>
      <c r="S6059">
        <v>1</v>
      </c>
      <c r="T6059">
        <v>8</v>
      </c>
      <c r="U6059">
        <v>4</v>
      </c>
      <c r="V6059">
        <v>3</v>
      </c>
      <c r="W6059" t="s">
        <v>83</v>
      </c>
      <c r="X6059" t="s">
        <v>47</v>
      </c>
      <c r="Y6059">
        <v>36340</v>
      </c>
      <c r="Z6059">
        <v>0.19</v>
      </c>
    </row>
    <row r="6060" spans="1:26" x14ac:dyDescent="0.25">
      <c r="A6060" t="s">
        <v>8027</v>
      </c>
      <c r="B6060" s="1">
        <v>44941</v>
      </c>
      <c r="C6060" t="s">
        <v>139</v>
      </c>
      <c r="D6060" t="s">
        <v>39</v>
      </c>
      <c r="E6060" t="s">
        <v>51</v>
      </c>
      <c r="F6060" t="s">
        <v>41</v>
      </c>
      <c r="G6060" t="s">
        <v>42</v>
      </c>
      <c r="H6060">
        <v>1</v>
      </c>
      <c r="I6060">
        <v>1819</v>
      </c>
      <c r="J6060">
        <v>8</v>
      </c>
      <c r="K6060">
        <v>1673.48</v>
      </c>
      <c r="L6060">
        <v>226.46</v>
      </c>
      <c r="M6060" t="s">
        <v>65</v>
      </c>
      <c r="N6060" t="s">
        <v>44</v>
      </c>
      <c r="O6060">
        <v>7</v>
      </c>
      <c r="P6060">
        <v>2023</v>
      </c>
      <c r="Q6060">
        <v>1</v>
      </c>
      <c r="R6060" t="s">
        <v>34</v>
      </c>
      <c r="S6060">
        <v>1</v>
      </c>
      <c r="T6060">
        <v>3</v>
      </c>
      <c r="U6060">
        <v>3</v>
      </c>
      <c r="V6060">
        <v>0</v>
      </c>
      <c r="W6060" t="s">
        <v>55</v>
      </c>
      <c r="X6060" t="s">
        <v>36</v>
      </c>
      <c r="Y6060">
        <v>14552</v>
      </c>
      <c r="Z6060">
        <v>0.14000000000000001</v>
      </c>
    </row>
    <row r="6061" spans="1:26" x14ac:dyDescent="0.25">
      <c r="A6061" t="s">
        <v>8028</v>
      </c>
      <c r="B6061" s="1">
        <v>45230</v>
      </c>
      <c r="C6061" t="s">
        <v>1888</v>
      </c>
      <c r="D6061" t="s">
        <v>63</v>
      </c>
      <c r="E6061" t="s">
        <v>40</v>
      </c>
      <c r="F6061" t="s">
        <v>41</v>
      </c>
      <c r="G6061" t="s">
        <v>59</v>
      </c>
      <c r="H6061">
        <v>9</v>
      </c>
      <c r="I6061">
        <v>2163</v>
      </c>
      <c r="J6061">
        <v>5</v>
      </c>
      <c r="K6061">
        <v>18493.650000000001</v>
      </c>
      <c r="L6061">
        <v>3455.76</v>
      </c>
      <c r="M6061" t="s">
        <v>43</v>
      </c>
      <c r="N6061" t="s">
        <v>66</v>
      </c>
      <c r="O6061">
        <v>4</v>
      </c>
      <c r="P6061">
        <v>2023</v>
      </c>
      <c r="Q6061">
        <v>10</v>
      </c>
      <c r="R6061" t="s">
        <v>45</v>
      </c>
      <c r="S6061">
        <v>4</v>
      </c>
      <c r="T6061">
        <v>44</v>
      </c>
      <c r="U6061">
        <v>5</v>
      </c>
      <c r="V6061">
        <v>2</v>
      </c>
      <c r="W6061" t="s">
        <v>76</v>
      </c>
      <c r="X6061" t="s">
        <v>47</v>
      </c>
      <c r="Y6061">
        <v>97335</v>
      </c>
      <c r="Z6061">
        <v>0.19</v>
      </c>
    </row>
    <row r="6062" spans="1:26" x14ac:dyDescent="0.25">
      <c r="A6062" t="s">
        <v>8029</v>
      </c>
      <c r="B6062" s="1">
        <v>45015</v>
      </c>
      <c r="C6062" t="s">
        <v>915</v>
      </c>
      <c r="D6062" t="s">
        <v>50</v>
      </c>
      <c r="E6062" t="s">
        <v>51</v>
      </c>
      <c r="F6062" t="s">
        <v>52</v>
      </c>
      <c r="G6062" t="s">
        <v>79</v>
      </c>
      <c r="H6062">
        <v>2</v>
      </c>
      <c r="I6062">
        <v>2236</v>
      </c>
      <c r="J6062">
        <v>15</v>
      </c>
      <c r="K6062">
        <v>3801.2</v>
      </c>
      <c r="L6062">
        <v>441</v>
      </c>
      <c r="M6062" t="s">
        <v>65</v>
      </c>
      <c r="N6062" t="s">
        <v>66</v>
      </c>
      <c r="O6062">
        <v>5</v>
      </c>
      <c r="P6062">
        <v>2023</v>
      </c>
      <c r="Q6062">
        <v>3</v>
      </c>
      <c r="R6062" t="s">
        <v>105</v>
      </c>
      <c r="S6062">
        <v>1</v>
      </c>
      <c r="T6062">
        <v>13</v>
      </c>
      <c r="U6062">
        <v>5</v>
      </c>
      <c r="V6062">
        <v>4</v>
      </c>
      <c r="W6062" t="s">
        <v>73</v>
      </c>
      <c r="X6062" t="s">
        <v>47</v>
      </c>
      <c r="Y6062">
        <v>67080</v>
      </c>
      <c r="Z6062">
        <v>0.12</v>
      </c>
    </row>
    <row r="6063" spans="1:26" x14ac:dyDescent="0.25">
      <c r="A6063" t="s">
        <v>8030</v>
      </c>
      <c r="B6063" s="1">
        <v>45258</v>
      </c>
      <c r="C6063" t="s">
        <v>189</v>
      </c>
      <c r="D6063" t="s">
        <v>63</v>
      </c>
      <c r="E6063" t="s">
        <v>29</v>
      </c>
      <c r="F6063" t="s">
        <v>52</v>
      </c>
      <c r="G6063" t="s">
        <v>79</v>
      </c>
      <c r="H6063">
        <v>5</v>
      </c>
      <c r="I6063">
        <v>2359</v>
      </c>
      <c r="J6063">
        <v>1</v>
      </c>
      <c r="K6063">
        <v>11677.05</v>
      </c>
      <c r="L6063">
        <v>1539.88</v>
      </c>
      <c r="M6063" t="s">
        <v>32</v>
      </c>
      <c r="N6063" t="s">
        <v>66</v>
      </c>
      <c r="O6063">
        <v>6</v>
      </c>
      <c r="P6063">
        <v>2023</v>
      </c>
      <c r="Q6063">
        <v>11</v>
      </c>
      <c r="R6063" t="s">
        <v>92</v>
      </c>
      <c r="S6063">
        <v>4</v>
      </c>
      <c r="T6063">
        <v>48</v>
      </c>
      <c r="U6063">
        <v>5</v>
      </c>
      <c r="V6063">
        <v>2</v>
      </c>
      <c r="W6063" t="s">
        <v>76</v>
      </c>
      <c r="X6063" t="s">
        <v>47</v>
      </c>
      <c r="Y6063">
        <v>11795</v>
      </c>
      <c r="Z6063">
        <v>0.13</v>
      </c>
    </row>
    <row r="6064" spans="1:26" x14ac:dyDescent="0.25">
      <c r="A6064" t="s">
        <v>8031</v>
      </c>
      <c r="B6064" s="1">
        <v>45235</v>
      </c>
      <c r="C6064" t="s">
        <v>1817</v>
      </c>
      <c r="D6064" t="s">
        <v>28</v>
      </c>
      <c r="E6064" t="s">
        <v>51</v>
      </c>
      <c r="F6064" t="s">
        <v>52</v>
      </c>
      <c r="G6064" t="s">
        <v>79</v>
      </c>
      <c r="H6064">
        <v>1</v>
      </c>
      <c r="I6064">
        <v>1894</v>
      </c>
      <c r="J6064">
        <v>29</v>
      </c>
      <c r="K6064">
        <v>1344.74</v>
      </c>
      <c r="L6064">
        <v>228.3</v>
      </c>
      <c r="M6064" t="s">
        <v>43</v>
      </c>
      <c r="N6064" t="s">
        <v>33</v>
      </c>
      <c r="O6064">
        <v>4</v>
      </c>
      <c r="P6064">
        <v>2023</v>
      </c>
      <c r="Q6064">
        <v>11</v>
      </c>
      <c r="R6064" t="s">
        <v>92</v>
      </c>
      <c r="S6064">
        <v>4</v>
      </c>
      <c r="T6064">
        <v>45</v>
      </c>
      <c r="U6064">
        <v>2</v>
      </c>
      <c r="V6064">
        <v>0</v>
      </c>
      <c r="W6064" t="s">
        <v>55</v>
      </c>
      <c r="X6064" t="s">
        <v>36</v>
      </c>
      <c r="Y6064">
        <v>54926</v>
      </c>
      <c r="Z6064">
        <v>0.17</v>
      </c>
    </row>
    <row r="6065" spans="1:26" x14ac:dyDescent="0.25">
      <c r="A6065" t="s">
        <v>8032</v>
      </c>
      <c r="B6065" s="1">
        <v>44981</v>
      </c>
      <c r="C6065" t="s">
        <v>1819</v>
      </c>
      <c r="D6065" t="s">
        <v>39</v>
      </c>
      <c r="E6065" t="s">
        <v>29</v>
      </c>
      <c r="F6065" t="s">
        <v>30</v>
      </c>
      <c r="G6065" t="s">
        <v>31</v>
      </c>
      <c r="H6065">
        <v>2</v>
      </c>
      <c r="I6065">
        <v>1131</v>
      </c>
      <c r="J6065">
        <v>26</v>
      </c>
      <c r="K6065">
        <v>1673.88</v>
      </c>
      <c r="L6065">
        <v>120.9</v>
      </c>
      <c r="M6065" t="s">
        <v>32</v>
      </c>
      <c r="N6065" t="s">
        <v>44</v>
      </c>
      <c r="O6065">
        <v>2</v>
      </c>
      <c r="P6065">
        <v>2023</v>
      </c>
      <c r="Q6065">
        <v>2</v>
      </c>
      <c r="R6065" t="s">
        <v>67</v>
      </c>
      <c r="S6065">
        <v>1</v>
      </c>
      <c r="T6065">
        <v>8</v>
      </c>
      <c r="U6065">
        <v>4</v>
      </c>
      <c r="V6065">
        <v>5</v>
      </c>
      <c r="W6065" t="s">
        <v>46</v>
      </c>
      <c r="X6065" t="s">
        <v>47</v>
      </c>
      <c r="Y6065">
        <v>58812</v>
      </c>
      <c r="Z6065">
        <v>7.0000000000000007E-2</v>
      </c>
    </row>
    <row r="6066" spans="1:26" x14ac:dyDescent="0.25">
      <c r="A6066" t="s">
        <v>8033</v>
      </c>
      <c r="B6066" s="1">
        <v>45151</v>
      </c>
      <c r="C6066" t="s">
        <v>2994</v>
      </c>
      <c r="D6066" t="s">
        <v>63</v>
      </c>
      <c r="E6066" t="s">
        <v>40</v>
      </c>
      <c r="F6066" t="s">
        <v>41</v>
      </c>
      <c r="G6066" t="s">
        <v>116</v>
      </c>
      <c r="H6066">
        <v>3</v>
      </c>
      <c r="I6066">
        <v>1259</v>
      </c>
      <c r="J6066">
        <v>23</v>
      </c>
      <c r="K6066">
        <v>2908.29</v>
      </c>
      <c r="L6066">
        <v>528.63</v>
      </c>
      <c r="M6066" t="s">
        <v>32</v>
      </c>
      <c r="N6066" t="s">
        <v>33</v>
      </c>
      <c r="O6066">
        <v>4</v>
      </c>
      <c r="P6066">
        <v>2023</v>
      </c>
      <c r="Q6066">
        <v>8</v>
      </c>
      <c r="R6066" t="s">
        <v>72</v>
      </c>
      <c r="S6066">
        <v>3</v>
      </c>
      <c r="T6066">
        <v>33</v>
      </c>
      <c r="U6066">
        <v>3</v>
      </c>
      <c r="V6066">
        <v>0</v>
      </c>
      <c r="W6066" t="s">
        <v>55</v>
      </c>
      <c r="X6066" t="s">
        <v>36</v>
      </c>
      <c r="Y6066">
        <v>86871</v>
      </c>
      <c r="Z6066">
        <v>0.18</v>
      </c>
    </row>
    <row r="6067" spans="1:26" x14ac:dyDescent="0.25">
      <c r="A6067" t="s">
        <v>8034</v>
      </c>
      <c r="B6067" s="1">
        <v>45168</v>
      </c>
      <c r="C6067" t="s">
        <v>4121</v>
      </c>
      <c r="D6067" t="s">
        <v>63</v>
      </c>
      <c r="E6067" t="s">
        <v>51</v>
      </c>
      <c r="F6067" t="s">
        <v>52</v>
      </c>
      <c r="G6067" t="s">
        <v>91</v>
      </c>
      <c r="H6067">
        <v>9</v>
      </c>
      <c r="I6067">
        <v>1671</v>
      </c>
      <c r="J6067">
        <v>7</v>
      </c>
      <c r="K6067">
        <v>13986.27</v>
      </c>
      <c r="L6067">
        <v>1590.49</v>
      </c>
      <c r="M6067" t="s">
        <v>32</v>
      </c>
      <c r="N6067" t="s">
        <v>44</v>
      </c>
      <c r="O6067">
        <v>7</v>
      </c>
      <c r="P6067">
        <v>2023</v>
      </c>
      <c r="Q6067">
        <v>8</v>
      </c>
      <c r="R6067" t="s">
        <v>72</v>
      </c>
      <c r="S6067">
        <v>3</v>
      </c>
      <c r="T6067">
        <v>35</v>
      </c>
      <c r="U6067">
        <v>5</v>
      </c>
      <c r="V6067">
        <v>3</v>
      </c>
      <c r="W6067" t="s">
        <v>83</v>
      </c>
      <c r="X6067" t="s">
        <v>47</v>
      </c>
      <c r="Y6067">
        <v>105273</v>
      </c>
      <c r="Z6067">
        <v>0.11</v>
      </c>
    </row>
    <row r="6068" spans="1:26" x14ac:dyDescent="0.25">
      <c r="A6068" t="s">
        <v>8035</v>
      </c>
      <c r="B6068" s="1">
        <v>45190</v>
      </c>
      <c r="C6068" t="s">
        <v>4657</v>
      </c>
      <c r="D6068" t="s">
        <v>50</v>
      </c>
      <c r="E6068" t="s">
        <v>58</v>
      </c>
      <c r="F6068" t="s">
        <v>30</v>
      </c>
      <c r="G6068" t="s">
        <v>64</v>
      </c>
      <c r="H6068">
        <v>2</v>
      </c>
      <c r="I6068">
        <v>2831</v>
      </c>
      <c r="J6068">
        <v>7</v>
      </c>
      <c r="K6068">
        <v>5265.66</v>
      </c>
      <c r="L6068">
        <v>540.21</v>
      </c>
      <c r="M6068" t="s">
        <v>43</v>
      </c>
      <c r="N6068" t="s">
        <v>44</v>
      </c>
      <c r="O6068">
        <v>6</v>
      </c>
      <c r="P6068">
        <v>2023</v>
      </c>
      <c r="Q6068">
        <v>9</v>
      </c>
      <c r="R6068" t="s">
        <v>80</v>
      </c>
      <c r="S6068">
        <v>3</v>
      </c>
      <c r="T6068">
        <v>38</v>
      </c>
      <c r="U6068">
        <v>4</v>
      </c>
      <c r="V6068">
        <v>4</v>
      </c>
      <c r="W6068" t="s">
        <v>73</v>
      </c>
      <c r="X6068" t="s">
        <v>47</v>
      </c>
      <c r="Y6068">
        <v>39634</v>
      </c>
      <c r="Z6068">
        <v>0.1</v>
      </c>
    </row>
    <row r="6069" spans="1:26" x14ac:dyDescent="0.25">
      <c r="A6069" t="s">
        <v>8036</v>
      </c>
      <c r="B6069" s="1">
        <v>45052</v>
      </c>
      <c r="C6069" t="s">
        <v>3631</v>
      </c>
      <c r="D6069" t="s">
        <v>28</v>
      </c>
      <c r="E6069" t="s">
        <v>40</v>
      </c>
      <c r="F6069" t="s">
        <v>52</v>
      </c>
      <c r="G6069" t="s">
        <v>53</v>
      </c>
      <c r="H6069">
        <v>1</v>
      </c>
      <c r="I6069">
        <v>4490</v>
      </c>
      <c r="J6069">
        <v>25</v>
      </c>
      <c r="K6069">
        <v>3367.5</v>
      </c>
      <c r="L6069">
        <v>474.75</v>
      </c>
      <c r="M6069" t="s">
        <v>65</v>
      </c>
      <c r="N6069" t="s">
        <v>66</v>
      </c>
      <c r="O6069">
        <v>7</v>
      </c>
      <c r="P6069">
        <v>2023</v>
      </c>
      <c r="Q6069">
        <v>5</v>
      </c>
      <c r="R6069" t="s">
        <v>238</v>
      </c>
      <c r="S6069">
        <v>2</v>
      </c>
      <c r="T6069">
        <v>18</v>
      </c>
      <c r="U6069">
        <v>1</v>
      </c>
      <c r="V6069">
        <v>6</v>
      </c>
      <c r="W6069" t="s">
        <v>35</v>
      </c>
      <c r="X6069" t="s">
        <v>36</v>
      </c>
      <c r="Y6069">
        <v>112250</v>
      </c>
      <c r="Z6069">
        <v>0.14000000000000001</v>
      </c>
    </row>
    <row r="6070" spans="1:26" x14ac:dyDescent="0.25">
      <c r="A6070" t="s">
        <v>8037</v>
      </c>
      <c r="B6070" s="1">
        <v>45112</v>
      </c>
      <c r="C6070" t="s">
        <v>1934</v>
      </c>
      <c r="D6070" t="s">
        <v>28</v>
      </c>
      <c r="E6070" t="s">
        <v>51</v>
      </c>
      <c r="F6070" t="s">
        <v>52</v>
      </c>
      <c r="G6070" t="s">
        <v>91</v>
      </c>
      <c r="H6070">
        <v>5</v>
      </c>
      <c r="I6070">
        <v>3429</v>
      </c>
      <c r="J6070">
        <v>1</v>
      </c>
      <c r="K6070">
        <v>16973.55</v>
      </c>
      <c r="L6070">
        <v>3050.49</v>
      </c>
      <c r="M6070" t="s">
        <v>65</v>
      </c>
      <c r="N6070" t="s">
        <v>44</v>
      </c>
      <c r="O6070">
        <v>5</v>
      </c>
      <c r="P6070">
        <v>2023</v>
      </c>
      <c r="Q6070">
        <v>7</v>
      </c>
      <c r="R6070" t="s">
        <v>125</v>
      </c>
      <c r="S6070">
        <v>3</v>
      </c>
      <c r="T6070">
        <v>27</v>
      </c>
      <c r="U6070">
        <v>2</v>
      </c>
      <c r="V6070">
        <v>3</v>
      </c>
      <c r="W6070" t="s">
        <v>83</v>
      </c>
      <c r="X6070" t="s">
        <v>47</v>
      </c>
      <c r="Y6070">
        <v>17145</v>
      </c>
      <c r="Z6070">
        <v>0.18</v>
      </c>
    </row>
    <row r="6071" spans="1:26" x14ac:dyDescent="0.25">
      <c r="A6071" t="s">
        <v>8038</v>
      </c>
      <c r="B6071" s="1">
        <v>45183</v>
      </c>
      <c r="C6071" t="s">
        <v>985</v>
      </c>
      <c r="D6071" t="s">
        <v>50</v>
      </c>
      <c r="E6071" t="s">
        <v>29</v>
      </c>
      <c r="F6071" t="s">
        <v>41</v>
      </c>
      <c r="G6071" t="s">
        <v>116</v>
      </c>
      <c r="H6071">
        <v>2</v>
      </c>
      <c r="I6071">
        <v>539</v>
      </c>
      <c r="J6071">
        <v>0</v>
      </c>
      <c r="K6071">
        <v>1078</v>
      </c>
      <c r="L6071">
        <v>201.43</v>
      </c>
      <c r="M6071" t="s">
        <v>65</v>
      </c>
      <c r="N6071" t="s">
        <v>66</v>
      </c>
      <c r="O6071">
        <v>3</v>
      </c>
      <c r="P6071">
        <v>2023</v>
      </c>
      <c r="Q6071">
        <v>9</v>
      </c>
      <c r="R6071" t="s">
        <v>80</v>
      </c>
      <c r="S6071">
        <v>3</v>
      </c>
      <c r="T6071">
        <v>37</v>
      </c>
      <c r="U6071">
        <v>3</v>
      </c>
      <c r="V6071">
        <v>4</v>
      </c>
      <c r="W6071" t="s">
        <v>73</v>
      </c>
      <c r="X6071" t="s">
        <v>47</v>
      </c>
      <c r="Y6071">
        <v>0</v>
      </c>
      <c r="Z6071">
        <v>0.19</v>
      </c>
    </row>
    <row r="6072" spans="1:26" x14ac:dyDescent="0.25">
      <c r="A6072" t="s">
        <v>8039</v>
      </c>
      <c r="B6072" s="1">
        <v>44977</v>
      </c>
      <c r="C6072" t="s">
        <v>246</v>
      </c>
      <c r="D6072" t="s">
        <v>28</v>
      </c>
      <c r="E6072" t="s">
        <v>40</v>
      </c>
      <c r="F6072" t="s">
        <v>30</v>
      </c>
      <c r="G6072" t="s">
        <v>64</v>
      </c>
      <c r="H6072">
        <v>2</v>
      </c>
      <c r="I6072">
        <v>2111</v>
      </c>
      <c r="J6072">
        <v>20</v>
      </c>
      <c r="K6072">
        <v>3377.6</v>
      </c>
      <c r="L6072">
        <v>663.98</v>
      </c>
      <c r="M6072" t="s">
        <v>65</v>
      </c>
      <c r="N6072" t="s">
        <v>66</v>
      </c>
      <c r="O6072">
        <v>3</v>
      </c>
      <c r="P6072">
        <v>2023</v>
      </c>
      <c r="Q6072">
        <v>2</v>
      </c>
      <c r="R6072" t="s">
        <v>67</v>
      </c>
      <c r="S6072">
        <v>1</v>
      </c>
      <c r="T6072">
        <v>8</v>
      </c>
      <c r="U6072">
        <v>4</v>
      </c>
      <c r="V6072">
        <v>1</v>
      </c>
      <c r="W6072" t="s">
        <v>60</v>
      </c>
      <c r="X6072" t="s">
        <v>47</v>
      </c>
      <c r="Y6072">
        <v>84440</v>
      </c>
      <c r="Z6072">
        <v>0.2</v>
      </c>
    </row>
    <row r="6073" spans="1:26" x14ac:dyDescent="0.25">
      <c r="A6073" t="s">
        <v>8040</v>
      </c>
      <c r="B6073" s="1">
        <v>44937</v>
      </c>
      <c r="C6073" t="s">
        <v>1931</v>
      </c>
      <c r="D6073" t="s">
        <v>63</v>
      </c>
      <c r="E6073" t="s">
        <v>29</v>
      </c>
      <c r="F6073" t="s">
        <v>41</v>
      </c>
      <c r="G6073" t="s">
        <v>116</v>
      </c>
      <c r="H6073">
        <v>4</v>
      </c>
      <c r="I6073">
        <v>2719</v>
      </c>
      <c r="J6073">
        <v>9</v>
      </c>
      <c r="K6073">
        <v>9897.16</v>
      </c>
      <c r="L6073">
        <v>908.8</v>
      </c>
      <c r="M6073" t="s">
        <v>43</v>
      </c>
      <c r="N6073" t="s">
        <v>33</v>
      </c>
      <c r="O6073">
        <v>1</v>
      </c>
      <c r="P6073">
        <v>2023</v>
      </c>
      <c r="Q6073">
        <v>1</v>
      </c>
      <c r="R6073" t="s">
        <v>34</v>
      </c>
      <c r="S6073">
        <v>1</v>
      </c>
      <c r="T6073">
        <v>2</v>
      </c>
      <c r="U6073">
        <v>2</v>
      </c>
      <c r="V6073">
        <v>3</v>
      </c>
      <c r="W6073" t="s">
        <v>83</v>
      </c>
      <c r="X6073" t="s">
        <v>47</v>
      </c>
      <c r="Y6073">
        <v>97884</v>
      </c>
      <c r="Z6073">
        <v>0.09</v>
      </c>
    </row>
    <row r="6074" spans="1:26" x14ac:dyDescent="0.25">
      <c r="A6074" t="s">
        <v>8041</v>
      </c>
      <c r="B6074" s="1">
        <v>45178</v>
      </c>
      <c r="C6074" t="s">
        <v>254</v>
      </c>
      <c r="D6074" t="s">
        <v>28</v>
      </c>
      <c r="E6074" t="s">
        <v>29</v>
      </c>
      <c r="F6074" t="s">
        <v>52</v>
      </c>
      <c r="G6074" t="s">
        <v>91</v>
      </c>
      <c r="H6074">
        <v>8</v>
      </c>
      <c r="I6074">
        <v>2838</v>
      </c>
      <c r="J6074">
        <v>17</v>
      </c>
      <c r="K6074">
        <v>18844.32</v>
      </c>
      <c r="L6074">
        <v>3660.89</v>
      </c>
      <c r="M6074" t="s">
        <v>65</v>
      </c>
      <c r="N6074" t="s">
        <v>33</v>
      </c>
      <c r="O6074">
        <v>6</v>
      </c>
      <c r="P6074">
        <v>2023</v>
      </c>
      <c r="Q6074">
        <v>9</v>
      </c>
      <c r="R6074" t="s">
        <v>80</v>
      </c>
      <c r="S6074">
        <v>3</v>
      </c>
      <c r="T6074">
        <v>36</v>
      </c>
      <c r="U6074">
        <v>2</v>
      </c>
      <c r="V6074">
        <v>6</v>
      </c>
      <c r="W6074" t="s">
        <v>35</v>
      </c>
      <c r="X6074" t="s">
        <v>36</v>
      </c>
      <c r="Y6074">
        <v>385968</v>
      </c>
      <c r="Z6074">
        <v>0.19</v>
      </c>
    </row>
    <row r="6075" spans="1:26" x14ac:dyDescent="0.25">
      <c r="A6075" t="s">
        <v>8042</v>
      </c>
      <c r="B6075" s="1">
        <v>45114</v>
      </c>
      <c r="C6075" t="s">
        <v>3762</v>
      </c>
      <c r="D6075" t="s">
        <v>63</v>
      </c>
      <c r="E6075" t="s">
        <v>58</v>
      </c>
      <c r="F6075" t="s">
        <v>30</v>
      </c>
      <c r="G6075" t="s">
        <v>31</v>
      </c>
      <c r="H6075">
        <v>2</v>
      </c>
      <c r="I6075">
        <v>2277</v>
      </c>
      <c r="J6075">
        <v>29</v>
      </c>
      <c r="K6075">
        <v>3233.34</v>
      </c>
      <c r="L6075">
        <v>508.64</v>
      </c>
      <c r="M6075" t="s">
        <v>43</v>
      </c>
      <c r="N6075" t="s">
        <v>66</v>
      </c>
      <c r="O6075">
        <v>1</v>
      </c>
      <c r="P6075">
        <v>2023</v>
      </c>
      <c r="Q6075">
        <v>7</v>
      </c>
      <c r="R6075" t="s">
        <v>125</v>
      </c>
      <c r="S6075">
        <v>3</v>
      </c>
      <c r="T6075">
        <v>27</v>
      </c>
      <c r="U6075">
        <v>2</v>
      </c>
      <c r="V6075">
        <v>5</v>
      </c>
      <c r="W6075" t="s">
        <v>46</v>
      </c>
      <c r="X6075" t="s">
        <v>47</v>
      </c>
      <c r="Y6075">
        <v>132066</v>
      </c>
      <c r="Z6075">
        <v>0.16</v>
      </c>
    </row>
    <row r="6076" spans="1:26" x14ac:dyDescent="0.25">
      <c r="A6076" t="s">
        <v>8043</v>
      </c>
      <c r="B6076" s="1">
        <v>45190</v>
      </c>
      <c r="C6076" t="s">
        <v>882</v>
      </c>
      <c r="D6076" t="s">
        <v>28</v>
      </c>
      <c r="E6076" t="s">
        <v>58</v>
      </c>
      <c r="F6076" t="s">
        <v>41</v>
      </c>
      <c r="G6076" t="s">
        <v>42</v>
      </c>
      <c r="H6076">
        <v>2</v>
      </c>
      <c r="I6076">
        <v>289</v>
      </c>
      <c r="J6076">
        <v>25</v>
      </c>
      <c r="K6076">
        <v>433.5</v>
      </c>
      <c r="L6076">
        <v>85.01</v>
      </c>
      <c r="M6076" t="s">
        <v>65</v>
      </c>
      <c r="N6076" t="s">
        <v>33</v>
      </c>
      <c r="O6076">
        <v>5</v>
      </c>
      <c r="P6076">
        <v>2023</v>
      </c>
      <c r="Q6076">
        <v>9</v>
      </c>
      <c r="R6076" t="s">
        <v>80</v>
      </c>
      <c r="S6076">
        <v>3</v>
      </c>
      <c r="T6076">
        <v>38</v>
      </c>
      <c r="U6076">
        <v>4</v>
      </c>
      <c r="V6076">
        <v>4</v>
      </c>
      <c r="W6076" t="s">
        <v>73</v>
      </c>
      <c r="X6076" t="s">
        <v>47</v>
      </c>
      <c r="Y6076">
        <v>14450</v>
      </c>
      <c r="Z6076">
        <v>0.2</v>
      </c>
    </row>
    <row r="6077" spans="1:26" x14ac:dyDescent="0.25">
      <c r="A6077" t="s">
        <v>8044</v>
      </c>
      <c r="B6077" s="1">
        <v>45136</v>
      </c>
      <c r="C6077" t="s">
        <v>828</v>
      </c>
      <c r="D6077" t="s">
        <v>39</v>
      </c>
      <c r="E6077" t="s">
        <v>40</v>
      </c>
      <c r="F6077" t="s">
        <v>52</v>
      </c>
      <c r="G6077" t="s">
        <v>91</v>
      </c>
      <c r="H6077">
        <v>9</v>
      </c>
      <c r="I6077">
        <v>3628</v>
      </c>
      <c r="J6077">
        <v>12</v>
      </c>
      <c r="K6077">
        <v>28733.759999999998</v>
      </c>
      <c r="L6077">
        <v>3014.28</v>
      </c>
      <c r="M6077" t="s">
        <v>43</v>
      </c>
      <c r="N6077" t="s">
        <v>33</v>
      </c>
      <c r="O6077">
        <v>7</v>
      </c>
      <c r="P6077">
        <v>2023</v>
      </c>
      <c r="Q6077">
        <v>7</v>
      </c>
      <c r="R6077" t="s">
        <v>125</v>
      </c>
      <c r="S6077">
        <v>3</v>
      </c>
      <c r="T6077">
        <v>30</v>
      </c>
      <c r="U6077">
        <v>5</v>
      </c>
      <c r="V6077">
        <v>6</v>
      </c>
      <c r="W6077" t="s">
        <v>35</v>
      </c>
      <c r="X6077" t="s">
        <v>36</v>
      </c>
      <c r="Y6077">
        <v>391824</v>
      </c>
      <c r="Z6077">
        <v>0.1</v>
      </c>
    </row>
    <row r="6078" spans="1:26" x14ac:dyDescent="0.25">
      <c r="A6078" t="s">
        <v>8045</v>
      </c>
      <c r="B6078" s="1">
        <v>45068</v>
      </c>
      <c r="C6078" t="s">
        <v>7502</v>
      </c>
      <c r="D6078" t="s">
        <v>28</v>
      </c>
      <c r="E6078" t="s">
        <v>40</v>
      </c>
      <c r="F6078" t="s">
        <v>41</v>
      </c>
      <c r="G6078" t="s">
        <v>59</v>
      </c>
      <c r="H6078">
        <v>2</v>
      </c>
      <c r="I6078">
        <v>4732</v>
      </c>
      <c r="J6078">
        <v>22</v>
      </c>
      <c r="K6078">
        <v>7381.92</v>
      </c>
      <c r="L6078">
        <v>484.86</v>
      </c>
      <c r="M6078" t="s">
        <v>43</v>
      </c>
      <c r="N6078" t="s">
        <v>33</v>
      </c>
      <c r="O6078">
        <v>7</v>
      </c>
      <c r="P6078">
        <v>2023</v>
      </c>
      <c r="Q6078">
        <v>5</v>
      </c>
      <c r="R6078" t="s">
        <v>238</v>
      </c>
      <c r="S6078">
        <v>2</v>
      </c>
      <c r="T6078">
        <v>21</v>
      </c>
      <c r="U6078">
        <v>4</v>
      </c>
      <c r="V6078">
        <v>1</v>
      </c>
      <c r="W6078" t="s">
        <v>60</v>
      </c>
      <c r="X6078" t="s">
        <v>47</v>
      </c>
      <c r="Y6078">
        <v>208208</v>
      </c>
      <c r="Z6078">
        <v>7.0000000000000007E-2</v>
      </c>
    </row>
    <row r="6079" spans="1:26" x14ac:dyDescent="0.25">
      <c r="A6079" t="s">
        <v>8046</v>
      </c>
      <c r="B6079" s="1">
        <v>45263</v>
      </c>
      <c r="C6079" t="s">
        <v>5345</v>
      </c>
      <c r="D6079" t="s">
        <v>50</v>
      </c>
      <c r="E6079" t="s">
        <v>58</v>
      </c>
      <c r="F6079" t="s">
        <v>52</v>
      </c>
      <c r="G6079" t="s">
        <v>53</v>
      </c>
      <c r="H6079">
        <v>8</v>
      </c>
      <c r="I6079">
        <v>3885</v>
      </c>
      <c r="J6079">
        <v>3</v>
      </c>
      <c r="K6079">
        <v>30147.599999999999</v>
      </c>
      <c r="L6079">
        <v>3915.41</v>
      </c>
      <c r="M6079" t="s">
        <v>65</v>
      </c>
      <c r="N6079" t="s">
        <v>33</v>
      </c>
      <c r="O6079">
        <v>5</v>
      </c>
      <c r="P6079">
        <v>2023</v>
      </c>
      <c r="Q6079">
        <v>12</v>
      </c>
      <c r="R6079" t="s">
        <v>54</v>
      </c>
      <c r="S6079">
        <v>4</v>
      </c>
      <c r="T6079">
        <v>49</v>
      </c>
      <c r="U6079">
        <v>2</v>
      </c>
      <c r="V6079">
        <v>0</v>
      </c>
      <c r="W6079" t="s">
        <v>55</v>
      </c>
      <c r="X6079" t="s">
        <v>36</v>
      </c>
      <c r="Y6079">
        <v>93240</v>
      </c>
      <c r="Z6079">
        <v>0.13</v>
      </c>
    </row>
    <row r="6080" spans="1:26" x14ac:dyDescent="0.25">
      <c r="A6080" t="s">
        <v>8047</v>
      </c>
      <c r="B6080" s="1">
        <v>44941</v>
      </c>
      <c r="C6080" t="s">
        <v>244</v>
      </c>
      <c r="D6080" t="s">
        <v>28</v>
      </c>
      <c r="E6080" t="s">
        <v>29</v>
      </c>
      <c r="F6080" t="s">
        <v>30</v>
      </c>
      <c r="G6080" t="s">
        <v>64</v>
      </c>
      <c r="H6080">
        <v>3</v>
      </c>
      <c r="I6080">
        <v>699</v>
      </c>
      <c r="J6080">
        <v>14</v>
      </c>
      <c r="K6080">
        <v>1803.42</v>
      </c>
      <c r="L6080">
        <v>263.58</v>
      </c>
      <c r="M6080" t="s">
        <v>32</v>
      </c>
      <c r="N6080" t="s">
        <v>33</v>
      </c>
      <c r="O6080">
        <v>5</v>
      </c>
      <c r="P6080">
        <v>2023</v>
      </c>
      <c r="Q6080">
        <v>1</v>
      </c>
      <c r="R6080" t="s">
        <v>34</v>
      </c>
      <c r="S6080">
        <v>1</v>
      </c>
      <c r="T6080">
        <v>3</v>
      </c>
      <c r="U6080">
        <v>3</v>
      </c>
      <c r="V6080">
        <v>0</v>
      </c>
      <c r="W6080" t="s">
        <v>55</v>
      </c>
      <c r="X6080" t="s">
        <v>36</v>
      </c>
      <c r="Y6080">
        <v>29358</v>
      </c>
      <c r="Z6080">
        <v>0.15</v>
      </c>
    </row>
    <row r="6081" spans="1:26" x14ac:dyDescent="0.25">
      <c r="A6081" t="s">
        <v>8048</v>
      </c>
      <c r="B6081" s="1">
        <v>44952</v>
      </c>
      <c r="C6081" t="s">
        <v>754</v>
      </c>
      <c r="D6081" t="s">
        <v>28</v>
      </c>
      <c r="E6081" t="s">
        <v>58</v>
      </c>
      <c r="F6081" t="s">
        <v>52</v>
      </c>
      <c r="G6081" t="s">
        <v>91</v>
      </c>
      <c r="H6081">
        <v>2</v>
      </c>
      <c r="I6081">
        <v>4634</v>
      </c>
      <c r="J6081">
        <v>23</v>
      </c>
      <c r="K6081">
        <v>7136.36</v>
      </c>
      <c r="L6081">
        <v>1016</v>
      </c>
      <c r="M6081" t="s">
        <v>65</v>
      </c>
      <c r="N6081" t="s">
        <v>33</v>
      </c>
      <c r="O6081">
        <v>2</v>
      </c>
      <c r="P6081">
        <v>2023</v>
      </c>
      <c r="Q6081">
        <v>1</v>
      </c>
      <c r="R6081" t="s">
        <v>34</v>
      </c>
      <c r="S6081">
        <v>1</v>
      </c>
      <c r="T6081">
        <v>4</v>
      </c>
      <c r="U6081">
        <v>4</v>
      </c>
      <c r="V6081">
        <v>4</v>
      </c>
      <c r="W6081" t="s">
        <v>73</v>
      </c>
      <c r="X6081" t="s">
        <v>47</v>
      </c>
      <c r="Y6081">
        <v>213164</v>
      </c>
      <c r="Z6081">
        <v>0.14000000000000001</v>
      </c>
    </row>
    <row r="6082" spans="1:26" x14ac:dyDescent="0.25">
      <c r="A6082" t="s">
        <v>8049</v>
      </c>
      <c r="B6082" s="1">
        <v>45125</v>
      </c>
      <c r="C6082" t="s">
        <v>2571</v>
      </c>
      <c r="D6082" t="s">
        <v>39</v>
      </c>
      <c r="E6082" t="s">
        <v>51</v>
      </c>
      <c r="F6082" t="s">
        <v>41</v>
      </c>
      <c r="G6082" t="s">
        <v>59</v>
      </c>
      <c r="H6082">
        <v>5</v>
      </c>
      <c r="I6082">
        <v>4176</v>
      </c>
      <c r="J6082">
        <v>22</v>
      </c>
      <c r="K6082">
        <v>16286.4</v>
      </c>
      <c r="L6082">
        <v>2936.93</v>
      </c>
      <c r="M6082" t="s">
        <v>43</v>
      </c>
      <c r="N6082" t="s">
        <v>66</v>
      </c>
      <c r="O6082">
        <v>1</v>
      </c>
      <c r="P6082">
        <v>2023</v>
      </c>
      <c r="Q6082">
        <v>7</v>
      </c>
      <c r="R6082" t="s">
        <v>125</v>
      </c>
      <c r="S6082">
        <v>3</v>
      </c>
      <c r="T6082">
        <v>29</v>
      </c>
      <c r="U6082">
        <v>4</v>
      </c>
      <c r="V6082">
        <v>2</v>
      </c>
      <c r="W6082" t="s">
        <v>76</v>
      </c>
      <c r="X6082" t="s">
        <v>47</v>
      </c>
      <c r="Y6082">
        <v>459360</v>
      </c>
      <c r="Z6082">
        <v>0.18</v>
      </c>
    </row>
    <row r="6083" spans="1:26" x14ac:dyDescent="0.25">
      <c r="A6083" t="s">
        <v>8050</v>
      </c>
      <c r="B6083" s="1">
        <v>44943</v>
      </c>
      <c r="C6083" t="s">
        <v>4356</v>
      </c>
      <c r="D6083" t="s">
        <v>28</v>
      </c>
      <c r="E6083" t="s">
        <v>40</v>
      </c>
      <c r="F6083" t="s">
        <v>41</v>
      </c>
      <c r="G6083" t="s">
        <v>42</v>
      </c>
      <c r="H6083">
        <v>6</v>
      </c>
      <c r="I6083">
        <v>4727</v>
      </c>
      <c r="J6083">
        <v>16</v>
      </c>
      <c r="K6083">
        <v>23824.080000000002</v>
      </c>
      <c r="L6083">
        <v>1881</v>
      </c>
      <c r="M6083" t="s">
        <v>32</v>
      </c>
      <c r="N6083" t="s">
        <v>66</v>
      </c>
      <c r="O6083">
        <v>2</v>
      </c>
      <c r="P6083">
        <v>2023</v>
      </c>
      <c r="Q6083">
        <v>1</v>
      </c>
      <c r="R6083" t="s">
        <v>34</v>
      </c>
      <c r="S6083">
        <v>1</v>
      </c>
      <c r="T6083">
        <v>3</v>
      </c>
      <c r="U6083">
        <v>3</v>
      </c>
      <c r="V6083">
        <v>2</v>
      </c>
      <c r="W6083" t="s">
        <v>76</v>
      </c>
      <c r="X6083" t="s">
        <v>47</v>
      </c>
      <c r="Y6083">
        <v>453792</v>
      </c>
      <c r="Z6083">
        <v>0.08</v>
      </c>
    </row>
    <row r="6084" spans="1:26" x14ac:dyDescent="0.25">
      <c r="A6084" t="s">
        <v>8051</v>
      </c>
      <c r="B6084" s="1">
        <v>45277</v>
      </c>
      <c r="C6084" t="s">
        <v>3800</v>
      </c>
      <c r="D6084" t="s">
        <v>50</v>
      </c>
      <c r="E6084" t="s">
        <v>29</v>
      </c>
      <c r="F6084" t="s">
        <v>52</v>
      </c>
      <c r="G6084" t="s">
        <v>91</v>
      </c>
      <c r="H6084">
        <v>2</v>
      </c>
      <c r="I6084">
        <v>2441</v>
      </c>
      <c r="J6084">
        <v>26</v>
      </c>
      <c r="K6084">
        <v>3612.68</v>
      </c>
      <c r="L6084">
        <v>341.54</v>
      </c>
      <c r="M6084" t="s">
        <v>65</v>
      </c>
      <c r="N6084" t="s">
        <v>66</v>
      </c>
      <c r="O6084">
        <v>2</v>
      </c>
      <c r="P6084">
        <v>2023</v>
      </c>
      <c r="Q6084">
        <v>12</v>
      </c>
      <c r="R6084" t="s">
        <v>54</v>
      </c>
      <c r="S6084">
        <v>4</v>
      </c>
      <c r="T6084">
        <v>51</v>
      </c>
      <c r="U6084">
        <v>4</v>
      </c>
      <c r="V6084">
        <v>0</v>
      </c>
      <c r="W6084" t="s">
        <v>55</v>
      </c>
      <c r="X6084" t="s">
        <v>36</v>
      </c>
      <c r="Y6084">
        <v>126932</v>
      </c>
      <c r="Z6084">
        <v>0.09</v>
      </c>
    </row>
    <row r="6085" spans="1:26" x14ac:dyDescent="0.25">
      <c r="A6085" t="s">
        <v>8052</v>
      </c>
      <c r="B6085" s="1">
        <v>45090</v>
      </c>
      <c r="C6085" t="s">
        <v>459</v>
      </c>
      <c r="D6085" t="s">
        <v>63</v>
      </c>
      <c r="E6085" t="s">
        <v>58</v>
      </c>
      <c r="F6085" t="s">
        <v>41</v>
      </c>
      <c r="G6085" t="s">
        <v>116</v>
      </c>
      <c r="H6085">
        <v>6</v>
      </c>
      <c r="I6085">
        <v>4312</v>
      </c>
      <c r="J6085">
        <v>18</v>
      </c>
      <c r="K6085">
        <v>21215.040000000001</v>
      </c>
      <c r="L6085">
        <v>2706.56</v>
      </c>
      <c r="M6085" t="s">
        <v>43</v>
      </c>
      <c r="N6085" t="s">
        <v>44</v>
      </c>
      <c r="O6085">
        <v>6</v>
      </c>
      <c r="P6085">
        <v>2023</v>
      </c>
      <c r="Q6085">
        <v>6</v>
      </c>
      <c r="R6085" t="s">
        <v>95</v>
      </c>
      <c r="S6085">
        <v>2</v>
      </c>
      <c r="T6085">
        <v>24</v>
      </c>
      <c r="U6085">
        <v>3</v>
      </c>
      <c r="V6085">
        <v>2</v>
      </c>
      <c r="W6085" t="s">
        <v>76</v>
      </c>
      <c r="X6085" t="s">
        <v>47</v>
      </c>
      <c r="Y6085">
        <v>465696</v>
      </c>
      <c r="Z6085">
        <v>0.13</v>
      </c>
    </row>
    <row r="6086" spans="1:26" x14ac:dyDescent="0.25">
      <c r="A6086" t="s">
        <v>8053</v>
      </c>
      <c r="B6086" s="1">
        <v>45290</v>
      </c>
      <c r="C6086" t="s">
        <v>6540</v>
      </c>
      <c r="D6086" t="s">
        <v>39</v>
      </c>
      <c r="E6086" t="s">
        <v>29</v>
      </c>
      <c r="F6086" t="s">
        <v>52</v>
      </c>
      <c r="G6086" t="s">
        <v>91</v>
      </c>
      <c r="H6086">
        <v>10</v>
      </c>
      <c r="I6086">
        <v>2972</v>
      </c>
      <c r="J6086">
        <v>30</v>
      </c>
      <c r="K6086">
        <v>20804</v>
      </c>
      <c r="L6086">
        <v>1769.51</v>
      </c>
      <c r="M6086" t="s">
        <v>43</v>
      </c>
      <c r="N6086" t="s">
        <v>66</v>
      </c>
      <c r="O6086">
        <v>2</v>
      </c>
      <c r="P6086">
        <v>2023</v>
      </c>
      <c r="Q6086">
        <v>12</v>
      </c>
      <c r="R6086" t="s">
        <v>54</v>
      </c>
      <c r="S6086">
        <v>4</v>
      </c>
      <c r="T6086">
        <v>52</v>
      </c>
      <c r="U6086">
        <v>5</v>
      </c>
      <c r="V6086">
        <v>6</v>
      </c>
      <c r="W6086" t="s">
        <v>35</v>
      </c>
      <c r="X6086" t="s">
        <v>36</v>
      </c>
      <c r="Y6086">
        <v>891600</v>
      </c>
      <c r="Z6086">
        <v>0.09</v>
      </c>
    </row>
    <row r="6087" spans="1:26" x14ac:dyDescent="0.25">
      <c r="A6087" t="s">
        <v>8054</v>
      </c>
      <c r="B6087" s="1">
        <v>45146</v>
      </c>
      <c r="C6087" t="s">
        <v>447</v>
      </c>
      <c r="D6087" t="s">
        <v>63</v>
      </c>
      <c r="E6087" t="s">
        <v>58</v>
      </c>
      <c r="F6087" t="s">
        <v>52</v>
      </c>
      <c r="G6087" t="s">
        <v>79</v>
      </c>
      <c r="H6087">
        <v>7</v>
      </c>
      <c r="I6087">
        <v>212</v>
      </c>
      <c r="J6087">
        <v>19</v>
      </c>
      <c r="K6087">
        <v>1202.04</v>
      </c>
      <c r="L6087">
        <v>164.65</v>
      </c>
      <c r="M6087" t="s">
        <v>32</v>
      </c>
      <c r="N6087" t="s">
        <v>33</v>
      </c>
      <c r="O6087">
        <v>3</v>
      </c>
      <c r="P6087">
        <v>2023</v>
      </c>
      <c r="Q6087">
        <v>8</v>
      </c>
      <c r="R6087" t="s">
        <v>72</v>
      </c>
      <c r="S6087">
        <v>3</v>
      </c>
      <c r="T6087">
        <v>32</v>
      </c>
      <c r="U6087">
        <v>2</v>
      </c>
      <c r="V6087">
        <v>2</v>
      </c>
      <c r="W6087" t="s">
        <v>76</v>
      </c>
      <c r="X6087" t="s">
        <v>47</v>
      </c>
      <c r="Y6087">
        <v>28196</v>
      </c>
      <c r="Z6087">
        <v>0.14000000000000001</v>
      </c>
    </row>
    <row r="6088" spans="1:26" x14ac:dyDescent="0.25">
      <c r="A6088" t="s">
        <v>8055</v>
      </c>
      <c r="B6088" s="1">
        <v>45019</v>
      </c>
      <c r="C6088" t="s">
        <v>1026</v>
      </c>
      <c r="D6088" t="s">
        <v>28</v>
      </c>
      <c r="E6088" t="s">
        <v>51</v>
      </c>
      <c r="F6088" t="s">
        <v>41</v>
      </c>
      <c r="G6088" t="s">
        <v>59</v>
      </c>
      <c r="H6088">
        <v>9</v>
      </c>
      <c r="I6088">
        <v>4712</v>
      </c>
      <c r="J6088">
        <v>3</v>
      </c>
      <c r="K6088">
        <v>41135.760000000002</v>
      </c>
      <c r="L6088">
        <v>3123.38</v>
      </c>
      <c r="M6088" t="s">
        <v>65</v>
      </c>
      <c r="N6088" t="s">
        <v>33</v>
      </c>
      <c r="O6088">
        <v>2</v>
      </c>
      <c r="P6088">
        <v>2023</v>
      </c>
      <c r="Q6088">
        <v>4</v>
      </c>
      <c r="R6088" t="s">
        <v>100</v>
      </c>
      <c r="S6088">
        <v>2</v>
      </c>
      <c r="T6088">
        <v>14</v>
      </c>
      <c r="U6088">
        <v>2</v>
      </c>
      <c r="V6088">
        <v>1</v>
      </c>
      <c r="W6088" t="s">
        <v>60</v>
      </c>
      <c r="X6088" t="s">
        <v>47</v>
      </c>
      <c r="Y6088">
        <v>127224</v>
      </c>
      <c r="Z6088">
        <v>0.08</v>
      </c>
    </row>
    <row r="6089" spans="1:26" x14ac:dyDescent="0.25">
      <c r="A6089" t="s">
        <v>8056</v>
      </c>
      <c r="B6089" s="1">
        <v>45073</v>
      </c>
      <c r="C6089" t="s">
        <v>284</v>
      </c>
      <c r="D6089" t="s">
        <v>28</v>
      </c>
      <c r="E6089" t="s">
        <v>51</v>
      </c>
      <c r="F6089" t="s">
        <v>30</v>
      </c>
      <c r="G6089" t="s">
        <v>31</v>
      </c>
      <c r="H6089">
        <v>9</v>
      </c>
      <c r="I6089">
        <v>1374</v>
      </c>
      <c r="J6089">
        <v>5</v>
      </c>
      <c r="K6089">
        <v>11747.7</v>
      </c>
      <c r="L6089">
        <v>1678.51</v>
      </c>
      <c r="M6089" t="s">
        <v>32</v>
      </c>
      <c r="N6089" t="s">
        <v>44</v>
      </c>
      <c r="O6089">
        <v>1</v>
      </c>
      <c r="P6089">
        <v>2023</v>
      </c>
      <c r="Q6089">
        <v>5</v>
      </c>
      <c r="R6089" t="s">
        <v>238</v>
      </c>
      <c r="S6089">
        <v>2</v>
      </c>
      <c r="T6089">
        <v>21</v>
      </c>
      <c r="U6089">
        <v>4</v>
      </c>
      <c r="V6089">
        <v>6</v>
      </c>
      <c r="W6089" t="s">
        <v>35</v>
      </c>
      <c r="X6089" t="s">
        <v>36</v>
      </c>
      <c r="Y6089">
        <v>61830</v>
      </c>
      <c r="Z6089">
        <v>0.14000000000000001</v>
      </c>
    </row>
    <row r="6090" spans="1:26" x14ac:dyDescent="0.25">
      <c r="A6090" t="s">
        <v>8057</v>
      </c>
      <c r="B6090" s="1">
        <v>45142</v>
      </c>
      <c r="C6090" t="s">
        <v>2540</v>
      </c>
      <c r="D6090" t="s">
        <v>63</v>
      </c>
      <c r="E6090" t="s">
        <v>58</v>
      </c>
      <c r="F6090" t="s">
        <v>41</v>
      </c>
      <c r="G6090" t="s">
        <v>116</v>
      </c>
      <c r="H6090">
        <v>3</v>
      </c>
      <c r="I6090">
        <v>2015</v>
      </c>
      <c r="J6090">
        <v>30</v>
      </c>
      <c r="K6090">
        <v>4231.5</v>
      </c>
      <c r="L6090">
        <v>584.12</v>
      </c>
      <c r="M6090" t="s">
        <v>32</v>
      </c>
      <c r="N6090" t="s">
        <v>44</v>
      </c>
      <c r="O6090">
        <v>5</v>
      </c>
      <c r="P6090">
        <v>2023</v>
      </c>
      <c r="Q6090">
        <v>8</v>
      </c>
      <c r="R6090" t="s">
        <v>72</v>
      </c>
      <c r="S6090">
        <v>3</v>
      </c>
      <c r="T6090">
        <v>31</v>
      </c>
      <c r="U6090">
        <v>1</v>
      </c>
      <c r="V6090">
        <v>5</v>
      </c>
      <c r="W6090" t="s">
        <v>46</v>
      </c>
      <c r="X6090" t="s">
        <v>47</v>
      </c>
      <c r="Y6090">
        <v>181350</v>
      </c>
      <c r="Z6090">
        <v>0.14000000000000001</v>
      </c>
    </row>
    <row r="6091" spans="1:26" x14ac:dyDescent="0.25">
      <c r="A6091" t="s">
        <v>8058</v>
      </c>
      <c r="B6091" s="1">
        <v>45106</v>
      </c>
      <c r="C6091" t="s">
        <v>423</v>
      </c>
      <c r="D6091" t="s">
        <v>28</v>
      </c>
      <c r="E6091" t="s">
        <v>51</v>
      </c>
      <c r="F6091" t="s">
        <v>41</v>
      </c>
      <c r="G6091" t="s">
        <v>59</v>
      </c>
      <c r="H6091">
        <v>1</v>
      </c>
      <c r="I6091">
        <v>3715</v>
      </c>
      <c r="J6091">
        <v>12</v>
      </c>
      <c r="K6091">
        <v>3269.2</v>
      </c>
      <c r="L6091">
        <v>245.37</v>
      </c>
      <c r="M6091" t="s">
        <v>65</v>
      </c>
      <c r="N6091" t="s">
        <v>66</v>
      </c>
      <c r="O6091">
        <v>5</v>
      </c>
      <c r="P6091">
        <v>2023</v>
      </c>
      <c r="Q6091">
        <v>6</v>
      </c>
      <c r="R6091" t="s">
        <v>95</v>
      </c>
      <c r="S6091">
        <v>2</v>
      </c>
      <c r="T6091">
        <v>26</v>
      </c>
      <c r="U6091">
        <v>5</v>
      </c>
      <c r="V6091">
        <v>4</v>
      </c>
      <c r="W6091" t="s">
        <v>73</v>
      </c>
      <c r="X6091" t="s">
        <v>47</v>
      </c>
      <c r="Y6091">
        <v>44580</v>
      </c>
      <c r="Z6091">
        <v>0.08</v>
      </c>
    </row>
    <row r="6092" spans="1:26" x14ac:dyDescent="0.25">
      <c r="A6092" t="s">
        <v>8059</v>
      </c>
      <c r="B6092" s="1">
        <v>45091</v>
      </c>
      <c r="C6092" t="s">
        <v>2481</v>
      </c>
      <c r="D6092" t="s">
        <v>28</v>
      </c>
      <c r="E6092" t="s">
        <v>51</v>
      </c>
      <c r="F6092" t="s">
        <v>52</v>
      </c>
      <c r="G6092" t="s">
        <v>53</v>
      </c>
      <c r="H6092">
        <v>5</v>
      </c>
      <c r="I6092">
        <v>3981</v>
      </c>
      <c r="J6092">
        <v>12</v>
      </c>
      <c r="K6092">
        <v>17516.400000000001</v>
      </c>
      <c r="L6092">
        <v>1403.85</v>
      </c>
      <c r="M6092" t="s">
        <v>32</v>
      </c>
      <c r="N6092" t="s">
        <v>44</v>
      </c>
      <c r="O6092">
        <v>4</v>
      </c>
      <c r="P6092">
        <v>2023</v>
      </c>
      <c r="Q6092">
        <v>6</v>
      </c>
      <c r="R6092" t="s">
        <v>95</v>
      </c>
      <c r="S6092">
        <v>2</v>
      </c>
      <c r="T6092">
        <v>24</v>
      </c>
      <c r="U6092">
        <v>3</v>
      </c>
      <c r="V6092">
        <v>3</v>
      </c>
      <c r="W6092" t="s">
        <v>83</v>
      </c>
      <c r="X6092" t="s">
        <v>47</v>
      </c>
      <c r="Y6092">
        <v>238860</v>
      </c>
      <c r="Z6092">
        <v>0.08</v>
      </c>
    </row>
    <row r="6093" spans="1:26" x14ac:dyDescent="0.25">
      <c r="A6093" t="s">
        <v>8060</v>
      </c>
      <c r="B6093" s="1">
        <v>44948</v>
      </c>
      <c r="C6093" t="s">
        <v>490</v>
      </c>
      <c r="D6093" t="s">
        <v>50</v>
      </c>
      <c r="E6093" t="s">
        <v>58</v>
      </c>
      <c r="F6093" t="s">
        <v>30</v>
      </c>
      <c r="G6093" t="s">
        <v>86</v>
      </c>
      <c r="H6093">
        <v>6</v>
      </c>
      <c r="I6093">
        <v>652</v>
      </c>
      <c r="J6093">
        <v>2</v>
      </c>
      <c r="K6093">
        <v>3833.76</v>
      </c>
      <c r="L6093">
        <v>251.11</v>
      </c>
      <c r="M6093" t="s">
        <v>65</v>
      </c>
      <c r="N6093" t="s">
        <v>66</v>
      </c>
      <c r="O6093">
        <v>1</v>
      </c>
      <c r="P6093">
        <v>2023</v>
      </c>
      <c r="Q6093">
        <v>1</v>
      </c>
      <c r="R6093" t="s">
        <v>34</v>
      </c>
      <c r="S6093">
        <v>1</v>
      </c>
      <c r="T6093">
        <v>4</v>
      </c>
      <c r="U6093">
        <v>4</v>
      </c>
      <c r="V6093">
        <v>0</v>
      </c>
      <c r="W6093" t="s">
        <v>55</v>
      </c>
      <c r="X6093" t="s">
        <v>36</v>
      </c>
      <c r="Y6093">
        <v>7824</v>
      </c>
      <c r="Z6093">
        <v>7.0000000000000007E-2</v>
      </c>
    </row>
    <row r="6094" spans="1:26" x14ac:dyDescent="0.25">
      <c r="A6094" t="s">
        <v>8061</v>
      </c>
      <c r="B6094" s="1">
        <v>45269</v>
      </c>
      <c r="C6094" t="s">
        <v>3957</v>
      </c>
      <c r="D6094" t="s">
        <v>28</v>
      </c>
      <c r="E6094" t="s">
        <v>40</v>
      </c>
      <c r="F6094" t="s">
        <v>30</v>
      </c>
      <c r="G6094" t="s">
        <v>86</v>
      </c>
      <c r="H6094">
        <v>6</v>
      </c>
      <c r="I6094">
        <v>2747</v>
      </c>
      <c r="J6094">
        <v>28</v>
      </c>
      <c r="K6094">
        <v>11867.04</v>
      </c>
      <c r="L6094">
        <v>1239.68</v>
      </c>
      <c r="M6094" t="s">
        <v>32</v>
      </c>
      <c r="N6094" t="s">
        <v>33</v>
      </c>
      <c r="O6094">
        <v>6</v>
      </c>
      <c r="P6094">
        <v>2023</v>
      </c>
      <c r="Q6094">
        <v>12</v>
      </c>
      <c r="R6094" t="s">
        <v>54</v>
      </c>
      <c r="S6094">
        <v>4</v>
      </c>
      <c r="T6094">
        <v>49</v>
      </c>
      <c r="U6094">
        <v>2</v>
      </c>
      <c r="V6094">
        <v>6</v>
      </c>
      <c r="W6094" t="s">
        <v>35</v>
      </c>
      <c r="X6094" t="s">
        <v>36</v>
      </c>
      <c r="Y6094">
        <v>461496</v>
      </c>
      <c r="Z6094">
        <v>0.1</v>
      </c>
    </row>
    <row r="6095" spans="1:26" x14ac:dyDescent="0.25">
      <c r="A6095" t="s">
        <v>8062</v>
      </c>
      <c r="B6095" s="1">
        <v>45286</v>
      </c>
      <c r="C6095" t="s">
        <v>8063</v>
      </c>
      <c r="D6095" t="s">
        <v>39</v>
      </c>
      <c r="E6095" t="s">
        <v>51</v>
      </c>
      <c r="F6095" t="s">
        <v>41</v>
      </c>
      <c r="G6095" t="s">
        <v>42</v>
      </c>
      <c r="H6095">
        <v>1</v>
      </c>
      <c r="I6095">
        <v>689</v>
      </c>
      <c r="J6095">
        <v>21</v>
      </c>
      <c r="K6095">
        <v>544.30999999999995</v>
      </c>
      <c r="L6095">
        <v>45.28</v>
      </c>
      <c r="M6095" t="s">
        <v>32</v>
      </c>
      <c r="N6095" t="s">
        <v>44</v>
      </c>
      <c r="O6095">
        <v>3</v>
      </c>
      <c r="P6095">
        <v>2023</v>
      </c>
      <c r="Q6095">
        <v>12</v>
      </c>
      <c r="R6095" t="s">
        <v>54</v>
      </c>
      <c r="S6095">
        <v>4</v>
      </c>
      <c r="T6095">
        <v>52</v>
      </c>
      <c r="U6095">
        <v>5</v>
      </c>
      <c r="V6095">
        <v>2</v>
      </c>
      <c r="W6095" t="s">
        <v>76</v>
      </c>
      <c r="X6095" t="s">
        <v>47</v>
      </c>
      <c r="Y6095">
        <v>14469</v>
      </c>
      <c r="Z6095">
        <v>0.08</v>
      </c>
    </row>
    <row r="6096" spans="1:26" x14ac:dyDescent="0.25">
      <c r="A6096" t="s">
        <v>8064</v>
      </c>
      <c r="B6096" s="1">
        <v>45279</v>
      </c>
      <c r="C6096" t="s">
        <v>3449</v>
      </c>
      <c r="D6096" t="s">
        <v>63</v>
      </c>
      <c r="E6096" t="s">
        <v>29</v>
      </c>
      <c r="F6096" t="s">
        <v>52</v>
      </c>
      <c r="G6096" t="s">
        <v>79</v>
      </c>
      <c r="H6096">
        <v>1</v>
      </c>
      <c r="I6096">
        <v>4484</v>
      </c>
      <c r="J6096">
        <v>24</v>
      </c>
      <c r="K6096">
        <v>3407.84</v>
      </c>
      <c r="L6096">
        <v>388.77</v>
      </c>
      <c r="M6096" t="s">
        <v>32</v>
      </c>
      <c r="N6096" t="s">
        <v>44</v>
      </c>
      <c r="O6096">
        <v>7</v>
      </c>
      <c r="P6096">
        <v>2023</v>
      </c>
      <c r="Q6096">
        <v>12</v>
      </c>
      <c r="R6096" t="s">
        <v>54</v>
      </c>
      <c r="S6096">
        <v>4</v>
      </c>
      <c r="T6096">
        <v>51</v>
      </c>
      <c r="U6096">
        <v>4</v>
      </c>
      <c r="V6096">
        <v>2</v>
      </c>
      <c r="W6096" t="s">
        <v>76</v>
      </c>
      <c r="X6096" t="s">
        <v>47</v>
      </c>
      <c r="Y6096">
        <v>107616</v>
      </c>
      <c r="Z6096">
        <v>0.11</v>
      </c>
    </row>
    <row r="6097" spans="1:26" x14ac:dyDescent="0.25">
      <c r="A6097" t="s">
        <v>8065</v>
      </c>
      <c r="B6097" s="1">
        <v>44952</v>
      </c>
      <c r="C6097" t="s">
        <v>1163</v>
      </c>
      <c r="D6097" t="s">
        <v>39</v>
      </c>
      <c r="E6097" t="s">
        <v>58</v>
      </c>
      <c r="F6097" t="s">
        <v>30</v>
      </c>
      <c r="G6097" t="s">
        <v>86</v>
      </c>
      <c r="H6097">
        <v>3</v>
      </c>
      <c r="I6097">
        <v>1534</v>
      </c>
      <c r="J6097">
        <v>26</v>
      </c>
      <c r="K6097">
        <v>3405.48</v>
      </c>
      <c r="L6097">
        <v>330.67</v>
      </c>
      <c r="M6097" t="s">
        <v>65</v>
      </c>
      <c r="N6097" t="s">
        <v>33</v>
      </c>
      <c r="O6097">
        <v>5</v>
      </c>
      <c r="P6097">
        <v>2023</v>
      </c>
      <c r="Q6097">
        <v>1</v>
      </c>
      <c r="R6097" t="s">
        <v>34</v>
      </c>
      <c r="S6097">
        <v>1</v>
      </c>
      <c r="T6097">
        <v>4</v>
      </c>
      <c r="U6097">
        <v>4</v>
      </c>
      <c r="V6097">
        <v>4</v>
      </c>
      <c r="W6097" t="s">
        <v>73</v>
      </c>
      <c r="X6097" t="s">
        <v>47</v>
      </c>
      <c r="Y6097">
        <v>119652</v>
      </c>
      <c r="Z6097">
        <v>0.1</v>
      </c>
    </row>
    <row r="6098" spans="1:26" x14ac:dyDescent="0.25">
      <c r="A6098" t="s">
        <v>8066</v>
      </c>
      <c r="B6098" s="1">
        <v>44941</v>
      </c>
      <c r="C6098" t="s">
        <v>615</v>
      </c>
      <c r="D6098" t="s">
        <v>50</v>
      </c>
      <c r="E6098" t="s">
        <v>51</v>
      </c>
      <c r="F6098" t="s">
        <v>41</v>
      </c>
      <c r="G6098" t="s">
        <v>116</v>
      </c>
      <c r="H6098">
        <v>10</v>
      </c>
      <c r="I6098">
        <v>1683</v>
      </c>
      <c r="J6098">
        <v>6</v>
      </c>
      <c r="K6098">
        <v>15820.2</v>
      </c>
      <c r="L6098">
        <v>2424.02</v>
      </c>
      <c r="M6098" t="s">
        <v>65</v>
      </c>
      <c r="N6098" t="s">
        <v>44</v>
      </c>
      <c r="O6098">
        <v>3</v>
      </c>
      <c r="P6098">
        <v>2023</v>
      </c>
      <c r="Q6098">
        <v>1</v>
      </c>
      <c r="R6098" t="s">
        <v>34</v>
      </c>
      <c r="S6098">
        <v>1</v>
      </c>
      <c r="T6098">
        <v>3</v>
      </c>
      <c r="U6098">
        <v>3</v>
      </c>
      <c r="V6098">
        <v>0</v>
      </c>
      <c r="W6098" t="s">
        <v>55</v>
      </c>
      <c r="X6098" t="s">
        <v>36</v>
      </c>
      <c r="Y6098">
        <v>100980</v>
      </c>
      <c r="Z6098">
        <v>0.15</v>
      </c>
    </row>
    <row r="6099" spans="1:26" x14ac:dyDescent="0.25">
      <c r="A6099" t="s">
        <v>8067</v>
      </c>
      <c r="B6099" s="1">
        <v>45111</v>
      </c>
      <c r="C6099" t="s">
        <v>1298</v>
      </c>
      <c r="D6099" t="s">
        <v>63</v>
      </c>
      <c r="E6099" t="s">
        <v>58</v>
      </c>
      <c r="F6099" t="s">
        <v>52</v>
      </c>
      <c r="G6099" t="s">
        <v>79</v>
      </c>
      <c r="H6099">
        <v>2</v>
      </c>
      <c r="I6099">
        <v>1558</v>
      </c>
      <c r="J6099">
        <v>24</v>
      </c>
      <c r="K6099">
        <v>2368.16</v>
      </c>
      <c r="L6099">
        <v>227.2</v>
      </c>
      <c r="M6099" t="s">
        <v>32</v>
      </c>
      <c r="N6099" t="s">
        <v>44</v>
      </c>
      <c r="O6099">
        <v>3</v>
      </c>
      <c r="P6099">
        <v>2023</v>
      </c>
      <c r="Q6099">
        <v>7</v>
      </c>
      <c r="R6099" t="s">
        <v>125</v>
      </c>
      <c r="S6099">
        <v>3</v>
      </c>
      <c r="T6099">
        <v>27</v>
      </c>
      <c r="U6099">
        <v>2</v>
      </c>
      <c r="V6099">
        <v>2</v>
      </c>
      <c r="W6099" t="s">
        <v>76</v>
      </c>
      <c r="X6099" t="s">
        <v>47</v>
      </c>
      <c r="Y6099">
        <v>74784</v>
      </c>
      <c r="Z6099">
        <v>0.1</v>
      </c>
    </row>
    <row r="6100" spans="1:26" x14ac:dyDescent="0.25">
      <c r="A6100" t="s">
        <v>8068</v>
      </c>
      <c r="B6100" s="1">
        <v>45036</v>
      </c>
      <c r="C6100" t="s">
        <v>637</v>
      </c>
      <c r="D6100" t="s">
        <v>63</v>
      </c>
      <c r="E6100" t="s">
        <v>29</v>
      </c>
      <c r="F6100" t="s">
        <v>41</v>
      </c>
      <c r="G6100" t="s">
        <v>42</v>
      </c>
      <c r="H6100">
        <v>2</v>
      </c>
      <c r="I6100">
        <v>1569</v>
      </c>
      <c r="J6100">
        <v>8</v>
      </c>
      <c r="K6100">
        <v>2886.96</v>
      </c>
      <c r="L6100">
        <v>223.37</v>
      </c>
      <c r="M6100" t="s">
        <v>43</v>
      </c>
      <c r="N6100" t="s">
        <v>66</v>
      </c>
      <c r="O6100">
        <v>3</v>
      </c>
      <c r="P6100">
        <v>2023</v>
      </c>
      <c r="Q6100">
        <v>4</v>
      </c>
      <c r="R6100" t="s">
        <v>100</v>
      </c>
      <c r="S6100">
        <v>2</v>
      </c>
      <c r="T6100">
        <v>16</v>
      </c>
      <c r="U6100">
        <v>4</v>
      </c>
      <c r="V6100">
        <v>4</v>
      </c>
      <c r="W6100" t="s">
        <v>73</v>
      </c>
      <c r="X6100" t="s">
        <v>47</v>
      </c>
      <c r="Y6100">
        <v>25104</v>
      </c>
      <c r="Z6100">
        <v>0.08</v>
      </c>
    </row>
    <row r="6101" spans="1:26" x14ac:dyDescent="0.25">
      <c r="A6101" t="s">
        <v>8069</v>
      </c>
      <c r="B6101" s="1">
        <v>45144</v>
      </c>
      <c r="C6101" t="s">
        <v>7046</v>
      </c>
      <c r="D6101" t="s">
        <v>28</v>
      </c>
      <c r="E6101" t="s">
        <v>40</v>
      </c>
      <c r="F6101" t="s">
        <v>41</v>
      </c>
      <c r="G6101" t="s">
        <v>116</v>
      </c>
      <c r="H6101">
        <v>8</v>
      </c>
      <c r="I6101">
        <v>1246</v>
      </c>
      <c r="J6101">
        <v>28</v>
      </c>
      <c r="K6101">
        <v>7176.96</v>
      </c>
      <c r="L6101">
        <v>1273.9100000000001</v>
      </c>
      <c r="M6101" t="s">
        <v>65</v>
      </c>
      <c r="N6101" t="s">
        <v>33</v>
      </c>
      <c r="O6101">
        <v>4</v>
      </c>
      <c r="P6101">
        <v>2023</v>
      </c>
      <c r="Q6101">
        <v>8</v>
      </c>
      <c r="R6101" t="s">
        <v>72</v>
      </c>
      <c r="S6101">
        <v>3</v>
      </c>
      <c r="T6101">
        <v>32</v>
      </c>
      <c r="U6101">
        <v>2</v>
      </c>
      <c r="V6101">
        <v>0</v>
      </c>
      <c r="W6101" t="s">
        <v>55</v>
      </c>
      <c r="X6101" t="s">
        <v>36</v>
      </c>
      <c r="Y6101">
        <v>279104</v>
      </c>
      <c r="Z6101">
        <v>0.18</v>
      </c>
    </row>
    <row r="6102" spans="1:26" x14ac:dyDescent="0.25">
      <c r="A6102" t="s">
        <v>8070</v>
      </c>
      <c r="B6102" s="1">
        <v>45190</v>
      </c>
      <c r="C6102" t="s">
        <v>115</v>
      </c>
      <c r="D6102" t="s">
        <v>63</v>
      </c>
      <c r="E6102" t="s">
        <v>29</v>
      </c>
      <c r="F6102" t="s">
        <v>41</v>
      </c>
      <c r="G6102" t="s">
        <v>42</v>
      </c>
      <c r="H6102">
        <v>3</v>
      </c>
      <c r="I6102">
        <v>4079</v>
      </c>
      <c r="J6102">
        <v>26</v>
      </c>
      <c r="K6102">
        <v>9055.3799999999992</v>
      </c>
      <c r="L6102">
        <v>1762.07</v>
      </c>
      <c r="M6102" t="s">
        <v>32</v>
      </c>
      <c r="N6102" t="s">
        <v>33</v>
      </c>
      <c r="O6102">
        <v>7</v>
      </c>
      <c r="P6102">
        <v>2023</v>
      </c>
      <c r="Q6102">
        <v>9</v>
      </c>
      <c r="R6102" t="s">
        <v>80</v>
      </c>
      <c r="S6102">
        <v>3</v>
      </c>
      <c r="T6102">
        <v>38</v>
      </c>
      <c r="U6102">
        <v>4</v>
      </c>
      <c r="V6102">
        <v>4</v>
      </c>
      <c r="W6102" t="s">
        <v>73</v>
      </c>
      <c r="X6102" t="s">
        <v>47</v>
      </c>
      <c r="Y6102">
        <v>318162</v>
      </c>
      <c r="Z6102">
        <v>0.19</v>
      </c>
    </row>
    <row r="6103" spans="1:26" x14ac:dyDescent="0.25">
      <c r="A6103" t="s">
        <v>8071</v>
      </c>
      <c r="B6103" s="1">
        <v>45221</v>
      </c>
      <c r="C6103" t="s">
        <v>1452</v>
      </c>
      <c r="D6103" t="s">
        <v>63</v>
      </c>
      <c r="E6103" t="s">
        <v>58</v>
      </c>
      <c r="F6103" t="s">
        <v>30</v>
      </c>
      <c r="G6103" t="s">
        <v>64</v>
      </c>
      <c r="H6103">
        <v>4</v>
      </c>
      <c r="I6103">
        <v>2543</v>
      </c>
      <c r="J6103">
        <v>8</v>
      </c>
      <c r="K6103">
        <v>9358.24</v>
      </c>
      <c r="L6103">
        <v>694.15</v>
      </c>
      <c r="M6103" t="s">
        <v>43</v>
      </c>
      <c r="N6103" t="s">
        <v>33</v>
      </c>
      <c r="O6103">
        <v>2</v>
      </c>
      <c r="P6103">
        <v>2023</v>
      </c>
      <c r="Q6103">
        <v>10</v>
      </c>
      <c r="R6103" t="s">
        <v>45</v>
      </c>
      <c r="S6103">
        <v>4</v>
      </c>
      <c r="T6103">
        <v>43</v>
      </c>
      <c r="U6103">
        <v>4</v>
      </c>
      <c r="V6103">
        <v>0</v>
      </c>
      <c r="W6103" t="s">
        <v>55</v>
      </c>
      <c r="X6103" t="s">
        <v>36</v>
      </c>
      <c r="Y6103">
        <v>81376</v>
      </c>
      <c r="Z6103">
        <v>7.0000000000000007E-2</v>
      </c>
    </row>
    <row r="6104" spans="1:26" x14ac:dyDescent="0.25">
      <c r="A6104" t="s">
        <v>8072</v>
      </c>
      <c r="B6104" s="1">
        <v>45043</v>
      </c>
      <c r="C6104" t="s">
        <v>2044</v>
      </c>
      <c r="D6104" t="s">
        <v>50</v>
      </c>
      <c r="E6104" t="s">
        <v>51</v>
      </c>
      <c r="F6104" t="s">
        <v>41</v>
      </c>
      <c r="G6104" t="s">
        <v>42</v>
      </c>
      <c r="H6104">
        <v>3</v>
      </c>
      <c r="I6104">
        <v>4186</v>
      </c>
      <c r="J6104">
        <v>29</v>
      </c>
      <c r="K6104">
        <v>8916.18</v>
      </c>
      <c r="L6104">
        <v>931.01</v>
      </c>
      <c r="M6104" t="s">
        <v>65</v>
      </c>
      <c r="N6104" t="s">
        <v>33</v>
      </c>
      <c r="O6104">
        <v>3</v>
      </c>
      <c r="P6104">
        <v>2023</v>
      </c>
      <c r="Q6104">
        <v>4</v>
      </c>
      <c r="R6104" t="s">
        <v>100</v>
      </c>
      <c r="S6104">
        <v>2</v>
      </c>
      <c r="T6104">
        <v>17</v>
      </c>
      <c r="U6104">
        <v>5</v>
      </c>
      <c r="V6104">
        <v>4</v>
      </c>
      <c r="W6104" t="s">
        <v>73</v>
      </c>
      <c r="X6104" t="s">
        <v>47</v>
      </c>
      <c r="Y6104">
        <v>364182</v>
      </c>
      <c r="Z6104">
        <v>0.1</v>
      </c>
    </row>
    <row r="6105" spans="1:26" x14ac:dyDescent="0.25">
      <c r="A6105" t="s">
        <v>8073</v>
      </c>
      <c r="B6105" s="1">
        <v>45114</v>
      </c>
      <c r="C6105" t="s">
        <v>659</v>
      </c>
      <c r="D6105" t="s">
        <v>39</v>
      </c>
      <c r="E6105" t="s">
        <v>51</v>
      </c>
      <c r="F6105" t="s">
        <v>52</v>
      </c>
      <c r="G6105" t="s">
        <v>79</v>
      </c>
      <c r="H6105">
        <v>3</v>
      </c>
      <c r="I6105">
        <v>3668</v>
      </c>
      <c r="J6105">
        <v>20</v>
      </c>
      <c r="K6105">
        <v>8803.2000000000007</v>
      </c>
      <c r="L6105">
        <v>944.94</v>
      </c>
      <c r="M6105" t="s">
        <v>43</v>
      </c>
      <c r="N6105" t="s">
        <v>66</v>
      </c>
      <c r="O6105">
        <v>2</v>
      </c>
      <c r="P6105">
        <v>2023</v>
      </c>
      <c r="Q6105">
        <v>7</v>
      </c>
      <c r="R6105" t="s">
        <v>125</v>
      </c>
      <c r="S6105">
        <v>3</v>
      </c>
      <c r="T6105">
        <v>27</v>
      </c>
      <c r="U6105">
        <v>2</v>
      </c>
      <c r="V6105">
        <v>5</v>
      </c>
      <c r="W6105" t="s">
        <v>46</v>
      </c>
      <c r="X6105" t="s">
        <v>47</v>
      </c>
      <c r="Y6105">
        <v>220080</v>
      </c>
      <c r="Z6105">
        <v>0.11</v>
      </c>
    </row>
    <row r="6106" spans="1:26" x14ac:dyDescent="0.25">
      <c r="A6106" t="s">
        <v>8074</v>
      </c>
      <c r="B6106" s="1">
        <v>45276</v>
      </c>
      <c r="C6106" t="s">
        <v>1211</v>
      </c>
      <c r="D6106" t="s">
        <v>39</v>
      </c>
      <c r="E6106" t="s">
        <v>40</v>
      </c>
      <c r="F6106" t="s">
        <v>41</v>
      </c>
      <c r="G6106" t="s">
        <v>42</v>
      </c>
      <c r="H6106">
        <v>2</v>
      </c>
      <c r="I6106">
        <v>3559</v>
      </c>
      <c r="J6106">
        <v>6</v>
      </c>
      <c r="K6106">
        <v>6690.92</v>
      </c>
      <c r="L6106">
        <v>918.41</v>
      </c>
      <c r="M6106" t="s">
        <v>43</v>
      </c>
      <c r="N6106" t="s">
        <v>44</v>
      </c>
      <c r="O6106">
        <v>1</v>
      </c>
      <c r="P6106">
        <v>2023</v>
      </c>
      <c r="Q6106">
        <v>12</v>
      </c>
      <c r="R6106" t="s">
        <v>54</v>
      </c>
      <c r="S6106">
        <v>4</v>
      </c>
      <c r="T6106">
        <v>50</v>
      </c>
      <c r="U6106">
        <v>3</v>
      </c>
      <c r="V6106">
        <v>6</v>
      </c>
      <c r="W6106" t="s">
        <v>35</v>
      </c>
      <c r="X6106" t="s">
        <v>36</v>
      </c>
      <c r="Y6106">
        <v>42708</v>
      </c>
      <c r="Z6106">
        <v>0.14000000000000001</v>
      </c>
    </row>
    <row r="6107" spans="1:26" x14ac:dyDescent="0.25">
      <c r="A6107" t="s">
        <v>8075</v>
      </c>
      <c r="B6107" s="1">
        <v>45104</v>
      </c>
      <c r="C6107" t="s">
        <v>354</v>
      </c>
      <c r="D6107" t="s">
        <v>28</v>
      </c>
      <c r="E6107" t="s">
        <v>51</v>
      </c>
      <c r="F6107" t="s">
        <v>52</v>
      </c>
      <c r="G6107" t="s">
        <v>91</v>
      </c>
      <c r="H6107">
        <v>4</v>
      </c>
      <c r="I6107">
        <v>1359</v>
      </c>
      <c r="J6107">
        <v>26</v>
      </c>
      <c r="K6107">
        <v>4022.64</v>
      </c>
      <c r="L6107">
        <v>521.25</v>
      </c>
      <c r="M6107" t="s">
        <v>65</v>
      </c>
      <c r="N6107" t="s">
        <v>33</v>
      </c>
      <c r="O6107">
        <v>3</v>
      </c>
      <c r="P6107">
        <v>2023</v>
      </c>
      <c r="Q6107">
        <v>6</v>
      </c>
      <c r="R6107" t="s">
        <v>95</v>
      </c>
      <c r="S6107">
        <v>2</v>
      </c>
      <c r="T6107">
        <v>26</v>
      </c>
      <c r="U6107">
        <v>5</v>
      </c>
      <c r="V6107">
        <v>2</v>
      </c>
      <c r="W6107" t="s">
        <v>76</v>
      </c>
      <c r="X6107" t="s">
        <v>47</v>
      </c>
      <c r="Y6107">
        <v>141336</v>
      </c>
      <c r="Z6107">
        <v>0.13</v>
      </c>
    </row>
    <row r="6108" spans="1:26" x14ac:dyDescent="0.25">
      <c r="A6108" t="s">
        <v>8076</v>
      </c>
      <c r="B6108" s="1">
        <v>45276</v>
      </c>
      <c r="C6108" t="s">
        <v>300</v>
      </c>
      <c r="D6108" t="s">
        <v>28</v>
      </c>
      <c r="E6108" t="s">
        <v>51</v>
      </c>
      <c r="F6108" t="s">
        <v>52</v>
      </c>
      <c r="G6108" t="s">
        <v>79</v>
      </c>
      <c r="H6108">
        <v>3</v>
      </c>
      <c r="I6108">
        <v>1746</v>
      </c>
      <c r="J6108">
        <v>10</v>
      </c>
      <c r="K6108">
        <v>4714.2</v>
      </c>
      <c r="L6108">
        <v>725.91</v>
      </c>
      <c r="M6108" t="s">
        <v>65</v>
      </c>
      <c r="N6108" t="s">
        <v>66</v>
      </c>
      <c r="O6108">
        <v>4</v>
      </c>
      <c r="P6108">
        <v>2023</v>
      </c>
      <c r="Q6108">
        <v>12</v>
      </c>
      <c r="R6108" t="s">
        <v>54</v>
      </c>
      <c r="S6108">
        <v>4</v>
      </c>
      <c r="T6108">
        <v>50</v>
      </c>
      <c r="U6108">
        <v>3</v>
      </c>
      <c r="V6108">
        <v>6</v>
      </c>
      <c r="W6108" t="s">
        <v>35</v>
      </c>
      <c r="X6108" t="s">
        <v>36</v>
      </c>
      <c r="Y6108">
        <v>52380</v>
      </c>
      <c r="Z6108">
        <v>0.15</v>
      </c>
    </row>
    <row r="6109" spans="1:26" x14ac:dyDescent="0.25">
      <c r="A6109" t="s">
        <v>8077</v>
      </c>
      <c r="B6109" s="1">
        <v>45085</v>
      </c>
      <c r="C6109" t="s">
        <v>8078</v>
      </c>
      <c r="D6109" t="s">
        <v>63</v>
      </c>
      <c r="E6109" t="s">
        <v>40</v>
      </c>
      <c r="F6109" t="s">
        <v>52</v>
      </c>
      <c r="G6109" t="s">
        <v>53</v>
      </c>
      <c r="H6109">
        <v>8</v>
      </c>
      <c r="I6109">
        <v>2768</v>
      </c>
      <c r="J6109">
        <v>21</v>
      </c>
      <c r="K6109">
        <v>17493.759999999998</v>
      </c>
      <c r="L6109">
        <v>2274.6</v>
      </c>
      <c r="M6109" t="s">
        <v>43</v>
      </c>
      <c r="N6109" t="s">
        <v>66</v>
      </c>
      <c r="O6109">
        <v>5</v>
      </c>
      <c r="P6109">
        <v>2023</v>
      </c>
      <c r="Q6109">
        <v>6</v>
      </c>
      <c r="R6109" t="s">
        <v>95</v>
      </c>
      <c r="S6109">
        <v>2</v>
      </c>
      <c r="T6109">
        <v>23</v>
      </c>
      <c r="U6109">
        <v>2</v>
      </c>
      <c r="V6109">
        <v>4</v>
      </c>
      <c r="W6109" t="s">
        <v>73</v>
      </c>
      <c r="X6109" t="s">
        <v>47</v>
      </c>
      <c r="Y6109">
        <v>465024</v>
      </c>
      <c r="Z6109">
        <v>0.13</v>
      </c>
    </row>
    <row r="6110" spans="1:26" x14ac:dyDescent="0.25">
      <c r="A6110" t="s">
        <v>8079</v>
      </c>
      <c r="B6110" s="1">
        <v>45287</v>
      </c>
      <c r="C6110" t="s">
        <v>8080</v>
      </c>
      <c r="D6110" t="s">
        <v>63</v>
      </c>
      <c r="E6110" t="s">
        <v>58</v>
      </c>
      <c r="F6110" t="s">
        <v>30</v>
      </c>
      <c r="G6110" t="s">
        <v>86</v>
      </c>
      <c r="H6110">
        <v>9</v>
      </c>
      <c r="I6110">
        <v>2725</v>
      </c>
      <c r="J6110">
        <v>11</v>
      </c>
      <c r="K6110">
        <v>21827.25</v>
      </c>
      <c r="L6110">
        <v>1943.86</v>
      </c>
      <c r="M6110" t="s">
        <v>32</v>
      </c>
      <c r="N6110" t="s">
        <v>44</v>
      </c>
      <c r="O6110">
        <v>7</v>
      </c>
      <c r="P6110">
        <v>2023</v>
      </c>
      <c r="Q6110">
        <v>12</v>
      </c>
      <c r="R6110" t="s">
        <v>54</v>
      </c>
      <c r="S6110">
        <v>4</v>
      </c>
      <c r="T6110">
        <v>52</v>
      </c>
      <c r="U6110">
        <v>5</v>
      </c>
      <c r="V6110">
        <v>3</v>
      </c>
      <c r="W6110" t="s">
        <v>83</v>
      </c>
      <c r="X6110" t="s">
        <v>47</v>
      </c>
      <c r="Y6110">
        <v>269775</v>
      </c>
      <c r="Z6110">
        <v>0.09</v>
      </c>
    </row>
    <row r="6111" spans="1:26" x14ac:dyDescent="0.25">
      <c r="A6111" t="s">
        <v>8081</v>
      </c>
      <c r="B6111" s="1">
        <v>45270</v>
      </c>
      <c r="C6111" t="s">
        <v>2296</v>
      </c>
      <c r="D6111" t="s">
        <v>28</v>
      </c>
      <c r="E6111" t="s">
        <v>58</v>
      </c>
      <c r="F6111" t="s">
        <v>41</v>
      </c>
      <c r="G6111" t="s">
        <v>42</v>
      </c>
      <c r="H6111">
        <v>5</v>
      </c>
      <c r="I6111">
        <v>4708</v>
      </c>
      <c r="J6111">
        <v>25</v>
      </c>
      <c r="K6111">
        <v>17655</v>
      </c>
      <c r="L6111">
        <v>1703.46</v>
      </c>
      <c r="M6111" t="s">
        <v>32</v>
      </c>
      <c r="N6111" t="s">
        <v>44</v>
      </c>
      <c r="O6111">
        <v>1</v>
      </c>
      <c r="P6111">
        <v>2023</v>
      </c>
      <c r="Q6111">
        <v>12</v>
      </c>
      <c r="R6111" t="s">
        <v>54</v>
      </c>
      <c r="S6111">
        <v>4</v>
      </c>
      <c r="T6111">
        <v>50</v>
      </c>
      <c r="U6111">
        <v>3</v>
      </c>
      <c r="V6111">
        <v>0</v>
      </c>
      <c r="W6111" t="s">
        <v>55</v>
      </c>
      <c r="X6111" t="s">
        <v>36</v>
      </c>
      <c r="Y6111">
        <v>588500</v>
      </c>
      <c r="Z6111">
        <v>0.1</v>
      </c>
    </row>
    <row r="6112" spans="1:26" x14ac:dyDescent="0.25">
      <c r="A6112" t="s">
        <v>8082</v>
      </c>
      <c r="B6112" s="1">
        <v>44962</v>
      </c>
      <c r="C6112" t="s">
        <v>3200</v>
      </c>
      <c r="D6112" t="s">
        <v>28</v>
      </c>
      <c r="E6112" t="s">
        <v>29</v>
      </c>
      <c r="F6112" t="s">
        <v>52</v>
      </c>
      <c r="G6112" t="s">
        <v>91</v>
      </c>
      <c r="H6112">
        <v>8</v>
      </c>
      <c r="I6112">
        <v>1244</v>
      </c>
      <c r="J6112">
        <v>25</v>
      </c>
      <c r="K6112">
        <v>7464</v>
      </c>
      <c r="L6112">
        <v>1347.16</v>
      </c>
      <c r="M6112" t="s">
        <v>65</v>
      </c>
      <c r="N6112" t="s">
        <v>44</v>
      </c>
      <c r="O6112">
        <v>1</v>
      </c>
      <c r="P6112">
        <v>2023</v>
      </c>
      <c r="Q6112">
        <v>2</v>
      </c>
      <c r="R6112" t="s">
        <v>67</v>
      </c>
      <c r="S6112">
        <v>1</v>
      </c>
      <c r="T6112">
        <v>6</v>
      </c>
      <c r="U6112">
        <v>2</v>
      </c>
      <c r="V6112">
        <v>0</v>
      </c>
      <c r="W6112" t="s">
        <v>55</v>
      </c>
      <c r="X6112" t="s">
        <v>36</v>
      </c>
      <c r="Y6112">
        <v>248800</v>
      </c>
      <c r="Z6112">
        <v>0.18</v>
      </c>
    </row>
    <row r="6113" spans="1:26" x14ac:dyDescent="0.25">
      <c r="A6113" t="s">
        <v>8083</v>
      </c>
      <c r="B6113" s="1">
        <v>45143</v>
      </c>
      <c r="C6113" t="s">
        <v>1651</v>
      </c>
      <c r="D6113" t="s">
        <v>28</v>
      </c>
      <c r="E6113" t="s">
        <v>29</v>
      </c>
      <c r="F6113" t="s">
        <v>41</v>
      </c>
      <c r="G6113" t="s">
        <v>116</v>
      </c>
      <c r="H6113">
        <v>9</v>
      </c>
      <c r="I6113">
        <v>3344</v>
      </c>
      <c r="J6113">
        <v>4</v>
      </c>
      <c r="K6113">
        <v>28892.16</v>
      </c>
      <c r="L6113">
        <v>1474.25</v>
      </c>
      <c r="M6113" t="s">
        <v>65</v>
      </c>
      <c r="N6113" t="s">
        <v>33</v>
      </c>
      <c r="O6113">
        <v>2</v>
      </c>
      <c r="P6113">
        <v>2023</v>
      </c>
      <c r="Q6113">
        <v>8</v>
      </c>
      <c r="R6113" t="s">
        <v>72</v>
      </c>
      <c r="S6113">
        <v>3</v>
      </c>
      <c r="T6113">
        <v>31</v>
      </c>
      <c r="U6113">
        <v>1</v>
      </c>
      <c r="V6113">
        <v>6</v>
      </c>
      <c r="W6113" t="s">
        <v>35</v>
      </c>
      <c r="X6113" t="s">
        <v>36</v>
      </c>
      <c r="Y6113">
        <v>120384</v>
      </c>
      <c r="Z6113">
        <v>0.05</v>
      </c>
    </row>
    <row r="6114" spans="1:26" x14ac:dyDescent="0.25">
      <c r="A6114" t="s">
        <v>8084</v>
      </c>
      <c r="B6114" s="1">
        <v>45286</v>
      </c>
      <c r="C6114" t="s">
        <v>4019</v>
      </c>
      <c r="D6114" t="s">
        <v>39</v>
      </c>
      <c r="E6114" t="s">
        <v>51</v>
      </c>
      <c r="F6114" t="s">
        <v>30</v>
      </c>
      <c r="G6114" t="s">
        <v>31</v>
      </c>
      <c r="H6114">
        <v>8</v>
      </c>
      <c r="I6114">
        <v>3333</v>
      </c>
      <c r="J6114">
        <v>26</v>
      </c>
      <c r="K6114">
        <v>19731.36</v>
      </c>
      <c r="L6114">
        <v>1775.99</v>
      </c>
      <c r="M6114" t="s">
        <v>32</v>
      </c>
      <c r="N6114" t="s">
        <v>66</v>
      </c>
      <c r="O6114">
        <v>5</v>
      </c>
      <c r="P6114">
        <v>2023</v>
      </c>
      <c r="Q6114">
        <v>12</v>
      </c>
      <c r="R6114" t="s">
        <v>54</v>
      </c>
      <c r="S6114">
        <v>4</v>
      </c>
      <c r="T6114">
        <v>52</v>
      </c>
      <c r="U6114">
        <v>5</v>
      </c>
      <c r="V6114">
        <v>2</v>
      </c>
      <c r="W6114" t="s">
        <v>76</v>
      </c>
      <c r="X6114" t="s">
        <v>47</v>
      </c>
      <c r="Y6114">
        <v>693264</v>
      </c>
      <c r="Z6114">
        <v>0.09</v>
      </c>
    </row>
    <row r="6115" spans="1:26" x14ac:dyDescent="0.25">
      <c r="A6115" t="s">
        <v>8085</v>
      </c>
      <c r="B6115" s="1">
        <v>45199</v>
      </c>
      <c r="C6115" t="s">
        <v>3044</v>
      </c>
      <c r="D6115" t="s">
        <v>39</v>
      </c>
      <c r="E6115" t="s">
        <v>29</v>
      </c>
      <c r="F6115" t="s">
        <v>30</v>
      </c>
      <c r="G6115" t="s">
        <v>64</v>
      </c>
      <c r="H6115">
        <v>5</v>
      </c>
      <c r="I6115">
        <v>2906</v>
      </c>
      <c r="J6115">
        <v>11</v>
      </c>
      <c r="K6115">
        <v>12931.7</v>
      </c>
      <c r="L6115">
        <v>960.07</v>
      </c>
      <c r="M6115" t="s">
        <v>65</v>
      </c>
      <c r="N6115" t="s">
        <v>44</v>
      </c>
      <c r="O6115">
        <v>3</v>
      </c>
      <c r="P6115">
        <v>2023</v>
      </c>
      <c r="Q6115">
        <v>9</v>
      </c>
      <c r="R6115" t="s">
        <v>80</v>
      </c>
      <c r="S6115">
        <v>3</v>
      </c>
      <c r="T6115">
        <v>39</v>
      </c>
      <c r="U6115">
        <v>5</v>
      </c>
      <c r="V6115">
        <v>6</v>
      </c>
      <c r="W6115" t="s">
        <v>35</v>
      </c>
      <c r="X6115" t="s">
        <v>36</v>
      </c>
      <c r="Y6115">
        <v>159830</v>
      </c>
      <c r="Z6115">
        <v>7.0000000000000007E-2</v>
      </c>
    </row>
    <row r="6116" spans="1:26" x14ac:dyDescent="0.25">
      <c r="A6116" t="s">
        <v>8086</v>
      </c>
      <c r="B6116" s="1">
        <v>45118</v>
      </c>
      <c r="C6116" t="s">
        <v>7648</v>
      </c>
      <c r="D6116" t="s">
        <v>63</v>
      </c>
      <c r="E6116" t="s">
        <v>58</v>
      </c>
      <c r="F6116" t="s">
        <v>30</v>
      </c>
      <c r="G6116" t="s">
        <v>64</v>
      </c>
      <c r="H6116">
        <v>6</v>
      </c>
      <c r="I6116">
        <v>1702</v>
      </c>
      <c r="J6116">
        <v>29</v>
      </c>
      <c r="K6116">
        <v>7250.52</v>
      </c>
      <c r="L6116">
        <v>1004.56</v>
      </c>
      <c r="M6116" t="s">
        <v>43</v>
      </c>
      <c r="N6116" t="s">
        <v>33</v>
      </c>
      <c r="O6116">
        <v>4</v>
      </c>
      <c r="P6116">
        <v>2023</v>
      </c>
      <c r="Q6116">
        <v>7</v>
      </c>
      <c r="R6116" t="s">
        <v>125</v>
      </c>
      <c r="S6116">
        <v>3</v>
      </c>
      <c r="T6116">
        <v>28</v>
      </c>
      <c r="U6116">
        <v>3</v>
      </c>
      <c r="V6116">
        <v>2</v>
      </c>
      <c r="W6116" t="s">
        <v>76</v>
      </c>
      <c r="X6116" t="s">
        <v>47</v>
      </c>
      <c r="Y6116">
        <v>296148</v>
      </c>
      <c r="Z6116">
        <v>0.14000000000000001</v>
      </c>
    </row>
    <row r="6117" spans="1:26" x14ac:dyDescent="0.25">
      <c r="A6117" t="s">
        <v>8087</v>
      </c>
      <c r="B6117" s="1">
        <v>45206</v>
      </c>
      <c r="C6117" t="s">
        <v>934</v>
      </c>
      <c r="D6117" t="s">
        <v>63</v>
      </c>
      <c r="E6117" t="s">
        <v>51</v>
      </c>
      <c r="F6117" t="s">
        <v>30</v>
      </c>
      <c r="G6117" t="s">
        <v>31</v>
      </c>
      <c r="H6117">
        <v>6</v>
      </c>
      <c r="I6117">
        <v>2743</v>
      </c>
      <c r="J6117">
        <v>11</v>
      </c>
      <c r="K6117">
        <v>14647.62</v>
      </c>
      <c r="L6117">
        <v>1494.01</v>
      </c>
      <c r="M6117" t="s">
        <v>43</v>
      </c>
      <c r="N6117" t="s">
        <v>44</v>
      </c>
      <c r="O6117">
        <v>6</v>
      </c>
      <c r="P6117">
        <v>2023</v>
      </c>
      <c r="Q6117">
        <v>10</v>
      </c>
      <c r="R6117" t="s">
        <v>45</v>
      </c>
      <c r="S6117">
        <v>4</v>
      </c>
      <c r="T6117">
        <v>40</v>
      </c>
      <c r="U6117">
        <v>1</v>
      </c>
      <c r="V6117">
        <v>6</v>
      </c>
      <c r="W6117" t="s">
        <v>35</v>
      </c>
      <c r="X6117" t="s">
        <v>36</v>
      </c>
      <c r="Y6117">
        <v>181038</v>
      </c>
      <c r="Z6117">
        <v>0.1</v>
      </c>
    </row>
    <row r="6118" spans="1:26" x14ac:dyDescent="0.25">
      <c r="A6118" t="s">
        <v>8088</v>
      </c>
      <c r="B6118" s="1">
        <v>44975</v>
      </c>
      <c r="C6118" t="s">
        <v>8089</v>
      </c>
      <c r="D6118" t="s">
        <v>28</v>
      </c>
      <c r="E6118" t="s">
        <v>58</v>
      </c>
      <c r="F6118" t="s">
        <v>41</v>
      </c>
      <c r="G6118" t="s">
        <v>59</v>
      </c>
      <c r="H6118">
        <v>8</v>
      </c>
      <c r="I6118">
        <v>513</v>
      </c>
      <c r="J6118">
        <v>4</v>
      </c>
      <c r="K6118">
        <v>3939.84</v>
      </c>
      <c r="L6118">
        <v>410.6</v>
      </c>
      <c r="M6118" t="s">
        <v>65</v>
      </c>
      <c r="N6118" t="s">
        <v>66</v>
      </c>
      <c r="O6118">
        <v>6</v>
      </c>
      <c r="P6118">
        <v>2023</v>
      </c>
      <c r="Q6118">
        <v>2</v>
      </c>
      <c r="R6118" t="s">
        <v>67</v>
      </c>
      <c r="S6118">
        <v>1</v>
      </c>
      <c r="T6118">
        <v>7</v>
      </c>
      <c r="U6118">
        <v>3</v>
      </c>
      <c r="V6118">
        <v>6</v>
      </c>
      <c r="W6118" t="s">
        <v>35</v>
      </c>
      <c r="X6118" t="s">
        <v>36</v>
      </c>
      <c r="Y6118">
        <v>16416</v>
      </c>
      <c r="Z6118">
        <v>0.1</v>
      </c>
    </row>
    <row r="6119" spans="1:26" x14ac:dyDescent="0.25">
      <c r="A6119" t="s">
        <v>8090</v>
      </c>
      <c r="B6119" s="1">
        <v>45045</v>
      </c>
      <c r="C6119" t="s">
        <v>3125</v>
      </c>
      <c r="D6119" t="s">
        <v>28</v>
      </c>
      <c r="E6119" t="s">
        <v>58</v>
      </c>
      <c r="F6119" t="s">
        <v>52</v>
      </c>
      <c r="G6119" t="s">
        <v>79</v>
      </c>
      <c r="H6119">
        <v>5</v>
      </c>
      <c r="I6119">
        <v>868</v>
      </c>
      <c r="J6119">
        <v>17</v>
      </c>
      <c r="K6119">
        <v>3602.2</v>
      </c>
      <c r="L6119">
        <v>664.55</v>
      </c>
      <c r="M6119" t="s">
        <v>32</v>
      </c>
      <c r="N6119" t="s">
        <v>44</v>
      </c>
      <c r="O6119">
        <v>5</v>
      </c>
      <c r="P6119">
        <v>2023</v>
      </c>
      <c r="Q6119">
        <v>4</v>
      </c>
      <c r="R6119" t="s">
        <v>100</v>
      </c>
      <c r="S6119">
        <v>2</v>
      </c>
      <c r="T6119">
        <v>17</v>
      </c>
      <c r="U6119">
        <v>5</v>
      </c>
      <c r="V6119">
        <v>6</v>
      </c>
      <c r="W6119" t="s">
        <v>35</v>
      </c>
      <c r="X6119" t="s">
        <v>36</v>
      </c>
      <c r="Y6119">
        <v>73780</v>
      </c>
      <c r="Z6119">
        <v>0.18</v>
      </c>
    </row>
    <row r="6120" spans="1:26" x14ac:dyDescent="0.25">
      <c r="A6120" t="s">
        <v>8091</v>
      </c>
      <c r="B6120" s="1">
        <v>45144</v>
      </c>
      <c r="C6120" t="s">
        <v>1787</v>
      </c>
      <c r="D6120" t="s">
        <v>50</v>
      </c>
      <c r="E6120" t="s">
        <v>51</v>
      </c>
      <c r="F6120" t="s">
        <v>52</v>
      </c>
      <c r="G6120" t="s">
        <v>79</v>
      </c>
      <c r="H6120">
        <v>10</v>
      </c>
      <c r="I6120">
        <v>429</v>
      </c>
      <c r="J6120">
        <v>11</v>
      </c>
      <c r="K6120">
        <v>3818.1</v>
      </c>
      <c r="L6120">
        <v>580.08000000000004</v>
      </c>
      <c r="M6120" t="s">
        <v>43</v>
      </c>
      <c r="N6120" t="s">
        <v>66</v>
      </c>
      <c r="O6120">
        <v>5</v>
      </c>
      <c r="P6120">
        <v>2023</v>
      </c>
      <c r="Q6120">
        <v>8</v>
      </c>
      <c r="R6120" t="s">
        <v>72</v>
      </c>
      <c r="S6120">
        <v>3</v>
      </c>
      <c r="T6120">
        <v>32</v>
      </c>
      <c r="U6120">
        <v>2</v>
      </c>
      <c r="V6120">
        <v>0</v>
      </c>
      <c r="W6120" t="s">
        <v>55</v>
      </c>
      <c r="X6120" t="s">
        <v>36</v>
      </c>
      <c r="Y6120">
        <v>47190</v>
      </c>
      <c r="Z6120">
        <v>0.15</v>
      </c>
    </row>
    <row r="6121" spans="1:26" x14ac:dyDescent="0.25">
      <c r="A6121" t="s">
        <v>8092</v>
      </c>
      <c r="B6121" s="1">
        <v>44987</v>
      </c>
      <c r="C6121" t="s">
        <v>111</v>
      </c>
      <c r="D6121" t="s">
        <v>50</v>
      </c>
      <c r="E6121" t="s">
        <v>29</v>
      </c>
      <c r="F6121" t="s">
        <v>52</v>
      </c>
      <c r="G6121" t="s">
        <v>79</v>
      </c>
      <c r="H6121">
        <v>6</v>
      </c>
      <c r="I6121">
        <v>313</v>
      </c>
      <c r="J6121">
        <v>9</v>
      </c>
      <c r="K6121">
        <v>1708.98</v>
      </c>
      <c r="L6121">
        <v>323.63</v>
      </c>
      <c r="M6121" t="s">
        <v>32</v>
      </c>
      <c r="N6121" t="s">
        <v>44</v>
      </c>
      <c r="O6121">
        <v>3</v>
      </c>
      <c r="P6121">
        <v>2023</v>
      </c>
      <c r="Q6121">
        <v>3</v>
      </c>
      <c r="R6121" t="s">
        <v>105</v>
      </c>
      <c r="S6121">
        <v>1</v>
      </c>
      <c r="T6121">
        <v>9</v>
      </c>
      <c r="U6121">
        <v>1</v>
      </c>
      <c r="V6121">
        <v>4</v>
      </c>
      <c r="W6121" t="s">
        <v>73</v>
      </c>
      <c r="X6121" t="s">
        <v>47</v>
      </c>
      <c r="Y6121">
        <v>16902</v>
      </c>
      <c r="Z6121">
        <v>0.19</v>
      </c>
    </row>
    <row r="6122" spans="1:26" x14ac:dyDescent="0.25">
      <c r="A6122" t="s">
        <v>8093</v>
      </c>
      <c r="B6122" s="1">
        <v>45199</v>
      </c>
      <c r="C6122" t="s">
        <v>147</v>
      </c>
      <c r="D6122" t="s">
        <v>28</v>
      </c>
      <c r="E6122" t="s">
        <v>29</v>
      </c>
      <c r="F6122" t="s">
        <v>30</v>
      </c>
      <c r="G6122" t="s">
        <v>86</v>
      </c>
      <c r="H6122">
        <v>3</v>
      </c>
      <c r="I6122">
        <v>4803</v>
      </c>
      <c r="J6122">
        <v>7</v>
      </c>
      <c r="K6122">
        <v>13400.37</v>
      </c>
      <c r="L6122">
        <v>2085.67</v>
      </c>
      <c r="M6122" t="s">
        <v>43</v>
      </c>
      <c r="N6122" t="s">
        <v>33</v>
      </c>
      <c r="O6122">
        <v>5</v>
      </c>
      <c r="P6122">
        <v>2023</v>
      </c>
      <c r="Q6122">
        <v>9</v>
      </c>
      <c r="R6122" t="s">
        <v>80</v>
      </c>
      <c r="S6122">
        <v>3</v>
      </c>
      <c r="T6122">
        <v>39</v>
      </c>
      <c r="U6122">
        <v>5</v>
      </c>
      <c r="V6122">
        <v>6</v>
      </c>
      <c r="W6122" t="s">
        <v>35</v>
      </c>
      <c r="X6122" t="s">
        <v>36</v>
      </c>
      <c r="Y6122">
        <v>100863</v>
      </c>
      <c r="Z6122">
        <v>0.16</v>
      </c>
    </row>
    <row r="6123" spans="1:26" x14ac:dyDescent="0.25">
      <c r="A6123" t="s">
        <v>8094</v>
      </c>
      <c r="B6123" s="1">
        <v>45116</v>
      </c>
      <c r="C6123" t="s">
        <v>5592</v>
      </c>
      <c r="D6123" t="s">
        <v>50</v>
      </c>
      <c r="E6123" t="s">
        <v>58</v>
      </c>
      <c r="F6123" t="s">
        <v>41</v>
      </c>
      <c r="G6123" t="s">
        <v>116</v>
      </c>
      <c r="H6123">
        <v>8</v>
      </c>
      <c r="I6123">
        <v>3138</v>
      </c>
      <c r="J6123">
        <v>30</v>
      </c>
      <c r="K6123">
        <v>17572.8</v>
      </c>
      <c r="L6123">
        <v>1128.2</v>
      </c>
      <c r="M6123" t="s">
        <v>43</v>
      </c>
      <c r="N6123" t="s">
        <v>33</v>
      </c>
      <c r="O6123">
        <v>6</v>
      </c>
      <c r="P6123">
        <v>2023</v>
      </c>
      <c r="Q6123">
        <v>7</v>
      </c>
      <c r="R6123" t="s">
        <v>125</v>
      </c>
      <c r="S6123">
        <v>3</v>
      </c>
      <c r="T6123">
        <v>28</v>
      </c>
      <c r="U6123">
        <v>3</v>
      </c>
      <c r="V6123">
        <v>0</v>
      </c>
      <c r="W6123" t="s">
        <v>55</v>
      </c>
      <c r="X6123" t="s">
        <v>36</v>
      </c>
      <c r="Y6123">
        <v>753120</v>
      </c>
      <c r="Z6123">
        <v>0.06</v>
      </c>
    </row>
    <row r="6124" spans="1:26" x14ac:dyDescent="0.25">
      <c r="A6124" t="s">
        <v>8095</v>
      </c>
      <c r="B6124" s="1">
        <v>44962</v>
      </c>
      <c r="C6124" t="s">
        <v>778</v>
      </c>
      <c r="D6124" t="s">
        <v>39</v>
      </c>
      <c r="E6124" t="s">
        <v>51</v>
      </c>
      <c r="F6124" t="s">
        <v>52</v>
      </c>
      <c r="G6124" t="s">
        <v>91</v>
      </c>
      <c r="H6124">
        <v>10</v>
      </c>
      <c r="I6124">
        <v>3977</v>
      </c>
      <c r="J6124">
        <v>11</v>
      </c>
      <c r="K6124">
        <v>35395.300000000003</v>
      </c>
      <c r="L6124">
        <v>6244.04</v>
      </c>
      <c r="M6124" t="s">
        <v>32</v>
      </c>
      <c r="N6124" t="s">
        <v>33</v>
      </c>
      <c r="O6124">
        <v>5</v>
      </c>
      <c r="P6124">
        <v>2023</v>
      </c>
      <c r="Q6124">
        <v>2</v>
      </c>
      <c r="R6124" t="s">
        <v>67</v>
      </c>
      <c r="S6124">
        <v>1</v>
      </c>
      <c r="T6124">
        <v>6</v>
      </c>
      <c r="U6124">
        <v>2</v>
      </c>
      <c r="V6124">
        <v>0</v>
      </c>
      <c r="W6124" t="s">
        <v>55</v>
      </c>
      <c r="X6124" t="s">
        <v>36</v>
      </c>
      <c r="Y6124">
        <v>437470</v>
      </c>
      <c r="Z6124">
        <v>0.18</v>
      </c>
    </row>
    <row r="6125" spans="1:26" x14ac:dyDescent="0.25">
      <c r="A6125" t="s">
        <v>8096</v>
      </c>
      <c r="B6125" s="1">
        <v>44989</v>
      </c>
      <c r="C6125" t="s">
        <v>4607</v>
      </c>
      <c r="D6125" t="s">
        <v>63</v>
      </c>
      <c r="E6125" t="s">
        <v>58</v>
      </c>
      <c r="F6125" t="s">
        <v>52</v>
      </c>
      <c r="G6125" t="s">
        <v>91</v>
      </c>
      <c r="H6125">
        <v>5</v>
      </c>
      <c r="I6125">
        <v>618</v>
      </c>
      <c r="J6125">
        <v>6</v>
      </c>
      <c r="K6125">
        <v>2904.6</v>
      </c>
      <c r="L6125">
        <v>245.42</v>
      </c>
      <c r="M6125" t="s">
        <v>65</v>
      </c>
      <c r="N6125" t="s">
        <v>33</v>
      </c>
      <c r="O6125">
        <v>3</v>
      </c>
      <c r="P6125">
        <v>2023</v>
      </c>
      <c r="Q6125">
        <v>3</v>
      </c>
      <c r="R6125" t="s">
        <v>105</v>
      </c>
      <c r="S6125">
        <v>1</v>
      </c>
      <c r="T6125">
        <v>9</v>
      </c>
      <c r="U6125">
        <v>1</v>
      </c>
      <c r="V6125">
        <v>6</v>
      </c>
      <c r="W6125" t="s">
        <v>35</v>
      </c>
      <c r="X6125" t="s">
        <v>36</v>
      </c>
      <c r="Y6125">
        <v>18540</v>
      </c>
      <c r="Z6125">
        <v>0.08</v>
      </c>
    </row>
    <row r="6126" spans="1:26" x14ac:dyDescent="0.25">
      <c r="A6126" t="s">
        <v>8097</v>
      </c>
      <c r="B6126" s="1">
        <v>45218</v>
      </c>
      <c r="C6126" t="s">
        <v>1242</v>
      </c>
      <c r="D6126" t="s">
        <v>39</v>
      </c>
      <c r="E6126" t="s">
        <v>51</v>
      </c>
      <c r="F6126" t="s">
        <v>41</v>
      </c>
      <c r="G6126" t="s">
        <v>42</v>
      </c>
      <c r="H6126">
        <v>2</v>
      </c>
      <c r="I6126">
        <v>4068</v>
      </c>
      <c r="J6126">
        <v>9</v>
      </c>
      <c r="K6126">
        <v>7403.76</v>
      </c>
      <c r="L6126">
        <v>1174.01</v>
      </c>
      <c r="M6126" t="s">
        <v>32</v>
      </c>
      <c r="N6126" t="s">
        <v>33</v>
      </c>
      <c r="O6126">
        <v>5</v>
      </c>
      <c r="P6126">
        <v>2023</v>
      </c>
      <c r="Q6126">
        <v>10</v>
      </c>
      <c r="R6126" t="s">
        <v>45</v>
      </c>
      <c r="S6126">
        <v>4</v>
      </c>
      <c r="T6126">
        <v>42</v>
      </c>
      <c r="U6126">
        <v>3</v>
      </c>
      <c r="V6126">
        <v>4</v>
      </c>
      <c r="W6126" t="s">
        <v>73</v>
      </c>
      <c r="X6126" t="s">
        <v>47</v>
      </c>
      <c r="Y6126">
        <v>73224</v>
      </c>
      <c r="Z6126">
        <v>0.16</v>
      </c>
    </row>
    <row r="6127" spans="1:26" x14ac:dyDescent="0.25">
      <c r="A6127" t="s">
        <v>8098</v>
      </c>
      <c r="B6127" s="1">
        <v>45125</v>
      </c>
      <c r="C6127" t="s">
        <v>4441</v>
      </c>
      <c r="D6127" t="s">
        <v>63</v>
      </c>
      <c r="E6127" t="s">
        <v>51</v>
      </c>
      <c r="F6127" t="s">
        <v>30</v>
      </c>
      <c r="G6127" t="s">
        <v>86</v>
      </c>
      <c r="H6127">
        <v>8</v>
      </c>
      <c r="I6127">
        <v>2291</v>
      </c>
      <c r="J6127">
        <v>3</v>
      </c>
      <c r="K6127">
        <v>17778.16</v>
      </c>
      <c r="L6127">
        <v>2920.98</v>
      </c>
      <c r="M6127" t="s">
        <v>65</v>
      </c>
      <c r="N6127" t="s">
        <v>44</v>
      </c>
      <c r="O6127">
        <v>5</v>
      </c>
      <c r="P6127">
        <v>2023</v>
      </c>
      <c r="Q6127">
        <v>7</v>
      </c>
      <c r="R6127" t="s">
        <v>125</v>
      </c>
      <c r="S6127">
        <v>3</v>
      </c>
      <c r="T6127">
        <v>29</v>
      </c>
      <c r="U6127">
        <v>4</v>
      </c>
      <c r="V6127">
        <v>2</v>
      </c>
      <c r="W6127" t="s">
        <v>76</v>
      </c>
      <c r="X6127" t="s">
        <v>47</v>
      </c>
      <c r="Y6127">
        <v>54984</v>
      </c>
      <c r="Z6127">
        <v>0.16</v>
      </c>
    </row>
    <row r="6128" spans="1:26" x14ac:dyDescent="0.25">
      <c r="A6128" t="s">
        <v>8099</v>
      </c>
      <c r="B6128" s="1">
        <v>45125</v>
      </c>
      <c r="C6128" t="s">
        <v>6490</v>
      </c>
      <c r="D6128" t="s">
        <v>28</v>
      </c>
      <c r="E6128" t="s">
        <v>51</v>
      </c>
      <c r="F6128" t="s">
        <v>41</v>
      </c>
      <c r="G6128" t="s">
        <v>42</v>
      </c>
      <c r="H6128">
        <v>10</v>
      </c>
      <c r="I6128">
        <v>851</v>
      </c>
      <c r="J6128">
        <v>13</v>
      </c>
      <c r="K6128">
        <v>7403.7</v>
      </c>
      <c r="L6128">
        <v>1131.53</v>
      </c>
      <c r="M6128" t="s">
        <v>65</v>
      </c>
      <c r="N6128" t="s">
        <v>33</v>
      </c>
      <c r="O6128">
        <v>3</v>
      </c>
      <c r="P6128">
        <v>2023</v>
      </c>
      <c r="Q6128">
        <v>7</v>
      </c>
      <c r="R6128" t="s">
        <v>125</v>
      </c>
      <c r="S6128">
        <v>3</v>
      </c>
      <c r="T6128">
        <v>29</v>
      </c>
      <c r="U6128">
        <v>4</v>
      </c>
      <c r="V6128">
        <v>2</v>
      </c>
      <c r="W6128" t="s">
        <v>76</v>
      </c>
      <c r="X6128" t="s">
        <v>47</v>
      </c>
      <c r="Y6128">
        <v>110630</v>
      </c>
      <c r="Z6128">
        <v>0.15</v>
      </c>
    </row>
    <row r="6129" spans="1:26" x14ac:dyDescent="0.25">
      <c r="A6129" t="s">
        <v>8100</v>
      </c>
      <c r="B6129" s="1">
        <v>45094</v>
      </c>
      <c r="C6129" t="s">
        <v>3805</v>
      </c>
      <c r="D6129" t="s">
        <v>63</v>
      </c>
      <c r="E6129" t="s">
        <v>40</v>
      </c>
      <c r="F6129" t="s">
        <v>52</v>
      </c>
      <c r="G6129" t="s">
        <v>79</v>
      </c>
      <c r="H6129">
        <v>7</v>
      </c>
      <c r="I6129">
        <v>3517</v>
      </c>
      <c r="J6129">
        <v>26</v>
      </c>
      <c r="K6129">
        <v>18218.060000000001</v>
      </c>
      <c r="L6129">
        <v>1913.77</v>
      </c>
      <c r="M6129" t="s">
        <v>32</v>
      </c>
      <c r="N6129" t="s">
        <v>44</v>
      </c>
      <c r="O6129">
        <v>1</v>
      </c>
      <c r="P6129">
        <v>2023</v>
      </c>
      <c r="Q6129">
        <v>6</v>
      </c>
      <c r="R6129" t="s">
        <v>95</v>
      </c>
      <c r="S6129">
        <v>2</v>
      </c>
      <c r="T6129">
        <v>24</v>
      </c>
      <c r="U6129">
        <v>3</v>
      </c>
      <c r="V6129">
        <v>6</v>
      </c>
      <c r="W6129" t="s">
        <v>35</v>
      </c>
      <c r="X6129" t="s">
        <v>36</v>
      </c>
      <c r="Y6129">
        <v>640094</v>
      </c>
      <c r="Z6129">
        <v>0.11</v>
      </c>
    </row>
    <row r="6130" spans="1:26" x14ac:dyDescent="0.25">
      <c r="A6130" t="s">
        <v>8101</v>
      </c>
      <c r="B6130" s="1">
        <v>45245</v>
      </c>
      <c r="C6130" t="s">
        <v>1341</v>
      </c>
      <c r="D6130" t="s">
        <v>39</v>
      </c>
      <c r="E6130" t="s">
        <v>29</v>
      </c>
      <c r="F6130" t="s">
        <v>41</v>
      </c>
      <c r="G6130" t="s">
        <v>42</v>
      </c>
      <c r="H6130">
        <v>5</v>
      </c>
      <c r="I6130">
        <v>1302</v>
      </c>
      <c r="J6130">
        <v>7</v>
      </c>
      <c r="K6130">
        <v>6054.3</v>
      </c>
      <c r="L6130">
        <v>640.88</v>
      </c>
      <c r="M6130" t="s">
        <v>32</v>
      </c>
      <c r="N6130" t="s">
        <v>33</v>
      </c>
      <c r="O6130">
        <v>4</v>
      </c>
      <c r="P6130">
        <v>2023</v>
      </c>
      <c r="Q6130">
        <v>11</v>
      </c>
      <c r="R6130" t="s">
        <v>92</v>
      </c>
      <c r="S6130">
        <v>4</v>
      </c>
      <c r="T6130">
        <v>46</v>
      </c>
      <c r="U6130">
        <v>3</v>
      </c>
      <c r="V6130">
        <v>3</v>
      </c>
      <c r="W6130" t="s">
        <v>83</v>
      </c>
      <c r="X6130" t="s">
        <v>47</v>
      </c>
      <c r="Y6130">
        <v>45570</v>
      </c>
      <c r="Z6130">
        <v>0.11</v>
      </c>
    </row>
    <row r="6131" spans="1:26" x14ac:dyDescent="0.25">
      <c r="A6131" t="s">
        <v>8102</v>
      </c>
      <c r="B6131" s="1">
        <v>45227</v>
      </c>
      <c r="C6131" t="s">
        <v>314</v>
      </c>
      <c r="D6131" t="s">
        <v>39</v>
      </c>
      <c r="E6131" t="s">
        <v>29</v>
      </c>
      <c r="F6131" t="s">
        <v>30</v>
      </c>
      <c r="G6131" t="s">
        <v>86</v>
      </c>
      <c r="H6131">
        <v>8</v>
      </c>
      <c r="I6131">
        <v>631</v>
      </c>
      <c r="J6131">
        <v>23</v>
      </c>
      <c r="K6131">
        <v>3886.96</v>
      </c>
      <c r="L6131">
        <v>407.73</v>
      </c>
      <c r="M6131" t="s">
        <v>65</v>
      </c>
      <c r="N6131" t="s">
        <v>66</v>
      </c>
      <c r="O6131">
        <v>4</v>
      </c>
      <c r="P6131">
        <v>2023</v>
      </c>
      <c r="Q6131">
        <v>10</v>
      </c>
      <c r="R6131" t="s">
        <v>45</v>
      </c>
      <c r="S6131">
        <v>4</v>
      </c>
      <c r="T6131">
        <v>43</v>
      </c>
      <c r="U6131">
        <v>4</v>
      </c>
      <c r="V6131">
        <v>6</v>
      </c>
      <c r="W6131" t="s">
        <v>35</v>
      </c>
      <c r="X6131" t="s">
        <v>36</v>
      </c>
      <c r="Y6131">
        <v>116104</v>
      </c>
      <c r="Z6131">
        <v>0.1</v>
      </c>
    </row>
    <row r="6132" spans="1:26" x14ac:dyDescent="0.25">
      <c r="A6132" t="s">
        <v>8103</v>
      </c>
      <c r="B6132" s="1">
        <v>45110</v>
      </c>
      <c r="C6132" t="s">
        <v>917</v>
      </c>
      <c r="D6132" t="s">
        <v>39</v>
      </c>
      <c r="E6132" t="s">
        <v>58</v>
      </c>
      <c r="F6132" t="s">
        <v>52</v>
      </c>
      <c r="G6132" t="s">
        <v>53</v>
      </c>
      <c r="H6132">
        <v>3</v>
      </c>
      <c r="I6132">
        <v>1739</v>
      </c>
      <c r="J6132">
        <v>20</v>
      </c>
      <c r="K6132">
        <v>4173.6000000000004</v>
      </c>
      <c r="L6132">
        <v>446.37</v>
      </c>
      <c r="M6132" t="s">
        <v>43</v>
      </c>
      <c r="N6132" t="s">
        <v>66</v>
      </c>
      <c r="O6132">
        <v>3</v>
      </c>
      <c r="P6132">
        <v>2023</v>
      </c>
      <c r="Q6132">
        <v>7</v>
      </c>
      <c r="R6132" t="s">
        <v>125</v>
      </c>
      <c r="S6132">
        <v>3</v>
      </c>
      <c r="T6132">
        <v>27</v>
      </c>
      <c r="U6132">
        <v>2</v>
      </c>
      <c r="V6132">
        <v>1</v>
      </c>
      <c r="W6132" t="s">
        <v>60</v>
      </c>
      <c r="X6132" t="s">
        <v>47</v>
      </c>
      <c r="Y6132">
        <v>104340</v>
      </c>
      <c r="Z6132">
        <v>0.11</v>
      </c>
    </row>
    <row r="6133" spans="1:26" x14ac:dyDescent="0.25">
      <c r="A6133" t="s">
        <v>8104</v>
      </c>
      <c r="B6133" s="1">
        <v>45214</v>
      </c>
      <c r="C6133" t="s">
        <v>2393</v>
      </c>
      <c r="D6133" t="s">
        <v>39</v>
      </c>
      <c r="E6133" t="s">
        <v>51</v>
      </c>
      <c r="F6133" t="s">
        <v>41</v>
      </c>
      <c r="G6133" t="s">
        <v>59</v>
      </c>
      <c r="H6133">
        <v>8</v>
      </c>
      <c r="I6133">
        <v>1086</v>
      </c>
      <c r="J6133">
        <v>23</v>
      </c>
      <c r="K6133">
        <v>6689.76</v>
      </c>
      <c r="L6133">
        <v>876.55</v>
      </c>
      <c r="M6133" t="s">
        <v>32</v>
      </c>
      <c r="N6133" t="s">
        <v>33</v>
      </c>
      <c r="O6133">
        <v>4</v>
      </c>
      <c r="P6133">
        <v>2023</v>
      </c>
      <c r="Q6133">
        <v>10</v>
      </c>
      <c r="R6133" t="s">
        <v>45</v>
      </c>
      <c r="S6133">
        <v>4</v>
      </c>
      <c r="T6133">
        <v>42</v>
      </c>
      <c r="U6133">
        <v>3</v>
      </c>
      <c r="V6133">
        <v>0</v>
      </c>
      <c r="W6133" t="s">
        <v>55</v>
      </c>
      <c r="X6133" t="s">
        <v>36</v>
      </c>
      <c r="Y6133">
        <v>199824</v>
      </c>
      <c r="Z6133">
        <v>0.13</v>
      </c>
    </row>
    <row r="6134" spans="1:26" x14ac:dyDescent="0.25">
      <c r="A6134" t="s">
        <v>8105</v>
      </c>
      <c r="B6134" s="1">
        <v>45269</v>
      </c>
      <c r="C6134" t="s">
        <v>921</v>
      </c>
      <c r="D6134" t="s">
        <v>50</v>
      </c>
      <c r="E6134" t="s">
        <v>40</v>
      </c>
      <c r="F6134" t="s">
        <v>41</v>
      </c>
      <c r="G6134" t="s">
        <v>42</v>
      </c>
      <c r="H6134">
        <v>10</v>
      </c>
      <c r="I6134">
        <v>1303</v>
      </c>
      <c r="J6134">
        <v>7</v>
      </c>
      <c r="K6134">
        <v>12117.9</v>
      </c>
      <c r="L6134">
        <v>2379.2399999999998</v>
      </c>
      <c r="M6134" t="s">
        <v>65</v>
      </c>
      <c r="N6134" t="s">
        <v>44</v>
      </c>
      <c r="O6134">
        <v>4</v>
      </c>
      <c r="P6134">
        <v>2023</v>
      </c>
      <c r="Q6134">
        <v>12</v>
      </c>
      <c r="R6134" t="s">
        <v>54</v>
      </c>
      <c r="S6134">
        <v>4</v>
      </c>
      <c r="T6134">
        <v>49</v>
      </c>
      <c r="U6134">
        <v>2</v>
      </c>
      <c r="V6134">
        <v>6</v>
      </c>
      <c r="W6134" t="s">
        <v>35</v>
      </c>
      <c r="X6134" t="s">
        <v>36</v>
      </c>
      <c r="Y6134">
        <v>91210</v>
      </c>
      <c r="Z6134">
        <v>0.2</v>
      </c>
    </row>
    <row r="6135" spans="1:26" x14ac:dyDescent="0.25">
      <c r="A6135" t="s">
        <v>8106</v>
      </c>
      <c r="B6135" s="1">
        <v>44949</v>
      </c>
      <c r="C6135" t="s">
        <v>177</v>
      </c>
      <c r="D6135" t="s">
        <v>63</v>
      </c>
      <c r="E6135" t="s">
        <v>29</v>
      </c>
      <c r="F6135" t="s">
        <v>41</v>
      </c>
      <c r="G6135" t="s">
        <v>59</v>
      </c>
      <c r="H6135">
        <v>10</v>
      </c>
      <c r="I6135">
        <v>1025</v>
      </c>
      <c r="J6135">
        <v>13</v>
      </c>
      <c r="K6135">
        <v>8917.5</v>
      </c>
      <c r="L6135">
        <v>1150.3699999999999</v>
      </c>
      <c r="M6135" t="s">
        <v>32</v>
      </c>
      <c r="N6135" t="s">
        <v>33</v>
      </c>
      <c r="O6135">
        <v>3</v>
      </c>
      <c r="P6135">
        <v>2023</v>
      </c>
      <c r="Q6135">
        <v>1</v>
      </c>
      <c r="R6135" t="s">
        <v>34</v>
      </c>
      <c r="S6135">
        <v>1</v>
      </c>
      <c r="T6135">
        <v>4</v>
      </c>
      <c r="U6135">
        <v>4</v>
      </c>
      <c r="V6135">
        <v>1</v>
      </c>
      <c r="W6135" t="s">
        <v>60</v>
      </c>
      <c r="X6135" t="s">
        <v>47</v>
      </c>
      <c r="Y6135">
        <v>133250</v>
      </c>
      <c r="Z6135">
        <v>0.13</v>
      </c>
    </row>
    <row r="6136" spans="1:26" x14ac:dyDescent="0.25">
      <c r="A6136" t="s">
        <v>8107</v>
      </c>
      <c r="B6136" s="1">
        <v>44972</v>
      </c>
      <c r="C6136" t="s">
        <v>8108</v>
      </c>
      <c r="D6136" t="s">
        <v>50</v>
      </c>
      <c r="E6136" t="s">
        <v>51</v>
      </c>
      <c r="F6136" t="s">
        <v>52</v>
      </c>
      <c r="G6136" t="s">
        <v>79</v>
      </c>
      <c r="H6136">
        <v>8</v>
      </c>
      <c r="I6136">
        <v>576</v>
      </c>
      <c r="J6136">
        <v>13</v>
      </c>
      <c r="K6136">
        <v>4008.96</v>
      </c>
      <c r="L6136">
        <v>645.35</v>
      </c>
      <c r="M6136" t="s">
        <v>65</v>
      </c>
      <c r="N6136" t="s">
        <v>66</v>
      </c>
      <c r="O6136">
        <v>7</v>
      </c>
      <c r="P6136">
        <v>2023</v>
      </c>
      <c r="Q6136">
        <v>2</v>
      </c>
      <c r="R6136" t="s">
        <v>67</v>
      </c>
      <c r="S6136">
        <v>1</v>
      </c>
      <c r="T6136">
        <v>7</v>
      </c>
      <c r="U6136">
        <v>3</v>
      </c>
      <c r="V6136">
        <v>3</v>
      </c>
      <c r="W6136" t="s">
        <v>83</v>
      </c>
      <c r="X6136" t="s">
        <v>47</v>
      </c>
      <c r="Y6136">
        <v>59904</v>
      </c>
      <c r="Z6136">
        <v>0.16</v>
      </c>
    </row>
    <row r="6137" spans="1:26" x14ac:dyDescent="0.25">
      <c r="A6137" t="s">
        <v>8109</v>
      </c>
      <c r="B6137" s="1">
        <v>45152</v>
      </c>
      <c r="C6137" t="s">
        <v>5372</v>
      </c>
      <c r="D6137" t="s">
        <v>28</v>
      </c>
      <c r="E6137" t="s">
        <v>51</v>
      </c>
      <c r="F6137" t="s">
        <v>52</v>
      </c>
      <c r="G6137" t="s">
        <v>79</v>
      </c>
      <c r="H6137">
        <v>4</v>
      </c>
      <c r="I6137">
        <v>2749</v>
      </c>
      <c r="J6137">
        <v>11</v>
      </c>
      <c r="K6137">
        <v>9786.44</v>
      </c>
      <c r="L6137">
        <v>1765.04</v>
      </c>
      <c r="M6137" t="s">
        <v>65</v>
      </c>
      <c r="N6137" t="s">
        <v>66</v>
      </c>
      <c r="O6137">
        <v>6</v>
      </c>
      <c r="P6137">
        <v>2023</v>
      </c>
      <c r="Q6137">
        <v>8</v>
      </c>
      <c r="R6137" t="s">
        <v>72</v>
      </c>
      <c r="S6137">
        <v>3</v>
      </c>
      <c r="T6137">
        <v>33</v>
      </c>
      <c r="U6137">
        <v>3</v>
      </c>
      <c r="V6137">
        <v>1</v>
      </c>
      <c r="W6137" t="s">
        <v>60</v>
      </c>
      <c r="X6137" t="s">
        <v>47</v>
      </c>
      <c r="Y6137">
        <v>120956</v>
      </c>
      <c r="Z6137">
        <v>0.18</v>
      </c>
    </row>
    <row r="6138" spans="1:26" x14ac:dyDescent="0.25">
      <c r="A6138" t="s">
        <v>8110</v>
      </c>
      <c r="B6138" s="1">
        <v>45005</v>
      </c>
      <c r="C6138" t="s">
        <v>2673</v>
      </c>
      <c r="D6138" t="s">
        <v>63</v>
      </c>
      <c r="E6138" t="s">
        <v>58</v>
      </c>
      <c r="F6138" t="s">
        <v>30</v>
      </c>
      <c r="G6138" t="s">
        <v>31</v>
      </c>
      <c r="H6138">
        <v>1</v>
      </c>
      <c r="I6138">
        <v>864</v>
      </c>
      <c r="J6138">
        <v>23</v>
      </c>
      <c r="K6138">
        <v>665.28</v>
      </c>
      <c r="L6138">
        <v>83.36</v>
      </c>
      <c r="M6138" t="s">
        <v>32</v>
      </c>
      <c r="N6138" t="s">
        <v>44</v>
      </c>
      <c r="O6138">
        <v>4</v>
      </c>
      <c r="P6138">
        <v>2023</v>
      </c>
      <c r="Q6138">
        <v>3</v>
      </c>
      <c r="R6138" t="s">
        <v>105</v>
      </c>
      <c r="S6138">
        <v>1</v>
      </c>
      <c r="T6138">
        <v>12</v>
      </c>
      <c r="U6138">
        <v>4</v>
      </c>
      <c r="V6138">
        <v>1</v>
      </c>
      <c r="W6138" t="s">
        <v>60</v>
      </c>
      <c r="X6138" t="s">
        <v>47</v>
      </c>
      <c r="Y6138">
        <v>19872</v>
      </c>
      <c r="Z6138">
        <v>0.13</v>
      </c>
    </row>
    <row r="6139" spans="1:26" x14ac:dyDescent="0.25">
      <c r="A6139" t="s">
        <v>8111</v>
      </c>
      <c r="B6139" s="1">
        <v>45229</v>
      </c>
      <c r="C6139" t="s">
        <v>5359</v>
      </c>
      <c r="D6139" t="s">
        <v>50</v>
      </c>
      <c r="E6139" t="s">
        <v>40</v>
      </c>
      <c r="F6139" t="s">
        <v>52</v>
      </c>
      <c r="G6139" t="s">
        <v>79</v>
      </c>
      <c r="H6139">
        <v>1</v>
      </c>
      <c r="I6139">
        <v>3956</v>
      </c>
      <c r="J6139">
        <v>25</v>
      </c>
      <c r="K6139">
        <v>2967</v>
      </c>
      <c r="L6139">
        <v>300.67</v>
      </c>
      <c r="M6139" t="s">
        <v>65</v>
      </c>
      <c r="N6139" t="s">
        <v>44</v>
      </c>
      <c r="O6139">
        <v>2</v>
      </c>
      <c r="P6139">
        <v>2023</v>
      </c>
      <c r="Q6139">
        <v>10</v>
      </c>
      <c r="R6139" t="s">
        <v>45</v>
      </c>
      <c r="S6139">
        <v>4</v>
      </c>
      <c r="T6139">
        <v>44</v>
      </c>
      <c r="U6139">
        <v>5</v>
      </c>
      <c r="V6139">
        <v>1</v>
      </c>
      <c r="W6139" t="s">
        <v>60</v>
      </c>
      <c r="X6139" t="s">
        <v>47</v>
      </c>
      <c r="Y6139">
        <v>98900</v>
      </c>
      <c r="Z6139">
        <v>0.1</v>
      </c>
    </row>
    <row r="6140" spans="1:26" x14ac:dyDescent="0.25">
      <c r="A6140" t="s">
        <v>8112</v>
      </c>
      <c r="B6140" s="1">
        <v>45237</v>
      </c>
      <c r="C6140" t="s">
        <v>6070</v>
      </c>
      <c r="D6140" t="s">
        <v>39</v>
      </c>
      <c r="E6140" t="s">
        <v>40</v>
      </c>
      <c r="F6140" t="s">
        <v>30</v>
      </c>
      <c r="G6140" t="s">
        <v>31</v>
      </c>
      <c r="H6140">
        <v>4</v>
      </c>
      <c r="I6140">
        <v>3520</v>
      </c>
      <c r="J6140">
        <v>17</v>
      </c>
      <c r="K6140">
        <v>11686.4</v>
      </c>
      <c r="L6140">
        <v>955.64</v>
      </c>
      <c r="M6140" t="s">
        <v>32</v>
      </c>
      <c r="N6140" t="s">
        <v>33</v>
      </c>
      <c r="O6140">
        <v>5</v>
      </c>
      <c r="P6140">
        <v>2023</v>
      </c>
      <c r="Q6140">
        <v>11</v>
      </c>
      <c r="R6140" t="s">
        <v>92</v>
      </c>
      <c r="S6140">
        <v>4</v>
      </c>
      <c r="T6140">
        <v>45</v>
      </c>
      <c r="U6140">
        <v>2</v>
      </c>
      <c r="V6140">
        <v>2</v>
      </c>
      <c r="W6140" t="s">
        <v>76</v>
      </c>
      <c r="X6140" t="s">
        <v>47</v>
      </c>
      <c r="Y6140">
        <v>239360</v>
      </c>
      <c r="Z6140">
        <v>0.08</v>
      </c>
    </row>
    <row r="6141" spans="1:26" x14ac:dyDescent="0.25">
      <c r="A6141" t="s">
        <v>8113</v>
      </c>
      <c r="B6141" s="1">
        <v>45173</v>
      </c>
      <c r="C6141" t="s">
        <v>3752</v>
      </c>
      <c r="D6141" t="s">
        <v>50</v>
      </c>
      <c r="E6141" t="s">
        <v>29</v>
      </c>
      <c r="F6141" t="s">
        <v>41</v>
      </c>
      <c r="G6141" t="s">
        <v>42</v>
      </c>
      <c r="H6141">
        <v>7</v>
      </c>
      <c r="I6141">
        <v>3627</v>
      </c>
      <c r="J6141">
        <v>17</v>
      </c>
      <c r="K6141">
        <v>21072.87</v>
      </c>
      <c r="L6141">
        <v>2280.8000000000002</v>
      </c>
      <c r="M6141" t="s">
        <v>32</v>
      </c>
      <c r="N6141" t="s">
        <v>44</v>
      </c>
      <c r="O6141">
        <v>7</v>
      </c>
      <c r="P6141">
        <v>2023</v>
      </c>
      <c r="Q6141">
        <v>9</v>
      </c>
      <c r="R6141" t="s">
        <v>80</v>
      </c>
      <c r="S6141">
        <v>3</v>
      </c>
      <c r="T6141">
        <v>36</v>
      </c>
      <c r="U6141">
        <v>2</v>
      </c>
      <c r="V6141">
        <v>1</v>
      </c>
      <c r="W6141" t="s">
        <v>60</v>
      </c>
      <c r="X6141" t="s">
        <v>47</v>
      </c>
      <c r="Y6141">
        <v>431613</v>
      </c>
      <c r="Z6141">
        <v>0.11</v>
      </c>
    </row>
    <row r="6142" spans="1:26" x14ac:dyDescent="0.25">
      <c r="A6142" t="s">
        <v>8114</v>
      </c>
      <c r="B6142" s="1">
        <v>45267</v>
      </c>
      <c r="C6142" t="s">
        <v>661</v>
      </c>
      <c r="D6142" t="s">
        <v>28</v>
      </c>
      <c r="E6142" t="s">
        <v>51</v>
      </c>
      <c r="F6142" t="s">
        <v>52</v>
      </c>
      <c r="G6142" t="s">
        <v>91</v>
      </c>
      <c r="H6142">
        <v>3</v>
      </c>
      <c r="I6142">
        <v>4039</v>
      </c>
      <c r="J6142">
        <v>2</v>
      </c>
      <c r="K6142">
        <v>11874.66</v>
      </c>
      <c r="L6142">
        <v>1313.65</v>
      </c>
      <c r="M6142" t="s">
        <v>65</v>
      </c>
      <c r="N6142" t="s">
        <v>66</v>
      </c>
      <c r="O6142">
        <v>4</v>
      </c>
      <c r="P6142">
        <v>2023</v>
      </c>
      <c r="Q6142">
        <v>12</v>
      </c>
      <c r="R6142" t="s">
        <v>54</v>
      </c>
      <c r="S6142">
        <v>4</v>
      </c>
      <c r="T6142">
        <v>49</v>
      </c>
      <c r="U6142">
        <v>2</v>
      </c>
      <c r="V6142">
        <v>4</v>
      </c>
      <c r="W6142" t="s">
        <v>73</v>
      </c>
      <c r="X6142" t="s">
        <v>47</v>
      </c>
      <c r="Y6142">
        <v>24234</v>
      </c>
      <c r="Z6142">
        <v>0.11</v>
      </c>
    </row>
    <row r="6143" spans="1:26" x14ac:dyDescent="0.25">
      <c r="A6143" t="s">
        <v>8115</v>
      </c>
      <c r="B6143" s="1">
        <v>44974</v>
      </c>
      <c r="C6143" t="s">
        <v>177</v>
      </c>
      <c r="D6143" t="s">
        <v>63</v>
      </c>
      <c r="E6143" t="s">
        <v>51</v>
      </c>
      <c r="F6143" t="s">
        <v>52</v>
      </c>
      <c r="G6143" t="s">
        <v>91</v>
      </c>
      <c r="H6143">
        <v>7</v>
      </c>
      <c r="I6143">
        <v>3012</v>
      </c>
      <c r="J6143">
        <v>15</v>
      </c>
      <c r="K6143">
        <v>17921.400000000001</v>
      </c>
      <c r="L6143">
        <v>1908.67</v>
      </c>
      <c r="M6143" t="s">
        <v>43</v>
      </c>
      <c r="N6143" t="s">
        <v>33</v>
      </c>
      <c r="O6143">
        <v>4</v>
      </c>
      <c r="P6143">
        <v>2023</v>
      </c>
      <c r="Q6143">
        <v>2</v>
      </c>
      <c r="R6143" t="s">
        <v>67</v>
      </c>
      <c r="S6143">
        <v>1</v>
      </c>
      <c r="T6143">
        <v>7</v>
      </c>
      <c r="U6143">
        <v>3</v>
      </c>
      <c r="V6143">
        <v>5</v>
      </c>
      <c r="W6143" t="s">
        <v>46</v>
      </c>
      <c r="X6143" t="s">
        <v>47</v>
      </c>
      <c r="Y6143">
        <v>316260</v>
      </c>
      <c r="Z6143">
        <v>0.11</v>
      </c>
    </row>
    <row r="6144" spans="1:26" x14ac:dyDescent="0.25">
      <c r="A6144" t="s">
        <v>8116</v>
      </c>
      <c r="B6144" s="1">
        <v>45096</v>
      </c>
      <c r="C6144" t="s">
        <v>7346</v>
      </c>
      <c r="D6144" t="s">
        <v>28</v>
      </c>
      <c r="E6144" t="s">
        <v>58</v>
      </c>
      <c r="F6144" t="s">
        <v>41</v>
      </c>
      <c r="G6144" t="s">
        <v>116</v>
      </c>
      <c r="H6144">
        <v>1</v>
      </c>
      <c r="I6144">
        <v>1283</v>
      </c>
      <c r="J6144">
        <v>14</v>
      </c>
      <c r="K6144">
        <v>1103.3800000000001</v>
      </c>
      <c r="L6144">
        <v>98.94</v>
      </c>
      <c r="M6144" t="s">
        <v>32</v>
      </c>
      <c r="N6144" t="s">
        <v>44</v>
      </c>
      <c r="O6144">
        <v>4</v>
      </c>
      <c r="P6144">
        <v>2023</v>
      </c>
      <c r="Q6144">
        <v>6</v>
      </c>
      <c r="R6144" t="s">
        <v>95</v>
      </c>
      <c r="S6144">
        <v>2</v>
      </c>
      <c r="T6144">
        <v>25</v>
      </c>
      <c r="U6144">
        <v>4</v>
      </c>
      <c r="V6144">
        <v>1</v>
      </c>
      <c r="W6144" t="s">
        <v>60</v>
      </c>
      <c r="X6144" t="s">
        <v>47</v>
      </c>
      <c r="Y6144">
        <v>17962</v>
      </c>
      <c r="Z6144">
        <v>0.09</v>
      </c>
    </row>
    <row r="6145" spans="1:26" x14ac:dyDescent="0.25">
      <c r="A6145" t="s">
        <v>8117</v>
      </c>
      <c r="B6145" s="1">
        <v>45141</v>
      </c>
      <c r="C6145" t="s">
        <v>1978</v>
      </c>
      <c r="D6145" t="s">
        <v>50</v>
      </c>
      <c r="E6145" t="s">
        <v>58</v>
      </c>
      <c r="F6145" t="s">
        <v>30</v>
      </c>
      <c r="G6145" t="s">
        <v>31</v>
      </c>
      <c r="H6145">
        <v>6</v>
      </c>
      <c r="I6145">
        <v>3694</v>
      </c>
      <c r="J6145">
        <v>22</v>
      </c>
      <c r="K6145">
        <v>17287.919999999998</v>
      </c>
      <c r="L6145">
        <v>1282.6199999999999</v>
      </c>
      <c r="M6145" t="s">
        <v>32</v>
      </c>
      <c r="N6145" t="s">
        <v>33</v>
      </c>
      <c r="O6145">
        <v>7</v>
      </c>
      <c r="P6145">
        <v>2023</v>
      </c>
      <c r="Q6145">
        <v>8</v>
      </c>
      <c r="R6145" t="s">
        <v>72</v>
      </c>
      <c r="S6145">
        <v>3</v>
      </c>
      <c r="T6145">
        <v>31</v>
      </c>
      <c r="U6145">
        <v>1</v>
      </c>
      <c r="V6145">
        <v>4</v>
      </c>
      <c r="W6145" t="s">
        <v>73</v>
      </c>
      <c r="X6145" t="s">
        <v>47</v>
      </c>
      <c r="Y6145">
        <v>487608</v>
      </c>
      <c r="Z6145">
        <v>7.0000000000000007E-2</v>
      </c>
    </row>
    <row r="6146" spans="1:26" x14ac:dyDescent="0.25">
      <c r="A6146" t="s">
        <v>8118</v>
      </c>
      <c r="B6146" s="1">
        <v>45202</v>
      </c>
      <c r="C6146" t="s">
        <v>822</v>
      </c>
      <c r="D6146" t="s">
        <v>28</v>
      </c>
      <c r="E6146" t="s">
        <v>51</v>
      </c>
      <c r="F6146" t="s">
        <v>41</v>
      </c>
      <c r="G6146" t="s">
        <v>116</v>
      </c>
      <c r="H6146">
        <v>5</v>
      </c>
      <c r="I6146">
        <v>3440</v>
      </c>
      <c r="J6146">
        <v>30</v>
      </c>
      <c r="K6146">
        <v>12040</v>
      </c>
      <c r="L6146">
        <v>1402.76</v>
      </c>
      <c r="M6146" t="s">
        <v>32</v>
      </c>
      <c r="N6146" t="s">
        <v>44</v>
      </c>
      <c r="O6146">
        <v>6</v>
      </c>
      <c r="P6146">
        <v>2023</v>
      </c>
      <c r="Q6146">
        <v>10</v>
      </c>
      <c r="R6146" t="s">
        <v>45</v>
      </c>
      <c r="S6146">
        <v>4</v>
      </c>
      <c r="T6146">
        <v>40</v>
      </c>
      <c r="U6146">
        <v>1</v>
      </c>
      <c r="V6146">
        <v>2</v>
      </c>
      <c r="W6146" t="s">
        <v>76</v>
      </c>
      <c r="X6146" t="s">
        <v>47</v>
      </c>
      <c r="Y6146">
        <v>516000</v>
      </c>
      <c r="Z6146">
        <v>0.12</v>
      </c>
    </row>
    <row r="6147" spans="1:26" x14ac:dyDescent="0.25">
      <c r="A6147" t="s">
        <v>8119</v>
      </c>
      <c r="B6147" s="1">
        <v>45231</v>
      </c>
      <c r="C6147" t="s">
        <v>2285</v>
      </c>
      <c r="D6147" t="s">
        <v>63</v>
      </c>
      <c r="E6147" t="s">
        <v>40</v>
      </c>
      <c r="F6147" t="s">
        <v>52</v>
      </c>
      <c r="G6147" t="s">
        <v>53</v>
      </c>
      <c r="H6147">
        <v>6</v>
      </c>
      <c r="I6147">
        <v>3141</v>
      </c>
      <c r="J6147">
        <v>27</v>
      </c>
      <c r="K6147">
        <v>13757.58</v>
      </c>
      <c r="L6147">
        <v>1441.08</v>
      </c>
      <c r="M6147" t="s">
        <v>43</v>
      </c>
      <c r="N6147" t="s">
        <v>44</v>
      </c>
      <c r="O6147">
        <v>4</v>
      </c>
      <c r="P6147">
        <v>2023</v>
      </c>
      <c r="Q6147">
        <v>11</v>
      </c>
      <c r="R6147" t="s">
        <v>92</v>
      </c>
      <c r="S6147">
        <v>4</v>
      </c>
      <c r="T6147">
        <v>44</v>
      </c>
      <c r="U6147">
        <v>1</v>
      </c>
      <c r="V6147">
        <v>3</v>
      </c>
      <c r="W6147" t="s">
        <v>83</v>
      </c>
      <c r="X6147" t="s">
        <v>47</v>
      </c>
      <c r="Y6147">
        <v>508842</v>
      </c>
      <c r="Z6147">
        <v>0.1</v>
      </c>
    </row>
    <row r="6148" spans="1:26" x14ac:dyDescent="0.25">
      <c r="A6148" t="s">
        <v>8120</v>
      </c>
      <c r="B6148" s="1">
        <v>45117</v>
      </c>
      <c r="C6148" t="s">
        <v>4391</v>
      </c>
      <c r="D6148" t="s">
        <v>50</v>
      </c>
      <c r="E6148" t="s">
        <v>51</v>
      </c>
      <c r="F6148" t="s">
        <v>41</v>
      </c>
      <c r="G6148" t="s">
        <v>116</v>
      </c>
      <c r="H6148">
        <v>8</v>
      </c>
      <c r="I6148">
        <v>4217</v>
      </c>
      <c r="J6148">
        <v>22</v>
      </c>
      <c r="K6148">
        <v>26314.080000000002</v>
      </c>
      <c r="L6148">
        <v>4625.3500000000004</v>
      </c>
      <c r="M6148" t="s">
        <v>65</v>
      </c>
      <c r="N6148" t="s">
        <v>44</v>
      </c>
      <c r="O6148">
        <v>6</v>
      </c>
      <c r="P6148">
        <v>2023</v>
      </c>
      <c r="Q6148">
        <v>7</v>
      </c>
      <c r="R6148" t="s">
        <v>125</v>
      </c>
      <c r="S6148">
        <v>3</v>
      </c>
      <c r="T6148">
        <v>28</v>
      </c>
      <c r="U6148">
        <v>3</v>
      </c>
      <c r="V6148">
        <v>1</v>
      </c>
      <c r="W6148" t="s">
        <v>60</v>
      </c>
      <c r="X6148" t="s">
        <v>47</v>
      </c>
      <c r="Y6148">
        <v>742192</v>
      </c>
      <c r="Z6148">
        <v>0.18</v>
      </c>
    </row>
    <row r="6149" spans="1:26" x14ac:dyDescent="0.25">
      <c r="A6149" t="s">
        <v>8121</v>
      </c>
      <c r="B6149" s="1">
        <v>45270</v>
      </c>
      <c r="C6149" t="s">
        <v>1083</v>
      </c>
      <c r="D6149" t="s">
        <v>50</v>
      </c>
      <c r="E6149" t="s">
        <v>51</v>
      </c>
      <c r="F6149" t="s">
        <v>41</v>
      </c>
      <c r="G6149" t="s">
        <v>116</v>
      </c>
      <c r="H6149">
        <v>3</v>
      </c>
      <c r="I6149">
        <v>2672</v>
      </c>
      <c r="J6149">
        <v>3</v>
      </c>
      <c r="K6149">
        <v>7775.52</v>
      </c>
      <c r="L6149">
        <v>630.1</v>
      </c>
      <c r="M6149" t="s">
        <v>65</v>
      </c>
      <c r="N6149" t="s">
        <v>44</v>
      </c>
      <c r="O6149">
        <v>1</v>
      </c>
      <c r="P6149">
        <v>2023</v>
      </c>
      <c r="Q6149">
        <v>12</v>
      </c>
      <c r="R6149" t="s">
        <v>54</v>
      </c>
      <c r="S6149">
        <v>4</v>
      </c>
      <c r="T6149">
        <v>50</v>
      </c>
      <c r="U6149">
        <v>3</v>
      </c>
      <c r="V6149">
        <v>0</v>
      </c>
      <c r="W6149" t="s">
        <v>55</v>
      </c>
      <c r="X6149" t="s">
        <v>36</v>
      </c>
      <c r="Y6149">
        <v>24048</v>
      </c>
      <c r="Z6149">
        <v>0.08</v>
      </c>
    </row>
    <row r="6150" spans="1:26" x14ac:dyDescent="0.25">
      <c r="A6150" t="s">
        <v>8122</v>
      </c>
      <c r="B6150" s="1">
        <v>45168</v>
      </c>
      <c r="C6150" t="s">
        <v>3312</v>
      </c>
      <c r="D6150" t="s">
        <v>50</v>
      </c>
      <c r="E6150" t="s">
        <v>51</v>
      </c>
      <c r="F6150" t="s">
        <v>41</v>
      </c>
      <c r="G6150" t="s">
        <v>42</v>
      </c>
      <c r="H6150">
        <v>3</v>
      </c>
      <c r="I6150">
        <v>934</v>
      </c>
      <c r="J6150">
        <v>7</v>
      </c>
      <c r="K6150">
        <v>2605.86</v>
      </c>
      <c r="L6150">
        <v>309.87</v>
      </c>
      <c r="M6150" t="s">
        <v>32</v>
      </c>
      <c r="N6150" t="s">
        <v>66</v>
      </c>
      <c r="O6150">
        <v>3</v>
      </c>
      <c r="P6150">
        <v>2023</v>
      </c>
      <c r="Q6150">
        <v>8</v>
      </c>
      <c r="R6150" t="s">
        <v>72</v>
      </c>
      <c r="S6150">
        <v>3</v>
      </c>
      <c r="T6150">
        <v>35</v>
      </c>
      <c r="U6150">
        <v>5</v>
      </c>
      <c r="V6150">
        <v>3</v>
      </c>
      <c r="W6150" t="s">
        <v>83</v>
      </c>
      <c r="X6150" t="s">
        <v>47</v>
      </c>
      <c r="Y6150">
        <v>19614</v>
      </c>
      <c r="Z6150">
        <v>0.12</v>
      </c>
    </row>
    <row r="6151" spans="1:26" x14ac:dyDescent="0.25">
      <c r="A6151" t="s">
        <v>8123</v>
      </c>
      <c r="B6151" s="1">
        <v>45002</v>
      </c>
      <c r="C6151" t="s">
        <v>1638</v>
      </c>
      <c r="D6151" t="s">
        <v>39</v>
      </c>
      <c r="E6151" t="s">
        <v>29</v>
      </c>
      <c r="F6151" t="s">
        <v>30</v>
      </c>
      <c r="G6151" t="s">
        <v>64</v>
      </c>
      <c r="H6151">
        <v>7</v>
      </c>
      <c r="I6151">
        <v>3857</v>
      </c>
      <c r="J6151">
        <v>0</v>
      </c>
      <c r="K6151">
        <v>26999</v>
      </c>
      <c r="L6151">
        <v>1471.26</v>
      </c>
      <c r="M6151" t="s">
        <v>65</v>
      </c>
      <c r="N6151" t="s">
        <v>66</v>
      </c>
      <c r="O6151">
        <v>2</v>
      </c>
      <c r="P6151">
        <v>2023</v>
      </c>
      <c r="Q6151">
        <v>3</v>
      </c>
      <c r="R6151" t="s">
        <v>105</v>
      </c>
      <c r="S6151">
        <v>1</v>
      </c>
      <c r="T6151">
        <v>11</v>
      </c>
      <c r="U6151">
        <v>3</v>
      </c>
      <c r="V6151">
        <v>5</v>
      </c>
      <c r="W6151" t="s">
        <v>46</v>
      </c>
      <c r="X6151" t="s">
        <v>47</v>
      </c>
      <c r="Y6151">
        <v>0</v>
      </c>
      <c r="Z6151">
        <v>0.05</v>
      </c>
    </row>
    <row r="6152" spans="1:26" x14ac:dyDescent="0.25">
      <c r="A6152" t="s">
        <v>8124</v>
      </c>
      <c r="B6152" s="1">
        <v>44940</v>
      </c>
      <c r="C6152" t="s">
        <v>6553</v>
      </c>
      <c r="D6152" t="s">
        <v>63</v>
      </c>
      <c r="E6152" t="s">
        <v>51</v>
      </c>
      <c r="F6152" t="s">
        <v>41</v>
      </c>
      <c r="G6152" t="s">
        <v>42</v>
      </c>
      <c r="H6152">
        <v>5</v>
      </c>
      <c r="I6152">
        <v>3739</v>
      </c>
      <c r="J6152">
        <v>10</v>
      </c>
      <c r="K6152">
        <v>16825.5</v>
      </c>
      <c r="L6152">
        <v>2996.4</v>
      </c>
      <c r="M6152" t="s">
        <v>43</v>
      </c>
      <c r="N6152" t="s">
        <v>66</v>
      </c>
      <c r="O6152">
        <v>1</v>
      </c>
      <c r="P6152">
        <v>2023</v>
      </c>
      <c r="Q6152">
        <v>1</v>
      </c>
      <c r="R6152" t="s">
        <v>34</v>
      </c>
      <c r="S6152">
        <v>1</v>
      </c>
      <c r="T6152">
        <v>2</v>
      </c>
      <c r="U6152">
        <v>2</v>
      </c>
      <c r="V6152">
        <v>6</v>
      </c>
      <c r="W6152" t="s">
        <v>35</v>
      </c>
      <c r="X6152" t="s">
        <v>36</v>
      </c>
      <c r="Y6152">
        <v>186950</v>
      </c>
      <c r="Z6152">
        <v>0.18</v>
      </c>
    </row>
    <row r="6153" spans="1:26" x14ac:dyDescent="0.25">
      <c r="A6153" t="s">
        <v>8125</v>
      </c>
      <c r="B6153" s="1">
        <v>45042</v>
      </c>
      <c r="C6153" t="s">
        <v>5263</v>
      </c>
      <c r="D6153" t="s">
        <v>63</v>
      </c>
      <c r="E6153" t="s">
        <v>40</v>
      </c>
      <c r="F6153" t="s">
        <v>30</v>
      </c>
      <c r="G6153" t="s">
        <v>31</v>
      </c>
      <c r="H6153">
        <v>8</v>
      </c>
      <c r="I6153">
        <v>364</v>
      </c>
      <c r="J6153">
        <v>16</v>
      </c>
      <c r="K6153">
        <v>2446.08</v>
      </c>
      <c r="L6153">
        <v>183.87</v>
      </c>
      <c r="M6153" t="s">
        <v>65</v>
      </c>
      <c r="N6153" t="s">
        <v>33</v>
      </c>
      <c r="O6153">
        <v>3</v>
      </c>
      <c r="P6153">
        <v>2023</v>
      </c>
      <c r="Q6153">
        <v>4</v>
      </c>
      <c r="R6153" t="s">
        <v>100</v>
      </c>
      <c r="S6153">
        <v>2</v>
      </c>
      <c r="T6153">
        <v>17</v>
      </c>
      <c r="U6153">
        <v>5</v>
      </c>
      <c r="V6153">
        <v>3</v>
      </c>
      <c r="W6153" t="s">
        <v>83</v>
      </c>
      <c r="X6153" t="s">
        <v>47</v>
      </c>
      <c r="Y6153">
        <v>46592</v>
      </c>
      <c r="Z6153">
        <v>0.08</v>
      </c>
    </row>
    <row r="6154" spans="1:26" x14ac:dyDescent="0.25">
      <c r="A6154" t="s">
        <v>8126</v>
      </c>
      <c r="B6154" s="1">
        <v>45090</v>
      </c>
      <c r="C6154" t="s">
        <v>7265</v>
      </c>
      <c r="D6154" t="s">
        <v>39</v>
      </c>
      <c r="E6154" t="s">
        <v>51</v>
      </c>
      <c r="F6154" t="s">
        <v>41</v>
      </c>
      <c r="G6154" t="s">
        <v>59</v>
      </c>
      <c r="H6154">
        <v>5</v>
      </c>
      <c r="I6154">
        <v>2524</v>
      </c>
      <c r="J6154">
        <v>29</v>
      </c>
      <c r="K6154">
        <v>8960.2000000000007</v>
      </c>
      <c r="L6154">
        <v>1446</v>
      </c>
      <c r="M6154" t="s">
        <v>65</v>
      </c>
      <c r="N6154" t="s">
        <v>66</v>
      </c>
      <c r="O6154">
        <v>6</v>
      </c>
      <c r="P6154">
        <v>2023</v>
      </c>
      <c r="Q6154">
        <v>6</v>
      </c>
      <c r="R6154" t="s">
        <v>95</v>
      </c>
      <c r="S6154">
        <v>2</v>
      </c>
      <c r="T6154">
        <v>24</v>
      </c>
      <c r="U6154">
        <v>3</v>
      </c>
      <c r="V6154">
        <v>2</v>
      </c>
      <c r="W6154" t="s">
        <v>76</v>
      </c>
      <c r="X6154" t="s">
        <v>47</v>
      </c>
      <c r="Y6154">
        <v>365980</v>
      </c>
      <c r="Z6154">
        <v>0.16</v>
      </c>
    </row>
    <row r="6155" spans="1:26" x14ac:dyDescent="0.25">
      <c r="A6155" t="s">
        <v>8127</v>
      </c>
      <c r="B6155" s="1">
        <v>44978</v>
      </c>
      <c r="C6155" t="s">
        <v>4181</v>
      </c>
      <c r="D6155" t="s">
        <v>39</v>
      </c>
      <c r="E6155" t="s">
        <v>40</v>
      </c>
      <c r="F6155" t="s">
        <v>52</v>
      </c>
      <c r="G6155" t="s">
        <v>79</v>
      </c>
      <c r="H6155">
        <v>5</v>
      </c>
      <c r="I6155">
        <v>1671</v>
      </c>
      <c r="J6155">
        <v>11</v>
      </c>
      <c r="K6155">
        <v>7435.95</v>
      </c>
      <c r="L6155">
        <v>1181.29</v>
      </c>
      <c r="M6155" t="s">
        <v>65</v>
      </c>
      <c r="N6155" t="s">
        <v>44</v>
      </c>
      <c r="O6155">
        <v>5</v>
      </c>
      <c r="P6155">
        <v>2023</v>
      </c>
      <c r="Q6155">
        <v>2</v>
      </c>
      <c r="R6155" t="s">
        <v>67</v>
      </c>
      <c r="S6155">
        <v>1</v>
      </c>
      <c r="T6155">
        <v>8</v>
      </c>
      <c r="U6155">
        <v>4</v>
      </c>
      <c r="V6155">
        <v>2</v>
      </c>
      <c r="W6155" t="s">
        <v>76</v>
      </c>
      <c r="X6155" t="s">
        <v>47</v>
      </c>
      <c r="Y6155">
        <v>91905</v>
      </c>
      <c r="Z6155">
        <v>0.16</v>
      </c>
    </row>
    <row r="6156" spans="1:26" x14ac:dyDescent="0.25">
      <c r="A6156" t="s">
        <v>8128</v>
      </c>
      <c r="B6156" s="1">
        <v>45070</v>
      </c>
      <c r="C6156" t="s">
        <v>1197</v>
      </c>
      <c r="D6156" t="s">
        <v>39</v>
      </c>
      <c r="E6156" t="s">
        <v>40</v>
      </c>
      <c r="F6156" t="s">
        <v>52</v>
      </c>
      <c r="G6156" t="s">
        <v>79</v>
      </c>
      <c r="H6156">
        <v>7</v>
      </c>
      <c r="I6156">
        <v>921</v>
      </c>
      <c r="J6156">
        <v>27</v>
      </c>
      <c r="K6156">
        <v>4706.3100000000004</v>
      </c>
      <c r="L6156">
        <v>484.09</v>
      </c>
      <c r="M6156" t="s">
        <v>43</v>
      </c>
      <c r="N6156" t="s">
        <v>66</v>
      </c>
      <c r="O6156">
        <v>6</v>
      </c>
      <c r="P6156">
        <v>2023</v>
      </c>
      <c r="Q6156">
        <v>5</v>
      </c>
      <c r="R6156" t="s">
        <v>238</v>
      </c>
      <c r="S6156">
        <v>2</v>
      </c>
      <c r="T6156">
        <v>21</v>
      </c>
      <c r="U6156">
        <v>4</v>
      </c>
      <c r="V6156">
        <v>3</v>
      </c>
      <c r="W6156" t="s">
        <v>83</v>
      </c>
      <c r="X6156" t="s">
        <v>47</v>
      </c>
      <c r="Y6156">
        <v>174069</v>
      </c>
      <c r="Z6156">
        <v>0.1</v>
      </c>
    </row>
    <row r="6157" spans="1:26" x14ac:dyDescent="0.25">
      <c r="A6157" t="s">
        <v>8129</v>
      </c>
      <c r="B6157" s="1">
        <v>45088</v>
      </c>
      <c r="C6157" t="s">
        <v>1177</v>
      </c>
      <c r="D6157" t="s">
        <v>28</v>
      </c>
      <c r="E6157" t="s">
        <v>51</v>
      </c>
      <c r="F6157" t="s">
        <v>52</v>
      </c>
      <c r="G6157" t="s">
        <v>79</v>
      </c>
      <c r="H6157">
        <v>2</v>
      </c>
      <c r="I6157">
        <v>4516</v>
      </c>
      <c r="J6157">
        <v>17</v>
      </c>
      <c r="K6157">
        <v>7496.56</v>
      </c>
      <c r="L6157">
        <v>1419.18</v>
      </c>
      <c r="M6157" t="s">
        <v>32</v>
      </c>
      <c r="N6157" t="s">
        <v>44</v>
      </c>
      <c r="O6157">
        <v>2</v>
      </c>
      <c r="P6157">
        <v>2023</v>
      </c>
      <c r="Q6157">
        <v>6</v>
      </c>
      <c r="R6157" t="s">
        <v>95</v>
      </c>
      <c r="S6157">
        <v>2</v>
      </c>
      <c r="T6157">
        <v>24</v>
      </c>
      <c r="U6157">
        <v>3</v>
      </c>
      <c r="V6157">
        <v>0</v>
      </c>
      <c r="W6157" t="s">
        <v>55</v>
      </c>
      <c r="X6157" t="s">
        <v>36</v>
      </c>
      <c r="Y6157">
        <v>153544</v>
      </c>
      <c r="Z6157">
        <v>0.19</v>
      </c>
    </row>
    <row r="6158" spans="1:26" x14ac:dyDescent="0.25">
      <c r="A6158" t="s">
        <v>8130</v>
      </c>
      <c r="B6158" s="1">
        <v>45280</v>
      </c>
      <c r="C6158" t="s">
        <v>855</v>
      </c>
      <c r="D6158" t="s">
        <v>50</v>
      </c>
      <c r="E6158" t="s">
        <v>40</v>
      </c>
      <c r="F6158" t="s">
        <v>52</v>
      </c>
      <c r="G6158" t="s">
        <v>91</v>
      </c>
      <c r="H6158">
        <v>10</v>
      </c>
      <c r="I6158">
        <v>4342</v>
      </c>
      <c r="J6158">
        <v>0</v>
      </c>
      <c r="K6158">
        <v>43420</v>
      </c>
      <c r="L6158">
        <v>8331.81</v>
      </c>
      <c r="M6158" t="s">
        <v>32</v>
      </c>
      <c r="N6158" t="s">
        <v>66</v>
      </c>
      <c r="O6158">
        <v>4</v>
      </c>
      <c r="P6158">
        <v>2023</v>
      </c>
      <c r="Q6158">
        <v>12</v>
      </c>
      <c r="R6158" t="s">
        <v>54</v>
      </c>
      <c r="S6158">
        <v>4</v>
      </c>
      <c r="T6158">
        <v>51</v>
      </c>
      <c r="U6158">
        <v>4</v>
      </c>
      <c r="V6158">
        <v>3</v>
      </c>
      <c r="W6158" t="s">
        <v>83</v>
      </c>
      <c r="X6158" t="s">
        <v>47</v>
      </c>
      <c r="Y6158">
        <v>0</v>
      </c>
      <c r="Z6158">
        <v>0.19</v>
      </c>
    </row>
    <row r="6159" spans="1:26" x14ac:dyDescent="0.25">
      <c r="A6159" t="s">
        <v>8131</v>
      </c>
      <c r="B6159" s="1">
        <v>44967</v>
      </c>
      <c r="C6159" t="s">
        <v>368</v>
      </c>
      <c r="D6159" t="s">
        <v>50</v>
      </c>
      <c r="E6159" t="s">
        <v>29</v>
      </c>
      <c r="F6159" t="s">
        <v>52</v>
      </c>
      <c r="G6159" t="s">
        <v>79</v>
      </c>
      <c r="H6159">
        <v>5</v>
      </c>
      <c r="I6159">
        <v>4174</v>
      </c>
      <c r="J6159">
        <v>25</v>
      </c>
      <c r="K6159">
        <v>15652.5</v>
      </c>
      <c r="L6159">
        <v>1098.1600000000001</v>
      </c>
      <c r="M6159" t="s">
        <v>43</v>
      </c>
      <c r="N6159" t="s">
        <v>66</v>
      </c>
      <c r="O6159">
        <v>7</v>
      </c>
      <c r="P6159">
        <v>2023</v>
      </c>
      <c r="Q6159">
        <v>2</v>
      </c>
      <c r="R6159" t="s">
        <v>67</v>
      </c>
      <c r="S6159">
        <v>1</v>
      </c>
      <c r="T6159">
        <v>6</v>
      </c>
      <c r="U6159">
        <v>2</v>
      </c>
      <c r="V6159">
        <v>5</v>
      </c>
      <c r="W6159" t="s">
        <v>46</v>
      </c>
      <c r="X6159" t="s">
        <v>47</v>
      </c>
      <c r="Y6159">
        <v>521750</v>
      </c>
      <c r="Z6159">
        <v>7.0000000000000007E-2</v>
      </c>
    </row>
    <row r="6160" spans="1:26" x14ac:dyDescent="0.25">
      <c r="A6160" t="s">
        <v>8132</v>
      </c>
      <c r="B6160" s="1">
        <v>44967</v>
      </c>
      <c r="C6160" t="s">
        <v>7341</v>
      </c>
      <c r="D6160" t="s">
        <v>63</v>
      </c>
      <c r="E6160" t="s">
        <v>58</v>
      </c>
      <c r="F6160" t="s">
        <v>52</v>
      </c>
      <c r="G6160" t="s">
        <v>53</v>
      </c>
      <c r="H6160">
        <v>5</v>
      </c>
      <c r="I6160">
        <v>4980</v>
      </c>
      <c r="J6160">
        <v>12</v>
      </c>
      <c r="K6160">
        <v>21912</v>
      </c>
      <c r="L6160">
        <v>3645.45</v>
      </c>
      <c r="M6160" t="s">
        <v>65</v>
      </c>
      <c r="N6160" t="s">
        <v>33</v>
      </c>
      <c r="O6160">
        <v>7</v>
      </c>
      <c r="P6160">
        <v>2023</v>
      </c>
      <c r="Q6160">
        <v>2</v>
      </c>
      <c r="R6160" t="s">
        <v>67</v>
      </c>
      <c r="S6160">
        <v>1</v>
      </c>
      <c r="T6160">
        <v>6</v>
      </c>
      <c r="U6160">
        <v>2</v>
      </c>
      <c r="V6160">
        <v>5</v>
      </c>
      <c r="W6160" t="s">
        <v>46</v>
      </c>
      <c r="X6160" t="s">
        <v>47</v>
      </c>
      <c r="Y6160">
        <v>298800</v>
      </c>
      <c r="Z6160">
        <v>0.17</v>
      </c>
    </row>
    <row r="6161" spans="1:26" x14ac:dyDescent="0.25">
      <c r="A6161" t="s">
        <v>8133</v>
      </c>
      <c r="B6161" s="1">
        <v>45252</v>
      </c>
      <c r="C6161" t="s">
        <v>5989</v>
      </c>
      <c r="D6161" t="s">
        <v>39</v>
      </c>
      <c r="E6161" t="s">
        <v>40</v>
      </c>
      <c r="F6161" t="s">
        <v>41</v>
      </c>
      <c r="G6161" t="s">
        <v>59</v>
      </c>
      <c r="H6161">
        <v>7</v>
      </c>
      <c r="I6161">
        <v>442</v>
      </c>
      <c r="J6161">
        <v>4</v>
      </c>
      <c r="K6161">
        <v>2970.24</v>
      </c>
      <c r="L6161">
        <v>225.98</v>
      </c>
      <c r="M6161" t="s">
        <v>32</v>
      </c>
      <c r="N6161" t="s">
        <v>33</v>
      </c>
      <c r="O6161">
        <v>4</v>
      </c>
      <c r="P6161">
        <v>2023</v>
      </c>
      <c r="Q6161">
        <v>11</v>
      </c>
      <c r="R6161" t="s">
        <v>92</v>
      </c>
      <c r="S6161">
        <v>4</v>
      </c>
      <c r="T6161">
        <v>47</v>
      </c>
      <c r="U6161">
        <v>4</v>
      </c>
      <c r="V6161">
        <v>3</v>
      </c>
      <c r="W6161" t="s">
        <v>83</v>
      </c>
      <c r="X6161" t="s">
        <v>47</v>
      </c>
      <c r="Y6161">
        <v>12376</v>
      </c>
      <c r="Z6161">
        <v>0.08</v>
      </c>
    </row>
    <row r="6162" spans="1:26" x14ac:dyDescent="0.25">
      <c r="A6162" t="s">
        <v>8134</v>
      </c>
      <c r="B6162" s="1">
        <v>45049</v>
      </c>
      <c r="C6162" t="s">
        <v>5345</v>
      </c>
      <c r="D6162" t="s">
        <v>50</v>
      </c>
      <c r="E6162" t="s">
        <v>58</v>
      </c>
      <c r="F6162" t="s">
        <v>41</v>
      </c>
      <c r="G6162" t="s">
        <v>42</v>
      </c>
      <c r="H6162">
        <v>4</v>
      </c>
      <c r="I6162">
        <v>3399</v>
      </c>
      <c r="J6162">
        <v>10</v>
      </c>
      <c r="K6162">
        <v>12236.4</v>
      </c>
      <c r="L6162">
        <v>1423.43</v>
      </c>
      <c r="M6162" t="s">
        <v>65</v>
      </c>
      <c r="N6162" t="s">
        <v>66</v>
      </c>
      <c r="O6162">
        <v>3</v>
      </c>
      <c r="P6162">
        <v>2023</v>
      </c>
      <c r="Q6162">
        <v>5</v>
      </c>
      <c r="R6162" t="s">
        <v>238</v>
      </c>
      <c r="S6162">
        <v>2</v>
      </c>
      <c r="T6162">
        <v>18</v>
      </c>
      <c r="U6162">
        <v>1</v>
      </c>
      <c r="V6162">
        <v>3</v>
      </c>
      <c r="W6162" t="s">
        <v>83</v>
      </c>
      <c r="X6162" t="s">
        <v>47</v>
      </c>
      <c r="Y6162">
        <v>135960</v>
      </c>
      <c r="Z6162">
        <v>0.12</v>
      </c>
    </row>
    <row r="6163" spans="1:26" x14ac:dyDescent="0.25">
      <c r="A6163" t="s">
        <v>8135</v>
      </c>
      <c r="B6163" s="1">
        <v>45087</v>
      </c>
      <c r="C6163" t="s">
        <v>8136</v>
      </c>
      <c r="D6163" t="s">
        <v>39</v>
      </c>
      <c r="E6163" t="s">
        <v>51</v>
      </c>
      <c r="F6163" t="s">
        <v>41</v>
      </c>
      <c r="G6163" t="s">
        <v>59</v>
      </c>
      <c r="H6163">
        <v>2</v>
      </c>
      <c r="I6163">
        <v>3271</v>
      </c>
      <c r="J6163">
        <v>16</v>
      </c>
      <c r="K6163">
        <v>5495.28</v>
      </c>
      <c r="L6163">
        <v>579.07000000000005</v>
      </c>
      <c r="M6163" t="s">
        <v>43</v>
      </c>
      <c r="N6163" t="s">
        <v>66</v>
      </c>
      <c r="O6163">
        <v>1</v>
      </c>
      <c r="P6163">
        <v>2023</v>
      </c>
      <c r="Q6163">
        <v>6</v>
      </c>
      <c r="R6163" t="s">
        <v>95</v>
      </c>
      <c r="S6163">
        <v>2</v>
      </c>
      <c r="T6163">
        <v>23</v>
      </c>
      <c r="U6163">
        <v>2</v>
      </c>
      <c r="V6163">
        <v>6</v>
      </c>
      <c r="W6163" t="s">
        <v>35</v>
      </c>
      <c r="X6163" t="s">
        <v>36</v>
      </c>
      <c r="Y6163">
        <v>104672</v>
      </c>
      <c r="Z6163">
        <v>0.11</v>
      </c>
    </row>
    <row r="6164" spans="1:26" x14ac:dyDescent="0.25">
      <c r="A6164" t="s">
        <v>8137</v>
      </c>
      <c r="B6164" s="1">
        <v>45003</v>
      </c>
      <c r="C6164" t="s">
        <v>937</v>
      </c>
      <c r="D6164" t="s">
        <v>50</v>
      </c>
      <c r="E6164" t="s">
        <v>51</v>
      </c>
      <c r="F6164" t="s">
        <v>41</v>
      </c>
      <c r="G6164" t="s">
        <v>59</v>
      </c>
      <c r="H6164">
        <v>2</v>
      </c>
      <c r="I6164">
        <v>4886</v>
      </c>
      <c r="J6164">
        <v>13</v>
      </c>
      <c r="K6164">
        <v>8501.64</v>
      </c>
      <c r="L6164">
        <v>614.4</v>
      </c>
      <c r="M6164" t="s">
        <v>43</v>
      </c>
      <c r="N6164" t="s">
        <v>66</v>
      </c>
      <c r="O6164">
        <v>2</v>
      </c>
      <c r="P6164">
        <v>2023</v>
      </c>
      <c r="Q6164">
        <v>3</v>
      </c>
      <c r="R6164" t="s">
        <v>105</v>
      </c>
      <c r="S6164">
        <v>1</v>
      </c>
      <c r="T6164">
        <v>11</v>
      </c>
      <c r="U6164">
        <v>3</v>
      </c>
      <c r="V6164">
        <v>6</v>
      </c>
      <c r="W6164" t="s">
        <v>35</v>
      </c>
      <c r="X6164" t="s">
        <v>36</v>
      </c>
      <c r="Y6164">
        <v>127036</v>
      </c>
      <c r="Z6164">
        <v>7.0000000000000007E-2</v>
      </c>
    </row>
    <row r="6165" spans="1:26" x14ac:dyDescent="0.25">
      <c r="A6165" t="s">
        <v>8138</v>
      </c>
      <c r="B6165" s="1">
        <v>45024</v>
      </c>
      <c r="C6165" t="s">
        <v>2767</v>
      </c>
      <c r="D6165" t="s">
        <v>50</v>
      </c>
      <c r="E6165" t="s">
        <v>40</v>
      </c>
      <c r="F6165" t="s">
        <v>41</v>
      </c>
      <c r="G6165" t="s">
        <v>59</v>
      </c>
      <c r="H6165">
        <v>5</v>
      </c>
      <c r="I6165">
        <v>3881</v>
      </c>
      <c r="J6165">
        <v>26</v>
      </c>
      <c r="K6165">
        <v>14359.7</v>
      </c>
      <c r="L6165">
        <v>1208.6400000000001</v>
      </c>
      <c r="M6165" t="s">
        <v>32</v>
      </c>
      <c r="N6165" t="s">
        <v>33</v>
      </c>
      <c r="O6165">
        <v>6</v>
      </c>
      <c r="P6165">
        <v>2023</v>
      </c>
      <c r="Q6165">
        <v>4</v>
      </c>
      <c r="R6165" t="s">
        <v>100</v>
      </c>
      <c r="S6165">
        <v>2</v>
      </c>
      <c r="T6165">
        <v>14</v>
      </c>
      <c r="U6165">
        <v>2</v>
      </c>
      <c r="V6165">
        <v>6</v>
      </c>
      <c r="W6165" t="s">
        <v>35</v>
      </c>
      <c r="X6165" t="s">
        <v>36</v>
      </c>
      <c r="Y6165">
        <v>504530</v>
      </c>
      <c r="Z6165">
        <v>0.08</v>
      </c>
    </row>
    <row r="6166" spans="1:26" x14ac:dyDescent="0.25">
      <c r="A6166" t="s">
        <v>8139</v>
      </c>
      <c r="B6166" s="1">
        <v>44997</v>
      </c>
      <c r="C6166" t="s">
        <v>6233</v>
      </c>
      <c r="D6166" t="s">
        <v>39</v>
      </c>
      <c r="E6166" t="s">
        <v>51</v>
      </c>
      <c r="F6166" t="s">
        <v>41</v>
      </c>
      <c r="G6166" t="s">
        <v>59</v>
      </c>
      <c r="H6166">
        <v>2</v>
      </c>
      <c r="I6166">
        <v>1486</v>
      </c>
      <c r="J6166">
        <v>25</v>
      </c>
      <c r="K6166">
        <v>2229</v>
      </c>
      <c r="L6166">
        <v>306.81</v>
      </c>
      <c r="M6166" t="s">
        <v>32</v>
      </c>
      <c r="N6166" t="s">
        <v>66</v>
      </c>
      <c r="O6166">
        <v>7</v>
      </c>
      <c r="P6166">
        <v>2023</v>
      </c>
      <c r="Q6166">
        <v>3</v>
      </c>
      <c r="R6166" t="s">
        <v>105</v>
      </c>
      <c r="S6166">
        <v>1</v>
      </c>
      <c r="T6166">
        <v>11</v>
      </c>
      <c r="U6166">
        <v>3</v>
      </c>
      <c r="V6166">
        <v>0</v>
      </c>
      <c r="W6166" t="s">
        <v>55</v>
      </c>
      <c r="X6166" t="s">
        <v>36</v>
      </c>
      <c r="Y6166">
        <v>74300</v>
      </c>
      <c r="Z6166">
        <v>0.14000000000000001</v>
      </c>
    </row>
    <row r="6167" spans="1:26" x14ac:dyDescent="0.25">
      <c r="A6167" t="s">
        <v>8140</v>
      </c>
      <c r="B6167" s="1">
        <v>45146</v>
      </c>
      <c r="C6167" t="s">
        <v>481</v>
      </c>
      <c r="D6167" t="s">
        <v>28</v>
      </c>
      <c r="E6167" t="s">
        <v>51</v>
      </c>
      <c r="F6167" t="s">
        <v>41</v>
      </c>
      <c r="G6167" t="s">
        <v>42</v>
      </c>
      <c r="H6167">
        <v>5</v>
      </c>
      <c r="I6167">
        <v>3857</v>
      </c>
      <c r="J6167">
        <v>6</v>
      </c>
      <c r="K6167">
        <v>18127.900000000001</v>
      </c>
      <c r="L6167">
        <v>2902.71</v>
      </c>
      <c r="M6167" t="s">
        <v>65</v>
      </c>
      <c r="N6167" t="s">
        <v>44</v>
      </c>
      <c r="O6167">
        <v>6</v>
      </c>
      <c r="P6167">
        <v>2023</v>
      </c>
      <c r="Q6167">
        <v>8</v>
      </c>
      <c r="R6167" t="s">
        <v>72</v>
      </c>
      <c r="S6167">
        <v>3</v>
      </c>
      <c r="T6167">
        <v>32</v>
      </c>
      <c r="U6167">
        <v>2</v>
      </c>
      <c r="V6167">
        <v>2</v>
      </c>
      <c r="W6167" t="s">
        <v>76</v>
      </c>
      <c r="X6167" t="s">
        <v>47</v>
      </c>
      <c r="Y6167">
        <v>115710</v>
      </c>
      <c r="Z6167">
        <v>0.16</v>
      </c>
    </row>
    <row r="6168" spans="1:26" x14ac:dyDescent="0.25">
      <c r="A6168" t="s">
        <v>8141</v>
      </c>
      <c r="B6168" s="1">
        <v>45244</v>
      </c>
      <c r="C6168" t="s">
        <v>262</v>
      </c>
      <c r="D6168" t="s">
        <v>28</v>
      </c>
      <c r="E6168" t="s">
        <v>51</v>
      </c>
      <c r="F6168" t="s">
        <v>41</v>
      </c>
      <c r="G6168" t="s">
        <v>116</v>
      </c>
      <c r="H6168">
        <v>10</v>
      </c>
      <c r="I6168">
        <v>3732</v>
      </c>
      <c r="J6168">
        <v>7</v>
      </c>
      <c r="K6168">
        <v>34707.599999999999</v>
      </c>
      <c r="L6168">
        <v>6641.13</v>
      </c>
      <c r="M6168" t="s">
        <v>43</v>
      </c>
      <c r="N6168" t="s">
        <v>33</v>
      </c>
      <c r="O6168">
        <v>3</v>
      </c>
      <c r="P6168">
        <v>2023</v>
      </c>
      <c r="Q6168">
        <v>11</v>
      </c>
      <c r="R6168" t="s">
        <v>92</v>
      </c>
      <c r="S6168">
        <v>4</v>
      </c>
      <c r="T6168">
        <v>46</v>
      </c>
      <c r="U6168">
        <v>3</v>
      </c>
      <c r="V6168">
        <v>2</v>
      </c>
      <c r="W6168" t="s">
        <v>76</v>
      </c>
      <c r="X6168" t="s">
        <v>47</v>
      </c>
      <c r="Y6168">
        <v>261240</v>
      </c>
      <c r="Z6168">
        <v>0.19</v>
      </c>
    </row>
    <row r="6169" spans="1:26" x14ac:dyDescent="0.25">
      <c r="A6169" t="s">
        <v>8142</v>
      </c>
      <c r="B6169" s="1">
        <v>44948</v>
      </c>
      <c r="C6169" t="s">
        <v>4021</v>
      </c>
      <c r="D6169" t="s">
        <v>50</v>
      </c>
      <c r="E6169" t="s">
        <v>51</v>
      </c>
      <c r="F6169" t="s">
        <v>52</v>
      </c>
      <c r="G6169" t="s">
        <v>79</v>
      </c>
      <c r="H6169">
        <v>8</v>
      </c>
      <c r="I6169">
        <v>483</v>
      </c>
      <c r="J6169">
        <v>27</v>
      </c>
      <c r="K6169">
        <v>2820.72</v>
      </c>
      <c r="L6169">
        <v>484.06</v>
      </c>
      <c r="M6169" t="s">
        <v>43</v>
      </c>
      <c r="N6169" t="s">
        <v>44</v>
      </c>
      <c r="O6169">
        <v>7</v>
      </c>
      <c r="P6169">
        <v>2023</v>
      </c>
      <c r="Q6169">
        <v>1</v>
      </c>
      <c r="R6169" t="s">
        <v>34</v>
      </c>
      <c r="S6169">
        <v>1</v>
      </c>
      <c r="T6169">
        <v>4</v>
      </c>
      <c r="U6169">
        <v>4</v>
      </c>
      <c r="V6169">
        <v>0</v>
      </c>
      <c r="W6169" t="s">
        <v>55</v>
      </c>
      <c r="X6169" t="s">
        <v>36</v>
      </c>
      <c r="Y6169">
        <v>104328</v>
      </c>
      <c r="Z6169">
        <v>0.17</v>
      </c>
    </row>
    <row r="6170" spans="1:26" x14ac:dyDescent="0.25">
      <c r="A6170" t="s">
        <v>8143</v>
      </c>
      <c r="B6170" s="1">
        <v>45287</v>
      </c>
      <c r="C6170" t="s">
        <v>4960</v>
      </c>
      <c r="D6170" t="s">
        <v>50</v>
      </c>
      <c r="E6170" t="s">
        <v>58</v>
      </c>
      <c r="F6170" t="s">
        <v>52</v>
      </c>
      <c r="G6170" t="s">
        <v>91</v>
      </c>
      <c r="H6170">
        <v>1</v>
      </c>
      <c r="I6170">
        <v>1654</v>
      </c>
      <c r="J6170">
        <v>4</v>
      </c>
      <c r="K6170">
        <v>1587.84</v>
      </c>
      <c r="L6170">
        <v>143.32</v>
      </c>
      <c r="M6170" t="s">
        <v>32</v>
      </c>
      <c r="N6170" t="s">
        <v>33</v>
      </c>
      <c r="O6170">
        <v>5</v>
      </c>
      <c r="P6170">
        <v>2023</v>
      </c>
      <c r="Q6170">
        <v>12</v>
      </c>
      <c r="R6170" t="s">
        <v>54</v>
      </c>
      <c r="S6170">
        <v>4</v>
      </c>
      <c r="T6170">
        <v>52</v>
      </c>
      <c r="U6170">
        <v>5</v>
      </c>
      <c r="V6170">
        <v>3</v>
      </c>
      <c r="W6170" t="s">
        <v>83</v>
      </c>
      <c r="X6170" t="s">
        <v>47</v>
      </c>
      <c r="Y6170">
        <v>6616</v>
      </c>
      <c r="Z6170">
        <v>0.09</v>
      </c>
    </row>
    <row r="6171" spans="1:26" x14ac:dyDescent="0.25">
      <c r="A6171" t="s">
        <v>8144</v>
      </c>
      <c r="B6171" s="1">
        <v>45187</v>
      </c>
      <c r="C6171" t="s">
        <v>4814</v>
      </c>
      <c r="D6171" t="s">
        <v>50</v>
      </c>
      <c r="E6171" t="s">
        <v>40</v>
      </c>
      <c r="F6171" t="s">
        <v>52</v>
      </c>
      <c r="G6171" t="s">
        <v>79</v>
      </c>
      <c r="H6171">
        <v>9</v>
      </c>
      <c r="I6171">
        <v>4391</v>
      </c>
      <c r="J6171">
        <v>20</v>
      </c>
      <c r="K6171">
        <v>31615.200000000001</v>
      </c>
      <c r="L6171">
        <v>5859.99</v>
      </c>
      <c r="M6171" t="s">
        <v>43</v>
      </c>
      <c r="N6171" t="s">
        <v>33</v>
      </c>
      <c r="O6171">
        <v>1</v>
      </c>
      <c r="P6171">
        <v>2023</v>
      </c>
      <c r="Q6171">
        <v>9</v>
      </c>
      <c r="R6171" t="s">
        <v>80</v>
      </c>
      <c r="S6171">
        <v>3</v>
      </c>
      <c r="T6171">
        <v>38</v>
      </c>
      <c r="U6171">
        <v>4</v>
      </c>
      <c r="V6171">
        <v>1</v>
      </c>
      <c r="W6171" t="s">
        <v>60</v>
      </c>
      <c r="X6171" t="s">
        <v>47</v>
      </c>
      <c r="Y6171">
        <v>790380</v>
      </c>
      <c r="Z6171">
        <v>0.19</v>
      </c>
    </row>
    <row r="6172" spans="1:26" x14ac:dyDescent="0.25">
      <c r="A6172" t="s">
        <v>8145</v>
      </c>
      <c r="B6172" s="1">
        <v>45036</v>
      </c>
      <c r="C6172" t="s">
        <v>5129</v>
      </c>
      <c r="D6172" t="s">
        <v>28</v>
      </c>
      <c r="E6172" t="s">
        <v>29</v>
      </c>
      <c r="F6172" t="s">
        <v>41</v>
      </c>
      <c r="G6172" t="s">
        <v>59</v>
      </c>
      <c r="H6172">
        <v>5</v>
      </c>
      <c r="I6172">
        <v>1340</v>
      </c>
      <c r="J6172">
        <v>12</v>
      </c>
      <c r="K6172">
        <v>5896</v>
      </c>
      <c r="L6172">
        <v>955.42</v>
      </c>
      <c r="M6172" t="s">
        <v>32</v>
      </c>
      <c r="N6172" t="s">
        <v>66</v>
      </c>
      <c r="O6172">
        <v>1</v>
      </c>
      <c r="P6172">
        <v>2023</v>
      </c>
      <c r="Q6172">
        <v>4</v>
      </c>
      <c r="R6172" t="s">
        <v>100</v>
      </c>
      <c r="S6172">
        <v>2</v>
      </c>
      <c r="T6172">
        <v>16</v>
      </c>
      <c r="U6172">
        <v>4</v>
      </c>
      <c r="V6172">
        <v>4</v>
      </c>
      <c r="W6172" t="s">
        <v>73</v>
      </c>
      <c r="X6172" t="s">
        <v>47</v>
      </c>
      <c r="Y6172">
        <v>80400</v>
      </c>
      <c r="Z6172">
        <v>0.16</v>
      </c>
    </row>
    <row r="6173" spans="1:26" x14ac:dyDescent="0.25">
      <c r="A6173" t="s">
        <v>8146</v>
      </c>
      <c r="B6173" s="1">
        <v>45159</v>
      </c>
      <c r="C6173" t="s">
        <v>2706</v>
      </c>
      <c r="D6173" t="s">
        <v>50</v>
      </c>
      <c r="E6173" t="s">
        <v>29</v>
      </c>
      <c r="F6173" t="s">
        <v>52</v>
      </c>
      <c r="G6173" t="s">
        <v>79</v>
      </c>
      <c r="H6173">
        <v>2</v>
      </c>
      <c r="I6173">
        <v>3659</v>
      </c>
      <c r="J6173">
        <v>3</v>
      </c>
      <c r="K6173">
        <v>7098.46</v>
      </c>
      <c r="L6173">
        <v>434.42</v>
      </c>
      <c r="M6173" t="s">
        <v>43</v>
      </c>
      <c r="N6173" t="s">
        <v>44</v>
      </c>
      <c r="O6173">
        <v>7</v>
      </c>
      <c r="P6173">
        <v>2023</v>
      </c>
      <c r="Q6173">
        <v>8</v>
      </c>
      <c r="R6173" t="s">
        <v>72</v>
      </c>
      <c r="S6173">
        <v>3</v>
      </c>
      <c r="T6173">
        <v>34</v>
      </c>
      <c r="U6173">
        <v>4</v>
      </c>
      <c r="V6173">
        <v>1</v>
      </c>
      <c r="W6173" t="s">
        <v>60</v>
      </c>
      <c r="X6173" t="s">
        <v>47</v>
      </c>
      <c r="Y6173">
        <v>21954</v>
      </c>
      <c r="Z6173">
        <v>0.06</v>
      </c>
    </row>
    <row r="6174" spans="1:26" x14ac:dyDescent="0.25">
      <c r="A6174" t="s">
        <v>8147</v>
      </c>
      <c r="B6174" s="1">
        <v>45186</v>
      </c>
      <c r="C6174" t="s">
        <v>8024</v>
      </c>
      <c r="D6174" t="s">
        <v>28</v>
      </c>
      <c r="E6174" t="s">
        <v>58</v>
      </c>
      <c r="F6174" t="s">
        <v>30</v>
      </c>
      <c r="G6174" t="s">
        <v>64</v>
      </c>
      <c r="H6174">
        <v>1</v>
      </c>
      <c r="I6174">
        <v>1937</v>
      </c>
      <c r="J6174">
        <v>26</v>
      </c>
      <c r="K6174">
        <v>1433.38</v>
      </c>
      <c r="L6174">
        <v>251.91</v>
      </c>
      <c r="M6174" t="s">
        <v>65</v>
      </c>
      <c r="N6174" t="s">
        <v>33</v>
      </c>
      <c r="O6174">
        <v>3</v>
      </c>
      <c r="P6174">
        <v>2023</v>
      </c>
      <c r="Q6174">
        <v>9</v>
      </c>
      <c r="R6174" t="s">
        <v>80</v>
      </c>
      <c r="S6174">
        <v>3</v>
      </c>
      <c r="T6174">
        <v>38</v>
      </c>
      <c r="U6174">
        <v>4</v>
      </c>
      <c r="V6174">
        <v>0</v>
      </c>
      <c r="W6174" t="s">
        <v>55</v>
      </c>
      <c r="X6174" t="s">
        <v>36</v>
      </c>
      <c r="Y6174">
        <v>50362</v>
      </c>
      <c r="Z6174">
        <v>0.18</v>
      </c>
    </row>
    <row r="6175" spans="1:26" x14ac:dyDescent="0.25">
      <c r="A6175" t="s">
        <v>8148</v>
      </c>
      <c r="B6175" s="1">
        <v>44981</v>
      </c>
      <c r="C6175" t="s">
        <v>5311</v>
      </c>
      <c r="D6175" t="s">
        <v>63</v>
      </c>
      <c r="E6175" t="s">
        <v>51</v>
      </c>
      <c r="F6175" t="s">
        <v>41</v>
      </c>
      <c r="G6175" t="s">
        <v>116</v>
      </c>
      <c r="H6175">
        <v>1</v>
      </c>
      <c r="I6175">
        <v>1016</v>
      </c>
      <c r="J6175">
        <v>1</v>
      </c>
      <c r="K6175">
        <v>1005.84</v>
      </c>
      <c r="L6175">
        <v>155.24</v>
      </c>
      <c r="M6175" t="s">
        <v>32</v>
      </c>
      <c r="N6175" t="s">
        <v>44</v>
      </c>
      <c r="O6175">
        <v>6</v>
      </c>
      <c r="P6175">
        <v>2023</v>
      </c>
      <c r="Q6175">
        <v>2</v>
      </c>
      <c r="R6175" t="s">
        <v>67</v>
      </c>
      <c r="S6175">
        <v>1</v>
      </c>
      <c r="T6175">
        <v>8</v>
      </c>
      <c r="U6175">
        <v>4</v>
      </c>
      <c r="V6175">
        <v>5</v>
      </c>
      <c r="W6175" t="s">
        <v>46</v>
      </c>
      <c r="X6175" t="s">
        <v>47</v>
      </c>
      <c r="Y6175">
        <v>1016</v>
      </c>
      <c r="Z6175">
        <v>0.15</v>
      </c>
    </row>
    <row r="6176" spans="1:26" x14ac:dyDescent="0.25">
      <c r="A6176" t="s">
        <v>8149</v>
      </c>
      <c r="B6176" s="1">
        <v>44964</v>
      </c>
      <c r="C6176" t="s">
        <v>286</v>
      </c>
      <c r="D6176" t="s">
        <v>63</v>
      </c>
      <c r="E6176" t="s">
        <v>29</v>
      </c>
      <c r="F6176" t="s">
        <v>30</v>
      </c>
      <c r="G6176" t="s">
        <v>64</v>
      </c>
      <c r="H6176">
        <v>4</v>
      </c>
      <c r="I6176">
        <v>4973</v>
      </c>
      <c r="J6176">
        <v>11</v>
      </c>
      <c r="K6176">
        <v>17703.88</v>
      </c>
      <c r="L6176">
        <v>1904.06</v>
      </c>
      <c r="M6176" t="s">
        <v>65</v>
      </c>
      <c r="N6176" t="s">
        <v>33</v>
      </c>
      <c r="O6176">
        <v>1</v>
      </c>
      <c r="P6176">
        <v>2023</v>
      </c>
      <c r="Q6176">
        <v>2</v>
      </c>
      <c r="R6176" t="s">
        <v>67</v>
      </c>
      <c r="S6176">
        <v>1</v>
      </c>
      <c r="T6176">
        <v>6</v>
      </c>
      <c r="U6176">
        <v>2</v>
      </c>
      <c r="V6176">
        <v>2</v>
      </c>
      <c r="W6176" t="s">
        <v>76</v>
      </c>
      <c r="X6176" t="s">
        <v>47</v>
      </c>
      <c r="Y6176">
        <v>218812</v>
      </c>
      <c r="Z6176">
        <v>0.11</v>
      </c>
    </row>
    <row r="6177" spans="1:26" x14ac:dyDescent="0.25">
      <c r="A6177" t="s">
        <v>8150</v>
      </c>
      <c r="B6177" s="1">
        <v>44940</v>
      </c>
      <c r="C6177" t="s">
        <v>5001</v>
      </c>
      <c r="D6177" t="s">
        <v>39</v>
      </c>
      <c r="E6177" t="s">
        <v>29</v>
      </c>
      <c r="F6177" t="s">
        <v>52</v>
      </c>
      <c r="G6177" t="s">
        <v>79</v>
      </c>
      <c r="H6177">
        <v>7</v>
      </c>
      <c r="I6177">
        <v>4688</v>
      </c>
      <c r="J6177">
        <v>22</v>
      </c>
      <c r="K6177">
        <v>25596.48</v>
      </c>
      <c r="L6177">
        <v>3227.5</v>
      </c>
      <c r="M6177" t="s">
        <v>43</v>
      </c>
      <c r="N6177" t="s">
        <v>66</v>
      </c>
      <c r="O6177">
        <v>3</v>
      </c>
      <c r="P6177">
        <v>2023</v>
      </c>
      <c r="Q6177">
        <v>1</v>
      </c>
      <c r="R6177" t="s">
        <v>34</v>
      </c>
      <c r="S6177">
        <v>1</v>
      </c>
      <c r="T6177">
        <v>2</v>
      </c>
      <c r="U6177">
        <v>2</v>
      </c>
      <c r="V6177">
        <v>6</v>
      </c>
      <c r="W6177" t="s">
        <v>35</v>
      </c>
      <c r="X6177" t="s">
        <v>36</v>
      </c>
      <c r="Y6177">
        <v>721952</v>
      </c>
      <c r="Z6177">
        <v>0.13</v>
      </c>
    </row>
    <row r="6178" spans="1:26" x14ac:dyDescent="0.25">
      <c r="A6178" t="s">
        <v>8151</v>
      </c>
      <c r="B6178" s="1">
        <v>45263</v>
      </c>
      <c r="C6178" t="s">
        <v>97</v>
      </c>
      <c r="D6178" t="s">
        <v>50</v>
      </c>
      <c r="E6178" t="s">
        <v>40</v>
      </c>
      <c r="F6178" t="s">
        <v>30</v>
      </c>
      <c r="G6178" t="s">
        <v>64</v>
      </c>
      <c r="H6178">
        <v>8</v>
      </c>
      <c r="I6178">
        <v>890</v>
      </c>
      <c r="J6178">
        <v>6</v>
      </c>
      <c r="K6178">
        <v>6692.8</v>
      </c>
      <c r="L6178">
        <v>1270.48</v>
      </c>
      <c r="M6178" t="s">
        <v>65</v>
      </c>
      <c r="N6178" t="s">
        <v>66</v>
      </c>
      <c r="O6178">
        <v>7</v>
      </c>
      <c r="P6178">
        <v>2023</v>
      </c>
      <c r="Q6178">
        <v>12</v>
      </c>
      <c r="R6178" t="s">
        <v>54</v>
      </c>
      <c r="S6178">
        <v>4</v>
      </c>
      <c r="T6178">
        <v>49</v>
      </c>
      <c r="U6178">
        <v>2</v>
      </c>
      <c r="V6178">
        <v>0</v>
      </c>
      <c r="W6178" t="s">
        <v>55</v>
      </c>
      <c r="X6178" t="s">
        <v>36</v>
      </c>
      <c r="Y6178">
        <v>42720</v>
      </c>
      <c r="Z6178">
        <v>0.19</v>
      </c>
    </row>
    <row r="6179" spans="1:26" x14ac:dyDescent="0.25">
      <c r="A6179" t="s">
        <v>8152</v>
      </c>
      <c r="B6179" s="1">
        <v>44981</v>
      </c>
      <c r="C6179" t="s">
        <v>2415</v>
      </c>
      <c r="D6179" t="s">
        <v>39</v>
      </c>
      <c r="E6179" t="s">
        <v>29</v>
      </c>
      <c r="F6179" t="s">
        <v>30</v>
      </c>
      <c r="G6179" t="s">
        <v>64</v>
      </c>
      <c r="H6179">
        <v>9</v>
      </c>
      <c r="I6179">
        <v>818</v>
      </c>
      <c r="J6179">
        <v>22</v>
      </c>
      <c r="K6179">
        <v>5742.36</v>
      </c>
      <c r="L6179">
        <v>608.27</v>
      </c>
      <c r="M6179" t="s">
        <v>65</v>
      </c>
      <c r="N6179" t="s">
        <v>44</v>
      </c>
      <c r="O6179">
        <v>2</v>
      </c>
      <c r="P6179">
        <v>2023</v>
      </c>
      <c r="Q6179">
        <v>2</v>
      </c>
      <c r="R6179" t="s">
        <v>67</v>
      </c>
      <c r="S6179">
        <v>1</v>
      </c>
      <c r="T6179">
        <v>8</v>
      </c>
      <c r="U6179">
        <v>4</v>
      </c>
      <c r="V6179">
        <v>5</v>
      </c>
      <c r="W6179" t="s">
        <v>46</v>
      </c>
      <c r="X6179" t="s">
        <v>47</v>
      </c>
      <c r="Y6179">
        <v>161964</v>
      </c>
      <c r="Z6179">
        <v>0.11</v>
      </c>
    </row>
    <row r="6180" spans="1:26" x14ac:dyDescent="0.25">
      <c r="A6180" t="s">
        <v>8153</v>
      </c>
      <c r="B6180" s="1">
        <v>44967</v>
      </c>
      <c r="C6180" t="s">
        <v>2942</v>
      </c>
      <c r="D6180" t="s">
        <v>28</v>
      </c>
      <c r="E6180" t="s">
        <v>51</v>
      </c>
      <c r="F6180" t="s">
        <v>52</v>
      </c>
      <c r="G6180" t="s">
        <v>79</v>
      </c>
      <c r="H6180">
        <v>10</v>
      </c>
      <c r="I6180">
        <v>4452</v>
      </c>
      <c r="J6180">
        <v>24</v>
      </c>
      <c r="K6180">
        <v>33835.199999999997</v>
      </c>
      <c r="L6180">
        <v>3072.7</v>
      </c>
      <c r="M6180" t="s">
        <v>65</v>
      </c>
      <c r="N6180" t="s">
        <v>66</v>
      </c>
      <c r="O6180">
        <v>6</v>
      </c>
      <c r="P6180">
        <v>2023</v>
      </c>
      <c r="Q6180">
        <v>2</v>
      </c>
      <c r="R6180" t="s">
        <v>67</v>
      </c>
      <c r="S6180">
        <v>1</v>
      </c>
      <c r="T6180">
        <v>6</v>
      </c>
      <c r="U6180">
        <v>2</v>
      </c>
      <c r="V6180">
        <v>5</v>
      </c>
      <c r="W6180" t="s">
        <v>46</v>
      </c>
      <c r="X6180" t="s">
        <v>47</v>
      </c>
      <c r="Y6180">
        <v>1068480</v>
      </c>
      <c r="Z6180">
        <v>0.09</v>
      </c>
    </row>
    <row r="6181" spans="1:26" x14ac:dyDescent="0.25">
      <c r="A6181" t="s">
        <v>8154</v>
      </c>
      <c r="B6181" s="1">
        <v>45087</v>
      </c>
      <c r="C6181" t="s">
        <v>2333</v>
      </c>
      <c r="D6181" t="s">
        <v>50</v>
      </c>
      <c r="E6181" t="s">
        <v>40</v>
      </c>
      <c r="F6181" t="s">
        <v>30</v>
      </c>
      <c r="G6181" t="s">
        <v>86</v>
      </c>
      <c r="H6181">
        <v>6</v>
      </c>
      <c r="I6181">
        <v>4796</v>
      </c>
      <c r="J6181">
        <v>3</v>
      </c>
      <c r="K6181">
        <v>27912.720000000001</v>
      </c>
      <c r="L6181">
        <v>4194.2</v>
      </c>
      <c r="M6181" t="s">
        <v>65</v>
      </c>
      <c r="N6181" t="s">
        <v>44</v>
      </c>
      <c r="O6181">
        <v>4</v>
      </c>
      <c r="P6181">
        <v>2023</v>
      </c>
      <c r="Q6181">
        <v>6</v>
      </c>
      <c r="R6181" t="s">
        <v>95</v>
      </c>
      <c r="S6181">
        <v>2</v>
      </c>
      <c r="T6181">
        <v>23</v>
      </c>
      <c r="U6181">
        <v>2</v>
      </c>
      <c r="V6181">
        <v>6</v>
      </c>
      <c r="W6181" t="s">
        <v>35</v>
      </c>
      <c r="X6181" t="s">
        <v>36</v>
      </c>
      <c r="Y6181">
        <v>86328</v>
      </c>
      <c r="Z6181">
        <v>0.15</v>
      </c>
    </row>
    <row r="6182" spans="1:26" x14ac:dyDescent="0.25">
      <c r="A6182" t="s">
        <v>8155</v>
      </c>
      <c r="B6182" s="1">
        <v>44995</v>
      </c>
      <c r="C6182" t="s">
        <v>2953</v>
      </c>
      <c r="D6182" t="s">
        <v>63</v>
      </c>
      <c r="E6182" t="s">
        <v>40</v>
      </c>
      <c r="F6182" t="s">
        <v>52</v>
      </c>
      <c r="G6182" t="s">
        <v>79</v>
      </c>
      <c r="H6182">
        <v>2</v>
      </c>
      <c r="I6182">
        <v>4243</v>
      </c>
      <c r="J6182">
        <v>14</v>
      </c>
      <c r="K6182">
        <v>7297.96</v>
      </c>
      <c r="L6182">
        <v>574.79999999999995</v>
      </c>
      <c r="M6182" t="s">
        <v>32</v>
      </c>
      <c r="N6182" t="s">
        <v>66</v>
      </c>
      <c r="O6182">
        <v>5</v>
      </c>
      <c r="P6182">
        <v>2023</v>
      </c>
      <c r="Q6182">
        <v>3</v>
      </c>
      <c r="R6182" t="s">
        <v>105</v>
      </c>
      <c r="S6182">
        <v>1</v>
      </c>
      <c r="T6182">
        <v>10</v>
      </c>
      <c r="U6182">
        <v>2</v>
      </c>
      <c r="V6182">
        <v>5</v>
      </c>
      <c r="W6182" t="s">
        <v>46</v>
      </c>
      <c r="X6182" t="s">
        <v>47</v>
      </c>
      <c r="Y6182">
        <v>118804</v>
      </c>
      <c r="Z6182">
        <v>0.08</v>
      </c>
    </row>
    <row r="6183" spans="1:26" x14ac:dyDescent="0.25">
      <c r="A6183" t="s">
        <v>8156</v>
      </c>
      <c r="B6183" s="1">
        <v>45211</v>
      </c>
      <c r="C6183" t="s">
        <v>615</v>
      </c>
      <c r="D6183" t="s">
        <v>39</v>
      </c>
      <c r="E6183" t="s">
        <v>29</v>
      </c>
      <c r="F6183" t="s">
        <v>52</v>
      </c>
      <c r="G6183" t="s">
        <v>79</v>
      </c>
      <c r="H6183">
        <v>5</v>
      </c>
      <c r="I6183">
        <v>3426</v>
      </c>
      <c r="J6183">
        <v>11</v>
      </c>
      <c r="K6183">
        <v>15245.7</v>
      </c>
      <c r="L6183">
        <v>1417.88</v>
      </c>
      <c r="M6183" t="s">
        <v>65</v>
      </c>
      <c r="N6183" t="s">
        <v>66</v>
      </c>
      <c r="O6183">
        <v>7</v>
      </c>
      <c r="P6183">
        <v>2023</v>
      </c>
      <c r="Q6183">
        <v>10</v>
      </c>
      <c r="R6183" t="s">
        <v>45</v>
      </c>
      <c r="S6183">
        <v>4</v>
      </c>
      <c r="T6183">
        <v>41</v>
      </c>
      <c r="U6183">
        <v>2</v>
      </c>
      <c r="V6183">
        <v>4</v>
      </c>
      <c r="W6183" t="s">
        <v>73</v>
      </c>
      <c r="X6183" t="s">
        <v>47</v>
      </c>
      <c r="Y6183">
        <v>188430</v>
      </c>
      <c r="Z6183">
        <v>0.09</v>
      </c>
    </row>
    <row r="6184" spans="1:26" x14ac:dyDescent="0.25">
      <c r="A6184" t="s">
        <v>8157</v>
      </c>
      <c r="B6184" s="1">
        <v>45234</v>
      </c>
      <c r="C6184" t="s">
        <v>1686</v>
      </c>
      <c r="D6184" t="s">
        <v>50</v>
      </c>
      <c r="E6184" t="s">
        <v>51</v>
      </c>
      <c r="F6184" t="s">
        <v>52</v>
      </c>
      <c r="G6184" t="s">
        <v>53</v>
      </c>
      <c r="H6184">
        <v>3</v>
      </c>
      <c r="I6184">
        <v>4855</v>
      </c>
      <c r="J6184">
        <v>11</v>
      </c>
      <c r="K6184">
        <v>12962.85</v>
      </c>
      <c r="L6184">
        <v>1354.13</v>
      </c>
      <c r="M6184" t="s">
        <v>32</v>
      </c>
      <c r="N6184" t="s">
        <v>44</v>
      </c>
      <c r="O6184">
        <v>1</v>
      </c>
      <c r="P6184">
        <v>2023</v>
      </c>
      <c r="Q6184">
        <v>11</v>
      </c>
      <c r="R6184" t="s">
        <v>92</v>
      </c>
      <c r="S6184">
        <v>4</v>
      </c>
      <c r="T6184">
        <v>44</v>
      </c>
      <c r="U6184">
        <v>1</v>
      </c>
      <c r="V6184">
        <v>6</v>
      </c>
      <c r="W6184" t="s">
        <v>35</v>
      </c>
      <c r="X6184" t="s">
        <v>36</v>
      </c>
      <c r="Y6184">
        <v>160215</v>
      </c>
      <c r="Z6184">
        <v>0.1</v>
      </c>
    </row>
    <row r="6185" spans="1:26" x14ac:dyDescent="0.25">
      <c r="A6185" t="s">
        <v>8158</v>
      </c>
      <c r="B6185" s="1">
        <v>44945</v>
      </c>
      <c r="C6185" t="s">
        <v>5770</v>
      </c>
      <c r="D6185" t="s">
        <v>63</v>
      </c>
      <c r="E6185" t="s">
        <v>40</v>
      </c>
      <c r="F6185" t="s">
        <v>52</v>
      </c>
      <c r="G6185" t="s">
        <v>53</v>
      </c>
      <c r="H6185">
        <v>8</v>
      </c>
      <c r="I6185">
        <v>1850</v>
      </c>
      <c r="J6185">
        <v>20</v>
      </c>
      <c r="K6185">
        <v>11840</v>
      </c>
      <c r="L6185">
        <v>1715.3</v>
      </c>
      <c r="M6185" t="s">
        <v>32</v>
      </c>
      <c r="N6185" t="s">
        <v>66</v>
      </c>
      <c r="O6185">
        <v>3</v>
      </c>
      <c r="P6185">
        <v>2023</v>
      </c>
      <c r="Q6185">
        <v>1</v>
      </c>
      <c r="R6185" t="s">
        <v>34</v>
      </c>
      <c r="S6185">
        <v>1</v>
      </c>
      <c r="T6185">
        <v>3</v>
      </c>
      <c r="U6185">
        <v>3</v>
      </c>
      <c r="V6185">
        <v>4</v>
      </c>
      <c r="W6185" t="s">
        <v>73</v>
      </c>
      <c r="X6185" t="s">
        <v>47</v>
      </c>
      <c r="Y6185">
        <v>296000</v>
      </c>
      <c r="Z6185">
        <v>0.14000000000000001</v>
      </c>
    </row>
    <row r="6186" spans="1:26" x14ac:dyDescent="0.25">
      <c r="A6186" t="s">
        <v>8159</v>
      </c>
      <c r="B6186" s="1">
        <v>45226</v>
      </c>
      <c r="C6186" t="s">
        <v>2169</v>
      </c>
      <c r="D6186" t="s">
        <v>63</v>
      </c>
      <c r="E6186" t="s">
        <v>29</v>
      </c>
      <c r="F6186" t="s">
        <v>41</v>
      </c>
      <c r="G6186" t="s">
        <v>59</v>
      </c>
      <c r="H6186">
        <v>1</v>
      </c>
      <c r="I6186">
        <v>4517</v>
      </c>
      <c r="J6186">
        <v>15</v>
      </c>
      <c r="K6186">
        <v>3839.45</v>
      </c>
      <c r="L6186">
        <v>207.86</v>
      </c>
      <c r="M6186" t="s">
        <v>43</v>
      </c>
      <c r="N6186" t="s">
        <v>44</v>
      </c>
      <c r="O6186">
        <v>7</v>
      </c>
      <c r="P6186">
        <v>2023</v>
      </c>
      <c r="Q6186">
        <v>10</v>
      </c>
      <c r="R6186" t="s">
        <v>45</v>
      </c>
      <c r="S6186">
        <v>4</v>
      </c>
      <c r="T6186">
        <v>43</v>
      </c>
      <c r="U6186">
        <v>4</v>
      </c>
      <c r="V6186">
        <v>5</v>
      </c>
      <c r="W6186" t="s">
        <v>46</v>
      </c>
      <c r="X6186" t="s">
        <v>47</v>
      </c>
      <c r="Y6186">
        <v>67755</v>
      </c>
      <c r="Z6186">
        <v>0.05</v>
      </c>
    </row>
    <row r="6187" spans="1:26" x14ac:dyDescent="0.25">
      <c r="A6187" t="s">
        <v>8160</v>
      </c>
      <c r="B6187" s="1">
        <v>45166</v>
      </c>
      <c r="C6187" t="s">
        <v>3217</v>
      </c>
      <c r="D6187" t="s">
        <v>50</v>
      </c>
      <c r="E6187" t="s">
        <v>40</v>
      </c>
      <c r="F6187" t="s">
        <v>52</v>
      </c>
      <c r="G6187" t="s">
        <v>91</v>
      </c>
      <c r="H6187">
        <v>2</v>
      </c>
      <c r="I6187">
        <v>1341</v>
      </c>
      <c r="J6187">
        <v>30</v>
      </c>
      <c r="K6187">
        <v>1877.4</v>
      </c>
      <c r="L6187">
        <v>101.8</v>
      </c>
      <c r="M6187" t="s">
        <v>32</v>
      </c>
      <c r="N6187" t="s">
        <v>66</v>
      </c>
      <c r="O6187">
        <v>2</v>
      </c>
      <c r="P6187">
        <v>2023</v>
      </c>
      <c r="Q6187">
        <v>8</v>
      </c>
      <c r="R6187" t="s">
        <v>72</v>
      </c>
      <c r="S6187">
        <v>3</v>
      </c>
      <c r="T6187">
        <v>35</v>
      </c>
      <c r="U6187">
        <v>5</v>
      </c>
      <c r="V6187">
        <v>1</v>
      </c>
      <c r="W6187" t="s">
        <v>60</v>
      </c>
      <c r="X6187" t="s">
        <v>47</v>
      </c>
      <c r="Y6187">
        <v>80460</v>
      </c>
      <c r="Z6187">
        <v>0.05</v>
      </c>
    </row>
    <row r="6188" spans="1:26" x14ac:dyDescent="0.25">
      <c r="A6188" t="s">
        <v>8161</v>
      </c>
      <c r="B6188" s="1">
        <v>45131</v>
      </c>
      <c r="C6188" t="s">
        <v>657</v>
      </c>
      <c r="D6188" t="s">
        <v>28</v>
      </c>
      <c r="E6188" t="s">
        <v>40</v>
      </c>
      <c r="F6188" t="s">
        <v>30</v>
      </c>
      <c r="G6188" t="s">
        <v>64</v>
      </c>
      <c r="H6188">
        <v>7</v>
      </c>
      <c r="I6188">
        <v>2116</v>
      </c>
      <c r="J6188">
        <v>6</v>
      </c>
      <c r="K6188">
        <v>13923.28</v>
      </c>
      <c r="L6188">
        <v>2409.17</v>
      </c>
      <c r="M6188" t="s">
        <v>43</v>
      </c>
      <c r="N6188" t="s">
        <v>33</v>
      </c>
      <c r="O6188">
        <v>4</v>
      </c>
      <c r="P6188">
        <v>2023</v>
      </c>
      <c r="Q6188">
        <v>7</v>
      </c>
      <c r="R6188" t="s">
        <v>125</v>
      </c>
      <c r="S6188">
        <v>3</v>
      </c>
      <c r="T6188">
        <v>30</v>
      </c>
      <c r="U6188">
        <v>5</v>
      </c>
      <c r="V6188">
        <v>1</v>
      </c>
      <c r="W6188" t="s">
        <v>60</v>
      </c>
      <c r="X6188" t="s">
        <v>47</v>
      </c>
      <c r="Y6188">
        <v>88872</v>
      </c>
      <c r="Z6188">
        <v>0.17</v>
      </c>
    </row>
    <row r="6189" spans="1:26" x14ac:dyDescent="0.25">
      <c r="A6189" t="s">
        <v>8162</v>
      </c>
      <c r="B6189" s="1">
        <v>45026</v>
      </c>
      <c r="C6189" t="s">
        <v>8163</v>
      </c>
      <c r="D6189" t="s">
        <v>28</v>
      </c>
      <c r="E6189" t="s">
        <v>40</v>
      </c>
      <c r="F6189" t="s">
        <v>41</v>
      </c>
      <c r="G6189" t="s">
        <v>42</v>
      </c>
      <c r="H6189">
        <v>1</v>
      </c>
      <c r="I6189">
        <v>301</v>
      </c>
      <c r="J6189">
        <v>9</v>
      </c>
      <c r="K6189">
        <v>273.91000000000003</v>
      </c>
      <c r="L6189">
        <v>17.350000000000001</v>
      </c>
      <c r="M6189" t="s">
        <v>32</v>
      </c>
      <c r="N6189" t="s">
        <v>33</v>
      </c>
      <c r="O6189">
        <v>4</v>
      </c>
      <c r="P6189">
        <v>2023</v>
      </c>
      <c r="Q6189">
        <v>4</v>
      </c>
      <c r="R6189" t="s">
        <v>100</v>
      </c>
      <c r="S6189">
        <v>2</v>
      </c>
      <c r="T6189">
        <v>15</v>
      </c>
      <c r="U6189">
        <v>3</v>
      </c>
      <c r="V6189">
        <v>1</v>
      </c>
      <c r="W6189" t="s">
        <v>60</v>
      </c>
      <c r="X6189" t="s">
        <v>47</v>
      </c>
      <c r="Y6189">
        <v>2709</v>
      </c>
      <c r="Z6189">
        <v>0.06</v>
      </c>
    </row>
    <row r="6190" spans="1:26" x14ac:dyDescent="0.25">
      <c r="A6190" t="s">
        <v>8164</v>
      </c>
      <c r="B6190" s="1">
        <v>44947</v>
      </c>
      <c r="C6190" t="s">
        <v>8165</v>
      </c>
      <c r="D6190" t="s">
        <v>50</v>
      </c>
      <c r="E6190" t="s">
        <v>40</v>
      </c>
      <c r="F6190" t="s">
        <v>41</v>
      </c>
      <c r="G6190" t="s">
        <v>116</v>
      </c>
      <c r="H6190">
        <v>8</v>
      </c>
      <c r="I6190">
        <v>4611</v>
      </c>
      <c r="J6190">
        <v>8</v>
      </c>
      <c r="K6190">
        <v>33936.959999999999</v>
      </c>
      <c r="L6190">
        <v>2269.54</v>
      </c>
      <c r="M6190" t="s">
        <v>32</v>
      </c>
      <c r="N6190" t="s">
        <v>44</v>
      </c>
      <c r="O6190">
        <v>4</v>
      </c>
      <c r="P6190">
        <v>2023</v>
      </c>
      <c r="Q6190">
        <v>1</v>
      </c>
      <c r="R6190" t="s">
        <v>34</v>
      </c>
      <c r="S6190">
        <v>1</v>
      </c>
      <c r="T6190">
        <v>3</v>
      </c>
      <c r="U6190">
        <v>3</v>
      </c>
      <c r="V6190">
        <v>6</v>
      </c>
      <c r="W6190" t="s">
        <v>35</v>
      </c>
      <c r="X6190" t="s">
        <v>36</v>
      </c>
      <c r="Y6190">
        <v>295104</v>
      </c>
      <c r="Z6190">
        <v>7.0000000000000007E-2</v>
      </c>
    </row>
    <row r="6191" spans="1:26" x14ac:dyDescent="0.25">
      <c r="A6191" t="s">
        <v>8166</v>
      </c>
      <c r="B6191" s="1">
        <v>45095</v>
      </c>
      <c r="C6191" t="s">
        <v>1398</v>
      </c>
      <c r="D6191" t="s">
        <v>50</v>
      </c>
      <c r="E6191" t="s">
        <v>40</v>
      </c>
      <c r="F6191" t="s">
        <v>30</v>
      </c>
      <c r="G6191" t="s">
        <v>86</v>
      </c>
      <c r="H6191">
        <v>5</v>
      </c>
      <c r="I6191">
        <v>4048</v>
      </c>
      <c r="J6191">
        <v>27</v>
      </c>
      <c r="K6191">
        <v>14775.2</v>
      </c>
      <c r="L6191">
        <v>2270.1</v>
      </c>
      <c r="M6191" t="s">
        <v>43</v>
      </c>
      <c r="N6191" t="s">
        <v>44</v>
      </c>
      <c r="O6191">
        <v>4</v>
      </c>
      <c r="P6191">
        <v>2023</v>
      </c>
      <c r="Q6191">
        <v>6</v>
      </c>
      <c r="R6191" t="s">
        <v>95</v>
      </c>
      <c r="S6191">
        <v>2</v>
      </c>
      <c r="T6191">
        <v>25</v>
      </c>
      <c r="U6191">
        <v>4</v>
      </c>
      <c r="V6191">
        <v>0</v>
      </c>
      <c r="W6191" t="s">
        <v>55</v>
      </c>
      <c r="X6191" t="s">
        <v>36</v>
      </c>
      <c r="Y6191">
        <v>546480</v>
      </c>
      <c r="Z6191">
        <v>0.15</v>
      </c>
    </row>
    <row r="6192" spans="1:26" x14ac:dyDescent="0.25">
      <c r="A6192" t="s">
        <v>8167</v>
      </c>
      <c r="B6192" s="1">
        <v>45096</v>
      </c>
      <c r="C6192" t="s">
        <v>6217</v>
      </c>
      <c r="D6192" t="s">
        <v>50</v>
      </c>
      <c r="E6192" t="s">
        <v>29</v>
      </c>
      <c r="F6192" t="s">
        <v>52</v>
      </c>
      <c r="G6192" t="s">
        <v>53</v>
      </c>
      <c r="H6192">
        <v>4</v>
      </c>
      <c r="I6192">
        <v>1221</v>
      </c>
      <c r="J6192">
        <v>23</v>
      </c>
      <c r="K6192">
        <v>3760.68</v>
      </c>
      <c r="L6192">
        <v>742.42</v>
      </c>
      <c r="M6192" t="s">
        <v>32</v>
      </c>
      <c r="N6192" t="s">
        <v>44</v>
      </c>
      <c r="O6192">
        <v>1</v>
      </c>
      <c r="P6192">
        <v>2023</v>
      </c>
      <c r="Q6192">
        <v>6</v>
      </c>
      <c r="R6192" t="s">
        <v>95</v>
      </c>
      <c r="S6192">
        <v>2</v>
      </c>
      <c r="T6192">
        <v>25</v>
      </c>
      <c r="U6192">
        <v>4</v>
      </c>
      <c r="V6192">
        <v>1</v>
      </c>
      <c r="W6192" t="s">
        <v>60</v>
      </c>
      <c r="X6192" t="s">
        <v>47</v>
      </c>
      <c r="Y6192">
        <v>112332</v>
      </c>
      <c r="Z6192">
        <v>0.2</v>
      </c>
    </row>
    <row r="6193" spans="1:26" x14ac:dyDescent="0.25">
      <c r="A6193" t="s">
        <v>8168</v>
      </c>
      <c r="B6193" s="1">
        <v>45225</v>
      </c>
      <c r="C6193" t="s">
        <v>3277</v>
      </c>
      <c r="D6193" t="s">
        <v>50</v>
      </c>
      <c r="E6193" t="s">
        <v>51</v>
      </c>
      <c r="F6193" t="s">
        <v>41</v>
      </c>
      <c r="G6193" t="s">
        <v>42</v>
      </c>
      <c r="H6193">
        <v>1</v>
      </c>
      <c r="I6193">
        <v>3558</v>
      </c>
      <c r="J6193">
        <v>6</v>
      </c>
      <c r="K6193">
        <v>3344.52</v>
      </c>
      <c r="L6193">
        <v>445.5</v>
      </c>
      <c r="M6193" t="s">
        <v>32</v>
      </c>
      <c r="N6193" t="s">
        <v>44</v>
      </c>
      <c r="O6193">
        <v>1</v>
      </c>
      <c r="P6193">
        <v>2023</v>
      </c>
      <c r="Q6193">
        <v>10</v>
      </c>
      <c r="R6193" t="s">
        <v>45</v>
      </c>
      <c r="S6193">
        <v>4</v>
      </c>
      <c r="T6193">
        <v>43</v>
      </c>
      <c r="U6193">
        <v>4</v>
      </c>
      <c r="V6193">
        <v>4</v>
      </c>
      <c r="W6193" t="s">
        <v>73</v>
      </c>
      <c r="X6193" t="s">
        <v>47</v>
      </c>
      <c r="Y6193">
        <v>21348</v>
      </c>
      <c r="Z6193">
        <v>0.13</v>
      </c>
    </row>
    <row r="6194" spans="1:26" x14ac:dyDescent="0.25">
      <c r="A6194" t="s">
        <v>8169</v>
      </c>
      <c r="B6194" s="1">
        <v>44974</v>
      </c>
      <c r="C6194" t="s">
        <v>937</v>
      </c>
      <c r="D6194" t="s">
        <v>28</v>
      </c>
      <c r="E6194" t="s">
        <v>29</v>
      </c>
      <c r="F6194" t="s">
        <v>41</v>
      </c>
      <c r="G6194" t="s">
        <v>59</v>
      </c>
      <c r="H6194">
        <v>1</v>
      </c>
      <c r="I6194">
        <v>308</v>
      </c>
      <c r="J6194">
        <v>8</v>
      </c>
      <c r="K6194">
        <v>283.36</v>
      </c>
      <c r="L6194">
        <v>14.21</v>
      </c>
      <c r="M6194" t="s">
        <v>32</v>
      </c>
      <c r="N6194" t="s">
        <v>33</v>
      </c>
      <c r="O6194">
        <v>3</v>
      </c>
      <c r="P6194">
        <v>2023</v>
      </c>
      <c r="Q6194">
        <v>2</v>
      </c>
      <c r="R6194" t="s">
        <v>67</v>
      </c>
      <c r="S6194">
        <v>1</v>
      </c>
      <c r="T6194">
        <v>7</v>
      </c>
      <c r="U6194">
        <v>3</v>
      </c>
      <c r="V6194">
        <v>5</v>
      </c>
      <c r="W6194" t="s">
        <v>46</v>
      </c>
      <c r="X6194" t="s">
        <v>47</v>
      </c>
      <c r="Y6194">
        <v>2464</v>
      </c>
      <c r="Z6194">
        <v>0.05</v>
      </c>
    </row>
    <row r="6195" spans="1:26" x14ac:dyDescent="0.25">
      <c r="A6195" t="s">
        <v>8170</v>
      </c>
      <c r="B6195" s="1">
        <v>45088</v>
      </c>
      <c r="C6195" t="s">
        <v>2916</v>
      </c>
      <c r="D6195" t="s">
        <v>63</v>
      </c>
      <c r="E6195" t="s">
        <v>51</v>
      </c>
      <c r="F6195" t="s">
        <v>41</v>
      </c>
      <c r="G6195" t="s">
        <v>42</v>
      </c>
      <c r="H6195">
        <v>1</v>
      </c>
      <c r="I6195">
        <v>2927</v>
      </c>
      <c r="J6195">
        <v>7</v>
      </c>
      <c r="K6195">
        <v>2722.11</v>
      </c>
      <c r="L6195">
        <v>378.41</v>
      </c>
      <c r="M6195" t="s">
        <v>43</v>
      </c>
      <c r="N6195" t="s">
        <v>44</v>
      </c>
      <c r="O6195">
        <v>3</v>
      </c>
      <c r="P6195">
        <v>2023</v>
      </c>
      <c r="Q6195">
        <v>6</v>
      </c>
      <c r="R6195" t="s">
        <v>95</v>
      </c>
      <c r="S6195">
        <v>2</v>
      </c>
      <c r="T6195">
        <v>24</v>
      </c>
      <c r="U6195">
        <v>3</v>
      </c>
      <c r="V6195">
        <v>0</v>
      </c>
      <c r="W6195" t="s">
        <v>55</v>
      </c>
      <c r="X6195" t="s">
        <v>36</v>
      </c>
      <c r="Y6195">
        <v>20489</v>
      </c>
      <c r="Z6195">
        <v>0.14000000000000001</v>
      </c>
    </row>
    <row r="6196" spans="1:26" x14ac:dyDescent="0.25">
      <c r="A6196" t="s">
        <v>8171</v>
      </c>
      <c r="B6196" s="1">
        <v>45168</v>
      </c>
      <c r="C6196" t="s">
        <v>8172</v>
      </c>
      <c r="D6196" t="s">
        <v>28</v>
      </c>
      <c r="E6196" t="s">
        <v>51</v>
      </c>
      <c r="F6196" t="s">
        <v>30</v>
      </c>
      <c r="G6196" t="s">
        <v>31</v>
      </c>
      <c r="H6196">
        <v>1</v>
      </c>
      <c r="I6196">
        <v>2388</v>
      </c>
      <c r="J6196">
        <v>25</v>
      </c>
      <c r="K6196">
        <v>1791</v>
      </c>
      <c r="L6196">
        <v>248.06</v>
      </c>
      <c r="M6196" t="s">
        <v>65</v>
      </c>
      <c r="N6196" t="s">
        <v>66</v>
      </c>
      <c r="O6196">
        <v>6</v>
      </c>
      <c r="P6196">
        <v>2023</v>
      </c>
      <c r="Q6196">
        <v>8</v>
      </c>
      <c r="R6196" t="s">
        <v>72</v>
      </c>
      <c r="S6196">
        <v>3</v>
      </c>
      <c r="T6196">
        <v>35</v>
      </c>
      <c r="U6196">
        <v>5</v>
      </c>
      <c r="V6196">
        <v>3</v>
      </c>
      <c r="W6196" t="s">
        <v>83</v>
      </c>
      <c r="X6196" t="s">
        <v>47</v>
      </c>
      <c r="Y6196">
        <v>59700</v>
      </c>
      <c r="Z6196">
        <v>0.14000000000000001</v>
      </c>
    </row>
    <row r="6197" spans="1:26" x14ac:dyDescent="0.25">
      <c r="A6197" t="s">
        <v>8173</v>
      </c>
      <c r="B6197" s="1">
        <v>45035</v>
      </c>
      <c r="C6197" t="s">
        <v>3086</v>
      </c>
      <c r="D6197" t="s">
        <v>50</v>
      </c>
      <c r="E6197" t="s">
        <v>40</v>
      </c>
      <c r="F6197" t="s">
        <v>52</v>
      </c>
      <c r="G6197" t="s">
        <v>79</v>
      </c>
      <c r="H6197">
        <v>4</v>
      </c>
      <c r="I6197">
        <v>2670</v>
      </c>
      <c r="J6197">
        <v>20</v>
      </c>
      <c r="K6197">
        <v>8544</v>
      </c>
      <c r="L6197">
        <v>1401.39</v>
      </c>
      <c r="M6197" t="s">
        <v>43</v>
      </c>
      <c r="N6197" t="s">
        <v>44</v>
      </c>
      <c r="O6197">
        <v>7</v>
      </c>
      <c r="P6197">
        <v>2023</v>
      </c>
      <c r="Q6197">
        <v>4</v>
      </c>
      <c r="R6197" t="s">
        <v>100</v>
      </c>
      <c r="S6197">
        <v>2</v>
      </c>
      <c r="T6197">
        <v>16</v>
      </c>
      <c r="U6197">
        <v>4</v>
      </c>
      <c r="V6197">
        <v>3</v>
      </c>
      <c r="W6197" t="s">
        <v>83</v>
      </c>
      <c r="X6197" t="s">
        <v>47</v>
      </c>
      <c r="Y6197">
        <v>213600</v>
      </c>
      <c r="Z6197">
        <v>0.16</v>
      </c>
    </row>
    <row r="6198" spans="1:26" x14ac:dyDescent="0.25">
      <c r="A6198" t="s">
        <v>8174</v>
      </c>
      <c r="B6198" s="1">
        <v>45027</v>
      </c>
      <c r="C6198" t="s">
        <v>2582</v>
      </c>
      <c r="D6198" t="s">
        <v>50</v>
      </c>
      <c r="E6198" t="s">
        <v>51</v>
      </c>
      <c r="F6198" t="s">
        <v>30</v>
      </c>
      <c r="G6198" t="s">
        <v>31</v>
      </c>
      <c r="H6198">
        <v>2</v>
      </c>
      <c r="I6198">
        <v>3141</v>
      </c>
      <c r="J6198">
        <v>16</v>
      </c>
      <c r="K6198">
        <v>5276.88</v>
      </c>
      <c r="L6198">
        <v>418.63</v>
      </c>
      <c r="M6198" t="s">
        <v>65</v>
      </c>
      <c r="N6198" t="s">
        <v>66</v>
      </c>
      <c r="O6198">
        <v>2</v>
      </c>
      <c r="P6198">
        <v>2023</v>
      </c>
      <c r="Q6198">
        <v>4</v>
      </c>
      <c r="R6198" t="s">
        <v>100</v>
      </c>
      <c r="S6198">
        <v>2</v>
      </c>
      <c r="T6198">
        <v>15</v>
      </c>
      <c r="U6198">
        <v>3</v>
      </c>
      <c r="V6198">
        <v>2</v>
      </c>
      <c r="W6198" t="s">
        <v>76</v>
      </c>
      <c r="X6198" t="s">
        <v>47</v>
      </c>
      <c r="Y6198">
        <v>100512</v>
      </c>
      <c r="Z6198">
        <v>0.08</v>
      </c>
    </row>
    <row r="6199" spans="1:26" x14ac:dyDescent="0.25">
      <c r="A6199" t="s">
        <v>8175</v>
      </c>
      <c r="B6199" s="1">
        <v>44929</v>
      </c>
      <c r="C6199" t="s">
        <v>534</v>
      </c>
      <c r="D6199" t="s">
        <v>28</v>
      </c>
      <c r="E6199" t="s">
        <v>58</v>
      </c>
      <c r="F6199" t="s">
        <v>30</v>
      </c>
      <c r="G6199" t="s">
        <v>64</v>
      </c>
      <c r="H6199">
        <v>7</v>
      </c>
      <c r="I6199">
        <v>3905</v>
      </c>
      <c r="J6199">
        <v>30</v>
      </c>
      <c r="K6199">
        <v>19134.5</v>
      </c>
      <c r="L6199">
        <v>2784.46</v>
      </c>
      <c r="M6199" t="s">
        <v>43</v>
      </c>
      <c r="N6199" t="s">
        <v>33</v>
      </c>
      <c r="O6199">
        <v>7</v>
      </c>
      <c r="P6199">
        <v>2023</v>
      </c>
      <c r="Q6199">
        <v>1</v>
      </c>
      <c r="R6199" t="s">
        <v>34</v>
      </c>
      <c r="S6199">
        <v>1</v>
      </c>
      <c r="T6199">
        <v>1</v>
      </c>
      <c r="U6199">
        <v>1</v>
      </c>
      <c r="V6199">
        <v>2</v>
      </c>
      <c r="W6199" t="s">
        <v>76</v>
      </c>
      <c r="X6199" t="s">
        <v>47</v>
      </c>
      <c r="Y6199">
        <v>820050</v>
      </c>
      <c r="Z6199">
        <v>0.15</v>
      </c>
    </row>
    <row r="6200" spans="1:26" x14ac:dyDescent="0.25">
      <c r="A6200" t="s">
        <v>8176</v>
      </c>
      <c r="B6200" s="1">
        <v>45256</v>
      </c>
      <c r="C6200" t="s">
        <v>2582</v>
      </c>
      <c r="D6200" t="s">
        <v>39</v>
      </c>
      <c r="E6200" t="s">
        <v>29</v>
      </c>
      <c r="F6200" t="s">
        <v>52</v>
      </c>
      <c r="G6200" t="s">
        <v>91</v>
      </c>
      <c r="H6200">
        <v>7</v>
      </c>
      <c r="I6200">
        <v>4416</v>
      </c>
      <c r="J6200">
        <v>16</v>
      </c>
      <c r="K6200">
        <v>25966.080000000002</v>
      </c>
      <c r="L6200">
        <v>1938.42</v>
      </c>
      <c r="M6200" t="s">
        <v>43</v>
      </c>
      <c r="N6200" t="s">
        <v>44</v>
      </c>
      <c r="O6200">
        <v>3</v>
      </c>
      <c r="P6200">
        <v>2023</v>
      </c>
      <c r="Q6200">
        <v>11</v>
      </c>
      <c r="R6200" t="s">
        <v>92</v>
      </c>
      <c r="S6200">
        <v>4</v>
      </c>
      <c r="T6200">
        <v>48</v>
      </c>
      <c r="U6200">
        <v>5</v>
      </c>
      <c r="V6200">
        <v>0</v>
      </c>
      <c r="W6200" t="s">
        <v>55</v>
      </c>
      <c r="X6200" t="s">
        <v>36</v>
      </c>
      <c r="Y6200">
        <v>494592</v>
      </c>
      <c r="Z6200">
        <v>7.0000000000000007E-2</v>
      </c>
    </row>
    <row r="6201" spans="1:26" x14ac:dyDescent="0.25">
      <c r="A6201" t="s">
        <v>8177</v>
      </c>
      <c r="B6201" s="1">
        <v>45111</v>
      </c>
      <c r="C6201" t="s">
        <v>8178</v>
      </c>
      <c r="D6201" t="s">
        <v>50</v>
      </c>
      <c r="E6201" t="s">
        <v>58</v>
      </c>
      <c r="F6201" t="s">
        <v>41</v>
      </c>
      <c r="G6201" t="s">
        <v>42</v>
      </c>
      <c r="H6201">
        <v>3</v>
      </c>
      <c r="I6201">
        <v>3102</v>
      </c>
      <c r="J6201">
        <v>0</v>
      </c>
      <c r="K6201">
        <v>9306</v>
      </c>
      <c r="L6201">
        <v>822.13</v>
      </c>
      <c r="M6201" t="s">
        <v>32</v>
      </c>
      <c r="N6201" t="s">
        <v>66</v>
      </c>
      <c r="O6201">
        <v>1</v>
      </c>
      <c r="P6201">
        <v>2023</v>
      </c>
      <c r="Q6201">
        <v>7</v>
      </c>
      <c r="R6201" t="s">
        <v>125</v>
      </c>
      <c r="S6201">
        <v>3</v>
      </c>
      <c r="T6201">
        <v>27</v>
      </c>
      <c r="U6201">
        <v>2</v>
      </c>
      <c r="V6201">
        <v>2</v>
      </c>
      <c r="W6201" t="s">
        <v>76</v>
      </c>
      <c r="X6201" t="s">
        <v>47</v>
      </c>
      <c r="Y6201">
        <v>0</v>
      </c>
      <c r="Z6201">
        <v>0.09</v>
      </c>
    </row>
    <row r="6202" spans="1:26" x14ac:dyDescent="0.25">
      <c r="A6202" t="s">
        <v>8179</v>
      </c>
      <c r="B6202" s="1">
        <v>45048</v>
      </c>
      <c r="C6202" t="s">
        <v>4044</v>
      </c>
      <c r="D6202" t="s">
        <v>39</v>
      </c>
      <c r="E6202" t="s">
        <v>58</v>
      </c>
      <c r="F6202" t="s">
        <v>41</v>
      </c>
      <c r="G6202" t="s">
        <v>116</v>
      </c>
      <c r="H6202">
        <v>10</v>
      </c>
      <c r="I6202">
        <v>2813</v>
      </c>
      <c r="J6202">
        <v>22</v>
      </c>
      <c r="K6202">
        <v>21941.4</v>
      </c>
      <c r="L6202">
        <v>3732.21</v>
      </c>
      <c r="M6202" t="s">
        <v>32</v>
      </c>
      <c r="N6202" t="s">
        <v>44</v>
      </c>
      <c r="O6202">
        <v>6</v>
      </c>
      <c r="P6202">
        <v>2023</v>
      </c>
      <c r="Q6202">
        <v>5</v>
      </c>
      <c r="R6202" t="s">
        <v>238</v>
      </c>
      <c r="S6202">
        <v>2</v>
      </c>
      <c r="T6202">
        <v>18</v>
      </c>
      <c r="U6202">
        <v>1</v>
      </c>
      <c r="V6202">
        <v>2</v>
      </c>
      <c r="W6202" t="s">
        <v>76</v>
      </c>
      <c r="X6202" t="s">
        <v>47</v>
      </c>
      <c r="Y6202">
        <v>618860</v>
      </c>
      <c r="Z6202">
        <v>0.17</v>
      </c>
    </row>
    <row r="6203" spans="1:26" x14ac:dyDescent="0.25">
      <c r="A6203" t="s">
        <v>8180</v>
      </c>
      <c r="B6203" s="1">
        <v>45272</v>
      </c>
      <c r="C6203" t="s">
        <v>603</v>
      </c>
      <c r="D6203" t="s">
        <v>50</v>
      </c>
      <c r="E6203" t="s">
        <v>29</v>
      </c>
      <c r="F6203" t="s">
        <v>52</v>
      </c>
      <c r="G6203" t="s">
        <v>91</v>
      </c>
      <c r="H6203">
        <v>9</v>
      </c>
      <c r="I6203">
        <v>4494</v>
      </c>
      <c r="J6203">
        <v>1</v>
      </c>
      <c r="K6203">
        <v>40041.54</v>
      </c>
      <c r="L6203">
        <v>7856.23</v>
      </c>
      <c r="M6203" t="s">
        <v>32</v>
      </c>
      <c r="N6203" t="s">
        <v>33</v>
      </c>
      <c r="O6203">
        <v>1</v>
      </c>
      <c r="P6203">
        <v>2023</v>
      </c>
      <c r="Q6203">
        <v>12</v>
      </c>
      <c r="R6203" t="s">
        <v>54</v>
      </c>
      <c r="S6203">
        <v>4</v>
      </c>
      <c r="T6203">
        <v>50</v>
      </c>
      <c r="U6203">
        <v>3</v>
      </c>
      <c r="V6203">
        <v>2</v>
      </c>
      <c r="W6203" t="s">
        <v>76</v>
      </c>
      <c r="X6203" t="s">
        <v>47</v>
      </c>
      <c r="Y6203">
        <v>40446</v>
      </c>
      <c r="Z6203">
        <v>0.2</v>
      </c>
    </row>
    <row r="6204" spans="1:26" x14ac:dyDescent="0.25">
      <c r="A6204" t="s">
        <v>8181</v>
      </c>
      <c r="B6204" s="1">
        <v>45109</v>
      </c>
      <c r="C6204" t="s">
        <v>4345</v>
      </c>
      <c r="D6204" t="s">
        <v>63</v>
      </c>
      <c r="E6204" t="s">
        <v>40</v>
      </c>
      <c r="F6204" t="s">
        <v>52</v>
      </c>
      <c r="G6204" t="s">
        <v>91</v>
      </c>
      <c r="H6204">
        <v>4</v>
      </c>
      <c r="I6204">
        <v>3935</v>
      </c>
      <c r="J6204">
        <v>6</v>
      </c>
      <c r="K6204">
        <v>14795.6</v>
      </c>
      <c r="L6204">
        <v>2301.3200000000002</v>
      </c>
      <c r="M6204" t="s">
        <v>32</v>
      </c>
      <c r="N6204" t="s">
        <v>66</v>
      </c>
      <c r="O6204">
        <v>6</v>
      </c>
      <c r="P6204">
        <v>2023</v>
      </c>
      <c r="Q6204">
        <v>7</v>
      </c>
      <c r="R6204" t="s">
        <v>125</v>
      </c>
      <c r="S6204">
        <v>3</v>
      </c>
      <c r="T6204">
        <v>27</v>
      </c>
      <c r="U6204">
        <v>2</v>
      </c>
      <c r="V6204">
        <v>0</v>
      </c>
      <c r="W6204" t="s">
        <v>55</v>
      </c>
      <c r="X6204" t="s">
        <v>36</v>
      </c>
      <c r="Y6204">
        <v>94440</v>
      </c>
      <c r="Z6204">
        <v>0.16</v>
      </c>
    </row>
    <row r="6205" spans="1:26" x14ac:dyDescent="0.25">
      <c r="A6205" t="s">
        <v>8182</v>
      </c>
      <c r="B6205" s="1">
        <v>45156</v>
      </c>
      <c r="C6205" t="s">
        <v>7943</v>
      </c>
      <c r="D6205" t="s">
        <v>28</v>
      </c>
      <c r="E6205" t="s">
        <v>51</v>
      </c>
      <c r="F6205" t="s">
        <v>41</v>
      </c>
      <c r="G6205" t="s">
        <v>42</v>
      </c>
      <c r="H6205">
        <v>3</v>
      </c>
      <c r="I6205">
        <v>972</v>
      </c>
      <c r="J6205">
        <v>21</v>
      </c>
      <c r="K6205">
        <v>2303.64</v>
      </c>
      <c r="L6205">
        <v>157.68</v>
      </c>
      <c r="M6205" t="s">
        <v>43</v>
      </c>
      <c r="N6205" t="s">
        <v>44</v>
      </c>
      <c r="O6205">
        <v>5</v>
      </c>
      <c r="P6205">
        <v>2023</v>
      </c>
      <c r="Q6205">
        <v>8</v>
      </c>
      <c r="R6205" t="s">
        <v>72</v>
      </c>
      <c r="S6205">
        <v>3</v>
      </c>
      <c r="T6205">
        <v>33</v>
      </c>
      <c r="U6205">
        <v>3</v>
      </c>
      <c r="V6205">
        <v>5</v>
      </c>
      <c r="W6205" t="s">
        <v>46</v>
      </c>
      <c r="X6205" t="s">
        <v>47</v>
      </c>
      <c r="Y6205">
        <v>61236</v>
      </c>
      <c r="Z6205">
        <v>7.0000000000000007E-2</v>
      </c>
    </row>
    <row r="6206" spans="1:26" x14ac:dyDescent="0.25">
      <c r="A6206" t="s">
        <v>8183</v>
      </c>
      <c r="B6206" s="1">
        <v>45253</v>
      </c>
      <c r="C6206" t="s">
        <v>2251</v>
      </c>
      <c r="D6206" t="s">
        <v>63</v>
      </c>
      <c r="E6206" t="s">
        <v>29</v>
      </c>
      <c r="F6206" t="s">
        <v>30</v>
      </c>
      <c r="G6206" t="s">
        <v>64</v>
      </c>
      <c r="H6206">
        <v>5</v>
      </c>
      <c r="I6206">
        <v>3120</v>
      </c>
      <c r="J6206">
        <v>8</v>
      </c>
      <c r="K6206">
        <v>14352</v>
      </c>
      <c r="L6206">
        <v>1859.44</v>
      </c>
      <c r="M6206" t="s">
        <v>43</v>
      </c>
      <c r="N6206" t="s">
        <v>33</v>
      </c>
      <c r="O6206">
        <v>6</v>
      </c>
      <c r="P6206">
        <v>2023</v>
      </c>
      <c r="Q6206">
        <v>11</v>
      </c>
      <c r="R6206" t="s">
        <v>92</v>
      </c>
      <c r="S6206">
        <v>4</v>
      </c>
      <c r="T6206">
        <v>47</v>
      </c>
      <c r="U6206">
        <v>4</v>
      </c>
      <c r="V6206">
        <v>4</v>
      </c>
      <c r="W6206" t="s">
        <v>73</v>
      </c>
      <c r="X6206" t="s">
        <v>47</v>
      </c>
      <c r="Y6206">
        <v>124800</v>
      </c>
      <c r="Z6206">
        <v>0.13</v>
      </c>
    </row>
    <row r="6207" spans="1:26" x14ac:dyDescent="0.25">
      <c r="A6207" t="s">
        <v>8184</v>
      </c>
      <c r="B6207" s="1">
        <v>45038</v>
      </c>
      <c r="C6207" t="s">
        <v>665</v>
      </c>
      <c r="D6207" t="s">
        <v>63</v>
      </c>
      <c r="E6207" t="s">
        <v>29</v>
      </c>
      <c r="F6207" t="s">
        <v>30</v>
      </c>
      <c r="G6207" t="s">
        <v>64</v>
      </c>
      <c r="H6207">
        <v>2</v>
      </c>
      <c r="I6207">
        <v>2529</v>
      </c>
      <c r="J6207">
        <v>6</v>
      </c>
      <c r="K6207">
        <v>4754.5200000000004</v>
      </c>
      <c r="L6207">
        <v>496.73</v>
      </c>
      <c r="M6207" t="s">
        <v>43</v>
      </c>
      <c r="N6207" t="s">
        <v>66</v>
      </c>
      <c r="O6207">
        <v>3</v>
      </c>
      <c r="P6207">
        <v>2023</v>
      </c>
      <c r="Q6207">
        <v>4</v>
      </c>
      <c r="R6207" t="s">
        <v>100</v>
      </c>
      <c r="S6207">
        <v>2</v>
      </c>
      <c r="T6207">
        <v>16</v>
      </c>
      <c r="U6207">
        <v>4</v>
      </c>
      <c r="V6207">
        <v>6</v>
      </c>
      <c r="W6207" t="s">
        <v>35</v>
      </c>
      <c r="X6207" t="s">
        <v>36</v>
      </c>
      <c r="Y6207">
        <v>30348</v>
      </c>
      <c r="Z6207">
        <v>0.1</v>
      </c>
    </row>
    <row r="6208" spans="1:26" x14ac:dyDescent="0.25">
      <c r="A6208" t="s">
        <v>8185</v>
      </c>
      <c r="B6208" s="1">
        <v>45135</v>
      </c>
      <c r="C6208" t="s">
        <v>5653</v>
      </c>
      <c r="D6208" t="s">
        <v>63</v>
      </c>
      <c r="E6208" t="s">
        <v>51</v>
      </c>
      <c r="F6208" t="s">
        <v>52</v>
      </c>
      <c r="G6208" t="s">
        <v>53</v>
      </c>
      <c r="H6208">
        <v>8</v>
      </c>
      <c r="I6208">
        <v>896</v>
      </c>
      <c r="J6208">
        <v>6</v>
      </c>
      <c r="K6208">
        <v>6737.92</v>
      </c>
      <c r="L6208">
        <v>748.19</v>
      </c>
      <c r="M6208" t="s">
        <v>65</v>
      </c>
      <c r="N6208" t="s">
        <v>66</v>
      </c>
      <c r="O6208">
        <v>1</v>
      </c>
      <c r="P6208">
        <v>2023</v>
      </c>
      <c r="Q6208">
        <v>7</v>
      </c>
      <c r="R6208" t="s">
        <v>125</v>
      </c>
      <c r="S6208">
        <v>3</v>
      </c>
      <c r="T6208">
        <v>30</v>
      </c>
      <c r="U6208">
        <v>5</v>
      </c>
      <c r="V6208">
        <v>5</v>
      </c>
      <c r="W6208" t="s">
        <v>46</v>
      </c>
      <c r="X6208" t="s">
        <v>47</v>
      </c>
      <c r="Y6208">
        <v>43008</v>
      </c>
      <c r="Z6208">
        <v>0.11</v>
      </c>
    </row>
    <row r="6209" spans="1:26" x14ac:dyDescent="0.25">
      <c r="A6209" t="s">
        <v>8186</v>
      </c>
      <c r="B6209" s="1">
        <v>45184</v>
      </c>
      <c r="C6209" t="s">
        <v>1201</v>
      </c>
      <c r="D6209" t="s">
        <v>63</v>
      </c>
      <c r="E6209" t="s">
        <v>51</v>
      </c>
      <c r="F6209" t="s">
        <v>52</v>
      </c>
      <c r="G6209" t="s">
        <v>91</v>
      </c>
      <c r="H6209">
        <v>6</v>
      </c>
      <c r="I6209">
        <v>3161</v>
      </c>
      <c r="J6209">
        <v>12</v>
      </c>
      <c r="K6209">
        <v>16690.080000000002</v>
      </c>
      <c r="L6209">
        <v>2256.31</v>
      </c>
      <c r="M6209" t="s">
        <v>65</v>
      </c>
      <c r="N6209" t="s">
        <v>33</v>
      </c>
      <c r="O6209">
        <v>2</v>
      </c>
      <c r="P6209">
        <v>2023</v>
      </c>
      <c r="Q6209">
        <v>9</v>
      </c>
      <c r="R6209" t="s">
        <v>80</v>
      </c>
      <c r="S6209">
        <v>3</v>
      </c>
      <c r="T6209">
        <v>37</v>
      </c>
      <c r="U6209">
        <v>3</v>
      </c>
      <c r="V6209">
        <v>5</v>
      </c>
      <c r="W6209" t="s">
        <v>46</v>
      </c>
      <c r="X6209" t="s">
        <v>47</v>
      </c>
      <c r="Y6209">
        <v>227592</v>
      </c>
      <c r="Z6209">
        <v>0.14000000000000001</v>
      </c>
    </row>
    <row r="6210" spans="1:26" x14ac:dyDescent="0.25">
      <c r="A6210" t="s">
        <v>8187</v>
      </c>
      <c r="B6210" s="1">
        <v>45073</v>
      </c>
      <c r="C6210" t="s">
        <v>806</v>
      </c>
      <c r="D6210" t="s">
        <v>28</v>
      </c>
      <c r="E6210" t="s">
        <v>29</v>
      </c>
      <c r="F6210" t="s">
        <v>52</v>
      </c>
      <c r="G6210" t="s">
        <v>79</v>
      </c>
      <c r="H6210">
        <v>6</v>
      </c>
      <c r="I6210">
        <v>4328</v>
      </c>
      <c r="J6210">
        <v>12</v>
      </c>
      <c r="K6210">
        <v>22851.84</v>
      </c>
      <c r="L6210">
        <v>3193.67</v>
      </c>
      <c r="M6210" t="s">
        <v>32</v>
      </c>
      <c r="N6210" t="s">
        <v>66</v>
      </c>
      <c r="O6210">
        <v>5</v>
      </c>
      <c r="P6210">
        <v>2023</v>
      </c>
      <c r="Q6210">
        <v>5</v>
      </c>
      <c r="R6210" t="s">
        <v>238</v>
      </c>
      <c r="S6210">
        <v>2</v>
      </c>
      <c r="T6210">
        <v>21</v>
      </c>
      <c r="U6210">
        <v>4</v>
      </c>
      <c r="V6210">
        <v>6</v>
      </c>
      <c r="W6210" t="s">
        <v>35</v>
      </c>
      <c r="X6210" t="s">
        <v>36</v>
      </c>
      <c r="Y6210">
        <v>311616</v>
      </c>
      <c r="Z6210">
        <v>0.14000000000000001</v>
      </c>
    </row>
    <row r="6211" spans="1:26" x14ac:dyDescent="0.25">
      <c r="A6211" t="s">
        <v>8188</v>
      </c>
      <c r="B6211" s="1">
        <v>44936</v>
      </c>
      <c r="C6211" t="s">
        <v>1616</v>
      </c>
      <c r="D6211" t="s">
        <v>28</v>
      </c>
      <c r="E6211" t="s">
        <v>51</v>
      </c>
      <c r="F6211" t="s">
        <v>41</v>
      </c>
      <c r="G6211" t="s">
        <v>116</v>
      </c>
      <c r="H6211">
        <v>4</v>
      </c>
      <c r="I6211">
        <v>3881</v>
      </c>
      <c r="J6211">
        <v>25</v>
      </c>
      <c r="K6211">
        <v>11643</v>
      </c>
      <c r="L6211">
        <v>678.99</v>
      </c>
      <c r="M6211" t="s">
        <v>65</v>
      </c>
      <c r="N6211" t="s">
        <v>44</v>
      </c>
      <c r="O6211">
        <v>3</v>
      </c>
      <c r="P6211">
        <v>2023</v>
      </c>
      <c r="Q6211">
        <v>1</v>
      </c>
      <c r="R6211" t="s">
        <v>34</v>
      </c>
      <c r="S6211">
        <v>1</v>
      </c>
      <c r="T6211">
        <v>2</v>
      </c>
      <c r="U6211">
        <v>2</v>
      </c>
      <c r="V6211">
        <v>2</v>
      </c>
      <c r="W6211" t="s">
        <v>76</v>
      </c>
      <c r="X6211" t="s">
        <v>47</v>
      </c>
      <c r="Y6211">
        <v>388100</v>
      </c>
      <c r="Z6211">
        <v>0.06</v>
      </c>
    </row>
    <row r="6212" spans="1:26" x14ac:dyDescent="0.25">
      <c r="A6212" t="s">
        <v>8189</v>
      </c>
      <c r="B6212" s="1">
        <v>44969</v>
      </c>
      <c r="C6212" t="s">
        <v>2571</v>
      </c>
      <c r="D6212" t="s">
        <v>50</v>
      </c>
      <c r="E6212" t="s">
        <v>58</v>
      </c>
      <c r="F6212" t="s">
        <v>30</v>
      </c>
      <c r="G6212" t="s">
        <v>86</v>
      </c>
      <c r="H6212">
        <v>10</v>
      </c>
      <c r="I6212">
        <v>3878</v>
      </c>
      <c r="J6212">
        <v>30</v>
      </c>
      <c r="K6212">
        <v>27146</v>
      </c>
      <c r="L6212">
        <v>2887.33</v>
      </c>
      <c r="M6212" t="s">
        <v>65</v>
      </c>
      <c r="N6212" t="s">
        <v>66</v>
      </c>
      <c r="O6212">
        <v>3</v>
      </c>
      <c r="P6212">
        <v>2023</v>
      </c>
      <c r="Q6212">
        <v>2</v>
      </c>
      <c r="R6212" t="s">
        <v>67</v>
      </c>
      <c r="S6212">
        <v>1</v>
      </c>
      <c r="T6212">
        <v>7</v>
      </c>
      <c r="U6212">
        <v>3</v>
      </c>
      <c r="V6212">
        <v>0</v>
      </c>
      <c r="W6212" t="s">
        <v>55</v>
      </c>
      <c r="X6212" t="s">
        <v>36</v>
      </c>
      <c r="Y6212">
        <v>1163400</v>
      </c>
      <c r="Z6212">
        <v>0.11</v>
      </c>
    </row>
    <row r="6213" spans="1:26" x14ac:dyDescent="0.25">
      <c r="A6213" t="s">
        <v>8190</v>
      </c>
      <c r="B6213" s="1">
        <v>45027</v>
      </c>
      <c r="C6213" t="s">
        <v>4960</v>
      </c>
      <c r="D6213" t="s">
        <v>63</v>
      </c>
      <c r="E6213" t="s">
        <v>58</v>
      </c>
      <c r="F6213" t="s">
        <v>30</v>
      </c>
      <c r="G6213" t="s">
        <v>31</v>
      </c>
      <c r="H6213">
        <v>2</v>
      </c>
      <c r="I6213">
        <v>4797</v>
      </c>
      <c r="J6213">
        <v>13</v>
      </c>
      <c r="K6213">
        <v>8346.7800000000007</v>
      </c>
      <c r="L6213">
        <v>1106.8599999999999</v>
      </c>
      <c r="M6213" t="s">
        <v>43</v>
      </c>
      <c r="N6213" t="s">
        <v>33</v>
      </c>
      <c r="O6213">
        <v>6</v>
      </c>
      <c r="P6213">
        <v>2023</v>
      </c>
      <c r="Q6213">
        <v>4</v>
      </c>
      <c r="R6213" t="s">
        <v>100</v>
      </c>
      <c r="S6213">
        <v>2</v>
      </c>
      <c r="T6213">
        <v>15</v>
      </c>
      <c r="U6213">
        <v>3</v>
      </c>
      <c r="V6213">
        <v>2</v>
      </c>
      <c r="W6213" t="s">
        <v>76</v>
      </c>
      <c r="X6213" t="s">
        <v>47</v>
      </c>
      <c r="Y6213">
        <v>124722</v>
      </c>
      <c r="Z6213">
        <v>0.13</v>
      </c>
    </row>
    <row r="6214" spans="1:26" x14ac:dyDescent="0.25">
      <c r="A6214" t="s">
        <v>8191</v>
      </c>
      <c r="B6214" s="1">
        <v>45055</v>
      </c>
      <c r="C6214" t="s">
        <v>6235</v>
      </c>
      <c r="D6214" t="s">
        <v>63</v>
      </c>
      <c r="E6214" t="s">
        <v>58</v>
      </c>
      <c r="F6214" t="s">
        <v>52</v>
      </c>
      <c r="G6214" t="s">
        <v>53</v>
      </c>
      <c r="H6214">
        <v>8</v>
      </c>
      <c r="I6214">
        <v>749</v>
      </c>
      <c r="J6214">
        <v>9</v>
      </c>
      <c r="K6214">
        <v>5452.72</v>
      </c>
      <c r="L6214">
        <v>1008.53</v>
      </c>
      <c r="M6214" t="s">
        <v>43</v>
      </c>
      <c r="N6214" t="s">
        <v>33</v>
      </c>
      <c r="O6214">
        <v>5</v>
      </c>
      <c r="P6214">
        <v>2023</v>
      </c>
      <c r="Q6214">
        <v>5</v>
      </c>
      <c r="R6214" t="s">
        <v>238</v>
      </c>
      <c r="S6214">
        <v>2</v>
      </c>
      <c r="T6214">
        <v>19</v>
      </c>
      <c r="U6214">
        <v>2</v>
      </c>
      <c r="V6214">
        <v>2</v>
      </c>
      <c r="W6214" t="s">
        <v>76</v>
      </c>
      <c r="X6214" t="s">
        <v>47</v>
      </c>
      <c r="Y6214">
        <v>53928</v>
      </c>
      <c r="Z6214">
        <v>0.18</v>
      </c>
    </row>
    <row r="6215" spans="1:26" x14ac:dyDescent="0.25">
      <c r="A6215" t="s">
        <v>8192</v>
      </c>
      <c r="B6215" s="1">
        <v>45011</v>
      </c>
      <c r="C6215" t="s">
        <v>488</v>
      </c>
      <c r="D6215" t="s">
        <v>63</v>
      </c>
      <c r="E6215" t="s">
        <v>29</v>
      </c>
      <c r="F6215" t="s">
        <v>41</v>
      </c>
      <c r="G6215" t="s">
        <v>59</v>
      </c>
      <c r="H6215">
        <v>3</v>
      </c>
      <c r="I6215">
        <v>4439</v>
      </c>
      <c r="J6215">
        <v>9</v>
      </c>
      <c r="K6215">
        <v>12118.47</v>
      </c>
      <c r="L6215">
        <v>696.35</v>
      </c>
      <c r="M6215" t="s">
        <v>32</v>
      </c>
      <c r="N6215" t="s">
        <v>33</v>
      </c>
      <c r="O6215">
        <v>6</v>
      </c>
      <c r="P6215">
        <v>2023</v>
      </c>
      <c r="Q6215">
        <v>3</v>
      </c>
      <c r="R6215" t="s">
        <v>105</v>
      </c>
      <c r="S6215">
        <v>1</v>
      </c>
      <c r="T6215">
        <v>13</v>
      </c>
      <c r="U6215">
        <v>5</v>
      </c>
      <c r="V6215">
        <v>0</v>
      </c>
      <c r="W6215" t="s">
        <v>55</v>
      </c>
      <c r="X6215" t="s">
        <v>36</v>
      </c>
      <c r="Y6215">
        <v>119853</v>
      </c>
      <c r="Z6215">
        <v>0.06</v>
      </c>
    </row>
    <row r="6216" spans="1:26" x14ac:dyDescent="0.25">
      <c r="A6216" t="s">
        <v>8193</v>
      </c>
      <c r="B6216" s="1">
        <v>45019</v>
      </c>
      <c r="C6216" t="s">
        <v>3069</v>
      </c>
      <c r="D6216" t="s">
        <v>39</v>
      </c>
      <c r="E6216" t="s">
        <v>51</v>
      </c>
      <c r="F6216" t="s">
        <v>30</v>
      </c>
      <c r="G6216" t="s">
        <v>31</v>
      </c>
      <c r="H6216">
        <v>7</v>
      </c>
      <c r="I6216">
        <v>3727</v>
      </c>
      <c r="J6216">
        <v>2</v>
      </c>
      <c r="K6216">
        <v>25567.22</v>
      </c>
      <c r="L6216">
        <v>4150.54</v>
      </c>
      <c r="M6216" t="s">
        <v>32</v>
      </c>
      <c r="N6216" t="s">
        <v>33</v>
      </c>
      <c r="O6216">
        <v>3</v>
      </c>
      <c r="P6216">
        <v>2023</v>
      </c>
      <c r="Q6216">
        <v>4</v>
      </c>
      <c r="R6216" t="s">
        <v>100</v>
      </c>
      <c r="S6216">
        <v>2</v>
      </c>
      <c r="T6216">
        <v>14</v>
      </c>
      <c r="U6216">
        <v>2</v>
      </c>
      <c r="V6216">
        <v>1</v>
      </c>
      <c r="W6216" t="s">
        <v>60</v>
      </c>
      <c r="X6216" t="s">
        <v>47</v>
      </c>
      <c r="Y6216">
        <v>52178</v>
      </c>
      <c r="Z6216">
        <v>0.16</v>
      </c>
    </row>
    <row r="6217" spans="1:26" x14ac:dyDescent="0.25">
      <c r="A6217" t="s">
        <v>8194</v>
      </c>
      <c r="B6217" s="1">
        <v>45194</v>
      </c>
      <c r="C6217" t="s">
        <v>518</v>
      </c>
      <c r="D6217" t="s">
        <v>50</v>
      </c>
      <c r="E6217" t="s">
        <v>40</v>
      </c>
      <c r="F6217" t="s">
        <v>52</v>
      </c>
      <c r="G6217" t="s">
        <v>53</v>
      </c>
      <c r="H6217">
        <v>7</v>
      </c>
      <c r="I6217">
        <v>341</v>
      </c>
      <c r="J6217">
        <v>17</v>
      </c>
      <c r="K6217">
        <v>1981.21</v>
      </c>
      <c r="L6217">
        <v>165.81</v>
      </c>
      <c r="M6217" t="s">
        <v>43</v>
      </c>
      <c r="N6217" t="s">
        <v>44</v>
      </c>
      <c r="O6217">
        <v>1</v>
      </c>
      <c r="P6217">
        <v>2023</v>
      </c>
      <c r="Q6217">
        <v>9</v>
      </c>
      <c r="R6217" t="s">
        <v>80</v>
      </c>
      <c r="S6217">
        <v>3</v>
      </c>
      <c r="T6217">
        <v>39</v>
      </c>
      <c r="U6217">
        <v>5</v>
      </c>
      <c r="V6217">
        <v>1</v>
      </c>
      <c r="W6217" t="s">
        <v>60</v>
      </c>
      <c r="X6217" t="s">
        <v>47</v>
      </c>
      <c r="Y6217">
        <v>40579</v>
      </c>
      <c r="Z6217">
        <v>0.08</v>
      </c>
    </row>
    <row r="6218" spans="1:26" x14ac:dyDescent="0.25">
      <c r="A6218" t="s">
        <v>8195</v>
      </c>
      <c r="B6218" s="1">
        <v>44980</v>
      </c>
      <c r="C6218" t="s">
        <v>8196</v>
      </c>
      <c r="D6218" t="s">
        <v>50</v>
      </c>
      <c r="E6218" t="s">
        <v>40</v>
      </c>
      <c r="F6218" t="s">
        <v>52</v>
      </c>
      <c r="G6218" t="s">
        <v>79</v>
      </c>
      <c r="H6218">
        <v>7</v>
      </c>
      <c r="I6218">
        <v>3866</v>
      </c>
      <c r="J6218">
        <v>7</v>
      </c>
      <c r="K6218">
        <v>25167.66</v>
      </c>
      <c r="L6218">
        <v>3403.12</v>
      </c>
      <c r="M6218" t="s">
        <v>43</v>
      </c>
      <c r="N6218" t="s">
        <v>66</v>
      </c>
      <c r="O6218">
        <v>7</v>
      </c>
      <c r="P6218">
        <v>2023</v>
      </c>
      <c r="Q6218">
        <v>2</v>
      </c>
      <c r="R6218" t="s">
        <v>67</v>
      </c>
      <c r="S6218">
        <v>1</v>
      </c>
      <c r="T6218">
        <v>8</v>
      </c>
      <c r="U6218">
        <v>4</v>
      </c>
      <c r="V6218">
        <v>4</v>
      </c>
      <c r="W6218" t="s">
        <v>73</v>
      </c>
      <c r="X6218" t="s">
        <v>47</v>
      </c>
      <c r="Y6218">
        <v>189434</v>
      </c>
      <c r="Z6218">
        <v>0.14000000000000001</v>
      </c>
    </row>
    <row r="6219" spans="1:26" x14ac:dyDescent="0.25">
      <c r="A6219" t="s">
        <v>8197</v>
      </c>
      <c r="B6219" s="1">
        <v>45062</v>
      </c>
      <c r="C6219" t="s">
        <v>1599</v>
      </c>
      <c r="D6219" t="s">
        <v>39</v>
      </c>
      <c r="E6219" t="s">
        <v>29</v>
      </c>
      <c r="F6219" t="s">
        <v>41</v>
      </c>
      <c r="G6219" t="s">
        <v>42</v>
      </c>
      <c r="H6219">
        <v>5</v>
      </c>
      <c r="I6219">
        <v>4935</v>
      </c>
      <c r="J6219">
        <v>26</v>
      </c>
      <c r="K6219">
        <v>18259.5</v>
      </c>
      <c r="L6219">
        <v>974.55</v>
      </c>
      <c r="M6219" t="s">
        <v>43</v>
      </c>
      <c r="N6219" t="s">
        <v>44</v>
      </c>
      <c r="O6219">
        <v>7</v>
      </c>
      <c r="P6219">
        <v>2023</v>
      </c>
      <c r="Q6219">
        <v>5</v>
      </c>
      <c r="R6219" t="s">
        <v>238</v>
      </c>
      <c r="S6219">
        <v>2</v>
      </c>
      <c r="T6219">
        <v>20</v>
      </c>
      <c r="U6219">
        <v>3</v>
      </c>
      <c r="V6219">
        <v>2</v>
      </c>
      <c r="W6219" t="s">
        <v>76</v>
      </c>
      <c r="X6219" t="s">
        <v>47</v>
      </c>
      <c r="Y6219">
        <v>641550</v>
      </c>
      <c r="Z6219">
        <v>0.05</v>
      </c>
    </row>
    <row r="6220" spans="1:26" x14ac:dyDescent="0.25">
      <c r="A6220" t="s">
        <v>8198</v>
      </c>
      <c r="B6220" s="1">
        <v>45088</v>
      </c>
      <c r="C6220" t="s">
        <v>1136</v>
      </c>
      <c r="D6220" t="s">
        <v>28</v>
      </c>
      <c r="E6220" t="s">
        <v>58</v>
      </c>
      <c r="F6220" t="s">
        <v>30</v>
      </c>
      <c r="G6220" t="s">
        <v>86</v>
      </c>
      <c r="H6220">
        <v>8</v>
      </c>
      <c r="I6220">
        <v>128</v>
      </c>
      <c r="J6220">
        <v>15</v>
      </c>
      <c r="K6220">
        <v>870.4</v>
      </c>
      <c r="L6220">
        <v>158.68</v>
      </c>
      <c r="M6220" t="s">
        <v>65</v>
      </c>
      <c r="N6220" t="s">
        <v>66</v>
      </c>
      <c r="O6220">
        <v>6</v>
      </c>
      <c r="P6220">
        <v>2023</v>
      </c>
      <c r="Q6220">
        <v>6</v>
      </c>
      <c r="R6220" t="s">
        <v>95</v>
      </c>
      <c r="S6220">
        <v>2</v>
      </c>
      <c r="T6220">
        <v>24</v>
      </c>
      <c r="U6220">
        <v>3</v>
      </c>
      <c r="V6220">
        <v>0</v>
      </c>
      <c r="W6220" t="s">
        <v>55</v>
      </c>
      <c r="X6220" t="s">
        <v>36</v>
      </c>
      <c r="Y6220">
        <v>15360</v>
      </c>
      <c r="Z6220">
        <v>0.18</v>
      </c>
    </row>
    <row r="6221" spans="1:26" x14ac:dyDescent="0.25">
      <c r="A6221" t="s">
        <v>8199</v>
      </c>
      <c r="B6221" s="1">
        <v>44939</v>
      </c>
      <c r="C6221" t="s">
        <v>3546</v>
      </c>
      <c r="D6221" t="s">
        <v>28</v>
      </c>
      <c r="E6221" t="s">
        <v>51</v>
      </c>
      <c r="F6221" t="s">
        <v>41</v>
      </c>
      <c r="G6221" t="s">
        <v>42</v>
      </c>
      <c r="H6221">
        <v>6</v>
      </c>
      <c r="I6221">
        <v>938</v>
      </c>
      <c r="J6221">
        <v>26</v>
      </c>
      <c r="K6221">
        <v>4164.72</v>
      </c>
      <c r="L6221">
        <v>739.21</v>
      </c>
      <c r="M6221" t="s">
        <v>32</v>
      </c>
      <c r="N6221" t="s">
        <v>44</v>
      </c>
      <c r="O6221">
        <v>1</v>
      </c>
      <c r="P6221">
        <v>2023</v>
      </c>
      <c r="Q6221">
        <v>1</v>
      </c>
      <c r="R6221" t="s">
        <v>34</v>
      </c>
      <c r="S6221">
        <v>1</v>
      </c>
      <c r="T6221">
        <v>2</v>
      </c>
      <c r="U6221">
        <v>2</v>
      </c>
      <c r="V6221">
        <v>5</v>
      </c>
      <c r="W6221" t="s">
        <v>46</v>
      </c>
      <c r="X6221" t="s">
        <v>47</v>
      </c>
      <c r="Y6221">
        <v>146328</v>
      </c>
      <c r="Z6221">
        <v>0.18</v>
      </c>
    </row>
    <row r="6222" spans="1:26" x14ac:dyDescent="0.25">
      <c r="A6222" t="s">
        <v>8200</v>
      </c>
      <c r="B6222" s="1">
        <v>45245</v>
      </c>
      <c r="C6222" t="s">
        <v>256</v>
      </c>
      <c r="D6222" t="s">
        <v>63</v>
      </c>
      <c r="E6222" t="s">
        <v>58</v>
      </c>
      <c r="F6222" t="s">
        <v>41</v>
      </c>
      <c r="G6222" t="s">
        <v>59</v>
      </c>
      <c r="H6222">
        <v>2</v>
      </c>
      <c r="I6222">
        <v>2367</v>
      </c>
      <c r="J6222">
        <v>20</v>
      </c>
      <c r="K6222">
        <v>3787.2</v>
      </c>
      <c r="L6222">
        <v>667.42</v>
      </c>
      <c r="M6222" t="s">
        <v>43</v>
      </c>
      <c r="N6222" t="s">
        <v>33</v>
      </c>
      <c r="O6222">
        <v>5</v>
      </c>
      <c r="P6222">
        <v>2023</v>
      </c>
      <c r="Q6222">
        <v>11</v>
      </c>
      <c r="R6222" t="s">
        <v>92</v>
      </c>
      <c r="S6222">
        <v>4</v>
      </c>
      <c r="T6222">
        <v>46</v>
      </c>
      <c r="U6222">
        <v>3</v>
      </c>
      <c r="V6222">
        <v>3</v>
      </c>
      <c r="W6222" t="s">
        <v>83</v>
      </c>
      <c r="X6222" t="s">
        <v>47</v>
      </c>
      <c r="Y6222">
        <v>94680</v>
      </c>
      <c r="Z6222">
        <v>0.18</v>
      </c>
    </row>
    <row r="6223" spans="1:26" x14ac:dyDescent="0.25">
      <c r="A6223" t="s">
        <v>8201</v>
      </c>
      <c r="B6223" s="1">
        <v>45111</v>
      </c>
      <c r="C6223" t="s">
        <v>5014</v>
      </c>
      <c r="D6223" t="s">
        <v>50</v>
      </c>
      <c r="E6223" t="s">
        <v>29</v>
      </c>
      <c r="F6223" t="s">
        <v>30</v>
      </c>
      <c r="G6223" t="s">
        <v>31</v>
      </c>
      <c r="H6223">
        <v>10</v>
      </c>
      <c r="I6223">
        <v>4133</v>
      </c>
      <c r="J6223">
        <v>5</v>
      </c>
      <c r="K6223">
        <v>39263.5</v>
      </c>
      <c r="L6223">
        <v>3457.07</v>
      </c>
      <c r="M6223" t="s">
        <v>32</v>
      </c>
      <c r="N6223" t="s">
        <v>44</v>
      </c>
      <c r="O6223">
        <v>6</v>
      </c>
      <c r="P6223">
        <v>2023</v>
      </c>
      <c r="Q6223">
        <v>7</v>
      </c>
      <c r="R6223" t="s">
        <v>125</v>
      </c>
      <c r="S6223">
        <v>3</v>
      </c>
      <c r="T6223">
        <v>27</v>
      </c>
      <c r="U6223">
        <v>2</v>
      </c>
      <c r="V6223">
        <v>2</v>
      </c>
      <c r="W6223" t="s">
        <v>76</v>
      </c>
      <c r="X6223" t="s">
        <v>47</v>
      </c>
      <c r="Y6223">
        <v>206650</v>
      </c>
      <c r="Z6223">
        <v>0.09</v>
      </c>
    </row>
    <row r="6224" spans="1:26" x14ac:dyDescent="0.25">
      <c r="A6224" t="s">
        <v>8202</v>
      </c>
      <c r="B6224" s="1">
        <v>45124</v>
      </c>
      <c r="C6224" t="s">
        <v>5791</v>
      </c>
      <c r="D6224" t="s">
        <v>50</v>
      </c>
      <c r="E6224" t="s">
        <v>51</v>
      </c>
      <c r="F6224" t="s">
        <v>30</v>
      </c>
      <c r="G6224" t="s">
        <v>86</v>
      </c>
      <c r="H6224">
        <v>9</v>
      </c>
      <c r="I6224">
        <v>502</v>
      </c>
      <c r="J6224">
        <v>19</v>
      </c>
      <c r="K6224">
        <v>3659.58</v>
      </c>
      <c r="L6224">
        <v>358.75</v>
      </c>
      <c r="M6224" t="s">
        <v>32</v>
      </c>
      <c r="N6224" t="s">
        <v>44</v>
      </c>
      <c r="O6224">
        <v>1</v>
      </c>
      <c r="P6224">
        <v>2023</v>
      </c>
      <c r="Q6224">
        <v>7</v>
      </c>
      <c r="R6224" t="s">
        <v>125</v>
      </c>
      <c r="S6224">
        <v>3</v>
      </c>
      <c r="T6224">
        <v>29</v>
      </c>
      <c r="U6224">
        <v>4</v>
      </c>
      <c r="V6224">
        <v>1</v>
      </c>
      <c r="W6224" t="s">
        <v>60</v>
      </c>
      <c r="X6224" t="s">
        <v>47</v>
      </c>
      <c r="Y6224">
        <v>85842</v>
      </c>
      <c r="Z6224">
        <v>0.1</v>
      </c>
    </row>
    <row r="6225" spans="1:26" x14ac:dyDescent="0.25">
      <c r="A6225" t="s">
        <v>8203</v>
      </c>
      <c r="B6225" s="1">
        <v>44992</v>
      </c>
      <c r="C6225" t="s">
        <v>1403</v>
      </c>
      <c r="D6225" t="s">
        <v>50</v>
      </c>
      <c r="E6225" t="s">
        <v>58</v>
      </c>
      <c r="F6225" t="s">
        <v>41</v>
      </c>
      <c r="G6225" t="s">
        <v>42</v>
      </c>
      <c r="H6225">
        <v>5</v>
      </c>
      <c r="I6225">
        <v>727</v>
      </c>
      <c r="J6225">
        <v>21</v>
      </c>
      <c r="K6225">
        <v>2871.65</v>
      </c>
      <c r="L6225">
        <v>246.04</v>
      </c>
      <c r="M6225" t="s">
        <v>32</v>
      </c>
      <c r="N6225" t="s">
        <v>44</v>
      </c>
      <c r="O6225">
        <v>6</v>
      </c>
      <c r="P6225">
        <v>2023</v>
      </c>
      <c r="Q6225">
        <v>3</v>
      </c>
      <c r="R6225" t="s">
        <v>105</v>
      </c>
      <c r="S6225">
        <v>1</v>
      </c>
      <c r="T6225">
        <v>10</v>
      </c>
      <c r="U6225">
        <v>2</v>
      </c>
      <c r="V6225">
        <v>2</v>
      </c>
      <c r="W6225" t="s">
        <v>76</v>
      </c>
      <c r="X6225" t="s">
        <v>47</v>
      </c>
      <c r="Y6225">
        <v>76335</v>
      </c>
      <c r="Z6225">
        <v>0.09</v>
      </c>
    </row>
    <row r="6226" spans="1:26" x14ac:dyDescent="0.25">
      <c r="A6226" t="s">
        <v>8204</v>
      </c>
      <c r="B6226" s="1">
        <v>45257</v>
      </c>
      <c r="C6226" t="s">
        <v>768</v>
      </c>
      <c r="D6226" t="s">
        <v>39</v>
      </c>
      <c r="E6226" t="s">
        <v>51</v>
      </c>
      <c r="F6226" t="s">
        <v>41</v>
      </c>
      <c r="G6226" t="s">
        <v>116</v>
      </c>
      <c r="H6226">
        <v>3</v>
      </c>
      <c r="I6226">
        <v>5000</v>
      </c>
      <c r="J6226">
        <v>29</v>
      </c>
      <c r="K6226">
        <v>10650</v>
      </c>
      <c r="L6226">
        <v>1131.07</v>
      </c>
      <c r="M6226" t="s">
        <v>32</v>
      </c>
      <c r="N6226" t="s">
        <v>44</v>
      </c>
      <c r="O6226">
        <v>6</v>
      </c>
      <c r="P6226">
        <v>2023</v>
      </c>
      <c r="Q6226">
        <v>11</v>
      </c>
      <c r="R6226" t="s">
        <v>92</v>
      </c>
      <c r="S6226">
        <v>4</v>
      </c>
      <c r="T6226">
        <v>48</v>
      </c>
      <c r="U6226">
        <v>5</v>
      </c>
      <c r="V6226">
        <v>1</v>
      </c>
      <c r="W6226" t="s">
        <v>60</v>
      </c>
      <c r="X6226" t="s">
        <v>47</v>
      </c>
      <c r="Y6226">
        <v>435000</v>
      </c>
      <c r="Z6226">
        <v>0.11</v>
      </c>
    </row>
    <row r="6227" spans="1:26" x14ac:dyDescent="0.25">
      <c r="A6227" t="s">
        <v>8205</v>
      </c>
      <c r="B6227" s="1">
        <v>45186</v>
      </c>
      <c r="C6227" t="s">
        <v>4884</v>
      </c>
      <c r="D6227" t="s">
        <v>39</v>
      </c>
      <c r="E6227" t="s">
        <v>29</v>
      </c>
      <c r="F6227" t="s">
        <v>52</v>
      </c>
      <c r="G6227" t="s">
        <v>91</v>
      </c>
      <c r="H6227">
        <v>8</v>
      </c>
      <c r="I6227">
        <v>1060</v>
      </c>
      <c r="J6227">
        <v>13</v>
      </c>
      <c r="K6227">
        <v>7377.6</v>
      </c>
      <c r="L6227">
        <v>1231.06</v>
      </c>
      <c r="M6227" t="s">
        <v>32</v>
      </c>
      <c r="N6227" t="s">
        <v>44</v>
      </c>
      <c r="O6227">
        <v>1</v>
      </c>
      <c r="P6227">
        <v>2023</v>
      </c>
      <c r="Q6227">
        <v>9</v>
      </c>
      <c r="R6227" t="s">
        <v>80</v>
      </c>
      <c r="S6227">
        <v>3</v>
      </c>
      <c r="T6227">
        <v>38</v>
      </c>
      <c r="U6227">
        <v>4</v>
      </c>
      <c r="V6227">
        <v>0</v>
      </c>
      <c r="W6227" t="s">
        <v>55</v>
      </c>
      <c r="X6227" t="s">
        <v>36</v>
      </c>
      <c r="Y6227">
        <v>110240</v>
      </c>
      <c r="Z6227">
        <v>0.17</v>
      </c>
    </row>
    <row r="6228" spans="1:26" x14ac:dyDescent="0.25">
      <c r="A6228" t="s">
        <v>8206</v>
      </c>
      <c r="B6228" s="1">
        <v>45041</v>
      </c>
      <c r="C6228" t="s">
        <v>2010</v>
      </c>
      <c r="D6228" t="s">
        <v>63</v>
      </c>
      <c r="E6228" t="s">
        <v>58</v>
      </c>
      <c r="F6228" t="s">
        <v>52</v>
      </c>
      <c r="G6228" t="s">
        <v>79</v>
      </c>
      <c r="H6228">
        <v>8</v>
      </c>
      <c r="I6228">
        <v>1078</v>
      </c>
      <c r="J6228">
        <v>20</v>
      </c>
      <c r="K6228">
        <v>6899.2</v>
      </c>
      <c r="L6228">
        <v>793.98</v>
      </c>
      <c r="M6228" t="s">
        <v>43</v>
      </c>
      <c r="N6228" t="s">
        <v>44</v>
      </c>
      <c r="O6228">
        <v>3</v>
      </c>
      <c r="P6228">
        <v>2023</v>
      </c>
      <c r="Q6228">
        <v>4</v>
      </c>
      <c r="R6228" t="s">
        <v>100</v>
      </c>
      <c r="S6228">
        <v>2</v>
      </c>
      <c r="T6228">
        <v>17</v>
      </c>
      <c r="U6228">
        <v>5</v>
      </c>
      <c r="V6228">
        <v>2</v>
      </c>
      <c r="W6228" t="s">
        <v>76</v>
      </c>
      <c r="X6228" t="s">
        <v>47</v>
      </c>
      <c r="Y6228">
        <v>172480</v>
      </c>
      <c r="Z6228">
        <v>0.12</v>
      </c>
    </row>
    <row r="6229" spans="1:26" x14ac:dyDescent="0.25">
      <c r="A6229" t="s">
        <v>8207</v>
      </c>
      <c r="B6229" s="1">
        <v>45263</v>
      </c>
      <c r="C6229" t="s">
        <v>635</v>
      </c>
      <c r="D6229" t="s">
        <v>63</v>
      </c>
      <c r="E6229" t="s">
        <v>40</v>
      </c>
      <c r="F6229" t="s">
        <v>30</v>
      </c>
      <c r="G6229" t="s">
        <v>31</v>
      </c>
      <c r="H6229">
        <v>4</v>
      </c>
      <c r="I6229">
        <v>526</v>
      </c>
      <c r="J6229">
        <v>23</v>
      </c>
      <c r="K6229">
        <v>1620.08</v>
      </c>
      <c r="L6229">
        <v>157.25</v>
      </c>
      <c r="M6229" t="s">
        <v>43</v>
      </c>
      <c r="N6229" t="s">
        <v>33</v>
      </c>
      <c r="O6229">
        <v>5</v>
      </c>
      <c r="P6229">
        <v>2023</v>
      </c>
      <c r="Q6229">
        <v>12</v>
      </c>
      <c r="R6229" t="s">
        <v>54</v>
      </c>
      <c r="S6229">
        <v>4</v>
      </c>
      <c r="T6229">
        <v>49</v>
      </c>
      <c r="U6229">
        <v>2</v>
      </c>
      <c r="V6229">
        <v>0</v>
      </c>
      <c r="W6229" t="s">
        <v>55</v>
      </c>
      <c r="X6229" t="s">
        <v>36</v>
      </c>
      <c r="Y6229">
        <v>48392</v>
      </c>
      <c r="Z6229">
        <v>0.1</v>
      </c>
    </row>
    <row r="6230" spans="1:26" x14ac:dyDescent="0.25">
      <c r="A6230" t="s">
        <v>8208</v>
      </c>
      <c r="B6230" s="1">
        <v>44990</v>
      </c>
      <c r="C6230" t="s">
        <v>2026</v>
      </c>
      <c r="D6230" t="s">
        <v>39</v>
      </c>
      <c r="E6230" t="s">
        <v>51</v>
      </c>
      <c r="F6230" t="s">
        <v>41</v>
      </c>
      <c r="G6230" t="s">
        <v>42</v>
      </c>
      <c r="H6230">
        <v>5</v>
      </c>
      <c r="I6230">
        <v>2892</v>
      </c>
      <c r="J6230">
        <v>2</v>
      </c>
      <c r="K6230">
        <v>14170.8</v>
      </c>
      <c r="L6230">
        <v>957.81</v>
      </c>
      <c r="M6230" t="s">
        <v>43</v>
      </c>
      <c r="N6230" t="s">
        <v>44</v>
      </c>
      <c r="O6230">
        <v>6</v>
      </c>
      <c r="P6230">
        <v>2023</v>
      </c>
      <c r="Q6230">
        <v>3</v>
      </c>
      <c r="R6230" t="s">
        <v>105</v>
      </c>
      <c r="S6230">
        <v>1</v>
      </c>
      <c r="T6230">
        <v>10</v>
      </c>
      <c r="U6230">
        <v>2</v>
      </c>
      <c r="V6230">
        <v>0</v>
      </c>
      <c r="W6230" t="s">
        <v>55</v>
      </c>
      <c r="X6230" t="s">
        <v>36</v>
      </c>
      <c r="Y6230">
        <v>28920</v>
      </c>
      <c r="Z6230">
        <v>7.0000000000000007E-2</v>
      </c>
    </row>
    <row r="6231" spans="1:26" x14ac:dyDescent="0.25">
      <c r="A6231" t="s">
        <v>8209</v>
      </c>
      <c r="B6231" s="1">
        <v>44949</v>
      </c>
      <c r="C6231" t="s">
        <v>667</v>
      </c>
      <c r="D6231" t="s">
        <v>39</v>
      </c>
      <c r="E6231" t="s">
        <v>51</v>
      </c>
      <c r="F6231" t="s">
        <v>41</v>
      </c>
      <c r="G6231" t="s">
        <v>59</v>
      </c>
      <c r="H6231">
        <v>6</v>
      </c>
      <c r="I6231">
        <v>2561</v>
      </c>
      <c r="J6231">
        <v>18</v>
      </c>
      <c r="K6231">
        <v>12600.12</v>
      </c>
      <c r="L6231">
        <v>2390.27</v>
      </c>
      <c r="M6231" t="s">
        <v>65</v>
      </c>
      <c r="N6231" t="s">
        <v>44</v>
      </c>
      <c r="O6231">
        <v>6</v>
      </c>
      <c r="P6231">
        <v>2023</v>
      </c>
      <c r="Q6231">
        <v>1</v>
      </c>
      <c r="R6231" t="s">
        <v>34</v>
      </c>
      <c r="S6231">
        <v>1</v>
      </c>
      <c r="T6231">
        <v>4</v>
      </c>
      <c r="U6231">
        <v>4</v>
      </c>
      <c r="V6231">
        <v>1</v>
      </c>
      <c r="W6231" t="s">
        <v>60</v>
      </c>
      <c r="X6231" t="s">
        <v>47</v>
      </c>
      <c r="Y6231">
        <v>276588</v>
      </c>
      <c r="Z6231">
        <v>0.19</v>
      </c>
    </row>
    <row r="6232" spans="1:26" x14ac:dyDescent="0.25">
      <c r="A6232" t="s">
        <v>8210</v>
      </c>
      <c r="B6232" s="1">
        <v>45107</v>
      </c>
      <c r="C6232" t="s">
        <v>49</v>
      </c>
      <c r="D6232" t="s">
        <v>39</v>
      </c>
      <c r="E6232" t="s">
        <v>40</v>
      </c>
      <c r="F6232" t="s">
        <v>30</v>
      </c>
      <c r="G6232" t="s">
        <v>86</v>
      </c>
      <c r="H6232">
        <v>1</v>
      </c>
      <c r="I6232">
        <v>839</v>
      </c>
      <c r="J6232">
        <v>19</v>
      </c>
      <c r="K6232">
        <v>679.59</v>
      </c>
      <c r="L6232">
        <v>49.71</v>
      </c>
      <c r="M6232" t="s">
        <v>65</v>
      </c>
      <c r="N6232" t="s">
        <v>44</v>
      </c>
      <c r="O6232">
        <v>2</v>
      </c>
      <c r="P6232">
        <v>2023</v>
      </c>
      <c r="Q6232">
        <v>6</v>
      </c>
      <c r="R6232" t="s">
        <v>95</v>
      </c>
      <c r="S6232">
        <v>2</v>
      </c>
      <c r="T6232">
        <v>26</v>
      </c>
      <c r="U6232">
        <v>5</v>
      </c>
      <c r="V6232">
        <v>5</v>
      </c>
      <c r="W6232" t="s">
        <v>46</v>
      </c>
      <c r="X6232" t="s">
        <v>47</v>
      </c>
      <c r="Y6232">
        <v>15941</v>
      </c>
      <c r="Z6232">
        <v>7.0000000000000007E-2</v>
      </c>
    </row>
    <row r="6233" spans="1:26" x14ac:dyDescent="0.25">
      <c r="A6233" t="s">
        <v>8211</v>
      </c>
      <c r="B6233" s="1">
        <v>45100</v>
      </c>
      <c r="C6233" t="s">
        <v>4894</v>
      </c>
      <c r="D6233" t="s">
        <v>39</v>
      </c>
      <c r="E6233" t="s">
        <v>58</v>
      </c>
      <c r="F6233" t="s">
        <v>41</v>
      </c>
      <c r="G6233" t="s">
        <v>59</v>
      </c>
      <c r="H6233">
        <v>2</v>
      </c>
      <c r="I6233">
        <v>206</v>
      </c>
      <c r="J6233">
        <v>9</v>
      </c>
      <c r="K6233">
        <v>374.92</v>
      </c>
      <c r="L6233">
        <v>33.51</v>
      </c>
      <c r="M6233" t="s">
        <v>32</v>
      </c>
      <c r="N6233" t="s">
        <v>66</v>
      </c>
      <c r="O6233">
        <v>3</v>
      </c>
      <c r="P6233">
        <v>2023</v>
      </c>
      <c r="Q6233">
        <v>6</v>
      </c>
      <c r="R6233" t="s">
        <v>95</v>
      </c>
      <c r="S6233">
        <v>2</v>
      </c>
      <c r="T6233">
        <v>25</v>
      </c>
      <c r="U6233">
        <v>4</v>
      </c>
      <c r="V6233">
        <v>5</v>
      </c>
      <c r="W6233" t="s">
        <v>46</v>
      </c>
      <c r="X6233" t="s">
        <v>47</v>
      </c>
      <c r="Y6233">
        <v>3708</v>
      </c>
      <c r="Z6233">
        <v>0.09</v>
      </c>
    </row>
    <row r="6234" spans="1:26" x14ac:dyDescent="0.25">
      <c r="A6234" t="s">
        <v>8212</v>
      </c>
      <c r="B6234" s="1">
        <v>45214</v>
      </c>
      <c r="C6234" t="s">
        <v>8213</v>
      </c>
      <c r="D6234" t="s">
        <v>28</v>
      </c>
      <c r="E6234" t="s">
        <v>51</v>
      </c>
      <c r="F6234" t="s">
        <v>30</v>
      </c>
      <c r="G6234" t="s">
        <v>31</v>
      </c>
      <c r="H6234">
        <v>3</v>
      </c>
      <c r="I6234">
        <v>3764</v>
      </c>
      <c r="J6234">
        <v>22</v>
      </c>
      <c r="K6234">
        <v>8807.76</v>
      </c>
      <c r="L6234">
        <v>1538.98</v>
      </c>
      <c r="M6234" t="s">
        <v>32</v>
      </c>
      <c r="N6234" t="s">
        <v>33</v>
      </c>
      <c r="O6234">
        <v>7</v>
      </c>
      <c r="P6234">
        <v>2023</v>
      </c>
      <c r="Q6234">
        <v>10</v>
      </c>
      <c r="R6234" t="s">
        <v>45</v>
      </c>
      <c r="S6234">
        <v>4</v>
      </c>
      <c r="T6234">
        <v>42</v>
      </c>
      <c r="U6234">
        <v>3</v>
      </c>
      <c r="V6234">
        <v>0</v>
      </c>
      <c r="W6234" t="s">
        <v>55</v>
      </c>
      <c r="X6234" t="s">
        <v>36</v>
      </c>
      <c r="Y6234">
        <v>248424</v>
      </c>
      <c r="Z6234">
        <v>0.17</v>
      </c>
    </row>
    <row r="6235" spans="1:26" x14ac:dyDescent="0.25">
      <c r="A6235" t="s">
        <v>8214</v>
      </c>
      <c r="B6235" s="1">
        <v>45258</v>
      </c>
      <c r="C6235" t="s">
        <v>573</v>
      </c>
      <c r="D6235" t="s">
        <v>39</v>
      </c>
      <c r="E6235" t="s">
        <v>40</v>
      </c>
      <c r="F6235" t="s">
        <v>41</v>
      </c>
      <c r="G6235" t="s">
        <v>42</v>
      </c>
      <c r="H6235">
        <v>2</v>
      </c>
      <c r="I6235">
        <v>2164</v>
      </c>
      <c r="J6235">
        <v>8</v>
      </c>
      <c r="K6235">
        <v>3981.76</v>
      </c>
      <c r="L6235">
        <v>463.52</v>
      </c>
      <c r="M6235" t="s">
        <v>32</v>
      </c>
      <c r="N6235" t="s">
        <v>33</v>
      </c>
      <c r="O6235">
        <v>3</v>
      </c>
      <c r="P6235">
        <v>2023</v>
      </c>
      <c r="Q6235">
        <v>11</v>
      </c>
      <c r="R6235" t="s">
        <v>92</v>
      </c>
      <c r="S6235">
        <v>4</v>
      </c>
      <c r="T6235">
        <v>48</v>
      </c>
      <c r="U6235">
        <v>5</v>
      </c>
      <c r="V6235">
        <v>2</v>
      </c>
      <c r="W6235" t="s">
        <v>76</v>
      </c>
      <c r="X6235" t="s">
        <v>47</v>
      </c>
      <c r="Y6235">
        <v>34624</v>
      </c>
      <c r="Z6235">
        <v>0.12</v>
      </c>
    </row>
    <row r="6236" spans="1:26" x14ac:dyDescent="0.25">
      <c r="A6236" t="s">
        <v>8215</v>
      </c>
      <c r="B6236" s="1">
        <v>45044</v>
      </c>
      <c r="C6236" t="s">
        <v>649</v>
      </c>
      <c r="D6236" t="s">
        <v>50</v>
      </c>
      <c r="E6236" t="s">
        <v>51</v>
      </c>
      <c r="F6236" t="s">
        <v>41</v>
      </c>
      <c r="G6236" t="s">
        <v>42</v>
      </c>
      <c r="H6236">
        <v>5</v>
      </c>
      <c r="I6236">
        <v>2156</v>
      </c>
      <c r="J6236">
        <v>2</v>
      </c>
      <c r="K6236">
        <v>10564.4</v>
      </c>
      <c r="L6236">
        <v>539.59</v>
      </c>
      <c r="M6236" t="s">
        <v>65</v>
      </c>
      <c r="N6236" t="s">
        <v>66</v>
      </c>
      <c r="O6236">
        <v>1</v>
      </c>
      <c r="P6236">
        <v>2023</v>
      </c>
      <c r="Q6236">
        <v>4</v>
      </c>
      <c r="R6236" t="s">
        <v>100</v>
      </c>
      <c r="S6236">
        <v>2</v>
      </c>
      <c r="T6236">
        <v>17</v>
      </c>
      <c r="U6236">
        <v>5</v>
      </c>
      <c r="V6236">
        <v>5</v>
      </c>
      <c r="W6236" t="s">
        <v>46</v>
      </c>
      <c r="X6236" t="s">
        <v>47</v>
      </c>
      <c r="Y6236">
        <v>21560</v>
      </c>
      <c r="Z6236">
        <v>0.05</v>
      </c>
    </row>
    <row r="6237" spans="1:26" x14ac:dyDescent="0.25">
      <c r="A6237" t="s">
        <v>8216</v>
      </c>
      <c r="B6237" s="1">
        <v>45138</v>
      </c>
      <c r="C6237" t="s">
        <v>1888</v>
      </c>
      <c r="D6237" t="s">
        <v>39</v>
      </c>
      <c r="E6237" t="s">
        <v>29</v>
      </c>
      <c r="F6237" t="s">
        <v>41</v>
      </c>
      <c r="G6237" t="s">
        <v>116</v>
      </c>
      <c r="H6237">
        <v>10</v>
      </c>
      <c r="I6237">
        <v>3092</v>
      </c>
      <c r="J6237">
        <v>2</v>
      </c>
      <c r="K6237">
        <v>30301.599999999999</v>
      </c>
      <c r="L6237">
        <v>5351.8</v>
      </c>
      <c r="M6237" t="s">
        <v>65</v>
      </c>
      <c r="N6237" t="s">
        <v>33</v>
      </c>
      <c r="O6237">
        <v>4</v>
      </c>
      <c r="P6237">
        <v>2023</v>
      </c>
      <c r="Q6237">
        <v>7</v>
      </c>
      <c r="R6237" t="s">
        <v>125</v>
      </c>
      <c r="S6237">
        <v>3</v>
      </c>
      <c r="T6237">
        <v>31</v>
      </c>
      <c r="U6237">
        <v>6</v>
      </c>
      <c r="V6237">
        <v>1</v>
      </c>
      <c r="W6237" t="s">
        <v>60</v>
      </c>
      <c r="X6237" t="s">
        <v>47</v>
      </c>
      <c r="Y6237">
        <v>61840</v>
      </c>
      <c r="Z6237">
        <v>0.18</v>
      </c>
    </row>
    <row r="6238" spans="1:26" x14ac:dyDescent="0.25">
      <c r="A6238" t="s">
        <v>8217</v>
      </c>
      <c r="B6238" s="1">
        <v>45251</v>
      </c>
      <c r="C6238" t="s">
        <v>1533</v>
      </c>
      <c r="D6238" t="s">
        <v>39</v>
      </c>
      <c r="E6238" t="s">
        <v>51</v>
      </c>
      <c r="F6238" t="s">
        <v>52</v>
      </c>
      <c r="G6238" t="s">
        <v>53</v>
      </c>
      <c r="H6238">
        <v>2</v>
      </c>
      <c r="I6238">
        <v>3349</v>
      </c>
      <c r="J6238">
        <v>6</v>
      </c>
      <c r="K6238">
        <v>6296.12</v>
      </c>
      <c r="L6238">
        <v>1196.0899999999999</v>
      </c>
      <c r="M6238" t="s">
        <v>65</v>
      </c>
      <c r="N6238" t="s">
        <v>44</v>
      </c>
      <c r="O6238">
        <v>7</v>
      </c>
      <c r="P6238">
        <v>2023</v>
      </c>
      <c r="Q6238">
        <v>11</v>
      </c>
      <c r="R6238" t="s">
        <v>92</v>
      </c>
      <c r="S6238">
        <v>4</v>
      </c>
      <c r="T6238">
        <v>47</v>
      </c>
      <c r="U6238">
        <v>4</v>
      </c>
      <c r="V6238">
        <v>2</v>
      </c>
      <c r="W6238" t="s">
        <v>76</v>
      </c>
      <c r="X6238" t="s">
        <v>47</v>
      </c>
      <c r="Y6238">
        <v>40188</v>
      </c>
      <c r="Z6238">
        <v>0.19</v>
      </c>
    </row>
    <row r="6239" spans="1:26" x14ac:dyDescent="0.25">
      <c r="A6239" t="s">
        <v>8218</v>
      </c>
      <c r="B6239" s="1">
        <v>45215</v>
      </c>
      <c r="C6239" t="s">
        <v>5456</v>
      </c>
      <c r="D6239" t="s">
        <v>39</v>
      </c>
      <c r="E6239" t="s">
        <v>58</v>
      </c>
      <c r="F6239" t="s">
        <v>30</v>
      </c>
      <c r="G6239" t="s">
        <v>64</v>
      </c>
      <c r="H6239">
        <v>1</v>
      </c>
      <c r="I6239">
        <v>2551</v>
      </c>
      <c r="J6239">
        <v>30</v>
      </c>
      <c r="K6239">
        <v>1785.7</v>
      </c>
      <c r="L6239">
        <v>144.91999999999999</v>
      </c>
      <c r="M6239" t="s">
        <v>43</v>
      </c>
      <c r="N6239" t="s">
        <v>44</v>
      </c>
      <c r="O6239">
        <v>2</v>
      </c>
      <c r="P6239">
        <v>2023</v>
      </c>
      <c r="Q6239">
        <v>10</v>
      </c>
      <c r="R6239" t="s">
        <v>45</v>
      </c>
      <c r="S6239">
        <v>4</v>
      </c>
      <c r="T6239">
        <v>42</v>
      </c>
      <c r="U6239">
        <v>3</v>
      </c>
      <c r="V6239">
        <v>1</v>
      </c>
      <c r="W6239" t="s">
        <v>60</v>
      </c>
      <c r="X6239" t="s">
        <v>47</v>
      </c>
      <c r="Y6239">
        <v>76530</v>
      </c>
      <c r="Z6239">
        <v>0.08</v>
      </c>
    </row>
    <row r="6240" spans="1:26" x14ac:dyDescent="0.25">
      <c r="A6240" t="s">
        <v>8219</v>
      </c>
      <c r="B6240" s="1">
        <v>45167</v>
      </c>
      <c r="C6240" t="s">
        <v>350</v>
      </c>
      <c r="D6240" t="s">
        <v>50</v>
      </c>
      <c r="E6240" t="s">
        <v>29</v>
      </c>
      <c r="F6240" t="s">
        <v>30</v>
      </c>
      <c r="G6240" t="s">
        <v>64</v>
      </c>
      <c r="H6240">
        <v>4</v>
      </c>
      <c r="I6240">
        <v>2513</v>
      </c>
      <c r="J6240">
        <v>30</v>
      </c>
      <c r="K6240">
        <v>7036.4</v>
      </c>
      <c r="L6240">
        <v>769.15</v>
      </c>
      <c r="M6240" t="s">
        <v>32</v>
      </c>
      <c r="N6240" t="s">
        <v>33</v>
      </c>
      <c r="O6240">
        <v>2</v>
      </c>
      <c r="P6240">
        <v>2023</v>
      </c>
      <c r="Q6240">
        <v>8</v>
      </c>
      <c r="R6240" t="s">
        <v>72</v>
      </c>
      <c r="S6240">
        <v>3</v>
      </c>
      <c r="T6240">
        <v>35</v>
      </c>
      <c r="U6240">
        <v>5</v>
      </c>
      <c r="V6240">
        <v>2</v>
      </c>
      <c r="W6240" t="s">
        <v>76</v>
      </c>
      <c r="X6240" t="s">
        <v>47</v>
      </c>
      <c r="Y6240">
        <v>301560</v>
      </c>
      <c r="Z6240">
        <v>0.11</v>
      </c>
    </row>
    <row r="6241" spans="1:26" x14ac:dyDescent="0.25">
      <c r="A6241" t="s">
        <v>8220</v>
      </c>
      <c r="B6241" s="1">
        <v>45020</v>
      </c>
      <c r="C6241" t="s">
        <v>7517</v>
      </c>
      <c r="D6241" t="s">
        <v>28</v>
      </c>
      <c r="E6241" t="s">
        <v>51</v>
      </c>
      <c r="F6241" t="s">
        <v>41</v>
      </c>
      <c r="G6241" t="s">
        <v>42</v>
      </c>
      <c r="H6241">
        <v>9</v>
      </c>
      <c r="I6241">
        <v>2137</v>
      </c>
      <c r="J6241">
        <v>13</v>
      </c>
      <c r="K6241">
        <v>16732.71</v>
      </c>
      <c r="L6241">
        <v>2122.94</v>
      </c>
      <c r="M6241" t="s">
        <v>65</v>
      </c>
      <c r="N6241" t="s">
        <v>44</v>
      </c>
      <c r="O6241">
        <v>4</v>
      </c>
      <c r="P6241">
        <v>2023</v>
      </c>
      <c r="Q6241">
        <v>4</v>
      </c>
      <c r="R6241" t="s">
        <v>100</v>
      </c>
      <c r="S6241">
        <v>2</v>
      </c>
      <c r="T6241">
        <v>14</v>
      </c>
      <c r="U6241">
        <v>2</v>
      </c>
      <c r="V6241">
        <v>2</v>
      </c>
      <c r="W6241" t="s">
        <v>76</v>
      </c>
      <c r="X6241" t="s">
        <v>47</v>
      </c>
      <c r="Y6241">
        <v>250029</v>
      </c>
      <c r="Z6241">
        <v>0.13</v>
      </c>
    </row>
    <row r="6242" spans="1:26" x14ac:dyDescent="0.25">
      <c r="A6242" t="s">
        <v>8221</v>
      </c>
      <c r="B6242" s="1">
        <v>45191</v>
      </c>
      <c r="C6242" t="s">
        <v>2657</v>
      </c>
      <c r="D6242" t="s">
        <v>50</v>
      </c>
      <c r="E6242" t="s">
        <v>40</v>
      </c>
      <c r="F6242" t="s">
        <v>52</v>
      </c>
      <c r="G6242" t="s">
        <v>79</v>
      </c>
      <c r="H6242">
        <v>7</v>
      </c>
      <c r="I6242">
        <v>4809</v>
      </c>
      <c r="J6242">
        <v>27</v>
      </c>
      <c r="K6242">
        <v>24573.99</v>
      </c>
      <c r="L6242">
        <v>4642.6400000000003</v>
      </c>
      <c r="M6242" t="s">
        <v>65</v>
      </c>
      <c r="N6242" t="s">
        <v>44</v>
      </c>
      <c r="O6242">
        <v>5</v>
      </c>
      <c r="P6242">
        <v>2023</v>
      </c>
      <c r="Q6242">
        <v>9</v>
      </c>
      <c r="R6242" t="s">
        <v>80</v>
      </c>
      <c r="S6242">
        <v>3</v>
      </c>
      <c r="T6242">
        <v>38</v>
      </c>
      <c r="U6242">
        <v>4</v>
      </c>
      <c r="V6242">
        <v>5</v>
      </c>
      <c r="W6242" t="s">
        <v>46</v>
      </c>
      <c r="X6242" t="s">
        <v>47</v>
      </c>
      <c r="Y6242">
        <v>908901</v>
      </c>
      <c r="Z6242">
        <v>0.19</v>
      </c>
    </row>
    <row r="6243" spans="1:26" x14ac:dyDescent="0.25">
      <c r="A6243" t="s">
        <v>8222</v>
      </c>
      <c r="B6243" s="1">
        <v>45280</v>
      </c>
      <c r="C6243" t="s">
        <v>939</v>
      </c>
      <c r="D6243" t="s">
        <v>50</v>
      </c>
      <c r="E6243" t="s">
        <v>40</v>
      </c>
      <c r="F6243" t="s">
        <v>30</v>
      </c>
      <c r="G6243" t="s">
        <v>86</v>
      </c>
      <c r="H6243">
        <v>4</v>
      </c>
      <c r="I6243">
        <v>4425</v>
      </c>
      <c r="J6243">
        <v>25</v>
      </c>
      <c r="K6243">
        <v>13275</v>
      </c>
      <c r="L6243">
        <v>1238.1500000000001</v>
      </c>
      <c r="M6243" t="s">
        <v>32</v>
      </c>
      <c r="N6243" t="s">
        <v>66</v>
      </c>
      <c r="O6243">
        <v>2</v>
      </c>
      <c r="P6243">
        <v>2023</v>
      </c>
      <c r="Q6243">
        <v>12</v>
      </c>
      <c r="R6243" t="s">
        <v>54</v>
      </c>
      <c r="S6243">
        <v>4</v>
      </c>
      <c r="T6243">
        <v>51</v>
      </c>
      <c r="U6243">
        <v>4</v>
      </c>
      <c r="V6243">
        <v>3</v>
      </c>
      <c r="W6243" t="s">
        <v>83</v>
      </c>
      <c r="X6243" t="s">
        <v>47</v>
      </c>
      <c r="Y6243">
        <v>442500</v>
      </c>
      <c r="Z6243">
        <v>0.09</v>
      </c>
    </row>
    <row r="6244" spans="1:26" x14ac:dyDescent="0.25">
      <c r="A6244" t="s">
        <v>8223</v>
      </c>
      <c r="B6244" s="1">
        <v>45095</v>
      </c>
      <c r="C6244" t="s">
        <v>404</v>
      </c>
      <c r="D6244" t="s">
        <v>63</v>
      </c>
      <c r="E6244" t="s">
        <v>51</v>
      </c>
      <c r="F6244" t="s">
        <v>52</v>
      </c>
      <c r="G6244" t="s">
        <v>79</v>
      </c>
      <c r="H6244">
        <v>3</v>
      </c>
      <c r="I6244">
        <v>3698</v>
      </c>
      <c r="J6244">
        <v>29</v>
      </c>
      <c r="K6244">
        <v>7876.74</v>
      </c>
      <c r="L6244">
        <v>1293.78</v>
      </c>
      <c r="M6244" t="s">
        <v>43</v>
      </c>
      <c r="N6244" t="s">
        <v>66</v>
      </c>
      <c r="O6244">
        <v>1</v>
      </c>
      <c r="P6244">
        <v>2023</v>
      </c>
      <c r="Q6244">
        <v>6</v>
      </c>
      <c r="R6244" t="s">
        <v>95</v>
      </c>
      <c r="S6244">
        <v>2</v>
      </c>
      <c r="T6244">
        <v>25</v>
      </c>
      <c r="U6244">
        <v>4</v>
      </c>
      <c r="V6244">
        <v>0</v>
      </c>
      <c r="W6244" t="s">
        <v>55</v>
      </c>
      <c r="X6244" t="s">
        <v>36</v>
      </c>
      <c r="Y6244">
        <v>321726</v>
      </c>
      <c r="Z6244">
        <v>0.16</v>
      </c>
    </row>
    <row r="6245" spans="1:26" x14ac:dyDescent="0.25">
      <c r="A6245" t="s">
        <v>8224</v>
      </c>
      <c r="B6245" s="1">
        <v>45019</v>
      </c>
      <c r="C6245" t="s">
        <v>8225</v>
      </c>
      <c r="D6245" t="s">
        <v>28</v>
      </c>
      <c r="E6245" t="s">
        <v>29</v>
      </c>
      <c r="F6245" t="s">
        <v>41</v>
      </c>
      <c r="G6245" t="s">
        <v>42</v>
      </c>
      <c r="H6245">
        <v>10</v>
      </c>
      <c r="I6245">
        <v>1551</v>
      </c>
      <c r="J6245">
        <v>28</v>
      </c>
      <c r="K6245">
        <v>11167.2</v>
      </c>
      <c r="L6245">
        <v>1448.24</v>
      </c>
      <c r="M6245" t="s">
        <v>43</v>
      </c>
      <c r="N6245" t="s">
        <v>33</v>
      </c>
      <c r="O6245">
        <v>5</v>
      </c>
      <c r="P6245">
        <v>2023</v>
      </c>
      <c r="Q6245">
        <v>4</v>
      </c>
      <c r="R6245" t="s">
        <v>100</v>
      </c>
      <c r="S6245">
        <v>2</v>
      </c>
      <c r="T6245">
        <v>14</v>
      </c>
      <c r="U6245">
        <v>2</v>
      </c>
      <c r="V6245">
        <v>1</v>
      </c>
      <c r="W6245" t="s">
        <v>60</v>
      </c>
      <c r="X6245" t="s">
        <v>47</v>
      </c>
      <c r="Y6245">
        <v>434280</v>
      </c>
      <c r="Z6245">
        <v>0.13</v>
      </c>
    </row>
    <row r="6246" spans="1:26" x14ac:dyDescent="0.25">
      <c r="A6246" t="s">
        <v>8226</v>
      </c>
      <c r="B6246" s="1">
        <v>45208</v>
      </c>
      <c r="C6246" t="s">
        <v>6837</v>
      </c>
      <c r="D6246" t="s">
        <v>28</v>
      </c>
      <c r="E6246" t="s">
        <v>29</v>
      </c>
      <c r="F6246" t="s">
        <v>41</v>
      </c>
      <c r="G6246" t="s">
        <v>59</v>
      </c>
      <c r="H6246">
        <v>10</v>
      </c>
      <c r="I6246">
        <v>622</v>
      </c>
      <c r="J6246">
        <v>12</v>
      </c>
      <c r="K6246">
        <v>5473.6</v>
      </c>
      <c r="L6246">
        <v>336.36</v>
      </c>
      <c r="M6246" t="s">
        <v>43</v>
      </c>
      <c r="N6246" t="s">
        <v>66</v>
      </c>
      <c r="O6246">
        <v>1</v>
      </c>
      <c r="P6246">
        <v>2023</v>
      </c>
      <c r="Q6246">
        <v>10</v>
      </c>
      <c r="R6246" t="s">
        <v>45</v>
      </c>
      <c r="S6246">
        <v>4</v>
      </c>
      <c r="T6246">
        <v>41</v>
      </c>
      <c r="U6246">
        <v>2</v>
      </c>
      <c r="V6246">
        <v>1</v>
      </c>
      <c r="W6246" t="s">
        <v>60</v>
      </c>
      <c r="X6246" t="s">
        <v>47</v>
      </c>
      <c r="Y6246">
        <v>74640</v>
      </c>
      <c r="Z6246">
        <v>0.06</v>
      </c>
    </row>
    <row r="6247" spans="1:26" x14ac:dyDescent="0.25">
      <c r="A6247" t="s">
        <v>8227</v>
      </c>
      <c r="B6247" s="1">
        <v>45153</v>
      </c>
      <c r="C6247" t="s">
        <v>2605</v>
      </c>
      <c r="D6247" t="s">
        <v>50</v>
      </c>
      <c r="E6247" t="s">
        <v>40</v>
      </c>
      <c r="F6247" t="s">
        <v>52</v>
      </c>
      <c r="G6247" t="s">
        <v>91</v>
      </c>
      <c r="H6247">
        <v>10</v>
      </c>
      <c r="I6247">
        <v>268</v>
      </c>
      <c r="J6247">
        <v>30</v>
      </c>
      <c r="K6247">
        <v>1876</v>
      </c>
      <c r="L6247">
        <v>236.94</v>
      </c>
      <c r="M6247" t="s">
        <v>32</v>
      </c>
      <c r="N6247" t="s">
        <v>66</v>
      </c>
      <c r="O6247">
        <v>6</v>
      </c>
      <c r="P6247">
        <v>2023</v>
      </c>
      <c r="Q6247">
        <v>8</v>
      </c>
      <c r="R6247" t="s">
        <v>72</v>
      </c>
      <c r="S6247">
        <v>3</v>
      </c>
      <c r="T6247">
        <v>33</v>
      </c>
      <c r="U6247">
        <v>3</v>
      </c>
      <c r="V6247">
        <v>2</v>
      </c>
      <c r="W6247" t="s">
        <v>76</v>
      </c>
      <c r="X6247" t="s">
        <v>47</v>
      </c>
      <c r="Y6247">
        <v>80400</v>
      </c>
      <c r="Z6247">
        <v>0.13</v>
      </c>
    </row>
    <row r="6248" spans="1:26" x14ac:dyDescent="0.25">
      <c r="A6248" t="s">
        <v>8228</v>
      </c>
      <c r="B6248" s="1">
        <v>45029</v>
      </c>
      <c r="C6248" t="s">
        <v>8213</v>
      </c>
      <c r="D6248" t="s">
        <v>39</v>
      </c>
      <c r="E6248" t="s">
        <v>51</v>
      </c>
      <c r="F6248" t="s">
        <v>52</v>
      </c>
      <c r="G6248" t="s">
        <v>91</v>
      </c>
      <c r="H6248">
        <v>3</v>
      </c>
      <c r="I6248">
        <v>3921</v>
      </c>
      <c r="J6248">
        <v>22</v>
      </c>
      <c r="K6248">
        <v>9175.14</v>
      </c>
      <c r="L6248">
        <v>1435.13</v>
      </c>
      <c r="M6248" t="s">
        <v>43</v>
      </c>
      <c r="N6248" t="s">
        <v>66</v>
      </c>
      <c r="O6248">
        <v>2</v>
      </c>
      <c r="P6248">
        <v>2023</v>
      </c>
      <c r="Q6248">
        <v>4</v>
      </c>
      <c r="R6248" t="s">
        <v>100</v>
      </c>
      <c r="S6248">
        <v>2</v>
      </c>
      <c r="T6248">
        <v>15</v>
      </c>
      <c r="U6248">
        <v>3</v>
      </c>
      <c r="V6248">
        <v>4</v>
      </c>
      <c r="W6248" t="s">
        <v>73</v>
      </c>
      <c r="X6248" t="s">
        <v>47</v>
      </c>
      <c r="Y6248">
        <v>258786</v>
      </c>
      <c r="Z6248">
        <v>0.16</v>
      </c>
    </row>
    <row r="6249" spans="1:26" x14ac:dyDescent="0.25">
      <c r="A6249" t="s">
        <v>8229</v>
      </c>
      <c r="B6249" s="1">
        <v>45085</v>
      </c>
      <c r="C6249" t="s">
        <v>4928</v>
      </c>
      <c r="D6249" t="s">
        <v>39</v>
      </c>
      <c r="E6249" t="s">
        <v>40</v>
      </c>
      <c r="F6249" t="s">
        <v>52</v>
      </c>
      <c r="G6249" t="s">
        <v>79</v>
      </c>
      <c r="H6249">
        <v>7</v>
      </c>
      <c r="I6249">
        <v>4802</v>
      </c>
      <c r="J6249">
        <v>18</v>
      </c>
      <c r="K6249">
        <v>27563.48</v>
      </c>
      <c r="L6249">
        <v>1782.41</v>
      </c>
      <c r="M6249" t="s">
        <v>43</v>
      </c>
      <c r="N6249" t="s">
        <v>66</v>
      </c>
      <c r="O6249">
        <v>5</v>
      </c>
      <c r="P6249">
        <v>2023</v>
      </c>
      <c r="Q6249">
        <v>6</v>
      </c>
      <c r="R6249" t="s">
        <v>95</v>
      </c>
      <c r="S6249">
        <v>2</v>
      </c>
      <c r="T6249">
        <v>23</v>
      </c>
      <c r="U6249">
        <v>2</v>
      </c>
      <c r="V6249">
        <v>4</v>
      </c>
      <c r="W6249" t="s">
        <v>73</v>
      </c>
      <c r="X6249" t="s">
        <v>47</v>
      </c>
      <c r="Y6249">
        <v>605052</v>
      </c>
      <c r="Z6249">
        <v>0.06</v>
      </c>
    </row>
    <row r="6250" spans="1:26" x14ac:dyDescent="0.25">
      <c r="A6250" t="s">
        <v>8230</v>
      </c>
      <c r="B6250" s="1">
        <v>44975</v>
      </c>
      <c r="C6250" t="s">
        <v>4104</v>
      </c>
      <c r="D6250" t="s">
        <v>50</v>
      </c>
      <c r="E6250" t="s">
        <v>58</v>
      </c>
      <c r="F6250" t="s">
        <v>52</v>
      </c>
      <c r="G6250" t="s">
        <v>91</v>
      </c>
      <c r="H6250">
        <v>1</v>
      </c>
      <c r="I6250">
        <v>3027</v>
      </c>
      <c r="J6250">
        <v>30</v>
      </c>
      <c r="K6250">
        <v>2118.9</v>
      </c>
      <c r="L6250">
        <v>211.35</v>
      </c>
      <c r="M6250" t="s">
        <v>32</v>
      </c>
      <c r="N6250" t="s">
        <v>33</v>
      </c>
      <c r="O6250">
        <v>1</v>
      </c>
      <c r="P6250">
        <v>2023</v>
      </c>
      <c r="Q6250">
        <v>2</v>
      </c>
      <c r="R6250" t="s">
        <v>67</v>
      </c>
      <c r="S6250">
        <v>1</v>
      </c>
      <c r="T6250">
        <v>7</v>
      </c>
      <c r="U6250">
        <v>3</v>
      </c>
      <c r="V6250">
        <v>6</v>
      </c>
      <c r="W6250" t="s">
        <v>35</v>
      </c>
      <c r="X6250" t="s">
        <v>36</v>
      </c>
      <c r="Y6250">
        <v>90810</v>
      </c>
      <c r="Z6250">
        <v>0.1</v>
      </c>
    </row>
    <row r="6251" spans="1:26" x14ac:dyDescent="0.25">
      <c r="A6251" t="s">
        <v>8231</v>
      </c>
      <c r="B6251" s="1">
        <v>45255</v>
      </c>
      <c r="C6251" t="s">
        <v>3605</v>
      </c>
      <c r="D6251" t="s">
        <v>63</v>
      </c>
      <c r="E6251" t="s">
        <v>29</v>
      </c>
      <c r="F6251" t="s">
        <v>52</v>
      </c>
      <c r="G6251" t="s">
        <v>79</v>
      </c>
      <c r="H6251">
        <v>10</v>
      </c>
      <c r="I6251">
        <v>3228</v>
      </c>
      <c r="J6251">
        <v>25</v>
      </c>
      <c r="K6251">
        <v>24210</v>
      </c>
      <c r="L6251">
        <v>3189.93</v>
      </c>
      <c r="M6251" t="s">
        <v>32</v>
      </c>
      <c r="N6251" t="s">
        <v>44</v>
      </c>
      <c r="O6251">
        <v>3</v>
      </c>
      <c r="P6251">
        <v>2023</v>
      </c>
      <c r="Q6251">
        <v>11</v>
      </c>
      <c r="R6251" t="s">
        <v>92</v>
      </c>
      <c r="S6251">
        <v>4</v>
      </c>
      <c r="T6251">
        <v>47</v>
      </c>
      <c r="U6251">
        <v>4</v>
      </c>
      <c r="V6251">
        <v>6</v>
      </c>
      <c r="W6251" t="s">
        <v>35</v>
      </c>
      <c r="X6251" t="s">
        <v>36</v>
      </c>
      <c r="Y6251">
        <v>807000</v>
      </c>
      <c r="Z6251">
        <v>0.13</v>
      </c>
    </row>
    <row r="6252" spans="1:26" x14ac:dyDescent="0.25">
      <c r="A6252" t="s">
        <v>8232</v>
      </c>
      <c r="B6252" s="1">
        <v>45172</v>
      </c>
      <c r="C6252" t="s">
        <v>3681</v>
      </c>
      <c r="D6252" t="s">
        <v>50</v>
      </c>
      <c r="E6252" t="s">
        <v>40</v>
      </c>
      <c r="F6252" t="s">
        <v>30</v>
      </c>
      <c r="G6252" t="s">
        <v>31</v>
      </c>
      <c r="H6252">
        <v>4</v>
      </c>
      <c r="I6252">
        <v>558</v>
      </c>
      <c r="J6252">
        <v>22</v>
      </c>
      <c r="K6252">
        <v>1740.96</v>
      </c>
      <c r="L6252">
        <v>258.81</v>
      </c>
      <c r="M6252" t="s">
        <v>65</v>
      </c>
      <c r="N6252" t="s">
        <v>66</v>
      </c>
      <c r="O6252">
        <v>3</v>
      </c>
      <c r="P6252">
        <v>2023</v>
      </c>
      <c r="Q6252">
        <v>9</v>
      </c>
      <c r="R6252" t="s">
        <v>80</v>
      </c>
      <c r="S6252">
        <v>3</v>
      </c>
      <c r="T6252">
        <v>36</v>
      </c>
      <c r="U6252">
        <v>2</v>
      </c>
      <c r="V6252">
        <v>0</v>
      </c>
      <c r="W6252" t="s">
        <v>55</v>
      </c>
      <c r="X6252" t="s">
        <v>36</v>
      </c>
      <c r="Y6252">
        <v>49104</v>
      </c>
      <c r="Z6252">
        <v>0.15</v>
      </c>
    </row>
    <row r="6253" spans="1:26" x14ac:dyDescent="0.25">
      <c r="A6253" t="s">
        <v>8233</v>
      </c>
      <c r="B6253" s="1">
        <v>45149</v>
      </c>
      <c r="C6253" t="s">
        <v>556</v>
      </c>
      <c r="D6253" t="s">
        <v>63</v>
      </c>
      <c r="E6253" t="s">
        <v>29</v>
      </c>
      <c r="F6253" t="s">
        <v>30</v>
      </c>
      <c r="G6253" t="s">
        <v>86</v>
      </c>
      <c r="H6253">
        <v>1</v>
      </c>
      <c r="I6253">
        <v>3442</v>
      </c>
      <c r="J6253">
        <v>25</v>
      </c>
      <c r="K6253">
        <v>2581.5</v>
      </c>
      <c r="L6253">
        <v>374.84</v>
      </c>
      <c r="M6253" t="s">
        <v>65</v>
      </c>
      <c r="N6253" t="s">
        <v>66</v>
      </c>
      <c r="O6253">
        <v>7</v>
      </c>
      <c r="P6253">
        <v>2023</v>
      </c>
      <c r="Q6253">
        <v>8</v>
      </c>
      <c r="R6253" t="s">
        <v>72</v>
      </c>
      <c r="S6253">
        <v>3</v>
      </c>
      <c r="T6253">
        <v>32</v>
      </c>
      <c r="U6253">
        <v>2</v>
      </c>
      <c r="V6253">
        <v>5</v>
      </c>
      <c r="W6253" t="s">
        <v>46</v>
      </c>
      <c r="X6253" t="s">
        <v>47</v>
      </c>
      <c r="Y6253">
        <v>86050</v>
      </c>
      <c r="Z6253">
        <v>0.15</v>
      </c>
    </row>
    <row r="6254" spans="1:26" x14ac:dyDescent="0.25">
      <c r="A6254" t="s">
        <v>8234</v>
      </c>
      <c r="B6254" s="1">
        <v>45138</v>
      </c>
      <c r="C6254" t="s">
        <v>2162</v>
      </c>
      <c r="D6254" t="s">
        <v>28</v>
      </c>
      <c r="E6254" t="s">
        <v>58</v>
      </c>
      <c r="F6254" t="s">
        <v>41</v>
      </c>
      <c r="G6254" t="s">
        <v>42</v>
      </c>
      <c r="H6254">
        <v>7</v>
      </c>
      <c r="I6254">
        <v>3696</v>
      </c>
      <c r="J6254">
        <v>15</v>
      </c>
      <c r="K6254">
        <v>21991.200000000001</v>
      </c>
      <c r="L6254">
        <v>2864.34</v>
      </c>
      <c r="M6254" t="s">
        <v>32</v>
      </c>
      <c r="N6254" t="s">
        <v>44</v>
      </c>
      <c r="O6254">
        <v>4</v>
      </c>
      <c r="P6254">
        <v>2023</v>
      </c>
      <c r="Q6254">
        <v>7</v>
      </c>
      <c r="R6254" t="s">
        <v>125</v>
      </c>
      <c r="S6254">
        <v>3</v>
      </c>
      <c r="T6254">
        <v>31</v>
      </c>
      <c r="U6254">
        <v>6</v>
      </c>
      <c r="V6254">
        <v>1</v>
      </c>
      <c r="W6254" t="s">
        <v>60</v>
      </c>
      <c r="X6254" t="s">
        <v>47</v>
      </c>
      <c r="Y6254">
        <v>388080</v>
      </c>
      <c r="Z6254">
        <v>0.13</v>
      </c>
    </row>
    <row r="6255" spans="1:26" x14ac:dyDescent="0.25">
      <c r="A6255" t="s">
        <v>8235</v>
      </c>
      <c r="B6255" s="1">
        <v>45112</v>
      </c>
      <c r="C6255" t="s">
        <v>514</v>
      </c>
      <c r="D6255" t="s">
        <v>28</v>
      </c>
      <c r="E6255" t="s">
        <v>51</v>
      </c>
      <c r="F6255" t="s">
        <v>30</v>
      </c>
      <c r="G6255" t="s">
        <v>31</v>
      </c>
      <c r="H6255">
        <v>10</v>
      </c>
      <c r="I6255">
        <v>1721</v>
      </c>
      <c r="J6255">
        <v>8</v>
      </c>
      <c r="K6255">
        <v>15833.2</v>
      </c>
      <c r="L6255">
        <v>859.64</v>
      </c>
      <c r="M6255" t="s">
        <v>32</v>
      </c>
      <c r="N6255" t="s">
        <v>33</v>
      </c>
      <c r="O6255">
        <v>1</v>
      </c>
      <c r="P6255">
        <v>2023</v>
      </c>
      <c r="Q6255">
        <v>7</v>
      </c>
      <c r="R6255" t="s">
        <v>125</v>
      </c>
      <c r="S6255">
        <v>3</v>
      </c>
      <c r="T6255">
        <v>27</v>
      </c>
      <c r="U6255">
        <v>2</v>
      </c>
      <c r="V6255">
        <v>3</v>
      </c>
      <c r="W6255" t="s">
        <v>83</v>
      </c>
      <c r="X6255" t="s">
        <v>47</v>
      </c>
      <c r="Y6255">
        <v>137680</v>
      </c>
      <c r="Z6255">
        <v>0.05</v>
      </c>
    </row>
    <row r="6256" spans="1:26" x14ac:dyDescent="0.25">
      <c r="A6256" t="s">
        <v>8236</v>
      </c>
      <c r="B6256" s="1">
        <v>45117</v>
      </c>
      <c r="C6256" t="s">
        <v>3829</v>
      </c>
      <c r="D6256" t="s">
        <v>50</v>
      </c>
      <c r="E6256" t="s">
        <v>29</v>
      </c>
      <c r="F6256" t="s">
        <v>41</v>
      </c>
      <c r="G6256" t="s">
        <v>116</v>
      </c>
      <c r="H6256">
        <v>7</v>
      </c>
      <c r="I6256">
        <v>4038</v>
      </c>
      <c r="J6256">
        <v>24</v>
      </c>
      <c r="K6256">
        <v>21482.16</v>
      </c>
      <c r="L6256">
        <v>3916.27</v>
      </c>
      <c r="M6256" t="s">
        <v>65</v>
      </c>
      <c r="N6256" t="s">
        <v>66</v>
      </c>
      <c r="O6256">
        <v>2</v>
      </c>
      <c r="P6256">
        <v>2023</v>
      </c>
      <c r="Q6256">
        <v>7</v>
      </c>
      <c r="R6256" t="s">
        <v>125</v>
      </c>
      <c r="S6256">
        <v>3</v>
      </c>
      <c r="T6256">
        <v>28</v>
      </c>
      <c r="U6256">
        <v>3</v>
      </c>
      <c r="V6256">
        <v>1</v>
      </c>
      <c r="W6256" t="s">
        <v>60</v>
      </c>
      <c r="X6256" t="s">
        <v>47</v>
      </c>
      <c r="Y6256">
        <v>678384</v>
      </c>
      <c r="Z6256">
        <v>0.18</v>
      </c>
    </row>
    <row r="6257" spans="1:26" x14ac:dyDescent="0.25">
      <c r="A6257" t="s">
        <v>8237</v>
      </c>
      <c r="B6257" s="1">
        <v>44951</v>
      </c>
      <c r="C6257" t="s">
        <v>3843</v>
      </c>
      <c r="D6257" t="s">
        <v>39</v>
      </c>
      <c r="E6257" t="s">
        <v>29</v>
      </c>
      <c r="F6257" t="s">
        <v>30</v>
      </c>
      <c r="G6257" t="s">
        <v>31</v>
      </c>
      <c r="H6257">
        <v>10</v>
      </c>
      <c r="I6257">
        <v>496</v>
      </c>
      <c r="J6257">
        <v>14</v>
      </c>
      <c r="K6257">
        <v>4265.6000000000004</v>
      </c>
      <c r="L6257">
        <v>592.53</v>
      </c>
      <c r="M6257" t="s">
        <v>65</v>
      </c>
      <c r="N6257" t="s">
        <v>33</v>
      </c>
      <c r="O6257">
        <v>7</v>
      </c>
      <c r="P6257">
        <v>2023</v>
      </c>
      <c r="Q6257">
        <v>1</v>
      </c>
      <c r="R6257" t="s">
        <v>34</v>
      </c>
      <c r="S6257">
        <v>1</v>
      </c>
      <c r="T6257">
        <v>4</v>
      </c>
      <c r="U6257">
        <v>4</v>
      </c>
      <c r="V6257">
        <v>3</v>
      </c>
      <c r="W6257" t="s">
        <v>83</v>
      </c>
      <c r="X6257" t="s">
        <v>47</v>
      </c>
      <c r="Y6257">
        <v>69440</v>
      </c>
      <c r="Z6257">
        <v>0.14000000000000001</v>
      </c>
    </row>
    <row r="6258" spans="1:26" x14ac:dyDescent="0.25">
      <c r="A6258" t="s">
        <v>8238</v>
      </c>
      <c r="B6258" s="1">
        <v>45207</v>
      </c>
      <c r="C6258" t="s">
        <v>1454</v>
      </c>
      <c r="D6258" t="s">
        <v>63</v>
      </c>
      <c r="E6258" t="s">
        <v>51</v>
      </c>
      <c r="F6258" t="s">
        <v>41</v>
      </c>
      <c r="G6258" t="s">
        <v>42</v>
      </c>
      <c r="H6258">
        <v>5</v>
      </c>
      <c r="I6258">
        <v>4270</v>
      </c>
      <c r="J6258">
        <v>25</v>
      </c>
      <c r="K6258">
        <v>16012.5</v>
      </c>
      <c r="L6258">
        <v>2048.33</v>
      </c>
      <c r="M6258" t="s">
        <v>43</v>
      </c>
      <c r="N6258" t="s">
        <v>44</v>
      </c>
      <c r="O6258">
        <v>6</v>
      </c>
      <c r="P6258">
        <v>2023</v>
      </c>
      <c r="Q6258">
        <v>10</v>
      </c>
      <c r="R6258" t="s">
        <v>45</v>
      </c>
      <c r="S6258">
        <v>4</v>
      </c>
      <c r="T6258">
        <v>41</v>
      </c>
      <c r="U6258">
        <v>2</v>
      </c>
      <c r="V6258">
        <v>0</v>
      </c>
      <c r="W6258" t="s">
        <v>55</v>
      </c>
      <c r="X6258" t="s">
        <v>36</v>
      </c>
      <c r="Y6258">
        <v>533750</v>
      </c>
      <c r="Z6258">
        <v>0.13</v>
      </c>
    </row>
    <row r="6259" spans="1:26" x14ac:dyDescent="0.25">
      <c r="A6259" t="s">
        <v>8239</v>
      </c>
      <c r="B6259" s="1">
        <v>45124</v>
      </c>
      <c r="C6259" t="s">
        <v>4009</v>
      </c>
      <c r="D6259" t="s">
        <v>63</v>
      </c>
      <c r="E6259" t="s">
        <v>29</v>
      </c>
      <c r="F6259" t="s">
        <v>30</v>
      </c>
      <c r="G6259" t="s">
        <v>31</v>
      </c>
      <c r="H6259">
        <v>2</v>
      </c>
      <c r="I6259">
        <v>3601</v>
      </c>
      <c r="J6259">
        <v>27</v>
      </c>
      <c r="K6259">
        <v>5257.46</v>
      </c>
      <c r="L6259">
        <v>625.27</v>
      </c>
      <c r="M6259" t="s">
        <v>43</v>
      </c>
      <c r="N6259" t="s">
        <v>66</v>
      </c>
      <c r="O6259">
        <v>7</v>
      </c>
      <c r="P6259">
        <v>2023</v>
      </c>
      <c r="Q6259">
        <v>7</v>
      </c>
      <c r="R6259" t="s">
        <v>125</v>
      </c>
      <c r="S6259">
        <v>3</v>
      </c>
      <c r="T6259">
        <v>29</v>
      </c>
      <c r="U6259">
        <v>4</v>
      </c>
      <c r="V6259">
        <v>1</v>
      </c>
      <c r="W6259" t="s">
        <v>60</v>
      </c>
      <c r="X6259" t="s">
        <v>47</v>
      </c>
      <c r="Y6259">
        <v>194454</v>
      </c>
      <c r="Z6259">
        <v>0.12</v>
      </c>
    </row>
    <row r="6260" spans="1:26" x14ac:dyDescent="0.25">
      <c r="A6260" t="s">
        <v>8240</v>
      </c>
      <c r="B6260" s="1">
        <v>45183</v>
      </c>
      <c r="C6260" t="s">
        <v>2949</v>
      </c>
      <c r="D6260" t="s">
        <v>63</v>
      </c>
      <c r="E6260" t="s">
        <v>40</v>
      </c>
      <c r="F6260" t="s">
        <v>41</v>
      </c>
      <c r="G6260" t="s">
        <v>42</v>
      </c>
      <c r="H6260">
        <v>7</v>
      </c>
      <c r="I6260">
        <v>4852</v>
      </c>
      <c r="J6260">
        <v>5</v>
      </c>
      <c r="K6260">
        <v>32265.8</v>
      </c>
      <c r="L6260">
        <v>3698.58</v>
      </c>
      <c r="M6260" t="s">
        <v>43</v>
      </c>
      <c r="N6260" t="s">
        <v>33</v>
      </c>
      <c r="O6260">
        <v>1</v>
      </c>
      <c r="P6260">
        <v>2023</v>
      </c>
      <c r="Q6260">
        <v>9</v>
      </c>
      <c r="R6260" t="s">
        <v>80</v>
      </c>
      <c r="S6260">
        <v>3</v>
      </c>
      <c r="T6260">
        <v>37</v>
      </c>
      <c r="U6260">
        <v>3</v>
      </c>
      <c r="V6260">
        <v>4</v>
      </c>
      <c r="W6260" t="s">
        <v>73</v>
      </c>
      <c r="X6260" t="s">
        <v>47</v>
      </c>
      <c r="Y6260">
        <v>169820</v>
      </c>
      <c r="Z6260">
        <v>0.11</v>
      </c>
    </row>
    <row r="6261" spans="1:26" x14ac:dyDescent="0.25">
      <c r="A6261" t="s">
        <v>8241</v>
      </c>
      <c r="B6261" s="1">
        <v>45128</v>
      </c>
      <c r="C6261" t="s">
        <v>3491</v>
      </c>
      <c r="D6261" t="s">
        <v>28</v>
      </c>
      <c r="E6261" t="s">
        <v>51</v>
      </c>
      <c r="F6261" t="s">
        <v>52</v>
      </c>
      <c r="G6261" t="s">
        <v>53</v>
      </c>
      <c r="H6261">
        <v>4</v>
      </c>
      <c r="I6261">
        <v>320</v>
      </c>
      <c r="J6261">
        <v>19</v>
      </c>
      <c r="K6261">
        <v>1036.8</v>
      </c>
      <c r="L6261">
        <v>156.30000000000001</v>
      </c>
      <c r="M6261" t="s">
        <v>65</v>
      </c>
      <c r="N6261" t="s">
        <v>33</v>
      </c>
      <c r="O6261">
        <v>7</v>
      </c>
      <c r="P6261">
        <v>2023</v>
      </c>
      <c r="Q6261">
        <v>7</v>
      </c>
      <c r="R6261" t="s">
        <v>125</v>
      </c>
      <c r="S6261">
        <v>3</v>
      </c>
      <c r="T6261">
        <v>29</v>
      </c>
      <c r="U6261">
        <v>4</v>
      </c>
      <c r="V6261">
        <v>5</v>
      </c>
      <c r="W6261" t="s">
        <v>46</v>
      </c>
      <c r="X6261" t="s">
        <v>47</v>
      </c>
      <c r="Y6261">
        <v>24320</v>
      </c>
      <c r="Z6261">
        <v>0.15</v>
      </c>
    </row>
    <row r="6262" spans="1:26" x14ac:dyDescent="0.25">
      <c r="A6262" t="s">
        <v>8242</v>
      </c>
      <c r="B6262" s="1">
        <v>45246</v>
      </c>
      <c r="C6262" t="s">
        <v>2309</v>
      </c>
      <c r="D6262" t="s">
        <v>50</v>
      </c>
      <c r="E6262" t="s">
        <v>58</v>
      </c>
      <c r="F6262" t="s">
        <v>52</v>
      </c>
      <c r="G6262" t="s">
        <v>53</v>
      </c>
      <c r="H6262">
        <v>2</v>
      </c>
      <c r="I6262">
        <v>4348</v>
      </c>
      <c r="J6262">
        <v>9</v>
      </c>
      <c r="K6262">
        <v>7913.36</v>
      </c>
      <c r="L6262">
        <v>469.02</v>
      </c>
      <c r="M6262" t="s">
        <v>32</v>
      </c>
      <c r="N6262" t="s">
        <v>66</v>
      </c>
      <c r="O6262">
        <v>5</v>
      </c>
      <c r="P6262">
        <v>2023</v>
      </c>
      <c r="Q6262">
        <v>11</v>
      </c>
      <c r="R6262" t="s">
        <v>92</v>
      </c>
      <c r="S6262">
        <v>4</v>
      </c>
      <c r="T6262">
        <v>46</v>
      </c>
      <c r="U6262">
        <v>3</v>
      </c>
      <c r="V6262">
        <v>4</v>
      </c>
      <c r="W6262" t="s">
        <v>73</v>
      </c>
      <c r="X6262" t="s">
        <v>47</v>
      </c>
      <c r="Y6262">
        <v>78264</v>
      </c>
      <c r="Z6262">
        <v>0.06</v>
      </c>
    </row>
    <row r="6263" spans="1:26" x14ac:dyDescent="0.25">
      <c r="A6263" t="s">
        <v>8243</v>
      </c>
      <c r="B6263" s="1">
        <v>45040</v>
      </c>
      <c r="C6263" t="s">
        <v>1757</v>
      </c>
      <c r="D6263" t="s">
        <v>63</v>
      </c>
      <c r="E6263" t="s">
        <v>40</v>
      </c>
      <c r="F6263" t="s">
        <v>30</v>
      </c>
      <c r="G6263" t="s">
        <v>86</v>
      </c>
      <c r="H6263">
        <v>10</v>
      </c>
      <c r="I6263">
        <v>4145</v>
      </c>
      <c r="J6263">
        <v>29</v>
      </c>
      <c r="K6263">
        <v>29429.5</v>
      </c>
      <c r="L6263">
        <v>2755.4</v>
      </c>
      <c r="M6263" t="s">
        <v>43</v>
      </c>
      <c r="N6263" t="s">
        <v>66</v>
      </c>
      <c r="O6263">
        <v>3</v>
      </c>
      <c r="P6263">
        <v>2023</v>
      </c>
      <c r="Q6263">
        <v>4</v>
      </c>
      <c r="R6263" t="s">
        <v>100</v>
      </c>
      <c r="S6263">
        <v>2</v>
      </c>
      <c r="T6263">
        <v>17</v>
      </c>
      <c r="U6263">
        <v>5</v>
      </c>
      <c r="V6263">
        <v>1</v>
      </c>
      <c r="W6263" t="s">
        <v>60</v>
      </c>
      <c r="X6263" t="s">
        <v>47</v>
      </c>
      <c r="Y6263">
        <v>1202050</v>
      </c>
      <c r="Z6263">
        <v>0.09</v>
      </c>
    </row>
    <row r="6264" spans="1:26" x14ac:dyDescent="0.25">
      <c r="A6264" t="s">
        <v>8244</v>
      </c>
      <c r="B6264" s="1">
        <v>45277</v>
      </c>
      <c r="C6264" t="s">
        <v>1179</v>
      </c>
      <c r="D6264" t="s">
        <v>50</v>
      </c>
      <c r="E6264" t="s">
        <v>29</v>
      </c>
      <c r="F6264" t="s">
        <v>30</v>
      </c>
      <c r="G6264" t="s">
        <v>86</v>
      </c>
      <c r="H6264">
        <v>9</v>
      </c>
      <c r="I6264">
        <v>1703</v>
      </c>
      <c r="J6264">
        <v>9</v>
      </c>
      <c r="K6264">
        <v>13947.57</v>
      </c>
      <c r="L6264">
        <v>2713.23</v>
      </c>
      <c r="M6264" t="s">
        <v>43</v>
      </c>
      <c r="N6264" t="s">
        <v>33</v>
      </c>
      <c r="O6264">
        <v>4</v>
      </c>
      <c r="P6264">
        <v>2023</v>
      </c>
      <c r="Q6264">
        <v>12</v>
      </c>
      <c r="R6264" t="s">
        <v>54</v>
      </c>
      <c r="S6264">
        <v>4</v>
      </c>
      <c r="T6264">
        <v>51</v>
      </c>
      <c r="U6264">
        <v>4</v>
      </c>
      <c r="V6264">
        <v>0</v>
      </c>
      <c r="W6264" t="s">
        <v>55</v>
      </c>
      <c r="X6264" t="s">
        <v>36</v>
      </c>
      <c r="Y6264">
        <v>137943</v>
      </c>
      <c r="Z6264">
        <v>0.19</v>
      </c>
    </row>
    <row r="6265" spans="1:26" x14ac:dyDescent="0.25">
      <c r="A6265" t="s">
        <v>8245</v>
      </c>
      <c r="B6265" s="1">
        <v>45085</v>
      </c>
      <c r="C6265" t="s">
        <v>3451</v>
      </c>
      <c r="D6265" t="s">
        <v>50</v>
      </c>
      <c r="E6265" t="s">
        <v>51</v>
      </c>
      <c r="F6265" t="s">
        <v>41</v>
      </c>
      <c r="G6265" t="s">
        <v>59</v>
      </c>
      <c r="H6265">
        <v>6</v>
      </c>
      <c r="I6265">
        <v>4716</v>
      </c>
      <c r="J6265">
        <v>30</v>
      </c>
      <c r="K6265">
        <v>19807.2</v>
      </c>
      <c r="L6265">
        <v>1727.59</v>
      </c>
      <c r="M6265" t="s">
        <v>43</v>
      </c>
      <c r="N6265" t="s">
        <v>44</v>
      </c>
      <c r="O6265">
        <v>3</v>
      </c>
      <c r="P6265">
        <v>2023</v>
      </c>
      <c r="Q6265">
        <v>6</v>
      </c>
      <c r="R6265" t="s">
        <v>95</v>
      </c>
      <c r="S6265">
        <v>2</v>
      </c>
      <c r="T6265">
        <v>23</v>
      </c>
      <c r="U6265">
        <v>2</v>
      </c>
      <c r="V6265">
        <v>4</v>
      </c>
      <c r="W6265" t="s">
        <v>73</v>
      </c>
      <c r="X6265" t="s">
        <v>47</v>
      </c>
      <c r="Y6265">
        <v>848880</v>
      </c>
      <c r="Z6265">
        <v>0.09</v>
      </c>
    </row>
    <row r="6266" spans="1:26" x14ac:dyDescent="0.25">
      <c r="A6266" t="s">
        <v>8246</v>
      </c>
      <c r="B6266" s="1">
        <v>44942</v>
      </c>
      <c r="C6266" t="s">
        <v>5377</v>
      </c>
      <c r="D6266" t="s">
        <v>39</v>
      </c>
      <c r="E6266" t="s">
        <v>29</v>
      </c>
      <c r="F6266" t="s">
        <v>52</v>
      </c>
      <c r="G6266" t="s">
        <v>79</v>
      </c>
      <c r="H6266">
        <v>7</v>
      </c>
      <c r="I6266">
        <v>4927</v>
      </c>
      <c r="J6266">
        <v>11</v>
      </c>
      <c r="K6266">
        <v>30695.21</v>
      </c>
      <c r="L6266">
        <v>5986.3</v>
      </c>
      <c r="M6266" t="s">
        <v>32</v>
      </c>
      <c r="N6266" t="s">
        <v>33</v>
      </c>
      <c r="O6266">
        <v>7</v>
      </c>
      <c r="P6266">
        <v>2023</v>
      </c>
      <c r="Q6266">
        <v>1</v>
      </c>
      <c r="R6266" t="s">
        <v>34</v>
      </c>
      <c r="S6266">
        <v>1</v>
      </c>
      <c r="T6266">
        <v>3</v>
      </c>
      <c r="U6266">
        <v>3</v>
      </c>
      <c r="V6266">
        <v>1</v>
      </c>
      <c r="W6266" t="s">
        <v>60</v>
      </c>
      <c r="X6266" t="s">
        <v>47</v>
      </c>
      <c r="Y6266">
        <v>379379</v>
      </c>
      <c r="Z6266">
        <v>0.2</v>
      </c>
    </row>
    <row r="6267" spans="1:26" x14ac:dyDescent="0.25">
      <c r="A6267" t="s">
        <v>8247</v>
      </c>
      <c r="B6267" s="1">
        <v>44976</v>
      </c>
      <c r="C6267" t="s">
        <v>1292</v>
      </c>
      <c r="D6267" t="s">
        <v>39</v>
      </c>
      <c r="E6267" t="s">
        <v>58</v>
      </c>
      <c r="F6267" t="s">
        <v>52</v>
      </c>
      <c r="G6267" t="s">
        <v>79</v>
      </c>
      <c r="H6267">
        <v>2</v>
      </c>
      <c r="I6267">
        <v>4496</v>
      </c>
      <c r="J6267">
        <v>9</v>
      </c>
      <c r="K6267">
        <v>8182.72</v>
      </c>
      <c r="L6267">
        <v>1391.81</v>
      </c>
      <c r="M6267" t="s">
        <v>65</v>
      </c>
      <c r="N6267" t="s">
        <v>44</v>
      </c>
      <c r="O6267">
        <v>5</v>
      </c>
      <c r="P6267">
        <v>2023</v>
      </c>
      <c r="Q6267">
        <v>2</v>
      </c>
      <c r="R6267" t="s">
        <v>67</v>
      </c>
      <c r="S6267">
        <v>1</v>
      </c>
      <c r="T6267">
        <v>8</v>
      </c>
      <c r="U6267">
        <v>4</v>
      </c>
      <c r="V6267">
        <v>0</v>
      </c>
      <c r="W6267" t="s">
        <v>55</v>
      </c>
      <c r="X6267" t="s">
        <v>36</v>
      </c>
      <c r="Y6267">
        <v>80928</v>
      </c>
      <c r="Z6267">
        <v>0.17</v>
      </c>
    </row>
    <row r="6268" spans="1:26" x14ac:dyDescent="0.25">
      <c r="A6268" t="s">
        <v>8248</v>
      </c>
      <c r="B6268" s="1">
        <v>45107</v>
      </c>
      <c r="C6268" t="s">
        <v>1882</v>
      </c>
      <c r="D6268" t="s">
        <v>63</v>
      </c>
      <c r="E6268" t="s">
        <v>58</v>
      </c>
      <c r="F6268" t="s">
        <v>41</v>
      </c>
      <c r="G6268" t="s">
        <v>42</v>
      </c>
      <c r="H6268">
        <v>10</v>
      </c>
      <c r="I6268">
        <v>4765</v>
      </c>
      <c r="J6268">
        <v>8</v>
      </c>
      <c r="K6268">
        <v>43838</v>
      </c>
      <c r="L6268">
        <v>8513.82</v>
      </c>
      <c r="M6268" t="s">
        <v>65</v>
      </c>
      <c r="N6268" t="s">
        <v>33</v>
      </c>
      <c r="O6268">
        <v>4</v>
      </c>
      <c r="P6268">
        <v>2023</v>
      </c>
      <c r="Q6268">
        <v>6</v>
      </c>
      <c r="R6268" t="s">
        <v>95</v>
      </c>
      <c r="S6268">
        <v>2</v>
      </c>
      <c r="T6268">
        <v>26</v>
      </c>
      <c r="U6268">
        <v>5</v>
      </c>
      <c r="V6268">
        <v>5</v>
      </c>
      <c r="W6268" t="s">
        <v>46</v>
      </c>
      <c r="X6268" t="s">
        <v>47</v>
      </c>
      <c r="Y6268">
        <v>381200</v>
      </c>
      <c r="Z6268">
        <v>0.19</v>
      </c>
    </row>
    <row r="6269" spans="1:26" x14ac:dyDescent="0.25">
      <c r="A6269" t="s">
        <v>8249</v>
      </c>
      <c r="B6269" s="1">
        <v>45232</v>
      </c>
      <c r="C6269" t="s">
        <v>4232</v>
      </c>
      <c r="D6269" t="s">
        <v>39</v>
      </c>
      <c r="E6269" t="s">
        <v>51</v>
      </c>
      <c r="F6269" t="s">
        <v>52</v>
      </c>
      <c r="G6269" t="s">
        <v>91</v>
      </c>
      <c r="H6269">
        <v>3</v>
      </c>
      <c r="I6269">
        <v>501</v>
      </c>
      <c r="J6269">
        <v>23</v>
      </c>
      <c r="K6269">
        <v>1157.31</v>
      </c>
      <c r="L6269">
        <v>130.71</v>
      </c>
      <c r="M6269" t="s">
        <v>43</v>
      </c>
      <c r="N6269" t="s">
        <v>66</v>
      </c>
      <c r="O6269">
        <v>1</v>
      </c>
      <c r="P6269">
        <v>2023</v>
      </c>
      <c r="Q6269">
        <v>11</v>
      </c>
      <c r="R6269" t="s">
        <v>92</v>
      </c>
      <c r="S6269">
        <v>4</v>
      </c>
      <c r="T6269">
        <v>44</v>
      </c>
      <c r="U6269">
        <v>1</v>
      </c>
      <c r="V6269">
        <v>4</v>
      </c>
      <c r="W6269" t="s">
        <v>73</v>
      </c>
      <c r="X6269" t="s">
        <v>47</v>
      </c>
      <c r="Y6269">
        <v>34569</v>
      </c>
      <c r="Z6269">
        <v>0.11</v>
      </c>
    </row>
    <row r="6270" spans="1:26" x14ac:dyDescent="0.25">
      <c r="A6270" t="s">
        <v>8250</v>
      </c>
      <c r="B6270" s="1">
        <v>45058</v>
      </c>
      <c r="C6270" t="s">
        <v>2599</v>
      </c>
      <c r="D6270" t="s">
        <v>28</v>
      </c>
      <c r="E6270" t="s">
        <v>51</v>
      </c>
      <c r="F6270" t="s">
        <v>30</v>
      </c>
      <c r="G6270" t="s">
        <v>31</v>
      </c>
      <c r="H6270">
        <v>5</v>
      </c>
      <c r="I6270">
        <v>1155</v>
      </c>
      <c r="J6270">
        <v>2</v>
      </c>
      <c r="K6270">
        <v>5659.5</v>
      </c>
      <c r="L6270">
        <v>944.01</v>
      </c>
      <c r="M6270" t="s">
        <v>43</v>
      </c>
      <c r="N6270" t="s">
        <v>44</v>
      </c>
      <c r="O6270">
        <v>6</v>
      </c>
      <c r="P6270">
        <v>2023</v>
      </c>
      <c r="Q6270">
        <v>5</v>
      </c>
      <c r="R6270" t="s">
        <v>238</v>
      </c>
      <c r="S6270">
        <v>2</v>
      </c>
      <c r="T6270">
        <v>19</v>
      </c>
      <c r="U6270">
        <v>2</v>
      </c>
      <c r="V6270">
        <v>5</v>
      </c>
      <c r="W6270" t="s">
        <v>46</v>
      </c>
      <c r="X6270" t="s">
        <v>47</v>
      </c>
      <c r="Y6270">
        <v>11550</v>
      </c>
      <c r="Z6270">
        <v>0.17</v>
      </c>
    </row>
    <row r="6271" spans="1:26" x14ac:dyDescent="0.25">
      <c r="A6271" t="s">
        <v>8251</v>
      </c>
      <c r="B6271" s="1">
        <v>45247</v>
      </c>
      <c r="C6271" t="s">
        <v>5060</v>
      </c>
      <c r="D6271" t="s">
        <v>63</v>
      </c>
      <c r="E6271" t="s">
        <v>51</v>
      </c>
      <c r="F6271" t="s">
        <v>30</v>
      </c>
      <c r="G6271" t="s">
        <v>86</v>
      </c>
      <c r="H6271">
        <v>7</v>
      </c>
      <c r="I6271">
        <v>1303</v>
      </c>
      <c r="J6271">
        <v>25</v>
      </c>
      <c r="K6271">
        <v>6840.75</v>
      </c>
      <c r="L6271">
        <v>572.30999999999995</v>
      </c>
      <c r="M6271" t="s">
        <v>43</v>
      </c>
      <c r="N6271" t="s">
        <v>33</v>
      </c>
      <c r="O6271">
        <v>4</v>
      </c>
      <c r="P6271">
        <v>2023</v>
      </c>
      <c r="Q6271">
        <v>11</v>
      </c>
      <c r="R6271" t="s">
        <v>92</v>
      </c>
      <c r="S6271">
        <v>4</v>
      </c>
      <c r="T6271">
        <v>46</v>
      </c>
      <c r="U6271">
        <v>3</v>
      </c>
      <c r="V6271">
        <v>5</v>
      </c>
      <c r="W6271" t="s">
        <v>46</v>
      </c>
      <c r="X6271" t="s">
        <v>47</v>
      </c>
      <c r="Y6271">
        <v>228025</v>
      </c>
      <c r="Z6271">
        <v>0.08</v>
      </c>
    </row>
    <row r="6272" spans="1:26" x14ac:dyDescent="0.25">
      <c r="A6272" t="s">
        <v>8252</v>
      </c>
      <c r="B6272" s="1">
        <v>45114</v>
      </c>
      <c r="C6272" t="s">
        <v>6597</v>
      </c>
      <c r="D6272" t="s">
        <v>39</v>
      </c>
      <c r="E6272" t="s">
        <v>40</v>
      </c>
      <c r="F6272" t="s">
        <v>41</v>
      </c>
      <c r="G6272" t="s">
        <v>59</v>
      </c>
      <c r="H6272">
        <v>9</v>
      </c>
      <c r="I6272">
        <v>569</v>
      </c>
      <c r="J6272">
        <v>9</v>
      </c>
      <c r="K6272">
        <v>4660.1099999999997</v>
      </c>
      <c r="L6272">
        <v>426.75</v>
      </c>
      <c r="M6272" t="s">
        <v>43</v>
      </c>
      <c r="N6272" t="s">
        <v>44</v>
      </c>
      <c r="O6272">
        <v>2</v>
      </c>
      <c r="P6272">
        <v>2023</v>
      </c>
      <c r="Q6272">
        <v>7</v>
      </c>
      <c r="R6272" t="s">
        <v>125</v>
      </c>
      <c r="S6272">
        <v>3</v>
      </c>
      <c r="T6272">
        <v>27</v>
      </c>
      <c r="U6272">
        <v>2</v>
      </c>
      <c r="V6272">
        <v>5</v>
      </c>
      <c r="W6272" t="s">
        <v>46</v>
      </c>
      <c r="X6272" t="s">
        <v>47</v>
      </c>
      <c r="Y6272">
        <v>46089</v>
      </c>
      <c r="Z6272">
        <v>0.09</v>
      </c>
    </row>
    <row r="6273" spans="1:26" x14ac:dyDescent="0.25">
      <c r="A6273" t="s">
        <v>8253</v>
      </c>
      <c r="B6273" s="1">
        <v>44995</v>
      </c>
      <c r="C6273" t="s">
        <v>845</v>
      </c>
      <c r="D6273" t="s">
        <v>39</v>
      </c>
      <c r="E6273" t="s">
        <v>58</v>
      </c>
      <c r="F6273" t="s">
        <v>30</v>
      </c>
      <c r="G6273" t="s">
        <v>31</v>
      </c>
      <c r="H6273">
        <v>10</v>
      </c>
      <c r="I6273">
        <v>1427</v>
      </c>
      <c r="J6273">
        <v>30</v>
      </c>
      <c r="K6273">
        <v>9989</v>
      </c>
      <c r="L6273">
        <v>917.31</v>
      </c>
      <c r="M6273" t="s">
        <v>65</v>
      </c>
      <c r="N6273" t="s">
        <v>66</v>
      </c>
      <c r="O6273">
        <v>1</v>
      </c>
      <c r="P6273">
        <v>2023</v>
      </c>
      <c r="Q6273">
        <v>3</v>
      </c>
      <c r="R6273" t="s">
        <v>105</v>
      </c>
      <c r="S6273">
        <v>1</v>
      </c>
      <c r="T6273">
        <v>10</v>
      </c>
      <c r="U6273">
        <v>2</v>
      </c>
      <c r="V6273">
        <v>5</v>
      </c>
      <c r="W6273" t="s">
        <v>46</v>
      </c>
      <c r="X6273" t="s">
        <v>47</v>
      </c>
      <c r="Y6273">
        <v>428100</v>
      </c>
      <c r="Z6273">
        <v>0.09</v>
      </c>
    </row>
    <row r="6274" spans="1:26" x14ac:dyDescent="0.25">
      <c r="A6274" t="s">
        <v>8254</v>
      </c>
      <c r="B6274" s="1">
        <v>45035</v>
      </c>
      <c r="C6274" t="s">
        <v>4244</v>
      </c>
      <c r="D6274" t="s">
        <v>50</v>
      </c>
      <c r="E6274" t="s">
        <v>51</v>
      </c>
      <c r="F6274" t="s">
        <v>52</v>
      </c>
      <c r="G6274" t="s">
        <v>79</v>
      </c>
      <c r="H6274">
        <v>9</v>
      </c>
      <c r="I6274">
        <v>984</v>
      </c>
      <c r="J6274">
        <v>17</v>
      </c>
      <c r="K6274">
        <v>7350.48</v>
      </c>
      <c r="L6274">
        <v>534.1</v>
      </c>
      <c r="M6274" t="s">
        <v>32</v>
      </c>
      <c r="N6274" t="s">
        <v>44</v>
      </c>
      <c r="O6274">
        <v>5</v>
      </c>
      <c r="P6274">
        <v>2023</v>
      </c>
      <c r="Q6274">
        <v>4</v>
      </c>
      <c r="R6274" t="s">
        <v>100</v>
      </c>
      <c r="S6274">
        <v>2</v>
      </c>
      <c r="T6274">
        <v>16</v>
      </c>
      <c r="U6274">
        <v>4</v>
      </c>
      <c r="V6274">
        <v>3</v>
      </c>
      <c r="W6274" t="s">
        <v>83</v>
      </c>
      <c r="X6274" t="s">
        <v>47</v>
      </c>
      <c r="Y6274">
        <v>150552</v>
      </c>
      <c r="Z6274">
        <v>7.0000000000000007E-2</v>
      </c>
    </row>
    <row r="6275" spans="1:26" x14ac:dyDescent="0.25">
      <c r="A6275" t="s">
        <v>8255</v>
      </c>
      <c r="B6275" s="1">
        <v>45037</v>
      </c>
      <c r="C6275" t="s">
        <v>163</v>
      </c>
      <c r="D6275" t="s">
        <v>39</v>
      </c>
      <c r="E6275" t="s">
        <v>58</v>
      </c>
      <c r="F6275" t="s">
        <v>30</v>
      </c>
      <c r="G6275" t="s">
        <v>31</v>
      </c>
      <c r="H6275">
        <v>4</v>
      </c>
      <c r="I6275">
        <v>4471</v>
      </c>
      <c r="J6275">
        <v>25</v>
      </c>
      <c r="K6275">
        <v>13413</v>
      </c>
      <c r="L6275">
        <v>1358.21</v>
      </c>
      <c r="M6275" t="s">
        <v>43</v>
      </c>
      <c r="N6275" t="s">
        <v>33</v>
      </c>
      <c r="O6275">
        <v>4</v>
      </c>
      <c r="P6275">
        <v>2023</v>
      </c>
      <c r="Q6275">
        <v>4</v>
      </c>
      <c r="R6275" t="s">
        <v>100</v>
      </c>
      <c r="S6275">
        <v>2</v>
      </c>
      <c r="T6275">
        <v>16</v>
      </c>
      <c r="U6275">
        <v>4</v>
      </c>
      <c r="V6275">
        <v>5</v>
      </c>
      <c r="W6275" t="s">
        <v>46</v>
      </c>
      <c r="X6275" t="s">
        <v>47</v>
      </c>
      <c r="Y6275">
        <v>447100</v>
      </c>
      <c r="Z6275">
        <v>0.1</v>
      </c>
    </row>
    <row r="6276" spans="1:26" x14ac:dyDescent="0.25">
      <c r="A6276" t="s">
        <v>8256</v>
      </c>
      <c r="B6276" s="1">
        <v>45149</v>
      </c>
      <c r="C6276" t="s">
        <v>6942</v>
      </c>
      <c r="D6276" t="s">
        <v>28</v>
      </c>
      <c r="E6276" t="s">
        <v>29</v>
      </c>
      <c r="F6276" t="s">
        <v>30</v>
      </c>
      <c r="G6276" t="s">
        <v>31</v>
      </c>
      <c r="H6276">
        <v>7</v>
      </c>
      <c r="I6276">
        <v>2550</v>
      </c>
      <c r="J6276">
        <v>5</v>
      </c>
      <c r="K6276">
        <v>16957.5</v>
      </c>
      <c r="L6276">
        <v>2927.96</v>
      </c>
      <c r="M6276" t="s">
        <v>32</v>
      </c>
      <c r="N6276" t="s">
        <v>33</v>
      </c>
      <c r="O6276">
        <v>4</v>
      </c>
      <c r="P6276">
        <v>2023</v>
      </c>
      <c r="Q6276">
        <v>8</v>
      </c>
      <c r="R6276" t="s">
        <v>72</v>
      </c>
      <c r="S6276">
        <v>3</v>
      </c>
      <c r="T6276">
        <v>32</v>
      </c>
      <c r="U6276">
        <v>2</v>
      </c>
      <c r="V6276">
        <v>5</v>
      </c>
      <c r="W6276" t="s">
        <v>46</v>
      </c>
      <c r="X6276" t="s">
        <v>47</v>
      </c>
      <c r="Y6276">
        <v>89250</v>
      </c>
      <c r="Z6276">
        <v>0.17</v>
      </c>
    </row>
    <row r="6277" spans="1:26" x14ac:dyDescent="0.25">
      <c r="A6277" t="s">
        <v>8257</v>
      </c>
      <c r="B6277" s="1">
        <v>45184</v>
      </c>
      <c r="C6277" t="s">
        <v>137</v>
      </c>
      <c r="D6277" t="s">
        <v>39</v>
      </c>
      <c r="E6277" t="s">
        <v>40</v>
      </c>
      <c r="F6277" t="s">
        <v>52</v>
      </c>
      <c r="G6277" t="s">
        <v>53</v>
      </c>
      <c r="H6277">
        <v>10</v>
      </c>
      <c r="I6277">
        <v>3494</v>
      </c>
      <c r="J6277">
        <v>11</v>
      </c>
      <c r="K6277">
        <v>31096.6</v>
      </c>
      <c r="L6277">
        <v>2534.5</v>
      </c>
      <c r="M6277" t="s">
        <v>65</v>
      </c>
      <c r="N6277" t="s">
        <v>44</v>
      </c>
      <c r="O6277">
        <v>3</v>
      </c>
      <c r="P6277">
        <v>2023</v>
      </c>
      <c r="Q6277">
        <v>9</v>
      </c>
      <c r="R6277" t="s">
        <v>80</v>
      </c>
      <c r="S6277">
        <v>3</v>
      </c>
      <c r="T6277">
        <v>37</v>
      </c>
      <c r="U6277">
        <v>3</v>
      </c>
      <c r="V6277">
        <v>5</v>
      </c>
      <c r="W6277" t="s">
        <v>46</v>
      </c>
      <c r="X6277" t="s">
        <v>47</v>
      </c>
      <c r="Y6277">
        <v>384340</v>
      </c>
      <c r="Z6277">
        <v>0.08</v>
      </c>
    </row>
    <row r="6278" spans="1:26" x14ac:dyDescent="0.25">
      <c r="A6278" t="s">
        <v>8258</v>
      </c>
      <c r="B6278" s="1">
        <v>45229</v>
      </c>
      <c r="C6278" t="s">
        <v>231</v>
      </c>
      <c r="D6278" t="s">
        <v>50</v>
      </c>
      <c r="E6278" t="s">
        <v>51</v>
      </c>
      <c r="F6278" t="s">
        <v>30</v>
      </c>
      <c r="G6278" t="s">
        <v>31</v>
      </c>
      <c r="H6278">
        <v>6</v>
      </c>
      <c r="I6278">
        <v>446</v>
      </c>
      <c r="J6278">
        <v>19</v>
      </c>
      <c r="K6278">
        <v>2167.56</v>
      </c>
      <c r="L6278">
        <v>353.26</v>
      </c>
      <c r="M6278" t="s">
        <v>43</v>
      </c>
      <c r="N6278" t="s">
        <v>44</v>
      </c>
      <c r="O6278">
        <v>3</v>
      </c>
      <c r="P6278">
        <v>2023</v>
      </c>
      <c r="Q6278">
        <v>10</v>
      </c>
      <c r="R6278" t="s">
        <v>45</v>
      </c>
      <c r="S6278">
        <v>4</v>
      </c>
      <c r="T6278">
        <v>44</v>
      </c>
      <c r="U6278">
        <v>5</v>
      </c>
      <c r="V6278">
        <v>1</v>
      </c>
      <c r="W6278" t="s">
        <v>60</v>
      </c>
      <c r="X6278" t="s">
        <v>47</v>
      </c>
      <c r="Y6278">
        <v>50844</v>
      </c>
      <c r="Z6278">
        <v>0.16</v>
      </c>
    </row>
    <row r="6279" spans="1:26" x14ac:dyDescent="0.25">
      <c r="A6279" t="s">
        <v>8259</v>
      </c>
      <c r="B6279" s="1">
        <v>45010</v>
      </c>
      <c r="C6279" t="s">
        <v>3454</v>
      </c>
      <c r="D6279" t="s">
        <v>39</v>
      </c>
      <c r="E6279" t="s">
        <v>40</v>
      </c>
      <c r="F6279" t="s">
        <v>41</v>
      </c>
      <c r="G6279" t="s">
        <v>116</v>
      </c>
      <c r="H6279">
        <v>8</v>
      </c>
      <c r="I6279">
        <v>1501</v>
      </c>
      <c r="J6279">
        <v>26</v>
      </c>
      <c r="K6279">
        <v>8885.92</v>
      </c>
      <c r="L6279">
        <v>1459.19</v>
      </c>
      <c r="M6279" t="s">
        <v>32</v>
      </c>
      <c r="N6279" t="s">
        <v>33</v>
      </c>
      <c r="O6279">
        <v>2</v>
      </c>
      <c r="P6279">
        <v>2023</v>
      </c>
      <c r="Q6279">
        <v>3</v>
      </c>
      <c r="R6279" t="s">
        <v>105</v>
      </c>
      <c r="S6279">
        <v>1</v>
      </c>
      <c r="T6279">
        <v>12</v>
      </c>
      <c r="U6279">
        <v>4</v>
      </c>
      <c r="V6279">
        <v>6</v>
      </c>
      <c r="W6279" t="s">
        <v>35</v>
      </c>
      <c r="X6279" t="s">
        <v>36</v>
      </c>
      <c r="Y6279">
        <v>312208</v>
      </c>
      <c r="Z6279">
        <v>0.16</v>
      </c>
    </row>
    <row r="6280" spans="1:26" x14ac:dyDescent="0.25">
      <c r="A6280" t="s">
        <v>8260</v>
      </c>
      <c r="B6280" s="1">
        <v>45143</v>
      </c>
      <c r="C6280" t="s">
        <v>4032</v>
      </c>
      <c r="D6280" t="s">
        <v>63</v>
      </c>
      <c r="E6280" t="s">
        <v>58</v>
      </c>
      <c r="F6280" t="s">
        <v>52</v>
      </c>
      <c r="G6280" t="s">
        <v>79</v>
      </c>
      <c r="H6280">
        <v>7</v>
      </c>
      <c r="I6280">
        <v>1470</v>
      </c>
      <c r="J6280">
        <v>14</v>
      </c>
      <c r="K6280">
        <v>8849.4</v>
      </c>
      <c r="L6280">
        <v>1102.8800000000001</v>
      </c>
      <c r="M6280" t="s">
        <v>43</v>
      </c>
      <c r="N6280" t="s">
        <v>44</v>
      </c>
      <c r="O6280">
        <v>5</v>
      </c>
      <c r="P6280">
        <v>2023</v>
      </c>
      <c r="Q6280">
        <v>8</v>
      </c>
      <c r="R6280" t="s">
        <v>72</v>
      </c>
      <c r="S6280">
        <v>3</v>
      </c>
      <c r="T6280">
        <v>31</v>
      </c>
      <c r="U6280">
        <v>1</v>
      </c>
      <c r="V6280">
        <v>6</v>
      </c>
      <c r="W6280" t="s">
        <v>35</v>
      </c>
      <c r="X6280" t="s">
        <v>36</v>
      </c>
      <c r="Y6280">
        <v>144060</v>
      </c>
      <c r="Z6280">
        <v>0.12</v>
      </c>
    </row>
    <row r="6281" spans="1:26" x14ac:dyDescent="0.25">
      <c r="A6281" t="s">
        <v>8261</v>
      </c>
      <c r="B6281" s="1">
        <v>45291</v>
      </c>
      <c r="C6281" t="s">
        <v>7123</v>
      </c>
      <c r="D6281" t="s">
        <v>63</v>
      </c>
      <c r="E6281" t="s">
        <v>58</v>
      </c>
      <c r="F6281" t="s">
        <v>52</v>
      </c>
      <c r="G6281" t="s">
        <v>91</v>
      </c>
      <c r="H6281">
        <v>8</v>
      </c>
      <c r="I6281">
        <v>4772</v>
      </c>
      <c r="J6281">
        <v>2</v>
      </c>
      <c r="K6281">
        <v>37412.480000000003</v>
      </c>
      <c r="L6281">
        <v>6109.53</v>
      </c>
      <c r="M6281" t="s">
        <v>43</v>
      </c>
      <c r="N6281" t="s">
        <v>33</v>
      </c>
      <c r="O6281">
        <v>5</v>
      </c>
      <c r="P6281">
        <v>2023</v>
      </c>
      <c r="Q6281">
        <v>12</v>
      </c>
      <c r="R6281" t="s">
        <v>54</v>
      </c>
      <c r="S6281">
        <v>4</v>
      </c>
      <c r="T6281">
        <v>53</v>
      </c>
      <c r="U6281">
        <v>6</v>
      </c>
      <c r="V6281">
        <v>0</v>
      </c>
      <c r="W6281" t="s">
        <v>55</v>
      </c>
      <c r="X6281" t="s">
        <v>36</v>
      </c>
      <c r="Y6281">
        <v>76352</v>
      </c>
      <c r="Z6281">
        <v>0.16</v>
      </c>
    </row>
    <row r="6282" spans="1:26" x14ac:dyDescent="0.25">
      <c r="A6282" t="s">
        <v>8262</v>
      </c>
      <c r="B6282" s="1">
        <v>45052</v>
      </c>
      <c r="C6282" t="s">
        <v>615</v>
      </c>
      <c r="D6282" t="s">
        <v>39</v>
      </c>
      <c r="E6282" t="s">
        <v>58</v>
      </c>
      <c r="F6282" t="s">
        <v>52</v>
      </c>
      <c r="G6282" t="s">
        <v>91</v>
      </c>
      <c r="H6282">
        <v>3</v>
      </c>
      <c r="I6282">
        <v>3309</v>
      </c>
      <c r="J6282">
        <v>6</v>
      </c>
      <c r="K6282">
        <v>9331.3799999999992</v>
      </c>
      <c r="L6282">
        <v>887.23</v>
      </c>
      <c r="M6282" t="s">
        <v>32</v>
      </c>
      <c r="N6282" t="s">
        <v>44</v>
      </c>
      <c r="O6282">
        <v>4</v>
      </c>
      <c r="P6282">
        <v>2023</v>
      </c>
      <c r="Q6282">
        <v>5</v>
      </c>
      <c r="R6282" t="s">
        <v>238</v>
      </c>
      <c r="S6282">
        <v>2</v>
      </c>
      <c r="T6282">
        <v>18</v>
      </c>
      <c r="U6282">
        <v>1</v>
      </c>
      <c r="V6282">
        <v>6</v>
      </c>
      <c r="W6282" t="s">
        <v>35</v>
      </c>
      <c r="X6282" t="s">
        <v>36</v>
      </c>
      <c r="Y6282">
        <v>59562</v>
      </c>
      <c r="Z6282">
        <v>0.1</v>
      </c>
    </row>
    <row r="6283" spans="1:26" x14ac:dyDescent="0.25">
      <c r="A6283" t="s">
        <v>8263</v>
      </c>
      <c r="B6283" s="1">
        <v>45013</v>
      </c>
      <c r="C6283" t="s">
        <v>2804</v>
      </c>
      <c r="D6283" t="s">
        <v>28</v>
      </c>
      <c r="E6283" t="s">
        <v>40</v>
      </c>
      <c r="F6283" t="s">
        <v>41</v>
      </c>
      <c r="G6283" t="s">
        <v>59</v>
      </c>
      <c r="H6283">
        <v>1</v>
      </c>
      <c r="I6283">
        <v>4049</v>
      </c>
      <c r="J6283">
        <v>12</v>
      </c>
      <c r="K6283">
        <v>3563.12</v>
      </c>
      <c r="L6283">
        <v>456.1</v>
      </c>
      <c r="M6283" t="s">
        <v>43</v>
      </c>
      <c r="N6283" t="s">
        <v>66</v>
      </c>
      <c r="O6283">
        <v>7</v>
      </c>
      <c r="P6283">
        <v>2023</v>
      </c>
      <c r="Q6283">
        <v>3</v>
      </c>
      <c r="R6283" t="s">
        <v>105</v>
      </c>
      <c r="S6283">
        <v>1</v>
      </c>
      <c r="T6283">
        <v>13</v>
      </c>
      <c r="U6283">
        <v>5</v>
      </c>
      <c r="V6283">
        <v>2</v>
      </c>
      <c r="W6283" t="s">
        <v>76</v>
      </c>
      <c r="X6283" t="s">
        <v>47</v>
      </c>
      <c r="Y6283">
        <v>48588</v>
      </c>
      <c r="Z6283">
        <v>0.13</v>
      </c>
    </row>
    <row r="6284" spans="1:26" x14ac:dyDescent="0.25">
      <c r="A6284" t="s">
        <v>8264</v>
      </c>
      <c r="B6284" s="1">
        <v>44937</v>
      </c>
      <c r="C6284" t="s">
        <v>5425</v>
      </c>
      <c r="D6284" t="s">
        <v>50</v>
      </c>
      <c r="E6284" t="s">
        <v>29</v>
      </c>
      <c r="F6284" t="s">
        <v>41</v>
      </c>
      <c r="G6284" t="s">
        <v>116</v>
      </c>
      <c r="H6284">
        <v>3</v>
      </c>
      <c r="I6284">
        <v>2348</v>
      </c>
      <c r="J6284">
        <v>13</v>
      </c>
      <c r="K6284">
        <v>6128.28</v>
      </c>
      <c r="L6284">
        <v>919.78</v>
      </c>
      <c r="M6284" t="s">
        <v>43</v>
      </c>
      <c r="N6284" t="s">
        <v>33</v>
      </c>
      <c r="O6284">
        <v>5</v>
      </c>
      <c r="P6284">
        <v>2023</v>
      </c>
      <c r="Q6284">
        <v>1</v>
      </c>
      <c r="R6284" t="s">
        <v>34</v>
      </c>
      <c r="S6284">
        <v>1</v>
      </c>
      <c r="T6284">
        <v>2</v>
      </c>
      <c r="U6284">
        <v>2</v>
      </c>
      <c r="V6284">
        <v>3</v>
      </c>
      <c r="W6284" t="s">
        <v>83</v>
      </c>
      <c r="X6284" t="s">
        <v>47</v>
      </c>
      <c r="Y6284">
        <v>91572</v>
      </c>
      <c r="Z6284">
        <v>0.15</v>
      </c>
    </row>
    <row r="6285" spans="1:26" x14ac:dyDescent="0.25">
      <c r="A6285" t="s">
        <v>8265</v>
      </c>
      <c r="B6285" s="1">
        <v>45027</v>
      </c>
      <c r="C6285" t="s">
        <v>5181</v>
      </c>
      <c r="D6285" t="s">
        <v>28</v>
      </c>
      <c r="E6285" t="s">
        <v>29</v>
      </c>
      <c r="F6285" t="s">
        <v>30</v>
      </c>
      <c r="G6285" t="s">
        <v>31</v>
      </c>
      <c r="H6285">
        <v>10</v>
      </c>
      <c r="I6285">
        <v>4177</v>
      </c>
      <c r="J6285">
        <v>13</v>
      </c>
      <c r="K6285">
        <v>36339.9</v>
      </c>
      <c r="L6285">
        <v>5529.88</v>
      </c>
      <c r="M6285" t="s">
        <v>43</v>
      </c>
      <c r="N6285" t="s">
        <v>44</v>
      </c>
      <c r="O6285">
        <v>2</v>
      </c>
      <c r="P6285">
        <v>2023</v>
      </c>
      <c r="Q6285">
        <v>4</v>
      </c>
      <c r="R6285" t="s">
        <v>100</v>
      </c>
      <c r="S6285">
        <v>2</v>
      </c>
      <c r="T6285">
        <v>15</v>
      </c>
      <c r="U6285">
        <v>3</v>
      </c>
      <c r="V6285">
        <v>2</v>
      </c>
      <c r="W6285" t="s">
        <v>76</v>
      </c>
      <c r="X6285" t="s">
        <v>47</v>
      </c>
      <c r="Y6285">
        <v>543010</v>
      </c>
      <c r="Z6285">
        <v>0.15</v>
      </c>
    </row>
    <row r="6286" spans="1:26" x14ac:dyDescent="0.25">
      <c r="A6286" t="s">
        <v>8266</v>
      </c>
      <c r="B6286" s="1">
        <v>45119</v>
      </c>
      <c r="C6286" t="s">
        <v>145</v>
      </c>
      <c r="D6286" t="s">
        <v>63</v>
      </c>
      <c r="E6286" t="s">
        <v>58</v>
      </c>
      <c r="F6286" t="s">
        <v>52</v>
      </c>
      <c r="G6286" t="s">
        <v>91</v>
      </c>
      <c r="H6286">
        <v>1</v>
      </c>
      <c r="I6286">
        <v>1274</v>
      </c>
      <c r="J6286">
        <v>4</v>
      </c>
      <c r="K6286">
        <v>1223.04</v>
      </c>
      <c r="L6286">
        <v>82.69</v>
      </c>
      <c r="M6286" t="s">
        <v>32</v>
      </c>
      <c r="N6286" t="s">
        <v>66</v>
      </c>
      <c r="O6286">
        <v>3</v>
      </c>
      <c r="P6286">
        <v>2023</v>
      </c>
      <c r="Q6286">
        <v>7</v>
      </c>
      <c r="R6286" t="s">
        <v>125</v>
      </c>
      <c r="S6286">
        <v>3</v>
      </c>
      <c r="T6286">
        <v>28</v>
      </c>
      <c r="U6286">
        <v>3</v>
      </c>
      <c r="V6286">
        <v>3</v>
      </c>
      <c r="W6286" t="s">
        <v>83</v>
      </c>
      <c r="X6286" t="s">
        <v>47</v>
      </c>
      <c r="Y6286">
        <v>5096</v>
      </c>
      <c r="Z6286">
        <v>7.0000000000000007E-2</v>
      </c>
    </row>
    <row r="6287" spans="1:26" x14ac:dyDescent="0.25">
      <c r="A6287" t="s">
        <v>8267</v>
      </c>
      <c r="B6287" s="1">
        <v>45016</v>
      </c>
      <c r="C6287" t="s">
        <v>2270</v>
      </c>
      <c r="D6287" t="s">
        <v>28</v>
      </c>
      <c r="E6287" t="s">
        <v>40</v>
      </c>
      <c r="F6287" t="s">
        <v>41</v>
      </c>
      <c r="G6287" t="s">
        <v>116</v>
      </c>
      <c r="H6287">
        <v>1</v>
      </c>
      <c r="I6287">
        <v>1588</v>
      </c>
      <c r="J6287">
        <v>17</v>
      </c>
      <c r="K6287">
        <v>1318.04</v>
      </c>
      <c r="L6287">
        <v>224.23</v>
      </c>
      <c r="M6287" t="s">
        <v>43</v>
      </c>
      <c r="N6287" t="s">
        <v>44</v>
      </c>
      <c r="O6287">
        <v>1</v>
      </c>
      <c r="P6287">
        <v>2023</v>
      </c>
      <c r="Q6287">
        <v>3</v>
      </c>
      <c r="R6287" t="s">
        <v>105</v>
      </c>
      <c r="S6287">
        <v>1</v>
      </c>
      <c r="T6287">
        <v>13</v>
      </c>
      <c r="U6287">
        <v>5</v>
      </c>
      <c r="V6287">
        <v>5</v>
      </c>
      <c r="W6287" t="s">
        <v>46</v>
      </c>
      <c r="X6287" t="s">
        <v>47</v>
      </c>
      <c r="Y6287">
        <v>26996</v>
      </c>
      <c r="Z6287">
        <v>0.17</v>
      </c>
    </row>
    <row r="6288" spans="1:26" x14ac:dyDescent="0.25">
      <c r="A6288" t="s">
        <v>8268</v>
      </c>
      <c r="B6288" s="1">
        <v>45222</v>
      </c>
      <c r="C6288" t="s">
        <v>2706</v>
      </c>
      <c r="D6288" t="s">
        <v>50</v>
      </c>
      <c r="E6288" t="s">
        <v>51</v>
      </c>
      <c r="F6288" t="s">
        <v>41</v>
      </c>
      <c r="G6288" t="s">
        <v>59</v>
      </c>
      <c r="H6288">
        <v>7</v>
      </c>
      <c r="I6288">
        <v>1314</v>
      </c>
      <c r="J6288">
        <v>22</v>
      </c>
      <c r="K6288">
        <v>7174.44</v>
      </c>
      <c r="L6288">
        <v>1315.26</v>
      </c>
      <c r="M6288" t="s">
        <v>65</v>
      </c>
      <c r="N6288" t="s">
        <v>66</v>
      </c>
      <c r="O6288">
        <v>1</v>
      </c>
      <c r="P6288">
        <v>2023</v>
      </c>
      <c r="Q6288">
        <v>10</v>
      </c>
      <c r="R6288" t="s">
        <v>45</v>
      </c>
      <c r="S6288">
        <v>4</v>
      </c>
      <c r="T6288">
        <v>43</v>
      </c>
      <c r="U6288">
        <v>4</v>
      </c>
      <c r="V6288">
        <v>1</v>
      </c>
      <c r="W6288" t="s">
        <v>60</v>
      </c>
      <c r="X6288" t="s">
        <v>47</v>
      </c>
      <c r="Y6288">
        <v>202356</v>
      </c>
      <c r="Z6288">
        <v>0.18</v>
      </c>
    </row>
    <row r="6289" spans="1:26" x14ac:dyDescent="0.25">
      <c r="A6289" t="s">
        <v>8269</v>
      </c>
      <c r="B6289" s="1">
        <v>45155</v>
      </c>
      <c r="C6289" t="s">
        <v>376</v>
      </c>
      <c r="D6289" t="s">
        <v>50</v>
      </c>
      <c r="E6289" t="s">
        <v>58</v>
      </c>
      <c r="F6289" t="s">
        <v>30</v>
      </c>
      <c r="G6289" t="s">
        <v>64</v>
      </c>
      <c r="H6289">
        <v>2</v>
      </c>
      <c r="I6289">
        <v>4099</v>
      </c>
      <c r="J6289">
        <v>17</v>
      </c>
      <c r="K6289">
        <v>6804.34</v>
      </c>
      <c r="L6289">
        <v>946.97</v>
      </c>
      <c r="M6289" t="s">
        <v>65</v>
      </c>
      <c r="N6289" t="s">
        <v>66</v>
      </c>
      <c r="O6289">
        <v>6</v>
      </c>
      <c r="P6289">
        <v>2023</v>
      </c>
      <c r="Q6289">
        <v>8</v>
      </c>
      <c r="R6289" t="s">
        <v>72</v>
      </c>
      <c r="S6289">
        <v>3</v>
      </c>
      <c r="T6289">
        <v>33</v>
      </c>
      <c r="U6289">
        <v>3</v>
      </c>
      <c r="V6289">
        <v>4</v>
      </c>
      <c r="W6289" t="s">
        <v>73</v>
      </c>
      <c r="X6289" t="s">
        <v>47</v>
      </c>
      <c r="Y6289">
        <v>139366</v>
      </c>
      <c r="Z6289">
        <v>0.14000000000000001</v>
      </c>
    </row>
    <row r="6290" spans="1:26" x14ac:dyDescent="0.25">
      <c r="A6290" t="s">
        <v>8270</v>
      </c>
      <c r="B6290" s="1">
        <v>45128</v>
      </c>
      <c r="C6290" t="s">
        <v>4317</v>
      </c>
      <c r="D6290" t="s">
        <v>63</v>
      </c>
      <c r="E6290" t="s">
        <v>40</v>
      </c>
      <c r="F6290" t="s">
        <v>30</v>
      </c>
      <c r="G6290" t="s">
        <v>64</v>
      </c>
      <c r="H6290">
        <v>5</v>
      </c>
      <c r="I6290">
        <v>744</v>
      </c>
      <c r="J6290">
        <v>20</v>
      </c>
      <c r="K6290">
        <v>2976</v>
      </c>
      <c r="L6290">
        <v>213.54</v>
      </c>
      <c r="M6290" t="s">
        <v>65</v>
      </c>
      <c r="N6290" t="s">
        <v>66</v>
      </c>
      <c r="O6290">
        <v>5</v>
      </c>
      <c r="P6290">
        <v>2023</v>
      </c>
      <c r="Q6290">
        <v>7</v>
      </c>
      <c r="R6290" t="s">
        <v>125</v>
      </c>
      <c r="S6290">
        <v>3</v>
      </c>
      <c r="T6290">
        <v>29</v>
      </c>
      <c r="U6290">
        <v>4</v>
      </c>
      <c r="V6290">
        <v>5</v>
      </c>
      <c r="W6290" t="s">
        <v>46</v>
      </c>
      <c r="X6290" t="s">
        <v>47</v>
      </c>
      <c r="Y6290">
        <v>74400</v>
      </c>
      <c r="Z6290">
        <v>7.0000000000000007E-2</v>
      </c>
    </row>
    <row r="6291" spans="1:26" x14ac:dyDescent="0.25">
      <c r="A6291" t="s">
        <v>8271</v>
      </c>
      <c r="B6291" s="1">
        <v>45017</v>
      </c>
      <c r="C6291" t="s">
        <v>330</v>
      </c>
      <c r="D6291" t="s">
        <v>39</v>
      </c>
      <c r="E6291" t="s">
        <v>40</v>
      </c>
      <c r="F6291" t="s">
        <v>41</v>
      </c>
      <c r="G6291" t="s">
        <v>42</v>
      </c>
      <c r="H6291">
        <v>10</v>
      </c>
      <c r="I6291">
        <v>3211</v>
      </c>
      <c r="J6291">
        <v>28</v>
      </c>
      <c r="K6291">
        <v>23119.200000000001</v>
      </c>
      <c r="L6291">
        <v>1290.75</v>
      </c>
      <c r="M6291" t="s">
        <v>43</v>
      </c>
      <c r="N6291" t="s">
        <v>44</v>
      </c>
      <c r="O6291">
        <v>1</v>
      </c>
      <c r="P6291">
        <v>2023</v>
      </c>
      <c r="Q6291">
        <v>4</v>
      </c>
      <c r="R6291" t="s">
        <v>100</v>
      </c>
      <c r="S6291">
        <v>2</v>
      </c>
      <c r="T6291">
        <v>13</v>
      </c>
      <c r="U6291">
        <v>1</v>
      </c>
      <c r="V6291">
        <v>6</v>
      </c>
      <c r="W6291" t="s">
        <v>35</v>
      </c>
      <c r="X6291" t="s">
        <v>36</v>
      </c>
      <c r="Y6291">
        <v>899080</v>
      </c>
      <c r="Z6291">
        <v>0.06</v>
      </c>
    </row>
    <row r="6292" spans="1:26" x14ac:dyDescent="0.25">
      <c r="A6292" t="s">
        <v>8272</v>
      </c>
      <c r="B6292" s="1">
        <v>44943</v>
      </c>
      <c r="C6292" t="s">
        <v>413</v>
      </c>
      <c r="D6292" t="s">
        <v>63</v>
      </c>
      <c r="E6292" t="s">
        <v>40</v>
      </c>
      <c r="F6292" t="s">
        <v>41</v>
      </c>
      <c r="G6292" t="s">
        <v>59</v>
      </c>
      <c r="H6292">
        <v>9</v>
      </c>
      <c r="I6292">
        <v>3463</v>
      </c>
      <c r="J6292">
        <v>15</v>
      </c>
      <c r="K6292">
        <v>26491.95</v>
      </c>
      <c r="L6292">
        <v>2469.88</v>
      </c>
      <c r="M6292" t="s">
        <v>32</v>
      </c>
      <c r="N6292" t="s">
        <v>33</v>
      </c>
      <c r="O6292">
        <v>4</v>
      </c>
      <c r="P6292">
        <v>2023</v>
      </c>
      <c r="Q6292">
        <v>1</v>
      </c>
      <c r="R6292" t="s">
        <v>34</v>
      </c>
      <c r="S6292">
        <v>1</v>
      </c>
      <c r="T6292">
        <v>3</v>
      </c>
      <c r="U6292">
        <v>3</v>
      </c>
      <c r="V6292">
        <v>2</v>
      </c>
      <c r="W6292" t="s">
        <v>76</v>
      </c>
      <c r="X6292" t="s">
        <v>47</v>
      </c>
      <c r="Y6292">
        <v>467505</v>
      </c>
      <c r="Z6292">
        <v>0.09</v>
      </c>
    </row>
    <row r="6293" spans="1:26" x14ac:dyDescent="0.25">
      <c r="A6293" t="s">
        <v>8273</v>
      </c>
      <c r="B6293" s="1">
        <v>45152</v>
      </c>
      <c r="C6293" t="s">
        <v>276</v>
      </c>
      <c r="D6293" t="s">
        <v>39</v>
      </c>
      <c r="E6293" t="s">
        <v>51</v>
      </c>
      <c r="F6293" t="s">
        <v>52</v>
      </c>
      <c r="G6293" t="s">
        <v>79</v>
      </c>
      <c r="H6293">
        <v>1</v>
      </c>
      <c r="I6293">
        <v>2714</v>
      </c>
      <c r="J6293">
        <v>12</v>
      </c>
      <c r="K6293">
        <v>2388.3200000000002</v>
      </c>
      <c r="L6293">
        <v>287.25</v>
      </c>
      <c r="M6293" t="s">
        <v>32</v>
      </c>
      <c r="N6293" t="s">
        <v>33</v>
      </c>
      <c r="O6293">
        <v>4</v>
      </c>
      <c r="P6293">
        <v>2023</v>
      </c>
      <c r="Q6293">
        <v>8</v>
      </c>
      <c r="R6293" t="s">
        <v>72</v>
      </c>
      <c r="S6293">
        <v>3</v>
      </c>
      <c r="T6293">
        <v>33</v>
      </c>
      <c r="U6293">
        <v>3</v>
      </c>
      <c r="V6293">
        <v>1</v>
      </c>
      <c r="W6293" t="s">
        <v>60</v>
      </c>
      <c r="X6293" t="s">
        <v>47</v>
      </c>
      <c r="Y6293">
        <v>32568</v>
      </c>
      <c r="Z6293">
        <v>0.12</v>
      </c>
    </row>
    <row r="6294" spans="1:26" x14ac:dyDescent="0.25">
      <c r="A6294" t="s">
        <v>8274</v>
      </c>
      <c r="B6294" s="1">
        <v>44993</v>
      </c>
      <c r="C6294" t="s">
        <v>4496</v>
      </c>
      <c r="D6294" t="s">
        <v>28</v>
      </c>
      <c r="E6294" t="s">
        <v>29</v>
      </c>
      <c r="F6294" t="s">
        <v>41</v>
      </c>
      <c r="G6294" t="s">
        <v>59</v>
      </c>
      <c r="H6294">
        <v>9</v>
      </c>
      <c r="I6294">
        <v>3412</v>
      </c>
      <c r="J6294">
        <v>5</v>
      </c>
      <c r="K6294">
        <v>29172.6</v>
      </c>
      <c r="L6294">
        <v>4890.07</v>
      </c>
      <c r="M6294" t="s">
        <v>65</v>
      </c>
      <c r="N6294" t="s">
        <v>33</v>
      </c>
      <c r="O6294">
        <v>6</v>
      </c>
      <c r="P6294">
        <v>2023</v>
      </c>
      <c r="Q6294">
        <v>3</v>
      </c>
      <c r="R6294" t="s">
        <v>105</v>
      </c>
      <c r="S6294">
        <v>1</v>
      </c>
      <c r="T6294">
        <v>10</v>
      </c>
      <c r="U6294">
        <v>2</v>
      </c>
      <c r="V6294">
        <v>3</v>
      </c>
      <c r="W6294" t="s">
        <v>83</v>
      </c>
      <c r="X6294" t="s">
        <v>47</v>
      </c>
      <c r="Y6294">
        <v>153540</v>
      </c>
      <c r="Z6294">
        <v>0.17</v>
      </c>
    </row>
    <row r="6295" spans="1:26" x14ac:dyDescent="0.25">
      <c r="A6295" t="s">
        <v>8275</v>
      </c>
      <c r="B6295" s="1">
        <v>45037</v>
      </c>
      <c r="C6295" t="s">
        <v>3962</v>
      </c>
      <c r="D6295" t="s">
        <v>39</v>
      </c>
      <c r="E6295" t="s">
        <v>58</v>
      </c>
      <c r="F6295" t="s">
        <v>52</v>
      </c>
      <c r="G6295" t="s">
        <v>91</v>
      </c>
      <c r="H6295">
        <v>2</v>
      </c>
      <c r="I6295">
        <v>265</v>
      </c>
      <c r="J6295">
        <v>19</v>
      </c>
      <c r="K6295">
        <v>429.3</v>
      </c>
      <c r="L6295">
        <v>81.489999999999995</v>
      </c>
      <c r="M6295" t="s">
        <v>43</v>
      </c>
      <c r="N6295" t="s">
        <v>33</v>
      </c>
      <c r="O6295">
        <v>5</v>
      </c>
      <c r="P6295">
        <v>2023</v>
      </c>
      <c r="Q6295">
        <v>4</v>
      </c>
      <c r="R6295" t="s">
        <v>100</v>
      </c>
      <c r="S6295">
        <v>2</v>
      </c>
      <c r="T6295">
        <v>16</v>
      </c>
      <c r="U6295">
        <v>4</v>
      </c>
      <c r="V6295">
        <v>5</v>
      </c>
      <c r="W6295" t="s">
        <v>46</v>
      </c>
      <c r="X6295" t="s">
        <v>47</v>
      </c>
      <c r="Y6295">
        <v>10070</v>
      </c>
      <c r="Z6295">
        <v>0.19</v>
      </c>
    </row>
    <row r="6296" spans="1:26" x14ac:dyDescent="0.25">
      <c r="A6296" t="s">
        <v>8276</v>
      </c>
      <c r="B6296" s="1">
        <v>45241</v>
      </c>
      <c r="C6296" t="s">
        <v>362</v>
      </c>
      <c r="D6296" t="s">
        <v>50</v>
      </c>
      <c r="E6296" t="s">
        <v>40</v>
      </c>
      <c r="F6296" t="s">
        <v>41</v>
      </c>
      <c r="G6296" t="s">
        <v>42</v>
      </c>
      <c r="H6296">
        <v>4</v>
      </c>
      <c r="I6296">
        <v>1058</v>
      </c>
      <c r="J6296">
        <v>9</v>
      </c>
      <c r="K6296">
        <v>3851.12</v>
      </c>
      <c r="L6296">
        <v>657.22</v>
      </c>
      <c r="M6296" t="s">
        <v>32</v>
      </c>
      <c r="N6296" t="s">
        <v>33</v>
      </c>
      <c r="O6296">
        <v>3</v>
      </c>
      <c r="P6296">
        <v>2023</v>
      </c>
      <c r="Q6296">
        <v>11</v>
      </c>
      <c r="R6296" t="s">
        <v>92</v>
      </c>
      <c r="S6296">
        <v>4</v>
      </c>
      <c r="T6296">
        <v>45</v>
      </c>
      <c r="U6296">
        <v>2</v>
      </c>
      <c r="V6296">
        <v>6</v>
      </c>
      <c r="W6296" t="s">
        <v>35</v>
      </c>
      <c r="X6296" t="s">
        <v>36</v>
      </c>
      <c r="Y6296">
        <v>38088</v>
      </c>
      <c r="Z6296">
        <v>0.17</v>
      </c>
    </row>
    <row r="6297" spans="1:26" x14ac:dyDescent="0.25">
      <c r="A6297" t="s">
        <v>8277</v>
      </c>
      <c r="B6297" s="1">
        <v>45043</v>
      </c>
      <c r="C6297" t="s">
        <v>494</v>
      </c>
      <c r="D6297" t="s">
        <v>63</v>
      </c>
      <c r="E6297" t="s">
        <v>51</v>
      </c>
      <c r="F6297" t="s">
        <v>52</v>
      </c>
      <c r="G6297" t="s">
        <v>91</v>
      </c>
      <c r="H6297">
        <v>9</v>
      </c>
      <c r="I6297">
        <v>4494</v>
      </c>
      <c r="J6297">
        <v>4</v>
      </c>
      <c r="K6297">
        <v>38828.160000000003</v>
      </c>
      <c r="L6297">
        <v>2678.93</v>
      </c>
      <c r="M6297" t="s">
        <v>65</v>
      </c>
      <c r="N6297" t="s">
        <v>44</v>
      </c>
      <c r="O6297">
        <v>2</v>
      </c>
      <c r="P6297">
        <v>2023</v>
      </c>
      <c r="Q6297">
        <v>4</v>
      </c>
      <c r="R6297" t="s">
        <v>100</v>
      </c>
      <c r="S6297">
        <v>2</v>
      </c>
      <c r="T6297">
        <v>17</v>
      </c>
      <c r="U6297">
        <v>5</v>
      </c>
      <c r="V6297">
        <v>4</v>
      </c>
      <c r="W6297" t="s">
        <v>73</v>
      </c>
      <c r="X6297" t="s">
        <v>47</v>
      </c>
      <c r="Y6297">
        <v>161784</v>
      </c>
      <c r="Z6297">
        <v>7.0000000000000007E-2</v>
      </c>
    </row>
    <row r="6298" spans="1:26" x14ac:dyDescent="0.25">
      <c r="A6298" t="s">
        <v>8278</v>
      </c>
      <c r="B6298" s="1">
        <v>45215</v>
      </c>
      <c r="C6298" t="s">
        <v>6160</v>
      </c>
      <c r="D6298" t="s">
        <v>28</v>
      </c>
      <c r="E6298" t="s">
        <v>40</v>
      </c>
      <c r="F6298" t="s">
        <v>30</v>
      </c>
      <c r="G6298" t="s">
        <v>31</v>
      </c>
      <c r="H6298">
        <v>7</v>
      </c>
      <c r="I6298">
        <v>2241</v>
      </c>
      <c r="J6298">
        <v>11</v>
      </c>
      <c r="K6298">
        <v>13961.43</v>
      </c>
      <c r="L6298">
        <v>2307.4</v>
      </c>
      <c r="M6298" t="s">
        <v>43</v>
      </c>
      <c r="N6298" t="s">
        <v>66</v>
      </c>
      <c r="O6298">
        <v>7</v>
      </c>
      <c r="P6298">
        <v>2023</v>
      </c>
      <c r="Q6298">
        <v>10</v>
      </c>
      <c r="R6298" t="s">
        <v>45</v>
      </c>
      <c r="S6298">
        <v>4</v>
      </c>
      <c r="T6298">
        <v>42</v>
      </c>
      <c r="U6298">
        <v>3</v>
      </c>
      <c r="V6298">
        <v>1</v>
      </c>
      <c r="W6298" t="s">
        <v>60</v>
      </c>
      <c r="X6298" t="s">
        <v>47</v>
      </c>
      <c r="Y6298">
        <v>172557</v>
      </c>
      <c r="Z6298">
        <v>0.17</v>
      </c>
    </row>
    <row r="6299" spans="1:26" x14ac:dyDescent="0.25">
      <c r="A6299" t="s">
        <v>8279</v>
      </c>
      <c r="B6299" s="1">
        <v>45012</v>
      </c>
      <c r="C6299" t="s">
        <v>2126</v>
      </c>
      <c r="D6299" t="s">
        <v>50</v>
      </c>
      <c r="E6299" t="s">
        <v>29</v>
      </c>
      <c r="F6299" t="s">
        <v>30</v>
      </c>
      <c r="G6299" t="s">
        <v>64</v>
      </c>
      <c r="H6299">
        <v>9</v>
      </c>
      <c r="I6299">
        <v>367</v>
      </c>
      <c r="J6299">
        <v>15</v>
      </c>
      <c r="K6299">
        <v>2807.55</v>
      </c>
      <c r="L6299">
        <v>515.05999999999995</v>
      </c>
      <c r="M6299" t="s">
        <v>65</v>
      </c>
      <c r="N6299" t="s">
        <v>44</v>
      </c>
      <c r="O6299">
        <v>7</v>
      </c>
      <c r="P6299">
        <v>2023</v>
      </c>
      <c r="Q6299">
        <v>3</v>
      </c>
      <c r="R6299" t="s">
        <v>105</v>
      </c>
      <c r="S6299">
        <v>1</v>
      </c>
      <c r="T6299">
        <v>13</v>
      </c>
      <c r="U6299">
        <v>5</v>
      </c>
      <c r="V6299">
        <v>1</v>
      </c>
      <c r="W6299" t="s">
        <v>60</v>
      </c>
      <c r="X6299" t="s">
        <v>47</v>
      </c>
      <c r="Y6299">
        <v>49545</v>
      </c>
      <c r="Z6299">
        <v>0.18</v>
      </c>
    </row>
    <row r="6300" spans="1:26" x14ac:dyDescent="0.25">
      <c r="A6300" t="s">
        <v>8280</v>
      </c>
      <c r="B6300" s="1">
        <v>45121</v>
      </c>
      <c r="C6300" t="s">
        <v>5237</v>
      </c>
      <c r="D6300" t="s">
        <v>50</v>
      </c>
      <c r="E6300" t="s">
        <v>40</v>
      </c>
      <c r="F6300" t="s">
        <v>52</v>
      </c>
      <c r="G6300" t="s">
        <v>91</v>
      </c>
      <c r="H6300">
        <v>5</v>
      </c>
      <c r="I6300">
        <v>3812</v>
      </c>
      <c r="J6300">
        <v>8</v>
      </c>
      <c r="K6300">
        <v>17535.2</v>
      </c>
      <c r="L6300">
        <v>2804.14</v>
      </c>
      <c r="M6300" t="s">
        <v>32</v>
      </c>
      <c r="N6300" t="s">
        <v>66</v>
      </c>
      <c r="O6300">
        <v>1</v>
      </c>
      <c r="P6300">
        <v>2023</v>
      </c>
      <c r="Q6300">
        <v>7</v>
      </c>
      <c r="R6300" t="s">
        <v>125</v>
      </c>
      <c r="S6300">
        <v>3</v>
      </c>
      <c r="T6300">
        <v>28</v>
      </c>
      <c r="U6300">
        <v>3</v>
      </c>
      <c r="V6300">
        <v>5</v>
      </c>
      <c r="W6300" t="s">
        <v>46</v>
      </c>
      <c r="X6300" t="s">
        <v>47</v>
      </c>
      <c r="Y6300">
        <v>152480</v>
      </c>
      <c r="Z6300">
        <v>0.16</v>
      </c>
    </row>
    <row r="6301" spans="1:26" x14ac:dyDescent="0.25">
      <c r="A6301" t="s">
        <v>8281</v>
      </c>
      <c r="B6301" s="1">
        <v>44944</v>
      </c>
      <c r="C6301" t="s">
        <v>1934</v>
      </c>
      <c r="D6301" t="s">
        <v>39</v>
      </c>
      <c r="E6301" t="s">
        <v>40</v>
      </c>
      <c r="F6301" t="s">
        <v>30</v>
      </c>
      <c r="G6301" t="s">
        <v>31</v>
      </c>
      <c r="H6301">
        <v>3</v>
      </c>
      <c r="I6301">
        <v>2836</v>
      </c>
      <c r="J6301">
        <v>9</v>
      </c>
      <c r="K6301">
        <v>7742.28</v>
      </c>
      <c r="L6301">
        <v>476.81</v>
      </c>
      <c r="M6301" t="s">
        <v>32</v>
      </c>
      <c r="N6301" t="s">
        <v>66</v>
      </c>
      <c r="O6301">
        <v>3</v>
      </c>
      <c r="P6301">
        <v>2023</v>
      </c>
      <c r="Q6301">
        <v>1</v>
      </c>
      <c r="R6301" t="s">
        <v>34</v>
      </c>
      <c r="S6301">
        <v>1</v>
      </c>
      <c r="T6301">
        <v>3</v>
      </c>
      <c r="U6301">
        <v>3</v>
      </c>
      <c r="V6301">
        <v>3</v>
      </c>
      <c r="W6301" t="s">
        <v>83</v>
      </c>
      <c r="X6301" t="s">
        <v>47</v>
      </c>
      <c r="Y6301">
        <v>76572</v>
      </c>
      <c r="Z6301">
        <v>0.06</v>
      </c>
    </row>
    <row r="6302" spans="1:26" x14ac:dyDescent="0.25">
      <c r="A6302" t="s">
        <v>8282</v>
      </c>
      <c r="B6302" s="1">
        <v>44981</v>
      </c>
      <c r="C6302" t="s">
        <v>882</v>
      </c>
      <c r="D6302" t="s">
        <v>63</v>
      </c>
      <c r="E6302" t="s">
        <v>51</v>
      </c>
      <c r="F6302" t="s">
        <v>52</v>
      </c>
      <c r="G6302" t="s">
        <v>79</v>
      </c>
      <c r="H6302">
        <v>2</v>
      </c>
      <c r="I6302">
        <v>2842</v>
      </c>
      <c r="J6302">
        <v>25</v>
      </c>
      <c r="K6302">
        <v>4263</v>
      </c>
      <c r="L6302">
        <v>260.8</v>
      </c>
      <c r="M6302" t="s">
        <v>65</v>
      </c>
      <c r="N6302" t="s">
        <v>66</v>
      </c>
      <c r="O6302">
        <v>3</v>
      </c>
      <c r="P6302">
        <v>2023</v>
      </c>
      <c r="Q6302">
        <v>2</v>
      </c>
      <c r="R6302" t="s">
        <v>67</v>
      </c>
      <c r="S6302">
        <v>1</v>
      </c>
      <c r="T6302">
        <v>8</v>
      </c>
      <c r="U6302">
        <v>4</v>
      </c>
      <c r="V6302">
        <v>5</v>
      </c>
      <c r="W6302" t="s">
        <v>46</v>
      </c>
      <c r="X6302" t="s">
        <v>47</v>
      </c>
      <c r="Y6302">
        <v>142100</v>
      </c>
      <c r="Z6302">
        <v>0.06</v>
      </c>
    </row>
    <row r="6303" spans="1:26" x14ac:dyDescent="0.25">
      <c r="A6303" t="s">
        <v>8283</v>
      </c>
      <c r="B6303" s="1">
        <v>44963</v>
      </c>
      <c r="C6303" t="s">
        <v>4207</v>
      </c>
      <c r="D6303" t="s">
        <v>39</v>
      </c>
      <c r="E6303" t="s">
        <v>58</v>
      </c>
      <c r="F6303" t="s">
        <v>41</v>
      </c>
      <c r="G6303" t="s">
        <v>42</v>
      </c>
      <c r="H6303">
        <v>5</v>
      </c>
      <c r="I6303">
        <v>1908</v>
      </c>
      <c r="J6303">
        <v>4</v>
      </c>
      <c r="K6303">
        <v>9158.4</v>
      </c>
      <c r="L6303">
        <v>1293.1300000000001</v>
      </c>
      <c r="M6303" t="s">
        <v>43</v>
      </c>
      <c r="N6303" t="s">
        <v>44</v>
      </c>
      <c r="O6303">
        <v>6</v>
      </c>
      <c r="P6303">
        <v>2023</v>
      </c>
      <c r="Q6303">
        <v>2</v>
      </c>
      <c r="R6303" t="s">
        <v>67</v>
      </c>
      <c r="S6303">
        <v>1</v>
      </c>
      <c r="T6303">
        <v>6</v>
      </c>
      <c r="U6303">
        <v>2</v>
      </c>
      <c r="V6303">
        <v>1</v>
      </c>
      <c r="W6303" t="s">
        <v>60</v>
      </c>
      <c r="X6303" t="s">
        <v>47</v>
      </c>
      <c r="Y6303">
        <v>38160</v>
      </c>
      <c r="Z6303">
        <v>0.14000000000000001</v>
      </c>
    </row>
    <row r="6304" spans="1:26" x14ac:dyDescent="0.25">
      <c r="A6304" t="s">
        <v>8284</v>
      </c>
      <c r="B6304" s="1">
        <v>45094</v>
      </c>
      <c r="C6304" t="s">
        <v>804</v>
      </c>
      <c r="D6304" t="s">
        <v>28</v>
      </c>
      <c r="E6304" t="s">
        <v>40</v>
      </c>
      <c r="F6304" t="s">
        <v>30</v>
      </c>
      <c r="G6304" t="s">
        <v>64</v>
      </c>
      <c r="H6304">
        <v>10</v>
      </c>
      <c r="I6304">
        <v>2930</v>
      </c>
      <c r="J6304">
        <v>5</v>
      </c>
      <c r="K6304">
        <v>27835</v>
      </c>
      <c r="L6304">
        <v>1809.6</v>
      </c>
      <c r="M6304" t="s">
        <v>43</v>
      </c>
      <c r="N6304" t="s">
        <v>66</v>
      </c>
      <c r="O6304">
        <v>3</v>
      </c>
      <c r="P6304">
        <v>2023</v>
      </c>
      <c r="Q6304">
        <v>6</v>
      </c>
      <c r="R6304" t="s">
        <v>95</v>
      </c>
      <c r="S6304">
        <v>2</v>
      </c>
      <c r="T6304">
        <v>24</v>
      </c>
      <c r="U6304">
        <v>3</v>
      </c>
      <c r="V6304">
        <v>6</v>
      </c>
      <c r="W6304" t="s">
        <v>35</v>
      </c>
      <c r="X6304" t="s">
        <v>36</v>
      </c>
      <c r="Y6304">
        <v>146500</v>
      </c>
      <c r="Z6304">
        <v>7.0000000000000007E-2</v>
      </c>
    </row>
    <row r="6305" spans="1:26" x14ac:dyDescent="0.25">
      <c r="A6305" t="s">
        <v>8285</v>
      </c>
      <c r="B6305" s="1">
        <v>44945</v>
      </c>
      <c r="C6305" t="s">
        <v>139</v>
      </c>
      <c r="D6305" t="s">
        <v>63</v>
      </c>
      <c r="E6305" t="s">
        <v>58</v>
      </c>
      <c r="F6305" t="s">
        <v>30</v>
      </c>
      <c r="G6305" t="s">
        <v>86</v>
      </c>
      <c r="H6305">
        <v>8</v>
      </c>
      <c r="I6305">
        <v>2132</v>
      </c>
      <c r="J6305">
        <v>4</v>
      </c>
      <c r="K6305">
        <v>16373.76</v>
      </c>
      <c r="L6305">
        <v>2218.9499999999998</v>
      </c>
      <c r="M6305" t="s">
        <v>43</v>
      </c>
      <c r="N6305" t="s">
        <v>44</v>
      </c>
      <c r="O6305">
        <v>6</v>
      </c>
      <c r="P6305">
        <v>2023</v>
      </c>
      <c r="Q6305">
        <v>1</v>
      </c>
      <c r="R6305" t="s">
        <v>34</v>
      </c>
      <c r="S6305">
        <v>1</v>
      </c>
      <c r="T6305">
        <v>3</v>
      </c>
      <c r="U6305">
        <v>3</v>
      </c>
      <c r="V6305">
        <v>4</v>
      </c>
      <c r="W6305" t="s">
        <v>73</v>
      </c>
      <c r="X6305" t="s">
        <v>47</v>
      </c>
      <c r="Y6305">
        <v>68224</v>
      </c>
      <c r="Z6305">
        <v>0.14000000000000001</v>
      </c>
    </row>
    <row r="6306" spans="1:26" x14ac:dyDescent="0.25">
      <c r="A6306" t="s">
        <v>8286</v>
      </c>
      <c r="B6306" s="1">
        <v>44994</v>
      </c>
      <c r="C6306" t="s">
        <v>4056</v>
      </c>
      <c r="D6306" t="s">
        <v>39</v>
      </c>
      <c r="E6306" t="s">
        <v>40</v>
      </c>
      <c r="F6306" t="s">
        <v>52</v>
      </c>
      <c r="G6306" t="s">
        <v>91</v>
      </c>
      <c r="H6306">
        <v>3</v>
      </c>
      <c r="I6306">
        <v>985</v>
      </c>
      <c r="J6306">
        <v>21</v>
      </c>
      <c r="K6306">
        <v>2334.4499999999998</v>
      </c>
      <c r="L6306">
        <v>282.07</v>
      </c>
      <c r="M6306" t="s">
        <v>43</v>
      </c>
      <c r="N6306" t="s">
        <v>33</v>
      </c>
      <c r="O6306">
        <v>1</v>
      </c>
      <c r="P6306">
        <v>2023</v>
      </c>
      <c r="Q6306">
        <v>3</v>
      </c>
      <c r="R6306" t="s">
        <v>105</v>
      </c>
      <c r="S6306">
        <v>1</v>
      </c>
      <c r="T6306">
        <v>10</v>
      </c>
      <c r="U6306">
        <v>2</v>
      </c>
      <c r="V6306">
        <v>4</v>
      </c>
      <c r="W6306" t="s">
        <v>73</v>
      </c>
      <c r="X6306" t="s">
        <v>47</v>
      </c>
      <c r="Y6306">
        <v>62055</v>
      </c>
      <c r="Z6306">
        <v>0.12</v>
      </c>
    </row>
    <row r="6307" spans="1:26" x14ac:dyDescent="0.25">
      <c r="A6307" t="s">
        <v>8287</v>
      </c>
      <c r="B6307" s="1">
        <v>45244</v>
      </c>
      <c r="C6307" t="s">
        <v>189</v>
      </c>
      <c r="D6307" t="s">
        <v>39</v>
      </c>
      <c r="E6307" t="s">
        <v>51</v>
      </c>
      <c r="F6307" t="s">
        <v>41</v>
      </c>
      <c r="G6307" t="s">
        <v>116</v>
      </c>
      <c r="H6307">
        <v>10</v>
      </c>
      <c r="I6307">
        <v>2389</v>
      </c>
      <c r="J6307">
        <v>29</v>
      </c>
      <c r="K6307">
        <v>16961.900000000001</v>
      </c>
      <c r="L6307">
        <v>1525.36</v>
      </c>
      <c r="M6307" t="s">
        <v>32</v>
      </c>
      <c r="N6307" t="s">
        <v>44</v>
      </c>
      <c r="O6307">
        <v>7</v>
      </c>
      <c r="P6307">
        <v>2023</v>
      </c>
      <c r="Q6307">
        <v>11</v>
      </c>
      <c r="R6307" t="s">
        <v>92</v>
      </c>
      <c r="S6307">
        <v>4</v>
      </c>
      <c r="T6307">
        <v>46</v>
      </c>
      <c r="U6307">
        <v>3</v>
      </c>
      <c r="V6307">
        <v>2</v>
      </c>
      <c r="W6307" t="s">
        <v>76</v>
      </c>
      <c r="X6307" t="s">
        <v>47</v>
      </c>
      <c r="Y6307">
        <v>692810</v>
      </c>
      <c r="Z6307">
        <v>0.09</v>
      </c>
    </row>
    <row r="6308" spans="1:26" x14ac:dyDescent="0.25">
      <c r="A6308" t="s">
        <v>8288</v>
      </c>
      <c r="B6308" s="1">
        <v>45039</v>
      </c>
      <c r="C6308" t="s">
        <v>276</v>
      </c>
      <c r="D6308" t="s">
        <v>39</v>
      </c>
      <c r="E6308" t="s">
        <v>58</v>
      </c>
      <c r="F6308" t="s">
        <v>41</v>
      </c>
      <c r="G6308" t="s">
        <v>59</v>
      </c>
      <c r="H6308">
        <v>10</v>
      </c>
      <c r="I6308">
        <v>1836</v>
      </c>
      <c r="J6308">
        <v>4</v>
      </c>
      <c r="K6308">
        <v>17625.599999999999</v>
      </c>
      <c r="L6308">
        <v>1309.92</v>
      </c>
      <c r="M6308" t="s">
        <v>65</v>
      </c>
      <c r="N6308" t="s">
        <v>66</v>
      </c>
      <c r="O6308">
        <v>5</v>
      </c>
      <c r="P6308">
        <v>2023</v>
      </c>
      <c r="Q6308">
        <v>4</v>
      </c>
      <c r="R6308" t="s">
        <v>100</v>
      </c>
      <c r="S6308">
        <v>2</v>
      </c>
      <c r="T6308">
        <v>17</v>
      </c>
      <c r="U6308">
        <v>5</v>
      </c>
      <c r="V6308">
        <v>0</v>
      </c>
      <c r="W6308" t="s">
        <v>55</v>
      </c>
      <c r="X6308" t="s">
        <v>36</v>
      </c>
      <c r="Y6308">
        <v>73440</v>
      </c>
      <c r="Z6308">
        <v>7.0000000000000007E-2</v>
      </c>
    </row>
    <row r="6309" spans="1:26" x14ac:dyDescent="0.25">
      <c r="A6309" t="s">
        <v>8289</v>
      </c>
      <c r="B6309" s="1">
        <v>44965</v>
      </c>
      <c r="C6309" t="s">
        <v>1146</v>
      </c>
      <c r="D6309" t="s">
        <v>28</v>
      </c>
      <c r="E6309" t="s">
        <v>51</v>
      </c>
      <c r="F6309" t="s">
        <v>41</v>
      </c>
      <c r="G6309" t="s">
        <v>42</v>
      </c>
      <c r="H6309">
        <v>6</v>
      </c>
      <c r="I6309">
        <v>3501</v>
      </c>
      <c r="J6309">
        <v>1</v>
      </c>
      <c r="K6309">
        <v>20795.939999999999</v>
      </c>
      <c r="L6309">
        <v>3635.13</v>
      </c>
      <c r="M6309" t="s">
        <v>65</v>
      </c>
      <c r="N6309" t="s">
        <v>66</v>
      </c>
      <c r="O6309">
        <v>1</v>
      </c>
      <c r="P6309">
        <v>2023</v>
      </c>
      <c r="Q6309">
        <v>2</v>
      </c>
      <c r="R6309" t="s">
        <v>67</v>
      </c>
      <c r="S6309">
        <v>1</v>
      </c>
      <c r="T6309">
        <v>6</v>
      </c>
      <c r="U6309">
        <v>2</v>
      </c>
      <c r="V6309">
        <v>3</v>
      </c>
      <c r="W6309" t="s">
        <v>83</v>
      </c>
      <c r="X6309" t="s">
        <v>47</v>
      </c>
      <c r="Y6309">
        <v>21006</v>
      </c>
      <c r="Z6309">
        <v>0.17</v>
      </c>
    </row>
    <row r="6310" spans="1:26" x14ac:dyDescent="0.25">
      <c r="A6310" t="s">
        <v>8290</v>
      </c>
      <c r="B6310" s="1">
        <v>44948</v>
      </c>
      <c r="C6310" t="s">
        <v>2613</v>
      </c>
      <c r="D6310" t="s">
        <v>63</v>
      </c>
      <c r="E6310" t="s">
        <v>29</v>
      </c>
      <c r="F6310" t="s">
        <v>52</v>
      </c>
      <c r="G6310" t="s">
        <v>79</v>
      </c>
      <c r="H6310">
        <v>5</v>
      </c>
      <c r="I6310">
        <v>4720</v>
      </c>
      <c r="J6310">
        <v>2</v>
      </c>
      <c r="K6310">
        <v>23128</v>
      </c>
      <c r="L6310">
        <v>2701.5</v>
      </c>
      <c r="M6310" t="s">
        <v>32</v>
      </c>
      <c r="N6310" t="s">
        <v>44</v>
      </c>
      <c r="O6310">
        <v>5</v>
      </c>
      <c r="P6310">
        <v>2023</v>
      </c>
      <c r="Q6310">
        <v>1</v>
      </c>
      <c r="R6310" t="s">
        <v>34</v>
      </c>
      <c r="S6310">
        <v>1</v>
      </c>
      <c r="T6310">
        <v>4</v>
      </c>
      <c r="U6310">
        <v>4</v>
      </c>
      <c r="V6310">
        <v>0</v>
      </c>
      <c r="W6310" t="s">
        <v>55</v>
      </c>
      <c r="X6310" t="s">
        <v>36</v>
      </c>
      <c r="Y6310">
        <v>47200</v>
      </c>
      <c r="Z6310">
        <v>0.12</v>
      </c>
    </row>
    <row r="6311" spans="1:26" x14ac:dyDescent="0.25">
      <c r="A6311" t="s">
        <v>8291</v>
      </c>
      <c r="B6311" s="1">
        <v>45003</v>
      </c>
      <c r="C6311" t="s">
        <v>5129</v>
      </c>
      <c r="D6311" t="s">
        <v>39</v>
      </c>
      <c r="E6311" t="s">
        <v>51</v>
      </c>
      <c r="F6311" t="s">
        <v>52</v>
      </c>
      <c r="G6311" t="s">
        <v>79</v>
      </c>
      <c r="H6311">
        <v>1</v>
      </c>
      <c r="I6311">
        <v>928</v>
      </c>
      <c r="J6311">
        <v>24</v>
      </c>
      <c r="K6311">
        <v>705.28</v>
      </c>
      <c r="L6311">
        <v>136.93</v>
      </c>
      <c r="M6311" t="s">
        <v>43</v>
      </c>
      <c r="N6311" t="s">
        <v>33</v>
      </c>
      <c r="O6311">
        <v>4</v>
      </c>
      <c r="P6311">
        <v>2023</v>
      </c>
      <c r="Q6311">
        <v>3</v>
      </c>
      <c r="R6311" t="s">
        <v>105</v>
      </c>
      <c r="S6311">
        <v>1</v>
      </c>
      <c r="T6311">
        <v>11</v>
      </c>
      <c r="U6311">
        <v>3</v>
      </c>
      <c r="V6311">
        <v>6</v>
      </c>
      <c r="W6311" t="s">
        <v>35</v>
      </c>
      <c r="X6311" t="s">
        <v>36</v>
      </c>
      <c r="Y6311">
        <v>22272</v>
      </c>
      <c r="Z6311">
        <v>0.19</v>
      </c>
    </row>
    <row r="6312" spans="1:26" x14ac:dyDescent="0.25">
      <c r="A6312" t="s">
        <v>8292</v>
      </c>
      <c r="B6312" s="1">
        <v>45256</v>
      </c>
      <c r="C6312" t="s">
        <v>2996</v>
      </c>
      <c r="D6312" t="s">
        <v>50</v>
      </c>
      <c r="E6312" t="s">
        <v>51</v>
      </c>
      <c r="F6312" t="s">
        <v>30</v>
      </c>
      <c r="G6312" t="s">
        <v>64</v>
      </c>
      <c r="H6312">
        <v>7</v>
      </c>
      <c r="I6312">
        <v>2658</v>
      </c>
      <c r="J6312">
        <v>26</v>
      </c>
      <c r="K6312">
        <v>13768.44</v>
      </c>
      <c r="L6312">
        <v>2505.46</v>
      </c>
      <c r="M6312" t="s">
        <v>65</v>
      </c>
      <c r="N6312" t="s">
        <v>44</v>
      </c>
      <c r="O6312">
        <v>4</v>
      </c>
      <c r="P6312">
        <v>2023</v>
      </c>
      <c r="Q6312">
        <v>11</v>
      </c>
      <c r="R6312" t="s">
        <v>92</v>
      </c>
      <c r="S6312">
        <v>4</v>
      </c>
      <c r="T6312">
        <v>48</v>
      </c>
      <c r="U6312">
        <v>5</v>
      </c>
      <c r="V6312">
        <v>0</v>
      </c>
      <c r="W6312" t="s">
        <v>55</v>
      </c>
      <c r="X6312" t="s">
        <v>36</v>
      </c>
      <c r="Y6312">
        <v>483756</v>
      </c>
      <c r="Z6312">
        <v>0.18</v>
      </c>
    </row>
    <row r="6313" spans="1:26" x14ac:dyDescent="0.25">
      <c r="A6313" t="s">
        <v>8293</v>
      </c>
      <c r="B6313" s="1">
        <v>44981</v>
      </c>
      <c r="C6313" t="s">
        <v>1981</v>
      </c>
      <c r="D6313" t="s">
        <v>28</v>
      </c>
      <c r="E6313" t="s">
        <v>51</v>
      </c>
      <c r="F6313" t="s">
        <v>30</v>
      </c>
      <c r="G6313" t="s">
        <v>31</v>
      </c>
      <c r="H6313">
        <v>3</v>
      </c>
      <c r="I6313">
        <v>237</v>
      </c>
      <c r="J6313">
        <v>23</v>
      </c>
      <c r="K6313">
        <v>547.47</v>
      </c>
      <c r="L6313">
        <v>55.42</v>
      </c>
      <c r="M6313" t="s">
        <v>32</v>
      </c>
      <c r="N6313" t="s">
        <v>33</v>
      </c>
      <c r="O6313">
        <v>3</v>
      </c>
      <c r="P6313">
        <v>2023</v>
      </c>
      <c r="Q6313">
        <v>2</v>
      </c>
      <c r="R6313" t="s">
        <v>67</v>
      </c>
      <c r="S6313">
        <v>1</v>
      </c>
      <c r="T6313">
        <v>8</v>
      </c>
      <c r="U6313">
        <v>4</v>
      </c>
      <c r="V6313">
        <v>5</v>
      </c>
      <c r="W6313" t="s">
        <v>46</v>
      </c>
      <c r="X6313" t="s">
        <v>47</v>
      </c>
      <c r="Y6313">
        <v>16353</v>
      </c>
      <c r="Z6313">
        <v>0.1</v>
      </c>
    </row>
    <row r="6314" spans="1:26" x14ac:dyDescent="0.25">
      <c r="A6314" t="s">
        <v>8294</v>
      </c>
      <c r="B6314" s="1">
        <v>45146</v>
      </c>
      <c r="C6314" t="s">
        <v>2760</v>
      </c>
      <c r="D6314" t="s">
        <v>39</v>
      </c>
      <c r="E6314" t="s">
        <v>40</v>
      </c>
      <c r="F6314" t="s">
        <v>41</v>
      </c>
      <c r="G6314" t="s">
        <v>42</v>
      </c>
      <c r="H6314">
        <v>4</v>
      </c>
      <c r="I6314">
        <v>804</v>
      </c>
      <c r="J6314">
        <v>3</v>
      </c>
      <c r="K6314">
        <v>3119.52</v>
      </c>
      <c r="L6314">
        <v>297.45</v>
      </c>
      <c r="M6314" t="s">
        <v>43</v>
      </c>
      <c r="N6314" t="s">
        <v>33</v>
      </c>
      <c r="O6314">
        <v>3</v>
      </c>
      <c r="P6314">
        <v>2023</v>
      </c>
      <c r="Q6314">
        <v>8</v>
      </c>
      <c r="R6314" t="s">
        <v>72</v>
      </c>
      <c r="S6314">
        <v>3</v>
      </c>
      <c r="T6314">
        <v>32</v>
      </c>
      <c r="U6314">
        <v>2</v>
      </c>
      <c r="V6314">
        <v>2</v>
      </c>
      <c r="W6314" t="s">
        <v>76</v>
      </c>
      <c r="X6314" t="s">
        <v>47</v>
      </c>
      <c r="Y6314">
        <v>9648</v>
      </c>
      <c r="Z6314">
        <v>0.1</v>
      </c>
    </row>
    <row r="6315" spans="1:26" x14ac:dyDescent="0.25">
      <c r="A6315" t="s">
        <v>8295</v>
      </c>
      <c r="B6315" s="1">
        <v>45032</v>
      </c>
      <c r="C6315" t="s">
        <v>6926</v>
      </c>
      <c r="D6315" t="s">
        <v>50</v>
      </c>
      <c r="E6315" t="s">
        <v>58</v>
      </c>
      <c r="F6315" t="s">
        <v>52</v>
      </c>
      <c r="G6315" t="s">
        <v>79</v>
      </c>
      <c r="H6315">
        <v>10</v>
      </c>
      <c r="I6315">
        <v>4913</v>
      </c>
      <c r="J6315">
        <v>21</v>
      </c>
      <c r="K6315">
        <v>38812.699999999997</v>
      </c>
      <c r="L6315">
        <v>5958.79</v>
      </c>
      <c r="M6315" t="s">
        <v>32</v>
      </c>
      <c r="N6315" t="s">
        <v>66</v>
      </c>
      <c r="O6315">
        <v>1</v>
      </c>
      <c r="P6315">
        <v>2023</v>
      </c>
      <c r="Q6315">
        <v>4</v>
      </c>
      <c r="R6315" t="s">
        <v>100</v>
      </c>
      <c r="S6315">
        <v>2</v>
      </c>
      <c r="T6315">
        <v>16</v>
      </c>
      <c r="U6315">
        <v>4</v>
      </c>
      <c r="V6315">
        <v>0</v>
      </c>
      <c r="W6315" t="s">
        <v>55</v>
      </c>
      <c r="X6315" t="s">
        <v>36</v>
      </c>
      <c r="Y6315">
        <v>1031730</v>
      </c>
      <c r="Z6315">
        <v>0.15</v>
      </c>
    </row>
    <row r="6316" spans="1:26" x14ac:dyDescent="0.25">
      <c r="A6316" t="s">
        <v>8296</v>
      </c>
      <c r="B6316" s="1">
        <v>45207</v>
      </c>
      <c r="C6316" t="s">
        <v>792</v>
      </c>
      <c r="D6316" t="s">
        <v>63</v>
      </c>
      <c r="E6316" t="s">
        <v>58</v>
      </c>
      <c r="F6316" t="s">
        <v>52</v>
      </c>
      <c r="G6316" t="s">
        <v>91</v>
      </c>
      <c r="H6316">
        <v>1</v>
      </c>
      <c r="I6316">
        <v>3502</v>
      </c>
      <c r="J6316">
        <v>7</v>
      </c>
      <c r="K6316">
        <v>3256.86</v>
      </c>
      <c r="L6316">
        <v>386.67</v>
      </c>
      <c r="M6316" t="s">
        <v>32</v>
      </c>
      <c r="N6316" t="s">
        <v>66</v>
      </c>
      <c r="O6316">
        <v>7</v>
      </c>
      <c r="P6316">
        <v>2023</v>
      </c>
      <c r="Q6316">
        <v>10</v>
      </c>
      <c r="R6316" t="s">
        <v>45</v>
      </c>
      <c r="S6316">
        <v>4</v>
      </c>
      <c r="T6316">
        <v>41</v>
      </c>
      <c r="U6316">
        <v>2</v>
      </c>
      <c r="V6316">
        <v>0</v>
      </c>
      <c r="W6316" t="s">
        <v>55</v>
      </c>
      <c r="X6316" t="s">
        <v>36</v>
      </c>
      <c r="Y6316">
        <v>24514</v>
      </c>
      <c r="Z6316">
        <v>0.12</v>
      </c>
    </row>
    <row r="6317" spans="1:26" x14ac:dyDescent="0.25">
      <c r="A6317" t="s">
        <v>8297</v>
      </c>
      <c r="B6317" s="1">
        <v>44987</v>
      </c>
      <c r="C6317" t="s">
        <v>4818</v>
      </c>
      <c r="D6317" t="s">
        <v>63</v>
      </c>
      <c r="E6317" t="s">
        <v>51</v>
      </c>
      <c r="F6317" t="s">
        <v>41</v>
      </c>
      <c r="G6317" t="s">
        <v>42</v>
      </c>
      <c r="H6317">
        <v>4</v>
      </c>
      <c r="I6317">
        <v>4120</v>
      </c>
      <c r="J6317">
        <v>18</v>
      </c>
      <c r="K6317">
        <v>13513.6</v>
      </c>
      <c r="L6317">
        <v>951.41</v>
      </c>
      <c r="M6317" t="s">
        <v>43</v>
      </c>
      <c r="N6317" t="s">
        <v>44</v>
      </c>
      <c r="O6317">
        <v>3</v>
      </c>
      <c r="P6317">
        <v>2023</v>
      </c>
      <c r="Q6317">
        <v>3</v>
      </c>
      <c r="R6317" t="s">
        <v>105</v>
      </c>
      <c r="S6317">
        <v>1</v>
      </c>
      <c r="T6317">
        <v>9</v>
      </c>
      <c r="U6317">
        <v>1</v>
      </c>
      <c r="V6317">
        <v>4</v>
      </c>
      <c r="W6317" t="s">
        <v>73</v>
      </c>
      <c r="X6317" t="s">
        <v>47</v>
      </c>
      <c r="Y6317">
        <v>296640</v>
      </c>
      <c r="Z6317">
        <v>7.0000000000000007E-2</v>
      </c>
    </row>
    <row r="6318" spans="1:26" x14ac:dyDescent="0.25">
      <c r="A6318" t="s">
        <v>8298</v>
      </c>
      <c r="B6318" s="1">
        <v>45075</v>
      </c>
      <c r="C6318" t="s">
        <v>3866</v>
      </c>
      <c r="D6318" t="s">
        <v>28</v>
      </c>
      <c r="E6318" t="s">
        <v>29</v>
      </c>
      <c r="F6318" t="s">
        <v>30</v>
      </c>
      <c r="G6318" t="s">
        <v>31</v>
      </c>
      <c r="H6318">
        <v>6</v>
      </c>
      <c r="I6318">
        <v>3521</v>
      </c>
      <c r="J6318">
        <v>7</v>
      </c>
      <c r="K6318">
        <v>19647.18</v>
      </c>
      <c r="L6318">
        <v>3627.49</v>
      </c>
      <c r="M6318" t="s">
        <v>65</v>
      </c>
      <c r="N6318" t="s">
        <v>33</v>
      </c>
      <c r="O6318">
        <v>3</v>
      </c>
      <c r="P6318">
        <v>2023</v>
      </c>
      <c r="Q6318">
        <v>5</v>
      </c>
      <c r="R6318" t="s">
        <v>238</v>
      </c>
      <c r="S6318">
        <v>2</v>
      </c>
      <c r="T6318">
        <v>22</v>
      </c>
      <c r="U6318">
        <v>5</v>
      </c>
      <c r="V6318">
        <v>1</v>
      </c>
      <c r="W6318" t="s">
        <v>60</v>
      </c>
      <c r="X6318" t="s">
        <v>47</v>
      </c>
      <c r="Y6318">
        <v>147882</v>
      </c>
      <c r="Z6318">
        <v>0.18</v>
      </c>
    </row>
    <row r="6319" spans="1:26" x14ac:dyDescent="0.25">
      <c r="A6319" t="s">
        <v>8299</v>
      </c>
      <c r="B6319" s="1">
        <v>45099</v>
      </c>
      <c r="C6319" t="s">
        <v>4375</v>
      </c>
      <c r="D6319" t="s">
        <v>39</v>
      </c>
      <c r="E6319" t="s">
        <v>51</v>
      </c>
      <c r="F6319" t="s">
        <v>52</v>
      </c>
      <c r="G6319" t="s">
        <v>91</v>
      </c>
      <c r="H6319">
        <v>4</v>
      </c>
      <c r="I6319">
        <v>3830</v>
      </c>
      <c r="J6319">
        <v>23</v>
      </c>
      <c r="K6319">
        <v>11796.4</v>
      </c>
      <c r="L6319">
        <v>1216.97</v>
      </c>
      <c r="M6319" t="s">
        <v>65</v>
      </c>
      <c r="N6319" t="s">
        <v>33</v>
      </c>
      <c r="O6319">
        <v>2</v>
      </c>
      <c r="P6319">
        <v>2023</v>
      </c>
      <c r="Q6319">
        <v>6</v>
      </c>
      <c r="R6319" t="s">
        <v>95</v>
      </c>
      <c r="S6319">
        <v>2</v>
      </c>
      <c r="T6319">
        <v>25</v>
      </c>
      <c r="U6319">
        <v>4</v>
      </c>
      <c r="V6319">
        <v>4</v>
      </c>
      <c r="W6319" t="s">
        <v>73</v>
      </c>
      <c r="X6319" t="s">
        <v>47</v>
      </c>
      <c r="Y6319">
        <v>352360</v>
      </c>
      <c r="Z6319">
        <v>0.1</v>
      </c>
    </row>
    <row r="6320" spans="1:26" x14ac:dyDescent="0.25">
      <c r="A6320" t="s">
        <v>8300</v>
      </c>
      <c r="B6320" s="1">
        <v>44954</v>
      </c>
      <c r="C6320" t="s">
        <v>5482</v>
      </c>
      <c r="D6320" t="s">
        <v>63</v>
      </c>
      <c r="E6320" t="s">
        <v>58</v>
      </c>
      <c r="F6320" t="s">
        <v>30</v>
      </c>
      <c r="G6320" t="s">
        <v>86</v>
      </c>
      <c r="H6320">
        <v>6</v>
      </c>
      <c r="I6320">
        <v>4189</v>
      </c>
      <c r="J6320">
        <v>30</v>
      </c>
      <c r="K6320">
        <v>17593.8</v>
      </c>
      <c r="L6320">
        <v>1873.21</v>
      </c>
      <c r="M6320" t="s">
        <v>32</v>
      </c>
      <c r="N6320" t="s">
        <v>44</v>
      </c>
      <c r="O6320">
        <v>2</v>
      </c>
      <c r="P6320">
        <v>2023</v>
      </c>
      <c r="Q6320">
        <v>1</v>
      </c>
      <c r="R6320" t="s">
        <v>34</v>
      </c>
      <c r="S6320">
        <v>1</v>
      </c>
      <c r="T6320">
        <v>4</v>
      </c>
      <c r="U6320">
        <v>4</v>
      </c>
      <c r="V6320">
        <v>6</v>
      </c>
      <c r="W6320" t="s">
        <v>35</v>
      </c>
      <c r="X6320" t="s">
        <v>36</v>
      </c>
      <c r="Y6320">
        <v>754020</v>
      </c>
      <c r="Z6320">
        <v>0.11</v>
      </c>
    </row>
    <row r="6321" spans="1:26" x14ac:dyDescent="0.25">
      <c r="A6321" t="s">
        <v>8301</v>
      </c>
      <c r="B6321" s="1">
        <v>45110</v>
      </c>
      <c r="C6321" t="s">
        <v>6070</v>
      </c>
      <c r="D6321" t="s">
        <v>39</v>
      </c>
      <c r="E6321" t="s">
        <v>29</v>
      </c>
      <c r="F6321" t="s">
        <v>52</v>
      </c>
      <c r="G6321" t="s">
        <v>53</v>
      </c>
      <c r="H6321">
        <v>2</v>
      </c>
      <c r="I6321">
        <v>1392</v>
      </c>
      <c r="J6321">
        <v>1</v>
      </c>
      <c r="K6321">
        <v>2756.16</v>
      </c>
      <c r="L6321">
        <v>449.34</v>
      </c>
      <c r="M6321" t="s">
        <v>43</v>
      </c>
      <c r="N6321" t="s">
        <v>66</v>
      </c>
      <c r="O6321">
        <v>4</v>
      </c>
      <c r="P6321">
        <v>2023</v>
      </c>
      <c r="Q6321">
        <v>7</v>
      </c>
      <c r="R6321" t="s">
        <v>125</v>
      </c>
      <c r="S6321">
        <v>3</v>
      </c>
      <c r="T6321">
        <v>27</v>
      </c>
      <c r="U6321">
        <v>2</v>
      </c>
      <c r="V6321">
        <v>1</v>
      </c>
      <c r="W6321" t="s">
        <v>60</v>
      </c>
      <c r="X6321" t="s">
        <v>47</v>
      </c>
      <c r="Y6321">
        <v>2784</v>
      </c>
      <c r="Z6321">
        <v>0.16</v>
      </c>
    </row>
    <row r="6322" spans="1:26" x14ac:dyDescent="0.25">
      <c r="A6322" t="s">
        <v>8302</v>
      </c>
      <c r="B6322" s="1">
        <v>45090</v>
      </c>
      <c r="C6322" t="s">
        <v>1513</v>
      </c>
      <c r="D6322" t="s">
        <v>39</v>
      </c>
      <c r="E6322" t="s">
        <v>29</v>
      </c>
      <c r="F6322" t="s">
        <v>41</v>
      </c>
      <c r="G6322" t="s">
        <v>116</v>
      </c>
      <c r="H6322">
        <v>4</v>
      </c>
      <c r="I6322">
        <v>1113</v>
      </c>
      <c r="J6322">
        <v>28</v>
      </c>
      <c r="K6322">
        <v>3205.44</v>
      </c>
      <c r="L6322">
        <v>225.21</v>
      </c>
      <c r="M6322" t="s">
        <v>65</v>
      </c>
      <c r="N6322" t="s">
        <v>33</v>
      </c>
      <c r="O6322">
        <v>6</v>
      </c>
      <c r="P6322">
        <v>2023</v>
      </c>
      <c r="Q6322">
        <v>6</v>
      </c>
      <c r="R6322" t="s">
        <v>95</v>
      </c>
      <c r="S6322">
        <v>2</v>
      </c>
      <c r="T6322">
        <v>24</v>
      </c>
      <c r="U6322">
        <v>3</v>
      </c>
      <c r="V6322">
        <v>2</v>
      </c>
      <c r="W6322" t="s">
        <v>76</v>
      </c>
      <c r="X6322" t="s">
        <v>47</v>
      </c>
      <c r="Y6322">
        <v>124656</v>
      </c>
      <c r="Z6322">
        <v>7.0000000000000007E-2</v>
      </c>
    </row>
    <row r="6323" spans="1:26" x14ac:dyDescent="0.25">
      <c r="A6323" t="s">
        <v>8303</v>
      </c>
      <c r="B6323" s="1">
        <v>45103</v>
      </c>
      <c r="C6323" t="s">
        <v>1868</v>
      </c>
      <c r="D6323" t="s">
        <v>28</v>
      </c>
      <c r="E6323" t="s">
        <v>29</v>
      </c>
      <c r="F6323" t="s">
        <v>52</v>
      </c>
      <c r="G6323" t="s">
        <v>53</v>
      </c>
      <c r="H6323">
        <v>4</v>
      </c>
      <c r="I6323">
        <v>4443</v>
      </c>
      <c r="J6323">
        <v>24</v>
      </c>
      <c r="K6323">
        <v>13506.72</v>
      </c>
      <c r="L6323">
        <v>1339.99</v>
      </c>
      <c r="M6323" t="s">
        <v>32</v>
      </c>
      <c r="N6323" t="s">
        <v>66</v>
      </c>
      <c r="O6323">
        <v>5</v>
      </c>
      <c r="P6323">
        <v>2023</v>
      </c>
      <c r="Q6323">
        <v>6</v>
      </c>
      <c r="R6323" t="s">
        <v>95</v>
      </c>
      <c r="S6323">
        <v>2</v>
      </c>
      <c r="T6323">
        <v>26</v>
      </c>
      <c r="U6323">
        <v>5</v>
      </c>
      <c r="V6323">
        <v>1</v>
      </c>
      <c r="W6323" t="s">
        <v>60</v>
      </c>
      <c r="X6323" t="s">
        <v>47</v>
      </c>
      <c r="Y6323">
        <v>426528</v>
      </c>
      <c r="Z6323">
        <v>0.1</v>
      </c>
    </row>
    <row r="6324" spans="1:26" x14ac:dyDescent="0.25">
      <c r="A6324" t="s">
        <v>8304</v>
      </c>
      <c r="B6324" s="1">
        <v>45266</v>
      </c>
      <c r="C6324" t="s">
        <v>2413</v>
      </c>
      <c r="D6324" t="s">
        <v>63</v>
      </c>
      <c r="E6324" t="s">
        <v>40</v>
      </c>
      <c r="F6324" t="s">
        <v>52</v>
      </c>
      <c r="G6324" t="s">
        <v>91</v>
      </c>
      <c r="H6324">
        <v>7</v>
      </c>
      <c r="I6324">
        <v>2479</v>
      </c>
      <c r="J6324">
        <v>22</v>
      </c>
      <c r="K6324">
        <v>13535.34</v>
      </c>
      <c r="L6324">
        <v>916.07</v>
      </c>
      <c r="M6324" t="s">
        <v>43</v>
      </c>
      <c r="N6324" t="s">
        <v>33</v>
      </c>
      <c r="O6324">
        <v>1</v>
      </c>
      <c r="P6324">
        <v>2023</v>
      </c>
      <c r="Q6324">
        <v>12</v>
      </c>
      <c r="R6324" t="s">
        <v>54</v>
      </c>
      <c r="S6324">
        <v>4</v>
      </c>
      <c r="T6324">
        <v>49</v>
      </c>
      <c r="U6324">
        <v>2</v>
      </c>
      <c r="V6324">
        <v>3</v>
      </c>
      <c r="W6324" t="s">
        <v>83</v>
      </c>
      <c r="X6324" t="s">
        <v>47</v>
      </c>
      <c r="Y6324">
        <v>381766</v>
      </c>
      <c r="Z6324">
        <v>7.0000000000000007E-2</v>
      </c>
    </row>
    <row r="6325" spans="1:26" x14ac:dyDescent="0.25">
      <c r="A6325" t="s">
        <v>8305</v>
      </c>
      <c r="B6325" s="1">
        <v>45181</v>
      </c>
      <c r="C6325" t="s">
        <v>865</v>
      </c>
      <c r="D6325" t="s">
        <v>50</v>
      </c>
      <c r="E6325" t="s">
        <v>29</v>
      </c>
      <c r="F6325" t="s">
        <v>52</v>
      </c>
      <c r="G6325" t="s">
        <v>53</v>
      </c>
      <c r="H6325">
        <v>6</v>
      </c>
      <c r="I6325">
        <v>2607</v>
      </c>
      <c r="J6325">
        <v>2</v>
      </c>
      <c r="K6325">
        <v>15329.16</v>
      </c>
      <c r="L6325">
        <v>919.14</v>
      </c>
      <c r="M6325" t="s">
        <v>43</v>
      </c>
      <c r="N6325" t="s">
        <v>66</v>
      </c>
      <c r="O6325">
        <v>6</v>
      </c>
      <c r="P6325">
        <v>2023</v>
      </c>
      <c r="Q6325">
        <v>9</v>
      </c>
      <c r="R6325" t="s">
        <v>80</v>
      </c>
      <c r="S6325">
        <v>3</v>
      </c>
      <c r="T6325">
        <v>37</v>
      </c>
      <c r="U6325">
        <v>3</v>
      </c>
      <c r="V6325">
        <v>2</v>
      </c>
      <c r="W6325" t="s">
        <v>76</v>
      </c>
      <c r="X6325" t="s">
        <v>47</v>
      </c>
      <c r="Y6325">
        <v>31284</v>
      </c>
      <c r="Z6325">
        <v>0.06</v>
      </c>
    </row>
    <row r="6326" spans="1:26" x14ac:dyDescent="0.25">
      <c r="A6326" t="s">
        <v>8306</v>
      </c>
      <c r="B6326" s="1">
        <v>45228</v>
      </c>
      <c r="C6326" t="s">
        <v>242</v>
      </c>
      <c r="D6326" t="s">
        <v>50</v>
      </c>
      <c r="E6326" t="s">
        <v>58</v>
      </c>
      <c r="F6326" t="s">
        <v>30</v>
      </c>
      <c r="G6326" t="s">
        <v>86</v>
      </c>
      <c r="H6326">
        <v>9</v>
      </c>
      <c r="I6326">
        <v>3094</v>
      </c>
      <c r="J6326">
        <v>2</v>
      </c>
      <c r="K6326">
        <v>27289.08</v>
      </c>
      <c r="L6326">
        <v>3990.85</v>
      </c>
      <c r="M6326" t="s">
        <v>32</v>
      </c>
      <c r="N6326" t="s">
        <v>44</v>
      </c>
      <c r="O6326">
        <v>5</v>
      </c>
      <c r="P6326">
        <v>2023</v>
      </c>
      <c r="Q6326">
        <v>10</v>
      </c>
      <c r="R6326" t="s">
        <v>45</v>
      </c>
      <c r="S6326">
        <v>4</v>
      </c>
      <c r="T6326">
        <v>44</v>
      </c>
      <c r="U6326">
        <v>5</v>
      </c>
      <c r="V6326">
        <v>0</v>
      </c>
      <c r="W6326" t="s">
        <v>55</v>
      </c>
      <c r="X6326" t="s">
        <v>36</v>
      </c>
      <c r="Y6326">
        <v>55692</v>
      </c>
      <c r="Z6326">
        <v>0.15</v>
      </c>
    </row>
    <row r="6327" spans="1:26" x14ac:dyDescent="0.25">
      <c r="A6327" t="s">
        <v>8307</v>
      </c>
      <c r="B6327" s="1">
        <v>45059</v>
      </c>
      <c r="C6327" t="s">
        <v>3984</v>
      </c>
      <c r="D6327" t="s">
        <v>63</v>
      </c>
      <c r="E6327" t="s">
        <v>58</v>
      </c>
      <c r="F6327" t="s">
        <v>41</v>
      </c>
      <c r="G6327" t="s">
        <v>42</v>
      </c>
      <c r="H6327">
        <v>7</v>
      </c>
      <c r="I6327">
        <v>324</v>
      </c>
      <c r="J6327">
        <v>8</v>
      </c>
      <c r="K6327">
        <v>2086.56</v>
      </c>
      <c r="L6327">
        <v>389.61</v>
      </c>
      <c r="M6327" t="s">
        <v>43</v>
      </c>
      <c r="N6327" t="s">
        <v>33</v>
      </c>
      <c r="O6327">
        <v>1</v>
      </c>
      <c r="P6327">
        <v>2023</v>
      </c>
      <c r="Q6327">
        <v>5</v>
      </c>
      <c r="R6327" t="s">
        <v>238</v>
      </c>
      <c r="S6327">
        <v>2</v>
      </c>
      <c r="T6327">
        <v>19</v>
      </c>
      <c r="U6327">
        <v>2</v>
      </c>
      <c r="V6327">
        <v>6</v>
      </c>
      <c r="W6327" t="s">
        <v>35</v>
      </c>
      <c r="X6327" t="s">
        <v>36</v>
      </c>
      <c r="Y6327">
        <v>18144</v>
      </c>
      <c r="Z6327">
        <v>0.19</v>
      </c>
    </row>
    <row r="6328" spans="1:26" x14ac:dyDescent="0.25">
      <c r="A6328" t="s">
        <v>8308</v>
      </c>
      <c r="B6328" s="1">
        <v>45066</v>
      </c>
      <c r="C6328" t="s">
        <v>4381</v>
      </c>
      <c r="D6328" t="s">
        <v>50</v>
      </c>
      <c r="E6328" t="s">
        <v>29</v>
      </c>
      <c r="F6328" t="s">
        <v>41</v>
      </c>
      <c r="G6328" t="s">
        <v>116</v>
      </c>
      <c r="H6328">
        <v>3</v>
      </c>
      <c r="I6328">
        <v>2419</v>
      </c>
      <c r="J6328">
        <v>23</v>
      </c>
      <c r="K6328">
        <v>5587.89</v>
      </c>
      <c r="L6328">
        <v>355.41</v>
      </c>
      <c r="M6328" t="s">
        <v>43</v>
      </c>
      <c r="N6328" t="s">
        <v>33</v>
      </c>
      <c r="O6328">
        <v>5</v>
      </c>
      <c r="P6328">
        <v>2023</v>
      </c>
      <c r="Q6328">
        <v>5</v>
      </c>
      <c r="R6328" t="s">
        <v>238</v>
      </c>
      <c r="S6328">
        <v>2</v>
      </c>
      <c r="T6328">
        <v>20</v>
      </c>
      <c r="U6328">
        <v>3</v>
      </c>
      <c r="V6328">
        <v>6</v>
      </c>
      <c r="W6328" t="s">
        <v>35</v>
      </c>
      <c r="X6328" t="s">
        <v>36</v>
      </c>
      <c r="Y6328">
        <v>166911</v>
      </c>
      <c r="Z6328">
        <v>0.06</v>
      </c>
    </row>
    <row r="6329" spans="1:26" x14ac:dyDescent="0.25">
      <c r="A6329" t="s">
        <v>8309</v>
      </c>
      <c r="B6329" s="1">
        <v>45217</v>
      </c>
      <c r="C6329" t="s">
        <v>2315</v>
      </c>
      <c r="D6329" t="s">
        <v>28</v>
      </c>
      <c r="E6329" t="s">
        <v>40</v>
      </c>
      <c r="F6329" t="s">
        <v>30</v>
      </c>
      <c r="G6329" t="s">
        <v>86</v>
      </c>
      <c r="H6329">
        <v>7</v>
      </c>
      <c r="I6329">
        <v>4142</v>
      </c>
      <c r="J6329">
        <v>27</v>
      </c>
      <c r="K6329">
        <v>21165.62</v>
      </c>
      <c r="L6329">
        <v>1818.48</v>
      </c>
      <c r="M6329" t="s">
        <v>32</v>
      </c>
      <c r="N6329" t="s">
        <v>66</v>
      </c>
      <c r="O6329">
        <v>6</v>
      </c>
      <c r="P6329">
        <v>2023</v>
      </c>
      <c r="Q6329">
        <v>10</v>
      </c>
      <c r="R6329" t="s">
        <v>45</v>
      </c>
      <c r="S6329">
        <v>4</v>
      </c>
      <c r="T6329">
        <v>42</v>
      </c>
      <c r="U6329">
        <v>3</v>
      </c>
      <c r="V6329">
        <v>3</v>
      </c>
      <c r="W6329" t="s">
        <v>83</v>
      </c>
      <c r="X6329" t="s">
        <v>47</v>
      </c>
      <c r="Y6329">
        <v>782838</v>
      </c>
      <c r="Z6329">
        <v>0.09</v>
      </c>
    </row>
    <row r="6330" spans="1:26" x14ac:dyDescent="0.25">
      <c r="A6330" t="s">
        <v>8310</v>
      </c>
      <c r="B6330" s="1">
        <v>45184</v>
      </c>
      <c r="C6330" t="s">
        <v>4527</v>
      </c>
      <c r="D6330" t="s">
        <v>63</v>
      </c>
      <c r="E6330" t="s">
        <v>51</v>
      </c>
      <c r="F6330" t="s">
        <v>30</v>
      </c>
      <c r="G6330" t="s">
        <v>86</v>
      </c>
      <c r="H6330">
        <v>5</v>
      </c>
      <c r="I6330">
        <v>2912</v>
      </c>
      <c r="J6330">
        <v>0</v>
      </c>
      <c r="K6330">
        <v>14560</v>
      </c>
      <c r="L6330">
        <v>2269.62</v>
      </c>
      <c r="M6330" t="s">
        <v>65</v>
      </c>
      <c r="N6330" t="s">
        <v>44</v>
      </c>
      <c r="O6330">
        <v>3</v>
      </c>
      <c r="P6330">
        <v>2023</v>
      </c>
      <c r="Q6330">
        <v>9</v>
      </c>
      <c r="R6330" t="s">
        <v>80</v>
      </c>
      <c r="S6330">
        <v>3</v>
      </c>
      <c r="T6330">
        <v>37</v>
      </c>
      <c r="U6330">
        <v>3</v>
      </c>
      <c r="V6330">
        <v>5</v>
      </c>
      <c r="W6330" t="s">
        <v>46</v>
      </c>
      <c r="X6330" t="s">
        <v>47</v>
      </c>
      <c r="Y6330">
        <v>0</v>
      </c>
      <c r="Z6330">
        <v>0.16</v>
      </c>
    </row>
    <row r="6331" spans="1:26" x14ac:dyDescent="0.25">
      <c r="A6331" t="s">
        <v>8311</v>
      </c>
      <c r="B6331" s="1">
        <v>45023</v>
      </c>
      <c r="C6331" t="s">
        <v>7888</v>
      </c>
      <c r="D6331" t="s">
        <v>50</v>
      </c>
      <c r="E6331" t="s">
        <v>40</v>
      </c>
      <c r="F6331" t="s">
        <v>30</v>
      </c>
      <c r="G6331" t="s">
        <v>86</v>
      </c>
      <c r="H6331">
        <v>8</v>
      </c>
      <c r="I6331">
        <v>1982</v>
      </c>
      <c r="J6331">
        <v>17</v>
      </c>
      <c r="K6331">
        <v>13160.48</v>
      </c>
      <c r="L6331">
        <v>1413.24</v>
      </c>
      <c r="M6331" t="s">
        <v>65</v>
      </c>
      <c r="N6331" t="s">
        <v>66</v>
      </c>
      <c r="O6331">
        <v>6</v>
      </c>
      <c r="P6331">
        <v>2023</v>
      </c>
      <c r="Q6331">
        <v>4</v>
      </c>
      <c r="R6331" t="s">
        <v>100</v>
      </c>
      <c r="S6331">
        <v>2</v>
      </c>
      <c r="T6331">
        <v>14</v>
      </c>
      <c r="U6331">
        <v>2</v>
      </c>
      <c r="V6331">
        <v>5</v>
      </c>
      <c r="W6331" t="s">
        <v>46</v>
      </c>
      <c r="X6331" t="s">
        <v>47</v>
      </c>
      <c r="Y6331">
        <v>269552</v>
      </c>
      <c r="Z6331">
        <v>0.11</v>
      </c>
    </row>
    <row r="6332" spans="1:26" x14ac:dyDescent="0.25">
      <c r="A6332" t="s">
        <v>8312</v>
      </c>
      <c r="B6332" s="1">
        <v>45185</v>
      </c>
      <c r="C6332" t="s">
        <v>4356</v>
      </c>
      <c r="D6332" t="s">
        <v>63</v>
      </c>
      <c r="E6332" t="s">
        <v>58</v>
      </c>
      <c r="F6332" t="s">
        <v>41</v>
      </c>
      <c r="G6332" t="s">
        <v>116</v>
      </c>
      <c r="H6332">
        <v>7</v>
      </c>
      <c r="I6332">
        <v>3475</v>
      </c>
      <c r="J6332">
        <v>4</v>
      </c>
      <c r="K6332">
        <v>23352</v>
      </c>
      <c r="L6332">
        <v>2427.1799999999998</v>
      </c>
      <c r="M6332" t="s">
        <v>43</v>
      </c>
      <c r="N6332" t="s">
        <v>66</v>
      </c>
      <c r="O6332">
        <v>5</v>
      </c>
      <c r="P6332">
        <v>2023</v>
      </c>
      <c r="Q6332">
        <v>9</v>
      </c>
      <c r="R6332" t="s">
        <v>80</v>
      </c>
      <c r="S6332">
        <v>3</v>
      </c>
      <c r="T6332">
        <v>37</v>
      </c>
      <c r="U6332">
        <v>3</v>
      </c>
      <c r="V6332">
        <v>6</v>
      </c>
      <c r="W6332" t="s">
        <v>35</v>
      </c>
      <c r="X6332" t="s">
        <v>36</v>
      </c>
      <c r="Y6332">
        <v>97300</v>
      </c>
      <c r="Z6332">
        <v>0.1</v>
      </c>
    </row>
    <row r="6333" spans="1:26" x14ac:dyDescent="0.25">
      <c r="A6333" t="s">
        <v>8313</v>
      </c>
      <c r="B6333" s="1">
        <v>45038</v>
      </c>
      <c r="C6333" t="s">
        <v>113</v>
      </c>
      <c r="D6333" t="s">
        <v>39</v>
      </c>
      <c r="E6333" t="s">
        <v>58</v>
      </c>
      <c r="F6333" t="s">
        <v>52</v>
      </c>
      <c r="G6333" t="s">
        <v>91</v>
      </c>
      <c r="H6333">
        <v>3</v>
      </c>
      <c r="I6333">
        <v>1051</v>
      </c>
      <c r="J6333">
        <v>29</v>
      </c>
      <c r="K6333">
        <v>2238.63</v>
      </c>
      <c r="L6333">
        <v>316.67</v>
      </c>
      <c r="M6333" t="s">
        <v>32</v>
      </c>
      <c r="N6333" t="s">
        <v>66</v>
      </c>
      <c r="O6333">
        <v>7</v>
      </c>
      <c r="P6333">
        <v>2023</v>
      </c>
      <c r="Q6333">
        <v>4</v>
      </c>
      <c r="R6333" t="s">
        <v>100</v>
      </c>
      <c r="S6333">
        <v>2</v>
      </c>
      <c r="T6333">
        <v>16</v>
      </c>
      <c r="U6333">
        <v>4</v>
      </c>
      <c r="V6333">
        <v>6</v>
      </c>
      <c r="W6333" t="s">
        <v>35</v>
      </c>
      <c r="X6333" t="s">
        <v>36</v>
      </c>
      <c r="Y6333">
        <v>91437</v>
      </c>
      <c r="Z6333">
        <v>0.14000000000000001</v>
      </c>
    </row>
    <row r="6334" spans="1:26" x14ac:dyDescent="0.25">
      <c r="A6334" t="s">
        <v>8314</v>
      </c>
      <c r="B6334" s="1">
        <v>45273</v>
      </c>
      <c r="C6334" t="s">
        <v>4359</v>
      </c>
      <c r="D6334" t="s">
        <v>50</v>
      </c>
      <c r="E6334" t="s">
        <v>40</v>
      </c>
      <c r="F6334" t="s">
        <v>30</v>
      </c>
      <c r="G6334" t="s">
        <v>86</v>
      </c>
      <c r="H6334">
        <v>8</v>
      </c>
      <c r="I6334">
        <v>672</v>
      </c>
      <c r="J6334">
        <v>4</v>
      </c>
      <c r="K6334">
        <v>5160.96</v>
      </c>
      <c r="L6334">
        <v>392.73</v>
      </c>
      <c r="M6334" t="s">
        <v>43</v>
      </c>
      <c r="N6334" t="s">
        <v>66</v>
      </c>
      <c r="O6334">
        <v>3</v>
      </c>
      <c r="P6334">
        <v>2023</v>
      </c>
      <c r="Q6334">
        <v>12</v>
      </c>
      <c r="R6334" t="s">
        <v>54</v>
      </c>
      <c r="S6334">
        <v>4</v>
      </c>
      <c r="T6334">
        <v>50</v>
      </c>
      <c r="U6334">
        <v>3</v>
      </c>
      <c r="V6334">
        <v>3</v>
      </c>
      <c r="W6334" t="s">
        <v>83</v>
      </c>
      <c r="X6334" t="s">
        <v>47</v>
      </c>
      <c r="Y6334">
        <v>21504</v>
      </c>
      <c r="Z6334">
        <v>0.08</v>
      </c>
    </row>
    <row r="6335" spans="1:26" x14ac:dyDescent="0.25">
      <c r="A6335" t="s">
        <v>8315</v>
      </c>
      <c r="B6335" s="1">
        <v>45112</v>
      </c>
      <c r="C6335" t="s">
        <v>1893</v>
      </c>
      <c r="D6335" t="s">
        <v>39</v>
      </c>
      <c r="E6335" t="s">
        <v>58</v>
      </c>
      <c r="F6335" t="s">
        <v>41</v>
      </c>
      <c r="G6335" t="s">
        <v>42</v>
      </c>
      <c r="H6335">
        <v>3</v>
      </c>
      <c r="I6335">
        <v>398</v>
      </c>
      <c r="J6335">
        <v>18</v>
      </c>
      <c r="K6335">
        <v>979.08</v>
      </c>
      <c r="L6335">
        <v>156.44</v>
      </c>
      <c r="M6335" t="s">
        <v>43</v>
      </c>
      <c r="N6335" t="s">
        <v>66</v>
      </c>
      <c r="O6335">
        <v>4</v>
      </c>
      <c r="P6335">
        <v>2023</v>
      </c>
      <c r="Q6335">
        <v>7</v>
      </c>
      <c r="R6335" t="s">
        <v>125</v>
      </c>
      <c r="S6335">
        <v>3</v>
      </c>
      <c r="T6335">
        <v>27</v>
      </c>
      <c r="U6335">
        <v>2</v>
      </c>
      <c r="V6335">
        <v>3</v>
      </c>
      <c r="W6335" t="s">
        <v>83</v>
      </c>
      <c r="X6335" t="s">
        <v>47</v>
      </c>
      <c r="Y6335">
        <v>21492</v>
      </c>
      <c r="Z6335">
        <v>0.16</v>
      </c>
    </row>
    <row r="6336" spans="1:26" x14ac:dyDescent="0.25">
      <c r="A6336" t="s">
        <v>8316</v>
      </c>
      <c r="B6336" s="1">
        <v>45238</v>
      </c>
      <c r="C6336" t="s">
        <v>3086</v>
      </c>
      <c r="D6336" t="s">
        <v>63</v>
      </c>
      <c r="E6336" t="s">
        <v>58</v>
      </c>
      <c r="F6336" t="s">
        <v>41</v>
      </c>
      <c r="G6336" t="s">
        <v>116</v>
      </c>
      <c r="H6336">
        <v>5</v>
      </c>
      <c r="I6336">
        <v>3298</v>
      </c>
      <c r="J6336">
        <v>29</v>
      </c>
      <c r="K6336">
        <v>11707.9</v>
      </c>
      <c r="L6336">
        <v>2194.56</v>
      </c>
      <c r="M6336" t="s">
        <v>32</v>
      </c>
      <c r="N6336" t="s">
        <v>44</v>
      </c>
      <c r="O6336">
        <v>5</v>
      </c>
      <c r="P6336">
        <v>2023</v>
      </c>
      <c r="Q6336">
        <v>11</v>
      </c>
      <c r="R6336" t="s">
        <v>92</v>
      </c>
      <c r="S6336">
        <v>4</v>
      </c>
      <c r="T6336">
        <v>45</v>
      </c>
      <c r="U6336">
        <v>2</v>
      </c>
      <c r="V6336">
        <v>3</v>
      </c>
      <c r="W6336" t="s">
        <v>83</v>
      </c>
      <c r="X6336" t="s">
        <v>47</v>
      </c>
      <c r="Y6336">
        <v>478210</v>
      </c>
      <c r="Z6336">
        <v>0.19</v>
      </c>
    </row>
    <row r="6337" spans="1:26" x14ac:dyDescent="0.25">
      <c r="A6337" t="s">
        <v>8317</v>
      </c>
      <c r="B6337" s="1">
        <v>45149</v>
      </c>
      <c r="C6337" t="s">
        <v>1108</v>
      </c>
      <c r="D6337" t="s">
        <v>39</v>
      </c>
      <c r="E6337" t="s">
        <v>40</v>
      </c>
      <c r="F6337" t="s">
        <v>52</v>
      </c>
      <c r="G6337" t="s">
        <v>79</v>
      </c>
      <c r="H6337">
        <v>8</v>
      </c>
      <c r="I6337">
        <v>3915</v>
      </c>
      <c r="J6337">
        <v>7</v>
      </c>
      <c r="K6337">
        <v>29127.599999999999</v>
      </c>
      <c r="L6337">
        <v>2138.92</v>
      </c>
      <c r="M6337" t="s">
        <v>43</v>
      </c>
      <c r="N6337" t="s">
        <v>66</v>
      </c>
      <c r="O6337">
        <v>1</v>
      </c>
      <c r="P6337">
        <v>2023</v>
      </c>
      <c r="Q6337">
        <v>8</v>
      </c>
      <c r="R6337" t="s">
        <v>72</v>
      </c>
      <c r="S6337">
        <v>3</v>
      </c>
      <c r="T6337">
        <v>32</v>
      </c>
      <c r="U6337">
        <v>2</v>
      </c>
      <c r="V6337">
        <v>5</v>
      </c>
      <c r="W6337" t="s">
        <v>46</v>
      </c>
      <c r="X6337" t="s">
        <v>47</v>
      </c>
      <c r="Y6337">
        <v>219240</v>
      </c>
      <c r="Z6337">
        <v>7.0000000000000007E-2</v>
      </c>
    </row>
    <row r="6338" spans="1:26" x14ac:dyDescent="0.25">
      <c r="A6338" t="s">
        <v>8318</v>
      </c>
      <c r="B6338" s="1">
        <v>45082</v>
      </c>
      <c r="C6338" t="s">
        <v>1691</v>
      </c>
      <c r="D6338" t="s">
        <v>28</v>
      </c>
      <c r="E6338" t="s">
        <v>51</v>
      </c>
      <c r="F6338" t="s">
        <v>41</v>
      </c>
      <c r="G6338" t="s">
        <v>42</v>
      </c>
      <c r="H6338">
        <v>6</v>
      </c>
      <c r="I6338">
        <v>620</v>
      </c>
      <c r="J6338">
        <v>25</v>
      </c>
      <c r="K6338">
        <v>2790</v>
      </c>
      <c r="L6338">
        <v>419.14</v>
      </c>
      <c r="M6338" t="s">
        <v>65</v>
      </c>
      <c r="N6338" t="s">
        <v>33</v>
      </c>
      <c r="O6338">
        <v>7</v>
      </c>
      <c r="P6338">
        <v>2023</v>
      </c>
      <c r="Q6338">
        <v>6</v>
      </c>
      <c r="R6338" t="s">
        <v>95</v>
      </c>
      <c r="S6338">
        <v>2</v>
      </c>
      <c r="T6338">
        <v>23</v>
      </c>
      <c r="U6338">
        <v>2</v>
      </c>
      <c r="V6338">
        <v>1</v>
      </c>
      <c r="W6338" t="s">
        <v>60</v>
      </c>
      <c r="X6338" t="s">
        <v>47</v>
      </c>
      <c r="Y6338">
        <v>93000</v>
      </c>
      <c r="Z6338">
        <v>0.15</v>
      </c>
    </row>
    <row r="6339" spans="1:26" x14ac:dyDescent="0.25">
      <c r="A6339" t="s">
        <v>8319</v>
      </c>
      <c r="B6339" s="1">
        <v>45245</v>
      </c>
      <c r="C6339" t="s">
        <v>2783</v>
      </c>
      <c r="D6339" t="s">
        <v>63</v>
      </c>
      <c r="E6339" t="s">
        <v>40</v>
      </c>
      <c r="F6339" t="s">
        <v>52</v>
      </c>
      <c r="G6339" t="s">
        <v>53</v>
      </c>
      <c r="H6339">
        <v>3</v>
      </c>
      <c r="I6339">
        <v>1440</v>
      </c>
      <c r="J6339">
        <v>14</v>
      </c>
      <c r="K6339">
        <v>3715.2</v>
      </c>
      <c r="L6339">
        <v>402.04</v>
      </c>
      <c r="M6339" t="s">
        <v>65</v>
      </c>
      <c r="N6339" t="s">
        <v>66</v>
      </c>
      <c r="O6339">
        <v>5</v>
      </c>
      <c r="P6339">
        <v>2023</v>
      </c>
      <c r="Q6339">
        <v>11</v>
      </c>
      <c r="R6339" t="s">
        <v>92</v>
      </c>
      <c r="S6339">
        <v>4</v>
      </c>
      <c r="T6339">
        <v>46</v>
      </c>
      <c r="U6339">
        <v>3</v>
      </c>
      <c r="V6339">
        <v>3</v>
      </c>
      <c r="W6339" t="s">
        <v>83</v>
      </c>
      <c r="X6339" t="s">
        <v>47</v>
      </c>
      <c r="Y6339">
        <v>60480</v>
      </c>
      <c r="Z6339">
        <v>0.11</v>
      </c>
    </row>
    <row r="6340" spans="1:26" x14ac:dyDescent="0.25">
      <c r="A6340" t="s">
        <v>8320</v>
      </c>
      <c r="B6340" s="1">
        <v>45148</v>
      </c>
      <c r="C6340" t="s">
        <v>258</v>
      </c>
      <c r="D6340" t="s">
        <v>28</v>
      </c>
      <c r="E6340" t="s">
        <v>51</v>
      </c>
      <c r="F6340" t="s">
        <v>41</v>
      </c>
      <c r="G6340" t="s">
        <v>116</v>
      </c>
      <c r="H6340">
        <v>6</v>
      </c>
      <c r="I6340">
        <v>3769</v>
      </c>
      <c r="J6340">
        <v>7</v>
      </c>
      <c r="K6340">
        <v>21031.02</v>
      </c>
      <c r="L6340">
        <v>1458.63</v>
      </c>
      <c r="M6340" t="s">
        <v>43</v>
      </c>
      <c r="N6340" t="s">
        <v>33</v>
      </c>
      <c r="O6340">
        <v>4</v>
      </c>
      <c r="P6340">
        <v>2023</v>
      </c>
      <c r="Q6340">
        <v>8</v>
      </c>
      <c r="R6340" t="s">
        <v>72</v>
      </c>
      <c r="S6340">
        <v>3</v>
      </c>
      <c r="T6340">
        <v>32</v>
      </c>
      <c r="U6340">
        <v>2</v>
      </c>
      <c r="V6340">
        <v>4</v>
      </c>
      <c r="W6340" t="s">
        <v>73</v>
      </c>
      <c r="X6340" t="s">
        <v>47</v>
      </c>
      <c r="Y6340">
        <v>158298</v>
      </c>
      <c r="Z6340">
        <v>7.0000000000000007E-2</v>
      </c>
    </row>
    <row r="6341" spans="1:26" x14ac:dyDescent="0.25">
      <c r="A6341" t="s">
        <v>8321</v>
      </c>
      <c r="B6341" s="1">
        <v>45217</v>
      </c>
      <c r="C6341" t="s">
        <v>3605</v>
      </c>
      <c r="D6341" t="s">
        <v>50</v>
      </c>
      <c r="E6341" t="s">
        <v>51</v>
      </c>
      <c r="F6341" t="s">
        <v>41</v>
      </c>
      <c r="G6341" t="s">
        <v>116</v>
      </c>
      <c r="H6341">
        <v>9</v>
      </c>
      <c r="I6341">
        <v>1157</v>
      </c>
      <c r="J6341">
        <v>10</v>
      </c>
      <c r="K6341">
        <v>9371.7000000000007</v>
      </c>
      <c r="L6341">
        <v>1416.67</v>
      </c>
      <c r="M6341" t="s">
        <v>43</v>
      </c>
      <c r="N6341" t="s">
        <v>66</v>
      </c>
      <c r="O6341">
        <v>6</v>
      </c>
      <c r="P6341">
        <v>2023</v>
      </c>
      <c r="Q6341">
        <v>10</v>
      </c>
      <c r="R6341" t="s">
        <v>45</v>
      </c>
      <c r="S6341">
        <v>4</v>
      </c>
      <c r="T6341">
        <v>42</v>
      </c>
      <c r="U6341">
        <v>3</v>
      </c>
      <c r="V6341">
        <v>3</v>
      </c>
      <c r="W6341" t="s">
        <v>83</v>
      </c>
      <c r="X6341" t="s">
        <v>47</v>
      </c>
      <c r="Y6341">
        <v>104130</v>
      </c>
      <c r="Z6341">
        <v>0.15</v>
      </c>
    </row>
    <row r="6342" spans="1:26" x14ac:dyDescent="0.25">
      <c r="A6342" t="s">
        <v>8322</v>
      </c>
      <c r="B6342" s="1">
        <v>45212</v>
      </c>
      <c r="C6342" t="s">
        <v>400</v>
      </c>
      <c r="D6342" t="s">
        <v>39</v>
      </c>
      <c r="E6342" t="s">
        <v>51</v>
      </c>
      <c r="F6342" t="s">
        <v>52</v>
      </c>
      <c r="G6342" t="s">
        <v>53</v>
      </c>
      <c r="H6342">
        <v>2</v>
      </c>
      <c r="I6342">
        <v>398</v>
      </c>
      <c r="J6342">
        <v>6</v>
      </c>
      <c r="K6342">
        <v>748.24</v>
      </c>
      <c r="L6342">
        <v>142.24</v>
      </c>
      <c r="M6342" t="s">
        <v>65</v>
      </c>
      <c r="N6342" t="s">
        <v>66</v>
      </c>
      <c r="O6342">
        <v>5</v>
      </c>
      <c r="P6342">
        <v>2023</v>
      </c>
      <c r="Q6342">
        <v>10</v>
      </c>
      <c r="R6342" t="s">
        <v>45</v>
      </c>
      <c r="S6342">
        <v>4</v>
      </c>
      <c r="T6342">
        <v>41</v>
      </c>
      <c r="U6342">
        <v>2</v>
      </c>
      <c r="V6342">
        <v>5</v>
      </c>
      <c r="W6342" t="s">
        <v>46</v>
      </c>
      <c r="X6342" t="s">
        <v>47</v>
      </c>
      <c r="Y6342">
        <v>4776</v>
      </c>
      <c r="Z6342">
        <v>0.19</v>
      </c>
    </row>
    <row r="6343" spans="1:26" x14ac:dyDescent="0.25">
      <c r="A6343" t="s">
        <v>8323</v>
      </c>
      <c r="B6343" s="1">
        <v>45226</v>
      </c>
      <c r="C6343" t="s">
        <v>5764</v>
      </c>
      <c r="D6343" t="s">
        <v>28</v>
      </c>
      <c r="E6343" t="s">
        <v>29</v>
      </c>
      <c r="F6343" t="s">
        <v>30</v>
      </c>
      <c r="G6343" t="s">
        <v>86</v>
      </c>
      <c r="H6343">
        <v>8</v>
      </c>
      <c r="I6343">
        <v>3734</v>
      </c>
      <c r="J6343">
        <v>5</v>
      </c>
      <c r="K6343">
        <v>28378.400000000001</v>
      </c>
      <c r="L6343">
        <v>3317.01</v>
      </c>
      <c r="M6343" t="s">
        <v>32</v>
      </c>
      <c r="N6343" t="s">
        <v>44</v>
      </c>
      <c r="O6343">
        <v>2</v>
      </c>
      <c r="P6343">
        <v>2023</v>
      </c>
      <c r="Q6343">
        <v>10</v>
      </c>
      <c r="R6343" t="s">
        <v>45</v>
      </c>
      <c r="S6343">
        <v>4</v>
      </c>
      <c r="T6343">
        <v>43</v>
      </c>
      <c r="U6343">
        <v>4</v>
      </c>
      <c r="V6343">
        <v>5</v>
      </c>
      <c r="W6343" t="s">
        <v>46</v>
      </c>
      <c r="X6343" t="s">
        <v>47</v>
      </c>
      <c r="Y6343">
        <v>149360</v>
      </c>
      <c r="Z6343">
        <v>0.12</v>
      </c>
    </row>
    <row r="6344" spans="1:26" x14ac:dyDescent="0.25">
      <c r="A6344" t="s">
        <v>8324</v>
      </c>
      <c r="B6344" s="1">
        <v>45078</v>
      </c>
      <c r="C6344" t="s">
        <v>199</v>
      </c>
      <c r="D6344" t="s">
        <v>28</v>
      </c>
      <c r="E6344" t="s">
        <v>58</v>
      </c>
      <c r="F6344" t="s">
        <v>52</v>
      </c>
      <c r="G6344" t="s">
        <v>53</v>
      </c>
      <c r="H6344">
        <v>9</v>
      </c>
      <c r="I6344">
        <v>2193</v>
      </c>
      <c r="J6344">
        <v>8</v>
      </c>
      <c r="K6344">
        <v>18158.04</v>
      </c>
      <c r="L6344">
        <v>1153.1199999999999</v>
      </c>
      <c r="M6344" t="s">
        <v>32</v>
      </c>
      <c r="N6344" t="s">
        <v>33</v>
      </c>
      <c r="O6344">
        <v>5</v>
      </c>
      <c r="P6344">
        <v>2023</v>
      </c>
      <c r="Q6344">
        <v>6</v>
      </c>
      <c r="R6344" t="s">
        <v>95</v>
      </c>
      <c r="S6344">
        <v>2</v>
      </c>
      <c r="T6344">
        <v>22</v>
      </c>
      <c r="U6344">
        <v>1</v>
      </c>
      <c r="V6344">
        <v>4</v>
      </c>
      <c r="W6344" t="s">
        <v>73</v>
      </c>
      <c r="X6344" t="s">
        <v>47</v>
      </c>
      <c r="Y6344">
        <v>157896</v>
      </c>
      <c r="Z6344">
        <v>0.06</v>
      </c>
    </row>
    <row r="6345" spans="1:26" x14ac:dyDescent="0.25">
      <c r="A6345" t="s">
        <v>8325</v>
      </c>
      <c r="B6345" s="1">
        <v>45096</v>
      </c>
      <c r="C6345" t="s">
        <v>5410</v>
      </c>
      <c r="D6345" t="s">
        <v>63</v>
      </c>
      <c r="E6345" t="s">
        <v>58</v>
      </c>
      <c r="F6345" t="s">
        <v>30</v>
      </c>
      <c r="G6345" t="s">
        <v>86</v>
      </c>
      <c r="H6345">
        <v>4</v>
      </c>
      <c r="I6345">
        <v>2557</v>
      </c>
      <c r="J6345">
        <v>5</v>
      </c>
      <c r="K6345">
        <v>9716.6</v>
      </c>
      <c r="L6345">
        <v>1774.42</v>
      </c>
      <c r="M6345" t="s">
        <v>32</v>
      </c>
      <c r="N6345" t="s">
        <v>33</v>
      </c>
      <c r="O6345">
        <v>1</v>
      </c>
      <c r="P6345">
        <v>2023</v>
      </c>
      <c r="Q6345">
        <v>6</v>
      </c>
      <c r="R6345" t="s">
        <v>95</v>
      </c>
      <c r="S6345">
        <v>2</v>
      </c>
      <c r="T6345">
        <v>25</v>
      </c>
      <c r="U6345">
        <v>4</v>
      </c>
      <c r="V6345">
        <v>1</v>
      </c>
      <c r="W6345" t="s">
        <v>60</v>
      </c>
      <c r="X6345" t="s">
        <v>47</v>
      </c>
      <c r="Y6345">
        <v>51140</v>
      </c>
      <c r="Z6345">
        <v>0.18</v>
      </c>
    </row>
    <row r="6346" spans="1:26" x14ac:dyDescent="0.25">
      <c r="A6346" t="s">
        <v>8326</v>
      </c>
      <c r="B6346" s="1">
        <v>45276</v>
      </c>
      <c r="C6346" t="s">
        <v>4790</v>
      </c>
      <c r="D6346" t="s">
        <v>63</v>
      </c>
      <c r="E6346" t="s">
        <v>29</v>
      </c>
      <c r="F6346" t="s">
        <v>30</v>
      </c>
      <c r="G6346" t="s">
        <v>86</v>
      </c>
      <c r="H6346">
        <v>3</v>
      </c>
      <c r="I6346">
        <v>4069</v>
      </c>
      <c r="J6346">
        <v>2</v>
      </c>
      <c r="K6346">
        <v>11962.86</v>
      </c>
      <c r="L6346">
        <v>1848.22</v>
      </c>
      <c r="M6346" t="s">
        <v>43</v>
      </c>
      <c r="N6346" t="s">
        <v>33</v>
      </c>
      <c r="O6346">
        <v>6</v>
      </c>
      <c r="P6346">
        <v>2023</v>
      </c>
      <c r="Q6346">
        <v>12</v>
      </c>
      <c r="R6346" t="s">
        <v>54</v>
      </c>
      <c r="S6346">
        <v>4</v>
      </c>
      <c r="T6346">
        <v>50</v>
      </c>
      <c r="U6346">
        <v>3</v>
      </c>
      <c r="V6346">
        <v>6</v>
      </c>
      <c r="W6346" t="s">
        <v>35</v>
      </c>
      <c r="X6346" t="s">
        <v>36</v>
      </c>
      <c r="Y6346">
        <v>24414</v>
      </c>
      <c r="Z6346">
        <v>0.15</v>
      </c>
    </row>
    <row r="6347" spans="1:26" x14ac:dyDescent="0.25">
      <c r="A6347" t="s">
        <v>8327</v>
      </c>
      <c r="B6347" s="1">
        <v>45198</v>
      </c>
      <c r="C6347" t="s">
        <v>3277</v>
      </c>
      <c r="D6347" t="s">
        <v>28</v>
      </c>
      <c r="E6347" t="s">
        <v>58</v>
      </c>
      <c r="F6347" t="s">
        <v>52</v>
      </c>
      <c r="G6347" t="s">
        <v>91</v>
      </c>
      <c r="H6347">
        <v>3</v>
      </c>
      <c r="I6347">
        <v>3870</v>
      </c>
      <c r="J6347">
        <v>13</v>
      </c>
      <c r="K6347">
        <v>10100.700000000001</v>
      </c>
      <c r="L6347">
        <v>1158.3499999999999</v>
      </c>
      <c r="M6347" t="s">
        <v>43</v>
      </c>
      <c r="N6347" t="s">
        <v>66</v>
      </c>
      <c r="O6347">
        <v>6</v>
      </c>
      <c r="P6347">
        <v>2023</v>
      </c>
      <c r="Q6347">
        <v>9</v>
      </c>
      <c r="R6347" t="s">
        <v>80</v>
      </c>
      <c r="S6347">
        <v>3</v>
      </c>
      <c r="T6347">
        <v>39</v>
      </c>
      <c r="U6347">
        <v>5</v>
      </c>
      <c r="V6347">
        <v>5</v>
      </c>
      <c r="W6347" t="s">
        <v>46</v>
      </c>
      <c r="X6347" t="s">
        <v>47</v>
      </c>
      <c r="Y6347">
        <v>150930</v>
      </c>
      <c r="Z6347">
        <v>0.11</v>
      </c>
    </row>
    <row r="6348" spans="1:26" x14ac:dyDescent="0.25">
      <c r="A6348" t="s">
        <v>8328</v>
      </c>
      <c r="B6348" s="1">
        <v>45127</v>
      </c>
      <c r="C6348" t="s">
        <v>655</v>
      </c>
      <c r="D6348" t="s">
        <v>39</v>
      </c>
      <c r="E6348" t="s">
        <v>40</v>
      </c>
      <c r="F6348" t="s">
        <v>41</v>
      </c>
      <c r="G6348" t="s">
        <v>59</v>
      </c>
      <c r="H6348">
        <v>5</v>
      </c>
      <c r="I6348">
        <v>4061</v>
      </c>
      <c r="J6348">
        <v>13</v>
      </c>
      <c r="K6348">
        <v>17665.349999999999</v>
      </c>
      <c r="L6348">
        <v>1984.29</v>
      </c>
      <c r="M6348" t="s">
        <v>65</v>
      </c>
      <c r="N6348" t="s">
        <v>66</v>
      </c>
      <c r="O6348">
        <v>2</v>
      </c>
      <c r="P6348">
        <v>2023</v>
      </c>
      <c r="Q6348">
        <v>7</v>
      </c>
      <c r="R6348" t="s">
        <v>125</v>
      </c>
      <c r="S6348">
        <v>3</v>
      </c>
      <c r="T6348">
        <v>29</v>
      </c>
      <c r="U6348">
        <v>4</v>
      </c>
      <c r="V6348">
        <v>4</v>
      </c>
      <c r="W6348" t="s">
        <v>73</v>
      </c>
      <c r="X6348" t="s">
        <v>47</v>
      </c>
      <c r="Y6348">
        <v>263965</v>
      </c>
      <c r="Z6348">
        <v>0.11</v>
      </c>
    </row>
    <row r="6349" spans="1:26" x14ac:dyDescent="0.25">
      <c r="A6349" t="s">
        <v>8329</v>
      </c>
      <c r="B6349" s="1">
        <v>45209</v>
      </c>
      <c r="C6349" t="s">
        <v>3523</v>
      </c>
      <c r="D6349" t="s">
        <v>63</v>
      </c>
      <c r="E6349" t="s">
        <v>51</v>
      </c>
      <c r="F6349" t="s">
        <v>52</v>
      </c>
      <c r="G6349" t="s">
        <v>79</v>
      </c>
      <c r="H6349">
        <v>7</v>
      </c>
      <c r="I6349">
        <v>3546</v>
      </c>
      <c r="J6349">
        <v>21</v>
      </c>
      <c r="K6349">
        <v>19609.38</v>
      </c>
      <c r="L6349">
        <v>3445.08</v>
      </c>
      <c r="M6349" t="s">
        <v>65</v>
      </c>
      <c r="N6349" t="s">
        <v>44</v>
      </c>
      <c r="O6349">
        <v>1</v>
      </c>
      <c r="P6349">
        <v>2023</v>
      </c>
      <c r="Q6349">
        <v>10</v>
      </c>
      <c r="R6349" t="s">
        <v>45</v>
      </c>
      <c r="S6349">
        <v>4</v>
      </c>
      <c r="T6349">
        <v>41</v>
      </c>
      <c r="U6349">
        <v>2</v>
      </c>
      <c r="V6349">
        <v>2</v>
      </c>
      <c r="W6349" t="s">
        <v>76</v>
      </c>
      <c r="X6349" t="s">
        <v>47</v>
      </c>
      <c r="Y6349">
        <v>521262</v>
      </c>
      <c r="Z6349">
        <v>0.18</v>
      </c>
    </row>
    <row r="6350" spans="1:26" x14ac:dyDescent="0.25">
      <c r="A6350" t="s">
        <v>8330</v>
      </c>
      <c r="B6350" s="1">
        <v>45040</v>
      </c>
      <c r="C6350" t="s">
        <v>4501</v>
      </c>
      <c r="D6350" t="s">
        <v>50</v>
      </c>
      <c r="E6350" t="s">
        <v>40</v>
      </c>
      <c r="F6350" t="s">
        <v>30</v>
      </c>
      <c r="G6350" t="s">
        <v>64</v>
      </c>
      <c r="H6350">
        <v>7</v>
      </c>
      <c r="I6350">
        <v>3764</v>
      </c>
      <c r="J6350">
        <v>8</v>
      </c>
      <c r="K6350">
        <v>24240.16</v>
      </c>
      <c r="L6350">
        <v>3686.17</v>
      </c>
      <c r="M6350" t="s">
        <v>65</v>
      </c>
      <c r="N6350" t="s">
        <v>66</v>
      </c>
      <c r="O6350">
        <v>7</v>
      </c>
      <c r="P6350">
        <v>2023</v>
      </c>
      <c r="Q6350">
        <v>4</v>
      </c>
      <c r="R6350" t="s">
        <v>100</v>
      </c>
      <c r="S6350">
        <v>2</v>
      </c>
      <c r="T6350">
        <v>17</v>
      </c>
      <c r="U6350">
        <v>5</v>
      </c>
      <c r="V6350">
        <v>1</v>
      </c>
      <c r="W6350" t="s">
        <v>60</v>
      </c>
      <c r="X6350" t="s">
        <v>47</v>
      </c>
      <c r="Y6350">
        <v>210784</v>
      </c>
      <c r="Z6350">
        <v>0.15</v>
      </c>
    </row>
    <row r="6351" spans="1:26" x14ac:dyDescent="0.25">
      <c r="A6351" t="s">
        <v>8331</v>
      </c>
      <c r="B6351" s="1">
        <v>45052</v>
      </c>
      <c r="C6351" t="s">
        <v>288</v>
      </c>
      <c r="D6351" t="s">
        <v>28</v>
      </c>
      <c r="E6351" t="s">
        <v>40</v>
      </c>
      <c r="F6351" t="s">
        <v>52</v>
      </c>
      <c r="G6351" t="s">
        <v>91</v>
      </c>
      <c r="H6351">
        <v>1</v>
      </c>
      <c r="I6351">
        <v>3423</v>
      </c>
      <c r="J6351">
        <v>30</v>
      </c>
      <c r="K6351">
        <v>2396.1</v>
      </c>
      <c r="L6351">
        <v>473.89</v>
      </c>
      <c r="M6351" t="s">
        <v>65</v>
      </c>
      <c r="N6351" t="s">
        <v>66</v>
      </c>
      <c r="O6351">
        <v>4</v>
      </c>
      <c r="P6351">
        <v>2023</v>
      </c>
      <c r="Q6351">
        <v>5</v>
      </c>
      <c r="R6351" t="s">
        <v>238</v>
      </c>
      <c r="S6351">
        <v>2</v>
      </c>
      <c r="T6351">
        <v>18</v>
      </c>
      <c r="U6351">
        <v>1</v>
      </c>
      <c r="V6351">
        <v>6</v>
      </c>
      <c r="W6351" t="s">
        <v>35</v>
      </c>
      <c r="X6351" t="s">
        <v>36</v>
      </c>
      <c r="Y6351">
        <v>102690</v>
      </c>
      <c r="Z6351">
        <v>0.2</v>
      </c>
    </row>
    <row r="6352" spans="1:26" x14ac:dyDescent="0.25">
      <c r="A6352" t="s">
        <v>8332</v>
      </c>
      <c r="B6352" s="1">
        <v>45259</v>
      </c>
      <c r="C6352" t="s">
        <v>7784</v>
      </c>
      <c r="D6352" t="s">
        <v>28</v>
      </c>
      <c r="E6352" t="s">
        <v>51</v>
      </c>
      <c r="F6352" t="s">
        <v>30</v>
      </c>
      <c r="G6352" t="s">
        <v>64</v>
      </c>
      <c r="H6352">
        <v>3</v>
      </c>
      <c r="I6352">
        <v>3025</v>
      </c>
      <c r="J6352">
        <v>20</v>
      </c>
      <c r="K6352">
        <v>7260</v>
      </c>
      <c r="L6352">
        <v>1049.1300000000001</v>
      </c>
      <c r="M6352" t="s">
        <v>65</v>
      </c>
      <c r="N6352" t="s">
        <v>33</v>
      </c>
      <c r="O6352">
        <v>1</v>
      </c>
      <c r="P6352">
        <v>2023</v>
      </c>
      <c r="Q6352">
        <v>11</v>
      </c>
      <c r="R6352" t="s">
        <v>92</v>
      </c>
      <c r="S6352">
        <v>4</v>
      </c>
      <c r="T6352">
        <v>48</v>
      </c>
      <c r="U6352">
        <v>5</v>
      </c>
      <c r="V6352">
        <v>3</v>
      </c>
      <c r="W6352" t="s">
        <v>83</v>
      </c>
      <c r="X6352" t="s">
        <v>47</v>
      </c>
      <c r="Y6352">
        <v>181500</v>
      </c>
      <c r="Z6352">
        <v>0.14000000000000001</v>
      </c>
    </row>
    <row r="6353" spans="1:26" x14ac:dyDescent="0.25">
      <c r="A6353" t="s">
        <v>8333</v>
      </c>
      <c r="B6353" s="1">
        <v>45245</v>
      </c>
      <c r="C6353" t="s">
        <v>1987</v>
      </c>
      <c r="D6353" t="s">
        <v>50</v>
      </c>
      <c r="E6353" t="s">
        <v>58</v>
      </c>
      <c r="F6353" t="s">
        <v>52</v>
      </c>
      <c r="G6353" t="s">
        <v>53</v>
      </c>
      <c r="H6353">
        <v>3</v>
      </c>
      <c r="I6353">
        <v>4213</v>
      </c>
      <c r="J6353">
        <v>28</v>
      </c>
      <c r="K6353">
        <v>9100.08</v>
      </c>
      <c r="L6353">
        <v>479.67</v>
      </c>
      <c r="M6353" t="s">
        <v>32</v>
      </c>
      <c r="N6353" t="s">
        <v>33</v>
      </c>
      <c r="O6353">
        <v>3</v>
      </c>
      <c r="P6353">
        <v>2023</v>
      </c>
      <c r="Q6353">
        <v>11</v>
      </c>
      <c r="R6353" t="s">
        <v>92</v>
      </c>
      <c r="S6353">
        <v>4</v>
      </c>
      <c r="T6353">
        <v>46</v>
      </c>
      <c r="U6353">
        <v>3</v>
      </c>
      <c r="V6353">
        <v>3</v>
      </c>
      <c r="W6353" t="s">
        <v>83</v>
      </c>
      <c r="X6353" t="s">
        <v>47</v>
      </c>
      <c r="Y6353">
        <v>353892</v>
      </c>
      <c r="Z6353">
        <v>0.05</v>
      </c>
    </row>
    <row r="6354" spans="1:26" x14ac:dyDescent="0.25">
      <c r="A6354" t="s">
        <v>8334</v>
      </c>
      <c r="B6354" s="1">
        <v>45060</v>
      </c>
      <c r="C6354" t="s">
        <v>1304</v>
      </c>
      <c r="D6354" t="s">
        <v>39</v>
      </c>
      <c r="E6354" t="s">
        <v>51</v>
      </c>
      <c r="F6354" t="s">
        <v>52</v>
      </c>
      <c r="G6354" t="s">
        <v>79</v>
      </c>
      <c r="H6354">
        <v>10</v>
      </c>
      <c r="I6354">
        <v>3503</v>
      </c>
      <c r="J6354">
        <v>21</v>
      </c>
      <c r="K6354">
        <v>27673.7</v>
      </c>
      <c r="L6354">
        <v>3821.64</v>
      </c>
      <c r="M6354" t="s">
        <v>65</v>
      </c>
      <c r="N6354" t="s">
        <v>33</v>
      </c>
      <c r="O6354">
        <v>4</v>
      </c>
      <c r="P6354">
        <v>2023</v>
      </c>
      <c r="Q6354">
        <v>5</v>
      </c>
      <c r="R6354" t="s">
        <v>238</v>
      </c>
      <c r="S6354">
        <v>2</v>
      </c>
      <c r="T6354">
        <v>20</v>
      </c>
      <c r="U6354">
        <v>3</v>
      </c>
      <c r="V6354">
        <v>0</v>
      </c>
      <c r="W6354" t="s">
        <v>55</v>
      </c>
      <c r="X6354" t="s">
        <v>36</v>
      </c>
      <c r="Y6354">
        <v>735630</v>
      </c>
      <c r="Z6354">
        <v>0.14000000000000001</v>
      </c>
    </row>
    <row r="6355" spans="1:26" x14ac:dyDescent="0.25">
      <c r="A6355" t="s">
        <v>8335</v>
      </c>
      <c r="B6355" s="1">
        <v>45176</v>
      </c>
      <c r="C6355" t="s">
        <v>2786</v>
      </c>
      <c r="D6355" t="s">
        <v>28</v>
      </c>
      <c r="E6355" t="s">
        <v>51</v>
      </c>
      <c r="F6355" t="s">
        <v>30</v>
      </c>
      <c r="G6355" t="s">
        <v>64</v>
      </c>
      <c r="H6355">
        <v>2</v>
      </c>
      <c r="I6355">
        <v>1232</v>
      </c>
      <c r="J6355">
        <v>13</v>
      </c>
      <c r="K6355">
        <v>2143.6799999999998</v>
      </c>
      <c r="L6355">
        <v>282.89999999999998</v>
      </c>
      <c r="M6355" t="s">
        <v>43</v>
      </c>
      <c r="N6355" t="s">
        <v>44</v>
      </c>
      <c r="O6355">
        <v>3</v>
      </c>
      <c r="P6355">
        <v>2023</v>
      </c>
      <c r="Q6355">
        <v>9</v>
      </c>
      <c r="R6355" t="s">
        <v>80</v>
      </c>
      <c r="S6355">
        <v>3</v>
      </c>
      <c r="T6355">
        <v>36</v>
      </c>
      <c r="U6355">
        <v>2</v>
      </c>
      <c r="V6355">
        <v>4</v>
      </c>
      <c r="W6355" t="s">
        <v>73</v>
      </c>
      <c r="X6355" t="s">
        <v>47</v>
      </c>
      <c r="Y6355">
        <v>32032</v>
      </c>
      <c r="Z6355">
        <v>0.13</v>
      </c>
    </row>
    <row r="6356" spans="1:26" x14ac:dyDescent="0.25">
      <c r="A6356" t="s">
        <v>8336</v>
      </c>
      <c r="B6356" s="1">
        <v>45012</v>
      </c>
      <c r="C6356" t="s">
        <v>3918</v>
      </c>
      <c r="D6356" t="s">
        <v>63</v>
      </c>
      <c r="E6356" t="s">
        <v>40</v>
      </c>
      <c r="F6356" t="s">
        <v>41</v>
      </c>
      <c r="G6356" t="s">
        <v>59</v>
      </c>
      <c r="H6356">
        <v>2</v>
      </c>
      <c r="I6356">
        <v>206</v>
      </c>
      <c r="J6356">
        <v>19</v>
      </c>
      <c r="K6356">
        <v>333.72</v>
      </c>
      <c r="L6356">
        <v>66.13</v>
      </c>
      <c r="M6356" t="s">
        <v>32</v>
      </c>
      <c r="N6356" t="s">
        <v>33</v>
      </c>
      <c r="O6356">
        <v>1</v>
      </c>
      <c r="P6356">
        <v>2023</v>
      </c>
      <c r="Q6356">
        <v>3</v>
      </c>
      <c r="R6356" t="s">
        <v>105</v>
      </c>
      <c r="S6356">
        <v>1</v>
      </c>
      <c r="T6356">
        <v>13</v>
      </c>
      <c r="U6356">
        <v>5</v>
      </c>
      <c r="V6356">
        <v>1</v>
      </c>
      <c r="W6356" t="s">
        <v>60</v>
      </c>
      <c r="X6356" t="s">
        <v>47</v>
      </c>
      <c r="Y6356">
        <v>7828</v>
      </c>
      <c r="Z6356">
        <v>0.2</v>
      </c>
    </row>
    <row r="6357" spans="1:26" x14ac:dyDescent="0.25">
      <c r="A6357" t="s">
        <v>8337</v>
      </c>
      <c r="B6357" s="1">
        <v>44961</v>
      </c>
      <c r="C6357" t="s">
        <v>382</v>
      </c>
      <c r="D6357" t="s">
        <v>50</v>
      </c>
      <c r="E6357" t="s">
        <v>58</v>
      </c>
      <c r="F6357" t="s">
        <v>52</v>
      </c>
      <c r="G6357" t="s">
        <v>91</v>
      </c>
      <c r="H6357">
        <v>10</v>
      </c>
      <c r="I6357">
        <v>1358</v>
      </c>
      <c r="J6357">
        <v>23</v>
      </c>
      <c r="K6357">
        <v>10456.6</v>
      </c>
      <c r="L6357">
        <v>835.22</v>
      </c>
      <c r="M6357" t="s">
        <v>65</v>
      </c>
      <c r="N6357" t="s">
        <v>33</v>
      </c>
      <c r="O6357">
        <v>5</v>
      </c>
      <c r="P6357">
        <v>2023</v>
      </c>
      <c r="Q6357">
        <v>2</v>
      </c>
      <c r="R6357" t="s">
        <v>67</v>
      </c>
      <c r="S6357">
        <v>1</v>
      </c>
      <c r="T6357">
        <v>5</v>
      </c>
      <c r="U6357">
        <v>1</v>
      </c>
      <c r="V6357">
        <v>6</v>
      </c>
      <c r="W6357" t="s">
        <v>35</v>
      </c>
      <c r="X6357" t="s">
        <v>36</v>
      </c>
      <c r="Y6357">
        <v>312340</v>
      </c>
      <c r="Z6357">
        <v>0.08</v>
      </c>
    </row>
    <row r="6358" spans="1:26" x14ac:dyDescent="0.25">
      <c r="A6358" t="s">
        <v>8338</v>
      </c>
      <c r="B6358" s="1">
        <v>45032</v>
      </c>
      <c r="C6358" t="s">
        <v>165</v>
      </c>
      <c r="D6358" t="s">
        <v>28</v>
      </c>
      <c r="E6358" t="s">
        <v>51</v>
      </c>
      <c r="F6358" t="s">
        <v>30</v>
      </c>
      <c r="G6358" t="s">
        <v>31</v>
      </c>
      <c r="H6358">
        <v>4</v>
      </c>
      <c r="I6358">
        <v>4896</v>
      </c>
      <c r="J6358">
        <v>3</v>
      </c>
      <c r="K6358">
        <v>18996.48</v>
      </c>
      <c r="L6358">
        <v>1331.51</v>
      </c>
      <c r="M6358" t="s">
        <v>43</v>
      </c>
      <c r="N6358" t="s">
        <v>44</v>
      </c>
      <c r="O6358">
        <v>6</v>
      </c>
      <c r="P6358">
        <v>2023</v>
      </c>
      <c r="Q6358">
        <v>4</v>
      </c>
      <c r="R6358" t="s">
        <v>100</v>
      </c>
      <c r="S6358">
        <v>2</v>
      </c>
      <c r="T6358">
        <v>16</v>
      </c>
      <c r="U6358">
        <v>4</v>
      </c>
      <c r="V6358">
        <v>0</v>
      </c>
      <c r="W6358" t="s">
        <v>55</v>
      </c>
      <c r="X6358" t="s">
        <v>36</v>
      </c>
      <c r="Y6358">
        <v>58752</v>
      </c>
      <c r="Z6358">
        <v>7.0000000000000007E-2</v>
      </c>
    </row>
    <row r="6359" spans="1:26" x14ac:dyDescent="0.25">
      <c r="A6359" t="s">
        <v>8339</v>
      </c>
      <c r="B6359" s="1">
        <v>45208</v>
      </c>
      <c r="C6359" t="s">
        <v>3020</v>
      </c>
      <c r="D6359" t="s">
        <v>63</v>
      </c>
      <c r="E6359" t="s">
        <v>51</v>
      </c>
      <c r="F6359" t="s">
        <v>52</v>
      </c>
      <c r="G6359" t="s">
        <v>79</v>
      </c>
      <c r="H6359">
        <v>9</v>
      </c>
      <c r="I6359">
        <v>3607</v>
      </c>
      <c r="J6359">
        <v>7</v>
      </c>
      <c r="K6359">
        <v>30190.59</v>
      </c>
      <c r="L6359">
        <v>4336.09</v>
      </c>
      <c r="M6359" t="s">
        <v>32</v>
      </c>
      <c r="N6359" t="s">
        <v>33</v>
      </c>
      <c r="O6359">
        <v>7</v>
      </c>
      <c r="P6359">
        <v>2023</v>
      </c>
      <c r="Q6359">
        <v>10</v>
      </c>
      <c r="R6359" t="s">
        <v>45</v>
      </c>
      <c r="S6359">
        <v>4</v>
      </c>
      <c r="T6359">
        <v>41</v>
      </c>
      <c r="U6359">
        <v>2</v>
      </c>
      <c r="V6359">
        <v>1</v>
      </c>
      <c r="W6359" t="s">
        <v>60</v>
      </c>
      <c r="X6359" t="s">
        <v>47</v>
      </c>
      <c r="Y6359">
        <v>227241</v>
      </c>
      <c r="Z6359">
        <v>0.14000000000000001</v>
      </c>
    </row>
    <row r="6360" spans="1:26" x14ac:dyDescent="0.25">
      <c r="A6360" t="s">
        <v>8340</v>
      </c>
      <c r="B6360" s="1">
        <v>44990</v>
      </c>
      <c r="C6360" t="s">
        <v>8341</v>
      </c>
      <c r="D6360" t="s">
        <v>28</v>
      </c>
      <c r="E6360" t="s">
        <v>58</v>
      </c>
      <c r="F6360" t="s">
        <v>52</v>
      </c>
      <c r="G6360" t="s">
        <v>53</v>
      </c>
      <c r="H6360">
        <v>9</v>
      </c>
      <c r="I6360">
        <v>642</v>
      </c>
      <c r="J6360">
        <v>1</v>
      </c>
      <c r="K6360">
        <v>5720.22</v>
      </c>
      <c r="L6360">
        <v>989.49</v>
      </c>
      <c r="M6360" t="s">
        <v>65</v>
      </c>
      <c r="N6360" t="s">
        <v>66</v>
      </c>
      <c r="O6360">
        <v>6</v>
      </c>
      <c r="P6360">
        <v>2023</v>
      </c>
      <c r="Q6360">
        <v>3</v>
      </c>
      <c r="R6360" t="s">
        <v>105</v>
      </c>
      <c r="S6360">
        <v>1</v>
      </c>
      <c r="T6360">
        <v>10</v>
      </c>
      <c r="U6360">
        <v>2</v>
      </c>
      <c r="V6360">
        <v>0</v>
      </c>
      <c r="W6360" t="s">
        <v>55</v>
      </c>
      <c r="X6360" t="s">
        <v>36</v>
      </c>
      <c r="Y6360">
        <v>5778</v>
      </c>
      <c r="Z6360">
        <v>0.17</v>
      </c>
    </row>
    <row r="6361" spans="1:26" x14ac:dyDescent="0.25">
      <c r="A6361" t="s">
        <v>8342</v>
      </c>
      <c r="B6361" s="1">
        <v>45079</v>
      </c>
      <c r="C6361" t="s">
        <v>496</v>
      </c>
      <c r="D6361" t="s">
        <v>39</v>
      </c>
      <c r="E6361" t="s">
        <v>58</v>
      </c>
      <c r="F6361" t="s">
        <v>52</v>
      </c>
      <c r="G6361" t="s">
        <v>53</v>
      </c>
      <c r="H6361">
        <v>1</v>
      </c>
      <c r="I6361">
        <v>2051</v>
      </c>
      <c r="J6361">
        <v>6</v>
      </c>
      <c r="K6361">
        <v>1927.94</v>
      </c>
      <c r="L6361">
        <v>360.53</v>
      </c>
      <c r="M6361" t="s">
        <v>32</v>
      </c>
      <c r="N6361" t="s">
        <v>33</v>
      </c>
      <c r="O6361">
        <v>3</v>
      </c>
      <c r="P6361">
        <v>2023</v>
      </c>
      <c r="Q6361">
        <v>6</v>
      </c>
      <c r="R6361" t="s">
        <v>95</v>
      </c>
      <c r="S6361">
        <v>2</v>
      </c>
      <c r="T6361">
        <v>22</v>
      </c>
      <c r="U6361">
        <v>1</v>
      </c>
      <c r="V6361">
        <v>5</v>
      </c>
      <c r="W6361" t="s">
        <v>46</v>
      </c>
      <c r="X6361" t="s">
        <v>47</v>
      </c>
      <c r="Y6361">
        <v>12306</v>
      </c>
      <c r="Z6361">
        <v>0.19</v>
      </c>
    </row>
    <row r="6362" spans="1:26" x14ac:dyDescent="0.25">
      <c r="A6362" t="s">
        <v>8343</v>
      </c>
      <c r="B6362" s="1">
        <v>44940</v>
      </c>
      <c r="C6362" t="s">
        <v>226</v>
      </c>
      <c r="D6362" t="s">
        <v>63</v>
      </c>
      <c r="E6362" t="s">
        <v>58</v>
      </c>
      <c r="F6362" t="s">
        <v>41</v>
      </c>
      <c r="G6362" t="s">
        <v>59</v>
      </c>
      <c r="H6362">
        <v>6</v>
      </c>
      <c r="I6362">
        <v>1969</v>
      </c>
      <c r="J6362">
        <v>28</v>
      </c>
      <c r="K6362">
        <v>8506.08</v>
      </c>
      <c r="L6362">
        <v>1439.01</v>
      </c>
      <c r="M6362" t="s">
        <v>43</v>
      </c>
      <c r="N6362" t="s">
        <v>66</v>
      </c>
      <c r="O6362">
        <v>6</v>
      </c>
      <c r="P6362">
        <v>2023</v>
      </c>
      <c r="Q6362">
        <v>1</v>
      </c>
      <c r="R6362" t="s">
        <v>34</v>
      </c>
      <c r="S6362">
        <v>1</v>
      </c>
      <c r="T6362">
        <v>2</v>
      </c>
      <c r="U6362">
        <v>2</v>
      </c>
      <c r="V6362">
        <v>6</v>
      </c>
      <c r="W6362" t="s">
        <v>35</v>
      </c>
      <c r="X6362" t="s">
        <v>36</v>
      </c>
      <c r="Y6362">
        <v>330792</v>
      </c>
      <c r="Z6362">
        <v>0.17</v>
      </c>
    </row>
    <row r="6363" spans="1:26" x14ac:dyDescent="0.25">
      <c r="A6363" t="s">
        <v>8344</v>
      </c>
      <c r="B6363" s="1">
        <v>45198</v>
      </c>
      <c r="C6363" t="s">
        <v>4261</v>
      </c>
      <c r="D6363" t="s">
        <v>28</v>
      </c>
      <c r="E6363" t="s">
        <v>51</v>
      </c>
      <c r="F6363" t="s">
        <v>30</v>
      </c>
      <c r="G6363" t="s">
        <v>64</v>
      </c>
      <c r="H6363">
        <v>7</v>
      </c>
      <c r="I6363">
        <v>2314</v>
      </c>
      <c r="J6363">
        <v>21</v>
      </c>
      <c r="K6363">
        <v>12796.42</v>
      </c>
      <c r="L6363">
        <v>971.06</v>
      </c>
      <c r="M6363" t="s">
        <v>32</v>
      </c>
      <c r="N6363" t="s">
        <v>66</v>
      </c>
      <c r="O6363">
        <v>3</v>
      </c>
      <c r="P6363">
        <v>2023</v>
      </c>
      <c r="Q6363">
        <v>9</v>
      </c>
      <c r="R6363" t="s">
        <v>80</v>
      </c>
      <c r="S6363">
        <v>3</v>
      </c>
      <c r="T6363">
        <v>39</v>
      </c>
      <c r="U6363">
        <v>5</v>
      </c>
      <c r="V6363">
        <v>5</v>
      </c>
      <c r="W6363" t="s">
        <v>46</v>
      </c>
      <c r="X6363" t="s">
        <v>47</v>
      </c>
      <c r="Y6363">
        <v>340158</v>
      </c>
      <c r="Z6363">
        <v>0.08</v>
      </c>
    </row>
    <row r="6364" spans="1:26" x14ac:dyDescent="0.25">
      <c r="A6364" t="s">
        <v>8345</v>
      </c>
      <c r="B6364" s="1">
        <v>45055</v>
      </c>
      <c r="C6364" t="s">
        <v>3351</v>
      </c>
      <c r="D6364" t="s">
        <v>39</v>
      </c>
      <c r="E6364" t="s">
        <v>58</v>
      </c>
      <c r="F6364" t="s">
        <v>52</v>
      </c>
      <c r="G6364" t="s">
        <v>53</v>
      </c>
      <c r="H6364">
        <v>9</v>
      </c>
      <c r="I6364">
        <v>3428</v>
      </c>
      <c r="J6364">
        <v>10</v>
      </c>
      <c r="K6364">
        <v>27766.799999999999</v>
      </c>
      <c r="L6364">
        <v>1518.83</v>
      </c>
      <c r="M6364" t="s">
        <v>43</v>
      </c>
      <c r="N6364" t="s">
        <v>66</v>
      </c>
      <c r="O6364">
        <v>5</v>
      </c>
      <c r="P6364">
        <v>2023</v>
      </c>
      <c r="Q6364">
        <v>5</v>
      </c>
      <c r="R6364" t="s">
        <v>238</v>
      </c>
      <c r="S6364">
        <v>2</v>
      </c>
      <c r="T6364">
        <v>19</v>
      </c>
      <c r="U6364">
        <v>2</v>
      </c>
      <c r="V6364">
        <v>2</v>
      </c>
      <c r="W6364" t="s">
        <v>76</v>
      </c>
      <c r="X6364" t="s">
        <v>47</v>
      </c>
      <c r="Y6364">
        <v>308520</v>
      </c>
      <c r="Z6364">
        <v>0.05</v>
      </c>
    </row>
    <row r="6365" spans="1:26" x14ac:dyDescent="0.25">
      <c r="A6365" t="s">
        <v>8346</v>
      </c>
      <c r="B6365" s="1">
        <v>45038</v>
      </c>
      <c r="C6365" t="s">
        <v>1089</v>
      </c>
      <c r="D6365" t="s">
        <v>39</v>
      </c>
      <c r="E6365" t="s">
        <v>58</v>
      </c>
      <c r="F6365" t="s">
        <v>52</v>
      </c>
      <c r="G6365" t="s">
        <v>53</v>
      </c>
      <c r="H6365">
        <v>10</v>
      </c>
      <c r="I6365">
        <v>101</v>
      </c>
      <c r="J6365">
        <v>27</v>
      </c>
      <c r="K6365">
        <v>737.3</v>
      </c>
      <c r="L6365">
        <v>95.16</v>
      </c>
      <c r="M6365" t="s">
        <v>32</v>
      </c>
      <c r="N6365" t="s">
        <v>44</v>
      </c>
      <c r="O6365">
        <v>1</v>
      </c>
      <c r="P6365">
        <v>2023</v>
      </c>
      <c r="Q6365">
        <v>4</v>
      </c>
      <c r="R6365" t="s">
        <v>100</v>
      </c>
      <c r="S6365">
        <v>2</v>
      </c>
      <c r="T6365">
        <v>16</v>
      </c>
      <c r="U6365">
        <v>4</v>
      </c>
      <c r="V6365">
        <v>6</v>
      </c>
      <c r="W6365" t="s">
        <v>35</v>
      </c>
      <c r="X6365" t="s">
        <v>36</v>
      </c>
      <c r="Y6365">
        <v>27270</v>
      </c>
      <c r="Z6365">
        <v>0.13</v>
      </c>
    </row>
    <row r="6366" spans="1:26" x14ac:dyDescent="0.25">
      <c r="A6366" t="s">
        <v>8347</v>
      </c>
      <c r="B6366" s="1">
        <v>45222</v>
      </c>
      <c r="C6366" t="s">
        <v>2509</v>
      </c>
      <c r="D6366" t="s">
        <v>39</v>
      </c>
      <c r="E6366" t="s">
        <v>29</v>
      </c>
      <c r="F6366" t="s">
        <v>30</v>
      </c>
      <c r="G6366" t="s">
        <v>86</v>
      </c>
      <c r="H6366">
        <v>4</v>
      </c>
      <c r="I6366">
        <v>1798</v>
      </c>
      <c r="J6366">
        <v>15</v>
      </c>
      <c r="K6366">
        <v>6113.2</v>
      </c>
      <c r="L6366">
        <v>577.34</v>
      </c>
      <c r="M6366" t="s">
        <v>32</v>
      </c>
      <c r="N6366" t="s">
        <v>44</v>
      </c>
      <c r="O6366">
        <v>1</v>
      </c>
      <c r="P6366">
        <v>2023</v>
      </c>
      <c r="Q6366">
        <v>10</v>
      </c>
      <c r="R6366" t="s">
        <v>45</v>
      </c>
      <c r="S6366">
        <v>4</v>
      </c>
      <c r="T6366">
        <v>43</v>
      </c>
      <c r="U6366">
        <v>4</v>
      </c>
      <c r="V6366">
        <v>1</v>
      </c>
      <c r="W6366" t="s">
        <v>60</v>
      </c>
      <c r="X6366" t="s">
        <v>47</v>
      </c>
      <c r="Y6366">
        <v>107880</v>
      </c>
      <c r="Z6366">
        <v>0.09</v>
      </c>
    </row>
    <row r="6367" spans="1:26" x14ac:dyDescent="0.25">
      <c r="A6367" t="s">
        <v>8348</v>
      </c>
      <c r="B6367" s="1">
        <v>44969</v>
      </c>
      <c r="C6367" t="s">
        <v>798</v>
      </c>
      <c r="D6367" t="s">
        <v>63</v>
      </c>
      <c r="E6367" t="s">
        <v>51</v>
      </c>
      <c r="F6367" t="s">
        <v>41</v>
      </c>
      <c r="G6367" t="s">
        <v>59</v>
      </c>
      <c r="H6367">
        <v>8</v>
      </c>
      <c r="I6367">
        <v>4646</v>
      </c>
      <c r="J6367">
        <v>10</v>
      </c>
      <c r="K6367">
        <v>33451.199999999997</v>
      </c>
      <c r="L6367">
        <v>5368.06</v>
      </c>
      <c r="M6367" t="s">
        <v>65</v>
      </c>
      <c r="N6367" t="s">
        <v>33</v>
      </c>
      <c r="O6367">
        <v>4</v>
      </c>
      <c r="P6367">
        <v>2023</v>
      </c>
      <c r="Q6367">
        <v>2</v>
      </c>
      <c r="R6367" t="s">
        <v>67</v>
      </c>
      <c r="S6367">
        <v>1</v>
      </c>
      <c r="T6367">
        <v>7</v>
      </c>
      <c r="U6367">
        <v>3</v>
      </c>
      <c r="V6367">
        <v>0</v>
      </c>
      <c r="W6367" t="s">
        <v>55</v>
      </c>
      <c r="X6367" t="s">
        <v>36</v>
      </c>
      <c r="Y6367">
        <v>371680</v>
      </c>
      <c r="Z6367">
        <v>0.16</v>
      </c>
    </row>
    <row r="6368" spans="1:26" x14ac:dyDescent="0.25">
      <c r="A6368" t="s">
        <v>8349</v>
      </c>
      <c r="B6368" s="1">
        <v>45160</v>
      </c>
      <c r="C6368" t="s">
        <v>8350</v>
      </c>
      <c r="D6368" t="s">
        <v>28</v>
      </c>
      <c r="E6368" t="s">
        <v>51</v>
      </c>
      <c r="F6368" t="s">
        <v>41</v>
      </c>
      <c r="G6368" t="s">
        <v>42</v>
      </c>
      <c r="H6368">
        <v>5</v>
      </c>
      <c r="I6368">
        <v>901</v>
      </c>
      <c r="J6368">
        <v>11</v>
      </c>
      <c r="K6368">
        <v>4009.45</v>
      </c>
      <c r="L6368">
        <v>477.78</v>
      </c>
      <c r="M6368" t="s">
        <v>43</v>
      </c>
      <c r="N6368" t="s">
        <v>44</v>
      </c>
      <c r="O6368">
        <v>6</v>
      </c>
      <c r="P6368">
        <v>2023</v>
      </c>
      <c r="Q6368">
        <v>8</v>
      </c>
      <c r="R6368" t="s">
        <v>72</v>
      </c>
      <c r="S6368">
        <v>3</v>
      </c>
      <c r="T6368">
        <v>34</v>
      </c>
      <c r="U6368">
        <v>4</v>
      </c>
      <c r="V6368">
        <v>2</v>
      </c>
      <c r="W6368" t="s">
        <v>76</v>
      </c>
      <c r="X6368" t="s">
        <v>47</v>
      </c>
      <c r="Y6368">
        <v>49555</v>
      </c>
      <c r="Z6368">
        <v>0.12</v>
      </c>
    </row>
    <row r="6369" spans="1:26" x14ac:dyDescent="0.25">
      <c r="A6369" t="s">
        <v>8351</v>
      </c>
      <c r="B6369" s="1">
        <v>45111</v>
      </c>
      <c r="C6369" t="s">
        <v>4662</v>
      </c>
      <c r="D6369" t="s">
        <v>50</v>
      </c>
      <c r="E6369" t="s">
        <v>40</v>
      </c>
      <c r="F6369" t="s">
        <v>41</v>
      </c>
      <c r="G6369" t="s">
        <v>116</v>
      </c>
      <c r="H6369">
        <v>6</v>
      </c>
      <c r="I6369">
        <v>3785</v>
      </c>
      <c r="J6369">
        <v>25</v>
      </c>
      <c r="K6369">
        <v>17032.5</v>
      </c>
      <c r="L6369">
        <v>3128.2</v>
      </c>
      <c r="M6369" t="s">
        <v>32</v>
      </c>
      <c r="N6369" t="s">
        <v>66</v>
      </c>
      <c r="O6369">
        <v>6</v>
      </c>
      <c r="P6369">
        <v>2023</v>
      </c>
      <c r="Q6369">
        <v>7</v>
      </c>
      <c r="R6369" t="s">
        <v>125</v>
      </c>
      <c r="S6369">
        <v>3</v>
      </c>
      <c r="T6369">
        <v>27</v>
      </c>
      <c r="U6369">
        <v>2</v>
      </c>
      <c r="V6369">
        <v>2</v>
      </c>
      <c r="W6369" t="s">
        <v>76</v>
      </c>
      <c r="X6369" t="s">
        <v>47</v>
      </c>
      <c r="Y6369">
        <v>567750</v>
      </c>
      <c r="Z6369">
        <v>0.18</v>
      </c>
    </row>
    <row r="6370" spans="1:26" x14ac:dyDescent="0.25">
      <c r="A6370" t="s">
        <v>8352</v>
      </c>
      <c r="B6370" s="1">
        <v>45290</v>
      </c>
      <c r="C6370" t="s">
        <v>1537</v>
      </c>
      <c r="D6370" t="s">
        <v>28</v>
      </c>
      <c r="E6370" t="s">
        <v>29</v>
      </c>
      <c r="F6370" t="s">
        <v>30</v>
      </c>
      <c r="G6370" t="s">
        <v>64</v>
      </c>
      <c r="H6370">
        <v>5</v>
      </c>
      <c r="I6370">
        <v>293</v>
      </c>
      <c r="J6370">
        <v>27</v>
      </c>
      <c r="K6370">
        <v>1069.45</v>
      </c>
      <c r="L6370">
        <v>176.97</v>
      </c>
      <c r="M6370" t="s">
        <v>43</v>
      </c>
      <c r="N6370" t="s">
        <v>33</v>
      </c>
      <c r="O6370">
        <v>6</v>
      </c>
      <c r="P6370">
        <v>2023</v>
      </c>
      <c r="Q6370">
        <v>12</v>
      </c>
      <c r="R6370" t="s">
        <v>54</v>
      </c>
      <c r="S6370">
        <v>4</v>
      </c>
      <c r="T6370">
        <v>52</v>
      </c>
      <c r="U6370">
        <v>5</v>
      </c>
      <c r="V6370">
        <v>6</v>
      </c>
      <c r="W6370" t="s">
        <v>35</v>
      </c>
      <c r="X6370" t="s">
        <v>36</v>
      </c>
      <c r="Y6370">
        <v>39555</v>
      </c>
      <c r="Z6370">
        <v>0.17</v>
      </c>
    </row>
    <row r="6371" spans="1:26" x14ac:dyDescent="0.25">
      <c r="A6371" t="s">
        <v>8353</v>
      </c>
      <c r="B6371" s="1">
        <v>45001</v>
      </c>
      <c r="C6371" t="s">
        <v>1398</v>
      </c>
      <c r="D6371" t="s">
        <v>39</v>
      </c>
      <c r="E6371" t="s">
        <v>58</v>
      </c>
      <c r="F6371" t="s">
        <v>52</v>
      </c>
      <c r="G6371" t="s">
        <v>53</v>
      </c>
      <c r="H6371">
        <v>10</v>
      </c>
      <c r="I6371">
        <v>1634</v>
      </c>
      <c r="J6371">
        <v>23</v>
      </c>
      <c r="K6371">
        <v>12581.8</v>
      </c>
      <c r="L6371">
        <v>1757.83</v>
      </c>
      <c r="M6371" t="s">
        <v>65</v>
      </c>
      <c r="N6371" t="s">
        <v>66</v>
      </c>
      <c r="O6371">
        <v>1</v>
      </c>
      <c r="P6371">
        <v>2023</v>
      </c>
      <c r="Q6371">
        <v>3</v>
      </c>
      <c r="R6371" t="s">
        <v>105</v>
      </c>
      <c r="S6371">
        <v>1</v>
      </c>
      <c r="T6371">
        <v>11</v>
      </c>
      <c r="U6371">
        <v>3</v>
      </c>
      <c r="V6371">
        <v>4</v>
      </c>
      <c r="W6371" t="s">
        <v>73</v>
      </c>
      <c r="X6371" t="s">
        <v>47</v>
      </c>
      <c r="Y6371">
        <v>375820</v>
      </c>
      <c r="Z6371">
        <v>0.14000000000000001</v>
      </c>
    </row>
    <row r="6372" spans="1:26" x14ac:dyDescent="0.25">
      <c r="A6372" t="s">
        <v>8354</v>
      </c>
      <c r="B6372" s="1">
        <v>45054</v>
      </c>
      <c r="C6372" t="s">
        <v>756</v>
      </c>
      <c r="D6372" t="s">
        <v>39</v>
      </c>
      <c r="E6372" t="s">
        <v>51</v>
      </c>
      <c r="F6372" t="s">
        <v>52</v>
      </c>
      <c r="G6372" t="s">
        <v>53</v>
      </c>
      <c r="H6372">
        <v>9</v>
      </c>
      <c r="I6372">
        <v>3219</v>
      </c>
      <c r="J6372">
        <v>8</v>
      </c>
      <c r="K6372">
        <v>26653.32</v>
      </c>
      <c r="L6372">
        <v>1699.28</v>
      </c>
      <c r="M6372" t="s">
        <v>65</v>
      </c>
      <c r="N6372" t="s">
        <v>44</v>
      </c>
      <c r="O6372">
        <v>6</v>
      </c>
      <c r="P6372">
        <v>2023</v>
      </c>
      <c r="Q6372">
        <v>5</v>
      </c>
      <c r="R6372" t="s">
        <v>238</v>
      </c>
      <c r="S6372">
        <v>2</v>
      </c>
      <c r="T6372">
        <v>19</v>
      </c>
      <c r="U6372">
        <v>2</v>
      </c>
      <c r="V6372">
        <v>1</v>
      </c>
      <c r="W6372" t="s">
        <v>60</v>
      </c>
      <c r="X6372" t="s">
        <v>47</v>
      </c>
      <c r="Y6372">
        <v>231768</v>
      </c>
      <c r="Z6372">
        <v>0.06</v>
      </c>
    </row>
    <row r="6373" spans="1:26" x14ac:dyDescent="0.25">
      <c r="A6373" t="s">
        <v>8355</v>
      </c>
      <c r="B6373" s="1">
        <v>44977</v>
      </c>
      <c r="C6373" t="s">
        <v>532</v>
      </c>
      <c r="D6373" t="s">
        <v>28</v>
      </c>
      <c r="E6373" t="s">
        <v>51</v>
      </c>
      <c r="F6373" t="s">
        <v>52</v>
      </c>
      <c r="G6373" t="s">
        <v>53</v>
      </c>
      <c r="H6373">
        <v>2</v>
      </c>
      <c r="I6373">
        <v>1018</v>
      </c>
      <c r="J6373">
        <v>28</v>
      </c>
      <c r="K6373">
        <v>1465.92</v>
      </c>
      <c r="L6373">
        <v>150.15</v>
      </c>
      <c r="M6373" t="s">
        <v>65</v>
      </c>
      <c r="N6373" t="s">
        <v>33</v>
      </c>
      <c r="O6373">
        <v>1</v>
      </c>
      <c r="P6373">
        <v>2023</v>
      </c>
      <c r="Q6373">
        <v>2</v>
      </c>
      <c r="R6373" t="s">
        <v>67</v>
      </c>
      <c r="S6373">
        <v>1</v>
      </c>
      <c r="T6373">
        <v>8</v>
      </c>
      <c r="U6373">
        <v>4</v>
      </c>
      <c r="V6373">
        <v>1</v>
      </c>
      <c r="W6373" t="s">
        <v>60</v>
      </c>
      <c r="X6373" t="s">
        <v>47</v>
      </c>
      <c r="Y6373">
        <v>57008</v>
      </c>
      <c r="Z6373">
        <v>0.1</v>
      </c>
    </row>
    <row r="6374" spans="1:26" x14ac:dyDescent="0.25">
      <c r="A6374" t="s">
        <v>8356</v>
      </c>
      <c r="B6374" s="1">
        <v>45208</v>
      </c>
      <c r="C6374" t="s">
        <v>318</v>
      </c>
      <c r="D6374" t="s">
        <v>63</v>
      </c>
      <c r="E6374" t="s">
        <v>40</v>
      </c>
      <c r="F6374" t="s">
        <v>41</v>
      </c>
      <c r="G6374" t="s">
        <v>116</v>
      </c>
      <c r="H6374">
        <v>3</v>
      </c>
      <c r="I6374">
        <v>2798</v>
      </c>
      <c r="J6374">
        <v>24</v>
      </c>
      <c r="K6374">
        <v>6379.44</v>
      </c>
      <c r="L6374">
        <v>483.1</v>
      </c>
      <c r="M6374" t="s">
        <v>43</v>
      </c>
      <c r="N6374" t="s">
        <v>44</v>
      </c>
      <c r="O6374">
        <v>5</v>
      </c>
      <c r="P6374">
        <v>2023</v>
      </c>
      <c r="Q6374">
        <v>10</v>
      </c>
      <c r="R6374" t="s">
        <v>45</v>
      </c>
      <c r="S6374">
        <v>4</v>
      </c>
      <c r="T6374">
        <v>41</v>
      </c>
      <c r="U6374">
        <v>2</v>
      </c>
      <c r="V6374">
        <v>1</v>
      </c>
      <c r="W6374" t="s">
        <v>60</v>
      </c>
      <c r="X6374" t="s">
        <v>47</v>
      </c>
      <c r="Y6374">
        <v>201456</v>
      </c>
      <c r="Z6374">
        <v>0.08</v>
      </c>
    </row>
    <row r="6375" spans="1:26" x14ac:dyDescent="0.25">
      <c r="A6375" t="s">
        <v>8357</v>
      </c>
      <c r="B6375" s="1">
        <v>45088</v>
      </c>
      <c r="C6375" t="s">
        <v>171</v>
      </c>
      <c r="D6375" t="s">
        <v>63</v>
      </c>
      <c r="E6375" t="s">
        <v>58</v>
      </c>
      <c r="F6375" t="s">
        <v>30</v>
      </c>
      <c r="G6375" t="s">
        <v>31</v>
      </c>
      <c r="H6375">
        <v>10</v>
      </c>
      <c r="I6375">
        <v>3182</v>
      </c>
      <c r="J6375">
        <v>6</v>
      </c>
      <c r="K6375">
        <v>29910.799999999999</v>
      </c>
      <c r="L6375">
        <v>5790.78</v>
      </c>
      <c r="M6375" t="s">
        <v>65</v>
      </c>
      <c r="N6375" t="s">
        <v>44</v>
      </c>
      <c r="O6375">
        <v>6</v>
      </c>
      <c r="P6375">
        <v>2023</v>
      </c>
      <c r="Q6375">
        <v>6</v>
      </c>
      <c r="R6375" t="s">
        <v>95</v>
      </c>
      <c r="S6375">
        <v>2</v>
      </c>
      <c r="T6375">
        <v>24</v>
      </c>
      <c r="U6375">
        <v>3</v>
      </c>
      <c r="V6375">
        <v>0</v>
      </c>
      <c r="W6375" t="s">
        <v>55</v>
      </c>
      <c r="X6375" t="s">
        <v>36</v>
      </c>
      <c r="Y6375">
        <v>190920</v>
      </c>
      <c r="Z6375">
        <v>0.19</v>
      </c>
    </row>
    <row r="6376" spans="1:26" x14ac:dyDescent="0.25">
      <c r="A6376" t="s">
        <v>8358</v>
      </c>
      <c r="B6376" s="1">
        <v>45078</v>
      </c>
      <c r="C6376" t="s">
        <v>2357</v>
      </c>
      <c r="D6376" t="s">
        <v>28</v>
      </c>
      <c r="E6376" t="s">
        <v>58</v>
      </c>
      <c r="F6376" t="s">
        <v>52</v>
      </c>
      <c r="G6376" t="s">
        <v>53</v>
      </c>
      <c r="H6376">
        <v>3</v>
      </c>
      <c r="I6376">
        <v>1910</v>
      </c>
      <c r="J6376">
        <v>16</v>
      </c>
      <c r="K6376">
        <v>4813.2</v>
      </c>
      <c r="L6376">
        <v>327.96</v>
      </c>
      <c r="M6376" t="s">
        <v>43</v>
      </c>
      <c r="N6376" t="s">
        <v>33</v>
      </c>
      <c r="O6376">
        <v>1</v>
      </c>
      <c r="P6376">
        <v>2023</v>
      </c>
      <c r="Q6376">
        <v>6</v>
      </c>
      <c r="R6376" t="s">
        <v>95</v>
      </c>
      <c r="S6376">
        <v>2</v>
      </c>
      <c r="T6376">
        <v>22</v>
      </c>
      <c r="U6376">
        <v>1</v>
      </c>
      <c r="V6376">
        <v>4</v>
      </c>
      <c r="W6376" t="s">
        <v>73</v>
      </c>
      <c r="X6376" t="s">
        <v>47</v>
      </c>
      <c r="Y6376">
        <v>91680</v>
      </c>
      <c r="Z6376">
        <v>7.0000000000000007E-2</v>
      </c>
    </row>
    <row r="6377" spans="1:26" x14ac:dyDescent="0.25">
      <c r="A6377" t="s">
        <v>8359</v>
      </c>
      <c r="B6377" s="1">
        <v>45031</v>
      </c>
      <c r="C6377" t="s">
        <v>2103</v>
      </c>
      <c r="D6377" t="s">
        <v>39</v>
      </c>
      <c r="E6377" t="s">
        <v>29</v>
      </c>
      <c r="F6377" t="s">
        <v>52</v>
      </c>
      <c r="G6377" t="s">
        <v>79</v>
      </c>
      <c r="H6377">
        <v>6</v>
      </c>
      <c r="I6377">
        <v>1413</v>
      </c>
      <c r="J6377">
        <v>4</v>
      </c>
      <c r="K6377">
        <v>8138.88</v>
      </c>
      <c r="L6377">
        <v>1022.21</v>
      </c>
      <c r="M6377" t="s">
        <v>32</v>
      </c>
      <c r="N6377" t="s">
        <v>66</v>
      </c>
      <c r="O6377">
        <v>1</v>
      </c>
      <c r="P6377">
        <v>2023</v>
      </c>
      <c r="Q6377">
        <v>4</v>
      </c>
      <c r="R6377" t="s">
        <v>100</v>
      </c>
      <c r="S6377">
        <v>2</v>
      </c>
      <c r="T6377">
        <v>15</v>
      </c>
      <c r="U6377">
        <v>3</v>
      </c>
      <c r="V6377">
        <v>6</v>
      </c>
      <c r="W6377" t="s">
        <v>35</v>
      </c>
      <c r="X6377" t="s">
        <v>36</v>
      </c>
      <c r="Y6377">
        <v>33912</v>
      </c>
      <c r="Z6377">
        <v>0.13</v>
      </c>
    </row>
    <row r="6378" spans="1:26" x14ac:dyDescent="0.25">
      <c r="A6378" t="s">
        <v>8360</v>
      </c>
      <c r="B6378" s="1">
        <v>45119</v>
      </c>
      <c r="C6378" t="s">
        <v>534</v>
      </c>
      <c r="D6378" t="s">
        <v>28</v>
      </c>
      <c r="E6378" t="s">
        <v>51</v>
      </c>
      <c r="F6378" t="s">
        <v>52</v>
      </c>
      <c r="G6378" t="s">
        <v>79</v>
      </c>
      <c r="H6378">
        <v>4</v>
      </c>
      <c r="I6378">
        <v>2367</v>
      </c>
      <c r="J6378">
        <v>20</v>
      </c>
      <c r="K6378">
        <v>7574.4</v>
      </c>
      <c r="L6378">
        <v>655.02</v>
      </c>
      <c r="M6378" t="s">
        <v>43</v>
      </c>
      <c r="N6378" t="s">
        <v>44</v>
      </c>
      <c r="O6378">
        <v>1</v>
      </c>
      <c r="P6378">
        <v>2023</v>
      </c>
      <c r="Q6378">
        <v>7</v>
      </c>
      <c r="R6378" t="s">
        <v>125</v>
      </c>
      <c r="S6378">
        <v>3</v>
      </c>
      <c r="T6378">
        <v>28</v>
      </c>
      <c r="U6378">
        <v>3</v>
      </c>
      <c r="V6378">
        <v>3</v>
      </c>
      <c r="W6378" t="s">
        <v>83</v>
      </c>
      <c r="X6378" t="s">
        <v>47</v>
      </c>
      <c r="Y6378">
        <v>189360</v>
      </c>
      <c r="Z6378">
        <v>0.09</v>
      </c>
    </row>
    <row r="6379" spans="1:26" x14ac:dyDescent="0.25">
      <c r="A6379" t="s">
        <v>8361</v>
      </c>
      <c r="B6379" s="1">
        <v>44958</v>
      </c>
      <c r="C6379" t="s">
        <v>8196</v>
      </c>
      <c r="D6379" t="s">
        <v>50</v>
      </c>
      <c r="E6379" t="s">
        <v>51</v>
      </c>
      <c r="F6379" t="s">
        <v>30</v>
      </c>
      <c r="G6379" t="s">
        <v>64</v>
      </c>
      <c r="H6379">
        <v>9</v>
      </c>
      <c r="I6379">
        <v>4294</v>
      </c>
      <c r="J6379">
        <v>5</v>
      </c>
      <c r="K6379">
        <v>36713.699999999997</v>
      </c>
      <c r="L6379">
        <v>3655.06</v>
      </c>
      <c r="M6379" t="s">
        <v>32</v>
      </c>
      <c r="N6379" t="s">
        <v>44</v>
      </c>
      <c r="O6379">
        <v>3</v>
      </c>
      <c r="P6379">
        <v>2023</v>
      </c>
      <c r="Q6379">
        <v>2</v>
      </c>
      <c r="R6379" t="s">
        <v>67</v>
      </c>
      <c r="S6379">
        <v>1</v>
      </c>
      <c r="T6379">
        <v>5</v>
      </c>
      <c r="U6379">
        <v>1</v>
      </c>
      <c r="V6379">
        <v>3</v>
      </c>
      <c r="W6379" t="s">
        <v>83</v>
      </c>
      <c r="X6379" t="s">
        <v>47</v>
      </c>
      <c r="Y6379">
        <v>193230</v>
      </c>
      <c r="Z6379">
        <v>0.1</v>
      </c>
    </row>
    <row r="6380" spans="1:26" x14ac:dyDescent="0.25">
      <c r="A6380" t="s">
        <v>8362</v>
      </c>
      <c r="B6380" s="1">
        <v>44959</v>
      </c>
      <c r="C6380" t="s">
        <v>3907</v>
      </c>
      <c r="D6380" t="s">
        <v>39</v>
      </c>
      <c r="E6380" t="s">
        <v>58</v>
      </c>
      <c r="F6380" t="s">
        <v>41</v>
      </c>
      <c r="G6380" t="s">
        <v>59</v>
      </c>
      <c r="H6380">
        <v>9</v>
      </c>
      <c r="I6380">
        <v>462</v>
      </c>
      <c r="J6380">
        <v>6</v>
      </c>
      <c r="K6380">
        <v>3908.52</v>
      </c>
      <c r="L6380">
        <v>604.28</v>
      </c>
      <c r="M6380" t="s">
        <v>32</v>
      </c>
      <c r="N6380" t="s">
        <v>33</v>
      </c>
      <c r="O6380">
        <v>3</v>
      </c>
      <c r="P6380">
        <v>2023</v>
      </c>
      <c r="Q6380">
        <v>2</v>
      </c>
      <c r="R6380" t="s">
        <v>67</v>
      </c>
      <c r="S6380">
        <v>1</v>
      </c>
      <c r="T6380">
        <v>5</v>
      </c>
      <c r="U6380">
        <v>1</v>
      </c>
      <c r="V6380">
        <v>4</v>
      </c>
      <c r="W6380" t="s">
        <v>73</v>
      </c>
      <c r="X6380" t="s">
        <v>47</v>
      </c>
      <c r="Y6380">
        <v>24948</v>
      </c>
      <c r="Z6380">
        <v>0.15</v>
      </c>
    </row>
    <row r="6381" spans="1:26" x14ac:dyDescent="0.25">
      <c r="A6381" t="s">
        <v>8363</v>
      </c>
      <c r="B6381" s="1">
        <v>45274</v>
      </c>
      <c r="C6381" t="s">
        <v>665</v>
      </c>
      <c r="D6381" t="s">
        <v>28</v>
      </c>
      <c r="E6381" t="s">
        <v>58</v>
      </c>
      <c r="F6381" t="s">
        <v>52</v>
      </c>
      <c r="G6381" t="s">
        <v>79</v>
      </c>
      <c r="H6381">
        <v>4</v>
      </c>
      <c r="I6381">
        <v>4994</v>
      </c>
      <c r="J6381">
        <v>16</v>
      </c>
      <c r="K6381">
        <v>16779.84</v>
      </c>
      <c r="L6381">
        <v>1413.83</v>
      </c>
      <c r="M6381" t="s">
        <v>65</v>
      </c>
      <c r="N6381" t="s">
        <v>66</v>
      </c>
      <c r="O6381">
        <v>3</v>
      </c>
      <c r="P6381">
        <v>2023</v>
      </c>
      <c r="Q6381">
        <v>12</v>
      </c>
      <c r="R6381" t="s">
        <v>54</v>
      </c>
      <c r="S6381">
        <v>4</v>
      </c>
      <c r="T6381">
        <v>50</v>
      </c>
      <c r="U6381">
        <v>3</v>
      </c>
      <c r="V6381">
        <v>4</v>
      </c>
      <c r="W6381" t="s">
        <v>73</v>
      </c>
      <c r="X6381" t="s">
        <v>47</v>
      </c>
      <c r="Y6381">
        <v>319616</v>
      </c>
      <c r="Z6381">
        <v>0.08</v>
      </c>
    </row>
    <row r="6382" spans="1:26" x14ac:dyDescent="0.25">
      <c r="A6382" t="s">
        <v>8364</v>
      </c>
      <c r="B6382" s="1">
        <v>45207</v>
      </c>
      <c r="C6382" t="s">
        <v>1269</v>
      </c>
      <c r="D6382" t="s">
        <v>50</v>
      </c>
      <c r="E6382" t="s">
        <v>51</v>
      </c>
      <c r="F6382" t="s">
        <v>41</v>
      </c>
      <c r="G6382" t="s">
        <v>42</v>
      </c>
      <c r="H6382">
        <v>2</v>
      </c>
      <c r="I6382">
        <v>609</v>
      </c>
      <c r="J6382">
        <v>26</v>
      </c>
      <c r="K6382">
        <v>901.32</v>
      </c>
      <c r="L6382">
        <v>99.5</v>
      </c>
      <c r="M6382" t="s">
        <v>65</v>
      </c>
      <c r="N6382" t="s">
        <v>33</v>
      </c>
      <c r="O6382">
        <v>1</v>
      </c>
      <c r="P6382">
        <v>2023</v>
      </c>
      <c r="Q6382">
        <v>10</v>
      </c>
      <c r="R6382" t="s">
        <v>45</v>
      </c>
      <c r="S6382">
        <v>4</v>
      </c>
      <c r="T6382">
        <v>41</v>
      </c>
      <c r="U6382">
        <v>2</v>
      </c>
      <c r="V6382">
        <v>0</v>
      </c>
      <c r="W6382" t="s">
        <v>55</v>
      </c>
      <c r="X6382" t="s">
        <v>36</v>
      </c>
      <c r="Y6382">
        <v>31668</v>
      </c>
      <c r="Z6382">
        <v>0.11</v>
      </c>
    </row>
    <row r="6383" spans="1:26" x14ac:dyDescent="0.25">
      <c r="A6383" t="s">
        <v>8365</v>
      </c>
      <c r="B6383" s="1">
        <v>45246</v>
      </c>
      <c r="C6383" t="s">
        <v>4356</v>
      </c>
      <c r="D6383" t="s">
        <v>63</v>
      </c>
      <c r="E6383" t="s">
        <v>40</v>
      </c>
      <c r="F6383" t="s">
        <v>52</v>
      </c>
      <c r="G6383" t="s">
        <v>79</v>
      </c>
      <c r="H6383">
        <v>8</v>
      </c>
      <c r="I6383">
        <v>2129</v>
      </c>
      <c r="J6383">
        <v>23</v>
      </c>
      <c r="K6383">
        <v>13114.64</v>
      </c>
      <c r="L6383">
        <v>2475.5</v>
      </c>
      <c r="M6383" t="s">
        <v>32</v>
      </c>
      <c r="N6383" t="s">
        <v>44</v>
      </c>
      <c r="O6383">
        <v>2</v>
      </c>
      <c r="P6383">
        <v>2023</v>
      </c>
      <c r="Q6383">
        <v>11</v>
      </c>
      <c r="R6383" t="s">
        <v>92</v>
      </c>
      <c r="S6383">
        <v>4</v>
      </c>
      <c r="T6383">
        <v>46</v>
      </c>
      <c r="U6383">
        <v>3</v>
      </c>
      <c r="V6383">
        <v>4</v>
      </c>
      <c r="W6383" t="s">
        <v>73</v>
      </c>
      <c r="X6383" t="s">
        <v>47</v>
      </c>
      <c r="Y6383">
        <v>391736</v>
      </c>
      <c r="Z6383">
        <v>0.19</v>
      </c>
    </row>
    <row r="6384" spans="1:26" x14ac:dyDescent="0.25">
      <c r="A6384" t="s">
        <v>8366</v>
      </c>
      <c r="B6384" s="1">
        <v>45123</v>
      </c>
      <c r="C6384" t="s">
        <v>2800</v>
      </c>
      <c r="D6384" t="s">
        <v>63</v>
      </c>
      <c r="E6384" t="s">
        <v>51</v>
      </c>
      <c r="F6384" t="s">
        <v>30</v>
      </c>
      <c r="G6384" t="s">
        <v>64</v>
      </c>
      <c r="H6384">
        <v>2</v>
      </c>
      <c r="I6384">
        <v>1394</v>
      </c>
      <c r="J6384">
        <v>14</v>
      </c>
      <c r="K6384">
        <v>2397.6799999999998</v>
      </c>
      <c r="L6384">
        <v>154.27000000000001</v>
      </c>
      <c r="M6384" t="s">
        <v>65</v>
      </c>
      <c r="N6384" t="s">
        <v>44</v>
      </c>
      <c r="O6384">
        <v>2</v>
      </c>
      <c r="P6384">
        <v>2023</v>
      </c>
      <c r="Q6384">
        <v>7</v>
      </c>
      <c r="R6384" t="s">
        <v>125</v>
      </c>
      <c r="S6384">
        <v>3</v>
      </c>
      <c r="T6384">
        <v>29</v>
      </c>
      <c r="U6384">
        <v>4</v>
      </c>
      <c r="V6384">
        <v>0</v>
      </c>
      <c r="W6384" t="s">
        <v>55</v>
      </c>
      <c r="X6384" t="s">
        <v>36</v>
      </c>
      <c r="Y6384">
        <v>39032</v>
      </c>
      <c r="Z6384">
        <v>0.06</v>
      </c>
    </row>
    <row r="6385" spans="1:26" x14ac:dyDescent="0.25">
      <c r="A6385" t="s">
        <v>8367</v>
      </c>
      <c r="B6385" s="1">
        <v>45188</v>
      </c>
      <c r="C6385" t="s">
        <v>322</v>
      </c>
      <c r="D6385" t="s">
        <v>28</v>
      </c>
      <c r="E6385" t="s">
        <v>58</v>
      </c>
      <c r="F6385" t="s">
        <v>41</v>
      </c>
      <c r="G6385" t="s">
        <v>116</v>
      </c>
      <c r="H6385">
        <v>10</v>
      </c>
      <c r="I6385">
        <v>479</v>
      </c>
      <c r="J6385">
        <v>21</v>
      </c>
      <c r="K6385">
        <v>3784.1</v>
      </c>
      <c r="L6385">
        <v>422.22</v>
      </c>
      <c r="M6385" t="s">
        <v>32</v>
      </c>
      <c r="N6385" t="s">
        <v>44</v>
      </c>
      <c r="O6385">
        <v>7</v>
      </c>
      <c r="P6385">
        <v>2023</v>
      </c>
      <c r="Q6385">
        <v>9</v>
      </c>
      <c r="R6385" t="s">
        <v>80</v>
      </c>
      <c r="S6385">
        <v>3</v>
      </c>
      <c r="T6385">
        <v>38</v>
      </c>
      <c r="U6385">
        <v>4</v>
      </c>
      <c r="V6385">
        <v>2</v>
      </c>
      <c r="W6385" t="s">
        <v>76</v>
      </c>
      <c r="X6385" t="s">
        <v>47</v>
      </c>
      <c r="Y6385">
        <v>100590</v>
      </c>
      <c r="Z6385">
        <v>0.11</v>
      </c>
    </row>
    <row r="6386" spans="1:26" x14ac:dyDescent="0.25">
      <c r="A6386" t="s">
        <v>8368</v>
      </c>
      <c r="B6386" s="1">
        <v>45105</v>
      </c>
      <c r="C6386" t="s">
        <v>2646</v>
      </c>
      <c r="D6386" t="s">
        <v>28</v>
      </c>
      <c r="E6386" t="s">
        <v>51</v>
      </c>
      <c r="F6386" t="s">
        <v>41</v>
      </c>
      <c r="G6386" t="s">
        <v>116</v>
      </c>
      <c r="H6386">
        <v>3</v>
      </c>
      <c r="I6386">
        <v>1263</v>
      </c>
      <c r="J6386">
        <v>17</v>
      </c>
      <c r="K6386">
        <v>3144.87</v>
      </c>
      <c r="L6386">
        <v>473.5</v>
      </c>
      <c r="M6386" t="s">
        <v>65</v>
      </c>
      <c r="N6386" t="s">
        <v>66</v>
      </c>
      <c r="O6386">
        <v>7</v>
      </c>
      <c r="P6386">
        <v>2023</v>
      </c>
      <c r="Q6386">
        <v>6</v>
      </c>
      <c r="R6386" t="s">
        <v>95</v>
      </c>
      <c r="S6386">
        <v>2</v>
      </c>
      <c r="T6386">
        <v>26</v>
      </c>
      <c r="U6386">
        <v>5</v>
      </c>
      <c r="V6386">
        <v>3</v>
      </c>
      <c r="W6386" t="s">
        <v>83</v>
      </c>
      <c r="X6386" t="s">
        <v>47</v>
      </c>
      <c r="Y6386">
        <v>64413</v>
      </c>
      <c r="Z6386">
        <v>0.15</v>
      </c>
    </row>
    <row r="6387" spans="1:26" x14ac:dyDescent="0.25">
      <c r="A6387" t="s">
        <v>8369</v>
      </c>
      <c r="B6387" s="1">
        <v>45122</v>
      </c>
      <c r="C6387" t="s">
        <v>3652</v>
      </c>
      <c r="D6387" t="s">
        <v>63</v>
      </c>
      <c r="E6387" t="s">
        <v>40</v>
      </c>
      <c r="F6387" t="s">
        <v>41</v>
      </c>
      <c r="G6387" t="s">
        <v>42</v>
      </c>
      <c r="H6387">
        <v>2</v>
      </c>
      <c r="I6387">
        <v>2808</v>
      </c>
      <c r="J6387">
        <v>24</v>
      </c>
      <c r="K6387">
        <v>4268.16</v>
      </c>
      <c r="L6387">
        <v>291.16000000000003</v>
      </c>
      <c r="M6387" t="s">
        <v>32</v>
      </c>
      <c r="N6387" t="s">
        <v>33</v>
      </c>
      <c r="O6387">
        <v>3</v>
      </c>
      <c r="P6387">
        <v>2023</v>
      </c>
      <c r="Q6387">
        <v>7</v>
      </c>
      <c r="R6387" t="s">
        <v>125</v>
      </c>
      <c r="S6387">
        <v>3</v>
      </c>
      <c r="T6387">
        <v>28</v>
      </c>
      <c r="U6387">
        <v>3</v>
      </c>
      <c r="V6387">
        <v>6</v>
      </c>
      <c r="W6387" t="s">
        <v>35</v>
      </c>
      <c r="X6387" t="s">
        <v>36</v>
      </c>
      <c r="Y6387">
        <v>134784</v>
      </c>
      <c r="Z6387">
        <v>7.0000000000000007E-2</v>
      </c>
    </row>
    <row r="6388" spans="1:26" x14ac:dyDescent="0.25">
      <c r="A6388" t="s">
        <v>8370</v>
      </c>
      <c r="B6388" s="1">
        <v>45127</v>
      </c>
      <c r="C6388" t="s">
        <v>2580</v>
      </c>
      <c r="D6388" t="s">
        <v>50</v>
      </c>
      <c r="E6388" t="s">
        <v>40</v>
      </c>
      <c r="F6388" t="s">
        <v>52</v>
      </c>
      <c r="G6388" t="s">
        <v>79</v>
      </c>
      <c r="H6388">
        <v>10</v>
      </c>
      <c r="I6388">
        <v>3330</v>
      </c>
      <c r="J6388">
        <v>7</v>
      </c>
      <c r="K6388">
        <v>30969</v>
      </c>
      <c r="L6388">
        <v>5085.71</v>
      </c>
      <c r="M6388" t="s">
        <v>43</v>
      </c>
      <c r="N6388" t="s">
        <v>33</v>
      </c>
      <c r="O6388">
        <v>6</v>
      </c>
      <c r="P6388">
        <v>2023</v>
      </c>
      <c r="Q6388">
        <v>7</v>
      </c>
      <c r="R6388" t="s">
        <v>125</v>
      </c>
      <c r="S6388">
        <v>3</v>
      </c>
      <c r="T6388">
        <v>29</v>
      </c>
      <c r="U6388">
        <v>4</v>
      </c>
      <c r="V6388">
        <v>4</v>
      </c>
      <c r="W6388" t="s">
        <v>73</v>
      </c>
      <c r="X6388" t="s">
        <v>47</v>
      </c>
      <c r="Y6388">
        <v>233100</v>
      </c>
      <c r="Z6388">
        <v>0.16</v>
      </c>
    </row>
    <row r="6389" spans="1:26" x14ac:dyDescent="0.25">
      <c r="A6389" t="s">
        <v>8371</v>
      </c>
      <c r="B6389" s="1">
        <v>45186</v>
      </c>
      <c r="C6389" t="s">
        <v>5256</v>
      </c>
      <c r="D6389" t="s">
        <v>50</v>
      </c>
      <c r="E6389" t="s">
        <v>40</v>
      </c>
      <c r="F6389" t="s">
        <v>30</v>
      </c>
      <c r="G6389" t="s">
        <v>64</v>
      </c>
      <c r="H6389">
        <v>7</v>
      </c>
      <c r="I6389">
        <v>1050</v>
      </c>
      <c r="J6389">
        <v>3</v>
      </c>
      <c r="K6389">
        <v>7129.5</v>
      </c>
      <c r="L6389">
        <v>772.16</v>
      </c>
      <c r="M6389" t="s">
        <v>65</v>
      </c>
      <c r="N6389" t="s">
        <v>33</v>
      </c>
      <c r="O6389">
        <v>1</v>
      </c>
      <c r="P6389">
        <v>2023</v>
      </c>
      <c r="Q6389">
        <v>9</v>
      </c>
      <c r="R6389" t="s">
        <v>80</v>
      </c>
      <c r="S6389">
        <v>3</v>
      </c>
      <c r="T6389">
        <v>38</v>
      </c>
      <c r="U6389">
        <v>4</v>
      </c>
      <c r="V6389">
        <v>0</v>
      </c>
      <c r="W6389" t="s">
        <v>55</v>
      </c>
      <c r="X6389" t="s">
        <v>36</v>
      </c>
      <c r="Y6389">
        <v>22050</v>
      </c>
      <c r="Z6389">
        <v>0.11</v>
      </c>
    </row>
    <row r="6390" spans="1:26" x14ac:dyDescent="0.25">
      <c r="A6390" t="s">
        <v>8372</v>
      </c>
      <c r="B6390" s="1">
        <v>45252</v>
      </c>
      <c r="C6390" t="s">
        <v>5090</v>
      </c>
      <c r="D6390" t="s">
        <v>50</v>
      </c>
      <c r="E6390" t="s">
        <v>40</v>
      </c>
      <c r="F6390" t="s">
        <v>52</v>
      </c>
      <c r="G6390" t="s">
        <v>53</v>
      </c>
      <c r="H6390">
        <v>2</v>
      </c>
      <c r="I6390">
        <v>2186</v>
      </c>
      <c r="J6390">
        <v>0</v>
      </c>
      <c r="K6390">
        <v>4372</v>
      </c>
      <c r="L6390">
        <v>830.4</v>
      </c>
      <c r="M6390" t="s">
        <v>32</v>
      </c>
      <c r="N6390" t="s">
        <v>44</v>
      </c>
      <c r="O6390">
        <v>6</v>
      </c>
      <c r="P6390">
        <v>2023</v>
      </c>
      <c r="Q6390">
        <v>11</v>
      </c>
      <c r="R6390" t="s">
        <v>92</v>
      </c>
      <c r="S6390">
        <v>4</v>
      </c>
      <c r="T6390">
        <v>47</v>
      </c>
      <c r="U6390">
        <v>4</v>
      </c>
      <c r="V6390">
        <v>3</v>
      </c>
      <c r="W6390" t="s">
        <v>83</v>
      </c>
      <c r="X6390" t="s">
        <v>47</v>
      </c>
      <c r="Y6390">
        <v>0</v>
      </c>
      <c r="Z6390">
        <v>0.19</v>
      </c>
    </row>
    <row r="6391" spans="1:26" x14ac:dyDescent="0.25">
      <c r="A6391" t="s">
        <v>8373</v>
      </c>
      <c r="B6391" s="1">
        <v>44965</v>
      </c>
      <c r="C6391" t="s">
        <v>1421</v>
      </c>
      <c r="D6391" t="s">
        <v>28</v>
      </c>
      <c r="E6391" t="s">
        <v>51</v>
      </c>
      <c r="F6391" t="s">
        <v>41</v>
      </c>
      <c r="G6391" t="s">
        <v>116</v>
      </c>
      <c r="H6391">
        <v>1</v>
      </c>
      <c r="I6391">
        <v>3150</v>
      </c>
      <c r="J6391">
        <v>28</v>
      </c>
      <c r="K6391">
        <v>2268</v>
      </c>
      <c r="L6391">
        <v>153.68</v>
      </c>
      <c r="M6391" t="s">
        <v>65</v>
      </c>
      <c r="N6391" t="s">
        <v>44</v>
      </c>
      <c r="O6391">
        <v>2</v>
      </c>
      <c r="P6391">
        <v>2023</v>
      </c>
      <c r="Q6391">
        <v>2</v>
      </c>
      <c r="R6391" t="s">
        <v>67</v>
      </c>
      <c r="S6391">
        <v>1</v>
      </c>
      <c r="T6391">
        <v>6</v>
      </c>
      <c r="U6391">
        <v>2</v>
      </c>
      <c r="V6391">
        <v>3</v>
      </c>
      <c r="W6391" t="s">
        <v>83</v>
      </c>
      <c r="X6391" t="s">
        <v>47</v>
      </c>
      <c r="Y6391">
        <v>88200</v>
      </c>
      <c r="Z6391">
        <v>7.0000000000000007E-2</v>
      </c>
    </row>
    <row r="6392" spans="1:26" x14ac:dyDescent="0.25">
      <c r="A6392" t="s">
        <v>8374</v>
      </c>
      <c r="B6392" s="1">
        <v>45258</v>
      </c>
      <c r="C6392" t="s">
        <v>1011</v>
      </c>
      <c r="D6392" t="s">
        <v>28</v>
      </c>
      <c r="E6392" t="s">
        <v>29</v>
      </c>
      <c r="F6392" t="s">
        <v>30</v>
      </c>
      <c r="G6392" t="s">
        <v>31</v>
      </c>
      <c r="H6392">
        <v>8</v>
      </c>
      <c r="I6392">
        <v>3365</v>
      </c>
      <c r="J6392">
        <v>13</v>
      </c>
      <c r="K6392">
        <v>23420.400000000001</v>
      </c>
      <c r="L6392">
        <v>2151.41</v>
      </c>
      <c r="M6392" t="s">
        <v>32</v>
      </c>
      <c r="N6392" t="s">
        <v>66</v>
      </c>
      <c r="O6392">
        <v>7</v>
      </c>
      <c r="P6392">
        <v>2023</v>
      </c>
      <c r="Q6392">
        <v>11</v>
      </c>
      <c r="R6392" t="s">
        <v>92</v>
      </c>
      <c r="S6392">
        <v>4</v>
      </c>
      <c r="T6392">
        <v>48</v>
      </c>
      <c r="U6392">
        <v>5</v>
      </c>
      <c r="V6392">
        <v>2</v>
      </c>
      <c r="W6392" t="s">
        <v>76</v>
      </c>
      <c r="X6392" t="s">
        <v>47</v>
      </c>
      <c r="Y6392">
        <v>349960</v>
      </c>
      <c r="Z6392">
        <v>0.09</v>
      </c>
    </row>
    <row r="6393" spans="1:26" x14ac:dyDescent="0.25">
      <c r="A6393" t="s">
        <v>8375</v>
      </c>
      <c r="B6393" s="1">
        <v>45260</v>
      </c>
      <c r="C6393" t="s">
        <v>1254</v>
      </c>
      <c r="D6393" t="s">
        <v>39</v>
      </c>
      <c r="E6393" t="s">
        <v>51</v>
      </c>
      <c r="F6393" t="s">
        <v>52</v>
      </c>
      <c r="G6393" t="s">
        <v>79</v>
      </c>
      <c r="H6393">
        <v>9</v>
      </c>
      <c r="I6393">
        <v>3958</v>
      </c>
      <c r="J6393">
        <v>9</v>
      </c>
      <c r="K6393">
        <v>32416.02</v>
      </c>
      <c r="L6393">
        <v>4670.45</v>
      </c>
      <c r="M6393" t="s">
        <v>32</v>
      </c>
      <c r="N6393" t="s">
        <v>44</v>
      </c>
      <c r="O6393">
        <v>5</v>
      </c>
      <c r="P6393">
        <v>2023</v>
      </c>
      <c r="Q6393">
        <v>11</v>
      </c>
      <c r="R6393" t="s">
        <v>92</v>
      </c>
      <c r="S6393">
        <v>4</v>
      </c>
      <c r="T6393">
        <v>48</v>
      </c>
      <c r="U6393">
        <v>5</v>
      </c>
      <c r="V6393">
        <v>4</v>
      </c>
      <c r="W6393" t="s">
        <v>73</v>
      </c>
      <c r="X6393" t="s">
        <v>47</v>
      </c>
      <c r="Y6393">
        <v>320598</v>
      </c>
      <c r="Z6393">
        <v>0.14000000000000001</v>
      </c>
    </row>
    <row r="6394" spans="1:26" x14ac:dyDescent="0.25">
      <c r="A6394" t="s">
        <v>8376</v>
      </c>
      <c r="B6394" s="1">
        <v>45197</v>
      </c>
      <c r="C6394" t="s">
        <v>425</v>
      </c>
      <c r="D6394" t="s">
        <v>50</v>
      </c>
      <c r="E6394" t="s">
        <v>40</v>
      </c>
      <c r="F6394" t="s">
        <v>52</v>
      </c>
      <c r="G6394" t="s">
        <v>91</v>
      </c>
      <c r="H6394">
        <v>5</v>
      </c>
      <c r="I6394">
        <v>3034</v>
      </c>
      <c r="J6394">
        <v>4</v>
      </c>
      <c r="K6394">
        <v>14563.2</v>
      </c>
      <c r="L6394">
        <v>2830.14</v>
      </c>
      <c r="M6394" t="s">
        <v>65</v>
      </c>
      <c r="N6394" t="s">
        <v>66</v>
      </c>
      <c r="O6394">
        <v>7</v>
      </c>
      <c r="P6394">
        <v>2023</v>
      </c>
      <c r="Q6394">
        <v>9</v>
      </c>
      <c r="R6394" t="s">
        <v>80</v>
      </c>
      <c r="S6394">
        <v>3</v>
      </c>
      <c r="T6394">
        <v>39</v>
      </c>
      <c r="U6394">
        <v>5</v>
      </c>
      <c r="V6394">
        <v>4</v>
      </c>
      <c r="W6394" t="s">
        <v>73</v>
      </c>
      <c r="X6394" t="s">
        <v>47</v>
      </c>
      <c r="Y6394">
        <v>60680</v>
      </c>
      <c r="Z6394">
        <v>0.19</v>
      </c>
    </row>
    <row r="6395" spans="1:26" x14ac:dyDescent="0.25">
      <c r="A6395" t="s">
        <v>8377</v>
      </c>
      <c r="B6395" s="1">
        <v>45012</v>
      </c>
      <c r="C6395" t="s">
        <v>1525</v>
      </c>
      <c r="D6395" t="s">
        <v>28</v>
      </c>
      <c r="E6395" t="s">
        <v>29</v>
      </c>
      <c r="F6395" t="s">
        <v>52</v>
      </c>
      <c r="G6395" t="s">
        <v>53</v>
      </c>
      <c r="H6395">
        <v>4</v>
      </c>
      <c r="I6395">
        <v>1665</v>
      </c>
      <c r="J6395">
        <v>26</v>
      </c>
      <c r="K6395">
        <v>4928.3999999999996</v>
      </c>
      <c r="L6395">
        <v>576.61</v>
      </c>
      <c r="M6395" t="s">
        <v>32</v>
      </c>
      <c r="N6395" t="s">
        <v>66</v>
      </c>
      <c r="O6395">
        <v>3</v>
      </c>
      <c r="P6395">
        <v>2023</v>
      </c>
      <c r="Q6395">
        <v>3</v>
      </c>
      <c r="R6395" t="s">
        <v>105</v>
      </c>
      <c r="S6395">
        <v>1</v>
      </c>
      <c r="T6395">
        <v>13</v>
      </c>
      <c r="U6395">
        <v>5</v>
      </c>
      <c r="V6395">
        <v>1</v>
      </c>
      <c r="W6395" t="s">
        <v>60</v>
      </c>
      <c r="X6395" t="s">
        <v>47</v>
      </c>
      <c r="Y6395">
        <v>173160</v>
      </c>
      <c r="Z6395">
        <v>0.12</v>
      </c>
    </row>
    <row r="6396" spans="1:26" x14ac:dyDescent="0.25">
      <c r="A6396" t="s">
        <v>8378</v>
      </c>
      <c r="B6396" s="1">
        <v>45248</v>
      </c>
      <c r="C6396" t="s">
        <v>3271</v>
      </c>
      <c r="D6396" t="s">
        <v>39</v>
      </c>
      <c r="E6396" t="s">
        <v>29</v>
      </c>
      <c r="F6396" t="s">
        <v>52</v>
      </c>
      <c r="G6396" t="s">
        <v>53</v>
      </c>
      <c r="H6396">
        <v>3</v>
      </c>
      <c r="I6396">
        <v>3582</v>
      </c>
      <c r="J6396">
        <v>0</v>
      </c>
      <c r="K6396">
        <v>10746</v>
      </c>
      <c r="L6396">
        <v>1237.33</v>
      </c>
      <c r="M6396" t="s">
        <v>65</v>
      </c>
      <c r="N6396" t="s">
        <v>44</v>
      </c>
      <c r="O6396">
        <v>1</v>
      </c>
      <c r="P6396">
        <v>2023</v>
      </c>
      <c r="Q6396">
        <v>11</v>
      </c>
      <c r="R6396" t="s">
        <v>92</v>
      </c>
      <c r="S6396">
        <v>4</v>
      </c>
      <c r="T6396">
        <v>46</v>
      </c>
      <c r="U6396">
        <v>3</v>
      </c>
      <c r="V6396">
        <v>6</v>
      </c>
      <c r="W6396" t="s">
        <v>35</v>
      </c>
      <c r="X6396" t="s">
        <v>36</v>
      </c>
      <c r="Y6396">
        <v>0</v>
      </c>
      <c r="Z6396">
        <v>0.12</v>
      </c>
    </row>
    <row r="6397" spans="1:26" x14ac:dyDescent="0.25">
      <c r="A6397" t="s">
        <v>8379</v>
      </c>
      <c r="B6397" s="1">
        <v>45145</v>
      </c>
      <c r="C6397" t="s">
        <v>1686</v>
      </c>
      <c r="D6397" t="s">
        <v>50</v>
      </c>
      <c r="E6397" t="s">
        <v>29</v>
      </c>
      <c r="F6397" t="s">
        <v>52</v>
      </c>
      <c r="G6397" t="s">
        <v>53</v>
      </c>
      <c r="H6397">
        <v>4</v>
      </c>
      <c r="I6397">
        <v>1344</v>
      </c>
      <c r="J6397">
        <v>17</v>
      </c>
      <c r="K6397">
        <v>4462.08</v>
      </c>
      <c r="L6397">
        <v>615.42999999999995</v>
      </c>
      <c r="M6397" t="s">
        <v>65</v>
      </c>
      <c r="N6397" t="s">
        <v>33</v>
      </c>
      <c r="O6397">
        <v>4</v>
      </c>
      <c r="P6397">
        <v>2023</v>
      </c>
      <c r="Q6397">
        <v>8</v>
      </c>
      <c r="R6397" t="s">
        <v>72</v>
      </c>
      <c r="S6397">
        <v>3</v>
      </c>
      <c r="T6397">
        <v>32</v>
      </c>
      <c r="U6397">
        <v>2</v>
      </c>
      <c r="V6397">
        <v>1</v>
      </c>
      <c r="W6397" t="s">
        <v>60</v>
      </c>
      <c r="X6397" t="s">
        <v>47</v>
      </c>
      <c r="Y6397">
        <v>91392</v>
      </c>
      <c r="Z6397">
        <v>0.14000000000000001</v>
      </c>
    </row>
    <row r="6398" spans="1:26" x14ac:dyDescent="0.25">
      <c r="A6398" t="s">
        <v>8380</v>
      </c>
      <c r="B6398" s="1">
        <v>44995</v>
      </c>
      <c r="C6398" t="s">
        <v>2740</v>
      </c>
      <c r="D6398" t="s">
        <v>28</v>
      </c>
      <c r="E6398" t="s">
        <v>29</v>
      </c>
      <c r="F6398" t="s">
        <v>41</v>
      </c>
      <c r="G6398" t="s">
        <v>59</v>
      </c>
      <c r="H6398">
        <v>9</v>
      </c>
      <c r="I6398">
        <v>2752</v>
      </c>
      <c r="J6398">
        <v>19</v>
      </c>
      <c r="K6398">
        <v>20062.080000000002</v>
      </c>
      <c r="L6398">
        <v>1538.77</v>
      </c>
      <c r="M6398" t="s">
        <v>43</v>
      </c>
      <c r="N6398" t="s">
        <v>66</v>
      </c>
      <c r="O6398">
        <v>5</v>
      </c>
      <c r="P6398">
        <v>2023</v>
      </c>
      <c r="Q6398">
        <v>3</v>
      </c>
      <c r="R6398" t="s">
        <v>105</v>
      </c>
      <c r="S6398">
        <v>1</v>
      </c>
      <c r="T6398">
        <v>10</v>
      </c>
      <c r="U6398">
        <v>2</v>
      </c>
      <c r="V6398">
        <v>5</v>
      </c>
      <c r="W6398" t="s">
        <v>46</v>
      </c>
      <c r="X6398" t="s">
        <v>47</v>
      </c>
      <c r="Y6398">
        <v>470592</v>
      </c>
      <c r="Z6398">
        <v>0.08</v>
      </c>
    </row>
    <row r="6399" spans="1:26" x14ac:dyDescent="0.25">
      <c r="A6399" t="s">
        <v>8381</v>
      </c>
      <c r="B6399" s="1">
        <v>44946</v>
      </c>
      <c r="C6399" t="s">
        <v>818</v>
      </c>
      <c r="D6399" t="s">
        <v>28</v>
      </c>
      <c r="E6399" t="s">
        <v>58</v>
      </c>
      <c r="F6399" t="s">
        <v>30</v>
      </c>
      <c r="G6399" t="s">
        <v>86</v>
      </c>
      <c r="H6399">
        <v>3</v>
      </c>
      <c r="I6399">
        <v>1062</v>
      </c>
      <c r="J6399">
        <v>4</v>
      </c>
      <c r="K6399">
        <v>3058.56</v>
      </c>
      <c r="L6399">
        <v>449.6</v>
      </c>
      <c r="M6399" t="s">
        <v>43</v>
      </c>
      <c r="N6399" t="s">
        <v>33</v>
      </c>
      <c r="O6399">
        <v>2</v>
      </c>
      <c r="P6399">
        <v>2023</v>
      </c>
      <c r="Q6399">
        <v>1</v>
      </c>
      <c r="R6399" t="s">
        <v>34</v>
      </c>
      <c r="S6399">
        <v>1</v>
      </c>
      <c r="T6399">
        <v>3</v>
      </c>
      <c r="U6399">
        <v>3</v>
      </c>
      <c r="V6399">
        <v>5</v>
      </c>
      <c r="W6399" t="s">
        <v>46</v>
      </c>
      <c r="X6399" t="s">
        <v>47</v>
      </c>
      <c r="Y6399">
        <v>12744</v>
      </c>
      <c r="Z6399">
        <v>0.15</v>
      </c>
    </row>
    <row r="6400" spans="1:26" x14ac:dyDescent="0.25">
      <c r="A6400" t="s">
        <v>8382</v>
      </c>
      <c r="B6400" s="1">
        <v>45067</v>
      </c>
      <c r="C6400" t="s">
        <v>4345</v>
      </c>
      <c r="D6400" t="s">
        <v>28</v>
      </c>
      <c r="E6400" t="s">
        <v>51</v>
      </c>
      <c r="F6400" t="s">
        <v>41</v>
      </c>
      <c r="G6400" t="s">
        <v>116</v>
      </c>
      <c r="H6400">
        <v>7</v>
      </c>
      <c r="I6400">
        <v>1867</v>
      </c>
      <c r="J6400">
        <v>0</v>
      </c>
      <c r="K6400">
        <v>13069</v>
      </c>
      <c r="L6400">
        <v>1281.4000000000001</v>
      </c>
      <c r="M6400" t="s">
        <v>32</v>
      </c>
      <c r="N6400" t="s">
        <v>66</v>
      </c>
      <c r="O6400">
        <v>3</v>
      </c>
      <c r="P6400">
        <v>2023</v>
      </c>
      <c r="Q6400">
        <v>5</v>
      </c>
      <c r="R6400" t="s">
        <v>238</v>
      </c>
      <c r="S6400">
        <v>2</v>
      </c>
      <c r="T6400">
        <v>21</v>
      </c>
      <c r="U6400">
        <v>4</v>
      </c>
      <c r="V6400">
        <v>0</v>
      </c>
      <c r="W6400" t="s">
        <v>55</v>
      </c>
      <c r="X6400" t="s">
        <v>36</v>
      </c>
      <c r="Y6400">
        <v>0</v>
      </c>
      <c r="Z6400">
        <v>0.1</v>
      </c>
    </row>
    <row r="6401" spans="1:26" x14ac:dyDescent="0.25">
      <c r="A6401" t="s">
        <v>8383</v>
      </c>
      <c r="B6401" s="1">
        <v>45053</v>
      </c>
      <c r="C6401" t="s">
        <v>7288</v>
      </c>
      <c r="D6401" t="s">
        <v>28</v>
      </c>
      <c r="E6401" t="s">
        <v>29</v>
      </c>
      <c r="F6401" t="s">
        <v>30</v>
      </c>
      <c r="G6401" t="s">
        <v>64</v>
      </c>
      <c r="H6401">
        <v>9</v>
      </c>
      <c r="I6401">
        <v>4332</v>
      </c>
      <c r="J6401">
        <v>2</v>
      </c>
      <c r="K6401">
        <v>38208.239999999998</v>
      </c>
      <c r="L6401">
        <v>4345.2</v>
      </c>
      <c r="M6401" t="s">
        <v>43</v>
      </c>
      <c r="N6401" t="s">
        <v>44</v>
      </c>
      <c r="O6401">
        <v>3</v>
      </c>
      <c r="P6401">
        <v>2023</v>
      </c>
      <c r="Q6401">
        <v>5</v>
      </c>
      <c r="R6401" t="s">
        <v>238</v>
      </c>
      <c r="S6401">
        <v>2</v>
      </c>
      <c r="T6401">
        <v>19</v>
      </c>
      <c r="U6401">
        <v>2</v>
      </c>
      <c r="V6401">
        <v>0</v>
      </c>
      <c r="W6401" t="s">
        <v>55</v>
      </c>
      <c r="X6401" t="s">
        <v>36</v>
      </c>
      <c r="Y6401">
        <v>77976</v>
      </c>
      <c r="Z6401">
        <v>0.11</v>
      </c>
    </row>
    <row r="6402" spans="1:26" x14ac:dyDescent="0.25">
      <c r="A6402" t="s">
        <v>8384</v>
      </c>
      <c r="B6402" s="1">
        <v>45258</v>
      </c>
      <c r="C6402" t="s">
        <v>1115</v>
      </c>
      <c r="D6402" t="s">
        <v>63</v>
      </c>
      <c r="E6402" t="s">
        <v>29</v>
      </c>
      <c r="F6402" t="s">
        <v>41</v>
      </c>
      <c r="G6402" t="s">
        <v>59</v>
      </c>
      <c r="H6402">
        <v>4</v>
      </c>
      <c r="I6402">
        <v>3113</v>
      </c>
      <c r="J6402">
        <v>9</v>
      </c>
      <c r="K6402">
        <v>11331.32</v>
      </c>
      <c r="L6402">
        <v>1833.03</v>
      </c>
      <c r="M6402" t="s">
        <v>43</v>
      </c>
      <c r="N6402" t="s">
        <v>33</v>
      </c>
      <c r="O6402">
        <v>1</v>
      </c>
      <c r="P6402">
        <v>2023</v>
      </c>
      <c r="Q6402">
        <v>11</v>
      </c>
      <c r="R6402" t="s">
        <v>92</v>
      </c>
      <c r="S6402">
        <v>4</v>
      </c>
      <c r="T6402">
        <v>48</v>
      </c>
      <c r="U6402">
        <v>5</v>
      </c>
      <c r="V6402">
        <v>2</v>
      </c>
      <c r="W6402" t="s">
        <v>76</v>
      </c>
      <c r="X6402" t="s">
        <v>47</v>
      </c>
      <c r="Y6402">
        <v>112068</v>
      </c>
      <c r="Z6402">
        <v>0.16</v>
      </c>
    </row>
    <row r="6403" spans="1:26" x14ac:dyDescent="0.25">
      <c r="A6403" t="s">
        <v>8385</v>
      </c>
      <c r="B6403" s="1">
        <v>45221</v>
      </c>
      <c r="C6403" t="s">
        <v>1136</v>
      </c>
      <c r="D6403" t="s">
        <v>63</v>
      </c>
      <c r="E6403" t="s">
        <v>40</v>
      </c>
      <c r="F6403" t="s">
        <v>52</v>
      </c>
      <c r="G6403" t="s">
        <v>79</v>
      </c>
      <c r="H6403">
        <v>7</v>
      </c>
      <c r="I6403">
        <v>2744</v>
      </c>
      <c r="J6403">
        <v>6</v>
      </c>
      <c r="K6403">
        <v>18055.52</v>
      </c>
      <c r="L6403">
        <v>1880.69</v>
      </c>
      <c r="M6403" t="s">
        <v>32</v>
      </c>
      <c r="N6403" t="s">
        <v>44</v>
      </c>
      <c r="O6403">
        <v>1</v>
      </c>
      <c r="P6403">
        <v>2023</v>
      </c>
      <c r="Q6403">
        <v>10</v>
      </c>
      <c r="R6403" t="s">
        <v>45</v>
      </c>
      <c r="S6403">
        <v>4</v>
      </c>
      <c r="T6403">
        <v>43</v>
      </c>
      <c r="U6403">
        <v>4</v>
      </c>
      <c r="V6403">
        <v>0</v>
      </c>
      <c r="W6403" t="s">
        <v>55</v>
      </c>
      <c r="X6403" t="s">
        <v>36</v>
      </c>
      <c r="Y6403">
        <v>115248</v>
      </c>
      <c r="Z6403">
        <v>0.1</v>
      </c>
    </row>
    <row r="6404" spans="1:26" x14ac:dyDescent="0.25">
      <c r="A6404" t="s">
        <v>8386</v>
      </c>
      <c r="B6404" s="1">
        <v>45124</v>
      </c>
      <c r="C6404" t="s">
        <v>3464</v>
      </c>
      <c r="D6404" t="s">
        <v>63</v>
      </c>
      <c r="E6404" t="s">
        <v>58</v>
      </c>
      <c r="F6404" t="s">
        <v>52</v>
      </c>
      <c r="G6404" t="s">
        <v>79</v>
      </c>
      <c r="H6404">
        <v>6</v>
      </c>
      <c r="I6404">
        <v>2860</v>
      </c>
      <c r="J6404">
        <v>7</v>
      </c>
      <c r="K6404">
        <v>15958.8</v>
      </c>
      <c r="L6404">
        <v>1972.22</v>
      </c>
      <c r="M6404" t="s">
        <v>43</v>
      </c>
      <c r="N6404" t="s">
        <v>33</v>
      </c>
      <c r="O6404">
        <v>3</v>
      </c>
      <c r="P6404">
        <v>2023</v>
      </c>
      <c r="Q6404">
        <v>7</v>
      </c>
      <c r="R6404" t="s">
        <v>125</v>
      </c>
      <c r="S6404">
        <v>3</v>
      </c>
      <c r="T6404">
        <v>29</v>
      </c>
      <c r="U6404">
        <v>4</v>
      </c>
      <c r="V6404">
        <v>1</v>
      </c>
      <c r="W6404" t="s">
        <v>60</v>
      </c>
      <c r="X6404" t="s">
        <v>47</v>
      </c>
      <c r="Y6404">
        <v>120120</v>
      </c>
      <c r="Z6404">
        <v>0.12</v>
      </c>
    </row>
    <row r="6405" spans="1:26" x14ac:dyDescent="0.25">
      <c r="A6405" t="s">
        <v>8387</v>
      </c>
      <c r="B6405" s="1">
        <v>45049</v>
      </c>
      <c r="C6405" t="s">
        <v>2870</v>
      </c>
      <c r="D6405" t="s">
        <v>50</v>
      </c>
      <c r="E6405" t="s">
        <v>40</v>
      </c>
      <c r="F6405" t="s">
        <v>52</v>
      </c>
      <c r="G6405" t="s">
        <v>53</v>
      </c>
      <c r="H6405">
        <v>7</v>
      </c>
      <c r="I6405">
        <v>1585</v>
      </c>
      <c r="J6405">
        <v>4</v>
      </c>
      <c r="K6405">
        <v>10651.2</v>
      </c>
      <c r="L6405">
        <v>908.38</v>
      </c>
      <c r="M6405" t="s">
        <v>43</v>
      </c>
      <c r="N6405" t="s">
        <v>66</v>
      </c>
      <c r="O6405">
        <v>1</v>
      </c>
      <c r="P6405">
        <v>2023</v>
      </c>
      <c r="Q6405">
        <v>5</v>
      </c>
      <c r="R6405" t="s">
        <v>238</v>
      </c>
      <c r="S6405">
        <v>2</v>
      </c>
      <c r="T6405">
        <v>18</v>
      </c>
      <c r="U6405">
        <v>1</v>
      </c>
      <c r="V6405">
        <v>3</v>
      </c>
      <c r="W6405" t="s">
        <v>83</v>
      </c>
      <c r="X6405" t="s">
        <v>47</v>
      </c>
      <c r="Y6405">
        <v>44380</v>
      </c>
      <c r="Z6405">
        <v>0.09</v>
      </c>
    </row>
    <row r="6406" spans="1:26" x14ac:dyDescent="0.25">
      <c r="A6406" t="s">
        <v>8388</v>
      </c>
      <c r="B6406" s="1">
        <v>45156</v>
      </c>
      <c r="C6406" t="s">
        <v>2261</v>
      </c>
      <c r="D6406" t="s">
        <v>63</v>
      </c>
      <c r="E6406" t="s">
        <v>40</v>
      </c>
      <c r="F6406" t="s">
        <v>52</v>
      </c>
      <c r="G6406" t="s">
        <v>91</v>
      </c>
      <c r="H6406">
        <v>1</v>
      </c>
      <c r="I6406">
        <v>373</v>
      </c>
      <c r="J6406">
        <v>15</v>
      </c>
      <c r="K6406">
        <v>317.05</v>
      </c>
      <c r="L6406">
        <v>23.7</v>
      </c>
      <c r="M6406" t="s">
        <v>43</v>
      </c>
      <c r="N6406" t="s">
        <v>44</v>
      </c>
      <c r="O6406">
        <v>1</v>
      </c>
      <c r="P6406">
        <v>2023</v>
      </c>
      <c r="Q6406">
        <v>8</v>
      </c>
      <c r="R6406" t="s">
        <v>72</v>
      </c>
      <c r="S6406">
        <v>3</v>
      </c>
      <c r="T6406">
        <v>33</v>
      </c>
      <c r="U6406">
        <v>3</v>
      </c>
      <c r="V6406">
        <v>5</v>
      </c>
      <c r="W6406" t="s">
        <v>46</v>
      </c>
      <c r="X6406" t="s">
        <v>47</v>
      </c>
      <c r="Y6406">
        <v>5595</v>
      </c>
      <c r="Z6406">
        <v>7.0000000000000007E-2</v>
      </c>
    </row>
    <row r="6407" spans="1:26" x14ac:dyDescent="0.25">
      <c r="A6407" t="s">
        <v>8389</v>
      </c>
      <c r="B6407" s="1">
        <v>45140</v>
      </c>
      <c r="C6407" t="s">
        <v>8089</v>
      </c>
      <c r="D6407" t="s">
        <v>28</v>
      </c>
      <c r="E6407" t="s">
        <v>58</v>
      </c>
      <c r="F6407" t="s">
        <v>52</v>
      </c>
      <c r="G6407" t="s">
        <v>53</v>
      </c>
      <c r="H6407">
        <v>2</v>
      </c>
      <c r="I6407">
        <v>501</v>
      </c>
      <c r="J6407">
        <v>21</v>
      </c>
      <c r="K6407">
        <v>791.58</v>
      </c>
      <c r="L6407">
        <v>60.15</v>
      </c>
      <c r="M6407" t="s">
        <v>43</v>
      </c>
      <c r="N6407" t="s">
        <v>44</v>
      </c>
      <c r="O6407">
        <v>7</v>
      </c>
      <c r="P6407">
        <v>2023</v>
      </c>
      <c r="Q6407">
        <v>8</v>
      </c>
      <c r="R6407" t="s">
        <v>72</v>
      </c>
      <c r="S6407">
        <v>3</v>
      </c>
      <c r="T6407">
        <v>31</v>
      </c>
      <c r="U6407">
        <v>1</v>
      </c>
      <c r="V6407">
        <v>3</v>
      </c>
      <c r="W6407" t="s">
        <v>83</v>
      </c>
      <c r="X6407" t="s">
        <v>47</v>
      </c>
      <c r="Y6407">
        <v>21042</v>
      </c>
      <c r="Z6407">
        <v>0.08</v>
      </c>
    </row>
    <row r="6408" spans="1:26" x14ac:dyDescent="0.25">
      <c r="A6408" t="s">
        <v>8390</v>
      </c>
      <c r="B6408" s="1">
        <v>45232</v>
      </c>
      <c r="C6408" t="s">
        <v>782</v>
      </c>
      <c r="D6408" t="s">
        <v>50</v>
      </c>
      <c r="E6408" t="s">
        <v>51</v>
      </c>
      <c r="F6408" t="s">
        <v>52</v>
      </c>
      <c r="G6408" t="s">
        <v>53</v>
      </c>
      <c r="H6408">
        <v>2</v>
      </c>
      <c r="I6408">
        <v>3254</v>
      </c>
      <c r="J6408">
        <v>1</v>
      </c>
      <c r="K6408">
        <v>6442.92</v>
      </c>
      <c r="L6408">
        <v>647.55999999999995</v>
      </c>
      <c r="M6408" t="s">
        <v>65</v>
      </c>
      <c r="N6408" t="s">
        <v>33</v>
      </c>
      <c r="O6408">
        <v>7</v>
      </c>
      <c r="P6408">
        <v>2023</v>
      </c>
      <c r="Q6408">
        <v>11</v>
      </c>
      <c r="R6408" t="s">
        <v>92</v>
      </c>
      <c r="S6408">
        <v>4</v>
      </c>
      <c r="T6408">
        <v>44</v>
      </c>
      <c r="U6408">
        <v>1</v>
      </c>
      <c r="V6408">
        <v>4</v>
      </c>
      <c r="W6408" t="s">
        <v>73</v>
      </c>
      <c r="X6408" t="s">
        <v>47</v>
      </c>
      <c r="Y6408">
        <v>6508</v>
      </c>
      <c r="Z6408">
        <v>0.1</v>
      </c>
    </row>
    <row r="6409" spans="1:26" x14ac:dyDescent="0.25">
      <c r="A6409" t="s">
        <v>8391</v>
      </c>
      <c r="B6409" s="1">
        <v>44959</v>
      </c>
      <c r="C6409" t="s">
        <v>970</v>
      </c>
      <c r="D6409" t="s">
        <v>50</v>
      </c>
      <c r="E6409" t="s">
        <v>58</v>
      </c>
      <c r="F6409" t="s">
        <v>41</v>
      </c>
      <c r="G6409" t="s">
        <v>59</v>
      </c>
      <c r="H6409">
        <v>6</v>
      </c>
      <c r="I6409">
        <v>3859</v>
      </c>
      <c r="J6409">
        <v>13</v>
      </c>
      <c r="K6409">
        <v>20143.98</v>
      </c>
      <c r="L6409">
        <v>4014.76</v>
      </c>
      <c r="M6409" t="s">
        <v>65</v>
      </c>
      <c r="N6409" t="s">
        <v>66</v>
      </c>
      <c r="O6409">
        <v>1</v>
      </c>
      <c r="P6409">
        <v>2023</v>
      </c>
      <c r="Q6409">
        <v>2</v>
      </c>
      <c r="R6409" t="s">
        <v>67</v>
      </c>
      <c r="S6409">
        <v>1</v>
      </c>
      <c r="T6409">
        <v>5</v>
      </c>
      <c r="U6409">
        <v>1</v>
      </c>
      <c r="V6409">
        <v>4</v>
      </c>
      <c r="W6409" t="s">
        <v>73</v>
      </c>
      <c r="X6409" t="s">
        <v>47</v>
      </c>
      <c r="Y6409">
        <v>301002</v>
      </c>
      <c r="Z6409">
        <v>0.2</v>
      </c>
    </row>
    <row r="6410" spans="1:26" x14ac:dyDescent="0.25">
      <c r="A6410" t="s">
        <v>8392</v>
      </c>
      <c r="B6410" s="1">
        <v>45016</v>
      </c>
      <c r="C6410" t="s">
        <v>2599</v>
      </c>
      <c r="D6410" t="s">
        <v>50</v>
      </c>
      <c r="E6410" t="s">
        <v>58</v>
      </c>
      <c r="F6410" t="s">
        <v>30</v>
      </c>
      <c r="G6410" t="s">
        <v>31</v>
      </c>
      <c r="H6410">
        <v>3</v>
      </c>
      <c r="I6410">
        <v>4795</v>
      </c>
      <c r="J6410">
        <v>27</v>
      </c>
      <c r="K6410">
        <v>10501.05</v>
      </c>
      <c r="L6410">
        <v>838.38</v>
      </c>
      <c r="M6410" t="s">
        <v>65</v>
      </c>
      <c r="N6410" t="s">
        <v>66</v>
      </c>
      <c r="O6410">
        <v>5</v>
      </c>
      <c r="P6410">
        <v>2023</v>
      </c>
      <c r="Q6410">
        <v>3</v>
      </c>
      <c r="R6410" t="s">
        <v>105</v>
      </c>
      <c r="S6410">
        <v>1</v>
      </c>
      <c r="T6410">
        <v>13</v>
      </c>
      <c r="U6410">
        <v>5</v>
      </c>
      <c r="V6410">
        <v>5</v>
      </c>
      <c r="W6410" t="s">
        <v>46</v>
      </c>
      <c r="X6410" t="s">
        <v>47</v>
      </c>
      <c r="Y6410">
        <v>388395</v>
      </c>
      <c r="Z6410">
        <v>0.08</v>
      </c>
    </row>
    <row r="6411" spans="1:26" x14ac:dyDescent="0.25">
      <c r="A6411" t="s">
        <v>8393</v>
      </c>
      <c r="B6411" s="1">
        <v>45105</v>
      </c>
      <c r="C6411" t="s">
        <v>1798</v>
      </c>
      <c r="D6411" t="s">
        <v>50</v>
      </c>
      <c r="E6411" t="s">
        <v>51</v>
      </c>
      <c r="F6411" t="s">
        <v>30</v>
      </c>
      <c r="G6411" t="s">
        <v>64</v>
      </c>
      <c r="H6411">
        <v>8</v>
      </c>
      <c r="I6411">
        <v>376</v>
      </c>
      <c r="J6411">
        <v>25</v>
      </c>
      <c r="K6411">
        <v>2256</v>
      </c>
      <c r="L6411">
        <v>273.11</v>
      </c>
      <c r="M6411" t="s">
        <v>65</v>
      </c>
      <c r="N6411" t="s">
        <v>66</v>
      </c>
      <c r="O6411">
        <v>3</v>
      </c>
      <c r="P6411">
        <v>2023</v>
      </c>
      <c r="Q6411">
        <v>6</v>
      </c>
      <c r="R6411" t="s">
        <v>95</v>
      </c>
      <c r="S6411">
        <v>2</v>
      </c>
      <c r="T6411">
        <v>26</v>
      </c>
      <c r="U6411">
        <v>5</v>
      </c>
      <c r="V6411">
        <v>3</v>
      </c>
      <c r="W6411" t="s">
        <v>83</v>
      </c>
      <c r="X6411" t="s">
        <v>47</v>
      </c>
      <c r="Y6411">
        <v>75200</v>
      </c>
      <c r="Z6411">
        <v>0.12</v>
      </c>
    </row>
    <row r="6412" spans="1:26" x14ac:dyDescent="0.25">
      <c r="A6412" t="s">
        <v>8394</v>
      </c>
      <c r="B6412" s="1">
        <v>45082</v>
      </c>
      <c r="C6412" t="s">
        <v>3004</v>
      </c>
      <c r="D6412" t="s">
        <v>39</v>
      </c>
      <c r="E6412" t="s">
        <v>29</v>
      </c>
      <c r="F6412" t="s">
        <v>52</v>
      </c>
      <c r="G6412" t="s">
        <v>53</v>
      </c>
      <c r="H6412">
        <v>10</v>
      </c>
      <c r="I6412">
        <v>1841</v>
      </c>
      <c r="J6412">
        <v>1</v>
      </c>
      <c r="K6412">
        <v>18225.900000000001</v>
      </c>
      <c r="L6412">
        <v>1381.73</v>
      </c>
      <c r="M6412" t="s">
        <v>32</v>
      </c>
      <c r="N6412" t="s">
        <v>66</v>
      </c>
      <c r="O6412">
        <v>4</v>
      </c>
      <c r="P6412">
        <v>2023</v>
      </c>
      <c r="Q6412">
        <v>6</v>
      </c>
      <c r="R6412" t="s">
        <v>95</v>
      </c>
      <c r="S6412">
        <v>2</v>
      </c>
      <c r="T6412">
        <v>23</v>
      </c>
      <c r="U6412">
        <v>2</v>
      </c>
      <c r="V6412">
        <v>1</v>
      </c>
      <c r="W6412" t="s">
        <v>60</v>
      </c>
      <c r="X6412" t="s">
        <v>47</v>
      </c>
      <c r="Y6412">
        <v>18410</v>
      </c>
      <c r="Z6412">
        <v>0.08</v>
      </c>
    </row>
    <row r="6413" spans="1:26" x14ac:dyDescent="0.25">
      <c r="A6413" t="s">
        <v>8395</v>
      </c>
      <c r="B6413" s="1">
        <v>45030</v>
      </c>
      <c r="C6413" t="s">
        <v>913</v>
      </c>
      <c r="D6413" t="s">
        <v>39</v>
      </c>
      <c r="E6413" t="s">
        <v>58</v>
      </c>
      <c r="F6413" t="s">
        <v>41</v>
      </c>
      <c r="G6413" t="s">
        <v>42</v>
      </c>
      <c r="H6413">
        <v>10</v>
      </c>
      <c r="I6413">
        <v>4159</v>
      </c>
      <c r="J6413">
        <v>3</v>
      </c>
      <c r="K6413">
        <v>40342.300000000003</v>
      </c>
      <c r="L6413">
        <v>2395.35</v>
      </c>
      <c r="M6413" t="s">
        <v>65</v>
      </c>
      <c r="N6413" t="s">
        <v>44</v>
      </c>
      <c r="O6413">
        <v>2</v>
      </c>
      <c r="P6413">
        <v>2023</v>
      </c>
      <c r="Q6413">
        <v>4</v>
      </c>
      <c r="R6413" t="s">
        <v>100</v>
      </c>
      <c r="S6413">
        <v>2</v>
      </c>
      <c r="T6413">
        <v>15</v>
      </c>
      <c r="U6413">
        <v>3</v>
      </c>
      <c r="V6413">
        <v>5</v>
      </c>
      <c r="W6413" t="s">
        <v>46</v>
      </c>
      <c r="X6413" t="s">
        <v>47</v>
      </c>
      <c r="Y6413">
        <v>124770</v>
      </c>
      <c r="Z6413">
        <v>0.06</v>
      </c>
    </row>
    <row r="6414" spans="1:26" x14ac:dyDescent="0.25">
      <c r="A6414" t="s">
        <v>8396</v>
      </c>
      <c r="B6414" s="1">
        <v>45200</v>
      </c>
      <c r="C6414" t="s">
        <v>4652</v>
      </c>
      <c r="D6414" t="s">
        <v>50</v>
      </c>
      <c r="E6414" t="s">
        <v>51</v>
      </c>
      <c r="F6414" t="s">
        <v>52</v>
      </c>
      <c r="G6414" t="s">
        <v>53</v>
      </c>
      <c r="H6414">
        <v>1</v>
      </c>
      <c r="I6414">
        <v>888</v>
      </c>
      <c r="J6414">
        <v>13</v>
      </c>
      <c r="K6414">
        <v>772.56</v>
      </c>
      <c r="L6414">
        <v>80.739999999999995</v>
      </c>
      <c r="M6414" t="s">
        <v>65</v>
      </c>
      <c r="N6414" t="s">
        <v>33</v>
      </c>
      <c r="O6414">
        <v>4</v>
      </c>
      <c r="P6414">
        <v>2023</v>
      </c>
      <c r="Q6414">
        <v>10</v>
      </c>
      <c r="R6414" t="s">
        <v>45</v>
      </c>
      <c r="S6414">
        <v>4</v>
      </c>
      <c r="T6414">
        <v>40</v>
      </c>
      <c r="U6414">
        <v>1</v>
      </c>
      <c r="V6414">
        <v>0</v>
      </c>
      <c r="W6414" t="s">
        <v>55</v>
      </c>
      <c r="X6414" t="s">
        <v>36</v>
      </c>
      <c r="Y6414">
        <v>11544</v>
      </c>
      <c r="Z6414">
        <v>0.1</v>
      </c>
    </row>
    <row r="6415" spans="1:26" x14ac:dyDescent="0.25">
      <c r="A6415" t="s">
        <v>8397</v>
      </c>
      <c r="B6415" s="1">
        <v>44959</v>
      </c>
      <c r="C6415" t="s">
        <v>7822</v>
      </c>
      <c r="D6415" t="s">
        <v>39</v>
      </c>
      <c r="E6415" t="s">
        <v>29</v>
      </c>
      <c r="F6415" t="s">
        <v>30</v>
      </c>
      <c r="G6415" t="s">
        <v>31</v>
      </c>
      <c r="H6415">
        <v>6</v>
      </c>
      <c r="I6415">
        <v>941</v>
      </c>
      <c r="J6415">
        <v>23</v>
      </c>
      <c r="K6415">
        <v>4347.42</v>
      </c>
      <c r="L6415">
        <v>405.48</v>
      </c>
      <c r="M6415" t="s">
        <v>65</v>
      </c>
      <c r="N6415" t="s">
        <v>66</v>
      </c>
      <c r="O6415">
        <v>1</v>
      </c>
      <c r="P6415">
        <v>2023</v>
      </c>
      <c r="Q6415">
        <v>2</v>
      </c>
      <c r="R6415" t="s">
        <v>67</v>
      </c>
      <c r="S6415">
        <v>1</v>
      </c>
      <c r="T6415">
        <v>5</v>
      </c>
      <c r="U6415">
        <v>1</v>
      </c>
      <c r="V6415">
        <v>4</v>
      </c>
      <c r="W6415" t="s">
        <v>73</v>
      </c>
      <c r="X6415" t="s">
        <v>47</v>
      </c>
      <c r="Y6415">
        <v>129858</v>
      </c>
      <c r="Z6415">
        <v>0.09</v>
      </c>
    </row>
    <row r="6416" spans="1:26" x14ac:dyDescent="0.25">
      <c r="A6416" t="s">
        <v>8398</v>
      </c>
      <c r="B6416" s="1">
        <v>45208</v>
      </c>
      <c r="C6416" t="s">
        <v>2822</v>
      </c>
      <c r="D6416" t="s">
        <v>39</v>
      </c>
      <c r="E6416" t="s">
        <v>29</v>
      </c>
      <c r="F6416" t="s">
        <v>30</v>
      </c>
      <c r="G6416" t="s">
        <v>86</v>
      </c>
      <c r="H6416">
        <v>6</v>
      </c>
      <c r="I6416">
        <v>3017</v>
      </c>
      <c r="J6416">
        <v>23</v>
      </c>
      <c r="K6416">
        <v>13938.54</v>
      </c>
      <c r="L6416">
        <v>2001.58</v>
      </c>
      <c r="M6416" t="s">
        <v>32</v>
      </c>
      <c r="N6416" t="s">
        <v>44</v>
      </c>
      <c r="O6416">
        <v>6</v>
      </c>
      <c r="P6416">
        <v>2023</v>
      </c>
      <c r="Q6416">
        <v>10</v>
      </c>
      <c r="R6416" t="s">
        <v>45</v>
      </c>
      <c r="S6416">
        <v>4</v>
      </c>
      <c r="T6416">
        <v>41</v>
      </c>
      <c r="U6416">
        <v>2</v>
      </c>
      <c r="V6416">
        <v>1</v>
      </c>
      <c r="W6416" t="s">
        <v>60</v>
      </c>
      <c r="X6416" t="s">
        <v>47</v>
      </c>
      <c r="Y6416">
        <v>416346</v>
      </c>
      <c r="Z6416">
        <v>0.14000000000000001</v>
      </c>
    </row>
    <row r="6417" spans="1:26" x14ac:dyDescent="0.25">
      <c r="A6417" t="s">
        <v>8399</v>
      </c>
      <c r="B6417" s="1">
        <v>45043</v>
      </c>
      <c r="C6417" t="s">
        <v>3271</v>
      </c>
      <c r="D6417" t="s">
        <v>63</v>
      </c>
      <c r="E6417" t="s">
        <v>29</v>
      </c>
      <c r="F6417" t="s">
        <v>41</v>
      </c>
      <c r="G6417" t="s">
        <v>59</v>
      </c>
      <c r="H6417">
        <v>1</v>
      </c>
      <c r="I6417">
        <v>1529</v>
      </c>
      <c r="J6417">
        <v>19</v>
      </c>
      <c r="K6417">
        <v>1238.49</v>
      </c>
      <c r="L6417">
        <v>232.6</v>
      </c>
      <c r="M6417" t="s">
        <v>43</v>
      </c>
      <c r="N6417" t="s">
        <v>44</v>
      </c>
      <c r="O6417">
        <v>3</v>
      </c>
      <c r="P6417">
        <v>2023</v>
      </c>
      <c r="Q6417">
        <v>4</v>
      </c>
      <c r="R6417" t="s">
        <v>100</v>
      </c>
      <c r="S6417">
        <v>2</v>
      </c>
      <c r="T6417">
        <v>17</v>
      </c>
      <c r="U6417">
        <v>5</v>
      </c>
      <c r="V6417">
        <v>4</v>
      </c>
      <c r="W6417" t="s">
        <v>73</v>
      </c>
      <c r="X6417" t="s">
        <v>47</v>
      </c>
      <c r="Y6417">
        <v>29051</v>
      </c>
      <c r="Z6417">
        <v>0.19</v>
      </c>
    </row>
    <row r="6418" spans="1:26" x14ac:dyDescent="0.25">
      <c r="A6418" t="s">
        <v>8400</v>
      </c>
      <c r="B6418" s="1">
        <v>45120</v>
      </c>
      <c r="C6418" t="s">
        <v>2553</v>
      </c>
      <c r="D6418" t="s">
        <v>50</v>
      </c>
      <c r="E6418" t="s">
        <v>51</v>
      </c>
      <c r="F6418" t="s">
        <v>30</v>
      </c>
      <c r="G6418" t="s">
        <v>64</v>
      </c>
      <c r="H6418">
        <v>3</v>
      </c>
      <c r="I6418">
        <v>2420</v>
      </c>
      <c r="J6418">
        <v>18</v>
      </c>
      <c r="K6418">
        <v>5953.2</v>
      </c>
      <c r="L6418">
        <v>1090.7</v>
      </c>
      <c r="M6418" t="s">
        <v>65</v>
      </c>
      <c r="N6418" t="s">
        <v>44</v>
      </c>
      <c r="O6418">
        <v>1</v>
      </c>
      <c r="P6418">
        <v>2023</v>
      </c>
      <c r="Q6418">
        <v>7</v>
      </c>
      <c r="R6418" t="s">
        <v>125</v>
      </c>
      <c r="S6418">
        <v>3</v>
      </c>
      <c r="T6418">
        <v>28</v>
      </c>
      <c r="U6418">
        <v>3</v>
      </c>
      <c r="V6418">
        <v>4</v>
      </c>
      <c r="W6418" t="s">
        <v>73</v>
      </c>
      <c r="X6418" t="s">
        <v>47</v>
      </c>
      <c r="Y6418">
        <v>130680</v>
      </c>
      <c r="Z6418">
        <v>0.18</v>
      </c>
    </row>
    <row r="6419" spans="1:26" x14ac:dyDescent="0.25">
      <c r="A6419" t="s">
        <v>8401</v>
      </c>
      <c r="B6419" s="1">
        <v>45005</v>
      </c>
      <c r="C6419" t="s">
        <v>6818</v>
      </c>
      <c r="D6419" t="s">
        <v>28</v>
      </c>
      <c r="E6419" t="s">
        <v>40</v>
      </c>
      <c r="F6419" t="s">
        <v>30</v>
      </c>
      <c r="G6419" t="s">
        <v>86</v>
      </c>
      <c r="H6419">
        <v>2</v>
      </c>
      <c r="I6419">
        <v>2698</v>
      </c>
      <c r="J6419">
        <v>13</v>
      </c>
      <c r="K6419">
        <v>4694.5200000000004</v>
      </c>
      <c r="L6419">
        <v>650.22</v>
      </c>
      <c r="M6419" t="s">
        <v>65</v>
      </c>
      <c r="N6419" t="s">
        <v>33</v>
      </c>
      <c r="O6419">
        <v>7</v>
      </c>
      <c r="P6419">
        <v>2023</v>
      </c>
      <c r="Q6419">
        <v>3</v>
      </c>
      <c r="R6419" t="s">
        <v>105</v>
      </c>
      <c r="S6419">
        <v>1</v>
      </c>
      <c r="T6419">
        <v>12</v>
      </c>
      <c r="U6419">
        <v>4</v>
      </c>
      <c r="V6419">
        <v>1</v>
      </c>
      <c r="W6419" t="s">
        <v>60</v>
      </c>
      <c r="X6419" t="s">
        <v>47</v>
      </c>
      <c r="Y6419">
        <v>70148</v>
      </c>
      <c r="Z6419">
        <v>0.14000000000000001</v>
      </c>
    </row>
    <row r="6420" spans="1:26" x14ac:dyDescent="0.25">
      <c r="A6420" t="s">
        <v>8402</v>
      </c>
      <c r="B6420" s="1">
        <v>45172</v>
      </c>
      <c r="C6420" t="s">
        <v>3829</v>
      </c>
      <c r="D6420" t="s">
        <v>50</v>
      </c>
      <c r="E6420" t="s">
        <v>40</v>
      </c>
      <c r="F6420" t="s">
        <v>52</v>
      </c>
      <c r="G6420" t="s">
        <v>91</v>
      </c>
      <c r="H6420">
        <v>5</v>
      </c>
      <c r="I6420">
        <v>3052</v>
      </c>
      <c r="J6420">
        <v>30</v>
      </c>
      <c r="K6420">
        <v>10682</v>
      </c>
      <c r="L6420">
        <v>1586.76</v>
      </c>
      <c r="M6420" t="s">
        <v>65</v>
      </c>
      <c r="N6420" t="s">
        <v>66</v>
      </c>
      <c r="O6420">
        <v>5</v>
      </c>
      <c r="P6420">
        <v>2023</v>
      </c>
      <c r="Q6420">
        <v>9</v>
      </c>
      <c r="R6420" t="s">
        <v>80</v>
      </c>
      <c r="S6420">
        <v>3</v>
      </c>
      <c r="T6420">
        <v>36</v>
      </c>
      <c r="U6420">
        <v>2</v>
      </c>
      <c r="V6420">
        <v>0</v>
      </c>
      <c r="W6420" t="s">
        <v>55</v>
      </c>
      <c r="X6420" t="s">
        <v>36</v>
      </c>
      <c r="Y6420">
        <v>457800</v>
      </c>
      <c r="Z6420">
        <v>0.15</v>
      </c>
    </row>
    <row r="6421" spans="1:26" x14ac:dyDescent="0.25">
      <c r="A6421" t="s">
        <v>8403</v>
      </c>
      <c r="B6421" s="1">
        <v>45051</v>
      </c>
      <c r="C6421" t="s">
        <v>127</v>
      </c>
      <c r="D6421" t="s">
        <v>28</v>
      </c>
      <c r="E6421" t="s">
        <v>29</v>
      </c>
      <c r="F6421" t="s">
        <v>41</v>
      </c>
      <c r="G6421" t="s">
        <v>59</v>
      </c>
      <c r="H6421">
        <v>4</v>
      </c>
      <c r="I6421">
        <v>3118</v>
      </c>
      <c r="J6421">
        <v>10</v>
      </c>
      <c r="K6421">
        <v>11224.8</v>
      </c>
      <c r="L6421">
        <v>2089.88</v>
      </c>
      <c r="M6421" t="s">
        <v>65</v>
      </c>
      <c r="N6421" t="s">
        <v>66</v>
      </c>
      <c r="O6421">
        <v>1</v>
      </c>
      <c r="P6421">
        <v>2023</v>
      </c>
      <c r="Q6421">
        <v>5</v>
      </c>
      <c r="R6421" t="s">
        <v>238</v>
      </c>
      <c r="S6421">
        <v>2</v>
      </c>
      <c r="T6421">
        <v>18</v>
      </c>
      <c r="U6421">
        <v>1</v>
      </c>
      <c r="V6421">
        <v>5</v>
      </c>
      <c r="W6421" t="s">
        <v>46</v>
      </c>
      <c r="X6421" t="s">
        <v>47</v>
      </c>
      <c r="Y6421">
        <v>124720</v>
      </c>
      <c r="Z6421">
        <v>0.19</v>
      </c>
    </row>
    <row r="6422" spans="1:26" x14ac:dyDescent="0.25">
      <c r="A6422" t="s">
        <v>8404</v>
      </c>
      <c r="B6422" s="1">
        <v>45104</v>
      </c>
      <c r="C6422" t="s">
        <v>1407</v>
      </c>
      <c r="D6422" t="s">
        <v>28</v>
      </c>
      <c r="E6422" t="s">
        <v>51</v>
      </c>
      <c r="F6422" t="s">
        <v>52</v>
      </c>
      <c r="G6422" t="s">
        <v>53</v>
      </c>
      <c r="H6422">
        <v>6</v>
      </c>
      <c r="I6422">
        <v>2235</v>
      </c>
      <c r="J6422">
        <v>22</v>
      </c>
      <c r="K6422">
        <v>10459.799999999999</v>
      </c>
      <c r="L6422">
        <v>1114.4000000000001</v>
      </c>
      <c r="M6422" t="s">
        <v>65</v>
      </c>
      <c r="N6422" t="s">
        <v>33</v>
      </c>
      <c r="O6422">
        <v>5</v>
      </c>
      <c r="P6422">
        <v>2023</v>
      </c>
      <c r="Q6422">
        <v>6</v>
      </c>
      <c r="R6422" t="s">
        <v>95</v>
      </c>
      <c r="S6422">
        <v>2</v>
      </c>
      <c r="T6422">
        <v>26</v>
      </c>
      <c r="U6422">
        <v>5</v>
      </c>
      <c r="V6422">
        <v>2</v>
      </c>
      <c r="W6422" t="s">
        <v>76</v>
      </c>
      <c r="X6422" t="s">
        <v>47</v>
      </c>
      <c r="Y6422">
        <v>295020</v>
      </c>
      <c r="Z6422">
        <v>0.11</v>
      </c>
    </row>
    <row r="6423" spans="1:26" x14ac:dyDescent="0.25">
      <c r="A6423" t="s">
        <v>8405</v>
      </c>
      <c r="B6423" s="1">
        <v>44975</v>
      </c>
      <c r="C6423" t="s">
        <v>3625</v>
      </c>
      <c r="D6423" t="s">
        <v>50</v>
      </c>
      <c r="E6423" t="s">
        <v>40</v>
      </c>
      <c r="F6423" t="s">
        <v>30</v>
      </c>
      <c r="G6423" t="s">
        <v>64</v>
      </c>
      <c r="H6423">
        <v>9</v>
      </c>
      <c r="I6423">
        <v>4950</v>
      </c>
      <c r="J6423">
        <v>10</v>
      </c>
      <c r="K6423">
        <v>40095</v>
      </c>
      <c r="L6423">
        <v>5840.54</v>
      </c>
      <c r="M6423" t="s">
        <v>65</v>
      </c>
      <c r="N6423" t="s">
        <v>44</v>
      </c>
      <c r="O6423">
        <v>1</v>
      </c>
      <c r="P6423">
        <v>2023</v>
      </c>
      <c r="Q6423">
        <v>2</v>
      </c>
      <c r="R6423" t="s">
        <v>67</v>
      </c>
      <c r="S6423">
        <v>1</v>
      </c>
      <c r="T6423">
        <v>7</v>
      </c>
      <c r="U6423">
        <v>3</v>
      </c>
      <c r="V6423">
        <v>6</v>
      </c>
      <c r="W6423" t="s">
        <v>35</v>
      </c>
      <c r="X6423" t="s">
        <v>36</v>
      </c>
      <c r="Y6423">
        <v>445500</v>
      </c>
      <c r="Z6423">
        <v>0.15</v>
      </c>
    </row>
    <row r="6424" spans="1:26" x14ac:dyDescent="0.25">
      <c r="A6424" t="s">
        <v>8406</v>
      </c>
      <c r="B6424" s="1">
        <v>44987</v>
      </c>
      <c r="C6424" t="s">
        <v>6683</v>
      </c>
      <c r="D6424" t="s">
        <v>50</v>
      </c>
      <c r="E6424" t="s">
        <v>40</v>
      </c>
      <c r="F6424" t="s">
        <v>30</v>
      </c>
      <c r="G6424" t="s">
        <v>64</v>
      </c>
      <c r="H6424">
        <v>7</v>
      </c>
      <c r="I6424">
        <v>4428</v>
      </c>
      <c r="J6424">
        <v>29</v>
      </c>
      <c r="K6424">
        <v>22007.16</v>
      </c>
      <c r="L6424">
        <v>2315.4299999999998</v>
      </c>
      <c r="M6424" t="s">
        <v>43</v>
      </c>
      <c r="N6424" t="s">
        <v>33</v>
      </c>
      <c r="O6424">
        <v>4</v>
      </c>
      <c r="P6424">
        <v>2023</v>
      </c>
      <c r="Q6424">
        <v>3</v>
      </c>
      <c r="R6424" t="s">
        <v>105</v>
      </c>
      <c r="S6424">
        <v>1</v>
      </c>
      <c r="T6424">
        <v>9</v>
      </c>
      <c r="U6424">
        <v>1</v>
      </c>
      <c r="V6424">
        <v>4</v>
      </c>
      <c r="W6424" t="s">
        <v>73</v>
      </c>
      <c r="X6424" t="s">
        <v>47</v>
      </c>
      <c r="Y6424">
        <v>898884</v>
      </c>
      <c r="Z6424">
        <v>0.11</v>
      </c>
    </row>
    <row r="6425" spans="1:26" x14ac:dyDescent="0.25">
      <c r="A6425" t="s">
        <v>8407</v>
      </c>
      <c r="B6425" s="1">
        <v>45111</v>
      </c>
      <c r="C6425" t="s">
        <v>4966</v>
      </c>
      <c r="D6425" t="s">
        <v>39</v>
      </c>
      <c r="E6425" t="s">
        <v>40</v>
      </c>
      <c r="F6425" t="s">
        <v>52</v>
      </c>
      <c r="G6425" t="s">
        <v>53</v>
      </c>
      <c r="H6425">
        <v>2</v>
      </c>
      <c r="I6425">
        <v>4617</v>
      </c>
      <c r="J6425">
        <v>6</v>
      </c>
      <c r="K6425">
        <v>8679.9599999999991</v>
      </c>
      <c r="L6425">
        <v>1407.31</v>
      </c>
      <c r="M6425" t="s">
        <v>65</v>
      </c>
      <c r="N6425" t="s">
        <v>33</v>
      </c>
      <c r="O6425">
        <v>1</v>
      </c>
      <c r="P6425">
        <v>2023</v>
      </c>
      <c r="Q6425">
        <v>7</v>
      </c>
      <c r="R6425" t="s">
        <v>125</v>
      </c>
      <c r="S6425">
        <v>3</v>
      </c>
      <c r="T6425">
        <v>27</v>
      </c>
      <c r="U6425">
        <v>2</v>
      </c>
      <c r="V6425">
        <v>2</v>
      </c>
      <c r="W6425" t="s">
        <v>76</v>
      </c>
      <c r="X6425" t="s">
        <v>47</v>
      </c>
      <c r="Y6425">
        <v>55404</v>
      </c>
      <c r="Z6425">
        <v>0.16</v>
      </c>
    </row>
    <row r="6426" spans="1:26" x14ac:dyDescent="0.25">
      <c r="A6426" t="s">
        <v>8408</v>
      </c>
      <c r="B6426" s="1">
        <v>45027</v>
      </c>
      <c r="C6426" t="s">
        <v>561</v>
      </c>
      <c r="D6426" t="s">
        <v>63</v>
      </c>
      <c r="E6426" t="s">
        <v>58</v>
      </c>
      <c r="F6426" t="s">
        <v>52</v>
      </c>
      <c r="G6426" t="s">
        <v>53</v>
      </c>
      <c r="H6426">
        <v>3</v>
      </c>
      <c r="I6426">
        <v>679</v>
      </c>
      <c r="J6426">
        <v>19</v>
      </c>
      <c r="K6426">
        <v>1649.97</v>
      </c>
      <c r="L6426">
        <v>293.36</v>
      </c>
      <c r="M6426" t="s">
        <v>65</v>
      </c>
      <c r="N6426" t="s">
        <v>44</v>
      </c>
      <c r="O6426">
        <v>6</v>
      </c>
      <c r="P6426">
        <v>2023</v>
      </c>
      <c r="Q6426">
        <v>4</v>
      </c>
      <c r="R6426" t="s">
        <v>100</v>
      </c>
      <c r="S6426">
        <v>2</v>
      </c>
      <c r="T6426">
        <v>15</v>
      </c>
      <c r="U6426">
        <v>3</v>
      </c>
      <c r="V6426">
        <v>2</v>
      </c>
      <c r="W6426" t="s">
        <v>76</v>
      </c>
      <c r="X6426" t="s">
        <v>47</v>
      </c>
      <c r="Y6426">
        <v>38703</v>
      </c>
      <c r="Z6426">
        <v>0.18</v>
      </c>
    </row>
    <row r="6427" spans="1:26" x14ac:dyDescent="0.25">
      <c r="A6427" t="s">
        <v>8409</v>
      </c>
      <c r="B6427" s="1">
        <v>44929</v>
      </c>
      <c r="C6427" t="s">
        <v>4902</v>
      </c>
      <c r="D6427" t="s">
        <v>50</v>
      </c>
      <c r="E6427" t="s">
        <v>51</v>
      </c>
      <c r="F6427" t="s">
        <v>30</v>
      </c>
      <c r="G6427" t="s">
        <v>86</v>
      </c>
      <c r="H6427">
        <v>10</v>
      </c>
      <c r="I6427">
        <v>4568</v>
      </c>
      <c r="J6427">
        <v>17</v>
      </c>
      <c r="K6427">
        <v>37914.400000000001</v>
      </c>
      <c r="L6427">
        <v>6931.41</v>
      </c>
      <c r="M6427" t="s">
        <v>32</v>
      </c>
      <c r="N6427" t="s">
        <v>44</v>
      </c>
      <c r="O6427">
        <v>6</v>
      </c>
      <c r="P6427">
        <v>2023</v>
      </c>
      <c r="Q6427">
        <v>1</v>
      </c>
      <c r="R6427" t="s">
        <v>34</v>
      </c>
      <c r="S6427">
        <v>1</v>
      </c>
      <c r="T6427">
        <v>1</v>
      </c>
      <c r="U6427">
        <v>1</v>
      </c>
      <c r="V6427">
        <v>2</v>
      </c>
      <c r="W6427" t="s">
        <v>76</v>
      </c>
      <c r="X6427" t="s">
        <v>47</v>
      </c>
      <c r="Y6427">
        <v>776560</v>
      </c>
      <c r="Z6427">
        <v>0.18</v>
      </c>
    </row>
    <row r="6428" spans="1:26" x14ac:dyDescent="0.25">
      <c r="A6428" t="s">
        <v>8410</v>
      </c>
      <c r="B6428" s="1">
        <v>45094</v>
      </c>
      <c r="C6428" t="s">
        <v>928</v>
      </c>
      <c r="D6428" t="s">
        <v>39</v>
      </c>
      <c r="E6428" t="s">
        <v>51</v>
      </c>
      <c r="F6428" t="s">
        <v>41</v>
      </c>
      <c r="G6428" t="s">
        <v>59</v>
      </c>
      <c r="H6428">
        <v>9</v>
      </c>
      <c r="I6428">
        <v>2256</v>
      </c>
      <c r="J6428">
        <v>22</v>
      </c>
      <c r="K6428">
        <v>15837.12</v>
      </c>
      <c r="L6428">
        <v>2540.88</v>
      </c>
      <c r="M6428" t="s">
        <v>43</v>
      </c>
      <c r="N6428" t="s">
        <v>44</v>
      </c>
      <c r="O6428">
        <v>7</v>
      </c>
      <c r="P6428">
        <v>2023</v>
      </c>
      <c r="Q6428">
        <v>6</v>
      </c>
      <c r="R6428" t="s">
        <v>95</v>
      </c>
      <c r="S6428">
        <v>2</v>
      </c>
      <c r="T6428">
        <v>24</v>
      </c>
      <c r="U6428">
        <v>3</v>
      </c>
      <c r="V6428">
        <v>6</v>
      </c>
      <c r="W6428" t="s">
        <v>35</v>
      </c>
      <c r="X6428" t="s">
        <v>36</v>
      </c>
      <c r="Y6428">
        <v>446688</v>
      </c>
      <c r="Z6428">
        <v>0.16</v>
      </c>
    </row>
    <row r="6429" spans="1:26" x14ac:dyDescent="0.25">
      <c r="A6429" t="s">
        <v>8411</v>
      </c>
      <c r="B6429" s="1">
        <v>45287</v>
      </c>
      <c r="C6429" t="s">
        <v>2156</v>
      </c>
      <c r="D6429" t="s">
        <v>50</v>
      </c>
      <c r="E6429" t="s">
        <v>51</v>
      </c>
      <c r="F6429" t="s">
        <v>30</v>
      </c>
      <c r="G6429" t="s">
        <v>64</v>
      </c>
      <c r="H6429">
        <v>5</v>
      </c>
      <c r="I6429">
        <v>2060</v>
      </c>
      <c r="J6429">
        <v>24</v>
      </c>
      <c r="K6429">
        <v>7828</v>
      </c>
      <c r="L6429">
        <v>1387.17</v>
      </c>
      <c r="M6429" t="s">
        <v>65</v>
      </c>
      <c r="N6429" t="s">
        <v>33</v>
      </c>
      <c r="O6429">
        <v>2</v>
      </c>
      <c r="P6429">
        <v>2023</v>
      </c>
      <c r="Q6429">
        <v>12</v>
      </c>
      <c r="R6429" t="s">
        <v>54</v>
      </c>
      <c r="S6429">
        <v>4</v>
      </c>
      <c r="T6429">
        <v>52</v>
      </c>
      <c r="U6429">
        <v>5</v>
      </c>
      <c r="V6429">
        <v>3</v>
      </c>
      <c r="W6429" t="s">
        <v>83</v>
      </c>
      <c r="X6429" t="s">
        <v>47</v>
      </c>
      <c r="Y6429">
        <v>247200</v>
      </c>
      <c r="Z6429">
        <v>0.18</v>
      </c>
    </row>
    <row r="6430" spans="1:26" x14ac:dyDescent="0.25">
      <c r="A6430" t="s">
        <v>8412</v>
      </c>
      <c r="B6430" s="1">
        <v>45163</v>
      </c>
      <c r="C6430" t="s">
        <v>6540</v>
      </c>
      <c r="D6430" t="s">
        <v>28</v>
      </c>
      <c r="E6430" t="s">
        <v>29</v>
      </c>
      <c r="F6430" t="s">
        <v>52</v>
      </c>
      <c r="G6430" t="s">
        <v>91</v>
      </c>
      <c r="H6430">
        <v>4</v>
      </c>
      <c r="I6430">
        <v>2639</v>
      </c>
      <c r="J6430">
        <v>29</v>
      </c>
      <c r="K6430">
        <v>7494.76</v>
      </c>
      <c r="L6430">
        <v>1327.75</v>
      </c>
      <c r="M6430" t="s">
        <v>32</v>
      </c>
      <c r="N6430" t="s">
        <v>44</v>
      </c>
      <c r="O6430">
        <v>2</v>
      </c>
      <c r="P6430">
        <v>2023</v>
      </c>
      <c r="Q6430">
        <v>8</v>
      </c>
      <c r="R6430" t="s">
        <v>72</v>
      </c>
      <c r="S6430">
        <v>3</v>
      </c>
      <c r="T6430">
        <v>34</v>
      </c>
      <c r="U6430">
        <v>4</v>
      </c>
      <c r="V6430">
        <v>5</v>
      </c>
      <c r="W6430" t="s">
        <v>46</v>
      </c>
      <c r="X6430" t="s">
        <v>47</v>
      </c>
      <c r="Y6430">
        <v>306124</v>
      </c>
      <c r="Z6430">
        <v>0.18</v>
      </c>
    </row>
    <row r="6431" spans="1:26" x14ac:dyDescent="0.25">
      <c r="A6431" t="s">
        <v>8413</v>
      </c>
      <c r="B6431" s="1">
        <v>44936</v>
      </c>
      <c r="C6431" t="s">
        <v>921</v>
      </c>
      <c r="D6431" t="s">
        <v>39</v>
      </c>
      <c r="E6431" t="s">
        <v>40</v>
      </c>
      <c r="F6431" t="s">
        <v>30</v>
      </c>
      <c r="G6431" t="s">
        <v>86</v>
      </c>
      <c r="H6431">
        <v>4</v>
      </c>
      <c r="I6431">
        <v>3308</v>
      </c>
      <c r="J6431">
        <v>6</v>
      </c>
      <c r="K6431">
        <v>12438.08</v>
      </c>
      <c r="L6431">
        <v>1535.38</v>
      </c>
      <c r="M6431" t="s">
        <v>65</v>
      </c>
      <c r="N6431" t="s">
        <v>44</v>
      </c>
      <c r="O6431">
        <v>1</v>
      </c>
      <c r="P6431">
        <v>2023</v>
      </c>
      <c r="Q6431">
        <v>1</v>
      </c>
      <c r="R6431" t="s">
        <v>34</v>
      </c>
      <c r="S6431">
        <v>1</v>
      </c>
      <c r="T6431">
        <v>2</v>
      </c>
      <c r="U6431">
        <v>2</v>
      </c>
      <c r="V6431">
        <v>2</v>
      </c>
      <c r="W6431" t="s">
        <v>76</v>
      </c>
      <c r="X6431" t="s">
        <v>47</v>
      </c>
      <c r="Y6431">
        <v>79392</v>
      </c>
      <c r="Z6431">
        <v>0.12</v>
      </c>
    </row>
    <row r="6432" spans="1:26" x14ac:dyDescent="0.25">
      <c r="A6432" t="s">
        <v>8414</v>
      </c>
      <c r="B6432" s="1">
        <v>45103</v>
      </c>
      <c r="C6432" t="s">
        <v>5039</v>
      </c>
      <c r="D6432" t="s">
        <v>63</v>
      </c>
      <c r="E6432" t="s">
        <v>51</v>
      </c>
      <c r="F6432" t="s">
        <v>41</v>
      </c>
      <c r="G6432" t="s">
        <v>59</v>
      </c>
      <c r="H6432">
        <v>5</v>
      </c>
      <c r="I6432">
        <v>1015</v>
      </c>
      <c r="J6432">
        <v>10</v>
      </c>
      <c r="K6432">
        <v>4567.5</v>
      </c>
      <c r="L6432">
        <v>496.36</v>
      </c>
      <c r="M6432" t="s">
        <v>65</v>
      </c>
      <c r="N6432" t="s">
        <v>33</v>
      </c>
      <c r="O6432">
        <v>7</v>
      </c>
      <c r="P6432">
        <v>2023</v>
      </c>
      <c r="Q6432">
        <v>6</v>
      </c>
      <c r="R6432" t="s">
        <v>95</v>
      </c>
      <c r="S6432">
        <v>2</v>
      </c>
      <c r="T6432">
        <v>26</v>
      </c>
      <c r="U6432">
        <v>5</v>
      </c>
      <c r="V6432">
        <v>1</v>
      </c>
      <c r="W6432" t="s">
        <v>60</v>
      </c>
      <c r="X6432" t="s">
        <v>47</v>
      </c>
      <c r="Y6432">
        <v>50750</v>
      </c>
      <c r="Z6432">
        <v>0.11</v>
      </c>
    </row>
    <row r="6433" spans="1:26" x14ac:dyDescent="0.25">
      <c r="A6433" t="s">
        <v>8415</v>
      </c>
      <c r="B6433" s="1">
        <v>45025</v>
      </c>
      <c r="C6433" t="s">
        <v>1361</v>
      </c>
      <c r="D6433" t="s">
        <v>63</v>
      </c>
      <c r="E6433" t="s">
        <v>40</v>
      </c>
      <c r="F6433" t="s">
        <v>52</v>
      </c>
      <c r="G6433" t="s">
        <v>91</v>
      </c>
      <c r="H6433">
        <v>2</v>
      </c>
      <c r="I6433">
        <v>2019</v>
      </c>
      <c r="J6433">
        <v>29</v>
      </c>
      <c r="K6433">
        <v>2866.98</v>
      </c>
      <c r="L6433">
        <v>148.82</v>
      </c>
      <c r="M6433" t="s">
        <v>65</v>
      </c>
      <c r="N6433" t="s">
        <v>33</v>
      </c>
      <c r="O6433">
        <v>4</v>
      </c>
      <c r="P6433">
        <v>2023</v>
      </c>
      <c r="Q6433">
        <v>4</v>
      </c>
      <c r="R6433" t="s">
        <v>100</v>
      </c>
      <c r="S6433">
        <v>2</v>
      </c>
      <c r="T6433">
        <v>15</v>
      </c>
      <c r="U6433">
        <v>3</v>
      </c>
      <c r="V6433">
        <v>0</v>
      </c>
      <c r="W6433" t="s">
        <v>55</v>
      </c>
      <c r="X6433" t="s">
        <v>36</v>
      </c>
      <c r="Y6433">
        <v>117102</v>
      </c>
      <c r="Z6433">
        <v>0.05</v>
      </c>
    </row>
    <row r="6434" spans="1:26" x14ac:dyDescent="0.25">
      <c r="A6434" t="s">
        <v>8416</v>
      </c>
      <c r="B6434" s="1">
        <v>45222</v>
      </c>
      <c r="C6434" t="s">
        <v>1817</v>
      </c>
      <c r="D6434" t="s">
        <v>50</v>
      </c>
      <c r="E6434" t="s">
        <v>58</v>
      </c>
      <c r="F6434" t="s">
        <v>52</v>
      </c>
      <c r="G6434" t="s">
        <v>53</v>
      </c>
      <c r="H6434">
        <v>8</v>
      </c>
      <c r="I6434">
        <v>2178</v>
      </c>
      <c r="J6434">
        <v>13</v>
      </c>
      <c r="K6434">
        <v>15158.88</v>
      </c>
      <c r="L6434">
        <v>1815.23</v>
      </c>
      <c r="M6434" t="s">
        <v>32</v>
      </c>
      <c r="N6434" t="s">
        <v>44</v>
      </c>
      <c r="O6434">
        <v>6</v>
      </c>
      <c r="P6434">
        <v>2023</v>
      </c>
      <c r="Q6434">
        <v>10</v>
      </c>
      <c r="R6434" t="s">
        <v>45</v>
      </c>
      <c r="S6434">
        <v>4</v>
      </c>
      <c r="T6434">
        <v>43</v>
      </c>
      <c r="U6434">
        <v>4</v>
      </c>
      <c r="V6434">
        <v>1</v>
      </c>
      <c r="W6434" t="s">
        <v>60</v>
      </c>
      <c r="X6434" t="s">
        <v>47</v>
      </c>
      <c r="Y6434">
        <v>226512</v>
      </c>
      <c r="Z6434">
        <v>0.12</v>
      </c>
    </row>
    <row r="6435" spans="1:26" x14ac:dyDescent="0.25">
      <c r="A6435" t="s">
        <v>8417</v>
      </c>
      <c r="B6435" s="1">
        <v>45026</v>
      </c>
      <c r="C6435" t="s">
        <v>429</v>
      </c>
      <c r="D6435" t="s">
        <v>28</v>
      </c>
      <c r="E6435" t="s">
        <v>40</v>
      </c>
      <c r="F6435" t="s">
        <v>52</v>
      </c>
      <c r="G6435" t="s">
        <v>91</v>
      </c>
      <c r="H6435">
        <v>5</v>
      </c>
      <c r="I6435">
        <v>2983</v>
      </c>
      <c r="J6435">
        <v>8</v>
      </c>
      <c r="K6435">
        <v>13721.8</v>
      </c>
      <c r="L6435">
        <v>2033.93</v>
      </c>
      <c r="M6435" t="s">
        <v>65</v>
      </c>
      <c r="N6435" t="s">
        <v>44</v>
      </c>
      <c r="O6435">
        <v>2</v>
      </c>
      <c r="P6435">
        <v>2023</v>
      </c>
      <c r="Q6435">
        <v>4</v>
      </c>
      <c r="R6435" t="s">
        <v>100</v>
      </c>
      <c r="S6435">
        <v>2</v>
      </c>
      <c r="T6435">
        <v>15</v>
      </c>
      <c r="U6435">
        <v>3</v>
      </c>
      <c r="V6435">
        <v>1</v>
      </c>
      <c r="W6435" t="s">
        <v>60</v>
      </c>
      <c r="X6435" t="s">
        <v>47</v>
      </c>
      <c r="Y6435">
        <v>119320</v>
      </c>
      <c r="Z6435">
        <v>0.15</v>
      </c>
    </row>
    <row r="6436" spans="1:26" x14ac:dyDescent="0.25">
      <c r="A6436" t="s">
        <v>8418</v>
      </c>
      <c r="B6436" s="1">
        <v>45275</v>
      </c>
      <c r="C6436" t="s">
        <v>2338</v>
      </c>
      <c r="D6436" t="s">
        <v>50</v>
      </c>
      <c r="E6436" t="s">
        <v>29</v>
      </c>
      <c r="F6436" t="s">
        <v>30</v>
      </c>
      <c r="G6436" t="s">
        <v>31</v>
      </c>
      <c r="H6436">
        <v>6</v>
      </c>
      <c r="I6436">
        <v>1221</v>
      </c>
      <c r="J6436">
        <v>0</v>
      </c>
      <c r="K6436">
        <v>7326</v>
      </c>
      <c r="L6436">
        <v>1103.9100000000001</v>
      </c>
      <c r="M6436" t="s">
        <v>43</v>
      </c>
      <c r="N6436" t="s">
        <v>66</v>
      </c>
      <c r="O6436">
        <v>1</v>
      </c>
      <c r="P6436">
        <v>2023</v>
      </c>
      <c r="Q6436">
        <v>12</v>
      </c>
      <c r="R6436" t="s">
        <v>54</v>
      </c>
      <c r="S6436">
        <v>4</v>
      </c>
      <c r="T6436">
        <v>50</v>
      </c>
      <c r="U6436">
        <v>3</v>
      </c>
      <c r="V6436">
        <v>5</v>
      </c>
      <c r="W6436" t="s">
        <v>46</v>
      </c>
      <c r="X6436" t="s">
        <v>47</v>
      </c>
      <c r="Y6436">
        <v>0</v>
      </c>
      <c r="Z6436">
        <v>0.15</v>
      </c>
    </row>
    <row r="6437" spans="1:26" x14ac:dyDescent="0.25">
      <c r="A6437" t="s">
        <v>8419</v>
      </c>
      <c r="B6437" s="1">
        <v>45266</v>
      </c>
      <c r="C6437" t="s">
        <v>1757</v>
      </c>
      <c r="D6437" t="s">
        <v>50</v>
      </c>
      <c r="E6437" t="s">
        <v>29</v>
      </c>
      <c r="F6437" t="s">
        <v>52</v>
      </c>
      <c r="G6437" t="s">
        <v>79</v>
      </c>
      <c r="H6437">
        <v>2</v>
      </c>
      <c r="I6437">
        <v>4627</v>
      </c>
      <c r="J6437">
        <v>1</v>
      </c>
      <c r="K6437">
        <v>9161.4599999999991</v>
      </c>
      <c r="L6437">
        <v>940.04</v>
      </c>
      <c r="M6437" t="s">
        <v>65</v>
      </c>
      <c r="N6437" t="s">
        <v>66</v>
      </c>
      <c r="O6437">
        <v>4</v>
      </c>
      <c r="P6437">
        <v>2023</v>
      </c>
      <c r="Q6437">
        <v>12</v>
      </c>
      <c r="R6437" t="s">
        <v>54</v>
      </c>
      <c r="S6437">
        <v>4</v>
      </c>
      <c r="T6437">
        <v>49</v>
      </c>
      <c r="U6437">
        <v>2</v>
      </c>
      <c r="V6437">
        <v>3</v>
      </c>
      <c r="W6437" t="s">
        <v>83</v>
      </c>
      <c r="X6437" t="s">
        <v>47</v>
      </c>
      <c r="Y6437">
        <v>9254</v>
      </c>
      <c r="Z6437">
        <v>0.1</v>
      </c>
    </row>
    <row r="6438" spans="1:26" x14ac:dyDescent="0.25">
      <c r="A6438" t="s">
        <v>8420</v>
      </c>
      <c r="B6438" s="1">
        <v>44975</v>
      </c>
      <c r="C6438" t="s">
        <v>2906</v>
      </c>
      <c r="D6438" t="s">
        <v>50</v>
      </c>
      <c r="E6438" t="s">
        <v>58</v>
      </c>
      <c r="F6438" t="s">
        <v>52</v>
      </c>
      <c r="G6438" t="s">
        <v>53</v>
      </c>
      <c r="H6438">
        <v>1</v>
      </c>
      <c r="I6438">
        <v>1365</v>
      </c>
      <c r="J6438">
        <v>7</v>
      </c>
      <c r="K6438">
        <v>1269.45</v>
      </c>
      <c r="L6438">
        <v>215.13</v>
      </c>
      <c r="M6438" t="s">
        <v>32</v>
      </c>
      <c r="N6438" t="s">
        <v>33</v>
      </c>
      <c r="O6438">
        <v>4</v>
      </c>
      <c r="P6438">
        <v>2023</v>
      </c>
      <c r="Q6438">
        <v>2</v>
      </c>
      <c r="R6438" t="s">
        <v>67</v>
      </c>
      <c r="S6438">
        <v>1</v>
      </c>
      <c r="T6438">
        <v>7</v>
      </c>
      <c r="U6438">
        <v>3</v>
      </c>
      <c r="V6438">
        <v>6</v>
      </c>
      <c r="W6438" t="s">
        <v>35</v>
      </c>
      <c r="X6438" t="s">
        <v>36</v>
      </c>
      <c r="Y6438">
        <v>9555</v>
      </c>
      <c r="Z6438">
        <v>0.17</v>
      </c>
    </row>
    <row r="6439" spans="1:26" x14ac:dyDescent="0.25">
      <c r="A6439" t="s">
        <v>8421</v>
      </c>
      <c r="B6439" s="1">
        <v>45265</v>
      </c>
      <c r="C6439" t="s">
        <v>1949</v>
      </c>
      <c r="D6439" t="s">
        <v>50</v>
      </c>
      <c r="E6439" t="s">
        <v>51</v>
      </c>
      <c r="F6439" t="s">
        <v>41</v>
      </c>
      <c r="G6439" t="s">
        <v>42</v>
      </c>
      <c r="H6439">
        <v>6</v>
      </c>
      <c r="I6439">
        <v>1904</v>
      </c>
      <c r="J6439">
        <v>8</v>
      </c>
      <c r="K6439">
        <v>10510.08</v>
      </c>
      <c r="L6439">
        <v>1952.95</v>
      </c>
      <c r="M6439" t="s">
        <v>43</v>
      </c>
      <c r="N6439" t="s">
        <v>66</v>
      </c>
      <c r="O6439">
        <v>6</v>
      </c>
      <c r="P6439">
        <v>2023</v>
      </c>
      <c r="Q6439">
        <v>12</v>
      </c>
      <c r="R6439" t="s">
        <v>54</v>
      </c>
      <c r="S6439">
        <v>4</v>
      </c>
      <c r="T6439">
        <v>49</v>
      </c>
      <c r="U6439">
        <v>2</v>
      </c>
      <c r="V6439">
        <v>2</v>
      </c>
      <c r="W6439" t="s">
        <v>76</v>
      </c>
      <c r="X6439" t="s">
        <v>47</v>
      </c>
      <c r="Y6439">
        <v>91392</v>
      </c>
      <c r="Z6439">
        <v>0.19</v>
      </c>
    </row>
    <row r="6440" spans="1:26" x14ac:dyDescent="0.25">
      <c r="A6440" t="s">
        <v>8422</v>
      </c>
      <c r="B6440" s="1">
        <v>45008</v>
      </c>
      <c r="C6440" t="s">
        <v>421</v>
      </c>
      <c r="D6440" t="s">
        <v>50</v>
      </c>
      <c r="E6440" t="s">
        <v>58</v>
      </c>
      <c r="F6440" t="s">
        <v>41</v>
      </c>
      <c r="G6440" t="s">
        <v>42</v>
      </c>
      <c r="H6440">
        <v>1</v>
      </c>
      <c r="I6440">
        <v>1673</v>
      </c>
      <c r="J6440">
        <v>3</v>
      </c>
      <c r="K6440">
        <v>1622.81</v>
      </c>
      <c r="L6440">
        <v>232.95</v>
      </c>
      <c r="M6440" t="s">
        <v>65</v>
      </c>
      <c r="N6440" t="s">
        <v>66</v>
      </c>
      <c r="O6440">
        <v>5</v>
      </c>
      <c r="P6440">
        <v>2023</v>
      </c>
      <c r="Q6440">
        <v>3</v>
      </c>
      <c r="R6440" t="s">
        <v>105</v>
      </c>
      <c r="S6440">
        <v>1</v>
      </c>
      <c r="T6440">
        <v>12</v>
      </c>
      <c r="U6440">
        <v>4</v>
      </c>
      <c r="V6440">
        <v>4</v>
      </c>
      <c r="W6440" t="s">
        <v>73</v>
      </c>
      <c r="X6440" t="s">
        <v>47</v>
      </c>
      <c r="Y6440">
        <v>5019</v>
      </c>
      <c r="Z6440">
        <v>0.14000000000000001</v>
      </c>
    </row>
    <row r="6441" spans="1:26" x14ac:dyDescent="0.25">
      <c r="A6441" t="s">
        <v>8423</v>
      </c>
      <c r="B6441" s="1">
        <v>44948</v>
      </c>
      <c r="C6441" t="s">
        <v>57</v>
      </c>
      <c r="D6441" t="s">
        <v>39</v>
      </c>
      <c r="E6441" t="s">
        <v>58</v>
      </c>
      <c r="F6441" t="s">
        <v>41</v>
      </c>
      <c r="G6441" t="s">
        <v>116</v>
      </c>
      <c r="H6441">
        <v>1</v>
      </c>
      <c r="I6441">
        <v>129</v>
      </c>
      <c r="J6441">
        <v>4</v>
      </c>
      <c r="K6441">
        <v>123.84</v>
      </c>
      <c r="L6441">
        <v>19.96</v>
      </c>
      <c r="M6441" t="s">
        <v>65</v>
      </c>
      <c r="N6441" t="s">
        <v>33</v>
      </c>
      <c r="O6441">
        <v>2</v>
      </c>
      <c r="P6441">
        <v>2023</v>
      </c>
      <c r="Q6441">
        <v>1</v>
      </c>
      <c r="R6441" t="s">
        <v>34</v>
      </c>
      <c r="S6441">
        <v>1</v>
      </c>
      <c r="T6441">
        <v>4</v>
      </c>
      <c r="U6441">
        <v>4</v>
      </c>
      <c r="V6441">
        <v>0</v>
      </c>
      <c r="W6441" t="s">
        <v>55</v>
      </c>
      <c r="X6441" t="s">
        <v>36</v>
      </c>
      <c r="Y6441">
        <v>516</v>
      </c>
      <c r="Z6441">
        <v>0.16</v>
      </c>
    </row>
    <row r="6442" spans="1:26" x14ac:dyDescent="0.25">
      <c r="A6442" t="s">
        <v>8424</v>
      </c>
      <c r="B6442" s="1">
        <v>44928</v>
      </c>
      <c r="C6442" t="s">
        <v>4179</v>
      </c>
      <c r="D6442" t="s">
        <v>28</v>
      </c>
      <c r="E6442" t="s">
        <v>58</v>
      </c>
      <c r="F6442" t="s">
        <v>30</v>
      </c>
      <c r="G6442" t="s">
        <v>31</v>
      </c>
      <c r="H6442">
        <v>7</v>
      </c>
      <c r="I6442">
        <v>198</v>
      </c>
      <c r="J6442">
        <v>19</v>
      </c>
      <c r="K6442">
        <v>1122.6600000000001</v>
      </c>
      <c r="L6442">
        <v>216.7</v>
      </c>
      <c r="M6442" t="s">
        <v>43</v>
      </c>
      <c r="N6442" t="s">
        <v>33</v>
      </c>
      <c r="O6442">
        <v>4</v>
      </c>
      <c r="P6442">
        <v>2023</v>
      </c>
      <c r="Q6442">
        <v>1</v>
      </c>
      <c r="R6442" t="s">
        <v>34</v>
      </c>
      <c r="S6442">
        <v>1</v>
      </c>
      <c r="T6442">
        <v>1</v>
      </c>
      <c r="U6442">
        <v>1</v>
      </c>
      <c r="V6442">
        <v>1</v>
      </c>
      <c r="W6442" t="s">
        <v>60</v>
      </c>
      <c r="X6442" t="s">
        <v>47</v>
      </c>
      <c r="Y6442">
        <v>26334</v>
      </c>
      <c r="Z6442">
        <v>0.19</v>
      </c>
    </row>
    <row r="6443" spans="1:26" x14ac:dyDescent="0.25">
      <c r="A6443" t="s">
        <v>8425</v>
      </c>
      <c r="B6443" s="1">
        <v>44946</v>
      </c>
      <c r="C6443" t="s">
        <v>2780</v>
      </c>
      <c r="D6443" t="s">
        <v>39</v>
      </c>
      <c r="E6443" t="s">
        <v>29</v>
      </c>
      <c r="F6443" t="s">
        <v>52</v>
      </c>
      <c r="G6443" t="s">
        <v>91</v>
      </c>
      <c r="H6443">
        <v>7</v>
      </c>
      <c r="I6443">
        <v>1776</v>
      </c>
      <c r="J6443">
        <v>4</v>
      </c>
      <c r="K6443">
        <v>11934.72</v>
      </c>
      <c r="L6443">
        <v>1506.03</v>
      </c>
      <c r="M6443" t="s">
        <v>65</v>
      </c>
      <c r="N6443" t="s">
        <v>66</v>
      </c>
      <c r="O6443">
        <v>5</v>
      </c>
      <c r="P6443">
        <v>2023</v>
      </c>
      <c r="Q6443">
        <v>1</v>
      </c>
      <c r="R6443" t="s">
        <v>34</v>
      </c>
      <c r="S6443">
        <v>1</v>
      </c>
      <c r="T6443">
        <v>3</v>
      </c>
      <c r="U6443">
        <v>3</v>
      </c>
      <c r="V6443">
        <v>5</v>
      </c>
      <c r="W6443" t="s">
        <v>46</v>
      </c>
      <c r="X6443" t="s">
        <v>47</v>
      </c>
      <c r="Y6443">
        <v>49728</v>
      </c>
      <c r="Z6443">
        <v>0.13</v>
      </c>
    </row>
    <row r="6444" spans="1:26" x14ac:dyDescent="0.25">
      <c r="A6444" t="s">
        <v>8426</v>
      </c>
      <c r="B6444" s="1">
        <v>45021</v>
      </c>
      <c r="C6444" t="s">
        <v>4379</v>
      </c>
      <c r="D6444" t="s">
        <v>50</v>
      </c>
      <c r="E6444" t="s">
        <v>58</v>
      </c>
      <c r="F6444" t="s">
        <v>30</v>
      </c>
      <c r="G6444" t="s">
        <v>86</v>
      </c>
      <c r="H6444">
        <v>8</v>
      </c>
      <c r="I6444">
        <v>4502</v>
      </c>
      <c r="J6444">
        <v>20</v>
      </c>
      <c r="K6444">
        <v>28812.799999999999</v>
      </c>
      <c r="L6444">
        <v>1607.42</v>
      </c>
      <c r="M6444" t="s">
        <v>32</v>
      </c>
      <c r="N6444" t="s">
        <v>66</v>
      </c>
      <c r="O6444">
        <v>6</v>
      </c>
      <c r="P6444">
        <v>2023</v>
      </c>
      <c r="Q6444">
        <v>4</v>
      </c>
      <c r="R6444" t="s">
        <v>100</v>
      </c>
      <c r="S6444">
        <v>2</v>
      </c>
      <c r="T6444">
        <v>14</v>
      </c>
      <c r="U6444">
        <v>2</v>
      </c>
      <c r="V6444">
        <v>3</v>
      </c>
      <c r="W6444" t="s">
        <v>83</v>
      </c>
      <c r="X6444" t="s">
        <v>47</v>
      </c>
      <c r="Y6444">
        <v>720320</v>
      </c>
      <c r="Z6444">
        <v>0.06</v>
      </c>
    </row>
    <row r="6445" spans="1:26" x14ac:dyDescent="0.25">
      <c r="A6445" t="s">
        <v>8427</v>
      </c>
      <c r="B6445" s="1">
        <v>45166</v>
      </c>
      <c r="C6445" t="s">
        <v>1819</v>
      </c>
      <c r="D6445" t="s">
        <v>63</v>
      </c>
      <c r="E6445" t="s">
        <v>40</v>
      </c>
      <c r="F6445" t="s">
        <v>41</v>
      </c>
      <c r="G6445" t="s">
        <v>42</v>
      </c>
      <c r="H6445">
        <v>2</v>
      </c>
      <c r="I6445">
        <v>891</v>
      </c>
      <c r="J6445">
        <v>15</v>
      </c>
      <c r="K6445">
        <v>1514.7</v>
      </c>
      <c r="L6445">
        <v>156.07</v>
      </c>
      <c r="M6445" t="s">
        <v>65</v>
      </c>
      <c r="N6445" t="s">
        <v>33</v>
      </c>
      <c r="O6445">
        <v>1</v>
      </c>
      <c r="P6445">
        <v>2023</v>
      </c>
      <c r="Q6445">
        <v>8</v>
      </c>
      <c r="R6445" t="s">
        <v>72</v>
      </c>
      <c r="S6445">
        <v>3</v>
      </c>
      <c r="T6445">
        <v>35</v>
      </c>
      <c r="U6445">
        <v>5</v>
      </c>
      <c r="V6445">
        <v>1</v>
      </c>
      <c r="W6445" t="s">
        <v>60</v>
      </c>
      <c r="X6445" t="s">
        <v>47</v>
      </c>
      <c r="Y6445">
        <v>26730</v>
      </c>
      <c r="Z6445">
        <v>0.1</v>
      </c>
    </row>
    <row r="6446" spans="1:26" x14ac:dyDescent="0.25">
      <c r="A6446" t="s">
        <v>8428</v>
      </c>
      <c r="B6446" s="1">
        <v>44981</v>
      </c>
      <c r="C6446" t="s">
        <v>8213</v>
      </c>
      <c r="D6446" t="s">
        <v>28</v>
      </c>
      <c r="E6446" t="s">
        <v>40</v>
      </c>
      <c r="F6446" t="s">
        <v>52</v>
      </c>
      <c r="G6446" t="s">
        <v>91</v>
      </c>
      <c r="H6446">
        <v>6</v>
      </c>
      <c r="I6446">
        <v>1956</v>
      </c>
      <c r="J6446">
        <v>15</v>
      </c>
      <c r="K6446">
        <v>9975.6</v>
      </c>
      <c r="L6446">
        <v>1368.12</v>
      </c>
      <c r="M6446" t="s">
        <v>65</v>
      </c>
      <c r="N6446" t="s">
        <v>44</v>
      </c>
      <c r="O6446">
        <v>7</v>
      </c>
      <c r="P6446">
        <v>2023</v>
      </c>
      <c r="Q6446">
        <v>2</v>
      </c>
      <c r="R6446" t="s">
        <v>67</v>
      </c>
      <c r="S6446">
        <v>1</v>
      </c>
      <c r="T6446">
        <v>8</v>
      </c>
      <c r="U6446">
        <v>4</v>
      </c>
      <c r="V6446">
        <v>5</v>
      </c>
      <c r="W6446" t="s">
        <v>46</v>
      </c>
      <c r="X6446" t="s">
        <v>47</v>
      </c>
      <c r="Y6446">
        <v>176040</v>
      </c>
      <c r="Z6446">
        <v>0.14000000000000001</v>
      </c>
    </row>
    <row r="6447" spans="1:26" x14ac:dyDescent="0.25">
      <c r="A6447" t="s">
        <v>8429</v>
      </c>
      <c r="B6447" s="1">
        <v>45285</v>
      </c>
      <c r="C6447" t="s">
        <v>1356</v>
      </c>
      <c r="D6447" t="s">
        <v>39</v>
      </c>
      <c r="E6447" t="s">
        <v>58</v>
      </c>
      <c r="F6447" t="s">
        <v>41</v>
      </c>
      <c r="G6447" t="s">
        <v>59</v>
      </c>
      <c r="H6447">
        <v>9</v>
      </c>
      <c r="I6447">
        <v>3524</v>
      </c>
      <c r="J6447">
        <v>3</v>
      </c>
      <c r="K6447">
        <v>30764.52</v>
      </c>
      <c r="L6447">
        <v>1775.51</v>
      </c>
      <c r="M6447" t="s">
        <v>65</v>
      </c>
      <c r="N6447" t="s">
        <v>66</v>
      </c>
      <c r="O6447">
        <v>3</v>
      </c>
      <c r="P6447">
        <v>2023</v>
      </c>
      <c r="Q6447">
        <v>12</v>
      </c>
      <c r="R6447" t="s">
        <v>54</v>
      </c>
      <c r="S6447">
        <v>4</v>
      </c>
      <c r="T6447">
        <v>52</v>
      </c>
      <c r="U6447">
        <v>5</v>
      </c>
      <c r="V6447">
        <v>1</v>
      </c>
      <c r="W6447" t="s">
        <v>60</v>
      </c>
      <c r="X6447" t="s">
        <v>47</v>
      </c>
      <c r="Y6447">
        <v>95148</v>
      </c>
      <c r="Z6447">
        <v>0.06</v>
      </c>
    </row>
    <row r="6448" spans="1:26" x14ac:dyDescent="0.25">
      <c r="A6448" t="s">
        <v>8430</v>
      </c>
      <c r="B6448" s="1">
        <v>45175</v>
      </c>
      <c r="C6448" t="s">
        <v>3358</v>
      </c>
      <c r="D6448" t="s">
        <v>63</v>
      </c>
      <c r="E6448" t="s">
        <v>29</v>
      </c>
      <c r="F6448" t="s">
        <v>30</v>
      </c>
      <c r="G6448" t="s">
        <v>86</v>
      </c>
      <c r="H6448">
        <v>6</v>
      </c>
      <c r="I6448">
        <v>1452</v>
      </c>
      <c r="J6448">
        <v>13</v>
      </c>
      <c r="K6448">
        <v>7579.44</v>
      </c>
      <c r="L6448">
        <v>868.98</v>
      </c>
      <c r="M6448" t="s">
        <v>32</v>
      </c>
      <c r="N6448" t="s">
        <v>33</v>
      </c>
      <c r="O6448">
        <v>4</v>
      </c>
      <c r="P6448">
        <v>2023</v>
      </c>
      <c r="Q6448">
        <v>9</v>
      </c>
      <c r="R6448" t="s">
        <v>80</v>
      </c>
      <c r="S6448">
        <v>3</v>
      </c>
      <c r="T6448">
        <v>36</v>
      </c>
      <c r="U6448">
        <v>2</v>
      </c>
      <c r="V6448">
        <v>3</v>
      </c>
      <c r="W6448" t="s">
        <v>83</v>
      </c>
      <c r="X6448" t="s">
        <v>47</v>
      </c>
      <c r="Y6448">
        <v>113256</v>
      </c>
      <c r="Z6448">
        <v>0.11</v>
      </c>
    </row>
    <row r="6449" spans="1:26" x14ac:dyDescent="0.25">
      <c r="A6449" t="s">
        <v>8431</v>
      </c>
      <c r="B6449" s="1">
        <v>45204</v>
      </c>
      <c r="C6449" t="s">
        <v>8432</v>
      </c>
      <c r="D6449" t="s">
        <v>50</v>
      </c>
      <c r="E6449" t="s">
        <v>40</v>
      </c>
      <c r="F6449" t="s">
        <v>30</v>
      </c>
      <c r="G6449" t="s">
        <v>86</v>
      </c>
      <c r="H6449">
        <v>2</v>
      </c>
      <c r="I6449">
        <v>164</v>
      </c>
      <c r="J6449">
        <v>0</v>
      </c>
      <c r="K6449">
        <v>328</v>
      </c>
      <c r="L6449">
        <v>57.32</v>
      </c>
      <c r="M6449" t="s">
        <v>65</v>
      </c>
      <c r="N6449" t="s">
        <v>66</v>
      </c>
      <c r="O6449">
        <v>4</v>
      </c>
      <c r="P6449">
        <v>2023</v>
      </c>
      <c r="Q6449">
        <v>10</v>
      </c>
      <c r="R6449" t="s">
        <v>45</v>
      </c>
      <c r="S6449">
        <v>4</v>
      </c>
      <c r="T6449">
        <v>40</v>
      </c>
      <c r="U6449">
        <v>1</v>
      </c>
      <c r="V6449">
        <v>4</v>
      </c>
      <c r="W6449" t="s">
        <v>73</v>
      </c>
      <c r="X6449" t="s">
        <v>47</v>
      </c>
      <c r="Y6449">
        <v>0</v>
      </c>
      <c r="Z6449">
        <v>0.17</v>
      </c>
    </row>
    <row r="6450" spans="1:26" x14ac:dyDescent="0.25">
      <c r="A6450" t="s">
        <v>8433</v>
      </c>
      <c r="B6450" s="1">
        <v>45186</v>
      </c>
      <c r="C6450" t="s">
        <v>2038</v>
      </c>
      <c r="D6450" t="s">
        <v>50</v>
      </c>
      <c r="E6450" t="s">
        <v>58</v>
      </c>
      <c r="F6450" t="s">
        <v>30</v>
      </c>
      <c r="G6450" t="s">
        <v>31</v>
      </c>
      <c r="H6450">
        <v>2</v>
      </c>
      <c r="I6450">
        <v>1884</v>
      </c>
      <c r="J6450">
        <v>8</v>
      </c>
      <c r="K6450">
        <v>3466.56</v>
      </c>
      <c r="L6450">
        <v>215.62</v>
      </c>
      <c r="M6450" t="s">
        <v>32</v>
      </c>
      <c r="N6450" t="s">
        <v>44</v>
      </c>
      <c r="O6450">
        <v>3</v>
      </c>
      <c r="P6450">
        <v>2023</v>
      </c>
      <c r="Q6450">
        <v>9</v>
      </c>
      <c r="R6450" t="s">
        <v>80</v>
      </c>
      <c r="S6450">
        <v>3</v>
      </c>
      <c r="T6450">
        <v>38</v>
      </c>
      <c r="U6450">
        <v>4</v>
      </c>
      <c r="V6450">
        <v>0</v>
      </c>
      <c r="W6450" t="s">
        <v>55</v>
      </c>
      <c r="X6450" t="s">
        <v>36</v>
      </c>
      <c r="Y6450">
        <v>30144</v>
      </c>
      <c r="Z6450">
        <v>0.06</v>
      </c>
    </row>
    <row r="6451" spans="1:26" x14ac:dyDescent="0.25">
      <c r="A6451" t="s">
        <v>8434</v>
      </c>
      <c r="B6451" s="1">
        <v>45091</v>
      </c>
      <c r="C6451" t="s">
        <v>8435</v>
      </c>
      <c r="D6451" t="s">
        <v>63</v>
      </c>
      <c r="E6451" t="s">
        <v>51</v>
      </c>
      <c r="F6451" t="s">
        <v>30</v>
      </c>
      <c r="G6451" t="s">
        <v>31</v>
      </c>
      <c r="H6451">
        <v>5</v>
      </c>
      <c r="I6451">
        <v>4833</v>
      </c>
      <c r="J6451">
        <v>30</v>
      </c>
      <c r="K6451">
        <v>16915.5</v>
      </c>
      <c r="L6451">
        <v>2437.85</v>
      </c>
      <c r="M6451" t="s">
        <v>32</v>
      </c>
      <c r="N6451" t="s">
        <v>44</v>
      </c>
      <c r="O6451">
        <v>1</v>
      </c>
      <c r="P6451">
        <v>2023</v>
      </c>
      <c r="Q6451">
        <v>6</v>
      </c>
      <c r="R6451" t="s">
        <v>95</v>
      </c>
      <c r="S6451">
        <v>2</v>
      </c>
      <c r="T6451">
        <v>24</v>
      </c>
      <c r="U6451">
        <v>3</v>
      </c>
      <c r="V6451">
        <v>3</v>
      </c>
      <c r="W6451" t="s">
        <v>83</v>
      </c>
      <c r="X6451" t="s">
        <v>47</v>
      </c>
      <c r="Y6451">
        <v>724950</v>
      </c>
      <c r="Z6451">
        <v>0.14000000000000001</v>
      </c>
    </row>
    <row r="6452" spans="1:26" x14ac:dyDescent="0.25">
      <c r="A6452" t="s">
        <v>8436</v>
      </c>
      <c r="B6452" s="1">
        <v>45007</v>
      </c>
      <c r="C6452" t="s">
        <v>8437</v>
      </c>
      <c r="D6452" t="s">
        <v>28</v>
      </c>
      <c r="E6452" t="s">
        <v>58</v>
      </c>
      <c r="F6452" t="s">
        <v>30</v>
      </c>
      <c r="G6452" t="s">
        <v>31</v>
      </c>
      <c r="H6452">
        <v>7</v>
      </c>
      <c r="I6452">
        <v>4697</v>
      </c>
      <c r="J6452">
        <v>24</v>
      </c>
      <c r="K6452">
        <v>24988.04</v>
      </c>
      <c r="L6452">
        <v>3684.12</v>
      </c>
      <c r="M6452" t="s">
        <v>32</v>
      </c>
      <c r="N6452" t="s">
        <v>44</v>
      </c>
      <c r="O6452">
        <v>1</v>
      </c>
      <c r="P6452">
        <v>2023</v>
      </c>
      <c r="Q6452">
        <v>3</v>
      </c>
      <c r="R6452" t="s">
        <v>105</v>
      </c>
      <c r="S6452">
        <v>1</v>
      </c>
      <c r="T6452">
        <v>12</v>
      </c>
      <c r="U6452">
        <v>4</v>
      </c>
      <c r="V6452">
        <v>3</v>
      </c>
      <c r="W6452" t="s">
        <v>83</v>
      </c>
      <c r="X6452" t="s">
        <v>47</v>
      </c>
      <c r="Y6452">
        <v>789096</v>
      </c>
      <c r="Z6452">
        <v>0.15</v>
      </c>
    </row>
    <row r="6453" spans="1:26" x14ac:dyDescent="0.25">
      <c r="A6453" t="s">
        <v>8438</v>
      </c>
      <c r="B6453" s="1">
        <v>44965</v>
      </c>
      <c r="C6453" t="s">
        <v>826</v>
      </c>
      <c r="D6453" t="s">
        <v>50</v>
      </c>
      <c r="E6453" t="s">
        <v>51</v>
      </c>
      <c r="F6453" t="s">
        <v>30</v>
      </c>
      <c r="G6453" t="s">
        <v>86</v>
      </c>
      <c r="H6453">
        <v>2</v>
      </c>
      <c r="I6453">
        <v>1244</v>
      </c>
      <c r="J6453">
        <v>8</v>
      </c>
      <c r="K6453">
        <v>2288.96</v>
      </c>
      <c r="L6453">
        <v>201.96</v>
      </c>
      <c r="M6453" t="s">
        <v>32</v>
      </c>
      <c r="N6453" t="s">
        <v>44</v>
      </c>
      <c r="O6453">
        <v>7</v>
      </c>
      <c r="P6453">
        <v>2023</v>
      </c>
      <c r="Q6453">
        <v>2</v>
      </c>
      <c r="R6453" t="s">
        <v>67</v>
      </c>
      <c r="S6453">
        <v>1</v>
      </c>
      <c r="T6453">
        <v>6</v>
      </c>
      <c r="U6453">
        <v>2</v>
      </c>
      <c r="V6453">
        <v>3</v>
      </c>
      <c r="W6453" t="s">
        <v>83</v>
      </c>
      <c r="X6453" t="s">
        <v>47</v>
      </c>
      <c r="Y6453">
        <v>19904</v>
      </c>
      <c r="Z6453">
        <v>0.09</v>
      </c>
    </row>
    <row r="6454" spans="1:26" x14ac:dyDescent="0.25">
      <c r="A6454" t="s">
        <v>8439</v>
      </c>
      <c r="B6454" s="1">
        <v>45277</v>
      </c>
      <c r="C6454" t="s">
        <v>1681</v>
      </c>
      <c r="D6454" t="s">
        <v>50</v>
      </c>
      <c r="E6454" t="s">
        <v>58</v>
      </c>
      <c r="F6454" t="s">
        <v>52</v>
      </c>
      <c r="G6454" t="s">
        <v>91</v>
      </c>
      <c r="H6454">
        <v>3</v>
      </c>
      <c r="I6454">
        <v>4904</v>
      </c>
      <c r="J6454">
        <v>24</v>
      </c>
      <c r="K6454">
        <v>11181.12</v>
      </c>
      <c r="L6454">
        <v>1442.51</v>
      </c>
      <c r="M6454" t="s">
        <v>65</v>
      </c>
      <c r="N6454" t="s">
        <v>33</v>
      </c>
      <c r="O6454">
        <v>7</v>
      </c>
      <c r="P6454">
        <v>2023</v>
      </c>
      <c r="Q6454">
        <v>12</v>
      </c>
      <c r="R6454" t="s">
        <v>54</v>
      </c>
      <c r="S6454">
        <v>4</v>
      </c>
      <c r="T6454">
        <v>51</v>
      </c>
      <c r="U6454">
        <v>4</v>
      </c>
      <c r="V6454">
        <v>0</v>
      </c>
      <c r="W6454" t="s">
        <v>55</v>
      </c>
      <c r="X6454" t="s">
        <v>36</v>
      </c>
      <c r="Y6454">
        <v>353088</v>
      </c>
      <c r="Z6454">
        <v>0.13</v>
      </c>
    </row>
    <row r="6455" spans="1:26" x14ac:dyDescent="0.25">
      <c r="A6455" t="s">
        <v>8440</v>
      </c>
      <c r="B6455" s="1">
        <v>45148</v>
      </c>
      <c r="C6455" t="s">
        <v>2169</v>
      </c>
      <c r="D6455" t="s">
        <v>50</v>
      </c>
      <c r="E6455" t="s">
        <v>58</v>
      </c>
      <c r="F6455" t="s">
        <v>52</v>
      </c>
      <c r="G6455" t="s">
        <v>79</v>
      </c>
      <c r="H6455">
        <v>3</v>
      </c>
      <c r="I6455">
        <v>3671</v>
      </c>
      <c r="J6455">
        <v>21</v>
      </c>
      <c r="K6455">
        <v>8700.27</v>
      </c>
      <c r="L6455">
        <v>1029.73</v>
      </c>
      <c r="M6455" t="s">
        <v>65</v>
      </c>
      <c r="N6455" t="s">
        <v>44</v>
      </c>
      <c r="O6455">
        <v>5</v>
      </c>
      <c r="P6455">
        <v>2023</v>
      </c>
      <c r="Q6455">
        <v>8</v>
      </c>
      <c r="R6455" t="s">
        <v>72</v>
      </c>
      <c r="S6455">
        <v>3</v>
      </c>
      <c r="T6455">
        <v>32</v>
      </c>
      <c r="U6455">
        <v>2</v>
      </c>
      <c r="V6455">
        <v>4</v>
      </c>
      <c r="W6455" t="s">
        <v>73</v>
      </c>
      <c r="X6455" t="s">
        <v>47</v>
      </c>
      <c r="Y6455">
        <v>231273</v>
      </c>
      <c r="Z6455">
        <v>0.12</v>
      </c>
    </row>
    <row r="6456" spans="1:26" x14ac:dyDescent="0.25">
      <c r="A6456" t="s">
        <v>8441</v>
      </c>
      <c r="B6456" s="1">
        <v>45061</v>
      </c>
      <c r="C6456" t="s">
        <v>5181</v>
      </c>
      <c r="D6456" t="s">
        <v>63</v>
      </c>
      <c r="E6456" t="s">
        <v>51</v>
      </c>
      <c r="F6456" t="s">
        <v>52</v>
      </c>
      <c r="G6456" t="s">
        <v>91</v>
      </c>
      <c r="H6456">
        <v>1</v>
      </c>
      <c r="I6456">
        <v>3802</v>
      </c>
      <c r="J6456">
        <v>21</v>
      </c>
      <c r="K6456">
        <v>3003.58</v>
      </c>
      <c r="L6456">
        <v>569.89</v>
      </c>
      <c r="M6456" t="s">
        <v>43</v>
      </c>
      <c r="N6456" t="s">
        <v>66</v>
      </c>
      <c r="O6456">
        <v>4</v>
      </c>
      <c r="P6456">
        <v>2023</v>
      </c>
      <c r="Q6456">
        <v>5</v>
      </c>
      <c r="R6456" t="s">
        <v>238</v>
      </c>
      <c r="S6456">
        <v>2</v>
      </c>
      <c r="T6456">
        <v>20</v>
      </c>
      <c r="U6456">
        <v>3</v>
      </c>
      <c r="V6456">
        <v>1</v>
      </c>
      <c r="W6456" t="s">
        <v>60</v>
      </c>
      <c r="X6456" t="s">
        <v>47</v>
      </c>
      <c r="Y6456">
        <v>79842</v>
      </c>
      <c r="Z6456">
        <v>0.19</v>
      </c>
    </row>
    <row r="6457" spans="1:26" x14ac:dyDescent="0.25">
      <c r="A6457" t="s">
        <v>8442</v>
      </c>
      <c r="B6457" s="1">
        <v>44927</v>
      </c>
      <c r="C6457" t="s">
        <v>256</v>
      </c>
      <c r="D6457" t="s">
        <v>63</v>
      </c>
      <c r="E6457" t="s">
        <v>58</v>
      </c>
      <c r="F6457" t="s">
        <v>30</v>
      </c>
      <c r="G6457" t="s">
        <v>86</v>
      </c>
      <c r="H6457">
        <v>7</v>
      </c>
      <c r="I6457">
        <v>1782</v>
      </c>
      <c r="J6457">
        <v>11</v>
      </c>
      <c r="K6457">
        <v>11101.86</v>
      </c>
      <c r="L6457">
        <v>1553.9</v>
      </c>
      <c r="M6457" t="s">
        <v>65</v>
      </c>
      <c r="N6457" t="s">
        <v>66</v>
      </c>
      <c r="O6457">
        <v>7</v>
      </c>
      <c r="P6457">
        <v>2023</v>
      </c>
      <c r="Q6457">
        <v>1</v>
      </c>
      <c r="R6457" t="s">
        <v>34</v>
      </c>
      <c r="S6457">
        <v>1</v>
      </c>
      <c r="T6457">
        <v>1</v>
      </c>
      <c r="U6457">
        <v>1</v>
      </c>
      <c r="V6457">
        <v>0</v>
      </c>
      <c r="W6457" t="s">
        <v>55</v>
      </c>
      <c r="X6457" t="s">
        <v>36</v>
      </c>
      <c r="Y6457">
        <v>137214</v>
      </c>
      <c r="Z6457">
        <v>0.14000000000000001</v>
      </c>
    </row>
    <row r="6458" spans="1:26" x14ac:dyDescent="0.25">
      <c r="A6458" t="s">
        <v>8443</v>
      </c>
      <c r="B6458" s="1">
        <v>45265</v>
      </c>
      <c r="C6458" t="s">
        <v>1830</v>
      </c>
      <c r="D6458" t="s">
        <v>50</v>
      </c>
      <c r="E6458" t="s">
        <v>51</v>
      </c>
      <c r="F6458" t="s">
        <v>30</v>
      </c>
      <c r="G6458" t="s">
        <v>64</v>
      </c>
      <c r="H6458">
        <v>6</v>
      </c>
      <c r="I6458">
        <v>4619</v>
      </c>
      <c r="J6458">
        <v>26</v>
      </c>
      <c r="K6458">
        <v>20508.36</v>
      </c>
      <c r="L6458">
        <v>1495.04</v>
      </c>
      <c r="M6458" t="s">
        <v>65</v>
      </c>
      <c r="N6458" t="s">
        <v>33</v>
      </c>
      <c r="O6458">
        <v>4</v>
      </c>
      <c r="P6458">
        <v>2023</v>
      </c>
      <c r="Q6458">
        <v>12</v>
      </c>
      <c r="R6458" t="s">
        <v>54</v>
      </c>
      <c r="S6458">
        <v>4</v>
      </c>
      <c r="T6458">
        <v>49</v>
      </c>
      <c r="U6458">
        <v>2</v>
      </c>
      <c r="V6458">
        <v>2</v>
      </c>
      <c r="W6458" t="s">
        <v>76</v>
      </c>
      <c r="X6458" t="s">
        <v>47</v>
      </c>
      <c r="Y6458">
        <v>720564</v>
      </c>
      <c r="Z6458">
        <v>7.0000000000000007E-2</v>
      </c>
    </row>
    <row r="6459" spans="1:26" x14ac:dyDescent="0.25">
      <c r="A6459" t="s">
        <v>8444</v>
      </c>
      <c r="B6459" s="1">
        <v>45185</v>
      </c>
      <c r="C6459" t="s">
        <v>579</v>
      </c>
      <c r="D6459" t="s">
        <v>50</v>
      </c>
      <c r="E6459" t="s">
        <v>40</v>
      </c>
      <c r="F6459" t="s">
        <v>41</v>
      </c>
      <c r="G6459" t="s">
        <v>116</v>
      </c>
      <c r="H6459">
        <v>5</v>
      </c>
      <c r="I6459">
        <v>3424</v>
      </c>
      <c r="J6459">
        <v>25</v>
      </c>
      <c r="K6459">
        <v>12840</v>
      </c>
      <c r="L6459">
        <v>1045.74</v>
      </c>
      <c r="M6459" t="s">
        <v>65</v>
      </c>
      <c r="N6459" t="s">
        <v>66</v>
      </c>
      <c r="O6459">
        <v>7</v>
      </c>
      <c r="P6459">
        <v>2023</v>
      </c>
      <c r="Q6459">
        <v>9</v>
      </c>
      <c r="R6459" t="s">
        <v>80</v>
      </c>
      <c r="S6459">
        <v>3</v>
      </c>
      <c r="T6459">
        <v>37</v>
      </c>
      <c r="U6459">
        <v>3</v>
      </c>
      <c r="V6459">
        <v>6</v>
      </c>
      <c r="W6459" t="s">
        <v>35</v>
      </c>
      <c r="X6459" t="s">
        <v>36</v>
      </c>
      <c r="Y6459">
        <v>428000</v>
      </c>
      <c r="Z6459">
        <v>0.08</v>
      </c>
    </row>
    <row r="6460" spans="1:26" x14ac:dyDescent="0.25">
      <c r="A6460" t="s">
        <v>8445</v>
      </c>
      <c r="B6460" s="1">
        <v>45269</v>
      </c>
      <c r="C6460" t="s">
        <v>2534</v>
      </c>
      <c r="D6460" t="s">
        <v>28</v>
      </c>
      <c r="E6460" t="s">
        <v>51</v>
      </c>
      <c r="F6460" t="s">
        <v>41</v>
      </c>
      <c r="G6460" t="s">
        <v>59</v>
      </c>
      <c r="H6460">
        <v>10</v>
      </c>
      <c r="I6460">
        <v>4017</v>
      </c>
      <c r="J6460">
        <v>20</v>
      </c>
      <c r="K6460">
        <v>32136</v>
      </c>
      <c r="L6460">
        <v>1740</v>
      </c>
      <c r="M6460" t="s">
        <v>65</v>
      </c>
      <c r="N6460" t="s">
        <v>66</v>
      </c>
      <c r="O6460">
        <v>2</v>
      </c>
      <c r="P6460">
        <v>2023</v>
      </c>
      <c r="Q6460">
        <v>12</v>
      </c>
      <c r="R6460" t="s">
        <v>54</v>
      </c>
      <c r="S6460">
        <v>4</v>
      </c>
      <c r="T6460">
        <v>49</v>
      </c>
      <c r="U6460">
        <v>2</v>
      </c>
      <c r="V6460">
        <v>6</v>
      </c>
      <c r="W6460" t="s">
        <v>35</v>
      </c>
      <c r="X6460" t="s">
        <v>36</v>
      </c>
      <c r="Y6460">
        <v>803400</v>
      </c>
      <c r="Z6460">
        <v>0.05</v>
      </c>
    </row>
    <row r="6461" spans="1:26" x14ac:dyDescent="0.25">
      <c r="A6461" t="s">
        <v>8446</v>
      </c>
      <c r="B6461" s="1">
        <v>45174</v>
      </c>
      <c r="C6461" t="s">
        <v>1556</v>
      </c>
      <c r="D6461" t="s">
        <v>39</v>
      </c>
      <c r="E6461" t="s">
        <v>40</v>
      </c>
      <c r="F6461" t="s">
        <v>52</v>
      </c>
      <c r="G6461" t="s">
        <v>53</v>
      </c>
      <c r="H6461">
        <v>2</v>
      </c>
      <c r="I6461">
        <v>2872</v>
      </c>
      <c r="J6461">
        <v>9</v>
      </c>
      <c r="K6461">
        <v>5227.04</v>
      </c>
      <c r="L6461">
        <v>460.32</v>
      </c>
      <c r="M6461" t="s">
        <v>32</v>
      </c>
      <c r="N6461" t="s">
        <v>33</v>
      </c>
      <c r="O6461">
        <v>2</v>
      </c>
      <c r="P6461">
        <v>2023</v>
      </c>
      <c r="Q6461">
        <v>9</v>
      </c>
      <c r="R6461" t="s">
        <v>80</v>
      </c>
      <c r="S6461">
        <v>3</v>
      </c>
      <c r="T6461">
        <v>36</v>
      </c>
      <c r="U6461">
        <v>2</v>
      </c>
      <c r="V6461">
        <v>2</v>
      </c>
      <c r="W6461" t="s">
        <v>76</v>
      </c>
      <c r="X6461" t="s">
        <v>47</v>
      </c>
      <c r="Y6461">
        <v>51696</v>
      </c>
      <c r="Z6461">
        <v>0.09</v>
      </c>
    </row>
    <row r="6462" spans="1:26" x14ac:dyDescent="0.25">
      <c r="A6462" t="s">
        <v>8447</v>
      </c>
      <c r="B6462" s="1">
        <v>45204</v>
      </c>
      <c r="C6462" t="s">
        <v>2010</v>
      </c>
      <c r="D6462" t="s">
        <v>39</v>
      </c>
      <c r="E6462" t="s">
        <v>51</v>
      </c>
      <c r="F6462" t="s">
        <v>52</v>
      </c>
      <c r="G6462" t="s">
        <v>79</v>
      </c>
      <c r="H6462">
        <v>3</v>
      </c>
      <c r="I6462">
        <v>3740</v>
      </c>
      <c r="J6462">
        <v>18</v>
      </c>
      <c r="K6462">
        <v>9200.4</v>
      </c>
      <c r="L6462">
        <v>1553.62</v>
      </c>
      <c r="M6462" t="s">
        <v>43</v>
      </c>
      <c r="N6462" t="s">
        <v>33</v>
      </c>
      <c r="O6462">
        <v>3</v>
      </c>
      <c r="P6462">
        <v>2023</v>
      </c>
      <c r="Q6462">
        <v>10</v>
      </c>
      <c r="R6462" t="s">
        <v>45</v>
      </c>
      <c r="S6462">
        <v>4</v>
      </c>
      <c r="T6462">
        <v>40</v>
      </c>
      <c r="U6462">
        <v>1</v>
      </c>
      <c r="V6462">
        <v>4</v>
      </c>
      <c r="W6462" t="s">
        <v>73</v>
      </c>
      <c r="X6462" t="s">
        <v>47</v>
      </c>
      <c r="Y6462">
        <v>201960</v>
      </c>
      <c r="Z6462">
        <v>0.17</v>
      </c>
    </row>
    <row r="6463" spans="1:26" x14ac:dyDescent="0.25">
      <c r="A6463" t="s">
        <v>8448</v>
      </c>
      <c r="B6463" s="1">
        <v>45142</v>
      </c>
      <c r="C6463" t="s">
        <v>3750</v>
      </c>
      <c r="D6463" t="s">
        <v>50</v>
      </c>
      <c r="E6463" t="s">
        <v>29</v>
      </c>
      <c r="F6463" t="s">
        <v>30</v>
      </c>
      <c r="G6463" t="s">
        <v>64</v>
      </c>
      <c r="H6463">
        <v>1</v>
      </c>
      <c r="I6463">
        <v>4626</v>
      </c>
      <c r="J6463">
        <v>10</v>
      </c>
      <c r="K6463">
        <v>4163.3999999999996</v>
      </c>
      <c r="L6463">
        <v>554.1</v>
      </c>
      <c r="M6463" t="s">
        <v>65</v>
      </c>
      <c r="N6463" t="s">
        <v>66</v>
      </c>
      <c r="O6463">
        <v>2</v>
      </c>
      <c r="P6463">
        <v>2023</v>
      </c>
      <c r="Q6463">
        <v>8</v>
      </c>
      <c r="R6463" t="s">
        <v>72</v>
      </c>
      <c r="S6463">
        <v>3</v>
      </c>
      <c r="T6463">
        <v>31</v>
      </c>
      <c r="U6463">
        <v>1</v>
      </c>
      <c r="V6463">
        <v>5</v>
      </c>
      <c r="W6463" t="s">
        <v>46</v>
      </c>
      <c r="X6463" t="s">
        <v>47</v>
      </c>
      <c r="Y6463">
        <v>46260</v>
      </c>
      <c r="Z6463">
        <v>0.13</v>
      </c>
    </row>
    <row r="6464" spans="1:26" x14ac:dyDescent="0.25">
      <c r="A6464" t="s">
        <v>8449</v>
      </c>
      <c r="B6464" s="1">
        <v>44934</v>
      </c>
      <c r="C6464" t="s">
        <v>2836</v>
      </c>
      <c r="D6464" t="s">
        <v>28</v>
      </c>
      <c r="E6464" t="s">
        <v>40</v>
      </c>
      <c r="F6464" t="s">
        <v>30</v>
      </c>
      <c r="G6464" t="s">
        <v>31</v>
      </c>
      <c r="H6464">
        <v>10</v>
      </c>
      <c r="I6464">
        <v>1351</v>
      </c>
      <c r="J6464">
        <v>17</v>
      </c>
      <c r="K6464">
        <v>11213.3</v>
      </c>
      <c r="L6464">
        <v>1942.12</v>
      </c>
      <c r="M6464" t="s">
        <v>65</v>
      </c>
      <c r="N6464" t="s">
        <v>66</v>
      </c>
      <c r="O6464">
        <v>6</v>
      </c>
      <c r="P6464">
        <v>2023</v>
      </c>
      <c r="Q6464">
        <v>1</v>
      </c>
      <c r="R6464" t="s">
        <v>34</v>
      </c>
      <c r="S6464">
        <v>1</v>
      </c>
      <c r="T6464">
        <v>2</v>
      </c>
      <c r="U6464">
        <v>2</v>
      </c>
      <c r="V6464">
        <v>0</v>
      </c>
      <c r="W6464" t="s">
        <v>55</v>
      </c>
      <c r="X6464" t="s">
        <v>36</v>
      </c>
      <c r="Y6464">
        <v>229670</v>
      </c>
      <c r="Z6464">
        <v>0.17</v>
      </c>
    </row>
    <row r="6465" spans="1:26" x14ac:dyDescent="0.25">
      <c r="A6465" t="s">
        <v>8450</v>
      </c>
      <c r="B6465" s="1">
        <v>45269</v>
      </c>
      <c r="C6465" t="s">
        <v>1651</v>
      </c>
      <c r="D6465" t="s">
        <v>28</v>
      </c>
      <c r="E6465" t="s">
        <v>29</v>
      </c>
      <c r="F6465" t="s">
        <v>41</v>
      </c>
      <c r="G6465" t="s">
        <v>42</v>
      </c>
      <c r="H6465">
        <v>8</v>
      </c>
      <c r="I6465">
        <v>4125</v>
      </c>
      <c r="J6465">
        <v>9</v>
      </c>
      <c r="K6465">
        <v>30030</v>
      </c>
      <c r="L6465">
        <v>4215.72</v>
      </c>
      <c r="M6465" t="s">
        <v>43</v>
      </c>
      <c r="N6465" t="s">
        <v>66</v>
      </c>
      <c r="O6465">
        <v>1</v>
      </c>
      <c r="P6465">
        <v>2023</v>
      </c>
      <c r="Q6465">
        <v>12</v>
      </c>
      <c r="R6465" t="s">
        <v>54</v>
      </c>
      <c r="S6465">
        <v>4</v>
      </c>
      <c r="T6465">
        <v>49</v>
      </c>
      <c r="U6465">
        <v>2</v>
      </c>
      <c r="V6465">
        <v>6</v>
      </c>
      <c r="W6465" t="s">
        <v>35</v>
      </c>
      <c r="X6465" t="s">
        <v>36</v>
      </c>
      <c r="Y6465">
        <v>297000</v>
      </c>
      <c r="Z6465">
        <v>0.14000000000000001</v>
      </c>
    </row>
    <row r="6466" spans="1:26" x14ac:dyDescent="0.25">
      <c r="A6466" t="s">
        <v>8451</v>
      </c>
      <c r="B6466" s="1">
        <v>44946</v>
      </c>
      <c r="C6466" t="s">
        <v>2760</v>
      </c>
      <c r="D6466" t="s">
        <v>39</v>
      </c>
      <c r="E6466" t="s">
        <v>40</v>
      </c>
      <c r="F6466" t="s">
        <v>41</v>
      </c>
      <c r="G6466" t="s">
        <v>116</v>
      </c>
      <c r="H6466">
        <v>6</v>
      </c>
      <c r="I6466">
        <v>4907</v>
      </c>
      <c r="J6466">
        <v>25</v>
      </c>
      <c r="K6466">
        <v>22081.5</v>
      </c>
      <c r="L6466">
        <v>2463.02</v>
      </c>
      <c r="M6466" t="s">
        <v>43</v>
      </c>
      <c r="N6466" t="s">
        <v>33</v>
      </c>
      <c r="O6466">
        <v>3</v>
      </c>
      <c r="P6466">
        <v>2023</v>
      </c>
      <c r="Q6466">
        <v>1</v>
      </c>
      <c r="R6466" t="s">
        <v>34</v>
      </c>
      <c r="S6466">
        <v>1</v>
      </c>
      <c r="T6466">
        <v>3</v>
      </c>
      <c r="U6466">
        <v>3</v>
      </c>
      <c r="V6466">
        <v>5</v>
      </c>
      <c r="W6466" t="s">
        <v>46</v>
      </c>
      <c r="X6466" t="s">
        <v>47</v>
      </c>
      <c r="Y6466">
        <v>736050</v>
      </c>
      <c r="Z6466">
        <v>0.11</v>
      </c>
    </row>
    <row r="6467" spans="1:26" x14ac:dyDescent="0.25">
      <c r="A6467" t="s">
        <v>8452</v>
      </c>
      <c r="B6467" s="1">
        <v>45263</v>
      </c>
      <c r="C6467" t="s">
        <v>3197</v>
      </c>
      <c r="D6467" t="s">
        <v>39</v>
      </c>
      <c r="E6467" t="s">
        <v>29</v>
      </c>
      <c r="F6467" t="s">
        <v>30</v>
      </c>
      <c r="G6467" t="s">
        <v>64</v>
      </c>
      <c r="H6467">
        <v>1</v>
      </c>
      <c r="I6467">
        <v>3253</v>
      </c>
      <c r="J6467">
        <v>17</v>
      </c>
      <c r="K6467">
        <v>2699.99</v>
      </c>
      <c r="L6467">
        <v>161.38</v>
      </c>
      <c r="M6467" t="s">
        <v>32</v>
      </c>
      <c r="N6467" t="s">
        <v>33</v>
      </c>
      <c r="O6467">
        <v>1</v>
      </c>
      <c r="P6467">
        <v>2023</v>
      </c>
      <c r="Q6467">
        <v>12</v>
      </c>
      <c r="R6467" t="s">
        <v>54</v>
      </c>
      <c r="S6467">
        <v>4</v>
      </c>
      <c r="T6467">
        <v>49</v>
      </c>
      <c r="U6467">
        <v>2</v>
      </c>
      <c r="V6467">
        <v>0</v>
      </c>
      <c r="W6467" t="s">
        <v>55</v>
      </c>
      <c r="X6467" t="s">
        <v>36</v>
      </c>
      <c r="Y6467">
        <v>55301</v>
      </c>
      <c r="Z6467">
        <v>0.06</v>
      </c>
    </row>
    <row r="6468" spans="1:26" x14ac:dyDescent="0.25">
      <c r="A6468" t="s">
        <v>8453</v>
      </c>
      <c r="B6468" s="1">
        <v>45236</v>
      </c>
      <c r="C6468" t="s">
        <v>4794</v>
      </c>
      <c r="D6468" t="s">
        <v>28</v>
      </c>
      <c r="E6468" t="s">
        <v>58</v>
      </c>
      <c r="F6468" t="s">
        <v>41</v>
      </c>
      <c r="G6468" t="s">
        <v>116</v>
      </c>
      <c r="H6468">
        <v>2</v>
      </c>
      <c r="I6468">
        <v>1584</v>
      </c>
      <c r="J6468">
        <v>24</v>
      </c>
      <c r="K6468">
        <v>2407.6799999999998</v>
      </c>
      <c r="L6468">
        <v>353.82</v>
      </c>
      <c r="M6468" t="s">
        <v>65</v>
      </c>
      <c r="N6468" t="s">
        <v>33</v>
      </c>
      <c r="O6468">
        <v>1</v>
      </c>
      <c r="P6468">
        <v>2023</v>
      </c>
      <c r="Q6468">
        <v>11</v>
      </c>
      <c r="R6468" t="s">
        <v>92</v>
      </c>
      <c r="S6468">
        <v>4</v>
      </c>
      <c r="T6468">
        <v>45</v>
      </c>
      <c r="U6468">
        <v>2</v>
      </c>
      <c r="V6468">
        <v>1</v>
      </c>
      <c r="W6468" t="s">
        <v>60</v>
      </c>
      <c r="X6468" t="s">
        <v>47</v>
      </c>
      <c r="Y6468">
        <v>76032</v>
      </c>
      <c r="Z6468">
        <v>0.15</v>
      </c>
    </row>
    <row r="6469" spans="1:26" x14ac:dyDescent="0.25">
      <c r="A6469" t="s">
        <v>8454</v>
      </c>
      <c r="B6469" s="1">
        <v>45171</v>
      </c>
      <c r="C6469" t="s">
        <v>6112</v>
      </c>
      <c r="D6469" t="s">
        <v>39</v>
      </c>
      <c r="E6469" t="s">
        <v>51</v>
      </c>
      <c r="F6469" t="s">
        <v>30</v>
      </c>
      <c r="G6469" t="s">
        <v>64</v>
      </c>
      <c r="H6469">
        <v>9</v>
      </c>
      <c r="I6469">
        <v>3531</v>
      </c>
      <c r="J6469">
        <v>14</v>
      </c>
      <c r="K6469">
        <v>27329.94</v>
      </c>
      <c r="L6469">
        <v>3243.42</v>
      </c>
      <c r="M6469" t="s">
        <v>43</v>
      </c>
      <c r="N6469" t="s">
        <v>33</v>
      </c>
      <c r="O6469">
        <v>1</v>
      </c>
      <c r="P6469">
        <v>2023</v>
      </c>
      <c r="Q6469">
        <v>9</v>
      </c>
      <c r="R6469" t="s">
        <v>80</v>
      </c>
      <c r="S6469">
        <v>3</v>
      </c>
      <c r="T6469">
        <v>35</v>
      </c>
      <c r="U6469">
        <v>1</v>
      </c>
      <c r="V6469">
        <v>6</v>
      </c>
      <c r="W6469" t="s">
        <v>35</v>
      </c>
      <c r="X6469" t="s">
        <v>36</v>
      </c>
      <c r="Y6469">
        <v>444906</v>
      </c>
      <c r="Z6469">
        <v>0.12</v>
      </c>
    </row>
    <row r="6470" spans="1:26" x14ac:dyDescent="0.25">
      <c r="A6470" t="s">
        <v>8455</v>
      </c>
      <c r="B6470" s="1">
        <v>44932</v>
      </c>
      <c r="C6470" t="s">
        <v>3613</v>
      </c>
      <c r="D6470" t="s">
        <v>28</v>
      </c>
      <c r="E6470" t="s">
        <v>40</v>
      </c>
      <c r="F6470" t="s">
        <v>30</v>
      </c>
      <c r="G6470" t="s">
        <v>64</v>
      </c>
      <c r="H6470">
        <v>3</v>
      </c>
      <c r="I6470">
        <v>2346</v>
      </c>
      <c r="J6470">
        <v>27</v>
      </c>
      <c r="K6470">
        <v>5137.74</v>
      </c>
      <c r="L6470">
        <v>448.68</v>
      </c>
      <c r="M6470" t="s">
        <v>65</v>
      </c>
      <c r="N6470" t="s">
        <v>44</v>
      </c>
      <c r="O6470">
        <v>5</v>
      </c>
      <c r="P6470">
        <v>2023</v>
      </c>
      <c r="Q6470">
        <v>1</v>
      </c>
      <c r="R6470" t="s">
        <v>34</v>
      </c>
      <c r="S6470">
        <v>1</v>
      </c>
      <c r="T6470">
        <v>1</v>
      </c>
      <c r="U6470">
        <v>1</v>
      </c>
      <c r="V6470">
        <v>5</v>
      </c>
      <c r="W6470" t="s">
        <v>46</v>
      </c>
      <c r="X6470" t="s">
        <v>47</v>
      </c>
      <c r="Y6470">
        <v>190026</v>
      </c>
      <c r="Z6470">
        <v>0.09</v>
      </c>
    </row>
    <row r="6471" spans="1:26" x14ac:dyDescent="0.25">
      <c r="A6471" t="s">
        <v>8456</v>
      </c>
      <c r="B6471" s="1">
        <v>45258</v>
      </c>
      <c r="C6471" t="s">
        <v>2263</v>
      </c>
      <c r="D6471" t="s">
        <v>50</v>
      </c>
      <c r="E6471" t="s">
        <v>51</v>
      </c>
      <c r="F6471" t="s">
        <v>52</v>
      </c>
      <c r="G6471" t="s">
        <v>53</v>
      </c>
      <c r="H6471">
        <v>4</v>
      </c>
      <c r="I6471">
        <v>3974</v>
      </c>
      <c r="J6471">
        <v>25</v>
      </c>
      <c r="K6471">
        <v>11922</v>
      </c>
      <c r="L6471">
        <v>833.25</v>
      </c>
      <c r="M6471" t="s">
        <v>65</v>
      </c>
      <c r="N6471" t="s">
        <v>66</v>
      </c>
      <c r="O6471">
        <v>6</v>
      </c>
      <c r="P6471">
        <v>2023</v>
      </c>
      <c r="Q6471">
        <v>11</v>
      </c>
      <c r="R6471" t="s">
        <v>92</v>
      </c>
      <c r="S6471">
        <v>4</v>
      </c>
      <c r="T6471">
        <v>48</v>
      </c>
      <c r="U6471">
        <v>5</v>
      </c>
      <c r="V6471">
        <v>2</v>
      </c>
      <c r="W6471" t="s">
        <v>76</v>
      </c>
      <c r="X6471" t="s">
        <v>47</v>
      </c>
      <c r="Y6471">
        <v>397400</v>
      </c>
      <c r="Z6471">
        <v>7.0000000000000007E-2</v>
      </c>
    </row>
    <row r="6472" spans="1:26" x14ac:dyDescent="0.25">
      <c r="A6472" t="s">
        <v>8457</v>
      </c>
      <c r="B6472" s="1">
        <v>45074</v>
      </c>
      <c r="C6472" t="s">
        <v>643</v>
      </c>
      <c r="D6472" t="s">
        <v>63</v>
      </c>
      <c r="E6472" t="s">
        <v>40</v>
      </c>
      <c r="F6472" t="s">
        <v>30</v>
      </c>
      <c r="G6472" t="s">
        <v>86</v>
      </c>
      <c r="H6472">
        <v>1</v>
      </c>
      <c r="I6472">
        <v>1905</v>
      </c>
      <c r="J6472">
        <v>4</v>
      </c>
      <c r="K6472">
        <v>1828.8</v>
      </c>
      <c r="L6472">
        <v>260</v>
      </c>
      <c r="M6472" t="s">
        <v>32</v>
      </c>
      <c r="N6472" t="s">
        <v>33</v>
      </c>
      <c r="O6472">
        <v>6</v>
      </c>
      <c r="P6472">
        <v>2023</v>
      </c>
      <c r="Q6472">
        <v>5</v>
      </c>
      <c r="R6472" t="s">
        <v>238</v>
      </c>
      <c r="S6472">
        <v>2</v>
      </c>
      <c r="T6472">
        <v>22</v>
      </c>
      <c r="U6472">
        <v>5</v>
      </c>
      <c r="V6472">
        <v>0</v>
      </c>
      <c r="W6472" t="s">
        <v>55</v>
      </c>
      <c r="X6472" t="s">
        <v>36</v>
      </c>
      <c r="Y6472">
        <v>7620</v>
      </c>
      <c r="Z6472">
        <v>0.14000000000000001</v>
      </c>
    </row>
    <row r="6473" spans="1:26" x14ac:dyDescent="0.25">
      <c r="A6473" t="s">
        <v>8458</v>
      </c>
      <c r="B6473" s="1">
        <v>45213</v>
      </c>
      <c r="C6473" t="s">
        <v>57</v>
      </c>
      <c r="D6473" t="s">
        <v>50</v>
      </c>
      <c r="E6473" t="s">
        <v>58</v>
      </c>
      <c r="F6473" t="s">
        <v>41</v>
      </c>
      <c r="G6473" t="s">
        <v>59</v>
      </c>
      <c r="H6473">
        <v>2</v>
      </c>
      <c r="I6473">
        <v>748</v>
      </c>
      <c r="J6473">
        <v>0</v>
      </c>
      <c r="K6473">
        <v>1496</v>
      </c>
      <c r="L6473">
        <v>217.22</v>
      </c>
      <c r="M6473" t="s">
        <v>32</v>
      </c>
      <c r="N6473" t="s">
        <v>33</v>
      </c>
      <c r="O6473">
        <v>1</v>
      </c>
      <c r="P6473">
        <v>2023</v>
      </c>
      <c r="Q6473">
        <v>10</v>
      </c>
      <c r="R6473" t="s">
        <v>45</v>
      </c>
      <c r="S6473">
        <v>4</v>
      </c>
      <c r="T6473">
        <v>41</v>
      </c>
      <c r="U6473">
        <v>2</v>
      </c>
      <c r="V6473">
        <v>6</v>
      </c>
      <c r="W6473" t="s">
        <v>35</v>
      </c>
      <c r="X6473" t="s">
        <v>36</v>
      </c>
      <c r="Y6473">
        <v>0</v>
      </c>
      <c r="Z6473">
        <v>0.15</v>
      </c>
    </row>
    <row r="6474" spans="1:26" x14ac:dyDescent="0.25">
      <c r="A6474" t="s">
        <v>8459</v>
      </c>
      <c r="B6474" s="1">
        <v>45124</v>
      </c>
      <c r="C6474" t="s">
        <v>2573</v>
      </c>
      <c r="D6474" t="s">
        <v>39</v>
      </c>
      <c r="E6474" t="s">
        <v>29</v>
      </c>
      <c r="F6474" t="s">
        <v>52</v>
      </c>
      <c r="G6474" t="s">
        <v>79</v>
      </c>
      <c r="H6474">
        <v>4</v>
      </c>
      <c r="I6474">
        <v>307</v>
      </c>
      <c r="J6474">
        <v>7</v>
      </c>
      <c r="K6474">
        <v>1142.04</v>
      </c>
      <c r="L6474">
        <v>213.92</v>
      </c>
      <c r="M6474" t="s">
        <v>65</v>
      </c>
      <c r="N6474" t="s">
        <v>33</v>
      </c>
      <c r="O6474">
        <v>3</v>
      </c>
      <c r="P6474">
        <v>2023</v>
      </c>
      <c r="Q6474">
        <v>7</v>
      </c>
      <c r="R6474" t="s">
        <v>125</v>
      </c>
      <c r="S6474">
        <v>3</v>
      </c>
      <c r="T6474">
        <v>29</v>
      </c>
      <c r="U6474">
        <v>4</v>
      </c>
      <c r="V6474">
        <v>1</v>
      </c>
      <c r="W6474" t="s">
        <v>60</v>
      </c>
      <c r="X6474" t="s">
        <v>47</v>
      </c>
      <c r="Y6474">
        <v>8596</v>
      </c>
      <c r="Z6474">
        <v>0.19</v>
      </c>
    </row>
    <row r="6475" spans="1:26" x14ac:dyDescent="0.25">
      <c r="A6475" t="s">
        <v>8460</v>
      </c>
      <c r="B6475" s="1">
        <v>45121</v>
      </c>
      <c r="C6475" t="s">
        <v>741</v>
      </c>
      <c r="D6475" t="s">
        <v>28</v>
      </c>
      <c r="E6475" t="s">
        <v>51</v>
      </c>
      <c r="F6475" t="s">
        <v>52</v>
      </c>
      <c r="G6475" t="s">
        <v>79</v>
      </c>
      <c r="H6475">
        <v>8</v>
      </c>
      <c r="I6475">
        <v>945</v>
      </c>
      <c r="J6475">
        <v>2</v>
      </c>
      <c r="K6475">
        <v>7408.8</v>
      </c>
      <c r="L6475">
        <v>538.86</v>
      </c>
      <c r="M6475" t="s">
        <v>65</v>
      </c>
      <c r="N6475" t="s">
        <v>33</v>
      </c>
      <c r="O6475">
        <v>3</v>
      </c>
      <c r="P6475">
        <v>2023</v>
      </c>
      <c r="Q6475">
        <v>7</v>
      </c>
      <c r="R6475" t="s">
        <v>125</v>
      </c>
      <c r="S6475">
        <v>3</v>
      </c>
      <c r="T6475">
        <v>28</v>
      </c>
      <c r="U6475">
        <v>3</v>
      </c>
      <c r="V6475">
        <v>5</v>
      </c>
      <c r="W6475" t="s">
        <v>46</v>
      </c>
      <c r="X6475" t="s">
        <v>47</v>
      </c>
      <c r="Y6475">
        <v>15120</v>
      </c>
      <c r="Z6475">
        <v>7.0000000000000007E-2</v>
      </c>
    </row>
    <row r="6476" spans="1:26" x14ac:dyDescent="0.25">
      <c r="A6476" t="s">
        <v>8461</v>
      </c>
      <c r="B6476" s="1">
        <v>45149</v>
      </c>
      <c r="C6476" t="s">
        <v>7128</v>
      </c>
      <c r="D6476" t="s">
        <v>63</v>
      </c>
      <c r="E6476" t="s">
        <v>51</v>
      </c>
      <c r="F6476" t="s">
        <v>52</v>
      </c>
      <c r="G6476" t="s">
        <v>79</v>
      </c>
      <c r="H6476">
        <v>6</v>
      </c>
      <c r="I6476">
        <v>770</v>
      </c>
      <c r="J6476">
        <v>12</v>
      </c>
      <c r="K6476">
        <v>4065.6</v>
      </c>
      <c r="L6476">
        <v>712.99</v>
      </c>
      <c r="M6476" t="s">
        <v>32</v>
      </c>
      <c r="N6476" t="s">
        <v>44</v>
      </c>
      <c r="O6476">
        <v>5</v>
      </c>
      <c r="P6476">
        <v>2023</v>
      </c>
      <c r="Q6476">
        <v>8</v>
      </c>
      <c r="R6476" t="s">
        <v>72</v>
      </c>
      <c r="S6476">
        <v>3</v>
      </c>
      <c r="T6476">
        <v>32</v>
      </c>
      <c r="U6476">
        <v>2</v>
      </c>
      <c r="V6476">
        <v>5</v>
      </c>
      <c r="W6476" t="s">
        <v>46</v>
      </c>
      <c r="X6476" t="s">
        <v>47</v>
      </c>
      <c r="Y6476">
        <v>55440</v>
      </c>
      <c r="Z6476">
        <v>0.18</v>
      </c>
    </row>
    <row r="6477" spans="1:26" x14ac:dyDescent="0.25">
      <c r="A6477" t="s">
        <v>8462</v>
      </c>
      <c r="B6477" s="1">
        <v>45075</v>
      </c>
      <c r="C6477" t="s">
        <v>7283</v>
      </c>
      <c r="D6477" t="s">
        <v>28</v>
      </c>
      <c r="E6477" t="s">
        <v>51</v>
      </c>
      <c r="F6477" t="s">
        <v>52</v>
      </c>
      <c r="G6477" t="s">
        <v>91</v>
      </c>
      <c r="H6477">
        <v>3</v>
      </c>
      <c r="I6477">
        <v>3948</v>
      </c>
      <c r="J6477">
        <v>23</v>
      </c>
      <c r="K6477">
        <v>9119.8799999999992</v>
      </c>
      <c r="L6477">
        <v>1554.02</v>
      </c>
      <c r="M6477" t="s">
        <v>43</v>
      </c>
      <c r="N6477" t="s">
        <v>33</v>
      </c>
      <c r="O6477">
        <v>6</v>
      </c>
      <c r="P6477">
        <v>2023</v>
      </c>
      <c r="Q6477">
        <v>5</v>
      </c>
      <c r="R6477" t="s">
        <v>238</v>
      </c>
      <c r="S6477">
        <v>2</v>
      </c>
      <c r="T6477">
        <v>22</v>
      </c>
      <c r="U6477">
        <v>5</v>
      </c>
      <c r="V6477">
        <v>1</v>
      </c>
      <c r="W6477" t="s">
        <v>60</v>
      </c>
      <c r="X6477" t="s">
        <v>47</v>
      </c>
      <c r="Y6477">
        <v>272412</v>
      </c>
      <c r="Z6477">
        <v>0.17</v>
      </c>
    </row>
    <row r="6478" spans="1:26" x14ac:dyDescent="0.25">
      <c r="A6478" t="s">
        <v>8463</v>
      </c>
      <c r="B6478" s="1">
        <v>45106</v>
      </c>
      <c r="C6478" t="s">
        <v>2455</v>
      </c>
      <c r="D6478" t="s">
        <v>63</v>
      </c>
      <c r="E6478" t="s">
        <v>29</v>
      </c>
      <c r="F6478" t="s">
        <v>41</v>
      </c>
      <c r="G6478" t="s">
        <v>116</v>
      </c>
      <c r="H6478">
        <v>6</v>
      </c>
      <c r="I6478">
        <v>3155</v>
      </c>
      <c r="J6478">
        <v>14</v>
      </c>
      <c r="K6478">
        <v>16279.8</v>
      </c>
      <c r="L6478">
        <v>887.43</v>
      </c>
      <c r="M6478" t="s">
        <v>32</v>
      </c>
      <c r="N6478" t="s">
        <v>44</v>
      </c>
      <c r="O6478">
        <v>1</v>
      </c>
      <c r="P6478">
        <v>2023</v>
      </c>
      <c r="Q6478">
        <v>6</v>
      </c>
      <c r="R6478" t="s">
        <v>95</v>
      </c>
      <c r="S6478">
        <v>2</v>
      </c>
      <c r="T6478">
        <v>26</v>
      </c>
      <c r="U6478">
        <v>5</v>
      </c>
      <c r="V6478">
        <v>4</v>
      </c>
      <c r="W6478" t="s">
        <v>73</v>
      </c>
      <c r="X6478" t="s">
        <v>47</v>
      </c>
      <c r="Y6478">
        <v>265020</v>
      </c>
      <c r="Z6478">
        <v>0.05</v>
      </c>
    </row>
    <row r="6479" spans="1:26" x14ac:dyDescent="0.25">
      <c r="A6479" t="s">
        <v>8464</v>
      </c>
      <c r="B6479" s="1">
        <v>45118</v>
      </c>
      <c r="C6479" t="s">
        <v>4021</v>
      </c>
      <c r="D6479" t="s">
        <v>28</v>
      </c>
      <c r="E6479" t="s">
        <v>58</v>
      </c>
      <c r="F6479" t="s">
        <v>41</v>
      </c>
      <c r="G6479" t="s">
        <v>59</v>
      </c>
      <c r="H6479">
        <v>4</v>
      </c>
      <c r="I6479">
        <v>4640</v>
      </c>
      <c r="J6479">
        <v>30</v>
      </c>
      <c r="K6479">
        <v>12992</v>
      </c>
      <c r="L6479">
        <v>1563.13</v>
      </c>
      <c r="M6479" t="s">
        <v>32</v>
      </c>
      <c r="N6479" t="s">
        <v>66</v>
      </c>
      <c r="O6479">
        <v>7</v>
      </c>
      <c r="P6479">
        <v>2023</v>
      </c>
      <c r="Q6479">
        <v>7</v>
      </c>
      <c r="R6479" t="s">
        <v>125</v>
      </c>
      <c r="S6479">
        <v>3</v>
      </c>
      <c r="T6479">
        <v>28</v>
      </c>
      <c r="U6479">
        <v>3</v>
      </c>
      <c r="V6479">
        <v>2</v>
      </c>
      <c r="W6479" t="s">
        <v>76</v>
      </c>
      <c r="X6479" t="s">
        <v>47</v>
      </c>
      <c r="Y6479">
        <v>556800</v>
      </c>
      <c r="Z6479">
        <v>0.12</v>
      </c>
    </row>
    <row r="6480" spans="1:26" x14ac:dyDescent="0.25">
      <c r="A6480" t="s">
        <v>8465</v>
      </c>
      <c r="B6480" s="1">
        <v>45055</v>
      </c>
      <c r="C6480" t="s">
        <v>1287</v>
      </c>
      <c r="D6480" t="s">
        <v>28</v>
      </c>
      <c r="E6480" t="s">
        <v>51</v>
      </c>
      <c r="F6480" t="s">
        <v>30</v>
      </c>
      <c r="G6480" t="s">
        <v>31</v>
      </c>
      <c r="H6480">
        <v>2</v>
      </c>
      <c r="I6480">
        <v>4681</v>
      </c>
      <c r="J6480">
        <v>3</v>
      </c>
      <c r="K6480">
        <v>9081.14</v>
      </c>
      <c r="L6480">
        <v>488.71</v>
      </c>
      <c r="M6480" t="s">
        <v>65</v>
      </c>
      <c r="N6480" t="s">
        <v>44</v>
      </c>
      <c r="O6480">
        <v>6</v>
      </c>
      <c r="P6480">
        <v>2023</v>
      </c>
      <c r="Q6480">
        <v>5</v>
      </c>
      <c r="R6480" t="s">
        <v>238</v>
      </c>
      <c r="S6480">
        <v>2</v>
      </c>
      <c r="T6480">
        <v>19</v>
      </c>
      <c r="U6480">
        <v>2</v>
      </c>
      <c r="V6480">
        <v>2</v>
      </c>
      <c r="W6480" t="s">
        <v>76</v>
      </c>
      <c r="X6480" t="s">
        <v>47</v>
      </c>
      <c r="Y6480">
        <v>28086</v>
      </c>
      <c r="Z6480">
        <v>0.05</v>
      </c>
    </row>
    <row r="6481" spans="1:26" x14ac:dyDescent="0.25">
      <c r="A6481" t="s">
        <v>8466</v>
      </c>
      <c r="B6481" s="1">
        <v>45276</v>
      </c>
      <c r="C6481" t="s">
        <v>6213</v>
      </c>
      <c r="D6481" t="s">
        <v>50</v>
      </c>
      <c r="E6481" t="s">
        <v>40</v>
      </c>
      <c r="F6481" t="s">
        <v>41</v>
      </c>
      <c r="G6481" t="s">
        <v>42</v>
      </c>
      <c r="H6481">
        <v>10</v>
      </c>
      <c r="I6481">
        <v>3128</v>
      </c>
      <c r="J6481">
        <v>4</v>
      </c>
      <c r="K6481">
        <v>30028.799999999999</v>
      </c>
      <c r="L6481">
        <v>5513.52</v>
      </c>
      <c r="M6481" t="s">
        <v>43</v>
      </c>
      <c r="N6481" t="s">
        <v>44</v>
      </c>
      <c r="O6481">
        <v>3</v>
      </c>
      <c r="P6481">
        <v>2023</v>
      </c>
      <c r="Q6481">
        <v>12</v>
      </c>
      <c r="R6481" t="s">
        <v>54</v>
      </c>
      <c r="S6481">
        <v>4</v>
      </c>
      <c r="T6481">
        <v>50</v>
      </c>
      <c r="U6481">
        <v>3</v>
      </c>
      <c r="V6481">
        <v>6</v>
      </c>
      <c r="W6481" t="s">
        <v>35</v>
      </c>
      <c r="X6481" t="s">
        <v>36</v>
      </c>
      <c r="Y6481">
        <v>125120</v>
      </c>
      <c r="Z6481">
        <v>0.18</v>
      </c>
    </row>
    <row r="6482" spans="1:26" x14ac:dyDescent="0.25">
      <c r="A6482" t="s">
        <v>8467</v>
      </c>
      <c r="B6482" s="1">
        <v>44958</v>
      </c>
      <c r="C6482" t="s">
        <v>248</v>
      </c>
      <c r="D6482" t="s">
        <v>50</v>
      </c>
      <c r="E6482" t="s">
        <v>58</v>
      </c>
      <c r="F6482" t="s">
        <v>30</v>
      </c>
      <c r="G6482" t="s">
        <v>31</v>
      </c>
      <c r="H6482">
        <v>1</v>
      </c>
      <c r="I6482">
        <v>4218</v>
      </c>
      <c r="J6482">
        <v>6</v>
      </c>
      <c r="K6482">
        <v>3964.92</v>
      </c>
      <c r="L6482">
        <v>345.51</v>
      </c>
      <c r="M6482" t="s">
        <v>65</v>
      </c>
      <c r="N6482" t="s">
        <v>66</v>
      </c>
      <c r="O6482">
        <v>7</v>
      </c>
      <c r="P6482">
        <v>2023</v>
      </c>
      <c r="Q6482">
        <v>2</v>
      </c>
      <c r="R6482" t="s">
        <v>67</v>
      </c>
      <c r="S6482">
        <v>1</v>
      </c>
      <c r="T6482">
        <v>5</v>
      </c>
      <c r="U6482">
        <v>1</v>
      </c>
      <c r="V6482">
        <v>3</v>
      </c>
      <c r="W6482" t="s">
        <v>83</v>
      </c>
      <c r="X6482" t="s">
        <v>47</v>
      </c>
      <c r="Y6482">
        <v>25308</v>
      </c>
      <c r="Z6482">
        <v>0.09</v>
      </c>
    </row>
    <row r="6483" spans="1:26" x14ac:dyDescent="0.25">
      <c r="A6483" t="s">
        <v>8468</v>
      </c>
      <c r="B6483" s="1">
        <v>44996</v>
      </c>
      <c r="C6483" t="s">
        <v>1217</v>
      </c>
      <c r="D6483" t="s">
        <v>28</v>
      </c>
      <c r="E6483" t="s">
        <v>40</v>
      </c>
      <c r="F6483" t="s">
        <v>41</v>
      </c>
      <c r="G6483" t="s">
        <v>42</v>
      </c>
      <c r="H6483">
        <v>8</v>
      </c>
      <c r="I6483">
        <v>1183</v>
      </c>
      <c r="J6483">
        <v>8</v>
      </c>
      <c r="K6483">
        <v>8706.8799999999992</v>
      </c>
      <c r="L6483">
        <v>1041.17</v>
      </c>
      <c r="M6483" t="s">
        <v>43</v>
      </c>
      <c r="N6483" t="s">
        <v>66</v>
      </c>
      <c r="O6483">
        <v>4</v>
      </c>
      <c r="P6483">
        <v>2023</v>
      </c>
      <c r="Q6483">
        <v>3</v>
      </c>
      <c r="R6483" t="s">
        <v>105</v>
      </c>
      <c r="S6483">
        <v>1</v>
      </c>
      <c r="T6483">
        <v>10</v>
      </c>
      <c r="U6483">
        <v>2</v>
      </c>
      <c r="V6483">
        <v>6</v>
      </c>
      <c r="W6483" t="s">
        <v>35</v>
      </c>
      <c r="X6483" t="s">
        <v>36</v>
      </c>
      <c r="Y6483">
        <v>75712</v>
      </c>
      <c r="Z6483">
        <v>0.12</v>
      </c>
    </row>
    <row r="6484" spans="1:26" x14ac:dyDescent="0.25">
      <c r="A6484" t="s">
        <v>8469</v>
      </c>
      <c r="B6484" s="1">
        <v>45036</v>
      </c>
      <c r="C6484" t="s">
        <v>1099</v>
      </c>
      <c r="D6484" t="s">
        <v>50</v>
      </c>
      <c r="E6484" t="s">
        <v>40</v>
      </c>
      <c r="F6484" t="s">
        <v>52</v>
      </c>
      <c r="G6484" t="s">
        <v>79</v>
      </c>
      <c r="H6484">
        <v>2</v>
      </c>
      <c r="I6484">
        <v>2457</v>
      </c>
      <c r="J6484">
        <v>21</v>
      </c>
      <c r="K6484">
        <v>3882.06</v>
      </c>
      <c r="L6484">
        <v>492.63</v>
      </c>
      <c r="M6484" t="s">
        <v>43</v>
      </c>
      <c r="N6484" t="s">
        <v>33</v>
      </c>
      <c r="O6484">
        <v>3</v>
      </c>
      <c r="P6484">
        <v>2023</v>
      </c>
      <c r="Q6484">
        <v>4</v>
      </c>
      <c r="R6484" t="s">
        <v>100</v>
      </c>
      <c r="S6484">
        <v>2</v>
      </c>
      <c r="T6484">
        <v>16</v>
      </c>
      <c r="U6484">
        <v>4</v>
      </c>
      <c r="V6484">
        <v>4</v>
      </c>
      <c r="W6484" t="s">
        <v>73</v>
      </c>
      <c r="X6484" t="s">
        <v>47</v>
      </c>
      <c r="Y6484">
        <v>103194</v>
      </c>
      <c r="Z6484">
        <v>0.13</v>
      </c>
    </row>
    <row r="6485" spans="1:26" x14ac:dyDescent="0.25">
      <c r="A6485" t="s">
        <v>8470</v>
      </c>
      <c r="B6485" s="1">
        <v>44967</v>
      </c>
      <c r="C6485" t="s">
        <v>4584</v>
      </c>
      <c r="D6485" t="s">
        <v>39</v>
      </c>
      <c r="E6485" t="s">
        <v>29</v>
      </c>
      <c r="F6485" t="s">
        <v>30</v>
      </c>
      <c r="G6485" t="s">
        <v>31</v>
      </c>
      <c r="H6485">
        <v>8</v>
      </c>
      <c r="I6485">
        <v>3694</v>
      </c>
      <c r="J6485">
        <v>23</v>
      </c>
      <c r="K6485">
        <v>22755.040000000001</v>
      </c>
      <c r="L6485">
        <v>1495.38</v>
      </c>
      <c r="M6485" t="s">
        <v>43</v>
      </c>
      <c r="N6485" t="s">
        <v>33</v>
      </c>
      <c r="O6485">
        <v>5</v>
      </c>
      <c r="P6485">
        <v>2023</v>
      </c>
      <c r="Q6485">
        <v>2</v>
      </c>
      <c r="R6485" t="s">
        <v>67</v>
      </c>
      <c r="S6485">
        <v>1</v>
      </c>
      <c r="T6485">
        <v>6</v>
      </c>
      <c r="U6485">
        <v>2</v>
      </c>
      <c r="V6485">
        <v>5</v>
      </c>
      <c r="W6485" t="s">
        <v>46</v>
      </c>
      <c r="X6485" t="s">
        <v>47</v>
      </c>
      <c r="Y6485">
        <v>679696</v>
      </c>
      <c r="Z6485">
        <v>7.0000000000000007E-2</v>
      </c>
    </row>
    <row r="6486" spans="1:26" x14ac:dyDescent="0.25">
      <c r="A6486" t="s">
        <v>8471</v>
      </c>
      <c r="B6486" s="1">
        <v>45092</v>
      </c>
      <c r="C6486" t="s">
        <v>2804</v>
      </c>
      <c r="D6486" t="s">
        <v>63</v>
      </c>
      <c r="E6486" t="s">
        <v>29</v>
      </c>
      <c r="F6486" t="s">
        <v>30</v>
      </c>
      <c r="G6486" t="s">
        <v>64</v>
      </c>
      <c r="H6486">
        <v>1</v>
      </c>
      <c r="I6486">
        <v>2283</v>
      </c>
      <c r="J6486">
        <v>27</v>
      </c>
      <c r="K6486">
        <v>1666.59</v>
      </c>
      <c r="L6486">
        <v>165.9</v>
      </c>
      <c r="M6486" t="s">
        <v>65</v>
      </c>
      <c r="N6486" t="s">
        <v>66</v>
      </c>
      <c r="O6486">
        <v>3</v>
      </c>
      <c r="P6486">
        <v>2023</v>
      </c>
      <c r="Q6486">
        <v>6</v>
      </c>
      <c r="R6486" t="s">
        <v>95</v>
      </c>
      <c r="S6486">
        <v>2</v>
      </c>
      <c r="T6486">
        <v>24</v>
      </c>
      <c r="U6486">
        <v>3</v>
      </c>
      <c r="V6486">
        <v>4</v>
      </c>
      <c r="W6486" t="s">
        <v>73</v>
      </c>
      <c r="X6486" t="s">
        <v>47</v>
      </c>
      <c r="Y6486">
        <v>61641</v>
      </c>
      <c r="Z6486">
        <v>0.1</v>
      </c>
    </row>
    <row r="6487" spans="1:26" x14ac:dyDescent="0.25">
      <c r="A6487" t="s">
        <v>8472</v>
      </c>
      <c r="B6487" s="1">
        <v>45269</v>
      </c>
      <c r="C6487" t="s">
        <v>2146</v>
      </c>
      <c r="D6487" t="s">
        <v>39</v>
      </c>
      <c r="E6487" t="s">
        <v>51</v>
      </c>
      <c r="F6487" t="s">
        <v>41</v>
      </c>
      <c r="G6487" t="s">
        <v>59</v>
      </c>
      <c r="H6487">
        <v>7</v>
      </c>
      <c r="I6487">
        <v>4585</v>
      </c>
      <c r="J6487">
        <v>17</v>
      </c>
      <c r="K6487">
        <v>26638.85</v>
      </c>
      <c r="L6487">
        <v>4490.6899999999996</v>
      </c>
      <c r="M6487" t="s">
        <v>65</v>
      </c>
      <c r="N6487" t="s">
        <v>66</v>
      </c>
      <c r="O6487">
        <v>5</v>
      </c>
      <c r="P6487">
        <v>2023</v>
      </c>
      <c r="Q6487">
        <v>12</v>
      </c>
      <c r="R6487" t="s">
        <v>54</v>
      </c>
      <c r="S6487">
        <v>4</v>
      </c>
      <c r="T6487">
        <v>49</v>
      </c>
      <c r="U6487">
        <v>2</v>
      </c>
      <c r="V6487">
        <v>6</v>
      </c>
      <c r="W6487" t="s">
        <v>35</v>
      </c>
      <c r="X6487" t="s">
        <v>36</v>
      </c>
      <c r="Y6487">
        <v>545615</v>
      </c>
      <c r="Z6487">
        <v>0.17</v>
      </c>
    </row>
    <row r="6488" spans="1:26" x14ac:dyDescent="0.25">
      <c r="A6488" t="s">
        <v>8473</v>
      </c>
      <c r="B6488" s="1">
        <v>44963</v>
      </c>
      <c r="C6488" t="s">
        <v>1663</v>
      </c>
      <c r="D6488" t="s">
        <v>28</v>
      </c>
      <c r="E6488" t="s">
        <v>40</v>
      </c>
      <c r="F6488" t="s">
        <v>41</v>
      </c>
      <c r="G6488" t="s">
        <v>42</v>
      </c>
      <c r="H6488">
        <v>6</v>
      </c>
      <c r="I6488">
        <v>4796</v>
      </c>
      <c r="J6488">
        <v>2</v>
      </c>
      <c r="K6488">
        <v>28200.48</v>
      </c>
      <c r="L6488">
        <v>3098.14</v>
      </c>
      <c r="M6488" t="s">
        <v>65</v>
      </c>
      <c r="N6488" t="s">
        <v>33</v>
      </c>
      <c r="O6488">
        <v>7</v>
      </c>
      <c r="P6488">
        <v>2023</v>
      </c>
      <c r="Q6488">
        <v>2</v>
      </c>
      <c r="R6488" t="s">
        <v>67</v>
      </c>
      <c r="S6488">
        <v>1</v>
      </c>
      <c r="T6488">
        <v>6</v>
      </c>
      <c r="U6488">
        <v>2</v>
      </c>
      <c r="V6488">
        <v>1</v>
      </c>
      <c r="W6488" t="s">
        <v>60</v>
      </c>
      <c r="X6488" t="s">
        <v>47</v>
      </c>
      <c r="Y6488">
        <v>57552</v>
      </c>
      <c r="Z6488">
        <v>0.11</v>
      </c>
    </row>
    <row r="6489" spans="1:26" x14ac:dyDescent="0.25">
      <c r="A6489" t="s">
        <v>8474</v>
      </c>
      <c r="B6489" s="1">
        <v>45175</v>
      </c>
      <c r="C6489" t="s">
        <v>1220</v>
      </c>
      <c r="D6489" t="s">
        <v>39</v>
      </c>
      <c r="E6489" t="s">
        <v>51</v>
      </c>
      <c r="F6489" t="s">
        <v>41</v>
      </c>
      <c r="G6489" t="s">
        <v>116</v>
      </c>
      <c r="H6489">
        <v>10</v>
      </c>
      <c r="I6489">
        <v>702</v>
      </c>
      <c r="J6489">
        <v>8</v>
      </c>
      <c r="K6489">
        <v>6458.4</v>
      </c>
      <c r="L6489">
        <v>1154.6199999999999</v>
      </c>
      <c r="M6489" t="s">
        <v>32</v>
      </c>
      <c r="N6489" t="s">
        <v>44</v>
      </c>
      <c r="O6489">
        <v>4</v>
      </c>
      <c r="P6489">
        <v>2023</v>
      </c>
      <c r="Q6489">
        <v>9</v>
      </c>
      <c r="R6489" t="s">
        <v>80</v>
      </c>
      <c r="S6489">
        <v>3</v>
      </c>
      <c r="T6489">
        <v>36</v>
      </c>
      <c r="U6489">
        <v>2</v>
      </c>
      <c r="V6489">
        <v>3</v>
      </c>
      <c r="W6489" t="s">
        <v>83</v>
      </c>
      <c r="X6489" t="s">
        <v>47</v>
      </c>
      <c r="Y6489">
        <v>56160</v>
      </c>
      <c r="Z6489">
        <v>0.18</v>
      </c>
    </row>
    <row r="6490" spans="1:26" x14ac:dyDescent="0.25">
      <c r="A6490" t="s">
        <v>8475</v>
      </c>
      <c r="B6490" s="1">
        <v>45221</v>
      </c>
      <c r="C6490" t="s">
        <v>3952</v>
      </c>
      <c r="D6490" t="s">
        <v>39</v>
      </c>
      <c r="E6490" t="s">
        <v>58</v>
      </c>
      <c r="F6490" t="s">
        <v>30</v>
      </c>
      <c r="G6490" t="s">
        <v>64</v>
      </c>
      <c r="H6490">
        <v>7</v>
      </c>
      <c r="I6490">
        <v>1552</v>
      </c>
      <c r="J6490">
        <v>28</v>
      </c>
      <c r="K6490">
        <v>7822.08</v>
      </c>
      <c r="L6490">
        <v>393.25</v>
      </c>
      <c r="M6490" t="s">
        <v>65</v>
      </c>
      <c r="N6490" t="s">
        <v>44</v>
      </c>
      <c r="O6490">
        <v>1</v>
      </c>
      <c r="P6490">
        <v>2023</v>
      </c>
      <c r="Q6490">
        <v>10</v>
      </c>
      <c r="R6490" t="s">
        <v>45</v>
      </c>
      <c r="S6490">
        <v>4</v>
      </c>
      <c r="T6490">
        <v>43</v>
      </c>
      <c r="U6490">
        <v>4</v>
      </c>
      <c r="V6490">
        <v>0</v>
      </c>
      <c r="W6490" t="s">
        <v>55</v>
      </c>
      <c r="X6490" t="s">
        <v>36</v>
      </c>
      <c r="Y6490">
        <v>304192</v>
      </c>
      <c r="Z6490">
        <v>0.05</v>
      </c>
    </row>
    <row r="6491" spans="1:26" x14ac:dyDescent="0.25">
      <c r="A6491" t="s">
        <v>8476</v>
      </c>
      <c r="B6491" s="1">
        <v>44994</v>
      </c>
      <c r="C6491" t="s">
        <v>888</v>
      </c>
      <c r="D6491" t="s">
        <v>63</v>
      </c>
      <c r="E6491" t="s">
        <v>40</v>
      </c>
      <c r="F6491" t="s">
        <v>30</v>
      </c>
      <c r="G6491" t="s">
        <v>64</v>
      </c>
      <c r="H6491">
        <v>8</v>
      </c>
      <c r="I6491">
        <v>3061</v>
      </c>
      <c r="J6491">
        <v>23</v>
      </c>
      <c r="K6491">
        <v>18855.759999999998</v>
      </c>
      <c r="L6491">
        <v>1646.94</v>
      </c>
      <c r="M6491" t="s">
        <v>43</v>
      </c>
      <c r="N6491" t="s">
        <v>33</v>
      </c>
      <c r="O6491">
        <v>1</v>
      </c>
      <c r="P6491">
        <v>2023</v>
      </c>
      <c r="Q6491">
        <v>3</v>
      </c>
      <c r="R6491" t="s">
        <v>105</v>
      </c>
      <c r="S6491">
        <v>1</v>
      </c>
      <c r="T6491">
        <v>10</v>
      </c>
      <c r="U6491">
        <v>2</v>
      </c>
      <c r="V6491">
        <v>4</v>
      </c>
      <c r="W6491" t="s">
        <v>73</v>
      </c>
      <c r="X6491" t="s">
        <v>47</v>
      </c>
      <c r="Y6491">
        <v>563224</v>
      </c>
      <c r="Z6491">
        <v>0.09</v>
      </c>
    </row>
    <row r="6492" spans="1:26" x14ac:dyDescent="0.25">
      <c r="A6492" t="s">
        <v>8477</v>
      </c>
      <c r="B6492" s="1">
        <v>45228</v>
      </c>
      <c r="C6492" t="s">
        <v>2062</v>
      </c>
      <c r="D6492" t="s">
        <v>39</v>
      </c>
      <c r="E6492" t="s">
        <v>58</v>
      </c>
      <c r="F6492" t="s">
        <v>41</v>
      </c>
      <c r="G6492" t="s">
        <v>116</v>
      </c>
      <c r="H6492">
        <v>5</v>
      </c>
      <c r="I6492">
        <v>716</v>
      </c>
      <c r="J6492">
        <v>3</v>
      </c>
      <c r="K6492">
        <v>3472.6</v>
      </c>
      <c r="L6492">
        <v>401.2</v>
      </c>
      <c r="M6492" t="s">
        <v>65</v>
      </c>
      <c r="N6492" t="s">
        <v>66</v>
      </c>
      <c r="O6492">
        <v>1</v>
      </c>
      <c r="P6492">
        <v>2023</v>
      </c>
      <c r="Q6492">
        <v>10</v>
      </c>
      <c r="R6492" t="s">
        <v>45</v>
      </c>
      <c r="S6492">
        <v>4</v>
      </c>
      <c r="T6492">
        <v>44</v>
      </c>
      <c r="U6492">
        <v>5</v>
      </c>
      <c r="V6492">
        <v>0</v>
      </c>
      <c r="W6492" t="s">
        <v>55</v>
      </c>
      <c r="X6492" t="s">
        <v>36</v>
      </c>
      <c r="Y6492">
        <v>10740</v>
      </c>
      <c r="Z6492">
        <v>0.12</v>
      </c>
    </row>
    <row r="6493" spans="1:26" x14ac:dyDescent="0.25">
      <c r="A6493" t="s">
        <v>8478</v>
      </c>
      <c r="B6493" s="1">
        <v>44978</v>
      </c>
      <c r="C6493" t="s">
        <v>8479</v>
      </c>
      <c r="D6493" t="s">
        <v>50</v>
      </c>
      <c r="E6493" t="s">
        <v>40</v>
      </c>
      <c r="F6493" t="s">
        <v>52</v>
      </c>
      <c r="G6493" t="s">
        <v>53</v>
      </c>
      <c r="H6493">
        <v>8</v>
      </c>
      <c r="I6493">
        <v>1538</v>
      </c>
      <c r="J6493">
        <v>12</v>
      </c>
      <c r="K6493">
        <v>10827.52</v>
      </c>
      <c r="L6493">
        <v>1240.18</v>
      </c>
      <c r="M6493" t="s">
        <v>65</v>
      </c>
      <c r="N6493" t="s">
        <v>66</v>
      </c>
      <c r="O6493">
        <v>1</v>
      </c>
      <c r="P6493">
        <v>2023</v>
      </c>
      <c r="Q6493">
        <v>2</v>
      </c>
      <c r="R6493" t="s">
        <v>67</v>
      </c>
      <c r="S6493">
        <v>1</v>
      </c>
      <c r="T6493">
        <v>8</v>
      </c>
      <c r="U6493">
        <v>4</v>
      </c>
      <c r="V6493">
        <v>2</v>
      </c>
      <c r="W6493" t="s">
        <v>76</v>
      </c>
      <c r="X6493" t="s">
        <v>47</v>
      </c>
      <c r="Y6493">
        <v>147648</v>
      </c>
      <c r="Z6493">
        <v>0.11</v>
      </c>
    </row>
    <row r="6494" spans="1:26" x14ac:dyDescent="0.25">
      <c r="A6494" t="s">
        <v>8480</v>
      </c>
      <c r="B6494" s="1">
        <v>45005</v>
      </c>
      <c r="C6494" t="s">
        <v>5704</v>
      </c>
      <c r="D6494" t="s">
        <v>63</v>
      </c>
      <c r="E6494" t="s">
        <v>29</v>
      </c>
      <c r="F6494" t="s">
        <v>41</v>
      </c>
      <c r="G6494" t="s">
        <v>42</v>
      </c>
      <c r="H6494">
        <v>7</v>
      </c>
      <c r="I6494">
        <v>2784</v>
      </c>
      <c r="J6494">
        <v>2</v>
      </c>
      <c r="K6494">
        <v>19098.240000000002</v>
      </c>
      <c r="L6494">
        <v>1341.03</v>
      </c>
      <c r="M6494" t="s">
        <v>43</v>
      </c>
      <c r="N6494" t="s">
        <v>66</v>
      </c>
      <c r="O6494">
        <v>3</v>
      </c>
      <c r="P6494">
        <v>2023</v>
      </c>
      <c r="Q6494">
        <v>3</v>
      </c>
      <c r="R6494" t="s">
        <v>105</v>
      </c>
      <c r="S6494">
        <v>1</v>
      </c>
      <c r="T6494">
        <v>12</v>
      </c>
      <c r="U6494">
        <v>4</v>
      </c>
      <c r="V6494">
        <v>1</v>
      </c>
      <c r="W6494" t="s">
        <v>60</v>
      </c>
      <c r="X6494" t="s">
        <v>47</v>
      </c>
      <c r="Y6494">
        <v>38976</v>
      </c>
      <c r="Z6494">
        <v>7.0000000000000007E-2</v>
      </c>
    </row>
    <row r="6495" spans="1:26" x14ac:dyDescent="0.25">
      <c r="A6495" t="s">
        <v>8481</v>
      </c>
      <c r="B6495" s="1">
        <v>44939</v>
      </c>
      <c r="C6495" t="s">
        <v>637</v>
      </c>
      <c r="D6495" t="s">
        <v>50</v>
      </c>
      <c r="E6495" t="s">
        <v>29</v>
      </c>
      <c r="F6495" t="s">
        <v>52</v>
      </c>
      <c r="G6495" t="s">
        <v>53</v>
      </c>
      <c r="H6495">
        <v>10</v>
      </c>
      <c r="I6495">
        <v>3329</v>
      </c>
      <c r="J6495">
        <v>2</v>
      </c>
      <c r="K6495">
        <v>32624.2</v>
      </c>
      <c r="L6495">
        <v>2607.7199999999998</v>
      </c>
      <c r="M6495" t="s">
        <v>65</v>
      </c>
      <c r="N6495" t="s">
        <v>66</v>
      </c>
      <c r="O6495">
        <v>1</v>
      </c>
      <c r="P6495">
        <v>2023</v>
      </c>
      <c r="Q6495">
        <v>1</v>
      </c>
      <c r="R6495" t="s">
        <v>34</v>
      </c>
      <c r="S6495">
        <v>1</v>
      </c>
      <c r="T6495">
        <v>2</v>
      </c>
      <c r="U6495">
        <v>2</v>
      </c>
      <c r="V6495">
        <v>5</v>
      </c>
      <c r="W6495" t="s">
        <v>46</v>
      </c>
      <c r="X6495" t="s">
        <v>47</v>
      </c>
      <c r="Y6495">
        <v>66580</v>
      </c>
      <c r="Z6495">
        <v>0.08</v>
      </c>
    </row>
    <row r="6496" spans="1:26" x14ac:dyDescent="0.25">
      <c r="A6496" t="s">
        <v>8482</v>
      </c>
      <c r="B6496" s="1">
        <v>45218</v>
      </c>
      <c r="C6496" t="s">
        <v>603</v>
      </c>
      <c r="D6496" t="s">
        <v>63</v>
      </c>
      <c r="E6496" t="s">
        <v>58</v>
      </c>
      <c r="F6496" t="s">
        <v>30</v>
      </c>
      <c r="G6496" t="s">
        <v>31</v>
      </c>
      <c r="H6496">
        <v>8</v>
      </c>
      <c r="I6496">
        <v>4298</v>
      </c>
      <c r="J6496">
        <v>12</v>
      </c>
      <c r="K6496">
        <v>30257.919999999998</v>
      </c>
      <c r="L6496">
        <v>5644.05</v>
      </c>
      <c r="M6496" t="s">
        <v>65</v>
      </c>
      <c r="N6496" t="s">
        <v>33</v>
      </c>
      <c r="O6496">
        <v>7</v>
      </c>
      <c r="P6496">
        <v>2023</v>
      </c>
      <c r="Q6496">
        <v>10</v>
      </c>
      <c r="R6496" t="s">
        <v>45</v>
      </c>
      <c r="S6496">
        <v>4</v>
      </c>
      <c r="T6496">
        <v>42</v>
      </c>
      <c r="U6496">
        <v>3</v>
      </c>
      <c r="V6496">
        <v>4</v>
      </c>
      <c r="W6496" t="s">
        <v>73</v>
      </c>
      <c r="X6496" t="s">
        <v>47</v>
      </c>
      <c r="Y6496">
        <v>412608</v>
      </c>
      <c r="Z6496">
        <v>0.19</v>
      </c>
    </row>
    <row r="6497" spans="1:26" x14ac:dyDescent="0.25">
      <c r="A6497" t="s">
        <v>8483</v>
      </c>
      <c r="B6497" s="1">
        <v>45151</v>
      </c>
      <c r="C6497" t="s">
        <v>2054</v>
      </c>
      <c r="D6497" t="s">
        <v>39</v>
      </c>
      <c r="E6497" t="s">
        <v>51</v>
      </c>
      <c r="F6497" t="s">
        <v>41</v>
      </c>
      <c r="G6497" t="s">
        <v>116</v>
      </c>
      <c r="H6497">
        <v>3</v>
      </c>
      <c r="I6497">
        <v>2893</v>
      </c>
      <c r="J6497">
        <v>25</v>
      </c>
      <c r="K6497">
        <v>6509.25</v>
      </c>
      <c r="L6497">
        <v>909.18</v>
      </c>
      <c r="M6497" t="s">
        <v>65</v>
      </c>
      <c r="N6497" t="s">
        <v>33</v>
      </c>
      <c r="O6497">
        <v>2</v>
      </c>
      <c r="P6497">
        <v>2023</v>
      </c>
      <c r="Q6497">
        <v>8</v>
      </c>
      <c r="R6497" t="s">
        <v>72</v>
      </c>
      <c r="S6497">
        <v>3</v>
      </c>
      <c r="T6497">
        <v>33</v>
      </c>
      <c r="U6497">
        <v>3</v>
      </c>
      <c r="V6497">
        <v>0</v>
      </c>
      <c r="W6497" t="s">
        <v>55</v>
      </c>
      <c r="X6497" t="s">
        <v>36</v>
      </c>
      <c r="Y6497">
        <v>216975</v>
      </c>
      <c r="Z6497">
        <v>0.14000000000000001</v>
      </c>
    </row>
    <row r="6498" spans="1:26" x14ac:dyDescent="0.25">
      <c r="A6498" t="s">
        <v>8484</v>
      </c>
      <c r="B6498" s="1">
        <v>45259</v>
      </c>
      <c r="C6498" t="s">
        <v>3173</v>
      </c>
      <c r="D6498" t="s">
        <v>39</v>
      </c>
      <c r="E6498" t="s">
        <v>29</v>
      </c>
      <c r="F6498" t="s">
        <v>41</v>
      </c>
      <c r="G6498" t="s">
        <v>116</v>
      </c>
      <c r="H6498">
        <v>5</v>
      </c>
      <c r="I6498">
        <v>4802</v>
      </c>
      <c r="J6498">
        <v>26</v>
      </c>
      <c r="K6498">
        <v>17767.400000000001</v>
      </c>
      <c r="L6498">
        <v>2541.11</v>
      </c>
      <c r="M6498" t="s">
        <v>43</v>
      </c>
      <c r="N6498" t="s">
        <v>66</v>
      </c>
      <c r="O6498">
        <v>7</v>
      </c>
      <c r="P6498">
        <v>2023</v>
      </c>
      <c r="Q6498">
        <v>11</v>
      </c>
      <c r="R6498" t="s">
        <v>92</v>
      </c>
      <c r="S6498">
        <v>4</v>
      </c>
      <c r="T6498">
        <v>48</v>
      </c>
      <c r="U6498">
        <v>5</v>
      </c>
      <c r="V6498">
        <v>3</v>
      </c>
      <c r="W6498" t="s">
        <v>83</v>
      </c>
      <c r="X6498" t="s">
        <v>47</v>
      </c>
      <c r="Y6498">
        <v>624260</v>
      </c>
      <c r="Z6498">
        <v>0.14000000000000001</v>
      </c>
    </row>
    <row r="6499" spans="1:26" x14ac:dyDescent="0.25">
      <c r="A6499" t="s">
        <v>8485</v>
      </c>
      <c r="B6499" s="1">
        <v>45216</v>
      </c>
      <c r="C6499" t="s">
        <v>5159</v>
      </c>
      <c r="D6499" t="s">
        <v>28</v>
      </c>
      <c r="E6499" t="s">
        <v>40</v>
      </c>
      <c r="F6499" t="s">
        <v>52</v>
      </c>
      <c r="G6499" t="s">
        <v>91</v>
      </c>
      <c r="H6499">
        <v>8</v>
      </c>
      <c r="I6499">
        <v>4730</v>
      </c>
      <c r="J6499">
        <v>14</v>
      </c>
      <c r="K6499">
        <v>32542.400000000001</v>
      </c>
      <c r="L6499">
        <v>5140.04</v>
      </c>
      <c r="M6499" t="s">
        <v>43</v>
      </c>
      <c r="N6499" t="s">
        <v>33</v>
      </c>
      <c r="O6499">
        <v>7</v>
      </c>
      <c r="P6499">
        <v>2023</v>
      </c>
      <c r="Q6499">
        <v>10</v>
      </c>
      <c r="R6499" t="s">
        <v>45</v>
      </c>
      <c r="S6499">
        <v>4</v>
      </c>
      <c r="T6499">
        <v>42</v>
      </c>
      <c r="U6499">
        <v>3</v>
      </c>
      <c r="V6499">
        <v>2</v>
      </c>
      <c r="W6499" t="s">
        <v>76</v>
      </c>
      <c r="X6499" t="s">
        <v>47</v>
      </c>
      <c r="Y6499">
        <v>529760</v>
      </c>
      <c r="Z6499">
        <v>0.16</v>
      </c>
    </row>
    <row r="6500" spans="1:26" x14ac:dyDescent="0.25">
      <c r="A6500" t="s">
        <v>8486</v>
      </c>
      <c r="B6500" s="1">
        <v>45177</v>
      </c>
      <c r="C6500" t="s">
        <v>7946</v>
      </c>
      <c r="D6500" t="s">
        <v>39</v>
      </c>
      <c r="E6500" t="s">
        <v>40</v>
      </c>
      <c r="F6500" t="s">
        <v>52</v>
      </c>
      <c r="G6500" t="s">
        <v>53</v>
      </c>
      <c r="H6500">
        <v>9</v>
      </c>
      <c r="I6500">
        <v>789</v>
      </c>
      <c r="J6500">
        <v>1</v>
      </c>
      <c r="K6500">
        <v>7029.99</v>
      </c>
      <c r="L6500">
        <v>1278.81</v>
      </c>
      <c r="M6500" t="s">
        <v>32</v>
      </c>
      <c r="N6500" t="s">
        <v>44</v>
      </c>
      <c r="O6500">
        <v>3</v>
      </c>
      <c r="P6500">
        <v>2023</v>
      </c>
      <c r="Q6500">
        <v>9</v>
      </c>
      <c r="R6500" t="s">
        <v>80</v>
      </c>
      <c r="S6500">
        <v>3</v>
      </c>
      <c r="T6500">
        <v>36</v>
      </c>
      <c r="U6500">
        <v>2</v>
      </c>
      <c r="V6500">
        <v>5</v>
      </c>
      <c r="W6500" t="s">
        <v>46</v>
      </c>
      <c r="X6500" t="s">
        <v>47</v>
      </c>
      <c r="Y6500">
        <v>7101</v>
      </c>
      <c r="Z6500">
        <v>0.18</v>
      </c>
    </row>
    <row r="6501" spans="1:26" x14ac:dyDescent="0.25">
      <c r="A6501" t="s">
        <v>8487</v>
      </c>
      <c r="B6501" s="1">
        <v>45090</v>
      </c>
      <c r="C6501" t="s">
        <v>6163</v>
      </c>
      <c r="D6501" t="s">
        <v>39</v>
      </c>
      <c r="E6501" t="s">
        <v>58</v>
      </c>
      <c r="F6501" t="s">
        <v>52</v>
      </c>
      <c r="G6501" t="s">
        <v>53</v>
      </c>
      <c r="H6501">
        <v>8</v>
      </c>
      <c r="I6501">
        <v>3734</v>
      </c>
      <c r="J6501">
        <v>11</v>
      </c>
      <c r="K6501">
        <v>26586.080000000002</v>
      </c>
      <c r="L6501">
        <v>1799.14</v>
      </c>
      <c r="M6501" t="s">
        <v>65</v>
      </c>
      <c r="N6501" t="s">
        <v>44</v>
      </c>
      <c r="O6501">
        <v>4</v>
      </c>
      <c r="P6501">
        <v>2023</v>
      </c>
      <c r="Q6501">
        <v>6</v>
      </c>
      <c r="R6501" t="s">
        <v>95</v>
      </c>
      <c r="S6501">
        <v>2</v>
      </c>
      <c r="T6501">
        <v>24</v>
      </c>
      <c r="U6501">
        <v>3</v>
      </c>
      <c r="V6501">
        <v>2</v>
      </c>
      <c r="W6501" t="s">
        <v>76</v>
      </c>
      <c r="X6501" t="s">
        <v>47</v>
      </c>
      <c r="Y6501">
        <v>328592</v>
      </c>
      <c r="Z6501">
        <v>7.0000000000000007E-2</v>
      </c>
    </row>
    <row r="6502" spans="1:26" x14ac:dyDescent="0.25">
      <c r="A6502" t="s">
        <v>8488</v>
      </c>
      <c r="B6502" s="1">
        <v>44981</v>
      </c>
      <c r="C6502" t="s">
        <v>8489</v>
      </c>
      <c r="D6502" t="s">
        <v>28</v>
      </c>
      <c r="E6502" t="s">
        <v>40</v>
      </c>
      <c r="F6502" t="s">
        <v>41</v>
      </c>
      <c r="G6502" t="s">
        <v>59</v>
      </c>
      <c r="H6502">
        <v>4</v>
      </c>
      <c r="I6502">
        <v>2865</v>
      </c>
      <c r="J6502">
        <v>4</v>
      </c>
      <c r="K6502">
        <v>11001.6</v>
      </c>
      <c r="L6502">
        <v>1498.02</v>
      </c>
      <c r="M6502" t="s">
        <v>43</v>
      </c>
      <c r="N6502" t="s">
        <v>44</v>
      </c>
      <c r="O6502">
        <v>6</v>
      </c>
      <c r="P6502">
        <v>2023</v>
      </c>
      <c r="Q6502">
        <v>2</v>
      </c>
      <c r="R6502" t="s">
        <v>67</v>
      </c>
      <c r="S6502">
        <v>1</v>
      </c>
      <c r="T6502">
        <v>8</v>
      </c>
      <c r="U6502">
        <v>4</v>
      </c>
      <c r="V6502">
        <v>5</v>
      </c>
      <c r="W6502" t="s">
        <v>46</v>
      </c>
      <c r="X6502" t="s">
        <v>47</v>
      </c>
      <c r="Y6502">
        <v>45840</v>
      </c>
      <c r="Z6502">
        <v>0.14000000000000001</v>
      </c>
    </row>
    <row r="6503" spans="1:26" x14ac:dyDescent="0.25">
      <c r="A6503" t="s">
        <v>8490</v>
      </c>
      <c r="B6503" s="1">
        <v>44989</v>
      </c>
      <c r="C6503" t="s">
        <v>2687</v>
      </c>
      <c r="D6503" t="s">
        <v>63</v>
      </c>
      <c r="E6503" t="s">
        <v>40</v>
      </c>
      <c r="F6503" t="s">
        <v>30</v>
      </c>
      <c r="G6503" t="s">
        <v>64</v>
      </c>
      <c r="H6503">
        <v>10</v>
      </c>
      <c r="I6503">
        <v>2133</v>
      </c>
      <c r="J6503">
        <v>1</v>
      </c>
      <c r="K6503">
        <v>21116.7</v>
      </c>
      <c r="L6503">
        <v>1343.42</v>
      </c>
      <c r="M6503" t="s">
        <v>65</v>
      </c>
      <c r="N6503" t="s">
        <v>44</v>
      </c>
      <c r="O6503">
        <v>1</v>
      </c>
      <c r="P6503">
        <v>2023</v>
      </c>
      <c r="Q6503">
        <v>3</v>
      </c>
      <c r="R6503" t="s">
        <v>105</v>
      </c>
      <c r="S6503">
        <v>1</v>
      </c>
      <c r="T6503">
        <v>9</v>
      </c>
      <c r="U6503">
        <v>1</v>
      </c>
      <c r="V6503">
        <v>6</v>
      </c>
      <c r="W6503" t="s">
        <v>35</v>
      </c>
      <c r="X6503" t="s">
        <v>36</v>
      </c>
      <c r="Y6503">
        <v>21330</v>
      </c>
      <c r="Z6503">
        <v>0.06</v>
      </c>
    </row>
    <row r="6504" spans="1:26" x14ac:dyDescent="0.25">
      <c r="A6504" t="s">
        <v>8491</v>
      </c>
      <c r="B6504" s="1">
        <v>45163</v>
      </c>
      <c r="C6504" t="s">
        <v>4687</v>
      </c>
      <c r="D6504" t="s">
        <v>39</v>
      </c>
      <c r="E6504" t="s">
        <v>29</v>
      </c>
      <c r="F6504" t="s">
        <v>41</v>
      </c>
      <c r="G6504" t="s">
        <v>42</v>
      </c>
      <c r="H6504">
        <v>5</v>
      </c>
      <c r="I6504">
        <v>4454</v>
      </c>
      <c r="J6504">
        <v>26</v>
      </c>
      <c r="K6504">
        <v>16479.8</v>
      </c>
      <c r="L6504">
        <v>1270.57</v>
      </c>
      <c r="M6504" t="s">
        <v>43</v>
      </c>
      <c r="N6504" t="s">
        <v>33</v>
      </c>
      <c r="O6504">
        <v>1</v>
      </c>
      <c r="P6504">
        <v>2023</v>
      </c>
      <c r="Q6504">
        <v>8</v>
      </c>
      <c r="R6504" t="s">
        <v>72</v>
      </c>
      <c r="S6504">
        <v>3</v>
      </c>
      <c r="T6504">
        <v>34</v>
      </c>
      <c r="U6504">
        <v>4</v>
      </c>
      <c r="V6504">
        <v>5</v>
      </c>
      <c r="W6504" t="s">
        <v>46</v>
      </c>
      <c r="X6504" t="s">
        <v>47</v>
      </c>
      <c r="Y6504">
        <v>579020</v>
      </c>
      <c r="Z6504">
        <v>0.08</v>
      </c>
    </row>
    <row r="6505" spans="1:26" x14ac:dyDescent="0.25">
      <c r="A6505" t="s">
        <v>8492</v>
      </c>
      <c r="B6505" s="1">
        <v>44974</v>
      </c>
      <c r="C6505" t="s">
        <v>7341</v>
      </c>
      <c r="D6505" t="s">
        <v>39</v>
      </c>
      <c r="E6505" t="s">
        <v>51</v>
      </c>
      <c r="F6505" t="s">
        <v>30</v>
      </c>
      <c r="G6505" t="s">
        <v>64</v>
      </c>
      <c r="H6505">
        <v>3</v>
      </c>
      <c r="I6505">
        <v>2412</v>
      </c>
      <c r="J6505">
        <v>2</v>
      </c>
      <c r="K6505">
        <v>7091.28</v>
      </c>
      <c r="L6505">
        <v>993.77</v>
      </c>
      <c r="M6505" t="s">
        <v>65</v>
      </c>
      <c r="N6505" t="s">
        <v>33</v>
      </c>
      <c r="O6505">
        <v>1</v>
      </c>
      <c r="P6505">
        <v>2023</v>
      </c>
      <c r="Q6505">
        <v>2</v>
      </c>
      <c r="R6505" t="s">
        <v>67</v>
      </c>
      <c r="S6505">
        <v>1</v>
      </c>
      <c r="T6505">
        <v>7</v>
      </c>
      <c r="U6505">
        <v>3</v>
      </c>
      <c r="V6505">
        <v>5</v>
      </c>
      <c r="W6505" t="s">
        <v>46</v>
      </c>
      <c r="X6505" t="s">
        <v>47</v>
      </c>
      <c r="Y6505">
        <v>14472</v>
      </c>
      <c r="Z6505">
        <v>0.14000000000000001</v>
      </c>
    </row>
    <row r="6506" spans="1:26" x14ac:dyDescent="0.25">
      <c r="A6506" t="s">
        <v>8493</v>
      </c>
      <c r="B6506" s="1">
        <v>44955</v>
      </c>
      <c r="C6506" t="s">
        <v>8494</v>
      </c>
      <c r="D6506" t="s">
        <v>39</v>
      </c>
      <c r="E6506" t="s">
        <v>58</v>
      </c>
      <c r="F6506" t="s">
        <v>41</v>
      </c>
      <c r="G6506" t="s">
        <v>116</v>
      </c>
      <c r="H6506">
        <v>8</v>
      </c>
      <c r="I6506">
        <v>3124</v>
      </c>
      <c r="J6506">
        <v>20</v>
      </c>
      <c r="K6506">
        <v>19993.599999999999</v>
      </c>
      <c r="L6506">
        <v>3012</v>
      </c>
      <c r="M6506" t="s">
        <v>65</v>
      </c>
      <c r="N6506" t="s">
        <v>33</v>
      </c>
      <c r="O6506">
        <v>5</v>
      </c>
      <c r="P6506">
        <v>2023</v>
      </c>
      <c r="Q6506">
        <v>1</v>
      </c>
      <c r="R6506" t="s">
        <v>34</v>
      </c>
      <c r="S6506">
        <v>1</v>
      </c>
      <c r="T6506">
        <v>5</v>
      </c>
      <c r="U6506">
        <v>5</v>
      </c>
      <c r="V6506">
        <v>0</v>
      </c>
      <c r="W6506" t="s">
        <v>55</v>
      </c>
      <c r="X6506" t="s">
        <v>36</v>
      </c>
      <c r="Y6506">
        <v>499840</v>
      </c>
      <c r="Z6506">
        <v>0.15</v>
      </c>
    </row>
    <row r="6507" spans="1:26" x14ac:dyDescent="0.25">
      <c r="A6507" t="s">
        <v>8495</v>
      </c>
      <c r="B6507" s="1">
        <v>45289</v>
      </c>
      <c r="C6507" t="s">
        <v>4835</v>
      </c>
      <c r="D6507" t="s">
        <v>39</v>
      </c>
      <c r="E6507" t="s">
        <v>29</v>
      </c>
      <c r="F6507" t="s">
        <v>52</v>
      </c>
      <c r="G6507" t="s">
        <v>79</v>
      </c>
      <c r="H6507">
        <v>1</v>
      </c>
      <c r="I6507">
        <v>4746</v>
      </c>
      <c r="J6507">
        <v>9</v>
      </c>
      <c r="K6507">
        <v>4318.8599999999997</v>
      </c>
      <c r="L6507">
        <v>685.59</v>
      </c>
      <c r="M6507" t="s">
        <v>65</v>
      </c>
      <c r="N6507" t="s">
        <v>66</v>
      </c>
      <c r="O6507">
        <v>5</v>
      </c>
      <c r="P6507">
        <v>2023</v>
      </c>
      <c r="Q6507">
        <v>12</v>
      </c>
      <c r="R6507" t="s">
        <v>54</v>
      </c>
      <c r="S6507">
        <v>4</v>
      </c>
      <c r="T6507">
        <v>52</v>
      </c>
      <c r="U6507">
        <v>5</v>
      </c>
      <c r="V6507">
        <v>5</v>
      </c>
      <c r="W6507" t="s">
        <v>46</v>
      </c>
      <c r="X6507" t="s">
        <v>47</v>
      </c>
      <c r="Y6507">
        <v>42714</v>
      </c>
      <c r="Z6507">
        <v>0.16</v>
      </c>
    </row>
    <row r="6508" spans="1:26" x14ac:dyDescent="0.25">
      <c r="A6508" t="s">
        <v>8496</v>
      </c>
      <c r="B6508" s="1">
        <v>45035</v>
      </c>
      <c r="C6508" t="s">
        <v>983</v>
      </c>
      <c r="D6508" t="s">
        <v>63</v>
      </c>
      <c r="E6508" t="s">
        <v>29</v>
      </c>
      <c r="F6508" t="s">
        <v>52</v>
      </c>
      <c r="G6508" t="s">
        <v>53</v>
      </c>
      <c r="H6508">
        <v>3</v>
      </c>
      <c r="I6508">
        <v>2197</v>
      </c>
      <c r="J6508">
        <v>24</v>
      </c>
      <c r="K6508">
        <v>5009.16</v>
      </c>
      <c r="L6508">
        <v>935.59</v>
      </c>
      <c r="M6508" t="s">
        <v>43</v>
      </c>
      <c r="N6508" t="s">
        <v>44</v>
      </c>
      <c r="O6508">
        <v>5</v>
      </c>
      <c r="P6508">
        <v>2023</v>
      </c>
      <c r="Q6508">
        <v>4</v>
      </c>
      <c r="R6508" t="s">
        <v>100</v>
      </c>
      <c r="S6508">
        <v>2</v>
      </c>
      <c r="T6508">
        <v>16</v>
      </c>
      <c r="U6508">
        <v>4</v>
      </c>
      <c r="V6508">
        <v>3</v>
      </c>
      <c r="W6508" t="s">
        <v>83</v>
      </c>
      <c r="X6508" t="s">
        <v>47</v>
      </c>
      <c r="Y6508">
        <v>158184</v>
      </c>
      <c r="Z6508">
        <v>0.19</v>
      </c>
    </row>
    <row r="6509" spans="1:26" x14ac:dyDescent="0.25">
      <c r="A6509" t="s">
        <v>8497</v>
      </c>
      <c r="B6509" s="1">
        <v>44957</v>
      </c>
      <c r="C6509" t="s">
        <v>1292</v>
      </c>
      <c r="D6509" t="s">
        <v>63</v>
      </c>
      <c r="E6509" t="s">
        <v>40</v>
      </c>
      <c r="F6509" t="s">
        <v>30</v>
      </c>
      <c r="G6509" t="s">
        <v>31</v>
      </c>
      <c r="H6509">
        <v>6</v>
      </c>
      <c r="I6509">
        <v>4638</v>
      </c>
      <c r="J6509">
        <v>14</v>
      </c>
      <c r="K6509">
        <v>23932.080000000002</v>
      </c>
      <c r="L6509">
        <v>1253.81</v>
      </c>
      <c r="M6509" t="s">
        <v>32</v>
      </c>
      <c r="N6509" t="s">
        <v>33</v>
      </c>
      <c r="O6509">
        <v>1</v>
      </c>
      <c r="P6509">
        <v>2023</v>
      </c>
      <c r="Q6509">
        <v>1</v>
      </c>
      <c r="R6509" t="s">
        <v>34</v>
      </c>
      <c r="S6509">
        <v>1</v>
      </c>
      <c r="T6509">
        <v>5</v>
      </c>
      <c r="U6509">
        <v>5</v>
      </c>
      <c r="V6509">
        <v>2</v>
      </c>
      <c r="W6509" t="s">
        <v>76</v>
      </c>
      <c r="X6509" t="s">
        <v>47</v>
      </c>
      <c r="Y6509">
        <v>389592</v>
      </c>
      <c r="Z6509">
        <v>0.05</v>
      </c>
    </row>
    <row r="6510" spans="1:26" x14ac:dyDescent="0.25">
      <c r="A6510" t="s">
        <v>8498</v>
      </c>
      <c r="B6510" s="1">
        <v>45047</v>
      </c>
      <c r="C6510" t="s">
        <v>816</v>
      </c>
      <c r="D6510" t="s">
        <v>28</v>
      </c>
      <c r="E6510" t="s">
        <v>40</v>
      </c>
      <c r="F6510" t="s">
        <v>41</v>
      </c>
      <c r="G6510" t="s">
        <v>59</v>
      </c>
      <c r="H6510">
        <v>9</v>
      </c>
      <c r="I6510">
        <v>2672</v>
      </c>
      <c r="J6510">
        <v>28</v>
      </c>
      <c r="K6510">
        <v>17314.560000000001</v>
      </c>
      <c r="L6510">
        <v>2416.9699999999998</v>
      </c>
      <c r="M6510" t="s">
        <v>43</v>
      </c>
      <c r="N6510" t="s">
        <v>44</v>
      </c>
      <c r="O6510">
        <v>7</v>
      </c>
      <c r="P6510">
        <v>2023</v>
      </c>
      <c r="Q6510">
        <v>5</v>
      </c>
      <c r="R6510" t="s">
        <v>238</v>
      </c>
      <c r="S6510">
        <v>2</v>
      </c>
      <c r="T6510">
        <v>18</v>
      </c>
      <c r="U6510">
        <v>1</v>
      </c>
      <c r="V6510">
        <v>1</v>
      </c>
      <c r="W6510" t="s">
        <v>60</v>
      </c>
      <c r="X6510" t="s">
        <v>47</v>
      </c>
      <c r="Y6510">
        <v>673344</v>
      </c>
      <c r="Z6510">
        <v>0.14000000000000001</v>
      </c>
    </row>
    <row r="6511" spans="1:26" x14ac:dyDescent="0.25">
      <c r="A6511" t="s">
        <v>8499</v>
      </c>
      <c r="B6511" s="1">
        <v>45147</v>
      </c>
      <c r="C6511" t="s">
        <v>1976</v>
      </c>
      <c r="D6511" t="s">
        <v>63</v>
      </c>
      <c r="E6511" t="s">
        <v>58</v>
      </c>
      <c r="F6511" t="s">
        <v>52</v>
      </c>
      <c r="G6511" t="s">
        <v>91</v>
      </c>
      <c r="H6511">
        <v>4</v>
      </c>
      <c r="I6511">
        <v>2882</v>
      </c>
      <c r="J6511">
        <v>28</v>
      </c>
      <c r="K6511">
        <v>8300.16</v>
      </c>
      <c r="L6511">
        <v>1347.14</v>
      </c>
      <c r="M6511" t="s">
        <v>43</v>
      </c>
      <c r="N6511" t="s">
        <v>33</v>
      </c>
      <c r="O6511">
        <v>5</v>
      </c>
      <c r="P6511">
        <v>2023</v>
      </c>
      <c r="Q6511">
        <v>8</v>
      </c>
      <c r="R6511" t="s">
        <v>72</v>
      </c>
      <c r="S6511">
        <v>3</v>
      </c>
      <c r="T6511">
        <v>32</v>
      </c>
      <c r="U6511">
        <v>2</v>
      </c>
      <c r="V6511">
        <v>3</v>
      </c>
      <c r="W6511" t="s">
        <v>83</v>
      </c>
      <c r="X6511" t="s">
        <v>47</v>
      </c>
      <c r="Y6511">
        <v>322784</v>
      </c>
      <c r="Z6511">
        <v>0.16</v>
      </c>
    </row>
    <row r="6512" spans="1:26" x14ac:dyDescent="0.25">
      <c r="A6512" t="s">
        <v>8500</v>
      </c>
      <c r="B6512" s="1">
        <v>44961</v>
      </c>
      <c r="C6512" t="s">
        <v>1495</v>
      </c>
      <c r="D6512" t="s">
        <v>63</v>
      </c>
      <c r="E6512" t="s">
        <v>29</v>
      </c>
      <c r="F6512" t="s">
        <v>41</v>
      </c>
      <c r="G6512" t="s">
        <v>116</v>
      </c>
      <c r="H6512">
        <v>7</v>
      </c>
      <c r="I6512">
        <v>2546</v>
      </c>
      <c r="J6512">
        <v>20</v>
      </c>
      <c r="K6512">
        <v>14257.6</v>
      </c>
      <c r="L6512">
        <v>812.09</v>
      </c>
      <c r="M6512" t="s">
        <v>32</v>
      </c>
      <c r="N6512" t="s">
        <v>33</v>
      </c>
      <c r="O6512">
        <v>7</v>
      </c>
      <c r="P6512">
        <v>2023</v>
      </c>
      <c r="Q6512">
        <v>2</v>
      </c>
      <c r="R6512" t="s">
        <v>67</v>
      </c>
      <c r="S6512">
        <v>1</v>
      </c>
      <c r="T6512">
        <v>5</v>
      </c>
      <c r="U6512">
        <v>1</v>
      </c>
      <c r="V6512">
        <v>6</v>
      </c>
      <c r="W6512" t="s">
        <v>35</v>
      </c>
      <c r="X6512" t="s">
        <v>36</v>
      </c>
      <c r="Y6512">
        <v>356440</v>
      </c>
      <c r="Z6512">
        <v>0.06</v>
      </c>
    </row>
    <row r="6513" spans="1:26" x14ac:dyDescent="0.25">
      <c r="A6513" t="s">
        <v>8501</v>
      </c>
      <c r="B6513" s="1">
        <v>45134</v>
      </c>
      <c r="C6513" t="s">
        <v>820</v>
      </c>
      <c r="D6513" t="s">
        <v>50</v>
      </c>
      <c r="E6513" t="s">
        <v>40</v>
      </c>
      <c r="F6513" t="s">
        <v>30</v>
      </c>
      <c r="G6513" t="s">
        <v>86</v>
      </c>
      <c r="H6513">
        <v>5</v>
      </c>
      <c r="I6513">
        <v>2604</v>
      </c>
      <c r="J6513">
        <v>7</v>
      </c>
      <c r="K6513">
        <v>12108.6</v>
      </c>
      <c r="L6513">
        <v>1370.93</v>
      </c>
      <c r="M6513" t="s">
        <v>65</v>
      </c>
      <c r="N6513" t="s">
        <v>66</v>
      </c>
      <c r="O6513">
        <v>5</v>
      </c>
      <c r="P6513">
        <v>2023</v>
      </c>
      <c r="Q6513">
        <v>7</v>
      </c>
      <c r="R6513" t="s">
        <v>125</v>
      </c>
      <c r="S6513">
        <v>3</v>
      </c>
      <c r="T6513">
        <v>30</v>
      </c>
      <c r="U6513">
        <v>5</v>
      </c>
      <c r="V6513">
        <v>4</v>
      </c>
      <c r="W6513" t="s">
        <v>73</v>
      </c>
      <c r="X6513" t="s">
        <v>47</v>
      </c>
      <c r="Y6513">
        <v>91140</v>
      </c>
      <c r="Z6513">
        <v>0.11</v>
      </c>
    </row>
    <row r="6514" spans="1:26" x14ac:dyDescent="0.25">
      <c r="A6514" t="s">
        <v>8502</v>
      </c>
      <c r="B6514" s="1">
        <v>45102</v>
      </c>
      <c r="C6514" t="s">
        <v>8503</v>
      </c>
      <c r="D6514" t="s">
        <v>28</v>
      </c>
      <c r="E6514" t="s">
        <v>29</v>
      </c>
      <c r="F6514" t="s">
        <v>52</v>
      </c>
      <c r="G6514" t="s">
        <v>53</v>
      </c>
      <c r="H6514">
        <v>10</v>
      </c>
      <c r="I6514">
        <v>3767</v>
      </c>
      <c r="J6514">
        <v>6</v>
      </c>
      <c r="K6514">
        <v>35409.800000000003</v>
      </c>
      <c r="L6514">
        <v>5956.69</v>
      </c>
      <c r="M6514" t="s">
        <v>32</v>
      </c>
      <c r="N6514" t="s">
        <v>33</v>
      </c>
      <c r="O6514">
        <v>1</v>
      </c>
      <c r="P6514">
        <v>2023</v>
      </c>
      <c r="Q6514">
        <v>6</v>
      </c>
      <c r="R6514" t="s">
        <v>95</v>
      </c>
      <c r="S6514">
        <v>2</v>
      </c>
      <c r="T6514">
        <v>26</v>
      </c>
      <c r="U6514">
        <v>5</v>
      </c>
      <c r="V6514">
        <v>0</v>
      </c>
      <c r="W6514" t="s">
        <v>55</v>
      </c>
      <c r="X6514" t="s">
        <v>36</v>
      </c>
      <c r="Y6514">
        <v>226020</v>
      </c>
      <c r="Z6514">
        <v>0.17</v>
      </c>
    </row>
    <row r="6515" spans="1:26" x14ac:dyDescent="0.25">
      <c r="A6515" t="s">
        <v>8504</v>
      </c>
      <c r="B6515" s="1">
        <v>45073</v>
      </c>
      <c r="C6515" t="s">
        <v>1014</v>
      </c>
      <c r="D6515" t="s">
        <v>63</v>
      </c>
      <c r="E6515" t="s">
        <v>29</v>
      </c>
      <c r="F6515" t="s">
        <v>30</v>
      </c>
      <c r="G6515" t="s">
        <v>64</v>
      </c>
      <c r="H6515">
        <v>5</v>
      </c>
      <c r="I6515">
        <v>3940</v>
      </c>
      <c r="J6515">
        <v>20</v>
      </c>
      <c r="K6515">
        <v>15760</v>
      </c>
      <c r="L6515">
        <v>1128.03</v>
      </c>
      <c r="M6515" t="s">
        <v>32</v>
      </c>
      <c r="N6515" t="s">
        <v>66</v>
      </c>
      <c r="O6515">
        <v>6</v>
      </c>
      <c r="P6515">
        <v>2023</v>
      </c>
      <c r="Q6515">
        <v>5</v>
      </c>
      <c r="R6515" t="s">
        <v>238</v>
      </c>
      <c r="S6515">
        <v>2</v>
      </c>
      <c r="T6515">
        <v>21</v>
      </c>
      <c r="U6515">
        <v>4</v>
      </c>
      <c r="V6515">
        <v>6</v>
      </c>
      <c r="W6515" t="s">
        <v>35</v>
      </c>
      <c r="X6515" t="s">
        <v>36</v>
      </c>
      <c r="Y6515">
        <v>394000</v>
      </c>
      <c r="Z6515">
        <v>7.0000000000000007E-2</v>
      </c>
    </row>
    <row r="6516" spans="1:26" x14ac:dyDescent="0.25">
      <c r="A6516" t="s">
        <v>8505</v>
      </c>
      <c r="B6516" s="1">
        <v>45005</v>
      </c>
      <c r="C6516" t="s">
        <v>1902</v>
      </c>
      <c r="D6516" t="s">
        <v>39</v>
      </c>
      <c r="E6516" t="s">
        <v>51</v>
      </c>
      <c r="F6516" t="s">
        <v>41</v>
      </c>
      <c r="G6516" t="s">
        <v>59</v>
      </c>
      <c r="H6516">
        <v>2</v>
      </c>
      <c r="I6516">
        <v>1271</v>
      </c>
      <c r="J6516">
        <v>2</v>
      </c>
      <c r="K6516">
        <v>2491.16</v>
      </c>
      <c r="L6516">
        <v>159.6</v>
      </c>
      <c r="M6516" t="s">
        <v>43</v>
      </c>
      <c r="N6516" t="s">
        <v>66</v>
      </c>
      <c r="O6516">
        <v>5</v>
      </c>
      <c r="P6516">
        <v>2023</v>
      </c>
      <c r="Q6516">
        <v>3</v>
      </c>
      <c r="R6516" t="s">
        <v>105</v>
      </c>
      <c r="S6516">
        <v>1</v>
      </c>
      <c r="T6516">
        <v>12</v>
      </c>
      <c r="U6516">
        <v>4</v>
      </c>
      <c r="V6516">
        <v>1</v>
      </c>
      <c r="W6516" t="s">
        <v>60</v>
      </c>
      <c r="X6516" t="s">
        <v>47</v>
      </c>
      <c r="Y6516">
        <v>5084</v>
      </c>
      <c r="Z6516">
        <v>0.06</v>
      </c>
    </row>
    <row r="6517" spans="1:26" x14ac:dyDescent="0.25">
      <c r="A6517" t="s">
        <v>8506</v>
      </c>
      <c r="B6517" s="1">
        <v>45071</v>
      </c>
      <c r="C6517" t="s">
        <v>4592</v>
      </c>
      <c r="D6517" t="s">
        <v>63</v>
      </c>
      <c r="E6517" t="s">
        <v>58</v>
      </c>
      <c r="F6517" t="s">
        <v>30</v>
      </c>
      <c r="G6517" t="s">
        <v>31</v>
      </c>
      <c r="H6517">
        <v>7</v>
      </c>
      <c r="I6517">
        <v>1940</v>
      </c>
      <c r="J6517">
        <v>0</v>
      </c>
      <c r="K6517">
        <v>13580</v>
      </c>
      <c r="L6517">
        <v>2480.96</v>
      </c>
      <c r="M6517" t="s">
        <v>65</v>
      </c>
      <c r="N6517" t="s">
        <v>66</v>
      </c>
      <c r="O6517">
        <v>5</v>
      </c>
      <c r="P6517">
        <v>2023</v>
      </c>
      <c r="Q6517">
        <v>5</v>
      </c>
      <c r="R6517" t="s">
        <v>238</v>
      </c>
      <c r="S6517">
        <v>2</v>
      </c>
      <c r="T6517">
        <v>21</v>
      </c>
      <c r="U6517">
        <v>4</v>
      </c>
      <c r="V6517">
        <v>4</v>
      </c>
      <c r="W6517" t="s">
        <v>73</v>
      </c>
      <c r="X6517" t="s">
        <v>47</v>
      </c>
      <c r="Y6517">
        <v>0</v>
      </c>
      <c r="Z6517">
        <v>0.18</v>
      </c>
    </row>
    <row r="6518" spans="1:26" x14ac:dyDescent="0.25">
      <c r="A6518" t="s">
        <v>8507</v>
      </c>
      <c r="B6518" s="1">
        <v>44991</v>
      </c>
      <c r="C6518" t="s">
        <v>8508</v>
      </c>
      <c r="D6518" t="s">
        <v>50</v>
      </c>
      <c r="E6518" t="s">
        <v>40</v>
      </c>
      <c r="F6518" t="s">
        <v>41</v>
      </c>
      <c r="G6518" t="s">
        <v>42</v>
      </c>
      <c r="H6518">
        <v>10</v>
      </c>
      <c r="I6518">
        <v>4629</v>
      </c>
      <c r="J6518">
        <v>6</v>
      </c>
      <c r="K6518">
        <v>43512.6</v>
      </c>
      <c r="L6518">
        <v>7661.67</v>
      </c>
      <c r="M6518" t="s">
        <v>65</v>
      </c>
      <c r="N6518" t="s">
        <v>33</v>
      </c>
      <c r="O6518">
        <v>2</v>
      </c>
      <c r="P6518">
        <v>2023</v>
      </c>
      <c r="Q6518">
        <v>3</v>
      </c>
      <c r="R6518" t="s">
        <v>105</v>
      </c>
      <c r="S6518">
        <v>1</v>
      </c>
      <c r="T6518">
        <v>10</v>
      </c>
      <c r="U6518">
        <v>2</v>
      </c>
      <c r="V6518">
        <v>1</v>
      </c>
      <c r="W6518" t="s">
        <v>60</v>
      </c>
      <c r="X6518" t="s">
        <v>47</v>
      </c>
      <c r="Y6518">
        <v>277740</v>
      </c>
      <c r="Z6518">
        <v>0.18</v>
      </c>
    </row>
    <row r="6519" spans="1:26" x14ac:dyDescent="0.25">
      <c r="A6519" t="s">
        <v>8509</v>
      </c>
      <c r="B6519" s="1">
        <v>45022</v>
      </c>
      <c r="C6519" t="s">
        <v>1275</v>
      </c>
      <c r="D6519" t="s">
        <v>63</v>
      </c>
      <c r="E6519" t="s">
        <v>29</v>
      </c>
      <c r="F6519" t="s">
        <v>52</v>
      </c>
      <c r="G6519" t="s">
        <v>91</v>
      </c>
      <c r="H6519">
        <v>6</v>
      </c>
      <c r="I6519">
        <v>2898</v>
      </c>
      <c r="J6519">
        <v>13</v>
      </c>
      <c r="K6519">
        <v>15127.56</v>
      </c>
      <c r="L6519">
        <v>2619.77</v>
      </c>
      <c r="M6519" t="s">
        <v>32</v>
      </c>
      <c r="N6519" t="s">
        <v>33</v>
      </c>
      <c r="O6519">
        <v>2</v>
      </c>
      <c r="P6519">
        <v>2023</v>
      </c>
      <c r="Q6519">
        <v>4</v>
      </c>
      <c r="R6519" t="s">
        <v>100</v>
      </c>
      <c r="S6519">
        <v>2</v>
      </c>
      <c r="T6519">
        <v>14</v>
      </c>
      <c r="U6519">
        <v>2</v>
      </c>
      <c r="V6519">
        <v>4</v>
      </c>
      <c r="W6519" t="s">
        <v>73</v>
      </c>
      <c r="X6519" t="s">
        <v>47</v>
      </c>
      <c r="Y6519">
        <v>226044</v>
      </c>
      <c r="Z6519">
        <v>0.17</v>
      </c>
    </row>
    <row r="6520" spans="1:26" x14ac:dyDescent="0.25">
      <c r="A6520" t="s">
        <v>8510</v>
      </c>
      <c r="B6520" s="1">
        <v>45171</v>
      </c>
      <c r="C6520" t="s">
        <v>2940</v>
      </c>
      <c r="D6520" t="s">
        <v>50</v>
      </c>
      <c r="E6520" t="s">
        <v>29</v>
      </c>
      <c r="F6520" t="s">
        <v>41</v>
      </c>
      <c r="G6520" t="s">
        <v>59</v>
      </c>
      <c r="H6520">
        <v>5</v>
      </c>
      <c r="I6520">
        <v>3711</v>
      </c>
      <c r="J6520">
        <v>9</v>
      </c>
      <c r="K6520">
        <v>16885.05</v>
      </c>
      <c r="L6520">
        <v>1210.0999999999999</v>
      </c>
      <c r="M6520" t="s">
        <v>43</v>
      </c>
      <c r="N6520" t="s">
        <v>44</v>
      </c>
      <c r="O6520">
        <v>7</v>
      </c>
      <c r="P6520">
        <v>2023</v>
      </c>
      <c r="Q6520">
        <v>9</v>
      </c>
      <c r="R6520" t="s">
        <v>80</v>
      </c>
      <c r="S6520">
        <v>3</v>
      </c>
      <c r="T6520">
        <v>35</v>
      </c>
      <c r="U6520">
        <v>1</v>
      </c>
      <c r="V6520">
        <v>6</v>
      </c>
      <c r="W6520" t="s">
        <v>35</v>
      </c>
      <c r="X6520" t="s">
        <v>36</v>
      </c>
      <c r="Y6520">
        <v>166995</v>
      </c>
      <c r="Z6520">
        <v>7.0000000000000007E-2</v>
      </c>
    </row>
    <row r="6521" spans="1:26" x14ac:dyDescent="0.25">
      <c r="A6521" t="s">
        <v>8511</v>
      </c>
      <c r="B6521" s="1">
        <v>45136</v>
      </c>
      <c r="C6521" t="s">
        <v>1035</v>
      </c>
      <c r="D6521" t="s">
        <v>63</v>
      </c>
      <c r="E6521" t="s">
        <v>51</v>
      </c>
      <c r="F6521" t="s">
        <v>41</v>
      </c>
      <c r="G6521" t="s">
        <v>59</v>
      </c>
      <c r="H6521">
        <v>2</v>
      </c>
      <c r="I6521">
        <v>2958</v>
      </c>
      <c r="J6521">
        <v>20</v>
      </c>
      <c r="K6521">
        <v>4732.8</v>
      </c>
      <c r="L6521">
        <v>565.21</v>
      </c>
      <c r="M6521" t="s">
        <v>65</v>
      </c>
      <c r="N6521" t="s">
        <v>44</v>
      </c>
      <c r="O6521">
        <v>3</v>
      </c>
      <c r="P6521">
        <v>2023</v>
      </c>
      <c r="Q6521">
        <v>7</v>
      </c>
      <c r="R6521" t="s">
        <v>125</v>
      </c>
      <c r="S6521">
        <v>3</v>
      </c>
      <c r="T6521">
        <v>30</v>
      </c>
      <c r="U6521">
        <v>5</v>
      </c>
      <c r="V6521">
        <v>6</v>
      </c>
      <c r="W6521" t="s">
        <v>35</v>
      </c>
      <c r="X6521" t="s">
        <v>36</v>
      </c>
      <c r="Y6521">
        <v>118320</v>
      </c>
      <c r="Z6521">
        <v>0.12</v>
      </c>
    </row>
    <row r="6522" spans="1:26" x14ac:dyDescent="0.25">
      <c r="A6522" t="s">
        <v>8512</v>
      </c>
      <c r="B6522" s="1">
        <v>45051</v>
      </c>
      <c r="C6522" t="s">
        <v>2996</v>
      </c>
      <c r="D6522" t="s">
        <v>39</v>
      </c>
      <c r="E6522" t="s">
        <v>29</v>
      </c>
      <c r="F6522" t="s">
        <v>30</v>
      </c>
      <c r="G6522" t="s">
        <v>31</v>
      </c>
      <c r="H6522">
        <v>3</v>
      </c>
      <c r="I6522">
        <v>3255</v>
      </c>
      <c r="J6522">
        <v>8</v>
      </c>
      <c r="K6522">
        <v>8983.7999999999993</v>
      </c>
      <c r="L6522">
        <v>894.64</v>
      </c>
      <c r="M6522" t="s">
        <v>43</v>
      </c>
      <c r="N6522" t="s">
        <v>33</v>
      </c>
      <c r="O6522">
        <v>5</v>
      </c>
      <c r="P6522">
        <v>2023</v>
      </c>
      <c r="Q6522">
        <v>5</v>
      </c>
      <c r="R6522" t="s">
        <v>238</v>
      </c>
      <c r="S6522">
        <v>2</v>
      </c>
      <c r="T6522">
        <v>18</v>
      </c>
      <c r="U6522">
        <v>1</v>
      </c>
      <c r="V6522">
        <v>5</v>
      </c>
      <c r="W6522" t="s">
        <v>46</v>
      </c>
      <c r="X6522" t="s">
        <v>47</v>
      </c>
      <c r="Y6522">
        <v>78120</v>
      </c>
      <c r="Z6522">
        <v>0.1</v>
      </c>
    </row>
    <row r="6523" spans="1:26" x14ac:dyDescent="0.25">
      <c r="A6523" t="s">
        <v>8513</v>
      </c>
      <c r="B6523" s="1">
        <v>45224</v>
      </c>
      <c r="C6523" t="s">
        <v>2936</v>
      </c>
      <c r="D6523" t="s">
        <v>39</v>
      </c>
      <c r="E6523" t="s">
        <v>29</v>
      </c>
      <c r="F6523" t="s">
        <v>30</v>
      </c>
      <c r="G6523" t="s">
        <v>86</v>
      </c>
      <c r="H6523">
        <v>6</v>
      </c>
      <c r="I6523">
        <v>4250</v>
      </c>
      <c r="J6523">
        <v>20</v>
      </c>
      <c r="K6523">
        <v>20400</v>
      </c>
      <c r="L6523">
        <v>1698.27</v>
      </c>
      <c r="M6523" t="s">
        <v>43</v>
      </c>
      <c r="N6523" t="s">
        <v>66</v>
      </c>
      <c r="O6523">
        <v>7</v>
      </c>
      <c r="P6523">
        <v>2023</v>
      </c>
      <c r="Q6523">
        <v>10</v>
      </c>
      <c r="R6523" t="s">
        <v>45</v>
      </c>
      <c r="S6523">
        <v>4</v>
      </c>
      <c r="T6523">
        <v>43</v>
      </c>
      <c r="U6523">
        <v>4</v>
      </c>
      <c r="V6523">
        <v>3</v>
      </c>
      <c r="W6523" t="s">
        <v>83</v>
      </c>
      <c r="X6523" t="s">
        <v>47</v>
      </c>
      <c r="Y6523">
        <v>510000</v>
      </c>
      <c r="Z6523">
        <v>0.08</v>
      </c>
    </row>
    <row r="6524" spans="1:26" x14ac:dyDescent="0.25">
      <c r="A6524" t="s">
        <v>8514</v>
      </c>
      <c r="B6524" s="1">
        <v>45161</v>
      </c>
      <c r="C6524" t="s">
        <v>5359</v>
      </c>
      <c r="D6524" t="s">
        <v>63</v>
      </c>
      <c r="E6524" t="s">
        <v>40</v>
      </c>
      <c r="F6524" t="s">
        <v>30</v>
      </c>
      <c r="G6524" t="s">
        <v>64</v>
      </c>
      <c r="H6524">
        <v>7</v>
      </c>
      <c r="I6524">
        <v>3767</v>
      </c>
      <c r="J6524">
        <v>28</v>
      </c>
      <c r="K6524">
        <v>18985.68</v>
      </c>
      <c r="L6524">
        <v>2087.13</v>
      </c>
      <c r="M6524" t="s">
        <v>32</v>
      </c>
      <c r="N6524" t="s">
        <v>44</v>
      </c>
      <c r="O6524">
        <v>4</v>
      </c>
      <c r="P6524">
        <v>2023</v>
      </c>
      <c r="Q6524">
        <v>8</v>
      </c>
      <c r="R6524" t="s">
        <v>72</v>
      </c>
      <c r="S6524">
        <v>3</v>
      </c>
      <c r="T6524">
        <v>34</v>
      </c>
      <c r="U6524">
        <v>4</v>
      </c>
      <c r="V6524">
        <v>3</v>
      </c>
      <c r="W6524" t="s">
        <v>83</v>
      </c>
      <c r="X6524" t="s">
        <v>47</v>
      </c>
      <c r="Y6524">
        <v>738332</v>
      </c>
      <c r="Z6524">
        <v>0.11</v>
      </c>
    </row>
    <row r="6525" spans="1:26" x14ac:dyDescent="0.25">
      <c r="A6525" t="s">
        <v>8515</v>
      </c>
      <c r="B6525" s="1">
        <v>45187</v>
      </c>
      <c r="C6525" t="s">
        <v>135</v>
      </c>
      <c r="D6525" t="s">
        <v>63</v>
      </c>
      <c r="E6525" t="s">
        <v>29</v>
      </c>
      <c r="F6525" t="s">
        <v>52</v>
      </c>
      <c r="G6525" t="s">
        <v>91</v>
      </c>
      <c r="H6525">
        <v>10</v>
      </c>
      <c r="I6525">
        <v>3256</v>
      </c>
      <c r="J6525">
        <v>28</v>
      </c>
      <c r="K6525">
        <v>23443.200000000001</v>
      </c>
      <c r="L6525">
        <v>1479.07</v>
      </c>
      <c r="M6525" t="s">
        <v>65</v>
      </c>
      <c r="N6525" t="s">
        <v>44</v>
      </c>
      <c r="O6525">
        <v>1</v>
      </c>
      <c r="P6525">
        <v>2023</v>
      </c>
      <c r="Q6525">
        <v>9</v>
      </c>
      <c r="R6525" t="s">
        <v>80</v>
      </c>
      <c r="S6525">
        <v>3</v>
      </c>
      <c r="T6525">
        <v>38</v>
      </c>
      <c r="U6525">
        <v>4</v>
      </c>
      <c r="V6525">
        <v>1</v>
      </c>
      <c r="W6525" t="s">
        <v>60</v>
      </c>
      <c r="X6525" t="s">
        <v>47</v>
      </c>
      <c r="Y6525">
        <v>911680</v>
      </c>
      <c r="Z6525">
        <v>0.06</v>
      </c>
    </row>
    <row r="6526" spans="1:26" x14ac:dyDescent="0.25">
      <c r="A6526" t="s">
        <v>8516</v>
      </c>
      <c r="B6526" s="1">
        <v>45100</v>
      </c>
      <c r="C6526" t="s">
        <v>3654</v>
      </c>
      <c r="D6526" t="s">
        <v>39</v>
      </c>
      <c r="E6526" t="s">
        <v>58</v>
      </c>
      <c r="F6526" t="s">
        <v>30</v>
      </c>
      <c r="G6526" t="s">
        <v>86</v>
      </c>
      <c r="H6526">
        <v>7</v>
      </c>
      <c r="I6526">
        <v>994</v>
      </c>
      <c r="J6526">
        <v>21</v>
      </c>
      <c r="K6526">
        <v>5496.82</v>
      </c>
      <c r="L6526">
        <v>943.91</v>
      </c>
      <c r="M6526" t="s">
        <v>65</v>
      </c>
      <c r="N6526" t="s">
        <v>66</v>
      </c>
      <c r="O6526">
        <v>2</v>
      </c>
      <c r="P6526">
        <v>2023</v>
      </c>
      <c r="Q6526">
        <v>6</v>
      </c>
      <c r="R6526" t="s">
        <v>95</v>
      </c>
      <c r="S6526">
        <v>2</v>
      </c>
      <c r="T6526">
        <v>25</v>
      </c>
      <c r="U6526">
        <v>4</v>
      </c>
      <c r="V6526">
        <v>5</v>
      </c>
      <c r="W6526" t="s">
        <v>46</v>
      </c>
      <c r="X6526" t="s">
        <v>47</v>
      </c>
      <c r="Y6526">
        <v>146118</v>
      </c>
      <c r="Z6526">
        <v>0.17</v>
      </c>
    </row>
    <row r="6527" spans="1:26" x14ac:dyDescent="0.25">
      <c r="A6527" t="s">
        <v>8517</v>
      </c>
      <c r="B6527" s="1">
        <v>45178</v>
      </c>
      <c r="C6527" t="s">
        <v>1011</v>
      </c>
      <c r="D6527" t="s">
        <v>39</v>
      </c>
      <c r="E6527" t="s">
        <v>51</v>
      </c>
      <c r="F6527" t="s">
        <v>52</v>
      </c>
      <c r="G6527" t="s">
        <v>53</v>
      </c>
      <c r="H6527">
        <v>7</v>
      </c>
      <c r="I6527">
        <v>1353</v>
      </c>
      <c r="J6527">
        <v>12</v>
      </c>
      <c r="K6527">
        <v>8334.48</v>
      </c>
      <c r="L6527">
        <v>710.58</v>
      </c>
      <c r="M6527" t="s">
        <v>32</v>
      </c>
      <c r="N6527" t="s">
        <v>66</v>
      </c>
      <c r="O6527">
        <v>1</v>
      </c>
      <c r="P6527">
        <v>2023</v>
      </c>
      <c r="Q6527">
        <v>9</v>
      </c>
      <c r="R6527" t="s">
        <v>80</v>
      </c>
      <c r="S6527">
        <v>3</v>
      </c>
      <c r="T6527">
        <v>36</v>
      </c>
      <c r="U6527">
        <v>2</v>
      </c>
      <c r="V6527">
        <v>6</v>
      </c>
      <c r="W6527" t="s">
        <v>35</v>
      </c>
      <c r="X6527" t="s">
        <v>36</v>
      </c>
      <c r="Y6527">
        <v>113652</v>
      </c>
      <c r="Z6527">
        <v>0.09</v>
      </c>
    </row>
    <row r="6528" spans="1:26" x14ac:dyDescent="0.25">
      <c r="A6528" t="s">
        <v>8518</v>
      </c>
      <c r="B6528" s="1">
        <v>45023</v>
      </c>
      <c r="C6528" t="s">
        <v>1603</v>
      </c>
      <c r="D6528" t="s">
        <v>50</v>
      </c>
      <c r="E6528" t="s">
        <v>51</v>
      </c>
      <c r="F6528" t="s">
        <v>52</v>
      </c>
      <c r="G6528" t="s">
        <v>53</v>
      </c>
      <c r="H6528">
        <v>5</v>
      </c>
      <c r="I6528">
        <v>3233</v>
      </c>
      <c r="J6528">
        <v>1</v>
      </c>
      <c r="K6528">
        <v>16003.35</v>
      </c>
      <c r="L6528">
        <v>2634.46</v>
      </c>
      <c r="M6528" t="s">
        <v>65</v>
      </c>
      <c r="N6528" t="s">
        <v>33</v>
      </c>
      <c r="O6528">
        <v>2</v>
      </c>
      <c r="P6528">
        <v>2023</v>
      </c>
      <c r="Q6528">
        <v>4</v>
      </c>
      <c r="R6528" t="s">
        <v>100</v>
      </c>
      <c r="S6528">
        <v>2</v>
      </c>
      <c r="T6528">
        <v>14</v>
      </c>
      <c r="U6528">
        <v>2</v>
      </c>
      <c r="V6528">
        <v>5</v>
      </c>
      <c r="W6528" t="s">
        <v>46</v>
      </c>
      <c r="X6528" t="s">
        <v>47</v>
      </c>
      <c r="Y6528">
        <v>16165</v>
      </c>
      <c r="Z6528">
        <v>0.16</v>
      </c>
    </row>
    <row r="6529" spans="1:26" x14ac:dyDescent="0.25">
      <c r="A6529" t="s">
        <v>8519</v>
      </c>
      <c r="B6529" s="1">
        <v>45241</v>
      </c>
      <c r="C6529" t="s">
        <v>1702</v>
      </c>
      <c r="D6529" t="s">
        <v>28</v>
      </c>
      <c r="E6529" t="s">
        <v>29</v>
      </c>
      <c r="F6529" t="s">
        <v>52</v>
      </c>
      <c r="G6529" t="s">
        <v>79</v>
      </c>
      <c r="H6529">
        <v>1</v>
      </c>
      <c r="I6529">
        <v>1640</v>
      </c>
      <c r="J6529">
        <v>4</v>
      </c>
      <c r="K6529">
        <v>1574.4</v>
      </c>
      <c r="L6529">
        <v>150.75</v>
      </c>
      <c r="M6529" t="s">
        <v>43</v>
      </c>
      <c r="N6529" t="s">
        <v>44</v>
      </c>
      <c r="O6529">
        <v>6</v>
      </c>
      <c r="P6529">
        <v>2023</v>
      </c>
      <c r="Q6529">
        <v>11</v>
      </c>
      <c r="R6529" t="s">
        <v>92</v>
      </c>
      <c r="S6529">
        <v>4</v>
      </c>
      <c r="T6529">
        <v>45</v>
      </c>
      <c r="U6529">
        <v>2</v>
      </c>
      <c r="V6529">
        <v>6</v>
      </c>
      <c r="W6529" t="s">
        <v>35</v>
      </c>
      <c r="X6529" t="s">
        <v>36</v>
      </c>
      <c r="Y6529">
        <v>6560</v>
      </c>
      <c r="Z6529">
        <v>0.1</v>
      </c>
    </row>
    <row r="6530" spans="1:26" x14ac:dyDescent="0.25">
      <c r="A6530" t="s">
        <v>8520</v>
      </c>
      <c r="B6530" s="1">
        <v>45069</v>
      </c>
      <c r="C6530" t="s">
        <v>4271</v>
      </c>
      <c r="D6530" t="s">
        <v>28</v>
      </c>
      <c r="E6530" t="s">
        <v>58</v>
      </c>
      <c r="F6530" t="s">
        <v>52</v>
      </c>
      <c r="G6530" t="s">
        <v>53</v>
      </c>
      <c r="H6530">
        <v>3</v>
      </c>
      <c r="I6530">
        <v>1443</v>
      </c>
      <c r="J6530">
        <v>21</v>
      </c>
      <c r="K6530">
        <v>3419.91</v>
      </c>
      <c r="L6530">
        <v>382.91</v>
      </c>
      <c r="M6530" t="s">
        <v>43</v>
      </c>
      <c r="N6530" t="s">
        <v>33</v>
      </c>
      <c r="O6530">
        <v>3</v>
      </c>
      <c r="P6530">
        <v>2023</v>
      </c>
      <c r="Q6530">
        <v>5</v>
      </c>
      <c r="R6530" t="s">
        <v>238</v>
      </c>
      <c r="S6530">
        <v>2</v>
      </c>
      <c r="T6530">
        <v>21</v>
      </c>
      <c r="U6530">
        <v>4</v>
      </c>
      <c r="V6530">
        <v>2</v>
      </c>
      <c r="W6530" t="s">
        <v>76</v>
      </c>
      <c r="X6530" t="s">
        <v>47</v>
      </c>
      <c r="Y6530">
        <v>90909</v>
      </c>
      <c r="Z6530">
        <v>0.11</v>
      </c>
    </row>
    <row r="6531" spans="1:26" x14ac:dyDescent="0.25">
      <c r="A6531" t="s">
        <v>8521</v>
      </c>
      <c r="B6531" s="1">
        <v>44955</v>
      </c>
      <c r="C6531" t="s">
        <v>2649</v>
      </c>
      <c r="D6531" t="s">
        <v>28</v>
      </c>
      <c r="E6531" t="s">
        <v>58</v>
      </c>
      <c r="F6531" t="s">
        <v>30</v>
      </c>
      <c r="G6531" t="s">
        <v>86</v>
      </c>
      <c r="H6531">
        <v>3</v>
      </c>
      <c r="I6531">
        <v>787</v>
      </c>
      <c r="J6531">
        <v>10</v>
      </c>
      <c r="K6531">
        <v>2124.9</v>
      </c>
      <c r="L6531">
        <v>107.81</v>
      </c>
      <c r="M6531" t="s">
        <v>32</v>
      </c>
      <c r="N6531" t="s">
        <v>66</v>
      </c>
      <c r="O6531">
        <v>4</v>
      </c>
      <c r="P6531">
        <v>2023</v>
      </c>
      <c r="Q6531">
        <v>1</v>
      </c>
      <c r="R6531" t="s">
        <v>34</v>
      </c>
      <c r="S6531">
        <v>1</v>
      </c>
      <c r="T6531">
        <v>5</v>
      </c>
      <c r="U6531">
        <v>5</v>
      </c>
      <c r="V6531">
        <v>0</v>
      </c>
      <c r="W6531" t="s">
        <v>55</v>
      </c>
      <c r="X6531" t="s">
        <v>36</v>
      </c>
      <c r="Y6531">
        <v>23610</v>
      </c>
      <c r="Z6531">
        <v>0.05</v>
      </c>
    </row>
    <row r="6532" spans="1:26" x14ac:dyDescent="0.25">
      <c r="A6532" t="s">
        <v>8522</v>
      </c>
      <c r="B6532" s="1">
        <v>45272</v>
      </c>
      <c r="C6532" t="s">
        <v>1878</v>
      </c>
      <c r="D6532" t="s">
        <v>50</v>
      </c>
      <c r="E6532" t="s">
        <v>58</v>
      </c>
      <c r="F6532" t="s">
        <v>52</v>
      </c>
      <c r="G6532" t="s">
        <v>91</v>
      </c>
      <c r="H6532">
        <v>5</v>
      </c>
      <c r="I6532">
        <v>1891</v>
      </c>
      <c r="J6532">
        <v>17</v>
      </c>
      <c r="K6532">
        <v>7847.65</v>
      </c>
      <c r="L6532">
        <v>631.69000000000005</v>
      </c>
      <c r="M6532" t="s">
        <v>65</v>
      </c>
      <c r="N6532" t="s">
        <v>33</v>
      </c>
      <c r="O6532">
        <v>4</v>
      </c>
      <c r="P6532">
        <v>2023</v>
      </c>
      <c r="Q6532">
        <v>12</v>
      </c>
      <c r="R6532" t="s">
        <v>54</v>
      </c>
      <c r="S6532">
        <v>4</v>
      </c>
      <c r="T6532">
        <v>50</v>
      </c>
      <c r="U6532">
        <v>3</v>
      </c>
      <c r="V6532">
        <v>2</v>
      </c>
      <c r="W6532" t="s">
        <v>76</v>
      </c>
      <c r="X6532" t="s">
        <v>47</v>
      </c>
      <c r="Y6532">
        <v>160735</v>
      </c>
      <c r="Z6532">
        <v>0.08</v>
      </c>
    </row>
    <row r="6533" spans="1:26" x14ac:dyDescent="0.25">
      <c r="A6533" t="s">
        <v>8523</v>
      </c>
      <c r="B6533" s="1">
        <v>45103</v>
      </c>
      <c r="C6533" t="s">
        <v>2922</v>
      </c>
      <c r="D6533" t="s">
        <v>63</v>
      </c>
      <c r="E6533" t="s">
        <v>51</v>
      </c>
      <c r="F6533" t="s">
        <v>41</v>
      </c>
      <c r="G6533" t="s">
        <v>42</v>
      </c>
      <c r="H6533">
        <v>10</v>
      </c>
      <c r="I6533">
        <v>3370</v>
      </c>
      <c r="J6533">
        <v>25</v>
      </c>
      <c r="K6533">
        <v>25275</v>
      </c>
      <c r="L6533">
        <v>1896.33</v>
      </c>
      <c r="M6533" t="s">
        <v>32</v>
      </c>
      <c r="N6533" t="s">
        <v>44</v>
      </c>
      <c r="O6533">
        <v>2</v>
      </c>
      <c r="P6533">
        <v>2023</v>
      </c>
      <c r="Q6533">
        <v>6</v>
      </c>
      <c r="R6533" t="s">
        <v>95</v>
      </c>
      <c r="S6533">
        <v>2</v>
      </c>
      <c r="T6533">
        <v>26</v>
      </c>
      <c r="U6533">
        <v>5</v>
      </c>
      <c r="V6533">
        <v>1</v>
      </c>
      <c r="W6533" t="s">
        <v>60</v>
      </c>
      <c r="X6533" t="s">
        <v>47</v>
      </c>
      <c r="Y6533">
        <v>842500</v>
      </c>
      <c r="Z6533">
        <v>0.08</v>
      </c>
    </row>
    <row r="6534" spans="1:26" x14ac:dyDescent="0.25">
      <c r="A6534" t="s">
        <v>8524</v>
      </c>
      <c r="B6534" s="1">
        <v>45236</v>
      </c>
      <c r="C6534" t="s">
        <v>504</v>
      </c>
      <c r="D6534" t="s">
        <v>50</v>
      </c>
      <c r="E6534" t="s">
        <v>29</v>
      </c>
      <c r="F6534" t="s">
        <v>41</v>
      </c>
      <c r="G6534" t="s">
        <v>116</v>
      </c>
      <c r="H6534">
        <v>10</v>
      </c>
      <c r="I6534">
        <v>4527</v>
      </c>
      <c r="J6534">
        <v>17</v>
      </c>
      <c r="K6534">
        <v>37574.1</v>
      </c>
      <c r="L6534">
        <v>7036.95</v>
      </c>
      <c r="M6534" t="s">
        <v>32</v>
      </c>
      <c r="N6534" t="s">
        <v>33</v>
      </c>
      <c r="O6534">
        <v>6</v>
      </c>
      <c r="P6534">
        <v>2023</v>
      </c>
      <c r="Q6534">
        <v>11</v>
      </c>
      <c r="R6534" t="s">
        <v>92</v>
      </c>
      <c r="S6534">
        <v>4</v>
      </c>
      <c r="T6534">
        <v>45</v>
      </c>
      <c r="U6534">
        <v>2</v>
      </c>
      <c r="V6534">
        <v>1</v>
      </c>
      <c r="W6534" t="s">
        <v>60</v>
      </c>
      <c r="X6534" t="s">
        <v>47</v>
      </c>
      <c r="Y6534">
        <v>769590</v>
      </c>
      <c r="Z6534">
        <v>0.19</v>
      </c>
    </row>
    <row r="6535" spans="1:26" x14ac:dyDescent="0.25">
      <c r="A6535" t="s">
        <v>8525</v>
      </c>
      <c r="B6535" s="1">
        <v>44942</v>
      </c>
      <c r="C6535" t="s">
        <v>538</v>
      </c>
      <c r="D6535" t="s">
        <v>50</v>
      </c>
      <c r="E6535" t="s">
        <v>58</v>
      </c>
      <c r="F6535" t="s">
        <v>52</v>
      </c>
      <c r="G6535" t="s">
        <v>91</v>
      </c>
      <c r="H6535">
        <v>3</v>
      </c>
      <c r="I6535">
        <v>3233</v>
      </c>
      <c r="J6535">
        <v>6</v>
      </c>
      <c r="K6535">
        <v>9117.06</v>
      </c>
      <c r="L6535">
        <v>566.61</v>
      </c>
      <c r="M6535" t="s">
        <v>43</v>
      </c>
      <c r="N6535" t="s">
        <v>44</v>
      </c>
      <c r="O6535">
        <v>2</v>
      </c>
      <c r="P6535">
        <v>2023</v>
      </c>
      <c r="Q6535">
        <v>1</v>
      </c>
      <c r="R6535" t="s">
        <v>34</v>
      </c>
      <c r="S6535">
        <v>1</v>
      </c>
      <c r="T6535">
        <v>3</v>
      </c>
      <c r="U6535">
        <v>3</v>
      </c>
      <c r="V6535">
        <v>1</v>
      </c>
      <c r="W6535" t="s">
        <v>60</v>
      </c>
      <c r="X6535" t="s">
        <v>47</v>
      </c>
      <c r="Y6535">
        <v>58194</v>
      </c>
      <c r="Z6535">
        <v>0.06</v>
      </c>
    </row>
    <row r="6536" spans="1:26" x14ac:dyDescent="0.25">
      <c r="A6536" t="s">
        <v>8526</v>
      </c>
      <c r="B6536" s="1">
        <v>45020</v>
      </c>
      <c r="C6536" t="s">
        <v>4652</v>
      </c>
      <c r="D6536" t="s">
        <v>63</v>
      </c>
      <c r="E6536" t="s">
        <v>58</v>
      </c>
      <c r="F6536" t="s">
        <v>30</v>
      </c>
      <c r="G6536" t="s">
        <v>64</v>
      </c>
      <c r="H6536">
        <v>8</v>
      </c>
      <c r="I6536">
        <v>3708</v>
      </c>
      <c r="J6536">
        <v>18</v>
      </c>
      <c r="K6536">
        <v>24324.48</v>
      </c>
      <c r="L6536">
        <v>3284.56</v>
      </c>
      <c r="M6536" t="s">
        <v>32</v>
      </c>
      <c r="N6536" t="s">
        <v>44</v>
      </c>
      <c r="O6536">
        <v>6</v>
      </c>
      <c r="P6536">
        <v>2023</v>
      </c>
      <c r="Q6536">
        <v>4</v>
      </c>
      <c r="R6536" t="s">
        <v>100</v>
      </c>
      <c r="S6536">
        <v>2</v>
      </c>
      <c r="T6536">
        <v>14</v>
      </c>
      <c r="U6536">
        <v>2</v>
      </c>
      <c r="V6536">
        <v>2</v>
      </c>
      <c r="W6536" t="s">
        <v>76</v>
      </c>
      <c r="X6536" t="s">
        <v>47</v>
      </c>
      <c r="Y6536">
        <v>533952</v>
      </c>
      <c r="Z6536">
        <v>0.14000000000000001</v>
      </c>
    </row>
    <row r="6537" spans="1:26" x14ac:dyDescent="0.25">
      <c r="A6537" t="s">
        <v>8527</v>
      </c>
      <c r="B6537" s="1">
        <v>45147</v>
      </c>
      <c r="C6537" t="s">
        <v>1077</v>
      </c>
      <c r="D6537" t="s">
        <v>28</v>
      </c>
      <c r="E6537" t="s">
        <v>29</v>
      </c>
      <c r="F6537" t="s">
        <v>30</v>
      </c>
      <c r="G6537" t="s">
        <v>31</v>
      </c>
      <c r="H6537">
        <v>1</v>
      </c>
      <c r="I6537">
        <v>195</v>
      </c>
      <c r="J6537">
        <v>2</v>
      </c>
      <c r="K6537">
        <v>191.1</v>
      </c>
      <c r="L6537">
        <v>25.59</v>
      </c>
      <c r="M6537" t="s">
        <v>43</v>
      </c>
      <c r="N6537" t="s">
        <v>33</v>
      </c>
      <c r="O6537">
        <v>1</v>
      </c>
      <c r="P6537">
        <v>2023</v>
      </c>
      <c r="Q6537">
        <v>8</v>
      </c>
      <c r="R6537" t="s">
        <v>72</v>
      </c>
      <c r="S6537">
        <v>3</v>
      </c>
      <c r="T6537">
        <v>32</v>
      </c>
      <c r="U6537">
        <v>2</v>
      </c>
      <c r="V6537">
        <v>3</v>
      </c>
      <c r="W6537" t="s">
        <v>83</v>
      </c>
      <c r="X6537" t="s">
        <v>47</v>
      </c>
      <c r="Y6537">
        <v>390</v>
      </c>
      <c r="Z6537">
        <v>0.13</v>
      </c>
    </row>
    <row r="6538" spans="1:26" x14ac:dyDescent="0.25">
      <c r="A6538" t="s">
        <v>8528</v>
      </c>
      <c r="B6538" s="1">
        <v>45035</v>
      </c>
      <c r="C6538" t="s">
        <v>5443</v>
      </c>
      <c r="D6538" t="s">
        <v>39</v>
      </c>
      <c r="E6538" t="s">
        <v>51</v>
      </c>
      <c r="F6538" t="s">
        <v>41</v>
      </c>
      <c r="G6538" t="s">
        <v>42</v>
      </c>
      <c r="H6538">
        <v>7</v>
      </c>
      <c r="I6538">
        <v>1570</v>
      </c>
      <c r="J6538">
        <v>30</v>
      </c>
      <c r="K6538">
        <v>7693</v>
      </c>
      <c r="L6538">
        <v>1277.2</v>
      </c>
      <c r="M6538" t="s">
        <v>32</v>
      </c>
      <c r="N6538" t="s">
        <v>44</v>
      </c>
      <c r="O6538">
        <v>3</v>
      </c>
      <c r="P6538">
        <v>2023</v>
      </c>
      <c r="Q6538">
        <v>4</v>
      </c>
      <c r="R6538" t="s">
        <v>100</v>
      </c>
      <c r="S6538">
        <v>2</v>
      </c>
      <c r="T6538">
        <v>16</v>
      </c>
      <c r="U6538">
        <v>4</v>
      </c>
      <c r="V6538">
        <v>3</v>
      </c>
      <c r="W6538" t="s">
        <v>83</v>
      </c>
      <c r="X6538" t="s">
        <v>47</v>
      </c>
      <c r="Y6538">
        <v>329700</v>
      </c>
      <c r="Z6538">
        <v>0.17</v>
      </c>
    </row>
    <row r="6539" spans="1:26" x14ac:dyDescent="0.25">
      <c r="A6539" t="s">
        <v>8529</v>
      </c>
      <c r="B6539" s="1">
        <v>45247</v>
      </c>
      <c r="C6539" t="s">
        <v>2827</v>
      </c>
      <c r="D6539" t="s">
        <v>63</v>
      </c>
      <c r="E6539" t="s">
        <v>29</v>
      </c>
      <c r="F6539" t="s">
        <v>52</v>
      </c>
      <c r="G6539" t="s">
        <v>91</v>
      </c>
      <c r="H6539">
        <v>7</v>
      </c>
      <c r="I6539">
        <v>490</v>
      </c>
      <c r="J6539">
        <v>28</v>
      </c>
      <c r="K6539">
        <v>2469.6</v>
      </c>
      <c r="L6539">
        <v>427.15</v>
      </c>
      <c r="M6539" t="s">
        <v>43</v>
      </c>
      <c r="N6539" t="s">
        <v>33</v>
      </c>
      <c r="O6539">
        <v>6</v>
      </c>
      <c r="P6539">
        <v>2023</v>
      </c>
      <c r="Q6539">
        <v>11</v>
      </c>
      <c r="R6539" t="s">
        <v>92</v>
      </c>
      <c r="S6539">
        <v>4</v>
      </c>
      <c r="T6539">
        <v>46</v>
      </c>
      <c r="U6539">
        <v>3</v>
      </c>
      <c r="V6539">
        <v>5</v>
      </c>
      <c r="W6539" t="s">
        <v>46</v>
      </c>
      <c r="X6539" t="s">
        <v>47</v>
      </c>
      <c r="Y6539">
        <v>96040</v>
      </c>
      <c r="Z6539">
        <v>0.17</v>
      </c>
    </row>
    <row r="6540" spans="1:26" x14ac:dyDescent="0.25">
      <c r="A6540" t="s">
        <v>8530</v>
      </c>
      <c r="B6540" s="1">
        <v>45246</v>
      </c>
      <c r="C6540" t="s">
        <v>2953</v>
      </c>
      <c r="D6540" t="s">
        <v>39</v>
      </c>
      <c r="E6540" t="s">
        <v>58</v>
      </c>
      <c r="F6540" t="s">
        <v>41</v>
      </c>
      <c r="G6540" t="s">
        <v>42</v>
      </c>
      <c r="H6540">
        <v>5</v>
      </c>
      <c r="I6540">
        <v>1582</v>
      </c>
      <c r="J6540">
        <v>16</v>
      </c>
      <c r="K6540">
        <v>6644.4</v>
      </c>
      <c r="L6540">
        <v>892.38</v>
      </c>
      <c r="M6540" t="s">
        <v>32</v>
      </c>
      <c r="N6540" t="s">
        <v>44</v>
      </c>
      <c r="O6540">
        <v>4</v>
      </c>
      <c r="P6540">
        <v>2023</v>
      </c>
      <c r="Q6540">
        <v>11</v>
      </c>
      <c r="R6540" t="s">
        <v>92</v>
      </c>
      <c r="S6540">
        <v>4</v>
      </c>
      <c r="T6540">
        <v>46</v>
      </c>
      <c r="U6540">
        <v>3</v>
      </c>
      <c r="V6540">
        <v>4</v>
      </c>
      <c r="W6540" t="s">
        <v>73</v>
      </c>
      <c r="X6540" t="s">
        <v>47</v>
      </c>
      <c r="Y6540">
        <v>126560</v>
      </c>
      <c r="Z6540">
        <v>0.13</v>
      </c>
    </row>
    <row r="6541" spans="1:26" x14ac:dyDescent="0.25">
      <c r="A6541" t="s">
        <v>8531</v>
      </c>
      <c r="B6541" s="1">
        <v>45019</v>
      </c>
      <c r="C6541" t="s">
        <v>4687</v>
      </c>
      <c r="D6541" t="s">
        <v>50</v>
      </c>
      <c r="E6541" t="s">
        <v>40</v>
      </c>
      <c r="F6541" t="s">
        <v>52</v>
      </c>
      <c r="G6541" t="s">
        <v>79</v>
      </c>
      <c r="H6541">
        <v>5</v>
      </c>
      <c r="I6541">
        <v>4152</v>
      </c>
      <c r="J6541">
        <v>4</v>
      </c>
      <c r="K6541">
        <v>19929.599999999999</v>
      </c>
      <c r="L6541">
        <v>1640.66</v>
      </c>
      <c r="M6541" t="s">
        <v>43</v>
      </c>
      <c r="N6541" t="s">
        <v>33</v>
      </c>
      <c r="O6541">
        <v>7</v>
      </c>
      <c r="P6541">
        <v>2023</v>
      </c>
      <c r="Q6541">
        <v>4</v>
      </c>
      <c r="R6541" t="s">
        <v>100</v>
      </c>
      <c r="S6541">
        <v>2</v>
      </c>
      <c r="T6541">
        <v>14</v>
      </c>
      <c r="U6541">
        <v>2</v>
      </c>
      <c r="V6541">
        <v>1</v>
      </c>
      <c r="W6541" t="s">
        <v>60</v>
      </c>
      <c r="X6541" t="s">
        <v>47</v>
      </c>
      <c r="Y6541">
        <v>83040</v>
      </c>
      <c r="Z6541">
        <v>0.08</v>
      </c>
    </row>
    <row r="6542" spans="1:26" x14ac:dyDescent="0.25">
      <c r="A6542" t="s">
        <v>8532</v>
      </c>
      <c r="B6542" s="1">
        <v>45239</v>
      </c>
      <c r="C6542" t="s">
        <v>316</v>
      </c>
      <c r="D6542" t="s">
        <v>63</v>
      </c>
      <c r="E6542" t="s">
        <v>58</v>
      </c>
      <c r="F6542" t="s">
        <v>52</v>
      </c>
      <c r="G6542" t="s">
        <v>91</v>
      </c>
      <c r="H6542">
        <v>3</v>
      </c>
      <c r="I6542">
        <v>3973</v>
      </c>
      <c r="J6542">
        <v>22</v>
      </c>
      <c r="K6542">
        <v>9296.82</v>
      </c>
      <c r="L6542">
        <v>921.21</v>
      </c>
      <c r="M6542" t="s">
        <v>32</v>
      </c>
      <c r="N6542" t="s">
        <v>44</v>
      </c>
      <c r="O6542">
        <v>7</v>
      </c>
      <c r="P6542">
        <v>2023</v>
      </c>
      <c r="Q6542">
        <v>11</v>
      </c>
      <c r="R6542" t="s">
        <v>92</v>
      </c>
      <c r="S6542">
        <v>4</v>
      </c>
      <c r="T6542">
        <v>45</v>
      </c>
      <c r="U6542">
        <v>2</v>
      </c>
      <c r="V6542">
        <v>4</v>
      </c>
      <c r="W6542" t="s">
        <v>73</v>
      </c>
      <c r="X6542" t="s">
        <v>47</v>
      </c>
      <c r="Y6542">
        <v>262218</v>
      </c>
      <c r="Z6542">
        <v>0.1</v>
      </c>
    </row>
    <row r="6543" spans="1:26" x14ac:dyDescent="0.25">
      <c r="A6543" t="s">
        <v>8533</v>
      </c>
      <c r="B6543" s="1">
        <v>45117</v>
      </c>
      <c r="C6543" t="s">
        <v>8534</v>
      </c>
      <c r="D6543" t="s">
        <v>39</v>
      </c>
      <c r="E6543" t="s">
        <v>58</v>
      </c>
      <c r="F6543" t="s">
        <v>30</v>
      </c>
      <c r="G6543" t="s">
        <v>31</v>
      </c>
      <c r="H6543">
        <v>5</v>
      </c>
      <c r="I6543">
        <v>2951</v>
      </c>
      <c r="J6543">
        <v>7</v>
      </c>
      <c r="K6543">
        <v>13722.15</v>
      </c>
      <c r="L6543">
        <v>2177.6799999999998</v>
      </c>
      <c r="M6543" t="s">
        <v>43</v>
      </c>
      <c r="N6543" t="s">
        <v>33</v>
      </c>
      <c r="O6543">
        <v>5</v>
      </c>
      <c r="P6543">
        <v>2023</v>
      </c>
      <c r="Q6543">
        <v>7</v>
      </c>
      <c r="R6543" t="s">
        <v>125</v>
      </c>
      <c r="S6543">
        <v>3</v>
      </c>
      <c r="T6543">
        <v>28</v>
      </c>
      <c r="U6543">
        <v>3</v>
      </c>
      <c r="V6543">
        <v>1</v>
      </c>
      <c r="W6543" t="s">
        <v>60</v>
      </c>
      <c r="X6543" t="s">
        <v>47</v>
      </c>
      <c r="Y6543">
        <v>103285</v>
      </c>
      <c r="Z6543">
        <v>0.16</v>
      </c>
    </row>
    <row r="6544" spans="1:26" x14ac:dyDescent="0.25">
      <c r="A6544" t="s">
        <v>8535</v>
      </c>
      <c r="B6544" s="1">
        <v>45132</v>
      </c>
      <c r="C6544" t="s">
        <v>1119</v>
      </c>
      <c r="D6544" t="s">
        <v>28</v>
      </c>
      <c r="E6544" t="s">
        <v>58</v>
      </c>
      <c r="F6544" t="s">
        <v>41</v>
      </c>
      <c r="G6544" t="s">
        <v>116</v>
      </c>
      <c r="H6544">
        <v>3</v>
      </c>
      <c r="I6544">
        <v>4070</v>
      </c>
      <c r="J6544">
        <v>7</v>
      </c>
      <c r="K6544">
        <v>11355.3</v>
      </c>
      <c r="L6544">
        <v>837.01</v>
      </c>
      <c r="M6544" t="s">
        <v>32</v>
      </c>
      <c r="N6544" t="s">
        <v>44</v>
      </c>
      <c r="O6544">
        <v>5</v>
      </c>
      <c r="P6544">
        <v>2023</v>
      </c>
      <c r="Q6544">
        <v>7</v>
      </c>
      <c r="R6544" t="s">
        <v>125</v>
      </c>
      <c r="S6544">
        <v>3</v>
      </c>
      <c r="T6544">
        <v>30</v>
      </c>
      <c r="U6544">
        <v>5</v>
      </c>
      <c r="V6544">
        <v>2</v>
      </c>
      <c r="W6544" t="s">
        <v>76</v>
      </c>
      <c r="X6544" t="s">
        <v>47</v>
      </c>
      <c r="Y6544">
        <v>85470</v>
      </c>
      <c r="Z6544">
        <v>7.0000000000000007E-2</v>
      </c>
    </row>
    <row r="6545" spans="1:26" x14ac:dyDescent="0.25">
      <c r="A6545" t="s">
        <v>8536</v>
      </c>
      <c r="B6545" s="1">
        <v>45289</v>
      </c>
      <c r="C6545" t="s">
        <v>4877</v>
      </c>
      <c r="D6545" t="s">
        <v>50</v>
      </c>
      <c r="E6545" t="s">
        <v>58</v>
      </c>
      <c r="F6545" t="s">
        <v>30</v>
      </c>
      <c r="G6545" t="s">
        <v>31</v>
      </c>
      <c r="H6545">
        <v>6</v>
      </c>
      <c r="I6545">
        <v>2096</v>
      </c>
      <c r="J6545">
        <v>21</v>
      </c>
      <c r="K6545">
        <v>9935.0400000000009</v>
      </c>
      <c r="L6545">
        <v>1680.82</v>
      </c>
      <c r="M6545" t="s">
        <v>32</v>
      </c>
      <c r="N6545" t="s">
        <v>66</v>
      </c>
      <c r="O6545">
        <v>7</v>
      </c>
      <c r="P6545">
        <v>2023</v>
      </c>
      <c r="Q6545">
        <v>12</v>
      </c>
      <c r="R6545" t="s">
        <v>54</v>
      </c>
      <c r="S6545">
        <v>4</v>
      </c>
      <c r="T6545">
        <v>52</v>
      </c>
      <c r="U6545">
        <v>5</v>
      </c>
      <c r="V6545">
        <v>5</v>
      </c>
      <c r="W6545" t="s">
        <v>46</v>
      </c>
      <c r="X6545" t="s">
        <v>47</v>
      </c>
      <c r="Y6545">
        <v>264096</v>
      </c>
      <c r="Z6545">
        <v>0.17</v>
      </c>
    </row>
    <row r="6546" spans="1:26" x14ac:dyDescent="0.25">
      <c r="A6546" t="s">
        <v>8537</v>
      </c>
      <c r="B6546" s="1">
        <v>45260</v>
      </c>
      <c r="C6546" t="s">
        <v>702</v>
      </c>
      <c r="D6546" t="s">
        <v>28</v>
      </c>
      <c r="E6546" t="s">
        <v>40</v>
      </c>
      <c r="F6546" t="s">
        <v>52</v>
      </c>
      <c r="G6546" t="s">
        <v>53</v>
      </c>
      <c r="H6546">
        <v>2</v>
      </c>
      <c r="I6546">
        <v>2543</v>
      </c>
      <c r="J6546">
        <v>18</v>
      </c>
      <c r="K6546">
        <v>4170.5200000000004</v>
      </c>
      <c r="L6546">
        <v>627.95000000000005</v>
      </c>
      <c r="M6546" t="s">
        <v>32</v>
      </c>
      <c r="N6546" t="s">
        <v>44</v>
      </c>
      <c r="O6546">
        <v>6</v>
      </c>
      <c r="P6546">
        <v>2023</v>
      </c>
      <c r="Q6546">
        <v>11</v>
      </c>
      <c r="R6546" t="s">
        <v>92</v>
      </c>
      <c r="S6546">
        <v>4</v>
      </c>
      <c r="T6546">
        <v>48</v>
      </c>
      <c r="U6546">
        <v>5</v>
      </c>
      <c r="V6546">
        <v>4</v>
      </c>
      <c r="W6546" t="s">
        <v>73</v>
      </c>
      <c r="X6546" t="s">
        <v>47</v>
      </c>
      <c r="Y6546">
        <v>91548</v>
      </c>
      <c r="Z6546">
        <v>0.15</v>
      </c>
    </row>
    <row r="6547" spans="1:26" x14ac:dyDescent="0.25">
      <c r="A6547" t="s">
        <v>8538</v>
      </c>
      <c r="B6547" s="1">
        <v>45032</v>
      </c>
      <c r="C6547" t="s">
        <v>2836</v>
      </c>
      <c r="D6547" t="s">
        <v>50</v>
      </c>
      <c r="E6547" t="s">
        <v>51</v>
      </c>
      <c r="F6547" t="s">
        <v>41</v>
      </c>
      <c r="G6547" t="s">
        <v>116</v>
      </c>
      <c r="H6547">
        <v>1</v>
      </c>
      <c r="I6547">
        <v>4572</v>
      </c>
      <c r="J6547">
        <v>0</v>
      </c>
      <c r="K6547">
        <v>4572</v>
      </c>
      <c r="L6547">
        <v>768.05</v>
      </c>
      <c r="M6547" t="s">
        <v>32</v>
      </c>
      <c r="N6547" t="s">
        <v>44</v>
      </c>
      <c r="O6547">
        <v>6</v>
      </c>
      <c r="P6547">
        <v>2023</v>
      </c>
      <c r="Q6547">
        <v>4</v>
      </c>
      <c r="R6547" t="s">
        <v>100</v>
      </c>
      <c r="S6547">
        <v>2</v>
      </c>
      <c r="T6547">
        <v>16</v>
      </c>
      <c r="U6547">
        <v>4</v>
      </c>
      <c r="V6547">
        <v>0</v>
      </c>
      <c r="W6547" t="s">
        <v>55</v>
      </c>
      <c r="X6547" t="s">
        <v>36</v>
      </c>
      <c r="Y6547">
        <v>0</v>
      </c>
      <c r="Z6547">
        <v>0.17</v>
      </c>
    </row>
    <row r="6548" spans="1:26" x14ac:dyDescent="0.25">
      <c r="A6548" t="s">
        <v>8539</v>
      </c>
      <c r="B6548" s="1">
        <v>45249</v>
      </c>
      <c r="C6548" t="s">
        <v>2052</v>
      </c>
      <c r="D6548" t="s">
        <v>28</v>
      </c>
      <c r="E6548" t="s">
        <v>29</v>
      </c>
      <c r="F6548" t="s">
        <v>52</v>
      </c>
      <c r="G6548" t="s">
        <v>53</v>
      </c>
      <c r="H6548">
        <v>10</v>
      </c>
      <c r="I6548">
        <v>3631</v>
      </c>
      <c r="J6548">
        <v>2</v>
      </c>
      <c r="K6548">
        <v>35583.800000000003</v>
      </c>
      <c r="L6548">
        <v>2676.52</v>
      </c>
      <c r="M6548" t="s">
        <v>43</v>
      </c>
      <c r="N6548" t="s">
        <v>44</v>
      </c>
      <c r="O6548">
        <v>3</v>
      </c>
      <c r="P6548">
        <v>2023</v>
      </c>
      <c r="Q6548">
        <v>11</v>
      </c>
      <c r="R6548" t="s">
        <v>92</v>
      </c>
      <c r="S6548">
        <v>4</v>
      </c>
      <c r="T6548">
        <v>47</v>
      </c>
      <c r="U6548">
        <v>4</v>
      </c>
      <c r="V6548">
        <v>0</v>
      </c>
      <c r="W6548" t="s">
        <v>55</v>
      </c>
      <c r="X6548" t="s">
        <v>36</v>
      </c>
      <c r="Y6548">
        <v>72620</v>
      </c>
      <c r="Z6548">
        <v>0.08</v>
      </c>
    </row>
    <row r="6549" spans="1:26" x14ac:dyDescent="0.25">
      <c r="A6549" t="s">
        <v>8540</v>
      </c>
      <c r="B6549" s="1">
        <v>45240</v>
      </c>
      <c r="C6549" t="s">
        <v>1926</v>
      </c>
      <c r="D6549" t="s">
        <v>50</v>
      </c>
      <c r="E6549" t="s">
        <v>40</v>
      </c>
      <c r="F6549" t="s">
        <v>52</v>
      </c>
      <c r="G6549" t="s">
        <v>79</v>
      </c>
      <c r="H6549">
        <v>7</v>
      </c>
      <c r="I6549">
        <v>307</v>
      </c>
      <c r="J6549">
        <v>0</v>
      </c>
      <c r="K6549">
        <v>2149</v>
      </c>
      <c r="L6549">
        <v>335.45</v>
      </c>
      <c r="M6549" t="s">
        <v>32</v>
      </c>
      <c r="N6549" t="s">
        <v>44</v>
      </c>
      <c r="O6549">
        <v>3</v>
      </c>
      <c r="P6549">
        <v>2023</v>
      </c>
      <c r="Q6549">
        <v>11</v>
      </c>
      <c r="R6549" t="s">
        <v>92</v>
      </c>
      <c r="S6549">
        <v>4</v>
      </c>
      <c r="T6549">
        <v>45</v>
      </c>
      <c r="U6549">
        <v>2</v>
      </c>
      <c r="V6549">
        <v>5</v>
      </c>
      <c r="W6549" t="s">
        <v>46</v>
      </c>
      <c r="X6549" t="s">
        <v>47</v>
      </c>
      <c r="Y6549">
        <v>0</v>
      </c>
      <c r="Z6549">
        <v>0.16</v>
      </c>
    </row>
    <row r="6550" spans="1:26" x14ac:dyDescent="0.25">
      <c r="A6550" t="s">
        <v>8541</v>
      </c>
      <c r="B6550" s="1">
        <v>45023</v>
      </c>
      <c r="C6550" t="s">
        <v>2082</v>
      </c>
      <c r="D6550" t="s">
        <v>63</v>
      </c>
      <c r="E6550" t="s">
        <v>58</v>
      </c>
      <c r="F6550" t="s">
        <v>30</v>
      </c>
      <c r="G6550" t="s">
        <v>86</v>
      </c>
      <c r="H6550">
        <v>5</v>
      </c>
      <c r="I6550">
        <v>790</v>
      </c>
      <c r="J6550">
        <v>24</v>
      </c>
      <c r="K6550">
        <v>3002</v>
      </c>
      <c r="L6550">
        <v>513.74</v>
      </c>
      <c r="M6550" t="s">
        <v>65</v>
      </c>
      <c r="N6550" t="s">
        <v>44</v>
      </c>
      <c r="O6550">
        <v>2</v>
      </c>
      <c r="P6550">
        <v>2023</v>
      </c>
      <c r="Q6550">
        <v>4</v>
      </c>
      <c r="R6550" t="s">
        <v>100</v>
      </c>
      <c r="S6550">
        <v>2</v>
      </c>
      <c r="T6550">
        <v>14</v>
      </c>
      <c r="U6550">
        <v>2</v>
      </c>
      <c r="V6550">
        <v>5</v>
      </c>
      <c r="W6550" t="s">
        <v>46</v>
      </c>
      <c r="X6550" t="s">
        <v>47</v>
      </c>
      <c r="Y6550">
        <v>94800</v>
      </c>
      <c r="Z6550">
        <v>0.17</v>
      </c>
    </row>
    <row r="6551" spans="1:26" x14ac:dyDescent="0.25">
      <c r="A6551" t="s">
        <v>8542</v>
      </c>
      <c r="B6551" s="1">
        <v>45242</v>
      </c>
      <c r="C6551" t="s">
        <v>1439</v>
      </c>
      <c r="D6551" t="s">
        <v>50</v>
      </c>
      <c r="E6551" t="s">
        <v>40</v>
      </c>
      <c r="F6551" t="s">
        <v>52</v>
      </c>
      <c r="G6551" t="s">
        <v>91</v>
      </c>
      <c r="H6551">
        <v>3</v>
      </c>
      <c r="I6551">
        <v>3017</v>
      </c>
      <c r="J6551">
        <v>17</v>
      </c>
      <c r="K6551">
        <v>7512.33</v>
      </c>
      <c r="L6551">
        <v>1296.54</v>
      </c>
      <c r="M6551" t="s">
        <v>32</v>
      </c>
      <c r="N6551" t="s">
        <v>33</v>
      </c>
      <c r="O6551">
        <v>2</v>
      </c>
      <c r="P6551">
        <v>2023</v>
      </c>
      <c r="Q6551">
        <v>11</v>
      </c>
      <c r="R6551" t="s">
        <v>92</v>
      </c>
      <c r="S6551">
        <v>4</v>
      </c>
      <c r="T6551">
        <v>46</v>
      </c>
      <c r="U6551">
        <v>3</v>
      </c>
      <c r="V6551">
        <v>0</v>
      </c>
      <c r="W6551" t="s">
        <v>55</v>
      </c>
      <c r="X6551" t="s">
        <v>36</v>
      </c>
      <c r="Y6551">
        <v>153867</v>
      </c>
      <c r="Z6551">
        <v>0.17</v>
      </c>
    </row>
    <row r="6552" spans="1:26" x14ac:dyDescent="0.25">
      <c r="A6552" t="s">
        <v>8543</v>
      </c>
      <c r="B6552" s="1">
        <v>45108</v>
      </c>
      <c r="C6552" t="s">
        <v>3462</v>
      </c>
      <c r="D6552" t="s">
        <v>50</v>
      </c>
      <c r="E6552" t="s">
        <v>58</v>
      </c>
      <c r="F6552" t="s">
        <v>41</v>
      </c>
      <c r="G6552" t="s">
        <v>42</v>
      </c>
      <c r="H6552">
        <v>4</v>
      </c>
      <c r="I6552">
        <v>2274</v>
      </c>
      <c r="J6552">
        <v>0</v>
      </c>
      <c r="K6552">
        <v>9096</v>
      </c>
      <c r="L6552">
        <v>1529.36</v>
      </c>
      <c r="M6552" t="s">
        <v>32</v>
      </c>
      <c r="N6552" t="s">
        <v>33</v>
      </c>
      <c r="O6552">
        <v>5</v>
      </c>
      <c r="P6552">
        <v>2023</v>
      </c>
      <c r="Q6552">
        <v>7</v>
      </c>
      <c r="R6552" t="s">
        <v>125</v>
      </c>
      <c r="S6552">
        <v>3</v>
      </c>
      <c r="T6552">
        <v>26</v>
      </c>
      <c r="U6552">
        <v>1</v>
      </c>
      <c r="V6552">
        <v>6</v>
      </c>
      <c r="W6552" t="s">
        <v>35</v>
      </c>
      <c r="X6552" t="s">
        <v>36</v>
      </c>
      <c r="Y6552">
        <v>0</v>
      </c>
      <c r="Z6552">
        <v>0.17</v>
      </c>
    </row>
    <row r="6553" spans="1:26" x14ac:dyDescent="0.25">
      <c r="A6553" t="s">
        <v>8544</v>
      </c>
      <c r="B6553" s="1">
        <v>45177</v>
      </c>
      <c r="C6553" t="s">
        <v>2728</v>
      </c>
      <c r="D6553" t="s">
        <v>50</v>
      </c>
      <c r="E6553" t="s">
        <v>40</v>
      </c>
      <c r="F6553" t="s">
        <v>30</v>
      </c>
      <c r="G6553" t="s">
        <v>86</v>
      </c>
      <c r="H6553">
        <v>5</v>
      </c>
      <c r="I6553">
        <v>1732</v>
      </c>
      <c r="J6553">
        <v>19</v>
      </c>
      <c r="K6553">
        <v>7014.6</v>
      </c>
      <c r="L6553">
        <v>1298.25</v>
      </c>
      <c r="M6553" t="s">
        <v>32</v>
      </c>
      <c r="N6553" t="s">
        <v>66</v>
      </c>
      <c r="O6553">
        <v>6</v>
      </c>
      <c r="P6553">
        <v>2023</v>
      </c>
      <c r="Q6553">
        <v>9</v>
      </c>
      <c r="R6553" t="s">
        <v>80</v>
      </c>
      <c r="S6553">
        <v>3</v>
      </c>
      <c r="T6553">
        <v>36</v>
      </c>
      <c r="U6553">
        <v>2</v>
      </c>
      <c r="V6553">
        <v>5</v>
      </c>
      <c r="W6553" t="s">
        <v>46</v>
      </c>
      <c r="X6553" t="s">
        <v>47</v>
      </c>
      <c r="Y6553">
        <v>164540</v>
      </c>
      <c r="Z6553">
        <v>0.19</v>
      </c>
    </row>
    <row r="6554" spans="1:26" x14ac:dyDescent="0.25">
      <c r="A6554" t="s">
        <v>8545</v>
      </c>
      <c r="B6554" s="1">
        <v>44975</v>
      </c>
      <c r="C6554" t="s">
        <v>8489</v>
      </c>
      <c r="D6554" t="s">
        <v>28</v>
      </c>
      <c r="E6554" t="s">
        <v>51</v>
      </c>
      <c r="F6554" t="s">
        <v>52</v>
      </c>
      <c r="G6554" t="s">
        <v>79</v>
      </c>
      <c r="H6554">
        <v>9</v>
      </c>
      <c r="I6554">
        <v>4664</v>
      </c>
      <c r="J6554">
        <v>28</v>
      </c>
      <c r="K6554">
        <v>30222.720000000001</v>
      </c>
      <c r="L6554">
        <v>2910.65</v>
      </c>
      <c r="M6554" t="s">
        <v>32</v>
      </c>
      <c r="N6554" t="s">
        <v>66</v>
      </c>
      <c r="O6554">
        <v>2</v>
      </c>
      <c r="P6554">
        <v>2023</v>
      </c>
      <c r="Q6554">
        <v>2</v>
      </c>
      <c r="R6554" t="s">
        <v>67</v>
      </c>
      <c r="S6554">
        <v>1</v>
      </c>
      <c r="T6554">
        <v>7</v>
      </c>
      <c r="U6554">
        <v>3</v>
      </c>
      <c r="V6554">
        <v>6</v>
      </c>
      <c r="W6554" t="s">
        <v>35</v>
      </c>
      <c r="X6554" t="s">
        <v>36</v>
      </c>
      <c r="Y6554">
        <v>1175328</v>
      </c>
      <c r="Z6554">
        <v>0.1</v>
      </c>
    </row>
    <row r="6555" spans="1:26" x14ac:dyDescent="0.25">
      <c r="A6555" t="s">
        <v>8546</v>
      </c>
      <c r="B6555" s="1">
        <v>45117</v>
      </c>
      <c r="C6555" t="s">
        <v>1222</v>
      </c>
      <c r="D6555" t="s">
        <v>28</v>
      </c>
      <c r="E6555" t="s">
        <v>58</v>
      </c>
      <c r="F6555" t="s">
        <v>41</v>
      </c>
      <c r="G6555" t="s">
        <v>42</v>
      </c>
      <c r="H6555">
        <v>8</v>
      </c>
      <c r="I6555">
        <v>3602</v>
      </c>
      <c r="J6555">
        <v>4</v>
      </c>
      <c r="K6555">
        <v>27663.360000000001</v>
      </c>
      <c r="L6555">
        <v>2645.33</v>
      </c>
      <c r="M6555" t="s">
        <v>65</v>
      </c>
      <c r="N6555" t="s">
        <v>33</v>
      </c>
      <c r="O6555">
        <v>6</v>
      </c>
      <c r="P6555">
        <v>2023</v>
      </c>
      <c r="Q6555">
        <v>7</v>
      </c>
      <c r="R6555" t="s">
        <v>125</v>
      </c>
      <c r="S6555">
        <v>3</v>
      </c>
      <c r="T6555">
        <v>28</v>
      </c>
      <c r="U6555">
        <v>3</v>
      </c>
      <c r="V6555">
        <v>1</v>
      </c>
      <c r="W6555" t="s">
        <v>60</v>
      </c>
      <c r="X6555" t="s">
        <v>47</v>
      </c>
      <c r="Y6555">
        <v>115264</v>
      </c>
      <c r="Z6555">
        <v>0.1</v>
      </c>
    </row>
    <row r="6556" spans="1:26" x14ac:dyDescent="0.25">
      <c r="A6556" t="s">
        <v>8547</v>
      </c>
      <c r="B6556" s="1">
        <v>45283</v>
      </c>
      <c r="C6556" t="s">
        <v>160</v>
      </c>
      <c r="D6556" t="s">
        <v>50</v>
      </c>
      <c r="E6556" t="s">
        <v>40</v>
      </c>
      <c r="F6556" t="s">
        <v>52</v>
      </c>
      <c r="G6556" t="s">
        <v>53</v>
      </c>
      <c r="H6556">
        <v>2</v>
      </c>
      <c r="I6556">
        <v>1403</v>
      </c>
      <c r="J6556">
        <v>13</v>
      </c>
      <c r="K6556">
        <v>2441.2199999999998</v>
      </c>
      <c r="L6556">
        <v>403.7</v>
      </c>
      <c r="M6556" t="s">
        <v>43</v>
      </c>
      <c r="N6556" t="s">
        <v>44</v>
      </c>
      <c r="O6556">
        <v>3</v>
      </c>
      <c r="P6556">
        <v>2023</v>
      </c>
      <c r="Q6556">
        <v>12</v>
      </c>
      <c r="R6556" t="s">
        <v>54</v>
      </c>
      <c r="S6556">
        <v>4</v>
      </c>
      <c r="T6556">
        <v>51</v>
      </c>
      <c r="U6556">
        <v>4</v>
      </c>
      <c r="V6556">
        <v>6</v>
      </c>
      <c r="W6556" t="s">
        <v>35</v>
      </c>
      <c r="X6556" t="s">
        <v>36</v>
      </c>
      <c r="Y6556">
        <v>36478</v>
      </c>
      <c r="Z6556">
        <v>0.17</v>
      </c>
    </row>
    <row r="6557" spans="1:26" x14ac:dyDescent="0.25">
      <c r="A6557" t="s">
        <v>8548</v>
      </c>
      <c r="B6557" s="1">
        <v>45028</v>
      </c>
      <c r="C6557" t="s">
        <v>3479</v>
      </c>
      <c r="D6557" t="s">
        <v>50</v>
      </c>
      <c r="E6557" t="s">
        <v>58</v>
      </c>
      <c r="F6557" t="s">
        <v>41</v>
      </c>
      <c r="G6557" t="s">
        <v>116</v>
      </c>
      <c r="H6557">
        <v>6</v>
      </c>
      <c r="I6557">
        <v>3149</v>
      </c>
      <c r="J6557">
        <v>17</v>
      </c>
      <c r="K6557">
        <v>15682.02</v>
      </c>
      <c r="L6557">
        <v>2835.92</v>
      </c>
      <c r="M6557" t="s">
        <v>43</v>
      </c>
      <c r="N6557" t="s">
        <v>66</v>
      </c>
      <c r="O6557">
        <v>5</v>
      </c>
      <c r="P6557">
        <v>2023</v>
      </c>
      <c r="Q6557">
        <v>4</v>
      </c>
      <c r="R6557" t="s">
        <v>100</v>
      </c>
      <c r="S6557">
        <v>2</v>
      </c>
      <c r="T6557">
        <v>15</v>
      </c>
      <c r="U6557">
        <v>3</v>
      </c>
      <c r="V6557">
        <v>3</v>
      </c>
      <c r="W6557" t="s">
        <v>83</v>
      </c>
      <c r="X6557" t="s">
        <v>47</v>
      </c>
      <c r="Y6557">
        <v>321198</v>
      </c>
      <c r="Z6557">
        <v>0.18</v>
      </c>
    </row>
    <row r="6558" spans="1:26" x14ac:dyDescent="0.25">
      <c r="A6558" t="s">
        <v>8549</v>
      </c>
      <c r="B6558" s="1">
        <v>44975</v>
      </c>
      <c r="C6558" t="s">
        <v>322</v>
      </c>
      <c r="D6558" t="s">
        <v>39</v>
      </c>
      <c r="E6558" t="s">
        <v>40</v>
      </c>
      <c r="F6558" t="s">
        <v>30</v>
      </c>
      <c r="G6558" t="s">
        <v>64</v>
      </c>
      <c r="H6558">
        <v>3</v>
      </c>
      <c r="I6558">
        <v>2544</v>
      </c>
      <c r="J6558">
        <v>20</v>
      </c>
      <c r="K6558">
        <v>6105.6</v>
      </c>
      <c r="L6558">
        <v>609.39</v>
      </c>
      <c r="M6558" t="s">
        <v>32</v>
      </c>
      <c r="N6558" t="s">
        <v>66</v>
      </c>
      <c r="O6558">
        <v>3</v>
      </c>
      <c r="P6558">
        <v>2023</v>
      </c>
      <c r="Q6558">
        <v>2</v>
      </c>
      <c r="R6558" t="s">
        <v>67</v>
      </c>
      <c r="S6558">
        <v>1</v>
      </c>
      <c r="T6558">
        <v>7</v>
      </c>
      <c r="U6558">
        <v>3</v>
      </c>
      <c r="V6558">
        <v>6</v>
      </c>
      <c r="W6558" t="s">
        <v>35</v>
      </c>
      <c r="X6558" t="s">
        <v>36</v>
      </c>
      <c r="Y6558">
        <v>152640</v>
      </c>
      <c r="Z6558">
        <v>0.1</v>
      </c>
    </row>
    <row r="6559" spans="1:26" x14ac:dyDescent="0.25">
      <c r="A6559" t="s">
        <v>8550</v>
      </c>
      <c r="B6559" s="1">
        <v>45045</v>
      </c>
      <c r="C6559" t="s">
        <v>2864</v>
      </c>
      <c r="D6559" t="s">
        <v>63</v>
      </c>
      <c r="E6559" t="s">
        <v>51</v>
      </c>
      <c r="F6559" t="s">
        <v>41</v>
      </c>
      <c r="G6559" t="s">
        <v>59</v>
      </c>
      <c r="H6559">
        <v>1</v>
      </c>
      <c r="I6559">
        <v>404</v>
      </c>
      <c r="J6559">
        <v>26</v>
      </c>
      <c r="K6559">
        <v>298.95999999999998</v>
      </c>
      <c r="L6559">
        <v>56.58</v>
      </c>
      <c r="M6559" t="s">
        <v>32</v>
      </c>
      <c r="N6559" t="s">
        <v>33</v>
      </c>
      <c r="O6559">
        <v>2</v>
      </c>
      <c r="P6559">
        <v>2023</v>
      </c>
      <c r="Q6559">
        <v>4</v>
      </c>
      <c r="R6559" t="s">
        <v>100</v>
      </c>
      <c r="S6559">
        <v>2</v>
      </c>
      <c r="T6559">
        <v>17</v>
      </c>
      <c r="U6559">
        <v>5</v>
      </c>
      <c r="V6559">
        <v>6</v>
      </c>
      <c r="W6559" t="s">
        <v>35</v>
      </c>
      <c r="X6559" t="s">
        <v>36</v>
      </c>
      <c r="Y6559">
        <v>10504</v>
      </c>
      <c r="Z6559">
        <v>0.19</v>
      </c>
    </row>
    <row r="6560" spans="1:26" x14ac:dyDescent="0.25">
      <c r="A6560" t="s">
        <v>8551</v>
      </c>
      <c r="B6560" s="1">
        <v>45022</v>
      </c>
      <c r="C6560" t="s">
        <v>1542</v>
      </c>
      <c r="D6560" t="s">
        <v>63</v>
      </c>
      <c r="E6560" t="s">
        <v>51</v>
      </c>
      <c r="F6560" t="s">
        <v>41</v>
      </c>
      <c r="G6560" t="s">
        <v>59</v>
      </c>
      <c r="H6560">
        <v>2</v>
      </c>
      <c r="I6560">
        <v>4539</v>
      </c>
      <c r="J6560">
        <v>30</v>
      </c>
      <c r="K6560">
        <v>6354.6</v>
      </c>
      <c r="L6560">
        <v>1000</v>
      </c>
      <c r="M6560" t="s">
        <v>32</v>
      </c>
      <c r="N6560" t="s">
        <v>66</v>
      </c>
      <c r="O6560">
        <v>5</v>
      </c>
      <c r="P6560">
        <v>2023</v>
      </c>
      <c r="Q6560">
        <v>4</v>
      </c>
      <c r="R6560" t="s">
        <v>100</v>
      </c>
      <c r="S6560">
        <v>2</v>
      </c>
      <c r="T6560">
        <v>14</v>
      </c>
      <c r="U6560">
        <v>2</v>
      </c>
      <c r="V6560">
        <v>4</v>
      </c>
      <c r="W6560" t="s">
        <v>73</v>
      </c>
      <c r="X6560" t="s">
        <v>47</v>
      </c>
      <c r="Y6560">
        <v>272340</v>
      </c>
      <c r="Z6560">
        <v>0.16</v>
      </c>
    </row>
    <row r="6561" spans="1:26" x14ac:dyDescent="0.25">
      <c r="A6561" t="s">
        <v>8552</v>
      </c>
      <c r="B6561" s="1">
        <v>45210</v>
      </c>
      <c r="C6561" t="s">
        <v>8196</v>
      </c>
      <c r="D6561" t="s">
        <v>39</v>
      </c>
      <c r="E6561" t="s">
        <v>58</v>
      </c>
      <c r="F6561" t="s">
        <v>41</v>
      </c>
      <c r="G6561" t="s">
        <v>59</v>
      </c>
      <c r="H6561">
        <v>3</v>
      </c>
      <c r="I6561">
        <v>3930</v>
      </c>
      <c r="J6561">
        <v>4</v>
      </c>
      <c r="K6561">
        <v>11318.4</v>
      </c>
      <c r="L6561">
        <v>1007.25</v>
      </c>
      <c r="M6561" t="s">
        <v>43</v>
      </c>
      <c r="N6561" t="s">
        <v>33</v>
      </c>
      <c r="O6561">
        <v>7</v>
      </c>
      <c r="P6561">
        <v>2023</v>
      </c>
      <c r="Q6561">
        <v>10</v>
      </c>
      <c r="R6561" t="s">
        <v>45</v>
      </c>
      <c r="S6561">
        <v>4</v>
      </c>
      <c r="T6561">
        <v>41</v>
      </c>
      <c r="U6561">
        <v>2</v>
      </c>
      <c r="V6561">
        <v>3</v>
      </c>
      <c r="W6561" t="s">
        <v>83</v>
      </c>
      <c r="X6561" t="s">
        <v>47</v>
      </c>
      <c r="Y6561">
        <v>47160</v>
      </c>
      <c r="Z6561">
        <v>0.09</v>
      </c>
    </row>
    <row r="6562" spans="1:26" x14ac:dyDescent="0.25">
      <c r="A6562" t="s">
        <v>8553</v>
      </c>
      <c r="B6562" s="1">
        <v>44959</v>
      </c>
      <c r="C6562" t="s">
        <v>1712</v>
      </c>
      <c r="D6562" t="s">
        <v>63</v>
      </c>
      <c r="E6562" t="s">
        <v>58</v>
      </c>
      <c r="F6562" t="s">
        <v>52</v>
      </c>
      <c r="G6562" t="s">
        <v>91</v>
      </c>
      <c r="H6562">
        <v>9</v>
      </c>
      <c r="I6562">
        <v>4474</v>
      </c>
      <c r="J6562">
        <v>19</v>
      </c>
      <c r="K6562">
        <v>32615.46</v>
      </c>
      <c r="L6562">
        <v>1704</v>
      </c>
      <c r="M6562" t="s">
        <v>43</v>
      </c>
      <c r="N6562" t="s">
        <v>33</v>
      </c>
      <c r="O6562">
        <v>2</v>
      </c>
      <c r="P6562">
        <v>2023</v>
      </c>
      <c r="Q6562">
        <v>2</v>
      </c>
      <c r="R6562" t="s">
        <v>67</v>
      </c>
      <c r="S6562">
        <v>1</v>
      </c>
      <c r="T6562">
        <v>5</v>
      </c>
      <c r="U6562">
        <v>1</v>
      </c>
      <c r="V6562">
        <v>4</v>
      </c>
      <c r="W6562" t="s">
        <v>73</v>
      </c>
      <c r="X6562" t="s">
        <v>47</v>
      </c>
      <c r="Y6562">
        <v>765054</v>
      </c>
      <c r="Z6562">
        <v>0.05</v>
      </c>
    </row>
    <row r="6563" spans="1:26" x14ac:dyDescent="0.25">
      <c r="A6563" t="s">
        <v>8554</v>
      </c>
      <c r="B6563" s="1">
        <v>45096</v>
      </c>
      <c r="C6563" t="s">
        <v>314</v>
      </c>
      <c r="D6563" t="s">
        <v>50</v>
      </c>
      <c r="E6563" t="s">
        <v>51</v>
      </c>
      <c r="F6563" t="s">
        <v>52</v>
      </c>
      <c r="G6563" t="s">
        <v>79</v>
      </c>
      <c r="H6563">
        <v>10</v>
      </c>
      <c r="I6563">
        <v>1493</v>
      </c>
      <c r="J6563">
        <v>19</v>
      </c>
      <c r="K6563">
        <v>12093.3</v>
      </c>
      <c r="L6563">
        <v>1211.32</v>
      </c>
      <c r="M6563" t="s">
        <v>43</v>
      </c>
      <c r="N6563" t="s">
        <v>66</v>
      </c>
      <c r="O6563">
        <v>3</v>
      </c>
      <c r="P6563">
        <v>2023</v>
      </c>
      <c r="Q6563">
        <v>6</v>
      </c>
      <c r="R6563" t="s">
        <v>95</v>
      </c>
      <c r="S6563">
        <v>2</v>
      </c>
      <c r="T6563">
        <v>25</v>
      </c>
      <c r="U6563">
        <v>4</v>
      </c>
      <c r="V6563">
        <v>1</v>
      </c>
      <c r="W6563" t="s">
        <v>60</v>
      </c>
      <c r="X6563" t="s">
        <v>47</v>
      </c>
      <c r="Y6563">
        <v>283670</v>
      </c>
      <c r="Z6563">
        <v>0.1</v>
      </c>
    </row>
    <row r="6564" spans="1:26" x14ac:dyDescent="0.25">
      <c r="A6564" t="s">
        <v>8555</v>
      </c>
      <c r="B6564" s="1">
        <v>44975</v>
      </c>
      <c r="C6564" t="s">
        <v>2047</v>
      </c>
      <c r="D6564" t="s">
        <v>50</v>
      </c>
      <c r="E6564" t="s">
        <v>40</v>
      </c>
      <c r="F6564" t="s">
        <v>52</v>
      </c>
      <c r="G6564" t="s">
        <v>79</v>
      </c>
      <c r="H6564">
        <v>10</v>
      </c>
      <c r="I6564">
        <v>4212</v>
      </c>
      <c r="J6564">
        <v>13</v>
      </c>
      <c r="K6564">
        <v>36644.400000000001</v>
      </c>
      <c r="L6564">
        <v>4115.59</v>
      </c>
      <c r="M6564" t="s">
        <v>32</v>
      </c>
      <c r="N6564" t="s">
        <v>33</v>
      </c>
      <c r="O6564">
        <v>5</v>
      </c>
      <c r="P6564">
        <v>2023</v>
      </c>
      <c r="Q6564">
        <v>2</v>
      </c>
      <c r="R6564" t="s">
        <v>67</v>
      </c>
      <c r="S6564">
        <v>1</v>
      </c>
      <c r="T6564">
        <v>7</v>
      </c>
      <c r="U6564">
        <v>3</v>
      </c>
      <c r="V6564">
        <v>6</v>
      </c>
      <c r="W6564" t="s">
        <v>35</v>
      </c>
      <c r="X6564" t="s">
        <v>36</v>
      </c>
      <c r="Y6564">
        <v>547560</v>
      </c>
      <c r="Z6564">
        <v>0.11</v>
      </c>
    </row>
    <row r="6565" spans="1:26" x14ac:dyDescent="0.25">
      <c r="A6565" t="s">
        <v>8556</v>
      </c>
      <c r="B6565" s="1">
        <v>45004</v>
      </c>
      <c r="C6565" t="s">
        <v>1356</v>
      </c>
      <c r="D6565" t="s">
        <v>28</v>
      </c>
      <c r="E6565" t="s">
        <v>40</v>
      </c>
      <c r="F6565" t="s">
        <v>41</v>
      </c>
      <c r="G6565" t="s">
        <v>59</v>
      </c>
      <c r="H6565">
        <v>6</v>
      </c>
      <c r="I6565">
        <v>1846</v>
      </c>
      <c r="J6565">
        <v>18</v>
      </c>
      <c r="K6565">
        <v>9082.32</v>
      </c>
      <c r="L6565">
        <v>1779.35</v>
      </c>
      <c r="M6565" t="s">
        <v>32</v>
      </c>
      <c r="N6565" t="s">
        <v>44</v>
      </c>
      <c r="O6565">
        <v>4</v>
      </c>
      <c r="P6565">
        <v>2023</v>
      </c>
      <c r="Q6565">
        <v>3</v>
      </c>
      <c r="R6565" t="s">
        <v>105</v>
      </c>
      <c r="S6565">
        <v>1</v>
      </c>
      <c r="T6565">
        <v>12</v>
      </c>
      <c r="U6565">
        <v>4</v>
      </c>
      <c r="V6565">
        <v>0</v>
      </c>
      <c r="W6565" t="s">
        <v>55</v>
      </c>
      <c r="X6565" t="s">
        <v>36</v>
      </c>
      <c r="Y6565">
        <v>199368</v>
      </c>
      <c r="Z6565">
        <v>0.2</v>
      </c>
    </row>
    <row r="6566" spans="1:26" x14ac:dyDescent="0.25">
      <c r="A6566" t="s">
        <v>8557</v>
      </c>
      <c r="B6566" s="1">
        <v>45234</v>
      </c>
      <c r="C6566" t="s">
        <v>7187</v>
      </c>
      <c r="D6566" t="s">
        <v>39</v>
      </c>
      <c r="E6566" t="s">
        <v>58</v>
      </c>
      <c r="F6566" t="s">
        <v>41</v>
      </c>
      <c r="G6566" t="s">
        <v>42</v>
      </c>
      <c r="H6566">
        <v>7</v>
      </c>
      <c r="I6566">
        <v>794</v>
      </c>
      <c r="J6566">
        <v>19</v>
      </c>
      <c r="K6566">
        <v>4501.9799999999996</v>
      </c>
      <c r="L6566">
        <v>740.83</v>
      </c>
      <c r="M6566" t="s">
        <v>32</v>
      </c>
      <c r="N6566" t="s">
        <v>66</v>
      </c>
      <c r="O6566">
        <v>1</v>
      </c>
      <c r="P6566">
        <v>2023</v>
      </c>
      <c r="Q6566">
        <v>11</v>
      </c>
      <c r="R6566" t="s">
        <v>92</v>
      </c>
      <c r="S6566">
        <v>4</v>
      </c>
      <c r="T6566">
        <v>44</v>
      </c>
      <c r="U6566">
        <v>1</v>
      </c>
      <c r="V6566">
        <v>6</v>
      </c>
      <c r="W6566" t="s">
        <v>35</v>
      </c>
      <c r="X6566" t="s">
        <v>36</v>
      </c>
      <c r="Y6566">
        <v>105602</v>
      </c>
      <c r="Z6566">
        <v>0.16</v>
      </c>
    </row>
    <row r="6567" spans="1:26" x14ac:dyDescent="0.25">
      <c r="A6567" t="s">
        <v>8558</v>
      </c>
      <c r="B6567" s="1">
        <v>45150</v>
      </c>
      <c r="C6567" t="s">
        <v>5723</v>
      </c>
      <c r="D6567" t="s">
        <v>50</v>
      </c>
      <c r="E6567" t="s">
        <v>58</v>
      </c>
      <c r="F6567" t="s">
        <v>30</v>
      </c>
      <c r="G6567" t="s">
        <v>86</v>
      </c>
      <c r="H6567">
        <v>10</v>
      </c>
      <c r="I6567">
        <v>1264</v>
      </c>
      <c r="J6567">
        <v>24</v>
      </c>
      <c r="K6567">
        <v>9606.4</v>
      </c>
      <c r="L6567">
        <v>1151.4100000000001</v>
      </c>
      <c r="M6567" t="s">
        <v>65</v>
      </c>
      <c r="N6567" t="s">
        <v>44</v>
      </c>
      <c r="O6567">
        <v>2</v>
      </c>
      <c r="P6567">
        <v>2023</v>
      </c>
      <c r="Q6567">
        <v>8</v>
      </c>
      <c r="R6567" t="s">
        <v>72</v>
      </c>
      <c r="S6567">
        <v>3</v>
      </c>
      <c r="T6567">
        <v>32</v>
      </c>
      <c r="U6567">
        <v>2</v>
      </c>
      <c r="V6567">
        <v>6</v>
      </c>
      <c r="W6567" t="s">
        <v>35</v>
      </c>
      <c r="X6567" t="s">
        <v>36</v>
      </c>
      <c r="Y6567">
        <v>303360</v>
      </c>
      <c r="Z6567">
        <v>0.12</v>
      </c>
    </row>
    <row r="6568" spans="1:26" x14ac:dyDescent="0.25">
      <c r="A6568" t="s">
        <v>8559</v>
      </c>
      <c r="B6568" s="1">
        <v>45133</v>
      </c>
      <c r="C6568" t="s">
        <v>3697</v>
      </c>
      <c r="D6568" t="s">
        <v>28</v>
      </c>
      <c r="E6568" t="s">
        <v>58</v>
      </c>
      <c r="F6568" t="s">
        <v>41</v>
      </c>
      <c r="G6568" t="s">
        <v>42</v>
      </c>
      <c r="H6568">
        <v>1</v>
      </c>
      <c r="I6568">
        <v>654</v>
      </c>
      <c r="J6568">
        <v>2</v>
      </c>
      <c r="K6568">
        <v>640.91999999999996</v>
      </c>
      <c r="L6568">
        <v>55.15</v>
      </c>
      <c r="M6568" t="s">
        <v>32</v>
      </c>
      <c r="N6568" t="s">
        <v>33</v>
      </c>
      <c r="O6568">
        <v>4</v>
      </c>
      <c r="P6568">
        <v>2023</v>
      </c>
      <c r="Q6568">
        <v>7</v>
      </c>
      <c r="R6568" t="s">
        <v>125</v>
      </c>
      <c r="S6568">
        <v>3</v>
      </c>
      <c r="T6568">
        <v>30</v>
      </c>
      <c r="U6568">
        <v>5</v>
      </c>
      <c r="V6568">
        <v>3</v>
      </c>
      <c r="W6568" t="s">
        <v>83</v>
      </c>
      <c r="X6568" t="s">
        <v>47</v>
      </c>
      <c r="Y6568">
        <v>1308</v>
      </c>
      <c r="Z6568">
        <v>0.09</v>
      </c>
    </row>
    <row r="6569" spans="1:26" x14ac:dyDescent="0.25">
      <c r="A6569" t="s">
        <v>8560</v>
      </c>
      <c r="B6569" s="1">
        <v>44965</v>
      </c>
      <c r="C6569" t="s">
        <v>2834</v>
      </c>
      <c r="D6569" t="s">
        <v>63</v>
      </c>
      <c r="E6569" t="s">
        <v>51</v>
      </c>
      <c r="F6569" t="s">
        <v>52</v>
      </c>
      <c r="G6569" t="s">
        <v>79</v>
      </c>
      <c r="H6569">
        <v>6</v>
      </c>
      <c r="I6569">
        <v>1903</v>
      </c>
      <c r="J6569">
        <v>18</v>
      </c>
      <c r="K6569">
        <v>9362.76</v>
      </c>
      <c r="L6569">
        <v>1429.4</v>
      </c>
      <c r="M6569" t="s">
        <v>65</v>
      </c>
      <c r="N6569" t="s">
        <v>33</v>
      </c>
      <c r="O6569">
        <v>5</v>
      </c>
      <c r="P6569">
        <v>2023</v>
      </c>
      <c r="Q6569">
        <v>2</v>
      </c>
      <c r="R6569" t="s">
        <v>67</v>
      </c>
      <c r="S6569">
        <v>1</v>
      </c>
      <c r="T6569">
        <v>6</v>
      </c>
      <c r="U6569">
        <v>2</v>
      </c>
      <c r="V6569">
        <v>3</v>
      </c>
      <c r="W6569" t="s">
        <v>83</v>
      </c>
      <c r="X6569" t="s">
        <v>47</v>
      </c>
      <c r="Y6569">
        <v>205524</v>
      </c>
      <c r="Z6569">
        <v>0.15</v>
      </c>
    </row>
    <row r="6570" spans="1:26" x14ac:dyDescent="0.25">
      <c r="A6570" t="s">
        <v>8561</v>
      </c>
      <c r="B6570" s="1">
        <v>45175</v>
      </c>
      <c r="C6570" t="s">
        <v>1783</v>
      </c>
      <c r="D6570" t="s">
        <v>50</v>
      </c>
      <c r="E6570" t="s">
        <v>58</v>
      </c>
      <c r="F6570" t="s">
        <v>52</v>
      </c>
      <c r="G6570" t="s">
        <v>91</v>
      </c>
      <c r="H6570">
        <v>6</v>
      </c>
      <c r="I6570">
        <v>1132</v>
      </c>
      <c r="J6570">
        <v>30</v>
      </c>
      <c r="K6570">
        <v>4754.3999999999996</v>
      </c>
      <c r="L6570">
        <v>390.28</v>
      </c>
      <c r="M6570" t="s">
        <v>32</v>
      </c>
      <c r="N6570" t="s">
        <v>33</v>
      </c>
      <c r="O6570">
        <v>3</v>
      </c>
      <c r="P6570">
        <v>2023</v>
      </c>
      <c r="Q6570">
        <v>9</v>
      </c>
      <c r="R6570" t="s">
        <v>80</v>
      </c>
      <c r="S6570">
        <v>3</v>
      </c>
      <c r="T6570">
        <v>36</v>
      </c>
      <c r="U6570">
        <v>2</v>
      </c>
      <c r="V6570">
        <v>3</v>
      </c>
      <c r="W6570" t="s">
        <v>83</v>
      </c>
      <c r="X6570" t="s">
        <v>47</v>
      </c>
      <c r="Y6570">
        <v>203760</v>
      </c>
      <c r="Z6570">
        <v>0.08</v>
      </c>
    </row>
    <row r="6571" spans="1:26" x14ac:dyDescent="0.25">
      <c r="A6571" t="s">
        <v>8562</v>
      </c>
      <c r="B6571" s="1">
        <v>45162</v>
      </c>
      <c r="C6571" t="s">
        <v>1350</v>
      </c>
      <c r="D6571" t="s">
        <v>28</v>
      </c>
      <c r="E6571" t="s">
        <v>51</v>
      </c>
      <c r="F6571" t="s">
        <v>41</v>
      </c>
      <c r="G6571" t="s">
        <v>59</v>
      </c>
      <c r="H6571">
        <v>5</v>
      </c>
      <c r="I6571">
        <v>1406</v>
      </c>
      <c r="J6571">
        <v>0</v>
      </c>
      <c r="K6571">
        <v>7030</v>
      </c>
      <c r="L6571">
        <v>746.21</v>
      </c>
      <c r="M6571" t="s">
        <v>65</v>
      </c>
      <c r="N6571" t="s">
        <v>66</v>
      </c>
      <c r="O6571">
        <v>3</v>
      </c>
      <c r="P6571">
        <v>2023</v>
      </c>
      <c r="Q6571">
        <v>8</v>
      </c>
      <c r="R6571" t="s">
        <v>72</v>
      </c>
      <c r="S6571">
        <v>3</v>
      </c>
      <c r="T6571">
        <v>34</v>
      </c>
      <c r="U6571">
        <v>4</v>
      </c>
      <c r="V6571">
        <v>4</v>
      </c>
      <c r="W6571" t="s">
        <v>73</v>
      </c>
      <c r="X6571" t="s">
        <v>47</v>
      </c>
      <c r="Y6571">
        <v>0</v>
      </c>
      <c r="Z6571">
        <v>0.11</v>
      </c>
    </row>
    <row r="6572" spans="1:26" x14ac:dyDescent="0.25">
      <c r="A6572" t="s">
        <v>8563</v>
      </c>
      <c r="B6572" s="1">
        <v>44955</v>
      </c>
      <c r="C6572" t="s">
        <v>2571</v>
      </c>
      <c r="D6572" t="s">
        <v>50</v>
      </c>
      <c r="E6572" t="s">
        <v>58</v>
      </c>
      <c r="F6572" t="s">
        <v>41</v>
      </c>
      <c r="G6572" t="s">
        <v>116</v>
      </c>
      <c r="H6572">
        <v>10</v>
      </c>
      <c r="I6572">
        <v>620</v>
      </c>
      <c r="J6572">
        <v>7</v>
      </c>
      <c r="K6572">
        <v>5766</v>
      </c>
      <c r="L6572">
        <v>610.03</v>
      </c>
      <c r="M6572" t="s">
        <v>65</v>
      </c>
      <c r="N6572" t="s">
        <v>44</v>
      </c>
      <c r="O6572">
        <v>1</v>
      </c>
      <c r="P6572">
        <v>2023</v>
      </c>
      <c r="Q6572">
        <v>1</v>
      </c>
      <c r="R6572" t="s">
        <v>34</v>
      </c>
      <c r="S6572">
        <v>1</v>
      </c>
      <c r="T6572">
        <v>5</v>
      </c>
      <c r="U6572">
        <v>5</v>
      </c>
      <c r="V6572">
        <v>0</v>
      </c>
      <c r="W6572" t="s">
        <v>55</v>
      </c>
      <c r="X6572" t="s">
        <v>36</v>
      </c>
      <c r="Y6572">
        <v>43400</v>
      </c>
      <c r="Z6572">
        <v>0.11</v>
      </c>
    </row>
    <row r="6573" spans="1:26" x14ac:dyDescent="0.25">
      <c r="A6573" t="s">
        <v>8564</v>
      </c>
      <c r="B6573" s="1">
        <v>44955</v>
      </c>
      <c r="C6573" t="s">
        <v>1262</v>
      </c>
      <c r="D6573" t="s">
        <v>28</v>
      </c>
      <c r="E6573" t="s">
        <v>29</v>
      </c>
      <c r="F6573" t="s">
        <v>30</v>
      </c>
      <c r="G6573" t="s">
        <v>86</v>
      </c>
      <c r="H6573">
        <v>8</v>
      </c>
      <c r="I6573">
        <v>4539</v>
      </c>
      <c r="J6573">
        <v>30</v>
      </c>
      <c r="K6573">
        <v>25418.400000000001</v>
      </c>
      <c r="L6573">
        <v>4774.3</v>
      </c>
      <c r="M6573" t="s">
        <v>65</v>
      </c>
      <c r="N6573" t="s">
        <v>44</v>
      </c>
      <c r="O6573">
        <v>5</v>
      </c>
      <c r="P6573">
        <v>2023</v>
      </c>
      <c r="Q6573">
        <v>1</v>
      </c>
      <c r="R6573" t="s">
        <v>34</v>
      </c>
      <c r="S6573">
        <v>1</v>
      </c>
      <c r="T6573">
        <v>5</v>
      </c>
      <c r="U6573">
        <v>5</v>
      </c>
      <c r="V6573">
        <v>0</v>
      </c>
      <c r="W6573" t="s">
        <v>55</v>
      </c>
      <c r="X6573" t="s">
        <v>36</v>
      </c>
      <c r="Y6573">
        <v>1089360</v>
      </c>
      <c r="Z6573">
        <v>0.19</v>
      </c>
    </row>
    <row r="6574" spans="1:26" x14ac:dyDescent="0.25">
      <c r="A6574" t="s">
        <v>8565</v>
      </c>
      <c r="B6574" s="1">
        <v>45177</v>
      </c>
      <c r="C6574" t="s">
        <v>4050</v>
      </c>
      <c r="D6574" t="s">
        <v>50</v>
      </c>
      <c r="E6574" t="s">
        <v>51</v>
      </c>
      <c r="F6574" t="s">
        <v>41</v>
      </c>
      <c r="G6574" t="s">
        <v>116</v>
      </c>
      <c r="H6574">
        <v>8</v>
      </c>
      <c r="I6574">
        <v>4100</v>
      </c>
      <c r="J6574">
        <v>19</v>
      </c>
      <c r="K6574">
        <v>26568</v>
      </c>
      <c r="L6574">
        <v>3785.66</v>
      </c>
      <c r="M6574" t="s">
        <v>32</v>
      </c>
      <c r="N6574" t="s">
        <v>66</v>
      </c>
      <c r="O6574">
        <v>1</v>
      </c>
      <c r="P6574">
        <v>2023</v>
      </c>
      <c r="Q6574">
        <v>9</v>
      </c>
      <c r="R6574" t="s">
        <v>80</v>
      </c>
      <c r="S6574">
        <v>3</v>
      </c>
      <c r="T6574">
        <v>36</v>
      </c>
      <c r="U6574">
        <v>2</v>
      </c>
      <c r="V6574">
        <v>5</v>
      </c>
      <c r="W6574" t="s">
        <v>46</v>
      </c>
      <c r="X6574" t="s">
        <v>47</v>
      </c>
      <c r="Y6574">
        <v>623200</v>
      </c>
      <c r="Z6574">
        <v>0.14000000000000001</v>
      </c>
    </row>
    <row r="6575" spans="1:26" x14ac:dyDescent="0.25">
      <c r="A6575" t="s">
        <v>8566</v>
      </c>
      <c r="B6575" s="1">
        <v>45135</v>
      </c>
      <c r="C6575" t="s">
        <v>8567</v>
      </c>
      <c r="D6575" t="s">
        <v>39</v>
      </c>
      <c r="E6575" t="s">
        <v>58</v>
      </c>
      <c r="F6575" t="s">
        <v>52</v>
      </c>
      <c r="G6575" t="s">
        <v>91</v>
      </c>
      <c r="H6575">
        <v>9</v>
      </c>
      <c r="I6575">
        <v>1492</v>
      </c>
      <c r="J6575">
        <v>14</v>
      </c>
      <c r="K6575">
        <v>11548.08</v>
      </c>
      <c r="L6575">
        <v>889.57</v>
      </c>
      <c r="M6575" t="s">
        <v>65</v>
      </c>
      <c r="N6575" t="s">
        <v>33</v>
      </c>
      <c r="O6575">
        <v>4</v>
      </c>
      <c r="P6575">
        <v>2023</v>
      </c>
      <c r="Q6575">
        <v>7</v>
      </c>
      <c r="R6575" t="s">
        <v>125</v>
      </c>
      <c r="S6575">
        <v>3</v>
      </c>
      <c r="T6575">
        <v>30</v>
      </c>
      <c r="U6575">
        <v>5</v>
      </c>
      <c r="V6575">
        <v>5</v>
      </c>
      <c r="W6575" t="s">
        <v>46</v>
      </c>
      <c r="X6575" t="s">
        <v>47</v>
      </c>
      <c r="Y6575">
        <v>187992</v>
      </c>
      <c r="Z6575">
        <v>0.08</v>
      </c>
    </row>
    <row r="6576" spans="1:26" x14ac:dyDescent="0.25">
      <c r="A6576" t="s">
        <v>8568</v>
      </c>
      <c r="B6576" s="1">
        <v>44976</v>
      </c>
      <c r="C6576" t="s">
        <v>2054</v>
      </c>
      <c r="D6576" t="s">
        <v>39</v>
      </c>
      <c r="E6576" t="s">
        <v>40</v>
      </c>
      <c r="F6576" t="s">
        <v>52</v>
      </c>
      <c r="G6576" t="s">
        <v>79</v>
      </c>
      <c r="H6576">
        <v>1</v>
      </c>
      <c r="I6576">
        <v>4829</v>
      </c>
      <c r="J6576">
        <v>5</v>
      </c>
      <c r="K6576">
        <v>4587.55</v>
      </c>
      <c r="L6576">
        <v>509.81</v>
      </c>
      <c r="M6576" t="s">
        <v>65</v>
      </c>
      <c r="N6576" t="s">
        <v>33</v>
      </c>
      <c r="O6576">
        <v>4</v>
      </c>
      <c r="P6576">
        <v>2023</v>
      </c>
      <c r="Q6576">
        <v>2</v>
      </c>
      <c r="R6576" t="s">
        <v>67</v>
      </c>
      <c r="S6576">
        <v>1</v>
      </c>
      <c r="T6576">
        <v>8</v>
      </c>
      <c r="U6576">
        <v>4</v>
      </c>
      <c r="V6576">
        <v>0</v>
      </c>
      <c r="W6576" t="s">
        <v>55</v>
      </c>
      <c r="X6576" t="s">
        <v>36</v>
      </c>
      <c r="Y6576">
        <v>24145</v>
      </c>
      <c r="Z6576">
        <v>0.11</v>
      </c>
    </row>
    <row r="6577" spans="1:26" x14ac:dyDescent="0.25">
      <c r="A6577" t="s">
        <v>8569</v>
      </c>
      <c r="B6577" s="1">
        <v>45010</v>
      </c>
      <c r="C6577" t="s">
        <v>156</v>
      </c>
      <c r="D6577" t="s">
        <v>28</v>
      </c>
      <c r="E6577" t="s">
        <v>58</v>
      </c>
      <c r="F6577" t="s">
        <v>30</v>
      </c>
      <c r="G6577" t="s">
        <v>86</v>
      </c>
      <c r="H6577">
        <v>1</v>
      </c>
      <c r="I6577">
        <v>3794</v>
      </c>
      <c r="J6577">
        <v>18</v>
      </c>
      <c r="K6577">
        <v>3111.08</v>
      </c>
      <c r="L6577">
        <v>520.82000000000005</v>
      </c>
      <c r="M6577" t="s">
        <v>65</v>
      </c>
      <c r="N6577" t="s">
        <v>33</v>
      </c>
      <c r="O6577">
        <v>1</v>
      </c>
      <c r="P6577">
        <v>2023</v>
      </c>
      <c r="Q6577">
        <v>3</v>
      </c>
      <c r="R6577" t="s">
        <v>105</v>
      </c>
      <c r="S6577">
        <v>1</v>
      </c>
      <c r="T6577">
        <v>12</v>
      </c>
      <c r="U6577">
        <v>4</v>
      </c>
      <c r="V6577">
        <v>6</v>
      </c>
      <c r="W6577" t="s">
        <v>35</v>
      </c>
      <c r="X6577" t="s">
        <v>36</v>
      </c>
      <c r="Y6577">
        <v>68292</v>
      </c>
      <c r="Z6577">
        <v>0.17</v>
      </c>
    </row>
    <row r="6578" spans="1:26" x14ac:dyDescent="0.25">
      <c r="A6578" t="s">
        <v>8570</v>
      </c>
      <c r="B6578" s="1">
        <v>45094</v>
      </c>
      <c r="C6578" t="s">
        <v>2940</v>
      </c>
      <c r="D6578" t="s">
        <v>50</v>
      </c>
      <c r="E6578" t="s">
        <v>29</v>
      </c>
      <c r="F6578" t="s">
        <v>52</v>
      </c>
      <c r="G6578" t="s">
        <v>79</v>
      </c>
      <c r="H6578">
        <v>7</v>
      </c>
      <c r="I6578">
        <v>2697</v>
      </c>
      <c r="J6578">
        <v>5</v>
      </c>
      <c r="K6578">
        <v>17935.05</v>
      </c>
      <c r="L6578">
        <v>3138.45</v>
      </c>
      <c r="M6578" t="s">
        <v>32</v>
      </c>
      <c r="N6578" t="s">
        <v>44</v>
      </c>
      <c r="O6578">
        <v>5</v>
      </c>
      <c r="P6578">
        <v>2023</v>
      </c>
      <c r="Q6578">
        <v>6</v>
      </c>
      <c r="R6578" t="s">
        <v>95</v>
      </c>
      <c r="S6578">
        <v>2</v>
      </c>
      <c r="T6578">
        <v>24</v>
      </c>
      <c r="U6578">
        <v>3</v>
      </c>
      <c r="V6578">
        <v>6</v>
      </c>
      <c r="W6578" t="s">
        <v>35</v>
      </c>
      <c r="X6578" t="s">
        <v>36</v>
      </c>
      <c r="Y6578">
        <v>94395</v>
      </c>
      <c r="Z6578">
        <v>0.17</v>
      </c>
    </row>
    <row r="6579" spans="1:26" x14ac:dyDescent="0.25">
      <c r="A6579" t="s">
        <v>8571</v>
      </c>
      <c r="B6579" s="1">
        <v>45225</v>
      </c>
      <c r="C6579" t="s">
        <v>4129</v>
      </c>
      <c r="D6579" t="s">
        <v>39</v>
      </c>
      <c r="E6579" t="s">
        <v>51</v>
      </c>
      <c r="F6579" t="s">
        <v>30</v>
      </c>
      <c r="G6579" t="s">
        <v>64</v>
      </c>
      <c r="H6579">
        <v>7</v>
      </c>
      <c r="I6579">
        <v>621</v>
      </c>
      <c r="J6579">
        <v>22</v>
      </c>
      <c r="K6579">
        <v>3390.66</v>
      </c>
      <c r="L6579">
        <v>388.96</v>
      </c>
      <c r="M6579" t="s">
        <v>43</v>
      </c>
      <c r="N6579" t="s">
        <v>33</v>
      </c>
      <c r="O6579">
        <v>3</v>
      </c>
      <c r="P6579">
        <v>2023</v>
      </c>
      <c r="Q6579">
        <v>10</v>
      </c>
      <c r="R6579" t="s">
        <v>45</v>
      </c>
      <c r="S6579">
        <v>4</v>
      </c>
      <c r="T6579">
        <v>43</v>
      </c>
      <c r="U6579">
        <v>4</v>
      </c>
      <c r="V6579">
        <v>4</v>
      </c>
      <c r="W6579" t="s">
        <v>73</v>
      </c>
      <c r="X6579" t="s">
        <v>47</v>
      </c>
      <c r="Y6579">
        <v>95634</v>
      </c>
      <c r="Z6579">
        <v>0.11</v>
      </c>
    </row>
    <row r="6580" spans="1:26" x14ac:dyDescent="0.25">
      <c r="A6580" t="s">
        <v>8572</v>
      </c>
      <c r="B6580" s="1">
        <v>45256</v>
      </c>
      <c r="C6580" t="s">
        <v>8573</v>
      </c>
      <c r="D6580" t="s">
        <v>39</v>
      </c>
      <c r="E6580" t="s">
        <v>40</v>
      </c>
      <c r="F6580" t="s">
        <v>52</v>
      </c>
      <c r="G6580" t="s">
        <v>79</v>
      </c>
      <c r="H6580">
        <v>4</v>
      </c>
      <c r="I6580">
        <v>4961</v>
      </c>
      <c r="J6580">
        <v>14</v>
      </c>
      <c r="K6580">
        <v>17065.84</v>
      </c>
      <c r="L6580">
        <v>2238.04</v>
      </c>
      <c r="M6580" t="s">
        <v>65</v>
      </c>
      <c r="N6580" t="s">
        <v>66</v>
      </c>
      <c r="O6580">
        <v>1</v>
      </c>
      <c r="P6580">
        <v>2023</v>
      </c>
      <c r="Q6580">
        <v>11</v>
      </c>
      <c r="R6580" t="s">
        <v>92</v>
      </c>
      <c r="S6580">
        <v>4</v>
      </c>
      <c r="T6580">
        <v>48</v>
      </c>
      <c r="U6580">
        <v>5</v>
      </c>
      <c r="V6580">
        <v>0</v>
      </c>
      <c r="W6580" t="s">
        <v>55</v>
      </c>
      <c r="X6580" t="s">
        <v>36</v>
      </c>
      <c r="Y6580">
        <v>277816</v>
      </c>
      <c r="Z6580">
        <v>0.13</v>
      </c>
    </row>
    <row r="6581" spans="1:26" x14ac:dyDescent="0.25">
      <c r="A6581" t="s">
        <v>8574</v>
      </c>
      <c r="B6581" s="1">
        <v>45010</v>
      </c>
      <c r="C6581" t="s">
        <v>625</v>
      </c>
      <c r="D6581" t="s">
        <v>28</v>
      </c>
      <c r="E6581" t="s">
        <v>40</v>
      </c>
      <c r="F6581" t="s">
        <v>41</v>
      </c>
      <c r="G6581" t="s">
        <v>42</v>
      </c>
      <c r="H6581">
        <v>6</v>
      </c>
      <c r="I6581">
        <v>1817</v>
      </c>
      <c r="J6581">
        <v>5</v>
      </c>
      <c r="K6581">
        <v>10356.9</v>
      </c>
      <c r="L6581">
        <v>1981.27</v>
      </c>
      <c r="M6581" t="s">
        <v>32</v>
      </c>
      <c r="N6581" t="s">
        <v>33</v>
      </c>
      <c r="O6581">
        <v>6</v>
      </c>
      <c r="P6581">
        <v>2023</v>
      </c>
      <c r="Q6581">
        <v>3</v>
      </c>
      <c r="R6581" t="s">
        <v>105</v>
      </c>
      <c r="S6581">
        <v>1</v>
      </c>
      <c r="T6581">
        <v>12</v>
      </c>
      <c r="U6581">
        <v>4</v>
      </c>
      <c r="V6581">
        <v>6</v>
      </c>
      <c r="W6581" t="s">
        <v>35</v>
      </c>
      <c r="X6581" t="s">
        <v>36</v>
      </c>
      <c r="Y6581">
        <v>54510</v>
      </c>
      <c r="Z6581">
        <v>0.19</v>
      </c>
    </row>
    <row r="6582" spans="1:26" x14ac:dyDescent="0.25">
      <c r="A6582" t="s">
        <v>8575</v>
      </c>
      <c r="B6582" s="1">
        <v>45121</v>
      </c>
      <c r="C6582" t="s">
        <v>1179</v>
      </c>
      <c r="D6582" t="s">
        <v>50</v>
      </c>
      <c r="E6582" t="s">
        <v>58</v>
      </c>
      <c r="F6582" t="s">
        <v>41</v>
      </c>
      <c r="G6582" t="s">
        <v>59</v>
      </c>
      <c r="H6582">
        <v>7</v>
      </c>
      <c r="I6582">
        <v>2230</v>
      </c>
      <c r="J6582">
        <v>15</v>
      </c>
      <c r="K6582">
        <v>13268.5</v>
      </c>
      <c r="L6582">
        <v>2301.69</v>
      </c>
      <c r="M6582" t="s">
        <v>65</v>
      </c>
      <c r="N6582" t="s">
        <v>66</v>
      </c>
      <c r="O6582">
        <v>4</v>
      </c>
      <c r="P6582">
        <v>2023</v>
      </c>
      <c r="Q6582">
        <v>7</v>
      </c>
      <c r="R6582" t="s">
        <v>125</v>
      </c>
      <c r="S6582">
        <v>3</v>
      </c>
      <c r="T6582">
        <v>28</v>
      </c>
      <c r="U6582">
        <v>3</v>
      </c>
      <c r="V6582">
        <v>5</v>
      </c>
      <c r="W6582" t="s">
        <v>46</v>
      </c>
      <c r="X6582" t="s">
        <v>47</v>
      </c>
      <c r="Y6582">
        <v>234150</v>
      </c>
      <c r="Z6582">
        <v>0.17</v>
      </c>
    </row>
    <row r="6583" spans="1:26" x14ac:dyDescent="0.25">
      <c r="A6583" t="s">
        <v>8576</v>
      </c>
      <c r="B6583" s="1">
        <v>45044</v>
      </c>
      <c r="C6583" t="s">
        <v>3656</v>
      </c>
      <c r="D6583" t="s">
        <v>39</v>
      </c>
      <c r="E6583" t="s">
        <v>29</v>
      </c>
      <c r="F6583" t="s">
        <v>41</v>
      </c>
      <c r="G6583" t="s">
        <v>116</v>
      </c>
      <c r="H6583">
        <v>4</v>
      </c>
      <c r="I6583">
        <v>4439</v>
      </c>
      <c r="J6583">
        <v>2</v>
      </c>
      <c r="K6583">
        <v>17400.88</v>
      </c>
      <c r="L6583">
        <v>2881.99</v>
      </c>
      <c r="M6583" t="s">
        <v>65</v>
      </c>
      <c r="N6583" t="s">
        <v>33</v>
      </c>
      <c r="O6583">
        <v>6</v>
      </c>
      <c r="P6583">
        <v>2023</v>
      </c>
      <c r="Q6583">
        <v>4</v>
      </c>
      <c r="R6583" t="s">
        <v>100</v>
      </c>
      <c r="S6583">
        <v>2</v>
      </c>
      <c r="T6583">
        <v>17</v>
      </c>
      <c r="U6583">
        <v>5</v>
      </c>
      <c r="V6583">
        <v>5</v>
      </c>
      <c r="W6583" t="s">
        <v>46</v>
      </c>
      <c r="X6583" t="s">
        <v>47</v>
      </c>
      <c r="Y6583">
        <v>35512</v>
      </c>
      <c r="Z6583">
        <v>0.17</v>
      </c>
    </row>
    <row r="6584" spans="1:26" x14ac:dyDescent="0.25">
      <c r="A6584" t="s">
        <v>8577</v>
      </c>
      <c r="B6584" s="1">
        <v>45069</v>
      </c>
      <c r="C6584" t="s">
        <v>1361</v>
      </c>
      <c r="D6584" t="s">
        <v>28</v>
      </c>
      <c r="E6584" t="s">
        <v>51</v>
      </c>
      <c r="F6584" t="s">
        <v>30</v>
      </c>
      <c r="G6584" t="s">
        <v>64</v>
      </c>
      <c r="H6584">
        <v>2</v>
      </c>
      <c r="I6584">
        <v>603</v>
      </c>
      <c r="J6584">
        <v>27</v>
      </c>
      <c r="K6584">
        <v>880.38</v>
      </c>
      <c r="L6584">
        <v>97.29</v>
      </c>
      <c r="M6584" t="s">
        <v>43</v>
      </c>
      <c r="N6584" t="s">
        <v>44</v>
      </c>
      <c r="O6584">
        <v>5</v>
      </c>
      <c r="P6584">
        <v>2023</v>
      </c>
      <c r="Q6584">
        <v>5</v>
      </c>
      <c r="R6584" t="s">
        <v>238</v>
      </c>
      <c r="S6584">
        <v>2</v>
      </c>
      <c r="T6584">
        <v>21</v>
      </c>
      <c r="U6584">
        <v>4</v>
      </c>
      <c r="V6584">
        <v>2</v>
      </c>
      <c r="W6584" t="s">
        <v>76</v>
      </c>
      <c r="X6584" t="s">
        <v>47</v>
      </c>
      <c r="Y6584">
        <v>32562</v>
      </c>
      <c r="Z6584">
        <v>0.11</v>
      </c>
    </row>
    <row r="6585" spans="1:26" x14ac:dyDescent="0.25">
      <c r="A6585" t="s">
        <v>8578</v>
      </c>
      <c r="B6585" s="1">
        <v>45132</v>
      </c>
      <c r="C6585" t="s">
        <v>1517</v>
      </c>
      <c r="D6585" t="s">
        <v>39</v>
      </c>
      <c r="E6585" t="s">
        <v>40</v>
      </c>
      <c r="F6585" t="s">
        <v>52</v>
      </c>
      <c r="G6585" t="s">
        <v>53</v>
      </c>
      <c r="H6585">
        <v>1</v>
      </c>
      <c r="I6585">
        <v>3796</v>
      </c>
      <c r="J6585">
        <v>18</v>
      </c>
      <c r="K6585">
        <v>3112.72</v>
      </c>
      <c r="L6585">
        <v>434.53</v>
      </c>
      <c r="M6585" t="s">
        <v>32</v>
      </c>
      <c r="N6585" t="s">
        <v>33</v>
      </c>
      <c r="O6585">
        <v>7</v>
      </c>
      <c r="P6585">
        <v>2023</v>
      </c>
      <c r="Q6585">
        <v>7</v>
      </c>
      <c r="R6585" t="s">
        <v>125</v>
      </c>
      <c r="S6585">
        <v>3</v>
      </c>
      <c r="T6585">
        <v>30</v>
      </c>
      <c r="U6585">
        <v>5</v>
      </c>
      <c r="V6585">
        <v>2</v>
      </c>
      <c r="W6585" t="s">
        <v>76</v>
      </c>
      <c r="X6585" t="s">
        <v>47</v>
      </c>
      <c r="Y6585">
        <v>68328</v>
      </c>
      <c r="Z6585">
        <v>0.14000000000000001</v>
      </c>
    </row>
    <row r="6586" spans="1:26" x14ac:dyDescent="0.25">
      <c r="A6586" t="s">
        <v>8579</v>
      </c>
      <c r="B6586" s="1">
        <v>45146</v>
      </c>
      <c r="C6586" t="s">
        <v>1186</v>
      </c>
      <c r="D6586" t="s">
        <v>28</v>
      </c>
      <c r="E6586" t="s">
        <v>51</v>
      </c>
      <c r="F6586" t="s">
        <v>30</v>
      </c>
      <c r="G6586" t="s">
        <v>31</v>
      </c>
      <c r="H6586">
        <v>10</v>
      </c>
      <c r="I6586">
        <v>4153</v>
      </c>
      <c r="J6586">
        <v>1</v>
      </c>
      <c r="K6586">
        <v>41114.699999999997</v>
      </c>
      <c r="L6586">
        <v>7056.45</v>
      </c>
      <c r="M6586" t="s">
        <v>65</v>
      </c>
      <c r="N6586" t="s">
        <v>66</v>
      </c>
      <c r="O6586">
        <v>1</v>
      </c>
      <c r="P6586">
        <v>2023</v>
      </c>
      <c r="Q6586">
        <v>8</v>
      </c>
      <c r="R6586" t="s">
        <v>72</v>
      </c>
      <c r="S6586">
        <v>3</v>
      </c>
      <c r="T6586">
        <v>32</v>
      </c>
      <c r="U6586">
        <v>2</v>
      </c>
      <c r="V6586">
        <v>2</v>
      </c>
      <c r="W6586" t="s">
        <v>76</v>
      </c>
      <c r="X6586" t="s">
        <v>47</v>
      </c>
      <c r="Y6586">
        <v>41530</v>
      </c>
      <c r="Z6586">
        <v>0.17</v>
      </c>
    </row>
    <row r="6587" spans="1:26" x14ac:dyDescent="0.25">
      <c r="A6587" t="s">
        <v>8580</v>
      </c>
      <c r="B6587" s="1">
        <v>44966</v>
      </c>
      <c r="C6587" t="s">
        <v>548</v>
      </c>
      <c r="D6587" t="s">
        <v>63</v>
      </c>
      <c r="E6587" t="s">
        <v>58</v>
      </c>
      <c r="F6587" t="s">
        <v>41</v>
      </c>
      <c r="G6587" t="s">
        <v>59</v>
      </c>
      <c r="H6587">
        <v>2</v>
      </c>
      <c r="I6587">
        <v>4476</v>
      </c>
      <c r="J6587">
        <v>30</v>
      </c>
      <c r="K6587">
        <v>6266.4</v>
      </c>
      <c r="L6587">
        <v>747.59</v>
      </c>
      <c r="M6587" t="s">
        <v>65</v>
      </c>
      <c r="N6587" t="s">
        <v>44</v>
      </c>
      <c r="O6587">
        <v>7</v>
      </c>
      <c r="P6587">
        <v>2023</v>
      </c>
      <c r="Q6587">
        <v>2</v>
      </c>
      <c r="R6587" t="s">
        <v>67</v>
      </c>
      <c r="S6587">
        <v>1</v>
      </c>
      <c r="T6587">
        <v>6</v>
      </c>
      <c r="U6587">
        <v>2</v>
      </c>
      <c r="V6587">
        <v>4</v>
      </c>
      <c r="W6587" t="s">
        <v>73</v>
      </c>
      <c r="X6587" t="s">
        <v>47</v>
      </c>
      <c r="Y6587">
        <v>268560</v>
      </c>
      <c r="Z6587">
        <v>0.12</v>
      </c>
    </row>
    <row r="6588" spans="1:26" x14ac:dyDescent="0.25">
      <c r="A6588" t="s">
        <v>8581</v>
      </c>
      <c r="B6588" s="1">
        <v>45225</v>
      </c>
      <c r="C6588" t="s">
        <v>4797</v>
      </c>
      <c r="D6588" t="s">
        <v>39</v>
      </c>
      <c r="E6588" t="s">
        <v>58</v>
      </c>
      <c r="F6588" t="s">
        <v>52</v>
      </c>
      <c r="G6588" t="s">
        <v>53</v>
      </c>
      <c r="H6588">
        <v>1</v>
      </c>
      <c r="I6588">
        <v>4129</v>
      </c>
      <c r="J6588">
        <v>6</v>
      </c>
      <c r="K6588">
        <v>3881.26</v>
      </c>
      <c r="L6588">
        <v>214.76</v>
      </c>
      <c r="M6588" t="s">
        <v>65</v>
      </c>
      <c r="N6588" t="s">
        <v>66</v>
      </c>
      <c r="O6588">
        <v>1</v>
      </c>
      <c r="P6588">
        <v>2023</v>
      </c>
      <c r="Q6588">
        <v>10</v>
      </c>
      <c r="R6588" t="s">
        <v>45</v>
      </c>
      <c r="S6588">
        <v>4</v>
      </c>
      <c r="T6588">
        <v>43</v>
      </c>
      <c r="U6588">
        <v>4</v>
      </c>
      <c r="V6588">
        <v>4</v>
      </c>
      <c r="W6588" t="s">
        <v>73</v>
      </c>
      <c r="X6588" t="s">
        <v>47</v>
      </c>
      <c r="Y6588">
        <v>24774</v>
      </c>
      <c r="Z6588">
        <v>0.06</v>
      </c>
    </row>
    <row r="6589" spans="1:26" x14ac:dyDescent="0.25">
      <c r="A6589" t="s">
        <v>8582</v>
      </c>
      <c r="B6589" s="1">
        <v>44968</v>
      </c>
      <c r="C6589" t="s">
        <v>147</v>
      </c>
      <c r="D6589" t="s">
        <v>39</v>
      </c>
      <c r="E6589" t="s">
        <v>58</v>
      </c>
      <c r="F6589" t="s">
        <v>41</v>
      </c>
      <c r="G6589" t="s">
        <v>42</v>
      </c>
      <c r="H6589">
        <v>8</v>
      </c>
      <c r="I6589">
        <v>799</v>
      </c>
      <c r="J6589">
        <v>20</v>
      </c>
      <c r="K6589">
        <v>5113.6000000000004</v>
      </c>
      <c r="L6589">
        <v>909.46</v>
      </c>
      <c r="M6589" t="s">
        <v>43</v>
      </c>
      <c r="N6589" t="s">
        <v>33</v>
      </c>
      <c r="O6589">
        <v>2</v>
      </c>
      <c r="P6589">
        <v>2023</v>
      </c>
      <c r="Q6589">
        <v>2</v>
      </c>
      <c r="R6589" t="s">
        <v>67</v>
      </c>
      <c r="S6589">
        <v>1</v>
      </c>
      <c r="T6589">
        <v>6</v>
      </c>
      <c r="U6589">
        <v>2</v>
      </c>
      <c r="V6589">
        <v>6</v>
      </c>
      <c r="W6589" t="s">
        <v>35</v>
      </c>
      <c r="X6589" t="s">
        <v>36</v>
      </c>
      <c r="Y6589">
        <v>127840</v>
      </c>
      <c r="Z6589">
        <v>0.18</v>
      </c>
    </row>
    <row r="6590" spans="1:26" x14ac:dyDescent="0.25">
      <c r="A6590" t="s">
        <v>8583</v>
      </c>
      <c r="B6590" s="1">
        <v>45256</v>
      </c>
      <c r="C6590" t="s">
        <v>2258</v>
      </c>
      <c r="D6590" t="s">
        <v>28</v>
      </c>
      <c r="E6590" t="s">
        <v>51</v>
      </c>
      <c r="F6590" t="s">
        <v>52</v>
      </c>
      <c r="G6590" t="s">
        <v>53</v>
      </c>
      <c r="H6590">
        <v>8</v>
      </c>
      <c r="I6590">
        <v>332</v>
      </c>
      <c r="J6590">
        <v>22</v>
      </c>
      <c r="K6590">
        <v>2071.6799999999998</v>
      </c>
      <c r="L6590">
        <v>315.37</v>
      </c>
      <c r="M6590" t="s">
        <v>32</v>
      </c>
      <c r="N6590" t="s">
        <v>44</v>
      </c>
      <c r="O6590">
        <v>5</v>
      </c>
      <c r="P6590">
        <v>2023</v>
      </c>
      <c r="Q6590">
        <v>11</v>
      </c>
      <c r="R6590" t="s">
        <v>92</v>
      </c>
      <c r="S6590">
        <v>4</v>
      </c>
      <c r="T6590">
        <v>48</v>
      </c>
      <c r="U6590">
        <v>5</v>
      </c>
      <c r="V6590">
        <v>0</v>
      </c>
      <c r="W6590" t="s">
        <v>55</v>
      </c>
      <c r="X6590" t="s">
        <v>36</v>
      </c>
      <c r="Y6590">
        <v>58432</v>
      </c>
      <c r="Z6590">
        <v>0.15</v>
      </c>
    </row>
    <row r="6591" spans="1:26" x14ac:dyDescent="0.25">
      <c r="A6591" t="s">
        <v>8584</v>
      </c>
      <c r="B6591" s="1">
        <v>45111</v>
      </c>
      <c r="C6591" t="s">
        <v>4283</v>
      </c>
      <c r="D6591" t="s">
        <v>28</v>
      </c>
      <c r="E6591" t="s">
        <v>29</v>
      </c>
      <c r="F6591" t="s">
        <v>41</v>
      </c>
      <c r="G6591" t="s">
        <v>59</v>
      </c>
      <c r="H6591">
        <v>9</v>
      </c>
      <c r="I6591">
        <v>3493</v>
      </c>
      <c r="J6591">
        <v>24</v>
      </c>
      <c r="K6591">
        <v>23892.12</v>
      </c>
      <c r="L6591">
        <v>3197.9</v>
      </c>
      <c r="M6591" t="s">
        <v>65</v>
      </c>
      <c r="N6591" t="s">
        <v>66</v>
      </c>
      <c r="O6591">
        <v>2</v>
      </c>
      <c r="P6591">
        <v>2023</v>
      </c>
      <c r="Q6591">
        <v>7</v>
      </c>
      <c r="R6591" t="s">
        <v>125</v>
      </c>
      <c r="S6591">
        <v>3</v>
      </c>
      <c r="T6591">
        <v>27</v>
      </c>
      <c r="U6591">
        <v>2</v>
      </c>
      <c r="V6591">
        <v>2</v>
      </c>
      <c r="W6591" t="s">
        <v>76</v>
      </c>
      <c r="X6591" t="s">
        <v>47</v>
      </c>
      <c r="Y6591">
        <v>754488</v>
      </c>
      <c r="Z6591">
        <v>0.13</v>
      </c>
    </row>
    <row r="6592" spans="1:26" x14ac:dyDescent="0.25">
      <c r="A6592" t="s">
        <v>8585</v>
      </c>
      <c r="B6592" s="1">
        <v>45255</v>
      </c>
      <c r="C6592" t="s">
        <v>946</v>
      </c>
      <c r="D6592" t="s">
        <v>28</v>
      </c>
      <c r="E6592" t="s">
        <v>58</v>
      </c>
      <c r="F6592" t="s">
        <v>41</v>
      </c>
      <c r="G6592" t="s">
        <v>59</v>
      </c>
      <c r="H6592">
        <v>10</v>
      </c>
      <c r="I6592">
        <v>713</v>
      </c>
      <c r="J6592">
        <v>25</v>
      </c>
      <c r="K6592">
        <v>5347.5</v>
      </c>
      <c r="L6592">
        <v>828.75</v>
      </c>
      <c r="M6592" t="s">
        <v>43</v>
      </c>
      <c r="N6592" t="s">
        <v>33</v>
      </c>
      <c r="O6592">
        <v>4</v>
      </c>
      <c r="P6592">
        <v>2023</v>
      </c>
      <c r="Q6592">
        <v>11</v>
      </c>
      <c r="R6592" t="s">
        <v>92</v>
      </c>
      <c r="S6592">
        <v>4</v>
      </c>
      <c r="T6592">
        <v>47</v>
      </c>
      <c r="U6592">
        <v>4</v>
      </c>
      <c r="V6592">
        <v>6</v>
      </c>
      <c r="W6592" t="s">
        <v>35</v>
      </c>
      <c r="X6592" t="s">
        <v>36</v>
      </c>
      <c r="Y6592">
        <v>178250</v>
      </c>
      <c r="Z6592">
        <v>0.15</v>
      </c>
    </row>
    <row r="6593" spans="1:26" x14ac:dyDescent="0.25">
      <c r="A6593" t="s">
        <v>8586</v>
      </c>
      <c r="B6593" s="1">
        <v>45285</v>
      </c>
      <c r="C6593" t="s">
        <v>4261</v>
      </c>
      <c r="D6593" t="s">
        <v>63</v>
      </c>
      <c r="E6593" t="s">
        <v>40</v>
      </c>
      <c r="F6593" t="s">
        <v>52</v>
      </c>
      <c r="G6593" t="s">
        <v>53</v>
      </c>
      <c r="H6593">
        <v>6</v>
      </c>
      <c r="I6593">
        <v>4179</v>
      </c>
      <c r="J6593">
        <v>24</v>
      </c>
      <c r="K6593">
        <v>19056.240000000002</v>
      </c>
      <c r="L6593">
        <v>3777.4</v>
      </c>
      <c r="M6593" t="s">
        <v>43</v>
      </c>
      <c r="N6593" t="s">
        <v>44</v>
      </c>
      <c r="O6593">
        <v>2</v>
      </c>
      <c r="P6593">
        <v>2023</v>
      </c>
      <c r="Q6593">
        <v>12</v>
      </c>
      <c r="R6593" t="s">
        <v>54</v>
      </c>
      <c r="S6593">
        <v>4</v>
      </c>
      <c r="T6593">
        <v>52</v>
      </c>
      <c r="U6593">
        <v>5</v>
      </c>
      <c r="V6593">
        <v>1</v>
      </c>
      <c r="W6593" t="s">
        <v>60</v>
      </c>
      <c r="X6593" t="s">
        <v>47</v>
      </c>
      <c r="Y6593">
        <v>601776</v>
      </c>
      <c r="Z6593">
        <v>0.2</v>
      </c>
    </row>
    <row r="6594" spans="1:26" x14ac:dyDescent="0.25">
      <c r="A6594" t="s">
        <v>8587</v>
      </c>
      <c r="B6594" s="1">
        <v>45130</v>
      </c>
      <c r="C6594" t="s">
        <v>5060</v>
      </c>
      <c r="D6594" t="s">
        <v>63</v>
      </c>
      <c r="E6594" t="s">
        <v>29</v>
      </c>
      <c r="F6594" t="s">
        <v>52</v>
      </c>
      <c r="G6594" t="s">
        <v>53</v>
      </c>
      <c r="H6594">
        <v>3</v>
      </c>
      <c r="I6594">
        <v>3214</v>
      </c>
      <c r="J6594">
        <v>19</v>
      </c>
      <c r="K6594">
        <v>7810.02</v>
      </c>
      <c r="L6594">
        <v>1518.58</v>
      </c>
      <c r="M6594" t="s">
        <v>43</v>
      </c>
      <c r="N6594" t="s">
        <v>66</v>
      </c>
      <c r="O6594">
        <v>1</v>
      </c>
      <c r="P6594">
        <v>2023</v>
      </c>
      <c r="Q6594">
        <v>7</v>
      </c>
      <c r="R6594" t="s">
        <v>125</v>
      </c>
      <c r="S6594">
        <v>3</v>
      </c>
      <c r="T6594">
        <v>30</v>
      </c>
      <c r="U6594">
        <v>5</v>
      </c>
      <c r="V6594">
        <v>0</v>
      </c>
      <c r="W6594" t="s">
        <v>55</v>
      </c>
      <c r="X6594" t="s">
        <v>36</v>
      </c>
      <c r="Y6594">
        <v>183198</v>
      </c>
      <c r="Z6594">
        <v>0.19</v>
      </c>
    </row>
    <row r="6595" spans="1:26" x14ac:dyDescent="0.25">
      <c r="A6595" t="s">
        <v>8588</v>
      </c>
      <c r="B6595" s="1">
        <v>44948</v>
      </c>
      <c r="C6595" t="s">
        <v>5782</v>
      </c>
      <c r="D6595" t="s">
        <v>63</v>
      </c>
      <c r="E6595" t="s">
        <v>51</v>
      </c>
      <c r="F6595" t="s">
        <v>52</v>
      </c>
      <c r="G6595" t="s">
        <v>91</v>
      </c>
      <c r="H6595">
        <v>10</v>
      </c>
      <c r="I6595">
        <v>731</v>
      </c>
      <c r="J6595">
        <v>29</v>
      </c>
      <c r="K6595">
        <v>5190.1000000000004</v>
      </c>
      <c r="L6595">
        <v>381.15</v>
      </c>
      <c r="M6595" t="s">
        <v>32</v>
      </c>
      <c r="N6595" t="s">
        <v>66</v>
      </c>
      <c r="O6595">
        <v>1</v>
      </c>
      <c r="P6595">
        <v>2023</v>
      </c>
      <c r="Q6595">
        <v>1</v>
      </c>
      <c r="R6595" t="s">
        <v>34</v>
      </c>
      <c r="S6595">
        <v>1</v>
      </c>
      <c r="T6595">
        <v>4</v>
      </c>
      <c r="U6595">
        <v>4</v>
      </c>
      <c r="V6595">
        <v>0</v>
      </c>
      <c r="W6595" t="s">
        <v>55</v>
      </c>
      <c r="X6595" t="s">
        <v>36</v>
      </c>
      <c r="Y6595">
        <v>211990</v>
      </c>
      <c r="Z6595">
        <v>7.0000000000000007E-2</v>
      </c>
    </row>
    <row r="6596" spans="1:26" x14ac:dyDescent="0.25">
      <c r="A6596" t="s">
        <v>8589</v>
      </c>
      <c r="B6596" s="1">
        <v>44956</v>
      </c>
      <c r="C6596" t="s">
        <v>2561</v>
      </c>
      <c r="D6596" t="s">
        <v>50</v>
      </c>
      <c r="E6596" t="s">
        <v>51</v>
      </c>
      <c r="F6596" t="s">
        <v>30</v>
      </c>
      <c r="G6596" t="s">
        <v>86</v>
      </c>
      <c r="H6596">
        <v>9</v>
      </c>
      <c r="I6596">
        <v>2565</v>
      </c>
      <c r="J6596">
        <v>4</v>
      </c>
      <c r="K6596">
        <v>22161.599999999999</v>
      </c>
      <c r="L6596">
        <v>2091.94</v>
      </c>
      <c r="M6596" t="s">
        <v>32</v>
      </c>
      <c r="N6596" t="s">
        <v>33</v>
      </c>
      <c r="O6596">
        <v>2</v>
      </c>
      <c r="P6596">
        <v>2023</v>
      </c>
      <c r="Q6596">
        <v>1</v>
      </c>
      <c r="R6596" t="s">
        <v>34</v>
      </c>
      <c r="S6596">
        <v>1</v>
      </c>
      <c r="T6596">
        <v>5</v>
      </c>
      <c r="U6596">
        <v>5</v>
      </c>
      <c r="V6596">
        <v>1</v>
      </c>
      <c r="W6596" t="s">
        <v>60</v>
      </c>
      <c r="X6596" t="s">
        <v>47</v>
      </c>
      <c r="Y6596">
        <v>92340</v>
      </c>
      <c r="Z6596">
        <v>0.09</v>
      </c>
    </row>
    <row r="6597" spans="1:26" x14ac:dyDescent="0.25">
      <c r="A6597" t="s">
        <v>8590</v>
      </c>
      <c r="B6597" s="1">
        <v>45220</v>
      </c>
      <c r="C6597" t="s">
        <v>3467</v>
      </c>
      <c r="D6597" t="s">
        <v>39</v>
      </c>
      <c r="E6597" t="s">
        <v>58</v>
      </c>
      <c r="F6597" t="s">
        <v>30</v>
      </c>
      <c r="G6597" t="s">
        <v>86</v>
      </c>
      <c r="H6597">
        <v>6</v>
      </c>
      <c r="I6597">
        <v>4887</v>
      </c>
      <c r="J6597">
        <v>23</v>
      </c>
      <c r="K6597">
        <v>22577.94</v>
      </c>
      <c r="L6597">
        <v>4262.54</v>
      </c>
      <c r="M6597" t="s">
        <v>32</v>
      </c>
      <c r="N6597" t="s">
        <v>44</v>
      </c>
      <c r="O6597">
        <v>7</v>
      </c>
      <c r="P6597">
        <v>2023</v>
      </c>
      <c r="Q6597">
        <v>10</v>
      </c>
      <c r="R6597" t="s">
        <v>45</v>
      </c>
      <c r="S6597">
        <v>4</v>
      </c>
      <c r="T6597">
        <v>42</v>
      </c>
      <c r="U6597">
        <v>3</v>
      </c>
      <c r="V6597">
        <v>6</v>
      </c>
      <c r="W6597" t="s">
        <v>35</v>
      </c>
      <c r="X6597" t="s">
        <v>36</v>
      </c>
      <c r="Y6597">
        <v>674406</v>
      </c>
      <c r="Z6597">
        <v>0.19</v>
      </c>
    </row>
    <row r="6598" spans="1:26" x14ac:dyDescent="0.25">
      <c r="A6598" t="s">
        <v>8591</v>
      </c>
      <c r="B6598" s="1">
        <v>45100</v>
      </c>
      <c r="C6598" t="s">
        <v>8592</v>
      </c>
      <c r="D6598" t="s">
        <v>39</v>
      </c>
      <c r="E6598" t="s">
        <v>29</v>
      </c>
      <c r="F6598" t="s">
        <v>41</v>
      </c>
      <c r="G6598" t="s">
        <v>59</v>
      </c>
      <c r="H6598">
        <v>5</v>
      </c>
      <c r="I6598">
        <v>3867</v>
      </c>
      <c r="J6598">
        <v>5</v>
      </c>
      <c r="K6598">
        <v>18368.25</v>
      </c>
      <c r="L6598">
        <v>2956.5</v>
      </c>
      <c r="M6598" t="s">
        <v>32</v>
      </c>
      <c r="N6598" t="s">
        <v>33</v>
      </c>
      <c r="O6598">
        <v>1</v>
      </c>
      <c r="P6598">
        <v>2023</v>
      </c>
      <c r="Q6598">
        <v>6</v>
      </c>
      <c r="R6598" t="s">
        <v>95</v>
      </c>
      <c r="S6598">
        <v>2</v>
      </c>
      <c r="T6598">
        <v>25</v>
      </c>
      <c r="U6598">
        <v>4</v>
      </c>
      <c r="V6598">
        <v>5</v>
      </c>
      <c r="W6598" t="s">
        <v>46</v>
      </c>
      <c r="X6598" t="s">
        <v>47</v>
      </c>
      <c r="Y6598">
        <v>96675</v>
      </c>
      <c r="Z6598">
        <v>0.16</v>
      </c>
    </row>
    <row r="6599" spans="1:26" x14ac:dyDescent="0.25">
      <c r="A6599" t="s">
        <v>8593</v>
      </c>
      <c r="B6599" s="1">
        <v>45260</v>
      </c>
      <c r="C6599" t="s">
        <v>5425</v>
      </c>
      <c r="D6599" t="s">
        <v>50</v>
      </c>
      <c r="E6599" t="s">
        <v>51</v>
      </c>
      <c r="F6599" t="s">
        <v>30</v>
      </c>
      <c r="G6599" t="s">
        <v>64</v>
      </c>
      <c r="H6599">
        <v>5</v>
      </c>
      <c r="I6599">
        <v>2451</v>
      </c>
      <c r="J6599">
        <v>5</v>
      </c>
      <c r="K6599">
        <v>11642.25</v>
      </c>
      <c r="L6599">
        <v>2224.12</v>
      </c>
      <c r="M6599" t="s">
        <v>32</v>
      </c>
      <c r="N6599" t="s">
        <v>44</v>
      </c>
      <c r="O6599">
        <v>7</v>
      </c>
      <c r="P6599">
        <v>2023</v>
      </c>
      <c r="Q6599">
        <v>11</v>
      </c>
      <c r="R6599" t="s">
        <v>92</v>
      </c>
      <c r="S6599">
        <v>4</v>
      </c>
      <c r="T6599">
        <v>48</v>
      </c>
      <c r="U6599">
        <v>5</v>
      </c>
      <c r="V6599">
        <v>4</v>
      </c>
      <c r="W6599" t="s">
        <v>73</v>
      </c>
      <c r="X6599" t="s">
        <v>47</v>
      </c>
      <c r="Y6599">
        <v>61275</v>
      </c>
      <c r="Z6599">
        <v>0.19</v>
      </c>
    </row>
    <row r="6600" spans="1:26" x14ac:dyDescent="0.25">
      <c r="A6600" t="s">
        <v>8594</v>
      </c>
      <c r="B6600" s="1">
        <v>45040</v>
      </c>
      <c r="C6600" t="s">
        <v>932</v>
      </c>
      <c r="D6600" t="s">
        <v>50</v>
      </c>
      <c r="E6600" t="s">
        <v>40</v>
      </c>
      <c r="F6600" t="s">
        <v>41</v>
      </c>
      <c r="G6600" t="s">
        <v>42</v>
      </c>
      <c r="H6600">
        <v>4</v>
      </c>
      <c r="I6600">
        <v>544</v>
      </c>
      <c r="J6600">
        <v>3</v>
      </c>
      <c r="K6600">
        <v>2110.7199999999998</v>
      </c>
      <c r="L6600">
        <v>247.86</v>
      </c>
      <c r="M6600" t="s">
        <v>43</v>
      </c>
      <c r="N6600" t="s">
        <v>44</v>
      </c>
      <c r="O6600">
        <v>6</v>
      </c>
      <c r="P6600">
        <v>2023</v>
      </c>
      <c r="Q6600">
        <v>4</v>
      </c>
      <c r="R6600" t="s">
        <v>100</v>
      </c>
      <c r="S6600">
        <v>2</v>
      </c>
      <c r="T6600">
        <v>17</v>
      </c>
      <c r="U6600">
        <v>5</v>
      </c>
      <c r="V6600">
        <v>1</v>
      </c>
      <c r="W6600" t="s">
        <v>60</v>
      </c>
      <c r="X6600" t="s">
        <v>47</v>
      </c>
      <c r="Y6600">
        <v>6528</v>
      </c>
      <c r="Z6600">
        <v>0.12</v>
      </c>
    </row>
    <row r="6601" spans="1:26" x14ac:dyDescent="0.25">
      <c r="A6601" t="s">
        <v>8595</v>
      </c>
      <c r="B6601" s="1">
        <v>45059</v>
      </c>
      <c r="C6601" t="s">
        <v>398</v>
      </c>
      <c r="D6601" t="s">
        <v>28</v>
      </c>
      <c r="E6601" t="s">
        <v>58</v>
      </c>
      <c r="F6601" t="s">
        <v>30</v>
      </c>
      <c r="G6601" t="s">
        <v>86</v>
      </c>
      <c r="H6601">
        <v>1</v>
      </c>
      <c r="I6601">
        <v>3940</v>
      </c>
      <c r="J6601">
        <v>14</v>
      </c>
      <c r="K6601">
        <v>3388.4</v>
      </c>
      <c r="L6601">
        <v>366.45</v>
      </c>
      <c r="M6601" t="s">
        <v>43</v>
      </c>
      <c r="N6601" t="s">
        <v>66</v>
      </c>
      <c r="O6601">
        <v>4</v>
      </c>
      <c r="P6601">
        <v>2023</v>
      </c>
      <c r="Q6601">
        <v>5</v>
      </c>
      <c r="R6601" t="s">
        <v>238</v>
      </c>
      <c r="S6601">
        <v>2</v>
      </c>
      <c r="T6601">
        <v>19</v>
      </c>
      <c r="U6601">
        <v>2</v>
      </c>
      <c r="V6601">
        <v>6</v>
      </c>
      <c r="W6601" t="s">
        <v>35</v>
      </c>
      <c r="X6601" t="s">
        <v>36</v>
      </c>
      <c r="Y6601">
        <v>55160</v>
      </c>
      <c r="Z6601">
        <v>0.11</v>
      </c>
    </row>
    <row r="6602" spans="1:26" x14ac:dyDescent="0.25">
      <c r="A6602" t="s">
        <v>8596</v>
      </c>
      <c r="B6602" s="1">
        <v>45215</v>
      </c>
      <c r="C6602" t="s">
        <v>5700</v>
      </c>
      <c r="D6602" t="s">
        <v>28</v>
      </c>
      <c r="E6602" t="s">
        <v>58</v>
      </c>
      <c r="F6602" t="s">
        <v>52</v>
      </c>
      <c r="G6602" t="s">
        <v>91</v>
      </c>
      <c r="H6602">
        <v>4</v>
      </c>
      <c r="I6602">
        <v>3255</v>
      </c>
      <c r="J6602">
        <v>12</v>
      </c>
      <c r="K6602">
        <v>11457.6</v>
      </c>
      <c r="L6602">
        <v>1186.79</v>
      </c>
      <c r="M6602" t="s">
        <v>32</v>
      </c>
      <c r="N6602" t="s">
        <v>44</v>
      </c>
      <c r="O6602">
        <v>2</v>
      </c>
      <c r="P6602">
        <v>2023</v>
      </c>
      <c r="Q6602">
        <v>10</v>
      </c>
      <c r="R6602" t="s">
        <v>45</v>
      </c>
      <c r="S6602">
        <v>4</v>
      </c>
      <c r="T6602">
        <v>42</v>
      </c>
      <c r="U6602">
        <v>3</v>
      </c>
      <c r="V6602">
        <v>1</v>
      </c>
      <c r="W6602" t="s">
        <v>60</v>
      </c>
      <c r="X6602" t="s">
        <v>47</v>
      </c>
      <c r="Y6602">
        <v>156240</v>
      </c>
      <c r="Z6602">
        <v>0.1</v>
      </c>
    </row>
    <row r="6603" spans="1:26" x14ac:dyDescent="0.25">
      <c r="A6603" t="s">
        <v>8597</v>
      </c>
      <c r="B6603" s="1">
        <v>45118</v>
      </c>
      <c r="C6603" t="s">
        <v>3460</v>
      </c>
      <c r="D6603" t="s">
        <v>39</v>
      </c>
      <c r="E6603" t="s">
        <v>40</v>
      </c>
      <c r="F6603" t="s">
        <v>41</v>
      </c>
      <c r="G6603" t="s">
        <v>116</v>
      </c>
      <c r="H6603">
        <v>9</v>
      </c>
      <c r="I6603">
        <v>752</v>
      </c>
      <c r="J6603">
        <v>10</v>
      </c>
      <c r="K6603">
        <v>6091.2</v>
      </c>
      <c r="L6603">
        <v>829.21</v>
      </c>
      <c r="M6603" t="s">
        <v>32</v>
      </c>
      <c r="N6603" t="s">
        <v>33</v>
      </c>
      <c r="O6603">
        <v>4</v>
      </c>
      <c r="P6603">
        <v>2023</v>
      </c>
      <c r="Q6603">
        <v>7</v>
      </c>
      <c r="R6603" t="s">
        <v>125</v>
      </c>
      <c r="S6603">
        <v>3</v>
      </c>
      <c r="T6603">
        <v>28</v>
      </c>
      <c r="U6603">
        <v>3</v>
      </c>
      <c r="V6603">
        <v>2</v>
      </c>
      <c r="W6603" t="s">
        <v>76</v>
      </c>
      <c r="X6603" t="s">
        <v>47</v>
      </c>
      <c r="Y6603">
        <v>67680</v>
      </c>
      <c r="Z6603">
        <v>0.14000000000000001</v>
      </c>
    </row>
    <row r="6604" spans="1:26" x14ac:dyDescent="0.25">
      <c r="A6604" t="s">
        <v>8598</v>
      </c>
      <c r="B6604" s="1">
        <v>45029</v>
      </c>
      <c r="C6604" t="s">
        <v>3414</v>
      </c>
      <c r="D6604" t="s">
        <v>63</v>
      </c>
      <c r="E6604" t="s">
        <v>40</v>
      </c>
      <c r="F6604" t="s">
        <v>52</v>
      </c>
      <c r="G6604" t="s">
        <v>79</v>
      </c>
      <c r="H6604">
        <v>6</v>
      </c>
      <c r="I6604">
        <v>1195</v>
      </c>
      <c r="J6604">
        <v>16</v>
      </c>
      <c r="K6604">
        <v>6022.8</v>
      </c>
      <c r="L6604">
        <v>804.75</v>
      </c>
      <c r="M6604" t="s">
        <v>43</v>
      </c>
      <c r="N6604" t="s">
        <v>33</v>
      </c>
      <c r="O6604">
        <v>1</v>
      </c>
      <c r="P6604">
        <v>2023</v>
      </c>
      <c r="Q6604">
        <v>4</v>
      </c>
      <c r="R6604" t="s">
        <v>100</v>
      </c>
      <c r="S6604">
        <v>2</v>
      </c>
      <c r="T6604">
        <v>15</v>
      </c>
      <c r="U6604">
        <v>3</v>
      </c>
      <c r="V6604">
        <v>4</v>
      </c>
      <c r="W6604" t="s">
        <v>73</v>
      </c>
      <c r="X6604" t="s">
        <v>47</v>
      </c>
      <c r="Y6604">
        <v>114720</v>
      </c>
      <c r="Z6604">
        <v>0.13</v>
      </c>
    </row>
    <row r="6605" spans="1:26" x14ac:dyDescent="0.25">
      <c r="A6605" t="s">
        <v>8599</v>
      </c>
      <c r="B6605" s="1">
        <v>45104</v>
      </c>
      <c r="C6605" t="s">
        <v>4143</v>
      </c>
      <c r="D6605" t="s">
        <v>39</v>
      </c>
      <c r="E6605" t="s">
        <v>40</v>
      </c>
      <c r="F6605" t="s">
        <v>41</v>
      </c>
      <c r="G6605" t="s">
        <v>59</v>
      </c>
      <c r="H6605">
        <v>3</v>
      </c>
      <c r="I6605">
        <v>1482</v>
      </c>
      <c r="J6605">
        <v>30</v>
      </c>
      <c r="K6605">
        <v>3112.2</v>
      </c>
      <c r="L6605">
        <v>578.54</v>
      </c>
      <c r="M6605" t="s">
        <v>43</v>
      </c>
      <c r="N6605" t="s">
        <v>66</v>
      </c>
      <c r="O6605">
        <v>4</v>
      </c>
      <c r="P6605">
        <v>2023</v>
      </c>
      <c r="Q6605">
        <v>6</v>
      </c>
      <c r="R6605" t="s">
        <v>95</v>
      </c>
      <c r="S6605">
        <v>2</v>
      </c>
      <c r="T6605">
        <v>26</v>
      </c>
      <c r="U6605">
        <v>5</v>
      </c>
      <c r="V6605">
        <v>2</v>
      </c>
      <c r="W6605" t="s">
        <v>76</v>
      </c>
      <c r="X6605" t="s">
        <v>47</v>
      </c>
      <c r="Y6605">
        <v>133380</v>
      </c>
      <c r="Z6605">
        <v>0.19</v>
      </c>
    </row>
    <row r="6606" spans="1:26" x14ac:dyDescent="0.25">
      <c r="A6606" t="s">
        <v>8600</v>
      </c>
      <c r="B6606" s="1">
        <v>44973</v>
      </c>
      <c r="C6606" t="s">
        <v>1556</v>
      </c>
      <c r="D6606" t="s">
        <v>39</v>
      </c>
      <c r="E6606" t="s">
        <v>58</v>
      </c>
      <c r="F6606" t="s">
        <v>52</v>
      </c>
      <c r="G6606" t="s">
        <v>79</v>
      </c>
      <c r="H6606">
        <v>1</v>
      </c>
      <c r="I6606">
        <v>2460</v>
      </c>
      <c r="J6606">
        <v>17</v>
      </c>
      <c r="K6606">
        <v>2041.8</v>
      </c>
      <c r="L6606">
        <v>394.9</v>
      </c>
      <c r="M6606" t="s">
        <v>43</v>
      </c>
      <c r="N6606" t="s">
        <v>66</v>
      </c>
      <c r="O6606">
        <v>6</v>
      </c>
      <c r="P6606">
        <v>2023</v>
      </c>
      <c r="Q6606">
        <v>2</v>
      </c>
      <c r="R6606" t="s">
        <v>67</v>
      </c>
      <c r="S6606">
        <v>1</v>
      </c>
      <c r="T6606">
        <v>7</v>
      </c>
      <c r="U6606">
        <v>3</v>
      </c>
      <c r="V6606">
        <v>4</v>
      </c>
      <c r="W6606" t="s">
        <v>73</v>
      </c>
      <c r="X6606" t="s">
        <v>47</v>
      </c>
      <c r="Y6606">
        <v>41820</v>
      </c>
      <c r="Z6606">
        <v>0.19</v>
      </c>
    </row>
    <row r="6607" spans="1:26" x14ac:dyDescent="0.25">
      <c r="A6607" t="s">
        <v>8601</v>
      </c>
      <c r="B6607" s="1">
        <v>45042</v>
      </c>
      <c r="C6607" t="s">
        <v>316</v>
      </c>
      <c r="D6607" t="s">
        <v>28</v>
      </c>
      <c r="E6607" t="s">
        <v>51</v>
      </c>
      <c r="F6607" t="s">
        <v>30</v>
      </c>
      <c r="G6607" t="s">
        <v>86</v>
      </c>
      <c r="H6607">
        <v>5</v>
      </c>
      <c r="I6607">
        <v>411</v>
      </c>
      <c r="J6607">
        <v>0</v>
      </c>
      <c r="K6607">
        <v>2055</v>
      </c>
      <c r="L6607">
        <v>317.31</v>
      </c>
      <c r="M6607" t="s">
        <v>32</v>
      </c>
      <c r="N6607" t="s">
        <v>44</v>
      </c>
      <c r="O6607">
        <v>1</v>
      </c>
      <c r="P6607">
        <v>2023</v>
      </c>
      <c r="Q6607">
        <v>4</v>
      </c>
      <c r="R6607" t="s">
        <v>100</v>
      </c>
      <c r="S6607">
        <v>2</v>
      </c>
      <c r="T6607">
        <v>17</v>
      </c>
      <c r="U6607">
        <v>5</v>
      </c>
      <c r="V6607">
        <v>3</v>
      </c>
      <c r="W6607" t="s">
        <v>83</v>
      </c>
      <c r="X6607" t="s">
        <v>47</v>
      </c>
      <c r="Y6607">
        <v>0</v>
      </c>
      <c r="Z6607">
        <v>0.15</v>
      </c>
    </row>
    <row r="6608" spans="1:26" x14ac:dyDescent="0.25">
      <c r="A6608" t="s">
        <v>8602</v>
      </c>
      <c r="B6608" s="1">
        <v>45046</v>
      </c>
      <c r="C6608" t="s">
        <v>1181</v>
      </c>
      <c r="D6608" t="s">
        <v>28</v>
      </c>
      <c r="E6608" t="s">
        <v>51</v>
      </c>
      <c r="F6608" t="s">
        <v>41</v>
      </c>
      <c r="G6608" t="s">
        <v>59</v>
      </c>
      <c r="H6608">
        <v>1</v>
      </c>
      <c r="I6608">
        <v>1141</v>
      </c>
      <c r="J6608">
        <v>2</v>
      </c>
      <c r="K6608">
        <v>1118.18</v>
      </c>
      <c r="L6608">
        <v>115.59</v>
      </c>
      <c r="M6608" t="s">
        <v>32</v>
      </c>
      <c r="N6608" t="s">
        <v>33</v>
      </c>
      <c r="O6608">
        <v>6</v>
      </c>
      <c r="P6608">
        <v>2023</v>
      </c>
      <c r="Q6608">
        <v>4</v>
      </c>
      <c r="R6608" t="s">
        <v>100</v>
      </c>
      <c r="S6608">
        <v>2</v>
      </c>
      <c r="T6608">
        <v>18</v>
      </c>
      <c r="U6608">
        <v>6</v>
      </c>
      <c r="V6608">
        <v>0</v>
      </c>
      <c r="W6608" t="s">
        <v>55</v>
      </c>
      <c r="X6608" t="s">
        <v>36</v>
      </c>
      <c r="Y6608">
        <v>2282</v>
      </c>
      <c r="Z6608">
        <v>0.1</v>
      </c>
    </row>
    <row r="6609" spans="1:26" x14ac:dyDescent="0.25">
      <c r="A6609" t="s">
        <v>8603</v>
      </c>
      <c r="B6609" s="1">
        <v>45139</v>
      </c>
      <c r="C6609" t="s">
        <v>284</v>
      </c>
      <c r="D6609" t="s">
        <v>63</v>
      </c>
      <c r="E6609" t="s">
        <v>40</v>
      </c>
      <c r="F6609" t="s">
        <v>41</v>
      </c>
      <c r="G6609" t="s">
        <v>42</v>
      </c>
      <c r="H6609">
        <v>8</v>
      </c>
      <c r="I6609">
        <v>3653</v>
      </c>
      <c r="J6609">
        <v>13</v>
      </c>
      <c r="K6609">
        <v>25424.880000000001</v>
      </c>
      <c r="L6609">
        <v>3161.72</v>
      </c>
      <c r="M6609" t="s">
        <v>43</v>
      </c>
      <c r="N6609" t="s">
        <v>33</v>
      </c>
      <c r="O6609">
        <v>1</v>
      </c>
      <c r="P6609">
        <v>2023</v>
      </c>
      <c r="Q6609">
        <v>8</v>
      </c>
      <c r="R6609" t="s">
        <v>72</v>
      </c>
      <c r="S6609">
        <v>3</v>
      </c>
      <c r="T6609">
        <v>31</v>
      </c>
      <c r="U6609">
        <v>1</v>
      </c>
      <c r="V6609">
        <v>2</v>
      </c>
      <c r="W6609" t="s">
        <v>76</v>
      </c>
      <c r="X6609" t="s">
        <v>47</v>
      </c>
      <c r="Y6609">
        <v>379912</v>
      </c>
      <c r="Z6609">
        <v>0.12</v>
      </c>
    </row>
    <row r="6610" spans="1:26" x14ac:dyDescent="0.25">
      <c r="A6610" t="s">
        <v>8604</v>
      </c>
      <c r="B6610" s="1">
        <v>44976</v>
      </c>
      <c r="C6610" t="s">
        <v>1392</v>
      </c>
      <c r="D6610" t="s">
        <v>50</v>
      </c>
      <c r="E6610" t="s">
        <v>51</v>
      </c>
      <c r="F6610" t="s">
        <v>41</v>
      </c>
      <c r="G6610" t="s">
        <v>59</v>
      </c>
      <c r="H6610">
        <v>9</v>
      </c>
      <c r="I6610">
        <v>970</v>
      </c>
      <c r="J6610">
        <v>20</v>
      </c>
      <c r="K6610">
        <v>6984</v>
      </c>
      <c r="L6610">
        <v>812.93</v>
      </c>
      <c r="M6610" t="s">
        <v>32</v>
      </c>
      <c r="N6610" t="s">
        <v>33</v>
      </c>
      <c r="O6610">
        <v>2</v>
      </c>
      <c r="P6610">
        <v>2023</v>
      </c>
      <c r="Q6610">
        <v>2</v>
      </c>
      <c r="R6610" t="s">
        <v>67</v>
      </c>
      <c r="S6610">
        <v>1</v>
      </c>
      <c r="T6610">
        <v>8</v>
      </c>
      <c r="U6610">
        <v>4</v>
      </c>
      <c r="V6610">
        <v>0</v>
      </c>
      <c r="W6610" t="s">
        <v>55</v>
      </c>
      <c r="X6610" t="s">
        <v>36</v>
      </c>
      <c r="Y6610">
        <v>174600</v>
      </c>
      <c r="Z6610">
        <v>0.12</v>
      </c>
    </row>
    <row r="6611" spans="1:26" x14ac:dyDescent="0.25">
      <c r="A6611" t="s">
        <v>8605</v>
      </c>
      <c r="B6611" s="1">
        <v>45051</v>
      </c>
      <c r="C6611" t="s">
        <v>1540</v>
      </c>
      <c r="D6611" t="s">
        <v>63</v>
      </c>
      <c r="E6611" t="s">
        <v>51</v>
      </c>
      <c r="F6611" t="s">
        <v>41</v>
      </c>
      <c r="G6611" t="s">
        <v>59</v>
      </c>
      <c r="H6611">
        <v>1</v>
      </c>
      <c r="I6611">
        <v>2115</v>
      </c>
      <c r="J6611">
        <v>22</v>
      </c>
      <c r="K6611">
        <v>1649.7</v>
      </c>
      <c r="L6611">
        <v>115.91</v>
      </c>
      <c r="M6611" t="s">
        <v>65</v>
      </c>
      <c r="N6611" t="s">
        <v>33</v>
      </c>
      <c r="O6611">
        <v>4</v>
      </c>
      <c r="P6611">
        <v>2023</v>
      </c>
      <c r="Q6611">
        <v>5</v>
      </c>
      <c r="R6611" t="s">
        <v>238</v>
      </c>
      <c r="S6611">
        <v>2</v>
      </c>
      <c r="T6611">
        <v>18</v>
      </c>
      <c r="U6611">
        <v>1</v>
      </c>
      <c r="V6611">
        <v>5</v>
      </c>
      <c r="W6611" t="s">
        <v>46</v>
      </c>
      <c r="X6611" t="s">
        <v>47</v>
      </c>
      <c r="Y6611">
        <v>46530</v>
      </c>
      <c r="Z6611">
        <v>7.0000000000000007E-2</v>
      </c>
    </row>
    <row r="6612" spans="1:26" x14ac:dyDescent="0.25">
      <c r="A6612" t="s">
        <v>8606</v>
      </c>
      <c r="B6612" s="1">
        <v>45165</v>
      </c>
      <c r="C6612" t="s">
        <v>4168</v>
      </c>
      <c r="D6612" t="s">
        <v>28</v>
      </c>
      <c r="E6612" t="s">
        <v>29</v>
      </c>
      <c r="F6612" t="s">
        <v>41</v>
      </c>
      <c r="G6612" t="s">
        <v>42</v>
      </c>
      <c r="H6612">
        <v>2</v>
      </c>
      <c r="I6612">
        <v>4451</v>
      </c>
      <c r="J6612">
        <v>5</v>
      </c>
      <c r="K6612">
        <v>8456.9</v>
      </c>
      <c r="L6612">
        <v>1250.6300000000001</v>
      </c>
      <c r="M6612" t="s">
        <v>65</v>
      </c>
      <c r="N6612" t="s">
        <v>66</v>
      </c>
      <c r="O6612">
        <v>7</v>
      </c>
      <c r="P6612">
        <v>2023</v>
      </c>
      <c r="Q6612">
        <v>8</v>
      </c>
      <c r="R6612" t="s">
        <v>72</v>
      </c>
      <c r="S6612">
        <v>3</v>
      </c>
      <c r="T6612">
        <v>35</v>
      </c>
      <c r="U6612">
        <v>5</v>
      </c>
      <c r="V6612">
        <v>0</v>
      </c>
      <c r="W6612" t="s">
        <v>55</v>
      </c>
      <c r="X6612" t="s">
        <v>36</v>
      </c>
      <c r="Y6612">
        <v>44510</v>
      </c>
      <c r="Z6612">
        <v>0.15</v>
      </c>
    </row>
    <row r="6613" spans="1:26" x14ac:dyDescent="0.25">
      <c r="A6613" t="s">
        <v>8607</v>
      </c>
      <c r="B6613" s="1">
        <v>45003</v>
      </c>
      <c r="C6613" t="s">
        <v>6261</v>
      </c>
      <c r="D6613" t="s">
        <v>50</v>
      </c>
      <c r="E6613" t="s">
        <v>58</v>
      </c>
      <c r="F6613" t="s">
        <v>41</v>
      </c>
      <c r="G6613" t="s">
        <v>42</v>
      </c>
      <c r="H6613">
        <v>6</v>
      </c>
      <c r="I6613">
        <v>1756</v>
      </c>
      <c r="J6613">
        <v>13</v>
      </c>
      <c r="K6613">
        <v>9166.32</v>
      </c>
      <c r="L6613">
        <v>861.37</v>
      </c>
      <c r="M6613" t="s">
        <v>65</v>
      </c>
      <c r="N6613" t="s">
        <v>66</v>
      </c>
      <c r="O6613">
        <v>1</v>
      </c>
      <c r="P6613">
        <v>2023</v>
      </c>
      <c r="Q6613">
        <v>3</v>
      </c>
      <c r="R6613" t="s">
        <v>105</v>
      </c>
      <c r="S6613">
        <v>1</v>
      </c>
      <c r="T6613">
        <v>11</v>
      </c>
      <c r="U6613">
        <v>3</v>
      </c>
      <c r="V6613">
        <v>6</v>
      </c>
      <c r="W6613" t="s">
        <v>35</v>
      </c>
      <c r="X6613" t="s">
        <v>36</v>
      </c>
      <c r="Y6613">
        <v>136968</v>
      </c>
      <c r="Z6613">
        <v>0.09</v>
      </c>
    </row>
    <row r="6614" spans="1:26" x14ac:dyDescent="0.25">
      <c r="A6614" t="s">
        <v>8608</v>
      </c>
      <c r="B6614" s="1">
        <v>44954</v>
      </c>
      <c r="C6614" t="s">
        <v>3044</v>
      </c>
      <c r="D6614" t="s">
        <v>50</v>
      </c>
      <c r="E6614" t="s">
        <v>29</v>
      </c>
      <c r="F6614" t="s">
        <v>41</v>
      </c>
      <c r="G6614" t="s">
        <v>42</v>
      </c>
      <c r="H6614">
        <v>7</v>
      </c>
      <c r="I6614">
        <v>2826</v>
      </c>
      <c r="J6614">
        <v>7</v>
      </c>
      <c r="K6614">
        <v>18397.259999999998</v>
      </c>
      <c r="L6614">
        <v>1533.72</v>
      </c>
      <c r="M6614" t="s">
        <v>32</v>
      </c>
      <c r="N6614" t="s">
        <v>66</v>
      </c>
      <c r="O6614">
        <v>2</v>
      </c>
      <c r="P6614">
        <v>2023</v>
      </c>
      <c r="Q6614">
        <v>1</v>
      </c>
      <c r="R6614" t="s">
        <v>34</v>
      </c>
      <c r="S6614">
        <v>1</v>
      </c>
      <c r="T6614">
        <v>4</v>
      </c>
      <c r="U6614">
        <v>4</v>
      </c>
      <c r="V6614">
        <v>6</v>
      </c>
      <c r="W6614" t="s">
        <v>35</v>
      </c>
      <c r="X6614" t="s">
        <v>36</v>
      </c>
      <c r="Y6614">
        <v>138474</v>
      </c>
      <c r="Z6614">
        <v>0.08</v>
      </c>
    </row>
    <row r="6615" spans="1:26" x14ac:dyDescent="0.25">
      <c r="A6615" t="s">
        <v>8609</v>
      </c>
      <c r="B6615" s="1">
        <v>44976</v>
      </c>
      <c r="C6615" t="s">
        <v>2237</v>
      </c>
      <c r="D6615" t="s">
        <v>39</v>
      </c>
      <c r="E6615" t="s">
        <v>40</v>
      </c>
      <c r="F6615" t="s">
        <v>30</v>
      </c>
      <c r="G6615" t="s">
        <v>31</v>
      </c>
      <c r="H6615">
        <v>10</v>
      </c>
      <c r="I6615">
        <v>4029</v>
      </c>
      <c r="J6615">
        <v>7</v>
      </c>
      <c r="K6615">
        <v>37469.699999999997</v>
      </c>
      <c r="L6615">
        <v>7114.99</v>
      </c>
      <c r="M6615" t="s">
        <v>43</v>
      </c>
      <c r="N6615" t="s">
        <v>33</v>
      </c>
      <c r="O6615">
        <v>1</v>
      </c>
      <c r="P6615">
        <v>2023</v>
      </c>
      <c r="Q6615">
        <v>2</v>
      </c>
      <c r="R6615" t="s">
        <v>67</v>
      </c>
      <c r="S6615">
        <v>1</v>
      </c>
      <c r="T6615">
        <v>8</v>
      </c>
      <c r="U6615">
        <v>4</v>
      </c>
      <c r="V6615">
        <v>0</v>
      </c>
      <c r="W6615" t="s">
        <v>55</v>
      </c>
      <c r="X6615" t="s">
        <v>36</v>
      </c>
      <c r="Y6615">
        <v>282030</v>
      </c>
      <c r="Z6615">
        <v>0.19</v>
      </c>
    </row>
    <row r="6616" spans="1:26" x14ac:dyDescent="0.25">
      <c r="A6616" t="s">
        <v>8610</v>
      </c>
      <c r="B6616" s="1">
        <v>45232</v>
      </c>
      <c r="C6616" t="s">
        <v>4461</v>
      </c>
      <c r="D6616" t="s">
        <v>63</v>
      </c>
      <c r="E6616" t="s">
        <v>51</v>
      </c>
      <c r="F6616" t="s">
        <v>30</v>
      </c>
      <c r="G6616" t="s">
        <v>31</v>
      </c>
      <c r="H6616">
        <v>8</v>
      </c>
      <c r="I6616">
        <v>4464</v>
      </c>
      <c r="J6616">
        <v>28</v>
      </c>
      <c r="K6616">
        <v>25712.639999999999</v>
      </c>
      <c r="L6616">
        <v>1955.18</v>
      </c>
      <c r="M6616" t="s">
        <v>65</v>
      </c>
      <c r="N6616" t="s">
        <v>33</v>
      </c>
      <c r="O6616">
        <v>5</v>
      </c>
      <c r="P6616">
        <v>2023</v>
      </c>
      <c r="Q6616">
        <v>11</v>
      </c>
      <c r="R6616" t="s">
        <v>92</v>
      </c>
      <c r="S6616">
        <v>4</v>
      </c>
      <c r="T6616">
        <v>44</v>
      </c>
      <c r="U6616">
        <v>1</v>
      </c>
      <c r="V6616">
        <v>4</v>
      </c>
      <c r="W6616" t="s">
        <v>73</v>
      </c>
      <c r="X6616" t="s">
        <v>47</v>
      </c>
      <c r="Y6616">
        <v>999936</v>
      </c>
      <c r="Z6616">
        <v>0.08</v>
      </c>
    </row>
    <row r="6617" spans="1:26" x14ac:dyDescent="0.25">
      <c r="A6617" t="s">
        <v>8611</v>
      </c>
      <c r="B6617" s="1">
        <v>45023</v>
      </c>
      <c r="C6617" t="s">
        <v>6209</v>
      </c>
      <c r="D6617" t="s">
        <v>28</v>
      </c>
      <c r="E6617" t="s">
        <v>51</v>
      </c>
      <c r="F6617" t="s">
        <v>41</v>
      </c>
      <c r="G6617" t="s">
        <v>116</v>
      </c>
      <c r="H6617">
        <v>1</v>
      </c>
      <c r="I6617">
        <v>4757</v>
      </c>
      <c r="J6617">
        <v>9</v>
      </c>
      <c r="K6617">
        <v>4328.87</v>
      </c>
      <c r="L6617">
        <v>792.99</v>
      </c>
      <c r="M6617" t="s">
        <v>32</v>
      </c>
      <c r="N6617" t="s">
        <v>33</v>
      </c>
      <c r="O6617">
        <v>7</v>
      </c>
      <c r="P6617">
        <v>2023</v>
      </c>
      <c r="Q6617">
        <v>4</v>
      </c>
      <c r="R6617" t="s">
        <v>100</v>
      </c>
      <c r="S6617">
        <v>2</v>
      </c>
      <c r="T6617">
        <v>14</v>
      </c>
      <c r="U6617">
        <v>2</v>
      </c>
      <c r="V6617">
        <v>5</v>
      </c>
      <c r="W6617" t="s">
        <v>46</v>
      </c>
      <c r="X6617" t="s">
        <v>47</v>
      </c>
      <c r="Y6617">
        <v>42813</v>
      </c>
      <c r="Z6617">
        <v>0.18</v>
      </c>
    </row>
    <row r="6618" spans="1:26" x14ac:dyDescent="0.25">
      <c r="A6618" t="s">
        <v>8612</v>
      </c>
      <c r="B6618" s="1">
        <v>45073</v>
      </c>
      <c r="C6618" t="s">
        <v>7068</v>
      </c>
      <c r="D6618" t="s">
        <v>28</v>
      </c>
      <c r="E6618" t="s">
        <v>51</v>
      </c>
      <c r="F6618" t="s">
        <v>30</v>
      </c>
      <c r="G6618" t="s">
        <v>64</v>
      </c>
      <c r="H6618">
        <v>1</v>
      </c>
      <c r="I6618">
        <v>3302</v>
      </c>
      <c r="J6618">
        <v>25</v>
      </c>
      <c r="K6618">
        <v>2476.5</v>
      </c>
      <c r="L6618">
        <v>125.93</v>
      </c>
      <c r="M6618" t="s">
        <v>32</v>
      </c>
      <c r="N6618" t="s">
        <v>66</v>
      </c>
      <c r="O6618">
        <v>1</v>
      </c>
      <c r="P6618">
        <v>2023</v>
      </c>
      <c r="Q6618">
        <v>5</v>
      </c>
      <c r="R6618" t="s">
        <v>238</v>
      </c>
      <c r="S6618">
        <v>2</v>
      </c>
      <c r="T6618">
        <v>21</v>
      </c>
      <c r="U6618">
        <v>4</v>
      </c>
      <c r="V6618">
        <v>6</v>
      </c>
      <c r="W6618" t="s">
        <v>35</v>
      </c>
      <c r="X6618" t="s">
        <v>36</v>
      </c>
      <c r="Y6618">
        <v>82550</v>
      </c>
      <c r="Z6618">
        <v>0.05</v>
      </c>
    </row>
    <row r="6619" spans="1:26" x14ac:dyDescent="0.25">
      <c r="A6619" t="s">
        <v>8613</v>
      </c>
      <c r="B6619" s="1">
        <v>45132</v>
      </c>
      <c r="C6619" t="s">
        <v>1968</v>
      </c>
      <c r="D6619" t="s">
        <v>28</v>
      </c>
      <c r="E6619" t="s">
        <v>29</v>
      </c>
      <c r="F6619" t="s">
        <v>41</v>
      </c>
      <c r="G6619" t="s">
        <v>116</v>
      </c>
      <c r="H6619">
        <v>3</v>
      </c>
      <c r="I6619">
        <v>3102</v>
      </c>
      <c r="J6619">
        <v>22</v>
      </c>
      <c r="K6619">
        <v>7258.68</v>
      </c>
      <c r="L6619">
        <v>524.22</v>
      </c>
      <c r="M6619" t="s">
        <v>43</v>
      </c>
      <c r="N6619" t="s">
        <v>33</v>
      </c>
      <c r="O6619">
        <v>2</v>
      </c>
      <c r="P6619">
        <v>2023</v>
      </c>
      <c r="Q6619">
        <v>7</v>
      </c>
      <c r="R6619" t="s">
        <v>125</v>
      </c>
      <c r="S6619">
        <v>3</v>
      </c>
      <c r="T6619">
        <v>30</v>
      </c>
      <c r="U6619">
        <v>5</v>
      </c>
      <c r="V6619">
        <v>2</v>
      </c>
      <c r="W6619" t="s">
        <v>76</v>
      </c>
      <c r="X6619" t="s">
        <v>47</v>
      </c>
      <c r="Y6619">
        <v>204732</v>
      </c>
      <c r="Z6619">
        <v>7.0000000000000007E-2</v>
      </c>
    </row>
    <row r="6620" spans="1:26" x14ac:dyDescent="0.25">
      <c r="A6620" t="s">
        <v>8614</v>
      </c>
      <c r="B6620" s="1">
        <v>45264</v>
      </c>
      <c r="C6620" t="s">
        <v>7943</v>
      </c>
      <c r="D6620" t="s">
        <v>28</v>
      </c>
      <c r="E6620" t="s">
        <v>58</v>
      </c>
      <c r="F6620" t="s">
        <v>41</v>
      </c>
      <c r="G6620" t="s">
        <v>116</v>
      </c>
      <c r="H6620">
        <v>9</v>
      </c>
      <c r="I6620">
        <v>1479</v>
      </c>
      <c r="J6620">
        <v>12</v>
      </c>
      <c r="K6620">
        <v>11713.68</v>
      </c>
      <c r="L6620">
        <v>1195.1099999999999</v>
      </c>
      <c r="M6620" t="s">
        <v>43</v>
      </c>
      <c r="N6620" t="s">
        <v>33</v>
      </c>
      <c r="O6620">
        <v>6</v>
      </c>
      <c r="P6620">
        <v>2023</v>
      </c>
      <c r="Q6620">
        <v>12</v>
      </c>
      <c r="R6620" t="s">
        <v>54</v>
      </c>
      <c r="S6620">
        <v>4</v>
      </c>
      <c r="T6620">
        <v>49</v>
      </c>
      <c r="U6620">
        <v>2</v>
      </c>
      <c r="V6620">
        <v>1</v>
      </c>
      <c r="W6620" t="s">
        <v>60</v>
      </c>
      <c r="X6620" t="s">
        <v>47</v>
      </c>
      <c r="Y6620">
        <v>159732</v>
      </c>
      <c r="Z6620">
        <v>0.1</v>
      </c>
    </row>
    <row r="6621" spans="1:26" x14ac:dyDescent="0.25">
      <c r="A6621" t="s">
        <v>8615</v>
      </c>
      <c r="B6621" s="1">
        <v>45068</v>
      </c>
      <c r="C6621" t="s">
        <v>222</v>
      </c>
      <c r="D6621" t="s">
        <v>63</v>
      </c>
      <c r="E6621" t="s">
        <v>58</v>
      </c>
      <c r="F6621" t="s">
        <v>52</v>
      </c>
      <c r="G6621" t="s">
        <v>91</v>
      </c>
      <c r="H6621">
        <v>2</v>
      </c>
      <c r="I6621">
        <v>2753</v>
      </c>
      <c r="J6621">
        <v>29</v>
      </c>
      <c r="K6621">
        <v>3909.26</v>
      </c>
      <c r="L6621">
        <v>419.85</v>
      </c>
      <c r="M6621" t="s">
        <v>65</v>
      </c>
      <c r="N6621" t="s">
        <v>33</v>
      </c>
      <c r="O6621">
        <v>5</v>
      </c>
      <c r="P6621">
        <v>2023</v>
      </c>
      <c r="Q6621">
        <v>5</v>
      </c>
      <c r="R6621" t="s">
        <v>238</v>
      </c>
      <c r="S6621">
        <v>2</v>
      </c>
      <c r="T6621">
        <v>21</v>
      </c>
      <c r="U6621">
        <v>4</v>
      </c>
      <c r="V6621">
        <v>1</v>
      </c>
      <c r="W6621" t="s">
        <v>60</v>
      </c>
      <c r="X6621" t="s">
        <v>47</v>
      </c>
      <c r="Y6621">
        <v>159674</v>
      </c>
      <c r="Z6621">
        <v>0.11</v>
      </c>
    </row>
    <row r="6622" spans="1:26" x14ac:dyDescent="0.25">
      <c r="A6622" t="s">
        <v>8616</v>
      </c>
      <c r="B6622" s="1">
        <v>45057</v>
      </c>
      <c r="C6622" t="s">
        <v>5113</v>
      </c>
      <c r="D6622" t="s">
        <v>50</v>
      </c>
      <c r="E6622" t="s">
        <v>51</v>
      </c>
      <c r="F6622" t="s">
        <v>41</v>
      </c>
      <c r="G6622" t="s">
        <v>42</v>
      </c>
      <c r="H6622">
        <v>2</v>
      </c>
      <c r="I6622">
        <v>837</v>
      </c>
      <c r="J6622">
        <v>17</v>
      </c>
      <c r="K6622">
        <v>1389.42</v>
      </c>
      <c r="L6622">
        <v>246.48</v>
      </c>
      <c r="M6622" t="s">
        <v>32</v>
      </c>
      <c r="N6622" t="s">
        <v>66</v>
      </c>
      <c r="O6622">
        <v>1</v>
      </c>
      <c r="P6622">
        <v>2023</v>
      </c>
      <c r="Q6622">
        <v>5</v>
      </c>
      <c r="R6622" t="s">
        <v>238</v>
      </c>
      <c r="S6622">
        <v>2</v>
      </c>
      <c r="T6622">
        <v>19</v>
      </c>
      <c r="U6622">
        <v>2</v>
      </c>
      <c r="V6622">
        <v>4</v>
      </c>
      <c r="W6622" t="s">
        <v>73</v>
      </c>
      <c r="X6622" t="s">
        <v>47</v>
      </c>
      <c r="Y6622">
        <v>28458</v>
      </c>
      <c r="Z6622">
        <v>0.18</v>
      </c>
    </row>
    <row r="6623" spans="1:26" x14ac:dyDescent="0.25">
      <c r="A6623" t="s">
        <v>8617</v>
      </c>
      <c r="B6623" s="1">
        <v>44980</v>
      </c>
      <c r="C6623" t="s">
        <v>2139</v>
      </c>
      <c r="D6623" t="s">
        <v>28</v>
      </c>
      <c r="E6623" t="s">
        <v>29</v>
      </c>
      <c r="F6623" t="s">
        <v>41</v>
      </c>
      <c r="G6623" t="s">
        <v>42</v>
      </c>
      <c r="H6623">
        <v>5</v>
      </c>
      <c r="I6623">
        <v>2372</v>
      </c>
      <c r="J6623">
        <v>27</v>
      </c>
      <c r="K6623">
        <v>8657.7999999999993</v>
      </c>
      <c r="L6623">
        <v>978.91</v>
      </c>
      <c r="M6623" t="s">
        <v>32</v>
      </c>
      <c r="N6623" t="s">
        <v>66</v>
      </c>
      <c r="O6623">
        <v>5</v>
      </c>
      <c r="P6623">
        <v>2023</v>
      </c>
      <c r="Q6623">
        <v>2</v>
      </c>
      <c r="R6623" t="s">
        <v>67</v>
      </c>
      <c r="S6623">
        <v>1</v>
      </c>
      <c r="T6623">
        <v>8</v>
      </c>
      <c r="U6623">
        <v>4</v>
      </c>
      <c r="V6623">
        <v>4</v>
      </c>
      <c r="W6623" t="s">
        <v>73</v>
      </c>
      <c r="X6623" t="s">
        <v>47</v>
      </c>
      <c r="Y6623">
        <v>320220</v>
      </c>
      <c r="Z6623">
        <v>0.11</v>
      </c>
    </row>
    <row r="6624" spans="1:26" x14ac:dyDescent="0.25">
      <c r="A6624" t="s">
        <v>8618</v>
      </c>
      <c r="B6624" s="1">
        <v>45223</v>
      </c>
      <c r="C6624" t="s">
        <v>8619</v>
      </c>
      <c r="D6624" t="s">
        <v>39</v>
      </c>
      <c r="E6624" t="s">
        <v>51</v>
      </c>
      <c r="F6624" t="s">
        <v>30</v>
      </c>
      <c r="G6624" t="s">
        <v>86</v>
      </c>
      <c r="H6624">
        <v>2</v>
      </c>
      <c r="I6624">
        <v>2461</v>
      </c>
      <c r="J6624">
        <v>21</v>
      </c>
      <c r="K6624">
        <v>3888.38</v>
      </c>
      <c r="L6624">
        <v>601.95000000000005</v>
      </c>
      <c r="M6624" t="s">
        <v>32</v>
      </c>
      <c r="N6624" t="s">
        <v>33</v>
      </c>
      <c r="O6624">
        <v>3</v>
      </c>
      <c r="P6624">
        <v>2023</v>
      </c>
      <c r="Q6624">
        <v>10</v>
      </c>
      <c r="R6624" t="s">
        <v>45</v>
      </c>
      <c r="S6624">
        <v>4</v>
      </c>
      <c r="T6624">
        <v>43</v>
      </c>
      <c r="U6624">
        <v>4</v>
      </c>
      <c r="V6624">
        <v>2</v>
      </c>
      <c r="W6624" t="s">
        <v>76</v>
      </c>
      <c r="X6624" t="s">
        <v>47</v>
      </c>
      <c r="Y6624">
        <v>103362</v>
      </c>
      <c r="Z6624">
        <v>0.15</v>
      </c>
    </row>
    <row r="6625" spans="1:26" x14ac:dyDescent="0.25">
      <c r="A6625" t="s">
        <v>8620</v>
      </c>
      <c r="B6625" s="1">
        <v>45200</v>
      </c>
      <c r="C6625" t="s">
        <v>1016</v>
      </c>
      <c r="D6625" t="s">
        <v>63</v>
      </c>
      <c r="E6625" t="s">
        <v>58</v>
      </c>
      <c r="F6625" t="s">
        <v>41</v>
      </c>
      <c r="G6625" t="s">
        <v>116</v>
      </c>
      <c r="H6625">
        <v>4</v>
      </c>
      <c r="I6625">
        <v>2365</v>
      </c>
      <c r="J6625">
        <v>26</v>
      </c>
      <c r="K6625">
        <v>7000.4</v>
      </c>
      <c r="L6625">
        <v>845.7</v>
      </c>
      <c r="M6625" t="s">
        <v>43</v>
      </c>
      <c r="N6625" t="s">
        <v>44</v>
      </c>
      <c r="O6625">
        <v>5</v>
      </c>
      <c r="P6625">
        <v>2023</v>
      </c>
      <c r="Q6625">
        <v>10</v>
      </c>
      <c r="R6625" t="s">
        <v>45</v>
      </c>
      <c r="S6625">
        <v>4</v>
      </c>
      <c r="T6625">
        <v>40</v>
      </c>
      <c r="U6625">
        <v>1</v>
      </c>
      <c r="V6625">
        <v>0</v>
      </c>
      <c r="W6625" t="s">
        <v>55</v>
      </c>
      <c r="X6625" t="s">
        <v>36</v>
      </c>
      <c r="Y6625">
        <v>245960</v>
      </c>
      <c r="Z6625">
        <v>0.12</v>
      </c>
    </row>
    <row r="6626" spans="1:26" x14ac:dyDescent="0.25">
      <c r="A6626" t="s">
        <v>8621</v>
      </c>
      <c r="B6626" s="1">
        <v>45231</v>
      </c>
      <c r="C6626" t="s">
        <v>3613</v>
      </c>
      <c r="D6626" t="s">
        <v>28</v>
      </c>
      <c r="E6626" t="s">
        <v>29</v>
      </c>
      <c r="F6626" t="s">
        <v>41</v>
      </c>
      <c r="G6626" t="s">
        <v>59</v>
      </c>
      <c r="H6626">
        <v>6</v>
      </c>
      <c r="I6626">
        <v>3516</v>
      </c>
      <c r="J6626">
        <v>25</v>
      </c>
      <c r="K6626">
        <v>15822</v>
      </c>
      <c r="L6626">
        <v>2456.5500000000002</v>
      </c>
      <c r="M6626" t="s">
        <v>65</v>
      </c>
      <c r="N6626" t="s">
        <v>33</v>
      </c>
      <c r="O6626">
        <v>2</v>
      </c>
      <c r="P6626">
        <v>2023</v>
      </c>
      <c r="Q6626">
        <v>11</v>
      </c>
      <c r="R6626" t="s">
        <v>92</v>
      </c>
      <c r="S6626">
        <v>4</v>
      </c>
      <c r="T6626">
        <v>44</v>
      </c>
      <c r="U6626">
        <v>1</v>
      </c>
      <c r="V6626">
        <v>3</v>
      </c>
      <c r="W6626" t="s">
        <v>83</v>
      </c>
      <c r="X6626" t="s">
        <v>47</v>
      </c>
      <c r="Y6626">
        <v>527400</v>
      </c>
      <c r="Z6626">
        <v>0.16</v>
      </c>
    </row>
    <row r="6627" spans="1:26" x14ac:dyDescent="0.25">
      <c r="A6627" t="s">
        <v>8622</v>
      </c>
      <c r="B6627" s="1">
        <v>45172</v>
      </c>
      <c r="C6627" t="s">
        <v>1991</v>
      </c>
      <c r="D6627" t="s">
        <v>39</v>
      </c>
      <c r="E6627" t="s">
        <v>29</v>
      </c>
      <c r="F6627" t="s">
        <v>41</v>
      </c>
      <c r="G6627" t="s">
        <v>59</v>
      </c>
      <c r="H6627">
        <v>1</v>
      </c>
      <c r="I6627">
        <v>2527</v>
      </c>
      <c r="J6627">
        <v>11</v>
      </c>
      <c r="K6627">
        <v>2249.0300000000002</v>
      </c>
      <c r="L6627">
        <v>385.38</v>
      </c>
      <c r="M6627" t="s">
        <v>32</v>
      </c>
      <c r="N6627" t="s">
        <v>44</v>
      </c>
      <c r="O6627">
        <v>4</v>
      </c>
      <c r="P6627">
        <v>2023</v>
      </c>
      <c r="Q6627">
        <v>9</v>
      </c>
      <c r="R6627" t="s">
        <v>80</v>
      </c>
      <c r="S6627">
        <v>3</v>
      </c>
      <c r="T6627">
        <v>36</v>
      </c>
      <c r="U6627">
        <v>2</v>
      </c>
      <c r="V6627">
        <v>0</v>
      </c>
      <c r="W6627" t="s">
        <v>55</v>
      </c>
      <c r="X6627" t="s">
        <v>36</v>
      </c>
      <c r="Y6627">
        <v>27797</v>
      </c>
      <c r="Z6627">
        <v>0.17</v>
      </c>
    </row>
    <row r="6628" spans="1:26" x14ac:dyDescent="0.25">
      <c r="A6628" t="s">
        <v>8623</v>
      </c>
      <c r="B6628" s="1">
        <v>45234</v>
      </c>
      <c r="C6628" t="s">
        <v>1295</v>
      </c>
      <c r="D6628" t="s">
        <v>39</v>
      </c>
      <c r="E6628" t="s">
        <v>40</v>
      </c>
      <c r="F6628" t="s">
        <v>30</v>
      </c>
      <c r="G6628" t="s">
        <v>64</v>
      </c>
      <c r="H6628">
        <v>1</v>
      </c>
      <c r="I6628">
        <v>3224</v>
      </c>
      <c r="J6628">
        <v>27</v>
      </c>
      <c r="K6628">
        <v>2353.52</v>
      </c>
      <c r="L6628">
        <v>332.99</v>
      </c>
      <c r="M6628" t="s">
        <v>43</v>
      </c>
      <c r="N6628" t="s">
        <v>33</v>
      </c>
      <c r="O6628">
        <v>3</v>
      </c>
      <c r="P6628">
        <v>2023</v>
      </c>
      <c r="Q6628">
        <v>11</v>
      </c>
      <c r="R6628" t="s">
        <v>92</v>
      </c>
      <c r="S6628">
        <v>4</v>
      </c>
      <c r="T6628">
        <v>44</v>
      </c>
      <c r="U6628">
        <v>1</v>
      </c>
      <c r="V6628">
        <v>6</v>
      </c>
      <c r="W6628" t="s">
        <v>35</v>
      </c>
      <c r="X6628" t="s">
        <v>36</v>
      </c>
      <c r="Y6628">
        <v>87048</v>
      </c>
      <c r="Z6628">
        <v>0.14000000000000001</v>
      </c>
    </row>
    <row r="6629" spans="1:26" x14ac:dyDescent="0.25">
      <c r="A6629" t="s">
        <v>8624</v>
      </c>
      <c r="B6629" s="1">
        <v>45039</v>
      </c>
      <c r="C6629" t="s">
        <v>745</v>
      </c>
      <c r="D6629" t="s">
        <v>39</v>
      </c>
      <c r="E6629" t="s">
        <v>51</v>
      </c>
      <c r="F6629" t="s">
        <v>52</v>
      </c>
      <c r="G6629" t="s">
        <v>79</v>
      </c>
      <c r="H6629">
        <v>10</v>
      </c>
      <c r="I6629">
        <v>4314</v>
      </c>
      <c r="J6629">
        <v>15</v>
      </c>
      <c r="K6629">
        <v>36669</v>
      </c>
      <c r="L6629">
        <v>5299.81</v>
      </c>
      <c r="M6629" t="s">
        <v>43</v>
      </c>
      <c r="N6629" t="s">
        <v>44</v>
      </c>
      <c r="O6629">
        <v>3</v>
      </c>
      <c r="P6629">
        <v>2023</v>
      </c>
      <c r="Q6629">
        <v>4</v>
      </c>
      <c r="R6629" t="s">
        <v>100</v>
      </c>
      <c r="S6629">
        <v>2</v>
      </c>
      <c r="T6629">
        <v>17</v>
      </c>
      <c r="U6629">
        <v>5</v>
      </c>
      <c r="V6629">
        <v>0</v>
      </c>
      <c r="W6629" t="s">
        <v>55</v>
      </c>
      <c r="X6629" t="s">
        <v>36</v>
      </c>
      <c r="Y6629">
        <v>647100</v>
      </c>
      <c r="Z6629">
        <v>0.14000000000000001</v>
      </c>
    </row>
    <row r="6630" spans="1:26" x14ac:dyDescent="0.25">
      <c r="A6630" t="s">
        <v>8625</v>
      </c>
      <c r="B6630" s="1">
        <v>45165</v>
      </c>
      <c r="C6630" t="s">
        <v>5886</v>
      </c>
      <c r="D6630" t="s">
        <v>63</v>
      </c>
      <c r="E6630" t="s">
        <v>58</v>
      </c>
      <c r="F6630" t="s">
        <v>30</v>
      </c>
      <c r="G6630" t="s">
        <v>64</v>
      </c>
      <c r="H6630">
        <v>1</v>
      </c>
      <c r="I6630">
        <v>1964</v>
      </c>
      <c r="J6630">
        <v>14</v>
      </c>
      <c r="K6630">
        <v>1689.04</v>
      </c>
      <c r="L6630">
        <v>210.67</v>
      </c>
      <c r="M6630" t="s">
        <v>43</v>
      </c>
      <c r="N6630" t="s">
        <v>44</v>
      </c>
      <c r="O6630">
        <v>3</v>
      </c>
      <c r="P6630">
        <v>2023</v>
      </c>
      <c r="Q6630">
        <v>8</v>
      </c>
      <c r="R6630" t="s">
        <v>72</v>
      </c>
      <c r="S6630">
        <v>3</v>
      </c>
      <c r="T6630">
        <v>35</v>
      </c>
      <c r="U6630">
        <v>5</v>
      </c>
      <c r="V6630">
        <v>0</v>
      </c>
      <c r="W6630" t="s">
        <v>55</v>
      </c>
      <c r="X6630" t="s">
        <v>36</v>
      </c>
      <c r="Y6630">
        <v>27496</v>
      </c>
      <c r="Z6630">
        <v>0.12</v>
      </c>
    </row>
    <row r="6631" spans="1:26" x14ac:dyDescent="0.25">
      <c r="A6631" t="s">
        <v>8626</v>
      </c>
      <c r="B6631" s="1">
        <v>45137</v>
      </c>
      <c r="C6631" t="s">
        <v>3417</v>
      </c>
      <c r="D6631" t="s">
        <v>28</v>
      </c>
      <c r="E6631" t="s">
        <v>29</v>
      </c>
      <c r="F6631" t="s">
        <v>52</v>
      </c>
      <c r="G6631" t="s">
        <v>53</v>
      </c>
      <c r="H6631">
        <v>9</v>
      </c>
      <c r="I6631">
        <v>2781</v>
      </c>
      <c r="J6631">
        <v>24</v>
      </c>
      <c r="K6631">
        <v>19022.04</v>
      </c>
      <c r="L6631">
        <v>3433.84</v>
      </c>
      <c r="M6631" t="s">
        <v>32</v>
      </c>
      <c r="N6631" t="s">
        <v>66</v>
      </c>
      <c r="O6631">
        <v>4</v>
      </c>
      <c r="P6631">
        <v>2023</v>
      </c>
      <c r="Q6631">
        <v>7</v>
      </c>
      <c r="R6631" t="s">
        <v>125</v>
      </c>
      <c r="S6631">
        <v>3</v>
      </c>
      <c r="T6631">
        <v>31</v>
      </c>
      <c r="U6631">
        <v>6</v>
      </c>
      <c r="V6631">
        <v>0</v>
      </c>
      <c r="W6631" t="s">
        <v>55</v>
      </c>
      <c r="X6631" t="s">
        <v>36</v>
      </c>
      <c r="Y6631">
        <v>600696</v>
      </c>
      <c r="Z6631">
        <v>0.18</v>
      </c>
    </row>
    <row r="6632" spans="1:26" x14ac:dyDescent="0.25">
      <c r="A6632" t="s">
        <v>8627</v>
      </c>
      <c r="B6632" s="1">
        <v>45057</v>
      </c>
      <c r="C6632" t="s">
        <v>5402</v>
      </c>
      <c r="D6632" t="s">
        <v>39</v>
      </c>
      <c r="E6632" t="s">
        <v>40</v>
      </c>
      <c r="F6632" t="s">
        <v>30</v>
      </c>
      <c r="G6632" t="s">
        <v>64</v>
      </c>
      <c r="H6632">
        <v>6</v>
      </c>
      <c r="I6632">
        <v>4827</v>
      </c>
      <c r="J6632">
        <v>21</v>
      </c>
      <c r="K6632">
        <v>22879.98</v>
      </c>
      <c r="L6632">
        <v>1207.26</v>
      </c>
      <c r="M6632" t="s">
        <v>65</v>
      </c>
      <c r="N6632" t="s">
        <v>44</v>
      </c>
      <c r="O6632">
        <v>5</v>
      </c>
      <c r="P6632">
        <v>2023</v>
      </c>
      <c r="Q6632">
        <v>5</v>
      </c>
      <c r="R6632" t="s">
        <v>238</v>
      </c>
      <c r="S6632">
        <v>2</v>
      </c>
      <c r="T6632">
        <v>19</v>
      </c>
      <c r="U6632">
        <v>2</v>
      </c>
      <c r="V6632">
        <v>4</v>
      </c>
      <c r="W6632" t="s">
        <v>73</v>
      </c>
      <c r="X6632" t="s">
        <v>47</v>
      </c>
      <c r="Y6632">
        <v>608202</v>
      </c>
      <c r="Z6632">
        <v>0.05</v>
      </c>
    </row>
    <row r="6633" spans="1:26" x14ac:dyDescent="0.25">
      <c r="A6633" t="s">
        <v>8628</v>
      </c>
      <c r="B6633" s="1">
        <v>44927</v>
      </c>
      <c r="C6633" t="s">
        <v>3628</v>
      </c>
      <c r="D6633" t="s">
        <v>50</v>
      </c>
      <c r="E6633" t="s">
        <v>51</v>
      </c>
      <c r="F6633" t="s">
        <v>30</v>
      </c>
      <c r="G6633" t="s">
        <v>86</v>
      </c>
      <c r="H6633">
        <v>2</v>
      </c>
      <c r="I6633">
        <v>623</v>
      </c>
      <c r="J6633">
        <v>1</v>
      </c>
      <c r="K6633">
        <v>1233.54</v>
      </c>
      <c r="L6633">
        <v>155.86000000000001</v>
      </c>
      <c r="M6633" t="s">
        <v>65</v>
      </c>
      <c r="N6633" t="s">
        <v>44</v>
      </c>
      <c r="O6633">
        <v>4</v>
      </c>
      <c r="P6633">
        <v>2023</v>
      </c>
      <c r="Q6633">
        <v>1</v>
      </c>
      <c r="R6633" t="s">
        <v>34</v>
      </c>
      <c r="S6633">
        <v>1</v>
      </c>
      <c r="T6633">
        <v>1</v>
      </c>
      <c r="U6633">
        <v>1</v>
      </c>
      <c r="V6633">
        <v>0</v>
      </c>
      <c r="W6633" t="s">
        <v>55</v>
      </c>
      <c r="X6633" t="s">
        <v>36</v>
      </c>
      <c r="Y6633">
        <v>1246</v>
      </c>
      <c r="Z6633">
        <v>0.13</v>
      </c>
    </row>
    <row r="6634" spans="1:26" x14ac:dyDescent="0.25">
      <c r="A6634" t="s">
        <v>8629</v>
      </c>
      <c r="B6634" s="1">
        <v>45260</v>
      </c>
      <c r="C6634" t="s">
        <v>4317</v>
      </c>
      <c r="D6634" t="s">
        <v>50</v>
      </c>
      <c r="E6634" t="s">
        <v>40</v>
      </c>
      <c r="F6634" t="s">
        <v>41</v>
      </c>
      <c r="G6634" t="s">
        <v>116</v>
      </c>
      <c r="H6634">
        <v>2</v>
      </c>
      <c r="I6634">
        <v>1789</v>
      </c>
      <c r="J6634">
        <v>25</v>
      </c>
      <c r="K6634">
        <v>2683.5</v>
      </c>
      <c r="L6634">
        <v>163.52000000000001</v>
      </c>
      <c r="M6634" t="s">
        <v>65</v>
      </c>
      <c r="N6634" t="s">
        <v>33</v>
      </c>
      <c r="O6634">
        <v>4</v>
      </c>
      <c r="P6634">
        <v>2023</v>
      </c>
      <c r="Q6634">
        <v>11</v>
      </c>
      <c r="R6634" t="s">
        <v>92</v>
      </c>
      <c r="S6634">
        <v>4</v>
      </c>
      <c r="T6634">
        <v>48</v>
      </c>
      <c r="U6634">
        <v>5</v>
      </c>
      <c r="V6634">
        <v>4</v>
      </c>
      <c r="W6634" t="s">
        <v>73</v>
      </c>
      <c r="X6634" t="s">
        <v>47</v>
      </c>
      <c r="Y6634">
        <v>89450</v>
      </c>
      <c r="Z6634">
        <v>0.06</v>
      </c>
    </row>
    <row r="6635" spans="1:26" x14ac:dyDescent="0.25">
      <c r="A6635" t="s">
        <v>8630</v>
      </c>
      <c r="B6635" s="1">
        <v>45118</v>
      </c>
      <c r="C6635" t="s">
        <v>3403</v>
      </c>
      <c r="D6635" t="s">
        <v>50</v>
      </c>
      <c r="E6635" t="s">
        <v>40</v>
      </c>
      <c r="F6635" t="s">
        <v>52</v>
      </c>
      <c r="G6635" t="s">
        <v>91</v>
      </c>
      <c r="H6635">
        <v>4</v>
      </c>
      <c r="I6635">
        <v>4401</v>
      </c>
      <c r="J6635">
        <v>23</v>
      </c>
      <c r="K6635">
        <v>13555.08</v>
      </c>
      <c r="L6635">
        <v>1192.5</v>
      </c>
      <c r="M6635" t="s">
        <v>43</v>
      </c>
      <c r="N6635" t="s">
        <v>44</v>
      </c>
      <c r="O6635">
        <v>3</v>
      </c>
      <c r="P6635">
        <v>2023</v>
      </c>
      <c r="Q6635">
        <v>7</v>
      </c>
      <c r="R6635" t="s">
        <v>125</v>
      </c>
      <c r="S6635">
        <v>3</v>
      </c>
      <c r="T6635">
        <v>28</v>
      </c>
      <c r="U6635">
        <v>3</v>
      </c>
      <c r="V6635">
        <v>2</v>
      </c>
      <c r="W6635" t="s">
        <v>76</v>
      </c>
      <c r="X6635" t="s">
        <v>47</v>
      </c>
      <c r="Y6635">
        <v>404892</v>
      </c>
      <c r="Z6635">
        <v>0.09</v>
      </c>
    </row>
    <row r="6636" spans="1:26" x14ac:dyDescent="0.25">
      <c r="A6636" t="s">
        <v>8631</v>
      </c>
      <c r="B6636" s="1">
        <v>45211</v>
      </c>
      <c r="C6636" t="s">
        <v>8592</v>
      </c>
      <c r="D6636" t="s">
        <v>39</v>
      </c>
      <c r="E6636" t="s">
        <v>51</v>
      </c>
      <c r="F6636" t="s">
        <v>52</v>
      </c>
      <c r="G6636" t="s">
        <v>91</v>
      </c>
      <c r="H6636">
        <v>8</v>
      </c>
      <c r="I6636">
        <v>3872</v>
      </c>
      <c r="J6636">
        <v>30</v>
      </c>
      <c r="K6636">
        <v>21683.200000000001</v>
      </c>
      <c r="L6636">
        <v>3200.76</v>
      </c>
      <c r="M6636" t="s">
        <v>65</v>
      </c>
      <c r="N6636" t="s">
        <v>44</v>
      </c>
      <c r="O6636">
        <v>3</v>
      </c>
      <c r="P6636">
        <v>2023</v>
      </c>
      <c r="Q6636">
        <v>10</v>
      </c>
      <c r="R6636" t="s">
        <v>45</v>
      </c>
      <c r="S6636">
        <v>4</v>
      </c>
      <c r="T6636">
        <v>41</v>
      </c>
      <c r="U6636">
        <v>2</v>
      </c>
      <c r="V6636">
        <v>4</v>
      </c>
      <c r="W6636" t="s">
        <v>73</v>
      </c>
      <c r="X6636" t="s">
        <v>47</v>
      </c>
      <c r="Y6636">
        <v>929280</v>
      </c>
      <c r="Z6636">
        <v>0.15</v>
      </c>
    </row>
    <row r="6637" spans="1:26" x14ac:dyDescent="0.25">
      <c r="A6637" t="s">
        <v>8632</v>
      </c>
      <c r="B6637" s="1">
        <v>45077</v>
      </c>
      <c r="C6637" t="s">
        <v>3197</v>
      </c>
      <c r="D6637" t="s">
        <v>39</v>
      </c>
      <c r="E6637" t="s">
        <v>51</v>
      </c>
      <c r="F6637" t="s">
        <v>52</v>
      </c>
      <c r="G6637" t="s">
        <v>91</v>
      </c>
      <c r="H6637">
        <v>10</v>
      </c>
      <c r="I6637">
        <v>2651</v>
      </c>
      <c r="J6637">
        <v>12</v>
      </c>
      <c r="K6637">
        <v>23328.799999999999</v>
      </c>
      <c r="L6637">
        <v>4217.32</v>
      </c>
      <c r="M6637" t="s">
        <v>65</v>
      </c>
      <c r="N6637" t="s">
        <v>33</v>
      </c>
      <c r="O6637">
        <v>2</v>
      </c>
      <c r="P6637">
        <v>2023</v>
      </c>
      <c r="Q6637">
        <v>5</v>
      </c>
      <c r="R6637" t="s">
        <v>238</v>
      </c>
      <c r="S6637">
        <v>2</v>
      </c>
      <c r="T6637">
        <v>22</v>
      </c>
      <c r="U6637">
        <v>5</v>
      </c>
      <c r="V6637">
        <v>3</v>
      </c>
      <c r="W6637" t="s">
        <v>83</v>
      </c>
      <c r="X6637" t="s">
        <v>47</v>
      </c>
      <c r="Y6637">
        <v>318120</v>
      </c>
      <c r="Z6637">
        <v>0.18</v>
      </c>
    </row>
    <row r="6638" spans="1:26" x14ac:dyDescent="0.25">
      <c r="A6638" t="s">
        <v>8633</v>
      </c>
      <c r="B6638" s="1">
        <v>45208</v>
      </c>
      <c r="C6638" t="s">
        <v>4391</v>
      </c>
      <c r="D6638" t="s">
        <v>28</v>
      </c>
      <c r="E6638" t="s">
        <v>40</v>
      </c>
      <c r="F6638" t="s">
        <v>30</v>
      </c>
      <c r="G6638" t="s">
        <v>86</v>
      </c>
      <c r="H6638">
        <v>10</v>
      </c>
      <c r="I6638">
        <v>3145</v>
      </c>
      <c r="J6638">
        <v>19</v>
      </c>
      <c r="K6638">
        <v>25474.5</v>
      </c>
      <c r="L6638">
        <v>2503.02</v>
      </c>
      <c r="M6638" t="s">
        <v>32</v>
      </c>
      <c r="N6638" t="s">
        <v>33</v>
      </c>
      <c r="O6638">
        <v>4</v>
      </c>
      <c r="P6638">
        <v>2023</v>
      </c>
      <c r="Q6638">
        <v>10</v>
      </c>
      <c r="R6638" t="s">
        <v>45</v>
      </c>
      <c r="S6638">
        <v>4</v>
      </c>
      <c r="T6638">
        <v>41</v>
      </c>
      <c r="U6638">
        <v>2</v>
      </c>
      <c r="V6638">
        <v>1</v>
      </c>
      <c r="W6638" t="s">
        <v>60</v>
      </c>
      <c r="X6638" t="s">
        <v>47</v>
      </c>
      <c r="Y6638">
        <v>597550</v>
      </c>
      <c r="Z6638">
        <v>0.1</v>
      </c>
    </row>
    <row r="6639" spans="1:26" x14ac:dyDescent="0.25">
      <c r="A6639" t="s">
        <v>8634</v>
      </c>
      <c r="B6639" s="1">
        <v>45059</v>
      </c>
      <c r="C6639" t="s">
        <v>8078</v>
      </c>
      <c r="D6639" t="s">
        <v>39</v>
      </c>
      <c r="E6639" t="s">
        <v>51</v>
      </c>
      <c r="F6639" t="s">
        <v>30</v>
      </c>
      <c r="G6639" t="s">
        <v>86</v>
      </c>
      <c r="H6639">
        <v>6</v>
      </c>
      <c r="I6639">
        <v>4658</v>
      </c>
      <c r="J6639">
        <v>8</v>
      </c>
      <c r="K6639">
        <v>25712.16</v>
      </c>
      <c r="L6639">
        <v>2318.63</v>
      </c>
      <c r="M6639" t="s">
        <v>65</v>
      </c>
      <c r="N6639" t="s">
        <v>44</v>
      </c>
      <c r="O6639">
        <v>1</v>
      </c>
      <c r="P6639">
        <v>2023</v>
      </c>
      <c r="Q6639">
        <v>5</v>
      </c>
      <c r="R6639" t="s">
        <v>238</v>
      </c>
      <c r="S6639">
        <v>2</v>
      </c>
      <c r="T6639">
        <v>19</v>
      </c>
      <c r="U6639">
        <v>2</v>
      </c>
      <c r="V6639">
        <v>6</v>
      </c>
      <c r="W6639" t="s">
        <v>35</v>
      </c>
      <c r="X6639" t="s">
        <v>36</v>
      </c>
      <c r="Y6639">
        <v>223584</v>
      </c>
      <c r="Z6639">
        <v>0.09</v>
      </c>
    </row>
    <row r="6640" spans="1:26" x14ac:dyDescent="0.25">
      <c r="A6640" t="s">
        <v>8635</v>
      </c>
      <c r="B6640" s="1">
        <v>45150</v>
      </c>
      <c r="C6640" t="s">
        <v>1370</v>
      </c>
      <c r="D6640" t="s">
        <v>28</v>
      </c>
      <c r="E6640" t="s">
        <v>40</v>
      </c>
      <c r="F6640" t="s">
        <v>30</v>
      </c>
      <c r="G6640" t="s">
        <v>31</v>
      </c>
      <c r="H6640">
        <v>2</v>
      </c>
      <c r="I6640">
        <v>3072</v>
      </c>
      <c r="J6640">
        <v>1</v>
      </c>
      <c r="K6640">
        <v>6082.56</v>
      </c>
      <c r="L6640">
        <v>764.58</v>
      </c>
      <c r="M6640" t="s">
        <v>65</v>
      </c>
      <c r="N6640" t="s">
        <v>33</v>
      </c>
      <c r="O6640">
        <v>2</v>
      </c>
      <c r="P6640">
        <v>2023</v>
      </c>
      <c r="Q6640">
        <v>8</v>
      </c>
      <c r="R6640" t="s">
        <v>72</v>
      </c>
      <c r="S6640">
        <v>3</v>
      </c>
      <c r="T6640">
        <v>32</v>
      </c>
      <c r="U6640">
        <v>2</v>
      </c>
      <c r="V6640">
        <v>6</v>
      </c>
      <c r="W6640" t="s">
        <v>35</v>
      </c>
      <c r="X6640" t="s">
        <v>36</v>
      </c>
      <c r="Y6640">
        <v>6144</v>
      </c>
      <c r="Z6640">
        <v>0.13</v>
      </c>
    </row>
    <row r="6641" spans="1:26" x14ac:dyDescent="0.25">
      <c r="A6641" t="s">
        <v>8636</v>
      </c>
      <c r="B6641" s="1">
        <v>45053</v>
      </c>
      <c r="C6641" t="s">
        <v>1377</v>
      </c>
      <c r="D6641" t="s">
        <v>63</v>
      </c>
      <c r="E6641" t="s">
        <v>51</v>
      </c>
      <c r="F6641" t="s">
        <v>41</v>
      </c>
      <c r="G6641" t="s">
        <v>59</v>
      </c>
      <c r="H6641">
        <v>8</v>
      </c>
      <c r="I6641">
        <v>777</v>
      </c>
      <c r="J6641">
        <v>1</v>
      </c>
      <c r="K6641">
        <v>6153.84</v>
      </c>
      <c r="L6641">
        <v>528.58000000000004</v>
      </c>
      <c r="M6641" t="s">
        <v>65</v>
      </c>
      <c r="N6641" t="s">
        <v>33</v>
      </c>
      <c r="O6641">
        <v>6</v>
      </c>
      <c r="P6641">
        <v>2023</v>
      </c>
      <c r="Q6641">
        <v>5</v>
      </c>
      <c r="R6641" t="s">
        <v>238</v>
      </c>
      <c r="S6641">
        <v>2</v>
      </c>
      <c r="T6641">
        <v>19</v>
      </c>
      <c r="U6641">
        <v>2</v>
      </c>
      <c r="V6641">
        <v>0</v>
      </c>
      <c r="W6641" t="s">
        <v>55</v>
      </c>
      <c r="X6641" t="s">
        <v>36</v>
      </c>
      <c r="Y6641">
        <v>6216</v>
      </c>
      <c r="Z6641">
        <v>0.09</v>
      </c>
    </row>
    <row r="6642" spans="1:26" x14ac:dyDescent="0.25">
      <c r="A6642" t="s">
        <v>8637</v>
      </c>
      <c r="B6642" s="1">
        <v>45159</v>
      </c>
      <c r="C6642" t="s">
        <v>983</v>
      </c>
      <c r="D6642" t="s">
        <v>28</v>
      </c>
      <c r="E6642" t="s">
        <v>58</v>
      </c>
      <c r="F6642" t="s">
        <v>52</v>
      </c>
      <c r="G6642" t="s">
        <v>79</v>
      </c>
      <c r="H6642">
        <v>2</v>
      </c>
      <c r="I6642">
        <v>1878</v>
      </c>
      <c r="J6642">
        <v>24</v>
      </c>
      <c r="K6642">
        <v>2854.56</v>
      </c>
      <c r="L6642">
        <v>526.91</v>
      </c>
      <c r="M6642" t="s">
        <v>32</v>
      </c>
      <c r="N6642" t="s">
        <v>33</v>
      </c>
      <c r="O6642">
        <v>4</v>
      </c>
      <c r="P6642">
        <v>2023</v>
      </c>
      <c r="Q6642">
        <v>8</v>
      </c>
      <c r="R6642" t="s">
        <v>72</v>
      </c>
      <c r="S6642">
        <v>3</v>
      </c>
      <c r="T6642">
        <v>34</v>
      </c>
      <c r="U6642">
        <v>4</v>
      </c>
      <c r="V6642">
        <v>1</v>
      </c>
      <c r="W6642" t="s">
        <v>60</v>
      </c>
      <c r="X6642" t="s">
        <v>47</v>
      </c>
      <c r="Y6642">
        <v>90144</v>
      </c>
      <c r="Z6642">
        <v>0.18</v>
      </c>
    </row>
    <row r="6643" spans="1:26" x14ac:dyDescent="0.25">
      <c r="A6643" t="s">
        <v>8638</v>
      </c>
      <c r="B6643" s="1">
        <v>45266</v>
      </c>
      <c r="C6643" t="s">
        <v>2072</v>
      </c>
      <c r="D6643" t="s">
        <v>28</v>
      </c>
      <c r="E6643" t="s">
        <v>40</v>
      </c>
      <c r="F6643" t="s">
        <v>41</v>
      </c>
      <c r="G6643" t="s">
        <v>116</v>
      </c>
      <c r="H6643">
        <v>1</v>
      </c>
      <c r="I6643">
        <v>2659</v>
      </c>
      <c r="J6643">
        <v>0</v>
      </c>
      <c r="K6643">
        <v>2659</v>
      </c>
      <c r="L6643">
        <v>259.99</v>
      </c>
      <c r="M6643" t="s">
        <v>32</v>
      </c>
      <c r="N6643" t="s">
        <v>33</v>
      </c>
      <c r="O6643">
        <v>6</v>
      </c>
      <c r="P6643">
        <v>2023</v>
      </c>
      <c r="Q6643">
        <v>12</v>
      </c>
      <c r="R6643" t="s">
        <v>54</v>
      </c>
      <c r="S6643">
        <v>4</v>
      </c>
      <c r="T6643">
        <v>49</v>
      </c>
      <c r="U6643">
        <v>2</v>
      </c>
      <c r="V6643">
        <v>3</v>
      </c>
      <c r="W6643" t="s">
        <v>83</v>
      </c>
      <c r="X6643" t="s">
        <v>47</v>
      </c>
      <c r="Y6643">
        <v>0</v>
      </c>
      <c r="Z6643">
        <v>0.1</v>
      </c>
    </row>
    <row r="6644" spans="1:26" x14ac:dyDescent="0.25">
      <c r="A6644" t="s">
        <v>8639</v>
      </c>
      <c r="B6644" s="1">
        <v>45116</v>
      </c>
      <c r="C6644" t="s">
        <v>502</v>
      </c>
      <c r="D6644" t="s">
        <v>39</v>
      </c>
      <c r="E6644" t="s">
        <v>58</v>
      </c>
      <c r="F6644" t="s">
        <v>41</v>
      </c>
      <c r="G6644" t="s">
        <v>59</v>
      </c>
      <c r="H6644">
        <v>4</v>
      </c>
      <c r="I6644">
        <v>2989</v>
      </c>
      <c r="J6644">
        <v>21</v>
      </c>
      <c r="K6644">
        <v>9445.24</v>
      </c>
      <c r="L6644">
        <v>1269.5899999999999</v>
      </c>
      <c r="M6644" t="s">
        <v>43</v>
      </c>
      <c r="N6644" t="s">
        <v>66</v>
      </c>
      <c r="O6644">
        <v>1</v>
      </c>
      <c r="P6644">
        <v>2023</v>
      </c>
      <c r="Q6644">
        <v>7</v>
      </c>
      <c r="R6644" t="s">
        <v>125</v>
      </c>
      <c r="S6644">
        <v>3</v>
      </c>
      <c r="T6644">
        <v>28</v>
      </c>
      <c r="U6644">
        <v>3</v>
      </c>
      <c r="V6644">
        <v>0</v>
      </c>
      <c r="W6644" t="s">
        <v>55</v>
      </c>
      <c r="X6644" t="s">
        <v>36</v>
      </c>
      <c r="Y6644">
        <v>251076</v>
      </c>
      <c r="Z6644">
        <v>0.13</v>
      </c>
    </row>
    <row r="6645" spans="1:26" x14ac:dyDescent="0.25">
      <c r="A6645" t="s">
        <v>8640</v>
      </c>
      <c r="B6645" s="1">
        <v>45053</v>
      </c>
      <c r="C6645" t="s">
        <v>2880</v>
      </c>
      <c r="D6645" t="s">
        <v>63</v>
      </c>
      <c r="E6645" t="s">
        <v>29</v>
      </c>
      <c r="F6645" t="s">
        <v>30</v>
      </c>
      <c r="G6645" t="s">
        <v>31</v>
      </c>
      <c r="H6645">
        <v>9</v>
      </c>
      <c r="I6645">
        <v>4426</v>
      </c>
      <c r="J6645">
        <v>16</v>
      </c>
      <c r="K6645">
        <v>33460.559999999998</v>
      </c>
      <c r="L6645">
        <v>6669.97</v>
      </c>
      <c r="M6645" t="s">
        <v>65</v>
      </c>
      <c r="N6645" t="s">
        <v>33</v>
      </c>
      <c r="O6645">
        <v>4</v>
      </c>
      <c r="P6645">
        <v>2023</v>
      </c>
      <c r="Q6645">
        <v>5</v>
      </c>
      <c r="R6645" t="s">
        <v>238</v>
      </c>
      <c r="S6645">
        <v>2</v>
      </c>
      <c r="T6645">
        <v>19</v>
      </c>
      <c r="U6645">
        <v>2</v>
      </c>
      <c r="V6645">
        <v>0</v>
      </c>
      <c r="W6645" t="s">
        <v>55</v>
      </c>
      <c r="X6645" t="s">
        <v>36</v>
      </c>
      <c r="Y6645">
        <v>637344</v>
      </c>
      <c r="Z6645">
        <v>0.2</v>
      </c>
    </row>
    <row r="6646" spans="1:26" x14ac:dyDescent="0.25">
      <c r="A6646" t="s">
        <v>8641</v>
      </c>
      <c r="B6646" s="1">
        <v>45264</v>
      </c>
      <c r="C6646" t="s">
        <v>3312</v>
      </c>
      <c r="D6646" t="s">
        <v>28</v>
      </c>
      <c r="E6646" t="s">
        <v>29</v>
      </c>
      <c r="F6646" t="s">
        <v>41</v>
      </c>
      <c r="G6646" t="s">
        <v>59</v>
      </c>
      <c r="H6646">
        <v>7</v>
      </c>
      <c r="I6646">
        <v>2420</v>
      </c>
      <c r="J6646">
        <v>22</v>
      </c>
      <c r="K6646">
        <v>13213.2</v>
      </c>
      <c r="L6646">
        <v>2533.9699999999998</v>
      </c>
      <c r="M6646" t="s">
        <v>43</v>
      </c>
      <c r="N6646" t="s">
        <v>44</v>
      </c>
      <c r="O6646">
        <v>5</v>
      </c>
      <c r="P6646">
        <v>2023</v>
      </c>
      <c r="Q6646">
        <v>12</v>
      </c>
      <c r="R6646" t="s">
        <v>54</v>
      </c>
      <c r="S6646">
        <v>4</v>
      </c>
      <c r="T6646">
        <v>49</v>
      </c>
      <c r="U6646">
        <v>2</v>
      </c>
      <c r="V6646">
        <v>1</v>
      </c>
      <c r="W6646" t="s">
        <v>60</v>
      </c>
      <c r="X6646" t="s">
        <v>47</v>
      </c>
      <c r="Y6646">
        <v>372680</v>
      </c>
      <c r="Z6646">
        <v>0.19</v>
      </c>
    </row>
    <row r="6647" spans="1:26" x14ac:dyDescent="0.25">
      <c r="A6647" t="s">
        <v>8642</v>
      </c>
      <c r="B6647" s="1">
        <v>45202</v>
      </c>
      <c r="C6647" t="s">
        <v>774</v>
      </c>
      <c r="D6647" t="s">
        <v>39</v>
      </c>
      <c r="E6647" t="s">
        <v>58</v>
      </c>
      <c r="F6647" t="s">
        <v>30</v>
      </c>
      <c r="G6647" t="s">
        <v>64</v>
      </c>
      <c r="H6647">
        <v>1</v>
      </c>
      <c r="I6647">
        <v>4452</v>
      </c>
      <c r="J6647">
        <v>28</v>
      </c>
      <c r="K6647">
        <v>3205.44</v>
      </c>
      <c r="L6647">
        <v>208.97</v>
      </c>
      <c r="M6647" t="s">
        <v>43</v>
      </c>
      <c r="N6647" t="s">
        <v>44</v>
      </c>
      <c r="O6647">
        <v>7</v>
      </c>
      <c r="P6647">
        <v>2023</v>
      </c>
      <c r="Q6647">
        <v>10</v>
      </c>
      <c r="R6647" t="s">
        <v>45</v>
      </c>
      <c r="S6647">
        <v>4</v>
      </c>
      <c r="T6647">
        <v>40</v>
      </c>
      <c r="U6647">
        <v>1</v>
      </c>
      <c r="V6647">
        <v>2</v>
      </c>
      <c r="W6647" t="s">
        <v>76</v>
      </c>
      <c r="X6647" t="s">
        <v>47</v>
      </c>
      <c r="Y6647">
        <v>124656</v>
      </c>
      <c r="Z6647">
        <v>7.0000000000000007E-2</v>
      </c>
    </row>
    <row r="6648" spans="1:26" x14ac:dyDescent="0.25">
      <c r="A6648" t="s">
        <v>8643</v>
      </c>
      <c r="B6648" s="1">
        <v>45042</v>
      </c>
      <c r="C6648" t="s">
        <v>2237</v>
      </c>
      <c r="D6648" t="s">
        <v>28</v>
      </c>
      <c r="E6648" t="s">
        <v>51</v>
      </c>
      <c r="F6648" t="s">
        <v>30</v>
      </c>
      <c r="G6648" t="s">
        <v>64</v>
      </c>
      <c r="H6648">
        <v>2</v>
      </c>
      <c r="I6648">
        <v>531</v>
      </c>
      <c r="J6648">
        <v>0</v>
      </c>
      <c r="K6648">
        <v>1062</v>
      </c>
      <c r="L6648">
        <v>195.14</v>
      </c>
      <c r="M6648" t="s">
        <v>32</v>
      </c>
      <c r="N6648" t="s">
        <v>33</v>
      </c>
      <c r="O6648">
        <v>5</v>
      </c>
      <c r="P6648">
        <v>2023</v>
      </c>
      <c r="Q6648">
        <v>4</v>
      </c>
      <c r="R6648" t="s">
        <v>100</v>
      </c>
      <c r="S6648">
        <v>2</v>
      </c>
      <c r="T6648">
        <v>17</v>
      </c>
      <c r="U6648">
        <v>5</v>
      </c>
      <c r="V6648">
        <v>3</v>
      </c>
      <c r="W6648" t="s">
        <v>83</v>
      </c>
      <c r="X6648" t="s">
        <v>47</v>
      </c>
      <c r="Y6648">
        <v>0</v>
      </c>
      <c r="Z6648">
        <v>0.18</v>
      </c>
    </row>
    <row r="6649" spans="1:26" x14ac:dyDescent="0.25">
      <c r="A6649" t="s">
        <v>8644</v>
      </c>
      <c r="B6649" s="1">
        <v>45268</v>
      </c>
      <c r="C6649" t="s">
        <v>6654</v>
      </c>
      <c r="D6649" t="s">
        <v>50</v>
      </c>
      <c r="E6649" t="s">
        <v>40</v>
      </c>
      <c r="F6649" t="s">
        <v>52</v>
      </c>
      <c r="G6649" t="s">
        <v>91</v>
      </c>
      <c r="H6649">
        <v>10</v>
      </c>
      <c r="I6649">
        <v>4876</v>
      </c>
      <c r="J6649">
        <v>7</v>
      </c>
      <c r="K6649">
        <v>45346.8</v>
      </c>
      <c r="L6649">
        <v>7452.73</v>
      </c>
      <c r="M6649" t="s">
        <v>32</v>
      </c>
      <c r="N6649" t="s">
        <v>44</v>
      </c>
      <c r="O6649">
        <v>7</v>
      </c>
      <c r="P6649">
        <v>2023</v>
      </c>
      <c r="Q6649">
        <v>12</v>
      </c>
      <c r="R6649" t="s">
        <v>54</v>
      </c>
      <c r="S6649">
        <v>4</v>
      </c>
      <c r="T6649">
        <v>49</v>
      </c>
      <c r="U6649">
        <v>2</v>
      </c>
      <c r="V6649">
        <v>5</v>
      </c>
      <c r="W6649" t="s">
        <v>46</v>
      </c>
      <c r="X6649" t="s">
        <v>47</v>
      </c>
      <c r="Y6649">
        <v>341320</v>
      </c>
      <c r="Z6649">
        <v>0.16</v>
      </c>
    </row>
    <row r="6650" spans="1:26" x14ac:dyDescent="0.25">
      <c r="A6650" t="s">
        <v>8645</v>
      </c>
      <c r="B6650" s="1">
        <v>45071</v>
      </c>
      <c r="C6650" t="s">
        <v>789</v>
      </c>
      <c r="D6650" t="s">
        <v>28</v>
      </c>
      <c r="E6650" t="s">
        <v>40</v>
      </c>
      <c r="F6650" t="s">
        <v>30</v>
      </c>
      <c r="G6650" t="s">
        <v>31</v>
      </c>
      <c r="H6650">
        <v>5</v>
      </c>
      <c r="I6650">
        <v>3318</v>
      </c>
      <c r="J6650">
        <v>8</v>
      </c>
      <c r="K6650">
        <v>15262.8</v>
      </c>
      <c r="L6650">
        <v>2262.06</v>
      </c>
      <c r="M6650" t="s">
        <v>65</v>
      </c>
      <c r="N6650" t="s">
        <v>44</v>
      </c>
      <c r="O6650">
        <v>4</v>
      </c>
      <c r="P6650">
        <v>2023</v>
      </c>
      <c r="Q6650">
        <v>5</v>
      </c>
      <c r="R6650" t="s">
        <v>238</v>
      </c>
      <c r="S6650">
        <v>2</v>
      </c>
      <c r="T6650">
        <v>21</v>
      </c>
      <c r="U6650">
        <v>4</v>
      </c>
      <c r="V6650">
        <v>4</v>
      </c>
      <c r="W6650" t="s">
        <v>73</v>
      </c>
      <c r="X6650" t="s">
        <v>47</v>
      </c>
      <c r="Y6650">
        <v>132720</v>
      </c>
      <c r="Z6650">
        <v>0.15</v>
      </c>
    </row>
    <row r="6651" spans="1:26" x14ac:dyDescent="0.25">
      <c r="A6651" t="s">
        <v>8646</v>
      </c>
      <c r="B6651" s="1">
        <v>45171</v>
      </c>
      <c r="C6651" t="s">
        <v>8647</v>
      </c>
      <c r="D6651" t="s">
        <v>39</v>
      </c>
      <c r="E6651" t="s">
        <v>58</v>
      </c>
      <c r="F6651" t="s">
        <v>41</v>
      </c>
      <c r="G6651" t="s">
        <v>59</v>
      </c>
      <c r="H6651">
        <v>9</v>
      </c>
      <c r="I6651">
        <v>722</v>
      </c>
      <c r="J6651">
        <v>30</v>
      </c>
      <c r="K6651">
        <v>4548.6000000000004</v>
      </c>
      <c r="L6651">
        <v>312.22000000000003</v>
      </c>
      <c r="M6651" t="s">
        <v>65</v>
      </c>
      <c r="N6651" t="s">
        <v>33</v>
      </c>
      <c r="O6651">
        <v>3</v>
      </c>
      <c r="P6651">
        <v>2023</v>
      </c>
      <c r="Q6651">
        <v>9</v>
      </c>
      <c r="R6651" t="s">
        <v>80</v>
      </c>
      <c r="S6651">
        <v>3</v>
      </c>
      <c r="T6651">
        <v>35</v>
      </c>
      <c r="U6651">
        <v>1</v>
      </c>
      <c r="V6651">
        <v>6</v>
      </c>
      <c r="W6651" t="s">
        <v>35</v>
      </c>
      <c r="X6651" t="s">
        <v>36</v>
      </c>
      <c r="Y6651">
        <v>194940</v>
      </c>
      <c r="Z6651">
        <v>7.0000000000000007E-2</v>
      </c>
    </row>
    <row r="6652" spans="1:26" x14ac:dyDescent="0.25">
      <c r="A6652" t="s">
        <v>8648</v>
      </c>
      <c r="B6652" s="1">
        <v>45156</v>
      </c>
      <c r="C6652" t="s">
        <v>607</v>
      </c>
      <c r="D6652" t="s">
        <v>50</v>
      </c>
      <c r="E6652" t="s">
        <v>29</v>
      </c>
      <c r="F6652" t="s">
        <v>41</v>
      </c>
      <c r="G6652" t="s">
        <v>59</v>
      </c>
      <c r="H6652">
        <v>7</v>
      </c>
      <c r="I6652">
        <v>3632</v>
      </c>
      <c r="J6652">
        <v>15</v>
      </c>
      <c r="K6652">
        <v>21610.400000000001</v>
      </c>
      <c r="L6652">
        <v>3814.62</v>
      </c>
      <c r="M6652" t="s">
        <v>32</v>
      </c>
      <c r="N6652" t="s">
        <v>66</v>
      </c>
      <c r="O6652">
        <v>2</v>
      </c>
      <c r="P6652">
        <v>2023</v>
      </c>
      <c r="Q6652">
        <v>8</v>
      </c>
      <c r="R6652" t="s">
        <v>72</v>
      </c>
      <c r="S6652">
        <v>3</v>
      </c>
      <c r="T6652">
        <v>33</v>
      </c>
      <c r="U6652">
        <v>3</v>
      </c>
      <c r="V6652">
        <v>5</v>
      </c>
      <c r="W6652" t="s">
        <v>46</v>
      </c>
      <c r="X6652" t="s">
        <v>47</v>
      </c>
      <c r="Y6652">
        <v>381360</v>
      </c>
      <c r="Z6652">
        <v>0.18</v>
      </c>
    </row>
    <row r="6653" spans="1:26" x14ac:dyDescent="0.25">
      <c r="A6653" t="s">
        <v>8649</v>
      </c>
      <c r="B6653" s="1">
        <v>44992</v>
      </c>
      <c r="C6653" t="s">
        <v>6964</v>
      </c>
      <c r="D6653" t="s">
        <v>63</v>
      </c>
      <c r="E6653" t="s">
        <v>29</v>
      </c>
      <c r="F6653" t="s">
        <v>41</v>
      </c>
      <c r="G6653" t="s">
        <v>59</v>
      </c>
      <c r="H6653">
        <v>6</v>
      </c>
      <c r="I6653">
        <v>1621</v>
      </c>
      <c r="J6653">
        <v>4</v>
      </c>
      <c r="K6653">
        <v>9336.9599999999991</v>
      </c>
      <c r="L6653">
        <v>1661.76</v>
      </c>
      <c r="M6653" t="s">
        <v>43</v>
      </c>
      <c r="N6653" t="s">
        <v>44</v>
      </c>
      <c r="O6653">
        <v>1</v>
      </c>
      <c r="P6653">
        <v>2023</v>
      </c>
      <c r="Q6653">
        <v>3</v>
      </c>
      <c r="R6653" t="s">
        <v>105</v>
      </c>
      <c r="S6653">
        <v>1</v>
      </c>
      <c r="T6653">
        <v>10</v>
      </c>
      <c r="U6653">
        <v>2</v>
      </c>
      <c r="V6653">
        <v>2</v>
      </c>
      <c r="W6653" t="s">
        <v>76</v>
      </c>
      <c r="X6653" t="s">
        <v>47</v>
      </c>
      <c r="Y6653">
        <v>38904</v>
      </c>
      <c r="Z6653">
        <v>0.18</v>
      </c>
    </row>
    <row r="6654" spans="1:26" x14ac:dyDescent="0.25">
      <c r="A6654" t="s">
        <v>8650</v>
      </c>
      <c r="B6654" s="1">
        <v>45103</v>
      </c>
      <c r="C6654" t="s">
        <v>8651</v>
      </c>
      <c r="D6654" t="s">
        <v>50</v>
      </c>
      <c r="E6654" t="s">
        <v>51</v>
      </c>
      <c r="F6654" t="s">
        <v>30</v>
      </c>
      <c r="G6654" t="s">
        <v>86</v>
      </c>
      <c r="H6654">
        <v>2</v>
      </c>
      <c r="I6654">
        <v>2641</v>
      </c>
      <c r="J6654">
        <v>30</v>
      </c>
      <c r="K6654">
        <v>3697.4</v>
      </c>
      <c r="L6654">
        <v>248.73</v>
      </c>
      <c r="M6654" t="s">
        <v>43</v>
      </c>
      <c r="N6654" t="s">
        <v>66</v>
      </c>
      <c r="O6654">
        <v>4</v>
      </c>
      <c r="P6654">
        <v>2023</v>
      </c>
      <c r="Q6654">
        <v>6</v>
      </c>
      <c r="R6654" t="s">
        <v>95</v>
      </c>
      <c r="S6654">
        <v>2</v>
      </c>
      <c r="T6654">
        <v>26</v>
      </c>
      <c r="U6654">
        <v>5</v>
      </c>
      <c r="V6654">
        <v>1</v>
      </c>
      <c r="W6654" t="s">
        <v>60</v>
      </c>
      <c r="X6654" t="s">
        <v>47</v>
      </c>
      <c r="Y6654">
        <v>158460</v>
      </c>
      <c r="Z6654">
        <v>7.0000000000000007E-2</v>
      </c>
    </row>
    <row r="6655" spans="1:26" x14ac:dyDescent="0.25">
      <c r="A6655" t="s">
        <v>8652</v>
      </c>
      <c r="B6655" s="1">
        <v>45085</v>
      </c>
      <c r="C6655" t="s">
        <v>1624</v>
      </c>
      <c r="D6655" t="s">
        <v>28</v>
      </c>
      <c r="E6655" t="s">
        <v>29</v>
      </c>
      <c r="F6655" t="s">
        <v>52</v>
      </c>
      <c r="G6655" t="s">
        <v>79</v>
      </c>
      <c r="H6655">
        <v>10</v>
      </c>
      <c r="I6655">
        <v>538</v>
      </c>
      <c r="J6655">
        <v>29</v>
      </c>
      <c r="K6655">
        <v>3819.8</v>
      </c>
      <c r="L6655">
        <v>676.11</v>
      </c>
      <c r="M6655" t="s">
        <v>32</v>
      </c>
      <c r="N6655" t="s">
        <v>44</v>
      </c>
      <c r="O6655">
        <v>3</v>
      </c>
      <c r="P6655">
        <v>2023</v>
      </c>
      <c r="Q6655">
        <v>6</v>
      </c>
      <c r="R6655" t="s">
        <v>95</v>
      </c>
      <c r="S6655">
        <v>2</v>
      </c>
      <c r="T6655">
        <v>23</v>
      </c>
      <c r="U6655">
        <v>2</v>
      </c>
      <c r="V6655">
        <v>4</v>
      </c>
      <c r="W6655" t="s">
        <v>73</v>
      </c>
      <c r="X6655" t="s">
        <v>47</v>
      </c>
      <c r="Y6655">
        <v>156020</v>
      </c>
      <c r="Z6655">
        <v>0.18</v>
      </c>
    </row>
    <row r="6656" spans="1:26" x14ac:dyDescent="0.25">
      <c r="A6656" t="s">
        <v>8653</v>
      </c>
      <c r="B6656" s="1">
        <v>45235</v>
      </c>
      <c r="C6656" t="s">
        <v>8592</v>
      </c>
      <c r="D6656" t="s">
        <v>39</v>
      </c>
      <c r="E6656" t="s">
        <v>40</v>
      </c>
      <c r="F6656" t="s">
        <v>30</v>
      </c>
      <c r="G6656" t="s">
        <v>86</v>
      </c>
      <c r="H6656">
        <v>4</v>
      </c>
      <c r="I6656">
        <v>2693</v>
      </c>
      <c r="J6656">
        <v>12</v>
      </c>
      <c r="K6656">
        <v>9479.36</v>
      </c>
      <c r="L6656">
        <v>963.87</v>
      </c>
      <c r="M6656" t="s">
        <v>43</v>
      </c>
      <c r="N6656" t="s">
        <v>44</v>
      </c>
      <c r="O6656">
        <v>3</v>
      </c>
      <c r="P6656">
        <v>2023</v>
      </c>
      <c r="Q6656">
        <v>11</v>
      </c>
      <c r="R6656" t="s">
        <v>92</v>
      </c>
      <c r="S6656">
        <v>4</v>
      </c>
      <c r="T6656">
        <v>45</v>
      </c>
      <c r="U6656">
        <v>2</v>
      </c>
      <c r="V6656">
        <v>0</v>
      </c>
      <c r="W6656" t="s">
        <v>55</v>
      </c>
      <c r="X6656" t="s">
        <v>36</v>
      </c>
      <c r="Y6656">
        <v>129264</v>
      </c>
      <c r="Z6656">
        <v>0.1</v>
      </c>
    </row>
    <row r="6657" spans="1:26" x14ac:dyDescent="0.25">
      <c r="A6657" t="s">
        <v>8654</v>
      </c>
      <c r="B6657" s="1">
        <v>45260</v>
      </c>
      <c r="C6657" t="s">
        <v>4244</v>
      </c>
      <c r="D6657" t="s">
        <v>39</v>
      </c>
      <c r="E6657" t="s">
        <v>29</v>
      </c>
      <c r="F6657" t="s">
        <v>41</v>
      </c>
      <c r="G6657" t="s">
        <v>59</v>
      </c>
      <c r="H6657">
        <v>7</v>
      </c>
      <c r="I6657">
        <v>1142</v>
      </c>
      <c r="J6657">
        <v>29</v>
      </c>
      <c r="K6657">
        <v>5675.74</v>
      </c>
      <c r="L6657">
        <v>594.84</v>
      </c>
      <c r="M6657" t="s">
        <v>65</v>
      </c>
      <c r="N6657" t="s">
        <v>44</v>
      </c>
      <c r="O6657">
        <v>6</v>
      </c>
      <c r="P6657">
        <v>2023</v>
      </c>
      <c r="Q6657">
        <v>11</v>
      </c>
      <c r="R6657" t="s">
        <v>92</v>
      </c>
      <c r="S6657">
        <v>4</v>
      </c>
      <c r="T6657">
        <v>48</v>
      </c>
      <c r="U6657">
        <v>5</v>
      </c>
      <c r="V6657">
        <v>4</v>
      </c>
      <c r="W6657" t="s">
        <v>73</v>
      </c>
      <c r="X6657" t="s">
        <v>47</v>
      </c>
      <c r="Y6657">
        <v>231826</v>
      </c>
      <c r="Z6657">
        <v>0.1</v>
      </c>
    </row>
    <row r="6658" spans="1:26" x14ac:dyDescent="0.25">
      <c r="A6658" t="s">
        <v>8655</v>
      </c>
      <c r="B6658" s="1">
        <v>45099</v>
      </c>
      <c r="C6658" t="s">
        <v>1778</v>
      </c>
      <c r="D6658" t="s">
        <v>39</v>
      </c>
      <c r="E6658" t="s">
        <v>40</v>
      </c>
      <c r="F6658" t="s">
        <v>41</v>
      </c>
      <c r="G6658" t="s">
        <v>42</v>
      </c>
      <c r="H6658">
        <v>5</v>
      </c>
      <c r="I6658">
        <v>4792</v>
      </c>
      <c r="J6658">
        <v>20</v>
      </c>
      <c r="K6658">
        <v>19168</v>
      </c>
      <c r="L6658">
        <v>3214.82</v>
      </c>
      <c r="M6658" t="s">
        <v>32</v>
      </c>
      <c r="N6658" t="s">
        <v>66</v>
      </c>
      <c r="O6658">
        <v>3</v>
      </c>
      <c r="P6658">
        <v>2023</v>
      </c>
      <c r="Q6658">
        <v>6</v>
      </c>
      <c r="R6658" t="s">
        <v>95</v>
      </c>
      <c r="S6658">
        <v>2</v>
      </c>
      <c r="T6658">
        <v>25</v>
      </c>
      <c r="U6658">
        <v>4</v>
      </c>
      <c r="V6658">
        <v>4</v>
      </c>
      <c r="W6658" t="s">
        <v>73</v>
      </c>
      <c r="X6658" t="s">
        <v>47</v>
      </c>
      <c r="Y6658">
        <v>479200</v>
      </c>
      <c r="Z6658">
        <v>0.17</v>
      </c>
    </row>
    <row r="6659" spans="1:26" x14ac:dyDescent="0.25">
      <c r="A6659" t="s">
        <v>8656</v>
      </c>
      <c r="B6659" s="1">
        <v>45272</v>
      </c>
      <c r="C6659" t="s">
        <v>2589</v>
      </c>
      <c r="D6659" t="s">
        <v>63</v>
      </c>
      <c r="E6659" t="s">
        <v>58</v>
      </c>
      <c r="F6659" t="s">
        <v>52</v>
      </c>
      <c r="G6659" t="s">
        <v>79</v>
      </c>
      <c r="H6659">
        <v>3</v>
      </c>
      <c r="I6659">
        <v>2373</v>
      </c>
      <c r="J6659">
        <v>25</v>
      </c>
      <c r="K6659">
        <v>5339.25</v>
      </c>
      <c r="L6659">
        <v>656.96</v>
      </c>
      <c r="M6659" t="s">
        <v>43</v>
      </c>
      <c r="N6659" t="s">
        <v>33</v>
      </c>
      <c r="O6659">
        <v>4</v>
      </c>
      <c r="P6659">
        <v>2023</v>
      </c>
      <c r="Q6659">
        <v>12</v>
      </c>
      <c r="R6659" t="s">
        <v>54</v>
      </c>
      <c r="S6659">
        <v>4</v>
      </c>
      <c r="T6659">
        <v>50</v>
      </c>
      <c r="U6659">
        <v>3</v>
      </c>
      <c r="V6659">
        <v>2</v>
      </c>
      <c r="W6659" t="s">
        <v>76</v>
      </c>
      <c r="X6659" t="s">
        <v>47</v>
      </c>
      <c r="Y6659">
        <v>177975</v>
      </c>
      <c r="Z6659">
        <v>0.12</v>
      </c>
    </row>
    <row r="6660" spans="1:26" x14ac:dyDescent="0.25">
      <c r="A6660" t="s">
        <v>8657</v>
      </c>
      <c r="B6660" s="1">
        <v>45107</v>
      </c>
      <c r="C6660" t="s">
        <v>3557</v>
      </c>
      <c r="D6660" t="s">
        <v>28</v>
      </c>
      <c r="E6660" t="s">
        <v>58</v>
      </c>
      <c r="F6660" t="s">
        <v>30</v>
      </c>
      <c r="G6660" t="s">
        <v>86</v>
      </c>
      <c r="H6660">
        <v>7</v>
      </c>
      <c r="I6660">
        <v>1744</v>
      </c>
      <c r="J6660">
        <v>16</v>
      </c>
      <c r="K6660">
        <v>10254.719999999999</v>
      </c>
      <c r="L6660">
        <v>1673.69</v>
      </c>
      <c r="M6660" t="s">
        <v>65</v>
      </c>
      <c r="N6660" t="s">
        <v>33</v>
      </c>
      <c r="O6660">
        <v>3</v>
      </c>
      <c r="P6660">
        <v>2023</v>
      </c>
      <c r="Q6660">
        <v>6</v>
      </c>
      <c r="R6660" t="s">
        <v>95</v>
      </c>
      <c r="S6660">
        <v>2</v>
      </c>
      <c r="T6660">
        <v>26</v>
      </c>
      <c r="U6660">
        <v>5</v>
      </c>
      <c r="V6660">
        <v>5</v>
      </c>
      <c r="W6660" t="s">
        <v>46</v>
      </c>
      <c r="X6660" t="s">
        <v>47</v>
      </c>
      <c r="Y6660">
        <v>195328</v>
      </c>
      <c r="Z6660">
        <v>0.16</v>
      </c>
    </row>
    <row r="6661" spans="1:26" x14ac:dyDescent="0.25">
      <c r="A6661" t="s">
        <v>8658</v>
      </c>
      <c r="B6661" s="1">
        <v>45198</v>
      </c>
      <c r="C6661" t="s">
        <v>3625</v>
      </c>
      <c r="D6661" t="s">
        <v>50</v>
      </c>
      <c r="E6661" t="s">
        <v>29</v>
      </c>
      <c r="F6661" t="s">
        <v>41</v>
      </c>
      <c r="G6661" t="s">
        <v>59</v>
      </c>
      <c r="H6661">
        <v>7</v>
      </c>
      <c r="I6661">
        <v>3401</v>
      </c>
      <c r="J6661">
        <v>20</v>
      </c>
      <c r="K6661">
        <v>19045.599999999999</v>
      </c>
      <c r="L6661">
        <v>969.5</v>
      </c>
      <c r="M6661" t="s">
        <v>43</v>
      </c>
      <c r="N6661" t="s">
        <v>33</v>
      </c>
      <c r="O6661">
        <v>6</v>
      </c>
      <c r="P6661">
        <v>2023</v>
      </c>
      <c r="Q6661">
        <v>9</v>
      </c>
      <c r="R6661" t="s">
        <v>80</v>
      </c>
      <c r="S6661">
        <v>3</v>
      </c>
      <c r="T6661">
        <v>39</v>
      </c>
      <c r="U6661">
        <v>5</v>
      </c>
      <c r="V6661">
        <v>5</v>
      </c>
      <c r="W6661" t="s">
        <v>46</v>
      </c>
      <c r="X6661" t="s">
        <v>47</v>
      </c>
      <c r="Y6661">
        <v>476140</v>
      </c>
      <c r="Z6661">
        <v>0.05</v>
      </c>
    </row>
    <row r="6662" spans="1:26" x14ac:dyDescent="0.25">
      <c r="A6662" t="s">
        <v>8659</v>
      </c>
      <c r="B6662" s="1">
        <v>45093</v>
      </c>
      <c r="C6662" t="s">
        <v>5528</v>
      </c>
      <c r="D6662" t="s">
        <v>39</v>
      </c>
      <c r="E6662" t="s">
        <v>51</v>
      </c>
      <c r="F6662" t="s">
        <v>30</v>
      </c>
      <c r="G6662" t="s">
        <v>86</v>
      </c>
      <c r="H6662">
        <v>9</v>
      </c>
      <c r="I6662">
        <v>723</v>
      </c>
      <c r="J6662">
        <v>25</v>
      </c>
      <c r="K6662">
        <v>4880.25</v>
      </c>
      <c r="L6662">
        <v>844.88</v>
      </c>
      <c r="M6662" t="s">
        <v>65</v>
      </c>
      <c r="N6662" t="s">
        <v>66</v>
      </c>
      <c r="O6662">
        <v>1</v>
      </c>
      <c r="P6662">
        <v>2023</v>
      </c>
      <c r="Q6662">
        <v>6</v>
      </c>
      <c r="R6662" t="s">
        <v>95</v>
      </c>
      <c r="S6662">
        <v>2</v>
      </c>
      <c r="T6662">
        <v>24</v>
      </c>
      <c r="U6662">
        <v>3</v>
      </c>
      <c r="V6662">
        <v>5</v>
      </c>
      <c r="W6662" t="s">
        <v>46</v>
      </c>
      <c r="X6662" t="s">
        <v>47</v>
      </c>
      <c r="Y6662">
        <v>162675</v>
      </c>
      <c r="Z6662">
        <v>0.17</v>
      </c>
    </row>
    <row r="6663" spans="1:26" x14ac:dyDescent="0.25">
      <c r="A6663" t="s">
        <v>8660</v>
      </c>
      <c r="B6663" s="1">
        <v>44981</v>
      </c>
      <c r="C6663" t="s">
        <v>2751</v>
      </c>
      <c r="D6663" t="s">
        <v>39</v>
      </c>
      <c r="E6663" t="s">
        <v>40</v>
      </c>
      <c r="F6663" t="s">
        <v>52</v>
      </c>
      <c r="G6663" t="s">
        <v>53</v>
      </c>
      <c r="H6663">
        <v>9</v>
      </c>
      <c r="I6663">
        <v>626</v>
      </c>
      <c r="J6663">
        <v>21</v>
      </c>
      <c r="K6663">
        <v>4450.8599999999997</v>
      </c>
      <c r="L6663">
        <v>347.49</v>
      </c>
      <c r="M6663" t="s">
        <v>65</v>
      </c>
      <c r="N6663" t="s">
        <v>33</v>
      </c>
      <c r="O6663">
        <v>3</v>
      </c>
      <c r="P6663">
        <v>2023</v>
      </c>
      <c r="Q6663">
        <v>2</v>
      </c>
      <c r="R6663" t="s">
        <v>67</v>
      </c>
      <c r="S6663">
        <v>1</v>
      </c>
      <c r="T6663">
        <v>8</v>
      </c>
      <c r="U6663">
        <v>4</v>
      </c>
      <c r="V6663">
        <v>5</v>
      </c>
      <c r="W6663" t="s">
        <v>46</v>
      </c>
      <c r="X6663" t="s">
        <v>47</v>
      </c>
      <c r="Y6663">
        <v>118314</v>
      </c>
      <c r="Z6663">
        <v>0.08</v>
      </c>
    </row>
    <row r="6664" spans="1:26" x14ac:dyDescent="0.25">
      <c r="A6664" t="s">
        <v>8661</v>
      </c>
      <c r="B6664" s="1">
        <v>44985</v>
      </c>
      <c r="C6664" t="s">
        <v>4937</v>
      </c>
      <c r="D6664" t="s">
        <v>39</v>
      </c>
      <c r="E6664" t="s">
        <v>40</v>
      </c>
      <c r="F6664" t="s">
        <v>30</v>
      </c>
      <c r="G6664" t="s">
        <v>64</v>
      </c>
      <c r="H6664">
        <v>1</v>
      </c>
      <c r="I6664">
        <v>3090</v>
      </c>
      <c r="J6664">
        <v>11</v>
      </c>
      <c r="K6664">
        <v>2750.1</v>
      </c>
      <c r="L6664">
        <v>513.49</v>
      </c>
      <c r="M6664" t="s">
        <v>65</v>
      </c>
      <c r="N6664" t="s">
        <v>66</v>
      </c>
      <c r="O6664">
        <v>5</v>
      </c>
      <c r="P6664">
        <v>2023</v>
      </c>
      <c r="Q6664">
        <v>2</v>
      </c>
      <c r="R6664" t="s">
        <v>67</v>
      </c>
      <c r="S6664">
        <v>1</v>
      </c>
      <c r="T6664">
        <v>9</v>
      </c>
      <c r="U6664">
        <v>5</v>
      </c>
      <c r="V6664">
        <v>2</v>
      </c>
      <c r="W6664" t="s">
        <v>76</v>
      </c>
      <c r="X6664" t="s">
        <v>47</v>
      </c>
      <c r="Y6664">
        <v>33990</v>
      </c>
      <c r="Z6664">
        <v>0.19</v>
      </c>
    </row>
    <row r="6665" spans="1:26" x14ac:dyDescent="0.25">
      <c r="A6665" t="s">
        <v>8662</v>
      </c>
      <c r="B6665" s="1">
        <v>45015</v>
      </c>
      <c r="C6665" t="s">
        <v>3727</v>
      </c>
      <c r="D6665" t="s">
        <v>50</v>
      </c>
      <c r="E6665" t="s">
        <v>40</v>
      </c>
      <c r="F6665" t="s">
        <v>41</v>
      </c>
      <c r="G6665" t="s">
        <v>59</v>
      </c>
      <c r="H6665">
        <v>9</v>
      </c>
      <c r="I6665">
        <v>1118</v>
      </c>
      <c r="J6665">
        <v>24</v>
      </c>
      <c r="K6665">
        <v>7647.12</v>
      </c>
      <c r="L6665">
        <v>915.47</v>
      </c>
      <c r="M6665" t="s">
        <v>32</v>
      </c>
      <c r="N6665" t="s">
        <v>66</v>
      </c>
      <c r="O6665">
        <v>1</v>
      </c>
      <c r="P6665">
        <v>2023</v>
      </c>
      <c r="Q6665">
        <v>3</v>
      </c>
      <c r="R6665" t="s">
        <v>105</v>
      </c>
      <c r="S6665">
        <v>1</v>
      </c>
      <c r="T6665">
        <v>13</v>
      </c>
      <c r="U6665">
        <v>5</v>
      </c>
      <c r="V6665">
        <v>4</v>
      </c>
      <c r="W6665" t="s">
        <v>73</v>
      </c>
      <c r="X6665" t="s">
        <v>47</v>
      </c>
      <c r="Y6665">
        <v>241488</v>
      </c>
      <c r="Z6665">
        <v>0.12</v>
      </c>
    </row>
    <row r="6666" spans="1:26" x14ac:dyDescent="0.25">
      <c r="A6666" t="s">
        <v>8663</v>
      </c>
      <c r="B6666" s="1">
        <v>45093</v>
      </c>
      <c r="C6666" t="s">
        <v>6097</v>
      </c>
      <c r="D6666" t="s">
        <v>63</v>
      </c>
      <c r="E6666" t="s">
        <v>29</v>
      </c>
      <c r="F6666" t="s">
        <v>41</v>
      </c>
      <c r="G6666" t="s">
        <v>59</v>
      </c>
      <c r="H6666">
        <v>2</v>
      </c>
      <c r="I6666">
        <v>3174</v>
      </c>
      <c r="J6666">
        <v>14</v>
      </c>
      <c r="K6666">
        <v>5459.28</v>
      </c>
      <c r="L6666">
        <v>974.44</v>
      </c>
      <c r="M6666" t="s">
        <v>32</v>
      </c>
      <c r="N6666" t="s">
        <v>33</v>
      </c>
      <c r="O6666">
        <v>4</v>
      </c>
      <c r="P6666">
        <v>2023</v>
      </c>
      <c r="Q6666">
        <v>6</v>
      </c>
      <c r="R6666" t="s">
        <v>95</v>
      </c>
      <c r="S6666">
        <v>2</v>
      </c>
      <c r="T6666">
        <v>24</v>
      </c>
      <c r="U6666">
        <v>3</v>
      </c>
      <c r="V6666">
        <v>5</v>
      </c>
      <c r="W6666" t="s">
        <v>46</v>
      </c>
      <c r="X6666" t="s">
        <v>47</v>
      </c>
      <c r="Y6666">
        <v>88872</v>
      </c>
      <c r="Z6666">
        <v>0.18</v>
      </c>
    </row>
    <row r="6667" spans="1:26" x14ac:dyDescent="0.25">
      <c r="A6667" t="s">
        <v>8664</v>
      </c>
      <c r="B6667" s="1">
        <v>45254</v>
      </c>
      <c r="C6667" t="s">
        <v>948</v>
      </c>
      <c r="D6667" t="s">
        <v>28</v>
      </c>
      <c r="E6667" t="s">
        <v>58</v>
      </c>
      <c r="F6667" t="s">
        <v>41</v>
      </c>
      <c r="G6667" t="s">
        <v>59</v>
      </c>
      <c r="H6667">
        <v>1</v>
      </c>
      <c r="I6667">
        <v>431</v>
      </c>
      <c r="J6667">
        <v>2</v>
      </c>
      <c r="K6667">
        <v>422.38</v>
      </c>
      <c r="L6667">
        <v>79.5</v>
      </c>
      <c r="M6667" t="s">
        <v>43</v>
      </c>
      <c r="N6667" t="s">
        <v>66</v>
      </c>
      <c r="O6667">
        <v>6</v>
      </c>
      <c r="P6667">
        <v>2023</v>
      </c>
      <c r="Q6667">
        <v>11</v>
      </c>
      <c r="R6667" t="s">
        <v>92</v>
      </c>
      <c r="S6667">
        <v>4</v>
      </c>
      <c r="T6667">
        <v>47</v>
      </c>
      <c r="U6667">
        <v>4</v>
      </c>
      <c r="V6667">
        <v>5</v>
      </c>
      <c r="W6667" t="s">
        <v>46</v>
      </c>
      <c r="X6667" t="s">
        <v>47</v>
      </c>
      <c r="Y6667">
        <v>862</v>
      </c>
      <c r="Z6667">
        <v>0.19</v>
      </c>
    </row>
    <row r="6668" spans="1:26" x14ac:dyDescent="0.25">
      <c r="A6668" t="s">
        <v>8665</v>
      </c>
      <c r="B6668" s="1">
        <v>45041</v>
      </c>
      <c r="C6668" t="s">
        <v>3122</v>
      </c>
      <c r="D6668" t="s">
        <v>63</v>
      </c>
      <c r="E6668" t="s">
        <v>51</v>
      </c>
      <c r="F6668" t="s">
        <v>30</v>
      </c>
      <c r="G6668" t="s">
        <v>64</v>
      </c>
      <c r="H6668">
        <v>6</v>
      </c>
      <c r="I6668">
        <v>869</v>
      </c>
      <c r="J6668">
        <v>30</v>
      </c>
      <c r="K6668">
        <v>3649.8</v>
      </c>
      <c r="L6668">
        <v>184.91</v>
      </c>
      <c r="M6668" t="s">
        <v>43</v>
      </c>
      <c r="N6668" t="s">
        <v>44</v>
      </c>
      <c r="O6668">
        <v>4</v>
      </c>
      <c r="P6668">
        <v>2023</v>
      </c>
      <c r="Q6668">
        <v>4</v>
      </c>
      <c r="R6668" t="s">
        <v>100</v>
      </c>
      <c r="S6668">
        <v>2</v>
      </c>
      <c r="T6668">
        <v>17</v>
      </c>
      <c r="U6668">
        <v>5</v>
      </c>
      <c r="V6668">
        <v>2</v>
      </c>
      <c r="W6668" t="s">
        <v>76</v>
      </c>
      <c r="X6668" t="s">
        <v>47</v>
      </c>
      <c r="Y6668">
        <v>156420</v>
      </c>
      <c r="Z6668">
        <v>0.05</v>
      </c>
    </row>
    <row r="6669" spans="1:26" x14ac:dyDescent="0.25">
      <c r="A6669" t="s">
        <v>8666</v>
      </c>
      <c r="B6669" s="1">
        <v>45275</v>
      </c>
      <c r="C6669" t="s">
        <v>1673</v>
      </c>
      <c r="D6669" t="s">
        <v>39</v>
      </c>
      <c r="E6669" t="s">
        <v>29</v>
      </c>
      <c r="F6669" t="s">
        <v>41</v>
      </c>
      <c r="G6669" t="s">
        <v>116</v>
      </c>
      <c r="H6669">
        <v>6</v>
      </c>
      <c r="I6669">
        <v>4692</v>
      </c>
      <c r="J6669">
        <v>19</v>
      </c>
      <c r="K6669">
        <v>22803.119999999999</v>
      </c>
      <c r="L6669">
        <v>4155.42</v>
      </c>
      <c r="M6669" t="s">
        <v>32</v>
      </c>
      <c r="N6669" t="s">
        <v>33</v>
      </c>
      <c r="O6669">
        <v>1</v>
      </c>
      <c r="P6669">
        <v>2023</v>
      </c>
      <c r="Q6669">
        <v>12</v>
      </c>
      <c r="R6669" t="s">
        <v>54</v>
      </c>
      <c r="S6669">
        <v>4</v>
      </c>
      <c r="T6669">
        <v>50</v>
      </c>
      <c r="U6669">
        <v>3</v>
      </c>
      <c r="V6669">
        <v>5</v>
      </c>
      <c r="W6669" t="s">
        <v>46</v>
      </c>
      <c r="X6669" t="s">
        <v>47</v>
      </c>
      <c r="Y6669">
        <v>534888</v>
      </c>
      <c r="Z6669">
        <v>0.18</v>
      </c>
    </row>
    <row r="6670" spans="1:26" x14ac:dyDescent="0.25">
      <c r="A6670" t="s">
        <v>8667</v>
      </c>
      <c r="B6670" s="1">
        <v>44984</v>
      </c>
      <c r="C6670" t="s">
        <v>506</v>
      </c>
      <c r="D6670" t="s">
        <v>39</v>
      </c>
      <c r="E6670" t="s">
        <v>40</v>
      </c>
      <c r="F6670" t="s">
        <v>52</v>
      </c>
      <c r="G6670" t="s">
        <v>91</v>
      </c>
      <c r="H6670">
        <v>5</v>
      </c>
      <c r="I6670">
        <v>4427</v>
      </c>
      <c r="J6670">
        <v>22</v>
      </c>
      <c r="K6670">
        <v>17265.3</v>
      </c>
      <c r="L6670">
        <v>2599.25</v>
      </c>
      <c r="M6670" t="s">
        <v>65</v>
      </c>
      <c r="N6670" t="s">
        <v>44</v>
      </c>
      <c r="O6670">
        <v>2</v>
      </c>
      <c r="P6670">
        <v>2023</v>
      </c>
      <c r="Q6670">
        <v>2</v>
      </c>
      <c r="R6670" t="s">
        <v>67</v>
      </c>
      <c r="S6670">
        <v>1</v>
      </c>
      <c r="T6670">
        <v>9</v>
      </c>
      <c r="U6670">
        <v>5</v>
      </c>
      <c r="V6670">
        <v>1</v>
      </c>
      <c r="W6670" t="s">
        <v>60</v>
      </c>
      <c r="X6670" t="s">
        <v>47</v>
      </c>
      <c r="Y6670">
        <v>486970</v>
      </c>
      <c r="Z6670">
        <v>0.15</v>
      </c>
    </row>
    <row r="6671" spans="1:26" x14ac:dyDescent="0.25">
      <c r="A6671" t="s">
        <v>8668</v>
      </c>
      <c r="B6671" s="1">
        <v>44933</v>
      </c>
      <c r="C6671" t="s">
        <v>2249</v>
      </c>
      <c r="D6671" t="s">
        <v>28</v>
      </c>
      <c r="E6671" t="s">
        <v>40</v>
      </c>
      <c r="F6671" t="s">
        <v>52</v>
      </c>
      <c r="G6671" t="s">
        <v>91</v>
      </c>
      <c r="H6671">
        <v>7</v>
      </c>
      <c r="I6671">
        <v>2164</v>
      </c>
      <c r="J6671">
        <v>23</v>
      </c>
      <c r="K6671">
        <v>11663.96</v>
      </c>
      <c r="L6671">
        <v>1025.81</v>
      </c>
      <c r="M6671" t="s">
        <v>65</v>
      </c>
      <c r="N6671" t="s">
        <v>33</v>
      </c>
      <c r="O6671">
        <v>1</v>
      </c>
      <c r="P6671">
        <v>2023</v>
      </c>
      <c r="Q6671">
        <v>1</v>
      </c>
      <c r="R6671" t="s">
        <v>34</v>
      </c>
      <c r="S6671">
        <v>1</v>
      </c>
      <c r="T6671">
        <v>1</v>
      </c>
      <c r="U6671">
        <v>1</v>
      </c>
      <c r="V6671">
        <v>6</v>
      </c>
      <c r="W6671" t="s">
        <v>35</v>
      </c>
      <c r="X6671" t="s">
        <v>36</v>
      </c>
      <c r="Y6671">
        <v>348404</v>
      </c>
      <c r="Z6671">
        <v>0.09</v>
      </c>
    </row>
    <row r="6672" spans="1:26" x14ac:dyDescent="0.25">
      <c r="A6672" t="s">
        <v>8669</v>
      </c>
      <c r="B6672" s="1">
        <v>45292</v>
      </c>
      <c r="C6672" t="s">
        <v>3886</v>
      </c>
      <c r="D6672" t="s">
        <v>63</v>
      </c>
      <c r="E6672" t="s">
        <v>40</v>
      </c>
      <c r="F6672" t="s">
        <v>52</v>
      </c>
      <c r="G6672" t="s">
        <v>91</v>
      </c>
      <c r="H6672">
        <v>5</v>
      </c>
      <c r="I6672">
        <v>2754</v>
      </c>
      <c r="J6672">
        <v>22</v>
      </c>
      <c r="K6672">
        <v>10740.6</v>
      </c>
      <c r="L6672">
        <v>2146.34</v>
      </c>
      <c r="M6672" t="s">
        <v>43</v>
      </c>
      <c r="N6672" t="s">
        <v>33</v>
      </c>
      <c r="O6672">
        <v>4</v>
      </c>
      <c r="P6672">
        <v>2024</v>
      </c>
      <c r="Q6672">
        <v>1</v>
      </c>
      <c r="R6672" t="s">
        <v>34</v>
      </c>
      <c r="S6672">
        <v>1</v>
      </c>
      <c r="T6672">
        <v>1</v>
      </c>
      <c r="U6672">
        <v>1</v>
      </c>
      <c r="V6672">
        <v>1</v>
      </c>
      <c r="W6672" t="s">
        <v>60</v>
      </c>
      <c r="X6672" t="s">
        <v>47</v>
      </c>
      <c r="Y6672">
        <v>302940</v>
      </c>
      <c r="Z6672">
        <v>0.2</v>
      </c>
    </row>
    <row r="6673" spans="1:26" x14ac:dyDescent="0.25">
      <c r="A6673" t="s">
        <v>8670</v>
      </c>
      <c r="B6673" s="1">
        <v>45085</v>
      </c>
      <c r="C6673" t="s">
        <v>280</v>
      </c>
      <c r="D6673" t="s">
        <v>50</v>
      </c>
      <c r="E6673" t="s">
        <v>29</v>
      </c>
      <c r="F6673" t="s">
        <v>41</v>
      </c>
      <c r="G6673" t="s">
        <v>59</v>
      </c>
      <c r="H6673">
        <v>9</v>
      </c>
      <c r="I6673">
        <v>410</v>
      </c>
      <c r="J6673">
        <v>24</v>
      </c>
      <c r="K6673">
        <v>2804.4</v>
      </c>
      <c r="L6673">
        <v>296.99</v>
      </c>
      <c r="M6673" t="s">
        <v>32</v>
      </c>
      <c r="N6673" t="s">
        <v>33</v>
      </c>
      <c r="O6673">
        <v>3</v>
      </c>
      <c r="P6673">
        <v>2023</v>
      </c>
      <c r="Q6673">
        <v>6</v>
      </c>
      <c r="R6673" t="s">
        <v>95</v>
      </c>
      <c r="S6673">
        <v>2</v>
      </c>
      <c r="T6673">
        <v>23</v>
      </c>
      <c r="U6673">
        <v>2</v>
      </c>
      <c r="V6673">
        <v>4</v>
      </c>
      <c r="W6673" t="s">
        <v>73</v>
      </c>
      <c r="X6673" t="s">
        <v>47</v>
      </c>
      <c r="Y6673">
        <v>88560</v>
      </c>
      <c r="Z6673">
        <v>0.11</v>
      </c>
    </row>
    <row r="6674" spans="1:26" x14ac:dyDescent="0.25">
      <c r="A6674" t="s">
        <v>8671</v>
      </c>
      <c r="B6674" s="1">
        <v>44952</v>
      </c>
      <c r="C6674" t="s">
        <v>5925</v>
      </c>
      <c r="D6674" t="s">
        <v>50</v>
      </c>
      <c r="E6674" t="s">
        <v>58</v>
      </c>
      <c r="F6674" t="s">
        <v>41</v>
      </c>
      <c r="G6674" t="s">
        <v>116</v>
      </c>
      <c r="H6674">
        <v>1</v>
      </c>
      <c r="I6674">
        <v>1408</v>
      </c>
      <c r="J6674">
        <v>8</v>
      </c>
      <c r="K6674">
        <v>1295.3599999999999</v>
      </c>
      <c r="L6674">
        <v>209.31</v>
      </c>
      <c r="M6674" t="s">
        <v>65</v>
      </c>
      <c r="N6674" t="s">
        <v>33</v>
      </c>
      <c r="O6674">
        <v>7</v>
      </c>
      <c r="P6674">
        <v>2023</v>
      </c>
      <c r="Q6674">
        <v>1</v>
      </c>
      <c r="R6674" t="s">
        <v>34</v>
      </c>
      <c r="S6674">
        <v>1</v>
      </c>
      <c r="T6674">
        <v>4</v>
      </c>
      <c r="U6674">
        <v>4</v>
      </c>
      <c r="V6674">
        <v>4</v>
      </c>
      <c r="W6674" t="s">
        <v>73</v>
      </c>
      <c r="X6674" t="s">
        <v>47</v>
      </c>
      <c r="Y6674">
        <v>11264</v>
      </c>
      <c r="Z6674">
        <v>0.16</v>
      </c>
    </row>
    <row r="6675" spans="1:26" x14ac:dyDescent="0.25">
      <c r="A6675" t="s">
        <v>8672</v>
      </c>
      <c r="B6675" s="1">
        <v>45169</v>
      </c>
      <c r="C6675" t="s">
        <v>3866</v>
      </c>
      <c r="D6675" t="s">
        <v>39</v>
      </c>
      <c r="E6675" t="s">
        <v>29</v>
      </c>
      <c r="F6675" t="s">
        <v>41</v>
      </c>
      <c r="G6675" t="s">
        <v>116</v>
      </c>
      <c r="H6675">
        <v>10</v>
      </c>
      <c r="I6675">
        <v>2471</v>
      </c>
      <c r="J6675">
        <v>26</v>
      </c>
      <c r="K6675">
        <v>18285.400000000001</v>
      </c>
      <c r="L6675">
        <v>3170.41</v>
      </c>
      <c r="M6675" t="s">
        <v>65</v>
      </c>
      <c r="N6675" t="s">
        <v>44</v>
      </c>
      <c r="O6675">
        <v>7</v>
      </c>
      <c r="P6675">
        <v>2023</v>
      </c>
      <c r="Q6675">
        <v>8</v>
      </c>
      <c r="R6675" t="s">
        <v>72</v>
      </c>
      <c r="S6675">
        <v>3</v>
      </c>
      <c r="T6675">
        <v>35</v>
      </c>
      <c r="U6675">
        <v>5</v>
      </c>
      <c r="V6675">
        <v>4</v>
      </c>
      <c r="W6675" t="s">
        <v>73</v>
      </c>
      <c r="X6675" t="s">
        <v>47</v>
      </c>
      <c r="Y6675">
        <v>642460</v>
      </c>
      <c r="Z6675">
        <v>0.17</v>
      </c>
    </row>
    <row r="6676" spans="1:26" x14ac:dyDescent="0.25">
      <c r="A6676" t="s">
        <v>8673</v>
      </c>
      <c r="B6676" s="1">
        <v>45019</v>
      </c>
      <c r="C6676" t="s">
        <v>4631</v>
      </c>
      <c r="D6676" t="s">
        <v>63</v>
      </c>
      <c r="E6676" t="s">
        <v>51</v>
      </c>
      <c r="F6676" t="s">
        <v>52</v>
      </c>
      <c r="G6676" t="s">
        <v>79</v>
      </c>
      <c r="H6676">
        <v>10</v>
      </c>
      <c r="I6676">
        <v>1973</v>
      </c>
      <c r="J6676">
        <v>10</v>
      </c>
      <c r="K6676">
        <v>17757</v>
      </c>
      <c r="L6676">
        <v>934.87</v>
      </c>
      <c r="M6676" t="s">
        <v>32</v>
      </c>
      <c r="N6676" t="s">
        <v>33</v>
      </c>
      <c r="O6676">
        <v>3</v>
      </c>
      <c r="P6676">
        <v>2023</v>
      </c>
      <c r="Q6676">
        <v>4</v>
      </c>
      <c r="R6676" t="s">
        <v>100</v>
      </c>
      <c r="S6676">
        <v>2</v>
      </c>
      <c r="T6676">
        <v>14</v>
      </c>
      <c r="U6676">
        <v>2</v>
      </c>
      <c r="V6676">
        <v>1</v>
      </c>
      <c r="W6676" t="s">
        <v>60</v>
      </c>
      <c r="X6676" t="s">
        <v>47</v>
      </c>
      <c r="Y6676">
        <v>197300</v>
      </c>
      <c r="Z6676">
        <v>0.05</v>
      </c>
    </row>
    <row r="6677" spans="1:26" x14ac:dyDescent="0.25">
      <c r="A6677" t="s">
        <v>8674</v>
      </c>
      <c r="B6677" s="1">
        <v>45032</v>
      </c>
      <c r="C6677" t="s">
        <v>8675</v>
      </c>
      <c r="D6677" t="s">
        <v>39</v>
      </c>
      <c r="E6677" t="s">
        <v>40</v>
      </c>
      <c r="F6677" t="s">
        <v>30</v>
      </c>
      <c r="G6677" t="s">
        <v>31</v>
      </c>
      <c r="H6677">
        <v>9</v>
      </c>
      <c r="I6677">
        <v>1977</v>
      </c>
      <c r="J6677">
        <v>15</v>
      </c>
      <c r="K6677">
        <v>15124.05</v>
      </c>
      <c r="L6677">
        <v>1632.72</v>
      </c>
      <c r="M6677" t="s">
        <v>65</v>
      </c>
      <c r="N6677" t="s">
        <v>44</v>
      </c>
      <c r="O6677">
        <v>3</v>
      </c>
      <c r="P6677">
        <v>2023</v>
      </c>
      <c r="Q6677">
        <v>4</v>
      </c>
      <c r="R6677" t="s">
        <v>100</v>
      </c>
      <c r="S6677">
        <v>2</v>
      </c>
      <c r="T6677">
        <v>16</v>
      </c>
      <c r="U6677">
        <v>4</v>
      </c>
      <c r="V6677">
        <v>0</v>
      </c>
      <c r="W6677" t="s">
        <v>55</v>
      </c>
      <c r="X6677" t="s">
        <v>36</v>
      </c>
      <c r="Y6677">
        <v>266895</v>
      </c>
      <c r="Z6677">
        <v>0.11</v>
      </c>
    </row>
    <row r="6678" spans="1:26" x14ac:dyDescent="0.25">
      <c r="A6678" t="s">
        <v>8676</v>
      </c>
      <c r="B6678" s="1">
        <v>45201</v>
      </c>
      <c r="C6678" t="s">
        <v>4498</v>
      </c>
      <c r="D6678" t="s">
        <v>50</v>
      </c>
      <c r="E6678" t="s">
        <v>51</v>
      </c>
      <c r="F6678" t="s">
        <v>30</v>
      </c>
      <c r="G6678" t="s">
        <v>64</v>
      </c>
      <c r="H6678">
        <v>10</v>
      </c>
      <c r="I6678">
        <v>815</v>
      </c>
      <c r="J6678">
        <v>17</v>
      </c>
      <c r="K6678">
        <v>6764.5</v>
      </c>
      <c r="L6678">
        <v>769.82</v>
      </c>
      <c r="M6678" t="s">
        <v>65</v>
      </c>
      <c r="N6678" t="s">
        <v>33</v>
      </c>
      <c r="O6678">
        <v>2</v>
      </c>
      <c r="P6678">
        <v>2023</v>
      </c>
      <c r="Q6678">
        <v>10</v>
      </c>
      <c r="R6678" t="s">
        <v>45</v>
      </c>
      <c r="S6678">
        <v>4</v>
      </c>
      <c r="T6678">
        <v>40</v>
      </c>
      <c r="U6678">
        <v>1</v>
      </c>
      <c r="V6678">
        <v>1</v>
      </c>
      <c r="W6678" t="s">
        <v>60</v>
      </c>
      <c r="X6678" t="s">
        <v>47</v>
      </c>
      <c r="Y6678">
        <v>138550</v>
      </c>
      <c r="Z6678">
        <v>0.11</v>
      </c>
    </row>
    <row r="6679" spans="1:26" x14ac:dyDescent="0.25">
      <c r="A6679" t="s">
        <v>8677</v>
      </c>
      <c r="B6679" s="1">
        <v>45036</v>
      </c>
      <c r="C6679" t="s">
        <v>1228</v>
      </c>
      <c r="D6679" t="s">
        <v>28</v>
      </c>
      <c r="E6679" t="s">
        <v>29</v>
      </c>
      <c r="F6679" t="s">
        <v>41</v>
      </c>
      <c r="G6679" t="s">
        <v>42</v>
      </c>
      <c r="H6679">
        <v>4</v>
      </c>
      <c r="I6679">
        <v>4187</v>
      </c>
      <c r="J6679">
        <v>28</v>
      </c>
      <c r="K6679">
        <v>12058.56</v>
      </c>
      <c r="L6679">
        <v>2178</v>
      </c>
      <c r="M6679" t="s">
        <v>65</v>
      </c>
      <c r="N6679" t="s">
        <v>33</v>
      </c>
      <c r="O6679">
        <v>5</v>
      </c>
      <c r="P6679">
        <v>2023</v>
      </c>
      <c r="Q6679">
        <v>4</v>
      </c>
      <c r="R6679" t="s">
        <v>100</v>
      </c>
      <c r="S6679">
        <v>2</v>
      </c>
      <c r="T6679">
        <v>16</v>
      </c>
      <c r="U6679">
        <v>4</v>
      </c>
      <c r="V6679">
        <v>4</v>
      </c>
      <c r="W6679" t="s">
        <v>73</v>
      </c>
      <c r="X6679" t="s">
        <v>47</v>
      </c>
      <c r="Y6679">
        <v>468944</v>
      </c>
      <c r="Z6679">
        <v>0.18</v>
      </c>
    </row>
    <row r="6680" spans="1:26" x14ac:dyDescent="0.25">
      <c r="A6680" t="s">
        <v>8678</v>
      </c>
      <c r="B6680" s="1">
        <v>45281</v>
      </c>
      <c r="C6680" t="s">
        <v>1601</v>
      </c>
      <c r="D6680" t="s">
        <v>39</v>
      </c>
      <c r="E6680" t="s">
        <v>58</v>
      </c>
      <c r="F6680" t="s">
        <v>52</v>
      </c>
      <c r="G6680" t="s">
        <v>91</v>
      </c>
      <c r="H6680">
        <v>6</v>
      </c>
      <c r="I6680">
        <v>4449</v>
      </c>
      <c r="J6680">
        <v>15</v>
      </c>
      <c r="K6680">
        <v>22689.9</v>
      </c>
      <c r="L6680">
        <v>4191.76</v>
      </c>
      <c r="M6680" t="s">
        <v>65</v>
      </c>
      <c r="N6680" t="s">
        <v>44</v>
      </c>
      <c r="O6680">
        <v>7</v>
      </c>
      <c r="P6680">
        <v>2023</v>
      </c>
      <c r="Q6680">
        <v>12</v>
      </c>
      <c r="R6680" t="s">
        <v>54</v>
      </c>
      <c r="S6680">
        <v>4</v>
      </c>
      <c r="T6680">
        <v>51</v>
      </c>
      <c r="U6680">
        <v>4</v>
      </c>
      <c r="V6680">
        <v>4</v>
      </c>
      <c r="W6680" t="s">
        <v>73</v>
      </c>
      <c r="X6680" t="s">
        <v>47</v>
      </c>
      <c r="Y6680">
        <v>400410</v>
      </c>
      <c r="Z6680">
        <v>0.18</v>
      </c>
    </row>
    <row r="6681" spans="1:26" x14ac:dyDescent="0.25">
      <c r="A6681" t="s">
        <v>8679</v>
      </c>
      <c r="B6681" s="1">
        <v>45214</v>
      </c>
      <c r="C6681" t="s">
        <v>1179</v>
      </c>
      <c r="D6681" t="s">
        <v>50</v>
      </c>
      <c r="E6681" t="s">
        <v>40</v>
      </c>
      <c r="F6681" t="s">
        <v>52</v>
      </c>
      <c r="G6681" t="s">
        <v>79</v>
      </c>
      <c r="H6681">
        <v>7</v>
      </c>
      <c r="I6681">
        <v>2832</v>
      </c>
      <c r="J6681">
        <v>13</v>
      </c>
      <c r="K6681">
        <v>17246.88</v>
      </c>
      <c r="L6681">
        <v>1420.08</v>
      </c>
      <c r="M6681" t="s">
        <v>43</v>
      </c>
      <c r="N6681" t="s">
        <v>44</v>
      </c>
      <c r="O6681">
        <v>6</v>
      </c>
      <c r="P6681">
        <v>2023</v>
      </c>
      <c r="Q6681">
        <v>10</v>
      </c>
      <c r="R6681" t="s">
        <v>45</v>
      </c>
      <c r="S6681">
        <v>4</v>
      </c>
      <c r="T6681">
        <v>42</v>
      </c>
      <c r="U6681">
        <v>3</v>
      </c>
      <c r="V6681">
        <v>0</v>
      </c>
      <c r="W6681" t="s">
        <v>55</v>
      </c>
      <c r="X6681" t="s">
        <v>36</v>
      </c>
      <c r="Y6681">
        <v>257712</v>
      </c>
      <c r="Z6681">
        <v>0.08</v>
      </c>
    </row>
    <row r="6682" spans="1:26" x14ac:dyDescent="0.25">
      <c r="A6682" t="s">
        <v>8680</v>
      </c>
      <c r="B6682" s="1">
        <v>44994</v>
      </c>
      <c r="C6682" t="s">
        <v>743</v>
      </c>
      <c r="D6682" t="s">
        <v>63</v>
      </c>
      <c r="E6682" t="s">
        <v>40</v>
      </c>
      <c r="F6682" t="s">
        <v>52</v>
      </c>
      <c r="G6682" t="s">
        <v>53</v>
      </c>
      <c r="H6682">
        <v>3</v>
      </c>
      <c r="I6682">
        <v>3249</v>
      </c>
      <c r="J6682">
        <v>15</v>
      </c>
      <c r="K6682">
        <v>8284.9500000000007</v>
      </c>
      <c r="L6682">
        <v>1152.96</v>
      </c>
      <c r="M6682" t="s">
        <v>65</v>
      </c>
      <c r="N6682" t="s">
        <v>33</v>
      </c>
      <c r="O6682">
        <v>5</v>
      </c>
      <c r="P6682">
        <v>2023</v>
      </c>
      <c r="Q6682">
        <v>3</v>
      </c>
      <c r="R6682" t="s">
        <v>105</v>
      </c>
      <c r="S6682">
        <v>1</v>
      </c>
      <c r="T6682">
        <v>10</v>
      </c>
      <c r="U6682">
        <v>2</v>
      </c>
      <c r="V6682">
        <v>4</v>
      </c>
      <c r="W6682" t="s">
        <v>73</v>
      </c>
      <c r="X6682" t="s">
        <v>47</v>
      </c>
      <c r="Y6682">
        <v>146205</v>
      </c>
      <c r="Z6682">
        <v>0.14000000000000001</v>
      </c>
    </row>
    <row r="6683" spans="1:26" x14ac:dyDescent="0.25">
      <c r="A6683" t="s">
        <v>8681</v>
      </c>
      <c r="B6683" s="1">
        <v>44965</v>
      </c>
      <c r="C6683" t="s">
        <v>1578</v>
      </c>
      <c r="D6683" t="s">
        <v>39</v>
      </c>
      <c r="E6683" t="s">
        <v>58</v>
      </c>
      <c r="F6683" t="s">
        <v>41</v>
      </c>
      <c r="G6683" t="s">
        <v>59</v>
      </c>
      <c r="H6683">
        <v>7</v>
      </c>
      <c r="I6683">
        <v>3633</v>
      </c>
      <c r="J6683">
        <v>28</v>
      </c>
      <c r="K6683">
        <v>18310.32</v>
      </c>
      <c r="L6683">
        <v>1421.57</v>
      </c>
      <c r="M6683" t="s">
        <v>43</v>
      </c>
      <c r="N6683" t="s">
        <v>44</v>
      </c>
      <c r="O6683">
        <v>4</v>
      </c>
      <c r="P6683">
        <v>2023</v>
      </c>
      <c r="Q6683">
        <v>2</v>
      </c>
      <c r="R6683" t="s">
        <v>67</v>
      </c>
      <c r="S6683">
        <v>1</v>
      </c>
      <c r="T6683">
        <v>6</v>
      </c>
      <c r="U6683">
        <v>2</v>
      </c>
      <c r="V6683">
        <v>3</v>
      </c>
      <c r="W6683" t="s">
        <v>83</v>
      </c>
      <c r="X6683" t="s">
        <v>47</v>
      </c>
      <c r="Y6683">
        <v>712068</v>
      </c>
      <c r="Z6683">
        <v>0.08</v>
      </c>
    </row>
    <row r="6684" spans="1:26" x14ac:dyDescent="0.25">
      <c r="A6684" t="s">
        <v>8682</v>
      </c>
      <c r="B6684" s="1">
        <v>45125</v>
      </c>
      <c r="C6684" t="s">
        <v>2154</v>
      </c>
      <c r="D6684" t="s">
        <v>63</v>
      </c>
      <c r="E6684" t="s">
        <v>29</v>
      </c>
      <c r="F6684" t="s">
        <v>41</v>
      </c>
      <c r="G6684" t="s">
        <v>42</v>
      </c>
      <c r="H6684">
        <v>5</v>
      </c>
      <c r="I6684">
        <v>1130</v>
      </c>
      <c r="J6684">
        <v>30</v>
      </c>
      <c r="K6684">
        <v>3955</v>
      </c>
      <c r="L6684">
        <v>508.73</v>
      </c>
      <c r="M6684" t="s">
        <v>32</v>
      </c>
      <c r="N6684" t="s">
        <v>66</v>
      </c>
      <c r="O6684">
        <v>4</v>
      </c>
      <c r="P6684">
        <v>2023</v>
      </c>
      <c r="Q6684">
        <v>7</v>
      </c>
      <c r="R6684" t="s">
        <v>125</v>
      </c>
      <c r="S6684">
        <v>3</v>
      </c>
      <c r="T6684">
        <v>29</v>
      </c>
      <c r="U6684">
        <v>4</v>
      </c>
      <c r="V6684">
        <v>2</v>
      </c>
      <c r="W6684" t="s">
        <v>76</v>
      </c>
      <c r="X6684" t="s">
        <v>47</v>
      </c>
      <c r="Y6684">
        <v>169500</v>
      </c>
      <c r="Z6684">
        <v>0.13</v>
      </c>
    </row>
    <row r="6685" spans="1:26" x14ac:dyDescent="0.25">
      <c r="A6685" t="s">
        <v>8683</v>
      </c>
      <c r="B6685" s="1">
        <v>45127</v>
      </c>
      <c r="C6685" t="s">
        <v>2481</v>
      </c>
      <c r="D6685" t="s">
        <v>39</v>
      </c>
      <c r="E6685" t="s">
        <v>29</v>
      </c>
      <c r="F6685" t="s">
        <v>52</v>
      </c>
      <c r="G6685" t="s">
        <v>53</v>
      </c>
      <c r="H6685">
        <v>2</v>
      </c>
      <c r="I6685">
        <v>1796</v>
      </c>
      <c r="J6685">
        <v>17</v>
      </c>
      <c r="K6685">
        <v>2981.36</v>
      </c>
      <c r="L6685">
        <v>303.11</v>
      </c>
      <c r="M6685" t="s">
        <v>43</v>
      </c>
      <c r="N6685" t="s">
        <v>33</v>
      </c>
      <c r="O6685">
        <v>1</v>
      </c>
      <c r="P6685">
        <v>2023</v>
      </c>
      <c r="Q6685">
        <v>7</v>
      </c>
      <c r="R6685" t="s">
        <v>125</v>
      </c>
      <c r="S6685">
        <v>3</v>
      </c>
      <c r="T6685">
        <v>29</v>
      </c>
      <c r="U6685">
        <v>4</v>
      </c>
      <c r="V6685">
        <v>4</v>
      </c>
      <c r="W6685" t="s">
        <v>73</v>
      </c>
      <c r="X6685" t="s">
        <v>47</v>
      </c>
      <c r="Y6685">
        <v>61064</v>
      </c>
      <c r="Z6685">
        <v>0.1</v>
      </c>
    </row>
    <row r="6686" spans="1:26" x14ac:dyDescent="0.25">
      <c r="A6686" t="s">
        <v>8684</v>
      </c>
      <c r="B6686" s="1">
        <v>44976</v>
      </c>
      <c r="C6686" t="s">
        <v>3767</v>
      </c>
      <c r="D6686" t="s">
        <v>39</v>
      </c>
      <c r="E6686" t="s">
        <v>40</v>
      </c>
      <c r="F6686" t="s">
        <v>41</v>
      </c>
      <c r="G6686" t="s">
        <v>42</v>
      </c>
      <c r="H6686">
        <v>8</v>
      </c>
      <c r="I6686">
        <v>534</v>
      </c>
      <c r="J6686">
        <v>15</v>
      </c>
      <c r="K6686">
        <v>3631.2</v>
      </c>
      <c r="L6686">
        <v>642.95000000000005</v>
      </c>
      <c r="M6686" t="s">
        <v>43</v>
      </c>
      <c r="N6686" t="s">
        <v>33</v>
      </c>
      <c r="O6686">
        <v>3</v>
      </c>
      <c r="P6686">
        <v>2023</v>
      </c>
      <c r="Q6686">
        <v>2</v>
      </c>
      <c r="R6686" t="s">
        <v>67</v>
      </c>
      <c r="S6686">
        <v>1</v>
      </c>
      <c r="T6686">
        <v>8</v>
      </c>
      <c r="U6686">
        <v>4</v>
      </c>
      <c r="V6686">
        <v>0</v>
      </c>
      <c r="W6686" t="s">
        <v>55</v>
      </c>
      <c r="X6686" t="s">
        <v>36</v>
      </c>
      <c r="Y6686">
        <v>64080</v>
      </c>
      <c r="Z6686">
        <v>0.18</v>
      </c>
    </row>
    <row r="6687" spans="1:26" x14ac:dyDescent="0.25">
      <c r="A6687" t="s">
        <v>8685</v>
      </c>
      <c r="B6687" s="1">
        <v>44973</v>
      </c>
      <c r="C6687" t="s">
        <v>6112</v>
      </c>
      <c r="D6687" t="s">
        <v>50</v>
      </c>
      <c r="E6687" t="s">
        <v>58</v>
      </c>
      <c r="F6687" t="s">
        <v>52</v>
      </c>
      <c r="G6687" t="s">
        <v>91</v>
      </c>
      <c r="H6687">
        <v>3</v>
      </c>
      <c r="I6687">
        <v>133</v>
      </c>
      <c r="J6687">
        <v>11</v>
      </c>
      <c r="K6687">
        <v>355.11</v>
      </c>
      <c r="L6687">
        <v>37.49</v>
      </c>
      <c r="M6687" t="s">
        <v>43</v>
      </c>
      <c r="N6687" t="s">
        <v>33</v>
      </c>
      <c r="O6687">
        <v>2</v>
      </c>
      <c r="P6687">
        <v>2023</v>
      </c>
      <c r="Q6687">
        <v>2</v>
      </c>
      <c r="R6687" t="s">
        <v>67</v>
      </c>
      <c r="S6687">
        <v>1</v>
      </c>
      <c r="T6687">
        <v>7</v>
      </c>
      <c r="U6687">
        <v>3</v>
      </c>
      <c r="V6687">
        <v>4</v>
      </c>
      <c r="W6687" t="s">
        <v>73</v>
      </c>
      <c r="X6687" t="s">
        <v>47</v>
      </c>
      <c r="Y6687">
        <v>4389</v>
      </c>
      <c r="Z6687">
        <v>0.11</v>
      </c>
    </row>
    <row r="6688" spans="1:26" x14ac:dyDescent="0.25">
      <c r="A6688" t="s">
        <v>8686</v>
      </c>
      <c r="B6688" s="1">
        <v>45119</v>
      </c>
      <c r="C6688" t="s">
        <v>5623</v>
      </c>
      <c r="D6688" t="s">
        <v>39</v>
      </c>
      <c r="E6688" t="s">
        <v>51</v>
      </c>
      <c r="F6688" t="s">
        <v>41</v>
      </c>
      <c r="G6688" t="s">
        <v>116</v>
      </c>
      <c r="H6688">
        <v>5</v>
      </c>
      <c r="I6688">
        <v>839</v>
      </c>
      <c r="J6688">
        <v>20</v>
      </c>
      <c r="K6688">
        <v>3356</v>
      </c>
      <c r="L6688">
        <v>556.49</v>
      </c>
      <c r="M6688" t="s">
        <v>32</v>
      </c>
      <c r="N6688" t="s">
        <v>66</v>
      </c>
      <c r="O6688">
        <v>7</v>
      </c>
      <c r="P6688">
        <v>2023</v>
      </c>
      <c r="Q6688">
        <v>7</v>
      </c>
      <c r="R6688" t="s">
        <v>125</v>
      </c>
      <c r="S6688">
        <v>3</v>
      </c>
      <c r="T6688">
        <v>28</v>
      </c>
      <c r="U6688">
        <v>3</v>
      </c>
      <c r="V6688">
        <v>3</v>
      </c>
      <c r="W6688" t="s">
        <v>83</v>
      </c>
      <c r="X6688" t="s">
        <v>47</v>
      </c>
      <c r="Y6688">
        <v>83900</v>
      </c>
      <c r="Z6688">
        <v>0.17</v>
      </c>
    </row>
    <row r="6689" spans="1:26" x14ac:dyDescent="0.25">
      <c r="A6689" t="s">
        <v>8687</v>
      </c>
      <c r="B6689" s="1">
        <v>45195</v>
      </c>
      <c r="C6689" t="s">
        <v>1384</v>
      </c>
      <c r="D6689" t="s">
        <v>63</v>
      </c>
      <c r="E6689" t="s">
        <v>29</v>
      </c>
      <c r="F6689" t="s">
        <v>30</v>
      </c>
      <c r="G6689" t="s">
        <v>64</v>
      </c>
      <c r="H6689">
        <v>1</v>
      </c>
      <c r="I6689">
        <v>3032</v>
      </c>
      <c r="J6689">
        <v>26</v>
      </c>
      <c r="K6689">
        <v>2243.6799999999998</v>
      </c>
      <c r="L6689">
        <v>128.63999999999999</v>
      </c>
      <c r="M6689" t="s">
        <v>65</v>
      </c>
      <c r="N6689" t="s">
        <v>44</v>
      </c>
      <c r="O6689">
        <v>2</v>
      </c>
      <c r="P6689">
        <v>2023</v>
      </c>
      <c r="Q6689">
        <v>9</v>
      </c>
      <c r="R6689" t="s">
        <v>80</v>
      </c>
      <c r="S6689">
        <v>3</v>
      </c>
      <c r="T6689">
        <v>39</v>
      </c>
      <c r="U6689">
        <v>5</v>
      </c>
      <c r="V6689">
        <v>2</v>
      </c>
      <c r="W6689" t="s">
        <v>76</v>
      </c>
      <c r="X6689" t="s">
        <v>47</v>
      </c>
      <c r="Y6689">
        <v>78832</v>
      </c>
      <c r="Z6689">
        <v>0.06</v>
      </c>
    </row>
    <row r="6690" spans="1:26" x14ac:dyDescent="0.25">
      <c r="A6690" t="s">
        <v>8688</v>
      </c>
      <c r="B6690" s="1">
        <v>44928</v>
      </c>
      <c r="C6690" t="s">
        <v>1136</v>
      </c>
      <c r="D6690" t="s">
        <v>63</v>
      </c>
      <c r="E6690" t="s">
        <v>58</v>
      </c>
      <c r="F6690" t="s">
        <v>30</v>
      </c>
      <c r="G6690" t="s">
        <v>86</v>
      </c>
      <c r="H6690">
        <v>8</v>
      </c>
      <c r="I6690">
        <v>1937</v>
      </c>
      <c r="J6690">
        <v>13</v>
      </c>
      <c r="K6690">
        <v>13481.52</v>
      </c>
      <c r="L6690">
        <v>834.96</v>
      </c>
      <c r="M6690" t="s">
        <v>65</v>
      </c>
      <c r="N6690" t="s">
        <v>44</v>
      </c>
      <c r="O6690">
        <v>1</v>
      </c>
      <c r="P6690">
        <v>2023</v>
      </c>
      <c r="Q6690">
        <v>1</v>
      </c>
      <c r="R6690" t="s">
        <v>34</v>
      </c>
      <c r="S6690">
        <v>1</v>
      </c>
      <c r="T6690">
        <v>1</v>
      </c>
      <c r="U6690">
        <v>1</v>
      </c>
      <c r="V6690">
        <v>1</v>
      </c>
      <c r="W6690" t="s">
        <v>60</v>
      </c>
      <c r="X6690" t="s">
        <v>47</v>
      </c>
      <c r="Y6690">
        <v>201448</v>
      </c>
      <c r="Z6690">
        <v>0.06</v>
      </c>
    </row>
    <row r="6691" spans="1:26" x14ac:dyDescent="0.25">
      <c r="A6691" t="s">
        <v>8689</v>
      </c>
      <c r="B6691" s="1">
        <v>45277</v>
      </c>
      <c r="C6691" t="s">
        <v>4609</v>
      </c>
      <c r="D6691" t="s">
        <v>28</v>
      </c>
      <c r="E6691" t="s">
        <v>51</v>
      </c>
      <c r="F6691" t="s">
        <v>30</v>
      </c>
      <c r="G6691" t="s">
        <v>86</v>
      </c>
      <c r="H6691">
        <v>4</v>
      </c>
      <c r="I6691">
        <v>3795</v>
      </c>
      <c r="J6691">
        <v>30</v>
      </c>
      <c r="K6691">
        <v>10626</v>
      </c>
      <c r="L6691">
        <v>1606.87</v>
      </c>
      <c r="M6691" t="s">
        <v>32</v>
      </c>
      <c r="N6691" t="s">
        <v>33</v>
      </c>
      <c r="O6691">
        <v>1</v>
      </c>
      <c r="P6691">
        <v>2023</v>
      </c>
      <c r="Q6691">
        <v>12</v>
      </c>
      <c r="R6691" t="s">
        <v>54</v>
      </c>
      <c r="S6691">
        <v>4</v>
      </c>
      <c r="T6691">
        <v>51</v>
      </c>
      <c r="U6691">
        <v>4</v>
      </c>
      <c r="V6691">
        <v>0</v>
      </c>
      <c r="W6691" t="s">
        <v>55</v>
      </c>
      <c r="X6691" t="s">
        <v>36</v>
      </c>
      <c r="Y6691">
        <v>455400</v>
      </c>
      <c r="Z6691">
        <v>0.15</v>
      </c>
    </row>
    <row r="6692" spans="1:26" x14ac:dyDescent="0.25">
      <c r="A6692" t="s">
        <v>8690</v>
      </c>
      <c r="B6692" s="1">
        <v>45049</v>
      </c>
      <c r="C6692" t="s">
        <v>1038</v>
      </c>
      <c r="D6692" t="s">
        <v>63</v>
      </c>
      <c r="E6692" t="s">
        <v>29</v>
      </c>
      <c r="F6692" t="s">
        <v>52</v>
      </c>
      <c r="G6692" t="s">
        <v>91</v>
      </c>
      <c r="H6692">
        <v>2</v>
      </c>
      <c r="I6692">
        <v>2207</v>
      </c>
      <c r="J6692">
        <v>11</v>
      </c>
      <c r="K6692">
        <v>3928.46</v>
      </c>
      <c r="L6692">
        <v>737.61</v>
      </c>
      <c r="M6692" t="s">
        <v>43</v>
      </c>
      <c r="N6692" t="s">
        <v>33</v>
      </c>
      <c r="O6692">
        <v>4</v>
      </c>
      <c r="P6692">
        <v>2023</v>
      </c>
      <c r="Q6692">
        <v>5</v>
      </c>
      <c r="R6692" t="s">
        <v>238</v>
      </c>
      <c r="S6692">
        <v>2</v>
      </c>
      <c r="T6692">
        <v>18</v>
      </c>
      <c r="U6692">
        <v>1</v>
      </c>
      <c r="V6692">
        <v>3</v>
      </c>
      <c r="W6692" t="s">
        <v>83</v>
      </c>
      <c r="X6692" t="s">
        <v>47</v>
      </c>
      <c r="Y6692">
        <v>48554</v>
      </c>
      <c r="Z6692">
        <v>0.19</v>
      </c>
    </row>
    <row r="6693" spans="1:26" x14ac:dyDescent="0.25">
      <c r="A6693" t="s">
        <v>8691</v>
      </c>
      <c r="B6693" s="1">
        <v>45270</v>
      </c>
      <c r="C6693" t="s">
        <v>4527</v>
      </c>
      <c r="D6693" t="s">
        <v>28</v>
      </c>
      <c r="E6693" t="s">
        <v>29</v>
      </c>
      <c r="F6693" t="s">
        <v>52</v>
      </c>
      <c r="G6693" t="s">
        <v>79</v>
      </c>
      <c r="H6693">
        <v>1</v>
      </c>
      <c r="I6693">
        <v>568</v>
      </c>
      <c r="J6693">
        <v>15</v>
      </c>
      <c r="K6693">
        <v>482.8</v>
      </c>
      <c r="L6693">
        <v>71.099999999999994</v>
      </c>
      <c r="M6693" t="s">
        <v>32</v>
      </c>
      <c r="N6693" t="s">
        <v>33</v>
      </c>
      <c r="O6693">
        <v>4</v>
      </c>
      <c r="P6693">
        <v>2023</v>
      </c>
      <c r="Q6693">
        <v>12</v>
      </c>
      <c r="R6693" t="s">
        <v>54</v>
      </c>
      <c r="S6693">
        <v>4</v>
      </c>
      <c r="T6693">
        <v>50</v>
      </c>
      <c r="U6693">
        <v>3</v>
      </c>
      <c r="V6693">
        <v>0</v>
      </c>
      <c r="W6693" t="s">
        <v>55</v>
      </c>
      <c r="X6693" t="s">
        <v>36</v>
      </c>
      <c r="Y6693">
        <v>8520</v>
      </c>
      <c r="Z6693">
        <v>0.15</v>
      </c>
    </row>
    <row r="6694" spans="1:26" x14ac:dyDescent="0.25">
      <c r="A6694" t="s">
        <v>8692</v>
      </c>
      <c r="B6694" s="1">
        <v>45222</v>
      </c>
      <c r="C6694" t="s">
        <v>1007</v>
      </c>
      <c r="D6694" t="s">
        <v>28</v>
      </c>
      <c r="E6694" t="s">
        <v>40</v>
      </c>
      <c r="F6694" t="s">
        <v>30</v>
      </c>
      <c r="G6694" t="s">
        <v>86</v>
      </c>
      <c r="H6694">
        <v>10</v>
      </c>
      <c r="I6694">
        <v>1804</v>
      </c>
      <c r="J6694">
        <v>20</v>
      </c>
      <c r="K6694">
        <v>14432</v>
      </c>
      <c r="L6694">
        <v>1008.52</v>
      </c>
      <c r="M6694" t="s">
        <v>32</v>
      </c>
      <c r="N6694" t="s">
        <v>66</v>
      </c>
      <c r="O6694">
        <v>6</v>
      </c>
      <c r="P6694">
        <v>2023</v>
      </c>
      <c r="Q6694">
        <v>10</v>
      </c>
      <c r="R6694" t="s">
        <v>45</v>
      </c>
      <c r="S6694">
        <v>4</v>
      </c>
      <c r="T6694">
        <v>43</v>
      </c>
      <c r="U6694">
        <v>4</v>
      </c>
      <c r="V6694">
        <v>1</v>
      </c>
      <c r="W6694" t="s">
        <v>60</v>
      </c>
      <c r="X6694" t="s">
        <v>47</v>
      </c>
      <c r="Y6694">
        <v>360800</v>
      </c>
      <c r="Z6694">
        <v>7.0000000000000007E-2</v>
      </c>
    </row>
    <row r="6695" spans="1:26" x14ac:dyDescent="0.25">
      <c r="A6695" t="s">
        <v>8693</v>
      </c>
      <c r="B6695" s="1">
        <v>45039</v>
      </c>
      <c r="C6695" t="s">
        <v>3496</v>
      </c>
      <c r="D6695" t="s">
        <v>63</v>
      </c>
      <c r="E6695" t="s">
        <v>58</v>
      </c>
      <c r="F6695" t="s">
        <v>30</v>
      </c>
      <c r="G6695" t="s">
        <v>86</v>
      </c>
      <c r="H6695">
        <v>6</v>
      </c>
      <c r="I6695">
        <v>447</v>
      </c>
      <c r="J6695">
        <v>0</v>
      </c>
      <c r="K6695">
        <v>2682</v>
      </c>
      <c r="L6695">
        <v>300.11</v>
      </c>
      <c r="M6695" t="s">
        <v>32</v>
      </c>
      <c r="N6695" t="s">
        <v>66</v>
      </c>
      <c r="O6695">
        <v>5</v>
      </c>
      <c r="P6695">
        <v>2023</v>
      </c>
      <c r="Q6695">
        <v>4</v>
      </c>
      <c r="R6695" t="s">
        <v>100</v>
      </c>
      <c r="S6695">
        <v>2</v>
      </c>
      <c r="T6695">
        <v>17</v>
      </c>
      <c r="U6695">
        <v>5</v>
      </c>
      <c r="V6695">
        <v>0</v>
      </c>
      <c r="W6695" t="s">
        <v>55</v>
      </c>
      <c r="X6695" t="s">
        <v>36</v>
      </c>
      <c r="Y6695">
        <v>0</v>
      </c>
      <c r="Z6695">
        <v>0.11</v>
      </c>
    </row>
    <row r="6696" spans="1:26" x14ac:dyDescent="0.25">
      <c r="A6696" t="s">
        <v>8694</v>
      </c>
      <c r="B6696" s="1">
        <v>45089</v>
      </c>
      <c r="C6696" t="s">
        <v>669</v>
      </c>
      <c r="D6696" t="s">
        <v>28</v>
      </c>
      <c r="E6696" t="s">
        <v>40</v>
      </c>
      <c r="F6696" t="s">
        <v>41</v>
      </c>
      <c r="G6696" t="s">
        <v>42</v>
      </c>
      <c r="H6696">
        <v>10</v>
      </c>
      <c r="I6696">
        <v>3844</v>
      </c>
      <c r="J6696">
        <v>0</v>
      </c>
      <c r="K6696">
        <v>38440</v>
      </c>
      <c r="L6696">
        <v>5996.38</v>
      </c>
      <c r="M6696" t="s">
        <v>32</v>
      </c>
      <c r="N6696" t="s">
        <v>33</v>
      </c>
      <c r="O6696">
        <v>7</v>
      </c>
      <c r="P6696">
        <v>2023</v>
      </c>
      <c r="Q6696">
        <v>6</v>
      </c>
      <c r="R6696" t="s">
        <v>95</v>
      </c>
      <c r="S6696">
        <v>2</v>
      </c>
      <c r="T6696">
        <v>24</v>
      </c>
      <c r="U6696">
        <v>3</v>
      </c>
      <c r="V6696">
        <v>1</v>
      </c>
      <c r="W6696" t="s">
        <v>60</v>
      </c>
      <c r="X6696" t="s">
        <v>47</v>
      </c>
      <c r="Y6696">
        <v>0</v>
      </c>
      <c r="Z6696">
        <v>0.16</v>
      </c>
    </row>
    <row r="6697" spans="1:26" x14ac:dyDescent="0.25">
      <c r="A6697" t="s">
        <v>8695</v>
      </c>
      <c r="B6697" s="1">
        <v>45116</v>
      </c>
      <c r="C6697" t="s">
        <v>3914</v>
      </c>
      <c r="D6697" t="s">
        <v>50</v>
      </c>
      <c r="E6697" t="s">
        <v>29</v>
      </c>
      <c r="F6697" t="s">
        <v>41</v>
      </c>
      <c r="G6697" t="s">
        <v>116</v>
      </c>
      <c r="H6697">
        <v>6</v>
      </c>
      <c r="I6697">
        <v>4490</v>
      </c>
      <c r="J6697">
        <v>26</v>
      </c>
      <c r="K6697">
        <v>19935.599999999999</v>
      </c>
      <c r="L6697">
        <v>3617.26</v>
      </c>
      <c r="M6697" t="s">
        <v>43</v>
      </c>
      <c r="N6697" t="s">
        <v>44</v>
      </c>
      <c r="O6697">
        <v>5</v>
      </c>
      <c r="P6697">
        <v>2023</v>
      </c>
      <c r="Q6697">
        <v>7</v>
      </c>
      <c r="R6697" t="s">
        <v>125</v>
      </c>
      <c r="S6697">
        <v>3</v>
      </c>
      <c r="T6697">
        <v>28</v>
      </c>
      <c r="U6697">
        <v>3</v>
      </c>
      <c r="V6697">
        <v>0</v>
      </c>
      <c r="W6697" t="s">
        <v>55</v>
      </c>
      <c r="X6697" t="s">
        <v>36</v>
      </c>
      <c r="Y6697">
        <v>700440</v>
      </c>
      <c r="Z6697">
        <v>0.18</v>
      </c>
    </row>
    <row r="6698" spans="1:26" x14ac:dyDescent="0.25">
      <c r="A6698" t="s">
        <v>8696</v>
      </c>
      <c r="B6698" s="1">
        <v>44928</v>
      </c>
      <c r="C6698" t="s">
        <v>1752</v>
      </c>
      <c r="D6698" t="s">
        <v>50</v>
      </c>
      <c r="E6698" t="s">
        <v>40</v>
      </c>
      <c r="F6698" t="s">
        <v>30</v>
      </c>
      <c r="G6698" t="s">
        <v>31</v>
      </c>
      <c r="H6698">
        <v>2</v>
      </c>
      <c r="I6698">
        <v>125</v>
      </c>
      <c r="J6698">
        <v>23</v>
      </c>
      <c r="K6698">
        <v>192.5</v>
      </c>
      <c r="L6698">
        <v>14.24</v>
      </c>
      <c r="M6698" t="s">
        <v>32</v>
      </c>
      <c r="N6698" t="s">
        <v>44</v>
      </c>
      <c r="O6698">
        <v>5</v>
      </c>
      <c r="P6698">
        <v>2023</v>
      </c>
      <c r="Q6698">
        <v>1</v>
      </c>
      <c r="R6698" t="s">
        <v>34</v>
      </c>
      <c r="S6698">
        <v>1</v>
      </c>
      <c r="T6698">
        <v>1</v>
      </c>
      <c r="U6698">
        <v>1</v>
      </c>
      <c r="V6698">
        <v>1</v>
      </c>
      <c r="W6698" t="s">
        <v>60</v>
      </c>
      <c r="X6698" t="s">
        <v>47</v>
      </c>
      <c r="Y6698">
        <v>5750</v>
      </c>
      <c r="Z6698">
        <v>7.0000000000000007E-2</v>
      </c>
    </row>
    <row r="6699" spans="1:26" x14ac:dyDescent="0.25">
      <c r="A6699" t="s">
        <v>8697</v>
      </c>
      <c r="B6699" s="1">
        <v>45081</v>
      </c>
      <c r="C6699" t="s">
        <v>4915</v>
      </c>
      <c r="D6699" t="s">
        <v>63</v>
      </c>
      <c r="E6699" t="s">
        <v>58</v>
      </c>
      <c r="F6699" t="s">
        <v>30</v>
      </c>
      <c r="G6699" t="s">
        <v>64</v>
      </c>
      <c r="H6699">
        <v>1</v>
      </c>
      <c r="I6699">
        <v>2251</v>
      </c>
      <c r="J6699">
        <v>11</v>
      </c>
      <c r="K6699">
        <v>2003.39</v>
      </c>
      <c r="L6699">
        <v>375.07</v>
      </c>
      <c r="M6699" t="s">
        <v>65</v>
      </c>
      <c r="N6699" t="s">
        <v>44</v>
      </c>
      <c r="O6699">
        <v>1</v>
      </c>
      <c r="P6699">
        <v>2023</v>
      </c>
      <c r="Q6699">
        <v>6</v>
      </c>
      <c r="R6699" t="s">
        <v>95</v>
      </c>
      <c r="S6699">
        <v>2</v>
      </c>
      <c r="T6699">
        <v>23</v>
      </c>
      <c r="U6699">
        <v>2</v>
      </c>
      <c r="V6699">
        <v>0</v>
      </c>
      <c r="W6699" t="s">
        <v>55</v>
      </c>
      <c r="X6699" t="s">
        <v>36</v>
      </c>
      <c r="Y6699">
        <v>24761</v>
      </c>
      <c r="Z6699">
        <v>0.19</v>
      </c>
    </row>
    <row r="6700" spans="1:26" x14ac:dyDescent="0.25">
      <c r="A6700" t="s">
        <v>8698</v>
      </c>
      <c r="B6700" s="1">
        <v>45239</v>
      </c>
      <c r="C6700" t="s">
        <v>2690</v>
      </c>
      <c r="D6700" t="s">
        <v>63</v>
      </c>
      <c r="E6700" t="s">
        <v>58</v>
      </c>
      <c r="F6700" t="s">
        <v>52</v>
      </c>
      <c r="G6700" t="s">
        <v>53</v>
      </c>
      <c r="H6700">
        <v>4</v>
      </c>
      <c r="I6700">
        <v>2515</v>
      </c>
      <c r="J6700">
        <v>24</v>
      </c>
      <c r="K6700">
        <v>7645.6</v>
      </c>
      <c r="L6700">
        <v>1021.23</v>
      </c>
      <c r="M6700" t="s">
        <v>65</v>
      </c>
      <c r="N6700" t="s">
        <v>66</v>
      </c>
      <c r="O6700">
        <v>3</v>
      </c>
      <c r="P6700">
        <v>2023</v>
      </c>
      <c r="Q6700">
        <v>11</v>
      </c>
      <c r="R6700" t="s">
        <v>92</v>
      </c>
      <c r="S6700">
        <v>4</v>
      </c>
      <c r="T6700">
        <v>45</v>
      </c>
      <c r="U6700">
        <v>2</v>
      </c>
      <c r="V6700">
        <v>4</v>
      </c>
      <c r="W6700" t="s">
        <v>73</v>
      </c>
      <c r="X6700" t="s">
        <v>47</v>
      </c>
      <c r="Y6700">
        <v>241440</v>
      </c>
      <c r="Z6700">
        <v>0.13</v>
      </c>
    </row>
    <row r="6701" spans="1:26" x14ac:dyDescent="0.25">
      <c r="A6701" t="s">
        <v>8699</v>
      </c>
      <c r="B6701" s="1">
        <v>45164</v>
      </c>
      <c r="C6701" t="s">
        <v>7190</v>
      </c>
      <c r="D6701" t="s">
        <v>50</v>
      </c>
      <c r="E6701" t="s">
        <v>58</v>
      </c>
      <c r="F6701" t="s">
        <v>41</v>
      </c>
      <c r="G6701" t="s">
        <v>59</v>
      </c>
      <c r="H6701">
        <v>7</v>
      </c>
      <c r="I6701">
        <v>4619</v>
      </c>
      <c r="J6701">
        <v>16</v>
      </c>
      <c r="K6701">
        <v>27159.72</v>
      </c>
      <c r="L6701">
        <v>2275.12</v>
      </c>
      <c r="M6701" t="s">
        <v>65</v>
      </c>
      <c r="N6701" t="s">
        <v>66</v>
      </c>
      <c r="O6701">
        <v>5</v>
      </c>
      <c r="P6701">
        <v>2023</v>
      </c>
      <c r="Q6701">
        <v>8</v>
      </c>
      <c r="R6701" t="s">
        <v>72</v>
      </c>
      <c r="S6701">
        <v>3</v>
      </c>
      <c r="T6701">
        <v>34</v>
      </c>
      <c r="U6701">
        <v>4</v>
      </c>
      <c r="V6701">
        <v>6</v>
      </c>
      <c r="W6701" t="s">
        <v>35</v>
      </c>
      <c r="X6701" t="s">
        <v>36</v>
      </c>
      <c r="Y6701">
        <v>517328</v>
      </c>
      <c r="Z6701">
        <v>0.08</v>
      </c>
    </row>
    <row r="6702" spans="1:26" x14ac:dyDescent="0.25">
      <c r="A6702" t="s">
        <v>8700</v>
      </c>
      <c r="B6702" s="1">
        <v>45097</v>
      </c>
      <c r="C6702" t="s">
        <v>4345</v>
      </c>
      <c r="D6702" t="s">
        <v>28</v>
      </c>
      <c r="E6702" t="s">
        <v>51</v>
      </c>
      <c r="F6702" t="s">
        <v>52</v>
      </c>
      <c r="G6702" t="s">
        <v>79</v>
      </c>
      <c r="H6702">
        <v>4</v>
      </c>
      <c r="I6702">
        <v>1513</v>
      </c>
      <c r="J6702">
        <v>3</v>
      </c>
      <c r="K6702">
        <v>5870.44</v>
      </c>
      <c r="L6702">
        <v>801.78</v>
      </c>
      <c r="M6702" t="s">
        <v>65</v>
      </c>
      <c r="N6702" t="s">
        <v>44</v>
      </c>
      <c r="O6702">
        <v>3</v>
      </c>
      <c r="P6702">
        <v>2023</v>
      </c>
      <c r="Q6702">
        <v>6</v>
      </c>
      <c r="R6702" t="s">
        <v>95</v>
      </c>
      <c r="S6702">
        <v>2</v>
      </c>
      <c r="T6702">
        <v>25</v>
      </c>
      <c r="U6702">
        <v>4</v>
      </c>
      <c r="V6702">
        <v>2</v>
      </c>
      <c r="W6702" t="s">
        <v>76</v>
      </c>
      <c r="X6702" t="s">
        <v>47</v>
      </c>
      <c r="Y6702">
        <v>18156</v>
      </c>
      <c r="Z6702">
        <v>0.14000000000000001</v>
      </c>
    </row>
    <row r="6703" spans="1:26" x14ac:dyDescent="0.25">
      <c r="A6703" t="s">
        <v>8701</v>
      </c>
      <c r="B6703" s="1">
        <v>45000</v>
      </c>
      <c r="C6703" t="s">
        <v>488</v>
      </c>
      <c r="D6703" t="s">
        <v>39</v>
      </c>
      <c r="E6703" t="s">
        <v>40</v>
      </c>
      <c r="F6703" t="s">
        <v>41</v>
      </c>
      <c r="G6703" t="s">
        <v>116</v>
      </c>
      <c r="H6703">
        <v>10</v>
      </c>
      <c r="I6703">
        <v>3011</v>
      </c>
      <c r="J6703">
        <v>20</v>
      </c>
      <c r="K6703">
        <v>24088</v>
      </c>
      <c r="L6703">
        <v>3373.36</v>
      </c>
      <c r="M6703" t="s">
        <v>32</v>
      </c>
      <c r="N6703" t="s">
        <v>33</v>
      </c>
      <c r="O6703">
        <v>4</v>
      </c>
      <c r="P6703">
        <v>2023</v>
      </c>
      <c r="Q6703">
        <v>3</v>
      </c>
      <c r="R6703" t="s">
        <v>105</v>
      </c>
      <c r="S6703">
        <v>1</v>
      </c>
      <c r="T6703">
        <v>11</v>
      </c>
      <c r="U6703">
        <v>3</v>
      </c>
      <c r="V6703">
        <v>3</v>
      </c>
      <c r="W6703" t="s">
        <v>83</v>
      </c>
      <c r="X6703" t="s">
        <v>47</v>
      </c>
      <c r="Y6703">
        <v>602200</v>
      </c>
      <c r="Z6703">
        <v>0.14000000000000001</v>
      </c>
    </row>
    <row r="6704" spans="1:26" x14ac:dyDescent="0.25">
      <c r="A6704" t="s">
        <v>8702</v>
      </c>
      <c r="B6704" s="1">
        <v>45191</v>
      </c>
      <c r="C6704" t="s">
        <v>1812</v>
      </c>
      <c r="D6704" t="s">
        <v>28</v>
      </c>
      <c r="E6704" t="s">
        <v>58</v>
      </c>
      <c r="F6704" t="s">
        <v>41</v>
      </c>
      <c r="G6704" t="s">
        <v>116</v>
      </c>
      <c r="H6704">
        <v>5</v>
      </c>
      <c r="I6704">
        <v>2418</v>
      </c>
      <c r="J6704">
        <v>4</v>
      </c>
      <c r="K6704">
        <v>11606.4</v>
      </c>
      <c r="L6704">
        <v>1664.1</v>
      </c>
      <c r="M6704" t="s">
        <v>32</v>
      </c>
      <c r="N6704" t="s">
        <v>66</v>
      </c>
      <c r="O6704">
        <v>2</v>
      </c>
      <c r="P6704">
        <v>2023</v>
      </c>
      <c r="Q6704">
        <v>9</v>
      </c>
      <c r="R6704" t="s">
        <v>80</v>
      </c>
      <c r="S6704">
        <v>3</v>
      </c>
      <c r="T6704">
        <v>38</v>
      </c>
      <c r="U6704">
        <v>4</v>
      </c>
      <c r="V6704">
        <v>5</v>
      </c>
      <c r="W6704" t="s">
        <v>46</v>
      </c>
      <c r="X6704" t="s">
        <v>47</v>
      </c>
      <c r="Y6704">
        <v>48360</v>
      </c>
      <c r="Z6704">
        <v>0.14000000000000001</v>
      </c>
    </row>
    <row r="6705" spans="1:26" x14ac:dyDescent="0.25">
      <c r="A6705" t="s">
        <v>8703</v>
      </c>
      <c r="B6705" s="1">
        <v>45063</v>
      </c>
      <c r="C6705" t="s">
        <v>2234</v>
      </c>
      <c r="D6705" t="s">
        <v>63</v>
      </c>
      <c r="E6705" t="s">
        <v>40</v>
      </c>
      <c r="F6705" t="s">
        <v>30</v>
      </c>
      <c r="G6705" t="s">
        <v>64</v>
      </c>
      <c r="H6705">
        <v>1</v>
      </c>
      <c r="I6705">
        <v>932</v>
      </c>
      <c r="J6705">
        <v>12</v>
      </c>
      <c r="K6705">
        <v>820.16</v>
      </c>
      <c r="L6705">
        <v>45.72</v>
      </c>
      <c r="M6705" t="s">
        <v>32</v>
      </c>
      <c r="N6705" t="s">
        <v>44</v>
      </c>
      <c r="O6705">
        <v>2</v>
      </c>
      <c r="P6705">
        <v>2023</v>
      </c>
      <c r="Q6705">
        <v>5</v>
      </c>
      <c r="R6705" t="s">
        <v>238</v>
      </c>
      <c r="S6705">
        <v>2</v>
      </c>
      <c r="T6705">
        <v>20</v>
      </c>
      <c r="U6705">
        <v>3</v>
      </c>
      <c r="V6705">
        <v>3</v>
      </c>
      <c r="W6705" t="s">
        <v>83</v>
      </c>
      <c r="X6705" t="s">
        <v>47</v>
      </c>
      <c r="Y6705">
        <v>11184</v>
      </c>
      <c r="Z6705">
        <v>0.06</v>
      </c>
    </row>
    <row r="6706" spans="1:26" x14ac:dyDescent="0.25">
      <c r="A6706" t="s">
        <v>8704</v>
      </c>
      <c r="B6706" s="1">
        <v>45161</v>
      </c>
      <c r="C6706" t="s">
        <v>906</v>
      </c>
      <c r="D6706" t="s">
        <v>50</v>
      </c>
      <c r="E6706" t="s">
        <v>29</v>
      </c>
      <c r="F6706" t="s">
        <v>41</v>
      </c>
      <c r="G6706" t="s">
        <v>59</v>
      </c>
      <c r="H6706">
        <v>2</v>
      </c>
      <c r="I6706">
        <v>4031</v>
      </c>
      <c r="J6706">
        <v>4</v>
      </c>
      <c r="K6706">
        <v>7739.52</v>
      </c>
      <c r="L6706">
        <v>1097.1099999999999</v>
      </c>
      <c r="M6706" t="s">
        <v>65</v>
      </c>
      <c r="N6706" t="s">
        <v>33</v>
      </c>
      <c r="O6706">
        <v>3</v>
      </c>
      <c r="P6706">
        <v>2023</v>
      </c>
      <c r="Q6706">
        <v>8</v>
      </c>
      <c r="R6706" t="s">
        <v>72</v>
      </c>
      <c r="S6706">
        <v>3</v>
      </c>
      <c r="T6706">
        <v>34</v>
      </c>
      <c r="U6706">
        <v>4</v>
      </c>
      <c r="V6706">
        <v>3</v>
      </c>
      <c r="W6706" t="s">
        <v>83</v>
      </c>
      <c r="X6706" t="s">
        <v>47</v>
      </c>
      <c r="Y6706">
        <v>32248</v>
      </c>
      <c r="Z6706">
        <v>0.14000000000000001</v>
      </c>
    </row>
    <row r="6707" spans="1:26" x14ac:dyDescent="0.25">
      <c r="A6707" t="s">
        <v>8705</v>
      </c>
      <c r="B6707" s="1">
        <v>44981</v>
      </c>
      <c r="C6707" t="s">
        <v>3125</v>
      </c>
      <c r="D6707" t="s">
        <v>28</v>
      </c>
      <c r="E6707" t="s">
        <v>58</v>
      </c>
      <c r="F6707" t="s">
        <v>41</v>
      </c>
      <c r="G6707" t="s">
        <v>59</v>
      </c>
      <c r="H6707">
        <v>6</v>
      </c>
      <c r="I6707">
        <v>995</v>
      </c>
      <c r="J6707">
        <v>9</v>
      </c>
      <c r="K6707">
        <v>5432.7</v>
      </c>
      <c r="L6707">
        <v>807.27</v>
      </c>
      <c r="M6707" t="s">
        <v>43</v>
      </c>
      <c r="N6707" t="s">
        <v>33</v>
      </c>
      <c r="O6707">
        <v>3</v>
      </c>
      <c r="P6707">
        <v>2023</v>
      </c>
      <c r="Q6707">
        <v>2</v>
      </c>
      <c r="R6707" t="s">
        <v>67</v>
      </c>
      <c r="S6707">
        <v>1</v>
      </c>
      <c r="T6707">
        <v>8</v>
      </c>
      <c r="U6707">
        <v>4</v>
      </c>
      <c r="V6707">
        <v>5</v>
      </c>
      <c r="W6707" t="s">
        <v>46</v>
      </c>
      <c r="X6707" t="s">
        <v>47</v>
      </c>
      <c r="Y6707">
        <v>53730</v>
      </c>
      <c r="Z6707">
        <v>0.15</v>
      </c>
    </row>
    <row r="6708" spans="1:26" x14ac:dyDescent="0.25">
      <c r="A6708" t="s">
        <v>8706</v>
      </c>
      <c r="B6708" s="1">
        <v>45053</v>
      </c>
      <c r="C6708" t="s">
        <v>4507</v>
      </c>
      <c r="D6708" t="s">
        <v>28</v>
      </c>
      <c r="E6708" t="s">
        <v>58</v>
      </c>
      <c r="F6708" t="s">
        <v>30</v>
      </c>
      <c r="G6708" t="s">
        <v>64</v>
      </c>
      <c r="H6708">
        <v>5</v>
      </c>
      <c r="I6708">
        <v>3566</v>
      </c>
      <c r="J6708">
        <v>30</v>
      </c>
      <c r="K6708">
        <v>12481</v>
      </c>
      <c r="L6708">
        <v>1049.8699999999999</v>
      </c>
      <c r="M6708" t="s">
        <v>32</v>
      </c>
      <c r="N6708" t="s">
        <v>44</v>
      </c>
      <c r="O6708">
        <v>1</v>
      </c>
      <c r="P6708">
        <v>2023</v>
      </c>
      <c r="Q6708">
        <v>5</v>
      </c>
      <c r="R6708" t="s">
        <v>238</v>
      </c>
      <c r="S6708">
        <v>2</v>
      </c>
      <c r="T6708">
        <v>19</v>
      </c>
      <c r="U6708">
        <v>2</v>
      </c>
      <c r="V6708">
        <v>0</v>
      </c>
      <c r="W6708" t="s">
        <v>55</v>
      </c>
      <c r="X6708" t="s">
        <v>36</v>
      </c>
      <c r="Y6708">
        <v>534900</v>
      </c>
      <c r="Z6708">
        <v>0.08</v>
      </c>
    </row>
    <row r="6709" spans="1:26" x14ac:dyDescent="0.25">
      <c r="A6709" t="s">
        <v>8707</v>
      </c>
      <c r="B6709" s="1">
        <v>45106</v>
      </c>
      <c r="C6709" t="s">
        <v>1716</v>
      </c>
      <c r="D6709" t="s">
        <v>50</v>
      </c>
      <c r="E6709" t="s">
        <v>51</v>
      </c>
      <c r="F6709" t="s">
        <v>52</v>
      </c>
      <c r="G6709" t="s">
        <v>91</v>
      </c>
      <c r="H6709">
        <v>4</v>
      </c>
      <c r="I6709">
        <v>4575</v>
      </c>
      <c r="J6709">
        <v>26</v>
      </c>
      <c r="K6709">
        <v>13542</v>
      </c>
      <c r="L6709">
        <v>1857.64</v>
      </c>
      <c r="M6709" t="s">
        <v>43</v>
      </c>
      <c r="N6709" t="s">
        <v>44</v>
      </c>
      <c r="O6709">
        <v>6</v>
      </c>
      <c r="P6709">
        <v>2023</v>
      </c>
      <c r="Q6709">
        <v>6</v>
      </c>
      <c r="R6709" t="s">
        <v>95</v>
      </c>
      <c r="S6709">
        <v>2</v>
      </c>
      <c r="T6709">
        <v>26</v>
      </c>
      <c r="U6709">
        <v>5</v>
      </c>
      <c r="V6709">
        <v>4</v>
      </c>
      <c r="W6709" t="s">
        <v>73</v>
      </c>
      <c r="X6709" t="s">
        <v>47</v>
      </c>
      <c r="Y6709">
        <v>475800</v>
      </c>
      <c r="Z6709">
        <v>0.14000000000000001</v>
      </c>
    </row>
    <row r="6710" spans="1:26" x14ac:dyDescent="0.25">
      <c r="A6710" t="s">
        <v>8708</v>
      </c>
      <c r="B6710" s="1">
        <v>45196</v>
      </c>
      <c r="C6710" t="s">
        <v>3933</v>
      </c>
      <c r="D6710" t="s">
        <v>39</v>
      </c>
      <c r="E6710" t="s">
        <v>40</v>
      </c>
      <c r="F6710" t="s">
        <v>30</v>
      </c>
      <c r="G6710" t="s">
        <v>64</v>
      </c>
      <c r="H6710">
        <v>2</v>
      </c>
      <c r="I6710">
        <v>3414</v>
      </c>
      <c r="J6710">
        <v>6</v>
      </c>
      <c r="K6710">
        <v>6418.32</v>
      </c>
      <c r="L6710">
        <v>918.87</v>
      </c>
      <c r="M6710" t="s">
        <v>32</v>
      </c>
      <c r="N6710" t="s">
        <v>33</v>
      </c>
      <c r="O6710">
        <v>7</v>
      </c>
      <c r="P6710">
        <v>2023</v>
      </c>
      <c r="Q6710">
        <v>9</v>
      </c>
      <c r="R6710" t="s">
        <v>80</v>
      </c>
      <c r="S6710">
        <v>3</v>
      </c>
      <c r="T6710">
        <v>39</v>
      </c>
      <c r="U6710">
        <v>5</v>
      </c>
      <c r="V6710">
        <v>3</v>
      </c>
      <c r="W6710" t="s">
        <v>83</v>
      </c>
      <c r="X6710" t="s">
        <v>47</v>
      </c>
      <c r="Y6710">
        <v>40968</v>
      </c>
      <c r="Z6710">
        <v>0.14000000000000001</v>
      </c>
    </row>
    <row r="6711" spans="1:26" x14ac:dyDescent="0.25">
      <c r="A6711" t="s">
        <v>8709</v>
      </c>
      <c r="B6711" s="1">
        <v>45148</v>
      </c>
      <c r="C6711" t="s">
        <v>1649</v>
      </c>
      <c r="D6711" t="s">
        <v>28</v>
      </c>
      <c r="E6711" t="s">
        <v>29</v>
      </c>
      <c r="F6711" t="s">
        <v>52</v>
      </c>
      <c r="G6711" t="s">
        <v>91</v>
      </c>
      <c r="H6711">
        <v>9</v>
      </c>
      <c r="I6711">
        <v>2441</v>
      </c>
      <c r="J6711">
        <v>27</v>
      </c>
      <c r="K6711">
        <v>16037.37</v>
      </c>
      <c r="L6711">
        <v>1249.96</v>
      </c>
      <c r="M6711" t="s">
        <v>65</v>
      </c>
      <c r="N6711" t="s">
        <v>66</v>
      </c>
      <c r="O6711">
        <v>2</v>
      </c>
      <c r="P6711">
        <v>2023</v>
      </c>
      <c r="Q6711">
        <v>8</v>
      </c>
      <c r="R6711" t="s">
        <v>72</v>
      </c>
      <c r="S6711">
        <v>3</v>
      </c>
      <c r="T6711">
        <v>32</v>
      </c>
      <c r="U6711">
        <v>2</v>
      </c>
      <c r="V6711">
        <v>4</v>
      </c>
      <c r="W6711" t="s">
        <v>73</v>
      </c>
      <c r="X6711" t="s">
        <v>47</v>
      </c>
      <c r="Y6711">
        <v>593163</v>
      </c>
      <c r="Z6711">
        <v>0.08</v>
      </c>
    </row>
    <row r="6712" spans="1:26" x14ac:dyDescent="0.25">
      <c r="A6712" t="s">
        <v>8710</v>
      </c>
      <c r="B6712" s="1">
        <v>45275</v>
      </c>
      <c r="C6712" t="s">
        <v>4652</v>
      </c>
      <c r="D6712" t="s">
        <v>50</v>
      </c>
      <c r="E6712" t="s">
        <v>51</v>
      </c>
      <c r="F6712" t="s">
        <v>41</v>
      </c>
      <c r="G6712" t="s">
        <v>116</v>
      </c>
      <c r="H6712">
        <v>10</v>
      </c>
      <c r="I6712">
        <v>3978</v>
      </c>
      <c r="J6712">
        <v>18</v>
      </c>
      <c r="K6712">
        <v>32619.599999999999</v>
      </c>
      <c r="L6712">
        <v>4816.1099999999997</v>
      </c>
      <c r="M6712" t="s">
        <v>32</v>
      </c>
      <c r="N6712" t="s">
        <v>33</v>
      </c>
      <c r="O6712">
        <v>1</v>
      </c>
      <c r="P6712">
        <v>2023</v>
      </c>
      <c r="Q6712">
        <v>12</v>
      </c>
      <c r="R6712" t="s">
        <v>54</v>
      </c>
      <c r="S6712">
        <v>4</v>
      </c>
      <c r="T6712">
        <v>50</v>
      </c>
      <c r="U6712">
        <v>3</v>
      </c>
      <c r="V6712">
        <v>5</v>
      </c>
      <c r="W6712" t="s">
        <v>46</v>
      </c>
      <c r="X6712" t="s">
        <v>47</v>
      </c>
      <c r="Y6712">
        <v>716040</v>
      </c>
      <c r="Z6712">
        <v>0.15</v>
      </c>
    </row>
    <row r="6713" spans="1:26" x14ac:dyDescent="0.25">
      <c r="A6713" t="s">
        <v>8711</v>
      </c>
      <c r="B6713" s="1">
        <v>45259</v>
      </c>
      <c r="C6713" t="s">
        <v>2249</v>
      </c>
      <c r="D6713" t="s">
        <v>63</v>
      </c>
      <c r="E6713" t="s">
        <v>29</v>
      </c>
      <c r="F6713" t="s">
        <v>30</v>
      </c>
      <c r="G6713" t="s">
        <v>64</v>
      </c>
      <c r="H6713">
        <v>4</v>
      </c>
      <c r="I6713">
        <v>4975</v>
      </c>
      <c r="J6713">
        <v>10</v>
      </c>
      <c r="K6713">
        <v>17910</v>
      </c>
      <c r="L6713">
        <v>3056.59</v>
      </c>
      <c r="M6713" t="s">
        <v>65</v>
      </c>
      <c r="N6713" t="s">
        <v>66</v>
      </c>
      <c r="O6713">
        <v>1</v>
      </c>
      <c r="P6713">
        <v>2023</v>
      </c>
      <c r="Q6713">
        <v>11</v>
      </c>
      <c r="R6713" t="s">
        <v>92</v>
      </c>
      <c r="S6713">
        <v>4</v>
      </c>
      <c r="T6713">
        <v>48</v>
      </c>
      <c r="U6713">
        <v>5</v>
      </c>
      <c r="V6713">
        <v>3</v>
      </c>
      <c r="W6713" t="s">
        <v>83</v>
      </c>
      <c r="X6713" t="s">
        <v>47</v>
      </c>
      <c r="Y6713">
        <v>199000</v>
      </c>
      <c r="Z6713">
        <v>0.17</v>
      </c>
    </row>
    <row r="6714" spans="1:26" x14ac:dyDescent="0.25">
      <c r="A6714" t="s">
        <v>8712</v>
      </c>
      <c r="B6714" s="1">
        <v>44938</v>
      </c>
      <c r="C6714" t="s">
        <v>3104</v>
      </c>
      <c r="D6714" t="s">
        <v>63</v>
      </c>
      <c r="E6714" t="s">
        <v>29</v>
      </c>
      <c r="F6714" t="s">
        <v>41</v>
      </c>
      <c r="G6714" t="s">
        <v>42</v>
      </c>
      <c r="H6714">
        <v>3</v>
      </c>
      <c r="I6714">
        <v>164</v>
      </c>
      <c r="J6714">
        <v>17</v>
      </c>
      <c r="K6714">
        <v>408.36</v>
      </c>
      <c r="L6714">
        <v>45.46</v>
      </c>
      <c r="M6714" t="s">
        <v>43</v>
      </c>
      <c r="N6714" t="s">
        <v>44</v>
      </c>
      <c r="O6714">
        <v>7</v>
      </c>
      <c r="P6714">
        <v>2023</v>
      </c>
      <c r="Q6714">
        <v>1</v>
      </c>
      <c r="R6714" t="s">
        <v>34</v>
      </c>
      <c r="S6714">
        <v>1</v>
      </c>
      <c r="T6714">
        <v>2</v>
      </c>
      <c r="U6714">
        <v>2</v>
      </c>
      <c r="V6714">
        <v>4</v>
      </c>
      <c r="W6714" t="s">
        <v>73</v>
      </c>
      <c r="X6714" t="s">
        <v>47</v>
      </c>
      <c r="Y6714">
        <v>8364</v>
      </c>
      <c r="Z6714">
        <v>0.11</v>
      </c>
    </row>
    <row r="6715" spans="1:26" x14ac:dyDescent="0.25">
      <c r="A6715" t="s">
        <v>8713</v>
      </c>
      <c r="B6715" s="1">
        <v>44941</v>
      </c>
      <c r="C6715" t="s">
        <v>653</v>
      </c>
      <c r="D6715" t="s">
        <v>28</v>
      </c>
      <c r="E6715" t="s">
        <v>40</v>
      </c>
      <c r="F6715" t="s">
        <v>41</v>
      </c>
      <c r="G6715" t="s">
        <v>116</v>
      </c>
      <c r="H6715">
        <v>9</v>
      </c>
      <c r="I6715">
        <v>2331</v>
      </c>
      <c r="J6715">
        <v>20</v>
      </c>
      <c r="K6715">
        <v>16783.2</v>
      </c>
      <c r="L6715">
        <v>3213.95</v>
      </c>
      <c r="M6715" t="s">
        <v>65</v>
      </c>
      <c r="N6715" t="s">
        <v>44</v>
      </c>
      <c r="O6715">
        <v>3</v>
      </c>
      <c r="P6715">
        <v>2023</v>
      </c>
      <c r="Q6715">
        <v>1</v>
      </c>
      <c r="R6715" t="s">
        <v>34</v>
      </c>
      <c r="S6715">
        <v>1</v>
      </c>
      <c r="T6715">
        <v>3</v>
      </c>
      <c r="U6715">
        <v>3</v>
      </c>
      <c r="V6715">
        <v>0</v>
      </c>
      <c r="W6715" t="s">
        <v>55</v>
      </c>
      <c r="X6715" t="s">
        <v>36</v>
      </c>
      <c r="Y6715">
        <v>419580</v>
      </c>
      <c r="Z6715">
        <v>0.19</v>
      </c>
    </row>
    <row r="6716" spans="1:26" x14ac:dyDescent="0.25">
      <c r="A6716" t="s">
        <v>8714</v>
      </c>
      <c r="B6716" s="1">
        <v>44940</v>
      </c>
      <c r="C6716" t="s">
        <v>8715</v>
      </c>
      <c r="D6716" t="s">
        <v>28</v>
      </c>
      <c r="E6716" t="s">
        <v>29</v>
      </c>
      <c r="F6716" t="s">
        <v>52</v>
      </c>
      <c r="G6716" t="s">
        <v>53</v>
      </c>
      <c r="H6716">
        <v>1</v>
      </c>
      <c r="I6716">
        <v>3362</v>
      </c>
      <c r="J6716">
        <v>4</v>
      </c>
      <c r="K6716">
        <v>3227.52</v>
      </c>
      <c r="L6716">
        <v>198.62</v>
      </c>
      <c r="M6716" t="s">
        <v>65</v>
      </c>
      <c r="N6716" t="s">
        <v>33</v>
      </c>
      <c r="O6716">
        <v>6</v>
      </c>
      <c r="P6716">
        <v>2023</v>
      </c>
      <c r="Q6716">
        <v>1</v>
      </c>
      <c r="R6716" t="s">
        <v>34</v>
      </c>
      <c r="S6716">
        <v>1</v>
      </c>
      <c r="T6716">
        <v>2</v>
      </c>
      <c r="U6716">
        <v>2</v>
      </c>
      <c r="V6716">
        <v>6</v>
      </c>
      <c r="W6716" t="s">
        <v>35</v>
      </c>
      <c r="X6716" t="s">
        <v>36</v>
      </c>
      <c r="Y6716">
        <v>13448</v>
      </c>
      <c r="Z6716">
        <v>0.06</v>
      </c>
    </row>
    <row r="6717" spans="1:26" x14ac:dyDescent="0.25">
      <c r="A6717" t="s">
        <v>8716</v>
      </c>
      <c r="B6717" s="1">
        <v>45130</v>
      </c>
      <c r="C6717" t="s">
        <v>1728</v>
      </c>
      <c r="D6717" t="s">
        <v>50</v>
      </c>
      <c r="E6717" t="s">
        <v>51</v>
      </c>
      <c r="F6717" t="s">
        <v>41</v>
      </c>
      <c r="G6717" t="s">
        <v>59</v>
      </c>
      <c r="H6717">
        <v>4</v>
      </c>
      <c r="I6717">
        <v>4025</v>
      </c>
      <c r="J6717">
        <v>9</v>
      </c>
      <c r="K6717">
        <v>14651</v>
      </c>
      <c r="L6717">
        <v>1147.4100000000001</v>
      </c>
      <c r="M6717" t="s">
        <v>32</v>
      </c>
      <c r="N6717" t="s">
        <v>33</v>
      </c>
      <c r="O6717">
        <v>3</v>
      </c>
      <c r="P6717">
        <v>2023</v>
      </c>
      <c r="Q6717">
        <v>7</v>
      </c>
      <c r="R6717" t="s">
        <v>125</v>
      </c>
      <c r="S6717">
        <v>3</v>
      </c>
      <c r="T6717">
        <v>30</v>
      </c>
      <c r="U6717">
        <v>5</v>
      </c>
      <c r="V6717">
        <v>0</v>
      </c>
      <c r="W6717" t="s">
        <v>55</v>
      </c>
      <c r="X6717" t="s">
        <v>36</v>
      </c>
      <c r="Y6717">
        <v>144900</v>
      </c>
      <c r="Z6717">
        <v>0.08</v>
      </c>
    </row>
    <row r="6718" spans="1:26" x14ac:dyDescent="0.25">
      <c r="A6718" t="s">
        <v>8717</v>
      </c>
      <c r="B6718" s="1">
        <v>45148</v>
      </c>
      <c r="C6718" t="s">
        <v>2531</v>
      </c>
      <c r="D6718" t="s">
        <v>50</v>
      </c>
      <c r="E6718" t="s">
        <v>58</v>
      </c>
      <c r="F6718" t="s">
        <v>41</v>
      </c>
      <c r="G6718" t="s">
        <v>116</v>
      </c>
      <c r="H6718">
        <v>1</v>
      </c>
      <c r="I6718">
        <v>2944</v>
      </c>
      <c r="J6718">
        <v>21</v>
      </c>
      <c r="K6718">
        <v>2325.7600000000002</v>
      </c>
      <c r="L6718">
        <v>229.99</v>
      </c>
      <c r="M6718" t="s">
        <v>32</v>
      </c>
      <c r="N6718" t="s">
        <v>66</v>
      </c>
      <c r="O6718">
        <v>1</v>
      </c>
      <c r="P6718">
        <v>2023</v>
      </c>
      <c r="Q6718">
        <v>8</v>
      </c>
      <c r="R6718" t="s">
        <v>72</v>
      </c>
      <c r="S6718">
        <v>3</v>
      </c>
      <c r="T6718">
        <v>32</v>
      </c>
      <c r="U6718">
        <v>2</v>
      </c>
      <c r="V6718">
        <v>4</v>
      </c>
      <c r="W6718" t="s">
        <v>73</v>
      </c>
      <c r="X6718" t="s">
        <v>47</v>
      </c>
      <c r="Y6718">
        <v>61824</v>
      </c>
      <c r="Z6718">
        <v>0.1</v>
      </c>
    </row>
    <row r="6719" spans="1:26" x14ac:dyDescent="0.25">
      <c r="A6719" t="s">
        <v>8718</v>
      </c>
      <c r="B6719" s="1">
        <v>45017</v>
      </c>
      <c r="C6719" t="s">
        <v>6259</v>
      </c>
      <c r="D6719" t="s">
        <v>39</v>
      </c>
      <c r="E6719" t="s">
        <v>29</v>
      </c>
      <c r="F6719" t="s">
        <v>52</v>
      </c>
      <c r="G6719" t="s">
        <v>53</v>
      </c>
      <c r="H6719">
        <v>3</v>
      </c>
      <c r="I6719">
        <v>2214</v>
      </c>
      <c r="J6719">
        <v>12</v>
      </c>
      <c r="K6719">
        <v>5844.96</v>
      </c>
      <c r="L6719">
        <v>808.95</v>
      </c>
      <c r="M6719" t="s">
        <v>32</v>
      </c>
      <c r="N6719" t="s">
        <v>33</v>
      </c>
      <c r="O6719">
        <v>3</v>
      </c>
      <c r="P6719">
        <v>2023</v>
      </c>
      <c r="Q6719">
        <v>4</v>
      </c>
      <c r="R6719" t="s">
        <v>100</v>
      </c>
      <c r="S6719">
        <v>2</v>
      </c>
      <c r="T6719">
        <v>13</v>
      </c>
      <c r="U6719">
        <v>1</v>
      </c>
      <c r="V6719">
        <v>6</v>
      </c>
      <c r="W6719" t="s">
        <v>35</v>
      </c>
      <c r="X6719" t="s">
        <v>36</v>
      </c>
      <c r="Y6719">
        <v>79704</v>
      </c>
      <c r="Z6719">
        <v>0.14000000000000001</v>
      </c>
    </row>
    <row r="6720" spans="1:26" x14ac:dyDescent="0.25">
      <c r="A6720" t="s">
        <v>8719</v>
      </c>
      <c r="B6720" s="1">
        <v>44980</v>
      </c>
      <c r="C6720" t="s">
        <v>2922</v>
      </c>
      <c r="D6720" t="s">
        <v>39</v>
      </c>
      <c r="E6720" t="s">
        <v>51</v>
      </c>
      <c r="F6720" t="s">
        <v>30</v>
      </c>
      <c r="G6720" t="s">
        <v>86</v>
      </c>
      <c r="H6720">
        <v>10</v>
      </c>
      <c r="I6720">
        <v>849</v>
      </c>
      <c r="J6720">
        <v>2</v>
      </c>
      <c r="K6720">
        <v>8320.2000000000007</v>
      </c>
      <c r="L6720">
        <v>1447.68</v>
      </c>
      <c r="M6720" t="s">
        <v>32</v>
      </c>
      <c r="N6720" t="s">
        <v>44</v>
      </c>
      <c r="O6720">
        <v>7</v>
      </c>
      <c r="P6720">
        <v>2023</v>
      </c>
      <c r="Q6720">
        <v>2</v>
      </c>
      <c r="R6720" t="s">
        <v>67</v>
      </c>
      <c r="S6720">
        <v>1</v>
      </c>
      <c r="T6720">
        <v>8</v>
      </c>
      <c r="U6720">
        <v>4</v>
      </c>
      <c r="V6720">
        <v>4</v>
      </c>
      <c r="W6720" t="s">
        <v>73</v>
      </c>
      <c r="X6720" t="s">
        <v>47</v>
      </c>
      <c r="Y6720">
        <v>16980</v>
      </c>
      <c r="Z6720">
        <v>0.17</v>
      </c>
    </row>
    <row r="6721" spans="1:26" x14ac:dyDescent="0.25">
      <c r="A6721" t="s">
        <v>8720</v>
      </c>
      <c r="B6721" s="1">
        <v>45003</v>
      </c>
      <c r="C6721" t="s">
        <v>4363</v>
      </c>
      <c r="D6721" t="s">
        <v>28</v>
      </c>
      <c r="E6721" t="s">
        <v>29</v>
      </c>
      <c r="F6721" t="s">
        <v>30</v>
      </c>
      <c r="G6721" t="s">
        <v>64</v>
      </c>
      <c r="H6721">
        <v>7</v>
      </c>
      <c r="I6721">
        <v>2080</v>
      </c>
      <c r="J6721">
        <v>19</v>
      </c>
      <c r="K6721">
        <v>11793.6</v>
      </c>
      <c r="L6721">
        <v>1816.02</v>
      </c>
      <c r="M6721" t="s">
        <v>43</v>
      </c>
      <c r="N6721" t="s">
        <v>44</v>
      </c>
      <c r="O6721">
        <v>6</v>
      </c>
      <c r="P6721">
        <v>2023</v>
      </c>
      <c r="Q6721">
        <v>3</v>
      </c>
      <c r="R6721" t="s">
        <v>105</v>
      </c>
      <c r="S6721">
        <v>1</v>
      </c>
      <c r="T6721">
        <v>11</v>
      </c>
      <c r="U6721">
        <v>3</v>
      </c>
      <c r="V6721">
        <v>6</v>
      </c>
      <c r="W6721" t="s">
        <v>35</v>
      </c>
      <c r="X6721" t="s">
        <v>36</v>
      </c>
      <c r="Y6721">
        <v>276640</v>
      </c>
      <c r="Z6721">
        <v>0.15</v>
      </c>
    </row>
    <row r="6722" spans="1:26" x14ac:dyDescent="0.25">
      <c r="A6722" t="s">
        <v>8721</v>
      </c>
      <c r="B6722" s="1">
        <v>45013</v>
      </c>
      <c r="C6722" t="s">
        <v>1220</v>
      </c>
      <c r="D6722" t="s">
        <v>63</v>
      </c>
      <c r="E6722" t="s">
        <v>58</v>
      </c>
      <c r="F6722" t="s">
        <v>30</v>
      </c>
      <c r="G6722" t="s">
        <v>86</v>
      </c>
      <c r="H6722">
        <v>7</v>
      </c>
      <c r="I6722">
        <v>4608</v>
      </c>
      <c r="J6722">
        <v>8</v>
      </c>
      <c r="K6722">
        <v>29675.52</v>
      </c>
      <c r="L6722">
        <v>4666.87</v>
      </c>
      <c r="M6722" t="s">
        <v>65</v>
      </c>
      <c r="N6722" t="s">
        <v>33</v>
      </c>
      <c r="O6722">
        <v>2</v>
      </c>
      <c r="P6722">
        <v>2023</v>
      </c>
      <c r="Q6722">
        <v>3</v>
      </c>
      <c r="R6722" t="s">
        <v>105</v>
      </c>
      <c r="S6722">
        <v>1</v>
      </c>
      <c r="T6722">
        <v>13</v>
      </c>
      <c r="U6722">
        <v>5</v>
      </c>
      <c r="V6722">
        <v>2</v>
      </c>
      <c r="W6722" t="s">
        <v>76</v>
      </c>
      <c r="X6722" t="s">
        <v>47</v>
      </c>
      <c r="Y6722">
        <v>258048</v>
      </c>
      <c r="Z6722">
        <v>0.16</v>
      </c>
    </row>
    <row r="6723" spans="1:26" x14ac:dyDescent="0.25">
      <c r="A6723" t="s">
        <v>8722</v>
      </c>
      <c r="B6723" s="1">
        <v>45015</v>
      </c>
      <c r="C6723" t="s">
        <v>1233</v>
      </c>
      <c r="D6723" t="s">
        <v>39</v>
      </c>
      <c r="E6723" t="s">
        <v>40</v>
      </c>
      <c r="F6723" t="s">
        <v>30</v>
      </c>
      <c r="G6723" t="s">
        <v>86</v>
      </c>
      <c r="H6723">
        <v>5</v>
      </c>
      <c r="I6723">
        <v>1521</v>
      </c>
      <c r="J6723">
        <v>13</v>
      </c>
      <c r="K6723">
        <v>6616.35</v>
      </c>
      <c r="L6723">
        <v>1020.3</v>
      </c>
      <c r="M6723" t="s">
        <v>65</v>
      </c>
      <c r="N6723" t="s">
        <v>44</v>
      </c>
      <c r="O6723">
        <v>5</v>
      </c>
      <c r="P6723">
        <v>2023</v>
      </c>
      <c r="Q6723">
        <v>3</v>
      </c>
      <c r="R6723" t="s">
        <v>105</v>
      </c>
      <c r="S6723">
        <v>1</v>
      </c>
      <c r="T6723">
        <v>13</v>
      </c>
      <c r="U6723">
        <v>5</v>
      </c>
      <c r="V6723">
        <v>4</v>
      </c>
      <c r="W6723" t="s">
        <v>73</v>
      </c>
      <c r="X6723" t="s">
        <v>47</v>
      </c>
      <c r="Y6723">
        <v>98865</v>
      </c>
      <c r="Z6723">
        <v>0.15</v>
      </c>
    </row>
    <row r="6724" spans="1:26" x14ac:dyDescent="0.25">
      <c r="A6724" t="s">
        <v>8723</v>
      </c>
      <c r="B6724" s="1">
        <v>44969</v>
      </c>
      <c r="C6724" t="s">
        <v>653</v>
      </c>
      <c r="D6724" t="s">
        <v>28</v>
      </c>
      <c r="E6724" t="s">
        <v>58</v>
      </c>
      <c r="F6724" t="s">
        <v>41</v>
      </c>
      <c r="G6724" t="s">
        <v>116</v>
      </c>
      <c r="H6724">
        <v>8</v>
      </c>
      <c r="I6724">
        <v>4235</v>
      </c>
      <c r="J6724">
        <v>25</v>
      </c>
      <c r="K6724">
        <v>25410</v>
      </c>
      <c r="L6724">
        <v>2190.46</v>
      </c>
      <c r="M6724" t="s">
        <v>43</v>
      </c>
      <c r="N6724" t="s">
        <v>44</v>
      </c>
      <c r="O6724">
        <v>2</v>
      </c>
      <c r="P6724">
        <v>2023</v>
      </c>
      <c r="Q6724">
        <v>2</v>
      </c>
      <c r="R6724" t="s">
        <v>67</v>
      </c>
      <c r="S6724">
        <v>1</v>
      </c>
      <c r="T6724">
        <v>7</v>
      </c>
      <c r="U6724">
        <v>3</v>
      </c>
      <c r="V6724">
        <v>0</v>
      </c>
      <c r="W6724" t="s">
        <v>55</v>
      </c>
      <c r="X6724" t="s">
        <v>36</v>
      </c>
      <c r="Y6724">
        <v>847000</v>
      </c>
      <c r="Z6724">
        <v>0.09</v>
      </c>
    </row>
    <row r="6725" spans="1:26" x14ac:dyDescent="0.25">
      <c r="A6725" t="s">
        <v>8724</v>
      </c>
      <c r="B6725" s="1">
        <v>44974</v>
      </c>
      <c r="C6725" t="s">
        <v>2834</v>
      </c>
      <c r="D6725" t="s">
        <v>39</v>
      </c>
      <c r="E6725" t="s">
        <v>58</v>
      </c>
      <c r="F6725" t="s">
        <v>52</v>
      </c>
      <c r="G6725" t="s">
        <v>53</v>
      </c>
      <c r="H6725">
        <v>6</v>
      </c>
      <c r="I6725">
        <v>2169</v>
      </c>
      <c r="J6725">
        <v>9</v>
      </c>
      <c r="K6725">
        <v>11842.74</v>
      </c>
      <c r="L6725">
        <v>1852.18</v>
      </c>
      <c r="M6725" t="s">
        <v>65</v>
      </c>
      <c r="N6725" t="s">
        <v>66</v>
      </c>
      <c r="O6725">
        <v>5</v>
      </c>
      <c r="P6725">
        <v>2023</v>
      </c>
      <c r="Q6725">
        <v>2</v>
      </c>
      <c r="R6725" t="s">
        <v>67</v>
      </c>
      <c r="S6725">
        <v>1</v>
      </c>
      <c r="T6725">
        <v>7</v>
      </c>
      <c r="U6725">
        <v>3</v>
      </c>
      <c r="V6725">
        <v>5</v>
      </c>
      <c r="W6725" t="s">
        <v>46</v>
      </c>
      <c r="X6725" t="s">
        <v>47</v>
      </c>
      <c r="Y6725">
        <v>117126</v>
      </c>
      <c r="Z6725">
        <v>0.16</v>
      </c>
    </row>
    <row r="6726" spans="1:26" x14ac:dyDescent="0.25">
      <c r="A6726" t="s">
        <v>8725</v>
      </c>
      <c r="B6726" s="1">
        <v>44937</v>
      </c>
      <c r="C6726" t="s">
        <v>2146</v>
      </c>
      <c r="D6726" t="s">
        <v>50</v>
      </c>
      <c r="E6726" t="s">
        <v>40</v>
      </c>
      <c r="F6726" t="s">
        <v>30</v>
      </c>
      <c r="G6726" t="s">
        <v>64</v>
      </c>
      <c r="H6726">
        <v>1</v>
      </c>
      <c r="I6726">
        <v>3633</v>
      </c>
      <c r="J6726">
        <v>5</v>
      </c>
      <c r="K6726">
        <v>3451.35</v>
      </c>
      <c r="L6726">
        <v>310.41000000000003</v>
      </c>
      <c r="M6726" t="s">
        <v>65</v>
      </c>
      <c r="N6726" t="s">
        <v>66</v>
      </c>
      <c r="O6726">
        <v>3</v>
      </c>
      <c r="P6726">
        <v>2023</v>
      </c>
      <c r="Q6726">
        <v>1</v>
      </c>
      <c r="R6726" t="s">
        <v>34</v>
      </c>
      <c r="S6726">
        <v>1</v>
      </c>
      <c r="T6726">
        <v>2</v>
      </c>
      <c r="U6726">
        <v>2</v>
      </c>
      <c r="V6726">
        <v>3</v>
      </c>
      <c r="W6726" t="s">
        <v>83</v>
      </c>
      <c r="X6726" t="s">
        <v>47</v>
      </c>
      <c r="Y6726">
        <v>18165</v>
      </c>
      <c r="Z6726">
        <v>0.09</v>
      </c>
    </row>
    <row r="6727" spans="1:26" x14ac:dyDescent="0.25">
      <c r="A6727" t="s">
        <v>8726</v>
      </c>
      <c r="B6727" s="1">
        <v>44945</v>
      </c>
      <c r="C6727" t="s">
        <v>2024</v>
      </c>
      <c r="D6727" t="s">
        <v>50</v>
      </c>
      <c r="E6727" t="s">
        <v>40</v>
      </c>
      <c r="F6727" t="s">
        <v>30</v>
      </c>
      <c r="G6727" t="s">
        <v>86</v>
      </c>
      <c r="H6727">
        <v>4</v>
      </c>
      <c r="I6727">
        <v>1710</v>
      </c>
      <c r="J6727">
        <v>7</v>
      </c>
      <c r="K6727">
        <v>6361.2</v>
      </c>
      <c r="L6727">
        <v>971.76</v>
      </c>
      <c r="M6727" t="s">
        <v>43</v>
      </c>
      <c r="N6727" t="s">
        <v>33</v>
      </c>
      <c r="O6727">
        <v>6</v>
      </c>
      <c r="P6727">
        <v>2023</v>
      </c>
      <c r="Q6727">
        <v>1</v>
      </c>
      <c r="R6727" t="s">
        <v>34</v>
      </c>
      <c r="S6727">
        <v>1</v>
      </c>
      <c r="T6727">
        <v>3</v>
      </c>
      <c r="U6727">
        <v>3</v>
      </c>
      <c r="V6727">
        <v>4</v>
      </c>
      <c r="W6727" t="s">
        <v>73</v>
      </c>
      <c r="X6727" t="s">
        <v>47</v>
      </c>
      <c r="Y6727">
        <v>47880</v>
      </c>
      <c r="Z6727">
        <v>0.15</v>
      </c>
    </row>
    <row r="6728" spans="1:26" x14ac:dyDescent="0.25">
      <c r="A6728" t="s">
        <v>8727</v>
      </c>
      <c r="B6728" s="1">
        <v>45217</v>
      </c>
      <c r="C6728" t="s">
        <v>2052</v>
      </c>
      <c r="D6728" t="s">
        <v>39</v>
      </c>
      <c r="E6728" t="s">
        <v>58</v>
      </c>
      <c r="F6728" t="s">
        <v>41</v>
      </c>
      <c r="G6728" t="s">
        <v>42</v>
      </c>
      <c r="H6728">
        <v>3</v>
      </c>
      <c r="I6728">
        <v>2723</v>
      </c>
      <c r="J6728">
        <v>24</v>
      </c>
      <c r="K6728">
        <v>6208.44</v>
      </c>
      <c r="L6728">
        <v>355.73</v>
      </c>
      <c r="M6728" t="s">
        <v>32</v>
      </c>
      <c r="N6728" t="s">
        <v>66</v>
      </c>
      <c r="O6728">
        <v>1</v>
      </c>
      <c r="P6728">
        <v>2023</v>
      </c>
      <c r="Q6728">
        <v>10</v>
      </c>
      <c r="R6728" t="s">
        <v>45</v>
      </c>
      <c r="S6728">
        <v>4</v>
      </c>
      <c r="T6728">
        <v>42</v>
      </c>
      <c r="U6728">
        <v>3</v>
      </c>
      <c r="V6728">
        <v>3</v>
      </c>
      <c r="W6728" t="s">
        <v>83</v>
      </c>
      <c r="X6728" t="s">
        <v>47</v>
      </c>
      <c r="Y6728">
        <v>196056</v>
      </c>
      <c r="Z6728">
        <v>0.06</v>
      </c>
    </row>
    <row r="6729" spans="1:26" x14ac:dyDescent="0.25">
      <c r="A6729" t="s">
        <v>8728</v>
      </c>
      <c r="B6729" s="1">
        <v>45221</v>
      </c>
      <c r="C6729" t="s">
        <v>1603</v>
      </c>
      <c r="D6729" t="s">
        <v>50</v>
      </c>
      <c r="E6729" t="s">
        <v>58</v>
      </c>
      <c r="F6729" t="s">
        <v>30</v>
      </c>
      <c r="G6729" t="s">
        <v>64</v>
      </c>
      <c r="H6729">
        <v>2</v>
      </c>
      <c r="I6729">
        <v>2263</v>
      </c>
      <c r="J6729">
        <v>5</v>
      </c>
      <c r="K6729">
        <v>4299.7</v>
      </c>
      <c r="L6729">
        <v>632.75</v>
      </c>
      <c r="M6729" t="s">
        <v>65</v>
      </c>
      <c r="N6729" t="s">
        <v>44</v>
      </c>
      <c r="O6729">
        <v>3</v>
      </c>
      <c r="P6729">
        <v>2023</v>
      </c>
      <c r="Q6729">
        <v>10</v>
      </c>
      <c r="R6729" t="s">
        <v>45</v>
      </c>
      <c r="S6729">
        <v>4</v>
      </c>
      <c r="T6729">
        <v>43</v>
      </c>
      <c r="U6729">
        <v>4</v>
      </c>
      <c r="V6729">
        <v>0</v>
      </c>
      <c r="W6729" t="s">
        <v>55</v>
      </c>
      <c r="X6729" t="s">
        <v>36</v>
      </c>
      <c r="Y6729">
        <v>22630</v>
      </c>
      <c r="Z6729">
        <v>0.15</v>
      </c>
    </row>
    <row r="6730" spans="1:26" x14ac:dyDescent="0.25">
      <c r="A6730" t="s">
        <v>8729</v>
      </c>
      <c r="B6730" s="1">
        <v>45003</v>
      </c>
      <c r="C6730" t="s">
        <v>3979</v>
      </c>
      <c r="D6730" t="s">
        <v>50</v>
      </c>
      <c r="E6730" t="s">
        <v>29</v>
      </c>
      <c r="F6730" t="s">
        <v>52</v>
      </c>
      <c r="G6730" t="s">
        <v>79</v>
      </c>
      <c r="H6730">
        <v>1</v>
      </c>
      <c r="I6730">
        <v>3979</v>
      </c>
      <c r="J6730">
        <v>17</v>
      </c>
      <c r="K6730">
        <v>3302.57</v>
      </c>
      <c r="L6730">
        <v>268.88</v>
      </c>
      <c r="M6730" t="s">
        <v>32</v>
      </c>
      <c r="N6730" t="s">
        <v>44</v>
      </c>
      <c r="O6730">
        <v>5</v>
      </c>
      <c r="P6730">
        <v>2023</v>
      </c>
      <c r="Q6730">
        <v>3</v>
      </c>
      <c r="R6730" t="s">
        <v>105</v>
      </c>
      <c r="S6730">
        <v>1</v>
      </c>
      <c r="T6730">
        <v>11</v>
      </c>
      <c r="U6730">
        <v>3</v>
      </c>
      <c r="V6730">
        <v>6</v>
      </c>
      <c r="W6730" t="s">
        <v>35</v>
      </c>
      <c r="X6730" t="s">
        <v>36</v>
      </c>
      <c r="Y6730">
        <v>67643</v>
      </c>
      <c r="Z6730">
        <v>0.08</v>
      </c>
    </row>
    <row r="6731" spans="1:26" x14ac:dyDescent="0.25">
      <c r="A6731" t="s">
        <v>8730</v>
      </c>
      <c r="B6731" s="1">
        <v>45150</v>
      </c>
      <c r="C6731" t="s">
        <v>3968</v>
      </c>
      <c r="D6731" t="s">
        <v>28</v>
      </c>
      <c r="E6731" t="s">
        <v>51</v>
      </c>
      <c r="F6731" t="s">
        <v>30</v>
      </c>
      <c r="G6731" t="s">
        <v>64</v>
      </c>
      <c r="H6731">
        <v>3</v>
      </c>
      <c r="I6731">
        <v>1307</v>
      </c>
      <c r="J6731">
        <v>2</v>
      </c>
      <c r="K6731">
        <v>3842.58</v>
      </c>
      <c r="L6731">
        <v>673.69</v>
      </c>
      <c r="M6731" t="s">
        <v>32</v>
      </c>
      <c r="N6731" t="s">
        <v>33</v>
      </c>
      <c r="O6731">
        <v>7</v>
      </c>
      <c r="P6731">
        <v>2023</v>
      </c>
      <c r="Q6731">
        <v>8</v>
      </c>
      <c r="R6731" t="s">
        <v>72</v>
      </c>
      <c r="S6731">
        <v>3</v>
      </c>
      <c r="T6731">
        <v>32</v>
      </c>
      <c r="U6731">
        <v>2</v>
      </c>
      <c r="V6731">
        <v>6</v>
      </c>
      <c r="W6731" t="s">
        <v>35</v>
      </c>
      <c r="X6731" t="s">
        <v>36</v>
      </c>
      <c r="Y6731">
        <v>7842</v>
      </c>
      <c r="Z6731">
        <v>0.18</v>
      </c>
    </row>
    <row r="6732" spans="1:26" x14ac:dyDescent="0.25">
      <c r="A6732" t="s">
        <v>8731</v>
      </c>
      <c r="B6732" s="1">
        <v>45200</v>
      </c>
      <c r="C6732" t="s">
        <v>1698</v>
      </c>
      <c r="D6732" t="s">
        <v>39</v>
      </c>
      <c r="E6732" t="s">
        <v>58</v>
      </c>
      <c r="F6732" t="s">
        <v>30</v>
      </c>
      <c r="G6732" t="s">
        <v>64</v>
      </c>
      <c r="H6732">
        <v>7</v>
      </c>
      <c r="I6732">
        <v>3525</v>
      </c>
      <c r="J6732">
        <v>2</v>
      </c>
      <c r="K6732">
        <v>24181.5</v>
      </c>
      <c r="L6732">
        <v>1511.1</v>
      </c>
      <c r="M6732" t="s">
        <v>43</v>
      </c>
      <c r="N6732" t="s">
        <v>44</v>
      </c>
      <c r="O6732">
        <v>3</v>
      </c>
      <c r="P6732">
        <v>2023</v>
      </c>
      <c r="Q6732">
        <v>10</v>
      </c>
      <c r="R6732" t="s">
        <v>45</v>
      </c>
      <c r="S6732">
        <v>4</v>
      </c>
      <c r="T6732">
        <v>40</v>
      </c>
      <c r="U6732">
        <v>1</v>
      </c>
      <c r="V6732">
        <v>0</v>
      </c>
      <c r="W6732" t="s">
        <v>55</v>
      </c>
      <c r="X6732" t="s">
        <v>36</v>
      </c>
      <c r="Y6732">
        <v>49350</v>
      </c>
      <c r="Z6732">
        <v>0.06</v>
      </c>
    </row>
    <row r="6733" spans="1:26" x14ac:dyDescent="0.25">
      <c r="A6733" t="s">
        <v>8732</v>
      </c>
      <c r="B6733" s="1">
        <v>45067</v>
      </c>
      <c r="C6733" t="s">
        <v>3744</v>
      </c>
      <c r="D6733" t="s">
        <v>28</v>
      </c>
      <c r="E6733" t="s">
        <v>29</v>
      </c>
      <c r="F6733" t="s">
        <v>41</v>
      </c>
      <c r="G6733" t="s">
        <v>116</v>
      </c>
      <c r="H6733">
        <v>3</v>
      </c>
      <c r="I6733">
        <v>1250</v>
      </c>
      <c r="J6733">
        <v>27</v>
      </c>
      <c r="K6733">
        <v>2737.5</v>
      </c>
      <c r="L6733">
        <v>491.69</v>
      </c>
      <c r="M6733" t="s">
        <v>65</v>
      </c>
      <c r="N6733" t="s">
        <v>66</v>
      </c>
      <c r="O6733">
        <v>5</v>
      </c>
      <c r="P6733">
        <v>2023</v>
      </c>
      <c r="Q6733">
        <v>5</v>
      </c>
      <c r="R6733" t="s">
        <v>238</v>
      </c>
      <c r="S6733">
        <v>2</v>
      </c>
      <c r="T6733">
        <v>21</v>
      </c>
      <c r="U6733">
        <v>4</v>
      </c>
      <c r="V6733">
        <v>0</v>
      </c>
      <c r="W6733" t="s">
        <v>55</v>
      </c>
      <c r="X6733" t="s">
        <v>36</v>
      </c>
      <c r="Y6733">
        <v>101250</v>
      </c>
      <c r="Z6733">
        <v>0.18</v>
      </c>
    </row>
    <row r="6734" spans="1:26" x14ac:dyDescent="0.25">
      <c r="A6734" t="s">
        <v>8733</v>
      </c>
      <c r="B6734" s="1">
        <v>45035</v>
      </c>
      <c r="C6734" t="s">
        <v>961</v>
      </c>
      <c r="D6734" t="s">
        <v>28</v>
      </c>
      <c r="E6734" t="s">
        <v>51</v>
      </c>
      <c r="F6734" t="s">
        <v>41</v>
      </c>
      <c r="G6734" t="s">
        <v>59</v>
      </c>
      <c r="H6734">
        <v>9</v>
      </c>
      <c r="I6734">
        <v>1436</v>
      </c>
      <c r="J6734">
        <v>13</v>
      </c>
      <c r="K6734">
        <v>11243.88</v>
      </c>
      <c r="L6734">
        <v>2189.5</v>
      </c>
      <c r="M6734" t="s">
        <v>65</v>
      </c>
      <c r="N6734" t="s">
        <v>66</v>
      </c>
      <c r="O6734">
        <v>3</v>
      </c>
      <c r="P6734">
        <v>2023</v>
      </c>
      <c r="Q6734">
        <v>4</v>
      </c>
      <c r="R6734" t="s">
        <v>100</v>
      </c>
      <c r="S6734">
        <v>2</v>
      </c>
      <c r="T6734">
        <v>16</v>
      </c>
      <c r="U6734">
        <v>4</v>
      </c>
      <c r="V6734">
        <v>3</v>
      </c>
      <c r="W6734" t="s">
        <v>83</v>
      </c>
      <c r="X6734" t="s">
        <v>47</v>
      </c>
      <c r="Y6734">
        <v>168012</v>
      </c>
      <c r="Z6734">
        <v>0.19</v>
      </c>
    </row>
    <row r="6735" spans="1:26" x14ac:dyDescent="0.25">
      <c r="A6735" t="s">
        <v>8734</v>
      </c>
      <c r="B6735" s="1">
        <v>44974</v>
      </c>
      <c r="C6735" t="s">
        <v>603</v>
      </c>
      <c r="D6735" t="s">
        <v>50</v>
      </c>
      <c r="E6735" t="s">
        <v>51</v>
      </c>
      <c r="F6735" t="s">
        <v>41</v>
      </c>
      <c r="G6735" t="s">
        <v>42</v>
      </c>
      <c r="H6735">
        <v>1</v>
      </c>
      <c r="I6735">
        <v>518</v>
      </c>
      <c r="J6735">
        <v>30</v>
      </c>
      <c r="K6735">
        <v>362.6</v>
      </c>
      <c r="L6735">
        <v>47.35</v>
      </c>
      <c r="M6735" t="s">
        <v>32</v>
      </c>
      <c r="N6735" t="s">
        <v>33</v>
      </c>
      <c r="O6735">
        <v>3</v>
      </c>
      <c r="P6735">
        <v>2023</v>
      </c>
      <c r="Q6735">
        <v>2</v>
      </c>
      <c r="R6735" t="s">
        <v>67</v>
      </c>
      <c r="S6735">
        <v>1</v>
      </c>
      <c r="T6735">
        <v>7</v>
      </c>
      <c r="U6735">
        <v>3</v>
      </c>
      <c r="V6735">
        <v>5</v>
      </c>
      <c r="W6735" t="s">
        <v>46</v>
      </c>
      <c r="X6735" t="s">
        <v>47</v>
      </c>
      <c r="Y6735">
        <v>15540</v>
      </c>
      <c r="Z6735">
        <v>0.13</v>
      </c>
    </row>
    <row r="6736" spans="1:26" x14ac:dyDescent="0.25">
      <c r="A6736" t="s">
        <v>8735</v>
      </c>
      <c r="B6736" s="1">
        <v>45207</v>
      </c>
      <c r="C6736" t="s">
        <v>1519</v>
      </c>
      <c r="D6736" t="s">
        <v>39</v>
      </c>
      <c r="E6736" t="s">
        <v>58</v>
      </c>
      <c r="F6736" t="s">
        <v>41</v>
      </c>
      <c r="G6736" t="s">
        <v>59</v>
      </c>
      <c r="H6736">
        <v>6</v>
      </c>
      <c r="I6736">
        <v>2434</v>
      </c>
      <c r="J6736">
        <v>13</v>
      </c>
      <c r="K6736">
        <v>12705.48</v>
      </c>
      <c r="L6736">
        <v>1924.12</v>
      </c>
      <c r="M6736" t="s">
        <v>43</v>
      </c>
      <c r="N6736" t="s">
        <v>66</v>
      </c>
      <c r="O6736">
        <v>7</v>
      </c>
      <c r="P6736">
        <v>2023</v>
      </c>
      <c r="Q6736">
        <v>10</v>
      </c>
      <c r="R6736" t="s">
        <v>45</v>
      </c>
      <c r="S6736">
        <v>4</v>
      </c>
      <c r="T6736">
        <v>41</v>
      </c>
      <c r="U6736">
        <v>2</v>
      </c>
      <c r="V6736">
        <v>0</v>
      </c>
      <c r="W6736" t="s">
        <v>55</v>
      </c>
      <c r="X6736" t="s">
        <v>36</v>
      </c>
      <c r="Y6736">
        <v>189852</v>
      </c>
      <c r="Z6736">
        <v>0.15</v>
      </c>
    </row>
    <row r="6737" spans="1:26" x14ac:dyDescent="0.25">
      <c r="A6737" t="s">
        <v>8736</v>
      </c>
      <c r="B6737" s="1">
        <v>45238</v>
      </c>
      <c r="C6737" t="s">
        <v>1486</v>
      </c>
      <c r="D6737" t="s">
        <v>39</v>
      </c>
      <c r="E6737" t="s">
        <v>29</v>
      </c>
      <c r="F6737" t="s">
        <v>41</v>
      </c>
      <c r="G6737" t="s">
        <v>42</v>
      </c>
      <c r="H6737">
        <v>10</v>
      </c>
      <c r="I6737">
        <v>125</v>
      </c>
      <c r="J6737">
        <v>3</v>
      </c>
      <c r="K6737">
        <v>1212.5</v>
      </c>
      <c r="L6737">
        <v>117.28</v>
      </c>
      <c r="M6737" t="s">
        <v>65</v>
      </c>
      <c r="N6737" t="s">
        <v>44</v>
      </c>
      <c r="O6737">
        <v>3</v>
      </c>
      <c r="P6737">
        <v>2023</v>
      </c>
      <c r="Q6737">
        <v>11</v>
      </c>
      <c r="R6737" t="s">
        <v>92</v>
      </c>
      <c r="S6737">
        <v>4</v>
      </c>
      <c r="T6737">
        <v>45</v>
      </c>
      <c r="U6737">
        <v>2</v>
      </c>
      <c r="V6737">
        <v>3</v>
      </c>
      <c r="W6737" t="s">
        <v>83</v>
      </c>
      <c r="X6737" t="s">
        <v>47</v>
      </c>
      <c r="Y6737">
        <v>3750</v>
      </c>
      <c r="Z6737">
        <v>0.1</v>
      </c>
    </row>
    <row r="6738" spans="1:26" x14ac:dyDescent="0.25">
      <c r="A6738" t="s">
        <v>8737</v>
      </c>
      <c r="B6738" s="1">
        <v>45112</v>
      </c>
      <c r="C6738" t="s">
        <v>195</v>
      </c>
      <c r="D6738" t="s">
        <v>63</v>
      </c>
      <c r="E6738" t="s">
        <v>29</v>
      </c>
      <c r="F6738" t="s">
        <v>30</v>
      </c>
      <c r="G6738" t="s">
        <v>86</v>
      </c>
      <c r="H6738">
        <v>10</v>
      </c>
      <c r="I6738">
        <v>4095</v>
      </c>
      <c r="J6738">
        <v>0</v>
      </c>
      <c r="K6738">
        <v>40950</v>
      </c>
      <c r="L6738">
        <v>6059.18</v>
      </c>
      <c r="M6738" t="s">
        <v>32</v>
      </c>
      <c r="N6738" t="s">
        <v>33</v>
      </c>
      <c r="O6738">
        <v>2</v>
      </c>
      <c r="P6738">
        <v>2023</v>
      </c>
      <c r="Q6738">
        <v>7</v>
      </c>
      <c r="R6738" t="s">
        <v>125</v>
      </c>
      <c r="S6738">
        <v>3</v>
      </c>
      <c r="T6738">
        <v>27</v>
      </c>
      <c r="U6738">
        <v>2</v>
      </c>
      <c r="V6738">
        <v>3</v>
      </c>
      <c r="W6738" t="s">
        <v>83</v>
      </c>
      <c r="X6738" t="s">
        <v>47</v>
      </c>
      <c r="Y6738">
        <v>0</v>
      </c>
      <c r="Z6738">
        <v>0.15</v>
      </c>
    </row>
    <row r="6739" spans="1:26" x14ac:dyDescent="0.25">
      <c r="A6739" t="s">
        <v>8738</v>
      </c>
      <c r="B6739" s="1">
        <v>45008</v>
      </c>
      <c r="C6739" t="s">
        <v>1630</v>
      </c>
      <c r="D6739" t="s">
        <v>63</v>
      </c>
      <c r="E6739" t="s">
        <v>29</v>
      </c>
      <c r="F6739" t="s">
        <v>30</v>
      </c>
      <c r="G6739" t="s">
        <v>86</v>
      </c>
      <c r="H6739">
        <v>6</v>
      </c>
      <c r="I6739">
        <v>2289</v>
      </c>
      <c r="J6739">
        <v>23</v>
      </c>
      <c r="K6739">
        <v>10575.18</v>
      </c>
      <c r="L6739">
        <v>727.02</v>
      </c>
      <c r="M6739" t="s">
        <v>43</v>
      </c>
      <c r="N6739" t="s">
        <v>66</v>
      </c>
      <c r="O6739">
        <v>5</v>
      </c>
      <c r="P6739">
        <v>2023</v>
      </c>
      <c r="Q6739">
        <v>3</v>
      </c>
      <c r="R6739" t="s">
        <v>105</v>
      </c>
      <c r="S6739">
        <v>1</v>
      </c>
      <c r="T6739">
        <v>12</v>
      </c>
      <c r="U6739">
        <v>4</v>
      </c>
      <c r="V6739">
        <v>4</v>
      </c>
      <c r="W6739" t="s">
        <v>73</v>
      </c>
      <c r="X6739" t="s">
        <v>47</v>
      </c>
      <c r="Y6739">
        <v>315882</v>
      </c>
      <c r="Z6739">
        <v>7.0000000000000007E-2</v>
      </c>
    </row>
    <row r="6740" spans="1:26" x14ac:dyDescent="0.25">
      <c r="A6740" t="s">
        <v>8739</v>
      </c>
      <c r="B6740" s="1">
        <v>45158</v>
      </c>
      <c r="C6740" t="s">
        <v>3117</v>
      </c>
      <c r="D6740" t="s">
        <v>39</v>
      </c>
      <c r="E6740" t="s">
        <v>40</v>
      </c>
      <c r="F6740" t="s">
        <v>52</v>
      </c>
      <c r="G6740" t="s">
        <v>91</v>
      </c>
      <c r="H6740">
        <v>3</v>
      </c>
      <c r="I6740">
        <v>714</v>
      </c>
      <c r="J6740">
        <v>24</v>
      </c>
      <c r="K6740">
        <v>1627.92</v>
      </c>
      <c r="L6740">
        <v>294.83</v>
      </c>
      <c r="M6740" t="s">
        <v>43</v>
      </c>
      <c r="N6740" t="s">
        <v>33</v>
      </c>
      <c r="O6740">
        <v>7</v>
      </c>
      <c r="P6740">
        <v>2023</v>
      </c>
      <c r="Q6740">
        <v>8</v>
      </c>
      <c r="R6740" t="s">
        <v>72</v>
      </c>
      <c r="S6740">
        <v>3</v>
      </c>
      <c r="T6740">
        <v>34</v>
      </c>
      <c r="U6740">
        <v>4</v>
      </c>
      <c r="V6740">
        <v>0</v>
      </c>
      <c r="W6740" t="s">
        <v>55</v>
      </c>
      <c r="X6740" t="s">
        <v>36</v>
      </c>
      <c r="Y6740">
        <v>51408</v>
      </c>
      <c r="Z6740">
        <v>0.18</v>
      </c>
    </row>
    <row r="6741" spans="1:26" x14ac:dyDescent="0.25">
      <c r="A6741" t="s">
        <v>8740</v>
      </c>
      <c r="B6741" s="1">
        <v>44995</v>
      </c>
      <c r="C6741" t="s">
        <v>1857</v>
      </c>
      <c r="D6741" t="s">
        <v>63</v>
      </c>
      <c r="E6741" t="s">
        <v>58</v>
      </c>
      <c r="F6741" t="s">
        <v>52</v>
      </c>
      <c r="G6741" t="s">
        <v>79</v>
      </c>
      <c r="H6741">
        <v>8</v>
      </c>
      <c r="I6741">
        <v>3804</v>
      </c>
      <c r="J6741">
        <v>11</v>
      </c>
      <c r="K6741">
        <v>27084.48</v>
      </c>
      <c r="L6741">
        <v>2548.29</v>
      </c>
      <c r="M6741" t="s">
        <v>32</v>
      </c>
      <c r="N6741" t="s">
        <v>44</v>
      </c>
      <c r="O6741">
        <v>1</v>
      </c>
      <c r="P6741">
        <v>2023</v>
      </c>
      <c r="Q6741">
        <v>3</v>
      </c>
      <c r="R6741" t="s">
        <v>105</v>
      </c>
      <c r="S6741">
        <v>1</v>
      </c>
      <c r="T6741">
        <v>10</v>
      </c>
      <c r="U6741">
        <v>2</v>
      </c>
      <c r="V6741">
        <v>5</v>
      </c>
      <c r="W6741" t="s">
        <v>46</v>
      </c>
      <c r="X6741" t="s">
        <v>47</v>
      </c>
      <c r="Y6741">
        <v>334752</v>
      </c>
      <c r="Z6741">
        <v>0.09</v>
      </c>
    </row>
    <row r="6742" spans="1:26" x14ac:dyDescent="0.25">
      <c r="A6742" t="s">
        <v>8741</v>
      </c>
      <c r="B6742" s="1">
        <v>45096</v>
      </c>
      <c r="C6742" t="s">
        <v>4117</v>
      </c>
      <c r="D6742" t="s">
        <v>50</v>
      </c>
      <c r="E6742" t="s">
        <v>58</v>
      </c>
      <c r="F6742" t="s">
        <v>41</v>
      </c>
      <c r="G6742" t="s">
        <v>59</v>
      </c>
      <c r="H6742">
        <v>2</v>
      </c>
      <c r="I6742">
        <v>3431</v>
      </c>
      <c r="J6742">
        <v>13</v>
      </c>
      <c r="K6742">
        <v>5969.94</v>
      </c>
      <c r="L6742">
        <v>315.98</v>
      </c>
      <c r="M6742" t="s">
        <v>65</v>
      </c>
      <c r="N6742" t="s">
        <v>44</v>
      </c>
      <c r="O6742">
        <v>3</v>
      </c>
      <c r="P6742">
        <v>2023</v>
      </c>
      <c r="Q6742">
        <v>6</v>
      </c>
      <c r="R6742" t="s">
        <v>95</v>
      </c>
      <c r="S6742">
        <v>2</v>
      </c>
      <c r="T6742">
        <v>25</v>
      </c>
      <c r="U6742">
        <v>4</v>
      </c>
      <c r="V6742">
        <v>1</v>
      </c>
      <c r="W6742" t="s">
        <v>60</v>
      </c>
      <c r="X6742" t="s">
        <v>47</v>
      </c>
      <c r="Y6742">
        <v>89206</v>
      </c>
      <c r="Z6742">
        <v>0.05</v>
      </c>
    </row>
    <row r="6743" spans="1:26" x14ac:dyDescent="0.25">
      <c r="A6743" t="s">
        <v>8742</v>
      </c>
      <c r="B6743" s="1">
        <v>45128</v>
      </c>
      <c r="C6743" t="s">
        <v>8534</v>
      </c>
      <c r="D6743" t="s">
        <v>28</v>
      </c>
      <c r="E6743" t="s">
        <v>29</v>
      </c>
      <c r="F6743" t="s">
        <v>41</v>
      </c>
      <c r="G6743" t="s">
        <v>59</v>
      </c>
      <c r="H6743">
        <v>10</v>
      </c>
      <c r="I6743">
        <v>1885</v>
      </c>
      <c r="J6743">
        <v>25</v>
      </c>
      <c r="K6743">
        <v>14137.5</v>
      </c>
      <c r="L6743">
        <v>1394.52</v>
      </c>
      <c r="M6743" t="s">
        <v>65</v>
      </c>
      <c r="N6743" t="s">
        <v>44</v>
      </c>
      <c r="O6743">
        <v>1</v>
      </c>
      <c r="P6743">
        <v>2023</v>
      </c>
      <c r="Q6743">
        <v>7</v>
      </c>
      <c r="R6743" t="s">
        <v>125</v>
      </c>
      <c r="S6743">
        <v>3</v>
      </c>
      <c r="T6743">
        <v>29</v>
      </c>
      <c r="U6743">
        <v>4</v>
      </c>
      <c r="V6743">
        <v>5</v>
      </c>
      <c r="W6743" t="s">
        <v>46</v>
      </c>
      <c r="X6743" t="s">
        <v>47</v>
      </c>
      <c r="Y6743">
        <v>471250</v>
      </c>
      <c r="Z6743">
        <v>0.1</v>
      </c>
    </row>
    <row r="6744" spans="1:26" x14ac:dyDescent="0.25">
      <c r="A6744" t="s">
        <v>8743</v>
      </c>
      <c r="B6744" s="1">
        <v>44941</v>
      </c>
      <c r="C6744" t="s">
        <v>910</v>
      </c>
      <c r="D6744" t="s">
        <v>63</v>
      </c>
      <c r="E6744" t="s">
        <v>29</v>
      </c>
      <c r="F6744" t="s">
        <v>30</v>
      </c>
      <c r="G6744" t="s">
        <v>86</v>
      </c>
      <c r="H6744">
        <v>4</v>
      </c>
      <c r="I6744">
        <v>921</v>
      </c>
      <c r="J6744">
        <v>19</v>
      </c>
      <c r="K6744">
        <v>2984.04</v>
      </c>
      <c r="L6744">
        <v>573.6</v>
      </c>
      <c r="M6744" t="s">
        <v>65</v>
      </c>
      <c r="N6744" t="s">
        <v>66</v>
      </c>
      <c r="O6744">
        <v>1</v>
      </c>
      <c r="P6744">
        <v>2023</v>
      </c>
      <c r="Q6744">
        <v>1</v>
      </c>
      <c r="R6744" t="s">
        <v>34</v>
      </c>
      <c r="S6744">
        <v>1</v>
      </c>
      <c r="T6744">
        <v>3</v>
      </c>
      <c r="U6744">
        <v>3</v>
      </c>
      <c r="V6744">
        <v>0</v>
      </c>
      <c r="W6744" t="s">
        <v>55</v>
      </c>
      <c r="X6744" t="s">
        <v>36</v>
      </c>
      <c r="Y6744">
        <v>69996</v>
      </c>
      <c r="Z6744">
        <v>0.19</v>
      </c>
    </row>
    <row r="6745" spans="1:26" x14ac:dyDescent="0.25">
      <c r="A6745" t="s">
        <v>8744</v>
      </c>
      <c r="B6745" s="1">
        <v>45126</v>
      </c>
      <c r="C6745" t="s">
        <v>2949</v>
      </c>
      <c r="D6745" t="s">
        <v>28</v>
      </c>
      <c r="E6745" t="s">
        <v>40</v>
      </c>
      <c r="F6745" t="s">
        <v>30</v>
      </c>
      <c r="G6745" t="s">
        <v>31</v>
      </c>
      <c r="H6745">
        <v>9</v>
      </c>
      <c r="I6745">
        <v>3404</v>
      </c>
      <c r="J6745">
        <v>19</v>
      </c>
      <c r="K6745">
        <v>24815.16</v>
      </c>
      <c r="L6745">
        <v>4097.8599999999997</v>
      </c>
      <c r="M6745" t="s">
        <v>65</v>
      </c>
      <c r="N6745" t="s">
        <v>33</v>
      </c>
      <c r="O6745">
        <v>5</v>
      </c>
      <c r="P6745">
        <v>2023</v>
      </c>
      <c r="Q6745">
        <v>7</v>
      </c>
      <c r="R6745" t="s">
        <v>125</v>
      </c>
      <c r="S6745">
        <v>3</v>
      </c>
      <c r="T6745">
        <v>29</v>
      </c>
      <c r="U6745">
        <v>4</v>
      </c>
      <c r="V6745">
        <v>3</v>
      </c>
      <c r="W6745" t="s">
        <v>83</v>
      </c>
      <c r="X6745" t="s">
        <v>47</v>
      </c>
      <c r="Y6745">
        <v>582084</v>
      </c>
      <c r="Z6745">
        <v>0.17</v>
      </c>
    </row>
    <row r="6746" spans="1:26" x14ac:dyDescent="0.25">
      <c r="A6746" t="s">
        <v>8745</v>
      </c>
      <c r="B6746" s="1">
        <v>44999</v>
      </c>
      <c r="C6746" t="s">
        <v>2786</v>
      </c>
      <c r="D6746" t="s">
        <v>39</v>
      </c>
      <c r="E6746" t="s">
        <v>29</v>
      </c>
      <c r="F6746" t="s">
        <v>30</v>
      </c>
      <c r="G6746" t="s">
        <v>86</v>
      </c>
      <c r="H6746">
        <v>6</v>
      </c>
      <c r="I6746">
        <v>3292</v>
      </c>
      <c r="J6746">
        <v>11</v>
      </c>
      <c r="K6746">
        <v>17579.28</v>
      </c>
      <c r="L6746">
        <v>3369.27</v>
      </c>
      <c r="M6746" t="s">
        <v>43</v>
      </c>
      <c r="N6746" t="s">
        <v>66</v>
      </c>
      <c r="O6746">
        <v>5</v>
      </c>
      <c r="P6746">
        <v>2023</v>
      </c>
      <c r="Q6746">
        <v>3</v>
      </c>
      <c r="R6746" t="s">
        <v>105</v>
      </c>
      <c r="S6746">
        <v>1</v>
      </c>
      <c r="T6746">
        <v>11</v>
      </c>
      <c r="U6746">
        <v>3</v>
      </c>
      <c r="V6746">
        <v>2</v>
      </c>
      <c r="W6746" t="s">
        <v>76</v>
      </c>
      <c r="X6746" t="s">
        <v>47</v>
      </c>
      <c r="Y6746">
        <v>217272</v>
      </c>
      <c r="Z6746">
        <v>0.19</v>
      </c>
    </row>
    <row r="6747" spans="1:26" x14ac:dyDescent="0.25">
      <c r="A6747" t="s">
        <v>8746</v>
      </c>
      <c r="B6747" s="1">
        <v>45233</v>
      </c>
      <c r="C6747" t="s">
        <v>1765</v>
      </c>
      <c r="D6747" t="s">
        <v>28</v>
      </c>
      <c r="E6747" t="s">
        <v>40</v>
      </c>
      <c r="F6747" t="s">
        <v>52</v>
      </c>
      <c r="G6747" t="s">
        <v>53</v>
      </c>
      <c r="H6747">
        <v>7</v>
      </c>
      <c r="I6747">
        <v>214</v>
      </c>
      <c r="J6747">
        <v>14</v>
      </c>
      <c r="K6747">
        <v>1288.28</v>
      </c>
      <c r="L6747">
        <v>256.41000000000003</v>
      </c>
      <c r="M6747" t="s">
        <v>65</v>
      </c>
      <c r="N6747" t="s">
        <v>66</v>
      </c>
      <c r="O6747">
        <v>6</v>
      </c>
      <c r="P6747">
        <v>2023</v>
      </c>
      <c r="Q6747">
        <v>11</v>
      </c>
      <c r="R6747" t="s">
        <v>92</v>
      </c>
      <c r="S6747">
        <v>4</v>
      </c>
      <c r="T6747">
        <v>44</v>
      </c>
      <c r="U6747">
        <v>1</v>
      </c>
      <c r="V6747">
        <v>5</v>
      </c>
      <c r="W6747" t="s">
        <v>46</v>
      </c>
      <c r="X6747" t="s">
        <v>47</v>
      </c>
      <c r="Y6747">
        <v>20972</v>
      </c>
      <c r="Z6747">
        <v>0.2</v>
      </c>
    </row>
    <row r="6748" spans="1:26" x14ac:dyDescent="0.25">
      <c r="A6748" t="s">
        <v>8747</v>
      </c>
      <c r="B6748" s="1">
        <v>45246</v>
      </c>
      <c r="C6748" t="s">
        <v>1810</v>
      </c>
      <c r="D6748" t="s">
        <v>63</v>
      </c>
      <c r="E6748" t="s">
        <v>40</v>
      </c>
      <c r="F6748" t="s">
        <v>41</v>
      </c>
      <c r="G6748" t="s">
        <v>42</v>
      </c>
      <c r="H6748">
        <v>5</v>
      </c>
      <c r="I6748">
        <v>1847</v>
      </c>
      <c r="J6748">
        <v>17</v>
      </c>
      <c r="K6748">
        <v>7665.05</v>
      </c>
      <c r="L6748">
        <v>1106.0999999999999</v>
      </c>
      <c r="M6748" t="s">
        <v>43</v>
      </c>
      <c r="N6748" t="s">
        <v>66</v>
      </c>
      <c r="O6748">
        <v>7</v>
      </c>
      <c r="P6748">
        <v>2023</v>
      </c>
      <c r="Q6748">
        <v>11</v>
      </c>
      <c r="R6748" t="s">
        <v>92</v>
      </c>
      <c r="S6748">
        <v>4</v>
      </c>
      <c r="T6748">
        <v>46</v>
      </c>
      <c r="U6748">
        <v>3</v>
      </c>
      <c r="V6748">
        <v>4</v>
      </c>
      <c r="W6748" t="s">
        <v>73</v>
      </c>
      <c r="X6748" t="s">
        <v>47</v>
      </c>
      <c r="Y6748">
        <v>156995</v>
      </c>
      <c r="Z6748">
        <v>0.14000000000000001</v>
      </c>
    </row>
    <row r="6749" spans="1:26" x14ac:dyDescent="0.25">
      <c r="A6749" t="s">
        <v>8748</v>
      </c>
      <c r="B6749" s="1">
        <v>45283</v>
      </c>
      <c r="C6749" t="s">
        <v>1970</v>
      </c>
      <c r="D6749" t="s">
        <v>39</v>
      </c>
      <c r="E6749" t="s">
        <v>40</v>
      </c>
      <c r="F6749" t="s">
        <v>30</v>
      </c>
      <c r="G6749" t="s">
        <v>86</v>
      </c>
      <c r="H6749">
        <v>10</v>
      </c>
      <c r="I6749">
        <v>770</v>
      </c>
      <c r="J6749">
        <v>30</v>
      </c>
      <c r="K6749">
        <v>5390</v>
      </c>
      <c r="L6749">
        <v>715.36</v>
      </c>
      <c r="M6749" t="s">
        <v>32</v>
      </c>
      <c r="N6749" t="s">
        <v>66</v>
      </c>
      <c r="O6749">
        <v>7</v>
      </c>
      <c r="P6749">
        <v>2023</v>
      </c>
      <c r="Q6749">
        <v>12</v>
      </c>
      <c r="R6749" t="s">
        <v>54</v>
      </c>
      <c r="S6749">
        <v>4</v>
      </c>
      <c r="T6749">
        <v>51</v>
      </c>
      <c r="U6749">
        <v>4</v>
      </c>
      <c r="V6749">
        <v>6</v>
      </c>
      <c r="W6749" t="s">
        <v>35</v>
      </c>
      <c r="X6749" t="s">
        <v>36</v>
      </c>
      <c r="Y6749">
        <v>231000</v>
      </c>
      <c r="Z6749">
        <v>0.13</v>
      </c>
    </row>
    <row r="6750" spans="1:26" x14ac:dyDescent="0.25">
      <c r="A6750" t="s">
        <v>8749</v>
      </c>
      <c r="B6750" s="1">
        <v>45159</v>
      </c>
      <c r="C6750" t="s">
        <v>4624</v>
      </c>
      <c r="D6750" t="s">
        <v>63</v>
      </c>
      <c r="E6750" t="s">
        <v>29</v>
      </c>
      <c r="F6750" t="s">
        <v>30</v>
      </c>
      <c r="G6750" t="s">
        <v>86</v>
      </c>
      <c r="H6750">
        <v>6</v>
      </c>
      <c r="I6750">
        <v>194</v>
      </c>
      <c r="J6750">
        <v>14</v>
      </c>
      <c r="K6750">
        <v>1001.04</v>
      </c>
      <c r="L6750">
        <v>87.51</v>
      </c>
      <c r="M6750" t="s">
        <v>32</v>
      </c>
      <c r="N6750" t="s">
        <v>44</v>
      </c>
      <c r="O6750">
        <v>1</v>
      </c>
      <c r="P6750">
        <v>2023</v>
      </c>
      <c r="Q6750">
        <v>8</v>
      </c>
      <c r="R6750" t="s">
        <v>72</v>
      </c>
      <c r="S6750">
        <v>3</v>
      </c>
      <c r="T6750">
        <v>34</v>
      </c>
      <c r="U6750">
        <v>4</v>
      </c>
      <c r="V6750">
        <v>1</v>
      </c>
      <c r="W6750" t="s">
        <v>60</v>
      </c>
      <c r="X6750" t="s">
        <v>47</v>
      </c>
      <c r="Y6750">
        <v>16296</v>
      </c>
      <c r="Z6750">
        <v>0.09</v>
      </c>
    </row>
    <row r="6751" spans="1:26" x14ac:dyDescent="0.25">
      <c r="A6751" t="s">
        <v>8750</v>
      </c>
      <c r="B6751" s="1">
        <v>44930</v>
      </c>
      <c r="C6751" t="s">
        <v>6357</v>
      </c>
      <c r="D6751" t="s">
        <v>28</v>
      </c>
      <c r="E6751" t="s">
        <v>29</v>
      </c>
      <c r="F6751" t="s">
        <v>41</v>
      </c>
      <c r="G6751" t="s">
        <v>59</v>
      </c>
      <c r="H6751">
        <v>10</v>
      </c>
      <c r="I6751">
        <v>2594</v>
      </c>
      <c r="J6751">
        <v>0</v>
      </c>
      <c r="K6751">
        <v>25940</v>
      </c>
      <c r="L6751">
        <v>3920.61</v>
      </c>
      <c r="M6751" t="s">
        <v>43</v>
      </c>
      <c r="N6751" t="s">
        <v>33</v>
      </c>
      <c r="O6751">
        <v>6</v>
      </c>
      <c r="P6751">
        <v>2023</v>
      </c>
      <c r="Q6751">
        <v>1</v>
      </c>
      <c r="R6751" t="s">
        <v>34</v>
      </c>
      <c r="S6751">
        <v>1</v>
      </c>
      <c r="T6751">
        <v>1</v>
      </c>
      <c r="U6751">
        <v>1</v>
      </c>
      <c r="V6751">
        <v>3</v>
      </c>
      <c r="W6751" t="s">
        <v>83</v>
      </c>
      <c r="X6751" t="s">
        <v>47</v>
      </c>
      <c r="Y6751">
        <v>0</v>
      </c>
      <c r="Z6751">
        <v>0.15</v>
      </c>
    </row>
    <row r="6752" spans="1:26" x14ac:dyDescent="0.25">
      <c r="A6752" t="s">
        <v>8751</v>
      </c>
      <c r="B6752" s="1">
        <v>45130</v>
      </c>
      <c r="C6752" t="s">
        <v>1726</v>
      </c>
      <c r="D6752" t="s">
        <v>63</v>
      </c>
      <c r="E6752" t="s">
        <v>29</v>
      </c>
      <c r="F6752" t="s">
        <v>52</v>
      </c>
      <c r="G6752" t="s">
        <v>91</v>
      </c>
      <c r="H6752">
        <v>5</v>
      </c>
      <c r="I6752">
        <v>4143</v>
      </c>
      <c r="J6752">
        <v>8</v>
      </c>
      <c r="K6752">
        <v>19057.8</v>
      </c>
      <c r="L6752">
        <v>2663.69</v>
      </c>
      <c r="M6752" t="s">
        <v>43</v>
      </c>
      <c r="N6752" t="s">
        <v>66</v>
      </c>
      <c r="O6752">
        <v>3</v>
      </c>
      <c r="P6752">
        <v>2023</v>
      </c>
      <c r="Q6752">
        <v>7</v>
      </c>
      <c r="R6752" t="s">
        <v>125</v>
      </c>
      <c r="S6752">
        <v>3</v>
      </c>
      <c r="T6752">
        <v>30</v>
      </c>
      <c r="U6752">
        <v>5</v>
      </c>
      <c r="V6752">
        <v>0</v>
      </c>
      <c r="W6752" t="s">
        <v>55</v>
      </c>
      <c r="X6752" t="s">
        <v>36</v>
      </c>
      <c r="Y6752">
        <v>165720</v>
      </c>
      <c r="Z6752">
        <v>0.14000000000000001</v>
      </c>
    </row>
    <row r="6753" spans="1:26" x14ac:dyDescent="0.25">
      <c r="A6753" t="s">
        <v>8752</v>
      </c>
      <c r="B6753" s="1">
        <v>45210</v>
      </c>
      <c r="C6753" t="s">
        <v>5749</v>
      </c>
      <c r="D6753" t="s">
        <v>63</v>
      </c>
      <c r="E6753" t="s">
        <v>40</v>
      </c>
      <c r="F6753" t="s">
        <v>52</v>
      </c>
      <c r="G6753" t="s">
        <v>91</v>
      </c>
      <c r="H6753">
        <v>6</v>
      </c>
      <c r="I6753">
        <v>1312</v>
      </c>
      <c r="J6753">
        <v>1</v>
      </c>
      <c r="K6753">
        <v>7793.28</v>
      </c>
      <c r="L6753">
        <v>1270.8</v>
      </c>
      <c r="M6753" t="s">
        <v>43</v>
      </c>
      <c r="N6753" t="s">
        <v>66</v>
      </c>
      <c r="O6753">
        <v>3</v>
      </c>
      <c r="P6753">
        <v>2023</v>
      </c>
      <c r="Q6753">
        <v>10</v>
      </c>
      <c r="R6753" t="s">
        <v>45</v>
      </c>
      <c r="S6753">
        <v>4</v>
      </c>
      <c r="T6753">
        <v>41</v>
      </c>
      <c r="U6753">
        <v>2</v>
      </c>
      <c r="V6753">
        <v>3</v>
      </c>
      <c r="W6753" t="s">
        <v>83</v>
      </c>
      <c r="X6753" t="s">
        <v>47</v>
      </c>
      <c r="Y6753">
        <v>7872</v>
      </c>
      <c r="Z6753">
        <v>0.16</v>
      </c>
    </row>
    <row r="6754" spans="1:26" x14ac:dyDescent="0.25">
      <c r="A6754" t="s">
        <v>8753</v>
      </c>
      <c r="B6754" s="1">
        <v>45127</v>
      </c>
      <c r="C6754" t="s">
        <v>1599</v>
      </c>
      <c r="D6754" t="s">
        <v>28</v>
      </c>
      <c r="E6754" t="s">
        <v>29</v>
      </c>
      <c r="F6754" t="s">
        <v>52</v>
      </c>
      <c r="G6754" t="s">
        <v>79</v>
      </c>
      <c r="H6754">
        <v>6</v>
      </c>
      <c r="I6754">
        <v>3021</v>
      </c>
      <c r="J6754">
        <v>29</v>
      </c>
      <c r="K6754">
        <v>12869.46</v>
      </c>
      <c r="L6754">
        <v>802.31</v>
      </c>
      <c r="M6754" t="s">
        <v>65</v>
      </c>
      <c r="N6754" t="s">
        <v>66</v>
      </c>
      <c r="O6754">
        <v>7</v>
      </c>
      <c r="P6754">
        <v>2023</v>
      </c>
      <c r="Q6754">
        <v>7</v>
      </c>
      <c r="R6754" t="s">
        <v>125</v>
      </c>
      <c r="S6754">
        <v>3</v>
      </c>
      <c r="T6754">
        <v>29</v>
      </c>
      <c r="U6754">
        <v>4</v>
      </c>
      <c r="V6754">
        <v>4</v>
      </c>
      <c r="W6754" t="s">
        <v>73</v>
      </c>
      <c r="X6754" t="s">
        <v>47</v>
      </c>
      <c r="Y6754">
        <v>525654</v>
      </c>
      <c r="Z6754">
        <v>0.06</v>
      </c>
    </row>
    <row r="6755" spans="1:26" x14ac:dyDescent="0.25">
      <c r="A6755" t="s">
        <v>8754</v>
      </c>
      <c r="B6755" s="1">
        <v>44992</v>
      </c>
      <c r="C6755" t="s">
        <v>3161</v>
      </c>
      <c r="D6755" t="s">
        <v>63</v>
      </c>
      <c r="E6755" t="s">
        <v>40</v>
      </c>
      <c r="F6755" t="s">
        <v>30</v>
      </c>
      <c r="G6755" t="s">
        <v>86</v>
      </c>
      <c r="H6755">
        <v>2</v>
      </c>
      <c r="I6755">
        <v>207</v>
      </c>
      <c r="J6755">
        <v>11</v>
      </c>
      <c r="K6755">
        <v>368.46</v>
      </c>
      <c r="L6755">
        <v>19.809999999999999</v>
      </c>
      <c r="M6755" t="s">
        <v>65</v>
      </c>
      <c r="N6755" t="s">
        <v>33</v>
      </c>
      <c r="O6755">
        <v>4</v>
      </c>
      <c r="P6755">
        <v>2023</v>
      </c>
      <c r="Q6755">
        <v>3</v>
      </c>
      <c r="R6755" t="s">
        <v>105</v>
      </c>
      <c r="S6755">
        <v>1</v>
      </c>
      <c r="T6755">
        <v>10</v>
      </c>
      <c r="U6755">
        <v>2</v>
      </c>
      <c r="V6755">
        <v>2</v>
      </c>
      <c r="W6755" t="s">
        <v>76</v>
      </c>
      <c r="X6755" t="s">
        <v>47</v>
      </c>
      <c r="Y6755">
        <v>4554</v>
      </c>
      <c r="Z6755">
        <v>0.05</v>
      </c>
    </row>
    <row r="6756" spans="1:26" x14ac:dyDescent="0.25">
      <c r="A6756" t="s">
        <v>8755</v>
      </c>
      <c r="B6756" s="1">
        <v>44971</v>
      </c>
      <c r="C6756" t="s">
        <v>231</v>
      </c>
      <c r="D6756" t="s">
        <v>28</v>
      </c>
      <c r="E6756" t="s">
        <v>51</v>
      </c>
      <c r="F6756" t="s">
        <v>52</v>
      </c>
      <c r="G6756" t="s">
        <v>79</v>
      </c>
      <c r="H6756">
        <v>8</v>
      </c>
      <c r="I6756">
        <v>3367</v>
      </c>
      <c r="J6756">
        <v>4</v>
      </c>
      <c r="K6756">
        <v>25858.560000000001</v>
      </c>
      <c r="L6756">
        <v>4207.22</v>
      </c>
      <c r="M6756" t="s">
        <v>43</v>
      </c>
      <c r="N6756" t="s">
        <v>66</v>
      </c>
      <c r="O6756">
        <v>3</v>
      </c>
      <c r="P6756">
        <v>2023</v>
      </c>
      <c r="Q6756">
        <v>2</v>
      </c>
      <c r="R6756" t="s">
        <v>67</v>
      </c>
      <c r="S6756">
        <v>1</v>
      </c>
      <c r="T6756">
        <v>7</v>
      </c>
      <c r="U6756">
        <v>3</v>
      </c>
      <c r="V6756">
        <v>2</v>
      </c>
      <c r="W6756" t="s">
        <v>76</v>
      </c>
      <c r="X6756" t="s">
        <v>47</v>
      </c>
      <c r="Y6756">
        <v>107744</v>
      </c>
      <c r="Z6756">
        <v>0.16</v>
      </c>
    </row>
    <row r="6757" spans="1:26" x14ac:dyDescent="0.25">
      <c r="A6757" t="s">
        <v>8756</v>
      </c>
      <c r="B6757" s="1">
        <v>44938</v>
      </c>
      <c r="C6757" t="s">
        <v>2384</v>
      </c>
      <c r="D6757" t="s">
        <v>28</v>
      </c>
      <c r="E6757" t="s">
        <v>51</v>
      </c>
      <c r="F6757" t="s">
        <v>52</v>
      </c>
      <c r="G6757" t="s">
        <v>79</v>
      </c>
      <c r="H6757">
        <v>3</v>
      </c>
      <c r="I6757">
        <v>4519</v>
      </c>
      <c r="J6757">
        <v>10</v>
      </c>
      <c r="K6757">
        <v>12201.3</v>
      </c>
      <c r="L6757">
        <v>1452.72</v>
      </c>
      <c r="M6757" t="s">
        <v>65</v>
      </c>
      <c r="N6757" t="s">
        <v>44</v>
      </c>
      <c r="O6757">
        <v>2</v>
      </c>
      <c r="P6757">
        <v>2023</v>
      </c>
      <c r="Q6757">
        <v>1</v>
      </c>
      <c r="R6757" t="s">
        <v>34</v>
      </c>
      <c r="S6757">
        <v>1</v>
      </c>
      <c r="T6757">
        <v>2</v>
      </c>
      <c r="U6757">
        <v>2</v>
      </c>
      <c r="V6757">
        <v>4</v>
      </c>
      <c r="W6757" t="s">
        <v>73</v>
      </c>
      <c r="X6757" t="s">
        <v>47</v>
      </c>
      <c r="Y6757">
        <v>135570</v>
      </c>
      <c r="Z6757">
        <v>0.12</v>
      </c>
    </row>
    <row r="6758" spans="1:26" x14ac:dyDescent="0.25">
      <c r="A6758" t="s">
        <v>8757</v>
      </c>
      <c r="B6758" s="1">
        <v>45122</v>
      </c>
      <c r="C6758" t="s">
        <v>4265</v>
      </c>
      <c r="D6758" t="s">
        <v>28</v>
      </c>
      <c r="E6758" t="s">
        <v>51</v>
      </c>
      <c r="F6758" t="s">
        <v>52</v>
      </c>
      <c r="G6758" t="s">
        <v>91</v>
      </c>
      <c r="H6758">
        <v>5</v>
      </c>
      <c r="I6758">
        <v>992</v>
      </c>
      <c r="J6758">
        <v>5</v>
      </c>
      <c r="K6758">
        <v>4712</v>
      </c>
      <c r="L6758">
        <v>479.76</v>
      </c>
      <c r="M6758" t="s">
        <v>32</v>
      </c>
      <c r="N6758" t="s">
        <v>33</v>
      </c>
      <c r="O6758">
        <v>7</v>
      </c>
      <c r="P6758">
        <v>2023</v>
      </c>
      <c r="Q6758">
        <v>7</v>
      </c>
      <c r="R6758" t="s">
        <v>125</v>
      </c>
      <c r="S6758">
        <v>3</v>
      </c>
      <c r="T6758">
        <v>28</v>
      </c>
      <c r="U6758">
        <v>3</v>
      </c>
      <c r="V6758">
        <v>6</v>
      </c>
      <c r="W6758" t="s">
        <v>35</v>
      </c>
      <c r="X6758" t="s">
        <v>36</v>
      </c>
      <c r="Y6758">
        <v>24800</v>
      </c>
      <c r="Z6758">
        <v>0.1</v>
      </c>
    </row>
    <row r="6759" spans="1:26" x14ac:dyDescent="0.25">
      <c r="A6759" t="s">
        <v>8758</v>
      </c>
      <c r="B6759" s="1">
        <v>45064</v>
      </c>
      <c r="C6759" t="s">
        <v>5194</v>
      </c>
      <c r="D6759" t="s">
        <v>63</v>
      </c>
      <c r="E6759" t="s">
        <v>51</v>
      </c>
      <c r="F6759" t="s">
        <v>41</v>
      </c>
      <c r="G6759" t="s">
        <v>42</v>
      </c>
      <c r="H6759">
        <v>9</v>
      </c>
      <c r="I6759">
        <v>4257</v>
      </c>
      <c r="J6759">
        <v>13</v>
      </c>
      <c r="K6759">
        <v>33332.31</v>
      </c>
      <c r="L6759">
        <v>2588.7199999999998</v>
      </c>
      <c r="M6759" t="s">
        <v>43</v>
      </c>
      <c r="N6759" t="s">
        <v>33</v>
      </c>
      <c r="O6759">
        <v>2</v>
      </c>
      <c r="P6759">
        <v>2023</v>
      </c>
      <c r="Q6759">
        <v>5</v>
      </c>
      <c r="R6759" t="s">
        <v>238</v>
      </c>
      <c r="S6759">
        <v>2</v>
      </c>
      <c r="T6759">
        <v>20</v>
      </c>
      <c r="U6759">
        <v>3</v>
      </c>
      <c r="V6759">
        <v>4</v>
      </c>
      <c r="W6759" t="s">
        <v>73</v>
      </c>
      <c r="X6759" t="s">
        <v>47</v>
      </c>
      <c r="Y6759">
        <v>498069</v>
      </c>
      <c r="Z6759">
        <v>0.08</v>
      </c>
    </row>
    <row r="6760" spans="1:26" x14ac:dyDescent="0.25">
      <c r="A6760" t="s">
        <v>8759</v>
      </c>
      <c r="B6760" s="1">
        <v>45119</v>
      </c>
      <c r="C6760" t="s">
        <v>633</v>
      </c>
      <c r="D6760" t="s">
        <v>50</v>
      </c>
      <c r="E6760" t="s">
        <v>51</v>
      </c>
      <c r="F6760" t="s">
        <v>52</v>
      </c>
      <c r="G6760" t="s">
        <v>53</v>
      </c>
      <c r="H6760">
        <v>8</v>
      </c>
      <c r="I6760">
        <v>551</v>
      </c>
      <c r="J6760">
        <v>11</v>
      </c>
      <c r="K6760">
        <v>3923.12</v>
      </c>
      <c r="L6760">
        <v>610.92999999999995</v>
      </c>
      <c r="M6760" t="s">
        <v>43</v>
      </c>
      <c r="N6760" t="s">
        <v>33</v>
      </c>
      <c r="O6760">
        <v>3</v>
      </c>
      <c r="P6760">
        <v>2023</v>
      </c>
      <c r="Q6760">
        <v>7</v>
      </c>
      <c r="R6760" t="s">
        <v>125</v>
      </c>
      <c r="S6760">
        <v>3</v>
      </c>
      <c r="T6760">
        <v>28</v>
      </c>
      <c r="U6760">
        <v>3</v>
      </c>
      <c r="V6760">
        <v>3</v>
      </c>
      <c r="W6760" t="s">
        <v>83</v>
      </c>
      <c r="X6760" t="s">
        <v>47</v>
      </c>
      <c r="Y6760">
        <v>48488</v>
      </c>
      <c r="Z6760">
        <v>0.16</v>
      </c>
    </row>
    <row r="6761" spans="1:26" x14ac:dyDescent="0.25">
      <c r="A6761" t="s">
        <v>8760</v>
      </c>
      <c r="B6761" s="1">
        <v>44953</v>
      </c>
      <c r="C6761" t="s">
        <v>193</v>
      </c>
      <c r="D6761" t="s">
        <v>28</v>
      </c>
      <c r="E6761" t="s">
        <v>29</v>
      </c>
      <c r="F6761" t="s">
        <v>30</v>
      </c>
      <c r="G6761" t="s">
        <v>64</v>
      </c>
      <c r="H6761">
        <v>3</v>
      </c>
      <c r="I6761">
        <v>3661</v>
      </c>
      <c r="J6761">
        <v>9</v>
      </c>
      <c r="K6761">
        <v>9994.5300000000007</v>
      </c>
      <c r="L6761">
        <v>1555.23</v>
      </c>
      <c r="M6761" t="s">
        <v>32</v>
      </c>
      <c r="N6761" t="s">
        <v>44</v>
      </c>
      <c r="O6761">
        <v>3</v>
      </c>
      <c r="P6761">
        <v>2023</v>
      </c>
      <c r="Q6761">
        <v>1</v>
      </c>
      <c r="R6761" t="s">
        <v>34</v>
      </c>
      <c r="S6761">
        <v>1</v>
      </c>
      <c r="T6761">
        <v>4</v>
      </c>
      <c r="U6761">
        <v>4</v>
      </c>
      <c r="V6761">
        <v>5</v>
      </c>
      <c r="W6761" t="s">
        <v>46</v>
      </c>
      <c r="X6761" t="s">
        <v>47</v>
      </c>
      <c r="Y6761">
        <v>98847</v>
      </c>
      <c r="Z6761">
        <v>0.16</v>
      </c>
    </row>
    <row r="6762" spans="1:26" x14ac:dyDescent="0.25">
      <c r="A6762" t="s">
        <v>8761</v>
      </c>
      <c r="B6762" s="1">
        <v>45059</v>
      </c>
      <c r="C6762" t="s">
        <v>3089</v>
      </c>
      <c r="D6762" t="s">
        <v>39</v>
      </c>
      <c r="E6762" t="s">
        <v>58</v>
      </c>
      <c r="F6762" t="s">
        <v>41</v>
      </c>
      <c r="G6762" t="s">
        <v>42</v>
      </c>
      <c r="H6762">
        <v>2</v>
      </c>
      <c r="I6762">
        <v>2749</v>
      </c>
      <c r="J6762">
        <v>25</v>
      </c>
      <c r="K6762">
        <v>4123.5</v>
      </c>
      <c r="L6762">
        <v>547.15</v>
      </c>
      <c r="M6762" t="s">
        <v>43</v>
      </c>
      <c r="N6762" t="s">
        <v>44</v>
      </c>
      <c r="O6762">
        <v>7</v>
      </c>
      <c r="P6762">
        <v>2023</v>
      </c>
      <c r="Q6762">
        <v>5</v>
      </c>
      <c r="R6762" t="s">
        <v>238</v>
      </c>
      <c r="S6762">
        <v>2</v>
      </c>
      <c r="T6762">
        <v>19</v>
      </c>
      <c r="U6762">
        <v>2</v>
      </c>
      <c r="V6762">
        <v>6</v>
      </c>
      <c r="W6762" t="s">
        <v>35</v>
      </c>
      <c r="X6762" t="s">
        <v>36</v>
      </c>
      <c r="Y6762">
        <v>137450</v>
      </c>
      <c r="Z6762">
        <v>0.13</v>
      </c>
    </row>
    <row r="6763" spans="1:26" x14ac:dyDescent="0.25">
      <c r="A6763" t="s">
        <v>8762</v>
      </c>
      <c r="B6763" s="1">
        <v>44949</v>
      </c>
      <c r="C6763" t="s">
        <v>784</v>
      </c>
      <c r="D6763" t="s">
        <v>28</v>
      </c>
      <c r="E6763" t="s">
        <v>40</v>
      </c>
      <c r="F6763" t="s">
        <v>52</v>
      </c>
      <c r="G6763" t="s">
        <v>79</v>
      </c>
      <c r="H6763">
        <v>6</v>
      </c>
      <c r="I6763">
        <v>1653</v>
      </c>
      <c r="J6763">
        <v>10</v>
      </c>
      <c r="K6763">
        <v>8926.2000000000007</v>
      </c>
      <c r="L6763">
        <v>1400.24</v>
      </c>
      <c r="M6763" t="s">
        <v>43</v>
      </c>
      <c r="N6763" t="s">
        <v>44</v>
      </c>
      <c r="O6763">
        <v>1</v>
      </c>
      <c r="P6763">
        <v>2023</v>
      </c>
      <c r="Q6763">
        <v>1</v>
      </c>
      <c r="R6763" t="s">
        <v>34</v>
      </c>
      <c r="S6763">
        <v>1</v>
      </c>
      <c r="T6763">
        <v>4</v>
      </c>
      <c r="U6763">
        <v>4</v>
      </c>
      <c r="V6763">
        <v>1</v>
      </c>
      <c r="W6763" t="s">
        <v>60</v>
      </c>
      <c r="X6763" t="s">
        <v>47</v>
      </c>
      <c r="Y6763">
        <v>99180</v>
      </c>
      <c r="Z6763">
        <v>0.16</v>
      </c>
    </row>
    <row r="6764" spans="1:26" x14ac:dyDescent="0.25">
      <c r="A6764" t="s">
        <v>8763</v>
      </c>
      <c r="B6764" s="1">
        <v>44998</v>
      </c>
      <c r="C6764" t="s">
        <v>3968</v>
      </c>
      <c r="D6764" t="s">
        <v>28</v>
      </c>
      <c r="E6764" t="s">
        <v>29</v>
      </c>
      <c r="F6764" t="s">
        <v>30</v>
      </c>
      <c r="G6764" t="s">
        <v>31</v>
      </c>
      <c r="H6764">
        <v>4</v>
      </c>
      <c r="I6764">
        <v>3559</v>
      </c>
      <c r="J6764">
        <v>9</v>
      </c>
      <c r="K6764">
        <v>12954.76</v>
      </c>
      <c r="L6764">
        <v>1144.8599999999999</v>
      </c>
      <c r="M6764" t="s">
        <v>65</v>
      </c>
      <c r="N6764" t="s">
        <v>33</v>
      </c>
      <c r="O6764">
        <v>5</v>
      </c>
      <c r="P6764">
        <v>2023</v>
      </c>
      <c r="Q6764">
        <v>3</v>
      </c>
      <c r="R6764" t="s">
        <v>105</v>
      </c>
      <c r="S6764">
        <v>1</v>
      </c>
      <c r="T6764">
        <v>11</v>
      </c>
      <c r="U6764">
        <v>3</v>
      </c>
      <c r="V6764">
        <v>1</v>
      </c>
      <c r="W6764" t="s">
        <v>60</v>
      </c>
      <c r="X6764" t="s">
        <v>47</v>
      </c>
      <c r="Y6764">
        <v>128124</v>
      </c>
      <c r="Z6764">
        <v>0.09</v>
      </c>
    </row>
    <row r="6765" spans="1:26" x14ac:dyDescent="0.25">
      <c r="A6765" t="s">
        <v>8764</v>
      </c>
      <c r="B6765" s="1">
        <v>45271</v>
      </c>
      <c r="C6765" t="s">
        <v>6826</v>
      </c>
      <c r="D6765" t="s">
        <v>39</v>
      </c>
      <c r="E6765" t="s">
        <v>40</v>
      </c>
      <c r="F6765" t="s">
        <v>41</v>
      </c>
      <c r="G6765" t="s">
        <v>42</v>
      </c>
      <c r="H6765">
        <v>4</v>
      </c>
      <c r="I6765">
        <v>1094</v>
      </c>
      <c r="J6765">
        <v>16</v>
      </c>
      <c r="K6765">
        <v>3675.84</v>
      </c>
      <c r="L6765">
        <v>536.5</v>
      </c>
      <c r="M6765" t="s">
        <v>65</v>
      </c>
      <c r="N6765" t="s">
        <v>66</v>
      </c>
      <c r="O6765">
        <v>7</v>
      </c>
      <c r="P6765">
        <v>2023</v>
      </c>
      <c r="Q6765">
        <v>12</v>
      </c>
      <c r="R6765" t="s">
        <v>54</v>
      </c>
      <c r="S6765">
        <v>4</v>
      </c>
      <c r="T6765">
        <v>50</v>
      </c>
      <c r="U6765">
        <v>3</v>
      </c>
      <c r="V6765">
        <v>1</v>
      </c>
      <c r="W6765" t="s">
        <v>60</v>
      </c>
      <c r="X6765" t="s">
        <v>47</v>
      </c>
      <c r="Y6765">
        <v>70016</v>
      </c>
      <c r="Z6765">
        <v>0.15</v>
      </c>
    </row>
    <row r="6766" spans="1:26" x14ac:dyDescent="0.25">
      <c r="A6766" t="s">
        <v>8765</v>
      </c>
      <c r="B6766" s="1">
        <v>45208</v>
      </c>
      <c r="C6766" t="s">
        <v>127</v>
      </c>
      <c r="D6766" t="s">
        <v>63</v>
      </c>
      <c r="E6766" t="s">
        <v>51</v>
      </c>
      <c r="F6766" t="s">
        <v>41</v>
      </c>
      <c r="G6766" t="s">
        <v>42</v>
      </c>
      <c r="H6766">
        <v>3</v>
      </c>
      <c r="I6766">
        <v>4550</v>
      </c>
      <c r="J6766">
        <v>30</v>
      </c>
      <c r="K6766">
        <v>9555</v>
      </c>
      <c r="L6766">
        <v>1420.67</v>
      </c>
      <c r="M6766" t="s">
        <v>65</v>
      </c>
      <c r="N6766" t="s">
        <v>66</v>
      </c>
      <c r="O6766">
        <v>2</v>
      </c>
      <c r="P6766">
        <v>2023</v>
      </c>
      <c r="Q6766">
        <v>10</v>
      </c>
      <c r="R6766" t="s">
        <v>45</v>
      </c>
      <c r="S6766">
        <v>4</v>
      </c>
      <c r="T6766">
        <v>41</v>
      </c>
      <c r="U6766">
        <v>2</v>
      </c>
      <c r="V6766">
        <v>1</v>
      </c>
      <c r="W6766" t="s">
        <v>60</v>
      </c>
      <c r="X6766" t="s">
        <v>47</v>
      </c>
      <c r="Y6766">
        <v>409500</v>
      </c>
      <c r="Z6766">
        <v>0.15</v>
      </c>
    </row>
    <row r="6767" spans="1:26" x14ac:dyDescent="0.25">
      <c r="A6767" t="s">
        <v>8766</v>
      </c>
      <c r="B6767" s="1">
        <v>45193</v>
      </c>
      <c r="C6767" t="s">
        <v>4937</v>
      </c>
      <c r="D6767" t="s">
        <v>28</v>
      </c>
      <c r="E6767" t="s">
        <v>40</v>
      </c>
      <c r="F6767" t="s">
        <v>52</v>
      </c>
      <c r="G6767" t="s">
        <v>53</v>
      </c>
      <c r="H6767">
        <v>3</v>
      </c>
      <c r="I6767">
        <v>2398</v>
      </c>
      <c r="J6767">
        <v>3</v>
      </c>
      <c r="K6767">
        <v>6978.18</v>
      </c>
      <c r="L6767">
        <v>773.29</v>
      </c>
      <c r="M6767" t="s">
        <v>43</v>
      </c>
      <c r="N6767" t="s">
        <v>44</v>
      </c>
      <c r="O6767">
        <v>7</v>
      </c>
      <c r="P6767">
        <v>2023</v>
      </c>
      <c r="Q6767">
        <v>9</v>
      </c>
      <c r="R6767" t="s">
        <v>80</v>
      </c>
      <c r="S6767">
        <v>3</v>
      </c>
      <c r="T6767">
        <v>39</v>
      </c>
      <c r="U6767">
        <v>5</v>
      </c>
      <c r="V6767">
        <v>0</v>
      </c>
      <c r="W6767" t="s">
        <v>55</v>
      </c>
      <c r="X6767" t="s">
        <v>36</v>
      </c>
      <c r="Y6767">
        <v>21582</v>
      </c>
      <c r="Z6767">
        <v>0.11</v>
      </c>
    </row>
    <row r="6768" spans="1:26" x14ac:dyDescent="0.25">
      <c r="A6768" t="s">
        <v>8767</v>
      </c>
      <c r="B6768" s="1">
        <v>45274</v>
      </c>
      <c r="C6768" t="s">
        <v>4631</v>
      </c>
      <c r="D6768" t="s">
        <v>39</v>
      </c>
      <c r="E6768" t="s">
        <v>51</v>
      </c>
      <c r="F6768" t="s">
        <v>41</v>
      </c>
      <c r="G6768" t="s">
        <v>116</v>
      </c>
      <c r="H6768">
        <v>1</v>
      </c>
      <c r="I6768">
        <v>1165</v>
      </c>
      <c r="J6768">
        <v>23</v>
      </c>
      <c r="K6768">
        <v>897.05</v>
      </c>
      <c r="L6768">
        <v>138.94999999999999</v>
      </c>
      <c r="M6768" t="s">
        <v>43</v>
      </c>
      <c r="N6768" t="s">
        <v>66</v>
      </c>
      <c r="O6768">
        <v>5</v>
      </c>
      <c r="P6768">
        <v>2023</v>
      </c>
      <c r="Q6768">
        <v>12</v>
      </c>
      <c r="R6768" t="s">
        <v>54</v>
      </c>
      <c r="S6768">
        <v>4</v>
      </c>
      <c r="T6768">
        <v>50</v>
      </c>
      <c r="U6768">
        <v>3</v>
      </c>
      <c r="V6768">
        <v>4</v>
      </c>
      <c r="W6768" t="s">
        <v>73</v>
      </c>
      <c r="X6768" t="s">
        <v>47</v>
      </c>
      <c r="Y6768">
        <v>26795</v>
      </c>
      <c r="Z6768">
        <v>0.15</v>
      </c>
    </row>
    <row r="6769" spans="1:26" x14ac:dyDescent="0.25">
      <c r="A6769" t="s">
        <v>8768</v>
      </c>
      <c r="B6769" s="1">
        <v>45172</v>
      </c>
      <c r="C6769" t="s">
        <v>2160</v>
      </c>
      <c r="D6769" t="s">
        <v>28</v>
      </c>
      <c r="E6769" t="s">
        <v>40</v>
      </c>
      <c r="F6769" t="s">
        <v>41</v>
      </c>
      <c r="G6769" t="s">
        <v>116</v>
      </c>
      <c r="H6769">
        <v>6</v>
      </c>
      <c r="I6769">
        <v>4063</v>
      </c>
      <c r="J6769">
        <v>23</v>
      </c>
      <c r="K6769">
        <v>18771.060000000001</v>
      </c>
      <c r="L6769">
        <v>1547.22</v>
      </c>
      <c r="M6769" t="s">
        <v>65</v>
      </c>
      <c r="N6769" t="s">
        <v>66</v>
      </c>
      <c r="O6769">
        <v>2</v>
      </c>
      <c r="P6769">
        <v>2023</v>
      </c>
      <c r="Q6769">
        <v>9</v>
      </c>
      <c r="R6769" t="s">
        <v>80</v>
      </c>
      <c r="S6769">
        <v>3</v>
      </c>
      <c r="T6769">
        <v>36</v>
      </c>
      <c r="U6769">
        <v>2</v>
      </c>
      <c r="V6769">
        <v>0</v>
      </c>
      <c r="W6769" t="s">
        <v>55</v>
      </c>
      <c r="X6769" t="s">
        <v>36</v>
      </c>
      <c r="Y6769">
        <v>560694</v>
      </c>
      <c r="Z6769">
        <v>0.08</v>
      </c>
    </row>
    <row r="6770" spans="1:26" x14ac:dyDescent="0.25">
      <c r="A6770" t="s">
        <v>8769</v>
      </c>
      <c r="B6770" s="1">
        <v>45109</v>
      </c>
      <c r="C6770" t="s">
        <v>109</v>
      </c>
      <c r="D6770" t="s">
        <v>28</v>
      </c>
      <c r="E6770" t="s">
        <v>29</v>
      </c>
      <c r="F6770" t="s">
        <v>52</v>
      </c>
      <c r="G6770" t="s">
        <v>79</v>
      </c>
      <c r="H6770">
        <v>4</v>
      </c>
      <c r="I6770">
        <v>2541</v>
      </c>
      <c r="J6770">
        <v>10</v>
      </c>
      <c r="K6770">
        <v>9147.6</v>
      </c>
      <c r="L6770">
        <v>1430.52</v>
      </c>
      <c r="M6770" t="s">
        <v>65</v>
      </c>
      <c r="N6770" t="s">
        <v>66</v>
      </c>
      <c r="O6770">
        <v>6</v>
      </c>
      <c r="P6770">
        <v>2023</v>
      </c>
      <c r="Q6770">
        <v>7</v>
      </c>
      <c r="R6770" t="s">
        <v>125</v>
      </c>
      <c r="S6770">
        <v>3</v>
      </c>
      <c r="T6770">
        <v>27</v>
      </c>
      <c r="U6770">
        <v>2</v>
      </c>
      <c r="V6770">
        <v>0</v>
      </c>
      <c r="W6770" t="s">
        <v>55</v>
      </c>
      <c r="X6770" t="s">
        <v>36</v>
      </c>
      <c r="Y6770">
        <v>101640</v>
      </c>
      <c r="Z6770">
        <v>0.16</v>
      </c>
    </row>
    <row r="6771" spans="1:26" x14ac:dyDescent="0.25">
      <c r="A6771" t="s">
        <v>8770</v>
      </c>
      <c r="B6771" s="1">
        <v>45029</v>
      </c>
      <c r="C6771" t="s">
        <v>276</v>
      </c>
      <c r="D6771" t="s">
        <v>28</v>
      </c>
      <c r="E6771" t="s">
        <v>58</v>
      </c>
      <c r="F6771" t="s">
        <v>30</v>
      </c>
      <c r="G6771" t="s">
        <v>64</v>
      </c>
      <c r="H6771">
        <v>9</v>
      </c>
      <c r="I6771">
        <v>1586</v>
      </c>
      <c r="J6771">
        <v>28</v>
      </c>
      <c r="K6771">
        <v>10277.280000000001</v>
      </c>
      <c r="L6771">
        <v>1589.19</v>
      </c>
      <c r="M6771" t="s">
        <v>65</v>
      </c>
      <c r="N6771" t="s">
        <v>44</v>
      </c>
      <c r="O6771">
        <v>5</v>
      </c>
      <c r="P6771">
        <v>2023</v>
      </c>
      <c r="Q6771">
        <v>4</v>
      </c>
      <c r="R6771" t="s">
        <v>100</v>
      </c>
      <c r="S6771">
        <v>2</v>
      </c>
      <c r="T6771">
        <v>15</v>
      </c>
      <c r="U6771">
        <v>3</v>
      </c>
      <c r="V6771">
        <v>4</v>
      </c>
      <c r="W6771" t="s">
        <v>73</v>
      </c>
      <c r="X6771" t="s">
        <v>47</v>
      </c>
      <c r="Y6771">
        <v>399672</v>
      </c>
      <c r="Z6771">
        <v>0.15</v>
      </c>
    </row>
    <row r="6772" spans="1:26" x14ac:dyDescent="0.25">
      <c r="A6772" t="s">
        <v>8771</v>
      </c>
      <c r="B6772" s="1">
        <v>45241</v>
      </c>
      <c r="C6772" t="s">
        <v>5090</v>
      </c>
      <c r="D6772" t="s">
        <v>39</v>
      </c>
      <c r="E6772" t="s">
        <v>29</v>
      </c>
      <c r="F6772" t="s">
        <v>30</v>
      </c>
      <c r="G6772" t="s">
        <v>64</v>
      </c>
      <c r="H6772">
        <v>10</v>
      </c>
      <c r="I6772">
        <v>4488</v>
      </c>
      <c r="J6772">
        <v>4</v>
      </c>
      <c r="K6772">
        <v>43084.800000000003</v>
      </c>
      <c r="L6772">
        <v>8335.34</v>
      </c>
      <c r="M6772" t="s">
        <v>32</v>
      </c>
      <c r="N6772" t="s">
        <v>44</v>
      </c>
      <c r="O6772">
        <v>7</v>
      </c>
      <c r="P6772">
        <v>2023</v>
      </c>
      <c r="Q6772">
        <v>11</v>
      </c>
      <c r="R6772" t="s">
        <v>92</v>
      </c>
      <c r="S6772">
        <v>4</v>
      </c>
      <c r="T6772">
        <v>45</v>
      </c>
      <c r="U6772">
        <v>2</v>
      </c>
      <c r="V6772">
        <v>6</v>
      </c>
      <c r="W6772" t="s">
        <v>35</v>
      </c>
      <c r="X6772" t="s">
        <v>36</v>
      </c>
      <c r="Y6772">
        <v>179520</v>
      </c>
      <c r="Z6772">
        <v>0.19</v>
      </c>
    </row>
    <row r="6773" spans="1:26" x14ac:dyDescent="0.25">
      <c r="A6773" t="s">
        <v>8772</v>
      </c>
      <c r="B6773" s="1">
        <v>44930</v>
      </c>
      <c r="C6773" t="s">
        <v>8592</v>
      </c>
      <c r="D6773" t="s">
        <v>39</v>
      </c>
      <c r="E6773" t="s">
        <v>29</v>
      </c>
      <c r="F6773" t="s">
        <v>30</v>
      </c>
      <c r="G6773" t="s">
        <v>64</v>
      </c>
      <c r="H6773">
        <v>4</v>
      </c>
      <c r="I6773">
        <v>1324</v>
      </c>
      <c r="J6773">
        <v>5</v>
      </c>
      <c r="K6773">
        <v>5031.2</v>
      </c>
      <c r="L6773">
        <v>846.77</v>
      </c>
      <c r="M6773" t="s">
        <v>65</v>
      </c>
      <c r="N6773" t="s">
        <v>66</v>
      </c>
      <c r="O6773">
        <v>4</v>
      </c>
      <c r="P6773">
        <v>2023</v>
      </c>
      <c r="Q6773">
        <v>1</v>
      </c>
      <c r="R6773" t="s">
        <v>34</v>
      </c>
      <c r="S6773">
        <v>1</v>
      </c>
      <c r="T6773">
        <v>1</v>
      </c>
      <c r="U6773">
        <v>1</v>
      </c>
      <c r="V6773">
        <v>3</v>
      </c>
      <c r="W6773" t="s">
        <v>83</v>
      </c>
      <c r="X6773" t="s">
        <v>47</v>
      </c>
      <c r="Y6773">
        <v>26480</v>
      </c>
      <c r="Z6773">
        <v>0.17</v>
      </c>
    </row>
    <row r="6774" spans="1:26" x14ac:dyDescent="0.25">
      <c r="A6774" t="s">
        <v>8773</v>
      </c>
      <c r="B6774" s="1">
        <v>45007</v>
      </c>
      <c r="C6774" t="s">
        <v>3631</v>
      </c>
      <c r="D6774" t="s">
        <v>39</v>
      </c>
      <c r="E6774" t="s">
        <v>40</v>
      </c>
      <c r="F6774" t="s">
        <v>30</v>
      </c>
      <c r="G6774" t="s">
        <v>86</v>
      </c>
      <c r="H6774">
        <v>4</v>
      </c>
      <c r="I6774">
        <v>4688</v>
      </c>
      <c r="J6774">
        <v>24</v>
      </c>
      <c r="K6774">
        <v>14251.52</v>
      </c>
      <c r="L6774">
        <v>956.83</v>
      </c>
      <c r="M6774" t="s">
        <v>65</v>
      </c>
      <c r="N6774" t="s">
        <v>44</v>
      </c>
      <c r="O6774">
        <v>5</v>
      </c>
      <c r="P6774">
        <v>2023</v>
      </c>
      <c r="Q6774">
        <v>3</v>
      </c>
      <c r="R6774" t="s">
        <v>105</v>
      </c>
      <c r="S6774">
        <v>1</v>
      </c>
      <c r="T6774">
        <v>12</v>
      </c>
      <c r="U6774">
        <v>4</v>
      </c>
      <c r="V6774">
        <v>3</v>
      </c>
      <c r="W6774" t="s">
        <v>83</v>
      </c>
      <c r="X6774" t="s">
        <v>47</v>
      </c>
      <c r="Y6774">
        <v>450048</v>
      </c>
      <c r="Z6774">
        <v>7.0000000000000007E-2</v>
      </c>
    </row>
    <row r="6775" spans="1:26" x14ac:dyDescent="0.25">
      <c r="A6775" t="s">
        <v>8774</v>
      </c>
      <c r="B6775" s="1">
        <v>45137</v>
      </c>
      <c r="C6775" t="s">
        <v>163</v>
      </c>
      <c r="D6775" t="s">
        <v>50</v>
      </c>
      <c r="E6775" t="s">
        <v>40</v>
      </c>
      <c r="F6775" t="s">
        <v>30</v>
      </c>
      <c r="G6775" t="s">
        <v>86</v>
      </c>
      <c r="H6775">
        <v>8</v>
      </c>
      <c r="I6775">
        <v>179</v>
      </c>
      <c r="J6775">
        <v>11</v>
      </c>
      <c r="K6775">
        <v>1274.48</v>
      </c>
      <c r="L6775">
        <v>231.89</v>
      </c>
      <c r="M6775" t="s">
        <v>65</v>
      </c>
      <c r="N6775" t="s">
        <v>66</v>
      </c>
      <c r="O6775">
        <v>7</v>
      </c>
      <c r="P6775">
        <v>2023</v>
      </c>
      <c r="Q6775">
        <v>7</v>
      </c>
      <c r="R6775" t="s">
        <v>125</v>
      </c>
      <c r="S6775">
        <v>3</v>
      </c>
      <c r="T6775">
        <v>31</v>
      </c>
      <c r="U6775">
        <v>6</v>
      </c>
      <c r="V6775">
        <v>0</v>
      </c>
      <c r="W6775" t="s">
        <v>55</v>
      </c>
      <c r="X6775" t="s">
        <v>36</v>
      </c>
      <c r="Y6775">
        <v>15752</v>
      </c>
      <c r="Z6775">
        <v>0.18</v>
      </c>
    </row>
    <row r="6776" spans="1:26" x14ac:dyDescent="0.25">
      <c r="A6776" t="s">
        <v>8775</v>
      </c>
      <c r="B6776" s="1">
        <v>45203</v>
      </c>
      <c r="C6776" t="s">
        <v>948</v>
      </c>
      <c r="D6776" t="s">
        <v>39</v>
      </c>
      <c r="E6776" t="s">
        <v>40</v>
      </c>
      <c r="F6776" t="s">
        <v>52</v>
      </c>
      <c r="G6776" t="s">
        <v>79</v>
      </c>
      <c r="H6776">
        <v>2</v>
      </c>
      <c r="I6776">
        <v>851</v>
      </c>
      <c r="J6776">
        <v>2</v>
      </c>
      <c r="K6776">
        <v>1667.96</v>
      </c>
      <c r="L6776">
        <v>199.21</v>
      </c>
      <c r="M6776" t="s">
        <v>65</v>
      </c>
      <c r="N6776" t="s">
        <v>44</v>
      </c>
      <c r="O6776">
        <v>6</v>
      </c>
      <c r="P6776">
        <v>2023</v>
      </c>
      <c r="Q6776">
        <v>10</v>
      </c>
      <c r="R6776" t="s">
        <v>45</v>
      </c>
      <c r="S6776">
        <v>4</v>
      </c>
      <c r="T6776">
        <v>40</v>
      </c>
      <c r="U6776">
        <v>1</v>
      </c>
      <c r="V6776">
        <v>3</v>
      </c>
      <c r="W6776" t="s">
        <v>83</v>
      </c>
      <c r="X6776" t="s">
        <v>47</v>
      </c>
      <c r="Y6776">
        <v>3404</v>
      </c>
      <c r="Z6776">
        <v>0.12</v>
      </c>
    </row>
    <row r="6777" spans="1:26" x14ac:dyDescent="0.25">
      <c r="A6777" t="s">
        <v>8776</v>
      </c>
      <c r="B6777" s="1">
        <v>44945</v>
      </c>
      <c r="C6777" t="s">
        <v>1201</v>
      </c>
      <c r="D6777" t="s">
        <v>28</v>
      </c>
      <c r="E6777" t="s">
        <v>29</v>
      </c>
      <c r="F6777" t="s">
        <v>30</v>
      </c>
      <c r="G6777" t="s">
        <v>64</v>
      </c>
      <c r="H6777">
        <v>7</v>
      </c>
      <c r="I6777">
        <v>1906</v>
      </c>
      <c r="J6777">
        <v>14</v>
      </c>
      <c r="K6777">
        <v>11474.12</v>
      </c>
      <c r="L6777">
        <v>768.67</v>
      </c>
      <c r="M6777" t="s">
        <v>65</v>
      </c>
      <c r="N6777" t="s">
        <v>33</v>
      </c>
      <c r="O6777">
        <v>1</v>
      </c>
      <c r="P6777">
        <v>2023</v>
      </c>
      <c r="Q6777">
        <v>1</v>
      </c>
      <c r="R6777" t="s">
        <v>34</v>
      </c>
      <c r="S6777">
        <v>1</v>
      </c>
      <c r="T6777">
        <v>3</v>
      </c>
      <c r="U6777">
        <v>3</v>
      </c>
      <c r="V6777">
        <v>4</v>
      </c>
      <c r="W6777" t="s">
        <v>73</v>
      </c>
      <c r="X6777" t="s">
        <v>47</v>
      </c>
      <c r="Y6777">
        <v>186788</v>
      </c>
      <c r="Z6777">
        <v>7.0000000000000007E-2</v>
      </c>
    </row>
    <row r="6778" spans="1:26" x14ac:dyDescent="0.25">
      <c r="A6778" t="s">
        <v>8777</v>
      </c>
      <c r="B6778" s="1">
        <v>45241</v>
      </c>
      <c r="C6778" t="s">
        <v>2224</v>
      </c>
      <c r="D6778" t="s">
        <v>63</v>
      </c>
      <c r="E6778" t="s">
        <v>40</v>
      </c>
      <c r="F6778" t="s">
        <v>41</v>
      </c>
      <c r="G6778" t="s">
        <v>59</v>
      </c>
      <c r="H6778">
        <v>3</v>
      </c>
      <c r="I6778">
        <v>3121</v>
      </c>
      <c r="J6778">
        <v>13</v>
      </c>
      <c r="K6778">
        <v>8145.81</v>
      </c>
      <c r="L6778">
        <v>842.34</v>
      </c>
      <c r="M6778" t="s">
        <v>65</v>
      </c>
      <c r="N6778" t="s">
        <v>66</v>
      </c>
      <c r="O6778">
        <v>6</v>
      </c>
      <c r="P6778">
        <v>2023</v>
      </c>
      <c r="Q6778">
        <v>11</v>
      </c>
      <c r="R6778" t="s">
        <v>92</v>
      </c>
      <c r="S6778">
        <v>4</v>
      </c>
      <c r="T6778">
        <v>45</v>
      </c>
      <c r="U6778">
        <v>2</v>
      </c>
      <c r="V6778">
        <v>6</v>
      </c>
      <c r="W6778" t="s">
        <v>35</v>
      </c>
      <c r="X6778" t="s">
        <v>36</v>
      </c>
      <c r="Y6778">
        <v>121719</v>
      </c>
      <c r="Z6778">
        <v>0.1</v>
      </c>
    </row>
    <row r="6779" spans="1:26" x14ac:dyDescent="0.25">
      <c r="A6779" t="s">
        <v>8778</v>
      </c>
      <c r="B6779" s="1">
        <v>45288</v>
      </c>
      <c r="C6779" t="s">
        <v>5728</v>
      </c>
      <c r="D6779" t="s">
        <v>39</v>
      </c>
      <c r="E6779" t="s">
        <v>40</v>
      </c>
      <c r="F6779" t="s">
        <v>41</v>
      </c>
      <c r="G6779" t="s">
        <v>116</v>
      </c>
      <c r="H6779">
        <v>3</v>
      </c>
      <c r="I6779">
        <v>3303</v>
      </c>
      <c r="J6779">
        <v>5</v>
      </c>
      <c r="K6779">
        <v>9413.5499999999993</v>
      </c>
      <c r="L6779">
        <v>1753.89</v>
      </c>
      <c r="M6779" t="s">
        <v>65</v>
      </c>
      <c r="N6779" t="s">
        <v>33</v>
      </c>
      <c r="O6779">
        <v>1</v>
      </c>
      <c r="P6779">
        <v>2023</v>
      </c>
      <c r="Q6779">
        <v>12</v>
      </c>
      <c r="R6779" t="s">
        <v>54</v>
      </c>
      <c r="S6779">
        <v>4</v>
      </c>
      <c r="T6779">
        <v>52</v>
      </c>
      <c r="U6779">
        <v>5</v>
      </c>
      <c r="V6779">
        <v>4</v>
      </c>
      <c r="W6779" t="s">
        <v>73</v>
      </c>
      <c r="X6779" t="s">
        <v>47</v>
      </c>
      <c r="Y6779">
        <v>49545</v>
      </c>
      <c r="Z6779">
        <v>0.19</v>
      </c>
    </row>
    <row r="6780" spans="1:26" x14ac:dyDescent="0.25">
      <c r="A6780" t="s">
        <v>8779</v>
      </c>
      <c r="B6780" s="1">
        <v>45139</v>
      </c>
      <c r="C6780" t="s">
        <v>8780</v>
      </c>
      <c r="D6780" t="s">
        <v>39</v>
      </c>
      <c r="E6780" t="s">
        <v>29</v>
      </c>
      <c r="F6780" t="s">
        <v>52</v>
      </c>
      <c r="G6780" t="s">
        <v>91</v>
      </c>
      <c r="H6780">
        <v>5</v>
      </c>
      <c r="I6780">
        <v>2358</v>
      </c>
      <c r="J6780">
        <v>30</v>
      </c>
      <c r="K6780">
        <v>8253</v>
      </c>
      <c r="L6780">
        <v>1138.1500000000001</v>
      </c>
      <c r="M6780" t="s">
        <v>43</v>
      </c>
      <c r="N6780" t="s">
        <v>44</v>
      </c>
      <c r="O6780">
        <v>7</v>
      </c>
      <c r="P6780">
        <v>2023</v>
      </c>
      <c r="Q6780">
        <v>8</v>
      </c>
      <c r="R6780" t="s">
        <v>72</v>
      </c>
      <c r="S6780">
        <v>3</v>
      </c>
      <c r="T6780">
        <v>31</v>
      </c>
      <c r="U6780">
        <v>1</v>
      </c>
      <c r="V6780">
        <v>2</v>
      </c>
      <c r="W6780" t="s">
        <v>76</v>
      </c>
      <c r="X6780" t="s">
        <v>47</v>
      </c>
      <c r="Y6780">
        <v>353700</v>
      </c>
      <c r="Z6780">
        <v>0.14000000000000001</v>
      </c>
    </row>
    <row r="6781" spans="1:26" x14ac:dyDescent="0.25">
      <c r="A6781" t="s">
        <v>8781</v>
      </c>
      <c r="B6781" s="1">
        <v>45257</v>
      </c>
      <c r="C6781" t="s">
        <v>2270</v>
      </c>
      <c r="D6781" t="s">
        <v>39</v>
      </c>
      <c r="E6781" t="s">
        <v>58</v>
      </c>
      <c r="F6781" t="s">
        <v>30</v>
      </c>
      <c r="G6781" t="s">
        <v>31</v>
      </c>
      <c r="H6781">
        <v>1</v>
      </c>
      <c r="I6781">
        <v>3024</v>
      </c>
      <c r="J6781">
        <v>16</v>
      </c>
      <c r="K6781">
        <v>2540.16</v>
      </c>
      <c r="L6781">
        <v>137.13</v>
      </c>
      <c r="M6781" t="s">
        <v>43</v>
      </c>
      <c r="N6781" t="s">
        <v>33</v>
      </c>
      <c r="O6781">
        <v>4</v>
      </c>
      <c r="P6781">
        <v>2023</v>
      </c>
      <c r="Q6781">
        <v>11</v>
      </c>
      <c r="R6781" t="s">
        <v>92</v>
      </c>
      <c r="S6781">
        <v>4</v>
      </c>
      <c r="T6781">
        <v>48</v>
      </c>
      <c r="U6781">
        <v>5</v>
      </c>
      <c r="V6781">
        <v>1</v>
      </c>
      <c r="W6781" t="s">
        <v>60</v>
      </c>
      <c r="X6781" t="s">
        <v>47</v>
      </c>
      <c r="Y6781">
        <v>48384</v>
      </c>
      <c r="Z6781">
        <v>0.05</v>
      </c>
    </row>
    <row r="6782" spans="1:26" x14ac:dyDescent="0.25">
      <c r="A6782" t="s">
        <v>8782</v>
      </c>
      <c r="B6782" s="1">
        <v>45227</v>
      </c>
      <c r="C6782" t="s">
        <v>1456</v>
      </c>
      <c r="D6782" t="s">
        <v>50</v>
      </c>
      <c r="E6782" t="s">
        <v>51</v>
      </c>
      <c r="F6782" t="s">
        <v>30</v>
      </c>
      <c r="G6782" t="s">
        <v>86</v>
      </c>
      <c r="H6782">
        <v>3</v>
      </c>
      <c r="I6782">
        <v>4691</v>
      </c>
      <c r="J6782">
        <v>4</v>
      </c>
      <c r="K6782">
        <v>13510.08</v>
      </c>
      <c r="L6782">
        <v>778.48</v>
      </c>
      <c r="M6782" t="s">
        <v>65</v>
      </c>
      <c r="N6782" t="s">
        <v>66</v>
      </c>
      <c r="O6782">
        <v>3</v>
      </c>
      <c r="P6782">
        <v>2023</v>
      </c>
      <c r="Q6782">
        <v>10</v>
      </c>
      <c r="R6782" t="s">
        <v>45</v>
      </c>
      <c r="S6782">
        <v>4</v>
      </c>
      <c r="T6782">
        <v>43</v>
      </c>
      <c r="U6782">
        <v>4</v>
      </c>
      <c r="V6782">
        <v>6</v>
      </c>
      <c r="W6782" t="s">
        <v>35</v>
      </c>
      <c r="X6782" t="s">
        <v>36</v>
      </c>
      <c r="Y6782">
        <v>56292</v>
      </c>
      <c r="Z6782">
        <v>0.06</v>
      </c>
    </row>
    <row r="6783" spans="1:26" x14ac:dyDescent="0.25">
      <c r="A6783" t="s">
        <v>8783</v>
      </c>
      <c r="B6783" s="1">
        <v>44969</v>
      </c>
      <c r="C6783" t="s">
        <v>2706</v>
      </c>
      <c r="D6783" t="s">
        <v>39</v>
      </c>
      <c r="E6783" t="s">
        <v>51</v>
      </c>
      <c r="F6783" t="s">
        <v>52</v>
      </c>
      <c r="G6783" t="s">
        <v>79</v>
      </c>
      <c r="H6783">
        <v>7</v>
      </c>
      <c r="I6783">
        <v>4283</v>
      </c>
      <c r="J6783">
        <v>14</v>
      </c>
      <c r="K6783">
        <v>25783.66</v>
      </c>
      <c r="L6783">
        <v>4020.43</v>
      </c>
      <c r="M6783" t="s">
        <v>43</v>
      </c>
      <c r="N6783" t="s">
        <v>44</v>
      </c>
      <c r="O6783">
        <v>4</v>
      </c>
      <c r="P6783">
        <v>2023</v>
      </c>
      <c r="Q6783">
        <v>2</v>
      </c>
      <c r="R6783" t="s">
        <v>67</v>
      </c>
      <c r="S6783">
        <v>1</v>
      </c>
      <c r="T6783">
        <v>7</v>
      </c>
      <c r="U6783">
        <v>3</v>
      </c>
      <c r="V6783">
        <v>0</v>
      </c>
      <c r="W6783" t="s">
        <v>55</v>
      </c>
      <c r="X6783" t="s">
        <v>36</v>
      </c>
      <c r="Y6783">
        <v>419734</v>
      </c>
      <c r="Z6783">
        <v>0.16</v>
      </c>
    </row>
    <row r="6784" spans="1:26" x14ac:dyDescent="0.25">
      <c r="A6784" t="s">
        <v>8784</v>
      </c>
      <c r="B6784" s="1">
        <v>44934</v>
      </c>
      <c r="C6784" t="s">
        <v>1046</v>
      </c>
      <c r="D6784" t="s">
        <v>28</v>
      </c>
      <c r="E6784" t="s">
        <v>51</v>
      </c>
      <c r="F6784" t="s">
        <v>52</v>
      </c>
      <c r="G6784" t="s">
        <v>79</v>
      </c>
      <c r="H6784">
        <v>5</v>
      </c>
      <c r="I6784">
        <v>627</v>
      </c>
      <c r="J6784">
        <v>29</v>
      </c>
      <c r="K6784">
        <v>2225.85</v>
      </c>
      <c r="L6784">
        <v>299.51</v>
      </c>
      <c r="M6784" t="s">
        <v>65</v>
      </c>
      <c r="N6784" t="s">
        <v>66</v>
      </c>
      <c r="O6784">
        <v>6</v>
      </c>
      <c r="P6784">
        <v>2023</v>
      </c>
      <c r="Q6784">
        <v>1</v>
      </c>
      <c r="R6784" t="s">
        <v>34</v>
      </c>
      <c r="S6784">
        <v>1</v>
      </c>
      <c r="T6784">
        <v>2</v>
      </c>
      <c r="U6784">
        <v>2</v>
      </c>
      <c r="V6784">
        <v>0</v>
      </c>
      <c r="W6784" t="s">
        <v>55</v>
      </c>
      <c r="X6784" t="s">
        <v>36</v>
      </c>
      <c r="Y6784">
        <v>90915</v>
      </c>
      <c r="Z6784">
        <v>0.13</v>
      </c>
    </row>
    <row r="6785" spans="1:26" x14ac:dyDescent="0.25">
      <c r="A6785" t="s">
        <v>8785</v>
      </c>
      <c r="B6785" s="1">
        <v>45278</v>
      </c>
      <c r="C6785" t="s">
        <v>2524</v>
      </c>
      <c r="D6785" t="s">
        <v>50</v>
      </c>
      <c r="E6785" t="s">
        <v>29</v>
      </c>
      <c r="F6785" t="s">
        <v>52</v>
      </c>
      <c r="G6785" t="s">
        <v>91</v>
      </c>
      <c r="H6785">
        <v>2</v>
      </c>
      <c r="I6785">
        <v>3169</v>
      </c>
      <c r="J6785">
        <v>10</v>
      </c>
      <c r="K6785">
        <v>5704.2</v>
      </c>
      <c r="L6785">
        <v>291.48</v>
      </c>
      <c r="M6785" t="s">
        <v>43</v>
      </c>
      <c r="N6785" t="s">
        <v>44</v>
      </c>
      <c r="O6785">
        <v>1</v>
      </c>
      <c r="P6785">
        <v>2023</v>
      </c>
      <c r="Q6785">
        <v>12</v>
      </c>
      <c r="R6785" t="s">
        <v>54</v>
      </c>
      <c r="S6785">
        <v>4</v>
      </c>
      <c r="T6785">
        <v>51</v>
      </c>
      <c r="U6785">
        <v>4</v>
      </c>
      <c r="V6785">
        <v>1</v>
      </c>
      <c r="W6785" t="s">
        <v>60</v>
      </c>
      <c r="X6785" t="s">
        <v>47</v>
      </c>
      <c r="Y6785">
        <v>63380</v>
      </c>
      <c r="Z6785">
        <v>0.05</v>
      </c>
    </row>
    <row r="6786" spans="1:26" x14ac:dyDescent="0.25">
      <c r="A6786" t="s">
        <v>8786</v>
      </c>
      <c r="B6786" s="1">
        <v>45074</v>
      </c>
      <c r="C6786" t="s">
        <v>3904</v>
      </c>
      <c r="D6786" t="s">
        <v>39</v>
      </c>
      <c r="E6786" t="s">
        <v>29</v>
      </c>
      <c r="F6786" t="s">
        <v>41</v>
      </c>
      <c r="G6786" t="s">
        <v>42</v>
      </c>
      <c r="H6786">
        <v>10</v>
      </c>
      <c r="I6786">
        <v>4096</v>
      </c>
      <c r="J6786">
        <v>6</v>
      </c>
      <c r="K6786">
        <v>38502.400000000001</v>
      </c>
      <c r="L6786">
        <v>4759.54</v>
      </c>
      <c r="M6786" t="s">
        <v>32</v>
      </c>
      <c r="N6786" t="s">
        <v>66</v>
      </c>
      <c r="O6786">
        <v>3</v>
      </c>
      <c r="P6786">
        <v>2023</v>
      </c>
      <c r="Q6786">
        <v>5</v>
      </c>
      <c r="R6786" t="s">
        <v>238</v>
      </c>
      <c r="S6786">
        <v>2</v>
      </c>
      <c r="T6786">
        <v>22</v>
      </c>
      <c r="U6786">
        <v>5</v>
      </c>
      <c r="V6786">
        <v>0</v>
      </c>
      <c r="W6786" t="s">
        <v>55</v>
      </c>
      <c r="X6786" t="s">
        <v>36</v>
      </c>
      <c r="Y6786">
        <v>245760</v>
      </c>
      <c r="Z6786">
        <v>0.12</v>
      </c>
    </row>
    <row r="6787" spans="1:26" x14ac:dyDescent="0.25">
      <c r="A6787" t="s">
        <v>8787</v>
      </c>
      <c r="B6787" s="1">
        <v>45292</v>
      </c>
      <c r="C6787" t="s">
        <v>447</v>
      </c>
      <c r="D6787" t="s">
        <v>63</v>
      </c>
      <c r="E6787" t="s">
        <v>40</v>
      </c>
      <c r="F6787" t="s">
        <v>52</v>
      </c>
      <c r="G6787" t="s">
        <v>79</v>
      </c>
      <c r="H6787">
        <v>3</v>
      </c>
      <c r="I6787">
        <v>2627</v>
      </c>
      <c r="J6787">
        <v>10</v>
      </c>
      <c r="K6787">
        <v>7092.9</v>
      </c>
      <c r="L6787">
        <v>498.17</v>
      </c>
      <c r="M6787" t="s">
        <v>65</v>
      </c>
      <c r="N6787" t="s">
        <v>33</v>
      </c>
      <c r="O6787">
        <v>4</v>
      </c>
      <c r="P6787">
        <v>2024</v>
      </c>
      <c r="Q6787">
        <v>1</v>
      </c>
      <c r="R6787" t="s">
        <v>34</v>
      </c>
      <c r="S6787">
        <v>1</v>
      </c>
      <c r="T6787">
        <v>1</v>
      </c>
      <c r="U6787">
        <v>1</v>
      </c>
      <c r="V6787">
        <v>1</v>
      </c>
      <c r="W6787" t="s">
        <v>60</v>
      </c>
      <c r="X6787" t="s">
        <v>47</v>
      </c>
      <c r="Y6787">
        <v>78810</v>
      </c>
      <c r="Z6787">
        <v>7.0000000000000007E-2</v>
      </c>
    </row>
    <row r="6788" spans="1:26" x14ac:dyDescent="0.25">
      <c r="A6788" t="s">
        <v>8788</v>
      </c>
      <c r="B6788" s="1">
        <v>44967</v>
      </c>
      <c r="C6788" t="s">
        <v>2132</v>
      </c>
      <c r="D6788" t="s">
        <v>63</v>
      </c>
      <c r="E6788" t="s">
        <v>40</v>
      </c>
      <c r="F6788" t="s">
        <v>30</v>
      </c>
      <c r="G6788" t="s">
        <v>31</v>
      </c>
      <c r="H6788">
        <v>5</v>
      </c>
      <c r="I6788">
        <v>4081</v>
      </c>
      <c r="J6788">
        <v>27</v>
      </c>
      <c r="K6788">
        <v>14895.65</v>
      </c>
      <c r="L6788">
        <v>1028.26</v>
      </c>
      <c r="M6788" t="s">
        <v>43</v>
      </c>
      <c r="N6788" t="s">
        <v>44</v>
      </c>
      <c r="O6788">
        <v>6</v>
      </c>
      <c r="P6788">
        <v>2023</v>
      </c>
      <c r="Q6788">
        <v>2</v>
      </c>
      <c r="R6788" t="s">
        <v>67</v>
      </c>
      <c r="S6788">
        <v>1</v>
      </c>
      <c r="T6788">
        <v>6</v>
      </c>
      <c r="U6788">
        <v>2</v>
      </c>
      <c r="V6788">
        <v>5</v>
      </c>
      <c r="W6788" t="s">
        <v>46</v>
      </c>
      <c r="X6788" t="s">
        <v>47</v>
      </c>
      <c r="Y6788">
        <v>550935</v>
      </c>
      <c r="Z6788">
        <v>7.0000000000000007E-2</v>
      </c>
    </row>
    <row r="6789" spans="1:26" x14ac:dyDescent="0.25">
      <c r="A6789" t="s">
        <v>8789</v>
      </c>
      <c r="B6789" s="1">
        <v>45006</v>
      </c>
      <c r="C6789" t="s">
        <v>4450</v>
      </c>
      <c r="D6789" t="s">
        <v>50</v>
      </c>
      <c r="E6789" t="s">
        <v>51</v>
      </c>
      <c r="F6789" t="s">
        <v>30</v>
      </c>
      <c r="G6789" t="s">
        <v>86</v>
      </c>
      <c r="H6789">
        <v>1</v>
      </c>
      <c r="I6789">
        <v>3333</v>
      </c>
      <c r="J6789">
        <v>22</v>
      </c>
      <c r="K6789">
        <v>2599.7399999999998</v>
      </c>
      <c r="L6789">
        <v>235.55</v>
      </c>
      <c r="M6789" t="s">
        <v>65</v>
      </c>
      <c r="N6789" t="s">
        <v>66</v>
      </c>
      <c r="O6789">
        <v>1</v>
      </c>
      <c r="P6789">
        <v>2023</v>
      </c>
      <c r="Q6789">
        <v>3</v>
      </c>
      <c r="R6789" t="s">
        <v>105</v>
      </c>
      <c r="S6789">
        <v>1</v>
      </c>
      <c r="T6789">
        <v>12</v>
      </c>
      <c r="U6789">
        <v>4</v>
      </c>
      <c r="V6789">
        <v>2</v>
      </c>
      <c r="W6789" t="s">
        <v>76</v>
      </c>
      <c r="X6789" t="s">
        <v>47</v>
      </c>
      <c r="Y6789">
        <v>73326</v>
      </c>
      <c r="Z6789">
        <v>0.09</v>
      </c>
    </row>
    <row r="6790" spans="1:26" x14ac:dyDescent="0.25">
      <c r="A6790" t="s">
        <v>8790</v>
      </c>
      <c r="B6790" s="1">
        <v>45193</v>
      </c>
      <c r="C6790" t="s">
        <v>2317</v>
      </c>
      <c r="D6790" t="s">
        <v>63</v>
      </c>
      <c r="E6790" t="s">
        <v>58</v>
      </c>
      <c r="F6790" t="s">
        <v>41</v>
      </c>
      <c r="G6790" t="s">
        <v>116</v>
      </c>
      <c r="H6790">
        <v>4</v>
      </c>
      <c r="I6790">
        <v>639</v>
      </c>
      <c r="J6790">
        <v>16</v>
      </c>
      <c r="K6790">
        <v>2147.04</v>
      </c>
      <c r="L6790">
        <v>318.57</v>
      </c>
      <c r="M6790" t="s">
        <v>65</v>
      </c>
      <c r="N6790" t="s">
        <v>44</v>
      </c>
      <c r="O6790">
        <v>7</v>
      </c>
      <c r="P6790">
        <v>2023</v>
      </c>
      <c r="Q6790">
        <v>9</v>
      </c>
      <c r="R6790" t="s">
        <v>80</v>
      </c>
      <c r="S6790">
        <v>3</v>
      </c>
      <c r="T6790">
        <v>39</v>
      </c>
      <c r="U6790">
        <v>5</v>
      </c>
      <c r="V6790">
        <v>0</v>
      </c>
      <c r="W6790" t="s">
        <v>55</v>
      </c>
      <c r="X6790" t="s">
        <v>36</v>
      </c>
      <c r="Y6790">
        <v>40896</v>
      </c>
      <c r="Z6790">
        <v>0.15</v>
      </c>
    </row>
    <row r="6791" spans="1:26" x14ac:dyDescent="0.25">
      <c r="A6791" t="s">
        <v>8791</v>
      </c>
      <c r="B6791" s="1">
        <v>45247</v>
      </c>
      <c r="C6791" t="s">
        <v>1730</v>
      </c>
      <c r="D6791" t="s">
        <v>50</v>
      </c>
      <c r="E6791" t="s">
        <v>58</v>
      </c>
      <c r="F6791" t="s">
        <v>30</v>
      </c>
      <c r="G6791" t="s">
        <v>31</v>
      </c>
      <c r="H6791">
        <v>5</v>
      </c>
      <c r="I6791">
        <v>1840</v>
      </c>
      <c r="J6791">
        <v>4</v>
      </c>
      <c r="K6791">
        <v>8832</v>
      </c>
      <c r="L6791">
        <v>621.61</v>
      </c>
      <c r="M6791" t="s">
        <v>32</v>
      </c>
      <c r="N6791" t="s">
        <v>66</v>
      </c>
      <c r="O6791">
        <v>5</v>
      </c>
      <c r="P6791">
        <v>2023</v>
      </c>
      <c r="Q6791">
        <v>11</v>
      </c>
      <c r="R6791" t="s">
        <v>92</v>
      </c>
      <c r="S6791">
        <v>4</v>
      </c>
      <c r="T6791">
        <v>46</v>
      </c>
      <c r="U6791">
        <v>3</v>
      </c>
      <c r="V6791">
        <v>5</v>
      </c>
      <c r="W6791" t="s">
        <v>46</v>
      </c>
      <c r="X6791" t="s">
        <v>47</v>
      </c>
      <c r="Y6791">
        <v>36800</v>
      </c>
      <c r="Z6791">
        <v>7.0000000000000007E-2</v>
      </c>
    </row>
    <row r="6792" spans="1:26" x14ac:dyDescent="0.25">
      <c r="A6792" t="s">
        <v>8792</v>
      </c>
      <c r="B6792" s="1">
        <v>45221</v>
      </c>
      <c r="C6792" t="s">
        <v>2696</v>
      </c>
      <c r="D6792" t="s">
        <v>50</v>
      </c>
      <c r="E6792" t="s">
        <v>29</v>
      </c>
      <c r="F6792" t="s">
        <v>41</v>
      </c>
      <c r="G6792" t="s">
        <v>116</v>
      </c>
      <c r="H6792">
        <v>2</v>
      </c>
      <c r="I6792">
        <v>1970</v>
      </c>
      <c r="J6792">
        <v>2</v>
      </c>
      <c r="K6792">
        <v>3861.2</v>
      </c>
      <c r="L6792">
        <v>687.05</v>
      </c>
      <c r="M6792" t="s">
        <v>32</v>
      </c>
      <c r="N6792" t="s">
        <v>66</v>
      </c>
      <c r="O6792">
        <v>1</v>
      </c>
      <c r="P6792">
        <v>2023</v>
      </c>
      <c r="Q6792">
        <v>10</v>
      </c>
      <c r="R6792" t="s">
        <v>45</v>
      </c>
      <c r="S6792">
        <v>4</v>
      </c>
      <c r="T6792">
        <v>43</v>
      </c>
      <c r="U6792">
        <v>4</v>
      </c>
      <c r="V6792">
        <v>0</v>
      </c>
      <c r="W6792" t="s">
        <v>55</v>
      </c>
      <c r="X6792" t="s">
        <v>36</v>
      </c>
      <c r="Y6792">
        <v>7880</v>
      </c>
      <c r="Z6792">
        <v>0.18</v>
      </c>
    </row>
    <row r="6793" spans="1:26" x14ac:dyDescent="0.25">
      <c r="A6793" t="s">
        <v>8793</v>
      </c>
      <c r="B6793" s="1">
        <v>45257</v>
      </c>
      <c r="C6793" t="s">
        <v>8794</v>
      </c>
      <c r="D6793" t="s">
        <v>50</v>
      </c>
      <c r="E6793" t="s">
        <v>40</v>
      </c>
      <c r="F6793" t="s">
        <v>52</v>
      </c>
      <c r="G6793" t="s">
        <v>91</v>
      </c>
      <c r="H6793">
        <v>2</v>
      </c>
      <c r="I6793">
        <v>1919</v>
      </c>
      <c r="J6793">
        <v>4</v>
      </c>
      <c r="K6793">
        <v>3684.48</v>
      </c>
      <c r="L6793">
        <v>325.76</v>
      </c>
      <c r="M6793" t="s">
        <v>32</v>
      </c>
      <c r="N6793" t="s">
        <v>33</v>
      </c>
      <c r="O6793">
        <v>5</v>
      </c>
      <c r="P6793">
        <v>2023</v>
      </c>
      <c r="Q6793">
        <v>11</v>
      </c>
      <c r="R6793" t="s">
        <v>92</v>
      </c>
      <c r="S6793">
        <v>4</v>
      </c>
      <c r="T6793">
        <v>48</v>
      </c>
      <c r="U6793">
        <v>5</v>
      </c>
      <c r="V6793">
        <v>1</v>
      </c>
      <c r="W6793" t="s">
        <v>60</v>
      </c>
      <c r="X6793" t="s">
        <v>47</v>
      </c>
      <c r="Y6793">
        <v>15352</v>
      </c>
      <c r="Z6793">
        <v>0.09</v>
      </c>
    </row>
    <row r="6794" spans="1:26" x14ac:dyDescent="0.25">
      <c r="A6794" t="s">
        <v>8795</v>
      </c>
      <c r="B6794" s="1">
        <v>45237</v>
      </c>
      <c r="C6794" t="s">
        <v>710</v>
      </c>
      <c r="D6794" t="s">
        <v>39</v>
      </c>
      <c r="E6794" t="s">
        <v>40</v>
      </c>
      <c r="F6794" t="s">
        <v>52</v>
      </c>
      <c r="G6794" t="s">
        <v>91</v>
      </c>
      <c r="H6794">
        <v>1</v>
      </c>
      <c r="I6794">
        <v>768</v>
      </c>
      <c r="J6794">
        <v>26</v>
      </c>
      <c r="K6794">
        <v>568.32000000000005</v>
      </c>
      <c r="L6794">
        <v>111.2</v>
      </c>
      <c r="M6794" t="s">
        <v>43</v>
      </c>
      <c r="N6794" t="s">
        <v>44</v>
      </c>
      <c r="O6794">
        <v>3</v>
      </c>
      <c r="P6794">
        <v>2023</v>
      </c>
      <c r="Q6794">
        <v>11</v>
      </c>
      <c r="R6794" t="s">
        <v>92</v>
      </c>
      <c r="S6794">
        <v>4</v>
      </c>
      <c r="T6794">
        <v>45</v>
      </c>
      <c r="U6794">
        <v>2</v>
      </c>
      <c r="V6794">
        <v>2</v>
      </c>
      <c r="W6794" t="s">
        <v>76</v>
      </c>
      <c r="X6794" t="s">
        <v>47</v>
      </c>
      <c r="Y6794">
        <v>19968</v>
      </c>
      <c r="Z6794">
        <v>0.2</v>
      </c>
    </row>
    <row r="6795" spans="1:26" x14ac:dyDescent="0.25">
      <c r="A6795" t="s">
        <v>8796</v>
      </c>
      <c r="B6795" s="1">
        <v>45178</v>
      </c>
      <c r="C6795" t="s">
        <v>350</v>
      </c>
      <c r="D6795" t="s">
        <v>63</v>
      </c>
      <c r="E6795" t="s">
        <v>29</v>
      </c>
      <c r="F6795" t="s">
        <v>41</v>
      </c>
      <c r="G6795" t="s">
        <v>116</v>
      </c>
      <c r="H6795">
        <v>8</v>
      </c>
      <c r="I6795">
        <v>1728</v>
      </c>
      <c r="J6795">
        <v>25</v>
      </c>
      <c r="K6795">
        <v>10368</v>
      </c>
      <c r="L6795">
        <v>838.14</v>
      </c>
      <c r="M6795" t="s">
        <v>43</v>
      </c>
      <c r="N6795" t="s">
        <v>33</v>
      </c>
      <c r="O6795">
        <v>1</v>
      </c>
      <c r="P6795">
        <v>2023</v>
      </c>
      <c r="Q6795">
        <v>9</v>
      </c>
      <c r="R6795" t="s">
        <v>80</v>
      </c>
      <c r="S6795">
        <v>3</v>
      </c>
      <c r="T6795">
        <v>36</v>
      </c>
      <c r="U6795">
        <v>2</v>
      </c>
      <c r="V6795">
        <v>6</v>
      </c>
      <c r="W6795" t="s">
        <v>35</v>
      </c>
      <c r="X6795" t="s">
        <v>36</v>
      </c>
      <c r="Y6795">
        <v>345600</v>
      </c>
      <c r="Z6795">
        <v>0.08</v>
      </c>
    </row>
    <row r="6796" spans="1:26" x14ac:dyDescent="0.25">
      <c r="A6796" t="s">
        <v>8797</v>
      </c>
      <c r="B6796" s="1">
        <v>45110</v>
      </c>
      <c r="C6796" t="s">
        <v>2973</v>
      </c>
      <c r="D6796" t="s">
        <v>28</v>
      </c>
      <c r="E6796" t="s">
        <v>51</v>
      </c>
      <c r="F6796" t="s">
        <v>52</v>
      </c>
      <c r="G6796" t="s">
        <v>91</v>
      </c>
      <c r="H6796">
        <v>9</v>
      </c>
      <c r="I6796">
        <v>3550</v>
      </c>
      <c r="J6796">
        <v>22</v>
      </c>
      <c r="K6796">
        <v>24921</v>
      </c>
      <c r="L6796">
        <v>3567.83</v>
      </c>
      <c r="M6796" t="s">
        <v>43</v>
      </c>
      <c r="N6796" t="s">
        <v>66</v>
      </c>
      <c r="O6796">
        <v>4</v>
      </c>
      <c r="P6796">
        <v>2023</v>
      </c>
      <c r="Q6796">
        <v>7</v>
      </c>
      <c r="R6796" t="s">
        <v>125</v>
      </c>
      <c r="S6796">
        <v>3</v>
      </c>
      <c r="T6796">
        <v>27</v>
      </c>
      <c r="U6796">
        <v>2</v>
      </c>
      <c r="V6796">
        <v>1</v>
      </c>
      <c r="W6796" t="s">
        <v>60</v>
      </c>
      <c r="X6796" t="s">
        <v>47</v>
      </c>
      <c r="Y6796">
        <v>702900</v>
      </c>
      <c r="Z6796">
        <v>0.14000000000000001</v>
      </c>
    </row>
    <row r="6797" spans="1:26" x14ac:dyDescent="0.25">
      <c r="A6797" t="s">
        <v>8798</v>
      </c>
      <c r="B6797" s="1">
        <v>44953</v>
      </c>
      <c r="C6797" t="s">
        <v>4053</v>
      </c>
      <c r="D6797" t="s">
        <v>28</v>
      </c>
      <c r="E6797" t="s">
        <v>40</v>
      </c>
      <c r="F6797" t="s">
        <v>52</v>
      </c>
      <c r="G6797" t="s">
        <v>91</v>
      </c>
      <c r="H6797">
        <v>4</v>
      </c>
      <c r="I6797">
        <v>3118</v>
      </c>
      <c r="J6797">
        <v>21</v>
      </c>
      <c r="K6797">
        <v>9852.8799999999992</v>
      </c>
      <c r="L6797">
        <v>1235.73</v>
      </c>
      <c r="M6797" t="s">
        <v>65</v>
      </c>
      <c r="N6797" t="s">
        <v>66</v>
      </c>
      <c r="O6797">
        <v>1</v>
      </c>
      <c r="P6797">
        <v>2023</v>
      </c>
      <c r="Q6797">
        <v>1</v>
      </c>
      <c r="R6797" t="s">
        <v>34</v>
      </c>
      <c r="S6797">
        <v>1</v>
      </c>
      <c r="T6797">
        <v>4</v>
      </c>
      <c r="U6797">
        <v>4</v>
      </c>
      <c r="V6797">
        <v>5</v>
      </c>
      <c r="W6797" t="s">
        <v>46</v>
      </c>
      <c r="X6797" t="s">
        <v>47</v>
      </c>
      <c r="Y6797">
        <v>261912</v>
      </c>
      <c r="Z6797">
        <v>0.13</v>
      </c>
    </row>
    <row r="6798" spans="1:26" x14ac:dyDescent="0.25">
      <c r="A6798" t="s">
        <v>8799</v>
      </c>
      <c r="B6798" s="1">
        <v>44998</v>
      </c>
      <c r="C6798" t="s">
        <v>5090</v>
      </c>
      <c r="D6798" t="s">
        <v>63</v>
      </c>
      <c r="E6798" t="s">
        <v>40</v>
      </c>
      <c r="F6798" t="s">
        <v>30</v>
      </c>
      <c r="G6798" t="s">
        <v>86</v>
      </c>
      <c r="H6798">
        <v>9</v>
      </c>
      <c r="I6798">
        <v>3153</v>
      </c>
      <c r="J6798">
        <v>25</v>
      </c>
      <c r="K6798">
        <v>21282.75</v>
      </c>
      <c r="L6798">
        <v>3303.39</v>
      </c>
      <c r="M6798" t="s">
        <v>43</v>
      </c>
      <c r="N6798" t="s">
        <v>44</v>
      </c>
      <c r="O6798">
        <v>2</v>
      </c>
      <c r="P6798">
        <v>2023</v>
      </c>
      <c r="Q6798">
        <v>3</v>
      </c>
      <c r="R6798" t="s">
        <v>105</v>
      </c>
      <c r="S6798">
        <v>1</v>
      </c>
      <c r="T6798">
        <v>11</v>
      </c>
      <c r="U6798">
        <v>3</v>
      </c>
      <c r="V6798">
        <v>1</v>
      </c>
      <c r="W6798" t="s">
        <v>60</v>
      </c>
      <c r="X6798" t="s">
        <v>47</v>
      </c>
      <c r="Y6798">
        <v>709425</v>
      </c>
      <c r="Z6798">
        <v>0.16</v>
      </c>
    </row>
    <row r="6799" spans="1:26" x14ac:dyDescent="0.25">
      <c r="A6799" t="s">
        <v>8800</v>
      </c>
      <c r="B6799" s="1">
        <v>45242</v>
      </c>
      <c r="C6799" t="s">
        <v>163</v>
      </c>
      <c r="D6799" t="s">
        <v>39</v>
      </c>
      <c r="E6799" t="s">
        <v>29</v>
      </c>
      <c r="F6799" t="s">
        <v>30</v>
      </c>
      <c r="G6799" t="s">
        <v>64</v>
      </c>
      <c r="H6799">
        <v>7</v>
      </c>
      <c r="I6799">
        <v>3329</v>
      </c>
      <c r="J6799">
        <v>5</v>
      </c>
      <c r="K6799">
        <v>22137.85</v>
      </c>
      <c r="L6799">
        <v>2890.41</v>
      </c>
      <c r="M6799" t="s">
        <v>65</v>
      </c>
      <c r="N6799" t="s">
        <v>33</v>
      </c>
      <c r="O6799">
        <v>1</v>
      </c>
      <c r="P6799">
        <v>2023</v>
      </c>
      <c r="Q6799">
        <v>11</v>
      </c>
      <c r="R6799" t="s">
        <v>92</v>
      </c>
      <c r="S6799">
        <v>4</v>
      </c>
      <c r="T6799">
        <v>46</v>
      </c>
      <c r="U6799">
        <v>3</v>
      </c>
      <c r="V6799">
        <v>0</v>
      </c>
      <c r="W6799" t="s">
        <v>55</v>
      </c>
      <c r="X6799" t="s">
        <v>36</v>
      </c>
      <c r="Y6799">
        <v>116515</v>
      </c>
      <c r="Z6799">
        <v>0.13</v>
      </c>
    </row>
    <row r="6800" spans="1:26" x14ac:dyDescent="0.25">
      <c r="A6800" t="s">
        <v>8801</v>
      </c>
      <c r="B6800" s="1">
        <v>45042</v>
      </c>
      <c r="C6800" t="s">
        <v>4186</v>
      </c>
      <c r="D6800" t="s">
        <v>28</v>
      </c>
      <c r="E6800" t="s">
        <v>58</v>
      </c>
      <c r="F6800" t="s">
        <v>52</v>
      </c>
      <c r="G6800" t="s">
        <v>53</v>
      </c>
      <c r="H6800">
        <v>8</v>
      </c>
      <c r="I6800">
        <v>1200</v>
      </c>
      <c r="J6800">
        <v>21</v>
      </c>
      <c r="K6800">
        <v>7584</v>
      </c>
      <c r="L6800">
        <v>1121.1600000000001</v>
      </c>
      <c r="M6800" t="s">
        <v>43</v>
      </c>
      <c r="N6800" t="s">
        <v>33</v>
      </c>
      <c r="O6800">
        <v>4</v>
      </c>
      <c r="P6800">
        <v>2023</v>
      </c>
      <c r="Q6800">
        <v>4</v>
      </c>
      <c r="R6800" t="s">
        <v>100</v>
      </c>
      <c r="S6800">
        <v>2</v>
      </c>
      <c r="T6800">
        <v>17</v>
      </c>
      <c r="U6800">
        <v>5</v>
      </c>
      <c r="V6800">
        <v>3</v>
      </c>
      <c r="W6800" t="s">
        <v>83</v>
      </c>
      <c r="X6800" t="s">
        <v>47</v>
      </c>
      <c r="Y6800">
        <v>201600</v>
      </c>
      <c r="Z6800">
        <v>0.15</v>
      </c>
    </row>
    <row r="6801" spans="1:26" x14ac:dyDescent="0.25">
      <c r="A6801" t="s">
        <v>8802</v>
      </c>
      <c r="B6801" s="1">
        <v>45202</v>
      </c>
      <c r="C6801" t="s">
        <v>3462</v>
      </c>
      <c r="D6801" t="s">
        <v>39</v>
      </c>
      <c r="E6801" t="s">
        <v>29</v>
      </c>
      <c r="F6801" t="s">
        <v>52</v>
      </c>
      <c r="G6801" t="s">
        <v>53</v>
      </c>
      <c r="H6801">
        <v>7</v>
      </c>
      <c r="I6801">
        <v>4927</v>
      </c>
      <c r="J6801">
        <v>30</v>
      </c>
      <c r="K6801">
        <v>24142.3</v>
      </c>
      <c r="L6801">
        <v>3605.59</v>
      </c>
      <c r="M6801" t="s">
        <v>32</v>
      </c>
      <c r="N6801" t="s">
        <v>33</v>
      </c>
      <c r="O6801">
        <v>3</v>
      </c>
      <c r="P6801">
        <v>2023</v>
      </c>
      <c r="Q6801">
        <v>10</v>
      </c>
      <c r="R6801" t="s">
        <v>45</v>
      </c>
      <c r="S6801">
        <v>4</v>
      </c>
      <c r="T6801">
        <v>40</v>
      </c>
      <c r="U6801">
        <v>1</v>
      </c>
      <c r="V6801">
        <v>2</v>
      </c>
      <c r="W6801" t="s">
        <v>76</v>
      </c>
      <c r="X6801" t="s">
        <v>47</v>
      </c>
      <c r="Y6801">
        <v>1034670</v>
      </c>
      <c r="Z6801">
        <v>0.15</v>
      </c>
    </row>
    <row r="6802" spans="1:26" x14ac:dyDescent="0.25">
      <c r="A6802" t="s">
        <v>8803</v>
      </c>
      <c r="B6802" s="1">
        <v>45036</v>
      </c>
      <c r="C6802" t="s">
        <v>3243</v>
      </c>
      <c r="D6802" t="s">
        <v>63</v>
      </c>
      <c r="E6802" t="s">
        <v>51</v>
      </c>
      <c r="F6802" t="s">
        <v>52</v>
      </c>
      <c r="G6802" t="s">
        <v>79</v>
      </c>
      <c r="H6802">
        <v>5</v>
      </c>
      <c r="I6802">
        <v>3600</v>
      </c>
      <c r="J6802">
        <v>10</v>
      </c>
      <c r="K6802">
        <v>16200</v>
      </c>
      <c r="L6802">
        <v>1959.81</v>
      </c>
      <c r="M6802" t="s">
        <v>32</v>
      </c>
      <c r="N6802" t="s">
        <v>44</v>
      </c>
      <c r="O6802">
        <v>2</v>
      </c>
      <c r="P6802">
        <v>2023</v>
      </c>
      <c r="Q6802">
        <v>4</v>
      </c>
      <c r="R6802" t="s">
        <v>100</v>
      </c>
      <c r="S6802">
        <v>2</v>
      </c>
      <c r="T6802">
        <v>16</v>
      </c>
      <c r="U6802">
        <v>4</v>
      </c>
      <c r="V6802">
        <v>4</v>
      </c>
      <c r="W6802" t="s">
        <v>73</v>
      </c>
      <c r="X6802" t="s">
        <v>47</v>
      </c>
      <c r="Y6802">
        <v>180000</v>
      </c>
      <c r="Z6802">
        <v>0.12</v>
      </c>
    </row>
    <row r="6803" spans="1:26" x14ac:dyDescent="0.25">
      <c r="A6803" t="s">
        <v>8804</v>
      </c>
      <c r="B6803" s="1">
        <v>45131</v>
      </c>
      <c r="C6803" t="s">
        <v>1072</v>
      </c>
      <c r="D6803" t="s">
        <v>63</v>
      </c>
      <c r="E6803" t="s">
        <v>51</v>
      </c>
      <c r="F6803" t="s">
        <v>41</v>
      </c>
      <c r="G6803" t="s">
        <v>59</v>
      </c>
      <c r="H6803">
        <v>2</v>
      </c>
      <c r="I6803">
        <v>3057</v>
      </c>
      <c r="J6803">
        <v>21</v>
      </c>
      <c r="K6803">
        <v>4830.0600000000004</v>
      </c>
      <c r="L6803">
        <v>497.23</v>
      </c>
      <c r="M6803" t="s">
        <v>43</v>
      </c>
      <c r="N6803" t="s">
        <v>44</v>
      </c>
      <c r="O6803">
        <v>7</v>
      </c>
      <c r="P6803">
        <v>2023</v>
      </c>
      <c r="Q6803">
        <v>7</v>
      </c>
      <c r="R6803" t="s">
        <v>125</v>
      </c>
      <c r="S6803">
        <v>3</v>
      </c>
      <c r="T6803">
        <v>30</v>
      </c>
      <c r="U6803">
        <v>5</v>
      </c>
      <c r="V6803">
        <v>1</v>
      </c>
      <c r="W6803" t="s">
        <v>60</v>
      </c>
      <c r="X6803" t="s">
        <v>47</v>
      </c>
      <c r="Y6803">
        <v>128394</v>
      </c>
      <c r="Z6803">
        <v>0.1</v>
      </c>
    </row>
    <row r="6804" spans="1:26" x14ac:dyDescent="0.25">
      <c r="A6804" t="s">
        <v>8805</v>
      </c>
      <c r="B6804" s="1">
        <v>45133</v>
      </c>
      <c r="C6804" t="s">
        <v>1498</v>
      </c>
      <c r="D6804" t="s">
        <v>28</v>
      </c>
      <c r="E6804" t="s">
        <v>29</v>
      </c>
      <c r="F6804" t="s">
        <v>30</v>
      </c>
      <c r="G6804" t="s">
        <v>31</v>
      </c>
      <c r="H6804">
        <v>7</v>
      </c>
      <c r="I6804">
        <v>3562</v>
      </c>
      <c r="J6804">
        <v>25</v>
      </c>
      <c r="K6804">
        <v>18700.5</v>
      </c>
      <c r="L6804">
        <v>3615.92</v>
      </c>
      <c r="M6804" t="s">
        <v>43</v>
      </c>
      <c r="N6804" t="s">
        <v>66</v>
      </c>
      <c r="O6804">
        <v>5</v>
      </c>
      <c r="P6804">
        <v>2023</v>
      </c>
      <c r="Q6804">
        <v>7</v>
      </c>
      <c r="R6804" t="s">
        <v>125</v>
      </c>
      <c r="S6804">
        <v>3</v>
      </c>
      <c r="T6804">
        <v>30</v>
      </c>
      <c r="U6804">
        <v>5</v>
      </c>
      <c r="V6804">
        <v>3</v>
      </c>
      <c r="W6804" t="s">
        <v>83</v>
      </c>
      <c r="X6804" t="s">
        <v>47</v>
      </c>
      <c r="Y6804">
        <v>623350</v>
      </c>
      <c r="Z6804">
        <v>0.19</v>
      </c>
    </row>
    <row r="6805" spans="1:26" x14ac:dyDescent="0.25">
      <c r="A6805" t="s">
        <v>8806</v>
      </c>
      <c r="B6805" s="1">
        <v>45200</v>
      </c>
      <c r="C6805" t="s">
        <v>804</v>
      </c>
      <c r="D6805" t="s">
        <v>63</v>
      </c>
      <c r="E6805" t="s">
        <v>29</v>
      </c>
      <c r="F6805" t="s">
        <v>30</v>
      </c>
      <c r="G6805" t="s">
        <v>64</v>
      </c>
      <c r="H6805">
        <v>7</v>
      </c>
      <c r="I6805">
        <v>167</v>
      </c>
      <c r="J6805">
        <v>20</v>
      </c>
      <c r="K6805">
        <v>935.2</v>
      </c>
      <c r="L6805">
        <v>100.02</v>
      </c>
      <c r="M6805" t="s">
        <v>43</v>
      </c>
      <c r="N6805" t="s">
        <v>44</v>
      </c>
      <c r="O6805">
        <v>5</v>
      </c>
      <c r="P6805">
        <v>2023</v>
      </c>
      <c r="Q6805">
        <v>10</v>
      </c>
      <c r="R6805" t="s">
        <v>45</v>
      </c>
      <c r="S6805">
        <v>4</v>
      </c>
      <c r="T6805">
        <v>40</v>
      </c>
      <c r="U6805">
        <v>1</v>
      </c>
      <c r="V6805">
        <v>0</v>
      </c>
      <c r="W6805" t="s">
        <v>55</v>
      </c>
      <c r="X6805" t="s">
        <v>36</v>
      </c>
      <c r="Y6805">
        <v>23380</v>
      </c>
      <c r="Z6805">
        <v>0.11</v>
      </c>
    </row>
    <row r="6806" spans="1:26" x14ac:dyDescent="0.25">
      <c r="A6806" t="s">
        <v>8807</v>
      </c>
      <c r="B6806" s="1">
        <v>44933</v>
      </c>
      <c r="C6806" t="s">
        <v>1618</v>
      </c>
      <c r="D6806" t="s">
        <v>28</v>
      </c>
      <c r="E6806" t="s">
        <v>40</v>
      </c>
      <c r="F6806" t="s">
        <v>52</v>
      </c>
      <c r="G6806" t="s">
        <v>53</v>
      </c>
      <c r="H6806">
        <v>3</v>
      </c>
      <c r="I6806">
        <v>4799</v>
      </c>
      <c r="J6806">
        <v>16</v>
      </c>
      <c r="K6806">
        <v>12093.48</v>
      </c>
      <c r="L6806">
        <v>1045.04</v>
      </c>
      <c r="M6806" t="s">
        <v>43</v>
      </c>
      <c r="N6806" t="s">
        <v>33</v>
      </c>
      <c r="O6806">
        <v>1</v>
      </c>
      <c r="P6806">
        <v>2023</v>
      </c>
      <c r="Q6806">
        <v>1</v>
      </c>
      <c r="R6806" t="s">
        <v>34</v>
      </c>
      <c r="S6806">
        <v>1</v>
      </c>
      <c r="T6806">
        <v>1</v>
      </c>
      <c r="U6806">
        <v>1</v>
      </c>
      <c r="V6806">
        <v>6</v>
      </c>
      <c r="W6806" t="s">
        <v>35</v>
      </c>
      <c r="X6806" t="s">
        <v>36</v>
      </c>
      <c r="Y6806">
        <v>230352</v>
      </c>
      <c r="Z6806">
        <v>0.09</v>
      </c>
    </row>
    <row r="6807" spans="1:26" x14ac:dyDescent="0.25">
      <c r="A6807" t="s">
        <v>8808</v>
      </c>
      <c r="B6807" s="1">
        <v>45030</v>
      </c>
      <c r="C6807" t="s">
        <v>5653</v>
      </c>
      <c r="D6807" t="s">
        <v>28</v>
      </c>
      <c r="E6807" t="s">
        <v>51</v>
      </c>
      <c r="F6807" t="s">
        <v>52</v>
      </c>
      <c r="G6807" t="s">
        <v>53</v>
      </c>
      <c r="H6807">
        <v>10</v>
      </c>
      <c r="I6807">
        <v>4429</v>
      </c>
      <c r="J6807">
        <v>23</v>
      </c>
      <c r="K6807">
        <v>34103.300000000003</v>
      </c>
      <c r="L6807">
        <v>2702.19</v>
      </c>
      <c r="M6807" t="s">
        <v>65</v>
      </c>
      <c r="N6807" t="s">
        <v>66</v>
      </c>
      <c r="O6807">
        <v>5</v>
      </c>
      <c r="P6807">
        <v>2023</v>
      </c>
      <c r="Q6807">
        <v>4</v>
      </c>
      <c r="R6807" t="s">
        <v>100</v>
      </c>
      <c r="S6807">
        <v>2</v>
      </c>
      <c r="T6807">
        <v>15</v>
      </c>
      <c r="U6807">
        <v>3</v>
      </c>
      <c r="V6807">
        <v>5</v>
      </c>
      <c r="W6807" t="s">
        <v>46</v>
      </c>
      <c r="X6807" t="s">
        <v>47</v>
      </c>
      <c r="Y6807">
        <v>1018670</v>
      </c>
      <c r="Z6807">
        <v>0.08</v>
      </c>
    </row>
    <row r="6808" spans="1:26" x14ac:dyDescent="0.25">
      <c r="A6808" t="s">
        <v>8809</v>
      </c>
      <c r="B6808" s="1">
        <v>45041</v>
      </c>
      <c r="C6808" t="s">
        <v>3228</v>
      </c>
      <c r="D6808" t="s">
        <v>39</v>
      </c>
      <c r="E6808" t="s">
        <v>58</v>
      </c>
      <c r="F6808" t="s">
        <v>41</v>
      </c>
      <c r="G6808" t="s">
        <v>59</v>
      </c>
      <c r="H6808">
        <v>6</v>
      </c>
      <c r="I6808">
        <v>4788</v>
      </c>
      <c r="J6808">
        <v>2</v>
      </c>
      <c r="K6808">
        <v>28153.439999999999</v>
      </c>
      <c r="L6808">
        <v>3787.78</v>
      </c>
      <c r="M6808" t="s">
        <v>43</v>
      </c>
      <c r="N6808" t="s">
        <v>33</v>
      </c>
      <c r="O6808">
        <v>4</v>
      </c>
      <c r="P6808">
        <v>2023</v>
      </c>
      <c r="Q6808">
        <v>4</v>
      </c>
      <c r="R6808" t="s">
        <v>100</v>
      </c>
      <c r="S6808">
        <v>2</v>
      </c>
      <c r="T6808">
        <v>17</v>
      </c>
      <c r="U6808">
        <v>5</v>
      </c>
      <c r="V6808">
        <v>2</v>
      </c>
      <c r="W6808" t="s">
        <v>76</v>
      </c>
      <c r="X6808" t="s">
        <v>47</v>
      </c>
      <c r="Y6808">
        <v>57456</v>
      </c>
      <c r="Z6808">
        <v>0.13</v>
      </c>
    </row>
    <row r="6809" spans="1:26" x14ac:dyDescent="0.25">
      <c r="A6809" t="s">
        <v>8810</v>
      </c>
      <c r="B6809" s="1">
        <v>45107</v>
      </c>
      <c r="C6809" t="s">
        <v>2657</v>
      </c>
      <c r="D6809" t="s">
        <v>28</v>
      </c>
      <c r="E6809" t="s">
        <v>40</v>
      </c>
      <c r="F6809" t="s">
        <v>52</v>
      </c>
      <c r="G6809" t="s">
        <v>79</v>
      </c>
      <c r="H6809">
        <v>5</v>
      </c>
      <c r="I6809">
        <v>1361</v>
      </c>
      <c r="J6809">
        <v>0</v>
      </c>
      <c r="K6809">
        <v>6805</v>
      </c>
      <c r="L6809">
        <v>1015.33</v>
      </c>
      <c r="M6809" t="s">
        <v>65</v>
      </c>
      <c r="N6809" t="s">
        <v>44</v>
      </c>
      <c r="O6809">
        <v>2</v>
      </c>
      <c r="P6809">
        <v>2023</v>
      </c>
      <c r="Q6809">
        <v>6</v>
      </c>
      <c r="R6809" t="s">
        <v>95</v>
      </c>
      <c r="S6809">
        <v>2</v>
      </c>
      <c r="T6809">
        <v>26</v>
      </c>
      <c r="U6809">
        <v>5</v>
      </c>
      <c r="V6809">
        <v>5</v>
      </c>
      <c r="W6809" t="s">
        <v>46</v>
      </c>
      <c r="X6809" t="s">
        <v>47</v>
      </c>
      <c r="Y6809">
        <v>0</v>
      </c>
      <c r="Z6809">
        <v>0.15</v>
      </c>
    </row>
    <row r="6810" spans="1:26" x14ac:dyDescent="0.25">
      <c r="A6810" t="s">
        <v>8811</v>
      </c>
      <c r="B6810" s="1">
        <v>45125</v>
      </c>
      <c r="C6810" t="s">
        <v>1714</v>
      </c>
      <c r="D6810" t="s">
        <v>63</v>
      </c>
      <c r="E6810" t="s">
        <v>40</v>
      </c>
      <c r="F6810" t="s">
        <v>52</v>
      </c>
      <c r="G6810" t="s">
        <v>79</v>
      </c>
      <c r="H6810">
        <v>4</v>
      </c>
      <c r="I6810">
        <v>2890</v>
      </c>
      <c r="J6810">
        <v>22</v>
      </c>
      <c r="K6810">
        <v>9016.7999999999993</v>
      </c>
      <c r="L6810">
        <v>714.61</v>
      </c>
      <c r="M6810" t="s">
        <v>43</v>
      </c>
      <c r="N6810" t="s">
        <v>66</v>
      </c>
      <c r="O6810">
        <v>7</v>
      </c>
      <c r="P6810">
        <v>2023</v>
      </c>
      <c r="Q6810">
        <v>7</v>
      </c>
      <c r="R6810" t="s">
        <v>125</v>
      </c>
      <c r="S6810">
        <v>3</v>
      </c>
      <c r="T6810">
        <v>29</v>
      </c>
      <c r="U6810">
        <v>4</v>
      </c>
      <c r="V6810">
        <v>2</v>
      </c>
      <c r="W6810" t="s">
        <v>76</v>
      </c>
      <c r="X6810" t="s">
        <v>47</v>
      </c>
      <c r="Y6810">
        <v>254320</v>
      </c>
      <c r="Z6810">
        <v>0.08</v>
      </c>
    </row>
    <row r="6811" spans="1:26" x14ac:dyDescent="0.25">
      <c r="A6811" t="s">
        <v>8812</v>
      </c>
      <c r="B6811" s="1">
        <v>45207</v>
      </c>
      <c r="C6811" t="s">
        <v>6683</v>
      </c>
      <c r="D6811" t="s">
        <v>39</v>
      </c>
      <c r="E6811" t="s">
        <v>40</v>
      </c>
      <c r="F6811" t="s">
        <v>52</v>
      </c>
      <c r="G6811" t="s">
        <v>53</v>
      </c>
      <c r="H6811">
        <v>2</v>
      </c>
      <c r="I6811">
        <v>2703</v>
      </c>
      <c r="J6811">
        <v>1</v>
      </c>
      <c r="K6811">
        <v>5351.94</v>
      </c>
      <c r="L6811">
        <v>328.02</v>
      </c>
      <c r="M6811" t="s">
        <v>32</v>
      </c>
      <c r="N6811" t="s">
        <v>44</v>
      </c>
      <c r="O6811">
        <v>7</v>
      </c>
      <c r="P6811">
        <v>2023</v>
      </c>
      <c r="Q6811">
        <v>10</v>
      </c>
      <c r="R6811" t="s">
        <v>45</v>
      </c>
      <c r="S6811">
        <v>4</v>
      </c>
      <c r="T6811">
        <v>41</v>
      </c>
      <c r="U6811">
        <v>2</v>
      </c>
      <c r="V6811">
        <v>0</v>
      </c>
      <c r="W6811" t="s">
        <v>55</v>
      </c>
      <c r="X6811" t="s">
        <v>36</v>
      </c>
      <c r="Y6811">
        <v>5406</v>
      </c>
      <c r="Z6811">
        <v>0.06</v>
      </c>
    </row>
    <row r="6812" spans="1:26" x14ac:dyDescent="0.25">
      <c r="A6812" t="s">
        <v>8813</v>
      </c>
      <c r="B6812" s="1">
        <v>45272</v>
      </c>
      <c r="C6812" t="s">
        <v>599</v>
      </c>
      <c r="D6812" t="s">
        <v>50</v>
      </c>
      <c r="E6812" t="s">
        <v>58</v>
      </c>
      <c r="F6812" t="s">
        <v>30</v>
      </c>
      <c r="G6812" t="s">
        <v>31</v>
      </c>
      <c r="H6812">
        <v>1</v>
      </c>
      <c r="I6812">
        <v>2436</v>
      </c>
      <c r="J6812">
        <v>13</v>
      </c>
      <c r="K6812">
        <v>2119.3200000000002</v>
      </c>
      <c r="L6812">
        <v>304.92</v>
      </c>
      <c r="M6812" t="s">
        <v>65</v>
      </c>
      <c r="N6812" t="s">
        <v>44</v>
      </c>
      <c r="O6812">
        <v>7</v>
      </c>
      <c r="P6812">
        <v>2023</v>
      </c>
      <c r="Q6812">
        <v>12</v>
      </c>
      <c r="R6812" t="s">
        <v>54</v>
      </c>
      <c r="S6812">
        <v>4</v>
      </c>
      <c r="T6812">
        <v>50</v>
      </c>
      <c r="U6812">
        <v>3</v>
      </c>
      <c r="V6812">
        <v>2</v>
      </c>
      <c r="W6812" t="s">
        <v>76</v>
      </c>
      <c r="X6812" t="s">
        <v>47</v>
      </c>
      <c r="Y6812">
        <v>31668</v>
      </c>
      <c r="Z6812">
        <v>0.14000000000000001</v>
      </c>
    </row>
    <row r="6813" spans="1:26" x14ac:dyDescent="0.25">
      <c r="A6813" t="s">
        <v>8814</v>
      </c>
      <c r="B6813" s="1">
        <v>45140</v>
      </c>
      <c r="C6813" t="s">
        <v>2283</v>
      </c>
      <c r="D6813" t="s">
        <v>63</v>
      </c>
      <c r="E6813" t="s">
        <v>51</v>
      </c>
      <c r="F6813" t="s">
        <v>41</v>
      </c>
      <c r="G6813" t="s">
        <v>116</v>
      </c>
      <c r="H6813">
        <v>9</v>
      </c>
      <c r="I6813">
        <v>1784</v>
      </c>
      <c r="J6813">
        <v>25</v>
      </c>
      <c r="K6813">
        <v>12042</v>
      </c>
      <c r="L6813">
        <v>1171.92</v>
      </c>
      <c r="M6813" t="s">
        <v>32</v>
      </c>
      <c r="N6813" t="s">
        <v>44</v>
      </c>
      <c r="O6813">
        <v>3</v>
      </c>
      <c r="P6813">
        <v>2023</v>
      </c>
      <c r="Q6813">
        <v>8</v>
      </c>
      <c r="R6813" t="s">
        <v>72</v>
      </c>
      <c r="S6813">
        <v>3</v>
      </c>
      <c r="T6813">
        <v>31</v>
      </c>
      <c r="U6813">
        <v>1</v>
      </c>
      <c r="V6813">
        <v>3</v>
      </c>
      <c r="W6813" t="s">
        <v>83</v>
      </c>
      <c r="X6813" t="s">
        <v>47</v>
      </c>
      <c r="Y6813">
        <v>401400</v>
      </c>
      <c r="Z6813">
        <v>0.1</v>
      </c>
    </row>
    <row r="6814" spans="1:26" x14ac:dyDescent="0.25">
      <c r="A6814" t="s">
        <v>8815</v>
      </c>
      <c r="B6814" s="1">
        <v>44972</v>
      </c>
      <c r="C6814" t="s">
        <v>5764</v>
      </c>
      <c r="D6814" t="s">
        <v>39</v>
      </c>
      <c r="E6814" t="s">
        <v>40</v>
      </c>
      <c r="F6814" t="s">
        <v>30</v>
      </c>
      <c r="G6814" t="s">
        <v>64</v>
      </c>
      <c r="H6814">
        <v>7</v>
      </c>
      <c r="I6814">
        <v>421</v>
      </c>
      <c r="J6814">
        <v>10</v>
      </c>
      <c r="K6814">
        <v>2652.3</v>
      </c>
      <c r="L6814">
        <v>371.04</v>
      </c>
      <c r="M6814" t="s">
        <v>32</v>
      </c>
      <c r="N6814" t="s">
        <v>44</v>
      </c>
      <c r="O6814">
        <v>5</v>
      </c>
      <c r="P6814">
        <v>2023</v>
      </c>
      <c r="Q6814">
        <v>2</v>
      </c>
      <c r="R6814" t="s">
        <v>67</v>
      </c>
      <c r="S6814">
        <v>1</v>
      </c>
      <c r="T6814">
        <v>7</v>
      </c>
      <c r="U6814">
        <v>3</v>
      </c>
      <c r="V6814">
        <v>3</v>
      </c>
      <c r="W6814" t="s">
        <v>83</v>
      </c>
      <c r="X6814" t="s">
        <v>47</v>
      </c>
      <c r="Y6814">
        <v>29470</v>
      </c>
      <c r="Z6814">
        <v>0.14000000000000001</v>
      </c>
    </row>
    <row r="6815" spans="1:26" x14ac:dyDescent="0.25">
      <c r="A6815" t="s">
        <v>8816</v>
      </c>
      <c r="B6815" s="1">
        <v>44982</v>
      </c>
      <c r="C6815" t="s">
        <v>3443</v>
      </c>
      <c r="D6815" t="s">
        <v>50</v>
      </c>
      <c r="E6815" t="s">
        <v>51</v>
      </c>
      <c r="F6815" t="s">
        <v>30</v>
      </c>
      <c r="G6815" t="s">
        <v>31</v>
      </c>
      <c r="H6815">
        <v>3</v>
      </c>
      <c r="I6815">
        <v>534</v>
      </c>
      <c r="J6815">
        <v>28</v>
      </c>
      <c r="K6815">
        <v>1153.44</v>
      </c>
      <c r="L6815">
        <v>193.02</v>
      </c>
      <c r="M6815" t="s">
        <v>32</v>
      </c>
      <c r="N6815" t="s">
        <v>44</v>
      </c>
      <c r="O6815">
        <v>7</v>
      </c>
      <c r="P6815">
        <v>2023</v>
      </c>
      <c r="Q6815">
        <v>2</v>
      </c>
      <c r="R6815" t="s">
        <v>67</v>
      </c>
      <c r="S6815">
        <v>1</v>
      </c>
      <c r="T6815">
        <v>8</v>
      </c>
      <c r="U6815">
        <v>4</v>
      </c>
      <c r="V6815">
        <v>6</v>
      </c>
      <c r="W6815" t="s">
        <v>35</v>
      </c>
      <c r="X6815" t="s">
        <v>36</v>
      </c>
      <c r="Y6815">
        <v>44856</v>
      </c>
      <c r="Z6815">
        <v>0.17</v>
      </c>
    </row>
    <row r="6816" spans="1:26" x14ac:dyDescent="0.25">
      <c r="A6816" t="s">
        <v>8817</v>
      </c>
      <c r="B6816" s="1">
        <v>45232</v>
      </c>
      <c r="C6816" t="s">
        <v>5702</v>
      </c>
      <c r="D6816" t="s">
        <v>63</v>
      </c>
      <c r="E6816" t="s">
        <v>58</v>
      </c>
      <c r="F6816" t="s">
        <v>41</v>
      </c>
      <c r="G6816" t="s">
        <v>59</v>
      </c>
      <c r="H6816">
        <v>1</v>
      </c>
      <c r="I6816">
        <v>1499</v>
      </c>
      <c r="J6816">
        <v>0</v>
      </c>
      <c r="K6816">
        <v>1499</v>
      </c>
      <c r="L6816">
        <v>133.41</v>
      </c>
      <c r="M6816" t="s">
        <v>43</v>
      </c>
      <c r="N6816" t="s">
        <v>44</v>
      </c>
      <c r="O6816">
        <v>5</v>
      </c>
      <c r="P6816">
        <v>2023</v>
      </c>
      <c r="Q6816">
        <v>11</v>
      </c>
      <c r="R6816" t="s">
        <v>92</v>
      </c>
      <c r="S6816">
        <v>4</v>
      </c>
      <c r="T6816">
        <v>44</v>
      </c>
      <c r="U6816">
        <v>1</v>
      </c>
      <c r="V6816">
        <v>4</v>
      </c>
      <c r="W6816" t="s">
        <v>73</v>
      </c>
      <c r="X6816" t="s">
        <v>47</v>
      </c>
      <c r="Y6816">
        <v>0</v>
      </c>
      <c r="Z6816">
        <v>0.09</v>
      </c>
    </row>
    <row r="6817" spans="1:26" x14ac:dyDescent="0.25">
      <c r="A6817" t="s">
        <v>8818</v>
      </c>
      <c r="B6817" s="1">
        <v>45118</v>
      </c>
      <c r="C6817" t="s">
        <v>3764</v>
      </c>
      <c r="D6817" t="s">
        <v>63</v>
      </c>
      <c r="E6817" t="s">
        <v>40</v>
      </c>
      <c r="F6817" t="s">
        <v>30</v>
      </c>
      <c r="G6817" t="s">
        <v>86</v>
      </c>
      <c r="H6817">
        <v>6</v>
      </c>
      <c r="I6817">
        <v>799</v>
      </c>
      <c r="J6817">
        <v>23</v>
      </c>
      <c r="K6817">
        <v>3691.38</v>
      </c>
      <c r="L6817">
        <v>299.58999999999997</v>
      </c>
      <c r="M6817" t="s">
        <v>65</v>
      </c>
      <c r="N6817" t="s">
        <v>66</v>
      </c>
      <c r="O6817">
        <v>7</v>
      </c>
      <c r="P6817">
        <v>2023</v>
      </c>
      <c r="Q6817">
        <v>7</v>
      </c>
      <c r="R6817" t="s">
        <v>125</v>
      </c>
      <c r="S6817">
        <v>3</v>
      </c>
      <c r="T6817">
        <v>28</v>
      </c>
      <c r="U6817">
        <v>3</v>
      </c>
      <c r="V6817">
        <v>2</v>
      </c>
      <c r="W6817" t="s">
        <v>76</v>
      </c>
      <c r="X6817" t="s">
        <v>47</v>
      </c>
      <c r="Y6817">
        <v>110262</v>
      </c>
      <c r="Z6817">
        <v>0.08</v>
      </c>
    </row>
    <row r="6818" spans="1:26" x14ac:dyDescent="0.25">
      <c r="A6818" t="s">
        <v>8819</v>
      </c>
      <c r="B6818" s="1">
        <v>45131</v>
      </c>
      <c r="C6818" t="s">
        <v>4450</v>
      </c>
      <c r="D6818" t="s">
        <v>39</v>
      </c>
      <c r="E6818" t="s">
        <v>29</v>
      </c>
      <c r="F6818" t="s">
        <v>30</v>
      </c>
      <c r="G6818" t="s">
        <v>64</v>
      </c>
      <c r="H6818">
        <v>6</v>
      </c>
      <c r="I6818">
        <v>4153</v>
      </c>
      <c r="J6818">
        <v>1</v>
      </c>
      <c r="K6818">
        <v>24668.82</v>
      </c>
      <c r="L6818">
        <v>3009.35</v>
      </c>
      <c r="M6818" t="s">
        <v>65</v>
      </c>
      <c r="N6818" t="s">
        <v>44</v>
      </c>
      <c r="O6818">
        <v>5</v>
      </c>
      <c r="P6818">
        <v>2023</v>
      </c>
      <c r="Q6818">
        <v>7</v>
      </c>
      <c r="R6818" t="s">
        <v>125</v>
      </c>
      <c r="S6818">
        <v>3</v>
      </c>
      <c r="T6818">
        <v>30</v>
      </c>
      <c r="U6818">
        <v>5</v>
      </c>
      <c r="V6818">
        <v>1</v>
      </c>
      <c r="W6818" t="s">
        <v>60</v>
      </c>
      <c r="X6818" t="s">
        <v>47</v>
      </c>
      <c r="Y6818">
        <v>24918</v>
      </c>
      <c r="Z6818">
        <v>0.12</v>
      </c>
    </row>
    <row r="6819" spans="1:26" x14ac:dyDescent="0.25">
      <c r="A6819" t="s">
        <v>8820</v>
      </c>
      <c r="B6819" s="1">
        <v>45036</v>
      </c>
      <c r="C6819" t="s">
        <v>7283</v>
      </c>
      <c r="D6819" t="s">
        <v>63</v>
      </c>
      <c r="E6819" t="s">
        <v>29</v>
      </c>
      <c r="F6819" t="s">
        <v>30</v>
      </c>
      <c r="G6819" t="s">
        <v>31</v>
      </c>
      <c r="H6819">
        <v>9</v>
      </c>
      <c r="I6819">
        <v>4619</v>
      </c>
      <c r="J6819">
        <v>20</v>
      </c>
      <c r="K6819">
        <v>33256.800000000003</v>
      </c>
      <c r="L6819">
        <v>1839.69</v>
      </c>
      <c r="M6819" t="s">
        <v>43</v>
      </c>
      <c r="N6819" t="s">
        <v>44</v>
      </c>
      <c r="O6819">
        <v>4</v>
      </c>
      <c r="P6819">
        <v>2023</v>
      </c>
      <c r="Q6819">
        <v>4</v>
      </c>
      <c r="R6819" t="s">
        <v>100</v>
      </c>
      <c r="S6819">
        <v>2</v>
      </c>
      <c r="T6819">
        <v>16</v>
      </c>
      <c r="U6819">
        <v>4</v>
      </c>
      <c r="V6819">
        <v>4</v>
      </c>
      <c r="W6819" t="s">
        <v>73</v>
      </c>
      <c r="X6819" t="s">
        <v>47</v>
      </c>
      <c r="Y6819">
        <v>831420</v>
      </c>
      <c r="Z6819">
        <v>0.06</v>
      </c>
    </row>
    <row r="6820" spans="1:26" x14ac:dyDescent="0.25">
      <c r="A6820" t="s">
        <v>8821</v>
      </c>
      <c r="B6820" s="1">
        <v>45251</v>
      </c>
      <c r="C6820" t="s">
        <v>4692</v>
      </c>
      <c r="D6820" t="s">
        <v>28</v>
      </c>
      <c r="E6820" t="s">
        <v>29</v>
      </c>
      <c r="F6820" t="s">
        <v>52</v>
      </c>
      <c r="G6820" t="s">
        <v>53</v>
      </c>
      <c r="H6820">
        <v>5</v>
      </c>
      <c r="I6820">
        <v>3809</v>
      </c>
      <c r="J6820">
        <v>11</v>
      </c>
      <c r="K6820">
        <v>16950.05</v>
      </c>
      <c r="L6820">
        <v>1362.26</v>
      </c>
      <c r="M6820" t="s">
        <v>65</v>
      </c>
      <c r="N6820" t="s">
        <v>33</v>
      </c>
      <c r="O6820">
        <v>6</v>
      </c>
      <c r="P6820">
        <v>2023</v>
      </c>
      <c r="Q6820">
        <v>11</v>
      </c>
      <c r="R6820" t="s">
        <v>92</v>
      </c>
      <c r="S6820">
        <v>4</v>
      </c>
      <c r="T6820">
        <v>47</v>
      </c>
      <c r="U6820">
        <v>4</v>
      </c>
      <c r="V6820">
        <v>2</v>
      </c>
      <c r="W6820" t="s">
        <v>76</v>
      </c>
      <c r="X6820" t="s">
        <v>47</v>
      </c>
      <c r="Y6820">
        <v>209495</v>
      </c>
      <c r="Z6820">
        <v>0.08</v>
      </c>
    </row>
    <row r="6821" spans="1:26" x14ac:dyDescent="0.25">
      <c r="A6821" t="s">
        <v>8822</v>
      </c>
      <c r="B6821" s="1">
        <v>45079</v>
      </c>
      <c r="C6821" t="s">
        <v>4557</v>
      </c>
      <c r="D6821" t="s">
        <v>63</v>
      </c>
      <c r="E6821" t="s">
        <v>40</v>
      </c>
      <c r="F6821" t="s">
        <v>52</v>
      </c>
      <c r="G6821" t="s">
        <v>79</v>
      </c>
      <c r="H6821">
        <v>1</v>
      </c>
      <c r="I6821">
        <v>239</v>
      </c>
      <c r="J6821">
        <v>12</v>
      </c>
      <c r="K6821">
        <v>210.32</v>
      </c>
      <c r="L6821">
        <v>40.74</v>
      </c>
      <c r="M6821" t="s">
        <v>32</v>
      </c>
      <c r="N6821" t="s">
        <v>44</v>
      </c>
      <c r="O6821">
        <v>3</v>
      </c>
      <c r="P6821">
        <v>2023</v>
      </c>
      <c r="Q6821">
        <v>6</v>
      </c>
      <c r="R6821" t="s">
        <v>95</v>
      </c>
      <c r="S6821">
        <v>2</v>
      </c>
      <c r="T6821">
        <v>22</v>
      </c>
      <c r="U6821">
        <v>1</v>
      </c>
      <c r="V6821">
        <v>5</v>
      </c>
      <c r="W6821" t="s">
        <v>46</v>
      </c>
      <c r="X6821" t="s">
        <v>47</v>
      </c>
      <c r="Y6821">
        <v>2868</v>
      </c>
      <c r="Z6821">
        <v>0.19</v>
      </c>
    </row>
    <row r="6822" spans="1:26" x14ac:dyDescent="0.25">
      <c r="A6822" t="s">
        <v>8823</v>
      </c>
      <c r="B6822" s="1">
        <v>45140</v>
      </c>
      <c r="C6822" t="s">
        <v>3758</v>
      </c>
      <c r="D6822" t="s">
        <v>50</v>
      </c>
      <c r="E6822" t="s">
        <v>29</v>
      </c>
      <c r="F6822" t="s">
        <v>41</v>
      </c>
      <c r="G6822" t="s">
        <v>59</v>
      </c>
      <c r="H6822">
        <v>5</v>
      </c>
      <c r="I6822">
        <v>2975</v>
      </c>
      <c r="J6822">
        <v>13</v>
      </c>
      <c r="K6822">
        <v>12941.25</v>
      </c>
      <c r="L6822">
        <v>2106.4</v>
      </c>
      <c r="M6822" t="s">
        <v>43</v>
      </c>
      <c r="N6822" t="s">
        <v>33</v>
      </c>
      <c r="O6822">
        <v>7</v>
      </c>
      <c r="P6822">
        <v>2023</v>
      </c>
      <c r="Q6822">
        <v>8</v>
      </c>
      <c r="R6822" t="s">
        <v>72</v>
      </c>
      <c r="S6822">
        <v>3</v>
      </c>
      <c r="T6822">
        <v>31</v>
      </c>
      <c r="U6822">
        <v>1</v>
      </c>
      <c r="V6822">
        <v>3</v>
      </c>
      <c r="W6822" t="s">
        <v>83</v>
      </c>
      <c r="X6822" t="s">
        <v>47</v>
      </c>
      <c r="Y6822">
        <v>193375</v>
      </c>
      <c r="Z6822">
        <v>0.16</v>
      </c>
    </row>
    <row r="6823" spans="1:26" x14ac:dyDescent="0.25">
      <c r="A6823" t="s">
        <v>8824</v>
      </c>
      <c r="B6823" s="1">
        <v>45080</v>
      </c>
      <c r="C6823" t="s">
        <v>3403</v>
      </c>
      <c r="D6823" t="s">
        <v>28</v>
      </c>
      <c r="E6823" t="s">
        <v>58</v>
      </c>
      <c r="F6823" t="s">
        <v>52</v>
      </c>
      <c r="G6823" t="s">
        <v>91</v>
      </c>
      <c r="H6823">
        <v>4</v>
      </c>
      <c r="I6823">
        <v>4058</v>
      </c>
      <c r="J6823">
        <v>0</v>
      </c>
      <c r="K6823">
        <v>16232</v>
      </c>
      <c r="L6823">
        <v>2458.31</v>
      </c>
      <c r="M6823" t="s">
        <v>65</v>
      </c>
      <c r="N6823" t="s">
        <v>66</v>
      </c>
      <c r="O6823">
        <v>7</v>
      </c>
      <c r="P6823">
        <v>2023</v>
      </c>
      <c r="Q6823">
        <v>6</v>
      </c>
      <c r="R6823" t="s">
        <v>95</v>
      </c>
      <c r="S6823">
        <v>2</v>
      </c>
      <c r="T6823">
        <v>22</v>
      </c>
      <c r="U6823">
        <v>1</v>
      </c>
      <c r="V6823">
        <v>6</v>
      </c>
      <c r="W6823" t="s">
        <v>35</v>
      </c>
      <c r="X6823" t="s">
        <v>36</v>
      </c>
      <c r="Y6823">
        <v>0</v>
      </c>
      <c r="Z6823">
        <v>0.15</v>
      </c>
    </row>
    <row r="6824" spans="1:26" x14ac:dyDescent="0.25">
      <c r="A6824" t="s">
        <v>8825</v>
      </c>
      <c r="B6824" s="1">
        <v>45034</v>
      </c>
      <c r="C6824" t="s">
        <v>2910</v>
      </c>
      <c r="D6824" t="s">
        <v>63</v>
      </c>
      <c r="E6824" t="s">
        <v>40</v>
      </c>
      <c r="F6824" t="s">
        <v>30</v>
      </c>
      <c r="G6824" t="s">
        <v>31</v>
      </c>
      <c r="H6824">
        <v>3</v>
      </c>
      <c r="I6824">
        <v>3509</v>
      </c>
      <c r="J6824">
        <v>0</v>
      </c>
      <c r="K6824">
        <v>10527</v>
      </c>
      <c r="L6824">
        <v>1563.42</v>
      </c>
      <c r="M6824" t="s">
        <v>32</v>
      </c>
      <c r="N6824" t="s">
        <v>33</v>
      </c>
      <c r="O6824">
        <v>5</v>
      </c>
      <c r="P6824">
        <v>2023</v>
      </c>
      <c r="Q6824">
        <v>4</v>
      </c>
      <c r="R6824" t="s">
        <v>100</v>
      </c>
      <c r="S6824">
        <v>2</v>
      </c>
      <c r="T6824">
        <v>16</v>
      </c>
      <c r="U6824">
        <v>4</v>
      </c>
      <c r="V6824">
        <v>2</v>
      </c>
      <c r="W6824" t="s">
        <v>76</v>
      </c>
      <c r="X6824" t="s">
        <v>47</v>
      </c>
      <c r="Y6824">
        <v>0</v>
      </c>
      <c r="Z6824">
        <v>0.15</v>
      </c>
    </row>
    <row r="6825" spans="1:26" x14ac:dyDescent="0.25">
      <c r="A6825" t="s">
        <v>8826</v>
      </c>
      <c r="B6825" s="1">
        <v>45226</v>
      </c>
      <c r="C6825" t="s">
        <v>1796</v>
      </c>
      <c r="D6825" t="s">
        <v>28</v>
      </c>
      <c r="E6825" t="s">
        <v>51</v>
      </c>
      <c r="F6825" t="s">
        <v>52</v>
      </c>
      <c r="G6825" t="s">
        <v>79</v>
      </c>
      <c r="H6825">
        <v>7</v>
      </c>
      <c r="I6825">
        <v>1295</v>
      </c>
      <c r="J6825">
        <v>29</v>
      </c>
      <c r="K6825">
        <v>6436.15</v>
      </c>
      <c r="L6825">
        <v>520.83000000000004</v>
      </c>
      <c r="M6825" t="s">
        <v>43</v>
      </c>
      <c r="N6825" t="s">
        <v>33</v>
      </c>
      <c r="O6825">
        <v>6</v>
      </c>
      <c r="P6825">
        <v>2023</v>
      </c>
      <c r="Q6825">
        <v>10</v>
      </c>
      <c r="R6825" t="s">
        <v>45</v>
      </c>
      <c r="S6825">
        <v>4</v>
      </c>
      <c r="T6825">
        <v>43</v>
      </c>
      <c r="U6825">
        <v>4</v>
      </c>
      <c r="V6825">
        <v>5</v>
      </c>
      <c r="W6825" t="s">
        <v>46</v>
      </c>
      <c r="X6825" t="s">
        <v>47</v>
      </c>
      <c r="Y6825">
        <v>262885</v>
      </c>
      <c r="Z6825">
        <v>0.08</v>
      </c>
    </row>
    <row r="6826" spans="1:26" x14ac:dyDescent="0.25">
      <c r="A6826" t="s">
        <v>8827</v>
      </c>
      <c r="B6826" s="1">
        <v>44992</v>
      </c>
      <c r="C6826" t="s">
        <v>906</v>
      </c>
      <c r="D6826" t="s">
        <v>50</v>
      </c>
      <c r="E6826" t="s">
        <v>40</v>
      </c>
      <c r="F6826" t="s">
        <v>41</v>
      </c>
      <c r="G6826" t="s">
        <v>42</v>
      </c>
      <c r="H6826">
        <v>5</v>
      </c>
      <c r="I6826">
        <v>1955</v>
      </c>
      <c r="J6826">
        <v>27</v>
      </c>
      <c r="K6826">
        <v>7135.75</v>
      </c>
      <c r="L6826">
        <v>879.08</v>
      </c>
      <c r="M6826" t="s">
        <v>65</v>
      </c>
      <c r="N6826" t="s">
        <v>33</v>
      </c>
      <c r="O6826">
        <v>4</v>
      </c>
      <c r="P6826">
        <v>2023</v>
      </c>
      <c r="Q6826">
        <v>3</v>
      </c>
      <c r="R6826" t="s">
        <v>105</v>
      </c>
      <c r="S6826">
        <v>1</v>
      </c>
      <c r="T6826">
        <v>10</v>
      </c>
      <c r="U6826">
        <v>2</v>
      </c>
      <c r="V6826">
        <v>2</v>
      </c>
      <c r="W6826" t="s">
        <v>76</v>
      </c>
      <c r="X6826" t="s">
        <v>47</v>
      </c>
      <c r="Y6826">
        <v>263925</v>
      </c>
      <c r="Z6826">
        <v>0.12</v>
      </c>
    </row>
    <row r="6827" spans="1:26" x14ac:dyDescent="0.25">
      <c r="A6827" t="s">
        <v>8828</v>
      </c>
      <c r="B6827" s="1">
        <v>45214</v>
      </c>
      <c r="C6827" t="s">
        <v>1519</v>
      </c>
      <c r="D6827" t="s">
        <v>63</v>
      </c>
      <c r="E6827" t="s">
        <v>29</v>
      </c>
      <c r="F6827" t="s">
        <v>30</v>
      </c>
      <c r="G6827" t="s">
        <v>86</v>
      </c>
      <c r="H6827">
        <v>2</v>
      </c>
      <c r="I6827">
        <v>3088</v>
      </c>
      <c r="J6827">
        <v>20</v>
      </c>
      <c r="K6827">
        <v>4940.8</v>
      </c>
      <c r="L6827">
        <v>610.77</v>
      </c>
      <c r="M6827" t="s">
        <v>32</v>
      </c>
      <c r="N6827" t="s">
        <v>33</v>
      </c>
      <c r="O6827">
        <v>6</v>
      </c>
      <c r="P6827">
        <v>2023</v>
      </c>
      <c r="Q6827">
        <v>10</v>
      </c>
      <c r="R6827" t="s">
        <v>45</v>
      </c>
      <c r="S6827">
        <v>4</v>
      </c>
      <c r="T6827">
        <v>42</v>
      </c>
      <c r="U6827">
        <v>3</v>
      </c>
      <c r="V6827">
        <v>0</v>
      </c>
      <c r="W6827" t="s">
        <v>55</v>
      </c>
      <c r="X6827" t="s">
        <v>36</v>
      </c>
      <c r="Y6827">
        <v>123520</v>
      </c>
      <c r="Z6827">
        <v>0.12</v>
      </c>
    </row>
    <row r="6828" spans="1:26" x14ac:dyDescent="0.25">
      <c r="A6828" t="s">
        <v>8829</v>
      </c>
      <c r="B6828" s="1">
        <v>45150</v>
      </c>
      <c r="C6828" t="s">
        <v>185</v>
      </c>
      <c r="D6828" t="s">
        <v>28</v>
      </c>
      <c r="E6828" t="s">
        <v>58</v>
      </c>
      <c r="F6828" t="s">
        <v>30</v>
      </c>
      <c r="G6828" t="s">
        <v>86</v>
      </c>
      <c r="H6828">
        <v>3</v>
      </c>
      <c r="I6828">
        <v>713</v>
      </c>
      <c r="J6828">
        <v>18</v>
      </c>
      <c r="K6828">
        <v>1753.98</v>
      </c>
      <c r="L6828">
        <v>216.38</v>
      </c>
      <c r="M6828" t="s">
        <v>65</v>
      </c>
      <c r="N6828" t="s">
        <v>33</v>
      </c>
      <c r="O6828">
        <v>7</v>
      </c>
      <c r="P6828">
        <v>2023</v>
      </c>
      <c r="Q6828">
        <v>8</v>
      </c>
      <c r="R6828" t="s">
        <v>72</v>
      </c>
      <c r="S6828">
        <v>3</v>
      </c>
      <c r="T6828">
        <v>32</v>
      </c>
      <c r="U6828">
        <v>2</v>
      </c>
      <c r="V6828">
        <v>6</v>
      </c>
      <c r="W6828" t="s">
        <v>35</v>
      </c>
      <c r="X6828" t="s">
        <v>36</v>
      </c>
      <c r="Y6828">
        <v>38502</v>
      </c>
      <c r="Z6828">
        <v>0.12</v>
      </c>
    </row>
    <row r="6829" spans="1:26" x14ac:dyDescent="0.25">
      <c r="A6829" t="s">
        <v>8830</v>
      </c>
      <c r="B6829" s="1">
        <v>45140</v>
      </c>
      <c r="C6829" t="s">
        <v>6444</v>
      </c>
      <c r="D6829" t="s">
        <v>63</v>
      </c>
      <c r="E6829" t="s">
        <v>58</v>
      </c>
      <c r="F6829" t="s">
        <v>52</v>
      </c>
      <c r="G6829" t="s">
        <v>91</v>
      </c>
      <c r="H6829">
        <v>2</v>
      </c>
      <c r="I6829">
        <v>319</v>
      </c>
      <c r="J6829">
        <v>12</v>
      </c>
      <c r="K6829">
        <v>561.44000000000005</v>
      </c>
      <c r="L6829">
        <v>49.43</v>
      </c>
      <c r="M6829" t="s">
        <v>65</v>
      </c>
      <c r="N6829" t="s">
        <v>66</v>
      </c>
      <c r="O6829">
        <v>1</v>
      </c>
      <c r="P6829">
        <v>2023</v>
      </c>
      <c r="Q6829">
        <v>8</v>
      </c>
      <c r="R6829" t="s">
        <v>72</v>
      </c>
      <c r="S6829">
        <v>3</v>
      </c>
      <c r="T6829">
        <v>31</v>
      </c>
      <c r="U6829">
        <v>1</v>
      </c>
      <c r="V6829">
        <v>3</v>
      </c>
      <c r="W6829" t="s">
        <v>83</v>
      </c>
      <c r="X6829" t="s">
        <v>47</v>
      </c>
      <c r="Y6829">
        <v>7656</v>
      </c>
      <c r="Z6829">
        <v>0.09</v>
      </c>
    </row>
    <row r="6830" spans="1:26" x14ac:dyDescent="0.25">
      <c r="A6830" t="s">
        <v>8831</v>
      </c>
      <c r="B6830" s="1">
        <v>45267</v>
      </c>
      <c r="C6830" t="s">
        <v>2610</v>
      </c>
      <c r="D6830" t="s">
        <v>39</v>
      </c>
      <c r="E6830" t="s">
        <v>29</v>
      </c>
      <c r="F6830" t="s">
        <v>30</v>
      </c>
      <c r="G6830" t="s">
        <v>86</v>
      </c>
      <c r="H6830">
        <v>6</v>
      </c>
      <c r="I6830">
        <v>2108</v>
      </c>
      <c r="J6830">
        <v>6</v>
      </c>
      <c r="K6830">
        <v>11889.12</v>
      </c>
      <c r="L6830">
        <v>1677.71</v>
      </c>
      <c r="M6830" t="s">
        <v>43</v>
      </c>
      <c r="N6830" t="s">
        <v>33</v>
      </c>
      <c r="O6830">
        <v>4</v>
      </c>
      <c r="P6830">
        <v>2023</v>
      </c>
      <c r="Q6830">
        <v>12</v>
      </c>
      <c r="R6830" t="s">
        <v>54</v>
      </c>
      <c r="S6830">
        <v>4</v>
      </c>
      <c r="T6830">
        <v>49</v>
      </c>
      <c r="U6830">
        <v>2</v>
      </c>
      <c r="V6830">
        <v>4</v>
      </c>
      <c r="W6830" t="s">
        <v>73</v>
      </c>
      <c r="X6830" t="s">
        <v>47</v>
      </c>
      <c r="Y6830">
        <v>75888</v>
      </c>
      <c r="Z6830">
        <v>0.14000000000000001</v>
      </c>
    </row>
    <row r="6831" spans="1:26" x14ac:dyDescent="0.25">
      <c r="A6831" t="s">
        <v>8832</v>
      </c>
      <c r="B6831" s="1">
        <v>45080</v>
      </c>
      <c r="C6831" t="s">
        <v>500</v>
      </c>
      <c r="D6831" t="s">
        <v>39</v>
      </c>
      <c r="E6831" t="s">
        <v>58</v>
      </c>
      <c r="F6831" t="s">
        <v>41</v>
      </c>
      <c r="G6831" t="s">
        <v>59</v>
      </c>
      <c r="H6831">
        <v>7</v>
      </c>
      <c r="I6831">
        <v>3497</v>
      </c>
      <c r="J6831">
        <v>15</v>
      </c>
      <c r="K6831">
        <v>20807.150000000001</v>
      </c>
      <c r="L6831">
        <v>3021.2</v>
      </c>
      <c r="M6831" t="s">
        <v>43</v>
      </c>
      <c r="N6831" t="s">
        <v>44</v>
      </c>
      <c r="O6831">
        <v>6</v>
      </c>
      <c r="P6831">
        <v>2023</v>
      </c>
      <c r="Q6831">
        <v>6</v>
      </c>
      <c r="R6831" t="s">
        <v>95</v>
      </c>
      <c r="S6831">
        <v>2</v>
      </c>
      <c r="T6831">
        <v>22</v>
      </c>
      <c r="U6831">
        <v>1</v>
      </c>
      <c r="V6831">
        <v>6</v>
      </c>
      <c r="W6831" t="s">
        <v>35</v>
      </c>
      <c r="X6831" t="s">
        <v>36</v>
      </c>
      <c r="Y6831">
        <v>367185</v>
      </c>
      <c r="Z6831">
        <v>0.15</v>
      </c>
    </row>
    <row r="6832" spans="1:26" x14ac:dyDescent="0.25">
      <c r="A6832" t="s">
        <v>8833</v>
      </c>
      <c r="B6832" s="1">
        <v>45229</v>
      </c>
      <c r="C6832" t="s">
        <v>4966</v>
      </c>
      <c r="D6832" t="s">
        <v>39</v>
      </c>
      <c r="E6832" t="s">
        <v>51</v>
      </c>
      <c r="F6832" t="s">
        <v>30</v>
      </c>
      <c r="G6832" t="s">
        <v>31</v>
      </c>
      <c r="H6832">
        <v>6</v>
      </c>
      <c r="I6832">
        <v>1629</v>
      </c>
      <c r="J6832">
        <v>27</v>
      </c>
      <c r="K6832">
        <v>7135.02</v>
      </c>
      <c r="L6832">
        <v>630.23</v>
      </c>
      <c r="M6832" t="s">
        <v>32</v>
      </c>
      <c r="N6832" t="s">
        <v>33</v>
      </c>
      <c r="O6832">
        <v>3</v>
      </c>
      <c r="P6832">
        <v>2023</v>
      </c>
      <c r="Q6832">
        <v>10</v>
      </c>
      <c r="R6832" t="s">
        <v>45</v>
      </c>
      <c r="S6832">
        <v>4</v>
      </c>
      <c r="T6832">
        <v>44</v>
      </c>
      <c r="U6832">
        <v>5</v>
      </c>
      <c r="V6832">
        <v>1</v>
      </c>
      <c r="W6832" t="s">
        <v>60</v>
      </c>
      <c r="X6832" t="s">
        <v>47</v>
      </c>
      <c r="Y6832">
        <v>263898</v>
      </c>
      <c r="Z6832">
        <v>0.09</v>
      </c>
    </row>
    <row r="6833" spans="1:26" x14ac:dyDescent="0.25">
      <c r="A6833" t="s">
        <v>8834</v>
      </c>
      <c r="B6833" s="1">
        <v>44974</v>
      </c>
      <c r="C6833" t="s">
        <v>1315</v>
      </c>
      <c r="D6833" t="s">
        <v>39</v>
      </c>
      <c r="E6833" t="s">
        <v>29</v>
      </c>
      <c r="F6833" t="s">
        <v>41</v>
      </c>
      <c r="G6833" t="s">
        <v>59</v>
      </c>
      <c r="H6833">
        <v>8</v>
      </c>
      <c r="I6833">
        <v>2826</v>
      </c>
      <c r="J6833">
        <v>10</v>
      </c>
      <c r="K6833">
        <v>20347.2</v>
      </c>
      <c r="L6833">
        <v>1623.42</v>
      </c>
      <c r="M6833" t="s">
        <v>43</v>
      </c>
      <c r="N6833" t="s">
        <v>33</v>
      </c>
      <c r="O6833">
        <v>4</v>
      </c>
      <c r="P6833">
        <v>2023</v>
      </c>
      <c r="Q6833">
        <v>2</v>
      </c>
      <c r="R6833" t="s">
        <v>67</v>
      </c>
      <c r="S6833">
        <v>1</v>
      </c>
      <c r="T6833">
        <v>7</v>
      </c>
      <c r="U6833">
        <v>3</v>
      </c>
      <c r="V6833">
        <v>5</v>
      </c>
      <c r="W6833" t="s">
        <v>46</v>
      </c>
      <c r="X6833" t="s">
        <v>47</v>
      </c>
      <c r="Y6833">
        <v>226080</v>
      </c>
      <c r="Z6833">
        <v>0.08</v>
      </c>
    </row>
    <row r="6834" spans="1:26" x14ac:dyDescent="0.25">
      <c r="A6834" t="s">
        <v>8835</v>
      </c>
      <c r="B6834" s="1">
        <v>45038</v>
      </c>
      <c r="C6834" t="s">
        <v>8836</v>
      </c>
      <c r="D6834" t="s">
        <v>28</v>
      </c>
      <c r="E6834" t="s">
        <v>51</v>
      </c>
      <c r="F6834" t="s">
        <v>30</v>
      </c>
      <c r="G6834" t="s">
        <v>31</v>
      </c>
      <c r="H6834">
        <v>5</v>
      </c>
      <c r="I6834">
        <v>1646</v>
      </c>
      <c r="J6834">
        <v>27</v>
      </c>
      <c r="K6834">
        <v>6007.9</v>
      </c>
      <c r="L6834">
        <v>468.7</v>
      </c>
      <c r="M6834" t="s">
        <v>65</v>
      </c>
      <c r="N6834" t="s">
        <v>33</v>
      </c>
      <c r="O6834">
        <v>5</v>
      </c>
      <c r="P6834">
        <v>2023</v>
      </c>
      <c r="Q6834">
        <v>4</v>
      </c>
      <c r="R6834" t="s">
        <v>100</v>
      </c>
      <c r="S6834">
        <v>2</v>
      </c>
      <c r="T6834">
        <v>16</v>
      </c>
      <c r="U6834">
        <v>4</v>
      </c>
      <c r="V6834">
        <v>6</v>
      </c>
      <c r="W6834" t="s">
        <v>35</v>
      </c>
      <c r="X6834" t="s">
        <v>36</v>
      </c>
      <c r="Y6834">
        <v>222210</v>
      </c>
      <c r="Z6834">
        <v>0.08</v>
      </c>
    </row>
    <row r="6835" spans="1:26" x14ac:dyDescent="0.25">
      <c r="A6835" t="s">
        <v>8837</v>
      </c>
      <c r="B6835" s="1">
        <v>45090</v>
      </c>
      <c r="C6835" t="s">
        <v>406</v>
      </c>
      <c r="D6835" t="s">
        <v>63</v>
      </c>
      <c r="E6835" t="s">
        <v>51</v>
      </c>
      <c r="F6835" t="s">
        <v>30</v>
      </c>
      <c r="G6835" t="s">
        <v>64</v>
      </c>
      <c r="H6835">
        <v>9</v>
      </c>
      <c r="I6835">
        <v>4835</v>
      </c>
      <c r="J6835">
        <v>6</v>
      </c>
      <c r="K6835">
        <v>40904.1</v>
      </c>
      <c r="L6835">
        <v>4138.3900000000003</v>
      </c>
      <c r="M6835" t="s">
        <v>43</v>
      </c>
      <c r="N6835" t="s">
        <v>66</v>
      </c>
      <c r="O6835">
        <v>1</v>
      </c>
      <c r="P6835">
        <v>2023</v>
      </c>
      <c r="Q6835">
        <v>6</v>
      </c>
      <c r="R6835" t="s">
        <v>95</v>
      </c>
      <c r="S6835">
        <v>2</v>
      </c>
      <c r="T6835">
        <v>24</v>
      </c>
      <c r="U6835">
        <v>3</v>
      </c>
      <c r="V6835">
        <v>2</v>
      </c>
      <c r="W6835" t="s">
        <v>76</v>
      </c>
      <c r="X6835" t="s">
        <v>47</v>
      </c>
      <c r="Y6835">
        <v>261090</v>
      </c>
      <c r="Z6835">
        <v>0.1</v>
      </c>
    </row>
    <row r="6836" spans="1:26" x14ac:dyDescent="0.25">
      <c r="A6836" t="s">
        <v>8838</v>
      </c>
      <c r="B6836" s="1">
        <v>45061</v>
      </c>
      <c r="C6836" t="s">
        <v>645</v>
      </c>
      <c r="D6836" t="s">
        <v>28</v>
      </c>
      <c r="E6836" t="s">
        <v>29</v>
      </c>
      <c r="F6836" t="s">
        <v>30</v>
      </c>
      <c r="G6836" t="s">
        <v>86</v>
      </c>
      <c r="H6836">
        <v>10</v>
      </c>
      <c r="I6836">
        <v>4478</v>
      </c>
      <c r="J6836">
        <v>30</v>
      </c>
      <c r="K6836">
        <v>31346</v>
      </c>
      <c r="L6836">
        <v>2964.13</v>
      </c>
      <c r="M6836" t="s">
        <v>65</v>
      </c>
      <c r="N6836" t="s">
        <v>66</v>
      </c>
      <c r="O6836">
        <v>5</v>
      </c>
      <c r="P6836">
        <v>2023</v>
      </c>
      <c r="Q6836">
        <v>5</v>
      </c>
      <c r="R6836" t="s">
        <v>238</v>
      </c>
      <c r="S6836">
        <v>2</v>
      </c>
      <c r="T6836">
        <v>20</v>
      </c>
      <c r="U6836">
        <v>3</v>
      </c>
      <c r="V6836">
        <v>1</v>
      </c>
      <c r="W6836" t="s">
        <v>60</v>
      </c>
      <c r="X6836" t="s">
        <v>47</v>
      </c>
      <c r="Y6836">
        <v>1343400</v>
      </c>
      <c r="Z6836">
        <v>0.09</v>
      </c>
    </row>
    <row r="6837" spans="1:26" x14ac:dyDescent="0.25">
      <c r="A6837" t="s">
        <v>8839</v>
      </c>
      <c r="B6837" s="1">
        <v>45065</v>
      </c>
      <c r="C6837" t="s">
        <v>951</v>
      </c>
      <c r="D6837" t="s">
        <v>50</v>
      </c>
      <c r="E6837" t="s">
        <v>58</v>
      </c>
      <c r="F6837" t="s">
        <v>30</v>
      </c>
      <c r="G6837" t="s">
        <v>64</v>
      </c>
      <c r="H6837">
        <v>10</v>
      </c>
      <c r="I6837">
        <v>2035</v>
      </c>
      <c r="J6837">
        <v>16</v>
      </c>
      <c r="K6837">
        <v>17094</v>
      </c>
      <c r="L6837">
        <v>3239.57</v>
      </c>
      <c r="M6837" t="s">
        <v>32</v>
      </c>
      <c r="N6837" t="s">
        <v>44</v>
      </c>
      <c r="O6837">
        <v>7</v>
      </c>
      <c r="P6837">
        <v>2023</v>
      </c>
      <c r="Q6837">
        <v>5</v>
      </c>
      <c r="R6837" t="s">
        <v>238</v>
      </c>
      <c r="S6837">
        <v>2</v>
      </c>
      <c r="T6837">
        <v>20</v>
      </c>
      <c r="U6837">
        <v>3</v>
      </c>
      <c r="V6837">
        <v>5</v>
      </c>
      <c r="W6837" t="s">
        <v>46</v>
      </c>
      <c r="X6837" t="s">
        <v>47</v>
      </c>
      <c r="Y6837">
        <v>325600</v>
      </c>
      <c r="Z6837">
        <v>0.19</v>
      </c>
    </row>
    <row r="6838" spans="1:26" x14ac:dyDescent="0.25">
      <c r="A6838" t="s">
        <v>8840</v>
      </c>
      <c r="B6838" s="1">
        <v>45011</v>
      </c>
      <c r="C6838" t="s">
        <v>5623</v>
      </c>
      <c r="D6838" t="s">
        <v>63</v>
      </c>
      <c r="E6838" t="s">
        <v>51</v>
      </c>
      <c r="F6838" t="s">
        <v>30</v>
      </c>
      <c r="G6838" t="s">
        <v>64</v>
      </c>
      <c r="H6838">
        <v>2</v>
      </c>
      <c r="I6838">
        <v>4078</v>
      </c>
      <c r="J6838">
        <v>29</v>
      </c>
      <c r="K6838">
        <v>5790.76</v>
      </c>
      <c r="L6838">
        <v>534.94000000000005</v>
      </c>
      <c r="M6838" t="s">
        <v>43</v>
      </c>
      <c r="N6838" t="s">
        <v>66</v>
      </c>
      <c r="O6838">
        <v>1</v>
      </c>
      <c r="P6838">
        <v>2023</v>
      </c>
      <c r="Q6838">
        <v>3</v>
      </c>
      <c r="R6838" t="s">
        <v>105</v>
      </c>
      <c r="S6838">
        <v>1</v>
      </c>
      <c r="T6838">
        <v>13</v>
      </c>
      <c r="U6838">
        <v>5</v>
      </c>
      <c r="V6838">
        <v>0</v>
      </c>
      <c r="W6838" t="s">
        <v>55</v>
      </c>
      <c r="X6838" t="s">
        <v>36</v>
      </c>
      <c r="Y6838">
        <v>236524</v>
      </c>
      <c r="Z6838">
        <v>0.09</v>
      </c>
    </row>
    <row r="6839" spans="1:26" x14ac:dyDescent="0.25">
      <c r="A6839" t="s">
        <v>8841</v>
      </c>
      <c r="B6839" s="1">
        <v>45237</v>
      </c>
      <c r="C6839" t="s">
        <v>4229</v>
      </c>
      <c r="D6839" t="s">
        <v>39</v>
      </c>
      <c r="E6839" t="s">
        <v>40</v>
      </c>
      <c r="F6839" t="s">
        <v>41</v>
      </c>
      <c r="G6839" t="s">
        <v>42</v>
      </c>
      <c r="H6839">
        <v>6</v>
      </c>
      <c r="I6839">
        <v>2084</v>
      </c>
      <c r="J6839">
        <v>19</v>
      </c>
      <c r="K6839">
        <v>10128.24</v>
      </c>
      <c r="L6839">
        <v>1769.87</v>
      </c>
      <c r="M6839" t="s">
        <v>32</v>
      </c>
      <c r="N6839" t="s">
        <v>66</v>
      </c>
      <c r="O6839">
        <v>1</v>
      </c>
      <c r="P6839">
        <v>2023</v>
      </c>
      <c r="Q6839">
        <v>11</v>
      </c>
      <c r="R6839" t="s">
        <v>92</v>
      </c>
      <c r="S6839">
        <v>4</v>
      </c>
      <c r="T6839">
        <v>45</v>
      </c>
      <c r="U6839">
        <v>2</v>
      </c>
      <c r="V6839">
        <v>2</v>
      </c>
      <c r="W6839" t="s">
        <v>76</v>
      </c>
      <c r="X6839" t="s">
        <v>47</v>
      </c>
      <c r="Y6839">
        <v>237576</v>
      </c>
      <c r="Z6839">
        <v>0.17</v>
      </c>
    </row>
    <row r="6840" spans="1:26" x14ac:dyDescent="0.25">
      <c r="A6840" t="s">
        <v>8842</v>
      </c>
      <c r="B6840" s="1">
        <v>44952</v>
      </c>
      <c r="C6840" t="s">
        <v>579</v>
      </c>
      <c r="D6840" t="s">
        <v>39</v>
      </c>
      <c r="E6840" t="s">
        <v>58</v>
      </c>
      <c r="F6840" t="s">
        <v>30</v>
      </c>
      <c r="G6840" t="s">
        <v>64</v>
      </c>
      <c r="H6840">
        <v>8</v>
      </c>
      <c r="I6840">
        <v>3873</v>
      </c>
      <c r="J6840">
        <v>9</v>
      </c>
      <c r="K6840">
        <v>28195.439999999999</v>
      </c>
      <c r="L6840">
        <v>1737.33</v>
      </c>
      <c r="M6840" t="s">
        <v>32</v>
      </c>
      <c r="N6840" t="s">
        <v>44</v>
      </c>
      <c r="O6840">
        <v>6</v>
      </c>
      <c r="P6840">
        <v>2023</v>
      </c>
      <c r="Q6840">
        <v>1</v>
      </c>
      <c r="R6840" t="s">
        <v>34</v>
      </c>
      <c r="S6840">
        <v>1</v>
      </c>
      <c r="T6840">
        <v>4</v>
      </c>
      <c r="U6840">
        <v>4</v>
      </c>
      <c r="V6840">
        <v>4</v>
      </c>
      <c r="W6840" t="s">
        <v>73</v>
      </c>
      <c r="X6840" t="s">
        <v>47</v>
      </c>
      <c r="Y6840">
        <v>278856</v>
      </c>
      <c r="Z6840">
        <v>0.06</v>
      </c>
    </row>
    <row r="6841" spans="1:26" x14ac:dyDescent="0.25">
      <c r="A6841" t="s">
        <v>8843</v>
      </c>
      <c r="B6841" s="1">
        <v>45125</v>
      </c>
      <c r="C6841" t="s">
        <v>1854</v>
      </c>
      <c r="D6841" t="s">
        <v>50</v>
      </c>
      <c r="E6841" t="s">
        <v>40</v>
      </c>
      <c r="F6841" t="s">
        <v>52</v>
      </c>
      <c r="G6841" t="s">
        <v>53</v>
      </c>
      <c r="H6841">
        <v>5</v>
      </c>
      <c r="I6841">
        <v>2682</v>
      </c>
      <c r="J6841">
        <v>24</v>
      </c>
      <c r="K6841">
        <v>10191.6</v>
      </c>
      <c r="L6841">
        <v>1125.07</v>
      </c>
      <c r="M6841" t="s">
        <v>43</v>
      </c>
      <c r="N6841" t="s">
        <v>33</v>
      </c>
      <c r="O6841">
        <v>2</v>
      </c>
      <c r="P6841">
        <v>2023</v>
      </c>
      <c r="Q6841">
        <v>7</v>
      </c>
      <c r="R6841" t="s">
        <v>125</v>
      </c>
      <c r="S6841">
        <v>3</v>
      </c>
      <c r="T6841">
        <v>29</v>
      </c>
      <c r="U6841">
        <v>4</v>
      </c>
      <c r="V6841">
        <v>2</v>
      </c>
      <c r="W6841" t="s">
        <v>76</v>
      </c>
      <c r="X6841" t="s">
        <v>47</v>
      </c>
      <c r="Y6841">
        <v>321840</v>
      </c>
      <c r="Z6841">
        <v>0.11</v>
      </c>
    </row>
    <row r="6842" spans="1:26" x14ac:dyDescent="0.25">
      <c r="A6842" t="s">
        <v>8844</v>
      </c>
      <c r="B6842" s="1">
        <v>45271</v>
      </c>
      <c r="C6842" t="s">
        <v>5563</v>
      </c>
      <c r="D6842" t="s">
        <v>39</v>
      </c>
      <c r="E6842" t="s">
        <v>29</v>
      </c>
      <c r="F6842" t="s">
        <v>52</v>
      </c>
      <c r="G6842" t="s">
        <v>91</v>
      </c>
      <c r="H6842">
        <v>1</v>
      </c>
      <c r="I6842">
        <v>3754</v>
      </c>
      <c r="J6842">
        <v>26</v>
      </c>
      <c r="K6842">
        <v>2777.96</v>
      </c>
      <c r="L6842">
        <v>147.38999999999999</v>
      </c>
      <c r="M6842" t="s">
        <v>32</v>
      </c>
      <c r="N6842" t="s">
        <v>44</v>
      </c>
      <c r="O6842">
        <v>1</v>
      </c>
      <c r="P6842">
        <v>2023</v>
      </c>
      <c r="Q6842">
        <v>12</v>
      </c>
      <c r="R6842" t="s">
        <v>54</v>
      </c>
      <c r="S6842">
        <v>4</v>
      </c>
      <c r="T6842">
        <v>50</v>
      </c>
      <c r="U6842">
        <v>3</v>
      </c>
      <c r="V6842">
        <v>1</v>
      </c>
      <c r="W6842" t="s">
        <v>60</v>
      </c>
      <c r="X6842" t="s">
        <v>47</v>
      </c>
      <c r="Y6842">
        <v>97604</v>
      </c>
      <c r="Z6842">
        <v>0.05</v>
      </c>
    </row>
    <row r="6843" spans="1:26" x14ac:dyDescent="0.25">
      <c r="A6843" t="s">
        <v>8845</v>
      </c>
      <c r="B6843" s="1">
        <v>44930</v>
      </c>
      <c r="C6843" t="s">
        <v>2928</v>
      </c>
      <c r="D6843" t="s">
        <v>39</v>
      </c>
      <c r="E6843" t="s">
        <v>51</v>
      </c>
      <c r="F6843" t="s">
        <v>52</v>
      </c>
      <c r="G6843" t="s">
        <v>91</v>
      </c>
      <c r="H6843">
        <v>5</v>
      </c>
      <c r="I6843">
        <v>4046</v>
      </c>
      <c r="J6843">
        <v>9</v>
      </c>
      <c r="K6843">
        <v>18409.3</v>
      </c>
      <c r="L6843">
        <v>968.81</v>
      </c>
      <c r="M6843" t="s">
        <v>65</v>
      </c>
      <c r="N6843" t="s">
        <v>33</v>
      </c>
      <c r="O6843">
        <v>2</v>
      </c>
      <c r="P6843">
        <v>2023</v>
      </c>
      <c r="Q6843">
        <v>1</v>
      </c>
      <c r="R6843" t="s">
        <v>34</v>
      </c>
      <c r="S6843">
        <v>1</v>
      </c>
      <c r="T6843">
        <v>1</v>
      </c>
      <c r="U6843">
        <v>1</v>
      </c>
      <c r="V6843">
        <v>3</v>
      </c>
      <c r="W6843" t="s">
        <v>83</v>
      </c>
      <c r="X6843" t="s">
        <v>47</v>
      </c>
      <c r="Y6843">
        <v>182070</v>
      </c>
      <c r="Z6843">
        <v>0.05</v>
      </c>
    </row>
    <row r="6844" spans="1:26" x14ac:dyDescent="0.25">
      <c r="A6844" t="s">
        <v>8846</v>
      </c>
      <c r="B6844" s="1">
        <v>45233</v>
      </c>
      <c r="C6844" t="s">
        <v>1628</v>
      </c>
      <c r="D6844" t="s">
        <v>39</v>
      </c>
      <c r="E6844" t="s">
        <v>58</v>
      </c>
      <c r="F6844" t="s">
        <v>30</v>
      </c>
      <c r="G6844" t="s">
        <v>31</v>
      </c>
      <c r="H6844">
        <v>4</v>
      </c>
      <c r="I6844">
        <v>4650</v>
      </c>
      <c r="J6844">
        <v>13</v>
      </c>
      <c r="K6844">
        <v>16182</v>
      </c>
      <c r="L6844">
        <v>3008.82</v>
      </c>
      <c r="M6844" t="s">
        <v>65</v>
      </c>
      <c r="N6844" t="s">
        <v>44</v>
      </c>
      <c r="O6844">
        <v>6</v>
      </c>
      <c r="P6844">
        <v>2023</v>
      </c>
      <c r="Q6844">
        <v>11</v>
      </c>
      <c r="R6844" t="s">
        <v>92</v>
      </c>
      <c r="S6844">
        <v>4</v>
      </c>
      <c r="T6844">
        <v>44</v>
      </c>
      <c r="U6844">
        <v>1</v>
      </c>
      <c r="V6844">
        <v>5</v>
      </c>
      <c r="W6844" t="s">
        <v>46</v>
      </c>
      <c r="X6844" t="s">
        <v>47</v>
      </c>
      <c r="Y6844">
        <v>241800</v>
      </c>
      <c r="Z6844">
        <v>0.19</v>
      </c>
    </row>
    <row r="6845" spans="1:26" x14ac:dyDescent="0.25">
      <c r="A6845" t="s">
        <v>8847</v>
      </c>
      <c r="B6845" s="1">
        <v>45075</v>
      </c>
      <c r="C6845" t="s">
        <v>163</v>
      </c>
      <c r="D6845" t="s">
        <v>63</v>
      </c>
      <c r="E6845" t="s">
        <v>40</v>
      </c>
      <c r="F6845" t="s">
        <v>30</v>
      </c>
      <c r="G6845" t="s">
        <v>86</v>
      </c>
      <c r="H6845">
        <v>8</v>
      </c>
      <c r="I6845">
        <v>655</v>
      </c>
      <c r="J6845">
        <v>4</v>
      </c>
      <c r="K6845">
        <v>5030.3999999999996</v>
      </c>
      <c r="L6845">
        <v>929.48</v>
      </c>
      <c r="M6845" t="s">
        <v>43</v>
      </c>
      <c r="N6845" t="s">
        <v>44</v>
      </c>
      <c r="O6845">
        <v>3</v>
      </c>
      <c r="P6845">
        <v>2023</v>
      </c>
      <c r="Q6845">
        <v>5</v>
      </c>
      <c r="R6845" t="s">
        <v>238</v>
      </c>
      <c r="S6845">
        <v>2</v>
      </c>
      <c r="T6845">
        <v>22</v>
      </c>
      <c r="U6845">
        <v>5</v>
      </c>
      <c r="V6845">
        <v>1</v>
      </c>
      <c r="W6845" t="s">
        <v>60</v>
      </c>
      <c r="X6845" t="s">
        <v>47</v>
      </c>
      <c r="Y6845">
        <v>20960</v>
      </c>
      <c r="Z6845">
        <v>0.18</v>
      </c>
    </row>
    <row r="6846" spans="1:26" x14ac:dyDescent="0.25">
      <c r="A6846" t="s">
        <v>8848</v>
      </c>
      <c r="B6846" s="1">
        <v>45136</v>
      </c>
      <c r="C6846" t="s">
        <v>326</v>
      </c>
      <c r="D6846" t="s">
        <v>50</v>
      </c>
      <c r="E6846" t="s">
        <v>29</v>
      </c>
      <c r="F6846" t="s">
        <v>52</v>
      </c>
      <c r="G6846" t="s">
        <v>91</v>
      </c>
      <c r="H6846">
        <v>10</v>
      </c>
      <c r="I6846">
        <v>744</v>
      </c>
      <c r="J6846">
        <v>5</v>
      </c>
      <c r="K6846">
        <v>7068</v>
      </c>
      <c r="L6846">
        <v>732.15</v>
      </c>
      <c r="M6846" t="s">
        <v>43</v>
      </c>
      <c r="N6846" t="s">
        <v>66</v>
      </c>
      <c r="O6846">
        <v>5</v>
      </c>
      <c r="P6846">
        <v>2023</v>
      </c>
      <c r="Q6846">
        <v>7</v>
      </c>
      <c r="R6846" t="s">
        <v>125</v>
      </c>
      <c r="S6846">
        <v>3</v>
      </c>
      <c r="T6846">
        <v>30</v>
      </c>
      <c r="U6846">
        <v>5</v>
      </c>
      <c r="V6846">
        <v>6</v>
      </c>
      <c r="W6846" t="s">
        <v>35</v>
      </c>
      <c r="X6846" t="s">
        <v>36</v>
      </c>
      <c r="Y6846">
        <v>37200</v>
      </c>
      <c r="Z6846">
        <v>0.1</v>
      </c>
    </row>
    <row r="6847" spans="1:26" x14ac:dyDescent="0.25">
      <c r="A6847" t="s">
        <v>8849</v>
      </c>
      <c r="B6847" s="1">
        <v>45170</v>
      </c>
      <c r="C6847" t="s">
        <v>5047</v>
      </c>
      <c r="D6847" t="s">
        <v>28</v>
      </c>
      <c r="E6847" t="s">
        <v>40</v>
      </c>
      <c r="F6847" t="s">
        <v>52</v>
      </c>
      <c r="G6847" t="s">
        <v>91</v>
      </c>
      <c r="H6847">
        <v>5</v>
      </c>
      <c r="I6847">
        <v>4272</v>
      </c>
      <c r="J6847">
        <v>29</v>
      </c>
      <c r="K6847">
        <v>15165.6</v>
      </c>
      <c r="L6847">
        <v>1051.6099999999999</v>
      </c>
      <c r="M6847" t="s">
        <v>32</v>
      </c>
      <c r="N6847" t="s">
        <v>66</v>
      </c>
      <c r="O6847">
        <v>4</v>
      </c>
      <c r="P6847">
        <v>2023</v>
      </c>
      <c r="Q6847">
        <v>9</v>
      </c>
      <c r="R6847" t="s">
        <v>80</v>
      </c>
      <c r="S6847">
        <v>3</v>
      </c>
      <c r="T6847">
        <v>35</v>
      </c>
      <c r="U6847">
        <v>1</v>
      </c>
      <c r="V6847">
        <v>5</v>
      </c>
      <c r="W6847" t="s">
        <v>46</v>
      </c>
      <c r="X6847" t="s">
        <v>47</v>
      </c>
      <c r="Y6847">
        <v>619440</v>
      </c>
      <c r="Z6847">
        <v>7.0000000000000007E-2</v>
      </c>
    </row>
    <row r="6848" spans="1:26" x14ac:dyDescent="0.25">
      <c r="A6848" t="s">
        <v>8850</v>
      </c>
      <c r="B6848" s="1">
        <v>45064</v>
      </c>
      <c r="C6848" t="s">
        <v>3114</v>
      </c>
      <c r="D6848" t="s">
        <v>63</v>
      </c>
      <c r="E6848" t="s">
        <v>58</v>
      </c>
      <c r="F6848" t="s">
        <v>30</v>
      </c>
      <c r="G6848" t="s">
        <v>31</v>
      </c>
      <c r="H6848">
        <v>5</v>
      </c>
      <c r="I6848">
        <v>2289</v>
      </c>
      <c r="J6848">
        <v>26</v>
      </c>
      <c r="K6848">
        <v>8469.2999999999993</v>
      </c>
      <c r="L6848">
        <v>445.67</v>
      </c>
      <c r="M6848" t="s">
        <v>65</v>
      </c>
      <c r="N6848" t="s">
        <v>44</v>
      </c>
      <c r="O6848">
        <v>5</v>
      </c>
      <c r="P6848">
        <v>2023</v>
      </c>
      <c r="Q6848">
        <v>5</v>
      </c>
      <c r="R6848" t="s">
        <v>238</v>
      </c>
      <c r="S6848">
        <v>2</v>
      </c>
      <c r="T6848">
        <v>20</v>
      </c>
      <c r="U6848">
        <v>3</v>
      </c>
      <c r="V6848">
        <v>4</v>
      </c>
      <c r="W6848" t="s">
        <v>73</v>
      </c>
      <c r="X6848" t="s">
        <v>47</v>
      </c>
      <c r="Y6848">
        <v>297570</v>
      </c>
      <c r="Z6848">
        <v>0.05</v>
      </c>
    </row>
    <row r="6849" spans="1:26" x14ac:dyDescent="0.25">
      <c r="A6849" t="s">
        <v>8851</v>
      </c>
      <c r="B6849" s="1">
        <v>44973</v>
      </c>
      <c r="C6849" t="s">
        <v>641</v>
      </c>
      <c r="D6849" t="s">
        <v>50</v>
      </c>
      <c r="E6849" t="s">
        <v>51</v>
      </c>
      <c r="F6849" t="s">
        <v>52</v>
      </c>
      <c r="G6849" t="s">
        <v>91</v>
      </c>
      <c r="H6849">
        <v>1</v>
      </c>
      <c r="I6849">
        <v>4543</v>
      </c>
      <c r="J6849">
        <v>4</v>
      </c>
      <c r="K6849">
        <v>4361.28</v>
      </c>
      <c r="L6849">
        <v>789.79</v>
      </c>
      <c r="M6849" t="s">
        <v>65</v>
      </c>
      <c r="N6849" t="s">
        <v>33</v>
      </c>
      <c r="O6849">
        <v>1</v>
      </c>
      <c r="P6849">
        <v>2023</v>
      </c>
      <c r="Q6849">
        <v>2</v>
      </c>
      <c r="R6849" t="s">
        <v>67</v>
      </c>
      <c r="S6849">
        <v>1</v>
      </c>
      <c r="T6849">
        <v>7</v>
      </c>
      <c r="U6849">
        <v>3</v>
      </c>
      <c r="V6849">
        <v>4</v>
      </c>
      <c r="W6849" t="s">
        <v>73</v>
      </c>
      <c r="X6849" t="s">
        <v>47</v>
      </c>
      <c r="Y6849">
        <v>18172</v>
      </c>
      <c r="Z6849">
        <v>0.18</v>
      </c>
    </row>
    <row r="6850" spans="1:26" x14ac:dyDescent="0.25">
      <c r="A6850" t="s">
        <v>8852</v>
      </c>
      <c r="B6850" s="1">
        <v>44966</v>
      </c>
      <c r="C6850" t="s">
        <v>6422</v>
      </c>
      <c r="D6850" t="s">
        <v>63</v>
      </c>
      <c r="E6850" t="s">
        <v>51</v>
      </c>
      <c r="F6850" t="s">
        <v>30</v>
      </c>
      <c r="G6850" t="s">
        <v>86</v>
      </c>
      <c r="H6850">
        <v>1</v>
      </c>
      <c r="I6850">
        <v>2653</v>
      </c>
      <c r="J6850">
        <v>2</v>
      </c>
      <c r="K6850">
        <v>2599.94</v>
      </c>
      <c r="L6850">
        <v>150.08000000000001</v>
      </c>
      <c r="M6850" t="s">
        <v>32</v>
      </c>
      <c r="N6850" t="s">
        <v>66</v>
      </c>
      <c r="O6850">
        <v>5</v>
      </c>
      <c r="P6850">
        <v>2023</v>
      </c>
      <c r="Q6850">
        <v>2</v>
      </c>
      <c r="R6850" t="s">
        <v>67</v>
      </c>
      <c r="S6850">
        <v>1</v>
      </c>
      <c r="T6850">
        <v>6</v>
      </c>
      <c r="U6850">
        <v>2</v>
      </c>
      <c r="V6850">
        <v>4</v>
      </c>
      <c r="W6850" t="s">
        <v>73</v>
      </c>
      <c r="X6850" t="s">
        <v>47</v>
      </c>
      <c r="Y6850">
        <v>5306</v>
      </c>
      <c r="Z6850">
        <v>0.06</v>
      </c>
    </row>
    <row r="6851" spans="1:26" x14ac:dyDescent="0.25">
      <c r="A6851" t="s">
        <v>8853</v>
      </c>
      <c r="B6851" s="1">
        <v>45010</v>
      </c>
      <c r="C6851" t="s">
        <v>525</v>
      </c>
      <c r="D6851" t="s">
        <v>39</v>
      </c>
      <c r="E6851" t="s">
        <v>51</v>
      </c>
      <c r="F6851" t="s">
        <v>52</v>
      </c>
      <c r="G6851" t="s">
        <v>91</v>
      </c>
      <c r="H6851">
        <v>1</v>
      </c>
      <c r="I6851">
        <v>3509</v>
      </c>
      <c r="J6851">
        <v>28</v>
      </c>
      <c r="K6851">
        <v>2526.48</v>
      </c>
      <c r="L6851">
        <v>345.77</v>
      </c>
      <c r="M6851" t="s">
        <v>65</v>
      </c>
      <c r="N6851" t="s">
        <v>33</v>
      </c>
      <c r="O6851">
        <v>7</v>
      </c>
      <c r="P6851">
        <v>2023</v>
      </c>
      <c r="Q6851">
        <v>3</v>
      </c>
      <c r="R6851" t="s">
        <v>105</v>
      </c>
      <c r="S6851">
        <v>1</v>
      </c>
      <c r="T6851">
        <v>12</v>
      </c>
      <c r="U6851">
        <v>4</v>
      </c>
      <c r="V6851">
        <v>6</v>
      </c>
      <c r="W6851" t="s">
        <v>35</v>
      </c>
      <c r="X6851" t="s">
        <v>36</v>
      </c>
      <c r="Y6851">
        <v>98252</v>
      </c>
      <c r="Z6851">
        <v>0.14000000000000001</v>
      </c>
    </row>
    <row r="6852" spans="1:26" x14ac:dyDescent="0.25">
      <c r="A6852" t="s">
        <v>8854</v>
      </c>
      <c r="B6852" s="1">
        <v>45014</v>
      </c>
      <c r="C6852" t="s">
        <v>2158</v>
      </c>
      <c r="D6852" t="s">
        <v>28</v>
      </c>
      <c r="E6852" t="s">
        <v>40</v>
      </c>
      <c r="F6852" t="s">
        <v>41</v>
      </c>
      <c r="G6852" t="s">
        <v>116</v>
      </c>
      <c r="H6852">
        <v>7</v>
      </c>
      <c r="I6852">
        <v>3642</v>
      </c>
      <c r="J6852">
        <v>11</v>
      </c>
      <c r="K6852">
        <v>22689.66</v>
      </c>
      <c r="L6852">
        <v>2666.65</v>
      </c>
      <c r="M6852" t="s">
        <v>43</v>
      </c>
      <c r="N6852" t="s">
        <v>44</v>
      </c>
      <c r="O6852">
        <v>2</v>
      </c>
      <c r="P6852">
        <v>2023</v>
      </c>
      <c r="Q6852">
        <v>3</v>
      </c>
      <c r="R6852" t="s">
        <v>105</v>
      </c>
      <c r="S6852">
        <v>1</v>
      </c>
      <c r="T6852">
        <v>13</v>
      </c>
      <c r="U6852">
        <v>5</v>
      </c>
      <c r="V6852">
        <v>3</v>
      </c>
      <c r="W6852" t="s">
        <v>83</v>
      </c>
      <c r="X6852" t="s">
        <v>47</v>
      </c>
      <c r="Y6852">
        <v>280434</v>
      </c>
      <c r="Z6852">
        <v>0.12</v>
      </c>
    </row>
    <row r="6853" spans="1:26" x14ac:dyDescent="0.25">
      <c r="A6853" t="s">
        <v>8855</v>
      </c>
      <c r="B6853" s="1">
        <v>45198</v>
      </c>
      <c r="C6853" t="s">
        <v>752</v>
      </c>
      <c r="D6853" t="s">
        <v>50</v>
      </c>
      <c r="E6853" t="s">
        <v>51</v>
      </c>
      <c r="F6853" t="s">
        <v>30</v>
      </c>
      <c r="G6853" t="s">
        <v>31</v>
      </c>
      <c r="H6853">
        <v>2</v>
      </c>
      <c r="I6853">
        <v>2050</v>
      </c>
      <c r="J6853">
        <v>6</v>
      </c>
      <c r="K6853">
        <v>3854</v>
      </c>
      <c r="L6853">
        <v>715.02</v>
      </c>
      <c r="M6853" t="s">
        <v>43</v>
      </c>
      <c r="N6853" t="s">
        <v>66</v>
      </c>
      <c r="O6853">
        <v>2</v>
      </c>
      <c r="P6853">
        <v>2023</v>
      </c>
      <c r="Q6853">
        <v>9</v>
      </c>
      <c r="R6853" t="s">
        <v>80</v>
      </c>
      <c r="S6853">
        <v>3</v>
      </c>
      <c r="T6853">
        <v>39</v>
      </c>
      <c r="U6853">
        <v>5</v>
      </c>
      <c r="V6853">
        <v>5</v>
      </c>
      <c r="W6853" t="s">
        <v>46</v>
      </c>
      <c r="X6853" t="s">
        <v>47</v>
      </c>
      <c r="Y6853">
        <v>24600</v>
      </c>
      <c r="Z6853">
        <v>0.19</v>
      </c>
    </row>
    <row r="6854" spans="1:26" x14ac:dyDescent="0.25">
      <c r="A6854" t="s">
        <v>8856</v>
      </c>
      <c r="B6854" s="1">
        <v>45073</v>
      </c>
      <c r="C6854" t="s">
        <v>5347</v>
      </c>
      <c r="D6854" t="s">
        <v>28</v>
      </c>
      <c r="E6854" t="s">
        <v>51</v>
      </c>
      <c r="F6854" t="s">
        <v>41</v>
      </c>
      <c r="G6854" t="s">
        <v>59</v>
      </c>
      <c r="H6854">
        <v>10</v>
      </c>
      <c r="I6854">
        <v>4579</v>
      </c>
      <c r="J6854">
        <v>26</v>
      </c>
      <c r="K6854">
        <v>33884.6</v>
      </c>
      <c r="L6854">
        <v>6064.31</v>
      </c>
      <c r="M6854" t="s">
        <v>65</v>
      </c>
      <c r="N6854" t="s">
        <v>66</v>
      </c>
      <c r="O6854">
        <v>6</v>
      </c>
      <c r="P6854">
        <v>2023</v>
      </c>
      <c r="Q6854">
        <v>5</v>
      </c>
      <c r="R6854" t="s">
        <v>238</v>
      </c>
      <c r="S6854">
        <v>2</v>
      </c>
      <c r="T6854">
        <v>21</v>
      </c>
      <c r="U6854">
        <v>4</v>
      </c>
      <c r="V6854">
        <v>6</v>
      </c>
      <c r="W6854" t="s">
        <v>35</v>
      </c>
      <c r="X6854" t="s">
        <v>36</v>
      </c>
      <c r="Y6854">
        <v>1190540</v>
      </c>
      <c r="Z6854">
        <v>0.18</v>
      </c>
    </row>
    <row r="6855" spans="1:26" x14ac:dyDescent="0.25">
      <c r="A6855" t="s">
        <v>8857</v>
      </c>
      <c r="B6855" s="1">
        <v>45145</v>
      </c>
      <c r="C6855" t="s">
        <v>1763</v>
      </c>
      <c r="D6855" t="s">
        <v>39</v>
      </c>
      <c r="E6855" t="s">
        <v>40</v>
      </c>
      <c r="F6855" t="s">
        <v>41</v>
      </c>
      <c r="G6855" t="s">
        <v>116</v>
      </c>
      <c r="H6855">
        <v>4</v>
      </c>
      <c r="I6855">
        <v>4234</v>
      </c>
      <c r="J6855">
        <v>2</v>
      </c>
      <c r="K6855">
        <v>16597.28</v>
      </c>
      <c r="L6855">
        <v>1611.82</v>
      </c>
      <c r="M6855" t="s">
        <v>65</v>
      </c>
      <c r="N6855" t="s">
        <v>33</v>
      </c>
      <c r="O6855">
        <v>4</v>
      </c>
      <c r="P6855">
        <v>2023</v>
      </c>
      <c r="Q6855">
        <v>8</v>
      </c>
      <c r="R6855" t="s">
        <v>72</v>
      </c>
      <c r="S6855">
        <v>3</v>
      </c>
      <c r="T6855">
        <v>32</v>
      </c>
      <c r="U6855">
        <v>2</v>
      </c>
      <c r="V6855">
        <v>1</v>
      </c>
      <c r="W6855" t="s">
        <v>60</v>
      </c>
      <c r="X6855" t="s">
        <v>47</v>
      </c>
      <c r="Y6855">
        <v>33872</v>
      </c>
      <c r="Z6855">
        <v>0.1</v>
      </c>
    </row>
    <row r="6856" spans="1:26" x14ac:dyDescent="0.25">
      <c r="A6856" t="s">
        <v>8858</v>
      </c>
      <c r="B6856" s="1">
        <v>44998</v>
      </c>
      <c r="C6856" t="s">
        <v>1900</v>
      </c>
      <c r="D6856" t="s">
        <v>28</v>
      </c>
      <c r="E6856" t="s">
        <v>58</v>
      </c>
      <c r="F6856" t="s">
        <v>30</v>
      </c>
      <c r="G6856" t="s">
        <v>86</v>
      </c>
      <c r="H6856">
        <v>10</v>
      </c>
      <c r="I6856">
        <v>4541</v>
      </c>
      <c r="J6856">
        <v>25</v>
      </c>
      <c r="K6856">
        <v>34057.5</v>
      </c>
      <c r="L6856">
        <v>6266.14</v>
      </c>
      <c r="M6856" t="s">
        <v>65</v>
      </c>
      <c r="N6856" t="s">
        <v>33</v>
      </c>
      <c r="O6856">
        <v>5</v>
      </c>
      <c r="P6856">
        <v>2023</v>
      </c>
      <c r="Q6856">
        <v>3</v>
      </c>
      <c r="R6856" t="s">
        <v>105</v>
      </c>
      <c r="S6856">
        <v>1</v>
      </c>
      <c r="T6856">
        <v>11</v>
      </c>
      <c r="U6856">
        <v>3</v>
      </c>
      <c r="V6856">
        <v>1</v>
      </c>
      <c r="W6856" t="s">
        <v>60</v>
      </c>
      <c r="X6856" t="s">
        <v>47</v>
      </c>
      <c r="Y6856">
        <v>1135250</v>
      </c>
      <c r="Z6856">
        <v>0.18</v>
      </c>
    </row>
    <row r="6857" spans="1:26" x14ac:dyDescent="0.25">
      <c r="A6857" t="s">
        <v>8859</v>
      </c>
      <c r="B6857" s="1">
        <v>45116</v>
      </c>
      <c r="C6857" t="s">
        <v>231</v>
      </c>
      <c r="D6857" t="s">
        <v>63</v>
      </c>
      <c r="E6857" t="s">
        <v>40</v>
      </c>
      <c r="F6857" t="s">
        <v>52</v>
      </c>
      <c r="G6857" t="s">
        <v>53</v>
      </c>
      <c r="H6857">
        <v>8</v>
      </c>
      <c r="I6857">
        <v>4288</v>
      </c>
      <c r="J6857">
        <v>16</v>
      </c>
      <c r="K6857">
        <v>28815.360000000001</v>
      </c>
      <c r="L6857">
        <v>3623.2</v>
      </c>
      <c r="M6857" t="s">
        <v>65</v>
      </c>
      <c r="N6857" t="s">
        <v>66</v>
      </c>
      <c r="O6857">
        <v>3</v>
      </c>
      <c r="P6857">
        <v>2023</v>
      </c>
      <c r="Q6857">
        <v>7</v>
      </c>
      <c r="R6857" t="s">
        <v>125</v>
      </c>
      <c r="S6857">
        <v>3</v>
      </c>
      <c r="T6857">
        <v>28</v>
      </c>
      <c r="U6857">
        <v>3</v>
      </c>
      <c r="V6857">
        <v>0</v>
      </c>
      <c r="W6857" t="s">
        <v>55</v>
      </c>
      <c r="X6857" t="s">
        <v>36</v>
      </c>
      <c r="Y6857">
        <v>548864</v>
      </c>
      <c r="Z6857">
        <v>0.13</v>
      </c>
    </row>
    <row r="6858" spans="1:26" x14ac:dyDescent="0.25">
      <c r="A6858" t="s">
        <v>8860</v>
      </c>
      <c r="B6858" s="1">
        <v>44979</v>
      </c>
      <c r="C6858" t="s">
        <v>776</v>
      </c>
      <c r="D6858" t="s">
        <v>39</v>
      </c>
      <c r="E6858" t="s">
        <v>40</v>
      </c>
      <c r="F6858" t="s">
        <v>52</v>
      </c>
      <c r="G6858" t="s">
        <v>79</v>
      </c>
      <c r="H6858">
        <v>8</v>
      </c>
      <c r="I6858">
        <v>2375</v>
      </c>
      <c r="J6858">
        <v>13</v>
      </c>
      <c r="K6858">
        <v>16530</v>
      </c>
      <c r="L6858">
        <v>3022.46</v>
      </c>
      <c r="M6858" t="s">
        <v>43</v>
      </c>
      <c r="N6858" t="s">
        <v>66</v>
      </c>
      <c r="O6858">
        <v>1</v>
      </c>
      <c r="P6858">
        <v>2023</v>
      </c>
      <c r="Q6858">
        <v>2</v>
      </c>
      <c r="R6858" t="s">
        <v>67</v>
      </c>
      <c r="S6858">
        <v>1</v>
      </c>
      <c r="T6858">
        <v>8</v>
      </c>
      <c r="U6858">
        <v>4</v>
      </c>
      <c r="V6858">
        <v>3</v>
      </c>
      <c r="W6858" t="s">
        <v>83</v>
      </c>
      <c r="X6858" t="s">
        <v>47</v>
      </c>
      <c r="Y6858">
        <v>247000</v>
      </c>
      <c r="Z6858">
        <v>0.18</v>
      </c>
    </row>
    <row r="6859" spans="1:26" x14ac:dyDescent="0.25">
      <c r="A6859" t="s">
        <v>8861</v>
      </c>
      <c r="B6859" s="1">
        <v>45168</v>
      </c>
      <c r="C6859" t="s">
        <v>4953</v>
      </c>
      <c r="D6859" t="s">
        <v>39</v>
      </c>
      <c r="E6859" t="s">
        <v>40</v>
      </c>
      <c r="F6859" t="s">
        <v>30</v>
      </c>
      <c r="G6859" t="s">
        <v>64</v>
      </c>
      <c r="H6859">
        <v>3</v>
      </c>
      <c r="I6859">
        <v>3133</v>
      </c>
      <c r="J6859">
        <v>3</v>
      </c>
      <c r="K6859">
        <v>9117.0300000000007</v>
      </c>
      <c r="L6859">
        <v>1603.39</v>
      </c>
      <c r="M6859" t="s">
        <v>43</v>
      </c>
      <c r="N6859" t="s">
        <v>33</v>
      </c>
      <c r="O6859">
        <v>3</v>
      </c>
      <c r="P6859">
        <v>2023</v>
      </c>
      <c r="Q6859">
        <v>8</v>
      </c>
      <c r="R6859" t="s">
        <v>72</v>
      </c>
      <c r="S6859">
        <v>3</v>
      </c>
      <c r="T6859">
        <v>35</v>
      </c>
      <c r="U6859">
        <v>5</v>
      </c>
      <c r="V6859">
        <v>3</v>
      </c>
      <c r="W6859" t="s">
        <v>83</v>
      </c>
      <c r="X6859" t="s">
        <v>47</v>
      </c>
      <c r="Y6859">
        <v>28197</v>
      </c>
      <c r="Z6859">
        <v>0.18</v>
      </c>
    </row>
    <row r="6860" spans="1:26" x14ac:dyDescent="0.25">
      <c r="A6860" t="s">
        <v>8862</v>
      </c>
      <c r="B6860" s="1">
        <v>45049</v>
      </c>
      <c r="C6860" t="s">
        <v>3084</v>
      </c>
      <c r="D6860" t="s">
        <v>50</v>
      </c>
      <c r="E6860" t="s">
        <v>29</v>
      </c>
      <c r="F6860" t="s">
        <v>41</v>
      </c>
      <c r="G6860" t="s">
        <v>42</v>
      </c>
      <c r="H6860">
        <v>5</v>
      </c>
      <c r="I6860">
        <v>1193</v>
      </c>
      <c r="J6860">
        <v>2</v>
      </c>
      <c r="K6860">
        <v>5845.7</v>
      </c>
      <c r="L6860">
        <v>687.08</v>
      </c>
      <c r="M6860" t="s">
        <v>43</v>
      </c>
      <c r="N6860" t="s">
        <v>66</v>
      </c>
      <c r="O6860">
        <v>6</v>
      </c>
      <c r="P6860">
        <v>2023</v>
      </c>
      <c r="Q6860">
        <v>5</v>
      </c>
      <c r="R6860" t="s">
        <v>238</v>
      </c>
      <c r="S6860">
        <v>2</v>
      </c>
      <c r="T6860">
        <v>18</v>
      </c>
      <c r="U6860">
        <v>1</v>
      </c>
      <c r="V6860">
        <v>3</v>
      </c>
      <c r="W6860" t="s">
        <v>83</v>
      </c>
      <c r="X6860" t="s">
        <v>47</v>
      </c>
      <c r="Y6860">
        <v>11930</v>
      </c>
      <c r="Z6860">
        <v>0.12</v>
      </c>
    </row>
    <row r="6861" spans="1:26" x14ac:dyDescent="0.25">
      <c r="A6861" t="s">
        <v>8863</v>
      </c>
      <c r="B6861" s="1">
        <v>45110</v>
      </c>
      <c r="C6861" t="s">
        <v>1365</v>
      </c>
      <c r="D6861" t="s">
        <v>50</v>
      </c>
      <c r="E6861" t="s">
        <v>58</v>
      </c>
      <c r="F6861" t="s">
        <v>52</v>
      </c>
      <c r="G6861" t="s">
        <v>91</v>
      </c>
      <c r="H6861">
        <v>10</v>
      </c>
      <c r="I6861">
        <v>822</v>
      </c>
      <c r="J6861">
        <v>29</v>
      </c>
      <c r="K6861">
        <v>5836.2</v>
      </c>
      <c r="L6861">
        <v>702.27</v>
      </c>
      <c r="M6861" t="s">
        <v>32</v>
      </c>
      <c r="N6861" t="s">
        <v>33</v>
      </c>
      <c r="O6861">
        <v>7</v>
      </c>
      <c r="P6861">
        <v>2023</v>
      </c>
      <c r="Q6861">
        <v>7</v>
      </c>
      <c r="R6861" t="s">
        <v>125</v>
      </c>
      <c r="S6861">
        <v>3</v>
      </c>
      <c r="T6861">
        <v>27</v>
      </c>
      <c r="U6861">
        <v>2</v>
      </c>
      <c r="V6861">
        <v>1</v>
      </c>
      <c r="W6861" t="s">
        <v>60</v>
      </c>
      <c r="X6861" t="s">
        <v>47</v>
      </c>
      <c r="Y6861">
        <v>238380</v>
      </c>
      <c r="Z6861">
        <v>0.12</v>
      </c>
    </row>
    <row r="6862" spans="1:26" x14ac:dyDescent="0.25">
      <c r="A6862" t="s">
        <v>8864</v>
      </c>
      <c r="B6862" s="1">
        <v>45038</v>
      </c>
      <c r="C6862" t="s">
        <v>6818</v>
      </c>
      <c r="D6862" t="s">
        <v>39</v>
      </c>
      <c r="E6862" t="s">
        <v>29</v>
      </c>
      <c r="F6862" t="s">
        <v>30</v>
      </c>
      <c r="G6862" t="s">
        <v>64</v>
      </c>
      <c r="H6862">
        <v>1</v>
      </c>
      <c r="I6862">
        <v>2829</v>
      </c>
      <c r="J6862">
        <v>14</v>
      </c>
      <c r="K6862">
        <v>2432.94</v>
      </c>
      <c r="L6862">
        <v>298.11</v>
      </c>
      <c r="M6862" t="s">
        <v>43</v>
      </c>
      <c r="N6862" t="s">
        <v>33</v>
      </c>
      <c r="O6862">
        <v>5</v>
      </c>
      <c r="P6862">
        <v>2023</v>
      </c>
      <c r="Q6862">
        <v>4</v>
      </c>
      <c r="R6862" t="s">
        <v>100</v>
      </c>
      <c r="S6862">
        <v>2</v>
      </c>
      <c r="T6862">
        <v>16</v>
      </c>
      <c r="U6862">
        <v>4</v>
      </c>
      <c r="V6862">
        <v>6</v>
      </c>
      <c r="W6862" t="s">
        <v>35</v>
      </c>
      <c r="X6862" t="s">
        <v>36</v>
      </c>
      <c r="Y6862">
        <v>39606</v>
      </c>
      <c r="Z6862">
        <v>0.12</v>
      </c>
    </row>
    <row r="6863" spans="1:26" x14ac:dyDescent="0.25">
      <c r="A6863" t="s">
        <v>8865</v>
      </c>
      <c r="B6863" s="1">
        <v>45231</v>
      </c>
      <c r="C6863" t="s">
        <v>1220</v>
      </c>
      <c r="D6863" t="s">
        <v>28</v>
      </c>
      <c r="E6863" t="s">
        <v>58</v>
      </c>
      <c r="F6863" t="s">
        <v>52</v>
      </c>
      <c r="G6863" t="s">
        <v>79</v>
      </c>
      <c r="H6863">
        <v>7</v>
      </c>
      <c r="I6863">
        <v>3126</v>
      </c>
      <c r="J6863">
        <v>17</v>
      </c>
      <c r="K6863">
        <v>18162.060000000001</v>
      </c>
      <c r="L6863">
        <v>941.63</v>
      </c>
      <c r="M6863" t="s">
        <v>65</v>
      </c>
      <c r="N6863" t="s">
        <v>44</v>
      </c>
      <c r="O6863">
        <v>5</v>
      </c>
      <c r="P6863">
        <v>2023</v>
      </c>
      <c r="Q6863">
        <v>11</v>
      </c>
      <c r="R6863" t="s">
        <v>92</v>
      </c>
      <c r="S6863">
        <v>4</v>
      </c>
      <c r="T6863">
        <v>44</v>
      </c>
      <c r="U6863">
        <v>1</v>
      </c>
      <c r="V6863">
        <v>3</v>
      </c>
      <c r="W6863" t="s">
        <v>83</v>
      </c>
      <c r="X6863" t="s">
        <v>47</v>
      </c>
      <c r="Y6863">
        <v>371994</v>
      </c>
      <c r="Z6863">
        <v>0.05</v>
      </c>
    </row>
    <row r="6864" spans="1:26" x14ac:dyDescent="0.25">
      <c r="A6864" t="s">
        <v>8866</v>
      </c>
      <c r="B6864" s="1">
        <v>44960</v>
      </c>
      <c r="C6864" t="s">
        <v>7044</v>
      </c>
      <c r="D6864" t="s">
        <v>28</v>
      </c>
      <c r="E6864" t="s">
        <v>29</v>
      </c>
      <c r="F6864" t="s">
        <v>52</v>
      </c>
      <c r="G6864" t="s">
        <v>53</v>
      </c>
      <c r="H6864">
        <v>8</v>
      </c>
      <c r="I6864">
        <v>2138</v>
      </c>
      <c r="J6864">
        <v>19</v>
      </c>
      <c r="K6864">
        <v>13854.24</v>
      </c>
      <c r="L6864">
        <v>2441.8000000000002</v>
      </c>
      <c r="M6864" t="s">
        <v>65</v>
      </c>
      <c r="N6864" t="s">
        <v>66</v>
      </c>
      <c r="O6864">
        <v>6</v>
      </c>
      <c r="P6864">
        <v>2023</v>
      </c>
      <c r="Q6864">
        <v>2</v>
      </c>
      <c r="R6864" t="s">
        <v>67</v>
      </c>
      <c r="S6864">
        <v>1</v>
      </c>
      <c r="T6864">
        <v>5</v>
      </c>
      <c r="U6864">
        <v>1</v>
      </c>
      <c r="V6864">
        <v>5</v>
      </c>
      <c r="W6864" t="s">
        <v>46</v>
      </c>
      <c r="X6864" t="s">
        <v>47</v>
      </c>
      <c r="Y6864">
        <v>324976</v>
      </c>
      <c r="Z6864">
        <v>0.18</v>
      </c>
    </row>
    <row r="6865" spans="1:26" x14ac:dyDescent="0.25">
      <c r="A6865" t="s">
        <v>8867</v>
      </c>
      <c r="B6865" s="1">
        <v>45044</v>
      </c>
      <c r="C6865" t="s">
        <v>1928</v>
      </c>
      <c r="D6865" t="s">
        <v>39</v>
      </c>
      <c r="E6865" t="s">
        <v>58</v>
      </c>
      <c r="F6865" t="s">
        <v>30</v>
      </c>
      <c r="G6865" t="s">
        <v>86</v>
      </c>
      <c r="H6865">
        <v>8</v>
      </c>
      <c r="I6865">
        <v>2296</v>
      </c>
      <c r="J6865">
        <v>7</v>
      </c>
      <c r="K6865">
        <v>17082.240000000002</v>
      </c>
      <c r="L6865">
        <v>2462.81</v>
      </c>
      <c r="M6865" t="s">
        <v>65</v>
      </c>
      <c r="N6865" t="s">
        <v>44</v>
      </c>
      <c r="O6865">
        <v>7</v>
      </c>
      <c r="P6865">
        <v>2023</v>
      </c>
      <c r="Q6865">
        <v>4</v>
      </c>
      <c r="R6865" t="s">
        <v>100</v>
      </c>
      <c r="S6865">
        <v>2</v>
      </c>
      <c r="T6865">
        <v>17</v>
      </c>
      <c r="U6865">
        <v>5</v>
      </c>
      <c r="V6865">
        <v>5</v>
      </c>
      <c r="W6865" t="s">
        <v>46</v>
      </c>
      <c r="X6865" t="s">
        <v>47</v>
      </c>
      <c r="Y6865">
        <v>128576</v>
      </c>
      <c r="Z6865">
        <v>0.14000000000000001</v>
      </c>
    </row>
    <row r="6866" spans="1:26" x14ac:dyDescent="0.25">
      <c r="A6866" t="s">
        <v>8868</v>
      </c>
      <c r="B6866" s="1">
        <v>45217</v>
      </c>
      <c r="C6866" t="s">
        <v>1603</v>
      </c>
      <c r="D6866" t="s">
        <v>39</v>
      </c>
      <c r="E6866" t="s">
        <v>29</v>
      </c>
      <c r="F6866" t="s">
        <v>30</v>
      </c>
      <c r="G6866" t="s">
        <v>64</v>
      </c>
      <c r="H6866">
        <v>4</v>
      </c>
      <c r="I6866">
        <v>1677</v>
      </c>
      <c r="J6866">
        <v>23</v>
      </c>
      <c r="K6866">
        <v>5165.16</v>
      </c>
      <c r="L6866">
        <v>749</v>
      </c>
      <c r="M6866" t="s">
        <v>32</v>
      </c>
      <c r="N6866" t="s">
        <v>44</v>
      </c>
      <c r="O6866">
        <v>5</v>
      </c>
      <c r="P6866">
        <v>2023</v>
      </c>
      <c r="Q6866">
        <v>10</v>
      </c>
      <c r="R6866" t="s">
        <v>45</v>
      </c>
      <c r="S6866">
        <v>4</v>
      </c>
      <c r="T6866">
        <v>42</v>
      </c>
      <c r="U6866">
        <v>3</v>
      </c>
      <c r="V6866">
        <v>3</v>
      </c>
      <c r="W6866" t="s">
        <v>83</v>
      </c>
      <c r="X6866" t="s">
        <v>47</v>
      </c>
      <c r="Y6866">
        <v>154284</v>
      </c>
      <c r="Z6866">
        <v>0.15</v>
      </c>
    </row>
    <row r="6867" spans="1:26" x14ac:dyDescent="0.25">
      <c r="A6867" t="s">
        <v>8869</v>
      </c>
      <c r="B6867" s="1">
        <v>44946</v>
      </c>
      <c r="C6867" t="s">
        <v>857</v>
      </c>
      <c r="D6867" t="s">
        <v>50</v>
      </c>
      <c r="E6867" t="s">
        <v>51</v>
      </c>
      <c r="F6867" t="s">
        <v>41</v>
      </c>
      <c r="G6867" t="s">
        <v>116</v>
      </c>
      <c r="H6867">
        <v>8</v>
      </c>
      <c r="I6867">
        <v>1569</v>
      </c>
      <c r="J6867">
        <v>5</v>
      </c>
      <c r="K6867">
        <v>11924.4</v>
      </c>
      <c r="L6867">
        <v>1674.46</v>
      </c>
      <c r="M6867" t="s">
        <v>65</v>
      </c>
      <c r="N6867" t="s">
        <v>33</v>
      </c>
      <c r="O6867">
        <v>7</v>
      </c>
      <c r="P6867">
        <v>2023</v>
      </c>
      <c r="Q6867">
        <v>1</v>
      </c>
      <c r="R6867" t="s">
        <v>34</v>
      </c>
      <c r="S6867">
        <v>1</v>
      </c>
      <c r="T6867">
        <v>3</v>
      </c>
      <c r="U6867">
        <v>3</v>
      </c>
      <c r="V6867">
        <v>5</v>
      </c>
      <c r="W6867" t="s">
        <v>46</v>
      </c>
      <c r="X6867" t="s">
        <v>47</v>
      </c>
      <c r="Y6867">
        <v>62760</v>
      </c>
      <c r="Z6867">
        <v>0.14000000000000001</v>
      </c>
    </row>
    <row r="6868" spans="1:26" x14ac:dyDescent="0.25">
      <c r="A6868" t="s">
        <v>8870</v>
      </c>
      <c r="B6868" s="1">
        <v>45076</v>
      </c>
      <c r="C6868" t="s">
        <v>398</v>
      </c>
      <c r="D6868" t="s">
        <v>63</v>
      </c>
      <c r="E6868" t="s">
        <v>51</v>
      </c>
      <c r="F6868" t="s">
        <v>52</v>
      </c>
      <c r="G6868" t="s">
        <v>53</v>
      </c>
      <c r="H6868">
        <v>8</v>
      </c>
      <c r="I6868">
        <v>1881</v>
      </c>
      <c r="J6868">
        <v>14</v>
      </c>
      <c r="K6868">
        <v>12941.28</v>
      </c>
      <c r="L6868">
        <v>1193.23</v>
      </c>
      <c r="M6868" t="s">
        <v>65</v>
      </c>
      <c r="N6868" t="s">
        <v>33</v>
      </c>
      <c r="O6868">
        <v>4</v>
      </c>
      <c r="P6868">
        <v>2023</v>
      </c>
      <c r="Q6868">
        <v>5</v>
      </c>
      <c r="R6868" t="s">
        <v>238</v>
      </c>
      <c r="S6868">
        <v>2</v>
      </c>
      <c r="T6868">
        <v>22</v>
      </c>
      <c r="U6868">
        <v>5</v>
      </c>
      <c r="V6868">
        <v>2</v>
      </c>
      <c r="W6868" t="s">
        <v>76</v>
      </c>
      <c r="X6868" t="s">
        <v>47</v>
      </c>
      <c r="Y6868">
        <v>210672</v>
      </c>
      <c r="Z6868">
        <v>0.09</v>
      </c>
    </row>
    <row r="6869" spans="1:26" x14ac:dyDescent="0.25">
      <c r="A6869" t="s">
        <v>8871</v>
      </c>
      <c r="B6869" s="1">
        <v>45121</v>
      </c>
      <c r="C6869" t="s">
        <v>7259</v>
      </c>
      <c r="D6869" t="s">
        <v>28</v>
      </c>
      <c r="E6869" t="s">
        <v>40</v>
      </c>
      <c r="F6869" t="s">
        <v>52</v>
      </c>
      <c r="G6869" t="s">
        <v>91</v>
      </c>
      <c r="H6869">
        <v>1</v>
      </c>
      <c r="I6869">
        <v>2418</v>
      </c>
      <c r="J6869">
        <v>8</v>
      </c>
      <c r="K6869">
        <v>2224.56</v>
      </c>
      <c r="L6869">
        <v>191.42</v>
      </c>
      <c r="M6869" t="s">
        <v>43</v>
      </c>
      <c r="N6869" t="s">
        <v>33</v>
      </c>
      <c r="O6869">
        <v>6</v>
      </c>
      <c r="P6869">
        <v>2023</v>
      </c>
      <c r="Q6869">
        <v>7</v>
      </c>
      <c r="R6869" t="s">
        <v>125</v>
      </c>
      <c r="S6869">
        <v>3</v>
      </c>
      <c r="T6869">
        <v>28</v>
      </c>
      <c r="U6869">
        <v>3</v>
      </c>
      <c r="V6869">
        <v>5</v>
      </c>
      <c r="W6869" t="s">
        <v>46</v>
      </c>
      <c r="X6869" t="s">
        <v>47</v>
      </c>
      <c r="Y6869">
        <v>19344</v>
      </c>
      <c r="Z6869">
        <v>0.09</v>
      </c>
    </row>
    <row r="6870" spans="1:26" x14ac:dyDescent="0.25">
      <c r="A6870" t="s">
        <v>8872</v>
      </c>
      <c r="B6870" s="1">
        <v>45258</v>
      </c>
      <c r="C6870" t="s">
        <v>865</v>
      </c>
      <c r="D6870" t="s">
        <v>28</v>
      </c>
      <c r="E6870" t="s">
        <v>29</v>
      </c>
      <c r="F6870" t="s">
        <v>41</v>
      </c>
      <c r="G6870" t="s">
        <v>116</v>
      </c>
      <c r="H6870">
        <v>5</v>
      </c>
      <c r="I6870">
        <v>3202</v>
      </c>
      <c r="J6870">
        <v>24</v>
      </c>
      <c r="K6870">
        <v>12167.6</v>
      </c>
      <c r="L6870">
        <v>1204.3699999999999</v>
      </c>
      <c r="M6870" t="s">
        <v>65</v>
      </c>
      <c r="N6870" t="s">
        <v>33</v>
      </c>
      <c r="O6870">
        <v>2</v>
      </c>
      <c r="P6870">
        <v>2023</v>
      </c>
      <c r="Q6870">
        <v>11</v>
      </c>
      <c r="R6870" t="s">
        <v>92</v>
      </c>
      <c r="S6870">
        <v>4</v>
      </c>
      <c r="T6870">
        <v>48</v>
      </c>
      <c r="U6870">
        <v>5</v>
      </c>
      <c r="V6870">
        <v>2</v>
      </c>
      <c r="W6870" t="s">
        <v>76</v>
      </c>
      <c r="X6870" t="s">
        <v>47</v>
      </c>
      <c r="Y6870">
        <v>384240</v>
      </c>
      <c r="Z6870">
        <v>0.1</v>
      </c>
    </row>
    <row r="6871" spans="1:26" x14ac:dyDescent="0.25">
      <c r="A6871" t="s">
        <v>8873</v>
      </c>
      <c r="B6871" s="1">
        <v>45047</v>
      </c>
      <c r="C6871" t="s">
        <v>8874</v>
      </c>
      <c r="D6871" t="s">
        <v>39</v>
      </c>
      <c r="E6871" t="s">
        <v>51</v>
      </c>
      <c r="F6871" t="s">
        <v>41</v>
      </c>
      <c r="G6871" t="s">
        <v>59</v>
      </c>
      <c r="H6871">
        <v>9</v>
      </c>
      <c r="I6871">
        <v>613</v>
      </c>
      <c r="J6871">
        <v>6</v>
      </c>
      <c r="K6871">
        <v>5185.9799999999996</v>
      </c>
      <c r="L6871">
        <v>912.62</v>
      </c>
      <c r="M6871" t="s">
        <v>43</v>
      </c>
      <c r="N6871" t="s">
        <v>44</v>
      </c>
      <c r="O6871">
        <v>3</v>
      </c>
      <c r="P6871">
        <v>2023</v>
      </c>
      <c r="Q6871">
        <v>5</v>
      </c>
      <c r="R6871" t="s">
        <v>238</v>
      </c>
      <c r="S6871">
        <v>2</v>
      </c>
      <c r="T6871">
        <v>18</v>
      </c>
      <c r="U6871">
        <v>1</v>
      </c>
      <c r="V6871">
        <v>1</v>
      </c>
      <c r="W6871" t="s">
        <v>60</v>
      </c>
      <c r="X6871" t="s">
        <v>47</v>
      </c>
      <c r="Y6871">
        <v>33102</v>
      </c>
      <c r="Z6871">
        <v>0.18</v>
      </c>
    </row>
    <row r="6872" spans="1:26" x14ac:dyDescent="0.25">
      <c r="A6872" t="s">
        <v>8875</v>
      </c>
      <c r="B6872" s="1">
        <v>45281</v>
      </c>
      <c r="C6872" t="s">
        <v>4363</v>
      </c>
      <c r="D6872" t="s">
        <v>28</v>
      </c>
      <c r="E6872" t="s">
        <v>51</v>
      </c>
      <c r="F6872" t="s">
        <v>52</v>
      </c>
      <c r="G6872" t="s">
        <v>79</v>
      </c>
      <c r="H6872">
        <v>3</v>
      </c>
      <c r="I6872">
        <v>2652</v>
      </c>
      <c r="J6872">
        <v>4</v>
      </c>
      <c r="K6872">
        <v>7637.76</v>
      </c>
      <c r="L6872">
        <v>1154.54</v>
      </c>
      <c r="M6872" t="s">
        <v>65</v>
      </c>
      <c r="N6872" t="s">
        <v>33</v>
      </c>
      <c r="O6872">
        <v>7</v>
      </c>
      <c r="P6872">
        <v>2023</v>
      </c>
      <c r="Q6872">
        <v>12</v>
      </c>
      <c r="R6872" t="s">
        <v>54</v>
      </c>
      <c r="S6872">
        <v>4</v>
      </c>
      <c r="T6872">
        <v>51</v>
      </c>
      <c r="U6872">
        <v>4</v>
      </c>
      <c r="V6872">
        <v>4</v>
      </c>
      <c r="W6872" t="s">
        <v>73</v>
      </c>
      <c r="X6872" t="s">
        <v>47</v>
      </c>
      <c r="Y6872">
        <v>31824</v>
      </c>
      <c r="Z6872">
        <v>0.15</v>
      </c>
    </row>
    <row r="6873" spans="1:26" x14ac:dyDescent="0.25">
      <c r="A6873" t="s">
        <v>8876</v>
      </c>
      <c r="B6873" s="1">
        <v>45181</v>
      </c>
      <c r="C6873" t="s">
        <v>2693</v>
      </c>
      <c r="D6873" t="s">
        <v>39</v>
      </c>
      <c r="E6873" t="s">
        <v>29</v>
      </c>
      <c r="F6873" t="s">
        <v>52</v>
      </c>
      <c r="G6873" t="s">
        <v>53</v>
      </c>
      <c r="H6873">
        <v>8</v>
      </c>
      <c r="I6873">
        <v>3842</v>
      </c>
      <c r="J6873">
        <v>18</v>
      </c>
      <c r="K6873">
        <v>25203.52</v>
      </c>
      <c r="L6873">
        <v>2374.19</v>
      </c>
      <c r="M6873" t="s">
        <v>43</v>
      </c>
      <c r="N6873" t="s">
        <v>44</v>
      </c>
      <c r="O6873">
        <v>1</v>
      </c>
      <c r="P6873">
        <v>2023</v>
      </c>
      <c r="Q6873">
        <v>9</v>
      </c>
      <c r="R6873" t="s">
        <v>80</v>
      </c>
      <c r="S6873">
        <v>3</v>
      </c>
      <c r="T6873">
        <v>37</v>
      </c>
      <c r="U6873">
        <v>3</v>
      </c>
      <c r="V6873">
        <v>2</v>
      </c>
      <c r="W6873" t="s">
        <v>76</v>
      </c>
      <c r="X6873" t="s">
        <v>47</v>
      </c>
      <c r="Y6873">
        <v>553248</v>
      </c>
      <c r="Z6873">
        <v>0.09</v>
      </c>
    </row>
    <row r="6874" spans="1:26" x14ac:dyDescent="0.25">
      <c r="A6874" t="s">
        <v>8877</v>
      </c>
      <c r="B6874" s="1">
        <v>45026</v>
      </c>
      <c r="C6874" t="s">
        <v>1064</v>
      </c>
      <c r="D6874" t="s">
        <v>28</v>
      </c>
      <c r="E6874" t="s">
        <v>51</v>
      </c>
      <c r="F6874" t="s">
        <v>41</v>
      </c>
      <c r="G6874" t="s">
        <v>116</v>
      </c>
      <c r="H6874">
        <v>2</v>
      </c>
      <c r="I6874">
        <v>1315</v>
      </c>
      <c r="J6874">
        <v>7</v>
      </c>
      <c r="K6874">
        <v>2445.9</v>
      </c>
      <c r="L6874">
        <v>385.95</v>
      </c>
      <c r="M6874" t="s">
        <v>65</v>
      </c>
      <c r="N6874" t="s">
        <v>33</v>
      </c>
      <c r="O6874">
        <v>7</v>
      </c>
      <c r="P6874">
        <v>2023</v>
      </c>
      <c r="Q6874">
        <v>4</v>
      </c>
      <c r="R6874" t="s">
        <v>100</v>
      </c>
      <c r="S6874">
        <v>2</v>
      </c>
      <c r="T6874">
        <v>15</v>
      </c>
      <c r="U6874">
        <v>3</v>
      </c>
      <c r="V6874">
        <v>1</v>
      </c>
      <c r="W6874" t="s">
        <v>60</v>
      </c>
      <c r="X6874" t="s">
        <v>47</v>
      </c>
      <c r="Y6874">
        <v>18410</v>
      </c>
      <c r="Z6874">
        <v>0.16</v>
      </c>
    </row>
    <row r="6875" spans="1:26" x14ac:dyDescent="0.25">
      <c r="A6875" t="s">
        <v>8878</v>
      </c>
      <c r="B6875" s="1">
        <v>44944</v>
      </c>
      <c r="C6875" t="s">
        <v>2802</v>
      </c>
      <c r="D6875" t="s">
        <v>28</v>
      </c>
      <c r="E6875" t="s">
        <v>58</v>
      </c>
      <c r="F6875" t="s">
        <v>52</v>
      </c>
      <c r="G6875" t="s">
        <v>91</v>
      </c>
      <c r="H6875">
        <v>3</v>
      </c>
      <c r="I6875">
        <v>1177</v>
      </c>
      <c r="J6875">
        <v>1</v>
      </c>
      <c r="K6875">
        <v>3495.69</v>
      </c>
      <c r="L6875">
        <v>286.39999999999998</v>
      </c>
      <c r="M6875" t="s">
        <v>43</v>
      </c>
      <c r="N6875" t="s">
        <v>44</v>
      </c>
      <c r="O6875">
        <v>4</v>
      </c>
      <c r="P6875">
        <v>2023</v>
      </c>
      <c r="Q6875">
        <v>1</v>
      </c>
      <c r="R6875" t="s">
        <v>34</v>
      </c>
      <c r="S6875">
        <v>1</v>
      </c>
      <c r="T6875">
        <v>3</v>
      </c>
      <c r="U6875">
        <v>3</v>
      </c>
      <c r="V6875">
        <v>3</v>
      </c>
      <c r="W6875" t="s">
        <v>83</v>
      </c>
      <c r="X6875" t="s">
        <v>47</v>
      </c>
      <c r="Y6875">
        <v>3531</v>
      </c>
      <c r="Z6875">
        <v>0.08</v>
      </c>
    </row>
    <row r="6876" spans="1:26" x14ac:dyDescent="0.25">
      <c r="A6876" t="s">
        <v>8879</v>
      </c>
      <c r="B6876" s="1">
        <v>44986</v>
      </c>
      <c r="C6876" t="s">
        <v>7553</v>
      </c>
      <c r="D6876" t="s">
        <v>39</v>
      </c>
      <c r="E6876" t="s">
        <v>40</v>
      </c>
      <c r="F6876" t="s">
        <v>52</v>
      </c>
      <c r="G6876" t="s">
        <v>79</v>
      </c>
      <c r="H6876">
        <v>6</v>
      </c>
      <c r="I6876">
        <v>105</v>
      </c>
      <c r="J6876">
        <v>28</v>
      </c>
      <c r="K6876">
        <v>453.6</v>
      </c>
      <c r="L6876">
        <v>89.11</v>
      </c>
      <c r="M6876" t="s">
        <v>32</v>
      </c>
      <c r="N6876" t="s">
        <v>66</v>
      </c>
      <c r="O6876">
        <v>4</v>
      </c>
      <c r="P6876">
        <v>2023</v>
      </c>
      <c r="Q6876">
        <v>3</v>
      </c>
      <c r="R6876" t="s">
        <v>105</v>
      </c>
      <c r="S6876">
        <v>1</v>
      </c>
      <c r="T6876">
        <v>9</v>
      </c>
      <c r="U6876">
        <v>1</v>
      </c>
      <c r="V6876">
        <v>3</v>
      </c>
      <c r="W6876" t="s">
        <v>83</v>
      </c>
      <c r="X6876" t="s">
        <v>47</v>
      </c>
      <c r="Y6876">
        <v>17640</v>
      </c>
      <c r="Z6876">
        <v>0.2</v>
      </c>
    </row>
    <row r="6877" spans="1:26" x14ac:dyDescent="0.25">
      <c r="A6877" t="s">
        <v>8880</v>
      </c>
      <c r="B6877" s="1">
        <v>45022</v>
      </c>
      <c r="C6877" t="s">
        <v>804</v>
      </c>
      <c r="D6877" t="s">
        <v>28</v>
      </c>
      <c r="E6877" t="s">
        <v>40</v>
      </c>
      <c r="F6877" t="s">
        <v>52</v>
      </c>
      <c r="G6877" t="s">
        <v>91</v>
      </c>
      <c r="H6877">
        <v>4</v>
      </c>
      <c r="I6877">
        <v>1696</v>
      </c>
      <c r="J6877">
        <v>26</v>
      </c>
      <c r="K6877">
        <v>5020.16</v>
      </c>
      <c r="L6877">
        <v>557.21</v>
      </c>
      <c r="M6877" t="s">
        <v>32</v>
      </c>
      <c r="N6877" t="s">
        <v>44</v>
      </c>
      <c r="O6877">
        <v>7</v>
      </c>
      <c r="P6877">
        <v>2023</v>
      </c>
      <c r="Q6877">
        <v>4</v>
      </c>
      <c r="R6877" t="s">
        <v>100</v>
      </c>
      <c r="S6877">
        <v>2</v>
      </c>
      <c r="T6877">
        <v>14</v>
      </c>
      <c r="U6877">
        <v>2</v>
      </c>
      <c r="V6877">
        <v>4</v>
      </c>
      <c r="W6877" t="s">
        <v>73</v>
      </c>
      <c r="X6877" t="s">
        <v>47</v>
      </c>
      <c r="Y6877">
        <v>176384</v>
      </c>
      <c r="Z6877">
        <v>0.11</v>
      </c>
    </row>
    <row r="6878" spans="1:26" x14ac:dyDescent="0.25">
      <c r="A6878" t="s">
        <v>8881</v>
      </c>
      <c r="B6878" s="1">
        <v>45099</v>
      </c>
      <c r="C6878" t="s">
        <v>254</v>
      </c>
      <c r="D6878" t="s">
        <v>39</v>
      </c>
      <c r="E6878" t="s">
        <v>51</v>
      </c>
      <c r="F6878" t="s">
        <v>52</v>
      </c>
      <c r="G6878" t="s">
        <v>91</v>
      </c>
      <c r="H6878">
        <v>10</v>
      </c>
      <c r="I6878">
        <v>1597</v>
      </c>
      <c r="J6878">
        <v>1</v>
      </c>
      <c r="K6878">
        <v>15810.3</v>
      </c>
      <c r="L6878">
        <v>1578.43</v>
      </c>
      <c r="M6878" t="s">
        <v>43</v>
      </c>
      <c r="N6878" t="s">
        <v>44</v>
      </c>
      <c r="O6878">
        <v>4</v>
      </c>
      <c r="P6878">
        <v>2023</v>
      </c>
      <c r="Q6878">
        <v>6</v>
      </c>
      <c r="R6878" t="s">
        <v>95</v>
      </c>
      <c r="S6878">
        <v>2</v>
      </c>
      <c r="T6878">
        <v>25</v>
      </c>
      <c r="U6878">
        <v>4</v>
      </c>
      <c r="V6878">
        <v>4</v>
      </c>
      <c r="W6878" t="s">
        <v>73</v>
      </c>
      <c r="X6878" t="s">
        <v>47</v>
      </c>
      <c r="Y6878">
        <v>15970</v>
      </c>
      <c r="Z6878">
        <v>0.1</v>
      </c>
    </row>
    <row r="6879" spans="1:26" x14ac:dyDescent="0.25">
      <c r="A6879" t="s">
        <v>8882</v>
      </c>
      <c r="B6879" s="1">
        <v>45249</v>
      </c>
      <c r="C6879" t="s">
        <v>4769</v>
      </c>
      <c r="D6879" t="s">
        <v>28</v>
      </c>
      <c r="E6879" t="s">
        <v>58</v>
      </c>
      <c r="F6879" t="s">
        <v>30</v>
      </c>
      <c r="G6879" t="s">
        <v>86</v>
      </c>
      <c r="H6879">
        <v>3</v>
      </c>
      <c r="I6879">
        <v>183</v>
      </c>
      <c r="J6879">
        <v>24</v>
      </c>
      <c r="K6879">
        <v>417.24</v>
      </c>
      <c r="L6879">
        <v>43.93</v>
      </c>
      <c r="M6879" t="s">
        <v>32</v>
      </c>
      <c r="N6879" t="s">
        <v>66</v>
      </c>
      <c r="O6879">
        <v>3</v>
      </c>
      <c r="P6879">
        <v>2023</v>
      </c>
      <c r="Q6879">
        <v>11</v>
      </c>
      <c r="R6879" t="s">
        <v>92</v>
      </c>
      <c r="S6879">
        <v>4</v>
      </c>
      <c r="T6879">
        <v>47</v>
      </c>
      <c r="U6879">
        <v>4</v>
      </c>
      <c r="V6879">
        <v>0</v>
      </c>
      <c r="W6879" t="s">
        <v>55</v>
      </c>
      <c r="X6879" t="s">
        <v>36</v>
      </c>
      <c r="Y6879">
        <v>13176</v>
      </c>
      <c r="Z6879">
        <v>0.11</v>
      </c>
    </row>
    <row r="6880" spans="1:26" x14ac:dyDescent="0.25">
      <c r="A6880" t="s">
        <v>8883</v>
      </c>
      <c r="B6880" s="1">
        <v>45056</v>
      </c>
      <c r="C6880" t="s">
        <v>3149</v>
      </c>
      <c r="D6880" t="s">
        <v>39</v>
      </c>
      <c r="E6880" t="s">
        <v>40</v>
      </c>
      <c r="F6880" t="s">
        <v>30</v>
      </c>
      <c r="G6880" t="s">
        <v>31</v>
      </c>
      <c r="H6880">
        <v>4</v>
      </c>
      <c r="I6880">
        <v>2382</v>
      </c>
      <c r="J6880">
        <v>13</v>
      </c>
      <c r="K6880">
        <v>8289.36</v>
      </c>
      <c r="L6880">
        <v>1504.81</v>
      </c>
      <c r="M6880" t="s">
        <v>32</v>
      </c>
      <c r="N6880" t="s">
        <v>66</v>
      </c>
      <c r="O6880">
        <v>5</v>
      </c>
      <c r="P6880">
        <v>2023</v>
      </c>
      <c r="Q6880">
        <v>5</v>
      </c>
      <c r="R6880" t="s">
        <v>238</v>
      </c>
      <c r="S6880">
        <v>2</v>
      </c>
      <c r="T6880">
        <v>19</v>
      </c>
      <c r="U6880">
        <v>2</v>
      </c>
      <c r="V6880">
        <v>3</v>
      </c>
      <c r="W6880" t="s">
        <v>83</v>
      </c>
      <c r="X6880" t="s">
        <v>47</v>
      </c>
      <c r="Y6880">
        <v>123864</v>
      </c>
      <c r="Z6880">
        <v>0.18</v>
      </c>
    </row>
    <row r="6881" spans="1:26" x14ac:dyDescent="0.25">
      <c r="A6881" t="s">
        <v>8884</v>
      </c>
      <c r="B6881" s="1">
        <v>45221</v>
      </c>
      <c r="C6881" t="s">
        <v>2251</v>
      </c>
      <c r="D6881" t="s">
        <v>63</v>
      </c>
      <c r="E6881" t="s">
        <v>51</v>
      </c>
      <c r="F6881" t="s">
        <v>41</v>
      </c>
      <c r="G6881" t="s">
        <v>59</v>
      </c>
      <c r="H6881">
        <v>8</v>
      </c>
      <c r="I6881">
        <v>3025</v>
      </c>
      <c r="J6881">
        <v>19</v>
      </c>
      <c r="K6881">
        <v>19602</v>
      </c>
      <c r="L6881">
        <v>2195.63</v>
      </c>
      <c r="M6881" t="s">
        <v>65</v>
      </c>
      <c r="N6881" t="s">
        <v>66</v>
      </c>
      <c r="O6881">
        <v>3</v>
      </c>
      <c r="P6881">
        <v>2023</v>
      </c>
      <c r="Q6881">
        <v>10</v>
      </c>
      <c r="R6881" t="s">
        <v>45</v>
      </c>
      <c r="S6881">
        <v>4</v>
      </c>
      <c r="T6881">
        <v>43</v>
      </c>
      <c r="U6881">
        <v>4</v>
      </c>
      <c r="V6881">
        <v>0</v>
      </c>
      <c r="W6881" t="s">
        <v>55</v>
      </c>
      <c r="X6881" t="s">
        <v>36</v>
      </c>
      <c r="Y6881">
        <v>459800</v>
      </c>
      <c r="Z6881">
        <v>0.11</v>
      </c>
    </row>
    <row r="6882" spans="1:26" x14ac:dyDescent="0.25">
      <c r="A6882" t="s">
        <v>8885</v>
      </c>
      <c r="B6882" s="1">
        <v>45040</v>
      </c>
      <c r="C6882" t="s">
        <v>7341</v>
      </c>
      <c r="D6882" t="s">
        <v>50</v>
      </c>
      <c r="E6882" t="s">
        <v>58</v>
      </c>
      <c r="F6882" t="s">
        <v>52</v>
      </c>
      <c r="G6882" t="s">
        <v>79</v>
      </c>
      <c r="H6882">
        <v>6</v>
      </c>
      <c r="I6882">
        <v>2967</v>
      </c>
      <c r="J6882">
        <v>21</v>
      </c>
      <c r="K6882">
        <v>14063.58</v>
      </c>
      <c r="L6882">
        <v>1834.82</v>
      </c>
      <c r="M6882" t="s">
        <v>32</v>
      </c>
      <c r="N6882" t="s">
        <v>44</v>
      </c>
      <c r="O6882">
        <v>7</v>
      </c>
      <c r="P6882">
        <v>2023</v>
      </c>
      <c r="Q6882">
        <v>4</v>
      </c>
      <c r="R6882" t="s">
        <v>100</v>
      </c>
      <c r="S6882">
        <v>2</v>
      </c>
      <c r="T6882">
        <v>17</v>
      </c>
      <c r="U6882">
        <v>5</v>
      </c>
      <c r="V6882">
        <v>1</v>
      </c>
      <c r="W6882" t="s">
        <v>60</v>
      </c>
      <c r="X6882" t="s">
        <v>47</v>
      </c>
      <c r="Y6882">
        <v>373842</v>
      </c>
      <c r="Z6882">
        <v>0.13</v>
      </c>
    </row>
    <row r="6883" spans="1:26" x14ac:dyDescent="0.25">
      <c r="A6883" t="s">
        <v>8886</v>
      </c>
      <c r="B6883" s="1">
        <v>45092</v>
      </c>
      <c r="C6883" t="s">
        <v>7187</v>
      </c>
      <c r="D6883" t="s">
        <v>63</v>
      </c>
      <c r="E6883" t="s">
        <v>51</v>
      </c>
      <c r="F6883" t="s">
        <v>52</v>
      </c>
      <c r="G6883" t="s">
        <v>53</v>
      </c>
      <c r="H6883">
        <v>1</v>
      </c>
      <c r="I6883">
        <v>195</v>
      </c>
      <c r="J6883">
        <v>25</v>
      </c>
      <c r="K6883">
        <v>146.25</v>
      </c>
      <c r="L6883">
        <v>14.69</v>
      </c>
      <c r="M6883" t="s">
        <v>43</v>
      </c>
      <c r="N6883" t="s">
        <v>66</v>
      </c>
      <c r="O6883">
        <v>1</v>
      </c>
      <c r="P6883">
        <v>2023</v>
      </c>
      <c r="Q6883">
        <v>6</v>
      </c>
      <c r="R6883" t="s">
        <v>95</v>
      </c>
      <c r="S6883">
        <v>2</v>
      </c>
      <c r="T6883">
        <v>24</v>
      </c>
      <c r="U6883">
        <v>3</v>
      </c>
      <c r="V6883">
        <v>4</v>
      </c>
      <c r="W6883" t="s">
        <v>73</v>
      </c>
      <c r="X6883" t="s">
        <v>47</v>
      </c>
      <c r="Y6883">
        <v>4875</v>
      </c>
      <c r="Z6883">
        <v>0.1</v>
      </c>
    </row>
    <row r="6884" spans="1:26" x14ac:dyDescent="0.25">
      <c r="A6884" t="s">
        <v>8887</v>
      </c>
      <c r="B6884" s="1">
        <v>45073</v>
      </c>
      <c r="C6884" t="s">
        <v>1312</v>
      </c>
      <c r="D6884" t="s">
        <v>63</v>
      </c>
      <c r="E6884" t="s">
        <v>29</v>
      </c>
      <c r="F6884" t="s">
        <v>41</v>
      </c>
      <c r="G6884" t="s">
        <v>116</v>
      </c>
      <c r="H6884">
        <v>2</v>
      </c>
      <c r="I6884">
        <v>4476</v>
      </c>
      <c r="J6884">
        <v>17</v>
      </c>
      <c r="K6884">
        <v>7430.16</v>
      </c>
      <c r="L6884">
        <v>843.02</v>
      </c>
      <c r="M6884" t="s">
        <v>32</v>
      </c>
      <c r="N6884" t="s">
        <v>33</v>
      </c>
      <c r="O6884">
        <v>7</v>
      </c>
      <c r="P6884">
        <v>2023</v>
      </c>
      <c r="Q6884">
        <v>5</v>
      </c>
      <c r="R6884" t="s">
        <v>238</v>
      </c>
      <c r="S6884">
        <v>2</v>
      </c>
      <c r="T6884">
        <v>21</v>
      </c>
      <c r="U6884">
        <v>4</v>
      </c>
      <c r="V6884">
        <v>6</v>
      </c>
      <c r="W6884" t="s">
        <v>35</v>
      </c>
      <c r="X6884" t="s">
        <v>36</v>
      </c>
      <c r="Y6884">
        <v>152184</v>
      </c>
      <c r="Z6884">
        <v>0.11</v>
      </c>
    </row>
    <row r="6885" spans="1:26" x14ac:dyDescent="0.25">
      <c r="A6885" t="s">
        <v>8888</v>
      </c>
      <c r="B6885" s="1">
        <v>44960</v>
      </c>
      <c r="C6885" t="s">
        <v>8889</v>
      </c>
      <c r="D6885" t="s">
        <v>63</v>
      </c>
      <c r="E6885" t="s">
        <v>29</v>
      </c>
      <c r="F6885" t="s">
        <v>30</v>
      </c>
      <c r="G6885" t="s">
        <v>31</v>
      </c>
      <c r="H6885">
        <v>8</v>
      </c>
      <c r="I6885">
        <v>4992</v>
      </c>
      <c r="J6885">
        <v>13</v>
      </c>
      <c r="K6885">
        <v>34744.32</v>
      </c>
      <c r="L6885">
        <v>5184.9399999999996</v>
      </c>
      <c r="M6885" t="s">
        <v>43</v>
      </c>
      <c r="N6885" t="s">
        <v>44</v>
      </c>
      <c r="O6885">
        <v>4</v>
      </c>
      <c r="P6885">
        <v>2023</v>
      </c>
      <c r="Q6885">
        <v>2</v>
      </c>
      <c r="R6885" t="s">
        <v>67</v>
      </c>
      <c r="S6885">
        <v>1</v>
      </c>
      <c r="T6885">
        <v>5</v>
      </c>
      <c r="U6885">
        <v>1</v>
      </c>
      <c r="V6885">
        <v>5</v>
      </c>
      <c r="W6885" t="s">
        <v>46</v>
      </c>
      <c r="X6885" t="s">
        <v>47</v>
      </c>
      <c r="Y6885">
        <v>519168</v>
      </c>
      <c r="Z6885">
        <v>0.15</v>
      </c>
    </row>
    <row r="6886" spans="1:26" x14ac:dyDescent="0.25">
      <c r="A6886" t="s">
        <v>8890</v>
      </c>
      <c r="B6886" s="1">
        <v>45224</v>
      </c>
      <c r="C6886" t="s">
        <v>4224</v>
      </c>
      <c r="D6886" t="s">
        <v>50</v>
      </c>
      <c r="E6886" t="s">
        <v>58</v>
      </c>
      <c r="F6886" t="s">
        <v>41</v>
      </c>
      <c r="G6886" t="s">
        <v>116</v>
      </c>
      <c r="H6886">
        <v>7</v>
      </c>
      <c r="I6886">
        <v>2552</v>
      </c>
      <c r="J6886">
        <v>4</v>
      </c>
      <c r="K6886">
        <v>17149.439999999999</v>
      </c>
      <c r="L6886">
        <v>1402.93</v>
      </c>
      <c r="M6886" t="s">
        <v>43</v>
      </c>
      <c r="N6886" t="s">
        <v>44</v>
      </c>
      <c r="O6886">
        <v>7</v>
      </c>
      <c r="P6886">
        <v>2023</v>
      </c>
      <c r="Q6886">
        <v>10</v>
      </c>
      <c r="R6886" t="s">
        <v>45</v>
      </c>
      <c r="S6886">
        <v>4</v>
      </c>
      <c r="T6886">
        <v>43</v>
      </c>
      <c r="U6886">
        <v>4</v>
      </c>
      <c r="V6886">
        <v>3</v>
      </c>
      <c r="W6886" t="s">
        <v>83</v>
      </c>
      <c r="X6886" t="s">
        <v>47</v>
      </c>
      <c r="Y6886">
        <v>71456</v>
      </c>
      <c r="Z6886">
        <v>0.08</v>
      </c>
    </row>
    <row r="6887" spans="1:26" x14ac:dyDescent="0.25">
      <c r="A6887" t="s">
        <v>8891</v>
      </c>
      <c r="B6887" s="1">
        <v>44970</v>
      </c>
      <c r="C6887" t="s">
        <v>1048</v>
      </c>
      <c r="D6887" t="s">
        <v>28</v>
      </c>
      <c r="E6887" t="s">
        <v>51</v>
      </c>
      <c r="F6887" t="s">
        <v>30</v>
      </c>
      <c r="G6887" t="s">
        <v>86</v>
      </c>
      <c r="H6887">
        <v>2</v>
      </c>
      <c r="I6887">
        <v>2651</v>
      </c>
      <c r="J6887">
        <v>4</v>
      </c>
      <c r="K6887">
        <v>5089.92</v>
      </c>
      <c r="L6887">
        <v>875.42</v>
      </c>
      <c r="M6887" t="s">
        <v>65</v>
      </c>
      <c r="N6887" t="s">
        <v>44</v>
      </c>
      <c r="O6887">
        <v>6</v>
      </c>
      <c r="P6887">
        <v>2023</v>
      </c>
      <c r="Q6887">
        <v>2</v>
      </c>
      <c r="R6887" t="s">
        <v>67</v>
      </c>
      <c r="S6887">
        <v>1</v>
      </c>
      <c r="T6887">
        <v>7</v>
      </c>
      <c r="U6887">
        <v>3</v>
      </c>
      <c r="V6887">
        <v>1</v>
      </c>
      <c r="W6887" t="s">
        <v>60</v>
      </c>
      <c r="X6887" t="s">
        <v>47</v>
      </c>
      <c r="Y6887">
        <v>21208</v>
      </c>
      <c r="Z6887">
        <v>0.17</v>
      </c>
    </row>
    <row r="6888" spans="1:26" x14ac:dyDescent="0.25">
      <c r="A6888" t="s">
        <v>8892</v>
      </c>
      <c r="B6888" s="1">
        <v>45220</v>
      </c>
      <c r="C6888" t="s">
        <v>2026</v>
      </c>
      <c r="D6888" t="s">
        <v>39</v>
      </c>
      <c r="E6888" t="s">
        <v>29</v>
      </c>
      <c r="F6888" t="s">
        <v>52</v>
      </c>
      <c r="G6888" t="s">
        <v>79</v>
      </c>
      <c r="H6888">
        <v>1</v>
      </c>
      <c r="I6888">
        <v>1319</v>
      </c>
      <c r="J6888">
        <v>7</v>
      </c>
      <c r="K6888">
        <v>1226.67</v>
      </c>
      <c r="L6888">
        <v>183.89</v>
      </c>
      <c r="M6888" t="s">
        <v>43</v>
      </c>
      <c r="N6888" t="s">
        <v>33</v>
      </c>
      <c r="O6888">
        <v>2</v>
      </c>
      <c r="P6888">
        <v>2023</v>
      </c>
      <c r="Q6888">
        <v>10</v>
      </c>
      <c r="R6888" t="s">
        <v>45</v>
      </c>
      <c r="S6888">
        <v>4</v>
      </c>
      <c r="T6888">
        <v>42</v>
      </c>
      <c r="U6888">
        <v>3</v>
      </c>
      <c r="V6888">
        <v>6</v>
      </c>
      <c r="W6888" t="s">
        <v>35</v>
      </c>
      <c r="X6888" t="s">
        <v>36</v>
      </c>
      <c r="Y6888">
        <v>9233</v>
      </c>
      <c r="Z6888">
        <v>0.15</v>
      </c>
    </row>
    <row r="6889" spans="1:26" x14ac:dyDescent="0.25">
      <c r="A6889" t="s">
        <v>8893</v>
      </c>
      <c r="B6889" s="1">
        <v>45019</v>
      </c>
      <c r="C6889" t="s">
        <v>8894</v>
      </c>
      <c r="D6889" t="s">
        <v>63</v>
      </c>
      <c r="E6889" t="s">
        <v>51</v>
      </c>
      <c r="F6889" t="s">
        <v>41</v>
      </c>
      <c r="G6889" t="s">
        <v>59</v>
      </c>
      <c r="H6889">
        <v>5</v>
      </c>
      <c r="I6889">
        <v>4149</v>
      </c>
      <c r="J6889">
        <v>2</v>
      </c>
      <c r="K6889">
        <v>20330.099999999999</v>
      </c>
      <c r="L6889">
        <v>1782.22</v>
      </c>
      <c r="M6889" t="s">
        <v>65</v>
      </c>
      <c r="N6889" t="s">
        <v>44</v>
      </c>
      <c r="O6889">
        <v>3</v>
      </c>
      <c r="P6889">
        <v>2023</v>
      </c>
      <c r="Q6889">
        <v>4</v>
      </c>
      <c r="R6889" t="s">
        <v>100</v>
      </c>
      <c r="S6889">
        <v>2</v>
      </c>
      <c r="T6889">
        <v>14</v>
      </c>
      <c r="U6889">
        <v>2</v>
      </c>
      <c r="V6889">
        <v>1</v>
      </c>
      <c r="W6889" t="s">
        <v>60</v>
      </c>
      <c r="X6889" t="s">
        <v>47</v>
      </c>
      <c r="Y6889">
        <v>41490</v>
      </c>
      <c r="Z6889">
        <v>0.09</v>
      </c>
    </row>
    <row r="6890" spans="1:26" x14ac:dyDescent="0.25">
      <c r="A6890" t="s">
        <v>8895</v>
      </c>
      <c r="B6890" s="1">
        <v>45251</v>
      </c>
      <c r="C6890" t="s">
        <v>808</v>
      </c>
      <c r="D6890" t="s">
        <v>50</v>
      </c>
      <c r="E6890" t="s">
        <v>40</v>
      </c>
      <c r="F6890" t="s">
        <v>52</v>
      </c>
      <c r="G6890" t="s">
        <v>91</v>
      </c>
      <c r="H6890">
        <v>5</v>
      </c>
      <c r="I6890">
        <v>2278</v>
      </c>
      <c r="J6890">
        <v>12</v>
      </c>
      <c r="K6890">
        <v>10023.200000000001</v>
      </c>
      <c r="L6890">
        <v>1168.8</v>
      </c>
      <c r="M6890" t="s">
        <v>32</v>
      </c>
      <c r="N6890" t="s">
        <v>33</v>
      </c>
      <c r="O6890">
        <v>1</v>
      </c>
      <c r="P6890">
        <v>2023</v>
      </c>
      <c r="Q6890">
        <v>11</v>
      </c>
      <c r="R6890" t="s">
        <v>92</v>
      </c>
      <c r="S6890">
        <v>4</v>
      </c>
      <c r="T6890">
        <v>47</v>
      </c>
      <c r="U6890">
        <v>4</v>
      </c>
      <c r="V6890">
        <v>2</v>
      </c>
      <c r="W6890" t="s">
        <v>76</v>
      </c>
      <c r="X6890" t="s">
        <v>47</v>
      </c>
      <c r="Y6890">
        <v>136680</v>
      </c>
      <c r="Z6890">
        <v>0.12</v>
      </c>
    </row>
    <row r="6891" spans="1:26" x14ac:dyDescent="0.25">
      <c r="A6891" t="s">
        <v>8896</v>
      </c>
      <c r="B6891" s="1">
        <v>45147</v>
      </c>
      <c r="C6891" t="s">
        <v>4505</v>
      </c>
      <c r="D6891" t="s">
        <v>50</v>
      </c>
      <c r="E6891" t="s">
        <v>40</v>
      </c>
      <c r="F6891" t="s">
        <v>52</v>
      </c>
      <c r="G6891" t="s">
        <v>79</v>
      </c>
      <c r="H6891">
        <v>10</v>
      </c>
      <c r="I6891">
        <v>4074</v>
      </c>
      <c r="J6891">
        <v>7</v>
      </c>
      <c r="K6891">
        <v>37888.199999999997</v>
      </c>
      <c r="L6891">
        <v>5209.93</v>
      </c>
      <c r="M6891" t="s">
        <v>43</v>
      </c>
      <c r="N6891" t="s">
        <v>66</v>
      </c>
      <c r="O6891">
        <v>4</v>
      </c>
      <c r="P6891">
        <v>2023</v>
      </c>
      <c r="Q6891">
        <v>8</v>
      </c>
      <c r="R6891" t="s">
        <v>72</v>
      </c>
      <c r="S6891">
        <v>3</v>
      </c>
      <c r="T6891">
        <v>32</v>
      </c>
      <c r="U6891">
        <v>2</v>
      </c>
      <c r="V6891">
        <v>3</v>
      </c>
      <c r="W6891" t="s">
        <v>83</v>
      </c>
      <c r="X6891" t="s">
        <v>47</v>
      </c>
      <c r="Y6891">
        <v>285180</v>
      </c>
      <c r="Z6891">
        <v>0.14000000000000001</v>
      </c>
    </row>
    <row r="6892" spans="1:26" x14ac:dyDescent="0.25">
      <c r="A6892" t="s">
        <v>8897</v>
      </c>
      <c r="B6892" s="1">
        <v>44979</v>
      </c>
      <c r="C6892" t="s">
        <v>7046</v>
      </c>
      <c r="D6892" t="s">
        <v>39</v>
      </c>
      <c r="E6892" t="s">
        <v>29</v>
      </c>
      <c r="F6892" t="s">
        <v>30</v>
      </c>
      <c r="G6892" t="s">
        <v>64</v>
      </c>
      <c r="H6892">
        <v>6</v>
      </c>
      <c r="I6892">
        <v>4431</v>
      </c>
      <c r="J6892">
        <v>7</v>
      </c>
      <c r="K6892">
        <v>24724.98</v>
      </c>
      <c r="L6892">
        <v>1708.6</v>
      </c>
      <c r="M6892" t="s">
        <v>43</v>
      </c>
      <c r="N6892" t="s">
        <v>33</v>
      </c>
      <c r="O6892">
        <v>2</v>
      </c>
      <c r="P6892">
        <v>2023</v>
      </c>
      <c r="Q6892">
        <v>2</v>
      </c>
      <c r="R6892" t="s">
        <v>67</v>
      </c>
      <c r="S6892">
        <v>1</v>
      </c>
      <c r="T6892">
        <v>8</v>
      </c>
      <c r="U6892">
        <v>4</v>
      </c>
      <c r="V6892">
        <v>3</v>
      </c>
      <c r="W6892" t="s">
        <v>83</v>
      </c>
      <c r="X6892" t="s">
        <v>47</v>
      </c>
      <c r="Y6892">
        <v>186102</v>
      </c>
      <c r="Z6892">
        <v>7.0000000000000007E-2</v>
      </c>
    </row>
    <row r="6893" spans="1:26" x14ac:dyDescent="0.25">
      <c r="A6893" t="s">
        <v>8898</v>
      </c>
      <c r="B6893" s="1">
        <v>45069</v>
      </c>
      <c r="C6893" t="s">
        <v>6126</v>
      </c>
      <c r="D6893" t="s">
        <v>28</v>
      </c>
      <c r="E6893" t="s">
        <v>58</v>
      </c>
      <c r="F6893" t="s">
        <v>52</v>
      </c>
      <c r="G6893" t="s">
        <v>53</v>
      </c>
      <c r="H6893">
        <v>10</v>
      </c>
      <c r="I6893">
        <v>1500</v>
      </c>
      <c r="J6893">
        <v>7</v>
      </c>
      <c r="K6893">
        <v>13950</v>
      </c>
      <c r="L6893">
        <v>1021.78</v>
      </c>
      <c r="M6893" t="s">
        <v>43</v>
      </c>
      <c r="N6893" t="s">
        <v>44</v>
      </c>
      <c r="O6893">
        <v>7</v>
      </c>
      <c r="P6893">
        <v>2023</v>
      </c>
      <c r="Q6893">
        <v>5</v>
      </c>
      <c r="R6893" t="s">
        <v>238</v>
      </c>
      <c r="S6893">
        <v>2</v>
      </c>
      <c r="T6893">
        <v>21</v>
      </c>
      <c r="U6893">
        <v>4</v>
      </c>
      <c r="V6893">
        <v>2</v>
      </c>
      <c r="W6893" t="s">
        <v>76</v>
      </c>
      <c r="X6893" t="s">
        <v>47</v>
      </c>
      <c r="Y6893">
        <v>105000</v>
      </c>
      <c r="Z6893">
        <v>7.0000000000000007E-2</v>
      </c>
    </row>
    <row r="6894" spans="1:26" x14ac:dyDescent="0.25">
      <c r="A6894" t="s">
        <v>8899</v>
      </c>
      <c r="B6894" s="1">
        <v>45127</v>
      </c>
      <c r="C6894" t="s">
        <v>415</v>
      </c>
      <c r="D6894" t="s">
        <v>28</v>
      </c>
      <c r="E6894" t="s">
        <v>51</v>
      </c>
      <c r="F6894" t="s">
        <v>30</v>
      </c>
      <c r="G6894" t="s">
        <v>86</v>
      </c>
      <c r="H6894">
        <v>3</v>
      </c>
      <c r="I6894">
        <v>1682</v>
      </c>
      <c r="J6894">
        <v>21</v>
      </c>
      <c r="K6894">
        <v>3986.34</v>
      </c>
      <c r="L6894">
        <v>506.47</v>
      </c>
      <c r="M6894" t="s">
        <v>65</v>
      </c>
      <c r="N6894" t="s">
        <v>66</v>
      </c>
      <c r="O6894">
        <v>3</v>
      </c>
      <c r="P6894">
        <v>2023</v>
      </c>
      <c r="Q6894">
        <v>7</v>
      </c>
      <c r="R6894" t="s">
        <v>125</v>
      </c>
      <c r="S6894">
        <v>3</v>
      </c>
      <c r="T6894">
        <v>29</v>
      </c>
      <c r="U6894">
        <v>4</v>
      </c>
      <c r="V6894">
        <v>4</v>
      </c>
      <c r="W6894" t="s">
        <v>73</v>
      </c>
      <c r="X6894" t="s">
        <v>47</v>
      </c>
      <c r="Y6894">
        <v>105966</v>
      </c>
      <c r="Z6894">
        <v>0.13</v>
      </c>
    </row>
    <row r="6895" spans="1:26" x14ac:dyDescent="0.25">
      <c r="A6895" t="s">
        <v>8900</v>
      </c>
      <c r="B6895" s="1">
        <v>45254</v>
      </c>
      <c r="C6895" t="s">
        <v>3551</v>
      </c>
      <c r="D6895" t="s">
        <v>63</v>
      </c>
      <c r="E6895" t="s">
        <v>51</v>
      </c>
      <c r="F6895" t="s">
        <v>52</v>
      </c>
      <c r="G6895" t="s">
        <v>79</v>
      </c>
      <c r="H6895">
        <v>3</v>
      </c>
      <c r="I6895">
        <v>1167</v>
      </c>
      <c r="J6895">
        <v>12</v>
      </c>
      <c r="K6895">
        <v>3080.88</v>
      </c>
      <c r="L6895">
        <v>306</v>
      </c>
      <c r="M6895" t="s">
        <v>43</v>
      </c>
      <c r="N6895" t="s">
        <v>66</v>
      </c>
      <c r="O6895">
        <v>2</v>
      </c>
      <c r="P6895">
        <v>2023</v>
      </c>
      <c r="Q6895">
        <v>11</v>
      </c>
      <c r="R6895" t="s">
        <v>92</v>
      </c>
      <c r="S6895">
        <v>4</v>
      </c>
      <c r="T6895">
        <v>47</v>
      </c>
      <c r="U6895">
        <v>4</v>
      </c>
      <c r="V6895">
        <v>5</v>
      </c>
      <c r="W6895" t="s">
        <v>46</v>
      </c>
      <c r="X6895" t="s">
        <v>47</v>
      </c>
      <c r="Y6895">
        <v>42012</v>
      </c>
      <c r="Z6895">
        <v>0.1</v>
      </c>
    </row>
    <row r="6896" spans="1:26" x14ac:dyDescent="0.25">
      <c r="A6896" t="s">
        <v>8901</v>
      </c>
      <c r="B6896" s="1">
        <v>45252</v>
      </c>
      <c r="C6896" t="s">
        <v>1403</v>
      </c>
      <c r="D6896" t="s">
        <v>28</v>
      </c>
      <c r="E6896" t="s">
        <v>40</v>
      </c>
      <c r="F6896" t="s">
        <v>41</v>
      </c>
      <c r="G6896" t="s">
        <v>59</v>
      </c>
      <c r="H6896">
        <v>9</v>
      </c>
      <c r="I6896">
        <v>4619</v>
      </c>
      <c r="J6896">
        <v>13</v>
      </c>
      <c r="K6896">
        <v>36166.769999999997</v>
      </c>
      <c r="L6896">
        <v>5784.57</v>
      </c>
      <c r="M6896" t="s">
        <v>32</v>
      </c>
      <c r="N6896" t="s">
        <v>33</v>
      </c>
      <c r="O6896">
        <v>5</v>
      </c>
      <c r="P6896">
        <v>2023</v>
      </c>
      <c r="Q6896">
        <v>11</v>
      </c>
      <c r="R6896" t="s">
        <v>92</v>
      </c>
      <c r="S6896">
        <v>4</v>
      </c>
      <c r="T6896">
        <v>47</v>
      </c>
      <c r="U6896">
        <v>4</v>
      </c>
      <c r="V6896">
        <v>3</v>
      </c>
      <c r="W6896" t="s">
        <v>83</v>
      </c>
      <c r="X6896" t="s">
        <v>47</v>
      </c>
      <c r="Y6896">
        <v>540423</v>
      </c>
      <c r="Z6896">
        <v>0.16</v>
      </c>
    </row>
    <row r="6897" spans="1:26" x14ac:dyDescent="0.25">
      <c r="A6897" t="s">
        <v>8902</v>
      </c>
      <c r="B6897" s="1">
        <v>45091</v>
      </c>
      <c r="C6897" t="s">
        <v>1559</v>
      </c>
      <c r="D6897" t="s">
        <v>39</v>
      </c>
      <c r="E6897" t="s">
        <v>40</v>
      </c>
      <c r="F6897" t="s">
        <v>52</v>
      </c>
      <c r="G6897" t="s">
        <v>91</v>
      </c>
      <c r="H6897">
        <v>5</v>
      </c>
      <c r="I6897">
        <v>900</v>
      </c>
      <c r="J6897">
        <v>0</v>
      </c>
      <c r="K6897">
        <v>4500</v>
      </c>
      <c r="L6897">
        <v>588.85</v>
      </c>
      <c r="M6897" t="s">
        <v>43</v>
      </c>
      <c r="N6897" t="s">
        <v>66</v>
      </c>
      <c r="O6897">
        <v>3</v>
      </c>
      <c r="P6897">
        <v>2023</v>
      </c>
      <c r="Q6897">
        <v>6</v>
      </c>
      <c r="R6897" t="s">
        <v>95</v>
      </c>
      <c r="S6897">
        <v>2</v>
      </c>
      <c r="T6897">
        <v>24</v>
      </c>
      <c r="U6897">
        <v>3</v>
      </c>
      <c r="V6897">
        <v>3</v>
      </c>
      <c r="W6897" t="s">
        <v>83</v>
      </c>
      <c r="X6897" t="s">
        <v>47</v>
      </c>
      <c r="Y6897">
        <v>0</v>
      </c>
      <c r="Z6897">
        <v>0.13</v>
      </c>
    </row>
    <row r="6898" spans="1:26" x14ac:dyDescent="0.25">
      <c r="A6898" t="s">
        <v>8903</v>
      </c>
      <c r="B6898" s="1">
        <v>45159</v>
      </c>
      <c r="C6898" t="s">
        <v>1119</v>
      </c>
      <c r="D6898" t="s">
        <v>63</v>
      </c>
      <c r="E6898" t="s">
        <v>29</v>
      </c>
      <c r="F6898" t="s">
        <v>30</v>
      </c>
      <c r="G6898" t="s">
        <v>86</v>
      </c>
      <c r="H6898">
        <v>8</v>
      </c>
      <c r="I6898">
        <v>3858</v>
      </c>
      <c r="J6898">
        <v>1</v>
      </c>
      <c r="K6898">
        <v>30555.360000000001</v>
      </c>
      <c r="L6898">
        <v>4422.22</v>
      </c>
      <c r="M6898" t="s">
        <v>32</v>
      </c>
      <c r="N6898" t="s">
        <v>66</v>
      </c>
      <c r="O6898">
        <v>6</v>
      </c>
      <c r="P6898">
        <v>2023</v>
      </c>
      <c r="Q6898">
        <v>8</v>
      </c>
      <c r="R6898" t="s">
        <v>72</v>
      </c>
      <c r="S6898">
        <v>3</v>
      </c>
      <c r="T6898">
        <v>34</v>
      </c>
      <c r="U6898">
        <v>4</v>
      </c>
      <c r="V6898">
        <v>1</v>
      </c>
      <c r="W6898" t="s">
        <v>60</v>
      </c>
      <c r="X6898" t="s">
        <v>47</v>
      </c>
      <c r="Y6898">
        <v>30864</v>
      </c>
      <c r="Z6898">
        <v>0.14000000000000001</v>
      </c>
    </row>
    <row r="6899" spans="1:26" x14ac:dyDescent="0.25">
      <c r="A6899" t="s">
        <v>8904</v>
      </c>
      <c r="B6899" s="1">
        <v>44972</v>
      </c>
      <c r="C6899" t="s">
        <v>404</v>
      </c>
      <c r="D6899" t="s">
        <v>50</v>
      </c>
      <c r="E6899" t="s">
        <v>40</v>
      </c>
      <c r="F6899" t="s">
        <v>30</v>
      </c>
      <c r="G6899" t="s">
        <v>64</v>
      </c>
      <c r="H6899">
        <v>5</v>
      </c>
      <c r="I6899">
        <v>319</v>
      </c>
      <c r="J6899">
        <v>13</v>
      </c>
      <c r="K6899">
        <v>1387.65</v>
      </c>
      <c r="L6899">
        <v>243.52</v>
      </c>
      <c r="M6899" t="s">
        <v>32</v>
      </c>
      <c r="N6899" t="s">
        <v>33</v>
      </c>
      <c r="O6899">
        <v>7</v>
      </c>
      <c r="P6899">
        <v>2023</v>
      </c>
      <c r="Q6899">
        <v>2</v>
      </c>
      <c r="R6899" t="s">
        <v>67</v>
      </c>
      <c r="S6899">
        <v>1</v>
      </c>
      <c r="T6899">
        <v>7</v>
      </c>
      <c r="U6899">
        <v>3</v>
      </c>
      <c r="V6899">
        <v>3</v>
      </c>
      <c r="W6899" t="s">
        <v>83</v>
      </c>
      <c r="X6899" t="s">
        <v>47</v>
      </c>
      <c r="Y6899">
        <v>20735</v>
      </c>
      <c r="Z6899">
        <v>0.18</v>
      </c>
    </row>
    <row r="6900" spans="1:26" x14ac:dyDescent="0.25">
      <c r="A6900" t="s">
        <v>8905</v>
      </c>
      <c r="B6900" s="1">
        <v>45089</v>
      </c>
      <c r="C6900" t="s">
        <v>1072</v>
      </c>
      <c r="D6900" t="s">
        <v>63</v>
      </c>
      <c r="E6900" t="s">
        <v>29</v>
      </c>
      <c r="F6900" t="s">
        <v>41</v>
      </c>
      <c r="G6900" t="s">
        <v>116</v>
      </c>
      <c r="H6900">
        <v>9</v>
      </c>
      <c r="I6900">
        <v>4406</v>
      </c>
      <c r="J6900">
        <v>2</v>
      </c>
      <c r="K6900">
        <v>38860.92</v>
      </c>
      <c r="L6900">
        <v>5587.69</v>
      </c>
      <c r="M6900" t="s">
        <v>65</v>
      </c>
      <c r="N6900" t="s">
        <v>33</v>
      </c>
      <c r="O6900">
        <v>6</v>
      </c>
      <c r="P6900">
        <v>2023</v>
      </c>
      <c r="Q6900">
        <v>6</v>
      </c>
      <c r="R6900" t="s">
        <v>95</v>
      </c>
      <c r="S6900">
        <v>2</v>
      </c>
      <c r="T6900">
        <v>24</v>
      </c>
      <c r="U6900">
        <v>3</v>
      </c>
      <c r="V6900">
        <v>1</v>
      </c>
      <c r="W6900" t="s">
        <v>60</v>
      </c>
      <c r="X6900" t="s">
        <v>47</v>
      </c>
      <c r="Y6900">
        <v>79308</v>
      </c>
      <c r="Z6900">
        <v>0.14000000000000001</v>
      </c>
    </row>
    <row r="6901" spans="1:26" x14ac:dyDescent="0.25">
      <c r="A6901" t="s">
        <v>8906</v>
      </c>
      <c r="B6901" s="1">
        <v>45090</v>
      </c>
      <c r="C6901" t="s">
        <v>242</v>
      </c>
      <c r="D6901" t="s">
        <v>63</v>
      </c>
      <c r="E6901" t="s">
        <v>29</v>
      </c>
      <c r="F6901" t="s">
        <v>52</v>
      </c>
      <c r="G6901" t="s">
        <v>91</v>
      </c>
      <c r="H6901">
        <v>10</v>
      </c>
      <c r="I6901">
        <v>163</v>
      </c>
      <c r="J6901">
        <v>20</v>
      </c>
      <c r="K6901">
        <v>1304</v>
      </c>
      <c r="L6901">
        <v>89.41</v>
      </c>
      <c r="M6901" t="s">
        <v>65</v>
      </c>
      <c r="N6901" t="s">
        <v>66</v>
      </c>
      <c r="O6901">
        <v>3</v>
      </c>
      <c r="P6901">
        <v>2023</v>
      </c>
      <c r="Q6901">
        <v>6</v>
      </c>
      <c r="R6901" t="s">
        <v>95</v>
      </c>
      <c r="S6901">
        <v>2</v>
      </c>
      <c r="T6901">
        <v>24</v>
      </c>
      <c r="U6901">
        <v>3</v>
      </c>
      <c r="V6901">
        <v>2</v>
      </c>
      <c r="W6901" t="s">
        <v>76</v>
      </c>
      <c r="X6901" t="s">
        <v>47</v>
      </c>
      <c r="Y6901">
        <v>32600</v>
      </c>
      <c r="Z6901">
        <v>7.0000000000000007E-2</v>
      </c>
    </row>
    <row r="6902" spans="1:26" x14ac:dyDescent="0.25">
      <c r="A6902" t="s">
        <v>8907</v>
      </c>
      <c r="B6902" s="1">
        <v>44970</v>
      </c>
      <c r="C6902" t="s">
        <v>6610</v>
      </c>
      <c r="D6902" t="s">
        <v>63</v>
      </c>
      <c r="E6902" t="s">
        <v>29</v>
      </c>
      <c r="F6902" t="s">
        <v>30</v>
      </c>
      <c r="G6902" t="s">
        <v>31</v>
      </c>
      <c r="H6902">
        <v>2</v>
      </c>
      <c r="I6902">
        <v>2761</v>
      </c>
      <c r="J6902">
        <v>29</v>
      </c>
      <c r="K6902">
        <v>3920.62</v>
      </c>
      <c r="L6902">
        <v>410.19</v>
      </c>
      <c r="M6902" t="s">
        <v>65</v>
      </c>
      <c r="N6902" t="s">
        <v>44</v>
      </c>
      <c r="O6902">
        <v>3</v>
      </c>
      <c r="P6902">
        <v>2023</v>
      </c>
      <c r="Q6902">
        <v>2</v>
      </c>
      <c r="R6902" t="s">
        <v>67</v>
      </c>
      <c r="S6902">
        <v>1</v>
      </c>
      <c r="T6902">
        <v>7</v>
      </c>
      <c r="U6902">
        <v>3</v>
      </c>
      <c r="V6902">
        <v>1</v>
      </c>
      <c r="W6902" t="s">
        <v>60</v>
      </c>
      <c r="X6902" t="s">
        <v>47</v>
      </c>
      <c r="Y6902">
        <v>160138</v>
      </c>
      <c r="Z6902">
        <v>0.1</v>
      </c>
    </row>
    <row r="6903" spans="1:26" x14ac:dyDescent="0.25">
      <c r="A6903" t="s">
        <v>8908</v>
      </c>
      <c r="B6903" s="1">
        <v>45239</v>
      </c>
      <c r="C6903" t="s">
        <v>3351</v>
      </c>
      <c r="D6903" t="s">
        <v>63</v>
      </c>
      <c r="E6903" t="s">
        <v>58</v>
      </c>
      <c r="F6903" t="s">
        <v>30</v>
      </c>
      <c r="G6903" t="s">
        <v>31</v>
      </c>
      <c r="H6903">
        <v>1</v>
      </c>
      <c r="I6903">
        <v>550</v>
      </c>
      <c r="J6903">
        <v>14</v>
      </c>
      <c r="K6903">
        <v>473</v>
      </c>
      <c r="L6903">
        <v>24.5</v>
      </c>
      <c r="M6903" t="s">
        <v>65</v>
      </c>
      <c r="N6903" t="s">
        <v>66</v>
      </c>
      <c r="O6903">
        <v>1</v>
      </c>
      <c r="P6903">
        <v>2023</v>
      </c>
      <c r="Q6903">
        <v>11</v>
      </c>
      <c r="R6903" t="s">
        <v>92</v>
      </c>
      <c r="S6903">
        <v>4</v>
      </c>
      <c r="T6903">
        <v>45</v>
      </c>
      <c r="U6903">
        <v>2</v>
      </c>
      <c r="V6903">
        <v>4</v>
      </c>
      <c r="W6903" t="s">
        <v>73</v>
      </c>
      <c r="X6903" t="s">
        <v>47</v>
      </c>
      <c r="Y6903">
        <v>7700</v>
      </c>
      <c r="Z6903">
        <v>0.05</v>
      </c>
    </row>
    <row r="6904" spans="1:26" x14ac:dyDescent="0.25">
      <c r="A6904" t="s">
        <v>8909</v>
      </c>
      <c r="B6904" s="1">
        <v>45203</v>
      </c>
      <c r="C6904" t="s">
        <v>2928</v>
      </c>
      <c r="D6904" t="s">
        <v>50</v>
      </c>
      <c r="E6904" t="s">
        <v>29</v>
      </c>
      <c r="F6904" t="s">
        <v>52</v>
      </c>
      <c r="G6904" t="s">
        <v>53</v>
      </c>
      <c r="H6904">
        <v>5</v>
      </c>
      <c r="I6904">
        <v>735</v>
      </c>
      <c r="J6904">
        <v>19</v>
      </c>
      <c r="K6904">
        <v>2976.75</v>
      </c>
      <c r="L6904">
        <v>503.68</v>
      </c>
      <c r="M6904" t="s">
        <v>43</v>
      </c>
      <c r="N6904" t="s">
        <v>33</v>
      </c>
      <c r="O6904">
        <v>7</v>
      </c>
      <c r="P6904">
        <v>2023</v>
      </c>
      <c r="Q6904">
        <v>10</v>
      </c>
      <c r="R6904" t="s">
        <v>45</v>
      </c>
      <c r="S6904">
        <v>4</v>
      </c>
      <c r="T6904">
        <v>40</v>
      </c>
      <c r="U6904">
        <v>1</v>
      </c>
      <c r="V6904">
        <v>3</v>
      </c>
      <c r="W6904" t="s">
        <v>83</v>
      </c>
      <c r="X6904" t="s">
        <v>47</v>
      </c>
      <c r="Y6904">
        <v>69825</v>
      </c>
      <c r="Z6904">
        <v>0.17</v>
      </c>
    </row>
    <row r="6905" spans="1:26" x14ac:dyDescent="0.25">
      <c r="A6905" t="s">
        <v>8910</v>
      </c>
      <c r="B6905" s="1">
        <v>45217</v>
      </c>
      <c r="C6905" t="s">
        <v>3889</v>
      </c>
      <c r="D6905" t="s">
        <v>50</v>
      </c>
      <c r="E6905" t="s">
        <v>40</v>
      </c>
      <c r="F6905" t="s">
        <v>52</v>
      </c>
      <c r="G6905" t="s">
        <v>79</v>
      </c>
      <c r="H6905">
        <v>2</v>
      </c>
      <c r="I6905">
        <v>405</v>
      </c>
      <c r="J6905">
        <v>14</v>
      </c>
      <c r="K6905">
        <v>696.6</v>
      </c>
      <c r="L6905">
        <v>95.33</v>
      </c>
      <c r="M6905" t="s">
        <v>43</v>
      </c>
      <c r="N6905" t="s">
        <v>66</v>
      </c>
      <c r="O6905">
        <v>3</v>
      </c>
      <c r="P6905">
        <v>2023</v>
      </c>
      <c r="Q6905">
        <v>10</v>
      </c>
      <c r="R6905" t="s">
        <v>45</v>
      </c>
      <c r="S6905">
        <v>4</v>
      </c>
      <c r="T6905">
        <v>42</v>
      </c>
      <c r="U6905">
        <v>3</v>
      </c>
      <c r="V6905">
        <v>3</v>
      </c>
      <c r="W6905" t="s">
        <v>83</v>
      </c>
      <c r="X6905" t="s">
        <v>47</v>
      </c>
      <c r="Y6905">
        <v>11340</v>
      </c>
      <c r="Z6905">
        <v>0.14000000000000001</v>
      </c>
    </row>
    <row r="6906" spans="1:26" x14ac:dyDescent="0.25">
      <c r="A6906" t="s">
        <v>8911</v>
      </c>
      <c r="B6906" s="1">
        <v>45263</v>
      </c>
      <c r="C6906" t="s">
        <v>4032</v>
      </c>
      <c r="D6906" t="s">
        <v>50</v>
      </c>
      <c r="E6906" t="s">
        <v>29</v>
      </c>
      <c r="F6906" t="s">
        <v>30</v>
      </c>
      <c r="G6906" t="s">
        <v>31</v>
      </c>
      <c r="H6906">
        <v>7</v>
      </c>
      <c r="I6906">
        <v>4247</v>
      </c>
      <c r="J6906">
        <v>17</v>
      </c>
      <c r="K6906">
        <v>24675.07</v>
      </c>
      <c r="L6906">
        <v>3801.67</v>
      </c>
      <c r="M6906" t="s">
        <v>32</v>
      </c>
      <c r="N6906" t="s">
        <v>33</v>
      </c>
      <c r="O6906">
        <v>3</v>
      </c>
      <c r="P6906">
        <v>2023</v>
      </c>
      <c r="Q6906">
        <v>12</v>
      </c>
      <c r="R6906" t="s">
        <v>54</v>
      </c>
      <c r="S6906">
        <v>4</v>
      </c>
      <c r="T6906">
        <v>49</v>
      </c>
      <c r="U6906">
        <v>2</v>
      </c>
      <c r="V6906">
        <v>0</v>
      </c>
      <c r="W6906" t="s">
        <v>55</v>
      </c>
      <c r="X6906" t="s">
        <v>36</v>
      </c>
      <c r="Y6906">
        <v>505393</v>
      </c>
      <c r="Z6906">
        <v>0.15</v>
      </c>
    </row>
    <row r="6907" spans="1:26" x14ac:dyDescent="0.25">
      <c r="A6907" t="s">
        <v>8912</v>
      </c>
      <c r="B6907" s="1">
        <v>45148</v>
      </c>
      <c r="C6907" t="s">
        <v>5428</v>
      </c>
      <c r="D6907" t="s">
        <v>63</v>
      </c>
      <c r="E6907" t="s">
        <v>40</v>
      </c>
      <c r="F6907" t="s">
        <v>52</v>
      </c>
      <c r="G6907" t="s">
        <v>91</v>
      </c>
      <c r="H6907">
        <v>3</v>
      </c>
      <c r="I6907">
        <v>4165</v>
      </c>
      <c r="J6907">
        <v>28</v>
      </c>
      <c r="K6907">
        <v>8996.4</v>
      </c>
      <c r="L6907">
        <v>722.82</v>
      </c>
      <c r="M6907" t="s">
        <v>65</v>
      </c>
      <c r="N6907" t="s">
        <v>66</v>
      </c>
      <c r="O6907">
        <v>6</v>
      </c>
      <c r="P6907">
        <v>2023</v>
      </c>
      <c r="Q6907">
        <v>8</v>
      </c>
      <c r="R6907" t="s">
        <v>72</v>
      </c>
      <c r="S6907">
        <v>3</v>
      </c>
      <c r="T6907">
        <v>32</v>
      </c>
      <c r="U6907">
        <v>2</v>
      </c>
      <c r="V6907">
        <v>4</v>
      </c>
      <c r="W6907" t="s">
        <v>73</v>
      </c>
      <c r="X6907" t="s">
        <v>47</v>
      </c>
      <c r="Y6907">
        <v>349860</v>
      </c>
      <c r="Z6907">
        <v>0.08</v>
      </c>
    </row>
    <row r="6908" spans="1:26" x14ac:dyDescent="0.25">
      <c r="A6908" t="s">
        <v>8913</v>
      </c>
      <c r="B6908" s="1">
        <v>45194</v>
      </c>
      <c r="C6908" t="s">
        <v>5163</v>
      </c>
      <c r="D6908" t="s">
        <v>28</v>
      </c>
      <c r="E6908" t="s">
        <v>29</v>
      </c>
      <c r="F6908" t="s">
        <v>30</v>
      </c>
      <c r="G6908" t="s">
        <v>86</v>
      </c>
      <c r="H6908">
        <v>8</v>
      </c>
      <c r="I6908">
        <v>282</v>
      </c>
      <c r="J6908">
        <v>1</v>
      </c>
      <c r="K6908">
        <v>2233.44</v>
      </c>
      <c r="L6908">
        <v>132.55000000000001</v>
      </c>
      <c r="M6908" t="s">
        <v>32</v>
      </c>
      <c r="N6908" t="s">
        <v>33</v>
      </c>
      <c r="O6908">
        <v>2</v>
      </c>
      <c r="P6908">
        <v>2023</v>
      </c>
      <c r="Q6908">
        <v>9</v>
      </c>
      <c r="R6908" t="s">
        <v>80</v>
      </c>
      <c r="S6908">
        <v>3</v>
      </c>
      <c r="T6908">
        <v>39</v>
      </c>
      <c r="U6908">
        <v>5</v>
      </c>
      <c r="V6908">
        <v>1</v>
      </c>
      <c r="W6908" t="s">
        <v>60</v>
      </c>
      <c r="X6908" t="s">
        <v>47</v>
      </c>
      <c r="Y6908">
        <v>2256</v>
      </c>
      <c r="Z6908">
        <v>0.06</v>
      </c>
    </row>
    <row r="6909" spans="1:26" x14ac:dyDescent="0.25">
      <c r="A6909" t="s">
        <v>8914</v>
      </c>
      <c r="B6909" s="1">
        <v>45107</v>
      </c>
      <c r="C6909" t="s">
        <v>8915</v>
      </c>
      <c r="D6909" t="s">
        <v>50</v>
      </c>
      <c r="E6909" t="s">
        <v>58</v>
      </c>
      <c r="F6909" t="s">
        <v>30</v>
      </c>
      <c r="G6909" t="s">
        <v>86</v>
      </c>
      <c r="H6909">
        <v>9</v>
      </c>
      <c r="I6909">
        <v>4764</v>
      </c>
      <c r="J6909">
        <v>18</v>
      </c>
      <c r="K6909">
        <v>35158.32</v>
      </c>
      <c r="L6909">
        <v>3182.02</v>
      </c>
      <c r="M6909" t="s">
        <v>43</v>
      </c>
      <c r="N6909" t="s">
        <v>33</v>
      </c>
      <c r="O6909">
        <v>4</v>
      </c>
      <c r="P6909">
        <v>2023</v>
      </c>
      <c r="Q6909">
        <v>6</v>
      </c>
      <c r="R6909" t="s">
        <v>95</v>
      </c>
      <c r="S6909">
        <v>2</v>
      </c>
      <c r="T6909">
        <v>26</v>
      </c>
      <c r="U6909">
        <v>5</v>
      </c>
      <c r="V6909">
        <v>5</v>
      </c>
      <c r="W6909" t="s">
        <v>46</v>
      </c>
      <c r="X6909" t="s">
        <v>47</v>
      </c>
      <c r="Y6909">
        <v>771768</v>
      </c>
      <c r="Z6909">
        <v>0.09</v>
      </c>
    </row>
    <row r="6910" spans="1:26" x14ac:dyDescent="0.25">
      <c r="A6910" t="s">
        <v>8916</v>
      </c>
      <c r="B6910" s="1">
        <v>45060</v>
      </c>
      <c r="C6910" t="s">
        <v>1624</v>
      </c>
      <c r="D6910" t="s">
        <v>50</v>
      </c>
      <c r="E6910" t="s">
        <v>40</v>
      </c>
      <c r="F6910" t="s">
        <v>30</v>
      </c>
      <c r="G6910" t="s">
        <v>31</v>
      </c>
      <c r="H6910">
        <v>6</v>
      </c>
      <c r="I6910">
        <v>3601</v>
      </c>
      <c r="J6910">
        <v>28</v>
      </c>
      <c r="K6910">
        <v>15556.32</v>
      </c>
      <c r="L6910">
        <v>1199.6300000000001</v>
      </c>
      <c r="M6910" t="s">
        <v>32</v>
      </c>
      <c r="N6910" t="s">
        <v>66</v>
      </c>
      <c r="O6910">
        <v>5</v>
      </c>
      <c r="P6910">
        <v>2023</v>
      </c>
      <c r="Q6910">
        <v>5</v>
      </c>
      <c r="R6910" t="s">
        <v>238</v>
      </c>
      <c r="S6910">
        <v>2</v>
      </c>
      <c r="T6910">
        <v>20</v>
      </c>
      <c r="U6910">
        <v>3</v>
      </c>
      <c r="V6910">
        <v>0</v>
      </c>
      <c r="W6910" t="s">
        <v>55</v>
      </c>
      <c r="X6910" t="s">
        <v>36</v>
      </c>
      <c r="Y6910">
        <v>604968</v>
      </c>
      <c r="Z6910">
        <v>0.08</v>
      </c>
    </row>
    <row r="6911" spans="1:26" x14ac:dyDescent="0.25">
      <c r="A6911" t="s">
        <v>8917</v>
      </c>
      <c r="B6911" s="1">
        <v>45227</v>
      </c>
      <c r="C6911" t="s">
        <v>4189</v>
      </c>
      <c r="D6911" t="s">
        <v>39</v>
      </c>
      <c r="E6911" t="s">
        <v>51</v>
      </c>
      <c r="F6911" t="s">
        <v>52</v>
      </c>
      <c r="G6911" t="s">
        <v>91</v>
      </c>
      <c r="H6911">
        <v>3</v>
      </c>
      <c r="I6911">
        <v>1785</v>
      </c>
      <c r="J6911">
        <v>11</v>
      </c>
      <c r="K6911">
        <v>4765.95</v>
      </c>
      <c r="L6911">
        <v>348.95</v>
      </c>
      <c r="M6911" t="s">
        <v>43</v>
      </c>
      <c r="N6911" t="s">
        <v>33</v>
      </c>
      <c r="O6911">
        <v>5</v>
      </c>
      <c r="P6911">
        <v>2023</v>
      </c>
      <c r="Q6911">
        <v>10</v>
      </c>
      <c r="R6911" t="s">
        <v>45</v>
      </c>
      <c r="S6911">
        <v>4</v>
      </c>
      <c r="T6911">
        <v>43</v>
      </c>
      <c r="U6911">
        <v>4</v>
      </c>
      <c r="V6911">
        <v>6</v>
      </c>
      <c r="W6911" t="s">
        <v>35</v>
      </c>
      <c r="X6911" t="s">
        <v>36</v>
      </c>
      <c r="Y6911">
        <v>58905</v>
      </c>
      <c r="Z6911">
        <v>7.0000000000000007E-2</v>
      </c>
    </row>
    <row r="6912" spans="1:26" x14ac:dyDescent="0.25">
      <c r="A6912" t="s">
        <v>8918</v>
      </c>
      <c r="B6912" s="1">
        <v>45035</v>
      </c>
      <c r="C6912" t="s">
        <v>4709</v>
      </c>
      <c r="D6912" t="s">
        <v>50</v>
      </c>
      <c r="E6912" t="s">
        <v>29</v>
      </c>
      <c r="F6912" t="s">
        <v>30</v>
      </c>
      <c r="G6912" t="s">
        <v>64</v>
      </c>
      <c r="H6912">
        <v>2</v>
      </c>
      <c r="I6912">
        <v>4551</v>
      </c>
      <c r="J6912">
        <v>27</v>
      </c>
      <c r="K6912">
        <v>6644.46</v>
      </c>
      <c r="L6912">
        <v>635.23</v>
      </c>
      <c r="M6912" t="s">
        <v>65</v>
      </c>
      <c r="N6912" t="s">
        <v>44</v>
      </c>
      <c r="O6912">
        <v>1</v>
      </c>
      <c r="P6912">
        <v>2023</v>
      </c>
      <c r="Q6912">
        <v>4</v>
      </c>
      <c r="R6912" t="s">
        <v>100</v>
      </c>
      <c r="S6912">
        <v>2</v>
      </c>
      <c r="T6912">
        <v>16</v>
      </c>
      <c r="U6912">
        <v>4</v>
      </c>
      <c r="V6912">
        <v>3</v>
      </c>
      <c r="W6912" t="s">
        <v>83</v>
      </c>
      <c r="X6912" t="s">
        <v>47</v>
      </c>
      <c r="Y6912">
        <v>245754</v>
      </c>
      <c r="Z6912">
        <v>0.1</v>
      </c>
    </row>
    <row r="6913" spans="1:26" x14ac:dyDescent="0.25">
      <c r="A6913" t="s">
        <v>8919</v>
      </c>
      <c r="B6913" s="1">
        <v>45036</v>
      </c>
      <c r="C6913" t="s">
        <v>4450</v>
      </c>
      <c r="D6913" t="s">
        <v>28</v>
      </c>
      <c r="E6913" t="s">
        <v>51</v>
      </c>
      <c r="F6913" t="s">
        <v>41</v>
      </c>
      <c r="G6913" t="s">
        <v>42</v>
      </c>
      <c r="H6913">
        <v>9</v>
      </c>
      <c r="I6913">
        <v>1402</v>
      </c>
      <c r="J6913">
        <v>11</v>
      </c>
      <c r="K6913">
        <v>11230.02</v>
      </c>
      <c r="L6913">
        <v>1239.3399999999999</v>
      </c>
      <c r="M6913" t="s">
        <v>65</v>
      </c>
      <c r="N6913" t="s">
        <v>66</v>
      </c>
      <c r="O6913">
        <v>4</v>
      </c>
      <c r="P6913">
        <v>2023</v>
      </c>
      <c r="Q6913">
        <v>4</v>
      </c>
      <c r="R6913" t="s">
        <v>100</v>
      </c>
      <c r="S6913">
        <v>2</v>
      </c>
      <c r="T6913">
        <v>16</v>
      </c>
      <c r="U6913">
        <v>4</v>
      </c>
      <c r="V6913">
        <v>4</v>
      </c>
      <c r="W6913" t="s">
        <v>73</v>
      </c>
      <c r="X6913" t="s">
        <v>47</v>
      </c>
      <c r="Y6913">
        <v>138798</v>
      </c>
      <c r="Z6913">
        <v>0.11</v>
      </c>
    </row>
    <row r="6914" spans="1:26" x14ac:dyDescent="0.25">
      <c r="A6914" t="s">
        <v>8920</v>
      </c>
      <c r="B6914" s="1">
        <v>44933</v>
      </c>
      <c r="C6914" t="s">
        <v>3341</v>
      </c>
      <c r="D6914" t="s">
        <v>39</v>
      </c>
      <c r="E6914" t="s">
        <v>51</v>
      </c>
      <c r="F6914" t="s">
        <v>30</v>
      </c>
      <c r="G6914" t="s">
        <v>86</v>
      </c>
      <c r="H6914">
        <v>9</v>
      </c>
      <c r="I6914">
        <v>2004</v>
      </c>
      <c r="J6914">
        <v>10</v>
      </c>
      <c r="K6914">
        <v>16232.4</v>
      </c>
      <c r="L6914">
        <v>3168.17</v>
      </c>
      <c r="M6914" t="s">
        <v>43</v>
      </c>
      <c r="N6914" t="s">
        <v>33</v>
      </c>
      <c r="O6914">
        <v>3</v>
      </c>
      <c r="P6914">
        <v>2023</v>
      </c>
      <c r="Q6914">
        <v>1</v>
      </c>
      <c r="R6914" t="s">
        <v>34</v>
      </c>
      <c r="S6914">
        <v>1</v>
      </c>
      <c r="T6914">
        <v>1</v>
      </c>
      <c r="U6914">
        <v>1</v>
      </c>
      <c r="V6914">
        <v>6</v>
      </c>
      <c r="W6914" t="s">
        <v>35</v>
      </c>
      <c r="X6914" t="s">
        <v>36</v>
      </c>
      <c r="Y6914">
        <v>180360</v>
      </c>
      <c r="Z6914">
        <v>0.2</v>
      </c>
    </row>
    <row r="6915" spans="1:26" x14ac:dyDescent="0.25">
      <c r="A6915" t="s">
        <v>8921</v>
      </c>
      <c r="B6915" s="1">
        <v>45196</v>
      </c>
      <c r="C6915" t="s">
        <v>5398</v>
      </c>
      <c r="D6915" t="s">
        <v>39</v>
      </c>
      <c r="E6915" t="s">
        <v>51</v>
      </c>
      <c r="F6915" t="s">
        <v>52</v>
      </c>
      <c r="G6915" t="s">
        <v>91</v>
      </c>
      <c r="H6915">
        <v>1</v>
      </c>
      <c r="I6915">
        <v>3579</v>
      </c>
      <c r="J6915">
        <v>5</v>
      </c>
      <c r="K6915">
        <v>3400.05</v>
      </c>
      <c r="L6915">
        <v>329.21</v>
      </c>
      <c r="M6915" t="s">
        <v>65</v>
      </c>
      <c r="N6915" t="s">
        <v>44</v>
      </c>
      <c r="O6915">
        <v>5</v>
      </c>
      <c r="P6915">
        <v>2023</v>
      </c>
      <c r="Q6915">
        <v>9</v>
      </c>
      <c r="R6915" t="s">
        <v>80</v>
      </c>
      <c r="S6915">
        <v>3</v>
      </c>
      <c r="T6915">
        <v>39</v>
      </c>
      <c r="U6915">
        <v>5</v>
      </c>
      <c r="V6915">
        <v>3</v>
      </c>
      <c r="W6915" t="s">
        <v>83</v>
      </c>
      <c r="X6915" t="s">
        <v>47</v>
      </c>
      <c r="Y6915">
        <v>17895</v>
      </c>
      <c r="Z6915">
        <v>0.1</v>
      </c>
    </row>
    <row r="6916" spans="1:26" x14ac:dyDescent="0.25">
      <c r="A6916" t="s">
        <v>8922</v>
      </c>
      <c r="B6916" s="1">
        <v>45181</v>
      </c>
      <c r="C6916" t="s">
        <v>700</v>
      </c>
      <c r="D6916" t="s">
        <v>50</v>
      </c>
      <c r="E6916" t="s">
        <v>40</v>
      </c>
      <c r="F6916" t="s">
        <v>30</v>
      </c>
      <c r="G6916" t="s">
        <v>86</v>
      </c>
      <c r="H6916">
        <v>5</v>
      </c>
      <c r="I6916">
        <v>1655</v>
      </c>
      <c r="J6916">
        <v>17</v>
      </c>
      <c r="K6916">
        <v>6868.25</v>
      </c>
      <c r="L6916">
        <v>726.78</v>
      </c>
      <c r="M6916" t="s">
        <v>65</v>
      </c>
      <c r="N6916" t="s">
        <v>44</v>
      </c>
      <c r="O6916">
        <v>4</v>
      </c>
      <c r="P6916">
        <v>2023</v>
      </c>
      <c r="Q6916">
        <v>9</v>
      </c>
      <c r="R6916" t="s">
        <v>80</v>
      </c>
      <c r="S6916">
        <v>3</v>
      </c>
      <c r="T6916">
        <v>37</v>
      </c>
      <c r="U6916">
        <v>3</v>
      </c>
      <c r="V6916">
        <v>2</v>
      </c>
      <c r="W6916" t="s">
        <v>76</v>
      </c>
      <c r="X6916" t="s">
        <v>47</v>
      </c>
      <c r="Y6916">
        <v>140675</v>
      </c>
      <c r="Z6916">
        <v>0.11</v>
      </c>
    </row>
    <row r="6917" spans="1:26" x14ac:dyDescent="0.25">
      <c r="A6917" t="s">
        <v>8923</v>
      </c>
      <c r="B6917" s="1">
        <v>45022</v>
      </c>
      <c r="C6917" t="s">
        <v>2139</v>
      </c>
      <c r="D6917" t="s">
        <v>28</v>
      </c>
      <c r="E6917" t="s">
        <v>58</v>
      </c>
      <c r="F6917" t="s">
        <v>52</v>
      </c>
      <c r="G6917" t="s">
        <v>91</v>
      </c>
      <c r="H6917">
        <v>2</v>
      </c>
      <c r="I6917">
        <v>3075</v>
      </c>
      <c r="J6917">
        <v>14</v>
      </c>
      <c r="K6917">
        <v>5289</v>
      </c>
      <c r="L6917">
        <v>388.62</v>
      </c>
      <c r="M6917" t="s">
        <v>43</v>
      </c>
      <c r="N6917" t="s">
        <v>33</v>
      </c>
      <c r="O6917">
        <v>3</v>
      </c>
      <c r="P6917">
        <v>2023</v>
      </c>
      <c r="Q6917">
        <v>4</v>
      </c>
      <c r="R6917" t="s">
        <v>100</v>
      </c>
      <c r="S6917">
        <v>2</v>
      </c>
      <c r="T6917">
        <v>14</v>
      </c>
      <c r="U6917">
        <v>2</v>
      </c>
      <c r="V6917">
        <v>4</v>
      </c>
      <c r="W6917" t="s">
        <v>73</v>
      </c>
      <c r="X6917" t="s">
        <v>47</v>
      </c>
      <c r="Y6917">
        <v>86100</v>
      </c>
      <c r="Z6917">
        <v>7.0000000000000007E-2</v>
      </c>
    </row>
    <row r="6918" spans="1:26" x14ac:dyDescent="0.25">
      <c r="A6918" t="s">
        <v>8924</v>
      </c>
      <c r="B6918" s="1">
        <v>44960</v>
      </c>
      <c r="C6918" t="s">
        <v>3134</v>
      </c>
      <c r="D6918" t="s">
        <v>39</v>
      </c>
      <c r="E6918" t="s">
        <v>51</v>
      </c>
      <c r="F6918" t="s">
        <v>52</v>
      </c>
      <c r="G6918" t="s">
        <v>53</v>
      </c>
      <c r="H6918">
        <v>8</v>
      </c>
      <c r="I6918">
        <v>2655</v>
      </c>
      <c r="J6918">
        <v>24</v>
      </c>
      <c r="K6918">
        <v>16142.4</v>
      </c>
      <c r="L6918">
        <v>1184.8499999999999</v>
      </c>
      <c r="M6918" t="s">
        <v>65</v>
      </c>
      <c r="N6918" t="s">
        <v>33</v>
      </c>
      <c r="O6918">
        <v>2</v>
      </c>
      <c r="P6918">
        <v>2023</v>
      </c>
      <c r="Q6918">
        <v>2</v>
      </c>
      <c r="R6918" t="s">
        <v>67</v>
      </c>
      <c r="S6918">
        <v>1</v>
      </c>
      <c r="T6918">
        <v>5</v>
      </c>
      <c r="U6918">
        <v>1</v>
      </c>
      <c r="V6918">
        <v>5</v>
      </c>
      <c r="W6918" t="s">
        <v>46</v>
      </c>
      <c r="X6918" t="s">
        <v>47</v>
      </c>
      <c r="Y6918">
        <v>509760</v>
      </c>
      <c r="Z6918">
        <v>7.0000000000000007E-2</v>
      </c>
    </row>
    <row r="6919" spans="1:26" x14ac:dyDescent="0.25">
      <c r="A6919" t="s">
        <v>8925</v>
      </c>
      <c r="B6919" s="1">
        <v>44971</v>
      </c>
      <c r="C6919" t="s">
        <v>2930</v>
      </c>
      <c r="D6919" t="s">
        <v>50</v>
      </c>
      <c r="E6919" t="s">
        <v>40</v>
      </c>
      <c r="F6919" t="s">
        <v>30</v>
      </c>
      <c r="G6919" t="s">
        <v>86</v>
      </c>
      <c r="H6919">
        <v>6</v>
      </c>
      <c r="I6919">
        <v>3302</v>
      </c>
      <c r="J6919">
        <v>22</v>
      </c>
      <c r="K6919">
        <v>15453.36</v>
      </c>
      <c r="L6919">
        <v>1508.76</v>
      </c>
      <c r="M6919" t="s">
        <v>65</v>
      </c>
      <c r="N6919" t="s">
        <v>44</v>
      </c>
      <c r="O6919">
        <v>7</v>
      </c>
      <c r="P6919">
        <v>2023</v>
      </c>
      <c r="Q6919">
        <v>2</v>
      </c>
      <c r="R6919" t="s">
        <v>67</v>
      </c>
      <c r="S6919">
        <v>1</v>
      </c>
      <c r="T6919">
        <v>7</v>
      </c>
      <c r="U6919">
        <v>3</v>
      </c>
      <c r="V6919">
        <v>2</v>
      </c>
      <c r="W6919" t="s">
        <v>76</v>
      </c>
      <c r="X6919" t="s">
        <v>47</v>
      </c>
      <c r="Y6919">
        <v>435864</v>
      </c>
      <c r="Z6919">
        <v>0.1</v>
      </c>
    </row>
    <row r="6920" spans="1:26" x14ac:dyDescent="0.25">
      <c r="A6920" t="s">
        <v>8926</v>
      </c>
      <c r="B6920" s="1">
        <v>45185</v>
      </c>
      <c r="C6920" t="s">
        <v>1365</v>
      </c>
      <c r="D6920" t="s">
        <v>39</v>
      </c>
      <c r="E6920" t="s">
        <v>29</v>
      </c>
      <c r="F6920" t="s">
        <v>30</v>
      </c>
      <c r="G6920" t="s">
        <v>64</v>
      </c>
      <c r="H6920">
        <v>4</v>
      </c>
      <c r="I6920">
        <v>4027</v>
      </c>
      <c r="J6920">
        <v>14</v>
      </c>
      <c r="K6920">
        <v>13852.88</v>
      </c>
      <c r="L6920">
        <v>2234</v>
      </c>
      <c r="M6920" t="s">
        <v>32</v>
      </c>
      <c r="N6920" t="s">
        <v>44</v>
      </c>
      <c r="O6920">
        <v>1</v>
      </c>
      <c r="P6920">
        <v>2023</v>
      </c>
      <c r="Q6920">
        <v>9</v>
      </c>
      <c r="R6920" t="s">
        <v>80</v>
      </c>
      <c r="S6920">
        <v>3</v>
      </c>
      <c r="T6920">
        <v>37</v>
      </c>
      <c r="U6920">
        <v>3</v>
      </c>
      <c r="V6920">
        <v>6</v>
      </c>
      <c r="W6920" t="s">
        <v>35</v>
      </c>
      <c r="X6920" t="s">
        <v>36</v>
      </c>
      <c r="Y6920">
        <v>225512</v>
      </c>
      <c r="Z6920">
        <v>0.16</v>
      </c>
    </row>
    <row r="6921" spans="1:26" x14ac:dyDescent="0.25">
      <c r="A6921" t="s">
        <v>8927</v>
      </c>
      <c r="B6921" s="1">
        <v>45202</v>
      </c>
      <c r="C6921" t="s">
        <v>3869</v>
      </c>
      <c r="D6921" t="s">
        <v>63</v>
      </c>
      <c r="E6921" t="s">
        <v>40</v>
      </c>
      <c r="F6921" t="s">
        <v>41</v>
      </c>
      <c r="G6921" t="s">
        <v>116</v>
      </c>
      <c r="H6921">
        <v>5</v>
      </c>
      <c r="I6921">
        <v>2376</v>
      </c>
      <c r="J6921">
        <v>22</v>
      </c>
      <c r="K6921">
        <v>9266.4</v>
      </c>
      <c r="L6921">
        <v>780.33</v>
      </c>
      <c r="M6921" t="s">
        <v>32</v>
      </c>
      <c r="N6921" t="s">
        <v>44</v>
      </c>
      <c r="O6921">
        <v>6</v>
      </c>
      <c r="P6921">
        <v>2023</v>
      </c>
      <c r="Q6921">
        <v>10</v>
      </c>
      <c r="R6921" t="s">
        <v>45</v>
      </c>
      <c r="S6921">
        <v>4</v>
      </c>
      <c r="T6921">
        <v>40</v>
      </c>
      <c r="U6921">
        <v>1</v>
      </c>
      <c r="V6921">
        <v>2</v>
      </c>
      <c r="W6921" t="s">
        <v>76</v>
      </c>
      <c r="X6921" t="s">
        <v>47</v>
      </c>
      <c r="Y6921">
        <v>261360</v>
      </c>
      <c r="Z6921">
        <v>0.08</v>
      </c>
    </row>
    <row r="6922" spans="1:26" x14ac:dyDescent="0.25">
      <c r="A6922" t="s">
        <v>8928</v>
      </c>
      <c r="B6922" s="1">
        <v>45164</v>
      </c>
      <c r="C6922" t="s">
        <v>8929</v>
      </c>
      <c r="D6922" t="s">
        <v>28</v>
      </c>
      <c r="E6922" t="s">
        <v>58</v>
      </c>
      <c r="F6922" t="s">
        <v>52</v>
      </c>
      <c r="G6922" t="s">
        <v>79</v>
      </c>
      <c r="H6922">
        <v>10</v>
      </c>
      <c r="I6922">
        <v>1761</v>
      </c>
      <c r="J6922">
        <v>24</v>
      </c>
      <c r="K6922">
        <v>13383.6</v>
      </c>
      <c r="L6922">
        <v>757.26</v>
      </c>
      <c r="M6922" t="s">
        <v>43</v>
      </c>
      <c r="N6922" t="s">
        <v>66</v>
      </c>
      <c r="O6922">
        <v>3</v>
      </c>
      <c r="P6922">
        <v>2023</v>
      </c>
      <c r="Q6922">
        <v>8</v>
      </c>
      <c r="R6922" t="s">
        <v>72</v>
      </c>
      <c r="S6922">
        <v>3</v>
      </c>
      <c r="T6922">
        <v>34</v>
      </c>
      <c r="U6922">
        <v>4</v>
      </c>
      <c r="V6922">
        <v>6</v>
      </c>
      <c r="W6922" t="s">
        <v>35</v>
      </c>
      <c r="X6922" t="s">
        <v>36</v>
      </c>
      <c r="Y6922">
        <v>422640</v>
      </c>
      <c r="Z6922">
        <v>0.06</v>
      </c>
    </row>
    <row r="6923" spans="1:26" x14ac:dyDescent="0.25">
      <c r="A6923" t="s">
        <v>8930</v>
      </c>
      <c r="B6923" s="1">
        <v>45289</v>
      </c>
      <c r="C6923" t="s">
        <v>675</v>
      </c>
      <c r="D6923" t="s">
        <v>28</v>
      </c>
      <c r="E6923" t="s">
        <v>58</v>
      </c>
      <c r="F6923" t="s">
        <v>30</v>
      </c>
      <c r="G6923" t="s">
        <v>86</v>
      </c>
      <c r="H6923">
        <v>4</v>
      </c>
      <c r="I6923">
        <v>4564</v>
      </c>
      <c r="J6923">
        <v>10</v>
      </c>
      <c r="K6923">
        <v>16430.400000000001</v>
      </c>
      <c r="L6923">
        <v>2051.59</v>
      </c>
      <c r="M6923" t="s">
        <v>65</v>
      </c>
      <c r="N6923" t="s">
        <v>66</v>
      </c>
      <c r="O6923">
        <v>7</v>
      </c>
      <c r="P6923">
        <v>2023</v>
      </c>
      <c r="Q6923">
        <v>12</v>
      </c>
      <c r="R6923" t="s">
        <v>54</v>
      </c>
      <c r="S6923">
        <v>4</v>
      </c>
      <c r="T6923">
        <v>52</v>
      </c>
      <c r="U6923">
        <v>5</v>
      </c>
      <c r="V6923">
        <v>5</v>
      </c>
      <c r="W6923" t="s">
        <v>46</v>
      </c>
      <c r="X6923" t="s">
        <v>47</v>
      </c>
      <c r="Y6923">
        <v>182560</v>
      </c>
      <c r="Z6923">
        <v>0.12</v>
      </c>
    </row>
    <row r="6924" spans="1:26" x14ac:dyDescent="0.25">
      <c r="A6924" t="s">
        <v>8931</v>
      </c>
      <c r="B6924" s="1">
        <v>45124</v>
      </c>
      <c r="C6924" t="s">
        <v>2800</v>
      </c>
      <c r="D6924" t="s">
        <v>63</v>
      </c>
      <c r="E6924" t="s">
        <v>40</v>
      </c>
      <c r="F6924" t="s">
        <v>30</v>
      </c>
      <c r="G6924" t="s">
        <v>64</v>
      </c>
      <c r="H6924">
        <v>5</v>
      </c>
      <c r="I6924">
        <v>4601</v>
      </c>
      <c r="J6924">
        <v>22</v>
      </c>
      <c r="K6924">
        <v>17943.900000000001</v>
      </c>
      <c r="L6924">
        <v>3063.12</v>
      </c>
      <c r="M6924" t="s">
        <v>43</v>
      </c>
      <c r="N6924" t="s">
        <v>66</v>
      </c>
      <c r="O6924">
        <v>2</v>
      </c>
      <c r="P6924">
        <v>2023</v>
      </c>
      <c r="Q6924">
        <v>7</v>
      </c>
      <c r="R6924" t="s">
        <v>125</v>
      </c>
      <c r="S6924">
        <v>3</v>
      </c>
      <c r="T6924">
        <v>29</v>
      </c>
      <c r="U6924">
        <v>4</v>
      </c>
      <c r="V6924">
        <v>1</v>
      </c>
      <c r="W6924" t="s">
        <v>60</v>
      </c>
      <c r="X6924" t="s">
        <v>47</v>
      </c>
      <c r="Y6924">
        <v>506110</v>
      </c>
      <c r="Z6924">
        <v>0.17</v>
      </c>
    </row>
    <row r="6925" spans="1:26" x14ac:dyDescent="0.25">
      <c r="A6925" t="s">
        <v>8932</v>
      </c>
      <c r="B6925" s="1">
        <v>45276</v>
      </c>
      <c r="C6925" t="s">
        <v>1077</v>
      </c>
      <c r="D6925" t="s">
        <v>39</v>
      </c>
      <c r="E6925" t="s">
        <v>29</v>
      </c>
      <c r="F6925" t="s">
        <v>41</v>
      </c>
      <c r="G6925" t="s">
        <v>42</v>
      </c>
      <c r="H6925">
        <v>1</v>
      </c>
      <c r="I6925">
        <v>947</v>
      </c>
      <c r="J6925">
        <v>27</v>
      </c>
      <c r="K6925">
        <v>691.31</v>
      </c>
      <c r="L6925">
        <v>69.63</v>
      </c>
      <c r="M6925" t="s">
        <v>32</v>
      </c>
      <c r="N6925" t="s">
        <v>44</v>
      </c>
      <c r="O6925">
        <v>7</v>
      </c>
      <c r="P6925">
        <v>2023</v>
      </c>
      <c r="Q6925">
        <v>12</v>
      </c>
      <c r="R6925" t="s">
        <v>54</v>
      </c>
      <c r="S6925">
        <v>4</v>
      </c>
      <c r="T6925">
        <v>50</v>
      </c>
      <c r="U6925">
        <v>3</v>
      </c>
      <c r="V6925">
        <v>6</v>
      </c>
      <c r="W6925" t="s">
        <v>35</v>
      </c>
      <c r="X6925" t="s">
        <v>36</v>
      </c>
      <c r="Y6925">
        <v>25569</v>
      </c>
      <c r="Z6925">
        <v>0.1</v>
      </c>
    </row>
    <row r="6926" spans="1:26" x14ac:dyDescent="0.25">
      <c r="A6926" t="s">
        <v>8933</v>
      </c>
      <c r="B6926" s="1">
        <v>44984</v>
      </c>
      <c r="C6926" t="s">
        <v>4618</v>
      </c>
      <c r="D6926" t="s">
        <v>28</v>
      </c>
      <c r="E6926" t="s">
        <v>58</v>
      </c>
      <c r="F6926" t="s">
        <v>41</v>
      </c>
      <c r="G6926" t="s">
        <v>116</v>
      </c>
      <c r="H6926">
        <v>10</v>
      </c>
      <c r="I6926">
        <v>4988</v>
      </c>
      <c r="J6926">
        <v>10</v>
      </c>
      <c r="K6926">
        <v>44892</v>
      </c>
      <c r="L6926">
        <v>6008</v>
      </c>
      <c r="M6926" t="s">
        <v>65</v>
      </c>
      <c r="N6926" t="s">
        <v>66</v>
      </c>
      <c r="O6926">
        <v>6</v>
      </c>
      <c r="P6926">
        <v>2023</v>
      </c>
      <c r="Q6926">
        <v>2</v>
      </c>
      <c r="R6926" t="s">
        <v>67</v>
      </c>
      <c r="S6926">
        <v>1</v>
      </c>
      <c r="T6926">
        <v>9</v>
      </c>
      <c r="U6926">
        <v>5</v>
      </c>
      <c r="V6926">
        <v>1</v>
      </c>
      <c r="W6926" t="s">
        <v>60</v>
      </c>
      <c r="X6926" t="s">
        <v>47</v>
      </c>
      <c r="Y6926">
        <v>498800</v>
      </c>
      <c r="Z6926">
        <v>0.13</v>
      </c>
    </row>
    <row r="6927" spans="1:26" x14ac:dyDescent="0.25">
      <c r="A6927" t="s">
        <v>8934</v>
      </c>
      <c r="B6927" s="1">
        <v>45052</v>
      </c>
      <c r="C6927" t="s">
        <v>2531</v>
      </c>
      <c r="D6927" t="s">
        <v>50</v>
      </c>
      <c r="E6927" t="s">
        <v>58</v>
      </c>
      <c r="F6927" t="s">
        <v>30</v>
      </c>
      <c r="G6927" t="s">
        <v>31</v>
      </c>
      <c r="H6927">
        <v>7</v>
      </c>
      <c r="I6927">
        <v>178</v>
      </c>
      <c r="J6927">
        <v>4</v>
      </c>
      <c r="K6927">
        <v>1196.1600000000001</v>
      </c>
      <c r="L6927">
        <v>67.34</v>
      </c>
      <c r="M6927" t="s">
        <v>32</v>
      </c>
      <c r="N6927" t="s">
        <v>33</v>
      </c>
      <c r="O6927">
        <v>4</v>
      </c>
      <c r="P6927">
        <v>2023</v>
      </c>
      <c r="Q6927">
        <v>5</v>
      </c>
      <c r="R6927" t="s">
        <v>238</v>
      </c>
      <c r="S6927">
        <v>2</v>
      </c>
      <c r="T6927">
        <v>18</v>
      </c>
      <c r="U6927">
        <v>1</v>
      </c>
      <c r="V6927">
        <v>6</v>
      </c>
      <c r="W6927" t="s">
        <v>35</v>
      </c>
      <c r="X6927" t="s">
        <v>36</v>
      </c>
      <c r="Y6927">
        <v>4984</v>
      </c>
      <c r="Z6927">
        <v>0.06</v>
      </c>
    </row>
    <row r="6928" spans="1:26" x14ac:dyDescent="0.25">
      <c r="A6928" t="s">
        <v>8935</v>
      </c>
      <c r="B6928" s="1">
        <v>45167</v>
      </c>
      <c r="C6928" t="s">
        <v>4021</v>
      </c>
      <c r="D6928" t="s">
        <v>50</v>
      </c>
      <c r="E6928" t="s">
        <v>40</v>
      </c>
      <c r="F6928" t="s">
        <v>30</v>
      </c>
      <c r="G6928" t="s">
        <v>64</v>
      </c>
      <c r="H6928">
        <v>6</v>
      </c>
      <c r="I6928">
        <v>147</v>
      </c>
      <c r="J6928">
        <v>21</v>
      </c>
      <c r="K6928">
        <v>696.78</v>
      </c>
      <c r="L6928">
        <v>127.02</v>
      </c>
      <c r="M6928" t="s">
        <v>65</v>
      </c>
      <c r="N6928" t="s">
        <v>66</v>
      </c>
      <c r="O6928">
        <v>7</v>
      </c>
      <c r="P6928">
        <v>2023</v>
      </c>
      <c r="Q6928">
        <v>8</v>
      </c>
      <c r="R6928" t="s">
        <v>72</v>
      </c>
      <c r="S6928">
        <v>3</v>
      </c>
      <c r="T6928">
        <v>35</v>
      </c>
      <c r="U6928">
        <v>5</v>
      </c>
      <c r="V6928">
        <v>2</v>
      </c>
      <c r="W6928" t="s">
        <v>76</v>
      </c>
      <c r="X6928" t="s">
        <v>47</v>
      </c>
      <c r="Y6928">
        <v>18522</v>
      </c>
      <c r="Z6928">
        <v>0.18</v>
      </c>
    </row>
    <row r="6929" spans="1:26" x14ac:dyDescent="0.25">
      <c r="A6929" t="s">
        <v>8936</v>
      </c>
      <c r="B6929" s="1">
        <v>45160</v>
      </c>
      <c r="C6929" t="s">
        <v>139</v>
      </c>
      <c r="D6929" t="s">
        <v>50</v>
      </c>
      <c r="E6929" t="s">
        <v>51</v>
      </c>
      <c r="F6929" t="s">
        <v>30</v>
      </c>
      <c r="G6929" t="s">
        <v>64</v>
      </c>
      <c r="H6929">
        <v>10</v>
      </c>
      <c r="I6929">
        <v>4281</v>
      </c>
      <c r="J6929">
        <v>4</v>
      </c>
      <c r="K6929">
        <v>41097.599999999999</v>
      </c>
      <c r="L6929">
        <v>2619.84</v>
      </c>
      <c r="M6929" t="s">
        <v>43</v>
      </c>
      <c r="N6929" t="s">
        <v>66</v>
      </c>
      <c r="O6929">
        <v>1</v>
      </c>
      <c r="P6929">
        <v>2023</v>
      </c>
      <c r="Q6929">
        <v>8</v>
      </c>
      <c r="R6929" t="s">
        <v>72</v>
      </c>
      <c r="S6929">
        <v>3</v>
      </c>
      <c r="T6929">
        <v>34</v>
      </c>
      <c r="U6929">
        <v>4</v>
      </c>
      <c r="V6929">
        <v>2</v>
      </c>
      <c r="W6929" t="s">
        <v>76</v>
      </c>
      <c r="X6929" t="s">
        <v>47</v>
      </c>
      <c r="Y6929">
        <v>171240</v>
      </c>
      <c r="Z6929">
        <v>0.06</v>
      </c>
    </row>
    <row r="6930" spans="1:26" x14ac:dyDescent="0.25">
      <c r="A6930" t="s">
        <v>8937</v>
      </c>
      <c r="B6930" s="1">
        <v>44976</v>
      </c>
      <c r="C6930" t="s">
        <v>3952</v>
      </c>
      <c r="D6930" t="s">
        <v>63</v>
      </c>
      <c r="E6930" t="s">
        <v>51</v>
      </c>
      <c r="F6930" t="s">
        <v>30</v>
      </c>
      <c r="G6930" t="s">
        <v>64</v>
      </c>
      <c r="H6930">
        <v>1</v>
      </c>
      <c r="I6930">
        <v>4630</v>
      </c>
      <c r="J6930">
        <v>20</v>
      </c>
      <c r="K6930">
        <v>3704</v>
      </c>
      <c r="L6930">
        <v>587.23</v>
      </c>
      <c r="M6930" t="s">
        <v>43</v>
      </c>
      <c r="N6930" t="s">
        <v>66</v>
      </c>
      <c r="O6930">
        <v>7</v>
      </c>
      <c r="P6930">
        <v>2023</v>
      </c>
      <c r="Q6930">
        <v>2</v>
      </c>
      <c r="R6930" t="s">
        <v>67</v>
      </c>
      <c r="S6930">
        <v>1</v>
      </c>
      <c r="T6930">
        <v>8</v>
      </c>
      <c r="U6930">
        <v>4</v>
      </c>
      <c r="V6930">
        <v>0</v>
      </c>
      <c r="W6930" t="s">
        <v>55</v>
      </c>
      <c r="X6930" t="s">
        <v>36</v>
      </c>
      <c r="Y6930">
        <v>92600</v>
      </c>
      <c r="Z6930">
        <v>0.16</v>
      </c>
    </row>
    <row r="6931" spans="1:26" x14ac:dyDescent="0.25">
      <c r="A6931" t="s">
        <v>8938</v>
      </c>
      <c r="B6931" s="1">
        <v>45010</v>
      </c>
      <c r="C6931" t="s">
        <v>1028</v>
      </c>
      <c r="D6931" t="s">
        <v>28</v>
      </c>
      <c r="E6931" t="s">
        <v>40</v>
      </c>
      <c r="F6931" t="s">
        <v>52</v>
      </c>
      <c r="G6931" t="s">
        <v>91</v>
      </c>
      <c r="H6931">
        <v>5</v>
      </c>
      <c r="I6931">
        <v>1164</v>
      </c>
      <c r="J6931">
        <v>20</v>
      </c>
      <c r="K6931">
        <v>4656</v>
      </c>
      <c r="L6931">
        <v>270.2</v>
      </c>
      <c r="M6931" t="s">
        <v>43</v>
      </c>
      <c r="N6931" t="s">
        <v>44</v>
      </c>
      <c r="O6931">
        <v>5</v>
      </c>
      <c r="P6931">
        <v>2023</v>
      </c>
      <c r="Q6931">
        <v>3</v>
      </c>
      <c r="R6931" t="s">
        <v>105</v>
      </c>
      <c r="S6931">
        <v>1</v>
      </c>
      <c r="T6931">
        <v>12</v>
      </c>
      <c r="U6931">
        <v>4</v>
      </c>
      <c r="V6931">
        <v>6</v>
      </c>
      <c r="W6931" t="s">
        <v>35</v>
      </c>
      <c r="X6931" t="s">
        <v>36</v>
      </c>
      <c r="Y6931">
        <v>116400</v>
      </c>
      <c r="Z6931">
        <v>0.06</v>
      </c>
    </row>
    <row r="6932" spans="1:26" x14ac:dyDescent="0.25">
      <c r="A6932" t="s">
        <v>8939</v>
      </c>
      <c r="B6932" s="1">
        <v>45192</v>
      </c>
      <c r="C6932" t="s">
        <v>4186</v>
      </c>
      <c r="D6932" t="s">
        <v>28</v>
      </c>
      <c r="E6932" t="s">
        <v>58</v>
      </c>
      <c r="F6932" t="s">
        <v>52</v>
      </c>
      <c r="G6932" t="s">
        <v>79</v>
      </c>
      <c r="H6932">
        <v>3</v>
      </c>
      <c r="I6932">
        <v>1692</v>
      </c>
      <c r="J6932">
        <v>28</v>
      </c>
      <c r="K6932">
        <v>3654.72</v>
      </c>
      <c r="L6932">
        <v>688.8</v>
      </c>
      <c r="M6932" t="s">
        <v>32</v>
      </c>
      <c r="N6932" t="s">
        <v>44</v>
      </c>
      <c r="O6932">
        <v>5</v>
      </c>
      <c r="P6932">
        <v>2023</v>
      </c>
      <c r="Q6932">
        <v>9</v>
      </c>
      <c r="R6932" t="s">
        <v>80</v>
      </c>
      <c r="S6932">
        <v>3</v>
      </c>
      <c r="T6932">
        <v>38</v>
      </c>
      <c r="U6932">
        <v>4</v>
      </c>
      <c r="V6932">
        <v>6</v>
      </c>
      <c r="W6932" t="s">
        <v>35</v>
      </c>
      <c r="X6932" t="s">
        <v>36</v>
      </c>
      <c r="Y6932">
        <v>142128</v>
      </c>
      <c r="Z6932">
        <v>0.19</v>
      </c>
    </row>
    <row r="6933" spans="1:26" x14ac:dyDescent="0.25">
      <c r="A6933" t="s">
        <v>8940</v>
      </c>
      <c r="B6933" s="1">
        <v>45248</v>
      </c>
      <c r="C6933" t="s">
        <v>752</v>
      </c>
      <c r="D6933" t="s">
        <v>63</v>
      </c>
      <c r="E6933" t="s">
        <v>29</v>
      </c>
      <c r="F6933" t="s">
        <v>41</v>
      </c>
      <c r="G6933" t="s">
        <v>59</v>
      </c>
      <c r="H6933">
        <v>4</v>
      </c>
      <c r="I6933">
        <v>2021</v>
      </c>
      <c r="J6933">
        <v>2</v>
      </c>
      <c r="K6933">
        <v>7922.32</v>
      </c>
      <c r="L6933">
        <v>459.94</v>
      </c>
      <c r="M6933" t="s">
        <v>32</v>
      </c>
      <c r="N6933" t="s">
        <v>44</v>
      </c>
      <c r="O6933">
        <v>5</v>
      </c>
      <c r="P6933">
        <v>2023</v>
      </c>
      <c r="Q6933">
        <v>11</v>
      </c>
      <c r="R6933" t="s">
        <v>92</v>
      </c>
      <c r="S6933">
        <v>4</v>
      </c>
      <c r="T6933">
        <v>46</v>
      </c>
      <c r="U6933">
        <v>3</v>
      </c>
      <c r="V6933">
        <v>6</v>
      </c>
      <c r="W6933" t="s">
        <v>35</v>
      </c>
      <c r="X6933" t="s">
        <v>36</v>
      </c>
      <c r="Y6933">
        <v>16168</v>
      </c>
      <c r="Z6933">
        <v>0.06</v>
      </c>
    </row>
    <row r="6934" spans="1:26" x14ac:dyDescent="0.25">
      <c r="A6934" t="s">
        <v>8941</v>
      </c>
      <c r="B6934" s="1">
        <v>45078</v>
      </c>
      <c r="C6934" t="s">
        <v>2087</v>
      </c>
      <c r="D6934" t="s">
        <v>63</v>
      </c>
      <c r="E6934" t="s">
        <v>58</v>
      </c>
      <c r="F6934" t="s">
        <v>41</v>
      </c>
      <c r="G6934" t="s">
        <v>42</v>
      </c>
      <c r="H6934">
        <v>4</v>
      </c>
      <c r="I6934">
        <v>3759</v>
      </c>
      <c r="J6934">
        <v>30</v>
      </c>
      <c r="K6934">
        <v>10525.2</v>
      </c>
      <c r="L6934">
        <v>1571.74</v>
      </c>
      <c r="M6934" t="s">
        <v>65</v>
      </c>
      <c r="N6934" t="s">
        <v>33</v>
      </c>
      <c r="O6934">
        <v>7</v>
      </c>
      <c r="P6934">
        <v>2023</v>
      </c>
      <c r="Q6934">
        <v>6</v>
      </c>
      <c r="R6934" t="s">
        <v>95</v>
      </c>
      <c r="S6934">
        <v>2</v>
      </c>
      <c r="T6934">
        <v>22</v>
      </c>
      <c r="U6934">
        <v>1</v>
      </c>
      <c r="V6934">
        <v>4</v>
      </c>
      <c r="W6934" t="s">
        <v>73</v>
      </c>
      <c r="X6934" t="s">
        <v>47</v>
      </c>
      <c r="Y6934">
        <v>451080</v>
      </c>
      <c r="Z6934">
        <v>0.15</v>
      </c>
    </row>
    <row r="6935" spans="1:26" x14ac:dyDescent="0.25">
      <c r="A6935" t="s">
        <v>8942</v>
      </c>
      <c r="B6935" s="1">
        <v>44985</v>
      </c>
      <c r="C6935" t="s">
        <v>2593</v>
      </c>
      <c r="D6935" t="s">
        <v>39</v>
      </c>
      <c r="E6935" t="s">
        <v>40</v>
      </c>
      <c r="F6935" t="s">
        <v>30</v>
      </c>
      <c r="G6935" t="s">
        <v>64</v>
      </c>
      <c r="H6935">
        <v>2</v>
      </c>
      <c r="I6935">
        <v>4605</v>
      </c>
      <c r="J6935">
        <v>1</v>
      </c>
      <c r="K6935">
        <v>9117.9</v>
      </c>
      <c r="L6935">
        <v>514.15</v>
      </c>
      <c r="M6935" t="s">
        <v>43</v>
      </c>
      <c r="N6935" t="s">
        <v>66</v>
      </c>
      <c r="O6935">
        <v>5</v>
      </c>
      <c r="P6935">
        <v>2023</v>
      </c>
      <c r="Q6935">
        <v>2</v>
      </c>
      <c r="R6935" t="s">
        <v>67</v>
      </c>
      <c r="S6935">
        <v>1</v>
      </c>
      <c r="T6935">
        <v>9</v>
      </c>
      <c r="U6935">
        <v>5</v>
      </c>
      <c r="V6935">
        <v>2</v>
      </c>
      <c r="W6935" t="s">
        <v>76</v>
      </c>
      <c r="X6935" t="s">
        <v>47</v>
      </c>
      <c r="Y6935">
        <v>9210</v>
      </c>
      <c r="Z6935">
        <v>0.06</v>
      </c>
    </row>
    <row r="6936" spans="1:26" x14ac:dyDescent="0.25">
      <c r="A6936" t="s">
        <v>8943</v>
      </c>
      <c r="B6936" s="1">
        <v>45064</v>
      </c>
      <c r="C6936" t="s">
        <v>69</v>
      </c>
      <c r="D6936" t="s">
        <v>63</v>
      </c>
      <c r="E6936" t="s">
        <v>58</v>
      </c>
      <c r="F6936" t="s">
        <v>30</v>
      </c>
      <c r="G6936" t="s">
        <v>64</v>
      </c>
      <c r="H6936">
        <v>9</v>
      </c>
      <c r="I6936">
        <v>2286</v>
      </c>
      <c r="J6936">
        <v>4</v>
      </c>
      <c r="K6936">
        <v>19751.04</v>
      </c>
      <c r="L6936">
        <v>3907.56</v>
      </c>
      <c r="M6936" t="s">
        <v>65</v>
      </c>
      <c r="N6936" t="s">
        <v>66</v>
      </c>
      <c r="O6936">
        <v>3</v>
      </c>
      <c r="P6936">
        <v>2023</v>
      </c>
      <c r="Q6936">
        <v>5</v>
      </c>
      <c r="R6936" t="s">
        <v>238</v>
      </c>
      <c r="S6936">
        <v>2</v>
      </c>
      <c r="T6936">
        <v>20</v>
      </c>
      <c r="U6936">
        <v>3</v>
      </c>
      <c r="V6936">
        <v>4</v>
      </c>
      <c r="W6936" t="s">
        <v>73</v>
      </c>
      <c r="X6936" t="s">
        <v>47</v>
      </c>
      <c r="Y6936">
        <v>82296</v>
      </c>
      <c r="Z6936">
        <v>0.2</v>
      </c>
    </row>
    <row r="6937" spans="1:26" x14ac:dyDescent="0.25">
      <c r="A6937" t="s">
        <v>8944</v>
      </c>
      <c r="B6937" s="1">
        <v>45141</v>
      </c>
      <c r="C6937" t="s">
        <v>1201</v>
      </c>
      <c r="D6937" t="s">
        <v>50</v>
      </c>
      <c r="E6937" t="s">
        <v>51</v>
      </c>
      <c r="F6937" t="s">
        <v>41</v>
      </c>
      <c r="G6937" t="s">
        <v>116</v>
      </c>
      <c r="H6937">
        <v>8</v>
      </c>
      <c r="I6937">
        <v>720</v>
      </c>
      <c r="J6937">
        <v>8</v>
      </c>
      <c r="K6937">
        <v>5299.2</v>
      </c>
      <c r="L6937">
        <v>509.88</v>
      </c>
      <c r="M6937" t="s">
        <v>65</v>
      </c>
      <c r="N6937" t="s">
        <v>44</v>
      </c>
      <c r="O6937">
        <v>1</v>
      </c>
      <c r="P6937">
        <v>2023</v>
      </c>
      <c r="Q6937">
        <v>8</v>
      </c>
      <c r="R6937" t="s">
        <v>72</v>
      </c>
      <c r="S6937">
        <v>3</v>
      </c>
      <c r="T6937">
        <v>31</v>
      </c>
      <c r="U6937">
        <v>1</v>
      </c>
      <c r="V6937">
        <v>4</v>
      </c>
      <c r="W6937" t="s">
        <v>73</v>
      </c>
      <c r="X6937" t="s">
        <v>47</v>
      </c>
      <c r="Y6937">
        <v>46080</v>
      </c>
      <c r="Z6937">
        <v>0.1</v>
      </c>
    </row>
    <row r="6938" spans="1:26" x14ac:dyDescent="0.25">
      <c r="A6938" t="s">
        <v>8945</v>
      </c>
      <c r="B6938" s="1">
        <v>45101</v>
      </c>
      <c r="C6938" t="s">
        <v>2942</v>
      </c>
      <c r="D6938" t="s">
        <v>63</v>
      </c>
      <c r="E6938" t="s">
        <v>51</v>
      </c>
      <c r="F6938" t="s">
        <v>30</v>
      </c>
      <c r="G6938" t="s">
        <v>64</v>
      </c>
      <c r="H6938">
        <v>6</v>
      </c>
      <c r="I6938">
        <v>2305</v>
      </c>
      <c r="J6938">
        <v>14</v>
      </c>
      <c r="K6938">
        <v>11893.8</v>
      </c>
      <c r="L6938">
        <v>839.13</v>
      </c>
      <c r="M6938" t="s">
        <v>43</v>
      </c>
      <c r="N6938" t="s">
        <v>33</v>
      </c>
      <c r="O6938">
        <v>6</v>
      </c>
      <c r="P6938">
        <v>2023</v>
      </c>
      <c r="Q6938">
        <v>6</v>
      </c>
      <c r="R6938" t="s">
        <v>95</v>
      </c>
      <c r="S6938">
        <v>2</v>
      </c>
      <c r="T6938">
        <v>25</v>
      </c>
      <c r="U6938">
        <v>4</v>
      </c>
      <c r="V6938">
        <v>6</v>
      </c>
      <c r="W6938" t="s">
        <v>35</v>
      </c>
      <c r="X6938" t="s">
        <v>36</v>
      </c>
      <c r="Y6938">
        <v>193620</v>
      </c>
      <c r="Z6938">
        <v>7.0000000000000007E-2</v>
      </c>
    </row>
    <row r="6939" spans="1:26" x14ac:dyDescent="0.25">
      <c r="A6939" t="s">
        <v>8946</v>
      </c>
      <c r="B6939" s="1">
        <v>45260</v>
      </c>
      <c r="C6939" t="s">
        <v>3232</v>
      </c>
      <c r="D6939" t="s">
        <v>50</v>
      </c>
      <c r="E6939" t="s">
        <v>40</v>
      </c>
      <c r="F6939" t="s">
        <v>52</v>
      </c>
      <c r="G6939" t="s">
        <v>79</v>
      </c>
      <c r="H6939">
        <v>8</v>
      </c>
      <c r="I6939">
        <v>3542</v>
      </c>
      <c r="J6939">
        <v>24</v>
      </c>
      <c r="K6939">
        <v>21535.360000000001</v>
      </c>
      <c r="L6939">
        <v>1502.09</v>
      </c>
      <c r="M6939" t="s">
        <v>32</v>
      </c>
      <c r="N6939" t="s">
        <v>66</v>
      </c>
      <c r="O6939">
        <v>5</v>
      </c>
      <c r="P6939">
        <v>2023</v>
      </c>
      <c r="Q6939">
        <v>11</v>
      </c>
      <c r="R6939" t="s">
        <v>92</v>
      </c>
      <c r="S6939">
        <v>4</v>
      </c>
      <c r="T6939">
        <v>48</v>
      </c>
      <c r="U6939">
        <v>5</v>
      </c>
      <c r="V6939">
        <v>4</v>
      </c>
      <c r="W6939" t="s">
        <v>73</v>
      </c>
      <c r="X6939" t="s">
        <v>47</v>
      </c>
      <c r="Y6939">
        <v>680064</v>
      </c>
      <c r="Z6939">
        <v>7.0000000000000007E-2</v>
      </c>
    </row>
    <row r="6940" spans="1:26" x14ac:dyDescent="0.25">
      <c r="A6940" t="s">
        <v>8947</v>
      </c>
      <c r="B6940" s="1">
        <v>44980</v>
      </c>
      <c r="C6940" t="s">
        <v>378</v>
      </c>
      <c r="D6940" t="s">
        <v>28</v>
      </c>
      <c r="E6940" t="s">
        <v>29</v>
      </c>
      <c r="F6940" t="s">
        <v>41</v>
      </c>
      <c r="G6940" t="s">
        <v>59</v>
      </c>
      <c r="H6940">
        <v>1</v>
      </c>
      <c r="I6940">
        <v>3891</v>
      </c>
      <c r="J6940">
        <v>0</v>
      </c>
      <c r="K6940">
        <v>3891</v>
      </c>
      <c r="L6940">
        <v>269.42</v>
      </c>
      <c r="M6940" t="s">
        <v>32</v>
      </c>
      <c r="N6940" t="s">
        <v>33</v>
      </c>
      <c r="O6940">
        <v>4</v>
      </c>
      <c r="P6940">
        <v>2023</v>
      </c>
      <c r="Q6940">
        <v>2</v>
      </c>
      <c r="R6940" t="s">
        <v>67</v>
      </c>
      <c r="S6940">
        <v>1</v>
      </c>
      <c r="T6940">
        <v>8</v>
      </c>
      <c r="U6940">
        <v>4</v>
      </c>
      <c r="V6940">
        <v>4</v>
      </c>
      <c r="W6940" t="s">
        <v>73</v>
      </c>
      <c r="X6940" t="s">
        <v>47</v>
      </c>
      <c r="Y6940">
        <v>0</v>
      </c>
      <c r="Z6940">
        <v>7.0000000000000007E-2</v>
      </c>
    </row>
    <row r="6941" spans="1:26" x14ac:dyDescent="0.25">
      <c r="A6941" t="s">
        <v>8948</v>
      </c>
      <c r="B6941" s="1">
        <v>45184</v>
      </c>
      <c r="C6941" t="s">
        <v>3211</v>
      </c>
      <c r="D6941" t="s">
        <v>28</v>
      </c>
      <c r="E6941" t="s">
        <v>29</v>
      </c>
      <c r="F6941" t="s">
        <v>52</v>
      </c>
      <c r="G6941" t="s">
        <v>79</v>
      </c>
      <c r="H6941">
        <v>10</v>
      </c>
      <c r="I6941">
        <v>2644</v>
      </c>
      <c r="J6941">
        <v>6</v>
      </c>
      <c r="K6941">
        <v>24853.599999999999</v>
      </c>
      <c r="L6941">
        <v>4923.55</v>
      </c>
      <c r="M6941" t="s">
        <v>65</v>
      </c>
      <c r="N6941" t="s">
        <v>66</v>
      </c>
      <c r="O6941">
        <v>1</v>
      </c>
      <c r="P6941">
        <v>2023</v>
      </c>
      <c r="Q6941">
        <v>9</v>
      </c>
      <c r="R6941" t="s">
        <v>80</v>
      </c>
      <c r="S6941">
        <v>3</v>
      </c>
      <c r="T6941">
        <v>37</v>
      </c>
      <c r="U6941">
        <v>3</v>
      </c>
      <c r="V6941">
        <v>5</v>
      </c>
      <c r="W6941" t="s">
        <v>46</v>
      </c>
      <c r="X6941" t="s">
        <v>47</v>
      </c>
      <c r="Y6941">
        <v>158640</v>
      </c>
      <c r="Z6941">
        <v>0.2</v>
      </c>
    </row>
    <row r="6942" spans="1:26" x14ac:dyDescent="0.25">
      <c r="A6942" t="s">
        <v>8949</v>
      </c>
      <c r="B6942" s="1">
        <v>45283</v>
      </c>
      <c r="C6942" t="s">
        <v>6365</v>
      </c>
      <c r="D6942" t="s">
        <v>28</v>
      </c>
      <c r="E6942" t="s">
        <v>40</v>
      </c>
      <c r="F6942" t="s">
        <v>30</v>
      </c>
      <c r="G6942" t="s">
        <v>86</v>
      </c>
      <c r="H6942">
        <v>9</v>
      </c>
      <c r="I6942">
        <v>2378</v>
      </c>
      <c r="J6942">
        <v>23</v>
      </c>
      <c r="K6942">
        <v>16479.54</v>
      </c>
      <c r="L6942">
        <v>1010.36</v>
      </c>
      <c r="M6942" t="s">
        <v>32</v>
      </c>
      <c r="N6942" t="s">
        <v>44</v>
      </c>
      <c r="O6942">
        <v>3</v>
      </c>
      <c r="P6942">
        <v>2023</v>
      </c>
      <c r="Q6942">
        <v>12</v>
      </c>
      <c r="R6942" t="s">
        <v>54</v>
      </c>
      <c r="S6942">
        <v>4</v>
      </c>
      <c r="T6942">
        <v>51</v>
      </c>
      <c r="U6942">
        <v>4</v>
      </c>
      <c r="V6942">
        <v>6</v>
      </c>
      <c r="W6942" t="s">
        <v>35</v>
      </c>
      <c r="X6942" t="s">
        <v>36</v>
      </c>
      <c r="Y6942">
        <v>492246</v>
      </c>
      <c r="Z6942">
        <v>0.06</v>
      </c>
    </row>
    <row r="6943" spans="1:26" x14ac:dyDescent="0.25">
      <c r="A6943" t="s">
        <v>8950</v>
      </c>
      <c r="B6943" s="1">
        <v>44943</v>
      </c>
      <c r="C6943" t="s">
        <v>2117</v>
      </c>
      <c r="D6943" t="s">
        <v>63</v>
      </c>
      <c r="E6943" t="s">
        <v>29</v>
      </c>
      <c r="F6943" t="s">
        <v>30</v>
      </c>
      <c r="G6943" t="s">
        <v>64</v>
      </c>
      <c r="H6943">
        <v>3</v>
      </c>
      <c r="I6943">
        <v>2331</v>
      </c>
      <c r="J6943">
        <v>14</v>
      </c>
      <c r="K6943">
        <v>6013.98</v>
      </c>
      <c r="L6943">
        <v>676.42</v>
      </c>
      <c r="M6943" t="s">
        <v>43</v>
      </c>
      <c r="N6943" t="s">
        <v>33</v>
      </c>
      <c r="O6943">
        <v>4</v>
      </c>
      <c r="P6943">
        <v>2023</v>
      </c>
      <c r="Q6943">
        <v>1</v>
      </c>
      <c r="R6943" t="s">
        <v>34</v>
      </c>
      <c r="S6943">
        <v>1</v>
      </c>
      <c r="T6943">
        <v>3</v>
      </c>
      <c r="U6943">
        <v>3</v>
      </c>
      <c r="V6943">
        <v>2</v>
      </c>
      <c r="W6943" t="s">
        <v>76</v>
      </c>
      <c r="X6943" t="s">
        <v>47</v>
      </c>
      <c r="Y6943">
        <v>97902</v>
      </c>
      <c r="Z6943">
        <v>0.11</v>
      </c>
    </row>
    <row r="6944" spans="1:26" x14ac:dyDescent="0.25">
      <c r="A6944" t="s">
        <v>8951</v>
      </c>
      <c r="B6944" s="1">
        <v>45122</v>
      </c>
      <c r="C6944" t="s">
        <v>1626</v>
      </c>
      <c r="D6944" t="s">
        <v>63</v>
      </c>
      <c r="E6944" t="s">
        <v>29</v>
      </c>
      <c r="F6944" t="s">
        <v>30</v>
      </c>
      <c r="G6944" t="s">
        <v>64</v>
      </c>
      <c r="H6944">
        <v>9</v>
      </c>
      <c r="I6944">
        <v>1399</v>
      </c>
      <c r="J6944">
        <v>7</v>
      </c>
      <c r="K6944">
        <v>11709.63</v>
      </c>
      <c r="L6944">
        <v>1635.59</v>
      </c>
      <c r="M6944" t="s">
        <v>43</v>
      </c>
      <c r="N6944" t="s">
        <v>33</v>
      </c>
      <c r="O6944">
        <v>3</v>
      </c>
      <c r="P6944">
        <v>2023</v>
      </c>
      <c r="Q6944">
        <v>7</v>
      </c>
      <c r="R6944" t="s">
        <v>125</v>
      </c>
      <c r="S6944">
        <v>3</v>
      </c>
      <c r="T6944">
        <v>28</v>
      </c>
      <c r="U6944">
        <v>3</v>
      </c>
      <c r="V6944">
        <v>6</v>
      </c>
      <c r="W6944" t="s">
        <v>35</v>
      </c>
      <c r="X6944" t="s">
        <v>36</v>
      </c>
      <c r="Y6944">
        <v>88137</v>
      </c>
      <c r="Z6944">
        <v>0.14000000000000001</v>
      </c>
    </row>
    <row r="6945" spans="1:26" x14ac:dyDescent="0.25">
      <c r="A6945" t="s">
        <v>8952</v>
      </c>
      <c r="B6945" s="1">
        <v>45223</v>
      </c>
      <c r="C6945" t="s">
        <v>747</v>
      </c>
      <c r="D6945" t="s">
        <v>39</v>
      </c>
      <c r="E6945" t="s">
        <v>51</v>
      </c>
      <c r="F6945" t="s">
        <v>52</v>
      </c>
      <c r="G6945" t="s">
        <v>91</v>
      </c>
      <c r="H6945">
        <v>7</v>
      </c>
      <c r="I6945">
        <v>3045</v>
      </c>
      <c r="J6945">
        <v>5</v>
      </c>
      <c r="K6945">
        <v>20249.25</v>
      </c>
      <c r="L6945">
        <v>2429.73</v>
      </c>
      <c r="M6945" t="s">
        <v>65</v>
      </c>
      <c r="N6945" t="s">
        <v>66</v>
      </c>
      <c r="O6945">
        <v>6</v>
      </c>
      <c r="P6945">
        <v>2023</v>
      </c>
      <c r="Q6945">
        <v>10</v>
      </c>
      <c r="R6945" t="s">
        <v>45</v>
      </c>
      <c r="S6945">
        <v>4</v>
      </c>
      <c r="T6945">
        <v>43</v>
      </c>
      <c r="U6945">
        <v>4</v>
      </c>
      <c r="V6945">
        <v>2</v>
      </c>
      <c r="W6945" t="s">
        <v>76</v>
      </c>
      <c r="X6945" t="s">
        <v>47</v>
      </c>
      <c r="Y6945">
        <v>106575</v>
      </c>
      <c r="Z6945">
        <v>0.12</v>
      </c>
    </row>
    <row r="6946" spans="1:26" x14ac:dyDescent="0.25">
      <c r="A6946" t="s">
        <v>8953</v>
      </c>
      <c r="B6946" s="1">
        <v>45082</v>
      </c>
      <c r="C6946" t="s">
        <v>5812</v>
      </c>
      <c r="D6946" t="s">
        <v>50</v>
      </c>
      <c r="E6946" t="s">
        <v>58</v>
      </c>
      <c r="F6946" t="s">
        <v>52</v>
      </c>
      <c r="G6946" t="s">
        <v>53</v>
      </c>
      <c r="H6946">
        <v>4</v>
      </c>
      <c r="I6946">
        <v>2083</v>
      </c>
      <c r="J6946">
        <v>18</v>
      </c>
      <c r="K6946">
        <v>6832.24</v>
      </c>
      <c r="L6946">
        <v>699.27</v>
      </c>
      <c r="M6946" t="s">
        <v>43</v>
      </c>
      <c r="N6946" t="s">
        <v>33</v>
      </c>
      <c r="O6946">
        <v>3</v>
      </c>
      <c r="P6946">
        <v>2023</v>
      </c>
      <c r="Q6946">
        <v>6</v>
      </c>
      <c r="R6946" t="s">
        <v>95</v>
      </c>
      <c r="S6946">
        <v>2</v>
      </c>
      <c r="T6946">
        <v>23</v>
      </c>
      <c r="U6946">
        <v>2</v>
      </c>
      <c r="V6946">
        <v>1</v>
      </c>
      <c r="W6946" t="s">
        <v>60</v>
      </c>
      <c r="X6946" t="s">
        <v>47</v>
      </c>
      <c r="Y6946">
        <v>149976</v>
      </c>
      <c r="Z6946">
        <v>0.1</v>
      </c>
    </row>
    <row r="6947" spans="1:26" x14ac:dyDescent="0.25">
      <c r="A6947" t="s">
        <v>8954</v>
      </c>
      <c r="B6947" s="1">
        <v>45164</v>
      </c>
      <c r="C6947" t="s">
        <v>2751</v>
      </c>
      <c r="D6947" t="s">
        <v>50</v>
      </c>
      <c r="E6947" t="s">
        <v>58</v>
      </c>
      <c r="F6947" t="s">
        <v>30</v>
      </c>
      <c r="G6947" t="s">
        <v>86</v>
      </c>
      <c r="H6947">
        <v>8</v>
      </c>
      <c r="I6947">
        <v>1056</v>
      </c>
      <c r="J6947">
        <v>10</v>
      </c>
      <c r="K6947">
        <v>7603.2</v>
      </c>
      <c r="L6947">
        <v>1003.88</v>
      </c>
      <c r="M6947" t="s">
        <v>65</v>
      </c>
      <c r="N6947" t="s">
        <v>44</v>
      </c>
      <c r="O6947">
        <v>1</v>
      </c>
      <c r="P6947">
        <v>2023</v>
      </c>
      <c r="Q6947">
        <v>8</v>
      </c>
      <c r="R6947" t="s">
        <v>72</v>
      </c>
      <c r="S6947">
        <v>3</v>
      </c>
      <c r="T6947">
        <v>34</v>
      </c>
      <c r="U6947">
        <v>4</v>
      </c>
      <c r="V6947">
        <v>6</v>
      </c>
      <c r="W6947" t="s">
        <v>35</v>
      </c>
      <c r="X6947" t="s">
        <v>36</v>
      </c>
      <c r="Y6947">
        <v>84480</v>
      </c>
      <c r="Z6947">
        <v>0.13</v>
      </c>
    </row>
    <row r="6948" spans="1:26" x14ac:dyDescent="0.25">
      <c r="A6948" t="s">
        <v>8955</v>
      </c>
      <c r="B6948" s="1">
        <v>44966</v>
      </c>
      <c r="C6948" t="s">
        <v>4640</v>
      </c>
      <c r="D6948" t="s">
        <v>63</v>
      </c>
      <c r="E6948" t="s">
        <v>58</v>
      </c>
      <c r="F6948" t="s">
        <v>52</v>
      </c>
      <c r="G6948" t="s">
        <v>91</v>
      </c>
      <c r="H6948">
        <v>5</v>
      </c>
      <c r="I6948">
        <v>1421</v>
      </c>
      <c r="J6948">
        <v>10</v>
      </c>
      <c r="K6948">
        <v>6394.5</v>
      </c>
      <c r="L6948">
        <v>1143.4000000000001</v>
      </c>
      <c r="M6948" t="s">
        <v>65</v>
      </c>
      <c r="N6948" t="s">
        <v>33</v>
      </c>
      <c r="O6948">
        <v>2</v>
      </c>
      <c r="P6948">
        <v>2023</v>
      </c>
      <c r="Q6948">
        <v>2</v>
      </c>
      <c r="R6948" t="s">
        <v>67</v>
      </c>
      <c r="S6948">
        <v>1</v>
      </c>
      <c r="T6948">
        <v>6</v>
      </c>
      <c r="U6948">
        <v>2</v>
      </c>
      <c r="V6948">
        <v>4</v>
      </c>
      <c r="W6948" t="s">
        <v>73</v>
      </c>
      <c r="X6948" t="s">
        <v>47</v>
      </c>
      <c r="Y6948">
        <v>71050</v>
      </c>
      <c r="Z6948">
        <v>0.18</v>
      </c>
    </row>
    <row r="6949" spans="1:26" x14ac:dyDescent="0.25">
      <c r="A6949" t="s">
        <v>8956</v>
      </c>
      <c r="B6949" s="1">
        <v>45043</v>
      </c>
      <c r="C6949" t="s">
        <v>2670</v>
      </c>
      <c r="D6949" t="s">
        <v>63</v>
      </c>
      <c r="E6949" t="s">
        <v>51</v>
      </c>
      <c r="F6949" t="s">
        <v>30</v>
      </c>
      <c r="G6949" t="s">
        <v>31</v>
      </c>
      <c r="H6949">
        <v>2</v>
      </c>
      <c r="I6949">
        <v>999</v>
      </c>
      <c r="J6949">
        <v>8</v>
      </c>
      <c r="K6949">
        <v>1838.16</v>
      </c>
      <c r="L6949">
        <v>309.72000000000003</v>
      </c>
      <c r="M6949" t="s">
        <v>43</v>
      </c>
      <c r="N6949" t="s">
        <v>44</v>
      </c>
      <c r="O6949">
        <v>2</v>
      </c>
      <c r="P6949">
        <v>2023</v>
      </c>
      <c r="Q6949">
        <v>4</v>
      </c>
      <c r="R6949" t="s">
        <v>100</v>
      </c>
      <c r="S6949">
        <v>2</v>
      </c>
      <c r="T6949">
        <v>17</v>
      </c>
      <c r="U6949">
        <v>5</v>
      </c>
      <c r="V6949">
        <v>4</v>
      </c>
      <c r="W6949" t="s">
        <v>73</v>
      </c>
      <c r="X6949" t="s">
        <v>47</v>
      </c>
      <c r="Y6949">
        <v>15984</v>
      </c>
      <c r="Z6949">
        <v>0.17</v>
      </c>
    </row>
    <row r="6950" spans="1:26" x14ac:dyDescent="0.25">
      <c r="A6950" t="s">
        <v>8957</v>
      </c>
      <c r="B6950" s="1">
        <v>45019</v>
      </c>
      <c r="C6950" t="s">
        <v>2010</v>
      </c>
      <c r="D6950" t="s">
        <v>50</v>
      </c>
      <c r="E6950" t="s">
        <v>29</v>
      </c>
      <c r="F6950" t="s">
        <v>30</v>
      </c>
      <c r="G6950" t="s">
        <v>64</v>
      </c>
      <c r="H6950">
        <v>4</v>
      </c>
      <c r="I6950">
        <v>4718</v>
      </c>
      <c r="J6950">
        <v>4</v>
      </c>
      <c r="K6950">
        <v>18117.12</v>
      </c>
      <c r="L6950">
        <v>2608.25</v>
      </c>
      <c r="M6950" t="s">
        <v>32</v>
      </c>
      <c r="N6950" t="s">
        <v>66</v>
      </c>
      <c r="O6950">
        <v>2</v>
      </c>
      <c r="P6950">
        <v>2023</v>
      </c>
      <c r="Q6950">
        <v>4</v>
      </c>
      <c r="R6950" t="s">
        <v>100</v>
      </c>
      <c r="S6950">
        <v>2</v>
      </c>
      <c r="T6950">
        <v>14</v>
      </c>
      <c r="U6950">
        <v>2</v>
      </c>
      <c r="V6950">
        <v>1</v>
      </c>
      <c r="W6950" t="s">
        <v>60</v>
      </c>
      <c r="X6950" t="s">
        <v>47</v>
      </c>
      <c r="Y6950">
        <v>75488</v>
      </c>
      <c r="Z6950">
        <v>0.14000000000000001</v>
      </c>
    </row>
    <row r="6951" spans="1:26" x14ac:dyDescent="0.25">
      <c r="A6951" t="s">
        <v>8958</v>
      </c>
      <c r="B6951" s="1">
        <v>45084</v>
      </c>
      <c r="C6951" t="s">
        <v>1106</v>
      </c>
      <c r="D6951" t="s">
        <v>28</v>
      </c>
      <c r="E6951" t="s">
        <v>40</v>
      </c>
      <c r="F6951" t="s">
        <v>30</v>
      </c>
      <c r="G6951" t="s">
        <v>86</v>
      </c>
      <c r="H6951">
        <v>5</v>
      </c>
      <c r="I6951">
        <v>1723</v>
      </c>
      <c r="J6951">
        <v>14</v>
      </c>
      <c r="K6951">
        <v>7408.9</v>
      </c>
      <c r="L6951">
        <v>592.46</v>
      </c>
      <c r="M6951" t="s">
        <v>32</v>
      </c>
      <c r="N6951" t="s">
        <v>44</v>
      </c>
      <c r="O6951">
        <v>6</v>
      </c>
      <c r="P6951">
        <v>2023</v>
      </c>
      <c r="Q6951">
        <v>6</v>
      </c>
      <c r="R6951" t="s">
        <v>95</v>
      </c>
      <c r="S6951">
        <v>2</v>
      </c>
      <c r="T6951">
        <v>23</v>
      </c>
      <c r="U6951">
        <v>2</v>
      </c>
      <c r="V6951">
        <v>3</v>
      </c>
      <c r="W6951" t="s">
        <v>83</v>
      </c>
      <c r="X6951" t="s">
        <v>47</v>
      </c>
      <c r="Y6951">
        <v>120610</v>
      </c>
      <c r="Z6951">
        <v>0.08</v>
      </c>
    </row>
    <row r="6952" spans="1:26" x14ac:dyDescent="0.25">
      <c r="A6952" t="s">
        <v>8959</v>
      </c>
      <c r="B6952" s="1">
        <v>45289</v>
      </c>
      <c r="C6952" t="s">
        <v>471</v>
      </c>
      <c r="D6952" t="s">
        <v>63</v>
      </c>
      <c r="E6952" t="s">
        <v>40</v>
      </c>
      <c r="F6952" t="s">
        <v>52</v>
      </c>
      <c r="G6952" t="s">
        <v>79</v>
      </c>
      <c r="H6952">
        <v>4</v>
      </c>
      <c r="I6952">
        <v>596</v>
      </c>
      <c r="J6952">
        <v>12</v>
      </c>
      <c r="K6952">
        <v>2097.92</v>
      </c>
      <c r="L6952">
        <v>232.46</v>
      </c>
      <c r="M6952" t="s">
        <v>32</v>
      </c>
      <c r="N6952" t="s">
        <v>66</v>
      </c>
      <c r="O6952">
        <v>3</v>
      </c>
      <c r="P6952">
        <v>2023</v>
      </c>
      <c r="Q6952">
        <v>12</v>
      </c>
      <c r="R6952" t="s">
        <v>54</v>
      </c>
      <c r="S6952">
        <v>4</v>
      </c>
      <c r="T6952">
        <v>52</v>
      </c>
      <c r="U6952">
        <v>5</v>
      </c>
      <c r="V6952">
        <v>5</v>
      </c>
      <c r="W6952" t="s">
        <v>46</v>
      </c>
      <c r="X6952" t="s">
        <v>47</v>
      </c>
      <c r="Y6952">
        <v>28608</v>
      </c>
      <c r="Z6952">
        <v>0.11</v>
      </c>
    </row>
    <row r="6953" spans="1:26" x14ac:dyDescent="0.25">
      <c r="A6953" t="s">
        <v>8960</v>
      </c>
      <c r="B6953" s="1">
        <v>45007</v>
      </c>
      <c r="C6953" t="s">
        <v>800</v>
      </c>
      <c r="D6953" t="s">
        <v>50</v>
      </c>
      <c r="E6953" t="s">
        <v>51</v>
      </c>
      <c r="F6953" t="s">
        <v>41</v>
      </c>
      <c r="G6953" t="s">
        <v>116</v>
      </c>
      <c r="H6953">
        <v>9</v>
      </c>
      <c r="I6953">
        <v>2163</v>
      </c>
      <c r="J6953">
        <v>27</v>
      </c>
      <c r="K6953">
        <v>14210.91</v>
      </c>
      <c r="L6953">
        <v>1076.23</v>
      </c>
      <c r="M6953" t="s">
        <v>65</v>
      </c>
      <c r="N6953" t="s">
        <v>66</v>
      </c>
      <c r="O6953">
        <v>1</v>
      </c>
      <c r="P6953">
        <v>2023</v>
      </c>
      <c r="Q6953">
        <v>3</v>
      </c>
      <c r="R6953" t="s">
        <v>105</v>
      </c>
      <c r="S6953">
        <v>1</v>
      </c>
      <c r="T6953">
        <v>12</v>
      </c>
      <c r="U6953">
        <v>4</v>
      </c>
      <c r="V6953">
        <v>3</v>
      </c>
      <c r="W6953" t="s">
        <v>83</v>
      </c>
      <c r="X6953" t="s">
        <v>47</v>
      </c>
      <c r="Y6953">
        <v>525609</v>
      </c>
      <c r="Z6953">
        <v>0.08</v>
      </c>
    </row>
    <row r="6954" spans="1:26" x14ac:dyDescent="0.25">
      <c r="A6954" t="s">
        <v>8961</v>
      </c>
      <c r="B6954" s="1">
        <v>45182</v>
      </c>
      <c r="C6954" t="s">
        <v>270</v>
      </c>
      <c r="D6954" t="s">
        <v>28</v>
      </c>
      <c r="E6954" t="s">
        <v>58</v>
      </c>
      <c r="F6954" t="s">
        <v>41</v>
      </c>
      <c r="G6954" t="s">
        <v>42</v>
      </c>
      <c r="H6954">
        <v>2</v>
      </c>
      <c r="I6954">
        <v>1691</v>
      </c>
      <c r="J6954">
        <v>25</v>
      </c>
      <c r="K6954">
        <v>2536.5</v>
      </c>
      <c r="L6954">
        <v>388.5</v>
      </c>
      <c r="M6954" t="s">
        <v>65</v>
      </c>
      <c r="N6954" t="s">
        <v>44</v>
      </c>
      <c r="O6954">
        <v>3</v>
      </c>
      <c r="P6954">
        <v>2023</v>
      </c>
      <c r="Q6954">
        <v>9</v>
      </c>
      <c r="R6954" t="s">
        <v>80</v>
      </c>
      <c r="S6954">
        <v>3</v>
      </c>
      <c r="T6954">
        <v>37</v>
      </c>
      <c r="U6954">
        <v>3</v>
      </c>
      <c r="V6954">
        <v>3</v>
      </c>
      <c r="W6954" t="s">
        <v>83</v>
      </c>
      <c r="X6954" t="s">
        <v>47</v>
      </c>
      <c r="Y6954">
        <v>84550</v>
      </c>
      <c r="Z6954">
        <v>0.15</v>
      </c>
    </row>
    <row r="6955" spans="1:26" x14ac:dyDescent="0.25">
      <c r="A6955" t="s">
        <v>8962</v>
      </c>
      <c r="B6955" s="1">
        <v>45094</v>
      </c>
      <c r="C6955" t="s">
        <v>1527</v>
      </c>
      <c r="D6955" t="s">
        <v>28</v>
      </c>
      <c r="E6955" t="s">
        <v>58</v>
      </c>
      <c r="F6955" t="s">
        <v>30</v>
      </c>
      <c r="G6955" t="s">
        <v>86</v>
      </c>
      <c r="H6955">
        <v>6</v>
      </c>
      <c r="I6955">
        <v>4563</v>
      </c>
      <c r="J6955">
        <v>28</v>
      </c>
      <c r="K6955">
        <v>19712.16</v>
      </c>
      <c r="L6955">
        <v>3212.59</v>
      </c>
      <c r="M6955" t="s">
        <v>32</v>
      </c>
      <c r="N6955" t="s">
        <v>44</v>
      </c>
      <c r="O6955">
        <v>5</v>
      </c>
      <c r="P6955">
        <v>2023</v>
      </c>
      <c r="Q6955">
        <v>6</v>
      </c>
      <c r="R6955" t="s">
        <v>95</v>
      </c>
      <c r="S6955">
        <v>2</v>
      </c>
      <c r="T6955">
        <v>24</v>
      </c>
      <c r="U6955">
        <v>3</v>
      </c>
      <c r="V6955">
        <v>6</v>
      </c>
      <c r="W6955" t="s">
        <v>35</v>
      </c>
      <c r="X6955" t="s">
        <v>36</v>
      </c>
      <c r="Y6955">
        <v>766584</v>
      </c>
      <c r="Z6955">
        <v>0.16</v>
      </c>
    </row>
    <row r="6956" spans="1:26" x14ac:dyDescent="0.25">
      <c r="A6956" t="s">
        <v>8963</v>
      </c>
      <c r="B6956" s="1">
        <v>45013</v>
      </c>
      <c r="C6956" t="s">
        <v>5723</v>
      </c>
      <c r="D6956" t="s">
        <v>39</v>
      </c>
      <c r="E6956" t="s">
        <v>51</v>
      </c>
      <c r="F6956" t="s">
        <v>52</v>
      </c>
      <c r="G6956" t="s">
        <v>53</v>
      </c>
      <c r="H6956">
        <v>3</v>
      </c>
      <c r="I6956">
        <v>166</v>
      </c>
      <c r="J6956">
        <v>3</v>
      </c>
      <c r="K6956">
        <v>483.06</v>
      </c>
      <c r="L6956">
        <v>66.41</v>
      </c>
      <c r="M6956" t="s">
        <v>43</v>
      </c>
      <c r="N6956" t="s">
        <v>33</v>
      </c>
      <c r="O6956">
        <v>7</v>
      </c>
      <c r="P6956">
        <v>2023</v>
      </c>
      <c r="Q6956">
        <v>3</v>
      </c>
      <c r="R6956" t="s">
        <v>105</v>
      </c>
      <c r="S6956">
        <v>1</v>
      </c>
      <c r="T6956">
        <v>13</v>
      </c>
      <c r="U6956">
        <v>5</v>
      </c>
      <c r="V6956">
        <v>2</v>
      </c>
      <c r="W6956" t="s">
        <v>76</v>
      </c>
      <c r="X6956" t="s">
        <v>47</v>
      </c>
      <c r="Y6956">
        <v>1494</v>
      </c>
      <c r="Z6956">
        <v>0.14000000000000001</v>
      </c>
    </row>
    <row r="6957" spans="1:26" x14ac:dyDescent="0.25">
      <c r="A6957" t="s">
        <v>8964</v>
      </c>
      <c r="B6957" s="1">
        <v>44970</v>
      </c>
      <c r="C6957" t="s">
        <v>2194</v>
      </c>
      <c r="D6957" t="s">
        <v>50</v>
      </c>
      <c r="E6957" t="s">
        <v>40</v>
      </c>
      <c r="F6957" t="s">
        <v>30</v>
      </c>
      <c r="G6957" t="s">
        <v>31</v>
      </c>
      <c r="H6957">
        <v>4</v>
      </c>
      <c r="I6957">
        <v>3716</v>
      </c>
      <c r="J6957">
        <v>25</v>
      </c>
      <c r="K6957">
        <v>11148</v>
      </c>
      <c r="L6957">
        <v>570.67999999999995</v>
      </c>
      <c r="M6957" t="s">
        <v>32</v>
      </c>
      <c r="N6957" t="s">
        <v>33</v>
      </c>
      <c r="O6957">
        <v>5</v>
      </c>
      <c r="P6957">
        <v>2023</v>
      </c>
      <c r="Q6957">
        <v>2</v>
      </c>
      <c r="R6957" t="s">
        <v>67</v>
      </c>
      <c r="S6957">
        <v>1</v>
      </c>
      <c r="T6957">
        <v>7</v>
      </c>
      <c r="U6957">
        <v>3</v>
      </c>
      <c r="V6957">
        <v>1</v>
      </c>
      <c r="W6957" t="s">
        <v>60</v>
      </c>
      <c r="X6957" t="s">
        <v>47</v>
      </c>
      <c r="Y6957">
        <v>371600</v>
      </c>
      <c r="Z6957">
        <v>0.05</v>
      </c>
    </row>
    <row r="6958" spans="1:26" x14ac:dyDescent="0.25">
      <c r="A6958" t="s">
        <v>8965</v>
      </c>
      <c r="B6958" s="1">
        <v>44942</v>
      </c>
      <c r="C6958" t="s">
        <v>4732</v>
      </c>
      <c r="D6958" t="s">
        <v>50</v>
      </c>
      <c r="E6958" t="s">
        <v>51</v>
      </c>
      <c r="F6958" t="s">
        <v>30</v>
      </c>
      <c r="G6958" t="s">
        <v>86</v>
      </c>
      <c r="H6958">
        <v>2</v>
      </c>
      <c r="I6958">
        <v>2640</v>
      </c>
      <c r="J6958">
        <v>24</v>
      </c>
      <c r="K6958">
        <v>4012.8</v>
      </c>
      <c r="L6958">
        <v>674.99</v>
      </c>
      <c r="M6958" t="s">
        <v>32</v>
      </c>
      <c r="N6958" t="s">
        <v>66</v>
      </c>
      <c r="O6958">
        <v>2</v>
      </c>
      <c r="P6958">
        <v>2023</v>
      </c>
      <c r="Q6958">
        <v>1</v>
      </c>
      <c r="R6958" t="s">
        <v>34</v>
      </c>
      <c r="S6958">
        <v>1</v>
      </c>
      <c r="T6958">
        <v>3</v>
      </c>
      <c r="U6958">
        <v>3</v>
      </c>
      <c r="V6958">
        <v>1</v>
      </c>
      <c r="W6958" t="s">
        <v>60</v>
      </c>
      <c r="X6958" t="s">
        <v>47</v>
      </c>
      <c r="Y6958">
        <v>126720</v>
      </c>
      <c r="Z6958">
        <v>0.17</v>
      </c>
    </row>
    <row r="6959" spans="1:26" x14ac:dyDescent="0.25">
      <c r="A6959" t="s">
        <v>8966</v>
      </c>
      <c r="B6959" s="1">
        <v>45263</v>
      </c>
      <c r="C6959" t="s">
        <v>2999</v>
      </c>
      <c r="D6959" t="s">
        <v>39</v>
      </c>
      <c r="E6959" t="s">
        <v>51</v>
      </c>
      <c r="F6959" t="s">
        <v>52</v>
      </c>
      <c r="G6959" t="s">
        <v>79</v>
      </c>
      <c r="H6959">
        <v>2</v>
      </c>
      <c r="I6959">
        <v>1820</v>
      </c>
      <c r="J6959">
        <v>3</v>
      </c>
      <c r="K6959">
        <v>3530.8</v>
      </c>
      <c r="L6959">
        <v>705.18</v>
      </c>
      <c r="M6959" t="s">
        <v>32</v>
      </c>
      <c r="N6959" t="s">
        <v>33</v>
      </c>
      <c r="O6959">
        <v>6</v>
      </c>
      <c r="P6959">
        <v>2023</v>
      </c>
      <c r="Q6959">
        <v>12</v>
      </c>
      <c r="R6959" t="s">
        <v>54</v>
      </c>
      <c r="S6959">
        <v>4</v>
      </c>
      <c r="T6959">
        <v>49</v>
      </c>
      <c r="U6959">
        <v>2</v>
      </c>
      <c r="V6959">
        <v>0</v>
      </c>
      <c r="W6959" t="s">
        <v>55</v>
      </c>
      <c r="X6959" t="s">
        <v>36</v>
      </c>
      <c r="Y6959">
        <v>10920</v>
      </c>
      <c r="Z6959">
        <v>0.2</v>
      </c>
    </row>
    <row r="6960" spans="1:26" x14ac:dyDescent="0.25">
      <c r="A6960" t="s">
        <v>8967</v>
      </c>
      <c r="B6960" s="1">
        <v>45102</v>
      </c>
      <c r="C6960" t="s">
        <v>171</v>
      </c>
      <c r="D6960" t="s">
        <v>63</v>
      </c>
      <c r="E6960" t="s">
        <v>29</v>
      </c>
      <c r="F6960" t="s">
        <v>30</v>
      </c>
      <c r="G6960" t="s">
        <v>31</v>
      </c>
      <c r="H6960">
        <v>5</v>
      </c>
      <c r="I6960">
        <v>1810</v>
      </c>
      <c r="J6960">
        <v>23</v>
      </c>
      <c r="K6960">
        <v>6968.5</v>
      </c>
      <c r="L6960">
        <v>738.41</v>
      </c>
      <c r="M6960" t="s">
        <v>65</v>
      </c>
      <c r="N6960" t="s">
        <v>66</v>
      </c>
      <c r="O6960">
        <v>5</v>
      </c>
      <c r="P6960">
        <v>2023</v>
      </c>
      <c r="Q6960">
        <v>6</v>
      </c>
      <c r="R6960" t="s">
        <v>95</v>
      </c>
      <c r="S6960">
        <v>2</v>
      </c>
      <c r="T6960">
        <v>26</v>
      </c>
      <c r="U6960">
        <v>5</v>
      </c>
      <c r="V6960">
        <v>0</v>
      </c>
      <c r="W6960" t="s">
        <v>55</v>
      </c>
      <c r="X6960" t="s">
        <v>36</v>
      </c>
      <c r="Y6960">
        <v>208150</v>
      </c>
      <c r="Z6960">
        <v>0.11</v>
      </c>
    </row>
    <row r="6961" spans="1:26" x14ac:dyDescent="0.25">
      <c r="A6961" t="s">
        <v>8968</v>
      </c>
      <c r="B6961" s="1">
        <v>45037</v>
      </c>
      <c r="C6961" t="s">
        <v>332</v>
      </c>
      <c r="D6961" t="s">
        <v>63</v>
      </c>
      <c r="E6961" t="s">
        <v>51</v>
      </c>
      <c r="F6961" t="s">
        <v>30</v>
      </c>
      <c r="G6961" t="s">
        <v>64</v>
      </c>
      <c r="H6961">
        <v>8</v>
      </c>
      <c r="I6961">
        <v>4640</v>
      </c>
      <c r="J6961">
        <v>4</v>
      </c>
      <c r="K6961">
        <v>35635.199999999997</v>
      </c>
      <c r="L6961">
        <v>6902.37</v>
      </c>
      <c r="M6961" t="s">
        <v>32</v>
      </c>
      <c r="N6961" t="s">
        <v>66</v>
      </c>
      <c r="O6961">
        <v>4</v>
      </c>
      <c r="P6961">
        <v>2023</v>
      </c>
      <c r="Q6961">
        <v>4</v>
      </c>
      <c r="R6961" t="s">
        <v>100</v>
      </c>
      <c r="S6961">
        <v>2</v>
      </c>
      <c r="T6961">
        <v>16</v>
      </c>
      <c r="U6961">
        <v>4</v>
      </c>
      <c r="V6961">
        <v>5</v>
      </c>
      <c r="W6961" t="s">
        <v>46</v>
      </c>
      <c r="X6961" t="s">
        <v>47</v>
      </c>
      <c r="Y6961">
        <v>148480</v>
      </c>
      <c r="Z6961">
        <v>0.19</v>
      </c>
    </row>
    <row r="6962" spans="1:26" x14ac:dyDescent="0.25">
      <c r="A6962" t="s">
        <v>8969</v>
      </c>
      <c r="B6962" s="1">
        <v>45178</v>
      </c>
      <c r="C6962" t="s">
        <v>8970</v>
      </c>
      <c r="D6962" t="s">
        <v>28</v>
      </c>
      <c r="E6962" t="s">
        <v>29</v>
      </c>
      <c r="F6962" t="s">
        <v>41</v>
      </c>
      <c r="G6962" t="s">
        <v>116</v>
      </c>
      <c r="H6962">
        <v>8</v>
      </c>
      <c r="I6962">
        <v>1844</v>
      </c>
      <c r="J6962">
        <v>3</v>
      </c>
      <c r="K6962">
        <v>14309.44</v>
      </c>
      <c r="L6962">
        <v>1393.66</v>
      </c>
      <c r="M6962" t="s">
        <v>65</v>
      </c>
      <c r="N6962" t="s">
        <v>66</v>
      </c>
      <c r="O6962">
        <v>1</v>
      </c>
      <c r="P6962">
        <v>2023</v>
      </c>
      <c r="Q6962">
        <v>9</v>
      </c>
      <c r="R6962" t="s">
        <v>80</v>
      </c>
      <c r="S6962">
        <v>3</v>
      </c>
      <c r="T6962">
        <v>36</v>
      </c>
      <c r="U6962">
        <v>2</v>
      </c>
      <c r="V6962">
        <v>6</v>
      </c>
      <c r="W6962" t="s">
        <v>35</v>
      </c>
      <c r="X6962" t="s">
        <v>36</v>
      </c>
      <c r="Y6962">
        <v>44256</v>
      </c>
      <c r="Z6962">
        <v>0.1</v>
      </c>
    </row>
    <row r="6963" spans="1:26" x14ac:dyDescent="0.25">
      <c r="A6963" t="s">
        <v>8971</v>
      </c>
      <c r="B6963" s="1">
        <v>44930</v>
      </c>
      <c r="C6963" t="s">
        <v>5693</v>
      </c>
      <c r="D6963" t="s">
        <v>63</v>
      </c>
      <c r="E6963" t="s">
        <v>40</v>
      </c>
      <c r="F6963" t="s">
        <v>41</v>
      </c>
      <c r="G6963" t="s">
        <v>42</v>
      </c>
      <c r="H6963">
        <v>9</v>
      </c>
      <c r="I6963">
        <v>2691</v>
      </c>
      <c r="J6963">
        <v>0</v>
      </c>
      <c r="K6963">
        <v>24219</v>
      </c>
      <c r="L6963">
        <v>4019.57</v>
      </c>
      <c r="M6963" t="s">
        <v>32</v>
      </c>
      <c r="N6963" t="s">
        <v>66</v>
      </c>
      <c r="O6963">
        <v>2</v>
      </c>
      <c r="P6963">
        <v>2023</v>
      </c>
      <c r="Q6963">
        <v>1</v>
      </c>
      <c r="R6963" t="s">
        <v>34</v>
      </c>
      <c r="S6963">
        <v>1</v>
      </c>
      <c r="T6963">
        <v>1</v>
      </c>
      <c r="U6963">
        <v>1</v>
      </c>
      <c r="V6963">
        <v>3</v>
      </c>
      <c r="W6963" t="s">
        <v>83</v>
      </c>
      <c r="X6963" t="s">
        <v>47</v>
      </c>
      <c r="Y6963">
        <v>0</v>
      </c>
      <c r="Z6963">
        <v>0.17</v>
      </c>
    </row>
    <row r="6964" spans="1:26" x14ac:dyDescent="0.25">
      <c r="A6964" t="s">
        <v>8972</v>
      </c>
      <c r="B6964" s="1">
        <v>45046</v>
      </c>
      <c r="C6964" t="s">
        <v>937</v>
      </c>
      <c r="D6964" t="s">
        <v>63</v>
      </c>
      <c r="E6964" t="s">
        <v>40</v>
      </c>
      <c r="F6964" t="s">
        <v>30</v>
      </c>
      <c r="G6964" t="s">
        <v>31</v>
      </c>
      <c r="H6964">
        <v>10</v>
      </c>
      <c r="I6964">
        <v>473</v>
      </c>
      <c r="J6964">
        <v>5</v>
      </c>
      <c r="K6964">
        <v>4493.5</v>
      </c>
      <c r="L6964">
        <v>607.15</v>
      </c>
      <c r="M6964" t="s">
        <v>43</v>
      </c>
      <c r="N6964" t="s">
        <v>33</v>
      </c>
      <c r="O6964">
        <v>7</v>
      </c>
      <c r="P6964">
        <v>2023</v>
      </c>
      <c r="Q6964">
        <v>4</v>
      </c>
      <c r="R6964" t="s">
        <v>100</v>
      </c>
      <c r="S6964">
        <v>2</v>
      </c>
      <c r="T6964">
        <v>18</v>
      </c>
      <c r="U6964">
        <v>6</v>
      </c>
      <c r="V6964">
        <v>0</v>
      </c>
      <c r="W6964" t="s">
        <v>55</v>
      </c>
      <c r="X6964" t="s">
        <v>36</v>
      </c>
      <c r="Y6964">
        <v>23650</v>
      </c>
      <c r="Z6964">
        <v>0.14000000000000001</v>
      </c>
    </row>
    <row r="6965" spans="1:26" x14ac:dyDescent="0.25">
      <c r="A6965" t="s">
        <v>8973</v>
      </c>
      <c r="B6965" s="1">
        <v>45250</v>
      </c>
      <c r="C6965" t="s">
        <v>5230</v>
      </c>
      <c r="D6965" t="s">
        <v>39</v>
      </c>
      <c r="E6965" t="s">
        <v>29</v>
      </c>
      <c r="F6965" t="s">
        <v>52</v>
      </c>
      <c r="G6965" t="s">
        <v>53</v>
      </c>
      <c r="H6965">
        <v>1</v>
      </c>
      <c r="I6965">
        <v>4637</v>
      </c>
      <c r="J6965">
        <v>8</v>
      </c>
      <c r="K6965">
        <v>4266.04</v>
      </c>
      <c r="L6965">
        <v>231.62</v>
      </c>
      <c r="M6965" t="s">
        <v>43</v>
      </c>
      <c r="N6965" t="s">
        <v>66</v>
      </c>
      <c r="O6965">
        <v>5</v>
      </c>
      <c r="P6965">
        <v>2023</v>
      </c>
      <c r="Q6965">
        <v>11</v>
      </c>
      <c r="R6965" t="s">
        <v>92</v>
      </c>
      <c r="S6965">
        <v>4</v>
      </c>
      <c r="T6965">
        <v>47</v>
      </c>
      <c r="U6965">
        <v>4</v>
      </c>
      <c r="V6965">
        <v>1</v>
      </c>
      <c r="W6965" t="s">
        <v>60</v>
      </c>
      <c r="X6965" t="s">
        <v>47</v>
      </c>
      <c r="Y6965">
        <v>37096</v>
      </c>
      <c r="Z6965">
        <v>0.05</v>
      </c>
    </row>
    <row r="6966" spans="1:26" x14ac:dyDescent="0.25">
      <c r="A6966" t="s">
        <v>8974</v>
      </c>
      <c r="B6966" s="1">
        <v>45064</v>
      </c>
      <c r="C6966" t="s">
        <v>4818</v>
      </c>
      <c r="D6966" t="s">
        <v>39</v>
      </c>
      <c r="E6966" t="s">
        <v>58</v>
      </c>
      <c r="F6966" t="s">
        <v>41</v>
      </c>
      <c r="G6966" t="s">
        <v>59</v>
      </c>
      <c r="H6966">
        <v>1</v>
      </c>
      <c r="I6966">
        <v>4629</v>
      </c>
      <c r="J6966">
        <v>2</v>
      </c>
      <c r="K6966">
        <v>4536.42</v>
      </c>
      <c r="L6966">
        <v>381.29</v>
      </c>
      <c r="M6966" t="s">
        <v>43</v>
      </c>
      <c r="N6966" t="s">
        <v>44</v>
      </c>
      <c r="O6966">
        <v>5</v>
      </c>
      <c r="P6966">
        <v>2023</v>
      </c>
      <c r="Q6966">
        <v>5</v>
      </c>
      <c r="R6966" t="s">
        <v>238</v>
      </c>
      <c r="S6966">
        <v>2</v>
      </c>
      <c r="T6966">
        <v>20</v>
      </c>
      <c r="U6966">
        <v>3</v>
      </c>
      <c r="V6966">
        <v>4</v>
      </c>
      <c r="W6966" t="s">
        <v>73</v>
      </c>
      <c r="X6966" t="s">
        <v>47</v>
      </c>
      <c r="Y6966">
        <v>9258</v>
      </c>
      <c r="Z6966">
        <v>0.08</v>
      </c>
    </row>
    <row r="6967" spans="1:26" x14ac:dyDescent="0.25">
      <c r="A6967" t="s">
        <v>8975</v>
      </c>
      <c r="B6967" s="1">
        <v>45015</v>
      </c>
      <c r="C6967" t="s">
        <v>1724</v>
      </c>
      <c r="D6967" t="s">
        <v>50</v>
      </c>
      <c r="E6967" t="s">
        <v>51</v>
      </c>
      <c r="F6967" t="s">
        <v>52</v>
      </c>
      <c r="G6967" t="s">
        <v>53</v>
      </c>
      <c r="H6967">
        <v>7</v>
      </c>
      <c r="I6967">
        <v>1987</v>
      </c>
      <c r="J6967">
        <v>0</v>
      </c>
      <c r="K6967">
        <v>13909</v>
      </c>
      <c r="L6967">
        <v>2629.63</v>
      </c>
      <c r="M6967" t="s">
        <v>65</v>
      </c>
      <c r="N6967" t="s">
        <v>66</v>
      </c>
      <c r="O6967">
        <v>5</v>
      </c>
      <c r="P6967">
        <v>2023</v>
      </c>
      <c r="Q6967">
        <v>3</v>
      </c>
      <c r="R6967" t="s">
        <v>105</v>
      </c>
      <c r="S6967">
        <v>1</v>
      </c>
      <c r="T6967">
        <v>13</v>
      </c>
      <c r="U6967">
        <v>5</v>
      </c>
      <c r="V6967">
        <v>4</v>
      </c>
      <c r="W6967" t="s">
        <v>73</v>
      </c>
      <c r="X6967" t="s">
        <v>47</v>
      </c>
      <c r="Y6967">
        <v>0</v>
      </c>
      <c r="Z6967">
        <v>0.19</v>
      </c>
    </row>
    <row r="6968" spans="1:26" x14ac:dyDescent="0.25">
      <c r="A6968" t="s">
        <v>8976</v>
      </c>
      <c r="B6968" s="1">
        <v>44963</v>
      </c>
      <c r="C6968" t="s">
        <v>886</v>
      </c>
      <c r="D6968" t="s">
        <v>39</v>
      </c>
      <c r="E6968" t="s">
        <v>40</v>
      </c>
      <c r="F6968" t="s">
        <v>52</v>
      </c>
      <c r="G6968" t="s">
        <v>91</v>
      </c>
      <c r="H6968">
        <v>4</v>
      </c>
      <c r="I6968">
        <v>2456</v>
      </c>
      <c r="J6968">
        <v>16</v>
      </c>
      <c r="K6968">
        <v>8252.16</v>
      </c>
      <c r="L6968">
        <v>433.62</v>
      </c>
      <c r="M6968" t="s">
        <v>43</v>
      </c>
      <c r="N6968" t="s">
        <v>44</v>
      </c>
      <c r="O6968">
        <v>1</v>
      </c>
      <c r="P6968">
        <v>2023</v>
      </c>
      <c r="Q6968">
        <v>2</v>
      </c>
      <c r="R6968" t="s">
        <v>67</v>
      </c>
      <c r="S6968">
        <v>1</v>
      </c>
      <c r="T6968">
        <v>6</v>
      </c>
      <c r="U6968">
        <v>2</v>
      </c>
      <c r="V6968">
        <v>1</v>
      </c>
      <c r="W6968" t="s">
        <v>60</v>
      </c>
      <c r="X6968" t="s">
        <v>47</v>
      </c>
      <c r="Y6968">
        <v>157184</v>
      </c>
      <c r="Z6968">
        <v>0.05</v>
      </c>
    </row>
    <row r="6969" spans="1:26" x14ac:dyDescent="0.25">
      <c r="A6969" t="s">
        <v>8977</v>
      </c>
      <c r="B6969" s="1">
        <v>44932</v>
      </c>
      <c r="C6969" t="s">
        <v>977</v>
      </c>
      <c r="D6969" t="s">
        <v>39</v>
      </c>
      <c r="E6969" t="s">
        <v>40</v>
      </c>
      <c r="F6969" t="s">
        <v>41</v>
      </c>
      <c r="G6969" t="s">
        <v>116</v>
      </c>
      <c r="H6969">
        <v>5</v>
      </c>
      <c r="I6969">
        <v>3918</v>
      </c>
      <c r="J6969">
        <v>5</v>
      </c>
      <c r="K6969">
        <v>18610.5</v>
      </c>
      <c r="L6969">
        <v>1486.38</v>
      </c>
      <c r="M6969" t="s">
        <v>32</v>
      </c>
      <c r="N6969" t="s">
        <v>66</v>
      </c>
      <c r="O6969">
        <v>4</v>
      </c>
      <c r="P6969">
        <v>2023</v>
      </c>
      <c r="Q6969">
        <v>1</v>
      </c>
      <c r="R6969" t="s">
        <v>34</v>
      </c>
      <c r="S6969">
        <v>1</v>
      </c>
      <c r="T6969">
        <v>1</v>
      </c>
      <c r="U6969">
        <v>1</v>
      </c>
      <c r="V6969">
        <v>5</v>
      </c>
      <c r="W6969" t="s">
        <v>46</v>
      </c>
      <c r="X6969" t="s">
        <v>47</v>
      </c>
      <c r="Y6969">
        <v>97950</v>
      </c>
      <c r="Z6969">
        <v>0.08</v>
      </c>
    </row>
    <row r="6970" spans="1:26" x14ac:dyDescent="0.25">
      <c r="A6970" t="s">
        <v>8978</v>
      </c>
      <c r="B6970" s="1">
        <v>45242</v>
      </c>
      <c r="C6970" t="s">
        <v>5113</v>
      </c>
      <c r="D6970" t="s">
        <v>39</v>
      </c>
      <c r="E6970" t="s">
        <v>58</v>
      </c>
      <c r="F6970" t="s">
        <v>41</v>
      </c>
      <c r="G6970" t="s">
        <v>116</v>
      </c>
      <c r="H6970">
        <v>1</v>
      </c>
      <c r="I6970">
        <v>4930</v>
      </c>
      <c r="J6970">
        <v>6</v>
      </c>
      <c r="K6970">
        <v>4634.2</v>
      </c>
      <c r="L6970">
        <v>246.91</v>
      </c>
      <c r="M6970" t="s">
        <v>65</v>
      </c>
      <c r="N6970" t="s">
        <v>44</v>
      </c>
      <c r="O6970">
        <v>7</v>
      </c>
      <c r="P6970">
        <v>2023</v>
      </c>
      <c r="Q6970">
        <v>11</v>
      </c>
      <c r="R6970" t="s">
        <v>92</v>
      </c>
      <c r="S6970">
        <v>4</v>
      </c>
      <c r="T6970">
        <v>46</v>
      </c>
      <c r="U6970">
        <v>3</v>
      </c>
      <c r="V6970">
        <v>0</v>
      </c>
      <c r="W6970" t="s">
        <v>55</v>
      </c>
      <c r="X6970" t="s">
        <v>36</v>
      </c>
      <c r="Y6970">
        <v>29580</v>
      </c>
      <c r="Z6970">
        <v>0.05</v>
      </c>
    </row>
    <row r="6971" spans="1:26" x14ac:dyDescent="0.25">
      <c r="A6971" t="s">
        <v>8979</v>
      </c>
      <c r="B6971" s="1">
        <v>44944</v>
      </c>
      <c r="C6971" t="s">
        <v>1651</v>
      </c>
      <c r="D6971" t="s">
        <v>50</v>
      </c>
      <c r="E6971" t="s">
        <v>40</v>
      </c>
      <c r="F6971" t="s">
        <v>30</v>
      </c>
      <c r="G6971" t="s">
        <v>64</v>
      </c>
      <c r="H6971">
        <v>3</v>
      </c>
      <c r="I6971">
        <v>4469</v>
      </c>
      <c r="J6971">
        <v>10</v>
      </c>
      <c r="K6971">
        <v>12066.3</v>
      </c>
      <c r="L6971">
        <v>2210.3000000000002</v>
      </c>
      <c r="M6971" t="s">
        <v>43</v>
      </c>
      <c r="N6971" t="s">
        <v>44</v>
      </c>
      <c r="O6971">
        <v>6</v>
      </c>
      <c r="P6971">
        <v>2023</v>
      </c>
      <c r="Q6971">
        <v>1</v>
      </c>
      <c r="R6971" t="s">
        <v>34</v>
      </c>
      <c r="S6971">
        <v>1</v>
      </c>
      <c r="T6971">
        <v>3</v>
      </c>
      <c r="U6971">
        <v>3</v>
      </c>
      <c r="V6971">
        <v>3</v>
      </c>
      <c r="W6971" t="s">
        <v>83</v>
      </c>
      <c r="X6971" t="s">
        <v>47</v>
      </c>
      <c r="Y6971">
        <v>134070</v>
      </c>
      <c r="Z6971">
        <v>0.18</v>
      </c>
    </row>
    <row r="6972" spans="1:26" x14ac:dyDescent="0.25">
      <c r="A6972" t="s">
        <v>8980</v>
      </c>
      <c r="B6972" s="1">
        <v>45115</v>
      </c>
      <c r="C6972" t="s">
        <v>8503</v>
      </c>
      <c r="D6972" t="s">
        <v>50</v>
      </c>
      <c r="E6972" t="s">
        <v>29</v>
      </c>
      <c r="F6972" t="s">
        <v>30</v>
      </c>
      <c r="G6972" t="s">
        <v>86</v>
      </c>
      <c r="H6972">
        <v>9</v>
      </c>
      <c r="I6972">
        <v>2037</v>
      </c>
      <c r="J6972">
        <v>8</v>
      </c>
      <c r="K6972">
        <v>16866.36</v>
      </c>
      <c r="L6972">
        <v>1398.3</v>
      </c>
      <c r="M6972" t="s">
        <v>32</v>
      </c>
      <c r="N6972" t="s">
        <v>66</v>
      </c>
      <c r="O6972">
        <v>1</v>
      </c>
      <c r="P6972">
        <v>2023</v>
      </c>
      <c r="Q6972">
        <v>7</v>
      </c>
      <c r="R6972" t="s">
        <v>125</v>
      </c>
      <c r="S6972">
        <v>3</v>
      </c>
      <c r="T6972">
        <v>27</v>
      </c>
      <c r="U6972">
        <v>2</v>
      </c>
      <c r="V6972">
        <v>6</v>
      </c>
      <c r="W6972" t="s">
        <v>35</v>
      </c>
      <c r="X6972" t="s">
        <v>36</v>
      </c>
      <c r="Y6972">
        <v>146664</v>
      </c>
      <c r="Z6972">
        <v>0.08</v>
      </c>
    </row>
    <row r="6973" spans="1:26" x14ac:dyDescent="0.25">
      <c r="A6973" t="s">
        <v>8981</v>
      </c>
      <c r="B6973" s="1">
        <v>45020</v>
      </c>
      <c r="C6973" t="s">
        <v>4110</v>
      </c>
      <c r="D6973" t="s">
        <v>63</v>
      </c>
      <c r="E6973" t="s">
        <v>51</v>
      </c>
      <c r="F6973" t="s">
        <v>41</v>
      </c>
      <c r="G6973" t="s">
        <v>59</v>
      </c>
      <c r="H6973">
        <v>6</v>
      </c>
      <c r="I6973">
        <v>3651</v>
      </c>
      <c r="J6973">
        <v>0</v>
      </c>
      <c r="K6973">
        <v>21906</v>
      </c>
      <c r="L6973">
        <v>1269.98</v>
      </c>
      <c r="M6973" t="s">
        <v>32</v>
      </c>
      <c r="N6973" t="s">
        <v>33</v>
      </c>
      <c r="O6973">
        <v>6</v>
      </c>
      <c r="P6973">
        <v>2023</v>
      </c>
      <c r="Q6973">
        <v>4</v>
      </c>
      <c r="R6973" t="s">
        <v>100</v>
      </c>
      <c r="S6973">
        <v>2</v>
      </c>
      <c r="T6973">
        <v>14</v>
      </c>
      <c r="U6973">
        <v>2</v>
      </c>
      <c r="V6973">
        <v>2</v>
      </c>
      <c r="W6973" t="s">
        <v>76</v>
      </c>
      <c r="X6973" t="s">
        <v>47</v>
      </c>
      <c r="Y6973">
        <v>0</v>
      </c>
      <c r="Z6973">
        <v>0.06</v>
      </c>
    </row>
    <row r="6974" spans="1:26" x14ac:dyDescent="0.25">
      <c r="A6974" t="s">
        <v>8982</v>
      </c>
      <c r="B6974" s="1">
        <v>45023</v>
      </c>
      <c r="C6974" t="s">
        <v>1614</v>
      </c>
      <c r="D6974" t="s">
        <v>39</v>
      </c>
      <c r="E6974" t="s">
        <v>58</v>
      </c>
      <c r="F6974" t="s">
        <v>41</v>
      </c>
      <c r="G6974" t="s">
        <v>59</v>
      </c>
      <c r="H6974">
        <v>1</v>
      </c>
      <c r="I6974">
        <v>574</v>
      </c>
      <c r="J6974">
        <v>27</v>
      </c>
      <c r="K6974">
        <v>419.02</v>
      </c>
      <c r="L6974">
        <v>82.63</v>
      </c>
      <c r="M6974" t="s">
        <v>32</v>
      </c>
      <c r="N6974" t="s">
        <v>66</v>
      </c>
      <c r="O6974">
        <v>6</v>
      </c>
      <c r="P6974">
        <v>2023</v>
      </c>
      <c r="Q6974">
        <v>4</v>
      </c>
      <c r="R6974" t="s">
        <v>100</v>
      </c>
      <c r="S6974">
        <v>2</v>
      </c>
      <c r="T6974">
        <v>14</v>
      </c>
      <c r="U6974">
        <v>2</v>
      </c>
      <c r="V6974">
        <v>5</v>
      </c>
      <c r="W6974" t="s">
        <v>46</v>
      </c>
      <c r="X6974" t="s">
        <v>47</v>
      </c>
      <c r="Y6974">
        <v>15498</v>
      </c>
      <c r="Z6974">
        <v>0.2</v>
      </c>
    </row>
    <row r="6975" spans="1:26" x14ac:dyDescent="0.25">
      <c r="A6975" t="s">
        <v>8983</v>
      </c>
      <c r="B6975" s="1">
        <v>45289</v>
      </c>
      <c r="C6975" t="s">
        <v>4139</v>
      </c>
      <c r="D6975" t="s">
        <v>28</v>
      </c>
      <c r="E6975" t="s">
        <v>51</v>
      </c>
      <c r="F6975" t="s">
        <v>30</v>
      </c>
      <c r="G6975" t="s">
        <v>31</v>
      </c>
      <c r="H6975">
        <v>4</v>
      </c>
      <c r="I6975">
        <v>3724</v>
      </c>
      <c r="J6975">
        <v>27</v>
      </c>
      <c r="K6975">
        <v>10874.08</v>
      </c>
      <c r="L6975">
        <v>1060.31</v>
      </c>
      <c r="M6975" t="s">
        <v>32</v>
      </c>
      <c r="N6975" t="s">
        <v>66</v>
      </c>
      <c r="O6975">
        <v>6</v>
      </c>
      <c r="P6975">
        <v>2023</v>
      </c>
      <c r="Q6975">
        <v>12</v>
      </c>
      <c r="R6975" t="s">
        <v>54</v>
      </c>
      <c r="S6975">
        <v>4</v>
      </c>
      <c r="T6975">
        <v>52</v>
      </c>
      <c r="U6975">
        <v>5</v>
      </c>
      <c r="V6975">
        <v>5</v>
      </c>
      <c r="W6975" t="s">
        <v>46</v>
      </c>
      <c r="X6975" t="s">
        <v>47</v>
      </c>
      <c r="Y6975">
        <v>402192</v>
      </c>
      <c r="Z6975">
        <v>0.1</v>
      </c>
    </row>
    <row r="6976" spans="1:26" x14ac:dyDescent="0.25">
      <c r="A6976" t="s">
        <v>8984</v>
      </c>
      <c r="B6976" s="1">
        <v>45226</v>
      </c>
      <c r="C6976" t="s">
        <v>5573</v>
      </c>
      <c r="D6976" t="s">
        <v>63</v>
      </c>
      <c r="E6976" t="s">
        <v>40</v>
      </c>
      <c r="F6976" t="s">
        <v>41</v>
      </c>
      <c r="G6976" t="s">
        <v>42</v>
      </c>
      <c r="H6976">
        <v>7</v>
      </c>
      <c r="I6976">
        <v>709</v>
      </c>
      <c r="J6976">
        <v>20</v>
      </c>
      <c r="K6976">
        <v>3970.4</v>
      </c>
      <c r="L6976">
        <v>423.05</v>
      </c>
      <c r="M6976" t="s">
        <v>65</v>
      </c>
      <c r="N6976" t="s">
        <v>33</v>
      </c>
      <c r="O6976">
        <v>1</v>
      </c>
      <c r="P6976">
        <v>2023</v>
      </c>
      <c r="Q6976">
        <v>10</v>
      </c>
      <c r="R6976" t="s">
        <v>45</v>
      </c>
      <c r="S6976">
        <v>4</v>
      </c>
      <c r="T6976">
        <v>43</v>
      </c>
      <c r="U6976">
        <v>4</v>
      </c>
      <c r="V6976">
        <v>5</v>
      </c>
      <c r="W6976" t="s">
        <v>46</v>
      </c>
      <c r="X6976" t="s">
        <v>47</v>
      </c>
      <c r="Y6976">
        <v>99260</v>
      </c>
      <c r="Z6976">
        <v>0.11</v>
      </c>
    </row>
    <row r="6977" spans="1:26" x14ac:dyDescent="0.25">
      <c r="A6977" t="s">
        <v>8985</v>
      </c>
      <c r="B6977" s="1">
        <v>45183</v>
      </c>
      <c r="C6977" t="s">
        <v>4627</v>
      </c>
      <c r="D6977" t="s">
        <v>28</v>
      </c>
      <c r="E6977" t="s">
        <v>29</v>
      </c>
      <c r="F6977" t="s">
        <v>30</v>
      </c>
      <c r="G6977" t="s">
        <v>86</v>
      </c>
      <c r="H6977">
        <v>7</v>
      </c>
      <c r="I6977">
        <v>4621</v>
      </c>
      <c r="J6977">
        <v>25</v>
      </c>
      <c r="K6977">
        <v>24260.25</v>
      </c>
      <c r="L6977">
        <v>3329.75</v>
      </c>
      <c r="M6977" t="s">
        <v>65</v>
      </c>
      <c r="N6977" t="s">
        <v>66</v>
      </c>
      <c r="O6977">
        <v>6</v>
      </c>
      <c r="P6977">
        <v>2023</v>
      </c>
      <c r="Q6977">
        <v>9</v>
      </c>
      <c r="R6977" t="s">
        <v>80</v>
      </c>
      <c r="S6977">
        <v>3</v>
      </c>
      <c r="T6977">
        <v>37</v>
      </c>
      <c r="U6977">
        <v>3</v>
      </c>
      <c r="V6977">
        <v>4</v>
      </c>
      <c r="W6977" t="s">
        <v>73</v>
      </c>
      <c r="X6977" t="s">
        <v>47</v>
      </c>
      <c r="Y6977">
        <v>808675</v>
      </c>
      <c r="Z6977">
        <v>0.14000000000000001</v>
      </c>
    </row>
    <row r="6978" spans="1:26" x14ac:dyDescent="0.25">
      <c r="A6978" t="s">
        <v>8986</v>
      </c>
      <c r="B6978" s="1">
        <v>45154</v>
      </c>
      <c r="C6978" t="s">
        <v>2555</v>
      </c>
      <c r="D6978" t="s">
        <v>39</v>
      </c>
      <c r="E6978" t="s">
        <v>51</v>
      </c>
      <c r="F6978" t="s">
        <v>52</v>
      </c>
      <c r="G6978" t="s">
        <v>53</v>
      </c>
      <c r="H6978">
        <v>9</v>
      </c>
      <c r="I6978">
        <v>2600</v>
      </c>
      <c r="J6978">
        <v>5</v>
      </c>
      <c r="K6978">
        <v>22230</v>
      </c>
      <c r="L6978">
        <v>2875.91</v>
      </c>
      <c r="M6978" t="s">
        <v>65</v>
      </c>
      <c r="N6978" t="s">
        <v>66</v>
      </c>
      <c r="O6978">
        <v>3</v>
      </c>
      <c r="P6978">
        <v>2023</v>
      </c>
      <c r="Q6978">
        <v>8</v>
      </c>
      <c r="R6978" t="s">
        <v>72</v>
      </c>
      <c r="S6978">
        <v>3</v>
      </c>
      <c r="T6978">
        <v>33</v>
      </c>
      <c r="U6978">
        <v>3</v>
      </c>
      <c r="V6978">
        <v>3</v>
      </c>
      <c r="W6978" t="s">
        <v>83</v>
      </c>
      <c r="X6978" t="s">
        <v>47</v>
      </c>
      <c r="Y6978">
        <v>117000</v>
      </c>
      <c r="Z6978">
        <v>0.13</v>
      </c>
    </row>
    <row r="6979" spans="1:26" x14ac:dyDescent="0.25">
      <c r="A6979" t="s">
        <v>8987</v>
      </c>
      <c r="B6979" s="1">
        <v>45253</v>
      </c>
      <c r="C6979" t="s">
        <v>7155</v>
      </c>
      <c r="D6979" t="s">
        <v>50</v>
      </c>
      <c r="E6979" t="s">
        <v>51</v>
      </c>
      <c r="F6979" t="s">
        <v>52</v>
      </c>
      <c r="G6979" t="s">
        <v>79</v>
      </c>
      <c r="H6979">
        <v>10</v>
      </c>
      <c r="I6979">
        <v>2456</v>
      </c>
      <c r="J6979">
        <v>22</v>
      </c>
      <c r="K6979">
        <v>19156.8</v>
      </c>
      <c r="L6979">
        <v>2069.08</v>
      </c>
      <c r="M6979" t="s">
        <v>43</v>
      </c>
      <c r="N6979" t="s">
        <v>66</v>
      </c>
      <c r="O6979">
        <v>7</v>
      </c>
      <c r="P6979">
        <v>2023</v>
      </c>
      <c r="Q6979">
        <v>11</v>
      </c>
      <c r="R6979" t="s">
        <v>92</v>
      </c>
      <c r="S6979">
        <v>4</v>
      </c>
      <c r="T6979">
        <v>47</v>
      </c>
      <c r="U6979">
        <v>4</v>
      </c>
      <c r="V6979">
        <v>4</v>
      </c>
      <c r="W6979" t="s">
        <v>73</v>
      </c>
      <c r="X6979" t="s">
        <v>47</v>
      </c>
      <c r="Y6979">
        <v>540320</v>
      </c>
      <c r="Z6979">
        <v>0.11</v>
      </c>
    </row>
    <row r="6980" spans="1:26" x14ac:dyDescent="0.25">
      <c r="A6980" t="s">
        <v>8988</v>
      </c>
      <c r="B6980" s="1">
        <v>45067</v>
      </c>
      <c r="C6980" t="s">
        <v>3479</v>
      </c>
      <c r="D6980" t="s">
        <v>39</v>
      </c>
      <c r="E6980" t="s">
        <v>51</v>
      </c>
      <c r="F6980" t="s">
        <v>41</v>
      </c>
      <c r="G6980" t="s">
        <v>116</v>
      </c>
      <c r="H6980">
        <v>5</v>
      </c>
      <c r="I6980">
        <v>3293</v>
      </c>
      <c r="J6980">
        <v>28</v>
      </c>
      <c r="K6980">
        <v>11854.8</v>
      </c>
      <c r="L6980">
        <v>2338.4899999999998</v>
      </c>
      <c r="M6980" t="s">
        <v>43</v>
      </c>
      <c r="N6980" t="s">
        <v>33</v>
      </c>
      <c r="O6980">
        <v>5</v>
      </c>
      <c r="P6980">
        <v>2023</v>
      </c>
      <c r="Q6980">
        <v>5</v>
      </c>
      <c r="R6980" t="s">
        <v>238</v>
      </c>
      <c r="S6980">
        <v>2</v>
      </c>
      <c r="T6980">
        <v>21</v>
      </c>
      <c r="U6980">
        <v>4</v>
      </c>
      <c r="V6980">
        <v>0</v>
      </c>
      <c r="W6980" t="s">
        <v>55</v>
      </c>
      <c r="X6980" t="s">
        <v>36</v>
      </c>
      <c r="Y6980">
        <v>461020</v>
      </c>
      <c r="Z6980">
        <v>0.2</v>
      </c>
    </row>
    <row r="6981" spans="1:26" x14ac:dyDescent="0.25">
      <c r="A6981" t="s">
        <v>8989</v>
      </c>
      <c r="B6981" s="1">
        <v>45034</v>
      </c>
      <c r="C6981" t="s">
        <v>3481</v>
      </c>
      <c r="D6981" t="s">
        <v>39</v>
      </c>
      <c r="E6981" t="s">
        <v>29</v>
      </c>
      <c r="F6981" t="s">
        <v>30</v>
      </c>
      <c r="G6981" t="s">
        <v>86</v>
      </c>
      <c r="H6981">
        <v>6</v>
      </c>
      <c r="I6981">
        <v>4621</v>
      </c>
      <c r="J6981">
        <v>29</v>
      </c>
      <c r="K6981">
        <v>19685.46</v>
      </c>
      <c r="L6981">
        <v>3405.45</v>
      </c>
      <c r="M6981" t="s">
        <v>43</v>
      </c>
      <c r="N6981" t="s">
        <v>66</v>
      </c>
      <c r="O6981">
        <v>2</v>
      </c>
      <c r="P6981">
        <v>2023</v>
      </c>
      <c r="Q6981">
        <v>4</v>
      </c>
      <c r="R6981" t="s">
        <v>100</v>
      </c>
      <c r="S6981">
        <v>2</v>
      </c>
      <c r="T6981">
        <v>16</v>
      </c>
      <c r="U6981">
        <v>4</v>
      </c>
      <c r="V6981">
        <v>2</v>
      </c>
      <c r="W6981" t="s">
        <v>76</v>
      </c>
      <c r="X6981" t="s">
        <v>47</v>
      </c>
      <c r="Y6981">
        <v>804054</v>
      </c>
      <c r="Z6981">
        <v>0.17</v>
      </c>
    </row>
    <row r="6982" spans="1:26" x14ac:dyDescent="0.25">
      <c r="A6982" t="s">
        <v>8990</v>
      </c>
      <c r="B6982" s="1">
        <v>45239</v>
      </c>
      <c r="C6982" t="s">
        <v>1211</v>
      </c>
      <c r="D6982" t="s">
        <v>28</v>
      </c>
      <c r="E6982" t="s">
        <v>29</v>
      </c>
      <c r="F6982" t="s">
        <v>30</v>
      </c>
      <c r="G6982" t="s">
        <v>31</v>
      </c>
      <c r="H6982">
        <v>1</v>
      </c>
      <c r="I6982">
        <v>202</v>
      </c>
      <c r="J6982">
        <v>20</v>
      </c>
      <c r="K6982">
        <v>161.6</v>
      </c>
      <c r="L6982">
        <v>24.75</v>
      </c>
      <c r="M6982" t="s">
        <v>32</v>
      </c>
      <c r="N6982" t="s">
        <v>66</v>
      </c>
      <c r="O6982">
        <v>2</v>
      </c>
      <c r="P6982">
        <v>2023</v>
      </c>
      <c r="Q6982">
        <v>11</v>
      </c>
      <c r="R6982" t="s">
        <v>92</v>
      </c>
      <c r="S6982">
        <v>4</v>
      </c>
      <c r="T6982">
        <v>45</v>
      </c>
      <c r="U6982">
        <v>2</v>
      </c>
      <c r="V6982">
        <v>4</v>
      </c>
      <c r="W6982" t="s">
        <v>73</v>
      </c>
      <c r="X6982" t="s">
        <v>47</v>
      </c>
      <c r="Y6982">
        <v>4040</v>
      </c>
      <c r="Z6982">
        <v>0.15</v>
      </c>
    </row>
    <row r="6983" spans="1:26" x14ac:dyDescent="0.25">
      <c r="A6983" t="s">
        <v>8991</v>
      </c>
      <c r="B6983" s="1">
        <v>45095</v>
      </c>
      <c r="C6983" t="s">
        <v>222</v>
      </c>
      <c r="D6983" t="s">
        <v>28</v>
      </c>
      <c r="E6983" t="s">
        <v>29</v>
      </c>
      <c r="F6983" t="s">
        <v>30</v>
      </c>
      <c r="G6983" t="s">
        <v>86</v>
      </c>
      <c r="H6983">
        <v>2</v>
      </c>
      <c r="I6983">
        <v>1833</v>
      </c>
      <c r="J6983">
        <v>8</v>
      </c>
      <c r="K6983">
        <v>3372.72</v>
      </c>
      <c r="L6983">
        <v>358.89</v>
      </c>
      <c r="M6983" t="s">
        <v>32</v>
      </c>
      <c r="N6983" t="s">
        <v>66</v>
      </c>
      <c r="O6983">
        <v>1</v>
      </c>
      <c r="P6983">
        <v>2023</v>
      </c>
      <c r="Q6983">
        <v>6</v>
      </c>
      <c r="R6983" t="s">
        <v>95</v>
      </c>
      <c r="S6983">
        <v>2</v>
      </c>
      <c r="T6983">
        <v>25</v>
      </c>
      <c r="U6983">
        <v>4</v>
      </c>
      <c r="V6983">
        <v>0</v>
      </c>
      <c r="W6983" t="s">
        <v>55</v>
      </c>
      <c r="X6983" t="s">
        <v>36</v>
      </c>
      <c r="Y6983">
        <v>29328</v>
      </c>
      <c r="Z6983">
        <v>0.11</v>
      </c>
    </row>
    <row r="6984" spans="1:26" x14ac:dyDescent="0.25">
      <c r="A6984" t="s">
        <v>8992</v>
      </c>
      <c r="B6984" s="1">
        <v>45053</v>
      </c>
      <c r="C6984" t="s">
        <v>3990</v>
      </c>
      <c r="D6984" t="s">
        <v>28</v>
      </c>
      <c r="E6984" t="s">
        <v>51</v>
      </c>
      <c r="F6984" t="s">
        <v>41</v>
      </c>
      <c r="G6984" t="s">
        <v>116</v>
      </c>
      <c r="H6984">
        <v>8</v>
      </c>
      <c r="I6984">
        <v>390</v>
      </c>
      <c r="J6984">
        <v>13</v>
      </c>
      <c r="K6984">
        <v>2714.4</v>
      </c>
      <c r="L6984">
        <v>139.06</v>
      </c>
      <c r="M6984" t="s">
        <v>32</v>
      </c>
      <c r="N6984" t="s">
        <v>66</v>
      </c>
      <c r="O6984">
        <v>5</v>
      </c>
      <c r="P6984">
        <v>2023</v>
      </c>
      <c r="Q6984">
        <v>5</v>
      </c>
      <c r="R6984" t="s">
        <v>238</v>
      </c>
      <c r="S6984">
        <v>2</v>
      </c>
      <c r="T6984">
        <v>19</v>
      </c>
      <c r="U6984">
        <v>2</v>
      </c>
      <c r="V6984">
        <v>0</v>
      </c>
      <c r="W6984" t="s">
        <v>55</v>
      </c>
      <c r="X6984" t="s">
        <v>36</v>
      </c>
      <c r="Y6984">
        <v>40560</v>
      </c>
      <c r="Z6984">
        <v>0.05</v>
      </c>
    </row>
    <row r="6985" spans="1:26" x14ac:dyDescent="0.25">
      <c r="A6985" t="s">
        <v>8993</v>
      </c>
      <c r="B6985" s="1">
        <v>45014</v>
      </c>
      <c r="C6985" t="s">
        <v>3120</v>
      </c>
      <c r="D6985" t="s">
        <v>39</v>
      </c>
      <c r="E6985" t="s">
        <v>58</v>
      </c>
      <c r="F6985" t="s">
        <v>52</v>
      </c>
      <c r="G6985" t="s">
        <v>79</v>
      </c>
      <c r="H6985">
        <v>3</v>
      </c>
      <c r="I6985">
        <v>1945</v>
      </c>
      <c r="J6985">
        <v>13</v>
      </c>
      <c r="K6985">
        <v>5076.45</v>
      </c>
      <c r="L6985">
        <v>508.58</v>
      </c>
      <c r="M6985" t="s">
        <v>32</v>
      </c>
      <c r="N6985" t="s">
        <v>44</v>
      </c>
      <c r="O6985">
        <v>5</v>
      </c>
      <c r="P6985">
        <v>2023</v>
      </c>
      <c r="Q6985">
        <v>3</v>
      </c>
      <c r="R6985" t="s">
        <v>105</v>
      </c>
      <c r="S6985">
        <v>1</v>
      </c>
      <c r="T6985">
        <v>13</v>
      </c>
      <c r="U6985">
        <v>5</v>
      </c>
      <c r="V6985">
        <v>3</v>
      </c>
      <c r="W6985" t="s">
        <v>83</v>
      </c>
      <c r="X6985" t="s">
        <v>47</v>
      </c>
      <c r="Y6985">
        <v>75855</v>
      </c>
      <c r="Z6985">
        <v>0.1</v>
      </c>
    </row>
    <row r="6986" spans="1:26" x14ac:dyDescent="0.25">
      <c r="A6986" t="s">
        <v>8994</v>
      </c>
      <c r="B6986" s="1">
        <v>45068</v>
      </c>
      <c r="C6986" t="s">
        <v>1199</v>
      </c>
      <c r="D6986" t="s">
        <v>63</v>
      </c>
      <c r="E6986" t="s">
        <v>58</v>
      </c>
      <c r="F6986" t="s">
        <v>41</v>
      </c>
      <c r="G6986" t="s">
        <v>116</v>
      </c>
      <c r="H6986">
        <v>6</v>
      </c>
      <c r="I6986">
        <v>1553</v>
      </c>
      <c r="J6986">
        <v>22</v>
      </c>
      <c r="K6986">
        <v>7268.04</v>
      </c>
      <c r="L6986">
        <v>1263.77</v>
      </c>
      <c r="M6986" t="s">
        <v>65</v>
      </c>
      <c r="N6986" t="s">
        <v>44</v>
      </c>
      <c r="O6986">
        <v>3</v>
      </c>
      <c r="P6986">
        <v>2023</v>
      </c>
      <c r="Q6986">
        <v>5</v>
      </c>
      <c r="R6986" t="s">
        <v>238</v>
      </c>
      <c r="S6986">
        <v>2</v>
      </c>
      <c r="T6986">
        <v>21</v>
      </c>
      <c r="U6986">
        <v>4</v>
      </c>
      <c r="V6986">
        <v>1</v>
      </c>
      <c r="W6986" t="s">
        <v>60</v>
      </c>
      <c r="X6986" t="s">
        <v>47</v>
      </c>
      <c r="Y6986">
        <v>204996</v>
      </c>
      <c r="Z6986">
        <v>0.17</v>
      </c>
    </row>
    <row r="6987" spans="1:26" x14ac:dyDescent="0.25">
      <c r="A6987" t="s">
        <v>8995</v>
      </c>
      <c r="B6987" s="1">
        <v>45179</v>
      </c>
      <c r="C6987" t="s">
        <v>402</v>
      </c>
      <c r="D6987" t="s">
        <v>28</v>
      </c>
      <c r="E6987" t="s">
        <v>40</v>
      </c>
      <c r="F6987" t="s">
        <v>41</v>
      </c>
      <c r="G6987" t="s">
        <v>42</v>
      </c>
      <c r="H6987">
        <v>3</v>
      </c>
      <c r="I6987">
        <v>304</v>
      </c>
      <c r="J6987">
        <v>7</v>
      </c>
      <c r="K6987">
        <v>848.16</v>
      </c>
      <c r="L6987">
        <v>169.42</v>
      </c>
      <c r="M6987" t="s">
        <v>32</v>
      </c>
      <c r="N6987" t="s">
        <v>44</v>
      </c>
      <c r="O6987">
        <v>1</v>
      </c>
      <c r="P6987">
        <v>2023</v>
      </c>
      <c r="Q6987">
        <v>9</v>
      </c>
      <c r="R6987" t="s">
        <v>80</v>
      </c>
      <c r="S6987">
        <v>3</v>
      </c>
      <c r="T6987">
        <v>37</v>
      </c>
      <c r="U6987">
        <v>3</v>
      </c>
      <c r="V6987">
        <v>0</v>
      </c>
      <c r="W6987" t="s">
        <v>55</v>
      </c>
      <c r="X6987" t="s">
        <v>36</v>
      </c>
      <c r="Y6987">
        <v>6384</v>
      </c>
      <c r="Z6987">
        <v>0.2</v>
      </c>
    </row>
    <row r="6988" spans="1:26" x14ac:dyDescent="0.25">
      <c r="A6988" t="s">
        <v>8996</v>
      </c>
      <c r="B6988" s="1">
        <v>45020</v>
      </c>
      <c r="C6988" t="s">
        <v>5938</v>
      </c>
      <c r="D6988" t="s">
        <v>50</v>
      </c>
      <c r="E6988" t="s">
        <v>29</v>
      </c>
      <c r="F6988" t="s">
        <v>30</v>
      </c>
      <c r="G6988" t="s">
        <v>86</v>
      </c>
      <c r="H6988">
        <v>8</v>
      </c>
      <c r="I6988">
        <v>3302</v>
      </c>
      <c r="J6988">
        <v>19</v>
      </c>
      <c r="K6988">
        <v>21396.959999999999</v>
      </c>
      <c r="L6988">
        <v>1327.24</v>
      </c>
      <c r="M6988" t="s">
        <v>65</v>
      </c>
      <c r="N6988" t="s">
        <v>66</v>
      </c>
      <c r="O6988">
        <v>2</v>
      </c>
      <c r="P6988">
        <v>2023</v>
      </c>
      <c r="Q6988">
        <v>4</v>
      </c>
      <c r="R6988" t="s">
        <v>100</v>
      </c>
      <c r="S6988">
        <v>2</v>
      </c>
      <c r="T6988">
        <v>14</v>
      </c>
      <c r="U6988">
        <v>2</v>
      </c>
      <c r="V6988">
        <v>2</v>
      </c>
      <c r="W6988" t="s">
        <v>76</v>
      </c>
      <c r="X6988" t="s">
        <v>47</v>
      </c>
      <c r="Y6988">
        <v>501904</v>
      </c>
      <c r="Z6988">
        <v>0.06</v>
      </c>
    </row>
    <row r="6989" spans="1:26" x14ac:dyDescent="0.25">
      <c r="A6989" t="s">
        <v>8997</v>
      </c>
      <c r="B6989" s="1">
        <v>44936</v>
      </c>
      <c r="C6989" t="s">
        <v>2918</v>
      </c>
      <c r="D6989" t="s">
        <v>28</v>
      </c>
      <c r="E6989" t="s">
        <v>58</v>
      </c>
      <c r="F6989" t="s">
        <v>52</v>
      </c>
      <c r="G6989" t="s">
        <v>53</v>
      </c>
      <c r="H6989">
        <v>9</v>
      </c>
      <c r="I6989">
        <v>4486</v>
      </c>
      <c r="J6989">
        <v>28</v>
      </c>
      <c r="K6989">
        <v>29069.279999999999</v>
      </c>
      <c r="L6989">
        <v>4695.79</v>
      </c>
      <c r="M6989" t="s">
        <v>43</v>
      </c>
      <c r="N6989" t="s">
        <v>44</v>
      </c>
      <c r="O6989">
        <v>6</v>
      </c>
      <c r="P6989">
        <v>2023</v>
      </c>
      <c r="Q6989">
        <v>1</v>
      </c>
      <c r="R6989" t="s">
        <v>34</v>
      </c>
      <c r="S6989">
        <v>1</v>
      </c>
      <c r="T6989">
        <v>2</v>
      </c>
      <c r="U6989">
        <v>2</v>
      </c>
      <c r="V6989">
        <v>2</v>
      </c>
      <c r="W6989" t="s">
        <v>76</v>
      </c>
      <c r="X6989" t="s">
        <v>47</v>
      </c>
      <c r="Y6989">
        <v>1130472</v>
      </c>
      <c r="Z6989">
        <v>0.16</v>
      </c>
    </row>
    <row r="6990" spans="1:26" x14ac:dyDescent="0.25">
      <c r="A6990" t="s">
        <v>8998</v>
      </c>
      <c r="B6990" s="1">
        <v>45292</v>
      </c>
      <c r="C6990" t="s">
        <v>2983</v>
      </c>
      <c r="D6990" t="s">
        <v>50</v>
      </c>
      <c r="E6990" t="s">
        <v>58</v>
      </c>
      <c r="F6990" t="s">
        <v>52</v>
      </c>
      <c r="G6990" t="s">
        <v>91</v>
      </c>
      <c r="H6990">
        <v>8</v>
      </c>
      <c r="I6990">
        <v>3420</v>
      </c>
      <c r="J6990">
        <v>4</v>
      </c>
      <c r="K6990">
        <v>26265.599999999999</v>
      </c>
      <c r="L6990">
        <v>1889.68</v>
      </c>
      <c r="M6990" t="s">
        <v>43</v>
      </c>
      <c r="N6990" t="s">
        <v>44</v>
      </c>
      <c r="O6990">
        <v>3</v>
      </c>
      <c r="P6990">
        <v>2024</v>
      </c>
      <c r="Q6990">
        <v>1</v>
      </c>
      <c r="R6990" t="s">
        <v>34</v>
      </c>
      <c r="S6990">
        <v>1</v>
      </c>
      <c r="T6990">
        <v>1</v>
      </c>
      <c r="U6990">
        <v>1</v>
      </c>
      <c r="V6990">
        <v>1</v>
      </c>
      <c r="W6990" t="s">
        <v>60</v>
      </c>
      <c r="X6990" t="s">
        <v>47</v>
      </c>
      <c r="Y6990">
        <v>109440</v>
      </c>
      <c r="Z6990">
        <v>7.0000000000000007E-2</v>
      </c>
    </row>
    <row r="6991" spans="1:26" x14ac:dyDescent="0.25">
      <c r="A6991" t="s">
        <v>8999</v>
      </c>
      <c r="B6991" s="1">
        <v>45068</v>
      </c>
      <c r="C6991" t="s">
        <v>1028</v>
      </c>
      <c r="D6991" t="s">
        <v>39</v>
      </c>
      <c r="E6991" t="s">
        <v>40</v>
      </c>
      <c r="F6991" t="s">
        <v>52</v>
      </c>
      <c r="G6991" t="s">
        <v>53</v>
      </c>
      <c r="H6991">
        <v>1</v>
      </c>
      <c r="I6991">
        <v>175</v>
      </c>
      <c r="J6991">
        <v>28</v>
      </c>
      <c r="K6991">
        <v>126</v>
      </c>
      <c r="L6991">
        <v>23.65</v>
      </c>
      <c r="M6991" t="s">
        <v>65</v>
      </c>
      <c r="N6991" t="s">
        <v>33</v>
      </c>
      <c r="O6991">
        <v>6</v>
      </c>
      <c r="P6991">
        <v>2023</v>
      </c>
      <c r="Q6991">
        <v>5</v>
      </c>
      <c r="R6991" t="s">
        <v>238</v>
      </c>
      <c r="S6991">
        <v>2</v>
      </c>
      <c r="T6991">
        <v>21</v>
      </c>
      <c r="U6991">
        <v>4</v>
      </c>
      <c r="V6991">
        <v>1</v>
      </c>
      <c r="W6991" t="s">
        <v>60</v>
      </c>
      <c r="X6991" t="s">
        <v>47</v>
      </c>
      <c r="Y6991">
        <v>4900</v>
      </c>
      <c r="Z6991">
        <v>0.19</v>
      </c>
    </row>
    <row r="6992" spans="1:26" x14ac:dyDescent="0.25">
      <c r="A6992" t="s">
        <v>9000</v>
      </c>
      <c r="B6992" s="1">
        <v>45111</v>
      </c>
      <c r="C6992" t="s">
        <v>3301</v>
      </c>
      <c r="D6992" t="s">
        <v>50</v>
      </c>
      <c r="E6992" t="s">
        <v>29</v>
      </c>
      <c r="F6992" t="s">
        <v>52</v>
      </c>
      <c r="G6992" t="s">
        <v>79</v>
      </c>
      <c r="H6992">
        <v>8</v>
      </c>
      <c r="I6992">
        <v>4447</v>
      </c>
      <c r="J6992">
        <v>6</v>
      </c>
      <c r="K6992">
        <v>33441.440000000002</v>
      </c>
      <c r="L6992">
        <v>3989.81</v>
      </c>
      <c r="M6992" t="s">
        <v>65</v>
      </c>
      <c r="N6992" t="s">
        <v>44</v>
      </c>
      <c r="O6992">
        <v>2</v>
      </c>
      <c r="P6992">
        <v>2023</v>
      </c>
      <c r="Q6992">
        <v>7</v>
      </c>
      <c r="R6992" t="s">
        <v>125</v>
      </c>
      <c r="S6992">
        <v>3</v>
      </c>
      <c r="T6992">
        <v>27</v>
      </c>
      <c r="U6992">
        <v>2</v>
      </c>
      <c r="V6992">
        <v>2</v>
      </c>
      <c r="W6992" t="s">
        <v>76</v>
      </c>
      <c r="X6992" t="s">
        <v>47</v>
      </c>
      <c r="Y6992">
        <v>213456</v>
      </c>
      <c r="Z6992">
        <v>0.12</v>
      </c>
    </row>
    <row r="6993" spans="1:26" x14ac:dyDescent="0.25">
      <c r="A6993" t="s">
        <v>9001</v>
      </c>
      <c r="B6993" s="1">
        <v>45034</v>
      </c>
      <c r="C6993" t="s">
        <v>639</v>
      </c>
      <c r="D6993" t="s">
        <v>50</v>
      </c>
      <c r="E6993" t="s">
        <v>51</v>
      </c>
      <c r="F6993" t="s">
        <v>41</v>
      </c>
      <c r="G6993" t="s">
        <v>59</v>
      </c>
      <c r="H6993">
        <v>2</v>
      </c>
      <c r="I6993">
        <v>3854</v>
      </c>
      <c r="J6993">
        <v>21</v>
      </c>
      <c r="K6993">
        <v>6089.32</v>
      </c>
      <c r="L6993">
        <v>1166.21</v>
      </c>
      <c r="M6993" t="s">
        <v>43</v>
      </c>
      <c r="N6993" t="s">
        <v>44</v>
      </c>
      <c r="O6993">
        <v>6</v>
      </c>
      <c r="P6993">
        <v>2023</v>
      </c>
      <c r="Q6993">
        <v>4</v>
      </c>
      <c r="R6993" t="s">
        <v>100</v>
      </c>
      <c r="S6993">
        <v>2</v>
      </c>
      <c r="T6993">
        <v>16</v>
      </c>
      <c r="U6993">
        <v>4</v>
      </c>
      <c r="V6993">
        <v>2</v>
      </c>
      <c r="W6993" t="s">
        <v>76</v>
      </c>
      <c r="X6993" t="s">
        <v>47</v>
      </c>
      <c r="Y6993">
        <v>161868</v>
      </c>
      <c r="Z6993">
        <v>0.19</v>
      </c>
    </row>
    <row r="6994" spans="1:26" x14ac:dyDescent="0.25">
      <c r="A6994" t="s">
        <v>9002</v>
      </c>
      <c r="B6994" s="1">
        <v>45145</v>
      </c>
      <c r="C6994" t="s">
        <v>1884</v>
      </c>
      <c r="D6994" t="s">
        <v>28</v>
      </c>
      <c r="E6994" t="s">
        <v>58</v>
      </c>
      <c r="F6994" t="s">
        <v>41</v>
      </c>
      <c r="G6994" t="s">
        <v>42</v>
      </c>
      <c r="H6994">
        <v>5</v>
      </c>
      <c r="I6994">
        <v>1193</v>
      </c>
      <c r="J6994">
        <v>24</v>
      </c>
      <c r="K6994">
        <v>4533.3999999999996</v>
      </c>
      <c r="L6994">
        <v>308.48</v>
      </c>
      <c r="M6994" t="s">
        <v>32</v>
      </c>
      <c r="N6994" t="s">
        <v>66</v>
      </c>
      <c r="O6994">
        <v>2</v>
      </c>
      <c r="P6994">
        <v>2023</v>
      </c>
      <c r="Q6994">
        <v>8</v>
      </c>
      <c r="R6994" t="s">
        <v>72</v>
      </c>
      <c r="S6994">
        <v>3</v>
      </c>
      <c r="T6994">
        <v>32</v>
      </c>
      <c r="U6994">
        <v>2</v>
      </c>
      <c r="V6994">
        <v>1</v>
      </c>
      <c r="W6994" t="s">
        <v>60</v>
      </c>
      <c r="X6994" t="s">
        <v>47</v>
      </c>
      <c r="Y6994">
        <v>143160</v>
      </c>
      <c r="Z6994">
        <v>7.0000000000000007E-2</v>
      </c>
    </row>
    <row r="6995" spans="1:26" x14ac:dyDescent="0.25">
      <c r="A6995" t="s">
        <v>9003</v>
      </c>
      <c r="B6995" s="1">
        <v>44939</v>
      </c>
      <c r="C6995" t="s">
        <v>302</v>
      </c>
      <c r="D6995" t="s">
        <v>39</v>
      </c>
      <c r="E6995" t="s">
        <v>51</v>
      </c>
      <c r="F6995" t="s">
        <v>52</v>
      </c>
      <c r="G6995" t="s">
        <v>53</v>
      </c>
      <c r="H6995">
        <v>8</v>
      </c>
      <c r="I6995">
        <v>2066</v>
      </c>
      <c r="J6995">
        <v>2</v>
      </c>
      <c r="K6995">
        <v>16197.44</v>
      </c>
      <c r="L6995">
        <v>1032.2</v>
      </c>
      <c r="M6995" t="s">
        <v>65</v>
      </c>
      <c r="N6995" t="s">
        <v>44</v>
      </c>
      <c r="O6995">
        <v>3</v>
      </c>
      <c r="P6995">
        <v>2023</v>
      </c>
      <c r="Q6995">
        <v>1</v>
      </c>
      <c r="R6995" t="s">
        <v>34</v>
      </c>
      <c r="S6995">
        <v>1</v>
      </c>
      <c r="T6995">
        <v>2</v>
      </c>
      <c r="U6995">
        <v>2</v>
      </c>
      <c r="V6995">
        <v>5</v>
      </c>
      <c r="W6995" t="s">
        <v>46</v>
      </c>
      <c r="X6995" t="s">
        <v>47</v>
      </c>
      <c r="Y6995">
        <v>33056</v>
      </c>
      <c r="Z6995">
        <v>0.06</v>
      </c>
    </row>
    <row r="6996" spans="1:26" x14ac:dyDescent="0.25">
      <c r="A6996" t="s">
        <v>9004</v>
      </c>
      <c r="B6996" s="1">
        <v>45235</v>
      </c>
      <c r="C6996" t="s">
        <v>133</v>
      </c>
      <c r="D6996" t="s">
        <v>63</v>
      </c>
      <c r="E6996" t="s">
        <v>58</v>
      </c>
      <c r="F6996" t="s">
        <v>41</v>
      </c>
      <c r="G6996" t="s">
        <v>116</v>
      </c>
      <c r="H6996">
        <v>10</v>
      </c>
      <c r="I6996">
        <v>1152</v>
      </c>
      <c r="J6996">
        <v>19</v>
      </c>
      <c r="K6996">
        <v>9331.2000000000007</v>
      </c>
      <c r="L6996">
        <v>1126.79</v>
      </c>
      <c r="M6996" t="s">
        <v>32</v>
      </c>
      <c r="N6996" t="s">
        <v>44</v>
      </c>
      <c r="O6996">
        <v>3</v>
      </c>
      <c r="P6996">
        <v>2023</v>
      </c>
      <c r="Q6996">
        <v>11</v>
      </c>
      <c r="R6996" t="s">
        <v>92</v>
      </c>
      <c r="S6996">
        <v>4</v>
      </c>
      <c r="T6996">
        <v>45</v>
      </c>
      <c r="U6996">
        <v>2</v>
      </c>
      <c r="V6996">
        <v>0</v>
      </c>
      <c r="W6996" t="s">
        <v>55</v>
      </c>
      <c r="X6996" t="s">
        <v>36</v>
      </c>
      <c r="Y6996">
        <v>218880</v>
      </c>
      <c r="Z6996">
        <v>0.12</v>
      </c>
    </row>
    <row r="6997" spans="1:26" x14ac:dyDescent="0.25">
      <c r="A6997" t="s">
        <v>9005</v>
      </c>
      <c r="B6997" s="1">
        <v>45245</v>
      </c>
      <c r="C6997" t="s">
        <v>4379</v>
      </c>
      <c r="D6997" t="s">
        <v>63</v>
      </c>
      <c r="E6997" t="s">
        <v>40</v>
      </c>
      <c r="F6997" t="s">
        <v>30</v>
      </c>
      <c r="G6997" t="s">
        <v>64</v>
      </c>
      <c r="H6997">
        <v>3</v>
      </c>
      <c r="I6997">
        <v>2258</v>
      </c>
      <c r="J6997">
        <v>7</v>
      </c>
      <c r="K6997">
        <v>6299.82</v>
      </c>
      <c r="L6997">
        <v>826.58</v>
      </c>
      <c r="M6997" t="s">
        <v>43</v>
      </c>
      <c r="N6997" t="s">
        <v>44</v>
      </c>
      <c r="O6997">
        <v>7</v>
      </c>
      <c r="P6997">
        <v>2023</v>
      </c>
      <c r="Q6997">
        <v>11</v>
      </c>
      <c r="R6997" t="s">
        <v>92</v>
      </c>
      <c r="S6997">
        <v>4</v>
      </c>
      <c r="T6997">
        <v>46</v>
      </c>
      <c r="U6997">
        <v>3</v>
      </c>
      <c r="V6997">
        <v>3</v>
      </c>
      <c r="W6997" t="s">
        <v>83</v>
      </c>
      <c r="X6997" t="s">
        <v>47</v>
      </c>
      <c r="Y6997">
        <v>47418</v>
      </c>
      <c r="Z6997">
        <v>0.13</v>
      </c>
    </row>
    <row r="6998" spans="1:26" x14ac:dyDescent="0.25">
      <c r="A6998" t="s">
        <v>9006</v>
      </c>
      <c r="B6998" s="1">
        <v>45241</v>
      </c>
      <c r="C6998" t="s">
        <v>778</v>
      </c>
      <c r="D6998" t="s">
        <v>28</v>
      </c>
      <c r="E6998" t="s">
        <v>29</v>
      </c>
      <c r="F6998" t="s">
        <v>41</v>
      </c>
      <c r="G6998" t="s">
        <v>116</v>
      </c>
      <c r="H6998">
        <v>10</v>
      </c>
      <c r="I6998">
        <v>1373</v>
      </c>
      <c r="J6998">
        <v>5</v>
      </c>
      <c r="K6998">
        <v>13043.5</v>
      </c>
      <c r="L6998">
        <v>1785.5</v>
      </c>
      <c r="M6998" t="s">
        <v>43</v>
      </c>
      <c r="N6998" t="s">
        <v>66</v>
      </c>
      <c r="O6998">
        <v>7</v>
      </c>
      <c r="P6998">
        <v>2023</v>
      </c>
      <c r="Q6998">
        <v>11</v>
      </c>
      <c r="R6998" t="s">
        <v>92</v>
      </c>
      <c r="S6998">
        <v>4</v>
      </c>
      <c r="T6998">
        <v>45</v>
      </c>
      <c r="U6998">
        <v>2</v>
      </c>
      <c r="V6998">
        <v>6</v>
      </c>
      <c r="W6998" t="s">
        <v>35</v>
      </c>
      <c r="X6998" t="s">
        <v>36</v>
      </c>
      <c r="Y6998">
        <v>68650</v>
      </c>
      <c r="Z6998">
        <v>0.14000000000000001</v>
      </c>
    </row>
    <row r="6999" spans="1:26" x14ac:dyDescent="0.25">
      <c r="A6999" t="s">
        <v>9007</v>
      </c>
      <c r="B6999" s="1">
        <v>45106</v>
      </c>
      <c r="C6999" t="s">
        <v>2916</v>
      </c>
      <c r="D6999" t="s">
        <v>28</v>
      </c>
      <c r="E6999" t="s">
        <v>51</v>
      </c>
      <c r="F6999" t="s">
        <v>41</v>
      </c>
      <c r="G6999" t="s">
        <v>42</v>
      </c>
      <c r="H6999">
        <v>7</v>
      </c>
      <c r="I6999">
        <v>523</v>
      </c>
      <c r="J6999">
        <v>27</v>
      </c>
      <c r="K6999">
        <v>2672.53</v>
      </c>
      <c r="L6999">
        <v>354.1</v>
      </c>
      <c r="M6999" t="s">
        <v>65</v>
      </c>
      <c r="N6999" t="s">
        <v>33</v>
      </c>
      <c r="O6999">
        <v>1</v>
      </c>
      <c r="P6999">
        <v>2023</v>
      </c>
      <c r="Q6999">
        <v>6</v>
      </c>
      <c r="R6999" t="s">
        <v>95</v>
      </c>
      <c r="S6999">
        <v>2</v>
      </c>
      <c r="T6999">
        <v>26</v>
      </c>
      <c r="U6999">
        <v>5</v>
      </c>
      <c r="V6999">
        <v>4</v>
      </c>
      <c r="W6999" t="s">
        <v>73</v>
      </c>
      <c r="X6999" t="s">
        <v>47</v>
      </c>
      <c r="Y6999">
        <v>98847</v>
      </c>
      <c r="Z6999">
        <v>0.13</v>
      </c>
    </row>
    <row r="7000" spans="1:26" x14ac:dyDescent="0.25">
      <c r="A7000" t="s">
        <v>9008</v>
      </c>
      <c r="B7000" s="1">
        <v>45023</v>
      </c>
      <c r="C7000" t="s">
        <v>5936</v>
      </c>
      <c r="D7000" t="s">
        <v>63</v>
      </c>
      <c r="E7000" t="s">
        <v>29</v>
      </c>
      <c r="F7000" t="s">
        <v>52</v>
      </c>
      <c r="G7000" t="s">
        <v>79</v>
      </c>
      <c r="H7000">
        <v>2</v>
      </c>
      <c r="I7000">
        <v>1652</v>
      </c>
      <c r="J7000">
        <v>14</v>
      </c>
      <c r="K7000">
        <v>2841.44</v>
      </c>
      <c r="L7000">
        <v>314.95</v>
      </c>
      <c r="M7000" t="s">
        <v>32</v>
      </c>
      <c r="N7000" t="s">
        <v>66</v>
      </c>
      <c r="O7000">
        <v>6</v>
      </c>
      <c r="P7000">
        <v>2023</v>
      </c>
      <c r="Q7000">
        <v>4</v>
      </c>
      <c r="R7000" t="s">
        <v>100</v>
      </c>
      <c r="S7000">
        <v>2</v>
      </c>
      <c r="T7000">
        <v>14</v>
      </c>
      <c r="U7000">
        <v>2</v>
      </c>
      <c r="V7000">
        <v>5</v>
      </c>
      <c r="W7000" t="s">
        <v>46</v>
      </c>
      <c r="X7000" t="s">
        <v>47</v>
      </c>
      <c r="Y7000">
        <v>46256</v>
      </c>
      <c r="Z7000">
        <v>0.11</v>
      </c>
    </row>
    <row r="7001" spans="1:26" x14ac:dyDescent="0.25">
      <c r="A7001" t="s">
        <v>9009</v>
      </c>
      <c r="B7001" s="1">
        <v>45059</v>
      </c>
      <c r="C7001" t="s">
        <v>4501</v>
      </c>
      <c r="D7001" t="s">
        <v>50</v>
      </c>
      <c r="E7001" t="s">
        <v>51</v>
      </c>
      <c r="F7001" t="s">
        <v>52</v>
      </c>
      <c r="G7001" t="s">
        <v>79</v>
      </c>
      <c r="H7001">
        <v>3</v>
      </c>
      <c r="I7001">
        <v>3561</v>
      </c>
      <c r="J7001">
        <v>2</v>
      </c>
      <c r="K7001">
        <v>10469.34</v>
      </c>
      <c r="L7001">
        <v>1427.24</v>
      </c>
      <c r="M7001" t="s">
        <v>65</v>
      </c>
      <c r="N7001" t="s">
        <v>44</v>
      </c>
      <c r="O7001">
        <v>6</v>
      </c>
      <c r="P7001">
        <v>2023</v>
      </c>
      <c r="Q7001">
        <v>5</v>
      </c>
      <c r="R7001" t="s">
        <v>238</v>
      </c>
      <c r="S7001">
        <v>2</v>
      </c>
      <c r="T7001">
        <v>19</v>
      </c>
      <c r="U7001">
        <v>2</v>
      </c>
      <c r="V7001">
        <v>6</v>
      </c>
      <c r="W7001" t="s">
        <v>35</v>
      </c>
      <c r="X7001" t="s">
        <v>36</v>
      </c>
      <c r="Y7001">
        <v>21366</v>
      </c>
      <c r="Z7001">
        <v>0.14000000000000001</v>
      </c>
    </row>
    <row r="7002" spans="1:26" x14ac:dyDescent="0.25">
      <c r="A7002" t="s">
        <v>9010</v>
      </c>
      <c r="B7002" s="1">
        <v>45061</v>
      </c>
      <c r="C7002" t="s">
        <v>6422</v>
      </c>
      <c r="D7002" t="s">
        <v>39</v>
      </c>
      <c r="E7002" t="s">
        <v>40</v>
      </c>
      <c r="F7002" t="s">
        <v>30</v>
      </c>
      <c r="G7002" t="s">
        <v>31</v>
      </c>
      <c r="H7002">
        <v>2</v>
      </c>
      <c r="I7002">
        <v>2607</v>
      </c>
      <c r="J7002">
        <v>18</v>
      </c>
      <c r="K7002">
        <v>4275.4799999999996</v>
      </c>
      <c r="L7002">
        <v>663.97</v>
      </c>
      <c r="M7002" t="s">
        <v>65</v>
      </c>
      <c r="N7002" t="s">
        <v>44</v>
      </c>
      <c r="O7002">
        <v>2</v>
      </c>
      <c r="P7002">
        <v>2023</v>
      </c>
      <c r="Q7002">
        <v>5</v>
      </c>
      <c r="R7002" t="s">
        <v>238</v>
      </c>
      <c r="S7002">
        <v>2</v>
      </c>
      <c r="T7002">
        <v>20</v>
      </c>
      <c r="U7002">
        <v>3</v>
      </c>
      <c r="V7002">
        <v>1</v>
      </c>
      <c r="W7002" t="s">
        <v>60</v>
      </c>
      <c r="X7002" t="s">
        <v>47</v>
      </c>
      <c r="Y7002">
        <v>93852</v>
      </c>
      <c r="Z7002">
        <v>0.16</v>
      </c>
    </row>
    <row r="7003" spans="1:26" x14ac:dyDescent="0.25">
      <c r="A7003" t="s">
        <v>9011</v>
      </c>
      <c r="B7003" s="1">
        <v>45177</v>
      </c>
      <c r="C7003" t="s">
        <v>1467</v>
      </c>
      <c r="D7003" t="s">
        <v>63</v>
      </c>
      <c r="E7003" t="s">
        <v>58</v>
      </c>
      <c r="F7003" t="s">
        <v>41</v>
      </c>
      <c r="G7003" t="s">
        <v>59</v>
      </c>
      <c r="H7003">
        <v>6</v>
      </c>
      <c r="I7003">
        <v>4929</v>
      </c>
      <c r="J7003">
        <v>22</v>
      </c>
      <c r="K7003">
        <v>23067.72</v>
      </c>
      <c r="L7003">
        <v>2587.62</v>
      </c>
      <c r="M7003" t="s">
        <v>43</v>
      </c>
      <c r="N7003" t="s">
        <v>44</v>
      </c>
      <c r="O7003">
        <v>3</v>
      </c>
      <c r="P7003">
        <v>2023</v>
      </c>
      <c r="Q7003">
        <v>9</v>
      </c>
      <c r="R7003" t="s">
        <v>80</v>
      </c>
      <c r="S7003">
        <v>3</v>
      </c>
      <c r="T7003">
        <v>36</v>
      </c>
      <c r="U7003">
        <v>2</v>
      </c>
      <c r="V7003">
        <v>5</v>
      </c>
      <c r="W7003" t="s">
        <v>46</v>
      </c>
      <c r="X7003" t="s">
        <v>47</v>
      </c>
      <c r="Y7003">
        <v>650628</v>
      </c>
      <c r="Z7003">
        <v>0.11</v>
      </c>
    </row>
    <row r="7004" spans="1:26" x14ac:dyDescent="0.25">
      <c r="A7004" t="s">
        <v>9012</v>
      </c>
      <c r="B7004" s="1">
        <v>45179</v>
      </c>
      <c r="C7004" t="s">
        <v>1775</v>
      </c>
      <c r="D7004" t="s">
        <v>63</v>
      </c>
      <c r="E7004" t="s">
        <v>40</v>
      </c>
      <c r="F7004" t="s">
        <v>52</v>
      </c>
      <c r="G7004" t="s">
        <v>79</v>
      </c>
      <c r="H7004">
        <v>2</v>
      </c>
      <c r="I7004">
        <v>4092</v>
      </c>
      <c r="J7004">
        <v>23</v>
      </c>
      <c r="K7004">
        <v>6301.68</v>
      </c>
      <c r="L7004">
        <v>578.29</v>
      </c>
      <c r="M7004" t="s">
        <v>43</v>
      </c>
      <c r="N7004" t="s">
        <v>33</v>
      </c>
      <c r="O7004">
        <v>6</v>
      </c>
      <c r="P7004">
        <v>2023</v>
      </c>
      <c r="Q7004">
        <v>9</v>
      </c>
      <c r="R7004" t="s">
        <v>80</v>
      </c>
      <c r="S7004">
        <v>3</v>
      </c>
      <c r="T7004">
        <v>37</v>
      </c>
      <c r="U7004">
        <v>3</v>
      </c>
      <c r="V7004">
        <v>0</v>
      </c>
      <c r="W7004" t="s">
        <v>55</v>
      </c>
      <c r="X7004" t="s">
        <v>36</v>
      </c>
      <c r="Y7004">
        <v>188232</v>
      </c>
      <c r="Z7004">
        <v>0.09</v>
      </c>
    </row>
    <row r="7005" spans="1:26" x14ac:dyDescent="0.25">
      <c r="A7005" t="s">
        <v>9013</v>
      </c>
      <c r="B7005" s="1">
        <v>45231</v>
      </c>
      <c r="C7005" t="s">
        <v>2732</v>
      </c>
      <c r="D7005" t="s">
        <v>28</v>
      </c>
      <c r="E7005" t="s">
        <v>58</v>
      </c>
      <c r="F7005" t="s">
        <v>41</v>
      </c>
      <c r="G7005" t="s">
        <v>42</v>
      </c>
      <c r="H7005">
        <v>10</v>
      </c>
      <c r="I7005">
        <v>1489</v>
      </c>
      <c r="J7005">
        <v>20</v>
      </c>
      <c r="K7005">
        <v>11912</v>
      </c>
      <c r="L7005">
        <v>2077.15</v>
      </c>
      <c r="M7005" t="s">
        <v>43</v>
      </c>
      <c r="N7005" t="s">
        <v>66</v>
      </c>
      <c r="O7005">
        <v>1</v>
      </c>
      <c r="P7005">
        <v>2023</v>
      </c>
      <c r="Q7005">
        <v>11</v>
      </c>
      <c r="R7005" t="s">
        <v>92</v>
      </c>
      <c r="S7005">
        <v>4</v>
      </c>
      <c r="T7005">
        <v>44</v>
      </c>
      <c r="U7005">
        <v>1</v>
      </c>
      <c r="V7005">
        <v>3</v>
      </c>
      <c r="W7005" t="s">
        <v>83</v>
      </c>
      <c r="X7005" t="s">
        <v>47</v>
      </c>
      <c r="Y7005">
        <v>297800</v>
      </c>
      <c r="Z7005">
        <v>0.17</v>
      </c>
    </row>
    <row r="7006" spans="1:26" x14ac:dyDescent="0.25">
      <c r="A7006" t="s">
        <v>9014</v>
      </c>
      <c r="B7006" s="1">
        <v>45172</v>
      </c>
      <c r="C7006" t="s">
        <v>5992</v>
      </c>
      <c r="D7006" t="s">
        <v>63</v>
      </c>
      <c r="E7006" t="s">
        <v>51</v>
      </c>
      <c r="F7006" t="s">
        <v>41</v>
      </c>
      <c r="G7006" t="s">
        <v>59</v>
      </c>
      <c r="H7006">
        <v>2</v>
      </c>
      <c r="I7006">
        <v>1228</v>
      </c>
      <c r="J7006">
        <v>12</v>
      </c>
      <c r="K7006">
        <v>2161.2800000000002</v>
      </c>
      <c r="L7006">
        <v>268.95999999999998</v>
      </c>
      <c r="M7006" t="s">
        <v>65</v>
      </c>
      <c r="N7006" t="s">
        <v>33</v>
      </c>
      <c r="O7006">
        <v>7</v>
      </c>
      <c r="P7006">
        <v>2023</v>
      </c>
      <c r="Q7006">
        <v>9</v>
      </c>
      <c r="R7006" t="s">
        <v>80</v>
      </c>
      <c r="S7006">
        <v>3</v>
      </c>
      <c r="T7006">
        <v>36</v>
      </c>
      <c r="U7006">
        <v>2</v>
      </c>
      <c r="V7006">
        <v>0</v>
      </c>
      <c r="W7006" t="s">
        <v>55</v>
      </c>
      <c r="X7006" t="s">
        <v>36</v>
      </c>
      <c r="Y7006">
        <v>29472</v>
      </c>
      <c r="Z7006">
        <v>0.12</v>
      </c>
    </row>
    <row r="7007" spans="1:26" x14ac:dyDescent="0.25">
      <c r="A7007" t="s">
        <v>9015</v>
      </c>
      <c r="B7007" s="1">
        <v>45148</v>
      </c>
      <c r="C7007" t="s">
        <v>1996</v>
      </c>
      <c r="D7007" t="s">
        <v>63</v>
      </c>
      <c r="E7007" t="s">
        <v>29</v>
      </c>
      <c r="F7007" t="s">
        <v>30</v>
      </c>
      <c r="G7007" t="s">
        <v>31</v>
      </c>
      <c r="H7007">
        <v>2</v>
      </c>
      <c r="I7007">
        <v>1501</v>
      </c>
      <c r="J7007">
        <v>2</v>
      </c>
      <c r="K7007">
        <v>2941.96</v>
      </c>
      <c r="L7007">
        <v>231.24</v>
      </c>
      <c r="M7007" t="s">
        <v>32</v>
      </c>
      <c r="N7007" t="s">
        <v>44</v>
      </c>
      <c r="O7007">
        <v>6</v>
      </c>
      <c r="P7007">
        <v>2023</v>
      </c>
      <c r="Q7007">
        <v>8</v>
      </c>
      <c r="R7007" t="s">
        <v>72</v>
      </c>
      <c r="S7007">
        <v>3</v>
      </c>
      <c r="T7007">
        <v>32</v>
      </c>
      <c r="U7007">
        <v>2</v>
      </c>
      <c r="V7007">
        <v>4</v>
      </c>
      <c r="W7007" t="s">
        <v>73</v>
      </c>
      <c r="X7007" t="s">
        <v>47</v>
      </c>
      <c r="Y7007">
        <v>6004</v>
      </c>
      <c r="Z7007">
        <v>0.08</v>
      </c>
    </row>
    <row r="7008" spans="1:26" x14ac:dyDescent="0.25">
      <c r="A7008" t="s">
        <v>9016</v>
      </c>
      <c r="B7008" s="1">
        <v>45213</v>
      </c>
      <c r="C7008" t="s">
        <v>8063</v>
      </c>
      <c r="D7008" t="s">
        <v>28</v>
      </c>
      <c r="E7008" t="s">
        <v>40</v>
      </c>
      <c r="F7008" t="s">
        <v>30</v>
      </c>
      <c r="G7008" t="s">
        <v>64</v>
      </c>
      <c r="H7008">
        <v>3</v>
      </c>
      <c r="I7008">
        <v>839</v>
      </c>
      <c r="J7008">
        <v>13</v>
      </c>
      <c r="K7008">
        <v>2189.79</v>
      </c>
      <c r="L7008">
        <v>264.72000000000003</v>
      </c>
      <c r="M7008" t="s">
        <v>65</v>
      </c>
      <c r="N7008" t="s">
        <v>66</v>
      </c>
      <c r="O7008">
        <v>7</v>
      </c>
      <c r="P7008">
        <v>2023</v>
      </c>
      <c r="Q7008">
        <v>10</v>
      </c>
      <c r="R7008" t="s">
        <v>45</v>
      </c>
      <c r="S7008">
        <v>4</v>
      </c>
      <c r="T7008">
        <v>41</v>
      </c>
      <c r="U7008">
        <v>2</v>
      </c>
      <c r="V7008">
        <v>6</v>
      </c>
      <c r="W7008" t="s">
        <v>35</v>
      </c>
      <c r="X7008" t="s">
        <v>36</v>
      </c>
      <c r="Y7008">
        <v>32721</v>
      </c>
      <c r="Z7008">
        <v>0.12</v>
      </c>
    </row>
    <row r="7009" spans="1:26" x14ac:dyDescent="0.25">
      <c r="A7009" t="s">
        <v>9017</v>
      </c>
      <c r="B7009" s="1">
        <v>44994</v>
      </c>
      <c r="C7009" t="s">
        <v>2198</v>
      </c>
      <c r="D7009" t="s">
        <v>28</v>
      </c>
      <c r="E7009" t="s">
        <v>29</v>
      </c>
      <c r="F7009" t="s">
        <v>30</v>
      </c>
      <c r="G7009" t="s">
        <v>64</v>
      </c>
      <c r="H7009">
        <v>7</v>
      </c>
      <c r="I7009">
        <v>1646</v>
      </c>
      <c r="J7009">
        <v>20</v>
      </c>
      <c r="K7009">
        <v>9217.6</v>
      </c>
      <c r="L7009">
        <v>970.55</v>
      </c>
      <c r="M7009" t="s">
        <v>65</v>
      </c>
      <c r="N7009" t="s">
        <v>33</v>
      </c>
      <c r="O7009">
        <v>1</v>
      </c>
      <c r="P7009">
        <v>2023</v>
      </c>
      <c r="Q7009">
        <v>3</v>
      </c>
      <c r="R7009" t="s">
        <v>105</v>
      </c>
      <c r="S7009">
        <v>1</v>
      </c>
      <c r="T7009">
        <v>10</v>
      </c>
      <c r="U7009">
        <v>2</v>
      </c>
      <c r="V7009">
        <v>4</v>
      </c>
      <c r="W7009" t="s">
        <v>73</v>
      </c>
      <c r="X7009" t="s">
        <v>47</v>
      </c>
      <c r="Y7009">
        <v>230440</v>
      </c>
      <c r="Z7009">
        <v>0.11</v>
      </c>
    </row>
    <row r="7010" spans="1:26" x14ac:dyDescent="0.25">
      <c r="A7010" t="s">
        <v>9018</v>
      </c>
      <c r="B7010" s="1">
        <v>44936</v>
      </c>
      <c r="C7010" t="s">
        <v>2054</v>
      </c>
      <c r="D7010" t="s">
        <v>50</v>
      </c>
      <c r="E7010" t="s">
        <v>29</v>
      </c>
      <c r="F7010" t="s">
        <v>41</v>
      </c>
      <c r="G7010" t="s">
        <v>59</v>
      </c>
      <c r="H7010">
        <v>2</v>
      </c>
      <c r="I7010">
        <v>751</v>
      </c>
      <c r="J7010">
        <v>8</v>
      </c>
      <c r="K7010">
        <v>1381.84</v>
      </c>
      <c r="L7010">
        <v>209.66</v>
      </c>
      <c r="M7010" t="s">
        <v>43</v>
      </c>
      <c r="N7010" t="s">
        <v>33</v>
      </c>
      <c r="O7010">
        <v>7</v>
      </c>
      <c r="P7010">
        <v>2023</v>
      </c>
      <c r="Q7010">
        <v>1</v>
      </c>
      <c r="R7010" t="s">
        <v>34</v>
      </c>
      <c r="S7010">
        <v>1</v>
      </c>
      <c r="T7010">
        <v>2</v>
      </c>
      <c r="U7010">
        <v>2</v>
      </c>
      <c r="V7010">
        <v>2</v>
      </c>
      <c r="W7010" t="s">
        <v>76</v>
      </c>
      <c r="X7010" t="s">
        <v>47</v>
      </c>
      <c r="Y7010">
        <v>12016</v>
      </c>
      <c r="Z7010">
        <v>0.15</v>
      </c>
    </row>
    <row r="7011" spans="1:26" x14ac:dyDescent="0.25">
      <c r="A7011" t="s">
        <v>9019</v>
      </c>
      <c r="B7011" s="1">
        <v>45009</v>
      </c>
      <c r="C7011" t="s">
        <v>802</v>
      </c>
      <c r="D7011" t="s">
        <v>63</v>
      </c>
      <c r="E7011" t="s">
        <v>40</v>
      </c>
      <c r="F7011" t="s">
        <v>41</v>
      </c>
      <c r="G7011" t="s">
        <v>116</v>
      </c>
      <c r="H7011">
        <v>4</v>
      </c>
      <c r="I7011">
        <v>2972</v>
      </c>
      <c r="J7011">
        <v>14</v>
      </c>
      <c r="K7011">
        <v>10223.68</v>
      </c>
      <c r="L7011">
        <v>755.09</v>
      </c>
      <c r="M7011" t="s">
        <v>43</v>
      </c>
      <c r="N7011" t="s">
        <v>66</v>
      </c>
      <c r="O7011">
        <v>1</v>
      </c>
      <c r="P7011">
        <v>2023</v>
      </c>
      <c r="Q7011">
        <v>3</v>
      </c>
      <c r="R7011" t="s">
        <v>105</v>
      </c>
      <c r="S7011">
        <v>1</v>
      </c>
      <c r="T7011">
        <v>12</v>
      </c>
      <c r="U7011">
        <v>4</v>
      </c>
      <c r="V7011">
        <v>5</v>
      </c>
      <c r="W7011" t="s">
        <v>46</v>
      </c>
      <c r="X7011" t="s">
        <v>47</v>
      </c>
      <c r="Y7011">
        <v>166432</v>
      </c>
      <c r="Z7011">
        <v>7.0000000000000007E-2</v>
      </c>
    </row>
    <row r="7012" spans="1:26" x14ac:dyDescent="0.25">
      <c r="A7012" t="s">
        <v>9020</v>
      </c>
      <c r="B7012" s="1">
        <v>44968</v>
      </c>
      <c r="C7012" t="s">
        <v>1718</v>
      </c>
      <c r="D7012" t="s">
        <v>63</v>
      </c>
      <c r="E7012" t="s">
        <v>51</v>
      </c>
      <c r="F7012" t="s">
        <v>41</v>
      </c>
      <c r="G7012" t="s">
        <v>59</v>
      </c>
      <c r="H7012">
        <v>10</v>
      </c>
      <c r="I7012">
        <v>210</v>
      </c>
      <c r="J7012">
        <v>6</v>
      </c>
      <c r="K7012">
        <v>1974</v>
      </c>
      <c r="L7012">
        <v>375.78</v>
      </c>
      <c r="M7012" t="s">
        <v>43</v>
      </c>
      <c r="N7012" t="s">
        <v>66</v>
      </c>
      <c r="O7012">
        <v>3</v>
      </c>
      <c r="P7012">
        <v>2023</v>
      </c>
      <c r="Q7012">
        <v>2</v>
      </c>
      <c r="R7012" t="s">
        <v>67</v>
      </c>
      <c r="S7012">
        <v>1</v>
      </c>
      <c r="T7012">
        <v>6</v>
      </c>
      <c r="U7012">
        <v>2</v>
      </c>
      <c r="V7012">
        <v>6</v>
      </c>
      <c r="W7012" t="s">
        <v>35</v>
      </c>
      <c r="X7012" t="s">
        <v>36</v>
      </c>
      <c r="Y7012">
        <v>12600</v>
      </c>
      <c r="Z7012">
        <v>0.19</v>
      </c>
    </row>
    <row r="7013" spans="1:26" x14ac:dyDescent="0.25">
      <c r="A7013" t="s">
        <v>9021</v>
      </c>
      <c r="B7013" s="1">
        <v>44966</v>
      </c>
      <c r="C7013" t="s">
        <v>1379</v>
      </c>
      <c r="D7013" t="s">
        <v>50</v>
      </c>
      <c r="E7013" t="s">
        <v>29</v>
      </c>
      <c r="F7013" t="s">
        <v>41</v>
      </c>
      <c r="G7013" t="s">
        <v>59</v>
      </c>
      <c r="H7013">
        <v>6</v>
      </c>
      <c r="I7013">
        <v>3224</v>
      </c>
      <c r="J7013">
        <v>8</v>
      </c>
      <c r="K7013">
        <v>17796.48</v>
      </c>
      <c r="L7013">
        <v>2816.68</v>
      </c>
      <c r="M7013" t="s">
        <v>65</v>
      </c>
      <c r="N7013" t="s">
        <v>66</v>
      </c>
      <c r="O7013">
        <v>1</v>
      </c>
      <c r="P7013">
        <v>2023</v>
      </c>
      <c r="Q7013">
        <v>2</v>
      </c>
      <c r="R7013" t="s">
        <v>67</v>
      </c>
      <c r="S7013">
        <v>1</v>
      </c>
      <c r="T7013">
        <v>6</v>
      </c>
      <c r="U7013">
        <v>2</v>
      </c>
      <c r="V7013">
        <v>4</v>
      </c>
      <c r="W7013" t="s">
        <v>73</v>
      </c>
      <c r="X7013" t="s">
        <v>47</v>
      </c>
      <c r="Y7013">
        <v>154752</v>
      </c>
      <c r="Z7013">
        <v>0.16</v>
      </c>
    </row>
    <row r="7014" spans="1:26" x14ac:dyDescent="0.25">
      <c r="A7014" t="s">
        <v>9022</v>
      </c>
      <c r="B7014" s="1">
        <v>44974</v>
      </c>
      <c r="C7014" t="s">
        <v>2942</v>
      </c>
      <c r="D7014" t="s">
        <v>63</v>
      </c>
      <c r="E7014" t="s">
        <v>51</v>
      </c>
      <c r="F7014" t="s">
        <v>52</v>
      </c>
      <c r="G7014" t="s">
        <v>79</v>
      </c>
      <c r="H7014">
        <v>6</v>
      </c>
      <c r="I7014">
        <v>2365</v>
      </c>
      <c r="J7014">
        <v>8</v>
      </c>
      <c r="K7014">
        <v>13054.8</v>
      </c>
      <c r="L7014">
        <v>2353.6799999999998</v>
      </c>
      <c r="M7014" t="s">
        <v>32</v>
      </c>
      <c r="N7014" t="s">
        <v>66</v>
      </c>
      <c r="O7014">
        <v>7</v>
      </c>
      <c r="P7014">
        <v>2023</v>
      </c>
      <c r="Q7014">
        <v>2</v>
      </c>
      <c r="R7014" t="s">
        <v>67</v>
      </c>
      <c r="S7014">
        <v>1</v>
      </c>
      <c r="T7014">
        <v>7</v>
      </c>
      <c r="U7014">
        <v>3</v>
      </c>
      <c r="V7014">
        <v>5</v>
      </c>
      <c r="W7014" t="s">
        <v>46</v>
      </c>
      <c r="X7014" t="s">
        <v>47</v>
      </c>
      <c r="Y7014">
        <v>113520</v>
      </c>
      <c r="Z7014">
        <v>0.18</v>
      </c>
    </row>
    <row r="7015" spans="1:26" x14ac:dyDescent="0.25">
      <c r="A7015" t="s">
        <v>9023</v>
      </c>
      <c r="B7015" s="1">
        <v>45034</v>
      </c>
      <c r="C7015" t="s">
        <v>3104</v>
      </c>
      <c r="D7015" t="s">
        <v>63</v>
      </c>
      <c r="E7015" t="s">
        <v>40</v>
      </c>
      <c r="F7015" t="s">
        <v>52</v>
      </c>
      <c r="G7015" t="s">
        <v>53</v>
      </c>
      <c r="H7015">
        <v>6</v>
      </c>
      <c r="I7015">
        <v>303</v>
      </c>
      <c r="J7015">
        <v>17</v>
      </c>
      <c r="K7015">
        <v>1508.94</v>
      </c>
      <c r="L7015">
        <v>83.75</v>
      </c>
      <c r="M7015" t="s">
        <v>43</v>
      </c>
      <c r="N7015" t="s">
        <v>66</v>
      </c>
      <c r="O7015">
        <v>2</v>
      </c>
      <c r="P7015">
        <v>2023</v>
      </c>
      <c r="Q7015">
        <v>4</v>
      </c>
      <c r="R7015" t="s">
        <v>100</v>
      </c>
      <c r="S7015">
        <v>2</v>
      </c>
      <c r="T7015">
        <v>16</v>
      </c>
      <c r="U7015">
        <v>4</v>
      </c>
      <c r="V7015">
        <v>2</v>
      </c>
      <c r="W7015" t="s">
        <v>76</v>
      </c>
      <c r="X7015" t="s">
        <v>47</v>
      </c>
      <c r="Y7015">
        <v>30906</v>
      </c>
      <c r="Z7015">
        <v>0.06</v>
      </c>
    </row>
    <row r="7016" spans="1:26" x14ac:dyDescent="0.25">
      <c r="A7016" t="s">
        <v>9024</v>
      </c>
      <c r="B7016" s="1">
        <v>45256</v>
      </c>
      <c r="C7016" t="s">
        <v>4670</v>
      </c>
      <c r="D7016" t="s">
        <v>28</v>
      </c>
      <c r="E7016" t="s">
        <v>51</v>
      </c>
      <c r="F7016" t="s">
        <v>30</v>
      </c>
      <c r="G7016" t="s">
        <v>64</v>
      </c>
      <c r="H7016">
        <v>9</v>
      </c>
      <c r="I7016">
        <v>2746</v>
      </c>
      <c r="J7016">
        <v>3</v>
      </c>
      <c r="K7016">
        <v>23972.58</v>
      </c>
      <c r="L7016">
        <v>4326.57</v>
      </c>
      <c r="M7016" t="s">
        <v>65</v>
      </c>
      <c r="N7016" t="s">
        <v>66</v>
      </c>
      <c r="O7016">
        <v>1</v>
      </c>
      <c r="P7016">
        <v>2023</v>
      </c>
      <c r="Q7016">
        <v>11</v>
      </c>
      <c r="R7016" t="s">
        <v>92</v>
      </c>
      <c r="S7016">
        <v>4</v>
      </c>
      <c r="T7016">
        <v>48</v>
      </c>
      <c r="U7016">
        <v>5</v>
      </c>
      <c r="V7016">
        <v>0</v>
      </c>
      <c r="W7016" t="s">
        <v>55</v>
      </c>
      <c r="X7016" t="s">
        <v>36</v>
      </c>
      <c r="Y7016">
        <v>74142</v>
      </c>
      <c r="Z7016">
        <v>0.18</v>
      </c>
    </row>
    <row r="7017" spans="1:26" x14ac:dyDescent="0.25">
      <c r="A7017" t="s">
        <v>9025</v>
      </c>
      <c r="B7017" s="1">
        <v>45280</v>
      </c>
      <c r="C7017" t="s">
        <v>1546</v>
      </c>
      <c r="D7017" t="s">
        <v>39</v>
      </c>
      <c r="E7017" t="s">
        <v>58</v>
      </c>
      <c r="F7017" t="s">
        <v>52</v>
      </c>
      <c r="G7017" t="s">
        <v>79</v>
      </c>
      <c r="H7017">
        <v>8</v>
      </c>
      <c r="I7017">
        <v>730</v>
      </c>
      <c r="J7017">
        <v>24</v>
      </c>
      <c r="K7017">
        <v>4438.3999999999996</v>
      </c>
      <c r="L7017">
        <v>426.27</v>
      </c>
      <c r="M7017" t="s">
        <v>32</v>
      </c>
      <c r="N7017" t="s">
        <v>33</v>
      </c>
      <c r="O7017">
        <v>5</v>
      </c>
      <c r="P7017">
        <v>2023</v>
      </c>
      <c r="Q7017">
        <v>12</v>
      </c>
      <c r="R7017" t="s">
        <v>54</v>
      </c>
      <c r="S7017">
        <v>4</v>
      </c>
      <c r="T7017">
        <v>51</v>
      </c>
      <c r="U7017">
        <v>4</v>
      </c>
      <c r="V7017">
        <v>3</v>
      </c>
      <c r="W7017" t="s">
        <v>83</v>
      </c>
      <c r="X7017" t="s">
        <v>47</v>
      </c>
      <c r="Y7017">
        <v>140160</v>
      </c>
      <c r="Z7017">
        <v>0.1</v>
      </c>
    </row>
    <row r="7018" spans="1:26" x14ac:dyDescent="0.25">
      <c r="A7018" t="s">
        <v>9026</v>
      </c>
      <c r="B7018" s="1">
        <v>45106</v>
      </c>
      <c r="C7018" t="s">
        <v>1119</v>
      </c>
      <c r="D7018" t="s">
        <v>50</v>
      </c>
      <c r="E7018" t="s">
        <v>58</v>
      </c>
      <c r="F7018" t="s">
        <v>52</v>
      </c>
      <c r="G7018" t="s">
        <v>79</v>
      </c>
      <c r="H7018">
        <v>9</v>
      </c>
      <c r="I7018">
        <v>3039</v>
      </c>
      <c r="J7018">
        <v>18</v>
      </c>
      <c r="K7018">
        <v>22427.82</v>
      </c>
      <c r="L7018">
        <v>3102.61</v>
      </c>
      <c r="M7018" t="s">
        <v>43</v>
      </c>
      <c r="N7018" t="s">
        <v>66</v>
      </c>
      <c r="O7018">
        <v>7</v>
      </c>
      <c r="P7018">
        <v>2023</v>
      </c>
      <c r="Q7018">
        <v>6</v>
      </c>
      <c r="R7018" t="s">
        <v>95</v>
      </c>
      <c r="S7018">
        <v>2</v>
      </c>
      <c r="T7018">
        <v>26</v>
      </c>
      <c r="U7018">
        <v>5</v>
      </c>
      <c r="V7018">
        <v>4</v>
      </c>
      <c r="W7018" t="s">
        <v>73</v>
      </c>
      <c r="X7018" t="s">
        <v>47</v>
      </c>
      <c r="Y7018">
        <v>492318</v>
      </c>
      <c r="Z7018">
        <v>0.14000000000000001</v>
      </c>
    </row>
    <row r="7019" spans="1:26" x14ac:dyDescent="0.25">
      <c r="A7019" t="s">
        <v>9027</v>
      </c>
      <c r="B7019" s="1">
        <v>45287</v>
      </c>
      <c r="C7019" t="s">
        <v>169</v>
      </c>
      <c r="D7019" t="s">
        <v>63</v>
      </c>
      <c r="E7019" t="s">
        <v>58</v>
      </c>
      <c r="F7019" t="s">
        <v>52</v>
      </c>
      <c r="G7019" t="s">
        <v>91</v>
      </c>
      <c r="H7019">
        <v>10</v>
      </c>
      <c r="I7019">
        <v>1204</v>
      </c>
      <c r="J7019">
        <v>5</v>
      </c>
      <c r="K7019">
        <v>11438</v>
      </c>
      <c r="L7019">
        <v>677.3</v>
      </c>
      <c r="M7019" t="s">
        <v>43</v>
      </c>
      <c r="N7019" t="s">
        <v>66</v>
      </c>
      <c r="O7019">
        <v>1</v>
      </c>
      <c r="P7019">
        <v>2023</v>
      </c>
      <c r="Q7019">
        <v>12</v>
      </c>
      <c r="R7019" t="s">
        <v>54</v>
      </c>
      <c r="S7019">
        <v>4</v>
      </c>
      <c r="T7019">
        <v>52</v>
      </c>
      <c r="U7019">
        <v>5</v>
      </c>
      <c r="V7019">
        <v>3</v>
      </c>
      <c r="W7019" t="s">
        <v>83</v>
      </c>
      <c r="X7019" t="s">
        <v>47</v>
      </c>
      <c r="Y7019">
        <v>60200</v>
      </c>
      <c r="Z7019">
        <v>0.06</v>
      </c>
    </row>
    <row r="7020" spans="1:26" x14ac:dyDescent="0.25">
      <c r="A7020" t="s">
        <v>9028</v>
      </c>
      <c r="B7020" s="1">
        <v>45106</v>
      </c>
      <c r="C7020" t="s">
        <v>4400</v>
      </c>
      <c r="D7020" t="s">
        <v>28</v>
      </c>
      <c r="E7020" t="s">
        <v>40</v>
      </c>
      <c r="F7020" t="s">
        <v>30</v>
      </c>
      <c r="G7020" t="s">
        <v>86</v>
      </c>
      <c r="H7020">
        <v>5</v>
      </c>
      <c r="I7020">
        <v>2869</v>
      </c>
      <c r="J7020">
        <v>17</v>
      </c>
      <c r="K7020">
        <v>11906.35</v>
      </c>
      <c r="L7020">
        <v>1797.25</v>
      </c>
      <c r="M7020" t="s">
        <v>43</v>
      </c>
      <c r="N7020" t="s">
        <v>44</v>
      </c>
      <c r="O7020">
        <v>1</v>
      </c>
      <c r="P7020">
        <v>2023</v>
      </c>
      <c r="Q7020">
        <v>6</v>
      </c>
      <c r="R7020" t="s">
        <v>95</v>
      </c>
      <c r="S7020">
        <v>2</v>
      </c>
      <c r="T7020">
        <v>26</v>
      </c>
      <c r="U7020">
        <v>5</v>
      </c>
      <c r="V7020">
        <v>4</v>
      </c>
      <c r="W7020" t="s">
        <v>73</v>
      </c>
      <c r="X7020" t="s">
        <v>47</v>
      </c>
      <c r="Y7020">
        <v>243865</v>
      </c>
      <c r="Z7020">
        <v>0.15</v>
      </c>
    </row>
    <row r="7021" spans="1:26" x14ac:dyDescent="0.25">
      <c r="A7021" t="s">
        <v>9029</v>
      </c>
      <c r="B7021" s="1">
        <v>45001</v>
      </c>
      <c r="C7021" t="s">
        <v>665</v>
      </c>
      <c r="D7021" t="s">
        <v>63</v>
      </c>
      <c r="E7021" t="s">
        <v>51</v>
      </c>
      <c r="F7021" t="s">
        <v>30</v>
      </c>
      <c r="G7021" t="s">
        <v>64</v>
      </c>
      <c r="H7021">
        <v>2</v>
      </c>
      <c r="I7021">
        <v>3979</v>
      </c>
      <c r="J7021">
        <v>24</v>
      </c>
      <c r="K7021">
        <v>6048.08</v>
      </c>
      <c r="L7021">
        <v>1206.48</v>
      </c>
      <c r="M7021" t="s">
        <v>65</v>
      </c>
      <c r="N7021" t="s">
        <v>44</v>
      </c>
      <c r="O7021">
        <v>2</v>
      </c>
      <c r="P7021">
        <v>2023</v>
      </c>
      <c r="Q7021">
        <v>3</v>
      </c>
      <c r="R7021" t="s">
        <v>105</v>
      </c>
      <c r="S7021">
        <v>1</v>
      </c>
      <c r="T7021">
        <v>11</v>
      </c>
      <c r="U7021">
        <v>3</v>
      </c>
      <c r="V7021">
        <v>4</v>
      </c>
      <c r="W7021" t="s">
        <v>73</v>
      </c>
      <c r="X7021" t="s">
        <v>47</v>
      </c>
      <c r="Y7021">
        <v>190992</v>
      </c>
      <c r="Z7021">
        <v>0.2</v>
      </c>
    </row>
    <row r="7022" spans="1:26" x14ac:dyDescent="0.25">
      <c r="A7022" t="s">
        <v>9030</v>
      </c>
      <c r="B7022" s="1">
        <v>45135</v>
      </c>
      <c r="C7022" t="s">
        <v>4609</v>
      </c>
      <c r="D7022" t="s">
        <v>39</v>
      </c>
      <c r="E7022" t="s">
        <v>29</v>
      </c>
      <c r="F7022" t="s">
        <v>30</v>
      </c>
      <c r="G7022" t="s">
        <v>86</v>
      </c>
      <c r="H7022">
        <v>9</v>
      </c>
      <c r="I7022">
        <v>1711</v>
      </c>
      <c r="J7022">
        <v>14</v>
      </c>
      <c r="K7022">
        <v>13243.14</v>
      </c>
      <c r="L7022">
        <v>2352.2199999999998</v>
      </c>
      <c r="M7022" t="s">
        <v>65</v>
      </c>
      <c r="N7022" t="s">
        <v>66</v>
      </c>
      <c r="O7022">
        <v>6</v>
      </c>
      <c r="P7022">
        <v>2023</v>
      </c>
      <c r="Q7022">
        <v>7</v>
      </c>
      <c r="R7022" t="s">
        <v>125</v>
      </c>
      <c r="S7022">
        <v>3</v>
      </c>
      <c r="T7022">
        <v>30</v>
      </c>
      <c r="U7022">
        <v>5</v>
      </c>
      <c r="V7022">
        <v>5</v>
      </c>
      <c r="W7022" t="s">
        <v>46</v>
      </c>
      <c r="X7022" t="s">
        <v>47</v>
      </c>
      <c r="Y7022">
        <v>215586</v>
      </c>
      <c r="Z7022">
        <v>0.18</v>
      </c>
    </row>
    <row r="7023" spans="1:26" x14ac:dyDescent="0.25">
      <c r="A7023" t="s">
        <v>9031</v>
      </c>
      <c r="B7023" s="1">
        <v>44983</v>
      </c>
      <c r="C7023" t="s">
        <v>1616</v>
      </c>
      <c r="D7023" t="s">
        <v>39</v>
      </c>
      <c r="E7023" t="s">
        <v>51</v>
      </c>
      <c r="F7023" t="s">
        <v>41</v>
      </c>
      <c r="G7023" t="s">
        <v>42</v>
      </c>
      <c r="H7023">
        <v>10</v>
      </c>
      <c r="I7023">
        <v>900</v>
      </c>
      <c r="J7023">
        <v>12</v>
      </c>
      <c r="K7023">
        <v>7920</v>
      </c>
      <c r="L7023">
        <v>695.25</v>
      </c>
      <c r="M7023" t="s">
        <v>43</v>
      </c>
      <c r="N7023" t="s">
        <v>44</v>
      </c>
      <c r="O7023">
        <v>4</v>
      </c>
      <c r="P7023">
        <v>2023</v>
      </c>
      <c r="Q7023">
        <v>2</v>
      </c>
      <c r="R7023" t="s">
        <v>67</v>
      </c>
      <c r="S7023">
        <v>1</v>
      </c>
      <c r="T7023">
        <v>9</v>
      </c>
      <c r="U7023">
        <v>5</v>
      </c>
      <c r="V7023">
        <v>0</v>
      </c>
      <c r="W7023" t="s">
        <v>55</v>
      </c>
      <c r="X7023" t="s">
        <v>36</v>
      </c>
      <c r="Y7023">
        <v>108000</v>
      </c>
      <c r="Z7023">
        <v>0.09</v>
      </c>
    </row>
    <row r="7024" spans="1:26" x14ac:dyDescent="0.25">
      <c r="A7024" t="s">
        <v>9032</v>
      </c>
      <c r="B7024" s="1">
        <v>45082</v>
      </c>
      <c r="C7024" t="s">
        <v>2601</v>
      </c>
      <c r="D7024" t="s">
        <v>50</v>
      </c>
      <c r="E7024" t="s">
        <v>51</v>
      </c>
      <c r="F7024" t="s">
        <v>41</v>
      </c>
      <c r="G7024" t="s">
        <v>42</v>
      </c>
      <c r="H7024">
        <v>5</v>
      </c>
      <c r="I7024">
        <v>3040</v>
      </c>
      <c r="J7024">
        <v>30</v>
      </c>
      <c r="K7024">
        <v>10640</v>
      </c>
      <c r="L7024">
        <v>1437.87</v>
      </c>
      <c r="M7024" t="s">
        <v>65</v>
      </c>
      <c r="N7024" t="s">
        <v>44</v>
      </c>
      <c r="O7024">
        <v>7</v>
      </c>
      <c r="P7024">
        <v>2023</v>
      </c>
      <c r="Q7024">
        <v>6</v>
      </c>
      <c r="R7024" t="s">
        <v>95</v>
      </c>
      <c r="S7024">
        <v>2</v>
      </c>
      <c r="T7024">
        <v>23</v>
      </c>
      <c r="U7024">
        <v>2</v>
      </c>
      <c r="V7024">
        <v>1</v>
      </c>
      <c r="W7024" t="s">
        <v>60</v>
      </c>
      <c r="X7024" t="s">
        <v>47</v>
      </c>
      <c r="Y7024">
        <v>456000</v>
      </c>
      <c r="Z7024">
        <v>0.14000000000000001</v>
      </c>
    </row>
    <row r="7025" spans="1:26" x14ac:dyDescent="0.25">
      <c r="A7025" t="s">
        <v>9033</v>
      </c>
      <c r="B7025" s="1">
        <v>45102</v>
      </c>
      <c r="C7025" t="s">
        <v>156</v>
      </c>
      <c r="D7025" t="s">
        <v>63</v>
      </c>
      <c r="E7025" t="s">
        <v>40</v>
      </c>
      <c r="F7025" t="s">
        <v>52</v>
      </c>
      <c r="G7025" t="s">
        <v>53</v>
      </c>
      <c r="H7025">
        <v>7</v>
      </c>
      <c r="I7025">
        <v>3851</v>
      </c>
      <c r="J7025">
        <v>7</v>
      </c>
      <c r="K7025">
        <v>25070.01</v>
      </c>
      <c r="L7025">
        <v>2699.29</v>
      </c>
      <c r="M7025" t="s">
        <v>65</v>
      </c>
      <c r="N7025" t="s">
        <v>66</v>
      </c>
      <c r="O7025">
        <v>6</v>
      </c>
      <c r="P7025">
        <v>2023</v>
      </c>
      <c r="Q7025">
        <v>6</v>
      </c>
      <c r="R7025" t="s">
        <v>95</v>
      </c>
      <c r="S7025">
        <v>2</v>
      </c>
      <c r="T7025">
        <v>26</v>
      </c>
      <c r="U7025">
        <v>5</v>
      </c>
      <c r="V7025">
        <v>0</v>
      </c>
      <c r="W7025" t="s">
        <v>55</v>
      </c>
      <c r="X7025" t="s">
        <v>36</v>
      </c>
      <c r="Y7025">
        <v>188699</v>
      </c>
      <c r="Z7025">
        <v>0.11</v>
      </c>
    </row>
    <row r="7026" spans="1:26" x14ac:dyDescent="0.25">
      <c r="A7026" t="s">
        <v>9034</v>
      </c>
      <c r="B7026" s="1">
        <v>45002</v>
      </c>
      <c r="C7026" t="s">
        <v>2351</v>
      </c>
      <c r="D7026" t="s">
        <v>28</v>
      </c>
      <c r="E7026" t="s">
        <v>40</v>
      </c>
      <c r="F7026" t="s">
        <v>30</v>
      </c>
      <c r="G7026" t="s">
        <v>64</v>
      </c>
      <c r="H7026">
        <v>5</v>
      </c>
      <c r="I7026">
        <v>3477</v>
      </c>
      <c r="J7026">
        <v>21</v>
      </c>
      <c r="K7026">
        <v>13734.15</v>
      </c>
      <c r="L7026">
        <v>710.1</v>
      </c>
      <c r="M7026" t="s">
        <v>43</v>
      </c>
      <c r="N7026" t="s">
        <v>66</v>
      </c>
      <c r="O7026">
        <v>6</v>
      </c>
      <c r="P7026">
        <v>2023</v>
      </c>
      <c r="Q7026">
        <v>3</v>
      </c>
      <c r="R7026" t="s">
        <v>105</v>
      </c>
      <c r="S7026">
        <v>1</v>
      </c>
      <c r="T7026">
        <v>11</v>
      </c>
      <c r="U7026">
        <v>3</v>
      </c>
      <c r="V7026">
        <v>5</v>
      </c>
      <c r="W7026" t="s">
        <v>46</v>
      </c>
      <c r="X7026" t="s">
        <v>47</v>
      </c>
      <c r="Y7026">
        <v>365085</v>
      </c>
      <c r="Z7026">
        <v>0.05</v>
      </c>
    </row>
    <row r="7027" spans="1:26" x14ac:dyDescent="0.25">
      <c r="A7027" t="s">
        <v>9035</v>
      </c>
      <c r="B7027" s="1">
        <v>44943</v>
      </c>
      <c r="C7027" t="s">
        <v>2834</v>
      </c>
      <c r="D7027" t="s">
        <v>39</v>
      </c>
      <c r="E7027" t="s">
        <v>29</v>
      </c>
      <c r="F7027" t="s">
        <v>41</v>
      </c>
      <c r="G7027" t="s">
        <v>116</v>
      </c>
      <c r="H7027">
        <v>7</v>
      </c>
      <c r="I7027">
        <v>121</v>
      </c>
      <c r="J7027">
        <v>16</v>
      </c>
      <c r="K7027">
        <v>711.48</v>
      </c>
      <c r="L7027">
        <v>131.85</v>
      </c>
      <c r="M7027" t="s">
        <v>65</v>
      </c>
      <c r="N7027" t="s">
        <v>33</v>
      </c>
      <c r="O7027">
        <v>7</v>
      </c>
      <c r="P7027">
        <v>2023</v>
      </c>
      <c r="Q7027">
        <v>1</v>
      </c>
      <c r="R7027" t="s">
        <v>34</v>
      </c>
      <c r="S7027">
        <v>1</v>
      </c>
      <c r="T7027">
        <v>3</v>
      </c>
      <c r="U7027">
        <v>3</v>
      </c>
      <c r="V7027">
        <v>2</v>
      </c>
      <c r="W7027" t="s">
        <v>76</v>
      </c>
      <c r="X7027" t="s">
        <v>47</v>
      </c>
      <c r="Y7027">
        <v>13552</v>
      </c>
      <c r="Z7027">
        <v>0.19</v>
      </c>
    </row>
    <row r="7028" spans="1:26" x14ac:dyDescent="0.25">
      <c r="A7028" t="s">
        <v>9036</v>
      </c>
      <c r="B7028" s="1">
        <v>44949</v>
      </c>
      <c r="C7028" t="s">
        <v>6259</v>
      </c>
      <c r="D7028" t="s">
        <v>28</v>
      </c>
      <c r="E7028" t="s">
        <v>29</v>
      </c>
      <c r="F7028" t="s">
        <v>41</v>
      </c>
      <c r="G7028" t="s">
        <v>116</v>
      </c>
      <c r="H7028">
        <v>4</v>
      </c>
      <c r="I7028">
        <v>1812</v>
      </c>
      <c r="J7028">
        <v>0</v>
      </c>
      <c r="K7028">
        <v>7248</v>
      </c>
      <c r="L7028">
        <v>865.8</v>
      </c>
      <c r="M7028" t="s">
        <v>65</v>
      </c>
      <c r="N7028" t="s">
        <v>66</v>
      </c>
      <c r="O7028">
        <v>1</v>
      </c>
      <c r="P7028">
        <v>2023</v>
      </c>
      <c r="Q7028">
        <v>1</v>
      </c>
      <c r="R7028" t="s">
        <v>34</v>
      </c>
      <c r="S7028">
        <v>1</v>
      </c>
      <c r="T7028">
        <v>4</v>
      </c>
      <c r="U7028">
        <v>4</v>
      </c>
      <c r="V7028">
        <v>1</v>
      </c>
      <c r="W7028" t="s">
        <v>60</v>
      </c>
      <c r="X7028" t="s">
        <v>47</v>
      </c>
      <c r="Y7028">
        <v>0</v>
      </c>
      <c r="Z7028">
        <v>0.12</v>
      </c>
    </row>
    <row r="7029" spans="1:26" x14ac:dyDescent="0.25">
      <c r="A7029" t="s">
        <v>9037</v>
      </c>
      <c r="B7029" s="1">
        <v>44995</v>
      </c>
      <c r="C7029" t="s">
        <v>459</v>
      </c>
      <c r="D7029" t="s">
        <v>63</v>
      </c>
      <c r="E7029" t="s">
        <v>40</v>
      </c>
      <c r="F7029" t="s">
        <v>41</v>
      </c>
      <c r="G7029" t="s">
        <v>42</v>
      </c>
      <c r="H7029">
        <v>3</v>
      </c>
      <c r="I7029">
        <v>3324</v>
      </c>
      <c r="J7029">
        <v>30</v>
      </c>
      <c r="K7029">
        <v>6980.4</v>
      </c>
      <c r="L7029">
        <v>394.19</v>
      </c>
      <c r="M7029" t="s">
        <v>65</v>
      </c>
      <c r="N7029" t="s">
        <v>33</v>
      </c>
      <c r="O7029">
        <v>7</v>
      </c>
      <c r="P7029">
        <v>2023</v>
      </c>
      <c r="Q7029">
        <v>3</v>
      </c>
      <c r="R7029" t="s">
        <v>105</v>
      </c>
      <c r="S7029">
        <v>1</v>
      </c>
      <c r="T7029">
        <v>10</v>
      </c>
      <c r="U7029">
        <v>2</v>
      </c>
      <c r="V7029">
        <v>5</v>
      </c>
      <c r="W7029" t="s">
        <v>46</v>
      </c>
      <c r="X7029" t="s">
        <v>47</v>
      </c>
      <c r="Y7029">
        <v>299160</v>
      </c>
      <c r="Z7029">
        <v>0.06</v>
      </c>
    </row>
    <row r="7030" spans="1:26" x14ac:dyDescent="0.25">
      <c r="A7030" t="s">
        <v>9038</v>
      </c>
      <c r="B7030" s="1">
        <v>45109</v>
      </c>
      <c r="C7030" t="s">
        <v>5788</v>
      </c>
      <c r="D7030" t="s">
        <v>63</v>
      </c>
      <c r="E7030" t="s">
        <v>29</v>
      </c>
      <c r="F7030" t="s">
        <v>30</v>
      </c>
      <c r="G7030" t="s">
        <v>86</v>
      </c>
      <c r="H7030">
        <v>1</v>
      </c>
      <c r="I7030">
        <v>2243</v>
      </c>
      <c r="J7030">
        <v>0</v>
      </c>
      <c r="K7030">
        <v>2243</v>
      </c>
      <c r="L7030">
        <v>206.61</v>
      </c>
      <c r="M7030" t="s">
        <v>65</v>
      </c>
      <c r="N7030" t="s">
        <v>33</v>
      </c>
      <c r="O7030">
        <v>2</v>
      </c>
      <c r="P7030">
        <v>2023</v>
      </c>
      <c r="Q7030">
        <v>7</v>
      </c>
      <c r="R7030" t="s">
        <v>125</v>
      </c>
      <c r="S7030">
        <v>3</v>
      </c>
      <c r="T7030">
        <v>27</v>
      </c>
      <c r="U7030">
        <v>2</v>
      </c>
      <c r="V7030">
        <v>0</v>
      </c>
      <c r="W7030" t="s">
        <v>55</v>
      </c>
      <c r="X7030" t="s">
        <v>36</v>
      </c>
      <c r="Y7030">
        <v>0</v>
      </c>
      <c r="Z7030">
        <v>0.09</v>
      </c>
    </row>
    <row r="7031" spans="1:26" x14ac:dyDescent="0.25">
      <c r="A7031" t="s">
        <v>9039</v>
      </c>
      <c r="B7031" s="1">
        <v>45275</v>
      </c>
      <c r="C7031" t="s">
        <v>635</v>
      </c>
      <c r="D7031" t="s">
        <v>63</v>
      </c>
      <c r="E7031" t="s">
        <v>58</v>
      </c>
      <c r="F7031" t="s">
        <v>52</v>
      </c>
      <c r="G7031" t="s">
        <v>79</v>
      </c>
      <c r="H7031">
        <v>6</v>
      </c>
      <c r="I7031">
        <v>3016</v>
      </c>
      <c r="J7031">
        <v>24</v>
      </c>
      <c r="K7031">
        <v>13752.96</v>
      </c>
      <c r="L7031">
        <v>1389.29</v>
      </c>
      <c r="M7031" t="s">
        <v>43</v>
      </c>
      <c r="N7031" t="s">
        <v>66</v>
      </c>
      <c r="O7031">
        <v>2</v>
      </c>
      <c r="P7031">
        <v>2023</v>
      </c>
      <c r="Q7031">
        <v>12</v>
      </c>
      <c r="R7031" t="s">
        <v>54</v>
      </c>
      <c r="S7031">
        <v>4</v>
      </c>
      <c r="T7031">
        <v>50</v>
      </c>
      <c r="U7031">
        <v>3</v>
      </c>
      <c r="V7031">
        <v>5</v>
      </c>
      <c r="W7031" t="s">
        <v>46</v>
      </c>
      <c r="X7031" t="s">
        <v>47</v>
      </c>
      <c r="Y7031">
        <v>434304</v>
      </c>
      <c r="Z7031">
        <v>0.1</v>
      </c>
    </row>
    <row r="7032" spans="1:26" x14ac:dyDescent="0.25">
      <c r="A7032" t="s">
        <v>9040</v>
      </c>
      <c r="B7032" s="1">
        <v>44989</v>
      </c>
      <c r="C7032" t="s">
        <v>796</v>
      </c>
      <c r="D7032" t="s">
        <v>50</v>
      </c>
      <c r="E7032" t="s">
        <v>40</v>
      </c>
      <c r="F7032" t="s">
        <v>41</v>
      </c>
      <c r="G7032" t="s">
        <v>116</v>
      </c>
      <c r="H7032">
        <v>7</v>
      </c>
      <c r="I7032">
        <v>3392</v>
      </c>
      <c r="J7032">
        <v>25</v>
      </c>
      <c r="K7032">
        <v>17808</v>
      </c>
      <c r="L7032">
        <v>2203.63</v>
      </c>
      <c r="M7032" t="s">
        <v>65</v>
      </c>
      <c r="N7032" t="s">
        <v>66</v>
      </c>
      <c r="O7032">
        <v>1</v>
      </c>
      <c r="P7032">
        <v>2023</v>
      </c>
      <c r="Q7032">
        <v>3</v>
      </c>
      <c r="R7032" t="s">
        <v>105</v>
      </c>
      <c r="S7032">
        <v>1</v>
      </c>
      <c r="T7032">
        <v>9</v>
      </c>
      <c r="U7032">
        <v>1</v>
      </c>
      <c r="V7032">
        <v>6</v>
      </c>
      <c r="W7032" t="s">
        <v>35</v>
      </c>
      <c r="X7032" t="s">
        <v>36</v>
      </c>
      <c r="Y7032">
        <v>593600</v>
      </c>
      <c r="Z7032">
        <v>0.12</v>
      </c>
    </row>
    <row r="7033" spans="1:26" x14ac:dyDescent="0.25">
      <c r="A7033" t="s">
        <v>9041</v>
      </c>
      <c r="B7033" s="1">
        <v>45191</v>
      </c>
      <c r="C7033" t="s">
        <v>1651</v>
      </c>
      <c r="D7033" t="s">
        <v>63</v>
      </c>
      <c r="E7033" t="s">
        <v>51</v>
      </c>
      <c r="F7033" t="s">
        <v>52</v>
      </c>
      <c r="G7033" t="s">
        <v>79</v>
      </c>
      <c r="H7033">
        <v>2</v>
      </c>
      <c r="I7033">
        <v>1951</v>
      </c>
      <c r="J7033">
        <v>23</v>
      </c>
      <c r="K7033">
        <v>3004.54</v>
      </c>
      <c r="L7033">
        <v>401.87</v>
      </c>
      <c r="M7033" t="s">
        <v>43</v>
      </c>
      <c r="N7033" t="s">
        <v>44</v>
      </c>
      <c r="O7033">
        <v>3</v>
      </c>
      <c r="P7033">
        <v>2023</v>
      </c>
      <c r="Q7033">
        <v>9</v>
      </c>
      <c r="R7033" t="s">
        <v>80</v>
      </c>
      <c r="S7033">
        <v>3</v>
      </c>
      <c r="T7033">
        <v>38</v>
      </c>
      <c r="U7033">
        <v>4</v>
      </c>
      <c r="V7033">
        <v>5</v>
      </c>
      <c r="W7033" t="s">
        <v>46</v>
      </c>
      <c r="X7033" t="s">
        <v>47</v>
      </c>
      <c r="Y7033">
        <v>89746</v>
      </c>
      <c r="Z7033">
        <v>0.13</v>
      </c>
    </row>
    <row r="7034" spans="1:26" x14ac:dyDescent="0.25">
      <c r="A7034" t="s">
        <v>9042</v>
      </c>
      <c r="B7034" s="1">
        <v>45080</v>
      </c>
      <c r="C7034" t="s">
        <v>6213</v>
      </c>
      <c r="D7034" t="s">
        <v>39</v>
      </c>
      <c r="E7034" t="s">
        <v>29</v>
      </c>
      <c r="F7034" t="s">
        <v>41</v>
      </c>
      <c r="G7034" t="s">
        <v>116</v>
      </c>
      <c r="H7034">
        <v>2</v>
      </c>
      <c r="I7034">
        <v>877</v>
      </c>
      <c r="J7034">
        <v>16</v>
      </c>
      <c r="K7034">
        <v>1473.36</v>
      </c>
      <c r="L7034">
        <v>175.56</v>
      </c>
      <c r="M7034" t="s">
        <v>32</v>
      </c>
      <c r="N7034" t="s">
        <v>66</v>
      </c>
      <c r="O7034">
        <v>6</v>
      </c>
      <c r="P7034">
        <v>2023</v>
      </c>
      <c r="Q7034">
        <v>6</v>
      </c>
      <c r="R7034" t="s">
        <v>95</v>
      </c>
      <c r="S7034">
        <v>2</v>
      </c>
      <c r="T7034">
        <v>22</v>
      </c>
      <c r="U7034">
        <v>1</v>
      </c>
      <c r="V7034">
        <v>6</v>
      </c>
      <c r="W7034" t="s">
        <v>35</v>
      </c>
      <c r="X7034" t="s">
        <v>36</v>
      </c>
      <c r="Y7034">
        <v>28064</v>
      </c>
      <c r="Z7034">
        <v>0.12</v>
      </c>
    </row>
    <row r="7035" spans="1:26" x14ac:dyDescent="0.25">
      <c r="A7035" t="s">
        <v>9043</v>
      </c>
      <c r="B7035" s="1">
        <v>45263</v>
      </c>
      <c r="C7035" t="s">
        <v>4833</v>
      </c>
      <c r="D7035" t="s">
        <v>28</v>
      </c>
      <c r="E7035" t="s">
        <v>51</v>
      </c>
      <c r="F7035" t="s">
        <v>41</v>
      </c>
      <c r="G7035" t="s">
        <v>116</v>
      </c>
      <c r="H7035">
        <v>10</v>
      </c>
      <c r="I7035">
        <v>1133</v>
      </c>
      <c r="J7035">
        <v>10</v>
      </c>
      <c r="K7035">
        <v>10197</v>
      </c>
      <c r="L7035">
        <v>1525.26</v>
      </c>
      <c r="M7035" t="s">
        <v>32</v>
      </c>
      <c r="N7035" t="s">
        <v>66</v>
      </c>
      <c r="O7035">
        <v>6</v>
      </c>
      <c r="P7035">
        <v>2023</v>
      </c>
      <c r="Q7035">
        <v>12</v>
      </c>
      <c r="R7035" t="s">
        <v>54</v>
      </c>
      <c r="S7035">
        <v>4</v>
      </c>
      <c r="T7035">
        <v>49</v>
      </c>
      <c r="U7035">
        <v>2</v>
      </c>
      <c r="V7035">
        <v>0</v>
      </c>
      <c r="W7035" t="s">
        <v>55</v>
      </c>
      <c r="X7035" t="s">
        <v>36</v>
      </c>
      <c r="Y7035">
        <v>113300</v>
      </c>
      <c r="Z7035">
        <v>0.15</v>
      </c>
    </row>
    <row r="7036" spans="1:26" x14ac:dyDescent="0.25">
      <c r="A7036" t="s">
        <v>9044</v>
      </c>
      <c r="B7036" s="1">
        <v>45007</v>
      </c>
      <c r="C7036" t="s">
        <v>2769</v>
      </c>
      <c r="D7036" t="s">
        <v>28</v>
      </c>
      <c r="E7036" t="s">
        <v>58</v>
      </c>
      <c r="F7036" t="s">
        <v>30</v>
      </c>
      <c r="G7036" t="s">
        <v>86</v>
      </c>
      <c r="H7036">
        <v>9</v>
      </c>
      <c r="I7036">
        <v>1394</v>
      </c>
      <c r="J7036">
        <v>13</v>
      </c>
      <c r="K7036">
        <v>10915.02</v>
      </c>
      <c r="L7036">
        <v>1018.8</v>
      </c>
      <c r="M7036" t="s">
        <v>43</v>
      </c>
      <c r="N7036" t="s">
        <v>44</v>
      </c>
      <c r="O7036">
        <v>2</v>
      </c>
      <c r="P7036">
        <v>2023</v>
      </c>
      <c r="Q7036">
        <v>3</v>
      </c>
      <c r="R7036" t="s">
        <v>105</v>
      </c>
      <c r="S7036">
        <v>1</v>
      </c>
      <c r="T7036">
        <v>12</v>
      </c>
      <c r="U7036">
        <v>4</v>
      </c>
      <c r="V7036">
        <v>3</v>
      </c>
      <c r="W7036" t="s">
        <v>83</v>
      </c>
      <c r="X7036" t="s">
        <v>47</v>
      </c>
      <c r="Y7036">
        <v>163098</v>
      </c>
      <c r="Z7036">
        <v>0.09</v>
      </c>
    </row>
    <row r="7037" spans="1:26" x14ac:dyDescent="0.25">
      <c r="A7037" t="s">
        <v>9045</v>
      </c>
      <c r="B7037" s="1">
        <v>45244</v>
      </c>
      <c r="C7037" t="s">
        <v>1220</v>
      </c>
      <c r="D7037" t="s">
        <v>28</v>
      </c>
      <c r="E7037" t="s">
        <v>29</v>
      </c>
      <c r="F7037" t="s">
        <v>30</v>
      </c>
      <c r="G7037" t="s">
        <v>86</v>
      </c>
      <c r="H7037">
        <v>7</v>
      </c>
      <c r="I7037">
        <v>3270</v>
      </c>
      <c r="J7037">
        <v>11</v>
      </c>
      <c r="K7037">
        <v>20372.099999999999</v>
      </c>
      <c r="L7037">
        <v>1129.3</v>
      </c>
      <c r="M7037" t="s">
        <v>32</v>
      </c>
      <c r="N7037" t="s">
        <v>33</v>
      </c>
      <c r="O7037">
        <v>5</v>
      </c>
      <c r="P7037">
        <v>2023</v>
      </c>
      <c r="Q7037">
        <v>11</v>
      </c>
      <c r="R7037" t="s">
        <v>92</v>
      </c>
      <c r="S7037">
        <v>4</v>
      </c>
      <c r="T7037">
        <v>46</v>
      </c>
      <c r="U7037">
        <v>3</v>
      </c>
      <c r="V7037">
        <v>2</v>
      </c>
      <c r="W7037" t="s">
        <v>76</v>
      </c>
      <c r="X7037" t="s">
        <v>47</v>
      </c>
      <c r="Y7037">
        <v>251790</v>
      </c>
      <c r="Z7037">
        <v>0.06</v>
      </c>
    </row>
    <row r="7038" spans="1:26" x14ac:dyDescent="0.25">
      <c r="A7038" t="s">
        <v>9046</v>
      </c>
      <c r="B7038" s="1">
        <v>44994</v>
      </c>
      <c r="C7038" t="s">
        <v>127</v>
      </c>
      <c r="D7038" t="s">
        <v>39</v>
      </c>
      <c r="E7038" t="s">
        <v>29</v>
      </c>
      <c r="F7038" t="s">
        <v>41</v>
      </c>
      <c r="G7038" t="s">
        <v>116</v>
      </c>
      <c r="H7038">
        <v>5</v>
      </c>
      <c r="I7038">
        <v>2148</v>
      </c>
      <c r="J7038">
        <v>21</v>
      </c>
      <c r="K7038">
        <v>8484.6</v>
      </c>
      <c r="L7038">
        <v>1137.3</v>
      </c>
      <c r="M7038" t="s">
        <v>32</v>
      </c>
      <c r="N7038" t="s">
        <v>33</v>
      </c>
      <c r="O7038">
        <v>2</v>
      </c>
      <c r="P7038">
        <v>2023</v>
      </c>
      <c r="Q7038">
        <v>3</v>
      </c>
      <c r="R7038" t="s">
        <v>105</v>
      </c>
      <c r="S7038">
        <v>1</v>
      </c>
      <c r="T7038">
        <v>10</v>
      </c>
      <c r="U7038">
        <v>2</v>
      </c>
      <c r="V7038">
        <v>4</v>
      </c>
      <c r="W7038" t="s">
        <v>73</v>
      </c>
      <c r="X7038" t="s">
        <v>47</v>
      </c>
      <c r="Y7038">
        <v>225540</v>
      </c>
      <c r="Z7038">
        <v>0.13</v>
      </c>
    </row>
    <row r="7039" spans="1:26" x14ac:dyDescent="0.25">
      <c r="A7039" t="s">
        <v>9047</v>
      </c>
      <c r="B7039" s="1">
        <v>44952</v>
      </c>
      <c r="C7039" t="s">
        <v>2409</v>
      </c>
      <c r="D7039" t="s">
        <v>63</v>
      </c>
      <c r="E7039" t="s">
        <v>58</v>
      </c>
      <c r="F7039" t="s">
        <v>52</v>
      </c>
      <c r="G7039" t="s">
        <v>79</v>
      </c>
      <c r="H7039">
        <v>6</v>
      </c>
      <c r="I7039">
        <v>3324</v>
      </c>
      <c r="J7039">
        <v>10</v>
      </c>
      <c r="K7039">
        <v>17949.599999999999</v>
      </c>
      <c r="L7039">
        <v>1706.47</v>
      </c>
      <c r="M7039" t="s">
        <v>43</v>
      </c>
      <c r="N7039" t="s">
        <v>33</v>
      </c>
      <c r="O7039">
        <v>2</v>
      </c>
      <c r="P7039">
        <v>2023</v>
      </c>
      <c r="Q7039">
        <v>1</v>
      </c>
      <c r="R7039" t="s">
        <v>34</v>
      </c>
      <c r="S7039">
        <v>1</v>
      </c>
      <c r="T7039">
        <v>4</v>
      </c>
      <c r="U7039">
        <v>4</v>
      </c>
      <c r="V7039">
        <v>4</v>
      </c>
      <c r="W7039" t="s">
        <v>73</v>
      </c>
      <c r="X7039" t="s">
        <v>47</v>
      </c>
      <c r="Y7039">
        <v>199440</v>
      </c>
      <c r="Z7039">
        <v>0.1</v>
      </c>
    </row>
    <row r="7040" spans="1:26" x14ac:dyDescent="0.25">
      <c r="A7040" t="s">
        <v>9048</v>
      </c>
      <c r="B7040" s="1">
        <v>45007</v>
      </c>
      <c r="C7040" t="s">
        <v>4652</v>
      </c>
      <c r="D7040" t="s">
        <v>63</v>
      </c>
      <c r="E7040" t="s">
        <v>58</v>
      </c>
      <c r="F7040" t="s">
        <v>41</v>
      </c>
      <c r="G7040" t="s">
        <v>116</v>
      </c>
      <c r="H7040">
        <v>1</v>
      </c>
      <c r="I7040">
        <v>1925</v>
      </c>
      <c r="J7040">
        <v>17</v>
      </c>
      <c r="K7040">
        <v>1597.75</v>
      </c>
      <c r="L7040">
        <v>145.07</v>
      </c>
      <c r="M7040" t="s">
        <v>65</v>
      </c>
      <c r="N7040" t="s">
        <v>33</v>
      </c>
      <c r="O7040">
        <v>3</v>
      </c>
      <c r="P7040">
        <v>2023</v>
      </c>
      <c r="Q7040">
        <v>3</v>
      </c>
      <c r="R7040" t="s">
        <v>105</v>
      </c>
      <c r="S7040">
        <v>1</v>
      </c>
      <c r="T7040">
        <v>12</v>
      </c>
      <c r="U7040">
        <v>4</v>
      </c>
      <c r="V7040">
        <v>3</v>
      </c>
      <c r="W7040" t="s">
        <v>83</v>
      </c>
      <c r="X7040" t="s">
        <v>47</v>
      </c>
      <c r="Y7040">
        <v>32725</v>
      </c>
      <c r="Z7040">
        <v>0.09</v>
      </c>
    </row>
    <row r="7041" spans="1:26" x14ac:dyDescent="0.25">
      <c r="A7041" t="s">
        <v>9049</v>
      </c>
      <c r="B7041" s="1">
        <v>45171</v>
      </c>
      <c r="C7041" t="s">
        <v>1085</v>
      </c>
      <c r="D7041" t="s">
        <v>39</v>
      </c>
      <c r="E7041" t="s">
        <v>58</v>
      </c>
      <c r="F7041" t="s">
        <v>41</v>
      </c>
      <c r="G7041" t="s">
        <v>59</v>
      </c>
      <c r="H7041">
        <v>8</v>
      </c>
      <c r="I7041">
        <v>3575</v>
      </c>
      <c r="J7041">
        <v>29</v>
      </c>
      <c r="K7041">
        <v>20306</v>
      </c>
      <c r="L7041">
        <v>3366.98</v>
      </c>
      <c r="M7041" t="s">
        <v>32</v>
      </c>
      <c r="N7041" t="s">
        <v>33</v>
      </c>
      <c r="O7041">
        <v>5</v>
      </c>
      <c r="P7041">
        <v>2023</v>
      </c>
      <c r="Q7041">
        <v>9</v>
      </c>
      <c r="R7041" t="s">
        <v>80</v>
      </c>
      <c r="S7041">
        <v>3</v>
      </c>
      <c r="T7041">
        <v>35</v>
      </c>
      <c r="U7041">
        <v>1</v>
      </c>
      <c r="V7041">
        <v>6</v>
      </c>
      <c r="W7041" t="s">
        <v>35</v>
      </c>
      <c r="X7041" t="s">
        <v>36</v>
      </c>
      <c r="Y7041">
        <v>829400</v>
      </c>
      <c r="Z7041">
        <v>0.17</v>
      </c>
    </row>
    <row r="7042" spans="1:26" x14ac:dyDescent="0.25">
      <c r="A7042" t="s">
        <v>9050</v>
      </c>
      <c r="B7042" s="1">
        <v>45235</v>
      </c>
      <c r="C7042" t="s">
        <v>1379</v>
      </c>
      <c r="D7042" t="s">
        <v>39</v>
      </c>
      <c r="E7042" t="s">
        <v>51</v>
      </c>
      <c r="F7042" t="s">
        <v>30</v>
      </c>
      <c r="G7042" t="s">
        <v>31</v>
      </c>
      <c r="H7042">
        <v>6</v>
      </c>
      <c r="I7042">
        <v>3429</v>
      </c>
      <c r="J7042">
        <v>8</v>
      </c>
      <c r="K7042">
        <v>18928.080000000002</v>
      </c>
      <c r="L7042">
        <v>1718.39</v>
      </c>
      <c r="M7042" t="s">
        <v>65</v>
      </c>
      <c r="N7042" t="s">
        <v>33</v>
      </c>
      <c r="O7042">
        <v>7</v>
      </c>
      <c r="P7042">
        <v>2023</v>
      </c>
      <c r="Q7042">
        <v>11</v>
      </c>
      <c r="R7042" t="s">
        <v>92</v>
      </c>
      <c r="S7042">
        <v>4</v>
      </c>
      <c r="T7042">
        <v>45</v>
      </c>
      <c r="U7042">
        <v>2</v>
      </c>
      <c r="V7042">
        <v>0</v>
      </c>
      <c r="W7042" t="s">
        <v>55</v>
      </c>
      <c r="X7042" t="s">
        <v>36</v>
      </c>
      <c r="Y7042">
        <v>164592</v>
      </c>
      <c r="Z7042">
        <v>0.09</v>
      </c>
    </row>
    <row r="7043" spans="1:26" x14ac:dyDescent="0.25">
      <c r="A7043" t="s">
        <v>9051</v>
      </c>
      <c r="B7043" s="1">
        <v>45217</v>
      </c>
      <c r="C7043" t="s">
        <v>9052</v>
      </c>
      <c r="D7043" t="s">
        <v>28</v>
      </c>
      <c r="E7043" t="s">
        <v>40</v>
      </c>
      <c r="F7043" t="s">
        <v>52</v>
      </c>
      <c r="G7043" t="s">
        <v>91</v>
      </c>
      <c r="H7043">
        <v>4</v>
      </c>
      <c r="I7043">
        <v>248</v>
      </c>
      <c r="J7043">
        <v>10</v>
      </c>
      <c r="K7043">
        <v>892.8</v>
      </c>
      <c r="L7043">
        <v>167.33</v>
      </c>
      <c r="M7043" t="s">
        <v>65</v>
      </c>
      <c r="N7043" t="s">
        <v>44</v>
      </c>
      <c r="O7043">
        <v>4</v>
      </c>
      <c r="P7043">
        <v>2023</v>
      </c>
      <c r="Q7043">
        <v>10</v>
      </c>
      <c r="R7043" t="s">
        <v>45</v>
      </c>
      <c r="S7043">
        <v>4</v>
      </c>
      <c r="T7043">
        <v>42</v>
      </c>
      <c r="U7043">
        <v>3</v>
      </c>
      <c r="V7043">
        <v>3</v>
      </c>
      <c r="W7043" t="s">
        <v>83</v>
      </c>
      <c r="X7043" t="s">
        <v>47</v>
      </c>
      <c r="Y7043">
        <v>9920</v>
      </c>
      <c r="Z7043">
        <v>0.19</v>
      </c>
    </row>
    <row r="7044" spans="1:26" x14ac:dyDescent="0.25">
      <c r="A7044" t="s">
        <v>9053</v>
      </c>
      <c r="B7044" s="1">
        <v>45077</v>
      </c>
      <c r="C7044" t="s">
        <v>6228</v>
      </c>
      <c r="D7044" t="s">
        <v>39</v>
      </c>
      <c r="E7044" t="s">
        <v>40</v>
      </c>
      <c r="F7044" t="s">
        <v>41</v>
      </c>
      <c r="G7044" t="s">
        <v>42</v>
      </c>
      <c r="H7044">
        <v>6</v>
      </c>
      <c r="I7044">
        <v>675</v>
      </c>
      <c r="J7044">
        <v>30</v>
      </c>
      <c r="K7044">
        <v>2835</v>
      </c>
      <c r="L7044">
        <v>300.98</v>
      </c>
      <c r="M7044" t="s">
        <v>65</v>
      </c>
      <c r="N7044" t="s">
        <v>66</v>
      </c>
      <c r="O7044">
        <v>3</v>
      </c>
      <c r="P7044">
        <v>2023</v>
      </c>
      <c r="Q7044">
        <v>5</v>
      </c>
      <c r="R7044" t="s">
        <v>238</v>
      </c>
      <c r="S7044">
        <v>2</v>
      </c>
      <c r="T7044">
        <v>22</v>
      </c>
      <c r="U7044">
        <v>5</v>
      </c>
      <c r="V7044">
        <v>3</v>
      </c>
      <c r="W7044" t="s">
        <v>83</v>
      </c>
      <c r="X7044" t="s">
        <v>47</v>
      </c>
      <c r="Y7044">
        <v>121500</v>
      </c>
      <c r="Z7044">
        <v>0.11</v>
      </c>
    </row>
    <row r="7045" spans="1:26" x14ac:dyDescent="0.25">
      <c r="A7045" t="s">
        <v>9054</v>
      </c>
      <c r="B7045" s="1">
        <v>45031</v>
      </c>
      <c r="C7045" t="s">
        <v>3957</v>
      </c>
      <c r="D7045" t="s">
        <v>39</v>
      </c>
      <c r="E7045" t="s">
        <v>29</v>
      </c>
      <c r="F7045" t="s">
        <v>30</v>
      </c>
      <c r="G7045" t="s">
        <v>86</v>
      </c>
      <c r="H7045">
        <v>1</v>
      </c>
      <c r="I7045">
        <v>2384</v>
      </c>
      <c r="J7045">
        <v>26</v>
      </c>
      <c r="K7045">
        <v>1764.16</v>
      </c>
      <c r="L7045">
        <v>111.83</v>
      </c>
      <c r="M7045" t="s">
        <v>65</v>
      </c>
      <c r="N7045" t="s">
        <v>66</v>
      </c>
      <c r="O7045">
        <v>1</v>
      </c>
      <c r="P7045">
        <v>2023</v>
      </c>
      <c r="Q7045">
        <v>4</v>
      </c>
      <c r="R7045" t="s">
        <v>100</v>
      </c>
      <c r="S7045">
        <v>2</v>
      </c>
      <c r="T7045">
        <v>15</v>
      </c>
      <c r="U7045">
        <v>3</v>
      </c>
      <c r="V7045">
        <v>6</v>
      </c>
      <c r="W7045" t="s">
        <v>35</v>
      </c>
      <c r="X7045" t="s">
        <v>36</v>
      </c>
      <c r="Y7045">
        <v>61984</v>
      </c>
      <c r="Z7045">
        <v>0.06</v>
      </c>
    </row>
    <row r="7046" spans="1:26" x14ac:dyDescent="0.25">
      <c r="A7046" t="s">
        <v>9055</v>
      </c>
      <c r="B7046" s="1">
        <v>45253</v>
      </c>
      <c r="C7046" t="s">
        <v>7259</v>
      </c>
      <c r="D7046" t="s">
        <v>39</v>
      </c>
      <c r="E7046" t="s">
        <v>29</v>
      </c>
      <c r="F7046" t="s">
        <v>41</v>
      </c>
      <c r="G7046" t="s">
        <v>116</v>
      </c>
      <c r="H7046">
        <v>7</v>
      </c>
      <c r="I7046">
        <v>2503</v>
      </c>
      <c r="J7046">
        <v>3</v>
      </c>
      <c r="K7046">
        <v>16995.37</v>
      </c>
      <c r="L7046">
        <v>2049.69</v>
      </c>
      <c r="M7046" t="s">
        <v>65</v>
      </c>
      <c r="N7046" t="s">
        <v>33</v>
      </c>
      <c r="O7046">
        <v>1</v>
      </c>
      <c r="P7046">
        <v>2023</v>
      </c>
      <c r="Q7046">
        <v>11</v>
      </c>
      <c r="R7046" t="s">
        <v>92</v>
      </c>
      <c r="S7046">
        <v>4</v>
      </c>
      <c r="T7046">
        <v>47</v>
      </c>
      <c r="U7046">
        <v>4</v>
      </c>
      <c r="V7046">
        <v>4</v>
      </c>
      <c r="W7046" t="s">
        <v>73</v>
      </c>
      <c r="X7046" t="s">
        <v>47</v>
      </c>
      <c r="Y7046">
        <v>52563</v>
      </c>
      <c r="Z7046">
        <v>0.12</v>
      </c>
    </row>
    <row r="7047" spans="1:26" x14ac:dyDescent="0.25">
      <c r="A7047" t="s">
        <v>9056</v>
      </c>
      <c r="B7047" s="1">
        <v>44983</v>
      </c>
      <c r="C7047" t="s">
        <v>2700</v>
      </c>
      <c r="D7047" t="s">
        <v>28</v>
      </c>
      <c r="E7047" t="s">
        <v>40</v>
      </c>
      <c r="F7047" t="s">
        <v>41</v>
      </c>
      <c r="G7047" t="s">
        <v>59</v>
      </c>
      <c r="H7047">
        <v>5</v>
      </c>
      <c r="I7047">
        <v>2031</v>
      </c>
      <c r="J7047">
        <v>28</v>
      </c>
      <c r="K7047">
        <v>7311.6</v>
      </c>
      <c r="L7047">
        <v>1231.79</v>
      </c>
      <c r="M7047" t="s">
        <v>32</v>
      </c>
      <c r="N7047" t="s">
        <v>33</v>
      </c>
      <c r="O7047">
        <v>1</v>
      </c>
      <c r="P7047">
        <v>2023</v>
      </c>
      <c r="Q7047">
        <v>2</v>
      </c>
      <c r="R7047" t="s">
        <v>67</v>
      </c>
      <c r="S7047">
        <v>1</v>
      </c>
      <c r="T7047">
        <v>9</v>
      </c>
      <c r="U7047">
        <v>5</v>
      </c>
      <c r="V7047">
        <v>0</v>
      </c>
      <c r="W7047" t="s">
        <v>55</v>
      </c>
      <c r="X7047" t="s">
        <v>36</v>
      </c>
      <c r="Y7047">
        <v>284340</v>
      </c>
      <c r="Z7047">
        <v>0.17</v>
      </c>
    </row>
    <row r="7048" spans="1:26" x14ac:dyDescent="0.25">
      <c r="A7048" t="s">
        <v>9057</v>
      </c>
      <c r="B7048" s="1">
        <v>45096</v>
      </c>
      <c r="C7048" t="s">
        <v>1400</v>
      </c>
      <c r="D7048" t="s">
        <v>28</v>
      </c>
      <c r="E7048" t="s">
        <v>29</v>
      </c>
      <c r="F7048" t="s">
        <v>30</v>
      </c>
      <c r="G7048" t="s">
        <v>31</v>
      </c>
      <c r="H7048">
        <v>10</v>
      </c>
      <c r="I7048">
        <v>1691</v>
      </c>
      <c r="J7048">
        <v>7</v>
      </c>
      <c r="K7048">
        <v>15726.3</v>
      </c>
      <c r="L7048">
        <v>2951.62</v>
      </c>
      <c r="M7048" t="s">
        <v>43</v>
      </c>
      <c r="N7048" t="s">
        <v>66</v>
      </c>
      <c r="O7048">
        <v>3</v>
      </c>
      <c r="P7048">
        <v>2023</v>
      </c>
      <c r="Q7048">
        <v>6</v>
      </c>
      <c r="R7048" t="s">
        <v>95</v>
      </c>
      <c r="S7048">
        <v>2</v>
      </c>
      <c r="T7048">
        <v>25</v>
      </c>
      <c r="U7048">
        <v>4</v>
      </c>
      <c r="V7048">
        <v>1</v>
      </c>
      <c r="W7048" t="s">
        <v>60</v>
      </c>
      <c r="X7048" t="s">
        <v>47</v>
      </c>
      <c r="Y7048">
        <v>118370</v>
      </c>
      <c r="Z7048">
        <v>0.19</v>
      </c>
    </row>
    <row r="7049" spans="1:26" x14ac:dyDescent="0.25">
      <c r="A7049" t="s">
        <v>9058</v>
      </c>
      <c r="B7049" s="1">
        <v>44965</v>
      </c>
      <c r="C7049" t="s">
        <v>4479</v>
      </c>
      <c r="D7049" t="s">
        <v>50</v>
      </c>
      <c r="E7049" t="s">
        <v>29</v>
      </c>
      <c r="F7049" t="s">
        <v>30</v>
      </c>
      <c r="G7049" t="s">
        <v>64</v>
      </c>
      <c r="H7049">
        <v>2</v>
      </c>
      <c r="I7049">
        <v>995</v>
      </c>
      <c r="J7049">
        <v>27</v>
      </c>
      <c r="K7049">
        <v>1452.7</v>
      </c>
      <c r="L7049">
        <v>143.49</v>
      </c>
      <c r="M7049" t="s">
        <v>32</v>
      </c>
      <c r="N7049" t="s">
        <v>44</v>
      </c>
      <c r="O7049">
        <v>7</v>
      </c>
      <c r="P7049">
        <v>2023</v>
      </c>
      <c r="Q7049">
        <v>2</v>
      </c>
      <c r="R7049" t="s">
        <v>67</v>
      </c>
      <c r="S7049">
        <v>1</v>
      </c>
      <c r="T7049">
        <v>6</v>
      </c>
      <c r="U7049">
        <v>2</v>
      </c>
      <c r="V7049">
        <v>3</v>
      </c>
      <c r="W7049" t="s">
        <v>83</v>
      </c>
      <c r="X7049" t="s">
        <v>47</v>
      </c>
      <c r="Y7049">
        <v>53730</v>
      </c>
      <c r="Z7049">
        <v>0.1</v>
      </c>
    </row>
    <row r="7050" spans="1:26" x14ac:dyDescent="0.25">
      <c r="A7050" t="s">
        <v>9059</v>
      </c>
      <c r="B7050" s="1">
        <v>45241</v>
      </c>
      <c r="C7050" t="s">
        <v>9060</v>
      </c>
      <c r="D7050" t="s">
        <v>50</v>
      </c>
      <c r="E7050" t="s">
        <v>51</v>
      </c>
      <c r="F7050" t="s">
        <v>52</v>
      </c>
      <c r="G7050" t="s">
        <v>53</v>
      </c>
      <c r="H7050">
        <v>9</v>
      </c>
      <c r="I7050">
        <v>4193</v>
      </c>
      <c r="J7050">
        <v>25</v>
      </c>
      <c r="K7050">
        <v>28302.75</v>
      </c>
      <c r="L7050">
        <v>3426.52</v>
      </c>
      <c r="M7050" t="s">
        <v>43</v>
      </c>
      <c r="N7050" t="s">
        <v>44</v>
      </c>
      <c r="O7050">
        <v>4</v>
      </c>
      <c r="P7050">
        <v>2023</v>
      </c>
      <c r="Q7050">
        <v>11</v>
      </c>
      <c r="R7050" t="s">
        <v>92</v>
      </c>
      <c r="S7050">
        <v>4</v>
      </c>
      <c r="T7050">
        <v>45</v>
      </c>
      <c r="U7050">
        <v>2</v>
      </c>
      <c r="V7050">
        <v>6</v>
      </c>
      <c r="W7050" t="s">
        <v>35</v>
      </c>
      <c r="X7050" t="s">
        <v>36</v>
      </c>
      <c r="Y7050">
        <v>943425</v>
      </c>
      <c r="Z7050">
        <v>0.12</v>
      </c>
    </row>
    <row r="7051" spans="1:26" x14ac:dyDescent="0.25">
      <c r="A7051" t="s">
        <v>9061</v>
      </c>
      <c r="B7051" s="1">
        <v>45197</v>
      </c>
      <c r="C7051" t="s">
        <v>2154</v>
      </c>
      <c r="D7051" t="s">
        <v>50</v>
      </c>
      <c r="E7051" t="s">
        <v>29</v>
      </c>
      <c r="F7051" t="s">
        <v>52</v>
      </c>
      <c r="G7051" t="s">
        <v>53</v>
      </c>
      <c r="H7051">
        <v>5</v>
      </c>
      <c r="I7051">
        <v>4992</v>
      </c>
      <c r="J7051">
        <v>6</v>
      </c>
      <c r="K7051">
        <v>23462.400000000001</v>
      </c>
      <c r="L7051">
        <v>1324.47</v>
      </c>
      <c r="M7051" t="s">
        <v>32</v>
      </c>
      <c r="N7051" t="s">
        <v>44</v>
      </c>
      <c r="O7051">
        <v>3</v>
      </c>
      <c r="P7051">
        <v>2023</v>
      </c>
      <c r="Q7051">
        <v>9</v>
      </c>
      <c r="R7051" t="s">
        <v>80</v>
      </c>
      <c r="S7051">
        <v>3</v>
      </c>
      <c r="T7051">
        <v>39</v>
      </c>
      <c r="U7051">
        <v>5</v>
      </c>
      <c r="V7051">
        <v>4</v>
      </c>
      <c r="W7051" t="s">
        <v>73</v>
      </c>
      <c r="X7051" t="s">
        <v>47</v>
      </c>
      <c r="Y7051">
        <v>149760</v>
      </c>
      <c r="Z7051">
        <v>0.06</v>
      </c>
    </row>
    <row r="7052" spans="1:26" x14ac:dyDescent="0.25">
      <c r="A7052" t="s">
        <v>9062</v>
      </c>
      <c r="B7052" s="1">
        <v>45201</v>
      </c>
      <c r="C7052" t="s">
        <v>8435</v>
      </c>
      <c r="D7052" t="s">
        <v>50</v>
      </c>
      <c r="E7052" t="s">
        <v>29</v>
      </c>
      <c r="F7052" t="s">
        <v>52</v>
      </c>
      <c r="G7052" t="s">
        <v>91</v>
      </c>
      <c r="H7052">
        <v>8</v>
      </c>
      <c r="I7052">
        <v>1044</v>
      </c>
      <c r="J7052">
        <v>0</v>
      </c>
      <c r="K7052">
        <v>8352</v>
      </c>
      <c r="L7052">
        <v>468.37</v>
      </c>
      <c r="M7052" t="s">
        <v>43</v>
      </c>
      <c r="N7052" t="s">
        <v>33</v>
      </c>
      <c r="O7052">
        <v>7</v>
      </c>
      <c r="P7052">
        <v>2023</v>
      </c>
      <c r="Q7052">
        <v>10</v>
      </c>
      <c r="R7052" t="s">
        <v>45</v>
      </c>
      <c r="S7052">
        <v>4</v>
      </c>
      <c r="T7052">
        <v>40</v>
      </c>
      <c r="U7052">
        <v>1</v>
      </c>
      <c r="V7052">
        <v>1</v>
      </c>
      <c r="W7052" t="s">
        <v>60</v>
      </c>
      <c r="X7052" t="s">
        <v>47</v>
      </c>
      <c r="Y7052">
        <v>0</v>
      </c>
      <c r="Z7052">
        <v>0.06</v>
      </c>
    </row>
    <row r="7053" spans="1:26" x14ac:dyDescent="0.25">
      <c r="A7053" t="s">
        <v>9063</v>
      </c>
      <c r="B7053" s="1">
        <v>45140</v>
      </c>
      <c r="C7053" t="s">
        <v>9064</v>
      </c>
      <c r="D7053" t="s">
        <v>50</v>
      </c>
      <c r="E7053" t="s">
        <v>58</v>
      </c>
      <c r="F7053" t="s">
        <v>52</v>
      </c>
      <c r="G7053" t="s">
        <v>53</v>
      </c>
      <c r="H7053">
        <v>4</v>
      </c>
      <c r="I7053">
        <v>596</v>
      </c>
      <c r="J7053">
        <v>9</v>
      </c>
      <c r="K7053">
        <v>2169.44</v>
      </c>
      <c r="L7053">
        <v>247.79</v>
      </c>
      <c r="M7053" t="s">
        <v>43</v>
      </c>
      <c r="N7053" t="s">
        <v>33</v>
      </c>
      <c r="O7053">
        <v>4</v>
      </c>
      <c r="P7053">
        <v>2023</v>
      </c>
      <c r="Q7053">
        <v>8</v>
      </c>
      <c r="R7053" t="s">
        <v>72</v>
      </c>
      <c r="S7053">
        <v>3</v>
      </c>
      <c r="T7053">
        <v>31</v>
      </c>
      <c r="U7053">
        <v>1</v>
      </c>
      <c r="V7053">
        <v>3</v>
      </c>
      <c r="W7053" t="s">
        <v>83</v>
      </c>
      <c r="X7053" t="s">
        <v>47</v>
      </c>
      <c r="Y7053">
        <v>21456</v>
      </c>
      <c r="Z7053">
        <v>0.11</v>
      </c>
    </row>
    <row r="7054" spans="1:26" x14ac:dyDescent="0.25">
      <c r="A7054" t="s">
        <v>9065</v>
      </c>
      <c r="B7054" s="1">
        <v>44981</v>
      </c>
      <c r="C7054" t="s">
        <v>7563</v>
      </c>
      <c r="D7054" t="s">
        <v>39</v>
      </c>
      <c r="E7054" t="s">
        <v>58</v>
      </c>
      <c r="F7054" t="s">
        <v>41</v>
      </c>
      <c r="G7054" t="s">
        <v>42</v>
      </c>
      <c r="H7054">
        <v>7</v>
      </c>
      <c r="I7054">
        <v>3569</v>
      </c>
      <c r="J7054">
        <v>14</v>
      </c>
      <c r="K7054">
        <v>21485.38</v>
      </c>
      <c r="L7054">
        <v>2345.2600000000002</v>
      </c>
      <c r="M7054" t="s">
        <v>43</v>
      </c>
      <c r="N7054" t="s">
        <v>44</v>
      </c>
      <c r="O7054">
        <v>2</v>
      </c>
      <c r="P7054">
        <v>2023</v>
      </c>
      <c r="Q7054">
        <v>2</v>
      </c>
      <c r="R7054" t="s">
        <v>67</v>
      </c>
      <c r="S7054">
        <v>1</v>
      </c>
      <c r="T7054">
        <v>8</v>
      </c>
      <c r="U7054">
        <v>4</v>
      </c>
      <c r="V7054">
        <v>5</v>
      </c>
      <c r="W7054" t="s">
        <v>46</v>
      </c>
      <c r="X7054" t="s">
        <v>47</v>
      </c>
      <c r="Y7054">
        <v>349762</v>
      </c>
      <c r="Z7054">
        <v>0.11</v>
      </c>
    </row>
    <row r="7055" spans="1:26" x14ac:dyDescent="0.25">
      <c r="A7055" t="s">
        <v>9066</v>
      </c>
      <c r="B7055" s="1">
        <v>45001</v>
      </c>
      <c r="C7055" t="s">
        <v>419</v>
      </c>
      <c r="D7055" t="s">
        <v>28</v>
      </c>
      <c r="E7055" t="s">
        <v>58</v>
      </c>
      <c r="F7055" t="s">
        <v>30</v>
      </c>
      <c r="G7055" t="s">
        <v>31</v>
      </c>
      <c r="H7055">
        <v>3</v>
      </c>
      <c r="I7055">
        <v>1885</v>
      </c>
      <c r="J7055">
        <v>6</v>
      </c>
      <c r="K7055">
        <v>5315.7</v>
      </c>
      <c r="L7055">
        <v>450.79</v>
      </c>
      <c r="M7055" t="s">
        <v>43</v>
      </c>
      <c r="N7055" t="s">
        <v>44</v>
      </c>
      <c r="O7055">
        <v>6</v>
      </c>
      <c r="P7055">
        <v>2023</v>
      </c>
      <c r="Q7055">
        <v>3</v>
      </c>
      <c r="R7055" t="s">
        <v>105</v>
      </c>
      <c r="S7055">
        <v>1</v>
      </c>
      <c r="T7055">
        <v>11</v>
      </c>
      <c r="U7055">
        <v>3</v>
      </c>
      <c r="V7055">
        <v>4</v>
      </c>
      <c r="W7055" t="s">
        <v>73</v>
      </c>
      <c r="X7055" t="s">
        <v>47</v>
      </c>
      <c r="Y7055">
        <v>33930</v>
      </c>
      <c r="Z7055">
        <v>0.08</v>
      </c>
    </row>
    <row r="7056" spans="1:26" x14ac:dyDescent="0.25">
      <c r="A7056" t="s">
        <v>9067</v>
      </c>
      <c r="B7056" s="1">
        <v>45069</v>
      </c>
      <c r="C7056" t="s">
        <v>1871</v>
      </c>
      <c r="D7056" t="s">
        <v>63</v>
      </c>
      <c r="E7056" t="s">
        <v>40</v>
      </c>
      <c r="F7056" t="s">
        <v>41</v>
      </c>
      <c r="G7056" t="s">
        <v>59</v>
      </c>
      <c r="H7056">
        <v>6</v>
      </c>
      <c r="I7056">
        <v>2420</v>
      </c>
      <c r="J7056">
        <v>13</v>
      </c>
      <c r="K7056">
        <v>12632.4</v>
      </c>
      <c r="L7056">
        <v>1048.05</v>
      </c>
      <c r="M7056" t="s">
        <v>65</v>
      </c>
      <c r="N7056" t="s">
        <v>33</v>
      </c>
      <c r="O7056">
        <v>4</v>
      </c>
      <c r="P7056">
        <v>2023</v>
      </c>
      <c r="Q7056">
        <v>5</v>
      </c>
      <c r="R7056" t="s">
        <v>238</v>
      </c>
      <c r="S7056">
        <v>2</v>
      </c>
      <c r="T7056">
        <v>21</v>
      </c>
      <c r="U7056">
        <v>4</v>
      </c>
      <c r="V7056">
        <v>2</v>
      </c>
      <c r="W7056" t="s">
        <v>76</v>
      </c>
      <c r="X7056" t="s">
        <v>47</v>
      </c>
      <c r="Y7056">
        <v>188760</v>
      </c>
      <c r="Z7056">
        <v>0.08</v>
      </c>
    </row>
    <row r="7057" spans="1:26" x14ac:dyDescent="0.25">
      <c r="A7057" t="s">
        <v>9068</v>
      </c>
      <c r="B7057" s="1">
        <v>45234</v>
      </c>
      <c r="C7057" t="s">
        <v>2578</v>
      </c>
      <c r="D7057" t="s">
        <v>63</v>
      </c>
      <c r="E7057" t="s">
        <v>40</v>
      </c>
      <c r="F7057" t="s">
        <v>52</v>
      </c>
      <c r="G7057" t="s">
        <v>91</v>
      </c>
      <c r="H7057">
        <v>10</v>
      </c>
      <c r="I7057">
        <v>3195</v>
      </c>
      <c r="J7057">
        <v>1</v>
      </c>
      <c r="K7057">
        <v>31630.5</v>
      </c>
      <c r="L7057">
        <v>2488.5300000000002</v>
      </c>
      <c r="M7057" t="s">
        <v>43</v>
      </c>
      <c r="N7057" t="s">
        <v>33</v>
      </c>
      <c r="O7057">
        <v>5</v>
      </c>
      <c r="P7057">
        <v>2023</v>
      </c>
      <c r="Q7057">
        <v>11</v>
      </c>
      <c r="R7057" t="s">
        <v>92</v>
      </c>
      <c r="S7057">
        <v>4</v>
      </c>
      <c r="T7057">
        <v>44</v>
      </c>
      <c r="U7057">
        <v>1</v>
      </c>
      <c r="V7057">
        <v>6</v>
      </c>
      <c r="W7057" t="s">
        <v>35</v>
      </c>
      <c r="X7057" t="s">
        <v>36</v>
      </c>
      <c r="Y7057">
        <v>31950</v>
      </c>
      <c r="Z7057">
        <v>0.08</v>
      </c>
    </row>
    <row r="7058" spans="1:26" x14ac:dyDescent="0.25">
      <c r="A7058" t="s">
        <v>9069</v>
      </c>
      <c r="B7058" s="1">
        <v>44976</v>
      </c>
      <c r="C7058" t="s">
        <v>3928</v>
      </c>
      <c r="D7058" t="s">
        <v>63</v>
      </c>
      <c r="E7058" t="s">
        <v>29</v>
      </c>
      <c r="F7058" t="s">
        <v>30</v>
      </c>
      <c r="G7058" t="s">
        <v>64</v>
      </c>
      <c r="H7058">
        <v>4</v>
      </c>
      <c r="I7058">
        <v>4093</v>
      </c>
      <c r="J7058">
        <v>26</v>
      </c>
      <c r="K7058">
        <v>12115.28</v>
      </c>
      <c r="L7058">
        <v>1555.2</v>
      </c>
      <c r="M7058" t="s">
        <v>43</v>
      </c>
      <c r="N7058" t="s">
        <v>66</v>
      </c>
      <c r="O7058">
        <v>1</v>
      </c>
      <c r="P7058">
        <v>2023</v>
      </c>
      <c r="Q7058">
        <v>2</v>
      </c>
      <c r="R7058" t="s">
        <v>67</v>
      </c>
      <c r="S7058">
        <v>1</v>
      </c>
      <c r="T7058">
        <v>8</v>
      </c>
      <c r="U7058">
        <v>4</v>
      </c>
      <c r="V7058">
        <v>0</v>
      </c>
      <c r="W7058" t="s">
        <v>55</v>
      </c>
      <c r="X7058" t="s">
        <v>36</v>
      </c>
      <c r="Y7058">
        <v>425672</v>
      </c>
      <c r="Z7058">
        <v>0.13</v>
      </c>
    </row>
    <row r="7059" spans="1:26" x14ac:dyDescent="0.25">
      <c r="A7059" t="s">
        <v>9070</v>
      </c>
      <c r="B7059" s="1">
        <v>45005</v>
      </c>
      <c r="C7059" t="s">
        <v>3454</v>
      </c>
      <c r="D7059" t="s">
        <v>39</v>
      </c>
      <c r="E7059" t="s">
        <v>29</v>
      </c>
      <c r="F7059" t="s">
        <v>52</v>
      </c>
      <c r="G7059" t="s">
        <v>53</v>
      </c>
      <c r="H7059">
        <v>10</v>
      </c>
      <c r="I7059">
        <v>2572</v>
      </c>
      <c r="J7059">
        <v>0</v>
      </c>
      <c r="K7059">
        <v>25720</v>
      </c>
      <c r="L7059">
        <v>4999.88</v>
      </c>
      <c r="M7059" t="s">
        <v>43</v>
      </c>
      <c r="N7059" t="s">
        <v>44</v>
      </c>
      <c r="O7059">
        <v>6</v>
      </c>
      <c r="P7059">
        <v>2023</v>
      </c>
      <c r="Q7059">
        <v>3</v>
      </c>
      <c r="R7059" t="s">
        <v>105</v>
      </c>
      <c r="S7059">
        <v>1</v>
      </c>
      <c r="T7059">
        <v>12</v>
      </c>
      <c r="U7059">
        <v>4</v>
      </c>
      <c r="V7059">
        <v>1</v>
      </c>
      <c r="W7059" t="s">
        <v>60</v>
      </c>
      <c r="X7059" t="s">
        <v>47</v>
      </c>
      <c r="Y7059">
        <v>0</v>
      </c>
      <c r="Z7059">
        <v>0.19</v>
      </c>
    </row>
    <row r="7060" spans="1:26" x14ac:dyDescent="0.25">
      <c r="A7060" t="s">
        <v>9071</v>
      </c>
      <c r="B7060" s="1">
        <v>45245</v>
      </c>
      <c r="C7060" t="s">
        <v>3445</v>
      </c>
      <c r="D7060" t="s">
        <v>63</v>
      </c>
      <c r="E7060" t="s">
        <v>40</v>
      </c>
      <c r="F7060" t="s">
        <v>52</v>
      </c>
      <c r="G7060" t="s">
        <v>79</v>
      </c>
      <c r="H7060">
        <v>8</v>
      </c>
      <c r="I7060">
        <v>660</v>
      </c>
      <c r="J7060">
        <v>7</v>
      </c>
      <c r="K7060">
        <v>4910.3999999999996</v>
      </c>
      <c r="L7060">
        <v>798.04</v>
      </c>
      <c r="M7060" t="s">
        <v>32</v>
      </c>
      <c r="N7060" t="s">
        <v>33</v>
      </c>
      <c r="O7060">
        <v>2</v>
      </c>
      <c r="P7060">
        <v>2023</v>
      </c>
      <c r="Q7060">
        <v>11</v>
      </c>
      <c r="R7060" t="s">
        <v>92</v>
      </c>
      <c r="S7060">
        <v>4</v>
      </c>
      <c r="T7060">
        <v>46</v>
      </c>
      <c r="U7060">
        <v>3</v>
      </c>
      <c r="V7060">
        <v>3</v>
      </c>
      <c r="W7060" t="s">
        <v>83</v>
      </c>
      <c r="X7060" t="s">
        <v>47</v>
      </c>
      <c r="Y7060">
        <v>36960</v>
      </c>
      <c r="Z7060">
        <v>0.16</v>
      </c>
    </row>
    <row r="7061" spans="1:26" x14ac:dyDescent="0.25">
      <c r="A7061" t="s">
        <v>9072</v>
      </c>
      <c r="B7061" s="1">
        <v>45196</v>
      </c>
      <c r="C7061" t="s">
        <v>352</v>
      </c>
      <c r="D7061" t="s">
        <v>63</v>
      </c>
      <c r="E7061" t="s">
        <v>51</v>
      </c>
      <c r="F7061" t="s">
        <v>52</v>
      </c>
      <c r="G7061" t="s">
        <v>53</v>
      </c>
      <c r="H7061">
        <v>3</v>
      </c>
      <c r="I7061">
        <v>4276</v>
      </c>
      <c r="J7061">
        <v>22</v>
      </c>
      <c r="K7061">
        <v>10005.84</v>
      </c>
      <c r="L7061">
        <v>1530.09</v>
      </c>
      <c r="M7061" t="s">
        <v>32</v>
      </c>
      <c r="N7061" t="s">
        <v>33</v>
      </c>
      <c r="O7061">
        <v>2</v>
      </c>
      <c r="P7061">
        <v>2023</v>
      </c>
      <c r="Q7061">
        <v>9</v>
      </c>
      <c r="R7061" t="s">
        <v>80</v>
      </c>
      <c r="S7061">
        <v>3</v>
      </c>
      <c r="T7061">
        <v>39</v>
      </c>
      <c r="U7061">
        <v>5</v>
      </c>
      <c r="V7061">
        <v>3</v>
      </c>
      <c r="W7061" t="s">
        <v>83</v>
      </c>
      <c r="X7061" t="s">
        <v>47</v>
      </c>
      <c r="Y7061">
        <v>282216</v>
      </c>
      <c r="Z7061">
        <v>0.15</v>
      </c>
    </row>
    <row r="7062" spans="1:26" x14ac:dyDescent="0.25">
      <c r="A7062" t="s">
        <v>9073</v>
      </c>
      <c r="B7062" s="1">
        <v>44964</v>
      </c>
      <c r="C7062" t="s">
        <v>1722</v>
      </c>
      <c r="D7062" t="s">
        <v>63</v>
      </c>
      <c r="E7062" t="s">
        <v>51</v>
      </c>
      <c r="F7062" t="s">
        <v>41</v>
      </c>
      <c r="G7062" t="s">
        <v>42</v>
      </c>
      <c r="H7062">
        <v>3</v>
      </c>
      <c r="I7062">
        <v>1620</v>
      </c>
      <c r="J7062">
        <v>0</v>
      </c>
      <c r="K7062">
        <v>4860</v>
      </c>
      <c r="L7062">
        <v>763.45</v>
      </c>
      <c r="M7062" t="s">
        <v>43</v>
      </c>
      <c r="N7062" t="s">
        <v>66</v>
      </c>
      <c r="O7062">
        <v>2</v>
      </c>
      <c r="P7062">
        <v>2023</v>
      </c>
      <c r="Q7062">
        <v>2</v>
      </c>
      <c r="R7062" t="s">
        <v>67</v>
      </c>
      <c r="S7062">
        <v>1</v>
      </c>
      <c r="T7062">
        <v>6</v>
      </c>
      <c r="U7062">
        <v>2</v>
      </c>
      <c r="V7062">
        <v>2</v>
      </c>
      <c r="W7062" t="s">
        <v>76</v>
      </c>
      <c r="X7062" t="s">
        <v>47</v>
      </c>
      <c r="Y7062">
        <v>0</v>
      </c>
      <c r="Z7062">
        <v>0.16</v>
      </c>
    </row>
    <row r="7063" spans="1:26" x14ac:dyDescent="0.25">
      <c r="A7063" t="s">
        <v>9074</v>
      </c>
      <c r="B7063" s="1">
        <v>45080</v>
      </c>
      <c r="C7063" t="s">
        <v>1271</v>
      </c>
      <c r="D7063" t="s">
        <v>28</v>
      </c>
      <c r="E7063" t="s">
        <v>40</v>
      </c>
      <c r="F7063" t="s">
        <v>52</v>
      </c>
      <c r="G7063" t="s">
        <v>53</v>
      </c>
      <c r="H7063">
        <v>7</v>
      </c>
      <c r="I7063">
        <v>1891</v>
      </c>
      <c r="J7063">
        <v>13</v>
      </c>
      <c r="K7063">
        <v>11516.19</v>
      </c>
      <c r="L7063">
        <v>773.74</v>
      </c>
      <c r="M7063" t="s">
        <v>43</v>
      </c>
      <c r="N7063" t="s">
        <v>44</v>
      </c>
      <c r="O7063">
        <v>4</v>
      </c>
      <c r="P7063">
        <v>2023</v>
      </c>
      <c r="Q7063">
        <v>6</v>
      </c>
      <c r="R7063" t="s">
        <v>95</v>
      </c>
      <c r="S7063">
        <v>2</v>
      </c>
      <c r="T7063">
        <v>22</v>
      </c>
      <c r="U7063">
        <v>1</v>
      </c>
      <c r="V7063">
        <v>6</v>
      </c>
      <c r="W7063" t="s">
        <v>35</v>
      </c>
      <c r="X7063" t="s">
        <v>36</v>
      </c>
      <c r="Y7063">
        <v>172081</v>
      </c>
      <c r="Z7063">
        <v>7.0000000000000007E-2</v>
      </c>
    </row>
    <row r="7064" spans="1:26" x14ac:dyDescent="0.25">
      <c r="A7064" t="s">
        <v>9075</v>
      </c>
      <c r="B7064" s="1">
        <v>45108</v>
      </c>
      <c r="C7064" t="s">
        <v>1572</v>
      </c>
      <c r="D7064" t="s">
        <v>39</v>
      </c>
      <c r="E7064" t="s">
        <v>51</v>
      </c>
      <c r="F7064" t="s">
        <v>52</v>
      </c>
      <c r="G7064" t="s">
        <v>79</v>
      </c>
      <c r="H7064">
        <v>10</v>
      </c>
      <c r="I7064">
        <v>2488</v>
      </c>
      <c r="J7064">
        <v>13</v>
      </c>
      <c r="K7064">
        <v>21645.599999999999</v>
      </c>
      <c r="L7064">
        <v>4079.02</v>
      </c>
      <c r="M7064" t="s">
        <v>65</v>
      </c>
      <c r="N7064" t="s">
        <v>44</v>
      </c>
      <c r="O7064">
        <v>1</v>
      </c>
      <c r="P7064">
        <v>2023</v>
      </c>
      <c r="Q7064">
        <v>7</v>
      </c>
      <c r="R7064" t="s">
        <v>125</v>
      </c>
      <c r="S7064">
        <v>3</v>
      </c>
      <c r="T7064">
        <v>26</v>
      </c>
      <c r="U7064">
        <v>1</v>
      </c>
      <c r="V7064">
        <v>6</v>
      </c>
      <c r="W7064" t="s">
        <v>35</v>
      </c>
      <c r="X7064" t="s">
        <v>36</v>
      </c>
      <c r="Y7064">
        <v>323440</v>
      </c>
      <c r="Z7064">
        <v>0.19</v>
      </c>
    </row>
    <row r="7065" spans="1:26" x14ac:dyDescent="0.25">
      <c r="A7065" t="s">
        <v>9076</v>
      </c>
      <c r="B7065" s="1">
        <v>45210</v>
      </c>
      <c r="C7065" t="s">
        <v>1282</v>
      </c>
      <c r="D7065" t="s">
        <v>39</v>
      </c>
      <c r="E7065" t="s">
        <v>40</v>
      </c>
      <c r="F7065" t="s">
        <v>30</v>
      </c>
      <c r="G7065" t="s">
        <v>31</v>
      </c>
      <c r="H7065">
        <v>6</v>
      </c>
      <c r="I7065">
        <v>492</v>
      </c>
      <c r="J7065">
        <v>21</v>
      </c>
      <c r="K7065">
        <v>2332.08</v>
      </c>
      <c r="L7065">
        <v>453.16</v>
      </c>
      <c r="M7065" t="s">
        <v>65</v>
      </c>
      <c r="N7065" t="s">
        <v>33</v>
      </c>
      <c r="O7065">
        <v>6</v>
      </c>
      <c r="P7065">
        <v>2023</v>
      </c>
      <c r="Q7065">
        <v>10</v>
      </c>
      <c r="R7065" t="s">
        <v>45</v>
      </c>
      <c r="S7065">
        <v>4</v>
      </c>
      <c r="T7065">
        <v>41</v>
      </c>
      <c r="U7065">
        <v>2</v>
      </c>
      <c r="V7065">
        <v>3</v>
      </c>
      <c r="W7065" t="s">
        <v>83</v>
      </c>
      <c r="X7065" t="s">
        <v>47</v>
      </c>
      <c r="Y7065">
        <v>61992</v>
      </c>
      <c r="Z7065">
        <v>0.19</v>
      </c>
    </row>
    <row r="7066" spans="1:26" x14ac:dyDescent="0.25">
      <c r="A7066" t="s">
        <v>9077</v>
      </c>
      <c r="B7066" s="1">
        <v>45106</v>
      </c>
      <c r="C7066" t="s">
        <v>1519</v>
      </c>
      <c r="D7066" t="s">
        <v>28</v>
      </c>
      <c r="E7066" t="s">
        <v>51</v>
      </c>
      <c r="F7066" t="s">
        <v>52</v>
      </c>
      <c r="G7066" t="s">
        <v>53</v>
      </c>
      <c r="H7066">
        <v>10</v>
      </c>
      <c r="I7066">
        <v>3836</v>
      </c>
      <c r="J7066">
        <v>16</v>
      </c>
      <c r="K7066">
        <v>32222.400000000001</v>
      </c>
      <c r="L7066">
        <v>5751.77</v>
      </c>
      <c r="M7066" t="s">
        <v>65</v>
      </c>
      <c r="N7066" t="s">
        <v>66</v>
      </c>
      <c r="O7066">
        <v>2</v>
      </c>
      <c r="P7066">
        <v>2023</v>
      </c>
      <c r="Q7066">
        <v>6</v>
      </c>
      <c r="R7066" t="s">
        <v>95</v>
      </c>
      <c r="S7066">
        <v>2</v>
      </c>
      <c r="T7066">
        <v>26</v>
      </c>
      <c r="U7066">
        <v>5</v>
      </c>
      <c r="V7066">
        <v>4</v>
      </c>
      <c r="W7066" t="s">
        <v>73</v>
      </c>
      <c r="X7066" t="s">
        <v>47</v>
      </c>
      <c r="Y7066">
        <v>613760</v>
      </c>
      <c r="Z7066">
        <v>0.18</v>
      </c>
    </row>
    <row r="7067" spans="1:26" x14ac:dyDescent="0.25">
      <c r="A7067" t="s">
        <v>9078</v>
      </c>
      <c r="B7067" s="1">
        <v>45278</v>
      </c>
      <c r="C7067" t="s">
        <v>695</v>
      </c>
      <c r="D7067" t="s">
        <v>28</v>
      </c>
      <c r="E7067" t="s">
        <v>40</v>
      </c>
      <c r="F7067" t="s">
        <v>30</v>
      </c>
      <c r="G7067" t="s">
        <v>31</v>
      </c>
      <c r="H7067">
        <v>5</v>
      </c>
      <c r="I7067">
        <v>3212</v>
      </c>
      <c r="J7067">
        <v>9</v>
      </c>
      <c r="K7067">
        <v>14614.6</v>
      </c>
      <c r="L7067">
        <v>1770.19</v>
      </c>
      <c r="M7067" t="s">
        <v>65</v>
      </c>
      <c r="N7067" t="s">
        <v>66</v>
      </c>
      <c r="O7067">
        <v>2</v>
      </c>
      <c r="P7067">
        <v>2023</v>
      </c>
      <c r="Q7067">
        <v>12</v>
      </c>
      <c r="R7067" t="s">
        <v>54</v>
      </c>
      <c r="S7067">
        <v>4</v>
      </c>
      <c r="T7067">
        <v>51</v>
      </c>
      <c r="U7067">
        <v>4</v>
      </c>
      <c r="V7067">
        <v>1</v>
      </c>
      <c r="W7067" t="s">
        <v>60</v>
      </c>
      <c r="X7067" t="s">
        <v>47</v>
      </c>
      <c r="Y7067">
        <v>144540</v>
      </c>
      <c r="Z7067">
        <v>0.12</v>
      </c>
    </row>
    <row r="7068" spans="1:26" x14ac:dyDescent="0.25">
      <c r="A7068" t="s">
        <v>9079</v>
      </c>
      <c r="B7068" s="1">
        <v>44947</v>
      </c>
      <c r="C7068" t="s">
        <v>7187</v>
      </c>
      <c r="D7068" t="s">
        <v>50</v>
      </c>
      <c r="E7068" t="s">
        <v>40</v>
      </c>
      <c r="F7068" t="s">
        <v>30</v>
      </c>
      <c r="G7068" t="s">
        <v>31</v>
      </c>
      <c r="H7068">
        <v>9</v>
      </c>
      <c r="I7068">
        <v>2025</v>
      </c>
      <c r="J7068">
        <v>7</v>
      </c>
      <c r="K7068">
        <v>16949.25</v>
      </c>
      <c r="L7068">
        <v>3364.68</v>
      </c>
      <c r="M7068" t="s">
        <v>65</v>
      </c>
      <c r="N7068" t="s">
        <v>44</v>
      </c>
      <c r="O7068">
        <v>2</v>
      </c>
      <c r="P7068">
        <v>2023</v>
      </c>
      <c r="Q7068">
        <v>1</v>
      </c>
      <c r="R7068" t="s">
        <v>34</v>
      </c>
      <c r="S7068">
        <v>1</v>
      </c>
      <c r="T7068">
        <v>3</v>
      </c>
      <c r="U7068">
        <v>3</v>
      </c>
      <c r="V7068">
        <v>6</v>
      </c>
      <c r="W7068" t="s">
        <v>35</v>
      </c>
      <c r="X7068" t="s">
        <v>36</v>
      </c>
      <c r="Y7068">
        <v>127575</v>
      </c>
      <c r="Z7068">
        <v>0.2</v>
      </c>
    </row>
    <row r="7069" spans="1:26" x14ac:dyDescent="0.25">
      <c r="A7069" t="s">
        <v>9080</v>
      </c>
      <c r="B7069" s="1">
        <v>44929</v>
      </c>
      <c r="C7069" t="s">
        <v>7608</v>
      </c>
      <c r="D7069" t="s">
        <v>50</v>
      </c>
      <c r="E7069" t="s">
        <v>51</v>
      </c>
      <c r="F7069" t="s">
        <v>41</v>
      </c>
      <c r="G7069" t="s">
        <v>42</v>
      </c>
      <c r="H7069">
        <v>3</v>
      </c>
      <c r="I7069">
        <v>1465</v>
      </c>
      <c r="J7069">
        <v>7</v>
      </c>
      <c r="K7069">
        <v>4087.35</v>
      </c>
      <c r="L7069">
        <v>528.86</v>
      </c>
      <c r="M7069" t="s">
        <v>65</v>
      </c>
      <c r="N7069" t="s">
        <v>66</v>
      </c>
      <c r="O7069">
        <v>6</v>
      </c>
      <c r="P7069">
        <v>2023</v>
      </c>
      <c r="Q7069">
        <v>1</v>
      </c>
      <c r="R7069" t="s">
        <v>34</v>
      </c>
      <c r="S7069">
        <v>1</v>
      </c>
      <c r="T7069">
        <v>1</v>
      </c>
      <c r="U7069">
        <v>1</v>
      </c>
      <c r="V7069">
        <v>2</v>
      </c>
      <c r="W7069" t="s">
        <v>76</v>
      </c>
      <c r="X7069" t="s">
        <v>47</v>
      </c>
      <c r="Y7069">
        <v>30765</v>
      </c>
      <c r="Z7069">
        <v>0.13</v>
      </c>
    </row>
    <row r="7070" spans="1:26" x14ac:dyDescent="0.25">
      <c r="A7070" t="s">
        <v>9081</v>
      </c>
      <c r="B7070" s="1">
        <v>45152</v>
      </c>
      <c r="C7070" t="s">
        <v>8063</v>
      </c>
      <c r="D7070" t="s">
        <v>63</v>
      </c>
      <c r="E7070" t="s">
        <v>58</v>
      </c>
      <c r="F7070" t="s">
        <v>41</v>
      </c>
      <c r="G7070" t="s">
        <v>59</v>
      </c>
      <c r="H7070">
        <v>5</v>
      </c>
      <c r="I7070">
        <v>1024</v>
      </c>
      <c r="J7070">
        <v>1</v>
      </c>
      <c r="K7070">
        <v>5068.8</v>
      </c>
      <c r="L7070">
        <v>847.26</v>
      </c>
      <c r="M7070" t="s">
        <v>32</v>
      </c>
      <c r="N7070" t="s">
        <v>66</v>
      </c>
      <c r="O7070">
        <v>5</v>
      </c>
      <c r="P7070">
        <v>2023</v>
      </c>
      <c r="Q7070">
        <v>8</v>
      </c>
      <c r="R7070" t="s">
        <v>72</v>
      </c>
      <c r="S7070">
        <v>3</v>
      </c>
      <c r="T7070">
        <v>33</v>
      </c>
      <c r="U7070">
        <v>3</v>
      </c>
      <c r="V7070">
        <v>1</v>
      </c>
      <c r="W7070" t="s">
        <v>60</v>
      </c>
      <c r="X7070" t="s">
        <v>47</v>
      </c>
      <c r="Y7070">
        <v>5120</v>
      </c>
      <c r="Z7070">
        <v>0.17</v>
      </c>
    </row>
    <row r="7071" spans="1:26" x14ac:dyDescent="0.25">
      <c r="A7071" t="s">
        <v>9082</v>
      </c>
      <c r="B7071" s="1">
        <v>44974</v>
      </c>
      <c r="C7071" t="s">
        <v>1184</v>
      </c>
      <c r="D7071" t="s">
        <v>28</v>
      </c>
      <c r="E7071" t="s">
        <v>58</v>
      </c>
      <c r="F7071" t="s">
        <v>30</v>
      </c>
      <c r="G7071" t="s">
        <v>86</v>
      </c>
      <c r="H7071">
        <v>1</v>
      </c>
      <c r="I7071">
        <v>2087</v>
      </c>
      <c r="J7071">
        <v>29</v>
      </c>
      <c r="K7071">
        <v>1481.77</v>
      </c>
      <c r="L7071">
        <v>262.11</v>
      </c>
      <c r="M7071" t="s">
        <v>65</v>
      </c>
      <c r="N7071" t="s">
        <v>33</v>
      </c>
      <c r="O7071">
        <v>7</v>
      </c>
      <c r="P7071">
        <v>2023</v>
      </c>
      <c r="Q7071">
        <v>2</v>
      </c>
      <c r="R7071" t="s">
        <v>67</v>
      </c>
      <c r="S7071">
        <v>1</v>
      </c>
      <c r="T7071">
        <v>7</v>
      </c>
      <c r="U7071">
        <v>3</v>
      </c>
      <c r="V7071">
        <v>5</v>
      </c>
      <c r="W7071" t="s">
        <v>46</v>
      </c>
      <c r="X7071" t="s">
        <v>47</v>
      </c>
      <c r="Y7071">
        <v>60523</v>
      </c>
      <c r="Z7071">
        <v>0.18</v>
      </c>
    </row>
    <row r="7072" spans="1:26" x14ac:dyDescent="0.25">
      <c r="A7072" t="s">
        <v>9083</v>
      </c>
      <c r="B7072" s="1">
        <v>45126</v>
      </c>
      <c r="C7072" t="s">
        <v>3117</v>
      </c>
      <c r="D7072" t="s">
        <v>28</v>
      </c>
      <c r="E7072" t="s">
        <v>40</v>
      </c>
      <c r="F7072" t="s">
        <v>30</v>
      </c>
      <c r="G7072" t="s">
        <v>31</v>
      </c>
      <c r="H7072">
        <v>4</v>
      </c>
      <c r="I7072">
        <v>3310</v>
      </c>
      <c r="J7072">
        <v>16</v>
      </c>
      <c r="K7072">
        <v>11121.6</v>
      </c>
      <c r="L7072">
        <v>1824.28</v>
      </c>
      <c r="M7072" t="s">
        <v>32</v>
      </c>
      <c r="N7072" t="s">
        <v>66</v>
      </c>
      <c r="O7072">
        <v>4</v>
      </c>
      <c r="P7072">
        <v>2023</v>
      </c>
      <c r="Q7072">
        <v>7</v>
      </c>
      <c r="R7072" t="s">
        <v>125</v>
      </c>
      <c r="S7072">
        <v>3</v>
      </c>
      <c r="T7072">
        <v>29</v>
      </c>
      <c r="U7072">
        <v>4</v>
      </c>
      <c r="V7072">
        <v>3</v>
      </c>
      <c r="W7072" t="s">
        <v>83</v>
      </c>
      <c r="X7072" t="s">
        <v>47</v>
      </c>
      <c r="Y7072">
        <v>211840</v>
      </c>
      <c r="Z7072">
        <v>0.16</v>
      </c>
    </row>
    <row r="7073" spans="1:26" x14ac:dyDescent="0.25">
      <c r="A7073" t="s">
        <v>9084</v>
      </c>
      <c r="B7073" s="1">
        <v>45225</v>
      </c>
      <c r="C7073" t="s">
        <v>3149</v>
      </c>
      <c r="D7073" t="s">
        <v>50</v>
      </c>
      <c r="E7073" t="s">
        <v>51</v>
      </c>
      <c r="F7073" t="s">
        <v>30</v>
      </c>
      <c r="G7073" t="s">
        <v>64</v>
      </c>
      <c r="H7073">
        <v>2</v>
      </c>
      <c r="I7073">
        <v>3571</v>
      </c>
      <c r="J7073">
        <v>23</v>
      </c>
      <c r="K7073">
        <v>5499.34</v>
      </c>
      <c r="L7073">
        <v>808.61</v>
      </c>
      <c r="M7073" t="s">
        <v>65</v>
      </c>
      <c r="N7073" t="s">
        <v>44</v>
      </c>
      <c r="O7073">
        <v>2</v>
      </c>
      <c r="P7073">
        <v>2023</v>
      </c>
      <c r="Q7073">
        <v>10</v>
      </c>
      <c r="R7073" t="s">
        <v>45</v>
      </c>
      <c r="S7073">
        <v>4</v>
      </c>
      <c r="T7073">
        <v>43</v>
      </c>
      <c r="U7073">
        <v>4</v>
      </c>
      <c r="V7073">
        <v>4</v>
      </c>
      <c r="W7073" t="s">
        <v>73</v>
      </c>
      <c r="X7073" t="s">
        <v>47</v>
      </c>
      <c r="Y7073">
        <v>164266</v>
      </c>
      <c r="Z7073">
        <v>0.15</v>
      </c>
    </row>
    <row r="7074" spans="1:26" x14ac:dyDescent="0.25">
      <c r="A7074" t="s">
        <v>9085</v>
      </c>
      <c r="B7074" s="1">
        <v>45044</v>
      </c>
      <c r="C7074" t="s">
        <v>942</v>
      </c>
      <c r="D7074" t="s">
        <v>39</v>
      </c>
      <c r="E7074" t="s">
        <v>40</v>
      </c>
      <c r="F7074" t="s">
        <v>52</v>
      </c>
      <c r="G7074" t="s">
        <v>79</v>
      </c>
      <c r="H7074">
        <v>10</v>
      </c>
      <c r="I7074">
        <v>3835</v>
      </c>
      <c r="J7074">
        <v>25</v>
      </c>
      <c r="K7074">
        <v>28762.5</v>
      </c>
      <c r="L7074">
        <v>4008.58</v>
      </c>
      <c r="M7074" t="s">
        <v>32</v>
      </c>
      <c r="N7074" t="s">
        <v>33</v>
      </c>
      <c r="O7074">
        <v>5</v>
      </c>
      <c r="P7074">
        <v>2023</v>
      </c>
      <c r="Q7074">
        <v>4</v>
      </c>
      <c r="R7074" t="s">
        <v>100</v>
      </c>
      <c r="S7074">
        <v>2</v>
      </c>
      <c r="T7074">
        <v>17</v>
      </c>
      <c r="U7074">
        <v>5</v>
      </c>
      <c r="V7074">
        <v>5</v>
      </c>
      <c r="W7074" t="s">
        <v>46</v>
      </c>
      <c r="X7074" t="s">
        <v>47</v>
      </c>
      <c r="Y7074">
        <v>958750</v>
      </c>
      <c r="Z7074">
        <v>0.14000000000000001</v>
      </c>
    </row>
    <row r="7075" spans="1:26" x14ac:dyDescent="0.25">
      <c r="A7075" t="s">
        <v>9086</v>
      </c>
      <c r="B7075" s="1">
        <v>45034</v>
      </c>
      <c r="C7075" t="s">
        <v>2659</v>
      </c>
      <c r="D7075" t="s">
        <v>63</v>
      </c>
      <c r="E7075" t="s">
        <v>29</v>
      </c>
      <c r="F7075" t="s">
        <v>52</v>
      </c>
      <c r="G7075" t="s">
        <v>53</v>
      </c>
      <c r="H7075">
        <v>3</v>
      </c>
      <c r="I7075">
        <v>4632</v>
      </c>
      <c r="J7075">
        <v>30</v>
      </c>
      <c r="K7075">
        <v>9727.2000000000007</v>
      </c>
      <c r="L7075">
        <v>1006.2</v>
      </c>
      <c r="M7075" t="s">
        <v>65</v>
      </c>
      <c r="N7075" t="s">
        <v>33</v>
      </c>
      <c r="O7075">
        <v>7</v>
      </c>
      <c r="P7075">
        <v>2023</v>
      </c>
      <c r="Q7075">
        <v>4</v>
      </c>
      <c r="R7075" t="s">
        <v>100</v>
      </c>
      <c r="S7075">
        <v>2</v>
      </c>
      <c r="T7075">
        <v>16</v>
      </c>
      <c r="U7075">
        <v>4</v>
      </c>
      <c r="V7075">
        <v>2</v>
      </c>
      <c r="W7075" t="s">
        <v>76</v>
      </c>
      <c r="X7075" t="s">
        <v>47</v>
      </c>
      <c r="Y7075">
        <v>416880</v>
      </c>
      <c r="Z7075">
        <v>0.1</v>
      </c>
    </row>
    <row r="7076" spans="1:26" x14ac:dyDescent="0.25">
      <c r="A7076" t="s">
        <v>9087</v>
      </c>
      <c r="B7076" s="1">
        <v>45076</v>
      </c>
      <c r="C7076" t="s">
        <v>4609</v>
      </c>
      <c r="D7076" t="s">
        <v>63</v>
      </c>
      <c r="E7076" t="s">
        <v>51</v>
      </c>
      <c r="F7076" t="s">
        <v>41</v>
      </c>
      <c r="G7076" t="s">
        <v>59</v>
      </c>
      <c r="H7076">
        <v>4</v>
      </c>
      <c r="I7076">
        <v>1888</v>
      </c>
      <c r="J7076">
        <v>5</v>
      </c>
      <c r="K7076">
        <v>7174.4</v>
      </c>
      <c r="L7076">
        <v>826.1</v>
      </c>
      <c r="M7076" t="s">
        <v>43</v>
      </c>
      <c r="N7076" t="s">
        <v>33</v>
      </c>
      <c r="O7076">
        <v>4</v>
      </c>
      <c r="P7076">
        <v>2023</v>
      </c>
      <c r="Q7076">
        <v>5</v>
      </c>
      <c r="R7076" t="s">
        <v>238</v>
      </c>
      <c r="S7076">
        <v>2</v>
      </c>
      <c r="T7076">
        <v>22</v>
      </c>
      <c r="U7076">
        <v>5</v>
      </c>
      <c r="V7076">
        <v>2</v>
      </c>
      <c r="W7076" t="s">
        <v>76</v>
      </c>
      <c r="X7076" t="s">
        <v>47</v>
      </c>
      <c r="Y7076">
        <v>37760</v>
      </c>
      <c r="Z7076">
        <v>0.12</v>
      </c>
    </row>
    <row r="7077" spans="1:26" x14ac:dyDescent="0.25">
      <c r="A7077" t="s">
        <v>9088</v>
      </c>
      <c r="B7077" s="1">
        <v>45238</v>
      </c>
      <c r="C7077" t="s">
        <v>1741</v>
      </c>
      <c r="D7077" t="s">
        <v>39</v>
      </c>
      <c r="E7077" t="s">
        <v>51</v>
      </c>
      <c r="F7077" t="s">
        <v>30</v>
      </c>
      <c r="G7077" t="s">
        <v>64</v>
      </c>
      <c r="H7077">
        <v>5</v>
      </c>
      <c r="I7077">
        <v>3141</v>
      </c>
      <c r="J7077">
        <v>12</v>
      </c>
      <c r="K7077">
        <v>13820.4</v>
      </c>
      <c r="L7077">
        <v>1292.2</v>
      </c>
      <c r="M7077" t="s">
        <v>32</v>
      </c>
      <c r="N7077" t="s">
        <v>44</v>
      </c>
      <c r="O7077">
        <v>7</v>
      </c>
      <c r="P7077">
        <v>2023</v>
      </c>
      <c r="Q7077">
        <v>11</v>
      </c>
      <c r="R7077" t="s">
        <v>92</v>
      </c>
      <c r="S7077">
        <v>4</v>
      </c>
      <c r="T7077">
        <v>45</v>
      </c>
      <c r="U7077">
        <v>2</v>
      </c>
      <c r="V7077">
        <v>3</v>
      </c>
      <c r="W7077" t="s">
        <v>83</v>
      </c>
      <c r="X7077" t="s">
        <v>47</v>
      </c>
      <c r="Y7077">
        <v>188460</v>
      </c>
      <c r="Z7077">
        <v>0.09</v>
      </c>
    </row>
    <row r="7078" spans="1:26" x14ac:dyDescent="0.25">
      <c r="A7078" t="s">
        <v>9089</v>
      </c>
      <c r="B7078" s="1">
        <v>45086</v>
      </c>
      <c r="C7078" t="s">
        <v>2507</v>
      </c>
      <c r="D7078" t="s">
        <v>28</v>
      </c>
      <c r="E7078" t="s">
        <v>51</v>
      </c>
      <c r="F7078" t="s">
        <v>41</v>
      </c>
      <c r="G7078" t="s">
        <v>116</v>
      </c>
      <c r="H7078">
        <v>3</v>
      </c>
      <c r="I7078">
        <v>589</v>
      </c>
      <c r="J7078">
        <v>24</v>
      </c>
      <c r="K7078">
        <v>1342.92</v>
      </c>
      <c r="L7078">
        <v>72.13</v>
      </c>
      <c r="M7078" t="s">
        <v>65</v>
      </c>
      <c r="N7078" t="s">
        <v>44</v>
      </c>
      <c r="O7078">
        <v>7</v>
      </c>
      <c r="P7078">
        <v>2023</v>
      </c>
      <c r="Q7078">
        <v>6</v>
      </c>
      <c r="R7078" t="s">
        <v>95</v>
      </c>
      <c r="S7078">
        <v>2</v>
      </c>
      <c r="T7078">
        <v>23</v>
      </c>
      <c r="U7078">
        <v>2</v>
      </c>
      <c r="V7078">
        <v>5</v>
      </c>
      <c r="W7078" t="s">
        <v>46</v>
      </c>
      <c r="X7078" t="s">
        <v>47</v>
      </c>
      <c r="Y7078">
        <v>42408</v>
      </c>
      <c r="Z7078">
        <v>0.05</v>
      </c>
    </row>
    <row r="7079" spans="1:26" x14ac:dyDescent="0.25">
      <c r="A7079" t="s">
        <v>9090</v>
      </c>
      <c r="B7079" s="1">
        <v>45180</v>
      </c>
      <c r="C7079" t="s">
        <v>3962</v>
      </c>
      <c r="D7079" t="s">
        <v>63</v>
      </c>
      <c r="E7079" t="s">
        <v>40</v>
      </c>
      <c r="F7079" t="s">
        <v>52</v>
      </c>
      <c r="G7079" t="s">
        <v>91</v>
      </c>
      <c r="H7079">
        <v>1</v>
      </c>
      <c r="I7079">
        <v>899</v>
      </c>
      <c r="J7079">
        <v>14</v>
      </c>
      <c r="K7079">
        <v>773.14</v>
      </c>
      <c r="L7079">
        <v>126.65</v>
      </c>
      <c r="M7079" t="s">
        <v>65</v>
      </c>
      <c r="N7079" t="s">
        <v>44</v>
      </c>
      <c r="O7079">
        <v>6</v>
      </c>
      <c r="P7079">
        <v>2023</v>
      </c>
      <c r="Q7079">
        <v>9</v>
      </c>
      <c r="R7079" t="s">
        <v>80</v>
      </c>
      <c r="S7079">
        <v>3</v>
      </c>
      <c r="T7079">
        <v>37</v>
      </c>
      <c r="U7079">
        <v>3</v>
      </c>
      <c r="V7079">
        <v>1</v>
      </c>
      <c r="W7079" t="s">
        <v>60</v>
      </c>
      <c r="X7079" t="s">
        <v>47</v>
      </c>
      <c r="Y7079">
        <v>12586</v>
      </c>
      <c r="Z7079">
        <v>0.16</v>
      </c>
    </row>
    <row r="7080" spans="1:26" x14ac:dyDescent="0.25">
      <c r="A7080" t="s">
        <v>9091</v>
      </c>
      <c r="B7080" s="1">
        <v>44958</v>
      </c>
      <c r="C7080" t="s">
        <v>6942</v>
      </c>
      <c r="D7080" t="s">
        <v>39</v>
      </c>
      <c r="E7080" t="s">
        <v>58</v>
      </c>
      <c r="F7080" t="s">
        <v>52</v>
      </c>
      <c r="G7080" t="s">
        <v>91</v>
      </c>
      <c r="H7080">
        <v>8</v>
      </c>
      <c r="I7080">
        <v>776</v>
      </c>
      <c r="J7080">
        <v>21</v>
      </c>
      <c r="K7080">
        <v>4904.32</v>
      </c>
      <c r="L7080">
        <v>919.72</v>
      </c>
      <c r="M7080" t="s">
        <v>43</v>
      </c>
      <c r="N7080" t="s">
        <v>66</v>
      </c>
      <c r="O7080">
        <v>6</v>
      </c>
      <c r="P7080">
        <v>2023</v>
      </c>
      <c r="Q7080">
        <v>2</v>
      </c>
      <c r="R7080" t="s">
        <v>67</v>
      </c>
      <c r="S7080">
        <v>1</v>
      </c>
      <c r="T7080">
        <v>5</v>
      </c>
      <c r="U7080">
        <v>1</v>
      </c>
      <c r="V7080">
        <v>3</v>
      </c>
      <c r="W7080" t="s">
        <v>83</v>
      </c>
      <c r="X7080" t="s">
        <v>47</v>
      </c>
      <c r="Y7080">
        <v>130368</v>
      </c>
      <c r="Z7080">
        <v>0.19</v>
      </c>
    </row>
    <row r="7081" spans="1:26" x14ac:dyDescent="0.25">
      <c r="A7081" t="s">
        <v>9092</v>
      </c>
      <c r="B7081" s="1">
        <v>45016</v>
      </c>
      <c r="C7081" t="s">
        <v>2417</v>
      </c>
      <c r="D7081" t="s">
        <v>63</v>
      </c>
      <c r="E7081" t="s">
        <v>51</v>
      </c>
      <c r="F7081" t="s">
        <v>52</v>
      </c>
      <c r="G7081" t="s">
        <v>53</v>
      </c>
      <c r="H7081">
        <v>8</v>
      </c>
      <c r="I7081">
        <v>361</v>
      </c>
      <c r="J7081">
        <v>12</v>
      </c>
      <c r="K7081">
        <v>2541.44</v>
      </c>
      <c r="L7081">
        <v>359.12</v>
      </c>
      <c r="M7081" t="s">
        <v>65</v>
      </c>
      <c r="N7081" t="s">
        <v>33</v>
      </c>
      <c r="O7081">
        <v>4</v>
      </c>
      <c r="P7081">
        <v>2023</v>
      </c>
      <c r="Q7081">
        <v>3</v>
      </c>
      <c r="R7081" t="s">
        <v>105</v>
      </c>
      <c r="S7081">
        <v>1</v>
      </c>
      <c r="T7081">
        <v>13</v>
      </c>
      <c r="U7081">
        <v>5</v>
      </c>
      <c r="V7081">
        <v>5</v>
      </c>
      <c r="W7081" t="s">
        <v>46</v>
      </c>
      <c r="X7081" t="s">
        <v>47</v>
      </c>
      <c r="Y7081">
        <v>34656</v>
      </c>
      <c r="Z7081">
        <v>0.14000000000000001</v>
      </c>
    </row>
    <row r="7082" spans="1:26" x14ac:dyDescent="0.25">
      <c r="A7082" t="s">
        <v>9093</v>
      </c>
      <c r="B7082" s="1">
        <v>45129</v>
      </c>
      <c r="C7082" t="s">
        <v>1152</v>
      </c>
      <c r="D7082" t="s">
        <v>39</v>
      </c>
      <c r="E7082" t="s">
        <v>29</v>
      </c>
      <c r="F7082" t="s">
        <v>41</v>
      </c>
      <c r="G7082" t="s">
        <v>42</v>
      </c>
      <c r="H7082">
        <v>8</v>
      </c>
      <c r="I7082">
        <v>4114</v>
      </c>
      <c r="J7082">
        <v>19</v>
      </c>
      <c r="K7082">
        <v>26658.720000000001</v>
      </c>
      <c r="L7082">
        <v>2542.58</v>
      </c>
      <c r="M7082" t="s">
        <v>43</v>
      </c>
      <c r="N7082" t="s">
        <v>33</v>
      </c>
      <c r="O7082">
        <v>6</v>
      </c>
      <c r="P7082">
        <v>2023</v>
      </c>
      <c r="Q7082">
        <v>7</v>
      </c>
      <c r="R7082" t="s">
        <v>125</v>
      </c>
      <c r="S7082">
        <v>3</v>
      </c>
      <c r="T7082">
        <v>29</v>
      </c>
      <c r="U7082">
        <v>4</v>
      </c>
      <c r="V7082">
        <v>6</v>
      </c>
      <c r="W7082" t="s">
        <v>35</v>
      </c>
      <c r="X7082" t="s">
        <v>36</v>
      </c>
      <c r="Y7082">
        <v>625328</v>
      </c>
      <c r="Z7082">
        <v>0.1</v>
      </c>
    </row>
    <row r="7083" spans="1:26" x14ac:dyDescent="0.25">
      <c r="A7083" t="s">
        <v>9094</v>
      </c>
      <c r="B7083" s="1">
        <v>45107</v>
      </c>
      <c r="C7083" t="s">
        <v>1117</v>
      </c>
      <c r="D7083" t="s">
        <v>63</v>
      </c>
      <c r="E7083" t="s">
        <v>51</v>
      </c>
      <c r="F7083" t="s">
        <v>52</v>
      </c>
      <c r="G7083" t="s">
        <v>79</v>
      </c>
      <c r="H7083">
        <v>7</v>
      </c>
      <c r="I7083">
        <v>2345</v>
      </c>
      <c r="J7083">
        <v>19</v>
      </c>
      <c r="K7083">
        <v>13296.15</v>
      </c>
      <c r="L7083">
        <v>1341.51</v>
      </c>
      <c r="M7083" t="s">
        <v>32</v>
      </c>
      <c r="N7083" t="s">
        <v>33</v>
      </c>
      <c r="O7083">
        <v>3</v>
      </c>
      <c r="P7083">
        <v>2023</v>
      </c>
      <c r="Q7083">
        <v>6</v>
      </c>
      <c r="R7083" t="s">
        <v>95</v>
      </c>
      <c r="S7083">
        <v>2</v>
      </c>
      <c r="T7083">
        <v>26</v>
      </c>
      <c r="U7083">
        <v>5</v>
      </c>
      <c r="V7083">
        <v>5</v>
      </c>
      <c r="W7083" t="s">
        <v>46</v>
      </c>
      <c r="X7083" t="s">
        <v>47</v>
      </c>
      <c r="Y7083">
        <v>311885</v>
      </c>
      <c r="Z7083">
        <v>0.1</v>
      </c>
    </row>
    <row r="7084" spans="1:26" x14ac:dyDescent="0.25">
      <c r="A7084" t="s">
        <v>9095</v>
      </c>
      <c r="B7084" s="1">
        <v>45100</v>
      </c>
      <c r="C7084" t="s">
        <v>928</v>
      </c>
      <c r="D7084" t="s">
        <v>63</v>
      </c>
      <c r="E7084" t="s">
        <v>58</v>
      </c>
      <c r="F7084" t="s">
        <v>30</v>
      </c>
      <c r="G7084" t="s">
        <v>64</v>
      </c>
      <c r="H7084">
        <v>10</v>
      </c>
      <c r="I7084">
        <v>912</v>
      </c>
      <c r="J7084">
        <v>17</v>
      </c>
      <c r="K7084">
        <v>7569.6</v>
      </c>
      <c r="L7084">
        <v>1026.3399999999999</v>
      </c>
      <c r="M7084" t="s">
        <v>43</v>
      </c>
      <c r="N7084" t="s">
        <v>66</v>
      </c>
      <c r="O7084">
        <v>1</v>
      </c>
      <c r="P7084">
        <v>2023</v>
      </c>
      <c r="Q7084">
        <v>6</v>
      </c>
      <c r="R7084" t="s">
        <v>95</v>
      </c>
      <c r="S7084">
        <v>2</v>
      </c>
      <c r="T7084">
        <v>25</v>
      </c>
      <c r="U7084">
        <v>4</v>
      </c>
      <c r="V7084">
        <v>5</v>
      </c>
      <c r="W7084" t="s">
        <v>46</v>
      </c>
      <c r="X7084" t="s">
        <v>47</v>
      </c>
      <c r="Y7084">
        <v>155040</v>
      </c>
      <c r="Z7084">
        <v>0.14000000000000001</v>
      </c>
    </row>
    <row r="7085" spans="1:26" x14ac:dyDescent="0.25">
      <c r="A7085" t="s">
        <v>9096</v>
      </c>
      <c r="B7085" s="1">
        <v>45005</v>
      </c>
      <c r="C7085" t="s">
        <v>9097</v>
      </c>
      <c r="D7085" t="s">
        <v>39</v>
      </c>
      <c r="E7085" t="s">
        <v>29</v>
      </c>
      <c r="F7085" t="s">
        <v>30</v>
      </c>
      <c r="G7085" t="s">
        <v>86</v>
      </c>
      <c r="H7085">
        <v>6</v>
      </c>
      <c r="I7085">
        <v>3441</v>
      </c>
      <c r="J7085">
        <v>20</v>
      </c>
      <c r="K7085">
        <v>16516.8</v>
      </c>
      <c r="L7085">
        <v>3114.01</v>
      </c>
      <c r="M7085" t="s">
        <v>43</v>
      </c>
      <c r="N7085" t="s">
        <v>33</v>
      </c>
      <c r="O7085">
        <v>6</v>
      </c>
      <c r="P7085">
        <v>2023</v>
      </c>
      <c r="Q7085">
        <v>3</v>
      </c>
      <c r="R7085" t="s">
        <v>105</v>
      </c>
      <c r="S7085">
        <v>1</v>
      </c>
      <c r="T7085">
        <v>12</v>
      </c>
      <c r="U7085">
        <v>4</v>
      </c>
      <c r="V7085">
        <v>1</v>
      </c>
      <c r="W7085" t="s">
        <v>60</v>
      </c>
      <c r="X7085" t="s">
        <v>47</v>
      </c>
      <c r="Y7085">
        <v>412920</v>
      </c>
      <c r="Z7085">
        <v>0.19</v>
      </c>
    </row>
    <row r="7086" spans="1:26" x14ac:dyDescent="0.25">
      <c r="A7086" t="s">
        <v>9098</v>
      </c>
      <c r="B7086" s="1">
        <v>45043</v>
      </c>
      <c r="C7086" t="s">
        <v>8503</v>
      </c>
      <c r="D7086" t="s">
        <v>39</v>
      </c>
      <c r="E7086" t="s">
        <v>51</v>
      </c>
      <c r="F7086" t="s">
        <v>30</v>
      </c>
      <c r="G7086" t="s">
        <v>31</v>
      </c>
      <c r="H7086">
        <v>10</v>
      </c>
      <c r="I7086">
        <v>2341</v>
      </c>
      <c r="J7086">
        <v>1</v>
      </c>
      <c r="K7086">
        <v>23175.9</v>
      </c>
      <c r="L7086">
        <v>3059.28</v>
      </c>
      <c r="M7086" t="s">
        <v>32</v>
      </c>
      <c r="N7086" t="s">
        <v>33</v>
      </c>
      <c r="O7086">
        <v>1</v>
      </c>
      <c r="P7086">
        <v>2023</v>
      </c>
      <c r="Q7086">
        <v>4</v>
      </c>
      <c r="R7086" t="s">
        <v>100</v>
      </c>
      <c r="S7086">
        <v>2</v>
      </c>
      <c r="T7086">
        <v>17</v>
      </c>
      <c r="U7086">
        <v>5</v>
      </c>
      <c r="V7086">
        <v>4</v>
      </c>
      <c r="W7086" t="s">
        <v>73</v>
      </c>
      <c r="X7086" t="s">
        <v>47</v>
      </c>
      <c r="Y7086">
        <v>23410</v>
      </c>
      <c r="Z7086">
        <v>0.13</v>
      </c>
    </row>
    <row r="7087" spans="1:26" x14ac:dyDescent="0.25">
      <c r="A7087" t="s">
        <v>9099</v>
      </c>
      <c r="B7087" s="1">
        <v>45281</v>
      </c>
      <c r="C7087" t="s">
        <v>1418</v>
      </c>
      <c r="D7087" t="s">
        <v>50</v>
      </c>
      <c r="E7087" t="s">
        <v>51</v>
      </c>
      <c r="F7087" t="s">
        <v>30</v>
      </c>
      <c r="G7087" t="s">
        <v>31</v>
      </c>
      <c r="H7087">
        <v>5</v>
      </c>
      <c r="I7087">
        <v>4208</v>
      </c>
      <c r="J7087">
        <v>22</v>
      </c>
      <c r="K7087">
        <v>16411.2</v>
      </c>
      <c r="L7087">
        <v>2744.51</v>
      </c>
      <c r="M7087" t="s">
        <v>32</v>
      </c>
      <c r="N7087" t="s">
        <v>66</v>
      </c>
      <c r="O7087">
        <v>4</v>
      </c>
      <c r="P7087">
        <v>2023</v>
      </c>
      <c r="Q7087">
        <v>12</v>
      </c>
      <c r="R7087" t="s">
        <v>54</v>
      </c>
      <c r="S7087">
        <v>4</v>
      </c>
      <c r="T7087">
        <v>51</v>
      </c>
      <c r="U7087">
        <v>4</v>
      </c>
      <c r="V7087">
        <v>4</v>
      </c>
      <c r="W7087" t="s">
        <v>73</v>
      </c>
      <c r="X7087" t="s">
        <v>47</v>
      </c>
      <c r="Y7087">
        <v>462880</v>
      </c>
      <c r="Z7087">
        <v>0.17</v>
      </c>
    </row>
    <row r="7088" spans="1:26" x14ac:dyDescent="0.25">
      <c r="A7088" t="s">
        <v>9100</v>
      </c>
      <c r="B7088" s="1">
        <v>45200</v>
      </c>
      <c r="C7088" t="s">
        <v>4080</v>
      </c>
      <c r="D7088" t="s">
        <v>28</v>
      </c>
      <c r="E7088" t="s">
        <v>40</v>
      </c>
      <c r="F7088" t="s">
        <v>41</v>
      </c>
      <c r="G7088" t="s">
        <v>42</v>
      </c>
      <c r="H7088">
        <v>8</v>
      </c>
      <c r="I7088">
        <v>1211</v>
      </c>
      <c r="J7088">
        <v>8</v>
      </c>
      <c r="K7088">
        <v>8912.9599999999991</v>
      </c>
      <c r="L7088">
        <v>1359.53</v>
      </c>
      <c r="M7088" t="s">
        <v>32</v>
      </c>
      <c r="N7088" t="s">
        <v>33</v>
      </c>
      <c r="O7088">
        <v>6</v>
      </c>
      <c r="P7088">
        <v>2023</v>
      </c>
      <c r="Q7088">
        <v>10</v>
      </c>
      <c r="R7088" t="s">
        <v>45</v>
      </c>
      <c r="S7088">
        <v>4</v>
      </c>
      <c r="T7088">
        <v>40</v>
      </c>
      <c r="U7088">
        <v>1</v>
      </c>
      <c r="V7088">
        <v>0</v>
      </c>
      <c r="W7088" t="s">
        <v>55</v>
      </c>
      <c r="X7088" t="s">
        <v>36</v>
      </c>
      <c r="Y7088">
        <v>77504</v>
      </c>
      <c r="Z7088">
        <v>0.15</v>
      </c>
    </row>
    <row r="7089" spans="1:26" x14ac:dyDescent="0.25">
      <c r="A7089" t="s">
        <v>9101</v>
      </c>
      <c r="B7089" s="1">
        <v>45137</v>
      </c>
      <c r="C7089" t="s">
        <v>4133</v>
      </c>
      <c r="D7089" t="s">
        <v>50</v>
      </c>
      <c r="E7089" t="s">
        <v>29</v>
      </c>
      <c r="F7089" t="s">
        <v>30</v>
      </c>
      <c r="G7089" t="s">
        <v>64</v>
      </c>
      <c r="H7089">
        <v>2</v>
      </c>
      <c r="I7089">
        <v>3128</v>
      </c>
      <c r="J7089">
        <v>26</v>
      </c>
      <c r="K7089">
        <v>4629.4399999999996</v>
      </c>
      <c r="L7089">
        <v>579.99</v>
      </c>
      <c r="M7089" t="s">
        <v>65</v>
      </c>
      <c r="N7089" t="s">
        <v>44</v>
      </c>
      <c r="O7089">
        <v>7</v>
      </c>
      <c r="P7089">
        <v>2023</v>
      </c>
      <c r="Q7089">
        <v>7</v>
      </c>
      <c r="R7089" t="s">
        <v>125</v>
      </c>
      <c r="S7089">
        <v>3</v>
      </c>
      <c r="T7089">
        <v>31</v>
      </c>
      <c r="U7089">
        <v>6</v>
      </c>
      <c r="V7089">
        <v>0</v>
      </c>
      <c r="W7089" t="s">
        <v>55</v>
      </c>
      <c r="X7089" t="s">
        <v>36</v>
      </c>
      <c r="Y7089">
        <v>162656</v>
      </c>
      <c r="Z7089">
        <v>0.13</v>
      </c>
    </row>
    <row r="7090" spans="1:26" x14ac:dyDescent="0.25">
      <c r="A7090" t="s">
        <v>9102</v>
      </c>
      <c r="B7090" s="1">
        <v>45045</v>
      </c>
      <c r="C7090" t="s">
        <v>2601</v>
      </c>
      <c r="D7090" t="s">
        <v>39</v>
      </c>
      <c r="E7090" t="s">
        <v>58</v>
      </c>
      <c r="F7090" t="s">
        <v>30</v>
      </c>
      <c r="G7090" t="s">
        <v>64</v>
      </c>
      <c r="H7090">
        <v>1</v>
      </c>
      <c r="I7090">
        <v>3748</v>
      </c>
      <c r="J7090">
        <v>5</v>
      </c>
      <c r="K7090">
        <v>3560.6</v>
      </c>
      <c r="L7090">
        <v>290.52999999999997</v>
      </c>
      <c r="M7090" t="s">
        <v>65</v>
      </c>
      <c r="N7090" t="s">
        <v>66</v>
      </c>
      <c r="O7090">
        <v>5</v>
      </c>
      <c r="P7090">
        <v>2023</v>
      </c>
      <c r="Q7090">
        <v>4</v>
      </c>
      <c r="R7090" t="s">
        <v>100</v>
      </c>
      <c r="S7090">
        <v>2</v>
      </c>
      <c r="T7090">
        <v>17</v>
      </c>
      <c r="U7090">
        <v>5</v>
      </c>
      <c r="V7090">
        <v>6</v>
      </c>
      <c r="W7090" t="s">
        <v>35</v>
      </c>
      <c r="X7090" t="s">
        <v>36</v>
      </c>
      <c r="Y7090">
        <v>18740</v>
      </c>
      <c r="Z7090">
        <v>0.08</v>
      </c>
    </row>
    <row r="7091" spans="1:26" x14ac:dyDescent="0.25">
      <c r="A7091" t="s">
        <v>9103</v>
      </c>
      <c r="B7091" s="1">
        <v>44993</v>
      </c>
      <c r="C7091" t="s">
        <v>8225</v>
      </c>
      <c r="D7091" t="s">
        <v>28</v>
      </c>
      <c r="E7091" t="s">
        <v>29</v>
      </c>
      <c r="F7091" t="s">
        <v>30</v>
      </c>
      <c r="G7091" t="s">
        <v>31</v>
      </c>
      <c r="H7091">
        <v>5</v>
      </c>
      <c r="I7091">
        <v>113</v>
      </c>
      <c r="J7091">
        <v>21</v>
      </c>
      <c r="K7091">
        <v>446.35</v>
      </c>
      <c r="L7091">
        <v>78.09</v>
      </c>
      <c r="M7091" t="s">
        <v>65</v>
      </c>
      <c r="N7091" t="s">
        <v>66</v>
      </c>
      <c r="O7091">
        <v>5</v>
      </c>
      <c r="P7091">
        <v>2023</v>
      </c>
      <c r="Q7091">
        <v>3</v>
      </c>
      <c r="R7091" t="s">
        <v>105</v>
      </c>
      <c r="S7091">
        <v>1</v>
      </c>
      <c r="T7091">
        <v>10</v>
      </c>
      <c r="U7091">
        <v>2</v>
      </c>
      <c r="V7091">
        <v>3</v>
      </c>
      <c r="W7091" t="s">
        <v>83</v>
      </c>
      <c r="X7091" t="s">
        <v>47</v>
      </c>
      <c r="Y7091">
        <v>11865</v>
      </c>
      <c r="Z7091">
        <v>0.17</v>
      </c>
    </row>
    <row r="7092" spans="1:26" x14ac:dyDescent="0.25">
      <c r="A7092" t="s">
        <v>9104</v>
      </c>
      <c r="B7092" s="1">
        <v>45034</v>
      </c>
      <c r="C7092" t="s">
        <v>163</v>
      </c>
      <c r="D7092" t="s">
        <v>39</v>
      </c>
      <c r="E7092" t="s">
        <v>58</v>
      </c>
      <c r="F7092" t="s">
        <v>30</v>
      </c>
      <c r="G7092" t="s">
        <v>86</v>
      </c>
      <c r="H7092">
        <v>2</v>
      </c>
      <c r="I7092">
        <v>4954</v>
      </c>
      <c r="J7092">
        <v>25</v>
      </c>
      <c r="K7092">
        <v>7431</v>
      </c>
      <c r="L7092">
        <v>1337.1</v>
      </c>
      <c r="M7092" t="s">
        <v>32</v>
      </c>
      <c r="N7092" t="s">
        <v>33</v>
      </c>
      <c r="O7092">
        <v>2</v>
      </c>
      <c r="P7092">
        <v>2023</v>
      </c>
      <c r="Q7092">
        <v>4</v>
      </c>
      <c r="R7092" t="s">
        <v>100</v>
      </c>
      <c r="S7092">
        <v>2</v>
      </c>
      <c r="T7092">
        <v>16</v>
      </c>
      <c r="U7092">
        <v>4</v>
      </c>
      <c r="V7092">
        <v>2</v>
      </c>
      <c r="W7092" t="s">
        <v>76</v>
      </c>
      <c r="X7092" t="s">
        <v>47</v>
      </c>
      <c r="Y7092">
        <v>247700</v>
      </c>
      <c r="Z7092">
        <v>0.18</v>
      </c>
    </row>
    <row r="7093" spans="1:26" x14ac:dyDescent="0.25">
      <c r="A7093" t="s">
        <v>9105</v>
      </c>
      <c r="B7093" s="1">
        <v>45128</v>
      </c>
      <c r="C7093" t="s">
        <v>2050</v>
      </c>
      <c r="D7093" t="s">
        <v>50</v>
      </c>
      <c r="E7093" t="s">
        <v>58</v>
      </c>
      <c r="F7093" t="s">
        <v>30</v>
      </c>
      <c r="G7093" t="s">
        <v>64</v>
      </c>
      <c r="H7093">
        <v>5</v>
      </c>
      <c r="I7093">
        <v>2761</v>
      </c>
      <c r="J7093">
        <v>1</v>
      </c>
      <c r="K7093">
        <v>13666.95</v>
      </c>
      <c r="L7093">
        <v>1628.31</v>
      </c>
      <c r="M7093" t="s">
        <v>43</v>
      </c>
      <c r="N7093" t="s">
        <v>33</v>
      </c>
      <c r="O7093">
        <v>5</v>
      </c>
      <c r="P7093">
        <v>2023</v>
      </c>
      <c r="Q7093">
        <v>7</v>
      </c>
      <c r="R7093" t="s">
        <v>125</v>
      </c>
      <c r="S7093">
        <v>3</v>
      </c>
      <c r="T7093">
        <v>29</v>
      </c>
      <c r="U7093">
        <v>4</v>
      </c>
      <c r="V7093">
        <v>5</v>
      </c>
      <c r="W7093" t="s">
        <v>46</v>
      </c>
      <c r="X7093" t="s">
        <v>47</v>
      </c>
      <c r="Y7093">
        <v>13805</v>
      </c>
      <c r="Z7093">
        <v>0.12</v>
      </c>
    </row>
    <row r="7094" spans="1:26" x14ac:dyDescent="0.25">
      <c r="A7094" t="s">
        <v>9106</v>
      </c>
      <c r="B7094" s="1">
        <v>45144</v>
      </c>
      <c r="C7094" t="s">
        <v>4540</v>
      </c>
      <c r="D7094" t="s">
        <v>39</v>
      </c>
      <c r="E7094" t="s">
        <v>58</v>
      </c>
      <c r="F7094" t="s">
        <v>41</v>
      </c>
      <c r="G7094" t="s">
        <v>42</v>
      </c>
      <c r="H7094">
        <v>5</v>
      </c>
      <c r="I7094">
        <v>2908</v>
      </c>
      <c r="J7094">
        <v>24</v>
      </c>
      <c r="K7094">
        <v>11050.4</v>
      </c>
      <c r="L7094">
        <v>1587.32</v>
      </c>
      <c r="M7094" t="s">
        <v>32</v>
      </c>
      <c r="N7094" t="s">
        <v>33</v>
      </c>
      <c r="O7094">
        <v>1</v>
      </c>
      <c r="P7094">
        <v>2023</v>
      </c>
      <c r="Q7094">
        <v>8</v>
      </c>
      <c r="R7094" t="s">
        <v>72</v>
      </c>
      <c r="S7094">
        <v>3</v>
      </c>
      <c r="T7094">
        <v>32</v>
      </c>
      <c r="U7094">
        <v>2</v>
      </c>
      <c r="V7094">
        <v>0</v>
      </c>
      <c r="W7094" t="s">
        <v>55</v>
      </c>
      <c r="X7094" t="s">
        <v>36</v>
      </c>
      <c r="Y7094">
        <v>348960</v>
      </c>
      <c r="Z7094">
        <v>0.14000000000000001</v>
      </c>
    </row>
    <row r="7095" spans="1:26" x14ac:dyDescent="0.25">
      <c r="A7095" t="s">
        <v>9107</v>
      </c>
      <c r="B7095" s="1">
        <v>45186</v>
      </c>
      <c r="C7095" t="s">
        <v>2056</v>
      </c>
      <c r="D7095" t="s">
        <v>28</v>
      </c>
      <c r="E7095" t="s">
        <v>51</v>
      </c>
      <c r="F7095" t="s">
        <v>52</v>
      </c>
      <c r="G7095" t="s">
        <v>91</v>
      </c>
      <c r="H7095">
        <v>4</v>
      </c>
      <c r="I7095">
        <v>568</v>
      </c>
      <c r="J7095">
        <v>1</v>
      </c>
      <c r="K7095">
        <v>2249.2800000000002</v>
      </c>
      <c r="L7095">
        <v>305.89</v>
      </c>
      <c r="M7095" t="s">
        <v>43</v>
      </c>
      <c r="N7095" t="s">
        <v>66</v>
      </c>
      <c r="O7095">
        <v>1</v>
      </c>
      <c r="P7095">
        <v>2023</v>
      </c>
      <c r="Q7095">
        <v>9</v>
      </c>
      <c r="R7095" t="s">
        <v>80</v>
      </c>
      <c r="S7095">
        <v>3</v>
      </c>
      <c r="T7095">
        <v>38</v>
      </c>
      <c r="U7095">
        <v>4</v>
      </c>
      <c r="V7095">
        <v>0</v>
      </c>
      <c r="W7095" t="s">
        <v>55</v>
      </c>
      <c r="X7095" t="s">
        <v>36</v>
      </c>
      <c r="Y7095">
        <v>2272</v>
      </c>
      <c r="Z7095">
        <v>0.14000000000000001</v>
      </c>
    </row>
    <row r="7096" spans="1:26" x14ac:dyDescent="0.25">
      <c r="A7096" t="s">
        <v>9108</v>
      </c>
      <c r="B7096" s="1">
        <v>44941</v>
      </c>
      <c r="C7096" t="s">
        <v>1026</v>
      </c>
      <c r="D7096" t="s">
        <v>63</v>
      </c>
      <c r="E7096" t="s">
        <v>29</v>
      </c>
      <c r="F7096" t="s">
        <v>30</v>
      </c>
      <c r="G7096" t="s">
        <v>86</v>
      </c>
      <c r="H7096">
        <v>7</v>
      </c>
      <c r="I7096">
        <v>3481</v>
      </c>
      <c r="J7096">
        <v>6</v>
      </c>
      <c r="K7096">
        <v>22904.98</v>
      </c>
      <c r="L7096">
        <v>2686.69</v>
      </c>
      <c r="M7096" t="s">
        <v>32</v>
      </c>
      <c r="N7096" t="s">
        <v>44</v>
      </c>
      <c r="O7096">
        <v>5</v>
      </c>
      <c r="P7096">
        <v>2023</v>
      </c>
      <c r="Q7096">
        <v>1</v>
      </c>
      <c r="R7096" t="s">
        <v>34</v>
      </c>
      <c r="S7096">
        <v>1</v>
      </c>
      <c r="T7096">
        <v>3</v>
      </c>
      <c r="U7096">
        <v>3</v>
      </c>
      <c r="V7096">
        <v>0</v>
      </c>
      <c r="W7096" t="s">
        <v>55</v>
      </c>
      <c r="X7096" t="s">
        <v>36</v>
      </c>
      <c r="Y7096">
        <v>146202</v>
      </c>
      <c r="Z7096">
        <v>0.12</v>
      </c>
    </row>
    <row r="7097" spans="1:26" x14ac:dyDescent="0.25">
      <c r="A7097" t="s">
        <v>9109</v>
      </c>
      <c r="B7097" s="1">
        <v>45200</v>
      </c>
      <c r="C7097" t="s">
        <v>669</v>
      </c>
      <c r="D7097" t="s">
        <v>50</v>
      </c>
      <c r="E7097" t="s">
        <v>29</v>
      </c>
      <c r="F7097" t="s">
        <v>30</v>
      </c>
      <c r="G7097" t="s">
        <v>64</v>
      </c>
      <c r="H7097">
        <v>5</v>
      </c>
      <c r="I7097">
        <v>2122</v>
      </c>
      <c r="J7097">
        <v>9</v>
      </c>
      <c r="K7097">
        <v>9655.1</v>
      </c>
      <c r="L7097">
        <v>1494.68</v>
      </c>
      <c r="M7097" t="s">
        <v>43</v>
      </c>
      <c r="N7097" t="s">
        <v>33</v>
      </c>
      <c r="O7097">
        <v>1</v>
      </c>
      <c r="P7097">
        <v>2023</v>
      </c>
      <c r="Q7097">
        <v>10</v>
      </c>
      <c r="R7097" t="s">
        <v>45</v>
      </c>
      <c r="S7097">
        <v>4</v>
      </c>
      <c r="T7097">
        <v>40</v>
      </c>
      <c r="U7097">
        <v>1</v>
      </c>
      <c r="V7097">
        <v>0</v>
      </c>
      <c r="W7097" t="s">
        <v>55</v>
      </c>
      <c r="X7097" t="s">
        <v>36</v>
      </c>
      <c r="Y7097">
        <v>95490</v>
      </c>
      <c r="Z7097">
        <v>0.15</v>
      </c>
    </row>
    <row r="7098" spans="1:26" x14ac:dyDescent="0.25">
      <c r="A7098" t="s">
        <v>9110</v>
      </c>
      <c r="B7098" s="1">
        <v>45039</v>
      </c>
      <c r="C7098" t="s">
        <v>2563</v>
      </c>
      <c r="D7098" t="s">
        <v>28</v>
      </c>
      <c r="E7098" t="s">
        <v>58</v>
      </c>
      <c r="F7098" t="s">
        <v>52</v>
      </c>
      <c r="G7098" t="s">
        <v>91</v>
      </c>
      <c r="H7098">
        <v>2</v>
      </c>
      <c r="I7098">
        <v>913</v>
      </c>
      <c r="J7098">
        <v>23</v>
      </c>
      <c r="K7098">
        <v>1406.02</v>
      </c>
      <c r="L7098">
        <v>264.33</v>
      </c>
      <c r="M7098" t="s">
        <v>32</v>
      </c>
      <c r="N7098" t="s">
        <v>33</v>
      </c>
      <c r="O7098">
        <v>2</v>
      </c>
      <c r="P7098">
        <v>2023</v>
      </c>
      <c r="Q7098">
        <v>4</v>
      </c>
      <c r="R7098" t="s">
        <v>100</v>
      </c>
      <c r="S7098">
        <v>2</v>
      </c>
      <c r="T7098">
        <v>17</v>
      </c>
      <c r="U7098">
        <v>5</v>
      </c>
      <c r="V7098">
        <v>0</v>
      </c>
      <c r="W7098" t="s">
        <v>55</v>
      </c>
      <c r="X7098" t="s">
        <v>36</v>
      </c>
      <c r="Y7098">
        <v>41998</v>
      </c>
      <c r="Z7098">
        <v>0.19</v>
      </c>
    </row>
    <row r="7099" spans="1:26" x14ac:dyDescent="0.25">
      <c r="A7099" t="s">
        <v>9111</v>
      </c>
      <c r="B7099" s="1">
        <v>45144</v>
      </c>
      <c r="C7099" t="s">
        <v>2298</v>
      </c>
      <c r="D7099" t="s">
        <v>50</v>
      </c>
      <c r="E7099" t="s">
        <v>58</v>
      </c>
      <c r="F7099" t="s">
        <v>41</v>
      </c>
      <c r="G7099" t="s">
        <v>42</v>
      </c>
      <c r="H7099">
        <v>7</v>
      </c>
      <c r="I7099">
        <v>3908</v>
      </c>
      <c r="J7099">
        <v>11</v>
      </c>
      <c r="K7099">
        <v>24346.84</v>
      </c>
      <c r="L7099">
        <v>1900.45</v>
      </c>
      <c r="M7099" t="s">
        <v>32</v>
      </c>
      <c r="N7099" t="s">
        <v>66</v>
      </c>
      <c r="O7099">
        <v>3</v>
      </c>
      <c r="P7099">
        <v>2023</v>
      </c>
      <c r="Q7099">
        <v>8</v>
      </c>
      <c r="R7099" t="s">
        <v>72</v>
      </c>
      <c r="S7099">
        <v>3</v>
      </c>
      <c r="T7099">
        <v>32</v>
      </c>
      <c r="U7099">
        <v>2</v>
      </c>
      <c r="V7099">
        <v>0</v>
      </c>
      <c r="W7099" t="s">
        <v>55</v>
      </c>
      <c r="X7099" t="s">
        <v>36</v>
      </c>
      <c r="Y7099">
        <v>300916</v>
      </c>
      <c r="Z7099">
        <v>0.08</v>
      </c>
    </row>
    <row r="7100" spans="1:26" x14ac:dyDescent="0.25">
      <c r="A7100" t="s">
        <v>9112</v>
      </c>
      <c r="B7100" s="1">
        <v>44939</v>
      </c>
      <c r="C7100" t="s">
        <v>1365</v>
      </c>
      <c r="D7100" t="s">
        <v>28</v>
      </c>
      <c r="E7100" t="s">
        <v>40</v>
      </c>
      <c r="F7100" t="s">
        <v>41</v>
      </c>
      <c r="G7100" t="s">
        <v>59</v>
      </c>
      <c r="H7100">
        <v>6</v>
      </c>
      <c r="I7100">
        <v>2961</v>
      </c>
      <c r="J7100">
        <v>17</v>
      </c>
      <c r="K7100">
        <v>14745.78</v>
      </c>
      <c r="L7100">
        <v>2328.1</v>
      </c>
      <c r="M7100" t="s">
        <v>32</v>
      </c>
      <c r="N7100" t="s">
        <v>44</v>
      </c>
      <c r="O7100">
        <v>4</v>
      </c>
      <c r="P7100">
        <v>2023</v>
      </c>
      <c r="Q7100">
        <v>1</v>
      </c>
      <c r="R7100" t="s">
        <v>34</v>
      </c>
      <c r="S7100">
        <v>1</v>
      </c>
      <c r="T7100">
        <v>2</v>
      </c>
      <c r="U7100">
        <v>2</v>
      </c>
      <c r="V7100">
        <v>5</v>
      </c>
      <c r="W7100" t="s">
        <v>46</v>
      </c>
      <c r="X7100" t="s">
        <v>47</v>
      </c>
      <c r="Y7100">
        <v>302022</v>
      </c>
      <c r="Z7100">
        <v>0.16</v>
      </c>
    </row>
    <row r="7101" spans="1:26" x14ac:dyDescent="0.25">
      <c r="A7101" t="s">
        <v>9113</v>
      </c>
      <c r="B7101" s="1">
        <v>45094</v>
      </c>
      <c r="C7101" t="s">
        <v>1857</v>
      </c>
      <c r="D7101" t="s">
        <v>50</v>
      </c>
      <c r="E7101" t="s">
        <v>29</v>
      </c>
      <c r="F7101" t="s">
        <v>30</v>
      </c>
      <c r="G7101" t="s">
        <v>31</v>
      </c>
      <c r="H7101">
        <v>3</v>
      </c>
      <c r="I7101">
        <v>3756</v>
      </c>
      <c r="J7101">
        <v>16</v>
      </c>
      <c r="K7101">
        <v>9465.1200000000008</v>
      </c>
      <c r="L7101">
        <v>714.23</v>
      </c>
      <c r="M7101" t="s">
        <v>43</v>
      </c>
      <c r="N7101" t="s">
        <v>33</v>
      </c>
      <c r="O7101">
        <v>1</v>
      </c>
      <c r="P7101">
        <v>2023</v>
      </c>
      <c r="Q7101">
        <v>6</v>
      </c>
      <c r="R7101" t="s">
        <v>95</v>
      </c>
      <c r="S7101">
        <v>2</v>
      </c>
      <c r="T7101">
        <v>24</v>
      </c>
      <c r="U7101">
        <v>3</v>
      </c>
      <c r="V7101">
        <v>6</v>
      </c>
      <c r="W7101" t="s">
        <v>35</v>
      </c>
      <c r="X7101" t="s">
        <v>36</v>
      </c>
      <c r="Y7101">
        <v>180288</v>
      </c>
      <c r="Z7101">
        <v>0.08</v>
      </c>
    </row>
    <row r="7102" spans="1:26" x14ac:dyDescent="0.25">
      <c r="A7102" t="s">
        <v>9114</v>
      </c>
      <c r="B7102" s="1">
        <v>44967</v>
      </c>
      <c r="C7102" t="s">
        <v>258</v>
      </c>
      <c r="D7102" t="s">
        <v>39</v>
      </c>
      <c r="E7102" t="s">
        <v>58</v>
      </c>
      <c r="F7102" t="s">
        <v>41</v>
      </c>
      <c r="G7102" t="s">
        <v>59</v>
      </c>
      <c r="H7102">
        <v>2</v>
      </c>
      <c r="I7102">
        <v>612</v>
      </c>
      <c r="J7102">
        <v>27</v>
      </c>
      <c r="K7102">
        <v>893.52</v>
      </c>
      <c r="L7102">
        <v>66.75</v>
      </c>
      <c r="M7102" t="s">
        <v>32</v>
      </c>
      <c r="N7102" t="s">
        <v>33</v>
      </c>
      <c r="O7102">
        <v>5</v>
      </c>
      <c r="P7102">
        <v>2023</v>
      </c>
      <c r="Q7102">
        <v>2</v>
      </c>
      <c r="R7102" t="s">
        <v>67</v>
      </c>
      <c r="S7102">
        <v>1</v>
      </c>
      <c r="T7102">
        <v>6</v>
      </c>
      <c r="U7102">
        <v>2</v>
      </c>
      <c r="V7102">
        <v>5</v>
      </c>
      <c r="W7102" t="s">
        <v>46</v>
      </c>
      <c r="X7102" t="s">
        <v>47</v>
      </c>
      <c r="Y7102">
        <v>33048</v>
      </c>
      <c r="Z7102">
        <v>7.0000000000000007E-2</v>
      </c>
    </row>
    <row r="7103" spans="1:26" x14ac:dyDescent="0.25">
      <c r="A7103" t="s">
        <v>9115</v>
      </c>
      <c r="B7103" s="1">
        <v>45130</v>
      </c>
      <c r="C7103" t="s">
        <v>1540</v>
      </c>
      <c r="D7103" t="s">
        <v>39</v>
      </c>
      <c r="E7103" t="s">
        <v>40</v>
      </c>
      <c r="F7103" t="s">
        <v>30</v>
      </c>
      <c r="G7103" t="s">
        <v>31</v>
      </c>
      <c r="H7103">
        <v>3</v>
      </c>
      <c r="I7103">
        <v>2614</v>
      </c>
      <c r="J7103">
        <v>14</v>
      </c>
      <c r="K7103">
        <v>6744.12</v>
      </c>
      <c r="L7103">
        <v>453.43</v>
      </c>
      <c r="M7103" t="s">
        <v>32</v>
      </c>
      <c r="N7103" t="s">
        <v>44</v>
      </c>
      <c r="O7103">
        <v>1</v>
      </c>
      <c r="P7103">
        <v>2023</v>
      </c>
      <c r="Q7103">
        <v>7</v>
      </c>
      <c r="R7103" t="s">
        <v>125</v>
      </c>
      <c r="S7103">
        <v>3</v>
      </c>
      <c r="T7103">
        <v>30</v>
      </c>
      <c r="U7103">
        <v>5</v>
      </c>
      <c r="V7103">
        <v>0</v>
      </c>
      <c r="W7103" t="s">
        <v>55</v>
      </c>
      <c r="X7103" t="s">
        <v>36</v>
      </c>
      <c r="Y7103">
        <v>109788</v>
      </c>
      <c r="Z7103">
        <v>7.0000000000000007E-2</v>
      </c>
    </row>
    <row r="7104" spans="1:26" x14ac:dyDescent="0.25">
      <c r="A7104" t="s">
        <v>9116</v>
      </c>
      <c r="B7104" s="1">
        <v>45159</v>
      </c>
      <c r="C7104" t="s">
        <v>1040</v>
      </c>
      <c r="D7104" t="s">
        <v>50</v>
      </c>
      <c r="E7104" t="s">
        <v>51</v>
      </c>
      <c r="F7104" t="s">
        <v>30</v>
      </c>
      <c r="G7104" t="s">
        <v>31</v>
      </c>
      <c r="H7104">
        <v>6</v>
      </c>
      <c r="I7104">
        <v>2295</v>
      </c>
      <c r="J7104">
        <v>22</v>
      </c>
      <c r="K7104">
        <v>10740.6</v>
      </c>
      <c r="L7104">
        <v>642.70000000000005</v>
      </c>
      <c r="M7104" t="s">
        <v>43</v>
      </c>
      <c r="N7104" t="s">
        <v>44</v>
      </c>
      <c r="O7104">
        <v>4</v>
      </c>
      <c r="P7104">
        <v>2023</v>
      </c>
      <c r="Q7104">
        <v>8</v>
      </c>
      <c r="R7104" t="s">
        <v>72</v>
      </c>
      <c r="S7104">
        <v>3</v>
      </c>
      <c r="T7104">
        <v>34</v>
      </c>
      <c r="U7104">
        <v>4</v>
      </c>
      <c r="V7104">
        <v>1</v>
      </c>
      <c r="W7104" t="s">
        <v>60</v>
      </c>
      <c r="X7104" t="s">
        <v>47</v>
      </c>
      <c r="Y7104">
        <v>302940</v>
      </c>
      <c r="Z7104">
        <v>0.06</v>
      </c>
    </row>
    <row r="7105" spans="1:26" x14ac:dyDescent="0.25">
      <c r="A7105" t="s">
        <v>9117</v>
      </c>
      <c r="B7105" s="1">
        <v>45175</v>
      </c>
      <c r="C7105" t="s">
        <v>4050</v>
      </c>
      <c r="D7105" t="s">
        <v>63</v>
      </c>
      <c r="E7105" t="s">
        <v>29</v>
      </c>
      <c r="F7105" t="s">
        <v>41</v>
      </c>
      <c r="G7105" t="s">
        <v>42</v>
      </c>
      <c r="H7105">
        <v>2</v>
      </c>
      <c r="I7105">
        <v>2628</v>
      </c>
      <c r="J7105">
        <v>26</v>
      </c>
      <c r="K7105">
        <v>3889.44</v>
      </c>
      <c r="L7105">
        <v>525.52</v>
      </c>
      <c r="M7105" t="s">
        <v>32</v>
      </c>
      <c r="N7105" t="s">
        <v>44</v>
      </c>
      <c r="O7105">
        <v>3</v>
      </c>
      <c r="P7105">
        <v>2023</v>
      </c>
      <c r="Q7105">
        <v>9</v>
      </c>
      <c r="R7105" t="s">
        <v>80</v>
      </c>
      <c r="S7105">
        <v>3</v>
      </c>
      <c r="T7105">
        <v>36</v>
      </c>
      <c r="U7105">
        <v>2</v>
      </c>
      <c r="V7105">
        <v>3</v>
      </c>
      <c r="W7105" t="s">
        <v>83</v>
      </c>
      <c r="X7105" t="s">
        <v>47</v>
      </c>
      <c r="Y7105">
        <v>136656</v>
      </c>
      <c r="Z7105">
        <v>0.14000000000000001</v>
      </c>
    </row>
    <row r="7106" spans="1:26" x14ac:dyDescent="0.25">
      <c r="A7106" t="s">
        <v>9118</v>
      </c>
      <c r="B7106" s="1">
        <v>44949</v>
      </c>
      <c r="C7106" t="s">
        <v>1302</v>
      </c>
      <c r="D7106" t="s">
        <v>63</v>
      </c>
      <c r="E7106" t="s">
        <v>40</v>
      </c>
      <c r="F7106" t="s">
        <v>52</v>
      </c>
      <c r="G7106" t="s">
        <v>91</v>
      </c>
      <c r="H7106">
        <v>3</v>
      </c>
      <c r="I7106">
        <v>3875</v>
      </c>
      <c r="J7106">
        <v>0</v>
      </c>
      <c r="K7106">
        <v>11625</v>
      </c>
      <c r="L7106">
        <v>1288.21</v>
      </c>
      <c r="M7106" t="s">
        <v>43</v>
      </c>
      <c r="N7106" t="s">
        <v>44</v>
      </c>
      <c r="O7106">
        <v>4</v>
      </c>
      <c r="P7106">
        <v>2023</v>
      </c>
      <c r="Q7106">
        <v>1</v>
      </c>
      <c r="R7106" t="s">
        <v>34</v>
      </c>
      <c r="S7106">
        <v>1</v>
      </c>
      <c r="T7106">
        <v>4</v>
      </c>
      <c r="U7106">
        <v>4</v>
      </c>
      <c r="V7106">
        <v>1</v>
      </c>
      <c r="W7106" t="s">
        <v>60</v>
      </c>
      <c r="X7106" t="s">
        <v>47</v>
      </c>
      <c r="Y7106">
        <v>0</v>
      </c>
      <c r="Z7106">
        <v>0.11</v>
      </c>
    </row>
    <row r="7107" spans="1:26" x14ac:dyDescent="0.25">
      <c r="A7107" t="s">
        <v>9119</v>
      </c>
      <c r="B7107" s="1">
        <v>45030</v>
      </c>
      <c r="C7107" t="s">
        <v>2852</v>
      </c>
      <c r="D7107" t="s">
        <v>50</v>
      </c>
      <c r="E7107" t="s">
        <v>58</v>
      </c>
      <c r="F7107" t="s">
        <v>52</v>
      </c>
      <c r="G7107" t="s">
        <v>53</v>
      </c>
      <c r="H7107">
        <v>7</v>
      </c>
      <c r="I7107">
        <v>1715</v>
      </c>
      <c r="J7107">
        <v>6</v>
      </c>
      <c r="K7107">
        <v>11284.7</v>
      </c>
      <c r="L7107">
        <v>1211.53</v>
      </c>
      <c r="M7107" t="s">
        <v>43</v>
      </c>
      <c r="N7107" t="s">
        <v>33</v>
      </c>
      <c r="O7107">
        <v>2</v>
      </c>
      <c r="P7107">
        <v>2023</v>
      </c>
      <c r="Q7107">
        <v>4</v>
      </c>
      <c r="R7107" t="s">
        <v>100</v>
      </c>
      <c r="S7107">
        <v>2</v>
      </c>
      <c r="T7107">
        <v>15</v>
      </c>
      <c r="U7107">
        <v>3</v>
      </c>
      <c r="V7107">
        <v>5</v>
      </c>
      <c r="W7107" t="s">
        <v>46</v>
      </c>
      <c r="X7107" t="s">
        <v>47</v>
      </c>
      <c r="Y7107">
        <v>72030</v>
      </c>
      <c r="Z7107">
        <v>0.11</v>
      </c>
    </row>
    <row r="7108" spans="1:26" x14ac:dyDescent="0.25">
      <c r="A7108" t="s">
        <v>9120</v>
      </c>
      <c r="B7108" s="1">
        <v>45041</v>
      </c>
      <c r="C7108" t="s">
        <v>3188</v>
      </c>
      <c r="D7108" t="s">
        <v>39</v>
      </c>
      <c r="E7108" t="s">
        <v>51</v>
      </c>
      <c r="F7108" t="s">
        <v>41</v>
      </c>
      <c r="G7108" t="s">
        <v>42</v>
      </c>
      <c r="H7108">
        <v>4</v>
      </c>
      <c r="I7108">
        <v>2340</v>
      </c>
      <c r="J7108">
        <v>17</v>
      </c>
      <c r="K7108">
        <v>7768.8</v>
      </c>
      <c r="L7108">
        <v>828.03</v>
      </c>
      <c r="M7108" t="s">
        <v>32</v>
      </c>
      <c r="N7108" t="s">
        <v>33</v>
      </c>
      <c r="O7108">
        <v>3</v>
      </c>
      <c r="P7108">
        <v>2023</v>
      </c>
      <c r="Q7108">
        <v>4</v>
      </c>
      <c r="R7108" t="s">
        <v>100</v>
      </c>
      <c r="S7108">
        <v>2</v>
      </c>
      <c r="T7108">
        <v>17</v>
      </c>
      <c r="U7108">
        <v>5</v>
      </c>
      <c r="V7108">
        <v>2</v>
      </c>
      <c r="W7108" t="s">
        <v>76</v>
      </c>
      <c r="X7108" t="s">
        <v>47</v>
      </c>
      <c r="Y7108">
        <v>159120</v>
      </c>
      <c r="Z7108">
        <v>0.11</v>
      </c>
    </row>
    <row r="7109" spans="1:26" x14ac:dyDescent="0.25">
      <c r="A7109" t="s">
        <v>9121</v>
      </c>
      <c r="B7109" s="1">
        <v>45045</v>
      </c>
      <c r="C7109" t="s">
        <v>75</v>
      </c>
      <c r="D7109" t="s">
        <v>39</v>
      </c>
      <c r="E7109" t="s">
        <v>58</v>
      </c>
      <c r="F7109" t="s">
        <v>41</v>
      </c>
      <c r="G7109" t="s">
        <v>59</v>
      </c>
      <c r="H7109">
        <v>6</v>
      </c>
      <c r="I7109">
        <v>532</v>
      </c>
      <c r="J7109">
        <v>0</v>
      </c>
      <c r="K7109">
        <v>3192</v>
      </c>
      <c r="L7109">
        <v>383.8</v>
      </c>
      <c r="M7109" t="s">
        <v>43</v>
      </c>
      <c r="N7109" t="s">
        <v>44</v>
      </c>
      <c r="O7109">
        <v>2</v>
      </c>
      <c r="P7109">
        <v>2023</v>
      </c>
      <c r="Q7109">
        <v>4</v>
      </c>
      <c r="R7109" t="s">
        <v>100</v>
      </c>
      <c r="S7109">
        <v>2</v>
      </c>
      <c r="T7109">
        <v>17</v>
      </c>
      <c r="U7109">
        <v>5</v>
      </c>
      <c r="V7109">
        <v>6</v>
      </c>
      <c r="W7109" t="s">
        <v>35</v>
      </c>
      <c r="X7109" t="s">
        <v>36</v>
      </c>
      <c r="Y7109">
        <v>0</v>
      </c>
      <c r="Z7109">
        <v>0.12</v>
      </c>
    </row>
    <row r="7110" spans="1:26" x14ac:dyDescent="0.25">
      <c r="A7110" t="s">
        <v>9122</v>
      </c>
      <c r="B7110" s="1">
        <v>45060</v>
      </c>
      <c r="C7110" t="s">
        <v>5498</v>
      </c>
      <c r="D7110" t="s">
        <v>39</v>
      </c>
      <c r="E7110" t="s">
        <v>51</v>
      </c>
      <c r="F7110" t="s">
        <v>52</v>
      </c>
      <c r="G7110" t="s">
        <v>91</v>
      </c>
      <c r="H7110">
        <v>6</v>
      </c>
      <c r="I7110">
        <v>4091</v>
      </c>
      <c r="J7110">
        <v>27</v>
      </c>
      <c r="K7110">
        <v>17918.580000000002</v>
      </c>
      <c r="L7110">
        <v>2651.04</v>
      </c>
      <c r="M7110" t="s">
        <v>43</v>
      </c>
      <c r="N7110" t="s">
        <v>66</v>
      </c>
      <c r="O7110">
        <v>1</v>
      </c>
      <c r="P7110">
        <v>2023</v>
      </c>
      <c r="Q7110">
        <v>5</v>
      </c>
      <c r="R7110" t="s">
        <v>238</v>
      </c>
      <c r="S7110">
        <v>2</v>
      </c>
      <c r="T7110">
        <v>20</v>
      </c>
      <c r="U7110">
        <v>3</v>
      </c>
      <c r="V7110">
        <v>0</v>
      </c>
      <c r="W7110" t="s">
        <v>55</v>
      </c>
      <c r="X7110" t="s">
        <v>36</v>
      </c>
      <c r="Y7110">
        <v>662742</v>
      </c>
      <c r="Z7110">
        <v>0.15</v>
      </c>
    </row>
    <row r="7111" spans="1:26" x14ac:dyDescent="0.25">
      <c r="A7111" t="s">
        <v>9123</v>
      </c>
      <c r="B7111" s="1">
        <v>45078</v>
      </c>
      <c r="C7111" t="s">
        <v>185</v>
      </c>
      <c r="D7111" t="s">
        <v>28</v>
      </c>
      <c r="E7111" t="s">
        <v>58</v>
      </c>
      <c r="F7111" t="s">
        <v>52</v>
      </c>
      <c r="G7111" t="s">
        <v>79</v>
      </c>
      <c r="H7111">
        <v>6</v>
      </c>
      <c r="I7111">
        <v>1294</v>
      </c>
      <c r="J7111">
        <v>27</v>
      </c>
      <c r="K7111">
        <v>5667.72</v>
      </c>
      <c r="L7111">
        <v>315.95999999999998</v>
      </c>
      <c r="M7111" t="s">
        <v>65</v>
      </c>
      <c r="N7111" t="s">
        <v>33</v>
      </c>
      <c r="O7111">
        <v>5</v>
      </c>
      <c r="P7111">
        <v>2023</v>
      </c>
      <c r="Q7111">
        <v>6</v>
      </c>
      <c r="R7111" t="s">
        <v>95</v>
      </c>
      <c r="S7111">
        <v>2</v>
      </c>
      <c r="T7111">
        <v>22</v>
      </c>
      <c r="U7111">
        <v>1</v>
      </c>
      <c r="V7111">
        <v>4</v>
      </c>
      <c r="W7111" t="s">
        <v>73</v>
      </c>
      <c r="X7111" t="s">
        <v>47</v>
      </c>
      <c r="Y7111">
        <v>209628</v>
      </c>
      <c r="Z7111">
        <v>0.06</v>
      </c>
    </row>
    <row r="7112" spans="1:26" x14ac:dyDescent="0.25">
      <c r="A7112" t="s">
        <v>9124</v>
      </c>
      <c r="B7112" s="1">
        <v>45279</v>
      </c>
      <c r="C7112" t="s">
        <v>2244</v>
      </c>
      <c r="D7112" t="s">
        <v>39</v>
      </c>
      <c r="E7112" t="s">
        <v>29</v>
      </c>
      <c r="F7112" t="s">
        <v>52</v>
      </c>
      <c r="G7112" t="s">
        <v>53</v>
      </c>
      <c r="H7112">
        <v>5</v>
      </c>
      <c r="I7112">
        <v>3468</v>
      </c>
      <c r="J7112">
        <v>9</v>
      </c>
      <c r="K7112">
        <v>15779.4</v>
      </c>
      <c r="L7112">
        <v>2088.42</v>
      </c>
      <c r="M7112" t="s">
        <v>43</v>
      </c>
      <c r="N7112" t="s">
        <v>66</v>
      </c>
      <c r="O7112">
        <v>6</v>
      </c>
      <c r="P7112">
        <v>2023</v>
      </c>
      <c r="Q7112">
        <v>12</v>
      </c>
      <c r="R7112" t="s">
        <v>54</v>
      </c>
      <c r="S7112">
        <v>4</v>
      </c>
      <c r="T7112">
        <v>51</v>
      </c>
      <c r="U7112">
        <v>4</v>
      </c>
      <c r="V7112">
        <v>2</v>
      </c>
      <c r="W7112" t="s">
        <v>76</v>
      </c>
      <c r="X7112" t="s">
        <v>47</v>
      </c>
      <c r="Y7112">
        <v>156060</v>
      </c>
      <c r="Z7112">
        <v>0.13</v>
      </c>
    </row>
    <row r="7113" spans="1:26" x14ac:dyDescent="0.25">
      <c r="A7113" t="s">
        <v>9125</v>
      </c>
      <c r="B7113" s="1">
        <v>44984</v>
      </c>
      <c r="C7113" t="s">
        <v>314</v>
      </c>
      <c r="D7113" t="s">
        <v>63</v>
      </c>
      <c r="E7113" t="s">
        <v>40</v>
      </c>
      <c r="F7113" t="s">
        <v>41</v>
      </c>
      <c r="G7113" t="s">
        <v>42</v>
      </c>
      <c r="H7113">
        <v>2</v>
      </c>
      <c r="I7113">
        <v>842</v>
      </c>
      <c r="J7113">
        <v>0</v>
      </c>
      <c r="K7113">
        <v>1684</v>
      </c>
      <c r="L7113">
        <v>323.88</v>
      </c>
      <c r="M7113" t="s">
        <v>65</v>
      </c>
      <c r="N7113" t="s">
        <v>33</v>
      </c>
      <c r="O7113">
        <v>1</v>
      </c>
      <c r="P7113">
        <v>2023</v>
      </c>
      <c r="Q7113">
        <v>2</v>
      </c>
      <c r="R7113" t="s">
        <v>67</v>
      </c>
      <c r="S7113">
        <v>1</v>
      </c>
      <c r="T7113">
        <v>9</v>
      </c>
      <c r="U7113">
        <v>5</v>
      </c>
      <c r="V7113">
        <v>1</v>
      </c>
      <c r="W7113" t="s">
        <v>60</v>
      </c>
      <c r="X7113" t="s">
        <v>47</v>
      </c>
      <c r="Y7113">
        <v>0</v>
      </c>
      <c r="Z7113">
        <v>0.19</v>
      </c>
    </row>
    <row r="7114" spans="1:26" x14ac:dyDescent="0.25">
      <c r="A7114" t="s">
        <v>9126</v>
      </c>
      <c r="B7114" s="1">
        <v>44941</v>
      </c>
      <c r="C7114" t="s">
        <v>1924</v>
      </c>
      <c r="D7114" t="s">
        <v>50</v>
      </c>
      <c r="E7114" t="s">
        <v>58</v>
      </c>
      <c r="F7114" t="s">
        <v>30</v>
      </c>
      <c r="G7114" t="s">
        <v>86</v>
      </c>
      <c r="H7114">
        <v>1</v>
      </c>
      <c r="I7114">
        <v>4218</v>
      </c>
      <c r="J7114">
        <v>1</v>
      </c>
      <c r="K7114">
        <v>4175.82</v>
      </c>
      <c r="L7114">
        <v>474.25</v>
      </c>
      <c r="M7114" t="s">
        <v>65</v>
      </c>
      <c r="N7114" t="s">
        <v>66</v>
      </c>
      <c r="O7114">
        <v>1</v>
      </c>
      <c r="P7114">
        <v>2023</v>
      </c>
      <c r="Q7114">
        <v>1</v>
      </c>
      <c r="R7114" t="s">
        <v>34</v>
      </c>
      <c r="S7114">
        <v>1</v>
      </c>
      <c r="T7114">
        <v>3</v>
      </c>
      <c r="U7114">
        <v>3</v>
      </c>
      <c r="V7114">
        <v>0</v>
      </c>
      <c r="W7114" t="s">
        <v>55</v>
      </c>
      <c r="X7114" t="s">
        <v>36</v>
      </c>
      <c r="Y7114">
        <v>4218</v>
      </c>
      <c r="Z7114">
        <v>0.11</v>
      </c>
    </row>
    <row r="7115" spans="1:26" x14ac:dyDescent="0.25">
      <c r="A7115" t="s">
        <v>9127</v>
      </c>
      <c r="B7115" s="1">
        <v>45148</v>
      </c>
      <c r="C7115" t="s">
        <v>6924</v>
      </c>
      <c r="D7115" t="s">
        <v>63</v>
      </c>
      <c r="E7115" t="s">
        <v>40</v>
      </c>
      <c r="F7115" t="s">
        <v>30</v>
      </c>
      <c r="G7115" t="s">
        <v>86</v>
      </c>
      <c r="H7115">
        <v>1</v>
      </c>
      <c r="I7115">
        <v>1156</v>
      </c>
      <c r="J7115">
        <v>22</v>
      </c>
      <c r="K7115">
        <v>901.68</v>
      </c>
      <c r="L7115">
        <v>139.69999999999999</v>
      </c>
      <c r="M7115" t="s">
        <v>43</v>
      </c>
      <c r="N7115" t="s">
        <v>44</v>
      </c>
      <c r="O7115">
        <v>5</v>
      </c>
      <c r="P7115">
        <v>2023</v>
      </c>
      <c r="Q7115">
        <v>8</v>
      </c>
      <c r="R7115" t="s">
        <v>72</v>
      </c>
      <c r="S7115">
        <v>3</v>
      </c>
      <c r="T7115">
        <v>32</v>
      </c>
      <c r="U7115">
        <v>2</v>
      </c>
      <c r="V7115">
        <v>4</v>
      </c>
      <c r="W7115" t="s">
        <v>73</v>
      </c>
      <c r="X7115" t="s">
        <v>47</v>
      </c>
      <c r="Y7115">
        <v>25432</v>
      </c>
      <c r="Z7115">
        <v>0.15</v>
      </c>
    </row>
    <row r="7116" spans="1:26" x14ac:dyDescent="0.25">
      <c r="A7116" t="s">
        <v>9128</v>
      </c>
      <c r="B7116" s="1">
        <v>44982</v>
      </c>
      <c r="C7116" t="s">
        <v>352</v>
      </c>
      <c r="D7116" t="s">
        <v>28</v>
      </c>
      <c r="E7116" t="s">
        <v>51</v>
      </c>
      <c r="F7116" t="s">
        <v>30</v>
      </c>
      <c r="G7116" t="s">
        <v>31</v>
      </c>
      <c r="H7116">
        <v>4</v>
      </c>
      <c r="I7116">
        <v>787</v>
      </c>
      <c r="J7116">
        <v>16</v>
      </c>
      <c r="K7116">
        <v>2644.32</v>
      </c>
      <c r="L7116">
        <v>275.89</v>
      </c>
      <c r="M7116" t="s">
        <v>32</v>
      </c>
      <c r="N7116" t="s">
        <v>66</v>
      </c>
      <c r="O7116">
        <v>5</v>
      </c>
      <c r="P7116">
        <v>2023</v>
      </c>
      <c r="Q7116">
        <v>2</v>
      </c>
      <c r="R7116" t="s">
        <v>67</v>
      </c>
      <c r="S7116">
        <v>1</v>
      </c>
      <c r="T7116">
        <v>8</v>
      </c>
      <c r="U7116">
        <v>4</v>
      </c>
      <c r="V7116">
        <v>6</v>
      </c>
      <c r="W7116" t="s">
        <v>35</v>
      </c>
      <c r="X7116" t="s">
        <v>36</v>
      </c>
      <c r="Y7116">
        <v>50368</v>
      </c>
      <c r="Z7116">
        <v>0.1</v>
      </c>
    </row>
    <row r="7117" spans="1:26" x14ac:dyDescent="0.25">
      <c r="A7117" t="s">
        <v>9129</v>
      </c>
      <c r="B7117" s="1">
        <v>44954</v>
      </c>
      <c r="C7117" t="s">
        <v>1184</v>
      </c>
      <c r="D7117" t="s">
        <v>39</v>
      </c>
      <c r="E7117" t="s">
        <v>58</v>
      </c>
      <c r="F7117" t="s">
        <v>52</v>
      </c>
      <c r="G7117" t="s">
        <v>53</v>
      </c>
      <c r="H7117">
        <v>6</v>
      </c>
      <c r="I7117">
        <v>2106</v>
      </c>
      <c r="J7117">
        <v>26</v>
      </c>
      <c r="K7117">
        <v>9350.64</v>
      </c>
      <c r="L7117">
        <v>1645.44</v>
      </c>
      <c r="M7117" t="s">
        <v>65</v>
      </c>
      <c r="N7117" t="s">
        <v>44</v>
      </c>
      <c r="O7117">
        <v>5</v>
      </c>
      <c r="P7117">
        <v>2023</v>
      </c>
      <c r="Q7117">
        <v>1</v>
      </c>
      <c r="R7117" t="s">
        <v>34</v>
      </c>
      <c r="S7117">
        <v>1</v>
      </c>
      <c r="T7117">
        <v>4</v>
      </c>
      <c r="U7117">
        <v>4</v>
      </c>
      <c r="V7117">
        <v>6</v>
      </c>
      <c r="W7117" t="s">
        <v>35</v>
      </c>
      <c r="X7117" t="s">
        <v>36</v>
      </c>
      <c r="Y7117">
        <v>328536</v>
      </c>
      <c r="Z7117">
        <v>0.18</v>
      </c>
    </row>
    <row r="7118" spans="1:26" x14ac:dyDescent="0.25">
      <c r="A7118" t="s">
        <v>9130</v>
      </c>
      <c r="B7118" s="1">
        <v>45113</v>
      </c>
      <c r="C7118" t="s">
        <v>4644</v>
      </c>
      <c r="D7118" t="s">
        <v>39</v>
      </c>
      <c r="E7118" t="s">
        <v>40</v>
      </c>
      <c r="F7118" t="s">
        <v>41</v>
      </c>
      <c r="G7118" t="s">
        <v>59</v>
      </c>
      <c r="H7118">
        <v>4</v>
      </c>
      <c r="I7118">
        <v>2424</v>
      </c>
      <c r="J7118">
        <v>14</v>
      </c>
      <c r="K7118">
        <v>8338.56</v>
      </c>
      <c r="L7118">
        <v>776.07</v>
      </c>
      <c r="M7118" t="s">
        <v>32</v>
      </c>
      <c r="N7118" t="s">
        <v>33</v>
      </c>
      <c r="O7118">
        <v>7</v>
      </c>
      <c r="P7118">
        <v>2023</v>
      </c>
      <c r="Q7118">
        <v>7</v>
      </c>
      <c r="R7118" t="s">
        <v>125</v>
      </c>
      <c r="S7118">
        <v>3</v>
      </c>
      <c r="T7118">
        <v>27</v>
      </c>
      <c r="U7118">
        <v>2</v>
      </c>
      <c r="V7118">
        <v>4</v>
      </c>
      <c r="W7118" t="s">
        <v>73</v>
      </c>
      <c r="X7118" t="s">
        <v>47</v>
      </c>
      <c r="Y7118">
        <v>135744</v>
      </c>
      <c r="Z7118">
        <v>0.09</v>
      </c>
    </row>
    <row r="7119" spans="1:26" x14ac:dyDescent="0.25">
      <c r="A7119" t="s">
        <v>9131</v>
      </c>
      <c r="B7119" s="1">
        <v>45053</v>
      </c>
      <c r="C7119" t="s">
        <v>2224</v>
      </c>
      <c r="D7119" t="s">
        <v>39</v>
      </c>
      <c r="E7119" t="s">
        <v>29</v>
      </c>
      <c r="F7119" t="s">
        <v>41</v>
      </c>
      <c r="G7119" t="s">
        <v>59</v>
      </c>
      <c r="H7119">
        <v>1</v>
      </c>
      <c r="I7119">
        <v>3567</v>
      </c>
      <c r="J7119">
        <v>16</v>
      </c>
      <c r="K7119">
        <v>2996.28</v>
      </c>
      <c r="L7119">
        <v>472.86</v>
      </c>
      <c r="M7119" t="s">
        <v>43</v>
      </c>
      <c r="N7119" t="s">
        <v>33</v>
      </c>
      <c r="O7119">
        <v>3</v>
      </c>
      <c r="P7119">
        <v>2023</v>
      </c>
      <c r="Q7119">
        <v>5</v>
      </c>
      <c r="R7119" t="s">
        <v>238</v>
      </c>
      <c r="S7119">
        <v>2</v>
      </c>
      <c r="T7119">
        <v>19</v>
      </c>
      <c r="U7119">
        <v>2</v>
      </c>
      <c r="V7119">
        <v>0</v>
      </c>
      <c r="W7119" t="s">
        <v>55</v>
      </c>
      <c r="X7119" t="s">
        <v>36</v>
      </c>
      <c r="Y7119">
        <v>57072</v>
      </c>
      <c r="Z7119">
        <v>0.16</v>
      </c>
    </row>
    <row r="7120" spans="1:26" x14ac:dyDescent="0.25">
      <c r="A7120" t="s">
        <v>9132</v>
      </c>
      <c r="B7120" s="1">
        <v>45130</v>
      </c>
      <c r="C7120" t="s">
        <v>3322</v>
      </c>
      <c r="D7120" t="s">
        <v>63</v>
      </c>
      <c r="E7120" t="s">
        <v>51</v>
      </c>
      <c r="F7120" t="s">
        <v>52</v>
      </c>
      <c r="G7120" t="s">
        <v>91</v>
      </c>
      <c r="H7120">
        <v>7</v>
      </c>
      <c r="I7120">
        <v>158</v>
      </c>
      <c r="J7120">
        <v>5</v>
      </c>
      <c r="K7120">
        <v>1050.7</v>
      </c>
      <c r="L7120">
        <v>125.49</v>
      </c>
      <c r="M7120" t="s">
        <v>32</v>
      </c>
      <c r="N7120" t="s">
        <v>66</v>
      </c>
      <c r="O7120">
        <v>7</v>
      </c>
      <c r="P7120">
        <v>2023</v>
      </c>
      <c r="Q7120">
        <v>7</v>
      </c>
      <c r="R7120" t="s">
        <v>125</v>
      </c>
      <c r="S7120">
        <v>3</v>
      </c>
      <c r="T7120">
        <v>30</v>
      </c>
      <c r="U7120">
        <v>5</v>
      </c>
      <c r="V7120">
        <v>0</v>
      </c>
      <c r="W7120" t="s">
        <v>55</v>
      </c>
      <c r="X7120" t="s">
        <v>36</v>
      </c>
      <c r="Y7120">
        <v>5530</v>
      </c>
      <c r="Z7120">
        <v>0.12</v>
      </c>
    </row>
    <row r="7121" spans="1:26" x14ac:dyDescent="0.25">
      <c r="A7121" t="s">
        <v>9133</v>
      </c>
      <c r="B7121" s="1">
        <v>45272</v>
      </c>
      <c r="C7121" t="s">
        <v>516</v>
      </c>
      <c r="D7121" t="s">
        <v>28</v>
      </c>
      <c r="E7121" t="s">
        <v>51</v>
      </c>
      <c r="F7121" t="s">
        <v>41</v>
      </c>
      <c r="G7121" t="s">
        <v>59</v>
      </c>
      <c r="H7121">
        <v>3</v>
      </c>
      <c r="I7121">
        <v>2469</v>
      </c>
      <c r="J7121">
        <v>5</v>
      </c>
      <c r="K7121">
        <v>7036.65</v>
      </c>
      <c r="L7121">
        <v>1392.74</v>
      </c>
      <c r="M7121" t="s">
        <v>43</v>
      </c>
      <c r="N7121" t="s">
        <v>44</v>
      </c>
      <c r="O7121">
        <v>5</v>
      </c>
      <c r="P7121">
        <v>2023</v>
      </c>
      <c r="Q7121">
        <v>12</v>
      </c>
      <c r="R7121" t="s">
        <v>54</v>
      </c>
      <c r="S7121">
        <v>4</v>
      </c>
      <c r="T7121">
        <v>50</v>
      </c>
      <c r="U7121">
        <v>3</v>
      </c>
      <c r="V7121">
        <v>2</v>
      </c>
      <c r="W7121" t="s">
        <v>76</v>
      </c>
      <c r="X7121" t="s">
        <v>47</v>
      </c>
      <c r="Y7121">
        <v>37035</v>
      </c>
      <c r="Z7121">
        <v>0.2</v>
      </c>
    </row>
    <row r="7122" spans="1:26" x14ac:dyDescent="0.25">
      <c r="A7122" t="s">
        <v>9134</v>
      </c>
      <c r="B7122" s="1">
        <v>45282</v>
      </c>
      <c r="C7122" t="s">
        <v>78</v>
      </c>
      <c r="D7122" t="s">
        <v>63</v>
      </c>
      <c r="E7122" t="s">
        <v>40</v>
      </c>
      <c r="F7122" t="s">
        <v>52</v>
      </c>
      <c r="G7122" t="s">
        <v>79</v>
      </c>
      <c r="H7122">
        <v>1</v>
      </c>
      <c r="I7122">
        <v>1923</v>
      </c>
      <c r="J7122">
        <v>12</v>
      </c>
      <c r="K7122">
        <v>1692.24</v>
      </c>
      <c r="L7122">
        <v>136.78</v>
      </c>
      <c r="M7122" t="s">
        <v>43</v>
      </c>
      <c r="N7122" t="s">
        <v>44</v>
      </c>
      <c r="O7122">
        <v>7</v>
      </c>
      <c r="P7122">
        <v>2023</v>
      </c>
      <c r="Q7122">
        <v>12</v>
      </c>
      <c r="R7122" t="s">
        <v>54</v>
      </c>
      <c r="S7122">
        <v>4</v>
      </c>
      <c r="T7122">
        <v>51</v>
      </c>
      <c r="U7122">
        <v>4</v>
      </c>
      <c r="V7122">
        <v>5</v>
      </c>
      <c r="W7122" t="s">
        <v>46</v>
      </c>
      <c r="X7122" t="s">
        <v>47</v>
      </c>
      <c r="Y7122">
        <v>23076</v>
      </c>
      <c r="Z7122">
        <v>0.08</v>
      </c>
    </row>
    <row r="7123" spans="1:26" x14ac:dyDescent="0.25">
      <c r="A7123" t="s">
        <v>9135</v>
      </c>
      <c r="B7123" s="1">
        <v>45018</v>
      </c>
      <c r="C7123" t="s">
        <v>1165</v>
      </c>
      <c r="D7123" t="s">
        <v>50</v>
      </c>
      <c r="E7123" t="s">
        <v>58</v>
      </c>
      <c r="F7123" t="s">
        <v>30</v>
      </c>
      <c r="G7123" t="s">
        <v>31</v>
      </c>
      <c r="H7123">
        <v>7</v>
      </c>
      <c r="I7123">
        <v>3880</v>
      </c>
      <c r="J7123">
        <v>17</v>
      </c>
      <c r="K7123">
        <v>22542.799999999999</v>
      </c>
      <c r="L7123">
        <v>3481.42</v>
      </c>
      <c r="M7123" t="s">
        <v>65</v>
      </c>
      <c r="N7123" t="s">
        <v>66</v>
      </c>
      <c r="O7123">
        <v>4</v>
      </c>
      <c r="P7123">
        <v>2023</v>
      </c>
      <c r="Q7123">
        <v>4</v>
      </c>
      <c r="R7123" t="s">
        <v>100</v>
      </c>
      <c r="S7123">
        <v>2</v>
      </c>
      <c r="T7123">
        <v>14</v>
      </c>
      <c r="U7123">
        <v>2</v>
      </c>
      <c r="V7123">
        <v>0</v>
      </c>
      <c r="W7123" t="s">
        <v>55</v>
      </c>
      <c r="X7123" t="s">
        <v>36</v>
      </c>
      <c r="Y7123">
        <v>461720</v>
      </c>
      <c r="Z7123">
        <v>0.15</v>
      </c>
    </row>
    <row r="7124" spans="1:26" x14ac:dyDescent="0.25">
      <c r="A7124" t="s">
        <v>9136</v>
      </c>
      <c r="B7124" s="1">
        <v>44991</v>
      </c>
      <c r="C7124" t="s">
        <v>5598</v>
      </c>
      <c r="D7124" t="s">
        <v>63</v>
      </c>
      <c r="E7124" t="s">
        <v>51</v>
      </c>
      <c r="F7124" t="s">
        <v>41</v>
      </c>
      <c r="G7124" t="s">
        <v>42</v>
      </c>
      <c r="H7124">
        <v>9</v>
      </c>
      <c r="I7124">
        <v>2616</v>
      </c>
      <c r="J7124">
        <v>20</v>
      </c>
      <c r="K7124">
        <v>18835.2</v>
      </c>
      <c r="L7124">
        <v>1135.3800000000001</v>
      </c>
      <c r="M7124" t="s">
        <v>32</v>
      </c>
      <c r="N7124" t="s">
        <v>66</v>
      </c>
      <c r="O7124">
        <v>7</v>
      </c>
      <c r="P7124">
        <v>2023</v>
      </c>
      <c r="Q7124">
        <v>3</v>
      </c>
      <c r="R7124" t="s">
        <v>105</v>
      </c>
      <c r="S7124">
        <v>1</v>
      </c>
      <c r="T7124">
        <v>10</v>
      </c>
      <c r="U7124">
        <v>2</v>
      </c>
      <c r="V7124">
        <v>1</v>
      </c>
      <c r="W7124" t="s">
        <v>60</v>
      </c>
      <c r="X7124" t="s">
        <v>47</v>
      </c>
      <c r="Y7124">
        <v>470880</v>
      </c>
      <c r="Z7124">
        <v>0.06</v>
      </c>
    </row>
    <row r="7125" spans="1:26" x14ac:dyDescent="0.25">
      <c r="A7125" t="s">
        <v>9137</v>
      </c>
      <c r="B7125" s="1">
        <v>45174</v>
      </c>
      <c r="C7125" t="s">
        <v>3054</v>
      </c>
      <c r="D7125" t="s">
        <v>50</v>
      </c>
      <c r="E7125" t="s">
        <v>29</v>
      </c>
      <c r="F7125" t="s">
        <v>41</v>
      </c>
      <c r="G7125" t="s">
        <v>42</v>
      </c>
      <c r="H7125">
        <v>3</v>
      </c>
      <c r="I7125">
        <v>2572</v>
      </c>
      <c r="J7125">
        <v>4</v>
      </c>
      <c r="K7125">
        <v>7407.36</v>
      </c>
      <c r="L7125">
        <v>1232.03</v>
      </c>
      <c r="M7125" t="s">
        <v>32</v>
      </c>
      <c r="N7125" t="s">
        <v>44</v>
      </c>
      <c r="O7125">
        <v>5</v>
      </c>
      <c r="P7125">
        <v>2023</v>
      </c>
      <c r="Q7125">
        <v>9</v>
      </c>
      <c r="R7125" t="s">
        <v>80</v>
      </c>
      <c r="S7125">
        <v>3</v>
      </c>
      <c r="T7125">
        <v>36</v>
      </c>
      <c r="U7125">
        <v>2</v>
      </c>
      <c r="V7125">
        <v>2</v>
      </c>
      <c r="W7125" t="s">
        <v>76</v>
      </c>
      <c r="X7125" t="s">
        <v>47</v>
      </c>
      <c r="Y7125">
        <v>30864</v>
      </c>
      <c r="Z7125">
        <v>0.17</v>
      </c>
    </row>
    <row r="7126" spans="1:26" x14ac:dyDescent="0.25">
      <c r="A7126" t="s">
        <v>9138</v>
      </c>
      <c r="B7126" s="1">
        <v>44953</v>
      </c>
      <c r="C7126" t="s">
        <v>6422</v>
      </c>
      <c r="D7126" t="s">
        <v>50</v>
      </c>
      <c r="E7126" t="s">
        <v>58</v>
      </c>
      <c r="F7126" t="s">
        <v>41</v>
      </c>
      <c r="G7126" t="s">
        <v>42</v>
      </c>
      <c r="H7126">
        <v>10</v>
      </c>
      <c r="I7126">
        <v>4292</v>
      </c>
      <c r="J7126">
        <v>19</v>
      </c>
      <c r="K7126">
        <v>34765.199999999997</v>
      </c>
      <c r="L7126">
        <v>6050.21</v>
      </c>
      <c r="M7126" t="s">
        <v>65</v>
      </c>
      <c r="N7126" t="s">
        <v>33</v>
      </c>
      <c r="O7126">
        <v>5</v>
      </c>
      <c r="P7126">
        <v>2023</v>
      </c>
      <c r="Q7126">
        <v>1</v>
      </c>
      <c r="R7126" t="s">
        <v>34</v>
      </c>
      <c r="S7126">
        <v>1</v>
      </c>
      <c r="T7126">
        <v>4</v>
      </c>
      <c r="U7126">
        <v>4</v>
      </c>
      <c r="V7126">
        <v>5</v>
      </c>
      <c r="W7126" t="s">
        <v>46</v>
      </c>
      <c r="X7126" t="s">
        <v>47</v>
      </c>
      <c r="Y7126">
        <v>815480</v>
      </c>
      <c r="Z7126">
        <v>0.17</v>
      </c>
    </row>
    <row r="7127" spans="1:26" x14ac:dyDescent="0.25">
      <c r="A7127" t="s">
        <v>9139</v>
      </c>
      <c r="B7127" s="1">
        <v>44944</v>
      </c>
      <c r="C7127" t="s">
        <v>4966</v>
      </c>
      <c r="D7127" t="s">
        <v>63</v>
      </c>
      <c r="E7127" t="s">
        <v>51</v>
      </c>
      <c r="F7127" t="s">
        <v>41</v>
      </c>
      <c r="G7127" t="s">
        <v>116</v>
      </c>
      <c r="H7127">
        <v>6</v>
      </c>
      <c r="I7127">
        <v>670</v>
      </c>
      <c r="J7127">
        <v>2</v>
      </c>
      <c r="K7127">
        <v>3939.6</v>
      </c>
      <c r="L7127">
        <v>359.65</v>
      </c>
      <c r="M7127" t="s">
        <v>32</v>
      </c>
      <c r="N7127" t="s">
        <v>33</v>
      </c>
      <c r="O7127">
        <v>1</v>
      </c>
      <c r="P7127">
        <v>2023</v>
      </c>
      <c r="Q7127">
        <v>1</v>
      </c>
      <c r="R7127" t="s">
        <v>34</v>
      </c>
      <c r="S7127">
        <v>1</v>
      </c>
      <c r="T7127">
        <v>3</v>
      </c>
      <c r="U7127">
        <v>3</v>
      </c>
      <c r="V7127">
        <v>3</v>
      </c>
      <c r="W7127" t="s">
        <v>83</v>
      </c>
      <c r="X7127" t="s">
        <v>47</v>
      </c>
      <c r="Y7127">
        <v>8040</v>
      </c>
      <c r="Z7127">
        <v>0.09</v>
      </c>
    </row>
    <row r="7128" spans="1:26" x14ac:dyDescent="0.25">
      <c r="A7128" t="s">
        <v>9140</v>
      </c>
      <c r="B7128" s="1">
        <v>45197</v>
      </c>
      <c r="C7128" t="s">
        <v>4415</v>
      </c>
      <c r="D7128" t="s">
        <v>50</v>
      </c>
      <c r="E7128" t="s">
        <v>29</v>
      </c>
      <c r="F7128" t="s">
        <v>41</v>
      </c>
      <c r="G7128" t="s">
        <v>59</v>
      </c>
      <c r="H7128">
        <v>2</v>
      </c>
      <c r="I7128">
        <v>2650</v>
      </c>
      <c r="J7128">
        <v>28</v>
      </c>
      <c r="K7128">
        <v>3816</v>
      </c>
      <c r="L7128">
        <v>442.95</v>
      </c>
      <c r="M7128" t="s">
        <v>32</v>
      </c>
      <c r="N7128" t="s">
        <v>66</v>
      </c>
      <c r="O7128">
        <v>6</v>
      </c>
      <c r="P7128">
        <v>2023</v>
      </c>
      <c r="Q7128">
        <v>9</v>
      </c>
      <c r="R7128" t="s">
        <v>80</v>
      </c>
      <c r="S7128">
        <v>3</v>
      </c>
      <c r="T7128">
        <v>39</v>
      </c>
      <c r="U7128">
        <v>5</v>
      </c>
      <c r="V7128">
        <v>4</v>
      </c>
      <c r="W7128" t="s">
        <v>73</v>
      </c>
      <c r="X7128" t="s">
        <v>47</v>
      </c>
      <c r="Y7128">
        <v>148400</v>
      </c>
      <c r="Z7128">
        <v>0.12</v>
      </c>
    </row>
    <row r="7129" spans="1:26" x14ac:dyDescent="0.25">
      <c r="A7129" t="s">
        <v>9141</v>
      </c>
      <c r="B7129" s="1">
        <v>45142</v>
      </c>
      <c r="C7129" t="s">
        <v>7187</v>
      </c>
      <c r="D7129" t="s">
        <v>39</v>
      </c>
      <c r="E7129" t="s">
        <v>29</v>
      </c>
      <c r="F7129" t="s">
        <v>41</v>
      </c>
      <c r="G7129" t="s">
        <v>42</v>
      </c>
      <c r="H7129">
        <v>8</v>
      </c>
      <c r="I7129">
        <v>1833</v>
      </c>
      <c r="J7129">
        <v>0</v>
      </c>
      <c r="K7129">
        <v>14664</v>
      </c>
      <c r="L7129">
        <v>2439.25</v>
      </c>
      <c r="M7129" t="s">
        <v>32</v>
      </c>
      <c r="N7129" t="s">
        <v>66</v>
      </c>
      <c r="O7129">
        <v>5</v>
      </c>
      <c r="P7129">
        <v>2023</v>
      </c>
      <c r="Q7129">
        <v>8</v>
      </c>
      <c r="R7129" t="s">
        <v>72</v>
      </c>
      <c r="S7129">
        <v>3</v>
      </c>
      <c r="T7129">
        <v>31</v>
      </c>
      <c r="U7129">
        <v>1</v>
      </c>
      <c r="V7129">
        <v>5</v>
      </c>
      <c r="W7129" t="s">
        <v>46</v>
      </c>
      <c r="X7129" t="s">
        <v>47</v>
      </c>
      <c r="Y7129">
        <v>0</v>
      </c>
      <c r="Z7129">
        <v>0.17</v>
      </c>
    </row>
    <row r="7130" spans="1:26" x14ac:dyDescent="0.25">
      <c r="A7130" t="s">
        <v>9142</v>
      </c>
      <c r="B7130" s="1">
        <v>45195</v>
      </c>
      <c r="C7130" t="s">
        <v>615</v>
      </c>
      <c r="D7130" t="s">
        <v>63</v>
      </c>
      <c r="E7130" t="s">
        <v>40</v>
      </c>
      <c r="F7130" t="s">
        <v>30</v>
      </c>
      <c r="G7130" t="s">
        <v>64</v>
      </c>
      <c r="H7130">
        <v>8</v>
      </c>
      <c r="I7130">
        <v>2584</v>
      </c>
      <c r="J7130">
        <v>2</v>
      </c>
      <c r="K7130">
        <v>20258.560000000001</v>
      </c>
      <c r="L7130">
        <v>2372.2399999999998</v>
      </c>
      <c r="M7130" t="s">
        <v>32</v>
      </c>
      <c r="N7130" t="s">
        <v>33</v>
      </c>
      <c r="O7130">
        <v>7</v>
      </c>
      <c r="P7130">
        <v>2023</v>
      </c>
      <c r="Q7130">
        <v>9</v>
      </c>
      <c r="R7130" t="s">
        <v>80</v>
      </c>
      <c r="S7130">
        <v>3</v>
      </c>
      <c r="T7130">
        <v>39</v>
      </c>
      <c r="U7130">
        <v>5</v>
      </c>
      <c r="V7130">
        <v>2</v>
      </c>
      <c r="W7130" t="s">
        <v>76</v>
      </c>
      <c r="X7130" t="s">
        <v>47</v>
      </c>
      <c r="Y7130">
        <v>41344</v>
      </c>
      <c r="Z7130">
        <v>0.12</v>
      </c>
    </row>
    <row r="7131" spans="1:26" x14ac:dyDescent="0.25">
      <c r="A7131" t="s">
        <v>9143</v>
      </c>
      <c r="B7131" s="1">
        <v>45231</v>
      </c>
      <c r="C7131" t="s">
        <v>6818</v>
      </c>
      <c r="D7131" t="s">
        <v>63</v>
      </c>
      <c r="E7131" t="s">
        <v>51</v>
      </c>
      <c r="F7131" t="s">
        <v>41</v>
      </c>
      <c r="G7131" t="s">
        <v>116</v>
      </c>
      <c r="H7131">
        <v>7</v>
      </c>
      <c r="I7131">
        <v>2314</v>
      </c>
      <c r="J7131">
        <v>11</v>
      </c>
      <c r="K7131">
        <v>14416.22</v>
      </c>
      <c r="L7131">
        <v>1282.3900000000001</v>
      </c>
      <c r="M7131" t="s">
        <v>43</v>
      </c>
      <c r="N7131" t="s">
        <v>33</v>
      </c>
      <c r="O7131">
        <v>5</v>
      </c>
      <c r="P7131">
        <v>2023</v>
      </c>
      <c r="Q7131">
        <v>11</v>
      </c>
      <c r="R7131" t="s">
        <v>92</v>
      </c>
      <c r="S7131">
        <v>4</v>
      </c>
      <c r="T7131">
        <v>44</v>
      </c>
      <c r="U7131">
        <v>1</v>
      </c>
      <c r="V7131">
        <v>3</v>
      </c>
      <c r="W7131" t="s">
        <v>83</v>
      </c>
      <c r="X7131" t="s">
        <v>47</v>
      </c>
      <c r="Y7131">
        <v>178178</v>
      </c>
      <c r="Z7131">
        <v>0.09</v>
      </c>
    </row>
    <row r="7132" spans="1:26" x14ac:dyDescent="0.25">
      <c r="A7132" t="s">
        <v>9144</v>
      </c>
      <c r="B7132" s="1">
        <v>45038</v>
      </c>
      <c r="C7132" t="s">
        <v>4501</v>
      </c>
      <c r="D7132" t="s">
        <v>28</v>
      </c>
      <c r="E7132" t="s">
        <v>51</v>
      </c>
      <c r="F7132" t="s">
        <v>41</v>
      </c>
      <c r="G7132" t="s">
        <v>42</v>
      </c>
      <c r="H7132">
        <v>5</v>
      </c>
      <c r="I7132">
        <v>3866</v>
      </c>
      <c r="J7132">
        <v>11</v>
      </c>
      <c r="K7132">
        <v>17203.7</v>
      </c>
      <c r="L7132">
        <v>3053.31</v>
      </c>
      <c r="M7132" t="s">
        <v>65</v>
      </c>
      <c r="N7132" t="s">
        <v>44</v>
      </c>
      <c r="O7132">
        <v>4</v>
      </c>
      <c r="P7132">
        <v>2023</v>
      </c>
      <c r="Q7132">
        <v>4</v>
      </c>
      <c r="R7132" t="s">
        <v>100</v>
      </c>
      <c r="S7132">
        <v>2</v>
      </c>
      <c r="T7132">
        <v>16</v>
      </c>
      <c r="U7132">
        <v>4</v>
      </c>
      <c r="V7132">
        <v>6</v>
      </c>
      <c r="W7132" t="s">
        <v>35</v>
      </c>
      <c r="X7132" t="s">
        <v>36</v>
      </c>
      <c r="Y7132">
        <v>212630</v>
      </c>
      <c r="Z7132">
        <v>0.18</v>
      </c>
    </row>
    <row r="7133" spans="1:26" x14ac:dyDescent="0.25">
      <c r="A7133" t="s">
        <v>9145</v>
      </c>
      <c r="B7133" s="1">
        <v>45040</v>
      </c>
      <c r="C7133" t="s">
        <v>1823</v>
      </c>
      <c r="D7133" t="s">
        <v>50</v>
      </c>
      <c r="E7133" t="s">
        <v>58</v>
      </c>
      <c r="F7133" t="s">
        <v>41</v>
      </c>
      <c r="G7133" t="s">
        <v>59</v>
      </c>
      <c r="H7133">
        <v>3</v>
      </c>
      <c r="I7133">
        <v>1161</v>
      </c>
      <c r="J7133">
        <v>22</v>
      </c>
      <c r="K7133">
        <v>2716.74</v>
      </c>
      <c r="L7133">
        <v>464.28</v>
      </c>
      <c r="M7133" t="s">
        <v>43</v>
      </c>
      <c r="N7133" t="s">
        <v>66</v>
      </c>
      <c r="O7133">
        <v>2</v>
      </c>
      <c r="P7133">
        <v>2023</v>
      </c>
      <c r="Q7133">
        <v>4</v>
      </c>
      <c r="R7133" t="s">
        <v>100</v>
      </c>
      <c r="S7133">
        <v>2</v>
      </c>
      <c r="T7133">
        <v>17</v>
      </c>
      <c r="U7133">
        <v>5</v>
      </c>
      <c r="V7133">
        <v>1</v>
      </c>
      <c r="W7133" t="s">
        <v>60</v>
      </c>
      <c r="X7133" t="s">
        <v>47</v>
      </c>
      <c r="Y7133">
        <v>76626</v>
      </c>
      <c r="Z7133">
        <v>0.17</v>
      </c>
    </row>
    <row r="7134" spans="1:26" x14ac:dyDescent="0.25">
      <c r="A7134" t="s">
        <v>9146</v>
      </c>
      <c r="B7134" s="1">
        <v>45218</v>
      </c>
      <c r="C7134" t="s">
        <v>1473</v>
      </c>
      <c r="D7134" t="s">
        <v>63</v>
      </c>
      <c r="E7134" t="s">
        <v>29</v>
      </c>
      <c r="F7134" t="s">
        <v>52</v>
      </c>
      <c r="G7134" t="s">
        <v>53</v>
      </c>
      <c r="H7134">
        <v>7</v>
      </c>
      <c r="I7134">
        <v>3368</v>
      </c>
      <c r="J7134">
        <v>15</v>
      </c>
      <c r="K7134">
        <v>20039.599999999999</v>
      </c>
      <c r="L7134">
        <v>1572.38</v>
      </c>
      <c r="M7134" t="s">
        <v>32</v>
      </c>
      <c r="N7134" t="s">
        <v>33</v>
      </c>
      <c r="O7134">
        <v>1</v>
      </c>
      <c r="P7134">
        <v>2023</v>
      </c>
      <c r="Q7134">
        <v>10</v>
      </c>
      <c r="R7134" t="s">
        <v>45</v>
      </c>
      <c r="S7134">
        <v>4</v>
      </c>
      <c r="T7134">
        <v>42</v>
      </c>
      <c r="U7134">
        <v>3</v>
      </c>
      <c r="V7134">
        <v>4</v>
      </c>
      <c r="W7134" t="s">
        <v>73</v>
      </c>
      <c r="X7134" t="s">
        <v>47</v>
      </c>
      <c r="Y7134">
        <v>353640</v>
      </c>
      <c r="Z7134">
        <v>0.08</v>
      </c>
    </row>
    <row r="7135" spans="1:26" x14ac:dyDescent="0.25">
      <c r="A7135" t="s">
        <v>9147</v>
      </c>
      <c r="B7135" s="1">
        <v>45104</v>
      </c>
      <c r="C7135" t="s">
        <v>2280</v>
      </c>
      <c r="D7135" t="s">
        <v>50</v>
      </c>
      <c r="E7135" t="s">
        <v>58</v>
      </c>
      <c r="F7135" t="s">
        <v>41</v>
      </c>
      <c r="G7135" t="s">
        <v>59</v>
      </c>
      <c r="H7135">
        <v>7</v>
      </c>
      <c r="I7135">
        <v>1292</v>
      </c>
      <c r="J7135">
        <v>30</v>
      </c>
      <c r="K7135">
        <v>6330.8</v>
      </c>
      <c r="L7135">
        <v>710.35</v>
      </c>
      <c r="M7135" t="s">
        <v>43</v>
      </c>
      <c r="N7135" t="s">
        <v>66</v>
      </c>
      <c r="O7135">
        <v>6</v>
      </c>
      <c r="P7135">
        <v>2023</v>
      </c>
      <c r="Q7135">
        <v>6</v>
      </c>
      <c r="R7135" t="s">
        <v>95</v>
      </c>
      <c r="S7135">
        <v>2</v>
      </c>
      <c r="T7135">
        <v>26</v>
      </c>
      <c r="U7135">
        <v>5</v>
      </c>
      <c r="V7135">
        <v>2</v>
      </c>
      <c r="W7135" t="s">
        <v>76</v>
      </c>
      <c r="X7135" t="s">
        <v>47</v>
      </c>
      <c r="Y7135">
        <v>271320</v>
      </c>
      <c r="Z7135">
        <v>0.11</v>
      </c>
    </row>
    <row r="7136" spans="1:26" x14ac:dyDescent="0.25">
      <c r="A7136" t="s">
        <v>9148</v>
      </c>
      <c r="B7136" s="1">
        <v>45077</v>
      </c>
      <c r="C7136" t="s">
        <v>4902</v>
      </c>
      <c r="D7136" t="s">
        <v>39</v>
      </c>
      <c r="E7136" t="s">
        <v>29</v>
      </c>
      <c r="F7136" t="s">
        <v>52</v>
      </c>
      <c r="G7136" t="s">
        <v>91</v>
      </c>
      <c r="H7136">
        <v>2</v>
      </c>
      <c r="I7136">
        <v>3040</v>
      </c>
      <c r="J7136">
        <v>19</v>
      </c>
      <c r="K7136">
        <v>4924.8</v>
      </c>
      <c r="L7136">
        <v>864.76</v>
      </c>
      <c r="M7136" t="s">
        <v>43</v>
      </c>
      <c r="N7136" t="s">
        <v>44</v>
      </c>
      <c r="O7136">
        <v>5</v>
      </c>
      <c r="P7136">
        <v>2023</v>
      </c>
      <c r="Q7136">
        <v>5</v>
      </c>
      <c r="R7136" t="s">
        <v>238</v>
      </c>
      <c r="S7136">
        <v>2</v>
      </c>
      <c r="T7136">
        <v>22</v>
      </c>
      <c r="U7136">
        <v>5</v>
      </c>
      <c r="V7136">
        <v>3</v>
      </c>
      <c r="W7136" t="s">
        <v>83</v>
      </c>
      <c r="X7136" t="s">
        <v>47</v>
      </c>
      <c r="Y7136">
        <v>115520</v>
      </c>
      <c r="Z7136">
        <v>0.18</v>
      </c>
    </row>
    <row r="7137" spans="1:26" x14ac:dyDescent="0.25">
      <c r="A7137" t="s">
        <v>9149</v>
      </c>
      <c r="B7137" s="1">
        <v>45187</v>
      </c>
      <c r="C7137" t="s">
        <v>2019</v>
      </c>
      <c r="D7137" t="s">
        <v>39</v>
      </c>
      <c r="E7137" t="s">
        <v>51</v>
      </c>
      <c r="F7137" t="s">
        <v>52</v>
      </c>
      <c r="G7137" t="s">
        <v>91</v>
      </c>
      <c r="H7137">
        <v>10</v>
      </c>
      <c r="I7137">
        <v>4808</v>
      </c>
      <c r="J7137">
        <v>3</v>
      </c>
      <c r="K7137">
        <v>46637.599999999999</v>
      </c>
      <c r="L7137">
        <v>5474.93</v>
      </c>
      <c r="M7137" t="s">
        <v>43</v>
      </c>
      <c r="N7137" t="s">
        <v>44</v>
      </c>
      <c r="O7137">
        <v>2</v>
      </c>
      <c r="P7137">
        <v>2023</v>
      </c>
      <c r="Q7137">
        <v>9</v>
      </c>
      <c r="R7137" t="s">
        <v>80</v>
      </c>
      <c r="S7137">
        <v>3</v>
      </c>
      <c r="T7137">
        <v>38</v>
      </c>
      <c r="U7137">
        <v>4</v>
      </c>
      <c r="V7137">
        <v>1</v>
      </c>
      <c r="W7137" t="s">
        <v>60</v>
      </c>
      <c r="X7137" t="s">
        <v>47</v>
      </c>
      <c r="Y7137">
        <v>144240</v>
      </c>
      <c r="Z7137">
        <v>0.12</v>
      </c>
    </row>
    <row r="7138" spans="1:26" x14ac:dyDescent="0.25">
      <c r="A7138" t="s">
        <v>9150</v>
      </c>
      <c r="B7138" s="1">
        <v>45098</v>
      </c>
      <c r="C7138" t="s">
        <v>2130</v>
      </c>
      <c r="D7138" t="s">
        <v>39</v>
      </c>
      <c r="E7138" t="s">
        <v>58</v>
      </c>
      <c r="F7138" t="s">
        <v>41</v>
      </c>
      <c r="G7138" t="s">
        <v>116</v>
      </c>
      <c r="H7138">
        <v>5</v>
      </c>
      <c r="I7138">
        <v>3972</v>
      </c>
      <c r="J7138">
        <v>6</v>
      </c>
      <c r="K7138">
        <v>18668.400000000001</v>
      </c>
      <c r="L7138">
        <v>1347.13</v>
      </c>
      <c r="M7138" t="s">
        <v>65</v>
      </c>
      <c r="N7138" t="s">
        <v>33</v>
      </c>
      <c r="O7138">
        <v>4</v>
      </c>
      <c r="P7138">
        <v>2023</v>
      </c>
      <c r="Q7138">
        <v>6</v>
      </c>
      <c r="R7138" t="s">
        <v>95</v>
      </c>
      <c r="S7138">
        <v>2</v>
      </c>
      <c r="T7138">
        <v>25</v>
      </c>
      <c r="U7138">
        <v>4</v>
      </c>
      <c r="V7138">
        <v>3</v>
      </c>
      <c r="W7138" t="s">
        <v>83</v>
      </c>
      <c r="X7138" t="s">
        <v>47</v>
      </c>
      <c r="Y7138">
        <v>119160</v>
      </c>
      <c r="Z7138">
        <v>7.0000000000000007E-2</v>
      </c>
    </row>
    <row r="7139" spans="1:26" x14ac:dyDescent="0.25">
      <c r="A7139" t="s">
        <v>9151</v>
      </c>
      <c r="B7139" s="1">
        <v>45072</v>
      </c>
      <c r="C7139" t="s">
        <v>9152</v>
      </c>
      <c r="D7139" t="s">
        <v>50</v>
      </c>
      <c r="E7139" t="s">
        <v>51</v>
      </c>
      <c r="F7139" t="s">
        <v>30</v>
      </c>
      <c r="G7139" t="s">
        <v>31</v>
      </c>
      <c r="H7139">
        <v>8</v>
      </c>
      <c r="I7139">
        <v>267</v>
      </c>
      <c r="J7139">
        <v>28</v>
      </c>
      <c r="K7139">
        <v>1537.92</v>
      </c>
      <c r="L7139">
        <v>260.5</v>
      </c>
      <c r="M7139" t="s">
        <v>43</v>
      </c>
      <c r="N7139" t="s">
        <v>66</v>
      </c>
      <c r="O7139">
        <v>2</v>
      </c>
      <c r="P7139">
        <v>2023</v>
      </c>
      <c r="Q7139">
        <v>5</v>
      </c>
      <c r="R7139" t="s">
        <v>238</v>
      </c>
      <c r="S7139">
        <v>2</v>
      </c>
      <c r="T7139">
        <v>21</v>
      </c>
      <c r="U7139">
        <v>4</v>
      </c>
      <c r="V7139">
        <v>5</v>
      </c>
      <c r="W7139" t="s">
        <v>46</v>
      </c>
      <c r="X7139" t="s">
        <v>47</v>
      </c>
      <c r="Y7139">
        <v>59808</v>
      </c>
      <c r="Z7139">
        <v>0.17</v>
      </c>
    </row>
    <row r="7140" spans="1:26" x14ac:dyDescent="0.25">
      <c r="A7140" t="s">
        <v>9153</v>
      </c>
      <c r="B7140" s="1">
        <v>44964</v>
      </c>
      <c r="C7140" t="s">
        <v>1673</v>
      </c>
      <c r="D7140" t="s">
        <v>39</v>
      </c>
      <c r="E7140" t="s">
        <v>58</v>
      </c>
      <c r="F7140" t="s">
        <v>52</v>
      </c>
      <c r="G7140" t="s">
        <v>91</v>
      </c>
      <c r="H7140">
        <v>1</v>
      </c>
      <c r="I7140">
        <v>393</v>
      </c>
      <c r="J7140">
        <v>6</v>
      </c>
      <c r="K7140">
        <v>369.42</v>
      </c>
      <c r="L7140">
        <v>44.57</v>
      </c>
      <c r="M7140" t="s">
        <v>65</v>
      </c>
      <c r="N7140" t="s">
        <v>33</v>
      </c>
      <c r="O7140">
        <v>4</v>
      </c>
      <c r="P7140">
        <v>2023</v>
      </c>
      <c r="Q7140">
        <v>2</v>
      </c>
      <c r="R7140" t="s">
        <v>67</v>
      </c>
      <c r="S7140">
        <v>1</v>
      </c>
      <c r="T7140">
        <v>6</v>
      </c>
      <c r="U7140">
        <v>2</v>
      </c>
      <c r="V7140">
        <v>2</v>
      </c>
      <c r="W7140" t="s">
        <v>76</v>
      </c>
      <c r="X7140" t="s">
        <v>47</v>
      </c>
      <c r="Y7140">
        <v>2358</v>
      </c>
      <c r="Z7140">
        <v>0.12</v>
      </c>
    </row>
    <row r="7141" spans="1:26" x14ac:dyDescent="0.25">
      <c r="A7141" t="s">
        <v>9154</v>
      </c>
      <c r="B7141" s="1">
        <v>45170</v>
      </c>
      <c r="C7141" t="s">
        <v>2802</v>
      </c>
      <c r="D7141" t="s">
        <v>63</v>
      </c>
      <c r="E7141" t="s">
        <v>40</v>
      </c>
      <c r="F7141" t="s">
        <v>41</v>
      </c>
      <c r="G7141" t="s">
        <v>42</v>
      </c>
      <c r="H7141">
        <v>10</v>
      </c>
      <c r="I7141">
        <v>1000</v>
      </c>
      <c r="J7141">
        <v>1</v>
      </c>
      <c r="K7141">
        <v>9900</v>
      </c>
      <c r="L7141">
        <v>971.86</v>
      </c>
      <c r="M7141" t="s">
        <v>65</v>
      </c>
      <c r="N7141" t="s">
        <v>66</v>
      </c>
      <c r="O7141">
        <v>5</v>
      </c>
      <c r="P7141">
        <v>2023</v>
      </c>
      <c r="Q7141">
        <v>9</v>
      </c>
      <c r="R7141" t="s">
        <v>80</v>
      </c>
      <c r="S7141">
        <v>3</v>
      </c>
      <c r="T7141">
        <v>35</v>
      </c>
      <c r="U7141">
        <v>1</v>
      </c>
      <c r="V7141">
        <v>5</v>
      </c>
      <c r="W7141" t="s">
        <v>46</v>
      </c>
      <c r="X7141" t="s">
        <v>47</v>
      </c>
      <c r="Y7141">
        <v>10000</v>
      </c>
      <c r="Z7141">
        <v>0.1</v>
      </c>
    </row>
    <row r="7142" spans="1:26" x14ac:dyDescent="0.25">
      <c r="A7142" t="s">
        <v>9155</v>
      </c>
      <c r="B7142" s="1">
        <v>45168</v>
      </c>
      <c r="C7142" t="s">
        <v>1190</v>
      </c>
      <c r="D7142" t="s">
        <v>50</v>
      </c>
      <c r="E7142" t="s">
        <v>51</v>
      </c>
      <c r="F7142" t="s">
        <v>41</v>
      </c>
      <c r="G7142" t="s">
        <v>42</v>
      </c>
      <c r="H7142">
        <v>1</v>
      </c>
      <c r="I7142">
        <v>3813</v>
      </c>
      <c r="J7142">
        <v>16</v>
      </c>
      <c r="K7142">
        <v>3202.92</v>
      </c>
      <c r="L7142">
        <v>447.43</v>
      </c>
      <c r="M7142" t="s">
        <v>65</v>
      </c>
      <c r="N7142" t="s">
        <v>44</v>
      </c>
      <c r="O7142">
        <v>7</v>
      </c>
      <c r="P7142">
        <v>2023</v>
      </c>
      <c r="Q7142">
        <v>8</v>
      </c>
      <c r="R7142" t="s">
        <v>72</v>
      </c>
      <c r="S7142">
        <v>3</v>
      </c>
      <c r="T7142">
        <v>35</v>
      </c>
      <c r="U7142">
        <v>5</v>
      </c>
      <c r="V7142">
        <v>3</v>
      </c>
      <c r="W7142" t="s">
        <v>83</v>
      </c>
      <c r="X7142" t="s">
        <v>47</v>
      </c>
      <c r="Y7142">
        <v>61008</v>
      </c>
      <c r="Z7142">
        <v>0.14000000000000001</v>
      </c>
    </row>
    <row r="7143" spans="1:26" x14ac:dyDescent="0.25">
      <c r="A7143" t="s">
        <v>9156</v>
      </c>
      <c r="B7143" s="1">
        <v>45225</v>
      </c>
      <c r="C7143" t="s">
        <v>235</v>
      </c>
      <c r="D7143" t="s">
        <v>28</v>
      </c>
      <c r="E7143" t="s">
        <v>29</v>
      </c>
      <c r="F7143" t="s">
        <v>52</v>
      </c>
      <c r="G7143" t="s">
        <v>79</v>
      </c>
      <c r="H7143">
        <v>4</v>
      </c>
      <c r="I7143">
        <v>470</v>
      </c>
      <c r="J7143">
        <v>2</v>
      </c>
      <c r="K7143">
        <v>1842.4</v>
      </c>
      <c r="L7143">
        <v>109.47</v>
      </c>
      <c r="M7143" t="s">
        <v>65</v>
      </c>
      <c r="N7143" t="s">
        <v>33</v>
      </c>
      <c r="O7143">
        <v>3</v>
      </c>
      <c r="P7143">
        <v>2023</v>
      </c>
      <c r="Q7143">
        <v>10</v>
      </c>
      <c r="R7143" t="s">
        <v>45</v>
      </c>
      <c r="S7143">
        <v>4</v>
      </c>
      <c r="T7143">
        <v>43</v>
      </c>
      <c r="U7143">
        <v>4</v>
      </c>
      <c r="V7143">
        <v>4</v>
      </c>
      <c r="W7143" t="s">
        <v>73</v>
      </c>
      <c r="X7143" t="s">
        <v>47</v>
      </c>
      <c r="Y7143">
        <v>3760</v>
      </c>
      <c r="Z7143">
        <v>0.06</v>
      </c>
    </row>
    <row r="7144" spans="1:26" x14ac:dyDescent="0.25">
      <c r="A7144" t="s">
        <v>9157</v>
      </c>
      <c r="B7144" s="1">
        <v>45036</v>
      </c>
      <c r="C7144" t="s">
        <v>1917</v>
      </c>
      <c r="D7144" t="s">
        <v>63</v>
      </c>
      <c r="E7144" t="s">
        <v>40</v>
      </c>
      <c r="F7144" t="s">
        <v>41</v>
      </c>
      <c r="G7144" t="s">
        <v>116</v>
      </c>
      <c r="H7144">
        <v>6</v>
      </c>
      <c r="I7144">
        <v>4155</v>
      </c>
      <c r="J7144">
        <v>21</v>
      </c>
      <c r="K7144">
        <v>19694.7</v>
      </c>
      <c r="L7144">
        <v>3517.67</v>
      </c>
      <c r="M7144" t="s">
        <v>65</v>
      </c>
      <c r="N7144" t="s">
        <v>33</v>
      </c>
      <c r="O7144">
        <v>5</v>
      </c>
      <c r="P7144">
        <v>2023</v>
      </c>
      <c r="Q7144">
        <v>4</v>
      </c>
      <c r="R7144" t="s">
        <v>100</v>
      </c>
      <c r="S7144">
        <v>2</v>
      </c>
      <c r="T7144">
        <v>16</v>
      </c>
      <c r="U7144">
        <v>4</v>
      </c>
      <c r="V7144">
        <v>4</v>
      </c>
      <c r="W7144" t="s">
        <v>73</v>
      </c>
      <c r="X7144" t="s">
        <v>47</v>
      </c>
      <c r="Y7144">
        <v>523530</v>
      </c>
      <c r="Z7144">
        <v>0.18</v>
      </c>
    </row>
    <row r="7145" spans="1:26" x14ac:dyDescent="0.25">
      <c r="A7145" t="s">
        <v>9158</v>
      </c>
      <c r="B7145" s="1">
        <v>45202</v>
      </c>
      <c r="C7145" t="s">
        <v>1273</v>
      </c>
      <c r="D7145" t="s">
        <v>39</v>
      </c>
      <c r="E7145" t="s">
        <v>29</v>
      </c>
      <c r="F7145" t="s">
        <v>30</v>
      </c>
      <c r="G7145" t="s">
        <v>86</v>
      </c>
      <c r="H7145">
        <v>7</v>
      </c>
      <c r="I7145">
        <v>587</v>
      </c>
      <c r="J7145">
        <v>2</v>
      </c>
      <c r="K7145">
        <v>4026.82</v>
      </c>
      <c r="L7145">
        <v>319.31</v>
      </c>
      <c r="M7145" t="s">
        <v>65</v>
      </c>
      <c r="N7145" t="s">
        <v>66</v>
      </c>
      <c r="O7145">
        <v>6</v>
      </c>
      <c r="P7145">
        <v>2023</v>
      </c>
      <c r="Q7145">
        <v>10</v>
      </c>
      <c r="R7145" t="s">
        <v>45</v>
      </c>
      <c r="S7145">
        <v>4</v>
      </c>
      <c r="T7145">
        <v>40</v>
      </c>
      <c r="U7145">
        <v>1</v>
      </c>
      <c r="V7145">
        <v>2</v>
      </c>
      <c r="W7145" t="s">
        <v>76</v>
      </c>
      <c r="X7145" t="s">
        <v>47</v>
      </c>
      <c r="Y7145">
        <v>8218</v>
      </c>
      <c r="Z7145">
        <v>0.08</v>
      </c>
    </row>
    <row r="7146" spans="1:26" x14ac:dyDescent="0.25">
      <c r="A7146" t="s">
        <v>9159</v>
      </c>
      <c r="B7146" s="1">
        <v>45082</v>
      </c>
      <c r="C7146" t="s">
        <v>1817</v>
      </c>
      <c r="D7146" t="s">
        <v>63</v>
      </c>
      <c r="E7146" t="s">
        <v>58</v>
      </c>
      <c r="F7146" t="s">
        <v>41</v>
      </c>
      <c r="G7146" t="s">
        <v>42</v>
      </c>
      <c r="H7146">
        <v>1</v>
      </c>
      <c r="I7146">
        <v>576</v>
      </c>
      <c r="J7146">
        <v>0</v>
      </c>
      <c r="K7146">
        <v>576</v>
      </c>
      <c r="L7146">
        <v>75.709999999999994</v>
      </c>
      <c r="M7146" t="s">
        <v>65</v>
      </c>
      <c r="N7146" t="s">
        <v>33</v>
      </c>
      <c r="O7146">
        <v>1</v>
      </c>
      <c r="P7146">
        <v>2023</v>
      </c>
      <c r="Q7146">
        <v>6</v>
      </c>
      <c r="R7146" t="s">
        <v>95</v>
      </c>
      <c r="S7146">
        <v>2</v>
      </c>
      <c r="T7146">
        <v>23</v>
      </c>
      <c r="U7146">
        <v>2</v>
      </c>
      <c r="V7146">
        <v>1</v>
      </c>
      <c r="W7146" t="s">
        <v>60</v>
      </c>
      <c r="X7146" t="s">
        <v>47</v>
      </c>
      <c r="Y7146">
        <v>0</v>
      </c>
      <c r="Z7146">
        <v>0.13</v>
      </c>
    </row>
    <row r="7147" spans="1:26" x14ac:dyDescent="0.25">
      <c r="A7147" t="s">
        <v>9160</v>
      </c>
      <c r="B7147" s="1">
        <v>45198</v>
      </c>
      <c r="C7147" t="s">
        <v>9161</v>
      </c>
      <c r="D7147" t="s">
        <v>39</v>
      </c>
      <c r="E7147" t="s">
        <v>58</v>
      </c>
      <c r="F7147" t="s">
        <v>41</v>
      </c>
      <c r="G7147" t="s">
        <v>42</v>
      </c>
      <c r="H7147">
        <v>10</v>
      </c>
      <c r="I7147">
        <v>4669</v>
      </c>
      <c r="J7147">
        <v>23</v>
      </c>
      <c r="K7147">
        <v>35951.300000000003</v>
      </c>
      <c r="L7147">
        <v>6919.33</v>
      </c>
      <c r="M7147" t="s">
        <v>43</v>
      </c>
      <c r="N7147" t="s">
        <v>44</v>
      </c>
      <c r="O7147">
        <v>1</v>
      </c>
      <c r="P7147">
        <v>2023</v>
      </c>
      <c r="Q7147">
        <v>9</v>
      </c>
      <c r="R7147" t="s">
        <v>80</v>
      </c>
      <c r="S7147">
        <v>3</v>
      </c>
      <c r="T7147">
        <v>39</v>
      </c>
      <c r="U7147">
        <v>5</v>
      </c>
      <c r="V7147">
        <v>5</v>
      </c>
      <c r="W7147" t="s">
        <v>46</v>
      </c>
      <c r="X7147" t="s">
        <v>47</v>
      </c>
      <c r="Y7147">
        <v>1073870</v>
      </c>
      <c r="Z7147">
        <v>0.19</v>
      </c>
    </row>
    <row r="7148" spans="1:26" x14ac:dyDescent="0.25">
      <c r="A7148" t="s">
        <v>9162</v>
      </c>
      <c r="B7148" s="1">
        <v>45099</v>
      </c>
      <c r="C7148" t="s">
        <v>2503</v>
      </c>
      <c r="D7148" t="s">
        <v>28</v>
      </c>
      <c r="E7148" t="s">
        <v>51</v>
      </c>
      <c r="F7148" t="s">
        <v>30</v>
      </c>
      <c r="G7148" t="s">
        <v>64</v>
      </c>
      <c r="H7148">
        <v>5</v>
      </c>
      <c r="I7148">
        <v>3889</v>
      </c>
      <c r="J7148">
        <v>20</v>
      </c>
      <c r="K7148">
        <v>15556</v>
      </c>
      <c r="L7148">
        <v>2395.23</v>
      </c>
      <c r="M7148" t="s">
        <v>65</v>
      </c>
      <c r="N7148" t="s">
        <v>66</v>
      </c>
      <c r="O7148">
        <v>2</v>
      </c>
      <c r="P7148">
        <v>2023</v>
      </c>
      <c r="Q7148">
        <v>6</v>
      </c>
      <c r="R7148" t="s">
        <v>95</v>
      </c>
      <c r="S7148">
        <v>2</v>
      </c>
      <c r="T7148">
        <v>25</v>
      </c>
      <c r="U7148">
        <v>4</v>
      </c>
      <c r="V7148">
        <v>4</v>
      </c>
      <c r="W7148" t="s">
        <v>73</v>
      </c>
      <c r="X7148" t="s">
        <v>47</v>
      </c>
      <c r="Y7148">
        <v>388900</v>
      </c>
      <c r="Z7148">
        <v>0.15</v>
      </c>
    </row>
    <row r="7149" spans="1:26" x14ac:dyDescent="0.25">
      <c r="A7149" t="s">
        <v>9163</v>
      </c>
      <c r="B7149" s="1">
        <v>45290</v>
      </c>
      <c r="C7149" t="s">
        <v>447</v>
      </c>
      <c r="D7149" t="s">
        <v>39</v>
      </c>
      <c r="E7149" t="s">
        <v>51</v>
      </c>
      <c r="F7149" t="s">
        <v>41</v>
      </c>
      <c r="G7149" t="s">
        <v>116</v>
      </c>
      <c r="H7149">
        <v>5</v>
      </c>
      <c r="I7149">
        <v>2258</v>
      </c>
      <c r="J7149">
        <v>29</v>
      </c>
      <c r="K7149">
        <v>8015.9</v>
      </c>
      <c r="L7149">
        <v>888.84</v>
      </c>
      <c r="M7149" t="s">
        <v>65</v>
      </c>
      <c r="N7149" t="s">
        <v>44</v>
      </c>
      <c r="O7149">
        <v>3</v>
      </c>
      <c r="P7149">
        <v>2023</v>
      </c>
      <c r="Q7149">
        <v>12</v>
      </c>
      <c r="R7149" t="s">
        <v>54</v>
      </c>
      <c r="S7149">
        <v>4</v>
      </c>
      <c r="T7149">
        <v>52</v>
      </c>
      <c r="U7149">
        <v>5</v>
      </c>
      <c r="V7149">
        <v>6</v>
      </c>
      <c r="W7149" t="s">
        <v>35</v>
      </c>
      <c r="X7149" t="s">
        <v>36</v>
      </c>
      <c r="Y7149">
        <v>327410</v>
      </c>
      <c r="Z7149">
        <v>0.11</v>
      </c>
    </row>
    <row r="7150" spans="1:26" x14ac:dyDescent="0.25">
      <c r="A7150" t="s">
        <v>9164</v>
      </c>
      <c r="B7150" s="1">
        <v>45102</v>
      </c>
      <c r="C7150" t="s">
        <v>1998</v>
      </c>
      <c r="D7150" t="s">
        <v>63</v>
      </c>
      <c r="E7150" t="s">
        <v>58</v>
      </c>
      <c r="F7150" t="s">
        <v>52</v>
      </c>
      <c r="G7150" t="s">
        <v>91</v>
      </c>
      <c r="H7150">
        <v>8</v>
      </c>
      <c r="I7150">
        <v>2671</v>
      </c>
      <c r="J7150">
        <v>21</v>
      </c>
      <c r="K7150">
        <v>16880.72</v>
      </c>
      <c r="L7150">
        <v>3006.26</v>
      </c>
      <c r="M7150" t="s">
        <v>65</v>
      </c>
      <c r="N7150" t="s">
        <v>66</v>
      </c>
      <c r="O7150">
        <v>5</v>
      </c>
      <c r="P7150">
        <v>2023</v>
      </c>
      <c r="Q7150">
        <v>6</v>
      </c>
      <c r="R7150" t="s">
        <v>95</v>
      </c>
      <c r="S7150">
        <v>2</v>
      </c>
      <c r="T7150">
        <v>26</v>
      </c>
      <c r="U7150">
        <v>5</v>
      </c>
      <c r="V7150">
        <v>0</v>
      </c>
      <c r="W7150" t="s">
        <v>55</v>
      </c>
      <c r="X7150" t="s">
        <v>36</v>
      </c>
      <c r="Y7150">
        <v>448728</v>
      </c>
      <c r="Z7150">
        <v>0.18</v>
      </c>
    </row>
    <row r="7151" spans="1:26" x14ac:dyDescent="0.25">
      <c r="A7151" t="s">
        <v>9165</v>
      </c>
      <c r="B7151" s="1">
        <v>45138</v>
      </c>
      <c r="C7151" t="s">
        <v>296</v>
      </c>
      <c r="D7151" t="s">
        <v>39</v>
      </c>
      <c r="E7151" t="s">
        <v>58</v>
      </c>
      <c r="F7151" t="s">
        <v>41</v>
      </c>
      <c r="G7151" t="s">
        <v>42</v>
      </c>
      <c r="H7151">
        <v>4</v>
      </c>
      <c r="I7151">
        <v>3339</v>
      </c>
      <c r="J7151">
        <v>7</v>
      </c>
      <c r="K7151">
        <v>12421.08</v>
      </c>
      <c r="L7151">
        <v>875.48</v>
      </c>
      <c r="M7151" t="s">
        <v>43</v>
      </c>
      <c r="N7151" t="s">
        <v>66</v>
      </c>
      <c r="O7151">
        <v>3</v>
      </c>
      <c r="P7151">
        <v>2023</v>
      </c>
      <c r="Q7151">
        <v>7</v>
      </c>
      <c r="R7151" t="s">
        <v>125</v>
      </c>
      <c r="S7151">
        <v>3</v>
      </c>
      <c r="T7151">
        <v>31</v>
      </c>
      <c r="U7151">
        <v>6</v>
      </c>
      <c r="V7151">
        <v>1</v>
      </c>
      <c r="W7151" t="s">
        <v>60</v>
      </c>
      <c r="X7151" t="s">
        <v>47</v>
      </c>
      <c r="Y7151">
        <v>93492</v>
      </c>
      <c r="Z7151">
        <v>7.0000000000000007E-2</v>
      </c>
    </row>
    <row r="7152" spans="1:26" x14ac:dyDescent="0.25">
      <c r="A7152" t="s">
        <v>9166</v>
      </c>
      <c r="B7152" s="1">
        <v>45226</v>
      </c>
      <c r="C7152" t="s">
        <v>5167</v>
      </c>
      <c r="D7152" t="s">
        <v>63</v>
      </c>
      <c r="E7152" t="s">
        <v>29</v>
      </c>
      <c r="F7152" t="s">
        <v>52</v>
      </c>
      <c r="G7152" t="s">
        <v>79</v>
      </c>
      <c r="H7152">
        <v>10</v>
      </c>
      <c r="I7152">
        <v>3265</v>
      </c>
      <c r="J7152">
        <v>6</v>
      </c>
      <c r="K7152">
        <v>30691</v>
      </c>
      <c r="L7152">
        <v>3474.63</v>
      </c>
      <c r="M7152" t="s">
        <v>32</v>
      </c>
      <c r="N7152" t="s">
        <v>66</v>
      </c>
      <c r="O7152">
        <v>6</v>
      </c>
      <c r="P7152">
        <v>2023</v>
      </c>
      <c r="Q7152">
        <v>10</v>
      </c>
      <c r="R7152" t="s">
        <v>45</v>
      </c>
      <c r="S7152">
        <v>4</v>
      </c>
      <c r="T7152">
        <v>43</v>
      </c>
      <c r="U7152">
        <v>4</v>
      </c>
      <c r="V7152">
        <v>5</v>
      </c>
      <c r="W7152" t="s">
        <v>46</v>
      </c>
      <c r="X7152" t="s">
        <v>47</v>
      </c>
      <c r="Y7152">
        <v>195900</v>
      </c>
      <c r="Z7152">
        <v>0.11</v>
      </c>
    </row>
    <row r="7153" spans="1:26" x14ac:dyDescent="0.25">
      <c r="A7153" t="s">
        <v>9167</v>
      </c>
      <c r="B7153" s="1">
        <v>45005</v>
      </c>
      <c r="C7153" t="s">
        <v>1513</v>
      </c>
      <c r="D7153" t="s">
        <v>39</v>
      </c>
      <c r="E7153" t="s">
        <v>58</v>
      </c>
      <c r="F7153" t="s">
        <v>41</v>
      </c>
      <c r="G7153" t="s">
        <v>42</v>
      </c>
      <c r="H7153">
        <v>8</v>
      </c>
      <c r="I7153">
        <v>1515</v>
      </c>
      <c r="J7153">
        <v>12</v>
      </c>
      <c r="K7153">
        <v>10665.6</v>
      </c>
      <c r="L7153">
        <v>992.75</v>
      </c>
      <c r="M7153" t="s">
        <v>32</v>
      </c>
      <c r="N7153" t="s">
        <v>44</v>
      </c>
      <c r="O7153">
        <v>6</v>
      </c>
      <c r="P7153">
        <v>2023</v>
      </c>
      <c r="Q7153">
        <v>3</v>
      </c>
      <c r="R7153" t="s">
        <v>105</v>
      </c>
      <c r="S7153">
        <v>1</v>
      </c>
      <c r="T7153">
        <v>12</v>
      </c>
      <c r="U7153">
        <v>4</v>
      </c>
      <c r="V7153">
        <v>1</v>
      </c>
      <c r="W7153" t="s">
        <v>60</v>
      </c>
      <c r="X7153" t="s">
        <v>47</v>
      </c>
      <c r="Y7153">
        <v>145440</v>
      </c>
      <c r="Z7153">
        <v>0.09</v>
      </c>
    </row>
    <row r="7154" spans="1:26" x14ac:dyDescent="0.25">
      <c r="A7154" t="s">
        <v>9168</v>
      </c>
      <c r="B7154" s="1">
        <v>45042</v>
      </c>
      <c r="C7154" t="s">
        <v>1423</v>
      </c>
      <c r="D7154" t="s">
        <v>39</v>
      </c>
      <c r="E7154" t="s">
        <v>29</v>
      </c>
      <c r="F7154" t="s">
        <v>30</v>
      </c>
      <c r="G7154" t="s">
        <v>64</v>
      </c>
      <c r="H7154">
        <v>3</v>
      </c>
      <c r="I7154">
        <v>2201</v>
      </c>
      <c r="J7154">
        <v>0</v>
      </c>
      <c r="K7154">
        <v>6603</v>
      </c>
      <c r="L7154">
        <v>580.34</v>
      </c>
      <c r="M7154" t="s">
        <v>43</v>
      </c>
      <c r="N7154" t="s">
        <v>33</v>
      </c>
      <c r="O7154">
        <v>2</v>
      </c>
      <c r="P7154">
        <v>2023</v>
      </c>
      <c r="Q7154">
        <v>4</v>
      </c>
      <c r="R7154" t="s">
        <v>100</v>
      </c>
      <c r="S7154">
        <v>2</v>
      </c>
      <c r="T7154">
        <v>17</v>
      </c>
      <c r="U7154">
        <v>5</v>
      </c>
      <c r="V7154">
        <v>3</v>
      </c>
      <c r="W7154" t="s">
        <v>83</v>
      </c>
      <c r="X7154" t="s">
        <v>47</v>
      </c>
      <c r="Y7154">
        <v>0</v>
      </c>
      <c r="Z7154">
        <v>0.09</v>
      </c>
    </row>
    <row r="7155" spans="1:26" x14ac:dyDescent="0.25">
      <c r="A7155" t="s">
        <v>9169</v>
      </c>
      <c r="B7155" s="1">
        <v>45105</v>
      </c>
      <c r="C7155" t="s">
        <v>2141</v>
      </c>
      <c r="D7155" t="s">
        <v>39</v>
      </c>
      <c r="E7155" t="s">
        <v>29</v>
      </c>
      <c r="F7155" t="s">
        <v>30</v>
      </c>
      <c r="G7155" t="s">
        <v>86</v>
      </c>
      <c r="H7155">
        <v>10</v>
      </c>
      <c r="I7155">
        <v>200</v>
      </c>
      <c r="J7155">
        <v>0</v>
      </c>
      <c r="K7155">
        <v>2000</v>
      </c>
      <c r="L7155">
        <v>279.31</v>
      </c>
      <c r="M7155" t="s">
        <v>65</v>
      </c>
      <c r="N7155" t="s">
        <v>44</v>
      </c>
      <c r="O7155">
        <v>5</v>
      </c>
      <c r="P7155">
        <v>2023</v>
      </c>
      <c r="Q7155">
        <v>6</v>
      </c>
      <c r="R7155" t="s">
        <v>95</v>
      </c>
      <c r="S7155">
        <v>2</v>
      </c>
      <c r="T7155">
        <v>26</v>
      </c>
      <c r="U7155">
        <v>5</v>
      </c>
      <c r="V7155">
        <v>3</v>
      </c>
      <c r="W7155" t="s">
        <v>83</v>
      </c>
      <c r="X7155" t="s">
        <v>47</v>
      </c>
      <c r="Y7155">
        <v>0</v>
      </c>
      <c r="Z7155">
        <v>0.14000000000000001</v>
      </c>
    </row>
    <row r="7156" spans="1:26" x14ac:dyDescent="0.25">
      <c r="A7156" t="s">
        <v>9170</v>
      </c>
      <c r="B7156" s="1">
        <v>45287</v>
      </c>
      <c r="C7156" t="s">
        <v>2716</v>
      </c>
      <c r="D7156" t="s">
        <v>63</v>
      </c>
      <c r="E7156" t="s">
        <v>51</v>
      </c>
      <c r="F7156" t="s">
        <v>52</v>
      </c>
      <c r="G7156" t="s">
        <v>79</v>
      </c>
      <c r="H7156">
        <v>8</v>
      </c>
      <c r="I7156">
        <v>4303</v>
      </c>
      <c r="J7156">
        <v>22</v>
      </c>
      <c r="K7156">
        <v>26850.720000000001</v>
      </c>
      <c r="L7156">
        <v>4537.68</v>
      </c>
      <c r="M7156" t="s">
        <v>43</v>
      </c>
      <c r="N7156" t="s">
        <v>33</v>
      </c>
      <c r="O7156">
        <v>3</v>
      </c>
      <c r="P7156">
        <v>2023</v>
      </c>
      <c r="Q7156">
        <v>12</v>
      </c>
      <c r="R7156" t="s">
        <v>54</v>
      </c>
      <c r="S7156">
        <v>4</v>
      </c>
      <c r="T7156">
        <v>52</v>
      </c>
      <c r="U7156">
        <v>5</v>
      </c>
      <c r="V7156">
        <v>3</v>
      </c>
      <c r="W7156" t="s">
        <v>83</v>
      </c>
      <c r="X7156" t="s">
        <v>47</v>
      </c>
      <c r="Y7156">
        <v>757328</v>
      </c>
      <c r="Z7156">
        <v>0.17</v>
      </c>
    </row>
    <row r="7157" spans="1:26" x14ac:dyDescent="0.25">
      <c r="A7157" t="s">
        <v>9171</v>
      </c>
      <c r="B7157" s="1">
        <v>45052</v>
      </c>
      <c r="C7157" t="s">
        <v>8435</v>
      </c>
      <c r="D7157" t="s">
        <v>39</v>
      </c>
      <c r="E7157" t="s">
        <v>51</v>
      </c>
      <c r="F7157" t="s">
        <v>52</v>
      </c>
      <c r="G7157" t="s">
        <v>53</v>
      </c>
      <c r="H7157">
        <v>3</v>
      </c>
      <c r="I7157">
        <v>1150</v>
      </c>
      <c r="J7157">
        <v>19</v>
      </c>
      <c r="K7157">
        <v>2794.5</v>
      </c>
      <c r="L7157">
        <v>438.25</v>
      </c>
      <c r="M7157" t="s">
        <v>32</v>
      </c>
      <c r="N7157" t="s">
        <v>66</v>
      </c>
      <c r="O7157">
        <v>7</v>
      </c>
      <c r="P7157">
        <v>2023</v>
      </c>
      <c r="Q7157">
        <v>5</v>
      </c>
      <c r="R7157" t="s">
        <v>238</v>
      </c>
      <c r="S7157">
        <v>2</v>
      </c>
      <c r="T7157">
        <v>18</v>
      </c>
      <c r="U7157">
        <v>1</v>
      </c>
      <c r="V7157">
        <v>6</v>
      </c>
      <c r="W7157" t="s">
        <v>35</v>
      </c>
      <c r="X7157" t="s">
        <v>36</v>
      </c>
      <c r="Y7157">
        <v>65550</v>
      </c>
      <c r="Z7157">
        <v>0.16</v>
      </c>
    </row>
    <row r="7158" spans="1:26" x14ac:dyDescent="0.25">
      <c r="A7158" t="s">
        <v>9172</v>
      </c>
      <c r="B7158" s="1">
        <v>45008</v>
      </c>
      <c r="C7158" t="s">
        <v>1194</v>
      </c>
      <c r="D7158" t="s">
        <v>63</v>
      </c>
      <c r="E7158" t="s">
        <v>58</v>
      </c>
      <c r="F7158" t="s">
        <v>52</v>
      </c>
      <c r="G7158" t="s">
        <v>79</v>
      </c>
      <c r="H7158">
        <v>5</v>
      </c>
      <c r="I7158">
        <v>3731</v>
      </c>
      <c r="J7158">
        <v>12</v>
      </c>
      <c r="K7158">
        <v>16416.400000000001</v>
      </c>
      <c r="L7158">
        <v>2871.35</v>
      </c>
      <c r="M7158" t="s">
        <v>43</v>
      </c>
      <c r="N7158" t="s">
        <v>33</v>
      </c>
      <c r="O7158">
        <v>2</v>
      </c>
      <c r="P7158">
        <v>2023</v>
      </c>
      <c r="Q7158">
        <v>3</v>
      </c>
      <c r="R7158" t="s">
        <v>105</v>
      </c>
      <c r="S7158">
        <v>1</v>
      </c>
      <c r="T7158">
        <v>12</v>
      </c>
      <c r="U7158">
        <v>4</v>
      </c>
      <c r="V7158">
        <v>4</v>
      </c>
      <c r="W7158" t="s">
        <v>73</v>
      </c>
      <c r="X7158" t="s">
        <v>47</v>
      </c>
      <c r="Y7158">
        <v>223860</v>
      </c>
      <c r="Z7158">
        <v>0.17</v>
      </c>
    </row>
    <row r="7159" spans="1:26" x14ac:dyDescent="0.25">
      <c r="A7159" t="s">
        <v>9173</v>
      </c>
      <c r="B7159" s="1">
        <v>45119</v>
      </c>
      <c r="C7159" t="s">
        <v>2244</v>
      </c>
      <c r="D7159" t="s">
        <v>63</v>
      </c>
      <c r="E7159" t="s">
        <v>29</v>
      </c>
      <c r="F7159" t="s">
        <v>52</v>
      </c>
      <c r="G7159" t="s">
        <v>53</v>
      </c>
      <c r="H7159">
        <v>5</v>
      </c>
      <c r="I7159">
        <v>2760</v>
      </c>
      <c r="J7159">
        <v>9</v>
      </c>
      <c r="K7159">
        <v>12558</v>
      </c>
      <c r="L7159">
        <v>1572.69</v>
      </c>
      <c r="M7159" t="s">
        <v>43</v>
      </c>
      <c r="N7159" t="s">
        <v>33</v>
      </c>
      <c r="O7159">
        <v>2</v>
      </c>
      <c r="P7159">
        <v>2023</v>
      </c>
      <c r="Q7159">
        <v>7</v>
      </c>
      <c r="R7159" t="s">
        <v>125</v>
      </c>
      <c r="S7159">
        <v>3</v>
      </c>
      <c r="T7159">
        <v>28</v>
      </c>
      <c r="U7159">
        <v>3</v>
      </c>
      <c r="V7159">
        <v>3</v>
      </c>
      <c r="W7159" t="s">
        <v>83</v>
      </c>
      <c r="X7159" t="s">
        <v>47</v>
      </c>
      <c r="Y7159">
        <v>124200</v>
      </c>
      <c r="Z7159">
        <v>0.13</v>
      </c>
    </row>
    <row r="7160" spans="1:26" x14ac:dyDescent="0.25">
      <c r="A7160" t="s">
        <v>9174</v>
      </c>
      <c r="B7160" s="1">
        <v>45221</v>
      </c>
      <c r="C7160" t="s">
        <v>2767</v>
      </c>
      <c r="D7160" t="s">
        <v>39</v>
      </c>
      <c r="E7160" t="s">
        <v>58</v>
      </c>
      <c r="F7160" t="s">
        <v>52</v>
      </c>
      <c r="G7160" t="s">
        <v>79</v>
      </c>
      <c r="H7160">
        <v>1</v>
      </c>
      <c r="I7160">
        <v>2593</v>
      </c>
      <c r="J7160">
        <v>30</v>
      </c>
      <c r="K7160">
        <v>1815.1</v>
      </c>
      <c r="L7160">
        <v>211.68</v>
      </c>
      <c r="M7160" t="s">
        <v>43</v>
      </c>
      <c r="N7160" t="s">
        <v>33</v>
      </c>
      <c r="O7160">
        <v>5</v>
      </c>
      <c r="P7160">
        <v>2023</v>
      </c>
      <c r="Q7160">
        <v>10</v>
      </c>
      <c r="R7160" t="s">
        <v>45</v>
      </c>
      <c r="S7160">
        <v>4</v>
      </c>
      <c r="T7160">
        <v>43</v>
      </c>
      <c r="U7160">
        <v>4</v>
      </c>
      <c r="V7160">
        <v>0</v>
      </c>
      <c r="W7160" t="s">
        <v>55</v>
      </c>
      <c r="X7160" t="s">
        <v>36</v>
      </c>
      <c r="Y7160">
        <v>77790</v>
      </c>
      <c r="Z7160">
        <v>0.12</v>
      </c>
    </row>
    <row r="7161" spans="1:26" x14ac:dyDescent="0.25">
      <c r="A7161" t="s">
        <v>9175</v>
      </c>
      <c r="B7161" s="1">
        <v>45075</v>
      </c>
      <c r="C7161" t="s">
        <v>714</v>
      </c>
      <c r="D7161" t="s">
        <v>39</v>
      </c>
      <c r="E7161" t="s">
        <v>51</v>
      </c>
      <c r="F7161" t="s">
        <v>30</v>
      </c>
      <c r="G7161" t="s">
        <v>31</v>
      </c>
      <c r="H7161">
        <v>2</v>
      </c>
      <c r="I7161">
        <v>4892</v>
      </c>
      <c r="J7161">
        <v>25</v>
      </c>
      <c r="K7161">
        <v>7338</v>
      </c>
      <c r="L7161">
        <v>1363.53</v>
      </c>
      <c r="M7161" t="s">
        <v>32</v>
      </c>
      <c r="N7161" t="s">
        <v>66</v>
      </c>
      <c r="O7161">
        <v>6</v>
      </c>
      <c r="P7161">
        <v>2023</v>
      </c>
      <c r="Q7161">
        <v>5</v>
      </c>
      <c r="R7161" t="s">
        <v>238</v>
      </c>
      <c r="S7161">
        <v>2</v>
      </c>
      <c r="T7161">
        <v>22</v>
      </c>
      <c r="U7161">
        <v>5</v>
      </c>
      <c r="V7161">
        <v>1</v>
      </c>
      <c r="W7161" t="s">
        <v>60</v>
      </c>
      <c r="X7161" t="s">
        <v>47</v>
      </c>
      <c r="Y7161">
        <v>244600</v>
      </c>
      <c r="Z7161">
        <v>0.19</v>
      </c>
    </row>
    <row r="7162" spans="1:26" x14ac:dyDescent="0.25">
      <c r="A7162" t="s">
        <v>9176</v>
      </c>
      <c r="B7162" s="1">
        <v>44947</v>
      </c>
      <c r="C7162" t="s">
        <v>7994</v>
      </c>
      <c r="D7162" t="s">
        <v>39</v>
      </c>
      <c r="E7162" t="s">
        <v>51</v>
      </c>
      <c r="F7162" t="s">
        <v>41</v>
      </c>
      <c r="G7162" t="s">
        <v>42</v>
      </c>
      <c r="H7162">
        <v>4</v>
      </c>
      <c r="I7162">
        <v>3393</v>
      </c>
      <c r="J7162">
        <v>6</v>
      </c>
      <c r="K7162">
        <v>12757.68</v>
      </c>
      <c r="L7162">
        <v>2051.0700000000002</v>
      </c>
      <c r="M7162" t="s">
        <v>65</v>
      </c>
      <c r="N7162" t="s">
        <v>44</v>
      </c>
      <c r="O7162">
        <v>4</v>
      </c>
      <c r="P7162">
        <v>2023</v>
      </c>
      <c r="Q7162">
        <v>1</v>
      </c>
      <c r="R7162" t="s">
        <v>34</v>
      </c>
      <c r="S7162">
        <v>1</v>
      </c>
      <c r="T7162">
        <v>3</v>
      </c>
      <c r="U7162">
        <v>3</v>
      </c>
      <c r="V7162">
        <v>6</v>
      </c>
      <c r="W7162" t="s">
        <v>35</v>
      </c>
      <c r="X7162" t="s">
        <v>36</v>
      </c>
      <c r="Y7162">
        <v>81432</v>
      </c>
      <c r="Z7162">
        <v>0.16</v>
      </c>
    </row>
    <row r="7163" spans="1:26" x14ac:dyDescent="0.25">
      <c r="A7163" t="s">
        <v>9177</v>
      </c>
      <c r="B7163" s="1">
        <v>45096</v>
      </c>
      <c r="C7163" t="s">
        <v>1066</v>
      </c>
      <c r="D7163" t="s">
        <v>63</v>
      </c>
      <c r="E7163" t="s">
        <v>40</v>
      </c>
      <c r="F7163" t="s">
        <v>30</v>
      </c>
      <c r="G7163" t="s">
        <v>31</v>
      </c>
      <c r="H7163">
        <v>6</v>
      </c>
      <c r="I7163">
        <v>4074</v>
      </c>
      <c r="J7163">
        <v>5</v>
      </c>
      <c r="K7163">
        <v>23221.8</v>
      </c>
      <c r="L7163">
        <v>1726.31</v>
      </c>
      <c r="M7163" t="s">
        <v>43</v>
      </c>
      <c r="N7163" t="s">
        <v>66</v>
      </c>
      <c r="O7163">
        <v>6</v>
      </c>
      <c r="P7163">
        <v>2023</v>
      </c>
      <c r="Q7163">
        <v>6</v>
      </c>
      <c r="R7163" t="s">
        <v>95</v>
      </c>
      <c r="S7163">
        <v>2</v>
      </c>
      <c r="T7163">
        <v>25</v>
      </c>
      <c r="U7163">
        <v>4</v>
      </c>
      <c r="V7163">
        <v>1</v>
      </c>
      <c r="W7163" t="s">
        <v>60</v>
      </c>
      <c r="X7163" t="s">
        <v>47</v>
      </c>
      <c r="Y7163">
        <v>122220</v>
      </c>
      <c r="Z7163">
        <v>7.0000000000000007E-2</v>
      </c>
    </row>
    <row r="7164" spans="1:26" x14ac:dyDescent="0.25">
      <c r="A7164" t="s">
        <v>9178</v>
      </c>
      <c r="B7164" s="1">
        <v>45149</v>
      </c>
      <c r="C7164" t="s">
        <v>431</v>
      </c>
      <c r="D7164" t="s">
        <v>50</v>
      </c>
      <c r="E7164" t="s">
        <v>58</v>
      </c>
      <c r="F7164" t="s">
        <v>41</v>
      </c>
      <c r="G7164" t="s">
        <v>42</v>
      </c>
      <c r="H7164">
        <v>9</v>
      </c>
      <c r="I7164">
        <v>297</v>
      </c>
      <c r="J7164">
        <v>24</v>
      </c>
      <c r="K7164">
        <v>2031.48</v>
      </c>
      <c r="L7164">
        <v>263.79000000000002</v>
      </c>
      <c r="M7164" t="s">
        <v>32</v>
      </c>
      <c r="N7164" t="s">
        <v>44</v>
      </c>
      <c r="O7164">
        <v>4</v>
      </c>
      <c r="P7164">
        <v>2023</v>
      </c>
      <c r="Q7164">
        <v>8</v>
      </c>
      <c r="R7164" t="s">
        <v>72</v>
      </c>
      <c r="S7164">
        <v>3</v>
      </c>
      <c r="T7164">
        <v>32</v>
      </c>
      <c r="U7164">
        <v>2</v>
      </c>
      <c r="V7164">
        <v>5</v>
      </c>
      <c r="W7164" t="s">
        <v>46</v>
      </c>
      <c r="X7164" t="s">
        <v>47</v>
      </c>
      <c r="Y7164">
        <v>64152</v>
      </c>
      <c r="Z7164">
        <v>0.13</v>
      </c>
    </row>
    <row r="7165" spans="1:26" x14ac:dyDescent="0.25">
      <c r="A7165" t="s">
        <v>9179</v>
      </c>
      <c r="B7165" s="1">
        <v>45282</v>
      </c>
      <c r="C7165" t="s">
        <v>6490</v>
      </c>
      <c r="D7165" t="s">
        <v>50</v>
      </c>
      <c r="E7165" t="s">
        <v>40</v>
      </c>
      <c r="F7165" t="s">
        <v>30</v>
      </c>
      <c r="G7165" t="s">
        <v>86</v>
      </c>
      <c r="H7165">
        <v>9</v>
      </c>
      <c r="I7165">
        <v>4859</v>
      </c>
      <c r="J7165">
        <v>24</v>
      </c>
      <c r="K7165">
        <v>33235.56</v>
      </c>
      <c r="L7165">
        <v>3397.42</v>
      </c>
      <c r="M7165" t="s">
        <v>32</v>
      </c>
      <c r="N7165" t="s">
        <v>66</v>
      </c>
      <c r="O7165">
        <v>6</v>
      </c>
      <c r="P7165">
        <v>2023</v>
      </c>
      <c r="Q7165">
        <v>12</v>
      </c>
      <c r="R7165" t="s">
        <v>54</v>
      </c>
      <c r="S7165">
        <v>4</v>
      </c>
      <c r="T7165">
        <v>51</v>
      </c>
      <c r="U7165">
        <v>4</v>
      </c>
      <c r="V7165">
        <v>5</v>
      </c>
      <c r="W7165" t="s">
        <v>46</v>
      </c>
      <c r="X7165" t="s">
        <v>47</v>
      </c>
      <c r="Y7165">
        <v>1049544</v>
      </c>
      <c r="Z7165">
        <v>0.1</v>
      </c>
    </row>
    <row r="7166" spans="1:26" x14ac:dyDescent="0.25">
      <c r="A7166" t="s">
        <v>9180</v>
      </c>
      <c r="B7166" s="1">
        <v>45134</v>
      </c>
      <c r="C7166" t="s">
        <v>1724</v>
      </c>
      <c r="D7166" t="s">
        <v>39</v>
      </c>
      <c r="E7166" t="s">
        <v>58</v>
      </c>
      <c r="F7166" t="s">
        <v>30</v>
      </c>
      <c r="G7166" t="s">
        <v>64</v>
      </c>
      <c r="H7166">
        <v>10</v>
      </c>
      <c r="I7166">
        <v>4368</v>
      </c>
      <c r="J7166">
        <v>6</v>
      </c>
      <c r="K7166">
        <v>41059.199999999997</v>
      </c>
      <c r="L7166">
        <v>6289.14</v>
      </c>
      <c r="M7166" t="s">
        <v>43</v>
      </c>
      <c r="N7166" t="s">
        <v>66</v>
      </c>
      <c r="O7166">
        <v>6</v>
      </c>
      <c r="P7166">
        <v>2023</v>
      </c>
      <c r="Q7166">
        <v>7</v>
      </c>
      <c r="R7166" t="s">
        <v>125</v>
      </c>
      <c r="S7166">
        <v>3</v>
      </c>
      <c r="T7166">
        <v>30</v>
      </c>
      <c r="U7166">
        <v>5</v>
      </c>
      <c r="V7166">
        <v>4</v>
      </c>
      <c r="W7166" t="s">
        <v>73</v>
      </c>
      <c r="X7166" t="s">
        <v>47</v>
      </c>
      <c r="Y7166">
        <v>262080</v>
      </c>
      <c r="Z7166">
        <v>0.15</v>
      </c>
    </row>
    <row r="7167" spans="1:26" x14ac:dyDescent="0.25">
      <c r="A7167" t="s">
        <v>9181</v>
      </c>
      <c r="B7167" s="1">
        <v>45060</v>
      </c>
      <c r="C7167" t="s">
        <v>1722</v>
      </c>
      <c r="D7167" t="s">
        <v>28</v>
      </c>
      <c r="E7167" t="s">
        <v>29</v>
      </c>
      <c r="F7167" t="s">
        <v>30</v>
      </c>
      <c r="G7167" t="s">
        <v>31</v>
      </c>
      <c r="H7167">
        <v>5</v>
      </c>
      <c r="I7167">
        <v>3903</v>
      </c>
      <c r="J7167">
        <v>3</v>
      </c>
      <c r="K7167">
        <v>18929.55</v>
      </c>
      <c r="L7167">
        <v>3572.39</v>
      </c>
      <c r="M7167" t="s">
        <v>32</v>
      </c>
      <c r="N7167" t="s">
        <v>33</v>
      </c>
      <c r="O7167">
        <v>7</v>
      </c>
      <c r="P7167">
        <v>2023</v>
      </c>
      <c r="Q7167">
        <v>5</v>
      </c>
      <c r="R7167" t="s">
        <v>238</v>
      </c>
      <c r="S7167">
        <v>2</v>
      </c>
      <c r="T7167">
        <v>20</v>
      </c>
      <c r="U7167">
        <v>3</v>
      </c>
      <c r="V7167">
        <v>0</v>
      </c>
      <c r="W7167" t="s">
        <v>55</v>
      </c>
      <c r="X7167" t="s">
        <v>36</v>
      </c>
      <c r="Y7167">
        <v>58545</v>
      </c>
      <c r="Z7167">
        <v>0.19</v>
      </c>
    </row>
    <row r="7168" spans="1:26" x14ac:dyDescent="0.25">
      <c r="A7168" t="s">
        <v>9182</v>
      </c>
      <c r="B7168" s="1">
        <v>45148</v>
      </c>
      <c r="C7168" t="s">
        <v>3750</v>
      </c>
      <c r="D7168" t="s">
        <v>50</v>
      </c>
      <c r="E7168" t="s">
        <v>51</v>
      </c>
      <c r="F7168" t="s">
        <v>41</v>
      </c>
      <c r="G7168" t="s">
        <v>42</v>
      </c>
      <c r="H7168">
        <v>3</v>
      </c>
      <c r="I7168">
        <v>588</v>
      </c>
      <c r="J7168">
        <v>16</v>
      </c>
      <c r="K7168">
        <v>1481.76</v>
      </c>
      <c r="L7168">
        <v>284.97000000000003</v>
      </c>
      <c r="M7168" t="s">
        <v>32</v>
      </c>
      <c r="N7168" t="s">
        <v>66</v>
      </c>
      <c r="O7168">
        <v>7</v>
      </c>
      <c r="P7168">
        <v>2023</v>
      </c>
      <c r="Q7168">
        <v>8</v>
      </c>
      <c r="R7168" t="s">
        <v>72</v>
      </c>
      <c r="S7168">
        <v>3</v>
      </c>
      <c r="T7168">
        <v>32</v>
      </c>
      <c r="U7168">
        <v>2</v>
      </c>
      <c r="V7168">
        <v>4</v>
      </c>
      <c r="W7168" t="s">
        <v>73</v>
      </c>
      <c r="X7168" t="s">
        <v>47</v>
      </c>
      <c r="Y7168">
        <v>28224</v>
      </c>
      <c r="Z7168">
        <v>0.19</v>
      </c>
    </row>
    <row r="7169" spans="1:26" x14ac:dyDescent="0.25">
      <c r="A7169" t="s">
        <v>9183</v>
      </c>
      <c r="B7169" s="1">
        <v>45242</v>
      </c>
      <c r="C7169" t="s">
        <v>5039</v>
      </c>
      <c r="D7169" t="s">
        <v>63</v>
      </c>
      <c r="E7169" t="s">
        <v>29</v>
      </c>
      <c r="F7169" t="s">
        <v>30</v>
      </c>
      <c r="G7169" t="s">
        <v>31</v>
      </c>
      <c r="H7169">
        <v>6</v>
      </c>
      <c r="I7169">
        <v>3403</v>
      </c>
      <c r="J7169">
        <v>14</v>
      </c>
      <c r="K7169">
        <v>17559.48</v>
      </c>
      <c r="L7169">
        <v>2772.1</v>
      </c>
      <c r="M7169" t="s">
        <v>43</v>
      </c>
      <c r="N7169" t="s">
        <v>66</v>
      </c>
      <c r="O7169">
        <v>4</v>
      </c>
      <c r="P7169">
        <v>2023</v>
      </c>
      <c r="Q7169">
        <v>11</v>
      </c>
      <c r="R7169" t="s">
        <v>92</v>
      </c>
      <c r="S7169">
        <v>4</v>
      </c>
      <c r="T7169">
        <v>46</v>
      </c>
      <c r="U7169">
        <v>3</v>
      </c>
      <c r="V7169">
        <v>0</v>
      </c>
      <c r="W7169" t="s">
        <v>55</v>
      </c>
      <c r="X7169" t="s">
        <v>36</v>
      </c>
      <c r="Y7169">
        <v>285852</v>
      </c>
      <c r="Z7169">
        <v>0.16</v>
      </c>
    </row>
    <row r="7170" spans="1:26" x14ac:dyDescent="0.25">
      <c r="A7170" t="s">
        <v>9184</v>
      </c>
      <c r="B7170" s="1">
        <v>45286</v>
      </c>
      <c r="C7170" t="s">
        <v>4722</v>
      </c>
      <c r="D7170" t="s">
        <v>50</v>
      </c>
      <c r="E7170" t="s">
        <v>29</v>
      </c>
      <c r="F7170" t="s">
        <v>52</v>
      </c>
      <c r="G7170" t="s">
        <v>53</v>
      </c>
      <c r="H7170">
        <v>7</v>
      </c>
      <c r="I7170">
        <v>3205</v>
      </c>
      <c r="J7170">
        <v>28</v>
      </c>
      <c r="K7170">
        <v>16153.2</v>
      </c>
      <c r="L7170">
        <v>1425.37</v>
      </c>
      <c r="M7170" t="s">
        <v>32</v>
      </c>
      <c r="N7170" t="s">
        <v>33</v>
      </c>
      <c r="O7170">
        <v>4</v>
      </c>
      <c r="P7170">
        <v>2023</v>
      </c>
      <c r="Q7170">
        <v>12</v>
      </c>
      <c r="R7170" t="s">
        <v>54</v>
      </c>
      <c r="S7170">
        <v>4</v>
      </c>
      <c r="T7170">
        <v>52</v>
      </c>
      <c r="U7170">
        <v>5</v>
      </c>
      <c r="V7170">
        <v>2</v>
      </c>
      <c r="W7170" t="s">
        <v>76</v>
      </c>
      <c r="X7170" t="s">
        <v>47</v>
      </c>
      <c r="Y7170">
        <v>628180</v>
      </c>
      <c r="Z7170">
        <v>0.09</v>
      </c>
    </row>
    <row r="7171" spans="1:26" x14ac:dyDescent="0.25">
      <c r="A7171" t="s">
        <v>9185</v>
      </c>
      <c r="B7171" s="1">
        <v>45226</v>
      </c>
      <c r="C7171" t="s">
        <v>1271</v>
      </c>
      <c r="D7171" t="s">
        <v>39</v>
      </c>
      <c r="E7171" t="s">
        <v>51</v>
      </c>
      <c r="F7171" t="s">
        <v>52</v>
      </c>
      <c r="G7171" t="s">
        <v>91</v>
      </c>
      <c r="H7171">
        <v>4</v>
      </c>
      <c r="I7171">
        <v>3386</v>
      </c>
      <c r="J7171">
        <v>9</v>
      </c>
      <c r="K7171">
        <v>12325.04</v>
      </c>
      <c r="L7171">
        <v>1936.67</v>
      </c>
      <c r="M7171" t="s">
        <v>32</v>
      </c>
      <c r="N7171" t="s">
        <v>44</v>
      </c>
      <c r="O7171">
        <v>1</v>
      </c>
      <c r="P7171">
        <v>2023</v>
      </c>
      <c r="Q7171">
        <v>10</v>
      </c>
      <c r="R7171" t="s">
        <v>45</v>
      </c>
      <c r="S7171">
        <v>4</v>
      </c>
      <c r="T7171">
        <v>43</v>
      </c>
      <c r="U7171">
        <v>4</v>
      </c>
      <c r="V7171">
        <v>5</v>
      </c>
      <c r="W7171" t="s">
        <v>46</v>
      </c>
      <c r="X7171" t="s">
        <v>47</v>
      </c>
      <c r="Y7171">
        <v>121896</v>
      </c>
      <c r="Z7171">
        <v>0.16</v>
      </c>
    </row>
    <row r="7172" spans="1:26" x14ac:dyDescent="0.25">
      <c r="A7172" t="s">
        <v>9186</v>
      </c>
      <c r="B7172" s="1">
        <v>45199</v>
      </c>
      <c r="C7172" t="s">
        <v>4158</v>
      </c>
      <c r="D7172" t="s">
        <v>28</v>
      </c>
      <c r="E7172" t="s">
        <v>29</v>
      </c>
      <c r="F7172" t="s">
        <v>52</v>
      </c>
      <c r="G7172" t="s">
        <v>53</v>
      </c>
      <c r="H7172">
        <v>5</v>
      </c>
      <c r="I7172">
        <v>3248</v>
      </c>
      <c r="J7172">
        <v>4</v>
      </c>
      <c r="K7172">
        <v>15590.4</v>
      </c>
      <c r="L7172">
        <v>1794.77</v>
      </c>
      <c r="M7172" t="s">
        <v>43</v>
      </c>
      <c r="N7172" t="s">
        <v>44</v>
      </c>
      <c r="O7172">
        <v>1</v>
      </c>
      <c r="P7172">
        <v>2023</v>
      </c>
      <c r="Q7172">
        <v>9</v>
      </c>
      <c r="R7172" t="s">
        <v>80</v>
      </c>
      <c r="S7172">
        <v>3</v>
      </c>
      <c r="T7172">
        <v>39</v>
      </c>
      <c r="U7172">
        <v>5</v>
      </c>
      <c r="V7172">
        <v>6</v>
      </c>
      <c r="W7172" t="s">
        <v>35</v>
      </c>
      <c r="X7172" t="s">
        <v>36</v>
      </c>
      <c r="Y7172">
        <v>64960</v>
      </c>
      <c r="Z7172">
        <v>0.12</v>
      </c>
    </row>
    <row r="7173" spans="1:26" x14ac:dyDescent="0.25">
      <c r="A7173" t="s">
        <v>9187</v>
      </c>
      <c r="B7173" s="1">
        <v>44968</v>
      </c>
      <c r="C7173" t="s">
        <v>1647</v>
      </c>
      <c r="D7173" t="s">
        <v>63</v>
      </c>
      <c r="E7173" t="s">
        <v>40</v>
      </c>
      <c r="F7173" t="s">
        <v>30</v>
      </c>
      <c r="G7173" t="s">
        <v>31</v>
      </c>
      <c r="H7173">
        <v>9</v>
      </c>
      <c r="I7173">
        <v>3694</v>
      </c>
      <c r="J7173">
        <v>26</v>
      </c>
      <c r="K7173">
        <v>24602.04</v>
      </c>
      <c r="L7173">
        <v>4899.0200000000004</v>
      </c>
      <c r="M7173" t="s">
        <v>32</v>
      </c>
      <c r="N7173" t="s">
        <v>33</v>
      </c>
      <c r="O7173">
        <v>1</v>
      </c>
      <c r="P7173">
        <v>2023</v>
      </c>
      <c r="Q7173">
        <v>2</v>
      </c>
      <c r="R7173" t="s">
        <v>67</v>
      </c>
      <c r="S7173">
        <v>1</v>
      </c>
      <c r="T7173">
        <v>6</v>
      </c>
      <c r="U7173">
        <v>2</v>
      </c>
      <c r="V7173">
        <v>6</v>
      </c>
      <c r="W7173" t="s">
        <v>35</v>
      </c>
      <c r="X7173" t="s">
        <v>36</v>
      </c>
      <c r="Y7173">
        <v>864396</v>
      </c>
      <c r="Z7173">
        <v>0.2</v>
      </c>
    </row>
    <row r="7174" spans="1:26" x14ac:dyDescent="0.25">
      <c r="A7174" t="s">
        <v>9188</v>
      </c>
      <c r="B7174" s="1">
        <v>45020</v>
      </c>
      <c r="C7174" t="s">
        <v>605</v>
      </c>
      <c r="D7174" t="s">
        <v>50</v>
      </c>
      <c r="E7174" t="s">
        <v>58</v>
      </c>
      <c r="F7174" t="s">
        <v>30</v>
      </c>
      <c r="G7174" t="s">
        <v>86</v>
      </c>
      <c r="H7174">
        <v>4</v>
      </c>
      <c r="I7174">
        <v>3392</v>
      </c>
      <c r="J7174">
        <v>20</v>
      </c>
      <c r="K7174">
        <v>10854.4</v>
      </c>
      <c r="L7174">
        <v>1318.5</v>
      </c>
      <c r="M7174" t="s">
        <v>43</v>
      </c>
      <c r="N7174" t="s">
        <v>66</v>
      </c>
      <c r="O7174">
        <v>6</v>
      </c>
      <c r="P7174">
        <v>2023</v>
      </c>
      <c r="Q7174">
        <v>4</v>
      </c>
      <c r="R7174" t="s">
        <v>100</v>
      </c>
      <c r="S7174">
        <v>2</v>
      </c>
      <c r="T7174">
        <v>14</v>
      </c>
      <c r="U7174">
        <v>2</v>
      </c>
      <c r="V7174">
        <v>2</v>
      </c>
      <c r="W7174" t="s">
        <v>76</v>
      </c>
      <c r="X7174" t="s">
        <v>47</v>
      </c>
      <c r="Y7174">
        <v>271360</v>
      </c>
      <c r="Z7174">
        <v>0.12</v>
      </c>
    </row>
    <row r="7175" spans="1:26" x14ac:dyDescent="0.25">
      <c r="A7175" t="s">
        <v>9189</v>
      </c>
      <c r="B7175" s="1">
        <v>44997</v>
      </c>
      <c r="C7175" t="s">
        <v>1724</v>
      </c>
      <c r="D7175" t="s">
        <v>39</v>
      </c>
      <c r="E7175" t="s">
        <v>40</v>
      </c>
      <c r="F7175" t="s">
        <v>41</v>
      </c>
      <c r="G7175" t="s">
        <v>59</v>
      </c>
      <c r="H7175">
        <v>8</v>
      </c>
      <c r="I7175">
        <v>4982</v>
      </c>
      <c r="J7175">
        <v>28</v>
      </c>
      <c r="K7175">
        <v>28696.32</v>
      </c>
      <c r="L7175">
        <v>3773</v>
      </c>
      <c r="M7175" t="s">
        <v>65</v>
      </c>
      <c r="N7175" t="s">
        <v>33</v>
      </c>
      <c r="O7175">
        <v>6</v>
      </c>
      <c r="P7175">
        <v>2023</v>
      </c>
      <c r="Q7175">
        <v>3</v>
      </c>
      <c r="R7175" t="s">
        <v>105</v>
      </c>
      <c r="S7175">
        <v>1</v>
      </c>
      <c r="T7175">
        <v>11</v>
      </c>
      <c r="U7175">
        <v>3</v>
      </c>
      <c r="V7175">
        <v>0</v>
      </c>
      <c r="W7175" t="s">
        <v>55</v>
      </c>
      <c r="X7175" t="s">
        <v>36</v>
      </c>
      <c r="Y7175">
        <v>1115968</v>
      </c>
      <c r="Z7175">
        <v>0.13</v>
      </c>
    </row>
    <row r="7176" spans="1:26" x14ac:dyDescent="0.25">
      <c r="A7176" t="s">
        <v>9190</v>
      </c>
      <c r="B7176" s="1">
        <v>45126</v>
      </c>
      <c r="C7176" t="s">
        <v>2507</v>
      </c>
      <c r="D7176" t="s">
        <v>39</v>
      </c>
      <c r="E7176" t="s">
        <v>58</v>
      </c>
      <c r="F7176" t="s">
        <v>41</v>
      </c>
      <c r="G7176" t="s">
        <v>116</v>
      </c>
      <c r="H7176">
        <v>7</v>
      </c>
      <c r="I7176">
        <v>417</v>
      </c>
      <c r="J7176">
        <v>5</v>
      </c>
      <c r="K7176">
        <v>2773.05</v>
      </c>
      <c r="L7176">
        <v>531.74</v>
      </c>
      <c r="M7176" t="s">
        <v>43</v>
      </c>
      <c r="N7176" t="s">
        <v>44</v>
      </c>
      <c r="O7176">
        <v>6</v>
      </c>
      <c r="P7176">
        <v>2023</v>
      </c>
      <c r="Q7176">
        <v>7</v>
      </c>
      <c r="R7176" t="s">
        <v>125</v>
      </c>
      <c r="S7176">
        <v>3</v>
      </c>
      <c r="T7176">
        <v>29</v>
      </c>
      <c r="U7176">
        <v>4</v>
      </c>
      <c r="V7176">
        <v>3</v>
      </c>
      <c r="W7176" t="s">
        <v>83</v>
      </c>
      <c r="X7176" t="s">
        <v>47</v>
      </c>
      <c r="Y7176">
        <v>14595</v>
      </c>
      <c r="Z7176">
        <v>0.19</v>
      </c>
    </row>
    <row r="7177" spans="1:26" x14ac:dyDescent="0.25">
      <c r="A7177" t="s">
        <v>9191</v>
      </c>
      <c r="B7177" s="1">
        <v>44985</v>
      </c>
      <c r="C7177" t="s">
        <v>1565</v>
      </c>
      <c r="D7177" t="s">
        <v>63</v>
      </c>
      <c r="E7177" t="s">
        <v>40</v>
      </c>
      <c r="F7177" t="s">
        <v>30</v>
      </c>
      <c r="G7177" t="s">
        <v>31</v>
      </c>
      <c r="H7177">
        <v>8</v>
      </c>
      <c r="I7177">
        <v>3879</v>
      </c>
      <c r="J7177">
        <v>5</v>
      </c>
      <c r="K7177">
        <v>29480.400000000001</v>
      </c>
      <c r="L7177">
        <v>2547.27</v>
      </c>
      <c r="M7177" t="s">
        <v>43</v>
      </c>
      <c r="N7177" t="s">
        <v>44</v>
      </c>
      <c r="O7177">
        <v>6</v>
      </c>
      <c r="P7177">
        <v>2023</v>
      </c>
      <c r="Q7177">
        <v>2</v>
      </c>
      <c r="R7177" t="s">
        <v>67</v>
      </c>
      <c r="S7177">
        <v>1</v>
      </c>
      <c r="T7177">
        <v>9</v>
      </c>
      <c r="U7177">
        <v>5</v>
      </c>
      <c r="V7177">
        <v>2</v>
      </c>
      <c r="W7177" t="s">
        <v>76</v>
      </c>
      <c r="X7177" t="s">
        <v>47</v>
      </c>
      <c r="Y7177">
        <v>155160</v>
      </c>
      <c r="Z7177">
        <v>0.09</v>
      </c>
    </row>
    <row r="7178" spans="1:26" x14ac:dyDescent="0.25">
      <c r="A7178" t="s">
        <v>9192</v>
      </c>
      <c r="B7178" s="1">
        <v>45225</v>
      </c>
      <c r="C7178" t="s">
        <v>380</v>
      </c>
      <c r="D7178" t="s">
        <v>50</v>
      </c>
      <c r="E7178" t="s">
        <v>40</v>
      </c>
      <c r="F7178" t="s">
        <v>30</v>
      </c>
      <c r="G7178" t="s">
        <v>31</v>
      </c>
      <c r="H7178">
        <v>3</v>
      </c>
      <c r="I7178">
        <v>2520</v>
      </c>
      <c r="J7178">
        <v>12</v>
      </c>
      <c r="K7178">
        <v>6652.8</v>
      </c>
      <c r="L7178">
        <v>367.23</v>
      </c>
      <c r="M7178" t="s">
        <v>65</v>
      </c>
      <c r="N7178" t="s">
        <v>66</v>
      </c>
      <c r="O7178">
        <v>1</v>
      </c>
      <c r="P7178">
        <v>2023</v>
      </c>
      <c r="Q7178">
        <v>10</v>
      </c>
      <c r="R7178" t="s">
        <v>45</v>
      </c>
      <c r="S7178">
        <v>4</v>
      </c>
      <c r="T7178">
        <v>43</v>
      </c>
      <c r="U7178">
        <v>4</v>
      </c>
      <c r="V7178">
        <v>4</v>
      </c>
      <c r="W7178" t="s">
        <v>73</v>
      </c>
      <c r="X7178" t="s">
        <v>47</v>
      </c>
      <c r="Y7178">
        <v>90720</v>
      </c>
      <c r="Z7178">
        <v>0.06</v>
      </c>
    </row>
    <row r="7179" spans="1:26" x14ac:dyDescent="0.25">
      <c r="A7179" t="s">
        <v>9193</v>
      </c>
      <c r="B7179" s="1">
        <v>45153</v>
      </c>
      <c r="C7179" t="s">
        <v>1531</v>
      </c>
      <c r="D7179" t="s">
        <v>50</v>
      </c>
      <c r="E7179" t="s">
        <v>29</v>
      </c>
      <c r="F7179" t="s">
        <v>30</v>
      </c>
      <c r="G7179" t="s">
        <v>86</v>
      </c>
      <c r="H7179">
        <v>8</v>
      </c>
      <c r="I7179">
        <v>1167</v>
      </c>
      <c r="J7179">
        <v>25</v>
      </c>
      <c r="K7179">
        <v>7002</v>
      </c>
      <c r="L7179">
        <v>388.61</v>
      </c>
      <c r="M7179" t="s">
        <v>43</v>
      </c>
      <c r="N7179" t="s">
        <v>66</v>
      </c>
      <c r="O7179">
        <v>4</v>
      </c>
      <c r="P7179">
        <v>2023</v>
      </c>
      <c r="Q7179">
        <v>8</v>
      </c>
      <c r="R7179" t="s">
        <v>72</v>
      </c>
      <c r="S7179">
        <v>3</v>
      </c>
      <c r="T7179">
        <v>33</v>
      </c>
      <c r="U7179">
        <v>3</v>
      </c>
      <c r="V7179">
        <v>2</v>
      </c>
      <c r="W7179" t="s">
        <v>76</v>
      </c>
      <c r="X7179" t="s">
        <v>47</v>
      </c>
      <c r="Y7179">
        <v>233400</v>
      </c>
      <c r="Z7179">
        <v>0.06</v>
      </c>
    </row>
    <row r="7180" spans="1:26" x14ac:dyDescent="0.25">
      <c r="A7180" t="s">
        <v>9194</v>
      </c>
      <c r="B7180" s="1">
        <v>44999</v>
      </c>
      <c r="C7180" t="s">
        <v>380</v>
      </c>
      <c r="D7180" t="s">
        <v>28</v>
      </c>
      <c r="E7180" t="s">
        <v>29</v>
      </c>
      <c r="F7180" t="s">
        <v>52</v>
      </c>
      <c r="G7180" t="s">
        <v>91</v>
      </c>
      <c r="H7180">
        <v>5</v>
      </c>
      <c r="I7180">
        <v>639</v>
      </c>
      <c r="J7180">
        <v>15</v>
      </c>
      <c r="K7180">
        <v>2715.75</v>
      </c>
      <c r="L7180">
        <v>186.78</v>
      </c>
      <c r="M7180" t="s">
        <v>65</v>
      </c>
      <c r="N7180" t="s">
        <v>66</v>
      </c>
      <c r="O7180">
        <v>5</v>
      </c>
      <c r="P7180">
        <v>2023</v>
      </c>
      <c r="Q7180">
        <v>3</v>
      </c>
      <c r="R7180" t="s">
        <v>105</v>
      </c>
      <c r="S7180">
        <v>1</v>
      </c>
      <c r="T7180">
        <v>11</v>
      </c>
      <c r="U7180">
        <v>3</v>
      </c>
      <c r="V7180">
        <v>2</v>
      </c>
      <c r="W7180" t="s">
        <v>76</v>
      </c>
      <c r="X7180" t="s">
        <v>47</v>
      </c>
      <c r="Y7180">
        <v>47925</v>
      </c>
      <c r="Z7180">
        <v>7.0000000000000007E-2</v>
      </c>
    </row>
    <row r="7181" spans="1:26" x14ac:dyDescent="0.25">
      <c r="A7181" t="s">
        <v>9195</v>
      </c>
      <c r="B7181" s="1">
        <v>44948</v>
      </c>
      <c r="C7181" t="s">
        <v>4481</v>
      </c>
      <c r="D7181" t="s">
        <v>28</v>
      </c>
      <c r="E7181" t="s">
        <v>29</v>
      </c>
      <c r="F7181" t="s">
        <v>52</v>
      </c>
      <c r="G7181" t="s">
        <v>79</v>
      </c>
      <c r="H7181">
        <v>5</v>
      </c>
      <c r="I7181">
        <v>2692</v>
      </c>
      <c r="J7181">
        <v>20</v>
      </c>
      <c r="K7181">
        <v>10768</v>
      </c>
      <c r="L7181">
        <v>1694.1</v>
      </c>
      <c r="M7181" t="s">
        <v>65</v>
      </c>
      <c r="N7181" t="s">
        <v>33</v>
      </c>
      <c r="O7181">
        <v>2</v>
      </c>
      <c r="P7181">
        <v>2023</v>
      </c>
      <c r="Q7181">
        <v>1</v>
      </c>
      <c r="R7181" t="s">
        <v>34</v>
      </c>
      <c r="S7181">
        <v>1</v>
      </c>
      <c r="T7181">
        <v>4</v>
      </c>
      <c r="U7181">
        <v>4</v>
      </c>
      <c r="V7181">
        <v>0</v>
      </c>
      <c r="W7181" t="s">
        <v>55</v>
      </c>
      <c r="X7181" t="s">
        <v>36</v>
      </c>
      <c r="Y7181">
        <v>269200</v>
      </c>
      <c r="Z7181">
        <v>0.16</v>
      </c>
    </row>
    <row r="7182" spans="1:26" x14ac:dyDescent="0.25">
      <c r="A7182" t="s">
        <v>9196</v>
      </c>
      <c r="B7182" s="1">
        <v>44953</v>
      </c>
      <c r="C7182" t="s">
        <v>3845</v>
      </c>
      <c r="D7182" t="s">
        <v>28</v>
      </c>
      <c r="E7182" t="s">
        <v>40</v>
      </c>
      <c r="F7182" t="s">
        <v>41</v>
      </c>
      <c r="G7182" t="s">
        <v>42</v>
      </c>
      <c r="H7182">
        <v>10</v>
      </c>
      <c r="I7182">
        <v>2009</v>
      </c>
      <c r="J7182">
        <v>14</v>
      </c>
      <c r="K7182">
        <v>17277.400000000001</v>
      </c>
      <c r="L7182">
        <v>3217.9</v>
      </c>
      <c r="M7182" t="s">
        <v>32</v>
      </c>
      <c r="N7182" t="s">
        <v>33</v>
      </c>
      <c r="O7182">
        <v>7</v>
      </c>
      <c r="P7182">
        <v>2023</v>
      </c>
      <c r="Q7182">
        <v>1</v>
      </c>
      <c r="R7182" t="s">
        <v>34</v>
      </c>
      <c r="S7182">
        <v>1</v>
      </c>
      <c r="T7182">
        <v>4</v>
      </c>
      <c r="U7182">
        <v>4</v>
      </c>
      <c r="V7182">
        <v>5</v>
      </c>
      <c r="W7182" t="s">
        <v>46</v>
      </c>
      <c r="X7182" t="s">
        <v>47</v>
      </c>
      <c r="Y7182">
        <v>281260</v>
      </c>
      <c r="Z7182">
        <v>0.19</v>
      </c>
    </row>
    <row r="7183" spans="1:26" x14ac:dyDescent="0.25">
      <c r="A7183" t="s">
        <v>9197</v>
      </c>
      <c r="B7183" s="1">
        <v>45106</v>
      </c>
      <c r="C7183" t="s">
        <v>653</v>
      </c>
      <c r="D7183" t="s">
        <v>63</v>
      </c>
      <c r="E7183" t="s">
        <v>58</v>
      </c>
      <c r="F7183" t="s">
        <v>52</v>
      </c>
      <c r="G7183" t="s">
        <v>79</v>
      </c>
      <c r="H7183">
        <v>9</v>
      </c>
      <c r="I7183">
        <v>4010</v>
      </c>
      <c r="J7183">
        <v>19</v>
      </c>
      <c r="K7183">
        <v>29232.9</v>
      </c>
      <c r="L7183">
        <v>5716.45</v>
      </c>
      <c r="M7183" t="s">
        <v>43</v>
      </c>
      <c r="N7183" t="s">
        <v>33</v>
      </c>
      <c r="O7183">
        <v>4</v>
      </c>
      <c r="P7183">
        <v>2023</v>
      </c>
      <c r="Q7183">
        <v>6</v>
      </c>
      <c r="R7183" t="s">
        <v>95</v>
      </c>
      <c r="S7183">
        <v>2</v>
      </c>
      <c r="T7183">
        <v>26</v>
      </c>
      <c r="U7183">
        <v>5</v>
      </c>
      <c r="V7183">
        <v>4</v>
      </c>
      <c r="W7183" t="s">
        <v>73</v>
      </c>
      <c r="X7183" t="s">
        <v>47</v>
      </c>
      <c r="Y7183">
        <v>685710</v>
      </c>
      <c r="Z7183">
        <v>0.2</v>
      </c>
    </row>
    <row r="7184" spans="1:26" x14ac:dyDescent="0.25">
      <c r="A7184" t="s">
        <v>9198</v>
      </c>
      <c r="B7184" s="1">
        <v>45137</v>
      </c>
      <c r="C7184" t="s">
        <v>1488</v>
      </c>
      <c r="D7184" t="s">
        <v>63</v>
      </c>
      <c r="E7184" t="s">
        <v>51</v>
      </c>
      <c r="F7184" t="s">
        <v>41</v>
      </c>
      <c r="G7184" t="s">
        <v>116</v>
      </c>
      <c r="H7184">
        <v>10</v>
      </c>
      <c r="I7184">
        <v>1692</v>
      </c>
      <c r="J7184">
        <v>2</v>
      </c>
      <c r="K7184">
        <v>16581.599999999999</v>
      </c>
      <c r="L7184">
        <v>1177.2</v>
      </c>
      <c r="M7184" t="s">
        <v>65</v>
      </c>
      <c r="N7184" t="s">
        <v>66</v>
      </c>
      <c r="O7184">
        <v>7</v>
      </c>
      <c r="P7184">
        <v>2023</v>
      </c>
      <c r="Q7184">
        <v>7</v>
      </c>
      <c r="R7184" t="s">
        <v>125</v>
      </c>
      <c r="S7184">
        <v>3</v>
      </c>
      <c r="T7184">
        <v>31</v>
      </c>
      <c r="U7184">
        <v>6</v>
      </c>
      <c r="V7184">
        <v>0</v>
      </c>
      <c r="W7184" t="s">
        <v>55</v>
      </c>
      <c r="X7184" t="s">
        <v>36</v>
      </c>
      <c r="Y7184">
        <v>33840</v>
      </c>
      <c r="Z7184">
        <v>7.0000000000000007E-2</v>
      </c>
    </row>
    <row r="7185" spans="1:26" x14ac:dyDescent="0.25">
      <c r="A7185" t="s">
        <v>9199</v>
      </c>
      <c r="B7185" s="1">
        <v>45106</v>
      </c>
      <c r="C7185" t="s">
        <v>2477</v>
      </c>
      <c r="D7185" t="s">
        <v>63</v>
      </c>
      <c r="E7185" t="s">
        <v>40</v>
      </c>
      <c r="F7185" t="s">
        <v>30</v>
      </c>
      <c r="G7185" t="s">
        <v>86</v>
      </c>
      <c r="H7185">
        <v>7</v>
      </c>
      <c r="I7185">
        <v>4683</v>
      </c>
      <c r="J7185">
        <v>8</v>
      </c>
      <c r="K7185">
        <v>30158.52</v>
      </c>
      <c r="L7185">
        <v>2058.44</v>
      </c>
      <c r="M7185" t="s">
        <v>65</v>
      </c>
      <c r="N7185" t="s">
        <v>66</v>
      </c>
      <c r="O7185">
        <v>3</v>
      </c>
      <c r="P7185">
        <v>2023</v>
      </c>
      <c r="Q7185">
        <v>6</v>
      </c>
      <c r="R7185" t="s">
        <v>95</v>
      </c>
      <c r="S7185">
        <v>2</v>
      </c>
      <c r="T7185">
        <v>26</v>
      </c>
      <c r="U7185">
        <v>5</v>
      </c>
      <c r="V7185">
        <v>4</v>
      </c>
      <c r="W7185" t="s">
        <v>73</v>
      </c>
      <c r="X7185" t="s">
        <v>47</v>
      </c>
      <c r="Y7185">
        <v>262248</v>
      </c>
      <c r="Z7185">
        <v>7.0000000000000007E-2</v>
      </c>
    </row>
    <row r="7186" spans="1:26" x14ac:dyDescent="0.25">
      <c r="A7186" t="s">
        <v>9200</v>
      </c>
      <c r="B7186" s="1">
        <v>45045</v>
      </c>
      <c r="C7186" t="s">
        <v>3481</v>
      </c>
      <c r="D7186" t="s">
        <v>39</v>
      </c>
      <c r="E7186" t="s">
        <v>51</v>
      </c>
      <c r="F7186" t="s">
        <v>52</v>
      </c>
      <c r="G7186" t="s">
        <v>79</v>
      </c>
      <c r="H7186">
        <v>1</v>
      </c>
      <c r="I7186">
        <v>4429</v>
      </c>
      <c r="J7186">
        <v>18</v>
      </c>
      <c r="K7186">
        <v>3631.78</v>
      </c>
      <c r="L7186">
        <v>598</v>
      </c>
      <c r="M7186" t="s">
        <v>43</v>
      </c>
      <c r="N7186" t="s">
        <v>33</v>
      </c>
      <c r="O7186">
        <v>5</v>
      </c>
      <c r="P7186">
        <v>2023</v>
      </c>
      <c r="Q7186">
        <v>4</v>
      </c>
      <c r="R7186" t="s">
        <v>100</v>
      </c>
      <c r="S7186">
        <v>2</v>
      </c>
      <c r="T7186">
        <v>17</v>
      </c>
      <c r="U7186">
        <v>5</v>
      </c>
      <c r="V7186">
        <v>6</v>
      </c>
      <c r="W7186" t="s">
        <v>35</v>
      </c>
      <c r="X7186" t="s">
        <v>36</v>
      </c>
      <c r="Y7186">
        <v>79722</v>
      </c>
      <c r="Z7186">
        <v>0.16</v>
      </c>
    </row>
    <row r="7187" spans="1:26" x14ac:dyDescent="0.25">
      <c r="A7187" t="s">
        <v>9201</v>
      </c>
      <c r="B7187" s="1">
        <v>44971</v>
      </c>
      <c r="C7187" t="s">
        <v>3117</v>
      </c>
      <c r="D7187" t="s">
        <v>39</v>
      </c>
      <c r="E7187" t="s">
        <v>40</v>
      </c>
      <c r="F7187" t="s">
        <v>30</v>
      </c>
      <c r="G7187" t="s">
        <v>86</v>
      </c>
      <c r="H7187">
        <v>9</v>
      </c>
      <c r="I7187">
        <v>3056</v>
      </c>
      <c r="J7187">
        <v>29</v>
      </c>
      <c r="K7187">
        <v>19527.84</v>
      </c>
      <c r="L7187">
        <v>987.93</v>
      </c>
      <c r="M7187" t="s">
        <v>43</v>
      </c>
      <c r="N7187" t="s">
        <v>33</v>
      </c>
      <c r="O7187">
        <v>7</v>
      </c>
      <c r="P7187">
        <v>2023</v>
      </c>
      <c r="Q7187">
        <v>2</v>
      </c>
      <c r="R7187" t="s">
        <v>67</v>
      </c>
      <c r="S7187">
        <v>1</v>
      </c>
      <c r="T7187">
        <v>7</v>
      </c>
      <c r="U7187">
        <v>3</v>
      </c>
      <c r="V7187">
        <v>2</v>
      </c>
      <c r="W7187" t="s">
        <v>76</v>
      </c>
      <c r="X7187" t="s">
        <v>47</v>
      </c>
      <c r="Y7187">
        <v>797616</v>
      </c>
      <c r="Z7187">
        <v>0.05</v>
      </c>
    </row>
    <row r="7188" spans="1:26" x14ac:dyDescent="0.25">
      <c r="A7188" t="s">
        <v>9202</v>
      </c>
      <c r="B7188" s="1">
        <v>45231</v>
      </c>
      <c r="C7188" t="s">
        <v>9203</v>
      </c>
      <c r="D7188" t="s">
        <v>39</v>
      </c>
      <c r="E7188" t="s">
        <v>58</v>
      </c>
      <c r="F7188" t="s">
        <v>30</v>
      </c>
      <c r="G7188" t="s">
        <v>86</v>
      </c>
      <c r="H7188">
        <v>7</v>
      </c>
      <c r="I7188">
        <v>1592</v>
      </c>
      <c r="J7188">
        <v>4</v>
      </c>
      <c r="K7188">
        <v>10698.24</v>
      </c>
      <c r="L7188">
        <v>752.32</v>
      </c>
      <c r="M7188" t="s">
        <v>65</v>
      </c>
      <c r="N7188" t="s">
        <v>44</v>
      </c>
      <c r="O7188">
        <v>5</v>
      </c>
      <c r="P7188">
        <v>2023</v>
      </c>
      <c r="Q7188">
        <v>11</v>
      </c>
      <c r="R7188" t="s">
        <v>92</v>
      </c>
      <c r="S7188">
        <v>4</v>
      </c>
      <c r="T7188">
        <v>44</v>
      </c>
      <c r="U7188">
        <v>1</v>
      </c>
      <c r="V7188">
        <v>3</v>
      </c>
      <c r="W7188" t="s">
        <v>83</v>
      </c>
      <c r="X7188" t="s">
        <v>47</v>
      </c>
      <c r="Y7188">
        <v>44576</v>
      </c>
      <c r="Z7188">
        <v>7.0000000000000007E-2</v>
      </c>
    </row>
    <row r="7189" spans="1:26" x14ac:dyDescent="0.25">
      <c r="A7189" t="s">
        <v>9204</v>
      </c>
      <c r="B7189" s="1">
        <v>45078</v>
      </c>
      <c r="C7189" t="s">
        <v>1158</v>
      </c>
      <c r="D7189" t="s">
        <v>50</v>
      </c>
      <c r="E7189" t="s">
        <v>29</v>
      </c>
      <c r="F7189" t="s">
        <v>41</v>
      </c>
      <c r="G7189" t="s">
        <v>116</v>
      </c>
      <c r="H7189">
        <v>7</v>
      </c>
      <c r="I7189">
        <v>2185</v>
      </c>
      <c r="J7189">
        <v>9</v>
      </c>
      <c r="K7189">
        <v>13918.45</v>
      </c>
      <c r="L7189">
        <v>1337.25</v>
      </c>
      <c r="M7189" t="s">
        <v>65</v>
      </c>
      <c r="N7189" t="s">
        <v>66</v>
      </c>
      <c r="O7189">
        <v>7</v>
      </c>
      <c r="P7189">
        <v>2023</v>
      </c>
      <c r="Q7189">
        <v>6</v>
      </c>
      <c r="R7189" t="s">
        <v>95</v>
      </c>
      <c r="S7189">
        <v>2</v>
      </c>
      <c r="T7189">
        <v>22</v>
      </c>
      <c r="U7189">
        <v>1</v>
      </c>
      <c r="V7189">
        <v>4</v>
      </c>
      <c r="W7189" t="s">
        <v>73</v>
      </c>
      <c r="X7189" t="s">
        <v>47</v>
      </c>
      <c r="Y7189">
        <v>137655</v>
      </c>
      <c r="Z7189">
        <v>0.1</v>
      </c>
    </row>
    <row r="7190" spans="1:26" x14ac:dyDescent="0.25">
      <c r="A7190" t="s">
        <v>9205</v>
      </c>
      <c r="B7190" s="1">
        <v>45116</v>
      </c>
      <c r="C7190" t="s">
        <v>1280</v>
      </c>
      <c r="D7190" t="s">
        <v>63</v>
      </c>
      <c r="E7190" t="s">
        <v>29</v>
      </c>
      <c r="F7190" t="s">
        <v>30</v>
      </c>
      <c r="G7190" t="s">
        <v>64</v>
      </c>
      <c r="H7190">
        <v>7</v>
      </c>
      <c r="I7190">
        <v>3873</v>
      </c>
      <c r="J7190">
        <v>13</v>
      </c>
      <c r="K7190">
        <v>23586.57</v>
      </c>
      <c r="L7190">
        <v>2349.7800000000002</v>
      </c>
      <c r="M7190" t="s">
        <v>65</v>
      </c>
      <c r="N7190" t="s">
        <v>33</v>
      </c>
      <c r="O7190">
        <v>3</v>
      </c>
      <c r="P7190">
        <v>2023</v>
      </c>
      <c r="Q7190">
        <v>7</v>
      </c>
      <c r="R7190" t="s">
        <v>125</v>
      </c>
      <c r="S7190">
        <v>3</v>
      </c>
      <c r="T7190">
        <v>28</v>
      </c>
      <c r="U7190">
        <v>3</v>
      </c>
      <c r="V7190">
        <v>0</v>
      </c>
      <c r="W7190" t="s">
        <v>55</v>
      </c>
      <c r="X7190" t="s">
        <v>36</v>
      </c>
      <c r="Y7190">
        <v>352443</v>
      </c>
      <c r="Z7190">
        <v>0.1</v>
      </c>
    </row>
    <row r="7191" spans="1:26" x14ac:dyDescent="0.25">
      <c r="A7191" t="s">
        <v>9206</v>
      </c>
      <c r="B7191" s="1">
        <v>45105</v>
      </c>
      <c r="C7191" t="s">
        <v>1285</v>
      </c>
      <c r="D7191" t="s">
        <v>63</v>
      </c>
      <c r="E7191" t="s">
        <v>29</v>
      </c>
      <c r="F7191" t="s">
        <v>52</v>
      </c>
      <c r="G7191" t="s">
        <v>91</v>
      </c>
      <c r="H7191">
        <v>2</v>
      </c>
      <c r="I7191">
        <v>3401</v>
      </c>
      <c r="J7191">
        <v>19</v>
      </c>
      <c r="K7191">
        <v>5509.62</v>
      </c>
      <c r="L7191">
        <v>721.15</v>
      </c>
      <c r="M7191" t="s">
        <v>43</v>
      </c>
      <c r="N7191" t="s">
        <v>33</v>
      </c>
      <c r="O7191">
        <v>3</v>
      </c>
      <c r="P7191">
        <v>2023</v>
      </c>
      <c r="Q7191">
        <v>6</v>
      </c>
      <c r="R7191" t="s">
        <v>95</v>
      </c>
      <c r="S7191">
        <v>2</v>
      </c>
      <c r="T7191">
        <v>26</v>
      </c>
      <c r="U7191">
        <v>5</v>
      </c>
      <c r="V7191">
        <v>3</v>
      </c>
      <c r="W7191" t="s">
        <v>83</v>
      </c>
      <c r="X7191" t="s">
        <v>47</v>
      </c>
      <c r="Y7191">
        <v>129238</v>
      </c>
      <c r="Z7191">
        <v>0.13</v>
      </c>
    </row>
    <row r="7192" spans="1:26" x14ac:dyDescent="0.25">
      <c r="A7192" t="s">
        <v>9207</v>
      </c>
      <c r="B7192" s="1">
        <v>45033</v>
      </c>
      <c r="C7192" t="s">
        <v>1264</v>
      </c>
      <c r="D7192" t="s">
        <v>63</v>
      </c>
      <c r="E7192" t="s">
        <v>40</v>
      </c>
      <c r="F7192" t="s">
        <v>30</v>
      </c>
      <c r="G7192" t="s">
        <v>64</v>
      </c>
      <c r="H7192">
        <v>1</v>
      </c>
      <c r="I7192">
        <v>3467</v>
      </c>
      <c r="J7192">
        <v>29</v>
      </c>
      <c r="K7192">
        <v>2461.5700000000002</v>
      </c>
      <c r="L7192">
        <v>337.42</v>
      </c>
      <c r="M7192" t="s">
        <v>43</v>
      </c>
      <c r="N7192" t="s">
        <v>66</v>
      </c>
      <c r="O7192">
        <v>3</v>
      </c>
      <c r="P7192">
        <v>2023</v>
      </c>
      <c r="Q7192">
        <v>4</v>
      </c>
      <c r="R7192" t="s">
        <v>100</v>
      </c>
      <c r="S7192">
        <v>2</v>
      </c>
      <c r="T7192">
        <v>16</v>
      </c>
      <c r="U7192">
        <v>4</v>
      </c>
      <c r="V7192">
        <v>1</v>
      </c>
      <c r="W7192" t="s">
        <v>60</v>
      </c>
      <c r="X7192" t="s">
        <v>47</v>
      </c>
      <c r="Y7192">
        <v>100543</v>
      </c>
      <c r="Z7192">
        <v>0.14000000000000001</v>
      </c>
    </row>
    <row r="7193" spans="1:26" x14ac:dyDescent="0.25">
      <c r="A7193" t="s">
        <v>9208</v>
      </c>
      <c r="B7193" s="1">
        <v>45110</v>
      </c>
      <c r="C7193" t="s">
        <v>2843</v>
      </c>
      <c r="D7193" t="s">
        <v>28</v>
      </c>
      <c r="E7193" t="s">
        <v>51</v>
      </c>
      <c r="F7193" t="s">
        <v>41</v>
      </c>
      <c r="G7193" t="s">
        <v>42</v>
      </c>
      <c r="H7193">
        <v>3</v>
      </c>
      <c r="I7193">
        <v>4225</v>
      </c>
      <c r="J7193">
        <v>9</v>
      </c>
      <c r="K7193">
        <v>11534.25</v>
      </c>
      <c r="L7193">
        <v>1165.42</v>
      </c>
      <c r="M7193" t="s">
        <v>43</v>
      </c>
      <c r="N7193" t="s">
        <v>33</v>
      </c>
      <c r="O7193">
        <v>2</v>
      </c>
      <c r="P7193">
        <v>2023</v>
      </c>
      <c r="Q7193">
        <v>7</v>
      </c>
      <c r="R7193" t="s">
        <v>125</v>
      </c>
      <c r="S7193">
        <v>3</v>
      </c>
      <c r="T7193">
        <v>27</v>
      </c>
      <c r="U7193">
        <v>2</v>
      </c>
      <c r="V7193">
        <v>1</v>
      </c>
      <c r="W7193" t="s">
        <v>60</v>
      </c>
      <c r="X7193" t="s">
        <v>47</v>
      </c>
      <c r="Y7193">
        <v>114075</v>
      </c>
      <c r="Z7193">
        <v>0.1</v>
      </c>
    </row>
    <row r="7194" spans="1:26" x14ac:dyDescent="0.25">
      <c r="A7194" t="s">
        <v>9209</v>
      </c>
      <c r="B7194" s="1">
        <v>45216</v>
      </c>
      <c r="C7194" t="s">
        <v>1119</v>
      </c>
      <c r="D7194" t="s">
        <v>50</v>
      </c>
      <c r="E7194" t="s">
        <v>40</v>
      </c>
      <c r="F7194" t="s">
        <v>41</v>
      </c>
      <c r="G7194" t="s">
        <v>59</v>
      </c>
      <c r="H7194">
        <v>2</v>
      </c>
      <c r="I7194">
        <v>4642</v>
      </c>
      <c r="J7194">
        <v>15</v>
      </c>
      <c r="K7194">
        <v>7891.4</v>
      </c>
      <c r="L7194">
        <v>1444.36</v>
      </c>
      <c r="M7194" t="s">
        <v>32</v>
      </c>
      <c r="N7194" t="s">
        <v>66</v>
      </c>
      <c r="O7194">
        <v>1</v>
      </c>
      <c r="P7194">
        <v>2023</v>
      </c>
      <c r="Q7194">
        <v>10</v>
      </c>
      <c r="R7194" t="s">
        <v>45</v>
      </c>
      <c r="S7194">
        <v>4</v>
      </c>
      <c r="T7194">
        <v>42</v>
      </c>
      <c r="U7194">
        <v>3</v>
      </c>
      <c r="V7194">
        <v>2</v>
      </c>
      <c r="W7194" t="s">
        <v>76</v>
      </c>
      <c r="X7194" t="s">
        <v>47</v>
      </c>
      <c r="Y7194">
        <v>139260</v>
      </c>
      <c r="Z7194">
        <v>0.18</v>
      </c>
    </row>
    <row r="7195" spans="1:26" x14ac:dyDescent="0.25">
      <c r="A7195" t="s">
        <v>9210</v>
      </c>
      <c r="B7195" s="1">
        <v>45056</v>
      </c>
      <c r="C7195" t="s">
        <v>127</v>
      </c>
      <c r="D7195" t="s">
        <v>39</v>
      </c>
      <c r="E7195" t="s">
        <v>51</v>
      </c>
      <c r="F7195" t="s">
        <v>52</v>
      </c>
      <c r="G7195" t="s">
        <v>79</v>
      </c>
      <c r="H7195">
        <v>10</v>
      </c>
      <c r="I7195">
        <v>2698</v>
      </c>
      <c r="J7195">
        <v>14</v>
      </c>
      <c r="K7195">
        <v>23202.799999999999</v>
      </c>
      <c r="L7195">
        <v>2380.6999999999998</v>
      </c>
      <c r="M7195" t="s">
        <v>65</v>
      </c>
      <c r="N7195" t="s">
        <v>66</v>
      </c>
      <c r="O7195">
        <v>1</v>
      </c>
      <c r="P7195">
        <v>2023</v>
      </c>
      <c r="Q7195">
        <v>5</v>
      </c>
      <c r="R7195" t="s">
        <v>238</v>
      </c>
      <c r="S7195">
        <v>2</v>
      </c>
      <c r="T7195">
        <v>19</v>
      </c>
      <c r="U7195">
        <v>2</v>
      </c>
      <c r="V7195">
        <v>3</v>
      </c>
      <c r="W7195" t="s">
        <v>83</v>
      </c>
      <c r="X7195" t="s">
        <v>47</v>
      </c>
      <c r="Y7195">
        <v>377720</v>
      </c>
      <c r="Z7195">
        <v>0.1</v>
      </c>
    </row>
    <row r="7196" spans="1:26" x14ac:dyDescent="0.25">
      <c r="A7196" t="s">
        <v>9211</v>
      </c>
      <c r="B7196" s="1">
        <v>45291</v>
      </c>
      <c r="C7196" t="s">
        <v>398</v>
      </c>
      <c r="D7196" t="s">
        <v>50</v>
      </c>
      <c r="E7196" t="s">
        <v>40</v>
      </c>
      <c r="F7196" t="s">
        <v>30</v>
      </c>
      <c r="G7196" t="s">
        <v>86</v>
      </c>
      <c r="H7196">
        <v>4</v>
      </c>
      <c r="I7196">
        <v>4924</v>
      </c>
      <c r="J7196">
        <v>28</v>
      </c>
      <c r="K7196">
        <v>14181.12</v>
      </c>
      <c r="L7196">
        <v>2075.25</v>
      </c>
      <c r="M7196" t="s">
        <v>32</v>
      </c>
      <c r="N7196" t="s">
        <v>44</v>
      </c>
      <c r="O7196">
        <v>5</v>
      </c>
      <c r="P7196">
        <v>2023</v>
      </c>
      <c r="Q7196">
        <v>12</v>
      </c>
      <c r="R7196" t="s">
        <v>54</v>
      </c>
      <c r="S7196">
        <v>4</v>
      </c>
      <c r="T7196">
        <v>53</v>
      </c>
      <c r="U7196">
        <v>6</v>
      </c>
      <c r="V7196">
        <v>0</v>
      </c>
      <c r="W7196" t="s">
        <v>55</v>
      </c>
      <c r="X7196" t="s">
        <v>36</v>
      </c>
      <c r="Y7196">
        <v>551488</v>
      </c>
      <c r="Z7196">
        <v>0.15</v>
      </c>
    </row>
    <row r="7197" spans="1:26" x14ac:dyDescent="0.25">
      <c r="A7197" t="s">
        <v>9212</v>
      </c>
      <c r="B7197" s="1">
        <v>45144</v>
      </c>
      <c r="C7197" t="s">
        <v>4117</v>
      </c>
      <c r="D7197" t="s">
        <v>39</v>
      </c>
      <c r="E7197" t="s">
        <v>40</v>
      </c>
      <c r="F7197" t="s">
        <v>52</v>
      </c>
      <c r="G7197" t="s">
        <v>53</v>
      </c>
      <c r="H7197">
        <v>2</v>
      </c>
      <c r="I7197">
        <v>1075</v>
      </c>
      <c r="J7197">
        <v>6</v>
      </c>
      <c r="K7197">
        <v>2021</v>
      </c>
      <c r="L7197">
        <v>160.25</v>
      </c>
      <c r="M7197" t="s">
        <v>65</v>
      </c>
      <c r="N7197" t="s">
        <v>44</v>
      </c>
      <c r="O7197">
        <v>5</v>
      </c>
      <c r="P7197">
        <v>2023</v>
      </c>
      <c r="Q7197">
        <v>8</v>
      </c>
      <c r="R7197" t="s">
        <v>72</v>
      </c>
      <c r="S7197">
        <v>3</v>
      </c>
      <c r="T7197">
        <v>32</v>
      </c>
      <c r="U7197">
        <v>2</v>
      </c>
      <c r="V7197">
        <v>0</v>
      </c>
      <c r="W7197" t="s">
        <v>55</v>
      </c>
      <c r="X7197" t="s">
        <v>36</v>
      </c>
      <c r="Y7197">
        <v>12900</v>
      </c>
      <c r="Z7197">
        <v>0.08</v>
      </c>
    </row>
    <row r="7198" spans="1:26" x14ac:dyDescent="0.25">
      <c r="A7198" t="s">
        <v>9213</v>
      </c>
      <c r="B7198" s="1">
        <v>44957</v>
      </c>
      <c r="C7198" t="s">
        <v>2509</v>
      </c>
      <c r="D7198" t="s">
        <v>28</v>
      </c>
      <c r="E7198" t="s">
        <v>58</v>
      </c>
      <c r="F7198" t="s">
        <v>30</v>
      </c>
      <c r="G7198" t="s">
        <v>31</v>
      </c>
      <c r="H7198">
        <v>2</v>
      </c>
      <c r="I7198">
        <v>2207</v>
      </c>
      <c r="J7198">
        <v>13</v>
      </c>
      <c r="K7198">
        <v>3840.18</v>
      </c>
      <c r="L7198">
        <v>510.68</v>
      </c>
      <c r="M7198" t="s">
        <v>32</v>
      </c>
      <c r="N7198" t="s">
        <v>44</v>
      </c>
      <c r="O7198">
        <v>2</v>
      </c>
      <c r="P7198">
        <v>2023</v>
      </c>
      <c r="Q7198">
        <v>1</v>
      </c>
      <c r="R7198" t="s">
        <v>34</v>
      </c>
      <c r="S7198">
        <v>1</v>
      </c>
      <c r="T7198">
        <v>5</v>
      </c>
      <c r="U7198">
        <v>5</v>
      </c>
      <c r="V7198">
        <v>2</v>
      </c>
      <c r="W7198" t="s">
        <v>76</v>
      </c>
      <c r="X7198" t="s">
        <v>47</v>
      </c>
      <c r="Y7198">
        <v>57382</v>
      </c>
      <c r="Z7198">
        <v>0.13</v>
      </c>
    </row>
    <row r="7199" spans="1:26" x14ac:dyDescent="0.25">
      <c r="A7199" t="s">
        <v>9214</v>
      </c>
      <c r="B7199" s="1">
        <v>44946</v>
      </c>
      <c r="C7199" t="s">
        <v>177</v>
      </c>
      <c r="D7199" t="s">
        <v>63</v>
      </c>
      <c r="E7199" t="s">
        <v>40</v>
      </c>
      <c r="F7199" t="s">
        <v>52</v>
      </c>
      <c r="G7199" t="s">
        <v>53</v>
      </c>
      <c r="H7199">
        <v>5</v>
      </c>
      <c r="I7199">
        <v>2552</v>
      </c>
      <c r="J7199">
        <v>8</v>
      </c>
      <c r="K7199">
        <v>11739.2</v>
      </c>
      <c r="L7199">
        <v>2341.9699999999998</v>
      </c>
      <c r="M7199" t="s">
        <v>65</v>
      </c>
      <c r="N7199" t="s">
        <v>33</v>
      </c>
      <c r="O7199">
        <v>4</v>
      </c>
      <c r="P7199">
        <v>2023</v>
      </c>
      <c r="Q7199">
        <v>1</v>
      </c>
      <c r="R7199" t="s">
        <v>34</v>
      </c>
      <c r="S7199">
        <v>1</v>
      </c>
      <c r="T7199">
        <v>3</v>
      </c>
      <c r="U7199">
        <v>3</v>
      </c>
      <c r="V7199">
        <v>5</v>
      </c>
      <c r="W7199" t="s">
        <v>46</v>
      </c>
      <c r="X7199" t="s">
        <v>47</v>
      </c>
      <c r="Y7199">
        <v>102080</v>
      </c>
      <c r="Z7199">
        <v>0.2</v>
      </c>
    </row>
    <row r="7200" spans="1:26" x14ac:dyDescent="0.25">
      <c r="A7200" t="s">
        <v>9215</v>
      </c>
      <c r="B7200" s="1">
        <v>45061</v>
      </c>
      <c r="C7200" t="s">
        <v>1273</v>
      </c>
      <c r="D7200" t="s">
        <v>28</v>
      </c>
      <c r="E7200" t="s">
        <v>29</v>
      </c>
      <c r="F7200" t="s">
        <v>52</v>
      </c>
      <c r="G7200" t="s">
        <v>53</v>
      </c>
      <c r="H7200">
        <v>3</v>
      </c>
      <c r="I7200">
        <v>4853</v>
      </c>
      <c r="J7200">
        <v>25</v>
      </c>
      <c r="K7200">
        <v>10919.25</v>
      </c>
      <c r="L7200">
        <v>1675.59</v>
      </c>
      <c r="M7200" t="s">
        <v>32</v>
      </c>
      <c r="N7200" t="s">
        <v>33</v>
      </c>
      <c r="O7200">
        <v>6</v>
      </c>
      <c r="P7200">
        <v>2023</v>
      </c>
      <c r="Q7200">
        <v>5</v>
      </c>
      <c r="R7200" t="s">
        <v>238</v>
      </c>
      <c r="S7200">
        <v>2</v>
      </c>
      <c r="T7200">
        <v>20</v>
      </c>
      <c r="U7200">
        <v>3</v>
      </c>
      <c r="V7200">
        <v>1</v>
      </c>
      <c r="W7200" t="s">
        <v>60</v>
      </c>
      <c r="X7200" t="s">
        <v>47</v>
      </c>
      <c r="Y7200">
        <v>363975</v>
      </c>
      <c r="Z7200">
        <v>0.15</v>
      </c>
    </row>
    <row r="7201" spans="1:26" x14ac:dyDescent="0.25">
      <c r="A7201" t="s">
        <v>9216</v>
      </c>
      <c r="B7201" s="1">
        <v>45115</v>
      </c>
      <c r="C7201" t="s">
        <v>1974</v>
      </c>
      <c r="D7201" t="s">
        <v>63</v>
      </c>
      <c r="E7201" t="s">
        <v>40</v>
      </c>
      <c r="F7201" t="s">
        <v>52</v>
      </c>
      <c r="G7201" t="s">
        <v>53</v>
      </c>
      <c r="H7201">
        <v>7</v>
      </c>
      <c r="I7201">
        <v>1502</v>
      </c>
      <c r="J7201">
        <v>24</v>
      </c>
      <c r="K7201">
        <v>7990.64</v>
      </c>
      <c r="L7201">
        <v>1514.52</v>
      </c>
      <c r="M7201" t="s">
        <v>65</v>
      </c>
      <c r="N7201" t="s">
        <v>44</v>
      </c>
      <c r="O7201">
        <v>3</v>
      </c>
      <c r="P7201">
        <v>2023</v>
      </c>
      <c r="Q7201">
        <v>7</v>
      </c>
      <c r="R7201" t="s">
        <v>125</v>
      </c>
      <c r="S7201">
        <v>3</v>
      </c>
      <c r="T7201">
        <v>27</v>
      </c>
      <c r="U7201">
        <v>2</v>
      </c>
      <c r="V7201">
        <v>6</v>
      </c>
      <c r="W7201" t="s">
        <v>35</v>
      </c>
      <c r="X7201" t="s">
        <v>36</v>
      </c>
      <c r="Y7201">
        <v>252336</v>
      </c>
      <c r="Z7201">
        <v>0.19</v>
      </c>
    </row>
    <row r="7202" spans="1:26" x14ac:dyDescent="0.25">
      <c r="A7202" t="s">
        <v>9217</v>
      </c>
      <c r="B7202" s="1">
        <v>45000</v>
      </c>
      <c r="C7202" t="s">
        <v>1909</v>
      </c>
      <c r="D7202" t="s">
        <v>39</v>
      </c>
      <c r="E7202" t="s">
        <v>40</v>
      </c>
      <c r="F7202" t="s">
        <v>52</v>
      </c>
      <c r="G7202" t="s">
        <v>91</v>
      </c>
      <c r="H7202">
        <v>7</v>
      </c>
      <c r="I7202">
        <v>2812</v>
      </c>
      <c r="J7202">
        <v>1</v>
      </c>
      <c r="K7202">
        <v>19487.16</v>
      </c>
      <c r="L7202">
        <v>2974.45</v>
      </c>
      <c r="M7202" t="s">
        <v>65</v>
      </c>
      <c r="N7202" t="s">
        <v>33</v>
      </c>
      <c r="O7202">
        <v>5</v>
      </c>
      <c r="P7202">
        <v>2023</v>
      </c>
      <c r="Q7202">
        <v>3</v>
      </c>
      <c r="R7202" t="s">
        <v>105</v>
      </c>
      <c r="S7202">
        <v>1</v>
      </c>
      <c r="T7202">
        <v>11</v>
      </c>
      <c r="U7202">
        <v>3</v>
      </c>
      <c r="V7202">
        <v>3</v>
      </c>
      <c r="W7202" t="s">
        <v>83</v>
      </c>
      <c r="X7202" t="s">
        <v>47</v>
      </c>
      <c r="Y7202">
        <v>19684</v>
      </c>
      <c r="Z7202">
        <v>0.15</v>
      </c>
    </row>
    <row r="7203" spans="1:26" x14ac:dyDescent="0.25">
      <c r="A7203" t="s">
        <v>9218</v>
      </c>
      <c r="B7203" s="1">
        <v>45060</v>
      </c>
      <c r="C7203" t="s">
        <v>3069</v>
      </c>
      <c r="D7203" t="s">
        <v>50</v>
      </c>
      <c r="E7203" t="s">
        <v>58</v>
      </c>
      <c r="F7203" t="s">
        <v>52</v>
      </c>
      <c r="G7203" t="s">
        <v>53</v>
      </c>
      <c r="H7203">
        <v>3</v>
      </c>
      <c r="I7203">
        <v>758</v>
      </c>
      <c r="J7203">
        <v>30</v>
      </c>
      <c r="K7203">
        <v>1591.8</v>
      </c>
      <c r="L7203">
        <v>220.96</v>
      </c>
      <c r="M7203" t="s">
        <v>43</v>
      </c>
      <c r="N7203" t="s">
        <v>44</v>
      </c>
      <c r="O7203">
        <v>2</v>
      </c>
      <c r="P7203">
        <v>2023</v>
      </c>
      <c r="Q7203">
        <v>5</v>
      </c>
      <c r="R7203" t="s">
        <v>238</v>
      </c>
      <c r="S7203">
        <v>2</v>
      </c>
      <c r="T7203">
        <v>20</v>
      </c>
      <c r="U7203">
        <v>3</v>
      </c>
      <c r="V7203">
        <v>0</v>
      </c>
      <c r="W7203" t="s">
        <v>55</v>
      </c>
      <c r="X7203" t="s">
        <v>36</v>
      </c>
      <c r="Y7203">
        <v>68220</v>
      </c>
      <c r="Z7203">
        <v>0.14000000000000001</v>
      </c>
    </row>
    <row r="7204" spans="1:26" x14ac:dyDescent="0.25">
      <c r="A7204" t="s">
        <v>9219</v>
      </c>
      <c r="B7204" s="1">
        <v>45182</v>
      </c>
      <c r="C7204" t="s">
        <v>5936</v>
      </c>
      <c r="D7204" t="s">
        <v>28</v>
      </c>
      <c r="E7204" t="s">
        <v>29</v>
      </c>
      <c r="F7204" t="s">
        <v>41</v>
      </c>
      <c r="G7204" t="s">
        <v>116</v>
      </c>
      <c r="H7204">
        <v>4</v>
      </c>
      <c r="I7204">
        <v>1049</v>
      </c>
      <c r="J7204">
        <v>13</v>
      </c>
      <c r="K7204">
        <v>3650.52</v>
      </c>
      <c r="L7204">
        <v>302.01</v>
      </c>
      <c r="M7204" t="s">
        <v>65</v>
      </c>
      <c r="N7204" t="s">
        <v>44</v>
      </c>
      <c r="O7204">
        <v>3</v>
      </c>
      <c r="P7204">
        <v>2023</v>
      </c>
      <c r="Q7204">
        <v>9</v>
      </c>
      <c r="R7204" t="s">
        <v>80</v>
      </c>
      <c r="S7204">
        <v>3</v>
      </c>
      <c r="T7204">
        <v>37</v>
      </c>
      <c r="U7204">
        <v>3</v>
      </c>
      <c r="V7204">
        <v>3</v>
      </c>
      <c r="W7204" t="s">
        <v>83</v>
      </c>
      <c r="X7204" t="s">
        <v>47</v>
      </c>
      <c r="Y7204">
        <v>54548</v>
      </c>
      <c r="Z7204">
        <v>0.08</v>
      </c>
    </row>
    <row r="7205" spans="1:26" x14ac:dyDescent="0.25">
      <c r="A7205" t="s">
        <v>9220</v>
      </c>
      <c r="B7205" s="1">
        <v>45094</v>
      </c>
      <c r="C7205" t="s">
        <v>4461</v>
      </c>
      <c r="D7205" t="s">
        <v>50</v>
      </c>
      <c r="E7205" t="s">
        <v>40</v>
      </c>
      <c r="F7205" t="s">
        <v>30</v>
      </c>
      <c r="G7205" t="s">
        <v>64</v>
      </c>
      <c r="H7205">
        <v>4</v>
      </c>
      <c r="I7205">
        <v>521</v>
      </c>
      <c r="J7205">
        <v>20</v>
      </c>
      <c r="K7205">
        <v>1667.2</v>
      </c>
      <c r="L7205">
        <v>278.11</v>
      </c>
      <c r="M7205" t="s">
        <v>65</v>
      </c>
      <c r="N7205" t="s">
        <v>66</v>
      </c>
      <c r="O7205">
        <v>1</v>
      </c>
      <c r="P7205">
        <v>2023</v>
      </c>
      <c r="Q7205">
        <v>6</v>
      </c>
      <c r="R7205" t="s">
        <v>95</v>
      </c>
      <c r="S7205">
        <v>2</v>
      </c>
      <c r="T7205">
        <v>24</v>
      </c>
      <c r="U7205">
        <v>3</v>
      </c>
      <c r="V7205">
        <v>6</v>
      </c>
      <c r="W7205" t="s">
        <v>35</v>
      </c>
      <c r="X7205" t="s">
        <v>36</v>
      </c>
      <c r="Y7205">
        <v>41680</v>
      </c>
      <c r="Z7205">
        <v>0.17</v>
      </c>
    </row>
    <row r="7206" spans="1:26" x14ac:dyDescent="0.25">
      <c r="A7206" t="s">
        <v>9221</v>
      </c>
      <c r="B7206" s="1">
        <v>45284</v>
      </c>
      <c r="C7206" t="s">
        <v>4309</v>
      </c>
      <c r="D7206" t="s">
        <v>50</v>
      </c>
      <c r="E7206" t="s">
        <v>51</v>
      </c>
      <c r="F7206" t="s">
        <v>52</v>
      </c>
      <c r="G7206" t="s">
        <v>53</v>
      </c>
      <c r="H7206">
        <v>7</v>
      </c>
      <c r="I7206">
        <v>100</v>
      </c>
      <c r="J7206">
        <v>20</v>
      </c>
      <c r="K7206">
        <v>560</v>
      </c>
      <c r="L7206">
        <v>99.29</v>
      </c>
      <c r="M7206" t="s">
        <v>43</v>
      </c>
      <c r="N7206" t="s">
        <v>66</v>
      </c>
      <c r="O7206">
        <v>3</v>
      </c>
      <c r="P7206">
        <v>2023</v>
      </c>
      <c r="Q7206">
        <v>12</v>
      </c>
      <c r="R7206" t="s">
        <v>54</v>
      </c>
      <c r="S7206">
        <v>4</v>
      </c>
      <c r="T7206">
        <v>52</v>
      </c>
      <c r="U7206">
        <v>5</v>
      </c>
      <c r="V7206">
        <v>0</v>
      </c>
      <c r="W7206" t="s">
        <v>55</v>
      </c>
      <c r="X7206" t="s">
        <v>36</v>
      </c>
      <c r="Y7206">
        <v>14000</v>
      </c>
      <c r="Z7206">
        <v>0.18</v>
      </c>
    </row>
    <row r="7207" spans="1:26" x14ac:dyDescent="0.25">
      <c r="A7207" t="s">
        <v>9222</v>
      </c>
      <c r="B7207" s="1">
        <v>45032</v>
      </c>
      <c r="C7207" t="s">
        <v>510</v>
      </c>
      <c r="D7207" t="s">
        <v>39</v>
      </c>
      <c r="E7207" t="s">
        <v>51</v>
      </c>
      <c r="F7207" t="s">
        <v>30</v>
      </c>
      <c r="G7207" t="s">
        <v>64</v>
      </c>
      <c r="H7207">
        <v>8</v>
      </c>
      <c r="I7207">
        <v>4218</v>
      </c>
      <c r="J7207">
        <v>16</v>
      </c>
      <c r="K7207">
        <v>28344.959999999999</v>
      </c>
      <c r="L7207">
        <v>2623.24</v>
      </c>
      <c r="M7207" t="s">
        <v>65</v>
      </c>
      <c r="N7207" t="s">
        <v>33</v>
      </c>
      <c r="O7207">
        <v>7</v>
      </c>
      <c r="P7207">
        <v>2023</v>
      </c>
      <c r="Q7207">
        <v>4</v>
      </c>
      <c r="R7207" t="s">
        <v>100</v>
      </c>
      <c r="S7207">
        <v>2</v>
      </c>
      <c r="T7207">
        <v>16</v>
      </c>
      <c r="U7207">
        <v>4</v>
      </c>
      <c r="V7207">
        <v>0</v>
      </c>
      <c r="W7207" t="s">
        <v>55</v>
      </c>
      <c r="X7207" t="s">
        <v>36</v>
      </c>
      <c r="Y7207">
        <v>539904</v>
      </c>
      <c r="Z7207">
        <v>0.09</v>
      </c>
    </row>
    <row r="7208" spans="1:26" x14ac:dyDescent="0.25">
      <c r="A7208" t="s">
        <v>9223</v>
      </c>
      <c r="B7208" s="1">
        <v>45041</v>
      </c>
      <c r="C7208" t="s">
        <v>2593</v>
      </c>
      <c r="D7208" t="s">
        <v>63</v>
      </c>
      <c r="E7208" t="s">
        <v>29</v>
      </c>
      <c r="F7208" t="s">
        <v>30</v>
      </c>
      <c r="G7208" t="s">
        <v>86</v>
      </c>
      <c r="H7208">
        <v>6</v>
      </c>
      <c r="I7208">
        <v>4280</v>
      </c>
      <c r="J7208">
        <v>6</v>
      </c>
      <c r="K7208">
        <v>24139.200000000001</v>
      </c>
      <c r="L7208">
        <v>1947.6</v>
      </c>
      <c r="M7208" t="s">
        <v>43</v>
      </c>
      <c r="N7208" t="s">
        <v>66</v>
      </c>
      <c r="O7208">
        <v>2</v>
      </c>
      <c r="P7208">
        <v>2023</v>
      </c>
      <c r="Q7208">
        <v>4</v>
      </c>
      <c r="R7208" t="s">
        <v>100</v>
      </c>
      <c r="S7208">
        <v>2</v>
      </c>
      <c r="T7208">
        <v>17</v>
      </c>
      <c r="U7208">
        <v>5</v>
      </c>
      <c r="V7208">
        <v>2</v>
      </c>
      <c r="W7208" t="s">
        <v>76</v>
      </c>
      <c r="X7208" t="s">
        <v>47</v>
      </c>
      <c r="Y7208">
        <v>154080</v>
      </c>
      <c r="Z7208">
        <v>0.08</v>
      </c>
    </row>
    <row r="7209" spans="1:26" x14ac:dyDescent="0.25">
      <c r="A7209" t="s">
        <v>9224</v>
      </c>
      <c r="B7209" s="1">
        <v>45104</v>
      </c>
      <c r="C7209" t="s">
        <v>768</v>
      </c>
      <c r="D7209" t="s">
        <v>63</v>
      </c>
      <c r="E7209" t="s">
        <v>40</v>
      </c>
      <c r="F7209" t="s">
        <v>30</v>
      </c>
      <c r="G7209" t="s">
        <v>86</v>
      </c>
      <c r="H7209">
        <v>2</v>
      </c>
      <c r="I7209">
        <v>412</v>
      </c>
      <c r="J7209">
        <v>12</v>
      </c>
      <c r="K7209">
        <v>725.12</v>
      </c>
      <c r="L7209">
        <v>103.43</v>
      </c>
      <c r="M7209" t="s">
        <v>32</v>
      </c>
      <c r="N7209" t="s">
        <v>44</v>
      </c>
      <c r="O7209">
        <v>4</v>
      </c>
      <c r="P7209">
        <v>2023</v>
      </c>
      <c r="Q7209">
        <v>6</v>
      </c>
      <c r="R7209" t="s">
        <v>95</v>
      </c>
      <c r="S7209">
        <v>2</v>
      </c>
      <c r="T7209">
        <v>26</v>
      </c>
      <c r="U7209">
        <v>5</v>
      </c>
      <c r="V7209">
        <v>2</v>
      </c>
      <c r="W7209" t="s">
        <v>76</v>
      </c>
      <c r="X7209" t="s">
        <v>47</v>
      </c>
      <c r="Y7209">
        <v>9888</v>
      </c>
      <c r="Z7209">
        <v>0.14000000000000001</v>
      </c>
    </row>
    <row r="7210" spans="1:26" x14ac:dyDescent="0.25">
      <c r="A7210" t="s">
        <v>9225</v>
      </c>
      <c r="B7210" s="1">
        <v>45029</v>
      </c>
      <c r="C7210" t="s">
        <v>2882</v>
      </c>
      <c r="D7210" t="s">
        <v>39</v>
      </c>
      <c r="E7210" t="s">
        <v>29</v>
      </c>
      <c r="F7210" t="s">
        <v>30</v>
      </c>
      <c r="G7210" t="s">
        <v>86</v>
      </c>
      <c r="H7210">
        <v>1</v>
      </c>
      <c r="I7210">
        <v>339</v>
      </c>
      <c r="J7210">
        <v>8</v>
      </c>
      <c r="K7210">
        <v>311.88</v>
      </c>
      <c r="L7210">
        <v>48.29</v>
      </c>
      <c r="M7210" t="s">
        <v>65</v>
      </c>
      <c r="N7210" t="s">
        <v>66</v>
      </c>
      <c r="O7210">
        <v>7</v>
      </c>
      <c r="P7210">
        <v>2023</v>
      </c>
      <c r="Q7210">
        <v>4</v>
      </c>
      <c r="R7210" t="s">
        <v>100</v>
      </c>
      <c r="S7210">
        <v>2</v>
      </c>
      <c r="T7210">
        <v>15</v>
      </c>
      <c r="U7210">
        <v>3</v>
      </c>
      <c r="V7210">
        <v>4</v>
      </c>
      <c r="W7210" t="s">
        <v>73</v>
      </c>
      <c r="X7210" t="s">
        <v>47</v>
      </c>
      <c r="Y7210">
        <v>2712</v>
      </c>
      <c r="Z7210">
        <v>0.15</v>
      </c>
    </row>
    <row r="7211" spans="1:26" x14ac:dyDescent="0.25">
      <c r="A7211" t="s">
        <v>9226</v>
      </c>
      <c r="B7211" s="1">
        <v>45046</v>
      </c>
      <c r="C7211" t="s">
        <v>1843</v>
      </c>
      <c r="D7211" t="s">
        <v>39</v>
      </c>
      <c r="E7211" t="s">
        <v>40</v>
      </c>
      <c r="F7211" t="s">
        <v>30</v>
      </c>
      <c r="G7211" t="s">
        <v>86</v>
      </c>
      <c r="H7211">
        <v>1</v>
      </c>
      <c r="I7211">
        <v>2225</v>
      </c>
      <c r="J7211">
        <v>10</v>
      </c>
      <c r="K7211">
        <v>2002.5</v>
      </c>
      <c r="L7211">
        <v>310.16000000000003</v>
      </c>
      <c r="M7211" t="s">
        <v>65</v>
      </c>
      <c r="N7211" t="s">
        <v>44</v>
      </c>
      <c r="O7211">
        <v>2</v>
      </c>
      <c r="P7211">
        <v>2023</v>
      </c>
      <c r="Q7211">
        <v>4</v>
      </c>
      <c r="R7211" t="s">
        <v>100</v>
      </c>
      <c r="S7211">
        <v>2</v>
      </c>
      <c r="T7211">
        <v>18</v>
      </c>
      <c r="U7211">
        <v>6</v>
      </c>
      <c r="V7211">
        <v>0</v>
      </c>
      <c r="W7211" t="s">
        <v>55</v>
      </c>
      <c r="X7211" t="s">
        <v>36</v>
      </c>
      <c r="Y7211">
        <v>22250</v>
      </c>
      <c r="Z7211">
        <v>0.15</v>
      </c>
    </row>
    <row r="7212" spans="1:26" x14ac:dyDescent="0.25">
      <c r="A7212" t="s">
        <v>9227</v>
      </c>
      <c r="B7212" s="1">
        <v>45120</v>
      </c>
      <c r="C7212" t="s">
        <v>2888</v>
      </c>
      <c r="D7212" t="s">
        <v>39</v>
      </c>
      <c r="E7212" t="s">
        <v>40</v>
      </c>
      <c r="F7212" t="s">
        <v>30</v>
      </c>
      <c r="G7212" t="s">
        <v>31</v>
      </c>
      <c r="H7212">
        <v>9</v>
      </c>
      <c r="I7212">
        <v>276</v>
      </c>
      <c r="J7212">
        <v>17</v>
      </c>
      <c r="K7212">
        <v>2061.7199999999998</v>
      </c>
      <c r="L7212">
        <v>127.1</v>
      </c>
      <c r="M7212" t="s">
        <v>32</v>
      </c>
      <c r="N7212" t="s">
        <v>33</v>
      </c>
      <c r="O7212">
        <v>1</v>
      </c>
      <c r="P7212">
        <v>2023</v>
      </c>
      <c r="Q7212">
        <v>7</v>
      </c>
      <c r="R7212" t="s">
        <v>125</v>
      </c>
      <c r="S7212">
        <v>3</v>
      </c>
      <c r="T7212">
        <v>28</v>
      </c>
      <c r="U7212">
        <v>3</v>
      </c>
      <c r="V7212">
        <v>4</v>
      </c>
      <c r="W7212" t="s">
        <v>73</v>
      </c>
      <c r="X7212" t="s">
        <v>47</v>
      </c>
      <c r="Y7212">
        <v>42228</v>
      </c>
      <c r="Z7212">
        <v>0.06</v>
      </c>
    </row>
    <row r="7213" spans="1:26" x14ac:dyDescent="0.25">
      <c r="A7213" t="s">
        <v>9228</v>
      </c>
      <c r="B7213" s="1">
        <v>44978</v>
      </c>
      <c r="C7213" t="s">
        <v>1077</v>
      </c>
      <c r="D7213" t="s">
        <v>39</v>
      </c>
      <c r="E7213" t="s">
        <v>51</v>
      </c>
      <c r="F7213" t="s">
        <v>41</v>
      </c>
      <c r="G7213" t="s">
        <v>59</v>
      </c>
      <c r="H7213">
        <v>7</v>
      </c>
      <c r="I7213">
        <v>767</v>
      </c>
      <c r="J7213">
        <v>28</v>
      </c>
      <c r="K7213">
        <v>3865.68</v>
      </c>
      <c r="L7213">
        <v>349.37</v>
      </c>
      <c r="M7213" t="s">
        <v>43</v>
      </c>
      <c r="N7213" t="s">
        <v>33</v>
      </c>
      <c r="O7213">
        <v>5</v>
      </c>
      <c r="P7213">
        <v>2023</v>
      </c>
      <c r="Q7213">
        <v>2</v>
      </c>
      <c r="R7213" t="s">
        <v>67</v>
      </c>
      <c r="S7213">
        <v>1</v>
      </c>
      <c r="T7213">
        <v>8</v>
      </c>
      <c r="U7213">
        <v>4</v>
      </c>
      <c r="V7213">
        <v>2</v>
      </c>
      <c r="W7213" t="s">
        <v>76</v>
      </c>
      <c r="X7213" t="s">
        <v>47</v>
      </c>
      <c r="Y7213">
        <v>150332</v>
      </c>
      <c r="Z7213">
        <v>0.09</v>
      </c>
    </row>
    <row r="7214" spans="1:26" x14ac:dyDescent="0.25">
      <c r="A7214" t="s">
        <v>9229</v>
      </c>
      <c r="B7214" s="1">
        <v>45079</v>
      </c>
      <c r="C7214" t="s">
        <v>4158</v>
      </c>
      <c r="D7214" t="s">
        <v>63</v>
      </c>
      <c r="E7214" t="s">
        <v>51</v>
      </c>
      <c r="F7214" t="s">
        <v>30</v>
      </c>
      <c r="G7214" t="s">
        <v>31</v>
      </c>
      <c r="H7214">
        <v>6</v>
      </c>
      <c r="I7214">
        <v>1297</v>
      </c>
      <c r="J7214">
        <v>9</v>
      </c>
      <c r="K7214">
        <v>7081.62</v>
      </c>
      <c r="L7214">
        <v>1283.1199999999999</v>
      </c>
      <c r="M7214" t="s">
        <v>32</v>
      </c>
      <c r="N7214" t="s">
        <v>66</v>
      </c>
      <c r="O7214">
        <v>6</v>
      </c>
      <c r="P7214">
        <v>2023</v>
      </c>
      <c r="Q7214">
        <v>6</v>
      </c>
      <c r="R7214" t="s">
        <v>95</v>
      </c>
      <c r="S7214">
        <v>2</v>
      </c>
      <c r="T7214">
        <v>22</v>
      </c>
      <c r="U7214">
        <v>1</v>
      </c>
      <c r="V7214">
        <v>5</v>
      </c>
      <c r="W7214" t="s">
        <v>46</v>
      </c>
      <c r="X7214" t="s">
        <v>47</v>
      </c>
      <c r="Y7214">
        <v>70038</v>
      </c>
      <c r="Z7214">
        <v>0.18</v>
      </c>
    </row>
    <row r="7215" spans="1:26" x14ac:dyDescent="0.25">
      <c r="A7215" t="s">
        <v>9230</v>
      </c>
      <c r="B7215" s="1">
        <v>45144</v>
      </c>
      <c r="C7215" t="s">
        <v>5425</v>
      </c>
      <c r="D7215" t="s">
        <v>50</v>
      </c>
      <c r="E7215" t="s">
        <v>40</v>
      </c>
      <c r="F7215" t="s">
        <v>30</v>
      </c>
      <c r="G7215" t="s">
        <v>86</v>
      </c>
      <c r="H7215">
        <v>2</v>
      </c>
      <c r="I7215">
        <v>1880</v>
      </c>
      <c r="J7215">
        <v>15</v>
      </c>
      <c r="K7215">
        <v>3196</v>
      </c>
      <c r="L7215">
        <v>440.16</v>
      </c>
      <c r="M7215" t="s">
        <v>65</v>
      </c>
      <c r="N7215" t="s">
        <v>44</v>
      </c>
      <c r="O7215">
        <v>1</v>
      </c>
      <c r="P7215">
        <v>2023</v>
      </c>
      <c r="Q7215">
        <v>8</v>
      </c>
      <c r="R7215" t="s">
        <v>72</v>
      </c>
      <c r="S7215">
        <v>3</v>
      </c>
      <c r="T7215">
        <v>32</v>
      </c>
      <c r="U7215">
        <v>2</v>
      </c>
      <c r="V7215">
        <v>0</v>
      </c>
      <c r="W7215" t="s">
        <v>55</v>
      </c>
      <c r="X7215" t="s">
        <v>36</v>
      </c>
      <c r="Y7215">
        <v>56400</v>
      </c>
      <c r="Z7215">
        <v>0.14000000000000001</v>
      </c>
    </row>
    <row r="7216" spans="1:26" x14ac:dyDescent="0.25">
      <c r="A7216" t="s">
        <v>9231</v>
      </c>
      <c r="B7216" s="1">
        <v>45018</v>
      </c>
      <c r="C7216" t="s">
        <v>38</v>
      </c>
      <c r="D7216" t="s">
        <v>50</v>
      </c>
      <c r="E7216" t="s">
        <v>29</v>
      </c>
      <c r="F7216" t="s">
        <v>41</v>
      </c>
      <c r="G7216" t="s">
        <v>59</v>
      </c>
      <c r="H7216">
        <v>1</v>
      </c>
      <c r="I7216">
        <v>3497</v>
      </c>
      <c r="J7216">
        <v>29</v>
      </c>
      <c r="K7216">
        <v>2482.87</v>
      </c>
      <c r="L7216">
        <v>227.14</v>
      </c>
      <c r="M7216" t="s">
        <v>43</v>
      </c>
      <c r="N7216" t="s">
        <v>66</v>
      </c>
      <c r="O7216">
        <v>1</v>
      </c>
      <c r="P7216">
        <v>2023</v>
      </c>
      <c r="Q7216">
        <v>4</v>
      </c>
      <c r="R7216" t="s">
        <v>100</v>
      </c>
      <c r="S7216">
        <v>2</v>
      </c>
      <c r="T7216">
        <v>14</v>
      </c>
      <c r="U7216">
        <v>2</v>
      </c>
      <c r="V7216">
        <v>0</v>
      </c>
      <c r="W7216" t="s">
        <v>55</v>
      </c>
      <c r="X7216" t="s">
        <v>36</v>
      </c>
      <c r="Y7216">
        <v>101413</v>
      </c>
      <c r="Z7216">
        <v>0.09</v>
      </c>
    </row>
    <row r="7217" spans="1:26" x14ac:dyDescent="0.25">
      <c r="A7217" t="s">
        <v>9232</v>
      </c>
      <c r="B7217" s="1">
        <v>45254</v>
      </c>
      <c r="C7217" t="s">
        <v>1235</v>
      </c>
      <c r="D7217" t="s">
        <v>28</v>
      </c>
      <c r="E7217" t="s">
        <v>40</v>
      </c>
      <c r="F7217" t="s">
        <v>41</v>
      </c>
      <c r="G7217" t="s">
        <v>59</v>
      </c>
      <c r="H7217">
        <v>7</v>
      </c>
      <c r="I7217">
        <v>2509</v>
      </c>
      <c r="J7217">
        <v>21</v>
      </c>
      <c r="K7217">
        <v>13874.77</v>
      </c>
      <c r="L7217">
        <v>923.45</v>
      </c>
      <c r="M7217" t="s">
        <v>43</v>
      </c>
      <c r="N7217" t="s">
        <v>44</v>
      </c>
      <c r="O7217">
        <v>7</v>
      </c>
      <c r="P7217">
        <v>2023</v>
      </c>
      <c r="Q7217">
        <v>11</v>
      </c>
      <c r="R7217" t="s">
        <v>92</v>
      </c>
      <c r="S7217">
        <v>4</v>
      </c>
      <c r="T7217">
        <v>47</v>
      </c>
      <c r="U7217">
        <v>4</v>
      </c>
      <c r="V7217">
        <v>5</v>
      </c>
      <c r="W7217" t="s">
        <v>46</v>
      </c>
      <c r="X7217" t="s">
        <v>47</v>
      </c>
      <c r="Y7217">
        <v>368823</v>
      </c>
      <c r="Z7217">
        <v>7.0000000000000007E-2</v>
      </c>
    </row>
    <row r="7218" spans="1:26" x14ac:dyDescent="0.25">
      <c r="A7218" t="s">
        <v>9233</v>
      </c>
      <c r="B7218" s="1">
        <v>45239</v>
      </c>
      <c r="C7218" t="s">
        <v>3755</v>
      </c>
      <c r="D7218" t="s">
        <v>39</v>
      </c>
      <c r="E7218" t="s">
        <v>29</v>
      </c>
      <c r="F7218" t="s">
        <v>52</v>
      </c>
      <c r="G7218" t="s">
        <v>79</v>
      </c>
      <c r="H7218">
        <v>1</v>
      </c>
      <c r="I7218">
        <v>809</v>
      </c>
      <c r="J7218">
        <v>12</v>
      </c>
      <c r="K7218">
        <v>711.92</v>
      </c>
      <c r="L7218">
        <v>47.17</v>
      </c>
      <c r="M7218" t="s">
        <v>32</v>
      </c>
      <c r="N7218" t="s">
        <v>33</v>
      </c>
      <c r="O7218">
        <v>6</v>
      </c>
      <c r="P7218">
        <v>2023</v>
      </c>
      <c r="Q7218">
        <v>11</v>
      </c>
      <c r="R7218" t="s">
        <v>92</v>
      </c>
      <c r="S7218">
        <v>4</v>
      </c>
      <c r="T7218">
        <v>45</v>
      </c>
      <c r="U7218">
        <v>2</v>
      </c>
      <c r="V7218">
        <v>4</v>
      </c>
      <c r="W7218" t="s">
        <v>73</v>
      </c>
      <c r="X7218" t="s">
        <v>47</v>
      </c>
      <c r="Y7218">
        <v>9708</v>
      </c>
      <c r="Z7218">
        <v>7.0000000000000007E-2</v>
      </c>
    </row>
    <row r="7219" spans="1:26" x14ac:dyDescent="0.25">
      <c r="A7219" t="s">
        <v>9234</v>
      </c>
      <c r="B7219" s="1">
        <v>45142</v>
      </c>
      <c r="C7219" t="s">
        <v>2509</v>
      </c>
      <c r="D7219" t="s">
        <v>63</v>
      </c>
      <c r="E7219" t="s">
        <v>40</v>
      </c>
      <c r="F7219" t="s">
        <v>52</v>
      </c>
      <c r="G7219" t="s">
        <v>91</v>
      </c>
      <c r="H7219">
        <v>3</v>
      </c>
      <c r="I7219">
        <v>3320</v>
      </c>
      <c r="J7219">
        <v>20</v>
      </c>
      <c r="K7219">
        <v>7968</v>
      </c>
      <c r="L7219">
        <v>413.75</v>
      </c>
      <c r="M7219" t="s">
        <v>43</v>
      </c>
      <c r="N7219" t="s">
        <v>44</v>
      </c>
      <c r="O7219">
        <v>3</v>
      </c>
      <c r="P7219">
        <v>2023</v>
      </c>
      <c r="Q7219">
        <v>8</v>
      </c>
      <c r="R7219" t="s">
        <v>72</v>
      </c>
      <c r="S7219">
        <v>3</v>
      </c>
      <c r="T7219">
        <v>31</v>
      </c>
      <c r="U7219">
        <v>1</v>
      </c>
      <c r="V7219">
        <v>5</v>
      </c>
      <c r="W7219" t="s">
        <v>46</v>
      </c>
      <c r="X7219" t="s">
        <v>47</v>
      </c>
      <c r="Y7219">
        <v>199200</v>
      </c>
      <c r="Z7219">
        <v>0.05</v>
      </c>
    </row>
    <row r="7220" spans="1:26" x14ac:dyDescent="0.25">
      <c r="A7220" t="s">
        <v>9235</v>
      </c>
      <c r="B7220" s="1">
        <v>44959</v>
      </c>
      <c r="C7220" t="s">
        <v>1083</v>
      </c>
      <c r="D7220" t="s">
        <v>39</v>
      </c>
      <c r="E7220" t="s">
        <v>58</v>
      </c>
      <c r="F7220" t="s">
        <v>30</v>
      </c>
      <c r="G7220" t="s">
        <v>31</v>
      </c>
      <c r="H7220">
        <v>2</v>
      </c>
      <c r="I7220">
        <v>431</v>
      </c>
      <c r="J7220">
        <v>16</v>
      </c>
      <c r="K7220">
        <v>724.08</v>
      </c>
      <c r="L7220">
        <v>57.83</v>
      </c>
      <c r="M7220" t="s">
        <v>65</v>
      </c>
      <c r="N7220" t="s">
        <v>44</v>
      </c>
      <c r="O7220">
        <v>2</v>
      </c>
      <c r="P7220">
        <v>2023</v>
      </c>
      <c r="Q7220">
        <v>2</v>
      </c>
      <c r="R7220" t="s">
        <v>67</v>
      </c>
      <c r="S7220">
        <v>1</v>
      </c>
      <c r="T7220">
        <v>5</v>
      </c>
      <c r="U7220">
        <v>1</v>
      </c>
      <c r="V7220">
        <v>4</v>
      </c>
      <c r="W7220" t="s">
        <v>73</v>
      </c>
      <c r="X7220" t="s">
        <v>47</v>
      </c>
      <c r="Y7220">
        <v>13792</v>
      </c>
      <c r="Z7220">
        <v>0.08</v>
      </c>
    </row>
    <row r="7221" spans="1:26" x14ac:dyDescent="0.25">
      <c r="A7221" t="s">
        <v>9236</v>
      </c>
      <c r="B7221" s="1">
        <v>44970</v>
      </c>
      <c r="C7221" t="s">
        <v>585</v>
      </c>
      <c r="D7221" t="s">
        <v>28</v>
      </c>
      <c r="E7221" t="s">
        <v>51</v>
      </c>
      <c r="F7221" t="s">
        <v>30</v>
      </c>
      <c r="G7221" t="s">
        <v>31</v>
      </c>
      <c r="H7221">
        <v>10</v>
      </c>
      <c r="I7221">
        <v>849</v>
      </c>
      <c r="J7221">
        <v>8</v>
      </c>
      <c r="K7221">
        <v>7810.8</v>
      </c>
      <c r="L7221">
        <v>1257.92</v>
      </c>
      <c r="M7221" t="s">
        <v>43</v>
      </c>
      <c r="N7221" t="s">
        <v>66</v>
      </c>
      <c r="O7221">
        <v>4</v>
      </c>
      <c r="P7221">
        <v>2023</v>
      </c>
      <c r="Q7221">
        <v>2</v>
      </c>
      <c r="R7221" t="s">
        <v>67</v>
      </c>
      <c r="S7221">
        <v>1</v>
      </c>
      <c r="T7221">
        <v>7</v>
      </c>
      <c r="U7221">
        <v>3</v>
      </c>
      <c r="V7221">
        <v>1</v>
      </c>
      <c r="W7221" t="s">
        <v>60</v>
      </c>
      <c r="X7221" t="s">
        <v>47</v>
      </c>
      <c r="Y7221">
        <v>67920</v>
      </c>
      <c r="Z7221">
        <v>0.16</v>
      </c>
    </row>
    <row r="7222" spans="1:26" x14ac:dyDescent="0.25">
      <c r="A7222" t="s">
        <v>9237</v>
      </c>
      <c r="B7222" s="1">
        <v>45102</v>
      </c>
      <c r="C7222" t="s">
        <v>71</v>
      </c>
      <c r="D7222" t="s">
        <v>39</v>
      </c>
      <c r="E7222" t="s">
        <v>51</v>
      </c>
      <c r="F7222" t="s">
        <v>41</v>
      </c>
      <c r="G7222" t="s">
        <v>59</v>
      </c>
      <c r="H7222">
        <v>4</v>
      </c>
      <c r="I7222">
        <v>136</v>
      </c>
      <c r="J7222">
        <v>5</v>
      </c>
      <c r="K7222">
        <v>516.79999999999995</v>
      </c>
      <c r="L7222">
        <v>40.729999999999997</v>
      </c>
      <c r="M7222" t="s">
        <v>43</v>
      </c>
      <c r="N7222" t="s">
        <v>66</v>
      </c>
      <c r="O7222">
        <v>3</v>
      </c>
      <c r="P7222">
        <v>2023</v>
      </c>
      <c r="Q7222">
        <v>6</v>
      </c>
      <c r="R7222" t="s">
        <v>95</v>
      </c>
      <c r="S7222">
        <v>2</v>
      </c>
      <c r="T7222">
        <v>26</v>
      </c>
      <c r="U7222">
        <v>5</v>
      </c>
      <c r="V7222">
        <v>0</v>
      </c>
      <c r="W7222" t="s">
        <v>55</v>
      </c>
      <c r="X7222" t="s">
        <v>36</v>
      </c>
      <c r="Y7222">
        <v>2720</v>
      </c>
      <c r="Z7222">
        <v>0.08</v>
      </c>
    </row>
    <row r="7223" spans="1:26" x14ac:dyDescent="0.25">
      <c r="A7223" t="s">
        <v>9238</v>
      </c>
      <c r="B7223" s="1">
        <v>44996</v>
      </c>
      <c r="C7223" t="s">
        <v>2706</v>
      </c>
      <c r="D7223" t="s">
        <v>63</v>
      </c>
      <c r="E7223" t="s">
        <v>29</v>
      </c>
      <c r="F7223" t="s">
        <v>52</v>
      </c>
      <c r="G7223" t="s">
        <v>53</v>
      </c>
      <c r="H7223">
        <v>9</v>
      </c>
      <c r="I7223">
        <v>4803</v>
      </c>
      <c r="J7223">
        <v>19</v>
      </c>
      <c r="K7223">
        <v>35013.870000000003</v>
      </c>
      <c r="L7223">
        <v>6194.64</v>
      </c>
      <c r="M7223" t="s">
        <v>43</v>
      </c>
      <c r="N7223" t="s">
        <v>44</v>
      </c>
      <c r="O7223">
        <v>6</v>
      </c>
      <c r="P7223">
        <v>2023</v>
      </c>
      <c r="Q7223">
        <v>3</v>
      </c>
      <c r="R7223" t="s">
        <v>105</v>
      </c>
      <c r="S7223">
        <v>1</v>
      </c>
      <c r="T7223">
        <v>10</v>
      </c>
      <c r="U7223">
        <v>2</v>
      </c>
      <c r="V7223">
        <v>6</v>
      </c>
      <c r="W7223" t="s">
        <v>35</v>
      </c>
      <c r="X7223" t="s">
        <v>36</v>
      </c>
      <c r="Y7223">
        <v>821313</v>
      </c>
      <c r="Z7223">
        <v>0.18</v>
      </c>
    </row>
    <row r="7224" spans="1:26" x14ac:dyDescent="0.25">
      <c r="A7224" t="s">
        <v>9239</v>
      </c>
      <c r="B7224" s="1">
        <v>45121</v>
      </c>
      <c r="C7224" t="s">
        <v>2249</v>
      </c>
      <c r="D7224" t="s">
        <v>39</v>
      </c>
      <c r="E7224" t="s">
        <v>58</v>
      </c>
      <c r="F7224" t="s">
        <v>41</v>
      </c>
      <c r="G7224" t="s">
        <v>42</v>
      </c>
      <c r="H7224">
        <v>8</v>
      </c>
      <c r="I7224">
        <v>2372</v>
      </c>
      <c r="J7224">
        <v>6</v>
      </c>
      <c r="K7224">
        <v>17837.439999999999</v>
      </c>
      <c r="L7224">
        <v>2106.64</v>
      </c>
      <c r="M7224" t="s">
        <v>65</v>
      </c>
      <c r="N7224" t="s">
        <v>33</v>
      </c>
      <c r="O7224">
        <v>6</v>
      </c>
      <c r="P7224">
        <v>2023</v>
      </c>
      <c r="Q7224">
        <v>7</v>
      </c>
      <c r="R7224" t="s">
        <v>125</v>
      </c>
      <c r="S7224">
        <v>3</v>
      </c>
      <c r="T7224">
        <v>28</v>
      </c>
      <c r="U7224">
        <v>3</v>
      </c>
      <c r="V7224">
        <v>5</v>
      </c>
      <c r="W7224" t="s">
        <v>46</v>
      </c>
      <c r="X7224" t="s">
        <v>47</v>
      </c>
      <c r="Y7224">
        <v>113856</v>
      </c>
      <c r="Z7224">
        <v>0.12</v>
      </c>
    </row>
    <row r="7225" spans="1:26" x14ac:dyDescent="0.25">
      <c r="A7225" t="s">
        <v>9240</v>
      </c>
      <c r="B7225" s="1">
        <v>45288</v>
      </c>
      <c r="C7225" t="s">
        <v>597</v>
      </c>
      <c r="D7225" t="s">
        <v>28</v>
      </c>
      <c r="E7225" t="s">
        <v>58</v>
      </c>
      <c r="F7225" t="s">
        <v>30</v>
      </c>
      <c r="G7225" t="s">
        <v>64</v>
      </c>
      <c r="H7225">
        <v>9</v>
      </c>
      <c r="I7225">
        <v>4827</v>
      </c>
      <c r="J7225">
        <v>17</v>
      </c>
      <c r="K7225">
        <v>36057.69</v>
      </c>
      <c r="L7225">
        <v>2347.89</v>
      </c>
      <c r="M7225" t="s">
        <v>32</v>
      </c>
      <c r="N7225" t="s">
        <v>33</v>
      </c>
      <c r="O7225">
        <v>7</v>
      </c>
      <c r="P7225">
        <v>2023</v>
      </c>
      <c r="Q7225">
        <v>12</v>
      </c>
      <c r="R7225" t="s">
        <v>54</v>
      </c>
      <c r="S7225">
        <v>4</v>
      </c>
      <c r="T7225">
        <v>52</v>
      </c>
      <c r="U7225">
        <v>5</v>
      </c>
      <c r="V7225">
        <v>4</v>
      </c>
      <c r="W7225" t="s">
        <v>73</v>
      </c>
      <c r="X7225" t="s">
        <v>47</v>
      </c>
      <c r="Y7225">
        <v>738531</v>
      </c>
      <c r="Z7225">
        <v>7.0000000000000007E-2</v>
      </c>
    </row>
    <row r="7226" spans="1:26" x14ac:dyDescent="0.25">
      <c r="A7226" t="s">
        <v>9241</v>
      </c>
      <c r="B7226" s="1">
        <v>45231</v>
      </c>
      <c r="C7226" t="s">
        <v>1605</v>
      </c>
      <c r="D7226" t="s">
        <v>50</v>
      </c>
      <c r="E7226" t="s">
        <v>58</v>
      </c>
      <c r="F7226" t="s">
        <v>52</v>
      </c>
      <c r="G7226" t="s">
        <v>53</v>
      </c>
      <c r="H7226">
        <v>10</v>
      </c>
      <c r="I7226">
        <v>252</v>
      </c>
      <c r="J7226">
        <v>20</v>
      </c>
      <c r="K7226">
        <v>2016</v>
      </c>
      <c r="L7226">
        <v>179.68</v>
      </c>
      <c r="M7226" t="s">
        <v>43</v>
      </c>
      <c r="N7226" t="s">
        <v>66</v>
      </c>
      <c r="O7226">
        <v>7</v>
      </c>
      <c r="P7226">
        <v>2023</v>
      </c>
      <c r="Q7226">
        <v>11</v>
      </c>
      <c r="R7226" t="s">
        <v>92</v>
      </c>
      <c r="S7226">
        <v>4</v>
      </c>
      <c r="T7226">
        <v>44</v>
      </c>
      <c r="U7226">
        <v>1</v>
      </c>
      <c r="V7226">
        <v>3</v>
      </c>
      <c r="W7226" t="s">
        <v>83</v>
      </c>
      <c r="X7226" t="s">
        <v>47</v>
      </c>
      <c r="Y7226">
        <v>50400</v>
      </c>
      <c r="Z7226">
        <v>0.09</v>
      </c>
    </row>
    <row r="7227" spans="1:26" x14ac:dyDescent="0.25">
      <c r="A7227" t="s">
        <v>9242</v>
      </c>
      <c r="B7227" s="1">
        <v>45254</v>
      </c>
      <c r="C7227" t="s">
        <v>1505</v>
      </c>
      <c r="D7227" t="s">
        <v>50</v>
      </c>
      <c r="E7227" t="s">
        <v>40</v>
      </c>
      <c r="F7227" t="s">
        <v>52</v>
      </c>
      <c r="G7227" t="s">
        <v>91</v>
      </c>
      <c r="H7227">
        <v>6</v>
      </c>
      <c r="I7227">
        <v>1660</v>
      </c>
      <c r="J7227">
        <v>11</v>
      </c>
      <c r="K7227">
        <v>8864.4</v>
      </c>
      <c r="L7227">
        <v>1720.68</v>
      </c>
      <c r="M7227" t="s">
        <v>32</v>
      </c>
      <c r="N7227" t="s">
        <v>44</v>
      </c>
      <c r="O7227">
        <v>5</v>
      </c>
      <c r="P7227">
        <v>2023</v>
      </c>
      <c r="Q7227">
        <v>11</v>
      </c>
      <c r="R7227" t="s">
        <v>92</v>
      </c>
      <c r="S7227">
        <v>4</v>
      </c>
      <c r="T7227">
        <v>47</v>
      </c>
      <c r="U7227">
        <v>4</v>
      </c>
      <c r="V7227">
        <v>5</v>
      </c>
      <c r="W7227" t="s">
        <v>46</v>
      </c>
      <c r="X7227" t="s">
        <v>47</v>
      </c>
      <c r="Y7227">
        <v>109560</v>
      </c>
      <c r="Z7227">
        <v>0.19</v>
      </c>
    </row>
    <row r="7228" spans="1:26" x14ac:dyDescent="0.25">
      <c r="A7228" t="s">
        <v>9243</v>
      </c>
      <c r="B7228" s="1">
        <v>45245</v>
      </c>
      <c r="C7228" t="s">
        <v>5702</v>
      </c>
      <c r="D7228" t="s">
        <v>39</v>
      </c>
      <c r="E7228" t="s">
        <v>29</v>
      </c>
      <c r="F7228" t="s">
        <v>41</v>
      </c>
      <c r="G7228" t="s">
        <v>42</v>
      </c>
      <c r="H7228">
        <v>10</v>
      </c>
      <c r="I7228">
        <v>1148</v>
      </c>
      <c r="J7228">
        <v>23</v>
      </c>
      <c r="K7228">
        <v>8839.6</v>
      </c>
      <c r="L7228">
        <v>1127.6300000000001</v>
      </c>
      <c r="M7228" t="s">
        <v>65</v>
      </c>
      <c r="N7228" t="s">
        <v>44</v>
      </c>
      <c r="O7228">
        <v>5</v>
      </c>
      <c r="P7228">
        <v>2023</v>
      </c>
      <c r="Q7228">
        <v>11</v>
      </c>
      <c r="R7228" t="s">
        <v>92</v>
      </c>
      <c r="S7228">
        <v>4</v>
      </c>
      <c r="T7228">
        <v>46</v>
      </c>
      <c r="U7228">
        <v>3</v>
      </c>
      <c r="V7228">
        <v>3</v>
      </c>
      <c r="W7228" t="s">
        <v>83</v>
      </c>
      <c r="X7228" t="s">
        <v>47</v>
      </c>
      <c r="Y7228">
        <v>264040</v>
      </c>
      <c r="Z7228">
        <v>0.13</v>
      </c>
    </row>
    <row r="7229" spans="1:26" x14ac:dyDescent="0.25">
      <c r="A7229" t="s">
        <v>9244</v>
      </c>
      <c r="B7229" s="1">
        <v>45117</v>
      </c>
      <c r="C7229" t="s">
        <v>3481</v>
      </c>
      <c r="D7229" t="s">
        <v>63</v>
      </c>
      <c r="E7229" t="s">
        <v>58</v>
      </c>
      <c r="F7229" t="s">
        <v>30</v>
      </c>
      <c r="G7229" t="s">
        <v>31</v>
      </c>
      <c r="H7229">
        <v>4</v>
      </c>
      <c r="I7229">
        <v>3270</v>
      </c>
      <c r="J7229">
        <v>7</v>
      </c>
      <c r="K7229">
        <v>12164.4</v>
      </c>
      <c r="L7229">
        <v>1439.59</v>
      </c>
      <c r="M7229" t="s">
        <v>43</v>
      </c>
      <c r="N7229" t="s">
        <v>44</v>
      </c>
      <c r="O7229">
        <v>2</v>
      </c>
      <c r="P7229">
        <v>2023</v>
      </c>
      <c r="Q7229">
        <v>7</v>
      </c>
      <c r="R7229" t="s">
        <v>125</v>
      </c>
      <c r="S7229">
        <v>3</v>
      </c>
      <c r="T7229">
        <v>28</v>
      </c>
      <c r="U7229">
        <v>3</v>
      </c>
      <c r="V7229">
        <v>1</v>
      </c>
      <c r="W7229" t="s">
        <v>60</v>
      </c>
      <c r="X7229" t="s">
        <v>47</v>
      </c>
      <c r="Y7229">
        <v>91560</v>
      </c>
      <c r="Z7229">
        <v>0.12</v>
      </c>
    </row>
    <row r="7230" spans="1:26" x14ac:dyDescent="0.25">
      <c r="A7230" t="s">
        <v>9245</v>
      </c>
      <c r="B7230" s="1">
        <v>44930</v>
      </c>
      <c r="C7230" t="s">
        <v>1653</v>
      </c>
      <c r="D7230" t="s">
        <v>50</v>
      </c>
      <c r="E7230" t="s">
        <v>58</v>
      </c>
      <c r="F7230" t="s">
        <v>41</v>
      </c>
      <c r="G7230" t="s">
        <v>42</v>
      </c>
      <c r="H7230">
        <v>5</v>
      </c>
      <c r="I7230">
        <v>1535</v>
      </c>
      <c r="J7230">
        <v>8</v>
      </c>
      <c r="K7230">
        <v>7061</v>
      </c>
      <c r="L7230">
        <v>635.24</v>
      </c>
      <c r="M7230" t="s">
        <v>43</v>
      </c>
      <c r="N7230" t="s">
        <v>66</v>
      </c>
      <c r="O7230">
        <v>2</v>
      </c>
      <c r="P7230">
        <v>2023</v>
      </c>
      <c r="Q7230">
        <v>1</v>
      </c>
      <c r="R7230" t="s">
        <v>34</v>
      </c>
      <c r="S7230">
        <v>1</v>
      </c>
      <c r="T7230">
        <v>1</v>
      </c>
      <c r="U7230">
        <v>1</v>
      </c>
      <c r="V7230">
        <v>3</v>
      </c>
      <c r="W7230" t="s">
        <v>83</v>
      </c>
      <c r="X7230" t="s">
        <v>47</v>
      </c>
      <c r="Y7230">
        <v>61400</v>
      </c>
      <c r="Z7230">
        <v>0.09</v>
      </c>
    </row>
    <row r="7231" spans="1:26" x14ac:dyDescent="0.25">
      <c r="A7231" t="s">
        <v>9246</v>
      </c>
      <c r="B7231" s="1">
        <v>44950</v>
      </c>
      <c r="C7231" t="s">
        <v>2987</v>
      </c>
      <c r="D7231" t="s">
        <v>63</v>
      </c>
      <c r="E7231" t="s">
        <v>51</v>
      </c>
      <c r="F7231" t="s">
        <v>52</v>
      </c>
      <c r="G7231" t="s">
        <v>79</v>
      </c>
      <c r="H7231">
        <v>1</v>
      </c>
      <c r="I7231">
        <v>1228</v>
      </c>
      <c r="J7231">
        <v>7</v>
      </c>
      <c r="K7231">
        <v>1142.04</v>
      </c>
      <c r="L7231">
        <v>220.66</v>
      </c>
      <c r="M7231" t="s">
        <v>32</v>
      </c>
      <c r="N7231" t="s">
        <v>44</v>
      </c>
      <c r="O7231">
        <v>7</v>
      </c>
      <c r="P7231">
        <v>2023</v>
      </c>
      <c r="Q7231">
        <v>1</v>
      </c>
      <c r="R7231" t="s">
        <v>34</v>
      </c>
      <c r="S7231">
        <v>1</v>
      </c>
      <c r="T7231">
        <v>4</v>
      </c>
      <c r="U7231">
        <v>4</v>
      </c>
      <c r="V7231">
        <v>2</v>
      </c>
      <c r="W7231" t="s">
        <v>76</v>
      </c>
      <c r="X7231" t="s">
        <v>47</v>
      </c>
      <c r="Y7231">
        <v>8596</v>
      </c>
      <c r="Z7231">
        <v>0.19</v>
      </c>
    </row>
    <row r="7232" spans="1:26" x14ac:dyDescent="0.25">
      <c r="A7232" t="s">
        <v>9247</v>
      </c>
      <c r="B7232" s="1">
        <v>45117</v>
      </c>
      <c r="C7232" t="s">
        <v>5507</v>
      </c>
      <c r="D7232" t="s">
        <v>63</v>
      </c>
      <c r="E7232" t="s">
        <v>51</v>
      </c>
      <c r="F7232" t="s">
        <v>52</v>
      </c>
      <c r="G7232" t="s">
        <v>91</v>
      </c>
      <c r="H7232">
        <v>5</v>
      </c>
      <c r="I7232">
        <v>3156</v>
      </c>
      <c r="J7232">
        <v>30</v>
      </c>
      <c r="K7232">
        <v>11046</v>
      </c>
      <c r="L7232">
        <v>997.93</v>
      </c>
      <c r="M7232" t="s">
        <v>32</v>
      </c>
      <c r="N7232" t="s">
        <v>66</v>
      </c>
      <c r="O7232">
        <v>5</v>
      </c>
      <c r="P7232">
        <v>2023</v>
      </c>
      <c r="Q7232">
        <v>7</v>
      </c>
      <c r="R7232" t="s">
        <v>125</v>
      </c>
      <c r="S7232">
        <v>3</v>
      </c>
      <c r="T7232">
        <v>28</v>
      </c>
      <c r="U7232">
        <v>3</v>
      </c>
      <c r="V7232">
        <v>1</v>
      </c>
      <c r="W7232" t="s">
        <v>60</v>
      </c>
      <c r="X7232" t="s">
        <v>47</v>
      </c>
      <c r="Y7232">
        <v>473400</v>
      </c>
      <c r="Z7232">
        <v>0.09</v>
      </c>
    </row>
    <row r="7233" spans="1:26" x14ac:dyDescent="0.25">
      <c r="A7233" t="s">
        <v>9248</v>
      </c>
      <c r="B7233" s="1">
        <v>45044</v>
      </c>
      <c r="C7233" t="s">
        <v>4359</v>
      </c>
      <c r="D7233" t="s">
        <v>39</v>
      </c>
      <c r="E7233" t="s">
        <v>40</v>
      </c>
      <c r="F7233" t="s">
        <v>52</v>
      </c>
      <c r="G7233" t="s">
        <v>53</v>
      </c>
      <c r="H7233">
        <v>5</v>
      </c>
      <c r="I7233">
        <v>4076</v>
      </c>
      <c r="J7233">
        <v>2</v>
      </c>
      <c r="K7233">
        <v>19972.400000000001</v>
      </c>
      <c r="L7233">
        <v>3555</v>
      </c>
      <c r="M7233" t="s">
        <v>65</v>
      </c>
      <c r="N7233" t="s">
        <v>66</v>
      </c>
      <c r="O7233">
        <v>7</v>
      </c>
      <c r="P7233">
        <v>2023</v>
      </c>
      <c r="Q7233">
        <v>4</v>
      </c>
      <c r="R7233" t="s">
        <v>100</v>
      </c>
      <c r="S7233">
        <v>2</v>
      </c>
      <c r="T7233">
        <v>17</v>
      </c>
      <c r="U7233">
        <v>5</v>
      </c>
      <c r="V7233">
        <v>5</v>
      </c>
      <c r="W7233" t="s">
        <v>46</v>
      </c>
      <c r="X7233" t="s">
        <v>47</v>
      </c>
      <c r="Y7233">
        <v>40760</v>
      </c>
      <c r="Z7233">
        <v>0.18</v>
      </c>
    </row>
    <row r="7234" spans="1:26" x14ac:dyDescent="0.25">
      <c r="A7234" t="s">
        <v>9249</v>
      </c>
      <c r="B7234" s="1">
        <v>45285</v>
      </c>
      <c r="C7234" t="s">
        <v>1605</v>
      </c>
      <c r="D7234" t="s">
        <v>39</v>
      </c>
      <c r="E7234" t="s">
        <v>29</v>
      </c>
      <c r="F7234" t="s">
        <v>52</v>
      </c>
      <c r="G7234" t="s">
        <v>79</v>
      </c>
      <c r="H7234">
        <v>10</v>
      </c>
      <c r="I7234">
        <v>845</v>
      </c>
      <c r="J7234">
        <v>24</v>
      </c>
      <c r="K7234">
        <v>6422</v>
      </c>
      <c r="L7234">
        <v>374.93</v>
      </c>
      <c r="M7234" t="s">
        <v>43</v>
      </c>
      <c r="N7234" t="s">
        <v>66</v>
      </c>
      <c r="O7234">
        <v>1</v>
      </c>
      <c r="P7234">
        <v>2023</v>
      </c>
      <c r="Q7234">
        <v>12</v>
      </c>
      <c r="R7234" t="s">
        <v>54</v>
      </c>
      <c r="S7234">
        <v>4</v>
      </c>
      <c r="T7234">
        <v>52</v>
      </c>
      <c r="U7234">
        <v>5</v>
      </c>
      <c r="V7234">
        <v>1</v>
      </c>
      <c r="W7234" t="s">
        <v>60</v>
      </c>
      <c r="X7234" t="s">
        <v>47</v>
      </c>
      <c r="Y7234">
        <v>202800</v>
      </c>
      <c r="Z7234">
        <v>0.06</v>
      </c>
    </row>
    <row r="7235" spans="1:26" x14ac:dyDescent="0.25">
      <c r="A7235" t="s">
        <v>9250</v>
      </c>
      <c r="B7235" s="1">
        <v>44990</v>
      </c>
      <c r="C7235" t="s">
        <v>1567</v>
      </c>
      <c r="D7235" t="s">
        <v>39</v>
      </c>
      <c r="E7235" t="s">
        <v>40</v>
      </c>
      <c r="F7235" t="s">
        <v>30</v>
      </c>
      <c r="G7235" t="s">
        <v>86</v>
      </c>
      <c r="H7235">
        <v>8</v>
      </c>
      <c r="I7235">
        <v>2400</v>
      </c>
      <c r="J7235">
        <v>0</v>
      </c>
      <c r="K7235">
        <v>19200</v>
      </c>
      <c r="L7235">
        <v>1734.11</v>
      </c>
      <c r="M7235" t="s">
        <v>32</v>
      </c>
      <c r="N7235" t="s">
        <v>66</v>
      </c>
      <c r="O7235">
        <v>1</v>
      </c>
      <c r="P7235">
        <v>2023</v>
      </c>
      <c r="Q7235">
        <v>3</v>
      </c>
      <c r="R7235" t="s">
        <v>105</v>
      </c>
      <c r="S7235">
        <v>1</v>
      </c>
      <c r="T7235">
        <v>10</v>
      </c>
      <c r="U7235">
        <v>2</v>
      </c>
      <c r="V7235">
        <v>0</v>
      </c>
      <c r="W7235" t="s">
        <v>55</v>
      </c>
      <c r="X7235" t="s">
        <v>36</v>
      </c>
      <c r="Y7235">
        <v>0</v>
      </c>
      <c r="Z7235">
        <v>0.09</v>
      </c>
    </row>
    <row r="7236" spans="1:26" x14ac:dyDescent="0.25">
      <c r="A7236" t="s">
        <v>9251</v>
      </c>
      <c r="B7236" s="1">
        <v>44932</v>
      </c>
      <c r="C7236" t="s">
        <v>5573</v>
      </c>
      <c r="D7236" t="s">
        <v>63</v>
      </c>
      <c r="E7236" t="s">
        <v>51</v>
      </c>
      <c r="F7236" t="s">
        <v>41</v>
      </c>
      <c r="G7236" t="s">
        <v>116</v>
      </c>
      <c r="H7236">
        <v>10</v>
      </c>
      <c r="I7236">
        <v>2813</v>
      </c>
      <c r="J7236">
        <v>1</v>
      </c>
      <c r="K7236">
        <v>27848.7</v>
      </c>
      <c r="L7236">
        <v>2865.14</v>
      </c>
      <c r="M7236" t="s">
        <v>65</v>
      </c>
      <c r="N7236" t="s">
        <v>44</v>
      </c>
      <c r="O7236">
        <v>3</v>
      </c>
      <c r="P7236">
        <v>2023</v>
      </c>
      <c r="Q7236">
        <v>1</v>
      </c>
      <c r="R7236" t="s">
        <v>34</v>
      </c>
      <c r="S7236">
        <v>1</v>
      </c>
      <c r="T7236">
        <v>1</v>
      </c>
      <c r="U7236">
        <v>1</v>
      </c>
      <c r="V7236">
        <v>5</v>
      </c>
      <c r="W7236" t="s">
        <v>46</v>
      </c>
      <c r="X7236" t="s">
        <v>47</v>
      </c>
      <c r="Y7236">
        <v>28130</v>
      </c>
      <c r="Z7236">
        <v>0.1</v>
      </c>
    </row>
    <row r="7237" spans="1:26" x14ac:dyDescent="0.25">
      <c r="A7237" t="s">
        <v>9252</v>
      </c>
      <c r="B7237" s="1">
        <v>45242</v>
      </c>
      <c r="C7237" t="s">
        <v>2351</v>
      </c>
      <c r="D7237" t="s">
        <v>63</v>
      </c>
      <c r="E7237" t="s">
        <v>40</v>
      </c>
      <c r="F7237" t="s">
        <v>52</v>
      </c>
      <c r="G7237" t="s">
        <v>79</v>
      </c>
      <c r="H7237">
        <v>10</v>
      </c>
      <c r="I7237">
        <v>2054</v>
      </c>
      <c r="J7237">
        <v>4</v>
      </c>
      <c r="K7237">
        <v>19718.400000000001</v>
      </c>
      <c r="L7237">
        <v>3150.8</v>
      </c>
      <c r="M7237" t="s">
        <v>32</v>
      </c>
      <c r="N7237" t="s">
        <v>66</v>
      </c>
      <c r="O7237">
        <v>6</v>
      </c>
      <c r="P7237">
        <v>2023</v>
      </c>
      <c r="Q7237">
        <v>11</v>
      </c>
      <c r="R7237" t="s">
        <v>92</v>
      </c>
      <c r="S7237">
        <v>4</v>
      </c>
      <c r="T7237">
        <v>46</v>
      </c>
      <c r="U7237">
        <v>3</v>
      </c>
      <c r="V7237">
        <v>0</v>
      </c>
      <c r="W7237" t="s">
        <v>55</v>
      </c>
      <c r="X7237" t="s">
        <v>36</v>
      </c>
      <c r="Y7237">
        <v>82160</v>
      </c>
      <c r="Z7237">
        <v>0.16</v>
      </c>
    </row>
    <row r="7238" spans="1:26" x14ac:dyDescent="0.25">
      <c r="A7238" t="s">
        <v>9253</v>
      </c>
      <c r="B7238" s="1">
        <v>45035</v>
      </c>
      <c r="C7238" t="s">
        <v>4425</v>
      </c>
      <c r="D7238" t="s">
        <v>39</v>
      </c>
      <c r="E7238" t="s">
        <v>51</v>
      </c>
      <c r="F7238" t="s">
        <v>52</v>
      </c>
      <c r="G7238" t="s">
        <v>79</v>
      </c>
      <c r="H7238">
        <v>4</v>
      </c>
      <c r="I7238">
        <v>1301</v>
      </c>
      <c r="J7238">
        <v>11</v>
      </c>
      <c r="K7238">
        <v>4631.5600000000004</v>
      </c>
      <c r="L7238">
        <v>752.93</v>
      </c>
      <c r="M7238" t="s">
        <v>65</v>
      </c>
      <c r="N7238" t="s">
        <v>66</v>
      </c>
      <c r="O7238">
        <v>7</v>
      </c>
      <c r="P7238">
        <v>2023</v>
      </c>
      <c r="Q7238">
        <v>4</v>
      </c>
      <c r="R7238" t="s">
        <v>100</v>
      </c>
      <c r="S7238">
        <v>2</v>
      </c>
      <c r="T7238">
        <v>16</v>
      </c>
      <c r="U7238">
        <v>4</v>
      </c>
      <c r="V7238">
        <v>3</v>
      </c>
      <c r="W7238" t="s">
        <v>83</v>
      </c>
      <c r="X7238" t="s">
        <v>47</v>
      </c>
      <c r="Y7238">
        <v>57244</v>
      </c>
      <c r="Z7238">
        <v>0.16</v>
      </c>
    </row>
    <row r="7239" spans="1:26" x14ac:dyDescent="0.25">
      <c r="A7239" t="s">
        <v>9254</v>
      </c>
      <c r="B7239" s="1">
        <v>45208</v>
      </c>
      <c r="C7239" t="s">
        <v>9255</v>
      </c>
      <c r="D7239" t="s">
        <v>50</v>
      </c>
      <c r="E7239" t="s">
        <v>58</v>
      </c>
      <c r="F7239" t="s">
        <v>41</v>
      </c>
      <c r="G7239" t="s">
        <v>42</v>
      </c>
      <c r="H7239">
        <v>3</v>
      </c>
      <c r="I7239">
        <v>2756</v>
      </c>
      <c r="J7239">
        <v>17</v>
      </c>
      <c r="K7239">
        <v>6862.44</v>
      </c>
      <c r="L7239">
        <v>1127.3699999999999</v>
      </c>
      <c r="M7239" t="s">
        <v>43</v>
      </c>
      <c r="N7239" t="s">
        <v>33</v>
      </c>
      <c r="O7239">
        <v>3</v>
      </c>
      <c r="P7239">
        <v>2023</v>
      </c>
      <c r="Q7239">
        <v>10</v>
      </c>
      <c r="R7239" t="s">
        <v>45</v>
      </c>
      <c r="S7239">
        <v>4</v>
      </c>
      <c r="T7239">
        <v>41</v>
      </c>
      <c r="U7239">
        <v>2</v>
      </c>
      <c r="V7239">
        <v>1</v>
      </c>
      <c r="W7239" t="s">
        <v>60</v>
      </c>
      <c r="X7239" t="s">
        <v>47</v>
      </c>
      <c r="Y7239">
        <v>140556</v>
      </c>
      <c r="Z7239">
        <v>0.16</v>
      </c>
    </row>
    <row r="7240" spans="1:26" x14ac:dyDescent="0.25">
      <c r="A7240" t="s">
        <v>9256</v>
      </c>
      <c r="B7240" s="1">
        <v>45177</v>
      </c>
      <c r="C7240" t="s">
        <v>2798</v>
      </c>
      <c r="D7240" t="s">
        <v>50</v>
      </c>
      <c r="E7240" t="s">
        <v>40</v>
      </c>
      <c r="F7240" t="s">
        <v>30</v>
      </c>
      <c r="G7240" t="s">
        <v>86</v>
      </c>
      <c r="H7240">
        <v>7</v>
      </c>
      <c r="I7240">
        <v>945</v>
      </c>
      <c r="J7240">
        <v>29</v>
      </c>
      <c r="K7240">
        <v>4696.6499999999996</v>
      </c>
      <c r="L7240">
        <v>756.43</v>
      </c>
      <c r="M7240" t="s">
        <v>65</v>
      </c>
      <c r="N7240" t="s">
        <v>44</v>
      </c>
      <c r="O7240">
        <v>5</v>
      </c>
      <c r="P7240">
        <v>2023</v>
      </c>
      <c r="Q7240">
        <v>9</v>
      </c>
      <c r="R7240" t="s">
        <v>80</v>
      </c>
      <c r="S7240">
        <v>3</v>
      </c>
      <c r="T7240">
        <v>36</v>
      </c>
      <c r="U7240">
        <v>2</v>
      </c>
      <c r="V7240">
        <v>5</v>
      </c>
      <c r="W7240" t="s">
        <v>46</v>
      </c>
      <c r="X7240" t="s">
        <v>47</v>
      </c>
      <c r="Y7240">
        <v>191835</v>
      </c>
      <c r="Z7240">
        <v>0.16</v>
      </c>
    </row>
    <row r="7241" spans="1:26" x14ac:dyDescent="0.25">
      <c r="A7241" t="s">
        <v>9257</v>
      </c>
      <c r="B7241" s="1">
        <v>45071</v>
      </c>
      <c r="C7241" t="s">
        <v>1868</v>
      </c>
      <c r="D7241" t="s">
        <v>28</v>
      </c>
      <c r="E7241" t="s">
        <v>29</v>
      </c>
      <c r="F7241" t="s">
        <v>52</v>
      </c>
      <c r="G7241" t="s">
        <v>79</v>
      </c>
      <c r="H7241">
        <v>8</v>
      </c>
      <c r="I7241">
        <v>4236</v>
      </c>
      <c r="J7241">
        <v>2</v>
      </c>
      <c r="K7241">
        <v>33210.239999999998</v>
      </c>
      <c r="L7241">
        <v>2876.01</v>
      </c>
      <c r="M7241" t="s">
        <v>32</v>
      </c>
      <c r="N7241" t="s">
        <v>33</v>
      </c>
      <c r="O7241">
        <v>7</v>
      </c>
      <c r="P7241">
        <v>2023</v>
      </c>
      <c r="Q7241">
        <v>5</v>
      </c>
      <c r="R7241" t="s">
        <v>238</v>
      </c>
      <c r="S7241">
        <v>2</v>
      </c>
      <c r="T7241">
        <v>21</v>
      </c>
      <c r="U7241">
        <v>4</v>
      </c>
      <c r="V7241">
        <v>4</v>
      </c>
      <c r="W7241" t="s">
        <v>73</v>
      </c>
      <c r="X7241" t="s">
        <v>47</v>
      </c>
      <c r="Y7241">
        <v>67776</v>
      </c>
      <c r="Z7241">
        <v>0.09</v>
      </c>
    </row>
    <row r="7242" spans="1:26" x14ac:dyDescent="0.25">
      <c r="A7242" t="s">
        <v>9258</v>
      </c>
      <c r="B7242" s="1">
        <v>44953</v>
      </c>
      <c r="C7242" t="s">
        <v>1190</v>
      </c>
      <c r="D7242" t="s">
        <v>50</v>
      </c>
      <c r="E7242" t="s">
        <v>40</v>
      </c>
      <c r="F7242" t="s">
        <v>41</v>
      </c>
      <c r="G7242" t="s">
        <v>59</v>
      </c>
      <c r="H7242">
        <v>5</v>
      </c>
      <c r="I7242">
        <v>4311</v>
      </c>
      <c r="J7242">
        <v>26</v>
      </c>
      <c r="K7242">
        <v>15950.7</v>
      </c>
      <c r="L7242">
        <v>2604.46</v>
      </c>
      <c r="M7242" t="s">
        <v>32</v>
      </c>
      <c r="N7242" t="s">
        <v>33</v>
      </c>
      <c r="O7242">
        <v>2</v>
      </c>
      <c r="P7242">
        <v>2023</v>
      </c>
      <c r="Q7242">
        <v>1</v>
      </c>
      <c r="R7242" t="s">
        <v>34</v>
      </c>
      <c r="S7242">
        <v>1</v>
      </c>
      <c r="T7242">
        <v>4</v>
      </c>
      <c r="U7242">
        <v>4</v>
      </c>
      <c r="V7242">
        <v>5</v>
      </c>
      <c r="W7242" t="s">
        <v>46</v>
      </c>
      <c r="X7242" t="s">
        <v>47</v>
      </c>
      <c r="Y7242">
        <v>560430</v>
      </c>
      <c r="Z7242">
        <v>0.16</v>
      </c>
    </row>
    <row r="7243" spans="1:26" x14ac:dyDescent="0.25">
      <c r="A7243" t="s">
        <v>9259</v>
      </c>
      <c r="B7243" s="1">
        <v>45017</v>
      </c>
      <c r="C7243" t="s">
        <v>94</v>
      </c>
      <c r="D7243" t="s">
        <v>63</v>
      </c>
      <c r="E7243" t="s">
        <v>51</v>
      </c>
      <c r="F7243" t="s">
        <v>41</v>
      </c>
      <c r="G7243" t="s">
        <v>59</v>
      </c>
      <c r="H7243">
        <v>9</v>
      </c>
      <c r="I7243">
        <v>4054</v>
      </c>
      <c r="J7243">
        <v>2</v>
      </c>
      <c r="K7243">
        <v>35756.28</v>
      </c>
      <c r="L7243">
        <v>3361.23</v>
      </c>
      <c r="M7243" t="s">
        <v>65</v>
      </c>
      <c r="N7243" t="s">
        <v>66</v>
      </c>
      <c r="O7243">
        <v>1</v>
      </c>
      <c r="P7243">
        <v>2023</v>
      </c>
      <c r="Q7243">
        <v>4</v>
      </c>
      <c r="R7243" t="s">
        <v>100</v>
      </c>
      <c r="S7243">
        <v>2</v>
      </c>
      <c r="T7243">
        <v>13</v>
      </c>
      <c r="U7243">
        <v>1</v>
      </c>
      <c r="V7243">
        <v>6</v>
      </c>
      <c r="W7243" t="s">
        <v>35</v>
      </c>
      <c r="X7243" t="s">
        <v>36</v>
      </c>
      <c r="Y7243">
        <v>72972</v>
      </c>
      <c r="Z7243">
        <v>0.09</v>
      </c>
    </row>
    <row r="7244" spans="1:26" x14ac:dyDescent="0.25">
      <c r="A7244" t="s">
        <v>9260</v>
      </c>
      <c r="B7244" s="1">
        <v>45257</v>
      </c>
      <c r="C7244" t="s">
        <v>1072</v>
      </c>
      <c r="D7244" t="s">
        <v>39</v>
      </c>
      <c r="E7244" t="s">
        <v>40</v>
      </c>
      <c r="F7244" t="s">
        <v>30</v>
      </c>
      <c r="G7244" t="s">
        <v>64</v>
      </c>
      <c r="H7244">
        <v>1</v>
      </c>
      <c r="I7244">
        <v>3123</v>
      </c>
      <c r="J7244">
        <v>14</v>
      </c>
      <c r="K7244">
        <v>2685.78</v>
      </c>
      <c r="L7244">
        <v>445.46</v>
      </c>
      <c r="M7244" t="s">
        <v>32</v>
      </c>
      <c r="N7244" t="s">
        <v>66</v>
      </c>
      <c r="O7244">
        <v>6</v>
      </c>
      <c r="P7244">
        <v>2023</v>
      </c>
      <c r="Q7244">
        <v>11</v>
      </c>
      <c r="R7244" t="s">
        <v>92</v>
      </c>
      <c r="S7244">
        <v>4</v>
      </c>
      <c r="T7244">
        <v>48</v>
      </c>
      <c r="U7244">
        <v>5</v>
      </c>
      <c r="V7244">
        <v>1</v>
      </c>
      <c r="W7244" t="s">
        <v>60</v>
      </c>
      <c r="X7244" t="s">
        <v>47</v>
      </c>
      <c r="Y7244">
        <v>43722</v>
      </c>
      <c r="Z7244">
        <v>0.17</v>
      </c>
    </row>
    <row r="7245" spans="1:26" x14ac:dyDescent="0.25">
      <c r="A7245" t="s">
        <v>9261</v>
      </c>
      <c r="B7245" s="1">
        <v>45124</v>
      </c>
      <c r="C7245" t="s">
        <v>1046</v>
      </c>
      <c r="D7245" t="s">
        <v>28</v>
      </c>
      <c r="E7245" t="s">
        <v>58</v>
      </c>
      <c r="F7245" t="s">
        <v>41</v>
      </c>
      <c r="G7245" t="s">
        <v>59</v>
      </c>
      <c r="H7245">
        <v>8</v>
      </c>
      <c r="I7245">
        <v>3185</v>
      </c>
      <c r="J7245">
        <v>23</v>
      </c>
      <c r="K7245">
        <v>19619.599999999999</v>
      </c>
      <c r="L7245">
        <v>3614.92</v>
      </c>
      <c r="M7245" t="s">
        <v>32</v>
      </c>
      <c r="N7245" t="s">
        <v>33</v>
      </c>
      <c r="O7245">
        <v>4</v>
      </c>
      <c r="P7245">
        <v>2023</v>
      </c>
      <c r="Q7245">
        <v>7</v>
      </c>
      <c r="R7245" t="s">
        <v>125</v>
      </c>
      <c r="S7245">
        <v>3</v>
      </c>
      <c r="T7245">
        <v>29</v>
      </c>
      <c r="U7245">
        <v>4</v>
      </c>
      <c r="V7245">
        <v>1</v>
      </c>
      <c r="W7245" t="s">
        <v>60</v>
      </c>
      <c r="X7245" t="s">
        <v>47</v>
      </c>
      <c r="Y7245">
        <v>586040</v>
      </c>
      <c r="Z7245">
        <v>0.18</v>
      </c>
    </row>
    <row r="7246" spans="1:26" x14ac:dyDescent="0.25">
      <c r="A7246" t="s">
        <v>9262</v>
      </c>
      <c r="B7246" s="1">
        <v>45124</v>
      </c>
      <c r="C7246" t="s">
        <v>4496</v>
      </c>
      <c r="D7246" t="s">
        <v>39</v>
      </c>
      <c r="E7246" t="s">
        <v>29</v>
      </c>
      <c r="F7246" t="s">
        <v>30</v>
      </c>
      <c r="G7246" t="s">
        <v>31</v>
      </c>
      <c r="H7246">
        <v>4</v>
      </c>
      <c r="I7246">
        <v>2785</v>
      </c>
      <c r="J7246">
        <v>2</v>
      </c>
      <c r="K7246">
        <v>10917.2</v>
      </c>
      <c r="L7246">
        <v>1935.6</v>
      </c>
      <c r="M7246" t="s">
        <v>65</v>
      </c>
      <c r="N7246" t="s">
        <v>66</v>
      </c>
      <c r="O7246">
        <v>4</v>
      </c>
      <c r="P7246">
        <v>2023</v>
      </c>
      <c r="Q7246">
        <v>7</v>
      </c>
      <c r="R7246" t="s">
        <v>125</v>
      </c>
      <c r="S7246">
        <v>3</v>
      </c>
      <c r="T7246">
        <v>29</v>
      </c>
      <c r="U7246">
        <v>4</v>
      </c>
      <c r="V7246">
        <v>1</v>
      </c>
      <c r="W7246" t="s">
        <v>60</v>
      </c>
      <c r="X7246" t="s">
        <v>47</v>
      </c>
      <c r="Y7246">
        <v>22280</v>
      </c>
      <c r="Z7246">
        <v>0.18</v>
      </c>
    </row>
    <row r="7247" spans="1:26" x14ac:dyDescent="0.25">
      <c r="A7247" t="s">
        <v>9263</v>
      </c>
      <c r="B7247" s="1">
        <v>44974</v>
      </c>
      <c r="C7247" t="s">
        <v>601</v>
      </c>
      <c r="D7247" t="s">
        <v>39</v>
      </c>
      <c r="E7247" t="s">
        <v>40</v>
      </c>
      <c r="F7247" t="s">
        <v>41</v>
      </c>
      <c r="G7247" t="s">
        <v>116</v>
      </c>
      <c r="H7247">
        <v>6</v>
      </c>
      <c r="I7247">
        <v>2884</v>
      </c>
      <c r="J7247">
        <v>1</v>
      </c>
      <c r="K7247">
        <v>17130.96</v>
      </c>
      <c r="L7247">
        <v>954.72</v>
      </c>
      <c r="M7247" t="s">
        <v>32</v>
      </c>
      <c r="N7247" t="s">
        <v>66</v>
      </c>
      <c r="O7247">
        <v>3</v>
      </c>
      <c r="P7247">
        <v>2023</v>
      </c>
      <c r="Q7247">
        <v>2</v>
      </c>
      <c r="R7247" t="s">
        <v>67</v>
      </c>
      <c r="S7247">
        <v>1</v>
      </c>
      <c r="T7247">
        <v>7</v>
      </c>
      <c r="U7247">
        <v>3</v>
      </c>
      <c r="V7247">
        <v>5</v>
      </c>
      <c r="W7247" t="s">
        <v>46</v>
      </c>
      <c r="X7247" t="s">
        <v>47</v>
      </c>
      <c r="Y7247">
        <v>17304</v>
      </c>
      <c r="Z7247">
        <v>0.06</v>
      </c>
    </row>
    <row r="7248" spans="1:26" x14ac:dyDescent="0.25">
      <c r="A7248" t="s">
        <v>9264</v>
      </c>
      <c r="B7248" s="1">
        <v>45158</v>
      </c>
      <c r="C7248" t="s">
        <v>1937</v>
      </c>
      <c r="D7248" t="s">
        <v>63</v>
      </c>
      <c r="E7248" t="s">
        <v>29</v>
      </c>
      <c r="F7248" t="s">
        <v>52</v>
      </c>
      <c r="G7248" t="s">
        <v>79</v>
      </c>
      <c r="H7248">
        <v>8</v>
      </c>
      <c r="I7248">
        <v>4335</v>
      </c>
      <c r="J7248">
        <v>10</v>
      </c>
      <c r="K7248">
        <v>31212</v>
      </c>
      <c r="L7248">
        <v>3110.99</v>
      </c>
      <c r="M7248" t="s">
        <v>32</v>
      </c>
      <c r="N7248" t="s">
        <v>66</v>
      </c>
      <c r="O7248">
        <v>7</v>
      </c>
      <c r="P7248">
        <v>2023</v>
      </c>
      <c r="Q7248">
        <v>8</v>
      </c>
      <c r="R7248" t="s">
        <v>72</v>
      </c>
      <c r="S7248">
        <v>3</v>
      </c>
      <c r="T7248">
        <v>34</v>
      </c>
      <c r="U7248">
        <v>4</v>
      </c>
      <c r="V7248">
        <v>0</v>
      </c>
      <c r="W7248" t="s">
        <v>55</v>
      </c>
      <c r="X7248" t="s">
        <v>36</v>
      </c>
      <c r="Y7248">
        <v>346800</v>
      </c>
      <c r="Z7248">
        <v>0.1</v>
      </c>
    </row>
    <row r="7249" spans="1:26" x14ac:dyDescent="0.25">
      <c r="A7249" t="s">
        <v>9265</v>
      </c>
      <c r="B7249" s="1">
        <v>45063</v>
      </c>
      <c r="C7249" t="s">
        <v>1796</v>
      </c>
      <c r="D7249" t="s">
        <v>28</v>
      </c>
      <c r="E7249" t="s">
        <v>40</v>
      </c>
      <c r="F7249" t="s">
        <v>52</v>
      </c>
      <c r="G7249" t="s">
        <v>79</v>
      </c>
      <c r="H7249">
        <v>8</v>
      </c>
      <c r="I7249">
        <v>2354</v>
      </c>
      <c r="J7249">
        <v>12</v>
      </c>
      <c r="K7249">
        <v>16572.16</v>
      </c>
      <c r="L7249">
        <v>2359.38</v>
      </c>
      <c r="M7249" t="s">
        <v>32</v>
      </c>
      <c r="N7249" t="s">
        <v>66</v>
      </c>
      <c r="O7249">
        <v>3</v>
      </c>
      <c r="P7249">
        <v>2023</v>
      </c>
      <c r="Q7249">
        <v>5</v>
      </c>
      <c r="R7249" t="s">
        <v>238</v>
      </c>
      <c r="S7249">
        <v>2</v>
      </c>
      <c r="T7249">
        <v>20</v>
      </c>
      <c r="U7249">
        <v>3</v>
      </c>
      <c r="V7249">
        <v>3</v>
      </c>
      <c r="W7249" t="s">
        <v>83</v>
      </c>
      <c r="X7249" t="s">
        <v>47</v>
      </c>
      <c r="Y7249">
        <v>225984</v>
      </c>
      <c r="Z7249">
        <v>0.14000000000000001</v>
      </c>
    </row>
    <row r="7250" spans="1:26" x14ac:dyDescent="0.25">
      <c r="A7250" t="s">
        <v>9266</v>
      </c>
      <c r="B7250" s="1">
        <v>45168</v>
      </c>
      <c r="C7250" t="s">
        <v>2802</v>
      </c>
      <c r="D7250" t="s">
        <v>63</v>
      </c>
      <c r="E7250" t="s">
        <v>29</v>
      </c>
      <c r="F7250" t="s">
        <v>52</v>
      </c>
      <c r="G7250" t="s">
        <v>53</v>
      </c>
      <c r="H7250">
        <v>1</v>
      </c>
      <c r="I7250">
        <v>1708</v>
      </c>
      <c r="J7250">
        <v>8</v>
      </c>
      <c r="K7250">
        <v>1571.36</v>
      </c>
      <c r="L7250">
        <v>151.18</v>
      </c>
      <c r="M7250" t="s">
        <v>43</v>
      </c>
      <c r="N7250" t="s">
        <v>44</v>
      </c>
      <c r="O7250">
        <v>4</v>
      </c>
      <c r="P7250">
        <v>2023</v>
      </c>
      <c r="Q7250">
        <v>8</v>
      </c>
      <c r="R7250" t="s">
        <v>72</v>
      </c>
      <c r="S7250">
        <v>3</v>
      </c>
      <c r="T7250">
        <v>35</v>
      </c>
      <c r="U7250">
        <v>5</v>
      </c>
      <c r="V7250">
        <v>3</v>
      </c>
      <c r="W7250" t="s">
        <v>83</v>
      </c>
      <c r="X7250" t="s">
        <v>47</v>
      </c>
      <c r="Y7250">
        <v>13664</v>
      </c>
      <c r="Z7250">
        <v>0.1</v>
      </c>
    </row>
    <row r="7251" spans="1:26" x14ac:dyDescent="0.25">
      <c r="A7251" t="s">
        <v>9267</v>
      </c>
      <c r="B7251" s="1">
        <v>45030</v>
      </c>
      <c r="C7251" t="s">
        <v>1954</v>
      </c>
      <c r="D7251" t="s">
        <v>63</v>
      </c>
      <c r="E7251" t="s">
        <v>29</v>
      </c>
      <c r="F7251" t="s">
        <v>30</v>
      </c>
      <c r="G7251" t="s">
        <v>86</v>
      </c>
      <c r="H7251">
        <v>6</v>
      </c>
      <c r="I7251">
        <v>4270</v>
      </c>
      <c r="J7251">
        <v>14</v>
      </c>
      <c r="K7251">
        <v>22033.200000000001</v>
      </c>
      <c r="L7251">
        <v>1131.6199999999999</v>
      </c>
      <c r="M7251" t="s">
        <v>32</v>
      </c>
      <c r="N7251" t="s">
        <v>66</v>
      </c>
      <c r="O7251">
        <v>1</v>
      </c>
      <c r="P7251">
        <v>2023</v>
      </c>
      <c r="Q7251">
        <v>4</v>
      </c>
      <c r="R7251" t="s">
        <v>100</v>
      </c>
      <c r="S7251">
        <v>2</v>
      </c>
      <c r="T7251">
        <v>15</v>
      </c>
      <c r="U7251">
        <v>3</v>
      </c>
      <c r="V7251">
        <v>5</v>
      </c>
      <c r="W7251" t="s">
        <v>46</v>
      </c>
      <c r="X7251" t="s">
        <v>47</v>
      </c>
      <c r="Y7251">
        <v>358680</v>
      </c>
      <c r="Z7251">
        <v>0.05</v>
      </c>
    </row>
    <row r="7252" spans="1:26" x14ac:dyDescent="0.25">
      <c r="A7252" t="s">
        <v>9268</v>
      </c>
      <c r="B7252" s="1">
        <v>44999</v>
      </c>
      <c r="C7252" t="s">
        <v>1207</v>
      </c>
      <c r="D7252" t="s">
        <v>50</v>
      </c>
      <c r="E7252" t="s">
        <v>29</v>
      </c>
      <c r="F7252" t="s">
        <v>41</v>
      </c>
      <c r="G7252" t="s">
        <v>59</v>
      </c>
      <c r="H7252">
        <v>8</v>
      </c>
      <c r="I7252">
        <v>468</v>
      </c>
      <c r="J7252">
        <v>1</v>
      </c>
      <c r="K7252">
        <v>3706.56</v>
      </c>
      <c r="L7252">
        <v>463.64</v>
      </c>
      <c r="M7252" t="s">
        <v>43</v>
      </c>
      <c r="N7252" t="s">
        <v>44</v>
      </c>
      <c r="O7252">
        <v>1</v>
      </c>
      <c r="P7252">
        <v>2023</v>
      </c>
      <c r="Q7252">
        <v>3</v>
      </c>
      <c r="R7252" t="s">
        <v>105</v>
      </c>
      <c r="S7252">
        <v>1</v>
      </c>
      <c r="T7252">
        <v>11</v>
      </c>
      <c r="U7252">
        <v>3</v>
      </c>
      <c r="V7252">
        <v>2</v>
      </c>
      <c r="W7252" t="s">
        <v>76</v>
      </c>
      <c r="X7252" t="s">
        <v>47</v>
      </c>
      <c r="Y7252">
        <v>3744</v>
      </c>
      <c r="Z7252">
        <v>0.13</v>
      </c>
    </row>
    <row r="7253" spans="1:26" x14ac:dyDescent="0.25">
      <c r="A7253" t="s">
        <v>9269</v>
      </c>
      <c r="B7253" s="1">
        <v>45249</v>
      </c>
      <c r="C7253" t="s">
        <v>1226</v>
      </c>
      <c r="D7253" t="s">
        <v>63</v>
      </c>
      <c r="E7253" t="s">
        <v>29</v>
      </c>
      <c r="F7253" t="s">
        <v>30</v>
      </c>
      <c r="G7253" t="s">
        <v>31</v>
      </c>
      <c r="H7253">
        <v>7</v>
      </c>
      <c r="I7253">
        <v>2545</v>
      </c>
      <c r="J7253">
        <v>15</v>
      </c>
      <c r="K7253">
        <v>15142.75</v>
      </c>
      <c r="L7253">
        <v>1611.82</v>
      </c>
      <c r="M7253" t="s">
        <v>43</v>
      </c>
      <c r="N7253" t="s">
        <v>44</v>
      </c>
      <c r="O7253">
        <v>3</v>
      </c>
      <c r="P7253">
        <v>2023</v>
      </c>
      <c r="Q7253">
        <v>11</v>
      </c>
      <c r="R7253" t="s">
        <v>92</v>
      </c>
      <c r="S7253">
        <v>4</v>
      </c>
      <c r="T7253">
        <v>47</v>
      </c>
      <c r="U7253">
        <v>4</v>
      </c>
      <c r="V7253">
        <v>0</v>
      </c>
      <c r="W7253" t="s">
        <v>55</v>
      </c>
      <c r="X7253" t="s">
        <v>36</v>
      </c>
      <c r="Y7253">
        <v>267225</v>
      </c>
      <c r="Z7253">
        <v>0.11</v>
      </c>
    </row>
    <row r="7254" spans="1:26" x14ac:dyDescent="0.25">
      <c r="A7254" t="s">
        <v>9270</v>
      </c>
      <c r="B7254" s="1">
        <v>45230</v>
      </c>
      <c r="C7254" t="s">
        <v>2112</v>
      </c>
      <c r="D7254" t="s">
        <v>39</v>
      </c>
      <c r="E7254" t="s">
        <v>29</v>
      </c>
      <c r="F7254" t="s">
        <v>52</v>
      </c>
      <c r="G7254" t="s">
        <v>79</v>
      </c>
      <c r="H7254">
        <v>9</v>
      </c>
      <c r="I7254">
        <v>3276</v>
      </c>
      <c r="J7254">
        <v>6</v>
      </c>
      <c r="K7254">
        <v>27714.959999999999</v>
      </c>
      <c r="L7254">
        <v>3647.83</v>
      </c>
      <c r="M7254" t="s">
        <v>65</v>
      </c>
      <c r="N7254" t="s">
        <v>44</v>
      </c>
      <c r="O7254">
        <v>5</v>
      </c>
      <c r="P7254">
        <v>2023</v>
      </c>
      <c r="Q7254">
        <v>10</v>
      </c>
      <c r="R7254" t="s">
        <v>45</v>
      </c>
      <c r="S7254">
        <v>4</v>
      </c>
      <c r="T7254">
        <v>44</v>
      </c>
      <c r="U7254">
        <v>5</v>
      </c>
      <c r="V7254">
        <v>2</v>
      </c>
      <c r="W7254" t="s">
        <v>76</v>
      </c>
      <c r="X7254" t="s">
        <v>47</v>
      </c>
      <c r="Y7254">
        <v>176904</v>
      </c>
      <c r="Z7254">
        <v>0.13</v>
      </c>
    </row>
    <row r="7255" spans="1:26" x14ac:dyDescent="0.25">
      <c r="A7255" t="s">
        <v>9271</v>
      </c>
      <c r="B7255" s="1">
        <v>45194</v>
      </c>
      <c r="C7255" t="s">
        <v>94</v>
      </c>
      <c r="D7255" t="s">
        <v>63</v>
      </c>
      <c r="E7255" t="s">
        <v>51</v>
      </c>
      <c r="F7255" t="s">
        <v>52</v>
      </c>
      <c r="G7255" t="s">
        <v>79</v>
      </c>
      <c r="H7255">
        <v>7</v>
      </c>
      <c r="I7255">
        <v>2545</v>
      </c>
      <c r="J7255">
        <v>8</v>
      </c>
      <c r="K7255">
        <v>16389.8</v>
      </c>
      <c r="L7255">
        <v>1063.17</v>
      </c>
      <c r="M7255" t="s">
        <v>65</v>
      </c>
      <c r="N7255" t="s">
        <v>44</v>
      </c>
      <c r="O7255">
        <v>5</v>
      </c>
      <c r="P7255">
        <v>2023</v>
      </c>
      <c r="Q7255">
        <v>9</v>
      </c>
      <c r="R7255" t="s">
        <v>80</v>
      </c>
      <c r="S7255">
        <v>3</v>
      </c>
      <c r="T7255">
        <v>39</v>
      </c>
      <c r="U7255">
        <v>5</v>
      </c>
      <c r="V7255">
        <v>1</v>
      </c>
      <c r="W7255" t="s">
        <v>60</v>
      </c>
      <c r="X7255" t="s">
        <v>47</v>
      </c>
      <c r="Y7255">
        <v>142520</v>
      </c>
      <c r="Z7255">
        <v>0.06</v>
      </c>
    </row>
    <row r="7256" spans="1:26" x14ac:dyDescent="0.25">
      <c r="A7256" t="s">
        <v>9272</v>
      </c>
      <c r="B7256" s="1">
        <v>45095</v>
      </c>
      <c r="C7256" t="s">
        <v>4479</v>
      </c>
      <c r="D7256" t="s">
        <v>50</v>
      </c>
      <c r="E7256" t="s">
        <v>29</v>
      </c>
      <c r="F7256" t="s">
        <v>41</v>
      </c>
      <c r="G7256" t="s">
        <v>116</v>
      </c>
      <c r="H7256">
        <v>2</v>
      </c>
      <c r="I7256">
        <v>1779</v>
      </c>
      <c r="J7256">
        <v>26</v>
      </c>
      <c r="K7256">
        <v>2632.92</v>
      </c>
      <c r="L7256">
        <v>403.91</v>
      </c>
      <c r="M7256" t="s">
        <v>32</v>
      </c>
      <c r="N7256" t="s">
        <v>33</v>
      </c>
      <c r="O7256">
        <v>6</v>
      </c>
      <c r="P7256">
        <v>2023</v>
      </c>
      <c r="Q7256">
        <v>6</v>
      </c>
      <c r="R7256" t="s">
        <v>95</v>
      </c>
      <c r="S7256">
        <v>2</v>
      </c>
      <c r="T7256">
        <v>25</v>
      </c>
      <c r="U7256">
        <v>4</v>
      </c>
      <c r="V7256">
        <v>0</v>
      </c>
      <c r="W7256" t="s">
        <v>55</v>
      </c>
      <c r="X7256" t="s">
        <v>36</v>
      </c>
      <c r="Y7256">
        <v>92508</v>
      </c>
      <c r="Z7256">
        <v>0.15</v>
      </c>
    </row>
    <row r="7257" spans="1:26" x14ac:dyDescent="0.25">
      <c r="A7257" t="s">
        <v>9273</v>
      </c>
      <c r="B7257" s="1">
        <v>45169</v>
      </c>
      <c r="C7257" t="s">
        <v>1937</v>
      </c>
      <c r="D7257" t="s">
        <v>50</v>
      </c>
      <c r="E7257" t="s">
        <v>40</v>
      </c>
      <c r="F7257" t="s">
        <v>41</v>
      </c>
      <c r="G7257" t="s">
        <v>42</v>
      </c>
      <c r="H7257">
        <v>10</v>
      </c>
      <c r="I7257">
        <v>4341</v>
      </c>
      <c r="J7257">
        <v>30</v>
      </c>
      <c r="K7257">
        <v>30387</v>
      </c>
      <c r="L7257">
        <v>3318.97</v>
      </c>
      <c r="M7257" t="s">
        <v>43</v>
      </c>
      <c r="N7257" t="s">
        <v>44</v>
      </c>
      <c r="O7257">
        <v>3</v>
      </c>
      <c r="P7257">
        <v>2023</v>
      </c>
      <c r="Q7257">
        <v>8</v>
      </c>
      <c r="R7257" t="s">
        <v>72</v>
      </c>
      <c r="S7257">
        <v>3</v>
      </c>
      <c r="T7257">
        <v>35</v>
      </c>
      <c r="U7257">
        <v>5</v>
      </c>
      <c r="V7257">
        <v>4</v>
      </c>
      <c r="W7257" t="s">
        <v>73</v>
      </c>
      <c r="X7257" t="s">
        <v>47</v>
      </c>
      <c r="Y7257">
        <v>1302300</v>
      </c>
      <c r="Z7257">
        <v>0.11</v>
      </c>
    </row>
    <row r="7258" spans="1:26" x14ac:dyDescent="0.25">
      <c r="A7258" t="s">
        <v>9274</v>
      </c>
      <c r="B7258" s="1">
        <v>44933</v>
      </c>
      <c r="C7258" t="s">
        <v>5482</v>
      </c>
      <c r="D7258" t="s">
        <v>28</v>
      </c>
      <c r="E7258" t="s">
        <v>40</v>
      </c>
      <c r="F7258" t="s">
        <v>30</v>
      </c>
      <c r="G7258" t="s">
        <v>64</v>
      </c>
      <c r="H7258">
        <v>3</v>
      </c>
      <c r="I7258">
        <v>2045</v>
      </c>
      <c r="J7258">
        <v>25</v>
      </c>
      <c r="K7258">
        <v>4601.25</v>
      </c>
      <c r="L7258">
        <v>590.01</v>
      </c>
      <c r="M7258" t="s">
        <v>32</v>
      </c>
      <c r="N7258" t="s">
        <v>66</v>
      </c>
      <c r="O7258">
        <v>2</v>
      </c>
      <c r="P7258">
        <v>2023</v>
      </c>
      <c r="Q7258">
        <v>1</v>
      </c>
      <c r="R7258" t="s">
        <v>34</v>
      </c>
      <c r="S7258">
        <v>1</v>
      </c>
      <c r="T7258">
        <v>1</v>
      </c>
      <c r="U7258">
        <v>1</v>
      </c>
      <c r="V7258">
        <v>6</v>
      </c>
      <c r="W7258" t="s">
        <v>35</v>
      </c>
      <c r="X7258" t="s">
        <v>36</v>
      </c>
      <c r="Y7258">
        <v>153375</v>
      </c>
      <c r="Z7258">
        <v>0.13</v>
      </c>
    </row>
    <row r="7259" spans="1:26" x14ac:dyDescent="0.25">
      <c r="A7259" t="s">
        <v>9275</v>
      </c>
      <c r="B7259" s="1">
        <v>45028</v>
      </c>
      <c r="C7259" t="s">
        <v>160</v>
      </c>
      <c r="D7259" t="s">
        <v>39</v>
      </c>
      <c r="E7259" t="s">
        <v>29</v>
      </c>
      <c r="F7259" t="s">
        <v>30</v>
      </c>
      <c r="G7259" t="s">
        <v>31</v>
      </c>
      <c r="H7259">
        <v>8</v>
      </c>
      <c r="I7259">
        <v>1342</v>
      </c>
      <c r="J7259">
        <v>14</v>
      </c>
      <c r="K7259">
        <v>9232.9599999999991</v>
      </c>
      <c r="L7259">
        <v>693.54</v>
      </c>
      <c r="M7259" t="s">
        <v>65</v>
      </c>
      <c r="N7259" t="s">
        <v>44</v>
      </c>
      <c r="O7259">
        <v>6</v>
      </c>
      <c r="P7259">
        <v>2023</v>
      </c>
      <c r="Q7259">
        <v>4</v>
      </c>
      <c r="R7259" t="s">
        <v>100</v>
      </c>
      <c r="S7259">
        <v>2</v>
      </c>
      <c r="T7259">
        <v>15</v>
      </c>
      <c r="U7259">
        <v>3</v>
      </c>
      <c r="V7259">
        <v>3</v>
      </c>
      <c r="W7259" t="s">
        <v>83</v>
      </c>
      <c r="X7259" t="s">
        <v>47</v>
      </c>
      <c r="Y7259">
        <v>150304</v>
      </c>
      <c r="Z7259">
        <v>0.08</v>
      </c>
    </row>
    <row r="7260" spans="1:26" x14ac:dyDescent="0.25">
      <c r="A7260" t="s">
        <v>9276</v>
      </c>
      <c r="B7260" s="1">
        <v>44955</v>
      </c>
      <c r="C7260" t="s">
        <v>7050</v>
      </c>
      <c r="D7260" t="s">
        <v>50</v>
      </c>
      <c r="E7260" t="s">
        <v>51</v>
      </c>
      <c r="F7260" t="s">
        <v>30</v>
      </c>
      <c r="G7260" t="s">
        <v>31</v>
      </c>
      <c r="H7260">
        <v>7</v>
      </c>
      <c r="I7260">
        <v>1894</v>
      </c>
      <c r="J7260">
        <v>4</v>
      </c>
      <c r="K7260">
        <v>12727.68</v>
      </c>
      <c r="L7260">
        <v>1156.69</v>
      </c>
      <c r="M7260" t="s">
        <v>32</v>
      </c>
      <c r="N7260" t="s">
        <v>66</v>
      </c>
      <c r="O7260">
        <v>7</v>
      </c>
      <c r="P7260">
        <v>2023</v>
      </c>
      <c r="Q7260">
        <v>1</v>
      </c>
      <c r="R7260" t="s">
        <v>34</v>
      </c>
      <c r="S7260">
        <v>1</v>
      </c>
      <c r="T7260">
        <v>5</v>
      </c>
      <c r="U7260">
        <v>5</v>
      </c>
      <c r="V7260">
        <v>0</v>
      </c>
      <c r="W7260" t="s">
        <v>55</v>
      </c>
      <c r="X7260" t="s">
        <v>36</v>
      </c>
      <c r="Y7260">
        <v>53032</v>
      </c>
      <c r="Z7260">
        <v>0.09</v>
      </c>
    </row>
    <row r="7261" spans="1:26" x14ac:dyDescent="0.25">
      <c r="A7261" t="s">
        <v>9277</v>
      </c>
      <c r="B7261" s="1">
        <v>45271</v>
      </c>
      <c r="C7261" t="s">
        <v>3334</v>
      </c>
      <c r="D7261" t="s">
        <v>28</v>
      </c>
      <c r="E7261" t="s">
        <v>51</v>
      </c>
      <c r="F7261" t="s">
        <v>30</v>
      </c>
      <c r="G7261" t="s">
        <v>31</v>
      </c>
      <c r="H7261">
        <v>4</v>
      </c>
      <c r="I7261">
        <v>142</v>
      </c>
      <c r="J7261">
        <v>6</v>
      </c>
      <c r="K7261">
        <v>533.91999999999996</v>
      </c>
      <c r="L7261">
        <v>45.37</v>
      </c>
      <c r="M7261" t="s">
        <v>43</v>
      </c>
      <c r="N7261" t="s">
        <v>33</v>
      </c>
      <c r="O7261">
        <v>4</v>
      </c>
      <c r="P7261">
        <v>2023</v>
      </c>
      <c r="Q7261">
        <v>12</v>
      </c>
      <c r="R7261" t="s">
        <v>54</v>
      </c>
      <c r="S7261">
        <v>4</v>
      </c>
      <c r="T7261">
        <v>50</v>
      </c>
      <c r="U7261">
        <v>3</v>
      </c>
      <c r="V7261">
        <v>1</v>
      </c>
      <c r="W7261" t="s">
        <v>60</v>
      </c>
      <c r="X7261" t="s">
        <v>47</v>
      </c>
      <c r="Y7261">
        <v>3408</v>
      </c>
      <c r="Z7261">
        <v>0.08</v>
      </c>
    </row>
    <row r="7262" spans="1:26" x14ac:dyDescent="0.25">
      <c r="A7262" t="s">
        <v>9278</v>
      </c>
      <c r="B7262" s="1">
        <v>45018</v>
      </c>
      <c r="C7262" t="s">
        <v>4613</v>
      </c>
      <c r="D7262" t="s">
        <v>63</v>
      </c>
      <c r="E7262" t="s">
        <v>29</v>
      </c>
      <c r="F7262" t="s">
        <v>30</v>
      </c>
      <c r="G7262" t="s">
        <v>86</v>
      </c>
      <c r="H7262">
        <v>8</v>
      </c>
      <c r="I7262">
        <v>3587</v>
      </c>
      <c r="J7262">
        <v>13</v>
      </c>
      <c r="K7262">
        <v>24965.52</v>
      </c>
      <c r="L7262">
        <v>3782.56</v>
      </c>
      <c r="M7262" t="s">
        <v>43</v>
      </c>
      <c r="N7262" t="s">
        <v>33</v>
      </c>
      <c r="O7262">
        <v>2</v>
      </c>
      <c r="P7262">
        <v>2023</v>
      </c>
      <c r="Q7262">
        <v>4</v>
      </c>
      <c r="R7262" t="s">
        <v>100</v>
      </c>
      <c r="S7262">
        <v>2</v>
      </c>
      <c r="T7262">
        <v>14</v>
      </c>
      <c r="U7262">
        <v>2</v>
      </c>
      <c r="V7262">
        <v>0</v>
      </c>
      <c r="W7262" t="s">
        <v>55</v>
      </c>
      <c r="X7262" t="s">
        <v>36</v>
      </c>
      <c r="Y7262">
        <v>373048</v>
      </c>
      <c r="Z7262">
        <v>0.15</v>
      </c>
    </row>
    <row r="7263" spans="1:26" x14ac:dyDescent="0.25">
      <c r="A7263" t="s">
        <v>9279</v>
      </c>
      <c r="B7263" s="1">
        <v>45041</v>
      </c>
      <c r="C7263" t="s">
        <v>810</v>
      </c>
      <c r="D7263" t="s">
        <v>63</v>
      </c>
      <c r="E7263" t="s">
        <v>40</v>
      </c>
      <c r="F7263" t="s">
        <v>52</v>
      </c>
      <c r="G7263" t="s">
        <v>91</v>
      </c>
      <c r="H7263">
        <v>8</v>
      </c>
      <c r="I7263">
        <v>4227</v>
      </c>
      <c r="J7263">
        <v>7</v>
      </c>
      <c r="K7263">
        <v>31448.880000000001</v>
      </c>
      <c r="L7263">
        <v>4579.99</v>
      </c>
      <c r="M7263" t="s">
        <v>32</v>
      </c>
      <c r="N7263" t="s">
        <v>66</v>
      </c>
      <c r="O7263">
        <v>2</v>
      </c>
      <c r="P7263">
        <v>2023</v>
      </c>
      <c r="Q7263">
        <v>4</v>
      </c>
      <c r="R7263" t="s">
        <v>100</v>
      </c>
      <c r="S7263">
        <v>2</v>
      </c>
      <c r="T7263">
        <v>17</v>
      </c>
      <c r="U7263">
        <v>5</v>
      </c>
      <c r="V7263">
        <v>2</v>
      </c>
      <c r="W7263" t="s">
        <v>76</v>
      </c>
      <c r="X7263" t="s">
        <v>47</v>
      </c>
      <c r="Y7263">
        <v>236712</v>
      </c>
      <c r="Z7263">
        <v>0.15</v>
      </c>
    </row>
    <row r="7264" spans="1:26" x14ac:dyDescent="0.25">
      <c r="A7264" t="s">
        <v>9280</v>
      </c>
      <c r="B7264" s="1">
        <v>45198</v>
      </c>
      <c r="C7264" t="s">
        <v>5925</v>
      </c>
      <c r="D7264" t="s">
        <v>28</v>
      </c>
      <c r="E7264" t="s">
        <v>51</v>
      </c>
      <c r="F7264" t="s">
        <v>30</v>
      </c>
      <c r="G7264" t="s">
        <v>64</v>
      </c>
      <c r="H7264">
        <v>3</v>
      </c>
      <c r="I7264">
        <v>4317</v>
      </c>
      <c r="J7264">
        <v>29</v>
      </c>
      <c r="K7264">
        <v>9195.2099999999991</v>
      </c>
      <c r="L7264">
        <v>1673.79</v>
      </c>
      <c r="M7264" t="s">
        <v>32</v>
      </c>
      <c r="N7264" t="s">
        <v>44</v>
      </c>
      <c r="O7264">
        <v>6</v>
      </c>
      <c r="P7264">
        <v>2023</v>
      </c>
      <c r="Q7264">
        <v>9</v>
      </c>
      <c r="R7264" t="s">
        <v>80</v>
      </c>
      <c r="S7264">
        <v>3</v>
      </c>
      <c r="T7264">
        <v>39</v>
      </c>
      <c r="U7264">
        <v>5</v>
      </c>
      <c r="V7264">
        <v>5</v>
      </c>
      <c r="W7264" t="s">
        <v>46</v>
      </c>
      <c r="X7264" t="s">
        <v>47</v>
      </c>
      <c r="Y7264">
        <v>375579</v>
      </c>
      <c r="Z7264">
        <v>0.18</v>
      </c>
    </row>
    <row r="7265" spans="1:26" x14ac:dyDescent="0.25">
      <c r="A7265" t="s">
        <v>9281</v>
      </c>
      <c r="B7265" s="1">
        <v>45084</v>
      </c>
      <c r="C7265" t="s">
        <v>2054</v>
      </c>
      <c r="D7265" t="s">
        <v>28</v>
      </c>
      <c r="E7265" t="s">
        <v>40</v>
      </c>
      <c r="F7265" t="s">
        <v>52</v>
      </c>
      <c r="G7265" t="s">
        <v>91</v>
      </c>
      <c r="H7265">
        <v>9</v>
      </c>
      <c r="I7265">
        <v>2503</v>
      </c>
      <c r="J7265">
        <v>15</v>
      </c>
      <c r="K7265">
        <v>19147.95</v>
      </c>
      <c r="L7265">
        <v>3495.46</v>
      </c>
      <c r="M7265" t="s">
        <v>32</v>
      </c>
      <c r="N7265" t="s">
        <v>44</v>
      </c>
      <c r="O7265">
        <v>6</v>
      </c>
      <c r="P7265">
        <v>2023</v>
      </c>
      <c r="Q7265">
        <v>6</v>
      </c>
      <c r="R7265" t="s">
        <v>95</v>
      </c>
      <c r="S7265">
        <v>2</v>
      </c>
      <c r="T7265">
        <v>23</v>
      </c>
      <c r="U7265">
        <v>2</v>
      </c>
      <c r="V7265">
        <v>3</v>
      </c>
      <c r="W7265" t="s">
        <v>83</v>
      </c>
      <c r="X7265" t="s">
        <v>47</v>
      </c>
      <c r="Y7265">
        <v>337905</v>
      </c>
      <c r="Z7265">
        <v>0.18</v>
      </c>
    </row>
    <row r="7266" spans="1:26" x14ac:dyDescent="0.25">
      <c r="A7266" t="s">
        <v>9282</v>
      </c>
      <c r="B7266" s="1">
        <v>44997</v>
      </c>
      <c r="C7266" t="s">
        <v>1423</v>
      </c>
      <c r="D7266" t="s">
        <v>39</v>
      </c>
      <c r="E7266" t="s">
        <v>29</v>
      </c>
      <c r="F7266" t="s">
        <v>52</v>
      </c>
      <c r="G7266" t="s">
        <v>53</v>
      </c>
      <c r="H7266">
        <v>8</v>
      </c>
      <c r="I7266">
        <v>1946</v>
      </c>
      <c r="J7266">
        <v>1</v>
      </c>
      <c r="K7266">
        <v>15412.32</v>
      </c>
      <c r="L7266">
        <v>843.96</v>
      </c>
      <c r="M7266" t="s">
        <v>32</v>
      </c>
      <c r="N7266" t="s">
        <v>66</v>
      </c>
      <c r="O7266">
        <v>7</v>
      </c>
      <c r="P7266">
        <v>2023</v>
      </c>
      <c r="Q7266">
        <v>3</v>
      </c>
      <c r="R7266" t="s">
        <v>105</v>
      </c>
      <c r="S7266">
        <v>1</v>
      </c>
      <c r="T7266">
        <v>11</v>
      </c>
      <c r="U7266">
        <v>3</v>
      </c>
      <c r="V7266">
        <v>0</v>
      </c>
      <c r="W7266" t="s">
        <v>55</v>
      </c>
      <c r="X7266" t="s">
        <v>36</v>
      </c>
      <c r="Y7266">
        <v>15568</v>
      </c>
      <c r="Z7266">
        <v>0.05</v>
      </c>
    </row>
    <row r="7267" spans="1:26" x14ac:dyDescent="0.25">
      <c r="A7267" t="s">
        <v>9283</v>
      </c>
      <c r="B7267" s="1">
        <v>45159</v>
      </c>
      <c r="C7267" t="s">
        <v>2771</v>
      </c>
      <c r="D7267" t="s">
        <v>63</v>
      </c>
      <c r="E7267" t="s">
        <v>40</v>
      </c>
      <c r="F7267" t="s">
        <v>52</v>
      </c>
      <c r="G7267" t="s">
        <v>79</v>
      </c>
      <c r="H7267">
        <v>3</v>
      </c>
      <c r="I7267">
        <v>1989</v>
      </c>
      <c r="J7267">
        <v>30</v>
      </c>
      <c r="K7267">
        <v>4176.8999999999996</v>
      </c>
      <c r="L7267">
        <v>791.96</v>
      </c>
      <c r="M7267" t="s">
        <v>43</v>
      </c>
      <c r="N7267" t="s">
        <v>44</v>
      </c>
      <c r="O7267">
        <v>2</v>
      </c>
      <c r="P7267">
        <v>2023</v>
      </c>
      <c r="Q7267">
        <v>8</v>
      </c>
      <c r="R7267" t="s">
        <v>72</v>
      </c>
      <c r="S7267">
        <v>3</v>
      </c>
      <c r="T7267">
        <v>34</v>
      </c>
      <c r="U7267">
        <v>4</v>
      </c>
      <c r="V7267">
        <v>1</v>
      </c>
      <c r="W7267" t="s">
        <v>60</v>
      </c>
      <c r="X7267" t="s">
        <v>47</v>
      </c>
      <c r="Y7267">
        <v>179010</v>
      </c>
      <c r="Z7267">
        <v>0.19</v>
      </c>
    </row>
    <row r="7268" spans="1:26" x14ac:dyDescent="0.25">
      <c r="A7268" t="s">
        <v>9284</v>
      </c>
      <c r="B7268" s="1">
        <v>45039</v>
      </c>
      <c r="C7268" t="s">
        <v>1091</v>
      </c>
      <c r="D7268" t="s">
        <v>28</v>
      </c>
      <c r="E7268" t="s">
        <v>51</v>
      </c>
      <c r="F7268" t="s">
        <v>41</v>
      </c>
      <c r="G7268" t="s">
        <v>116</v>
      </c>
      <c r="H7268">
        <v>3</v>
      </c>
      <c r="I7268">
        <v>3452</v>
      </c>
      <c r="J7268">
        <v>9</v>
      </c>
      <c r="K7268">
        <v>9423.9599999999991</v>
      </c>
      <c r="L7268">
        <v>1025.05</v>
      </c>
      <c r="M7268" t="s">
        <v>65</v>
      </c>
      <c r="N7268" t="s">
        <v>33</v>
      </c>
      <c r="O7268">
        <v>5</v>
      </c>
      <c r="P7268">
        <v>2023</v>
      </c>
      <c r="Q7268">
        <v>4</v>
      </c>
      <c r="R7268" t="s">
        <v>100</v>
      </c>
      <c r="S7268">
        <v>2</v>
      </c>
      <c r="T7268">
        <v>17</v>
      </c>
      <c r="U7268">
        <v>5</v>
      </c>
      <c r="V7268">
        <v>0</v>
      </c>
      <c r="W7268" t="s">
        <v>55</v>
      </c>
      <c r="X7268" t="s">
        <v>36</v>
      </c>
      <c r="Y7268">
        <v>93204</v>
      </c>
      <c r="Z7268">
        <v>0.11</v>
      </c>
    </row>
    <row r="7269" spans="1:26" x14ac:dyDescent="0.25">
      <c r="A7269" t="s">
        <v>9285</v>
      </c>
      <c r="B7269" s="1">
        <v>45289</v>
      </c>
      <c r="C7269" t="s">
        <v>2802</v>
      </c>
      <c r="D7269" t="s">
        <v>39</v>
      </c>
      <c r="E7269" t="s">
        <v>58</v>
      </c>
      <c r="F7269" t="s">
        <v>52</v>
      </c>
      <c r="G7269" t="s">
        <v>79</v>
      </c>
      <c r="H7269">
        <v>7</v>
      </c>
      <c r="I7269">
        <v>4647</v>
      </c>
      <c r="J7269">
        <v>14</v>
      </c>
      <c r="K7269">
        <v>27974.94</v>
      </c>
      <c r="L7269">
        <v>2702.94</v>
      </c>
      <c r="M7269" t="s">
        <v>43</v>
      </c>
      <c r="N7269" t="s">
        <v>66</v>
      </c>
      <c r="O7269">
        <v>1</v>
      </c>
      <c r="P7269">
        <v>2023</v>
      </c>
      <c r="Q7269">
        <v>12</v>
      </c>
      <c r="R7269" t="s">
        <v>54</v>
      </c>
      <c r="S7269">
        <v>4</v>
      </c>
      <c r="T7269">
        <v>52</v>
      </c>
      <c r="U7269">
        <v>5</v>
      </c>
      <c r="V7269">
        <v>5</v>
      </c>
      <c r="W7269" t="s">
        <v>46</v>
      </c>
      <c r="X7269" t="s">
        <v>47</v>
      </c>
      <c r="Y7269">
        <v>455406</v>
      </c>
      <c r="Z7269">
        <v>0.1</v>
      </c>
    </row>
    <row r="7270" spans="1:26" x14ac:dyDescent="0.25">
      <c r="A7270" t="s">
        <v>9286</v>
      </c>
      <c r="B7270" s="1">
        <v>45202</v>
      </c>
      <c r="C7270" t="s">
        <v>1167</v>
      </c>
      <c r="D7270" t="s">
        <v>28</v>
      </c>
      <c r="E7270" t="s">
        <v>58</v>
      </c>
      <c r="F7270" t="s">
        <v>30</v>
      </c>
      <c r="G7270" t="s">
        <v>31</v>
      </c>
      <c r="H7270">
        <v>6</v>
      </c>
      <c r="I7270">
        <v>1241</v>
      </c>
      <c r="J7270">
        <v>11</v>
      </c>
      <c r="K7270">
        <v>6626.94</v>
      </c>
      <c r="L7270">
        <v>398.35</v>
      </c>
      <c r="M7270" t="s">
        <v>32</v>
      </c>
      <c r="N7270" t="s">
        <v>66</v>
      </c>
      <c r="O7270">
        <v>6</v>
      </c>
      <c r="P7270">
        <v>2023</v>
      </c>
      <c r="Q7270">
        <v>10</v>
      </c>
      <c r="R7270" t="s">
        <v>45</v>
      </c>
      <c r="S7270">
        <v>4</v>
      </c>
      <c r="T7270">
        <v>40</v>
      </c>
      <c r="U7270">
        <v>1</v>
      </c>
      <c r="V7270">
        <v>2</v>
      </c>
      <c r="W7270" t="s">
        <v>76</v>
      </c>
      <c r="X7270" t="s">
        <v>47</v>
      </c>
      <c r="Y7270">
        <v>81906</v>
      </c>
      <c r="Z7270">
        <v>0.06</v>
      </c>
    </row>
    <row r="7271" spans="1:26" x14ac:dyDescent="0.25">
      <c r="A7271" t="s">
        <v>9287</v>
      </c>
      <c r="B7271" s="1">
        <v>45099</v>
      </c>
      <c r="C7271" t="s">
        <v>1361</v>
      </c>
      <c r="D7271" t="s">
        <v>63</v>
      </c>
      <c r="E7271" t="s">
        <v>40</v>
      </c>
      <c r="F7271" t="s">
        <v>41</v>
      </c>
      <c r="G7271" t="s">
        <v>116</v>
      </c>
      <c r="H7271">
        <v>8</v>
      </c>
      <c r="I7271">
        <v>4391</v>
      </c>
      <c r="J7271">
        <v>28</v>
      </c>
      <c r="K7271">
        <v>25292.16</v>
      </c>
      <c r="L7271">
        <v>3235.31</v>
      </c>
      <c r="M7271" t="s">
        <v>43</v>
      </c>
      <c r="N7271" t="s">
        <v>33</v>
      </c>
      <c r="O7271">
        <v>4</v>
      </c>
      <c r="P7271">
        <v>2023</v>
      </c>
      <c r="Q7271">
        <v>6</v>
      </c>
      <c r="R7271" t="s">
        <v>95</v>
      </c>
      <c r="S7271">
        <v>2</v>
      </c>
      <c r="T7271">
        <v>25</v>
      </c>
      <c r="U7271">
        <v>4</v>
      </c>
      <c r="V7271">
        <v>4</v>
      </c>
      <c r="W7271" t="s">
        <v>73</v>
      </c>
      <c r="X7271" t="s">
        <v>47</v>
      </c>
      <c r="Y7271">
        <v>983584</v>
      </c>
      <c r="Z7271">
        <v>0.13</v>
      </c>
    </row>
    <row r="7272" spans="1:26" x14ac:dyDescent="0.25">
      <c r="A7272" t="s">
        <v>9288</v>
      </c>
      <c r="B7272" s="1">
        <v>44994</v>
      </c>
      <c r="C7272" t="s">
        <v>1909</v>
      </c>
      <c r="D7272" t="s">
        <v>63</v>
      </c>
      <c r="E7272" t="s">
        <v>58</v>
      </c>
      <c r="F7272" t="s">
        <v>52</v>
      </c>
      <c r="G7272" t="s">
        <v>79</v>
      </c>
      <c r="H7272">
        <v>8</v>
      </c>
      <c r="I7272">
        <v>1698</v>
      </c>
      <c r="J7272">
        <v>17</v>
      </c>
      <c r="K7272">
        <v>11274.72</v>
      </c>
      <c r="L7272">
        <v>1083.1500000000001</v>
      </c>
      <c r="M7272" t="s">
        <v>32</v>
      </c>
      <c r="N7272" t="s">
        <v>33</v>
      </c>
      <c r="O7272">
        <v>3</v>
      </c>
      <c r="P7272">
        <v>2023</v>
      </c>
      <c r="Q7272">
        <v>3</v>
      </c>
      <c r="R7272" t="s">
        <v>105</v>
      </c>
      <c r="S7272">
        <v>1</v>
      </c>
      <c r="T7272">
        <v>10</v>
      </c>
      <c r="U7272">
        <v>2</v>
      </c>
      <c r="V7272">
        <v>4</v>
      </c>
      <c r="W7272" t="s">
        <v>73</v>
      </c>
      <c r="X7272" t="s">
        <v>47</v>
      </c>
      <c r="Y7272">
        <v>230928</v>
      </c>
      <c r="Z7272">
        <v>0.1</v>
      </c>
    </row>
    <row r="7273" spans="1:26" x14ac:dyDescent="0.25">
      <c r="A7273" t="s">
        <v>9289</v>
      </c>
      <c r="B7273" s="1">
        <v>45080</v>
      </c>
      <c r="C7273" t="s">
        <v>294</v>
      </c>
      <c r="D7273" t="s">
        <v>28</v>
      </c>
      <c r="E7273" t="s">
        <v>51</v>
      </c>
      <c r="F7273" t="s">
        <v>41</v>
      </c>
      <c r="G7273" t="s">
        <v>116</v>
      </c>
      <c r="H7273">
        <v>2</v>
      </c>
      <c r="I7273">
        <v>4951</v>
      </c>
      <c r="J7273">
        <v>29</v>
      </c>
      <c r="K7273">
        <v>7030.42</v>
      </c>
      <c r="L7273">
        <v>1299.76</v>
      </c>
      <c r="M7273" t="s">
        <v>65</v>
      </c>
      <c r="N7273" t="s">
        <v>66</v>
      </c>
      <c r="O7273">
        <v>3</v>
      </c>
      <c r="P7273">
        <v>2023</v>
      </c>
      <c r="Q7273">
        <v>6</v>
      </c>
      <c r="R7273" t="s">
        <v>95</v>
      </c>
      <c r="S7273">
        <v>2</v>
      </c>
      <c r="T7273">
        <v>22</v>
      </c>
      <c r="U7273">
        <v>1</v>
      </c>
      <c r="V7273">
        <v>6</v>
      </c>
      <c r="W7273" t="s">
        <v>35</v>
      </c>
      <c r="X7273" t="s">
        <v>36</v>
      </c>
      <c r="Y7273">
        <v>287158</v>
      </c>
      <c r="Z7273">
        <v>0.18</v>
      </c>
    </row>
    <row r="7274" spans="1:26" x14ac:dyDescent="0.25">
      <c r="A7274" t="s">
        <v>9290</v>
      </c>
      <c r="B7274" s="1">
        <v>45267</v>
      </c>
      <c r="C7274" t="s">
        <v>2315</v>
      </c>
      <c r="D7274" t="s">
        <v>39</v>
      </c>
      <c r="E7274" t="s">
        <v>58</v>
      </c>
      <c r="F7274" t="s">
        <v>52</v>
      </c>
      <c r="G7274" t="s">
        <v>91</v>
      </c>
      <c r="H7274">
        <v>1</v>
      </c>
      <c r="I7274">
        <v>450</v>
      </c>
      <c r="J7274">
        <v>8</v>
      </c>
      <c r="K7274">
        <v>414</v>
      </c>
      <c r="L7274">
        <v>44.08</v>
      </c>
      <c r="M7274" t="s">
        <v>32</v>
      </c>
      <c r="N7274" t="s">
        <v>44</v>
      </c>
      <c r="O7274">
        <v>3</v>
      </c>
      <c r="P7274">
        <v>2023</v>
      </c>
      <c r="Q7274">
        <v>12</v>
      </c>
      <c r="R7274" t="s">
        <v>54</v>
      </c>
      <c r="S7274">
        <v>4</v>
      </c>
      <c r="T7274">
        <v>49</v>
      </c>
      <c r="U7274">
        <v>2</v>
      </c>
      <c r="V7274">
        <v>4</v>
      </c>
      <c r="W7274" t="s">
        <v>73</v>
      </c>
      <c r="X7274" t="s">
        <v>47</v>
      </c>
      <c r="Y7274">
        <v>3600</v>
      </c>
      <c r="Z7274">
        <v>0.11</v>
      </c>
    </row>
    <row r="7275" spans="1:26" x14ac:dyDescent="0.25">
      <c r="A7275" t="s">
        <v>9291</v>
      </c>
      <c r="B7275" s="1">
        <v>45153</v>
      </c>
      <c r="C7275" t="s">
        <v>3526</v>
      </c>
      <c r="D7275" t="s">
        <v>50</v>
      </c>
      <c r="E7275" t="s">
        <v>29</v>
      </c>
      <c r="F7275" t="s">
        <v>41</v>
      </c>
      <c r="G7275" t="s">
        <v>116</v>
      </c>
      <c r="H7275">
        <v>3</v>
      </c>
      <c r="I7275">
        <v>4917</v>
      </c>
      <c r="J7275">
        <v>26</v>
      </c>
      <c r="K7275">
        <v>10915.74</v>
      </c>
      <c r="L7275">
        <v>2111.34</v>
      </c>
      <c r="M7275" t="s">
        <v>43</v>
      </c>
      <c r="N7275" t="s">
        <v>44</v>
      </c>
      <c r="O7275">
        <v>1</v>
      </c>
      <c r="P7275">
        <v>2023</v>
      </c>
      <c r="Q7275">
        <v>8</v>
      </c>
      <c r="R7275" t="s">
        <v>72</v>
      </c>
      <c r="S7275">
        <v>3</v>
      </c>
      <c r="T7275">
        <v>33</v>
      </c>
      <c r="U7275">
        <v>3</v>
      </c>
      <c r="V7275">
        <v>2</v>
      </c>
      <c r="W7275" t="s">
        <v>76</v>
      </c>
      <c r="X7275" t="s">
        <v>47</v>
      </c>
      <c r="Y7275">
        <v>383526</v>
      </c>
      <c r="Z7275">
        <v>0.19</v>
      </c>
    </row>
    <row r="7276" spans="1:26" x14ac:dyDescent="0.25">
      <c r="A7276" t="s">
        <v>9292</v>
      </c>
      <c r="B7276" s="1">
        <v>44961</v>
      </c>
      <c r="C7276" t="s">
        <v>7648</v>
      </c>
      <c r="D7276" t="s">
        <v>50</v>
      </c>
      <c r="E7276" t="s">
        <v>58</v>
      </c>
      <c r="F7276" t="s">
        <v>30</v>
      </c>
      <c r="G7276" t="s">
        <v>31</v>
      </c>
      <c r="H7276">
        <v>3</v>
      </c>
      <c r="I7276">
        <v>384</v>
      </c>
      <c r="J7276">
        <v>0</v>
      </c>
      <c r="K7276">
        <v>1152</v>
      </c>
      <c r="L7276">
        <v>67.849999999999994</v>
      </c>
      <c r="M7276" t="s">
        <v>43</v>
      </c>
      <c r="N7276" t="s">
        <v>33</v>
      </c>
      <c r="O7276">
        <v>6</v>
      </c>
      <c r="P7276">
        <v>2023</v>
      </c>
      <c r="Q7276">
        <v>2</v>
      </c>
      <c r="R7276" t="s">
        <v>67</v>
      </c>
      <c r="S7276">
        <v>1</v>
      </c>
      <c r="T7276">
        <v>5</v>
      </c>
      <c r="U7276">
        <v>1</v>
      </c>
      <c r="V7276">
        <v>6</v>
      </c>
      <c r="W7276" t="s">
        <v>35</v>
      </c>
      <c r="X7276" t="s">
        <v>36</v>
      </c>
      <c r="Y7276">
        <v>0</v>
      </c>
      <c r="Z7276">
        <v>0.06</v>
      </c>
    </row>
    <row r="7277" spans="1:26" x14ac:dyDescent="0.25">
      <c r="A7277" t="s">
        <v>9293</v>
      </c>
      <c r="B7277" s="1">
        <v>45098</v>
      </c>
      <c r="C7277" t="s">
        <v>3417</v>
      </c>
      <c r="D7277" t="s">
        <v>39</v>
      </c>
      <c r="E7277" t="s">
        <v>51</v>
      </c>
      <c r="F7277" t="s">
        <v>41</v>
      </c>
      <c r="G7277" t="s">
        <v>116</v>
      </c>
      <c r="H7277">
        <v>1</v>
      </c>
      <c r="I7277">
        <v>3520</v>
      </c>
      <c r="J7277">
        <v>6</v>
      </c>
      <c r="K7277">
        <v>3308.8</v>
      </c>
      <c r="L7277">
        <v>502.84</v>
      </c>
      <c r="M7277" t="s">
        <v>43</v>
      </c>
      <c r="N7277" t="s">
        <v>33</v>
      </c>
      <c r="O7277">
        <v>2</v>
      </c>
      <c r="P7277">
        <v>2023</v>
      </c>
      <c r="Q7277">
        <v>6</v>
      </c>
      <c r="R7277" t="s">
        <v>95</v>
      </c>
      <c r="S7277">
        <v>2</v>
      </c>
      <c r="T7277">
        <v>25</v>
      </c>
      <c r="U7277">
        <v>4</v>
      </c>
      <c r="V7277">
        <v>3</v>
      </c>
      <c r="W7277" t="s">
        <v>83</v>
      </c>
      <c r="X7277" t="s">
        <v>47</v>
      </c>
      <c r="Y7277">
        <v>21120</v>
      </c>
      <c r="Z7277">
        <v>0.15</v>
      </c>
    </row>
    <row r="7278" spans="1:26" x14ac:dyDescent="0.25">
      <c r="A7278" t="s">
        <v>9294</v>
      </c>
      <c r="B7278" s="1">
        <v>45210</v>
      </c>
      <c r="C7278" t="s">
        <v>3479</v>
      </c>
      <c r="D7278" t="s">
        <v>50</v>
      </c>
      <c r="E7278" t="s">
        <v>51</v>
      </c>
      <c r="F7278" t="s">
        <v>41</v>
      </c>
      <c r="G7278" t="s">
        <v>116</v>
      </c>
      <c r="H7278">
        <v>4</v>
      </c>
      <c r="I7278">
        <v>3393</v>
      </c>
      <c r="J7278">
        <v>27</v>
      </c>
      <c r="K7278">
        <v>9907.56</v>
      </c>
      <c r="L7278">
        <v>1596.47</v>
      </c>
      <c r="M7278" t="s">
        <v>65</v>
      </c>
      <c r="N7278" t="s">
        <v>66</v>
      </c>
      <c r="O7278">
        <v>2</v>
      </c>
      <c r="P7278">
        <v>2023</v>
      </c>
      <c r="Q7278">
        <v>10</v>
      </c>
      <c r="R7278" t="s">
        <v>45</v>
      </c>
      <c r="S7278">
        <v>4</v>
      </c>
      <c r="T7278">
        <v>41</v>
      </c>
      <c r="U7278">
        <v>2</v>
      </c>
      <c r="V7278">
        <v>3</v>
      </c>
      <c r="W7278" t="s">
        <v>83</v>
      </c>
      <c r="X7278" t="s">
        <v>47</v>
      </c>
      <c r="Y7278">
        <v>366444</v>
      </c>
      <c r="Z7278">
        <v>0.16</v>
      </c>
    </row>
    <row r="7279" spans="1:26" x14ac:dyDescent="0.25">
      <c r="A7279" t="s">
        <v>9295</v>
      </c>
      <c r="B7279" s="1">
        <v>45160</v>
      </c>
      <c r="C7279" t="s">
        <v>802</v>
      </c>
      <c r="D7279" t="s">
        <v>63</v>
      </c>
      <c r="E7279" t="s">
        <v>58</v>
      </c>
      <c r="F7279" t="s">
        <v>30</v>
      </c>
      <c r="G7279" t="s">
        <v>31</v>
      </c>
      <c r="H7279">
        <v>1</v>
      </c>
      <c r="I7279">
        <v>665</v>
      </c>
      <c r="J7279">
        <v>19</v>
      </c>
      <c r="K7279">
        <v>538.65</v>
      </c>
      <c r="L7279">
        <v>63.43</v>
      </c>
      <c r="M7279" t="s">
        <v>43</v>
      </c>
      <c r="N7279" t="s">
        <v>66</v>
      </c>
      <c r="O7279">
        <v>7</v>
      </c>
      <c r="P7279">
        <v>2023</v>
      </c>
      <c r="Q7279">
        <v>8</v>
      </c>
      <c r="R7279" t="s">
        <v>72</v>
      </c>
      <c r="S7279">
        <v>3</v>
      </c>
      <c r="T7279">
        <v>34</v>
      </c>
      <c r="U7279">
        <v>4</v>
      </c>
      <c r="V7279">
        <v>2</v>
      </c>
      <c r="W7279" t="s">
        <v>76</v>
      </c>
      <c r="X7279" t="s">
        <v>47</v>
      </c>
      <c r="Y7279">
        <v>12635</v>
      </c>
      <c r="Z7279">
        <v>0.12</v>
      </c>
    </row>
    <row r="7280" spans="1:26" x14ac:dyDescent="0.25">
      <c r="A7280" t="s">
        <v>9296</v>
      </c>
      <c r="B7280" s="1">
        <v>45175</v>
      </c>
      <c r="C7280" t="s">
        <v>1634</v>
      </c>
      <c r="D7280" t="s">
        <v>39</v>
      </c>
      <c r="E7280" t="s">
        <v>58</v>
      </c>
      <c r="F7280" t="s">
        <v>41</v>
      </c>
      <c r="G7280" t="s">
        <v>42</v>
      </c>
      <c r="H7280">
        <v>2</v>
      </c>
      <c r="I7280">
        <v>1041</v>
      </c>
      <c r="J7280">
        <v>10</v>
      </c>
      <c r="K7280">
        <v>1873.8</v>
      </c>
      <c r="L7280">
        <v>277.38</v>
      </c>
      <c r="M7280" t="s">
        <v>32</v>
      </c>
      <c r="N7280" t="s">
        <v>33</v>
      </c>
      <c r="O7280">
        <v>6</v>
      </c>
      <c r="P7280">
        <v>2023</v>
      </c>
      <c r="Q7280">
        <v>9</v>
      </c>
      <c r="R7280" t="s">
        <v>80</v>
      </c>
      <c r="S7280">
        <v>3</v>
      </c>
      <c r="T7280">
        <v>36</v>
      </c>
      <c r="U7280">
        <v>2</v>
      </c>
      <c r="V7280">
        <v>3</v>
      </c>
      <c r="W7280" t="s">
        <v>83</v>
      </c>
      <c r="X7280" t="s">
        <v>47</v>
      </c>
      <c r="Y7280">
        <v>20820</v>
      </c>
      <c r="Z7280">
        <v>0.15</v>
      </c>
    </row>
    <row r="7281" spans="1:26" x14ac:dyDescent="0.25">
      <c r="A7281" t="s">
        <v>9297</v>
      </c>
      <c r="B7281" s="1">
        <v>45081</v>
      </c>
      <c r="C7281" t="s">
        <v>4536</v>
      </c>
      <c r="D7281" t="s">
        <v>39</v>
      </c>
      <c r="E7281" t="s">
        <v>40</v>
      </c>
      <c r="F7281" t="s">
        <v>30</v>
      </c>
      <c r="G7281" t="s">
        <v>86</v>
      </c>
      <c r="H7281">
        <v>1</v>
      </c>
      <c r="I7281">
        <v>487</v>
      </c>
      <c r="J7281">
        <v>16</v>
      </c>
      <c r="K7281">
        <v>409.08</v>
      </c>
      <c r="L7281">
        <v>74.61</v>
      </c>
      <c r="M7281" t="s">
        <v>65</v>
      </c>
      <c r="N7281" t="s">
        <v>44</v>
      </c>
      <c r="O7281">
        <v>5</v>
      </c>
      <c r="P7281">
        <v>2023</v>
      </c>
      <c r="Q7281">
        <v>6</v>
      </c>
      <c r="R7281" t="s">
        <v>95</v>
      </c>
      <c r="S7281">
        <v>2</v>
      </c>
      <c r="T7281">
        <v>23</v>
      </c>
      <c r="U7281">
        <v>2</v>
      </c>
      <c r="V7281">
        <v>0</v>
      </c>
      <c r="W7281" t="s">
        <v>55</v>
      </c>
      <c r="X7281" t="s">
        <v>36</v>
      </c>
      <c r="Y7281">
        <v>7792</v>
      </c>
      <c r="Z7281">
        <v>0.18</v>
      </c>
    </row>
    <row r="7282" spans="1:26" x14ac:dyDescent="0.25">
      <c r="A7282" t="s">
        <v>9298</v>
      </c>
      <c r="B7282" s="1">
        <v>45026</v>
      </c>
      <c r="C7282" t="s">
        <v>2507</v>
      </c>
      <c r="D7282" t="s">
        <v>39</v>
      </c>
      <c r="E7282" t="s">
        <v>51</v>
      </c>
      <c r="F7282" t="s">
        <v>41</v>
      </c>
      <c r="G7282" t="s">
        <v>59</v>
      </c>
      <c r="H7282">
        <v>5</v>
      </c>
      <c r="I7282">
        <v>2026</v>
      </c>
      <c r="J7282">
        <v>17</v>
      </c>
      <c r="K7282">
        <v>8407.9</v>
      </c>
      <c r="L7282">
        <v>1634.49</v>
      </c>
      <c r="M7282" t="s">
        <v>65</v>
      </c>
      <c r="N7282" t="s">
        <v>44</v>
      </c>
      <c r="O7282">
        <v>5</v>
      </c>
      <c r="P7282">
        <v>2023</v>
      </c>
      <c r="Q7282">
        <v>4</v>
      </c>
      <c r="R7282" t="s">
        <v>100</v>
      </c>
      <c r="S7282">
        <v>2</v>
      </c>
      <c r="T7282">
        <v>15</v>
      </c>
      <c r="U7282">
        <v>3</v>
      </c>
      <c r="V7282">
        <v>1</v>
      </c>
      <c r="W7282" t="s">
        <v>60</v>
      </c>
      <c r="X7282" t="s">
        <v>47</v>
      </c>
      <c r="Y7282">
        <v>172210</v>
      </c>
      <c r="Z7282">
        <v>0.19</v>
      </c>
    </row>
    <row r="7283" spans="1:26" x14ac:dyDescent="0.25">
      <c r="A7283" t="s">
        <v>9299</v>
      </c>
      <c r="B7283" s="1">
        <v>45035</v>
      </c>
      <c r="C7283" t="s">
        <v>4562</v>
      </c>
      <c r="D7283" t="s">
        <v>50</v>
      </c>
      <c r="E7283" t="s">
        <v>58</v>
      </c>
      <c r="F7283" t="s">
        <v>41</v>
      </c>
      <c r="G7283" t="s">
        <v>59</v>
      </c>
      <c r="H7283">
        <v>1</v>
      </c>
      <c r="I7283">
        <v>1921</v>
      </c>
      <c r="J7283">
        <v>14</v>
      </c>
      <c r="K7283">
        <v>1652.06</v>
      </c>
      <c r="L7283">
        <v>180.25</v>
      </c>
      <c r="M7283" t="s">
        <v>65</v>
      </c>
      <c r="N7283" t="s">
        <v>66</v>
      </c>
      <c r="O7283">
        <v>7</v>
      </c>
      <c r="P7283">
        <v>2023</v>
      </c>
      <c r="Q7283">
        <v>4</v>
      </c>
      <c r="R7283" t="s">
        <v>100</v>
      </c>
      <c r="S7283">
        <v>2</v>
      </c>
      <c r="T7283">
        <v>16</v>
      </c>
      <c r="U7283">
        <v>4</v>
      </c>
      <c r="V7283">
        <v>3</v>
      </c>
      <c r="W7283" t="s">
        <v>83</v>
      </c>
      <c r="X7283" t="s">
        <v>47</v>
      </c>
      <c r="Y7283">
        <v>26894</v>
      </c>
      <c r="Z7283">
        <v>0.11</v>
      </c>
    </row>
    <row r="7284" spans="1:26" x14ac:dyDescent="0.25">
      <c r="A7284" t="s">
        <v>9300</v>
      </c>
      <c r="B7284" s="1">
        <v>45218</v>
      </c>
      <c r="C7284" t="s">
        <v>8567</v>
      </c>
      <c r="D7284" t="s">
        <v>63</v>
      </c>
      <c r="E7284" t="s">
        <v>51</v>
      </c>
      <c r="F7284" t="s">
        <v>41</v>
      </c>
      <c r="G7284" t="s">
        <v>42</v>
      </c>
      <c r="H7284">
        <v>7</v>
      </c>
      <c r="I7284">
        <v>153</v>
      </c>
      <c r="J7284">
        <v>4</v>
      </c>
      <c r="K7284">
        <v>1028.1600000000001</v>
      </c>
      <c r="L7284">
        <v>116.25</v>
      </c>
      <c r="M7284" t="s">
        <v>43</v>
      </c>
      <c r="N7284" t="s">
        <v>33</v>
      </c>
      <c r="O7284">
        <v>4</v>
      </c>
      <c r="P7284">
        <v>2023</v>
      </c>
      <c r="Q7284">
        <v>10</v>
      </c>
      <c r="R7284" t="s">
        <v>45</v>
      </c>
      <c r="S7284">
        <v>4</v>
      </c>
      <c r="T7284">
        <v>42</v>
      </c>
      <c r="U7284">
        <v>3</v>
      </c>
      <c r="V7284">
        <v>4</v>
      </c>
      <c r="W7284" t="s">
        <v>73</v>
      </c>
      <c r="X7284" t="s">
        <v>47</v>
      </c>
      <c r="Y7284">
        <v>4284</v>
      </c>
      <c r="Z7284">
        <v>0.11</v>
      </c>
    </row>
    <row r="7285" spans="1:26" x14ac:dyDescent="0.25">
      <c r="A7285" t="s">
        <v>9301</v>
      </c>
      <c r="B7285" s="1">
        <v>45124</v>
      </c>
      <c r="C7285" t="s">
        <v>2783</v>
      </c>
      <c r="D7285" t="s">
        <v>39</v>
      </c>
      <c r="E7285" t="s">
        <v>40</v>
      </c>
      <c r="F7285" t="s">
        <v>30</v>
      </c>
      <c r="G7285" t="s">
        <v>64</v>
      </c>
      <c r="H7285">
        <v>6</v>
      </c>
      <c r="I7285">
        <v>282</v>
      </c>
      <c r="J7285">
        <v>16</v>
      </c>
      <c r="K7285">
        <v>1421.28</v>
      </c>
      <c r="L7285">
        <v>74.06</v>
      </c>
      <c r="M7285" t="s">
        <v>65</v>
      </c>
      <c r="N7285" t="s">
        <v>33</v>
      </c>
      <c r="O7285">
        <v>3</v>
      </c>
      <c r="P7285">
        <v>2023</v>
      </c>
      <c r="Q7285">
        <v>7</v>
      </c>
      <c r="R7285" t="s">
        <v>125</v>
      </c>
      <c r="S7285">
        <v>3</v>
      </c>
      <c r="T7285">
        <v>29</v>
      </c>
      <c r="U7285">
        <v>4</v>
      </c>
      <c r="V7285">
        <v>1</v>
      </c>
      <c r="W7285" t="s">
        <v>60</v>
      </c>
      <c r="X7285" t="s">
        <v>47</v>
      </c>
      <c r="Y7285">
        <v>27072</v>
      </c>
      <c r="Z7285">
        <v>0.05</v>
      </c>
    </row>
    <row r="7286" spans="1:26" x14ac:dyDescent="0.25">
      <c r="A7286" t="s">
        <v>9302</v>
      </c>
      <c r="B7286" s="1">
        <v>45106</v>
      </c>
      <c r="C7286" t="s">
        <v>3351</v>
      </c>
      <c r="D7286" t="s">
        <v>28</v>
      </c>
      <c r="E7286" t="s">
        <v>29</v>
      </c>
      <c r="F7286" t="s">
        <v>30</v>
      </c>
      <c r="G7286" t="s">
        <v>31</v>
      </c>
      <c r="H7286">
        <v>10</v>
      </c>
      <c r="I7286">
        <v>817</v>
      </c>
      <c r="J7286">
        <v>6</v>
      </c>
      <c r="K7286">
        <v>7679.8</v>
      </c>
      <c r="L7286">
        <v>1382.72</v>
      </c>
      <c r="M7286" t="s">
        <v>43</v>
      </c>
      <c r="N7286" t="s">
        <v>33</v>
      </c>
      <c r="O7286">
        <v>2</v>
      </c>
      <c r="P7286">
        <v>2023</v>
      </c>
      <c r="Q7286">
        <v>6</v>
      </c>
      <c r="R7286" t="s">
        <v>95</v>
      </c>
      <c r="S7286">
        <v>2</v>
      </c>
      <c r="T7286">
        <v>26</v>
      </c>
      <c r="U7286">
        <v>5</v>
      </c>
      <c r="V7286">
        <v>4</v>
      </c>
      <c r="W7286" t="s">
        <v>73</v>
      </c>
      <c r="X7286" t="s">
        <v>47</v>
      </c>
      <c r="Y7286">
        <v>49020</v>
      </c>
      <c r="Z7286">
        <v>0.18</v>
      </c>
    </row>
    <row r="7287" spans="1:26" x14ac:dyDescent="0.25">
      <c r="A7287" t="s">
        <v>9303</v>
      </c>
      <c r="B7287" s="1">
        <v>45184</v>
      </c>
      <c r="C7287" t="s">
        <v>5009</v>
      </c>
      <c r="D7287" t="s">
        <v>28</v>
      </c>
      <c r="E7287" t="s">
        <v>58</v>
      </c>
      <c r="F7287" t="s">
        <v>52</v>
      </c>
      <c r="G7287" t="s">
        <v>91</v>
      </c>
      <c r="H7287">
        <v>4</v>
      </c>
      <c r="I7287">
        <v>4612</v>
      </c>
      <c r="J7287">
        <v>10</v>
      </c>
      <c r="K7287">
        <v>16603.2</v>
      </c>
      <c r="L7287">
        <v>2975.3</v>
      </c>
      <c r="M7287" t="s">
        <v>32</v>
      </c>
      <c r="N7287" t="s">
        <v>33</v>
      </c>
      <c r="O7287">
        <v>4</v>
      </c>
      <c r="P7287">
        <v>2023</v>
      </c>
      <c r="Q7287">
        <v>9</v>
      </c>
      <c r="R7287" t="s">
        <v>80</v>
      </c>
      <c r="S7287">
        <v>3</v>
      </c>
      <c r="T7287">
        <v>37</v>
      </c>
      <c r="U7287">
        <v>3</v>
      </c>
      <c r="V7287">
        <v>5</v>
      </c>
      <c r="W7287" t="s">
        <v>46</v>
      </c>
      <c r="X7287" t="s">
        <v>47</v>
      </c>
      <c r="Y7287">
        <v>184480</v>
      </c>
      <c r="Z7287">
        <v>0.18</v>
      </c>
    </row>
    <row r="7288" spans="1:26" x14ac:dyDescent="0.25">
      <c r="A7288" t="s">
        <v>9304</v>
      </c>
      <c r="B7288" s="1">
        <v>45171</v>
      </c>
      <c r="C7288" t="s">
        <v>1054</v>
      </c>
      <c r="D7288" t="s">
        <v>50</v>
      </c>
      <c r="E7288" t="s">
        <v>51</v>
      </c>
      <c r="F7288" t="s">
        <v>52</v>
      </c>
      <c r="G7288" t="s">
        <v>91</v>
      </c>
      <c r="H7288">
        <v>5</v>
      </c>
      <c r="I7288">
        <v>2879</v>
      </c>
      <c r="J7288">
        <v>25</v>
      </c>
      <c r="K7288">
        <v>10796.25</v>
      </c>
      <c r="L7288">
        <v>1975.14</v>
      </c>
      <c r="M7288" t="s">
        <v>65</v>
      </c>
      <c r="N7288" t="s">
        <v>66</v>
      </c>
      <c r="O7288">
        <v>5</v>
      </c>
      <c r="P7288">
        <v>2023</v>
      </c>
      <c r="Q7288">
        <v>9</v>
      </c>
      <c r="R7288" t="s">
        <v>80</v>
      </c>
      <c r="S7288">
        <v>3</v>
      </c>
      <c r="T7288">
        <v>35</v>
      </c>
      <c r="U7288">
        <v>1</v>
      </c>
      <c r="V7288">
        <v>6</v>
      </c>
      <c r="W7288" t="s">
        <v>35</v>
      </c>
      <c r="X7288" t="s">
        <v>36</v>
      </c>
      <c r="Y7288">
        <v>359875</v>
      </c>
      <c r="Z7288">
        <v>0.18</v>
      </c>
    </row>
    <row r="7289" spans="1:26" x14ac:dyDescent="0.25">
      <c r="A7289" t="s">
        <v>9305</v>
      </c>
      <c r="B7289" s="1">
        <v>45211</v>
      </c>
      <c r="C7289" t="s">
        <v>2322</v>
      </c>
      <c r="D7289" t="s">
        <v>50</v>
      </c>
      <c r="E7289" t="s">
        <v>58</v>
      </c>
      <c r="F7289" t="s">
        <v>52</v>
      </c>
      <c r="G7289" t="s">
        <v>91</v>
      </c>
      <c r="H7289">
        <v>7</v>
      </c>
      <c r="I7289">
        <v>4282</v>
      </c>
      <c r="J7289">
        <v>12</v>
      </c>
      <c r="K7289">
        <v>26377.119999999999</v>
      </c>
      <c r="L7289">
        <v>4140.63</v>
      </c>
      <c r="M7289" t="s">
        <v>65</v>
      </c>
      <c r="N7289" t="s">
        <v>33</v>
      </c>
      <c r="O7289">
        <v>7</v>
      </c>
      <c r="P7289">
        <v>2023</v>
      </c>
      <c r="Q7289">
        <v>10</v>
      </c>
      <c r="R7289" t="s">
        <v>45</v>
      </c>
      <c r="S7289">
        <v>4</v>
      </c>
      <c r="T7289">
        <v>41</v>
      </c>
      <c r="U7289">
        <v>2</v>
      </c>
      <c r="V7289">
        <v>4</v>
      </c>
      <c r="W7289" t="s">
        <v>73</v>
      </c>
      <c r="X7289" t="s">
        <v>47</v>
      </c>
      <c r="Y7289">
        <v>359688</v>
      </c>
      <c r="Z7289">
        <v>0.16</v>
      </c>
    </row>
    <row r="7290" spans="1:26" x14ac:dyDescent="0.25">
      <c r="A7290" t="s">
        <v>9306</v>
      </c>
      <c r="B7290" s="1">
        <v>45141</v>
      </c>
      <c r="C7290" t="s">
        <v>2158</v>
      </c>
      <c r="D7290" t="s">
        <v>28</v>
      </c>
      <c r="E7290" t="s">
        <v>58</v>
      </c>
      <c r="F7290" t="s">
        <v>41</v>
      </c>
      <c r="G7290" t="s">
        <v>42</v>
      </c>
      <c r="H7290">
        <v>5</v>
      </c>
      <c r="I7290">
        <v>3645</v>
      </c>
      <c r="J7290">
        <v>12</v>
      </c>
      <c r="K7290">
        <v>16038</v>
      </c>
      <c r="L7290">
        <v>3026.46</v>
      </c>
      <c r="M7290" t="s">
        <v>65</v>
      </c>
      <c r="N7290" t="s">
        <v>33</v>
      </c>
      <c r="O7290">
        <v>2</v>
      </c>
      <c r="P7290">
        <v>2023</v>
      </c>
      <c r="Q7290">
        <v>8</v>
      </c>
      <c r="R7290" t="s">
        <v>72</v>
      </c>
      <c r="S7290">
        <v>3</v>
      </c>
      <c r="T7290">
        <v>31</v>
      </c>
      <c r="U7290">
        <v>1</v>
      </c>
      <c r="V7290">
        <v>4</v>
      </c>
      <c r="W7290" t="s">
        <v>73</v>
      </c>
      <c r="X7290" t="s">
        <v>47</v>
      </c>
      <c r="Y7290">
        <v>218700</v>
      </c>
      <c r="Z7290">
        <v>0.19</v>
      </c>
    </row>
    <row r="7291" spans="1:26" x14ac:dyDescent="0.25">
      <c r="A7291" t="s">
        <v>9307</v>
      </c>
      <c r="B7291" s="1">
        <v>45291</v>
      </c>
      <c r="C7291" t="s">
        <v>675</v>
      </c>
      <c r="D7291" t="s">
        <v>50</v>
      </c>
      <c r="E7291" t="s">
        <v>29</v>
      </c>
      <c r="F7291" t="s">
        <v>41</v>
      </c>
      <c r="G7291" t="s">
        <v>116</v>
      </c>
      <c r="H7291">
        <v>10</v>
      </c>
      <c r="I7291">
        <v>1692</v>
      </c>
      <c r="J7291">
        <v>22</v>
      </c>
      <c r="K7291">
        <v>13197.6</v>
      </c>
      <c r="L7291">
        <v>2540.64</v>
      </c>
      <c r="M7291" t="s">
        <v>32</v>
      </c>
      <c r="N7291" t="s">
        <v>44</v>
      </c>
      <c r="O7291">
        <v>7</v>
      </c>
      <c r="P7291">
        <v>2023</v>
      </c>
      <c r="Q7291">
        <v>12</v>
      </c>
      <c r="R7291" t="s">
        <v>54</v>
      </c>
      <c r="S7291">
        <v>4</v>
      </c>
      <c r="T7291">
        <v>53</v>
      </c>
      <c r="U7291">
        <v>6</v>
      </c>
      <c r="V7291">
        <v>0</v>
      </c>
      <c r="W7291" t="s">
        <v>55</v>
      </c>
      <c r="X7291" t="s">
        <v>36</v>
      </c>
      <c r="Y7291">
        <v>372240</v>
      </c>
      <c r="Z7291">
        <v>0.19</v>
      </c>
    </row>
    <row r="7292" spans="1:26" x14ac:dyDescent="0.25">
      <c r="A7292" t="s">
        <v>9308</v>
      </c>
      <c r="B7292" s="1">
        <v>45079</v>
      </c>
      <c r="C7292" t="s">
        <v>4283</v>
      </c>
      <c r="D7292" t="s">
        <v>39</v>
      </c>
      <c r="E7292" t="s">
        <v>58</v>
      </c>
      <c r="F7292" t="s">
        <v>52</v>
      </c>
      <c r="G7292" t="s">
        <v>53</v>
      </c>
      <c r="H7292">
        <v>2</v>
      </c>
      <c r="I7292">
        <v>2216</v>
      </c>
      <c r="J7292">
        <v>6</v>
      </c>
      <c r="K7292">
        <v>4166.08</v>
      </c>
      <c r="L7292">
        <v>570.51</v>
      </c>
      <c r="M7292" t="s">
        <v>32</v>
      </c>
      <c r="N7292" t="s">
        <v>33</v>
      </c>
      <c r="O7292">
        <v>4</v>
      </c>
      <c r="P7292">
        <v>2023</v>
      </c>
      <c r="Q7292">
        <v>6</v>
      </c>
      <c r="R7292" t="s">
        <v>95</v>
      </c>
      <c r="S7292">
        <v>2</v>
      </c>
      <c r="T7292">
        <v>22</v>
      </c>
      <c r="U7292">
        <v>1</v>
      </c>
      <c r="V7292">
        <v>5</v>
      </c>
      <c r="W7292" t="s">
        <v>46</v>
      </c>
      <c r="X7292" t="s">
        <v>47</v>
      </c>
      <c r="Y7292">
        <v>26592</v>
      </c>
      <c r="Z7292">
        <v>0.14000000000000001</v>
      </c>
    </row>
    <row r="7293" spans="1:26" x14ac:dyDescent="0.25">
      <c r="A7293" t="s">
        <v>9309</v>
      </c>
      <c r="B7293" s="1">
        <v>45142</v>
      </c>
      <c r="C7293" t="s">
        <v>637</v>
      </c>
      <c r="D7293" t="s">
        <v>63</v>
      </c>
      <c r="E7293" t="s">
        <v>40</v>
      </c>
      <c r="F7293" t="s">
        <v>52</v>
      </c>
      <c r="G7293" t="s">
        <v>79</v>
      </c>
      <c r="H7293">
        <v>5</v>
      </c>
      <c r="I7293">
        <v>2153</v>
      </c>
      <c r="J7293">
        <v>10</v>
      </c>
      <c r="K7293">
        <v>9688.5</v>
      </c>
      <c r="L7293">
        <v>888.53</v>
      </c>
      <c r="M7293" t="s">
        <v>43</v>
      </c>
      <c r="N7293" t="s">
        <v>33</v>
      </c>
      <c r="O7293">
        <v>5</v>
      </c>
      <c r="P7293">
        <v>2023</v>
      </c>
      <c r="Q7293">
        <v>8</v>
      </c>
      <c r="R7293" t="s">
        <v>72</v>
      </c>
      <c r="S7293">
        <v>3</v>
      </c>
      <c r="T7293">
        <v>31</v>
      </c>
      <c r="U7293">
        <v>1</v>
      </c>
      <c r="V7293">
        <v>5</v>
      </c>
      <c r="W7293" t="s">
        <v>46</v>
      </c>
      <c r="X7293" t="s">
        <v>47</v>
      </c>
      <c r="Y7293">
        <v>107650</v>
      </c>
      <c r="Z7293">
        <v>0.09</v>
      </c>
    </row>
    <row r="7294" spans="1:26" x14ac:dyDescent="0.25">
      <c r="A7294" t="s">
        <v>9310</v>
      </c>
      <c r="B7294" s="1">
        <v>45007</v>
      </c>
      <c r="C7294" t="s">
        <v>7791</v>
      </c>
      <c r="D7294" t="s">
        <v>50</v>
      </c>
      <c r="E7294" t="s">
        <v>29</v>
      </c>
      <c r="F7294" t="s">
        <v>30</v>
      </c>
      <c r="G7294" t="s">
        <v>31</v>
      </c>
      <c r="H7294">
        <v>8</v>
      </c>
      <c r="I7294">
        <v>1628</v>
      </c>
      <c r="J7294">
        <v>28</v>
      </c>
      <c r="K7294">
        <v>9377.2800000000007</v>
      </c>
      <c r="L7294">
        <v>988.08</v>
      </c>
      <c r="M7294" t="s">
        <v>43</v>
      </c>
      <c r="N7294" t="s">
        <v>33</v>
      </c>
      <c r="O7294">
        <v>5</v>
      </c>
      <c r="P7294">
        <v>2023</v>
      </c>
      <c r="Q7294">
        <v>3</v>
      </c>
      <c r="R7294" t="s">
        <v>105</v>
      </c>
      <c r="S7294">
        <v>1</v>
      </c>
      <c r="T7294">
        <v>12</v>
      </c>
      <c r="U7294">
        <v>4</v>
      </c>
      <c r="V7294">
        <v>3</v>
      </c>
      <c r="W7294" t="s">
        <v>83</v>
      </c>
      <c r="X7294" t="s">
        <v>47</v>
      </c>
      <c r="Y7294">
        <v>364672</v>
      </c>
      <c r="Z7294">
        <v>0.11</v>
      </c>
    </row>
    <row r="7295" spans="1:26" x14ac:dyDescent="0.25">
      <c r="A7295" t="s">
        <v>9311</v>
      </c>
      <c r="B7295" s="1">
        <v>44955</v>
      </c>
      <c r="C7295" t="s">
        <v>7762</v>
      </c>
      <c r="D7295" t="s">
        <v>50</v>
      </c>
      <c r="E7295" t="s">
        <v>29</v>
      </c>
      <c r="F7295" t="s">
        <v>41</v>
      </c>
      <c r="G7295" t="s">
        <v>116</v>
      </c>
      <c r="H7295">
        <v>2</v>
      </c>
      <c r="I7295">
        <v>1168</v>
      </c>
      <c r="J7295">
        <v>17</v>
      </c>
      <c r="K7295">
        <v>1938.88</v>
      </c>
      <c r="L7295">
        <v>276.02999999999997</v>
      </c>
      <c r="M7295" t="s">
        <v>43</v>
      </c>
      <c r="N7295" t="s">
        <v>66</v>
      </c>
      <c r="O7295">
        <v>3</v>
      </c>
      <c r="P7295">
        <v>2023</v>
      </c>
      <c r="Q7295">
        <v>1</v>
      </c>
      <c r="R7295" t="s">
        <v>34</v>
      </c>
      <c r="S7295">
        <v>1</v>
      </c>
      <c r="T7295">
        <v>5</v>
      </c>
      <c r="U7295">
        <v>5</v>
      </c>
      <c r="V7295">
        <v>0</v>
      </c>
      <c r="W7295" t="s">
        <v>55</v>
      </c>
      <c r="X7295" t="s">
        <v>36</v>
      </c>
      <c r="Y7295">
        <v>39712</v>
      </c>
      <c r="Z7295">
        <v>0.14000000000000001</v>
      </c>
    </row>
    <row r="7296" spans="1:26" x14ac:dyDescent="0.25">
      <c r="A7296" t="s">
        <v>9312</v>
      </c>
      <c r="B7296" s="1">
        <v>44951</v>
      </c>
      <c r="C7296" t="s">
        <v>5398</v>
      </c>
      <c r="D7296" t="s">
        <v>39</v>
      </c>
      <c r="E7296" t="s">
        <v>51</v>
      </c>
      <c r="F7296" t="s">
        <v>52</v>
      </c>
      <c r="G7296" t="s">
        <v>91</v>
      </c>
      <c r="H7296">
        <v>6</v>
      </c>
      <c r="I7296">
        <v>3584</v>
      </c>
      <c r="J7296">
        <v>22</v>
      </c>
      <c r="K7296">
        <v>16773.12</v>
      </c>
      <c r="L7296">
        <v>2783.3</v>
      </c>
      <c r="M7296" t="s">
        <v>43</v>
      </c>
      <c r="N7296" t="s">
        <v>66</v>
      </c>
      <c r="O7296">
        <v>6</v>
      </c>
      <c r="P7296">
        <v>2023</v>
      </c>
      <c r="Q7296">
        <v>1</v>
      </c>
      <c r="R7296" t="s">
        <v>34</v>
      </c>
      <c r="S7296">
        <v>1</v>
      </c>
      <c r="T7296">
        <v>4</v>
      </c>
      <c r="U7296">
        <v>4</v>
      </c>
      <c r="V7296">
        <v>3</v>
      </c>
      <c r="W7296" t="s">
        <v>83</v>
      </c>
      <c r="X7296" t="s">
        <v>47</v>
      </c>
      <c r="Y7296">
        <v>473088</v>
      </c>
      <c r="Z7296">
        <v>0.17</v>
      </c>
    </row>
    <row r="7297" spans="1:26" x14ac:dyDescent="0.25">
      <c r="A7297" t="s">
        <v>9313</v>
      </c>
      <c r="B7297" s="1">
        <v>45093</v>
      </c>
      <c r="C7297" t="s">
        <v>2534</v>
      </c>
      <c r="D7297" t="s">
        <v>63</v>
      </c>
      <c r="E7297" t="s">
        <v>29</v>
      </c>
      <c r="F7297" t="s">
        <v>30</v>
      </c>
      <c r="G7297" t="s">
        <v>86</v>
      </c>
      <c r="H7297">
        <v>4</v>
      </c>
      <c r="I7297">
        <v>4841</v>
      </c>
      <c r="J7297">
        <v>17</v>
      </c>
      <c r="K7297">
        <v>16072.12</v>
      </c>
      <c r="L7297">
        <v>1995.63</v>
      </c>
      <c r="M7297" t="s">
        <v>65</v>
      </c>
      <c r="N7297" t="s">
        <v>66</v>
      </c>
      <c r="O7297">
        <v>4</v>
      </c>
      <c r="P7297">
        <v>2023</v>
      </c>
      <c r="Q7297">
        <v>6</v>
      </c>
      <c r="R7297" t="s">
        <v>95</v>
      </c>
      <c r="S7297">
        <v>2</v>
      </c>
      <c r="T7297">
        <v>24</v>
      </c>
      <c r="U7297">
        <v>3</v>
      </c>
      <c r="V7297">
        <v>5</v>
      </c>
      <c r="W7297" t="s">
        <v>46</v>
      </c>
      <c r="X7297" t="s">
        <v>47</v>
      </c>
      <c r="Y7297">
        <v>329188</v>
      </c>
      <c r="Z7297">
        <v>0.12</v>
      </c>
    </row>
    <row r="7298" spans="1:26" x14ac:dyDescent="0.25">
      <c r="A7298" t="s">
        <v>9314</v>
      </c>
      <c r="B7298" s="1">
        <v>45252</v>
      </c>
      <c r="C7298" t="s">
        <v>1097</v>
      </c>
      <c r="D7298" t="s">
        <v>63</v>
      </c>
      <c r="E7298" t="s">
        <v>51</v>
      </c>
      <c r="F7298" t="s">
        <v>41</v>
      </c>
      <c r="G7298" t="s">
        <v>59</v>
      </c>
      <c r="H7298">
        <v>5</v>
      </c>
      <c r="I7298">
        <v>1892</v>
      </c>
      <c r="J7298">
        <v>15</v>
      </c>
      <c r="K7298">
        <v>8041</v>
      </c>
      <c r="L7298">
        <v>1319.55</v>
      </c>
      <c r="M7298" t="s">
        <v>32</v>
      </c>
      <c r="N7298" t="s">
        <v>66</v>
      </c>
      <c r="O7298">
        <v>1</v>
      </c>
      <c r="P7298">
        <v>2023</v>
      </c>
      <c r="Q7298">
        <v>11</v>
      </c>
      <c r="R7298" t="s">
        <v>92</v>
      </c>
      <c r="S7298">
        <v>4</v>
      </c>
      <c r="T7298">
        <v>47</v>
      </c>
      <c r="U7298">
        <v>4</v>
      </c>
      <c r="V7298">
        <v>3</v>
      </c>
      <c r="W7298" t="s">
        <v>83</v>
      </c>
      <c r="X7298" t="s">
        <v>47</v>
      </c>
      <c r="Y7298">
        <v>141900</v>
      </c>
      <c r="Z7298">
        <v>0.16</v>
      </c>
    </row>
    <row r="7299" spans="1:26" x14ac:dyDescent="0.25">
      <c r="A7299" t="s">
        <v>9315</v>
      </c>
      <c r="B7299" s="1">
        <v>45272</v>
      </c>
      <c r="C7299" t="s">
        <v>1893</v>
      </c>
      <c r="D7299" t="s">
        <v>63</v>
      </c>
      <c r="E7299" t="s">
        <v>40</v>
      </c>
      <c r="F7299" t="s">
        <v>30</v>
      </c>
      <c r="G7299" t="s">
        <v>86</v>
      </c>
      <c r="H7299">
        <v>5</v>
      </c>
      <c r="I7299">
        <v>472</v>
      </c>
      <c r="J7299">
        <v>15</v>
      </c>
      <c r="K7299">
        <v>2006</v>
      </c>
      <c r="L7299">
        <v>370.14</v>
      </c>
      <c r="M7299" t="s">
        <v>65</v>
      </c>
      <c r="N7299" t="s">
        <v>66</v>
      </c>
      <c r="O7299">
        <v>7</v>
      </c>
      <c r="P7299">
        <v>2023</v>
      </c>
      <c r="Q7299">
        <v>12</v>
      </c>
      <c r="R7299" t="s">
        <v>54</v>
      </c>
      <c r="S7299">
        <v>4</v>
      </c>
      <c r="T7299">
        <v>50</v>
      </c>
      <c r="U7299">
        <v>3</v>
      </c>
      <c r="V7299">
        <v>2</v>
      </c>
      <c r="W7299" t="s">
        <v>76</v>
      </c>
      <c r="X7299" t="s">
        <v>47</v>
      </c>
      <c r="Y7299">
        <v>35400</v>
      </c>
      <c r="Z7299">
        <v>0.18</v>
      </c>
    </row>
    <row r="7300" spans="1:26" x14ac:dyDescent="0.25">
      <c r="A7300" t="s">
        <v>9316</v>
      </c>
      <c r="B7300" s="1">
        <v>45096</v>
      </c>
      <c r="C7300" t="s">
        <v>910</v>
      </c>
      <c r="D7300" t="s">
        <v>28</v>
      </c>
      <c r="E7300" t="s">
        <v>40</v>
      </c>
      <c r="F7300" t="s">
        <v>52</v>
      </c>
      <c r="G7300" t="s">
        <v>79</v>
      </c>
      <c r="H7300">
        <v>1</v>
      </c>
      <c r="I7300">
        <v>4599</v>
      </c>
      <c r="J7300">
        <v>25</v>
      </c>
      <c r="K7300">
        <v>3449.25</v>
      </c>
      <c r="L7300">
        <v>219.23</v>
      </c>
      <c r="M7300" t="s">
        <v>65</v>
      </c>
      <c r="N7300" t="s">
        <v>33</v>
      </c>
      <c r="O7300">
        <v>7</v>
      </c>
      <c r="P7300">
        <v>2023</v>
      </c>
      <c r="Q7300">
        <v>6</v>
      </c>
      <c r="R7300" t="s">
        <v>95</v>
      </c>
      <c r="S7300">
        <v>2</v>
      </c>
      <c r="T7300">
        <v>25</v>
      </c>
      <c r="U7300">
        <v>4</v>
      </c>
      <c r="V7300">
        <v>1</v>
      </c>
      <c r="W7300" t="s">
        <v>60</v>
      </c>
      <c r="X7300" t="s">
        <v>47</v>
      </c>
      <c r="Y7300">
        <v>114975</v>
      </c>
      <c r="Z7300">
        <v>0.06</v>
      </c>
    </row>
    <row r="7301" spans="1:26" x14ac:dyDescent="0.25">
      <c r="A7301" t="s">
        <v>9317</v>
      </c>
      <c r="B7301" s="1">
        <v>44940</v>
      </c>
      <c r="C7301" t="s">
        <v>1079</v>
      </c>
      <c r="D7301" t="s">
        <v>28</v>
      </c>
      <c r="E7301" t="s">
        <v>58</v>
      </c>
      <c r="F7301" t="s">
        <v>30</v>
      </c>
      <c r="G7301" t="s">
        <v>31</v>
      </c>
      <c r="H7301">
        <v>6</v>
      </c>
      <c r="I7301">
        <v>4496</v>
      </c>
      <c r="J7301">
        <v>3</v>
      </c>
      <c r="K7301">
        <v>26166.720000000001</v>
      </c>
      <c r="L7301">
        <v>5133.3100000000004</v>
      </c>
      <c r="M7301" t="s">
        <v>43</v>
      </c>
      <c r="N7301" t="s">
        <v>33</v>
      </c>
      <c r="O7301">
        <v>4</v>
      </c>
      <c r="P7301">
        <v>2023</v>
      </c>
      <c r="Q7301">
        <v>1</v>
      </c>
      <c r="R7301" t="s">
        <v>34</v>
      </c>
      <c r="S7301">
        <v>1</v>
      </c>
      <c r="T7301">
        <v>2</v>
      </c>
      <c r="U7301">
        <v>2</v>
      </c>
      <c r="V7301">
        <v>6</v>
      </c>
      <c r="W7301" t="s">
        <v>35</v>
      </c>
      <c r="X7301" t="s">
        <v>36</v>
      </c>
      <c r="Y7301">
        <v>80928</v>
      </c>
      <c r="Z7301">
        <v>0.2</v>
      </c>
    </row>
    <row r="7302" spans="1:26" x14ac:dyDescent="0.25">
      <c r="A7302" t="s">
        <v>9318</v>
      </c>
      <c r="B7302" s="1">
        <v>45233</v>
      </c>
      <c r="C7302" t="s">
        <v>82</v>
      </c>
      <c r="D7302" t="s">
        <v>39</v>
      </c>
      <c r="E7302" t="s">
        <v>29</v>
      </c>
      <c r="F7302" t="s">
        <v>30</v>
      </c>
      <c r="G7302" t="s">
        <v>31</v>
      </c>
      <c r="H7302">
        <v>3</v>
      </c>
      <c r="I7302">
        <v>4408</v>
      </c>
      <c r="J7302">
        <v>10</v>
      </c>
      <c r="K7302">
        <v>11901.6</v>
      </c>
      <c r="L7302">
        <v>2078.5300000000002</v>
      </c>
      <c r="M7302" t="s">
        <v>43</v>
      </c>
      <c r="N7302" t="s">
        <v>33</v>
      </c>
      <c r="O7302">
        <v>6</v>
      </c>
      <c r="P7302">
        <v>2023</v>
      </c>
      <c r="Q7302">
        <v>11</v>
      </c>
      <c r="R7302" t="s">
        <v>92</v>
      </c>
      <c r="S7302">
        <v>4</v>
      </c>
      <c r="T7302">
        <v>44</v>
      </c>
      <c r="U7302">
        <v>1</v>
      </c>
      <c r="V7302">
        <v>5</v>
      </c>
      <c r="W7302" t="s">
        <v>46</v>
      </c>
      <c r="X7302" t="s">
        <v>47</v>
      </c>
      <c r="Y7302">
        <v>132240</v>
      </c>
      <c r="Z7302">
        <v>0.17</v>
      </c>
    </row>
    <row r="7303" spans="1:26" x14ac:dyDescent="0.25">
      <c r="A7303" t="s">
        <v>9319</v>
      </c>
      <c r="B7303" s="1">
        <v>45076</v>
      </c>
      <c r="C7303" t="s">
        <v>3257</v>
      </c>
      <c r="D7303" t="s">
        <v>28</v>
      </c>
      <c r="E7303" t="s">
        <v>29</v>
      </c>
      <c r="F7303" t="s">
        <v>30</v>
      </c>
      <c r="G7303" t="s">
        <v>86</v>
      </c>
      <c r="H7303">
        <v>10</v>
      </c>
      <c r="I7303">
        <v>3909</v>
      </c>
      <c r="J7303">
        <v>25</v>
      </c>
      <c r="K7303">
        <v>29317.5</v>
      </c>
      <c r="L7303">
        <v>3063.61</v>
      </c>
      <c r="M7303" t="s">
        <v>43</v>
      </c>
      <c r="N7303" t="s">
        <v>66</v>
      </c>
      <c r="O7303">
        <v>5</v>
      </c>
      <c r="P7303">
        <v>2023</v>
      </c>
      <c r="Q7303">
        <v>5</v>
      </c>
      <c r="R7303" t="s">
        <v>238</v>
      </c>
      <c r="S7303">
        <v>2</v>
      </c>
      <c r="T7303">
        <v>22</v>
      </c>
      <c r="U7303">
        <v>5</v>
      </c>
      <c r="V7303">
        <v>2</v>
      </c>
      <c r="W7303" t="s">
        <v>76</v>
      </c>
      <c r="X7303" t="s">
        <v>47</v>
      </c>
      <c r="Y7303">
        <v>977250</v>
      </c>
      <c r="Z7303">
        <v>0.1</v>
      </c>
    </row>
    <row r="7304" spans="1:26" x14ac:dyDescent="0.25">
      <c r="A7304" t="s">
        <v>9320</v>
      </c>
      <c r="B7304" s="1">
        <v>45284</v>
      </c>
      <c r="C7304" t="s">
        <v>99</v>
      </c>
      <c r="D7304" t="s">
        <v>50</v>
      </c>
      <c r="E7304" t="s">
        <v>29</v>
      </c>
      <c r="F7304" t="s">
        <v>41</v>
      </c>
      <c r="G7304" t="s">
        <v>59</v>
      </c>
      <c r="H7304">
        <v>9</v>
      </c>
      <c r="I7304">
        <v>1863</v>
      </c>
      <c r="J7304">
        <v>17</v>
      </c>
      <c r="K7304">
        <v>13916.61</v>
      </c>
      <c r="L7304">
        <v>781.01</v>
      </c>
      <c r="M7304" t="s">
        <v>65</v>
      </c>
      <c r="N7304" t="s">
        <v>33</v>
      </c>
      <c r="O7304">
        <v>5</v>
      </c>
      <c r="P7304">
        <v>2023</v>
      </c>
      <c r="Q7304">
        <v>12</v>
      </c>
      <c r="R7304" t="s">
        <v>54</v>
      </c>
      <c r="S7304">
        <v>4</v>
      </c>
      <c r="T7304">
        <v>52</v>
      </c>
      <c r="U7304">
        <v>5</v>
      </c>
      <c r="V7304">
        <v>0</v>
      </c>
      <c r="W7304" t="s">
        <v>55</v>
      </c>
      <c r="X7304" t="s">
        <v>36</v>
      </c>
      <c r="Y7304">
        <v>285039</v>
      </c>
      <c r="Z7304">
        <v>0.06</v>
      </c>
    </row>
    <row r="7305" spans="1:26" x14ac:dyDescent="0.25">
      <c r="A7305" t="s">
        <v>9321</v>
      </c>
      <c r="B7305" s="1">
        <v>45181</v>
      </c>
      <c r="C7305" t="s">
        <v>921</v>
      </c>
      <c r="D7305" t="s">
        <v>50</v>
      </c>
      <c r="E7305" t="s">
        <v>51</v>
      </c>
      <c r="F7305" t="s">
        <v>52</v>
      </c>
      <c r="G7305" t="s">
        <v>53</v>
      </c>
      <c r="H7305">
        <v>2</v>
      </c>
      <c r="I7305">
        <v>2995</v>
      </c>
      <c r="J7305">
        <v>1</v>
      </c>
      <c r="K7305">
        <v>5930.1</v>
      </c>
      <c r="L7305">
        <v>950.8</v>
      </c>
      <c r="M7305" t="s">
        <v>32</v>
      </c>
      <c r="N7305" t="s">
        <v>44</v>
      </c>
      <c r="O7305">
        <v>4</v>
      </c>
      <c r="P7305">
        <v>2023</v>
      </c>
      <c r="Q7305">
        <v>9</v>
      </c>
      <c r="R7305" t="s">
        <v>80</v>
      </c>
      <c r="S7305">
        <v>3</v>
      </c>
      <c r="T7305">
        <v>37</v>
      </c>
      <c r="U7305">
        <v>3</v>
      </c>
      <c r="V7305">
        <v>2</v>
      </c>
      <c r="W7305" t="s">
        <v>76</v>
      </c>
      <c r="X7305" t="s">
        <v>47</v>
      </c>
      <c r="Y7305">
        <v>5990</v>
      </c>
      <c r="Z7305">
        <v>0.16</v>
      </c>
    </row>
    <row r="7306" spans="1:26" x14ac:dyDescent="0.25">
      <c r="A7306" t="s">
        <v>9322</v>
      </c>
      <c r="B7306" s="1">
        <v>45137</v>
      </c>
      <c r="C7306" t="s">
        <v>853</v>
      </c>
      <c r="D7306" t="s">
        <v>50</v>
      </c>
      <c r="E7306" t="s">
        <v>51</v>
      </c>
      <c r="F7306" t="s">
        <v>41</v>
      </c>
      <c r="G7306" t="s">
        <v>42</v>
      </c>
      <c r="H7306">
        <v>8</v>
      </c>
      <c r="I7306">
        <v>2830</v>
      </c>
      <c r="J7306">
        <v>29</v>
      </c>
      <c r="K7306">
        <v>16074.4</v>
      </c>
      <c r="L7306">
        <v>3151.88</v>
      </c>
      <c r="M7306" t="s">
        <v>32</v>
      </c>
      <c r="N7306" t="s">
        <v>33</v>
      </c>
      <c r="O7306">
        <v>1</v>
      </c>
      <c r="P7306">
        <v>2023</v>
      </c>
      <c r="Q7306">
        <v>7</v>
      </c>
      <c r="R7306" t="s">
        <v>125</v>
      </c>
      <c r="S7306">
        <v>3</v>
      </c>
      <c r="T7306">
        <v>31</v>
      </c>
      <c r="U7306">
        <v>6</v>
      </c>
      <c r="V7306">
        <v>0</v>
      </c>
      <c r="W7306" t="s">
        <v>55</v>
      </c>
      <c r="X7306" t="s">
        <v>36</v>
      </c>
      <c r="Y7306">
        <v>656560</v>
      </c>
      <c r="Z7306">
        <v>0.2</v>
      </c>
    </row>
    <row r="7307" spans="1:26" x14ac:dyDescent="0.25">
      <c r="A7307" t="s">
        <v>9323</v>
      </c>
      <c r="B7307" s="1">
        <v>45138</v>
      </c>
      <c r="C7307" t="s">
        <v>1445</v>
      </c>
      <c r="D7307" t="s">
        <v>28</v>
      </c>
      <c r="E7307" t="s">
        <v>29</v>
      </c>
      <c r="F7307" t="s">
        <v>52</v>
      </c>
      <c r="G7307" t="s">
        <v>91</v>
      </c>
      <c r="H7307">
        <v>2</v>
      </c>
      <c r="I7307">
        <v>2663</v>
      </c>
      <c r="J7307">
        <v>23</v>
      </c>
      <c r="K7307">
        <v>4101.0200000000004</v>
      </c>
      <c r="L7307">
        <v>304.64</v>
      </c>
      <c r="M7307" t="s">
        <v>65</v>
      </c>
      <c r="N7307" t="s">
        <v>66</v>
      </c>
      <c r="O7307">
        <v>4</v>
      </c>
      <c r="P7307">
        <v>2023</v>
      </c>
      <c r="Q7307">
        <v>7</v>
      </c>
      <c r="R7307" t="s">
        <v>125</v>
      </c>
      <c r="S7307">
        <v>3</v>
      </c>
      <c r="T7307">
        <v>31</v>
      </c>
      <c r="U7307">
        <v>6</v>
      </c>
      <c r="V7307">
        <v>1</v>
      </c>
      <c r="W7307" t="s">
        <v>60</v>
      </c>
      <c r="X7307" t="s">
        <v>47</v>
      </c>
      <c r="Y7307">
        <v>122498</v>
      </c>
      <c r="Z7307">
        <v>7.0000000000000007E-2</v>
      </c>
    </row>
    <row r="7308" spans="1:26" x14ac:dyDescent="0.25">
      <c r="A7308" t="s">
        <v>9324</v>
      </c>
      <c r="B7308" s="1">
        <v>45226</v>
      </c>
      <c r="C7308" t="s">
        <v>1256</v>
      </c>
      <c r="D7308" t="s">
        <v>39</v>
      </c>
      <c r="E7308" t="s">
        <v>29</v>
      </c>
      <c r="F7308" t="s">
        <v>30</v>
      </c>
      <c r="G7308" t="s">
        <v>86</v>
      </c>
      <c r="H7308">
        <v>3</v>
      </c>
      <c r="I7308">
        <v>4206</v>
      </c>
      <c r="J7308">
        <v>0</v>
      </c>
      <c r="K7308">
        <v>12618</v>
      </c>
      <c r="L7308">
        <v>1503.75</v>
      </c>
      <c r="M7308" t="s">
        <v>65</v>
      </c>
      <c r="N7308" t="s">
        <v>33</v>
      </c>
      <c r="O7308">
        <v>3</v>
      </c>
      <c r="P7308">
        <v>2023</v>
      </c>
      <c r="Q7308">
        <v>10</v>
      </c>
      <c r="R7308" t="s">
        <v>45</v>
      </c>
      <c r="S7308">
        <v>4</v>
      </c>
      <c r="T7308">
        <v>43</v>
      </c>
      <c r="U7308">
        <v>4</v>
      </c>
      <c r="V7308">
        <v>5</v>
      </c>
      <c r="W7308" t="s">
        <v>46</v>
      </c>
      <c r="X7308" t="s">
        <v>47</v>
      </c>
      <c r="Y7308">
        <v>0</v>
      </c>
      <c r="Z7308">
        <v>0.12</v>
      </c>
    </row>
    <row r="7309" spans="1:26" x14ac:dyDescent="0.25">
      <c r="A7309" t="s">
        <v>9325</v>
      </c>
      <c r="B7309" s="1">
        <v>45288</v>
      </c>
      <c r="C7309" t="s">
        <v>2087</v>
      </c>
      <c r="D7309" t="s">
        <v>63</v>
      </c>
      <c r="E7309" t="s">
        <v>40</v>
      </c>
      <c r="F7309" t="s">
        <v>52</v>
      </c>
      <c r="G7309" t="s">
        <v>53</v>
      </c>
      <c r="H7309">
        <v>6</v>
      </c>
      <c r="I7309">
        <v>3211</v>
      </c>
      <c r="J7309">
        <v>5</v>
      </c>
      <c r="K7309">
        <v>18302.7</v>
      </c>
      <c r="L7309">
        <v>3397.66</v>
      </c>
      <c r="M7309" t="s">
        <v>43</v>
      </c>
      <c r="N7309" t="s">
        <v>33</v>
      </c>
      <c r="O7309">
        <v>5</v>
      </c>
      <c r="P7309">
        <v>2023</v>
      </c>
      <c r="Q7309">
        <v>12</v>
      </c>
      <c r="R7309" t="s">
        <v>54</v>
      </c>
      <c r="S7309">
        <v>4</v>
      </c>
      <c r="T7309">
        <v>52</v>
      </c>
      <c r="U7309">
        <v>5</v>
      </c>
      <c r="V7309">
        <v>4</v>
      </c>
      <c r="W7309" t="s">
        <v>73</v>
      </c>
      <c r="X7309" t="s">
        <v>47</v>
      </c>
      <c r="Y7309">
        <v>96330</v>
      </c>
      <c r="Z7309">
        <v>0.19</v>
      </c>
    </row>
    <row r="7310" spans="1:26" x14ac:dyDescent="0.25">
      <c r="A7310" t="s">
        <v>9326</v>
      </c>
      <c r="B7310" s="1">
        <v>45145</v>
      </c>
      <c r="C7310" t="s">
        <v>700</v>
      </c>
      <c r="D7310" t="s">
        <v>39</v>
      </c>
      <c r="E7310" t="s">
        <v>51</v>
      </c>
      <c r="F7310" t="s">
        <v>30</v>
      </c>
      <c r="G7310" t="s">
        <v>86</v>
      </c>
      <c r="H7310">
        <v>8</v>
      </c>
      <c r="I7310">
        <v>1111</v>
      </c>
      <c r="J7310">
        <v>16</v>
      </c>
      <c r="K7310">
        <v>7465.92</v>
      </c>
      <c r="L7310">
        <v>844.59</v>
      </c>
      <c r="M7310" t="s">
        <v>32</v>
      </c>
      <c r="N7310" t="s">
        <v>44</v>
      </c>
      <c r="O7310">
        <v>3</v>
      </c>
      <c r="P7310">
        <v>2023</v>
      </c>
      <c r="Q7310">
        <v>8</v>
      </c>
      <c r="R7310" t="s">
        <v>72</v>
      </c>
      <c r="S7310">
        <v>3</v>
      </c>
      <c r="T7310">
        <v>32</v>
      </c>
      <c r="U7310">
        <v>2</v>
      </c>
      <c r="V7310">
        <v>1</v>
      </c>
      <c r="W7310" t="s">
        <v>60</v>
      </c>
      <c r="X7310" t="s">
        <v>47</v>
      </c>
      <c r="Y7310">
        <v>142208</v>
      </c>
      <c r="Z7310">
        <v>0.11</v>
      </c>
    </row>
    <row r="7311" spans="1:26" x14ac:dyDescent="0.25">
      <c r="A7311" t="s">
        <v>9327</v>
      </c>
      <c r="B7311" s="1">
        <v>45059</v>
      </c>
      <c r="C7311" t="s">
        <v>439</v>
      </c>
      <c r="D7311" t="s">
        <v>28</v>
      </c>
      <c r="E7311" t="s">
        <v>58</v>
      </c>
      <c r="F7311" t="s">
        <v>41</v>
      </c>
      <c r="G7311" t="s">
        <v>59</v>
      </c>
      <c r="H7311">
        <v>4</v>
      </c>
      <c r="I7311">
        <v>3888</v>
      </c>
      <c r="J7311">
        <v>29</v>
      </c>
      <c r="K7311">
        <v>11041.92</v>
      </c>
      <c r="L7311">
        <v>1130.96</v>
      </c>
      <c r="M7311" t="s">
        <v>43</v>
      </c>
      <c r="N7311" t="s">
        <v>44</v>
      </c>
      <c r="O7311">
        <v>6</v>
      </c>
      <c r="P7311">
        <v>2023</v>
      </c>
      <c r="Q7311">
        <v>5</v>
      </c>
      <c r="R7311" t="s">
        <v>238</v>
      </c>
      <c r="S7311">
        <v>2</v>
      </c>
      <c r="T7311">
        <v>19</v>
      </c>
      <c r="U7311">
        <v>2</v>
      </c>
      <c r="V7311">
        <v>6</v>
      </c>
      <c r="W7311" t="s">
        <v>35</v>
      </c>
      <c r="X7311" t="s">
        <v>36</v>
      </c>
      <c r="Y7311">
        <v>451008</v>
      </c>
      <c r="Z7311">
        <v>0.1</v>
      </c>
    </row>
    <row r="7312" spans="1:26" x14ac:dyDescent="0.25">
      <c r="A7312" t="s">
        <v>9328</v>
      </c>
      <c r="B7312" s="1">
        <v>45118</v>
      </c>
      <c r="C7312" t="s">
        <v>2420</v>
      </c>
      <c r="D7312" t="s">
        <v>63</v>
      </c>
      <c r="E7312" t="s">
        <v>40</v>
      </c>
      <c r="F7312" t="s">
        <v>52</v>
      </c>
      <c r="G7312" t="s">
        <v>53</v>
      </c>
      <c r="H7312">
        <v>3</v>
      </c>
      <c r="I7312">
        <v>1063</v>
      </c>
      <c r="J7312">
        <v>26</v>
      </c>
      <c r="K7312">
        <v>2359.86</v>
      </c>
      <c r="L7312">
        <v>171.43</v>
      </c>
      <c r="M7312" t="s">
        <v>32</v>
      </c>
      <c r="N7312" t="s">
        <v>33</v>
      </c>
      <c r="O7312">
        <v>5</v>
      </c>
      <c r="P7312">
        <v>2023</v>
      </c>
      <c r="Q7312">
        <v>7</v>
      </c>
      <c r="R7312" t="s">
        <v>125</v>
      </c>
      <c r="S7312">
        <v>3</v>
      </c>
      <c r="T7312">
        <v>28</v>
      </c>
      <c r="U7312">
        <v>3</v>
      </c>
      <c r="V7312">
        <v>2</v>
      </c>
      <c r="W7312" t="s">
        <v>76</v>
      </c>
      <c r="X7312" t="s">
        <v>47</v>
      </c>
      <c r="Y7312">
        <v>82914</v>
      </c>
      <c r="Z7312">
        <v>7.0000000000000007E-2</v>
      </c>
    </row>
    <row r="7313" spans="1:26" x14ac:dyDescent="0.25">
      <c r="A7313" t="s">
        <v>9329</v>
      </c>
      <c r="B7313" s="1">
        <v>44979</v>
      </c>
      <c r="C7313" t="s">
        <v>5119</v>
      </c>
      <c r="D7313" t="s">
        <v>63</v>
      </c>
      <c r="E7313" t="s">
        <v>29</v>
      </c>
      <c r="F7313" t="s">
        <v>52</v>
      </c>
      <c r="G7313" t="s">
        <v>91</v>
      </c>
      <c r="H7313">
        <v>10</v>
      </c>
      <c r="I7313">
        <v>4177</v>
      </c>
      <c r="J7313">
        <v>5</v>
      </c>
      <c r="K7313">
        <v>39681.5</v>
      </c>
      <c r="L7313">
        <v>6218.04</v>
      </c>
      <c r="M7313" t="s">
        <v>32</v>
      </c>
      <c r="N7313" t="s">
        <v>33</v>
      </c>
      <c r="O7313">
        <v>4</v>
      </c>
      <c r="P7313">
        <v>2023</v>
      </c>
      <c r="Q7313">
        <v>2</v>
      </c>
      <c r="R7313" t="s">
        <v>67</v>
      </c>
      <c r="S7313">
        <v>1</v>
      </c>
      <c r="T7313">
        <v>8</v>
      </c>
      <c r="U7313">
        <v>4</v>
      </c>
      <c r="V7313">
        <v>3</v>
      </c>
      <c r="W7313" t="s">
        <v>83</v>
      </c>
      <c r="X7313" t="s">
        <v>47</v>
      </c>
      <c r="Y7313">
        <v>208850</v>
      </c>
      <c r="Z7313">
        <v>0.16</v>
      </c>
    </row>
    <row r="7314" spans="1:26" x14ac:dyDescent="0.25">
      <c r="A7314" t="s">
        <v>9330</v>
      </c>
      <c r="B7314" s="1">
        <v>45281</v>
      </c>
      <c r="C7314" t="s">
        <v>631</v>
      </c>
      <c r="D7314" t="s">
        <v>63</v>
      </c>
      <c r="E7314" t="s">
        <v>29</v>
      </c>
      <c r="F7314" t="s">
        <v>41</v>
      </c>
      <c r="G7314" t="s">
        <v>59</v>
      </c>
      <c r="H7314">
        <v>8</v>
      </c>
      <c r="I7314">
        <v>4929</v>
      </c>
      <c r="J7314">
        <v>23</v>
      </c>
      <c r="K7314">
        <v>30362.639999999999</v>
      </c>
      <c r="L7314">
        <v>4680.76</v>
      </c>
      <c r="M7314" t="s">
        <v>65</v>
      </c>
      <c r="N7314" t="s">
        <v>44</v>
      </c>
      <c r="O7314">
        <v>3</v>
      </c>
      <c r="P7314">
        <v>2023</v>
      </c>
      <c r="Q7314">
        <v>12</v>
      </c>
      <c r="R7314" t="s">
        <v>54</v>
      </c>
      <c r="S7314">
        <v>4</v>
      </c>
      <c r="T7314">
        <v>51</v>
      </c>
      <c r="U7314">
        <v>4</v>
      </c>
      <c r="V7314">
        <v>4</v>
      </c>
      <c r="W7314" t="s">
        <v>73</v>
      </c>
      <c r="X7314" t="s">
        <v>47</v>
      </c>
      <c r="Y7314">
        <v>906936</v>
      </c>
      <c r="Z7314">
        <v>0.15</v>
      </c>
    </row>
    <row r="7315" spans="1:26" x14ac:dyDescent="0.25">
      <c r="A7315" t="s">
        <v>9331</v>
      </c>
      <c r="B7315" s="1">
        <v>45116</v>
      </c>
      <c r="C7315" t="s">
        <v>3374</v>
      </c>
      <c r="D7315" t="s">
        <v>39</v>
      </c>
      <c r="E7315" t="s">
        <v>29</v>
      </c>
      <c r="F7315" t="s">
        <v>30</v>
      </c>
      <c r="G7315" t="s">
        <v>31</v>
      </c>
      <c r="H7315">
        <v>5</v>
      </c>
      <c r="I7315">
        <v>2712</v>
      </c>
      <c r="J7315">
        <v>4</v>
      </c>
      <c r="K7315">
        <v>13017.6</v>
      </c>
      <c r="L7315">
        <v>1011.69</v>
      </c>
      <c r="M7315" t="s">
        <v>32</v>
      </c>
      <c r="N7315" t="s">
        <v>33</v>
      </c>
      <c r="O7315">
        <v>2</v>
      </c>
      <c r="P7315">
        <v>2023</v>
      </c>
      <c r="Q7315">
        <v>7</v>
      </c>
      <c r="R7315" t="s">
        <v>125</v>
      </c>
      <c r="S7315">
        <v>3</v>
      </c>
      <c r="T7315">
        <v>28</v>
      </c>
      <c r="U7315">
        <v>3</v>
      </c>
      <c r="V7315">
        <v>0</v>
      </c>
      <c r="W7315" t="s">
        <v>55</v>
      </c>
      <c r="X7315" t="s">
        <v>36</v>
      </c>
      <c r="Y7315">
        <v>54240</v>
      </c>
      <c r="Z7315">
        <v>0.08</v>
      </c>
    </row>
    <row r="7316" spans="1:26" x14ac:dyDescent="0.25">
      <c r="A7316" t="s">
        <v>9332</v>
      </c>
      <c r="B7316" s="1">
        <v>45068</v>
      </c>
      <c r="C7316" t="s">
        <v>4447</v>
      </c>
      <c r="D7316" t="s">
        <v>28</v>
      </c>
      <c r="E7316" t="s">
        <v>40</v>
      </c>
      <c r="F7316" t="s">
        <v>30</v>
      </c>
      <c r="G7316" t="s">
        <v>64</v>
      </c>
      <c r="H7316">
        <v>10</v>
      </c>
      <c r="I7316">
        <v>2642</v>
      </c>
      <c r="J7316">
        <v>29</v>
      </c>
      <c r="K7316">
        <v>18758.2</v>
      </c>
      <c r="L7316">
        <v>1190.69</v>
      </c>
      <c r="M7316" t="s">
        <v>32</v>
      </c>
      <c r="N7316" t="s">
        <v>44</v>
      </c>
      <c r="O7316">
        <v>4</v>
      </c>
      <c r="P7316">
        <v>2023</v>
      </c>
      <c r="Q7316">
        <v>5</v>
      </c>
      <c r="R7316" t="s">
        <v>238</v>
      </c>
      <c r="S7316">
        <v>2</v>
      </c>
      <c r="T7316">
        <v>21</v>
      </c>
      <c r="U7316">
        <v>4</v>
      </c>
      <c r="V7316">
        <v>1</v>
      </c>
      <c r="W7316" t="s">
        <v>60</v>
      </c>
      <c r="X7316" t="s">
        <v>47</v>
      </c>
      <c r="Y7316">
        <v>766180</v>
      </c>
      <c r="Z7316">
        <v>0.06</v>
      </c>
    </row>
    <row r="7317" spans="1:26" x14ac:dyDescent="0.25">
      <c r="A7317" t="s">
        <v>9333</v>
      </c>
      <c r="B7317" s="1">
        <v>44960</v>
      </c>
      <c r="C7317" t="s">
        <v>1165</v>
      </c>
      <c r="D7317" t="s">
        <v>39</v>
      </c>
      <c r="E7317" t="s">
        <v>58</v>
      </c>
      <c r="F7317" t="s">
        <v>30</v>
      </c>
      <c r="G7317" t="s">
        <v>31</v>
      </c>
      <c r="H7317">
        <v>10</v>
      </c>
      <c r="I7317">
        <v>2447</v>
      </c>
      <c r="J7317">
        <v>17</v>
      </c>
      <c r="K7317">
        <v>20310.099999999999</v>
      </c>
      <c r="L7317">
        <v>3895.03</v>
      </c>
      <c r="M7317" t="s">
        <v>43</v>
      </c>
      <c r="N7317" t="s">
        <v>33</v>
      </c>
      <c r="O7317">
        <v>4</v>
      </c>
      <c r="P7317">
        <v>2023</v>
      </c>
      <c r="Q7317">
        <v>2</v>
      </c>
      <c r="R7317" t="s">
        <v>67</v>
      </c>
      <c r="S7317">
        <v>1</v>
      </c>
      <c r="T7317">
        <v>5</v>
      </c>
      <c r="U7317">
        <v>1</v>
      </c>
      <c r="V7317">
        <v>5</v>
      </c>
      <c r="W7317" t="s">
        <v>46</v>
      </c>
      <c r="X7317" t="s">
        <v>47</v>
      </c>
      <c r="Y7317">
        <v>415990</v>
      </c>
      <c r="Z7317">
        <v>0.19</v>
      </c>
    </row>
    <row r="7318" spans="1:26" x14ac:dyDescent="0.25">
      <c r="A7318" t="s">
        <v>9334</v>
      </c>
      <c r="B7318" s="1">
        <v>45101</v>
      </c>
      <c r="C7318" t="s">
        <v>1354</v>
      </c>
      <c r="D7318" t="s">
        <v>28</v>
      </c>
      <c r="E7318" t="s">
        <v>58</v>
      </c>
      <c r="F7318" t="s">
        <v>52</v>
      </c>
      <c r="G7318" t="s">
        <v>53</v>
      </c>
      <c r="H7318">
        <v>5</v>
      </c>
      <c r="I7318">
        <v>3321</v>
      </c>
      <c r="J7318">
        <v>14</v>
      </c>
      <c r="K7318">
        <v>14280.3</v>
      </c>
      <c r="L7318">
        <v>980.33</v>
      </c>
      <c r="M7318" t="s">
        <v>32</v>
      </c>
      <c r="N7318" t="s">
        <v>66</v>
      </c>
      <c r="O7318">
        <v>2</v>
      </c>
      <c r="P7318">
        <v>2023</v>
      </c>
      <c r="Q7318">
        <v>6</v>
      </c>
      <c r="R7318" t="s">
        <v>95</v>
      </c>
      <c r="S7318">
        <v>2</v>
      </c>
      <c r="T7318">
        <v>25</v>
      </c>
      <c r="U7318">
        <v>4</v>
      </c>
      <c r="V7318">
        <v>6</v>
      </c>
      <c r="W7318" t="s">
        <v>35</v>
      </c>
      <c r="X7318" t="s">
        <v>36</v>
      </c>
      <c r="Y7318">
        <v>232470</v>
      </c>
      <c r="Z7318">
        <v>7.0000000000000007E-2</v>
      </c>
    </row>
    <row r="7319" spans="1:26" x14ac:dyDescent="0.25">
      <c r="A7319" t="s">
        <v>9335</v>
      </c>
      <c r="B7319" s="1">
        <v>45286</v>
      </c>
      <c r="C7319" t="s">
        <v>5393</v>
      </c>
      <c r="D7319" t="s">
        <v>28</v>
      </c>
      <c r="E7319" t="s">
        <v>29</v>
      </c>
      <c r="F7319" t="s">
        <v>52</v>
      </c>
      <c r="G7319" t="s">
        <v>53</v>
      </c>
      <c r="H7319">
        <v>7</v>
      </c>
      <c r="I7319">
        <v>2199</v>
      </c>
      <c r="J7319">
        <v>0</v>
      </c>
      <c r="K7319">
        <v>15393</v>
      </c>
      <c r="L7319">
        <v>2314.4699999999998</v>
      </c>
      <c r="M7319" t="s">
        <v>65</v>
      </c>
      <c r="N7319" t="s">
        <v>33</v>
      </c>
      <c r="O7319">
        <v>2</v>
      </c>
      <c r="P7319">
        <v>2023</v>
      </c>
      <c r="Q7319">
        <v>12</v>
      </c>
      <c r="R7319" t="s">
        <v>54</v>
      </c>
      <c r="S7319">
        <v>4</v>
      </c>
      <c r="T7319">
        <v>52</v>
      </c>
      <c r="U7319">
        <v>5</v>
      </c>
      <c r="V7319">
        <v>2</v>
      </c>
      <c r="W7319" t="s">
        <v>76</v>
      </c>
      <c r="X7319" t="s">
        <v>47</v>
      </c>
      <c r="Y7319">
        <v>0</v>
      </c>
      <c r="Z7319">
        <v>0.15</v>
      </c>
    </row>
    <row r="7320" spans="1:26" x14ac:dyDescent="0.25">
      <c r="A7320" t="s">
        <v>9336</v>
      </c>
      <c r="B7320" s="1">
        <v>45091</v>
      </c>
      <c r="C7320" t="s">
        <v>5357</v>
      </c>
      <c r="D7320" t="s">
        <v>50</v>
      </c>
      <c r="E7320" t="s">
        <v>29</v>
      </c>
      <c r="F7320" t="s">
        <v>30</v>
      </c>
      <c r="G7320" t="s">
        <v>31</v>
      </c>
      <c r="H7320">
        <v>10</v>
      </c>
      <c r="I7320">
        <v>4020</v>
      </c>
      <c r="J7320">
        <v>7</v>
      </c>
      <c r="K7320">
        <v>37386</v>
      </c>
      <c r="L7320">
        <v>6280.34</v>
      </c>
      <c r="M7320" t="s">
        <v>43</v>
      </c>
      <c r="N7320" t="s">
        <v>66</v>
      </c>
      <c r="O7320">
        <v>4</v>
      </c>
      <c r="P7320">
        <v>2023</v>
      </c>
      <c r="Q7320">
        <v>6</v>
      </c>
      <c r="R7320" t="s">
        <v>95</v>
      </c>
      <c r="S7320">
        <v>2</v>
      </c>
      <c r="T7320">
        <v>24</v>
      </c>
      <c r="U7320">
        <v>3</v>
      </c>
      <c r="V7320">
        <v>3</v>
      </c>
      <c r="W7320" t="s">
        <v>83</v>
      </c>
      <c r="X7320" t="s">
        <v>47</v>
      </c>
      <c r="Y7320">
        <v>281400</v>
      </c>
      <c r="Z7320">
        <v>0.17</v>
      </c>
    </row>
    <row r="7321" spans="1:26" x14ac:dyDescent="0.25">
      <c r="A7321" t="s">
        <v>9337</v>
      </c>
      <c r="B7321" s="1">
        <v>45200</v>
      </c>
      <c r="C7321" t="s">
        <v>4441</v>
      </c>
      <c r="D7321" t="s">
        <v>63</v>
      </c>
      <c r="E7321" t="s">
        <v>40</v>
      </c>
      <c r="F7321" t="s">
        <v>30</v>
      </c>
      <c r="G7321" t="s">
        <v>86</v>
      </c>
      <c r="H7321">
        <v>3</v>
      </c>
      <c r="I7321">
        <v>3231</v>
      </c>
      <c r="J7321">
        <v>5</v>
      </c>
      <c r="K7321">
        <v>9208.35</v>
      </c>
      <c r="L7321">
        <v>1451.77</v>
      </c>
      <c r="M7321" t="s">
        <v>32</v>
      </c>
      <c r="N7321" t="s">
        <v>33</v>
      </c>
      <c r="O7321">
        <v>5</v>
      </c>
      <c r="P7321">
        <v>2023</v>
      </c>
      <c r="Q7321">
        <v>10</v>
      </c>
      <c r="R7321" t="s">
        <v>45</v>
      </c>
      <c r="S7321">
        <v>4</v>
      </c>
      <c r="T7321">
        <v>40</v>
      </c>
      <c r="U7321">
        <v>1</v>
      </c>
      <c r="V7321">
        <v>0</v>
      </c>
      <c r="W7321" t="s">
        <v>55</v>
      </c>
      <c r="X7321" t="s">
        <v>36</v>
      </c>
      <c r="Y7321">
        <v>48465</v>
      </c>
      <c r="Z7321">
        <v>0.16</v>
      </c>
    </row>
    <row r="7322" spans="1:26" x14ac:dyDescent="0.25">
      <c r="A7322" t="s">
        <v>9338</v>
      </c>
      <c r="B7322" s="1">
        <v>45199</v>
      </c>
      <c r="C7322" t="s">
        <v>1405</v>
      </c>
      <c r="D7322" t="s">
        <v>50</v>
      </c>
      <c r="E7322" t="s">
        <v>51</v>
      </c>
      <c r="F7322" t="s">
        <v>41</v>
      </c>
      <c r="G7322" t="s">
        <v>42</v>
      </c>
      <c r="H7322">
        <v>10</v>
      </c>
      <c r="I7322">
        <v>4121</v>
      </c>
      <c r="J7322">
        <v>14</v>
      </c>
      <c r="K7322">
        <v>35440.6</v>
      </c>
      <c r="L7322">
        <v>4453.33</v>
      </c>
      <c r="M7322" t="s">
        <v>43</v>
      </c>
      <c r="N7322" t="s">
        <v>33</v>
      </c>
      <c r="O7322">
        <v>7</v>
      </c>
      <c r="P7322">
        <v>2023</v>
      </c>
      <c r="Q7322">
        <v>9</v>
      </c>
      <c r="R7322" t="s">
        <v>80</v>
      </c>
      <c r="S7322">
        <v>3</v>
      </c>
      <c r="T7322">
        <v>39</v>
      </c>
      <c r="U7322">
        <v>5</v>
      </c>
      <c r="V7322">
        <v>6</v>
      </c>
      <c r="W7322" t="s">
        <v>35</v>
      </c>
      <c r="X7322" t="s">
        <v>36</v>
      </c>
      <c r="Y7322">
        <v>576940</v>
      </c>
      <c r="Z7322">
        <v>0.13</v>
      </c>
    </row>
    <row r="7323" spans="1:26" x14ac:dyDescent="0.25">
      <c r="A7323" t="s">
        <v>9339</v>
      </c>
      <c r="B7323" s="1">
        <v>44971</v>
      </c>
      <c r="C7323" t="s">
        <v>6217</v>
      </c>
      <c r="D7323" t="s">
        <v>28</v>
      </c>
      <c r="E7323" t="s">
        <v>40</v>
      </c>
      <c r="F7323" t="s">
        <v>41</v>
      </c>
      <c r="G7323" t="s">
        <v>116</v>
      </c>
      <c r="H7323">
        <v>2</v>
      </c>
      <c r="I7323">
        <v>3137</v>
      </c>
      <c r="J7323">
        <v>29</v>
      </c>
      <c r="K7323">
        <v>4454.54</v>
      </c>
      <c r="L7323">
        <v>857.55</v>
      </c>
      <c r="M7323" t="s">
        <v>43</v>
      </c>
      <c r="N7323" t="s">
        <v>44</v>
      </c>
      <c r="O7323">
        <v>2</v>
      </c>
      <c r="P7323">
        <v>2023</v>
      </c>
      <c r="Q7323">
        <v>2</v>
      </c>
      <c r="R7323" t="s">
        <v>67</v>
      </c>
      <c r="S7323">
        <v>1</v>
      </c>
      <c r="T7323">
        <v>7</v>
      </c>
      <c r="U7323">
        <v>3</v>
      </c>
      <c r="V7323">
        <v>2</v>
      </c>
      <c r="W7323" t="s">
        <v>76</v>
      </c>
      <c r="X7323" t="s">
        <v>47</v>
      </c>
      <c r="Y7323">
        <v>181946</v>
      </c>
      <c r="Z7323">
        <v>0.19</v>
      </c>
    </row>
    <row r="7324" spans="1:26" x14ac:dyDescent="0.25">
      <c r="A7324" t="s">
        <v>9340</v>
      </c>
      <c r="B7324" s="1">
        <v>44996</v>
      </c>
      <c r="C7324" t="s">
        <v>3787</v>
      </c>
      <c r="D7324" t="s">
        <v>28</v>
      </c>
      <c r="E7324" t="s">
        <v>40</v>
      </c>
      <c r="F7324" t="s">
        <v>52</v>
      </c>
      <c r="G7324" t="s">
        <v>91</v>
      </c>
      <c r="H7324">
        <v>6</v>
      </c>
      <c r="I7324">
        <v>3297</v>
      </c>
      <c r="J7324">
        <v>4</v>
      </c>
      <c r="K7324">
        <v>18990.72</v>
      </c>
      <c r="L7324">
        <v>972.65</v>
      </c>
      <c r="M7324" t="s">
        <v>43</v>
      </c>
      <c r="N7324" t="s">
        <v>33</v>
      </c>
      <c r="O7324">
        <v>5</v>
      </c>
      <c r="P7324">
        <v>2023</v>
      </c>
      <c r="Q7324">
        <v>3</v>
      </c>
      <c r="R7324" t="s">
        <v>105</v>
      </c>
      <c r="S7324">
        <v>1</v>
      </c>
      <c r="T7324">
        <v>10</v>
      </c>
      <c r="U7324">
        <v>2</v>
      </c>
      <c r="V7324">
        <v>6</v>
      </c>
      <c r="W7324" t="s">
        <v>35</v>
      </c>
      <c r="X7324" t="s">
        <v>36</v>
      </c>
      <c r="Y7324">
        <v>79128</v>
      </c>
      <c r="Z7324">
        <v>0.05</v>
      </c>
    </row>
    <row r="7325" spans="1:26" x14ac:dyDescent="0.25">
      <c r="A7325" t="s">
        <v>9341</v>
      </c>
      <c r="B7325" s="1">
        <v>45184</v>
      </c>
      <c r="C7325" t="s">
        <v>3727</v>
      </c>
      <c r="D7325" t="s">
        <v>39</v>
      </c>
      <c r="E7325" t="s">
        <v>29</v>
      </c>
      <c r="F7325" t="s">
        <v>30</v>
      </c>
      <c r="G7325" t="s">
        <v>31</v>
      </c>
      <c r="H7325">
        <v>8</v>
      </c>
      <c r="I7325">
        <v>2034</v>
      </c>
      <c r="J7325">
        <v>20</v>
      </c>
      <c r="K7325">
        <v>13017.6</v>
      </c>
      <c r="L7325">
        <v>2160.5500000000002</v>
      </c>
      <c r="M7325" t="s">
        <v>43</v>
      </c>
      <c r="N7325" t="s">
        <v>44</v>
      </c>
      <c r="O7325">
        <v>2</v>
      </c>
      <c r="P7325">
        <v>2023</v>
      </c>
      <c r="Q7325">
        <v>9</v>
      </c>
      <c r="R7325" t="s">
        <v>80</v>
      </c>
      <c r="S7325">
        <v>3</v>
      </c>
      <c r="T7325">
        <v>37</v>
      </c>
      <c r="U7325">
        <v>3</v>
      </c>
      <c r="V7325">
        <v>5</v>
      </c>
      <c r="W7325" t="s">
        <v>46</v>
      </c>
      <c r="X7325" t="s">
        <v>47</v>
      </c>
      <c r="Y7325">
        <v>325440</v>
      </c>
      <c r="Z7325">
        <v>0.17</v>
      </c>
    </row>
    <row r="7326" spans="1:26" x14ac:dyDescent="0.25">
      <c r="A7326" t="s">
        <v>9342</v>
      </c>
      <c r="B7326" s="1">
        <v>45182</v>
      </c>
      <c r="C7326" t="s">
        <v>3882</v>
      </c>
      <c r="D7326" t="s">
        <v>28</v>
      </c>
      <c r="E7326" t="s">
        <v>29</v>
      </c>
      <c r="F7326" t="s">
        <v>30</v>
      </c>
      <c r="G7326" t="s">
        <v>86</v>
      </c>
      <c r="H7326">
        <v>2</v>
      </c>
      <c r="I7326">
        <v>899</v>
      </c>
      <c r="J7326">
        <v>10</v>
      </c>
      <c r="K7326">
        <v>1618.2</v>
      </c>
      <c r="L7326">
        <v>323.07</v>
      </c>
      <c r="M7326" t="s">
        <v>32</v>
      </c>
      <c r="N7326" t="s">
        <v>33</v>
      </c>
      <c r="O7326">
        <v>7</v>
      </c>
      <c r="P7326">
        <v>2023</v>
      </c>
      <c r="Q7326">
        <v>9</v>
      </c>
      <c r="R7326" t="s">
        <v>80</v>
      </c>
      <c r="S7326">
        <v>3</v>
      </c>
      <c r="T7326">
        <v>37</v>
      </c>
      <c r="U7326">
        <v>3</v>
      </c>
      <c r="V7326">
        <v>3</v>
      </c>
      <c r="W7326" t="s">
        <v>83</v>
      </c>
      <c r="X7326" t="s">
        <v>47</v>
      </c>
      <c r="Y7326">
        <v>17980</v>
      </c>
      <c r="Z7326">
        <v>0.2</v>
      </c>
    </row>
    <row r="7327" spans="1:26" x14ac:dyDescent="0.25">
      <c r="A7327" t="s">
        <v>9343</v>
      </c>
      <c r="B7327" s="1">
        <v>45112</v>
      </c>
      <c r="C7327" t="s">
        <v>3935</v>
      </c>
      <c r="D7327" t="s">
        <v>28</v>
      </c>
      <c r="E7327" t="s">
        <v>58</v>
      </c>
      <c r="F7327" t="s">
        <v>52</v>
      </c>
      <c r="G7327" t="s">
        <v>91</v>
      </c>
      <c r="H7327">
        <v>7</v>
      </c>
      <c r="I7327">
        <v>4835</v>
      </c>
      <c r="J7327">
        <v>22</v>
      </c>
      <c r="K7327">
        <v>26399.1</v>
      </c>
      <c r="L7327">
        <v>1650.73</v>
      </c>
      <c r="M7327" t="s">
        <v>32</v>
      </c>
      <c r="N7327" t="s">
        <v>44</v>
      </c>
      <c r="O7327">
        <v>7</v>
      </c>
      <c r="P7327">
        <v>2023</v>
      </c>
      <c r="Q7327">
        <v>7</v>
      </c>
      <c r="R7327" t="s">
        <v>125</v>
      </c>
      <c r="S7327">
        <v>3</v>
      </c>
      <c r="T7327">
        <v>27</v>
      </c>
      <c r="U7327">
        <v>2</v>
      </c>
      <c r="V7327">
        <v>3</v>
      </c>
      <c r="W7327" t="s">
        <v>83</v>
      </c>
      <c r="X7327" t="s">
        <v>47</v>
      </c>
      <c r="Y7327">
        <v>744590</v>
      </c>
      <c r="Z7327">
        <v>0.06</v>
      </c>
    </row>
    <row r="7328" spans="1:26" x14ac:dyDescent="0.25">
      <c r="A7328" t="s">
        <v>9344</v>
      </c>
      <c r="B7328" s="1">
        <v>45150</v>
      </c>
      <c r="C7328" t="s">
        <v>995</v>
      </c>
      <c r="D7328" t="s">
        <v>50</v>
      </c>
      <c r="E7328" t="s">
        <v>29</v>
      </c>
      <c r="F7328" t="s">
        <v>41</v>
      </c>
      <c r="G7328" t="s">
        <v>42</v>
      </c>
      <c r="H7328">
        <v>9</v>
      </c>
      <c r="I7328">
        <v>462</v>
      </c>
      <c r="J7328">
        <v>15</v>
      </c>
      <c r="K7328">
        <v>3534.3</v>
      </c>
      <c r="L7328">
        <v>192.93</v>
      </c>
      <c r="M7328" t="s">
        <v>65</v>
      </c>
      <c r="N7328" t="s">
        <v>33</v>
      </c>
      <c r="O7328">
        <v>6</v>
      </c>
      <c r="P7328">
        <v>2023</v>
      </c>
      <c r="Q7328">
        <v>8</v>
      </c>
      <c r="R7328" t="s">
        <v>72</v>
      </c>
      <c r="S7328">
        <v>3</v>
      </c>
      <c r="T7328">
        <v>32</v>
      </c>
      <c r="U7328">
        <v>2</v>
      </c>
      <c r="V7328">
        <v>6</v>
      </c>
      <c r="W7328" t="s">
        <v>35</v>
      </c>
      <c r="X7328" t="s">
        <v>36</v>
      </c>
      <c r="Y7328">
        <v>62370</v>
      </c>
      <c r="Z7328">
        <v>0.05</v>
      </c>
    </row>
    <row r="7329" spans="1:26" x14ac:dyDescent="0.25">
      <c r="A7329" t="s">
        <v>9345</v>
      </c>
      <c r="B7329" s="1">
        <v>44961</v>
      </c>
      <c r="C7329" t="s">
        <v>7523</v>
      </c>
      <c r="D7329" t="s">
        <v>28</v>
      </c>
      <c r="E7329" t="s">
        <v>51</v>
      </c>
      <c r="F7329" t="s">
        <v>52</v>
      </c>
      <c r="G7329" t="s">
        <v>79</v>
      </c>
      <c r="H7329">
        <v>2</v>
      </c>
      <c r="I7329">
        <v>4587</v>
      </c>
      <c r="J7329">
        <v>18</v>
      </c>
      <c r="K7329">
        <v>7522.68</v>
      </c>
      <c r="L7329">
        <v>1418.59</v>
      </c>
      <c r="M7329" t="s">
        <v>32</v>
      </c>
      <c r="N7329" t="s">
        <v>66</v>
      </c>
      <c r="O7329">
        <v>4</v>
      </c>
      <c r="P7329">
        <v>2023</v>
      </c>
      <c r="Q7329">
        <v>2</v>
      </c>
      <c r="R7329" t="s">
        <v>67</v>
      </c>
      <c r="S7329">
        <v>1</v>
      </c>
      <c r="T7329">
        <v>5</v>
      </c>
      <c r="U7329">
        <v>1</v>
      </c>
      <c r="V7329">
        <v>6</v>
      </c>
      <c r="W7329" t="s">
        <v>35</v>
      </c>
      <c r="X7329" t="s">
        <v>36</v>
      </c>
      <c r="Y7329">
        <v>165132</v>
      </c>
      <c r="Z7329">
        <v>0.19</v>
      </c>
    </row>
    <row r="7330" spans="1:26" x14ac:dyDescent="0.25">
      <c r="A7330" t="s">
        <v>9346</v>
      </c>
      <c r="B7330" s="1">
        <v>45278</v>
      </c>
      <c r="C7330" t="s">
        <v>3781</v>
      </c>
      <c r="D7330" t="s">
        <v>63</v>
      </c>
      <c r="E7330" t="s">
        <v>51</v>
      </c>
      <c r="F7330" t="s">
        <v>52</v>
      </c>
      <c r="G7330" t="s">
        <v>91</v>
      </c>
      <c r="H7330">
        <v>5</v>
      </c>
      <c r="I7330">
        <v>2301</v>
      </c>
      <c r="J7330">
        <v>25</v>
      </c>
      <c r="K7330">
        <v>8628.75</v>
      </c>
      <c r="L7330">
        <v>920.15</v>
      </c>
      <c r="M7330" t="s">
        <v>65</v>
      </c>
      <c r="N7330" t="s">
        <v>44</v>
      </c>
      <c r="O7330">
        <v>5</v>
      </c>
      <c r="P7330">
        <v>2023</v>
      </c>
      <c r="Q7330">
        <v>12</v>
      </c>
      <c r="R7330" t="s">
        <v>54</v>
      </c>
      <c r="S7330">
        <v>4</v>
      </c>
      <c r="T7330">
        <v>51</v>
      </c>
      <c r="U7330">
        <v>4</v>
      </c>
      <c r="V7330">
        <v>1</v>
      </c>
      <c r="W7330" t="s">
        <v>60</v>
      </c>
      <c r="X7330" t="s">
        <v>47</v>
      </c>
      <c r="Y7330">
        <v>287625</v>
      </c>
      <c r="Z7330">
        <v>0.11</v>
      </c>
    </row>
    <row r="7331" spans="1:26" x14ac:dyDescent="0.25">
      <c r="A7331" t="s">
        <v>9347</v>
      </c>
      <c r="B7331" s="1">
        <v>45000</v>
      </c>
      <c r="C7331" t="s">
        <v>1765</v>
      </c>
      <c r="D7331" t="s">
        <v>50</v>
      </c>
      <c r="E7331" t="s">
        <v>58</v>
      </c>
      <c r="F7331" t="s">
        <v>52</v>
      </c>
      <c r="G7331" t="s">
        <v>91</v>
      </c>
      <c r="H7331">
        <v>9</v>
      </c>
      <c r="I7331">
        <v>4085</v>
      </c>
      <c r="J7331">
        <v>8</v>
      </c>
      <c r="K7331">
        <v>33823.800000000003</v>
      </c>
      <c r="L7331">
        <v>3318.89</v>
      </c>
      <c r="M7331" t="s">
        <v>43</v>
      </c>
      <c r="N7331" t="s">
        <v>66</v>
      </c>
      <c r="O7331">
        <v>5</v>
      </c>
      <c r="P7331">
        <v>2023</v>
      </c>
      <c r="Q7331">
        <v>3</v>
      </c>
      <c r="R7331" t="s">
        <v>105</v>
      </c>
      <c r="S7331">
        <v>1</v>
      </c>
      <c r="T7331">
        <v>11</v>
      </c>
      <c r="U7331">
        <v>3</v>
      </c>
      <c r="V7331">
        <v>3</v>
      </c>
      <c r="W7331" t="s">
        <v>83</v>
      </c>
      <c r="X7331" t="s">
        <v>47</v>
      </c>
      <c r="Y7331">
        <v>294120</v>
      </c>
      <c r="Z7331">
        <v>0.1</v>
      </c>
    </row>
    <row r="7332" spans="1:26" x14ac:dyDescent="0.25">
      <c r="A7332" t="s">
        <v>9348</v>
      </c>
      <c r="B7332" s="1">
        <v>44942</v>
      </c>
      <c r="C7332" t="s">
        <v>673</v>
      </c>
      <c r="D7332" t="s">
        <v>39</v>
      </c>
      <c r="E7332" t="s">
        <v>58</v>
      </c>
      <c r="F7332" t="s">
        <v>41</v>
      </c>
      <c r="G7332" t="s">
        <v>116</v>
      </c>
      <c r="H7332">
        <v>4</v>
      </c>
      <c r="I7332">
        <v>3326</v>
      </c>
      <c r="J7332">
        <v>4</v>
      </c>
      <c r="K7332">
        <v>12771.84</v>
      </c>
      <c r="L7332">
        <v>1693.38</v>
      </c>
      <c r="M7332" t="s">
        <v>43</v>
      </c>
      <c r="N7332" t="s">
        <v>66</v>
      </c>
      <c r="O7332">
        <v>2</v>
      </c>
      <c r="P7332">
        <v>2023</v>
      </c>
      <c r="Q7332">
        <v>1</v>
      </c>
      <c r="R7332" t="s">
        <v>34</v>
      </c>
      <c r="S7332">
        <v>1</v>
      </c>
      <c r="T7332">
        <v>3</v>
      </c>
      <c r="U7332">
        <v>3</v>
      </c>
      <c r="V7332">
        <v>1</v>
      </c>
      <c r="W7332" t="s">
        <v>60</v>
      </c>
      <c r="X7332" t="s">
        <v>47</v>
      </c>
      <c r="Y7332">
        <v>53216</v>
      </c>
      <c r="Z7332">
        <v>0.13</v>
      </c>
    </row>
    <row r="7333" spans="1:26" x14ac:dyDescent="0.25">
      <c r="A7333" t="s">
        <v>9349</v>
      </c>
      <c r="B7333" s="1">
        <v>44935</v>
      </c>
      <c r="C7333" t="s">
        <v>6276</v>
      </c>
      <c r="D7333" t="s">
        <v>50</v>
      </c>
      <c r="E7333" t="s">
        <v>40</v>
      </c>
      <c r="F7333" t="s">
        <v>52</v>
      </c>
      <c r="G7333" t="s">
        <v>79</v>
      </c>
      <c r="H7333">
        <v>10</v>
      </c>
      <c r="I7333">
        <v>2438</v>
      </c>
      <c r="J7333">
        <v>2</v>
      </c>
      <c r="K7333">
        <v>23892.400000000001</v>
      </c>
      <c r="L7333">
        <v>2935</v>
      </c>
      <c r="M7333" t="s">
        <v>32</v>
      </c>
      <c r="N7333" t="s">
        <v>33</v>
      </c>
      <c r="O7333">
        <v>6</v>
      </c>
      <c r="P7333">
        <v>2023</v>
      </c>
      <c r="Q7333">
        <v>1</v>
      </c>
      <c r="R7333" t="s">
        <v>34</v>
      </c>
      <c r="S7333">
        <v>1</v>
      </c>
      <c r="T7333">
        <v>2</v>
      </c>
      <c r="U7333">
        <v>2</v>
      </c>
      <c r="V7333">
        <v>1</v>
      </c>
      <c r="W7333" t="s">
        <v>60</v>
      </c>
      <c r="X7333" t="s">
        <v>47</v>
      </c>
      <c r="Y7333">
        <v>48760</v>
      </c>
      <c r="Z7333">
        <v>0.12</v>
      </c>
    </row>
    <row r="7334" spans="1:26" x14ac:dyDescent="0.25">
      <c r="A7334" t="s">
        <v>9350</v>
      </c>
      <c r="B7334" s="1">
        <v>45269</v>
      </c>
      <c r="C7334" t="s">
        <v>3079</v>
      </c>
      <c r="D7334" t="s">
        <v>63</v>
      </c>
      <c r="E7334" t="s">
        <v>29</v>
      </c>
      <c r="F7334" t="s">
        <v>52</v>
      </c>
      <c r="G7334" t="s">
        <v>91</v>
      </c>
      <c r="H7334">
        <v>1</v>
      </c>
      <c r="I7334">
        <v>1630</v>
      </c>
      <c r="J7334">
        <v>6</v>
      </c>
      <c r="K7334">
        <v>1532.2</v>
      </c>
      <c r="L7334">
        <v>171.89</v>
      </c>
      <c r="M7334" t="s">
        <v>32</v>
      </c>
      <c r="N7334" t="s">
        <v>66</v>
      </c>
      <c r="O7334">
        <v>3</v>
      </c>
      <c r="P7334">
        <v>2023</v>
      </c>
      <c r="Q7334">
        <v>12</v>
      </c>
      <c r="R7334" t="s">
        <v>54</v>
      </c>
      <c r="S7334">
        <v>4</v>
      </c>
      <c r="T7334">
        <v>49</v>
      </c>
      <c r="U7334">
        <v>2</v>
      </c>
      <c r="V7334">
        <v>6</v>
      </c>
      <c r="W7334" t="s">
        <v>35</v>
      </c>
      <c r="X7334" t="s">
        <v>36</v>
      </c>
      <c r="Y7334">
        <v>9780</v>
      </c>
      <c r="Z7334">
        <v>0.11</v>
      </c>
    </row>
    <row r="7335" spans="1:26" x14ac:dyDescent="0.25">
      <c r="A7335" t="s">
        <v>9351</v>
      </c>
      <c r="B7335" s="1">
        <v>45157</v>
      </c>
      <c r="C7335" t="s">
        <v>5425</v>
      </c>
      <c r="D7335" t="s">
        <v>28</v>
      </c>
      <c r="E7335" t="s">
        <v>29</v>
      </c>
      <c r="F7335" t="s">
        <v>52</v>
      </c>
      <c r="G7335" t="s">
        <v>79</v>
      </c>
      <c r="H7335">
        <v>6</v>
      </c>
      <c r="I7335">
        <v>4341</v>
      </c>
      <c r="J7335">
        <v>1</v>
      </c>
      <c r="K7335">
        <v>25785.54</v>
      </c>
      <c r="L7335">
        <v>1364.98</v>
      </c>
      <c r="M7335" t="s">
        <v>32</v>
      </c>
      <c r="N7335" t="s">
        <v>66</v>
      </c>
      <c r="O7335">
        <v>5</v>
      </c>
      <c r="P7335">
        <v>2023</v>
      </c>
      <c r="Q7335">
        <v>8</v>
      </c>
      <c r="R7335" t="s">
        <v>72</v>
      </c>
      <c r="S7335">
        <v>3</v>
      </c>
      <c r="T7335">
        <v>33</v>
      </c>
      <c r="U7335">
        <v>3</v>
      </c>
      <c r="V7335">
        <v>6</v>
      </c>
      <c r="W7335" t="s">
        <v>35</v>
      </c>
      <c r="X7335" t="s">
        <v>36</v>
      </c>
      <c r="Y7335">
        <v>26046</v>
      </c>
      <c r="Z7335">
        <v>0.05</v>
      </c>
    </row>
    <row r="7336" spans="1:26" x14ac:dyDescent="0.25">
      <c r="A7336" t="s">
        <v>9352</v>
      </c>
      <c r="B7336" s="1">
        <v>44943</v>
      </c>
      <c r="C7336" t="s">
        <v>729</v>
      </c>
      <c r="D7336" t="s">
        <v>63</v>
      </c>
      <c r="E7336" t="s">
        <v>51</v>
      </c>
      <c r="F7336" t="s">
        <v>52</v>
      </c>
      <c r="G7336" t="s">
        <v>79</v>
      </c>
      <c r="H7336">
        <v>9</v>
      </c>
      <c r="I7336">
        <v>1509</v>
      </c>
      <c r="J7336">
        <v>24</v>
      </c>
      <c r="K7336">
        <v>10321.56</v>
      </c>
      <c r="L7336">
        <v>1610.73</v>
      </c>
      <c r="M7336" t="s">
        <v>43</v>
      </c>
      <c r="N7336" t="s">
        <v>33</v>
      </c>
      <c r="O7336">
        <v>6</v>
      </c>
      <c r="P7336">
        <v>2023</v>
      </c>
      <c r="Q7336">
        <v>1</v>
      </c>
      <c r="R7336" t="s">
        <v>34</v>
      </c>
      <c r="S7336">
        <v>1</v>
      </c>
      <c r="T7336">
        <v>3</v>
      </c>
      <c r="U7336">
        <v>3</v>
      </c>
      <c r="V7336">
        <v>2</v>
      </c>
      <c r="W7336" t="s">
        <v>76</v>
      </c>
      <c r="X7336" t="s">
        <v>47</v>
      </c>
      <c r="Y7336">
        <v>325944</v>
      </c>
      <c r="Z7336">
        <v>0.16</v>
      </c>
    </row>
    <row r="7337" spans="1:26" x14ac:dyDescent="0.25">
      <c r="A7337" t="s">
        <v>9353</v>
      </c>
      <c r="B7337" s="1">
        <v>45094</v>
      </c>
      <c r="C7337" t="s">
        <v>601</v>
      </c>
      <c r="D7337" t="s">
        <v>39</v>
      </c>
      <c r="E7337" t="s">
        <v>58</v>
      </c>
      <c r="F7337" t="s">
        <v>52</v>
      </c>
      <c r="G7337" t="s">
        <v>91</v>
      </c>
      <c r="H7337">
        <v>9</v>
      </c>
      <c r="I7337">
        <v>743</v>
      </c>
      <c r="J7337">
        <v>12</v>
      </c>
      <c r="K7337">
        <v>5884.56</v>
      </c>
      <c r="L7337">
        <v>1060.95</v>
      </c>
      <c r="M7337" t="s">
        <v>65</v>
      </c>
      <c r="N7337" t="s">
        <v>44</v>
      </c>
      <c r="O7337">
        <v>7</v>
      </c>
      <c r="P7337">
        <v>2023</v>
      </c>
      <c r="Q7337">
        <v>6</v>
      </c>
      <c r="R7337" t="s">
        <v>95</v>
      </c>
      <c r="S7337">
        <v>2</v>
      </c>
      <c r="T7337">
        <v>24</v>
      </c>
      <c r="U7337">
        <v>3</v>
      </c>
      <c r="V7337">
        <v>6</v>
      </c>
      <c r="W7337" t="s">
        <v>35</v>
      </c>
      <c r="X7337" t="s">
        <v>36</v>
      </c>
      <c r="Y7337">
        <v>80244</v>
      </c>
      <c r="Z7337">
        <v>0.18</v>
      </c>
    </row>
    <row r="7338" spans="1:26" x14ac:dyDescent="0.25">
      <c r="A7338" t="s">
        <v>9354</v>
      </c>
      <c r="B7338" s="1">
        <v>44999</v>
      </c>
      <c r="C7338" t="s">
        <v>2829</v>
      </c>
      <c r="D7338" t="s">
        <v>39</v>
      </c>
      <c r="E7338" t="s">
        <v>29</v>
      </c>
      <c r="F7338" t="s">
        <v>52</v>
      </c>
      <c r="G7338" t="s">
        <v>53</v>
      </c>
      <c r="H7338">
        <v>7</v>
      </c>
      <c r="I7338">
        <v>4756</v>
      </c>
      <c r="J7338">
        <v>23</v>
      </c>
      <c r="K7338">
        <v>25634.84</v>
      </c>
      <c r="L7338">
        <v>5077.09</v>
      </c>
      <c r="M7338" t="s">
        <v>43</v>
      </c>
      <c r="N7338" t="s">
        <v>44</v>
      </c>
      <c r="O7338">
        <v>3</v>
      </c>
      <c r="P7338">
        <v>2023</v>
      </c>
      <c r="Q7338">
        <v>3</v>
      </c>
      <c r="R7338" t="s">
        <v>105</v>
      </c>
      <c r="S7338">
        <v>1</v>
      </c>
      <c r="T7338">
        <v>11</v>
      </c>
      <c r="U7338">
        <v>3</v>
      </c>
      <c r="V7338">
        <v>2</v>
      </c>
      <c r="W7338" t="s">
        <v>76</v>
      </c>
      <c r="X7338" t="s">
        <v>47</v>
      </c>
      <c r="Y7338">
        <v>765716</v>
      </c>
      <c r="Z7338">
        <v>0.2</v>
      </c>
    </row>
    <row r="7339" spans="1:26" x14ac:dyDescent="0.25">
      <c r="A7339" t="s">
        <v>9355</v>
      </c>
      <c r="B7339" s="1">
        <v>45076</v>
      </c>
      <c r="C7339" t="s">
        <v>2940</v>
      </c>
      <c r="D7339" t="s">
        <v>63</v>
      </c>
      <c r="E7339" t="s">
        <v>58</v>
      </c>
      <c r="F7339" t="s">
        <v>30</v>
      </c>
      <c r="G7339" t="s">
        <v>86</v>
      </c>
      <c r="H7339">
        <v>6</v>
      </c>
      <c r="I7339">
        <v>752</v>
      </c>
      <c r="J7339">
        <v>15</v>
      </c>
      <c r="K7339">
        <v>3835.2</v>
      </c>
      <c r="L7339">
        <v>656</v>
      </c>
      <c r="M7339" t="s">
        <v>43</v>
      </c>
      <c r="N7339" t="s">
        <v>66</v>
      </c>
      <c r="O7339">
        <v>7</v>
      </c>
      <c r="P7339">
        <v>2023</v>
      </c>
      <c r="Q7339">
        <v>5</v>
      </c>
      <c r="R7339" t="s">
        <v>238</v>
      </c>
      <c r="S7339">
        <v>2</v>
      </c>
      <c r="T7339">
        <v>22</v>
      </c>
      <c r="U7339">
        <v>5</v>
      </c>
      <c r="V7339">
        <v>2</v>
      </c>
      <c r="W7339" t="s">
        <v>76</v>
      </c>
      <c r="X7339" t="s">
        <v>47</v>
      </c>
      <c r="Y7339">
        <v>67680</v>
      </c>
      <c r="Z7339">
        <v>0.17</v>
      </c>
    </row>
    <row r="7340" spans="1:26" x14ac:dyDescent="0.25">
      <c r="A7340" t="s">
        <v>9356</v>
      </c>
      <c r="B7340" s="1">
        <v>45260</v>
      </c>
      <c r="C7340" t="s">
        <v>3383</v>
      </c>
      <c r="D7340" t="s">
        <v>50</v>
      </c>
      <c r="E7340" t="s">
        <v>58</v>
      </c>
      <c r="F7340" t="s">
        <v>41</v>
      </c>
      <c r="G7340" t="s">
        <v>59</v>
      </c>
      <c r="H7340">
        <v>8</v>
      </c>
      <c r="I7340">
        <v>2879</v>
      </c>
      <c r="J7340">
        <v>29</v>
      </c>
      <c r="K7340">
        <v>16352.72</v>
      </c>
      <c r="L7340">
        <v>878.41</v>
      </c>
      <c r="M7340" t="s">
        <v>32</v>
      </c>
      <c r="N7340" t="s">
        <v>66</v>
      </c>
      <c r="O7340">
        <v>2</v>
      </c>
      <c r="P7340">
        <v>2023</v>
      </c>
      <c r="Q7340">
        <v>11</v>
      </c>
      <c r="R7340" t="s">
        <v>92</v>
      </c>
      <c r="S7340">
        <v>4</v>
      </c>
      <c r="T7340">
        <v>48</v>
      </c>
      <c r="U7340">
        <v>5</v>
      </c>
      <c r="V7340">
        <v>4</v>
      </c>
      <c r="W7340" t="s">
        <v>73</v>
      </c>
      <c r="X7340" t="s">
        <v>47</v>
      </c>
      <c r="Y7340">
        <v>667928</v>
      </c>
      <c r="Z7340">
        <v>0.05</v>
      </c>
    </row>
    <row r="7341" spans="1:26" x14ac:dyDescent="0.25">
      <c r="A7341" t="s">
        <v>9357</v>
      </c>
      <c r="B7341" s="1">
        <v>45008</v>
      </c>
      <c r="C7341" t="s">
        <v>4692</v>
      </c>
      <c r="D7341" t="s">
        <v>39</v>
      </c>
      <c r="E7341" t="s">
        <v>40</v>
      </c>
      <c r="F7341" t="s">
        <v>52</v>
      </c>
      <c r="G7341" t="s">
        <v>91</v>
      </c>
      <c r="H7341">
        <v>6</v>
      </c>
      <c r="I7341">
        <v>954</v>
      </c>
      <c r="J7341">
        <v>11</v>
      </c>
      <c r="K7341">
        <v>5094.3599999999997</v>
      </c>
      <c r="L7341">
        <v>786.59</v>
      </c>
      <c r="M7341" t="s">
        <v>32</v>
      </c>
      <c r="N7341" t="s">
        <v>33</v>
      </c>
      <c r="O7341">
        <v>4</v>
      </c>
      <c r="P7341">
        <v>2023</v>
      </c>
      <c r="Q7341">
        <v>3</v>
      </c>
      <c r="R7341" t="s">
        <v>105</v>
      </c>
      <c r="S7341">
        <v>1</v>
      </c>
      <c r="T7341">
        <v>12</v>
      </c>
      <c r="U7341">
        <v>4</v>
      </c>
      <c r="V7341">
        <v>4</v>
      </c>
      <c r="W7341" t="s">
        <v>73</v>
      </c>
      <c r="X7341" t="s">
        <v>47</v>
      </c>
      <c r="Y7341">
        <v>62964</v>
      </c>
      <c r="Z7341">
        <v>0.15</v>
      </c>
    </row>
    <row r="7342" spans="1:26" x14ac:dyDescent="0.25">
      <c r="A7342" t="s">
        <v>9358</v>
      </c>
      <c r="B7342" s="1">
        <v>45069</v>
      </c>
      <c r="C7342" t="s">
        <v>9359</v>
      </c>
      <c r="D7342" t="s">
        <v>50</v>
      </c>
      <c r="E7342" t="s">
        <v>29</v>
      </c>
      <c r="F7342" t="s">
        <v>52</v>
      </c>
      <c r="G7342" t="s">
        <v>91</v>
      </c>
      <c r="H7342">
        <v>4</v>
      </c>
      <c r="I7342">
        <v>1827</v>
      </c>
      <c r="J7342">
        <v>0</v>
      </c>
      <c r="K7342">
        <v>7308</v>
      </c>
      <c r="L7342">
        <v>1238.1500000000001</v>
      </c>
      <c r="M7342" t="s">
        <v>32</v>
      </c>
      <c r="N7342" t="s">
        <v>44</v>
      </c>
      <c r="O7342">
        <v>2</v>
      </c>
      <c r="P7342">
        <v>2023</v>
      </c>
      <c r="Q7342">
        <v>5</v>
      </c>
      <c r="R7342" t="s">
        <v>238</v>
      </c>
      <c r="S7342">
        <v>2</v>
      </c>
      <c r="T7342">
        <v>21</v>
      </c>
      <c r="U7342">
        <v>4</v>
      </c>
      <c r="V7342">
        <v>2</v>
      </c>
      <c r="W7342" t="s">
        <v>76</v>
      </c>
      <c r="X7342" t="s">
        <v>47</v>
      </c>
      <c r="Y7342">
        <v>0</v>
      </c>
      <c r="Z7342">
        <v>0.17</v>
      </c>
    </row>
    <row r="7343" spans="1:26" x14ac:dyDescent="0.25">
      <c r="A7343" t="s">
        <v>9360</v>
      </c>
      <c r="B7343" s="1">
        <v>45066</v>
      </c>
      <c r="C7343" t="s">
        <v>9361</v>
      </c>
      <c r="D7343" t="s">
        <v>39</v>
      </c>
      <c r="E7343" t="s">
        <v>29</v>
      </c>
      <c r="F7343" t="s">
        <v>30</v>
      </c>
      <c r="G7343" t="s">
        <v>64</v>
      </c>
      <c r="H7343">
        <v>10</v>
      </c>
      <c r="I7343">
        <v>3024</v>
      </c>
      <c r="J7343">
        <v>22</v>
      </c>
      <c r="K7343">
        <v>23587.200000000001</v>
      </c>
      <c r="L7343">
        <v>2084.06</v>
      </c>
      <c r="M7343" t="s">
        <v>32</v>
      </c>
      <c r="N7343" t="s">
        <v>66</v>
      </c>
      <c r="O7343">
        <v>2</v>
      </c>
      <c r="P7343">
        <v>2023</v>
      </c>
      <c r="Q7343">
        <v>5</v>
      </c>
      <c r="R7343" t="s">
        <v>238</v>
      </c>
      <c r="S7343">
        <v>2</v>
      </c>
      <c r="T7343">
        <v>20</v>
      </c>
      <c r="U7343">
        <v>3</v>
      </c>
      <c r="V7343">
        <v>6</v>
      </c>
      <c r="W7343" t="s">
        <v>35</v>
      </c>
      <c r="X7343" t="s">
        <v>36</v>
      </c>
      <c r="Y7343">
        <v>665280</v>
      </c>
      <c r="Z7343">
        <v>0.09</v>
      </c>
    </row>
    <row r="7344" spans="1:26" x14ac:dyDescent="0.25">
      <c r="A7344" t="s">
        <v>9362</v>
      </c>
      <c r="B7344" s="1">
        <v>44970</v>
      </c>
      <c r="C7344" t="s">
        <v>3217</v>
      </c>
      <c r="D7344" t="s">
        <v>50</v>
      </c>
      <c r="E7344" t="s">
        <v>40</v>
      </c>
      <c r="F7344" t="s">
        <v>30</v>
      </c>
      <c r="G7344" t="s">
        <v>86</v>
      </c>
      <c r="H7344">
        <v>9</v>
      </c>
      <c r="I7344">
        <v>1964</v>
      </c>
      <c r="J7344">
        <v>11</v>
      </c>
      <c r="K7344">
        <v>15731.64</v>
      </c>
      <c r="L7344">
        <v>2267.9499999999998</v>
      </c>
      <c r="M7344" t="s">
        <v>43</v>
      </c>
      <c r="N7344" t="s">
        <v>33</v>
      </c>
      <c r="O7344">
        <v>6</v>
      </c>
      <c r="P7344">
        <v>2023</v>
      </c>
      <c r="Q7344">
        <v>2</v>
      </c>
      <c r="R7344" t="s">
        <v>67</v>
      </c>
      <c r="S7344">
        <v>1</v>
      </c>
      <c r="T7344">
        <v>7</v>
      </c>
      <c r="U7344">
        <v>3</v>
      </c>
      <c r="V7344">
        <v>1</v>
      </c>
      <c r="W7344" t="s">
        <v>60</v>
      </c>
      <c r="X7344" t="s">
        <v>47</v>
      </c>
      <c r="Y7344">
        <v>194436</v>
      </c>
      <c r="Z7344">
        <v>0.14000000000000001</v>
      </c>
    </row>
    <row r="7345" spans="1:26" x14ac:dyDescent="0.25">
      <c r="A7345" t="s">
        <v>9363</v>
      </c>
      <c r="B7345" s="1">
        <v>45042</v>
      </c>
      <c r="C7345" t="s">
        <v>6215</v>
      </c>
      <c r="D7345" t="s">
        <v>39</v>
      </c>
      <c r="E7345" t="s">
        <v>29</v>
      </c>
      <c r="F7345" t="s">
        <v>52</v>
      </c>
      <c r="G7345" t="s">
        <v>91</v>
      </c>
      <c r="H7345">
        <v>5</v>
      </c>
      <c r="I7345">
        <v>4715</v>
      </c>
      <c r="J7345">
        <v>28</v>
      </c>
      <c r="K7345">
        <v>16974</v>
      </c>
      <c r="L7345">
        <v>2300.6799999999998</v>
      </c>
      <c r="M7345" t="s">
        <v>43</v>
      </c>
      <c r="N7345" t="s">
        <v>33</v>
      </c>
      <c r="O7345">
        <v>3</v>
      </c>
      <c r="P7345">
        <v>2023</v>
      </c>
      <c r="Q7345">
        <v>4</v>
      </c>
      <c r="R7345" t="s">
        <v>100</v>
      </c>
      <c r="S7345">
        <v>2</v>
      </c>
      <c r="T7345">
        <v>17</v>
      </c>
      <c r="U7345">
        <v>5</v>
      </c>
      <c r="V7345">
        <v>3</v>
      </c>
      <c r="W7345" t="s">
        <v>83</v>
      </c>
      <c r="X7345" t="s">
        <v>47</v>
      </c>
      <c r="Y7345">
        <v>660100</v>
      </c>
      <c r="Z7345">
        <v>0.14000000000000001</v>
      </c>
    </row>
    <row r="7346" spans="1:26" x14ac:dyDescent="0.25">
      <c r="A7346" t="s">
        <v>9364</v>
      </c>
      <c r="B7346" s="1">
        <v>45042</v>
      </c>
      <c r="C7346" t="s">
        <v>49</v>
      </c>
      <c r="D7346" t="s">
        <v>39</v>
      </c>
      <c r="E7346" t="s">
        <v>58</v>
      </c>
      <c r="F7346" t="s">
        <v>52</v>
      </c>
      <c r="G7346" t="s">
        <v>53</v>
      </c>
      <c r="H7346">
        <v>10</v>
      </c>
      <c r="I7346">
        <v>2228</v>
      </c>
      <c r="J7346">
        <v>25</v>
      </c>
      <c r="K7346">
        <v>16710</v>
      </c>
      <c r="L7346">
        <v>2839.95</v>
      </c>
      <c r="M7346" t="s">
        <v>43</v>
      </c>
      <c r="N7346" t="s">
        <v>44</v>
      </c>
      <c r="O7346">
        <v>3</v>
      </c>
      <c r="P7346">
        <v>2023</v>
      </c>
      <c r="Q7346">
        <v>4</v>
      </c>
      <c r="R7346" t="s">
        <v>100</v>
      </c>
      <c r="S7346">
        <v>2</v>
      </c>
      <c r="T7346">
        <v>17</v>
      </c>
      <c r="U7346">
        <v>5</v>
      </c>
      <c r="V7346">
        <v>3</v>
      </c>
      <c r="W7346" t="s">
        <v>83</v>
      </c>
      <c r="X7346" t="s">
        <v>47</v>
      </c>
      <c r="Y7346">
        <v>557000</v>
      </c>
      <c r="Z7346">
        <v>0.17</v>
      </c>
    </row>
    <row r="7347" spans="1:26" x14ac:dyDescent="0.25">
      <c r="A7347" t="s">
        <v>9365</v>
      </c>
      <c r="B7347" s="1">
        <v>45000</v>
      </c>
      <c r="C7347" t="s">
        <v>2970</v>
      </c>
      <c r="D7347" t="s">
        <v>63</v>
      </c>
      <c r="E7347" t="s">
        <v>58</v>
      </c>
      <c r="F7347" t="s">
        <v>30</v>
      </c>
      <c r="G7347" t="s">
        <v>31</v>
      </c>
      <c r="H7347">
        <v>3</v>
      </c>
      <c r="I7347">
        <v>2736</v>
      </c>
      <c r="J7347">
        <v>14</v>
      </c>
      <c r="K7347">
        <v>7058.88</v>
      </c>
      <c r="L7347">
        <v>1021.76</v>
      </c>
      <c r="M7347" t="s">
        <v>43</v>
      </c>
      <c r="N7347" t="s">
        <v>44</v>
      </c>
      <c r="O7347">
        <v>2</v>
      </c>
      <c r="P7347">
        <v>2023</v>
      </c>
      <c r="Q7347">
        <v>3</v>
      </c>
      <c r="R7347" t="s">
        <v>105</v>
      </c>
      <c r="S7347">
        <v>1</v>
      </c>
      <c r="T7347">
        <v>11</v>
      </c>
      <c r="U7347">
        <v>3</v>
      </c>
      <c r="V7347">
        <v>3</v>
      </c>
      <c r="W7347" t="s">
        <v>83</v>
      </c>
      <c r="X7347" t="s">
        <v>47</v>
      </c>
      <c r="Y7347">
        <v>114912</v>
      </c>
      <c r="Z7347">
        <v>0.14000000000000001</v>
      </c>
    </row>
    <row r="7348" spans="1:26" x14ac:dyDescent="0.25">
      <c r="A7348" t="s">
        <v>9366</v>
      </c>
      <c r="B7348" s="1">
        <v>44975</v>
      </c>
      <c r="C7348" t="s">
        <v>4687</v>
      </c>
      <c r="D7348" t="s">
        <v>63</v>
      </c>
      <c r="E7348" t="s">
        <v>40</v>
      </c>
      <c r="F7348" t="s">
        <v>30</v>
      </c>
      <c r="G7348" t="s">
        <v>64</v>
      </c>
      <c r="H7348">
        <v>5</v>
      </c>
      <c r="I7348">
        <v>4415</v>
      </c>
      <c r="J7348">
        <v>14</v>
      </c>
      <c r="K7348">
        <v>18984.5</v>
      </c>
      <c r="L7348">
        <v>3743.24</v>
      </c>
      <c r="M7348" t="s">
        <v>65</v>
      </c>
      <c r="N7348" t="s">
        <v>44</v>
      </c>
      <c r="O7348">
        <v>1</v>
      </c>
      <c r="P7348">
        <v>2023</v>
      </c>
      <c r="Q7348">
        <v>2</v>
      </c>
      <c r="R7348" t="s">
        <v>67</v>
      </c>
      <c r="S7348">
        <v>1</v>
      </c>
      <c r="T7348">
        <v>7</v>
      </c>
      <c r="U7348">
        <v>3</v>
      </c>
      <c r="V7348">
        <v>6</v>
      </c>
      <c r="W7348" t="s">
        <v>35</v>
      </c>
      <c r="X7348" t="s">
        <v>36</v>
      </c>
      <c r="Y7348">
        <v>309050</v>
      </c>
      <c r="Z7348">
        <v>0.2</v>
      </c>
    </row>
    <row r="7349" spans="1:26" x14ac:dyDescent="0.25">
      <c r="A7349" t="s">
        <v>9367</v>
      </c>
      <c r="B7349" s="1">
        <v>45275</v>
      </c>
      <c r="C7349" t="s">
        <v>237</v>
      </c>
      <c r="D7349" t="s">
        <v>28</v>
      </c>
      <c r="E7349" t="s">
        <v>58</v>
      </c>
      <c r="F7349" t="s">
        <v>52</v>
      </c>
      <c r="G7349" t="s">
        <v>91</v>
      </c>
      <c r="H7349">
        <v>9</v>
      </c>
      <c r="I7349">
        <v>3256</v>
      </c>
      <c r="J7349">
        <v>15</v>
      </c>
      <c r="K7349">
        <v>24908.400000000001</v>
      </c>
      <c r="L7349">
        <v>2227.12</v>
      </c>
      <c r="M7349" t="s">
        <v>43</v>
      </c>
      <c r="N7349" t="s">
        <v>33</v>
      </c>
      <c r="O7349">
        <v>7</v>
      </c>
      <c r="P7349">
        <v>2023</v>
      </c>
      <c r="Q7349">
        <v>12</v>
      </c>
      <c r="R7349" t="s">
        <v>54</v>
      </c>
      <c r="S7349">
        <v>4</v>
      </c>
      <c r="T7349">
        <v>50</v>
      </c>
      <c r="U7349">
        <v>3</v>
      </c>
      <c r="V7349">
        <v>5</v>
      </c>
      <c r="W7349" t="s">
        <v>46</v>
      </c>
      <c r="X7349" t="s">
        <v>47</v>
      </c>
      <c r="Y7349">
        <v>439560</v>
      </c>
      <c r="Z7349">
        <v>0.09</v>
      </c>
    </row>
    <row r="7350" spans="1:26" x14ac:dyDescent="0.25">
      <c r="A7350" t="s">
        <v>9368</v>
      </c>
      <c r="B7350" s="1">
        <v>45072</v>
      </c>
      <c r="C7350" t="s">
        <v>160</v>
      </c>
      <c r="D7350" t="s">
        <v>39</v>
      </c>
      <c r="E7350" t="s">
        <v>58</v>
      </c>
      <c r="F7350" t="s">
        <v>30</v>
      </c>
      <c r="G7350" t="s">
        <v>86</v>
      </c>
      <c r="H7350">
        <v>7</v>
      </c>
      <c r="I7350">
        <v>3549</v>
      </c>
      <c r="J7350">
        <v>1</v>
      </c>
      <c r="K7350">
        <v>24594.57</v>
      </c>
      <c r="L7350">
        <v>3949.58</v>
      </c>
      <c r="M7350" t="s">
        <v>32</v>
      </c>
      <c r="N7350" t="s">
        <v>66</v>
      </c>
      <c r="O7350">
        <v>6</v>
      </c>
      <c r="P7350">
        <v>2023</v>
      </c>
      <c r="Q7350">
        <v>5</v>
      </c>
      <c r="R7350" t="s">
        <v>238</v>
      </c>
      <c r="S7350">
        <v>2</v>
      </c>
      <c r="T7350">
        <v>21</v>
      </c>
      <c r="U7350">
        <v>4</v>
      </c>
      <c r="V7350">
        <v>5</v>
      </c>
      <c r="W7350" t="s">
        <v>46</v>
      </c>
      <c r="X7350" t="s">
        <v>47</v>
      </c>
      <c r="Y7350">
        <v>24843</v>
      </c>
      <c r="Z7350">
        <v>0.16</v>
      </c>
    </row>
    <row r="7351" spans="1:26" x14ac:dyDescent="0.25">
      <c r="A7351" t="s">
        <v>9369</v>
      </c>
      <c r="B7351" s="1">
        <v>45278</v>
      </c>
      <c r="C7351" t="s">
        <v>2514</v>
      </c>
      <c r="D7351" t="s">
        <v>50</v>
      </c>
      <c r="E7351" t="s">
        <v>51</v>
      </c>
      <c r="F7351" t="s">
        <v>30</v>
      </c>
      <c r="G7351" t="s">
        <v>86</v>
      </c>
      <c r="H7351">
        <v>5</v>
      </c>
      <c r="I7351">
        <v>1117</v>
      </c>
      <c r="J7351">
        <v>10</v>
      </c>
      <c r="K7351">
        <v>5026.5</v>
      </c>
      <c r="L7351">
        <v>970.29</v>
      </c>
      <c r="M7351" t="s">
        <v>65</v>
      </c>
      <c r="N7351" t="s">
        <v>44</v>
      </c>
      <c r="O7351">
        <v>2</v>
      </c>
      <c r="P7351">
        <v>2023</v>
      </c>
      <c r="Q7351">
        <v>12</v>
      </c>
      <c r="R7351" t="s">
        <v>54</v>
      </c>
      <c r="S7351">
        <v>4</v>
      </c>
      <c r="T7351">
        <v>51</v>
      </c>
      <c r="U7351">
        <v>4</v>
      </c>
      <c r="V7351">
        <v>1</v>
      </c>
      <c r="W7351" t="s">
        <v>60</v>
      </c>
      <c r="X7351" t="s">
        <v>47</v>
      </c>
      <c r="Y7351">
        <v>55850</v>
      </c>
      <c r="Z7351">
        <v>0.19</v>
      </c>
    </row>
    <row r="7352" spans="1:26" x14ac:dyDescent="0.25">
      <c r="A7352" t="s">
        <v>9370</v>
      </c>
      <c r="B7352" s="1">
        <v>45065</v>
      </c>
      <c r="C7352" t="s">
        <v>9371</v>
      </c>
      <c r="D7352" t="s">
        <v>63</v>
      </c>
      <c r="E7352" t="s">
        <v>40</v>
      </c>
      <c r="F7352" t="s">
        <v>30</v>
      </c>
      <c r="G7352" t="s">
        <v>31</v>
      </c>
      <c r="H7352">
        <v>2</v>
      </c>
      <c r="I7352">
        <v>4456</v>
      </c>
      <c r="J7352">
        <v>10</v>
      </c>
      <c r="K7352">
        <v>8020.8</v>
      </c>
      <c r="L7352">
        <v>1539.25</v>
      </c>
      <c r="M7352" t="s">
        <v>43</v>
      </c>
      <c r="N7352" t="s">
        <v>33</v>
      </c>
      <c r="O7352">
        <v>1</v>
      </c>
      <c r="P7352">
        <v>2023</v>
      </c>
      <c r="Q7352">
        <v>5</v>
      </c>
      <c r="R7352" t="s">
        <v>238</v>
      </c>
      <c r="S7352">
        <v>2</v>
      </c>
      <c r="T7352">
        <v>20</v>
      </c>
      <c r="U7352">
        <v>3</v>
      </c>
      <c r="V7352">
        <v>5</v>
      </c>
      <c r="W7352" t="s">
        <v>46</v>
      </c>
      <c r="X7352" t="s">
        <v>47</v>
      </c>
      <c r="Y7352">
        <v>89120</v>
      </c>
      <c r="Z7352">
        <v>0.19</v>
      </c>
    </row>
    <row r="7353" spans="1:26" x14ac:dyDescent="0.25">
      <c r="A7353" t="s">
        <v>9372</v>
      </c>
      <c r="B7353" s="1">
        <v>45183</v>
      </c>
      <c r="C7353" t="s">
        <v>865</v>
      </c>
      <c r="D7353" t="s">
        <v>50</v>
      </c>
      <c r="E7353" t="s">
        <v>58</v>
      </c>
      <c r="F7353" t="s">
        <v>41</v>
      </c>
      <c r="G7353" t="s">
        <v>116</v>
      </c>
      <c r="H7353">
        <v>6</v>
      </c>
      <c r="I7353">
        <v>2555</v>
      </c>
      <c r="J7353">
        <v>9</v>
      </c>
      <c r="K7353">
        <v>13950.3</v>
      </c>
      <c r="L7353">
        <v>859.34</v>
      </c>
      <c r="M7353" t="s">
        <v>32</v>
      </c>
      <c r="N7353" t="s">
        <v>44</v>
      </c>
      <c r="O7353">
        <v>3</v>
      </c>
      <c r="P7353">
        <v>2023</v>
      </c>
      <c r="Q7353">
        <v>9</v>
      </c>
      <c r="R7353" t="s">
        <v>80</v>
      </c>
      <c r="S7353">
        <v>3</v>
      </c>
      <c r="T7353">
        <v>37</v>
      </c>
      <c r="U7353">
        <v>3</v>
      </c>
      <c r="V7353">
        <v>4</v>
      </c>
      <c r="W7353" t="s">
        <v>73</v>
      </c>
      <c r="X7353" t="s">
        <v>47</v>
      </c>
      <c r="Y7353">
        <v>137970</v>
      </c>
      <c r="Z7353">
        <v>0.06</v>
      </c>
    </row>
    <row r="7354" spans="1:26" x14ac:dyDescent="0.25">
      <c r="A7354" t="s">
        <v>9373</v>
      </c>
      <c r="B7354" s="1">
        <v>45041</v>
      </c>
      <c r="C7354" t="s">
        <v>7762</v>
      </c>
      <c r="D7354" t="s">
        <v>39</v>
      </c>
      <c r="E7354" t="s">
        <v>40</v>
      </c>
      <c r="F7354" t="s">
        <v>30</v>
      </c>
      <c r="G7354" t="s">
        <v>64</v>
      </c>
      <c r="H7354">
        <v>4</v>
      </c>
      <c r="I7354">
        <v>3628</v>
      </c>
      <c r="J7354">
        <v>8</v>
      </c>
      <c r="K7354">
        <v>13351.04</v>
      </c>
      <c r="L7354">
        <v>1250.74</v>
      </c>
      <c r="M7354" t="s">
        <v>43</v>
      </c>
      <c r="N7354" t="s">
        <v>33</v>
      </c>
      <c r="O7354">
        <v>5</v>
      </c>
      <c r="P7354">
        <v>2023</v>
      </c>
      <c r="Q7354">
        <v>4</v>
      </c>
      <c r="R7354" t="s">
        <v>100</v>
      </c>
      <c r="S7354">
        <v>2</v>
      </c>
      <c r="T7354">
        <v>17</v>
      </c>
      <c r="U7354">
        <v>5</v>
      </c>
      <c r="V7354">
        <v>2</v>
      </c>
      <c r="W7354" t="s">
        <v>76</v>
      </c>
      <c r="X7354" t="s">
        <v>47</v>
      </c>
      <c r="Y7354">
        <v>116096</v>
      </c>
      <c r="Z7354">
        <v>0.09</v>
      </c>
    </row>
    <row r="7355" spans="1:26" x14ac:dyDescent="0.25">
      <c r="A7355" t="s">
        <v>9374</v>
      </c>
      <c r="B7355" s="1">
        <v>45166</v>
      </c>
      <c r="C7355" t="s">
        <v>6980</v>
      </c>
      <c r="D7355" t="s">
        <v>28</v>
      </c>
      <c r="E7355" t="s">
        <v>51</v>
      </c>
      <c r="F7355" t="s">
        <v>52</v>
      </c>
      <c r="G7355" t="s">
        <v>53</v>
      </c>
      <c r="H7355">
        <v>5</v>
      </c>
      <c r="I7355">
        <v>4765</v>
      </c>
      <c r="J7355">
        <v>20</v>
      </c>
      <c r="K7355">
        <v>19060</v>
      </c>
      <c r="L7355">
        <v>2429.42</v>
      </c>
      <c r="M7355" t="s">
        <v>43</v>
      </c>
      <c r="N7355" t="s">
        <v>66</v>
      </c>
      <c r="O7355">
        <v>5</v>
      </c>
      <c r="P7355">
        <v>2023</v>
      </c>
      <c r="Q7355">
        <v>8</v>
      </c>
      <c r="R7355" t="s">
        <v>72</v>
      </c>
      <c r="S7355">
        <v>3</v>
      </c>
      <c r="T7355">
        <v>35</v>
      </c>
      <c r="U7355">
        <v>5</v>
      </c>
      <c r="V7355">
        <v>1</v>
      </c>
      <c r="W7355" t="s">
        <v>60</v>
      </c>
      <c r="X7355" t="s">
        <v>47</v>
      </c>
      <c r="Y7355">
        <v>476500</v>
      </c>
      <c r="Z7355">
        <v>0.13</v>
      </c>
    </row>
    <row r="7356" spans="1:26" x14ac:dyDescent="0.25">
      <c r="A7356" t="s">
        <v>9375</v>
      </c>
      <c r="B7356" s="1">
        <v>45062</v>
      </c>
      <c r="C7356" t="s">
        <v>1632</v>
      </c>
      <c r="D7356" t="s">
        <v>63</v>
      </c>
      <c r="E7356" t="s">
        <v>58</v>
      </c>
      <c r="F7356" t="s">
        <v>30</v>
      </c>
      <c r="G7356" t="s">
        <v>86</v>
      </c>
      <c r="H7356">
        <v>10</v>
      </c>
      <c r="I7356">
        <v>1388</v>
      </c>
      <c r="J7356">
        <v>26</v>
      </c>
      <c r="K7356">
        <v>10271.200000000001</v>
      </c>
      <c r="L7356">
        <v>916.83</v>
      </c>
      <c r="M7356" t="s">
        <v>32</v>
      </c>
      <c r="N7356" t="s">
        <v>66</v>
      </c>
      <c r="O7356">
        <v>3</v>
      </c>
      <c r="P7356">
        <v>2023</v>
      </c>
      <c r="Q7356">
        <v>5</v>
      </c>
      <c r="R7356" t="s">
        <v>238</v>
      </c>
      <c r="S7356">
        <v>2</v>
      </c>
      <c r="T7356">
        <v>20</v>
      </c>
      <c r="U7356">
        <v>3</v>
      </c>
      <c r="V7356">
        <v>2</v>
      </c>
      <c r="W7356" t="s">
        <v>76</v>
      </c>
      <c r="X7356" t="s">
        <v>47</v>
      </c>
      <c r="Y7356">
        <v>360880</v>
      </c>
      <c r="Z7356">
        <v>0.09</v>
      </c>
    </row>
    <row r="7357" spans="1:26" x14ac:dyDescent="0.25">
      <c r="A7357" t="s">
        <v>9376</v>
      </c>
      <c r="B7357" s="1">
        <v>45170</v>
      </c>
      <c r="C7357" t="s">
        <v>7994</v>
      </c>
      <c r="D7357" t="s">
        <v>63</v>
      </c>
      <c r="E7357" t="s">
        <v>51</v>
      </c>
      <c r="F7357" t="s">
        <v>41</v>
      </c>
      <c r="G7357" t="s">
        <v>59</v>
      </c>
      <c r="H7357">
        <v>4</v>
      </c>
      <c r="I7357">
        <v>4771</v>
      </c>
      <c r="J7357">
        <v>7</v>
      </c>
      <c r="K7357">
        <v>17748.12</v>
      </c>
      <c r="L7357">
        <v>2756.48</v>
      </c>
      <c r="M7357" t="s">
        <v>32</v>
      </c>
      <c r="N7357" t="s">
        <v>44</v>
      </c>
      <c r="O7357">
        <v>3</v>
      </c>
      <c r="P7357">
        <v>2023</v>
      </c>
      <c r="Q7357">
        <v>9</v>
      </c>
      <c r="R7357" t="s">
        <v>80</v>
      </c>
      <c r="S7357">
        <v>3</v>
      </c>
      <c r="T7357">
        <v>35</v>
      </c>
      <c r="U7357">
        <v>1</v>
      </c>
      <c r="V7357">
        <v>5</v>
      </c>
      <c r="W7357" t="s">
        <v>46</v>
      </c>
      <c r="X7357" t="s">
        <v>47</v>
      </c>
      <c r="Y7357">
        <v>133588</v>
      </c>
      <c r="Z7357">
        <v>0.16</v>
      </c>
    </row>
    <row r="7358" spans="1:26" x14ac:dyDescent="0.25">
      <c r="A7358" t="s">
        <v>9377</v>
      </c>
      <c r="B7358" s="1">
        <v>44978</v>
      </c>
      <c r="C7358" t="s">
        <v>729</v>
      </c>
      <c r="D7358" t="s">
        <v>63</v>
      </c>
      <c r="E7358" t="s">
        <v>58</v>
      </c>
      <c r="F7358" t="s">
        <v>41</v>
      </c>
      <c r="G7358" t="s">
        <v>116</v>
      </c>
      <c r="H7358">
        <v>8</v>
      </c>
      <c r="I7358">
        <v>3824</v>
      </c>
      <c r="J7358">
        <v>12</v>
      </c>
      <c r="K7358">
        <v>26920.959999999999</v>
      </c>
      <c r="L7358">
        <v>1991.8</v>
      </c>
      <c r="M7358" t="s">
        <v>43</v>
      </c>
      <c r="N7358" t="s">
        <v>44</v>
      </c>
      <c r="O7358">
        <v>5</v>
      </c>
      <c r="P7358">
        <v>2023</v>
      </c>
      <c r="Q7358">
        <v>2</v>
      </c>
      <c r="R7358" t="s">
        <v>67</v>
      </c>
      <c r="S7358">
        <v>1</v>
      </c>
      <c r="T7358">
        <v>8</v>
      </c>
      <c r="U7358">
        <v>4</v>
      </c>
      <c r="V7358">
        <v>2</v>
      </c>
      <c r="W7358" t="s">
        <v>76</v>
      </c>
      <c r="X7358" t="s">
        <v>47</v>
      </c>
      <c r="Y7358">
        <v>367104</v>
      </c>
      <c r="Z7358">
        <v>7.0000000000000007E-2</v>
      </c>
    </row>
    <row r="7359" spans="1:26" x14ac:dyDescent="0.25">
      <c r="A7359" t="s">
        <v>9378</v>
      </c>
      <c r="B7359" s="1">
        <v>45226</v>
      </c>
      <c r="C7359" t="s">
        <v>4564</v>
      </c>
      <c r="D7359" t="s">
        <v>28</v>
      </c>
      <c r="E7359" t="s">
        <v>29</v>
      </c>
      <c r="F7359" t="s">
        <v>41</v>
      </c>
      <c r="G7359" t="s">
        <v>42</v>
      </c>
      <c r="H7359">
        <v>7</v>
      </c>
      <c r="I7359">
        <v>2995</v>
      </c>
      <c r="J7359">
        <v>14</v>
      </c>
      <c r="K7359">
        <v>18029.900000000001</v>
      </c>
      <c r="L7359">
        <v>3087.39</v>
      </c>
      <c r="M7359" t="s">
        <v>65</v>
      </c>
      <c r="N7359" t="s">
        <v>44</v>
      </c>
      <c r="O7359">
        <v>2</v>
      </c>
      <c r="P7359">
        <v>2023</v>
      </c>
      <c r="Q7359">
        <v>10</v>
      </c>
      <c r="R7359" t="s">
        <v>45</v>
      </c>
      <c r="S7359">
        <v>4</v>
      </c>
      <c r="T7359">
        <v>43</v>
      </c>
      <c r="U7359">
        <v>4</v>
      </c>
      <c r="V7359">
        <v>5</v>
      </c>
      <c r="W7359" t="s">
        <v>46</v>
      </c>
      <c r="X7359" t="s">
        <v>47</v>
      </c>
      <c r="Y7359">
        <v>293510</v>
      </c>
      <c r="Z7359">
        <v>0.17</v>
      </c>
    </row>
    <row r="7360" spans="1:26" x14ac:dyDescent="0.25">
      <c r="A7360" t="s">
        <v>9379</v>
      </c>
      <c r="B7360" s="1">
        <v>45270</v>
      </c>
      <c r="C7360" t="s">
        <v>2829</v>
      </c>
      <c r="D7360" t="s">
        <v>28</v>
      </c>
      <c r="E7360" t="s">
        <v>40</v>
      </c>
      <c r="F7360" t="s">
        <v>30</v>
      </c>
      <c r="G7360" t="s">
        <v>64</v>
      </c>
      <c r="H7360">
        <v>5</v>
      </c>
      <c r="I7360">
        <v>1865</v>
      </c>
      <c r="J7360">
        <v>2</v>
      </c>
      <c r="K7360">
        <v>9138.5</v>
      </c>
      <c r="L7360">
        <v>613.74</v>
      </c>
      <c r="M7360" t="s">
        <v>32</v>
      </c>
      <c r="N7360" t="s">
        <v>33</v>
      </c>
      <c r="O7360">
        <v>6</v>
      </c>
      <c r="P7360">
        <v>2023</v>
      </c>
      <c r="Q7360">
        <v>12</v>
      </c>
      <c r="R7360" t="s">
        <v>54</v>
      </c>
      <c r="S7360">
        <v>4</v>
      </c>
      <c r="T7360">
        <v>50</v>
      </c>
      <c r="U7360">
        <v>3</v>
      </c>
      <c r="V7360">
        <v>0</v>
      </c>
      <c r="W7360" t="s">
        <v>55</v>
      </c>
      <c r="X7360" t="s">
        <v>36</v>
      </c>
      <c r="Y7360">
        <v>18650</v>
      </c>
      <c r="Z7360">
        <v>7.0000000000000007E-2</v>
      </c>
    </row>
    <row r="7361" spans="1:26" x14ac:dyDescent="0.25">
      <c r="A7361" t="s">
        <v>9380</v>
      </c>
      <c r="B7361" s="1">
        <v>45260</v>
      </c>
      <c r="C7361" t="s">
        <v>5702</v>
      </c>
      <c r="D7361" t="s">
        <v>50</v>
      </c>
      <c r="E7361" t="s">
        <v>29</v>
      </c>
      <c r="F7361" t="s">
        <v>30</v>
      </c>
      <c r="G7361" t="s">
        <v>86</v>
      </c>
      <c r="H7361">
        <v>9</v>
      </c>
      <c r="I7361">
        <v>4074</v>
      </c>
      <c r="J7361">
        <v>22</v>
      </c>
      <c r="K7361">
        <v>28599.48</v>
      </c>
      <c r="L7361">
        <v>3880.09</v>
      </c>
      <c r="M7361" t="s">
        <v>43</v>
      </c>
      <c r="N7361" t="s">
        <v>44</v>
      </c>
      <c r="O7361">
        <v>3</v>
      </c>
      <c r="P7361">
        <v>2023</v>
      </c>
      <c r="Q7361">
        <v>11</v>
      </c>
      <c r="R7361" t="s">
        <v>92</v>
      </c>
      <c r="S7361">
        <v>4</v>
      </c>
      <c r="T7361">
        <v>48</v>
      </c>
      <c r="U7361">
        <v>5</v>
      </c>
      <c r="V7361">
        <v>4</v>
      </c>
      <c r="W7361" t="s">
        <v>73</v>
      </c>
      <c r="X7361" t="s">
        <v>47</v>
      </c>
      <c r="Y7361">
        <v>806652</v>
      </c>
      <c r="Z7361">
        <v>0.14000000000000001</v>
      </c>
    </row>
    <row r="7362" spans="1:26" x14ac:dyDescent="0.25">
      <c r="A7362" t="s">
        <v>9381</v>
      </c>
      <c r="B7362" s="1">
        <v>44986</v>
      </c>
      <c r="C7362" t="s">
        <v>2622</v>
      </c>
      <c r="D7362" t="s">
        <v>28</v>
      </c>
      <c r="E7362" t="s">
        <v>51</v>
      </c>
      <c r="F7362" t="s">
        <v>30</v>
      </c>
      <c r="G7362" t="s">
        <v>86</v>
      </c>
      <c r="H7362">
        <v>6</v>
      </c>
      <c r="I7362">
        <v>4736</v>
      </c>
      <c r="J7362">
        <v>12</v>
      </c>
      <c r="K7362">
        <v>25006.080000000002</v>
      </c>
      <c r="L7362">
        <v>3723.27</v>
      </c>
      <c r="M7362" t="s">
        <v>65</v>
      </c>
      <c r="N7362" t="s">
        <v>66</v>
      </c>
      <c r="O7362">
        <v>4</v>
      </c>
      <c r="P7362">
        <v>2023</v>
      </c>
      <c r="Q7362">
        <v>3</v>
      </c>
      <c r="R7362" t="s">
        <v>105</v>
      </c>
      <c r="S7362">
        <v>1</v>
      </c>
      <c r="T7362">
        <v>9</v>
      </c>
      <c r="U7362">
        <v>1</v>
      </c>
      <c r="V7362">
        <v>3</v>
      </c>
      <c r="W7362" t="s">
        <v>83</v>
      </c>
      <c r="X7362" t="s">
        <v>47</v>
      </c>
      <c r="Y7362">
        <v>340992</v>
      </c>
      <c r="Z7362">
        <v>0.15</v>
      </c>
    </row>
    <row r="7363" spans="1:26" x14ac:dyDescent="0.25">
      <c r="A7363" t="s">
        <v>9382</v>
      </c>
      <c r="B7363" s="1">
        <v>45089</v>
      </c>
      <c r="C7363" t="s">
        <v>3188</v>
      </c>
      <c r="D7363" t="s">
        <v>63</v>
      </c>
      <c r="E7363" t="s">
        <v>29</v>
      </c>
      <c r="F7363" t="s">
        <v>52</v>
      </c>
      <c r="G7363" t="s">
        <v>91</v>
      </c>
      <c r="H7363">
        <v>5</v>
      </c>
      <c r="I7363">
        <v>3327</v>
      </c>
      <c r="J7363">
        <v>8</v>
      </c>
      <c r="K7363">
        <v>15304.2</v>
      </c>
      <c r="L7363">
        <v>1320.02</v>
      </c>
      <c r="M7363" t="s">
        <v>32</v>
      </c>
      <c r="N7363" t="s">
        <v>33</v>
      </c>
      <c r="O7363">
        <v>5</v>
      </c>
      <c r="P7363">
        <v>2023</v>
      </c>
      <c r="Q7363">
        <v>6</v>
      </c>
      <c r="R7363" t="s">
        <v>95</v>
      </c>
      <c r="S7363">
        <v>2</v>
      </c>
      <c r="T7363">
        <v>24</v>
      </c>
      <c r="U7363">
        <v>3</v>
      </c>
      <c r="V7363">
        <v>1</v>
      </c>
      <c r="W7363" t="s">
        <v>60</v>
      </c>
      <c r="X7363" t="s">
        <v>47</v>
      </c>
      <c r="Y7363">
        <v>133080</v>
      </c>
      <c r="Z7363">
        <v>0.09</v>
      </c>
    </row>
    <row r="7364" spans="1:26" x14ac:dyDescent="0.25">
      <c r="A7364" t="s">
        <v>9383</v>
      </c>
      <c r="B7364" s="1">
        <v>45243</v>
      </c>
      <c r="C7364" t="s">
        <v>2376</v>
      </c>
      <c r="D7364" t="s">
        <v>63</v>
      </c>
      <c r="E7364" t="s">
        <v>40</v>
      </c>
      <c r="F7364" t="s">
        <v>30</v>
      </c>
      <c r="G7364" t="s">
        <v>64</v>
      </c>
      <c r="H7364">
        <v>1</v>
      </c>
      <c r="I7364">
        <v>2774</v>
      </c>
      <c r="J7364">
        <v>23</v>
      </c>
      <c r="K7364">
        <v>2135.98</v>
      </c>
      <c r="L7364">
        <v>351.33</v>
      </c>
      <c r="M7364" t="s">
        <v>65</v>
      </c>
      <c r="N7364" t="s">
        <v>66</v>
      </c>
      <c r="O7364">
        <v>2</v>
      </c>
      <c r="P7364">
        <v>2023</v>
      </c>
      <c r="Q7364">
        <v>11</v>
      </c>
      <c r="R7364" t="s">
        <v>92</v>
      </c>
      <c r="S7364">
        <v>4</v>
      </c>
      <c r="T7364">
        <v>46</v>
      </c>
      <c r="U7364">
        <v>3</v>
      </c>
      <c r="V7364">
        <v>1</v>
      </c>
      <c r="W7364" t="s">
        <v>60</v>
      </c>
      <c r="X7364" t="s">
        <v>47</v>
      </c>
      <c r="Y7364">
        <v>63802</v>
      </c>
      <c r="Z7364">
        <v>0.16</v>
      </c>
    </row>
    <row r="7365" spans="1:26" x14ac:dyDescent="0.25">
      <c r="A7365" t="s">
        <v>9384</v>
      </c>
      <c r="B7365" s="1">
        <v>45248</v>
      </c>
      <c r="C7365" t="s">
        <v>160</v>
      </c>
      <c r="D7365" t="s">
        <v>63</v>
      </c>
      <c r="E7365" t="s">
        <v>29</v>
      </c>
      <c r="F7365" t="s">
        <v>30</v>
      </c>
      <c r="G7365" t="s">
        <v>86</v>
      </c>
      <c r="H7365">
        <v>10</v>
      </c>
      <c r="I7365">
        <v>2923</v>
      </c>
      <c r="J7365">
        <v>23</v>
      </c>
      <c r="K7365">
        <v>22507.1</v>
      </c>
      <c r="L7365">
        <v>2237.91</v>
      </c>
      <c r="M7365" t="s">
        <v>32</v>
      </c>
      <c r="N7365" t="s">
        <v>33</v>
      </c>
      <c r="O7365">
        <v>5</v>
      </c>
      <c r="P7365">
        <v>2023</v>
      </c>
      <c r="Q7365">
        <v>11</v>
      </c>
      <c r="R7365" t="s">
        <v>92</v>
      </c>
      <c r="S7365">
        <v>4</v>
      </c>
      <c r="T7365">
        <v>46</v>
      </c>
      <c r="U7365">
        <v>3</v>
      </c>
      <c r="V7365">
        <v>6</v>
      </c>
      <c r="W7365" t="s">
        <v>35</v>
      </c>
      <c r="X7365" t="s">
        <v>36</v>
      </c>
      <c r="Y7365">
        <v>672290</v>
      </c>
      <c r="Z7365">
        <v>0.1</v>
      </c>
    </row>
    <row r="7366" spans="1:26" x14ac:dyDescent="0.25">
      <c r="A7366" t="s">
        <v>9385</v>
      </c>
      <c r="B7366" s="1">
        <v>45212</v>
      </c>
      <c r="C7366" t="s">
        <v>2038</v>
      </c>
      <c r="D7366" t="s">
        <v>39</v>
      </c>
      <c r="E7366" t="s">
        <v>29</v>
      </c>
      <c r="F7366" t="s">
        <v>30</v>
      </c>
      <c r="G7366" t="s">
        <v>31</v>
      </c>
      <c r="H7366">
        <v>1</v>
      </c>
      <c r="I7366">
        <v>2115</v>
      </c>
      <c r="J7366">
        <v>9</v>
      </c>
      <c r="K7366">
        <v>1924.65</v>
      </c>
      <c r="L7366">
        <v>268.27999999999997</v>
      </c>
      <c r="M7366" t="s">
        <v>65</v>
      </c>
      <c r="N7366" t="s">
        <v>66</v>
      </c>
      <c r="O7366">
        <v>2</v>
      </c>
      <c r="P7366">
        <v>2023</v>
      </c>
      <c r="Q7366">
        <v>10</v>
      </c>
      <c r="R7366" t="s">
        <v>45</v>
      </c>
      <c r="S7366">
        <v>4</v>
      </c>
      <c r="T7366">
        <v>41</v>
      </c>
      <c r="U7366">
        <v>2</v>
      </c>
      <c r="V7366">
        <v>5</v>
      </c>
      <c r="W7366" t="s">
        <v>46</v>
      </c>
      <c r="X7366" t="s">
        <v>47</v>
      </c>
      <c r="Y7366">
        <v>19035</v>
      </c>
      <c r="Z7366">
        <v>0.14000000000000001</v>
      </c>
    </row>
    <row r="7367" spans="1:26" x14ac:dyDescent="0.25">
      <c r="A7367" t="s">
        <v>9386</v>
      </c>
      <c r="B7367" s="1">
        <v>45212</v>
      </c>
      <c r="C7367" t="s">
        <v>2481</v>
      </c>
      <c r="D7367" t="s">
        <v>39</v>
      </c>
      <c r="E7367" t="s">
        <v>29</v>
      </c>
      <c r="F7367" t="s">
        <v>41</v>
      </c>
      <c r="G7367" t="s">
        <v>59</v>
      </c>
      <c r="H7367">
        <v>2</v>
      </c>
      <c r="I7367">
        <v>1870</v>
      </c>
      <c r="J7367">
        <v>15</v>
      </c>
      <c r="K7367">
        <v>3179</v>
      </c>
      <c r="L7367">
        <v>533.24</v>
      </c>
      <c r="M7367" t="s">
        <v>32</v>
      </c>
      <c r="N7367" t="s">
        <v>33</v>
      </c>
      <c r="O7367">
        <v>2</v>
      </c>
      <c r="P7367">
        <v>2023</v>
      </c>
      <c r="Q7367">
        <v>10</v>
      </c>
      <c r="R7367" t="s">
        <v>45</v>
      </c>
      <c r="S7367">
        <v>4</v>
      </c>
      <c r="T7367">
        <v>41</v>
      </c>
      <c r="U7367">
        <v>2</v>
      </c>
      <c r="V7367">
        <v>5</v>
      </c>
      <c r="W7367" t="s">
        <v>46</v>
      </c>
      <c r="X7367" t="s">
        <v>47</v>
      </c>
      <c r="Y7367">
        <v>56100</v>
      </c>
      <c r="Z7367">
        <v>0.17</v>
      </c>
    </row>
    <row r="7368" spans="1:26" x14ac:dyDescent="0.25">
      <c r="A7368" t="s">
        <v>9387</v>
      </c>
      <c r="B7368" s="1">
        <v>45189</v>
      </c>
      <c r="C7368" t="s">
        <v>9388</v>
      </c>
      <c r="D7368" t="s">
        <v>63</v>
      </c>
      <c r="E7368" t="s">
        <v>58</v>
      </c>
      <c r="F7368" t="s">
        <v>41</v>
      </c>
      <c r="G7368" t="s">
        <v>42</v>
      </c>
      <c r="H7368">
        <v>9</v>
      </c>
      <c r="I7368">
        <v>2302</v>
      </c>
      <c r="J7368">
        <v>18</v>
      </c>
      <c r="K7368">
        <v>16988.759999999998</v>
      </c>
      <c r="L7368">
        <v>2042.96</v>
      </c>
      <c r="M7368" t="s">
        <v>32</v>
      </c>
      <c r="N7368" t="s">
        <v>44</v>
      </c>
      <c r="O7368">
        <v>3</v>
      </c>
      <c r="P7368">
        <v>2023</v>
      </c>
      <c r="Q7368">
        <v>9</v>
      </c>
      <c r="R7368" t="s">
        <v>80</v>
      </c>
      <c r="S7368">
        <v>3</v>
      </c>
      <c r="T7368">
        <v>38</v>
      </c>
      <c r="U7368">
        <v>4</v>
      </c>
      <c r="V7368">
        <v>3</v>
      </c>
      <c r="W7368" t="s">
        <v>83</v>
      </c>
      <c r="X7368" t="s">
        <v>47</v>
      </c>
      <c r="Y7368">
        <v>372924</v>
      </c>
      <c r="Z7368">
        <v>0.12</v>
      </c>
    </row>
    <row r="7369" spans="1:26" x14ac:dyDescent="0.25">
      <c r="A7369" t="s">
        <v>9389</v>
      </c>
      <c r="B7369" s="1">
        <v>45164</v>
      </c>
      <c r="C7369" t="s">
        <v>314</v>
      </c>
      <c r="D7369" t="s">
        <v>39</v>
      </c>
      <c r="E7369" t="s">
        <v>51</v>
      </c>
      <c r="F7369" t="s">
        <v>41</v>
      </c>
      <c r="G7369" t="s">
        <v>116</v>
      </c>
      <c r="H7369">
        <v>2</v>
      </c>
      <c r="I7369">
        <v>1883</v>
      </c>
      <c r="J7369">
        <v>4</v>
      </c>
      <c r="K7369">
        <v>3615.36</v>
      </c>
      <c r="L7369">
        <v>235.79</v>
      </c>
      <c r="M7369" t="s">
        <v>32</v>
      </c>
      <c r="N7369" t="s">
        <v>33</v>
      </c>
      <c r="O7369">
        <v>4</v>
      </c>
      <c r="P7369">
        <v>2023</v>
      </c>
      <c r="Q7369">
        <v>8</v>
      </c>
      <c r="R7369" t="s">
        <v>72</v>
      </c>
      <c r="S7369">
        <v>3</v>
      </c>
      <c r="T7369">
        <v>34</v>
      </c>
      <c r="U7369">
        <v>4</v>
      </c>
      <c r="V7369">
        <v>6</v>
      </c>
      <c r="W7369" t="s">
        <v>35</v>
      </c>
      <c r="X7369" t="s">
        <v>36</v>
      </c>
      <c r="Y7369">
        <v>15064</v>
      </c>
      <c r="Z7369">
        <v>7.0000000000000007E-2</v>
      </c>
    </row>
    <row r="7370" spans="1:26" x14ac:dyDescent="0.25">
      <c r="A7370" t="s">
        <v>9390</v>
      </c>
      <c r="B7370" s="1">
        <v>45032</v>
      </c>
      <c r="C7370" t="s">
        <v>2449</v>
      </c>
      <c r="D7370" t="s">
        <v>63</v>
      </c>
      <c r="E7370" t="s">
        <v>29</v>
      </c>
      <c r="F7370" t="s">
        <v>30</v>
      </c>
      <c r="G7370" t="s">
        <v>86</v>
      </c>
      <c r="H7370">
        <v>4</v>
      </c>
      <c r="I7370">
        <v>4304</v>
      </c>
      <c r="J7370">
        <v>25</v>
      </c>
      <c r="K7370">
        <v>12912</v>
      </c>
      <c r="L7370">
        <v>907.76</v>
      </c>
      <c r="M7370" t="s">
        <v>32</v>
      </c>
      <c r="N7370" t="s">
        <v>44</v>
      </c>
      <c r="O7370">
        <v>6</v>
      </c>
      <c r="P7370">
        <v>2023</v>
      </c>
      <c r="Q7370">
        <v>4</v>
      </c>
      <c r="R7370" t="s">
        <v>100</v>
      </c>
      <c r="S7370">
        <v>2</v>
      </c>
      <c r="T7370">
        <v>16</v>
      </c>
      <c r="U7370">
        <v>4</v>
      </c>
      <c r="V7370">
        <v>0</v>
      </c>
      <c r="W7370" t="s">
        <v>55</v>
      </c>
      <c r="X7370" t="s">
        <v>36</v>
      </c>
      <c r="Y7370">
        <v>430400</v>
      </c>
      <c r="Z7370">
        <v>7.0000000000000007E-2</v>
      </c>
    </row>
    <row r="7371" spans="1:26" x14ac:dyDescent="0.25">
      <c r="A7371" t="s">
        <v>9391</v>
      </c>
      <c r="B7371" s="1">
        <v>45255</v>
      </c>
      <c r="C7371" t="s">
        <v>2804</v>
      </c>
      <c r="D7371" t="s">
        <v>63</v>
      </c>
      <c r="E7371" t="s">
        <v>58</v>
      </c>
      <c r="F7371" t="s">
        <v>52</v>
      </c>
      <c r="G7371" t="s">
        <v>91</v>
      </c>
      <c r="H7371">
        <v>4</v>
      </c>
      <c r="I7371">
        <v>1894</v>
      </c>
      <c r="J7371">
        <v>13</v>
      </c>
      <c r="K7371">
        <v>6591.12</v>
      </c>
      <c r="L7371">
        <v>794.5</v>
      </c>
      <c r="M7371" t="s">
        <v>43</v>
      </c>
      <c r="N7371" t="s">
        <v>66</v>
      </c>
      <c r="O7371">
        <v>4</v>
      </c>
      <c r="P7371">
        <v>2023</v>
      </c>
      <c r="Q7371">
        <v>11</v>
      </c>
      <c r="R7371" t="s">
        <v>92</v>
      </c>
      <c r="S7371">
        <v>4</v>
      </c>
      <c r="T7371">
        <v>47</v>
      </c>
      <c r="U7371">
        <v>4</v>
      </c>
      <c r="V7371">
        <v>6</v>
      </c>
      <c r="W7371" t="s">
        <v>35</v>
      </c>
      <c r="X7371" t="s">
        <v>36</v>
      </c>
      <c r="Y7371">
        <v>98488</v>
      </c>
      <c r="Z7371">
        <v>0.12</v>
      </c>
    </row>
    <row r="7372" spans="1:26" x14ac:dyDescent="0.25">
      <c r="A7372" t="s">
        <v>9392</v>
      </c>
      <c r="B7372" s="1">
        <v>45130</v>
      </c>
      <c r="C7372" t="s">
        <v>1292</v>
      </c>
      <c r="D7372" t="s">
        <v>28</v>
      </c>
      <c r="E7372" t="s">
        <v>29</v>
      </c>
      <c r="F7372" t="s">
        <v>52</v>
      </c>
      <c r="G7372" t="s">
        <v>53</v>
      </c>
      <c r="H7372">
        <v>3</v>
      </c>
      <c r="I7372">
        <v>3875</v>
      </c>
      <c r="J7372">
        <v>24</v>
      </c>
      <c r="K7372">
        <v>8835</v>
      </c>
      <c r="L7372">
        <v>916.37</v>
      </c>
      <c r="M7372" t="s">
        <v>32</v>
      </c>
      <c r="N7372" t="s">
        <v>66</v>
      </c>
      <c r="O7372">
        <v>3</v>
      </c>
      <c r="P7372">
        <v>2023</v>
      </c>
      <c r="Q7372">
        <v>7</v>
      </c>
      <c r="R7372" t="s">
        <v>125</v>
      </c>
      <c r="S7372">
        <v>3</v>
      </c>
      <c r="T7372">
        <v>30</v>
      </c>
      <c r="U7372">
        <v>5</v>
      </c>
      <c r="V7372">
        <v>0</v>
      </c>
      <c r="W7372" t="s">
        <v>55</v>
      </c>
      <c r="X7372" t="s">
        <v>36</v>
      </c>
      <c r="Y7372">
        <v>279000</v>
      </c>
      <c r="Z7372">
        <v>0.1</v>
      </c>
    </row>
    <row r="7373" spans="1:26" x14ac:dyDescent="0.25">
      <c r="A7373" t="s">
        <v>9393</v>
      </c>
      <c r="B7373" s="1">
        <v>44960</v>
      </c>
      <c r="C7373" t="s">
        <v>1601</v>
      </c>
      <c r="D7373" t="s">
        <v>50</v>
      </c>
      <c r="E7373" t="s">
        <v>51</v>
      </c>
      <c r="F7373" t="s">
        <v>30</v>
      </c>
      <c r="G7373" t="s">
        <v>64</v>
      </c>
      <c r="H7373">
        <v>10</v>
      </c>
      <c r="I7373">
        <v>4821</v>
      </c>
      <c r="J7373">
        <v>15</v>
      </c>
      <c r="K7373">
        <v>40978.5</v>
      </c>
      <c r="L7373">
        <v>3845.84</v>
      </c>
      <c r="M7373" t="s">
        <v>65</v>
      </c>
      <c r="N7373" t="s">
        <v>66</v>
      </c>
      <c r="O7373">
        <v>3</v>
      </c>
      <c r="P7373">
        <v>2023</v>
      </c>
      <c r="Q7373">
        <v>2</v>
      </c>
      <c r="R7373" t="s">
        <v>67</v>
      </c>
      <c r="S7373">
        <v>1</v>
      </c>
      <c r="T7373">
        <v>5</v>
      </c>
      <c r="U7373">
        <v>1</v>
      </c>
      <c r="V7373">
        <v>5</v>
      </c>
      <c r="W7373" t="s">
        <v>46</v>
      </c>
      <c r="X7373" t="s">
        <v>47</v>
      </c>
      <c r="Y7373">
        <v>723150</v>
      </c>
      <c r="Z7373">
        <v>0.09</v>
      </c>
    </row>
    <row r="7374" spans="1:26" x14ac:dyDescent="0.25">
      <c r="A7374" t="s">
        <v>9394</v>
      </c>
      <c r="B7374" s="1">
        <v>45098</v>
      </c>
      <c r="C7374" t="s">
        <v>4732</v>
      </c>
      <c r="D7374" t="s">
        <v>39</v>
      </c>
      <c r="E7374" t="s">
        <v>29</v>
      </c>
      <c r="F7374" t="s">
        <v>30</v>
      </c>
      <c r="G7374" t="s">
        <v>31</v>
      </c>
      <c r="H7374">
        <v>10</v>
      </c>
      <c r="I7374">
        <v>3176</v>
      </c>
      <c r="J7374">
        <v>21</v>
      </c>
      <c r="K7374">
        <v>25090.400000000001</v>
      </c>
      <c r="L7374">
        <v>1274.79</v>
      </c>
      <c r="M7374" t="s">
        <v>43</v>
      </c>
      <c r="N7374" t="s">
        <v>66</v>
      </c>
      <c r="O7374">
        <v>1</v>
      </c>
      <c r="P7374">
        <v>2023</v>
      </c>
      <c r="Q7374">
        <v>6</v>
      </c>
      <c r="R7374" t="s">
        <v>95</v>
      </c>
      <c r="S7374">
        <v>2</v>
      </c>
      <c r="T7374">
        <v>25</v>
      </c>
      <c r="U7374">
        <v>4</v>
      </c>
      <c r="V7374">
        <v>3</v>
      </c>
      <c r="W7374" t="s">
        <v>83</v>
      </c>
      <c r="X7374" t="s">
        <v>47</v>
      </c>
      <c r="Y7374">
        <v>666960</v>
      </c>
      <c r="Z7374">
        <v>0.05</v>
      </c>
    </row>
    <row r="7375" spans="1:26" x14ac:dyDescent="0.25">
      <c r="A7375" t="s">
        <v>9395</v>
      </c>
      <c r="B7375" s="1">
        <v>45163</v>
      </c>
      <c r="C7375" t="s">
        <v>2991</v>
      </c>
      <c r="D7375" t="s">
        <v>39</v>
      </c>
      <c r="E7375" t="s">
        <v>29</v>
      </c>
      <c r="F7375" t="s">
        <v>52</v>
      </c>
      <c r="G7375" t="s">
        <v>79</v>
      </c>
      <c r="H7375">
        <v>6</v>
      </c>
      <c r="I7375">
        <v>1565</v>
      </c>
      <c r="J7375">
        <v>22</v>
      </c>
      <c r="K7375">
        <v>7324.2</v>
      </c>
      <c r="L7375">
        <v>839.83</v>
      </c>
      <c r="M7375" t="s">
        <v>43</v>
      </c>
      <c r="N7375" t="s">
        <v>66</v>
      </c>
      <c r="O7375">
        <v>5</v>
      </c>
      <c r="P7375">
        <v>2023</v>
      </c>
      <c r="Q7375">
        <v>8</v>
      </c>
      <c r="R7375" t="s">
        <v>72</v>
      </c>
      <c r="S7375">
        <v>3</v>
      </c>
      <c r="T7375">
        <v>34</v>
      </c>
      <c r="U7375">
        <v>4</v>
      </c>
      <c r="V7375">
        <v>5</v>
      </c>
      <c r="W7375" t="s">
        <v>46</v>
      </c>
      <c r="X7375" t="s">
        <v>47</v>
      </c>
      <c r="Y7375">
        <v>206580</v>
      </c>
      <c r="Z7375">
        <v>0.11</v>
      </c>
    </row>
    <row r="7376" spans="1:26" x14ac:dyDescent="0.25">
      <c r="A7376" t="s">
        <v>9396</v>
      </c>
      <c r="B7376" s="1">
        <v>45194</v>
      </c>
      <c r="C7376" t="s">
        <v>1054</v>
      </c>
      <c r="D7376" t="s">
        <v>50</v>
      </c>
      <c r="E7376" t="s">
        <v>51</v>
      </c>
      <c r="F7376" t="s">
        <v>30</v>
      </c>
      <c r="G7376" t="s">
        <v>64</v>
      </c>
      <c r="H7376">
        <v>9</v>
      </c>
      <c r="I7376">
        <v>1292</v>
      </c>
      <c r="J7376">
        <v>7</v>
      </c>
      <c r="K7376">
        <v>10814.04</v>
      </c>
      <c r="L7376">
        <v>1277.55</v>
      </c>
      <c r="M7376" t="s">
        <v>43</v>
      </c>
      <c r="N7376" t="s">
        <v>33</v>
      </c>
      <c r="O7376">
        <v>2</v>
      </c>
      <c r="P7376">
        <v>2023</v>
      </c>
      <c r="Q7376">
        <v>9</v>
      </c>
      <c r="R7376" t="s">
        <v>80</v>
      </c>
      <c r="S7376">
        <v>3</v>
      </c>
      <c r="T7376">
        <v>39</v>
      </c>
      <c r="U7376">
        <v>5</v>
      </c>
      <c r="V7376">
        <v>1</v>
      </c>
      <c r="W7376" t="s">
        <v>60</v>
      </c>
      <c r="X7376" t="s">
        <v>47</v>
      </c>
      <c r="Y7376">
        <v>81396</v>
      </c>
      <c r="Z7376">
        <v>0.12</v>
      </c>
    </row>
    <row r="7377" spans="1:26" x14ac:dyDescent="0.25">
      <c r="A7377" t="s">
        <v>9397</v>
      </c>
      <c r="B7377" s="1">
        <v>45142</v>
      </c>
      <c r="C7377" t="s">
        <v>1531</v>
      </c>
      <c r="D7377" t="s">
        <v>50</v>
      </c>
      <c r="E7377" t="s">
        <v>58</v>
      </c>
      <c r="F7377" t="s">
        <v>41</v>
      </c>
      <c r="G7377" t="s">
        <v>42</v>
      </c>
      <c r="H7377">
        <v>4</v>
      </c>
      <c r="I7377">
        <v>4693</v>
      </c>
      <c r="J7377">
        <v>13</v>
      </c>
      <c r="K7377">
        <v>16331.64</v>
      </c>
      <c r="L7377">
        <v>849.28</v>
      </c>
      <c r="M7377" t="s">
        <v>43</v>
      </c>
      <c r="N7377" t="s">
        <v>44</v>
      </c>
      <c r="O7377">
        <v>1</v>
      </c>
      <c r="P7377">
        <v>2023</v>
      </c>
      <c r="Q7377">
        <v>8</v>
      </c>
      <c r="R7377" t="s">
        <v>72</v>
      </c>
      <c r="S7377">
        <v>3</v>
      </c>
      <c r="T7377">
        <v>31</v>
      </c>
      <c r="U7377">
        <v>1</v>
      </c>
      <c r="V7377">
        <v>5</v>
      </c>
      <c r="W7377" t="s">
        <v>46</v>
      </c>
      <c r="X7377" t="s">
        <v>47</v>
      </c>
      <c r="Y7377">
        <v>244036</v>
      </c>
      <c r="Z7377">
        <v>0.05</v>
      </c>
    </row>
    <row r="7378" spans="1:26" x14ac:dyDescent="0.25">
      <c r="A7378" t="s">
        <v>9398</v>
      </c>
      <c r="B7378" s="1">
        <v>44933</v>
      </c>
      <c r="C7378" t="s">
        <v>2582</v>
      </c>
      <c r="D7378" t="s">
        <v>28</v>
      </c>
      <c r="E7378" t="s">
        <v>40</v>
      </c>
      <c r="F7378" t="s">
        <v>41</v>
      </c>
      <c r="G7378" t="s">
        <v>59</v>
      </c>
      <c r="H7378">
        <v>7</v>
      </c>
      <c r="I7378">
        <v>2060</v>
      </c>
      <c r="J7378">
        <v>23</v>
      </c>
      <c r="K7378">
        <v>11103.4</v>
      </c>
      <c r="L7378">
        <v>1409.14</v>
      </c>
      <c r="M7378" t="s">
        <v>65</v>
      </c>
      <c r="N7378" t="s">
        <v>44</v>
      </c>
      <c r="O7378">
        <v>6</v>
      </c>
      <c r="P7378">
        <v>2023</v>
      </c>
      <c r="Q7378">
        <v>1</v>
      </c>
      <c r="R7378" t="s">
        <v>34</v>
      </c>
      <c r="S7378">
        <v>1</v>
      </c>
      <c r="T7378">
        <v>1</v>
      </c>
      <c r="U7378">
        <v>1</v>
      </c>
      <c r="V7378">
        <v>6</v>
      </c>
      <c r="W7378" t="s">
        <v>35</v>
      </c>
      <c r="X7378" t="s">
        <v>36</v>
      </c>
      <c r="Y7378">
        <v>331660</v>
      </c>
      <c r="Z7378">
        <v>0.13</v>
      </c>
    </row>
    <row r="7379" spans="1:26" x14ac:dyDescent="0.25">
      <c r="A7379" t="s">
        <v>9399</v>
      </c>
      <c r="B7379" s="1">
        <v>45208</v>
      </c>
      <c r="C7379" t="s">
        <v>1138</v>
      </c>
      <c r="D7379" t="s">
        <v>50</v>
      </c>
      <c r="E7379" t="s">
        <v>58</v>
      </c>
      <c r="F7379" t="s">
        <v>52</v>
      </c>
      <c r="G7379" t="s">
        <v>91</v>
      </c>
      <c r="H7379">
        <v>4</v>
      </c>
      <c r="I7379">
        <v>2504</v>
      </c>
      <c r="J7379">
        <v>15</v>
      </c>
      <c r="K7379">
        <v>8513.6</v>
      </c>
      <c r="L7379">
        <v>811.69</v>
      </c>
      <c r="M7379" t="s">
        <v>65</v>
      </c>
      <c r="N7379" t="s">
        <v>33</v>
      </c>
      <c r="O7379">
        <v>7</v>
      </c>
      <c r="P7379">
        <v>2023</v>
      </c>
      <c r="Q7379">
        <v>10</v>
      </c>
      <c r="R7379" t="s">
        <v>45</v>
      </c>
      <c r="S7379">
        <v>4</v>
      </c>
      <c r="T7379">
        <v>41</v>
      </c>
      <c r="U7379">
        <v>2</v>
      </c>
      <c r="V7379">
        <v>1</v>
      </c>
      <c r="W7379" t="s">
        <v>60</v>
      </c>
      <c r="X7379" t="s">
        <v>47</v>
      </c>
      <c r="Y7379">
        <v>150240</v>
      </c>
      <c r="Z7379">
        <v>0.1</v>
      </c>
    </row>
    <row r="7380" spans="1:26" x14ac:dyDescent="0.25">
      <c r="A7380" t="s">
        <v>9400</v>
      </c>
      <c r="B7380" s="1">
        <v>45229</v>
      </c>
      <c r="C7380" t="s">
        <v>5044</v>
      </c>
      <c r="D7380" t="s">
        <v>28</v>
      </c>
      <c r="E7380" t="s">
        <v>29</v>
      </c>
      <c r="F7380" t="s">
        <v>30</v>
      </c>
      <c r="G7380" t="s">
        <v>31</v>
      </c>
      <c r="H7380">
        <v>6</v>
      </c>
      <c r="I7380">
        <v>3285</v>
      </c>
      <c r="J7380">
        <v>17</v>
      </c>
      <c r="K7380">
        <v>16359.3</v>
      </c>
      <c r="L7380">
        <v>2543.2199999999998</v>
      </c>
      <c r="M7380" t="s">
        <v>65</v>
      </c>
      <c r="N7380" t="s">
        <v>44</v>
      </c>
      <c r="O7380">
        <v>1</v>
      </c>
      <c r="P7380">
        <v>2023</v>
      </c>
      <c r="Q7380">
        <v>10</v>
      </c>
      <c r="R7380" t="s">
        <v>45</v>
      </c>
      <c r="S7380">
        <v>4</v>
      </c>
      <c r="T7380">
        <v>44</v>
      </c>
      <c r="U7380">
        <v>5</v>
      </c>
      <c r="V7380">
        <v>1</v>
      </c>
      <c r="W7380" t="s">
        <v>60</v>
      </c>
      <c r="X7380" t="s">
        <v>47</v>
      </c>
      <c r="Y7380">
        <v>335070</v>
      </c>
      <c r="Z7380">
        <v>0.16</v>
      </c>
    </row>
    <row r="7381" spans="1:26" x14ac:dyDescent="0.25">
      <c r="A7381" t="s">
        <v>9401</v>
      </c>
      <c r="B7381" s="1">
        <v>45091</v>
      </c>
      <c r="C7381" t="s">
        <v>4722</v>
      </c>
      <c r="D7381" t="s">
        <v>63</v>
      </c>
      <c r="E7381" t="s">
        <v>51</v>
      </c>
      <c r="F7381" t="s">
        <v>52</v>
      </c>
      <c r="G7381" t="s">
        <v>79</v>
      </c>
      <c r="H7381">
        <v>6</v>
      </c>
      <c r="I7381">
        <v>2905</v>
      </c>
      <c r="J7381">
        <v>10</v>
      </c>
      <c r="K7381">
        <v>15687</v>
      </c>
      <c r="L7381">
        <v>2171.02</v>
      </c>
      <c r="M7381" t="s">
        <v>65</v>
      </c>
      <c r="N7381" t="s">
        <v>44</v>
      </c>
      <c r="O7381">
        <v>6</v>
      </c>
      <c r="P7381">
        <v>2023</v>
      </c>
      <c r="Q7381">
        <v>6</v>
      </c>
      <c r="R7381" t="s">
        <v>95</v>
      </c>
      <c r="S7381">
        <v>2</v>
      </c>
      <c r="T7381">
        <v>24</v>
      </c>
      <c r="U7381">
        <v>3</v>
      </c>
      <c r="V7381">
        <v>3</v>
      </c>
      <c r="W7381" t="s">
        <v>83</v>
      </c>
      <c r="X7381" t="s">
        <v>47</v>
      </c>
      <c r="Y7381">
        <v>174300</v>
      </c>
      <c r="Z7381">
        <v>0.14000000000000001</v>
      </c>
    </row>
    <row r="7382" spans="1:26" x14ac:dyDescent="0.25">
      <c r="A7382" t="s">
        <v>9402</v>
      </c>
      <c r="B7382" s="1">
        <v>45003</v>
      </c>
      <c r="C7382" t="s">
        <v>1924</v>
      </c>
      <c r="D7382" t="s">
        <v>28</v>
      </c>
      <c r="E7382" t="s">
        <v>58</v>
      </c>
      <c r="F7382" t="s">
        <v>52</v>
      </c>
      <c r="G7382" t="s">
        <v>53</v>
      </c>
      <c r="H7382">
        <v>2</v>
      </c>
      <c r="I7382">
        <v>1447</v>
      </c>
      <c r="J7382">
        <v>16</v>
      </c>
      <c r="K7382">
        <v>2430.96</v>
      </c>
      <c r="L7382">
        <v>267.73</v>
      </c>
      <c r="M7382" t="s">
        <v>43</v>
      </c>
      <c r="N7382" t="s">
        <v>44</v>
      </c>
      <c r="O7382">
        <v>4</v>
      </c>
      <c r="P7382">
        <v>2023</v>
      </c>
      <c r="Q7382">
        <v>3</v>
      </c>
      <c r="R7382" t="s">
        <v>105</v>
      </c>
      <c r="S7382">
        <v>1</v>
      </c>
      <c r="T7382">
        <v>11</v>
      </c>
      <c r="U7382">
        <v>3</v>
      </c>
      <c r="V7382">
        <v>6</v>
      </c>
      <c r="W7382" t="s">
        <v>35</v>
      </c>
      <c r="X7382" t="s">
        <v>36</v>
      </c>
      <c r="Y7382">
        <v>46304</v>
      </c>
      <c r="Z7382">
        <v>0.11</v>
      </c>
    </row>
    <row r="7383" spans="1:26" x14ac:dyDescent="0.25">
      <c r="A7383" t="s">
        <v>9403</v>
      </c>
      <c r="B7383" s="1">
        <v>45065</v>
      </c>
      <c r="C7383" t="s">
        <v>9404</v>
      </c>
      <c r="D7383" t="s">
        <v>39</v>
      </c>
      <c r="E7383" t="s">
        <v>29</v>
      </c>
      <c r="F7383" t="s">
        <v>30</v>
      </c>
      <c r="G7383" t="s">
        <v>31</v>
      </c>
      <c r="H7383">
        <v>8</v>
      </c>
      <c r="I7383">
        <v>2104</v>
      </c>
      <c r="J7383">
        <v>5</v>
      </c>
      <c r="K7383">
        <v>15990.4</v>
      </c>
      <c r="L7383">
        <v>1016.57</v>
      </c>
      <c r="M7383" t="s">
        <v>43</v>
      </c>
      <c r="N7383" t="s">
        <v>44</v>
      </c>
      <c r="O7383">
        <v>1</v>
      </c>
      <c r="P7383">
        <v>2023</v>
      </c>
      <c r="Q7383">
        <v>5</v>
      </c>
      <c r="R7383" t="s">
        <v>238</v>
      </c>
      <c r="S7383">
        <v>2</v>
      </c>
      <c r="T7383">
        <v>20</v>
      </c>
      <c r="U7383">
        <v>3</v>
      </c>
      <c r="V7383">
        <v>5</v>
      </c>
      <c r="W7383" t="s">
        <v>46</v>
      </c>
      <c r="X7383" t="s">
        <v>47</v>
      </c>
      <c r="Y7383">
        <v>84160</v>
      </c>
      <c r="Z7383">
        <v>0.06</v>
      </c>
    </row>
    <row r="7384" spans="1:26" x14ac:dyDescent="0.25">
      <c r="A7384" t="s">
        <v>9405</v>
      </c>
      <c r="B7384" s="1">
        <v>44960</v>
      </c>
      <c r="C7384" t="s">
        <v>7046</v>
      </c>
      <c r="D7384" t="s">
        <v>50</v>
      </c>
      <c r="E7384" t="s">
        <v>29</v>
      </c>
      <c r="F7384" t="s">
        <v>41</v>
      </c>
      <c r="G7384" t="s">
        <v>59</v>
      </c>
      <c r="H7384">
        <v>10</v>
      </c>
      <c r="I7384">
        <v>4014</v>
      </c>
      <c r="J7384">
        <v>12</v>
      </c>
      <c r="K7384">
        <v>35323.199999999997</v>
      </c>
      <c r="L7384">
        <v>4580.1499999999996</v>
      </c>
      <c r="M7384" t="s">
        <v>65</v>
      </c>
      <c r="N7384" t="s">
        <v>66</v>
      </c>
      <c r="O7384">
        <v>4</v>
      </c>
      <c r="P7384">
        <v>2023</v>
      </c>
      <c r="Q7384">
        <v>2</v>
      </c>
      <c r="R7384" t="s">
        <v>67</v>
      </c>
      <c r="S7384">
        <v>1</v>
      </c>
      <c r="T7384">
        <v>5</v>
      </c>
      <c r="U7384">
        <v>1</v>
      </c>
      <c r="V7384">
        <v>5</v>
      </c>
      <c r="W7384" t="s">
        <v>46</v>
      </c>
      <c r="X7384" t="s">
        <v>47</v>
      </c>
      <c r="Y7384">
        <v>481680</v>
      </c>
      <c r="Z7384">
        <v>0.13</v>
      </c>
    </row>
    <row r="7385" spans="1:26" x14ac:dyDescent="0.25">
      <c r="A7385" t="s">
        <v>9406</v>
      </c>
      <c r="B7385" s="1">
        <v>45232</v>
      </c>
      <c r="C7385" t="s">
        <v>581</v>
      </c>
      <c r="D7385" t="s">
        <v>28</v>
      </c>
      <c r="E7385" t="s">
        <v>29</v>
      </c>
      <c r="F7385" t="s">
        <v>41</v>
      </c>
      <c r="G7385" t="s">
        <v>42</v>
      </c>
      <c r="H7385">
        <v>1</v>
      </c>
      <c r="I7385">
        <v>2730</v>
      </c>
      <c r="J7385">
        <v>0</v>
      </c>
      <c r="K7385">
        <v>2730</v>
      </c>
      <c r="L7385">
        <v>540.17999999999995</v>
      </c>
      <c r="M7385" t="s">
        <v>32</v>
      </c>
      <c r="N7385" t="s">
        <v>33</v>
      </c>
      <c r="O7385">
        <v>3</v>
      </c>
      <c r="P7385">
        <v>2023</v>
      </c>
      <c r="Q7385">
        <v>11</v>
      </c>
      <c r="R7385" t="s">
        <v>92</v>
      </c>
      <c r="S7385">
        <v>4</v>
      </c>
      <c r="T7385">
        <v>44</v>
      </c>
      <c r="U7385">
        <v>1</v>
      </c>
      <c r="V7385">
        <v>4</v>
      </c>
      <c r="W7385" t="s">
        <v>73</v>
      </c>
      <c r="X7385" t="s">
        <v>47</v>
      </c>
      <c r="Y7385">
        <v>0</v>
      </c>
      <c r="Z7385">
        <v>0.2</v>
      </c>
    </row>
    <row r="7386" spans="1:26" x14ac:dyDescent="0.25">
      <c r="A7386" t="s">
        <v>9407</v>
      </c>
      <c r="B7386" s="1">
        <v>45228</v>
      </c>
      <c r="C7386" t="s">
        <v>1050</v>
      </c>
      <c r="D7386" t="s">
        <v>39</v>
      </c>
      <c r="E7386" t="s">
        <v>58</v>
      </c>
      <c r="F7386" t="s">
        <v>30</v>
      </c>
      <c r="G7386" t="s">
        <v>64</v>
      </c>
      <c r="H7386">
        <v>2</v>
      </c>
      <c r="I7386">
        <v>1399</v>
      </c>
      <c r="J7386">
        <v>10</v>
      </c>
      <c r="K7386">
        <v>2518.1999999999998</v>
      </c>
      <c r="L7386">
        <v>484.32</v>
      </c>
      <c r="M7386" t="s">
        <v>43</v>
      </c>
      <c r="N7386" t="s">
        <v>66</v>
      </c>
      <c r="O7386">
        <v>6</v>
      </c>
      <c r="P7386">
        <v>2023</v>
      </c>
      <c r="Q7386">
        <v>10</v>
      </c>
      <c r="R7386" t="s">
        <v>45</v>
      </c>
      <c r="S7386">
        <v>4</v>
      </c>
      <c r="T7386">
        <v>44</v>
      </c>
      <c r="U7386">
        <v>5</v>
      </c>
      <c r="V7386">
        <v>0</v>
      </c>
      <c r="W7386" t="s">
        <v>55</v>
      </c>
      <c r="X7386" t="s">
        <v>36</v>
      </c>
      <c r="Y7386">
        <v>27980</v>
      </c>
      <c r="Z7386">
        <v>0.19</v>
      </c>
    </row>
    <row r="7387" spans="1:26" x14ac:dyDescent="0.25">
      <c r="A7387" t="s">
        <v>9408</v>
      </c>
      <c r="B7387" s="1">
        <v>45212</v>
      </c>
      <c r="C7387" t="s">
        <v>8874</v>
      </c>
      <c r="D7387" t="s">
        <v>50</v>
      </c>
      <c r="E7387" t="s">
        <v>58</v>
      </c>
      <c r="F7387" t="s">
        <v>41</v>
      </c>
      <c r="G7387" t="s">
        <v>116</v>
      </c>
      <c r="H7387">
        <v>3</v>
      </c>
      <c r="I7387">
        <v>1489</v>
      </c>
      <c r="J7387">
        <v>16</v>
      </c>
      <c r="K7387">
        <v>3752.28</v>
      </c>
      <c r="L7387">
        <v>517.53</v>
      </c>
      <c r="M7387" t="s">
        <v>32</v>
      </c>
      <c r="N7387" t="s">
        <v>66</v>
      </c>
      <c r="O7387">
        <v>6</v>
      </c>
      <c r="P7387">
        <v>2023</v>
      </c>
      <c r="Q7387">
        <v>10</v>
      </c>
      <c r="R7387" t="s">
        <v>45</v>
      </c>
      <c r="S7387">
        <v>4</v>
      </c>
      <c r="T7387">
        <v>41</v>
      </c>
      <c r="U7387">
        <v>2</v>
      </c>
      <c r="V7387">
        <v>5</v>
      </c>
      <c r="W7387" t="s">
        <v>46</v>
      </c>
      <c r="X7387" t="s">
        <v>47</v>
      </c>
      <c r="Y7387">
        <v>71472</v>
      </c>
      <c r="Z7387">
        <v>0.14000000000000001</v>
      </c>
    </row>
    <row r="7388" spans="1:26" x14ac:dyDescent="0.25">
      <c r="A7388" t="s">
        <v>9409</v>
      </c>
      <c r="B7388" s="1">
        <v>44982</v>
      </c>
      <c r="C7388" t="s">
        <v>504</v>
      </c>
      <c r="D7388" t="s">
        <v>28</v>
      </c>
      <c r="E7388" t="s">
        <v>51</v>
      </c>
      <c r="F7388" t="s">
        <v>52</v>
      </c>
      <c r="G7388" t="s">
        <v>79</v>
      </c>
      <c r="H7388">
        <v>7</v>
      </c>
      <c r="I7388">
        <v>625</v>
      </c>
      <c r="J7388">
        <v>9</v>
      </c>
      <c r="K7388">
        <v>3981.25</v>
      </c>
      <c r="L7388">
        <v>481.22</v>
      </c>
      <c r="M7388" t="s">
        <v>32</v>
      </c>
      <c r="N7388" t="s">
        <v>66</v>
      </c>
      <c r="O7388">
        <v>7</v>
      </c>
      <c r="P7388">
        <v>2023</v>
      </c>
      <c r="Q7388">
        <v>2</v>
      </c>
      <c r="R7388" t="s">
        <v>67</v>
      </c>
      <c r="S7388">
        <v>1</v>
      </c>
      <c r="T7388">
        <v>8</v>
      </c>
      <c r="U7388">
        <v>4</v>
      </c>
      <c r="V7388">
        <v>6</v>
      </c>
      <c r="W7388" t="s">
        <v>35</v>
      </c>
      <c r="X7388" t="s">
        <v>36</v>
      </c>
      <c r="Y7388">
        <v>39375</v>
      </c>
      <c r="Z7388">
        <v>0.12</v>
      </c>
    </row>
    <row r="7389" spans="1:26" x14ac:dyDescent="0.25">
      <c r="A7389" t="s">
        <v>9410</v>
      </c>
      <c r="B7389" s="1">
        <v>45256</v>
      </c>
      <c r="C7389" t="s">
        <v>4379</v>
      </c>
      <c r="D7389" t="s">
        <v>50</v>
      </c>
      <c r="E7389" t="s">
        <v>40</v>
      </c>
      <c r="F7389" t="s">
        <v>41</v>
      </c>
      <c r="G7389" t="s">
        <v>59</v>
      </c>
      <c r="H7389">
        <v>6</v>
      </c>
      <c r="I7389">
        <v>4780</v>
      </c>
      <c r="J7389">
        <v>27</v>
      </c>
      <c r="K7389">
        <v>20936.400000000001</v>
      </c>
      <c r="L7389">
        <v>2979.07</v>
      </c>
      <c r="M7389" t="s">
        <v>65</v>
      </c>
      <c r="N7389" t="s">
        <v>33</v>
      </c>
      <c r="O7389">
        <v>7</v>
      </c>
      <c r="P7389">
        <v>2023</v>
      </c>
      <c r="Q7389">
        <v>11</v>
      </c>
      <c r="R7389" t="s">
        <v>92</v>
      </c>
      <c r="S7389">
        <v>4</v>
      </c>
      <c r="T7389">
        <v>48</v>
      </c>
      <c r="U7389">
        <v>5</v>
      </c>
      <c r="V7389">
        <v>0</v>
      </c>
      <c r="W7389" t="s">
        <v>55</v>
      </c>
      <c r="X7389" t="s">
        <v>36</v>
      </c>
      <c r="Y7389">
        <v>774360</v>
      </c>
      <c r="Z7389">
        <v>0.14000000000000001</v>
      </c>
    </row>
    <row r="7390" spans="1:26" x14ac:dyDescent="0.25">
      <c r="A7390" t="s">
        <v>9411</v>
      </c>
      <c r="B7390" s="1">
        <v>45179</v>
      </c>
      <c r="C7390" t="s">
        <v>4207</v>
      </c>
      <c r="D7390" t="s">
        <v>50</v>
      </c>
      <c r="E7390" t="s">
        <v>51</v>
      </c>
      <c r="F7390" t="s">
        <v>52</v>
      </c>
      <c r="G7390" t="s">
        <v>53</v>
      </c>
      <c r="H7390">
        <v>7</v>
      </c>
      <c r="I7390">
        <v>3294</v>
      </c>
      <c r="J7390">
        <v>24</v>
      </c>
      <c r="K7390">
        <v>17524.080000000002</v>
      </c>
      <c r="L7390">
        <v>2527.89</v>
      </c>
      <c r="M7390" t="s">
        <v>43</v>
      </c>
      <c r="N7390" t="s">
        <v>44</v>
      </c>
      <c r="O7390">
        <v>5</v>
      </c>
      <c r="P7390">
        <v>2023</v>
      </c>
      <c r="Q7390">
        <v>9</v>
      </c>
      <c r="R7390" t="s">
        <v>80</v>
      </c>
      <c r="S7390">
        <v>3</v>
      </c>
      <c r="T7390">
        <v>37</v>
      </c>
      <c r="U7390">
        <v>3</v>
      </c>
      <c r="V7390">
        <v>0</v>
      </c>
      <c r="W7390" t="s">
        <v>55</v>
      </c>
      <c r="X7390" t="s">
        <v>36</v>
      </c>
      <c r="Y7390">
        <v>553392</v>
      </c>
      <c r="Z7390">
        <v>0.14000000000000001</v>
      </c>
    </row>
    <row r="7391" spans="1:26" x14ac:dyDescent="0.25">
      <c r="A7391" t="s">
        <v>9412</v>
      </c>
      <c r="B7391" s="1">
        <v>45163</v>
      </c>
      <c r="C7391" t="s">
        <v>857</v>
      </c>
      <c r="D7391" t="s">
        <v>50</v>
      </c>
      <c r="E7391" t="s">
        <v>29</v>
      </c>
      <c r="F7391" t="s">
        <v>30</v>
      </c>
      <c r="G7391" t="s">
        <v>86</v>
      </c>
      <c r="H7391">
        <v>8</v>
      </c>
      <c r="I7391">
        <v>1010</v>
      </c>
      <c r="J7391">
        <v>3</v>
      </c>
      <c r="K7391">
        <v>7837.6</v>
      </c>
      <c r="L7391">
        <v>1031.8599999999999</v>
      </c>
      <c r="M7391" t="s">
        <v>43</v>
      </c>
      <c r="N7391" t="s">
        <v>66</v>
      </c>
      <c r="O7391">
        <v>1</v>
      </c>
      <c r="P7391">
        <v>2023</v>
      </c>
      <c r="Q7391">
        <v>8</v>
      </c>
      <c r="R7391" t="s">
        <v>72</v>
      </c>
      <c r="S7391">
        <v>3</v>
      </c>
      <c r="T7391">
        <v>34</v>
      </c>
      <c r="U7391">
        <v>4</v>
      </c>
      <c r="V7391">
        <v>5</v>
      </c>
      <c r="W7391" t="s">
        <v>46</v>
      </c>
      <c r="X7391" t="s">
        <v>47</v>
      </c>
      <c r="Y7391">
        <v>24240</v>
      </c>
      <c r="Z7391">
        <v>0.13</v>
      </c>
    </row>
    <row r="7392" spans="1:26" x14ac:dyDescent="0.25">
      <c r="A7392" t="s">
        <v>9413</v>
      </c>
      <c r="B7392" s="1">
        <v>44998</v>
      </c>
      <c r="C7392" t="s">
        <v>3051</v>
      </c>
      <c r="D7392" t="s">
        <v>28</v>
      </c>
      <c r="E7392" t="s">
        <v>29</v>
      </c>
      <c r="F7392" t="s">
        <v>41</v>
      </c>
      <c r="G7392" t="s">
        <v>116</v>
      </c>
      <c r="H7392">
        <v>5</v>
      </c>
      <c r="I7392">
        <v>1305</v>
      </c>
      <c r="J7392">
        <v>13</v>
      </c>
      <c r="K7392">
        <v>5676.75</v>
      </c>
      <c r="L7392">
        <v>290.32</v>
      </c>
      <c r="M7392" t="s">
        <v>32</v>
      </c>
      <c r="N7392" t="s">
        <v>33</v>
      </c>
      <c r="O7392">
        <v>5</v>
      </c>
      <c r="P7392">
        <v>2023</v>
      </c>
      <c r="Q7392">
        <v>3</v>
      </c>
      <c r="R7392" t="s">
        <v>105</v>
      </c>
      <c r="S7392">
        <v>1</v>
      </c>
      <c r="T7392">
        <v>11</v>
      </c>
      <c r="U7392">
        <v>3</v>
      </c>
      <c r="V7392">
        <v>1</v>
      </c>
      <c r="W7392" t="s">
        <v>60</v>
      </c>
      <c r="X7392" t="s">
        <v>47</v>
      </c>
      <c r="Y7392">
        <v>84825</v>
      </c>
      <c r="Z7392">
        <v>0.05</v>
      </c>
    </row>
    <row r="7393" spans="1:26" x14ac:dyDescent="0.25">
      <c r="A7393" t="s">
        <v>9414</v>
      </c>
      <c r="B7393" s="1">
        <v>45168</v>
      </c>
      <c r="C7393" t="s">
        <v>4332</v>
      </c>
      <c r="D7393" t="s">
        <v>39</v>
      </c>
      <c r="E7393" t="s">
        <v>58</v>
      </c>
      <c r="F7393" t="s">
        <v>30</v>
      </c>
      <c r="G7393" t="s">
        <v>31</v>
      </c>
      <c r="H7393">
        <v>4</v>
      </c>
      <c r="I7393">
        <v>993</v>
      </c>
      <c r="J7393">
        <v>7</v>
      </c>
      <c r="K7393">
        <v>3693.96</v>
      </c>
      <c r="L7393">
        <v>626.79999999999995</v>
      </c>
      <c r="M7393" t="s">
        <v>43</v>
      </c>
      <c r="N7393" t="s">
        <v>44</v>
      </c>
      <c r="O7393">
        <v>3</v>
      </c>
      <c r="P7393">
        <v>2023</v>
      </c>
      <c r="Q7393">
        <v>8</v>
      </c>
      <c r="R7393" t="s">
        <v>72</v>
      </c>
      <c r="S7393">
        <v>3</v>
      </c>
      <c r="T7393">
        <v>35</v>
      </c>
      <c r="U7393">
        <v>5</v>
      </c>
      <c r="V7393">
        <v>3</v>
      </c>
      <c r="W7393" t="s">
        <v>83</v>
      </c>
      <c r="X7393" t="s">
        <v>47</v>
      </c>
      <c r="Y7393">
        <v>27804</v>
      </c>
      <c r="Z7393">
        <v>0.17</v>
      </c>
    </row>
    <row r="7394" spans="1:26" x14ac:dyDescent="0.25">
      <c r="A7394" t="s">
        <v>9415</v>
      </c>
      <c r="B7394" s="1">
        <v>45179</v>
      </c>
      <c r="C7394" t="s">
        <v>6717</v>
      </c>
      <c r="D7394" t="s">
        <v>63</v>
      </c>
      <c r="E7394" t="s">
        <v>40</v>
      </c>
      <c r="F7394" t="s">
        <v>30</v>
      </c>
      <c r="G7394" t="s">
        <v>64</v>
      </c>
      <c r="H7394">
        <v>4</v>
      </c>
      <c r="I7394">
        <v>555</v>
      </c>
      <c r="J7394">
        <v>27</v>
      </c>
      <c r="K7394">
        <v>1620.6</v>
      </c>
      <c r="L7394">
        <v>181.86</v>
      </c>
      <c r="M7394" t="s">
        <v>43</v>
      </c>
      <c r="N7394" t="s">
        <v>44</v>
      </c>
      <c r="O7394">
        <v>1</v>
      </c>
      <c r="P7394">
        <v>2023</v>
      </c>
      <c r="Q7394">
        <v>9</v>
      </c>
      <c r="R7394" t="s">
        <v>80</v>
      </c>
      <c r="S7394">
        <v>3</v>
      </c>
      <c r="T7394">
        <v>37</v>
      </c>
      <c r="U7394">
        <v>3</v>
      </c>
      <c r="V7394">
        <v>0</v>
      </c>
      <c r="W7394" t="s">
        <v>55</v>
      </c>
      <c r="X7394" t="s">
        <v>36</v>
      </c>
      <c r="Y7394">
        <v>59940</v>
      </c>
      <c r="Z7394">
        <v>0.11</v>
      </c>
    </row>
    <row r="7395" spans="1:26" x14ac:dyDescent="0.25">
      <c r="A7395" t="s">
        <v>9416</v>
      </c>
      <c r="B7395" s="1">
        <v>45032</v>
      </c>
      <c r="C7395" t="s">
        <v>3532</v>
      </c>
      <c r="D7395" t="s">
        <v>28</v>
      </c>
      <c r="E7395" t="s">
        <v>40</v>
      </c>
      <c r="F7395" t="s">
        <v>52</v>
      </c>
      <c r="G7395" t="s">
        <v>79</v>
      </c>
      <c r="H7395">
        <v>3</v>
      </c>
      <c r="I7395">
        <v>3089</v>
      </c>
      <c r="J7395">
        <v>25</v>
      </c>
      <c r="K7395">
        <v>6950.25</v>
      </c>
      <c r="L7395">
        <v>1370.62</v>
      </c>
      <c r="M7395" t="s">
        <v>43</v>
      </c>
      <c r="N7395" t="s">
        <v>66</v>
      </c>
      <c r="O7395">
        <v>4</v>
      </c>
      <c r="P7395">
        <v>2023</v>
      </c>
      <c r="Q7395">
        <v>4</v>
      </c>
      <c r="R7395" t="s">
        <v>100</v>
      </c>
      <c r="S7395">
        <v>2</v>
      </c>
      <c r="T7395">
        <v>16</v>
      </c>
      <c r="U7395">
        <v>4</v>
      </c>
      <c r="V7395">
        <v>0</v>
      </c>
      <c r="W7395" t="s">
        <v>55</v>
      </c>
      <c r="X7395" t="s">
        <v>36</v>
      </c>
      <c r="Y7395">
        <v>231675</v>
      </c>
      <c r="Z7395">
        <v>0.2</v>
      </c>
    </row>
    <row r="7396" spans="1:26" x14ac:dyDescent="0.25">
      <c r="A7396" t="s">
        <v>9417</v>
      </c>
      <c r="B7396" s="1">
        <v>44997</v>
      </c>
      <c r="C7396" t="s">
        <v>970</v>
      </c>
      <c r="D7396" t="s">
        <v>39</v>
      </c>
      <c r="E7396" t="s">
        <v>51</v>
      </c>
      <c r="F7396" t="s">
        <v>41</v>
      </c>
      <c r="G7396" t="s">
        <v>59</v>
      </c>
      <c r="H7396">
        <v>4</v>
      </c>
      <c r="I7396">
        <v>3044</v>
      </c>
      <c r="J7396">
        <v>18</v>
      </c>
      <c r="K7396">
        <v>9984.32</v>
      </c>
      <c r="L7396">
        <v>717.47</v>
      </c>
      <c r="M7396" t="s">
        <v>65</v>
      </c>
      <c r="N7396" t="s">
        <v>66</v>
      </c>
      <c r="O7396">
        <v>5</v>
      </c>
      <c r="P7396">
        <v>2023</v>
      </c>
      <c r="Q7396">
        <v>3</v>
      </c>
      <c r="R7396" t="s">
        <v>105</v>
      </c>
      <c r="S7396">
        <v>1</v>
      </c>
      <c r="T7396">
        <v>11</v>
      </c>
      <c r="U7396">
        <v>3</v>
      </c>
      <c r="V7396">
        <v>0</v>
      </c>
      <c r="W7396" t="s">
        <v>55</v>
      </c>
      <c r="X7396" t="s">
        <v>36</v>
      </c>
      <c r="Y7396">
        <v>219168</v>
      </c>
      <c r="Z7396">
        <v>7.0000000000000007E-2</v>
      </c>
    </row>
    <row r="7397" spans="1:26" x14ac:dyDescent="0.25">
      <c r="A7397" t="s">
        <v>9418</v>
      </c>
      <c r="B7397" s="1">
        <v>45052</v>
      </c>
      <c r="C7397" t="s">
        <v>2906</v>
      </c>
      <c r="D7397" t="s">
        <v>63</v>
      </c>
      <c r="E7397" t="s">
        <v>29</v>
      </c>
      <c r="F7397" t="s">
        <v>41</v>
      </c>
      <c r="G7397" t="s">
        <v>42</v>
      </c>
      <c r="H7397">
        <v>9</v>
      </c>
      <c r="I7397">
        <v>807</v>
      </c>
      <c r="J7397">
        <v>18</v>
      </c>
      <c r="K7397">
        <v>5955.66</v>
      </c>
      <c r="L7397">
        <v>700.76</v>
      </c>
      <c r="M7397" t="s">
        <v>43</v>
      </c>
      <c r="N7397" t="s">
        <v>66</v>
      </c>
      <c r="O7397">
        <v>1</v>
      </c>
      <c r="P7397">
        <v>2023</v>
      </c>
      <c r="Q7397">
        <v>5</v>
      </c>
      <c r="R7397" t="s">
        <v>238</v>
      </c>
      <c r="S7397">
        <v>2</v>
      </c>
      <c r="T7397">
        <v>18</v>
      </c>
      <c r="U7397">
        <v>1</v>
      </c>
      <c r="V7397">
        <v>6</v>
      </c>
      <c r="W7397" t="s">
        <v>35</v>
      </c>
      <c r="X7397" t="s">
        <v>36</v>
      </c>
      <c r="Y7397">
        <v>130734</v>
      </c>
      <c r="Z7397">
        <v>0.12</v>
      </c>
    </row>
    <row r="7398" spans="1:26" x14ac:dyDescent="0.25">
      <c r="A7398" t="s">
        <v>9419</v>
      </c>
      <c r="B7398" s="1">
        <v>45185</v>
      </c>
      <c r="C7398" t="s">
        <v>3631</v>
      </c>
      <c r="D7398" t="s">
        <v>50</v>
      </c>
      <c r="E7398" t="s">
        <v>29</v>
      </c>
      <c r="F7398" t="s">
        <v>30</v>
      </c>
      <c r="G7398" t="s">
        <v>31</v>
      </c>
      <c r="H7398">
        <v>6</v>
      </c>
      <c r="I7398">
        <v>3616</v>
      </c>
      <c r="J7398">
        <v>6</v>
      </c>
      <c r="K7398">
        <v>20394.240000000002</v>
      </c>
      <c r="L7398">
        <v>4062.44</v>
      </c>
      <c r="M7398" t="s">
        <v>65</v>
      </c>
      <c r="N7398" t="s">
        <v>44</v>
      </c>
      <c r="O7398">
        <v>1</v>
      </c>
      <c r="P7398">
        <v>2023</v>
      </c>
      <c r="Q7398">
        <v>9</v>
      </c>
      <c r="R7398" t="s">
        <v>80</v>
      </c>
      <c r="S7398">
        <v>3</v>
      </c>
      <c r="T7398">
        <v>37</v>
      </c>
      <c r="U7398">
        <v>3</v>
      </c>
      <c r="V7398">
        <v>6</v>
      </c>
      <c r="W7398" t="s">
        <v>35</v>
      </c>
      <c r="X7398" t="s">
        <v>36</v>
      </c>
      <c r="Y7398">
        <v>130176</v>
      </c>
      <c r="Z7398">
        <v>0.2</v>
      </c>
    </row>
    <row r="7399" spans="1:26" x14ac:dyDescent="0.25">
      <c r="A7399" t="s">
        <v>9420</v>
      </c>
      <c r="B7399" s="1">
        <v>45247</v>
      </c>
      <c r="C7399" t="s">
        <v>3191</v>
      </c>
      <c r="D7399" t="s">
        <v>50</v>
      </c>
      <c r="E7399" t="s">
        <v>29</v>
      </c>
      <c r="F7399" t="s">
        <v>30</v>
      </c>
      <c r="G7399" t="s">
        <v>86</v>
      </c>
      <c r="H7399">
        <v>10</v>
      </c>
      <c r="I7399">
        <v>4572</v>
      </c>
      <c r="J7399">
        <v>15</v>
      </c>
      <c r="K7399">
        <v>38862</v>
      </c>
      <c r="L7399">
        <v>4165.96</v>
      </c>
      <c r="M7399" t="s">
        <v>65</v>
      </c>
      <c r="N7399" t="s">
        <v>44</v>
      </c>
      <c r="O7399">
        <v>5</v>
      </c>
      <c r="P7399">
        <v>2023</v>
      </c>
      <c r="Q7399">
        <v>11</v>
      </c>
      <c r="R7399" t="s">
        <v>92</v>
      </c>
      <c r="S7399">
        <v>4</v>
      </c>
      <c r="T7399">
        <v>46</v>
      </c>
      <c r="U7399">
        <v>3</v>
      </c>
      <c r="V7399">
        <v>5</v>
      </c>
      <c r="W7399" t="s">
        <v>46</v>
      </c>
      <c r="X7399" t="s">
        <v>47</v>
      </c>
      <c r="Y7399">
        <v>685800</v>
      </c>
      <c r="Z7399">
        <v>0.11</v>
      </c>
    </row>
    <row r="7400" spans="1:26" x14ac:dyDescent="0.25">
      <c r="A7400" t="s">
        <v>9421</v>
      </c>
      <c r="B7400" s="1">
        <v>45200</v>
      </c>
      <c r="C7400" t="s">
        <v>167</v>
      </c>
      <c r="D7400" t="s">
        <v>50</v>
      </c>
      <c r="E7400" t="s">
        <v>51</v>
      </c>
      <c r="F7400" t="s">
        <v>41</v>
      </c>
      <c r="G7400" t="s">
        <v>42</v>
      </c>
      <c r="H7400">
        <v>2</v>
      </c>
      <c r="I7400">
        <v>3223</v>
      </c>
      <c r="J7400">
        <v>14</v>
      </c>
      <c r="K7400">
        <v>5543.56</v>
      </c>
      <c r="L7400">
        <v>397.44</v>
      </c>
      <c r="M7400" t="s">
        <v>32</v>
      </c>
      <c r="N7400" t="s">
        <v>33</v>
      </c>
      <c r="O7400">
        <v>4</v>
      </c>
      <c r="P7400">
        <v>2023</v>
      </c>
      <c r="Q7400">
        <v>10</v>
      </c>
      <c r="R7400" t="s">
        <v>45</v>
      </c>
      <c r="S7400">
        <v>4</v>
      </c>
      <c r="T7400">
        <v>40</v>
      </c>
      <c r="U7400">
        <v>1</v>
      </c>
      <c r="V7400">
        <v>0</v>
      </c>
      <c r="W7400" t="s">
        <v>55</v>
      </c>
      <c r="X7400" t="s">
        <v>36</v>
      </c>
      <c r="Y7400">
        <v>90244</v>
      </c>
      <c r="Z7400">
        <v>7.0000000000000007E-2</v>
      </c>
    </row>
    <row r="7401" spans="1:26" x14ac:dyDescent="0.25">
      <c r="A7401" t="s">
        <v>9422</v>
      </c>
      <c r="B7401" s="1">
        <v>44958</v>
      </c>
      <c r="C7401" t="s">
        <v>1154</v>
      </c>
      <c r="D7401" t="s">
        <v>63</v>
      </c>
      <c r="E7401" t="s">
        <v>58</v>
      </c>
      <c r="F7401" t="s">
        <v>30</v>
      </c>
      <c r="G7401" t="s">
        <v>86</v>
      </c>
      <c r="H7401">
        <v>10</v>
      </c>
      <c r="I7401">
        <v>1122</v>
      </c>
      <c r="J7401">
        <v>8</v>
      </c>
      <c r="K7401">
        <v>10322.4</v>
      </c>
      <c r="L7401">
        <v>1450.55</v>
      </c>
      <c r="M7401" t="s">
        <v>65</v>
      </c>
      <c r="N7401" t="s">
        <v>44</v>
      </c>
      <c r="O7401">
        <v>5</v>
      </c>
      <c r="P7401">
        <v>2023</v>
      </c>
      <c r="Q7401">
        <v>2</v>
      </c>
      <c r="R7401" t="s">
        <v>67</v>
      </c>
      <c r="S7401">
        <v>1</v>
      </c>
      <c r="T7401">
        <v>5</v>
      </c>
      <c r="U7401">
        <v>1</v>
      </c>
      <c r="V7401">
        <v>3</v>
      </c>
      <c r="W7401" t="s">
        <v>83</v>
      </c>
      <c r="X7401" t="s">
        <v>47</v>
      </c>
      <c r="Y7401">
        <v>89760</v>
      </c>
      <c r="Z7401">
        <v>0.14000000000000001</v>
      </c>
    </row>
    <row r="7402" spans="1:26" x14ac:dyDescent="0.25">
      <c r="A7402" t="s">
        <v>9423</v>
      </c>
      <c r="B7402" s="1">
        <v>45177</v>
      </c>
      <c r="C7402" t="s">
        <v>2117</v>
      </c>
      <c r="D7402" t="s">
        <v>28</v>
      </c>
      <c r="E7402" t="s">
        <v>51</v>
      </c>
      <c r="F7402" t="s">
        <v>52</v>
      </c>
      <c r="G7402" t="s">
        <v>53</v>
      </c>
      <c r="H7402">
        <v>10</v>
      </c>
      <c r="I7402">
        <v>3601</v>
      </c>
      <c r="J7402">
        <v>1</v>
      </c>
      <c r="K7402">
        <v>35649.9</v>
      </c>
      <c r="L7402">
        <v>3720.16</v>
      </c>
      <c r="M7402" t="s">
        <v>32</v>
      </c>
      <c r="N7402" t="s">
        <v>66</v>
      </c>
      <c r="O7402">
        <v>3</v>
      </c>
      <c r="P7402">
        <v>2023</v>
      </c>
      <c r="Q7402">
        <v>9</v>
      </c>
      <c r="R7402" t="s">
        <v>80</v>
      </c>
      <c r="S7402">
        <v>3</v>
      </c>
      <c r="T7402">
        <v>36</v>
      </c>
      <c r="U7402">
        <v>2</v>
      </c>
      <c r="V7402">
        <v>5</v>
      </c>
      <c r="W7402" t="s">
        <v>46</v>
      </c>
      <c r="X7402" t="s">
        <v>47</v>
      </c>
      <c r="Y7402">
        <v>36010</v>
      </c>
      <c r="Z7402">
        <v>0.1</v>
      </c>
    </row>
    <row r="7403" spans="1:26" x14ac:dyDescent="0.25">
      <c r="A7403" t="s">
        <v>9424</v>
      </c>
      <c r="B7403" s="1">
        <v>45022</v>
      </c>
      <c r="C7403" t="s">
        <v>7675</v>
      </c>
      <c r="D7403" t="s">
        <v>50</v>
      </c>
      <c r="E7403" t="s">
        <v>58</v>
      </c>
      <c r="F7403" t="s">
        <v>41</v>
      </c>
      <c r="G7403" t="s">
        <v>42</v>
      </c>
      <c r="H7403">
        <v>1</v>
      </c>
      <c r="I7403">
        <v>3958</v>
      </c>
      <c r="J7403">
        <v>21</v>
      </c>
      <c r="K7403">
        <v>3126.82</v>
      </c>
      <c r="L7403">
        <v>468.59</v>
      </c>
      <c r="M7403" t="s">
        <v>43</v>
      </c>
      <c r="N7403" t="s">
        <v>66</v>
      </c>
      <c r="O7403">
        <v>2</v>
      </c>
      <c r="P7403">
        <v>2023</v>
      </c>
      <c r="Q7403">
        <v>4</v>
      </c>
      <c r="R7403" t="s">
        <v>100</v>
      </c>
      <c r="S7403">
        <v>2</v>
      </c>
      <c r="T7403">
        <v>14</v>
      </c>
      <c r="U7403">
        <v>2</v>
      </c>
      <c r="V7403">
        <v>4</v>
      </c>
      <c r="W7403" t="s">
        <v>73</v>
      </c>
      <c r="X7403" t="s">
        <v>47</v>
      </c>
      <c r="Y7403">
        <v>83118</v>
      </c>
      <c r="Z7403">
        <v>0.15</v>
      </c>
    </row>
    <row r="7404" spans="1:26" x14ac:dyDescent="0.25">
      <c r="A7404" t="s">
        <v>9425</v>
      </c>
      <c r="B7404" s="1">
        <v>45248</v>
      </c>
      <c r="C7404" t="s">
        <v>1866</v>
      </c>
      <c r="D7404" t="s">
        <v>39</v>
      </c>
      <c r="E7404" t="s">
        <v>51</v>
      </c>
      <c r="F7404" t="s">
        <v>41</v>
      </c>
      <c r="G7404" t="s">
        <v>59</v>
      </c>
      <c r="H7404">
        <v>7</v>
      </c>
      <c r="I7404">
        <v>1435</v>
      </c>
      <c r="J7404">
        <v>9</v>
      </c>
      <c r="K7404">
        <v>9140.9500000000007</v>
      </c>
      <c r="L7404">
        <v>775.94</v>
      </c>
      <c r="M7404" t="s">
        <v>65</v>
      </c>
      <c r="N7404" t="s">
        <v>33</v>
      </c>
      <c r="O7404">
        <v>4</v>
      </c>
      <c r="P7404">
        <v>2023</v>
      </c>
      <c r="Q7404">
        <v>11</v>
      </c>
      <c r="R7404" t="s">
        <v>92</v>
      </c>
      <c r="S7404">
        <v>4</v>
      </c>
      <c r="T7404">
        <v>46</v>
      </c>
      <c r="U7404">
        <v>3</v>
      </c>
      <c r="V7404">
        <v>6</v>
      </c>
      <c r="W7404" t="s">
        <v>35</v>
      </c>
      <c r="X7404" t="s">
        <v>36</v>
      </c>
      <c r="Y7404">
        <v>90405</v>
      </c>
      <c r="Z7404">
        <v>0.08</v>
      </c>
    </row>
    <row r="7405" spans="1:26" x14ac:dyDescent="0.25">
      <c r="A7405" t="s">
        <v>9426</v>
      </c>
      <c r="B7405" s="1">
        <v>44940</v>
      </c>
      <c r="C7405" t="s">
        <v>2804</v>
      </c>
      <c r="D7405" t="s">
        <v>50</v>
      </c>
      <c r="E7405" t="s">
        <v>51</v>
      </c>
      <c r="F7405" t="s">
        <v>52</v>
      </c>
      <c r="G7405" t="s">
        <v>79</v>
      </c>
      <c r="H7405">
        <v>6</v>
      </c>
      <c r="I7405">
        <v>3422</v>
      </c>
      <c r="J7405">
        <v>21</v>
      </c>
      <c r="K7405">
        <v>16220.28</v>
      </c>
      <c r="L7405">
        <v>2557.9699999999998</v>
      </c>
      <c r="M7405" t="s">
        <v>65</v>
      </c>
      <c r="N7405" t="s">
        <v>33</v>
      </c>
      <c r="O7405">
        <v>1</v>
      </c>
      <c r="P7405">
        <v>2023</v>
      </c>
      <c r="Q7405">
        <v>1</v>
      </c>
      <c r="R7405" t="s">
        <v>34</v>
      </c>
      <c r="S7405">
        <v>1</v>
      </c>
      <c r="T7405">
        <v>2</v>
      </c>
      <c r="U7405">
        <v>2</v>
      </c>
      <c r="V7405">
        <v>6</v>
      </c>
      <c r="W7405" t="s">
        <v>35</v>
      </c>
      <c r="X7405" t="s">
        <v>36</v>
      </c>
      <c r="Y7405">
        <v>431172</v>
      </c>
      <c r="Z7405">
        <v>0.16</v>
      </c>
    </row>
    <row r="7406" spans="1:26" x14ac:dyDescent="0.25">
      <c r="A7406" t="s">
        <v>9427</v>
      </c>
      <c r="B7406" s="1">
        <v>45108</v>
      </c>
      <c r="C7406" t="s">
        <v>7520</v>
      </c>
      <c r="D7406" t="s">
        <v>39</v>
      </c>
      <c r="E7406" t="s">
        <v>58</v>
      </c>
      <c r="F7406" t="s">
        <v>41</v>
      </c>
      <c r="G7406" t="s">
        <v>42</v>
      </c>
      <c r="H7406">
        <v>2</v>
      </c>
      <c r="I7406">
        <v>2074</v>
      </c>
      <c r="J7406">
        <v>24</v>
      </c>
      <c r="K7406">
        <v>3152.48</v>
      </c>
      <c r="L7406">
        <v>417.27</v>
      </c>
      <c r="M7406" t="s">
        <v>65</v>
      </c>
      <c r="N7406" t="s">
        <v>44</v>
      </c>
      <c r="O7406">
        <v>6</v>
      </c>
      <c r="P7406">
        <v>2023</v>
      </c>
      <c r="Q7406">
        <v>7</v>
      </c>
      <c r="R7406" t="s">
        <v>125</v>
      </c>
      <c r="S7406">
        <v>3</v>
      </c>
      <c r="T7406">
        <v>26</v>
      </c>
      <c r="U7406">
        <v>1</v>
      </c>
      <c r="V7406">
        <v>6</v>
      </c>
      <c r="W7406" t="s">
        <v>35</v>
      </c>
      <c r="X7406" t="s">
        <v>36</v>
      </c>
      <c r="Y7406">
        <v>99552</v>
      </c>
      <c r="Z7406">
        <v>0.13</v>
      </c>
    </row>
    <row r="7407" spans="1:26" x14ac:dyDescent="0.25">
      <c r="A7407" t="s">
        <v>9428</v>
      </c>
      <c r="B7407" s="1">
        <v>45159</v>
      </c>
      <c r="C7407" t="s">
        <v>707</v>
      </c>
      <c r="D7407" t="s">
        <v>63</v>
      </c>
      <c r="E7407" t="s">
        <v>40</v>
      </c>
      <c r="F7407" t="s">
        <v>52</v>
      </c>
      <c r="G7407" t="s">
        <v>79</v>
      </c>
      <c r="H7407">
        <v>7</v>
      </c>
      <c r="I7407">
        <v>2073</v>
      </c>
      <c r="J7407">
        <v>30</v>
      </c>
      <c r="K7407">
        <v>10157.700000000001</v>
      </c>
      <c r="L7407">
        <v>2010.18</v>
      </c>
      <c r="M7407" t="s">
        <v>32</v>
      </c>
      <c r="N7407" t="s">
        <v>33</v>
      </c>
      <c r="O7407">
        <v>4</v>
      </c>
      <c r="P7407">
        <v>2023</v>
      </c>
      <c r="Q7407">
        <v>8</v>
      </c>
      <c r="R7407" t="s">
        <v>72</v>
      </c>
      <c r="S7407">
        <v>3</v>
      </c>
      <c r="T7407">
        <v>34</v>
      </c>
      <c r="U7407">
        <v>4</v>
      </c>
      <c r="V7407">
        <v>1</v>
      </c>
      <c r="W7407" t="s">
        <v>60</v>
      </c>
      <c r="X7407" t="s">
        <v>47</v>
      </c>
      <c r="Y7407">
        <v>435330</v>
      </c>
      <c r="Z7407">
        <v>0.2</v>
      </c>
    </row>
    <row r="7408" spans="1:26" x14ac:dyDescent="0.25">
      <c r="A7408" t="s">
        <v>9429</v>
      </c>
      <c r="B7408" s="1">
        <v>45010</v>
      </c>
      <c r="C7408" t="s">
        <v>1363</v>
      </c>
      <c r="D7408" t="s">
        <v>28</v>
      </c>
      <c r="E7408" t="s">
        <v>58</v>
      </c>
      <c r="F7408" t="s">
        <v>41</v>
      </c>
      <c r="G7408" t="s">
        <v>59</v>
      </c>
      <c r="H7408">
        <v>1</v>
      </c>
      <c r="I7408">
        <v>3089</v>
      </c>
      <c r="J7408">
        <v>15</v>
      </c>
      <c r="K7408">
        <v>2625.65</v>
      </c>
      <c r="L7408">
        <v>432.81</v>
      </c>
      <c r="M7408" t="s">
        <v>32</v>
      </c>
      <c r="N7408" t="s">
        <v>66</v>
      </c>
      <c r="O7408">
        <v>6</v>
      </c>
      <c r="P7408">
        <v>2023</v>
      </c>
      <c r="Q7408">
        <v>3</v>
      </c>
      <c r="R7408" t="s">
        <v>105</v>
      </c>
      <c r="S7408">
        <v>1</v>
      </c>
      <c r="T7408">
        <v>12</v>
      </c>
      <c r="U7408">
        <v>4</v>
      </c>
      <c r="V7408">
        <v>6</v>
      </c>
      <c r="W7408" t="s">
        <v>35</v>
      </c>
      <c r="X7408" t="s">
        <v>36</v>
      </c>
      <c r="Y7408">
        <v>46335</v>
      </c>
      <c r="Z7408">
        <v>0.16</v>
      </c>
    </row>
    <row r="7409" spans="1:26" x14ac:dyDescent="0.25">
      <c r="A7409" t="s">
        <v>9430</v>
      </c>
      <c r="B7409" s="1">
        <v>44971</v>
      </c>
      <c r="C7409" t="s">
        <v>5036</v>
      </c>
      <c r="D7409" t="s">
        <v>39</v>
      </c>
      <c r="E7409" t="s">
        <v>51</v>
      </c>
      <c r="F7409" t="s">
        <v>30</v>
      </c>
      <c r="G7409" t="s">
        <v>86</v>
      </c>
      <c r="H7409">
        <v>10</v>
      </c>
      <c r="I7409">
        <v>4188</v>
      </c>
      <c r="J7409">
        <v>1</v>
      </c>
      <c r="K7409">
        <v>41461.199999999997</v>
      </c>
      <c r="L7409">
        <v>2226.8200000000002</v>
      </c>
      <c r="M7409" t="s">
        <v>32</v>
      </c>
      <c r="N7409" t="s">
        <v>66</v>
      </c>
      <c r="O7409">
        <v>1</v>
      </c>
      <c r="P7409">
        <v>2023</v>
      </c>
      <c r="Q7409">
        <v>2</v>
      </c>
      <c r="R7409" t="s">
        <v>67</v>
      </c>
      <c r="S7409">
        <v>1</v>
      </c>
      <c r="T7409">
        <v>7</v>
      </c>
      <c r="U7409">
        <v>3</v>
      </c>
      <c r="V7409">
        <v>2</v>
      </c>
      <c r="W7409" t="s">
        <v>76</v>
      </c>
      <c r="X7409" t="s">
        <v>47</v>
      </c>
      <c r="Y7409">
        <v>41880</v>
      </c>
      <c r="Z7409">
        <v>0.05</v>
      </c>
    </row>
    <row r="7410" spans="1:26" x14ac:dyDescent="0.25">
      <c r="A7410" t="s">
        <v>9431</v>
      </c>
      <c r="B7410" s="1">
        <v>45011</v>
      </c>
      <c r="C7410" t="s">
        <v>2876</v>
      </c>
      <c r="D7410" t="s">
        <v>50</v>
      </c>
      <c r="E7410" t="s">
        <v>58</v>
      </c>
      <c r="F7410" t="s">
        <v>41</v>
      </c>
      <c r="G7410" t="s">
        <v>42</v>
      </c>
      <c r="H7410">
        <v>10</v>
      </c>
      <c r="I7410">
        <v>756</v>
      </c>
      <c r="J7410">
        <v>22</v>
      </c>
      <c r="K7410">
        <v>5896.8</v>
      </c>
      <c r="L7410">
        <v>931.81</v>
      </c>
      <c r="M7410" t="s">
        <v>65</v>
      </c>
      <c r="N7410" t="s">
        <v>44</v>
      </c>
      <c r="O7410">
        <v>2</v>
      </c>
      <c r="P7410">
        <v>2023</v>
      </c>
      <c r="Q7410">
        <v>3</v>
      </c>
      <c r="R7410" t="s">
        <v>105</v>
      </c>
      <c r="S7410">
        <v>1</v>
      </c>
      <c r="T7410">
        <v>13</v>
      </c>
      <c r="U7410">
        <v>5</v>
      </c>
      <c r="V7410">
        <v>0</v>
      </c>
      <c r="W7410" t="s">
        <v>55</v>
      </c>
      <c r="X7410" t="s">
        <v>36</v>
      </c>
      <c r="Y7410">
        <v>166320</v>
      </c>
      <c r="Z7410">
        <v>0.16</v>
      </c>
    </row>
    <row r="7411" spans="1:26" x14ac:dyDescent="0.25">
      <c r="A7411" t="s">
        <v>9432</v>
      </c>
      <c r="B7411" s="1">
        <v>45153</v>
      </c>
      <c r="C7411" t="s">
        <v>3457</v>
      </c>
      <c r="D7411" t="s">
        <v>50</v>
      </c>
      <c r="E7411" t="s">
        <v>40</v>
      </c>
      <c r="F7411" t="s">
        <v>52</v>
      </c>
      <c r="G7411" t="s">
        <v>91</v>
      </c>
      <c r="H7411">
        <v>10</v>
      </c>
      <c r="I7411">
        <v>3226</v>
      </c>
      <c r="J7411">
        <v>5</v>
      </c>
      <c r="K7411">
        <v>30647</v>
      </c>
      <c r="L7411">
        <v>3432.51</v>
      </c>
      <c r="M7411" t="s">
        <v>43</v>
      </c>
      <c r="N7411" t="s">
        <v>66</v>
      </c>
      <c r="O7411">
        <v>5</v>
      </c>
      <c r="P7411">
        <v>2023</v>
      </c>
      <c r="Q7411">
        <v>8</v>
      </c>
      <c r="R7411" t="s">
        <v>72</v>
      </c>
      <c r="S7411">
        <v>3</v>
      </c>
      <c r="T7411">
        <v>33</v>
      </c>
      <c r="U7411">
        <v>3</v>
      </c>
      <c r="V7411">
        <v>2</v>
      </c>
      <c r="W7411" t="s">
        <v>76</v>
      </c>
      <c r="X7411" t="s">
        <v>47</v>
      </c>
      <c r="Y7411">
        <v>161300</v>
      </c>
      <c r="Z7411">
        <v>0.11</v>
      </c>
    </row>
    <row r="7412" spans="1:26" x14ac:dyDescent="0.25">
      <c r="A7412" t="s">
        <v>9433</v>
      </c>
      <c r="B7412" s="1">
        <v>45215</v>
      </c>
      <c r="C7412" t="s">
        <v>233</v>
      </c>
      <c r="D7412" t="s">
        <v>50</v>
      </c>
      <c r="E7412" t="s">
        <v>40</v>
      </c>
      <c r="F7412" t="s">
        <v>30</v>
      </c>
      <c r="G7412" t="s">
        <v>31</v>
      </c>
      <c r="H7412">
        <v>7</v>
      </c>
      <c r="I7412">
        <v>3503</v>
      </c>
      <c r="J7412">
        <v>20</v>
      </c>
      <c r="K7412">
        <v>19616.8</v>
      </c>
      <c r="L7412">
        <v>3564.51</v>
      </c>
      <c r="M7412" t="s">
        <v>32</v>
      </c>
      <c r="N7412" t="s">
        <v>44</v>
      </c>
      <c r="O7412">
        <v>7</v>
      </c>
      <c r="P7412">
        <v>2023</v>
      </c>
      <c r="Q7412">
        <v>10</v>
      </c>
      <c r="R7412" t="s">
        <v>45</v>
      </c>
      <c r="S7412">
        <v>4</v>
      </c>
      <c r="T7412">
        <v>42</v>
      </c>
      <c r="U7412">
        <v>3</v>
      </c>
      <c r="V7412">
        <v>1</v>
      </c>
      <c r="W7412" t="s">
        <v>60</v>
      </c>
      <c r="X7412" t="s">
        <v>47</v>
      </c>
      <c r="Y7412">
        <v>490420</v>
      </c>
      <c r="Z7412">
        <v>0.18</v>
      </c>
    </row>
    <row r="7413" spans="1:26" x14ac:dyDescent="0.25">
      <c r="A7413" t="s">
        <v>9434</v>
      </c>
      <c r="B7413" s="1">
        <v>44935</v>
      </c>
      <c r="C7413" t="s">
        <v>216</v>
      </c>
      <c r="D7413" t="s">
        <v>39</v>
      </c>
      <c r="E7413" t="s">
        <v>51</v>
      </c>
      <c r="F7413" t="s">
        <v>52</v>
      </c>
      <c r="G7413" t="s">
        <v>79</v>
      </c>
      <c r="H7413">
        <v>2</v>
      </c>
      <c r="I7413">
        <v>4863</v>
      </c>
      <c r="J7413">
        <v>5</v>
      </c>
      <c r="K7413">
        <v>9239.7000000000007</v>
      </c>
      <c r="L7413">
        <v>1006.14</v>
      </c>
      <c r="M7413" t="s">
        <v>65</v>
      </c>
      <c r="N7413" t="s">
        <v>33</v>
      </c>
      <c r="O7413">
        <v>4</v>
      </c>
      <c r="P7413">
        <v>2023</v>
      </c>
      <c r="Q7413">
        <v>1</v>
      </c>
      <c r="R7413" t="s">
        <v>34</v>
      </c>
      <c r="S7413">
        <v>1</v>
      </c>
      <c r="T7413">
        <v>2</v>
      </c>
      <c r="U7413">
        <v>2</v>
      </c>
      <c r="V7413">
        <v>1</v>
      </c>
      <c r="W7413" t="s">
        <v>60</v>
      </c>
      <c r="X7413" t="s">
        <v>47</v>
      </c>
      <c r="Y7413">
        <v>48630</v>
      </c>
      <c r="Z7413">
        <v>0.11</v>
      </c>
    </row>
    <row r="7414" spans="1:26" x14ac:dyDescent="0.25">
      <c r="A7414" t="s">
        <v>9435</v>
      </c>
      <c r="B7414" s="1">
        <v>45259</v>
      </c>
      <c r="C7414" t="s">
        <v>619</v>
      </c>
      <c r="D7414" t="s">
        <v>50</v>
      </c>
      <c r="E7414" t="s">
        <v>29</v>
      </c>
      <c r="F7414" t="s">
        <v>52</v>
      </c>
      <c r="G7414" t="s">
        <v>79</v>
      </c>
      <c r="H7414">
        <v>6</v>
      </c>
      <c r="I7414">
        <v>4210</v>
      </c>
      <c r="J7414">
        <v>16</v>
      </c>
      <c r="K7414">
        <v>21218.400000000001</v>
      </c>
      <c r="L7414">
        <v>2090.63</v>
      </c>
      <c r="M7414" t="s">
        <v>43</v>
      </c>
      <c r="N7414" t="s">
        <v>66</v>
      </c>
      <c r="O7414">
        <v>6</v>
      </c>
      <c r="P7414">
        <v>2023</v>
      </c>
      <c r="Q7414">
        <v>11</v>
      </c>
      <c r="R7414" t="s">
        <v>92</v>
      </c>
      <c r="S7414">
        <v>4</v>
      </c>
      <c r="T7414">
        <v>48</v>
      </c>
      <c r="U7414">
        <v>5</v>
      </c>
      <c r="V7414">
        <v>3</v>
      </c>
      <c r="W7414" t="s">
        <v>83</v>
      </c>
      <c r="X7414" t="s">
        <v>47</v>
      </c>
      <c r="Y7414">
        <v>404160</v>
      </c>
      <c r="Z7414">
        <v>0.1</v>
      </c>
    </row>
    <row r="7415" spans="1:26" x14ac:dyDescent="0.25">
      <c r="A7415" t="s">
        <v>9436</v>
      </c>
      <c r="B7415" s="1">
        <v>45265</v>
      </c>
      <c r="C7415" t="s">
        <v>3841</v>
      </c>
      <c r="D7415" t="s">
        <v>63</v>
      </c>
      <c r="E7415" t="s">
        <v>58</v>
      </c>
      <c r="F7415" t="s">
        <v>41</v>
      </c>
      <c r="G7415" t="s">
        <v>42</v>
      </c>
      <c r="H7415">
        <v>4</v>
      </c>
      <c r="I7415">
        <v>2946</v>
      </c>
      <c r="J7415">
        <v>23</v>
      </c>
      <c r="K7415">
        <v>9073.68</v>
      </c>
      <c r="L7415">
        <v>1286.72</v>
      </c>
      <c r="M7415" t="s">
        <v>32</v>
      </c>
      <c r="N7415" t="s">
        <v>33</v>
      </c>
      <c r="O7415">
        <v>7</v>
      </c>
      <c r="P7415">
        <v>2023</v>
      </c>
      <c r="Q7415">
        <v>12</v>
      </c>
      <c r="R7415" t="s">
        <v>54</v>
      </c>
      <c r="S7415">
        <v>4</v>
      </c>
      <c r="T7415">
        <v>49</v>
      </c>
      <c r="U7415">
        <v>2</v>
      </c>
      <c r="V7415">
        <v>2</v>
      </c>
      <c r="W7415" t="s">
        <v>76</v>
      </c>
      <c r="X7415" t="s">
        <v>47</v>
      </c>
      <c r="Y7415">
        <v>271032</v>
      </c>
      <c r="Z7415">
        <v>0.14000000000000001</v>
      </c>
    </row>
    <row r="7416" spans="1:26" x14ac:dyDescent="0.25">
      <c r="A7416" t="s">
        <v>9437</v>
      </c>
      <c r="B7416" s="1">
        <v>45253</v>
      </c>
      <c r="C7416" t="s">
        <v>2825</v>
      </c>
      <c r="D7416" t="s">
        <v>63</v>
      </c>
      <c r="E7416" t="s">
        <v>51</v>
      </c>
      <c r="F7416" t="s">
        <v>30</v>
      </c>
      <c r="G7416" t="s">
        <v>86</v>
      </c>
      <c r="H7416">
        <v>9</v>
      </c>
      <c r="I7416">
        <v>3401</v>
      </c>
      <c r="J7416">
        <v>17</v>
      </c>
      <c r="K7416">
        <v>25405.47</v>
      </c>
      <c r="L7416">
        <v>2924.56</v>
      </c>
      <c r="M7416" t="s">
        <v>32</v>
      </c>
      <c r="N7416" t="s">
        <v>44</v>
      </c>
      <c r="O7416">
        <v>7</v>
      </c>
      <c r="P7416">
        <v>2023</v>
      </c>
      <c r="Q7416">
        <v>11</v>
      </c>
      <c r="R7416" t="s">
        <v>92</v>
      </c>
      <c r="S7416">
        <v>4</v>
      </c>
      <c r="T7416">
        <v>47</v>
      </c>
      <c r="U7416">
        <v>4</v>
      </c>
      <c r="V7416">
        <v>4</v>
      </c>
      <c r="W7416" t="s">
        <v>73</v>
      </c>
      <c r="X7416" t="s">
        <v>47</v>
      </c>
      <c r="Y7416">
        <v>520353</v>
      </c>
      <c r="Z7416">
        <v>0.12</v>
      </c>
    </row>
    <row r="7417" spans="1:26" x14ac:dyDescent="0.25">
      <c r="A7417" t="s">
        <v>9438</v>
      </c>
      <c r="B7417" s="1">
        <v>45147</v>
      </c>
      <c r="C7417" t="s">
        <v>2003</v>
      </c>
      <c r="D7417" t="s">
        <v>28</v>
      </c>
      <c r="E7417" t="s">
        <v>40</v>
      </c>
      <c r="F7417" t="s">
        <v>41</v>
      </c>
      <c r="G7417" t="s">
        <v>42</v>
      </c>
      <c r="H7417">
        <v>10</v>
      </c>
      <c r="I7417">
        <v>2806</v>
      </c>
      <c r="J7417">
        <v>5</v>
      </c>
      <c r="K7417">
        <v>26657</v>
      </c>
      <c r="L7417">
        <v>3743.88</v>
      </c>
      <c r="M7417" t="s">
        <v>65</v>
      </c>
      <c r="N7417" t="s">
        <v>44</v>
      </c>
      <c r="O7417">
        <v>2</v>
      </c>
      <c r="P7417">
        <v>2023</v>
      </c>
      <c r="Q7417">
        <v>8</v>
      </c>
      <c r="R7417" t="s">
        <v>72</v>
      </c>
      <c r="S7417">
        <v>3</v>
      </c>
      <c r="T7417">
        <v>32</v>
      </c>
      <c r="U7417">
        <v>2</v>
      </c>
      <c r="V7417">
        <v>3</v>
      </c>
      <c r="W7417" t="s">
        <v>83</v>
      </c>
      <c r="X7417" t="s">
        <v>47</v>
      </c>
      <c r="Y7417">
        <v>140300</v>
      </c>
      <c r="Z7417">
        <v>0.14000000000000001</v>
      </c>
    </row>
    <row r="7418" spans="1:26" x14ac:dyDescent="0.25">
      <c r="A7418" t="s">
        <v>9439</v>
      </c>
      <c r="B7418" s="1">
        <v>44963</v>
      </c>
      <c r="C7418" t="s">
        <v>5791</v>
      </c>
      <c r="D7418" t="s">
        <v>39</v>
      </c>
      <c r="E7418" t="s">
        <v>29</v>
      </c>
      <c r="F7418" t="s">
        <v>52</v>
      </c>
      <c r="G7418" t="s">
        <v>79</v>
      </c>
      <c r="H7418">
        <v>10</v>
      </c>
      <c r="I7418">
        <v>675</v>
      </c>
      <c r="J7418">
        <v>25</v>
      </c>
      <c r="K7418">
        <v>5062.5</v>
      </c>
      <c r="L7418">
        <v>657.47</v>
      </c>
      <c r="M7418" t="s">
        <v>32</v>
      </c>
      <c r="N7418" t="s">
        <v>33</v>
      </c>
      <c r="O7418">
        <v>3</v>
      </c>
      <c r="P7418">
        <v>2023</v>
      </c>
      <c r="Q7418">
        <v>2</v>
      </c>
      <c r="R7418" t="s">
        <v>67</v>
      </c>
      <c r="S7418">
        <v>1</v>
      </c>
      <c r="T7418">
        <v>6</v>
      </c>
      <c r="U7418">
        <v>2</v>
      </c>
      <c r="V7418">
        <v>1</v>
      </c>
      <c r="W7418" t="s">
        <v>60</v>
      </c>
      <c r="X7418" t="s">
        <v>47</v>
      </c>
      <c r="Y7418">
        <v>168750</v>
      </c>
      <c r="Z7418">
        <v>0.13</v>
      </c>
    </row>
    <row r="7419" spans="1:26" x14ac:dyDescent="0.25">
      <c r="A7419" t="s">
        <v>9440</v>
      </c>
      <c r="B7419" s="1">
        <v>45066</v>
      </c>
      <c r="C7419" t="s">
        <v>8592</v>
      </c>
      <c r="D7419" t="s">
        <v>63</v>
      </c>
      <c r="E7419" t="s">
        <v>51</v>
      </c>
      <c r="F7419" t="s">
        <v>41</v>
      </c>
      <c r="G7419" t="s">
        <v>116</v>
      </c>
      <c r="H7419">
        <v>5</v>
      </c>
      <c r="I7419">
        <v>1464</v>
      </c>
      <c r="J7419">
        <v>15</v>
      </c>
      <c r="K7419">
        <v>6222</v>
      </c>
      <c r="L7419">
        <v>790.18</v>
      </c>
      <c r="M7419" t="s">
        <v>43</v>
      </c>
      <c r="N7419" t="s">
        <v>66</v>
      </c>
      <c r="O7419">
        <v>1</v>
      </c>
      <c r="P7419">
        <v>2023</v>
      </c>
      <c r="Q7419">
        <v>5</v>
      </c>
      <c r="R7419" t="s">
        <v>238</v>
      </c>
      <c r="S7419">
        <v>2</v>
      </c>
      <c r="T7419">
        <v>20</v>
      </c>
      <c r="U7419">
        <v>3</v>
      </c>
      <c r="V7419">
        <v>6</v>
      </c>
      <c r="W7419" t="s">
        <v>35</v>
      </c>
      <c r="X7419" t="s">
        <v>36</v>
      </c>
      <c r="Y7419">
        <v>109800</v>
      </c>
      <c r="Z7419">
        <v>0.13</v>
      </c>
    </row>
    <row r="7420" spans="1:26" x14ac:dyDescent="0.25">
      <c r="A7420" t="s">
        <v>9441</v>
      </c>
      <c r="B7420" s="1">
        <v>45120</v>
      </c>
      <c r="C7420" t="s">
        <v>681</v>
      </c>
      <c r="D7420" t="s">
        <v>28</v>
      </c>
      <c r="E7420" t="s">
        <v>40</v>
      </c>
      <c r="F7420" t="s">
        <v>41</v>
      </c>
      <c r="G7420" t="s">
        <v>59</v>
      </c>
      <c r="H7420">
        <v>4</v>
      </c>
      <c r="I7420">
        <v>4798</v>
      </c>
      <c r="J7420">
        <v>3</v>
      </c>
      <c r="K7420">
        <v>18616.240000000002</v>
      </c>
      <c r="L7420">
        <v>3621.64</v>
      </c>
      <c r="M7420" t="s">
        <v>65</v>
      </c>
      <c r="N7420" t="s">
        <v>66</v>
      </c>
      <c r="O7420">
        <v>1</v>
      </c>
      <c r="P7420">
        <v>2023</v>
      </c>
      <c r="Q7420">
        <v>7</v>
      </c>
      <c r="R7420" t="s">
        <v>125</v>
      </c>
      <c r="S7420">
        <v>3</v>
      </c>
      <c r="T7420">
        <v>28</v>
      </c>
      <c r="U7420">
        <v>3</v>
      </c>
      <c r="V7420">
        <v>4</v>
      </c>
      <c r="W7420" t="s">
        <v>73</v>
      </c>
      <c r="X7420" t="s">
        <v>47</v>
      </c>
      <c r="Y7420">
        <v>57576</v>
      </c>
      <c r="Z7420">
        <v>0.19</v>
      </c>
    </row>
    <row r="7421" spans="1:26" x14ac:dyDescent="0.25">
      <c r="A7421" t="s">
        <v>9442</v>
      </c>
      <c r="B7421" s="1">
        <v>45161</v>
      </c>
      <c r="C7421" t="s">
        <v>471</v>
      </c>
      <c r="D7421" t="s">
        <v>39</v>
      </c>
      <c r="E7421" t="s">
        <v>51</v>
      </c>
      <c r="F7421" t="s">
        <v>52</v>
      </c>
      <c r="G7421" t="s">
        <v>53</v>
      </c>
      <c r="H7421">
        <v>1</v>
      </c>
      <c r="I7421">
        <v>2088</v>
      </c>
      <c r="J7421">
        <v>6</v>
      </c>
      <c r="K7421">
        <v>1962.72</v>
      </c>
      <c r="L7421">
        <v>215.28</v>
      </c>
      <c r="M7421" t="s">
        <v>65</v>
      </c>
      <c r="N7421" t="s">
        <v>33</v>
      </c>
      <c r="O7421">
        <v>1</v>
      </c>
      <c r="P7421">
        <v>2023</v>
      </c>
      <c r="Q7421">
        <v>8</v>
      </c>
      <c r="R7421" t="s">
        <v>72</v>
      </c>
      <c r="S7421">
        <v>3</v>
      </c>
      <c r="T7421">
        <v>34</v>
      </c>
      <c r="U7421">
        <v>4</v>
      </c>
      <c r="V7421">
        <v>3</v>
      </c>
      <c r="W7421" t="s">
        <v>83</v>
      </c>
      <c r="X7421" t="s">
        <v>47</v>
      </c>
      <c r="Y7421">
        <v>12528</v>
      </c>
      <c r="Z7421">
        <v>0.11</v>
      </c>
    </row>
    <row r="7422" spans="1:26" x14ac:dyDescent="0.25">
      <c r="A7422" t="s">
        <v>9443</v>
      </c>
      <c r="B7422" s="1">
        <v>45265</v>
      </c>
      <c r="C7422" t="s">
        <v>2021</v>
      </c>
      <c r="D7422" t="s">
        <v>39</v>
      </c>
      <c r="E7422" t="s">
        <v>40</v>
      </c>
      <c r="F7422" t="s">
        <v>41</v>
      </c>
      <c r="G7422" t="s">
        <v>116</v>
      </c>
      <c r="H7422">
        <v>4</v>
      </c>
      <c r="I7422">
        <v>3994</v>
      </c>
      <c r="J7422">
        <v>30</v>
      </c>
      <c r="K7422">
        <v>11183.2</v>
      </c>
      <c r="L7422">
        <v>1370.55</v>
      </c>
      <c r="M7422" t="s">
        <v>65</v>
      </c>
      <c r="N7422" t="s">
        <v>44</v>
      </c>
      <c r="O7422">
        <v>2</v>
      </c>
      <c r="P7422">
        <v>2023</v>
      </c>
      <c r="Q7422">
        <v>12</v>
      </c>
      <c r="R7422" t="s">
        <v>54</v>
      </c>
      <c r="S7422">
        <v>4</v>
      </c>
      <c r="T7422">
        <v>49</v>
      </c>
      <c r="U7422">
        <v>2</v>
      </c>
      <c r="V7422">
        <v>2</v>
      </c>
      <c r="W7422" t="s">
        <v>76</v>
      </c>
      <c r="X7422" t="s">
        <v>47</v>
      </c>
      <c r="Y7422">
        <v>479280</v>
      </c>
      <c r="Z7422">
        <v>0.12</v>
      </c>
    </row>
    <row r="7423" spans="1:26" x14ac:dyDescent="0.25">
      <c r="A7423" t="s">
        <v>9444</v>
      </c>
      <c r="B7423" s="1">
        <v>45174</v>
      </c>
      <c r="C7423" t="s">
        <v>160</v>
      </c>
      <c r="D7423" t="s">
        <v>63</v>
      </c>
      <c r="E7423" t="s">
        <v>29</v>
      </c>
      <c r="F7423" t="s">
        <v>30</v>
      </c>
      <c r="G7423" t="s">
        <v>86</v>
      </c>
      <c r="H7423">
        <v>7</v>
      </c>
      <c r="I7423">
        <v>4887</v>
      </c>
      <c r="J7423">
        <v>4</v>
      </c>
      <c r="K7423">
        <v>32840.639999999999</v>
      </c>
      <c r="L7423">
        <v>6297.55</v>
      </c>
      <c r="M7423" t="s">
        <v>32</v>
      </c>
      <c r="N7423" t="s">
        <v>33</v>
      </c>
      <c r="O7423">
        <v>2</v>
      </c>
      <c r="P7423">
        <v>2023</v>
      </c>
      <c r="Q7423">
        <v>9</v>
      </c>
      <c r="R7423" t="s">
        <v>80</v>
      </c>
      <c r="S7423">
        <v>3</v>
      </c>
      <c r="T7423">
        <v>36</v>
      </c>
      <c r="U7423">
        <v>2</v>
      </c>
      <c r="V7423">
        <v>2</v>
      </c>
      <c r="W7423" t="s">
        <v>76</v>
      </c>
      <c r="X7423" t="s">
        <v>47</v>
      </c>
      <c r="Y7423">
        <v>136836</v>
      </c>
      <c r="Z7423">
        <v>0.19</v>
      </c>
    </row>
    <row r="7424" spans="1:26" x14ac:dyDescent="0.25">
      <c r="A7424" t="s">
        <v>9445</v>
      </c>
      <c r="B7424" s="1">
        <v>45054</v>
      </c>
      <c r="C7424" t="s">
        <v>2569</v>
      </c>
      <c r="D7424" t="s">
        <v>39</v>
      </c>
      <c r="E7424" t="s">
        <v>29</v>
      </c>
      <c r="F7424" t="s">
        <v>30</v>
      </c>
      <c r="G7424" t="s">
        <v>86</v>
      </c>
      <c r="H7424">
        <v>10</v>
      </c>
      <c r="I7424">
        <v>969</v>
      </c>
      <c r="J7424">
        <v>26</v>
      </c>
      <c r="K7424">
        <v>7170.6</v>
      </c>
      <c r="L7424">
        <v>985.71</v>
      </c>
      <c r="M7424" t="s">
        <v>43</v>
      </c>
      <c r="N7424" t="s">
        <v>33</v>
      </c>
      <c r="O7424">
        <v>2</v>
      </c>
      <c r="P7424">
        <v>2023</v>
      </c>
      <c r="Q7424">
        <v>5</v>
      </c>
      <c r="R7424" t="s">
        <v>238</v>
      </c>
      <c r="S7424">
        <v>2</v>
      </c>
      <c r="T7424">
        <v>19</v>
      </c>
      <c r="U7424">
        <v>2</v>
      </c>
      <c r="V7424">
        <v>1</v>
      </c>
      <c r="W7424" t="s">
        <v>60</v>
      </c>
      <c r="X7424" t="s">
        <v>47</v>
      </c>
      <c r="Y7424">
        <v>251940</v>
      </c>
      <c r="Z7424">
        <v>0.14000000000000001</v>
      </c>
    </row>
    <row r="7425" spans="1:26" x14ac:dyDescent="0.25">
      <c r="A7425" t="s">
        <v>9446</v>
      </c>
      <c r="B7425" s="1">
        <v>45059</v>
      </c>
      <c r="C7425" t="s">
        <v>6112</v>
      </c>
      <c r="D7425" t="s">
        <v>50</v>
      </c>
      <c r="E7425" t="s">
        <v>58</v>
      </c>
      <c r="F7425" t="s">
        <v>30</v>
      </c>
      <c r="G7425" t="s">
        <v>86</v>
      </c>
      <c r="H7425">
        <v>6</v>
      </c>
      <c r="I7425">
        <v>2416</v>
      </c>
      <c r="J7425">
        <v>22</v>
      </c>
      <c r="K7425">
        <v>11306.88</v>
      </c>
      <c r="L7425">
        <v>2145.9899999999998</v>
      </c>
      <c r="M7425" t="s">
        <v>65</v>
      </c>
      <c r="N7425" t="s">
        <v>66</v>
      </c>
      <c r="O7425">
        <v>7</v>
      </c>
      <c r="P7425">
        <v>2023</v>
      </c>
      <c r="Q7425">
        <v>5</v>
      </c>
      <c r="R7425" t="s">
        <v>238</v>
      </c>
      <c r="S7425">
        <v>2</v>
      </c>
      <c r="T7425">
        <v>19</v>
      </c>
      <c r="U7425">
        <v>2</v>
      </c>
      <c r="V7425">
        <v>6</v>
      </c>
      <c r="W7425" t="s">
        <v>35</v>
      </c>
      <c r="X7425" t="s">
        <v>36</v>
      </c>
      <c r="Y7425">
        <v>318912</v>
      </c>
      <c r="Z7425">
        <v>0.19</v>
      </c>
    </row>
    <row r="7426" spans="1:26" x14ac:dyDescent="0.25">
      <c r="A7426" t="s">
        <v>9447</v>
      </c>
      <c r="B7426" s="1">
        <v>45040</v>
      </c>
      <c r="C7426" t="s">
        <v>1675</v>
      </c>
      <c r="D7426" t="s">
        <v>39</v>
      </c>
      <c r="E7426" t="s">
        <v>58</v>
      </c>
      <c r="F7426" t="s">
        <v>30</v>
      </c>
      <c r="G7426" t="s">
        <v>31</v>
      </c>
      <c r="H7426">
        <v>1</v>
      </c>
      <c r="I7426">
        <v>3782</v>
      </c>
      <c r="J7426">
        <v>30</v>
      </c>
      <c r="K7426">
        <v>2647.4</v>
      </c>
      <c r="L7426">
        <v>389.83</v>
      </c>
      <c r="M7426" t="s">
        <v>65</v>
      </c>
      <c r="N7426" t="s">
        <v>66</v>
      </c>
      <c r="O7426">
        <v>6</v>
      </c>
      <c r="P7426">
        <v>2023</v>
      </c>
      <c r="Q7426">
        <v>4</v>
      </c>
      <c r="R7426" t="s">
        <v>100</v>
      </c>
      <c r="S7426">
        <v>2</v>
      </c>
      <c r="T7426">
        <v>17</v>
      </c>
      <c r="U7426">
        <v>5</v>
      </c>
      <c r="V7426">
        <v>1</v>
      </c>
      <c r="W7426" t="s">
        <v>60</v>
      </c>
      <c r="X7426" t="s">
        <v>47</v>
      </c>
      <c r="Y7426">
        <v>113460</v>
      </c>
      <c r="Z7426">
        <v>0.15</v>
      </c>
    </row>
    <row r="7427" spans="1:26" x14ac:dyDescent="0.25">
      <c r="A7427" t="s">
        <v>9448</v>
      </c>
      <c r="B7427" s="1">
        <v>45083</v>
      </c>
      <c r="C7427" t="s">
        <v>4207</v>
      </c>
      <c r="D7427" t="s">
        <v>63</v>
      </c>
      <c r="E7427" t="s">
        <v>29</v>
      </c>
      <c r="F7427" t="s">
        <v>30</v>
      </c>
      <c r="G7427" t="s">
        <v>31</v>
      </c>
      <c r="H7427">
        <v>8</v>
      </c>
      <c r="I7427">
        <v>4389</v>
      </c>
      <c r="J7427">
        <v>10</v>
      </c>
      <c r="K7427">
        <v>31600.799999999999</v>
      </c>
      <c r="L7427">
        <v>5647.87</v>
      </c>
      <c r="M7427" t="s">
        <v>43</v>
      </c>
      <c r="N7427" t="s">
        <v>44</v>
      </c>
      <c r="O7427">
        <v>2</v>
      </c>
      <c r="P7427">
        <v>2023</v>
      </c>
      <c r="Q7427">
        <v>6</v>
      </c>
      <c r="R7427" t="s">
        <v>95</v>
      </c>
      <c r="S7427">
        <v>2</v>
      </c>
      <c r="T7427">
        <v>23</v>
      </c>
      <c r="U7427">
        <v>2</v>
      </c>
      <c r="V7427">
        <v>2</v>
      </c>
      <c r="W7427" t="s">
        <v>76</v>
      </c>
      <c r="X7427" t="s">
        <v>47</v>
      </c>
      <c r="Y7427">
        <v>351120</v>
      </c>
      <c r="Z7427">
        <v>0.18</v>
      </c>
    </row>
    <row r="7428" spans="1:26" x14ac:dyDescent="0.25">
      <c r="A7428" t="s">
        <v>9449</v>
      </c>
      <c r="B7428" s="1">
        <v>45230</v>
      </c>
      <c r="C7428" t="s">
        <v>5693</v>
      </c>
      <c r="D7428" t="s">
        <v>39</v>
      </c>
      <c r="E7428" t="s">
        <v>58</v>
      </c>
      <c r="F7428" t="s">
        <v>30</v>
      </c>
      <c r="G7428" t="s">
        <v>86</v>
      </c>
      <c r="H7428">
        <v>1</v>
      </c>
      <c r="I7428">
        <v>4899</v>
      </c>
      <c r="J7428">
        <v>22</v>
      </c>
      <c r="K7428">
        <v>3821.22</v>
      </c>
      <c r="L7428">
        <v>309.39</v>
      </c>
      <c r="M7428" t="s">
        <v>65</v>
      </c>
      <c r="N7428" t="s">
        <v>33</v>
      </c>
      <c r="O7428">
        <v>1</v>
      </c>
      <c r="P7428">
        <v>2023</v>
      </c>
      <c r="Q7428">
        <v>10</v>
      </c>
      <c r="R7428" t="s">
        <v>45</v>
      </c>
      <c r="S7428">
        <v>4</v>
      </c>
      <c r="T7428">
        <v>44</v>
      </c>
      <c r="U7428">
        <v>5</v>
      </c>
      <c r="V7428">
        <v>2</v>
      </c>
      <c r="W7428" t="s">
        <v>76</v>
      </c>
      <c r="X7428" t="s">
        <v>47</v>
      </c>
      <c r="Y7428">
        <v>107778</v>
      </c>
      <c r="Z7428">
        <v>0.08</v>
      </c>
    </row>
    <row r="7429" spans="1:26" x14ac:dyDescent="0.25">
      <c r="A7429" t="s">
        <v>9450</v>
      </c>
      <c r="B7429" s="1">
        <v>45167</v>
      </c>
      <c r="C7429" t="s">
        <v>2417</v>
      </c>
      <c r="D7429" t="s">
        <v>50</v>
      </c>
      <c r="E7429" t="s">
        <v>58</v>
      </c>
      <c r="F7429" t="s">
        <v>41</v>
      </c>
      <c r="G7429" t="s">
        <v>42</v>
      </c>
      <c r="H7429">
        <v>3</v>
      </c>
      <c r="I7429">
        <v>4535</v>
      </c>
      <c r="J7429">
        <v>20</v>
      </c>
      <c r="K7429">
        <v>10884</v>
      </c>
      <c r="L7429">
        <v>712.44</v>
      </c>
      <c r="M7429" t="s">
        <v>65</v>
      </c>
      <c r="N7429" t="s">
        <v>33</v>
      </c>
      <c r="O7429">
        <v>2</v>
      </c>
      <c r="P7429">
        <v>2023</v>
      </c>
      <c r="Q7429">
        <v>8</v>
      </c>
      <c r="R7429" t="s">
        <v>72</v>
      </c>
      <c r="S7429">
        <v>3</v>
      </c>
      <c r="T7429">
        <v>35</v>
      </c>
      <c r="U7429">
        <v>5</v>
      </c>
      <c r="V7429">
        <v>2</v>
      </c>
      <c r="W7429" t="s">
        <v>76</v>
      </c>
      <c r="X7429" t="s">
        <v>47</v>
      </c>
      <c r="Y7429">
        <v>272100</v>
      </c>
      <c r="Z7429">
        <v>7.0000000000000007E-2</v>
      </c>
    </row>
    <row r="7430" spans="1:26" x14ac:dyDescent="0.25">
      <c r="A7430" t="s">
        <v>9451</v>
      </c>
      <c r="B7430" s="1">
        <v>45010</v>
      </c>
      <c r="C7430" t="s">
        <v>7762</v>
      </c>
      <c r="D7430" t="s">
        <v>28</v>
      </c>
      <c r="E7430" t="s">
        <v>51</v>
      </c>
      <c r="F7430" t="s">
        <v>52</v>
      </c>
      <c r="G7430" t="s">
        <v>91</v>
      </c>
      <c r="H7430">
        <v>2</v>
      </c>
      <c r="I7430">
        <v>2805</v>
      </c>
      <c r="J7430">
        <v>7</v>
      </c>
      <c r="K7430">
        <v>5217.3</v>
      </c>
      <c r="L7430">
        <v>451.56</v>
      </c>
      <c r="M7430" t="s">
        <v>43</v>
      </c>
      <c r="N7430" t="s">
        <v>66</v>
      </c>
      <c r="O7430">
        <v>4</v>
      </c>
      <c r="P7430">
        <v>2023</v>
      </c>
      <c r="Q7430">
        <v>3</v>
      </c>
      <c r="R7430" t="s">
        <v>105</v>
      </c>
      <c r="S7430">
        <v>1</v>
      </c>
      <c r="T7430">
        <v>12</v>
      </c>
      <c r="U7430">
        <v>4</v>
      </c>
      <c r="V7430">
        <v>6</v>
      </c>
      <c r="W7430" t="s">
        <v>35</v>
      </c>
      <c r="X7430" t="s">
        <v>36</v>
      </c>
      <c r="Y7430">
        <v>39270</v>
      </c>
      <c r="Z7430">
        <v>0.09</v>
      </c>
    </row>
    <row r="7431" spans="1:26" x14ac:dyDescent="0.25">
      <c r="A7431" t="s">
        <v>9452</v>
      </c>
      <c r="B7431" s="1">
        <v>45039</v>
      </c>
      <c r="C7431" t="s">
        <v>5528</v>
      </c>
      <c r="D7431" t="s">
        <v>39</v>
      </c>
      <c r="E7431" t="s">
        <v>40</v>
      </c>
      <c r="F7431" t="s">
        <v>52</v>
      </c>
      <c r="G7431" t="s">
        <v>91</v>
      </c>
      <c r="H7431">
        <v>3</v>
      </c>
      <c r="I7431">
        <v>4122</v>
      </c>
      <c r="J7431">
        <v>5</v>
      </c>
      <c r="K7431">
        <v>11747.7</v>
      </c>
      <c r="L7431">
        <v>1957.07</v>
      </c>
      <c r="M7431" t="s">
        <v>43</v>
      </c>
      <c r="N7431" t="s">
        <v>44</v>
      </c>
      <c r="O7431">
        <v>4</v>
      </c>
      <c r="P7431">
        <v>2023</v>
      </c>
      <c r="Q7431">
        <v>4</v>
      </c>
      <c r="R7431" t="s">
        <v>100</v>
      </c>
      <c r="S7431">
        <v>2</v>
      </c>
      <c r="T7431">
        <v>17</v>
      </c>
      <c r="U7431">
        <v>5</v>
      </c>
      <c r="V7431">
        <v>0</v>
      </c>
      <c r="W7431" t="s">
        <v>55</v>
      </c>
      <c r="X7431" t="s">
        <v>36</v>
      </c>
      <c r="Y7431">
        <v>61830</v>
      </c>
      <c r="Z7431">
        <v>0.17</v>
      </c>
    </row>
    <row r="7432" spans="1:26" x14ac:dyDescent="0.25">
      <c r="A7432" t="s">
        <v>9453</v>
      </c>
      <c r="B7432" s="1">
        <v>45074</v>
      </c>
      <c r="C7432" t="s">
        <v>3151</v>
      </c>
      <c r="D7432" t="s">
        <v>28</v>
      </c>
      <c r="E7432" t="s">
        <v>58</v>
      </c>
      <c r="F7432" t="s">
        <v>52</v>
      </c>
      <c r="G7432" t="s">
        <v>79</v>
      </c>
      <c r="H7432">
        <v>5</v>
      </c>
      <c r="I7432">
        <v>1057</v>
      </c>
      <c r="J7432">
        <v>22</v>
      </c>
      <c r="K7432">
        <v>4122.3</v>
      </c>
      <c r="L7432">
        <v>564.27</v>
      </c>
      <c r="M7432" t="s">
        <v>32</v>
      </c>
      <c r="N7432" t="s">
        <v>33</v>
      </c>
      <c r="O7432">
        <v>6</v>
      </c>
      <c r="P7432">
        <v>2023</v>
      </c>
      <c r="Q7432">
        <v>5</v>
      </c>
      <c r="R7432" t="s">
        <v>238</v>
      </c>
      <c r="S7432">
        <v>2</v>
      </c>
      <c r="T7432">
        <v>22</v>
      </c>
      <c r="U7432">
        <v>5</v>
      </c>
      <c r="V7432">
        <v>0</v>
      </c>
      <c r="W7432" t="s">
        <v>55</v>
      </c>
      <c r="X7432" t="s">
        <v>36</v>
      </c>
      <c r="Y7432">
        <v>116270</v>
      </c>
      <c r="Z7432">
        <v>0.14000000000000001</v>
      </c>
    </row>
    <row r="7433" spans="1:26" x14ac:dyDescent="0.25">
      <c r="A7433" t="s">
        <v>9454</v>
      </c>
      <c r="B7433" s="1">
        <v>44946</v>
      </c>
      <c r="C7433" t="s">
        <v>1207</v>
      </c>
      <c r="D7433" t="s">
        <v>39</v>
      </c>
      <c r="E7433" t="s">
        <v>40</v>
      </c>
      <c r="F7433" t="s">
        <v>41</v>
      </c>
      <c r="G7433" t="s">
        <v>42</v>
      </c>
      <c r="H7433">
        <v>5</v>
      </c>
      <c r="I7433">
        <v>3500</v>
      </c>
      <c r="J7433">
        <v>22</v>
      </c>
      <c r="K7433">
        <v>13650</v>
      </c>
      <c r="L7433">
        <v>1191.76</v>
      </c>
      <c r="M7433" t="s">
        <v>32</v>
      </c>
      <c r="N7433" t="s">
        <v>33</v>
      </c>
      <c r="O7433">
        <v>7</v>
      </c>
      <c r="P7433">
        <v>2023</v>
      </c>
      <c r="Q7433">
        <v>1</v>
      </c>
      <c r="R7433" t="s">
        <v>34</v>
      </c>
      <c r="S7433">
        <v>1</v>
      </c>
      <c r="T7433">
        <v>3</v>
      </c>
      <c r="U7433">
        <v>3</v>
      </c>
      <c r="V7433">
        <v>5</v>
      </c>
      <c r="W7433" t="s">
        <v>46</v>
      </c>
      <c r="X7433" t="s">
        <v>47</v>
      </c>
      <c r="Y7433">
        <v>385000</v>
      </c>
      <c r="Z7433">
        <v>0.09</v>
      </c>
    </row>
    <row r="7434" spans="1:26" x14ac:dyDescent="0.25">
      <c r="A7434" t="s">
        <v>9455</v>
      </c>
      <c r="B7434" s="1">
        <v>45051</v>
      </c>
      <c r="C7434" t="s">
        <v>2064</v>
      </c>
      <c r="D7434" t="s">
        <v>63</v>
      </c>
      <c r="E7434" t="s">
        <v>40</v>
      </c>
      <c r="F7434" t="s">
        <v>30</v>
      </c>
      <c r="G7434" t="s">
        <v>31</v>
      </c>
      <c r="H7434">
        <v>3</v>
      </c>
      <c r="I7434">
        <v>2487</v>
      </c>
      <c r="J7434">
        <v>29</v>
      </c>
      <c r="K7434">
        <v>5297.31</v>
      </c>
      <c r="L7434">
        <v>462.01</v>
      </c>
      <c r="M7434" t="s">
        <v>43</v>
      </c>
      <c r="N7434" t="s">
        <v>33</v>
      </c>
      <c r="O7434">
        <v>4</v>
      </c>
      <c r="P7434">
        <v>2023</v>
      </c>
      <c r="Q7434">
        <v>5</v>
      </c>
      <c r="R7434" t="s">
        <v>238</v>
      </c>
      <c r="S7434">
        <v>2</v>
      </c>
      <c r="T7434">
        <v>18</v>
      </c>
      <c r="U7434">
        <v>1</v>
      </c>
      <c r="V7434">
        <v>5</v>
      </c>
      <c r="W7434" t="s">
        <v>46</v>
      </c>
      <c r="X7434" t="s">
        <v>47</v>
      </c>
      <c r="Y7434">
        <v>216369</v>
      </c>
      <c r="Z7434">
        <v>0.09</v>
      </c>
    </row>
    <row r="7435" spans="1:26" x14ac:dyDescent="0.25">
      <c r="A7435" t="s">
        <v>9456</v>
      </c>
      <c r="B7435" s="1">
        <v>45036</v>
      </c>
      <c r="C7435" t="s">
        <v>2294</v>
      </c>
      <c r="D7435" t="s">
        <v>28</v>
      </c>
      <c r="E7435" t="s">
        <v>58</v>
      </c>
      <c r="F7435" t="s">
        <v>30</v>
      </c>
      <c r="G7435" t="s">
        <v>64</v>
      </c>
      <c r="H7435">
        <v>8</v>
      </c>
      <c r="I7435">
        <v>2509</v>
      </c>
      <c r="J7435">
        <v>13</v>
      </c>
      <c r="K7435">
        <v>17462.64</v>
      </c>
      <c r="L7435">
        <v>2040.6</v>
      </c>
      <c r="M7435" t="s">
        <v>43</v>
      </c>
      <c r="N7435" t="s">
        <v>33</v>
      </c>
      <c r="O7435">
        <v>6</v>
      </c>
      <c r="P7435">
        <v>2023</v>
      </c>
      <c r="Q7435">
        <v>4</v>
      </c>
      <c r="R7435" t="s">
        <v>100</v>
      </c>
      <c r="S7435">
        <v>2</v>
      </c>
      <c r="T7435">
        <v>16</v>
      </c>
      <c r="U7435">
        <v>4</v>
      </c>
      <c r="V7435">
        <v>4</v>
      </c>
      <c r="W7435" t="s">
        <v>73</v>
      </c>
      <c r="X7435" t="s">
        <v>47</v>
      </c>
      <c r="Y7435">
        <v>260936</v>
      </c>
      <c r="Z7435">
        <v>0.12</v>
      </c>
    </row>
    <row r="7436" spans="1:26" x14ac:dyDescent="0.25">
      <c r="A7436" t="s">
        <v>9457</v>
      </c>
      <c r="B7436" s="1">
        <v>45266</v>
      </c>
      <c r="C7436" t="s">
        <v>1798</v>
      </c>
      <c r="D7436" t="s">
        <v>63</v>
      </c>
      <c r="E7436" t="s">
        <v>51</v>
      </c>
      <c r="F7436" t="s">
        <v>41</v>
      </c>
      <c r="G7436" t="s">
        <v>59</v>
      </c>
      <c r="H7436">
        <v>7</v>
      </c>
      <c r="I7436">
        <v>2816</v>
      </c>
      <c r="J7436">
        <v>14</v>
      </c>
      <c r="K7436">
        <v>16952.32</v>
      </c>
      <c r="L7436">
        <v>3339.23</v>
      </c>
      <c r="M7436" t="s">
        <v>32</v>
      </c>
      <c r="N7436" t="s">
        <v>66</v>
      </c>
      <c r="O7436">
        <v>1</v>
      </c>
      <c r="P7436">
        <v>2023</v>
      </c>
      <c r="Q7436">
        <v>12</v>
      </c>
      <c r="R7436" t="s">
        <v>54</v>
      </c>
      <c r="S7436">
        <v>4</v>
      </c>
      <c r="T7436">
        <v>49</v>
      </c>
      <c r="U7436">
        <v>2</v>
      </c>
      <c r="V7436">
        <v>3</v>
      </c>
      <c r="W7436" t="s">
        <v>83</v>
      </c>
      <c r="X7436" t="s">
        <v>47</v>
      </c>
      <c r="Y7436">
        <v>275968</v>
      </c>
      <c r="Z7436">
        <v>0.2</v>
      </c>
    </row>
    <row r="7437" spans="1:26" x14ac:dyDescent="0.25">
      <c r="A7437" t="s">
        <v>9458</v>
      </c>
      <c r="B7437" s="1">
        <v>45148</v>
      </c>
      <c r="C7437" t="s">
        <v>2432</v>
      </c>
      <c r="D7437" t="s">
        <v>39</v>
      </c>
      <c r="E7437" t="s">
        <v>51</v>
      </c>
      <c r="F7437" t="s">
        <v>30</v>
      </c>
      <c r="G7437" t="s">
        <v>64</v>
      </c>
      <c r="H7437">
        <v>1</v>
      </c>
      <c r="I7437">
        <v>1516</v>
      </c>
      <c r="J7437">
        <v>6</v>
      </c>
      <c r="K7437">
        <v>1425.04</v>
      </c>
      <c r="L7437">
        <v>243.4</v>
      </c>
      <c r="M7437" t="s">
        <v>65</v>
      </c>
      <c r="N7437" t="s">
        <v>44</v>
      </c>
      <c r="O7437">
        <v>6</v>
      </c>
      <c r="P7437">
        <v>2023</v>
      </c>
      <c r="Q7437">
        <v>8</v>
      </c>
      <c r="R7437" t="s">
        <v>72</v>
      </c>
      <c r="S7437">
        <v>3</v>
      </c>
      <c r="T7437">
        <v>32</v>
      </c>
      <c r="U7437">
        <v>2</v>
      </c>
      <c r="V7437">
        <v>4</v>
      </c>
      <c r="W7437" t="s">
        <v>73</v>
      </c>
      <c r="X7437" t="s">
        <v>47</v>
      </c>
      <c r="Y7437">
        <v>9096</v>
      </c>
      <c r="Z7437">
        <v>0.17</v>
      </c>
    </row>
    <row r="7438" spans="1:26" x14ac:dyDescent="0.25">
      <c r="A7438" t="s">
        <v>9459</v>
      </c>
      <c r="B7438" s="1">
        <v>45210</v>
      </c>
      <c r="C7438" t="s">
        <v>522</v>
      </c>
      <c r="D7438" t="s">
        <v>50</v>
      </c>
      <c r="E7438" t="s">
        <v>40</v>
      </c>
      <c r="F7438" t="s">
        <v>30</v>
      </c>
      <c r="G7438" t="s">
        <v>86</v>
      </c>
      <c r="H7438">
        <v>8</v>
      </c>
      <c r="I7438">
        <v>823</v>
      </c>
      <c r="J7438">
        <v>24</v>
      </c>
      <c r="K7438">
        <v>5003.84</v>
      </c>
      <c r="L7438">
        <v>844.14</v>
      </c>
      <c r="M7438" t="s">
        <v>32</v>
      </c>
      <c r="N7438" t="s">
        <v>44</v>
      </c>
      <c r="O7438">
        <v>3</v>
      </c>
      <c r="P7438">
        <v>2023</v>
      </c>
      <c r="Q7438">
        <v>10</v>
      </c>
      <c r="R7438" t="s">
        <v>45</v>
      </c>
      <c r="S7438">
        <v>4</v>
      </c>
      <c r="T7438">
        <v>41</v>
      </c>
      <c r="U7438">
        <v>2</v>
      </c>
      <c r="V7438">
        <v>3</v>
      </c>
      <c r="W7438" t="s">
        <v>83</v>
      </c>
      <c r="X7438" t="s">
        <v>47</v>
      </c>
      <c r="Y7438">
        <v>158016</v>
      </c>
      <c r="Z7438">
        <v>0.17</v>
      </c>
    </row>
    <row r="7439" spans="1:26" x14ac:dyDescent="0.25">
      <c r="A7439" t="s">
        <v>9460</v>
      </c>
      <c r="B7439" s="1">
        <v>45035</v>
      </c>
      <c r="C7439" t="s">
        <v>1798</v>
      </c>
      <c r="D7439" t="s">
        <v>39</v>
      </c>
      <c r="E7439" t="s">
        <v>58</v>
      </c>
      <c r="F7439" t="s">
        <v>41</v>
      </c>
      <c r="G7439" t="s">
        <v>59</v>
      </c>
      <c r="H7439">
        <v>6</v>
      </c>
      <c r="I7439">
        <v>4722</v>
      </c>
      <c r="J7439">
        <v>12</v>
      </c>
      <c r="K7439">
        <v>24932.16</v>
      </c>
      <c r="L7439">
        <v>2670.97</v>
      </c>
      <c r="M7439" t="s">
        <v>32</v>
      </c>
      <c r="N7439" t="s">
        <v>44</v>
      </c>
      <c r="O7439">
        <v>1</v>
      </c>
      <c r="P7439">
        <v>2023</v>
      </c>
      <c r="Q7439">
        <v>4</v>
      </c>
      <c r="R7439" t="s">
        <v>100</v>
      </c>
      <c r="S7439">
        <v>2</v>
      </c>
      <c r="T7439">
        <v>16</v>
      </c>
      <c r="U7439">
        <v>4</v>
      </c>
      <c r="V7439">
        <v>3</v>
      </c>
      <c r="W7439" t="s">
        <v>83</v>
      </c>
      <c r="X7439" t="s">
        <v>47</v>
      </c>
      <c r="Y7439">
        <v>339984</v>
      </c>
      <c r="Z7439">
        <v>0.11</v>
      </c>
    </row>
    <row r="7440" spans="1:26" x14ac:dyDescent="0.25">
      <c r="A7440" t="s">
        <v>9461</v>
      </c>
      <c r="B7440" s="1">
        <v>45031</v>
      </c>
      <c r="C7440" t="s">
        <v>2796</v>
      </c>
      <c r="D7440" t="s">
        <v>39</v>
      </c>
      <c r="E7440" t="s">
        <v>51</v>
      </c>
      <c r="F7440" t="s">
        <v>30</v>
      </c>
      <c r="G7440" t="s">
        <v>31</v>
      </c>
      <c r="H7440">
        <v>2</v>
      </c>
      <c r="I7440">
        <v>4058</v>
      </c>
      <c r="J7440">
        <v>30</v>
      </c>
      <c r="K7440">
        <v>5681.2</v>
      </c>
      <c r="L7440">
        <v>347.99</v>
      </c>
      <c r="M7440" t="s">
        <v>32</v>
      </c>
      <c r="N7440" t="s">
        <v>66</v>
      </c>
      <c r="O7440">
        <v>1</v>
      </c>
      <c r="P7440">
        <v>2023</v>
      </c>
      <c r="Q7440">
        <v>4</v>
      </c>
      <c r="R7440" t="s">
        <v>100</v>
      </c>
      <c r="S7440">
        <v>2</v>
      </c>
      <c r="T7440">
        <v>15</v>
      </c>
      <c r="U7440">
        <v>3</v>
      </c>
      <c r="V7440">
        <v>6</v>
      </c>
      <c r="W7440" t="s">
        <v>35</v>
      </c>
      <c r="X7440" t="s">
        <v>36</v>
      </c>
      <c r="Y7440">
        <v>243480</v>
      </c>
      <c r="Z7440">
        <v>0.06</v>
      </c>
    </row>
    <row r="7441" spans="1:26" x14ac:dyDescent="0.25">
      <c r="A7441" t="s">
        <v>9462</v>
      </c>
      <c r="B7441" s="1">
        <v>45009</v>
      </c>
      <c r="C7441" t="s">
        <v>6217</v>
      </c>
      <c r="D7441" t="s">
        <v>39</v>
      </c>
      <c r="E7441" t="s">
        <v>51</v>
      </c>
      <c r="F7441" t="s">
        <v>30</v>
      </c>
      <c r="G7441" t="s">
        <v>64</v>
      </c>
      <c r="H7441">
        <v>10</v>
      </c>
      <c r="I7441">
        <v>3774</v>
      </c>
      <c r="J7441">
        <v>10</v>
      </c>
      <c r="K7441">
        <v>33966</v>
      </c>
      <c r="L7441">
        <v>3115.43</v>
      </c>
      <c r="M7441" t="s">
        <v>65</v>
      </c>
      <c r="N7441" t="s">
        <v>44</v>
      </c>
      <c r="O7441">
        <v>1</v>
      </c>
      <c r="P7441">
        <v>2023</v>
      </c>
      <c r="Q7441">
        <v>3</v>
      </c>
      <c r="R7441" t="s">
        <v>105</v>
      </c>
      <c r="S7441">
        <v>1</v>
      </c>
      <c r="T7441">
        <v>12</v>
      </c>
      <c r="U7441">
        <v>4</v>
      </c>
      <c r="V7441">
        <v>5</v>
      </c>
      <c r="W7441" t="s">
        <v>46</v>
      </c>
      <c r="X7441" t="s">
        <v>47</v>
      </c>
      <c r="Y7441">
        <v>377400</v>
      </c>
      <c r="Z7441">
        <v>0.09</v>
      </c>
    </row>
    <row r="7442" spans="1:26" x14ac:dyDescent="0.25">
      <c r="A7442" t="s">
        <v>9463</v>
      </c>
      <c r="B7442" s="1">
        <v>45017</v>
      </c>
      <c r="C7442" t="s">
        <v>7608</v>
      </c>
      <c r="D7442" t="s">
        <v>39</v>
      </c>
      <c r="E7442" t="s">
        <v>58</v>
      </c>
      <c r="F7442" t="s">
        <v>41</v>
      </c>
      <c r="G7442" t="s">
        <v>59</v>
      </c>
      <c r="H7442">
        <v>5</v>
      </c>
      <c r="I7442">
        <v>1890</v>
      </c>
      <c r="J7442">
        <v>28</v>
      </c>
      <c r="K7442">
        <v>6804</v>
      </c>
      <c r="L7442">
        <v>504.79</v>
      </c>
      <c r="M7442" t="s">
        <v>32</v>
      </c>
      <c r="N7442" t="s">
        <v>66</v>
      </c>
      <c r="O7442">
        <v>7</v>
      </c>
      <c r="P7442">
        <v>2023</v>
      </c>
      <c r="Q7442">
        <v>4</v>
      </c>
      <c r="R7442" t="s">
        <v>100</v>
      </c>
      <c r="S7442">
        <v>2</v>
      </c>
      <c r="T7442">
        <v>13</v>
      </c>
      <c r="U7442">
        <v>1</v>
      </c>
      <c r="V7442">
        <v>6</v>
      </c>
      <c r="W7442" t="s">
        <v>35</v>
      </c>
      <c r="X7442" t="s">
        <v>36</v>
      </c>
      <c r="Y7442">
        <v>264600</v>
      </c>
      <c r="Z7442">
        <v>7.0000000000000007E-2</v>
      </c>
    </row>
    <row r="7443" spans="1:26" x14ac:dyDescent="0.25">
      <c r="A7443" t="s">
        <v>9464</v>
      </c>
      <c r="B7443" s="1">
        <v>45073</v>
      </c>
      <c r="C7443" t="s">
        <v>2489</v>
      </c>
      <c r="D7443" t="s">
        <v>39</v>
      </c>
      <c r="E7443" t="s">
        <v>58</v>
      </c>
      <c r="F7443" t="s">
        <v>30</v>
      </c>
      <c r="G7443" t="s">
        <v>64</v>
      </c>
      <c r="H7443">
        <v>7</v>
      </c>
      <c r="I7443">
        <v>1153</v>
      </c>
      <c r="J7443">
        <v>5</v>
      </c>
      <c r="K7443">
        <v>7667.45</v>
      </c>
      <c r="L7443">
        <v>1098.97</v>
      </c>
      <c r="M7443" t="s">
        <v>32</v>
      </c>
      <c r="N7443" t="s">
        <v>44</v>
      </c>
      <c r="O7443">
        <v>6</v>
      </c>
      <c r="P7443">
        <v>2023</v>
      </c>
      <c r="Q7443">
        <v>5</v>
      </c>
      <c r="R7443" t="s">
        <v>238</v>
      </c>
      <c r="S7443">
        <v>2</v>
      </c>
      <c r="T7443">
        <v>21</v>
      </c>
      <c r="U7443">
        <v>4</v>
      </c>
      <c r="V7443">
        <v>6</v>
      </c>
      <c r="W7443" t="s">
        <v>35</v>
      </c>
      <c r="X7443" t="s">
        <v>36</v>
      </c>
      <c r="Y7443">
        <v>40355</v>
      </c>
      <c r="Z7443">
        <v>0.14000000000000001</v>
      </c>
    </row>
    <row r="7444" spans="1:26" x14ac:dyDescent="0.25">
      <c r="A7444" t="s">
        <v>9465</v>
      </c>
      <c r="B7444" s="1">
        <v>45280</v>
      </c>
      <c r="C7444" t="s">
        <v>1001</v>
      </c>
      <c r="D7444" t="s">
        <v>63</v>
      </c>
      <c r="E7444" t="s">
        <v>51</v>
      </c>
      <c r="F7444" t="s">
        <v>30</v>
      </c>
      <c r="G7444" t="s">
        <v>31</v>
      </c>
      <c r="H7444">
        <v>7</v>
      </c>
      <c r="I7444">
        <v>1688</v>
      </c>
      <c r="J7444">
        <v>22</v>
      </c>
      <c r="K7444">
        <v>9216.48</v>
      </c>
      <c r="L7444">
        <v>1287.07</v>
      </c>
      <c r="M7444" t="s">
        <v>65</v>
      </c>
      <c r="N7444" t="s">
        <v>33</v>
      </c>
      <c r="O7444">
        <v>2</v>
      </c>
      <c r="P7444">
        <v>2023</v>
      </c>
      <c r="Q7444">
        <v>12</v>
      </c>
      <c r="R7444" t="s">
        <v>54</v>
      </c>
      <c r="S7444">
        <v>4</v>
      </c>
      <c r="T7444">
        <v>51</v>
      </c>
      <c r="U7444">
        <v>4</v>
      </c>
      <c r="V7444">
        <v>3</v>
      </c>
      <c r="W7444" t="s">
        <v>83</v>
      </c>
      <c r="X7444" t="s">
        <v>47</v>
      </c>
      <c r="Y7444">
        <v>259952</v>
      </c>
      <c r="Z7444">
        <v>0.14000000000000001</v>
      </c>
    </row>
    <row r="7445" spans="1:26" x14ac:dyDescent="0.25">
      <c r="A7445" t="s">
        <v>9466</v>
      </c>
      <c r="B7445" s="1">
        <v>45144</v>
      </c>
      <c r="C7445" t="s">
        <v>3774</v>
      </c>
      <c r="D7445" t="s">
        <v>63</v>
      </c>
      <c r="E7445" t="s">
        <v>51</v>
      </c>
      <c r="F7445" t="s">
        <v>30</v>
      </c>
      <c r="G7445" t="s">
        <v>31</v>
      </c>
      <c r="H7445">
        <v>2</v>
      </c>
      <c r="I7445">
        <v>1882</v>
      </c>
      <c r="J7445">
        <v>9</v>
      </c>
      <c r="K7445">
        <v>3425.24</v>
      </c>
      <c r="L7445">
        <v>528.1</v>
      </c>
      <c r="M7445" t="s">
        <v>65</v>
      </c>
      <c r="N7445" t="s">
        <v>33</v>
      </c>
      <c r="O7445">
        <v>4</v>
      </c>
      <c r="P7445">
        <v>2023</v>
      </c>
      <c r="Q7445">
        <v>8</v>
      </c>
      <c r="R7445" t="s">
        <v>72</v>
      </c>
      <c r="S7445">
        <v>3</v>
      </c>
      <c r="T7445">
        <v>32</v>
      </c>
      <c r="U7445">
        <v>2</v>
      </c>
      <c r="V7445">
        <v>0</v>
      </c>
      <c r="W7445" t="s">
        <v>55</v>
      </c>
      <c r="X7445" t="s">
        <v>36</v>
      </c>
      <c r="Y7445">
        <v>33876</v>
      </c>
      <c r="Z7445">
        <v>0.15</v>
      </c>
    </row>
    <row r="7446" spans="1:26" x14ac:dyDescent="0.25">
      <c r="A7446" t="s">
        <v>9467</v>
      </c>
      <c r="B7446" s="1">
        <v>45212</v>
      </c>
      <c r="C7446" t="s">
        <v>2112</v>
      </c>
      <c r="D7446" t="s">
        <v>39</v>
      </c>
      <c r="E7446" t="s">
        <v>51</v>
      </c>
      <c r="F7446" t="s">
        <v>30</v>
      </c>
      <c r="G7446" t="s">
        <v>64</v>
      </c>
      <c r="H7446">
        <v>1</v>
      </c>
      <c r="I7446">
        <v>4600</v>
      </c>
      <c r="J7446">
        <v>14</v>
      </c>
      <c r="K7446">
        <v>3956</v>
      </c>
      <c r="L7446">
        <v>558.48</v>
      </c>
      <c r="M7446" t="s">
        <v>65</v>
      </c>
      <c r="N7446" t="s">
        <v>33</v>
      </c>
      <c r="O7446">
        <v>3</v>
      </c>
      <c r="P7446">
        <v>2023</v>
      </c>
      <c r="Q7446">
        <v>10</v>
      </c>
      <c r="R7446" t="s">
        <v>45</v>
      </c>
      <c r="S7446">
        <v>4</v>
      </c>
      <c r="T7446">
        <v>41</v>
      </c>
      <c r="U7446">
        <v>2</v>
      </c>
      <c r="V7446">
        <v>5</v>
      </c>
      <c r="W7446" t="s">
        <v>46</v>
      </c>
      <c r="X7446" t="s">
        <v>47</v>
      </c>
      <c r="Y7446">
        <v>64400</v>
      </c>
      <c r="Z7446">
        <v>0.14000000000000001</v>
      </c>
    </row>
    <row r="7447" spans="1:26" x14ac:dyDescent="0.25">
      <c r="A7447" t="s">
        <v>9468</v>
      </c>
      <c r="B7447" s="1">
        <v>45285</v>
      </c>
      <c r="C7447" t="s">
        <v>617</v>
      </c>
      <c r="D7447" t="s">
        <v>39</v>
      </c>
      <c r="E7447" t="s">
        <v>58</v>
      </c>
      <c r="F7447" t="s">
        <v>52</v>
      </c>
      <c r="G7447" t="s">
        <v>91</v>
      </c>
      <c r="H7447">
        <v>5</v>
      </c>
      <c r="I7447">
        <v>1734</v>
      </c>
      <c r="J7447">
        <v>5</v>
      </c>
      <c r="K7447">
        <v>8236.5</v>
      </c>
      <c r="L7447">
        <v>1197</v>
      </c>
      <c r="M7447" t="s">
        <v>65</v>
      </c>
      <c r="N7447" t="s">
        <v>33</v>
      </c>
      <c r="O7447">
        <v>6</v>
      </c>
      <c r="P7447">
        <v>2023</v>
      </c>
      <c r="Q7447">
        <v>12</v>
      </c>
      <c r="R7447" t="s">
        <v>54</v>
      </c>
      <c r="S7447">
        <v>4</v>
      </c>
      <c r="T7447">
        <v>52</v>
      </c>
      <c r="U7447">
        <v>5</v>
      </c>
      <c r="V7447">
        <v>1</v>
      </c>
      <c r="W7447" t="s">
        <v>60</v>
      </c>
      <c r="X7447" t="s">
        <v>47</v>
      </c>
      <c r="Y7447">
        <v>43350</v>
      </c>
      <c r="Z7447">
        <v>0.15</v>
      </c>
    </row>
    <row r="7448" spans="1:26" x14ac:dyDescent="0.25">
      <c r="A7448" t="s">
        <v>9469</v>
      </c>
      <c r="B7448" s="1">
        <v>45248</v>
      </c>
      <c r="C7448" t="s">
        <v>7411</v>
      </c>
      <c r="D7448" t="s">
        <v>63</v>
      </c>
      <c r="E7448" t="s">
        <v>51</v>
      </c>
      <c r="F7448" t="s">
        <v>30</v>
      </c>
      <c r="G7448" t="s">
        <v>64</v>
      </c>
      <c r="H7448">
        <v>8</v>
      </c>
      <c r="I7448">
        <v>4391</v>
      </c>
      <c r="J7448">
        <v>13</v>
      </c>
      <c r="K7448">
        <v>30561.360000000001</v>
      </c>
      <c r="L7448">
        <v>5958.78</v>
      </c>
      <c r="M7448" t="s">
        <v>43</v>
      </c>
      <c r="N7448" t="s">
        <v>33</v>
      </c>
      <c r="O7448">
        <v>7</v>
      </c>
      <c r="P7448">
        <v>2023</v>
      </c>
      <c r="Q7448">
        <v>11</v>
      </c>
      <c r="R7448" t="s">
        <v>92</v>
      </c>
      <c r="S7448">
        <v>4</v>
      </c>
      <c r="T7448">
        <v>46</v>
      </c>
      <c r="U7448">
        <v>3</v>
      </c>
      <c r="V7448">
        <v>6</v>
      </c>
      <c r="W7448" t="s">
        <v>35</v>
      </c>
      <c r="X7448" t="s">
        <v>36</v>
      </c>
      <c r="Y7448">
        <v>456664</v>
      </c>
      <c r="Z7448">
        <v>0.19</v>
      </c>
    </row>
    <row r="7449" spans="1:26" x14ac:dyDescent="0.25">
      <c r="A7449" t="s">
        <v>9470</v>
      </c>
      <c r="B7449" s="1">
        <v>45007</v>
      </c>
      <c r="C7449" t="s">
        <v>1436</v>
      </c>
      <c r="D7449" t="s">
        <v>50</v>
      </c>
      <c r="E7449" t="s">
        <v>51</v>
      </c>
      <c r="F7449" t="s">
        <v>52</v>
      </c>
      <c r="G7449" t="s">
        <v>53</v>
      </c>
      <c r="H7449">
        <v>1</v>
      </c>
      <c r="I7449">
        <v>2916</v>
      </c>
      <c r="J7449">
        <v>15</v>
      </c>
      <c r="K7449">
        <v>2478.6</v>
      </c>
      <c r="L7449">
        <v>309.98</v>
      </c>
      <c r="M7449" t="s">
        <v>43</v>
      </c>
      <c r="N7449" t="s">
        <v>66</v>
      </c>
      <c r="O7449">
        <v>1</v>
      </c>
      <c r="P7449">
        <v>2023</v>
      </c>
      <c r="Q7449">
        <v>3</v>
      </c>
      <c r="R7449" t="s">
        <v>105</v>
      </c>
      <c r="S7449">
        <v>1</v>
      </c>
      <c r="T7449">
        <v>12</v>
      </c>
      <c r="U7449">
        <v>4</v>
      </c>
      <c r="V7449">
        <v>3</v>
      </c>
      <c r="W7449" t="s">
        <v>83</v>
      </c>
      <c r="X7449" t="s">
        <v>47</v>
      </c>
      <c r="Y7449">
        <v>43740</v>
      </c>
      <c r="Z7449">
        <v>0.13</v>
      </c>
    </row>
    <row r="7450" spans="1:26" x14ac:dyDescent="0.25">
      <c r="A7450" t="s">
        <v>9471</v>
      </c>
      <c r="B7450" s="1">
        <v>45165</v>
      </c>
      <c r="C7450" t="s">
        <v>2633</v>
      </c>
      <c r="D7450" t="s">
        <v>28</v>
      </c>
      <c r="E7450" t="s">
        <v>40</v>
      </c>
      <c r="F7450" t="s">
        <v>41</v>
      </c>
      <c r="G7450" t="s">
        <v>116</v>
      </c>
      <c r="H7450">
        <v>6</v>
      </c>
      <c r="I7450">
        <v>4474</v>
      </c>
      <c r="J7450">
        <v>3</v>
      </c>
      <c r="K7450">
        <v>26038.68</v>
      </c>
      <c r="L7450">
        <v>4622.9399999999996</v>
      </c>
      <c r="M7450" t="s">
        <v>32</v>
      </c>
      <c r="N7450" t="s">
        <v>66</v>
      </c>
      <c r="O7450">
        <v>3</v>
      </c>
      <c r="P7450">
        <v>2023</v>
      </c>
      <c r="Q7450">
        <v>8</v>
      </c>
      <c r="R7450" t="s">
        <v>72</v>
      </c>
      <c r="S7450">
        <v>3</v>
      </c>
      <c r="T7450">
        <v>35</v>
      </c>
      <c r="U7450">
        <v>5</v>
      </c>
      <c r="V7450">
        <v>0</v>
      </c>
      <c r="W7450" t="s">
        <v>55</v>
      </c>
      <c r="X7450" t="s">
        <v>36</v>
      </c>
      <c r="Y7450">
        <v>80532</v>
      </c>
      <c r="Z7450">
        <v>0.18</v>
      </c>
    </row>
    <row r="7451" spans="1:26" x14ac:dyDescent="0.25">
      <c r="A7451" t="s">
        <v>9472</v>
      </c>
      <c r="B7451" s="1">
        <v>45205</v>
      </c>
      <c r="C7451" t="s">
        <v>853</v>
      </c>
      <c r="D7451" t="s">
        <v>28</v>
      </c>
      <c r="E7451" t="s">
        <v>58</v>
      </c>
      <c r="F7451" t="s">
        <v>30</v>
      </c>
      <c r="G7451" t="s">
        <v>64</v>
      </c>
      <c r="H7451">
        <v>1</v>
      </c>
      <c r="I7451">
        <v>219</v>
      </c>
      <c r="J7451">
        <v>12</v>
      </c>
      <c r="K7451">
        <v>192.72</v>
      </c>
      <c r="L7451">
        <v>27.56</v>
      </c>
      <c r="M7451" t="s">
        <v>65</v>
      </c>
      <c r="N7451" t="s">
        <v>33</v>
      </c>
      <c r="O7451">
        <v>4</v>
      </c>
      <c r="P7451">
        <v>2023</v>
      </c>
      <c r="Q7451">
        <v>10</v>
      </c>
      <c r="R7451" t="s">
        <v>45</v>
      </c>
      <c r="S7451">
        <v>4</v>
      </c>
      <c r="T7451">
        <v>40</v>
      </c>
      <c r="U7451">
        <v>1</v>
      </c>
      <c r="V7451">
        <v>5</v>
      </c>
      <c r="W7451" t="s">
        <v>46</v>
      </c>
      <c r="X7451" t="s">
        <v>47</v>
      </c>
      <c r="Y7451">
        <v>2628</v>
      </c>
      <c r="Z7451">
        <v>0.14000000000000001</v>
      </c>
    </row>
    <row r="7452" spans="1:26" x14ac:dyDescent="0.25">
      <c r="A7452" t="s">
        <v>9473</v>
      </c>
      <c r="B7452" s="1">
        <v>45118</v>
      </c>
      <c r="C7452" t="s">
        <v>1527</v>
      </c>
      <c r="D7452" t="s">
        <v>39</v>
      </c>
      <c r="E7452" t="s">
        <v>58</v>
      </c>
      <c r="F7452" t="s">
        <v>41</v>
      </c>
      <c r="G7452" t="s">
        <v>59</v>
      </c>
      <c r="H7452">
        <v>3</v>
      </c>
      <c r="I7452">
        <v>3057</v>
      </c>
      <c r="J7452">
        <v>0</v>
      </c>
      <c r="K7452">
        <v>9171</v>
      </c>
      <c r="L7452">
        <v>1124.6400000000001</v>
      </c>
      <c r="M7452" t="s">
        <v>65</v>
      </c>
      <c r="N7452" t="s">
        <v>33</v>
      </c>
      <c r="O7452">
        <v>2</v>
      </c>
      <c r="P7452">
        <v>2023</v>
      </c>
      <c r="Q7452">
        <v>7</v>
      </c>
      <c r="R7452" t="s">
        <v>125</v>
      </c>
      <c r="S7452">
        <v>3</v>
      </c>
      <c r="T7452">
        <v>28</v>
      </c>
      <c r="U7452">
        <v>3</v>
      </c>
      <c r="V7452">
        <v>2</v>
      </c>
      <c r="W7452" t="s">
        <v>76</v>
      </c>
      <c r="X7452" t="s">
        <v>47</v>
      </c>
      <c r="Y7452">
        <v>0</v>
      </c>
      <c r="Z7452">
        <v>0.12</v>
      </c>
    </row>
    <row r="7453" spans="1:26" x14ac:dyDescent="0.25">
      <c r="A7453" t="s">
        <v>9474</v>
      </c>
      <c r="B7453" s="1">
        <v>45252</v>
      </c>
      <c r="C7453" t="s">
        <v>2964</v>
      </c>
      <c r="D7453" t="s">
        <v>63</v>
      </c>
      <c r="E7453" t="s">
        <v>40</v>
      </c>
      <c r="F7453" t="s">
        <v>30</v>
      </c>
      <c r="G7453" t="s">
        <v>86</v>
      </c>
      <c r="H7453">
        <v>10</v>
      </c>
      <c r="I7453">
        <v>3284</v>
      </c>
      <c r="J7453">
        <v>9</v>
      </c>
      <c r="K7453">
        <v>29884.400000000001</v>
      </c>
      <c r="L7453">
        <v>5556.08</v>
      </c>
      <c r="M7453" t="s">
        <v>32</v>
      </c>
      <c r="N7453" t="s">
        <v>66</v>
      </c>
      <c r="O7453">
        <v>6</v>
      </c>
      <c r="P7453">
        <v>2023</v>
      </c>
      <c r="Q7453">
        <v>11</v>
      </c>
      <c r="R7453" t="s">
        <v>92</v>
      </c>
      <c r="S7453">
        <v>4</v>
      </c>
      <c r="T7453">
        <v>47</v>
      </c>
      <c r="U7453">
        <v>4</v>
      </c>
      <c r="V7453">
        <v>3</v>
      </c>
      <c r="W7453" t="s">
        <v>83</v>
      </c>
      <c r="X7453" t="s">
        <v>47</v>
      </c>
      <c r="Y7453">
        <v>295560</v>
      </c>
      <c r="Z7453">
        <v>0.19</v>
      </c>
    </row>
    <row r="7454" spans="1:26" x14ac:dyDescent="0.25">
      <c r="A7454" t="s">
        <v>9475</v>
      </c>
      <c r="B7454" s="1">
        <v>45054</v>
      </c>
      <c r="C7454" t="s">
        <v>3727</v>
      </c>
      <c r="D7454" t="s">
        <v>63</v>
      </c>
      <c r="E7454" t="s">
        <v>29</v>
      </c>
      <c r="F7454" t="s">
        <v>41</v>
      </c>
      <c r="G7454" t="s">
        <v>59</v>
      </c>
      <c r="H7454">
        <v>6</v>
      </c>
      <c r="I7454">
        <v>3117</v>
      </c>
      <c r="J7454">
        <v>15</v>
      </c>
      <c r="K7454">
        <v>15896.7</v>
      </c>
      <c r="L7454">
        <v>2230.04</v>
      </c>
      <c r="M7454" t="s">
        <v>65</v>
      </c>
      <c r="N7454" t="s">
        <v>33</v>
      </c>
      <c r="O7454">
        <v>3</v>
      </c>
      <c r="P7454">
        <v>2023</v>
      </c>
      <c r="Q7454">
        <v>5</v>
      </c>
      <c r="R7454" t="s">
        <v>238</v>
      </c>
      <c r="S7454">
        <v>2</v>
      </c>
      <c r="T7454">
        <v>19</v>
      </c>
      <c r="U7454">
        <v>2</v>
      </c>
      <c r="V7454">
        <v>1</v>
      </c>
      <c r="W7454" t="s">
        <v>60</v>
      </c>
      <c r="X7454" t="s">
        <v>47</v>
      </c>
      <c r="Y7454">
        <v>280530</v>
      </c>
      <c r="Z7454">
        <v>0.14000000000000001</v>
      </c>
    </row>
    <row r="7455" spans="1:26" x14ac:dyDescent="0.25">
      <c r="A7455" t="s">
        <v>9476</v>
      </c>
      <c r="B7455" s="1">
        <v>45107</v>
      </c>
      <c r="C7455" t="s">
        <v>1678</v>
      </c>
      <c r="D7455" t="s">
        <v>50</v>
      </c>
      <c r="E7455" t="s">
        <v>40</v>
      </c>
      <c r="F7455" t="s">
        <v>30</v>
      </c>
      <c r="G7455" t="s">
        <v>86</v>
      </c>
      <c r="H7455">
        <v>7</v>
      </c>
      <c r="I7455">
        <v>3982</v>
      </c>
      <c r="J7455">
        <v>4</v>
      </c>
      <c r="K7455">
        <v>26759.040000000001</v>
      </c>
      <c r="L7455">
        <v>4436.22</v>
      </c>
      <c r="M7455" t="s">
        <v>43</v>
      </c>
      <c r="N7455" t="s">
        <v>33</v>
      </c>
      <c r="O7455">
        <v>6</v>
      </c>
      <c r="P7455">
        <v>2023</v>
      </c>
      <c r="Q7455">
        <v>6</v>
      </c>
      <c r="R7455" t="s">
        <v>95</v>
      </c>
      <c r="S7455">
        <v>2</v>
      </c>
      <c r="T7455">
        <v>26</v>
      </c>
      <c r="U7455">
        <v>5</v>
      </c>
      <c r="V7455">
        <v>5</v>
      </c>
      <c r="W7455" t="s">
        <v>46</v>
      </c>
      <c r="X7455" t="s">
        <v>47</v>
      </c>
      <c r="Y7455">
        <v>111496</v>
      </c>
      <c r="Z7455">
        <v>0.17</v>
      </c>
    </row>
    <row r="7456" spans="1:26" x14ac:dyDescent="0.25">
      <c r="A7456" t="s">
        <v>9477</v>
      </c>
      <c r="B7456" s="1">
        <v>45275</v>
      </c>
      <c r="C7456" t="s">
        <v>1379</v>
      </c>
      <c r="D7456" t="s">
        <v>50</v>
      </c>
      <c r="E7456" t="s">
        <v>40</v>
      </c>
      <c r="F7456" t="s">
        <v>41</v>
      </c>
      <c r="G7456" t="s">
        <v>42</v>
      </c>
      <c r="H7456">
        <v>7</v>
      </c>
      <c r="I7456">
        <v>3760</v>
      </c>
      <c r="J7456">
        <v>12</v>
      </c>
      <c r="K7456">
        <v>23161.599999999999</v>
      </c>
      <c r="L7456">
        <v>2299.6999999999998</v>
      </c>
      <c r="M7456" t="s">
        <v>43</v>
      </c>
      <c r="N7456" t="s">
        <v>44</v>
      </c>
      <c r="O7456">
        <v>4</v>
      </c>
      <c r="P7456">
        <v>2023</v>
      </c>
      <c r="Q7456">
        <v>12</v>
      </c>
      <c r="R7456" t="s">
        <v>54</v>
      </c>
      <c r="S7456">
        <v>4</v>
      </c>
      <c r="T7456">
        <v>50</v>
      </c>
      <c r="U7456">
        <v>3</v>
      </c>
      <c r="V7456">
        <v>5</v>
      </c>
      <c r="W7456" t="s">
        <v>46</v>
      </c>
      <c r="X7456" t="s">
        <v>47</v>
      </c>
      <c r="Y7456">
        <v>315840</v>
      </c>
      <c r="Z7456">
        <v>0.1</v>
      </c>
    </row>
    <row r="7457" spans="1:26" x14ac:dyDescent="0.25">
      <c r="A7457" t="s">
        <v>9478</v>
      </c>
      <c r="B7457" s="1">
        <v>45253</v>
      </c>
      <c r="C7457" t="s">
        <v>346</v>
      </c>
      <c r="D7457" t="s">
        <v>39</v>
      </c>
      <c r="E7457" t="s">
        <v>40</v>
      </c>
      <c r="F7457" t="s">
        <v>41</v>
      </c>
      <c r="G7457" t="s">
        <v>116</v>
      </c>
      <c r="H7457">
        <v>6</v>
      </c>
      <c r="I7457">
        <v>4240</v>
      </c>
      <c r="J7457">
        <v>18</v>
      </c>
      <c r="K7457">
        <v>20860.8</v>
      </c>
      <c r="L7457">
        <v>3893.02</v>
      </c>
      <c r="M7457" t="s">
        <v>32</v>
      </c>
      <c r="N7457" t="s">
        <v>44</v>
      </c>
      <c r="O7457">
        <v>4</v>
      </c>
      <c r="P7457">
        <v>2023</v>
      </c>
      <c r="Q7457">
        <v>11</v>
      </c>
      <c r="R7457" t="s">
        <v>92</v>
      </c>
      <c r="S7457">
        <v>4</v>
      </c>
      <c r="T7457">
        <v>47</v>
      </c>
      <c r="U7457">
        <v>4</v>
      </c>
      <c r="V7457">
        <v>4</v>
      </c>
      <c r="W7457" t="s">
        <v>73</v>
      </c>
      <c r="X7457" t="s">
        <v>47</v>
      </c>
      <c r="Y7457">
        <v>457920</v>
      </c>
      <c r="Z7457">
        <v>0.19</v>
      </c>
    </row>
    <row r="7458" spans="1:26" x14ac:dyDescent="0.25">
      <c r="A7458" t="s">
        <v>9479</v>
      </c>
      <c r="B7458" s="1">
        <v>45144</v>
      </c>
      <c r="C7458" t="s">
        <v>85</v>
      </c>
      <c r="D7458" t="s">
        <v>63</v>
      </c>
      <c r="E7458" t="s">
        <v>58</v>
      </c>
      <c r="F7458" t="s">
        <v>52</v>
      </c>
      <c r="G7458" t="s">
        <v>91</v>
      </c>
      <c r="H7458">
        <v>8</v>
      </c>
      <c r="I7458">
        <v>1492</v>
      </c>
      <c r="J7458">
        <v>9</v>
      </c>
      <c r="K7458">
        <v>10861.76</v>
      </c>
      <c r="L7458">
        <v>699.62</v>
      </c>
      <c r="M7458" t="s">
        <v>32</v>
      </c>
      <c r="N7458" t="s">
        <v>44</v>
      </c>
      <c r="O7458">
        <v>3</v>
      </c>
      <c r="P7458">
        <v>2023</v>
      </c>
      <c r="Q7458">
        <v>8</v>
      </c>
      <c r="R7458" t="s">
        <v>72</v>
      </c>
      <c r="S7458">
        <v>3</v>
      </c>
      <c r="T7458">
        <v>32</v>
      </c>
      <c r="U7458">
        <v>2</v>
      </c>
      <c r="V7458">
        <v>0</v>
      </c>
      <c r="W7458" t="s">
        <v>55</v>
      </c>
      <c r="X7458" t="s">
        <v>36</v>
      </c>
      <c r="Y7458">
        <v>107424</v>
      </c>
      <c r="Z7458">
        <v>0.06</v>
      </c>
    </row>
    <row r="7459" spans="1:26" x14ac:dyDescent="0.25">
      <c r="A7459" t="s">
        <v>9480</v>
      </c>
      <c r="B7459" s="1">
        <v>45221</v>
      </c>
      <c r="C7459" t="s">
        <v>4627</v>
      </c>
      <c r="D7459" t="s">
        <v>50</v>
      </c>
      <c r="E7459" t="s">
        <v>29</v>
      </c>
      <c r="F7459" t="s">
        <v>52</v>
      </c>
      <c r="G7459" t="s">
        <v>79</v>
      </c>
      <c r="H7459">
        <v>6</v>
      </c>
      <c r="I7459">
        <v>1429</v>
      </c>
      <c r="J7459">
        <v>28</v>
      </c>
      <c r="K7459">
        <v>6173.28</v>
      </c>
      <c r="L7459">
        <v>1215.83</v>
      </c>
      <c r="M7459" t="s">
        <v>43</v>
      </c>
      <c r="N7459" t="s">
        <v>66</v>
      </c>
      <c r="O7459">
        <v>1</v>
      </c>
      <c r="P7459">
        <v>2023</v>
      </c>
      <c r="Q7459">
        <v>10</v>
      </c>
      <c r="R7459" t="s">
        <v>45</v>
      </c>
      <c r="S7459">
        <v>4</v>
      </c>
      <c r="T7459">
        <v>43</v>
      </c>
      <c r="U7459">
        <v>4</v>
      </c>
      <c r="V7459">
        <v>0</v>
      </c>
      <c r="W7459" t="s">
        <v>55</v>
      </c>
      <c r="X7459" t="s">
        <v>36</v>
      </c>
      <c r="Y7459">
        <v>240072</v>
      </c>
      <c r="Z7459">
        <v>0.2</v>
      </c>
    </row>
    <row r="7460" spans="1:26" x14ac:dyDescent="0.25">
      <c r="A7460" t="s">
        <v>9481</v>
      </c>
      <c r="B7460" s="1">
        <v>44949</v>
      </c>
      <c r="C7460" t="s">
        <v>3013</v>
      </c>
      <c r="D7460" t="s">
        <v>28</v>
      </c>
      <c r="E7460" t="s">
        <v>51</v>
      </c>
      <c r="F7460" t="s">
        <v>52</v>
      </c>
      <c r="G7460" t="s">
        <v>79</v>
      </c>
      <c r="H7460">
        <v>4</v>
      </c>
      <c r="I7460">
        <v>4891</v>
      </c>
      <c r="J7460">
        <v>5</v>
      </c>
      <c r="K7460">
        <v>18585.8</v>
      </c>
      <c r="L7460">
        <v>2915.96</v>
      </c>
      <c r="M7460" t="s">
        <v>65</v>
      </c>
      <c r="N7460" t="s">
        <v>33</v>
      </c>
      <c r="O7460">
        <v>1</v>
      </c>
      <c r="P7460">
        <v>2023</v>
      </c>
      <c r="Q7460">
        <v>1</v>
      </c>
      <c r="R7460" t="s">
        <v>34</v>
      </c>
      <c r="S7460">
        <v>1</v>
      </c>
      <c r="T7460">
        <v>4</v>
      </c>
      <c r="U7460">
        <v>4</v>
      </c>
      <c r="V7460">
        <v>1</v>
      </c>
      <c r="W7460" t="s">
        <v>60</v>
      </c>
      <c r="X7460" t="s">
        <v>47</v>
      </c>
      <c r="Y7460">
        <v>97820</v>
      </c>
      <c r="Z7460">
        <v>0.16</v>
      </c>
    </row>
    <row r="7461" spans="1:26" x14ac:dyDescent="0.25">
      <c r="A7461" t="s">
        <v>9482</v>
      </c>
      <c r="B7461" s="1">
        <v>45149</v>
      </c>
      <c r="C7461" t="s">
        <v>1596</v>
      </c>
      <c r="D7461" t="s">
        <v>39</v>
      </c>
      <c r="E7461" t="s">
        <v>40</v>
      </c>
      <c r="F7461" t="s">
        <v>52</v>
      </c>
      <c r="G7461" t="s">
        <v>79</v>
      </c>
      <c r="H7461">
        <v>8</v>
      </c>
      <c r="I7461">
        <v>3019</v>
      </c>
      <c r="J7461">
        <v>23</v>
      </c>
      <c r="K7461">
        <v>18597.04</v>
      </c>
      <c r="L7461">
        <v>2286.4899999999998</v>
      </c>
      <c r="M7461" t="s">
        <v>65</v>
      </c>
      <c r="N7461" t="s">
        <v>33</v>
      </c>
      <c r="O7461">
        <v>1</v>
      </c>
      <c r="P7461">
        <v>2023</v>
      </c>
      <c r="Q7461">
        <v>8</v>
      </c>
      <c r="R7461" t="s">
        <v>72</v>
      </c>
      <c r="S7461">
        <v>3</v>
      </c>
      <c r="T7461">
        <v>32</v>
      </c>
      <c r="U7461">
        <v>2</v>
      </c>
      <c r="V7461">
        <v>5</v>
      </c>
      <c r="W7461" t="s">
        <v>46</v>
      </c>
      <c r="X7461" t="s">
        <v>47</v>
      </c>
      <c r="Y7461">
        <v>555496</v>
      </c>
      <c r="Z7461">
        <v>0.12</v>
      </c>
    </row>
    <row r="7462" spans="1:26" x14ac:dyDescent="0.25">
      <c r="A7462" t="s">
        <v>9483</v>
      </c>
      <c r="B7462" s="1">
        <v>45231</v>
      </c>
      <c r="C7462" t="s">
        <v>3262</v>
      </c>
      <c r="D7462" t="s">
        <v>39</v>
      </c>
      <c r="E7462" t="s">
        <v>40</v>
      </c>
      <c r="F7462" t="s">
        <v>41</v>
      </c>
      <c r="G7462" t="s">
        <v>116</v>
      </c>
      <c r="H7462">
        <v>5</v>
      </c>
      <c r="I7462">
        <v>1236</v>
      </c>
      <c r="J7462">
        <v>5</v>
      </c>
      <c r="K7462">
        <v>5871</v>
      </c>
      <c r="L7462">
        <v>772.89</v>
      </c>
      <c r="M7462" t="s">
        <v>43</v>
      </c>
      <c r="N7462" t="s">
        <v>66</v>
      </c>
      <c r="O7462">
        <v>1</v>
      </c>
      <c r="P7462">
        <v>2023</v>
      </c>
      <c r="Q7462">
        <v>11</v>
      </c>
      <c r="R7462" t="s">
        <v>92</v>
      </c>
      <c r="S7462">
        <v>4</v>
      </c>
      <c r="T7462">
        <v>44</v>
      </c>
      <c r="U7462">
        <v>1</v>
      </c>
      <c r="V7462">
        <v>3</v>
      </c>
      <c r="W7462" t="s">
        <v>83</v>
      </c>
      <c r="X7462" t="s">
        <v>47</v>
      </c>
      <c r="Y7462">
        <v>30900</v>
      </c>
      <c r="Z7462">
        <v>0.13</v>
      </c>
    </row>
    <row r="7463" spans="1:26" x14ac:dyDescent="0.25">
      <c r="A7463" t="s">
        <v>9484</v>
      </c>
      <c r="B7463" s="1">
        <v>44967</v>
      </c>
      <c r="C7463" t="s">
        <v>896</v>
      </c>
      <c r="D7463" t="s">
        <v>28</v>
      </c>
      <c r="E7463" t="s">
        <v>51</v>
      </c>
      <c r="F7463" t="s">
        <v>52</v>
      </c>
      <c r="G7463" t="s">
        <v>53</v>
      </c>
      <c r="H7463">
        <v>5</v>
      </c>
      <c r="I7463">
        <v>2887</v>
      </c>
      <c r="J7463">
        <v>17</v>
      </c>
      <c r="K7463">
        <v>11981.05</v>
      </c>
      <c r="L7463">
        <v>1319.22</v>
      </c>
      <c r="M7463" t="s">
        <v>43</v>
      </c>
      <c r="N7463" t="s">
        <v>44</v>
      </c>
      <c r="O7463">
        <v>7</v>
      </c>
      <c r="P7463">
        <v>2023</v>
      </c>
      <c r="Q7463">
        <v>2</v>
      </c>
      <c r="R7463" t="s">
        <v>67</v>
      </c>
      <c r="S7463">
        <v>1</v>
      </c>
      <c r="T7463">
        <v>6</v>
      </c>
      <c r="U7463">
        <v>2</v>
      </c>
      <c r="V7463">
        <v>5</v>
      </c>
      <c r="W7463" t="s">
        <v>46</v>
      </c>
      <c r="X7463" t="s">
        <v>47</v>
      </c>
      <c r="Y7463">
        <v>245395</v>
      </c>
      <c r="Z7463">
        <v>0.11</v>
      </c>
    </row>
    <row r="7464" spans="1:26" x14ac:dyDescent="0.25">
      <c r="A7464" t="s">
        <v>9485</v>
      </c>
      <c r="B7464" s="1">
        <v>45267</v>
      </c>
      <c r="C7464" t="s">
        <v>1866</v>
      </c>
      <c r="D7464" t="s">
        <v>50</v>
      </c>
      <c r="E7464" t="s">
        <v>58</v>
      </c>
      <c r="F7464" t="s">
        <v>52</v>
      </c>
      <c r="G7464" t="s">
        <v>91</v>
      </c>
      <c r="H7464">
        <v>10</v>
      </c>
      <c r="I7464">
        <v>2520</v>
      </c>
      <c r="J7464">
        <v>10</v>
      </c>
      <c r="K7464">
        <v>22680</v>
      </c>
      <c r="L7464">
        <v>4152.67</v>
      </c>
      <c r="M7464" t="s">
        <v>32</v>
      </c>
      <c r="N7464" t="s">
        <v>66</v>
      </c>
      <c r="O7464">
        <v>6</v>
      </c>
      <c r="P7464">
        <v>2023</v>
      </c>
      <c r="Q7464">
        <v>12</v>
      </c>
      <c r="R7464" t="s">
        <v>54</v>
      </c>
      <c r="S7464">
        <v>4</v>
      </c>
      <c r="T7464">
        <v>49</v>
      </c>
      <c r="U7464">
        <v>2</v>
      </c>
      <c r="V7464">
        <v>4</v>
      </c>
      <c r="W7464" t="s">
        <v>73</v>
      </c>
      <c r="X7464" t="s">
        <v>47</v>
      </c>
      <c r="Y7464">
        <v>252000</v>
      </c>
      <c r="Z7464">
        <v>0.18</v>
      </c>
    </row>
    <row r="7465" spans="1:26" x14ac:dyDescent="0.25">
      <c r="A7465" t="s">
        <v>9486</v>
      </c>
      <c r="B7465" s="1">
        <v>45170</v>
      </c>
      <c r="C7465" t="s">
        <v>272</v>
      </c>
      <c r="D7465" t="s">
        <v>39</v>
      </c>
      <c r="E7465" t="s">
        <v>51</v>
      </c>
      <c r="F7465" t="s">
        <v>52</v>
      </c>
      <c r="G7465" t="s">
        <v>91</v>
      </c>
      <c r="H7465">
        <v>5</v>
      </c>
      <c r="I7465">
        <v>562</v>
      </c>
      <c r="J7465">
        <v>25</v>
      </c>
      <c r="K7465">
        <v>2107.5</v>
      </c>
      <c r="L7465">
        <v>263.17</v>
      </c>
      <c r="M7465" t="s">
        <v>65</v>
      </c>
      <c r="N7465" t="s">
        <v>33</v>
      </c>
      <c r="O7465">
        <v>4</v>
      </c>
      <c r="P7465">
        <v>2023</v>
      </c>
      <c r="Q7465">
        <v>9</v>
      </c>
      <c r="R7465" t="s">
        <v>80</v>
      </c>
      <c r="S7465">
        <v>3</v>
      </c>
      <c r="T7465">
        <v>35</v>
      </c>
      <c r="U7465">
        <v>1</v>
      </c>
      <c r="V7465">
        <v>5</v>
      </c>
      <c r="W7465" t="s">
        <v>46</v>
      </c>
      <c r="X7465" t="s">
        <v>47</v>
      </c>
      <c r="Y7465">
        <v>70250</v>
      </c>
      <c r="Z7465">
        <v>0.12</v>
      </c>
    </row>
    <row r="7466" spans="1:26" x14ac:dyDescent="0.25">
      <c r="A7466" t="s">
        <v>9487</v>
      </c>
      <c r="B7466" s="1">
        <v>45265</v>
      </c>
      <c r="C7466" t="s">
        <v>826</v>
      </c>
      <c r="D7466" t="s">
        <v>39</v>
      </c>
      <c r="E7466" t="s">
        <v>40</v>
      </c>
      <c r="F7466" t="s">
        <v>52</v>
      </c>
      <c r="G7466" t="s">
        <v>79</v>
      </c>
      <c r="H7466">
        <v>1</v>
      </c>
      <c r="I7466">
        <v>4191</v>
      </c>
      <c r="J7466">
        <v>28</v>
      </c>
      <c r="K7466">
        <v>3017.52</v>
      </c>
      <c r="L7466">
        <v>226.21</v>
      </c>
      <c r="M7466" t="s">
        <v>32</v>
      </c>
      <c r="N7466" t="s">
        <v>44</v>
      </c>
      <c r="O7466">
        <v>7</v>
      </c>
      <c r="P7466">
        <v>2023</v>
      </c>
      <c r="Q7466">
        <v>12</v>
      </c>
      <c r="R7466" t="s">
        <v>54</v>
      </c>
      <c r="S7466">
        <v>4</v>
      </c>
      <c r="T7466">
        <v>49</v>
      </c>
      <c r="U7466">
        <v>2</v>
      </c>
      <c r="V7466">
        <v>2</v>
      </c>
      <c r="W7466" t="s">
        <v>76</v>
      </c>
      <c r="X7466" t="s">
        <v>47</v>
      </c>
      <c r="Y7466">
        <v>117348</v>
      </c>
      <c r="Z7466">
        <v>7.0000000000000007E-2</v>
      </c>
    </row>
    <row r="7467" spans="1:26" x14ac:dyDescent="0.25">
      <c r="A7467" t="s">
        <v>9488</v>
      </c>
      <c r="B7467" s="1">
        <v>45073</v>
      </c>
      <c r="C7467" t="s">
        <v>4672</v>
      </c>
      <c r="D7467" t="s">
        <v>39</v>
      </c>
      <c r="E7467" t="s">
        <v>58</v>
      </c>
      <c r="F7467" t="s">
        <v>30</v>
      </c>
      <c r="G7467" t="s">
        <v>31</v>
      </c>
      <c r="H7467">
        <v>3</v>
      </c>
      <c r="I7467">
        <v>964</v>
      </c>
      <c r="J7467">
        <v>8</v>
      </c>
      <c r="K7467">
        <v>2660.64</v>
      </c>
      <c r="L7467">
        <v>418.4</v>
      </c>
      <c r="M7467" t="s">
        <v>65</v>
      </c>
      <c r="N7467" t="s">
        <v>44</v>
      </c>
      <c r="O7467">
        <v>3</v>
      </c>
      <c r="P7467">
        <v>2023</v>
      </c>
      <c r="Q7467">
        <v>5</v>
      </c>
      <c r="R7467" t="s">
        <v>238</v>
      </c>
      <c r="S7467">
        <v>2</v>
      </c>
      <c r="T7467">
        <v>21</v>
      </c>
      <c r="U7467">
        <v>4</v>
      </c>
      <c r="V7467">
        <v>6</v>
      </c>
      <c r="W7467" t="s">
        <v>35</v>
      </c>
      <c r="X7467" t="s">
        <v>36</v>
      </c>
      <c r="Y7467">
        <v>23136</v>
      </c>
      <c r="Z7467">
        <v>0.16</v>
      </c>
    </row>
    <row r="7468" spans="1:26" x14ac:dyDescent="0.25">
      <c r="A7468" t="s">
        <v>9489</v>
      </c>
      <c r="B7468" s="1">
        <v>45245</v>
      </c>
      <c r="C7468" t="s">
        <v>4332</v>
      </c>
      <c r="D7468" t="s">
        <v>50</v>
      </c>
      <c r="E7468" t="s">
        <v>51</v>
      </c>
      <c r="F7468" t="s">
        <v>41</v>
      </c>
      <c r="G7468" t="s">
        <v>42</v>
      </c>
      <c r="H7468">
        <v>3</v>
      </c>
      <c r="I7468">
        <v>4529</v>
      </c>
      <c r="J7468">
        <v>8</v>
      </c>
      <c r="K7468">
        <v>12500.04</v>
      </c>
      <c r="L7468">
        <v>2147.1999999999998</v>
      </c>
      <c r="M7468" t="s">
        <v>32</v>
      </c>
      <c r="N7468" t="s">
        <v>33</v>
      </c>
      <c r="O7468">
        <v>4</v>
      </c>
      <c r="P7468">
        <v>2023</v>
      </c>
      <c r="Q7468">
        <v>11</v>
      </c>
      <c r="R7468" t="s">
        <v>92</v>
      </c>
      <c r="S7468">
        <v>4</v>
      </c>
      <c r="T7468">
        <v>46</v>
      </c>
      <c r="U7468">
        <v>3</v>
      </c>
      <c r="V7468">
        <v>3</v>
      </c>
      <c r="W7468" t="s">
        <v>83</v>
      </c>
      <c r="X7468" t="s">
        <v>47</v>
      </c>
      <c r="Y7468">
        <v>108696</v>
      </c>
      <c r="Z7468">
        <v>0.17</v>
      </c>
    </row>
    <row r="7469" spans="1:26" x14ac:dyDescent="0.25">
      <c r="A7469" t="s">
        <v>9490</v>
      </c>
      <c r="B7469" s="1">
        <v>45137</v>
      </c>
      <c r="C7469" t="s">
        <v>290</v>
      </c>
      <c r="D7469" t="s">
        <v>39</v>
      </c>
      <c r="E7469" t="s">
        <v>51</v>
      </c>
      <c r="F7469" t="s">
        <v>30</v>
      </c>
      <c r="G7469" t="s">
        <v>86</v>
      </c>
      <c r="H7469">
        <v>5</v>
      </c>
      <c r="I7469">
        <v>431</v>
      </c>
      <c r="J7469">
        <v>13</v>
      </c>
      <c r="K7469">
        <v>1874.85</v>
      </c>
      <c r="L7469">
        <v>191.39</v>
      </c>
      <c r="M7469" t="s">
        <v>32</v>
      </c>
      <c r="N7469" t="s">
        <v>33</v>
      </c>
      <c r="O7469">
        <v>2</v>
      </c>
      <c r="P7469">
        <v>2023</v>
      </c>
      <c r="Q7469">
        <v>7</v>
      </c>
      <c r="R7469" t="s">
        <v>125</v>
      </c>
      <c r="S7469">
        <v>3</v>
      </c>
      <c r="T7469">
        <v>31</v>
      </c>
      <c r="U7469">
        <v>6</v>
      </c>
      <c r="V7469">
        <v>0</v>
      </c>
      <c r="W7469" t="s">
        <v>55</v>
      </c>
      <c r="X7469" t="s">
        <v>36</v>
      </c>
      <c r="Y7469">
        <v>28015</v>
      </c>
      <c r="Z7469">
        <v>0.1</v>
      </c>
    </row>
    <row r="7470" spans="1:26" x14ac:dyDescent="0.25">
      <c r="A7470" t="s">
        <v>9491</v>
      </c>
      <c r="B7470" s="1">
        <v>45282</v>
      </c>
      <c r="C7470" t="s">
        <v>2955</v>
      </c>
      <c r="D7470" t="s">
        <v>63</v>
      </c>
      <c r="E7470" t="s">
        <v>29</v>
      </c>
      <c r="F7470" t="s">
        <v>52</v>
      </c>
      <c r="G7470" t="s">
        <v>53</v>
      </c>
      <c r="H7470">
        <v>10</v>
      </c>
      <c r="I7470">
        <v>3543</v>
      </c>
      <c r="J7470">
        <v>8</v>
      </c>
      <c r="K7470">
        <v>32595.599999999999</v>
      </c>
      <c r="L7470">
        <v>6071.77</v>
      </c>
      <c r="M7470" t="s">
        <v>65</v>
      </c>
      <c r="N7470" t="s">
        <v>66</v>
      </c>
      <c r="O7470">
        <v>1</v>
      </c>
      <c r="P7470">
        <v>2023</v>
      </c>
      <c r="Q7470">
        <v>12</v>
      </c>
      <c r="R7470" t="s">
        <v>54</v>
      </c>
      <c r="S7470">
        <v>4</v>
      </c>
      <c r="T7470">
        <v>51</v>
      </c>
      <c r="U7470">
        <v>4</v>
      </c>
      <c r="V7470">
        <v>5</v>
      </c>
      <c r="W7470" t="s">
        <v>46</v>
      </c>
      <c r="X7470" t="s">
        <v>47</v>
      </c>
      <c r="Y7470">
        <v>283440</v>
      </c>
      <c r="Z7470">
        <v>0.19</v>
      </c>
    </row>
    <row r="7471" spans="1:26" x14ac:dyDescent="0.25">
      <c r="A7471" t="s">
        <v>9492</v>
      </c>
      <c r="B7471" s="1">
        <v>45034</v>
      </c>
      <c r="C7471" t="s">
        <v>5129</v>
      </c>
      <c r="D7471" t="s">
        <v>28</v>
      </c>
      <c r="E7471" t="s">
        <v>29</v>
      </c>
      <c r="F7471" t="s">
        <v>41</v>
      </c>
      <c r="G7471" t="s">
        <v>116</v>
      </c>
      <c r="H7471">
        <v>5</v>
      </c>
      <c r="I7471">
        <v>293</v>
      </c>
      <c r="J7471">
        <v>15</v>
      </c>
      <c r="K7471">
        <v>1245.25</v>
      </c>
      <c r="L7471">
        <v>237.6</v>
      </c>
      <c r="M7471" t="s">
        <v>43</v>
      </c>
      <c r="N7471" t="s">
        <v>44</v>
      </c>
      <c r="O7471">
        <v>3</v>
      </c>
      <c r="P7471">
        <v>2023</v>
      </c>
      <c r="Q7471">
        <v>4</v>
      </c>
      <c r="R7471" t="s">
        <v>100</v>
      </c>
      <c r="S7471">
        <v>2</v>
      </c>
      <c r="T7471">
        <v>16</v>
      </c>
      <c r="U7471">
        <v>4</v>
      </c>
      <c r="V7471">
        <v>2</v>
      </c>
      <c r="W7471" t="s">
        <v>76</v>
      </c>
      <c r="X7471" t="s">
        <v>47</v>
      </c>
      <c r="Y7471">
        <v>21975</v>
      </c>
      <c r="Z7471">
        <v>0.19</v>
      </c>
    </row>
    <row r="7472" spans="1:26" x14ac:dyDescent="0.25">
      <c r="A7472" t="s">
        <v>9493</v>
      </c>
      <c r="B7472" s="1">
        <v>45169</v>
      </c>
      <c r="C7472" t="s">
        <v>2829</v>
      </c>
      <c r="D7472" t="s">
        <v>63</v>
      </c>
      <c r="E7472" t="s">
        <v>58</v>
      </c>
      <c r="F7472" t="s">
        <v>52</v>
      </c>
      <c r="G7472" t="s">
        <v>91</v>
      </c>
      <c r="H7472">
        <v>9</v>
      </c>
      <c r="I7472">
        <v>178</v>
      </c>
      <c r="J7472">
        <v>7</v>
      </c>
      <c r="K7472">
        <v>1489.86</v>
      </c>
      <c r="L7472">
        <v>121.91</v>
      </c>
      <c r="M7472" t="s">
        <v>43</v>
      </c>
      <c r="N7472" t="s">
        <v>66</v>
      </c>
      <c r="O7472">
        <v>5</v>
      </c>
      <c r="P7472">
        <v>2023</v>
      </c>
      <c r="Q7472">
        <v>8</v>
      </c>
      <c r="R7472" t="s">
        <v>72</v>
      </c>
      <c r="S7472">
        <v>3</v>
      </c>
      <c r="T7472">
        <v>35</v>
      </c>
      <c r="U7472">
        <v>5</v>
      </c>
      <c r="V7472">
        <v>4</v>
      </c>
      <c r="W7472" t="s">
        <v>73</v>
      </c>
      <c r="X7472" t="s">
        <v>47</v>
      </c>
      <c r="Y7472">
        <v>11214</v>
      </c>
      <c r="Z7472">
        <v>0.08</v>
      </c>
    </row>
    <row r="7473" spans="1:26" x14ac:dyDescent="0.25">
      <c r="A7473" t="s">
        <v>9494</v>
      </c>
      <c r="B7473" s="1">
        <v>44927</v>
      </c>
      <c r="C7473" t="s">
        <v>3467</v>
      </c>
      <c r="D7473" t="s">
        <v>63</v>
      </c>
      <c r="E7473" t="s">
        <v>29</v>
      </c>
      <c r="F7473" t="s">
        <v>30</v>
      </c>
      <c r="G7473" t="s">
        <v>86</v>
      </c>
      <c r="H7473">
        <v>5</v>
      </c>
      <c r="I7473">
        <v>4251</v>
      </c>
      <c r="J7473">
        <v>16</v>
      </c>
      <c r="K7473">
        <v>17854.2</v>
      </c>
      <c r="L7473">
        <v>3192.72</v>
      </c>
      <c r="M7473" t="s">
        <v>65</v>
      </c>
      <c r="N7473" t="s">
        <v>33</v>
      </c>
      <c r="O7473">
        <v>2</v>
      </c>
      <c r="P7473">
        <v>2023</v>
      </c>
      <c r="Q7473">
        <v>1</v>
      </c>
      <c r="R7473" t="s">
        <v>34</v>
      </c>
      <c r="S7473">
        <v>1</v>
      </c>
      <c r="T7473">
        <v>1</v>
      </c>
      <c r="U7473">
        <v>1</v>
      </c>
      <c r="V7473">
        <v>0</v>
      </c>
      <c r="W7473" t="s">
        <v>55</v>
      </c>
      <c r="X7473" t="s">
        <v>36</v>
      </c>
      <c r="Y7473">
        <v>340080</v>
      </c>
      <c r="Z7473">
        <v>0.18</v>
      </c>
    </row>
    <row r="7474" spans="1:26" x14ac:dyDescent="0.25">
      <c r="A7474" t="s">
        <v>9495</v>
      </c>
      <c r="B7474" s="1">
        <v>44963</v>
      </c>
      <c r="C7474" t="s">
        <v>2773</v>
      </c>
      <c r="D7474" t="s">
        <v>39</v>
      </c>
      <c r="E7474" t="s">
        <v>40</v>
      </c>
      <c r="F7474" t="s">
        <v>41</v>
      </c>
      <c r="G7474" t="s">
        <v>59</v>
      </c>
      <c r="H7474">
        <v>3</v>
      </c>
      <c r="I7474">
        <v>3446</v>
      </c>
      <c r="J7474">
        <v>3</v>
      </c>
      <c r="K7474">
        <v>10027.86</v>
      </c>
      <c r="L7474">
        <v>749.74</v>
      </c>
      <c r="M7474" t="s">
        <v>65</v>
      </c>
      <c r="N7474" t="s">
        <v>66</v>
      </c>
      <c r="O7474">
        <v>1</v>
      </c>
      <c r="P7474">
        <v>2023</v>
      </c>
      <c r="Q7474">
        <v>2</v>
      </c>
      <c r="R7474" t="s">
        <v>67</v>
      </c>
      <c r="S7474">
        <v>1</v>
      </c>
      <c r="T7474">
        <v>6</v>
      </c>
      <c r="U7474">
        <v>2</v>
      </c>
      <c r="V7474">
        <v>1</v>
      </c>
      <c r="W7474" t="s">
        <v>60</v>
      </c>
      <c r="X7474" t="s">
        <v>47</v>
      </c>
      <c r="Y7474">
        <v>31014</v>
      </c>
      <c r="Z7474">
        <v>7.0000000000000007E-2</v>
      </c>
    </row>
    <row r="7475" spans="1:26" x14ac:dyDescent="0.25">
      <c r="A7475" t="s">
        <v>9496</v>
      </c>
      <c r="B7475" s="1">
        <v>45144</v>
      </c>
      <c r="C7475" t="s">
        <v>2563</v>
      </c>
      <c r="D7475" t="s">
        <v>28</v>
      </c>
      <c r="E7475" t="s">
        <v>40</v>
      </c>
      <c r="F7475" t="s">
        <v>52</v>
      </c>
      <c r="G7475" t="s">
        <v>79</v>
      </c>
      <c r="H7475">
        <v>10</v>
      </c>
      <c r="I7475">
        <v>2356</v>
      </c>
      <c r="J7475">
        <v>16</v>
      </c>
      <c r="K7475">
        <v>19790.400000000001</v>
      </c>
      <c r="L7475">
        <v>998.67</v>
      </c>
      <c r="M7475" t="s">
        <v>65</v>
      </c>
      <c r="N7475" t="s">
        <v>33</v>
      </c>
      <c r="O7475">
        <v>1</v>
      </c>
      <c r="P7475">
        <v>2023</v>
      </c>
      <c r="Q7475">
        <v>8</v>
      </c>
      <c r="R7475" t="s">
        <v>72</v>
      </c>
      <c r="S7475">
        <v>3</v>
      </c>
      <c r="T7475">
        <v>32</v>
      </c>
      <c r="U7475">
        <v>2</v>
      </c>
      <c r="V7475">
        <v>0</v>
      </c>
      <c r="W7475" t="s">
        <v>55</v>
      </c>
      <c r="X7475" t="s">
        <v>36</v>
      </c>
      <c r="Y7475">
        <v>376960</v>
      </c>
      <c r="Z7475">
        <v>0.05</v>
      </c>
    </row>
    <row r="7476" spans="1:26" x14ac:dyDescent="0.25">
      <c r="A7476" t="s">
        <v>9497</v>
      </c>
      <c r="B7476" s="1">
        <v>45249</v>
      </c>
      <c r="C7476" t="s">
        <v>2916</v>
      </c>
      <c r="D7476" t="s">
        <v>63</v>
      </c>
      <c r="E7476" t="s">
        <v>58</v>
      </c>
      <c r="F7476" t="s">
        <v>52</v>
      </c>
      <c r="G7476" t="s">
        <v>91</v>
      </c>
      <c r="H7476">
        <v>3</v>
      </c>
      <c r="I7476">
        <v>2312</v>
      </c>
      <c r="J7476">
        <v>2</v>
      </c>
      <c r="K7476">
        <v>6797.28</v>
      </c>
      <c r="L7476">
        <v>364.84</v>
      </c>
      <c r="M7476" t="s">
        <v>65</v>
      </c>
      <c r="N7476" t="s">
        <v>33</v>
      </c>
      <c r="O7476">
        <v>2</v>
      </c>
      <c r="P7476">
        <v>2023</v>
      </c>
      <c r="Q7476">
        <v>11</v>
      </c>
      <c r="R7476" t="s">
        <v>92</v>
      </c>
      <c r="S7476">
        <v>4</v>
      </c>
      <c r="T7476">
        <v>47</v>
      </c>
      <c r="U7476">
        <v>4</v>
      </c>
      <c r="V7476">
        <v>0</v>
      </c>
      <c r="W7476" t="s">
        <v>55</v>
      </c>
      <c r="X7476" t="s">
        <v>36</v>
      </c>
      <c r="Y7476">
        <v>13872</v>
      </c>
      <c r="Z7476">
        <v>0.05</v>
      </c>
    </row>
    <row r="7477" spans="1:26" x14ac:dyDescent="0.25">
      <c r="A7477" t="s">
        <v>9498</v>
      </c>
      <c r="B7477" s="1">
        <v>45038</v>
      </c>
      <c r="C7477" t="s">
        <v>3697</v>
      </c>
      <c r="D7477" t="s">
        <v>63</v>
      </c>
      <c r="E7477" t="s">
        <v>58</v>
      </c>
      <c r="F7477" t="s">
        <v>52</v>
      </c>
      <c r="G7477" t="s">
        <v>91</v>
      </c>
      <c r="H7477">
        <v>1</v>
      </c>
      <c r="I7477">
        <v>4060</v>
      </c>
      <c r="J7477">
        <v>6</v>
      </c>
      <c r="K7477">
        <v>3816.4</v>
      </c>
      <c r="L7477">
        <v>487.02</v>
      </c>
      <c r="M7477" t="s">
        <v>32</v>
      </c>
      <c r="N7477" t="s">
        <v>33</v>
      </c>
      <c r="O7477">
        <v>6</v>
      </c>
      <c r="P7477">
        <v>2023</v>
      </c>
      <c r="Q7477">
        <v>4</v>
      </c>
      <c r="R7477" t="s">
        <v>100</v>
      </c>
      <c r="S7477">
        <v>2</v>
      </c>
      <c r="T7477">
        <v>16</v>
      </c>
      <c r="U7477">
        <v>4</v>
      </c>
      <c r="V7477">
        <v>6</v>
      </c>
      <c r="W7477" t="s">
        <v>35</v>
      </c>
      <c r="X7477" t="s">
        <v>36</v>
      </c>
      <c r="Y7477">
        <v>24360</v>
      </c>
      <c r="Z7477">
        <v>0.13</v>
      </c>
    </row>
    <row r="7478" spans="1:26" x14ac:dyDescent="0.25">
      <c r="A7478" t="s">
        <v>9499</v>
      </c>
      <c r="B7478" s="1">
        <v>45269</v>
      </c>
      <c r="C7478" t="s">
        <v>3277</v>
      </c>
      <c r="D7478" t="s">
        <v>63</v>
      </c>
      <c r="E7478" t="s">
        <v>58</v>
      </c>
      <c r="F7478" t="s">
        <v>30</v>
      </c>
      <c r="G7478" t="s">
        <v>86</v>
      </c>
      <c r="H7478">
        <v>9</v>
      </c>
      <c r="I7478">
        <v>1652</v>
      </c>
      <c r="J7478">
        <v>14</v>
      </c>
      <c r="K7478">
        <v>12786.48</v>
      </c>
      <c r="L7478">
        <v>2061.6</v>
      </c>
      <c r="M7478" t="s">
        <v>43</v>
      </c>
      <c r="N7478" t="s">
        <v>66</v>
      </c>
      <c r="O7478">
        <v>3</v>
      </c>
      <c r="P7478">
        <v>2023</v>
      </c>
      <c r="Q7478">
        <v>12</v>
      </c>
      <c r="R7478" t="s">
        <v>54</v>
      </c>
      <c r="S7478">
        <v>4</v>
      </c>
      <c r="T7478">
        <v>49</v>
      </c>
      <c r="U7478">
        <v>2</v>
      </c>
      <c r="V7478">
        <v>6</v>
      </c>
      <c r="W7478" t="s">
        <v>35</v>
      </c>
      <c r="X7478" t="s">
        <v>36</v>
      </c>
      <c r="Y7478">
        <v>208152</v>
      </c>
      <c r="Z7478">
        <v>0.16</v>
      </c>
    </row>
    <row r="7479" spans="1:26" x14ac:dyDescent="0.25">
      <c r="A7479" t="s">
        <v>9500</v>
      </c>
      <c r="B7479" s="1">
        <v>45054</v>
      </c>
      <c r="C7479" t="s">
        <v>4868</v>
      </c>
      <c r="D7479" t="s">
        <v>39</v>
      </c>
      <c r="E7479" t="s">
        <v>29</v>
      </c>
      <c r="F7479" t="s">
        <v>41</v>
      </c>
      <c r="G7479" t="s">
        <v>42</v>
      </c>
      <c r="H7479">
        <v>3</v>
      </c>
      <c r="I7479">
        <v>3371</v>
      </c>
      <c r="J7479">
        <v>24</v>
      </c>
      <c r="K7479">
        <v>7685.88</v>
      </c>
      <c r="L7479">
        <v>1353.63</v>
      </c>
      <c r="M7479" t="s">
        <v>43</v>
      </c>
      <c r="N7479" t="s">
        <v>33</v>
      </c>
      <c r="O7479">
        <v>3</v>
      </c>
      <c r="P7479">
        <v>2023</v>
      </c>
      <c r="Q7479">
        <v>5</v>
      </c>
      <c r="R7479" t="s">
        <v>238</v>
      </c>
      <c r="S7479">
        <v>2</v>
      </c>
      <c r="T7479">
        <v>19</v>
      </c>
      <c r="U7479">
        <v>2</v>
      </c>
      <c r="V7479">
        <v>1</v>
      </c>
      <c r="W7479" t="s">
        <v>60</v>
      </c>
      <c r="X7479" t="s">
        <v>47</v>
      </c>
      <c r="Y7479">
        <v>242712</v>
      </c>
      <c r="Z7479">
        <v>0.18</v>
      </c>
    </row>
    <row r="7480" spans="1:26" x14ac:dyDescent="0.25">
      <c r="A7480" t="s">
        <v>9501</v>
      </c>
      <c r="B7480" s="1">
        <v>45168</v>
      </c>
      <c r="C7480" t="s">
        <v>932</v>
      </c>
      <c r="D7480" t="s">
        <v>39</v>
      </c>
      <c r="E7480" t="s">
        <v>40</v>
      </c>
      <c r="F7480" t="s">
        <v>30</v>
      </c>
      <c r="G7480" t="s">
        <v>31</v>
      </c>
      <c r="H7480">
        <v>2</v>
      </c>
      <c r="I7480">
        <v>1627</v>
      </c>
      <c r="J7480">
        <v>7</v>
      </c>
      <c r="K7480">
        <v>3026.22</v>
      </c>
      <c r="L7480">
        <v>171.21</v>
      </c>
      <c r="M7480" t="s">
        <v>32</v>
      </c>
      <c r="N7480" t="s">
        <v>66</v>
      </c>
      <c r="O7480">
        <v>3</v>
      </c>
      <c r="P7480">
        <v>2023</v>
      </c>
      <c r="Q7480">
        <v>8</v>
      </c>
      <c r="R7480" t="s">
        <v>72</v>
      </c>
      <c r="S7480">
        <v>3</v>
      </c>
      <c r="T7480">
        <v>35</v>
      </c>
      <c r="U7480">
        <v>5</v>
      </c>
      <c r="V7480">
        <v>3</v>
      </c>
      <c r="W7480" t="s">
        <v>83</v>
      </c>
      <c r="X7480" t="s">
        <v>47</v>
      </c>
      <c r="Y7480">
        <v>22778</v>
      </c>
      <c r="Z7480">
        <v>0.06</v>
      </c>
    </row>
    <row r="7481" spans="1:26" x14ac:dyDescent="0.25">
      <c r="A7481" t="s">
        <v>9502</v>
      </c>
      <c r="B7481" s="1">
        <v>45074</v>
      </c>
      <c r="C7481" t="s">
        <v>754</v>
      </c>
      <c r="D7481" t="s">
        <v>50</v>
      </c>
      <c r="E7481" t="s">
        <v>29</v>
      </c>
      <c r="F7481" t="s">
        <v>41</v>
      </c>
      <c r="G7481" t="s">
        <v>116</v>
      </c>
      <c r="H7481">
        <v>2</v>
      </c>
      <c r="I7481">
        <v>233</v>
      </c>
      <c r="J7481">
        <v>14</v>
      </c>
      <c r="K7481">
        <v>400.76</v>
      </c>
      <c r="L7481">
        <v>26.61</v>
      </c>
      <c r="M7481" t="s">
        <v>32</v>
      </c>
      <c r="N7481" t="s">
        <v>44</v>
      </c>
      <c r="O7481">
        <v>1</v>
      </c>
      <c r="P7481">
        <v>2023</v>
      </c>
      <c r="Q7481">
        <v>5</v>
      </c>
      <c r="R7481" t="s">
        <v>238</v>
      </c>
      <c r="S7481">
        <v>2</v>
      </c>
      <c r="T7481">
        <v>22</v>
      </c>
      <c r="U7481">
        <v>5</v>
      </c>
      <c r="V7481">
        <v>0</v>
      </c>
      <c r="W7481" t="s">
        <v>55</v>
      </c>
      <c r="X7481" t="s">
        <v>36</v>
      </c>
      <c r="Y7481">
        <v>6524</v>
      </c>
      <c r="Z7481">
        <v>7.0000000000000007E-2</v>
      </c>
    </row>
    <row r="7482" spans="1:26" x14ac:dyDescent="0.25">
      <c r="A7482" t="s">
        <v>9503</v>
      </c>
      <c r="B7482" s="1">
        <v>45153</v>
      </c>
      <c r="C7482" t="s">
        <v>739</v>
      </c>
      <c r="D7482" t="s">
        <v>39</v>
      </c>
      <c r="E7482" t="s">
        <v>29</v>
      </c>
      <c r="F7482" t="s">
        <v>30</v>
      </c>
      <c r="G7482" t="s">
        <v>64</v>
      </c>
      <c r="H7482">
        <v>3</v>
      </c>
      <c r="I7482">
        <v>2097</v>
      </c>
      <c r="J7482">
        <v>20</v>
      </c>
      <c r="K7482">
        <v>5032.8</v>
      </c>
      <c r="L7482">
        <v>573.75</v>
      </c>
      <c r="M7482" t="s">
        <v>32</v>
      </c>
      <c r="N7482" t="s">
        <v>44</v>
      </c>
      <c r="O7482">
        <v>2</v>
      </c>
      <c r="P7482">
        <v>2023</v>
      </c>
      <c r="Q7482">
        <v>8</v>
      </c>
      <c r="R7482" t="s">
        <v>72</v>
      </c>
      <c r="S7482">
        <v>3</v>
      </c>
      <c r="T7482">
        <v>33</v>
      </c>
      <c r="U7482">
        <v>3</v>
      </c>
      <c r="V7482">
        <v>2</v>
      </c>
      <c r="W7482" t="s">
        <v>76</v>
      </c>
      <c r="X7482" t="s">
        <v>47</v>
      </c>
      <c r="Y7482">
        <v>125820</v>
      </c>
      <c r="Z7482">
        <v>0.11</v>
      </c>
    </row>
    <row r="7483" spans="1:26" x14ac:dyDescent="0.25">
      <c r="A7483" t="s">
        <v>9504</v>
      </c>
      <c r="B7483" s="1">
        <v>44935</v>
      </c>
      <c r="C7483" t="s">
        <v>1704</v>
      </c>
      <c r="D7483" t="s">
        <v>39</v>
      </c>
      <c r="E7483" t="s">
        <v>29</v>
      </c>
      <c r="F7483" t="s">
        <v>41</v>
      </c>
      <c r="G7483" t="s">
        <v>59</v>
      </c>
      <c r="H7483">
        <v>3</v>
      </c>
      <c r="I7483">
        <v>2012</v>
      </c>
      <c r="J7483">
        <v>13</v>
      </c>
      <c r="K7483">
        <v>5251.32</v>
      </c>
      <c r="L7483">
        <v>874.47</v>
      </c>
      <c r="M7483" t="s">
        <v>43</v>
      </c>
      <c r="N7483" t="s">
        <v>33</v>
      </c>
      <c r="O7483">
        <v>7</v>
      </c>
      <c r="P7483">
        <v>2023</v>
      </c>
      <c r="Q7483">
        <v>1</v>
      </c>
      <c r="R7483" t="s">
        <v>34</v>
      </c>
      <c r="S7483">
        <v>1</v>
      </c>
      <c r="T7483">
        <v>2</v>
      </c>
      <c r="U7483">
        <v>2</v>
      </c>
      <c r="V7483">
        <v>1</v>
      </c>
      <c r="W7483" t="s">
        <v>60</v>
      </c>
      <c r="X7483" t="s">
        <v>47</v>
      </c>
      <c r="Y7483">
        <v>78468</v>
      </c>
      <c r="Z7483">
        <v>0.17</v>
      </c>
    </row>
    <row r="7484" spans="1:26" x14ac:dyDescent="0.25">
      <c r="A7484" t="s">
        <v>9505</v>
      </c>
      <c r="B7484" s="1">
        <v>45132</v>
      </c>
      <c r="C7484" t="s">
        <v>1377</v>
      </c>
      <c r="D7484" t="s">
        <v>39</v>
      </c>
      <c r="E7484" t="s">
        <v>29</v>
      </c>
      <c r="F7484" t="s">
        <v>52</v>
      </c>
      <c r="G7484" t="s">
        <v>79</v>
      </c>
      <c r="H7484">
        <v>9</v>
      </c>
      <c r="I7484">
        <v>4128</v>
      </c>
      <c r="J7484">
        <v>21</v>
      </c>
      <c r="K7484">
        <v>29350.080000000002</v>
      </c>
      <c r="L7484">
        <v>4452.41</v>
      </c>
      <c r="M7484" t="s">
        <v>43</v>
      </c>
      <c r="N7484" t="s">
        <v>44</v>
      </c>
      <c r="O7484">
        <v>4</v>
      </c>
      <c r="P7484">
        <v>2023</v>
      </c>
      <c r="Q7484">
        <v>7</v>
      </c>
      <c r="R7484" t="s">
        <v>125</v>
      </c>
      <c r="S7484">
        <v>3</v>
      </c>
      <c r="T7484">
        <v>30</v>
      </c>
      <c r="U7484">
        <v>5</v>
      </c>
      <c r="V7484">
        <v>2</v>
      </c>
      <c r="W7484" t="s">
        <v>76</v>
      </c>
      <c r="X7484" t="s">
        <v>47</v>
      </c>
      <c r="Y7484">
        <v>780192</v>
      </c>
      <c r="Z7484">
        <v>0.15</v>
      </c>
    </row>
    <row r="7485" spans="1:26" x14ac:dyDescent="0.25">
      <c r="A7485" t="s">
        <v>9506</v>
      </c>
      <c r="B7485" s="1">
        <v>45285</v>
      </c>
      <c r="C7485" t="s">
        <v>4338</v>
      </c>
      <c r="D7485" t="s">
        <v>28</v>
      </c>
      <c r="E7485" t="s">
        <v>58</v>
      </c>
      <c r="F7485" t="s">
        <v>30</v>
      </c>
      <c r="G7485" t="s">
        <v>86</v>
      </c>
      <c r="H7485">
        <v>6</v>
      </c>
      <c r="I7485">
        <v>2861</v>
      </c>
      <c r="J7485">
        <v>13</v>
      </c>
      <c r="K7485">
        <v>14934.42</v>
      </c>
      <c r="L7485">
        <v>980.1</v>
      </c>
      <c r="M7485" t="s">
        <v>32</v>
      </c>
      <c r="N7485" t="s">
        <v>33</v>
      </c>
      <c r="O7485">
        <v>1</v>
      </c>
      <c r="P7485">
        <v>2023</v>
      </c>
      <c r="Q7485">
        <v>12</v>
      </c>
      <c r="R7485" t="s">
        <v>54</v>
      </c>
      <c r="S7485">
        <v>4</v>
      </c>
      <c r="T7485">
        <v>52</v>
      </c>
      <c r="U7485">
        <v>5</v>
      </c>
      <c r="V7485">
        <v>1</v>
      </c>
      <c r="W7485" t="s">
        <v>60</v>
      </c>
      <c r="X7485" t="s">
        <v>47</v>
      </c>
      <c r="Y7485">
        <v>223158</v>
      </c>
      <c r="Z7485">
        <v>7.0000000000000007E-2</v>
      </c>
    </row>
    <row r="7486" spans="1:26" x14ac:dyDescent="0.25">
      <c r="A7486" t="s">
        <v>9507</v>
      </c>
      <c r="B7486" s="1">
        <v>45042</v>
      </c>
      <c r="C7486" t="s">
        <v>479</v>
      </c>
      <c r="D7486" t="s">
        <v>28</v>
      </c>
      <c r="E7486" t="s">
        <v>29</v>
      </c>
      <c r="F7486" t="s">
        <v>52</v>
      </c>
      <c r="G7486" t="s">
        <v>79</v>
      </c>
      <c r="H7486">
        <v>2</v>
      </c>
      <c r="I7486">
        <v>1084</v>
      </c>
      <c r="J7486">
        <v>27</v>
      </c>
      <c r="K7486">
        <v>1582.64</v>
      </c>
      <c r="L7486">
        <v>302.72000000000003</v>
      </c>
      <c r="M7486" t="s">
        <v>65</v>
      </c>
      <c r="N7486" t="s">
        <v>66</v>
      </c>
      <c r="O7486">
        <v>4</v>
      </c>
      <c r="P7486">
        <v>2023</v>
      </c>
      <c r="Q7486">
        <v>4</v>
      </c>
      <c r="R7486" t="s">
        <v>100</v>
      </c>
      <c r="S7486">
        <v>2</v>
      </c>
      <c r="T7486">
        <v>17</v>
      </c>
      <c r="U7486">
        <v>5</v>
      </c>
      <c r="V7486">
        <v>3</v>
      </c>
      <c r="W7486" t="s">
        <v>83</v>
      </c>
      <c r="X7486" t="s">
        <v>47</v>
      </c>
      <c r="Y7486">
        <v>58536</v>
      </c>
      <c r="Z7486">
        <v>0.19</v>
      </c>
    </row>
    <row r="7487" spans="1:26" x14ac:dyDescent="0.25">
      <c r="A7487" t="s">
        <v>9508</v>
      </c>
      <c r="B7487" s="1">
        <v>45032</v>
      </c>
      <c r="C7487" t="s">
        <v>1081</v>
      </c>
      <c r="D7487" t="s">
        <v>39</v>
      </c>
      <c r="E7487" t="s">
        <v>58</v>
      </c>
      <c r="F7487" t="s">
        <v>52</v>
      </c>
      <c r="G7487" t="s">
        <v>53</v>
      </c>
      <c r="H7487">
        <v>1</v>
      </c>
      <c r="I7487">
        <v>4246</v>
      </c>
      <c r="J7487">
        <v>14</v>
      </c>
      <c r="K7487">
        <v>3651.56</v>
      </c>
      <c r="L7487">
        <v>555.86</v>
      </c>
      <c r="M7487" t="s">
        <v>65</v>
      </c>
      <c r="N7487" t="s">
        <v>33</v>
      </c>
      <c r="O7487">
        <v>1</v>
      </c>
      <c r="P7487">
        <v>2023</v>
      </c>
      <c r="Q7487">
        <v>4</v>
      </c>
      <c r="R7487" t="s">
        <v>100</v>
      </c>
      <c r="S7487">
        <v>2</v>
      </c>
      <c r="T7487">
        <v>16</v>
      </c>
      <c r="U7487">
        <v>4</v>
      </c>
      <c r="V7487">
        <v>0</v>
      </c>
      <c r="W7487" t="s">
        <v>55</v>
      </c>
      <c r="X7487" t="s">
        <v>36</v>
      </c>
      <c r="Y7487">
        <v>59444</v>
      </c>
      <c r="Z7487">
        <v>0.15</v>
      </c>
    </row>
    <row r="7488" spans="1:26" x14ac:dyDescent="0.25">
      <c r="A7488" t="s">
        <v>9509</v>
      </c>
      <c r="B7488" s="1">
        <v>45117</v>
      </c>
      <c r="C7488" t="s">
        <v>3625</v>
      </c>
      <c r="D7488" t="s">
        <v>63</v>
      </c>
      <c r="E7488" t="s">
        <v>29</v>
      </c>
      <c r="F7488" t="s">
        <v>30</v>
      </c>
      <c r="G7488" t="s">
        <v>64</v>
      </c>
      <c r="H7488">
        <v>10</v>
      </c>
      <c r="I7488">
        <v>1710</v>
      </c>
      <c r="J7488">
        <v>17</v>
      </c>
      <c r="K7488">
        <v>14193</v>
      </c>
      <c r="L7488">
        <v>1116.4100000000001</v>
      </c>
      <c r="M7488" t="s">
        <v>65</v>
      </c>
      <c r="N7488" t="s">
        <v>44</v>
      </c>
      <c r="O7488">
        <v>1</v>
      </c>
      <c r="P7488">
        <v>2023</v>
      </c>
      <c r="Q7488">
        <v>7</v>
      </c>
      <c r="R7488" t="s">
        <v>125</v>
      </c>
      <c r="S7488">
        <v>3</v>
      </c>
      <c r="T7488">
        <v>28</v>
      </c>
      <c r="U7488">
        <v>3</v>
      </c>
      <c r="V7488">
        <v>1</v>
      </c>
      <c r="W7488" t="s">
        <v>60</v>
      </c>
      <c r="X7488" t="s">
        <v>47</v>
      </c>
      <c r="Y7488">
        <v>290700</v>
      </c>
      <c r="Z7488">
        <v>0.08</v>
      </c>
    </row>
    <row r="7489" spans="1:26" x14ac:dyDescent="0.25">
      <c r="A7489" t="s">
        <v>9510</v>
      </c>
      <c r="B7489" s="1">
        <v>45033</v>
      </c>
      <c r="C7489" t="s">
        <v>2367</v>
      </c>
      <c r="D7489" t="s">
        <v>50</v>
      </c>
      <c r="E7489" t="s">
        <v>29</v>
      </c>
      <c r="F7489" t="s">
        <v>30</v>
      </c>
      <c r="G7489" t="s">
        <v>86</v>
      </c>
      <c r="H7489">
        <v>1</v>
      </c>
      <c r="I7489">
        <v>4259</v>
      </c>
      <c r="J7489">
        <v>5</v>
      </c>
      <c r="K7489">
        <v>4046.05</v>
      </c>
      <c r="L7489">
        <v>278.33</v>
      </c>
      <c r="M7489" t="s">
        <v>43</v>
      </c>
      <c r="N7489" t="s">
        <v>44</v>
      </c>
      <c r="O7489">
        <v>6</v>
      </c>
      <c r="P7489">
        <v>2023</v>
      </c>
      <c r="Q7489">
        <v>4</v>
      </c>
      <c r="R7489" t="s">
        <v>100</v>
      </c>
      <c r="S7489">
        <v>2</v>
      </c>
      <c r="T7489">
        <v>16</v>
      </c>
      <c r="U7489">
        <v>4</v>
      </c>
      <c r="V7489">
        <v>1</v>
      </c>
      <c r="W7489" t="s">
        <v>60</v>
      </c>
      <c r="X7489" t="s">
        <v>47</v>
      </c>
      <c r="Y7489">
        <v>21295</v>
      </c>
      <c r="Z7489">
        <v>7.0000000000000007E-2</v>
      </c>
    </row>
    <row r="7490" spans="1:26" x14ac:dyDescent="0.25">
      <c r="A7490" t="s">
        <v>9511</v>
      </c>
      <c r="B7490" s="1">
        <v>45208</v>
      </c>
      <c r="C7490" t="s">
        <v>78</v>
      </c>
      <c r="D7490" t="s">
        <v>28</v>
      </c>
      <c r="E7490" t="s">
        <v>40</v>
      </c>
      <c r="F7490" t="s">
        <v>30</v>
      </c>
      <c r="G7490" t="s">
        <v>31</v>
      </c>
      <c r="H7490">
        <v>9</v>
      </c>
      <c r="I7490">
        <v>4056</v>
      </c>
      <c r="J7490">
        <v>8</v>
      </c>
      <c r="K7490">
        <v>33583.68</v>
      </c>
      <c r="L7490">
        <v>5710.74</v>
      </c>
      <c r="M7490" t="s">
        <v>43</v>
      </c>
      <c r="N7490" t="s">
        <v>44</v>
      </c>
      <c r="O7490">
        <v>3</v>
      </c>
      <c r="P7490">
        <v>2023</v>
      </c>
      <c r="Q7490">
        <v>10</v>
      </c>
      <c r="R7490" t="s">
        <v>45</v>
      </c>
      <c r="S7490">
        <v>4</v>
      </c>
      <c r="T7490">
        <v>41</v>
      </c>
      <c r="U7490">
        <v>2</v>
      </c>
      <c r="V7490">
        <v>1</v>
      </c>
      <c r="W7490" t="s">
        <v>60</v>
      </c>
      <c r="X7490" t="s">
        <v>47</v>
      </c>
      <c r="Y7490">
        <v>292032</v>
      </c>
      <c r="Z7490">
        <v>0.17</v>
      </c>
    </row>
    <row r="7491" spans="1:26" x14ac:dyDescent="0.25">
      <c r="A7491" t="s">
        <v>9512</v>
      </c>
      <c r="B7491" s="1">
        <v>45176</v>
      </c>
      <c r="C7491" t="s">
        <v>320</v>
      </c>
      <c r="D7491" t="s">
        <v>50</v>
      </c>
      <c r="E7491" t="s">
        <v>29</v>
      </c>
      <c r="F7491" t="s">
        <v>41</v>
      </c>
      <c r="G7491" t="s">
        <v>59</v>
      </c>
      <c r="H7491">
        <v>7</v>
      </c>
      <c r="I7491">
        <v>4199</v>
      </c>
      <c r="J7491">
        <v>29</v>
      </c>
      <c r="K7491">
        <v>20869.03</v>
      </c>
      <c r="L7491">
        <v>3049.44</v>
      </c>
      <c r="M7491" t="s">
        <v>32</v>
      </c>
      <c r="N7491" t="s">
        <v>66</v>
      </c>
      <c r="O7491">
        <v>4</v>
      </c>
      <c r="P7491">
        <v>2023</v>
      </c>
      <c r="Q7491">
        <v>9</v>
      </c>
      <c r="R7491" t="s">
        <v>80</v>
      </c>
      <c r="S7491">
        <v>3</v>
      </c>
      <c r="T7491">
        <v>36</v>
      </c>
      <c r="U7491">
        <v>2</v>
      </c>
      <c r="V7491">
        <v>4</v>
      </c>
      <c r="W7491" t="s">
        <v>73</v>
      </c>
      <c r="X7491" t="s">
        <v>47</v>
      </c>
      <c r="Y7491">
        <v>852397</v>
      </c>
      <c r="Z7491">
        <v>0.15</v>
      </c>
    </row>
    <row r="7492" spans="1:26" x14ac:dyDescent="0.25">
      <c r="A7492" t="s">
        <v>9513</v>
      </c>
      <c r="B7492" s="1">
        <v>45090</v>
      </c>
      <c r="C7492" t="s">
        <v>784</v>
      </c>
      <c r="D7492" t="s">
        <v>50</v>
      </c>
      <c r="E7492" t="s">
        <v>29</v>
      </c>
      <c r="F7492" t="s">
        <v>52</v>
      </c>
      <c r="G7492" t="s">
        <v>53</v>
      </c>
      <c r="H7492">
        <v>10</v>
      </c>
      <c r="I7492">
        <v>3069</v>
      </c>
      <c r="J7492">
        <v>13</v>
      </c>
      <c r="K7492">
        <v>26700.3</v>
      </c>
      <c r="L7492">
        <v>1820.88</v>
      </c>
      <c r="M7492" t="s">
        <v>43</v>
      </c>
      <c r="N7492" t="s">
        <v>33</v>
      </c>
      <c r="O7492">
        <v>7</v>
      </c>
      <c r="P7492">
        <v>2023</v>
      </c>
      <c r="Q7492">
        <v>6</v>
      </c>
      <c r="R7492" t="s">
        <v>95</v>
      </c>
      <c r="S7492">
        <v>2</v>
      </c>
      <c r="T7492">
        <v>24</v>
      </c>
      <c r="U7492">
        <v>3</v>
      </c>
      <c r="V7492">
        <v>2</v>
      </c>
      <c r="W7492" t="s">
        <v>76</v>
      </c>
      <c r="X7492" t="s">
        <v>47</v>
      </c>
      <c r="Y7492">
        <v>398970</v>
      </c>
      <c r="Z7492">
        <v>7.0000000000000007E-2</v>
      </c>
    </row>
    <row r="7493" spans="1:26" x14ac:dyDescent="0.25">
      <c r="A7493" t="s">
        <v>9514</v>
      </c>
      <c r="B7493" s="1">
        <v>45205</v>
      </c>
      <c r="C7493" t="s">
        <v>3557</v>
      </c>
      <c r="D7493" t="s">
        <v>63</v>
      </c>
      <c r="E7493" t="s">
        <v>29</v>
      </c>
      <c r="F7493" t="s">
        <v>30</v>
      </c>
      <c r="G7493" t="s">
        <v>31</v>
      </c>
      <c r="H7493">
        <v>7</v>
      </c>
      <c r="I7493">
        <v>252</v>
      </c>
      <c r="J7493">
        <v>12</v>
      </c>
      <c r="K7493">
        <v>1552.32</v>
      </c>
      <c r="L7493">
        <v>164.03</v>
      </c>
      <c r="M7493" t="s">
        <v>32</v>
      </c>
      <c r="N7493" t="s">
        <v>33</v>
      </c>
      <c r="O7493">
        <v>7</v>
      </c>
      <c r="P7493">
        <v>2023</v>
      </c>
      <c r="Q7493">
        <v>10</v>
      </c>
      <c r="R7493" t="s">
        <v>45</v>
      </c>
      <c r="S7493">
        <v>4</v>
      </c>
      <c r="T7493">
        <v>40</v>
      </c>
      <c r="U7493">
        <v>1</v>
      </c>
      <c r="V7493">
        <v>5</v>
      </c>
      <c r="W7493" t="s">
        <v>46</v>
      </c>
      <c r="X7493" t="s">
        <v>47</v>
      </c>
      <c r="Y7493">
        <v>21168</v>
      </c>
      <c r="Z7493">
        <v>0.11</v>
      </c>
    </row>
    <row r="7494" spans="1:26" x14ac:dyDescent="0.25">
      <c r="A7494" t="s">
        <v>9515</v>
      </c>
      <c r="B7494" s="1">
        <v>45138</v>
      </c>
      <c r="C7494" t="s">
        <v>3246</v>
      </c>
      <c r="D7494" t="s">
        <v>63</v>
      </c>
      <c r="E7494" t="s">
        <v>51</v>
      </c>
      <c r="F7494" t="s">
        <v>52</v>
      </c>
      <c r="G7494" t="s">
        <v>79</v>
      </c>
      <c r="H7494">
        <v>2</v>
      </c>
      <c r="I7494">
        <v>2621</v>
      </c>
      <c r="J7494">
        <v>24</v>
      </c>
      <c r="K7494">
        <v>3983.92</v>
      </c>
      <c r="L7494">
        <v>493.53</v>
      </c>
      <c r="M7494" t="s">
        <v>32</v>
      </c>
      <c r="N7494" t="s">
        <v>44</v>
      </c>
      <c r="O7494">
        <v>3</v>
      </c>
      <c r="P7494">
        <v>2023</v>
      </c>
      <c r="Q7494">
        <v>7</v>
      </c>
      <c r="R7494" t="s">
        <v>125</v>
      </c>
      <c r="S7494">
        <v>3</v>
      </c>
      <c r="T7494">
        <v>31</v>
      </c>
      <c r="U7494">
        <v>6</v>
      </c>
      <c r="V7494">
        <v>1</v>
      </c>
      <c r="W7494" t="s">
        <v>60</v>
      </c>
      <c r="X7494" t="s">
        <v>47</v>
      </c>
      <c r="Y7494">
        <v>125808</v>
      </c>
      <c r="Z7494">
        <v>0.12</v>
      </c>
    </row>
    <row r="7495" spans="1:26" x14ac:dyDescent="0.25">
      <c r="A7495" t="s">
        <v>9516</v>
      </c>
      <c r="B7495" s="1">
        <v>45270</v>
      </c>
      <c r="C7495" t="s">
        <v>348</v>
      </c>
      <c r="D7495" t="s">
        <v>39</v>
      </c>
      <c r="E7495" t="s">
        <v>51</v>
      </c>
      <c r="F7495" t="s">
        <v>41</v>
      </c>
      <c r="G7495" t="s">
        <v>59</v>
      </c>
      <c r="H7495">
        <v>3</v>
      </c>
      <c r="I7495">
        <v>4475</v>
      </c>
      <c r="J7495">
        <v>12</v>
      </c>
      <c r="K7495">
        <v>11814</v>
      </c>
      <c r="L7495">
        <v>2235.87</v>
      </c>
      <c r="M7495" t="s">
        <v>65</v>
      </c>
      <c r="N7495" t="s">
        <v>66</v>
      </c>
      <c r="O7495">
        <v>3</v>
      </c>
      <c r="P7495">
        <v>2023</v>
      </c>
      <c r="Q7495">
        <v>12</v>
      </c>
      <c r="R7495" t="s">
        <v>54</v>
      </c>
      <c r="S7495">
        <v>4</v>
      </c>
      <c r="T7495">
        <v>50</v>
      </c>
      <c r="U7495">
        <v>3</v>
      </c>
      <c r="V7495">
        <v>0</v>
      </c>
      <c r="W7495" t="s">
        <v>55</v>
      </c>
      <c r="X7495" t="s">
        <v>36</v>
      </c>
      <c r="Y7495">
        <v>161100</v>
      </c>
      <c r="Z7495">
        <v>0.19</v>
      </c>
    </row>
    <row r="7496" spans="1:26" x14ac:dyDescent="0.25">
      <c r="A7496" t="s">
        <v>9517</v>
      </c>
      <c r="B7496" s="1">
        <v>45126</v>
      </c>
      <c r="C7496" t="s">
        <v>9518</v>
      </c>
      <c r="D7496" t="s">
        <v>50</v>
      </c>
      <c r="E7496" t="s">
        <v>58</v>
      </c>
      <c r="F7496" t="s">
        <v>41</v>
      </c>
      <c r="G7496" t="s">
        <v>42</v>
      </c>
      <c r="H7496">
        <v>1</v>
      </c>
      <c r="I7496">
        <v>4033</v>
      </c>
      <c r="J7496">
        <v>0</v>
      </c>
      <c r="K7496">
        <v>4033</v>
      </c>
      <c r="L7496">
        <v>668.55</v>
      </c>
      <c r="M7496" t="s">
        <v>65</v>
      </c>
      <c r="N7496" t="s">
        <v>33</v>
      </c>
      <c r="O7496">
        <v>3</v>
      </c>
      <c r="P7496">
        <v>2023</v>
      </c>
      <c r="Q7496">
        <v>7</v>
      </c>
      <c r="R7496" t="s">
        <v>125</v>
      </c>
      <c r="S7496">
        <v>3</v>
      </c>
      <c r="T7496">
        <v>29</v>
      </c>
      <c r="U7496">
        <v>4</v>
      </c>
      <c r="V7496">
        <v>3</v>
      </c>
      <c r="W7496" t="s">
        <v>83</v>
      </c>
      <c r="X7496" t="s">
        <v>47</v>
      </c>
      <c r="Y7496">
        <v>0</v>
      </c>
      <c r="Z7496">
        <v>0.17</v>
      </c>
    </row>
    <row r="7497" spans="1:26" x14ac:dyDescent="0.25">
      <c r="A7497" t="s">
        <v>9519</v>
      </c>
      <c r="B7497" s="1">
        <v>44966</v>
      </c>
      <c r="C7497" t="s">
        <v>891</v>
      </c>
      <c r="D7497" t="s">
        <v>63</v>
      </c>
      <c r="E7497" t="s">
        <v>58</v>
      </c>
      <c r="F7497" t="s">
        <v>52</v>
      </c>
      <c r="G7497" t="s">
        <v>91</v>
      </c>
      <c r="H7497">
        <v>9</v>
      </c>
      <c r="I7497">
        <v>1475</v>
      </c>
      <c r="J7497">
        <v>24</v>
      </c>
      <c r="K7497">
        <v>10089</v>
      </c>
      <c r="L7497">
        <v>1087.5</v>
      </c>
      <c r="M7497" t="s">
        <v>32</v>
      </c>
      <c r="N7497" t="s">
        <v>44</v>
      </c>
      <c r="O7497">
        <v>1</v>
      </c>
      <c r="P7497">
        <v>2023</v>
      </c>
      <c r="Q7497">
        <v>2</v>
      </c>
      <c r="R7497" t="s">
        <v>67</v>
      </c>
      <c r="S7497">
        <v>1</v>
      </c>
      <c r="T7497">
        <v>6</v>
      </c>
      <c r="U7497">
        <v>2</v>
      </c>
      <c r="V7497">
        <v>4</v>
      </c>
      <c r="W7497" t="s">
        <v>73</v>
      </c>
      <c r="X7497" t="s">
        <v>47</v>
      </c>
      <c r="Y7497">
        <v>318600</v>
      </c>
      <c r="Z7497">
        <v>0.11</v>
      </c>
    </row>
    <row r="7498" spans="1:26" x14ac:dyDescent="0.25">
      <c r="A7498" t="s">
        <v>9520</v>
      </c>
      <c r="B7498" s="1">
        <v>45060</v>
      </c>
      <c r="C7498" t="s">
        <v>344</v>
      </c>
      <c r="D7498" t="s">
        <v>28</v>
      </c>
      <c r="E7498" t="s">
        <v>58</v>
      </c>
      <c r="F7498" t="s">
        <v>52</v>
      </c>
      <c r="G7498" t="s">
        <v>79</v>
      </c>
      <c r="H7498">
        <v>9</v>
      </c>
      <c r="I7498">
        <v>2558</v>
      </c>
      <c r="J7498">
        <v>26</v>
      </c>
      <c r="K7498">
        <v>17036.28</v>
      </c>
      <c r="L7498">
        <v>1847.41</v>
      </c>
      <c r="M7498" t="s">
        <v>43</v>
      </c>
      <c r="N7498" t="s">
        <v>66</v>
      </c>
      <c r="O7498">
        <v>2</v>
      </c>
      <c r="P7498">
        <v>2023</v>
      </c>
      <c r="Q7498">
        <v>5</v>
      </c>
      <c r="R7498" t="s">
        <v>238</v>
      </c>
      <c r="S7498">
        <v>2</v>
      </c>
      <c r="T7498">
        <v>20</v>
      </c>
      <c r="U7498">
        <v>3</v>
      </c>
      <c r="V7498">
        <v>0</v>
      </c>
      <c r="W7498" t="s">
        <v>55</v>
      </c>
      <c r="X7498" t="s">
        <v>36</v>
      </c>
      <c r="Y7498">
        <v>598572</v>
      </c>
      <c r="Z7498">
        <v>0.11</v>
      </c>
    </row>
    <row r="7499" spans="1:26" x14ac:dyDescent="0.25">
      <c r="A7499" t="s">
        <v>9521</v>
      </c>
      <c r="B7499" s="1">
        <v>45199</v>
      </c>
      <c r="C7499" t="s">
        <v>2825</v>
      </c>
      <c r="D7499" t="s">
        <v>50</v>
      </c>
      <c r="E7499" t="s">
        <v>51</v>
      </c>
      <c r="F7499" t="s">
        <v>30</v>
      </c>
      <c r="G7499" t="s">
        <v>31</v>
      </c>
      <c r="H7499">
        <v>9</v>
      </c>
      <c r="I7499">
        <v>4718</v>
      </c>
      <c r="J7499">
        <v>10</v>
      </c>
      <c r="K7499">
        <v>38215.800000000003</v>
      </c>
      <c r="L7499">
        <v>2823.31</v>
      </c>
      <c r="M7499" t="s">
        <v>65</v>
      </c>
      <c r="N7499" t="s">
        <v>66</v>
      </c>
      <c r="O7499">
        <v>7</v>
      </c>
      <c r="P7499">
        <v>2023</v>
      </c>
      <c r="Q7499">
        <v>9</v>
      </c>
      <c r="R7499" t="s">
        <v>80</v>
      </c>
      <c r="S7499">
        <v>3</v>
      </c>
      <c r="T7499">
        <v>39</v>
      </c>
      <c r="U7499">
        <v>5</v>
      </c>
      <c r="V7499">
        <v>6</v>
      </c>
      <c r="W7499" t="s">
        <v>35</v>
      </c>
      <c r="X7499" t="s">
        <v>36</v>
      </c>
      <c r="Y7499">
        <v>424620</v>
      </c>
      <c r="Z7499">
        <v>7.0000000000000007E-2</v>
      </c>
    </row>
    <row r="7500" spans="1:26" x14ac:dyDescent="0.25">
      <c r="A7500" t="s">
        <v>9522</v>
      </c>
      <c r="B7500" s="1">
        <v>45003</v>
      </c>
      <c r="C7500" t="s">
        <v>5265</v>
      </c>
      <c r="D7500" t="s">
        <v>50</v>
      </c>
      <c r="E7500" t="s">
        <v>58</v>
      </c>
      <c r="F7500" t="s">
        <v>52</v>
      </c>
      <c r="G7500" t="s">
        <v>91</v>
      </c>
      <c r="H7500">
        <v>8</v>
      </c>
      <c r="I7500">
        <v>3639</v>
      </c>
      <c r="J7500">
        <v>28</v>
      </c>
      <c r="K7500">
        <v>20960.64</v>
      </c>
      <c r="L7500">
        <v>1812.6</v>
      </c>
      <c r="M7500" t="s">
        <v>32</v>
      </c>
      <c r="N7500" t="s">
        <v>44</v>
      </c>
      <c r="O7500">
        <v>2</v>
      </c>
      <c r="P7500">
        <v>2023</v>
      </c>
      <c r="Q7500">
        <v>3</v>
      </c>
      <c r="R7500" t="s">
        <v>105</v>
      </c>
      <c r="S7500">
        <v>1</v>
      </c>
      <c r="T7500">
        <v>11</v>
      </c>
      <c r="U7500">
        <v>3</v>
      </c>
      <c r="V7500">
        <v>6</v>
      </c>
      <c r="W7500" t="s">
        <v>35</v>
      </c>
      <c r="X7500" t="s">
        <v>36</v>
      </c>
      <c r="Y7500">
        <v>815136</v>
      </c>
      <c r="Z7500">
        <v>0.09</v>
      </c>
    </row>
    <row r="7501" spans="1:26" x14ac:dyDescent="0.25">
      <c r="A7501" t="s">
        <v>9523</v>
      </c>
      <c r="B7501" s="1">
        <v>45176</v>
      </c>
      <c r="C7501" t="s">
        <v>9052</v>
      </c>
      <c r="D7501" t="s">
        <v>50</v>
      </c>
      <c r="E7501" t="s">
        <v>40</v>
      </c>
      <c r="F7501" t="s">
        <v>41</v>
      </c>
      <c r="G7501" t="s">
        <v>59</v>
      </c>
      <c r="H7501">
        <v>9</v>
      </c>
      <c r="I7501">
        <v>2201</v>
      </c>
      <c r="J7501">
        <v>8</v>
      </c>
      <c r="K7501">
        <v>18224.28</v>
      </c>
      <c r="L7501">
        <v>3260.09</v>
      </c>
      <c r="M7501" t="s">
        <v>43</v>
      </c>
      <c r="N7501" t="s">
        <v>33</v>
      </c>
      <c r="O7501">
        <v>2</v>
      </c>
      <c r="P7501">
        <v>2023</v>
      </c>
      <c r="Q7501">
        <v>9</v>
      </c>
      <c r="R7501" t="s">
        <v>80</v>
      </c>
      <c r="S7501">
        <v>3</v>
      </c>
      <c r="T7501">
        <v>36</v>
      </c>
      <c r="U7501">
        <v>2</v>
      </c>
      <c r="V7501">
        <v>4</v>
      </c>
      <c r="W7501" t="s">
        <v>73</v>
      </c>
      <c r="X7501" t="s">
        <v>47</v>
      </c>
      <c r="Y7501">
        <v>158472</v>
      </c>
      <c r="Z7501">
        <v>0.18</v>
      </c>
    </row>
    <row r="7502" spans="1:26" x14ac:dyDescent="0.25">
      <c r="A7502" t="s">
        <v>9524</v>
      </c>
      <c r="B7502" s="1">
        <v>45149</v>
      </c>
      <c r="C7502" t="s">
        <v>1278</v>
      </c>
      <c r="D7502" t="s">
        <v>28</v>
      </c>
      <c r="E7502" t="s">
        <v>58</v>
      </c>
      <c r="F7502" t="s">
        <v>41</v>
      </c>
      <c r="G7502" t="s">
        <v>42</v>
      </c>
      <c r="H7502">
        <v>7</v>
      </c>
      <c r="I7502">
        <v>2506</v>
      </c>
      <c r="J7502">
        <v>28</v>
      </c>
      <c r="K7502">
        <v>12630.24</v>
      </c>
      <c r="L7502">
        <v>890.23</v>
      </c>
      <c r="M7502" t="s">
        <v>32</v>
      </c>
      <c r="N7502" t="s">
        <v>66</v>
      </c>
      <c r="O7502">
        <v>7</v>
      </c>
      <c r="P7502">
        <v>2023</v>
      </c>
      <c r="Q7502">
        <v>8</v>
      </c>
      <c r="R7502" t="s">
        <v>72</v>
      </c>
      <c r="S7502">
        <v>3</v>
      </c>
      <c r="T7502">
        <v>32</v>
      </c>
      <c r="U7502">
        <v>2</v>
      </c>
      <c r="V7502">
        <v>5</v>
      </c>
      <c r="W7502" t="s">
        <v>46</v>
      </c>
      <c r="X7502" t="s">
        <v>47</v>
      </c>
      <c r="Y7502">
        <v>491176</v>
      </c>
      <c r="Z7502">
        <v>7.0000000000000007E-2</v>
      </c>
    </row>
    <row r="7503" spans="1:26" x14ac:dyDescent="0.25">
      <c r="A7503" t="s">
        <v>9525</v>
      </c>
      <c r="B7503" s="1">
        <v>45290</v>
      </c>
      <c r="C7503" t="s">
        <v>8715</v>
      </c>
      <c r="D7503" t="s">
        <v>50</v>
      </c>
      <c r="E7503" t="s">
        <v>29</v>
      </c>
      <c r="F7503" t="s">
        <v>30</v>
      </c>
      <c r="G7503" t="s">
        <v>64</v>
      </c>
      <c r="H7503">
        <v>1</v>
      </c>
      <c r="I7503">
        <v>1064</v>
      </c>
      <c r="J7503">
        <v>7</v>
      </c>
      <c r="K7503">
        <v>989.52</v>
      </c>
      <c r="L7503">
        <v>141.04</v>
      </c>
      <c r="M7503" t="s">
        <v>65</v>
      </c>
      <c r="N7503" t="s">
        <v>66</v>
      </c>
      <c r="O7503">
        <v>5</v>
      </c>
      <c r="P7503">
        <v>2023</v>
      </c>
      <c r="Q7503">
        <v>12</v>
      </c>
      <c r="R7503" t="s">
        <v>54</v>
      </c>
      <c r="S7503">
        <v>4</v>
      </c>
      <c r="T7503">
        <v>52</v>
      </c>
      <c r="U7503">
        <v>5</v>
      </c>
      <c r="V7503">
        <v>6</v>
      </c>
      <c r="W7503" t="s">
        <v>35</v>
      </c>
      <c r="X7503" t="s">
        <v>36</v>
      </c>
      <c r="Y7503">
        <v>7448</v>
      </c>
      <c r="Z7503">
        <v>0.14000000000000001</v>
      </c>
    </row>
    <row r="7504" spans="1:26" x14ac:dyDescent="0.25">
      <c r="A7504" t="s">
        <v>9526</v>
      </c>
      <c r="B7504" s="1">
        <v>45102</v>
      </c>
      <c r="C7504" t="s">
        <v>1317</v>
      </c>
      <c r="D7504" t="s">
        <v>63</v>
      </c>
      <c r="E7504" t="s">
        <v>29</v>
      </c>
      <c r="F7504" t="s">
        <v>30</v>
      </c>
      <c r="G7504" t="s">
        <v>31</v>
      </c>
      <c r="H7504">
        <v>7</v>
      </c>
      <c r="I7504">
        <v>3421</v>
      </c>
      <c r="J7504">
        <v>16</v>
      </c>
      <c r="K7504">
        <v>20115.48</v>
      </c>
      <c r="L7504">
        <v>1118.8499999999999</v>
      </c>
      <c r="M7504" t="s">
        <v>43</v>
      </c>
      <c r="N7504" t="s">
        <v>33</v>
      </c>
      <c r="O7504">
        <v>3</v>
      </c>
      <c r="P7504">
        <v>2023</v>
      </c>
      <c r="Q7504">
        <v>6</v>
      </c>
      <c r="R7504" t="s">
        <v>95</v>
      </c>
      <c r="S7504">
        <v>2</v>
      </c>
      <c r="T7504">
        <v>26</v>
      </c>
      <c r="U7504">
        <v>5</v>
      </c>
      <c r="V7504">
        <v>0</v>
      </c>
      <c r="W7504" t="s">
        <v>55</v>
      </c>
      <c r="X7504" t="s">
        <v>36</v>
      </c>
      <c r="Y7504">
        <v>383152</v>
      </c>
      <c r="Z7504">
        <v>0.06</v>
      </c>
    </row>
    <row r="7505" spans="1:26" x14ac:dyDescent="0.25">
      <c r="A7505" t="s">
        <v>9527</v>
      </c>
      <c r="B7505" s="1">
        <v>45268</v>
      </c>
      <c r="C7505" t="s">
        <v>1841</v>
      </c>
      <c r="D7505" t="s">
        <v>39</v>
      </c>
      <c r="E7505" t="s">
        <v>51</v>
      </c>
      <c r="F7505" t="s">
        <v>30</v>
      </c>
      <c r="G7505" t="s">
        <v>64</v>
      </c>
      <c r="H7505">
        <v>4</v>
      </c>
      <c r="I7505">
        <v>1901</v>
      </c>
      <c r="J7505">
        <v>25</v>
      </c>
      <c r="K7505">
        <v>5703</v>
      </c>
      <c r="L7505">
        <v>646.61</v>
      </c>
      <c r="M7505" t="s">
        <v>32</v>
      </c>
      <c r="N7505" t="s">
        <v>66</v>
      </c>
      <c r="O7505">
        <v>3</v>
      </c>
      <c r="P7505">
        <v>2023</v>
      </c>
      <c r="Q7505">
        <v>12</v>
      </c>
      <c r="R7505" t="s">
        <v>54</v>
      </c>
      <c r="S7505">
        <v>4</v>
      </c>
      <c r="T7505">
        <v>49</v>
      </c>
      <c r="U7505">
        <v>2</v>
      </c>
      <c r="V7505">
        <v>5</v>
      </c>
      <c r="W7505" t="s">
        <v>46</v>
      </c>
      <c r="X7505" t="s">
        <v>47</v>
      </c>
      <c r="Y7505">
        <v>190100</v>
      </c>
      <c r="Z7505">
        <v>0.11</v>
      </c>
    </row>
    <row r="7506" spans="1:26" x14ac:dyDescent="0.25">
      <c r="A7506" t="s">
        <v>9528</v>
      </c>
      <c r="B7506" s="1">
        <v>45019</v>
      </c>
      <c r="C7506" t="s">
        <v>3964</v>
      </c>
      <c r="D7506" t="s">
        <v>63</v>
      </c>
      <c r="E7506" t="s">
        <v>51</v>
      </c>
      <c r="F7506" t="s">
        <v>30</v>
      </c>
      <c r="G7506" t="s">
        <v>86</v>
      </c>
      <c r="H7506">
        <v>4</v>
      </c>
      <c r="I7506">
        <v>1426</v>
      </c>
      <c r="J7506">
        <v>16</v>
      </c>
      <c r="K7506">
        <v>4791.3599999999997</v>
      </c>
      <c r="L7506">
        <v>445.69</v>
      </c>
      <c r="M7506" t="s">
        <v>32</v>
      </c>
      <c r="N7506" t="s">
        <v>44</v>
      </c>
      <c r="O7506">
        <v>7</v>
      </c>
      <c r="P7506">
        <v>2023</v>
      </c>
      <c r="Q7506">
        <v>4</v>
      </c>
      <c r="R7506" t="s">
        <v>100</v>
      </c>
      <c r="S7506">
        <v>2</v>
      </c>
      <c r="T7506">
        <v>14</v>
      </c>
      <c r="U7506">
        <v>2</v>
      </c>
      <c r="V7506">
        <v>1</v>
      </c>
      <c r="W7506" t="s">
        <v>60</v>
      </c>
      <c r="X7506" t="s">
        <v>47</v>
      </c>
      <c r="Y7506">
        <v>91264</v>
      </c>
      <c r="Z7506">
        <v>0.09</v>
      </c>
    </row>
    <row r="7507" spans="1:26" x14ac:dyDescent="0.25">
      <c r="A7507" t="s">
        <v>9529</v>
      </c>
      <c r="B7507" s="1">
        <v>45066</v>
      </c>
      <c r="C7507" t="s">
        <v>2406</v>
      </c>
      <c r="D7507" t="s">
        <v>63</v>
      </c>
      <c r="E7507" t="s">
        <v>58</v>
      </c>
      <c r="F7507" t="s">
        <v>52</v>
      </c>
      <c r="G7507" t="s">
        <v>91</v>
      </c>
      <c r="H7507">
        <v>6</v>
      </c>
      <c r="I7507">
        <v>375</v>
      </c>
      <c r="J7507">
        <v>17</v>
      </c>
      <c r="K7507">
        <v>1867.5</v>
      </c>
      <c r="L7507">
        <v>223.43</v>
      </c>
      <c r="M7507" t="s">
        <v>65</v>
      </c>
      <c r="N7507" t="s">
        <v>66</v>
      </c>
      <c r="O7507">
        <v>2</v>
      </c>
      <c r="P7507">
        <v>2023</v>
      </c>
      <c r="Q7507">
        <v>5</v>
      </c>
      <c r="R7507" t="s">
        <v>238</v>
      </c>
      <c r="S7507">
        <v>2</v>
      </c>
      <c r="T7507">
        <v>20</v>
      </c>
      <c r="U7507">
        <v>3</v>
      </c>
      <c r="V7507">
        <v>6</v>
      </c>
      <c r="W7507" t="s">
        <v>35</v>
      </c>
      <c r="X7507" t="s">
        <v>36</v>
      </c>
      <c r="Y7507">
        <v>38250</v>
      </c>
      <c r="Z7507">
        <v>0.12</v>
      </c>
    </row>
    <row r="7508" spans="1:26" x14ac:dyDescent="0.25">
      <c r="A7508" t="s">
        <v>9530</v>
      </c>
      <c r="B7508" s="1">
        <v>44973</v>
      </c>
      <c r="C7508" t="s">
        <v>3440</v>
      </c>
      <c r="D7508" t="s">
        <v>63</v>
      </c>
      <c r="E7508" t="s">
        <v>29</v>
      </c>
      <c r="F7508" t="s">
        <v>41</v>
      </c>
      <c r="G7508" t="s">
        <v>42</v>
      </c>
      <c r="H7508">
        <v>9</v>
      </c>
      <c r="I7508">
        <v>536</v>
      </c>
      <c r="J7508">
        <v>24</v>
      </c>
      <c r="K7508">
        <v>3666.24</v>
      </c>
      <c r="L7508">
        <v>233.8</v>
      </c>
      <c r="M7508" t="s">
        <v>43</v>
      </c>
      <c r="N7508" t="s">
        <v>33</v>
      </c>
      <c r="O7508">
        <v>4</v>
      </c>
      <c r="P7508">
        <v>2023</v>
      </c>
      <c r="Q7508">
        <v>2</v>
      </c>
      <c r="R7508" t="s">
        <v>67</v>
      </c>
      <c r="S7508">
        <v>1</v>
      </c>
      <c r="T7508">
        <v>7</v>
      </c>
      <c r="U7508">
        <v>3</v>
      </c>
      <c r="V7508">
        <v>4</v>
      </c>
      <c r="W7508" t="s">
        <v>73</v>
      </c>
      <c r="X7508" t="s">
        <v>47</v>
      </c>
      <c r="Y7508">
        <v>115776</v>
      </c>
      <c r="Z7508">
        <v>0.06</v>
      </c>
    </row>
    <row r="7509" spans="1:26" x14ac:dyDescent="0.25">
      <c r="A7509" t="s">
        <v>9531</v>
      </c>
      <c r="B7509" s="1">
        <v>45151</v>
      </c>
      <c r="C7509" t="s">
        <v>1238</v>
      </c>
      <c r="D7509" t="s">
        <v>39</v>
      </c>
      <c r="E7509" t="s">
        <v>29</v>
      </c>
      <c r="F7509" t="s">
        <v>30</v>
      </c>
      <c r="G7509" t="s">
        <v>64</v>
      </c>
      <c r="H7509">
        <v>9</v>
      </c>
      <c r="I7509">
        <v>2245</v>
      </c>
      <c r="J7509">
        <v>14</v>
      </c>
      <c r="K7509">
        <v>17376.3</v>
      </c>
      <c r="L7509">
        <v>3459.88</v>
      </c>
      <c r="M7509" t="s">
        <v>65</v>
      </c>
      <c r="N7509" t="s">
        <v>33</v>
      </c>
      <c r="O7509">
        <v>4</v>
      </c>
      <c r="P7509">
        <v>2023</v>
      </c>
      <c r="Q7509">
        <v>8</v>
      </c>
      <c r="R7509" t="s">
        <v>72</v>
      </c>
      <c r="S7509">
        <v>3</v>
      </c>
      <c r="T7509">
        <v>33</v>
      </c>
      <c r="U7509">
        <v>3</v>
      </c>
      <c r="V7509">
        <v>0</v>
      </c>
      <c r="W7509" t="s">
        <v>55</v>
      </c>
      <c r="X7509" t="s">
        <v>36</v>
      </c>
      <c r="Y7509">
        <v>282870</v>
      </c>
      <c r="Z7509">
        <v>0.2</v>
      </c>
    </row>
    <row r="7510" spans="1:26" x14ac:dyDescent="0.25">
      <c r="A7510" t="s">
        <v>9532</v>
      </c>
      <c r="B7510" s="1">
        <v>45011</v>
      </c>
      <c r="C7510" t="s">
        <v>6032</v>
      </c>
      <c r="D7510" t="s">
        <v>63</v>
      </c>
      <c r="E7510" t="s">
        <v>29</v>
      </c>
      <c r="F7510" t="s">
        <v>30</v>
      </c>
      <c r="G7510" t="s">
        <v>31</v>
      </c>
      <c r="H7510">
        <v>5</v>
      </c>
      <c r="I7510">
        <v>4816</v>
      </c>
      <c r="J7510">
        <v>30</v>
      </c>
      <c r="K7510">
        <v>16856</v>
      </c>
      <c r="L7510">
        <v>1012.59</v>
      </c>
      <c r="M7510" t="s">
        <v>43</v>
      </c>
      <c r="N7510" t="s">
        <v>33</v>
      </c>
      <c r="O7510">
        <v>4</v>
      </c>
      <c r="P7510">
        <v>2023</v>
      </c>
      <c r="Q7510">
        <v>3</v>
      </c>
      <c r="R7510" t="s">
        <v>105</v>
      </c>
      <c r="S7510">
        <v>1</v>
      </c>
      <c r="T7510">
        <v>13</v>
      </c>
      <c r="U7510">
        <v>5</v>
      </c>
      <c r="V7510">
        <v>0</v>
      </c>
      <c r="W7510" t="s">
        <v>55</v>
      </c>
      <c r="X7510" t="s">
        <v>36</v>
      </c>
      <c r="Y7510">
        <v>722400</v>
      </c>
      <c r="Z7510">
        <v>0.06</v>
      </c>
    </row>
    <row r="7511" spans="1:26" x14ac:dyDescent="0.25">
      <c r="A7511" t="s">
        <v>9533</v>
      </c>
      <c r="B7511" s="1">
        <v>45053</v>
      </c>
      <c r="C7511" t="s">
        <v>915</v>
      </c>
      <c r="D7511" t="s">
        <v>39</v>
      </c>
      <c r="E7511" t="s">
        <v>51</v>
      </c>
      <c r="F7511" t="s">
        <v>30</v>
      </c>
      <c r="G7511" t="s">
        <v>86</v>
      </c>
      <c r="H7511">
        <v>2</v>
      </c>
      <c r="I7511">
        <v>3620</v>
      </c>
      <c r="J7511">
        <v>0</v>
      </c>
      <c r="K7511">
        <v>7240</v>
      </c>
      <c r="L7511">
        <v>1125.3699999999999</v>
      </c>
      <c r="M7511" t="s">
        <v>65</v>
      </c>
      <c r="N7511" t="s">
        <v>33</v>
      </c>
      <c r="O7511">
        <v>7</v>
      </c>
      <c r="P7511">
        <v>2023</v>
      </c>
      <c r="Q7511">
        <v>5</v>
      </c>
      <c r="R7511" t="s">
        <v>238</v>
      </c>
      <c r="S7511">
        <v>2</v>
      </c>
      <c r="T7511">
        <v>19</v>
      </c>
      <c r="U7511">
        <v>2</v>
      </c>
      <c r="V7511">
        <v>0</v>
      </c>
      <c r="W7511" t="s">
        <v>55</v>
      </c>
      <c r="X7511" t="s">
        <v>36</v>
      </c>
      <c r="Y7511">
        <v>0</v>
      </c>
      <c r="Z7511">
        <v>0.16</v>
      </c>
    </row>
    <row r="7512" spans="1:26" x14ac:dyDescent="0.25">
      <c r="A7512" t="s">
        <v>9534</v>
      </c>
      <c r="B7512" s="1">
        <v>45078</v>
      </c>
      <c r="C7512" t="s">
        <v>7194</v>
      </c>
      <c r="D7512" t="s">
        <v>63</v>
      </c>
      <c r="E7512" t="s">
        <v>40</v>
      </c>
      <c r="F7512" t="s">
        <v>41</v>
      </c>
      <c r="G7512" t="s">
        <v>42</v>
      </c>
      <c r="H7512">
        <v>6</v>
      </c>
      <c r="I7512">
        <v>1437</v>
      </c>
      <c r="J7512">
        <v>5</v>
      </c>
      <c r="K7512">
        <v>8190.9</v>
      </c>
      <c r="L7512">
        <v>815.88</v>
      </c>
      <c r="M7512" t="s">
        <v>43</v>
      </c>
      <c r="N7512" t="s">
        <v>33</v>
      </c>
      <c r="O7512">
        <v>4</v>
      </c>
      <c r="P7512">
        <v>2023</v>
      </c>
      <c r="Q7512">
        <v>6</v>
      </c>
      <c r="R7512" t="s">
        <v>95</v>
      </c>
      <c r="S7512">
        <v>2</v>
      </c>
      <c r="T7512">
        <v>22</v>
      </c>
      <c r="U7512">
        <v>1</v>
      </c>
      <c r="V7512">
        <v>4</v>
      </c>
      <c r="W7512" t="s">
        <v>73</v>
      </c>
      <c r="X7512" t="s">
        <v>47</v>
      </c>
      <c r="Y7512">
        <v>43110</v>
      </c>
      <c r="Z7512">
        <v>0.1</v>
      </c>
    </row>
    <row r="7513" spans="1:26" x14ac:dyDescent="0.25">
      <c r="A7513" t="s">
        <v>9535</v>
      </c>
      <c r="B7513" s="1">
        <v>45124</v>
      </c>
      <c r="C7513" t="s">
        <v>5014</v>
      </c>
      <c r="D7513" t="s">
        <v>50</v>
      </c>
      <c r="E7513" t="s">
        <v>29</v>
      </c>
      <c r="F7513" t="s">
        <v>41</v>
      </c>
      <c r="G7513" t="s">
        <v>42</v>
      </c>
      <c r="H7513">
        <v>6</v>
      </c>
      <c r="I7513">
        <v>2261</v>
      </c>
      <c r="J7513">
        <v>3</v>
      </c>
      <c r="K7513">
        <v>13159.02</v>
      </c>
      <c r="L7513">
        <v>1166.78</v>
      </c>
      <c r="M7513" t="s">
        <v>43</v>
      </c>
      <c r="N7513" t="s">
        <v>33</v>
      </c>
      <c r="O7513">
        <v>4</v>
      </c>
      <c r="P7513">
        <v>2023</v>
      </c>
      <c r="Q7513">
        <v>7</v>
      </c>
      <c r="R7513" t="s">
        <v>125</v>
      </c>
      <c r="S7513">
        <v>3</v>
      </c>
      <c r="T7513">
        <v>29</v>
      </c>
      <c r="U7513">
        <v>4</v>
      </c>
      <c r="V7513">
        <v>1</v>
      </c>
      <c r="W7513" t="s">
        <v>60</v>
      </c>
      <c r="X7513" t="s">
        <v>47</v>
      </c>
      <c r="Y7513">
        <v>40698</v>
      </c>
      <c r="Z7513">
        <v>0.09</v>
      </c>
    </row>
    <row r="7514" spans="1:26" x14ac:dyDescent="0.25">
      <c r="A7514" t="s">
        <v>9536</v>
      </c>
      <c r="B7514" s="1">
        <v>44956</v>
      </c>
      <c r="C7514" t="s">
        <v>2215</v>
      </c>
      <c r="D7514" t="s">
        <v>39</v>
      </c>
      <c r="E7514" t="s">
        <v>51</v>
      </c>
      <c r="F7514" t="s">
        <v>52</v>
      </c>
      <c r="G7514" t="s">
        <v>79</v>
      </c>
      <c r="H7514">
        <v>9</v>
      </c>
      <c r="I7514">
        <v>3025</v>
      </c>
      <c r="J7514">
        <v>15</v>
      </c>
      <c r="K7514">
        <v>23141.25</v>
      </c>
      <c r="L7514">
        <v>4289.0200000000004</v>
      </c>
      <c r="M7514" t="s">
        <v>43</v>
      </c>
      <c r="N7514" t="s">
        <v>33</v>
      </c>
      <c r="O7514">
        <v>1</v>
      </c>
      <c r="P7514">
        <v>2023</v>
      </c>
      <c r="Q7514">
        <v>1</v>
      </c>
      <c r="R7514" t="s">
        <v>34</v>
      </c>
      <c r="S7514">
        <v>1</v>
      </c>
      <c r="T7514">
        <v>5</v>
      </c>
      <c r="U7514">
        <v>5</v>
      </c>
      <c r="V7514">
        <v>1</v>
      </c>
      <c r="W7514" t="s">
        <v>60</v>
      </c>
      <c r="X7514" t="s">
        <v>47</v>
      </c>
      <c r="Y7514">
        <v>408375</v>
      </c>
      <c r="Z7514">
        <v>0.19</v>
      </c>
    </row>
    <row r="7515" spans="1:26" x14ac:dyDescent="0.25">
      <c r="A7515" t="s">
        <v>9537</v>
      </c>
      <c r="B7515" s="1">
        <v>44988</v>
      </c>
      <c r="C7515" t="s">
        <v>6126</v>
      </c>
      <c r="D7515" t="s">
        <v>39</v>
      </c>
      <c r="E7515" t="s">
        <v>58</v>
      </c>
      <c r="F7515" t="s">
        <v>52</v>
      </c>
      <c r="G7515" t="s">
        <v>91</v>
      </c>
      <c r="H7515">
        <v>2</v>
      </c>
      <c r="I7515">
        <v>2709</v>
      </c>
      <c r="J7515">
        <v>22</v>
      </c>
      <c r="K7515">
        <v>4226.04</v>
      </c>
      <c r="L7515">
        <v>406.27</v>
      </c>
      <c r="M7515" t="s">
        <v>65</v>
      </c>
      <c r="N7515" t="s">
        <v>66</v>
      </c>
      <c r="O7515">
        <v>5</v>
      </c>
      <c r="P7515">
        <v>2023</v>
      </c>
      <c r="Q7515">
        <v>3</v>
      </c>
      <c r="R7515" t="s">
        <v>105</v>
      </c>
      <c r="S7515">
        <v>1</v>
      </c>
      <c r="T7515">
        <v>9</v>
      </c>
      <c r="U7515">
        <v>1</v>
      </c>
      <c r="V7515">
        <v>5</v>
      </c>
      <c r="W7515" t="s">
        <v>46</v>
      </c>
      <c r="X7515" t="s">
        <v>47</v>
      </c>
      <c r="Y7515">
        <v>119196</v>
      </c>
      <c r="Z7515">
        <v>0.1</v>
      </c>
    </row>
    <row r="7516" spans="1:26" x14ac:dyDescent="0.25">
      <c r="A7516" t="s">
        <v>9538</v>
      </c>
      <c r="B7516" s="1">
        <v>44974</v>
      </c>
      <c r="C7516" t="s">
        <v>3866</v>
      </c>
      <c r="D7516" t="s">
        <v>50</v>
      </c>
      <c r="E7516" t="s">
        <v>29</v>
      </c>
      <c r="F7516" t="s">
        <v>41</v>
      </c>
      <c r="G7516" t="s">
        <v>42</v>
      </c>
      <c r="H7516">
        <v>1</v>
      </c>
      <c r="I7516">
        <v>799</v>
      </c>
      <c r="J7516">
        <v>6</v>
      </c>
      <c r="K7516">
        <v>751.06</v>
      </c>
      <c r="L7516">
        <v>80.73</v>
      </c>
      <c r="M7516" t="s">
        <v>43</v>
      </c>
      <c r="N7516" t="s">
        <v>44</v>
      </c>
      <c r="O7516">
        <v>3</v>
      </c>
      <c r="P7516">
        <v>2023</v>
      </c>
      <c r="Q7516">
        <v>2</v>
      </c>
      <c r="R7516" t="s">
        <v>67</v>
      </c>
      <c r="S7516">
        <v>1</v>
      </c>
      <c r="T7516">
        <v>7</v>
      </c>
      <c r="U7516">
        <v>3</v>
      </c>
      <c r="V7516">
        <v>5</v>
      </c>
      <c r="W7516" t="s">
        <v>46</v>
      </c>
      <c r="X7516" t="s">
        <v>47</v>
      </c>
      <c r="Y7516">
        <v>4794</v>
      </c>
      <c r="Z7516">
        <v>0.11</v>
      </c>
    </row>
    <row r="7517" spans="1:26" x14ac:dyDescent="0.25">
      <c r="A7517" t="s">
        <v>9539</v>
      </c>
      <c r="B7517" s="1">
        <v>45230</v>
      </c>
      <c r="C7517" t="s">
        <v>258</v>
      </c>
      <c r="D7517" t="s">
        <v>63</v>
      </c>
      <c r="E7517" t="s">
        <v>29</v>
      </c>
      <c r="F7517" t="s">
        <v>41</v>
      </c>
      <c r="G7517" t="s">
        <v>42</v>
      </c>
      <c r="H7517">
        <v>3</v>
      </c>
      <c r="I7517">
        <v>745</v>
      </c>
      <c r="J7517">
        <v>28</v>
      </c>
      <c r="K7517">
        <v>1609.2</v>
      </c>
      <c r="L7517">
        <v>127.87</v>
      </c>
      <c r="M7517" t="s">
        <v>43</v>
      </c>
      <c r="N7517" t="s">
        <v>66</v>
      </c>
      <c r="O7517">
        <v>5</v>
      </c>
      <c r="P7517">
        <v>2023</v>
      </c>
      <c r="Q7517">
        <v>10</v>
      </c>
      <c r="R7517" t="s">
        <v>45</v>
      </c>
      <c r="S7517">
        <v>4</v>
      </c>
      <c r="T7517">
        <v>44</v>
      </c>
      <c r="U7517">
        <v>5</v>
      </c>
      <c r="V7517">
        <v>2</v>
      </c>
      <c r="W7517" t="s">
        <v>76</v>
      </c>
      <c r="X7517" t="s">
        <v>47</v>
      </c>
      <c r="Y7517">
        <v>62580</v>
      </c>
      <c r="Z7517">
        <v>0.08</v>
      </c>
    </row>
    <row r="7518" spans="1:26" x14ac:dyDescent="0.25">
      <c r="A7518" t="s">
        <v>9540</v>
      </c>
      <c r="B7518" s="1">
        <v>45075</v>
      </c>
      <c r="C7518" t="s">
        <v>4601</v>
      </c>
      <c r="D7518" t="s">
        <v>28</v>
      </c>
      <c r="E7518" t="s">
        <v>51</v>
      </c>
      <c r="F7518" t="s">
        <v>52</v>
      </c>
      <c r="G7518" t="s">
        <v>53</v>
      </c>
      <c r="H7518">
        <v>3</v>
      </c>
      <c r="I7518">
        <v>549</v>
      </c>
      <c r="J7518">
        <v>18</v>
      </c>
      <c r="K7518">
        <v>1350.54</v>
      </c>
      <c r="L7518">
        <v>241.48</v>
      </c>
      <c r="M7518" t="s">
        <v>65</v>
      </c>
      <c r="N7518" t="s">
        <v>66</v>
      </c>
      <c r="O7518">
        <v>1</v>
      </c>
      <c r="P7518">
        <v>2023</v>
      </c>
      <c r="Q7518">
        <v>5</v>
      </c>
      <c r="R7518" t="s">
        <v>238</v>
      </c>
      <c r="S7518">
        <v>2</v>
      </c>
      <c r="T7518">
        <v>22</v>
      </c>
      <c r="U7518">
        <v>5</v>
      </c>
      <c r="V7518">
        <v>1</v>
      </c>
      <c r="W7518" t="s">
        <v>60</v>
      </c>
      <c r="X7518" t="s">
        <v>47</v>
      </c>
      <c r="Y7518">
        <v>29646</v>
      </c>
      <c r="Z7518">
        <v>0.18</v>
      </c>
    </row>
    <row r="7519" spans="1:26" x14ac:dyDescent="0.25">
      <c r="A7519" t="s">
        <v>9541</v>
      </c>
      <c r="B7519" s="1">
        <v>45184</v>
      </c>
      <c r="C7519" t="s">
        <v>2112</v>
      </c>
      <c r="D7519" t="s">
        <v>63</v>
      </c>
      <c r="E7519" t="s">
        <v>58</v>
      </c>
      <c r="F7519" t="s">
        <v>30</v>
      </c>
      <c r="G7519" t="s">
        <v>64</v>
      </c>
      <c r="H7519">
        <v>1</v>
      </c>
      <c r="I7519">
        <v>1336</v>
      </c>
      <c r="J7519">
        <v>20</v>
      </c>
      <c r="K7519">
        <v>1068.8</v>
      </c>
      <c r="L7519">
        <v>144.91</v>
      </c>
      <c r="M7519" t="s">
        <v>65</v>
      </c>
      <c r="N7519" t="s">
        <v>66</v>
      </c>
      <c r="O7519">
        <v>1</v>
      </c>
      <c r="P7519">
        <v>2023</v>
      </c>
      <c r="Q7519">
        <v>9</v>
      </c>
      <c r="R7519" t="s">
        <v>80</v>
      </c>
      <c r="S7519">
        <v>3</v>
      </c>
      <c r="T7519">
        <v>37</v>
      </c>
      <c r="U7519">
        <v>3</v>
      </c>
      <c r="V7519">
        <v>5</v>
      </c>
      <c r="W7519" t="s">
        <v>46</v>
      </c>
      <c r="X7519" t="s">
        <v>47</v>
      </c>
      <c r="Y7519">
        <v>26720</v>
      </c>
      <c r="Z7519">
        <v>0.14000000000000001</v>
      </c>
    </row>
    <row r="7520" spans="1:26" x14ac:dyDescent="0.25">
      <c r="A7520" t="s">
        <v>9542</v>
      </c>
      <c r="B7520" s="1">
        <v>45152</v>
      </c>
      <c r="C7520" t="s">
        <v>9161</v>
      </c>
      <c r="D7520" t="s">
        <v>63</v>
      </c>
      <c r="E7520" t="s">
        <v>29</v>
      </c>
      <c r="F7520" t="s">
        <v>41</v>
      </c>
      <c r="G7520" t="s">
        <v>42</v>
      </c>
      <c r="H7520">
        <v>9</v>
      </c>
      <c r="I7520">
        <v>4465</v>
      </c>
      <c r="J7520">
        <v>3</v>
      </c>
      <c r="K7520">
        <v>38979.449999999997</v>
      </c>
      <c r="L7520">
        <v>2847.76</v>
      </c>
      <c r="M7520" t="s">
        <v>65</v>
      </c>
      <c r="N7520" t="s">
        <v>44</v>
      </c>
      <c r="O7520">
        <v>6</v>
      </c>
      <c r="P7520">
        <v>2023</v>
      </c>
      <c r="Q7520">
        <v>8</v>
      </c>
      <c r="R7520" t="s">
        <v>72</v>
      </c>
      <c r="S7520">
        <v>3</v>
      </c>
      <c r="T7520">
        <v>33</v>
      </c>
      <c r="U7520">
        <v>3</v>
      </c>
      <c r="V7520">
        <v>1</v>
      </c>
      <c r="W7520" t="s">
        <v>60</v>
      </c>
      <c r="X7520" t="s">
        <v>47</v>
      </c>
      <c r="Y7520">
        <v>120555</v>
      </c>
      <c r="Z7520">
        <v>7.0000000000000007E-2</v>
      </c>
    </row>
    <row r="7521" spans="1:26" x14ac:dyDescent="0.25">
      <c r="A7521" t="s">
        <v>9543</v>
      </c>
      <c r="B7521" s="1">
        <v>45020</v>
      </c>
      <c r="C7521" t="s">
        <v>2862</v>
      </c>
      <c r="D7521" t="s">
        <v>39</v>
      </c>
      <c r="E7521" t="s">
        <v>51</v>
      </c>
      <c r="F7521" t="s">
        <v>52</v>
      </c>
      <c r="G7521" t="s">
        <v>91</v>
      </c>
      <c r="H7521">
        <v>7</v>
      </c>
      <c r="I7521">
        <v>733</v>
      </c>
      <c r="J7521">
        <v>10</v>
      </c>
      <c r="K7521">
        <v>4617.8999999999996</v>
      </c>
      <c r="L7521">
        <v>304.52</v>
      </c>
      <c r="M7521" t="s">
        <v>65</v>
      </c>
      <c r="N7521" t="s">
        <v>33</v>
      </c>
      <c r="O7521">
        <v>2</v>
      </c>
      <c r="P7521">
        <v>2023</v>
      </c>
      <c r="Q7521">
        <v>4</v>
      </c>
      <c r="R7521" t="s">
        <v>100</v>
      </c>
      <c r="S7521">
        <v>2</v>
      </c>
      <c r="T7521">
        <v>14</v>
      </c>
      <c r="U7521">
        <v>2</v>
      </c>
      <c r="V7521">
        <v>2</v>
      </c>
      <c r="W7521" t="s">
        <v>76</v>
      </c>
      <c r="X7521" t="s">
        <v>47</v>
      </c>
      <c r="Y7521">
        <v>51310</v>
      </c>
      <c r="Z7521">
        <v>7.0000000000000007E-2</v>
      </c>
    </row>
    <row r="7522" spans="1:26" x14ac:dyDescent="0.25">
      <c r="A7522" t="s">
        <v>9544</v>
      </c>
      <c r="B7522" s="1">
        <v>45078</v>
      </c>
      <c r="C7522" t="s">
        <v>2091</v>
      </c>
      <c r="D7522" t="s">
        <v>63</v>
      </c>
      <c r="E7522" t="s">
        <v>58</v>
      </c>
      <c r="F7522" t="s">
        <v>30</v>
      </c>
      <c r="G7522" t="s">
        <v>31</v>
      </c>
      <c r="H7522">
        <v>5</v>
      </c>
      <c r="I7522">
        <v>1659</v>
      </c>
      <c r="J7522">
        <v>17</v>
      </c>
      <c r="K7522">
        <v>6884.85</v>
      </c>
      <c r="L7522">
        <v>1106.94</v>
      </c>
      <c r="M7522" t="s">
        <v>32</v>
      </c>
      <c r="N7522" t="s">
        <v>66</v>
      </c>
      <c r="O7522">
        <v>4</v>
      </c>
      <c r="P7522">
        <v>2023</v>
      </c>
      <c r="Q7522">
        <v>6</v>
      </c>
      <c r="R7522" t="s">
        <v>95</v>
      </c>
      <c r="S7522">
        <v>2</v>
      </c>
      <c r="T7522">
        <v>22</v>
      </c>
      <c r="U7522">
        <v>1</v>
      </c>
      <c r="V7522">
        <v>4</v>
      </c>
      <c r="W7522" t="s">
        <v>73</v>
      </c>
      <c r="X7522" t="s">
        <v>47</v>
      </c>
      <c r="Y7522">
        <v>141015</v>
      </c>
      <c r="Z7522">
        <v>0.16</v>
      </c>
    </row>
    <row r="7523" spans="1:26" x14ac:dyDescent="0.25">
      <c r="A7523" t="s">
        <v>9545</v>
      </c>
      <c r="B7523" s="1">
        <v>45278</v>
      </c>
      <c r="C7523" t="s">
        <v>2058</v>
      </c>
      <c r="D7523" t="s">
        <v>39</v>
      </c>
      <c r="E7523" t="s">
        <v>58</v>
      </c>
      <c r="F7523" t="s">
        <v>41</v>
      </c>
      <c r="G7523" t="s">
        <v>59</v>
      </c>
      <c r="H7523">
        <v>8</v>
      </c>
      <c r="I7523">
        <v>3381</v>
      </c>
      <c r="J7523">
        <v>16</v>
      </c>
      <c r="K7523">
        <v>22720.32</v>
      </c>
      <c r="L7523">
        <v>3331.7</v>
      </c>
      <c r="M7523" t="s">
        <v>32</v>
      </c>
      <c r="N7523" t="s">
        <v>44</v>
      </c>
      <c r="O7523">
        <v>1</v>
      </c>
      <c r="P7523">
        <v>2023</v>
      </c>
      <c r="Q7523">
        <v>12</v>
      </c>
      <c r="R7523" t="s">
        <v>54</v>
      </c>
      <c r="S7523">
        <v>4</v>
      </c>
      <c r="T7523">
        <v>51</v>
      </c>
      <c r="U7523">
        <v>4</v>
      </c>
      <c r="V7523">
        <v>1</v>
      </c>
      <c r="W7523" t="s">
        <v>60</v>
      </c>
      <c r="X7523" t="s">
        <v>47</v>
      </c>
      <c r="Y7523">
        <v>432768</v>
      </c>
      <c r="Z7523">
        <v>0.15</v>
      </c>
    </row>
    <row r="7524" spans="1:26" x14ac:dyDescent="0.25">
      <c r="A7524" t="s">
        <v>9546</v>
      </c>
      <c r="B7524" s="1">
        <v>45239</v>
      </c>
      <c r="C7524" t="s">
        <v>4549</v>
      </c>
      <c r="D7524" t="s">
        <v>50</v>
      </c>
      <c r="E7524" t="s">
        <v>29</v>
      </c>
      <c r="F7524" t="s">
        <v>52</v>
      </c>
      <c r="G7524" t="s">
        <v>79</v>
      </c>
      <c r="H7524">
        <v>3</v>
      </c>
      <c r="I7524">
        <v>353</v>
      </c>
      <c r="J7524">
        <v>10</v>
      </c>
      <c r="K7524">
        <v>953.1</v>
      </c>
      <c r="L7524">
        <v>188.17</v>
      </c>
      <c r="M7524" t="s">
        <v>43</v>
      </c>
      <c r="N7524" t="s">
        <v>66</v>
      </c>
      <c r="O7524">
        <v>1</v>
      </c>
      <c r="P7524">
        <v>2023</v>
      </c>
      <c r="Q7524">
        <v>11</v>
      </c>
      <c r="R7524" t="s">
        <v>92</v>
      </c>
      <c r="S7524">
        <v>4</v>
      </c>
      <c r="T7524">
        <v>45</v>
      </c>
      <c r="U7524">
        <v>2</v>
      </c>
      <c r="V7524">
        <v>4</v>
      </c>
      <c r="W7524" t="s">
        <v>73</v>
      </c>
      <c r="X7524" t="s">
        <v>47</v>
      </c>
      <c r="Y7524">
        <v>10590</v>
      </c>
      <c r="Z7524">
        <v>0.2</v>
      </c>
    </row>
    <row r="7525" spans="1:26" x14ac:dyDescent="0.25">
      <c r="A7525" t="s">
        <v>9547</v>
      </c>
      <c r="B7525" s="1">
        <v>45283</v>
      </c>
      <c r="C7525" t="s">
        <v>336</v>
      </c>
      <c r="D7525" t="s">
        <v>39</v>
      </c>
      <c r="E7525" t="s">
        <v>51</v>
      </c>
      <c r="F7525" t="s">
        <v>41</v>
      </c>
      <c r="G7525" t="s">
        <v>42</v>
      </c>
      <c r="H7525">
        <v>10</v>
      </c>
      <c r="I7525">
        <v>2664</v>
      </c>
      <c r="J7525">
        <v>16</v>
      </c>
      <c r="K7525">
        <v>22377.599999999999</v>
      </c>
      <c r="L7525">
        <v>1874.77</v>
      </c>
      <c r="M7525" t="s">
        <v>32</v>
      </c>
      <c r="N7525" t="s">
        <v>33</v>
      </c>
      <c r="O7525">
        <v>1</v>
      </c>
      <c r="P7525">
        <v>2023</v>
      </c>
      <c r="Q7525">
        <v>12</v>
      </c>
      <c r="R7525" t="s">
        <v>54</v>
      </c>
      <c r="S7525">
        <v>4</v>
      </c>
      <c r="T7525">
        <v>51</v>
      </c>
      <c r="U7525">
        <v>4</v>
      </c>
      <c r="V7525">
        <v>6</v>
      </c>
      <c r="W7525" t="s">
        <v>35</v>
      </c>
      <c r="X7525" t="s">
        <v>36</v>
      </c>
      <c r="Y7525">
        <v>426240</v>
      </c>
      <c r="Z7525">
        <v>0.08</v>
      </c>
    </row>
    <row r="7526" spans="1:26" x14ac:dyDescent="0.25">
      <c r="A7526" t="s">
        <v>9548</v>
      </c>
      <c r="B7526" s="1">
        <v>44967</v>
      </c>
      <c r="C7526" t="s">
        <v>4110</v>
      </c>
      <c r="D7526" t="s">
        <v>63</v>
      </c>
      <c r="E7526" t="s">
        <v>58</v>
      </c>
      <c r="F7526" t="s">
        <v>52</v>
      </c>
      <c r="G7526" t="s">
        <v>53</v>
      </c>
      <c r="H7526">
        <v>7</v>
      </c>
      <c r="I7526">
        <v>2681</v>
      </c>
      <c r="J7526">
        <v>19</v>
      </c>
      <c r="K7526">
        <v>15201.27</v>
      </c>
      <c r="L7526">
        <v>2524.9</v>
      </c>
      <c r="M7526" t="s">
        <v>43</v>
      </c>
      <c r="N7526" t="s">
        <v>33</v>
      </c>
      <c r="O7526">
        <v>2</v>
      </c>
      <c r="P7526">
        <v>2023</v>
      </c>
      <c r="Q7526">
        <v>2</v>
      </c>
      <c r="R7526" t="s">
        <v>67</v>
      </c>
      <c r="S7526">
        <v>1</v>
      </c>
      <c r="T7526">
        <v>6</v>
      </c>
      <c r="U7526">
        <v>2</v>
      </c>
      <c r="V7526">
        <v>5</v>
      </c>
      <c r="W7526" t="s">
        <v>46</v>
      </c>
      <c r="X7526" t="s">
        <v>47</v>
      </c>
      <c r="Y7526">
        <v>356573</v>
      </c>
      <c r="Z7526">
        <v>0.17</v>
      </c>
    </row>
    <row r="7527" spans="1:26" x14ac:dyDescent="0.25">
      <c r="A7527" t="s">
        <v>9549</v>
      </c>
      <c r="B7527" s="1">
        <v>45164</v>
      </c>
      <c r="C7527" t="s">
        <v>6276</v>
      </c>
      <c r="D7527" t="s">
        <v>39</v>
      </c>
      <c r="E7527" t="s">
        <v>51</v>
      </c>
      <c r="F7527" t="s">
        <v>41</v>
      </c>
      <c r="G7527" t="s">
        <v>59</v>
      </c>
      <c r="H7527">
        <v>2</v>
      </c>
      <c r="I7527">
        <v>4075</v>
      </c>
      <c r="J7527">
        <v>17</v>
      </c>
      <c r="K7527">
        <v>6764.5</v>
      </c>
      <c r="L7527">
        <v>1194.18</v>
      </c>
      <c r="M7527" t="s">
        <v>32</v>
      </c>
      <c r="N7527" t="s">
        <v>33</v>
      </c>
      <c r="O7527">
        <v>7</v>
      </c>
      <c r="P7527">
        <v>2023</v>
      </c>
      <c r="Q7527">
        <v>8</v>
      </c>
      <c r="R7527" t="s">
        <v>72</v>
      </c>
      <c r="S7527">
        <v>3</v>
      </c>
      <c r="T7527">
        <v>34</v>
      </c>
      <c r="U7527">
        <v>4</v>
      </c>
      <c r="V7527">
        <v>6</v>
      </c>
      <c r="W7527" t="s">
        <v>35</v>
      </c>
      <c r="X7527" t="s">
        <v>36</v>
      </c>
      <c r="Y7527">
        <v>138550</v>
      </c>
      <c r="Z7527">
        <v>0.18</v>
      </c>
    </row>
    <row r="7528" spans="1:26" x14ac:dyDescent="0.25">
      <c r="A7528" t="s">
        <v>9550</v>
      </c>
      <c r="B7528" s="1">
        <v>45205</v>
      </c>
      <c r="C7528" t="s">
        <v>2679</v>
      </c>
      <c r="D7528" t="s">
        <v>28</v>
      </c>
      <c r="E7528" t="s">
        <v>58</v>
      </c>
      <c r="F7528" t="s">
        <v>41</v>
      </c>
      <c r="G7528" t="s">
        <v>42</v>
      </c>
      <c r="H7528">
        <v>1</v>
      </c>
      <c r="I7528">
        <v>610</v>
      </c>
      <c r="J7528">
        <v>16</v>
      </c>
      <c r="K7528">
        <v>512.4</v>
      </c>
      <c r="L7528">
        <v>69.77</v>
      </c>
      <c r="M7528" t="s">
        <v>65</v>
      </c>
      <c r="N7528" t="s">
        <v>66</v>
      </c>
      <c r="O7528">
        <v>5</v>
      </c>
      <c r="P7528">
        <v>2023</v>
      </c>
      <c r="Q7528">
        <v>10</v>
      </c>
      <c r="R7528" t="s">
        <v>45</v>
      </c>
      <c r="S7528">
        <v>4</v>
      </c>
      <c r="T7528">
        <v>40</v>
      </c>
      <c r="U7528">
        <v>1</v>
      </c>
      <c r="V7528">
        <v>5</v>
      </c>
      <c r="W7528" t="s">
        <v>46</v>
      </c>
      <c r="X7528" t="s">
        <v>47</v>
      </c>
      <c r="Y7528">
        <v>9760</v>
      </c>
      <c r="Z7528">
        <v>0.14000000000000001</v>
      </c>
    </row>
    <row r="7529" spans="1:26" x14ac:dyDescent="0.25">
      <c r="A7529" t="s">
        <v>9551</v>
      </c>
      <c r="B7529" s="1">
        <v>45287</v>
      </c>
      <c r="C7529" t="s">
        <v>2846</v>
      </c>
      <c r="D7529" t="s">
        <v>63</v>
      </c>
      <c r="E7529" t="s">
        <v>29</v>
      </c>
      <c r="F7529" t="s">
        <v>52</v>
      </c>
      <c r="G7529" t="s">
        <v>53</v>
      </c>
      <c r="H7529">
        <v>6</v>
      </c>
      <c r="I7529">
        <v>799</v>
      </c>
      <c r="J7529">
        <v>18</v>
      </c>
      <c r="K7529">
        <v>3931.08</v>
      </c>
      <c r="L7529">
        <v>287.04000000000002</v>
      </c>
      <c r="M7529" t="s">
        <v>65</v>
      </c>
      <c r="N7529" t="s">
        <v>66</v>
      </c>
      <c r="O7529">
        <v>1</v>
      </c>
      <c r="P7529">
        <v>2023</v>
      </c>
      <c r="Q7529">
        <v>12</v>
      </c>
      <c r="R7529" t="s">
        <v>54</v>
      </c>
      <c r="S7529">
        <v>4</v>
      </c>
      <c r="T7529">
        <v>52</v>
      </c>
      <c r="U7529">
        <v>5</v>
      </c>
      <c r="V7529">
        <v>3</v>
      </c>
      <c r="W7529" t="s">
        <v>83</v>
      </c>
      <c r="X7529" t="s">
        <v>47</v>
      </c>
      <c r="Y7529">
        <v>86292</v>
      </c>
      <c r="Z7529">
        <v>7.0000000000000007E-2</v>
      </c>
    </row>
    <row r="7530" spans="1:26" x14ac:dyDescent="0.25">
      <c r="A7530" t="s">
        <v>9552</v>
      </c>
      <c r="B7530" s="1">
        <v>45287</v>
      </c>
      <c r="C7530" t="s">
        <v>3800</v>
      </c>
      <c r="D7530" t="s">
        <v>50</v>
      </c>
      <c r="E7530" t="s">
        <v>40</v>
      </c>
      <c r="F7530" t="s">
        <v>52</v>
      </c>
      <c r="G7530" t="s">
        <v>79</v>
      </c>
      <c r="H7530">
        <v>5</v>
      </c>
      <c r="I7530">
        <v>2745</v>
      </c>
      <c r="J7530">
        <v>29</v>
      </c>
      <c r="K7530">
        <v>9744.75</v>
      </c>
      <c r="L7530">
        <v>1335.62</v>
      </c>
      <c r="M7530" t="s">
        <v>43</v>
      </c>
      <c r="N7530" t="s">
        <v>33</v>
      </c>
      <c r="O7530">
        <v>1</v>
      </c>
      <c r="P7530">
        <v>2023</v>
      </c>
      <c r="Q7530">
        <v>12</v>
      </c>
      <c r="R7530" t="s">
        <v>54</v>
      </c>
      <c r="S7530">
        <v>4</v>
      </c>
      <c r="T7530">
        <v>52</v>
      </c>
      <c r="U7530">
        <v>5</v>
      </c>
      <c r="V7530">
        <v>3</v>
      </c>
      <c r="W7530" t="s">
        <v>83</v>
      </c>
      <c r="X7530" t="s">
        <v>47</v>
      </c>
      <c r="Y7530">
        <v>398025</v>
      </c>
      <c r="Z7530">
        <v>0.14000000000000001</v>
      </c>
    </row>
    <row r="7531" spans="1:26" x14ac:dyDescent="0.25">
      <c r="A7531" t="s">
        <v>9553</v>
      </c>
      <c r="B7531" s="1">
        <v>45079</v>
      </c>
      <c r="C7531" t="s">
        <v>4151</v>
      </c>
      <c r="D7531" t="s">
        <v>39</v>
      </c>
      <c r="E7531" t="s">
        <v>40</v>
      </c>
      <c r="F7531" t="s">
        <v>30</v>
      </c>
      <c r="G7531" t="s">
        <v>31</v>
      </c>
      <c r="H7531">
        <v>4</v>
      </c>
      <c r="I7531">
        <v>2865</v>
      </c>
      <c r="J7531">
        <v>14</v>
      </c>
      <c r="K7531">
        <v>9855.6</v>
      </c>
      <c r="L7531">
        <v>949.2</v>
      </c>
      <c r="M7531" t="s">
        <v>43</v>
      </c>
      <c r="N7531" t="s">
        <v>44</v>
      </c>
      <c r="O7531">
        <v>7</v>
      </c>
      <c r="P7531">
        <v>2023</v>
      </c>
      <c r="Q7531">
        <v>6</v>
      </c>
      <c r="R7531" t="s">
        <v>95</v>
      </c>
      <c r="S7531">
        <v>2</v>
      </c>
      <c r="T7531">
        <v>22</v>
      </c>
      <c r="U7531">
        <v>1</v>
      </c>
      <c r="V7531">
        <v>5</v>
      </c>
      <c r="W7531" t="s">
        <v>46</v>
      </c>
      <c r="X7531" t="s">
        <v>47</v>
      </c>
      <c r="Y7531">
        <v>160440</v>
      </c>
      <c r="Z7531">
        <v>0.1</v>
      </c>
    </row>
    <row r="7532" spans="1:26" x14ac:dyDescent="0.25">
      <c r="A7532" t="s">
        <v>9554</v>
      </c>
      <c r="B7532" s="1">
        <v>45124</v>
      </c>
      <c r="C7532" t="s">
        <v>3882</v>
      </c>
      <c r="D7532" t="s">
        <v>63</v>
      </c>
      <c r="E7532" t="s">
        <v>29</v>
      </c>
      <c r="F7532" t="s">
        <v>41</v>
      </c>
      <c r="G7532" t="s">
        <v>42</v>
      </c>
      <c r="H7532">
        <v>4</v>
      </c>
      <c r="I7532">
        <v>1018</v>
      </c>
      <c r="J7532">
        <v>27</v>
      </c>
      <c r="K7532">
        <v>2972.56</v>
      </c>
      <c r="L7532">
        <v>486.56</v>
      </c>
      <c r="M7532" t="s">
        <v>65</v>
      </c>
      <c r="N7532" t="s">
        <v>66</v>
      </c>
      <c r="O7532">
        <v>4</v>
      </c>
      <c r="P7532">
        <v>2023</v>
      </c>
      <c r="Q7532">
        <v>7</v>
      </c>
      <c r="R7532" t="s">
        <v>125</v>
      </c>
      <c r="S7532">
        <v>3</v>
      </c>
      <c r="T7532">
        <v>29</v>
      </c>
      <c r="U7532">
        <v>4</v>
      </c>
      <c r="V7532">
        <v>1</v>
      </c>
      <c r="W7532" t="s">
        <v>60</v>
      </c>
      <c r="X7532" t="s">
        <v>47</v>
      </c>
      <c r="Y7532">
        <v>109944</v>
      </c>
      <c r="Z7532">
        <v>0.16</v>
      </c>
    </row>
    <row r="7533" spans="1:26" x14ac:dyDescent="0.25">
      <c r="A7533" t="s">
        <v>9555</v>
      </c>
      <c r="B7533" s="1">
        <v>45231</v>
      </c>
      <c r="C7533" t="s">
        <v>567</v>
      </c>
      <c r="D7533" t="s">
        <v>39</v>
      </c>
      <c r="E7533" t="s">
        <v>58</v>
      </c>
      <c r="F7533" t="s">
        <v>52</v>
      </c>
      <c r="G7533" t="s">
        <v>79</v>
      </c>
      <c r="H7533">
        <v>2</v>
      </c>
      <c r="I7533">
        <v>2960</v>
      </c>
      <c r="J7533">
        <v>29</v>
      </c>
      <c r="K7533">
        <v>4203.2</v>
      </c>
      <c r="L7533">
        <v>394.43</v>
      </c>
      <c r="M7533" t="s">
        <v>65</v>
      </c>
      <c r="N7533" t="s">
        <v>66</v>
      </c>
      <c r="O7533">
        <v>6</v>
      </c>
      <c r="P7533">
        <v>2023</v>
      </c>
      <c r="Q7533">
        <v>11</v>
      </c>
      <c r="R7533" t="s">
        <v>92</v>
      </c>
      <c r="S7533">
        <v>4</v>
      </c>
      <c r="T7533">
        <v>44</v>
      </c>
      <c r="U7533">
        <v>1</v>
      </c>
      <c r="V7533">
        <v>3</v>
      </c>
      <c r="W7533" t="s">
        <v>83</v>
      </c>
      <c r="X7533" t="s">
        <v>47</v>
      </c>
      <c r="Y7533">
        <v>171680</v>
      </c>
      <c r="Z7533">
        <v>0.09</v>
      </c>
    </row>
    <row r="7534" spans="1:26" x14ac:dyDescent="0.25">
      <c r="A7534" t="s">
        <v>9556</v>
      </c>
      <c r="B7534" s="1">
        <v>45020</v>
      </c>
      <c r="C7534" t="s">
        <v>1716</v>
      </c>
      <c r="D7534" t="s">
        <v>39</v>
      </c>
      <c r="E7534" t="s">
        <v>58</v>
      </c>
      <c r="F7534" t="s">
        <v>52</v>
      </c>
      <c r="G7534" t="s">
        <v>91</v>
      </c>
      <c r="H7534">
        <v>5</v>
      </c>
      <c r="I7534">
        <v>1523</v>
      </c>
      <c r="J7534">
        <v>3</v>
      </c>
      <c r="K7534">
        <v>7386.55</v>
      </c>
      <c r="L7534">
        <v>725.05</v>
      </c>
      <c r="M7534" t="s">
        <v>65</v>
      </c>
      <c r="N7534" t="s">
        <v>33</v>
      </c>
      <c r="O7534">
        <v>7</v>
      </c>
      <c r="P7534">
        <v>2023</v>
      </c>
      <c r="Q7534">
        <v>4</v>
      </c>
      <c r="R7534" t="s">
        <v>100</v>
      </c>
      <c r="S7534">
        <v>2</v>
      </c>
      <c r="T7534">
        <v>14</v>
      </c>
      <c r="U7534">
        <v>2</v>
      </c>
      <c r="V7534">
        <v>2</v>
      </c>
      <c r="W7534" t="s">
        <v>76</v>
      </c>
      <c r="X7534" t="s">
        <v>47</v>
      </c>
      <c r="Y7534">
        <v>22845</v>
      </c>
      <c r="Z7534">
        <v>0.1</v>
      </c>
    </row>
    <row r="7535" spans="1:26" x14ac:dyDescent="0.25">
      <c r="A7535" t="s">
        <v>9557</v>
      </c>
      <c r="B7535" s="1">
        <v>44989</v>
      </c>
      <c r="C7535" t="s">
        <v>3621</v>
      </c>
      <c r="D7535" t="s">
        <v>39</v>
      </c>
      <c r="E7535" t="s">
        <v>40</v>
      </c>
      <c r="F7535" t="s">
        <v>41</v>
      </c>
      <c r="G7535" t="s">
        <v>116</v>
      </c>
      <c r="H7535">
        <v>10</v>
      </c>
      <c r="I7535">
        <v>1354</v>
      </c>
      <c r="J7535">
        <v>13</v>
      </c>
      <c r="K7535">
        <v>11779.8</v>
      </c>
      <c r="L7535">
        <v>1481.14</v>
      </c>
      <c r="M7535" t="s">
        <v>43</v>
      </c>
      <c r="N7535" t="s">
        <v>33</v>
      </c>
      <c r="O7535">
        <v>3</v>
      </c>
      <c r="P7535">
        <v>2023</v>
      </c>
      <c r="Q7535">
        <v>3</v>
      </c>
      <c r="R7535" t="s">
        <v>105</v>
      </c>
      <c r="S7535">
        <v>1</v>
      </c>
      <c r="T7535">
        <v>9</v>
      </c>
      <c r="U7535">
        <v>1</v>
      </c>
      <c r="V7535">
        <v>6</v>
      </c>
      <c r="W7535" t="s">
        <v>35</v>
      </c>
      <c r="X7535" t="s">
        <v>36</v>
      </c>
      <c r="Y7535">
        <v>176020</v>
      </c>
      <c r="Z7535">
        <v>0.13</v>
      </c>
    </row>
    <row r="7536" spans="1:26" x14ac:dyDescent="0.25">
      <c r="A7536" t="s">
        <v>9558</v>
      </c>
      <c r="B7536" s="1">
        <v>45010</v>
      </c>
      <c r="C7536" t="s">
        <v>2403</v>
      </c>
      <c r="D7536" t="s">
        <v>28</v>
      </c>
      <c r="E7536" t="s">
        <v>51</v>
      </c>
      <c r="F7536" t="s">
        <v>52</v>
      </c>
      <c r="G7536" t="s">
        <v>79</v>
      </c>
      <c r="H7536">
        <v>8</v>
      </c>
      <c r="I7536">
        <v>1577</v>
      </c>
      <c r="J7536">
        <v>22</v>
      </c>
      <c r="K7536">
        <v>9840.48</v>
      </c>
      <c r="L7536">
        <v>769.77</v>
      </c>
      <c r="M7536" t="s">
        <v>32</v>
      </c>
      <c r="N7536" t="s">
        <v>66</v>
      </c>
      <c r="O7536">
        <v>7</v>
      </c>
      <c r="P7536">
        <v>2023</v>
      </c>
      <c r="Q7536">
        <v>3</v>
      </c>
      <c r="R7536" t="s">
        <v>105</v>
      </c>
      <c r="S7536">
        <v>1</v>
      </c>
      <c r="T7536">
        <v>12</v>
      </c>
      <c r="U7536">
        <v>4</v>
      </c>
      <c r="V7536">
        <v>6</v>
      </c>
      <c r="W7536" t="s">
        <v>35</v>
      </c>
      <c r="X7536" t="s">
        <v>36</v>
      </c>
      <c r="Y7536">
        <v>277552</v>
      </c>
      <c r="Z7536">
        <v>0.08</v>
      </c>
    </row>
    <row r="7537" spans="1:26" x14ac:dyDescent="0.25">
      <c r="A7537" t="s">
        <v>9559</v>
      </c>
      <c r="B7537" s="1">
        <v>45108</v>
      </c>
      <c r="C7537" t="s">
        <v>789</v>
      </c>
      <c r="D7537" t="s">
        <v>39</v>
      </c>
      <c r="E7537" t="s">
        <v>29</v>
      </c>
      <c r="F7537" t="s">
        <v>30</v>
      </c>
      <c r="G7537" t="s">
        <v>64</v>
      </c>
      <c r="H7537">
        <v>2</v>
      </c>
      <c r="I7537">
        <v>1749</v>
      </c>
      <c r="J7537">
        <v>25</v>
      </c>
      <c r="K7537">
        <v>2623.5</v>
      </c>
      <c r="L7537">
        <v>349.49</v>
      </c>
      <c r="M7537" t="s">
        <v>32</v>
      </c>
      <c r="N7537" t="s">
        <v>66</v>
      </c>
      <c r="O7537">
        <v>6</v>
      </c>
      <c r="P7537">
        <v>2023</v>
      </c>
      <c r="Q7537">
        <v>7</v>
      </c>
      <c r="R7537" t="s">
        <v>125</v>
      </c>
      <c r="S7537">
        <v>3</v>
      </c>
      <c r="T7537">
        <v>26</v>
      </c>
      <c r="U7537">
        <v>1</v>
      </c>
      <c r="V7537">
        <v>6</v>
      </c>
      <c r="W7537" t="s">
        <v>35</v>
      </c>
      <c r="X7537" t="s">
        <v>36</v>
      </c>
      <c r="Y7537">
        <v>87450</v>
      </c>
      <c r="Z7537">
        <v>0.13</v>
      </c>
    </row>
    <row r="7538" spans="1:26" x14ac:dyDescent="0.25">
      <c r="A7538" t="s">
        <v>9560</v>
      </c>
      <c r="B7538" s="1">
        <v>45076</v>
      </c>
      <c r="C7538" t="s">
        <v>454</v>
      </c>
      <c r="D7538" t="s">
        <v>39</v>
      </c>
      <c r="E7538" t="s">
        <v>58</v>
      </c>
      <c r="F7538" t="s">
        <v>41</v>
      </c>
      <c r="G7538" t="s">
        <v>59</v>
      </c>
      <c r="H7538">
        <v>9</v>
      </c>
      <c r="I7538">
        <v>763</v>
      </c>
      <c r="J7538">
        <v>0</v>
      </c>
      <c r="K7538">
        <v>6867</v>
      </c>
      <c r="L7538">
        <v>857.46</v>
      </c>
      <c r="M7538" t="s">
        <v>43</v>
      </c>
      <c r="N7538" t="s">
        <v>66</v>
      </c>
      <c r="O7538">
        <v>1</v>
      </c>
      <c r="P7538">
        <v>2023</v>
      </c>
      <c r="Q7538">
        <v>5</v>
      </c>
      <c r="R7538" t="s">
        <v>238</v>
      </c>
      <c r="S7538">
        <v>2</v>
      </c>
      <c r="T7538">
        <v>22</v>
      </c>
      <c r="U7538">
        <v>5</v>
      </c>
      <c r="V7538">
        <v>2</v>
      </c>
      <c r="W7538" t="s">
        <v>76</v>
      </c>
      <c r="X7538" t="s">
        <v>47</v>
      </c>
      <c r="Y7538">
        <v>0</v>
      </c>
      <c r="Z7538">
        <v>0.12</v>
      </c>
    </row>
    <row r="7539" spans="1:26" x14ac:dyDescent="0.25">
      <c r="A7539" t="s">
        <v>9561</v>
      </c>
      <c r="B7539" s="1">
        <v>45011</v>
      </c>
      <c r="C7539" t="s">
        <v>3197</v>
      </c>
      <c r="D7539" t="s">
        <v>28</v>
      </c>
      <c r="E7539" t="s">
        <v>58</v>
      </c>
      <c r="F7539" t="s">
        <v>41</v>
      </c>
      <c r="G7539" t="s">
        <v>59</v>
      </c>
      <c r="H7539">
        <v>2</v>
      </c>
      <c r="I7539">
        <v>4639</v>
      </c>
      <c r="J7539">
        <v>17</v>
      </c>
      <c r="K7539">
        <v>7700.74</v>
      </c>
      <c r="L7539">
        <v>929.25</v>
      </c>
      <c r="M7539" t="s">
        <v>43</v>
      </c>
      <c r="N7539" t="s">
        <v>44</v>
      </c>
      <c r="O7539">
        <v>5</v>
      </c>
      <c r="P7539">
        <v>2023</v>
      </c>
      <c r="Q7539">
        <v>3</v>
      </c>
      <c r="R7539" t="s">
        <v>105</v>
      </c>
      <c r="S7539">
        <v>1</v>
      </c>
      <c r="T7539">
        <v>13</v>
      </c>
      <c r="U7539">
        <v>5</v>
      </c>
      <c r="V7539">
        <v>0</v>
      </c>
      <c r="W7539" t="s">
        <v>55</v>
      </c>
      <c r="X7539" t="s">
        <v>36</v>
      </c>
      <c r="Y7539">
        <v>157726</v>
      </c>
      <c r="Z7539">
        <v>0.12</v>
      </c>
    </row>
    <row r="7540" spans="1:26" x14ac:dyDescent="0.25">
      <c r="A7540" t="s">
        <v>9562</v>
      </c>
      <c r="B7540" s="1">
        <v>45140</v>
      </c>
      <c r="C7540" t="s">
        <v>9563</v>
      </c>
      <c r="D7540" t="s">
        <v>28</v>
      </c>
      <c r="E7540" t="s">
        <v>51</v>
      </c>
      <c r="F7540" t="s">
        <v>41</v>
      </c>
      <c r="G7540" t="s">
        <v>59</v>
      </c>
      <c r="H7540">
        <v>1</v>
      </c>
      <c r="I7540">
        <v>566</v>
      </c>
      <c r="J7540">
        <v>1</v>
      </c>
      <c r="K7540">
        <v>560.34</v>
      </c>
      <c r="L7540">
        <v>77.16</v>
      </c>
      <c r="M7540" t="s">
        <v>32</v>
      </c>
      <c r="N7540" t="s">
        <v>44</v>
      </c>
      <c r="O7540">
        <v>1</v>
      </c>
      <c r="P7540">
        <v>2023</v>
      </c>
      <c r="Q7540">
        <v>8</v>
      </c>
      <c r="R7540" t="s">
        <v>72</v>
      </c>
      <c r="S7540">
        <v>3</v>
      </c>
      <c r="T7540">
        <v>31</v>
      </c>
      <c r="U7540">
        <v>1</v>
      </c>
      <c r="V7540">
        <v>3</v>
      </c>
      <c r="W7540" t="s">
        <v>83</v>
      </c>
      <c r="X7540" t="s">
        <v>47</v>
      </c>
      <c r="Y7540">
        <v>566</v>
      </c>
      <c r="Z7540">
        <v>0.14000000000000001</v>
      </c>
    </row>
    <row r="7541" spans="1:26" x14ac:dyDescent="0.25">
      <c r="A7541" t="s">
        <v>9564</v>
      </c>
      <c r="B7541" s="1">
        <v>45134</v>
      </c>
      <c r="C7541" t="s">
        <v>4536</v>
      </c>
      <c r="D7541" t="s">
        <v>50</v>
      </c>
      <c r="E7541" t="s">
        <v>40</v>
      </c>
      <c r="F7541" t="s">
        <v>52</v>
      </c>
      <c r="G7541" t="s">
        <v>53</v>
      </c>
      <c r="H7541">
        <v>10</v>
      </c>
      <c r="I7541">
        <v>2558</v>
      </c>
      <c r="J7541">
        <v>3</v>
      </c>
      <c r="K7541">
        <v>24812.6</v>
      </c>
      <c r="L7541">
        <v>3867.99</v>
      </c>
      <c r="M7541" t="s">
        <v>65</v>
      </c>
      <c r="N7541" t="s">
        <v>44</v>
      </c>
      <c r="O7541">
        <v>2</v>
      </c>
      <c r="P7541">
        <v>2023</v>
      </c>
      <c r="Q7541">
        <v>7</v>
      </c>
      <c r="R7541" t="s">
        <v>125</v>
      </c>
      <c r="S7541">
        <v>3</v>
      </c>
      <c r="T7541">
        <v>30</v>
      </c>
      <c r="U7541">
        <v>5</v>
      </c>
      <c r="V7541">
        <v>4</v>
      </c>
      <c r="W7541" t="s">
        <v>73</v>
      </c>
      <c r="X7541" t="s">
        <v>47</v>
      </c>
      <c r="Y7541">
        <v>76740</v>
      </c>
      <c r="Z7541">
        <v>0.16</v>
      </c>
    </row>
    <row r="7542" spans="1:26" x14ac:dyDescent="0.25">
      <c r="A7542" t="s">
        <v>9565</v>
      </c>
      <c r="B7542" s="1">
        <v>45077</v>
      </c>
      <c r="C7542" t="s">
        <v>1691</v>
      </c>
      <c r="D7542" t="s">
        <v>28</v>
      </c>
      <c r="E7542" t="s">
        <v>58</v>
      </c>
      <c r="F7542" t="s">
        <v>52</v>
      </c>
      <c r="G7542" t="s">
        <v>53</v>
      </c>
      <c r="H7542">
        <v>4</v>
      </c>
      <c r="I7542">
        <v>208</v>
      </c>
      <c r="J7542">
        <v>10</v>
      </c>
      <c r="K7542">
        <v>748.8</v>
      </c>
      <c r="L7542">
        <v>123.84</v>
      </c>
      <c r="M7542" t="s">
        <v>43</v>
      </c>
      <c r="N7542" t="s">
        <v>44</v>
      </c>
      <c r="O7542">
        <v>2</v>
      </c>
      <c r="P7542">
        <v>2023</v>
      </c>
      <c r="Q7542">
        <v>5</v>
      </c>
      <c r="R7542" t="s">
        <v>238</v>
      </c>
      <c r="S7542">
        <v>2</v>
      </c>
      <c r="T7542">
        <v>22</v>
      </c>
      <c r="U7542">
        <v>5</v>
      </c>
      <c r="V7542">
        <v>3</v>
      </c>
      <c r="W7542" t="s">
        <v>83</v>
      </c>
      <c r="X7542" t="s">
        <v>47</v>
      </c>
      <c r="Y7542">
        <v>8320</v>
      </c>
      <c r="Z7542">
        <v>0.17</v>
      </c>
    </row>
    <row r="7543" spans="1:26" x14ac:dyDescent="0.25">
      <c r="A7543" t="s">
        <v>9566</v>
      </c>
      <c r="B7543" s="1">
        <v>45062</v>
      </c>
      <c r="C7543" t="s">
        <v>254</v>
      </c>
      <c r="D7543" t="s">
        <v>28</v>
      </c>
      <c r="E7543" t="s">
        <v>40</v>
      </c>
      <c r="F7543" t="s">
        <v>41</v>
      </c>
      <c r="G7543" t="s">
        <v>116</v>
      </c>
      <c r="H7543">
        <v>3</v>
      </c>
      <c r="I7543">
        <v>3980</v>
      </c>
      <c r="J7543">
        <v>18</v>
      </c>
      <c r="K7543">
        <v>9790.7999999999993</v>
      </c>
      <c r="L7543">
        <v>1591.01</v>
      </c>
      <c r="M7543" t="s">
        <v>43</v>
      </c>
      <c r="N7543" t="s">
        <v>66</v>
      </c>
      <c r="O7543">
        <v>5</v>
      </c>
      <c r="P7543">
        <v>2023</v>
      </c>
      <c r="Q7543">
        <v>5</v>
      </c>
      <c r="R7543" t="s">
        <v>238</v>
      </c>
      <c r="S7543">
        <v>2</v>
      </c>
      <c r="T7543">
        <v>20</v>
      </c>
      <c r="U7543">
        <v>3</v>
      </c>
      <c r="V7543">
        <v>2</v>
      </c>
      <c r="W7543" t="s">
        <v>76</v>
      </c>
      <c r="X7543" t="s">
        <v>47</v>
      </c>
      <c r="Y7543">
        <v>214920</v>
      </c>
      <c r="Z7543">
        <v>0.16</v>
      </c>
    </row>
    <row r="7544" spans="1:26" x14ac:dyDescent="0.25">
      <c r="A7544" t="s">
        <v>9567</v>
      </c>
      <c r="B7544" s="1">
        <v>45143</v>
      </c>
      <c r="C7544" t="s">
        <v>6226</v>
      </c>
      <c r="D7544" t="s">
        <v>28</v>
      </c>
      <c r="E7544" t="s">
        <v>51</v>
      </c>
      <c r="F7544" t="s">
        <v>52</v>
      </c>
      <c r="G7544" t="s">
        <v>53</v>
      </c>
      <c r="H7544">
        <v>8</v>
      </c>
      <c r="I7544">
        <v>3752</v>
      </c>
      <c r="J7544">
        <v>8</v>
      </c>
      <c r="K7544">
        <v>27614.720000000001</v>
      </c>
      <c r="L7544">
        <v>1611.71</v>
      </c>
      <c r="M7544" t="s">
        <v>43</v>
      </c>
      <c r="N7544" t="s">
        <v>66</v>
      </c>
      <c r="O7544">
        <v>3</v>
      </c>
      <c r="P7544">
        <v>2023</v>
      </c>
      <c r="Q7544">
        <v>8</v>
      </c>
      <c r="R7544" t="s">
        <v>72</v>
      </c>
      <c r="S7544">
        <v>3</v>
      </c>
      <c r="T7544">
        <v>31</v>
      </c>
      <c r="U7544">
        <v>1</v>
      </c>
      <c r="V7544">
        <v>6</v>
      </c>
      <c r="W7544" t="s">
        <v>35</v>
      </c>
      <c r="X7544" t="s">
        <v>36</v>
      </c>
      <c r="Y7544">
        <v>240128</v>
      </c>
      <c r="Z7544">
        <v>0.06</v>
      </c>
    </row>
    <row r="7545" spans="1:26" x14ac:dyDescent="0.25">
      <c r="A7545" t="s">
        <v>9568</v>
      </c>
      <c r="B7545" s="1">
        <v>45140</v>
      </c>
      <c r="C7545" t="s">
        <v>3054</v>
      </c>
      <c r="D7545" t="s">
        <v>63</v>
      </c>
      <c r="E7545" t="s">
        <v>51</v>
      </c>
      <c r="F7545" t="s">
        <v>30</v>
      </c>
      <c r="G7545" t="s">
        <v>64</v>
      </c>
      <c r="H7545">
        <v>4</v>
      </c>
      <c r="I7545">
        <v>2146</v>
      </c>
      <c r="J7545">
        <v>23</v>
      </c>
      <c r="K7545">
        <v>6609.68</v>
      </c>
      <c r="L7545">
        <v>919.61</v>
      </c>
      <c r="M7545" t="s">
        <v>43</v>
      </c>
      <c r="N7545" t="s">
        <v>44</v>
      </c>
      <c r="O7545">
        <v>5</v>
      </c>
      <c r="P7545">
        <v>2023</v>
      </c>
      <c r="Q7545">
        <v>8</v>
      </c>
      <c r="R7545" t="s">
        <v>72</v>
      </c>
      <c r="S7545">
        <v>3</v>
      </c>
      <c r="T7545">
        <v>31</v>
      </c>
      <c r="U7545">
        <v>1</v>
      </c>
      <c r="V7545">
        <v>3</v>
      </c>
      <c r="W7545" t="s">
        <v>83</v>
      </c>
      <c r="X7545" t="s">
        <v>47</v>
      </c>
      <c r="Y7545">
        <v>197432</v>
      </c>
      <c r="Z7545">
        <v>0.14000000000000001</v>
      </c>
    </row>
    <row r="7546" spans="1:26" x14ac:dyDescent="0.25">
      <c r="A7546" t="s">
        <v>9569</v>
      </c>
      <c r="B7546" s="1">
        <v>45177</v>
      </c>
      <c r="C7546" t="s">
        <v>1750</v>
      </c>
      <c r="D7546" t="s">
        <v>63</v>
      </c>
      <c r="E7546" t="s">
        <v>51</v>
      </c>
      <c r="F7546" t="s">
        <v>52</v>
      </c>
      <c r="G7546" t="s">
        <v>79</v>
      </c>
      <c r="H7546">
        <v>7</v>
      </c>
      <c r="I7546">
        <v>4637</v>
      </c>
      <c r="J7546">
        <v>8</v>
      </c>
      <c r="K7546">
        <v>29862.28</v>
      </c>
      <c r="L7546">
        <v>3677.02</v>
      </c>
      <c r="M7546" t="s">
        <v>43</v>
      </c>
      <c r="N7546" t="s">
        <v>33</v>
      </c>
      <c r="O7546">
        <v>5</v>
      </c>
      <c r="P7546">
        <v>2023</v>
      </c>
      <c r="Q7546">
        <v>9</v>
      </c>
      <c r="R7546" t="s">
        <v>80</v>
      </c>
      <c r="S7546">
        <v>3</v>
      </c>
      <c r="T7546">
        <v>36</v>
      </c>
      <c r="U7546">
        <v>2</v>
      </c>
      <c r="V7546">
        <v>5</v>
      </c>
      <c r="W7546" t="s">
        <v>46</v>
      </c>
      <c r="X7546" t="s">
        <v>47</v>
      </c>
      <c r="Y7546">
        <v>259672</v>
      </c>
      <c r="Z7546">
        <v>0.12</v>
      </c>
    </row>
    <row r="7547" spans="1:26" x14ac:dyDescent="0.25">
      <c r="A7547" t="s">
        <v>9570</v>
      </c>
      <c r="B7547" s="1">
        <v>44998</v>
      </c>
      <c r="C7547" t="s">
        <v>7943</v>
      </c>
      <c r="D7547" t="s">
        <v>50</v>
      </c>
      <c r="E7547" t="s">
        <v>51</v>
      </c>
      <c r="F7547" t="s">
        <v>30</v>
      </c>
      <c r="G7547" t="s">
        <v>86</v>
      </c>
      <c r="H7547">
        <v>8</v>
      </c>
      <c r="I7547">
        <v>1873</v>
      </c>
      <c r="J7547">
        <v>6</v>
      </c>
      <c r="K7547">
        <v>14084.96</v>
      </c>
      <c r="L7547">
        <v>2647.35</v>
      </c>
      <c r="M7547" t="s">
        <v>65</v>
      </c>
      <c r="N7547" t="s">
        <v>66</v>
      </c>
      <c r="O7547">
        <v>1</v>
      </c>
      <c r="P7547">
        <v>2023</v>
      </c>
      <c r="Q7547">
        <v>3</v>
      </c>
      <c r="R7547" t="s">
        <v>105</v>
      </c>
      <c r="S7547">
        <v>1</v>
      </c>
      <c r="T7547">
        <v>11</v>
      </c>
      <c r="U7547">
        <v>3</v>
      </c>
      <c r="V7547">
        <v>1</v>
      </c>
      <c r="W7547" t="s">
        <v>60</v>
      </c>
      <c r="X7547" t="s">
        <v>47</v>
      </c>
      <c r="Y7547">
        <v>89904</v>
      </c>
      <c r="Z7547">
        <v>0.19</v>
      </c>
    </row>
    <row r="7548" spans="1:26" x14ac:dyDescent="0.25">
      <c r="A7548" t="s">
        <v>9571</v>
      </c>
      <c r="B7548" s="1">
        <v>45262</v>
      </c>
      <c r="C7548" t="s">
        <v>2390</v>
      </c>
      <c r="D7548" t="s">
        <v>39</v>
      </c>
      <c r="E7548" t="s">
        <v>58</v>
      </c>
      <c r="F7548" t="s">
        <v>52</v>
      </c>
      <c r="G7548" t="s">
        <v>53</v>
      </c>
      <c r="H7548">
        <v>7</v>
      </c>
      <c r="I7548">
        <v>522</v>
      </c>
      <c r="J7548">
        <v>10</v>
      </c>
      <c r="K7548">
        <v>3288.6</v>
      </c>
      <c r="L7548">
        <v>632.69000000000005</v>
      </c>
      <c r="M7548" t="s">
        <v>43</v>
      </c>
      <c r="N7548" t="s">
        <v>66</v>
      </c>
      <c r="O7548">
        <v>5</v>
      </c>
      <c r="P7548">
        <v>2023</v>
      </c>
      <c r="Q7548">
        <v>12</v>
      </c>
      <c r="R7548" t="s">
        <v>54</v>
      </c>
      <c r="S7548">
        <v>4</v>
      </c>
      <c r="T7548">
        <v>48</v>
      </c>
      <c r="U7548">
        <v>1</v>
      </c>
      <c r="V7548">
        <v>6</v>
      </c>
      <c r="W7548" t="s">
        <v>35</v>
      </c>
      <c r="X7548" t="s">
        <v>36</v>
      </c>
      <c r="Y7548">
        <v>36540</v>
      </c>
      <c r="Z7548">
        <v>0.19</v>
      </c>
    </row>
    <row r="7549" spans="1:26" x14ac:dyDescent="0.25">
      <c r="A7549" t="s">
        <v>9572</v>
      </c>
      <c r="B7549" s="1">
        <v>45128</v>
      </c>
      <c r="C7549" t="s">
        <v>2593</v>
      </c>
      <c r="D7549" t="s">
        <v>63</v>
      </c>
      <c r="E7549" t="s">
        <v>29</v>
      </c>
      <c r="F7549" t="s">
        <v>52</v>
      </c>
      <c r="G7549" t="s">
        <v>79</v>
      </c>
      <c r="H7549">
        <v>10</v>
      </c>
      <c r="I7549">
        <v>3954</v>
      </c>
      <c r="J7549">
        <v>19</v>
      </c>
      <c r="K7549">
        <v>32027.4</v>
      </c>
      <c r="L7549">
        <v>4109.09</v>
      </c>
      <c r="M7549" t="s">
        <v>43</v>
      </c>
      <c r="N7549" t="s">
        <v>44</v>
      </c>
      <c r="O7549">
        <v>1</v>
      </c>
      <c r="P7549">
        <v>2023</v>
      </c>
      <c r="Q7549">
        <v>7</v>
      </c>
      <c r="R7549" t="s">
        <v>125</v>
      </c>
      <c r="S7549">
        <v>3</v>
      </c>
      <c r="T7549">
        <v>29</v>
      </c>
      <c r="U7549">
        <v>4</v>
      </c>
      <c r="V7549">
        <v>5</v>
      </c>
      <c r="W7549" t="s">
        <v>46</v>
      </c>
      <c r="X7549" t="s">
        <v>47</v>
      </c>
      <c r="Y7549">
        <v>751260</v>
      </c>
      <c r="Z7549">
        <v>0.13</v>
      </c>
    </row>
    <row r="7550" spans="1:26" x14ac:dyDescent="0.25">
      <c r="A7550" t="s">
        <v>9573</v>
      </c>
      <c r="B7550" s="1">
        <v>45098</v>
      </c>
      <c r="C7550" t="s">
        <v>5256</v>
      </c>
      <c r="D7550" t="s">
        <v>63</v>
      </c>
      <c r="E7550" t="s">
        <v>51</v>
      </c>
      <c r="F7550" t="s">
        <v>41</v>
      </c>
      <c r="G7550" t="s">
        <v>59</v>
      </c>
      <c r="H7550">
        <v>2</v>
      </c>
      <c r="I7550">
        <v>1810</v>
      </c>
      <c r="J7550">
        <v>13</v>
      </c>
      <c r="K7550">
        <v>3149.4</v>
      </c>
      <c r="L7550">
        <v>393.1</v>
      </c>
      <c r="M7550" t="s">
        <v>65</v>
      </c>
      <c r="N7550" t="s">
        <v>66</v>
      </c>
      <c r="O7550">
        <v>4</v>
      </c>
      <c r="P7550">
        <v>2023</v>
      </c>
      <c r="Q7550">
        <v>6</v>
      </c>
      <c r="R7550" t="s">
        <v>95</v>
      </c>
      <c r="S7550">
        <v>2</v>
      </c>
      <c r="T7550">
        <v>25</v>
      </c>
      <c r="U7550">
        <v>4</v>
      </c>
      <c r="V7550">
        <v>3</v>
      </c>
      <c r="W7550" t="s">
        <v>83</v>
      </c>
      <c r="X7550" t="s">
        <v>47</v>
      </c>
      <c r="Y7550">
        <v>47060</v>
      </c>
      <c r="Z7550">
        <v>0.12</v>
      </c>
    </row>
    <row r="7551" spans="1:26" x14ac:dyDescent="0.25">
      <c r="A7551" t="s">
        <v>9574</v>
      </c>
      <c r="B7551" s="1">
        <v>45209</v>
      </c>
      <c r="C7551" t="s">
        <v>1332</v>
      </c>
      <c r="D7551" t="s">
        <v>39</v>
      </c>
      <c r="E7551" t="s">
        <v>40</v>
      </c>
      <c r="F7551" t="s">
        <v>30</v>
      </c>
      <c r="G7551" t="s">
        <v>64</v>
      </c>
      <c r="H7551">
        <v>9</v>
      </c>
      <c r="I7551">
        <v>4583</v>
      </c>
      <c r="J7551">
        <v>13</v>
      </c>
      <c r="K7551">
        <v>35884.89</v>
      </c>
      <c r="L7551">
        <v>3703.35</v>
      </c>
      <c r="M7551" t="s">
        <v>65</v>
      </c>
      <c r="N7551" t="s">
        <v>44</v>
      </c>
      <c r="O7551">
        <v>4</v>
      </c>
      <c r="P7551">
        <v>2023</v>
      </c>
      <c r="Q7551">
        <v>10</v>
      </c>
      <c r="R7551" t="s">
        <v>45</v>
      </c>
      <c r="S7551">
        <v>4</v>
      </c>
      <c r="T7551">
        <v>41</v>
      </c>
      <c r="U7551">
        <v>2</v>
      </c>
      <c r="V7551">
        <v>2</v>
      </c>
      <c r="W7551" t="s">
        <v>76</v>
      </c>
      <c r="X7551" t="s">
        <v>47</v>
      </c>
      <c r="Y7551">
        <v>536211</v>
      </c>
      <c r="Z7551">
        <v>0.1</v>
      </c>
    </row>
    <row r="7552" spans="1:26" x14ac:dyDescent="0.25">
      <c r="A7552" t="s">
        <v>9575</v>
      </c>
      <c r="B7552" s="1">
        <v>45170</v>
      </c>
      <c r="C7552" t="s">
        <v>915</v>
      </c>
      <c r="D7552" t="s">
        <v>50</v>
      </c>
      <c r="E7552" t="s">
        <v>29</v>
      </c>
      <c r="F7552" t="s">
        <v>52</v>
      </c>
      <c r="G7552" t="s">
        <v>79</v>
      </c>
      <c r="H7552">
        <v>5</v>
      </c>
      <c r="I7552">
        <v>1474</v>
      </c>
      <c r="J7552">
        <v>19</v>
      </c>
      <c r="K7552">
        <v>5969.7</v>
      </c>
      <c r="L7552">
        <v>1043.07</v>
      </c>
      <c r="M7552" t="s">
        <v>43</v>
      </c>
      <c r="N7552" t="s">
        <v>66</v>
      </c>
      <c r="O7552">
        <v>2</v>
      </c>
      <c r="P7552">
        <v>2023</v>
      </c>
      <c r="Q7552">
        <v>9</v>
      </c>
      <c r="R7552" t="s">
        <v>80</v>
      </c>
      <c r="S7552">
        <v>3</v>
      </c>
      <c r="T7552">
        <v>35</v>
      </c>
      <c r="U7552">
        <v>1</v>
      </c>
      <c r="V7552">
        <v>5</v>
      </c>
      <c r="W7552" t="s">
        <v>46</v>
      </c>
      <c r="X7552" t="s">
        <v>47</v>
      </c>
      <c r="Y7552">
        <v>140030</v>
      </c>
      <c r="Z7552">
        <v>0.17</v>
      </c>
    </row>
    <row r="7553" spans="1:26" x14ac:dyDescent="0.25">
      <c r="A7553" t="s">
        <v>9576</v>
      </c>
      <c r="B7553" s="1">
        <v>45005</v>
      </c>
      <c r="C7553" t="s">
        <v>4224</v>
      </c>
      <c r="D7553" t="s">
        <v>39</v>
      </c>
      <c r="E7553" t="s">
        <v>29</v>
      </c>
      <c r="F7553" t="s">
        <v>52</v>
      </c>
      <c r="G7553" t="s">
        <v>79</v>
      </c>
      <c r="H7553">
        <v>2</v>
      </c>
      <c r="I7553">
        <v>332</v>
      </c>
      <c r="J7553">
        <v>30</v>
      </c>
      <c r="K7553">
        <v>464.8</v>
      </c>
      <c r="L7553">
        <v>65.040000000000006</v>
      </c>
      <c r="M7553" t="s">
        <v>65</v>
      </c>
      <c r="N7553" t="s">
        <v>44</v>
      </c>
      <c r="O7553">
        <v>2</v>
      </c>
      <c r="P7553">
        <v>2023</v>
      </c>
      <c r="Q7553">
        <v>3</v>
      </c>
      <c r="R7553" t="s">
        <v>105</v>
      </c>
      <c r="S7553">
        <v>1</v>
      </c>
      <c r="T7553">
        <v>12</v>
      </c>
      <c r="U7553">
        <v>4</v>
      </c>
      <c r="V7553">
        <v>1</v>
      </c>
      <c r="W7553" t="s">
        <v>60</v>
      </c>
      <c r="X7553" t="s">
        <v>47</v>
      </c>
      <c r="Y7553">
        <v>19920</v>
      </c>
      <c r="Z7553">
        <v>0.14000000000000001</v>
      </c>
    </row>
    <row r="7554" spans="1:26" x14ac:dyDescent="0.25">
      <c r="A7554" t="s">
        <v>9577</v>
      </c>
      <c r="B7554" s="1">
        <v>45126</v>
      </c>
      <c r="C7554" t="s">
        <v>1275</v>
      </c>
      <c r="D7554" t="s">
        <v>63</v>
      </c>
      <c r="E7554" t="s">
        <v>58</v>
      </c>
      <c r="F7554" t="s">
        <v>41</v>
      </c>
      <c r="G7554" t="s">
        <v>59</v>
      </c>
      <c r="H7554">
        <v>9</v>
      </c>
      <c r="I7554">
        <v>1147</v>
      </c>
      <c r="J7554">
        <v>7</v>
      </c>
      <c r="K7554">
        <v>9600.39</v>
      </c>
      <c r="L7554">
        <v>1139.95</v>
      </c>
      <c r="M7554" t="s">
        <v>32</v>
      </c>
      <c r="N7554" t="s">
        <v>33</v>
      </c>
      <c r="O7554">
        <v>2</v>
      </c>
      <c r="P7554">
        <v>2023</v>
      </c>
      <c r="Q7554">
        <v>7</v>
      </c>
      <c r="R7554" t="s">
        <v>125</v>
      </c>
      <c r="S7554">
        <v>3</v>
      </c>
      <c r="T7554">
        <v>29</v>
      </c>
      <c r="U7554">
        <v>4</v>
      </c>
      <c r="V7554">
        <v>3</v>
      </c>
      <c r="W7554" t="s">
        <v>83</v>
      </c>
      <c r="X7554" t="s">
        <v>47</v>
      </c>
      <c r="Y7554">
        <v>72261</v>
      </c>
      <c r="Z7554">
        <v>0.12</v>
      </c>
    </row>
    <row r="7555" spans="1:26" x14ac:dyDescent="0.25">
      <c r="A7555" t="s">
        <v>9578</v>
      </c>
      <c r="B7555" s="1">
        <v>44939</v>
      </c>
      <c r="C7555" t="s">
        <v>306</v>
      </c>
      <c r="D7555" t="s">
        <v>50</v>
      </c>
      <c r="E7555" t="s">
        <v>58</v>
      </c>
      <c r="F7555" t="s">
        <v>52</v>
      </c>
      <c r="G7555" t="s">
        <v>53</v>
      </c>
      <c r="H7555">
        <v>8</v>
      </c>
      <c r="I7555">
        <v>2959</v>
      </c>
      <c r="J7555">
        <v>6</v>
      </c>
      <c r="K7555">
        <v>22251.68</v>
      </c>
      <c r="L7555">
        <v>2327.27</v>
      </c>
      <c r="M7555" t="s">
        <v>43</v>
      </c>
      <c r="N7555" t="s">
        <v>44</v>
      </c>
      <c r="O7555">
        <v>5</v>
      </c>
      <c r="P7555">
        <v>2023</v>
      </c>
      <c r="Q7555">
        <v>1</v>
      </c>
      <c r="R7555" t="s">
        <v>34</v>
      </c>
      <c r="S7555">
        <v>1</v>
      </c>
      <c r="T7555">
        <v>2</v>
      </c>
      <c r="U7555">
        <v>2</v>
      </c>
      <c r="V7555">
        <v>5</v>
      </c>
      <c r="W7555" t="s">
        <v>46</v>
      </c>
      <c r="X7555" t="s">
        <v>47</v>
      </c>
      <c r="Y7555">
        <v>142032</v>
      </c>
      <c r="Z7555">
        <v>0.1</v>
      </c>
    </row>
    <row r="7556" spans="1:26" x14ac:dyDescent="0.25">
      <c r="A7556" t="s">
        <v>9579</v>
      </c>
      <c r="B7556" s="1">
        <v>45174</v>
      </c>
      <c r="C7556" t="s">
        <v>2198</v>
      </c>
      <c r="D7556" t="s">
        <v>28</v>
      </c>
      <c r="E7556" t="s">
        <v>51</v>
      </c>
      <c r="F7556" t="s">
        <v>41</v>
      </c>
      <c r="G7556" t="s">
        <v>59</v>
      </c>
      <c r="H7556">
        <v>4</v>
      </c>
      <c r="I7556">
        <v>349</v>
      </c>
      <c r="J7556">
        <v>9</v>
      </c>
      <c r="K7556">
        <v>1270.3599999999999</v>
      </c>
      <c r="L7556">
        <v>70.650000000000006</v>
      </c>
      <c r="M7556" t="s">
        <v>32</v>
      </c>
      <c r="N7556" t="s">
        <v>44</v>
      </c>
      <c r="O7556">
        <v>2</v>
      </c>
      <c r="P7556">
        <v>2023</v>
      </c>
      <c r="Q7556">
        <v>9</v>
      </c>
      <c r="R7556" t="s">
        <v>80</v>
      </c>
      <c r="S7556">
        <v>3</v>
      </c>
      <c r="T7556">
        <v>36</v>
      </c>
      <c r="U7556">
        <v>2</v>
      </c>
      <c r="V7556">
        <v>2</v>
      </c>
      <c r="W7556" t="s">
        <v>76</v>
      </c>
      <c r="X7556" t="s">
        <v>47</v>
      </c>
      <c r="Y7556">
        <v>12564</v>
      </c>
      <c r="Z7556">
        <v>0.06</v>
      </c>
    </row>
    <row r="7557" spans="1:26" x14ac:dyDescent="0.25">
      <c r="A7557" t="s">
        <v>9580</v>
      </c>
      <c r="B7557" s="1">
        <v>45225</v>
      </c>
      <c r="C7557" t="s">
        <v>2024</v>
      </c>
      <c r="D7557" t="s">
        <v>63</v>
      </c>
      <c r="E7557" t="s">
        <v>51</v>
      </c>
      <c r="F7557" t="s">
        <v>41</v>
      </c>
      <c r="G7557" t="s">
        <v>59</v>
      </c>
      <c r="H7557">
        <v>2</v>
      </c>
      <c r="I7557">
        <v>1562</v>
      </c>
      <c r="J7557">
        <v>6</v>
      </c>
      <c r="K7557">
        <v>2936.56</v>
      </c>
      <c r="L7557">
        <v>442.69</v>
      </c>
      <c r="M7557" t="s">
        <v>43</v>
      </c>
      <c r="N7557" t="s">
        <v>44</v>
      </c>
      <c r="O7557">
        <v>3</v>
      </c>
      <c r="P7557">
        <v>2023</v>
      </c>
      <c r="Q7557">
        <v>10</v>
      </c>
      <c r="R7557" t="s">
        <v>45</v>
      </c>
      <c r="S7557">
        <v>4</v>
      </c>
      <c r="T7557">
        <v>43</v>
      </c>
      <c r="U7557">
        <v>4</v>
      </c>
      <c r="V7557">
        <v>4</v>
      </c>
      <c r="W7557" t="s">
        <v>73</v>
      </c>
      <c r="X7557" t="s">
        <v>47</v>
      </c>
      <c r="Y7557">
        <v>18744</v>
      </c>
      <c r="Z7557">
        <v>0.15</v>
      </c>
    </row>
    <row r="7558" spans="1:26" x14ac:dyDescent="0.25">
      <c r="A7558" t="s">
        <v>9581</v>
      </c>
      <c r="B7558" s="1">
        <v>44977</v>
      </c>
      <c r="C7558" t="s">
        <v>498</v>
      </c>
      <c r="D7558" t="s">
        <v>39</v>
      </c>
      <c r="E7558" t="s">
        <v>51</v>
      </c>
      <c r="F7558" t="s">
        <v>41</v>
      </c>
      <c r="G7558" t="s">
        <v>42</v>
      </c>
      <c r="H7558">
        <v>2</v>
      </c>
      <c r="I7558">
        <v>1555</v>
      </c>
      <c r="J7558">
        <v>24</v>
      </c>
      <c r="K7558">
        <v>2363.6</v>
      </c>
      <c r="L7558">
        <v>214.66</v>
      </c>
      <c r="M7558" t="s">
        <v>65</v>
      </c>
      <c r="N7558" t="s">
        <v>44</v>
      </c>
      <c r="O7558">
        <v>4</v>
      </c>
      <c r="P7558">
        <v>2023</v>
      </c>
      <c r="Q7558">
        <v>2</v>
      </c>
      <c r="R7558" t="s">
        <v>67</v>
      </c>
      <c r="S7558">
        <v>1</v>
      </c>
      <c r="T7558">
        <v>8</v>
      </c>
      <c r="U7558">
        <v>4</v>
      </c>
      <c r="V7558">
        <v>1</v>
      </c>
      <c r="W7558" t="s">
        <v>60</v>
      </c>
      <c r="X7558" t="s">
        <v>47</v>
      </c>
      <c r="Y7558">
        <v>74640</v>
      </c>
      <c r="Z7558">
        <v>0.09</v>
      </c>
    </row>
    <row r="7559" spans="1:26" x14ac:dyDescent="0.25">
      <c r="A7559" t="s">
        <v>9582</v>
      </c>
      <c r="B7559" s="1">
        <v>45038</v>
      </c>
      <c r="C7559" t="s">
        <v>3412</v>
      </c>
      <c r="D7559" t="s">
        <v>39</v>
      </c>
      <c r="E7559" t="s">
        <v>58</v>
      </c>
      <c r="F7559" t="s">
        <v>52</v>
      </c>
      <c r="G7559" t="s">
        <v>79</v>
      </c>
      <c r="H7559">
        <v>8</v>
      </c>
      <c r="I7559">
        <v>4942</v>
      </c>
      <c r="J7559">
        <v>11</v>
      </c>
      <c r="K7559">
        <v>35187.040000000001</v>
      </c>
      <c r="L7559">
        <v>2914.05</v>
      </c>
      <c r="M7559" t="s">
        <v>43</v>
      </c>
      <c r="N7559" t="s">
        <v>33</v>
      </c>
      <c r="O7559">
        <v>4</v>
      </c>
      <c r="P7559">
        <v>2023</v>
      </c>
      <c r="Q7559">
        <v>4</v>
      </c>
      <c r="R7559" t="s">
        <v>100</v>
      </c>
      <c r="S7559">
        <v>2</v>
      </c>
      <c r="T7559">
        <v>16</v>
      </c>
      <c r="U7559">
        <v>4</v>
      </c>
      <c r="V7559">
        <v>6</v>
      </c>
      <c r="W7559" t="s">
        <v>35</v>
      </c>
      <c r="X7559" t="s">
        <v>36</v>
      </c>
      <c r="Y7559">
        <v>434896</v>
      </c>
      <c r="Z7559">
        <v>0.08</v>
      </c>
    </row>
    <row r="7560" spans="1:26" x14ac:dyDescent="0.25">
      <c r="A7560" t="s">
        <v>9583</v>
      </c>
      <c r="B7560" s="1">
        <v>45242</v>
      </c>
      <c r="C7560" t="s">
        <v>4672</v>
      </c>
      <c r="D7560" t="s">
        <v>63</v>
      </c>
      <c r="E7560" t="s">
        <v>51</v>
      </c>
      <c r="F7560" t="s">
        <v>30</v>
      </c>
      <c r="G7560" t="s">
        <v>31</v>
      </c>
      <c r="H7560">
        <v>9</v>
      </c>
      <c r="I7560">
        <v>3702</v>
      </c>
      <c r="J7560">
        <v>16</v>
      </c>
      <c r="K7560">
        <v>27987.119999999999</v>
      </c>
      <c r="L7560">
        <v>3377.83</v>
      </c>
      <c r="M7560" t="s">
        <v>32</v>
      </c>
      <c r="N7560" t="s">
        <v>66</v>
      </c>
      <c r="O7560">
        <v>2</v>
      </c>
      <c r="P7560">
        <v>2023</v>
      </c>
      <c r="Q7560">
        <v>11</v>
      </c>
      <c r="R7560" t="s">
        <v>92</v>
      </c>
      <c r="S7560">
        <v>4</v>
      </c>
      <c r="T7560">
        <v>46</v>
      </c>
      <c r="U7560">
        <v>3</v>
      </c>
      <c r="V7560">
        <v>0</v>
      </c>
      <c r="W7560" t="s">
        <v>55</v>
      </c>
      <c r="X7560" t="s">
        <v>36</v>
      </c>
      <c r="Y7560">
        <v>533088</v>
      </c>
      <c r="Z7560">
        <v>0.12</v>
      </c>
    </row>
    <row r="7561" spans="1:26" x14ac:dyDescent="0.25">
      <c r="A7561" t="s">
        <v>9584</v>
      </c>
      <c r="B7561" s="1">
        <v>45263</v>
      </c>
      <c r="C7561" t="s">
        <v>5230</v>
      </c>
      <c r="D7561" t="s">
        <v>39</v>
      </c>
      <c r="E7561" t="s">
        <v>40</v>
      </c>
      <c r="F7561" t="s">
        <v>30</v>
      </c>
      <c r="G7561" t="s">
        <v>86</v>
      </c>
      <c r="H7561">
        <v>10</v>
      </c>
      <c r="I7561">
        <v>2728</v>
      </c>
      <c r="J7561">
        <v>29</v>
      </c>
      <c r="K7561">
        <v>19368.8</v>
      </c>
      <c r="L7561">
        <v>2602.06</v>
      </c>
      <c r="M7561" t="s">
        <v>65</v>
      </c>
      <c r="N7561" t="s">
        <v>44</v>
      </c>
      <c r="O7561">
        <v>6</v>
      </c>
      <c r="P7561">
        <v>2023</v>
      </c>
      <c r="Q7561">
        <v>12</v>
      </c>
      <c r="R7561" t="s">
        <v>54</v>
      </c>
      <c r="S7561">
        <v>4</v>
      </c>
      <c r="T7561">
        <v>49</v>
      </c>
      <c r="U7561">
        <v>2</v>
      </c>
      <c r="V7561">
        <v>0</v>
      </c>
      <c r="W7561" t="s">
        <v>55</v>
      </c>
      <c r="X7561" t="s">
        <v>36</v>
      </c>
      <c r="Y7561">
        <v>791120</v>
      </c>
      <c r="Z7561">
        <v>0.13</v>
      </c>
    </row>
    <row r="7562" spans="1:26" x14ac:dyDescent="0.25">
      <c r="A7562" t="s">
        <v>9585</v>
      </c>
      <c r="B7562" s="1">
        <v>44969</v>
      </c>
      <c r="C7562" t="s">
        <v>1407</v>
      </c>
      <c r="D7562" t="s">
        <v>28</v>
      </c>
      <c r="E7562" t="s">
        <v>40</v>
      </c>
      <c r="F7562" t="s">
        <v>30</v>
      </c>
      <c r="G7562" t="s">
        <v>86</v>
      </c>
      <c r="H7562">
        <v>6</v>
      </c>
      <c r="I7562">
        <v>2738</v>
      </c>
      <c r="J7562">
        <v>28</v>
      </c>
      <c r="K7562">
        <v>11828.16</v>
      </c>
      <c r="L7562">
        <v>1318.78</v>
      </c>
      <c r="M7562" t="s">
        <v>65</v>
      </c>
      <c r="N7562" t="s">
        <v>33</v>
      </c>
      <c r="O7562">
        <v>1</v>
      </c>
      <c r="P7562">
        <v>2023</v>
      </c>
      <c r="Q7562">
        <v>2</v>
      </c>
      <c r="R7562" t="s">
        <v>67</v>
      </c>
      <c r="S7562">
        <v>1</v>
      </c>
      <c r="T7562">
        <v>7</v>
      </c>
      <c r="U7562">
        <v>3</v>
      </c>
      <c r="V7562">
        <v>0</v>
      </c>
      <c r="W7562" t="s">
        <v>55</v>
      </c>
      <c r="X7562" t="s">
        <v>36</v>
      </c>
      <c r="Y7562">
        <v>459984</v>
      </c>
      <c r="Z7562">
        <v>0.11</v>
      </c>
    </row>
    <row r="7563" spans="1:26" x14ac:dyDescent="0.25">
      <c r="A7563" t="s">
        <v>9586</v>
      </c>
      <c r="B7563" s="1">
        <v>45008</v>
      </c>
      <c r="C7563" t="s">
        <v>3800</v>
      </c>
      <c r="D7563" t="s">
        <v>50</v>
      </c>
      <c r="E7563" t="s">
        <v>29</v>
      </c>
      <c r="F7563" t="s">
        <v>30</v>
      </c>
      <c r="G7563" t="s">
        <v>64</v>
      </c>
      <c r="H7563">
        <v>8</v>
      </c>
      <c r="I7563">
        <v>3428</v>
      </c>
      <c r="J7563">
        <v>29</v>
      </c>
      <c r="K7563">
        <v>19471.04</v>
      </c>
      <c r="L7563">
        <v>1447.89</v>
      </c>
      <c r="M7563" t="s">
        <v>32</v>
      </c>
      <c r="N7563" t="s">
        <v>66</v>
      </c>
      <c r="O7563">
        <v>3</v>
      </c>
      <c r="P7563">
        <v>2023</v>
      </c>
      <c r="Q7563">
        <v>3</v>
      </c>
      <c r="R7563" t="s">
        <v>105</v>
      </c>
      <c r="S7563">
        <v>1</v>
      </c>
      <c r="T7563">
        <v>12</v>
      </c>
      <c r="U7563">
        <v>4</v>
      </c>
      <c r="V7563">
        <v>4</v>
      </c>
      <c r="W7563" t="s">
        <v>73</v>
      </c>
      <c r="X7563" t="s">
        <v>47</v>
      </c>
      <c r="Y7563">
        <v>795296</v>
      </c>
      <c r="Z7563">
        <v>7.0000000000000007E-2</v>
      </c>
    </row>
    <row r="7564" spans="1:26" x14ac:dyDescent="0.25">
      <c r="A7564" t="s">
        <v>9587</v>
      </c>
      <c r="B7564" s="1">
        <v>45034</v>
      </c>
      <c r="C7564" t="s">
        <v>9588</v>
      </c>
      <c r="D7564" t="s">
        <v>50</v>
      </c>
      <c r="E7564" t="s">
        <v>40</v>
      </c>
      <c r="F7564" t="s">
        <v>30</v>
      </c>
      <c r="G7564" t="s">
        <v>64</v>
      </c>
      <c r="H7564">
        <v>6</v>
      </c>
      <c r="I7564">
        <v>2345</v>
      </c>
      <c r="J7564">
        <v>19</v>
      </c>
      <c r="K7564">
        <v>11396.7</v>
      </c>
      <c r="L7564">
        <v>1280.77</v>
      </c>
      <c r="M7564" t="s">
        <v>43</v>
      </c>
      <c r="N7564" t="s">
        <v>33</v>
      </c>
      <c r="O7564">
        <v>4</v>
      </c>
      <c r="P7564">
        <v>2023</v>
      </c>
      <c r="Q7564">
        <v>4</v>
      </c>
      <c r="R7564" t="s">
        <v>100</v>
      </c>
      <c r="S7564">
        <v>2</v>
      </c>
      <c r="T7564">
        <v>16</v>
      </c>
      <c r="U7564">
        <v>4</v>
      </c>
      <c r="V7564">
        <v>2</v>
      </c>
      <c r="W7564" t="s">
        <v>76</v>
      </c>
      <c r="X7564" t="s">
        <v>47</v>
      </c>
      <c r="Y7564">
        <v>267330</v>
      </c>
      <c r="Z7564">
        <v>0.11</v>
      </c>
    </row>
    <row r="7565" spans="1:26" x14ac:dyDescent="0.25">
      <c r="A7565" t="s">
        <v>9589</v>
      </c>
      <c r="B7565" s="1">
        <v>44939</v>
      </c>
      <c r="C7565" t="s">
        <v>4244</v>
      </c>
      <c r="D7565" t="s">
        <v>28</v>
      </c>
      <c r="E7565" t="s">
        <v>40</v>
      </c>
      <c r="F7565" t="s">
        <v>52</v>
      </c>
      <c r="G7565" t="s">
        <v>91</v>
      </c>
      <c r="H7565">
        <v>4</v>
      </c>
      <c r="I7565">
        <v>1328</v>
      </c>
      <c r="J7565">
        <v>21</v>
      </c>
      <c r="K7565">
        <v>4196.4799999999996</v>
      </c>
      <c r="L7565">
        <v>548.66999999999996</v>
      </c>
      <c r="M7565" t="s">
        <v>32</v>
      </c>
      <c r="N7565" t="s">
        <v>44</v>
      </c>
      <c r="O7565">
        <v>4</v>
      </c>
      <c r="P7565">
        <v>2023</v>
      </c>
      <c r="Q7565">
        <v>1</v>
      </c>
      <c r="R7565" t="s">
        <v>34</v>
      </c>
      <c r="S7565">
        <v>1</v>
      </c>
      <c r="T7565">
        <v>2</v>
      </c>
      <c r="U7565">
        <v>2</v>
      </c>
      <c r="V7565">
        <v>5</v>
      </c>
      <c r="W7565" t="s">
        <v>46</v>
      </c>
      <c r="X7565" t="s">
        <v>47</v>
      </c>
      <c r="Y7565">
        <v>111552</v>
      </c>
      <c r="Z7565">
        <v>0.13</v>
      </c>
    </row>
    <row r="7566" spans="1:26" x14ac:dyDescent="0.25">
      <c r="A7566" t="s">
        <v>9590</v>
      </c>
      <c r="B7566" s="1">
        <v>45040</v>
      </c>
      <c r="C7566" t="s">
        <v>816</v>
      </c>
      <c r="D7566" t="s">
        <v>39</v>
      </c>
      <c r="E7566" t="s">
        <v>29</v>
      </c>
      <c r="F7566" t="s">
        <v>41</v>
      </c>
      <c r="G7566" t="s">
        <v>42</v>
      </c>
      <c r="H7566">
        <v>10</v>
      </c>
      <c r="I7566">
        <v>3408</v>
      </c>
      <c r="J7566">
        <v>30</v>
      </c>
      <c r="K7566">
        <v>23856</v>
      </c>
      <c r="L7566">
        <v>4715.58</v>
      </c>
      <c r="M7566" t="s">
        <v>43</v>
      </c>
      <c r="N7566" t="s">
        <v>44</v>
      </c>
      <c r="O7566">
        <v>7</v>
      </c>
      <c r="P7566">
        <v>2023</v>
      </c>
      <c r="Q7566">
        <v>4</v>
      </c>
      <c r="R7566" t="s">
        <v>100</v>
      </c>
      <c r="S7566">
        <v>2</v>
      </c>
      <c r="T7566">
        <v>17</v>
      </c>
      <c r="U7566">
        <v>5</v>
      </c>
      <c r="V7566">
        <v>1</v>
      </c>
      <c r="W7566" t="s">
        <v>60</v>
      </c>
      <c r="X7566" t="s">
        <v>47</v>
      </c>
      <c r="Y7566">
        <v>1022400</v>
      </c>
      <c r="Z7566">
        <v>0.2</v>
      </c>
    </row>
    <row r="7567" spans="1:26" x14ac:dyDescent="0.25">
      <c r="A7567" t="s">
        <v>9591</v>
      </c>
      <c r="B7567" s="1">
        <v>45224</v>
      </c>
      <c r="C7567" t="s">
        <v>1527</v>
      </c>
      <c r="D7567" t="s">
        <v>63</v>
      </c>
      <c r="E7567" t="s">
        <v>51</v>
      </c>
      <c r="F7567" t="s">
        <v>30</v>
      </c>
      <c r="G7567" t="s">
        <v>31</v>
      </c>
      <c r="H7567">
        <v>3</v>
      </c>
      <c r="I7567">
        <v>440</v>
      </c>
      <c r="J7567">
        <v>5</v>
      </c>
      <c r="K7567">
        <v>1254</v>
      </c>
      <c r="L7567">
        <v>235.38</v>
      </c>
      <c r="M7567" t="s">
        <v>32</v>
      </c>
      <c r="N7567" t="s">
        <v>44</v>
      </c>
      <c r="O7567">
        <v>4</v>
      </c>
      <c r="P7567">
        <v>2023</v>
      </c>
      <c r="Q7567">
        <v>10</v>
      </c>
      <c r="R7567" t="s">
        <v>45</v>
      </c>
      <c r="S7567">
        <v>4</v>
      </c>
      <c r="T7567">
        <v>43</v>
      </c>
      <c r="U7567">
        <v>4</v>
      </c>
      <c r="V7567">
        <v>3</v>
      </c>
      <c r="W7567" t="s">
        <v>83</v>
      </c>
      <c r="X7567" t="s">
        <v>47</v>
      </c>
      <c r="Y7567">
        <v>6600</v>
      </c>
      <c r="Z7567">
        <v>0.19</v>
      </c>
    </row>
    <row r="7568" spans="1:26" x14ac:dyDescent="0.25">
      <c r="A7568" t="s">
        <v>9592</v>
      </c>
      <c r="B7568" s="1">
        <v>44956</v>
      </c>
      <c r="C7568" t="s">
        <v>3079</v>
      </c>
      <c r="D7568" t="s">
        <v>28</v>
      </c>
      <c r="E7568" t="s">
        <v>40</v>
      </c>
      <c r="F7568" t="s">
        <v>30</v>
      </c>
      <c r="G7568" t="s">
        <v>31</v>
      </c>
      <c r="H7568">
        <v>10</v>
      </c>
      <c r="I7568">
        <v>1802</v>
      </c>
      <c r="J7568">
        <v>17</v>
      </c>
      <c r="K7568">
        <v>14956.6</v>
      </c>
      <c r="L7568">
        <v>818.14</v>
      </c>
      <c r="M7568" t="s">
        <v>43</v>
      </c>
      <c r="N7568" t="s">
        <v>66</v>
      </c>
      <c r="O7568">
        <v>4</v>
      </c>
      <c r="P7568">
        <v>2023</v>
      </c>
      <c r="Q7568">
        <v>1</v>
      </c>
      <c r="R7568" t="s">
        <v>34</v>
      </c>
      <c r="S7568">
        <v>1</v>
      </c>
      <c r="T7568">
        <v>5</v>
      </c>
      <c r="U7568">
        <v>5</v>
      </c>
      <c r="V7568">
        <v>1</v>
      </c>
      <c r="W7568" t="s">
        <v>60</v>
      </c>
      <c r="X7568" t="s">
        <v>47</v>
      </c>
      <c r="Y7568">
        <v>306340</v>
      </c>
      <c r="Z7568">
        <v>0.05</v>
      </c>
    </row>
    <row r="7569" spans="1:26" x14ac:dyDescent="0.25">
      <c r="A7569" t="s">
        <v>9593</v>
      </c>
      <c r="B7569" s="1">
        <v>44970</v>
      </c>
      <c r="C7569" t="s">
        <v>4428</v>
      </c>
      <c r="D7569" t="s">
        <v>28</v>
      </c>
      <c r="E7569" t="s">
        <v>29</v>
      </c>
      <c r="F7569" t="s">
        <v>41</v>
      </c>
      <c r="G7569" t="s">
        <v>59</v>
      </c>
      <c r="H7569">
        <v>8</v>
      </c>
      <c r="I7569">
        <v>3199</v>
      </c>
      <c r="J7569">
        <v>3</v>
      </c>
      <c r="K7569">
        <v>24824.240000000002</v>
      </c>
      <c r="L7569">
        <v>3827.16</v>
      </c>
      <c r="M7569" t="s">
        <v>43</v>
      </c>
      <c r="N7569" t="s">
        <v>44</v>
      </c>
      <c r="O7569">
        <v>5</v>
      </c>
      <c r="P7569">
        <v>2023</v>
      </c>
      <c r="Q7569">
        <v>2</v>
      </c>
      <c r="R7569" t="s">
        <v>67</v>
      </c>
      <c r="S7569">
        <v>1</v>
      </c>
      <c r="T7569">
        <v>7</v>
      </c>
      <c r="U7569">
        <v>3</v>
      </c>
      <c r="V7569">
        <v>1</v>
      </c>
      <c r="W7569" t="s">
        <v>60</v>
      </c>
      <c r="X7569" t="s">
        <v>47</v>
      </c>
      <c r="Y7569">
        <v>76776</v>
      </c>
      <c r="Z7569">
        <v>0.15</v>
      </c>
    </row>
    <row r="7570" spans="1:26" x14ac:dyDescent="0.25">
      <c r="A7570" t="s">
        <v>9594</v>
      </c>
      <c r="B7570" s="1">
        <v>45141</v>
      </c>
      <c r="C7570" t="s">
        <v>4032</v>
      </c>
      <c r="D7570" t="s">
        <v>28</v>
      </c>
      <c r="E7570" t="s">
        <v>51</v>
      </c>
      <c r="F7570" t="s">
        <v>52</v>
      </c>
      <c r="G7570" t="s">
        <v>91</v>
      </c>
      <c r="H7570">
        <v>1</v>
      </c>
      <c r="I7570">
        <v>4814</v>
      </c>
      <c r="J7570">
        <v>30</v>
      </c>
      <c r="K7570">
        <v>3369.8</v>
      </c>
      <c r="L7570">
        <v>503.81</v>
      </c>
      <c r="M7570" t="s">
        <v>65</v>
      </c>
      <c r="N7570" t="s">
        <v>33</v>
      </c>
      <c r="O7570">
        <v>7</v>
      </c>
      <c r="P7570">
        <v>2023</v>
      </c>
      <c r="Q7570">
        <v>8</v>
      </c>
      <c r="R7570" t="s">
        <v>72</v>
      </c>
      <c r="S7570">
        <v>3</v>
      </c>
      <c r="T7570">
        <v>31</v>
      </c>
      <c r="U7570">
        <v>1</v>
      </c>
      <c r="V7570">
        <v>4</v>
      </c>
      <c r="W7570" t="s">
        <v>73</v>
      </c>
      <c r="X7570" t="s">
        <v>47</v>
      </c>
      <c r="Y7570">
        <v>144420</v>
      </c>
      <c r="Z7570">
        <v>0.15</v>
      </c>
    </row>
    <row r="7571" spans="1:26" x14ac:dyDescent="0.25">
      <c r="A7571" t="s">
        <v>9595</v>
      </c>
      <c r="B7571" s="1">
        <v>45243</v>
      </c>
      <c r="C7571" t="s">
        <v>5817</v>
      </c>
      <c r="D7571" t="s">
        <v>39</v>
      </c>
      <c r="E7571" t="s">
        <v>51</v>
      </c>
      <c r="F7571" t="s">
        <v>52</v>
      </c>
      <c r="G7571" t="s">
        <v>53</v>
      </c>
      <c r="H7571">
        <v>10</v>
      </c>
      <c r="I7571">
        <v>4415</v>
      </c>
      <c r="J7571">
        <v>17</v>
      </c>
      <c r="K7571">
        <v>36644.5</v>
      </c>
      <c r="L7571">
        <v>2234.2199999999998</v>
      </c>
      <c r="M7571" t="s">
        <v>65</v>
      </c>
      <c r="N7571" t="s">
        <v>33</v>
      </c>
      <c r="O7571">
        <v>6</v>
      </c>
      <c r="P7571">
        <v>2023</v>
      </c>
      <c r="Q7571">
        <v>11</v>
      </c>
      <c r="R7571" t="s">
        <v>92</v>
      </c>
      <c r="S7571">
        <v>4</v>
      </c>
      <c r="T7571">
        <v>46</v>
      </c>
      <c r="U7571">
        <v>3</v>
      </c>
      <c r="V7571">
        <v>1</v>
      </c>
      <c r="W7571" t="s">
        <v>60</v>
      </c>
      <c r="X7571" t="s">
        <v>47</v>
      </c>
      <c r="Y7571">
        <v>750550</v>
      </c>
      <c r="Z7571">
        <v>0.06</v>
      </c>
    </row>
    <row r="7572" spans="1:26" x14ac:dyDescent="0.25">
      <c r="A7572" t="s">
        <v>9596</v>
      </c>
      <c r="B7572" s="1">
        <v>45242</v>
      </c>
      <c r="C7572" t="s">
        <v>8063</v>
      </c>
      <c r="D7572" t="s">
        <v>39</v>
      </c>
      <c r="E7572" t="s">
        <v>29</v>
      </c>
      <c r="F7572" t="s">
        <v>30</v>
      </c>
      <c r="G7572" t="s">
        <v>31</v>
      </c>
      <c r="H7572">
        <v>3</v>
      </c>
      <c r="I7572">
        <v>2162</v>
      </c>
      <c r="J7572">
        <v>1</v>
      </c>
      <c r="K7572">
        <v>6421.14</v>
      </c>
      <c r="L7572">
        <v>1189.53</v>
      </c>
      <c r="M7572" t="s">
        <v>65</v>
      </c>
      <c r="N7572" t="s">
        <v>33</v>
      </c>
      <c r="O7572">
        <v>1</v>
      </c>
      <c r="P7572">
        <v>2023</v>
      </c>
      <c r="Q7572">
        <v>11</v>
      </c>
      <c r="R7572" t="s">
        <v>92</v>
      </c>
      <c r="S7572">
        <v>4</v>
      </c>
      <c r="T7572">
        <v>46</v>
      </c>
      <c r="U7572">
        <v>3</v>
      </c>
      <c r="V7572">
        <v>0</v>
      </c>
      <c r="W7572" t="s">
        <v>55</v>
      </c>
      <c r="X7572" t="s">
        <v>36</v>
      </c>
      <c r="Y7572">
        <v>6486</v>
      </c>
      <c r="Z7572">
        <v>0.19</v>
      </c>
    </row>
    <row r="7573" spans="1:26" x14ac:dyDescent="0.25">
      <c r="A7573" t="s">
        <v>9597</v>
      </c>
      <c r="B7573" s="1">
        <v>45135</v>
      </c>
      <c r="C7573" t="s">
        <v>2561</v>
      </c>
      <c r="D7573" t="s">
        <v>63</v>
      </c>
      <c r="E7573" t="s">
        <v>51</v>
      </c>
      <c r="F7573" t="s">
        <v>52</v>
      </c>
      <c r="G7573" t="s">
        <v>53</v>
      </c>
      <c r="H7573">
        <v>5</v>
      </c>
      <c r="I7573">
        <v>1938</v>
      </c>
      <c r="J7573">
        <v>6</v>
      </c>
      <c r="K7573">
        <v>9108.6</v>
      </c>
      <c r="L7573">
        <v>673.21</v>
      </c>
      <c r="M7573" t="s">
        <v>32</v>
      </c>
      <c r="N7573" t="s">
        <v>44</v>
      </c>
      <c r="O7573">
        <v>3</v>
      </c>
      <c r="P7573">
        <v>2023</v>
      </c>
      <c r="Q7573">
        <v>7</v>
      </c>
      <c r="R7573" t="s">
        <v>125</v>
      </c>
      <c r="S7573">
        <v>3</v>
      </c>
      <c r="T7573">
        <v>30</v>
      </c>
      <c r="U7573">
        <v>5</v>
      </c>
      <c r="V7573">
        <v>5</v>
      </c>
      <c r="W7573" t="s">
        <v>46</v>
      </c>
      <c r="X7573" t="s">
        <v>47</v>
      </c>
      <c r="Y7573">
        <v>58140</v>
      </c>
      <c r="Z7573">
        <v>7.0000000000000007E-2</v>
      </c>
    </row>
    <row r="7574" spans="1:26" x14ac:dyDescent="0.25">
      <c r="A7574" t="s">
        <v>9598</v>
      </c>
      <c r="B7574" s="1">
        <v>45283</v>
      </c>
      <c r="C7574" t="s">
        <v>2854</v>
      </c>
      <c r="D7574" t="s">
        <v>50</v>
      </c>
      <c r="E7574" t="s">
        <v>51</v>
      </c>
      <c r="F7574" t="s">
        <v>52</v>
      </c>
      <c r="G7574" t="s">
        <v>91</v>
      </c>
      <c r="H7574">
        <v>9</v>
      </c>
      <c r="I7574">
        <v>1503</v>
      </c>
      <c r="J7574">
        <v>13</v>
      </c>
      <c r="K7574">
        <v>11768.49</v>
      </c>
      <c r="L7574">
        <v>896.27</v>
      </c>
      <c r="M7574" t="s">
        <v>32</v>
      </c>
      <c r="N7574" t="s">
        <v>44</v>
      </c>
      <c r="O7574">
        <v>6</v>
      </c>
      <c r="P7574">
        <v>2023</v>
      </c>
      <c r="Q7574">
        <v>12</v>
      </c>
      <c r="R7574" t="s">
        <v>54</v>
      </c>
      <c r="S7574">
        <v>4</v>
      </c>
      <c r="T7574">
        <v>51</v>
      </c>
      <c r="U7574">
        <v>4</v>
      </c>
      <c r="V7574">
        <v>6</v>
      </c>
      <c r="W7574" t="s">
        <v>35</v>
      </c>
      <c r="X7574" t="s">
        <v>36</v>
      </c>
      <c r="Y7574">
        <v>175851</v>
      </c>
      <c r="Z7574">
        <v>0.08</v>
      </c>
    </row>
    <row r="7575" spans="1:26" x14ac:dyDescent="0.25">
      <c r="A7575" t="s">
        <v>9599</v>
      </c>
      <c r="B7575" s="1">
        <v>45181</v>
      </c>
      <c r="C7575" t="s">
        <v>653</v>
      </c>
      <c r="D7575" t="s">
        <v>63</v>
      </c>
      <c r="E7575" t="s">
        <v>40</v>
      </c>
      <c r="F7575" t="s">
        <v>30</v>
      </c>
      <c r="G7575" t="s">
        <v>64</v>
      </c>
      <c r="H7575">
        <v>4</v>
      </c>
      <c r="I7575">
        <v>699</v>
      </c>
      <c r="J7575">
        <v>24</v>
      </c>
      <c r="K7575">
        <v>2124.96</v>
      </c>
      <c r="L7575">
        <v>420.63</v>
      </c>
      <c r="M7575" t="s">
        <v>65</v>
      </c>
      <c r="N7575" t="s">
        <v>66</v>
      </c>
      <c r="O7575">
        <v>4</v>
      </c>
      <c r="P7575">
        <v>2023</v>
      </c>
      <c r="Q7575">
        <v>9</v>
      </c>
      <c r="R7575" t="s">
        <v>80</v>
      </c>
      <c r="S7575">
        <v>3</v>
      </c>
      <c r="T7575">
        <v>37</v>
      </c>
      <c r="U7575">
        <v>3</v>
      </c>
      <c r="V7575">
        <v>2</v>
      </c>
      <c r="W7575" t="s">
        <v>76</v>
      </c>
      <c r="X7575" t="s">
        <v>47</v>
      </c>
      <c r="Y7575">
        <v>67104</v>
      </c>
      <c r="Z7575">
        <v>0.2</v>
      </c>
    </row>
    <row r="7576" spans="1:26" x14ac:dyDescent="0.25">
      <c r="A7576" t="s">
        <v>9600</v>
      </c>
      <c r="B7576" s="1">
        <v>45015</v>
      </c>
      <c r="C7576" t="s">
        <v>2693</v>
      </c>
      <c r="D7576" t="s">
        <v>39</v>
      </c>
      <c r="E7576" t="s">
        <v>40</v>
      </c>
      <c r="F7576" t="s">
        <v>41</v>
      </c>
      <c r="G7576" t="s">
        <v>42</v>
      </c>
      <c r="H7576">
        <v>1</v>
      </c>
      <c r="I7576">
        <v>4438</v>
      </c>
      <c r="J7576">
        <v>16</v>
      </c>
      <c r="K7576">
        <v>3727.92</v>
      </c>
      <c r="L7576">
        <v>412.42</v>
      </c>
      <c r="M7576" t="s">
        <v>43</v>
      </c>
      <c r="N7576" t="s">
        <v>33</v>
      </c>
      <c r="O7576">
        <v>5</v>
      </c>
      <c r="P7576">
        <v>2023</v>
      </c>
      <c r="Q7576">
        <v>3</v>
      </c>
      <c r="R7576" t="s">
        <v>105</v>
      </c>
      <c r="S7576">
        <v>1</v>
      </c>
      <c r="T7576">
        <v>13</v>
      </c>
      <c r="U7576">
        <v>5</v>
      </c>
      <c r="V7576">
        <v>4</v>
      </c>
      <c r="W7576" t="s">
        <v>73</v>
      </c>
      <c r="X7576" t="s">
        <v>47</v>
      </c>
      <c r="Y7576">
        <v>71008</v>
      </c>
      <c r="Z7576">
        <v>0.11</v>
      </c>
    </row>
    <row r="7577" spans="1:26" x14ac:dyDescent="0.25">
      <c r="A7577" t="s">
        <v>9601</v>
      </c>
      <c r="B7577" s="1">
        <v>44956</v>
      </c>
      <c r="C7577" t="s">
        <v>4743</v>
      </c>
      <c r="D7577" t="s">
        <v>28</v>
      </c>
      <c r="E7577" t="s">
        <v>58</v>
      </c>
      <c r="F7577" t="s">
        <v>52</v>
      </c>
      <c r="G7577" t="s">
        <v>53</v>
      </c>
      <c r="H7577">
        <v>4</v>
      </c>
      <c r="I7577">
        <v>340</v>
      </c>
      <c r="J7577">
        <v>3</v>
      </c>
      <c r="K7577">
        <v>1319.2</v>
      </c>
      <c r="L7577">
        <v>250.31</v>
      </c>
      <c r="M7577" t="s">
        <v>32</v>
      </c>
      <c r="N7577" t="s">
        <v>33</v>
      </c>
      <c r="O7577">
        <v>2</v>
      </c>
      <c r="P7577">
        <v>2023</v>
      </c>
      <c r="Q7577">
        <v>1</v>
      </c>
      <c r="R7577" t="s">
        <v>34</v>
      </c>
      <c r="S7577">
        <v>1</v>
      </c>
      <c r="T7577">
        <v>5</v>
      </c>
      <c r="U7577">
        <v>5</v>
      </c>
      <c r="V7577">
        <v>1</v>
      </c>
      <c r="W7577" t="s">
        <v>60</v>
      </c>
      <c r="X7577" t="s">
        <v>47</v>
      </c>
      <c r="Y7577">
        <v>4080</v>
      </c>
      <c r="Z7577">
        <v>0.19</v>
      </c>
    </row>
    <row r="7578" spans="1:26" x14ac:dyDescent="0.25">
      <c r="A7578" t="s">
        <v>9602</v>
      </c>
      <c r="B7578" s="1">
        <v>45232</v>
      </c>
      <c r="C7578" t="s">
        <v>1085</v>
      </c>
      <c r="D7578" t="s">
        <v>28</v>
      </c>
      <c r="E7578" t="s">
        <v>40</v>
      </c>
      <c r="F7578" t="s">
        <v>52</v>
      </c>
      <c r="G7578" t="s">
        <v>79</v>
      </c>
      <c r="H7578">
        <v>6</v>
      </c>
      <c r="I7578">
        <v>2373</v>
      </c>
      <c r="J7578">
        <v>12</v>
      </c>
      <c r="K7578">
        <v>12529.44</v>
      </c>
      <c r="L7578">
        <v>1907.36</v>
      </c>
      <c r="M7578" t="s">
        <v>65</v>
      </c>
      <c r="N7578" t="s">
        <v>44</v>
      </c>
      <c r="O7578">
        <v>4</v>
      </c>
      <c r="P7578">
        <v>2023</v>
      </c>
      <c r="Q7578">
        <v>11</v>
      </c>
      <c r="R7578" t="s">
        <v>92</v>
      </c>
      <c r="S7578">
        <v>4</v>
      </c>
      <c r="T7578">
        <v>44</v>
      </c>
      <c r="U7578">
        <v>1</v>
      </c>
      <c r="V7578">
        <v>4</v>
      </c>
      <c r="W7578" t="s">
        <v>73</v>
      </c>
      <c r="X7578" t="s">
        <v>47</v>
      </c>
      <c r="Y7578">
        <v>170856</v>
      </c>
      <c r="Z7578">
        <v>0.15</v>
      </c>
    </row>
    <row r="7579" spans="1:26" x14ac:dyDescent="0.25">
      <c r="A7579" t="s">
        <v>9603</v>
      </c>
      <c r="B7579" s="1">
        <v>45226</v>
      </c>
      <c r="C7579" t="s">
        <v>2509</v>
      </c>
      <c r="D7579" t="s">
        <v>63</v>
      </c>
      <c r="E7579" t="s">
        <v>29</v>
      </c>
      <c r="F7579" t="s">
        <v>41</v>
      </c>
      <c r="G7579" t="s">
        <v>59</v>
      </c>
      <c r="H7579">
        <v>10</v>
      </c>
      <c r="I7579">
        <v>3453</v>
      </c>
      <c r="J7579">
        <v>29</v>
      </c>
      <c r="K7579">
        <v>24516.3</v>
      </c>
      <c r="L7579">
        <v>1663</v>
      </c>
      <c r="M7579" t="s">
        <v>32</v>
      </c>
      <c r="N7579" t="s">
        <v>66</v>
      </c>
      <c r="O7579">
        <v>1</v>
      </c>
      <c r="P7579">
        <v>2023</v>
      </c>
      <c r="Q7579">
        <v>10</v>
      </c>
      <c r="R7579" t="s">
        <v>45</v>
      </c>
      <c r="S7579">
        <v>4</v>
      </c>
      <c r="T7579">
        <v>43</v>
      </c>
      <c r="U7579">
        <v>4</v>
      </c>
      <c r="V7579">
        <v>5</v>
      </c>
      <c r="W7579" t="s">
        <v>46</v>
      </c>
      <c r="X7579" t="s">
        <v>47</v>
      </c>
      <c r="Y7579">
        <v>1001370</v>
      </c>
      <c r="Z7579">
        <v>7.0000000000000007E-2</v>
      </c>
    </row>
    <row r="7580" spans="1:26" x14ac:dyDescent="0.25">
      <c r="A7580" t="s">
        <v>9604</v>
      </c>
      <c r="B7580" s="1">
        <v>44970</v>
      </c>
      <c r="C7580" t="s">
        <v>5194</v>
      </c>
      <c r="D7580" t="s">
        <v>50</v>
      </c>
      <c r="E7580" t="s">
        <v>40</v>
      </c>
      <c r="F7580" t="s">
        <v>41</v>
      </c>
      <c r="G7580" t="s">
        <v>116</v>
      </c>
      <c r="H7580">
        <v>6</v>
      </c>
      <c r="I7580">
        <v>2683</v>
      </c>
      <c r="J7580">
        <v>19</v>
      </c>
      <c r="K7580">
        <v>13039.38</v>
      </c>
      <c r="L7580">
        <v>2212.5500000000002</v>
      </c>
      <c r="M7580" t="s">
        <v>32</v>
      </c>
      <c r="N7580" t="s">
        <v>66</v>
      </c>
      <c r="O7580">
        <v>3</v>
      </c>
      <c r="P7580">
        <v>2023</v>
      </c>
      <c r="Q7580">
        <v>2</v>
      </c>
      <c r="R7580" t="s">
        <v>67</v>
      </c>
      <c r="S7580">
        <v>1</v>
      </c>
      <c r="T7580">
        <v>7</v>
      </c>
      <c r="U7580">
        <v>3</v>
      </c>
      <c r="V7580">
        <v>1</v>
      </c>
      <c r="W7580" t="s">
        <v>60</v>
      </c>
      <c r="X7580" t="s">
        <v>47</v>
      </c>
      <c r="Y7580">
        <v>305862</v>
      </c>
      <c r="Z7580">
        <v>0.17</v>
      </c>
    </row>
    <row r="7581" spans="1:26" x14ac:dyDescent="0.25">
      <c r="A7581" t="s">
        <v>9605</v>
      </c>
      <c r="B7581" s="1">
        <v>45191</v>
      </c>
      <c r="C7581" t="s">
        <v>1271</v>
      </c>
      <c r="D7581" t="s">
        <v>63</v>
      </c>
      <c r="E7581" t="s">
        <v>29</v>
      </c>
      <c r="F7581" t="s">
        <v>30</v>
      </c>
      <c r="G7581" t="s">
        <v>31</v>
      </c>
      <c r="H7581">
        <v>6</v>
      </c>
      <c r="I7581">
        <v>4961</v>
      </c>
      <c r="J7581">
        <v>8</v>
      </c>
      <c r="K7581">
        <v>27384.720000000001</v>
      </c>
      <c r="L7581">
        <v>2023.83</v>
      </c>
      <c r="M7581" t="s">
        <v>43</v>
      </c>
      <c r="N7581" t="s">
        <v>44</v>
      </c>
      <c r="O7581">
        <v>3</v>
      </c>
      <c r="P7581">
        <v>2023</v>
      </c>
      <c r="Q7581">
        <v>9</v>
      </c>
      <c r="R7581" t="s">
        <v>80</v>
      </c>
      <c r="S7581">
        <v>3</v>
      </c>
      <c r="T7581">
        <v>38</v>
      </c>
      <c r="U7581">
        <v>4</v>
      </c>
      <c r="V7581">
        <v>5</v>
      </c>
      <c r="W7581" t="s">
        <v>46</v>
      </c>
      <c r="X7581" t="s">
        <v>47</v>
      </c>
      <c r="Y7581">
        <v>238128</v>
      </c>
      <c r="Z7581">
        <v>7.0000000000000007E-2</v>
      </c>
    </row>
    <row r="7582" spans="1:26" x14ac:dyDescent="0.25">
      <c r="A7582" t="s">
        <v>9606</v>
      </c>
      <c r="B7582" s="1">
        <v>45110</v>
      </c>
      <c r="C7582" t="s">
        <v>2996</v>
      </c>
      <c r="D7582" t="s">
        <v>63</v>
      </c>
      <c r="E7582" t="s">
        <v>58</v>
      </c>
      <c r="F7582" t="s">
        <v>41</v>
      </c>
      <c r="G7582" t="s">
        <v>116</v>
      </c>
      <c r="H7582">
        <v>3</v>
      </c>
      <c r="I7582">
        <v>3348</v>
      </c>
      <c r="J7582">
        <v>15</v>
      </c>
      <c r="K7582">
        <v>8537.4</v>
      </c>
      <c r="L7582">
        <v>705.29</v>
      </c>
      <c r="M7582" t="s">
        <v>32</v>
      </c>
      <c r="N7582" t="s">
        <v>66</v>
      </c>
      <c r="O7582">
        <v>2</v>
      </c>
      <c r="P7582">
        <v>2023</v>
      </c>
      <c r="Q7582">
        <v>7</v>
      </c>
      <c r="R7582" t="s">
        <v>125</v>
      </c>
      <c r="S7582">
        <v>3</v>
      </c>
      <c r="T7582">
        <v>27</v>
      </c>
      <c r="U7582">
        <v>2</v>
      </c>
      <c r="V7582">
        <v>1</v>
      </c>
      <c r="W7582" t="s">
        <v>60</v>
      </c>
      <c r="X7582" t="s">
        <v>47</v>
      </c>
      <c r="Y7582">
        <v>150660</v>
      </c>
      <c r="Z7582">
        <v>0.08</v>
      </c>
    </row>
    <row r="7583" spans="1:26" x14ac:dyDescent="0.25">
      <c r="A7583" t="s">
        <v>9607</v>
      </c>
      <c r="B7583" s="1">
        <v>45224</v>
      </c>
      <c r="C7583" t="s">
        <v>5343</v>
      </c>
      <c r="D7583" t="s">
        <v>39</v>
      </c>
      <c r="E7583" t="s">
        <v>58</v>
      </c>
      <c r="F7583" t="s">
        <v>52</v>
      </c>
      <c r="G7583" t="s">
        <v>79</v>
      </c>
      <c r="H7583">
        <v>7</v>
      </c>
      <c r="I7583">
        <v>1299</v>
      </c>
      <c r="J7583">
        <v>8</v>
      </c>
      <c r="K7583">
        <v>8365.56</v>
      </c>
      <c r="L7583">
        <v>1190.8800000000001</v>
      </c>
      <c r="M7583" t="s">
        <v>43</v>
      </c>
      <c r="N7583" t="s">
        <v>66</v>
      </c>
      <c r="O7583">
        <v>4</v>
      </c>
      <c r="P7583">
        <v>2023</v>
      </c>
      <c r="Q7583">
        <v>10</v>
      </c>
      <c r="R7583" t="s">
        <v>45</v>
      </c>
      <c r="S7583">
        <v>4</v>
      </c>
      <c r="T7583">
        <v>43</v>
      </c>
      <c r="U7583">
        <v>4</v>
      </c>
      <c r="V7583">
        <v>3</v>
      </c>
      <c r="W7583" t="s">
        <v>83</v>
      </c>
      <c r="X7583" t="s">
        <v>47</v>
      </c>
      <c r="Y7583">
        <v>72744</v>
      </c>
      <c r="Z7583">
        <v>0.14000000000000001</v>
      </c>
    </row>
    <row r="7584" spans="1:26" x14ac:dyDescent="0.25">
      <c r="A7584" t="s">
        <v>9608</v>
      </c>
      <c r="B7584" s="1">
        <v>44976</v>
      </c>
      <c r="C7584" t="s">
        <v>4915</v>
      </c>
      <c r="D7584" t="s">
        <v>63</v>
      </c>
      <c r="E7584" t="s">
        <v>29</v>
      </c>
      <c r="F7584" t="s">
        <v>30</v>
      </c>
      <c r="G7584" t="s">
        <v>64</v>
      </c>
      <c r="H7584">
        <v>4</v>
      </c>
      <c r="I7584">
        <v>1059</v>
      </c>
      <c r="J7584">
        <v>2</v>
      </c>
      <c r="K7584">
        <v>4151.28</v>
      </c>
      <c r="L7584">
        <v>613.79999999999995</v>
      </c>
      <c r="M7584" t="s">
        <v>43</v>
      </c>
      <c r="N7584" t="s">
        <v>44</v>
      </c>
      <c r="O7584">
        <v>5</v>
      </c>
      <c r="P7584">
        <v>2023</v>
      </c>
      <c r="Q7584">
        <v>2</v>
      </c>
      <c r="R7584" t="s">
        <v>67</v>
      </c>
      <c r="S7584">
        <v>1</v>
      </c>
      <c r="T7584">
        <v>8</v>
      </c>
      <c r="U7584">
        <v>4</v>
      </c>
      <c r="V7584">
        <v>0</v>
      </c>
      <c r="W7584" t="s">
        <v>55</v>
      </c>
      <c r="X7584" t="s">
        <v>36</v>
      </c>
      <c r="Y7584">
        <v>8472</v>
      </c>
      <c r="Z7584">
        <v>0.15</v>
      </c>
    </row>
    <row r="7585" spans="1:26" x14ac:dyDescent="0.25">
      <c r="A7585" t="s">
        <v>9609</v>
      </c>
      <c r="B7585" s="1">
        <v>45247</v>
      </c>
      <c r="C7585" t="s">
        <v>2435</v>
      </c>
      <c r="D7585" t="s">
        <v>39</v>
      </c>
      <c r="E7585" t="s">
        <v>29</v>
      </c>
      <c r="F7585" t="s">
        <v>52</v>
      </c>
      <c r="G7585" t="s">
        <v>91</v>
      </c>
      <c r="H7585">
        <v>8</v>
      </c>
      <c r="I7585">
        <v>3523</v>
      </c>
      <c r="J7585">
        <v>14</v>
      </c>
      <c r="K7585">
        <v>24238.240000000002</v>
      </c>
      <c r="L7585">
        <v>3409.32</v>
      </c>
      <c r="M7585" t="s">
        <v>65</v>
      </c>
      <c r="N7585" t="s">
        <v>44</v>
      </c>
      <c r="O7585">
        <v>3</v>
      </c>
      <c r="P7585">
        <v>2023</v>
      </c>
      <c r="Q7585">
        <v>11</v>
      </c>
      <c r="R7585" t="s">
        <v>92</v>
      </c>
      <c r="S7585">
        <v>4</v>
      </c>
      <c r="T7585">
        <v>46</v>
      </c>
      <c r="U7585">
        <v>3</v>
      </c>
      <c r="V7585">
        <v>5</v>
      </c>
      <c r="W7585" t="s">
        <v>46</v>
      </c>
      <c r="X7585" t="s">
        <v>47</v>
      </c>
      <c r="Y7585">
        <v>394576</v>
      </c>
      <c r="Z7585">
        <v>0.14000000000000001</v>
      </c>
    </row>
    <row r="7586" spans="1:26" x14ac:dyDescent="0.25">
      <c r="A7586" t="s">
        <v>9610</v>
      </c>
      <c r="B7586" s="1">
        <v>45147</v>
      </c>
      <c r="C7586" t="s">
        <v>8341</v>
      </c>
      <c r="D7586" t="s">
        <v>28</v>
      </c>
      <c r="E7586" t="s">
        <v>40</v>
      </c>
      <c r="F7586" t="s">
        <v>52</v>
      </c>
      <c r="G7586" t="s">
        <v>53</v>
      </c>
      <c r="H7586">
        <v>1</v>
      </c>
      <c r="I7586">
        <v>2241</v>
      </c>
      <c r="J7586">
        <v>1</v>
      </c>
      <c r="K7586">
        <v>2218.59</v>
      </c>
      <c r="L7586">
        <v>426.31</v>
      </c>
      <c r="M7586" t="s">
        <v>43</v>
      </c>
      <c r="N7586" t="s">
        <v>66</v>
      </c>
      <c r="O7586">
        <v>6</v>
      </c>
      <c r="P7586">
        <v>2023</v>
      </c>
      <c r="Q7586">
        <v>8</v>
      </c>
      <c r="R7586" t="s">
        <v>72</v>
      </c>
      <c r="S7586">
        <v>3</v>
      </c>
      <c r="T7586">
        <v>32</v>
      </c>
      <c r="U7586">
        <v>2</v>
      </c>
      <c r="V7586">
        <v>3</v>
      </c>
      <c r="W7586" t="s">
        <v>83</v>
      </c>
      <c r="X7586" t="s">
        <v>47</v>
      </c>
      <c r="Y7586">
        <v>2241</v>
      </c>
      <c r="Z7586">
        <v>0.19</v>
      </c>
    </row>
    <row r="7587" spans="1:26" x14ac:dyDescent="0.25">
      <c r="A7587" t="s">
        <v>9611</v>
      </c>
      <c r="B7587" s="1">
        <v>45088</v>
      </c>
      <c r="C7587" t="s">
        <v>2673</v>
      </c>
      <c r="D7587" t="s">
        <v>28</v>
      </c>
      <c r="E7587" t="s">
        <v>58</v>
      </c>
      <c r="F7587" t="s">
        <v>30</v>
      </c>
      <c r="G7587" t="s">
        <v>64</v>
      </c>
      <c r="H7587">
        <v>4</v>
      </c>
      <c r="I7587">
        <v>585</v>
      </c>
      <c r="J7587">
        <v>3</v>
      </c>
      <c r="K7587">
        <v>2269.8000000000002</v>
      </c>
      <c r="L7587">
        <v>331.44</v>
      </c>
      <c r="M7587" t="s">
        <v>43</v>
      </c>
      <c r="N7587" t="s">
        <v>66</v>
      </c>
      <c r="O7587">
        <v>1</v>
      </c>
      <c r="P7587">
        <v>2023</v>
      </c>
      <c r="Q7587">
        <v>6</v>
      </c>
      <c r="R7587" t="s">
        <v>95</v>
      </c>
      <c r="S7587">
        <v>2</v>
      </c>
      <c r="T7587">
        <v>24</v>
      </c>
      <c r="U7587">
        <v>3</v>
      </c>
      <c r="V7587">
        <v>0</v>
      </c>
      <c r="W7587" t="s">
        <v>55</v>
      </c>
      <c r="X7587" t="s">
        <v>36</v>
      </c>
      <c r="Y7587">
        <v>7020</v>
      </c>
      <c r="Z7587">
        <v>0.15</v>
      </c>
    </row>
    <row r="7588" spans="1:26" x14ac:dyDescent="0.25">
      <c r="A7588" t="s">
        <v>9612</v>
      </c>
      <c r="B7588" s="1">
        <v>44948</v>
      </c>
      <c r="C7588" t="s">
        <v>3546</v>
      </c>
      <c r="D7588" t="s">
        <v>28</v>
      </c>
      <c r="E7588" t="s">
        <v>51</v>
      </c>
      <c r="F7588" t="s">
        <v>30</v>
      </c>
      <c r="G7588" t="s">
        <v>31</v>
      </c>
      <c r="H7588">
        <v>3</v>
      </c>
      <c r="I7588">
        <v>709</v>
      </c>
      <c r="J7588">
        <v>7</v>
      </c>
      <c r="K7588">
        <v>1978.11</v>
      </c>
      <c r="L7588">
        <v>258.55</v>
      </c>
      <c r="M7588" t="s">
        <v>43</v>
      </c>
      <c r="N7588" t="s">
        <v>44</v>
      </c>
      <c r="O7588">
        <v>2</v>
      </c>
      <c r="P7588">
        <v>2023</v>
      </c>
      <c r="Q7588">
        <v>1</v>
      </c>
      <c r="R7588" t="s">
        <v>34</v>
      </c>
      <c r="S7588">
        <v>1</v>
      </c>
      <c r="T7588">
        <v>4</v>
      </c>
      <c r="U7588">
        <v>4</v>
      </c>
      <c r="V7588">
        <v>0</v>
      </c>
      <c r="W7588" t="s">
        <v>55</v>
      </c>
      <c r="X7588" t="s">
        <v>36</v>
      </c>
      <c r="Y7588">
        <v>14889</v>
      </c>
      <c r="Z7588">
        <v>0.13</v>
      </c>
    </row>
    <row r="7589" spans="1:26" x14ac:dyDescent="0.25">
      <c r="A7589" t="s">
        <v>9613</v>
      </c>
      <c r="B7589" s="1">
        <v>44946</v>
      </c>
      <c r="C7589" t="s">
        <v>1287</v>
      </c>
      <c r="D7589" t="s">
        <v>28</v>
      </c>
      <c r="E7589" t="s">
        <v>40</v>
      </c>
      <c r="F7589" t="s">
        <v>30</v>
      </c>
      <c r="G7589" t="s">
        <v>64</v>
      </c>
      <c r="H7589">
        <v>7</v>
      </c>
      <c r="I7589">
        <v>1137</v>
      </c>
      <c r="J7589">
        <v>4</v>
      </c>
      <c r="K7589">
        <v>7640.64</v>
      </c>
      <c r="L7589">
        <v>486.66</v>
      </c>
      <c r="M7589" t="s">
        <v>65</v>
      </c>
      <c r="N7589" t="s">
        <v>33</v>
      </c>
      <c r="O7589">
        <v>5</v>
      </c>
      <c r="P7589">
        <v>2023</v>
      </c>
      <c r="Q7589">
        <v>1</v>
      </c>
      <c r="R7589" t="s">
        <v>34</v>
      </c>
      <c r="S7589">
        <v>1</v>
      </c>
      <c r="T7589">
        <v>3</v>
      </c>
      <c r="U7589">
        <v>3</v>
      </c>
      <c r="V7589">
        <v>5</v>
      </c>
      <c r="W7589" t="s">
        <v>46</v>
      </c>
      <c r="X7589" t="s">
        <v>47</v>
      </c>
      <c r="Y7589">
        <v>31836</v>
      </c>
      <c r="Z7589">
        <v>0.06</v>
      </c>
    </row>
    <row r="7590" spans="1:26" x14ac:dyDescent="0.25">
      <c r="A7590" t="s">
        <v>9614</v>
      </c>
      <c r="B7590" s="1">
        <v>44984</v>
      </c>
      <c r="C7590" t="s">
        <v>7117</v>
      </c>
      <c r="D7590" t="s">
        <v>63</v>
      </c>
      <c r="E7590" t="s">
        <v>29</v>
      </c>
      <c r="F7590" t="s">
        <v>52</v>
      </c>
      <c r="G7590" t="s">
        <v>79</v>
      </c>
      <c r="H7590">
        <v>9</v>
      </c>
      <c r="I7590">
        <v>2474</v>
      </c>
      <c r="J7590">
        <v>18</v>
      </c>
      <c r="K7590">
        <v>18258.12</v>
      </c>
      <c r="L7590">
        <v>1186.8</v>
      </c>
      <c r="M7590" t="s">
        <v>65</v>
      </c>
      <c r="N7590" t="s">
        <v>33</v>
      </c>
      <c r="O7590">
        <v>2</v>
      </c>
      <c r="P7590">
        <v>2023</v>
      </c>
      <c r="Q7590">
        <v>2</v>
      </c>
      <c r="R7590" t="s">
        <v>67</v>
      </c>
      <c r="S7590">
        <v>1</v>
      </c>
      <c r="T7590">
        <v>9</v>
      </c>
      <c r="U7590">
        <v>5</v>
      </c>
      <c r="V7590">
        <v>1</v>
      </c>
      <c r="W7590" t="s">
        <v>60</v>
      </c>
      <c r="X7590" t="s">
        <v>47</v>
      </c>
      <c r="Y7590">
        <v>400788</v>
      </c>
      <c r="Z7590">
        <v>7.0000000000000007E-2</v>
      </c>
    </row>
    <row r="7591" spans="1:26" x14ac:dyDescent="0.25">
      <c r="A7591" t="s">
        <v>9615</v>
      </c>
      <c r="B7591" s="1">
        <v>45137</v>
      </c>
      <c r="C7591" t="s">
        <v>540</v>
      </c>
      <c r="D7591" t="s">
        <v>39</v>
      </c>
      <c r="E7591" t="s">
        <v>51</v>
      </c>
      <c r="F7591" t="s">
        <v>41</v>
      </c>
      <c r="G7591" t="s">
        <v>42</v>
      </c>
      <c r="H7591">
        <v>3</v>
      </c>
      <c r="I7591">
        <v>2382</v>
      </c>
      <c r="J7591">
        <v>24</v>
      </c>
      <c r="K7591">
        <v>5430.96</v>
      </c>
      <c r="L7591">
        <v>779.19</v>
      </c>
      <c r="M7591" t="s">
        <v>43</v>
      </c>
      <c r="N7591" t="s">
        <v>66</v>
      </c>
      <c r="O7591">
        <v>7</v>
      </c>
      <c r="P7591">
        <v>2023</v>
      </c>
      <c r="Q7591">
        <v>7</v>
      </c>
      <c r="R7591" t="s">
        <v>125</v>
      </c>
      <c r="S7591">
        <v>3</v>
      </c>
      <c r="T7591">
        <v>31</v>
      </c>
      <c r="U7591">
        <v>6</v>
      </c>
      <c r="V7591">
        <v>0</v>
      </c>
      <c r="W7591" t="s">
        <v>55</v>
      </c>
      <c r="X7591" t="s">
        <v>36</v>
      </c>
      <c r="Y7591">
        <v>171504</v>
      </c>
      <c r="Z7591">
        <v>0.14000000000000001</v>
      </c>
    </row>
    <row r="7592" spans="1:26" x14ac:dyDescent="0.25">
      <c r="A7592" t="s">
        <v>9616</v>
      </c>
      <c r="B7592" s="1">
        <v>44971</v>
      </c>
      <c r="C7592" t="s">
        <v>486</v>
      </c>
      <c r="D7592" t="s">
        <v>63</v>
      </c>
      <c r="E7592" t="s">
        <v>29</v>
      </c>
      <c r="F7592" t="s">
        <v>41</v>
      </c>
      <c r="G7592" t="s">
        <v>59</v>
      </c>
      <c r="H7592">
        <v>10</v>
      </c>
      <c r="I7592">
        <v>4622</v>
      </c>
      <c r="J7592">
        <v>23</v>
      </c>
      <c r="K7592">
        <v>35589.4</v>
      </c>
      <c r="L7592">
        <v>5828.77</v>
      </c>
      <c r="M7592" t="s">
        <v>65</v>
      </c>
      <c r="N7592" t="s">
        <v>33</v>
      </c>
      <c r="O7592">
        <v>5</v>
      </c>
      <c r="P7592">
        <v>2023</v>
      </c>
      <c r="Q7592">
        <v>2</v>
      </c>
      <c r="R7592" t="s">
        <v>67</v>
      </c>
      <c r="S7592">
        <v>1</v>
      </c>
      <c r="T7592">
        <v>7</v>
      </c>
      <c r="U7592">
        <v>3</v>
      </c>
      <c r="V7592">
        <v>2</v>
      </c>
      <c r="W7592" t="s">
        <v>76</v>
      </c>
      <c r="X7592" t="s">
        <v>47</v>
      </c>
      <c r="Y7592">
        <v>1063060</v>
      </c>
      <c r="Z7592">
        <v>0.16</v>
      </c>
    </row>
    <row r="7593" spans="1:26" x14ac:dyDescent="0.25">
      <c r="A7593" t="s">
        <v>9617</v>
      </c>
      <c r="B7593" s="1">
        <v>44976</v>
      </c>
      <c r="C7593" t="s">
        <v>6261</v>
      </c>
      <c r="D7593" t="s">
        <v>39</v>
      </c>
      <c r="E7593" t="s">
        <v>29</v>
      </c>
      <c r="F7593" t="s">
        <v>41</v>
      </c>
      <c r="G7593" t="s">
        <v>116</v>
      </c>
      <c r="H7593">
        <v>5</v>
      </c>
      <c r="I7593">
        <v>4624</v>
      </c>
      <c r="J7593">
        <v>27</v>
      </c>
      <c r="K7593">
        <v>16877.599999999999</v>
      </c>
      <c r="L7593">
        <v>1371.61</v>
      </c>
      <c r="M7593" t="s">
        <v>65</v>
      </c>
      <c r="N7593" t="s">
        <v>66</v>
      </c>
      <c r="O7593">
        <v>1</v>
      </c>
      <c r="P7593">
        <v>2023</v>
      </c>
      <c r="Q7593">
        <v>2</v>
      </c>
      <c r="R7593" t="s">
        <v>67</v>
      </c>
      <c r="S7593">
        <v>1</v>
      </c>
      <c r="T7593">
        <v>8</v>
      </c>
      <c r="U7593">
        <v>4</v>
      </c>
      <c r="V7593">
        <v>0</v>
      </c>
      <c r="W7593" t="s">
        <v>55</v>
      </c>
      <c r="X7593" t="s">
        <v>36</v>
      </c>
      <c r="Y7593">
        <v>624240</v>
      </c>
      <c r="Z7593">
        <v>0.08</v>
      </c>
    </row>
    <row r="7594" spans="1:26" x14ac:dyDescent="0.25">
      <c r="A7594" t="s">
        <v>9618</v>
      </c>
      <c r="B7594" s="1">
        <v>45289</v>
      </c>
      <c r="C7594" t="s">
        <v>1857</v>
      </c>
      <c r="D7594" t="s">
        <v>39</v>
      </c>
      <c r="E7594" t="s">
        <v>29</v>
      </c>
      <c r="F7594" t="s">
        <v>30</v>
      </c>
      <c r="G7594" t="s">
        <v>31</v>
      </c>
      <c r="H7594">
        <v>4</v>
      </c>
      <c r="I7594">
        <v>4120</v>
      </c>
      <c r="J7594">
        <v>11</v>
      </c>
      <c r="K7594">
        <v>14667.2</v>
      </c>
      <c r="L7594">
        <v>1132.22</v>
      </c>
      <c r="M7594" t="s">
        <v>65</v>
      </c>
      <c r="N7594" t="s">
        <v>44</v>
      </c>
      <c r="O7594">
        <v>6</v>
      </c>
      <c r="P7594">
        <v>2023</v>
      </c>
      <c r="Q7594">
        <v>12</v>
      </c>
      <c r="R7594" t="s">
        <v>54</v>
      </c>
      <c r="S7594">
        <v>4</v>
      </c>
      <c r="T7594">
        <v>52</v>
      </c>
      <c r="U7594">
        <v>5</v>
      </c>
      <c r="V7594">
        <v>5</v>
      </c>
      <c r="W7594" t="s">
        <v>46</v>
      </c>
      <c r="X7594" t="s">
        <v>47</v>
      </c>
      <c r="Y7594">
        <v>181280</v>
      </c>
      <c r="Z7594">
        <v>0.08</v>
      </c>
    </row>
    <row r="7595" spans="1:26" x14ac:dyDescent="0.25">
      <c r="A7595" t="s">
        <v>9619</v>
      </c>
      <c r="B7595" s="1">
        <v>45239</v>
      </c>
      <c r="C7595" t="s">
        <v>7046</v>
      </c>
      <c r="D7595" t="s">
        <v>63</v>
      </c>
      <c r="E7595" t="s">
        <v>40</v>
      </c>
      <c r="F7595" t="s">
        <v>30</v>
      </c>
      <c r="G7595" t="s">
        <v>86</v>
      </c>
      <c r="H7595">
        <v>1</v>
      </c>
      <c r="I7595">
        <v>4508</v>
      </c>
      <c r="J7595">
        <v>28</v>
      </c>
      <c r="K7595">
        <v>3245.76</v>
      </c>
      <c r="L7595">
        <v>451.09</v>
      </c>
      <c r="M7595" t="s">
        <v>43</v>
      </c>
      <c r="N7595" t="s">
        <v>44</v>
      </c>
      <c r="O7595">
        <v>3</v>
      </c>
      <c r="P7595">
        <v>2023</v>
      </c>
      <c r="Q7595">
        <v>11</v>
      </c>
      <c r="R7595" t="s">
        <v>92</v>
      </c>
      <c r="S7595">
        <v>4</v>
      </c>
      <c r="T7595">
        <v>45</v>
      </c>
      <c r="U7595">
        <v>2</v>
      </c>
      <c r="V7595">
        <v>4</v>
      </c>
      <c r="W7595" t="s">
        <v>73</v>
      </c>
      <c r="X7595" t="s">
        <v>47</v>
      </c>
      <c r="Y7595">
        <v>126224</v>
      </c>
      <c r="Z7595">
        <v>0.14000000000000001</v>
      </c>
    </row>
    <row r="7596" spans="1:26" x14ac:dyDescent="0.25">
      <c r="A7596" t="s">
        <v>9620</v>
      </c>
      <c r="B7596" s="1">
        <v>44947</v>
      </c>
      <c r="C7596" t="s">
        <v>7283</v>
      </c>
      <c r="D7596" t="s">
        <v>63</v>
      </c>
      <c r="E7596" t="s">
        <v>58</v>
      </c>
      <c r="F7596" t="s">
        <v>52</v>
      </c>
      <c r="G7596" t="s">
        <v>91</v>
      </c>
      <c r="H7596">
        <v>9</v>
      </c>
      <c r="I7596">
        <v>1334</v>
      </c>
      <c r="J7596">
        <v>6</v>
      </c>
      <c r="K7596">
        <v>11285.64</v>
      </c>
      <c r="L7596">
        <v>1088.78</v>
      </c>
      <c r="M7596" t="s">
        <v>65</v>
      </c>
      <c r="N7596" t="s">
        <v>66</v>
      </c>
      <c r="O7596">
        <v>3</v>
      </c>
      <c r="P7596">
        <v>2023</v>
      </c>
      <c r="Q7596">
        <v>1</v>
      </c>
      <c r="R7596" t="s">
        <v>34</v>
      </c>
      <c r="S7596">
        <v>1</v>
      </c>
      <c r="T7596">
        <v>3</v>
      </c>
      <c r="U7596">
        <v>3</v>
      </c>
      <c r="V7596">
        <v>6</v>
      </c>
      <c r="W7596" t="s">
        <v>35</v>
      </c>
      <c r="X7596" t="s">
        <v>36</v>
      </c>
      <c r="Y7596">
        <v>72036</v>
      </c>
      <c r="Z7596">
        <v>0.1</v>
      </c>
    </row>
    <row r="7597" spans="1:26" x14ac:dyDescent="0.25">
      <c r="A7597" t="s">
        <v>9621</v>
      </c>
      <c r="B7597" s="1">
        <v>45281</v>
      </c>
      <c r="C7597" t="s">
        <v>9622</v>
      </c>
      <c r="D7597" t="s">
        <v>39</v>
      </c>
      <c r="E7597" t="s">
        <v>58</v>
      </c>
      <c r="F7597" t="s">
        <v>41</v>
      </c>
      <c r="G7597" t="s">
        <v>116</v>
      </c>
      <c r="H7597">
        <v>7</v>
      </c>
      <c r="I7597">
        <v>3208</v>
      </c>
      <c r="J7597">
        <v>19</v>
      </c>
      <c r="K7597">
        <v>18189.36</v>
      </c>
      <c r="L7597">
        <v>2696.19</v>
      </c>
      <c r="M7597" t="s">
        <v>32</v>
      </c>
      <c r="N7597" t="s">
        <v>66</v>
      </c>
      <c r="O7597">
        <v>6</v>
      </c>
      <c r="P7597">
        <v>2023</v>
      </c>
      <c r="Q7597">
        <v>12</v>
      </c>
      <c r="R7597" t="s">
        <v>54</v>
      </c>
      <c r="S7597">
        <v>4</v>
      </c>
      <c r="T7597">
        <v>51</v>
      </c>
      <c r="U7597">
        <v>4</v>
      </c>
      <c r="V7597">
        <v>4</v>
      </c>
      <c r="W7597" t="s">
        <v>73</v>
      </c>
      <c r="X7597" t="s">
        <v>47</v>
      </c>
      <c r="Y7597">
        <v>426664</v>
      </c>
      <c r="Z7597">
        <v>0.15</v>
      </c>
    </row>
    <row r="7598" spans="1:26" x14ac:dyDescent="0.25">
      <c r="A7598" t="s">
        <v>9623</v>
      </c>
      <c r="B7598" s="1">
        <v>45007</v>
      </c>
      <c r="C7598" t="s">
        <v>729</v>
      </c>
      <c r="D7598" t="s">
        <v>63</v>
      </c>
      <c r="E7598" t="s">
        <v>51</v>
      </c>
      <c r="F7598" t="s">
        <v>52</v>
      </c>
      <c r="G7598" t="s">
        <v>53</v>
      </c>
      <c r="H7598">
        <v>5</v>
      </c>
      <c r="I7598">
        <v>2744</v>
      </c>
      <c r="J7598">
        <v>28</v>
      </c>
      <c r="K7598">
        <v>9878.4</v>
      </c>
      <c r="L7598">
        <v>1151.6400000000001</v>
      </c>
      <c r="M7598" t="s">
        <v>32</v>
      </c>
      <c r="N7598" t="s">
        <v>66</v>
      </c>
      <c r="O7598">
        <v>7</v>
      </c>
      <c r="P7598">
        <v>2023</v>
      </c>
      <c r="Q7598">
        <v>3</v>
      </c>
      <c r="R7598" t="s">
        <v>105</v>
      </c>
      <c r="S7598">
        <v>1</v>
      </c>
      <c r="T7598">
        <v>12</v>
      </c>
      <c r="U7598">
        <v>4</v>
      </c>
      <c r="V7598">
        <v>3</v>
      </c>
      <c r="W7598" t="s">
        <v>83</v>
      </c>
      <c r="X7598" t="s">
        <v>47</v>
      </c>
      <c r="Y7598">
        <v>384160</v>
      </c>
      <c r="Z7598">
        <v>0.12</v>
      </c>
    </row>
    <row r="7599" spans="1:26" x14ac:dyDescent="0.25">
      <c r="A7599" t="s">
        <v>9624</v>
      </c>
      <c r="B7599" s="1">
        <v>45138</v>
      </c>
      <c r="C7599" t="s">
        <v>390</v>
      </c>
      <c r="D7599" t="s">
        <v>63</v>
      </c>
      <c r="E7599" t="s">
        <v>58</v>
      </c>
      <c r="F7599" t="s">
        <v>30</v>
      </c>
      <c r="G7599" t="s">
        <v>64</v>
      </c>
      <c r="H7599">
        <v>9</v>
      </c>
      <c r="I7599">
        <v>1302</v>
      </c>
      <c r="J7599">
        <v>25</v>
      </c>
      <c r="K7599">
        <v>8788.5</v>
      </c>
      <c r="L7599">
        <v>1251.18</v>
      </c>
      <c r="M7599" t="s">
        <v>65</v>
      </c>
      <c r="N7599" t="s">
        <v>33</v>
      </c>
      <c r="O7599">
        <v>3</v>
      </c>
      <c r="P7599">
        <v>2023</v>
      </c>
      <c r="Q7599">
        <v>7</v>
      </c>
      <c r="R7599" t="s">
        <v>125</v>
      </c>
      <c r="S7599">
        <v>3</v>
      </c>
      <c r="T7599">
        <v>31</v>
      </c>
      <c r="U7599">
        <v>6</v>
      </c>
      <c r="V7599">
        <v>1</v>
      </c>
      <c r="W7599" t="s">
        <v>60</v>
      </c>
      <c r="X7599" t="s">
        <v>47</v>
      </c>
      <c r="Y7599">
        <v>292950</v>
      </c>
      <c r="Z7599">
        <v>0.14000000000000001</v>
      </c>
    </row>
    <row r="7600" spans="1:26" x14ac:dyDescent="0.25">
      <c r="A7600" t="s">
        <v>9625</v>
      </c>
      <c r="B7600" s="1">
        <v>45226</v>
      </c>
      <c r="C7600" t="s">
        <v>4244</v>
      </c>
      <c r="D7600" t="s">
        <v>39</v>
      </c>
      <c r="E7600" t="s">
        <v>40</v>
      </c>
      <c r="F7600" t="s">
        <v>52</v>
      </c>
      <c r="G7600" t="s">
        <v>91</v>
      </c>
      <c r="H7600">
        <v>5</v>
      </c>
      <c r="I7600">
        <v>960</v>
      </c>
      <c r="J7600">
        <v>4</v>
      </c>
      <c r="K7600">
        <v>4608</v>
      </c>
      <c r="L7600">
        <v>404.96</v>
      </c>
      <c r="M7600" t="s">
        <v>65</v>
      </c>
      <c r="N7600" t="s">
        <v>44</v>
      </c>
      <c r="O7600">
        <v>1</v>
      </c>
      <c r="P7600">
        <v>2023</v>
      </c>
      <c r="Q7600">
        <v>10</v>
      </c>
      <c r="R7600" t="s">
        <v>45</v>
      </c>
      <c r="S7600">
        <v>4</v>
      </c>
      <c r="T7600">
        <v>43</v>
      </c>
      <c r="U7600">
        <v>4</v>
      </c>
      <c r="V7600">
        <v>5</v>
      </c>
      <c r="W7600" t="s">
        <v>46</v>
      </c>
      <c r="X7600" t="s">
        <v>47</v>
      </c>
      <c r="Y7600">
        <v>19200</v>
      </c>
      <c r="Z7600">
        <v>0.09</v>
      </c>
    </row>
    <row r="7601" spans="1:26" x14ac:dyDescent="0.25">
      <c r="A7601" t="s">
        <v>9626</v>
      </c>
      <c r="B7601" s="1">
        <v>45289</v>
      </c>
      <c r="C7601" t="s">
        <v>2615</v>
      </c>
      <c r="D7601" t="s">
        <v>28</v>
      </c>
      <c r="E7601" t="s">
        <v>51</v>
      </c>
      <c r="F7601" t="s">
        <v>52</v>
      </c>
      <c r="G7601" t="s">
        <v>91</v>
      </c>
      <c r="H7601">
        <v>4</v>
      </c>
      <c r="I7601">
        <v>3271</v>
      </c>
      <c r="J7601">
        <v>21</v>
      </c>
      <c r="K7601">
        <v>10336.36</v>
      </c>
      <c r="L7601">
        <v>1207.6099999999999</v>
      </c>
      <c r="M7601" t="s">
        <v>65</v>
      </c>
      <c r="N7601" t="s">
        <v>66</v>
      </c>
      <c r="O7601">
        <v>7</v>
      </c>
      <c r="P7601">
        <v>2023</v>
      </c>
      <c r="Q7601">
        <v>12</v>
      </c>
      <c r="R7601" t="s">
        <v>54</v>
      </c>
      <c r="S7601">
        <v>4</v>
      </c>
      <c r="T7601">
        <v>52</v>
      </c>
      <c r="U7601">
        <v>5</v>
      </c>
      <c r="V7601">
        <v>5</v>
      </c>
      <c r="W7601" t="s">
        <v>46</v>
      </c>
      <c r="X7601" t="s">
        <v>47</v>
      </c>
      <c r="Y7601">
        <v>274764</v>
      </c>
      <c r="Z7601">
        <v>0.12</v>
      </c>
    </row>
    <row r="7602" spans="1:26" x14ac:dyDescent="0.25">
      <c r="A7602" t="s">
        <v>9627</v>
      </c>
      <c r="B7602" s="1">
        <v>45281</v>
      </c>
      <c r="C7602" t="s">
        <v>382</v>
      </c>
      <c r="D7602" t="s">
        <v>63</v>
      </c>
      <c r="E7602" t="s">
        <v>58</v>
      </c>
      <c r="F7602" t="s">
        <v>30</v>
      </c>
      <c r="G7602" t="s">
        <v>86</v>
      </c>
      <c r="H7602">
        <v>1</v>
      </c>
      <c r="I7602">
        <v>1173</v>
      </c>
      <c r="J7602">
        <v>2</v>
      </c>
      <c r="K7602">
        <v>1149.54</v>
      </c>
      <c r="L7602">
        <v>78.72</v>
      </c>
      <c r="M7602" t="s">
        <v>32</v>
      </c>
      <c r="N7602" t="s">
        <v>44</v>
      </c>
      <c r="O7602">
        <v>2</v>
      </c>
      <c r="P7602">
        <v>2023</v>
      </c>
      <c r="Q7602">
        <v>12</v>
      </c>
      <c r="R7602" t="s">
        <v>54</v>
      </c>
      <c r="S7602">
        <v>4</v>
      </c>
      <c r="T7602">
        <v>51</v>
      </c>
      <c r="U7602">
        <v>4</v>
      </c>
      <c r="V7602">
        <v>4</v>
      </c>
      <c r="W7602" t="s">
        <v>73</v>
      </c>
      <c r="X7602" t="s">
        <v>47</v>
      </c>
      <c r="Y7602">
        <v>2346</v>
      </c>
      <c r="Z7602">
        <v>7.0000000000000007E-2</v>
      </c>
    </row>
    <row r="7603" spans="1:26" x14ac:dyDescent="0.25">
      <c r="A7603" t="s">
        <v>9628</v>
      </c>
      <c r="B7603" s="1">
        <v>45131</v>
      </c>
      <c r="C7603" t="s">
        <v>2139</v>
      </c>
      <c r="D7603" t="s">
        <v>28</v>
      </c>
      <c r="E7603" t="s">
        <v>29</v>
      </c>
      <c r="F7603" t="s">
        <v>30</v>
      </c>
      <c r="G7603" t="s">
        <v>31</v>
      </c>
      <c r="H7603">
        <v>8</v>
      </c>
      <c r="I7603">
        <v>281</v>
      </c>
      <c r="J7603">
        <v>8</v>
      </c>
      <c r="K7603">
        <v>2068.16</v>
      </c>
      <c r="L7603">
        <v>147.59</v>
      </c>
      <c r="M7603" t="s">
        <v>65</v>
      </c>
      <c r="N7603" t="s">
        <v>44</v>
      </c>
      <c r="O7603">
        <v>1</v>
      </c>
      <c r="P7603">
        <v>2023</v>
      </c>
      <c r="Q7603">
        <v>7</v>
      </c>
      <c r="R7603" t="s">
        <v>125</v>
      </c>
      <c r="S7603">
        <v>3</v>
      </c>
      <c r="T7603">
        <v>30</v>
      </c>
      <c r="U7603">
        <v>5</v>
      </c>
      <c r="V7603">
        <v>1</v>
      </c>
      <c r="W7603" t="s">
        <v>60</v>
      </c>
      <c r="X7603" t="s">
        <v>47</v>
      </c>
      <c r="Y7603">
        <v>17984</v>
      </c>
      <c r="Z7603">
        <v>7.0000000000000007E-2</v>
      </c>
    </row>
    <row r="7604" spans="1:26" x14ac:dyDescent="0.25">
      <c r="A7604" t="s">
        <v>9629</v>
      </c>
      <c r="B7604" s="1">
        <v>44985</v>
      </c>
      <c r="C7604" t="s">
        <v>792</v>
      </c>
      <c r="D7604" t="s">
        <v>50</v>
      </c>
      <c r="E7604" t="s">
        <v>51</v>
      </c>
      <c r="F7604" t="s">
        <v>30</v>
      </c>
      <c r="G7604" t="s">
        <v>86</v>
      </c>
      <c r="H7604">
        <v>10</v>
      </c>
      <c r="I7604">
        <v>1310</v>
      </c>
      <c r="J7604">
        <v>25</v>
      </c>
      <c r="K7604">
        <v>9825</v>
      </c>
      <c r="L7604">
        <v>1141.1300000000001</v>
      </c>
      <c r="M7604" t="s">
        <v>43</v>
      </c>
      <c r="N7604" t="s">
        <v>44</v>
      </c>
      <c r="O7604">
        <v>3</v>
      </c>
      <c r="P7604">
        <v>2023</v>
      </c>
      <c r="Q7604">
        <v>2</v>
      </c>
      <c r="R7604" t="s">
        <v>67</v>
      </c>
      <c r="S7604">
        <v>1</v>
      </c>
      <c r="T7604">
        <v>9</v>
      </c>
      <c r="U7604">
        <v>5</v>
      </c>
      <c r="V7604">
        <v>2</v>
      </c>
      <c r="W7604" t="s">
        <v>76</v>
      </c>
      <c r="X7604" t="s">
        <v>47</v>
      </c>
      <c r="Y7604">
        <v>327500</v>
      </c>
      <c r="Z7604">
        <v>0.12</v>
      </c>
    </row>
    <row r="7605" spans="1:26" x14ac:dyDescent="0.25">
      <c r="A7605" t="s">
        <v>9630</v>
      </c>
      <c r="B7605" s="1">
        <v>45159</v>
      </c>
      <c r="C7605" t="s">
        <v>4341</v>
      </c>
      <c r="D7605" t="s">
        <v>63</v>
      </c>
      <c r="E7605" t="s">
        <v>29</v>
      </c>
      <c r="F7605" t="s">
        <v>41</v>
      </c>
      <c r="G7605" t="s">
        <v>42</v>
      </c>
      <c r="H7605">
        <v>2</v>
      </c>
      <c r="I7605">
        <v>419</v>
      </c>
      <c r="J7605">
        <v>27</v>
      </c>
      <c r="K7605">
        <v>611.74</v>
      </c>
      <c r="L7605">
        <v>33.89</v>
      </c>
      <c r="M7605" t="s">
        <v>32</v>
      </c>
      <c r="N7605" t="s">
        <v>33</v>
      </c>
      <c r="O7605">
        <v>7</v>
      </c>
      <c r="P7605">
        <v>2023</v>
      </c>
      <c r="Q7605">
        <v>8</v>
      </c>
      <c r="R7605" t="s">
        <v>72</v>
      </c>
      <c r="S7605">
        <v>3</v>
      </c>
      <c r="T7605">
        <v>34</v>
      </c>
      <c r="U7605">
        <v>4</v>
      </c>
      <c r="V7605">
        <v>1</v>
      </c>
      <c r="W7605" t="s">
        <v>60</v>
      </c>
      <c r="X7605" t="s">
        <v>47</v>
      </c>
      <c r="Y7605">
        <v>22626</v>
      </c>
      <c r="Z7605">
        <v>0.06</v>
      </c>
    </row>
    <row r="7606" spans="1:26" x14ac:dyDescent="0.25">
      <c r="A7606" t="s">
        <v>9631</v>
      </c>
      <c r="B7606" s="1">
        <v>45072</v>
      </c>
      <c r="C7606" t="s">
        <v>4283</v>
      </c>
      <c r="D7606" t="s">
        <v>50</v>
      </c>
      <c r="E7606" t="s">
        <v>51</v>
      </c>
      <c r="F7606" t="s">
        <v>30</v>
      </c>
      <c r="G7606" t="s">
        <v>64</v>
      </c>
      <c r="H7606">
        <v>2</v>
      </c>
      <c r="I7606">
        <v>4950</v>
      </c>
      <c r="J7606">
        <v>18</v>
      </c>
      <c r="K7606">
        <v>8118</v>
      </c>
      <c r="L7606">
        <v>588.74</v>
      </c>
      <c r="M7606" t="s">
        <v>65</v>
      </c>
      <c r="N7606" t="s">
        <v>33</v>
      </c>
      <c r="O7606">
        <v>3</v>
      </c>
      <c r="P7606">
        <v>2023</v>
      </c>
      <c r="Q7606">
        <v>5</v>
      </c>
      <c r="R7606" t="s">
        <v>238</v>
      </c>
      <c r="S7606">
        <v>2</v>
      </c>
      <c r="T7606">
        <v>21</v>
      </c>
      <c r="U7606">
        <v>4</v>
      </c>
      <c r="V7606">
        <v>5</v>
      </c>
      <c r="W7606" t="s">
        <v>46</v>
      </c>
      <c r="X7606" t="s">
        <v>47</v>
      </c>
      <c r="Y7606">
        <v>178200</v>
      </c>
      <c r="Z7606">
        <v>7.0000000000000007E-2</v>
      </c>
    </row>
    <row r="7607" spans="1:26" x14ac:dyDescent="0.25">
      <c r="A7607" t="s">
        <v>9632</v>
      </c>
      <c r="B7607" s="1">
        <v>45119</v>
      </c>
      <c r="C7607" t="s">
        <v>2085</v>
      </c>
      <c r="D7607" t="s">
        <v>28</v>
      </c>
      <c r="E7607" t="s">
        <v>58</v>
      </c>
      <c r="F7607" t="s">
        <v>52</v>
      </c>
      <c r="G7607" t="s">
        <v>53</v>
      </c>
      <c r="H7607">
        <v>10</v>
      </c>
      <c r="I7607">
        <v>4988</v>
      </c>
      <c r="J7607">
        <v>11</v>
      </c>
      <c r="K7607">
        <v>44393.2</v>
      </c>
      <c r="L7607">
        <v>5941.57</v>
      </c>
      <c r="M7607" t="s">
        <v>32</v>
      </c>
      <c r="N7607" t="s">
        <v>33</v>
      </c>
      <c r="O7607">
        <v>7</v>
      </c>
      <c r="P7607">
        <v>2023</v>
      </c>
      <c r="Q7607">
        <v>7</v>
      </c>
      <c r="R7607" t="s">
        <v>125</v>
      </c>
      <c r="S7607">
        <v>3</v>
      </c>
      <c r="T7607">
        <v>28</v>
      </c>
      <c r="U7607">
        <v>3</v>
      </c>
      <c r="V7607">
        <v>3</v>
      </c>
      <c r="W7607" t="s">
        <v>83</v>
      </c>
      <c r="X7607" t="s">
        <v>47</v>
      </c>
      <c r="Y7607">
        <v>548680</v>
      </c>
      <c r="Z7607">
        <v>0.13</v>
      </c>
    </row>
    <row r="7608" spans="1:26" x14ac:dyDescent="0.25">
      <c r="A7608" t="s">
        <v>9633</v>
      </c>
      <c r="B7608" s="1">
        <v>45135</v>
      </c>
      <c r="C7608" t="s">
        <v>3232</v>
      </c>
      <c r="D7608" t="s">
        <v>28</v>
      </c>
      <c r="E7608" t="s">
        <v>29</v>
      </c>
      <c r="F7608" t="s">
        <v>52</v>
      </c>
      <c r="G7608" t="s">
        <v>53</v>
      </c>
      <c r="H7608">
        <v>3</v>
      </c>
      <c r="I7608">
        <v>2929</v>
      </c>
      <c r="J7608">
        <v>13</v>
      </c>
      <c r="K7608">
        <v>7644.69</v>
      </c>
      <c r="L7608">
        <v>504.47</v>
      </c>
      <c r="M7608" t="s">
        <v>43</v>
      </c>
      <c r="N7608" t="s">
        <v>44</v>
      </c>
      <c r="O7608">
        <v>4</v>
      </c>
      <c r="P7608">
        <v>2023</v>
      </c>
      <c r="Q7608">
        <v>7</v>
      </c>
      <c r="R7608" t="s">
        <v>125</v>
      </c>
      <c r="S7608">
        <v>3</v>
      </c>
      <c r="T7608">
        <v>30</v>
      </c>
      <c r="U7608">
        <v>5</v>
      </c>
      <c r="V7608">
        <v>5</v>
      </c>
      <c r="W7608" t="s">
        <v>46</v>
      </c>
      <c r="X7608" t="s">
        <v>47</v>
      </c>
      <c r="Y7608">
        <v>114231</v>
      </c>
      <c r="Z7608">
        <v>7.0000000000000007E-2</v>
      </c>
    </row>
    <row r="7609" spans="1:26" x14ac:dyDescent="0.25">
      <c r="A7609" t="s">
        <v>9634</v>
      </c>
      <c r="B7609" s="1">
        <v>45245</v>
      </c>
      <c r="C7609" t="s">
        <v>5910</v>
      </c>
      <c r="D7609" t="s">
        <v>63</v>
      </c>
      <c r="E7609" t="s">
        <v>58</v>
      </c>
      <c r="F7609" t="s">
        <v>30</v>
      </c>
      <c r="G7609" t="s">
        <v>86</v>
      </c>
      <c r="H7609">
        <v>10</v>
      </c>
      <c r="I7609">
        <v>2705</v>
      </c>
      <c r="J7609">
        <v>8</v>
      </c>
      <c r="K7609">
        <v>24886</v>
      </c>
      <c r="L7609">
        <v>2854.37</v>
      </c>
      <c r="M7609" t="s">
        <v>43</v>
      </c>
      <c r="N7609" t="s">
        <v>44</v>
      </c>
      <c r="O7609">
        <v>2</v>
      </c>
      <c r="P7609">
        <v>2023</v>
      </c>
      <c r="Q7609">
        <v>11</v>
      </c>
      <c r="R7609" t="s">
        <v>92</v>
      </c>
      <c r="S7609">
        <v>4</v>
      </c>
      <c r="T7609">
        <v>46</v>
      </c>
      <c r="U7609">
        <v>3</v>
      </c>
      <c r="V7609">
        <v>3</v>
      </c>
      <c r="W7609" t="s">
        <v>83</v>
      </c>
      <c r="X7609" t="s">
        <v>47</v>
      </c>
      <c r="Y7609">
        <v>216400</v>
      </c>
      <c r="Z7609">
        <v>0.11</v>
      </c>
    </row>
    <row r="7610" spans="1:26" x14ac:dyDescent="0.25">
      <c r="A7610" t="s">
        <v>9635</v>
      </c>
      <c r="B7610" s="1">
        <v>45275</v>
      </c>
      <c r="C7610" t="s">
        <v>220</v>
      </c>
      <c r="D7610" t="s">
        <v>28</v>
      </c>
      <c r="E7610" t="s">
        <v>40</v>
      </c>
      <c r="F7610" t="s">
        <v>30</v>
      </c>
      <c r="G7610" t="s">
        <v>64</v>
      </c>
      <c r="H7610">
        <v>9</v>
      </c>
      <c r="I7610">
        <v>2378</v>
      </c>
      <c r="J7610">
        <v>23</v>
      </c>
      <c r="K7610">
        <v>16479.54</v>
      </c>
      <c r="L7610">
        <v>2316.62</v>
      </c>
      <c r="M7610" t="s">
        <v>32</v>
      </c>
      <c r="N7610" t="s">
        <v>33</v>
      </c>
      <c r="O7610">
        <v>7</v>
      </c>
      <c r="P7610">
        <v>2023</v>
      </c>
      <c r="Q7610">
        <v>12</v>
      </c>
      <c r="R7610" t="s">
        <v>54</v>
      </c>
      <c r="S7610">
        <v>4</v>
      </c>
      <c r="T7610">
        <v>50</v>
      </c>
      <c r="U7610">
        <v>3</v>
      </c>
      <c r="V7610">
        <v>5</v>
      </c>
      <c r="W7610" t="s">
        <v>46</v>
      </c>
      <c r="X7610" t="s">
        <v>47</v>
      </c>
      <c r="Y7610">
        <v>492246</v>
      </c>
      <c r="Z7610">
        <v>0.14000000000000001</v>
      </c>
    </row>
    <row r="7611" spans="1:26" x14ac:dyDescent="0.25">
      <c r="A7611" t="s">
        <v>9636</v>
      </c>
      <c r="B7611" s="1">
        <v>45207</v>
      </c>
      <c r="C7611" t="s">
        <v>4609</v>
      </c>
      <c r="D7611" t="s">
        <v>50</v>
      </c>
      <c r="E7611" t="s">
        <v>40</v>
      </c>
      <c r="F7611" t="s">
        <v>41</v>
      </c>
      <c r="G7611" t="s">
        <v>116</v>
      </c>
      <c r="H7611">
        <v>1</v>
      </c>
      <c r="I7611">
        <v>3309</v>
      </c>
      <c r="J7611">
        <v>18</v>
      </c>
      <c r="K7611">
        <v>2713.38</v>
      </c>
      <c r="L7611">
        <v>488.34</v>
      </c>
      <c r="M7611" t="s">
        <v>65</v>
      </c>
      <c r="N7611" t="s">
        <v>44</v>
      </c>
      <c r="O7611">
        <v>5</v>
      </c>
      <c r="P7611">
        <v>2023</v>
      </c>
      <c r="Q7611">
        <v>10</v>
      </c>
      <c r="R7611" t="s">
        <v>45</v>
      </c>
      <c r="S7611">
        <v>4</v>
      </c>
      <c r="T7611">
        <v>41</v>
      </c>
      <c r="U7611">
        <v>2</v>
      </c>
      <c r="V7611">
        <v>0</v>
      </c>
      <c r="W7611" t="s">
        <v>55</v>
      </c>
      <c r="X7611" t="s">
        <v>36</v>
      </c>
      <c r="Y7611">
        <v>59562</v>
      </c>
      <c r="Z7611">
        <v>0.18</v>
      </c>
    </row>
    <row r="7612" spans="1:26" x14ac:dyDescent="0.25">
      <c r="A7612" t="s">
        <v>9637</v>
      </c>
      <c r="B7612" s="1">
        <v>45178</v>
      </c>
      <c r="C7612" t="s">
        <v>2449</v>
      </c>
      <c r="D7612" t="s">
        <v>39</v>
      </c>
      <c r="E7612" t="s">
        <v>51</v>
      </c>
      <c r="F7612" t="s">
        <v>41</v>
      </c>
      <c r="G7612" t="s">
        <v>116</v>
      </c>
      <c r="H7612">
        <v>3</v>
      </c>
      <c r="I7612">
        <v>3265</v>
      </c>
      <c r="J7612">
        <v>6</v>
      </c>
      <c r="K7612">
        <v>9207.2999999999993</v>
      </c>
      <c r="L7612">
        <v>1200.3599999999999</v>
      </c>
      <c r="M7612" t="s">
        <v>32</v>
      </c>
      <c r="N7612" t="s">
        <v>66</v>
      </c>
      <c r="O7612">
        <v>2</v>
      </c>
      <c r="P7612">
        <v>2023</v>
      </c>
      <c r="Q7612">
        <v>9</v>
      </c>
      <c r="R7612" t="s">
        <v>80</v>
      </c>
      <c r="S7612">
        <v>3</v>
      </c>
      <c r="T7612">
        <v>36</v>
      </c>
      <c r="U7612">
        <v>2</v>
      </c>
      <c r="V7612">
        <v>6</v>
      </c>
      <c r="W7612" t="s">
        <v>35</v>
      </c>
      <c r="X7612" t="s">
        <v>36</v>
      </c>
      <c r="Y7612">
        <v>58770</v>
      </c>
      <c r="Z7612">
        <v>0.13</v>
      </c>
    </row>
    <row r="7613" spans="1:26" x14ac:dyDescent="0.25">
      <c r="A7613" t="s">
        <v>9638</v>
      </c>
      <c r="B7613" s="1">
        <v>45154</v>
      </c>
      <c r="C7613" t="s">
        <v>725</v>
      </c>
      <c r="D7613" t="s">
        <v>28</v>
      </c>
      <c r="E7613" t="s">
        <v>58</v>
      </c>
      <c r="F7613" t="s">
        <v>30</v>
      </c>
      <c r="G7613" t="s">
        <v>64</v>
      </c>
      <c r="H7613">
        <v>8</v>
      </c>
      <c r="I7613">
        <v>2835</v>
      </c>
      <c r="J7613">
        <v>30</v>
      </c>
      <c r="K7613">
        <v>15876</v>
      </c>
      <c r="L7613">
        <v>3031.18</v>
      </c>
      <c r="M7613" t="s">
        <v>65</v>
      </c>
      <c r="N7613" t="s">
        <v>44</v>
      </c>
      <c r="O7613">
        <v>4</v>
      </c>
      <c r="P7613">
        <v>2023</v>
      </c>
      <c r="Q7613">
        <v>8</v>
      </c>
      <c r="R7613" t="s">
        <v>72</v>
      </c>
      <c r="S7613">
        <v>3</v>
      </c>
      <c r="T7613">
        <v>33</v>
      </c>
      <c r="U7613">
        <v>3</v>
      </c>
      <c r="V7613">
        <v>3</v>
      </c>
      <c r="W7613" t="s">
        <v>83</v>
      </c>
      <c r="X7613" t="s">
        <v>47</v>
      </c>
      <c r="Y7613">
        <v>680400</v>
      </c>
      <c r="Z7613">
        <v>0.19</v>
      </c>
    </row>
    <row r="7614" spans="1:26" x14ac:dyDescent="0.25">
      <c r="A7614" t="s">
        <v>9639</v>
      </c>
      <c r="B7614" s="1">
        <v>45003</v>
      </c>
      <c r="C7614" t="s">
        <v>1136</v>
      </c>
      <c r="D7614" t="s">
        <v>39</v>
      </c>
      <c r="E7614" t="s">
        <v>51</v>
      </c>
      <c r="F7614" t="s">
        <v>41</v>
      </c>
      <c r="G7614" t="s">
        <v>42</v>
      </c>
      <c r="H7614">
        <v>10</v>
      </c>
      <c r="I7614">
        <v>623</v>
      </c>
      <c r="J7614">
        <v>12</v>
      </c>
      <c r="K7614">
        <v>5482.4</v>
      </c>
      <c r="L7614">
        <v>314.66000000000003</v>
      </c>
      <c r="M7614" t="s">
        <v>32</v>
      </c>
      <c r="N7614" t="s">
        <v>33</v>
      </c>
      <c r="O7614">
        <v>1</v>
      </c>
      <c r="P7614">
        <v>2023</v>
      </c>
      <c r="Q7614">
        <v>3</v>
      </c>
      <c r="R7614" t="s">
        <v>105</v>
      </c>
      <c r="S7614">
        <v>1</v>
      </c>
      <c r="T7614">
        <v>11</v>
      </c>
      <c r="U7614">
        <v>3</v>
      </c>
      <c r="V7614">
        <v>6</v>
      </c>
      <c r="W7614" t="s">
        <v>35</v>
      </c>
      <c r="X7614" t="s">
        <v>36</v>
      </c>
      <c r="Y7614">
        <v>74760</v>
      </c>
      <c r="Z7614">
        <v>0.06</v>
      </c>
    </row>
    <row r="7615" spans="1:26" x14ac:dyDescent="0.25">
      <c r="A7615" t="s">
        <v>9640</v>
      </c>
      <c r="B7615" s="1">
        <v>45168</v>
      </c>
      <c r="C7615" t="s">
        <v>7943</v>
      </c>
      <c r="D7615" t="s">
        <v>28</v>
      </c>
      <c r="E7615" t="s">
        <v>29</v>
      </c>
      <c r="F7615" t="s">
        <v>30</v>
      </c>
      <c r="G7615" t="s">
        <v>31</v>
      </c>
      <c r="H7615">
        <v>2</v>
      </c>
      <c r="I7615">
        <v>3740</v>
      </c>
      <c r="J7615">
        <v>15</v>
      </c>
      <c r="K7615">
        <v>6358</v>
      </c>
      <c r="L7615">
        <v>1028.0999999999999</v>
      </c>
      <c r="M7615" t="s">
        <v>65</v>
      </c>
      <c r="N7615" t="s">
        <v>33</v>
      </c>
      <c r="O7615">
        <v>5</v>
      </c>
      <c r="P7615">
        <v>2023</v>
      </c>
      <c r="Q7615">
        <v>8</v>
      </c>
      <c r="R7615" t="s">
        <v>72</v>
      </c>
      <c r="S7615">
        <v>3</v>
      </c>
      <c r="T7615">
        <v>35</v>
      </c>
      <c r="U7615">
        <v>5</v>
      </c>
      <c r="V7615">
        <v>3</v>
      </c>
      <c r="W7615" t="s">
        <v>83</v>
      </c>
      <c r="X7615" t="s">
        <v>47</v>
      </c>
      <c r="Y7615">
        <v>112200</v>
      </c>
      <c r="Z7615">
        <v>0.16</v>
      </c>
    </row>
    <row r="7616" spans="1:26" x14ac:dyDescent="0.25">
      <c r="A7616" t="s">
        <v>9641</v>
      </c>
      <c r="B7616" s="1">
        <v>45090</v>
      </c>
      <c r="C7616" t="s">
        <v>1694</v>
      </c>
      <c r="D7616" t="s">
        <v>39</v>
      </c>
      <c r="E7616" t="s">
        <v>29</v>
      </c>
      <c r="F7616" t="s">
        <v>30</v>
      </c>
      <c r="G7616" t="s">
        <v>64</v>
      </c>
      <c r="H7616">
        <v>2</v>
      </c>
      <c r="I7616">
        <v>2816</v>
      </c>
      <c r="J7616">
        <v>27</v>
      </c>
      <c r="K7616">
        <v>4111.3599999999997</v>
      </c>
      <c r="L7616">
        <v>217.84</v>
      </c>
      <c r="M7616" t="s">
        <v>43</v>
      </c>
      <c r="N7616" t="s">
        <v>33</v>
      </c>
      <c r="O7616">
        <v>6</v>
      </c>
      <c r="P7616">
        <v>2023</v>
      </c>
      <c r="Q7616">
        <v>6</v>
      </c>
      <c r="R7616" t="s">
        <v>95</v>
      </c>
      <c r="S7616">
        <v>2</v>
      </c>
      <c r="T7616">
        <v>24</v>
      </c>
      <c r="U7616">
        <v>3</v>
      </c>
      <c r="V7616">
        <v>2</v>
      </c>
      <c r="W7616" t="s">
        <v>76</v>
      </c>
      <c r="X7616" t="s">
        <v>47</v>
      </c>
      <c r="Y7616">
        <v>152064</v>
      </c>
      <c r="Z7616">
        <v>0.05</v>
      </c>
    </row>
    <row r="7617" spans="1:26" x14ac:dyDescent="0.25">
      <c r="A7617" t="s">
        <v>9642</v>
      </c>
      <c r="B7617" s="1">
        <v>45198</v>
      </c>
      <c r="C7617" t="s">
        <v>2117</v>
      </c>
      <c r="D7617" t="s">
        <v>39</v>
      </c>
      <c r="E7617" t="s">
        <v>29</v>
      </c>
      <c r="F7617" t="s">
        <v>41</v>
      </c>
      <c r="G7617" t="s">
        <v>116</v>
      </c>
      <c r="H7617">
        <v>4</v>
      </c>
      <c r="I7617">
        <v>3484</v>
      </c>
      <c r="J7617">
        <v>4</v>
      </c>
      <c r="K7617">
        <v>13378.56</v>
      </c>
      <c r="L7617">
        <v>1331.52</v>
      </c>
      <c r="M7617" t="s">
        <v>43</v>
      </c>
      <c r="N7617" t="s">
        <v>44</v>
      </c>
      <c r="O7617">
        <v>6</v>
      </c>
      <c r="P7617">
        <v>2023</v>
      </c>
      <c r="Q7617">
        <v>9</v>
      </c>
      <c r="R7617" t="s">
        <v>80</v>
      </c>
      <c r="S7617">
        <v>3</v>
      </c>
      <c r="T7617">
        <v>39</v>
      </c>
      <c r="U7617">
        <v>5</v>
      </c>
      <c r="V7617">
        <v>5</v>
      </c>
      <c r="W7617" t="s">
        <v>46</v>
      </c>
      <c r="X7617" t="s">
        <v>47</v>
      </c>
      <c r="Y7617">
        <v>55744</v>
      </c>
      <c r="Z7617">
        <v>0.1</v>
      </c>
    </row>
    <row r="7618" spans="1:26" x14ac:dyDescent="0.25">
      <c r="A7618" t="s">
        <v>9643</v>
      </c>
      <c r="B7618" s="1">
        <v>44995</v>
      </c>
      <c r="C7618" t="s">
        <v>577</v>
      </c>
      <c r="D7618" t="s">
        <v>39</v>
      </c>
      <c r="E7618" t="s">
        <v>58</v>
      </c>
      <c r="F7618" t="s">
        <v>30</v>
      </c>
      <c r="G7618" t="s">
        <v>31</v>
      </c>
      <c r="H7618">
        <v>8</v>
      </c>
      <c r="I7618">
        <v>3648</v>
      </c>
      <c r="J7618">
        <v>4</v>
      </c>
      <c r="K7618">
        <v>28016.639999999999</v>
      </c>
      <c r="L7618">
        <v>2145.1999999999998</v>
      </c>
      <c r="M7618" t="s">
        <v>65</v>
      </c>
      <c r="N7618" t="s">
        <v>33</v>
      </c>
      <c r="O7618">
        <v>3</v>
      </c>
      <c r="P7618">
        <v>2023</v>
      </c>
      <c r="Q7618">
        <v>3</v>
      </c>
      <c r="R7618" t="s">
        <v>105</v>
      </c>
      <c r="S7618">
        <v>1</v>
      </c>
      <c r="T7618">
        <v>10</v>
      </c>
      <c r="U7618">
        <v>2</v>
      </c>
      <c r="V7618">
        <v>5</v>
      </c>
      <c r="W7618" t="s">
        <v>46</v>
      </c>
      <c r="X7618" t="s">
        <v>47</v>
      </c>
      <c r="Y7618">
        <v>116736</v>
      </c>
      <c r="Z7618">
        <v>0.08</v>
      </c>
    </row>
    <row r="7619" spans="1:26" x14ac:dyDescent="0.25">
      <c r="A7619" t="s">
        <v>9644</v>
      </c>
      <c r="B7619" s="1">
        <v>45121</v>
      </c>
      <c r="C7619" t="s">
        <v>386</v>
      </c>
      <c r="D7619" t="s">
        <v>28</v>
      </c>
      <c r="E7619" t="s">
        <v>40</v>
      </c>
      <c r="F7619" t="s">
        <v>41</v>
      </c>
      <c r="G7619" t="s">
        <v>42</v>
      </c>
      <c r="H7619">
        <v>2</v>
      </c>
      <c r="I7619">
        <v>2969</v>
      </c>
      <c r="J7619">
        <v>9</v>
      </c>
      <c r="K7619">
        <v>5403.58</v>
      </c>
      <c r="L7619">
        <v>454.09</v>
      </c>
      <c r="M7619" t="s">
        <v>43</v>
      </c>
      <c r="N7619" t="s">
        <v>33</v>
      </c>
      <c r="O7619">
        <v>6</v>
      </c>
      <c r="P7619">
        <v>2023</v>
      </c>
      <c r="Q7619">
        <v>7</v>
      </c>
      <c r="R7619" t="s">
        <v>125</v>
      </c>
      <c r="S7619">
        <v>3</v>
      </c>
      <c r="T7619">
        <v>28</v>
      </c>
      <c r="U7619">
        <v>3</v>
      </c>
      <c r="V7619">
        <v>5</v>
      </c>
      <c r="W7619" t="s">
        <v>46</v>
      </c>
      <c r="X7619" t="s">
        <v>47</v>
      </c>
      <c r="Y7619">
        <v>53442</v>
      </c>
      <c r="Z7619">
        <v>0.08</v>
      </c>
    </row>
    <row r="7620" spans="1:26" x14ac:dyDescent="0.25">
      <c r="A7620" t="s">
        <v>9645</v>
      </c>
      <c r="B7620" s="1">
        <v>45147</v>
      </c>
      <c r="C7620" t="s">
        <v>4631</v>
      </c>
      <c r="D7620" t="s">
        <v>28</v>
      </c>
      <c r="E7620" t="s">
        <v>40</v>
      </c>
      <c r="F7620" t="s">
        <v>41</v>
      </c>
      <c r="G7620" t="s">
        <v>59</v>
      </c>
      <c r="H7620">
        <v>1</v>
      </c>
      <c r="I7620">
        <v>1626</v>
      </c>
      <c r="J7620">
        <v>30</v>
      </c>
      <c r="K7620">
        <v>1138.2</v>
      </c>
      <c r="L7620">
        <v>111.87</v>
      </c>
      <c r="M7620" t="s">
        <v>65</v>
      </c>
      <c r="N7620" t="s">
        <v>44</v>
      </c>
      <c r="O7620">
        <v>2</v>
      </c>
      <c r="P7620">
        <v>2023</v>
      </c>
      <c r="Q7620">
        <v>8</v>
      </c>
      <c r="R7620" t="s">
        <v>72</v>
      </c>
      <c r="S7620">
        <v>3</v>
      </c>
      <c r="T7620">
        <v>32</v>
      </c>
      <c r="U7620">
        <v>2</v>
      </c>
      <c r="V7620">
        <v>3</v>
      </c>
      <c r="W7620" t="s">
        <v>83</v>
      </c>
      <c r="X7620" t="s">
        <v>47</v>
      </c>
      <c r="Y7620">
        <v>48780</v>
      </c>
      <c r="Z7620">
        <v>0.1</v>
      </c>
    </row>
    <row r="7621" spans="1:26" x14ac:dyDescent="0.25">
      <c r="A7621" t="s">
        <v>9646</v>
      </c>
      <c r="B7621" s="1">
        <v>45186</v>
      </c>
      <c r="C7621" t="s">
        <v>1252</v>
      </c>
      <c r="D7621" t="s">
        <v>28</v>
      </c>
      <c r="E7621" t="s">
        <v>58</v>
      </c>
      <c r="F7621" t="s">
        <v>41</v>
      </c>
      <c r="G7621" t="s">
        <v>42</v>
      </c>
      <c r="H7621">
        <v>10</v>
      </c>
      <c r="I7621">
        <v>3647</v>
      </c>
      <c r="J7621">
        <v>28</v>
      </c>
      <c r="K7621">
        <v>26258.400000000001</v>
      </c>
      <c r="L7621">
        <v>4349.21</v>
      </c>
      <c r="M7621" t="s">
        <v>65</v>
      </c>
      <c r="N7621" t="s">
        <v>33</v>
      </c>
      <c r="O7621">
        <v>5</v>
      </c>
      <c r="P7621">
        <v>2023</v>
      </c>
      <c r="Q7621">
        <v>9</v>
      </c>
      <c r="R7621" t="s">
        <v>80</v>
      </c>
      <c r="S7621">
        <v>3</v>
      </c>
      <c r="T7621">
        <v>38</v>
      </c>
      <c r="U7621">
        <v>4</v>
      </c>
      <c r="V7621">
        <v>0</v>
      </c>
      <c r="W7621" t="s">
        <v>55</v>
      </c>
      <c r="X7621" t="s">
        <v>36</v>
      </c>
      <c r="Y7621">
        <v>1021160</v>
      </c>
      <c r="Z7621">
        <v>0.17</v>
      </c>
    </row>
    <row r="7622" spans="1:26" x14ac:dyDescent="0.25">
      <c r="A7622" t="s">
        <v>9647</v>
      </c>
      <c r="B7622" s="1">
        <v>45167</v>
      </c>
      <c r="C7622" t="s">
        <v>1665</v>
      </c>
      <c r="D7622" t="s">
        <v>28</v>
      </c>
      <c r="E7622" t="s">
        <v>40</v>
      </c>
      <c r="F7622" t="s">
        <v>41</v>
      </c>
      <c r="G7622" t="s">
        <v>42</v>
      </c>
      <c r="H7622">
        <v>5</v>
      </c>
      <c r="I7622">
        <v>616</v>
      </c>
      <c r="J7622">
        <v>25</v>
      </c>
      <c r="K7622">
        <v>2310</v>
      </c>
      <c r="L7622">
        <v>246.31</v>
      </c>
      <c r="M7622" t="s">
        <v>65</v>
      </c>
      <c r="N7622" t="s">
        <v>33</v>
      </c>
      <c r="O7622">
        <v>4</v>
      </c>
      <c r="P7622">
        <v>2023</v>
      </c>
      <c r="Q7622">
        <v>8</v>
      </c>
      <c r="R7622" t="s">
        <v>72</v>
      </c>
      <c r="S7622">
        <v>3</v>
      </c>
      <c r="T7622">
        <v>35</v>
      </c>
      <c r="U7622">
        <v>5</v>
      </c>
      <c r="V7622">
        <v>2</v>
      </c>
      <c r="W7622" t="s">
        <v>76</v>
      </c>
      <c r="X7622" t="s">
        <v>47</v>
      </c>
      <c r="Y7622">
        <v>77000</v>
      </c>
      <c r="Z7622">
        <v>0.11</v>
      </c>
    </row>
    <row r="7623" spans="1:26" x14ac:dyDescent="0.25">
      <c r="A7623" t="s">
        <v>9648</v>
      </c>
      <c r="B7623" s="1">
        <v>44977</v>
      </c>
      <c r="C7623" t="s">
        <v>5343</v>
      </c>
      <c r="D7623" t="s">
        <v>50</v>
      </c>
      <c r="E7623" t="s">
        <v>51</v>
      </c>
      <c r="F7623" t="s">
        <v>41</v>
      </c>
      <c r="G7623" t="s">
        <v>59</v>
      </c>
      <c r="H7623">
        <v>5</v>
      </c>
      <c r="I7623">
        <v>1986</v>
      </c>
      <c r="J7623">
        <v>10</v>
      </c>
      <c r="K7623">
        <v>8937</v>
      </c>
      <c r="L7623">
        <v>1593.9</v>
      </c>
      <c r="M7623" t="s">
        <v>32</v>
      </c>
      <c r="N7623" t="s">
        <v>44</v>
      </c>
      <c r="O7623">
        <v>5</v>
      </c>
      <c r="P7623">
        <v>2023</v>
      </c>
      <c r="Q7623">
        <v>2</v>
      </c>
      <c r="R7623" t="s">
        <v>67</v>
      </c>
      <c r="S7623">
        <v>1</v>
      </c>
      <c r="T7623">
        <v>8</v>
      </c>
      <c r="U7623">
        <v>4</v>
      </c>
      <c r="V7623">
        <v>1</v>
      </c>
      <c r="W7623" t="s">
        <v>60</v>
      </c>
      <c r="X7623" t="s">
        <v>47</v>
      </c>
      <c r="Y7623">
        <v>99300</v>
      </c>
      <c r="Z7623">
        <v>0.18</v>
      </c>
    </row>
    <row r="7624" spans="1:26" x14ac:dyDescent="0.25">
      <c r="A7624" t="s">
        <v>9649</v>
      </c>
      <c r="B7624" s="1">
        <v>45164</v>
      </c>
      <c r="C7624" t="s">
        <v>1769</v>
      </c>
      <c r="D7624" t="s">
        <v>63</v>
      </c>
      <c r="E7624" t="s">
        <v>51</v>
      </c>
      <c r="F7624" t="s">
        <v>41</v>
      </c>
      <c r="G7624" t="s">
        <v>42</v>
      </c>
      <c r="H7624">
        <v>9</v>
      </c>
      <c r="I7624">
        <v>4488</v>
      </c>
      <c r="J7624">
        <v>10</v>
      </c>
      <c r="K7624">
        <v>36352.800000000003</v>
      </c>
      <c r="L7624">
        <v>3084.59</v>
      </c>
      <c r="M7624" t="s">
        <v>65</v>
      </c>
      <c r="N7624" t="s">
        <v>33</v>
      </c>
      <c r="O7624">
        <v>2</v>
      </c>
      <c r="P7624">
        <v>2023</v>
      </c>
      <c r="Q7624">
        <v>8</v>
      </c>
      <c r="R7624" t="s">
        <v>72</v>
      </c>
      <c r="S7624">
        <v>3</v>
      </c>
      <c r="T7624">
        <v>34</v>
      </c>
      <c r="U7624">
        <v>4</v>
      </c>
      <c r="V7624">
        <v>6</v>
      </c>
      <c r="W7624" t="s">
        <v>35</v>
      </c>
      <c r="X7624" t="s">
        <v>36</v>
      </c>
      <c r="Y7624">
        <v>403920</v>
      </c>
      <c r="Z7624">
        <v>0.08</v>
      </c>
    </row>
    <row r="7625" spans="1:26" x14ac:dyDescent="0.25">
      <c r="A7625" t="s">
        <v>9650</v>
      </c>
      <c r="B7625" s="1">
        <v>45085</v>
      </c>
      <c r="C7625" t="s">
        <v>6497</v>
      </c>
      <c r="D7625" t="s">
        <v>63</v>
      </c>
      <c r="E7625" t="s">
        <v>58</v>
      </c>
      <c r="F7625" t="s">
        <v>30</v>
      </c>
      <c r="G7625" t="s">
        <v>86</v>
      </c>
      <c r="H7625">
        <v>6</v>
      </c>
      <c r="I7625">
        <v>1593</v>
      </c>
      <c r="J7625">
        <v>29</v>
      </c>
      <c r="K7625">
        <v>6786.18</v>
      </c>
      <c r="L7625">
        <v>962.46</v>
      </c>
      <c r="M7625" t="s">
        <v>65</v>
      </c>
      <c r="N7625" t="s">
        <v>33</v>
      </c>
      <c r="O7625">
        <v>1</v>
      </c>
      <c r="P7625">
        <v>2023</v>
      </c>
      <c r="Q7625">
        <v>6</v>
      </c>
      <c r="R7625" t="s">
        <v>95</v>
      </c>
      <c r="S7625">
        <v>2</v>
      </c>
      <c r="T7625">
        <v>23</v>
      </c>
      <c r="U7625">
        <v>2</v>
      </c>
      <c r="V7625">
        <v>4</v>
      </c>
      <c r="W7625" t="s">
        <v>73</v>
      </c>
      <c r="X7625" t="s">
        <v>47</v>
      </c>
      <c r="Y7625">
        <v>277182</v>
      </c>
      <c r="Z7625">
        <v>0.14000000000000001</v>
      </c>
    </row>
    <row r="7626" spans="1:26" x14ac:dyDescent="0.25">
      <c r="A7626" t="s">
        <v>9651</v>
      </c>
      <c r="B7626" s="1">
        <v>44975</v>
      </c>
      <c r="C7626" t="s">
        <v>425</v>
      </c>
      <c r="D7626" t="s">
        <v>50</v>
      </c>
      <c r="E7626" t="s">
        <v>51</v>
      </c>
      <c r="F7626" t="s">
        <v>52</v>
      </c>
      <c r="G7626" t="s">
        <v>79</v>
      </c>
      <c r="H7626">
        <v>10</v>
      </c>
      <c r="I7626">
        <v>4404</v>
      </c>
      <c r="J7626">
        <v>19</v>
      </c>
      <c r="K7626">
        <v>35672.400000000001</v>
      </c>
      <c r="L7626">
        <v>3911.94</v>
      </c>
      <c r="M7626" t="s">
        <v>65</v>
      </c>
      <c r="N7626" t="s">
        <v>33</v>
      </c>
      <c r="O7626">
        <v>7</v>
      </c>
      <c r="P7626">
        <v>2023</v>
      </c>
      <c r="Q7626">
        <v>2</v>
      </c>
      <c r="R7626" t="s">
        <v>67</v>
      </c>
      <c r="S7626">
        <v>1</v>
      </c>
      <c r="T7626">
        <v>7</v>
      </c>
      <c r="U7626">
        <v>3</v>
      </c>
      <c r="V7626">
        <v>6</v>
      </c>
      <c r="W7626" t="s">
        <v>35</v>
      </c>
      <c r="X7626" t="s">
        <v>36</v>
      </c>
      <c r="Y7626">
        <v>836760</v>
      </c>
      <c r="Z7626">
        <v>0.11</v>
      </c>
    </row>
    <row r="7627" spans="1:26" x14ac:dyDescent="0.25">
      <c r="A7627" t="s">
        <v>9652</v>
      </c>
      <c r="B7627" s="1">
        <v>44934</v>
      </c>
      <c r="C7627" t="s">
        <v>4267</v>
      </c>
      <c r="D7627" t="s">
        <v>28</v>
      </c>
      <c r="E7627" t="s">
        <v>58</v>
      </c>
      <c r="F7627" t="s">
        <v>30</v>
      </c>
      <c r="G7627" t="s">
        <v>86</v>
      </c>
      <c r="H7627">
        <v>9</v>
      </c>
      <c r="I7627">
        <v>4176</v>
      </c>
      <c r="J7627">
        <v>5</v>
      </c>
      <c r="K7627">
        <v>35704.800000000003</v>
      </c>
      <c r="L7627">
        <v>3583.09</v>
      </c>
      <c r="M7627" t="s">
        <v>65</v>
      </c>
      <c r="N7627" t="s">
        <v>33</v>
      </c>
      <c r="O7627">
        <v>3</v>
      </c>
      <c r="P7627">
        <v>2023</v>
      </c>
      <c r="Q7627">
        <v>1</v>
      </c>
      <c r="R7627" t="s">
        <v>34</v>
      </c>
      <c r="S7627">
        <v>1</v>
      </c>
      <c r="T7627">
        <v>2</v>
      </c>
      <c r="U7627">
        <v>2</v>
      </c>
      <c r="V7627">
        <v>0</v>
      </c>
      <c r="W7627" t="s">
        <v>55</v>
      </c>
      <c r="X7627" t="s">
        <v>36</v>
      </c>
      <c r="Y7627">
        <v>187920</v>
      </c>
      <c r="Z7627">
        <v>0.1</v>
      </c>
    </row>
    <row r="7628" spans="1:26" x14ac:dyDescent="0.25">
      <c r="A7628" t="s">
        <v>9653</v>
      </c>
      <c r="B7628" s="1">
        <v>45149</v>
      </c>
      <c r="C7628" t="s">
        <v>3876</v>
      </c>
      <c r="D7628" t="s">
        <v>28</v>
      </c>
      <c r="E7628" t="s">
        <v>40</v>
      </c>
      <c r="F7628" t="s">
        <v>41</v>
      </c>
      <c r="G7628" t="s">
        <v>59</v>
      </c>
      <c r="H7628">
        <v>9</v>
      </c>
      <c r="I7628">
        <v>1178</v>
      </c>
      <c r="J7628">
        <v>5</v>
      </c>
      <c r="K7628">
        <v>10071.9</v>
      </c>
      <c r="L7628">
        <v>658.79</v>
      </c>
      <c r="M7628" t="s">
        <v>43</v>
      </c>
      <c r="N7628" t="s">
        <v>44</v>
      </c>
      <c r="O7628">
        <v>3</v>
      </c>
      <c r="P7628">
        <v>2023</v>
      </c>
      <c r="Q7628">
        <v>8</v>
      </c>
      <c r="R7628" t="s">
        <v>72</v>
      </c>
      <c r="S7628">
        <v>3</v>
      </c>
      <c r="T7628">
        <v>32</v>
      </c>
      <c r="U7628">
        <v>2</v>
      </c>
      <c r="V7628">
        <v>5</v>
      </c>
      <c r="W7628" t="s">
        <v>46</v>
      </c>
      <c r="X7628" t="s">
        <v>47</v>
      </c>
      <c r="Y7628">
        <v>53010</v>
      </c>
      <c r="Z7628">
        <v>7.0000000000000007E-2</v>
      </c>
    </row>
    <row r="7629" spans="1:26" x14ac:dyDescent="0.25">
      <c r="A7629" t="s">
        <v>9654</v>
      </c>
      <c r="B7629" s="1">
        <v>44927</v>
      </c>
      <c r="C7629" t="s">
        <v>1710</v>
      </c>
      <c r="D7629" t="s">
        <v>63</v>
      </c>
      <c r="E7629" t="s">
        <v>51</v>
      </c>
      <c r="F7629" t="s">
        <v>30</v>
      </c>
      <c r="G7629" t="s">
        <v>31</v>
      </c>
      <c r="H7629">
        <v>8</v>
      </c>
      <c r="I7629">
        <v>3947</v>
      </c>
      <c r="J7629">
        <v>16</v>
      </c>
      <c r="K7629">
        <v>26523.84</v>
      </c>
      <c r="L7629">
        <v>1929.97</v>
      </c>
      <c r="M7629" t="s">
        <v>43</v>
      </c>
      <c r="N7629" t="s">
        <v>66</v>
      </c>
      <c r="O7629">
        <v>6</v>
      </c>
      <c r="P7629">
        <v>2023</v>
      </c>
      <c r="Q7629">
        <v>1</v>
      </c>
      <c r="R7629" t="s">
        <v>34</v>
      </c>
      <c r="S7629">
        <v>1</v>
      </c>
      <c r="T7629">
        <v>1</v>
      </c>
      <c r="U7629">
        <v>1</v>
      </c>
      <c r="V7629">
        <v>0</v>
      </c>
      <c r="W7629" t="s">
        <v>55</v>
      </c>
      <c r="X7629" t="s">
        <v>36</v>
      </c>
      <c r="Y7629">
        <v>505216</v>
      </c>
      <c r="Z7629">
        <v>7.0000000000000007E-2</v>
      </c>
    </row>
    <row r="7630" spans="1:26" x14ac:dyDescent="0.25">
      <c r="A7630" t="s">
        <v>9655</v>
      </c>
      <c r="B7630" s="1">
        <v>45011</v>
      </c>
      <c r="C7630" t="s">
        <v>6215</v>
      </c>
      <c r="D7630" t="s">
        <v>28</v>
      </c>
      <c r="E7630" t="s">
        <v>51</v>
      </c>
      <c r="F7630" t="s">
        <v>30</v>
      </c>
      <c r="G7630" t="s">
        <v>31</v>
      </c>
      <c r="H7630">
        <v>6</v>
      </c>
      <c r="I7630">
        <v>1946</v>
      </c>
      <c r="J7630">
        <v>7</v>
      </c>
      <c r="K7630">
        <v>10858.68</v>
      </c>
      <c r="L7630">
        <v>1918.62</v>
      </c>
      <c r="M7630" t="s">
        <v>43</v>
      </c>
      <c r="N7630" t="s">
        <v>33</v>
      </c>
      <c r="O7630">
        <v>1</v>
      </c>
      <c r="P7630">
        <v>2023</v>
      </c>
      <c r="Q7630">
        <v>3</v>
      </c>
      <c r="R7630" t="s">
        <v>105</v>
      </c>
      <c r="S7630">
        <v>1</v>
      </c>
      <c r="T7630">
        <v>13</v>
      </c>
      <c r="U7630">
        <v>5</v>
      </c>
      <c r="V7630">
        <v>0</v>
      </c>
      <c r="W7630" t="s">
        <v>55</v>
      </c>
      <c r="X7630" t="s">
        <v>36</v>
      </c>
      <c r="Y7630">
        <v>81732</v>
      </c>
      <c r="Z7630">
        <v>0.18</v>
      </c>
    </row>
    <row r="7631" spans="1:26" x14ac:dyDescent="0.25">
      <c r="A7631" t="s">
        <v>9656</v>
      </c>
      <c r="B7631" s="1">
        <v>45194</v>
      </c>
      <c r="C7631" t="s">
        <v>366</v>
      </c>
      <c r="D7631" t="s">
        <v>39</v>
      </c>
      <c r="E7631" t="s">
        <v>51</v>
      </c>
      <c r="F7631" t="s">
        <v>30</v>
      </c>
      <c r="G7631" t="s">
        <v>31</v>
      </c>
      <c r="H7631">
        <v>5</v>
      </c>
      <c r="I7631">
        <v>4752</v>
      </c>
      <c r="J7631">
        <v>24</v>
      </c>
      <c r="K7631">
        <v>18057.599999999999</v>
      </c>
      <c r="L7631">
        <v>1745.74</v>
      </c>
      <c r="M7631" t="s">
        <v>43</v>
      </c>
      <c r="N7631" t="s">
        <v>33</v>
      </c>
      <c r="O7631">
        <v>5</v>
      </c>
      <c r="P7631">
        <v>2023</v>
      </c>
      <c r="Q7631">
        <v>9</v>
      </c>
      <c r="R7631" t="s">
        <v>80</v>
      </c>
      <c r="S7631">
        <v>3</v>
      </c>
      <c r="T7631">
        <v>39</v>
      </c>
      <c r="U7631">
        <v>5</v>
      </c>
      <c r="V7631">
        <v>1</v>
      </c>
      <c r="W7631" t="s">
        <v>60</v>
      </c>
      <c r="X7631" t="s">
        <v>47</v>
      </c>
      <c r="Y7631">
        <v>570240</v>
      </c>
      <c r="Z7631">
        <v>0.1</v>
      </c>
    </row>
    <row r="7632" spans="1:26" x14ac:dyDescent="0.25">
      <c r="A7632" t="s">
        <v>9657</v>
      </c>
      <c r="B7632" s="1">
        <v>45176</v>
      </c>
      <c r="C7632" t="s">
        <v>5823</v>
      </c>
      <c r="D7632" t="s">
        <v>39</v>
      </c>
      <c r="E7632" t="s">
        <v>40</v>
      </c>
      <c r="F7632" t="s">
        <v>30</v>
      </c>
      <c r="G7632" t="s">
        <v>64</v>
      </c>
      <c r="H7632">
        <v>8</v>
      </c>
      <c r="I7632">
        <v>2378</v>
      </c>
      <c r="J7632">
        <v>10</v>
      </c>
      <c r="K7632">
        <v>17121.599999999999</v>
      </c>
      <c r="L7632">
        <v>2459.09</v>
      </c>
      <c r="M7632" t="s">
        <v>43</v>
      </c>
      <c r="N7632" t="s">
        <v>66</v>
      </c>
      <c r="O7632">
        <v>7</v>
      </c>
      <c r="P7632">
        <v>2023</v>
      </c>
      <c r="Q7632">
        <v>9</v>
      </c>
      <c r="R7632" t="s">
        <v>80</v>
      </c>
      <c r="S7632">
        <v>3</v>
      </c>
      <c r="T7632">
        <v>36</v>
      </c>
      <c r="U7632">
        <v>2</v>
      </c>
      <c r="V7632">
        <v>4</v>
      </c>
      <c r="W7632" t="s">
        <v>73</v>
      </c>
      <c r="X7632" t="s">
        <v>47</v>
      </c>
      <c r="Y7632">
        <v>190240</v>
      </c>
      <c r="Z7632">
        <v>0.14000000000000001</v>
      </c>
    </row>
    <row r="7633" spans="1:26" x14ac:dyDescent="0.25">
      <c r="A7633" t="s">
        <v>9658</v>
      </c>
      <c r="B7633" s="1">
        <v>45255</v>
      </c>
      <c r="C7633" t="s">
        <v>2089</v>
      </c>
      <c r="D7633" t="s">
        <v>39</v>
      </c>
      <c r="E7633" t="s">
        <v>40</v>
      </c>
      <c r="F7633" t="s">
        <v>30</v>
      </c>
      <c r="G7633" t="s">
        <v>31</v>
      </c>
      <c r="H7633">
        <v>1</v>
      </c>
      <c r="I7633">
        <v>1162</v>
      </c>
      <c r="J7633">
        <v>11</v>
      </c>
      <c r="K7633">
        <v>1034.18</v>
      </c>
      <c r="L7633">
        <v>100.28</v>
      </c>
      <c r="M7633" t="s">
        <v>32</v>
      </c>
      <c r="N7633" t="s">
        <v>44</v>
      </c>
      <c r="O7633">
        <v>2</v>
      </c>
      <c r="P7633">
        <v>2023</v>
      </c>
      <c r="Q7633">
        <v>11</v>
      </c>
      <c r="R7633" t="s">
        <v>92</v>
      </c>
      <c r="S7633">
        <v>4</v>
      </c>
      <c r="T7633">
        <v>47</v>
      </c>
      <c r="U7633">
        <v>4</v>
      </c>
      <c r="V7633">
        <v>6</v>
      </c>
      <c r="W7633" t="s">
        <v>35</v>
      </c>
      <c r="X7633" t="s">
        <v>36</v>
      </c>
      <c r="Y7633">
        <v>12782</v>
      </c>
      <c r="Z7633">
        <v>0.1</v>
      </c>
    </row>
    <row r="7634" spans="1:26" x14ac:dyDescent="0.25">
      <c r="A7634" t="s">
        <v>9659</v>
      </c>
      <c r="B7634" s="1">
        <v>44950</v>
      </c>
      <c r="C7634" t="s">
        <v>761</v>
      </c>
      <c r="D7634" t="s">
        <v>28</v>
      </c>
      <c r="E7634" t="s">
        <v>51</v>
      </c>
      <c r="F7634" t="s">
        <v>52</v>
      </c>
      <c r="G7634" t="s">
        <v>79</v>
      </c>
      <c r="H7634">
        <v>1</v>
      </c>
      <c r="I7634">
        <v>1019</v>
      </c>
      <c r="J7634">
        <v>1</v>
      </c>
      <c r="K7634">
        <v>1008.81</v>
      </c>
      <c r="L7634">
        <v>75.31</v>
      </c>
      <c r="M7634" t="s">
        <v>32</v>
      </c>
      <c r="N7634" t="s">
        <v>33</v>
      </c>
      <c r="O7634">
        <v>1</v>
      </c>
      <c r="P7634">
        <v>2023</v>
      </c>
      <c r="Q7634">
        <v>1</v>
      </c>
      <c r="R7634" t="s">
        <v>34</v>
      </c>
      <c r="S7634">
        <v>1</v>
      </c>
      <c r="T7634">
        <v>4</v>
      </c>
      <c r="U7634">
        <v>4</v>
      </c>
      <c r="V7634">
        <v>2</v>
      </c>
      <c r="W7634" t="s">
        <v>76</v>
      </c>
      <c r="X7634" t="s">
        <v>47</v>
      </c>
      <c r="Y7634">
        <v>1019</v>
      </c>
      <c r="Z7634">
        <v>7.0000000000000007E-2</v>
      </c>
    </row>
    <row r="7635" spans="1:26" x14ac:dyDescent="0.25">
      <c r="A7635" t="s">
        <v>9660</v>
      </c>
      <c r="B7635" s="1">
        <v>45016</v>
      </c>
      <c r="C7635" t="s">
        <v>9661</v>
      </c>
      <c r="D7635" t="s">
        <v>28</v>
      </c>
      <c r="E7635" t="s">
        <v>29</v>
      </c>
      <c r="F7635" t="s">
        <v>41</v>
      </c>
      <c r="G7635" t="s">
        <v>42</v>
      </c>
      <c r="H7635">
        <v>1</v>
      </c>
      <c r="I7635">
        <v>3469</v>
      </c>
      <c r="J7635">
        <v>27</v>
      </c>
      <c r="K7635">
        <v>2532.37</v>
      </c>
      <c r="L7635">
        <v>414.63</v>
      </c>
      <c r="M7635" t="s">
        <v>32</v>
      </c>
      <c r="N7635" t="s">
        <v>66</v>
      </c>
      <c r="O7635">
        <v>3</v>
      </c>
      <c r="P7635">
        <v>2023</v>
      </c>
      <c r="Q7635">
        <v>3</v>
      </c>
      <c r="R7635" t="s">
        <v>105</v>
      </c>
      <c r="S7635">
        <v>1</v>
      </c>
      <c r="T7635">
        <v>13</v>
      </c>
      <c r="U7635">
        <v>5</v>
      </c>
      <c r="V7635">
        <v>5</v>
      </c>
      <c r="W7635" t="s">
        <v>46</v>
      </c>
      <c r="X7635" t="s">
        <v>47</v>
      </c>
      <c r="Y7635">
        <v>93663</v>
      </c>
      <c r="Z7635">
        <v>0.16</v>
      </c>
    </row>
    <row r="7636" spans="1:26" x14ac:dyDescent="0.25">
      <c r="A7636" t="s">
        <v>9662</v>
      </c>
      <c r="B7636" s="1">
        <v>45086</v>
      </c>
      <c r="C7636" t="s">
        <v>4323</v>
      </c>
      <c r="D7636" t="s">
        <v>63</v>
      </c>
      <c r="E7636" t="s">
        <v>51</v>
      </c>
      <c r="F7636" t="s">
        <v>30</v>
      </c>
      <c r="G7636" t="s">
        <v>31</v>
      </c>
      <c r="H7636">
        <v>2</v>
      </c>
      <c r="I7636">
        <v>502</v>
      </c>
      <c r="J7636">
        <v>29</v>
      </c>
      <c r="K7636">
        <v>712.84</v>
      </c>
      <c r="L7636">
        <v>89.03</v>
      </c>
      <c r="M7636" t="s">
        <v>32</v>
      </c>
      <c r="N7636" t="s">
        <v>66</v>
      </c>
      <c r="O7636">
        <v>3</v>
      </c>
      <c r="P7636">
        <v>2023</v>
      </c>
      <c r="Q7636">
        <v>6</v>
      </c>
      <c r="R7636" t="s">
        <v>95</v>
      </c>
      <c r="S7636">
        <v>2</v>
      </c>
      <c r="T7636">
        <v>23</v>
      </c>
      <c r="U7636">
        <v>2</v>
      </c>
      <c r="V7636">
        <v>5</v>
      </c>
      <c r="W7636" t="s">
        <v>46</v>
      </c>
      <c r="X7636" t="s">
        <v>47</v>
      </c>
      <c r="Y7636">
        <v>29116</v>
      </c>
      <c r="Z7636">
        <v>0.12</v>
      </c>
    </row>
    <row r="7637" spans="1:26" x14ac:dyDescent="0.25">
      <c r="A7637" t="s">
        <v>9663</v>
      </c>
      <c r="B7637" s="1">
        <v>45183</v>
      </c>
      <c r="C7637" t="s">
        <v>1645</v>
      </c>
      <c r="D7637" t="s">
        <v>28</v>
      </c>
      <c r="E7637" t="s">
        <v>51</v>
      </c>
      <c r="F7637" t="s">
        <v>52</v>
      </c>
      <c r="G7637" t="s">
        <v>53</v>
      </c>
      <c r="H7637">
        <v>8</v>
      </c>
      <c r="I7637">
        <v>1123</v>
      </c>
      <c r="J7637">
        <v>0</v>
      </c>
      <c r="K7637">
        <v>8984</v>
      </c>
      <c r="L7637">
        <v>1657.19</v>
      </c>
      <c r="M7637" t="s">
        <v>32</v>
      </c>
      <c r="N7637" t="s">
        <v>44</v>
      </c>
      <c r="O7637">
        <v>3</v>
      </c>
      <c r="P7637">
        <v>2023</v>
      </c>
      <c r="Q7637">
        <v>9</v>
      </c>
      <c r="R7637" t="s">
        <v>80</v>
      </c>
      <c r="S7637">
        <v>3</v>
      </c>
      <c r="T7637">
        <v>37</v>
      </c>
      <c r="U7637">
        <v>3</v>
      </c>
      <c r="V7637">
        <v>4</v>
      </c>
      <c r="W7637" t="s">
        <v>73</v>
      </c>
      <c r="X7637" t="s">
        <v>47</v>
      </c>
      <c r="Y7637">
        <v>0</v>
      </c>
      <c r="Z7637">
        <v>0.18</v>
      </c>
    </row>
    <row r="7638" spans="1:26" x14ac:dyDescent="0.25">
      <c r="A7638" t="s">
        <v>9664</v>
      </c>
      <c r="B7638" s="1">
        <v>44993</v>
      </c>
      <c r="C7638" t="s">
        <v>9665</v>
      </c>
      <c r="D7638" t="s">
        <v>50</v>
      </c>
      <c r="E7638" t="s">
        <v>40</v>
      </c>
      <c r="F7638" t="s">
        <v>30</v>
      </c>
      <c r="G7638" t="s">
        <v>86</v>
      </c>
      <c r="H7638">
        <v>1</v>
      </c>
      <c r="I7638">
        <v>1461</v>
      </c>
      <c r="J7638">
        <v>28</v>
      </c>
      <c r="K7638">
        <v>1051.92</v>
      </c>
      <c r="L7638">
        <v>180.98</v>
      </c>
      <c r="M7638" t="s">
        <v>43</v>
      </c>
      <c r="N7638" t="s">
        <v>66</v>
      </c>
      <c r="O7638">
        <v>2</v>
      </c>
      <c r="P7638">
        <v>2023</v>
      </c>
      <c r="Q7638">
        <v>3</v>
      </c>
      <c r="R7638" t="s">
        <v>105</v>
      </c>
      <c r="S7638">
        <v>1</v>
      </c>
      <c r="T7638">
        <v>10</v>
      </c>
      <c r="U7638">
        <v>2</v>
      </c>
      <c r="V7638">
        <v>3</v>
      </c>
      <c r="W7638" t="s">
        <v>83</v>
      </c>
      <c r="X7638" t="s">
        <v>47</v>
      </c>
      <c r="Y7638">
        <v>40908</v>
      </c>
      <c r="Z7638">
        <v>0.17</v>
      </c>
    </row>
    <row r="7639" spans="1:26" x14ac:dyDescent="0.25">
      <c r="A7639" t="s">
        <v>9666</v>
      </c>
      <c r="B7639" s="1">
        <v>45085</v>
      </c>
      <c r="C7639" t="s">
        <v>2599</v>
      </c>
      <c r="D7639" t="s">
        <v>39</v>
      </c>
      <c r="E7639" t="s">
        <v>40</v>
      </c>
      <c r="F7639" t="s">
        <v>30</v>
      </c>
      <c r="G7639" t="s">
        <v>64</v>
      </c>
      <c r="H7639">
        <v>2</v>
      </c>
      <c r="I7639">
        <v>3576</v>
      </c>
      <c r="J7639">
        <v>26</v>
      </c>
      <c r="K7639">
        <v>5292.48</v>
      </c>
      <c r="L7639">
        <v>277.22000000000003</v>
      </c>
      <c r="M7639" t="s">
        <v>32</v>
      </c>
      <c r="N7639" t="s">
        <v>33</v>
      </c>
      <c r="O7639">
        <v>3</v>
      </c>
      <c r="P7639">
        <v>2023</v>
      </c>
      <c r="Q7639">
        <v>6</v>
      </c>
      <c r="R7639" t="s">
        <v>95</v>
      </c>
      <c r="S7639">
        <v>2</v>
      </c>
      <c r="T7639">
        <v>23</v>
      </c>
      <c r="U7639">
        <v>2</v>
      </c>
      <c r="V7639">
        <v>4</v>
      </c>
      <c r="W7639" t="s">
        <v>73</v>
      </c>
      <c r="X7639" t="s">
        <v>47</v>
      </c>
      <c r="Y7639">
        <v>185952</v>
      </c>
      <c r="Z7639">
        <v>0.05</v>
      </c>
    </row>
    <row r="7640" spans="1:26" x14ac:dyDescent="0.25">
      <c r="A7640" t="s">
        <v>9667</v>
      </c>
      <c r="B7640" s="1">
        <v>45143</v>
      </c>
      <c r="C7640" t="s">
        <v>384</v>
      </c>
      <c r="D7640" t="s">
        <v>39</v>
      </c>
      <c r="E7640" t="s">
        <v>51</v>
      </c>
      <c r="F7640" t="s">
        <v>41</v>
      </c>
      <c r="G7640" t="s">
        <v>59</v>
      </c>
      <c r="H7640">
        <v>10</v>
      </c>
      <c r="I7640">
        <v>3759</v>
      </c>
      <c r="J7640">
        <v>3</v>
      </c>
      <c r="K7640">
        <v>36462.300000000003</v>
      </c>
      <c r="L7640">
        <v>1828.46</v>
      </c>
      <c r="M7640" t="s">
        <v>65</v>
      </c>
      <c r="N7640" t="s">
        <v>66</v>
      </c>
      <c r="O7640">
        <v>1</v>
      </c>
      <c r="P7640">
        <v>2023</v>
      </c>
      <c r="Q7640">
        <v>8</v>
      </c>
      <c r="R7640" t="s">
        <v>72</v>
      </c>
      <c r="S7640">
        <v>3</v>
      </c>
      <c r="T7640">
        <v>31</v>
      </c>
      <c r="U7640">
        <v>1</v>
      </c>
      <c r="V7640">
        <v>6</v>
      </c>
      <c r="W7640" t="s">
        <v>35</v>
      </c>
      <c r="X7640" t="s">
        <v>36</v>
      </c>
      <c r="Y7640">
        <v>112770</v>
      </c>
      <c r="Z7640">
        <v>0.05</v>
      </c>
    </row>
    <row r="7641" spans="1:26" x14ac:dyDescent="0.25">
      <c r="A7641" t="s">
        <v>9668</v>
      </c>
      <c r="B7641" s="1">
        <v>45064</v>
      </c>
      <c r="C7641" t="s">
        <v>3551</v>
      </c>
      <c r="D7641" t="s">
        <v>39</v>
      </c>
      <c r="E7641" t="s">
        <v>58</v>
      </c>
      <c r="F7641" t="s">
        <v>41</v>
      </c>
      <c r="G7641" t="s">
        <v>42</v>
      </c>
      <c r="H7641">
        <v>10</v>
      </c>
      <c r="I7641">
        <v>2702</v>
      </c>
      <c r="J7641">
        <v>12</v>
      </c>
      <c r="K7641">
        <v>23777.599999999999</v>
      </c>
      <c r="L7641">
        <v>3548.94</v>
      </c>
      <c r="M7641" t="s">
        <v>43</v>
      </c>
      <c r="N7641" t="s">
        <v>44</v>
      </c>
      <c r="O7641">
        <v>1</v>
      </c>
      <c r="P7641">
        <v>2023</v>
      </c>
      <c r="Q7641">
        <v>5</v>
      </c>
      <c r="R7641" t="s">
        <v>238</v>
      </c>
      <c r="S7641">
        <v>2</v>
      </c>
      <c r="T7641">
        <v>20</v>
      </c>
      <c r="U7641">
        <v>3</v>
      </c>
      <c r="V7641">
        <v>4</v>
      </c>
      <c r="W7641" t="s">
        <v>73</v>
      </c>
      <c r="X7641" t="s">
        <v>47</v>
      </c>
      <c r="Y7641">
        <v>324240</v>
      </c>
      <c r="Z7641">
        <v>0.15</v>
      </c>
    </row>
    <row r="7642" spans="1:26" x14ac:dyDescent="0.25">
      <c r="A7642" t="s">
        <v>9669</v>
      </c>
      <c r="B7642" s="1">
        <v>45005</v>
      </c>
      <c r="C7642" t="s">
        <v>2026</v>
      </c>
      <c r="D7642" t="s">
        <v>39</v>
      </c>
      <c r="E7642" t="s">
        <v>40</v>
      </c>
      <c r="F7642" t="s">
        <v>30</v>
      </c>
      <c r="G7642" t="s">
        <v>86</v>
      </c>
      <c r="H7642">
        <v>1</v>
      </c>
      <c r="I7642">
        <v>3763</v>
      </c>
      <c r="J7642">
        <v>5</v>
      </c>
      <c r="K7642">
        <v>3574.85</v>
      </c>
      <c r="L7642">
        <v>321.93</v>
      </c>
      <c r="M7642" t="s">
        <v>43</v>
      </c>
      <c r="N7642" t="s">
        <v>66</v>
      </c>
      <c r="O7642">
        <v>5</v>
      </c>
      <c r="P7642">
        <v>2023</v>
      </c>
      <c r="Q7642">
        <v>3</v>
      </c>
      <c r="R7642" t="s">
        <v>105</v>
      </c>
      <c r="S7642">
        <v>1</v>
      </c>
      <c r="T7642">
        <v>12</v>
      </c>
      <c r="U7642">
        <v>4</v>
      </c>
      <c r="V7642">
        <v>1</v>
      </c>
      <c r="W7642" t="s">
        <v>60</v>
      </c>
      <c r="X7642" t="s">
        <v>47</v>
      </c>
      <c r="Y7642">
        <v>18815</v>
      </c>
      <c r="Z7642">
        <v>0.09</v>
      </c>
    </row>
    <row r="7643" spans="1:26" x14ac:dyDescent="0.25">
      <c r="A7643" t="s">
        <v>9670</v>
      </c>
      <c r="B7643" s="1">
        <v>45288</v>
      </c>
      <c r="C7643" t="s">
        <v>1789</v>
      </c>
      <c r="D7643" t="s">
        <v>63</v>
      </c>
      <c r="E7643" t="s">
        <v>51</v>
      </c>
      <c r="F7643" t="s">
        <v>41</v>
      </c>
      <c r="G7643" t="s">
        <v>116</v>
      </c>
      <c r="H7643">
        <v>4</v>
      </c>
      <c r="I7643">
        <v>3142</v>
      </c>
      <c r="J7643">
        <v>2</v>
      </c>
      <c r="K7643">
        <v>12316.64</v>
      </c>
      <c r="L7643">
        <v>1659.04</v>
      </c>
      <c r="M7643" t="s">
        <v>65</v>
      </c>
      <c r="N7643" t="s">
        <v>44</v>
      </c>
      <c r="O7643">
        <v>2</v>
      </c>
      <c r="P7643">
        <v>2023</v>
      </c>
      <c r="Q7643">
        <v>12</v>
      </c>
      <c r="R7643" t="s">
        <v>54</v>
      </c>
      <c r="S7643">
        <v>4</v>
      </c>
      <c r="T7643">
        <v>52</v>
      </c>
      <c r="U7643">
        <v>5</v>
      </c>
      <c r="V7643">
        <v>4</v>
      </c>
      <c r="W7643" t="s">
        <v>73</v>
      </c>
      <c r="X7643" t="s">
        <v>47</v>
      </c>
      <c r="Y7643">
        <v>25136</v>
      </c>
      <c r="Z7643">
        <v>0.13</v>
      </c>
    </row>
    <row r="7644" spans="1:26" x14ac:dyDescent="0.25">
      <c r="A7644" t="s">
        <v>9671</v>
      </c>
      <c r="B7644" s="1">
        <v>45145</v>
      </c>
      <c r="C7644" t="s">
        <v>5404</v>
      </c>
      <c r="D7644" t="s">
        <v>50</v>
      </c>
      <c r="E7644" t="s">
        <v>40</v>
      </c>
      <c r="F7644" t="s">
        <v>52</v>
      </c>
      <c r="G7644" t="s">
        <v>79</v>
      </c>
      <c r="H7644">
        <v>9</v>
      </c>
      <c r="I7644">
        <v>381</v>
      </c>
      <c r="J7644">
        <v>22</v>
      </c>
      <c r="K7644">
        <v>2674.62</v>
      </c>
      <c r="L7644">
        <v>431.85</v>
      </c>
      <c r="M7644" t="s">
        <v>43</v>
      </c>
      <c r="N7644" t="s">
        <v>66</v>
      </c>
      <c r="O7644">
        <v>4</v>
      </c>
      <c r="P7644">
        <v>2023</v>
      </c>
      <c r="Q7644">
        <v>8</v>
      </c>
      <c r="R7644" t="s">
        <v>72</v>
      </c>
      <c r="S7644">
        <v>3</v>
      </c>
      <c r="T7644">
        <v>32</v>
      </c>
      <c r="U7644">
        <v>2</v>
      </c>
      <c r="V7644">
        <v>1</v>
      </c>
      <c r="W7644" t="s">
        <v>60</v>
      </c>
      <c r="X7644" t="s">
        <v>47</v>
      </c>
      <c r="Y7644">
        <v>75438</v>
      </c>
      <c r="Z7644">
        <v>0.16</v>
      </c>
    </row>
    <row r="7645" spans="1:26" x14ac:dyDescent="0.25">
      <c r="A7645" t="s">
        <v>9672</v>
      </c>
      <c r="B7645" s="1">
        <v>45064</v>
      </c>
      <c r="C7645" t="s">
        <v>3873</v>
      </c>
      <c r="D7645" t="s">
        <v>50</v>
      </c>
      <c r="E7645" t="s">
        <v>29</v>
      </c>
      <c r="F7645" t="s">
        <v>52</v>
      </c>
      <c r="G7645" t="s">
        <v>53</v>
      </c>
      <c r="H7645">
        <v>3</v>
      </c>
      <c r="I7645">
        <v>3306</v>
      </c>
      <c r="J7645">
        <v>25</v>
      </c>
      <c r="K7645">
        <v>7438.5</v>
      </c>
      <c r="L7645">
        <v>1048.51</v>
      </c>
      <c r="M7645" t="s">
        <v>65</v>
      </c>
      <c r="N7645" t="s">
        <v>33</v>
      </c>
      <c r="O7645">
        <v>2</v>
      </c>
      <c r="P7645">
        <v>2023</v>
      </c>
      <c r="Q7645">
        <v>5</v>
      </c>
      <c r="R7645" t="s">
        <v>238</v>
      </c>
      <c r="S7645">
        <v>2</v>
      </c>
      <c r="T7645">
        <v>20</v>
      </c>
      <c r="U7645">
        <v>3</v>
      </c>
      <c r="V7645">
        <v>4</v>
      </c>
      <c r="W7645" t="s">
        <v>73</v>
      </c>
      <c r="X7645" t="s">
        <v>47</v>
      </c>
      <c r="Y7645">
        <v>247950</v>
      </c>
      <c r="Z7645">
        <v>0.14000000000000001</v>
      </c>
    </row>
    <row r="7646" spans="1:26" x14ac:dyDescent="0.25">
      <c r="A7646" t="s">
        <v>9673</v>
      </c>
      <c r="B7646" s="1">
        <v>44961</v>
      </c>
      <c r="C7646" t="s">
        <v>49</v>
      </c>
      <c r="D7646" t="s">
        <v>39</v>
      </c>
      <c r="E7646" t="s">
        <v>29</v>
      </c>
      <c r="F7646" t="s">
        <v>52</v>
      </c>
      <c r="G7646" t="s">
        <v>79</v>
      </c>
      <c r="H7646">
        <v>2</v>
      </c>
      <c r="I7646">
        <v>505</v>
      </c>
      <c r="J7646">
        <v>20</v>
      </c>
      <c r="K7646">
        <v>808</v>
      </c>
      <c r="L7646">
        <v>121.94</v>
      </c>
      <c r="M7646" t="s">
        <v>65</v>
      </c>
      <c r="N7646" t="s">
        <v>44</v>
      </c>
      <c r="O7646">
        <v>6</v>
      </c>
      <c r="P7646">
        <v>2023</v>
      </c>
      <c r="Q7646">
        <v>2</v>
      </c>
      <c r="R7646" t="s">
        <v>67</v>
      </c>
      <c r="S7646">
        <v>1</v>
      </c>
      <c r="T7646">
        <v>5</v>
      </c>
      <c r="U7646">
        <v>1</v>
      </c>
      <c r="V7646">
        <v>6</v>
      </c>
      <c r="W7646" t="s">
        <v>35</v>
      </c>
      <c r="X7646" t="s">
        <v>36</v>
      </c>
      <c r="Y7646">
        <v>20200</v>
      </c>
      <c r="Z7646">
        <v>0.15</v>
      </c>
    </row>
    <row r="7647" spans="1:26" x14ac:dyDescent="0.25">
      <c r="A7647" t="s">
        <v>9674</v>
      </c>
      <c r="B7647" s="1">
        <v>45030</v>
      </c>
      <c r="C7647" t="s">
        <v>5357</v>
      </c>
      <c r="D7647" t="s">
        <v>63</v>
      </c>
      <c r="E7647" t="s">
        <v>29</v>
      </c>
      <c r="F7647" t="s">
        <v>30</v>
      </c>
      <c r="G7647" t="s">
        <v>31</v>
      </c>
      <c r="H7647">
        <v>3</v>
      </c>
      <c r="I7647">
        <v>2607</v>
      </c>
      <c r="J7647">
        <v>4</v>
      </c>
      <c r="K7647">
        <v>7508.16</v>
      </c>
      <c r="L7647">
        <v>616.24</v>
      </c>
      <c r="M7647" t="s">
        <v>65</v>
      </c>
      <c r="N7647" t="s">
        <v>44</v>
      </c>
      <c r="O7647">
        <v>6</v>
      </c>
      <c r="P7647">
        <v>2023</v>
      </c>
      <c r="Q7647">
        <v>4</v>
      </c>
      <c r="R7647" t="s">
        <v>100</v>
      </c>
      <c r="S7647">
        <v>2</v>
      </c>
      <c r="T7647">
        <v>15</v>
      </c>
      <c r="U7647">
        <v>3</v>
      </c>
      <c r="V7647">
        <v>5</v>
      </c>
      <c r="W7647" t="s">
        <v>46</v>
      </c>
      <c r="X7647" t="s">
        <v>47</v>
      </c>
      <c r="Y7647">
        <v>31284</v>
      </c>
      <c r="Z7647">
        <v>0.08</v>
      </c>
    </row>
    <row r="7648" spans="1:26" x14ac:dyDescent="0.25">
      <c r="A7648" t="s">
        <v>9675</v>
      </c>
      <c r="B7648" s="1">
        <v>45227</v>
      </c>
      <c r="C7648" t="s">
        <v>1603</v>
      </c>
      <c r="D7648" t="s">
        <v>39</v>
      </c>
      <c r="E7648" t="s">
        <v>51</v>
      </c>
      <c r="F7648" t="s">
        <v>52</v>
      </c>
      <c r="G7648" t="s">
        <v>79</v>
      </c>
      <c r="H7648">
        <v>8</v>
      </c>
      <c r="I7648">
        <v>4988</v>
      </c>
      <c r="J7648">
        <v>2</v>
      </c>
      <c r="K7648">
        <v>39105.919999999998</v>
      </c>
      <c r="L7648">
        <v>3453.63</v>
      </c>
      <c r="M7648" t="s">
        <v>32</v>
      </c>
      <c r="N7648" t="s">
        <v>66</v>
      </c>
      <c r="O7648">
        <v>4</v>
      </c>
      <c r="P7648">
        <v>2023</v>
      </c>
      <c r="Q7648">
        <v>10</v>
      </c>
      <c r="R7648" t="s">
        <v>45</v>
      </c>
      <c r="S7648">
        <v>4</v>
      </c>
      <c r="T7648">
        <v>43</v>
      </c>
      <c r="U7648">
        <v>4</v>
      </c>
      <c r="V7648">
        <v>6</v>
      </c>
      <c r="W7648" t="s">
        <v>35</v>
      </c>
      <c r="X7648" t="s">
        <v>36</v>
      </c>
      <c r="Y7648">
        <v>79808</v>
      </c>
      <c r="Z7648">
        <v>0.09</v>
      </c>
    </row>
    <row r="7649" spans="1:26" x14ac:dyDescent="0.25">
      <c r="A7649" t="s">
        <v>9676</v>
      </c>
      <c r="B7649" s="1">
        <v>45166</v>
      </c>
      <c r="C7649" t="s">
        <v>6331</v>
      </c>
      <c r="D7649" t="s">
        <v>50</v>
      </c>
      <c r="E7649" t="s">
        <v>51</v>
      </c>
      <c r="F7649" t="s">
        <v>52</v>
      </c>
      <c r="G7649" t="s">
        <v>91</v>
      </c>
      <c r="H7649">
        <v>10</v>
      </c>
      <c r="I7649">
        <v>1013</v>
      </c>
      <c r="J7649">
        <v>26</v>
      </c>
      <c r="K7649">
        <v>7496.2</v>
      </c>
      <c r="L7649">
        <v>1209.67</v>
      </c>
      <c r="M7649" t="s">
        <v>65</v>
      </c>
      <c r="N7649" t="s">
        <v>44</v>
      </c>
      <c r="O7649">
        <v>3</v>
      </c>
      <c r="P7649">
        <v>2023</v>
      </c>
      <c r="Q7649">
        <v>8</v>
      </c>
      <c r="R7649" t="s">
        <v>72</v>
      </c>
      <c r="S7649">
        <v>3</v>
      </c>
      <c r="T7649">
        <v>35</v>
      </c>
      <c r="U7649">
        <v>5</v>
      </c>
      <c r="V7649">
        <v>1</v>
      </c>
      <c r="W7649" t="s">
        <v>60</v>
      </c>
      <c r="X7649" t="s">
        <v>47</v>
      </c>
      <c r="Y7649">
        <v>263380</v>
      </c>
      <c r="Z7649">
        <v>0.16</v>
      </c>
    </row>
    <row r="7650" spans="1:26" x14ac:dyDescent="0.25">
      <c r="A7650" t="s">
        <v>9677</v>
      </c>
      <c r="B7650" s="1">
        <v>44933</v>
      </c>
      <c r="C7650" t="s">
        <v>4179</v>
      </c>
      <c r="D7650" t="s">
        <v>50</v>
      </c>
      <c r="E7650" t="s">
        <v>40</v>
      </c>
      <c r="F7650" t="s">
        <v>30</v>
      </c>
      <c r="G7650" t="s">
        <v>86</v>
      </c>
      <c r="H7650">
        <v>9</v>
      </c>
      <c r="I7650">
        <v>934</v>
      </c>
      <c r="J7650">
        <v>5</v>
      </c>
      <c r="K7650">
        <v>7985.7</v>
      </c>
      <c r="L7650">
        <v>712.76</v>
      </c>
      <c r="M7650" t="s">
        <v>65</v>
      </c>
      <c r="N7650" t="s">
        <v>66</v>
      </c>
      <c r="O7650">
        <v>6</v>
      </c>
      <c r="P7650">
        <v>2023</v>
      </c>
      <c r="Q7650">
        <v>1</v>
      </c>
      <c r="R7650" t="s">
        <v>34</v>
      </c>
      <c r="S7650">
        <v>1</v>
      </c>
      <c r="T7650">
        <v>1</v>
      </c>
      <c r="U7650">
        <v>1</v>
      </c>
      <c r="V7650">
        <v>6</v>
      </c>
      <c r="W7650" t="s">
        <v>35</v>
      </c>
      <c r="X7650" t="s">
        <v>36</v>
      </c>
      <c r="Y7650">
        <v>42030</v>
      </c>
      <c r="Z7650">
        <v>0.09</v>
      </c>
    </row>
    <row r="7651" spans="1:26" x14ac:dyDescent="0.25">
      <c r="A7651" t="s">
        <v>9678</v>
      </c>
      <c r="B7651" s="1">
        <v>45212</v>
      </c>
      <c r="C7651" t="s">
        <v>118</v>
      </c>
      <c r="D7651" t="s">
        <v>39</v>
      </c>
      <c r="E7651" t="s">
        <v>51</v>
      </c>
      <c r="F7651" t="s">
        <v>52</v>
      </c>
      <c r="G7651" t="s">
        <v>91</v>
      </c>
      <c r="H7651">
        <v>4</v>
      </c>
      <c r="I7651">
        <v>3004</v>
      </c>
      <c r="J7651">
        <v>25</v>
      </c>
      <c r="K7651">
        <v>9012</v>
      </c>
      <c r="L7651">
        <v>731.59</v>
      </c>
      <c r="M7651" t="s">
        <v>43</v>
      </c>
      <c r="N7651" t="s">
        <v>33</v>
      </c>
      <c r="O7651">
        <v>1</v>
      </c>
      <c r="P7651">
        <v>2023</v>
      </c>
      <c r="Q7651">
        <v>10</v>
      </c>
      <c r="R7651" t="s">
        <v>45</v>
      </c>
      <c r="S7651">
        <v>4</v>
      </c>
      <c r="T7651">
        <v>41</v>
      </c>
      <c r="U7651">
        <v>2</v>
      </c>
      <c r="V7651">
        <v>5</v>
      </c>
      <c r="W7651" t="s">
        <v>46</v>
      </c>
      <c r="X7651" t="s">
        <v>47</v>
      </c>
      <c r="Y7651">
        <v>300400</v>
      </c>
      <c r="Z7651">
        <v>0.08</v>
      </c>
    </row>
    <row r="7652" spans="1:26" x14ac:dyDescent="0.25">
      <c r="A7652" t="s">
        <v>9679</v>
      </c>
      <c r="B7652" s="1">
        <v>45224</v>
      </c>
      <c r="C7652" t="s">
        <v>386</v>
      </c>
      <c r="D7652" t="s">
        <v>39</v>
      </c>
      <c r="E7652" t="s">
        <v>58</v>
      </c>
      <c r="F7652" t="s">
        <v>52</v>
      </c>
      <c r="G7652" t="s">
        <v>79</v>
      </c>
      <c r="H7652">
        <v>5</v>
      </c>
      <c r="I7652">
        <v>2800</v>
      </c>
      <c r="J7652">
        <v>2</v>
      </c>
      <c r="K7652">
        <v>13720</v>
      </c>
      <c r="L7652">
        <v>990.92</v>
      </c>
      <c r="M7652" t="s">
        <v>65</v>
      </c>
      <c r="N7652" t="s">
        <v>44</v>
      </c>
      <c r="O7652">
        <v>3</v>
      </c>
      <c r="P7652">
        <v>2023</v>
      </c>
      <c r="Q7652">
        <v>10</v>
      </c>
      <c r="R7652" t="s">
        <v>45</v>
      </c>
      <c r="S7652">
        <v>4</v>
      </c>
      <c r="T7652">
        <v>43</v>
      </c>
      <c r="U7652">
        <v>4</v>
      </c>
      <c r="V7652">
        <v>3</v>
      </c>
      <c r="W7652" t="s">
        <v>83</v>
      </c>
      <c r="X7652" t="s">
        <v>47</v>
      </c>
      <c r="Y7652">
        <v>28000</v>
      </c>
      <c r="Z7652">
        <v>7.0000000000000007E-2</v>
      </c>
    </row>
    <row r="7653" spans="1:26" x14ac:dyDescent="0.25">
      <c r="A7653" t="s">
        <v>9680</v>
      </c>
      <c r="B7653" s="1">
        <v>45218</v>
      </c>
      <c r="C7653" t="s">
        <v>841</v>
      </c>
      <c r="D7653" t="s">
        <v>50</v>
      </c>
      <c r="E7653" t="s">
        <v>51</v>
      </c>
      <c r="F7653" t="s">
        <v>41</v>
      </c>
      <c r="G7653" t="s">
        <v>59</v>
      </c>
      <c r="H7653">
        <v>5</v>
      </c>
      <c r="I7653">
        <v>1196</v>
      </c>
      <c r="J7653">
        <v>28</v>
      </c>
      <c r="K7653">
        <v>4305.6000000000004</v>
      </c>
      <c r="L7653">
        <v>434.69</v>
      </c>
      <c r="M7653" t="s">
        <v>43</v>
      </c>
      <c r="N7653" t="s">
        <v>66</v>
      </c>
      <c r="O7653">
        <v>1</v>
      </c>
      <c r="P7653">
        <v>2023</v>
      </c>
      <c r="Q7653">
        <v>10</v>
      </c>
      <c r="R7653" t="s">
        <v>45</v>
      </c>
      <c r="S7653">
        <v>4</v>
      </c>
      <c r="T7653">
        <v>42</v>
      </c>
      <c r="U7653">
        <v>3</v>
      </c>
      <c r="V7653">
        <v>4</v>
      </c>
      <c r="W7653" t="s">
        <v>73</v>
      </c>
      <c r="X7653" t="s">
        <v>47</v>
      </c>
      <c r="Y7653">
        <v>167440</v>
      </c>
      <c r="Z7653">
        <v>0.1</v>
      </c>
    </row>
    <row r="7654" spans="1:26" x14ac:dyDescent="0.25">
      <c r="A7654" t="s">
        <v>9681</v>
      </c>
      <c r="B7654" s="1">
        <v>45158</v>
      </c>
      <c r="C7654" t="s">
        <v>597</v>
      </c>
      <c r="D7654" t="s">
        <v>39</v>
      </c>
      <c r="E7654" t="s">
        <v>40</v>
      </c>
      <c r="F7654" t="s">
        <v>52</v>
      </c>
      <c r="G7654" t="s">
        <v>91</v>
      </c>
      <c r="H7654">
        <v>5</v>
      </c>
      <c r="I7654">
        <v>3019</v>
      </c>
      <c r="J7654">
        <v>0</v>
      </c>
      <c r="K7654">
        <v>15095</v>
      </c>
      <c r="L7654">
        <v>1665.66</v>
      </c>
      <c r="M7654" t="s">
        <v>32</v>
      </c>
      <c r="N7654" t="s">
        <v>33</v>
      </c>
      <c r="O7654">
        <v>1</v>
      </c>
      <c r="P7654">
        <v>2023</v>
      </c>
      <c r="Q7654">
        <v>8</v>
      </c>
      <c r="R7654" t="s">
        <v>72</v>
      </c>
      <c r="S7654">
        <v>3</v>
      </c>
      <c r="T7654">
        <v>34</v>
      </c>
      <c r="U7654">
        <v>4</v>
      </c>
      <c r="V7654">
        <v>0</v>
      </c>
      <c r="W7654" t="s">
        <v>55</v>
      </c>
      <c r="X7654" t="s">
        <v>36</v>
      </c>
      <c r="Y7654">
        <v>0</v>
      </c>
      <c r="Z7654">
        <v>0.11</v>
      </c>
    </row>
    <row r="7655" spans="1:26" x14ac:dyDescent="0.25">
      <c r="A7655" t="s">
        <v>9682</v>
      </c>
      <c r="B7655" s="1">
        <v>45211</v>
      </c>
      <c r="C7655" t="s">
        <v>3089</v>
      </c>
      <c r="D7655" t="s">
        <v>39</v>
      </c>
      <c r="E7655" t="s">
        <v>40</v>
      </c>
      <c r="F7655" t="s">
        <v>41</v>
      </c>
      <c r="G7655" t="s">
        <v>116</v>
      </c>
      <c r="H7655">
        <v>1</v>
      </c>
      <c r="I7655">
        <v>1022</v>
      </c>
      <c r="J7655">
        <v>28</v>
      </c>
      <c r="K7655">
        <v>735.84</v>
      </c>
      <c r="L7655">
        <v>104.84</v>
      </c>
      <c r="M7655" t="s">
        <v>43</v>
      </c>
      <c r="N7655" t="s">
        <v>66</v>
      </c>
      <c r="O7655">
        <v>4</v>
      </c>
      <c r="P7655">
        <v>2023</v>
      </c>
      <c r="Q7655">
        <v>10</v>
      </c>
      <c r="R7655" t="s">
        <v>45</v>
      </c>
      <c r="S7655">
        <v>4</v>
      </c>
      <c r="T7655">
        <v>41</v>
      </c>
      <c r="U7655">
        <v>2</v>
      </c>
      <c r="V7655">
        <v>4</v>
      </c>
      <c r="W7655" t="s">
        <v>73</v>
      </c>
      <c r="X7655" t="s">
        <v>47</v>
      </c>
      <c r="Y7655">
        <v>28616</v>
      </c>
      <c r="Z7655">
        <v>0.14000000000000001</v>
      </c>
    </row>
    <row r="7656" spans="1:26" x14ac:dyDescent="0.25">
      <c r="A7656" t="s">
        <v>9683</v>
      </c>
      <c r="B7656" s="1">
        <v>45009</v>
      </c>
      <c r="C7656" t="s">
        <v>3149</v>
      </c>
      <c r="D7656" t="s">
        <v>50</v>
      </c>
      <c r="E7656" t="s">
        <v>51</v>
      </c>
      <c r="F7656" t="s">
        <v>52</v>
      </c>
      <c r="G7656" t="s">
        <v>79</v>
      </c>
      <c r="H7656">
        <v>7</v>
      </c>
      <c r="I7656">
        <v>1714</v>
      </c>
      <c r="J7656">
        <v>21</v>
      </c>
      <c r="K7656">
        <v>9478.42</v>
      </c>
      <c r="L7656">
        <v>1530.46</v>
      </c>
      <c r="M7656" t="s">
        <v>43</v>
      </c>
      <c r="N7656" t="s">
        <v>33</v>
      </c>
      <c r="O7656">
        <v>2</v>
      </c>
      <c r="P7656">
        <v>2023</v>
      </c>
      <c r="Q7656">
        <v>3</v>
      </c>
      <c r="R7656" t="s">
        <v>105</v>
      </c>
      <c r="S7656">
        <v>1</v>
      </c>
      <c r="T7656">
        <v>12</v>
      </c>
      <c r="U7656">
        <v>4</v>
      </c>
      <c r="V7656">
        <v>5</v>
      </c>
      <c r="W7656" t="s">
        <v>46</v>
      </c>
      <c r="X7656" t="s">
        <v>47</v>
      </c>
      <c r="Y7656">
        <v>251958</v>
      </c>
      <c r="Z7656">
        <v>0.16</v>
      </c>
    </row>
    <row r="7657" spans="1:26" x14ac:dyDescent="0.25">
      <c r="A7657" t="s">
        <v>9684</v>
      </c>
      <c r="B7657" s="1">
        <v>45154</v>
      </c>
      <c r="C7657" t="s">
        <v>2372</v>
      </c>
      <c r="D7657" t="s">
        <v>63</v>
      </c>
      <c r="E7657" t="s">
        <v>51</v>
      </c>
      <c r="F7657" t="s">
        <v>30</v>
      </c>
      <c r="G7657" t="s">
        <v>31</v>
      </c>
      <c r="H7657">
        <v>10</v>
      </c>
      <c r="I7657">
        <v>1634</v>
      </c>
      <c r="J7657">
        <v>9</v>
      </c>
      <c r="K7657">
        <v>14869.4</v>
      </c>
      <c r="L7657">
        <v>957.72</v>
      </c>
      <c r="M7657" t="s">
        <v>32</v>
      </c>
      <c r="N7657" t="s">
        <v>44</v>
      </c>
      <c r="O7657">
        <v>5</v>
      </c>
      <c r="P7657">
        <v>2023</v>
      </c>
      <c r="Q7657">
        <v>8</v>
      </c>
      <c r="R7657" t="s">
        <v>72</v>
      </c>
      <c r="S7657">
        <v>3</v>
      </c>
      <c r="T7657">
        <v>33</v>
      </c>
      <c r="U7657">
        <v>3</v>
      </c>
      <c r="V7657">
        <v>3</v>
      </c>
      <c r="W7657" t="s">
        <v>83</v>
      </c>
      <c r="X7657" t="s">
        <v>47</v>
      </c>
      <c r="Y7657">
        <v>147060</v>
      </c>
      <c r="Z7657">
        <v>0.06</v>
      </c>
    </row>
    <row r="7658" spans="1:26" x14ac:dyDescent="0.25">
      <c r="A7658" t="s">
        <v>9685</v>
      </c>
      <c r="B7658" s="1">
        <v>45263</v>
      </c>
      <c r="C7658" t="s">
        <v>1987</v>
      </c>
      <c r="D7658" t="s">
        <v>63</v>
      </c>
      <c r="E7658" t="s">
        <v>58</v>
      </c>
      <c r="F7658" t="s">
        <v>52</v>
      </c>
      <c r="G7658" t="s">
        <v>53</v>
      </c>
      <c r="H7658">
        <v>9</v>
      </c>
      <c r="I7658">
        <v>2541</v>
      </c>
      <c r="J7658">
        <v>8</v>
      </c>
      <c r="K7658">
        <v>21039.48</v>
      </c>
      <c r="L7658">
        <v>3069.93</v>
      </c>
      <c r="M7658" t="s">
        <v>32</v>
      </c>
      <c r="N7658" t="s">
        <v>44</v>
      </c>
      <c r="O7658">
        <v>5</v>
      </c>
      <c r="P7658">
        <v>2023</v>
      </c>
      <c r="Q7658">
        <v>12</v>
      </c>
      <c r="R7658" t="s">
        <v>54</v>
      </c>
      <c r="S7658">
        <v>4</v>
      </c>
      <c r="T7658">
        <v>49</v>
      </c>
      <c r="U7658">
        <v>2</v>
      </c>
      <c r="V7658">
        <v>0</v>
      </c>
      <c r="W7658" t="s">
        <v>55</v>
      </c>
      <c r="X7658" t="s">
        <v>36</v>
      </c>
      <c r="Y7658">
        <v>182952</v>
      </c>
      <c r="Z7658">
        <v>0.15</v>
      </c>
    </row>
    <row r="7659" spans="1:26" x14ac:dyDescent="0.25">
      <c r="A7659" t="s">
        <v>9686</v>
      </c>
      <c r="B7659" s="1">
        <v>45137</v>
      </c>
      <c r="C7659" t="s">
        <v>3249</v>
      </c>
      <c r="D7659" t="s">
        <v>50</v>
      </c>
      <c r="E7659" t="s">
        <v>40</v>
      </c>
      <c r="F7659" t="s">
        <v>41</v>
      </c>
      <c r="G7659" t="s">
        <v>116</v>
      </c>
      <c r="H7659">
        <v>4</v>
      </c>
      <c r="I7659">
        <v>2523</v>
      </c>
      <c r="J7659">
        <v>14</v>
      </c>
      <c r="K7659">
        <v>8679.1200000000008</v>
      </c>
      <c r="L7659">
        <v>1073.73</v>
      </c>
      <c r="M7659" t="s">
        <v>43</v>
      </c>
      <c r="N7659" t="s">
        <v>33</v>
      </c>
      <c r="O7659">
        <v>1</v>
      </c>
      <c r="P7659">
        <v>2023</v>
      </c>
      <c r="Q7659">
        <v>7</v>
      </c>
      <c r="R7659" t="s">
        <v>125</v>
      </c>
      <c r="S7659">
        <v>3</v>
      </c>
      <c r="T7659">
        <v>31</v>
      </c>
      <c r="U7659">
        <v>6</v>
      </c>
      <c r="V7659">
        <v>0</v>
      </c>
      <c r="W7659" t="s">
        <v>55</v>
      </c>
      <c r="X7659" t="s">
        <v>36</v>
      </c>
      <c r="Y7659">
        <v>141288</v>
      </c>
      <c r="Z7659">
        <v>0.12</v>
      </c>
    </row>
    <row r="7660" spans="1:26" x14ac:dyDescent="0.25">
      <c r="A7660" t="s">
        <v>9687</v>
      </c>
      <c r="B7660" s="1">
        <v>45065</v>
      </c>
      <c r="C7660" t="s">
        <v>830</v>
      </c>
      <c r="D7660" t="s">
        <v>63</v>
      </c>
      <c r="E7660" t="s">
        <v>40</v>
      </c>
      <c r="F7660" t="s">
        <v>52</v>
      </c>
      <c r="G7660" t="s">
        <v>91</v>
      </c>
      <c r="H7660">
        <v>7</v>
      </c>
      <c r="I7660">
        <v>512</v>
      </c>
      <c r="J7660">
        <v>22</v>
      </c>
      <c r="K7660">
        <v>2795.52</v>
      </c>
      <c r="L7660">
        <v>208.61</v>
      </c>
      <c r="M7660" t="s">
        <v>32</v>
      </c>
      <c r="N7660" t="s">
        <v>66</v>
      </c>
      <c r="O7660">
        <v>5</v>
      </c>
      <c r="P7660">
        <v>2023</v>
      </c>
      <c r="Q7660">
        <v>5</v>
      </c>
      <c r="R7660" t="s">
        <v>238</v>
      </c>
      <c r="S7660">
        <v>2</v>
      </c>
      <c r="T7660">
        <v>20</v>
      </c>
      <c r="U7660">
        <v>3</v>
      </c>
      <c r="V7660">
        <v>5</v>
      </c>
      <c r="W7660" t="s">
        <v>46</v>
      </c>
      <c r="X7660" t="s">
        <v>47</v>
      </c>
      <c r="Y7660">
        <v>78848</v>
      </c>
      <c r="Z7660">
        <v>7.0000000000000007E-2</v>
      </c>
    </row>
    <row r="7661" spans="1:26" x14ac:dyDescent="0.25">
      <c r="A7661" t="s">
        <v>9688</v>
      </c>
      <c r="B7661" s="1">
        <v>45092</v>
      </c>
      <c r="C7661" t="s">
        <v>2283</v>
      </c>
      <c r="D7661" t="s">
        <v>50</v>
      </c>
      <c r="E7661" t="s">
        <v>40</v>
      </c>
      <c r="F7661" t="s">
        <v>52</v>
      </c>
      <c r="G7661" t="s">
        <v>79</v>
      </c>
      <c r="H7661">
        <v>7</v>
      </c>
      <c r="I7661">
        <v>2901</v>
      </c>
      <c r="J7661">
        <v>2</v>
      </c>
      <c r="K7661">
        <v>19900.86</v>
      </c>
      <c r="L7661">
        <v>1706.34</v>
      </c>
      <c r="M7661" t="s">
        <v>32</v>
      </c>
      <c r="N7661" t="s">
        <v>44</v>
      </c>
      <c r="O7661">
        <v>2</v>
      </c>
      <c r="P7661">
        <v>2023</v>
      </c>
      <c r="Q7661">
        <v>6</v>
      </c>
      <c r="R7661" t="s">
        <v>95</v>
      </c>
      <c r="S7661">
        <v>2</v>
      </c>
      <c r="T7661">
        <v>24</v>
      </c>
      <c r="U7661">
        <v>3</v>
      </c>
      <c r="V7661">
        <v>4</v>
      </c>
      <c r="W7661" t="s">
        <v>73</v>
      </c>
      <c r="X7661" t="s">
        <v>47</v>
      </c>
      <c r="Y7661">
        <v>40614</v>
      </c>
      <c r="Z7661">
        <v>0.09</v>
      </c>
    </row>
    <row r="7662" spans="1:26" x14ac:dyDescent="0.25">
      <c r="A7662" t="s">
        <v>9689</v>
      </c>
      <c r="B7662" s="1">
        <v>45016</v>
      </c>
      <c r="C7662" t="s">
        <v>8874</v>
      </c>
      <c r="D7662" t="s">
        <v>39</v>
      </c>
      <c r="E7662" t="s">
        <v>51</v>
      </c>
      <c r="F7662" t="s">
        <v>30</v>
      </c>
      <c r="G7662" t="s">
        <v>64</v>
      </c>
      <c r="H7662">
        <v>5</v>
      </c>
      <c r="I7662">
        <v>626</v>
      </c>
      <c r="J7662">
        <v>5</v>
      </c>
      <c r="K7662">
        <v>2973.5</v>
      </c>
      <c r="L7662">
        <v>585.41</v>
      </c>
      <c r="M7662" t="s">
        <v>32</v>
      </c>
      <c r="N7662" t="s">
        <v>66</v>
      </c>
      <c r="O7662">
        <v>4</v>
      </c>
      <c r="P7662">
        <v>2023</v>
      </c>
      <c r="Q7662">
        <v>3</v>
      </c>
      <c r="R7662" t="s">
        <v>105</v>
      </c>
      <c r="S7662">
        <v>1</v>
      </c>
      <c r="T7662">
        <v>13</v>
      </c>
      <c r="U7662">
        <v>5</v>
      </c>
      <c r="V7662">
        <v>5</v>
      </c>
      <c r="W7662" t="s">
        <v>46</v>
      </c>
      <c r="X7662" t="s">
        <v>47</v>
      </c>
      <c r="Y7662">
        <v>15650</v>
      </c>
      <c r="Z7662">
        <v>0.2</v>
      </c>
    </row>
    <row r="7663" spans="1:26" x14ac:dyDescent="0.25">
      <c r="A7663" t="s">
        <v>9690</v>
      </c>
      <c r="B7663" s="1">
        <v>44952</v>
      </c>
      <c r="C7663" t="s">
        <v>9255</v>
      </c>
      <c r="D7663" t="s">
        <v>39</v>
      </c>
      <c r="E7663" t="s">
        <v>40</v>
      </c>
      <c r="F7663" t="s">
        <v>41</v>
      </c>
      <c r="G7663" t="s">
        <v>42</v>
      </c>
      <c r="H7663">
        <v>7</v>
      </c>
      <c r="I7663">
        <v>3946</v>
      </c>
      <c r="J7663">
        <v>11</v>
      </c>
      <c r="K7663">
        <v>24583.58</v>
      </c>
      <c r="L7663">
        <v>1464.92</v>
      </c>
      <c r="M7663" t="s">
        <v>65</v>
      </c>
      <c r="N7663" t="s">
        <v>44</v>
      </c>
      <c r="O7663">
        <v>2</v>
      </c>
      <c r="P7663">
        <v>2023</v>
      </c>
      <c r="Q7663">
        <v>1</v>
      </c>
      <c r="R7663" t="s">
        <v>34</v>
      </c>
      <c r="S7663">
        <v>1</v>
      </c>
      <c r="T7663">
        <v>4</v>
      </c>
      <c r="U7663">
        <v>4</v>
      </c>
      <c r="V7663">
        <v>4</v>
      </c>
      <c r="W7663" t="s">
        <v>73</v>
      </c>
      <c r="X7663" t="s">
        <v>47</v>
      </c>
      <c r="Y7663">
        <v>303842</v>
      </c>
      <c r="Z7663">
        <v>0.06</v>
      </c>
    </row>
    <row r="7664" spans="1:26" x14ac:dyDescent="0.25">
      <c r="A7664" t="s">
        <v>9691</v>
      </c>
      <c r="B7664" s="1">
        <v>45106</v>
      </c>
      <c r="C7664" t="s">
        <v>2060</v>
      </c>
      <c r="D7664" t="s">
        <v>63</v>
      </c>
      <c r="E7664" t="s">
        <v>40</v>
      </c>
      <c r="F7664" t="s">
        <v>30</v>
      </c>
      <c r="G7664" t="s">
        <v>31</v>
      </c>
      <c r="H7664">
        <v>4</v>
      </c>
      <c r="I7664">
        <v>1893</v>
      </c>
      <c r="J7664">
        <v>23</v>
      </c>
      <c r="K7664">
        <v>5830.44</v>
      </c>
      <c r="L7664">
        <v>356.05</v>
      </c>
      <c r="M7664" t="s">
        <v>65</v>
      </c>
      <c r="N7664" t="s">
        <v>33</v>
      </c>
      <c r="O7664">
        <v>5</v>
      </c>
      <c r="P7664">
        <v>2023</v>
      </c>
      <c r="Q7664">
        <v>6</v>
      </c>
      <c r="R7664" t="s">
        <v>95</v>
      </c>
      <c r="S7664">
        <v>2</v>
      </c>
      <c r="T7664">
        <v>26</v>
      </c>
      <c r="U7664">
        <v>5</v>
      </c>
      <c r="V7664">
        <v>4</v>
      </c>
      <c r="W7664" t="s">
        <v>73</v>
      </c>
      <c r="X7664" t="s">
        <v>47</v>
      </c>
      <c r="Y7664">
        <v>174156</v>
      </c>
      <c r="Z7664">
        <v>0.06</v>
      </c>
    </row>
    <row r="7665" spans="1:26" x14ac:dyDescent="0.25">
      <c r="A7665" t="s">
        <v>9692</v>
      </c>
      <c r="B7665" s="1">
        <v>45235</v>
      </c>
      <c r="C7665" t="s">
        <v>129</v>
      </c>
      <c r="D7665" t="s">
        <v>28</v>
      </c>
      <c r="E7665" t="s">
        <v>29</v>
      </c>
      <c r="F7665" t="s">
        <v>30</v>
      </c>
      <c r="G7665" t="s">
        <v>86</v>
      </c>
      <c r="H7665">
        <v>4</v>
      </c>
      <c r="I7665">
        <v>341</v>
      </c>
      <c r="J7665">
        <v>20</v>
      </c>
      <c r="K7665">
        <v>1091.2</v>
      </c>
      <c r="L7665">
        <v>154.29</v>
      </c>
      <c r="M7665" t="s">
        <v>43</v>
      </c>
      <c r="N7665" t="s">
        <v>33</v>
      </c>
      <c r="O7665">
        <v>1</v>
      </c>
      <c r="P7665">
        <v>2023</v>
      </c>
      <c r="Q7665">
        <v>11</v>
      </c>
      <c r="R7665" t="s">
        <v>92</v>
      </c>
      <c r="S7665">
        <v>4</v>
      </c>
      <c r="T7665">
        <v>45</v>
      </c>
      <c r="U7665">
        <v>2</v>
      </c>
      <c r="V7665">
        <v>0</v>
      </c>
      <c r="W7665" t="s">
        <v>55</v>
      </c>
      <c r="X7665" t="s">
        <v>36</v>
      </c>
      <c r="Y7665">
        <v>27280</v>
      </c>
      <c r="Z7665">
        <v>0.14000000000000001</v>
      </c>
    </row>
    <row r="7666" spans="1:26" x14ac:dyDescent="0.25">
      <c r="A7666" t="s">
        <v>9693</v>
      </c>
      <c r="B7666" s="1">
        <v>44988</v>
      </c>
      <c r="C7666" t="s">
        <v>3623</v>
      </c>
      <c r="D7666" t="s">
        <v>28</v>
      </c>
      <c r="E7666" t="s">
        <v>29</v>
      </c>
      <c r="F7666" t="s">
        <v>30</v>
      </c>
      <c r="G7666" t="s">
        <v>64</v>
      </c>
      <c r="H7666">
        <v>8</v>
      </c>
      <c r="I7666">
        <v>2272</v>
      </c>
      <c r="J7666">
        <v>12</v>
      </c>
      <c r="K7666">
        <v>15994.88</v>
      </c>
      <c r="L7666">
        <v>2697.04</v>
      </c>
      <c r="M7666" t="s">
        <v>43</v>
      </c>
      <c r="N7666" t="s">
        <v>66</v>
      </c>
      <c r="O7666">
        <v>4</v>
      </c>
      <c r="P7666">
        <v>2023</v>
      </c>
      <c r="Q7666">
        <v>3</v>
      </c>
      <c r="R7666" t="s">
        <v>105</v>
      </c>
      <c r="S7666">
        <v>1</v>
      </c>
      <c r="T7666">
        <v>9</v>
      </c>
      <c r="U7666">
        <v>1</v>
      </c>
      <c r="V7666">
        <v>5</v>
      </c>
      <c r="W7666" t="s">
        <v>46</v>
      </c>
      <c r="X7666" t="s">
        <v>47</v>
      </c>
      <c r="Y7666">
        <v>218112</v>
      </c>
      <c r="Z7666">
        <v>0.17</v>
      </c>
    </row>
    <row r="7667" spans="1:26" x14ac:dyDescent="0.25">
      <c r="A7667" t="s">
        <v>9694</v>
      </c>
      <c r="B7667" s="1">
        <v>44946</v>
      </c>
      <c r="C7667" t="s">
        <v>1194</v>
      </c>
      <c r="D7667" t="s">
        <v>63</v>
      </c>
      <c r="E7667" t="s">
        <v>58</v>
      </c>
      <c r="F7667" t="s">
        <v>41</v>
      </c>
      <c r="G7667" t="s">
        <v>116</v>
      </c>
      <c r="H7667">
        <v>10</v>
      </c>
      <c r="I7667">
        <v>1622</v>
      </c>
      <c r="J7667">
        <v>15</v>
      </c>
      <c r="K7667">
        <v>13787</v>
      </c>
      <c r="L7667">
        <v>1475.83</v>
      </c>
      <c r="M7667" t="s">
        <v>32</v>
      </c>
      <c r="N7667" t="s">
        <v>44</v>
      </c>
      <c r="O7667">
        <v>4</v>
      </c>
      <c r="P7667">
        <v>2023</v>
      </c>
      <c r="Q7667">
        <v>1</v>
      </c>
      <c r="R7667" t="s">
        <v>34</v>
      </c>
      <c r="S7667">
        <v>1</v>
      </c>
      <c r="T7667">
        <v>3</v>
      </c>
      <c r="U7667">
        <v>3</v>
      </c>
      <c r="V7667">
        <v>5</v>
      </c>
      <c r="W7667" t="s">
        <v>46</v>
      </c>
      <c r="X7667" t="s">
        <v>47</v>
      </c>
      <c r="Y7667">
        <v>243300</v>
      </c>
      <c r="Z7667">
        <v>0.11</v>
      </c>
    </row>
    <row r="7668" spans="1:26" x14ac:dyDescent="0.25">
      <c r="A7668" t="s">
        <v>9695</v>
      </c>
      <c r="B7668" s="1">
        <v>45150</v>
      </c>
      <c r="C7668" t="s">
        <v>6490</v>
      </c>
      <c r="D7668" t="s">
        <v>28</v>
      </c>
      <c r="E7668" t="s">
        <v>51</v>
      </c>
      <c r="F7668" t="s">
        <v>30</v>
      </c>
      <c r="G7668" t="s">
        <v>31</v>
      </c>
      <c r="H7668">
        <v>3</v>
      </c>
      <c r="I7668">
        <v>2211</v>
      </c>
      <c r="J7668">
        <v>4</v>
      </c>
      <c r="K7668">
        <v>6367.68</v>
      </c>
      <c r="L7668">
        <v>412.54</v>
      </c>
      <c r="M7668" t="s">
        <v>43</v>
      </c>
      <c r="N7668" t="s">
        <v>44</v>
      </c>
      <c r="O7668">
        <v>5</v>
      </c>
      <c r="P7668">
        <v>2023</v>
      </c>
      <c r="Q7668">
        <v>8</v>
      </c>
      <c r="R7668" t="s">
        <v>72</v>
      </c>
      <c r="S7668">
        <v>3</v>
      </c>
      <c r="T7668">
        <v>32</v>
      </c>
      <c r="U7668">
        <v>2</v>
      </c>
      <c r="V7668">
        <v>6</v>
      </c>
      <c r="W7668" t="s">
        <v>35</v>
      </c>
      <c r="X7668" t="s">
        <v>36</v>
      </c>
      <c r="Y7668">
        <v>26532</v>
      </c>
      <c r="Z7668">
        <v>0.06</v>
      </c>
    </row>
    <row r="7669" spans="1:26" x14ac:dyDescent="0.25">
      <c r="A7669" t="s">
        <v>9696</v>
      </c>
      <c r="B7669" s="1">
        <v>45098</v>
      </c>
      <c r="C7669" t="s">
        <v>514</v>
      </c>
      <c r="D7669" t="s">
        <v>39</v>
      </c>
      <c r="E7669" t="s">
        <v>40</v>
      </c>
      <c r="F7669" t="s">
        <v>41</v>
      </c>
      <c r="G7669" t="s">
        <v>59</v>
      </c>
      <c r="H7669">
        <v>2</v>
      </c>
      <c r="I7669">
        <v>1232</v>
      </c>
      <c r="J7669">
        <v>2</v>
      </c>
      <c r="K7669">
        <v>2414.7199999999998</v>
      </c>
      <c r="L7669">
        <v>198.23</v>
      </c>
      <c r="M7669" t="s">
        <v>65</v>
      </c>
      <c r="N7669" t="s">
        <v>66</v>
      </c>
      <c r="O7669">
        <v>1</v>
      </c>
      <c r="P7669">
        <v>2023</v>
      </c>
      <c r="Q7669">
        <v>6</v>
      </c>
      <c r="R7669" t="s">
        <v>95</v>
      </c>
      <c r="S7669">
        <v>2</v>
      </c>
      <c r="T7669">
        <v>25</v>
      </c>
      <c r="U7669">
        <v>4</v>
      </c>
      <c r="V7669">
        <v>3</v>
      </c>
      <c r="W7669" t="s">
        <v>83</v>
      </c>
      <c r="X7669" t="s">
        <v>47</v>
      </c>
      <c r="Y7669">
        <v>4928</v>
      </c>
      <c r="Z7669">
        <v>0.08</v>
      </c>
    </row>
    <row r="7670" spans="1:26" x14ac:dyDescent="0.25">
      <c r="A7670" t="s">
        <v>9697</v>
      </c>
      <c r="B7670" s="1">
        <v>45042</v>
      </c>
      <c r="C7670" t="s">
        <v>822</v>
      </c>
      <c r="D7670" t="s">
        <v>50</v>
      </c>
      <c r="E7670" t="s">
        <v>58</v>
      </c>
      <c r="F7670" t="s">
        <v>41</v>
      </c>
      <c r="G7670" t="s">
        <v>59</v>
      </c>
      <c r="H7670">
        <v>1</v>
      </c>
      <c r="I7670">
        <v>4822</v>
      </c>
      <c r="J7670">
        <v>3</v>
      </c>
      <c r="K7670">
        <v>4677.34</v>
      </c>
      <c r="L7670">
        <v>634.67999999999995</v>
      </c>
      <c r="M7670" t="s">
        <v>65</v>
      </c>
      <c r="N7670" t="s">
        <v>66</v>
      </c>
      <c r="O7670">
        <v>5</v>
      </c>
      <c r="P7670">
        <v>2023</v>
      </c>
      <c r="Q7670">
        <v>4</v>
      </c>
      <c r="R7670" t="s">
        <v>100</v>
      </c>
      <c r="S7670">
        <v>2</v>
      </c>
      <c r="T7670">
        <v>17</v>
      </c>
      <c r="U7670">
        <v>5</v>
      </c>
      <c r="V7670">
        <v>3</v>
      </c>
      <c r="W7670" t="s">
        <v>83</v>
      </c>
      <c r="X7670" t="s">
        <v>47</v>
      </c>
      <c r="Y7670">
        <v>14466</v>
      </c>
      <c r="Z7670">
        <v>0.14000000000000001</v>
      </c>
    </row>
    <row r="7671" spans="1:26" x14ac:dyDescent="0.25">
      <c r="A7671" t="s">
        <v>9698</v>
      </c>
      <c r="B7671" s="1">
        <v>45216</v>
      </c>
      <c r="C7671" t="s">
        <v>3764</v>
      </c>
      <c r="D7671" t="s">
        <v>50</v>
      </c>
      <c r="E7671" t="s">
        <v>40</v>
      </c>
      <c r="F7671" t="s">
        <v>30</v>
      </c>
      <c r="G7671" t="s">
        <v>86</v>
      </c>
      <c r="H7671">
        <v>7</v>
      </c>
      <c r="I7671">
        <v>3702</v>
      </c>
      <c r="J7671">
        <v>2</v>
      </c>
      <c r="K7671">
        <v>25395.72</v>
      </c>
      <c r="L7671">
        <v>3572.72</v>
      </c>
      <c r="M7671" t="s">
        <v>43</v>
      </c>
      <c r="N7671" t="s">
        <v>66</v>
      </c>
      <c r="O7671">
        <v>6</v>
      </c>
      <c r="P7671">
        <v>2023</v>
      </c>
      <c r="Q7671">
        <v>10</v>
      </c>
      <c r="R7671" t="s">
        <v>45</v>
      </c>
      <c r="S7671">
        <v>4</v>
      </c>
      <c r="T7671">
        <v>42</v>
      </c>
      <c r="U7671">
        <v>3</v>
      </c>
      <c r="V7671">
        <v>2</v>
      </c>
      <c r="W7671" t="s">
        <v>76</v>
      </c>
      <c r="X7671" t="s">
        <v>47</v>
      </c>
      <c r="Y7671">
        <v>51828</v>
      </c>
      <c r="Z7671">
        <v>0.14000000000000001</v>
      </c>
    </row>
    <row r="7672" spans="1:26" x14ac:dyDescent="0.25">
      <c r="A7672" t="s">
        <v>9699</v>
      </c>
      <c r="B7672" s="1">
        <v>45235</v>
      </c>
      <c r="C7672" t="s">
        <v>5491</v>
      </c>
      <c r="D7672" t="s">
        <v>39</v>
      </c>
      <c r="E7672" t="s">
        <v>29</v>
      </c>
      <c r="F7672" t="s">
        <v>30</v>
      </c>
      <c r="G7672" t="s">
        <v>31</v>
      </c>
      <c r="H7672">
        <v>8</v>
      </c>
      <c r="I7672">
        <v>2345</v>
      </c>
      <c r="J7672">
        <v>12</v>
      </c>
      <c r="K7672">
        <v>16508.8</v>
      </c>
      <c r="L7672">
        <v>914.44</v>
      </c>
      <c r="M7672" t="s">
        <v>43</v>
      </c>
      <c r="N7672" t="s">
        <v>33</v>
      </c>
      <c r="O7672">
        <v>6</v>
      </c>
      <c r="P7672">
        <v>2023</v>
      </c>
      <c r="Q7672">
        <v>11</v>
      </c>
      <c r="R7672" t="s">
        <v>92</v>
      </c>
      <c r="S7672">
        <v>4</v>
      </c>
      <c r="T7672">
        <v>45</v>
      </c>
      <c r="U7672">
        <v>2</v>
      </c>
      <c r="V7672">
        <v>0</v>
      </c>
      <c r="W7672" t="s">
        <v>55</v>
      </c>
      <c r="X7672" t="s">
        <v>36</v>
      </c>
      <c r="Y7672">
        <v>225120</v>
      </c>
      <c r="Z7672">
        <v>0.06</v>
      </c>
    </row>
    <row r="7673" spans="1:26" x14ac:dyDescent="0.25">
      <c r="A7673" t="s">
        <v>9700</v>
      </c>
      <c r="B7673" s="1">
        <v>44976</v>
      </c>
      <c r="C7673" t="s">
        <v>358</v>
      </c>
      <c r="D7673" t="s">
        <v>63</v>
      </c>
      <c r="E7673" t="s">
        <v>40</v>
      </c>
      <c r="F7673" t="s">
        <v>52</v>
      </c>
      <c r="G7673" t="s">
        <v>53</v>
      </c>
      <c r="H7673">
        <v>3</v>
      </c>
      <c r="I7673">
        <v>883</v>
      </c>
      <c r="J7673">
        <v>15</v>
      </c>
      <c r="K7673">
        <v>2251.65</v>
      </c>
      <c r="L7673">
        <v>350.36</v>
      </c>
      <c r="M7673" t="s">
        <v>32</v>
      </c>
      <c r="N7673" t="s">
        <v>44</v>
      </c>
      <c r="O7673">
        <v>4</v>
      </c>
      <c r="P7673">
        <v>2023</v>
      </c>
      <c r="Q7673">
        <v>2</v>
      </c>
      <c r="R7673" t="s">
        <v>67</v>
      </c>
      <c r="S7673">
        <v>1</v>
      </c>
      <c r="T7673">
        <v>8</v>
      </c>
      <c r="U7673">
        <v>4</v>
      </c>
      <c r="V7673">
        <v>0</v>
      </c>
      <c r="W7673" t="s">
        <v>55</v>
      </c>
      <c r="X7673" t="s">
        <v>36</v>
      </c>
      <c r="Y7673">
        <v>39735</v>
      </c>
      <c r="Z7673">
        <v>0.16</v>
      </c>
    </row>
    <row r="7674" spans="1:26" x14ac:dyDescent="0.25">
      <c r="A7674" t="s">
        <v>9701</v>
      </c>
      <c r="B7674" s="1">
        <v>45209</v>
      </c>
      <c r="C7674" t="s">
        <v>3156</v>
      </c>
      <c r="D7674" t="s">
        <v>28</v>
      </c>
      <c r="E7674" t="s">
        <v>29</v>
      </c>
      <c r="F7674" t="s">
        <v>41</v>
      </c>
      <c r="G7674" t="s">
        <v>116</v>
      </c>
      <c r="H7674">
        <v>8</v>
      </c>
      <c r="I7674">
        <v>3488</v>
      </c>
      <c r="J7674">
        <v>27</v>
      </c>
      <c r="K7674">
        <v>20369.919999999998</v>
      </c>
      <c r="L7674">
        <v>2437.42</v>
      </c>
      <c r="M7674" t="s">
        <v>65</v>
      </c>
      <c r="N7674" t="s">
        <v>33</v>
      </c>
      <c r="O7674">
        <v>5</v>
      </c>
      <c r="P7674">
        <v>2023</v>
      </c>
      <c r="Q7674">
        <v>10</v>
      </c>
      <c r="R7674" t="s">
        <v>45</v>
      </c>
      <c r="S7674">
        <v>4</v>
      </c>
      <c r="T7674">
        <v>41</v>
      </c>
      <c r="U7674">
        <v>2</v>
      </c>
      <c r="V7674">
        <v>2</v>
      </c>
      <c r="W7674" t="s">
        <v>76</v>
      </c>
      <c r="X7674" t="s">
        <v>47</v>
      </c>
      <c r="Y7674">
        <v>753408</v>
      </c>
      <c r="Z7674">
        <v>0.12</v>
      </c>
    </row>
    <row r="7675" spans="1:26" x14ac:dyDescent="0.25">
      <c r="A7675" t="s">
        <v>9702</v>
      </c>
      <c r="B7675" s="1">
        <v>44968</v>
      </c>
      <c r="C7675" t="s">
        <v>99</v>
      </c>
      <c r="D7675" t="s">
        <v>39</v>
      </c>
      <c r="E7675" t="s">
        <v>40</v>
      </c>
      <c r="F7675" t="s">
        <v>41</v>
      </c>
      <c r="G7675" t="s">
        <v>116</v>
      </c>
      <c r="H7675">
        <v>4</v>
      </c>
      <c r="I7675">
        <v>1709</v>
      </c>
      <c r="J7675">
        <v>13</v>
      </c>
      <c r="K7675">
        <v>5947.32</v>
      </c>
      <c r="L7675">
        <v>832.52</v>
      </c>
      <c r="M7675" t="s">
        <v>65</v>
      </c>
      <c r="N7675" t="s">
        <v>66</v>
      </c>
      <c r="O7675">
        <v>1</v>
      </c>
      <c r="P7675">
        <v>2023</v>
      </c>
      <c r="Q7675">
        <v>2</v>
      </c>
      <c r="R7675" t="s">
        <v>67</v>
      </c>
      <c r="S7675">
        <v>1</v>
      </c>
      <c r="T7675">
        <v>6</v>
      </c>
      <c r="U7675">
        <v>2</v>
      </c>
      <c r="V7675">
        <v>6</v>
      </c>
      <c r="W7675" t="s">
        <v>35</v>
      </c>
      <c r="X7675" t="s">
        <v>36</v>
      </c>
      <c r="Y7675">
        <v>88868</v>
      </c>
      <c r="Z7675">
        <v>0.14000000000000001</v>
      </c>
    </row>
    <row r="7676" spans="1:26" x14ac:dyDescent="0.25">
      <c r="A7676" t="s">
        <v>9703</v>
      </c>
      <c r="B7676" s="1">
        <v>45190</v>
      </c>
      <c r="C7676" t="s">
        <v>3414</v>
      </c>
      <c r="D7676" t="s">
        <v>63</v>
      </c>
      <c r="E7676" t="s">
        <v>29</v>
      </c>
      <c r="F7676" t="s">
        <v>52</v>
      </c>
      <c r="G7676" t="s">
        <v>91</v>
      </c>
      <c r="H7676">
        <v>8</v>
      </c>
      <c r="I7676">
        <v>2701</v>
      </c>
      <c r="J7676">
        <v>3</v>
      </c>
      <c r="K7676">
        <v>20959.759999999998</v>
      </c>
      <c r="L7676">
        <v>1757.12</v>
      </c>
      <c r="M7676" t="s">
        <v>65</v>
      </c>
      <c r="N7676" t="s">
        <v>44</v>
      </c>
      <c r="O7676">
        <v>4</v>
      </c>
      <c r="P7676">
        <v>2023</v>
      </c>
      <c r="Q7676">
        <v>9</v>
      </c>
      <c r="R7676" t="s">
        <v>80</v>
      </c>
      <c r="S7676">
        <v>3</v>
      </c>
      <c r="T7676">
        <v>38</v>
      </c>
      <c r="U7676">
        <v>4</v>
      </c>
      <c r="V7676">
        <v>4</v>
      </c>
      <c r="W7676" t="s">
        <v>73</v>
      </c>
      <c r="X7676" t="s">
        <v>47</v>
      </c>
      <c r="Y7676">
        <v>64824</v>
      </c>
      <c r="Z7676">
        <v>0.08</v>
      </c>
    </row>
    <row r="7677" spans="1:26" x14ac:dyDescent="0.25">
      <c r="A7677" t="s">
        <v>9704</v>
      </c>
      <c r="B7677" s="1">
        <v>45138</v>
      </c>
      <c r="C7677" t="s">
        <v>195</v>
      </c>
      <c r="D7677" t="s">
        <v>50</v>
      </c>
      <c r="E7677" t="s">
        <v>58</v>
      </c>
      <c r="F7677" t="s">
        <v>30</v>
      </c>
      <c r="G7677" t="s">
        <v>31</v>
      </c>
      <c r="H7677">
        <v>6</v>
      </c>
      <c r="I7677">
        <v>1232</v>
      </c>
      <c r="J7677">
        <v>11</v>
      </c>
      <c r="K7677">
        <v>6578.88</v>
      </c>
      <c r="L7677">
        <v>570.12</v>
      </c>
      <c r="M7677" t="s">
        <v>32</v>
      </c>
      <c r="N7677" t="s">
        <v>33</v>
      </c>
      <c r="O7677">
        <v>7</v>
      </c>
      <c r="P7677">
        <v>2023</v>
      </c>
      <c r="Q7677">
        <v>7</v>
      </c>
      <c r="R7677" t="s">
        <v>125</v>
      </c>
      <c r="S7677">
        <v>3</v>
      </c>
      <c r="T7677">
        <v>31</v>
      </c>
      <c r="U7677">
        <v>6</v>
      </c>
      <c r="V7677">
        <v>1</v>
      </c>
      <c r="W7677" t="s">
        <v>60</v>
      </c>
      <c r="X7677" t="s">
        <v>47</v>
      </c>
      <c r="Y7677">
        <v>81312</v>
      </c>
      <c r="Z7677">
        <v>0.09</v>
      </c>
    </row>
    <row r="7678" spans="1:26" x14ac:dyDescent="0.25">
      <c r="A7678" t="s">
        <v>9705</v>
      </c>
      <c r="B7678" s="1">
        <v>44949</v>
      </c>
      <c r="C7678" t="s">
        <v>1077</v>
      </c>
      <c r="D7678" t="s">
        <v>39</v>
      </c>
      <c r="E7678" t="s">
        <v>51</v>
      </c>
      <c r="F7678" t="s">
        <v>41</v>
      </c>
      <c r="G7678" t="s">
        <v>59</v>
      </c>
      <c r="H7678">
        <v>5</v>
      </c>
      <c r="I7678">
        <v>1518</v>
      </c>
      <c r="J7678">
        <v>28</v>
      </c>
      <c r="K7678">
        <v>5464.8</v>
      </c>
      <c r="L7678">
        <v>798.86</v>
      </c>
      <c r="M7678" t="s">
        <v>43</v>
      </c>
      <c r="N7678" t="s">
        <v>66</v>
      </c>
      <c r="O7678">
        <v>5</v>
      </c>
      <c r="P7678">
        <v>2023</v>
      </c>
      <c r="Q7678">
        <v>1</v>
      </c>
      <c r="R7678" t="s">
        <v>34</v>
      </c>
      <c r="S7678">
        <v>1</v>
      </c>
      <c r="T7678">
        <v>4</v>
      </c>
      <c r="U7678">
        <v>4</v>
      </c>
      <c r="V7678">
        <v>1</v>
      </c>
      <c r="W7678" t="s">
        <v>60</v>
      </c>
      <c r="X7678" t="s">
        <v>47</v>
      </c>
      <c r="Y7678">
        <v>212520</v>
      </c>
      <c r="Z7678">
        <v>0.15</v>
      </c>
    </row>
    <row r="7679" spans="1:26" x14ac:dyDescent="0.25">
      <c r="A7679" t="s">
        <v>9706</v>
      </c>
      <c r="B7679" s="1">
        <v>45090</v>
      </c>
      <c r="C7679" t="s">
        <v>7596</v>
      </c>
      <c r="D7679" t="s">
        <v>63</v>
      </c>
      <c r="E7679" t="s">
        <v>40</v>
      </c>
      <c r="F7679" t="s">
        <v>52</v>
      </c>
      <c r="G7679" t="s">
        <v>53</v>
      </c>
      <c r="H7679">
        <v>5</v>
      </c>
      <c r="I7679">
        <v>2957</v>
      </c>
      <c r="J7679">
        <v>19</v>
      </c>
      <c r="K7679">
        <v>11975.85</v>
      </c>
      <c r="L7679">
        <v>885.22</v>
      </c>
      <c r="M7679" t="s">
        <v>32</v>
      </c>
      <c r="N7679" t="s">
        <v>44</v>
      </c>
      <c r="O7679">
        <v>5</v>
      </c>
      <c r="P7679">
        <v>2023</v>
      </c>
      <c r="Q7679">
        <v>6</v>
      </c>
      <c r="R7679" t="s">
        <v>95</v>
      </c>
      <c r="S7679">
        <v>2</v>
      </c>
      <c r="T7679">
        <v>24</v>
      </c>
      <c r="U7679">
        <v>3</v>
      </c>
      <c r="V7679">
        <v>2</v>
      </c>
      <c r="W7679" t="s">
        <v>76</v>
      </c>
      <c r="X7679" t="s">
        <v>47</v>
      </c>
      <c r="Y7679">
        <v>280915</v>
      </c>
      <c r="Z7679">
        <v>7.0000000000000007E-2</v>
      </c>
    </row>
    <row r="7680" spans="1:26" x14ac:dyDescent="0.25">
      <c r="A7680" t="s">
        <v>9707</v>
      </c>
      <c r="B7680" s="1">
        <v>45023</v>
      </c>
      <c r="C7680" t="s">
        <v>2413</v>
      </c>
      <c r="D7680" t="s">
        <v>50</v>
      </c>
      <c r="E7680" t="s">
        <v>29</v>
      </c>
      <c r="F7680" t="s">
        <v>41</v>
      </c>
      <c r="G7680" t="s">
        <v>42</v>
      </c>
      <c r="H7680">
        <v>1</v>
      </c>
      <c r="I7680">
        <v>684</v>
      </c>
      <c r="J7680">
        <v>13</v>
      </c>
      <c r="K7680">
        <v>595.08000000000004</v>
      </c>
      <c r="L7680">
        <v>95.89</v>
      </c>
      <c r="M7680" t="s">
        <v>32</v>
      </c>
      <c r="N7680" t="s">
        <v>66</v>
      </c>
      <c r="O7680">
        <v>6</v>
      </c>
      <c r="P7680">
        <v>2023</v>
      </c>
      <c r="Q7680">
        <v>4</v>
      </c>
      <c r="R7680" t="s">
        <v>100</v>
      </c>
      <c r="S7680">
        <v>2</v>
      </c>
      <c r="T7680">
        <v>14</v>
      </c>
      <c r="U7680">
        <v>2</v>
      </c>
      <c r="V7680">
        <v>5</v>
      </c>
      <c r="W7680" t="s">
        <v>46</v>
      </c>
      <c r="X7680" t="s">
        <v>47</v>
      </c>
      <c r="Y7680">
        <v>8892</v>
      </c>
      <c r="Z7680">
        <v>0.16</v>
      </c>
    </row>
    <row r="7681" spans="1:26" x14ac:dyDescent="0.25">
      <c r="A7681" t="s">
        <v>9708</v>
      </c>
      <c r="B7681" s="1">
        <v>45091</v>
      </c>
      <c r="C7681" t="s">
        <v>4370</v>
      </c>
      <c r="D7681" t="s">
        <v>28</v>
      </c>
      <c r="E7681" t="s">
        <v>58</v>
      </c>
      <c r="F7681" t="s">
        <v>30</v>
      </c>
      <c r="G7681" t="s">
        <v>31</v>
      </c>
      <c r="H7681">
        <v>4</v>
      </c>
      <c r="I7681">
        <v>1184</v>
      </c>
      <c r="J7681">
        <v>19</v>
      </c>
      <c r="K7681">
        <v>3836.16</v>
      </c>
      <c r="L7681">
        <v>668.85</v>
      </c>
      <c r="M7681" t="s">
        <v>32</v>
      </c>
      <c r="N7681" t="s">
        <v>44</v>
      </c>
      <c r="O7681">
        <v>3</v>
      </c>
      <c r="P7681">
        <v>2023</v>
      </c>
      <c r="Q7681">
        <v>6</v>
      </c>
      <c r="R7681" t="s">
        <v>95</v>
      </c>
      <c r="S7681">
        <v>2</v>
      </c>
      <c r="T7681">
        <v>24</v>
      </c>
      <c r="U7681">
        <v>3</v>
      </c>
      <c r="V7681">
        <v>3</v>
      </c>
      <c r="W7681" t="s">
        <v>83</v>
      </c>
      <c r="X7681" t="s">
        <v>47</v>
      </c>
      <c r="Y7681">
        <v>89984</v>
      </c>
      <c r="Z7681">
        <v>0.17</v>
      </c>
    </row>
    <row r="7682" spans="1:26" x14ac:dyDescent="0.25">
      <c r="A7682" t="s">
        <v>9709</v>
      </c>
      <c r="B7682" s="1">
        <v>45082</v>
      </c>
      <c r="C7682" t="s">
        <v>4662</v>
      </c>
      <c r="D7682" t="s">
        <v>50</v>
      </c>
      <c r="E7682" t="s">
        <v>51</v>
      </c>
      <c r="F7682" t="s">
        <v>52</v>
      </c>
      <c r="G7682" t="s">
        <v>53</v>
      </c>
      <c r="H7682">
        <v>3</v>
      </c>
      <c r="I7682">
        <v>2541</v>
      </c>
      <c r="J7682">
        <v>1</v>
      </c>
      <c r="K7682">
        <v>7546.77</v>
      </c>
      <c r="L7682">
        <v>518.92999999999995</v>
      </c>
      <c r="M7682" t="s">
        <v>43</v>
      </c>
      <c r="N7682" t="s">
        <v>44</v>
      </c>
      <c r="O7682">
        <v>4</v>
      </c>
      <c r="P7682">
        <v>2023</v>
      </c>
      <c r="Q7682">
        <v>6</v>
      </c>
      <c r="R7682" t="s">
        <v>95</v>
      </c>
      <c r="S7682">
        <v>2</v>
      </c>
      <c r="T7682">
        <v>23</v>
      </c>
      <c r="U7682">
        <v>2</v>
      </c>
      <c r="V7682">
        <v>1</v>
      </c>
      <c r="W7682" t="s">
        <v>60</v>
      </c>
      <c r="X7682" t="s">
        <v>47</v>
      </c>
      <c r="Y7682">
        <v>7623</v>
      </c>
      <c r="Z7682">
        <v>7.0000000000000007E-2</v>
      </c>
    </row>
    <row r="7683" spans="1:26" x14ac:dyDescent="0.25">
      <c r="A7683" t="s">
        <v>9710</v>
      </c>
      <c r="B7683" s="1">
        <v>45204</v>
      </c>
      <c r="C7683" t="s">
        <v>9711</v>
      </c>
      <c r="D7683" t="s">
        <v>39</v>
      </c>
      <c r="E7683" t="s">
        <v>58</v>
      </c>
      <c r="F7683" t="s">
        <v>41</v>
      </c>
      <c r="G7683" t="s">
        <v>116</v>
      </c>
      <c r="H7683">
        <v>5</v>
      </c>
      <c r="I7683">
        <v>723</v>
      </c>
      <c r="J7683">
        <v>20</v>
      </c>
      <c r="K7683">
        <v>2892</v>
      </c>
      <c r="L7683">
        <v>551</v>
      </c>
      <c r="M7683" t="s">
        <v>32</v>
      </c>
      <c r="N7683" t="s">
        <v>44</v>
      </c>
      <c r="O7683">
        <v>2</v>
      </c>
      <c r="P7683">
        <v>2023</v>
      </c>
      <c r="Q7683">
        <v>10</v>
      </c>
      <c r="R7683" t="s">
        <v>45</v>
      </c>
      <c r="S7683">
        <v>4</v>
      </c>
      <c r="T7683">
        <v>40</v>
      </c>
      <c r="U7683">
        <v>1</v>
      </c>
      <c r="V7683">
        <v>4</v>
      </c>
      <c r="W7683" t="s">
        <v>73</v>
      </c>
      <c r="X7683" t="s">
        <v>47</v>
      </c>
      <c r="Y7683">
        <v>72300</v>
      </c>
      <c r="Z7683">
        <v>0.19</v>
      </c>
    </row>
    <row r="7684" spans="1:26" x14ac:dyDescent="0.25">
      <c r="A7684" t="s">
        <v>9712</v>
      </c>
      <c r="B7684" s="1">
        <v>45041</v>
      </c>
      <c r="C7684" t="s">
        <v>1011</v>
      </c>
      <c r="D7684" t="s">
        <v>39</v>
      </c>
      <c r="E7684" t="s">
        <v>58</v>
      </c>
      <c r="F7684" t="s">
        <v>41</v>
      </c>
      <c r="G7684" t="s">
        <v>116</v>
      </c>
      <c r="H7684">
        <v>7</v>
      </c>
      <c r="I7684">
        <v>552</v>
      </c>
      <c r="J7684">
        <v>22</v>
      </c>
      <c r="K7684">
        <v>3013.92</v>
      </c>
      <c r="L7684">
        <v>488.89</v>
      </c>
      <c r="M7684" t="s">
        <v>65</v>
      </c>
      <c r="N7684" t="s">
        <v>44</v>
      </c>
      <c r="O7684">
        <v>7</v>
      </c>
      <c r="P7684">
        <v>2023</v>
      </c>
      <c r="Q7684">
        <v>4</v>
      </c>
      <c r="R7684" t="s">
        <v>100</v>
      </c>
      <c r="S7684">
        <v>2</v>
      </c>
      <c r="T7684">
        <v>17</v>
      </c>
      <c r="U7684">
        <v>5</v>
      </c>
      <c r="V7684">
        <v>2</v>
      </c>
      <c r="W7684" t="s">
        <v>76</v>
      </c>
      <c r="X7684" t="s">
        <v>47</v>
      </c>
      <c r="Y7684">
        <v>85008</v>
      </c>
      <c r="Z7684">
        <v>0.16</v>
      </c>
    </row>
    <row r="7685" spans="1:26" x14ac:dyDescent="0.25">
      <c r="A7685" t="s">
        <v>9713</v>
      </c>
      <c r="B7685" s="1">
        <v>44990</v>
      </c>
      <c r="C7685" t="s">
        <v>4877</v>
      </c>
      <c r="D7685" t="s">
        <v>28</v>
      </c>
      <c r="E7685" t="s">
        <v>40</v>
      </c>
      <c r="F7685" t="s">
        <v>52</v>
      </c>
      <c r="G7685" t="s">
        <v>79</v>
      </c>
      <c r="H7685">
        <v>3</v>
      </c>
      <c r="I7685">
        <v>1015</v>
      </c>
      <c r="J7685">
        <v>9</v>
      </c>
      <c r="K7685">
        <v>2770.95</v>
      </c>
      <c r="L7685">
        <v>490.66</v>
      </c>
      <c r="M7685" t="s">
        <v>32</v>
      </c>
      <c r="N7685" t="s">
        <v>44</v>
      </c>
      <c r="O7685">
        <v>3</v>
      </c>
      <c r="P7685">
        <v>2023</v>
      </c>
      <c r="Q7685">
        <v>3</v>
      </c>
      <c r="R7685" t="s">
        <v>105</v>
      </c>
      <c r="S7685">
        <v>1</v>
      </c>
      <c r="T7685">
        <v>10</v>
      </c>
      <c r="U7685">
        <v>2</v>
      </c>
      <c r="V7685">
        <v>0</v>
      </c>
      <c r="W7685" t="s">
        <v>55</v>
      </c>
      <c r="X7685" t="s">
        <v>36</v>
      </c>
      <c r="Y7685">
        <v>27405</v>
      </c>
      <c r="Z7685">
        <v>0.18</v>
      </c>
    </row>
    <row r="7686" spans="1:26" x14ac:dyDescent="0.25">
      <c r="A7686" t="s">
        <v>9714</v>
      </c>
      <c r="B7686" s="1">
        <v>44972</v>
      </c>
      <c r="C7686" t="s">
        <v>5798</v>
      </c>
      <c r="D7686" t="s">
        <v>28</v>
      </c>
      <c r="E7686" t="s">
        <v>58</v>
      </c>
      <c r="F7686" t="s">
        <v>41</v>
      </c>
      <c r="G7686" t="s">
        <v>116</v>
      </c>
      <c r="H7686">
        <v>4</v>
      </c>
      <c r="I7686">
        <v>709</v>
      </c>
      <c r="J7686">
        <v>24</v>
      </c>
      <c r="K7686">
        <v>2155.36</v>
      </c>
      <c r="L7686">
        <v>353.19</v>
      </c>
      <c r="M7686" t="s">
        <v>43</v>
      </c>
      <c r="N7686" t="s">
        <v>44</v>
      </c>
      <c r="O7686">
        <v>7</v>
      </c>
      <c r="P7686">
        <v>2023</v>
      </c>
      <c r="Q7686">
        <v>2</v>
      </c>
      <c r="R7686" t="s">
        <v>67</v>
      </c>
      <c r="S7686">
        <v>1</v>
      </c>
      <c r="T7686">
        <v>7</v>
      </c>
      <c r="U7686">
        <v>3</v>
      </c>
      <c r="V7686">
        <v>3</v>
      </c>
      <c r="W7686" t="s">
        <v>83</v>
      </c>
      <c r="X7686" t="s">
        <v>47</v>
      </c>
      <c r="Y7686">
        <v>68064</v>
      </c>
      <c r="Z7686">
        <v>0.16</v>
      </c>
    </row>
    <row r="7687" spans="1:26" x14ac:dyDescent="0.25">
      <c r="A7687" t="s">
        <v>9715</v>
      </c>
      <c r="B7687" s="1">
        <v>45242</v>
      </c>
      <c r="C7687" t="s">
        <v>1807</v>
      </c>
      <c r="D7687" t="s">
        <v>63</v>
      </c>
      <c r="E7687" t="s">
        <v>51</v>
      </c>
      <c r="F7687" t="s">
        <v>30</v>
      </c>
      <c r="G7687" t="s">
        <v>64</v>
      </c>
      <c r="H7687">
        <v>6</v>
      </c>
      <c r="I7687">
        <v>656</v>
      </c>
      <c r="J7687">
        <v>27</v>
      </c>
      <c r="K7687">
        <v>2873.28</v>
      </c>
      <c r="L7687">
        <v>214.18</v>
      </c>
      <c r="M7687" t="s">
        <v>32</v>
      </c>
      <c r="N7687" t="s">
        <v>66</v>
      </c>
      <c r="O7687">
        <v>1</v>
      </c>
      <c r="P7687">
        <v>2023</v>
      </c>
      <c r="Q7687">
        <v>11</v>
      </c>
      <c r="R7687" t="s">
        <v>92</v>
      </c>
      <c r="S7687">
        <v>4</v>
      </c>
      <c r="T7687">
        <v>46</v>
      </c>
      <c r="U7687">
        <v>3</v>
      </c>
      <c r="V7687">
        <v>0</v>
      </c>
      <c r="W7687" t="s">
        <v>55</v>
      </c>
      <c r="X7687" t="s">
        <v>36</v>
      </c>
      <c r="Y7687">
        <v>106272</v>
      </c>
      <c r="Z7687">
        <v>7.0000000000000007E-2</v>
      </c>
    </row>
    <row r="7688" spans="1:26" x14ac:dyDescent="0.25">
      <c r="A7688" t="s">
        <v>9716</v>
      </c>
      <c r="B7688" s="1">
        <v>45204</v>
      </c>
      <c r="C7688" t="s">
        <v>820</v>
      </c>
      <c r="D7688" t="s">
        <v>50</v>
      </c>
      <c r="E7688" t="s">
        <v>58</v>
      </c>
      <c r="F7688" t="s">
        <v>52</v>
      </c>
      <c r="G7688" t="s">
        <v>53</v>
      </c>
      <c r="H7688">
        <v>1</v>
      </c>
      <c r="I7688">
        <v>699</v>
      </c>
      <c r="J7688">
        <v>1</v>
      </c>
      <c r="K7688">
        <v>692.01</v>
      </c>
      <c r="L7688">
        <v>133.11000000000001</v>
      </c>
      <c r="M7688" t="s">
        <v>32</v>
      </c>
      <c r="N7688" t="s">
        <v>33</v>
      </c>
      <c r="O7688">
        <v>6</v>
      </c>
      <c r="P7688">
        <v>2023</v>
      </c>
      <c r="Q7688">
        <v>10</v>
      </c>
      <c r="R7688" t="s">
        <v>45</v>
      </c>
      <c r="S7688">
        <v>4</v>
      </c>
      <c r="T7688">
        <v>40</v>
      </c>
      <c r="U7688">
        <v>1</v>
      </c>
      <c r="V7688">
        <v>4</v>
      </c>
      <c r="W7688" t="s">
        <v>73</v>
      </c>
      <c r="X7688" t="s">
        <v>47</v>
      </c>
      <c r="Y7688">
        <v>699</v>
      </c>
      <c r="Z7688">
        <v>0.19</v>
      </c>
    </row>
    <row r="7689" spans="1:26" x14ac:dyDescent="0.25">
      <c r="A7689" t="s">
        <v>9717</v>
      </c>
      <c r="B7689" s="1">
        <v>45077</v>
      </c>
      <c r="C7689" t="s">
        <v>471</v>
      </c>
      <c r="D7689" t="s">
        <v>50</v>
      </c>
      <c r="E7689" t="s">
        <v>58</v>
      </c>
      <c r="F7689" t="s">
        <v>41</v>
      </c>
      <c r="G7689" t="s">
        <v>42</v>
      </c>
      <c r="H7689">
        <v>1</v>
      </c>
      <c r="I7689">
        <v>3563</v>
      </c>
      <c r="J7689">
        <v>28</v>
      </c>
      <c r="K7689">
        <v>2565.36</v>
      </c>
      <c r="L7689">
        <v>239.74</v>
      </c>
      <c r="M7689" t="s">
        <v>32</v>
      </c>
      <c r="N7689" t="s">
        <v>44</v>
      </c>
      <c r="O7689">
        <v>1</v>
      </c>
      <c r="P7689">
        <v>2023</v>
      </c>
      <c r="Q7689">
        <v>5</v>
      </c>
      <c r="R7689" t="s">
        <v>238</v>
      </c>
      <c r="S7689">
        <v>2</v>
      </c>
      <c r="T7689">
        <v>22</v>
      </c>
      <c r="U7689">
        <v>5</v>
      </c>
      <c r="V7689">
        <v>3</v>
      </c>
      <c r="W7689" t="s">
        <v>83</v>
      </c>
      <c r="X7689" t="s">
        <v>47</v>
      </c>
      <c r="Y7689">
        <v>99764</v>
      </c>
      <c r="Z7689">
        <v>0.09</v>
      </c>
    </row>
    <row r="7690" spans="1:26" x14ac:dyDescent="0.25">
      <c r="A7690" t="s">
        <v>9718</v>
      </c>
      <c r="B7690" s="1">
        <v>44960</v>
      </c>
      <c r="C7690" t="s">
        <v>735</v>
      </c>
      <c r="D7690" t="s">
        <v>63</v>
      </c>
      <c r="E7690" t="s">
        <v>40</v>
      </c>
      <c r="F7690" t="s">
        <v>41</v>
      </c>
      <c r="G7690" t="s">
        <v>42</v>
      </c>
      <c r="H7690">
        <v>8</v>
      </c>
      <c r="I7690">
        <v>1722</v>
      </c>
      <c r="J7690">
        <v>22</v>
      </c>
      <c r="K7690">
        <v>10745.28</v>
      </c>
      <c r="L7690">
        <v>2010.26</v>
      </c>
      <c r="M7690" t="s">
        <v>43</v>
      </c>
      <c r="N7690" t="s">
        <v>33</v>
      </c>
      <c r="O7690">
        <v>3</v>
      </c>
      <c r="P7690">
        <v>2023</v>
      </c>
      <c r="Q7690">
        <v>2</v>
      </c>
      <c r="R7690" t="s">
        <v>67</v>
      </c>
      <c r="S7690">
        <v>1</v>
      </c>
      <c r="T7690">
        <v>5</v>
      </c>
      <c r="U7690">
        <v>1</v>
      </c>
      <c r="V7690">
        <v>5</v>
      </c>
      <c r="W7690" t="s">
        <v>46</v>
      </c>
      <c r="X7690" t="s">
        <v>47</v>
      </c>
      <c r="Y7690">
        <v>303072</v>
      </c>
      <c r="Z7690">
        <v>0.19</v>
      </c>
    </row>
    <row r="7691" spans="1:26" x14ac:dyDescent="0.25">
      <c r="A7691" t="s">
        <v>9719</v>
      </c>
      <c r="B7691" s="1">
        <v>45163</v>
      </c>
      <c r="C7691" t="s">
        <v>214</v>
      </c>
      <c r="D7691" t="s">
        <v>63</v>
      </c>
      <c r="E7691" t="s">
        <v>58</v>
      </c>
      <c r="F7691" t="s">
        <v>30</v>
      </c>
      <c r="G7691" t="s">
        <v>86</v>
      </c>
      <c r="H7691">
        <v>6</v>
      </c>
      <c r="I7691">
        <v>715</v>
      </c>
      <c r="J7691">
        <v>29</v>
      </c>
      <c r="K7691">
        <v>3045.9</v>
      </c>
      <c r="L7691">
        <v>195.77</v>
      </c>
      <c r="M7691" t="s">
        <v>32</v>
      </c>
      <c r="N7691" t="s">
        <v>33</v>
      </c>
      <c r="O7691">
        <v>5</v>
      </c>
      <c r="P7691">
        <v>2023</v>
      </c>
      <c r="Q7691">
        <v>8</v>
      </c>
      <c r="R7691" t="s">
        <v>72</v>
      </c>
      <c r="S7691">
        <v>3</v>
      </c>
      <c r="T7691">
        <v>34</v>
      </c>
      <c r="U7691">
        <v>4</v>
      </c>
      <c r="V7691">
        <v>5</v>
      </c>
      <c r="W7691" t="s">
        <v>46</v>
      </c>
      <c r="X7691" t="s">
        <v>47</v>
      </c>
      <c r="Y7691">
        <v>124410</v>
      </c>
      <c r="Z7691">
        <v>0.06</v>
      </c>
    </row>
    <row r="7692" spans="1:26" x14ac:dyDescent="0.25">
      <c r="A7692" t="s">
        <v>9720</v>
      </c>
      <c r="B7692" s="1">
        <v>45280</v>
      </c>
      <c r="C7692" t="s">
        <v>955</v>
      </c>
      <c r="D7692" t="s">
        <v>63</v>
      </c>
      <c r="E7692" t="s">
        <v>29</v>
      </c>
      <c r="F7692" t="s">
        <v>52</v>
      </c>
      <c r="G7692" t="s">
        <v>91</v>
      </c>
      <c r="H7692">
        <v>3</v>
      </c>
      <c r="I7692">
        <v>2570</v>
      </c>
      <c r="J7692">
        <v>19</v>
      </c>
      <c r="K7692">
        <v>6245.1</v>
      </c>
      <c r="L7692">
        <v>1125.03</v>
      </c>
      <c r="M7692" t="s">
        <v>32</v>
      </c>
      <c r="N7692" t="s">
        <v>44</v>
      </c>
      <c r="O7692">
        <v>6</v>
      </c>
      <c r="P7692">
        <v>2023</v>
      </c>
      <c r="Q7692">
        <v>12</v>
      </c>
      <c r="R7692" t="s">
        <v>54</v>
      </c>
      <c r="S7692">
        <v>4</v>
      </c>
      <c r="T7692">
        <v>51</v>
      </c>
      <c r="U7692">
        <v>4</v>
      </c>
      <c r="V7692">
        <v>3</v>
      </c>
      <c r="W7692" t="s">
        <v>83</v>
      </c>
      <c r="X7692" t="s">
        <v>47</v>
      </c>
      <c r="Y7692">
        <v>146490</v>
      </c>
      <c r="Z7692">
        <v>0.18</v>
      </c>
    </row>
    <row r="7693" spans="1:26" x14ac:dyDescent="0.25">
      <c r="A7693" t="s">
        <v>9721</v>
      </c>
      <c r="B7693" s="1">
        <v>45278</v>
      </c>
      <c r="C7693" t="s">
        <v>4692</v>
      </c>
      <c r="D7693" t="s">
        <v>39</v>
      </c>
      <c r="E7693" t="s">
        <v>40</v>
      </c>
      <c r="F7693" t="s">
        <v>41</v>
      </c>
      <c r="G7693" t="s">
        <v>59</v>
      </c>
      <c r="H7693">
        <v>3</v>
      </c>
      <c r="I7693">
        <v>2698</v>
      </c>
      <c r="J7693">
        <v>13</v>
      </c>
      <c r="K7693">
        <v>7041.78</v>
      </c>
      <c r="L7693">
        <v>576.37</v>
      </c>
      <c r="M7693" t="s">
        <v>65</v>
      </c>
      <c r="N7693" t="s">
        <v>33</v>
      </c>
      <c r="O7693">
        <v>1</v>
      </c>
      <c r="P7693">
        <v>2023</v>
      </c>
      <c r="Q7693">
        <v>12</v>
      </c>
      <c r="R7693" t="s">
        <v>54</v>
      </c>
      <c r="S7693">
        <v>4</v>
      </c>
      <c r="T7693">
        <v>51</v>
      </c>
      <c r="U7693">
        <v>4</v>
      </c>
      <c r="V7693">
        <v>1</v>
      </c>
      <c r="W7693" t="s">
        <v>60</v>
      </c>
      <c r="X7693" t="s">
        <v>47</v>
      </c>
      <c r="Y7693">
        <v>105222</v>
      </c>
      <c r="Z7693">
        <v>0.08</v>
      </c>
    </row>
    <row r="7694" spans="1:26" x14ac:dyDescent="0.25">
      <c r="A7694" t="s">
        <v>9722</v>
      </c>
      <c r="B7694" s="1">
        <v>45123</v>
      </c>
      <c r="C7694" t="s">
        <v>9723</v>
      </c>
      <c r="D7694" t="s">
        <v>28</v>
      </c>
      <c r="E7694" t="s">
        <v>29</v>
      </c>
      <c r="F7694" t="s">
        <v>41</v>
      </c>
      <c r="G7694" t="s">
        <v>116</v>
      </c>
      <c r="H7694">
        <v>8</v>
      </c>
      <c r="I7694">
        <v>3989</v>
      </c>
      <c r="J7694">
        <v>7</v>
      </c>
      <c r="K7694">
        <v>29678.16</v>
      </c>
      <c r="L7694">
        <v>3336.76</v>
      </c>
      <c r="M7694" t="s">
        <v>65</v>
      </c>
      <c r="N7694" t="s">
        <v>66</v>
      </c>
      <c r="O7694">
        <v>2</v>
      </c>
      <c r="P7694">
        <v>2023</v>
      </c>
      <c r="Q7694">
        <v>7</v>
      </c>
      <c r="R7694" t="s">
        <v>125</v>
      </c>
      <c r="S7694">
        <v>3</v>
      </c>
      <c r="T7694">
        <v>29</v>
      </c>
      <c r="U7694">
        <v>4</v>
      </c>
      <c r="V7694">
        <v>0</v>
      </c>
      <c r="W7694" t="s">
        <v>55</v>
      </c>
      <c r="X7694" t="s">
        <v>36</v>
      </c>
      <c r="Y7694">
        <v>223384</v>
      </c>
      <c r="Z7694">
        <v>0.11</v>
      </c>
    </row>
    <row r="7695" spans="1:26" x14ac:dyDescent="0.25">
      <c r="A7695" t="s">
        <v>9724</v>
      </c>
      <c r="B7695" s="1">
        <v>45163</v>
      </c>
      <c r="C7695" t="s">
        <v>3351</v>
      </c>
      <c r="D7695" t="s">
        <v>63</v>
      </c>
      <c r="E7695" t="s">
        <v>51</v>
      </c>
      <c r="F7695" t="s">
        <v>41</v>
      </c>
      <c r="G7695" t="s">
        <v>42</v>
      </c>
      <c r="H7695">
        <v>9</v>
      </c>
      <c r="I7695">
        <v>1656</v>
      </c>
      <c r="J7695">
        <v>27</v>
      </c>
      <c r="K7695">
        <v>10879.92</v>
      </c>
      <c r="L7695">
        <v>676.34</v>
      </c>
      <c r="M7695" t="s">
        <v>32</v>
      </c>
      <c r="N7695" t="s">
        <v>66</v>
      </c>
      <c r="O7695">
        <v>1</v>
      </c>
      <c r="P7695">
        <v>2023</v>
      </c>
      <c r="Q7695">
        <v>8</v>
      </c>
      <c r="R7695" t="s">
        <v>72</v>
      </c>
      <c r="S7695">
        <v>3</v>
      </c>
      <c r="T7695">
        <v>34</v>
      </c>
      <c r="U7695">
        <v>4</v>
      </c>
      <c r="V7695">
        <v>5</v>
      </c>
      <c r="W7695" t="s">
        <v>46</v>
      </c>
      <c r="X7695" t="s">
        <v>47</v>
      </c>
      <c r="Y7695">
        <v>402408</v>
      </c>
      <c r="Z7695">
        <v>0.06</v>
      </c>
    </row>
    <row r="7696" spans="1:26" x14ac:dyDescent="0.25">
      <c r="A7696" t="s">
        <v>9725</v>
      </c>
      <c r="B7696" s="1">
        <v>45100</v>
      </c>
      <c r="C7696" t="s">
        <v>1343</v>
      </c>
      <c r="D7696" t="s">
        <v>39</v>
      </c>
      <c r="E7696" t="s">
        <v>29</v>
      </c>
      <c r="F7696" t="s">
        <v>30</v>
      </c>
      <c r="G7696" t="s">
        <v>64</v>
      </c>
      <c r="H7696">
        <v>6</v>
      </c>
      <c r="I7696">
        <v>4497</v>
      </c>
      <c r="J7696">
        <v>0</v>
      </c>
      <c r="K7696">
        <v>26982</v>
      </c>
      <c r="L7696">
        <v>3420.85</v>
      </c>
      <c r="M7696" t="s">
        <v>43</v>
      </c>
      <c r="N7696" t="s">
        <v>66</v>
      </c>
      <c r="O7696">
        <v>2</v>
      </c>
      <c r="P7696">
        <v>2023</v>
      </c>
      <c r="Q7696">
        <v>6</v>
      </c>
      <c r="R7696" t="s">
        <v>95</v>
      </c>
      <c r="S7696">
        <v>2</v>
      </c>
      <c r="T7696">
        <v>25</v>
      </c>
      <c r="U7696">
        <v>4</v>
      </c>
      <c r="V7696">
        <v>5</v>
      </c>
      <c r="W7696" t="s">
        <v>46</v>
      </c>
      <c r="X7696" t="s">
        <v>47</v>
      </c>
      <c r="Y7696">
        <v>0</v>
      </c>
      <c r="Z7696">
        <v>0.13</v>
      </c>
    </row>
    <row r="7697" spans="1:26" x14ac:dyDescent="0.25">
      <c r="A7697" t="s">
        <v>9726</v>
      </c>
      <c r="B7697" s="1">
        <v>45202</v>
      </c>
      <c r="C7697" t="s">
        <v>8647</v>
      </c>
      <c r="D7697" t="s">
        <v>28</v>
      </c>
      <c r="E7697" t="s">
        <v>58</v>
      </c>
      <c r="F7697" t="s">
        <v>52</v>
      </c>
      <c r="G7697" t="s">
        <v>53</v>
      </c>
      <c r="H7697">
        <v>3</v>
      </c>
      <c r="I7697">
        <v>1839</v>
      </c>
      <c r="J7697">
        <v>8</v>
      </c>
      <c r="K7697">
        <v>5075.6400000000003</v>
      </c>
      <c r="L7697">
        <v>423.81</v>
      </c>
      <c r="M7697" t="s">
        <v>43</v>
      </c>
      <c r="N7697" t="s">
        <v>44</v>
      </c>
      <c r="O7697">
        <v>6</v>
      </c>
      <c r="P7697">
        <v>2023</v>
      </c>
      <c r="Q7697">
        <v>10</v>
      </c>
      <c r="R7697" t="s">
        <v>45</v>
      </c>
      <c r="S7697">
        <v>4</v>
      </c>
      <c r="T7697">
        <v>40</v>
      </c>
      <c r="U7697">
        <v>1</v>
      </c>
      <c r="V7697">
        <v>2</v>
      </c>
      <c r="W7697" t="s">
        <v>76</v>
      </c>
      <c r="X7697" t="s">
        <v>47</v>
      </c>
      <c r="Y7697">
        <v>44136</v>
      </c>
      <c r="Z7697">
        <v>0.08</v>
      </c>
    </row>
    <row r="7698" spans="1:26" x14ac:dyDescent="0.25">
      <c r="A7698" t="s">
        <v>9727</v>
      </c>
      <c r="B7698" s="1">
        <v>45278</v>
      </c>
      <c r="C7698" t="s">
        <v>6964</v>
      </c>
      <c r="D7698" t="s">
        <v>50</v>
      </c>
      <c r="E7698" t="s">
        <v>51</v>
      </c>
      <c r="F7698" t="s">
        <v>30</v>
      </c>
      <c r="G7698" t="s">
        <v>86</v>
      </c>
      <c r="H7698">
        <v>4</v>
      </c>
      <c r="I7698">
        <v>246</v>
      </c>
      <c r="J7698">
        <v>30</v>
      </c>
      <c r="K7698">
        <v>688.8</v>
      </c>
      <c r="L7698">
        <v>89.46</v>
      </c>
      <c r="M7698" t="s">
        <v>32</v>
      </c>
      <c r="N7698" t="s">
        <v>44</v>
      </c>
      <c r="O7698">
        <v>7</v>
      </c>
      <c r="P7698">
        <v>2023</v>
      </c>
      <c r="Q7698">
        <v>12</v>
      </c>
      <c r="R7698" t="s">
        <v>54</v>
      </c>
      <c r="S7698">
        <v>4</v>
      </c>
      <c r="T7698">
        <v>51</v>
      </c>
      <c r="U7698">
        <v>4</v>
      </c>
      <c r="V7698">
        <v>1</v>
      </c>
      <c r="W7698" t="s">
        <v>60</v>
      </c>
      <c r="X7698" t="s">
        <v>47</v>
      </c>
      <c r="Y7698">
        <v>29520</v>
      </c>
      <c r="Z7698">
        <v>0.13</v>
      </c>
    </row>
    <row r="7699" spans="1:26" x14ac:dyDescent="0.25">
      <c r="A7699" t="s">
        <v>9728</v>
      </c>
      <c r="B7699" s="1">
        <v>45108</v>
      </c>
      <c r="C7699" t="s">
        <v>1285</v>
      </c>
      <c r="D7699" t="s">
        <v>39</v>
      </c>
      <c r="E7699" t="s">
        <v>51</v>
      </c>
      <c r="F7699" t="s">
        <v>41</v>
      </c>
      <c r="G7699" t="s">
        <v>116</v>
      </c>
      <c r="H7699">
        <v>1</v>
      </c>
      <c r="I7699">
        <v>1497</v>
      </c>
      <c r="J7699">
        <v>3</v>
      </c>
      <c r="K7699">
        <v>1452.09</v>
      </c>
      <c r="L7699">
        <v>173.61</v>
      </c>
      <c r="M7699" t="s">
        <v>43</v>
      </c>
      <c r="N7699" t="s">
        <v>44</v>
      </c>
      <c r="O7699">
        <v>6</v>
      </c>
      <c r="P7699">
        <v>2023</v>
      </c>
      <c r="Q7699">
        <v>7</v>
      </c>
      <c r="R7699" t="s">
        <v>125</v>
      </c>
      <c r="S7699">
        <v>3</v>
      </c>
      <c r="T7699">
        <v>26</v>
      </c>
      <c r="U7699">
        <v>1</v>
      </c>
      <c r="V7699">
        <v>6</v>
      </c>
      <c r="W7699" t="s">
        <v>35</v>
      </c>
      <c r="X7699" t="s">
        <v>36</v>
      </c>
      <c r="Y7699">
        <v>4491</v>
      </c>
      <c r="Z7699">
        <v>0.12</v>
      </c>
    </row>
    <row r="7700" spans="1:26" x14ac:dyDescent="0.25">
      <c r="A7700" t="s">
        <v>9729</v>
      </c>
      <c r="B7700" s="1">
        <v>45279</v>
      </c>
      <c r="C7700" t="s">
        <v>735</v>
      </c>
      <c r="D7700" t="s">
        <v>50</v>
      </c>
      <c r="E7700" t="s">
        <v>51</v>
      </c>
      <c r="F7700" t="s">
        <v>30</v>
      </c>
      <c r="G7700" t="s">
        <v>64</v>
      </c>
      <c r="H7700">
        <v>2</v>
      </c>
      <c r="I7700">
        <v>1276</v>
      </c>
      <c r="J7700">
        <v>14</v>
      </c>
      <c r="K7700">
        <v>2194.7199999999998</v>
      </c>
      <c r="L7700">
        <v>418.1</v>
      </c>
      <c r="M7700" t="s">
        <v>32</v>
      </c>
      <c r="N7700" t="s">
        <v>44</v>
      </c>
      <c r="O7700">
        <v>1</v>
      </c>
      <c r="P7700">
        <v>2023</v>
      </c>
      <c r="Q7700">
        <v>12</v>
      </c>
      <c r="R7700" t="s">
        <v>54</v>
      </c>
      <c r="S7700">
        <v>4</v>
      </c>
      <c r="T7700">
        <v>51</v>
      </c>
      <c r="U7700">
        <v>4</v>
      </c>
      <c r="V7700">
        <v>2</v>
      </c>
      <c r="W7700" t="s">
        <v>76</v>
      </c>
      <c r="X7700" t="s">
        <v>47</v>
      </c>
      <c r="Y7700">
        <v>35728</v>
      </c>
      <c r="Z7700">
        <v>0.19</v>
      </c>
    </row>
    <row r="7701" spans="1:26" x14ac:dyDescent="0.25">
      <c r="A7701" t="s">
        <v>9730</v>
      </c>
      <c r="B7701" s="1">
        <v>45156</v>
      </c>
      <c r="C7701" t="s">
        <v>282</v>
      </c>
      <c r="D7701" t="s">
        <v>39</v>
      </c>
      <c r="E7701" t="s">
        <v>29</v>
      </c>
      <c r="F7701" t="s">
        <v>30</v>
      </c>
      <c r="G7701" t="s">
        <v>64</v>
      </c>
      <c r="H7701">
        <v>9</v>
      </c>
      <c r="I7701">
        <v>2331</v>
      </c>
      <c r="J7701">
        <v>8</v>
      </c>
      <c r="K7701">
        <v>19300.68</v>
      </c>
      <c r="L7701">
        <v>2328.8000000000002</v>
      </c>
      <c r="M7701" t="s">
        <v>65</v>
      </c>
      <c r="N7701" t="s">
        <v>44</v>
      </c>
      <c r="O7701">
        <v>7</v>
      </c>
      <c r="P7701">
        <v>2023</v>
      </c>
      <c r="Q7701">
        <v>8</v>
      </c>
      <c r="R7701" t="s">
        <v>72</v>
      </c>
      <c r="S7701">
        <v>3</v>
      </c>
      <c r="T7701">
        <v>33</v>
      </c>
      <c r="U7701">
        <v>3</v>
      </c>
      <c r="V7701">
        <v>5</v>
      </c>
      <c r="W7701" t="s">
        <v>46</v>
      </c>
      <c r="X7701" t="s">
        <v>47</v>
      </c>
      <c r="Y7701">
        <v>167832</v>
      </c>
      <c r="Z7701">
        <v>0.12</v>
      </c>
    </row>
    <row r="7702" spans="1:26" x14ac:dyDescent="0.25">
      <c r="A7702" t="s">
        <v>9731</v>
      </c>
      <c r="B7702" s="1">
        <v>45198</v>
      </c>
      <c r="C7702" t="s">
        <v>4129</v>
      </c>
      <c r="D7702" t="s">
        <v>39</v>
      </c>
      <c r="E7702" t="s">
        <v>29</v>
      </c>
      <c r="F7702" t="s">
        <v>52</v>
      </c>
      <c r="G7702" t="s">
        <v>53</v>
      </c>
      <c r="H7702">
        <v>8</v>
      </c>
      <c r="I7702">
        <v>3655</v>
      </c>
      <c r="J7702">
        <v>0</v>
      </c>
      <c r="K7702">
        <v>29240</v>
      </c>
      <c r="L7702">
        <v>2163.6999999999998</v>
      </c>
      <c r="M7702" t="s">
        <v>43</v>
      </c>
      <c r="N7702" t="s">
        <v>44</v>
      </c>
      <c r="O7702">
        <v>7</v>
      </c>
      <c r="P7702">
        <v>2023</v>
      </c>
      <c r="Q7702">
        <v>9</v>
      </c>
      <c r="R7702" t="s">
        <v>80</v>
      </c>
      <c r="S7702">
        <v>3</v>
      </c>
      <c r="T7702">
        <v>39</v>
      </c>
      <c r="U7702">
        <v>5</v>
      </c>
      <c r="V7702">
        <v>5</v>
      </c>
      <c r="W7702" t="s">
        <v>46</v>
      </c>
      <c r="X7702" t="s">
        <v>47</v>
      </c>
      <c r="Y7702">
        <v>0</v>
      </c>
      <c r="Z7702">
        <v>7.0000000000000007E-2</v>
      </c>
    </row>
    <row r="7703" spans="1:26" x14ac:dyDescent="0.25">
      <c r="A7703" t="s">
        <v>9732</v>
      </c>
      <c r="B7703" s="1">
        <v>45019</v>
      </c>
      <c r="C7703" t="s">
        <v>675</v>
      </c>
      <c r="D7703" t="s">
        <v>39</v>
      </c>
      <c r="E7703" t="s">
        <v>58</v>
      </c>
      <c r="F7703" t="s">
        <v>41</v>
      </c>
      <c r="G7703" t="s">
        <v>59</v>
      </c>
      <c r="H7703">
        <v>1</v>
      </c>
      <c r="I7703">
        <v>4204</v>
      </c>
      <c r="J7703">
        <v>23</v>
      </c>
      <c r="K7703">
        <v>3237.08</v>
      </c>
      <c r="L7703">
        <v>584.12</v>
      </c>
      <c r="M7703" t="s">
        <v>32</v>
      </c>
      <c r="N7703" t="s">
        <v>66</v>
      </c>
      <c r="O7703">
        <v>2</v>
      </c>
      <c r="P7703">
        <v>2023</v>
      </c>
      <c r="Q7703">
        <v>4</v>
      </c>
      <c r="R7703" t="s">
        <v>100</v>
      </c>
      <c r="S7703">
        <v>2</v>
      </c>
      <c r="T7703">
        <v>14</v>
      </c>
      <c r="U7703">
        <v>2</v>
      </c>
      <c r="V7703">
        <v>1</v>
      </c>
      <c r="W7703" t="s">
        <v>60</v>
      </c>
      <c r="X7703" t="s">
        <v>47</v>
      </c>
      <c r="Y7703">
        <v>96692</v>
      </c>
      <c r="Z7703">
        <v>0.18</v>
      </c>
    </row>
    <row r="7704" spans="1:26" x14ac:dyDescent="0.25">
      <c r="A7704" t="s">
        <v>9733</v>
      </c>
      <c r="B7704" s="1">
        <v>45018</v>
      </c>
      <c r="C7704" t="s">
        <v>3228</v>
      </c>
      <c r="D7704" t="s">
        <v>28</v>
      </c>
      <c r="E7704" t="s">
        <v>29</v>
      </c>
      <c r="F7704" t="s">
        <v>41</v>
      </c>
      <c r="G7704" t="s">
        <v>59</v>
      </c>
      <c r="H7704">
        <v>1</v>
      </c>
      <c r="I7704">
        <v>1820</v>
      </c>
      <c r="J7704">
        <v>29</v>
      </c>
      <c r="K7704">
        <v>1292.2</v>
      </c>
      <c r="L7704">
        <v>145.97999999999999</v>
      </c>
      <c r="M7704" t="s">
        <v>43</v>
      </c>
      <c r="N7704" t="s">
        <v>44</v>
      </c>
      <c r="O7704">
        <v>3</v>
      </c>
      <c r="P7704">
        <v>2023</v>
      </c>
      <c r="Q7704">
        <v>4</v>
      </c>
      <c r="R7704" t="s">
        <v>100</v>
      </c>
      <c r="S7704">
        <v>2</v>
      </c>
      <c r="T7704">
        <v>14</v>
      </c>
      <c r="U7704">
        <v>2</v>
      </c>
      <c r="V7704">
        <v>0</v>
      </c>
      <c r="W7704" t="s">
        <v>55</v>
      </c>
      <c r="X7704" t="s">
        <v>36</v>
      </c>
      <c r="Y7704">
        <v>52780</v>
      </c>
      <c r="Z7704">
        <v>0.11</v>
      </c>
    </row>
    <row r="7705" spans="1:26" x14ac:dyDescent="0.25">
      <c r="A7705" t="s">
        <v>9734</v>
      </c>
      <c r="B7705" s="1">
        <v>45211</v>
      </c>
      <c r="C7705" t="s">
        <v>2132</v>
      </c>
      <c r="D7705" t="s">
        <v>50</v>
      </c>
      <c r="E7705" t="s">
        <v>51</v>
      </c>
      <c r="F7705" t="s">
        <v>41</v>
      </c>
      <c r="G7705" t="s">
        <v>42</v>
      </c>
      <c r="H7705">
        <v>8</v>
      </c>
      <c r="I7705">
        <v>2038</v>
      </c>
      <c r="J7705">
        <v>13</v>
      </c>
      <c r="K7705">
        <v>14184.48</v>
      </c>
      <c r="L7705">
        <v>2088.1</v>
      </c>
      <c r="M7705" t="s">
        <v>65</v>
      </c>
      <c r="N7705" t="s">
        <v>66</v>
      </c>
      <c r="O7705">
        <v>2</v>
      </c>
      <c r="P7705">
        <v>2023</v>
      </c>
      <c r="Q7705">
        <v>10</v>
      </c>
      <c r="R7705" t="s">
        <v>45</v>
      </c>
      <c r="S7705">
        <v>4</v>
      </c>
      <c r="T7705">
        <v>41</v>
      </c>
      <c r="U7705">
        <v>2</v>
      </c>
      <c r="V7705">
        <v>4</v>
      </c>
      <c r="W7705" t="s">
        <v>73</v>
      </c>
      <c r="X7705" t="s">
        <v>47</v>
      </c>
      <c r="Y7705">
        <v>211952</v>
      </c>
      <c r="Z7705">
        <v>0.15</v>
      </c>
    </row>
    <row r="7706" spans="1:26" x14ac:dyDescent="0.25">
      <c r="A7706" t="s">
        <v>9735</v>
      </c>
      <c r="B7706" s="1">
        <v>45027</v>
      </c>
      <c r="C7706" t="s">
        <v>220</v>
      </c>
      <c r="D7706" t="s">
        <v>63</v>
      </c>
      <c r="E7706" t="s">
        <v>58</v>
      </c>
      <c r="F7706" t="s">
        <v>41</v>
      </c>
      <c r="G7706" t="s">
        <v>59</v>
      </c>
      <c r="H7706">
        <v>9</v>
      </c>
      <c r="I7706">
        <v>3847</v>
      </c>
      <c r="J7706">
        <v>25</v>
      </c>
      <c r="K7706">
        <v>25967.25</v>
      </c>
      <c r="L7706">
        <v>4738.3</v>
      </c>
      <c r="M7706" t="s">
        <v>65</v>
      </c>
      <c r="N7706" t="s">
        <v>66</v>
      </c>
      <c r="O7706">
        <v>4</v>
      </c>
      <c r="P7706">
        <v>2023</v>
      </c>
      <c r="Q7706">
        <v>4</v>
      </c>
      <c r="R7706" t="s">
        <v>100</v>
      </c>
      <c r="S7706">
        <v>2</v>
      </c>
      <c r="T7706">
        <v>15</v>
      </c>
      <c r="U7706">
        <v>3</v>
      </c>
      <c r="V7706">
        <v>2</v>
      </c>
      <c r="W7706" t="s">
        <v>76</v>
      </c>
      <c r="X7706" t="s">
        <v>47</v>
      </c>
      <c r="Y7706">
        <v>865575</v>
      </c>
      <c r="Z7706">
        <v>0.18</v>
      </c>
    </row>
    <row r="7707" spans="1:26" x14ac:dyDescent="0.25">
      <c r="A7707" t="s">
        <v>9736</v>
      </c>
      <c r="B7707" s="1">
        <v>45262</v>
      </c>
      <c r="C7707" t="s">
        <v>3421</v>
      </c>
      <c r="D7707" t="s">
        <v>39</v>
      </c>
      <c r="E7707" t="s">
        <v>29</v>
      </c>
      <c r="F7707" t="s">
        <v>41</v>
      </c>
      <c r="G7707" t="s">
        <v>42</v>
      </c>
      <c r="H7707">
        <v>6</v>
      </c>
      <c r="I7707">
        <v>2425</v>
      </c>
      <c r="J7707">
        <v>13</v>
      </c>
      <c r="K7707">
        <v>12658.5</v>
      </c>
      <c r="L7707">
        <v>1895.96</v>
      </c>
      <c r="M7707" t="s">
        <v>43</v>
      </c>
      <c r="N7707" t="s">
        <v>44</v>
      </c>
      <c r="O7707">
        <v>6</v>
      </c>
      <c r="P7707">
        <v>2023</v>
      </c>
      <c r="Q7707">
        <v>12</v>
      </c>
      <c r="R7707" t="s">
        <v>54</v>
      </c>
      <c r="S7707">
        <v>4</v>
      </c>
      <c r="T7707">
        <v>48</v>
      </c>
      <c r="U7707">
        <v>1</v>
      </c>
      <c r="V7707">
        <v>6</v>
      </c>
      <c r="W7707" t="s">
        <v>35</v>
      </c>
      <c r="X7707" t="s">
        <v>36</v>
      </c>
      <c r="Y7707">
        <v>189150</v>
      </c>
      <c r="Z7707">
        <v>0.15</v>
      </c>
    </row>
    <row r="7708" spans="1:26" x14ac:dyDescent="0.25">
      <c r="A7708" t="s">
        <v>9737</v>
      </c>
      <c r="B7708" s="1">
        <v>44996</v>
      </c>
      <c r="C7708" t="s">
        <v>9738</v>
      </c>
      <c r="D7708" t="s">
        <v>39</v>
      </c>
      <c r="E7708" t="s">
        <v>51</v>
      </c>
      <c r="F7708" t="s">
        <v>41</v>
      </c>
      <c r="G7708" t="s">
        <v>59</v>
      </c>
      <c r="H7708">
        <v>8</v>
      </c>
      <c r="I7708">
        <v>560</v>
      </c>
      <c r="J7708">
        <v>2</v>
      </c>
      <c r="K7708">
        <v>4390.3999999999996</v>
      </c>
      <c r="L7708">
        <v>505.82</v>
      </c>
      <c r="M7708" t="s">
        <v>65</v>
      </c>
      <c r="N7708" t="s">
        <v>66</v>
      </c>
      <c r="O7708">
        <v>5</v>
      </c>
      <c r="P7708">
        <v>2023</v>
      </c>
      <c r="Q7708">
        <v>3</v>
      </c>
      <c r="R7708" t="s">
        <v>105</v>
      </c>
      <c r="S7708">
        <v>1</v>
      </c>
      <c r="T7708">
        <v>10</v>
      </c>
      <c r="U7708">
        <v>2</v>
      </c>
      <c r="V7708">
        <v>6</v>
      </c>
      <c r="W7708" t="s">
        <v>35</v>
      </c>
      <c r="X7708" t="s">
        <v>36</v>
      </c>
      <c r="Y7708">
        <v>8960</v>
      </c>
      <c r="Z7708">
        <v>0.12</v>
      </c>
    </row>
    <row r="7709" spans="1:26" x14ac:dyDescent="0.25">
      <c r="A7709" t="s">
        <v>9739</v>
      </c>
      <c r="B7709" s="1">
        <v>45075</v>
      </c>
      <c r="C7709" t="s">
        <v>6497</v>
      </c>
      <c r="D7709" t="s">
        <v>50</v>
      </c>
      <c r="E7709" t="s">
        <v>40</v>
      </c>
      <c r="F7709" t="s">
        <v>52</v>
      </c>
      <c r="G7709" t="s">
        <v>79</v>
      </c>
      <c r="H7709">
        <v>10</v>
      </c>
      <c r="I7709">
        <v>3211</v>
      </c>
      <c r="J7709">
        <v>3</v>
      </c>
      <c r="K7709">
        <v>31146.7</v>
      </c>
      <c r="L7709">
        <v>5817.04</v>
      </c>
      <c r="M7709" t="s">
        <v>65</v>
      </c>
      <c r="N7709" t="s">
        <v>66</v>
      </c>
      <c r="O7709">
        <v>3</v>
      </c>
      <c r="P7709">
        <v>2023</v>
      </c>
      <c r="Q7709">
        <v>5</v>
      </c>
      <c r="R7709" t="s">
        <v>238</v>
      </c>
      <c r="S7709">
        <v>2</v>
      </c>
      <c r="T7709">
        <v>22</v>
      </c>
      <c r="U7709">
        <v>5</v>
      </c>
      <c r="V7709">
        <v>1</v>
      </c>
      <c r="W7709" t="s">
        <v>60</v>
      </c>
      <c r="X7709" t="s">
        <v>47</v>
      </c>
      <c r="Y7709">
        <v>96330</v>
      </c>
      <c r="Z7709">
        <v>0.19</v>
      </c>
    </row>
    <row r="7710" spans="1:26" x14ac:dyDescent="0.25">
      <c r="A7710" t="s">
        <v>9740</v>
      </c>
      <c r="B7710" s="1">
        <v>45179</v>
      </c>
      <c r="C7710" t="s">
        <v>4670</v>
      </c>
      <c r="D7710" t="s">
        <v>50</v>
      </c>
      <c r="E7710" t="s">
        <v>29</v>
      </c>
      <c r="F7710" t="s">
        <v>41</v>
      </c>
      <c r="G7710" t="s">
        <v>116</v>
      </c>
      <c r="H7710">
        <v>2</v>
      </c>
      <c r="I7710">
        <v>3019</v>
      </c>
      <c r="J7710">
        <v>12</v>
      </c>
      <c r="K7710">
        <v>5313.44</v>
      </c>
      <c r="L7710">
        <v>569.41999999999996</v>
      </c>
      <c r="M7710" t="s">
        <v>65</v>
      </c>
      <c r="N7710" t="s">
        <v>44</v>
      </c>
      <c r="O7710">
        <v>2</v>
      </c>
      <c r="P7710">
        <v>2023</v>
      </c>
      <c r="Q7710">
        <v>9</v>
      </c>
      <c r="R7710" t="s">
        <v>80</v>
      </c>
      <c r="S7710">
        <v>3</v>
      </c>
      <c r="T7710">
        <v>37</v>
      </c>
      <c r="U7710">
        <v>3</v>
      </c>
      <c r="V7710">
        <v>0</v>
      </c>
      <c r="W7710" t="s">
        <v>55</v>
      </c>
      <c r="X7710" t="s">
        <v>36</v>
      </c>
      <c r="Y7710">
        <v>72456</v>
      </c>
      <c r="Z7710">
        <v>0.11</v>
      </c>
    </row>
    <row r="7711" spans="1:26" x14ac:dyDescent="0.25">
      <c r="A7711" t="s">
        <v>9741</v>
      </c>
      <c r="B7711" s="1">
        <v>45108</v>
      </c>
      <c r="C7711" t="s">
        <v>4527</v>
      </c>
      <c r="D7711" t="s">
        <v>39</v>
      </c>
      <c r="E7711" t="s">
        <v>58</v>
      </c>
      <c r="F7711" t="s">
        <v>52</v>
      </c>
      <c r="G7711" t="s">
        <v>79</v>
      </c>
      <c r="H7711">
        <v>8</v>
      </c>
      <c r="I7711">
        <v>4875</v>
      </c>
      <c r="J7711">
        <v>3</v>
      </c>
      <c r="K7711">
        <v>37830</v>
      </c>
      <c r="L7711">
        <v>5715.51</v>
      </c>
      <c r="M7711" t="s">
        <v>65</v>
      </c>
      <c r="N7711" t="s">
        <v>33</v>
      </c>
      <c r="O7711">
        <v>6</v>
      </c>
      <c r="P7711">
        <v>2023</v>
      </c>
      <c r="Q7711">
        <v>7</v>
      </c>
      <c r="R7711" t="s">
        <v>125</v>
      </c>
      <c r="S7711">
        <v>3</v>
      </c>
      <c r="T7711">
        <v>26</v>
      </c>
      <c r="U7711">
        <v>1</v>
      </c>
      <c r="V7711">
        <v>6</v>
      </c>
      <c r="W7711" t="s">
        <v>35</v>
      </c>
      <c r="X7711" t="s">
        <v>36</v>
      </c>
      <c r="Y7711">
        <v>117000</v>
      </c>
      <c r="Z7711">
        <v>0.15</v>
      </c>
    </row>
    <row r="7712" spans="1:26" x14ac:dyDescent="0.25">
      <c r="A7712" t="s">
        <v>9742</v>
      </c>
      <c r="B7712" s="1">
        <v>45268</v>
      </c>
      <c r="C7712" t="s">
        <v>1048</v>
      </c>
      <c r="D7712" t="s">
        <v>63</v>
      </c>
      <c r="E7712" t="s">
        <v>58</v>
      </c>
      <c r="F7712" t="s">
        <v>41</v>
      </c>
      <c r="G7712" t="s">
        <v>42</v>
      </c>
      <c r="H7712">
        <v>3</v>
      </c>
      <c r="I7712">
        <v>4187</v>
      </c>
      <c r="J7712">
        <v>24</v>
      </c>
      <c r="K7712">
        <v>9546.36</v>
      </c>
      <c r="L7712">
        <v>696.28</v>
      </c>
      <c r="M7712" t="s">
        <v>43</v>
      </c>
      <c r="N7712" t="s">
        <v>66</v>
      </c>
      <c r="O7712">
        <v>4</v>
      </c>
      <c r="P7712">
        <v>2023</v>
      </c>
      <c r="Q7712">
        <v>12</v>
      </c>
      <c r="R7712" t="s">
        <v>54</v>
      </c>
      <c r="S7712">
        <v>4</v>
      </c>
      <c r="T7712">
        <v>49</v>
      </c>
      <c r="U7712">
        <v>2</v>
      </c>
      <c r="V7712">
        <v>5</v>
      </c>
      <c r="W7712" t="s">
        <v>46</v>
      </c>
      <c r="X7712" t="s">
        <v>47</v>
      </c>
      <c r="Y7712">
        <v>301464</v>
      </c>
      <c r="Z7712">
        <v>7.0000000000000007E-2</v>
      </c>
    </row>
    <row r="7713" spans="1:26" x14ac:dyDescent="0.25">
      <c r="A7713" t="s">
        <v>9743</v>
      </c>
      <c r="B7713" s="1">
        <v>45139</v>
      </c>
      <c r="C7713" t="s">
        <v>496</v>
      </c>
      <c r="D7713" t="s">
        <v>50</v>
      </c>
      <c r="E7713" t="s">
        <v>29</v>
      </c>
      <c r="F7713" t="s">
        <v>30</v>
      </c>
      <c r="G7713" t="s">
        <v>31</v>
      </c>
      <c r="H7713">
        <v>7</v>
      </c>
      <c r="I7713">
        <v>4362</v>
      </c>
      <c r="J7713">
        <v>7</v>
      </c>
      <c r="K7713">
        <v>28396.62</v>
      </c>
      <c r="L7713">
        <v>1473.3</v>
      </c>
      <c r="M7713" t="s">
        <v>65</v>
      </c>
      <c r="N7713" t="s">
        <v>44</v>
      </c>
      <c r="O7713">
        <v>3</v>
      </c>
      <c r="P7713">
        <v>2023</v>
      </c>
      <c r="Q7713">
        <v>8</v>
      </c>
      <c r="R7713" t="s">
        <v>72</v>
      </c>
      <c r="S7713">
        <v>3</v>
      </c>
      <c r="T7713">
        <v>31</v>
      </c>
      <c r="U7713">
        <v>1</v>
      </c>
      <c r="V7713">
        <v>2</v>
      </c>
      <c r="W7713" t="s">
        <v>76</v>
      </c>
      <c r="X7713" t="s">
        <v>47</v>
      </c>
      <c r="Y7713">
        <v>213738</v>
      </c>
      <c r="Z7713">
        <v>0.05</v>
      </c>
    </row>
    <row r="7714" spans="1:26" x14ac:dyDescent="0.25">
      <c r="A7714" t="s">
        <v>9744</v>
      </c>
      <c r="B7714" s="1">
        <v>45260</v>
      </c>
      <c r="C7714" t="s">
        <v>3200</v>
      </c>
      <c r="D7714" t="s">
        <v>28</v>
      </c>
      <c r="E7714" t="s">
        <v>58</v>
      </c>
      <c r="F7714" t="s">
        <v>41</v>
      </c>
      <c r="G7714" t="s">
        <v>116</v>
      </c>
      <c r="H7714">
        <v>8</v>
      </c>
      <c r="I7714">
        <v>1485</v>
      </c>
      <c r="J7714">
        <v>16</v>
      </c>
      <c r="K7714">
        <v>9979.2000000000007</v>
      </c>
      <c r="L7714">
        <v>1610.53</v>
      </c>
      <c r="M7714" t="s">
        <v>32</v>
      </c>
      <c r="N7714" t="s">
        <v>44</v>
      </c>
      <c r="O7714">
        <v>3</v>
      </c>
      <c r="P7714">
        <v>2023</v>
      </c>
      <c r="Q7714">
        <v>11</v>
      </c>
      <c r="R7714" t="s">
        <v>92</v>
      </c>
      <c r="S7714">
        <v>4</v>
      </c>
      <c r="T7714">
        <v>48</v>
      </c>
      <c r="U7714">
        <v>5</v>
      </c>
      <c r="V7714">
        <v>4</v>
      </c>
      <c r="W7714" t="s">
        <v>73</v>
      </c>
      <c r="X7714" t="s">
        <v>47</v>
      </c>
      <c r="Y7714">
        <v>190080</v>
      </c>
      <c r="Z7714">
        <v>0.16</v>
      </c>
    </row>
    <row r="7715" spans="1:26" x14ac:dyDescent="0.25">
      <c r="A7715" t="s">
        <v>9745</v>
      </c>
      <c r="B7715" s="1">
        <v>45013</v>
      </c>
      <c r="C7715" t="s">
        <v>5163</v>
      </c>
      <c r="D7715" t="s">
        <v>63</v>
      </c>
      <c r="E7715" t="s">
        <v>51</v>
      </c>
      <c r="F7715" t="s">
        <v>41</v>
      </c>
      <c r="G7715" t="s">
        <v>59</v>
      </c>
      <c r="H7715">
        <v>7</v>
      </c>
      <c r="I7715">
        <v>4434</v>
      </c>
      <c r="J7715">
        <v>23</v>
      </c>
      <c r="K7715">
        <v>23899.26</v>
      </c>
      <c r="L7715">
        <v>4044.64</v>
      </c>
      <c r="M7715" t="s">
        <v>43</v>
      </c>
      <c r="N7715" t="s">
        <v>33</v>
      </c>
      <c r="O7715">
        <v>7</v>
      </c>
      <c r="P7715">
        <v>2023</v>
      </c>
      <c r="Q7715">
        <v>3</v>
      </c>
      <c r="R7715" t="s">
        <v>105</v>
      </c>
      <c r="S7715">
        <v>1</v>
      </c>
      <c r="T7715">
        <v>13</v>
      </c>
      <c r="U7715">
        <v>5</v>
      </c>
      <c r="V7715">
        <v>2</v>
      </c>
      <c r="W7715" t="s">
        <v>76</v>
      </c>
      <c r="X7715" t="s">
        <v>47</v>
      </c>
      <c r="Y7715">
        <v>713874</v>
      </c>
      <c r="Z7715">
        <v>0.17</v>
      </c>
    </row>
    <row r="7716" spans="1:26" x14ac:dyDescent="0.25">
      <c r="A7716" t="s">
        <v>9746</v>
      </c>
      <c r="B7716" s="1">
        <v>45092</v>
      </c>
      <c r="C7716" t="s">
        <v>1972</v>
      </c>
      <c r="D7716" t="s">
        <v>28</v>
      </c>
      <c r="E7716" t="s">
        <v>58</v>
      </c>
      <c r="F7716" t="s">
        <v>52</v>
      </c>
      <c r="G7716" t="s">
        <v>53</v>
      </c>
      <c r="H7716">
        <v>7</v>
      </c>
      <c r="I7716">
        <v>244</v>
      </c>
      <c r="J7716">
        <v>11</v>
      </c>
      <c r="K7716">
        <v>1520.12</v>
      </c>
      <c r="L7716">
        <v>141.38999999999999</v>
      </c>
      <c r="M7716" t="s">
        <v>43</v>
      </c>
      <c r="N7716" t="s">
        <v>44</v>
      </c>
      <c r="O7716">
        <v>5</v>
      </c>
      <c r="P7716">
        <v>2023</v>
      </c>
      <c r="Q7716">
        <v>6</v>
      </c>
      <c r="R7716" t="s">
        <v>95</v>
      </c>
      <c r="S7716">
        <v>2</v>
      </c>
      <c r="T7716">
        <v>24</v>
      </c>
      <c r="U7716">
        <v>3</v>
      </c>
      <c r="V7716">
        <v>4</v>
      </c>
      <c r="W7716" t="s">
        <v>73</v>
      </c>
      <c r="X7716" t="s">
        <v>47</v>
      </c>
      <c r="Y7716">
        <v>18788</v>
      </c>
      <c r="Z7716">
        <v>0.09</v>
      </c>
    </row>
    <row r="7717" spans="1:26" x14ac:dyDescent="0.25">
      <c r="A7717" t="s">
        <v>9747</v>
      </c>
      <c r="B7717" s="1">
        <v>44933</v>
      </c>
      <c r="C7717" t="s">
        <v>980</v>
      </c>
      <c r="D7717" t="s">
        <v>63</v>
      </c>
      <c r="E7717" t="s">
        <v>40</v>
      </c>
      <c r="F7717" t="s">
        <v>41</v>
      </c>
      <c r="G7717" t="s">
        <v>59</v>
      </c>
      <c r="H7717">
        <v>4</v>
      </c>
      <c r="I7717">
        <v>3025</v>
      </c>
      <c r="J7717">
        <v>28</v>
      </c>
      <c r="K7717">
        <v>8712</v>
      </c>
      <c r="L7717">
        <v>1607.79</v>
      </c>
      <c r="M7717" t="s">
        <v>32</v>
      </c>
      <c r="N7717" t="s">
        <v>33</v>
      </c>
      <c r="O7717">
        <v>7</v>
      </c>
      <c r="P7717">
        <v>2023</v>
      </c>
      <c r="Q7717">
        <v>1</v>
      </c>
      <c r="R7717" t="s">
        <v>34</v>
      </c>
      <c r="S7717">
        <v>1</v>
      </c>
      <c r="T7717">
        <v>1</v>
      </c>
      <c r="U7717">
        <v>1</v>
      </c>
      <c r="V7717">
        <v>6</v>
      </c>
      <c r="W7717" t="s">
        <v>35</v>
      </c>
      <c r="X7717" t="s">
        <v>36</v>
      </c>
      <c r="Y7717">
        <v>338800</v>
      </c>
      <c r="Z7717">
        <v>0.18</v>
      </c>
    </row>
    <row r="7718" spans="1:26" x14ac:dyDescent="0.25">
      <c r="A7718" t="s">
        <v>9748</v>
      </c>
      <c r="B7718" s="1">
        <v>45283</v>
      </c>
      <c r="C7718" t="s">
        <v>3532</v>
      </c>
      <c r="D7718" t="s">
        <v>28</v>
      </c>
      <c r="E7718" t="s">
        <v>58</v>
      </c>
      <c r="F7718" t="s">
        <v>30</v>
      </c>
      <c r="G7718" t="s">
        <v>64</v>
      </c>
      <c r="H7718">
        <v>10</v>
      </c>
      <c r="I7718">
        <v>4084</v>
      </c>
      <c r="J7718">
        <v>4</v>
      </c>
      <c r="K7718">
        <v>39206.400000000001</v>
      </c>
      <c r="L7718">
        <v>4032.09</v>
      </c>
      <c r="M7718" t="s">
        <v>43</v>
      </c>
      <c r="N7718" t="s">
        <v>33</v>
      </c>
      <c r="O7718">
        <v>3</v>
      </c>
      <c r="P7718">
        <v>2023</v>
      </c>
      <c r="Q7718">
        <v>12</v>
      </c>
      <c r="R7718" t="s">
        <v>54</v>
      </c>
      <c r="S7718">
        <v>4</v>
      </c>
      <c r="T7718">
        <v>51</v>
      </c>
      <c r="U7718">
        <v>4</v>
      </c>
      <c r="V7718">
        <v>6</v>
      </c>
      <c r="W7718" t="s">
        <v>35</v>
      </c>
      <c r="X7718" t="s">
        <v>36</v>
      </c>
      <c r="Y7718">
        <v>163360</v>
      </c>
      <c r="Z7718">
        <v>0.1</v>
      </c>
    </row>
    <row r="7719" spans="1:26" x14ac:dyDescent="0.25">
      <c r="A7719" t="s">
        <v>9749</v>
      </c>
      <c r="B7719" s="1">
        <v>45201</v>
      </c>
      <c r="C7719" t="s">
        <v>2804</v>
      </c>
      <c r="D7719" t="s">
        <v>50</v>
      </c>
      <c r="E7719" t="s">
        <v>51</v>
      </c>
      <c r="F7719" t="s">
        <v>30</v>
      </c>
      <c r="G7719" t="s">
        <v>64</v>
      </c>
      <c r="H7719">
        <v>9</v>
      </c>
      <c r="I7719">
        <v>476</v>
      </c>
      <c r="J7719">
        <v>23</v>
      </c>
      <c r="K7719">
        <v>3298.68</v>
      </c>
      <c r="L7719">
        <v>654.65</v>
      </c>
      <c r="M7719" t="s">
        <v>43</v>
      </c>
      <c r="N7719" t="s">
        <v>33</v>
      </c>
      <c r="O7719">
        <v>1</v>
      </c>
      <c r="P7719">
        <v>2023</v>
      </c>
      <c r="Q7719">
        <v>10</v>
      </c>
      <c r="R7719" t="s">
        <v>45</v>
      </c>
      <c r="S7719">
        <v>4</v>
      </c>
      <c r="T7719">
        <v>40</v>
      </c>
      <c r="U7719">
        <v>1</v>
      </c>
      <c r="V7719">
        <v>1</v>
      </c>
      <c r="W7719" t="s">
        <v>60</v>
      </c>
      <c r="X7719" t="s">
        <v>47</v>
      </c>
      <c r="Y7719">
        <v>98532</v>
      </c>
      <c r="Z7719">
        <v>0.2</v>
      </c>
    </row>
    <row r="7720" spans="1:26" x14ac:dyDescent="0.25">
      <c r="A7720" t="s">
        <v>9750</v>
      </c>
      <c r="B7720" s="1">
        <v>45259</v>
      </c>
      <c r="C7720" t="s">
        <v>8479</v>
      </c>
      <c r="D7720" t="s">
        <v>63</v>
      </c>
      <c r="E7720" t="s">
        <v>40</v>
      </c>
      <c r="F7720" t="s">
        <v>52</v>
      </c>
      <c r="G7720" t="s">
        <v>79</v>
      </c>
      <c r="H7720">
        <v>5</v>
      </c>
      <c r="I7720">
        <v>4392</v>
      </c>
      <c r="J7720">
        <v>6</v>
      </c>
      <c r="K7720">
        <v>20642.400000000001</v>
      </c>
      <c r="L7720">
        <v>2348.7800000000002</v>
      </c>
      <c r="M7720" t="s">
        <v>43</v>
      </c>
      <c r="N7720" t="s">
        <v>66</v>
      </c>
      <c r="O7720">
        <v>4</v>
      </c>
      <c r="P7720">
        <v>2023</v>
      </c>
      <c r="Q7720">
        <v>11</v>
      </c>
      <c r="R7720" t="s">
        <v>92</v>
      </c>
      <c r="S7720">
        <v>4</v>
      </c>
      <c r="T7720">
        <v>48</v>
      </c>
      <c r="U7720">
        <v>5</v>
      </c>
      <c r="V7720">
        <v>3</v>
      </c>
      <c r="W7720" t="s">
        <v>83</v>
      </c>
      <c r="X7720" t="s">
        <v>47</v>
      </c>
      <c r="Y7720">
        <v>131760</v>
      </c>
      <c r="Z7720">
        <v>0.11</v>
      </c>
    </row>
    <row r="7721" spans="1:26" x14ac:dyDescent="0.25">
      <c r="A7721" t="s">
        <v>9751</v>
      </c>
      <c r="B7721" s="1">
        <v>45073</v>
      </c>
      <c r="C7721" t="s">
        <v>7265</v>
      </c>
      <c r="D7721" t="s">
        <v>50</v>
      </c>
      <c r="E7721" t="s">
        <v>58</v>
      </c>
      <c r="F7721" t="s">
        <v>30</v>
      </c>
      <c r="G7721" t="s">
        <v>86</v>
      </c>
      <c r="H7721">
        <v>5</v>
      </c>
      <c r="I7721">
        <v>184</v>
      </c>
      <c r="J7721">
        <v>14</v>
      </c>
      <c r="K7721">
        <v>791.2</v>
      </c>
      <c r="L7721">
        <v>150.51</v>
      </c>
      <c r="M7721" t="s">
        <v>43</v>
      </c>
      <c r="N7721" t="s">
        <v>33</v>
      </c>
      <c r="O7721">
        <v>6</v>
      </c>
      <c r="P7721">
        <v>2023</v>
      </c>
      <c r="Q7721">
        <v>5</v>
      </c>
      <c r="R7721" t="s">
        <v>238</v>
      </c>
      <c r="S7721">
        <v>2</v>
      </c>
      <c r="T7721">
        <v>21</v>
      </c>
      <c r="U7721">
        <v>4</v>
      </c>
      <c r="V7721">
        <v>6</v>
      </c>
      <c r="W7721" t="s">
        <v>35</v>
      </c>
      <c r="X7721" t="s">
        <v>36</v>
      </c>
      <c r="Y7721">
        <v>12880</v>
      </c>
      <c r="Z7721">
        <v>0.19</v>
      </c>
    </row>
    <row r="7722" spans="1:26" x14ac:dyDescent="0.25">
      <c r="A7722" t="s">
        <v>9752</v>
      </c>
      <c r="B7722" s="1">
        <v>45228</v>
      </c>
      <c r="C7722" t="s">
        <v>1226</v>
      </c>
      <c r="D7722" t="s">
        <v>63</v>
      </c>
      <c r="E7722" t="s">
        <v>29</v>
      </c>
      <c r="F7722" t="s">
        <v>30</v>
      </c>
      <c r="G7722" t="s">
        <v>31</v>
      </c>
      <c r="H7722">
        <v>10</v>
      </c>
      <c r="I7722">
        <v>255</v>
      </c>
      <c r="J7722">
        <v>7</v>
      </c>
      <c r="K7722">
        <v>2371.5</v>
      </c>
      <c r="L7722">
        <v>469.14</v>
      </c>
      <c r="M7722" t="s">
        <v>43</v>
      </c>
      <c r="N7722" t="s">
        <v>44</v>
      </c>
      <c r="O7722">
        <v>2</v>
      </c>
      <c r="P7722">
        <v>2023</v>
      </c>
      <c r="Q7722">
        <v>10</v>
      </c>
      <c r="R7722" t="s">
        <v>45</v>
      </c>
      <c r="S7722">
        <v>4</v>
      </c>
      <c r="T7722">
        <v>44</v>
      </c>
      <c r="U7722">
        <v>5</v>
      </c>
      <c r="V7722">
        <v>0</v>
      </c>
      <c r="W7722" t="s">
        <v>55</v>
      </c>
      <c r="X7722" t="s">
        <v>36</v>
      </c>
      <c r="Y7722">
        <v>17850</v>
      </c>
      <c r="Z7722">
        <v>0.2</v>
      </c>
    </row>
    <row r="7723" spans="1:26" x14ac:dyDescent="0.25">
      <c r="A7723" t="s">
        <v>9753</v>
      </c>
      <c r="B7723" s="1">
        <v>44974</v>
      </c>
      <c r="C7723" t="s">
        <v>8196</v>
      </c>
      <c r="D7723" t="s">
        <v>28</v>
      </c>
      <c r="E7723" t="s">
        <v>29</v>
      </c>
      <c r="F7723" t="s">
        <v>41</v>
      </c>
      <c r="G7723" t="s">
        <v>116</v>
      </c>
      <c r="H7723">
        <v>5</v>
      </c>
      <c r="I7723">
        <v>3715</v>
      </c>
      <c r="J7723">
        <v>17</v>
      </c>
      <c r="K7723">
        <v>15417.25</v>
      </c>
      <c r="L7723">
        <v>1180.3900000000001</v>
      </c>
      <c r="M7723" t="s">
        <v>65</v>
      </c>
      <c r="N7723" t="s">
        <v>33</v>
      </c>
      <c r="O7723">
        <v>7</v>
      </c>
      <c r="P7723">
        <v>2023</v>
      </c>
      <c r="Q7723">
        <v>2</v>
      </c>
      <c r="R7723" t="s">
        <v>67</v>
      </c>
      <c r="S7723">
        <v>1</v>
      </c>
      <c r="T7723">
        <v>7</v>
      </c>
      <c r="U7723">
        <v>3</v>
      </c>
      <c r="V7723">
        <v>5</v>
      </c>
      <c r="W7723" t="s">
        <v>46</v>
      </c>
      <c r="X7723" t="s">
        <v>47</v>
      </c>
      <c r="Y7723">
        <v>315775</v>
      </c>
      <c r="Z7723">
        <v>0.08</v>
      </c>
    </row>
    <row r="7724" spans="1:26" x14ac:dyDescent="0.25">
      <c r="A7724" t="s">
        <v>9754</v>
      </c>
      <c r="B7724" s="1">
        <v>45247</v>
      </c>
      <c r="C7724" t="s">
        <v>3445</v>
      </c>
      <c r="D7724" t="s">
        <v>28</v>
      </c>
      <c r="E7724" t="s">
        <v>58</v>
      </c>
      <c r="F7724" t="s">
        <v>30</v>
      </c>
      <c r="G7724" t="s">
        <v>86</v>
      </c>
      <c r="H7724">
        <v>2</v>
      </c>
      <c r="I7724">
        <v>4485</v>
      </c>
      <c r="J7724">
        <v>8</v>
      </c>
      <c r="K7724">
        <v>8252.4</v>
      </c>
      <c r="L7724">
        <v>1202.31</v>
      </c>
      <c r="M7724" t="s">
        <v>43</v>
      </c>
      <c r="N7724" t="s">
        <v>33</v>
      </c>
      <c r="O7724">
        <v>2</v>
      </c>
      <c r="P7724">
        <v>2023</v>
      </c>
      <c r="Q7724">
        <v>11</v>
      </c>
      <c r="R7724" t="s">
        <v>92</v>
      </c>
      <c r="S7724">
        <v>4</v>
      </c>
      <c r="T7724">
        <v>46</v>
      </c>
      <c r="U7724">
        <v>3</v>
      </c>
      <c r="V7724">
        <v>5</v>
      </c>
      <c r="W7724" t="s">
        <v>46</v>
      </c>
      <c r="X7724" t="s">
        <v>47</v>
      </c>
      <c r="Y7724">
        <v>71760</v>
      </c>
      <c r="Z7724">
        <v>0.15</v>
      </c>
    </row>
    <row r="7725" spans="1:26" x14ac:dyDescent="0.25">
      <c r="A7725" t="s">
        <v>9755</v>
      </c>
      <c r="B7725" s="1">
        <v>45118</v>
      </c>
      <c r="C7725" t="s">
        <v>1184</v>
      </c>
      <c r="D7725" t="s">
        <v>39</v>
      </c>
      <c r="E7725" t="s">
        <v>40</v>
      </c>
      <c r="F7725" t="s">
        <v>41</v>
      </c>
      <c r="G7725" t="s">
        <v>42</v>
      </c>
      <c r="H7725">
        <v>5</v>
      </c>
      <c r="I7725">
        <v>3098</v>
      </c>
      <c r="J7725">
        <v>8</v>
      </c>
      <c r="K7725">
        <v>14250.8</v>
      </c>
      <c r="L7725">
        <v>2744.05</v>
      </c>
      <c r="M7725" t="s">
        <v>43</v>
      </c>
      <c r="N7725" t="s">
        <v>44</v>
      </c>
      <c r="O7725">
        <v>7</v>
      </c>
      <c r="P7725">
        <v>2023</v>
      </c>
      <c r="Q7725">
        <v>7</v>
      </c>
      <c r="R7725" t="s">
        <v>125</v>
      </c>
      <c r="S7725">
        <v>3</v>
      </c>
      <c r="T7725">
        <v>28</v>
      </c>
      <c r="U7725">
        <v>3</v>
      </c>
      <c r="V7725">
        <v>2</v>
      </c>
      <c r="W7725" t="s">
        <v>76</v>
      </c>
      <c r="X7725" t="s">
        <v>47</v>
      </c>
      <c r="Y7725">
        <v>123920</v>
      </c>
      <c r="Z7725">
        <v>0.19</v>
      </c>
    </row>
    <row r="7726" spans="1:26" x14ac:dyDescent="0.25">
      <c r="A7726" t="s">
        <v>9756</v>
      </c>
      <c r="B7726" s="1">
        <v>45138</v>
      </c>
      <c r="C7726" t="s">
        <v>3438</v>
      </c>
      <c r="D7726" t="s">
        <v>63</v>
      </c>
      <c r="E7726" t="s">
        <v>58</v>
      </c>
      <c r="F7726" t="s">
        <v>52</v>
      </c>
      <c r="G7726" t="s">
        <v>79</v>
      </c>
      <c r="H7726">
        <v>9</v>
      </c>
      <c r="I7726">
        <v>3697</v>
      </c>
      <c r="J7726">
        <v>2</v>
      </c>
      <c r="K7726">
        <v>32607.54</v>
      </c>
      <c r="L7726">
        <v>3083.94</v>
      </c>
      <c r="M7726" t="s">
        <v>32</v>
      </c>
      <c r="N7726" t="s">
        <v>33</v>
      </c>
      <c r="O7726">
        <v>3</v>
      </c>
      <c r="P7726">
        <v>2023</v>
      </c>
      <c r="Q7726">
        <v>7</v>
      </c>
      <c r="R7726" t="s">
        <v>125</v>
      </c>
      <c r="S7726">
        <v>3</v>
      </c>
      <c r="T7726">
        <v>31</v>
      </c>
      <c r="U7726">
        <v>6</v>
      </c>
      <c r="V7726">
        <v>1</v>
      </c>
      <c r="W7726" t="s">
        <v>60</v>
      </c>
      <c r="X7726" t="s">
        <v>47</v>
      </c>
      <c r="Y7726">
        <v>66546</v>
      </c>
      <c r="Z7726">
        <v>0.09</v>
      </c>
    </row>
    <row r="7727" spans="1:26" x14ac:dyDescent="0.25">
      <c r="A7727" t="s">
        <v>9757</v>
      </c>
      <c r="B7727" s="1">
        <v>45172</v>
      </c>
      <c r="C7727" t="s">
        <v>4161</v>
      </c>
      <c r="D7727" t="s">
        <v>50</v>
      </c>
      <c r="E7727" t="s">
        <v>29</v>
      </c>
      <c r="F7727" t="s">
        <v>30</v>
      </c>
      <c r="G7727" t="s">
        <v>86</v>
      </c>
      <c r="H7727">
        <v>6</v>
      </c>
      <c r="I7727">
        <v>1734</v>
      </c>
      <c r="J7727">
        <v>28</v>
      </c>
      <c r="K7727">
        <v>7490.88</v>
      </c>
      <c r="L7727">
        <v>604.79999999999995</v>
      </c>
      <c r="M7727" t="s">
        <v>65</v>
      </c>
      <c r="N7727" t="s">
        <v>33</v>
      </c>
      <c r="O7727">
        <v>3</v>
      </c>
      <c r="P7727">
        <v>2023</v>
      </c>
      <c r="Q7727">
        <v>9</v>
      </c>
      <c r="R7727" t="s">
        <v>80</v>
      </c>
      <c r="S7727">
        <v>3</v>
      </c>
      <c r="T7727">
        <v>36</v>
      </c>
      <c r="U7727">
        <v>2</v>
      </c>
      <c r="V7727">
        <v>0</v>
      </c>
      <c r="W7727" t="s">
        <v>55</v>
      </c>
      <c r="X7727" t="s">
        <v>36</v>
      </c>
      <c r="Y7727">
        <v>291312</v>
      </c>
      <c r="Z7727">
        <v>0.08</v>
      </c>
    </row>
    <row r="7728" spans="1:26" x14ac:dyDescent="0.25">
      <c r="A7728" t="s">
        <v>9758</v>
      </c>
      <c r="B7728" s="1">
        <v>45196</v>
      </c>
      <c r="C7728" t="s">
        <v>1327</v>
      </c>
      <c r="D7728" t="s">
        <v>63</v>
      </c>
      <c r="E7728" t="s">
        <v>40</v>
      </c>
      <c r="F7728" t="s">
        <v>52</v>
      </c>
      <c r="G7728" t="s">
        <v>79</v>
      </c>
      <c r="H7728">
        <v>6</v>
      </c>
      <c r="I7728">
        <v>3026</v>
      </c>
      <c r="J7728">
        <v>30</v>
      </c>
      <c r="K7728">
        <v>12709.2</v>
      </c>
      <c r="L7728">
        <v>1418.6</v>
      </c>
      <c r="M7728" t="s">
        <v>65</v>
      </c>
      <c r="N7728" t="s">
        <v>66</v>
      </c>
      <c r="O7728">
        <v>3</v>
      </c>
      <c r="P7728">
        <v>2023</v>
      </c>
      <c r="Q7728">
        <v>9</v>
      </c>
      <c r="R7728" t="s">
        <v>80</v>
      </c>
      <c r="S7728">
        <v>3</v>
      </c>
      <c r="T7728">
        <v>39</v>
      </c>
      <c r="U7728">
        <v>5</v>
      </c>
      <c r="V7728">
        <v>3</v>
      </c>
      <c r="W7728" t="s">
        <v>83</v>
      </c>
      <c r="X7728" t="s">
        <v>47</v>
      </c>
      <c r="Y7728">
        <v>544680</v>
      </c>
      <c r="Z7728">
        <v>0.11</v>
      </c>
    </row>
    <row r="7729" spans="1:26" x14ac:dyDescent="0.25">
      <c r="A7729" t="s">
        <v>9759</v>
      </c>
      <c r="B7729" s="1">
        <v>45207</v>
      </c>
      <c r="C7729" t="s">
        <v>6610</v>
      </c>
      <c r="D7729" t="s">
        <v>39</v>
      </c>
      <c r="E7729" t="s">
        <v>51</v>
      </c>
      <c r="F7729" t="s">
        <v>52</v>
      </c>
      <c r="G7729" t="s">
        <v>53</v>
      </c>
      <c r="H7729">
        <v>3</v>
      </c>
      <c r="I7729">
        <v>1978</v>
      </c>
      <c r="J7729">
        <v>24</v>
      </c>
      <c r="K7729">
        <v>4509.84</v>
      </c>
      <c r="L7729">
        <v>699.01</v>
      </c>
      <c r="M7729" t="s">
        <v>65</v>
      </c>
      <c r="N7729" t="s">
        <v>33</v>
      </c>
      <c r="O7729">
        <v>3</v>
      </c>
      <c r="P7729">
        <v>2023</v>
      </c>
      <c r="Q7729">
        <v>10</v>
      </c>
      <c r="R7729" t="s">
        <v>45</v>
      </c>
      <c r="S7729">
        <v>4</v>
      </c>
      <c r="T7729">
        <v>41</v>
      </c>
      <c r="U7729">
        <v>2</v>
      </c>
      <c r="V7729">
        <v>0</v>
      </c>
      <c r="W7729" t="s">
        <v>55</v>
      </c>
      <c r="X7729" t="s">
        <v>36</v>
      </c>
      <c r="Y7729">
        <v>142416</v>
      </c>
      <c r="Z7729">
        <v>0.15</v>
      </c>
    </row>
    <row r="7730" spans="1:26" x14ac:dyDescent="0.25">
      <c r="A7730" t="s">
        <v>9760</v>
      </c>
      <c r="B7730" s="1">
        <v>45001</v>
      </c>
      <c r="C7730" t="s">
        <v>2563</v>
      </c>
      <c r="D7730" t="s">
        <v>28</v>
      </c>
      <c r="E7730" t="s">
        <v>40</v>
      </c>
      <c r="F7730" t="s">
        <v>30</v>
      </c>
      <c r="G7730" t="s">
        <v>64</v>
      </c>
      <c r="H7730">
        <v>1</v>
      </c>
      <c r="I7730">
        <v>2777</v>
      </c>
      <c r="J7730">
        <v>11</v>
      </c>
      <c r="K7730">
        <v>2471.5300000000002</v>
      </c>
      <c r="L7730">
        <v>452.11</v>
      </c>
      <c r="M7730" t="s">
        <v>65</v>
      </c>
      <c r="N7730" t="s">
        <v>66</v>
      </c>
      <c r="O7730">
        <v>1</v>
      </c>
      <c r="P7730">
        <v>2023</v>
      </c>
      <c r="Q7730">
        <v>3</v>
      </c>
      <c r="R7730" t="s">
        <v>105</v>
      </c>
      <c r="S7730">
        <v>1</v>
      </c>
      <c r="T7730">
        <v>11</v>
      </c>
      <c r="U7730">
        <v>3</v>
      </c>
      <c r="V7730">
        <v>4</v>
      </c>
      <c r="W7730" t="s">
        <v>73</v>
      </c>
      <c r="X7730" t="s">
        <v>47</v>
      </c>
      <c r="Y7730">
        <v>30547</v>
      </c>
      <c r="Z7730">
        <v>0.18</v>
      </c>
    </row>
    <row r="7731" spans="1:26" x14ac:dyDescent="0.25">
      <c r="A7731" t="s">
        <v>9761</v>
      </c>
      <c r="B7731" s="1">
        <v>45054</v>
      </c>
      <c r="C7731" t="s">
        <v>597</v>
      </c>
      <c r="D7731" t="s">
        <v>63</v>
      </c>
      <c r="E7731" t="s">
        <v>40</v>
      </c>
      <c r="F7731" t="s">
        <v>30</v>
      </c>
      <c r="G7731" t="s">
        <v>86</v>
      </c>
      <c r="H7731">
        <v>2</v>
      </c>
      <c r="I7731">
        <v>2848</v>
      </c>
      <c r="J7731">
        <v>20</v>
      </c>
      <c r="K7731">
        <v>4556.8</v>
      </c>
      <c r="L7731">
        <v>255.1</v>
      </c>
      <c r="M7731" t="s">
        <v>43</v>
      </c>
      <c r="N7731" t="s">
        <v>66</v>
      </c>
      <c r="O7731">
        <v>7</v>
      </c>
      <c r="P7731">
        <v>2023</v>
      </c>
      <c r="Q7731">
        <v>5</v>
      </c>
      <c r="R7731" t="s">
        <v>238</v>
      </c>
      <c r="S7731">
        <v>2</v>
      </c>
      <c r="T7731">
        <v>19</v>
      </c>
      <c r="U7731">
        <v>2</v>
      </c>
      <c r="V7731">
        <v>1</v>
      </c>
      <c r="W7731" t="s">
        <v>60</v>
      </c>
      <c r="X7731" t="s">
        <v>47</v>
      </c>
      <c r="Y7731">
        <v>113920</v>
      </c>
      <c r="Z7731">
        <v>0.06</v>
      </c>
    </row>
    <row r="7732" spans="1:26" x14ac:dyDescent="0.25">
      <c r="A7732" t="s">
        <v>9762</v>
      </c>
      <c r="B7732" s="1">
        <v>45189</v>
      </c>
      <c r="C7732" t="s">
        <v>516</v>
      </c>
      <c r="D7732" t="s">
        <v>63</v>
      </c>
      <c r="E7732" t="s">
        <v>58</v>
      </c>
      <c r="F7732" t="s">
        <v>41</v>
      </c>
      <c r="G7732" t="s">
        <v>42</v>
      </c>
      <c r="H7732">
        <v>1</v>
      </c>
      <c r="I7732">
        <v>4866</v>
      </c>
      <c r="J7732">
        <v>26</v>
      </c>
      <c r="K7732">
        <v>3600.84</v>
      </c>
      <c r="L7732">
        <v>310.98</v>
      </c>
      <c r="M7732" t="s">
        <v>32</v>
      </c>
      <c r="N7732" t="s">
        <v>44</v>
      </c>
      <c r="O7732">
        <v>1</v>
      </c>
      <c r="P7732">
        <v>2023</v>
      </c>
      <c r="Q7732">
        <v>9</v>
      </c>
      <c r="R7732" t="s">
        <v>80</v>
      </c>
      <c r="S7732">
        <v>3</v>
      </c>
      <c r="T7732">
        <v>38</v>
      </c>
      <c r="U7732">
        <v>4</v>
      </c>
      <c r="V7732">
        <v>3</v>
      </c>
      <c r="W7732" t="s">
        <v>83</v>
      </c>
      <c r="X7732" t="s">
        <v>47</v>
      </c>
      <c r="Y7732">
        <v>126516</v>
      </c>
      <c r="Z7732">
        <v>0.09</v>
      </c>
    </row>
    <row r="7733" spans="1:26" x14ac:dyDescent="0.25">
      <c r="A7733" t="s">
        <v>9763</v>
      </c>
      <c r="B7733" s="1">
        <v>45052</v>
      </c>
      <c r="C7733" t="s">
        <v>7408</v>
      </c>
      <c r="D7733" t="s">
        <v>63</v>
      </c>
      <c r="E7733" t="s">
        <v>40</v>
      </c>
      <c r="F7733" t="s">
        <v>41</v>
      </c>
      <c r="G7733" t="s">
        <v>116</v>
      </c>
      <c r="H7733">
        <v>8</v>
      </c>
      <c r="I7733">
        <v>3430</v>
      </c>
      <c r="J7733">
        <v>25</v>
      </c>
      <c r="K7733">
        <v>20580</v>
      </c>
      <c r="L7733">
        <v>2761.5</v>
      </c>
      <c r="M7733" t="s">
        <v>43</v>
      </c>
      <c r="N7733" t="s">
        <v>33</v>
      </c>
      <c r="O7733">
        <v>4</v>
      </c>
      <c r="P7733">
        <v>2023</v>
      </c>
      <c r="Q7733">
        <v>5</v>
      </c>
      <c r="R7733" t="s">
        <v>238</v>
      </c>
      <c r="S7733">
        <v>2</v>
      </c>
      <c r="T7733">
        <v>18</v>
      </c>
      <c r="U7733">
        <v>1</v>
      </c>
      <c r="V7733">
        <v>6</v>
      </c>
      <c r="W7733" t="s">
        <v>35</v>
      </c>
      <c r="X7733" t="s">
        <v>36</v>
      </c>
      <c r="Y7733">
        <v>686000</v>
      </c>
      <c r="Z7733">
        <v>0.13</v>
      </c>
    </row>
    <row r="7734" spans="1:26" x14ac:dyDescent="0.25">
      <c r="A7734" t="s">
        <v>9764</v>
      </c>
      <c r="B7734" s="1">
        <v>44936</v>
      </c>
      <c r="C7734" t="s">
        <v>1630</v>
      </c>
      <c r="D7734" t="s">
        <v>28</v>
      </c>
      <c r="E7734" t="s">
        <v>29</v>
      </c>
      <c r="F7734" t="s">
        <v>30</v>
      </c>
      <c r="G7734" t="s">
        <v>64</v>
      </c>
      <c r="H7734">
        <v>9</v>
      </c>
      <c r="I7734">
        <v>2178</v>
      </c>
      <c r="J7734">
        <v>3</v>
      </c>
      <c r="K7734">
        <v>19013.939999999999</v>
      </c>
      <c r="L7734">
        <v>1681.2</v>
      </c>
      <c r="M7734" t="s">
        <v>43</v>
      </c>
      <c r="N7734" t="s">
        <v>66</v>
      </c>
      <c r="O7734">
        <v>7</v>
      </c>
      <c r="P7734">
        <v>2023</v>
      </c>
      <c r="Q7734">
        <v>1</v>
      </c>
      <c r="R7734" t="s">
        <v>34</v>
      </c>
      <c r="S7734">
        <v>1</v>
      </c>
      <c r="T7734">
        <v>2</v>
      </c>
      <c r="U7734">
        <v>2</v>
      </c>
      <c r="V7734">
        <v>2</v>
      </c>
      <c r="W7734" t="s">
        <v>76</v>
      </c>
      <c r="X7734" t="s">
        <v>47</v>
      </c>
      <c r="Y7734">
        <v>58806</v>
      </c>
      <c r="Z7734">
        <v>0.09</v>
      </c>
    </row>
    <row r="7735" spans="1:26" x14ac:dyDescent="0.25">
      <c r="A7735" t="s">
        <v>9765</v>
      </c>
      <c r="B7735" s="1">
        <v>45000</v>
      </c>
      <c r="C7735" t="s">
        <v>4505</v>
      </c>
      <c r="D7735" t="s">
        <v>39</v>
      </c>
      <c r="E7735" t="s">
        <v>51</v>
      </c>
      <c r="F7735" t="s">
        <v>30</v>
      </c>
      <c r="G7735" t="s">
        <v>64</v>
      </c>
      <c r="H7735">
        <v>3</v>
      </c>
      <c r="I7735">
        <v>3110</v>
      </c>
      <c r="J7735">
        <v>11</v>
      </c>
      <c r="K7735">
        <v>8303.7000000000007</v>
      </c>
      <c r="L7735">
        <v>911.86</v>
      </c>
      <c r="M7735" t="s">
        <v>43</v>
      </c>
      <c r="N7735" t="s">
        <v>66</v>
      </c>
      <c r="O7735">
        <v>7</v>
      </c>
      <c r="P7735">
        <v>2023</v>
      </c>
      <c r="Q7735">
        <v>3</v>
      </c>
      <c r="R7735" t="s">
        <v>105</v>
      </c>
      <c r="S7735">
        <v>1</v>
      </c>
      <c r="T7735">
        <v>11</v>
      </c>
      <c r="U7735">
        <v>3</v>
      </c>
      <c r="V7735">
        <v>3</v>
      </c>
      <c r="W7735" t="s">
        <v>83</v>
      </c>
      <c r="X7735" t="s">
        <v>47</v>
      </c>
      <c r="Y7735">
        <v>102630</v>
      </c>
      <c r="Z7735">
        <v>0.11</v>
      </c>
    </row>
    <row r="7736" spans="1:26" x14ac:dyDescent="0.25">
      <c r="A7736" t="s">
        <v>9766</v>
      </c>
      <c r="B7736" s="1">
        <v>45216</v>
      </c>
      <c r="C7736" t="s">
        <v>4032</v>
      </c>
      <c r="D7736" t="s">
        <v>50</v>
      </c>
      <c r="E7736" t="s">
        <v>29</v>
      </c>
      <c r="F7736" t="s">
        <v>52</v>
      </c>
      <c r="G7736" t="s">
        <v>91</v>
      </c>
      <c r="H7736">
        <v>3</v>
      </c>
      <c r="I7736">
        <v>1297</v>
      </c>
      <c r="J7736">
        <v>16</v>
      </c>
      <c r="K7736">
        <v>3268.44</v>
      </c>
      <c r="L7736">
        <v>602.53</v>
      </c>
      <c r="M7736" t="s">
        <v>43</v>
      </c>
      <c r="N7736" t="s">
        <v>44</v>
      </c>
      <c r="O7736">
        <v>4</v>
      </c>
      <c r="P7736">
        <v>2023</v>
      </c>
      <c r="Q7736">
        <v>10</v>
      </c>
      <c r="R7736" t="s">
        <v>45</v>
      </c>
      <c r="S7736">
        <v>4</v>
      </c>
      <c r="T7736">
        <v>42</v>
      </c>
      <c r="U7736">
        <v>3</v>
      </c>
      <c r="V7736">
        <v>2</v>
      </c>
      <c r="W7736" t="s">
        <v>76</v>
      </c>
      <c r="X7736" t="s">
        <v>47</v>
      </c>
      <c r="Y7736">
        <v>62256</v>
      </c>
      <c r="Z7736">
        <v>0.18</v>
      </c>
    </row>
    <row r="7737" spans="1:26" x14ac:dyDescent="0.25">
      <c r="A7737" t="s">
        <v>9767</v>
      </c>
      <c r="B7737" s="1">
        <v>45205</v>
      </c>
      <c r="C7737" t="s">
        <v>687</v>
      </c>
      <c r="D7737" t="s">
        <v>63</v>
      </c>
      <c r="E7737" t="s">
        <v>51</v>
      </c>
      <c r="F7737" t="s">
        <v>41</v>
      </c>
      <c r="G7737" t="s">
        <v>42</v>
      </c>
      <c r="H7737">
        <v>4</v>
      </c>
      <c r="I7737">
        <v>2698</v>
      </c>
      <c r="J7737">
        <v>11</v>
      </c>
      <c r="K7737">
        <v>9604.8799999999992</v>
      </c>
      <c r="L7737">
        <v>1470.42</v>
      </c>
      <c r="M7737" t="s">
        <v>32</v>
      </c>
      <c r="N7737" t="s">
        <v>66</v>
      </c>
      <c r="O7737">
        <v>1</v>
      </c>
      <c r="P7737">
        <v>2023</v>
      </c>
      <c r="Q7737">
        <v>10</v>
      </c>
      <c r="R7737" t="s">
        <v>45</v>
      </c>
      <c r="S7737">
        <v>4</v>
      </c>
      <c r="T7737">
        <v>40</v>
      </c>
      <c r="U7737">
        <v>1</v>
      </c>
      <c r="V7737">
        <v>5</v>
      </c>
      <c r="W7737" t="s">
        <v>46</v>
      </c>
      <c r="X7737" t="s">
        <v>47</v>
      </c>
      <c r="Y7737">
        <v>118712</v>
      </c>
      <c r="Z7737">
        <v>0.15</v>
      </c>
    </row>
    <row r="7738" spans="1:26" x14ac:dyDescent="0.25">
      <c r="A7738" t="s">
        <v>9768</v>
      </c>
      <c r="B7738" s="1">
        <v>45189</v>
      </c>
      <c r="C7738" t="s">
        <v>2052</v>
      </c>
      <c r="D7738" t="s">
        <v>50</v>
      </c>
      <c r="E7738" t="s">
        <v>51</v>
      </c>
      <c r="F7738" t="s">
        <v>41</v>
      </c>
      <c r="G7738" t="s">
        <v>59</v>
      </c>
      <c r="H7738">
        <v>7</v>
      </c>
      <c r="I7738">
        <v>1128</v>
      </c>
      <c r="J7738">
        <v>10</v>
      </c>
      <c r="K7738">
        <v>7106.4</v>
      </c>
      <c r="L7738">
        <v>930.77</v>
      </c>
      <c r="M7738" t="s">
        <v>65</v>
      </c>
      <c r="N7738" t="s">
        <v>66</v>
      </c>
      <c r="O7738">
        <v>7</v>
      </c>
      <c r="P7738">
        <v>2023</v>
      </c>
      <c r="Q7738">
        <v>9</v>
      </c>
      <c r="R7738" t="s">
        <v>80</v>
      </c>
      <c r="S7738">
        <v>3</v>
      </c>
      <c r="T7738">
        <v>38</v>
      </c>
      <c r="U7738">
        <v>4</v>
      </c>
      <c r="V7738">
        <v>3</v>
      </c>
      <c r="W7738" t="s">
        <v>83</v>
      </c>
      <c r="X7738" t="s">
        <v>47</v>
      </c>
      <c r="Y7738">
        <v>78960</v>
      </c>
      <c r="Z7738">
        <v>0.13</v>
      </c>
    </row>
    <row r="7739" spans="1:26" x14ac:dyDescent="0.25">
      <c r="A7739" t="s">
        <v>9769</v>
      </c>
      <c r="B7739" s="1">
        <v>45205</v>
      </c>
      <c r="C7739" t="s">
        <v>5582</v>
      </c>
      <c r="D7739" t="s">
        <v>39</v>
      </c>
      <c r="E7739" t="s">
        <v>29</v>
      </c>
      <c r="F7739" t="s">
        <v>52</v>
      </c>
      <c r="G7739" t="s">
        <v>91</v>
      </c>
      <c r="H7739">
        <v>8</v>
      </c>
      <c r="I7739">
        <v>2174</v>
      </c>
      <c r="J7739">
        <v>14</v>
      </c>
      <c r="K7739">
        <v>14957.12</v>
      </c>
      <c r="L7739">
        <v>1353.26</v>
      </c>
      <c r="M7739" t="s">
        <v>32</v>
      </c>
      <c r="N7739" t="s">
        <v>66</v>
      </c>
      <c r="O7739">
        <v>1</v>
      </c>
      <c r="P7739">
        <v>2023</v>
      </c>
      <c r="Q7739">
        <v>10</v>
      </c>
      <c r="R7739" t="s">
        <v>45</v>
      </c>
      <c r="S7739">
        <v>4</v>
      </c>
      <c r="T7739">
        <v>40</v>
      </c>
      <c r="U7739">
        <v>1</v>
      </c>
      <c r="V7739">
        <v>5</v>
      </c>
      <c r="W7739" t="s">
        <v>46</v>
      </c>
      <c r="X7739" t="s">
        <v>47</v>
      </c>
      <c r="Y7739">
        <v>243488</v>
      </c>
      <c r="Z7739">
        <v>0.09</v>
      </c>
    </row>
    <row r="7740" spans="1:26" x14ac:dyDescent="0.25">
      <c r="A7740" t="s">
        <v>9770</v>
      </c>
      <c r="B7740" s="1">
        <v>45093</v>
      </c>
      <c r="C7740" t="s">
        <v>3575</v>
      </c>
      <c r="D7740" t="s">
        <v>28</v>
      </c>
      <c r="E7740" t="s">
        <v>58</v>
      </c>
      <c r="F7740" t="s">
        <v>41</v>
      </c>
      <c r="G7740" t="s">
        <v>59</v>
      </c>
      <c r="H7740">
        <v>7</v>
      </c>
      <c r="I7740">
        <v>4234</v>
      </c>
      <c r="J7740">
        <v>12</v>
      </c>
      <c r="K7740">
        <v>26081.439999999999</v>
      </c>
      <c r="L7740">
        <v>1679.09</v>
      </c>
      <c r="M7740" t="s">
        <v>43</v>
      </c>
      <c r="N7740" t="s">
        <v>66</v>
      </c>
      <c r="O7740">
        <v>4</v>
      </c>
      <c r="P7740">
        <v>2023</v>
      </c>
      <c r="Q7740">
        <v>6</v>
      </c>
      <c r="R7740" t="s">
        <v>95</v>
      </c>
      <c r="S7740">
        <v>2</v>
      </c>
      <c r="T7740">
        <v>24</v>
      </c>
      <c r="U7740">
        <v>3</v>
      </c>
      <c r="V7740">
        <v>5</v>
      </c>
      <c r="W7740" t="s">
        <v>46</v>
      </c>
      <c r="X7740" t="s">
        <v>47</v>
      </c>
      <c r="Y7740">
        <v>355656</v>
      </c>
      <c r="Z7740">
        <v>0.06</v>
      </c>
    </row>
    <row r="7741" spans="1:26" x14ac:dyDescent="0.25">
      <c r="A7741" t="s">
        <v>9771</v>
      </c>
      <c r="B7741" s="1">
        <v>45272</v>
      </c>
      <c r="C7741" t="s">
        <v>7608</v>
      </c>
      <c r="D7741" t="s">
        <v>50</v>
      </c>
      <c r="E7741" t="s">
        <v>58</v>
      </c>
      <c r="F7741" t="s">
        <v>30</v>
      </c>
      <c r="G7741" t="s">
        <v>31</v>
      </c>
      <c r="H7741">
        <v>4</v>
      </c>
      <c r="I7741">
        <v>292</v>
      </c>
      <c r="J7741">
        <v>26</v>
      </c>
      <c r="K7741">
        <v>864.32</v>
      </c>
      <c r="L7741">
        <v>94.29</v>
      </c>
      <c r="M7741" t="s">
        <v>32</v>
      </c>
      <c r="N7741" t="s">
        <v>66</v>
      </c>
      <c r="O7741">
        <v>3</v>
      </c>
      <c r="P7741">
        <v>2023</v>
      </c>
      <c r="Q7741">
        <v>12</v>
      </c>
      <c r="R7741" t="s">
        <v>54</v>
      </c>
      <c r="S7741">
        <v>4</v>
      </c>
      <c r="T7741">
        <v>50</v>
      </c>
      <c r="U7741">
        <v>3</v>
      </c>
      <c r="V7741">
        <v>2</v>
      </c>
      <c r="W7741" t="s">
        <v>76</v>
      </c>
      <c r="X7741" t="s">
        <v>47</v>
      </c>
      <c r="Y7741">
        <v>30368</v>
      </c>
      <c r="Z7741">
        <v>0.11</v>
      </c>
    </row>
    <row r="7742" spans="1:26" x14ac:dyDescent="0.25">
      <c r="A7742" t="s">
        <v>9772</v>
      </c>
      <c r="B7742" s="1">
        <v>45120</v>
      </c>
      <c r="C7742" t="s">
        <v>3277</v>
      </c>
      <c r="D7742" t="s">
        <v>50</v>
      </c>
      <c r="E7742" t="s">
        <v>29</v>
      </c>
      <c r="F7742" t="s">
        <v>52</v>
      </c>
      <c r="G7742" t="s">
        <v>79</v>
      </c>
      <c r="H7742">
        <v>6</v>
      </c>
      <c r="I7742">
        <v>4810</v>
      </c>
      <c r="J7742">
        <v>23</v>
      </c>
      <c r="K7742">
        <v>22222.2</v>
      </c>
      <c r="L7742">
        <v>3929.93</v>
      </c>
      <c r="M7742" t="s">
        <v>32</v>
      </c>
      <c r="N7742" t="s">
        <v>66</v>
      </c>
      <c r="O7742">
        <v>3</v>
      </c>
      <c r="P7742">
        <v>2023</v>
      </c>
      <c r="Q7742">
        <v>7</v>
      </c>
      <c r="R7742" t="s">
        <v>125</v>
      </c>
      <c r="S7742">
        <v>3</v>
      </c>
      <c r="T7742">
        <v>28</v>
      </c>
      <c r="U7742">
        <v>3</v>
      </c>
      <c r="V7742">
        <v>4</v>
      </c>
      <c r="W7742" t="s">
        <v>73</v>
      </c>
      <c r="X7742" t="s">
        <v>47</v>
      </c>
      <c r="Y7742">
        <v>663780</v>
      </c>
      <c r="Z7742">
        <v>0.18</v>
      </c>
    </row>
    <row r="7743" spans="1:26" x14ac:dyDescent="0.25">
      <c r="A7743" t="s">
        <v>9773</v>
      </c>
      <c r="B7743" s="1">
        <v>45178</v>
      </c>
      <c r="C7743" t="s">
        <v>6991</v>
      </c>
      <c r="D7743" t="s">
        <v>63</v>
      </c>
      <c r="E7743" t="s">
        <v>58</v>
      </c>
      <c r="F7743" t="s">
        <v>30</v>
      </c>
      <c r="G7743" t="s">
        <v>31</v>
      </c>
      <c r="H7743">
        <v>2</v>
      </c>
      <c r="I7743">
        <v>4379</v>
      </c>
      <c r="J7743">
        <v>9</v>
      </c>
      <c r="K7743">
        <v>7969.78</v>
      </c>
      <c r="L7743">
        <v>663.67</v>
      </c>
      <c r="M7743" t="s">
        <v>65</v>
      </c>
      <c r="N7743" t="s">
        <v>33</v>
      </c>
      <c r="O7743">
        <v>7</v>
      </c>
      <c r="P7743">
        <v>2023</v>
      </c>
      <c r="Q7743">
        <v>9</v>
      </c>
      <c r="R7743" t="s">
        <v>80</v>
      </c>
      <c r="S7743">
        <v>3</v>
      </c>
      <c r="T7743">
        <v>36</v>
      </c>
      <c r="U7743">
        <v>2</v>
      </c>
      <c r="V7743">
        <v>6</v>
      </c>
      <c r="W7743" t="s">
        <v>35</v>
      </c>
      <c r="X7743" t="s">
        <v>36</v>
      </c>
      <c r="Y7743">
        <v>78822</v>
      </c>
      <c r="Z7743">
        <v>0.08</v>
      </c>
    </row>
    <row r="7744" spans="1:26" x14ac:dyDescent="0.25">
      <c r="A7744" t="s">
        <v>9774</v>
      </c>
      <c r="B7744" s="1">
        <v>45029</v>
      </c>
      <c r="C7744" t="s">
        <v>1262</v>
      </c>
      <c r="D7744" t="s">
        <v>63</v>
      </c>
      <c r="E7744" t="s">
        <v>40</v>
      </c>
      <c r="F7744" t="s">
        <v>30</v>
      </c>
      <c r="G7744" t="s">
        <v>64</v>
      </c>
      <c r="H7744">
        <v>10</v>
      </c>
      <c r="I7744">
        <v>679</v>
      </c>
      <c r="J7744">
        <v>26</v>
      </c>
      <c r="K7744">
        <v>5024.6000000000004</v>
      </c>
      <c r="L7744">
        <v>723.05</v>
      </c>
      <c r="M7744" t="s">
        <v>32</v>
      </c>
      <c r="N7744" t="s">
        <v>33</v>
      </c>
      <c r="O7744">
        <v>4</v>
      </c>
      <c r="P7744">
        <v>2023</v>
      </c>
      <c r="Q7744">
        <v>4</v>
      </c>
      <c r="R7744" t="s">
        <v>100</v>
      </c>
      <c r="S7744">
        <v>2</v>
      </c>
      <c r="T7744">
        <v>15</v>
      </c>
      <c r="U7744">
        <v>3</v>
      </c>
      <c r="V7744">
        <v>4</v>
      </c>
      <c r="W7744" t="s">
        <v>73</v>
      </c>
      <c r="X7744" t="s">
        <v>47</v>
      </c>
      <c r="Y7744">
        <v>176540</v>
      </c>
      <c r="Z7744">
        <v>0.14000000000000001</v>
      </c>
    </row>
    <row r="7745" spans="1:26" x14ac:dyDescent="0.25">
      <c r="A7745" t="s">
        <v>9775</v>
      </c>
      <c r="B7745" s="1">
        <v>45267</v>
      </c>
      <c r="C7745" t="s">
        <v>6213</v>
      </c>
      <c r="D7745" t="s">
        <v>63</v>
      </c>
      <c r="E7745" t="s">
        <v>29</v>
      </c>
      <c r="F7745" t="s">
        <v>41</v>
      </c>
      <c r="G7745" t="s">
        <v>116</v>
      </c>
      <c r="H7745">
        <v>8</v>
      </c>
      <c r="I7745">
        <v>4360</v>
      </c>
      <c r="J7745">
        <v>26</v>
      </c>
      <c r="K7745">
        <v>25811.200000000001</v>
      </c>
      <c r="L7745">
        <v>2819.5</v>
      </c>
      <c r="M7745" t="s">
        <v>43</v>
      </c>
      <c r="N7745" t="s">
        <v>66</v>
      </c>
      <c r="O7745">
        <v>1</v>
      </c>
      <c r="P7745">
        <v>2023</v>
      </c>
      <c r="Q7745">
        <v>12</v>
      </c>
      <c r="R7745" t="s">
        <v>54</v>
      </c>
      <c r="S7745">
        <v>4</v>
      </c>
      <c r="T7745">
        <v>49</v>
      </c>
      <c r="U7745">
        <v>2</v>
      </c>
      <c r="V7745">
        <v>4</v>
      </c>
      <c r="W7745" t="s">
        <v>73</v>
      </c>
      <c r="X7745" t="s">
        <v>47</v>
      </c>
      <c r="Y7745">
        <v>906880</v>
      </c>
      <c r="Z7745">
        <v>0.11</v>
      </c>
    </row>
    <row r="7746" spans="1:26" x14ac:dyDescent="0.25">
      <c r="A7746" t="s">
        <v>9776</v>
      </c>
      <c r="B7746" s="1">
        <v>44979</v>
      </c>
      <c r="C7746" t="s">
        <v>2149</v>
      </c>
      <c r="D7746" t="s">
        <v>50</v>
      </c>
      <c r="E7746" t="s">
        <v>51</v>
      </c>
      <c r="F7746" t="s">
        <v>52</v>
      </c>
      <c r="G7746" t="s">
        <v>79</v>
      </c>
      <c r="H7746">
        <v>3</v>
      </c>
      <c r="I7746">
        <v>3357</v>
      </c>
      <c r="J7746">
        <v>10</v>
      </c>
      <c r="K7746">
        <v>9063.9</v>
      </c>
      <c r="L7746">
        <v>531.33000000000004</v>
      </c>
      <c r="M7746" t="s">
        <v>43</v>
      </c>
      <c r="N7746" t="s">
        <v>66</v>
      </c>
      <c r="O7746">
        <v>7</v>
      </c>
      <c r="P7746">
        <v>2023</v>
      </c>
      <c r="Q7746">
        <v>2</v>
      </c>
      <c r="R7746" t="s">
        <v>67</v>
      </c>
      <c r="S7746">
        <v>1</v>
      </c>
      <c r="T7746">
        <v>8</v>
      </c>
      <c r="U7746">
        <v>4</v>
      </c>
      <c r="V7746">
        <v>3</v>
      </c>
      <c r="W7746" t="s">
        <v>83</v>
      </c>
      <c r="X7746" t="s">
        <v>47</v>
      </c>
      <c r="Y7746">
        <v>100710</v>
      </c>
      <c r="Z7746">
        <v>0.06</v>
      </c>
    </row>
    <row r="7747" spans="1:26" x14ac:dyDescent="0.25">
      <c r="A7747" t="s">
        <v>9777</v>
      </c>
      <c r="B7747" s="1">
        <v>45194</v>
      </c>
      <c r="C7747" t="s">
        <v>2834</v>
      </c>
      <c r="D7747" t="s">
        <v>63</v>
      </c>
      <c r="E7747" t="s">
        <v>51</v>
      </c>
      <c r="F7747" t="s">
        <v>41</v>
      </c>
      <c r="G7747" t="s">
        <v>116</v>
      </c>
      <c r="H7747">
        <v>2</v>
      </c>
      <c r="I7747">
        <v>3884</v>
      </c>
      <c r="J7747">
        <v>2</v>
      </c>
      <c r="K7747">
        <v>7612.64</v>
      </c>
      <c r="L7747">
        <v>380.7</v>
      </c>
      <c r="M7747" t="s">
        <v>43</v>
      </c>
      <c r="N7747" t="s">
        <v>44</v>
      </c>
      <c r="O7747">
        <v>5</v>
      </c>
      <c r="P7747">
        <v>2023</v>
      </c>
      <c r="Q7747">
        <v>9</v>
      </c>
      <c r="R7747" t="s">
        <v>80</v>
      </c>
      <c r="S7747">
        <v>3</v>
      </c>
      <c r="T7747">
        <v>39</v>
      </c>
      <c r="U7747">
        <v>5</v>
      </c>
      <c r="V7747">
        <v>1</v>
      </c>
      <c r="W7747" t="s">
        <v>60</v>
      </c>
      <c r="X7747" t="s">
        <v>47</v>
      </c>
      <c r="Y7747">
        <v>15536</v>
      </c>
      <c r="Z7747">
        <v>0.05</v>
      </c>
    </row>
    <row r="7748" spans="1:26" x14ac:dyDescent="0.25">
      <c r="A7748" t="s">
        <v>9778</v>
      </c>
      <c r="B7748" s="1">
        <v>45050</v>
      </c>
      <c r="C7748" t="s">
        <v>876</v>
      </c>
      <c r="D7748" t="s">
        <v>63</v>
      </c>
      <c r="E7748" t="s">
        <v>51</v>
      </c>
      <c r="F7748" t="s">
        <v>41</v>
      </c>
      <c r="G7748" t="s">
        <v>116</v>
      </c>
      <c r="H7748">
        <v>3</v>
      </c>
      <c r="I7748">
        <v>430</v>
      </c>
      <c r="J7748">
        <v>12</v>
      </c>
      <c r="K7748">
        <v>1135.2</v>
      </c>
      <c r="L7748">
        <v>159.88</v>
      </c>
      <c r="M7748" t="s">
        <v>32</v>
      </c>
      <c r="N7748" t="s">
        <v>66</v>
      </c>
      <c r="O7748">
        <v>2</v>
      </c>
      <c r="P7748">
        <v>2023</v>
      </c>
      <c r="Q7748">
        <v>5</v>
      </c>
      <c r="R7748" t="s">
        <v>238</v>
      </c>
      <c r="S7748">
        <v>2</v>
      </c>
      <c r="T7748">
        <v>18</v>
      </c>
      <c r="U7748">
        <v>1</v>
      </c>
      <c r="V7748">
        <v>4</v>
      </c>
      <c r="W7748" t="s">
        <v>73</v>
      </c>
      <c r="X7748" t="s">
        <v>47</v>
      </c>
      <c r="Y7748">
        <v>15480</v>
      </c>
      <c r="Z7748">
        <v>0.14000000000000001</v>
      </c>
    </row>
    <row r="7749" spans="1:26" x14ac:dyDescent="0.25">
      <c r="A7749" t="s">
        <v>9779</v>
      </c>
      <c r="B7749" s="1">
        <v>45188</v>
      </c>
      <c r="C7749" t="s">
        <v>2862</v>
      </c>
      <c r="D7749" t="s">
        <v>50</v>
      </c>
      <c r="E7749" t="s">
        <v>40</v>
      </c>
      <c r="F7749" t="s">
        <v>41</v>
      </c>
      <c r="G7749" t="s">
        <v>42</v>
      </c>
      <c r="H7749">
        <v>7</v>
      </c>
      <c r="I7749">
        <v>3683</v>
      </c>
      <c r="J7749">
        <v>1</v>
      </c>
      <c r="K7749">
        <v>25523.19</v>
      </c>
      <c r="L7749">
        <v>2581.17</v>
      </c>
      <c r="M7749" t="s">
        <v>32</v>
      </c>
      <c r="N7749" t="s">
        <v>66</v>
      </c>
      <c r="O7749">
        <v>5</v>
      </c>
      <c r="P7749">
        <v>2023</v>
      </c>
      <c r="Q7749">
        <v>9</v>
      </c>
      <c r="R7749" t="s">
        <v>80</v>
      </c>
      <c r="S7749">
        <v>3</v>
      </c>
      <c r="T7749">
        <v>38</v>
      </c>
      <c r="U7749">
        <v>4</v>
      </c>
      <c r="V7749">
        <v>2</v>
      </c>
      <c r="W7749" t="s">
        <v>76</v>
      </c>
      <c r="X7749" t="s">
        <v>47</v>
      </c>
      <c r="Y7749">
        <v>25781</v>
      </c>
      <c r="Z7749">
        <v>0.1</v>
      </c>
    </row>
    <row r="7750" spans="1:26" x14ac:dyDescent="0.25">
      <c r="A7750" t="s">
        <v>9780</v>
      </c>
      <c r="B7750" s="1">
        <v>45062</v>
      </c>
      <c r="C7750" t="s">
        <v>851</v>
      </c>
      <c r="D7750" t="s">
        <v>39</v>
      </c>
      <c r="E7750" t="s">
        <v>29</v>
      </c>
      <c r="F7750" t="s">
        <v>52</v>
      </c>
      <c r="G7750" t="s">
        <v>53</v>
      </c>
      <c r="H7750">
        <v>5</v>
      </c>
      <c r="I7750">
        <v>4007</v>
      </c>
      <c r="J7750">
        <v>20</v>
      </c>
      <c r="K7750">
        <v>16028</v>
      </c>
      <c r="L7750">
        <v>3184.95</v>
      </c>
      <c r="M7750" t="s">
        <v>65</v>
      </c>
      <c r="N7750" t="s">
        <v>44</v>
      </c>
      <c r="O7750">
        <v>2</v>
      </c>
      <c r="P7750">
        <v>2023</v>
      </c>
      <c r="Q7750">
        <v>5</v>
      </c>
      <c r="R7750" t="s">
        <v>238</v>
      </c>
      <c r="S7750">
        <v>2</v>
      </c>
      <c r="T7750">
        <v>20</v>
      </c>
      <c r="U7750">
        <v>3</v>
      </c>
      <c r="V7750">
        <v>2</v>
      </c>
      <c r="W7750" t="s">
        <v>76</v>
      </c>
      <c r="X7750" t="s">
        <v>47</v>
      </c>
      <c r="Y7750">
        <v>400700</v>
      </c>
      <c r="Z7750">
        <v>0.2</v>
      </c>
    </row>
    <row r="7751" spans="1:26" x14ac:dyDescent="0.25">
      <c r="A7751" t="s">
        <v>9781</v>
      </c>
      <c r="B7751" s="1">
        <v>45043</v>
      </c>
      <c r="C7751" t="s">
        <v>411</v>
      </c>
      <c r="D7751" t="s">
        <v>28</v>
      </c>
      <c r="E7751" t="s">
        <v>40</v>
      </c>
      <c r="F7751" t="s">
        <v>30</v>
      </c>
      <c r="G7751" t="s">
        <v>64</v>
      </c>
      <c r="H7751">
        <v>4</v>
      </c>
      <c r="I7751">
        <v>1994</v>
      </c>
      <c r="J7751">
        <v>16</v>
      </c>
      <c r="K7751">
        <v>6699.84</v>
      </c>
      <c r="L7751">
        <v>901.44</v>
      </c>
      <c r="M7751" t="s">
        <v>65</v>
      </c>
      <c r="N7751" t="s">
        <v>66</v>
      </c>
      <c r="O7751">
        <v>2</v>
      </c>
      <c r="P7751">
        <v>2023</v>
      </c>
      <c r="Q7751">
        <v>4</v>
      </c>
      <c r="R7751" t="s">
        <v>100</v>
      </c>
      <c r="S7751">
        <v>2</v>
      </c>
      <c r="T7751">
        <v>17</v>
      </c>
      <c r="U7751">
        <v>5</v>
      </c>
      <c r="V7751">
        <v>4</v>
      </c>
      <c r="W7751" t="s">
        <v>73</v>
      </c>
      <c r="X7751" t="s">
        <v>47</v>
      </c>
      <c r="Y7751">
        <v>127616</v>
      </c>
      <c r="Z7751">
        <v>0.13</v>
      </c>
    </row>
    <row r="7752" spans="1:26" x14ac:dyDescent="0.25">
      <c r="A7752" t="s">
        <v>9782</v>
      </c>
      <c r="B7752" s="1">
        <v>44929</v>
      </c>
      <c r="C7752" t="s">
        <v>2836</v>
      </c>
      <c r="D7752" t="s">
        <v>50</v>
      </c>
      <c r="E7752" t="s">
        <v>29</v>
      </c>
      <c r="F7752" t="s">
        <v>30</v>
      </c>
      <c r="G7752" t="s">
        <v>31</v>
      </c>
      <c r="H7752">
        <v>2</v>
      </c>
      <c r="I7752">
        <v>3657</v>
      </c>
      <c r="J7752">
        <v>4</v>
      </c>
      <c r="K7752">
        <v>7021.44</v>
      </c>
      <c r="L7752">
        <v>1259.08</v>
      </c>
      <c r="M7752" t="s">
        <v>43</v>
      </c>
      <c r="N7752" t="s">
        <v>33</v>
      </c>
      <c r="O7752">
        <v>6</v>
      </c>
      <c r="P7752">
        <v>2023</v>
      </c>
      <c r="Q7752">
        <v>1</v>
      </c>
      <c r="R7752" t="s">
        <v>34</v>
      </c>
      <c r="S7752">
        <v>1</v>
      </c>
      <c r="T7752">
        <v>1</v>
      </c>
      <c r="U7752">
        <v>1</v>
      </c>
      <c r="V7752">
        <v>2</v>
      </c>
      <c r="W7752" t="s">
        <v>76</v>
      </c>
      <c r="X7752" t="s">
        <v>47</v>
      </c>
      <c r="Y7752">
        <v>29256</v>
      </c>
      <c r="Z7752">
        <v>0.18</v>
      </c>
    </row>
    <row r="7753" spans="1:26" x14ac:dyDescent="0.25">
      <c r="A7753" t="s">
        <v>9783</v>
      </c>
      <c r="B7753" s="1">
        <v>45065</v>
      </c>
      <c r="C7753" t="s">
        <v>4687</v>
      </c>
      <c r="D7753" t="s">
        <v>50</v>
      </c>
      <c r="E7753" t="s">
        <v>29</v>
      </c>
      <c r="F7753" t="s">
        <v>52</v>
      </c>
      <c r="G7753" t="s">
        <v>53</v>
      </c>
      <c r="H7753">
        <v>5</v>
      </c>
      <c r="I7753">
        <v>2052</v>
      </c>
      <c r="J7753">
        <v>14</v>
      </c>
      <c r="K7753">
        <v>8823.6</v>
      </c>
      <c r="L7753">
        <v>1590.42</v>
      </c>
      <c r="M7753" t="s">
        <v>32</v>
      </c>
      <c r="N7753" t="s">
        <v>66</v>
      </c>
      <c r="O7753">
        <v>4</v>
      </c>
      <c r="P7753">
        <v>2023</v>
      </c>
      <c r="Q7753">
        <v>5</v>
      </c>
      <c r="R7753" t="s">
        <v>238</v>
      </c>
      <c r="S7753">
        <v>2</v>
      </c>
      <c r="T7753">
        <v>20</v>
      </c>
      <c r="U7753">
        <v>3</v>
      </c>
      <c r="V7753">
        <v>5</v>
      </c>
      <c r="W7753" t="s">
        <v>46</v>
      </c>
      <c r="X7753" t="s">
        <v>47</v>
      </c>
      <c r="Y7753">
        <v>143640</v>
      </c>
      <c r="Z7753">
        <v>0.18</v>
      </c>
    </row>
    <row r="7754" spans="1:26" x14ac:dyDescent="0.25">
      <c r="A7754" t="s">
        <v>9784</v>
      </c>
      <c r="B7754" s="1">
        <v>45042</v>
      </c>
      <c r="C7754" t="s">
        <v>2829</v>
      </c>
      <c r="D7754" t="s">
        <v>28</v>
      </c>
      <c r="E7754" t="s">
        <v>40</v>
      </c>
      <c r="F7754" t="s">
        <v>30</v>
      </c>
      <c r="G7754" t="s">
        <v>64</v>
      </c>
      <c r="H7754">
        <v>1</v>
      </c>
      <c r="I7754">
        <v>568</v>
      </c>
      <c r="J7754">
        <v>15</v>
      </c>
      <c r="K7754">
        <v>482.8</v>
      </c>
      <c r="L7754">
        <v>81.53</v>
      </c>
      <c r="M7754" t="s">
        <v>43</v>
      </c>
      <c r="N7754" t="s">
        <v>66</v>
      </c>
      <c r="O7754">
        <v>6</v>
      </c>
      <c r="P7754">
        <v>2023</v>
      </c>
      <c r="Q7754">
        <v>4</v>
      </c>
      <c r="R7754" t="s">
        <v>100</v>
      </c>
      <c r="S7754">
        <v>2</v>
      </c>
      <c r="T7754">
        <v>17</v>
      </c>
      <c r="U7754">
        <v>5</v>
      </c>
      <c r="V7754">
        <v>3</v>
      </c>
      <c r="W7754" t="s">
        <v>83</v>
      </c>
      <c r="X7754" t="s">
        <v>47</v>
      </c>
      <c r="Y7754">
        <v>8520</v>
      </c>
      <c r="Z7754">
        <v>0.17</v>
      </c>
    </row>
    <row r="7755" spans="1:26" x14ac:dyDescent="0.25">
      <c r="A7755" t="s">
        <v>9785</v>
      </c>
      <c r="B7755" s="1">
        <v>44947</v>
      </c>
      <c r="C7755" t="s">
        <v>8508</v>
      </c>
      <c r="D7755" t="s">
        <v>28</v>
      </c>
      <c r="E7755" t="s">
        <v>51</v>
      </c>
      <c r="F7755" t="s">
        <v>41</v>
      </c>
      <c r="G7755" t="s">
        <v>42</v>
      </c>
      <c r="H7755">
        <v>2</v>
      </c>
      <c r="I7755">
        <v>864</v>
      </c>
      <c r="J7755">
        <v>20</v>
      </c>
      <c r="K7755">
        <v>1382.4</v>
      </c>
      <c r="L7755">
        <v>223.54</v>
      </c>
      <c r="M7755" t="s">
        <v>32</v>
      </c>
      <c r="N7755" t="s">
        <v>44</v>
      </c>
      <c r="O7755">
        <v>4</v>
      </c>
      <c r="P7755">
        <v>2023</v>
      </c>
      <c r="Q7755">
        <v>1</v>
      </c>
      <c r="R7755" t="s">
        <v>34</v>
      </c>
      <c r="S7755">
        <v>1</v>
      </c>
      <c r="T7755">
        <v>3</v>
      </c>
      <c r="U7755">
        <v>3</v>
      </c>
      <c r="V7755">
        <v>6</v>
      </c>
      <c r="W7755" t="s">
        <v>35</v>
      </c>
      <c r="X7755" t="s">
        <v>36</v>
      </c>
      <c r="Y7755">
        <v>34560</v>
      </c>
      <c r="Z7755">
        <v>0.16</v>
      </c>
    </row>
    <row r="7756" spans="1:26" x14ac:dyDescent="0.25">
      <c r="A7756" t="s">
        <v>9786</v>
      </c>
      <c r="B7756" s="1">
        <v>44933</v>
      </c>
      <c r="C7756" t="s">
        <v>6964</v>
      </c>
      <c r="D7756" t="s">
        <v>28</v>
      </c>
      <c r="E7756" t="s">
        <v>40</v>
      </c>
      <c r="F7756" t="s">
        <v>30</v>
      </c>
      <c r="G7756" t="s">
        <v>64</v>
      </c>
      <c r="H7756">
        <v>3</v>
      </c>
      <c r="I7756">
        <v>2751</v>
      </c>
      <c r="J7756">
        <v>15</v>
      </c>
      <c r="K7756">
        <v>7015.05</v>
      </c>
      <c r="L7756">
        <v>604.08000000000004</v>
      </c>
      <c r="M7756" t="s">
        <v>43</v>
      </c>
      <c r="N7756" t="s">
        <v>66</v>
      </c>
      <c r="O7756">
        <v>4</v>
      </c>
      <c r="P7756">
        <v>2023</v>
      </c>
      <c r="Q7756">
        <v>1</v>
      </c>
      <c r="R7756" t="s">
        <v>34</v>
      </c>
      <c r="S7756">
        <v>1</v>
      </c>
      <c r="T7756">
        <v>1</v>
      </c>
      <c r="U7756">
        <v>1</v>
      </c>
      <c r="V7756">
        <v>6</v>
      </c>
      <c r="W7756" t="s">
        <v>35</v>
      </c>
      <c r="X7756" t="s">
        <v>36</v>
      </c>
      <c r="Y7756">
        <v>123795</v>
      </c>
      <c r="Z7756">
        <v>0.09</v>
      </c>
    </row>
    <row r="7757" spans="1:26" x14ac:dyDescent="0.25">
      <c r="A7757" t="s">
        <v>9787</v>
      </c>
      <c r="B7757" s="1">
        <v>45057</v>
      </c>
      <c r="C7757" t="s">
        <v>3403</v>
      </c>
      <c r="D7757" t="s">
        <v>39</v>
      </c>
      <c r="E7757" t="s">
        <v>58</v>
      </c>
      <c r="F7757" t="s">
        <v>30</v>
      </c>
      <c r="G7757" t="s">
        <v>64</v>
      </c>
      <c r="H7757">
        <v>3</v>
      </c>
      <c r="I7757">
        <v>3206</v>
      </c>
      <c r="J7757">
        <v>29</v>
      </c>
      <c r="K7757">
        <v>6828.78</v>
      </c>
      <c r="L7757">
        <v>795.56</v>
      </c>
      <c r="M7757" t="s">
        <v>65</v>
      </c>
      <c r="N7757" t="s">
        <v>44</v>
      </c>
      <c r="O7757">
        <v>4</v>
      </c>
      <c r="P7757">
        <v>2023</v>
      </c>
      <c r="Q7757">
        <v>5</v>
      </c>
      <c r="R7757" t="s">
        <v>238</v>
      </c>
      <c r="S7757">
        <v>2</v>
      </c>
      <c r="T7757">
        <v>19</v>
      </c>
      <c r="U7757">
        <v>2</v>
      </c>
      <c r="V7757">
        <v>4</v>
      </c>
      <c r="W7757" t="s">
        <v>73</v>
      </c>
      <c r="X7757" t="s">
        <v>47</v>
      </c>
      <c r="Y7757">
        <v>278922</v>
      </c>
      <c r="Z7757">
        <v>0.12</v>
      </c>
    </row>
    <row r="7758" spans="1:26" x14ac:dyDescent="0.25">
      <c r="A7758" t="s">
        <v>9788</v>
      </c>
      <c r="B7758" s="1">
        <v>45048</v>
      </c>
      <c r="C7758" t="s">
        <v>1884</v>
      </c>
      <c r="D7758" t="s">
        <v>39</v>
      </c>
      <c r="E7758" t="s">
        <v>29</v>
      </c>
      <c r="F7758" t="s">
        <v>41</v>
      </c>
      <c r="G7758" t="s">
        <v>59</v>
      </c>
      <c r="H7758">
        <v>6</v>
      </c>
      <c r="I7758">
        <v>2518</v>
      </c>
      <c r="J7758">
        <v>8</v>
      </c>
      <c r="K7758">
        <v>13899.36</v>
      </c>
      <c r="L7758">
        <v>2277.69</v>
      </c>
      <c r="M7758" t="s">
        <v>43</v>
      </c>
      <c r="N7758" t="s">
        <v>44</v>
      </c>
      <c r="O7758">
        <v>2</v>
      </c>
      <c r="P7758">
        <v>2023</v>
      </c>
      <c r="Q7758">
        <v>5</v>
      </c>
      <c r="R7758" t="s">
        <v>238</v>
      </c>
      <c r="S7758">
        <v>2</v>
      </c>
      <c r="T7758">
        <v>18</v>
      </c>
      <c r="U7758">
        <v>1</v>
      </c>
      <c r="V7758">
        <v>2</v>
      </c>
      <c r="W7758" t="s">
        <v>76</v>
      </c>
      <c r="X7758" t="s">
        <v>47</v>
      </c>
      <c r="Y7758">
        <v>120864</v>
      </c>
      <c r="Z7758">
        <v>0.16</v>
      </c>
    </row>
    <row r="7759" spans="1:26" x14ac:dyDescent="0.25">
      <c r="A7759" t="s">
        <v>9789</v>
      </c>
      <c r="B7759" s="1">
        <v>44975</v>
      </c>
      <c r="C7759" t="s">
        <v>5507</v>
      </c>
      <c r="D7759" t="s">
        <v>39</v>
      </c>
      <c r="E7759" t="s">
        <v>51</v>
      </c>
      <c r="F7759" t="s">
        <v>30</v>
      </c>
      <c r="G7759" t="s">
        <v>31</v>
      </c>
      <c r="H7759">
        <v>2</v>
      </c>
      <c r="I7759">
        <v>4217</v>
      </c>
      <c r="J7759">
        <v>27</v>
      </c>
      <c r="K7759">
        <v>6156.82</v>
      </c>
      <c r="L7759">
        <v>1122.98</v>
      </c>
      <c r="M7759" t="s">
        <v>32</v>
      </c>
      <c r="N7759" t="s">
        <v>66</v>
      </c>
      <c r="O7759">
        <v>3</v>
      </c>
      <c r="P7759">
        <v>2023</v>
      </c>
      <c r="Q7759">
        <v>2</v>
      </c>
      <c r="R7759" t="s">
        <v>67</v>
      </c>
      <c r="S7759">
        <v>1</v>
      </c>
      <c r="T7759">
        <v>7</v>
      </c>
      <c r="U7759">
        <v>3</v>
      </c>
      <c r="V7759">
        <v>6</v>
      </c>
      <c r="W7759" t="s">
        <v>35</v>
      </c>
      <c r="X7759" t="s">
        <v>36</v>
      </c>
      <c r="Y7759">
        <v>227718</v>
      </c>
      <c r="Z7759">
        <v>0.18</v>
      </c>
    </row>
    <row r="7760" spans="1:26" x14ac:dyDescent="0.25">
      <c r="A7760" t="s">
        <v>9790</v>
      </c>
      <c r="B7760" s="1">
        <v>45209</v>
      </c>
      <c r="C7760" t="s">
        <v>1951</v>
      </c>
      <c r="D7760" t="s">
        <v>28</v>
      </c>
      <c r="E7760" t="s">
        <v>40</v>
      </c>
      <c r="F7760" t="s">
        <v>52</v>
      </c>
      <c r="G7760" t="s">
        <v>91</v>
      </c>
      <c r="H7760">
        <v>5</v>
      </c>
      <c r="I7760">
        <v>3025</v>
      </c>
      <c r="J7760">
        <v>10</v>
      </c>
      <c r="K7760">
        <v>13612.5</v>
      </c>
      <c r="L7760">
        <v>1655.95</v>
      </c>
      <c r="M7760" t="s">
        <v>32</v>
      </c>
      <c r="N7760" t="s">
        <v>66</v>
      </c>
      <c r="O7760">
        <v>5</v>
      </c>
      <c r="P7760">
        <v>2023</v>
      </c>
      <c r="Q7760">
        <v>10</v>
      </c>
      <c r="R7760" t="s">
        <v>45</v>
      </c>
      <c r="S7760">
        <v>4</v>
      </c>
      <c r="T7760">
        <v>41</v>
      </c>
      <c r="U7760">
        <v>2</v>
      </c>
      <c r="V7760">
        <v>2</v>
      </c>
      <c r="W7760" t="s">
        <v>76</v>
      </c>
      <c r="X7760" t="s">
        <v>47</v>
      </c>
      <c r="Y7760">
        <v>151250</v>
      </c>
      <c r="Z7760">
        <v>0.12</v>
      </c>
    </row>
    <row r="7761" spans="1:26" x14ac:dyDescent="0.25">
      <c r="A7761" t="s">
        <v>9791</v>
      </c>
      <c r="B7761" s="1">
        <v>45124</v>
      </c>
      <c r="C7761" t="s">
        <v>9371</v>
      </c>
      <c r="D7761" t="s">
        <v>28</v>
      </c>
      <c r="E7761" t="s">
        <v>51</v>
      </c>
      <c r="F7761" t="s">
        <v>52</v>
      </c>
      <c r="G7761" t="s">
        <v>79</v>
      </c>
      <c r="H7761">
        <v>10</v>
      </c>
      <c r="I7761">
        <v>1676</v>
      </c>
      <c r="J7761">
        <v>29</v>
      </c>
      <c r="K7761">
        <v>11899.6</v>
      </c>
      <c r="L7761">
        <v>1493.21</v>
      </c>
      <c r="M7761" t="s">
        <v>65</v>
      </c>
      <c r="N7761" t="s">
        <v>44</v>
      </c>
      <c r="O7761">
        <v>2</v>
      </c>
      <c r="P7761">
        <v>2023</v>
      </c>
      <c r="Q7761">
        <v>7</v>
      </c>
      <c r="R7761" t="s">
        <v>125</v>
      </c>
      <c r="S7761">
        <v>3</v>
      </c>
      <c r="T7761">
        <v>29</v>
      </c>
      <c r="U7761">
        <v>4</v>
      </c>
      <c r="V7761">
        <v>1</v>
      </c>
      <c r="W7761" t="s">
        <v>60</v>
      </c>
      <c r="X7761" t="s">
        <v>47</v>
      </c>
      <c r="Y7761">
        <v>486040</v>
      </c>
      <c r="Z7761">
        <v>0.13</v>
      </c>
    </row>
    <row r="7762" spans="1:26" x14ac:dyDescent="0.25">
      <c r="A7762" t="s">
        <v>9792</v>
      </c>
      <c r="B7762" s="1">
        <v>45061</v>
      </c>
      <c r="C7762" t="s">
        <v>4172</v>
      </c>
      <c r="D7762" t="s">
        <v>63</v>
      </c>
      <c r="E7762" t="s">
        <v>40</v>
      </c>
      <c r="F7762" t="s">
        <v>30</v>
      </c>
      <c r="G7762" t="s">
        <v>64</v>
      </c>
      <c r="H7762">
        <v>9</v>
      </c>
      <c r="I7762">
        <v>2014</v>
      </c>
      <c r="J7762">
        <v>0</v>
      </c>
      <c r="K7762">
        <v>18126</v>
      </c>
      <c r="L7762">
        <v>2296.6799999999998</v>
      </c>
      <c r="M7762" t="s">
        <v>32</v>
      </c>
      <c r="N7762" t="s">
        <v>44</v>
      </c>
      <c r="O7762">
        <v>1</v>
      </c>
      <c r="P7762">
        <v>2023</v>
      </c>
      <c r="Q7762">
        <v>5</v>
      </c>
      <c r="R7762" t="s">
        <v>238</v>
      </c>
      <c r="S7762">
        <v>2</v>
      </c>
      <c r="T7762">
        <v>20</v>
      </c>
      <c r="U7762">
        <v>3</v>
      </c>
      <c r="V7762">
        <v>1</v>
      </c>
      <c r="W7762" t="s">
        <v>60</v>
      </c>
      <c r="X7762" t="s">
        <v>47</v>
      </c>
      <c r="Y7762">
        <v>0</v>
      </c>
      <c r="Z7762">
        <v>0.13</v>
      </c>
    </row>
    <row r="7763" spans="1:26" x14ac:dyDescent="0.25">
      <c r="A7763" t="s">
        <v>9793</v>
      </c>
      <c r="B7763" s="1">
        <v>44955</v>
      </c>
      <c r="C7763" t="s">
        <v>1381</v>
      </c>
      <c r="D7763" t="s">
        <v>39</v>
      </c>
      <c r="E7763" t="s">
        <v>29</v>
      </c>
      <c r="F7763" t="s">
        <v>52</v>
      </c>
      <c r="G7763" t="s">
        <v>79</v>
      </c>
      <c r="H7763">
        <v>7</v>
      </c>
      <c r="I7763">
        <v>4064</v>
      </c>
      <c r="J7763">
        <v>0</v>
      </c>
      <c r="K7763">
        <v>28448</v>
      </c>
      <c r="L7763">
        <v>1569.94</v>
      </c>
      <c r="M7763" t="s">
        <v>43</v>
      </c>
      <c r="N7763" t="s">
        <v>44</v>
      </c>
      <c r="O7763">
        <v>2</v>
      </c>
      <c r="P7763">
        <v>2023</v>
      </c>
      <c r="Q7763">
        <v>1</v>
      </c>
      <c r="R7763" t="s">
        <v>34</v>
      </c>
      <c r="S7763">
        <v>1</v>
      </c>
      <c r="T7763">
        <v>5</v>
      </c>
      <c r="U7763">
        <v>5</v>
      </c>
      <c r="V7763">
        <v>0</v>
      </c>
      <c r="W7763" t="s">
        <v>55</v>
      </c>
      <c r="X7763" t="s">
        <v>36</v>
      </c>
      <c r="Y7763">
        <v>0</v>
      </c>
      <c r="Z7763">
        <v>0.06</v>
      </c>
    </row>
    <row r="7764" spans="1:26" x14ac:dyDescent="0.25">
      <c r="A7764" t="s">
        <v>9794</v>
      </c>
      <c r="B7764" s="1">
        <v>45050</v>
      </c>
      <c r="C7764" t="s">
        <v>2435</v>
      </c>
      <c r="D7764" t="s">
        <v>50</v>
      </c>
      <c r="E7764" t="s">
        <v>29</v>
      </c>
      <c r="F7764" t="s">
        <v>30</v>
      </c>
      <c r="G7764" t="s">
        <v>86</v>
      </c>
      <c r="H7764">
        <v>8</v>
      </c>
      <c r="I7764">
        <v>2086</v>
      </c>
      <c r="J7764">
        <v>17</v>
      </c>
      <c r="K7764">
        <v>13851.04</v>
      </c>
      <c r="L7764">
        <v>2499.41</v>
      </c>
      <c r="M7764" t="s">
        <v>43</v>
      </c>
      <c r="N7764" t="s">
        <v>66</v>
      </c>
      <c r="O7764">
        <v>6</v>
      </c>
      <c r="P7764">
        <v>2023</v>
      </c>
      <c r="Q7764">
        <v>5</v>
      </c>
      <c r="R7764" t="s">
        <v>238</v>
      </c>
      <c r="S7764">
        <v>2</v>
      </c>
      <c r="T7764">
        <v>18</v>
      </c>
      <c r="U7764">
        <v>1</v>
      </c>
      <c r="V7764">
        <v>4</v>
      </c>
      <c r="W7764" t="s">
        <v>73</v>
      </c>
      <c r="X7764" t="s">
        <v>47</v>
      </c>
      <c r="Y7764">
        <v>283696</v>
      </c>
      <c r="Z7764">
        <v>0.18</v>
      </c>
    </row>
    <row r="7765" spans="1:26" x14ac:dyDescent="0.25">
      <c r="A7765" t="s">
        <v>9795</v>
      </c>
      <c r="B7765" s="1">
        <v>45104</v>
      </c>
      <c r="C7765" t="s">
        <v>1513</v>
      </c>
      <c r="D7765" t="s">
        <v>63</v>
      </c>
      <c r="E7765" t="s">
        <v>29</v>
      </c>
      <c r="F7765" t="s">
        <v>41</v>
      </c>
      <c r="G7765" t="s">
        <v>42</v>
      </c>
      <c r="H7765">
        <v>10</v>
      </c>
      <c r="I7765">
        <v>3774</v>
      </c>
      <c r="J7765">
        <v>10</v>
      </c>
      <c r="K7765">
        <v>33966</v>
      </c>
      <c r="L7765">
        <v>2696.78</v>
      </c>
      <c r="M7765" t="s">
        <v>32</v>
      </c>
      <c r="N7765" t="s">
        <v>44</v>
      </c>
      <c r="O7765">
        <v>2</v>
      </c>
      <c r="P7765">
        <v>2023</v>
      </c>
      <c r="Q7765">
        <v>6</v>
      </c>
      <c r="R7765" t="s">
        <v>95</v>
      </c>
      <c r="S7765">
        <v>2</v>
      </c>
      <c r="T7765">
        <v>26</v>
      </c>
      <c r="U7765">
        <v>5</v>
      </c>
      <c r="V7765">
        <v>2</v>
      </c>
      <c r="W7765" t="s">
        <v>76</v>
      </c>
      <c r="X7765" t="s">
        <v>47</v>
      </c>
      <c r="Y7765">
        <v>377400</v>
      </c>
      <c r="Z7765">
        <v>0.08</v>
      </c>
    </row>
    <row r="7766" spans="1:26" x14ac:dyDescent="0.25">
      <c r="A7766" t="s">
        <v>9796</v>
      </c>
      <c r="B7766" s="1">
        <v>44962</v>
      </c>
      <c r="C7766" t="s">
        <v>4979</v>
      </c>
      <c r="D7766" t="s">
        <v>63</v>
      </c>
      <c r="E7766" t="s">
        <v>58</v>
      </c>
      <c r="F7766" t="s">
        <v>30</v>
      </c>
      <c r="G7766" t="s">
        <v>31</v>
      </c>
      <c r="H7766">
        <v>1</v>
      </c>
      <c r="I7766">
        <v>705</v>
      </c>
      <c r="J7766">
        <v>10</v>
      </c>
      <c r="K7766">
        <v>634.5</v>
      </c>
      <c r="L7766">
        <v>62.75</v>
      </c>
      <c r="M7766" t="s">
        <v>65</v>
      </c>
      <c r="N7766" t="s">
        <v>66</v>
      </c>
      <c r="O7766">
        <v>2</v>
      </c>
      <c r="P7766">
        <v>2023</v>
      </c>
      <c r="Q7766">
        <v>2</v>
      </c>
      <c r="R7766" t="s">
        <v>67</v>
      </c>
      <c r="S7766">
        <v>1</v>
      </c>
      <c r="T7766">
        <v>6</v>
      </c>
      <c r="U7766">
        <v>2</v>
      </c>
      <c r="V7766">
        <v>0</v>
      </c>
      <c r="W7766" t="s">
        <v>55</v>
      </c>
      <c r="X7766" t="s">
        <v>36</v>
      </c>
      <c r="Y7766">
        <v>7050</v>
      </c>
      <c r="Z7766">
        <v>0.1</v>
      </c>
    </row>
    <row r="7767" spans="1:26" x14ac:dyDescent="0.25">
      <c r="A7767" t="s">
        <v>9797</v>
      </c>
      <c r="B7767" s="1">
        <v>45280</v>
      </c>
      <c r="C7767" t="s">
        <v>1854</v>
      </c>
      <c r="D7767" t="s">
        <v>28</v>
      </c>
      <c r="E7767" t="s">
        <v>51</v>
      </c>
      <c r="F7767" t="s">
        <v>52</v>
      </c>
      <c r="G7767" t="s">
        <v>79</v>
      </c>
      <c r="H7767">
        <v>5</v>
      </c>
      <c r="I7767">
        <v>4102</v>
      </c>
      <c r="J7767">
        <v>6</v>
      </c>
      <c r="K7767">
        <v>19279.400000000001</v>
      </c>
      <c r="L7767">
        <v>2554.2399999999998</v>
      </c>
      <c r="M7767" t="s">
        <v>32</v>
      </c>
      <c r="N7767" t="s">
        <v>33</v>
      </c>
      <c r="O7767">
        <v>1</v>
      </c>
      <c r="P7767">
        <v>2023</v>
      </c>
      <c r="Q7767">
        <v>12</v>
      </c>
      <c r="R7767" t="s">
        <v>54</v>
      </c>
      <c r="S7767">
        <v>4</v>
      </c>
      <c r="T7767">
        <v>51</v>
      </c>
      <c r="U7767">
        <v>4</v>
      </c>
      <c r="V7767">
        <v>3</v>
      </c>
      <c r="W7767" t="s">
        <v>83</v>
      </c>
      <c r="X7767" t="s">
        <v>47</v>
      </c>
      <c r="Y7767">
        <v>123060</v>
      </c>
      <c r="Z7767">
        <v>0.13</v>
      </c>
    </row>
    <row r="7768" spans="1:26" x14ac:dyDescent="0.25">
      <c r="A7768" t="s">
        <v>9798</v>
      </c>
      <c r="B7768" s="1">
        <v>45086</v>
      </c>
      <c r="C7768" t="s">
        <v>120</v>
      </c>
      <c r="D7768" t="s">
        <v>50</v>
      </c>
      <c r="E7768" t="s">
        <v>29</v>
      </c>
      <c r="F7768" t="s">
        <v>41</v>
      </c>
      <c r="G7768" t="s">
        <v>116</v>
      </c>
      <c r="H7768">
        <v>1</v>
      </c>
      <c r="I7768">
        <v>3705</v>
      </c>
      <c r="J7768">
        <v>23</v>
      </c>
      <c r="K7768">
        <v>2852.85</v>
      </c>
      <c r="L7768">
        <v>263.83999999999997</v>
      </c>
      <c r="M7768" t="s">
        <v>43</v>
      </c>
      <c r="N7768" t="s">
        <v>66</v>
      </c>
      <c r="O7768">
        <v>4</v>
      </c>
      <c r="P7768">
        <v>2023</v>
      </c>
      <c r="Q7768">
        <v>6</v>
      </c>
      <c r="R7768" t="s">
        <v>95</v>
      </c>
      <c r="S7768">
        <v>2</v>
      </c>
      <c r="T7768">
        <v>23</v>
      </c>
      <c r="U7768">
        <v>2</v>
      </c>
      <c r="V7768">
        <v>5</v>
      </c>
      <c r="W7768" t="s">
        <v>46</v>
      </c>
      <c r="X7768" t="s">
        <v>47</v>
      </c>
      <c r="Y7768">
        <v>85215</v>
      </c>
      <c r="Z7768">
        <v>0.09</v>
      </c>
    </row>
    <row r="7769" spans="1:26" x14ac:dyDescent="0.25">
      <c r="A7769" t="s">
        <v>9799</v>
      </c>
      <c r="B7769" s="1">
        <v>44952</v>
      </c>
      <c r="C7769" t="s">
        <v>3034</v>
      </c>
      <c r="D7769" t="s">
        <v>39</v>
      </c>
      <c r="E7769" t="s">
        <v>51</v>
      </c>
      <c r="F7769" t="s">
        <v>52</v>
      </c>
      <c r="G7769" t="s">
        <v>91</v>
      </c>
      <c r="H7769">
        <v>1</v>
      </c>
      <c r="I7769">
        <v>3429</v>
      </c>
      <c r="J7769">
        <v>15</v>
      </c>
      <c r="K7769">
        <v>2914.65</v>
      </c>
      <c r="L7769">
        <v>253.05</v>
      </c>
      <c r="M7769" t="s">
        <v>43</v>
      </c>
      <c r="N7769" t="s">
        <v>66</v>
      </c>
      <c r="O7769">
        <v>1</v>
      </c>
      <c r="P7769">
        <v>2023</v>
      </c>
      <c r="Q7769">
        <v>1</v>
      </c>
      <c r="R7769" t="s">
        <v>34</v>
      </c>
      <c r="S7769">
        <v>1</v>
      </c>
      <c r="T7769">
        <v>4</v>
      </c>
      <c r="U7769">
        <v>4</v>
      </c>
      <c r="V7769">
        <v>4</v>
      </c>
      <c r="W7769" t="s">
        <v>73</v>
      </c>
      <c r="X7769" t="s">
        <v>47</v>
      </c>
      <c r="Y7769">
        <v>51435</v>
      </c>
      <c r="Z7769">
        <v>0.09</v>
      </c>
    </row>
    <row r="7770" spans="1:26" x14ac:dyDescent="0.25">
      <c r="A7770" t="s">
        <v>9800</v>
      </c>
      <c r="B7770" s="1">
        <v>45011</v>
      </c>
      <c r="C7770" t="s">
        <v>6467</v>
      </c>
      <c r="D7770" t="s">
        <v>50</v>
      </c>
      <c r="E7770" t="s">
        <v>58</v>
      </c>
      <c r="F7770" t="s">
        <v>52</v>
      </c>
      <c r="G7770" t="s">
        <v>79</v>
      </c>
      <c r="H7770">
        <v>6</v>
      </c>
      <c r="I7770">
        <v>1072</v>
      </c>
      <c r="J7770">
        <v>10</v>
      </c>
      <c r="K7770">
        <v>5788.8</v>
      </c>
      <c r="L7770">
        <v>712.69</v>
      </c>
      <c r="M7770" t="s">
        <v>43</v>
      </c>
      <c r="N7770" t="s">
        <v>44</v>
      </c>
      <c r="O7770">
        <v>7</v>
      </c>
      <c r="P7770">
        <v>2023</v>
      </c>
      <c r="Q7770">
        <v>3</v>
      </c>
      <c r="R7770" t="s">
        <v>105</v>
      </c>
      <c r="S7770">
        <v>1</v>
      </c>
      <c r="T7770">
        <v>13</v>
      </c>
      <c r="U7770">
        <v>5</v>
      </c>
      <c r="V7770">
        <v>0</v>
      </c>
      <c r="W7770" t="s">
        <v>55</v>
      </c>
      <c r="X7770" t="s">
        <v>36</v>
      </c>
      <c r="Y7770">
        <v>64320</v>
      </c>
      <c r="Z7770">
        <v>0.12</v>
      </c>
    </row>
    <row r="7771" spans="1:26" x14ac:dyDescent="0.25">
      <c r="A7771" t="s">
        <v>9801</v>
      </c>
      <c r="B7771" s="1">
        <v>45259</v>
      </c>
      <c r="C7771" t="s">
        <v>4025</v>
      </c>
      <c r="D7771" t="s">
        <v>63</v>
      </c>
      <c r="E7771" t="s">
        <v>40</v>
      </c>
      <c r="F7771" t="s">
        <v>41</v>
      </c>
      <c r="G7771" t="s">
        <v>116</v>
      </c>
      <c r="H7771">
        <v>9</v>
      </c>
      <c r="I7771">
        <v>3641</v>
      </c>
      <c r="J7771">
        <v>6</v>
      </c>
      <c r="K7771">
        <v>30802.86</v>
      </c>
      <c r="L7771">
        <v>3830.18</v>
      </c>
      <c r="M7771" t="s">
        <v>32</v>
      </c>
      <c r="N7771" t="s">
        <v>44</v>
      </c>
      <c r="O7771">
        <v>1</v>
      </c>
      <c r="P7771">
        <v>2023</v>
      </c>
      <c r="Q7771">
        <v>11</v>
      </c>
      <c r="R7771" t="s">
        <v>92</v>
      </c>
      <c r="S7771">
        <v>4</v>
      </c>
      <c r="T7771">
        <v>48</v>
      </c>
      <c r="U7771">
        <v>5</v>
      </c>
      <c r="V7771">
        <v>3</v>
      </c>
      <c r="W7771" t="s">
        <v>83</v>
      </c>
      <c r="X7771" t="s">
        <v>47</v>
      </c>
      <c r="Y7771">
        <v>196614</v>
      </c>
      <c r="Z7771">
        <v>0.12</v>
      </c>
    </row>
    <row r="7772" spans="1:26" x14ac:dyDescent="0.25">
      <c r="A7772" t="s">
        <v>9802</v>
      </c>
      <c r="B7772" s="1">
        <v>44988</v>
      </c>
      <c r="C7772" t="s">
        <v>145</v>
      </c>
      <c r="D7772" t="s">
        <v>39</v>
      </c>
      <c r="E7772" t="s">
        <v>51</v>
      </c>
      <c r="F7772" t="s">
        <v>41</v>
      </c>
      <c r="G7772" t="s">
        <v>59</v>
      </c>
      <c r="H7772">
        <v>7</v>
      </c>
      <c r="I7772">
        <v>3498</v>
      </c>
      <c r="J7772">
        <v>3</v>
      </c>
      <c r="K7772">
        <v>23751.42</v>
      </c>
      <c r="L7772">
        <v>3402.4</v>
      </c>
      <c r="M7772" t="s">
        <v>32</v>
      </c>
      <c r="N7772" t="s">
        <v>66</v>
      </c>
      <c r="O7772">
        <v>3</v>
      </c>
      <c r="P7772">
        <v>2023</v>
      </c>
      <c r="Q7772">
        <v>3</v>
      </c>
      <c r="R7772" t="s">
        <v>105</v>
      </c>
      <c r="S7772">
        <v>1</v>
      </c>
      <c r="T7772">
        <v>9</v>
      </c>
      <c r="U7772">
        <v>1</v>
      </c>
      <c r="V7772">
        <v>5</v>
      </c>
      <c r="W7772" t="s">
        <v>46</v>
      </c>
      <c r="X7772" t="s">
        <v>47</v>
      </c>
      <c r="Y7772">
        <v>73458</v>
      </c>
      <c r="Z7772">
        <v>0.14000000000000001</v>
      </c>
    </row>
    <row r="7773" spans="1:26" x14ac:dyDescent="0.25">
      <c r="A7773" t="s">
        <v>9803</v>
      </c>
      <c r="B7773" s="1">
        <v>45108</v>
      </c>
      <c r="C7773" t="s">
        <v>623</v>
      </c>
      <c r="D7773" t="s">
        <v>28</v>
      </c>
      <c r="E7773" t="s">
        <v>51</v>
      </c>
      <c r="F7773" t="s">
        <v>41</v>
      </c>
      <c r="G7773" t="s">
        <v>42</v>
      </c>
      <c r="H7773">
        <v>8</v>
      </c>
      <c r="I7773">
        <v>4074</v>
      </c>
      <c r="J7773">
        <v>26</v>
      </c>
      <c r="K7773">
        <v>24118.080000000002</v>
      </c>
      <c r="L7773">
        <v>4315.93</v>
      </c>
      <c r="M7773" t="s">
        <v>65</v>
      </c>
      <c r="N7773" t="s">
        <v>33</v>
      </c>
      <c r="O7773">
        <v>3</v>
      </c>
      <c r="P7773">
        <v>2023</v>
      </c>
      <c r="Q7773">
        <v>7</v>
      </c>
      <c r="R7773" t="s">
        <v>125</v>
      </c>
      <c r="S7773">
        <v>3</v>
      </c>
      <c r="T7773">
        <v>26</v>
      </c>
      <c r="U7773">
        <v>1</v>
      </c>
      <c r="V7773">
        <v>6</v>
      </c>
      <c r="W7773" t="s">
        <v>35</v>
      </c>
      <c r="X7773" t="s">
        <v>36</v>
      </c>
      <c r="Y7773">
        <v>847392</v>
      </c>
      <c r="Z7773">
        <v>0.18</v>
      </c>
    </row>
    <row r="7774" spans="1:26" x14ac:dyDescent="0.25">
      <c r="A7774" t="s">
        <v>9804</v>
      </c>
      <c r="B7774" s="1">
        <v>45226</v>
      </c>
      <c r="C7774" t="s">
        <v>4679</v>
      </c>
      <c r="D7774" t="s">
        <v>50</v>
      </c>
      <c r="E7774" t="s">
        <v>58</v>
      </c>
      <c r="F7774" t="s">
        <v>52</v>
      </c>
      <c r="G7774" t="s">
        <v>53</v>
      </c>
      <c r="H7774">
        <v>10</v>
      </c>
      <c r="I7774">
        <v>1283</v>
      </c>
      <c r="J7774">
        <v>11</v>
      </c>
      <c r="K7774">
        <v>11418.7</v>
      </c>
      <c r="L7774">
        <v>646.51</v>
      </c>
      <c r="M7774" t="s">
        <v>43</v>
      </c>
      <c r="N7774" t="s">
        <v>66</v>
      </c>
      <c r="O7774">
        <v>1</v>
      </c>
      <c r="P7774">
        <v>2023</v>
      </c>
      <c r="Q7774">
        <v>10</v>
      </c>
      <c r="R7774" t="s">
        <v>45</v>
      </c>
      <c r="S7774">
        <v>4</v>
      </c>
      <c r="T7774">
        <v>43</v>
      </c>
      <c r="U7774">
        <v>4</v>
      </c>
      <c r="V7774">
        <v>5</v>
      </c>
      <c r="W7774" t="s">
        <v>46</v>
      </c>
      <c r="X7774" t="s">
        <v>47</v>
      </c>
      <c r="Y7774">
        <v>141130</v>
      </c>
      <c r="Z7774">
        <v>0.06</v>
      </c>
    </row>
    <row r="7775" spans="1:26" x14ac:dyDescent="0.25">
      <c r="A7775" t="s">
        <v>9805</v>
      </c>
      <c r="B7775" s="1">
        <v>45223</v>
      </c>
      <c r="C7775" t="s">
        <v>635</v>
      </c>
      <c r="D7775" t="s">
        <v>63</v>
      </c>
      <c r="E7775" t="s">
        <v>29</v>
      </c>
      <c r="F7775" t="s">
        <v>52</v>
      </c>
      <c r="G7775" t="s">
        <v>53</v>
      </c>
      <c r="H7775">
        <v>5</v>
      </c>
      <c r="I7775">
        <v>2007</v>
      </c>
      <c r="J7775">
        <v>17</v>
      </c>
      <c r="K7775">
        <v>8329.0499999999993</v>
      </c>
      <c r="L7775">
        <v>583.70000000000005</v>
      </c>
      <c r="M7775" t="s">
        <v>65</v>
      </c>
      <c r="N7775" t="s">
        <v>33</v>
      </c>
      <c r="O7775">
        <v>4</v>
      </c>
      <c r="P7775">
        <v>2023</v>
      </c>
      <c r="Q7775">
        <v>10</v>
      </c>
      <c r="R7775" t="s">
        <v>45</v>
      </c>
      <c r="S7775">
        <v>4</v>
      </c>
      <c r="T7775">
        <v>43</v>
      </c>
      <c r="U7775">
        <v>4</v>
      </c>
      <c r="V7775">
        <v>2</v>
      </c>
      <c r="W7775" t="s">
        <v>76</v>
      </c>
      <c r="X7775" t="s">
        <v>47</v>
      </c>
      <c r="Y7775">
        <v>170595</v>
      </c>
      <c r="Z7775">
        <v>7.0000000000000007E-2</v>
      </c>
    </row>
    <row r="7776" spans="1:26" x14ac:dyDescent="0.25">
      <c r="A7776" t="s">
        <v>9806</v>
      </c>
      <c r="B7776" s="1">
        <v>45217</v>
      </c>
      <c r="C7776" t="s">
        <v>1048</v>
      </c>
      <c r="D7776" t="s">
        <v>39</v>
      </c>
      <c r="E7776" t="s">
        <v>51</v>
      </c>
      <c r="F7776" t="s">
        <v>30</v>
      </c>
      <c r="G7776" t="s">
        <v>31</v>
      </c>
      <c r="H7776">
        <v>1</v>
      </c>
      <c r="I7776">
        <v>448</v>
      </c>
      <c r="J7776">
        <v>20</v>
      </c>
      <c r="K7776">
        <v>358.4</v>
      </c>
      <c r="L7776">
        <v>32.79</v>
      </c>
      <c r="M7776" t="s">
        <v>65</v>
      </c>
      <c r="N7776" t="s">
        <v>44</v>
      </c>
      <c r="O7776">
        <v>4</v>
      </c>
      <c r="P7776">
        <v>2023</v>
      </c>
      <c r="Q7776">
        <v>10</v>
      </c>
      <c r="R7776" t="s">
        <v>45</v>
      </c>
      <c r="S7776">
        <v>4</v>
      </c>
      <c r="T7776">
        <v>42</v>
      </c>
      <c r="U7776">
        <v>3</v>
      </c>
      <c r="V7776">
        <v>3</v>
      </c>
      <c r="W7776" t="s">
        <v>83</v>
      </c>
      <c r="X7776" t="s">
        <v>47</v>
      </c>
      <c r="Y7776">
        <v>8960</v>
      </c>
      <c r="Z7776">
        <v>0.09</v>
      </c>
    </row>
    <row r="7777" spans="1:26" x14ac:dyDescent="0.25">
      <c r="A7777" t="s">
        <v>9807</v>
      </c>
      <c r="B7777" s="1">
        <v>44940</v>
      </c>
      <c r="C7777" t="s">
        <v>3824</v>
      </c>
      <c r="D7777" t="s">
        <v>50</v>
      </c>
      <c r="E7777" t="s">
        <v>58</v>
      </c>
      <c r="F7777" t="s">
        <v>41</v>
      </c>
      <c r="G7777" t="s">
        <v>59</v>
      </c>
      <c r="H7777">
        <v>5</v>
      </c>
      <c r="I7777">
        <v>4737</v>
      </c>
      <c r="J7777">
        <v>26</v>
      </c>
      <c r="K7777">
        <v>17526.900000000001</v>
      </c>
      <c r="L7777">
        <v>1418.6</v>
      </c>
      <c r="M7777" t="s">
        <v>65</v>
      </c>
      <c r="N7777" t="s">
        <v>44</v>
      </c>
      <c r="O7777">
        <v>6</v>
      </c>
      <c r="P7777">
        <v>2023</v>
      </c>
      <c r="Q7777">
        <v>1</v>
      </c>
      <c r="R7777" t="s">
        <v>34</v>
      </c>
      <c r="S7777">
        <v>1</v>
      </c>
      <c r="T7777">
        <v>2</v>
      </c>
      <c r="U7777">
        <v>2</v>
      </c>
      <c r="V7777">
        <v>6</v>
      </c>
      <c r="W7777" t="s">
        <v>35</v>
      </c>
      <c r="X7777" t="s">
        <v>36</v>
      </c>
      <c r="Y7777">
        <v>615810</v>
      </c>
      <c r="Z7777">
        <v>0.08</v>
      </c>
    </row>
    <row r="7778" spans="1:26" x14ac:dyDescent="0.25">
      <c r="A7778" t="s">
        <v>9808</v>
      </c>
      <c r="B7778" s="1">
        <v>45028</v>
      </c>
      <c r="C7778" t="s">
        <v>165</v>
      </c>
      <c r="D7778" t="s">
        <v>50</v>
      </c>
      <c r="E7778" t="s">
        <v>40</v>
      </c>
      <c r="F7778" t="s">
        <v>41</v>
      </c>
      <c r="G7778" t="s">
        <v>116</v>
      </c>
      <c r="H7778">
        <v>7</v>
      </c>
      <c r="I7778">
        <v>4771</v>
      </c>
      <c r="J7778">
        <v>8</v>
      </c>
      <c r="K7778">
        <v>30725.24</v>
      </c>
      <c r="L7778">
        <v>4150.3900000000003</v>
      </c>
      <c r="M7778" t="s">
        <v>65</v>
      </c>
      <c r="N7778" t="s">
        <v>33</v>
      </c>
      <c r="O7778">
        <v>2</v>
      </c>
      <c r="P7778">
        <v>2023</v>
      </c>
      <c r="Q7778">
        <v>4</v>
      </c>
      <c r="R7778" t="s">
        <v>100</v>
      </c>
      <c r="S7778">
        <v>2</v>
      </c>
      <c r="T7778">
        <v>15</v>
      </c>
      <c r="U7778">
        <v>3</v>
      </c>
      <c r="V7778">
        <v>3</v>
      </c>
      <c r="W7778" t="s">
        <v>83</v>
      </c>
      <c r="X7778" t="s">
        <v>47</v>
      </c>
      <c r="Y7778">
        <v>267176</v>
      </c>
      <c r="Z7778">
        <v>0.14000000000000001</v>
      </c>
    </row>
    <row r="7779" spans="1:26" x14ac:dyDescent="0.25">
      <c r="A7779" t="s">
        <v>9809</v>
      </c>
      <c r="B7779" s="1">
        <v>45167</v>
      </c>
      <c r="C7779" t="s">
        <v>2453</v>
      </c>
      <c r="D7779" t="s">
        <v>39</v>
      </c>
      <c r="E7779" t="s">
        <v>51</v>
      </c>
      <c r="F7779" t="s">
        <v>52</v>
      </c>
      <c r="G7779" t="s">
        <v>79</v>
      </c>
      <c r="H7779">
        <v>5</v>
      </c>
      <c r="I7779">
        <v>280</v>
      </c>
      <c r="J7779">
        <v>4</v>
      </c>
      <c r="K7779">
        <v>1344</v>
      </c>
      <c r="L7779">
        <v>77.52</v>
      </c>
      <c r="M7779" t="s">
        <v>32</v>
      </c>
      <c r="N7779" t="s">
        <v>44</v>
      </c>
      <c r="O7779">
        <v>4</v>
      </c>
      <c r="P7779">
        <v>2023</v>
      </c>
      <c r="Q7779">
        <v>8</v>
      </c>
      <c r="R7779" t="s">
        <v>72</v>
      </c>
      <c r="S7779">
        <v>3</v>
      </c>
      <c r="T7779">
        <v>35</v>
      </c>
      <c r="U7779">
        <v>5</v>
      </c>
      <c r="V7779">
        <v>2</v>
      </c>
      <c r="W7779" t="s">
        <v>76</v>
      </c>
      <c r="X7779" t="s">
        <v>47</v>
      </c>
      <c r="Y7779">
        <v>5600</v>
      </c>
      <c r="Z7779">
        <v>0.06</v>
      </c>
    </row>
    <row r="7780" spans="1:26" x14ac:dyDescent="0.25">
      <c r="A7780" t="s">
        <v>9810</v>
      </c>
      <c r="B7780" s="1">
        <v>45060</v>
      </c>
      <c r="C7780" t="s">
        <v>845</v>
      </c>
      <c r="D7780" t="s">
        <v>63</v>
      </c>
      <c r="E7780" t="s">
        <v>29</v>
      </c>
      <c r="F7780" t="s">
        <v>52</v>
      </c>
      <c r="G7780" t="s">
        <v>79</v>
      </c>
      <c r="H7780">
        <v>10</v>
      </c>
      <c r="I7780">
        <v>2774</v>
      </c>
      <c r="J7780">
        <v>26</v>
      </c>
      <c r="K7780">
        <v>20527.599999999999</v>
      </c>
      <c r="L7780">
        <v>1124.3499999999999</v>
      </c>
      <c r="M7780" t="s">
        <v>43</v>
      </c>
      <c r="N7780" t="s">
        <v>33</v>
      </c>
      <c r="O7780">
        <v>5</v>
      </c>
      <c r="P7780">
        <v>2023</v>
      </c>
      <c r="Q7780">
        <v>5</v>
      </c>
      <c r="R7780" t="s">
        <v>238</v>
      </c>
      <c r="S7780">
        <v>2</v>
      </c>
      <c r="T7780">
        <v>20</v>
      </c>
      <c r="U7780">
        <v>3</v>
      </c>
      <c r="V7780">
        <v>0</v>
      </c>
      <c r="W7780" t="s">
        <v>55</v>
      </c>
      <c r="X7780" t="s">
        <v>36</v>
      </c>
      <c r="Y7780">
        <v>721240</v>
      </c>
      <c r="Z7780">
        <v>0.05</v>
      </c>
    </row>
    <row r="7781" spans="1:26" x14ac:dyDescent="0.25">
      <c r="A7781" t="s">
        <v>9811</v>
      </c>
      <c r="B7781" s="1">
        <v>45091</v>
      </c>
      <c r="C7781" t="s">
        <v>1900</v>
      </c>
      <c r="D7781" t="s">
        <v>28</v>
      </c>
      <c r="E7781" t="s">
        <v>40</v>
      </c>
      <c r="F7781" t="s">
        <v>30</v>
      </c>
      <c r="G7781" t="s">
        <v>64</v>
      </c>
      <c r="H7781">
        <v>9</v>
      </c>
      <c r="I7781">
        <v>4824</v>
      </c>
      <c r="J7781">
        <v>3</v>
      </c>
      <c r="K7781">
        <v>42113.52</v>
      </c>
      <c r="L7781">
        <v>2186.17</v>
      </c>
      <c r="M7781" t="s">
        <v>65</v>
      </c>
      <c r="N7781" t="s">
        <v>44</v>
      </c>
      <c r="O7781">
        <v>6</v>
      </c>
      <c r="P7781">
        <v>2023</v>
      </c>
      <c r="Q7781">
        <v>6</v>
      </c>
      <c r="R7781" t="s">
        <v>95</v>
      </c>
      <c r="S7781">
        <v>2</v>
      </c>
      <c r="T7781">
        <v>24</v>
      </c>
      <c r="U7781">
        <v>3</v>
      </c>
      <c r="V7781">
        <v>3</v>
      </c>
      <c r="W7781" t="s">
        <v>83</v>
      </c>
      <c r="X7781" t="s">
        <v>47</v>
      </c>
      <c r="Y7781">
        <v>130248</v>
      </c>
      <c r="Z7781">
        <v>0.05</v>
      </c>
    </row>
    <row r="7782" spans="1:26" x14ac:dyDescent="0.25">
      <c r="A7782" t="s">
        <v>9812</v>
      </c>
      <c r="B7782" s="1">
        <v>45158</v>
      </c>
      <c r="C7782" t="s">
        <v>3843</v>
      </c>
      <c r="D7782" t="s">
        <v>63</v>
      </c>
      <c r="E7782" t="s">
        <v>40</v>
      </c>
      <c r="F7782" t="s">
        <v>52</v>
      </c>
      <c r="G7782" t="s">
        <v>91</v>
      </c>
      <c r="H7782">
        <v>7</v>
      </c>
      <c r="I7782">
        <v>2557</v>
      </c>
      <c r="J7782">
        <v>12</v>
      </c>
      <c r="K7782">
        <v>15751.12</v>
      </c>
      <c r="L7782">
        <v>2947.29</v>
      </c>
      <c r="M7782" t="s">
        <v>32</v>
      </c>
      <c r="N7782" t="s">
        <v>66</v>
      </c>
      <c r="O7782">
        <v>4</v>
      </c>
      <c r="P7782">
        <v>2023</v>
      </c>
      <c r="Q7782">
        <v>8</v>
      </c>
      <c r="R7782" t="s">
        <v>72</v>
      </c>
      <c r="S7782">
        <v>3</v>
      </c>
      <c r="T7782">
        <v>34</v>
      </c>
      <c r="U7782">
        <v>4</v>
      </c>
      <c r="V7782">
        <v>0</v>
      </c>
      <c r="W7782" t="s">
        <v>55</v>
      </c>
      <c r="X7782" t="s">
        <v>36</v>
      </c>
      <c r="Y7782">
        <v>214788</v>
      </c>
      <c r="Z7782">
        <v>0.19</v>
      </c>
    </row>
    <row r="7783" spans="1:26" x14ac:dyDescent="0.25">
      <c r="A7783" t="s">
        <v>9813</v>
      </c>
      <c r="B7783" s="1">
        <v>45276</v>
      </c>
      <c r="C7783" t="s">
        <v>3096</v>
      </c>
      <c r="D7783" t="s">
        <v>50</v>
      </c>
      <c r="E7783" t="s">
        <v>51</v>
      </c>
      <c r="F7783" t="s">
        <v>30</v>
      </c>
      <c r="G7783" t="s">
        <v>64</v>
      </c>
      <c r="H7783">
        <v>9</v>
      </c>
      <c r="I7783">
        <v>4292</v>
      </c>
      <c r="J7783">
        <v>13</v>
      </c>
      <c r="K7783">
        <v>33606.36</v>
      </c>
      <c r="L7783">
        <v>1905.53</v>
      </c>
      <c r="M7783" t="s">
        <v>43</v>
      </c>
      <c r="N7783" t="s">
        <v>33</v>
      </c>
      <c r="O7783">
        <v>7</v>
      </c>
      <c r="P7783">
        <v>2023</v>
      </c>
      <c r="Q7783">
        <v>12</v>
      </c>
      <c r="R7783" t="s">
        <v>54</v>
      </c>
      <c r="S7783">
        <v>4</v>
      </c>
      <c r="T7783">
        <v>50</v>
      </c>
      <c r="U7783">
        <v>3</v>
      </c>
      <c r="V7783">
        <v>6</v>
      </c>
      <c r="W7783" t="s">
        <v>35</v>
      </c>
      <c r="X7783" t="s">
        <v>36</v>
      </c>
      <c r="Y7783">
        <v>502164</v>
      </c>
      <c r="Z7783">
        <v>0.06</v>
      </c>
    </row>
    <row r="7784" spans="1:26" x14ac:dyDescent="0.25">
      <c r="A7784" t="s">
        <v>9814</v>
      </c>
      <c r="B7784" s="1">
        <v>45043</v>
      </c>
      <c r="C7784" t="s">
        <v>1544</v>
      </c>
      <c r="D7784" t="s">
        <v>63</v>
      </c>
      <c r="E7784" t="s">
        <v>51</v>
      </c>
      <c r="F7784" t="s">
        <v>52</v>
      </c>
      <c r="G7784" t="s">
        <v>79</v>
      </c>
      <c r="H7784">
        <v>8</v>
      </c>
      <c r="I7784">
        <v>980</v>
      </c>
      <c r="J7784">
        <v>3</v>
      </c>
      <c r="K7784">
        <v>7604.8</v>
      </c>
      <c r="L7784">
        <v>403.06</v>
      </c>
      <c r="M7784" t="s">
        <v>65</v>
      </c>
      <c r="N7784" t="s">
        <v>33</v>
      </c>
      <c r="O7784">
        <v>6</v>
      </c>
      <c r="P7784">
        <v>2023</v>
      </c>
      <c r="Q7784">
        <v>4</v>
      </c>
      <c r="R7784" t="s">
        <v>100</v>
      </c>
      <c r="S7784">
        <v>2</v>
      </c>
      <c r="T7784">
        <v>17</v>
      </c>
      <c r="U7784">
        <v>5</v>
      </c>
      <c r="V7784">
        <v>4</v>
      </c>
      <c r="W7784" t="s">
        <v>73</v>
      </c>
      <c r="X7784" t="s">
        <v>47</v>
      </c>
      <c r="Y7784">
        <v>23520</v>
      </c>
      <c r="Z7784">
        <v>0.05</v>
      </c>
    </row>
    <row r="7785" spans="1:26" x14ac:dyDescent="0.25">
      <c r="A7785" t="s">
        <v>9815</v>
      </c>
      <c r="B7785" s="1">
        <v>45211</v>
      </c>
      <c r="C7785" t="s">
        <v>6538</v>
      </c>
      <c r="D7785" t="s">
        <v>50</v>
      </c>
      <c r="E7785" t="s">
        <v>29</v>
      </c>
      <c r="F7785" t="s">
        <v>41</v>
      </c>
      <c r="G7785" t="s">
        <v>59</v>
      </c>
      <c r="H7785">
        <v>6</v>
      </c>
      <c r="I7785">
        <v>325</v>
      </c>
      <c r="J7785">
        <v>11</v>
      </c>
      <c r="K7785">
        <v>1735.5</v>
      </c>
      <c r="L7785">
        <v>152.28</v>
      </c>
      <c r="M7785" t="s">
        <v>43</v>
      </c>
      <c r="N7785" t="s">
        <v>44</v>
      </c>
      <c r="O7785">
        <v>3</v>
      </c>
      <c r="P7785">
        <v>2023</v>
      </c>
      <c r="Q7785">
        <v>10</v>
      </c>
      <c r="R7785" t="s">
        <v>45</v>
      </c>
      <c r="S7785">
        <v>4</v>
      </c>
      <c r="T7785">
        <v>41</v>
      </c>
      <c r="U7785">
        <v>2</v>
      </c>
      <c r="V7785">
        <v>4</v>
      </c>
      <c r="W7785" t="s">
        <v>73</v>
      </c>
      <c r="X7785" t="s">
        <v>47</v>
      </c>
      <c r="Y7785">
        <v>21450</v>
      </c>
      <c r="Z7785">
        <v>0.09</v>
      </c>
    </row>
    <row r="7786" spans="1:26" x14ac:dyDescent="0.25">
      <c r="A7786" t="s">
        <v>9816</v>
      </c>
      <c r="B7786" s="1">
        <v>45213</v>
      </c>
      <c r="C7786" t="s">
        <v>2349</v>
      </c>
      <c r="D7786" t="s">
        <v>28</v>
      </c>
      <c r="E7786" t="s">
        <v>40</v>
      </c>
      <c r="F7786" t="s">
        <v>52</v>
      </c>
      <c r="G7786" t="s">
        <v>91</v>
      </c>
      <c r="H7786">
        <v>2</v>
      </c>
      <c r="I7786">
        <v>1246</v>
      </c>
      <c r="J7786">
        <v>6</v>
      </c>
      <c r="K7786">
        <v>2342.48</v>
      </c>
      <c r="L7786">
        <v>399.96</v>
      </c>
      <c r="M7786" t="s">
        <v>43</v>
      </c>
      <c r="N7786" t="s">
        <v>66</v>
      </c>
      <c r="O7786">
        <v>6</v>
      </c>
      <c r="P7786">
        <v>2023</v>
      </c>
      <c r="Q7786">
        <v>10</v>
      </c>
      <c r="R7786" t="s">
        <v>45</v>
      </c>
      <c r="S7786">
        <v>4</v>
      </c>
      <c r="T7786">
        <v>41</v>
      </c>
      <c r="U7786">
        <v>2</v>
      </c>
      <c r="V7786">
        <v>6</v>
      </c>
      <c r="W7786" t="s">
        <v>35</v>
      </c>
      <c r="X7786" t="s">
        <v>36</v>
      </c>
      <c r="Y7786">
        <v>14952</v>
      </c>
      <c r="Z7786">
        <v>0.17</v>
      </c>
    </row>
    <row r="7787" spans="1:26" x14ac:dyDescent="0.25">
      <c r="A7787" t="s">
        <v>9817</v>
      </c>
      <c r="B7787" s="1">
        <v>44985</v>
      </c>
      <c r="C7787" t="s">
        <v>2344</v>
      </c>
      <c r="D7787" t="s">
        <v>39</v>
      </c>
      <c r="E7787" t="s">
        <v>29</v>
      </c>
      <c r="F7787" t="s">
        <v>30</v>
      </c>
      <c r="G7787" t="s">
        <v>64</v>
      </c>
      <c r="H7787">
        <v>4</v>
      </c>
      <c r="I7787">
        <v>4554</v>
      </c>
      <c r="J7787">
        <v>20</v>
      </c>
      <c r="K7787">
        <v>14572.8</v>
      </c>
      <c r="L7787">
        <v>1882.15</v>
      </c>
      <c r="M7787" t="s">
        <v>43</v>
      </c>
      <c r="N7787" t="s">
        <v>66</v>
      </c>
      <c r="O7787">
        <v>7</v>
      </c>
      <c r="P7787">
        <v>2023</v>
      </c>
      <c r="Q7787">
        <v>2</v>
      </c>
      <c r="R7787" t="s">
        <v>67</v>
      </c>
      <c r="S7787">
        <v>1</v>
      </c>
      <c r="T7787">
        <v>9</v>
      </c>
      <c r="U7787">
        <v>5</v>
      </c>
      <c r="V7787">
        <v>2</v>
      </c>
      <c r="W7787" t="s">
        <v>76</v>
      </c>
      <c r="X7787" t="s">
        <v>47</v>
      </c>
      <c r="Y7787">
        <v>364320</v>
      </c>
      <c r="Z7787">
        <v>0.13</v>
      </c>
    </row>
    <row r="7788" spans="1:26" x14ac:dyDescent="0.25">
      <c r="A7788" t="s">
        <v>9818</v>
      </c>
      <c r="B7788" s="1">
        <v>45040</v>
      </c>
      <c r="C7788" t="s">
        <v>874</v>
      </c>
      <c r="D7788" t="s">
        <v>63</v>
      </c>
      <c r="E7788" t="s">
        <v>51</v>
      </c>
      <c r="F7788" t="s">
        <v>41</v>
      </c>
      <c r="G7788" t="s">
        <v>42</v>
      </c>
      <c r="H7788">
        <v>9</v>
      </c>
      <c r="I7788">
        <v>700</v>
      </c>
      <c r="J7788">
        <v>21</v>
      </c>
      <c r="K7788">
        <v>4977</v>
      </c>
      <c r="L7788">
        <v>461.12</v>
      </c>
      <c r="M7788" t="s">
        <v>43</v>
      </c>
      <c r="N7788" t="s">
        <v>33</v>
      </c>
      <c r="O7788">
        <v>7</v>
      </c>
      <c r="P7788">
        <v>2023</v>
      </c>
      <c r="Q7788">
        <v>4</v>
      </c>
      <c r="R7788" t="s">
        <v>100</v>
      </c>
      <c r="S7788">
        <v>2</v>
      </c>
      <c r="T7788">
        <v>17</v>
      </c>
      <c r="U7788">
        <v>5</v>
      </c>
      <c r="V7788">
        <v>1</v>
      </c>
      <c r="W7788" t="s">
        <v>60</v>
      </c>
      <c r="X7788" t="s">
        <v>47</v>
      </c>
      <c r="Y7788">
        <v>132300</v>
      </c>
      <c r="Z7788">
        <v>0.09</v>
      </c>
    </row>
    <row r="7789" spans="1:26" x14ac:dyDescent="0.25">
      <c r="A7789" t="s">
        <v>9819</v>
      </c>
      <c r="B7789" s="1">
        <v>45219</v>
      </c>
      <c r="C7789" t="s">
        <v>2794</v>
      </c>
      <c r="D7789" t="s">
        <v>28</v>
      </c>
      <c r="E7789" t="s">
        <v>51</v>
      </c>
      <c r="F7789" t="s">
        <v>52</v>
      </c>
      <c r="G7789" t="s">
        <v>91</v>
      </c>
      <c r="H7789">
        <v>4</v>
      </c>
      <c r="I7789">
        <v>3662</v>
      </c>
      <c r="J7789">
        <v>30</v>
      </c>
      <c r="K7789">
        <v>10253.6</v>
      </c>
      <c r="L7789">
        <v>1754.67</v>
      </c>
      <c r="M7789" t="s">
        <v>43</v>
      </c>
      <c r="N7789" t="s">
        <v>44</v>
      </c>
      <c r="O7789">
        <v>2</v>
      </c>
      <c r="P7789">
        <v>2023</v>
      </c>
      <c r="Q7789">
        <v>10</v>
      </c>
      <c r="R7789" t="s">
        <v>45</v>
      </c>
      <c r="S7789">
        <v>4</v>
      </c>
      <c r="T7789">
        <v>42</v>
      </c>
      <c r="U7789">
        <v>3</v>
      </c>
      <c r="V7789">
        <v>5</v>
      </c>
      <c r="W7789" t="s">
        <v>46</v>
      </c>
      <c r="X7789" t="s">
        <v>47</v>
      </c>
      <c r="Y7789">
        <v>439440</v>
      </c>
      <c r="Z7789">
        <v>0.17</v>
      </c>
    </row>
    <row r="7790" spans="1:26" x14ac:dyDescent="0.25">
      <c r="A7790" t="s">
        <v>9820</v>
      </c>
      <c r="B7790" s="1">
        <v>44934</v>
      </c>
      <c r="C7790" t="s">
        <v>6964</v>
      </c>
      <c r="D7790" t="s">
        <v>28</v>
      </c>
      <c r="E7790" t="s">
        <v>58</v>
      </c>
      <c r="F7790" t="s">
        <v>30</v>
      </c>
      <c r="G7790" t="s">
        <v>86</v>
      </c>
      <c r="H7790">
        <v>2</v>
      </c>
      <c r="I7790">
        <v>4241</v>
      </c>
      <c r="J7790">
        <v>1</v>
      </c>
      <c r="K7790">
        <v>8397.18</v>
      </c>
      <c r="L7790">
        <v>1256.6500000000001</v>
      </c>
      <c r="M7790" t="s">
        <v>32</v>
      </c>
      <c r="N7790" t="s">
        <v>66</v>
      </c>
      <c r="O7790">
        <v>6</v>
      </c>
      <c r="P7790">
        <v>2023</v>
      </c>
      <c r="Q7790">
        <v>1</v>
      </c>
      <c r="R7790" t="s">
        <v>34</v>
      </c>
      <c r="S7790">
        <v>1</v>
      </c>
      <c r="T7790">
        <v>2</v>
      </c>
      <c r="U7790">
        <v>2</v>
      </c>
      <c r="V7790">
        <v>0</v>
      </c>
      <c r="W7790" t="s">
        <v>55</v>
      </c>
      <c r="X7790" t="s">
        <v>36</v>
      </c>
      <c r="Y7790">
        <v>8482</v>
      </c>
      <c r="Z7790">
        <v>0.15</v>
      </c>
    </row>
    <row r="7791" spans="1:26" x14ac:dyDescent="0.25">
      <c r="A7791" t="s">
        <v>9821</v>
      </c>
      <c r="B7791" s="1">
        <v>45105</v>
      </c>
      <c r="C7791" t="s">
        <v>2942</v>
      </c>
      <c r="D7791" t="s">
        <v>50</v>
      </c>
      <c r="E7791" t="s">
        <v>40</v>
      </c>
      <c r="F7791" t="s">
        <v>30</v>
      </c>
      <c r="G7791" t="s">
        <v>86</v>
      </c>
      <c r="H7791">
        <v>7</v>
      </c>
      <c r="I7791">
        <v>1015</v>
      </c>
      <c r="J7791">
        <v>30</v>
      </c>
      <c r="K7791">
        <v>4973.5</v>
      </c>
      <c r="L7791">
        <v>926.81</v>
      </c>
      <c r="M7791" t="s">
        <v>65</v>
      </c>
      <c r="N7791" t="s">
        <v>66</v>
      </c>
      <c r="O7791">
        <v>6</v>
      </c>
      <c r="P7791">
        <v>2023</v>
      </c>
      <c r="Q7791">
        <v>6</v>
      </c>
      <c r="R7791" t="s">
        <v>95</v>
      </c>
      <c r="S7791">
        <v>2</v>
      </c>
      <c r="T7791">
        <v>26</v>
      </c>
      <c r="U7791">
        <v>5</v>
      </c>
      <c r="V7791">
        <v>3</v>
      </c>
      <c r="W7791" t="s">
        <v>83</v>
      </c>
      <c r="X7791" t="s">
        <v>47</v>
      </c>
      <c r="Y7791">
        <v>213150</v>
      </c>
      <c r="Z7791">
        <v>0.19</v>
      </c>
    </row>
    <row r="7792" spans="1:26" x14ac:dyDescent="0.25">
      <c r="A7792" t="s">
        <v>9822</v>
      </c>
      <c r="B7792" s="1">
        <v>45208</v>
      </c>
      <c r="C7792" t="s">
        <v>1728</v>
      </c>
      <c r="D7792" t="s">
        <v>50</v>
      </c>
      <c r="E7792" t="s">
        <v>29</v>
      </c>
      <c r="F7792" t="s">
        <v>52</v>
      </c>
      <c r="G7792" t="s">
        <v>91</v>
      </c>
      <c r="H7792">
        <v>7</v>
      </c>
      <c r="I7792">
        <v>3502</v>
      </c>
      <c r="J7792">
        <v>27</v>
      </c>
      <c r="K7792">
        <v>17895.22</v>
      </c>
      <c r="L7792">
        <v>904.92</v>
      </c>
      <c r="M7792" t="s">
        <v>43</v>
      </c>
      <c r="N7792" t="s">
        <v>66</v>
      </c>
      <c r="O7792">
        <v>1</v>
      </c>
      <c r="P7792">
        <v>2023</v>
      </c>
      <c r="Q7792">
        <v>10</v>
      </c>
      <c r="R7792" t="s">
        <v>45</v>
      </c>
      <c r="S7792">
        <v>4</v>
      </c>
      <c r="T7792">
        <v>41</v>
      </c>
      <c r="U7792">
        <v>2</v>
      </c>
      <c r="V7792">
        <v>1</v>
      </c>
      <c r="W7792" t="s">
        <v>60</v>
      </c>
      <c r="X7792" t="s">
        <v>47</v>
      </c>
      <c r="Y7792">
        <v>661878</v>
      </c>
      <c r="Z7792">
        <v>0.05</v>
      </c>
    </row>
    <row r="7793" spans="1:26" x14ac:dyDescent="0.25">
      <c r="A7793" t="s">
        <v>9823</v>
      </c>
      <c r="B7793" s="1">
        <v>45081</v>
      </c>
      <c r="C7793" t="s">
        <v>645</v>
      </c>
      <c r="D7793" t="s">
        <v>50</v>
      </c>
      <c r="E7793" t="s">
        <v>29</v>
      </c>
      <c r="F7793" t="s">
        <v>52</v>
      </c>
      <c r="G7793" t="s">
        <v>79</v>
      </c>
      <c r="H7793">
        <v>10</v>
      </c>
      <c r="I7793">
        <v>2132</v>
      </c>
      <c r="J7793">
        <v>18</v>
      </c>
      <c r="K7793">
        <v>17482.400000000001</v>
      </c>
      <c r="L7793">
        <v>2963.1</v>
      </c>
      <c r="M7793" t="s">
        <v>43</v>
      </c>
      <c r="N7793" t="s">
        <v>44</v>
      </c>
      <c r="O7793">
        <v>5</v>
      </c>
      <c r="P7793">
        <v>2023</v>
      </c>
      <c r="Q7793">
        <v>6</v>
      </c>
      <c r="R7793" t="s">
        <v>95</v>
      </c>
      <c r="S7793">
        <v>2</v>
      </c>
      <c r="T7793">
        <v>23</v>
      </c>
      <c r="U7793">
        <v>2</v>
      </c>
      <c r="V7793">
        <v>0</v>
      </c>
      <c r="W7793" t="s">
        <v>55</v>
      </c>
      <c r="X7793" t="s">
        <v>36</v>
      </c>
      <c r="Y7793">
        <v>383760</v>
      </c>
      <c r="Z7793">
        <v>0.17</v>
      </c>
    </row>
    <row r="7794" spans="1:26" x14ac:dyDescent="0.25">
      <c r="A7794" t="s">
        <v>9824</v>
      </c>
      <c r="B7794" s="1">
        <v>45120</v>
      </c>
      <c r="C7794" t="s">
        <v>569</v>
      </c>
      <c r="D7794" t="s">
        <v>63</v>
      </c>
      <c r="E7794" t="s">
        <v>51</v>
      </c>
      <c r="F7794" t="s">
        <v>30</v>
      </c>
      <c r="G7794" t="s">
        <v>86</v>
      </c>
      <c r="H7794">
        <v>3</v>
      </c>
      <c r="I7794">
        <v>3250</v>
      </c>
      <c r="J7794">
        <v>9</v>
      </c>
      <c r="K7794">
        <v>8872.5</v>
      </c>
      <c r="L7794">
        <v>473.44</v>
      </c>
      <c r="M7794" t="s">
        <v>43</v>
      </c>
      <c r="N7794" t="s">
        <v>66</v>
      </c>
      <c r="O7794">
        <v>1</v>
      </c>
      <c r="P7794">
        <v>2023</v>
      </c>
      <c r="Q7794">
        <v>7</v>
      </c>
      <c r="R7794" t="s">
        <v>125</v>
      </c>
      <c r="S7794">
        <v>3</v>
      </c>
      <c r="T7794">
        <v>28</v>
      </c>
      <c r="U7794">
        <v>3</v>
      </c>
      <c r="V7794">
        <v>4</v>
      </c>
      <c r="W7794" t="s">
        <v>73</v>
      </c>
      <c r="X7794" t="s">
        <v>47</v>
      </c>
      <c r="Y7794">
        <v>87750</v>
      </c>
      <c r="Z7794">
        <v>0.05</v>
      </c>
    </row>
    <row r="7795" spans="1:26" x14ac:dyDescent="0.25">
      <c r="A7795" t="s">
        <v>9825</v>
      </c>
      <c r="B7795" s="1">
        <v>45219</v>
      </c>
      <c r="C7795" t="s">
        <v>2305</v>
      </c>
      <c r="D7795" t="s">
        <v>28</v>
      </c>
      <c r="E7795" t="s">
        <v>29</v>
      </c>
      <c r="F7795" t="s">
        <v>52</v>
      </c>
      <c r="G7795" t="s">
        <v>91</v>
      </c>
      <c r="H7795">
        <v>6</v>
      </c>
      <c r="I7795">
        <v>1284</v>
      </c>
      <c r="J7795">
        <v>4</v>
      </c>
      <c r="K7795">
        <v>7395.84</v>
      </c>
      <c r="L7795">
        <v>378.1</v>
      </c>
      <c r="M7795" t="s">
        <v>32</v>
      </c>
      <c r="N7795" t="s">
        <v>44</v>
      </c>
      <c r="O7795">
        <v>6</v>
      </c>
      <c r="P7795">
        <v>2023</v>
      </c>
      <c r="Q7795">
        <v>10</v>
      </c>
      <c r="R7795" t="s">
        <v>45</v>
      </c>
      <c r="S7795">
        <v>4</v>
      </c>
      <c r="T7795">
        <v>42</v>
      </c>
      <c r="U7795">
        <v>3</v>
      </c>
      <c r="V7795">
        <v>5</v>
      </c>
      <c r="W7795" t="s">
        <v>46</v>
      </c>
      <c r="X7795" t="s">
        <v>47</v>
      </c>
      <c r="Y7795">
        <v>30816</v>
      </c>
      <c r="Z7795">
        <v>0.05</v>
      </c>
    </row>
    <row r="7796" spans="1:26" x14ac:dyDescent="0.25">
      <c r="A7796" t="s">
        <v>9826</v>
      </c>
      <c r="B7796" s="1">
        <v>45141</v>
      </c>
      <c r="C7796" t="s">
        <v>272</v>
      </c>
      <c r="D7796" t="s">
        <v>63</v>
      </c>
      <c r="E7796" t="s">
        <v>40</v>
      </c>
      <c r="F7796" t="s">
        <v>30</v>
      </c>
      <c r="G7796" t="s">
        <v>64</v>
      </c>
      <c r="H7796">
        <v>4</v>
      </c>
      <c r="I7796">
        <v>2165</v>
      </c>
      <c r="J7796">
        <v>19</v>
      </c>
      <c r="K7796">
        <v>7014.6</v>
      </c>
      <c r="L7796">
        <v>518.01</v>
      </c>
      <c r="M7796" t="s">
        <v>32</v>
      </c>
      <c r="N7796" t="s">
        <v>33</v>
      </c>
      <c r="O7796">
        <v>5</v>
      </c>
      <c r="P7796">
        <v>2023</v>
      </c>
      <c r="Q7796">
        <v>8</v>
      </c>
      <c r="R7796" t="s">
        <v>72</v>
      </c>
      <c r="S7796">
        <v>3</v>
      </c>
      <c r="T7796">
        <v>31</v>
      </c>
      <c r="U7796">
        <v>1</v>
      </c>
      <c r="V7796">
        <v>4</v>
      </c>
      <c r="W7796" t="s">
        <v>73</v>
      </c>
      <c r="X7796" t="s">
        <v>47</v>
      </c>
      <c r="Y7796">
        <v>164540</v>
      </c>
      <c r="Z7796">
        <v>7.0000000000000007E-2</v>
      </c>
    </row>
    <row r="7797" spans="1:26" x14ac:dyDescent="0.25">
      <c r="A7797" t="s">
        <v>9827</v>
      </c>
      <c r="B7797" s="1">
        <v>44992</v>
      </c>
      <c r="C7797" t="s">
        <v>6567</v>
      </c>
      <c r="D7797" t="s">
        <v>50</v>
      </c>
      <c r="E7797" t="s">
        <v>40</v>
      </c>
      <c r="F7797" t="s">
        <v>30</v>
      </c>
      <c r="G7797" t="s">
        <v>31</v>
      </c>
      <c r="H7797">
        <v>4</v>
      </c>
      <c r="I7797">
        <v>3771</v>
      </c>
      <c r="J7797">
        <v>8</v>
      </c>
      <c r="K7797">
        <v>13877.28</v>
      </c>
      <c r="L7797">
        <v>2371.4899999999998</v>
      </c>
      <c r="M7797" t="s">
        <v>43</v>
      </c>
      <c r="N7797" t="s">
        <v>66</v>
      </c>
      <c r="O7797">
        <v>3</v>
      </c>
      <c r="P7797">
        <v>2023</v>
      </c>
      <c r="Q7797">
        <v>3</v>
      </c>
      <c r="R7797" t="s">
        <v>105</v>
      </c>
      <c r="S7797">
        <v>1</v>
      </c>
      <c r="T7797">
        <v>10</v>
      </c>
      <c r="U7797">
        <v>2</v>
      </c>
      <c r="V7797">
        <v>2</v>
      </c>
      <c r="W7797" t="s">
        <v>76</v>
      </c>
      <c r="X7797" t="s">
        <v>47</v>
      </c>
      <c r="Y7797">
        <v>120672</v>
      </c>
      <c r="Z7797">
        <v>0.17</v>
      </c>
    </row>
    <row r="7798" spans="1:26" x14ac:dyDescent="0.25">
      <c r="A7798" t="s">
        <v>9828</v>
      </c>
      <c r="B7798" s="1">
        <v>45089</v>
      </c>
      <c r="C7798" t="s">
        <v>6235</v>
      </c>
      <c r="D7798" t="s">
        <v>28</v>
      </c>
      <c r="E7798" t="s">
        <v>51</v>
      </c>
      <c r="F7798" t="s">
        <v>52</v>
      </c>
      <c r="G7798" t="s">
        <v>53</v>
      </c>
      <c r="H7798">
        <v>1</v>
      </c>
      <c r="I7798">
        <v>4303</v>
      </c>
      <c r="J7798">
        <v>19</v>
      </c>
      <c r="K7798">
        <v>3485.43</v>
      </c>
      <c r="L7798">
        <v>657.03</v>
      </c>
      <c r="M7798" t="s">
        <v>43</v>
      </c>
      <c r="N7798" t="s">
        <v>44</v>
      </c>
      <c r="O7798">
        <v>3</v>
      </c>
      <c r="P7798">
        <v>2023</v>
      </c>
      <c r="Q7798">
        <v>6</v>
      </c>
      <c r="R7798" t="s">
        <v>95</v>
      </c>
      <c r="S7798">
        <v>2</v>
      </c>
      <c r="T7798">
        <v>24</v>
      </c>
      <c r="U7798">
        <v>3</v>
      </c>
      <c r="V7798">
        <v>1</v>
      </c>
      <c r="W7798" t="s">
        <v>60</v>
      </c>
      <c r="X7798" t="s">
        <v>47</v>
      </c>
      <c r="Y7798">
        <v>81757</v>
      </c>
      <c r="Z7798">
        <v>0.19</v>
      </c>
    </row>
    <row r="7799" spans="1:26" x14ac:dyDescent="0.25">
      <c r="A7799" t="s">
        <v>9829</v>
      </c>
      <c r="B7799" s="1">
        <v>45255</v>
      </c>
      <c r="C7799" t="s">
        <v>7288</v>
      </c>
      <c r="D7799" t="s">
        <v>39</v>
      </c>
      <c r="E7799" t="s">
        <v>51</v>
      </c>
      <c r="F7799" t="s">
        <v>52</v>
      </c>
      <c r="G7799" t="s">
        <v>53</v>
      </c>
      <c r="H7799">
        <v>4</v>
      </c>
      <c r="I7799">
        <v>1259</v>
      </c>
      <c r="J7799">
        <v>27</v>
      </c>
      <c r="K7799">
        <v>3676.28</v>
      </c>
      <c r="L7799">
        <v>513.98</v>
      </c>
      <c r="M7799" t="s">
        <v>43</v>
      </c>
      <c r="N7799" t="s">
        <v>44</v>
      </c>
      <c r="O7799">
        <v>7</v>
      </c>
      <c r="P7799">
        <v>2023</v>
      </c>
      <c r="Q7799">
        <v>11</v>
      </c>
      <c r="R7799" t="s">
        <v>92</v>
      </c>
      <c r="S7799">
        <v>4</v>
      </c>
      <c r="T7799">
        <v>47</v>
      </c>
      <c r="U7799">
        <v>4</v>
      </c>
      <c r="V7799">
        <v>6</v>
      </c>
      <c r="W7799" t="s">
        <v>35</v>
      </c>
      <c r="X7799" t="s">
        <v>36</v>
      </c>
      <c r="Y7799">
        <v>135972</v>
      </c>
      <c r="Z7799">
        <v>0.14000000000000001</v>
      </c>
    </row>
    <row r="7800" spans="1:26" x14ac:dyDescent="0.25">
      <c r="A7800" t="s">
        <v>9830</v>
      </c>
      <c r="B7800" s="1">
        <v>44996</v>
      </c>
      <c r="C7800" t="s">
        <v>3462</v>
      </c>
      <c r="D7800" t="s">
        <v>63</v>
      </c>
      <c r="E7800" t="s">
        <v>29</v>
      </c>
      <c r="F7800" t="s">
        <v>30</v>
      </c>
      <c r="G7800" t="s">
        <v>86</v>
      </c>
      <c r="H7800">
        <v>9</v>
      </c>
      <c r="I7800">
        <v>2683</v>
      </c>
      <c r="J7800">
        <v>6</v>
      </c>
      <c r="K7800">
        <v>22698.18</v>
      </c>
      <c r="L7800">
        <v>3188.52</v>
      </c>
      <c r="M7800" t="s">
        <v>65</v>
      </c>
      <c r="N7800" t="s">
        <v>33</v>
      </c>
      <c r="O7800">
        <v>1</v>
      </c>
      <c r="P7800">
        <v>2023</v>
      </c>
      <c r="Q7800">
        <v>3</v>
      </c>
      <c r="R7800" t="s">
        <v>105</v>
      </c>
      <c r="S7800">
        <v>1</v>
      </c>
      <c r="T7800">
        <v>10</v>
      </c>
      <c r="U7800">
        <v>2</v>
      </c>
      <c r="V7800">
        <v>6</v>
      </c>
      <c r="W7800" t="s">
        <v>35</v>
      </c>
      <c r="X7800" t="s">
        <v>36</v>
      </c>
      <c r="Y7800">
        <v>144882</v>
      </c>
      <c r="Z7800">
        <v>0.14000000000000001</v>
      </c>
    </row>
    <row r="7801" spans="1:26" x14ac:dyDescent="0.25">
      <c r="A7801" t="s">
        <v>9831</v>
      </c>
      <c r="B7801" s="1">
        <v>45085</v>
      </c>
      <c r="C7801" t="s">
        <v>9832</v>
      </c>
      <c r="D7801" t="s">
        <v>28</v>
      </c>
      <c r="E7801" t="s">
        <v>58</v>
      </c>
      <c r="F7801" t="s">
        <v>52</v>
      </c>
      <c r="G7801" t="s">
        <v>79</v>
      </c>
      <c r="H7801">
        <v>10</v>
      </c>
      <c r="I7801">
        <v>2744</v>
      </c>
      <c r="J7801">
        <v>13</v>
      </c>
      <c r="K7801">
        <v>23872.799999999999</v>
      </c>
      <c r="L7801">
        <v>4544.8100000000004</v>
      </c>
      <c r="M7801" t="s">
        <v>43</v>
      </c>
      <c r="N7801" t="s">
        <v>44</v>
      </c>
      <c r="O7801">
        <v>1</v>
      </c>
      <c r="P7801">
        <v>2023</v>
      </c>
      <c r="Q7801">
        <v>6</v>
      </c>
      <c r="R7801" t="s">
        <v>95</v>
      </c>
      <c r="S7801">
        <v>2</v>
      </c>
      <c r="T7801">
        <v>23</v>
      </c>
      <c r="U7801">
        <v>2</v>
      </c>
      <c r="V7801">
        <v>4</v>
      </c>
      <c r="W7801" t="s">
        <v>73</v>
      </c>
      <c r="X7801" t="s">
        <v>47</v>
      </c>
      <c r="Y7801">
        <v>356720</v>
      </c>
      <c r="Z7801">
        <v>0.19</v>
      </c>
    </row>
    <row r="7802" spans="1:26" x14ac:dyDescent="0.25">
      <c r="A7802" t="s">
        <v>9833</v>
      </c>
      <c r="B7802" s="1">
        <v>45264</v>
      </c>
      <c r="C7802" t="s">
        <v>6261</v>
      </c>
      <c r="D7802" t="s">
        <v>28</v>
      </c>
      <c r="E7802" t="s">
        <v>29</v>
      </c>
      <c r="F7802" t="s">
        <v>41</v>
      </c>
      <c r="G7802" t="s">
        <v>116</v>
      </c>
      <c r="H7802">
        <v>1</v>
      </c>
      <c r="I7802">
        <v>4733</v>
      </c>
      <c r="J7802">
        <v>3</v>
      </c>
      <c r="K7802">
        <v>4591.01</v>
      </c>
      <c r="L7802">
        <v>611.07000000000005</v>
      </c>
      <c r="M7802" t="s">
        <v>32</v>
      </c>
      <c r="N7802" t="s">
        <v>33</v>
      </c>
      <c r="O7802">
        <v>4</v>
      </c>
      <c r="P7802">
        <v>2023</v>
      </c>
      <c r="Q7802">
        <v>12</v>
      </c>
      <c r="R7802" t="s">
        <v>54</v>
      </c>
      <c r="S7802">
        <v>4</v>
      </c>
      <c r="T7802">
        <v>49</v>
      </c>
      <c r="U7802">
        <v>2</v>
      </c>
      <c r="V7802">
        <v>1</v>
      </c>
      <c r="W7802" t="s">
        <v>60</v>
      </c>
      <c r="X7802" t="s">
        <v>47</v>
      </c>
      <c r="Y7802">
        <v>14199</v>
      </c>
      <c r="Z7802">
        <v>0.13</v>
      </c>
    </row>
    <row r="7803" spans="1:26" x14ac:dyDescent="0.25">
      <c r="A7803" t="s">
        <v>9834</v>
      </c>
      <c r="B7803" s="1">
        <v>45147</v>
      </c>
      <c r="C7803" t="s">
        <v>1488</v>
      </c>
      <c r="D7803" t="s">
        <v>39</v>
      </c>
      <c r="E7803" t="s">
        <v>29</v>
      </c>
      <c r="F7803" t="s">
        <v>41</v>
      </c>
      <c r="G7803" t="s">
        <v>59</v>
      </c>
      <c r="H7803">
        <v>7</v>
      </c>
      <c r="I7803">
        <v>415</v>
      </c>
      <c r="J7803">
        <v>16</v>
      </c>
      <c r="K7803">
        <v>2440.1999999999998</v>
      </c>
      <c r="L7803">
        <v>125.68</v>
      </c>
      <c r="M7803" t="s">
        <v>43</v>
      </c>
      <c r="N7803" t="s">
        <v>66</v>
      </c>
      <c r="O7803">
        <v>5</v>
      </c>
      <c r="P7803">
        <v>2023</v>
      </c>
      <c r="Q7803">
        <v>8</v>
      </c>
      <c r="R7803" t="s">
        <v>72</v>
      </c>
      <c r="S7803">
        <v>3</v>
      </c>
      <c r="T7803">
        <v>32</v>
      </c>
      <c r="U7803">
        <v>2</v>
      </c>
      <c r="V7803">
        <v>3</v>
      </c>
      <c r="W7803" t="s">
        <v>83</v>
      </c>
      <c r="X7803" t="s">
        <v>47</v>
      </c>
      <c r="Y7803">
        <v>46480</v>
      </c>
      <c r="Z7803">
        <v>0.05</v>
      </c>
    </row>
    <row r="7804" spans="1:26" x14ac:dyDescent="0.25">
      <c r="A7804" t="s">
        <v>9835</v>
      </c>
      <c r="B7804" s="1">
        <v>45061</v>
      </c>
      <c r="C7804" t="s">
        <v>3002</v>
      </c>
      <c r="D7804" t="s">
        <v>63</v>
      </c>
      <c r="E7804" t="s">
        <v>51</v>
      </c>
      <c r="F7804" t="s">
        <v>30</v>
      </c>
      <c r="G7804" t="s">
        <v>31</v>
      </c>
      <c r="H7804">
        <v>7</v>
      </c>
      <c r="I7804">
        <v>2535</v>
      </c>
      <c r="J7804">
        <v>19</v>
      </c>
      <c r="K7804">
        <v>14373.45</v>
      </c>
      <c r="L7804">
        <v>854.38</v>
      </c>
      <c r="M7804" t="s">
        <v>43</v>
      </c>
      <c r="N7804" t="s">
        <v>44</v>
      </c>
      <c r="O7804">
        <v>1</v>
      </c>
      <c r="P7804">
        <v>2023</v>
      </c>
      <c r="Q7804">
        <v>5</v>
      </c>
      <c r="R7804" t="s">
        <v>238</v>
      </c>
      <c r="S7804">
        <v>2</v>
      </c>
      <c r="T7804">
        <v>20</v>
      </c>
      <c r="U7804">
        <v>3</v>
      </c>
      <c r="V7804">
        <v>1</v>
      </c>
      <c r="W7804" t="s">
        <v>60</v>
      </c>
      <c r="X7804" t="s">
        <v>47</v>
      </c>
      <c r="Y7804">
        <v>337155</v>
      </c>
      <c r="Z7804">
        <v>0.06</v>
      </c>
    </row>
    <row r="7805" spans="1:26" x14ac:dyDescent="0.25">
      <c r="A7805" t="s">
        <v>9836</v>
      </c>
      <c r="B7805" s="1">
        <v>45230</v>
      </c>
      <c r="C7805" t="s">
        <v>3410</v>
      </c>
      <c r="D7805" t="s">
        <v>28</v>
      </c>
      <c r="E7805" t="s">
        <v>51</v>
      </c>
      <c r="F7805" t="s">
        <v>52</v>
      </c>
      <c r="G7805" t="s">
        <v>91</v>
      </c>
      <c r="H7805">
        <v>9</v>
      </c>
      <c r="I7805">
        <v>1013</v>
      </c>
      <c r="J7805">
        <v>29</v>
      </c>
      <c r="K7805">
        <v>6473.07</v>
      </c>
      <c r="L7805">
        <v>1101.3599999999999</v>
      </c>
      <c r="M7805" t="s">
        <v>65</v>
      </c>
      <c r="N7805" t="s">
        <v>44</v>
      </c>
      <c r="O7805">
        <v>5</v>
      </c>
      <c r="P7805">
        <v>2023</v>
      </c>
      <c r="Q7805">
        <v>10</v>
      </c>
      <c r="R7805" t="s">
        <v>45</v>
      </c>
      <c r="S7805">
        <v>4</v>
      </c>
      <c r="T7805">
        <v>44</v>
      </c>
      <c r="U7805">
        <v>5</v>
      </c>
      <c r="V7805">
        <v>2</v>
      </c>
      <c r="W7805" t="s">
        <v>76</v>
      </c>
      <c r="X7805" t="s">
        <v>47</v>
      </c>
      <c r="Y7805">
        <v>264393</v>
      </c>
      <c r="Z7805">
        <v>0.17</v>
      </c>
    </row>
    <row r="7806" spans="1:26" x14ac:dyDescent="0.25">
      <c r="A7806" t="s">
        <v>9837</v>
      </c>
      <c r="B7806" s="1">
        <v>45102</v>
      </c>
      <c r="C7806" t="s">
        <v>9838</v>
      </c>
      <c r="D7806" t="s">
        <v>50</v>
      </c>
      <c r="E7806" t="s">
        <v>29</v>
      </c>
      <c r="F7806" t="s">
        <v>30</v>
      </c>
      <c r="G7806" t="s">
        <v>86</v>
      </c>
      <c r="H7806">
        <v>6</v>
      </c>
      <c r="I7806">
        <v>3845</v>
      </c>
      <c r="J7806">
        <v>6</v>
      </c>
      <c r="K7806">
        <v>21685.8</v>
      </c>
      <c r="L7806">
        <v>2997.24</v>
      </c>
      <c r="M7806" t="s">
        <v>65</v>
      </c>
      <c r="N7806" t="s">
        <v>33</v>
      </c>
      <c r="O7806">
        <v>1</v>
      </c>
      <c r="P7806">
        <v>2023</v>
      </c>
      <c r="Q7806">
        <v>6</v>
      </c>
      <c r="R7806" t="s">
        <v>95</v>
      </c>
      <c r="S7806">
        <v>2</v>
      </c>
      <c r="T7806">
        <v>26</v>
      </c>
      <c r="U7806">
        <v>5</v>
      </c>
      <c r="V7806">
        <v>0</v>
      </c>
      <c r="W7806" t="s">
        <v>55</v>
      </c>
      <c r="X7806" t="s">
        <v>36</v>
      </c>
      <c r="Y7806">
        <v>138420</v>
      </c>
      <c r="Z7806">
        <v>0.14000000000000001</v>
      </c>
    </row>
    <row r="7807" spans="1:26" x14ac:dyDescent="0.25">
      <c r="A7807" t="s">
        <v>9839</v>
      </c>
      <c r="B7807" s="1">
        <v>45050</v>
      </c>
      <c r="C7807" t="s">
        <v>201</v>
      </c>
      <c r="D7807" t="s">
        <v>50</v>
      </c>
      <c r="E7807" t="s">
        <v>40</v>
      </c>
      <c r="F7807" t="s">
        <v>30</v>
      </c>
      <c r="G7807" t="s">
        <v>64</v>
      </c>
      <c r="H7807">
        <v>9</v>
      </c>
      <c r="I7807">
        <v>3890</v>
      </c>
      <c r="J7807">
        <v>9</v>
      </c>
      <c r="K7807">
        <v>31859.1</v>
      </c>
      <c r="L7807">
        <v>5452.24</v>
      </c>
      <c r="M7807" t="s">
        <v>32</v>
      </c>
      <c r="N7807" t="s">
        <v>33</v>
      </c>
      <c r="O7807">
        <v>3</v>
      </c>
      <c r="P7807">
        <v>2023</v>
      </c>
      <c r="Q7807">
        <v>5</v>
      </c>
      <c r="R7807" t="s">
        <v>238</v>
      </c>
      <c r="S7807">
        <v>2</v>
      </c>
      <c r="T7807">
        <v>18</v>
      </c>
      <c r="U7807">
        <v>1</v>
      </c>
      <c r="V7807">
        <v>4</v>
      </c>
      <c r="W7807" t="s">
        <v>73</v>
      </c>
      <c r="X7807" t="s">
        <v>47</v>
      </c>
      <c r="Y7807">
        <v>315090</v>
      </c>
      <c r="Z7807">
        <v>0.17</v>
      </c>
    </row>
    <row r="7808" spans="1:26" x14ac:dyDescent="0.25">
      <c r="A7808" t="s">
        <v>9840</v>
      </c>
      <c r="B7808" s="1">
        <v>45187</v>
      </c>
      <c r="C7808" t="s">
        <v>262</v>
      </c>
      <c r="D7808" t="s">
        <v>28</v>
      </c>
      <c r="E7808" t="s">
        <v>40</v>
      </c>
      <c r="F7808" t="s">
        <v>41</v>
      </c>
      <c r="G7808" t="s">
        <v>116</v>
      </c>
      <c r="H7808">
        <v>6</v>
      </c>
      <c r="I7808">
        <v>335</v>
      </c>
      <c r="J7808">
        <v>21</v>
      </c>
      <c r="K7808">
        <v>1587.9</v>
      </c>
      <c r="L7808">
        <v>186.46</v>
      </c>
      <c r="M7808" t="s">
        <v>32</v>
      </c>
      <c r="N7808" t="s">
        <v>44</v>
      </c>
      <c r="O7808">
        <v>7</v>
      </c>
      <c r="P7808">
        <v>2023</v>
      </c>
      <c r="Q7808">
        <v>9</v>
      </c>
      <c r="R7808" t="s">
        <v>80</v>
      </c>
      <c r="S7808">
        <v>3</v>
      </c>
      <c r="T7808">
        <v>38</v>
      </c>
      <c r="U7808">
        <v>4</v>
      </c>
      <c r="V7808">
        <v>1</v>
      </c>
      <c r="W7808" t="s">
        <v>60</v>
      </c>
      <c r="X7808" t="s">
        <v>47</v>
      </c>
      <c r="Y7808">
        <v>42210</v>
      </c>
      <c r="Z7808">
        <v>0.12</v>
      </c>
    </row>
    <row r="7809" spans="1:26" x14ac:dyDescent="0.25">
      <c r="A7809" t="s">
        <v>9841</v>
      </c>
      <c r="B7809" s="1">
        <v>44965</v>
      </c>
      <c r="C7809" t="s">
        <v>1152</v>
      </c>
      <c r="D7809" t="s">
        <v>39</v>
      </c>
      <c r="E7809" t="s">
        <v>51</v>
      </c>
      <c r="F7809" t="s">
        <v>30</v>
      </c>
      <c r="G7809" t="s">
        <v>86</v>
      </c>
      <c r="H7809">
        <v>6</v>
      </c>
      <c r="I7809">
        <v>355</v>
      </c>
      <c r="J7809">
        <v>11</v>
      </c>
      <c r="K7809">
        <v>1895.7</v>
      </c>
      <c r="L7809">
        <v>193.79</v>
      </c>
      <c r="M7809" t="s">
        <v>32</v>
      </c>
      <c r="N7809" t="s">
        <v>44</v>
      </c>
      <c r="O7809">
        <v>3</v>
      </c>
      <c r="P7809">
        <v>2023</v>
      </c>
      <c r="Q7809">
        <v>2</v>
      </c>
      <c r="R7809" t="s">
        <v>67</v>
      </c>
      <c r="S7809">
        <v>1</v>
      </c>
      <c r="T7809">
        <v>6</v>
      </c>
      <c r="U7809">
        <v>2</v>
      </c>
      <c r="V7809">
        <v>3</v>
      </c>
      <c r="W7809" t="s">
        <v>83</v>
      </c>
      <c r="X7809" t="s">
        <v>47</v>
      </c>
      <c r="Y7809">
        <v>23430</v>
      </c>
      <c r="Z7809">
        <v>0.1</v>
      </c>
    </row>
    <row r="7810" spans="1:26" x14ac:dyDescent="0.25">
      <c r="A7810" t="s">
        <v>9842</v>
      </c>
      <c r="B7810" s="1">
        <v>44977</v>
      </c>
      <c r="C7810" t="s">
        <v>1620</v>
      </c>
      <c r="D7810" t="s">
        <v>28</v>
      </c>
      <c r="E7810" t="s">
        <v>29</v>
      </c>
      <c r="F7810" t="s">
        <v>52</v>
      </c>
      <c r="G7810" t="s">
        <v>53</v>
      </c>
      <c r="H7810">
        <v>4</v>
      </c>
      <c r="I7810">
        <v>2483</v>
      </c>
      <c r="J7810">
        <v>9</v>
      </c>
      <c r="K7810">
        <v>9038.1200000000008</v>
      </c>
      <c r="L7810">
        <v>549.4</v>
      </c>
      <c r="M7810" t="s">
        <v>43</v>
      </c>
      <c r="N7810" t="s">
        <v>44</v>
      </c>
      <c r="O7810">
        <v>7</v>
      </c>
      <c r="P7810">
        <v>2023</v>
      </c>
      <c r="Q7810">
        <v>2</v>
      </c>
      <c r="R7810" t="s">
        <v>67</v>
      </c>
      <c r="S7810">
        <v>1</v>
      </c>
      <c r="T7810">
        <v>8</v>
      </c>
      <c r="U7810">
        <v>4</v>
      </c>
      <c r="V7810">
        <v>1</v>
      </c>
      <c r="W7810" t="s">
        <v>60</v>
      </c>
      <c r="X7810" t="s">
        <v>47</v>
      </c>
      <c r="Y7810">
        <v>89388</v>
      </c>
      <c r="Z7810">
        <v>0.06</v>
      </c>
    </row>
    <row r="7811" spans="1:26" x14ac:dyDescent="0.25">
      <c r="A7811" t="s">
        <v>9843</v>
      </c>
      <c r="B7811" s="1">
        <v>44982</v>
      </c>
      <c r="C7811" t="s">
        <v>4444</v>
      </c>
      <c r="D7811" t="s">
        <v>39</v>
      </c>
      <c r="E7811" t="s">
        <v>29</v>
      </c>
      <c r="F7811" t="s">
        <v>52</v>
      </c>
      <c r="G7811" t="s">
        <v>53</v>
      </c>
      <c r="H7811">
        <v>6</v>
      </c>
      <c r="I7811">
        <v>3932</v>
      </c>
      <c r="J7811">
        <v>16</v>
      </c>
      <c r="K7811">
        <v>19817.28</v>
      </c>
      <c r="L7811">
        <v>1116.01</v>
      </c>
      <c r="M7811" t="s">
        <v>65</v>
      </c>
      <c r="N7811" t="s">
        <v>44</v>
      </c>
      <c r="O7811">
        <v>2</v>
      </c>
      <c r="P7811">
        <v>2023</v>
      </c>
      <c r="Q7811">
        <v>2</v>
      </c>
      <c r="R7811" t="s">
        <v>67</v>
      </c>
      <c r="S7811">
        <v>1</v>
      </c>
      <c r="T7811">
        <v>8</v>
      </c>
      <c r="U7811">
        <v>4</v>
      </c>
      <c r="V7811">
        <v>6</v>
      </c>
      <c r="W7811" t="s">
        <v>35</v>
      </c>
      <c r="X7811" t="s">
        <v>36</v>
      </c>
      <c r="Y7811">
        <v>377472</v>
      </c>
      <c r="Z7811">
        <v>0.06</v>
      </c>
    </row>
    <row r="7812" spans="1:26" x14ac:dyDescent="0.25">
      <c r="A7812" t="s">
        <v>9844</v>
      </c>
      <c r="B7812" s="1">
        <v>45135</v>
      </c>
      <c r="C7812" t="s">
        <v>2038</v>
      </c>
      <c r="D7812" t="s">
        <v>63</v>
      </c>
      <c r="E7812" t="s">
        <v>29</v>
      </c>
      <c r="F7812" t="s">
        <v>41</v>
      </c>
      <c r="G7812" t="s">
        <v>116</v>
      </c>
      <c r="H7812">
        <v>10</v>
      </c>
      <c r="I7812">
        <v>1118</v>
      </c>
      <c r="J7812">
        <v>28</v>
      </c>
      <c r="K7812">
        <v>8049.6</v>
      </c>
      <c r="L7812">
        <v>1091.45</v>
      </c>
      <c r="M7812" t="s">
        <v>32</v>
      </c>
      <c r="N7812" t="s">
        <v>44</v>
      </c>
      <c r="O7812">
        <v>1</v>
      </c>
      <c r="P7812">
        <v>2023</v>
      </c>
      <c r="Q7812">
        <v>7</v>
      </c>
      <c r="R7812" t="s">
        <v>125</v>
      </c>
      <c r="S7812">
        <v>3</v>
      </c>
      <c r="T7812">
        <v>30</v>
      </c>
      <c r="U7812">
        <v>5</v>
      </c>
      <c r="V7812">
        <v>5</v>
      </c>
      <c r="W7812" t="s">
        <v>46</v>
      </c>
      <c r="X7812" t="s">
        <v>47</v>
      </c>
      <c r="Y7812">
        <v>313040</v>
      </c>
      <c r="Z7812">
        <v>0.14000000000000001</v>
      </c>
    </row>
    <row r="7813" spans="1:26" x14ac:dyDescent="0.25">
      <c r="A7813" t="s">
        <v>9845</v>
      </c>
      <c r="B7813" s="1">
        <v>45256</v>
      </c>
      <c r="C7813" t="s">
        <v>1458</v>
      </c>
      <c r="D7813" t="s">
        <v>50</v>
      </c>
      <c r="E7813" t="s">
        <v>40</v>
      </c>
      <c r="F7813" t="s">
        <v>30</v>
      </c>
      <c r="G7813" t="s">
        <v>31</v>
      </c>
      <c r="H7813">
        <v>4</v>
      </c>
      <c r="I7813">
        <v>2727</v>
      </c>
      <c r="J7813">
        <v>11</v>
      </c>
      <c r="K7813">
        <v>9708.1200000000008</v>
      </c>
      <c r="L7813">
        <v>1516.34</v>
      </c>
      <c r="M7813" t="s">
        <v>43</v>
      </c>
      <c r="N7813" t="s">
        <v>44</v>
      </c>
      <c r="O7813">
        <v>7</v>
      </c>
      <c r="P7813">
        <v>2023</v>
      </c>
      <c r="Q7813">
        <v>11</v>
      </c>
      <c r="R7813" t="s">
        <v>92</v>
      </c>
      <c r="S7813">
        <v>4</v>
      </c>
      <c r="T7813">
        <v>48</v>
      </c>
      <c r="U7813">
        <v>5</v>
      </c>
      <c r="V7813">
        <v>0</v>
      </c>
      <c r="W7813" t="s">
        <v>55</v>
      </c>
      <c r="X7813" t="s">
        <v>36</v>
      </c>
      <c r="Y7813">
        <v>119988</v>
      </c>
      <c r="Z7813">
        <v>0.16</v>
      </c>
    </row>
    <row r="7814" spans="1:26" x14ac:dyDescent="0.25">
      <c r="A7814" t="s">
        <v>9846</v>
      </c>
      <c r="B7814" s="1">
        <v>45123</v>
      </c>
      <c r="C7814" t="s">
        <v>4972</v>
      </c>
      <c r="D7814" t="s">
        <v>39</v>
      </c>
      <c r="E7814" t="s">
        <v>58</v>
      </c>
      <c r="F7814" t="s">
        <v>52</v>
      </c>
      <c r="G7814" t="s">
        <v>79</v>
      </c>
      <c r="H7814">
        <v>8</v>
      </c>
      <c r="I7814">
        <v>175</v>
      </c>
      <c r="J7814">
        <v>20</v>
      </c>
      <c r="K7814">
        <v>1120</v>
      </c>
      <c r="L7814">
        <v>192.04</v>
      </c>
      <c r="M7814" t="s">
        <v>43</v>
      </c>
      <c r="N7814" t="s">
        <v>66</v>
      </c>
      <c r="O7814">
        <v>6</v>
      </c>
      <c r="P7814">
        <v>2023</v>
      </c>
      <c r="Q7814">
        <v>7</v>
      </c>
      <c r="R7814" t="s">
        <v>125</v>
      </c>
      <c r="S7814">
        <v>3</v>
      </c>
      <c r="T7814">
        <v>29</v>
      </c>
      <c r="U7814">
        <v>4</v>
      </c>
      <c r="V7814">
        <v>0</v>
      </c>
      <c r="W7814" t="s">
        <v>55</v>
      </c>
      <c r="X7814" t="s">
        <v>36</v>
      </c>
      <c r="Y7814">
        <v>28000</v>
      </c>
      <c r="Z7814">
        <v>0.17</v>
      </c>
    </row>
    <row r="7815" spans="1:26" x14ac:dyDescent="0.25">
      <c r="A7815" t="s">
        <v>9847</v>
      </c>
      <c r="B7815" s="1">
        <v>45236</v>
      </c>
      <c r="C7815" t="s">
        <v>6535</v>
      </c>
      <c r="D7815" t="s">
        <v>63</v>
      </c>
      <c r="E7815" t="s">
        <v>29</v>
      </c>
      <c r="F7815" t="s">
        <v>41</v>
      </c>
      <c r="G7815" t="s">
        <v>59</v>
      </c>
      <c r="H7815">
        <v>10</v>
      </c>
      <c r="I7815">
        <v>3891</v>
      </c>
      <c r="J7815">
        <v>14</v>
      </c>
      <c r="K7815">
        <v>33462.6</v>
      </c>
      <c r="L7815">
        <v>3492.84</v>
      </c>
      <c r="M7815" t="s">
        <v>65</v>
      </c>
      <c r="N7815" t="s">
        <v>44</v>
      </c>
      <c r="O7815">
        <v>5</v>
      </c>
      <c r="P7815">
        <v>2023</v>
      </c>
      <c r="Q7815">
        <v>11</v>
      </c>
      <c r="R7815" t="s">
        <v>92</v>
      </c>
      <c r="S7815">
        <v>4</v>
      </c>
      <c r="T7815">
        <v>45</v>
      </c>
      <c r="U7815">
        <v>2</v>
      </c>
      <c r="V7815">
        <v>1</v>
      </c>
      <c r="W7815" t="s">
        <v>60</v>
      </c>
      <c r="X7815" t="s">
        <v>47</v>
      </c>
      <c r="Y7815">
        <v>544740</v>
      </c>
      <c r="Z7815">
        <v>0.1</v>
      </c>
    </row>
    <row r="7816" spans="1:26" x14ac:dyDescent="0.25">
      <c r="A7816" t="s">
        <v>9848</v>
      </c>
      <c r="B7816" s="1">
        <v>45015</v>
      </c>
      <c r="C7816" t="s">
        <v>3720</v>
      </c>
      <c r="D7816" t="s">
        <v>50</v>
      </c>
      <c r="E7816" t="s">
        <v>29</v>
      </c>
      <c r="F7816" t="s">
        <v>52</v>
      </c>
      <c r="G7816" t="s">
        <v>79</v>
      </c>
      <c r="H7816">
        <v>9</v>
      </c>
      <c r="I7816">
        <v>435</v>
      </c>
      <c r="J7816">
        <v>4</v>
      </c>
      <c r="K7816">
        <v>3758.4</v>
      </c>
      <c r="L7816">
        <v>493.16</v>
      </c>
      <c r="M7816" t="s">
        <v>65</v>
      </c>
      <c r="N7816" t="s">
        <v>33</v>
      </c>
      <c r="O7816">
        <v>4</v>
      </c>
      <c r="P7816">
        <v>2023</v>
      </c>
      <c r="Q7816">
        <v>3</v>
      </c>
      <c r="R7816" t="s">
        <v>105</v>
      </c>
      <c r="S7816">
        <v>1</v>
      </c>
      <c r="T7816">
        <v>13</v>
      </c>
      <c r="U7816">
        <v>5</v>
      </c>
      <c r="V7816">
        <v>4</v>
      </c>
      <c r="W7816" t="s">
        <v>73</v>
      </c>
      <c r="X7816" t="s">
        <v>47</v>
      </c>
      <c r="Y7816">
        <v>15660</v>
      </c>
      <c r="Z7816">
        <v>0.13</v>
      </c>
    </row>
    <row r="7817" spans="1:26" x14ac:dyDescent="0.25">
      <c r="A7817" t="s">
        <v>9849</v>
      </c>
      <c r="B7817" s="1">
        <v>45005</v>
      </c>
      <c r="C7817" t="s">
        <v>851</v>
      </c>
      <c r="D7817" t="s">
        <v>50</v>
      </c>
      <c r="E7817" t="s">
        <v>58</v>
      </c>
      <c r="F7817" t="s">
        <v>52</v>
      </c>
      <c r="G7817" t="s">
        <v>79</v>
      </c>
      <c r="H7817">
        <v>10</v>
      </c>
      <c r="I7817">
        <v>2294</v>
      </c>
      <c r="J7817">
        <v>16</v>
      </c>
      <c r="K7817">
        <v>19269.599999999999</v>
      </c>
      <c r="L7817">
        <v>3784.81</v>
      </c>
      <c r="M7817" t="s">
        <v>32</v>
      </c>
      <c r="N7817" t="s">
        <v>66</v>
      </c>
      <c r="O7817">
        <v>7</v>
      </c>
      <c r="P7817">
        <v>2023</v>
      </c>
      <c r="Q7817">
        <v>3</v>
      </c>
      <c r="R7817" t="s">
        <v>105</v>
      </c>
      <c r="S7817">
        <v>1</v>
      </c>
      <c r="T7817">
        <v>12</v>
      </c>
      <c r="U7817">
        <v>4</v>
      </c>
      <c r="V7817">
        <v>1</v>
      </c>
      <c r="W7817" t="s">
        <v>60</v>
      </c>
      <c r="X7817" t="s">
        <v>47</v>
      </c>
      <c r="Y7817">
        <v>367040</v>
      </c>
      <c r="Z7817">
        <v>0.2</v>
      </c>
    </row>
    <row r="7818" spans="1:26" x14ac:dyDescent="0.25">
      <c r="A7818" t="s">
        <v>9850</v>
      </c>
      <c r="B7818" s="1">
        <v>44983</v>
      </c>
      <c r="C7818" t="s">
        <v>1884</v>
      </c>
      <c r="D7818" t="s">
        <v>63</v>
      </c>
      <c r="E7818" t="s">
        <v>40</v>
      </c>
      <c r="F7818" t="s">
        <v>52</v>
      </c>
      <c r="G7818" t="s">
        <v>53</v>
      </c>
      <c r="H7818">
        <v>4</v>
      </c>
      <c r="I7818">
        <v>4469</v>
      </c>
      <c r="J7818">
        <v>2</v>
      </c>
      <c r="K7818">
        <v>17518.48</v>
      </c>
      <c r="L7818">
        <v>1109.2</v>
      </c>
      <c r="M7818" t="s">
        <v>65</v>
      </c>
      <c r="N7818" t="s">
        <v>44</v>
      </c>
      <c r="O7818">
        <v>5</v>
      </c>
      <c r="P7818">
        <v>2023</v>
      </c>
      <c r="Q7818">
        <v>2</v>
      </c>
      <c r="R7818" t="s">
        <v>67</v>
      </c>
      <c r="S7818">
        <v>1</v>
      </c>
      <c r="T7818">
        <v>9</v>
      </c>
      <c r="U7818">
        <v>5</v>
      </c>
      <c r="V7818">
        <v>0</v>
      </c>
      <c r="W7818" t="s">
        <v>55</v>
      </c>
      <c r="X7818" t="s">
        <v>36</v>
      </c>
      <c r="Y7818">
        <v>35752</v>
      </c>
      <c r="Z7818">
        <v>0.06</v>
      </c>
    </row>
    <row r="7819" spans="1:26" x14ac:dyDescent="0.25">
      <c r="A7819" t="s">
        <v>9851</v>
      </c>
      <c r="B7819" s="1">
        <v>44983</v>
      </c>
      <c r="C7819" t="s">
        <v>6215</v>
      </c>
      <c r="D7819" t="s">
        <v>28</v>
      </c>
      <c r="E7819" t="s">
        <v>58</v>
      </c>
      <c r="F7819" t="s">
        <v>52</v>
      </c>
      <c r="G7819" t="s">
        <v>79</v>
      </c>
      <c r="H7819">
        <v>5</v>
      </c>
      <c r="I7819">
        <v>3083</v>
      </c>
      <c r="J7819">
        <v>15</v>
      </c>
      <c r="K7819">
        <v>13102.75</v>
      </c>
      <c r="L7819">
        <v>2303.08</v>
      </c>
      <c r="M7819" t="s">
        <v>65</v>
      </c>
      <c r="N7819" t="s">
        <v>66</v>
      </c>
      <c r="O7819">
        <v>7</v>
      </c>
      <c r="P7819">
        <v>2023</v>
      </c>
      <c r="Q7819">
        <v>2</v>
      </c>
      <c r="R7819" t="s">
        <v>67</v>
      </c>
      <c r="S7819">
        <v>1</v>
      </c>
      <c r="T7819">
        <v>9</v>
      </c>
      <c r="U7819">
        <v>5</v>
      </c>
      <c r="V7819">
        <v>0</v>
      </c>
      <c r="W7819" t="s">
        <v>55</v>
      </c>
      <c r="X7819" t="s">
        <v>36</v>
      </c>
      <c r="Y7819">
        <v>231225</v>
      </c>
      <c r="Z7819">
        <v>0.18</v>
      </c>
    </row>
    <row r="7820" spans="1:26" x14ac:dyDescent="0.25">
      <c r="A7820" t="s">
        <v>9852</v>
      </c>
      <c r="B7820" s="1">
        <v>45271</v>
      </c>
      <c r="C7820" t="s">
        <v>5167</v>
      </c>
      <c r="D7820" t="s">
        <v>28</v>
      </c>
      <c r="E7820" t="s">
        <v>29</v>
      </c>
      <c r="F7820" t="s">
        <v>30</v>
      </c>
      <c r="G7820" t="s">
        <v>64</v>
      </c>
      <c r="H7820">
        <v>3</v>
      </c>
      <c r="I7820">
        <v>2253</v>
      </c>
      <c r="J7820">
        <v>22</v>
      </c>
      <c r="K7820">
        <v>5272.02</v>
      </c>
      <c r="L7820">
        <v>527.71</v>
      </c>
      <c r="M7820" t="s">
        <v>43</v>
      </c>
      <c r="N7820" t="s">
        <v>33</v>
      </c>
      <c r="O7820">
        <v>7</v>
      </c>
      <c r="P7820">
        <v>2023</v>
      </c>
      <c r="Q7820">
        <v>12</v>
      </c>
      <c r="R7820" t="s">
        <v>54</v>
      </c>
      <c r="S7820">
        <v>4</v>
      </c>
      <c r="T7820">
        <v>50</v>
      </c>
      <c r="U7820">
        <v>3</v>
      </c>
      <c r="V7820">
        <v>1</v>
      </c>
      <c r="W7820" t="s">
        <v>60</v>
      </c>
      <c r="X7820" t="s">
        <v>47</v>
      </c>
      <c r="Y7820">
        <v>148698</v>
      </c>
      <c r="Z7820">
        <v>0.1</v>
      </c>
    </row>
    <row r="7821" spans="1:26" x14ac:dyDescent="0.25">
      <c r="A7821" t="s">
        <v>9853</v>
      </c>
      <c r="B7821" s="1">
        <v>45050</v>
      </c>
      <c r="C7821" t="s">
        <v>983</v>
      </c>
      <c r="D7821" t="s">
        <v>39</v>
      </c>
      <c r="E7821" t="s">
        <v>29</v>
      </c>
      <c r="F7821" t="s">
        <v>52</v>
      </c>
      <c r="G7821" t="s">
        <v>53</v>
      </c>
      <c r="H7821">
        <v>8</v>
      </c>
      <c r="I7821">
        <v>3869</v>
      </c>
      <c r="J7821">
        <v>2</v>
      </c>
      <c r="K7821">
        <v>30332.959999999999</v>
      </c>
      <c r="L7821">
        <v>4359.3100000000004</v>
      </c>
      <c r="M7821" t="s">
        <v>32</v>
      </c>
      <c r="N7821" t="s">
        <v>66</v>
      </c>
      <c r="O7821">
        <v>5</v>
      </c>
      <c r="P7821">
        <v>2023</v>
      </c>
      <c r="Q7821">
        <v>5</v>
      </c>
      <c r="R7821" t="s">
        <v>238</v>
      </c>
      <c r="S7821">
        <v>2</v>
      </c>
      <c r="T7821">
        <v>18</v>
      </c>
      <c r="U7821">
        <v>1</v>
      </c>
      <c r="V7821">
        <v>4</v>
      </c>
      <c r="W7821" t="s">
        <v>73</v>
      </c>
      <c r="X7821" t="s">
        <v>47</v>
      </c>
      <c r="Y7821">
        <v>61904</v>
      </c>
      <c r="Z7821">
        <v>0.14000000000000001</v>
      </c>
    </row>
    <row r="7822" spans="1:26" x14ac:dyDescent="0.25">
      <c r="A7822" t="s">
        <v>9854</v>
      </c>
      <c r="B7822" s="1">
        <v>44968</v>
      </c>
      <c r="C7822" t="s">
        <v>5550</v>
      </c>
      <c r="D7822" t="s">
        <v>39</v>
      </c>
      <c r="E7822" t="s">
        <v>51</v>
      </c>
      <c r="F7822" t="s">
        <v>30</v>
      </c>
      <c r="G7822" t="s">
        <v>31</v>
      </c>
      <c r="H7822">
        <v>5</v>
      </c>
      <c r="I7822">
        <v>3899</v>
      </c>
      <c r="J7822">
        <v>14</v>
      </c>
      <c r="K7822">
        <v>16765.7</v>
      </c>
      <c r="L7822">
        <v>1747.13</v>
      </c>
      <c r="M7822" t="s">
        <v>32</v>
      </c>
      <c r="N7822" t="s">
        <v>66</v>
      </c>
      <c r="O7822">
        <v>4</v>
      </c>
      <c r="P7822">
        <v>2023</v>
      </c>
      <c r="Q7822">
        <v>2</v>
      </c>
      <c r="R7822" t="s">
        <v>67</v>
      </c>
      <c r="S7822">
        <v>1</v>
      </c>
      <c r="T7822">
        <v>6</v>
      </c>
      <c r="U7822">
        <v>2</v>
      </c>
      <c r="V7822">
        <v>6</v>
      </c>
      <c r="W7822" t="s">
        <v>35</v>
      </c>
      <c r="X7822" t="s">
        <v>36</v>
      </c>
      <c r="Y7822">
        <v>272930</v>
      </c>
      <c r="Z7822">
        <v>0.1</v>
      </c>
    </row>
    <row r="7823" spans="1:26" x14ac:dyDescent="0.25">
      <c r="A7823" t="s">
        <v>9855</v>
      </c>
      <c r="B7823" s="1">
        <v>45083</v>
      </c>
      <c r="C7823" t="s">
        <v>1329</v>
      </c>
      <c r="D7823" t="s">
        <v>63</v>
      </c>
      <c r="E7823" t="s">
        <v>58</v>
      </c>
      <c r="F7823" t="s">
        <v>52</v>
      </c>
      <c r="G7823" t="s">
        <v>53</v>
      </c>
      <c r="H7823">
        <v>8</v>
      </c>
      <c r="I7823">
        <v>3267</v>
      </c>
      <c r="J7823">
        <v>21</v>
      </c>
      <c r="K7823">
        <v>20647.439999999999</v>
      </c>
      <c r="L7823">
        <v>3811.54</v>
      </c>
      <c r="M7823" t="s">
        <v>65</v>
      </c>
      <c r="N7823" t="s">
        <v>33</v>
      </c>
      <c r="O7823">
        <v>2</v>
      </c>
      <c r="P7823">
        <v>2023</v>
      </c>
      <c r="Q7823">
        <v>6</v>
      </c>
      <c r="R7823" t="s">
        <v>95</v>
      </c>
      <c r="S7823">
        <v>2</v>
      </c>
      <c r="T7823">
        <v>23</v>
      </c>
      <c r="U7823">
        <v>2</v>
      </c>
      <c r="V7823">
        <v>2</v>
      </c>
      <c r="W7823" t="s">
        <v>76</v>
      </c>
      <c r="X7823" t="s">
        <v>47</v>
      </c>
      <c r="Y7823">
        <v>548856</v>
      </c>
      <c r="Z7823">
        <v>0.18</v>
      </c>
    </row>
    <row r="7824" spans="1:26" x14ac:dyDescent="0.25">
      <c r="A7824" t="s">
        <v>9856</v>
      </c>
      <c r="B7824" s="1">
        <v>45075</v>
      </c>
      <c r="C7824" t="s">
        <v>6467</v>
      </c>
      <c r="D7824" t="s">
        <v>39</v>
      </c>
      <c r="E7824" t="s">
        <v>58</v>
      </c>
      <c r="F7824" t="s">
        <v>30</v>
      </c>
      <c r="G7824" t="s">
        <v>86</v>
      </c>
      <c r="H7824">
        <v>4</v>
      </c>
      <c r="I7824">
        <v>478</v>
      </c>
      <c r="J7824">
        <v>9</v>
      </c>
      <c r="K7824">
        <v>1739.92</v>
      </c>
      <c r="L7824">
        <v>155.35</v>
      </c>
      <c r="M7824" t="s">
        <v>43</v>
      </c>
      <c r="N7824" t="s">
        <v>44</v>
      </c>
      <c r="O7824">
        <v>2</v>
      </c>
      <c r="P7824">
        <v>2023</v>
      </c>
      <c r="Q7824">
        <v>5</v>
      </c>
      <c r="R7824" t="s">
        <v>238</v>
      </c>
      <c r="S7824">
        <v>2</v>
      </c>
      <c r="T7824">
        <v>22</v>
      </c>
      <c r="U7824">
        <v>5</v>
      </c>
      <c r="V7824">
        <v>1</v>
      </c>
      <c r="W7824" t="s">
        <v>60</v>
      </c>
      <c r="X7824" t="s">
        <v>47</v>
      </c>
      <c r="Y7824">
        <v>17208</v>
      </c>
      <c r="Z7824">
        <v>0.09</v>
      </c>
    </row>
    <row r="7825" spans="1:26" x14ac:dyDescent="0.25">
      <c r="A7825" t="s">
        <v>9857</v>
      </c>
      <c r="B7825" s="1">
        <v>45248</v>
      </c>
      <c r="C7825" t="s">
        <v>2987</v>
      </c>
      <c r="D7825" t="s">
        <v>50</v>
      </c>
      <c r="E7825" t="s">
        <v>51</v>
      </c>
      <c r="F7825" t="s">
        <v>30</v>
      </c>
      <c r="G7825" t="s">
        <v>31</v>
      </c>
      <c r="H7825">
        <v>4</v>
      </c>
      <c r="I7825">
        <v>2309</v>
      </c>
      <c r="J7825">
        <v>4</v>
      </c>
      <c r="K7825">
        <v>8866.56</v>
      </c>
      <c r="L7825">
        <v>899.39</v>
      </c>
      <c r="M7825" t="s">
        <v>43</v>
      </c>
      <c r="N7825" t="s">
        <v>44</v>
      </c>
      <c r="O7825">
        <v>2</v>
      </c>
      <c r="P7825">
        <v>2023</v>
      </c>
      <c r="Q7825">
        <v>11</v>
      </c>
      <c r="R7825" t="s">
        <v>92</v>
      </c>
      <c r="S7825">
        <v>4</v>
      </c>
      <c r="T7825">
        <v>46</v>
      </c>
      <c r="U7825">
        <v>3</v>
      </c>
      <c r="V7825">
        <v>6</v>
      </c>
      <c r="W7825" t="s">
        <v>35</v>
      </c>
      <c r="X7825" t="s">
        <v>36</v>
      </c>
      <c r="Y7825">
        <v>36944</v>
      </c>
      <c r="Z7825">
        <v>0.1</v>
      </c>
    </row>
    <row r="7826" spans="1:26" x14ac:dyDescent="0.25">
      <c r="A7826" t="s">
        <v>9858</v>
      </c>
      <c r="B7826" s="1">
        <v>45228</v>
      </c>
      <c r="C7826" t="s">
        <v>1050</v>
      </c>
      <c r="D7826" t="s">
        <v>39</v>
      </c>
      <c r="E7826" t="s">
        <v>51</v>
      </c>
      <c r="F7826" t="s">
        <v>41</v>
      </c>
      <c r="G7826" t="s">
        <v>59</v>
      </c>
      <c r="H7826">
        <v>3</v>
      </c>
      <c r="I7826">
        <v>4383</v>
      </c>
      <c r="J7826">
        <v>10</v>
      </c>
      <c r="K7826">
        <v>11834.1</v>
      </c>
      <c r="L7826">
        <v>1144.23</v>
      </c>
      <c r="M7826" t="s">
        <v>32</v>
      </c>
      <c r="N7826" t="s">
        <v>44</v>
      </c>
      <c r="O7826">
        <v>2</v>
      </c>
      <c r="P7826">
        <v>2023</v>
      </c>
      <c r="Q7826">
        <v>10</v>
      </c>
      <c r="R7826" t="s">
        <v>45</v>
      </c>
      <c r="S7826">
        <v>4</v>
      </c>
      <c r="T7826">
        <v>44</v>
      </c>
      <c r="U7826">
        <v>5</v>
      </c>
      <c r="V7826">
        <v>0</v>
      </c>
      <c r="W7826" t="s">
        <v>55</v>
      </c>
      <c r="X7826" t="s">
        <v>36</v>
      </c>
      <c r="Y7826">
        <v>131490</v>
      </c>
      <c r="Z7826">
        <v>0.1</v>
      </c>
    </row>
    <row r="7827" spans="1:26" x14ac:dyDescent="0.25">
      <c r="A7827" t="s">
        <v>9859</v>
      </c>
      <c r="B7827" s="1">
        <v>45031</v>
      </c>
      <c r="C7827" t="s">
        <v>266</v>
      </c>
      <c r="D7827" t="s">
        <v>50</v>
      </c>
      <c r="E7827" t="s">
        <v>51</v>
      </c>
      <c r="F7827" t="s">
        <v>30</v>
      </c>
      <c r="G7827" t="s">
        <v>86</v>
      </c>
      <c r="H7827">
        <v>2</v>
      </c>
      <c r="I7827">
        <v>1599</v>
      </c>
      <c r="J7827">
        <v>29</v>
      </c>
      <c r="K7827">
        <v>2270.58</v>
      </c>
      <c r="L7827">
        <v>233.07</v>
      </c>
      <c r="M7827" t="s">
        <v>32</v>
      </c>
      <c r="N7827" t="s">
        <v>66</v>
      </c>
      <c r="O7827">
        <v>1</v>
      </c>
      <c r="P7827">
        <v>2023</v>
      </c>
      <c r="Q7827">
        <v>4</v>
      </c>
      <c r="R7827" t="s">
        <v>100</v>
      </c>
      <c r="S7827">
        <v>2</v>
      </c>
      <c r="T7827">
        <v>15</v>
      </c>
      <c r="U7827">
        <v>3</v>
      </c>
      <c r="V7827">
        <v>6</v>
      </c>
      <c r="W7827" t="s">
        <v>35</v>
      </c>
      <c r="X7827" t="s">
        <v>36</v>
      </c>
      <c r="Y7827">
        <v>92742</v>
      </c>
      <c r="Z7827">
        <v>0.1</v>
      </c>
    </row>
    <row r="7828" spans="1:26" x14ac:dyDescent="0.25">
      <c r="A7828" t="s">
        <v>9860</v>
      </c>
      <c r="B7828" s="1">
        <v>44989</v>
      </c>
      <c r="C7828" t="s">
        <v>2980</v>
      </c>
      <c r="D7828" t="s">
        <v>39</v>
      </c>
      <c r="E7828" t="s">
        <v>40</v>
      </c>
      <c r="F7828" t="s">
        <v>30</v>
      </c>
      <c r="G7828" t="s">
        <v>31</v>
      </c>
      <c r="H7828">
        <v>6</v>
      </c>
      <c r="I7828">
        <v>2028</v>
      </c>
      <c r="J7828">
        <v>9</v>
      </c>
      <c r="K7828">
        <v>11072.88</v>
      </c>
      <c r="L7828">
        <v>1134.8900000000001</v>
      </c>
      <c r="M7828" t="s">
        <v>32</v>
      </c>
      <c r="N7828" t="s">
        <v>33</v>
      </c>
      <c r="O7828">
        <v>3</v>
      </c>
      <c r="P7828">
        <v>2023</v>
      </c>
      <c r="Q7828">
        <v>3</v>
      </c>
      <c r="R7828" t="s">
        <v>105</v>
      </c>
      <c r="S7828">
        <v>1</v>
      </c>
      <c r="T7828">
        <v>9</v>
      </c>
      <c r="U7828">
        <v>1</v>
      </c>
      <c r="V7828">
        <v>6</v>
      </c>
      <c r="W7828" t="s">
        <v>35</v>
      </c>
      <c r="X7828" t="s">
        <v>36</v>
      </c>
      <c r="Y7828">
        <v>109512</v>
      </c>
      <c r="Z7828">
        <v>0.1</v>
      </c>
    </row>
    <row r="7829" spans="1:26" x14ac:dyDescent="0.25">
      <c r="A7829" t="s">
        <v>9861</v>
      </c>
      <c r="B7829" s="1">
        <v>45279</v>
      </c>
      <c r="C7829" t="s">
        <v>4951</v>
      </c>
      <c r="D7829" t="s">
        <v>63</v>
      </c>
      <c r="E7829" t="s">
        <v>40</v>
      </c>
      <c r="F7829" t="s">
        <v>30</v>
      </c>
      <c r="G7829" t="s">
        <v>86</v>
      </c>
      <c r="H7829">
        <v>6</v>
      </c>
      <c r="I7829">
        <v>2309</v>
      </c>
      <c r="J7829">
        <v>9</v>
      </c>
      <c r="K7829">
        <v>12607.14</v>
      </c>
      <c r="L7829">
        <v>2498.7600000000002</v>
      </c>
      <c r="M7829" t="s">
        <v>32</v>
      </c>
      <c r="N7829" t="s">
        <v>66</v>
      </c>
      <c r="O7829">
        <v>3</v>
      </c>
      <c r="P7829">
        <v>2023</v>
      </c>
      <c r="Q7829">
        <v>12</v>
      </c>
      <c r="R7829" t="s">
        <v>54</v>
      </c>
      <c r="S7829">
        <v>4</v>
      </c>
      <c r="T7829">
        <v>51</v>
      </c>
      <c r="U7829">
        <v>4</v>
      </c>
      <c r="V7829">
        <v>2</v>
      </c>
      <c r="W7829" t="s">
        <v>76</v>
      </c>
      <c r="X7829" t="s">
        <v>47</v>
      </c>
      <c r="Y7829">
        <v>124686</v>
      </c>
      <c r="Z7829">
        <v>0.2</v>
      </c>
    </row>
    <row r="7830" spans="1:26" x14ac:dyDescent="0.25">
      <c r="A7830" t="s">
        <v>9862</v>
      </c>
      <c r="B7830" s="1">
        <v>45285</v>
      </c>
      <c r="C7830" t="s">
        <v>5550</v>
      </c>
      <c r="D7830" t="s">
        <v>28</v>
      </c>
      <c r="E7830" t="s">
        <v>51</v>
      </c>
      <c r="F7830" t="s">
        <v>52</v>
      </c>
      <c r="G7830" t="s">
        <v>53</v>
      </c>
      <c r="H7830">
        <v>4</v>
      </c>
      <c r="I7830">
        <v>3265</v>
      </c>
      <c r="J7830">
        <v>4</v>
      </c>
      <c r="K7830">
        <v>12537.6</v>
      </c>
      <c r="L7830">
        <v>1394.92</v>
      </c>
      <c r="M7830" t="s">
        <v>65</v>
      </c>
      <c r="N7830" t="s">
        <v>44</v>
      </c>
      <c r="O7830">
        <v>5</v>
      </c>
      <c r="P7830">
        <v>2023</v>
      </c>
      <c r="Q7830">
        <v>12</v>
      </c>
      <c r="R7830" t="s">
        <v>54</v>
      </c>
      <c r="S7830">
        <v>4</v>
      </c>
      <c r="T7830">
        <v>52</v>
      </c>
      <c r="U7830">
        <v>5</v>
      </c>
      <c r="V7830">
        <v>1</v>
      </c>
      <c r="W7830" t="s">
        <v>60</v>
      </c>
      <c r="X7830" t="s">
        <v>47</v>
      </c>
      <c r="Y7830">
        <v>52240</v>
      </c>
      <c r="Z7830">
        <v>0.11</v>
      </c>
    </row>
    <row r="7831" spans="1:26" x14ac:dyDescent="0.25">
      <c r="A7831" t="s">
        <v>9863</v>
      </c>
      <c r="B7831" s="1">
        <v>45210</v>
      </c>
      <c r="C7831" t="s">
        <v>502</v>
      </c>
      <c r="D7831" t="s">
        <v>50</v>
      </c>
      <c r="E7831" t="s">
        <v>29</v>
      </c>
      <c r="F7831" t="s">
        <v>41</v>
      </c>
      <c r="G7831" t="s">
        <v>42</v>
      </c>
      <c r="H7831">
        <v>9</v>
      </c>
      <c r="I7831">
        <v>3481</v>
      </c>
      <c r="J7831">
        <v>26</v>
      </c>
      <c r="K7831">
        <v>23183.46</v>
      </c>
      <c r="L7831">
        <v>3376.75</v>
      </c>
      <c r="M7831" t="s">
        <v>43</v>
      </c>
      <c r="N7831" t="s">
        <v>44</v>
      </c>
      <c r="O7831">
        <v>1</v>
      </c>
      <c r="P7831">
        <v>2023</v>
      </c>
      <c r="Q7831">
        <v>10</v>
      </c>
      <c r="R7831" t="s">
        <v>45</v>
      </c>
      <c r="S7831">
        <v>4</v>
      </c>
      <c r="T7831">
        <v>41</v>
      </c>
      <c r="U7831">
        <v>2</v>
      </c>
      <c r="V7831">
        <v>3</v>
      </c>
      <c r="W7831" t="s">
        <v>83</v>
      </c>
      <c r="X7831" t="s">
        <v>47</v>
      </c>
      <c r="Y7831">
        <v>814554</v>
      </c>
      <c r="Z7831">
        <v>0.15</v>
      </c>
    </row>
    <row r="7832" spans="1:26" x14ac:dyDescent="0.25">
      <c r="A7832" t="s">
        <v>9864</v>
      </c>
      <c r="B7832" s="1">
        <v>45234</v>
      </c>
      <c r="C7832" t="s">
        <v>316</v>
      </c>
      <c r="D7832" t="s">
        <v>63</v>
      </c>
      <c r="E7832" t="s">
        <v>29</v>
      </c>
      <c r="F7832" t="s">
        <v>30</v>
      </c>
      <c r="G7832" t="s">
        <v>86</v>
      </c>
      <c r="H7832">
        <v>10</v>
      </c>
      <c r="I7832">
        <v>3761</v>
      </c>
      <c r="J7832">
        <v>7</v>
      </c>
      <c r="K7832">
        <v>34977.300000000003</v>
      </c>
      <c r="L7832">
        <v>3733.29</v>
      </c>
      <c r="M7832" t="s">
        <v>65</v>
      </c>
      <c r="N7832" t="s">
        <v>44</v>
      </c>
      <c r="O7832">
        <v>2</v>
      </c>
      <c r="P7832">
        <v>2023</v>
      </c>
      <c r="Q7832">
        <v>11</v>
      </c>
      <c r="R7832" t="s">
        <v>92</v>
      </c>
      <c r="S7832">
        <v>4</v>
      </c>
      <c r="T7832">
        <v>44</v>
      </c>
      <c r="U7832">
        <v>1</v>
      </c>
      <c r="V7832">
        <v>6</v>
      </c>
      <c r="W7832" t="s">
        <v>35</v>
      </c>
      <c r="X7832" t="s">
        <v>36</v>
      </c>
      <c r="Y7832">
        <v>263270</v>
      </c>
      <c r="Z7832">
        <v>0.11</v>
      </c>
    </row>
    <row r="7833" spans="1:26" x14ac:dyDescent="0.25">
      <c r="A7833" t="s">
        <v>9865</v>
      </c>
      <c r="B7833" s="1">
        <v>45071</v>
      </c>
      <c r="C7833" t="s">
        <v>1607</v>
      </c>
      <c r="D7833" t="s">
        <v>28</v>
      </c>
      <c r="E7833" t="s">
        <v>29</v>
      </c>
      <c r="F7833" t="s">
        <v>30</v>
      </c>
      <c r="G7833" t="s">
        <v>31</v>
      </c>
      <c r="H7833">
        <v>10</v>
      </c>
      <c r="I7833">
        <v>3453</v>
      </c>
      <c r="J7833">
        <v>9</v>
      </c>
      <c r="K7833">
        <v>31422.3</v>
      </c>
      <c r="L7833">
        <v>2789.94</v>
      </c>
      <c r="M7833" t="s">
        <v>43</v>
      </c>
      <c r="N7833" t="s">
        <v>44</v>
      </c>
      <c r="O7833">
        <v>2</v>
      </c>
      <c r="P7833">
        <v>2023</v>
      </c>
      <c r="Q7833">
        <v>5</v>
      </c>
      <c r="R7833" t="s">
        <v>238</v>
      </c>
      <c r="S7833">
        <v>2</v>
      </c>
      <c r="T7833">
        <v>21</v>
      </c>
      <c r="U7833">
        <v>4</v>
      </c>
      <c r="V7833">
        <v>4</v>
      </c>
      <c r="W7833" t="s">
        <v>73</v>
      </c>
      <c r="X7833" t="s">
        <v>47</v>
      </c>
      <c r="Y7833">
        <v>310770</v>
      </c>
      <c r="Z7833">
        <v>0.09</v>
      </c>
    </row>
    <row r="7834" spans="1:26" x14ac:dyDescent="0.25">
      <c r="A7834" t="s">
        <v>9866</v>
      </c>
      <c r="B7834" s="1">
        <v>45255</v>
      </c>
      <c r="C7834" t="s">
        <v>2406</v>
      </c>
      <c r="D7834" t="s">
        <v>28</v>
      </c>
      <c r="E7834" t="s">
        <v>51</v>
      </c>
      <c r="F7834" t="s">
        <v>52</v>
      </c>
      <c r="G7834" t="s">
        <v>91</v>
      </c>
      <c r="H7834">
        <v>3</v>
      </c>
      <c r="I7834">
        <v>4029</v>
      </c>
      <c r="J7834">
        <v>17</v>
      </c>
      <c r="K7834">
        <v>10032.209999999999</v>
      </c>
      <c r="L7834">
        <v>721.62</v>
      </c>
      <c r="M7834" t="s">
        <v>43</v>
      </c>
      <c r="N7834" t="s">
        <v>33</v>
      </c>
      <c r="O7834">
        <v>7</v>
      </c>
      <c r="P7834">
        <v>2023</v>
      </c>
      <c r="Q7834">
        <v>11</v>
      </c>
      <c r="R7834" t="s">
        <v>92</v>
      </c>
      <c r="S7834">
        <v>4</v>
      </c>
      <c r="T7834">
        <v>47</v>
      </c>
      <c r="U7834">
        <v>4</v>
      </c>
      <c r="V7834">
        <v>6</v>
      </c>
      <c r="W7834" t="s">
        <v>35</v>
      </c>
      <c r="X7834" t="s">
        <v>36</v>
      </c>
      <c r="Y7834">
        <v>205479</v>
      </c>
      <c r="Z7834">
        <v>7.0000000000000007E-2</v>
      </c>
    </row>
    <row r="7835" spans="1:26" x14ac:dyDescent="0.25">
      <c r="A7835" t="s">
        <v>9867</v>
      </c>
      <c r="B7835" s="1">
        <v>45230</v>
      </c>
      <c r="C7835" t="s">
        <v>2325</v>
      </c>
      <c r="D7835" t="s">
        <v>28</v>
      </c>
      <c r="E7835" t="s">
        <v>29</v>
      </c>
      <c r="F7835" t="s">
        <v>41</v>
      </c>
      <c r="G7835" t="s">
        <v>116</v>
      </c>
      <c r="H7835">
        <v>7</v>
      </c>
      <c r="I7835">
        <v>4951</v>
      </c>
      <c r="J7835">
        <v>8</v>
      </c>
      <c r="K7835">
        <v>31884.44</v>
      </c>
      <c r="L7835">
        <v>6291.07</v>
      </c>
      <c r="M7835" t="s">
        <v>65</v>
      </c>
      <c r="N7835" t="s">
        <v>44</v>
      </c>
      <c r="O7835">
        <v>1</v>
      </c>
      <c r="P7835">
        <v>2023</v>
      </c>
      <c r="Q7835">
        <v>10</v>
      </c>
      <c r="R7835" t="s">
        <v>45</v>
      </c>
      <c r="S7835">
        <v>4</v>
      </c>
      <c r="T7835">
        <v>44</v>
      </c>
      <c r="U7835">
        <v>5</v>
      </c>
      <c r="V7835">
        <v>2</v>
      </c>
      <c r="W7835" t="s">
        <v>76</v>
      </c>
      <c r="X7835" t="s">
        <v>47</v>
      </c>
      <c r="Y7835">
        <v>277256</v>
      </c>
      <c r="Z7835">
        <v>0.2</v>
      </c>
    </row>
    <row r="7836" spans="1:26" x14ac:dyDescent="0.25">
      <c r="A7836" t="s">
        <v>9868</v>
      </c>
      <c r="B7836" s="1">
        <v>45173</v>
      </c>
      <c r="C7836" t="s">
        <v>8489</v>
      </c>
      <c r="D7836" t="s">
        <v>63</v>
      </c>
      <c r="E7836" t="s">
        <v>29</v>
      </c>
      <c r="F7836" t="s">
        <v>41</v>
      </c>
      <c r="G7836" t="s">
        <v>42</v>
      </c>
      <c r="H7836">
        <v>5</v>
      </c>
      <c r="I7836">
        <v>737</v>
      </c>
      <c r="J7836">
        <v>20</v>
      </c>
      <c r="K7836">
        <v>2948</v>
      </c>
      <c r="L7836">
        <v>246.11</v>
      </c>
      <c r="M7836" t="s">
        <v>32</v>
      </c>
      <c r="N7836" t="s">
        <v>33</v>
      </c>
      <c r="O7836">
        <v>4</v>
      </c>
      <c r="P7836">
        <v>2023</v>
      </c>
      <c r="Q7836">
        <v>9</v>
      </c>
      <c r="R7836" t="s">
        <v>80</v>
      </c>
      <c r="S7836">
        <v>3</v>
      </c>
      <c r="T7836">
        <v>36</v>
      </c>
      <c r="U7836">
        <v>2</v>
      </c>
      <c r="V7836">
        <v>1</v>
      </c>
      <c r="W7836" t="s">
        <v>60</v>
      </c>
      <c r="X7836" t="s">
        <v>47</v>
      </c>
      <c r="Y7836">
        <v>73700</v>
      </c>
      <c r="Z7836">
        <v>0.08</v>
      </c>
    </row>
    <row r="7837" spans="1:26" x14ac:dyDescent="0.25">
      <c r="A7837" t="s">
        <v>9869</v>
      </c>
      <c r="B7837" s="1">
        <v>45102</v>
      </c>
      <c r="C7837" t="s">
        <v>3206</v>
      </c>
      <c r="D7837" t="s">
        <v>50</v>
      </c>
      <c r="E7837" t="s">
        <v>29</v>
      </c>
      <c r="F7837" t="s">
        <v>41</v>
      </c>
      <c r="G7837" t="s">
        <v>42</v>
      </c>
      <c r="H7837">
        <v>10</v>
      </c>
      <c r="I7837">
        <v>2145</v>
      </c>
      <c r="J7837">
        <v>29</v>
      </c>
      <c r="K7837">
        <v>15229.5</v>
      </c>
      <c r="L7837">
        <v>2150.52</v>
      </c>
      <c r="M7837" t="s">
        <v>43</v>
      </c>
      <c r="N7837" t="s">
        <v>33</v>
      </c>
      <c r="O7837">
        <v>2</v>
      </c>
      <c r="P7837">
        <v>2023</v>
      </c>
      <c r="Q7837">
        <v>6</v>
      </c>
      <c r="R7837" t="s">
        <v>95</v>
      </c>
      <c r="S7837">
        <v>2</v>
      </c>
      <c r="T7837">
        <v>26</v>
      </c>
      <c r="U7837">
        <v>5</v>
      </c>
      <c r="V7837">
        <v>0</v>
      </c>
      <c r="W7837" t="s">
        <v>55</v>
      </c>
      <c r="X7837" t="s">
        <v>36</v>
      </c>
      <c r="Y7837">
        <v>622050</v>
      </c>
      <c r="Z7837">
        <v>0.14000000000000001</v>
      </c>
    </row>
    <row r="7838" spans="1:26" x14ac:dyDescent="0.25">
      <c r="A7838" t="s">
        <v>9870</v>
      </c>
      <c r="B7838" s="1">
        <v>45266</v>
      </c>
      <c r="C7838" t="s">
        <v>3990</v>
      </c>
      <c r="D7838" t="s">
        <v>50</v>
      </c>
      <c r="E7838" t="s">
        <v>29</v>
      </c>
      <c r="F7838" t="s">
        <v>52</v>
      </c>
      <c r="G7838" t="s">
        <v>91</v>
      </c>
      <c r="H7838">
        <v>5</v>
      </c>
      <c r="I7838">
        <v>4862</v>
      </c>
      <c r="J7838">
        <v>17</v>
      </c>
      <c r="K7838">
        <v>20177.3</v>
      </c>
      <c r="L7838">
        <v>3156.21</v>
      </c>
      <c r="M7838" t="s">
        <v>43</v>
      </c>
      <c r="N7838" t="s">
        <v>66</v>
      </c>
      <c r="O7838">
        <v>2</v>
      </c>
      <c r="P7838">
        <v>2023</v>
      </c>
      <c r="Q7838">
        <v>12</v>
      </c>
      <c r="R7838" t="s">
        <v>54</v>
      </c>
      <c r="S7838">
        <v>4</v>
      </c>
      <c r="T7838">
        <v>49</v>
      </c>
      <c r="U7838">
        <v>2</v>
      </c>
      <c r="V7838">
        <v>3</v>
      </c>
      <c r="W7838" t="s">
        <v>83</v>
      </c>
      <c r="X7838" t="s">
        <v>47</v>
      </c>
      <c r="Y7838">
        <v>413270</v>
      </c>
      <c r="Z7838">
        <v>0.16</v>
      </c>
    </row>
    <row r="7839" spans="1:26" x14ac:dyDescent="0.25">
      <c r="A7839" t="s">
        <v>9871</v>
      </c>
      <c r="B7839" s="1">
        <v>45022</v>
      </c>
      <c r="C7839" t="s">
        <v>9872</v>
      </c>
      <c r="D7839" t="s">
        <v>28</v>
      </c>
      <c r="E7839" t="s">
        <v>29</v>
      </c>
      <c r="F7839" t="s">
        <v>41</v>
      </c>
      <c r="G7839" t="s">
        <v>116</v>
      </c>
      <c r="H7839">
        <v>8</v>
      </c>
      <c r="I7839">
        <v>2564</v>
      </c>
      <c r="J7839">
        <v>3</v>
      </c>
      <c r="K7839">
        <v>19896.64</v>
      </c>
      <c r="L7839">
        <v>3616.05</v>
      </c>
      <c r="M7839" t="s">
        <v>43</v>
      </c>
      <c r="N7839" t="s">
        <v>33</v>
      </c>
      <c r="O7839">
        <v>6</v>
      </c>
      <c r="P7839">
        <v>2023</v>
      </c>
      <c r="Q7839">
        <v>4</v>
      </c>
      <c r="R7839" t="s">
        <v>100</v>
      </c>
      <c r="S7839">
        <v>2</v>
      </c>
      <c r="T7839">
        <v>14</v>
      </c>
      <c r="U7839">
        <v>2</v>
      </c>
      <c r="V7839">
        <v>4</v>
      </c>
      <c r="W7839" t="s">
        <v>73</v>
      </c>
      <c r="X7839" t="s">
        <v>47</v>
      </c>
      <c r="Y7839">
        <v>61536</v>
      </c>
      <c r="Z7839">
        <v>0.18</v>
      </c>
    </row>
    <row r="7840" spans="1:26" x14ac:dyDescent="0.25">
      <c r="A7840" t="s">
        <v>9873</v>
      </c>
      <c r="B7840" s="1">
        <v>45017</v>
      </c>
      <c r="C7840" t="s">
        <v>645</v>
      </c>
      <c r="D7840" t="s">
        <v>39</v>
      </c>
      <c r="E7840" t="s">
        <v>58</v>
      </c>
      <c r="F7840" t="s">
        <v>30</v>
      </c>
      <c r="G7840" t="s">
        <v>31</v>
      </c>
      <c r="H7840">
        <v>2</v>
      </c>
      <c r="I7840">
        <v>315</v>
      </c>
      <c r="J7840">
        <v>22</v>
      </c>
      <c r="K7840">
        <v>491.4</v>
      </c>
      <c r="L7840">
        <v>43.01</v>
      </c>
      <c r="M7840" t="s">
        <v>65</v>
      </c>
      <c r="N7840" t="s">
        <v>44</v>
      </c>
      <c r="O7840">
        <v>4</v>
      </c>
      <c r="P7840">
        <v>2023</v>
      </c>
      <c r="Q7840">
        <v>4</v>
      </c>
      <c r="R7840" t="s">
        <v>100</v>
      </c>
      <c r="S7840">
        <v>2</v>
      </c>
      <c r="T7840">
        <v>13</v>
      </c>
      <c r="U7840">
        <v>1</v>
      </c>
      <c r="V7840">
        <v>6</v>
      </c>
      <c r="W7840" t="s">
        <v>35</v>
      </c>
      <c r="X7840" t="s">
        <v>36</v>
      </c>
      <c r="Y7840">
        <v>13860</v>
      </c>
      <c r="Z7840">
        <v>0.09</v>
      </c>
    </row>
    <row r="7841" spans="1:26" x14ac:dyDescent="0.25">
      <c r="A7841" t="s">
        <v>9874</v>
      </c>
      <c r="B7841" s="1">
        <v>45149</v>
      </c>
      <c r="C7841" t="s">
        <v>191</v>
      </c>
      <c r="D7841" t="s">
        <v>28</v>
      </c>
      <c r="E7841" t="s">
        <v>40</v>
      </c>
      <c r="F7841" t="s">
        <v>30</v>
      </c>
      <c r="G7841" t="s">
        <v>64</v>
      </c>
      <c r="H7841">
        <v>3</v>
      </c>
      <c r="I7841">
        <v>145</v>
      </c>
      <c r="J7841">
        <v>24</v>
      </c>
      <c r="K7841">
        <v>330.6</v>
      </c>
      <c r="L7841">
        <v>55.53</v>
      </c>
      <c r="M7841" t="s">
        <v>43</v>
      </c>
      <c r="N7841" t="s">
        <v>66</v>
      </c>
      <c r="O7841">
        <v>5</v>
      </c>
      <c r="P7841">
        <v>2023</v>
      </c>
      <c r="Q7841">
        <v>8</v>
      </c>
      <c r="R7841" t="s">
        <v>72</v>
      </c>
      <c r="S7841">
        <v>3</v>
      </c>
      <c r="T7841">
        <v>32</v>
      </c>
      <c r="U7841">
        <v>2</v>
      </c>
      <c r="V7841">
        <v>5</v>
      </c>
      <c r="W7841" t="s">
        <v>46</v>
      </c>
      <c r="X7841" t="s">
        <v>47</v>
      </c>
      <c r="Y7841">
        <v>10440</v>
      </c>
      <c r="Z7841">
        <v>0.17</v>
      </c>
    </row>
    <row r="7842" spans="1:26" x14ac:dyDescent="0.25">
      <c r="A7842" t="s">
        <v>9875</v>
      </c>
      <c r="B7842" s="1">
        <v>45205</v>
      </c>
      <c r="C7842" t="s">
        <v>107</v>
      </c>
      <c r="D7842" t="s">
        <v>50</v>
      </c>
      <c r="E7842" t="s">
        <v>29</v>
      </c>
      <c r="F7842" t="s">
        <v>41</v>
      </c>
      <c r="G7842" t="s">
        <v>42</v>
      </c>
      <c r="H7842">
        <v>1</v>
      </c>
      <c r="I7842">
        <v>3088</v>
      </c>
      <c r="J7842">
        <v>6</v>
      </c>
      <c r="K7842">
        <v>2902.72</v>
      </c>
      <c r="L7842">
        <v>190.92</v>
      </c>
      <c r="M7842" t="s">
        <v>65</v>
      </c>
      <c r="N7842" t="s">
        <v>33</v>
      </c>
      <c r="O7842">
        <v>6</v>
      </c>
      <c r="P7842">
        <v>2023</v>
      </c>
      <c r="Q7842">
        <v>10</v>
      </c>
      <c r="R7842" t="s">
        <v>45</v>
      </c>
      <c r="S7842">
        <v>4</v>
      </c>
      <c r="T7842">
        <v>40</v>
      </c>
      <c r="U7842">
        <v>1</v>
      </c>
      <c r="V7842">
        <v>5</v>
      </c>
      <c r="W7842" t="s">
        <v>46</v>
      </c>
      <c r="X7842" t="s">
        <v>47</v>
      </c>
      <c r="Y7842">
        <v>18528</v>
      </c>
      <c r="Z7842">
        <v>7.0000000000000007E-2</v>
      </c>
    </row>
    <row r="7843" spans="1:26" x14ac:dyDescent="0.25">
      <c r="A7843" t="s">
        <v>9876</v>
      </c>
      <c r="B7843" s="1">
        <v>45116</v>
      </c>
      <c r="C7843" t="s">
        <v>160</v>
      </c>
      <c r="D7843" t="s">
        <v>39</v>
      </c>
      <c r="E7843" t="s">
        <v>51</v>
      </c>
      <c r="F7843" t="s">
        <v>52</v>
      </c>
      <c r="G7843" t="s">
        <v>53</v>
      </c>
      <c r="H7843">
        <v>8</v>
      </c>
      <c r="I7843">
        <v>2441</v>
      </c>
      <c r="J7843">
        <v>9</v>
      </c>
      <c r="K7843">
        <v>17770.48</v>
      </c>
      <c r="L7843">
        <v>2965.7</v>
      </c>
      <c r="M7843" t="s">
        <v>65</v>
      </c>
      <c r="N7843" t="s">
        <v>33</v>
      </c>
      <c r="O7843">
        <v>6</v>
      </c>
      <c r="P7843">
        <v>2023</v>
      </c>
      <c r="Q7843">
        <v>7</v>
      </c>
      <c r="R7843" t="s">
        <v>125</v>
      </c>
      <c r="S7843">
        <v>3</v>
      </c>
      <c r="T7843">
        <v>28</v>
      </c>
      <c r="U7843">
        <v>3</v>
      </c>
      <c r="V7843">
        <v>0</v>
      </c>
      <c r="W7843" t="s">
        <v>55</v>
      </c>
      <c r="X7843" t="s">
        <v>36</v>
      </c>
      <c r="Y7843">
        <v>175752</v>
      </c>
      <c r="Z7843">
        <v>0.17</v>
      </c>
    </row>
    <row r="7844" spans="1:26" x14ac:dyDescent="0.25">
      <c r="A7844" t="s">
        <v>9877</v>
      </c>
      <c r="B7844" s="1">
        <v>45069</v>
      </c>
      <c r="C7844" t="s">
        <v>3557</v>
      </c>
      <c r="D7844" t="s">
        <v>63</v>
      </c>
      <c r="E7844" t="s">
        <v>51</v>
      </c>
      <c r="F7844" t="s">
        <v>30</v>
      </c>
      <c r="G7844" t="s">
        <v>64</v>
      </c>
      <c r="H7844">
        <v>5</v>
      </c>
      <c r="I7844">
        <v>1752</v>
      </c>
      <c r="J7844">
        <v>29</v>
      </c>
      <c r="K7844">
        <v>6219.6</v>
      </c>
      <c r="L7844">
        <v>456.97</v>
      </c>
      <c r="M7844" t="s">
        <v>32</v>
      </c>
      <c r="N7844" t="s">
        <v>44</v>
      </c>
      <c r="O7844">
        <v>7</v>
      </c>
      <c r="P7844">
        <v>2023</v>
      </c>
      <c r="Q7844">
        <v>5</v>
      </c>
      <c r="R7844" t="s">
        <v>238</v>
      </c>
      <c r="S7844">
        <v>2</v>
      </c>
      <c r="T7844">
        <v>21</v>
      </c>
      <c r="U7844">
        <v>4</v>
      </c>
      <c r="V7844">
        <v>2</v>
      </c>
      <c r="W7844" t="s">
        <v>76</v>
      </c>
      <c r="X7844" t="s">
        <v>47</v>
      </c>
      <c r="Y7844">
        <v>254040</v>
      </c>
      <c r="Z7844">
        <v>7.0000000000000007E-2</v>
      </c>
    </row>
    <row r="7845" spans="1:26" x14ac:dyDescent="0.25">
      <c r="A7845" t="s">
        <v>9878</v>
      </c>
      <c r="B7845" s="1">
        <v>45085</v>
      </c>
      <c r="C7845" t="s">
        <v>9879</v>
      </c>
      <c r="D7845" t="s">
        <v>28</v>
      </c>
      <c r="E7845" t="s">
        <v>58</v>
      </c>
      <c r="F7845" t="s">
        <v>52</v>
      </c>
      <c r="G7845" t="s">
        <v>79</v>
      </c>
      <c r="H7845">
        <v>5</v>
      </c>
      <c r="I7845">
        <v>1778</v>
      </c>
      <c r="J7845">
        <v>18</v>
      </c>
      <c r="K7845">
        <v>7289.8</v>
      </c>
      <c r="L7845">
        <v>772.06</v>
      </c>
      <c r="M7845" t="s">
        <v>43</v>
      </c>
      <c r="N7845" t="s">
        <v>33</v>
      </c>
      <c r="O7845">
        <v>2</v>
      </c>
      <c r="P7845">
        <v>2023</v>
      </c>
      <c r="Q7845">
        <v>6</v>
      </c>
      <c r="R7845" t="s">
        <v>95</v>
      </c>
      <c r="S7845">
        <v>2</v>
      </c>
      <c r="T7845">
        <v>23</v>
      </c>
      <c r="U7845">
        <v>2</v>
      </c>
      <c r="V7845">
        <v>4</v>
      </c>
      <c r="W7845" t="s">
        <v>73</v>
      </c>
      <c r="X7845" t="s">
        <v>47</v>
      </c>
      <c r="Y7845">
        <v>160020</v>
      </c>
      <c r="Z7845">
        <v>0.11</v>
      </c>
    </row>
    <row r="7846" spans="1:26" x14ac:dyDescent="0.25">
      <c r="A7846" t="s">
        <v>9880</v>
      </c>
      <c r="B7846" s="1">
        <v>44977</v>
      </c>
      <c r="C7846" t="s">
        <v>5018</v>
      </c>
      <c r="D7846" t="s">
        <v>28</v>
      </c>
      <c r="E7846" t="s">
        <v>40</v>
      </c>
      <c r="F7846" t="s">
        <v>41</v>
      </c>
      <c r="G7846" t="s">
        <v>116</v>
      </c>
      <c r="H7846">
        <v>5</v>
      </c>
      <c r="I7846">
        <v>4572</v>
      </c>
      <c r="J7846">
        <v>13</v>
      </c>
      <c r="K7846">
        <v>19888.2</v>
      </c>
      <c r="L7846">
        <v>2664.51</v>
      </c>
      <c r="M7846" t="s">
        <v>32</v>
      </c>
      <c r="N7846" t="s">
        <v>33</v>
      </c>
      <c r="O7846">
        <v>4</v>
      </c>
      <c r="P7846">
        <v>2023</v>
      </c>
      <c r="Q7846">
        <v>2</v>
      </c>
      <c r="R7846" t="s">
        <v>67</v>
      </c>
      <c r="S7846">
        <v>1</v>
      </c>
      <c r="T7846">
        <v>8</v>
      </c>
      <c r="U7846">
        <v>4</v>
      </c>
      <c r="V7846">
        <v>1</v>
      </c>
      <c r="W7846" t="s">
        <v>60</v>
      </c>
      <c r="X7846" t="s">
        <v>47</v>
      </c>
      <c r="Y7846">
        <v>297180</v>
      </c>
      <c r="Z7846">
        <v>0.13</v>
      </c>
    </row>
    <row r="7847" spans="1:26" x14ac:dyDescent="0.25">
      <c r="A7847" t="s">
        <v>9881</v>
      </c>
      <c r="B7847" s="1">
        <v>45114</v>
      </c>
      <c r="C7847" t="s">
        <v>1878</v>
      </c>
      <c r="D7847" t="s">
        <v>50</v>
      </c>
      <c r="E7847" t="s">
        <v>40</v>
      </c>
      <c r="F7847" t="s">
        <v>52</v>
      </c>
      <c r="G7847" t="s">
        <v>53</v>
      </c>
      <c r="H7847">
        <v>9</v>
      </c>
      <c r="I7847">
        <v>2097</v>
      </c>
      <c r="J7847">
        <v>9</v>
      </c>
      <c r="K7847">
        <v>17174.43</v>
      </c>
      <c r="L7847">
        <v>868.66</v>
      </c>
      <c r="M7847" t="s">
        <v>32</v>
      </c>
      <c r="N7847" t="s">
        <v>33</v>
      </c>
      <c r="O7847">
        <v>7</v>
      </c>
      <c r="P7847">
        <v>2023</v>
      </c>
      <c r="Q7847">
        <v>7</v>
      </c>
      <c r="R7847" t="s">
        <v>125</v>
      </c>
      <c r="S7847">
        <v>3</v>
      </c>
      <c r="T7847">
        <v>27</v>
      </c>
      <c r="U7847">
        <v>2</v>
      </c>
      <c r="V7847">
        <v>5</v>
      </c>
      <c r="W7847" t="s">
        <v>46</v>
      </c>
      <c r="X7847" t="s">
        <v>47</v>
      </c>
      <c r="Y7847">
        <v>169857</v>
      </c>
      <c r="Z7847">
        <v>0.05</v>
      </c>
    </row>
    <row r="7848" spans="1:26" x14ac:dyDescent="0.25">
      <c r="A7848" t="s">
        <v>9882</v>
      </c>
      <c r="B7848" s="1">
        <v>45267</v>
      </c>
      <c r="C7848" t="s">
        <v>3621</v>
      </c>
      <c r="D7848" t="s">
        <v>63</v>
      </c>
      <c r="E7848" t="s">
        <v>58</v>
      </c>
      <c r="F7848" t="s">
        <v>41</v>
      </c>
      <c r="G7848" t="s">
        <v>59</v>
      </c>
      <c r="H7848">
        <v>8</v>
      </c>
      <c r="I7848">
        <v>4460</v>
      </c>
      <c r="J7848">
        <v>17</v>
      </c>
      <c r="K7848">
        <v>29614.400000000001</v>
      </c>
      <c r="L7848">
        <v>2936.03</v>
      </c>
      <c r="M7848" t="s">
        <v>43</v>
      </c>
      <c r="N7848" t="s">
        <v>66</v>
      </c>
      <c r="O7848">
        <v>4</v>
      </c>
      <c r="P7848">
        <v>2023</v>
      </c>
      <c r="Q7848">
        <v>12</v>
      </c>
      <c r="R7848" t="s">
        <v>54</v>
      </c>
      <c r="S7848">
        <v>4</v>
      </c>
      <c r="T7848">
        <v>49</v>
      </c>
      <c r="U7848">
        <v>2</v>
      </c>
      <c r="V7848">
        <v>4</v>
      </c>
      <c r="W7848" t="s">
        <v>73</v>
      </c>
      <c r="X7848" t="s">
        <v>47</v>
      </c>
      <c r="Y7848">
        <v>606560</v>
      </c>
      <c r="Z7848">
        <v>0.1</v>
      </c>
    </row>
    <row r="7849" spans="1:26" x14ac:dyDescent="0.25">
      <c r="A7849" t="s">
        <v>9883</v>
      </c>
      <c r="B7849" s="1">
        <v>45150</v>
      </c>
      <c r="C7849" t="s">
        <v>2700</v>
      </c>
      <c r="D7849" t="s">
        <v>63</v>
      </c>
      <c r="E7849" t="s">
        <v>40</v>
      </c>
      <c r="F7849" t="s">
        <v>52</v>
      </c>
      <c r="G7849" t="s">
        <v>79</v>
      </c>
      <c r="H7849">
        <v>4</v>
      </c>
      <c r="I7849">
        <v>1087</v>
      </c>
      <c r="J7849">
        <v>1</v>
      </c>
      <c r="K7849">
        <v>4304.5200000000004</v>
      </c>
      <c r="L7849">
        <v>353.52</v>
      </c>
      <c r="M7849" t="s">
        <v>43</v>
      </c>
      <c r="N7849" t="s">
        <v>33</v>
      </c>
      <c r="O7849">
        <v>1</v>
      </c>
      <c r="P7849">
        <v>2023</v>
      </c>
      <c r="Q7849">
        <v>8</v>
      </c>
      <c r="R7849" t="s">
        <v>72</v>
      </c>
      <c r="S7849">
        <v>3</v>
      </c>
      <c r="T7849">
        <v>32</v>
      </c>
      <c r="U7849">
        <v>2</v>
      </c>
      <c r="V7849">
        <v>6</v>
      </c>
      <c r="W7849" t="s">
        <v>35</v>
      </c>
      <c r="X7849" t="s">
        <v>36</v>
      </c>
      <c r="Y7849">
        <v>4348</v>
      </c>
      <c r="Z7849">
        <v>0.08</v>
      </c>
    </row>
    <row r="7850" spans="1:26" x14ac:dyDescent="0.25">
      <c r="A7850" t="s">
        <v>9884</v>
      </c>
      <c r="B7850" s="1">
        <v>45072</v>
      </c>
      <c r="C7850" t="s">
        <v>522</v>
      </c>
      <c r="D7850" t="s">
        <v>28</v>
      </c>
      <c r="E7850" t="s">
        <v>58</v>
      </c>
      <c r="F7850" t="s">
        <v>30</v>
      </c>
      <c r="G7850" t="s">
        <v>31</v>
      </c>
      <c r="H7850">
        <v>8</v>
      </c>
      <c r="I7850">
        <v>4542</v>
      </c>
      <c r="J7850">
        <v>18</v>
      </c>
      <c r="K7850">
        <v>29795.52</v>
      </c>
      <c r="L7850">
        <v>5138.26</v>
      </c>
      <c r="M7850" t="s">
        <v>32</v>
      </c>
      <c r="N7850" t="s">
        <v>33</v>
      </c>
      <c r="O7850">
        <v>5</v>
      </c>
      <c r="P7850">
        <v>2023</v>
      </c>
      <c r="Q7850">
        <v>5</v>
      </c>
      <c r="R7850" t="s">
        <v>238</v>
      </c>
      <c r="S7850">
        <v>2</v>
      </c>
      <c r="T7850">
        <v>21</v>
      </c>
      <c r="U7850">
        <v>4</v>
      </c>
      <c r="V7850">
        <v>5</v>
      </c>
      <c r="W7850" t="s">
        <v>46</v>
      </c>
      <c r="X7850" t="s">
        <v>47</v>
      </c>
      <c r="Y7850">
        <v>654048</v>
      </c>
      <c r="Z7850">
        <v>0.17</v>
      </c>
    </row>
    <row r="7851" spans="1:26" x14ac:dyDescent="0.25">
      <c r="A7851" t="s">
        <v>9885</v>
      </c>
      <c r="B7851" s="1">
        <v>45084</v>
      </c>
      <c r="C7851" t="s">
        <v>673</v>
      </c>
      <c r="D7851" t="s">
        <v>63</v>
      </c>
      <c r="E7851" t="s">
        <v>51</v>
      </c>
      <c r="F7851" t="s">
        <v>52</v>
      </c>
      <c r="G7851" t="s">
        <v>79</v>
      </c>
      <c r="H7851">
        <v>10</v>
      </c>
      <c r="I7851">
        <v>1524</v>
      </c>
      <c r="J7851">
        <v>6</v>
      </c>
      <c r="K7851">
        <v>14325.6</v>
      </c>
      <c r="L7851">
        <v>1595.42</v>
      </c>
      <c r="M7851" t="s">
        <v>65</v>
      </c>
      <c r="N7851" t="s">
        <v>66</v>
      </c>
      <c r="O7851">
        <v>6</v>
      </c>
      <c r="P7851">
        <v>2023</v>
      </c>
      <c r="Q7851">
        <v>6</v>
      </c>
      <c r="R7851" t="s">
        <v>95</v>
      </c>
      <c r="S7851">
        <v>2</v>
      </c>
      <c r="T7851">
        <v>23</v>
      </c>
      <c r="U7851">
        <v>2</v>
      </c>
      <c r="V7851">
        <v>3</v>
      </c>
      <c r="W7851" t="s">
        <v>83</v>
      </c>
      <c r="X7851" t="s">
        <v>47</v>
      </c>
      <c r="Y7851">
        <v>91440</v>
      </c>
      <c r="Z7851">
        <v>0.11</v>
      </c>
    </row>
    <row r="7852" spans="1:26" x14ac:dyDescent="0.25">
      <c r="A7852" t="s">
        <v>9886</v>
      </c>
      <c r="B7852" s="1">
        <v>45237</v>
      </c>
      <c r="C7852" t="s">
        <v>8874</v>
      </c>
      <c r="D7852" t="s">
        <v>39</v>
      </c>
      <c r="E7852" t="s">
        <v>51</v>
      </c>
      <c r="F7852" t="s">
        <v>52</v>
      </c>
      <c r="G7852" t="s">
        <v>53</v>
      </c>
      <c r="H7852">
        <v>6</v>
      </c>
      <c r="I7852">
        <v>191</v>
      </c>
      <c r="J7852">
        <v>1</v>
      </c>
      <c r="K7852">
        <v>1134.54</v>
      </c>
      <c r="L7852">
        <v>183.05</v>
      </c>
      <c r="M7852" t="s">
        <v>43</v>
      </c>
      <c r="N7852" t="s">
        <v>66</v>
      </c>
      <c r="O7852">
        <v>7</v>
      </c>
      <c r="P7852">
        <v>2023</v>
      </c>
      <c r="Q7852">
        <v>11</v>
      </c>
      <c r="R7852" t="s">
        <v>92</v>
      </c>
      <c r="S7852">
        <v>4</v>
      </c>
      <c r="T7852">
        <v>45</v>
      </c>
      <c r="U7852">
        <v>2</v>
      </c>
      <c r="V7852">
        <v>2</v>
      </c>
      <c r="W7852" t="s">
        <v>76</v>
      </c>
      <c r="X7852" t="s">
        <v>47</v>
      </c>
      <c r="Y7852">
        <v>1146</v>
      </c>
      <c r="Z7852">
        <v>0.16</v>
      </c>
    </row>
    <row r="7853" spans="1:26" x14ac:dyDescent="0.25">
      <c r="A7853" t="s">
        <v>9887</v>
      </c>
      <c r="B7853" s="1">
        <v>45033</v>
      </c>
      <c r="C7853" t="s">
        <v>183</v>
      </c>
      <c r="D7853" t="s">
        <v>50</v>
      </c>
      <c r="E7853" t="s">
        <v>40</v>
      </c>
      <c r="F7853" t="s">
        <v>30</v>
      </c>
      <c r="G7853" t="s">
        <v>64</v>
      </c>
      <c r="H7853">
        <v>5</v>
      </c>
      <c r="I7853">
        <v>2937</v>
      </c>
      <c r="J7853">
        <v>20</v>
      </c>
      <c r="K7853">
        <v>11748</v>
      </c>
      <c r="L7853">
        <v>2117.61</v>
      </c>
      <c r="M7853" t="s">
        <v>65</v>
      </c>
      <c r="N7853" t="s">
        <v>66</v>
      </c>
      <c r="O7853">
        <v>7</v>
      </c>
      <c r="P7853">
        <v>2023</v>
      </c>
      <c r="Q7853">
        <v>4</v>
      </c>
      <c r="R7853" t="s">
        <v>100</v>
      </c>
      <c r="S7853">
        <v>2</v>
      </c>
      <c r="T7853">
        <v>16</v>
      </c>
      <c r="U7853">
        <v>4</v>
      </c>
      <c r="V7853">
        <v>1</v>
      </c>
      <c r="W7853" t="s">
        <v>60</v>
      </c>
      <c r="X7853" t="s">
        <v>47</v>
      </c>
      <c r="Y7853">
        <v>293700</v>
      </c>
      <c r="Z7853">
        <v>0.18</v>
      </c>
    </row>
    <row r="7854" spans="1:26" x14ac:dyDescent="0.25">
      <c r="A7854" t="s">
        <v>9888</v>
      </c>
      <c r="B7854" s="1">
        <v>45103</v>
      </c>
      <c r="C7854" t="s">
        <v>8024</v>
      </c>
      <c r="D7854" t="s">
        <v>28</v>
      </c>
      <c r="E7854" t="s">
        <v>58</v>
      </c>
      <c r="F7854" t="s">
        <v>41</v>
      </c>
      <c r="G7854" t="s">
        <v>59</v>
      </c>
      <c r="H7854">
        <v>2</v>
      </c>
      <c r="I7854">
        <v>4678</v>
      </c>
      <c r="J7854">
        <v>11</v>
      </c>
      <c r="K7854">
        <v>8326.84</v>
      </c>
      <c r="L7854">
        <v>1427.05</v>
      </c>
      <c r="M7854" t="s">
        <v>32</v>
      </c>
      <c r="N7854" t="s">
        <v>33</v>
      </c>
      <c r="O7854">
        <v>2</v>
      </c>
      <c r="P7854">
        <v>2023</v>
      </c>
      <c r="Q7854">
        <v>6</v>
      </c>
      <c r="R7854" t="s">
        <v>95</v>
      </c>
      <c r="S7854">
        <v>2</v>
      </c>
      <c r="T7854">
        <v>26</v>
      </c>
      <c r="U7854">
        <v>5</v>
      </c>
      <c r="V7854">
        <v>1</v>
      </c>
      <c r="W7854" t="s">
        <v>60</v>
      </c>
      <c r="X7854" t="s">
        <v>47</v>
      </c>
      <c r="Y7854">
        <v>102916</v>
      </c>
      <c r="Z7854">
        <v>0.17</v>
      </c>
    </row>
    <row r="7855" spans="1:26" x14ac:dyDescent="0.25">
      <c r="A7855" t="s">
        <v>9889</v>
      </c>
      <c r="B7855" s="1">
        <v>45081</v>
      </c>
      <c r="C7855" t="s">
        <v>1688</v>
      </c>
      <c r="D7855" t="s">
        <v>50</v>
      </c>
      <c r="E7855" t="s">
        <v>51</v>
      </c>
      <c r="F7855" t="s">
        <v>41</v>
      </c>
      <c r="G7855" t="s">
        <v>42</v>
      </c>
      <c r="H7855">
        <v>7</v>
      </c>
      <c r="I7855">
        <v>3530</v>
      </c>
      <c r="J7855">
        <v>17</v>
      </c>
      <c r="K7855">
        <v>20509.3</v>
      </c>
      <c r="L7855">
        <v>2071.04</v>
      </c>
      <c r="M7855" t="s">
        <v>43</v>
      </c>
      <c r="N7855" t="s">
        <v>33</v>
      </c>
      <c r="O7855">
        <v>4</v>
      </c>
      <c r="P7855">
        <v>2023</v>
      </c>
      <c r="Q7855">
        <v>6</v>
      </c>
      <c r="R7855" t="s">
        <v>95</v>
      </c>
      <c r="S7855">
        <v>2</v>
      </c>
      <c r="T7855">
        <v>23</v>
      </c>
      <c r="U7855">
        <v>2</v>
      </c>
      <c r="V7855">
        <v>0</v>
      </c>
      <c r="W7855" t="s">
        <v>55</v>
      </c>
      <c r="X7855" t="s">
        <v>36</v>
      </c>
      <c r="Y7855">
        <v>420070</v>
      </c>
      <c r="Z7855">
        <v>0.1</v>
      </c>
    </row>
    <row r="7856" spans="1:26" x14ac:dyDescent="0.25">
      <c r="A7856" t="s">
        <v>9890</v>
      </c>
      <c r="B7856" s="1">
        <v>44930</v>
      </c>
      <c r="C7856" t="s">
        <v>2017</v>
      </c>
      <c r="D7856" t="s">
        <v>28</v>
      </c>
      <c r="E7856" t="s">
        <v>29</v>
      </c>
      <c r="F7856" t="s">
        <v>30</v>
      </c>
      <c r="G7856" t="s">
        <v>86</v>
      </c>
      <c r="H7856">
        <v>9</v>
      </c>
      <c r="I7856">
        <v>1716</v>
      </c>
      <c r="J7856">
        <v>18</v>
      </c>
      <c r="K7856">
        <v>12664.08</v>
      </c>
      <c r="L7856">
        <v>2154.41</v>
      </c>
      <c r="M7856" t="s">
        <v>65</v>
      </c>
      <c r="N7856" t="s">
        <v>66</v>
      </c>
      <c r="O7856">
        <v>4</v>
      </c>
      <c r="P7856">
        <v>2023</v>
      </c>
      <c r="Q7856">
        <v>1</v>
      </c>
      <c r="R7856" t="s">
        <v>34</v>
      </c>
      <c r="S7856">
        <v>1</v>
      </c>
      <c r="T7856">
        <v>1</v>
      </c>
      <c r="U7856">
        <v>1</v>
      </c>
      <c r="V7856">
        <v>3</v>
      </c>
      <c r="W7856" t="s">
        <v>83</v>
      </c>
      <c r="X7856" t="s">
        <v>47</v>
      </c>
      <c r="Y7856">
        <v>277992</v>
      </c>
      <c r="Z7856">
        <v>0.17</v>
      </c>
    </row>
    <row r="7857" spans="1:26" x14ac:dyDescent="0.25">
      <c r="A7857" t="s">
        <v>9891</v>
      </c>
      <c r="B7857" s="1">
        <v>45054</v>
      </c>
      <c r="C7857" t="s">
        <v>3551</v>
      </c>
      <c r="D7857" t="s">
        <v>28</v>
      </c>
      <c r="E7857" t="s">
        <v>29</v>
      </c>
      <c r="F7857" t="s">
        <v>52</v>
      </c>
      <c r="G7857" t="s">
        <v>53</v>
      </c>
      <c r="H7857">
        <v>10</v>
      </c>
      <c r="I7857">
        <v>2509</v>
      </c>
      <c r="J7857">
        <v>27</v>
      </c>
      <c r="K7857">
        <v>18315.7</v>
      </c>
      <c r="L7857">
        <v>2051.5700000000002</v>
      </c>
      <c r="M7857" t="s">
        <v>65</v>
      </c>
      <c r="N7857" t="s">
        <v>66</v>
      </c>
      <c r="O7857">
        <v>4</v>
      </c>
      <c r="P7857">
        <v>2023</v>
      </c>
      <c r="Q7857">
        <v>5</v>
      </c>
      <c r="R7857" t="s">
        <v>238</v>
      </c>
      <c r="S7857">
        <v>2</v>
      </c>
      <c r="T7857">
        <v>19</v>
      </c>
      <c r="U7857">
        <v>2</v>
      </c>
      <c r="V7857">
        <v>1</v>
      </c>
      <c r="W7857" t="s">
        <v>60</v>
      </c>
      <c r="X7857" t="s">
        <v>47</v>
      </c>
      <c r="Y7857">
        <v>677430</v>
      </c>
      <c r="Z7857">
        <v>0.11</v>
      </c>
    </row>
    <row r="7858" spans="1:26" x14ac:dyDescent="0.25">
      <c r="A7858" t="s">
        <v>9892</v>
      </c>
      <c r="B7858" s="1">
        <v>45144</v>
      </c>
      <c r="C7858" t="s">
        <v>671</v>
      </c>
      <c r="D7858" t="s">
        <v>50</v>
      </c>
      <c r="E7858" t="s">
        <v>40</v>
      </c>
      <c r="F7858" t="s">
        <v>41</v>
      </c>
      <c r="G7858" t="s">
        <v>59</v>
      </c>
      <c r="H7858">
        <v>5</v>
      </c>
      <c r="I7858">
        <v>4901</v>
      </c>
      <c r="J7858">
        <v>19</v>
      </c>
      <c r="K7858">
        <v>19849.05</v>
      </c>
      <c r="L7858">
        <v>3370.13</v>
      </c>
      <c r="M7858" t="s">
        <v>65</v>
      </c>
      <c r="N7858" t="s">
        <v>33</v>
      </c>
      <c r="O7858">
        <v>3</v>
      </c>
      <c r="P7858">
        <v>2023</v>
      </c>
      <c r="Q7858">
        <v>8</v>
      </c>
      <c r="R7858" t="s">
        <v>72</v>
      </c>
      <c r="S7858">
        <v>3</v>
      </c>
      <c r="T7858">
        <v>32</v>
      </c>
      <c r="U7858">
        <v>2</v>
      </c>
      <c r="V7858">
        <v>0</v>
      </c>
      <c r="W7858" t="s">
        <v>55</v>
      </c>
      <c r="X7858" t="s">
        <v>36</v>
      </c>
      <c r="Y7858">
        <v>465595</v>
      </c>
      <c r="Z7858">
        <v>0.17</v>
      </c>
    </row>
    <row r="7859" spans="1:26" x14ac:dyDescent="0.25">
      <c r="A7859" t="s">
        <v>9893</v>
      </c>
      <c r="B7859" s="1">
        <v>45097</v>
      </c>
      <c r="C7859" t="s">
        <v>280</v>
      </c>
      <c r="D7859" t="s">
        <v>28</v>
      </c>
      <c r="E7859" t="s">
        <v>29</v>
      </c>
      <c r="F7859" t="s">
        <v>41</v>
      </c>
      <c r="G7859" t="s">
        <v>59</v>
      </c>
      <c r="H7859">
        <v>3</v>
      </c>
      <c r="I7859">
        <v>4740</v>
      </c>
      <c r="J7859">
        <v>16</v>
      </c>
      <c r="K7859">
        <v>11944.8</v>
      </c>
      <c r="L7859">
        <v>939.83</v>
      </c>
      <c r="M7859" t="s">
        <v>43</v>
      </c>
      <c r="N7859" t="s">
        <v>44</v>
      </c>
      <c r="O7859">
        <v>7</v>
      </c>
      <c r="P7859">
        <v>2023</v>
      </c>
      <c r="Q7859">
        <v>6</v>
      </c>
      <c r="R7859" t="s">
        <v>95</v>
      </c>
      <c r="S7859">
        <v>2</v>
      </c>
      <c r="T7859">
        <v>25</v>
      </c>
      <c r="U7859">
        <v>4</v>
      </c>
      <c r="V7859">
        <v>2</v>
      </c>
      <c r="W7859" t="s">
        <v>76</v>
      </c>
      <c r="X7859" t="s">
        <v>47</v>
      </c>
      <c r="Y7859">
        <v>227520</v>
      </c>
      <c r="Z7859">
        <v>0.08</v>
      </c>
    </row>
    <row r="7860" spans="1:26" x14ac:dyDescent="0.25">
      <c r="A7860" t="s">
        <v>9894</v>
      </c>
      <c r="B7860" s="1">
        <v>45099</v>
      </c>
      <c r="C7860" t="s">
        <v>1963</v>
      </c>
      <c r="D7860" t="s">
        <v>28</v>
      </c>
      <c r="E7860" t="s">
        <v>58</v>
      </c>
      <c r="F7860" t="s">
        <v>52</v>
      </c>
      <c r="G7860" t="s">
        <v>79</v>
      </c>
      <c r="H7860">
        <v>8</v>
      </c>
      <c r="I7860">
        <v>3510</v>
      </c>
      <c r="J7860">
        <v>9</v>
      </c>
      <c r="K7860">
        <v>25552.799999999999</v>
      </c>
      <c r="L7860">
        <v>3481.58</v>
      </c>
      <c r="M7860" t="s">
        <v>43</v>
      </c>
      <c r="N7860" t="s">
        <v>44</v>
      </c>
      <c r="O7860">
        <v>3</v>
      </c>
      <c r="P7860">
        <v>2023</v>
      </c>
      <c r="Q7860">
        <v>6</v>
      </c>
      <c r="R7860" t="s">
        <v>95</v>
      </c>
      <c r="S7860">
        <v>2</v>
      </c>
      <c r="T7860">
        <v>25</v>
      </c>
      <c r="U7860">
        <v>4</v>
      </c>
      <c r="V7860">
        <v>4</v>
      </c>
      <c r="W7860" t="s">
        <v>73</v>
      </c>
      <c r="X7860" t="s">
        <v>47</v>
      </c>
      <c r="Y7860">
        <v>252720</v>
      </c>
      <c r="Z7860">
        <v>0.14000000000000001</v>
      </c>
    </row>
    <row r="7861" spans="1:26" x14ac:dyDescent="0.25">
      <c r="A7861" t="s">
        <v>9895</v>
      </c>
      <c r="B7861" s="1">
        <v>45099</v>
      </c>
      <c r="C7861" t="s">
        <v>6215</v>
      </c>
      <c r="D7861" t="s">
        <v>28</v>
      </c>
      <c r="E7861" t="s">
        <v>40</v>
      </c>
      <c r="F7861" t="s">
        <v>41</v>
      </c>
      <c r="G7861" t="s">
        <v>59</v>
      </c>
      <c r="H7861">
        <v>1</v>
      </c>
      <c r="I7861">
        <v>1319</v>
      </c>
      <c r="J7861">
        <v>12</v>
      </c>
      <c r="K7861">
        <v>1160.72</v>
      </c>
      <c r="L7861">
        <v>198.58</v>
      </c>
      <c r="M7861" t="s">
        <v>65</v>
      </c>
      <c r="N7861" t="s">
        <v>33</v>
      </c>
      <c r="O7861">
        <v>1</v>
      </c>
      <c r="P7861">
        <v>2023</v>
      </c>
      <c r="Q7861">
        <v>6</v>
      </c>
      <c r="R7861" t="s">
        <v>95</v>
      </c>
      <c r="S7861">
        <v>2</v>
      </c>
      <c r="T7861">
        <v>25</v>
      </c>
      <c r="U7861">
        <v>4</v>
      </c>
      <c r="V7861">
        <v>4</v>
      </c>
      <c r="W7861" t="s">
        <v>73</v>
      </c>
      <c r="X7861" t="s">
        <v>47</v>
      </c>
      <c r="Y7861">
        <v>15828</v>
      </c>
      <c r="Z7861">
        <v>0.17</v>
      </c>
    </row>
    <row r="7862" spans="1:26" x14ac:dyDescent="0.25">
      <c r="A7862" t="s">
        <v>9896</v>
      </c>
      <c r="B7862" s="1">
        <v>45101</v>
      </c>
      <c r="C7862" t="s">
        <v>2287</v>
      </c>
      <c r="D7862" t="s">
        <v>28</v>
      </c>
      <c r="E7862" t="s">
        <v>51</v>
      </c>
      <c r="F7862" t="s">
        <v>41</v>
      </c>
      <c r="G7862" t="s">
        <v>116</v>
      </c>
      <c r="H7862">
        <v>7</v>
      </c>
      <c r="I7862">
        <v>4277</v>
      </c>
      <c r="J7862">
        <v>2</v>
      </c>
      <c r="K7862">
        <v>29340.22</v>
      </c>
      <c r="L7862">
        <v>5606.9</v>
      </c>
      <c r="M7862" t="s">
        <v>65</v>
      </c>
      <c r="N7862" t="s">
        <v>66</v>
      </c>
      <c r="O7862">
        <v>3</v>
      </c>
      <c r="P7862">
        <v>2023</v>
      </c>
      <c r="Q7862">
        <v>6</v>
      </c>
      <c r="R7862" t="s">
        <v>95</v>
      </c>
      <c r="S7862">
        <v>2</v>
      </c>
      <c r="T7862">
        <v>25</v>
      </c>
      <c r="U7862">
        <v>4</v>
      </c>
      <c r="V7862">
        <v>6</v>
      </c>
      <c r="W7862" t="s">
        <v>35</v>
      </c>
      <c r="X7862" t="s">
        <v>36</v>
      </c>
      <c r="Y7862">
        <v>59878</v>
      </c>
      <c r="Z7862">
        <v>0.19</v>
      </c>
    </row>
    <row r="7863" spans="1:26" x14ac:dyDescent="0.25">
      <c r="A7863" t="s">
        <v>9897</v>
      </c>
      <c r="B7863" s="1">
        <v>45057</v>
      </c>
      <c r="C7863" t="s">
        <v>6627</v>
      </c>
      <c r="D7863" t="s">
        <v>63</v>
      </c>
      <c r="E7863" t="s">
        <v>51</v>
      </c>
      <c r="F7863" t="s">
        <v>30</v>
      </c>
      <c r="G7863" t="s">
        <v>31</v>
      </c>
      <c r="H7863">
        <v>10</v>
      </c>
      <c r="I7863">
        <v>1455</v>
      </c>
      <c r="J7863">
        <v>27</v>
      </c>
      <c r="K7863">
        <v>10621.5</v>
      </c>
      <c r="L7863">
        <v>1306.8599999999999</v>
      </c>
      <c r="M7863" t="s">
        <v>32</v>
      </c>
      <c r="N7863" t="s">
        <v>44</v>
      </c>
      <c r="O7863">
        <v>2</v>
      </c>
      <c r="P7863">
        <v>2023</v>
      </c>
      <c r="Q7863">
        <v>5</v>
      </c>
      <c r="R7863" t="s">
        <v>238</v>
      </c>
      <c r="S7863">
        <v>2</v>
      </c>
      <c r="T7863">
        <v>19</v>
      </c>
      <c r="U7863">
        <v>2</v>
      </c>
      <c r="V7863">
        <v>4</v>
      </c>
      <c r="W7863" t="s">
        <v>73</v>
      </c>
      <c r="X7863" t="s">
        <v>47</v>
      </c>
      <c r="Y7863">
        <v>392850</v>
      </c>
      <c r="Z7863">
        <v>0.12</v>
      </c>
    </row>
    <row r="7864" spans="1:26" x14ac:dyDescent="0.25">
      <c r="A7864" t="s">
        <v>9898</v>
      </c>
      <c r="B7864" s="1">
        <v>45037</v>
      </c>
      <c r="C7864" t="s">
        <v>5498</v>
      </c>
      <c r="D7864" t="s">
        <v>63</v>
      </c>
      <c r="E7864" t="s">
        <v>40</v>
      </c>
      <c r="F7864" t="s">
        <v>52</v>
      </c>
      <c r="G7864" t="s">
        <v>53</v>
      </c>
      <c r="H7864">
        <v>9</v>
      </c>
      <c r="I7864">
        <v>3866</v>
      </c>
      <c r="J7864">
        <v>24</v>
      </c>
      <c r="K7864">
        <v>26443.439999999999</v>
      </c>
      <c r="L7864">
        <v>4504.0200000000004</v>
      </c>
      <c r="M7864" t="s">
        <v>32</v>
      </c>
      <c r="N7864" t="s">
        <v>33</v>
      </c>
      <c r="O7864">
        <v>4</v>
      </c>
      <c r="P7864">
        <v>2023</v>
      </c>
      <c r="Q7864">
        <v>4</v>
      </c>
      <c r="R7864" t="s">
        <v>100</v>
      </c>
      <c r="S7864">
        <v>2</v>
      </c>
      <c r="T7864">
        <v>16</v>
      </c>
      <c r="U7864">
        <v>4</v>
      </c>
      <c r="V7864">
        <v>5</v>
      </c>
      <c r="W7864" t="s">
        <v>46</v>
      </c>
      <c r="X7864" t="s">
        <v>47</v>
      </c>
      <c r="Y7864">
        <v>835056</v>
      </c>
      <c r="Z7864">
        <v>0.17</v>
      </c>
    </row>
    <row r="7865" spans="1:26" x14ac:dyDescent="0.25">
      <c r="A7865" t="s">
        <v>9899</v>
      </c>
      <c r="B7865" s="1">
        <v>44963</v>
      </c>
      <c r="C7865" t="s">
        <v>4267</v>
      </c>
      <c r="D7865" t="s">
        <v>63</v>
      </c>
      <c r="E7865" t="s">
        <v>51</v>
      </c>
      <c r="F7865" t="s">
        <v>41</v>
      </c>
      <c r="G7865" t="s">
        <v>59</v>
      </c>
      <c r="H7865">
        <v>8</v>
      </c>
      <c r="I7865">
        <v>1964</v>
      </c>
      <c r="J7865">
        <v>2</v>
      </c>
      <c r="K7865">
        <v>15397.76</v>
      </c>
      <c r="L7865">
        <v>2285.85</v>
      </c>
      <c r="M7865" t="s">
        <v>32</v>
      </c>
      <c r="N7865" t="s">
        <v>33</v>
      </c>
      <c r="O7865">
        <v>2</v>
      </c>
      <c r="P7865">
        <v>2023</v>
      </c>
      <c r="Q7865">
        <v>2</v>
      </c>
      <c r="R7865" t="s">
        <v>67</v>
      </c>
      <c r="S7865">
        <v>1</v>
      </c>
      <c r="T7865">
        <v>6</v>
      </c>
      <c r="U7865">
        <v>2</v>
      </c>
      <c r="V7865">
        <v>1</v>
      </c>
      <c r="W7865" t="s">
        <v>60</v>
      </c>
      <c r="X7865" t="s">
        <v>47</v>
      </c>
      <c r="Y7865">
        <v>31424</v>
      </c>
      <c r="Z7865">
        <v>0.15</v>
      </c>
    </row>
    <row r="7866" spans="1:26" x14ac:dyDescent="0.25">
      <c r="A7866" t="s">
        <v>9900</v>
      </c>
      <c r="B7866" s="1">
        <v>45180</v>
      </c>
      <c r="C7866" t="s">
        <v>1242</v>
      </c>
      <c r="D7866" t="s">
        <v>63</v>
      </c>
      <c r="E7866" t="s">
        <v>40</v>
      </c>
      <c r="F7866" t="s">
        <v>30</v>
      </c>
      <c r="G7866" t="s">
        <v>86</v>
      </c>
      <c r="H7866">
        <v>10</v>
      </c>
      <c r="I7866">
        <v>1332</v>
      </c>
      <c r="J7866">
        <v>3</v>
      </c>
      <c r="K7866">
        <v>12920.4</v>
      </c>
      <c r="L7866">
        <v>821.25</v>
      </c>
      <c r="M7866" t="s">
        <v>32</v>
      </c>
      <c r="N7866" t="s">
        <v>66</v>
      </c>
      <c r="O7866">
        <v>4</v>
      </c>
      <c r="P7866">
        <v>2023</v>
      </c>
      <c r="Q7866">
        <v>9</v>
      </c>
      <c r="R7866" t="s">
        <v>80</v>
      </c>
      <c r="S7866">
        <v>3</v>
      </c>
      <c r="T7866">
        <v>37</v>
      </c>
      <c r="U7866">
        <v>3</v>
      </c>
      <c r="V7866">
        <v>1</v>
      </c>
      <c r="W7866" t="s">
        <v>60</v>
      </c>
      <c r="X7866" t="s">
        <v>47</v>
      </c>
      <c r="Y7866">
        <v>39960</v>
      </c>
      <c r="Z7866">
        <v>0.06</v>
      </c>
    </row>
    <row r="7867" spans="1:26" x14ac:dyDescent="0.25">
      <c r="A7867" t="s">
        <v>9901</v>
      </c>
      <c r="B7867" s="1">
        <v>45030</v>
      </c>
      <c r="C7867" t="s">
        <v>378</v>
      </c>
      <c r="D7867" t="s">
        <v>63</v>
      </c>
      <c r="E7867" t="s">
        <v>29</v>
      </c>
      <c r="F7867" t="s">
        <v>52</v>
      </c>
      <c r="G7867" t="s">
        <v>79</v>
      </c>
      <c r="H7867">
        <v>2</v>
      </c>
      <c r="I7867">
        <v>238</v>
      </c>
      <c r="J7867">
        <v>17</v>
      </c>
      <c r="K7867">
        <v>395.08</v>
      </c>
      <c r="L7867">
        <v>61.74</v>
      </c>
      <c r="M7867" t="s">
        <v>65</v>
      </c>
      <c r="N7867" t="s">
        <v>66</v>
      </c>
      <c r="O7867">
        <v>1</v>
      </c>
      <c r="P7867">
        <v>2023</v>
      </c>
      <c r="Q7867">
        <v>4</v>
      </c>
      <c r="R7867" t="s">
        <v>100</v>
      </c>
      <c r="S7867">
        <v>2</v>
      </c>
      <c r="T7867">
        <v>15</v>
      </c>
      <c r="U7867">
        <v>3</v>
      </c>
      <c r="V7867">
        <v>5</v>
      </c>
      <c r="W7867" t="s">
        <v>46</v>
      </c>
      <c r="X7867" t="s">
        <v>47</v>
      </c>
      <c r="Y7867">
        <v>8092</v>
      </c>
      <c r="Z7867">
        <v>0.16</v>
      </c>
    </row>
    <row r="7868" spans="1:26" x14ac:dyDescent="0.25">
      <c r="A7868" t="s">
        <v>9902</v>
      </c>
      <c r="B7868" s="1">
        <v>44992</v>
      </c>
      <c r="C7868" t="s">
        <v>1745</v>
      </c>
      <c r="D7868" t="s">
        <v>50</v>
      </c>
      <c r="E7868" t="s">
        <v>51</v>
      </c>
      <c r="F7868" t="s">
        <v>52</v>
      </c>
      <c r="G7868" t="s">
        <v>53</v>
      </c>
      <c r="H7868">
        <v>10</v>
      </c>
      <c r="I7868">
        <v>4219</v>
      </c>
      <c r="J7868">
        <v>21</v>
      </c>
      <c r="K7868">
        <v>33330.1</v>
      </c>
      <c r="L7868">
        <v>2600.7800000000002</v>
      </c>
      <c r="M7868" t="s">
        <v>32</v>
      </c>
      <c r="N7868" t="s">
        <v>66</v>
      </c>
      <c r="O7868">
        <v>3</v>
      </c>
      <c r="P7868">
        <v>2023</v>
      </c>
      <c r="Q7868">
        <v>3</v>
      </c>
      <c r="R7868" t="s">
        <v>105</v>
      </c>
      <c r="S7868">
        <v>1</v>
      </c>
      <c r="T7868">
        <v>10</v>
      </c>
      <c r="U7868">
        <v>2</v>
      </c>
      <c r="V7868">
        <v>2</v>
      </c>
      <c r="W7868" t="s">
        <v>76</v>
      </c>
      <c r="X7868" t="s">
        <v>47</v>
      </c>
      <c r="Y7868">
        <v>885990</v>
      </c>
      <c r="Z7868">
        <v>0.08</v>
      </c>
    </row>
    <row r="7869" spans="1:26" x14ac:dyDescent="0.25">
      <c r="A7869" t="s">
        <v>9903</v>
      </c>
      <c r="B7869" s="1">
        <v>44953</v>
      </c>
      <c r="C7869" t="s">
        <v>5385</v>
      </c>
      <c r="D7869" t="s">
        <v>39</v>
      </c>
      <c r="E7869" t="s">
        <v>51</v>
      </c>
      <c r="F7869" t="s">
        <v>52</v>
      </c>
      <c r="G7869" t="s">
        <v>53</v>
      </c>
      <c r="H7869">
        <v>10</v>
      </c>
      <c r="I7869">
        <v>2245</v>
      </c>
      <c r="J7869">
        <v>25</v>
      </c>
      <c r="K7869">
        <v>16837.5</v>
      </c>
      <c r="L7869">
        <v>3357.84</v>
      </c>
      <c r="M7869" t="s">
        <v>32</v>
      </c>
      <c r="N7869" t="s">
        <v>44</v>
      </c>
      <c r="O7869">
        <v>5</v>
      </c>
      <c r="P7869">
        <v>2023</v>
      </c>
      <c r="Q7869">
        <v>1</v>
      </c>
      <c r="R7869" t="s">
        <v>34</v>
      </c>
      <c r="S7869">
        <v>1</v>
      </c>
      <c r="T7869">
        <v>4</v>
      </c>
      <c r="U7869">
        <v>4</v>
      </c>
      <c r="V7869">
        <v>5</v>
      </c>
      <c r="W7869" t="s">
        <v>46</v>
      </c>
      <c r="X7869" t="s">
        <v>47</v>
      </c>
      <c r="Y7869">
        <v>561250</v>
      </c>
      <c r="Z7869">
        <v>0.2</v>
      </c>
    </row>
    <row r="7870" spans="1:26" x14ac:dyDescent="0.25">
      <c r="A7870" t="s">
        <v>9904</v>
      </c>
      <c r="B7870" s="1">
        <v>44993</v>
      </c>
      <c r="C7870" t="s">
        <v>6663</v>
      </c>
      <c r="D7870" t="s">
        <v>50</v>
      </c>
      <c r="E7870" t="s">
        <v>58</v>
      </c>
      <c r="F7870" t="s">
        <v>30</v>
      </c>
      <c r="G7870" t="s">
        <v>86</v>
      </c>
      <c r="H7870">
        <v>9</v>
      </c>
      <c r="I7870">
        <v>3429</v>
      </c>
      <c r="J7870">
        <v>9</v>
      </c>
      <c r="K7870">
        <v>28083.51</v>
      </c>
      <c r="L7870">
        <v>2740.37</v>
      </c>
      <c r="M7870" t="s">
        <v>32</v>
      </c>
      <c r="N7870" t="s">
        <v>44</v>
      </c>
      <c r="O7870">
        <v>3</v>
      </c>
      <c r="P7870">
        <v>2023</v>
      </c>
      <c r="Q7870">
        <v>3</v>
      </c>
      <c r="R7870" t="s">
        <v>105</v>
      </c>
      <c r="S7870">
        <v>1</v>
      </c>
      <c r="T7870">
        <v>10</v>
      </c>
      <c r="U7870">
        <v>2</v>
      </c>
      <c r="V7870">
        <v>3</v>
      </c>
      <c r="W7870" t="s">
        <v>83</v>
      </c>
      <c r="X7870" t="s">
        <v>47</v>
      </c>
      <c r="Y7870">
        <v>277749</v>
      </c>
      <c r="Z7870">
        <v>0.1</v>
      </c>
    </row>
    <row r="7871" spans="1:26" x14ac:dyDescent="0.25">
      <c r="A7871" t="s">
        <v>9905</v>
      </c>
      <c r="B7871" s="1">
        <v>45153</v>
      </c>
      <c r="C7871" t="s">
        <v>2571</v>
      </c>
      <c r="D7871" t="s">
        <v>50</v>
      </c>
      <c r="E7871" t="s">
        <v>29</v>
      </c>
      <c r="F7871" t="s">
        <v>52</v>
      </c>
      <c r="G7871" t="s">
        <v>91</v>
      </c>
      <c r="H7871">
        <v>8</v>
      </c>
      <c r="I7871">
        <v>2148</v>
      </c>
      <c r="J7871">
        <v>13</v>
      </c>
      <c r="K7871">
        <v>14950.08</v>
      </c>
      <c r="L7871">
        <v>1339.12</v>
      </c>
      <c r="M7871" t="s">
        <v>43</v>
      </c>
      <c r="N7871" t="s">
        <v>44</v>
      </c>
      <c r="O7871">
        <v>7</v>
      </c>
      <c r="P7871">
        <v>2023</v>
      </c>
      <c r="Q7871">
        <v>8</v>
      </c>
      <c r="R7871" t="s">
        <v>72</v>
      </c>
      <c r="S7871">
        <v>3</v>
      </c>
      <c r="T7871">
        <v>33</v>
      </c>
      <c r="U7871">
        <v>3</v>
      </c>
      <c r="V7871">
        <v>2</v>
      </c>
      <c r="W7871" t="s">
        <v>76</v>
      </c>
      <c r="X7871" t="s">
        <v>47</v>
      </c>
      <c r="Y7871">
        <v>223392</v>
      </c>
      <c r="Z7871">
        <v>0.09</v>
      </c>
    </row>
    <row r="7872" spans="1:26" x14ac:dyDescent="0.25">
      <c r="A7872" t="s">
        <v>9906</v>
      </c>
      <c r="B7872" s="1">
        <v>45166</v>
      </c>
      <c r="C7872" t="s">
        <v>3383</v>
      </c>
      <c r="D7872" t="s">
        <v>50</v>
      </c>
      <c r="E7872" t="s">
        <v>51</v>
      </c>
      <c r="F7872" t="s">
        <v>52</v>
      </c>
      <c r="G7872" t="s">
        <v>53</v>
      </c>
      <c r="H7872">
        <v>4</v>
      </c>
      <c r="I7872">
        <v>1494</v>
      </c>
      <c r="J7872">
        <v>11</v>
      </c>
      <c r="K7872">
        <v>5318.64</v>
      </c>
      <c r="L7872">
        <v>991.08</v>
      </c>
      <c r="M7872" t="s">
        <v>43</v>
      </c>
      <c r="N7872" t="s">
        <v>66</v>
      </c>
      <c r="O7872">
        <v>5</v>
      </c>
      <c r="P7872">
        <v>2023</v>
      </c>
      <c r="Q7872">
        <v>8</v>
      </c>
      <c r="R7872" t="s">
        <v>72</v>
      </c>
      <c r="S7872">
        <v>3</v>
      </c>
      <c r="T7872">
        <v>35</v>
      </c>
      <c r="U7872">
        <v>5</v>
      </c>
      <c r="V7872">
        <v>1</v>
      </c>
      <c r="W7872" t="s">
        <v>60</v>
      </c>
      <c r="X7872" t="s">
        <v>47</v>
      </c>
      <c r="Y7872">
        <v>65736</v>
      </c>
      <c r="Z7872">
        <v>0.19</v>
      </c>
    </row>
    <row r="7873" spans="1:26" x14ac:dyDescent="0.25">
      <c r="A7873" t="s">
        <v>9907</v>
      </c>
      <c r="B7873" s="1">
        <v>45216</v>
      </c>
      <c r="C7873" t="s">
        <v>3440</v>
      </c>
      <c r="D7873" t="s">
        <v>50</v>
      </c>
      <c r="E7873" t="s">
        <v>51</v>
      </c>
      <c r="F7873" t="s">
        <v>41</v>
      </c>
      <c r="G7873" t="s">
        <v>59</v>
      </c>
      <c r="H7873">
        <v>5</v>
      </c>
      <c r="I7873">
        <v>631</v>
      </c>
      <c r="J7873">
        <v>24</v>
      </c>
      <c r="K7873">
        <v>2397.8000000000002</v>
      </c>
      <c r="L7873">
        <v>465.64</v>
      </c>
      <c r="M7873" t="s">
        <v>65</v>
      </c>
      <c r="N7873" t="s">
        <v>66</v>
      </c>
      <c r="O7873">
        <v>7</v>
      </c>
      <c r="P7873">
        <v>2023</v>
      </c>
      <c r="Q7873">
        <v>10</v>
      </c>
      <c r="R7873" t="s">
        <v>45</v>
      </c>
      <c r="S7873">
        <v>4</v>
      </c>
      <c r="T7873">
        <v>42</v>
      </c>
      <c r="U7873">
        <v>3</v>
      </c>
      <c r="V7873">
        <v>2</v>
      </c>
      <c r="W7873" t="s">
        <v>76</v>
      </c>
      <c r="X7873" t="s">
        <v>47</v>
      </c>
      <c r="Y7873">
        <v>75720</v>
      </c>
      <c r="Z7873">
        <v>0.19</v>
      </c>
    </row>
    <row r="7874" spans="1:26" x14ac:dyDescent="0.25">
      <c r="A7874" t="s">
        <v>9908</v>
      </c>
      <c r="B7874" s="1">
        <v>45007</v>
      </c>
      <c r="C7874" t="s">
        <v>3054</v>
      </c>
      <c r="D7874" t="s">
        <v>50</v>
      </c>
      <c r="E7874" t="s">
        <v>58</v>
      </c>
      <c r="F7874" t="s">
        <v>41</v>
      </c>
      <c r="G7874" t="s">
        <v>42</v>
      </c>
      <c r="H7874">
        <v>1</v>
      </c>
      <c r="I7874">
        <v>4788</v>
      </c>
      <c r="J7874">
        <v>17</v>
      </c>
      <c r="K7874">
        <v>3974.04</v>
      </c>
      <c r="L7874">
        <v>505.98</v>
      </c>
      <c r="M7874" t="s">
        <v>65</v>
      </c>
      <c r="N7874" t="s">
        <v>44</v>
      </c>
      <c r="O7874">
        <v>2</v>
      </c>
      <c r="P7874">
        <v>2023</v>
      </c>
      <c r="Q7874">
        <v>3</v>
      </c>
      <c r="R7874" t="s">
        <v>105</v>
      </c>
      <c r="S7874">
        <v>1</v>
      </c>
      <c r="T7874">
        <v>12</v>
      </c>
      <c r="U7874">
        <v>4</v>
      </c>
      <c r="V7874">
        <v>3</v>
      </c>
      <c r="W7874" t="s">
        <v>83</v>
      </c>
      <c r="X7874" t="s">
        <v>47</v>
      </c>
      <c r="Y7874">
        <v>81396</v>
      </c>
      <c r="Z7874">
        <v>0.13</v>
      </c>
    </row>
    <row r="7875" spans="1:26" x14ac:dyDescent="0.25">
      <c r="A7875" t="s">
        <v>9909</v>
      </c>
      <c r="B7875" s="1">
        <v>45254</v>
      </c>
      <c r="C7875" t="s">
        <v>7068</v>
      </c>
      <c r="D7875" t="s">
        <v>63</v>
      </c>
      <c r="E7875" t="s">
        <v>51</v>
      </c>
      <c r="F7875" t="s">
        <v>30</v>
      </c>
      <c r="G7875" t="s">
        <v>86</v>
      </c>
      <c r="H7875">
        <v>6</v>
      </c>
      <c r="I7875">
        <v>1421</v>
      </c>
      <c r="J7875">
        <v>17</v>
      </c>
      <c r="K7875">
        <v>7076.58</v>
      </c>
      <c r="L7875">
        <v>1141.5</v>
      </c>
      <c r="M7875" t="s">
        <v>43</v>
      </c>
      <c r="N7875" t="s">
        <v>33</v>
      </c>
      <c r="O7875">
        <v>3</v>
      </c>
      <c r="P7875">
        <v>2023</v>
      </c>
      <c r="Q7875">
        <v>11</v>
      </c>
      <c r="R7875" t="s">
        <v>92</v>
      </c>
      <c r="S7875">
        <v>4</v>
      </c>
      <c r="T7875">
        <v>47</v>
      </c>
      <c r="U7875">
        <v>4</v>
      </c>
      <c r="V7875">
        <v>5</v>
      </c>
      <c r="W7875" t="s">
        <v>46</v>
      </c>
      <c r="X7875" t="s">
        <v>47</v>
      </c>
      <c r="Y7875">
        <v>144942</v>
      </c>
      <c r="Z7875">
        <v>0.16</v>
      </c>
    </row>
    <row r="7876" spans="1:26" x14ac:dyDescent="0.25">
      <c r="A7876" t="s">
        <v>9910</v>
      </c>
      <c r="B7876" s="1">
        <v>45064</v>
      </c>
      <c r="C7876" t="s">
        <v>6663</v>
      </c>
      <c r="D7876" t="s">
        <v>63</v>
      </c>
      <c r="E7876" t="s">
        <v>58</v>
      </c>
      <c r="F7876" t="s">
        <v>41</v>
      </c>
      <c r="G7876" t="s">
        <v>59</v>
      </c>
      <c r="H7876">
        <v>2</v>
      </c>
      <c r="I7876">
        <v>3181</v>
      </c>
      <c r="J7876">
        <v>2</v>
      </c>
      <c r="K7876">
        <v>6234.76</v>
      </c>
      <c r="L7876">
        <v>1064.8900000000001</v>
      </c>
      <c r="M7876" t="s">
        <v>32</v>
      </c>
      <c r="N7876" t="s">
        <v>33</v>
      </c>
      <c r="O7876">
        <v>2</v>
      </c>
      <c r="P7876">
        <v>2023</v>
      </c>
      <c r="Q7876">
        <v>5</v>
      </c>
      <c r="R7876" t="s">
        <v>238</v>
      </c>
      <c r="S7876">
        <v>2</v>
      </c>
      <c r="T7876">
        <v>20</v>
      </c>
      <c r="U7876">
        <v>3</v>
      </c>
      <c r="V7876">
        <v>4</v>
      </c>
      <c r="W7876" t="s">
        <v>73</v>
      </c>
      <c r="X7876" t="s">
        <v>47</v>
      </c>
      <c r="Y7876">
        <v>12724</v>
      </c>
      <c r="Z7876">
        <v>0.17</v>
      </c>
    </row>
    <row r="7877" spans="1:26" x14ac:dyDescent="0.25">
      <c r="A7877" t="s">
        <v>9911</v>
      </c>
      <c r="B7877" s="1">
        <v>45073</v>
      </c>
      <c r="C7877" t="s">
        <v>9661</v>
      </c>
      <c r="D7877" t="s">
        <v>50</v>
      </c>
      <c r="E7877" t="s">
        <v>58</v>
      </c>
      <c r="F7877" t="s">
        <v>41</v>
      </c>
      <c r="G7877" t="s">
        <v>42</v>
      </c>
      <c r="H7877">
        <v>9</v>
      </c>
      <c r="I7877">
        <v>384</v>
      </c>
      <c r="J7877">
        <v>6</v>
      </c>
      <c r="K7877">
        <v>3248.64</v>
      </c>
      <c r="L7877">
        <v>285.77</v>
      </c>
      <c r="M7877" t="s">
        <v>65</v>
      </c>
      <c r="N7877" t="s">
        <v>66</v>
      </c>
      <c r="O7877">
        <v>2</v>
      </c>
      <c r="P7877">
        <v>2023</v>
      </c>
      <c r="Q7877">
        <v>5</v>
      </c>
      <c r="R7877" t="s">
        <v>238</v>
      </c>
      <c r="S7877">
        <v>2</v>
      </c>
      <c r="T7877">
        <v>21</v>
      </c>
      <c r="U7877">
        <v>4</v>
      </c>
      <c r="V7877">
        <v>6</v>
      </c>
      <c r="W7877" t="s">
        <v>35</v>
      </c>
      <c r="X7877" t="s">
        <v>36</v>
      </c>
      <c r="Y7877">
        <v>20736</v>
      </c>
      <c r="Z7877">
        <v>0.09</v>
      </c>
    </row>
    <row r="7878" spans="1:26" x14ac:dyDescent="0.25">
      <c r="A7878" t="s">
        <v>9912</v>
      </c>
      <c r="B7878" s="1">
        <v>45072</v>
      </c>
      <c r="C7878" t="s">
        <v>2317</v>
      </c>
      <c r="D7878" t="s">
        <v>63</v>
      </c>
      <c r="E7878" t="s">
        <v>29</v>
      </c>
      <c r="F7878" t="s">
        <v>30</v>
      </c>
      <c r="G7878" t="s">
        <v>86</v>
      </c>
      <c r="H7878">
        <v>3</v>
      </c>
      <c r="I7878">
        <v>3086</v>
      </c>
      <c r="J7878">
        <v>6</v>
      </c>
      <c r="K7878">
        <v>8702.52</v>
      </c>
      <c r="L7878">
        <v>559.62</v>
      </c>
      <c r="M7878" t="s">
        <v>43</v>
      </c>
      <c r="N7878" t="s">
        <v>33</v>
      </c>
      <c r="O7878">
        <v>1</v>
      </c>
      <c r="P7878">
        <v>2023</v>
      </c>
      <c r="Q7878">
        <v>5</v>
      </c>
      <c r="R7878" t="s">
        <v>238</v>
      </c>
      <c r="S7878">
        <v>2</v>
      </c>
      <c r="T7878">
        <v>21</v>
      </c>
      <c r="U7878">
        <v>4</v>
      </c>
      <c r="V7878">
        <v>5</v>
      </c>
      <c r="W7878" t="s">
        <v>46</v>
      </c>
      <c r="X7878" t="s">
        <v>47</v>
      </c>
      <c r="Y7878">
        <v>55548</v>
      </c>
      <c r="Z7878">
        <v>0.06</v>
      </c>
    </row>
    <row r="7879" spans="1:26" x14ac:dyDescent="0.25">
      <c r="A7879" t="s">
        <v>9913</v>
      </c>
      <c r="B7879" s="1">
        <v>44955</v>
      </c>
      <c r="C7879" t="s">
        <v>9661</v>
      </c>
      <c r="D7879" t="s">
        <v>63</v>
      </c>
      <c r="E7879" t="s">
        <v>40</v>
      </c>
      <c r="F7879" t="s">
        <v>30</v>
      </c>
      <c r="G7879" t="s">
        <v>64</v>
      </c>
      <c r="H7879">
        <v>10</v>
      </c>
      <c r="I7879">
        <v>1148</v>
      </c>
      <c r="J7879">
        <v>8</v>
      </c>
      <c r="K7879">
        <v>10561.6</v>
      </c>
      <c r="L7879">
        <v>1027.1199999999999</v>
      </c>
      <c r="M7879" t="s">
        <v>43</v>
      </c>
      <c r="N7879" t="s">
        <v>33</v>
      </c>
      <c r="O7879">
        <v>3</v>
      </c>
      <c r="P7879">
        <v>2023</v>
      </c>
      <c r="Q7879">
        <v>1</v>
      </c>
      <c r="R7879" t="s">
        <v>34</v>
      </c>
      <c r="S7879">
        <v>1</v>
      </c>
      <c r="T7879">
        <v>5</v>
      </c>
      <c r="U7879">
        <v>5</v>
      </c>
      <c r="V7879">
        <v>0</v>
      </c>
      <c r="W7879" t="s">
        <v>55</v>
      </c>
      <c r="X7879" t="s">
        <v>36</v>
      </c>
      <c r="Y7879">
        <v>91840</v>
      </c>
      <c r="Z7879">
        <v>0.1</v>
      </c>
    </row>
    <row r="7880" spans="1:26" x14ac:dyDescent="0.25">
      <c r="A7880" t="s">
        <v>9914</v>
      </c>
      <c r="B7880" s="1">
        <v>45095</v>
      </c>
      <c r="C7880" t="s">
        <v>473</v>
      </c>
      <c r="D7880" t="s">
        <v>63</v>
      </c>
      <c r="E7880" t="s">
        <v>29</v>
      </c>
      <c r="F7880" t="s">
        <v>30</v>
      </c>
      <c r="G7880" t="s">
        <v>64</v>
      </c>
      <c r="H7880">
        <v>10</v>
      </c>
      <c r="I7880">
        <v>3906</v>
      </c>
      <c r="J7880">
        <v>1</v>
      </c>
      <c r="K7880">
        <v>38669.4</v>
      </c>
      <c r="L7880">
        <v>4346.95</v>
      </c>
      <c r="M7880" t="s">
        <v>65</v>
      </c>
      <c r="N7880" t="s">
        <v>66</v>
      </c>
      <c r="O7880">
        <v>3</v>
      </c>
      <c r="P7880">
        <v>2023</v>
      </c>
      <c r="Q7880">
        <v>6</v>
      </c>
      <c r="R7880" t="s">
        <v>95</v>
      </c>
      <c r="S7880">
        <v>2</v>
      </c>
      <c r="T7880">
        <v>25</v>
      </c>
      <c r="U7880">
        <v>4</v>
      </c>
      <c r="V7880">
        <v>0</v>
      </c>
      <c r="W7880" t="s">
        <v>55</v>
      </c>
      <c r="X7880" t="s">
        <v>36</v>
      </c>
      <c r="Y7880">
        <v>39060</v>
      </c>
      <c r="Z7880">
        <v>0.11</v>
      </c>
    </row>
    <row r="7881" spans="1:26" x14ac:dyDescent="0.25">
      <c r="A7881" t="s">
        <v>9915</v>
      </c>
      <c r="B7881" s="1">
        <v>45025</v>
      </c>
      <c r="C7881" t="s">
        <v>5347</v>
      </c>
      <c r="D7881" t="s">
        <v>28</v>
      </c>
      <c r="E7881" t="s">
        <v>51</v>
      </c>
      <c r="F7881" t="s">
        <v>52</v>
      </c>
      <c r="G7881" t="s">
        <v>91</v>
      </c>
      <c r="H7881">
        <v>3</v>
      </c>
      <c r="I7881">
        <v>2677</v>
      </c>
      <c r="J7881">
        <v>24</v>
      </c>
      <c r="K7881">
        <v>6103.56</v>
      </c>
      <c r="L7881">
        <v>1165.46</v>
      </c>
      <c r="M7881" t="s">
        <v>65</v>
      </c>
      <c r="N7881" t="s">
        <v>44</v>
      </c>
      <c r="O7881">
        <v>1</v>
      </c>
      <c r="P7881">
        <v>2023</v>
      </c>
      <c r="Q7881">
        <v>4</v>
      </c>
      <c r="R7881" t="s">
        <v>100</v>
      </c>
      <c r="S7881">
        <v>2</v>
      </c>
      <c r="T7881">
        <v>15</v>
      </c>
      <c r="U7881">
        <v>3</v>
      </c>
      <c r="V7881">
        <v>0</v>
      </c>
      <c r="W7881" t="s">
        <v>55</v>
      </c>
      <c r="X7881" t="s">
        <v>36</v>
      </c>
      <c r="Y7881">
        <v>192744</v>
      </c>
      <c r="Z7881">
        <v>0.19</v>
      </c>
    </row>
    <row r="7882" spans="1:26" x14ac:dyDescent="0.25">
      <c r="A7882" t="s">
        <v>9916</v>
      </c>
      <c r="B7882" s="1">
        <v>45166</v>
      </c>
      <c r="C7882" t="s">
        <v>3573</v>
      </c>
      <c r="D7882" t="s">
        <v>63</v>
      </c>
      <c r="E7882" t="s">
        <v>40</v>
      </c>
      <c r="F7882" t="s">
        <v>41</v>
      </c>
      <c r="G7882" t="s">
        <v>116</v>
      </c>
      <c r="H7882">
        <v>3</v>
      </c>
      <c r="I7882">
        <v>2388</v>
      </c>
      <c r="J7882">
        <v>10</v>
      </c>
      <c r="K7882">
        <v>6447.6</v>
      </c>
      <c r="L7882">
        <v>508.18</v>
      </c>
      <c r="M7882" t="s">
        <v>43</v>
      </c>
      <c r="N7882" t="s">
        <v>33</v>
      </c>
      <c r="O7882">
        <v>7</v>
      </c>
      <c r="P7882">
        <v>2023</v>
      </c>
      <c r="Q7882">
        <v>8</v>
      </c>
      <c r="R7882" t="s">
        <v>72</v>
      </c>
      <c r="S7882">
        <v>3</v>
      </c>
      <c r="T7882">
        <v>35</v>
      </c>
      <c r="U7882">
        <v>5</v>
      </c>
      <c r="V7882">
        <v>1</v>
      </c>
      <c r="W7882" t="s">
        <v>60</v>
      </c>
      <c r="X7882" t="s">
        <v>47</v>
      </c>
      <c r="Y7882">
        <v>71640</v>
      </c>
      <c r="Z7882">
        <v>0.08</v>
      </c>
    </row>
    <row r="7883" spans="1:26" x14ac:dyDescent="0.25">
      <c r="A7883" t="s">
        <v>9917</v>
      </c>
      <c r="B7883" s="1">
        <v>44980</v>
      </c>
      <c r="C7883" t="s">
        <v>3681</v>
      </c>
      <c r="D7883" t="s">
        <v>63</v>
      </c>
      <c r="E7883" t="s">
        <v>51</v>
      </c>
      <c r="F7883" t="s">
        <v>41</v>
      </c>
      <c r="G7883" t="s">
        <v>116</v>
      </c>
      <c r="H7883">
        <v>4</v>
      </c>
      <c r="I7883">
        <v>4747</v>
      </c>
      <c r="J7883">
        <v>12</v>
      </c>
      <c r="K7883">
        <v>16709.439999999999</v>
      </c>
      <c r="L7883">
        <v>3099.51</v>
      </c>
      <c r="M7883" t="s">
        <v>32</v>
      </c>
      <c r="N7883" t="s">
        <v>66</v>
      </c>
      <c r="O7883">
        <v>5</v>
      </c>
      <c r="P7883">
        <v>2023</v>
      </c>
      <c r="Q7883">
        <v>2</v>
      </c>
      <c r="R7883" t="s">
        <v>67</v>
      </c>
      <c r="S7883">
        <v>1</v>
      </c>
      <c r="T7883">
        <v>8</v>
      </c>
      <c r="U7883">
        <v>4</v>
      </c>
      <c r="V7883">
        <v>4</v>
      </c>
      <c r="W7883" t="s">
        <v>73</v>
      </c>
      <c r="X7883" t="s">
        <v>47</v>
      </c>
      <c r="Y7883">
        <v>227856</v>
      </c>
      <c r="Z7883">
        <v>0.19</v>
      </c>
    </row>
    <row r="7884" spans="1:26" x14ac:dyDescent="0.25">
      <c r="A7884" t="s">
        <v>9918</v>
      </c>
      <c r="B7884" s="1">
        <v>44978</v>
      </c>
      <c r="C7884" t="s">
        <v>5728</v>
      </c>
      <c r="D7884" t="s">
        <v>39</v>
      </c>
      <c r="E7884" t="s">
        <v>40</v>
      </c>
      <c r="F7884" t="s">
        <v>41</v>
      </c>
      <c r="G7884" t="s">
        <v>42</v>
      </c>
      <c r="H7884">
        <v>10</v>
      </c>
      <c r="I7884">
        <v>3404</v>
      </c>
      <c r="J7884">
        <v>1</v>
      </c>
      <c r="K7884">
        <v>33699.599999999999</v>
      </c>
      <c r="L7884">
        <v>6177.99</v>
      </c>
      <c r="M7884" t="s">
        <v>65</v>
      </c>
      <c r="N7884" t="s">
        <v>66</v>
      </c>
      <c r="O7884">
        <v>3</v>
      </c>
      <c r="P7884">
        <v>2023</v>
      </c>
      <c r="Q7884">
        <v>2</v>
      </c>
      <c r="R7884" t="s">
        <v>67</v>
      </c>
      <c r="S7884">
        <v>1</v>
      </c>
      <c r="T7884">
        <v>8</v>
      </c>
      <c r="U7884">
        <v>4</v>
      </c>
      <c r="V7884">
        <v>2</v>
      </c>
      <c r="W7884" t="s">
        <v>76</v>
      </c>
      <c r="X7884" t="s">
        <v>47</v>
      </c>
      <c r="Y7884">
        <v>34040</v>
      </c>
      <c r="Z7884">
        <v>0.18</v>
      </c>
    </row>
    <row r="7885" spans="1:26" x14ac:dyDescent="0.25">
      <c r="A7885" t="s">
        <v>9919</v>
      </c>
      <c r="B7885" s="1">
        <v>45135</v>
      </c>
      <c r="C7885" t="s">
        <v>8567</v>
      </c>
      <c r="D7885" t="s">
        <v>63</v>
      </c>
      <c r="E7885" t="s">
        <v>29</v>
      </c>
      <c r="F7885" t="s">
        <v>41</v>
      </c>
      <c r="G7885" t="s">
        <v>116</v>
      </c>
      <c r="H7885">
        <v>9</v>
      </c>
      <c r="I7885">
        <v>4187</v>
      </c>
      <c r="J7885">
        <v>9</v>
      </c>
      <c r="K7885">
        <v>34291.53</v>
      </c>
      <c r="L7885">
        <v>5885.96</v>
      </c>
      <c r="M7885" t="s">
        <v>65</v>
      </c>
      <c r="N7885" t="s">
        <v>44</v>
      </c>
      <c r="O7885">
        <v>7</v>
      </c>
      <c r="P7885">
        <v>2023</v>
      </c>
      <c r="Q7885">
        <v>7</v>
      </c>
      <c r="R7885" t="s">
        <v>125</v>
      </c>
      <c r="S7885">
        <v>3</v>
      </c>
      <c r="T7885">
        <v>30</v>
      </c>
      <c r="U7885">
        <v>5</v>
      </c>
      <c r="V7885">
        <v>5</v>
      </c>
      <c r="W7885" t="s">
        <v>46</v>
      </c>
      <c r="X7885" t="s">
        <v>47</v>
      </c>
      <c r="Y7885">
        <v>339147</v>
      </c>
      <c r="Z7885">
        <v>0.17</v>
      </c>
    </row>
    <row r="7886" spans="1:26" x14ac:dyDescent="0.25">
      <c r="A7886" t="s">
        <v>9920</v>
      </c>
      <c r="B7886" s="1">
        <v>45151</v>
      </c>
      <c r="C7886" t="s">
        <v>2165</v>
      </c>
      <c r="D7886" t="s">
        <v>28</v>
      </c>
      <c r="E7886" t="s">
        <v>29</v>
      </c>
      <c r="F7886" t="s">
        <v>30</v>
      </c>
      <c r="G7886" t="s">
        <v>31</v>
      </c>
      <c r="H7886">
        <v>5</v>
      </c>
      <c r="I7886">
        <v>4568</v>
      </c>
      <c r="J7886">
        <v>2</v>
      </c>
      <c r="K7886">
        <v>22383.200000000001</v>
      </c>
      <c r="L7886">
        <v>1734.37</v>
      </c>
      <c r="M7886" t="s">
        <v>65</v>
      </c>
      <c r="N7886" t="s">
        <v>33</v>
      </c>
      <c r="O7886">
        <v>5</v>
      </c>
      <c r="P7886">
        <v>2023</v>
      </c>
      <c r="Q7886">
        <v>8</v>
      </c>
      <c r="R7886" t="s">
        <v>72</v>
      </c>
      <c r="S7886">
        <v>3</v>
      </c>
      <c r="T7886">
        <v>33</v>
      </c>
      <c r="U7886">
        <v>3</v>
      </c>
      <c r="V7886">
        <v>0</v>
      </c>
      <c r="W7886" t="s">
        <v>55</v>
      </c>
      <c r="X7886" t="s">
        <v>36</v>
      </c>
      <c r="Y7886">
        <v>45680</v>
      </c>
      <c r="Z7886">
        <v>0.08</v>
      </c>
    </row>
    <row r="7887" spans="1:26" x14ac:dyDescent="0.25">
      <c r="A7887" t="s">
        <v>9921</v>
      </c>
      <c r="B7887" s="1">
        <v>44984</v>
      </c>
      <c r="C7887" t="s">
        <v>1567</v>
      </c>
      <c r="D7887" t="s">
        <v>39</v>
      </c>
      <c r="E7887" t="s">
        <v>40</v>
      </c>
      <c r="F7887" t="s">
        <v>41</v>
      </c>
      <c r="G7887" t="s">
        <v>59</v>
      </c>
      <c r="H7887">
        <v>7</v>
      </c>
      <c r="I7887">
        <v>3958</v>
      </c>
      <c r="J7887">
        <v>14</v>
      </c>
      <c r="K7887">
        <v>23827.16</v>
      </c>
      <c r="L7887">
        <v>4193.17</v>
      </c>
      <c r="M7887" t="s">
        <v>43</v>
      </c>
      <c r="N7887" t="s">
        <v>66</v>
      </c>
      <c r="O7887">
        <v>4</v>
      </c>
      <c r="P7887">
        <v>2023</v>
      </c>
      <c r="Q7887">
        <v>2</v>
      </c>
      <c r="R7887" t="s">
        <v>67</v>
      </c>
      <c r="S7887">
        <v>1</v>
      </c>
      <c r="T7887">
        <v>9</v>
      </c>
      <c r="U7887">
        <v>5</v>
      </c>
      <c r="V7887">
        <v>1</v>
      </c>
      <c r="W7887" t="s">
        <v>60</v>
      </c>
      <c r="X7887" t="s">
        <v>47</v>
      </c>
      <c r="Y7887">
        <v>387884</v>
      </c>
      <c r="Z7887">
        <v>0.18</v>
      </c>
    </row>
    <row r="7888" spans="1:26" x14ac:dyDescent="0.25">
      <c r="A7888" t="s">
        <v>9922</v>
      </c>
      <c r="B7888" s="1">
        <v>44991</v>
      </c>
      <c r="C7888" t="s">
        <v>998</v>
      </c>
      <c r="D7888" t="s">
        <v>28</v>
      </c>
      <c r="E7888" t="s">
        <v>51</v>
      </c>
      <c r="F7888" t="s">
        <v>30</v>
      </c>
      <c r="G7888" t="s">
        <v>31</v>
      </c>
      <c r="H7888">
        <v>4</v>
      </c>
      <c r="I7888">
        <v>1064</v>
      </c>
      <c r="J7888">
        <v>25</v>
      </c>
      <c r="K7888">
        <v>3192</v>
      </c>
      <c r="L7888">
        <v>195.22</v>
      </c>
      <c r="M7888" t="s">
        <v>32</v>
      </c>
      <c r="N7888" t="s">
        <v>66</v>
      </c>
      <c r="O7888">
        <v>5</v>
      </c>
      <c r="P7888">
        <v>2023</v>
      </c>
      <c r="Q7888">
        <v>3</v>
      </c>
      <c r="R7888" t="s">
        <v>105</v>
      </c>
      <c r="S7888">
        <v>1</v>
      </c>
      <c r="T7888">
        <v>10</v>
      </c>
      <c r="U7888">
        <v>2</v>
      </c>
      <c r="V7888">
        <v>1</v>
      </c>
      <c r="W7888" t="s">
        <v>60</v>
      </c>
      <c r="X7888" t="s">
        <v>47</v>
      </c>
      <c r="Y7888">
        <v>106400</v>
      </c>
      <c r="Z7888">
        <v>0.06</v>
      </c>
    </row>
    <row r="7889" spans="1:26" x14ac:dyDescent="0.25">
      <c r="A7889" t="s">
        <v>9923</v>
      </c>
      <c r="B7889" s="1">
        <v>45096</v>
      </c>
      <c r="C7889" t="s">
        <v>4966</v>
      </c>
      <c r="D7889" t="s">
        <v>63</v>
      </c>
      <c r="E7889" t="s">
        <v>29</v>
      </c>
      <c r="F7889" t="s">
        <v>52</v>
      </c>
      <c r="G7889" t="s">
        <v>53</v>
      </c>
      <c r="H7889">
        <v>10</v>
      </c>
      <c r="I7889">
        <v>1870</v>
      </c>
      <c r="J7889">
        <v>15</v>
      </c>
      <c r="K7889">
        <v>15895</v>
      </c>
      <c r="L7889">
        <v>2145.4499999999998</v>
      </c>
      <c r="M7889" t="s">
        <v>65</v>
      </c>
      <c r="N7889" t="s">
        <v>66</v>
      </c>
      <c r="O7889">
        <v>1</v>
      </c>
      <c r="P7889">
        <v>2023</v>
      </c>
      <c r="Q7889">
        <v>6</v>
      </c>
      <c r="R7889" t="s">
        <v>95</v>
      </c>
      <c r="S7889">
        <v>2</v>
      </c>
      <c r="T7889">
        <v>25</v>
      </c>
      <c r="U7889">
        <v>4</v>
      </c>
      <c r="V7889">
        <v>1</v>
      </c>
      <c r="W7889" t="s">
        <v>60</v>
      </c>
      <c r="X7889" t="s">
        <v>47</v>
      </c>
      <c r="Y7889">
        <v>280500</v>
      </c>
      <c r="Z7889">
        <v>0.13</v>
      </c>
    </row>
    <row r="7890" spans="1:26" x14ac:dyDescent="0.25">
      <c r="A7890" t="s">
        <v>9924</v>
      </c>
      <c r="B7890" s="1">
        <v>45062</v>
      </c>
      <c r="C7890" t="s">
        <v>843</v>
      </c>
      <c r="D7890" t="s">
        <v>63</v>
      </c>
      <c r="E7890" t="s">
        <v>40</v>
      </c>
      <c r="F7890" t="s">
        <v>41</v>
      </c>
      <c r="G7890" t="s">
        <v>116</v>
      </c>
      <c r="H7890">
        <v>6</v>
      </c>
      <c r="I7890">
        <v>2603</v>
      </c>
      <c r="J7890">
        <v>0</v>
      </c>
      <c r="K7890">
        <v>15618</v>
      </c>
      <c r="L7890">
        <v>1034.08</v>
      </c>
      <c r="M7890" t="s">
        <v>65</v>
      </c>
      <c r="N7890" t="s">
        <v>33</v>
      </c>
      <c r="O7890">
        <v>6</v>
      </c>
      <c r="P7890">
        <v>2023</v>
      </c>
      <c r="Q7890">
        <v>5</v>
      </c>
      <c r="R7890" t="s">
        <v>238</v>
      </c>
      <c r="S7890">
        <v>2</v>
      </c>
      <c r="T7890">
        <v>20</v>
      </c>
      <c r="U7890">
        <v>3</v>
      </c>
      <c r="V7890">
        <v>2</v>
      </c>
      <c r="W7890" t="s">
        <v>76</v>
      </c>
      <c r="X7890" t="s">
        <v>47</v>
      </c>
      <c r="Y7890">
        <v>0</v>
      </c>
      <c r="Z7890">
        <v>7.0000000000000007E-2</v>
      </c>
    </row>
    <row r="7891" spans="1:26" x14ac:dyDescent="0.25">
      <c r="A7891" t="s">
        <v>9925</v>
      </c>
      <c r="B7891" s="1">
        <v>45100</v>
      </c>
      <c r="C7891" t="s">
        <v>2928</v>
      </c>
      <c r="D7891" t="s">
        <v>50</v>
      </c>
      <c r="E7891" t="s">
        <v>58</v>
      </c>
      <c r="F7891" t="s">
        <v>52</v>
      </c>
      <c r="G7891" t="s">
        <v>53</v>
      </c>
      <c r="H7891">
        <v>2</v>
      </c>
      <c r="I7891">
        <v>4615</v>
      </c>
      <c r="J7891">
        <v>28</v>
      </c>
      <c r="K7891">
        <v>6645.6</v>
      </c>
      <c r="L7891">
        <v>1173.95</v>
      </c>
      <c r="M7891" t="s">
        <v>65</v>
      </c>
      <c r="N7891" t="s">
        <v>44</v>
      </c>
      <c r="O7891">
        <v>7</v>
      </c>
      <c r="P7891">
        <v>2023</v>
      </c>
      <c r="Q7891">
        <v>6</v>
      </c>
      <c r="R7891" t="s">
        <v>95</v>
      </c>
      <c r="S7891">
        <v>2</v>
      </c>
      <c r="T7891">
        <v>25</v>
      </c>
      <c r="U7891">
        <v>4</v>
      </c>
      <c r="V7891">
        <v>5</v>
      </c>
      <c r="W7891" t="s">
        <v>46</v>
      </c>
      <c r="X7891" t="s">
        <v>47</v>
      </c>
      <c r="Y7891">
        <v>258440</v>
      </c>
      <c r="Z7891">
        <v>0.18</v>
      </c>
    </row>
    <row r="7892" spans="1:26" x14ac:dyDescent="0.25">
      <c r="A7892" t="s">
        <v>9926</v>
      </c>
      <c r="B7892" s="1">
        <v>45206</v>
      </c>
      <c r="C7892" t="s">
        <v>2582</v>
      </c>
      <c r="D7892" t="s">
        <v>50</v>
      </c>
      <c r="E7892" t="s">
        <v>40</v>
      </c>
      <c r="F7892" t="s">
        <v>52</v>
      </c>
      <c r="G7892" t="s">
        <v>79</v>
      </c>
      <c r="H7892">
        <v>9</v>
      </c>
      <c r="I7892">
        <v>4911</v>
      </c>
      <c r="J7892">
        <v>9</v>
      </c>
      <c r="K7892">
        <v>40221.089999999997</v>
      </c>
      <c r="L7892">
        <v>4535.5</v>
      </c>
      <c r="M7892" t="s">
        <v>32</v>
      </c>
      <c r="N7892" t="s">
        <v>66</v>
      </c>
      <c r="O7892">
        <v>5</v>
      </c>
      <c r="P7892">
        <v>2023</v>
      </c>
      <c r="Q7892">
        <v>10</v>
      </c>
      <c r="R7892" t="s">
        <v>45</v>
      </c>
      <c r="S7892">
        <v>4</v>
      </c>
      <c r="T7892">
        <v>40</v>
      </c>
      <c r="U7892">
        <v>1</v>
      </c>
      <c r="V7892">
        <v>6</v>
      </c>
      <c r="W7892" t="s">
        <v>35</v>
      </c>
      <c r="X7892" t="s">
        <v>36</v>
      </c>
      <c r="Y7892">
        <v>397791</v>
      </c>
      <c r="Z7892">
        <v>0.11</v>
      </c>
    </row>
    <row r="7893" spans="1:26" x14ac:dyDescent="0.25">
      <c r="A7893" t="s">
        <v>9927</v>
      </c>
      <c r="B7893" s="1">
        <v>44937</v>
      </c>
      <c r="C7893" t="s">
        <v>2382</v>
      </c>
      <c r="D7893" t="s">
        <v>63</v>
      </c>
      <c r="E7893" t="s">
        <v>29</v>
      </c>
      <c r="F7893" t="s">
        <v>30</v>
      </c>
      <c r="G7893" t="s">
        <v>86</v>
      </c>
      <c r="H7893">
        <v>9</v>
      </c>
      <c r="I7893">
        <v>1121</v>
      </c>
      <c r="J7893">
        <v>18</v>
      </c>
      <c r="K7893">
        <v>8272.98</v>
      </c>
      <c r="L7893">
        <v>1431.13</v>
      </c>
      <c r="M7893" t="s">
        <v>65</v>
      </c>
      <c r="N7893" t="s">
        <v>66</v>
      </c>
      <c r="O7893">
        <v>7</v>
      </c>
      <c r="P7893">
        <v>2023</v>
      </c>
      <c r="Q7893">
        <v>1</v>
      </c>
      <c r="R7893" t="s">
        <v>34</v>
      </c>
      <c r="S7893">
        <v>1</v>
      </c>
      <c r="T7893">
        <v>2</v>
      </c>
      <c r="U7893">
        <v>2</v>
      </c>
      <c r="V7893">
        <v>3</v>
      </c>
      <c r="W7893" t="s">
        <v>83</v>
      </c>
      <c r="X7893" t="s">
        <v>47</v>
      </c>
      <c r="Y7893">
        <v>181602</v>
      </c>
      <c r="Z7893">
        <v>0.17</v>
      </c>
    </row>
    <row r="7894" spans="1:26" x14ac:dyDescent="0.25">
      <c r="A7894" t="s">
        <v>9928</v>
      </c>
      <c r="B7894" s="1">
        <v>45282</v>
      </c>
      <c r="C7894" t="s">
        <v>2780</v>
      </c>
      <c r="D7894" t="s">
        <v>63</v>
      </c>
      <c r="E7894" t="s">
        <v>29</v>
      </c>
      <c r="F7894" t="s">
        <v>30</v>
      </c>
      <c r="G7894" t="s">
        <v>86</v>
      </c>
      <c r="H7894">
        <v>7</v>
      </c>
      <c r="I7894">
        <v>4897</v>
      </c>
      <c r="J7894">
        <v>29</v>
      </c>
      <c r="K7894">
        <v>24338.09</v>
      </c>
      <c r="L7894">
        <v>1448.92</v>
      </c>
      <c r="M7894" t="s">
        <v>32</v>
      </c>
      <c r="N7894" t="s">
        <v>66</v>
      </c>
      <c r="O7894">
        <v>4</v>
      </c>
      <c r="P7894">
        <v>2023</v>
      </c>
      <c r="Q7894">
        <v>12</v>
      </c>
      <c r="R7894" t="s">
        <v>54</v>
      </c>
      <c r="S7894">
        <v>4</v>
      </c>
      <c r="T7894">
        <v>51</v>
      </c>
      <c r="U7894">
        <v>4</v>
      </c>
      <c r="V7894">
        <v>5</v>
      </c>
      <c r="W7894" t="s">
        <v>46</v>
      </c>
      <c r="X7894" t="s">
        <v>47</v>
      </c>
      <c r="Y7894">
        <v>994091</v>
      </c>
      <c r="Z7894">
        <v>0.06</v>
      </c>
    </row>
    <row r="7895" spans="1:26" x14ac:dyDescent="0.25">
      <c r="A7895" t="s">
        <v>9929</v>
      </c>
      <c r="B7895" s="1">
        <v>44961</v>
      </c>
      <c r="C7895" t="s">
        <v>1976</v>
      </c>
      <c r="D7895" t="s">
        <v>50</v>
      </c>
      <c r="E7895" t="s">
        <v>51</v>
      </c>
      <c r="F7895" t="s">
        <v>41</v>
      </c>
      <c r="G7895" t="s">
        <v>116</v>
      </c>
      <c r="H7895">
        <v>9</v>
      </c>
      <c r="I7895">
        <v>2610</v>
      </c>
      <c r="J7895">
        <v>10</v>
      </c>
      <c r="K7895">
        <v>21141</v>
      </c>
      <c r="L7895">
        <v>1092.08</v>
      </c>
      <c r="M7895" t="s">
        <v>43</v>
      </c>
      <c r="N7895" t="s">
        <v>33</v>
      </c>
      <c r="O7895">
        <v>6</v>
      </c>
      <c r="P7895">
        <v>2023</v>
      </c>
      <c r="Q7895">
        <v>2</v>
      </c>
      <c r="R7895" t="s">
        <v>67</v>
      </c>
      <c r="S7895">
        <v>1</v>
      </c>
      <c r="T7895">
        <v>5</v>
      </c>
      <c r="U7895">
        <v>1</v>
      </c>
      <c r="V7895">
        <v>6</v>
      </c>
      <c r="W7895" t="s">
        <v>35</v>
      </c>
      <c r="X7895" t="s">
        <v>36</v>
      </c>
      <c r="Y7895">
        <v>234900</v>
      </c>
      <c r="Z7895">
        <v>0.05</v>
      </c>
    </row>
    <row r="7896" spans="1:26" x14ac:dyDescent="0.25">
      <c r="A7896" t="s">
        <v>9930</v>
      </c>
      <c r="B7896" s="1">
        <v>45015</v>
      </c>
      <c r="C7896" t="s">
        <v>1743</v>
      </c>
      <c r="D7896" t="s">
        <v>28</v>
      </c>
      <c r="E7896" t="s">
        <v>29</v>
      </c>
      <c r="F7896" t="s">
        <v>52</v>
      </c>
      <c r="G7896" t="s">
        <v>79</v>
      </c>
      <c r="H7896">
        <v>2</v>
      </c>
      <c r="I7896">
        <v>1730</v>
      </c>
      <c r="J7896">
        <v>7</v>
      </c>
      <c r="K7896">
        <v>3217.8</v>
      </c>
      <c r="L7896">
        <v>531.03</v>
      </c>
      <c r="M7896" t="s">
        <v>43</v>
      </c>
      <c r="N7896" t="s">
        <v>33</v>
      </c>
      <c r="O7896">
        <v>1</v>
      </c>
      <c r="P7896">
        <v>2023</v>
      </c>
      <c r="Q7896">
        <v>3</v>
      </c>
      <c r="R7896" t="s">
        <v>105</v>
      </c>
      <c r="S7896">
        <v>1</v>
      </c>
      <c r="T7896">
        <v>13</v>
      </c>
      <c r="U7896">
        <v>5</v>
      </c>
      <c r="V7896">
        <v>4</v>
      </c>
      <c r="W7896" t="s">
        <v>73</v>
      </c>
      <c r="X7896" t="s">
        <v>47</v>
      </c>
      <c r="Y7896">
        <v>24220</v>
      </c>
      <c r="Z7896">
        <v>0.17</v>
      </c>
    </row>
    <row r="7897" spans="1:26" x14ac:dyDescent="0.25">
      <c r="A7897" t="s">
        <v>9931</v>
      </c>
      <c r="B7897" s="1">
        <v>45265</v>
      </c>
      <c r="C7897" t="s">
        <v>9723</v>
      </c>
      <c r="D7897" t="s">
        <v>63</v>
      </c>
      <c r="E7897" t="s">
        <v>51</v>
      </c>
      <c r="F7897" t="s">
        <v>30</v>
      </c>
      <c r="G7897" t="s">
        <v>31</v>
      </c>
      <c r="H7897">
        <v>1</v>
      </c>
      <c r="I7897">
        <v>1392</v>
      </c>
      <c r="J7897">
        <v>8</v>
      </c>
      <c r="K7897">
        <v>1280.6400000000001</v>
      </c>
      <c r="L7897">
        <v>102.69</v>
      </c>
      <c r="M7897" t="s">
        <v>32</v>
      </c>
      <c r="N7897" t="s">
        <v>44</v>
      </c>
      <c r="O7897">
        <v>1</v>
      </c>
      <c r="P7897">
        <v>2023</v>
      </c>
      <c r="Q7897">
        <v>12</v>
      </c>
      <c r="R7897" t="s">
        <v>54</v>
      </c>
      <c r="S7897">
        <v>4</v>
      </c>
      <c r="T7897">
        <v>49</v>
      </c>
      <c r="U7897">
        <v>2</v>
      </c>
      <c r="V7897">
        <v>2</v>
      </c>
      <c r="W7897" t="s">
        <v>76</v>
      </c>
      <c r="X7897" t="s">
        <v>47</v>
      </c>
      <c r="Y7897">
        <v>11136</v>
      </c>
      <c r="Z7897">
        <v>0.08</v>
      </c>
    </row>
    <row r="7898" spans="1:26" x14ac:dyDescent="0.25">
      <c r="A7898" t="s">
        <v>9932</v>
      </c>
      <c r="B7898" s="1">
        <v>45154</v>
      </c>
      <c r="C7898" t="s">
        <v>1673</v>
      </c>
      <c r="D7898" t="s">
        <v>39</v>
      </c>
      <c r="E7898" t="s">
        <v>58</v>
      </c>
      <c r="F7898" t="s">
        <v>52</v>
      </c>
      <c r="G7898" t="s">
        <v>53</v>
      </c>
      <c r="H7898">
        <v>7</v>
      </c>
      <c r="I7898">
        <v>824</v>
      </c>
      <c r="J7898">
        <v>17</v>
      </c>
      <c r="K7898">
        <v>4787.4399999999996</v>
      </c>
      <c r="L7898">
        <v>336.36</v>
      </c>
      <c r="M7898" t="s">
        <v>43</v>
      </c>
      <c r="N7898" t="s">
        <v>66</v>
      </c>
      <c r="O7898">
        <v>4</v>
      </c>
      <c r="P7898">
        <v>2023</v>
      </c>
      <c r="Q7898">
        <v>8</v>
      </c>
      <c r="R7898" t="s">
        <v>72</v>
      </c>
      <c r="S7898">
        <v>3</v>
      </c>
      <c r="T7898">
        <v>33</v>
      </c>
      <c r="U7898">
        <v>3</v>
      </c>
      <c r="V7898">
        <v>3</v>
      </c>
      <c r="W7898" t="s">
        <v>83</v>
      </c>
      <c r="X7898" t="s">
        <v>47</v>
      </c>
      <c r="Y7898">
        <v>98056</v>
      </c>
      <c r="Z7898">
        <v>7.0000000000000007E-2</v>
      </c>
    </row>
    <row r="7899" spans="1:26" x14ac:dyDescent="0.25">
      <c r="A7899" t="s">
        <v>9933</v>
      </c>
      <c r="B7899" s="1">
        <v>44972</v>
      </c>
      <c r="C7899" t="s">
        <v>7025</v>
      </c>
      <c r="D7899" t="s">
        <v>63</v>
      </c>
      <c r="E7899" t="s">
        <v>40</v>
      </c>
      <c r="F7899" t="s">
        <v>30</v>
      </c>
      <c r="G7899" t="s">
        <v>86</v>
      </c>
      <c r="H7899">
        <v>3</v>
      </c>
      <c r="I7899">
        <v>518</v>
      </c>
      <c r="J7899">
        <v>6</v>
      </c>
      <c r="K7899">
        <v>1460.76</v>
      </c>
      <c r="L7899">
        <v>258.83</v>
      </c>
      <c r="M7899" t="s">
        <v>43</v>
      </c>
      <c r="N7899" t="s">
        <v>33</v>
      </c>
      <c r="O7899">
        <v>5</v>
      </c>
      <c r="P7899">
        <v>2023</v>
      </c>
      <c r="Q7899">
        <v>2</v>
      </c>
      <c r="R7899" t="s">
        <v>67</v>
      </c>
      <c r="S7899">
        <v>1</v>
      </c>
      <c r="T7899">
        <v>7</v>
      </c>
      <c r="U7899">
        <v>3</v>
      </c>
      <c r="V7899">
        <v>3</v>
      </c>
      <c r="W7899" t="s">
        <v>83</v>
      </c>
      <c r="X7899" t="s">
        <v>47</v>
      </c>
      <c r="Y7899">
        <v>9324</v>
      </c>
      <c r="Z7899">
        <v>0.18</v>
      </c>
    </row>
    <row r="7900" spans="1:26" x14ac:dyDescent="0.25">
      <c r="A7900" t="s">
        <v>9934</v>
      </c>
      <c r="B7900" s="1">
        <v>45235</v>
      </c>
      <c r="C7900" t="s">
        <v>5693</v>
      </c>
      <c r="D7900" t="s">
        <v>39</v>
      </c>
      <c r="E7900" t="s">
        <v>58</v>
      </c>
      <c r="F7900" t="s">
        <v>30</v>
      </c>
      <c r="G7900" t="s">
        <v>31</v>
      </c>
      <c r="H7900">
        <v>8</v>
      </c>
      <c r="I7900">
        <v>4265</v>
      </c>
      <c r="J7900">
        <v>26</v>
      </c>
      <c r="K7900">
        <v>25248.799999999999</v>
      </c>
      <c r="L7900">
        <v>3620.25</v>
      </c>
      <c r="M7900" t="s">
        <v>65</v>
      </c>
      <c r="N7900" t="s">
        <v>33</v>
      </c>
      <c r="O7900">
        <v>4</v>
      </c>
      <c r="P7900">
        <v>2023</v>
      </c>
      <c r="Q7900">
        <v>11</v>
      </c>
      <c r="R7900" t="s">
        <v>92</v>
      </c>
      <c r="S7900">
        <v>4</v>
      </c>
      <c r="T7900">
        <v>45</v>
      </c>
      <c r="U7900">
        <v>2</v>
      </c>
      <c r="V7900">
        <v>0</v>
      </c>
      <c r="W7900" t="s">
        <v>55</v>
      </c>
      <c r="X7900" t="s">
        <v>36</v>
      </c>
      <c r="Y7900">
        <v>887120</v>
      </c>
      <c r="Z7900">
        <v>0.14000000000000001</v>
      </c>
    </row>
    <row r="7901" spans="1:26" x14ac:dyDescent="0.25">
      <c r="A7901" t="s">
        <v>9935</v>
      </c>
      <c r="B7901" s="1">
        <v>45232</v>
      </c>
      <c r="C7901" t="s">
        <v>1199</v>
      </c>
      <c r="D7901" t="s">
        <v>63</v>
      </c>
      <c r="E7901" t="s">
        <v>58</v>
      </c>
      <c r="F7901" t="s">
        <v>52</v>
      </c>
      <c r="G7901" t="s">
        <v>79</v>
      </c>
      <c r="H7901">
        <v>9</v>
      </c>
      <c r="I7901">
        <v>2733</v>
      </c>
      <c r="J7901">
        <v>14</v>
      </c>
      <c r="K7901">
        <v>21153.42</v>
      </c>
      <c r="L7901">
        <v>3384.6</v>
      </c>
      <c r="M7901" t="s">
        <v>32</v>
      </c>
      <c r="N7901" t="s">
        <v>66</v>
      </c>
      <c r="O7901">
        <v>1</v>
      </c>
      <c r="P7901">
        <v>2023</v>
      </c>
      <c r="Q7901">
        <v>11</v>
      </c>
      <c r="R7901" t="s">
        <v>92</v>
      </c>
      <c r="S7901">
        <v>4</v>
      </c>
      <c r="T7901">
        <v>44</v>
      </c>
      <c r="U7901">
        <v>1</v>
      </c>
      <c r="V7901">
        <v>4</v>
      </c>
      <c r="W7901" t="s">
        <v>73</v>
      </c>
      <c r="X7901" t="s">
        <v>47</v>
      </c>
      <c r="Y7901">
        <v>344358</v>
      </c>
      <c r="Z7901">
        <v>0.16</v>
      </c>
    </row>
    <row r="7902" spans="1:26" x14ac:dyDescent="0.25">
      <c r="A7902" t="s">
        <v>9936</v>
      </c>
      <c r="B7902" s="1">
        <v>45266</v>
      </c>
      <c r="C7902" t="s">
        <v>2817</v>
      </c>
      <c r="D7902" t="s">
        <v>28</v>
      </c>
      <c r="E7902" t="s">
        <v>58</v>
      </c>
      <c r="F7902" t="s">
        <v>30</v>
      </c>
      <c r="G7902" t="s">
        <v>31</v>
      </c>
      <c r="H7902">
        <v>10</v>
      </c>
      <c r="I7902">
        <v>1530</v>
      </c>
      <c r="J7902">
        <v>23</v>
      </c>
      <c r="K7902">
        <v>11781</v>
      </c>
      <c r="L7902">
        <v>924.36</v>
      </c>
      <c r="M7902" t="s">
        <v>32</v>
      </c>
      <c r="N7902" t="s">
        <v>33</v>
      </c>
      <c r="O7902">
        <v>1</v>
      </c>
      <c r="P7902">
        <v>2023</v>
      </c>
      <c r="Q7902">
        <v>12</v>
      </c>
      <c r="R7902" t="s">
        <v>54</v>
      </c>
      <c r="S7902">
        <v>4</v>
      </c>
      <c r="T7902">
        <v>49</v>
      </c>
      <c r="U7902">
        <v>2</v>
      </c>
      <c r="V7902">
        <v>3</v>
      </c>
      <c r="W7902" t="s">
        <v>83</v>
      </c>
      <c r="X7902" t="s">
        <v>47</v>
      </c>
      <c r="Y7902">
        <v>351900</v>
      </c>
      <c r="Z7902">
        <v>0.08</v>
      </c>
    </row>
    <row r="7903" spans="1:26" x14ac:dyDescent="0.25">
      <c r="A7903" t="s">
        <v>9937</v>
      </c>
      <c r="B7903" s="1">
        <v>45258</v>
      </c>
      <c r="C7903" t="s">
        <v>3534</v>
      </c>
      <c r="D7903" t="s">
        <v>50</v>
      </c>
      <c r="E7903" t="s">
        <v>58</v>
      </c>
      <c r="F7903" t="s">
        <v>52</v>
      </c>
      <c r="G7903" t="s">
        <v>91</v>
      </c>
      <c r="H7903">
        <v>7</v>
      </c>
      <c r="I7903">
        <v>3057</v>
      </c>
      <c r="J7903">
        <v>15</v>
      </c>
      <c r="K7903">
        <v>18189.150000000001</v>
      </c>
      <c r="L7903">
        <v>1705.19</v>
      </c>
      <c r="M7903" t="s">
        <v>65</v>
      </c>
      <c r="N7903" t="s">
        <v>44</v>
      </c>
      <c r="O7903">
        <v>7</v>
      </c>
      <c r="P7903">
        <v>2023</v>
      </c>
      <c r="Q7903">
        <v>11</v>
      </c>
      <c r="R7903" t="s">
        <v>92</v>
      </c>
      <c r="S7903">
        <v>4</v>
      </c>
      <c r="T7903">
        <v>48</v>
      </c>
      <c r="U7903">
        <v>5</v>
      </c>
      <c r="V7903">
        <v>2</v>
      </c>
      <c r="W7903" t="s">
        <v>76</v>
      </c>
      <c r="X7903" t="s">
        <v>47</v>
      </c>
      <c r="Y7903">
        <v>320985</v>
      </c>
      <c r="Z7903">
        <v>0.09</v>
      </c>
    </row>
    <row r="7904" spans="1:26" x14ac:dyDescent="0.25">
      <c r="A7904" t="s">
        <v>9938</v>
      </c>
      <c r="B7904" s="1">
        <v>45032</v>
      </c>
      <c r="C7904" t="s">
        <v>8970</v>
      </c>
      <c r="D7904" t="s">
        <v>63</v>
      </c>
      <c r="E7904" t="s">
        <v>40</v>
      </c>
      <c r="F7904" t="s">
        <v>41</v>
      </c>
      <c r="G7904" t="s">
        <v>59</v>
      </c>
      <c r="H7904">
        <v>8</v>
      </c>
      <c r="I7904">
        <v>651</v>
      </c>
      <c r="J7904">
        <v>30</v>
      </c>
      <c r="K7904">
        <v>3645.6</v>
      </c>
      <c r="L7904">
        <v>431.08</v>
      </c>
      <c r="M7904" t="s">
        <v>65</v>
      </c>
      <c r="N7904" t="s">
        <v>66</v>
      </c>
      <c r="O7904">
        <v>7</v>
      </c>
      <c r="P7904">
        <v>2023</v>
      </c>
      <c r="Q7904">
        <v>4</v>
      </c>
      <c r="R7904" t="s">
        <v>100</v>
      </c>
      <c r="S7904">
        <v>2</v>
      </c>
      <c r="T7904">
        <v>16</v>
      </c>
      <c r="U7904">
        <v>4</v>
      </c>
      <c r="V7904">
        <v>0</v>
      </c>
      <c r="W7904" t="s">
        <v>55</v>
      </c>
      <c r="X7904" t="s">
        <v>36</v>
      </c>
      <c r="Y7904">
        <v>156240</v>
      </c>
      <c r="Z7904">
        <v>0.12</v>
      </c>
    </row>
    <row r="7905" spans="1:26" x14ac:dyDescent="0.25">
      <c r="A7905" t="s">
        <v>9939</v>
      </c>
      <c r="B7905" s="1">
        <v>45167</v>
      </c>
      <c r="C7905" t="s">
        <v>939</v>
      </c>
      <c r="D7905" t="s">
        <v>50</v>
      </c>
      <c r="E7905" t="s">
        <v>58</v>
      </c>
      <c r="F7905" t="s">
        <v>41</v>
      </c>
      <c r="G7905" t="s">
        <v>59</v>
      </c>
      <c r="H7905">
        <v>3</v>
      </c>
      <c r="I7905">
        <v>560</v>
      </c>
      <c r="J7905">
        <v>26</v>
      </c>
      <c r="K7905">
        <v>1243.2</v>
      </c>
      <c r="L7905">
        <v>239.25</v>
      </c>
      <c r="M7905" t="s">
        <v>43</v>
      </c>
      <c r="N7905" t="s">
        <v>33</v>
      </c>
      <c r="O7905">
        <v>7</v>
      </c>
      <c r="P7905">
        <v>2023</v>
      </c>
      <c r="Q7905">
        <v>8</v>
      </c>
      <c r="R7905" t="s">
        <v>72</v>
      </c>
      <c r="S7905">
        <v>3</v>
      </c>
      <c r="T7905">
        <v>35</v>
      </c>
      <c r="U7905">
        <v>5</v>
      </c>
      <c r="V7905">
        <v>2</v>
      </c>
      <c r="W7905" t="s">
        <v>76</v>
      </c>
      <c r="X7905" t="s">
        <v>47</v>
      </c>
      <c r="Y7905">
        <v>43680</v>
      </c>
      <c r="Z7905">
        <v>0.19</v>
      </c>
    </row>
    <row r="7906" spans="1:26" x14ac:dyDescent="0.25">
      <c r="A7906" t="s">
        <v>9940</v>
      </c>
      <c r="B7906" s="1">
        <v>45237</v>
      </c>
      <c r="C7906" t="s">
        <v>9064</v>
      </c>
      <c r="D7906" t="s">
        <v>39</v>
      </c>
      <c r="E7906" t="s">
        <v>40</v>
      </c>
      <c r="F7906" t="s">
        <v>41</v>
      </c>
      <c r="G7906" t="s">
        <v>116</v>
      </c>
      <c r="H7906">
        <v>5</v>
      </c>
      <c r="I7906">
        <v>3658</v>
      </c>
      <c r="J7906">
        <v>30</v>
      </c>
      <c r="K7906">
        <v>12803</v>
      </c>
      <c r="L7906">
        <v>1398.94</v>
      </c>
      <c r="M7906" t="s">
        <v>65</v>
      </c>
      <c r="N7906" t="s">
        <v>44</v>
      </c>
      <c r="O7906">
        <v>1</v>
      </c>
      <c r="P7906">
        <v>2023</v>
      </c>
      <c r="Q7906">
        <v>11</v>
      </c>
      <c r="R7906" t="s">
        <v>92</v>
      </c>
      <c r="S7906">
        <v>4</v>
      </c>
      <c r="T7906">
        <v>45</v>
      </c>
      <c r="U7906">
        <v>2</v>
      </c>
      <c r="V7906">
        <v>2</v>
      </c>
      <c r="W7906" t="s">
        <v>76</v>
      </c>
      <c r="X7906" t="s">
        <v>47</v>
      </c>
      <c r="Y7906">
        <v>548700</v>
      </c>
      <c r="Z7906">
        <v>0.11</v>
      </c>
    </row>
    <row r="7907" spans="1:26" x14ac:dyDescent="0.25">
      <c r="A7907" t="s">
        <v>9941</v>
      </c>
      <c r="B7907" s="1">
        <v>45054</v>
      </c>
      <c r="C7907" t="s">
        <v>8780</v>
      </c>
      <c r="D7907" t="s">
        <v>50</v>
      </c>
      <c r="E7907" t="s">
        <v>58</v>
      </c>
      <c r="F7907" t="s">
        <v>52</v>
      </c>
      <c r="G7907" t="s">
        <v>79</v>
      </c>
      <c r="H7907">
        <v>5</v>
      </c>
      <c r="I7907">
        <v>407</v>
      </c>
      <c r="J7907">
        <v>19</v>
      </c>
      <c r="K7907">
        <v>1648.35</v>
      </c>
      <c r="L7907">
        <v>198.36</v>
      </c>
      <c r="M7907" t="s">
        <v>32</v>
      </c>
      <c r="N7907" t="s">
        <v>33</v>
      </c>
      <c r="O7907">
        <v>1</v>
      </c>
      <c r="P7907">
        <v>2023</v>
      </c>
      <c r="Q7907">
        <v>5</v>
      </c>
      <c r="R7907" t="s">
        <v>238</v>
      </c>
      <c r="S7907">
        <v>2</v>
      </c>
      <c r="T7907">
        <v>19</v>
      </c>
      <c r="U7907">
        <v>2</v>
      </c>
      <c r="V7907">
        <v>1</v>
      </c>
      <c r="W7907" t="s">
        <v>60</v>
      </c>
      <c r="X7907" t="s">
        <v>47</v>
      </c>
      <c r="Y7907">
        <v>38665</v>
      </c>
      <c r="Z7907">
        <v>0.12</v>
      </c>
    </row>
    <row r="7908" spans="1:26" x14ac:dyDescent="0.25">
      <c r="A7908" t="s">
        <v>9942</v>
      </c>
      <c r="B7908" s="1">
        <v>44961</v>
      </c>
      <c r="C7908" t="s">
        <v>8435</v>
      </c>
      <c r="D7908" t="s">
        <v>50</v>
      </c>
      <c r="E7908" t="s">
        <v>29</v>
      </c>
      <c r="F7908" t="s">
        <v>41</v>
      </c>
      <c r="G7908" t="s">
        <v>116</v>
      </c>
      <c r="H7908">
        <v>2</v>
      </c>
      <c r="I7908">
        <v>2164</v>
      </c>
      <c r="J7908">
        <v>7</v>
      </c>
      <c r="K7908">
        <v>4025.04</v>
      </c>
      <c r="L7908">
        <v>654.02</v>
      </c>
      <c r="M7908" t="s">
        <v>32</v>
      </c>
      <c r="N7908" t="s">
        <v>33</v>
      </c>
      <c r="O7908">
        <v>3</v>
      </c>
      <c r="P7908">
        <v>2023</v>
      </c>
      <c r="Q7908">
        <v>2</v>
      </c>
      <c r="R7908" t="s">
        <v>67</v>
      </c>
      <c r="S7908">
        <v>1</v>
      </c>
      <c r="T7908">
        <v>5</v>
      </c>
      <c r="U7908">
        <v>1</v>
      </c>
      <c r="V7908">
        <v>6</v>
      </c>
      <c r="W7908" t="s">
        <v>35</v>
      </c>
      <c r="X7908" t="s">
        <v>36</v>
      </c>
      <c r="Y7908">
        <v>30296</v>
      </c>
      <c r="Z7908">
        <v>0.16</v>
      </c>
    </row>
    <row r="7909" spans="1:26" x14ac:dyDescent="0.25">
      <c r="A7909" t="s">
        <v>9943</v>
      </c>
      <c r="B7909" s="1">
        <v>45280</v>
      </c>
      <c r="C7909" t="s">
        <v>4536</v>
      </c>
      <c r="D7909" t="s">
        <v>39</v>
      </c>
      <c r="E7909" t="s">
        <v>51</v>
      </c>
      <c r="F7909" t="s">
        <v>30</v>
      </c>
      <c r="G7909" t="s">
        <v>86</v>
      </c>
      <c r="H7909">
        <v>2</v>
      </c>
      <c r="I7909">
        <v>555</v>
      </c>
      <c r="J7909">
        <v>19</v>
      </c>
      <c r="K7909">
        <v>899.1</v>
      </c>
      <c r="L7909">
        <v>70.73</v>
      </c>
      <c r="M7909" t="s">
        <v>65</v>
      </c>
      <c r="N7909" t="s">
        <v>66</v>
      </c>
      <c r="O7909">
        <v>2</v>
      </c>
      <c r="P7909">
        <v>2023</v>
      </c>
      <c r="Q7909">
        <v>12</v>
      </c>
      <c r="R7909" t="s">
        <v>54</v>
      </c>
      <c r="S7909">
        <v>4</v>
      </c>
      <c r="T7909">
        <v>51</v>
      </c>
      <c r="U7909">
        <v>4</v>
      </c>
      <c r="V7909">
        <v>3</v>
      </c>
      <c r="W7909" t="s">
        <v>83</v>
      </c>
      <c r="X7909" t="s">
        <v>47</v>
      </c>
      <c r="Y7909">
        <v>21090</v>
      </c>
      <c r="Z7909">
        <v>0.08</v>
      </c>
    </row>
    <row r="7910" spans="1:26" x14ac:dyDescent="0.25">
      <c r="A7910" t="s">
        <v>9944</v>
      </c>
      <c r="B7910" s="1">
        <v>45275</v>
      </c>
      <c r="C7910" t="s">
        <v>8619</v>
      </c>
      <c r="D7910" t="s">
        <v>63</v>
      </c>
      <c r="E7910" t="s">
        <v>51</v>
      </c>
      <c r="F7910" t="s">
        <v>41</v>
      </c>
      <c r="G7910" t="s">
        <v>42</v>
      </c>
      <c r="H7910">
        <v>9</v>
      </c>
      <c r="I7910">
        <v>1717</v>
      </c>
      <c r="J7910">
        <v>25</v>
      </c>
      <c r="K7910">
        <v>11589.75</v>
      </c>
      <c r="L7910">
        <v>1213.57</v>
      </c>
      <c r="M7910" t="s">
        <v>32</v>
      </c>
      <c r="N7910" t="s">
        <v>66</v>
      </c>
      <c r="O7910">
        <v>1</v>
      </c>
      <c r="P7910">
        <v>2023</v>
      </c>
      <c r="Q7910">
        <v>12</v>
      </c>
      <c r="R7910" t="s">
        <v>54</v>
      </c>
      <c r="S7910">
        <v>4</v>
      </c>
      <c r="T7910">
        <v>50</v>
      </c>
      <c r="U7910">
        <v>3</v>
      </c>
      <c r="V7910">
        <v>5</v>
      </c>
      <c r="W7910" t="s">
        <v>46</v>
      </c>
      <c r="X7910" t="s">
        <v>47</v>
      </c>
      <c r="Y7910">
        <v>386325</v>
      </c>
      <c r="Z7910">
        <v>0.1</v>
      </c>
    </row>
    <row r="7911" spans="1:26" x14ac:dyDescent="0.25">
      <c r="A7911" t="s">
        <v>9945</v>
      </c>
      <c r="B7911" s="1">
        <v>45102</v>
      </c>
      <c r="C7911" t="s">
        <v>9946</v>
      </c>
      <c r="D7911" t="s">
        <v>63</v>
      </c>
      <c r="E7911" t="s">
        <v>40</v>
      </c>
      <c r="F7911" t="s">
        <v>41</v>
      </c>
      <c r="G7911" t="s">
        <v>42</v>
      </c>
      <c r="H7911">
        <v>6</v>
      </c>
      <c r="I7911">
        <v>590</v>
      </c>
      <c r="J7911">
        <v>24</v>
      </c>
      <c r="K7911">
        <v>2690.4</v>
      </c>
      <c r="L7911">
        <v>408.5</v>
      </c>
      <c r="M7911" t="s">
        <v>43</v>
      </c>
      <c r="N7911" t="s">
        <v>44</v>
      </c>
      <c r="O7911">
        <v>2</v>
      </c>
      <c r="P7911">
        <v>2023</v>
      </c>
      <c r="Q7911">
        <v>6</v>
      </c>
      <c r="R7911" t="s">
        <v>95</v>
      </c>
      <c r="S7911">
        <v>2</v>
      </c>
      <c r="T7911">
        <v>26</v>
      </c>
      <c r="U7911">
        <v>5</v>
      </c>
      <c r="V7911">
        <v>0</v>
      </c>
      <c r="W7911" t="s">
        <v>55</v>
      </c>
      <c r="X7911" t="s">
        <v>36</v>
      </c>
      <c r="Y7911">
        <v>84960</v>
      </c>
      <c r="Z7911">
        <v>0.15</v>
      </c>
    </row>
    <row r="7912" spans="1:26" x14ac:dyDescent="0.25">
      <c r="A7912" t="s">
        <v>9947</v>
      </c>
      <c r="B7912" s="1">
        <v>45179</v>
      </c>
      <c r="C7912" t="s">
        <v>3243</v>
      </c>
      <c r="D7912" t="s">
        <v>28</v>
      </c>
      <c r="E7912" t="s">
        <v>58</v>
      </c>
      <c r="F7912" t="s">
        <v>41</v>
      </c>
      <c r="G7912" t="s">
        <v>42</v>
      </c>
      <c r="H7912">
        <v>1</v>
      </c>
      <c r="I7912">
        <v>3575</v>
      </c>
      <c r="J7912">
        <v>0</v>
      </c>
      <c r="K7912">
        <v>3575</v>
      </c>
      <c r="L7912">
        <v>432.45</v>
      </c>
      <c r="M7912" t="s">
        <v>65</v>
      </c>
      <c r="N7912" t="s">
        <v>33</v>
      </c>
      <c r="O7912">
        <v>7</v>
      </c>
      <c r="P7912">
        <v>2023</v>
      </c>
      <c r="Q7912">
        <v>9</v>
      </c>
      <c r="R7912" t="s">
        <v>80</v>
      </c>
      <c r="S7912">
        <v>3</v>
      </c>
      <c r="T7912">
        <v>37</v>
      </c>
      <c r="U7912">
        <v>3</v>
      </c>
      <c r="V7912">
        <v>0</v>
      </c>
      <c r="W7912" t="s">
        <v>55</v>
      </c>
      <c r="X7912" t="s">
        <v>36</v>
      </c>
      <c r="Y7912">
        <v>0</v>
      </c>
      <c r="Z7912">
        <v>0.12</v>
      </c>
    </row>
    <row r="7913" spans="1:26" x14ac:dyDescent="0.25">
      <c r="A7913" t="s">
        <v>9948</v>
      </c>
      <c r="B7913" s="1">
        <v>45162</v>
      </c>
      <c r="C7913" t="s">
        <v>2712</v>
      </c>
      <c r="D7913" t="s">
        <v>39</v>
      </c>
      <c r="E7913" t="s">
        <v>29</v>
      </c>
      <c r="F7913" t="s">
        <v>41</v>
      </c>
      <c r="G7913" t="s">
        <v>59</v>
      </c>
      <c r="H7913">
        <v>6</v>
      </c>
      <c r="I7913">
        <v>1926</v>
      </c>
      <c r="J7913">
        <v>12</v>
      </c>
      <c r="K7913">
        <v>10169.280000000001</v>
      </c>
      <c r="L7913">
        <v>1196.05</v>
      </c>
      <c r="M7913" t="s">
        <v>43</v>
      </c>
      <c r="N7913" t="s">
        <v>44</v>
      </c>
      <c r="O7913">
        <v>2</v>
      </c>
      <c r="P7913">
        <v>2023</v>
      </c>
      <c r="Q7913">
        <v>8</v>
      </c>
      <c r="R7913" t="s">
        <v>72</v>
      </c>
      <c r="S7913">
        <v>3</v>
      </c>
      <c r="T7913">
        <v>34</v>
      </c>
      <c r="U7913">
        <v>4</v>
      </c>
      <c r="V7913">
        <v>4</v>
      </c>
      <c r="W7913" t="s">
        <v>73</v>
      </c>
      <c r="X7913" t="s">
        <v>47</v>
      </c>
      <c r="Y7913">
        <v>138672</v>
      </c>
      <c r="Z7913">
        <v>0.12</v>
      </c>
    </row>
    <row r="7914" spans="1:26" x14ac:dyDescent="0.25">
      <c r="A7914" t="s">
        <v>9949</v>
      </c>
      <c r="B7914" s="1">
        <v>45049</v>
      </c>
      <c r="C7914" t="s">
        <v>1339</v>
      </c>
      <c r="D7914" t="s">
        <v>50</v>
      </c>
      <c r="E7914" t="s">
        <v>58</v>
      </c>
      <c r="F7914" t="s">
        <v>30</v>
      </c>
      <c r="G7914" t="s">
        <v>64</v>
      </c>
      <c r="H7914">
        <v>1</v>
      </c>
      <c r="I7914">
        <v>4946</v>
      </c>
      <c r="J7914">
        <v>3</v>
      </c>
      <c r="K7914">
        <v>4797.62</v>
      </c>
      <c r="L7914">
        <v>915.89</v>
      </c>
      <c r="M7914" t="s">
        <v>65</v>
      </c>
      <c r="N7914" t="s">
        <v>33</v>
      </c>
      <c r="O7914">
        <v>6</v>
      </c>
      <c r="P7914">
        <v>2023</v>
      </c>
      <c r="Q7914">
        <v>5</v>
      </c>
      <c r="R7914" t="s">
        <v>238</v>
      </c>
      <c r="S7914">
        <v>2</v>
      </c>
      <c r="T7914">
        <v>18</v>
      </c>
      <c r="U7914">
        <v>1</v>
      </c>
      <c r="V7914">
        <v>3</v>
      </c>
      <c r="W7914" t="s">
        <v>83</v>
      </c>
      <c r="X7914" t="s">
        <v>47</v>
      </c>
      <c r="Y7914">
        <v>14838</v>
      </c>
      <c r="Z7914">
        <v>0.19</v>
      </c>
    </row>
    <row r="7915" spans="1:26" x14ac:dyDescent="0.25">
      <c r="A7915" t="s">
        <v>9950</v>
      </c>
      <c r="B7915" s="1">
        <v>45040</v>
      </c>
      <c r="C7915" t="s">
        <v>1638</v>
      </c>
      <c r="D7915" t="s">
        <v>50</v>
      </c>
      <c r="E7915" t="s">
        <v>51</v>
      </c>
      <c r="F7915" t="s">
        <v>52</v>
      </c>
      <c r="G7915" t="s">
        <v>79</v>
      </c>
      <c r="H7915">
        <v>3</v>
      </c>
      <c r="I7915">
        <v>4709</v>
      </c>
      <c r="J7915">
        <v>5</v>
      </c>
      <c r="K7915">
        <v>13420.65</v>
      </c>
      <c r="L7915">
        <v>2137.21</v>
      </c>
      <c r="M7915" t="s">
        <v>65</v>
      </c>
      <c r="N7915" t="s">
        <v>33</v>
      </c>
      <c r="O7915">
        <v>1</v>
      </c>
      <c r="P7915">
        <v>2023</v>
      </c>
      <c r="Q7915">
        <v>4</v>
      </c>
      <c r="R7915" t="s">
        <v>100</v>
      </c>
      <c r="S7915">
        <v>2</v>
      </c>
      <c r="T7915">
        <v>17</v>
      </c>
      <c r="U7915">
        <v>5</v>
      </c>
      <c r="V7915">
        <v>1</v>
      </c>
      <c r="W7915" t="s">
        <v>60</v>
      </c>
      <c r="X7915" t="s">
        <v>47</v>
      </c>
      <c r="Y7915">
        <v>70635</v>
      </c>
      <c r="Z7915">
        <v>0.16</v>
      </c>
    </row>
    <row r="7916" spans="1:26" x14ac:dyDescent="0.25">
      <c r="A7916" t="s">
        <v>9951</v>
      </c>
      <c r="B7916" s="1">
        <v>45290</v>
      </c>
      <c r="C7916" t="s">
        <v>4117</v>
      </c>
      <c r="D7916" t="s">
        <v>28</v>
      </c>
      <c r="E7916" t="s">
        <v>29</v>
      </c>
      <c r="F7916" t="s">
        <v>41</v>
      </c>
      <c r="G7916" t="s">
        <v>116</v>
      </c>
      <c r="H7916">
        <v>4</v>
      </c>
      <c r="I7916">
        <v>1030</v>
      </c>
      <c r="J7916">
        <v>8</v>
      </c>
      <c r="K7916">
        <v>3790.4</v>
      </c>
      <c r="L7916">
        <v>596.98</v>
      </c>
      <c r="M7916" t="s">
        <v>65</v>
      </c>
      <c r="N7916" t="s">
        <v>33</v>
      </c>
      <c r="O7916">
        <v>1</v>
      </c>
      <c r="P7916">
        <v>2023</v>
      </c>
      <c r="Q7916">
        <v>12</v>
      </c>
      <c r="R7916" t="s">
        <v>54</v>
      </c>
      <c r="S7916">
        <v>4</v>
      </c>
      <c r="T7916">
        <v>52</v>
      </c>
      <c r="U7916">
        <v>5</v>
      </c>
      <c r="V7916">
        <v>6</v>
      </c>
      <c r="W7916" t="s">
        <v>35</v>
      </c>
      <c r="X7916" t="s">
        <v>36</v>
      </c>
      <c r="Y7916">
        <v>32960</v>
      </c>
      <c r="Z7916">
        <v>0.16</v>
      </c>
    </row>
    <row r="7917" spans="1:26" x14ac:dyDescent="0.25">
      <c r="A7917" t="s">
        <v>9952</v>
      </c>
      <c r="B7917" s="1">
        <v>45114</v>
      </c>
      <c r="C7917" t="s">
        <v>534</v>
      </c>
      <c r="D7917" t="s">
        <v>50</v>
      </c>
      <c r="E7917" t="s">
        <v>40</v>
      </c>
      <c r="F7917" t="s">
        <v>52</v>
      </c>
      <c r="G7917" t="s">
        <v>53</v>
      </c>
      <c r="H7917">
        <v>5</v>
      </c>
      <c r="I7917">
        <v>1058</v>
      </c>
      <c r="J7917">
        <v>25</v>
      </c>
      <c r="K7917">
        <v>3967.5</v>
      </c>
      <c r="L7917">
        <v>653.02</v>
      </c>
      <c r="M7917" t="s">
        <v>65</v>
      </c>
      <c r="N7917" t="s">
        <v>66</v>
      </c>
      <c r="O7917">
        <v>1</v>
      </c>
      <c r="P7917">
        <v>2023</v>
      </c>
      <c r="Q7917">
        <v>7</v>
      </c>
      <c r="R7917" t="s">
        <v>125</v>
      </c>
      <c r="S7917">
        <v>3</v>
      </c>
      <c r="T7917">
        <v>27</v>
      </c>
      <c r="U7917">
        <v>2</v>
      </c>
      <c r="V7917">
        <v>5</v>
      </c>
      <c r="W7917" t="s">
        <v>46</v>
      </c>
      <c r="X7917" t="s">
        <v>47</v>
      </c>
      <c r="Y7917">
        <v>132250</v>
      </c>
      <c r="Z7917">
        <v>0.16</v>
      </c>
    </row>
    <row r="7918" spans="1:26" x14ac:dyDescent="0.25">
      <c r="A7918" t="s">
        <v>9953</v>
      </c>
      <c r="B7918" s="1">
        <v>45038</v>
      </c>
      <c r="C7918" t="s">
        <v>5254</v>
      </c>
      <c r="D7918" t="s">
        <v>28</v>
      </c>
      <c r="E7918" t="s">
        <v>51</v>
      </c>
      <c r="F7918" t="s">
        <v>52</v>
      </c>
      <c r="G7918" t="s">
        <v>91</v>
      </c>
      <c r="H7918">
        <v>2</v>
      </c>
      <c r="I7918">
        <v>2601</v>
      </c>
      <c r="J7918">
        <v>29</v>
      </c>
      <c r="K7918">
        <v>3693.42</v>
      </c>
      <c r="L7918">
        <v>637.30999999999995</v>
      </c>
      <c r="M7918" t="s">
        <v>65</v>
      </c>
      <c r="N7918" t="s">
        <v>44</v>
      </c>
      <c r="O7918">
        <v>5</v>
      </c>
      <c r="P7918">
        <v>2023</v>
      </c>
      <c r="Q7918">
        <v>4</v>
      </c>
      <c r="R7918" t="s">
        <v>100</v>
      </c>
      <c r="S7918">
        <v>2</v>
      </c>
      <c r="T7918">
        <v>16</v>
      </c>
      <c r="U7918">
        <v>4</v>
      </c>
      <c r="V7918">
        <v>6</v>
      </c>
      <c r="W7918" t="s">
        <v>35</v>
      </c>
      <c r="X7918" t="s">
        <v>36</v>
      </c>
      <c r="Y7918">
        <v>150858</v>
      </c>
      <c r="Z7918">
        <v>0.17</v>
      </c>
    </row>
    <row r="7919" spans="1:26" x14ac:dyDescent="0.25">
      <c r="A7919" t="s">
        <v>9954</v>
      </c>
      <c r="B7919" s="1">
        <v>45220</v>
      </c>
      <c r="C7919" t="s">
        <v>1726</v>
      </c>
      <c r="D7919" t="s">
        <v>63</v>
      </c>
      <c r="E7919" t="s">
        <v>29</v>
      </c>
      <c r="F7919" t="s">
        <v>52</v>
      </c>
      <c r="G7919" t="s">
        <v>53</v>
      </c>
      <c r="H7919">
        <v>7</v>
      </c>
      <c r="I7919">
        <v>2683</v>
      </c>
      <c r="J7919">
        <v>6</v>
      </c>
      <c r="K7919">
        <v>17654.14</v>
      </c>
      <c r="L7919">
        <v>2779.05</v>
      </c>
      <c r="M7919" t="s">
        <v>32</v>
      </c>
      <c r="N7919" t="s">
        <v>66</v>
      </c>
      <c r="O7919">
        <v>3</v>
      </c>
      <c r="P7919">
        <v>2023</v>
      </c>
      <c r="Q7919">
        <v>10</v>
      </c>
      <c r="R7919" t="s">
        <v>45</v>
      </c>
      <c r="S7919">
        <v>4</v>
      </c>
      <c r="T7919">
        <v>42</v>
      </c>
      <c r="U7919">
        <v>3</v>
      </c>
      <c r="V7919">
        <v>6</v>
      </c>
      <c r="W7919" t="s">
        <v>35</v>
      </c>
      <c r="X7919" t="s">
        <v>36</v>
      </c>
      <c r="Y7919">
        <v>112686</v>
      </c>
      <c r="Z7919">
        <v>0.16</v>
      </c>
    </row>
    <row r="7920" spans="1:26" x14ac:dyDescent="0.25">
      <c r="A7920" t="s">
        <v>9955</v>
      </c>
      <c r="B7920" s="1">
        <v>45218</v>
      </c>
      <c r="C7920" t="s">
        <v>1523</v>
      </c>
      <c r="D7920" t="s">
        <v>50</v>
      </c>
      <c r="E7920" t="s">
        <v>58</v>
      </c>
      <c r="F7920" t="s">
        <v>41</v>
      </c>
      <c r="G7920" t="s">
        <v>59</v>
      </c>
      <c r="H7920">
        <v>5</v>
      </c>
      <c r="I7920">
        <v>4267</v>
      </c>
      <c r="J7920">
        <v>12</v>
      </c>
      <c r="K7920">
        <v>18774.8</v>
      </c>
      <c r="L7920">
        <v>1509.92</v>
      </c>
      <c r="M7920" t="s">
        <v>43</v>
      </c>
      <c r="N7920" t="s">
        <v>33</v>
      </c>
      <c r="O7920">
        <v>3</v>
      </c>
      <c r="P7920">
        <v>2023</v>
      </c>
      <c r="Q7920">
        <v>10</v>
      </c>
      <c r="R7920" t="s">
        <v>45</v>
      </c>
      <c r="S7920">
        <v>4</v>
      </c>
      <c r="T7920">
        <v>42</v>
      </c>
      <c r="U7920">
        <v>3</v>
      </c>
      <c r="V7920">
        <v>4</v>
      </c>
      <c r="W7920" t="s">
        <v>73</v>
      </c>
      <c r="X7920" t="s">
        <v>47</v>
      </c>
      <c r="Y7920">
        <v>256020</v>
      </c>
      <c r="Z7920">
        <v>0.08</v>
      </c>
    </row>
    <row r="7921" spans="1:26" x14ac:dyDescent="0.25">
      <c r="A7921" t="s">
        <v>9956</v>
      </c>
      <c r="B7921" s="1">
        <v>45241</v>
      </c>
      <c r="C7921" t="s">
        <v>1759</v>
      </c>
      <c r="D7921" t="s">
        <v>28</v>
      </c>
      <c r="E7921" t="s">
        <v>58</v>
      </c>
      <c r="F7921" t="s">
        <v>30</v>
      </c>
      <c r="G7921" t="s">
        <v>86</v>
      </c>
      <c r="H7921">
        <v>4</v>
      </c>
      <c r="I7921">
        <v>1157</v>
      </c>
      <c r="J7921">
        <v>7</v>
      </c>
      <c r="K7921">
        <v>4304.04</v>
      </c>
      <c r="L7921">
        <v>416.02</v>
      </c>
      <c r="M7921" t="s">
        <v>43</v>
      </c>
      <c r="N7921" t="s">
        <v>66</v>
      </c>
      <c r="O7921">
        <v>4</v>
      </c>
      <c r="P7921">
        <v>2023</v>
      </c>
      <c r="Q7921">
        <v>11</v>
      </c>
      <c r="R7921" t="s">
        <v>92</v>
      </c>
      <c r="S7921">
        <v>4</v>
      </c>
      <c r="T7921">
        <v>45</v>
      </c>
      <c r="U7921">
        <v>2</v>
      </c>
      <c r="V7921">
        <v>6</v>
      </c>
      <c r="W7921" t="s">
        <v>35</v>
      </c>
      <c r="X7921" t="s">
        <v>36</v>
      </c>
      <c r="Y7921">
        <v>32396</v>
      </c>
      <c r="Z7921">
        <v>0.1</v>
      </c>
    </row>
    <row r="7922" spans="1:26" x14ac:dyDescent="0.25">
      <c r="A7922" t="s">
        <v>9957</v>
      </c>
      <c r="B7922" s="1">
        <v>44940</v>
      </c>
      <c r="C7922" t="s">
        <v>6261</v>
      </c>
      <c r="D7922" t="s">
        <v>39</v>
      </c>
      <c r="E7922" t="s">
        <v>40</v>
      </c>
      <c r="F7922" t="s">
        <v>41</v>
      </c>
      <c r="G7922" t="s">
        <v>59</v>
      </c>
      <c r="H7922">
        <v>10</v>
      </c>
      <c r="I7922">
        <v>1859</v>
      </c>
      <c r="J7922">
        <v>10</v>
      </c>
      <c r="K7922">
        <v>16731</v>
      </c>
      <c r="L7922">
        <v>3140.76</v>
      </c>
      <c r="M7922" t="s">
        <v>43</v>
      </c>
      <c r="N7922" t="s">
        <v>33</v>
      </c>
      <c r="O7922">
        <v>2</v>
      </c>
      <c r="P7922">
        <v>2023</v>
      </c>
      <c r="Q7922">
        <v>1</v>
      </c>
      <c r="R7922" t="s">
        <v>34</v>
      </c>
      <c r="S7922">
        <v>1</v>
      </c>
      <c r="T7922">
        <v>2</v>
      </c>
      <c r="U7922">
        <v>2</v>
      </c>
      <c r="V7922">
        <v>6</v>
      </c>
      <c r="W7922" t="s">
        <v>35</v>
      </c>
      <c r="X7922" t="s">
        <v>36</v>
      </c>
      <c r="Y7922">
        <v>185900</v>
      </c>
      <c r="Z7922">
        <v>0.19</v>
      </c>
    </row>
    <row r="7923" spans="1:26" x14ac:dyDescent="0.25">
      <c r="A7923" t="s">
        <v>9958</v>
      </c>
      <c r="B7923" s="1">
        <v>44994</v>
      </c>
      <c r="C7923" t="s">
        <v>2325</v>
      </c>
      <c r="D7923" t="s">
        <v>50</v>
      </c>
      <c r="E7923" t="s">
        <v>58</v>
      </c>
      <c r="F7923" t="s">
        <v>41</v>
      </c>
      <c r="G7923" t="s">
        <v>42</v>
      </c>
      <c r="H7923">
        <v>4</v>
      </c>
      <c r="I7923">
        <v>4331</v>
      </c>
      <c r="J7923">
        <v>7</v>
      </c>
      <c r="K7923">
        <v>16111.32</v>
      </c>
      <c r="L7923">
        <v>2046.95</v>
      </c>
      <c r="M7923" t="s">
        <v>32</v>
      </c>
      <c r="N7923" t="s">
        <v>44</v>
      </c>
      <c r="O7923">
        <v>2</v>
      </c>
      <c r="P7923">
        <v>2023</v>
      </c>
      <c r="Q7923">
        <v>3</v>
      </c>
      <c r="R7923" t="s">
        <v>105</v>
      </c>
      <c r="S7923">
        <v>1</v>
      </c>
      <c r="T7923">
        <v>10</v>
      </c>
      <c r="U7923">
        <v>2</v>
      </c>
      <c r="V7923">
        <v>4</v>
      </c>
      <c r="W7923" t="s">
        <v>73</v>
      </c>
      <c r="X7923" t="s">
        <v>47</v>
      </c>
      <c r="Y7923">
        <v>121268</v>
      </c>
      <c r="Z7923">
        <v>0.13</v>
      </c>
    </row>
    <row r="7924" spans="1:26" x14ac:dyDescent="0.25">
      <c r="A7924" t="s">
        <v>9959</v>
      </c>
      <c r="B7924" s="1">
        <v>45017</v>
      </c>
      <c r="C7924" t="s">
        <v>2244</v>
      </c>
      <c r="D7924" t="s">
        <v>39</v>
      </c>
      <c r="E7924" t="s">
        <v>51</v>
      </c>
      <c r="F7924" t="s">
        <v>52</v>
      </c>
      <c r="G7924" t="s">
        <v>91</v>
      </c>
      <c r="H7924">
        <v>2</v>
      </c>
      <c r="I7924">
        <v>1482</v>
      </c>
      <c r="J7924">
        <v>22</v>
      </c>
      <c r="K7924">
        <v>2311.92</v>
      </c>
      <c r="L7924">
        <v>123.15</v>
      </c>
      <c r="M7924" t="s">
        <v>32</v>
      </c>
      <c r="N7924" t="s">
        <v>44</v>
      </c>
      <c r="O7924">
        <v>3</v>
      </c>
      <c r="P7924">
        <v>2023</v>
      </c>
      <c r="Q7924">
        <v>4</v>
      </c>
      <c r="R7924" t="s">
        <v>100</v>
      </c>
      <c r="S7924">
        <v>2</v>
      </c>
      <c r="T7924">
        <v>13</v>
      </c>
      <c r="U7924">
        <v>1</v>
      </c>
      <c r="V7924">
        <v>6</v>
      </c>
      <c r="W7924" t="s">
        <v>35</v>
      </c>
      <c r="X7924" t="s">
        <v>36</v>
      </c>
      <c r="Y7924">
        <v>65208</v>
      </c>
      <c r="Z7924">
        <v>0.05</v>
      </c>
    </row>
    <row r="7925" spans="1:26" x14ac:dyDescent="0.25">
      <c r="A7925" t="s">
        <v>9960</v>
      </c>
      <c r="B7925" s="1">
        <v>45246</v>
      </c>
      <c r="C7925" t="s">
        <v>4676</v>
      </c>
      <c r="D7925" t="s">
        <v>28</v>
      </c>
      <c r="E7925" t="s">
        <v>51</v>
      </c>
      <c r="F7925" t="s">
        <v>30</v>
      </c>
      <c r="G7925" t="s">
        <v>31</v>
      </c>
      <c r="H7925">
        <v>2</v>
      </c>
      <c r="I7925">
        <v>607</v>
      </c>
      <c r="J7925">
        <v>3</v>
      </c>
      <c r="K7925">
        <v>1177.58</v>
      </c>
      <c r="L7925">
        <v>67.02</v>
      </c>
      <c r="M7925" t="s">
        <v>43</v>
      </c>
      <c r="N7925" t="s">
        <v>66</v>
      </c>
      <c r="O7925">
        <v>3</v>
      </c>
      <c r="P7925">
        <v>2023</v>
      </c>
      <c r="Q7925">
        <v>11</v>
      </c>
      <c r="R7925" t="s">
        <v>92</v>
      </c>
      <c r="S7925">
        <v>4</v>
      </c>
      <c r="T7925">
        <v>46</v>
      </c>
      <c r="U7925">
        <v>3</v>
      </c>
      <c r="V7925">
        <v>4</v>
      </c>
      <c r="W7925" t="s">
        <v>73</v>
      </c>
      <c r="X7925" t="s">
        <v>47</v>
      </c>
      <c r="Y7925">
        <v>3642</v>
      </c>
      <c r="Z7925">
        <v>0.06</v>
      </c>
    </row>
    <row r="7926" spans="1:26" x14ac:dyDescent="0.25">
      <c r="A7926" t="s">
        <v>9961</v>
      </c>
      <c r="B7926" s="1">
        <v>45291</v>
      </c>
      <c r="C7926" t="s">
        <v>2708</v>
      </c>
      <c r="D7926" t="s">
        <v>63</v>
      </c>
      <c r="E7926" t="s">
        <v>40</v>
      </c>
      <c r="F7926" t="s">
        <v>30</v>
      </c>
      <c r="G7926" t="s">
        <v>86</v>
      </c>
      <c r="H7926">
        <v>9</v>
      </c>
      <c r="I7926">
        <v>2956</v>
      </c>
      <c r="J7926">
        <v>10</v>
      </c>
      <c r="K7926">
        <v>23943.599999999999</v>
      </c>
      <c r="L7926">
        <v>3827.43</v>
      </c>
      <c r="M7926" t="s">
        <v>43</v>
      </c>
      <c r="N7926" t="s">
        <v>44</v>
      </c>
      <c r="O7926">
        <v>5</v>
      </c>
      <c r="P7926">
        <v>2023</v>
      </c>
      <c r="Q7926">
        <v>12</v>
      </c>
      <c r="R7926" t="s">
        <v>54</v>
      </c>
      <c r="S7926">
        <v>4</v>
      </c>
      <c r="T7926">
        <v>53</v>
      </c>
      <c r="U7926">
        <v>6</v>
      </c>
      <c r="V7926">
        <v>0</v>
      </c>
      <c r="W7926" t="s">
        <v>55</v>
      </c>
      <c r="X7926" t="s">
        <v>36</v>
      </c>
      <c r="Y7926">
        <v>266040</v>
      </c>
      <c r="Z7926">
        <v>0.16</v>
      </c>
    </row>
    <row r="7927" spans="1:26" x14ac:dyDescent="0.25">
      <c r="A7927" t="s">
        <v>9962</v>
      </c>
      <c r="B7927" s="1">
        <v>44940</v>
      </c>
      <c r="C7927" t="s">
        <v>1775</v>
      </c>
      <c r="D7927" t="s">
        <v>50</v>
      </c>
      <c r="E7927" t="s">
        <v>40</v>
      </c>
      <c r="F7927" t="s">
        <v>41</v>
      </c>
      <c r="G7927" t="s">
        <v>116</v>
      </c>
      <c r="H7927">
        <v>1</v>
      </c>
      <c r="I7927">
        <v>397</v>
      </c>
      <c r="J7927">
        <v>15</v>
      </c>
      <c r="K7927">
        <v>337.45</v>
      </c>
      <c r="L7927">
        <v>45.31</v>
      </c>
      <c r="M7927" t="s">
        <v>65</v>
      </c>
      <c r="N7927" t="s">
        <v>44</v>
      </c>
      <c r="O7927">
        <v>5</v>
      </c>
      <c r="P7927">
        <v>2023</v>
      </c>
      <c r="Q7927">
        <v>1</v>
      </c>
      <c r="R7927" t="s">
        <v>34</v>
      </c>
      <c r="S7927">
        <v>1</v>
      </c>
      <c r="T7927">
        <v>2</v>
      </c>
      <c r="U7927">
        <v>2</v>
      </c>
      <c r="V7927">
        <v>6</v>
      </c>
      <c r="W7927" t="s">
        <v>35</v>
      </c>
      <c r="X7927" t="s">
        <v>36</v>
      </c>
      <c r="Y7927">
        <v>5955</v>
      </c>
      <c r="Z7927">
        <v>0.13</v>
      </c>
    </row>
    <row r="7928" spans="1:26" x14ac:dyDescent="0.25">
      <c r="A7928" t="s">
        <v>9963</v>
      </c>
      <c r="B7928" s="1">
        <v>45248</v>
      </c>
      <c r="C7928" t="s">
        <v>7563</v>
      </c>
      <c r="D7928" t="s">
        <v>63</v>
      </c>
      <c r="E7928" t="s">
        <v>58</v>
      </c>
      <c r="F7928" t="s">
        <v>52</v>
      </c>
      <c r="G7928" t="s">
        <v>79</v>
      </c>
      <c r="H7928">
        <v>1</v>
      </c>
      <c r="I7928">
        <v>2391</v>
      </c>
      <c r="J7928">
        <v>23</v>
      </c>
      <c r="K7928">
        <v>1841.07</v>
      </c>
      <c r="L7928">
        <v>227.76</v>
      </c>
      <c r="M7928" t="s">
        <v>43</v>
      </c>
      <c r="N7928" t="s">
        <v>66</v>
      </c>
      <c r="O7928">
        <v>1</v>
      </c>
      <c r="P7928">
        <v>2023</v>
      </c>
      <c r="Q7928">
        <v>11</v>
      </c>
      <c r="R7928" t="s">
        <v>92</v>
      </c>
      <c r="S7928">
        <v>4</v>
      </c>
      <c r="T7928">
        <v>46</v>
      </c>
      <c r="U7928">
        <v>3</v>
      </c>
      <c r="V7928">
        <v>6</v>
      </c>
      <c r="W7928" t="s">
        <v>35</v>
      </c>
      <c r="X7928" t="s">
        <v>36</v>
      </c>
      <c r="Y7928">
        <v>54993</v>
      </c>
      <c r="Z7928">
        <v>0.12</v>
      </c>
    </row>
    <row r="7929" spans="1:26" x14ac:dyDescent="0.25">
      <c r="A7929" t="s">
        <v>9964</v>
      </c>
      <c r="B7929" s="1">
        <v>45154</v>
      </c>
      <c r="C7929" t="s">
        <v>3215</v>
      </c>
      <c r="D7929" t="s">
        <v>63</v>
      </c>
      <c r="E7929" t="s">
        <v>29</v>
      </c>
      <c r="F7929" t="s">
        <v>30</v>
      </c>
      <c r="G7929" t="s">
        <v>64</v>
      </c>
      <c r="H7929">
        <v>10</v>
      </c>
      <c r="I7929">
        <v>1385</v>
      </c>
      <c r="J7929">
        <v>3</v>
      </c>
      <c r="K7929">
        <v>13434.5</v>
      </c>
      <c r="L7929">
        <v>1803.75</v>
      </c>
      <c r="M7929" t="s">
        <v>43</v>
      </c>
      <c r="N7929" t="s">
        <v>44</v>
      </c>
      <c r="O7929">
        <v>7</v>
      </c>
      <c r="P7929">
        <v>2023</v>
      </c>
      <c r="Q7929">
        <v>8</v>
      </c>
      <c r="R7929" t="s">
        <v>72</v>
      </c>
      <c r="S7929">
        <v>3</v>
      </c>
      <c r="T7929">
        <v>33</v>
      </c>
      <c r="U7929">
        <v>3</v>
      </c>
      <c r="V7929">
        <v>3</v>
      </c>
      <c r="W7929" t="s">
        <v>83</v>
      </c>
      <c r="X7929" t="s">
        <v>47</v>
      </c>
      <c r="Y7929">
        <v>41550</v>
      </c>
      <c r="Z7929">
        <v>0.13</v>
      </c>
    </row>
    <row r="7930" spans="1:26" x14ac:dyDescent="0.25">
      <c r="A7930" t="s">
        <v>9965</v>
      </c>
      <c r="B7930" s="1">
        <v>45072</v>
      </c>
      <c r="C7930" t="s">
        <v>2804</v>
      </c>
      <c r="D7930" t="s">
        <v>39</v>
      </c>
      <c r="E7930" t="s">
        <v>51</v>
      </c>
      <c r="F7930" t="s">
        <v>30</v>
      </c>
      <c r="G7930" t="s">
        <v>64</v>
      </c>
      <c r="H7930">
        <v>10</v>
      </c>
      <c r="I7930">
        <v>3452</v>
      </c>
      <c r="J7930">
        <v>5</v>
      </c>
      <c r="K7930">
        <v>32794</v>
      </c>
      <c r="L7930">
        <v>3017.48</v>
      </c>
      <c r="M7930" t="s">
        <v>32</v>
      </c>
      <c r="N7930" t="s">
        <v>33</v>
      </c>
      <c r="O7930">
        <v>3</v>
      </c>
      <c r="P7930">
        <v>2023</v>
      </c>
      <c r="Q7930">
        <v>5</v>
      </c>
      <c r="R7930" t="s">
        <v>238</v>
      </c>
      <c r="S7930">
        <v>2</v>
      </c>
      <c r="T7930">
        <v>21</v>
      </c>
      <c r="U7930">
        <v>4</v>
      </c>
      <c r="V7930">
        <v>5</v>
      </c>
      <c r="W7930" t="s">
        <v>46</v>
      </c>
      <c r="X7930" t="s">
        <v>47</v>
      </c>
      <c r="Y7930">
        <v>172600</v>
      </c>
      <c r="Z7930">
        <v>0.09</v>
      </c>
    </row>
    <row r="7931" spans="1:26" x14ac:dyDescent="0.25">
      <c r="A7931" t="s">
        <v>9966</v>
      </c>
      <c r="B7931" s="1">
        <v>45073</v>
      </c>
      <c r="C7931" t="s">
        <v>1503</v>
      </c>
      <c r="D7931" t="s">
        <v>63</v>
      </c>
      <c r="E7931" t="s">
        <v>51</v>
      </c>
      <c r="F7931" t="s">
        <v>52</v>
      </c>
      <c r="G7931" t="s">
        <v>79</v>
      </c>
      <c r="H7931">
        <v>1</v>
      </c>
      <c r="I7931">
        <v>3465</v>
      </c>
      <c r="J7931">
        <v>11</v>
      </c>
      <c r="K7931">
        <v>3083.85</v>
      </c>
      <c r="L7931">
        <v>570.54</v>
      </c>
      <c r="M7931" t="s">
        <v>43</v>
      </c>
      <c r="N7931" t="s">
        <v>44</v>
      </c>
      <c r="O7931">
        <v>3</v>
      </c>
      <c r="P7931">
        <v>2023</v>
      </c>
      <c r="Q7931">
        <v>5</v>
      </c>
      <c r="R7931" t="s">
        <v>238</v>
      </c>
      <c r="S7931">
        <v>2</v>
      </c>
      <c r="T7931">
        <v>21</v>
      </c>
      <c r="U7931">
        <v>4</v>
      </c>
      <c r="V7931">
        <v>6</v>
      </c>
      <c r="W7931" t="s">
        <v>35</v>
      </c>
      <c r="X7931" t="s">
        <v>36</v>
      </c>
      <c r="Y7931">
        <v>38115</v>
      </c>
      <c r="Z7931">
        <v>0.19</v>
      </c>
    </row>
    <row r="7932" spans="1:26" x14ac:dyDescent="0.25">
      <c r="A7932" t="s">
        <v>9967</v>
      </c>
      <c r="B7932" s="1">
        <v>45194</v>
      </c>
      <c r="C7932" t="s">
        <v>2351</v>
      </c>
      <c r="D7932" t="s">
        <v>63</v>
      </c>
      <c r="E7932" t="s">
        <v>58</v>
      </c>
      <c r="F7932" t="s">
        <v>30</v>
      </c>
      <c r="G7932" t="s">
        <v>86</v>
      </c>
      <c r="H7932">
        <v>4</v>
      </c>
      <c r="I7932">
        <v>208</v>
      </c>
      <c r="J7932">
        <v>21</v>
      </c>
      <c r="K7932">
        <v>657.28</v>
      </c>
      <c r="L7932">
        <v>67.52</v>
      </c>
      <c r="M7932" t="s">
        <v>65</v>
      </c>
      <c r="N7932" t="s">
        <v>66</v>
      </c>
      <c r="O7932">
        <v>4</v>
      </c>
      <c r="P7932">
        <v>2023</v>
      </c>
      <c r="Q7932">
        <v>9</v>
      </c>
      <c r="R7932" t="s">
        <v>80</v>
      </c>
      <c r="S7932">
        <v>3</v>
      </c>
      <c r="T7932">
        <v>39</v>
      </c>
      <c r="U7932">
        <v>5</v>
      </c>
      <c r="V7932">
        <v>1</v>
      </c>
      <c r="W7932" t="s">
        <v>60</v>
      </c>
      <c r="X7932" t="s">
        <v>47</v>
      </c>
      <c r="Y7932">
        <v>17472</v>
      </c>
      <c r="Z7932">
        <v>0.1</v>
      </c>
    </row>
    <row r="7933" spans="1:26" x14ac:dyDescent="0.25">
      <c r="A7933" t="s">
        <v>9968</v>
      </c>
      <c r="B7933" s="1">
        <v>45221</v>
      </c>
      <c r="C7933" t="s">
        <v>1747</v>
      </c>
      <c r="D7933" t="s">
        <v>50</v>
      </c>
      <c r="E7933" t="s">
        <v>51</v>
      </c>
      <c r="F7933" t="s">
        <v>52</v>
      </c>
      <c r="G7933" t="s">
        <v>53</v>
      </c>
      <c r="H7933">
        <v>10</v>
      </c>
      <c r="I7933">
        <v>3078</v>
      </c>
      <c r="J7933">
        <v>17</v>
      </c>
      <c r="K7933">
        <v>25547.4</v>
      </c>
      <c r="L7933">
        <v>3152.94</v>
      </c>
      <c r="M7933" t="s">
        <v>32</v>
      </c>
      <c r="N7933" t="s">
        <v>33</v>
      </c>
      <c r="O7933">
        <v>4</v>
      </c>
      <c r="P7933">
        <v>2023</v>
      </c>
      <c r="Q7933">
        <v>10</v>
      </c>
      <c r="R7933" t="s">
        <v>45</v>
      </c>
      <c r="S7933">
        <v>4</v>
      </c>
      <c r="T7933">
        <v>43</v>
      </c>
      <c r="U7933">
        <v>4</v>
      </c>
      <c r="V7933">
        <v>0</v>
      </c>
      <c r="W7933" t="s">
        <v>55</v>
      </c>
      <c r="X7933" t="s">
        <v>36</v>
      </c>
      <c r="Y7933">
        <v>523260</v>
      </c>
      <c r="Z7933">
        <v>0.12</v>
      </c>
    </row>
    <row r="7934" spans="1:26" x14ac:dyDescent="0.25">
      <c r="A7934" t="s">
        <v>9969</v>
      </c>
      <c r="B7934" s="1">
        <v>45049</v>
      </c>
      <c r="C7934" t="s">
        <v>579</v>
      </c>
      <c r="D7934" t="s">
        <v>28</v>
      </c>
      <c r="E7934" t="s">
        <v>51</v>
      </c>
      <c r="F7934" t="s">
        <v>41</v>
      </c>
      <c r="G7934" t="s">
        <v>59</v>
      </c>
      <c r="H7934">
        <v>6</v>
      </c>
      <c r="I7934">
        <v>3311</v>
      </c>
      <c r="J7934">
        <v>3</v>
      </c>
      <c r="K7934">
        <v>19270.02</v>
      </c>
      <c r="L7934">
        <v>3532.11</v>
      </c>
      <c r="M7934" t="s">
        <v>43</v>
      </c>
      <c r="N7934" t="s">
        <v>44</v>
      </c>
      <c r="O7934">
        <v>7</v>
      </c>
      <c r="P7934">
        <v>2023</v>
      </c>
      <c r="Q7934">
        <v>5</v>
      </c>
      <c r="R7934" t="s">
        <v>238</v>
      </c>
      <c r="S7934">
        <v>2</v>
      </c>
      <c r="T7934">
        <v>18</v>
      </c>
      <c r="U7934">
        <v>1</v>
      </c>
      <c r="V7934">
        <v>3</v>
      </c>
      <c r="W7934" t="s">
        <v>83</v>
      </c>
      <c r="X7934" t="s">
        <v>47</v>
      </c>
      <c r="Y7934">
        <v>59598</v>
      </c>
      <c r="Z7934">
        <v>0.18</v>
      </c>
    </row>
    <row r="7935" spans="1:26" x14ac:dyDescent="0.25">
      <c r="A7935" t="s">
        <v>9970</v>
      </c>
      <c r="B7935" s="1">
        <v>45045</v>
      </c>
      <c r="C7935" t="s">
        <v>2285</v>
      </c>
      <c r="D7935" t="s">
        <v>63</v>
      </c>
      <c r="E7935" t="s">
        <v>51</v>
      </c>
      <c r="F7935" t="s">
        <v>41</v>
      </c>
      <c r="G7935" t="s">
        <v>59</v>
      </c>
      <c r="H7935">
        <v>6</v>
      </c>
      <c r="I7935">
        <v>2419</v>
      </c>
      <c r="J7935">
        <v>26</v>
      </c>
      <c r="K7935">
        <v>10740.36</v>
      </c>
      <c r="L7935">
        <v>1446.42</v>
      </c>
      <c r="M7935" t="s">
        <v>43</v>
      </c>
      <c r="N7935" t="s">
        <v>44</v>
      </c>
      <c r="O7935">
        <v>3</v>
      </c>
      <c r="P7935">
        <v>2023</v>
      </c>
      <c r="Q7935">
        <v>4</v>
      </c>
      <c r="R7935" t="s">
        <v>100</v>
      </c>
      <c r="S7935">
        <v>2</v>
      </c>
      <c r="T7935">
        <v>17</v>
      </c>
      <c r="U7935">
        <v>5</v>
      </c>
      <c r="V7935">
        <v>6</v>
      </c>
      <c r="W7935" t="s">
        <v>35</v>
      </c>
      <c r="X7935" t="s">
        <v>36</v>
      </c>
      <c r="Y7935">
        <v>377364</v>
      </c>
      <c r="Z7935">
        <v>0.13</v>
      </c>
    </row>
    <row r="7936" spans="1:26" x14ac:dyDescent="0.25">
      <c r="A7936" t="s">
        <v>9971</v>
      </c>
      <c r="B7936" s="1">
        <v>45274</v>
      </c>
      <c r="C7936" t="s">
        <v>2165</v>
      </c>
      <c r="D7936" t="s">
        <v>39</v>
      </c>
      <c r="E7936" t="s">
        <v>58</v>
      </c>
      <c r="F7936" t="s">
        <v>30</v>
      </c>
      <c r="G7936" t="s">
        <v>86</v>
      </c>
      <c r="H7936">
        <v>7</v>
      </c>
      <c r="I7936">
        <v>4104</v>
      </c>
      <c r="J7936">
        <v>0</v>
      </c>
      <c r="K7936">
        <v>28728</v>
      </c>
      <c r="L7936">
        <v>5631.56</v>
      </c>
      <c r="M7936" t="s">
        <v>32</v>
      </c>
      <c r="N7936" t="s">
        <v>66</v>
      </c>
      <c r="O7936">
        <v>2</v>
      </c>
      <c r="P7936">
        <v>2023</v>
      </c>
      <c r="Q7936">
        <v>12</v>
      </c>
      <c r="R7936" t="s">
        <v>54</v>
      </c>
      <c r="S7936">
        <v>4</v>
      </c>
      <c r="T7936">
        <v>50</v>
      </c>
      <c r="U7936">
        <v>3</v>
      </c>
      <c r="V7936">
        <v>4</v>
      </c>
      <c r="W7936" t="s">
        <v>73</v>
      </c>
      <c r="X7936" t="s">
        <v>47</v>
      </c>
      <c r="Y7936">
        <v>0</v>
      </c>
      <c r="Z7936">
        <v>0.2</v>
      </c>
    </row>
    <row r="7937" spans="1:26" x14ac:dyDescent="0.25">
      <c r="A7937" t="s">
        <v>9972</v>
      </c>
      <c r="B7937" s="1">
        <v>45070</v>
      </c>
      <c r="C7937" t="s">
        <v>1418</v>
      </c>
      <c r="D7937" t="s">
        <v>50</v>
      </c>
      <c r="E7937" t="s">
        <v>29</v>
      </c>
      <c r="F7937" t="s">
        <v>30</v>
      </c>
      <c r="G7937" t="s">
        <v>64</v>
      </c>
      <c r="H7937">
        <v>1</v>
      </c>
      <c r="I7937">
        <v>2787</v>
      </c>
      <c r="J7937">
        <v>6</v>
      </c>
      <c r="K7937">
        <v>2619.7800000000002</v>
      </c>
      <c r="L7937">
        <v>293.89</v>
      </c>
      <c r="M7937" t="s">
        <v>65</v>
      </c>
      <c r="N7937" t="s">
        <v>33</v>
      </c>
      <c r="O7937">
        <v>3</v>
      </c>
      <c r="P7937">
        <v>2023</v>
      </c>
      <c r="Q7937">
        <v>5</v>
      </c>
      <c r="R7937" t="s">
        <v>238</v>
      </c>
      <c r="S7937">
        <v>2</v>
      </c>
      <c r="T7937">
        <v>21</v>
      </c>
      <c r="U7937">
        <v>4</v>
      </c>
      <c r="V7937">
        <v>3</v>
      </c>
      <c r="W7937" t="s">
        <v>83</v>
      </c>
      <c r="X7937" t="s">
        <v>47</v>
      </c>
      <c r="Y7937">
        <v>16722</v>
      </c>
      <c r="Z7937">
        <v>0.11</v>
      </c>
    </row>
    <row r="7938" spans="1:26" x14ac:dyDescent="0.25">
      <c r="A7938" t="s">
        <v>9973</v>
      </c>
      <c r="B7938" s="1">
        <v>45212</v>
      </c>
      <c r="C7938" t="s">
        <v>4261</v>
      </c>
      <c r="D7938" t="s">
        <v>28</v>
      </c>
      <c r="E7938" t="s">
        <v>58</v>
      </c>
      <c r="F7938" t="s">
        <v>30</v>
      </c>
      <c r="G7938" t="s">
        <v>31</v>
      </c>
      <c r="H7938">
        <v>5</v>
      </c>
      <c r="I7938">
        <v>1348</v>
      </c>
      <c r="J7938">
        <v>28</v>
      </c>
      <c r="K7938">
        <v>4852.8</v>
      </c>
      <c r="L7938">
        <v>510.53</v>
      </c>
      <c r="M7938" t="s">
        <v>65</v>
      </c>
      <c r="N7938" t="s">
        <v>44</v>
      </c>
      <c r="O7938">
        <v>2</v>
      </c>
      <c r="P7938">
        <v>2023</v>
      </c>
      <c r="Q7938">
        <v>10</v>
      </c>
      <c r="R7938" t="s">
        <v>45</v>
      </c>
      <c r="S7938">
        <v>4</v>
      </c>
      <c r="T7938">
        <v>41</v>
      </c>
      <c r="U7938">
        <v>2</v>
      </c>
      <c r="V7938">
        <v>5</v>
      </c>
      <c r="W7938" t="s">
        <v>46</v>
      </c>
      <c r="X7938" t="s">
        <v>47</v>
      </c>
      <c r="Y7938">
        <v>188720</v>
      </c>
      <c r="Z7938">
        <v>0.11</v>
      </c>
    </row>
    <row r="7939" spans="1:26" x14ac:dyDescent="0.25">
      <c r="A7939" t="s">
        <v>9974</v>
      </c>
      <c r="B7939" s="1">
        <v>45169</v>
      </c>
      <c r="C7939" t="s">
        <v>179</v>
      </c>
      <c r="D7939" t="s">
        <v>50</v>
      </c>
      <c r="E7939" t="s">
        <v>58</v>
      </c>
      <c r="F7939" t="s">
        <v>30</v>
      </c>
      <c r="G7939" t="s">
        <v>86</v>
      </c>
      <c r="H7939">
        <v>1</v>
      </c>
      <c r="I7939">
        <v>2829</v>
      </c>
      <c r="J7939">
        <v>23</v>
      </c>
      <c r="K7939">
        <v>2178.33</v>
      </c>
      <c r="L7939">
        <v>277.72000000000003</v>
      </c>
      <c r="M7939" t="s">
        <v>32</v>
      </c>
      <c r="N7939" t="s">
        <v>44</v>
      </c>
      <c r="O7939">
        <v>4</v>
      </c>
      <c r="P7939">
        <v>2023</v>
      </c>
      <c r="Q7939">
        <v>8</v>
      </c>
      <c r="R7939" t="s">
        <v>72</v>
      </c>
      <c r="S7939">
        <v>3</v>
      </c>
      <c r="T7939">
        <v>35</v>
      </c>
      <c r="U7939">
        <v>5</v>
      </c>
      <c r="V7939">
        <v>4</v>
      </c>
      <c r="W7939" t="s">
        <v>73</v>
      </c>
      <c r="X7939" t="s">
        <v>47</v>
      </c>
      <c r="Y7939">
        <v>65067</v>
      </c>
      <c r="Z7939">
        <v>0.13</v>
      </c>
    </row>
    <row r="7940" spans="1:26" x14ac:dyDescent="0.25">
      <c r="A7940" t="s">
        <v>9975</v>
      </c>
      <c r="B7940" s="1">
        <v>45017</v>
      </c>
      <c r="C7940" t="s">
        <v>826</v>
      </c>
      <c r="D7940" t="s">
        <v>63</v>
      </c>
      <c r="E7940" t="s">
        <v>40</v>
      </c>
      <c r="F7940" t="s">
        <v>52</v>
      </c>
      <c r="G7940" t="s">
        <v>91</v>
      </c>
      <c r="H7940">
        <v>10</v>
      </c>
      <c r="I7940">
        <v>4433</v>
      </c>
      <c r="J7940">
        <v>27</v>
      </c>
      <c r="K7940">
        <v>32360.9</v>
      </c>
      <c r="L7940">
        <v>5438.48</v>
      </c>
      <c r="M7940" t="s">
        <v>32</v>
      </c>
      <c r="N7940" t="s">
        <v>44</v>
      </c>
      <c r="O7940">
        <v>7</v>
      </c>
      <c r="P7940">
        <v>2023</v>
      </c>
      <c r="Q7940">
        <v>4</v>
      </c>
      <c r="R7940" t="s">
        <v>100</v>
      </c>
      <c r="S7940">
        <v>2</v>
      </c>
      <c r="T7940">
        <v>13</v>
      </c>
      <c r="U7940">
        <v>1</v>
      </c>
      <c r="V7940">
        <v>6</v>
      </c>
      <c r="W7940" t="s">
        <v>35</v>
      </c>
      <c r="X7940" t="s">
        <v>36</v>
      </c>
      <c r="Y7940">
        <v>1196910</v>
      </c>
      <c r="Z7940">
        <v>0.17</v>
      </c>
    </row>
    <row r="7941" spans="1:26" x14ac:dyDescent="0.25">
      <c r="A7941" t="s">
        <v>9976</v>
      </c>
      <c r="B7941" s="1">
        <v>44947</v>
      </c>
      <c r="C7941" t="s">
        <v>3301</v>
      </c>
      <c r="D7941" t="s">
        <v>50</v>
      </c>
      <c r="E7941" t="s">
        <v>40</v>
      </c>
      <c r="F7941" t="s">
        <v>41</v>
      </c>
      <c r="G7941" t="s">
        <v>59</v>
      </c>
      <c r="H7941">
        <v>8</v>
      </c>
      <c r="I7941">
        <v>4668</v>
      </c>
      <c r="J7941">
        <v>5</v>
      </c>
      <c r="K7941">
        <v>35476.800000000003</v>
      </c>
      <c r="L7941">
        <v>3708.24</v>
      </c>
      <c r="M7941" t="s">
        <v>43</v>
      </c>
      <c r="N7941" t="s">
        <v>44</v>
      </c>
      <c r="O7941">
        <v>6</v>
      </c>
      <c r="P7941">
        <v>2023</v>
      </c>
      <c r="Q7941">
        <v>1</v>
      </c>
      <c r="R7941" t="s">
        <v>34</v>
      </c>
      <c r="S7941">
        <v>1</v>
      </c>
      <c r="T7941">
        <v>3</v>
      </c>
      <c r="U7941">
        <v>3</v>
      </c>
      <c r="V7941">
        <v>6</v>
      </c>
      <c r="W7941" t="s">
        <v>35</v>
      </c>
      <c r="X7941" t="s">
        <v>36</v>
      </c>
      <c r="Y7941">
        <v>186720</v>
      </c>
      <c r="Z7941">
        <v>0.1</v>
      </c>
    </row>
    <row r="7942" spans="1:26" x14ac:dyDescent="0.25">
      <c r="A7942" t="s">
        <v>9977</v>
      </c>
      <c r="B7942" s="1">
        <v>44970</v>
      </c>
      <c r="C7942" t="s">
        <v>1426</v>
      </c>
      <c r="D7942" t="s">
        <v>50</v>
      </c>
      <c r="E7942" t="s">
        <v>29</v>
      </c>
      <c r="F7942" t="s">
        <v>52</v>
      </c>
      <c r="G7942" t="s">
        <v>91</v>
      </c>
      <c r="H7942">
        <v>5</v>
      </c>
      <c r="I7942">
        <v>729</v>
      </c>
      <c r="J7942">
        <v>12</v>
      </c>
      <c r="K7942">
        <v>3207.6</v>
      </c>
      <c r="L7942">
        <v>208.04</v>
      </c>
      <c r="M7942" t="s">
        <v>43</v>
      </c>
      <c r="N7942" t="s">
        <v>33</v>
      </c>
      <c r="O7942">
        <v>4</v>
      </c>
      <c r="P7942">
        <v>2023</v>
      </c>
      <c r="Q7942">
        <v>2</v>
      </c>
      <c r="R7942" t="s">
        <v>67</v>
      </c>
      <c r="S7942">
        <v>1</v>
      </c>
      <c r="T7942">
        <v>7</v>
      </c>
      <c r="U7942">
        <v>3</v>
      </c>
      <c r="V7942">
        <v>1</v>
      </c>
      <c r="W7942" t="s">
        <v>60</v>
      </c>
      <c r="X7942" t="s">
        <v>47</v>
      </c>
      <c r="Y7942">
        <v>43740</v>
      </c>
      <c r="Z7942">
        <v>0.06</v>
      </c>
    </row>
    <row r="7943" spans="1:26" x14ac:dyDescent="0.25">
      <c r="A7943" t="s">
        <v>9978</v>
      </c>
      <c r="B7943" s="1">
        <v>44983</v>
      </c>
      <c r="C7943" t="s">
        <v>1477</v>
      </c>
      <c r="D7943" t="s">
        <v>39</v>
      </c>
      <c r="E7943" t="s">
        <v>51</v>
      </c>
      <c r="F7943" t="s">
        <v>41</v>
      </c>
      <c r="G7943" t="s">
        <v>59</v>
      </c>
      <c r="H7943">
        <v>6</v>
      </c>
      <c r="I7943">
        <v>4142</v>
      </c>
      <c r="J7943">
        <v>20</v>
      </c>
      <c r="K7943">
        <v>19881.599999999999</v>
      </c>
      <c r="L7943">
        <v>3801.21</v>
      </c>
      <c r="M7943" t="s">
        <v>32</v>
      </c>
      <c r="N7943" t="s">
        <v>33</v>
      </c>
      <c r="O7943">
        <v>5</v>
      </c>
      <c r="P7943">
        <v>2023</v>
      </c>
      <c r="Q7943">
        <v>2</v>
      </c>
      <c r="R7943" t="s">
        <v>67</v>
      </c>
      <c r="S7943">
        <v>1</v>
      </c>
      <c r="T7943">
        <v>9</v>
      </c>
      <c r="U7943">
        <v>5</v>
      </c>
      <c r="V7943">
        <v>0</v>
      </c>
      <c r="W7943" t="s">
        <v>55</v>
      </c>
      <c r="X7943" t="s">
        <v>36</v>
      </c>
      <c r="Y7943">
        <v>497040</v>
      </c>
      <c r="Z7943">
        <v>0.19</v>
      </c>
    </row>
    <row r="7944" spans="1:26" x14ac:dyDescent="0.25">
      <c r="A7944" t="s">
        <v>9979</v>
      </c>
      <c r="B7944" s="1">
        <v>44972</v>
      </c>
      <c r="C7944" t="s">
        <v>9161</v>
      </c>
      <c r="D7944" t="s">
        <v>63</v>
      </c>
      <c r="E7944" t="s">
        <v>29</v>
      </c>
      <c r="F7944" t="s">
        <v>30</v>
      </c>
      <c r="G7944" t="s">
        <v>86</v>
      </c>
      <c r="H7944">
        <v>7</v>
      </c>
      <c r="I7944">
        <v>4626</v>
      </c>
      <c r="J7944">
        <v>29</v>
      </c>
      <c r="K7944">
        <v>22991.22</v>
      </c>
      <c r="L7944">
        <v>1494.1</v>
      </c>
      <c r="M7944" t="s">
        <v>65</v>
      </c>
      <c r="N7944" t="s">
        <v>66</v>
      </c>
      <c r="O7944">
        <v>3</v>
      </c>
      <c r="P7944">
        <v>2023</v>
      </c>
      <c r="Q7944">
        <v>2</v>
      </c>
      <c r="R7944" t="s">
        <v>67</v>
      </c>
      <c r="S7944">
        <v>1</v>
      </c>
      <c r="T7944">
        <v>7</v>
      </c>
      <c r="U7944">
        <v>3</v>
      </c>
      <c r="V7944">
        <v>3</v>
      </c>
      <c r="W7944" t="s">
        <v>83</v>
      </c>
      <c r="X7944" t="s">
        <v>47</v>
      </c>
      <c r="Y7944">
        <v>939078</v>
      </c>
      <c r="Z7944">
        <v>0.06</v>
      </c>
    </row>
    <row r="7945" spans="1:26" x14ac:dyDescent="0.25">
      <c r="A7945" t="s">
        <v>9980</v>
      </c>
      <c r="B7945" s="1">
        <v>45023</v>
      </c>
      <c r="C7945" t="s">
        <v>4562</v>
      </c>
      <c r="D7945" t="s">
        <v>50</v>
      </c>
      <c r="E7945" t="s">
        <v>29</v>
      </c>
      <c r="F7945" t="s">
        <v>52</v>
      </c>
      <c r="G7945" t="s">
        <v>91</v>
      </c>
      <c r="H7945">
        <v>5</v>
      </c>
      <c r="I7945">
        <v>4617</v>
      </c>
      <c r="J7945">
        <v>2</v>
      </c>
      <c r="K7945">
        <v>22623.3</v>
      </c>
      <c r="L7945">
        <v>2274.8000000000002</v>
      </c>
      <c r="M7945" t="s">
        <v>43</v>
      </c>
      <c r="N7945" t="s">
        <v>44</v>
      </c>
      <c r="O7945">
        <v>4</v>
      </c>
      <c r="P7945">
        <v>2023</v>
      </c>
      <c r="Q7945">
        <v>4</v>
      </c>
      <c r="R7945" t="s">
        <v>100</v>
      </c>
      <c r="S7945">
        <v>2</v>
      </c>
      <c r="T7945">
        <v>14</v>
      </c>
      <c r="U7945">
        <v>2</v>
      </c>
      <c r="V7945">
        <v>5</v>
      </c>
      <c r="W7945" t="s">
        <v>46</v>
      </c>
      <c r="X7945" t="s">
        <v>47</v>
      </c>
      <c r="Y7945">
        <v>46170</v>
      </c>
      <c r="Z7945">
        <v>0.1</v>
      </c>
    </row>
    <row r="7946" spans="1:26" x14ac:dyDescent="0.25">
      <c r="A7946" t="s">
        <v>9981</v>
      </c>
      <c r="B7946" s="1">
        <v>45097</v>
      </c>
      <c r="C7946" t="s">
        <v>5404</v>
      </c>
      <c r="D7946" t="s">
        <v>28</v>
      </c>
      <c r="E7946" t="s">
        <v>40</v>
      </c>
      <c r="F7946" t="s">
        <v>41</v>
      </c>
      <c r="G7946" t="s">
        <v>116</v>
      </c>
      <c r="H7946">
        <v>6</v>
      </c>
      <c r="I7946">
        <v>3421</v>
      </c>
      <c r="J7946">
        <v>30</v>
      </c>
      <c r="K7946">
        <v>14368.2</v>
      </c>
      <c r="L7946">
        <v>1452.18</v>
      </c>
      <c r="M7946" t="s">
        <v>32</v>
      </c>
      <c r="N7946" t="s">
        <v>66</v>
      </c>
      <c r="O7946">
        <v>1</v>
      </c>
      <c r="P7946">
        <v>2023</v>
      </c>
      <c r="Q7946">
        <v>6</v>
      </c>
      <c r="R7946" t="s">
        <v>95</v>
      </c>
      <c r="S7946">
        <v>2</v>
      </c>
      <c r="T7946">
        <v>25</v>
      </c>
      <c r="U7946">
        <v>4</v>
      </c>
      <c r="V7946">
        <v>2</v>
      </c>
      <c r="W7946" t="s">
        <v>76</v>
      </c>
      <c r="X7946" t="s">
        <v>47</v>
      </c>
      <c r="Y7946">
        <v>615780</v>
      </c>
      <c r="Z7946">
        <v>0.1</v>
      </c>
    </row>
    <row r="7947" spans="1:26" x14ac:dyDescent="0.25">
      <c r="A7947" t="s">
        <v>9982</v>
      </c>
      <c r="B7947" s="1">
        <v>45283</v>
      </c>
      <c r="C7947" t="s">
        <v>3301</v>
      </c>
      <c r="D7947" t="s">
        <v>39</v>
      </c>
      <c r="E7947" t="s">
        <v>51</v>
      </c>
      <c r="F7947" t="s">
        <v>41</v>
      </c>
      <c r="G7947" t="s">
        <v>42</v>
      </c>
      <c r="H7947">
        <v>9</v>
      </c>
      <c r="I7947">
        <v>4062</v>
      </c>
      <c r="J7947">
        <v>20</v>
      </c>
      <c r="K7947">
        <v>29246.400000000001</v>
      </c>
      <c r="L7947">
        <v>3977.99</v>
      </c>
      <c r="M7947" t="s">
        <v>43</v>
      </c>
      <c r="N7947" t="s">
        <v>66</v>
      </c>
      <c r="O7947">
        <v>3</v>
      </c>
      <c r="P7947">
        <v>2023</v>
      </c>
      <c r="Q7947">
        <v>12</v>
      </c>
      <c r="R7947" t="s">
        <v>54</v>
      </c>
      <c r="S7947">
        <v>4</v>
      </c>
      <c r="T7947">
        <v>51</v>
      </c>
      <c r="U7947">
        <v>4</v>
      </c>
      <c r="V7947">
        <v>6</v>
      </c>
      <c r="W7947" t="s">
        <v>35</v>
      </c>
      <c r="X7947" t="s">
        <v>36</v>
      </c>
      <c r="Y7947">
        <v>731160</v>
      </c>
      <c r="Z7947">
        <v>0.14000000000000001</v>
      </c>
    </row>
    <row r="7948" spans="1:26" x14ac:dyDescent="0.25">
      <c r="A7948" t="s">
        <v>9983</v>
      </c>
      <c r="B7948" s="1">
        <v>44941</v>
      </c>
      <c r="C7948" t="s">
        <v>1486</v>
      </c>
      <c r="D7948" t="s">
        <v>28</v>
      </c>
      <c r="E7948" t="s">
        <v>58</v>
      </c>
      <c r="F7948" t="s">
        <v>52</v>
      </c>
      <c r="G7948" t="s">
        <v>53</v>
      </c>
      <c r="H7948">
        <v>3</v>
      </c>
      <c r="I7948">
        <v>1052</v>
      </c>
      <c r="J7948">
        <v>22</v>
      </c>
      <c r="K7948">
        <v>2461.6799999999998</v>
      </c>
      <c r="L7948">
        <v>446.83</v>
      </c>
      <c r="M7948" t="s">
        <v>43</v>
      </c>
      <c r="N7948" t="s">
        <v>44</v>
      </c>
      <c r="O7948">
        <v>6</v>
      </c>
      <c r="P7948">
        <v>2023</v>
      </c>
      <c r="Q7948">
        <v>1</v>
      </c>
      <c r="R7948" t="s">
        <v>34</v>
      </c>
      <c r="S7948">
        <v>1</v>
      </c>
      <c r="T7948">
        <v>3</v>
      </c>
      <c r="U7948">
        <v>3</v>
      </c>
      <c r="V7948">
        <v>0</v>
      </c>
      <c r="W7948" t="s">
        <v>55</v>
      </c>
      <c r="X7948" t="s">
        <v>36</v>
      </c>
      <c r="Y7948">
        <v>69432</v>
      </c>
      <c r="Z7948">
        <v>0.18</v>
      </c>
    </row>
    <row r="7949" spans="1:26" x14ac:dyDescent="0.25">
      <c r="A7949" t="s">
        <v>9984</v>
      </c>
      <c r="B7949" s="1">
        <v>45095</v>
      </c>
      <c r="C7949" t="s">
        <v>2732</v>
      </c>
      <c r="D7949" t="s">
        <v>28</v>
      </c>
      <c r="E7949" t="s">
        <v>58</v>
      </c>
      <c r="F7949" t="s">
        <v>30</v>
      </c>
      <c r="G7949" t="s">
        <v>86</v>
      </c>
      <c r="H7949">
        <v>10</v>
      </c>
      <c r="I7949">
        <v>2313</v>
      </c>
      <c r="J7949">
        <v>30</v>
      </c>
      <c r="K7949">
        <v>16191</v>
      </c>
      <c r="L7949">
        <v>1912.03</v>
      </c>
      <c r="M7949" t="s">
        <v>32</v>
      </c>
      <c r="N7949" t="s">
        <v>33</v>
      </c>
      <c r="O7949">
        <v>5</v>
      </c>
      <c r="P7949">
        <v>2023</v>
      </c>
      <c r="Q7949">
        <v>6</v>
      </c>
      <c r="R7949" t="s">
        <v>95</v>
      </c>
      <c r="S7949">
        <v>2</v>
      </c>
      <c r="T7949">
        <v>25</v>
      </c>
      <c r="U7949">
        <v>4</v>
      </c>
      <c r="V7949">
        <v>0</v>
      </c>
      <c r="W7949" t="s">
        <v>55</v>
      </c>
      <c r="X7949" t="s">
        <v>36</v>
      </c>
      <c r="Y7949">
        <v>693900</v>
      </c>
      <c r="Z7949">
        <v>0.12</v>
      </c>
    </row>
    <row r="7950" spans="1:26" x14ac:dyDescent="0.25">
      <c r="A7950" t="s">
        <v>9985</v>
      </c>
      <c r="B7950" s="1">
        <v>45091</v>
      </c>
      <c r="C7950" t="s">
        <v>2644</v>
      </c>
      <c r="D7950" t="s">
        <v>50</v>
      </c>
      <c r="E7950" t="s">
        <v>58</v>
      </c>
      <c r="F7950" t="s">
        <v>30</v>
      </c>
      <c r="G7950" t="s">
        <v>31</v>
      </c>
      <c r="H7950">
        <v>2</v>
      </c>
      <c r="I7950">
        <v>2106</v>
      </c>
      <c r="J7950">
        <v>8</v>
      </c>
      <c r="K7950">
        <v>3875.04</v>
      </c>
      <c r="L7950">
        <v>268.33999999999997</v>
      </c>
      <c r="M7950" t="s">
        <v>43</v>
      </c>
      <c r="N7950" t="s">
        <v>44</v>
      </c>
      <c r="O7950">
        <v>1</v>
      </c>
      <c r="P7950">
        <v>2023</v>
      </c>
      <c r="Q7950">
        <v>6</v>
      </c>
      <c r="R7950" t="s">
        <v>95</v>
      </c>
      <c r="S7950">
        <v>2</v>
      </c>
      <c r="T7950">
        <v>24</v>
      </c>
      <c r="U7950">
        <v>3</v>
      </c>
      <c r="V7950">
        <v>3</v>
      </c>
      <c r="W7950" t="s">
        <v>83</v>
      </c>
      <c r="X7950" t="s">
        <v>47</v>
      </c>
      <c r="Y7950">
        <v>33696</v>
      </c>
      <c r="Z7950">
        <v>7.0000000000000007E-2</v>
      </c>
    </row>
    <row r="7951" spans="1:26" x14ac:dyDescent="0.25">
      <c r="A7951" t="s">
        <v>9986</v>
      </c>
      <c r="B7951" s="1">
        <v>45240</v>
      </c>
      <c r="C7951" t="s">
        <v>2417</v>
      </c>
      <c r="D7951" t="s">
        <v>50</v>
      </c>
      <c r="E7951" t="s">
        <v>29</v>
      </c>
      <c r="F7951" t="s">
        <v>41</v>
      </c>
      <c r="G7951" t="s">
        <v>59</v>
      </c>
      <c r="H7951">
        <v>8</v>
      </c>
      <c r="I7951">
        <v>1286</v>
      </c>
      <c r="J7951">
        <v>20</v>
      </c>
      <c r="K7951">
        <v>8230.4</v>
      </c>
      <c r="L7951">
        <v>903.21</v>
      </c>
      <c r="M7951" t="s">
        <v>32</v>
      </c>
      <c r="N7951" t="s">
        <v>44</v>
      </c>
      <c r="O7951">
        <v>2</v>
      </c>
      <c r="P7951">
        <v>2023</v>
      </c>
      <c r="Q7951">
        <v>11</v>
      </c>
      <c r="R7951" t="s">
        <v>92</v>
      </c>
      <c r="S7951">
        <v>4</v>
      </c>
      <c r="T7951">
        <v>45</v>
      </c>
      <c r="U7951">
        <v>2</v>
      </c>
      <c r="V7951">
        <v>5</v>
      </c>
      <c r="W7951" t="s">
        <v>46</v>
      </c>
      <c r="X7951" t="s">
        <v>47</v>
      </c>
      <c r="Y7951">
        <v>205760</v>
      </c>
      <c r="Z7951">
        <v>0.11</v>
      </c>
    </row>
    <row r="7952" spans="1:26" x14ac:dyDescent="0.25">
      <c r="A7952" t="s">
        <v>9987</v>
      </c>
      <c r="B7952" s="1">
        <v>44954</v>
      </c>
      <c r="C7952" t="s">
        <v>2026</v>
      </c>
      <c r="D7952" t="s">
        <v>39</v>
      </c>
      <c r="E7952" t="s">
        <v>40</v>
      </c>
      <c r="F7952" t="s">
        <v>41</v>
      </c>
      <c r="G7952" t="s">
        <v>59</v>
      </c>
      <c r="H7952">
        <v>2</v>
      </c>
      <c r="I7952">
        <v>467</v>
      </c>
      <c r="J7952">
        <v>2</v>
      </c>
      <c r="K7952">
        <v>915.32</v>
      </c>
      <c r="L7952">
        <v>51.05</v>
      </c>
      <c r="M7952" t="s">
        <v>65</v>
      </c>
      <c r="N7952" t="s">
        <v>44</v>
      </c>
      <c r="O7952">
        <v>4</v>
      </c>
      <c r="P7952">
        <v>2023</v>
      </c>
      <c r="Q7952">
        <v>1</v>
      </c>
      <c r="R7952" t="s">
        <v>34</v>
      </c>
      <c r="S7952">
        <v>1</v>
      </c>
      <c r="T7952">
        <v>4</v>
      </c>
      <c r="U7952">
        <v>4</v>
      </c>
      <c r="V7952">
        <v>6</v>
      </c>
      <c r="W7952" t="s">
        <v>35</v>
      </c>
      <c r="X7952" t="s">
        <v>36</v>
      </c>
      <c r="Y7952">
        <v>1868</v>
      </c>
      <c r="Z7952">
        <v>0.06</v>
      </c>
    </row>
    <row r="7953" spans="1:26" x14ac:dyDescent="0.25">
      <c r="A7953" t="s">
        <v>9988</v>
      </c>
      <c r="B7953" s="1">
        <v>45272</v>
      </c>
      <c r="C7953" t="s">
        <v>2386</v>
      </c>
      <c r="D7953" t="s">
        <v>39</v>
      </c>
      <c r="E7953" t="s">
        <v>58</v>
      </c>
      <c r="F7953" t="s">
        <v>52</v>
      </c>
      <c r="G7953" t="s">
        <v>91</v>
      </c>
      <c r="H7953">
        <v>9</v>
      </c>
      <c r="I7953">
        <v>3089</v>
      </c>
      <c r="J7953">
        <v>30</v>
      </c>
      <c r="K7953">
        <v>19460.7</v>
      </c>
      <c r="L7953">
        <v>1569.76</v>
      </c>
      <c r="M7953" t="s">
        <v>32</v>
      </c>
      <c r="N7953" t="s">
        <v>33</v>
      </c>
      <c r="O7953">
        <v>4</v>
      </c>
      <c r="P7953">
        <v>2023</v>
      </c>
      <c r="Q7953">
        <v>12</v>
      </c>
      <c r="R7953" t="s">
        <v>54</v>
      </c>
      <c r="S7953">
        <v>4</v>
      </c>
      <c r="T7953">
        <v>50</v>
      </c>
      <c r="U7953">
        <v>3</v>
      </c>
      <c r="V7953">
        <v>2</v>
      </c>
      <c r="W7953" t="s">
        <v>76</v>
      </c>
      <c r="X7953" t="s">
        <v>47</v>
      </c>
      <c r="Y7953">
        <v>834030</v>
      </c>
      <c r="Z7953">
        <v>0.08</v>
      </c>
    </row>
    <row r="7954" spans="1:26" x14ac:dyDescent="0.25">
      <c r="A7954" t="s">
        <v>9989</v>
      </c>
      <c r="B7954" s="1">
        <v>45200</v>
      </c>
      <c r="C7954" t="s">
        <v>1201</v>
      </c>
      <c r="D7954" t="s">
        <v>50</v>
      </c>
      <c r="E7954" t="s">
        <v>29</v>
      </c>
      <c r="F7954" t="s">
        <v>30</v>
      </c>
      <c r="G7954" t="s">
        <v>31</v>
      </c>
      <c r="H7954">
        <v>1</v>
      </c>
      <c r="I7954">
        <v>1868</v>
      </c>
      <c r="J7954">
        <v>20</v>
      </c>
      <c r="K7954">
        <v>1494.4</v>
      </c>
      <c r="L7954">
        <v>295.61</v>
      </c>
      <c r="M7954" t="s">
        <v>32</v>
      </c>
      <c r="N7954" t="s">
        <v>33</v>
      </c>
      <c r="O7954">
        <v>6</v>
      </c>
      <c r="P7954">
        <v>2023</v>
      </c>
      <c r="Q7954">
        <v>10</v>
      </c>
      <c r="R7954" t="s">
        <v>45</v>
      </c>
      <c r="S7954">
        <v>4</v>
      </c>
      <c r="T7954">
        <v>40</v>
      </c>
      <c r="U7954">
        <v>1</v>
      </c>
      <c r="V7954">
        <v>0</v>
      </c>
      <c r="W7954" t="s">
        <v>55</v>
      </c>
      <c r="X7954" t="s">
        <v>36</v>
      </c>
      <c r="Y7954">
        <v>37360</v>
      </c>
      <c r="Z7954">
        <v>0.2</v>
      </c>
    </row>
    <row r="7955" spans="1:26" x14ac:dyDescent="0.25">
      <c r="A7955" t="s">
        <v>9990</v>
      </c>
      <c r="B7955" s="1">
        <v>45191</v>
      </c>
      <c r="C7955" t="s">
        <v>2586</v>
      </c>
      <c r="D7955" t="s">
        <v>28</v>
      </c>
      <c r="E7955" t="s">
        <v>40</v>
      </c>
      <c r="F7955" t="s">
        <v>41</v>
      </c>
      <c r="G7955" t="s">
        <v>42</v>
      </c>
      <c r="H7955">
        <v>9</v>
      </c>
      <c r="I7955">
        <v>1885</v>
      </c>
      <c r="J7955">
        <v>7</v>
      </c>
      <c r="K7955">
        <v>15777.45</v>
      </c>
      <c r="L7955">
        <v>2594.59</v>
      </c>
      <c r="M7955" t="s">
        <v>65</v>
      </c>
      <c r="N7955" t="s">
        <v>33</v>
      </c>
      <c r="O7955">
        <v>3</v>
      </c>
      <c r="P7955">
        <v>2023</v>
      </c>
      <c r="Q7955">
        <v>9</v>
      </c>
      <c r="R7955" t="s">
        <v>80</v>
      </c>
      <c r="S7955">
        <v>3</v>
      </c>
      <c r="T7955">
        <v>38</v>
      </c>
      <c r="U7955">
        <v>4</v>
      </c>
      <c r="V7955">
        <v>5</v>
      </c>
      <c r="W7955" t="s">
        <v>46</v>
      </c>
      <c r="X7955" t="s">
        <v>47</v>
      </c>
      <c r="Y7955">
        <v>118755</v>
      </c>
      <c r="Z7955">
        <v>0.16</v>
      </c>
    </row>
    <row r="7956" spans="1:26" x14ac:dyDescent="0.25">
      <c r="A7956" t="s">
        <v>9991</v>
      </c>
      <c r="B7956" s="1">
        <v>45059</v>
      </c>
      <c r="C7956" t="s">
        <v>3704</v>
      </c>
      <c r="D7956" t="s">
        <v>50</v>
      </c>
      <c r="E7956" t="s">
        <v>51</v>
      </c>
      <c r="F7956" t="s">
        <v>41</v>
      </c>
      <c r="G7956" t="s">
        <v>116</v>
      </c>
      <c r="H7956">
        <v>6</v>
      </c>
      <c r="I7956">
        <v>426</v>
      </c>
      <c r="J7956">
        <v>20</v>
      </c>
      <c r="K7956">
        <v>2044.8</v>
      </c>
      <c r="L7956">
        <v>401.76</v>
      </c>
      <c r="M7956" t="s">
        <v>32</v>
      </c>
      <c r="N7956" t="s">
        <v>44</v>
      </c>
      <c r="O7956">
        <v>3</v>
      </c>
      <c r="P7956">
        <v>2023</v>
      </c>
      <c r="Q7956">
        <v>5</v>
      </c>
      <c r="R7956" t="s">
        <v>238</v>
      </c>
      <c r="S7956">
        <v>2</v>
      </c>
      <c r="T7956">
        <v>19</v>
      </c>
      <c r="U7956">
        <v>2</v>
      </c>
      <c r="V7956">
        <v>6</v>
      </c>
      <c r="W7956" t="s">
        <v>35</v>
      </c>
      <c r="X7956" t="s">
        <v>36</v>
      </c>
      <c r="Y7956">
        <v>51120</v>
      </c>
      <c r="Z7956">
        <v>0.2</v>
      </c>
    </row>
    <row r="7957" spans="1:26" x14ac:dyDescent="0.25">
      <c r="A7957" t="s">
        <v>9992</v>
      </c>
      <c r="B7957" s="1">
        <v>45125</v>
      </c>
      <c r="C7957" t="s">
        <v>2880</v>
      </c>
      <c r="D7957" t="s">
        <v>50</v>
      </c>
      <c r="E7957" t="s">
        <v>51</v>
      </c>
      <c r="F7957" t="s">
        <v>41</v>
      </c>
      <c r="G7957" t="s">
        <v>59</v>
      </c>
      <c r="H7957">
        <v>4</v>
      </c>
      <c r="I7957">
        <v>2503</v>
      </c>
      <c r="J7957">
        <v>0</v>
      </c>
      <c r="K7957">
        <v>10012</v>
      </c>
      <c r="L7957">
        <v>1945.18</v>
      </c>
      <c r="M7957" t="s">
        <v>32</v>
      </c>
      <c r="N7957" t="s">
        <v>44</v>
      </c>
      <c r="O7957">
        <v>4</v>
      </c>
      <c r="P7957">
        <v>2023</v>
      </c>
      <c r="Q7957">
        <v>7</v>
      </c>
      <c r="R7957" t="s">
        <v>125</v>
      </c>
      <c r="S7957">
        <v>3</v>
      </c>
      <c r="T7957">
        <v>29</v>
      </c>
      <c r="U7957">
        <v>4</v>
      </c>
      <c r="V7957">
        <v>2</v>
      </c>
      <c r="W7957" t="s">
        <v>76</v>
      </c>
      <c r="X7957" t="s">
        <v>47</v>
      </c>
      <c r="Y7957">
        <v>0</v>
      </c>
      <c r="Z7957">
        <v>0.19</v>
      </c>
    </row>
    <row r="7958" spans="1:26" x14ac:dyDescent="0.25">
      <c r="A7958" t="s">
        <v>9993</v>
      </c>
      <c r="B7958" s="1">
        <v>45085</v>
      </c>
      <c r="C7958" t="s">
        <v>4332</v>
      </c>
      <c r="D7958" t="s">
        <v>28</v>
      </c>
      <c r="E7958" t="s">
        <v>58</v>
      </c>
      <c r="F7958" t="s">
        <v>41</v>
      </c>
      <c r="G7958" t="s">
        <v>59</v>
      </c>
      <c r="H7958">
        <v>7</v>
      </c>
      <c r="I7958">
        <v>1945</v>
      </c>
      <c r="J7958">
        <v>11</v>
      </c>
      <c r="K7958">
        <v>12117.35</v>
      </c>
      <c r="L7958">
        <v>1248.49</v>
      </c>
      <c r="M7958" t="s">
        <v>43</v>
      </c>
      <c r="N7958" t="s">
        <v>44</v>
      </c>
      <c r="O7958">
        <v>1</v>
      </c>
      <c r="P7958">
        <v>2023</v>
      </c>
      <c r="Q7958">
        <v>6</v>
      </c>
      <c r="R7958" t="s">
        <v>95</v>
      </c>
      <c r="S7958">
        <v>2</v>
      </c>
      <c r="T7958">
        <v>23</v>
      </c>
      <c r="U7958">
        <v>2</v>
      </c>
      <c r="V7958">
        <v>4</v>
      </c>
      <c r="W7958" t="s">
        <v>73</v>
      </c>
      <c r="X7958" t="s">
        <v>47</v>
      </c>
      <c r="Y7958">
        <v>149765</v>
      </c>
      <c r="Z7958">
        <v>0.1</v>
      </c>
    </row>
    <row r="7959" spans="1:26" x14ac:dyDescent="0.25">
      <c r="A7959" t="s">
        <v>9994</v>
      </c>
      <c r="B7959" s="1">
        <v>45031</v>
      </c>
      <c r="C7959" t="s">
        <v>7844</v>
      </c>
      <c r="D7959" t="s">
        <v>39</v>
      </c>
      <c r="E7959" t="s">
        <v>29</v>
      </c>
      <c r="F7959" t="s">
        <v>52</v>
      </c>
      <c r="G7959" t="s">
        <v>53</v>
      </c>
      <c r="H7959">
        <v>7</v>
      </c>
      <c r="I7959">
        <v>1134</v>
      </c>
      <c r="J7959">
        <v>6</v>
      </c>
      <c r="K7959">
        <v>7461.72</v>
      </c>
      <c r="L7959">
        <v>1380.9</v>
      </c>
      <c r="M7959" t="s">
        <v>32</v>
      </c>
      <c r="N7959" t="s">
        <v>66</v>
      </c>
      <c r="O7959">
        <v>5</v>
      </c>
      <c r="P7959">
        <v>2023</v>
      </c>
      <c r="Q7959">
        <v>4</v>
      </c>
      <c r="R7959" t="s">
        <v>100</v>
      </c>
      <c r="S7959">
        <v>2</v>
      </c>
      <c r="T7959">
        <v>15</v>
      </c>
      <c r="U7959">
        <v>3</v>
      </c>
      <c r="V7959">
        <v>6</v>
      </c>
      <c r="W7959" t="s">
        <v>35</v>
      </c>
      <c r="X7959" t="s">
        <v>36</v>
      </c>
      <c r="Y7959">
        <v>47628</v>
      </c>
      <c r="Z7959">
        <v>0.19</v>
      </c>
    </row>
    <row r="7960" spans="1:26" x14ac:dyDescent="0.25">
      <c r="A7960" t="s">
        <v>9995</v>
      </c>
      <c r="B7960" s="1">
        <v>45272</v>
      </c>
      <c r="C7960" t="s">
        <v>2317</v>
      </c>
      <c r="D7960" t="s">
        <v>63</v>
      </c>
      <c r="E7960" t="s">
        <v>51</v>
      </c>
      <c r="F7960" t="s">
        <v>52</v>
      </c>
      <c r="G7960" t="s">
        <v>91</v>
      </c>
      <c r="H7960">
        <v>4</v>
      </c>
      <c r="I7960">
        <v>2926</v>
      </c>
      <c r="J7960">
        <v>8</v>
      </c>
      <c r="K7960">
        <v>10767.68</v>
      </c>
      <c r="L7960">
        <v>1373.94</v>
      </c>
      <c r="M7960" t="s">
        <v>65</v>
      </c>
      <c r="N7960" t="s">
        <v>33</v>
      </c>
      <c r="O7960">
        <v>1</v>
      </c>
      <c r="P7960">
        <v>2023</v>
      </c>
      <c r="Q7960">
        <v>12</v>
      </c>
      <c r="R7960" t="s">
        <v>54</v>
      </c>
      <c r="S7960">
        <v>4</v>
      </c>
      <c r="T7960">
        <v>50</v>
      </c>
      <c r="U7960">
        <v>3</v>
      </c>
      <c r="V7960">
        <v>2</v>
      </c>
      <c r="W7960" t="s">
        <v>76</v>
      </c>
      <c r="X7960" t="s">
        <v>47</v>
      </c>
      <c r="Y7960">
        <v>93632</v>
      </c>
      <c r="Z7960">
        <v>0.13</v>
      </c>
    </row>
    <row r="7961" spans="1:26" x14ac:dyDescent="0.25">
      <c r="A7961" t="s">
        <v>9996</v>
      </c>
      <c r="B7961" s="1">
        <v>45245</v>
      </c>
      <c r="C7961" t="s">
        <v>6039</v>
      </c>
      <c r="D7961" t="s">
        <v>28</v>
      </c>
      <c r="E7961" t="s">
        <v>29</v>
      </c>
      <c r="F7961" t="s">
        <v>52</v>
      </c>
      <c r="G7961" t="s">
        <v>53</v>
      </c>
      <c r="H7961">
        <v>7</v>
      </c>
      <c r="I7961">
        <v>2042</v>
      </c>
      <c r="J7961">
        <v>10</v>
      </c>
      <c r="K7961">
        <v>12864.6</v>
      </c>
      <c r="L7961">
        <v>2471.04</v>
      </c>
      <c r="M7961" t="s">
        <v>43</v>
      </c>
      <c r="N7961" t="s">
        <v>66</v>
      </c>
      <c r="O7961">
        <v>6</v>
      </c>
      <c r="P7961">
        <v>2023</v>
      </c>
      <c r="Q7961">
        <v>11</v>
      </c>
      <c r="R7961" t="s">
        <v>92</v>
      </c>
      <c r="S7961">
        <v>4</v>
      </c>
      <c r="T7961">
        <v>46</v>
      </c>
      <c r="U7961">
        <v>3</v>
      </c>
      <c r="V7961">
        <v>3</v>
      </c>
      <c r="W7961" t="s">
        <v>83</v>
      </c>
      <c r="X7961" t="s">
        <v>47</v>
      </c>
      <c r="Y7961">
        <v>142940</v>
      </c>
      <c r="Z7961">
        <v>0.19</v>
      </c>
    </row>
    <row r="7962" spans="1:26" x14ac:dyDescent="0.25">
      <c r="A7962" t="s">
        <v>9997</v>
      </c>
      <c r="B7962" s="1">
        <v>45286</v>
      </c>
      <c r="C7962" t="s">
        <v>1641</v>
      </c>
      <c r="D7962" t="s">
        <v>63</v>
      </c>
      <c r="E7962" t="s">
        <v>29</v>
      </c>
      <c r="F7962" t="s">
        <v>52</v>
      </c>
      <c r="G7962" t="s">
        <v>79</v>
      </c>
      <c r="H7962">
        <v>3</v>
      </c>
      <c r="I7962">
        <v>4673</v>
      </c>
      <c r="J7962">
        <v>29</v>
      </c>
      <c r="K7962">
        <v>9953.49</v>
      </c>
      <c r="L7962">
        <v>1552.9</v>
      </c>
      <c r="M7962" t="s">
        <v>32</v>
      </c>
      <c r="N7962" t="s">
        <v>44</v>
      </c>
      <c r="O7962">
        <v>7</v>
      </c>
      <c r="P7962">
        <v>2023</v>
      </c>
      <c r="Q7962">
        <v>12</v>
      </c>
      <c r="R7962" t="s">
        <v>54</v>
      </c>
      <c r="S7962">
        <v>4</v>
      </c>
      <c r="T7962">
        <v>52</v>
      </c>
      <c r="U7962">
        <v>5</v>
      </c>
      <c r="V7962">
        <v>2</v>
      </c>
      <c r="W7962" t="s">
        <v>76</v>
      </c>
      <c r="X7962" t="s">
        <v>47</v>
      </c>
      <c r="Y7962">
        <v>406551</v>
      </c>
      <c r="Z7962">
        <v>0.16</v>
      </c>
    </row>
    <row r="7963" spans="1:26" x14ac:dyDescent="0.25">
      <c r="A7963" t="s">
        <v>9998</v>
      </c>
      <c r="B7963" s="1">
        <v>45156</v>
      </c>
      <c r="C7963" t="s">
        <v>3968</v>
      </c>
      <c r="D7963" t="s">
        <v>28</v>
      </c>
      <c r="E7963" t="s">
        <v>58</v>
      </c>
      <c r="F7963" t="s">
        <v>41</v>
      </c>
      <c r="G7963" t="s">
        <v>116</v>
      </c>
      <c r="H7963">
        <v>5</v>
      </c>
      <c r="I7963">
        <v>499</v>
      </c>
      <c r="J7963">
        <v>23</v>
      </c>
      <c r="K7963">
        <v>1921.15</v>
      </c>
      <c r="L7963">
        <v>369.16</v>
      </c>
      <c r="M7963" t="s">
        <v>43</v>
      </c>
      <c r="N7963" t="s">
        <v>66</v>
      </c>
      <c r="O7963">
        <v>1</v>
      </c>
      <c r="P7963">
        <v>2023</v>
      </c>
      <c r="Q7963">
        <v>8</v>
      </c>
      <c r="R7963" t="s">
        <v>72</v>
      </c>
      <c r="S7963">
        <v>3</v>
      </c>
      <c r="T7963">
        <v>33</v>
      </c>
      <c r="U7963">
        <v>3</v>
      </c>
      <c r="V7963">
        <v>5</v>
      </c>
      <c r="W7963" t="s">
        <v>46</v>
      </c>
      <c r="X7963" t="s">
        <v>47</v>
      </c>
      <c r="Y7963">
        <v>57385</v>
      </c>
      <c r="Z7963">
        <v>0.19</v>
      </c>
    </row>
    <row r="7964" spans="1:26" x14ac:dyDescent="0.25">
      <c r="A7964" t="s">
        <v>9999</v>
      </c>
      <c r="B7964" s="1">
        <v>45278</v>
      </c>
      <c r="C7964" t="s">
        <v>3177</v>
      </c>
      <c r="D7964" t="s">
        <v>28</v>
      </c>
      <c r="E7964" t="s">
        <v>40</v>
      </c>
      <c r="F7964" t="s">
        <v>30</v>
      </c>
      <c r="G7964" t="s">
        <v>64</v>
      </c>
      <c r="H7964">
        <v>3</v>
      </c>
      <c r="I7964">
        <v>1546</v>
      </c>
      <c r="J7964">
        <v>6</v>
      </c>
      <c r="K7964">
        <v>4359.72</v>
      </c>
      <c r="L7964">
        <v>634.23</v>
      </c>
      <c r="M7964" t="s">
        <v>32</v>
      </c>
      <c r="N7964" t="s">
        <v>33</v>
      </c>
      <c r="O7964">
        <v>5</v>
      </c>
      <c r="P7964">
        <v>2023</v>
      </c>
      <c r="Q7964">
        <v>12</v>
      </c>
      <c r="R7964" t="s">
        <v>54</v>
      </c>
      <c r="S7964">
        <v>4</v>
      </c>
      <c r="T7964">
        <v>51</v>
      </c>
      <c r="U7964">
        <v>4</v>
      </c>
      <c r="V7964">
        <v>1</v>
      </c>
      <c r="W7964" t="s">
        <v>60</v>
      </c>
      <c r="X7964" t="s">
        <v>47</v>
      </c>
      <c r="Y7964">
        <v>27828</v>
      </c>
      <c r="Z7964">
        <v>0.15</v>
      </c>
    </row>
    <row r="7965" spans="1:26" x14ac:dyDescent="0.25">
      <c r="A7965" t="s">
        <v>10000</v>
      </c>
      <c r="B7965" s="1">
        <v>45200</v>
      </c>
      <c r="C7965" t="s">
        <v>3871</v>
      </c>
      <c r="D7965" t="s">
        <v>50</v>
      </c>
      <c r="E7965" t="s">
        <v>58</v>
      </c>
      <c r="F7965" t="s">
        <v>52</v>
      </c>
      <c r="G7965" t="s">
        <v>91</v>
      </c>
      <c r="H7965">
        <v>3</v>
      </c>
      <c r="I7965">
        <v>2316</v>
      </c>
      <c r="J7965">
        <v>25</v>
      </c>
      <c r="K7965">
        <v>5211</v>
      </c>
      <c r="L7965">
        <v>389.71</v>
      </c>
      <c r="M7965" t="s">
        <v>43</v>
      </c>
      <c r="N7965" t="s">
        <v>33</v>
      </c>
      <c r="O7965">
        <v>1</v>
      </c>
      <c r="P7965">
        <v>2023</v>
      </c>
      <c r="Q7965">
        <v>10</v>
      </c>
      <c r="R7965" t="s">
        <v>45</v>
      </c>
      <c r="S7965">
        <v>4</v>
      </c>
      <c r="T7965">
        <v>40</v>
      </c>
      <c r="U7965">
        <v>1</v>
      </c>
      <c r="V7965">
        <v>0</v>
      </c>
      <c r="W7965" t="s">
        <v>55</v>
      </c>
      <c r="X7965" t="s">
        <v>36</v>
      </c>
      <c r="Y7965">
        <v>173700</v>
      </c>
      <c r="Z7965">
        <v>7.0000000000000007E-2</v>
      </c>
    </row>
    <row r="7966" spans="1:26" x14ac:dyDescent="0.25">
      <c r="A7966" t="s">
        <v>10001</v>
      </c>
      <c r="B7966" s="1">
        <v>45252</v>
      </c>
      <c r="C7966" t="s">
        <v>1339</v>
      </c>
      <c r="D7966" t="s">
        <v>39</v>
      </c>
      <c r="E7966" t="s">
        <v>51</v>
      </c>
      <c r="F7966" t="s">
        <v>30</v>
      </c>
      <c r="G7966" t="s">
        <v>31</v>
      </c>
      <c r="H7966">
        <v>3</v>
      </c>
      <c r="I7966">
        <v>1490</v>
      </c>
      <c r="J7966">
        <v>4</v>
      </c>
      <c r="K7966">
        <v>4291.2</v>
      </c>
      <c r="L7966">
        <v>826.89</v>
      </c>
      <c r="M7966" t="s">
        <v>32</v>
      </c>
      <c r="N7966" t="s">
        <v>44</v>
      </c>
      <c r="O7966">
        <v>6</v>
      </c>
      <c r="P7966">
        <v>2023</v>
      </c>
      <c r="Q7966">
        <v>11</v>
      </c>
      <c r="R7966" t="s">
        <v>92</v>
      </c>
      <c r="S7966">
        <v>4</v>
      </c>
      <c r="T7966">
        <v>47</v>
      </c>
      <c r="U7966">
        <v>4</v>
      </c>
      <c r="V7966">
        <v>3</v>
      </c>
      <c r="W7966" t="s">
        <v>83</v>
      </c>
      <c r="X7966" t="s">
        <v>47</v>
      </c>
      <c r="Y7966">
        <v>17880</v>
      </c>
      <c r="Z7966">
        <v>0.19</v>
      </c>
    </row>
    <row r="7967" spans="1:26" x14ac:dyDescent="0.25">
      <c r="A7967" t="s">
        <v>10002</v>
      </c>
      <c r="B7967" s="1">
        <v>45171</v>
      </c>
      <c r="C7967" t="s">
        <v>7968</v>
      </c>
      <c r="D7967" t="s">
        <v>28</v>
      </c>
      <c r="E7967" t="s">
        <v>58</v>
      </c>
      <c r="F7967" t="s">
        <v>41</v>
      </c>
      <c r="G7967" t="s">
        <v>116</v>
      </c>
      <c r="H7967">
        <v>4</v>
      </c>
      <c r="I7967">
        <v>2028</v>
      </c>
      <c r="J7967">
        <v>9</v>
      </c>
      <c r="K7967">
        <v>7381.92</v>
      </c>
      <c r="L7967">
        <v>946.29</v>
      </c>
      <c r="M7967" t="s">
        <v>65</v>
      </c>
      <c r="N7967" t="s">
        <v>44</v>
      </c>
      <c r="O7967">
        <v>3</v>
      </c>
      <c r="P7967">
        <v>2023</v>
      </c>
      <c r="Q7967">
        <v>9</v>
      </c>
      <c r="R7967" t="s">
        <v>80</v>
      </c>
      <c r="S7967">
        <v>3</v>
      </c>
      <c r="T7967">
        <v>35</v>
      </c>
      <c r="U7967">
        <v>1</v>
      </c>
      <c r="V7967">
        <v>6</v>
      </c>
      <c r="W7967" t="s">
        <v>35</v>
      </c>
      <c r="X7967" t="s">
        <v>36</v>
      </c>
      <c r="Y7967">
        <v>73008</v>
      </c>
      <c r="Z7967">
        <v>0.13</v>
      </c>
    </row>
    <row r="7968" spans="1:26" x14ac:dyDescent="0.25">
      <c r="A7968" t="s">
        <v>10003</v>
      </c>
      <c r="B7968" s="1">
        <v>45272</v>
      </c>
      <c r="C7968" t="s">
        <v>1622</v>
      </c>
      <c r="D7968" t="s">
        <v>50</v>
      </c>
      <c r="E7968" t="s">
        <v>40</v>
      </c>
      <c r="F7968" t="s">
        <v>30</v>
      </c>
      <c r="G7968" t="s">
        <v>64</v>
      </c>
      <c r="H7968">
        <v>6</v>
      </c>
      <c r="I7968">
        <v>3293</v>
      </c>
      <c r="J7968">
        <v>22</v>
      </c>
      <c r="K7968">
        <v>15411.24</v>
      </c>
      <c r="L7968">
        <v>2867.09</v>
      </c>
      <c r="M7968" t="s">
        <v>43</v>
      </c>
      <c r="N7968" t="s">
        <v>33</v>
      </c>
      <c r="O7968">
        <v>5</v>
      </c>
      <c r="P7968">
        <v>2023</v>
      </c>
      <c r="Q7968">
        <v>12</v>
      </c>
      <c r="R7968" t="s">
        <v>54</v>
      </c>
      <c r="S7968">
        <v>4</v>
      </c>
      <c r="T7968">
        <v>50</v>
      </c>
      <c r="U7968">
        <v>3</v>
      </c>
      <c r="V7968">
        <v>2</v>
      </c>
      <c r="W7968" t="s">
        <v>76</v>
      </c>
      <c r="X7968" t="s">
        <v>47</v>
      </c>
      <c r="Y7968">
        <v>434676</v>
      </c>
      <c r="Z7968">
        <v>0.19</v>
      </c>
    </row>
    <row r="7969" spans="1:26" x14ac:dyDescent="0.25">
      <c r="A7969" t="s">
        <v>10004</v>
      </c>
      <c r="B7969" s="1">
        <v>45221</v>
      </c>
      <c r="C7969" t="s">
        <v>2382</v>
      </c>
      <c r="D7969" t="s">
        <v>28</v>
      </c>
      <c r="E7969" t="s">
        <v>40</v>
      </c>
      <c r="F7969" t="s">
        <v>52</v>
      </c>
      <c r="G7969" t="s">
        <v>53</v>
      </c>
      <c r="H7969">
        <v>4</v>
      </c>
      <c r="I7969">
        <v>3827</v>
      </c>
      <c r="J7969">
        <v>4</v>
      </c>
      <c r="K7969">
        <v>14695.68</v>
      </c>
      <c r="L7969">
        <v>1780.46</v>
      </c>
      <c r="M7969" t="s">
        <v>32</v>
      </c>
      <c r="N7969" t="s">
        <v>33</v>
      </c>
      <c r="O7969">
        <v>2</v>
      </c>
      <c r="P7969">
        <v>2023</v>
      </c>
      <c r="Q7969">
        <v>10</v>
      </c>
      <c r="R7969" t="s">
        <v>45</v>
      </c>
      <c r="S7969">
        <v>4</v>
      </c>
      <c r="T7969">
        <v>43</v>
      </c>
      <c r="U7969">
        <v>4</v>
      </c>
      <c r="V7969">
        <v>0</v>
      </c>
      <c r="W7969" t="s">
        <v>55</v>
      </c>
      <c r="X7969" t="s">
        <v>36</v>
      </c>
      <c r="Y7969">
        <v>61232</v>
      </c>
      <c r="Z7969">
        <v>0.12</v>
      </c>
    </row>
    <row r="7970" spans="1:26" x14ac:dyDescent="0.25">
      <c r="A7970" t="s">
        <v>10005</v>
      </c>
      <c r="B7970" s="1">
        <v>45098</v>
      </c>
      <c r="C7970" t="s">
        <v>3755</v>
      </c>
      <c r="D7970" t="s">
        <v>39</v>
      </c>
      <c r="E7970" t="s">
        <v>29</v>
      </c>
      <c r="F7970" t="s">
        <v>52</v>
      </c>
      <c r="G7970" t="s">
        <v>53</v>
      </c>
      <c r="H7970">
        <v>8</v>
      </c>
      <c r="I7970">
        <v>2518</v>
      </c>
      <c r="J7970">
        <v>1</v>
      </c>
      <c r="K7970">
        <v>19942.560000000001</v>
      </c>
      <c r="L7970">
        <v>2442.12</v>
      </c>
      <c r="M7970" t="s">
        <v>43</v>
      </c>
      <c r="N7970" t="s">
        <v>44</v>
      </c>
      <c r="O7970">
        <v>5</v>
      </c>
      <c r="P7970">
        <v>2023</v>
      </c>
      <c r="Q7970">
        <v>6</v>
      </c>
      <c r="R7970" t="s">
        <v>95</v>
      </c>
      <c r="S7970">
        <v>2</v>
      </c>
      <c r="T7970">
        <v>25</v>
      </c>
      <c r="U7970">
        <v>4</v>
      </c>
      <c r="V7970">
        <v>3</v>
      </c>
      <c r="W7970" t="s">
        <v>83</v>
      </c>
      <c r="X7970" t="s">
        <v>47</v>
      </c>
      <c r="Y7970">
        <v>20144</v>
      </c>
      <c r="Z7970">
        <v>0.12</v>
      </c>
    </row>
    <row r="7971" spans="1:26" x14ac:dyDescent="0.25">
      <c r="A7971" t="s">
        <v>10006</v>
      </c>
      <c r="B7971" s="1">
        <v>45135</v>
      </c>
      <c r="C7971" t="s">
        <v>3488</v>
      </c>
      <c r="D7971" t="s">
        <v>28</v>
      </c>
      <c r="E7971" t="s">
        <v>40</v>
      </c>
      <c r="F7971" t="s">
        <v>41</v>
      </c>
      <c r="G7971" t="s">
        <v>116</v>
      </c>
      <c r="H7971">
        <v>9</v>
      </c>
      <c r="I7971">
        <v>3275</v>
      </c>
      <c r="J7971">
        <v>11</v>
      </c>
      <c r="K7971">
        <v>26232.75</v>
      </c>
      <c r="L7971">
        <v>3752.53</v>
      </c>
      <c r="M7971" t="s">
        <v>32</v>
      </c>
      <c r="N7971" t="s">
        <v>66</v>
      </c>
      <c r="O7971">
        <v>4</v>
      </c>
      <c r="P7971">
        <v>2023</v>
      </c>
      <c r="Q7971">
        <v>7</v>
      </c>
      <c r="R7971" t="s">
        <v>125</v>
      </c>
      <c r="S7971">
        <v>3</v>
      </c>
      <c r="T7971">
        <v>30</v>
      </c>
      <c r="U7971">
        <v>5</v>
      </c>
      <c r="V7971">
        <v>5</v>
      </c>
      <c r="W7971" t="s">
        <v>46</v>
      </c>
      <c r="X7971" t="s">
        <v>47</v>
      </c>
      <c r="Y7971">
        <v>324225</v>
      </c>
      <c r="Z7971">
        <v>0.14000000000000001</v>
      </c>
    </row>
    <row r="7972" spans="1:26" x14ac:dyDescent="0.25">
      <c r="A7972" t="s">
        <v>10007</v>
      </c>
      <c r="B7972" s="1">
        <v>44975</v>
      </c>
      <c r="C7972" t="s">
        <v>5169</v>
      </c>
      <c r="D7972" t="s">
        <v>39</v>
      </c>
      <c r="E7972" t="s">
        <v>51</v>
      </c>
      <c r="F7972" t="s">
        <v>30</v>
      </c>
      <c r="G7972" t="s">
        <v>64</v>
      </c>
      <c r="H7972">
        <v>8</v>
      </c>
      <c r="I7972">
        <v>4933</v>
      </c>
      <c r="J7972">
        <v>8</v>
      </c>
      <c r="K7972">
        <v>36306.879999999997</v>
      </c>
      <c r="L7972">
        <v>6954.35</v>
      </c>
      <c r="M7972" t="s">
        <v>32</v>
      </c>
      <c r="N7972" t="s">
        <v>66</v>
      </c>
      <c r="O7972">
        <v>6</v>
      </c>
      <c r="P7972">
        <v>2023</v>
      </c>
      <c r="Q7972">
        <v>2</v>
      </c>
      <c r="R7972" t="s">
        <v>67</v>
      </c>
      <c r="S7972">
        <v>1</v>
      </c>
      <c r="T7972">
        <v>7</v>
      </c>
      <c r="U7972">
        <v>3</v>
      </c>
      <c r="V7972">
        <v>6</v>
      </c>
      <c r="W7972" t="s">
        <v>35</v>
      </c>
      <c r="X7972" t="s">
        <v>36</v>
      </c>
      <c r="Y7972">
        <v>315712</v>
      </c>
      <c r="Z7972">
        <v>0.19</v>
      </c>
    </row>
    <row r="7973" spans="1:26" x14ac:dyDescent="0.25">
      <c r="A7973" t="s">
        <v>10008</v>
      </c>
      <c r="B7973" s="1">
        <v>45182</v>
      </c>
      <c r="C7973" t="s">
        <v>835</v>
      </c>
      <c r="D7973" t="s">
        <v>28</v>
      </c>
      <c r="E7973" t="s">
        <v>40</v>
      </c>
      <c r="F7973" t="s">
        <v>41</v>
      </c>
      <c r="G7973" t="s">
        <v>116</v>
      </c>
      <c r="H7973">
        <v>7</v>
      </c>
      <c r="I7973">
        <v>3134</v>
      </c>
      <c r="J7973">
        <v>22</v>
      </c>
      <c r="K7973">
        <v>17111.64</v>
      </c>
      <c r="L7973">
        <v>2871.71</v>
      </c>
      <c r="M7973" t="s">
        <v>65</v>
      </c>
      <c r="N7973" t="s">
        <v>44</v>
      </c>
      <c r="O7973">
        <v>6</v>
      </c>
      <c r="P7973">
        <v>2023</v>
      </c>
      <c r="Q7973">
        <v>9</v>
      </c>
      <c r="R7973" t="s">
        <v>80</v>
      </c>
      <c r="S7973">
        <v>3</v>
      </c>
      <c r="T7973">
        <v>37</v>
      </c>
      <c r="U7973">
        <v>3</v>
      </c>
      <c r="V7973">
        <v>3</v>
      </c>
      <c r="W7973" t="s">
        <v>83</v>
      </c>
      <c r="X7973" t="s">
        <v>47</v>
      </c>
      <c r="Y7973">
        <v>482636</v>
      </c>
      <c r="Z7973">
        <v>0.17</v>
      </c>
    </row>
    <row r="7974" spans="1:26" x14ac:dyDescent="0.25">
      <c r="A7974" t="s">
        <v>10009</v>
      </c>
      <c r="B7974" s="1">
        <v>45156</v>
      </c>
      <c r="C7974" t="s">
        <v>7946</v>
      </c>
      <c r="D7974" t="s">
        <v>63</v>
      </c>
      <c r="E7974" t="s">
        <v>40</v>
      </c>
      <c r="F7974" t="s">
        <v>52</v>
      </c>
      <c r="G7974" t="s">
        <v>91</v>
      </c>
      <c r="H7974">
        <v>7</v>
      </c>
      <c r="I7974">
        <v>4402</v>
      </c>
      <c r="J7974">
        <v>4</v>
      </c>
      <c r="K7974">
        <v>29581.439999999999</v>
      </c>
      <c r="L7974">
        <v>2836.67</v>
      </c>
      <c r="M7974" t="s">
        <v>43</v>
      </c>
      <c r="N7974" t="s">
        <v>33</v>
      </c>
      <c r="O7974">
        <v>3</v>
      </c>
      <c r="P7974">
        <v>2023</v>
      </c>
      <c r="Q7974">
        <v>8</v>
      </c>
      <c r="R7974" t="s">
        <v>72</v>
      </c>
      <c r="S7974">
        <v>3</v>
      </c>
      <c r="T7974">
        <v>33</v>
      </c>
      <c r="U7974">
        <v>3</v>
      </c>
      <c r="V7974">
        <v>5</v>
      </c>
      <c r="W7974" t="s">
        <v>46</v>
      </c>
      <c r="X7974" t="s">
        <v>47</v>
      </c>
      <c r="Y7974">
        <v>123256</v>
      </c>
      <c r="Z7974">
        <v>0.1</v>
      </c>
    </row>
    <row r="7975" spans="1:26" x14ac:dyDescent="0.25">
      <c r="A7975" t="s">
        <v>10010</v>
      </c>
      <c r="B7975" s="1">
        <v>45038</v>
      </c>
      <c r="C7975" t="s">
        <v>2362</v>
      </c>
      <c r="D7975" t="s">
        <v>50</v>
      </c>
      <c r="E7975" t="s">
        <v>29</v>
      </c>
      <c r="F7975" t="s">
        <v>30</v>
      </c>
      <c r="G7975" t="s">
        <v>86</v>
      </c>
      <c r="H7975">
        <v>5</v>
      </c>
      <c r="I7975">
        <v>424</v>
      </c>
      <c r="J7975">
        <v>19</v>
      </c>
      <c r="K7975">
        <v>1717.2</v>
      </c>
      <c r="L7975">
        <v>301.69</v>
      </c>
      <c r="M7975" t="s">
        <v>32</v>
      </c>
      <c r="N7975" t="s">
        <v>33</v>
      </c>
      <c r="O7975">
        <v>7</v>
      </c>
      <c r="P7975">
        <v>2023</v>
      </c>
      <c r="Q7975">
        <v>4</v>
      </c>
      <c r="R7975" t="s">
        <v>100</v>
      </c>
      <c r="S7975">
        <v>2</v>
      </c>
      <c r="T7975">
        <v>16</v>
      </c>
      <c r="U7975">
        <v>4</v>
      </c>
      <c r="V7975">
        <v>6</v>
      </c>
      <c r="W7975" t="s">
        <v>35</v>
      </c>
      <c r="X7975" t="s">
        <v>36</v>
      </c>
      <c r="Y7975">
        <v>40280</v>
      </c>
      <c r="Z7975">
        <v>0.18</v>
      </c>
    </row>
    <row r="7976" spans="1:26" x14ac:dyDescent="0.25">
      <c r="A7976" t="s">
        <v>10011</v>
      </c>
      <c r="B7976" s="1">
        <v>45055</v>
      </c>
      <c r="C7976" t="s">
        <v>1075</v>
      </c>
      <c r="D7976" t="s">
        <v>63</v>
      </c>
      <c r="E7976" t="s">
        <v>40</v>
      </c>
      <c r="F7976" t="s">
        <v>52</v>
      </c>
      <c r="G7976" t="s">
        <v>91</v>
      </c>
      <c r="H7976">
        <v>1</v>
      </c>
      <c r="I7976">
        <v>2683</v>
      </c>
      <c r="J7976">
        <v>23</v>
      </c>
      <c r="K7976">
        <v>2065.91</v>
      </c>
      <c r="L7976">
        <v>402.39</v>
      </c>
      <c r="M7976" t="s">
        <v>65</v>
      </c>
      <c r="N7976" t="s">
        <v>44</v>
      </c>
      <c r="O7976">
        <v>4</v>
      </c>
      <c r="P7976">
        <v>2023</v>
      </c>
      <c r="Q7976">
        <v>5</v>
      </c>
      <c r="R7976" t="s">
        <v>238</v>
      </c>
      <c r="S7976">
        <v>2</v>
      </c>
      <c r="T7976">
        <v>19</v>
      </c>
      <c r="U7976">
        <v>2</v>
      </c>
      <c r="V7976">
        <v>2</v>
      </c>
      <c r="W7976" t="s">
        <v>76</v>
      </c>
      <c r="X7976" t="s">
        <v>47</v>
      </c>
      <c r="Y7976">
        <v>61709</v>
      </c>
      <c r="Z7976">
        <v>0.19</v>
      </c>
    </row>
    <row r="7977" spans="1:26" x14ac:dyDescent="0.25">
      <c r="A7977" t="s">
        <v>10012</v>
      </c>
      <c r="B7977" s="1">
        <v>45051</v>
      </c>
      <c r="C7977" t="s">
        <v>2222</v>
      </c>
      <c r="D7977" t="s">
        <v>63</v>
      </c>
      <c r="E7977" t="s">
        <v>58</v>
      </c>
      <c r="F7977" t="s">
        <v>30</v>
      </c>
      <c r="G7977" t="s">
        <v>31</v>
      </c>
      <c r="H7977">
        <v>5</v>
      </c>
      <c r="I7977">
        <v>3540</v>
      </c>
      <c r="J7977">
        <v>28</v>
      </c>
      <c r="K7977">
        <v>12744</v>
      </c>
      <c r="L7977">
        <v>753.92</v>
      </c>
      <c r="M7977" t="s">
        <v>32</v>
      </c>
      <c r="N7977" t="s">
        <v>66</v>
      </c>
      <c r="O7977">
        <v>3</v>
      </c>
      <c r="P7977">
        <v>2023</v>
      </c>
      <c r="Q7977">
        <v>5</v>
      </c>
      <c r="R7977" t="s">
        <v>238</v>
      </c>
      <c r="S7977">
        <v>2</v>
      </c>
      <c r="T7977">
        <v>18</v>
      </c>
      <c r="U7977">
        <v>1</v>
      </c>
      <c r="V7977">
        <v>5</v>
      </c>
      <c r="W7977" t="s">
        <v>46</v>
      </c>
      <c r="X7977" t="s">
        <v>47</v>
      </c>
      <c r="Y7977">
        <v>495600</v>
      </c>
      <c r="Z7977">
        <v>0.06</v>
      </c>
    </row>
    <row r="7978" spans="1:26" x14ac:dyDescent="0.25">
      <c r="A7978" t="s">
        <v>10013</v>
      </c>
      <c r="B7978" s="1">
        <v>45263</v>
      </c>
      <c r="C7978" t="s">
        <v>908</v>
      </c>
      <c r="D7978" t="s">
        <v>63</v>
      </c>
      <c r="E7978" t="s">
        <v>40</v>
      </c>
      <c r="F7978" t="s">
        <v>41</v>
      </c>
      <c r="G7978" t="s">
        <v>116</v>
      </c>
      <c r="H7978">
        <v>5</v>
      </c>
      <c r="I7978">
        <v>2031</v>
      </c>
      <c r="J7978">
        <v>10</v>
      </c>
      <c r="K7978">
        <v>9139.5</v>
      </c>
      <c r="L7978">
        <v>1274.26</v>
      </c>
      <c r="M7978" t="s">
        <v>32</v>
      </c>
      <c r="N7978" t="s">
        <v>66</v>
      </c>
      <c r="O7978">
        <v>7</v>
      </c>
      <c r="P7978">
        <v>2023</v>
      </c>
      <c r="Q7978">
        <v>12</v>
      </c>
      <c r="R7978" t="s">
        <v>54</v>
      </c>
      <c r="S7978">
        <v>4</v>
      </c>
      <c r="T7978">
        <v>49</v>
      </c>
      <c r="U7978">
        <v>2</v>
      </c>
      <c r="V7978">
        <v>0</v>
      </c>
      <c r="W7978" t="s">
        <v>55</v>
      </c>
      <c r="X7978" t="s">
        <v>36</v>
      </c>
      <c r="Y7978">
        <v>101550</v>
      </c>
      <c r="Z7978">
        <v>0.14000000000000001</v>
      </c>
    </row>
    <row r="7979" spans="1:26" x14ac:dyDescent="0.25">
      <c r="A7979" t="s">
        <v>10014</v>
      </c>
      <c r="B7979" s="1">
        <v>45286</v>
      </c>
      <c r="C7979" t="s">
        <v>1559</v>
      </c>
      <c r="D7979" t="s">
        <v>63</v>
      </c>
      <c r="E7979" t="s">
        <v>29</v>
      </c>
      <c r="F7979" t="s">
        <v>52</v>
      </c>
      <c r="G7979" t="s">
        <v>91</v>
      </c>
      <c r="H7979">
        <v>1</v>
      </c>
      <c r="I7979">
        <v>821</v>
      </c>
      <c r="J7979">
        <v>16</v>
      </c>
      <c r="K7979">
        <v>689.64</v>
      </c>
      <c r="L7979">
        <v>128.11000000000001</v>
      </c>
      <c r="M7979" t="s">
        <v>32</v>
      </c>
      <c r="N7979" t="s">
        <v>33</v>
      </c>
      <c r="O7979">
        <v>1</v>
      </c>
      <c r="P7979">
        <v>2023</v>
      </c>
      <c r="Q7979">
        <v>12</v>
      </c>
      <c r="R7979" t="s">
        <v>54</v>
      </c>
      <c r="S7979">
        <v>4</v>
      </c>
      <c r="T7979">
        <v>52</v>
      </c>
      <c r="U7979">
        <v>5</v>
      </c>
      <c r="V7979">
        <v>2</v>
      </c>
      <c r="W7979" t="s">
        <v>76</v>
      </c>
      <c r="X7979" t="s">
        <v>47</v>
      </c>
      <c r="Y7979">
        <v>13136</v>
      </c>
      <c r="Z7979">
        <v>0.19</v>
      </c>
    </row>
    <row r="7980" spans="1:26" x14ac:dyDescent="0.25">
      <c r="A7980" t="s">
        <v>10015</v>
      </c>
      <c r="B7980" s="1">
        <v>44964</v>
      </c>
      <c r="C7980" t="s">
        <v>1739</v>
      </c>
      <c r="D7980" t="s">
        <v>63</v>
      </c>
      <c r="E7980" t="s">
        <v>51</v>
      </c>
      <c r="F7980" t="s">
        <v>30</v>
      </c>
      <c r="G7980" t="s">
        <v>31</v>
      </c>
      <c r="H7980">
        <v>9</v>
      </c>
      <c r="I7980">
        <v>4396</v>
      </c>
      <c r="J7980">
        <v>16</v>
      </c>
      <c r="K7980">
        <v>33233.760000000002</v>
      </c>
      <c r="L7980">
        <v>2126.87</v>
      </c>
      <c r="M7980" t="s">
        <v>43</v>
      </c>
      <c r="N7980" t="s">
        <v>44</v>
      </c>
      <c r="O7980">
        <v>5</v>
      </c>
      <c r="P7980">
        <v>2023</v>
      </c>
      <c r="Q7980">
        <v>2</v>
      </c>
      <c r="R7980" t="s">
        <v>67</v>
      </c>
      <c r="S7980">
        <v>1</v>
      </c>
      <c r="T7980">
        <v>6</v>
      </c>
      <c r="U7980">
        <v>2</v>
      </c>
      <c r="V7980">
        <v>2</v>
      </c>
      <c r="W7980" t="s">
        <v>76</v>
      </c>
      <c r="X7980" t="s">
        <v>47</v>
      </c>
      <c r="Y7980">
        <v>633024</v>
      </c>
      <c r="Z7980">
        <v>0.06</v>
      </c>
    </row>
    <row r="7981" spans="1:26" x14ac:dyDescent="0.25">
      <c r="A7981" t="s">
        <v>10016</v>
      </c>
      <c r="B7981" s="1">
        <v>45229</v>
      </c>
      <c r="C7981" t="s">
        <v>745</v>
      </c>
      <c r="D7981" t="s">
        <v>39</v>
      </c>
      <c r="E7981" t="s">
        <v>51</v>
      </c>
      <c r="F7981" t="s">
        <v>30</v>
      </c>
      <c r="G7981" t="s">
        <v>64</v>
      </c>
      <c r="H7981">
        <v>6</v>
      </c>
      <c r="I7981">
        <v>1866</v>
      </c>
      <c r="J7981">
        <v>28</v>
      </c>
      <c r="K7981">
        <v>8061.12</v>
      </c>
      <c r="L7981">
        <v>1008.81</v>
      </c>
      <c r="M7981" t="s">
        <v>65</v>
      </c>
      <c r="N7981" t="s">
        <v>44</v>
      </c>
      <c r="O7981">
        <v>7</v>
      </c>
      <c r="P7981">
        <v>2023</v>
      </c>
      <c r="Q7981">
        <v>10</v>
      </c>
      <c r="R7981" t="s">
        <v>45</v>
      </c>
      <c r="S7981">
        <v>4</v>
      </c>
      <c r="T7981">
        <v>44</v>
      </c>
      <c r="U7981">
        <v>5</v>
      </c>
      <c r="V7981">
        <v>1</v>
      </c>
      <c r="W7981" t="s">
        <v>60</v>
      </c>
      <c r="X7981" t="s">
        <v>47</v>
      </c>
      <c r="Y7981">
        <v>313488</v>
      </c>
      <c r="Z7981">
        <v>0.13</v>
      </c>
    </row>
    <row r="7982" spans="1:26" x14ac:dyDescent="0.25">
      <c r="A7982" t="s">
        <v>10017</v>
      </c>
      <c r="B7982" s="1">
        <v>45270</v>
      </c>
      <c r="C7982" t="s">
        <v>1287</v>
      </c>
      <c r="D7982" t="s">
        <v>50</v>
      </c>
      <c r="E7982" t="s">
        <v>51</v>
      </c>
      <c r="F7982" t="s">
        <v>52</v>
      </c>
      <c r="G7982" t="s">
        <v>53</v>
      </c>
      <c r="H7982">
        <v>1</v>
      </c>
      <c r="I7982">
        <v>1428</v>
      </c>
      <c r="J7982">
        <v>8</v>
      </c>
      <c r="K7982">
        <v>1313.76</v>
      </c>
      <c r="L7982">
        <v>155.91</v>
      </c>
      <c r="M7982" t="s">
        <v>32</v>
      </c>
      <c r="N7982" t="s">
        <v>66</v>
      </c>
      <c r="O7982">
        <v>1</v>
      </c>
      <c r="P7982">
        <v>2023</v>
      </c>
      <c r="Q7982">
        <v>12</v>
      </c>
      <c r="R7982" t="s">
        <v>54</v>
      </c>
      <c r="S7982">
        <v>4</v>
      </c>
      <c r="T7982">
        <v>50</v>
      </c>
      <c r="U7982">
        <v>3</v>
      </c>
      <c r="V7982">
        <v>0</v>
      </c>
      <c r="W7982" t="s">
        <v>55</v>
      </c>
      <c r="X7982" t="s">
        <v>36</v>
      </c>
      <c r="Y7982">
        <v>11424</v>
      </c>
      <c r="Z7982">
        <v>0.12</v>
      </c>
    </row>
    <row r="7983" spans="1:26" x14ac:dyDescent="0.25">
      <c r="A7983" t="s">
        <v>10018</v>
      </c>
      <c r="B7983" s="1">
        <v>45133</v>
      </c>
      <c r="C7983" t="s">
        <v>5946</v>
      </c>
      <c r="D7983" t="s">
        <v>50</v>
      </c>
      <c r="E7983" t="s">
        <v>58</v>
      </c>
      <c r="F7983" t="s">
        <v>52</v>
      </c>
      <c r="G7983" t="s">
        <v>79</v>
      </c>
      <c r="H7983">
        <v>10</v>
      </c>
      <c r="I7983">
        <v>1182</v>
      </c>
      <c r="J7983">
        <v>5</v>
      </c>
      <c r="K7983">
        <v>11229</v>
      </c>
      <c r="L7983">
        <v>1918.13</v>
      </c>
      <c r="M7983" t="s">
        <v>65</v>
      </c>
      <c r="N7983" t="s">
        <v>33</v>
      </c>
      <c r="O7983">
        <v>3</v>
      </c>
      <c r="P7983">
        <v>2023</v>
      </c>
      <c r="Q7983">
        <v>7</v>
      </c>
      <c r="R7983" t="s">
        <v>125</v>
      </c>
      <c r="S7983">
        <v>3</v>
      </c>
      <c r="T7983">
        <v>30</v>
      </c>
      <c r="U7983">
        <v>5</v>
      </c>
      <c r="V7983">
        <v>3</v>
      </c>
      <c r="W7983" t="s">
        <v>83</v>
      </c>
      <c r="X7983" t="s">
        <v>47</v>
      </c>
      <c r="Y7983">
        <v>59100</v>
      </c>
      <c r="Z7983">
        <v>0.17</v>
      </c>
    </row>
    <row r="7984" spans="1:26" x14ac:dyDescent="0.25">
      <c r="A7984" t="s">
        <v>10019</v>
      </c>
      <c r="B7984" s="1">
        <v>45053</v>
      </c>
      <c r="C7984" t="s">
        <v>4168</v>
      </c>
      <c r="D7984" t="s">
        <v>28</v>
      </c>
      <c r="E7984" t="s">
        <v>58</v>
      </c>
      <c r="F7984" t="s">
        <v>30</v>
      </c>
      <c r="G7984" t="s">
        <v>64</v>
      </c>
      <c r="H7984">
        <v>10</v>
      </c>
      <c r="I7984">
        <v>2667</v>
      </c>
      <c r="J7984">
        <v>30</v>
      </c>
      <c r="K7984">
        <v>18669</v>
      </c>
      <c r="L7984">
        <v>1429.91</v>
      </c>
      <c r="M7984" t="s">
        <v>43</v>
      </c>
      <c r="N7984" t="s">
        <v>44</v>
      </c>
      <c r="O7984">
        <v>3</v>
      </c>
      <c r="P7984">
        <v>2023</v>
      </c>
      <c r="Q7984">
        <v>5</v>
      </c>
      <c r="R7984" t="s">
        <v>238</v>
      </c>
      <c r="S7984">
        <v>2</v>
      </c>
      <c r="T7984">
        <v>19</v>
      </c>
      <c r="U7984">
        <v>2</v>
      </c>
      <c r="V7984">
        <v>0</v>
      </c>
      <c r="W7984" t="s">
        <v>55</v>
      </c>
      <c r="X7984" t="s">
        <v>36</v>
      </c>
      <c r="Y7984">
        <v>800100</v>
      </c>
      <c r="Z7984">
        <v>0.08</v>
      </c>
    </row>
    <row r="7985" spans="1:26" x14ac:dyDescent="0.25">
      <c r="A7985" t="s">
        <v>10020</v>
      </c>
      <c r="B7985" s="1">
        <v>44950</v>
      </c>
      <c r="C7985" t="s">
        <v>1290</v>
      </c>
      <c r="D7985" t="s">
        <v>50</v>
      </c>
      <c r="E7985" t="s">
        <v>58</v>
      </c>
      <c r="F7985" t="s">
        <v>41</v>
      </c>
      <c r="G7985" t="s">
        <v>42</v>
      </c>
      <c r="H7985">
        <v>9</v>
      </c>
      <c r="I7985">
        <v>3303</v>
      </c>
      <c r="J7985">
        <v>24</v>
      </c>
      <c r="K7985">
        <v>22592.52</v>
      </c>
      <c r="L7985">
        <v>4125.97</v>
      </c>
      <c r="M7985" t="s">
        <v>65</v>
      </c>
      <c r="N7985" t="s">
        <v>44</v>
      </c>
      <c r="O7985">
        <v>3</v>
      </c>
      <c r="P7985">
        <v>2023</v>
      </c>
      <c r="Q7985">
        <v>1</v>
      </c>
      <c r="R7985" t="s">
        <v>34</v>
      </c>
      <c r="S7985">
        <v>1</v>
      </c>
      <c r="T7985">
        <v>4</v>
      </c>
      <c r="U7985">
        <v>4</v>
      </c>
      <c r="V7985">
        <v>2</v>
      </c>
      <c r="W7985" t="s">
        <v>76</v>
      </c>
      <c r="X7985" t="s">
        <v>47</v>
      </c>
      <c r="Y7985">
        <v>713448</v>
      </c>
      <c r="Z7985">
        <v>0.18</v>
      </c>
    </row>
    <row r="7986" spans="1:26" x14ac:dyDescent="0.25">
      <c r="A7986" t="s">
        <v>10021</v>
      </c>
      <c r="B7986" s="1">
        <v>44944</v>
      </c>
      <c r="C7986" t="s">
        <v>5897</v>
      </c>
      <c r="D7986" t="s">
        <v>39</v>
      </c>
      <c r="E7986" t="s">
        <v>40</v>
      </c>
      <c r="F7986" t="s">
        <v>41</v>
      </c>
      <c r="G7986" t="s">
        <v>59</v>
      </c>
      <c r="H7986">
        <v>8</v>
      </c>
      <c r="I7986">
        <v>106</v>
      </c>
      <c r="J7986">
        <v>12</v>
      </c>
      <c r="K7986">
        <v>746.24</v>
      </c>
      <c r="L7986">
        <v>44.73</v>
      </c>
      <c r="M7986" t="s">
        <v>65</v>
      </c>
      <c r="N7986" t="s">
        <v>66</v>
      </c>
      <c r="O7986">
        <v>1</v>
      </c>
      <c r="P7986">
        <v>2023</v>
      </c>
      <c r="Q7986">
        <v>1</v>
      </c>
      <c r="R7986" t="s">
        <v>34</v>
      </c>
      <c r="S7986">
        <v>1</v>
      </c>
      <c r="T7986">
        <v>3</v>
      </c>
      <c r="U7986">
        <v>3</v>
      </c>
      <c r="V7986">
        <v>3</v>
      </c>
      <c r="W7986" t="s">
        <v>83</v>
      </c>
      <c r="X7986" t="s">
        <v>47</v>
      </c>
      <c r="Y7986">
        <v>10176</v>
      </c>
      <c r="Z7986">
        <v>0.06</v>
      </c>
    </row>
    <row r="7987" spans="1:26" x14ac:dyDescent="0.25">
      <c r="A7987" t="s">
        <v>10022</v>
      </c>
      <c r="B7987" s="1">
        <v>45122</v>
      </c>
      <c r="C7987" t="s">
        <v>2362</v>
      </c>
      <c r="D7987" t="s">
        <v>28</v>
      </c>
      <c r="E7987" t="s">
        <v>51</v>
      </c>
      <c r="F7987" t="s">
        <v>52</v>
      </c>
      <c r="G7987" t="s">
        <v>79</v>
      </c>
      <c r="H7987">
        <v>3</v>
      </c>
      <c r="I7987">
        <v>2074</v>
      </c>
      <c r="J7987">
        <v>9</v>
      </c>
      <c r="K7987">
        <v>5662.02</v>
      </c>
      <c r="L7987">
        <v>959.27</v>
      </c>
      <c r="M7987" t="s">
        <v>32</v>
      </c>
      <c r="N7987" t="s">
        <v>44</v>
      </c>
      <c r="O7987">
        <v>2</v>
      </c>
      <c r="P7987">
        <v>2023</v>
      </c>
      <c r="Q7987">
        <v>7</v>
      </c>
      <c r="R7987" t="s">
        <v>125</v>
      </c>
      <c r="S7987">
        <v>3</v>
      </c>
      <c r="T7987">
        <v>28</v>
      </c>
      <c r="U7987">
        <v>3</v>
      </c>
      <c r="V7987">
        <v>6</v>
      </c>
      <c r="W7987" t="s">
        <v>35</v>
      </c>
      <c r="X7987" t="s">
        <v>36</v>
      </c>
      <c r="Y7987">
        <v>55998</v>
      </c>
      <c r="Z7987">
        <v>0.17</v>
      </c>
    </row>
    <row r="7988" spans="1:26" x14ac:dyDescent="0.25">
      <c r="A7988" t="s">
        <v>10023</v>
      </c>
      <c r="B7988" s="1">
        <v>45066</v>
      </c>
      <c r="C7988" t="s">
        <v>857</v>
      </c>
      <c r="D7988" t="s">
        <v>28</v>
      </c>
      <c r="E7988" t="s">
        <v>40</v>
      </c>
      <c r="F7988" t="s">
        <v>52</v>
      </c>
      <c r="G7988" t="s">
        <v>79</v>
      </c>
      <c r="H7988">
        <v>2</v>
      </c>
      <c r="I7988">
        <v>4656</v>
      </c>
      <c r="J7988">
        <v>29</v>
      </c>
      <c r="K7988">
        <v>6611.52</v>
      </c>
      <c r="L7988">
        <v>810.46</v>
      </c>
      <c r="M7988" t="s">
        <v>65</v>
      </c>
      <c r="N7988" t="s">
        <v>33</v>
      </c>
      <c r="O7988">
        <v>3</v>
      </c>
      <c r="P7988">
        <v>2023</v>
      </c>
      <c r="Q7988">
        <v>5</v>
      </c>
      <c r="R7988" t="s">
        <v>238</v>
      </c>
      <c r="S7988">
        <v>2</v>
      </c>
      <c r="T7988">
        <v>20</v>
      </c>
      <c r="U7988">
        <v>3</v>
      </c>
      <c r="V7988">
        <v>6</v>
      </c>
      <c r="W7988" t="s">
        <v>35</v>
      </c>
      <c r="X7988" t="s">
        <v>36</v>
      </c>
      <c r="Y7988">
        <v>270048</v>
      </c>
      <c r="Z7988">
        <v>0.12</v>
      </c>
    </row>
    <row r="7989" spans="1:26" x14ac:dyDescent="0.25">
      <c r="A7989" t="s">
        <v>10024</v>
      </c>
      <c r="B7989" s="1">
        <v>44935</v>
      </c>
      <c r="C7989" t="s">
        <v>3684</v>
      </c>
      <c r="D7989" t="s">
        <v>50</v>
      </c>
      <c r="E7989" t="s">
        <v>40</v>
      </c>
      <c r="F7989" t="s">
        <v>52</v>
      </c>
      <c r="G7989" t="s">
        <v>79</v>
      </c>
      <c r="H7989">
        <v>7</v>
      </c>
      <c r="I7989">
        <v>1859</v>
      </c>
      <c r="J7989">
        <v>20</v>
      </c>
      <c r="K7989">
        <v>10410.4</v>
      </c>
      <c r="L7989">
        <v>1836.94</v>
      </c>
      <c r="M7989" t="s">
        <v>32</v>
      </c>
      <c r="N7989" t="s">
        <v>33</v>
      </c>
      <c r="O7989">
        <v>2</v>
      </c>
      <c r="P7989">
        <v>2023</v>
      </c>
      <c r="Q7989">
        <v>1</v>
      </c>
      <c r="R7989" t="s">
        <v>34</v>
      </c>
      <c r="S7989">
        <v>1</v>
      </c>
      <c r="T7989">
        <v>2</v>
      </c>
      <c r="U7989">
        <v>2</v>
      </c>
      <c r="V7989">
        <v>1</v>
      </c>
      <c r="W7989" t="s">
        <v>60</v>
      </c>
      <c r="X7989" t="s">
        <v>47</v>
      </c>
      <c r="Y7989">
        <v>260260</v>
      </c>
      <c r="Z7989">
        <v>0.18</v>
      </c>
    </row>
    <row r="7990" spans="1:26" x14ac:dyDescent="0.25">
      <c r="A7990" t="s">
        <v>10025</v>
      </c>
      <c r="B7990" s="1">
        <v>45011</v>
      </c>
      <c r="C7990" t="s">
        <v>4866</v>
      </c>
      <c r="D7990" t="s">
        <v>39</v>
      </c>
      <c r="E7990" t="s">
        <v>51</v>
      </c>
      <c r="F7990" t="s">
        <v>52</v>
      </c>
      <c r="G7990" t="s">
        <v>53</v>
      </c>
      <c r="H7990">
        <v>9</v>
      </c>
      <c r="I7990">
        <v>3978</v>
      </c>
      <c r="J7990">
        <v>23</v>
      </c>
      <c r="K7990">
        <v>27567.54</v>
      </c>
      <c r="L7990">
        <v>2564.84</v>
      </c>
      <c r="M7990" t="s">
        <v>65</v>
      </c>
      <c r="N7990" t="s">
        <v>33</v>
      </c>
      <c r="O7990">
        <v>2</v>
      </c>
      <c r="P7990">
        <v>2023</v>
      </c>
      <c r="Q7990">
        <v>3</v>
      </c>
      <c r="R7990" t="s">
        <v>105</v>
      </c>
      <c r="S7990">
        <v>1</v>
      </c>
      <c r="T7990">
        <v>13</v>
      </c>
      <c r="U7990">
        <v>5</v>
      </c>
      <c r="V7990">
        <v>0</v>
      </c>
      <c r="W7990" t="s">
        <v>55</v>
      </c>
      <c r="X7990" t="s">
        <v>36</v>
      </c>
      <c r="Y7990">
        <v>823446</v>
      </c>
      <c r="Z7990">
        <v>0.09</v>
      </c>
    </row>
    <row r="7991" spans="1:26" x14ac:dyDescent="0.25">
      <c r="A7991" t="s">
        <v>10026</v>
      </c>
      <c r="B7991" s="1">
        <v>45079</v>
      </c>
      <c r="C7991" t="s">
        <v>991</v>
      </c>
      <c r="D7991" t="s">
        <v>63</v>
      </c>
      <c r="E7991" t="s">
        <v>51</v>
      </c>
      <c r="F7991" t="s">
        <v>52</v>
      </c>
      <c r="G7991" t="s">
        <v>79</v>
      </c>
      <c r="H7991">
        <v>2</v>
      </c>
      <c r="I7991">
        <v>1209</v>
      </c>
      <c r="J7991">
        <v>8</v>
      </c>
      <c r="K7991">
        <v>2224.56</v>
      </c>
      <c r="L7991">
        <v>186.52</v>
      </c>
      <c r="M7991" t="s">
        <v>65</v>
      </c>
      <c r="N7991" t="s">
        <v>66</v>
      </c>
      <c r="O7991">
        <v>7</v>
      </c>
      <c r="P7991">
        <v>2023</v>
      </c>
      <c r="Q7991">
        <v>6</v>
      </c>
      <c r="R7991" t="s">
        <v>95</v>
      </c>
      <c r="S7991">
        <v>2</v>
      </c>
      <c r="T7991">
        <v>22</v>
      </c>
      <c r="U7991">
        <v>1</v>
      </c>
      <c r="V7991">
        <v>5</v>
      </c>
      <c r="W7991" t="s">
        <v>46</v>
      </c>
      <c r="X7991" t="s">
        <v>47</v>
      </c>
      <c r="Y7991">
        <v>19344</v>
      </c>
      <c r="Z7991">
        <v>0.08</v>
      </c>
    </row>
    <row r="7992" spans="1:26" x14ac:dyDescent="0.25">
      <c r="A7992" t="s">
        <v>10027</v>
      </c>
      <c r="B7992" s="1">
        <v>45056</v>
      </c>
      <c r="C7992" t="s">
        <v>372</v>
      </c>
      <c r="D7992" t="s">
        <v>28</v>
      </c>
      <c r="E7992" t="s">
        <v>51</v>
      </c>
      <c r="F7992" t="s">
        <v>52</v>
      </c>
      <c r="G7992" t="s">
        <v>53</v>
      </c>
      <c r="H7992">
        <v>6</v>
      </c>
      <c r="I7992">
        <v>1670</v>
      </c>
      <c r="J7992">
        <v>28</v>
      </c>
      <c r="K7992">
        <v>7214.4</v>
      </c>
      <c r="L7992">
        <v>1086.54</v>
      </c>
      <c r="M7992" t="s">
        <v>32</v>
      </c>
      <c r="N7992" t="s">
        <v>66</v>
      </c>
      <c r="O7992">
        <v>1</v>
      </c>
      <c r="P7992">
        <v>2023</v>
      </c>
      <c r="Q7992">
        <v>5</v>
      </c>
      <c r="R7992" t="s">
        <v>238</v>
      </c>
      <c r="S7992">
        <v>2</v>
      </c>
      <c r="T7992">
        <v>19</v>
      </c>
      <c r="U7992">
        <v>2</v>
      </c>
      <c r="V7992">
        <v>3</v>
      </c>
      <c r="W7992" t="s">
        <v>83</v>
      </c>
      <c r="X7992" t="s">
        <v>47</v>
      </c>
      <c r="Y7992">
        <v>280560</v>
      </c>
      <c r="Z7992">
        <v>0.15</v>
      </c>
    </row>
    <row r="7993" spans="1:26" x14ac:dyDescent="0.25">
      <c r="A7993" t="s">
        <v>10028</v>
      </c>
      <c r="B7993" s="1">
        <v>45015</v>
      </c>
      <c r="C7993" t="s">
        <v>3312</v>
      </c>
      <c r="D7993" t="s">
        <v>50</v>
      </c>
      <c r="E7993" t="s">
        <v>40</v>
      </c>
      <c r="F7993" t="s">
        <v>30</v>
      </c>
      <c r="G7993" t="s">
        <v>31</v>
      </c>
      <c r="H7993">
        <v>8</v>
      </c>
      <c r="I7993">
        <v>1113</v>
      </c>
      <c r="J7993">
        <v>27</v>
      </c>
      <c r="K7993">
        <v>6499.92</v>
      </c>
      <c r="L7993">
        <v>353.88</v>
      </c>
      <c r="M7993" t="s">
        <v>43</v>
      </c>
      <c r="N7993" t="s">
        <v>44</v>
      </c>
      <c r="O7993">
        <v>5</v>
      </c>
      <c r="P7993">
        <v>2023</v>
      </c>
      <c r="Q7993">
        <v>3</v>
      </c>
      <c r="R7993" t="s">
        <v>105</v>
      </c>
      <c r="S7993">
        <v>1</v>
      </c>
      <c r="T7993">
        <v>13</v>
      </c>
      <c r="U7993">
        <v>5</v>
      </c>
      <c r="V7993">
        <v>4</v>
      </c>
      <c r="W7993" t="s">
        <v>73</v>
      </c>
      <c r="X7993" t="s">
        <v>47</v>
      </c>
      <c r="Y7993">
        <v>240408</v>
      </c>
      <c r="Z7993">
        <v>0.05</v>
      </c>
    </row>
    <row r="7994" spans="1:26" x14ac:dyDescent="0.25">
      <c r="A7994" t="s">
        <v>10029</v>
      </c>
      <c r="B7994" s="1">
        <v>44981</v>
      </c>
      <c r="C7994" t="s">
        <v>7844</v>
      </c>
      <c r="D7994" t="s">
        <v>39</v>
      </c>
      <c r="E7994" t="s">
        <v>51</v>
      </c>
      <c r="F7994" t="s">
        <v>52</v>
      </c>
      <c r="G7994" t="s">
        <v>91</v>
      </c>
      <c r="H7994">
        <v>6</v>
      </c>
      <c r="I7994">
        <v>3496</v>
      </c>
      <c r="J7994">
        <v>25</v>
      </c>
      <c r="K7994">
        <v>15732</v>
      </c>
      <c r="L7994">
        <v>809.53</v>
      </c>
      <c r="M7994" t="s">
        <v>32</v>
      </c>
      <c r="N7994" t="s">
        <v>33</v>
      </c>
      <c r="O7994">
        <v>5</v>
      </c>
      <c r="P7994">
        <v>2023</v>
      </c>
      <c r="Q7994">
        <v>2</v>
      </c>
      <c r="R7994" t="s">
        <v>67</v>
      </c>
      <c r="S7994">
        <v>1</v>
      </c>
      <c r="T7994">
        <v>8</v>
      </c>
      <c r="U7994">
        <v>4</v>
      </c>
      <c r="V7994">
        <v>5</v>
      </c>
      <c r="W7994" t="s">
        <v>46</v>
      </c>
      <c r="X7994" t="s">
        <v>47</v>
      </c>
      <c r="Y7994">
        <v>524400</v>
      </c>
      <c r="Z7994">
        <v>0.05</v>
      </c>
    </row>
    <row r="7995" spans="1:26" x14ac:dyDescent="0.25">
      <c r="A7995" t="s">
        <v>10030</v>
      </c>
      <c r="B7995" s="1">
        <v>44960</v>
      </c>
      <c r="C7995" t="s">
        <v>3704</v>
      </c>
      <c r="D7995" t="s">
        <v>39</v>
      </c>
      <c r="E7995" t="s">
        <v>29</v>
      </c>
      <c r="F7995" t="s">
        <v>41</v>
      </c>
      <c r="G7995" t="s">
        <v>116</v>
      </c>
      <c r="H7995">
        <v>10</v>
      </c>
      <c r="I7995">
        <v>1369</v>
      </c>
      <c r="J7995">
        <v>16</v>
      </c>
      <c r="K7995">
        <v>11499.6</v>
      </c>
      <c r="L7995">
        <v>1506.47</v>
      </c>
      <c r="M7995" t="s">
        <v>65</v>
      </c>
      <c r="N7995" t="s">
        <v>66</v>
      </c>
      <c r="O7995">
        <v>5</v>
      </c>
      <c r="P7995">
        <v>2023</v>
      </c>
      <c r="Q7995">
        <v>2</v>
      </c>
      <c r="R7995" t="s">
        <v>67</v>
      </c>
      <c r="S7995">
        <v>1</v>
      </c>
      <c r="T7995">
        <v>5</v>
      </c>
      <c r="U7995">
        <v>1</v>
      </c>
      <c r="V7995">
        <v>5</v>
      </c>
      <c r="W7995" t="s">
        <v>46</v>
      </c>
      <c r="X7995" t="s">
        <v>47</v>
      </c>
      <c r="Y7995">
        <v>219040</v>
      </c>
      <c r="Z7995">
        <v>0.13</v>
      </c>
    </row>
    <row r="7996" spans="1:26" x14ac:dyDescent="0.25">
      <c r="A7996" t="s">
        <v>10031</v>
      </c>
      <c r="B7996" s="1">
        <v>44951</v>
      </c>
      <c r="C7996" t="s">
        <v>1616</v>
      </c>
      <c r="D7996" t="s">
        <v>50</v>
      </c>
      <c r="E7996" t="s">
        <v>58</v>
      </c>
      <c r="F7996" t="s">
        <v>30</v>
      </c>
      <c r="G7996" t="s">
        <v>31</v>
      </c>
      <c r="H7996">
        <v>9</v>
      </c>
      <c r="I7996">
        <v>1888</v>
      </c>
      <c r="J7996">
        <v>8</v>
      </c>
      <c r="K7996">
        <v>15632.64</v>
      </c>
      <c r="L7996">
        <v>1230.6500000000001</v>
      </c>
      <c r="M7996" t="s">
        <v>65</v>
      </c>
      <c r="N7996" t="s">
        <v>66</v>
      </c>
      <c r="O7996">
        <v>4</v>
      </c>
      <c r="P7996">
        <v>2023</v>
      </c>
      <c r="Q7996">
        <v>1</v>
      </c>
      <c r="R7996" t="s">
        <v>34</v>
      </c>
      <c r="S7996">
        <v>1</v>
      </c>
      <c r="T7996">
        <v>4</v>
      </c>
      <c r="U7996">
        <v>4</v>
      </c>
      <c r="V7996">
        <v>3</v>
      </c>
      <c r="W7996" t="s">
        <v>83</v>
      </c>
      <c r="X7996" t="s">
        <v>47</v>
      </c>
      <c r="Y7996">
        <v>135936</v>
      </c>
      <c r="Z7996">
        <v>0.08</v>
      </c>
    </row>
    <row r="7997" spans="1:26" x14ac:dyDescent="0.25">
      <c r="A7997" t="s">
        <v>10032</v>
      </c>
      <c r="B7997" s="1">
        <v>45267</v>
      </c>
      <c r="C7997" t="s">
        <v>5528</v>
      </c>
      <c r="D7997" t="s">
        <v>50</v>
      </c>
      <c r="E7997" t="s">
        <v>51</v>
      </c>
      <c r="F7997" t="s">
        <v>52</v>
      </c>
      <c r="G7997" t="s">
        <v>91</v>
      </c>
      <c r="H7997">
        <v>4</v>
      </c>
      <c r="I7997">
        <v>4857</v>
      </c>
      <c r="J7997">
        <v>9</v>
      </c>
      <c r="K7997">
        <v>17679.48</v>
      </c>
      <c r="L7997">
        <v>3293.09</v>
      </c>
      <c r="M7997" t="s">
        <v>32</v>
      </c>
      <c r="N7997" t="s">
        <v>66</v>
      </c>
      <c r="O7997">
        <v>6</v>
      </c>
      <c r="P7997">
        <v>2023</v>
      </c>
      <c r="Q7997">
        <v>12</v>
      </c>
      <c r="R7997" t="s">
        <v>54</v>
      </c>
      <c r="S7997">
        <v>4</v>
      </c>
      <c r="T7997">
        <v>49</v>
      </c>
      <c r="U7997">
        <v>2</v>
      </c>
      <c r="V7997">
        <v>4</v>
      </c>
      <c r="W7997" t="s">
        <v>73</v>
      </c>
      <c r="X7997" t="s">
        <v>47</v>
      </c>
      <c r="Y7997">
        <v>174852</v>
      </c>
      <c r="Z7997">
        <v>0.19</v>
      </c>
    </row>
    <row r="7998" spans="1:26" x14ac:dyDescent="0.25">
      <c r="A7998" t="s">
        <v>10033</v>
      </c>
      <c r="B7998" s="1">
        <v>45227</v>
      </c>
      <c r="C7998" t="s">
        <v>1778</v>
      </c>
      <c r="D7998" t="s">
        <v>63</v>
      </c>
      <c r="E7998" t="s">
        <v>29</v>
      </c>
      <c r="F7998" t="s">
        <v>52</v>
      </c>
      <c r="G7998" t="s">
        <v>53</v>
      </c>
      <c r="H7998">
        <v>9</v>
      </c>
      <c r="I7998">
        <v>4323</v>
      </c>
      <c r="J7998">
        <v>4</v>
      </c>
      <c r="K7998">
        <v>37350.720000000001</v>
      </c>
      <c r="L7998">
        <v>1961.91</v>
      </c>
      <c r="M7998" t="s">
        <v>32</v>
      </c>
      <c r="N7998" t="s">
        <v>33</v>
      </c>
      <c r="O7998">
        <v>7</v>
      </c>
      <c r="P7998">
        <v>2023</v>
      </c>
      <c r="Q7998">
        <v>10</v>
      </c>
      <c r="R7998" t="s">
        <v>45</v>
      </c>
      <c r="S7998">
        <v>4</v>
      </c>
      <c r="T7998">
        <v>43</v>
      </c>
      <c r="U7998">
        <v>4</v>
      </c>
      <c r="V7998">
        <v>6</v>
      </c>
      <c r="W7998" t="s">
        <v>35</v>
      </c>
      <c r="X7998" t="s">
        <v>36</v>
      </c>
      <c r="Y7998">
        <v>155628</v>
      </c>
      <c r="Z7998">
        <v>0.05</v>
      </c>
    </row>
    <row r="7999" spans="1:26" x14ac:dyDescent="0.25">
      <c r="A7999" t="s">
        <v>10034</v>
      </c>
      <c r="B7999" s="1">
        <v>45040</v>
      </c>
      <c r="C7999" t="s">
        <v>151</v>
      </c>
      <c r="D7999" t="s">
        <v>63</v>
      </c>
      <c r="E7999" t="s">
        <v>51</v>
      </c>
      <c r="F7999" t="s">
        <v>52</v>
      </c>
      <c r="G7999" t="s">
        <v>53</v>
      </c>
      <c r="H7999">
        <v>8</v>
      </c>
      <c r="I7999">
        <v>4585</v>
      </c>
      <c r="J7999">
        <v>26</v>
      </c>
      <c r="K7999">
        <v>27143.200000000001</v>
      </c>
      <c r="L7999">
        <v>1973.12</v>
      </c>
      <c r="M7999" t="s">
        <v>32</v>
      </c>
      <c r="N7999" t="s">
        <v>44</v>
      </c>
      <c r="O7999">
        <v>4</v>
      </c>
      <c r="P7999">
        <v>2023</v>
      </c>
      <c r="Q7999">
        <v>4</v>
      </c>
      <c r="R7999" t="s">
        <v>100</v>
      </c>
      <c r="S7999">
        <v>2</v>
      </c>
      <c r="T7999">
        <v>17</v>
      </c>
      <c r="U7999">
        <v>5</v>
      </c>
      <c r="V7999">
        <v>1</v>
      </c>
      <c r="W7999" t="s">
        <v>60</v>
      </c>
      <c r="X7999" t="s">
        <v>47</v>
      </c>
      <c r="Y7999">
        <v>953680</v>
      </c>
      <c r="Z7999">
        <v>7.0000000000000007E-2</v>
      </c>
    </row>
    <row r="8000" spans="1:26" x14ac:dyDescent="0.25">
      <c r="A8000" t="s">
        <v>10035</v>
      </c>
      <c r="B8000" s="1">
        <v>45110</v>
      </c>
      <c r="C8000" t="s">
        <v>222</v>
      </c>
      <c r="D8000" t="s">
        <v>50</v>
      </c>
      <c r="E8000" t="s">
        <v>51</v>
      </c>
      <c r="F8000" t="s">
        <v>41</v>
      </c>
      <c r="G8000" t="s">
        <v>59</v>
      </c>
      <c r="H8000">
        <v>4</v>
      </c>
      <c r="I8000">
        <v>3381</v>
      </c>
      <c r="J8000">
        <v>9</v>
      </c>
      <c r="K8000">
        <v>12306.84</v>
      </c>
      <c r="L8000">
        <v>1392.42</v>
      </c>
      <c r="M8000" t="s">
        <v>32</v>
      </c>
      <c r="N8000" t="s">
        <v>44</v>
      </c>
      <c r="O8000">
        <v>1</v>
      </c>
      <c r="P8000">
        <v>2023</v>
      </c>
      <c r="Q8000">
        <v>7</v>
      </c>
      <c r="R8000" t="s">
        <v>125</v>
      </c>
      <c r="S8000">
        <v>3</v>
      </c>
      <c r="T8000">
        <v>27</v>
      </c>
      <c r="U8000">
        <v>2</v>
      </c>
      <c r="V8000">
        <v>1</v>
      </c>
      <c r="W8000" t="s">
        <v>60</v>
      </c>
      <c r="X8000" t="s">
        <v>47</v>
      </c>
      <c r="Y8000">
        <v>121716</v>
      </c>
      <c r="Z8000">
        <v>0.11</v>
      </c>
    </row>
    <row r="8001" spans="1:26" x14ac:dyDescent="0.25">
      <c r="A8001" t="s">
        <v>10036</v>
      </c>
      <c r="B8001" s="1">
        <v>45092</v>
      </c>
      <c r="C8001" t="s">
        <v>998</v>
      </c>
      <c r="D8001" t="s">
        <v>28</v>
      </c>
      <c r="E8001" t="s">
        <v>40</v>
      </c>
      <c r="F8001" t="s">
        <v>52</v>
      </c>
      <c r="G8001" t="s">
        <v>79</v>
      </c>
      <c r="H8001">
        <v>3</v>
      </c>
      <c r="I8001">
        <v>2577</v>
      </c>
      <c r="J8001">
        <v>12</v>
      </c>
      <c r="K8001">
        <v>6803.28</v>
      </c>
      <c r="L8001">
        <v>596.88</v>
      </c>
      <c r="M8001" t="s">
        <v>43</v>
      </c>
      <c r="N8001" t="s">
        <v>44</v>
      </c>
      <c r="O8001">
        <v>6</v>
      </c>
      <c r="P8001">
        <v>2023</v>
      </c>
      <c r="Q8001">
        <v>6</v>
      </c>
      <c r="R8001" t="s">
        <v>95</v>
      </c>
      <c r="S8001">
        <v>2</v>
      </c>
      <c r="T8001">
        <v>24</v>
      </c>
      <c r="U8001">
        <v>3</v>
      </c>
      <c r="V8001">
        <v>4</v>
      </c>
      <c r="W8001" t="s">
        <v>73</v>
      </c>
      <c r="X8001" t="s">
        <v>47</v>
      </c>
      <c r="Y8001">
        <v>92772</v>
      </c>
      <c r="Z8001">
        <v>0.09</v>
      </c>
    </row>
    <row r="8002" spans="1:26" x14ac:dyDescent="0.25">
      <c r="A8002" t="s">
        <v>10037</v>
      </c>
      <c r="B8002" s="1">
        <v>45021</v>
      </c>
      <c r="C8002" t="s">
        <v>10038</v>
      </c>
      <c r="D8002" t="s">
        <v>63</v>
      </c>
      <c r="E8002" t="s">
        <v>40</v>
      </c>
      <c r="F8002" t="s">
        <v>41</v>
      </c>
      <c r="G8002" t="s">
        <v>42</v>
      </c>
      <c r="H8002">
        <v>7</v>
      </c>
      <c r="I8002">
        <v>1032</v>
      </c>
      <c r="J8002">
        <v>9</v>
      </c>
      <c r="K8002">
        <v>6573.84</v>
      </c>
      <c r="L8002">
        <v>1126.1099999999999</v>
      </c>
      <c r="M8002" t="s">
        <v>65</v>
      </c>
      <c r="N8002" t="s">
        <v>33</v>
      </c>
      <c r="O8002">
        <v>6</v>
      </c>
      <c r="P8002">
        <v>2023</v>
      </c>
      <c r="Q8002">
        <v>4</v>
      </c>
      <c r="R8002" t="s">
        <v>100</v>
      </c>
      <c r="S8002">
        <v>2</v>
      </c>
      <c r="T8002">
        <v>14</v>
      </c>
      <c r="U8002">
        <v>2</v>
      </c>
      <c r="V8002">
        <v>3</v>
      </c>
      <c r="W8002" t="s">
        <v>83</v>
      </c>
      <c r="X8002" t="s">
        <v>47</v>
      </c>
      <c r="Y8002">
        <v>65016</v>
      </c>
      <c r="Z8002">
        <v>0.17</v>
      </c>
    </row>
    <row r="8003" spans="1:26" x14ac:dyDescent="0.25">
      <c r="A8003" t="s">
        <v>10039</v>
      </c>
      <c r="B8003" s="1">
        <v>45205</v>
      </c>
      <c r="C8003" t="s">
        <v>2721</v>
      </c>
      <c r="D8003" t="s">
        <v>63</v>
      </c>
      <c r="E8003" t="s">
        <v>29</v>
      </c>
      <c r="F8003" t="s">
        <v>30</v>
      </c>
      <c r="G8003" t="s">
        <v>86</v>
      </c>
      <c r="H8003">
        <v>4</v>
      </c>
      <c r="I8003">
        <v>2676</v>
      </c>
      <c r="J8003">
        <v>23</v>
      </c>
      <c r="K8003">
        <v>8242.08</v>
      </c>
      <c r="L8003">
        <v>1023.73</v>
      </c>
      <c r="M8003" t="s">
        <v>65</v>
      </c>
      <c r="N8003" t="s">
        <v>66</v>
      </c>
      <c r="O8003">
        <v>6</v>
      </c>
      <c r="P8003">
        <v>2023</v>
      </c>
      <c r="Q8003">
        <v>10</v>
      </c>
      <c r="R8003" t="s">
        <v>45</v>
      </c>
      <c r="S8003">
        <v>4</v>
      </c>
      <c r="T8003">
        <v>40</v>
      </c>
      <c r="U8003">
        <v>1</v>
      </c>
      <c r="V8003">
        <v>5</v>
      </c>
      <c r="W8003" t="s">
        <v>46</v>
      </c>
      <c r="X8003" t="s">
        <v>47</v>
      </c>
      <c r="Y8003">
        <v>246192</v>
      </c>
      <c r="Z8003">
        <v>0.12</v>
      </c>
    </row>
    <row r="8004" spans="1:26" x14ac:dyDescent="0.25">
      <c r="A8004" t="s">
        <v>10040</v>
      </c>
      <c r="B8004" s="1">
        <v>45210</v>
      </c>
      <c r="C8004" t="s">
        <v>2296</v>
      </c>
      <c r="D8004" t="s">
        <v>63</v>
      </c>
      <c r="E8004" t="s">
        <v>58</v>
      </c>
      <c r="F8004" t="s">
        <v>52</v>
      </c>
      <c r="G8004" t="s">
        <v>79</v>
      </c>
      <c r="H8004">
        <v>8</v>
      </c>
      <c r="I8004">
        <v>554</v>
      </c>
      <c r="J8004">
        <v>15</v>
      </c>
      <c r="K8004">
        <v>3767.2</v>
      </c>
      <c r="L8004">
        <v>702.05</v>
      </c>
      <c r="M8004" t="s">
        <v>32</v>
      </c>
      <c r="N8004" t="s">
        <v>66</v>
      </c>
      <c r="O8004">
        <v>3</v>
      </c>
      <c r="P8004">
        <v>2023</v>
      </c>
      <c r="Q8004">
        <v>10</v>
      </c>
      <c r="R8004" t="s">
        <v>45</v>
      </c>
      <c r="S8004">
        <v>4</v>
      </c>
      <c r="T8004">
        <v>41</v>
      </c>
      <c r="U8004">
        <v>2</v>
      </c>
      <c r="V8004">
        <v>3</v>
      </c>
      <c r="W8004" t="s">
        <v>83</v>
      </c>
      <c r="X8004" t="s">
        <v>47</v>
      </c>
      <c r="Y8004">
        <v>66480</v>
      </c>
      <c r="Z8004">
        <v>0.19</v>
      </c>
    </row>
    <row r="8005" spans="1:26" x14ac:dyDescent="0.25">
      <c r="A8005" t="s">
        <v>10041</v>
      </c>
      <c r="B8005" s="1">
        <v>44955</v>
      </c>
      <c r="C8005" t="s">
        <v>514</v>
      </c>
      <c r="D8005" t="s">
        <v>28</v>
      </c>
      <c r="E8005" t="s">
        <v>51</v>
      </c>
      <c r="F8005" t="s">
        <v>52</v>
      </c>
      <c r="G8005" t="s">
        <v>91</v>
      </c>
      <c r="H8005">
        <v>6</v>
      </c>
      <c r="I8005">
        <v>1148</v>
      </c>
      <c r="J8005">
        <v>2</v>
      </c>
      <c r="K8005">
        <v>6750.24</v>
      </c>
      <c r="L8005">
        <v>535.70000000000005</v>
      </c>
      <c r="M8005" t="s">
        <v>65</v>
      </c>
      <c r="N8005" t="s">
        <v>33</v>
      </c>
      <c r="O8005">
        <v>2</v>
      </c>
      <c r="P8005">
        <v>2023</v>
      </c>
      <c r="Q8005">
        <v>1</v>
      </c>
      <c r="R8005" t="s">
        <v>34</v>
      </c>
      <c r="S8005">
        <v>1</v>
      </c>
      <c r="T8005">
        <v>5</v>
      </c>
      <c r="U8005">
        <v>5</v>
      </c>
      <c r="V8005">
        <v>0</v>
      </c>
      <c r="W8005" t="s">
        <v>55</v>
      </c>
      <c r="X8005" t="s">
        <v>36</v>
      </c>
      <c r="Y8005">
        <v>13776</v>
      </c>
      <c r="Z8005">
        <v>0.08</v>
      </c>
    </row>
    <row r="8006" spans="1:26" x14ac:dyDescent="0.25">
      <c r="A8006" t="s">
        <v>10042</v>
      </c>
      <c r="B8006" s="1">
        <v>45220</v>
      </c>
      <c r="C8006" t="s">
        <v>1062</v>
      </c>
      <c r="D8006" t="s">
        <v>28</v>
      </c>
      <c r="E8006" t="s">
        <v>29</v>
      </c>
      <c r="F8006" t="s">
        <v>41</v>
      </c>
      <c r="G8006" t="s">
        <v>59</v>
      </c>
      <c r="H8006">
        <v>6</v>
      </c>
      <c r="I8006">
        <v>645</v>
      </c>
      <c r="J8006">
        <v>15</v>
      </c>
      <c r="K8006">
        <v>3289.5</v>
      </c>
      <c r="L8006">
        <v>549.04999999999995</v>
      </c>
      <c r="M8006" t="s">
        <v>43</v>
      </c>
      <c r="N8006" t="s">
        <v>66</v>
      </c>
      <c r="O8006">
        <v>4</v>
      </c>
      <c r="P8006">
        <v>2023</v>
      </c>
      <c r="Q8006">
        <v>10</v>
      </c>
      <c r="R8006" t="s">
        <v>45</v>
      </c>
      <c r="S8006">
        <v>4</v>
      </c>
      <c r="T8006">
        <v>42</v>
      </c>
      <c r="U8006">
        <v>3</v>
      </c>
      <c r="V8006">
        <v>6</v>
      </c>
      <c r="W8006" t="s">
        <v>35</v>
      </c>
      <c r="X8006" t="s">
        <v>36</v>
      </c>
      <c r="Y8006">
        <v>58050</v>
      </c>
      <c r="Z8006">
        <v>0.17</v>
      </c>
    </row>
    <row r="8007" spans="1:26" x14ac:dyDescent="0.25">
      <c r="A8007" t="s">
        <v>10043</v>
      </c>
      <c r="B8007" s="1">
        <v>45079</v>
      </c>
      <c r="C8007" t="s">
        <v>1199</v>
      </c>
      <c r="D8007" t="s">
        <v>63</v>
      </c>
      <c r="E8007" t="s">
        <v>40</v>
      </c>
      <c r="F8007" t="s">
        <v>30</v>
      </c>
      <c r="G8007" t="s">
        <v>31</v>
      </c>
      <c r="H8007">
        <v>9</v>
      </c>
      <c r="I8007">
        <v>1368</v>
      </c>
      <c r="J8007">
        <v>26</v>
      </c>
      <c r="K8007">
        <v>9110.8799999999992</v>
      </c>
      <c r="L8007">
        <v>927.58</v>
      </c>
      <c r="M8007" t="s">
        <v>65</v>
      </c>
      <c r="N8007" t="s">
        <v>66</v>
      </c>
      <c r="O8007">
        <v>3</v>
      </c>
      <c r="P8007">
        <v>2023</v>
      </c>
      <c r="Q8007">
        <v>6</v>
      </c>
      <c r="R8007" t="s">
        <v>95</v>
      </c>
      <c r="S8007">
        <v>2</v>
      </c>
      <c r="T8007">
        <v>22</v>
      </c>
      <c r="U8007">
        <v>1</v>
      </c>
      <c r="V8007">
        <v>5</v>
      </c>
      <c r="W8007" t="s">
        <v>46</v>
      </c>
      <c r="X8007" t="s">
        <v>47</v>
      </c>
      <c r="Y8007">
        <v>320112</v>
      </c>
      <c r="Z8007">
        <v>0.1</v>
      </c>
    </row>
    <row r="8008" spans="1:26" x14ac:dyDescent="0.25">
      <c r="A8008" t="s">
        <v>10044</v>
      </c>
      <c r="B8008" s="1">
        <v>45106</v>
      </c>
      <c r="C8008" t="s">
        <v>362</v>
      </c>
      <c r="D8008" t="s">
        <v>63</v>
      </c>
      <c r="E8008" t="s">
        <v>29</v>
      </c>
      <c r="F8008" t="s">
        <v>41</v>
      </c>
      <c r="G8008" t="s">
        <v>116</v>
      </c>
      <c r="H8008">
        <v>5</v>
      </c>
      <c r="I8008">
        <v>3184</v>
      </c>
      <c r="J8008">
        <v>17</v>
      </c>
      <c r="K8008">
        <v>13213.6</v>
      </c>
      <c r="L8008">
        <v>1197.99</v>
      </c>
      <c r="M8008" t="s">
        <v>65</v>
      </c>
      <c r="N8008" t="s">
        <v>44</v>
      </c>
      <c r="O8008">
        <v>4</v>
      </c>
      <c r="P8008">
        <v>2023</v>
      </c>
      <c r="Q8008">
        <v>6</v>
      </c>
      <c r="R8008" t="s">
        <v>95</v>
      </c>
      <c r="S8008">
        <v>2</v>
      </c>
      <c r="T8008">
        <v>26</v>
      </c>
      <c r="U8008">
        <v>5</v>
      </c>
      <c r="V8008">
        <v>4</v>
      </c>
      <c r="W8008" t="s">
        <v>73</v>
      </c>
      <c r="X8008" t="s">
        <v>47</v>
      </c>
      <c r="Y8008">
        <v>270640</v>
      </c>
      <c r="Z8008">
        <v>0.09</v>
      </c>
    </row>
    <row r="8009" spans="1:26" x14ac:dyDescent="0.25">
      <c r="A8009" t="s">
        <v>10045</v>
      </c>
      <c r="B8009" s="1">
        <v>44955</v>
      </c>
      <c r="C8009" t="s">
        <v>4009</v>
      </c>
      <c r="D8009" t="s">
        <v>50</v>
      </c>
      <c r="E8009" t="s">
        <v>51</v>
      </c>
      <c r="F8009" t="s">
        <v>52</v>
      </c>
      <c r="G8009" t="s">
        <v>79</v>
      </c>
      <c r="H8009">
        <v>3</v>
      </c>
      <c r="I8009">
        <v>4521</v>
      </c>
      <c r="J8009">
        <v>3</v>
      </c>
      <c r="K8009">
        <v>13156.11</v>
      </c>
      <c r="L8009">
        <v>1571.66</v>
      </c>
      <c r="M8009" t="s">
        <v>65</v>
      </c>
      <c r="N8009" t="s">
        <v>33</v>
      </c>
      <c r="O8009">
        <v>4</v>
      </c>
      <c r="P8009">
        <v>2023</v>
      </c>
      <c r="Q8009">
        <v>1</v>
      </c>
      <c r="R8009" t="s">
        <v>34</v>
      </c>
      <c r="S8009">
        <v>1</v>
      </c>
      <c r="T8009">
        <v>5</v>
      </c>
      <c r="U8009">
        <v>5</v>
      </c>
      <c r="V8009">
        <v>0</v>
      </c>
      <c r="W8009" t="s">
        <v>55</v>
      </c>
      <c r="X8009" t="s">
        <v>36</v>
      </c>
      <c r="Y8009">
        <v>40689</v>
      </c>
      <c r="Z8009">
        <v>0.12</v>
      </c>
    </row>
    <row r="8010" spans="1:26" x14ac:dyDescent="0.25">
      <c r="A8010" t="s">
        <v>10046</v>
      </c>
      <c r="B8010" s="1">
        <v>45067</v>
      </c>
      <c r="C8010" t="s">
        <v>6942</v>
      </c>
      <c r="D8010" t="s">
        <v>63</v>
      </c>
      <c r="E8010" t="s">
        <v>51</v>
      </c>
      <c r="F8010" t="s">
        <v>30</v>
      </c>
      <c r="G8010" t="s">
        <v>86</v>
      </c>
      <c r="H8010">
        <v>1</v>
      </c>
      <c r="I8010">
        <v>691</v>
      </c>
      <c r="J8010">
        <v>27</v>
      </c>
      <c r="K8010">
        <v>504.43</v>
      </c>
      <c r="L8010">
        <v>84.98</v>
      </c>
      <c r="M8010" t="s">
        <v>43</v>
      </c>
      <c r="N8010" t="s">
        <v>33</v>
      </c>
      <c r="O8010">
        <v>2</v>
      </c>
      <c r="P8010">
        <v>2023</v>
      </c>
      <c r="Q8010">
        <v>5</v>
      </c>
      <c r="R8010" t="s">
        <v>238</v>
      </c>
      <c r="S8010">
        <v>2</v>
      </c>
      <c r="T8010">
        <v>21</v>
      </c>
      <c r="U8010">
        <v>4</v>
      </c>
      <c r="V8010">
        <v>0</v>
      </c>
      <c r="W8010" t="s">
        <v>55</v>
      </c>
      <c r="X8010" t="s">
        <v>36</v>
      </c>
      <c r="Y8010">
        <v>18657</v>
      </c>
      <c r="Z8010">
        <v>0.17</v>
      </c>
    </row>
    <row r="8011" spans="1:26" x14ac:dyDescent="0.25">
      <c r="A8011" t="s">
        <v>10047</v>
      </c>
      <c r="B8011" s="1">
        <v>45219</v>
      </c>
      <c r="C8011" t="s">
        <v>366</v>
      </c>
      <c r="D8011" t="s">
        <v>63</v>
      </c>
      <c r="E8011" t="s">
        <v>58</v>
      </c>
      <c r="F8011" t="s">
        <v>41</v>
      </c>
      <c r="G8011" t="s">
        <v>116</v>
      </c>
      <c r="H8011">
        <v>6</v>
      </c>
      <c r="I8011">
        <v>3725</v>
      </c>
      <c r="J8011">
        <v>3</v>
      </c>
      <c r="K8011">
        <v>21679.5</v>
      </c>
      <c r="L8011">
        <v>3161.14</v>
      </c>
      <c r="M8011" t="s">
        <v>65</v>
      </c>
      <c r="N8011" t="s">
        <v>44</v>
      </c>
      <c r="O8011">
        <v>2</v>
      </c>
      <c r="P8011">
        <v>2023</v>
      </c>
      <c r="Q8011">
        <v>10</v>
      </c>
      <c r="R8011" t="s">
        <v>45</v>
      </c>
      <c r="S8011">
        <v>4</v>
      </c>
      <c r="T8011">
        <v>42</v>
      </c>
      <c r="U8011">
        <v>3</v>
      </c>
      <c r="V8011">
        <v>5</v>
      </c>
      <c r="W8011" t="s">
        <v>46</v>
      </c>
      <c r="X8011" t="s">
        <v>47</v>
      </c>
      <c r="Y8011">
        <v>67050</v>
      </c>
      <c r="Z8011">
        <v>0.15</v>
      </c>
    </row>
    <row r="8012" spans="1:26" x14ac:dyDescent="0.25">
      <c r="A8012" t="s">
        <v>10048</v>
      </c>
      <c r="B8012" s="1">
        <v>45184</v>
      </c>
      <c r="C8012" t="s">
        <v>3960</v>
      </c>
      <c r="D8012" t="s">
        <v>28</v>
      </c>
      <c r="E8012" t="s">
        <v>51</v>
      </c>
      <c r="F8012" t="s">
        <v>41</v>
      </c>
      <c r="G8012" t="s">
        <v>42</v>
      </c>
      <c r="H8012">
        <v>6</v>
      </c>
      <c r="I8012">
        <v>1975</v>
      </c>
      <c r="J8012">
        <v>19</v>
      </c>
      <c r="K8012">
        <v>9598.5</v>
      </c>
      <c r="L8012">
        <v>597.34</v>
      </c>
      <c r="M8012" t="s">
        <v>65</v>
      </c>
      <c r="N8012" t="s">
        <v>66</v>
      </c>
      <c r="O8012">
        <v>6</v>
      </c>
      <c r="P8012">
        <v>2023</v>
      </c>
      <c r="Q8012">
        <v>9</v>
      </c>
      <c r="R8012" t="s">
        <v>80</v>
      </c>
      <c r="S8012">
        <v>3</v>
      </c>
      <c r="T8012">
        <v>37</v>
      </c>
      <c r="U8012">
        <v>3</v>
      </c>
      <c r="V8012">
        <v>5</v>
      </c>
      <c r="W8012" t="s">
        <v>46</v>
      </c>
      <c r="X8012" t="s">
        <v>47</v>
      </c>
      <c r="Y8012">
        <v>225150</v>
      </c>
      <c r="Z8012">
        <v>0.06</v>
      </c>
    </row>
    <row r="8013" spans="1:26" x14ac:dyDescent="0.25">
      <c r="A8013" t="s">
        <v>10049</v>
      </c>
      <c r="B8013" s="1">
        <v>44986</v>
      </c>
      <c r="C8013" t="s">
        <v>7117</v>
      </c>
      <c r="D8013" t="s">
        <v>28</v>
      </c>
      <c r="E8013" t="s">
        <v>29</v>
      </c>
      <c r="F8013" t="s">
        <v>41</v>
      </c>
      <c r="G8013" t="s">
        <v>42</v>
      </c>
      <c r="H8013">
        <v>5</v>
      </c>
      <c r="I8013">
        <v>2913</v>
      </c>
      <c r="J8013">
        <v>16</v>
      </c>
      <c r="K8013">
        <v>12234.6</v>
      </c>
      <c r="L8013">
        <v>1550.04</v>
      </c>
      <c r="M8013" t="s">
        <v>65</v>
      </c>
      <c r="N8013" t="s">
        <v>66</v>
      </c>
      <c r="O8013">
        <v>1</v>
      </c>
      <c r="P8013">
        <v>2023</v>
      </c>
      <c r="Q8013">
        <v>3</v>
      </c>
      <c r="R8013" t="s">
        <v>105</v>
      </c>
      <c r="S8013">
        <v>1</v>
      </c>
      <c r="T8013">
        <v>9</v>
      </c>
      <c r="U8013">
        <v>1</v>
      </c>
      <c r="V8013">
        <v>3</v>
      </c>
      <c r="W8013" t="s">
        <v>83</v>
      </c>
      <c r="X8013" t="s">
        <v>47</v>
      </c>
      <c r="Y8013">
        <v>233040</v>
      </c>
      <c r="Z8013">
        <v>0.13</v>
      </c>
    </row>
    <row r="8014" spans="1:26" x14ac:dyDescent="0.25">
      <c r="A8014" t="s">
        <v>10050</v>
      </c>
      <c r="B8014" s="1">
        <v>45037</v>
      </c>
      <c r="C8014" t="s">
        <v>9665</v>
      </c>
      <c r="D8014" t="s">
        <v>39</v>
      </c>
      <c r="E8014" t="s">
        <v>58</v>
      </c>
      <c r="F8014" t="s">
        <v>41</v>
      </c>
      <c r="G8014" t="s">
        <v>42</v>
      </c>
      <c r="H8014">
        <v>8</v>
      </c>
      <c r="I8014">
        <v>1663</v>
      </c>
      <c r="J8014">
        <v>7</v>
      </c>
      <c r="K8014">
        <v>12372.72</v>
      </c>
      <c r="L8014">
        <v>1789.35</v>
      </c>
      <c r="M8014" t="s">
        <v>65</v>
      </c>
      <c r="N8014" t="s">
        <v>33</v>
      </c>
      <c r="O8014">
        <v>3</v>
      </c>
      <c r="P8014">
        <v>2023</v>
      </c>
      <c r="Q8014">
        <v>4</v>
      </c>
      <c r="R8014" t="s">
        <v>100</v>
      </c>
      <c r="S8014">
        <v>2</v>
      </c>
      <c r="T8014">
        <v>16</v>
      </c>
      <c r="U8014">
        <v>4</v>
      </c>
      <c r="V8014">
        <v>5</v>
      </c>
      <c r="W8014" t="s">
        <v>46</v>
      </c>
      <c r="X8014" t="s">
        <v>47</v>
      </c>
      <c r="Y8014">
        <v>93128</v>
      </c>
      <c r="Z8014">
        <v>0.14000000000000001</v>
      </c>
    </row>
    <row r="8015" spans="1:26" x14ac:dyDescent="0.25">
      <c r="A8015" t="s">
        <v>10051</v>
      </c>
      <c r="B8015" s="1">
        <v>45192</v>
      </c>
      <c r="C8015" t="s">
        <v>1072</v>
      </c>
      <c r="D8015" t="s">
        <v>63</v>
      </c>
      <c r="E8015" t="s">
        <v>40</v>
      </c>
      <c r="F8015" t="s">
        <v>41</v>
      </c>
      <c r="G8015" t="s">
        <v>59</v>
      </c>
      <c r="H8015">
        <v>8</v>
      </c>
      <c r="I8015">
        <v>3223</v>
      </c>
      <c r="J8015">
        <v>21</v>
      </c>
      <c r="K8015">
        <v>20369.36</v>
      </c>
      <c r="L8015">
        <v>1888.99</v>
      </c>
      <c r="M8015" t="s">
        <v>65</v>
      </c>
      <c r="N8015" t="s">
        <v>66</v>
      </c>
      <c r="O8015">
        <v>3</v>
      </c>
      <c r="P8015">
        <v>2023</v>
      </c>
      <c r="Q8015">
        <v>9</v>
      </c>
      <c r="R8015" t="s">
        <v>80</v>
      </c>
      <c r="S8015">
        <v>3</v>
      </c>
      <c r="T8015">
        <v>38</v>
      </c>
      <c r="U8015">
        <v>4</v>
      </c>
      <c r="V8015">
        <v>6</v>
      </c>
      <c r="W8015" t="s">
        <v>35</v>
      </c>
      <c r="X8015" t="s">
        <v>36</v>
      </c>
      <c r="Y8015">
        <v>541464</v>
      </c>
      <c r="Z8015">
        <v>0.09</v>
      </c>
    </row>
    <row r="8016" spans="1:26" x14ac:dyDescent="0.25">
      <c r="A8016" t="s">
        <v>10052</v>
      </c>
      <c r="B8016" s="1">
        <v>45289</v>
      </c>
      <c r="C8016" t="s">
        <v>118</v>
      </c>
      <c r="D8016" t="s">
        <v>28</v>
      </c>
      <c r="E8016" t="s">
        <v>51</v>
      </c>
      <c r="F8016" t="s">
        <v>52</v>
      </c>
      <c r="G8016" t="s">
        <v>53</v>
      </c>
      <c r="H8016">
        <v>7</v>
      </c>
      <c r="I8016">
        <v>2384</v>
      </c>
      <c r="J8016">
        <v>22</v>
      </c>
      <c r="K8016">
        <v>13016.64</v>
      </c>
      <c r="L8016">
        <v>2483.83</v>
      </c>
      <c r="M8016" t="s">
        <v>32</v>
      </c>
      <c r="N8016" t="s">
        <v>66</v>
      </c>
      <c r="O8016">
        <v>4</v>
      </c>
      <c r="P8016">
        <v>2023</v>
      </c>
      <c r="Q8016">
        <v>12</v>
      </c>
      <c r="R8016" t="s">
        <v>54</v>
      </c>
      <c r="S8016">
        <v>4</v>
      </c>
      <c r="T8016">
        <v>52</v>
      </c>
      <c r="U8016">
        <v>5</v>
      </c>
      <c r="V8016">
        <v>5</v>
      </c>
      <c r="W8016" t="s">
        <v>46</v>
      </c>
      <c r="X8016" t="s">
        <v>47</v>
      </c>
      <c r="Y8016">
        <v>367136</v>
      </c>
      <c r="Z8016">
        <v>0.19</v>
      </c>
    </row>
    <row r="8017" spans="1:26" x14ac:dyDescent="0.25">
      <c r="A8017" t="s">
        <v>10053</v>
      </c>
      <c r="B8017" s="1">
        <v>44942</v>
      </c>
      <c r="C8017" t="s">
        <v>5661</v>
      </c>
      <c r="D8017" t="s">
        <v>50</v>
      </c>
      <c r="E8017" t="s">
        <v>40</v>
      </c>
      <c r="F8017" t="s">
        <v>30</v>
      </c>
      <c r="G8017" t="s">
        <v>86</v>
      </c>
      <c r="H8017">
        <v>7</v>
      </c>
      <c r="I8017">
        <v>1229</v>
      </c>
      <c r="J8017">
        <v>10</v>
      </c>
      <c r="K8017">
        <v>7742.7</v>
      </c>
      <c r="L8017">
        <v>1331.85</v>
      </c>
      <c r="M8017" t="s">
        <v>65</v>
      </c>
      <c r="N8017" t="s">
        <v>66</v>
      </c>
      <c r="O8017">
        <v>6</v>
      </c>
      <c r="P8017">
        <v>2023</v>
      </c>
      <c r="Q8017">
        <v>1</v>
      </c>
      <c r="R8017" t="s">
        <v>34</v>
      </c>
      <c r="S8017">
        <v>1</v>
      </c>
      <c r="T8017">
        <v>3</v>
      </c>
      <c r="U8017">
        <v>3</v>
      </c>
      <c r="V8017">
        <v>1</v>
      </c>
      <c r="W8017" t="s">
        <v>60</v>
      </c>
      <c r="X8017" t="s">
        <v>47</v>
      </c>
      <c r="Y8017">
        <v>86030</v>
      </c>
      <c r="Z8017">
        <v>0.17</v>
      </c>
    </row>
    <row r="8018" spans="1:26" x14ac:dyDescent="0.25">
      <c r="A8018" t="s">
        <v>10054</v>
      </c>
      <c r="B8018" s="1">
        <v>44928</v>
      </c>
      <c r="C8018" t="s">
        <v>1900</v>
      </c>
      <c r="D8018" t="s">
        <v>63</v>
      </c>
      <c r="E8018" t="s">
        <v>51</v>
      </c>
      <c r="F8018" t="s">
        <v>52</v>
      </c>
      <c r="G8018" t="s">
        <v>91</v>
      </c>
      <c r="H8018">
        <v>2</v>
      </c>
      <c r="I8018">
        <v>3015</v>
      </c>
      <c r="J8018">
        <v>21</v>
      </c>
      <c r="K8018">
        <v>4763.7</v>
      </c>
      <c r="L8018">
        <v>769.52</v>
      </c>
      <c r="M8018" t="s">
        <v>32</v>
      </c>
      <c r="N8018" t="s">
        <v>44</v>
      </c>
      <c r="O8018">
        <v>4</v>
      </c>
      <c r="P8018">
        <v>2023</v>
      </c>
      <c r="Q8018">
        <v>1</v>
      </c>
      <c r="R8018" t="s">
        <v>34</v>
      </c>
      <c r="S8018">
        <v>1</v>
      </c>
      <c r="T8018">
        <v>1</v>
      </c>
      <c r="U8018">
        <v>1</v>
      </c>
      <c r="V8018">
        <v>1</v>
      </c>
      <c r="W8018" t="s">
        <v>60</v>
      </c>
      <c r="X8018" t="s">
        <v>47</v>
      </c>
      <c r="Y8018">
        <v>126630</v>
      </c>
      <c r="Z8018">
        <v>0.16</v>
      </c>
    </row>
    <row r="8019" spans="1:26" x14ac:dyDescent="0.25">
      <c r="A8019" t="s">
        <v>10055</v>
      </c>
      <c r="B8019" s="1">
        <v>45113</v>
      </c>
      <c r="C8019" t="s">
        <v>177</v>
      </c>
      <c r="D8019" t="s">
        <v>50</v>
      </c>
      <c r="E8019" t="s">
        <v>51</v>
      </c>
      <c r="F8019" t="s">
        <v>30</v>
      </c>
      <c r="G8019" t="s">
        <v>86</v>
      </c>
      <c r="H8019">
        <v>7</v>
      </c>
      <c r="I8019">
        <v>1123</v>
      </c>
      <c r="J8019">
        <v>4</v>
      </c>
      <c r="K8019">
        <v>7546.56</v>
      </c>
      <c r="L8019">
        <v>797.47</v>
      </c>
      <c r="M8019" t="s">
        <v>43</v>
      </c>
      <c r="N8019" t="s">
        <v>66</v>
      </c>
      <c r="O8019">
        <v>3</v>
      </c>
      <c r="P8019">
        <v>2023</v>
      </c>
      <c r="Q8019">
        <v>7</v>
      </c>
      <c r="R8019" t="s">
        <v>125</v>
      </c>
      <c r="S8019">
        <v>3</v>
      </c>
      <c r="T8019">
        <v>27</v>
      </c>
      <c r="U8019">
        <v>2</v>
      </c>
      <c r="V8019">
        <v>4</v>
      </c>
      <c r="W8019" t="s">
        <v>73</v>
      </c>
      <c r="X8019" t="s">
        <v>47</v>
      </c>
      <c r="Y8019">
        <v>31444</v>
      </c>
      <c r="Z8019">
        <v>0.11</v>
      </c>
    </row>
    <row r="8020" spans="1:26" x14ac:dyDescent="0.25">
      <c r="A8020" t="s">
        <v>10056</v>
      </c>
      <c r="B8020" s="1">
        <v>45067</v>
      </c>
      <c r="C8020" t="s">
        <v>970</v>
      </c>
      <c r="D8020" t="s">
        <v>39</v>
      </c>
      <c r="E8020" t="s">
        <v>58</v>
      </c>
      <c r="F8020" t="s">
        <v>52</v>
      </c>
      <c r="G8020" t="s">
        <v>91</v>
      </c>
      <c r="H8020">
        <v>6</v>
      </c>
      <c r="I8020">
        <v>138</v>
      </c>
      <c r="J8020">
        <v>20</v>
      </c>
      <c r="K8020">
        <v>662.4</v>
      </c>
      <c r="L8020">
        <v>104.36</v>
      </c>
      <c r="M8020" t="s">
        <v>65</v>
      </c>
      <c r="N8020" t="s">
        <v>33</v>
      </c>
      <c r="O8020">
        <v>3</v>
      </c>
      <c r="P8020">
        <v>2023</v>
      </c>
      <c r="Q8020">
        <v>5</v>
      </c>
      <c r="R8020" t="s">
        <v>238</v>
      </c>
      <c r="S8020">
        <v>2</v>
      </c>
      <c r="T8020">
        <v>21</v>
      </c>
      <c r="U8020">
        <v>4</v>
      </c>
      <c r="V8020">
        <v>0</v>
      </c>
      <c r="W8020" t="s">
        <v>55</v>
      </c>
      <c r="X8020" t="s">
        <v>36</v>
      </c>
      <c r="Y8020">
        <v>16560</v>
      </c>
      <c r="Z8020">
        <v>0.16</v>
      </c>
    </row>
    <row r="8021" spans="1:26" x14ac:dyDescent="0.25">
      <c r="A8021" t="s">
        <v>10057</v>
      </c>
      <c r="B8021" s="1">
        <v>45230</v>
      </c>
      <c r="C8021" t="s">
        <v>5507</v>
      </c>
      <c r="D8021" t="s">
        <v>50</v>
      </c>
      <c r="E8021" t="s">
        <v>51</v>
      </c>
      <c r="F8021" t="s">
        <v>52</v>
      </c>
      <c r="G8021" t="s">
        <v>79</v>
      </c>
      <c r="H8021">
        <v>6</v>
      </c>
      <c r="I8021">
        <v>1636</v>
      </c>
      <c r="J8021">
        <v>9</v>
      </c>
      <c r="K8021">
        <v>8932.56</v>
      </c>
      <c r="L8021">
        <v>1543.03</v>
      </c>
      <c r="M8021" t="s">
        <v>65</v>
      </c>
      <c r="N8021" t="s">
        <v>33</v>
      </c>
      <c r="O8021">
        <v>6</v>
      </c>
      <c r="P8021">
        <v>2023</v>
      </c>
      <c r="Q8021">
        <v>10</v>
      </c>
      <c r="R8021" t="s">
        <v>45</v>
      </c>
      <c r="S8021">
        <v>4</v>
      </c>
      <c r="T8021">
        <v>44</v>
      </c>
      <c r="U8021">
        <v>5</v>
      </c>
      <c r="V8021">
        <v>2</v>
      </c>
      <c r="W8021" t="s">
        <v>76</v>
      </c>
      <c r="X8021" t="s">
        <v>47</v>
      </c>
      <c r="Y8021">
        <v>88344</v>
      </c>
      <c r="Z8021">
        <v>0.17</v>
      </c>
    </row>
    <row r="8022" spans="1:26" x14ac:dyDescent="0.25">
      <c r="A8022" t="s">
        <v>10058</v>
      </c>
      <c r="B8022" s="1">
        <v>45253</v>
      </c>
      <c r="C8022" t="s">
        <v>2740</v>
      </c>
      <c r="D8022" t="s">
        <v>63</v>
      </c>
      <c r="E8022" t="s">
        <v>51</v>
      </c>
      <c r="F8022" t="s">
        <v>41</v>
      </c>
      <c r="G8022" t="s">
        <v>59</v>
      </c>
      <c r="H8022">
        <v>5</v>
      </c>
      <c r="I8022">
        <v>2119</v>
      </c>
      <c r="J8022">
        <v>30</v>
      </c>
      <c r="K8022">
        <v>7416.5</v>
      </c>
      <c r="L8022">
        <v>997.43</v>
      </c>
      <c r="M8022" t="s">
        <v>32</v>
      </c>
      <c r="N8022" t="s">
        <v>33</v>
      </c>
      <c r="O8022">
        <v>3</v>
      </c>
      <c r="P8022">
        <v>2023</v>
      </c>
      <c r="Q8022">
        <v>11</v>
      </c>
      <c r="R8022" t="s">
        <v>92</v>
      </c>
      <c r="S8022">
        <v>4</v>
      </c>
      <c r="T8022">
        <v>47</v>
      </c>
      <c r="U8022">
        <v>4</v>
      </c>
      <c r="V8022">
        <v>4</v>
      </c>
      <c r="W8022" t="s">
        <v>73</v>
      </c>
      <c r="X8022" t="s">
        <v>47</v>
      </c>
      <c r="Y8022">
        <v>317850</v>
      </c>
      <c r="Z8022">
        <v>0.13</v>
      </c>
    </row>
    <row r="8023" spans="1:26" x14ac:dyDescent="0.25">
      <c r="A8023" t="s">
        <v>10059</v>
      </c>
      <c r="B8023" s="1">
        <v>44947</v>
      </c>
      <c r="C8023" t="s">
        <v>800</v>
      </c>
      <c r="D8023" t="s">
        <v>28</v>
      </c>
      <c r="E8023" t="s">
        <v>40</v>
      </c>
      <c r="F8023" t="s">
        <v>52</v>
      </c>
      <c r="G8023" t="s">
        <v>79</v>
      </c>
      <c r="H8023">
        <v>1</v>
      </c>
      <c r="I8023">
        <v>3667</v>
      </c>
      <c r="J8023">
        <v>14</v>
      </c>
      <c r="K8023">
        <v>3153.62</v>
      </c>
      <c r="L8023">
        <v>566.92999999999995</v>
      </c>
      <c r="M8023" t="s">
        <v>32</v>
      </c>
      <c r="N8023" t="s">
        <v>66</v>
      </c>
      <c r="O8023">
        <v>5</v>
      </c>
      <c r="P8023">
        <v>2023</v>
      </c>
      <c r="Q8023">
        <v>1</v>
      </c>
      <c r="R8023" t="s">
        <v>34</v>
      </c>
      <c r="S8023">
        <v>1</v>
      </c>
      <c r="T8023">
        <v>3</v>
      </c>
      <c r="U8023">
        <v>3</v>
      </c>
      <c r="V8023">
        <v>6</v>
      </c>
      <c r="W8023" t="s">
        <v>35</v>
      </c>
      <c r="X8023" t="s">
        <v>36</v>
      </c>
      <c r="Y8023">
        <v>51338</v>
      </c>
      <c r="Z8023">
        <v>0.18</v>
      </c>
    </row>
    <row r="8024" spans="1:26" x14ac:dyDescent="0.25">
      <c r="A8024" t="s">
        <v>10060</v>
      </c>
      <c r="B8024" s="1">
        <v>45278</v>
      </c>
      <c r="C8024" t="s">
        <v>1060</v>
      </c>
      <c r="D8024" t="s">
        <v>50</v>
      </c>
      <c r="E8024" t="s">
        <v>51</v>
      </c>
      <c r="F8024" t="s">
        <v>41</v>
      </c>
      <c r="G8024" t="s">
        <v>116</v>
      </c>
      <c r="H8024">
        <v>7</v>
      </c>
      <c r="I8024">
        <v>3077</v>
      </c>
      <c r="J8024">
        <v>2</v>
      </c>
      <c r="K8024">
        <v>21108.22</v>
      </c>
      <c r="L8024">
        <v>1193.0999999999999</v>
      </c>
      <c r="M8024" t="s">
        <v>32</v>
      </c>
      <c r="N8024" t="s">
        <v>44</v>
      </c>
      <c r="O8024">
        <v>6</v>
      </c>
      <c r="P8024">
        <v>2023</v>
      </c>
      <c r="Q8024">
        <v>12</v>
      </c>
      <c r="R8024" t="s">
        <v>54</v>
      </c>
      <c r="S8024">
        <v>4</v>
      </c>
      <c r="T8024">
        <v>51</v>
      </c>
      <c r="U8024">
        <v>4</v>
      </c>
      <c r="V8024">
        <v>1</v>
      </c>
      <c r="W8024" t="s">
        <v>60</v>
      </c>
      <c r="X8024" t="s">
        <v>47</v>
      </c>
      <c r="Y8024">
        <v>43078</v>
      </c>
      <c r="Z8024">
        <v>0.06</v>
      </c>
    </row>
    <row r="8025" spans="1:26" x14ac:dyDescent="0.25">
      <c r="A8025" t="s">
        <v>10061</v>
      </c>
      <c r="B8025" s="1">
        <v>45194</v>
      </c>
      <c r="C8025" t="s">
        <v>3537</v>
      </c>
      <c r="D8025" t="s">
        <v>50</v>
      </c>
      <c r="E8025" t="s">
        <v>58</v>
      </c>
      <c r="F8025" t="s">
        <v>30</v>
      </c>
      <c r="G8025" t="s">
        <v>64</v>
      </c>
      <c r="H8025">
        <v>1</v>
      </c>
      <c r="I8025">
        <v>2209</v>
      </c>
      <c r="J8025">
        <v>4</v>
      </c>
      <c r="K8025">
        <v>2120.64</v>
      </c>
      <c r="L8025">
        <v>188.32</v>
      </c>
      <c r="M8025" t="s">
        <v>43</v>
      </c>
      <c r="N8025" t="s">
        <v>66</v>
      </c>
      <c r="O8025">
        <v>4</v>
      </c>
      <c r="P8025">
        <v>2023</v>
      </c>
      <c r="Q8025">
        <v>9</v>
      </c>
      <c r="R8025" t="s">
        <v>80</v>
      </c>
      <c r="S8025">
        <v>3</v>
      </c>
      <c r="T8025">
        <v>39</v>
      </c>
      <c r="U8025">
        <v>5</v>
      </c>
      <c r="V8025">
        <v>1</v>
      </c>
      <c r="W8025" t="s">
        <v>60</v>
      </c>
      <c r="X8025" t="s">
        <v>47</v>
      </c>
      <c r="Y8025">
        <v>8836</v>
      </c>
      <c r="Z8025">
        <v>0.09</v>
      </c>
    </row>
    <row r="8026" spans="1:26" x14ac:dyDescent="0.25">
      <c r="A8026" t="s">
        <v>10062</v>
      </c>
      <c r="B8026" s="1">
        <v>45291</v>
      </c>
      <c r="C8026" t="s">
        <v>1928</v>
      </c>
      <c r="D8026" t="s">
        <v>63</v>
      </c>
      <c r="E8026" t="s">
        <v>58</v>
      </c>
      <c r="F8026" t="s">
        <v>41</v>
      </c>
      <c r="G8026" t="s">
        <v>59</v>
      </c>
      <c r="H8026">
        <v>4</v>
      </c>
      <c r="I8026">
        <v>2751</v>
      </c>
      <c r="J8026">
        <v>7</v>
      </c>
      <c r="K8026">
        <v>10233.719999999999</v>
      </c>
      <c r="L8026">
        <v>1404.71</v>
      </c>
      <c r="M8026" t="s">
        <v>32</v>
      </c>
      <c r="N8026" t="s">
        <v>44</v>
      </c>
      <c r="O8026">
        <v>6</v>
      </c>
      <c r="P8026">
        <v>2023</v>
      </c>
      <c r="Q8026">
        <v>12</v>
      </c>
      <c r="R8026" t="s">
        <v>54</v>
      </c>
      <c r="S8026">
        <v>4</v>
      </c>
      <c r="T8026">
        <v>53</v>
      </c>
      <c r="U8026">
        <v>6</v>
      </c>
      <c r="V8026">
        <v>0</v>
      </c>
      <c r="W8026" t="s">
        <v>55</v>
      </c>
      <c r="X8026" t="s">
        <v>36</v>
      </c>
      <c r="Y8026">
        <v>77028</v>
      </c>
      <c r="Z8026">
        <v>0.14000000000000001</v>
      </c>
    </row>
    <row r="8027" spans="1:26" x14ac:dyDescent="0.25">
      <c r="A8027" t="s">
        <v>10063</v>
      </c>
      <c r="B8027" s="1">
        <v>45064</v>
      </c>
      <c r="C8027" t="s">
        <v>1308</v>
      </c>
      <c r="D8027" t="s">
        <v>28</v>
      </c>
      <c r="E8027" t="s">
        <v>58</v>
      </c>
      <c r="F8027" t="s">
        <v>30</v>
      </c>
      <c r="G8027" t="s">
        <v>86</v>
      </c>
      <c r="H8027">
        <v>5</v>
      </c>
      <c r="I8027">
        <v>2735</v>
      </c>
      <c r="J8027">
        <v>22</v>
      </c>
      <c r="K8027">
        <v>10666.5</v>
      </c>
      <c r="L8027">
        <v>745.65</v>
      </c>
      <c r="M8027" t="s">
        <v>32</v>
      </c>
      <c r="N8027" t="s">
        <v>33</v>
      </c>
      <c r="O8027">
        <v>4</v>
      </c>
      <c r="P8027">
        <v>2023</v>
      </c>
      <c r="Q8027">
        <v>5</v>
      </c>
      <c r="R8027" t="s">
        <v>238</v>
      </c>
      <c r="S8027">
        <v>2</v>
      </c>
      <c r="T8027">
        <v>20</v>
      </c>
      <c r="U8027">
        <v>3</v>
      </c>
      <c r="V8027">
        <v>4</v>
      </c>
      <c r="W8027" t="s">
        <v>73</v>
      </c>
      <c r="X8027" t="s">
        <v>47</v>
      </c>
      <c r="Y8027">
        <v>300850</v>
      </c>
      <c r="Z8027">
        <v>7.0000000000000007E-2</v>
      </c>
    </row>
    <row r="8028" spans="1:26" x14ac:dyDescent="0.25">
      <c r="A8028" t="s">
        <v>10064</v>
      </c>
      <c r="B8028" s="1">
        <v>45220</v>
      </c>
      <c r="C8028" t="s">
        <v>7346</v>
      </c>
      <c r="D8028" t="s">
        <v>28</v>
      </c>
      <c r="E8028" t="s">
        <v>40</v>
      </c>
      <c r="F8028" t="s">
        <v>41</v>
      </c>
      <c r="G8028" t="s">
        <v>59</v>
      </c>
      <c r="H8028">
        <v>8</v>
      </c>
      <c r="I8028">
        <v>3286</v>
      </c>
      <c r="J8028">
        <v>18</v>
      </c>
      <c r="K8028">
        <v>21556.16</v>
      </c>
      <c r="L8028">
        <v>1986.5</v>
      </c>
      <c r="M8028" t="s">
        <v>65</v>
      </c>
      <c r="N8028" t="s">
        <v>66</v>
      </c>
      <c r="O8028">
        <v>5</v>
      </c>
      <c r="P8028">
        <v>2023</v>
      </c>
      <c r="Q8028">
        <v>10</v>
      </c>
      <c r="R8028" t="s">
        <v>45</v>
      </c>
      <c r="S8028">
        <v>4</v>
      </c>
      <c r="T8028">
        <v>42</v>
      </c>
      <c r="U8028">
        <v>3</v>
      </c>
      <c r="V8028">
        <v>6</v>
      </c>
      <c r="W8028" t="s">
        <v>35</v>
      </c>
      <c r="X8028" t="s">
        <v>36</v>
      </c>
      <c r="Y8028">
        <v>473184</v>
      </c>
      <c r="Z8028">
        <v>0.09</v>
      </c>
    </row>
    <row r="8029" spans="1:26" x14ac:dyDescent="0.25">
      <c r="A8029" t="s">
        <v>10065</v>
      </c>
      <c r="B8029" s="1">
        <v>45213</v>
      </c>
      <c r="C8029" t="s">
        <v>10066</v>
      </c>
      <c r="D8029" t="s">
        <v>50</v>
      </c>
      <c r="E8029" t="s">
        <v>29</v>
      </c>
      <c r="F8029" t="s">
        <v>41</v>
      </c>
      <c r="G8029" t="s">
        <v>42</v>
      </c>
      <c r="H8029">
        <v>8</v>
      </c>
      <c r="I8029">
        <v>3182</v>
      </c>
      <c r="J8029">
        <v>25</v>
      </c>
      <c r="K8029">
        <v>19092</v>
      </c>
      <c r="L8029">
        <v>1533.25</v>
      </c>
      <c r="M8029" t="s">
        <v>65</v>
      </c>
      <c r="N8029" t="s">
        <v>33</v>
      </c>
      <c r="O8029">
        <v>2</v>
      </c>
      <c r="P8029">
        <v>2023</v>
      </c>
      <c r="Q8029">
        <v>10</v>
      </c>
      <c r="R8029" t="s">
        <v>45</v>
      </c>
      <c r="S8029">
        <v>4</v>
      </c>
      <c r="T8029">
        <v>41</v>
      </c>
      <c r="U8029">
        <v>2</v>
      </c>
      <c r="V8029">
        <v>6</v>
      </c>
      <c r="W8029" t="s">
        <v>35</v>
      </c>
      <c r="X8029" t="s">
        <v>36</v>
      </c>
      <c r="Y8029">
        <v>636400</v>
      </c>
      <c r="Z8029">
        <v>0.08</v>
      </c>
    </row>
    <row r="8030" spans="1:26" x14ac:dyDescent="0.25">
      <c r="A8030" t="s">
        <v>10067</v>
      </c>
      <c r="B8030" s="1">
        <v>45095</v>
      </c>
      <c r="C8030" t="s">
        <v>689</v>
      </c>
      <c r="D8030" t="s">
        <v>39</v>
      </c>
      <c r="E8030" t="s">
        <v>58</v>
      </c>
      <c r="F8030" t="s">
        <v>30</v>
      </c>
      <c r="G8030" t="s">
        <v>64</v>
      </c>
      <c r="H8030">
        <v>4</v>
      </c>
      <c r="I8030">
        <v>3497</v>
      </c>
      <c r="J8030">
        <v>23</v>
      </c>
      <c r="K8030">
        <v>10770.76</v>
      </c>
      <c r="L8030">
        <v>1699.51</v>
      </c>
      <c r="M8030" t="s">
        <v>32</v>
      </c>
      <c r="N8030" t="s">
        <v>44</v>
      </c>
      <c r="O8030">
        <v>2</v>
      </c>
      <c r="P8030">
        <v>2023</v>
      </c>
      <c r="Q8030">
        <v>6</v>
      </c>
      <c r="R8030" t="s">
        <v>95</v>
      </c>
      <c r="S8030">
        <v>2</v>
      </c>
      <c r="T8030">
        <v>25</v>
      </c>
      <c r="U8030">
        <v>4</v>
      </c>
      <c r="V8030">
        <v>0</v>
      </c>
      <c r="W8030" t="s">
        <v>55</v>
      </c>
      <c r="X8030" t="s">
        <v>36</v>
      </c>
      <c r="Y8030">
        <v>321724</v>
      </c>
      <c r="Z8030">
        <v>0.16</v>
      </c>
    </row>
    <row r="8031" spans="1:26" x14ac:dyDescent="0.25">
      <c r="A8031" t="s">
        <v>10068</v>
      </c>
      <c r="B8031" s="1">
        <v>45273</v>
      </c>
      <c r="C8031" t="s">
        <v>1698</v>
      </c>
      <c r="D8031" t="s">
        <v>50</v>
      </c>
      <c r="E8031" t="s">
        <v>51</v>
      </c>
      <c r="F8031" t="s">
        <v>41</v>
      </c>
      <c r="G8031" t="s">
        <v>42</v>
      </c>
      <c r="H8031">
        <v>7</v>
      </c>
      <c r="I8031">
        <v>276</v>
      </c>
      <c r="J8031">
        <v>18</v>
      </c>
      <c r="K8031">
        <v>1584.24</v>
      </c>
      <c r="L8031">
        <v>141.43</v>
      </c>
      <c r="M8031" t="s">
        <v>43</v>
      </c>
      <c r="N8031" t="s">
        <v>66</v>
      </c>
      <c r="O8031">
        <v>4</v>
      </c>
      <c r="P8031">
        <v>2023</v>
      </c>
      <c r="Q8031">
        <v>12</v>
      </c>
      <c r="R8031" t="s">
        <v>54</v>
      </c>
      <c r="S8031">
        <v>4</v>
      </c>
      <c r="T8031">
        <v>50</v>
      </c>
      <c r="U8031">
        <v>3</v>
      </c>
      <c r="V8031">
        <v>3</v>
      </c>
      <c r="W8031" t="s">
        <v>83</v>
      </c>
      <c r="X8031" t="s">
        <v>47</v>
      </c>
      <c r="Y8031">
        <v>34776</v>
      </c>
      <c r="Z8031">
        <v>0.09</v>
      </c>
    </row>
    <row r="8032" spans="1:26" x14ac:dyDescent="0.25">
      <c r="A8032" t="s">
        <v>10069</v>
      </c>
      <c r="B8032" s="1">
        <v>45177</v>
      </c>
      <c r="C8032" t="s">
        <v>1152</v>
      </c>
      <c r="D8032" t="s">
        <v>63</v>
      </c>
      <c r="E8032" t="s">
        <v>29</v>
      </c>
      <c r="F8032" t="s">
        <v>41</v>
      </c>
      <c r="G8032" t="s">
        <v>42</v>
      </c>
      <c r="H8032">
        <v>2</v>
      </c>
      <c r="I8032">
        <v>169</v>
      </c>
      <c r="J8032">
        <v>27</v>
      </c>
      <c r="K8032">
        <v>246.74</v>
      </c>
      <c r="L8032">
        <v>47.78</v>
      </c>
      <c r="M8032" t="s">
        <v>43</v>
      </c>
      <c r="N8032" t="s">
        <v>66</v>
      </c>
      <c r="O8032">
        <v>7</v>
      </c>
      <c r="P8032">
        <v>2023</v>
      </c>
      <c r="Q8032">
        <v>9</v>
      </c>
      <c r="R8032" t="s">
        <v>80</v>
      </c>
      <c r="S8032">
        <v>3</v>
      </c>
      <c r="T8032">
        <v>36</v>
      </c>
      <c r="U8032">
        <v>2</v>
      </c>
      <c r="V8032">
        <v>5</v>
      </c>
      <c r="W8032" t="s">
        <v>46</v>
      </c>
      <c r="X8032" t="s">
        <v>47</v>
      </c>
      <c r="Y8032">
        <v>9126</v>
      </c>
      <c r="Z8032">
        <v>0.19</v>
      </c>
    </row>
    <row r="8033" spans="1:26" x14ac:dyDescent="0.25">
      <c r="A8033" t="s">
        <v>10070</v>
      </c>
      <c r="B8033" s="1">
        <v>44960</v>
      </c>
      <c r="C8033" t="s">
        <v>2524</v>
      </c>
      <c r="D8033" t="s">
        <v>63</v>
      </c>
      <c r="E8033" t="s">
        <v>51</v>
      </c>
      <c r="F8033" t="s">
        <v>30</v>
      </c>
      <c r="G8033" t="s">
        <v>31</v>
      </c>
      <c r="H8033">
        <v>8</v>
      </c>
      <c r="I8033">
        <v>1137</v>
      </c>
      <c r="J8033">
        <v>20</v>
      </c>
      <c r="K8033">
        <v>7276.8</v>
      </c>
      <c r="L8033">
        <v>1428.88</v>
      </c>
      <c r="M8033" t="s">
        <v>32</v>
      </c>
      <c r="N8033" t="s">
        <v>33</v>
      </c>
      <c r="O8033">
        <v>3</v>
      </c>
      <c r="P8033">
        <v>2023</v>
      </c>
      <c r="Q8033">
        <v>2</v>
      </c>
      <c r="R8033" t="s">
        <v>67</v>
      </c>
      <c r="S8033">
        <v>1</v>
      </c>
      <c r="T8033">
        <v>5</v>
      </c>
      <c r="U8033">
        <v>1</v>
      </c>
      <c r="V8033">
        <v>5</v>
      </c>
      <c r="W8033" t="s">
        <v>46</v>
      </c>
      <c r="X8033" t="s">
        <v>47</v>
      </c>
      <c r="Y8033">
        <v>181920</v>
      </c>
      <c r="Z8033">
        <v>0.2</v>
      </c>
    </row>
    <row r="8034" spans="1:26" x14ac:dyDescent="0.25">
      <c r="A8034" t="s">
        <v>10071</v>
      </c>
      <c r="B8034" s="1">
        <v>45094</v>
      </c>
      <c r="C8034" t="s">
        <v>1505</v>
      </c>
      <c r="D8034" t="s">
        <v>63</v>
      </c>
      <c r="E8034" t="s">
        <v>29</v>
      </c>
      <c r="F8034" t="s">
        <v>41</v>
      </c>
      <c r="G8034" t="s">
        <v>42</v>
      </c>
      <c r="H8034">
        <v>4</v>
      </c>
      <c r="I8034">
        <v>2581</v>
      </c>
      <c r="J8034">
        <v>18</v>
      </c>
      <c r="K8034">
        <v>8465.68</v>
      </c>
      <c r="L8034">
        <v>849.43</v>
      </c>
      <c r="M8034" t="s">
        <v>43</v>
      </c>
      <c r="N8034" t="s">
        <v>44</v>
      </c>
      <c r="O8034">
        <v>2</v>
      </c>
      <c r="P8034">
        <v>2023</v>
      </c>
      <c r="Q8034">
        <v>6</v>
      </c>
      <c r="R8034" t="s">
        <v>95</v>
      </c>
      <c r="S8034">
        <v>2</v>
      </c>
      <c r="T8034">
        <v>24</v>
      </c>
      <c r="U8034">
        <v>3</v>
      </c>
      <c r="V8034">
        <v>6</v>
      </c>
      <c r="W8034" t="s">
        <v>35</v>
      </c>
      <c r="X8034" t="s">
        <v>36</v>
      </c>
      <c r="Y8034">
        <v>185832</v>
      </c>
      <c r="Z8034">
        <v>0.1</v>
      </c>
    </row>
    <row r="8035" spans="1:26" x14ac:dyDescent="0.25">
      <c r="A8035" t="s">
        <v>10072</v>
      </c>
      <c r="B8035" s="1">
        <v>45277</v>
      </c>
      <c r="C8035" t="s">
        <v>2895</v>
      </c>
      <c r="D8035" t="s">
        <v>28</v>
      </c>
      <c r="E8035" t="s">
        <v>40</v>
      </c>
      <c r="F8035" t="s">
        <v>52</v>
      </c>
      <c r="G8035" t="s">
        <v>79</v>
      </c>
      <c r="H8035">
        <v>7</v>
      </c>
      <c r="I8035">
        <v>3260</v>
      </c>
      <c r="J8035">
        <v>20</v>
      </c>
      <c r="K8035">
        <v>18256</v>
      </c>
      <c r="L8035">
        <v>1977.85</v>
      </c>
      <c r="M8035" t="s">
        <v>32</v>
      </c>
      <c r="N8035" t="s">
        <v>33</v>
      </c>
      <c r="O8035">
        <v>5</v>
      </c>
      <c r="P8035">
        <v>2023</v>
      </c>
      <c r="Q8035">
        <v>12</v>
      </c>
      <c r="R8035" t="s">
        <v>54</v>
      </c>
      <c r="S8035">
        <v>4</v>
      </c>
      <c r="T8035">
        <v>51</v>
      </c>
      <c r="U8035">
        <v>4</v>
      </c>
      <c r="V8035">
        <v>0</v>
      </c>
      <c r="W8035" t="s">
        <v>55</v>
      </c>
      <c r="X8035" t="s">
        <v>36</v>
      </c>
      <c r="Y8035">
        <v>456400</v>
      </c>
      <c r="Z8035">
        <v>0.11</v>
      </c>
    </row>
    <row r="8036" spans="1:26" x14ac:dyDescent="0.25">
      <c r="A8036" t="s">
        <v>10073</v>
      </c>
      <c r="B8036" s="1">
        <v>45013</v>
      </c>
      <c r="C8036" t="s">
        <v>498</v>
      </c>
      <c r="D8036" t="s">
        <v>39</v>
      </c>
      <c r="E8036" t="s">
        <v>58</v>
      </c>
      <c r="F8036" t="s">
        <v>30</v>
      </c>
      <c r="G8036" t="s">
        <v>31</v>
      </c>
      <c r="H8036">
        <v>8</v>
      </c>
      <c r="I8036">
        <v>4508</v>
      </c>
      <c r="J8036">
        <v>5</v>
      </c>
      <c r="K8036">
        <v>34260.800000000003</v>
      </c>
      <c r="L8036">
        <v>1978.33</v>
      </c>
      <c r="M8036" t="s">
        <v>65</v>
      </c>
      <c r="N8036" t="s">
        <v>33</v>
      </c>
      <c r="O8036">
        <v>2</v>
      </c>
      <c r="P8036">
        <v>2023</v>
      </c>
      <c r="Q8036">
        <v>3</v>
      </c>
      <c r="R8036" t="s">
        <v>105</v>
      </c>
      <c r="S8036">
        <v>1</v>
      </c>
      <c r="T8036">
        <v>13</v>
      </c>
      <c r="U8036">
        <v>5</v>
      </c>
      <c r="V8036">
        <v>2</v>
      </c>
      <c r="W8036" t="s">
        <v>76</v>
      </c>
      <c r="X8036" t="s">
        <v>47</v>
      </c>
      <c r="Y8036">
        <v>180320</v>
      </c>
      <c r="Z8036">
        <v>0.06</v>
      </c>
    </row>
    <row r="8037" spans="1:26" x14ac:dyDescent="0.25">
      <c r="A8037" t="s">
        <v>10074</v>
      </c>
      <c r="B8037" s="1">
        <v>45272</v>
      </c>
      <c r="C8037" t="s">
        <v>5482</v>
      </c>
      <c r="D8037" t="s">
        <v>28</v>
      </c>
      <c r="E8037" t="s">
        <v>51</v>
      </c>
      <c r="F8037" t="s">
        <v>41</v>
      </c>
      <c r="G8037" t="s">
        <v>59</v>
      </c>
      <c r="H8037">
        <v>3</v>
      </c>
      <c r="I8037">
        <v>4353</v>
      </c>
      <c r="J8037">
        <v>8</v>
      </c>
      <c r="K8037">
        <v>12014.28</v>
      </c>
      <c r="L8037">
        <v>2395.0100000000002</v>
      </c>
      <c r="M8037" t="s">
        <v>65</v>
      </c>
      <c r="N8037" t="s">
        <v>33</v>
      </c>
      <c r="O8037">
        <v>1</v>
      </c>
      <c r="P8037">
        <v>2023</v>
      </c>
      <c r="Q8037">
        <v>12</v>
      </c>
      <c r="R8037" t="s">
        <v>54</v>
      </c>
      <c r="S8037">
        <v>4</v>
      </c>
      <c r="T8037">
        <v>50</v>
      </c>
      <c r="U8037">
        <v>3</v>
      </c>
      <c r="V8037">
        <v>2</v>
      </c>
      <c r="W8037" t="s">
        <v>76</v>
      </c>
      <c r="X8037" t="s">
        <v>47</v>
      </c>
      <c r="Y8037">
        <v>104472</v>
      </c>
      <c r="Z8037">
        <v>0.2</v>
      </c>
    </row>
    <row r="8038" spans="1:26" x14ac:dyDescent="0.25">
      <c r="A8038" t="s">
        <v>10075</v>
      </c>
      <c r="B8038" s="1">
        <v>44955</v>
      </c>
      <c r="C8038" t="s">
        <v>9361</v>
      </c>
      <c r="D8038" t="s">
        <v>50</v>
      </c>
      <c r="E8038" t="s">
        <v>51</v>
      </c>
      <c r="F8038" t="s">
        <v>52</v>
      </c>
      <c r="G8038" t="s">
        <v>53</v>
      </c>
      <c r="H8038">
        <v>1</v>
      </c>
      <c r="I8038">
        <v>185</v>
      </c>
      <c r="J8038">
        <v>12</v>
      </c>
      <c r="K8038">
        <v>162.80000000000001</v>
      </c>
      <c r="L8038">
        <v>12.78</v>
      </c>
      <c r="M8038" t="s">
        <v>65</v>
      </c>
      <c r="N8038" t="s">
        <v>44</v>
      </c>
      <c r="O8038">
        <v>2</v>
      </c>
      <c r="P8038">
        <v>2023</v>
      </c>
      <c r="Q8038">
        <v>1</v>
      </c>
      <c r="R8038" t="s">
        <v>34</v>
      </c>
      <c r="S8038">
        <v>1</v>
      </c>
      <c r="T8038">
        <v>5</v>
      </c>
      <c r="U8038">
        <v>5</v>
      </c>
      <c r="V8038">
        <v>0</v>
      </c>
      <c r="W8038" t="s">
        <v>55</v>
      </c>
      <c r="X8038" t="s">
        <v>36</v>
      </c>
      <c r="Y8038">
        <v>2220</v>
      </c>
      <c r="Z8038">
        <v>0.08</v>
      </c>
    </row>
    <row r="8039" spans="1:26" x14ac:dyDescent="0.25">
      <c r="A8039" t="s">
        <v>10076</v>
      </c>
      <c r="B8039" s="1">
        <v>45014</v>
      </c>
      <c r="C8039" t="s">
        <v>4868</v>
      </c>
      <c r="D8039" t="s">
        <v>50</v>
      </c>
      <c r="E8039" t="s">
        <v>29</v>
      </c>
      <c r="F8039" t="s">
        <v>41</v>
      </c>
      <c r="G8039" t="s">
        <v>42</v>
      </c>
      <c r="H8039">
        <v>2</v>
      </c>
      <c r="I8039">
        <v>3568</v>
      </c>
      <c r="J8039">
        <v>24</v>
      </c>
      <c r="K8039">
        <v>5423.36</v>
      </c>
      <c r="L8039">
        <v>385.44</v>
      </c>
      <c r="M8039" t="s">
        <v>43</v>
      </c>
      <c r="N8039" t="s">
        <v>33</v>
      </c>
      <c r="O8039">
        <v>2</v>
      </c>
      <c r="P8039">
        <v>2023</v>
      </c>
      <c r="Q8039">
        <v>3</v>
      </c>
      <c r="R8039" t="s">
        <v>105</v>
      </c>
      <c r="S8039">
        <v>1</v>
      </c>
      <c r="T8039">
        <v>13</v>
      </c>
      <c r="U8039">
        <v>5</v>
      </c>
      <c r="V8039">
        <v>3</v>
      </c>
      <c r="W8039" t="s">
        <v>83</v>
      </c>
      <c r="X8039" t="s">
        <v>47</v>
      </c>
      <c r="Y8039">
        <v>171264</v>
      </c>
      <c r="Z8039">
        <v>7.0000000000000007E-2</v>
      </c>
    </row>
    <row r="8040" spans="1:26" x14ac:dyDescent="0.25">
      <c r="A8040" t="s">
        <v>10077</v>
      </c>
      <c r="B8040" s="1">
        <v>44982</v>
      </c>
      <c r="C8040" t="s">
        <v>231</v>
      </c>
      <c r="D8040" t="s">
        <v>50</v>
      </c>
      <c r="E8040" t="s">
        <v>40</v>
      </c>
      <c r="F8040" t="s">
        <v>30</v>
      </c>
      <c r="G8040" t="s">
        <v>86</v>
      </c>
      <c r="H8040">
        <v>3</v>
      </c>
      <c r="I8040">
        <v>2040</v>
      </c>
      <c r="J8040">
        <v>12</v>
      </c>
      <c r="K8040">
        <v>5385.6</v>
      </c>
      <c r="L8040">
        <v>883.36</v>
      </c>
      <c r="M8040" t="s">
        <v>32</v>
      </c>
      <c r="N8040" t="s">
        <v>33</v>
      </c>
      <c r="O8040">
        <v>2</v>
      </c>
      <c r="P8040">
        <v>2023</v>
      </c>
      <c r="Q8040">
        <v>2</v>
      </c>
      <c r="R8040" t="s">
        <v>67</v>
      </c>
      <c r="S8040">
        <v>1</v>
      </c>
      <c r="T8040">
        <v>8</v>
      </c>
      <c r="U8040">
        <v>4</v>
      </c>
      <c r="V8040">
        <v>6</v>
      </c>
      <c r="W8040" t="s">
        <v>35</v>
      </c>
      <c r="X8040" t="s">
        <v>36</v>
      </c>
      <c r="Y8040">
        <v>73440</v>
      </c>
      <c r="Z8040">
        <v>0.16</v>
      </c>
    </row>
    <row r="8041" spans="1:26" x14ac:dyDescent="0.25">
      <c r="A8041" t="s">
        <v>10078</v>
      </c>
      <c r="B8041" s="1">
        <v>45256</v>
      </c>
      <c r="C8041" t="s">
        <v>419</v>
      </c>
      <c r="D8041" t="s">
        <v>63</v>
      </c>
      <c r="E8041" t="s">
        <v>40</v>
      </c>
      <c r="F8041" t="s">
        <v>41</v>
      </c>
      <c r="G8041" t="s">
        <v>42</v>
      </c>
      <c r="H8041">
        <v>4</v>
      </c>
      <c r="I8041">
        <v>866</v>
      </c>
      <c r="J8041">
        <v>19</v>
      </c>
      <c r="K8041">
        <v>2805.84</v>
      </c>
      <c r="L8041">
        <v>433.46</v>
      </c>
      <c r="M8041" t="s">
        <v>32</v>
      </c>
      <c r="N8041" t="s">
        <v>66</v>
      </c>
      <c r="O8041">
        <v>7</v>
      </c>
      <c r="P8041">
        <v>2023</v>
      </c>
      <c r="Q8041">
        <v>11</v>
      </c>
      <c r="R8041" t="s">
        <v>92</v>
      </c>
      <c r="S8041">
        <v>4</v>
      </c>
      <c r="T8041">
        <v>48</v>
      </c>
      <c r="U8041">
        <v>5</v>
      </c>
      <c r="V8041">
        <v>0</v>
      </c>
      <c r="W8041" t="s">
        <v>55</v>
      </c>
      <c r="X8041" t="s">
        <v>36</v>
      </c>
      <c r="Y8041">
        <v>65816</v>
      </c>
      <c r="Z8041">
        <v>0.15</v>
      </c>
    </row>
    <row r="8042" spans="1:26" x14ac:dyDescent="0.25">
      <c r="A8042" t="s">
        <v>10079</v>
      </c>
      <c r="B8042" s="1">
        <v>44950</v>
      </c>
      <c r="C8042" t="s">
        <v>2026</v>
      </c>
      <c r="D8042" t="s">
        <v>39</v>
      </c>
      <c r="E8042" t="s">
        <v>40</v>
      </c>
      <c r="F8042" t="s">
        <v>41</v>
      </c>
      <c r="G8042" t="s">
        <v>42</v>
      </c>
      <c r="H8042">
        <v>8</v>
      </c>
      <c r="I8042">
        <v>1461</v>
      </c>
      <c r="J8042">
        <v>0</v>
      </c>
      <c r="K8042">
        <v>11688</v>
      </c>
      <c r="L8042">
        <v>2233.19</v>
      </c>
      <c r="M8042" t="s">
        <v>43</v>
      </c>
      <c r="N8042" t="s">
        <v>44</v>
      </c>
      <c r="O8042">
        <v>4</v>
      </c>
      <c r="P8042">
        <v>2023</v>
      </c>
      <c r="Q8042">
        <v>1</v>
      </c>
      <c r="R8042" t="s">
        <v>34</v>
      </c>
      <c r="S8042">
        <v>1</v>
      </c>
      <c r="T8042">
        <v>4</v>
      </c>
      <c r="U8042">
        <v>4</v>
      </c>
      <c r="V8042">
        <v>2</v>
      </c>
      <c r="W8042" t="s">
        <v>76</v>
      </c>
      <c r="X8042" t="s">
        <v>47</v>
      </c>
      <c r="Y8042">
        <v>0</v>
      </c>
      <c r="Z8042">
        <v>0.19</v>
      </c>
    </row>
    <row r="8043" spans="1:26" x14ac:dyDescent="0.25">
      <c r="A8043" t="s">
        <v>10080</v>
      </c>
      <c r="B8043" s="1">
        <v>45126</v>
      </c>
      <c r="C8043" t="s">
        <v>1209</v>
      </c>
      <c r="D8043" t="s">
        <v>28</v>
      </c>
      <c r="E8043" t="s">
        <v>40</v>
      </c>
      <c r="F8043" t="s">
        <v>41</v>
      </c>
      <c r="G8043" t="s">
        <v>42</v>
      </c>
      <c r="H8043">
        <v>1</v>
      </c>
      <c r="I8043">
        <v>3482</v>
      </c>
      <c r="J8043">
        <v>3</v>
      </c>
      <c r="K8043">
        <v>3377.54</v>
      </c>
      <c r="L8043">
        <v>450.3</v>
      </c>
      <c r="M8043" t="s">
        <v>43</v>
      </c>
      <c r="N8043" t="s">
        <v>66</v>
      </c>
      <c r="O8043">
        <v>3</v>
      </c>
      <c r="P8043">
        <v>2023</v>
      </c>
      <c r="Q8043">
        <v>7</v>
      </c>
      <c r="R8043" t="s">
        <v>125</v>
      </c>
      <c r="S8043">
        <v>3</v>
      </c>
      <c r="T8043">
        <v>29</v>
      </c>
      <c r="U8043">
        <v>4</v>
      </c>
      <c r="V8043">
        <v>3</v>
      </c>
      <c r="W8043" t="s">
        <v>83</v>
      </c>
      <c r="X8043" t="s">
        <v>47</v>
      </c>
      <c r="Y8043">
        <v>10446</v>
      </c>
      <c r="Z8043">
        <v>0.13</v>
      </c>
    </row>
    <row r="8044" spans="1:26" x14ac:dyDescent="0.25">
      <c r="A8044" t="s">
        <v>10081</v>
      </c>
      <c r="B8044" s="1">
        <v>45121</v>
      </c>
      <c r="C8044" t="s">
        <v>4467</v>
      </c>
      <c r="D8044" t="s">
        <v>39</v>
      </c>
      <c r="E8044" t="s">
        <v>29</v>
      </c>
      <c r="F8044" t="s">
        <v>52</v>
      </c>
      <c r="G8044" t="s">
        <v>91</v>
      </c>
      <c r="H8044">
        <v>3</v>
      </c>
      <c r="I8044">
        <v>4097</v>
      </c>
      <c r="J8044">
        <v>12</v>
      </c>
      <c r="K8044">
        <v>10816.08</v>
      </c>
      <c r="L8044">
        <v>2095.85</v>
      </c>
      <c r="M8044" t="s">
        <v>43</v>
      </c>
      <c r="N8044" t="s">
        <v>33</v>
      </c>
      <c r="O8044">
        <v>1</v>
      </c>
      <c r="P8044">
        <v>2023</v>
      </c>
      <c r="Q8044">
        <v>7</v>
      </c>
      <c r="R8044" t="s">
        <v>125</v>
      </c>
      <c r="S8044">
        <v>3</v>
      </c>
      <c r="T8044">
        <v>28</v>
      </c>
      <c r="U8044">
        <v>3</v>
      </c>
      <c r="V8044">
        <v>5</v>
      </c>
      <c r="W8044" t="s">
        <v>46</v>
      </c>
      <c r="X8044" t="s">
        <v>47</v>
      </c>
      <c r="Y8044">
        <v>147492</v>
      </c>
      <c r="Z8044">
        <v>0.19</v>
      </c>
    </row>
    <row r="8045" spans="1:26" x14ac:dyDescent="0.25">
      <c r="A8045" t="s">
        <v>10082</v>
      </c>
      <c r="B8045" s="1">
        <v>44981</v>
      </c>
      <c r="C8045" t="s">
        <v>5009</v>
      </c>
      <c r="D8045" t="s">
        <v>28</v>
      </c>
      <c r="E8045" t="s">
        <v>58</v>
      </c>
      <c r="F8045" t="s">
        <v>52</v>
      </c>
      <c r="G8045" t="s">
        <v>79</v>
      </c>
      <c r="H8045">
        <v>5</v>
      </c>
      <c r="I8045">
        <v>113</v>
      </c>
      <c r="J8045">
        <v>18</v>
      </c>
      <c r="K8045">
        <v>463.3</v>
      </c>
      <c r="L8045">
        <v>44.05</v>
      </c>
      <c r="M8045" t="s">
        <v>65</v>
      </c>
      <c r="N8045" t="s">
        <v>66</v>
      </c>
      <c r="O8045">
        <v>2</v>
      </c>
      <c r="P8045">
        <v>2023</v>
      </c>
      <c r="Q8045">
        <v>2</v>
      </c>
      <c r="R8045" t="s">
        <v>67</v>
      </c>
      <c r="S8045">
        <v>1</v>
      </c>
      <c r="T8045">
        <v>8</v>
      </c>
      <c r="U8045">
        <v>4</v>
      </c>
      <c r="V8045">
        <v>5</v>
      </c>
      <c r="W8045" t="s">
        <v>46</v>
      </c>
      <c r="X8045" t="s">
        <v>47</v>
      </c>
      <c r="Y8045">
        <v>10170</v>
      </c>
      <c r="Z8045">
        <v>0.1</v>
      </c>
    </row>
    <row r="8046" spans="1:26" x14ac:dyDescent="0.25">
      <c r="A8046" t="s">
        <v>10083</v>
      </c>
      <c r="B8046" s="1">
        <v>45272</v>
      </c>
      <c r="C8046" t="s">
        <v>3295</v>
      </c>
      <c r="D8046" t="s">
        <v>39</v>
      </c>
      <c r="E8046" t="s">
        <v>51</v>
      </c>
      <c r="F8046" t="s">
        <v>30</v>
      </c>
      <c r="G8046" t="s">
        <v>31</v>
      </c>
      <c r="H8046">
        <v>10</v>
      </c>
      <c r="I8046">
        <v>113</v>
      </c>
      <c r="J8046">
        <v>14</v>
      </c>
      <c r="K8046">
        <v>971.8</v>
      </c>
      <c r="L8046">
        <v>111.76</v>
      </c>
      <c r="M8046" t="s">
        <v>43</v>
      </c>
      <c r="N8046" t="s">
        <v>66</v>
      </c>
      <c r="O8046">
        <v>6</v>
      </c>
      <c r="P8046">
        <v>2023</v>
      </c>
      <c r="Q8046">
        <v>12</v>
      </c>
      <c r="R8046" t="s">
        <v>54</v>
      </c>
      <c r="S8046">
        <v>4</v>
      </c>
      <c r="T8046">
        <v>50</v>
      </c>
      <c r="U8046">
        <v>3</v>
      </c>
      <c r="V8046">
        <v>2</v>
      </c>
      <c r="W8046" t="s">
        <v>76</v>
      </c>
      <c r="X8046" t="s">
        <v>47</v>
      </c>
      <c r="Y8046">
        <v>15820</v>
      </c>
      <c r="Z8046">
        <v>0.12</v>
      </c>
    </row>
    <row r="8047" spans="1:26" x14ac:dyDescent="0.25">
      <c r="A8047" t="s">
        <v>10084</v>
      </c>
      <c r="B8047" s="1">
        <v>45074</v>
      </c>
      <c r="C8047" t="s">
        <v>9946</v>
      </c>
      <c r="D8047" t="s">
        <v>63</v>
      </c>
      <c r="E8047" t="s">
        <v>58</v>
      </c>
      <c r="F8047" t="s">
        <v>30</v>
      </c>
      <c r="G8047" t="s">
        <v>31</v>
      </c>
      <c r="H8047">
        <v>6</v>
      </c>
      <c r="I8047">
        <v>2232</v>
      </c>
      <c r="J8047">
        <v>8</v>
      </c>
      <c r="K8047">
        <v>12320.64</v>
      </c>
      <c r="L8047">
        <v>2258.59</v>
      </c>
      <c r="M8047" t="s">
        <v>43</v>
      </c>
      <c r="N8047" t="s">
        <v>66</v>
      </c>
      <c r="O8047">
        <v>1</v>
      </c>
      <c r="P8047">
        <v>2023</v>
      </c>
      <c r="Q8047">
        <v>5</v>
      </c>
      <c r="R8047" t="s">
        <v>238</v>
      </c>
      <c r="S8047">
        <v>2</v>
      </c>
      <c r="T8047">
        <v>22</v>
      </c>
      <c r="U8047">
        <v>5</v>
      </c>
      <c r="V8047">
        <v>0</v>
      </c>
      <c r="W8047" t="s">
        <v>55</v>
      </c>
      <c r="X8047" t="s">
        <v>36</v>
      </c>
      <c r="Y8047">
        <v>107136</v>
      </c>
      <c r="Z8047">
        <v>0.18</v>
      </c>
    </row>
    <row r="8048" spans="1:26" x14ac:dyDescent="0.25">
      <c r="A8048" t="s">
        <v>10085</v>
      </c>
      <c r="B8048" s="1">
        <v>45203</v>
      </c>
      <c r="C8048" t="s">
        <v>2690</v>
      </c>
      <c r="D8048" t="s">
        <v>28</v>
      </c>
      <c r="E8048" t="s">
        <v>58</v>
      </c>
      <c r="F8048" t="s">
        <v>41</v>
      </c>
      <c r="G8048" t="s">
        <v>59</v>
      </c>
      <c r="H8048">
        <v>5</v>
      </c>
      <c r="I8048">
        <v>1583</v>
      </c>
      <c r="J8048">
        <v>1</v>
      </c>
      <c r="K8048">
        <v>7835.85</v>
      </c>
      <c r="L8048">
        <v>1404.38</v>
      </c>
      <c r="M8048" t="s">
        <v>65</v>
      </c>
      <c r="N8048" t="s">
        <v>66</v>
      </c>
      <c r="O8048">
        <v>6</v>
      </c>
      <c r="P8048">
        <v>2023</v>
      </c>
      <c r="Q8048">
        <v>10</v>
      </c>
      <c r="R8048" t="s">
        <v>45</v>
      </c>
      <c r="S8048">
        <v>4</v>
      </c>
      <c r="T8048">
        <v>40</v>
      </c>
      <c r="U8048">
        <v>1</v>
      </c>
      <c r="V8048">
        <v>3</v>
      </c>
      <c r="W8048" t="s">
        <v>83</v>
      </c>
      <c r="X8048" t="s">
        <v>47</v>
      </c>
      <c r="Y8048">
        <v>7915</v>
      </c>
      <c r="Z8048">
        <v>0.18</v>
      </c>
    </row>
    <row r="8049" spans="1:26" x14ac:dyDescent="0.25">
      <c r="A8049" t="s">
        <v>10086</v>
      </c>
      <c r="B8049" s="1">
        <v>44984</v>
      </c>
      <c r="C8049" t="s">
        <v>1312</v>
      </c>
      <c r="D8049" t="s">
        <v>28</v>
      </c>
      <c r="E8049" t="s">
        <v>51</v>
      </c>
      <c r="F8049" t="s">
        <v>41</v>
      </c>
      <c r="G8049" t="s">
        <v>116</v>
      </c>
      <c r="H8049">
        <v>2</v>
      </c>
      <c r="I8049">
        <v>3946</v>
      </c>
      <c r="J8049">
        <v>10</v>
      </c>
      <c r="K8049">
        <v>7102.8</v>
      </c>
      <c r="L8049">
        <v>563.29999999999995</v>
      </c>
      <c r="M8049" t="s">
        <v>65</v>
      </c>
      <c r="N8049" t="s">
        <v>66</v>
      </c>
      <c r="O8049">
        <v>6</v>
      </c>
      <c r="P8049">
        <v>2023</v>
      </c>
      <c r="Q8049">
        <v>2</v>
      </c>
      <c r="R8049" t="s">
        <v>67</v>
      </c>
      <c r="S8049">
        <v>1</v>
      </c>
      <c r="T8049">
        <v>9</v>
      </c>
      <c r="U8049">
        <v>5</v>
      </c>
      <c r="V8049">
        <v>1</v>
      </c>
      <c r="W8049" t="s">
        <v>60</v>
      </c>
      <c r="X8049" t="s">
        <v>47</v>
      </c>
      <c r="Y8049">
        <v>78920</v>
      </c>
      <c r="Z8049">
        <v>0.08</v>
      </c>
    </row>
    <row r="8050" spans="1:26" x14ac:dyDescent="0.25">
      <c r="A8050" t="s">
        <v>10087</v>
      </c>
      <c r="B8050" s="1">
        <v>45033</v>
      </c>
      <c r="C8050" t="s">
        <v>3526</v>
      </c>
      <c r="D8050" t="s">
        <v>39</v>
      </c>
      <c r="E8050" t="s">
        <v>40</v>
      </c>
      <c r="F8050" t="s">
        <v>52</v>
      </c>
      <c r="G8050" t="s">
        <v>53</v>
      </c>
      <c r="H8050">
        <v>9</v>
      </c>
      <c r="I8050">
        <v>1433</v>
      </c>
      <c r="J8050">
        <v>11</v>
      </c>
      <c r="K8050">
        <v>11478.33</v>
      </c>
      <c r="L8050">
        <v>1550.67</v>
      </c>
      <c r="M8050" t="s">
        <v>43</v>
      </c>
      <c r="N8050" t="s">
        <v>44</v>
      </c>
      <c r="O8050">
        <v>1</v>
      </c>
      <c r="P8050">
        <v>2023</v>
      </c>
      <c r="Q8050">
        <v>4</v>
      </c>
      <c r="R8050" t="s">
        <v>100</v>
      </c>
      <c r="S8050">
        <v>2</v>
      </c>
      <c r="T8050">
        <v>16</v>
      </c>
      <c r="U8050">
        <v>4</v>
      </c>
      <c r="V8050">
        <v>1</v>
      </c>
      <c r="W8050" t="s">
        <v>60</v>
      </c>
      <c r="X8050" t="s">
        <v>47</v>
      </c>
      <c r="Y8050">
        <v>141867</v>
      </c>
      <c r="Z8050">
        <v>0.14000000000000001</v>
      </c>
    </row>
    <row r="8051" spans="1:26" x14ac:dyDescent="0.25">
      <c r="A8051" t="s">
        <v>10088</v>
      </c>
      <c r="B8051" s="1">
        <v>45115</v>
      </c>
      <c r="C8051" t="s">
        <v>4620</v>
      </c>
      <c r="D8051" t="s">
        <v>63</v>
      </c>
      <c r="E8051" t="s">
        <v>51</v>
      </c>
      <c r="F8051" t="s">
        <v>41</v>
      </c>
      <c r="G8051" t="s">
        <v>42</v>
      </c>
      <c r="H8051">
        <v>5</v>
      </c>
      <c r="I8051">
        <v>3704</v>
      </c>
      <c r="J8051">
        <v>28</v>
      </c>
      <c r="K8051">
        <v>13334.4</v>
      </c>
      <c r="L8051">
        <v>1559.94</v>
      </c>
      <c r="M8051" t="s">
        <v>43</v>
      </c>
      <c r="N8051" t="s">
        <v>66</v>
      </c>
      <c r="O8051">
        <v>5</v>
      </c>
      <c r="P8051">
        <v>2023</v>
      </c>
      <c r="Q8051">
        <v>7</v>
      </c>
      <c r="R8051" t="s">
        <v>125</v>
      </c>
      <c r="S8051">
        <v>3</v>
      </c>
      <c r="T8051">
        <v>27</v>
      </c>
      <c r="U8051">
        <v>2</v>
      </c>
      <c r="V8051">
        <v>6</v>
      </c>
      <c r="W8051" t="s">
        <v>35</v>
      </c>
      <c r="X8051" t="s">
        <v>36</v>
      </c>
      <c r="Y8051">
        <v>518560</v>
      </c>
      <c r="Z8051">
        <v>0.12</v>
      </c>
    </row>
    <row r="8052" spans="1:26" x14ac:dyDescent="0.25">
      <c r="A8052" t="s">
        <v>10089</v>
      </c>
      <c r="B8052" s="1">
        <v>45042</v>
      </c>
      <c r="C8052" t="s">
        <v>122</v>
      </c>
      <c r="D8052" t="s">
        <v>63</v>
      </c>
      <c r="E8052" t="s">
        <v>58</v>
      </c>
      <c r="F8052" t="s">
        <v>52</v>
      </c>
      <c r="G8052" t="s">
        <v>79</v>
      </c>
      <c r="H8052">
        <v>6</v>
      </c>
      <c r="I8052">
        <v>4069</v>
      </c>
      <c r="J8052">
        <v>5</v>
      </c>
      <c r="K8052">
        <v>23193.3</v>
      </c>
      <c r="L8052">
        <v>3777.36</v>
      </c>
      <c r="M8052" t="s">
        <v>43</v>
      </c>
      <c r="N8052" t="s">
        <v>44</v>
      </c>
      <c r="O8052">
        <v>2</v>
      </c>
      <c r="P8052">
        <v>2023</v>
      </c>
      <c r="Q8052">
        <v>4</v>
      </c>
      <c r="R8052" t="s">
        <v>100</v>
      </c>
      <c r="S8052">
        <v>2</v>
      </c>
      <c r="T8052">
        <v>17</v>
      </c>
      <c r="U8052">
        <v>5</v>
      </c>
      <c r="V8052">
        <v>3</v>
      </c>
      <c r="W8052" t="s">
        <v>83</v>
      </c>
      <c r="X8052" t="s">
        <v>47</v>
      </c>
      <c r="Y8052">
        <v>122070</v>
      </c>
      <c r="Z8052">
        <v>0.16</v>
      </c>
    </row>
    <row r="8053" spans="1:26" x14ac:dyDescent="0.25">
      <c r="A8053" t="s">
        <v>10090</v>
      </c>
      <c r="B8053" s="1">
        <v>45266</v>
      </c>
      <c r="C8053" t="s">
        <v>1669</v>
      </c>
      <c r="D8053" t="s">
        <v>28</v>
      </c>
      <c r="E8053" t="s">
        <v>29</v>
      </c>
      <c r="F8053" t="s">
        <v>30</v>
      </c>
      <c r="G8053" t="s">
        <v>86</v>
      </c>
      <c r="H8053">
        <v>10</v>
      </c>
      <c r="I8053">
        <v>1253</v>
      </c>
      <c r="J8053">
        <v>4</v>
      </c>
      <c r="K8053">
        <v>12028.8</v>
      </c>
      <c r="L8053">
        <v>941.69</v>
      </c>
      <c r="M8053" t="s">
        <v>32</v>
      </c>
      <c r="N8053" t="s">
        <v>33</v>
      </c>
      <c r="O8053">
        <v>2</v>
      </c>
      <c r="P8053">
        <v>2023</v>
      </c>
      <c r="Q8053">
        <v>12</v>
      </c>
      <c r="R8053" t="s">
        <v>54</v>
      </c>
      <c r="S8053">
        <v>4</v>
      </c>
      <c r="T8053">
        <v>49</v>
      </c>
      <c r="U8053">
        <v>2</v>
      </c>
      <c r="V8053">
        <v>3</v>
      </c>
      <c r="W8053" t="s">
        <v>83</v>
      </c>
      <c r="X8053" t="s">
        <v>47</v>
      </c>
      <c r="Y8053">
        <v>50120</v>
      </c>
      <c r="Z8053">
        <v>0.08</v>
      </c>
    </row>
    <row r="8054" spans="1:26" x14ac:dyDescent="0.25">
      <c r="A8054" t="s">
        <v>10091</v>
      </c>
      <c r="B8054" s="1">
        <v>45219</v>
      </c>
      <c r="C8054" t="s">
        <v>3096</v>
      </c>
      <c r="D8054" t="s">
        <v>50</v>
      </c>
      <c r="E8054" t="s">
        <v>58</v>
      </c>
      <c r="F8054" t="s">
        <v>30</v>
      </c>
      <c r="G8054" t="s">
        <v>31</v>
      </c>
      <c r="H8054">
        <v>5</v>
      </c>
      <c r="I8054">
        <v>528</v>
      </c>
      <c r="J8054">
        <v>8</v>
      </c>
      <c r="K8054">
        <v>2428.8000000000002</v>
      </c>
      <c r="L8054">
        <v>420.33</v>
      </c>
      <c r="M8054" t="s">
        <v>32</v>
      </c>
      <c r="N8054" t="s">
        <v>66</v>
      </c>
      <c r="O8054">
        <v>7</v>
      </c>
      <c r="P8054">
        <v>2023</v>
      </c>
      <c r="Q8054">
        <v>10</v>
      </c>
      <c r="R8054" t="s">
        <v>45</v>
      </c>
      <c r="S8054">
        <v>4</v>
      </c>
      <c r="T8054">
        <v>42</v>
      </c>
      <c r="U8054">
        <v>3</v>
      </c>
      <c r="V8054">
        <v>5</v>
      </c>
      <c r="W8054" t="s">
        <v>46</v>
      </c>
      <c r="X8054" t="s">
        <v>47</v>
      </c>
      <c r="Y8054">
        <v>21120</v>
      </c>
      <c r="Z8054">
        <v>0.17</v>
      </c>
    </row>
    <row r="8055" spans="1:26" x14ac:dyDescent="0.25">
      <c r="A8055" t="s">
        <v>10092</v>
      </c>
      <c r="B8055" s="1">
        <v>44947</v>
      </c>
      <c r="C8055" t="s">
        <v>2076</v>
      </c>
      <c r="D8055" t="s">
        <v>39</v>
      </c>
      <c r="E8055" t="s">
        <v>51</v>
      </c>
      <c r="F8055" t="s">
        <v>41</v>
      </c>
      <c r="G8055" t="s">
        <v>116</v>
      </c>
      <c r="H8055">
        <v>6</v>
      </c>
      <c r="I8055">
        <v>1747</v>
      </c>
      <c r="J8055">
        <v>6</v>
      </c>
      <c r="K8055">
        <v>9853.08</v>
      </c>
      <c r="L8055">
        <v>1928.63</v>
      </c>
      <c r="M8055" t="s">
        <v>43</v>
      </c>
      <c r="N8055" t="s">
        <v>44</v>
      </c>
      <c r="O8055">
        <v>4</v>
      </c>
      <c r="P8055">
        <v>2023</v>
      </c>
      <c r="Q8055">
        <v>1</v>
      </c>
      <c r="R8055" t="s">
        <v>34</v>
      </c>
      <c r="S8055">
        <v>1</v>
      </c>
      <c r="T8055">
        <v>3</v>
      </c>
      <c r="U8055">
        <v>3</v>
      </c>
      <c r="V8055">
        <v>6</v>
      </c>
      <c r="W8055" t="s">
        <v>35</v>
      </c>
      <c r="X8055" t="s">
        <v>36</v>
      </c>
      <c r="Y8055">
        <v>62892</v>
      </c>
      <c r="Z8055">
        <v>0.2</v>
      </c>
    </row>
    <row r="8056" spans="1:26" x14ac:dyDescent="0.25">
      <c r="A8056" t="s">
        <v>10093</v>
      </c>
      <c r="B8056" s="1">
        <v>45272</v>
      </c>
      <c r="C8056" t="s">
        <v>915</v>
      </c>
      <c r="D8056" t="s">
        <v>39</v>
      </c>
      <c r="E8056" t="s">
        <v>51</v>
      </c>
      <c r="F8056" t="s">
        <v>41</v>
      </c>
      <c r="G8056" t="s">
        <v>42</v>
      </c>
      <c r="H8056">
        <v>6</v>
      </c>
      <c r="I8056">
        <v>1251</v>
      </c>
      <c r="J8056">
        <v>30</v>
      </c>
      <c r="K8056">
        <v>5254.2</v>
      </c>
      <c r="L8056">
        <v>312.56</v>
      </c>
      <c r="M8056" t="s">
        <v>65</v>
      </c>
      <c r="N8056" t="s">
        <v>33</v>
      </c>
      <c r="O8056">
        <v>7</v>
      </c>
      <c r="P8056">
        <v>2023</v>
      </c>
      <c r="Q8056">
        <v>12</v>
      </c>
      <c r="R8056" t="s">
        <v>54</v>
      </c>
      <c r="S8056">
        <v>4</v>
      </c>
      <c r="T8056">
        <v>50</v>
      </c>
      <c r="U8056">
        <v>3</v>
      </c>
      <c r="V8056">
        <v>2</v>
      </c>
      <c r="W8056" t="s">
        <v>76</v>
      </c>
      <c r="X8056" t="s">
        <v>47</v>
      </c>
      <c r="Y8056">
        <v>225180</v>
      </c>
      <c r="Z8056">
        <v>0.06</v>
      </c>
    </row>
    <row r="8057" spans="1:26" x14ac:dyDescent="0.25">
      <c r="A8057" t="s">
        <v>10094</v>
      </c>
      <c r="B8057" s="1">
        <v>45152</v>
      </c>
      <c r="C8057" t="s">
        <v>486</v>
      </c>
      <c r="D8057" t="s">
        <v>50</v>
      </c>
      <c r="E8057" t="s">
        <v>29</v>
      </c>
      <c r="F8057" t="s">
        <v>30</v>
      </c>
      <c r="G8057" t="s">
        <v>31</v>
      </c>
      <c r="H8057">
        <v>5</v>
      </c>
      <c r="I8057">
        <v>985</v>
      </c>
      <c r="J8057">
        <v>3</v>
      </c>
      <c r="K8057">
        <v>4777.25</v>
      </c>
      <c r="L8057">
        <v>322.39999999999998</v>
      </c>
      <c r="M8057" t="s">
        <v>43</v>
      </c>
      <c r="N8057" t="s">
        <v>44</v>
      </c>
      <c r="O8057">
        <v>6</v>
      </c>
      <c r="P8057">
        <v>2023</v>
      </c>
      <c r="Q8057">
        <v>8</v>
      </c>
      <c r="R8057" t="s">
        <v>72</v>
      </c>
      <c r="S8057">
        <v>3</v>
      </c>
      <c r="T8057">
        <v>33</v>
      </c>
      <c r="U8057">
        <v>3</v>
      </c>
      <c r="V8057">
        <v>1</v>
      </c>
      <c r="W8057" t="s">
        <v>60</v>
      </c>
      <c r="X8057" t="s">
        <v>47</v>
      </c>
      <c r="Y8057">
        <v>14775</v>
      </c>
      <c r="Z8057">
        <v>7.0000000000000007E-2</v>
      </c>
    </row>
    <row r="8058" spans="1:26" x14ac:dyDescent="0.25">
      <c r="A8058" t="s">
        <v>10095</v>
      </c>
      <c r="B8058" s="1">
        <v>44990</v>
      </c>
      <c r="C8058" t="s">
        <v>498</v>
      </c>
      <c r="D8058" t="s">
        <v>63</v>
      </c>
      <c r="E8058" t="s">
        <v>29</v>
      </c>
      <c r="F8058" t="s">
        <v>41</v>
      </c>
      <c r="G8058" t="s">
        <v>116</v>
      </c>
      <c r="H8058">
        <v>1</v>
      </c>
      <c r="I8058">
        <v>4219</v>
      </c>
      <c r="J8058">
        <v>29</v>
      </c>
      <c r="K8058">
        <v>2995.49</v>
      </c>
      <c r="L8058">
        <v>520.98</v>
      </c>
      <c r="M8058" t="s">
        <v>65</v>
      </c>
      <c r="N8058" t="s">
        <v>44</v>
      </c>
      <c r="O8058">
        <v>5</v>
      </c>
      <c r="P8058">
        <v>2023</v>
      </c>
      <c r="Q8058">
        <v>3</v>
      </c>
      <c r="R8058" t="s">
        <v>105</v>
      </c>
      <c r="S8058">
        <v>1</v>
      </c>
      <c r="T8058">
        <v>10</v>
      </c>
      <c r="U8058">
        <v>2</v>
      </c>
      <c r="V8058">
        <v>0</v>
      </c>
      <c r="W8058" t="s">
        <v>55</v>
      </c>
      <c r="X8058" t="s">
        <v>36</v>
      </c>
      <c r="Y8058">
        <v>122351</v>
      </c>
      <c r="Z8058">
        <v>0.17</v>
      </c>
    </row>
    <row r="8059" spans="1:26" x14ac:dyDescent="0.25">
      <c r="A8059" t="s">
        <v>10096</v>
      </c>
      <c r="B8059" s="1">
        <v>45210</v>
      </c>
      <c r="C8059" t="s">
        <v>7641</v>
      </c>
      <c r="D8059" t="s">
        <v>63</v>
      </c>
      <c r="E8059" t="s">
        <v>29</v>
      </c>
      <c r="F8059" t="s">
        <v>30</v>
      </c>
      <c r="G8059" t="s">
        <v>64</v>
      </c>
      <c r="H8059">
        <v>1</v>
      </c>
      <c r="I8059">
        <v>4701</v>
      </c>
      <c r="J8059">
        <v>29</v>
      </c>
      <c r="K8059">
        <v>3337.71</v>
      </c>
      <c r="L8059">
        <v>257.22000000000003</v>
      </c>
      <c r="M8059" t="s">
        <v>32</v>
      </c>
      <c r="N8059" t="s">
        <v>33</v>
      </c>
      <c r="O8059">
        <v>1</v>
      </c>
      <c r="P8059">
        <v>2023</v>
      </c>
      <c r="Q8059">
        <v>10</v>
      </c>
      <c r="R8059" t="s">
        <v>45</v>
      </c>
      <c r="S8059">
        <v>4</v>
      </c>
      <c r="T8059">
        <v>41</v>
      </c>
      <c r="U8059">
        <v>2</v>
      </c>
      <c r="V8059">
        <v>3</v>
      </c>
      <c r="W8059" t="s">
        <v>83</v>
      </c>
      <c r="X8059" t="s">
        <v>47</v>
      </c>
      <c r="Y8059">
        <v>136329</v>
      </c>
      <c r="Z8059">
        <v>0.08</v>
      </c>
    </row>
    <row r="8060" spans="1:26" x14ac:dyDescent="0.25">
      <c r="A8060" t="s">
        <v>10097</v>
      </c>
      <c r="B8060" s="1">
        <v>45157</v>
      </c>
      <c r="C8060" t="s">
        <v>7152</v>
      </c>
      <c r="D8060" t="s">
        <v>39</v>
      </c>
      <c r="E8060" t="s">
        <v>40</v>
      </c>
      <c r="F8060" t="s">
        <v>52</v>
      </c>
      <c r="G8060" t="s">
        <v>79</v>
      </c>
      <c r="H8060">
        <v>2</v>
      </c>
      <c r="I8060">
        <v>1148</v>
      </c>
      <c r="J8060">
        <v>16</v>
      </c>
      <c r="K8060">
        <v>1928.64</v>
      </c>
      <c r="L8060">
        <v>169.41</v>
      </c>
      <c r="M8060" t="s">
        <v>43</v>
      </c>
      <c r="N8060" t="s">
        <v>33</v>
      </c>
      <c r="O8060">
        <v>6</v>
      </c>
      <c r="P8060">
        <v>2023</v>
      </c>
      <c r="Q8060">
        <v>8</v>
      </c>
      <c r="R8060" t="s">
        <v>72</v>
      </c>
      <c r="S8060">
        <v>3</v>
      </c>
      <c r="T8060">
        <v>33</v>
      </c>
      <c r="U8060">
        <v>3</v>
      </c>
      <c r="V8060">
        <v>6</v>
      </c>
      <c r="W8060" t="s">
        <v>35</v>
      </c>
      <c r="X8060" t="s">
        <v>36</v>
      </c>
      <c r="Y8060">
        <v>36736</v>
      </c>
      <c r="Z8060">
        <v>0.09</v>
      </c>
    </row>
    <row r="8061" spans="1:26" x14ac:dyDescent="0.25">
      <c r="A8061" t="s">
        <v>10098</v>
      </c>
      <c r="B8061" s="1">
        <v>45197</v>
      </c>
      <c r="C8061" t="s">
        <v>2372</v>
      </c>
      <c r="D8061" t="s">
        <v>50</v>
      </c>
      <c r="E8061" t="s">
        <v>29</v>
      </c>
      <c r="F8061" t="s">
        <v>41</v>
      </c>
      <c r="G8061" t="s">
        <v>42</v>
      </c>
      <c r="H8061">
        <v>2</v>
      </c>
      <c r="I8061">
        <v>742</v>
      </c>
      <c r="J8061">
        <v>2</v>
      </c>
      <c r="K8061">
        <v>1454.32</v>
      </c>
      <c r="L8061">
        <v>171.44</v>
      </c>
      <c r="M8061" t="s">
        <v>32</v>
      </c>
      <c r="N8061" t="s">
        <v>66</v>
      </c>
      <c r="O8061">
        <v>3</v>
      </c>
      <c r="P8061">
        <v>2023</v>
      </c>
      <c r="Q8061">
        <v>9</v>
      </c>
      <c r="R8061" t="s">
        <v>80</v>
      </c>
      <c r="S8061">
        <v>3</v>
      </c>
      <c r="T8061">
        <v>39</v>
      </c>
      <c r="U8061">
        <v>5</v>
      </c>
      <c r="V8061">
        <v>4</v>
      </c>
      <c r="W8061" t="s">
        <v>73</v>
      </c>
      <c r="X8061" t="s">
        <v>47</v>
      </c>
      <c r="Y8061">
        <v>2968</v>
      </c>
      <c r="Z8061">
        <v>0.12</v>
      </c>
    </row>
    <row r="8062" spans="1:26" x14ac:dyDescent="0.25">
      <c r="A8062" t="s">
        <v>10099</v>
      </c>
      <c r="B8062" s="1">
        <v>45055</v>
      </c>
      <c r="C8062" t="s">
        <v>2854</v>
      </c>
      <c r="D8062" t="s">
        <v>39</v>
      </c>
      <c r="E8062" t="s">
        <v>29</v>
      </c>
      <c r="F8062" t="s">
        <v>52</v>
      </c>
      <c r="G8062" t="s">
        <v>79</v>
      </c>
      <c r="H8062">
        <v>5</v>
      </c>
      <c r="I8062">
        <v>1332</v>
      </c>
      <c r="J8062">
        <v>17</v>
      </c>
      <c r="K8062">
        <v>5527.8</v>
      </c>
      <c r="L8062">
        <v>322.37</v>
      </c>
      <c r="M8062" t="s">
        <v>43</v>
      </c>
      <c r="N8062" t="s">
        <v>44</v>
      </c>
      <c r="O8062">
        <v>2</v>
      </c>
      <c r="P8062">
        <v>2023</v>
      </c>
      <c r="Q8062">
        <v>5</v>
      </c>
      <c r="R8062" t="s">
        <v>238</v>
      </c>
      <c r="S8062">
        <v>2</v>
      </c>
      <c r="T8062">
        <v>19</v>
      </c>
      <c r="U8062">
        <v>2</v>
      </c>
      <c r="V8062">
        <v>2</v>
      </c>
      <c r="W8062" t="s">
        <v>76</v>
      </c>
      <c r="X8062" t="s">
        <v>47</v>
      </c>
      <c r="Y8062">
        <v>113220</v>
      </c>
      <c r="Z8062">
        <v>0.06</v>
      </c>
    </row>
    <row r="8063" spans="1:26" x14ac:dyDescent="0.25">
      <c r="A8063" t="s">
        <v>10100</v>
      </c>
      <c r="B8063" s="1">
        <v>44970</v>
      </c>
      <c r="C8063" t="s">
        <v>107</v>
      </c>
      <c r="D8063" t="s">
        <v>28</v>
      </c>
      <c r="E8063" t="s">
        <v>51</v>
      </c>
      <c r="F8063" t="s">
        <v>30</v>
      </c>
      <c r="G8063" t="s">
        <v>31</v>
      </c>
      <c r="H8063">
        <v>6</v>
      </c>
      <c r="I8063">
        <v>2288</v>
      </c>
      <c r="J8063">
        <v>16</v>
      </c>
      <c r="K8063">
        <v>11531.52</v>
      </c>
      <c r="L8063">
        <v>2099.9699999999998</v>
      </c>
      <c r="M8063" t="s">
        <v>65</v>
      </c>
      <c r="N8063" t="s">
        <v>66</v>
      </c>
      <c r="O8063">
        <v>3</v>
      </c>
      <c r="P8063">
        <v>2023</v>
      </c>
      <c r="Q8063">
        <v>2</v>
      </c>
      <c r="R8063" t="s">
        <v>67</v>
      </c>
      <c r="S8063">
        <v>1</v>
      </c>
      <c r="T8063">
        <v>7</v>
      </c>
      <c r="U8063">
        <v>3</v>
      </c>
      <c r="V8063">
        <v>1</v>
      </c>
      <c r="W8063" t="s">
        <v>60</v>
      </c>
      <c r="X8063" t="s">
        <v>47</v>
      </c>
      <c r="Y8063">
        <v>219648</v>
      </c>
      <c r="Z8063">
        <v>0.18</v>
      </c>
    </row>
    <row r="8064" spans="1:26" x14ac:dyDescent="0.25">
      <c r="A8064" t="s">
        <v>10101</v>
      </c>
      <c r="B8064" s="1">
        <v>44986</v>
      </c>
      <c r="C8064" t="s">
        <v>5925</v>
      </c>
      <c r="D8064" t="s">
        <v>50</v>
      </c>
      <c r="E8064" t="s">
        <v>40</v>
      </c>
      <c r="F8064" t="s">
        <v>30</v>
      </c>
      <c r="G8064" t="s">
        <v>64</v>
      </c>
      <c r="H8064">
        <v>9</v>
      </c>
      <c r="I8064">
        <v>2549</v>
      </c>
      <c r="J8064">
        <v>27</v>
      </c>
      <c r="K8064">
        <v>16746.93</v>
      </c>
      <c r="L8064">
        <v>2452.61</v>
      </c>
      <c r="M8064" t="s">
        <v>65</v>
      </c>
      <c r="N8064" t="s">
        <v>33</v>
      </c>
      <c r="O8064">
        <v>7</v>
      </c>
      <c r="P8064">
        <v>2023</v>
      </c>
      <c r="Q8064">
        <v>3</v>
      </c>
      <c r="R8064" t="s">
        <v>105</v>
      </c>
      <c r="S8064">
        <v>1</v>
      </c>
      <c r="T8064">
        <v>9</v>
      </c>
      <c r="U8064">
        <v>1</v>
      </c>
      <c r="V8064">
        <v>3</v>
      </c>
      <c r="W8064" t="s">
        <v>83</v>
      </c>
      <c r="X8064" t="s">
        <v>47</v>
      </c>
      <c r="Y8064">
        <v>619407</v>
      </c>
      <c r="Z8064">
        <v>0.15</v>
      </c>
    </row>
    <row r="8065" spans="1:26" x14ac:dyDescent="0.25">
      <c r="A8065" t="s">
        <v>10102</v>
      </c>
      <c r="B8065" s="1">
        <v>45225</v>
      </c>
      <c r="C8065" t="s">
        <v>1593</v>
      </c>
      <c r="D8065" t="s">
        <v>63</v>
      </c>
      <c r="E8065" t="s">
        <v>58</v>
      </c>
      <c r="F8065" t="s">
        <v>52</v>
      </c>
      <c r="G8065" t="s">
        <v>79</v>
      </c>
      <c r="H8065">
        <v>3</v>
      </c>
      <c r="I8065">
        <v>1757</v>
      </c>
      <c r="J8065">
        <v>12</v>
      </c>
      <c r="K8065">
        <v>4638.4799999999996</v>
      </c>
      <c r="L8065">
        <v>911.58</v>
      </c>
      <c r="M8065" t="s">
        <v>43</v>
      </c>
      <c r="N8065" t="s">
        <v>66</v>
      </c>
      <c r="O8065">
        <v>4</v>
      </c>
      <c r="P8065">
        <v>2023</v>
      </c>
      <c r="Q8065">
        <v>10</v>
      </c>
      <c r="R8065" t="s">
        <v>45</v>
      </c>
      <c r="S8065">
        <v>4</v>
      </c>
      <c r="T8065">
        <v>43</v>
      </c>
      <c r="U8065">
        <v>4</v>
      </c>
      <c r="V8065">
        <v>4</v>
      </c>
      <c r="W8065" t="s">
        <v>73</v>
      </c>
      <c r="X8065" t="s">
        <v>47</v>
      </c>
      <c r="Y8065">
        <v>63252</v>
      </c>
      <c r="Z8065">
        <v>0.2</v>
      </c>
    </row>
    <row r="8066" spans="1:26" x14ac:dyDescent="0.25">
      <c r="A8066" t="s">
        <v>10103</v>
      </c>
      <c r="B8066" s="1">
        <v>45057</v>
      </c>
      <c r="C8066" t="s">
        <v>871</v>
      </c>
      <c r="D8066" t="s">
        <v>50</v>
      </c>
      <c r="E8066" t="s">
        <v>29</v>
      </c>
      <c r="F8066" t="s">
        <v>30</v>
      </c>
      <c r="G8066" t="s">
        <v>31</v>
      </c>
      <c r="H8066">
        <v>3</v>
      </c>
      <c r="I8066">
        <v>2141</v>
      </c>
      <c r="J8066">
        <v>6</v>
      </c>
      <c r="K8066">
        <v>6037.62</v>
      </c>
      <c r="L8066">
        <v>564.49</v>
      </c>
      <c r="M8066" t="s">
        <v>32</v>
      </c>
      <c r="N8066" t="s">
        <v>66</v>
      </c>
      <c r="O8066">
        <v>5</v>
      </c>
      <c r="P8066">
        <v>2023</v>
      </c>
      <c r="Q8066">
        <v>5</v>
      </c>
      <c r="R8066" t="s">
        <v>238</v>
      </c>
      <c r="S8066">
        <v>2</v>
      </c>
      <c r="T8066">
        <v>19</v>
      </c>
      <c r="U8066">
        <v>2</v>
      </c>
      <c r="V8066">
        <v>4</v>
      </c>
      <c r="W8066" t="s">
        <v>73</v>
      </c>
      <c r="X8066" t="s">
        <v>47</v>
      </c>
      <c r="Y8066">
        <v>38538</v>
      </c>
      <c r="Z8066">
        <v>0.09</v>
      </c>
    </row>
    <row r="8067" spans="1:26" x14ac:dyDescent="0.25">
      <c r="A8067" t="s">
        <v>10104</v>
      </c>
      <c r="B8067" s="1">
        <v>45061</v>
      </c>
      <c r="C8067" t="s">
        <v>5163</v>
      </c>
      <c r="D8067" t="s">
        <v>39</v>
      </c>
      <c r="E8067" t="s">
        <v>51</v>
      </c>
      <c r="F8067" t="s">
        <v>52</v>
      </c>
      <c r="G8067" t="s">
        <v>79</v>
      </c>
      <c r="H8067">
        <v>5</v>
      </c>
      <c r="I8067">
        <v>2974</v>
      </c>
      <c r="J8067">
        <v>9</v>
      </c>
      <c r="K8067">
        <v>13531.7</v>
      </c>
      <c r="L8067">
        <v>2576.9699999999998</v>
      </c>
      <c r="M8067" t="s">
        <v>65</v>
      </c>
      <c r="N8067" t="s">
        <v>66</v>
      </c>
      <c r="O8067">
        <v>2</v>
      </c>
      <c r="P8067">
        <v>2023</v>
      </c>
      <c r="Q8067">
        <v>5</v>
      </c>
      <c r="R8067" t="s">
        <v>238</v>
      </c>
      <c r="S8067">
        <v>2</v>
      </c>
      <c r="T8067">
        <v>20</v>
      </c>
      <c r="U8067">
        <v>3</v>
      </c>
      <c r="V8067">
        <v>1</v>
      </c>
      <c r="W8067" t="s">
        <v>60</v>
      </c>
      <c r="X8067" t="s">
        <v>47</v>
      </c>
      <c r="Y8067">
        <v>133830</v>
      </c>
      <c r="Z8067">
        <v>0.19</v>
      </c>
    </row>
    <row r="8068" spans="1:26" x14ac:dyDescent="0.25">
      <c r="A8068" t="s">
        <v>10105</v>
      </c>
      <c r="B8068" s="1">
        <v>44971</v>
      </c>
      <c r="C8068" t="s">
        <v>2586</v>
      </c>
      <c r="D8068" t="s">
        <v>50</v>
      </c>
      <c r="E8068" t="s">
        <v>58</v>
      </c>
      <c r="F8068" t="s">
        <v>30</v>
      </c>
      <c r="G8068" t="s">
        <v>64</v>
      </c>
      <c r="H8068">
        <v>8</v>
      </c>
      <c r="I8068">
        <v>2180</v>
      </c>
      <c r="J8068">
        <v>2</v>
      </c>
      <c r="K8068">
        <v>17091.2</v>
      </c>
      <c r="L8068">
        <v>2393.85</v>
      </c>
      <c r="M8068" t="s">
        <v>43</v>
      </c>
      <c r="N8068" t="s">
        <v>33</v>
      </c>
      <c r="O8068">
        <v>3</v>
      </c>
      <c r="P8068">
        <v>2023</v>
      </c>
      <c r="Q8068">
        <v>2</v>
      </c>
      <c r="R8068" t="s">
        <v>67</v>
      </c>
      <c r="S8068">
        <v>1</v>
      </c>
      <c r="T8068">
        <v>7</v>
      </c>
      <c r="U8068">
        <v>3</v>
      </c>
      <c r="V8068">
        <v>2</v>
      </c>
      <c r="W8068" t="s">
        <v>76</v>
      </c>
      <c r="X8068" t="s">
        <v>47</v>
      </c>
      <c r="Y8068">
        <v>34880</v>
      </c>
      <c r="Z8068">
        <v>0.14000000000000001</v>
      </c>
    </row>
    <row r="8069" spans="1:26" x14ac:dyDescent="0.25">
      <c r="A8069" t="s">
        <v>10106</v>
      </c>
      <c r="B8069" s="1">
        <v>45173</v>
      </c>
      <c r="C8069" t="s">
        <v>1724</v>
      </c>
      <c r="D8069" t="s">
        <v>39</v>
      </c>
      <c r="E8069" t="s">
        <v>58</v>
      </c>
      <c r="F8069" t="s">
        <v>41</v>
      </c>
      <c r="G8069" t="s">
        <v>42</v>
      </c>
      <c r="H8069">
        <v>7</v>
      </c>
      <c r="I8069">
        <v>3542</v>
      </c>
      <c r="J8069">
        <v>24</v>
      </c>
      <c r="K8069">
        <v>18843.439999999999</v>
      </c>
      <c r="L8069">
        <v>1303.95</v>
      </c>
      <c r="M8069" t="s">
        <v>32</v>
      </c>
      <c r="N8069" t="s">
        <v>66</v>
      </c>
      <c r="O8069">
        <v>1</v>
      </c>
      <c r="P8069">
        <v>2023</v>
      </c>
      <c r="Q8069">
        <v>9</v>
      </c>
      <c r="R8069" t="s">
        <v>80</v>
      </c>
      <c r="S8069">
        <v>3</v>
      </c>
      <c r="T8069">
        <v>36</v>
      </c>
      <c r="U8069">
        <v>2</v>
      </c>
      <c r="V8069">
        <v>1</v>
      </c>
      <c r="W8069" t="s">
        <v>60</v>
      </c>
      <c r="X8069" t="s">
        <v>47</v>
      </c>
      <c r="Y8069">
        <v>595056</v>
      </c>
      <c r="Z8069">
        <v>7.0000000000000007E-2</v>
      </c>
    </row>
    <row r="8070" spans="1:26" x14ac:dyDescent="0.25">
      <c r="A8070" t="s">
        <v>10107</v>
      </c>
      <c r="B8070" s="1">
        <v>45043</v>
      </c>
      <c r="C8070" t="s">
        <v>691</v>
      </c>
      <c r="D8070" t="s">
        <v>39</v>
      </c>
      <c r="E8070" t="s">
        <v>51</v>
      </c>
      <c r="F8070" t="s">
        <v>41</v>
      </c>
      <c r="G8070" t="s">
        <v>116</v>
      </c>
      <c r="H8070">
        <v>3</v>
      </c>
      <c r="I8070">
        <v>3062</v>
      </c>
      <c r="J8070">
        <v>9</v>
      </c>
      <c r="K8070">
        <v>8359.26</v>
      </c>
      <c r="L8070">
        <v>492.76</v>
      </c>
      <c r="M8070" t="s">
        <v>65</v>
      </c>
      <c r="N8070" t="s">
        <v>66</v>
      </c>
      <c r="O8070">
        <v>2</v>
      </c>
      <c r="P8070">
        <v>2023</v>
      </c>
      <c r="Q8070">
        <v>4</v>
      </c>
      <c r="R8070" t="s">
        <v>100</v>
      </c>
      <c r="S8070">
        <v>2</v>
      </c>
      <c r="T8070">
        <v>17</v>
      </c>
      <c r="U8070">
        <v>5</v>
      </c>
      <c r="V8070">
        <v>4</v>
      </c>
      <c r="W8070" t="s">
        <v>73</v>
      </c>
      <c r="X8070" t="s">
        <v>47</v>
      </c>
      <c r="Y8070">
        <v>82674</v>
      </c>
      <c r="Z8070">
        <v>0.06</v>
      </c>
    </row>
    <row r="8071" spans="1:26" x14ac:dyDescent="0.25">
      <c r="A8071" t="s">
        <v>10108</v>
      </c>
      <c r="B8071" s="1">
        <v>45089</v>
      </c>
      <c r="C8071" t="s">
        <v>135</v>
      </c>
      <c r="D8071" t="s">
        <v>28</v>
      </c>
      <c r="E8071" t="s">
        <v>58</v>
      </c>
      <c r="F8071" t="s">
        <v>30</v>
      </c>
      <c r="G8071" t="s">
        <v>31</v>
      </c>
      <c r="H8071">
        <v>6</v>
      </c>
      <c r="I8071">
        <v>4210</v>
      </c>
      <c r="J8071">
        <v>23</v>
      </c>
      <c r="K8071">
        <v>19450.2</v>
      </c>
      <c r="L8071">
        <v>1949</v>
      </c>
      <c r="M8071" t="s">
        <v>32</v>
      </c>
      <c r="N8071" t="s">
        <v>66</v>
      </c>
      <c r="O8071">
        <v>5</v>
      </c>
      <c r="P8071">
        <v>2023</v>
      </c>
      <c r="Q8071">
        <v>6</v>
      </c>
      <c r="R8071" t="s">
        <v>95</v>
      </c>
      <c r="S8071">
        <v>2</v>
      </c>
      <c r="T8071">
        <v>24</v>
      </c>
      <c r="U8071">
        <v>3</v>
      </c>
      <c r="V8071">
        <v>1</v>
      </c>
      <c r="W8071" t="s">
        <v>60</v>
      </c>
      <c r="X8071" t="s">
        <v>47</v>
      </c>
      <c r="Y8071">
        <v>580980</v>
      </c>
      <c r="Z8071">
        <v>0.1</v>
      </c>
    </row>
    <row r="8072" spans="1:26" x14ac:dyDescent="0.25">
      <c r="A8072" t="s">
        <v>10109</v>
      </c>
      <c r="B8072" s="1">
        <v>45071</v>
      </c>
      <c r="C8072" t="s">
        <v>2143</v>
      </c>
      <c r="D8072" t="s">
        <v>50</v>
      </c>
      <c r="E8072" t="s">
        <v>29</v>
      </c>
      <c r="F8072" t="s">
        <v>30</v>
      </c>
      <c r="G8072" t="s">
        <v>64</v>
      </c>
      <c r="H8072">
        <v>7</v>
      </c>
      <c r="I8072">
        <v>1435</v>
      </c>
      <c r="J8072">
        <v>26</v>
      </c>
      <c r="K8072">
        <v>7433.3</v>
      </c>
      <c r="L8072">
        <v>1129.92</v>
      </c>
      <c r="M8072" t="s">
        <v>32</v>
      </c>
      <c r="N8072" t="s">
        <v>33</v>
      </c>
      <c r="O8072">
        <v>4</v>
      </c>
      <c r="P8072">
        <v>2023</v>
      </c>
      <c r="Q8072">
        <v>5</v>
      </c>
      <c r="R8072" t="s">
        <v>238</v>
      </c>
      <c r="S8072">
        <v>2</v>
      </c>
      <c r="T8072">
        <v>21</v>
      </c>
      <c r="U8072">
        <v>4</v>
      </c>
      <c r="V8072">
        <v>4</v>
      </c>
      <c r="W8072" t="s">
        <v>73</v>
      </c>
      <c r="X8072" t="s">
        <v>47</v>
      </c>
      <c r="Y8072">
        <v>261170</v>
      </c>
      <c r="Z8072">
        <v>0.15</v>
      </c>
    </row>
    <row r="8073" spans="1:26" x14ac:dyDescent="0.25">
      <c r="A8073" t="s">
        <v>10110</v>
      </c>
      <c r="B8073" s="1">
        <v>45105</v>
      </c>
      <c r="C8073" t="s">
        <v>5425</v>
      </c>
      <c r="D8073" t="s">
        <v>63</v>
      </c>
      <c r="E8073" t="s">
        <v>51</v>
      </c>
      <c r="F8073" t="s">
        <v>41</v>
      </c>
      <c r="G8073" t="s">
        <v>116</v>
      </c>
      <c r="H8073">
        <v>5</v>
      </c>
      <c r="I8073">
        <v>566</v>
      </c>
      <c r="J8073">
        <v>6</v>
      </c>
      <c r="K8073">
        <v>2660.2</v>
      </c>
      <c r="L8073">
        <v>422.12</v>
      </c>
      <c r="M8073" t="s">
        <v>32</v>
      </c>
      <c r="N8073" t="s">
        <v>33</v>
      </c>
      <c r="O8073">
        <v>6</v>
      </c>
      <c r="P8073">
        <v>2023</v>
      </c>
      <c r="Q8073">
        <v>6</v>
      </c>
      <c r="R8073" t="s">
        <v>95</v>
      </c>
      <c r="S8073">
        <v>2</v>
      </c>
      <c r="T8073">
        <v>26</v>
      </c>
      <c r="U8073">
        <v>5</v>
      </c>
      <c r="V8073">
        <v>3</v>
      </c>
      <c r="W8073" t="s">
        <v>83</v>
      </c>
      <c r="X8073" t="s">
        <v>47</v>
      </c>
      <c r="Y8073">
        <v>16980</v>
      </c>
      <c r="Z8073">
        <v>0.16</v>
      </c>
    </row>
    <row r="8074" spans="1:26" x14ac:dyDescent="0.25">
      <c r="A8074" t="s">
        <v>10111</v>
      </c>
      <c r="B8074" s="1">
        <v>44948</v>
      </c>
      <c r="C8074" t="s">
        <v>3575</v>
      </c>
      <c r="D8074" t="s">
        <v>63</v>
      </c>
      <c r="E8074" t="s">
        <v>51</v>
      </c>
      <c r="F8074" t="s">
        <v>30</v>
      </c>
      <c r="G8074" t="s">
        <v>64</v>
      </c>
      <c r="H8074">
        <v>8</v>
      </c>
      <c r="I8074">
        <v>1035</v>
      </c>
      <c r="J8074">
        <v>30</v>
      </c>
      <c r="K8074">
        <v>5796</v>
      </c>
      <c r="L8074">
        <v>851.14</v>
      </c>
      <c r="M8074" t="s">
        <v>65</v>
      </c>
      <c r="N8074" t="s">
        <v>44</v>
      </c>
      <c r="O8074">
        <v>5</v>
      </c>
      <c r="P8074">
        <v>2023</v>
      </c>
      <c r="Q8074">
        <v>1</v>
      </c>
      <c r="R8074" t="s">
        <v>34</v>
      </c>
      <c r="S8074">
        <v>1</v>
      </c>
      <c r="T8074">
        <v>4</v>
      </c>
      <c r="U8074">
        <v>4</v>
      </c>
      <c r="V8074">
        <v>0</v>
      </c>
      <c r="W8074" t="s">
        <v>55</v>
      </c>
      <c r="X8074" t="s">
        <v>36</v>
      </c>
      <c r="Y8074">
        <v>248400</v>
      </c>
      <c r="Z8074">
        <v>0.15</v>
      </c>
    </row>
    <row r="8075" spans="1:26" x14ac:dyDescent="0.25">
      <c r="A8075" t="s">
        <v>10112</v>
      </c>
      <c r="B8075" s="1">
        <v>45257</v>
      </c>
      <c r="C8075" t="s">
        <v>1798</v>
      </c>
      <c r="D8075" t="s">
        <v>39</v>
      </c>
      <c r="E8075" t="s">
        <v>40</v>
      </c>
      <c r="F8075" t="s">
        <v>41</v>
      </c>
      <c r="G8075" t="s">
        <v>59</v>
      </c>
      <c r="H8075">
        <v>6</v>
      </c>
      <c r="I8075">
        <v>4233</v>
      </c>
      <c r="J8075">
        <v>17</v>
      </c>
      <c r="K8075">
        <v>21080.34</v>
      </c>
      <c r="L8075">
        <v>1364.48</v>
      </c>
      <c r="M8075" t="s">
        <v>32</v>
      </c>
      <c r="N8075" t="s">
        <v>44</v>
      </c>
      <c r="O8075">
        <v>3</v>
      </c>
      <c r="P8075">
        <v>2023</v>
      </c>
      <c r="Q8075">
        <v>11</v>
      </c>
      <c r="R8075" t="s">
        <v>92</v>
      </c>
      <c r="S8075">
        <v>4</v>
      </c>
      <c r="T8075">
        <v>48</v>
      </c>
      <c r="U8075">
        <v>5</v>
      </c>
      <c r="V8075">
        <v>1</v>
      </c>
      <c r="W8075" t="s">
        <v>60</v>
      </c>
      <c r="X8075" t="s">
        <v>47</v>
      </c>
      <c r="Y8075">
        <v>431766</v>
      </c>
      <c r="Z8075">
        <v>0.06</v>
      </c>
    </row>
    <row r="8076" spans="1:26" x14ac:dyDescent="0.25">
      <c r="A8076" t="s">
        <v>10113</v>
      </c>
      <c r="B8076" s="1">
        <v>45154</v>
      </c>
      <c r="C8076" t="s">
        <v>3454</v>
      </c>
      <c r="D8076" t="s">
        <v>63</v>
      </c>
      <c r="E8076" t="s">
        <v>29</v>
      </c>
      <c r="F8076" t="s">
        <v>52</v>
      </c>
      <c r="G8076" t="s">
        <v>53</v>
      </c>
      <c r="H8076">
        <v>10</v>
      </c>
      <c r="I8076">
        <v>4351</v>
      </c>
      <c r="J8076">
        <v>11</v>
      </c>
      <c r="K8076">
        <v>38723.9</v>
      </c>
      <c r="L8076">
        <v>3072.87</v>
      </c>
      <c r="M8076" t="s">
        <v>32</v>
      </c>
      <c r="N8076" t="s">
        <v>44</v>
      </c>
      <c r="O8076">
        <v>6</v>
      </c>
      <c r="P8076">
        <v>2023</v>
      </c>
      <c r="Q8076">
        <v>8</v>
      </c>
      <c r="R8076" t="s">
        <v>72</v>
      </c>
      <c r="S8076">
        <v>3</v>
      </c>
      <c r="T8076">
        <v>33</v>
      </c>
      <c r="U8076">
        <v>3</v>
      </c>
      <c r="V8076">
        <v>3</v>
      </c>
      <c r="W8076" t="s">
        <v>83</v>
      </c>
      <c r="X8076" t="s">
        <v>47</v>
      </c>
      <c r="Y8076">
        <v>478610</v>
      </c>
      <c r="Z8076">
        <v>0.08</v>
      </c>
    </row>
    <row r="8077" spans="1:26" x14ac:dyDescent="0.25">
      <c r="A8077" t="s">
        <v>10114</v>
      </c>
      <c r="B8077" s="1">
        <v>45233</v>
      </c>
      <c r="C8077" t="s">
        <v>1329</v>
      </c>
      <c r="D8077" t="s">
        <v>63</v>
      </c>
      <c r="E8077" t="s">
        <v>51</v>
      </c>
      <c r="F8077" t="s">
        <v>30</v>
      </c>
      <c r="G8077" t="s">
        <v>86</v>
      </c>
      <c r="H8077">
        <v>9</v>
      </c>
      <c r="I8077">
        <v>4780</v>
      </c>
      <c r="J8077">
        <v>20</v>
      </c>
      <c r="K8077">
        <v>34416</v>
      </c>
      <c r="L8077">
        <v>3071.13</v>
      </c>
      <c r="M8077" t="s">
        <v>65</v>
      </c>
      <c r="N8077" t="s">
        <v>66</v>
      </c>
      <c r="O8077">
        <v>3</v>
      </c>
      <c r="P8077">
        <v>2023</v>
      </c>
      <c r="Q8077">
        <v>11</v>
      </c>
      <c r="R8077" t="s">
        <v>92</v>
      </c>
      <c r="S8077">
        <v>4</v>
      </c>
      <c r="T8077">
        <v>44</v>
      </c>
      <c r="U8077">
        <v>1</v>
      </c>
      <c r="V8077">
        <v>5</v>
      </c>
      <c r="W8077" t="s">
        <v>46</v>
      </c>
      <c r="X8077" t="s">
        <v>47</v>
      </c>
      <c r="Y8077">
        <v>860400</v>
      </c>
      <c r="Z8077">
        <v>0.09</v>
      </c>
    </row>
    <row r="8078" spans="1:26" x14ac:dyDescent="0.25">
      <c r="A8078" t="s">
        <v>10115</v>
      </c>
      <c r="B8078" s="1">
        <v>45195</v>
      </c>
      <c r="C8078" t="s">
        <v>1426</v>
      </c>
      <c r="D8078" t="s">
        <v>28</v>
      </c>
      <c r="E8078" t="s">
        <v>58</v>
      </c>
      <c r="F8078" t="s">
        <v>41</v>
      </c>
      <c r="G8078" t="s">
        <v>42</v>
      </c>
      <c r="H8078">
        <v>1</v>
      </c>
      <c r="I8078">
        <v>1858</v>
      </c>
      <c r="J8078">
        <v>1</v>
      </c>
      <c r="K8078">
        <v>1839.42</v>
      </c>
      <c r="L8078">
        <v>247.06</v>
      </c>
      <c r="M8078" t="s">
        <v>32</v>
      </c>
      <c r="N8078" t="s">
        <v>66</v>
      </c>
      <c r="O8078">
        <v>7</v>
      </c>
      <c r="P8078">
        <v>2023</v>
      </c>
      <c r="Q8078">
        <v>9</v>
      </c>
      <c r="R8078" t="s">
        <v>80</v>
      </c>
      <c r="S8078">
        <v>3</v>
      </c>
      <c r="T8078">
        <v>39</v>
      </c>
      <c r="U8078">
        <v>5</v>
      </c>
      <c r="V8078">
        <v>2</v>
      </c>
      <c r="W8078" t="s">
        <v>76</v>
      </c>
      <c r="X8078" t="s">
        <v>47</v>
      </c>
      <c r="Y8078">
        <v>1858</v>
      </c>
      <c r="Z8078">
        <v>0.13</v>
      </c>
    </row>
    <row r="8079" spans="1:26" x14ac:dyDescent="0.25">
      <c r="A8079" t="s">
        <v>10116</v>
      </c>
      <c r="B8079" s="1">
        <v>45174</v>
      </c>
      <c r="C8079" t="s">
        <v>776</v>
      </c>
      <c r="D8079" t="s">
        <v>28</v>
      </c>
      <c r="E8079" t="s">
        <v>40</v>
      </c>
      <c r="F8079" t="s">
        <v>52</v>
      </c>
      <c r="G8079" t="s">
        <v>53</v>
      </c>
      <c r="H8079">
        <v>10</v>
      </c>
      <c r="I8079">
        <v>864</v>
      </c>
      <c r="J8079">
        <v>18</v>
      </c>
      <c r="K8079">
        <v>7084.8</v>
      </c>
      <c r="L8079">
        <v>768.68</v>
      </c>
      <c r="M8079" t="s">
        <v>43</v>
      </c>
      <c r="N8079" t="s">
        <v>33</v>
      </c>
      <c r="O8079">
        <v>5</v>
      </c>
      <c r="P8079">
        <v>2023</v>
      </c>
      <c r="Q8079">
        <v>9</v>
      </c>
      <c r="R8079" t="s">
        <v>80</v>
      </c>
      <c r="S8079">
        <v>3</v>
      </c>
      <c r="T8079">
        <v>36</v>
      </c>
      <c r="U8079">
        <v>2</v>
      </c>
      <c r="V8079">
        <v>2</v>
      </c>
      <c r="W8079" t="s">
        <v>76</v>
      </c>
      <c r="X8079" t="s">
        <v>47</v>
      </c>
      <c r="Y8079">
        <v>155520</v>
      </c>
      <c r="Z8079">
        <v>0.11</v>
      </c>
    </row>
    <row r="8080" spans="1:26" x14ac:dyDescent="0.25">
      <c r="A8080" t="s">
        <v>10117</v>
      </c>
      <c r="B8080" s="1">
        <v>45089</v>
      </c>
      <c r="C8080" t="s">
        <v>575</v>
      </c>
      <c r="D8080" t="s">
        <v>50</v>
      </c>
      <c r="E8080" t="s">
        <v>58</v>
      </c>
      <c r="F8080" t="s">
        <v>30</v>
      </c>
      <c r="G8080" t="s">
        <v>31</v>
      </c>
      <c r="H8080">
        <v>7</v>
      </c>
      <c r="I8080">
        <v>959</v>
      </c>
      <c r="J8080">
        <v>18</v>
      </c>
      <c r="K8080">
        <v>5504.66</v>
      </c>
      <c r="L8080">
        <v>902.74</v>
      </c>
      <c r="M8080" t="s">
        <v>32</v>
      </c>
      <c r="N8080" t="s">
        <v>44</v>
      </c>
      <c r="O8080">
        <v>3</v>
      </c>
      <c r="P8080">
        <v>2023</v>
      </c>
      <c r="Q8080">
        <v>6</v>
      </c>
      <c r="R8080" t="s">
        <v>95</v>
      </c>
      <c r="S8080">
        <v>2</v>
      </c>
      <c r="T8080">
        <v>24</v>
      </c>
      <c r="U8080">
        <v>3</v>
      </c>
      <c r="V8080">
        <v>1</v>
      </c>
      <c r="W8080" t="s">
        <v>60</v>
      </c>
      <c r="X8080" t="s">
        <v>47</v>
      </c>
      <c r="Y8080">
        <v>120834</v>
      </c>
      <c r="Z8080">
        <v>0.16</v>
      </c>
    </row>
    <row r="8081" spans="1:26" x14ac:dyDescent="0.25">
      <c r="A8081" t="s">
        <v>10118</v>
      </c>
      <c r="B8081" s="1">
        <v>45237</v>
      </c>
      <c r="C8081" t="s">
        <v>1106</v>
      </c>
      <c r="D8081" t="s">
        <v>50</v>
      </c>
      <c r="E8081" t="s">
        <v>51</v>
      </c>
      <c r="F8081" t="s">
        <v>52</v>
      </c>
      <c r="G8081" t="s">
        <v>53</v>
      </c>
      <c r="H8081">
        <v>10</v>
      </c>
      <c r="I8081">
        <v>1407</v>
      </c>
      <c r="J8081">
        <v>25</v>
      </c>
      <c r="K8081">
        <v>10552.5</v>
      </c>
      <c r="L8081">
        <v>1336.82</v>
      </c>
      <c r="M8081" t="s">
        <v>65</v>
      </c>
      <c r="N8081" t="s">
        <v>66</v>
      </c>
      <c r="O8081">
        <v>3</v>
      </c>
      <c r="P8081">
        <v>2023</v>
      </c>
      <c r="Q8081">
        <v>11</v>
      </c>
      <c r="R8081" t="s">
        <v>92</v>
      </c>
      <c r="S8081">
        <v>4</v>
      </c>
      <c r="T8081">
        <v>45</v>
      </c>
      <c r="U8081">
        <v>2</v>
      </c>
      <c r="V8081">
        <v>2</v>
      </c>
      <c r="W8081" t="s">
        <v>76</v>
      </c>
      <c r="X8081" t="s">
        <v>47</v>
      </c>
      <c r="Y8081">
        <v>351750</v>
      </c>
      <c r="Z8081">
        <v>0.13</v>
      </c>
    </row>
    <row r="8082" spans="1:26" x14ac:dyDescent="0.25">
      <c r="A8082" t="s">
        <v>10119</v>
      </c>
      <c r="B8082" s="1">
        <v>45036</v>
      </c>
      <c r="C8082" t="s">
        <v>6163</v>
      </c>
      <c r="D8082" t="s">
        <v>50</v>
      </c>
      <c r="E8082" t="s">
        <v>51</v>
      </c>
      <c r="F8082" t="s">
        <v>30</v>
      </c>
      <c r="G8082" t="s">
        <v>64</v>
      </c>
      <c r="H8082">
        <v>4</v>
      </c>
      <c r="I8082">
        <v>3908</v>
      </c>
      <c r="J8082">
        <v>15</v>
      </c>
      <c r="K8082">
        <v>13287.2</v>
      </c>
      <c r="L8082">
        <v>1459.22</v>
      </c>
      <c r="M8082" t="s">
        <v>65</v>
      </c>
      <c r="N8082" t="s">
        <v>33</v>
      </c>
      <c r="O8082">
        <v>1</v>
      </c>
      <c r="P8082">
        <v>2023</v>
      </c>
      <c r="Q8082">
        <v>4</v>
      </c>
      <c r="R8082" t="s">
        <v>100</v>
      </c>
      <c r="S8082">
        <v>2</v>
      </c>
      <c r="T8082">
        <v>16</v>
      </c>
      <c r="U8082">
        <v>4</v>
      </c>
      <c r="V8082">
        <v>4</v>
      </c>
      <c r="W8082" t="s">
        <v>73</v>
      </c>
      <c r="X8082" t="s">
        <v>47</v>
      </c>
      <c r="Y8082">
        <v>234480</v>
      </c>
      <c r="Z8082">
        <v>0.11</v>
      </c>
    </row>
    <row r="8083" spans="1:26" x14ac:dyDescent="0.25">
      <c r="A8083" t="s">
        <v>10120</v>
      </c>
      <c r="B8083" s="1">
        <v>45291</v>
      </c>
      <c r="C8083" t="s">
        <v>561</v>
      </c>
      <c r="D8083" t="s">
        <v>63</v>
      </c>
      <c r="E8083" t="s">
        <v>58</v>
      </c>
      <c r="F8083" t="s">
        <v>41</v>
      </c>
      <c r="G8083" t="s">
        <v>116</v>
      </c>
      <c r="H8083">
        <v>7</v>
      </c>
      <c r="I8083">
        <v>3114</v>
      </c>
      <c r="J8083">
        <v>27</v>
      </c>
      <c r="K8083">
        <v>15912.54</v>
      </c>
      <c r="L8083">
        <v>2345.66</v>
      </c>
      <c r="M8083" t="s">
        <v>43</v>
      </c>
      <c r="N8083" t="s">
        <v>66</v>
      </c>
      <c r="O8083">
        <v>2</v>
      </c>
      <c r="P8083">
        <v>2023</v>
      </c>
      <c r="Q8083">
        <v>12</v>
      </c>
      <c r="R8083" t="s">
        <v>54</v>
      </c>
      <c r="S8083">
        <v>4</v>
      </c>
      <c r="T8083">
        <v>53</v>
      </c>
      <c r="U8083">
        <v>6</v>
      </c>
      <c r="V8083">
        <v>0</v>
      </c>
      <c r="W8083" t="s">
        <v>55</v>
      </c>
      <c r="X8083" t="s">
        <v>36</v>
      </c>
      <c r="Y8083">
        <v>588546</v>
      </c>
      <c r="Z8083">
        <v>0.15</v>
      </c>
    </row>
    <row r="8084" spans="1:26" x14ac:dyDescent="0.25">
      <c r="A8084" t="s">
        <v>10121</v>
      </c>
      <c r="B8084" s="1">
        <v>45092</v>
      </c>
      <c r="C8084" t="s">
        <v>2052</v>
      </c>
      <c r="D8084" t="s">
        <v>50</v>
      </c>
      <c r="E8084" t="s">
        <v>29</v>
      </c>
      <c r="F8084" t="s">
        <v>41</v>
      </c>
      <c r="G8084" t="s">
        <v>42</v>
      </c>
      <c r="H8084">
        <v>8</v>
      </c>
      <c r="I8084">
        <v>2202</v>
      </c>
      <c r="J8084">
        <v>15</v>
      </c>
      <c r="K8084">
        <v>14973.6</v>
      </c>
      <c r="L8084">
        <v>1612.85</v>
      </c>
      <c r="M8084" t="s">
        <v>65</v>
      </c>
      <c r="N8084" t="s">
        <v>33</v>
      </c>
      <c r="O8084">
        <v>5</v>
      </c>
      <c r="P8084">
        <v>2023</v>
      </c>
      <c r="Q8084">
        <v>6</v>
      </c>
      <c r="R8084" t="s">
        <v>95</v>
      </c>
      <c r="S8084">
        <v>2</v>
      </c>
      <c r="T8084">
        <v>24</v>
      </c>
      <c r="U8084">
        <v>3</v>
      </c>
      <c r="V8084">
        <v>4</v>
      </c>
      <c r="W8084" t="s">
        <v>73</v>
      </c>
      <c r="X8084" t="s">
        <v>47</v>
      </c>
      <c r="Y8084">
        <v>264240</v>
      </c>
      <c r="Z8084">
        <v>0.11</v>
      </c>
    </row>
    <row r="8085" spans="1:26" x14ac:dyDescent="0.25">
      <c r="A8085" t="s">
        <v>10122</v>
      </c>
      <c r="B8085" s="1">
        <v>45288</v>
      </c>
      <c r="C8085" t="s">
        <v>2272</v>
      </c>
      <c r="D8085" t="s">
        <v>50</v>
      </c>
      <c r="E8085" t="s">
        <v>29</v>
      </c>
      <c r="F8085" t="s">
        <v>30</v>
      </c>
      <c r="G8085" t="s">
        <v>86</v>
      </c>
      <c r="H8085">
        <v>7</v>
      </c>
      <c r="I8085">
        <v>4618</v>
      </c>
      <c r="J8085">
        <v>27</v>
      </c>
      <c r="K8085">
        <v>23597.98</v>
      </c>
      <c r="L8085">
        <v>4003.04</v>
      </c>
      <c r="M8085" t="s">
        <v>32</v>
      </c>
      <c r="N8085" t="s">
        <v>44</v>
      </c>
      <c r="O8085">
        <v>6</v>
      </c>
      <c r="P8085">
        <v>2023</v>
      </c>
      <c r="Q8085">
        <v>12</v>
      </c>
      <c r="R8085" t="s">
        <v>54</v>
      </c>
      <c r="S8085">
        <v>4</v>
      </c>
      <c r="T8085">
        <v>52</v>
      </c>
      <c r="U8085">
        <v>5</v>
      </c>
      <c r="V8085">
        <v>4</v>
      </c>
      <c r="W8085" t="s">
        <v>73</v>
      </c>
      <c r="X8085" t="s">
        <v>47</v>
      </c>
      <c r="Y8085">
        <v>872802</v>
      </c>
      <c r="Z8085">
        <v>0.17</v>
      </c>
    </row>
    <row r="8086" spans="1:26" x14ac:dyDescent="0.25">
      <c r="A8086" t="s">
        <v>10123</v>
      </c>
      <c r="B8086" s="1">
        <v>45244</v>
      </c>
      <c r="C8086" t="s">
        <v>4652</v>
      </c>
      <c r="D8086" t="s">
        <v>50</v>
      </c>
      <c r="E8086" t="s">
        <v>40</v>
      </c>
      <c r="F8086" t="s">
        <v>52</v>
      </c>
      <c r="G8086" t="s">
        <v>79</v>
      </c>
      <c r="H8086">
        <v>2</v>
      </c>
      <c r="I8086">
        <v>1399</v>
      </c>
      <c r="J8086">
        <v>15</v>
      </c>
      <c r="K8086">
        <v>2378.3000000000002</v>
      </c>
      <c r="L8086">
        <v>281.32</v>
      </c>
      <c r="M8086" t="s">
        <v>43</v>
      </c>
      <c r="N8086" t="s">
        <v>66</v>
      </c>
      <c r="O8086">
        <v>6</v>
      </c>
      <c r="P8086">
        <v>2023</v>
      </c>
      <c r="Q8086">
        <v>11</v>
      </c>
      <c r="R8086" t="s">
        <v>92</v>
      </c>
      <c r="S8086">
        <v>4</v>
      </c>
      <c r="T8086">
        <v>46</v>
      </c>
      <c r="U8086">
        <v>3</v>
      </c>
      <c r="V8086">
        <v>2</v>
      </c>
      <c r="W8086" t="s">
        <v>76</v>
      </c>
      <c r="X8086" t="s">
        <v>47</v>
      </c>
      <c r="Y8086">
        <v>41970</v>
      </c>
      <c r="Z8086">
        <v>0.12</v>
      </c>
    </row>
    <row r="8087" spans="1:26" x14ac:dyDescent="0.25">
      <c r="A8087" t="s">
        <v>10124</v>
      </c>
      <c r="B8087" s="1">
        <v>45122</v>
      </c>
      <c r="C8087" t="s">
        <v>1477</v>
      </c>
      <c r="D8087" t="s">
        <v>39</v>
      </c>
      <c r="E8087" t="s">
        <v>29</v>
      </c>
      <c r="F8087" t="s">
        <v>41</v>
      </c>
      <c r="G8087" t="s">
        <v>42</v>
      </c>
      <c r="H8087">
        <v>4</v>
      </c>
      <c r="I8087">
        <v>367</v>
      </c>
      <c r="J8087">
        <v>17</v>
      </c>
      <c r="K8087">
        <v>1218.44</v>
      </c>
      <c r="L8087">
        <v>138.63999999999999</v>
      </c>
      <c r="M8087" t="s">
        <v>32</v>
      </c>
      <c r="N8087" t="s">
        <v>66</v>
      </c>
      <c r="O8087">
        <v>2</v>
      </c>
      <c r="P8087">
        <v>2023</v>
      </c>
      <c r="Q8087">
        <v>7</v>
      </c>
      <c r="R8087" t="s">
        <v>125</v>
      </c>
      <c r="S8087">
        <v>3</v>
      </c>
      <c r="T8087">
        <v>28</v>
      </c>
      <c r="U8087">
        <v>3</v>
      </c>
      <c r="V8087">
        <v>6</v>
      </c>
      <c r="W8087" t="s">
        <v>35</v>
      </c>
      <c r="X8087" t="s">
        <v>36</v>
      </c>
      <c r="Y8087">
        <v>24956</v>
      </c>
      <c r="Z8087">
        <v>0.11</v>
      </c>
    </row>
    <row r="8088" spans="1:26" x14ac:dyDescent="0.25">
      <c r="A8088" t="s">
        <v>10125</v>
      </c>
      <c r="B8088" s="1">
        <v>45070</v>
      </c>
      <c r="C8088" t="s">
        <v>1747</v>
      </c>
      <c r="D8088" t="s">
        <v>50</v>
      </c>
      <c r="E8088" t="s">
        <v>40</v>
      </c>
      <c r="F8088" t="s">
        <v>41</v>
      </c>
      <c r="G8088" t="s">
        <v>42</v>
      </c>
      <c r="H8088">
        <v>10</v>
      </c>
      <c r="I8088">
        <v>1128</v>
      </c>
      <c r="J8088">
        <v>23</v>
      </c>
      <c r="K8088">
        <v>8685.6</v>
      </c>
      <c r="L8088">
        <v>1018.6</v>
      </c>
      <c r="M8088" t="s">
        <v>43</v>
      </c>
      <c r="N8088" t="s">
        <v>33</v>
      </c>
      <c r="O8088">
        <v>1</v>
      </c>
      <c r="P8088">
        <v>2023</v>
      </c>
      <c r="Q8088">
        <v>5</v>
      </c>
      <c r="R8088" t="s">
        <v>238</v>
      </c>
      <c r="S8088">
        <v>2</v>
      </c>
      <c r="T8088">
        <v>21</v>
      </c>
      <c r="U8088">
        <v>4</v>
      </c>
      <c r="V8088">
        <v>3</v>
      </c>
      <c r="W8088" t="s">
        <v>83</v>
      </c>
      <c r="X8088" t="s">
        <v>47</v>
      </c>
      <c r="Y8088">
        <v>259440</v>
      </c>
      <c r="Z8088">
        <v>0.12</v>
      </c>
    </row>
    <row r="8089" spans="1:26" x14ac:dyDescent="0.25">
      <c r="A8089" t="s">
        <v>10126</v>
      </c>
      <c r="B8089" s="1">
        <v>45044</v>
      </c>
      <c r="C8089" t="s">
        <v>2021</v>
      </c>
      <c r="D8089" t="s">
        <v>28</v>
      </c>
      <c r="E8089" t="s">
        <v>58</v>
      </c>
      <c r="F8089" t="s">
        <v>52</v>
      </c>
      <c r="G8089" t="s">
        <v>91</v>
      </c>
      <c r="H8089">
        <v>10</v>
      </c>
      <c r="I8089">
        <v>3326</v>
      </c>
      <c r="J8089">
        <v>20</v>
      </c>
      <c r="K8089">
        <v>26608</v>
      </c>
      <c r="L8089">
        <v>2163.0500000000002</v>
      </c>
      <c r="M8089" t="s">
        <v>43</v>
      </c>
      <c r="N8089" t="s">
        <v>66</v>
      </c>
      <c r="O8089">
        <v>3</v>
      </c>
      <c r="P8089">
        <v>2023</v>
      </c>
      <c r="Q8089">
        <v>4</v>
      </c>
      <c r="R8089" t="s">
        <v>100</v>
      </c>
      <c r="S8089">
        <v>2</v>
      </c>
      <c r="T8089">
        <v>17</v>
      </c>
      <c r="U8089">
        <v>5</v>
      </c>
      <c r="V8089">
        <v>5</v>
      </c>
      <c r="W8089" t="s">
        <v>46</v>
      </c>
      <c r="X8089" t="s">
        <v>47</v>
      </c>
      <c r="Y8089">
        <v>665200</v>
      </c>
      <c r="Z8089">
        <v>0.08</v>
      </c>
    </row>
    <row r="8090" spans="1:26" x14ac:dyDescent="0.25">
      <c r="A8090" t="s">
        <v>10127</v>
      </c>
      <c r="B8090" s="1">
        <v>45045</v>
      </c>
      <c r="C8090" t="s">
        <v>1392</v>
      </c>
      <c r="D8090" t="s">
        <v>63</v>
      </c>
      <c r="E8090" t="s">
        <v>40</v>
      </c>
      <c r="F8090" t="s">
        <v>41</v>
      </c>
      <c r="G8090" t="s">
        <v>42</v>
      </c>
      <c r="H8090">
        <v>9</v>
      </c>
      <c r="I8090">
        <v>3067</v>
      </c>
      <c r="J8090">
        <v>1</v>
      </c>
      <c r="K8090">
        <v>27326.97</v>
      </c>
      <c r="L8090">
        <v>3764.16</v>
      </c>
      <c r="M8090" t="s">
        <v>32</v>
      </c>
      <c r="N8090" t="s">
        <v>33</v>
      </c>
      <c r="O8090">
        <v>4</v>
      </c>
      <c r="P8090">
        <v>2023</v>
      </c>
      <c r="Q8090">
        <v>4</v>
      </c>
      <c r="R8090" t="s">
        <v>100</v>
      </c>
      <c r="S8090">
        <v>2</v>
      </c>
      <c r="T8090">
        <v>17</v>
      </c>
      <c r="U8090">
        <v>5</v>
      </c>
      <c r="V8090">
        <v>6</v>
      </c>
      <c r="W8090" t="s">
        <v>35</v>
      </c>
      <c r="X8090" t="s">
        <v>36</v>
      </c>
      <c r="Y8090">
        <v>27603</v>
      </c>
      <c r="Z8090">
        <v>0.14000000000000001</v>
      </c>
    </row>
    <row r="8091" spans="1:26" x14ac:dyDescent="0.25">
      <c r="A8091" t="s">
        <v>10128</v>
      </c>
      <c r="B8091" s="1">
        <v>45030</v>
      </c>
      <c r="C8091" t="s">
        <v>2497</v>
      </c>
      <c r="D8091" t="s">
        <v>39</v>
      </c>
      <c r="E8091" t="s">
        <v>51</v>
      </c>
      <c r="F8091" t="s">
        <v>30</v>
      </c>
      <c r="G8091" t="s">
        <v>31</v>
      </c>
      <c r="H8091">
        <v>8</v>
      </c>
      <c r="I8091">
        <v>1485</v>
      </c>
      <c r="J8091">
        <v>1</v>
      </c>
      <c r="K8091">
        <v>11761.2</v>
      </c>
      <c r="L8091">
        <v>2019.49</v>
      </c>
      <c r="M8091" t="s">
        <v>32</v>
      </c>
      <c r="N8091" t="s">
        <v>44</v>
      </c>
      <c r="O8091">
        <v>1</v>
      </c>
      <c r="P8091">
        <v>2023</v>
      </c>
      <c r="Q8091">
        <v>4</v>
      </c>
      <c r="R8091" t="s">
        <v>100</v>
      </c>
      <c r="S8091">
        <v>2</v>
      </c>
      <c r="T8091">
        <v>15</v>
      </c>
      <c r="U8091">
        <v>3</v>
      </c>
      <c r="V8091">
        <v>5</v>
      </c>
      <c r="W8091" t="s">
        <v>46</v>
      </c>
      <c r="X8091" t="s">
        <v>47</v>
      </c>
      <c r="Y8091">
        <v>11880</v>
      </c>
      <c r="Z8091">
        <v>0.17</v>
      </c>
    </row>
    <row r="8092" spans="1:26" x14ac:dyDescent="0.25">
      <c r="A8092" t="s">
        <v>10129</v>
      </c>
      <c r="B8092" s="1">
        <v>45157</v>
      </c>
      <c r="C8092" t="s">
        <v>5199</v>
      </c>
      <c r="D8092" t="s">
        <v>28</v>
      </c>
      <c r="E8092" t="s">
        <v>51</v>
      </c>
      <c r="F8092" t="s">
        <v>52</v>
      </c>
      <c r="G8092" t="s">
        <v>91</v>
      </c>
      <c r="H8092">
        <v>10</v>
      </c>
      <c r="I8092">
        <v>1837</v>
      </c>
      <c r="J8092">
        <v>19</v>
      </c>
      <c r="K8092">
        <v>14879.7</v>
      </c>
      <c r="L8092">
        <v>772.47</v>
      </c>
      <c r="M8092" t="s">
        <v>65</v>
      </c>
      <c r="N8092" t="s">
        <v>33</v>
      </c>
      <c r="O8092">
        <v>2</v>
      </c>
      <c r="P8092">
        <v>2023</v>
      </c>
      <c r="Q8092">
        <v>8</v>
      </c>
      <c r="R8092" t="s">
        <v>72</v>
      </c>
      <c r="S8092">
        <v>3</v>
      </c>
      <c r="T8092">
        <v>33</v>
      </c>
      <c r="U8092">
        <v>3</v>
      </c>
      <c r="V8092">
        <v>6</v>
      </c>
      <c r="W8092" t="s">
        <v>35</v>
      </c>
      <c r="X8092" t="s">
        <v>36</v>
      </c>
      <c r="Y8092">
        <v>349030</v>
      </c>
      <c r="Z8092">
        <v>0.05</v>
      </c>
    </row>
    <row r="8093" spans="1:26" x14ac:dyDescent="0.25">
      <c r="A8093" t="s">
        <v>10130</v>
      </c>
      <c r="B8093" s="1">
        <v>45274</v>
      </c>
      <c r="C8093" t="s">
        <v>729</v>
      </c>
      <c r="D8093" t="s">
        <v>28</v>
      </c>
      <c r="E8093" t="s">
        <v>40</v>
      </c>
      <c r="F8093" t="s">
        <v>41</v>
      </c>
      <c r="G8093" t="s">
        <v>42</v>
      </c>
      <c r="H8093">
        <v>10</v>
      </c>
      <c r="I8093">
        <v>367</v>
      </c>
      <c r="J8093">
        <v>25</v>
      </c>
      <c r="K8093">
        <v>2752.5</v>
      </c>
      <c r="L8093">
        <v>353.26</v>
      </c>
      <c r="M8093" t="s">
        <v>32</v>
      </c>
      <c r="N8093" t="s">
        <v>44</v>
      </c>
      <c r="O8093">
        <v>2</v>
      </c>
      <c r="P8093">
        <v>2023</v>
      </c>
      <c r="Q8093">
        <v>12</v>
      </c>
      <c r="R8093" t="s">
        <v>54</v>
      </c>
      <c r="S8093">
        <v>4</v>
      </c>
      <c r="T8093">
        <v>50</v>
      </c>
      <c r="U8093">
        <v>3</v>
      </c>
      <c r="V8093">
        <v>4</v>
      </c>
      <c r="W8093" t="s">
        <v>73</v>
      </c>
      <c r="X8093" t="s">
        <v>47</v>
      </c>
      <c r="Y8093">
        <v>91750</v>
      </c>
      <c r="Z8093">
        <v>0.13</v>
      </c>
    </row>
    <row r="8094" spans="1:26" x14ac:dyDescent="0.25">
      <c r="A8094" t="s">
        <v>10131</v>
      </c>
      <c r="B8094" s="1">
        <v>44927</v>
      </c>
      <c r="C8094" t="s">
        <v>3470</v>
      </c>
      <c r="D8094" t="s">
        <v>28</v>
      </c>
      <c r="E8094" t="s">
        <v>40</v>
      </c>
      <c r="F8094" t="s">
        <v>52</v>
      </c>
      <c r="G8094" t="s">
        <v>53</v>
      </c>
      <c r="H8094">
        <v>4</v>
      </c>
      <c r="I8094">
        <v>2276</v>
      </c>
      <c r="J8094">
        <v>7</v>
      </c>
      <c r="K8094">
        <v>8466.7199999999993</v>
      </c>
      <c r="L8094">
        <v>1380.57</v>
      </c>
      <c r="M8094" t="s">
        <v>32</v>
      </c>
      <c r="N8094" t="s">
        <v>44</v>
      </c>
      <c r="O8094">
        <v>1</v>
      </c>
      <c r="P8094">
        <v>2023</v>
      </c>
      <c r="Q8094">
        <v>1</v>
      </c>
      <c r="R8094" t="s">
        <v>34</v>
      </c>
      <c r="S8094">
        <v>1</v>
      </c>
      <c r="T8094">
        <v>1</v>
      </c>
      <c r="U8094">
        <v>1</v>
      </c>
      <c r="V8094">
        <v>0</v>
      </c>
      <c r="W8094" t="s">
        <v>55</v>
      </c>
      <c r="X8094" t="s">
        <v>36</v>
      </c>
      <c r="Y8094">
        <v>63728</v>
      </c>
      <c r="Z8094">
        <v>0.16</v>
      </c>
    </row>
    <row r="8095" spans="1:26" x14ac:dyDescent="0.25">
      <c r="A8095" t="s">
        <v>10132</v>
      </c>
      <c r="B8095" s="1">
        <v>45032</v>
      </c>
      <c r="C8095" t="s">
        <v>390</v>
      </c>
      <c r="D8095" t="s">
        <v>50</v>
      </c>
      <c r="E8095" t="s">
        <v>40</v>
      </c>
      <c r="F8095" t="s">
        <v>30</v>
      </c>
      <c r="G8095" t="s">
        <v>86</v>
      </c>
      <c r="H8095">
        <v>5</v>
      </c>
      <c r="I8095">
        <v>157</v>
      </c>
      <c r="J8095">
        <v>11</v>
      </c>
      <c r="K8095">
        <v>698.65</v>
      </c>
      <c r="L8095">
        <v>46.37</v>
      </c>
      <c r="M8095" t="s">
        <v>43</v>
      </c>
      <c r="N8095" t="s">
        <v>66</v>
      </c>
      <c r="O8095">
        <v>4</v>
      </c>
      <c r="P8095">
        <v>2023</v>
      </c>
      <c r="Q8095">
        <v>4</v>
      </c>
      <c r="R8095" t="s">
        <v>100</v>
      </c>
      <c r="S8095">
        <v>2</v>
      </c>
      <c r="T8095">
        <v>16</v>
      </c>
      <c r="U8095">
        <v>4</v>
      </c>
      <c r="V8095">
        <v>0</v>
      </c>
      <c r="W8095" t="s">
        <v>55</v>
      </c>
      <c r="X8095" t="s">
        <v>36</v>
      </c>
      <c r="Y8095">
        <v>8635</v>
      </c>
      <c r="Z8095">
        <v>7.0000000000000007E-2</v>
      </c>
    </row>
    <row r="8096" spans="1:26" x14ac:dyDescent="0.25">
      <c r="A8096" t="s">
        <v>10133</v>
      </c>
      <c r="B8096" s="1">
        <v>44994</v>
      </c>
      <c r="C8096" t="s">
        <v>1981</v>
      </c>
      <c r="D8096" t="s">
        <v>50</v>
      </c>
      <c r="E8096" t="s">
        <v>51</v>
      </c>
      <c r="F8096" t="s">
        <v>52</v>
      </c>
      <c r="G8096" t="s">
        <v>53</v>
      </c>
      <c r="H8096">
        <v>10</v>
      </c>
      <c r="I8096">
        <v>409</v>
      </c>
      <c r="J8096">
        <v>23</v>
      </c>
      <c r="K8096">
        <v>3149.3</v>
      </c>
      <c r="L8096">
        <v>530.62</v>
      </c>
      <c r="M8096" t="s">
        <v>65</v>
      </c>
      <c r="N8096" t="s">
        <v>33</v>
      </c>
      <c r="O8096">
        <v>4</v>
      </c>
      <c r="P8096">
        <v>2023</v>
      </c>
      <c r="Q8096">
        <v>3</v>
      </c>
      <c r="R8096" t="s">
        <v>105</v>
      </c>
      <c r="S8096">
        <v>1</v>
      </c>
      <c r="T8096">
        <v>10</v>
      </c>
      <c r="U8096">
        <v>2</v>
      </c>
      <c r="V8096">
        <v>4</v>
      </c>
      <c r="W8096" t="s">
        <v>73</v>
      </c>
      <c r="X8096" t="s">
        <v>47</v>
      </c>
      <c r="Y8096">
        <v>94070</v>
      </c>
      <c r="Z8096">
        <v>0.17</v>
      </c>
    </row>
    <row r="8097" spans="1:26" x14ac:dyDescent="0.25">
      <c r="A8097" t="s">
        <v>10134</v>
      </c>
      <c r="B8097" s="1">
        <v>45004</v>
      </c>
      <c r="C8097" t="s">
        <v>4652</v>
      </c>
      <c r="D8097" t="s">
        <v>50</v>
      </c>
      <c r="E8097" t="s">
        <v>40</v>
      </c>
      <c r="F8097" t="s">
        <v>30</v>
      </c>
      <c r="G8097" t="s">
        <v>31</v>
      </c>
      <c r="H8097">
        <v>7</v>
      </c>
      <c r="I8097">
        <v>4996</v>
      </c>
      <c r="J8097">
        <v>28</v>
      </c>
      <c r="K8097">
        <v>25179.84</v>
      </c>
      <c r="L8097">
        <v>2171.63</v>
      </c>
      <c r="M8097" t="s">
        <v>43</v>
      </c>
      <c r="N8097" t="s">
        <v>33</v>
      </c>
      <c r="O8097">
        <v>5</v>
      </c>
      <c r="P8097">
        <v>2023</v>
      </c>
      <c r="Q8097">
        <v>3</v>
      </c>
      <c r="R8097" t="s">
        <v>105</v>
      </c>
      <c r="S8097">
        <v>1</v>
      </c>
      <c r="T8097">
        <v>12</v>
      </c>
      <c r="U8097">
        <v>4</v>
      </c>
      <c r="V8097">
        <v>0</v>
      </c>
      <c r="W8097" t="s">
        <v>55</v>
      </c>
      <c r="X8097" t="s">
        <v>36</v>
      </c>
      <c r="Y8097">
        <v>979216</v>
      </c>
      <c r="Z8097">
        <v>0.09</v>
      </c>
    </row>
    <row r="8098" spans="1:26" x14ac:dyDescent="0.25">
      <c r="A8098" t="s">
        <v>10135</v>
      </c>
      <c r="B8098" s="1">
        <v>44930</v>
      </c>
      <c r="C8098" t="s">
        <v>10136</v>
      </c>
      <c r="D8098" t="s">
        <v>39</v>
      </c>
      <c r="E8098" t="s">
        <v>51</v>
      </c>
      <c r="F8098" t="s">
        <v>41</v>
      </c>
      <c r="G8098" t="s">
        <v>116</v>
      </c>
      <c r="H8098">
        <v>3</v>
      </c>
      <c r="I8098">
        <v>4513</v>
      </c>
      <c r="J8098">
        <v>8</v>
      </c>
      <c r="K8098">
        <v>12455.88</v>
      </c>
      <c r="L8098">
        <v>1576.18</v>
      </c>
      <c r="M8098" t="s">
        <v>43</v>
      </c>
      <c r="N8098" t="s">
        <v>66</v>
      </c>
      <c r="O8098">
        <v>3</v>
      </c>
      <c r="P8098">
        <v>2023</v>
      </c>
      <c r="Q8098">
        <v>1</v>
      </c>
      <c r="R8098" t="s">
        <v>34</v>
      </c>
      <c r="S8098">
        <v>1</v>
      </c>
      <c r="T8098">
        <v>1</v>
      </c>
      <c r="U8098">
        <v>1</v>
      </c>
      <c r="V8098">
        <v>3</v>
      </c>
      <c r="W8098" t="s">
        <v>83</v>
      </c>
      <c r="X8098" t="s">
        <v>47</v>
      </c>
      <c r="Y8098">
        <v>108312</v>
      </c>
      <c r="Z8098">
        <v>0.13</v>
      </c>
    </row>
    <row r="8099" spans="1:26" x14ac:dyDescent="0.25">
      <c r="A8099" t="s">
        <v>10137</v>
      </c>
      <c r="B8099" s="1">
        <v>44991</v>
      </c>
      <c r="C8099" t="s">
        <v>2403</v>
      </c>
      <c r="D8099" t="s">
        <v>63</v>
      </c>
      <c r="E8099" t="s">
        <v>51</v>
      </c>
      <c r="F8099" t="s">
        <v>41</v>
      </c>
      <c r="G8099" t="s">
        <v>59</v>
      </c>
      <c r="H8099">
        <v>7</v>
      </c>
      <c r="I8099">
        <v>4225</v>
      </c>
      <c r="J8099">
        <v>27</v>
      </c>
      <c r="K8099">
        <v>21589.75</v>
      </c>
      <c r="L8099">
        <v>4224.66</v>
      </c>
      <c r="M8099" t="s">
        <v>43</v>
      </c>
      <c r="N8099" t="s">
        <v>33</v>
      </c>
      <c r="O8099">
        <v>3</v>
      </c>
      <c r="P8099">
        <v>2023</v>
      </c>
      <c r="Q8099">
        <v>3</v>
      </c>
      <c r="R8099" t="s">
        <v>105</v>
      </c>
      <c r="S8099">
        <v>1</v>
      </c>
      <c r="T8099">
        <v>10</v>
      </c>
      <c r="U8099">
        <v>2</v>
      </c>
      <c r="V8099">
        <v>1</v>
      </c>
      <c r="W8099" t="s">
        <v>60</v>
      </c>
      <c r="X8099" t="s">
        <v>47</v>
      </c>
      <c r="Y8099">
        <v>798525</v>
      </c>
      <c r="Z8099">
        <v>0.2</v>
      </c>
    </row>
    <row r="8100" spans="1:26" x14ac:dyDescent="0.25">
      <c r="A8100" t="s">
        <v>10138</v>
      </c>
      <c r="B8100" s="1">
        <v>44986</v>
      </c>
      <c r="C8100" t="s">
        <v>1077</v>
      </c>
      <c r="D8100" t="s">
        <v>50</v>
      </c>
      <c r="E8100" t="s">
        <v>29</v>
      </c>
      <c r="F8100" t="s">
        <v>30</v>
      </c>
      <c r="G8100" t="s">
        <v>64</v>
      </c>
      <c r="H8100">
        <v>5</v>
      </c>
      <c r="I8100">
        <v>4427</v>
      </c>
      <c r="J8100">
        <v>18</v>
      </c>
      <c r="K8100">
        <v>18150.7</v>
      </c>
      <c r="L8100">
        <v>1449.32</v>
      </c>
      <c r="M8100" t="s">
        <v>43</v>
      </c>
      <c r="N8100" t="s">
        <v>33</v>
      </c>
      <c r="O8100">
        <v>1</v>
      </c>
      <c r="P8100">
        <v>2023</v>
      </c>
      <c r="Q8100">
        <v>3</v>
      </c>
      <c r="R8100" t="s">
        <v>105</v>
      </c>
      <c r="S8100">
        <v>1</v>
      </c>
      <c r="T8100">
        <v>9</v>
      </c>
      <c r="U8100">
        <v>1</v>
      </c>
      <c r="V8100">
        <v>3</v>
      </c>
      <c r="W8100" t="s">
        <v>83</v>
      </c>
      <c r="X8100" t="s">
        <v>47</v>
      </c>
      <c r="Y8100">
        <v>398430</v>
      </c>
      <c r="Z8100">
        <v>0.08</v>
      </c>
    </row>
    <row r="8101" spans="1:26" x14ac:dyDescent="0.25">
      <c r="A8101" t="s">
        <v>10139</v>
      </c>
      <c r="B8101" s="1">
        <v>45247</v>
      </c>
      <c r="C8101" t="s">
        <v>1931</v>
      </c>
      <c r="D8101" t="s">
        <v>63</v>
      </c>
      <c r="E8101" t="s">
        <v>51</v>
      </c>
      <c r="F8101" t="s">
        <v>52</v>
      </c>
      <c r="G8101" t="s">
        <v>79</v>
      </c>
      <c r="H8101">
        <v>5</v>
      </c>
      <c r="I8101">
        <v>2194</v>
      </c>
      <c r="J8101">
        <v>0</v>
      </c>
      <c r="K8101">
        <v>10970</v>
      </c>
      <c r="L8101">
        <v>992.82</v>
      </c>
      <c r="M8101" t="s">
        <v>32</v>
      </c>
      <c r="N8101" t="s">
        <v>44</v>
      </c>
      <c r="O8101">
        <v>4</v>
      </c>
      <c r="P8101">
        <v>2023</v>
      </c>
      <c r="Q8101">
        <v>11</v>
      </c>
      <c r="R8101" t="s">
        <v>92</v>
      </c>
      <c r="S8101">
        <v>4</v>
      </c>
      <c r="T8101">
        <v>46</v>
      </c>
      <c r="U8101">
        <v>3</v>
      </c>
      <c r="V8101">
        <v>5</v>
      </c>
      <c r="W8101" t="s">
        <v>46</v>
      </c>
      <c r="X8101" t="s">
        <v>47</v>
      </c>
      <c r="Y8101">
        <v>0</v>
      </c>
      <c r="Z8101">
        <v>0.09</v>
      </c>
    </row>
    <row r="8102" spans="1:26" x14ac:dyDescent="0.25">
      <c r="A8102" t="s">
        <v>10140</v>
      </c>
      <c r="B8102" s="1">
        <v>45074</v>
      </c>
      <c r="C8102" t="s">
        <v>1634</v>
      </c>
      <c r="D8102" t="s">
        <v>28</v>
      </c>
      <c r="E8102" t="s">
        <v>51</v>
      </c>
      <c r="F8102" t="s">
        <v>41</v>
      </c>
      <c r="G8102" t="s">
        <v>59</v>
      </c>
      <c r="H8102">
        <v>3</v>
      </c>
      <c r="I8102">
        <v>697</v>
      </c>
      <c r="J8102">
        <v>15</v>
      </c>
      <c r="K8102">
        <v>1777.35</v>
      </c>
      <c r="L8102">
        <v>292.43</v>
      </c>
      <c r="M8102" t="s">
        <v>32</v>
      </c>
      <c r="N8102" t="s">
        <v>33</v>
      </c>
      <c r="O8102">
        <v>4</v>
      </c>
      <c r="P8102">
        <v>2023</v>
      </c>
      <c r="Q8102">
        <v>5</v>
      </c>
      <c r="R8102" t="s">
        <v>238</v>
      </c>
      <c r="S8102">
        <v>2</v>
      </c>
      <c r="T8102">
        <v>22</v>
      </c>
      <c r="U8102">
        <v>5</v>
      </c>
      <c r="V8102">
        <v>0</v>
      </c>
      <c r="W8102" t="s">
        <v>55</v>
      </c>
      <c r="X8102" t="s">
        <v>36</v>
      </c>
      <c r="Y8102">
        <v>31365</v>
      </c>
      <c r="Z8102">
        <v>0.16</v>
      </c>
    </row>
    <row r="8103" spans="1:26" x14ac:dyDescent="0.25">
      <c r="A8103" t="s">
        <v>10141</v>
      </c>
      <c r="B8103" s="1">
        <v>45101</v>
      </c>
      <c r="C8103" t="s">
        <v>5697</v>
      </c>
      <c r="D8103" t="s">
        <v>63</v>
      </c>
      <c r="E8103" t="s">
        <v>58</v>
      </c>
      <c r="F8103" t="s">
        <v>41</v>
      </c>
      <c r="G8103" t="s">
        <v>116</v>
      </c>
      <c r="H8103">
        <v>7</v>
      </c>
      <c r="I8103">
        <v>4013</v>
      </c>
      <c r="J8103">
        <v>4</v>
      </c>
      <c r="K8103">
        <v>26967.360000000001</v>
      </c>
      <c r="L8103">
        <v>2496.48</v>
      </c>
      <c r="M8103" t="s">
        <v>32</v>
      </c>
      <c r="N8103" t="s">
        <v>44</v>
      </c>
      <c r="O8103">
        <v>2</v>
      </c>
      <c r="P8103">
        <v>2023</v>
      </c>
      <c r="Q8103">
        <v>6</v>
      </c>
      <c r="R8103" t="s">
        <v>95</v>
      </c>
      <c r="S8103">
        <v>2</v>
      </c>
      <c r="T8103">
        <v>25</v>
      </c>
      <c r="U8103">
        <v>4</v>
      </c>
      <c r="V8103">
        <v>6</v>
      </c>
      <c r="W8103" t="s">
        <v>35</v>
      </c>
      <c r="X8103" t="s">
        <v>36</v>
      </c>
      <c r="Y8103">
        <v>112364</v>
      </c>
      <c r="Z8103">
        <v>0.09</v>
      </c>
    </row>
    <row r="8104" spans="1:26" x14ac:dyDescent="0.25">
      <c r="A8104" t="s">
        <v>10142</v>
      </c>
      <c r="B8104" s="1">
        <v>45116</v>
      </c>
      <c r="C8104" t="s">
        <v>10143</v>
      </c>
      <c r="D8104" t="s">
        <v>28</v>
      </c>
      <c r="E8104" t="s">
        <v>51</v>
      </c>
      <c r="F8104" t="s">
        <v>52</v>
      </c>
      <c r="G8104" t="s">
        <v>79</v>
      </c>
      <c r="H8104">
        <v>7</v>
      </c>
      <c r="I8104">
        <v>1757</v>
      </c>
      <c r="J8104">
        <v>22</v>
      </c>
      <c r="K8104">
        <v>9593.2199999999993</v>
      </c>
      <c r="L8104">
        <v>832.65</v>
      </c>
      <c r="M8104" t="s">
        <v>43</v>
      </c>
      <c r="N8104" t="s">
        <v>33</v>
      </c>
      <c r="O8104">
        <v>2</v>
      </c>
      <c r="P8104">
        <v>2023</v>
      </c>
      <c r="Q8104">
        <v>7</v>
      </c>
      <c r="R8104" t="s">
        <v>125</v>
      </c>
      <c r="S8104">
        <v>3</v>
      </c>
      <c r="T8104">
        <v>28</v>
      </c>
      <c r="U8104">
        <v>3</v>
      </c>
      <c r="V8104">
        <v>0</v>
      </c>
      <c r="W8104" t="s">
        <v>55</v>
      </c>
      <c r="X8104" t="s">
        <v>36</v>
      </c>
      <c r="Y8104">
        <v>270578</v>
      </c>
      <c r="Z8104">
        <v>0.09</v>
      </c>
    </row>
    <row r="8105" spans="1:26" x14ac:dyDescent="0.25">
      <c r="A8105" t="s">
        <v>10144</v>
      </c>
      <c r="B8105" s="1">
        <v>45031</v>
      </c>
      <c r="C8105" t="s">
        <v>7349</v>
      </c>
      <c r="D8105" t="s">
        <v>63</v>
      </c>
      <c r="E8105" t="s">
        <v>40</v>
      </c>
      <c r="F8105" t="s">
        <v>30</v>
      </c>
      <c r="G8105" t="s">
        <v>64</v>
      </c>
      <c r="H8105">
        <v>2</v>
      </c>
      <c r="I8105">
        <v>2518</v>
      </c>
      <c r="J8105">
        <v>29</v>
      </c>
      <c r="K8105">
        <v>3575.56</v>
      </c>
      <c r="L8105">
        <v>275.95</v>
      </c>
      <c r="M8105" t="s">
        <v>65</v>
      </c>
      <c r="N8105" t="s">
        <v>66</v>
      </c>
      <c r="O8105">
        <v>7</v>
      </c>
      <c r="P8105">
        <v>2023</v>
      </c>
      <c r="Q8105">
        <v>4</v>
      </c>
      <c r="R8105" t="s">
        <v>100</v>
      </c>
      <c r="S8105">
        <v>2</v>
      </c>
      <c r="T8105">
        <v>15</v>
      </c>
      <c r="U8105">
        <v>3</v>
      </c>
      <c r="V8105">
        <v>6</v>
      </c>
      <c r="W8105" t="s">
        <v>35</v>
      </c>
      <c r="X8105" t="s">
        <v>36</v>
      </c>
      <c r="Y8105">
        <v>146044</v>
      </c>
      <c r="Z8105">
        <v>0.08</v>
      </c>
    </row>
    <row r="8106" spans="1:26" x14ac:dyDescent="0.25">
      <c r="A8106" t="s">
        <v>10145</v>
      </c>
      <c r="B8106" s="1">
        <v>45218</v>
      </c>
      <c r="C8106" t="s">
        <v>9872</v>
      </c>
      <c r="D8106" t="s">
        <v>63</v>
      </c>
      <c r="E8106" t="s">
        <v>29</v>
      </c>
      <c r="F8106" t="s">
        <v>52</v>
      </c>
      <c r="G8106" t="s">
        <v>79</v>
      </c>
      <c r="H8106">
        <v>2</v>
      </c>
      <c r="I8106">
        <v>4813</v>
      </c>
      <c r="J8106">
        <v>0</v>
      </c>
      <c r="K8106">
        <v>9626</v>
      </c>
      <c r="L8106">
        <v>1572.94</v>
      </c>
      <c r="M8106" t="s">
        <v>43</v>
      </c>
      <c r="N8106" t="s">
        <v>44</v>
      </c>
      <c r="O8106">
        <v>6</v>
      </c>
      <c r="P8106">
        <v>2023</v>
      </c>
      <c r="Q8106">
        <v>10</v>
      </c>
      <c r="R8106" t="s">
        <v>45</v>
      </c>
      <c r="S8106">
        <v>4</v>
      </c>
      <c r="T8106">
        <v>42</v>
      </c>
      <c r="U8106">
        <v>3</v>
      </c>
      <c r="V8106">
        <v>4</v>
      </c>
      <c r="W8106" t="s">
        <v>73</v>
      </c>
      <c r="X8106" t="s">
        <v>47</v>
      </c>
      <c r="Y8106">
        <v>0</v>
      </c>
      <c r="Z8106">
        <v>0.16</v>
      </c>
    </row>
    <row r="8107" spans="1:26" x14ac:dyDescent="0.25">
      <c r="A8107" t="s">
        <v>10146</v>
      </c>
      <c r="B8107" s="1">
        <v>45075</v>
      </c>
      <c r="C8107" t="s">
        <v>461</v>
      </c>
      <c r="D8107" t="s">
        <v>50</v>
      </c>
      <c r="E8107" t="s">
        <v>29</v>
      </c>
      <c r="F8107" t="s">
        <v>30</v>
      </c>
      <c r="G8107" t="s">
        <v>31</v>
      </c>
      <c r="H8107">
        <v>8</v>
      </c>
      <c r="I8107">
        <v>4067</v>
      </c>
      <c r="J8107">
        <v>20</v>
      </c>
      <c r="K8107">
        <v>26028.799999999999</v>
      </c>
      <c r="L8107">
        <v>3140.72</v>
      </c>
      <c r="M8107" t="s">
        <v>43</v>
      </c>
      <c r="N8107" t="s">
        <v>66</v>
      </c>
      <c r="O8107">
        <v>3</v>
      </c>
      <c r="P8107">
        <v>2023</v>
      </c>
      <c r="Q8107">
        <v>5</v>
      </c>
      <c r="R8107" t="s">
        <v>238</v>
      </c>
      <c r="S8107">
        <v>2</v>
      </c>
      <c r="T8107">
        <v>22</v>
      </c>
      <c r="U8107">
        <v>5</v>
      </c>
      <c r="V8107">
        <v>1</v>
      </c>
      <c r="W8107" t="s">
        <v>60</v>
      </c>
      <c r="X8107" t="s">
        <v>47</v>
      </c>
      <c r="Y8107">
        <v>650720</v>
      </c>
      <c r="Z8107">
        <v>0.12</v>
      </c>
    </row>
    <row r="8108" spans="1:26" x14ac:dyDescent="0.25">
      <c r="A8108" t="s">
        <v>10147</v>
      </c>
      <c r="B8108" s="1">
        <v>44987</v>
      </c>
      <c r="C8108" t="s">
        <v>3555</v>
      </c>
      <c r="D8108" t="s">
        <v>28</v>
      </c>
      <c r="E8108" t="s">
        <v>58</v>
      </c>
      <c r="F8108" t="s">
        <v>41</v>
      </c>
      <c r="G8108" t="s">
        <v>42</v>
      </c>
      <c r="H8108">
        <v>10</v>
      </c>
      <c r="I8108">
        <v>1796</v>
      </c>
      <c r="J8108">
        <v>9</v>
      </c>
      <c r="K8108">
        <v>16343.6</v>
      </c>
      <c r="L8108">
        <v>2715.34</v>
      </c>
      <c r="M8108" t="s">
        <v>65</v>
      </c>
      <c r="N8108" t="s">
        <v>33</v>
      </c>
      <c r="O8108">
        <v>2</v>
      </c>
      <c r="P8108">
        <v>2023</v>
      </c>
      <c r="Q8108">
        <v>3</v>
      </c>
      <c r="R8108" t="s">
        <v>105</v>
      </c>
      <c r="S8108">
        <v>1</v>
      </c>
      <c r="T8108">
        <v>9</v>
      </c>
      <c r="U8108">
        <v>1</v>
      </c>
      <c r="V8108">
        <v>4</v>
      </c>
      <c r="W8108" t="s">
        <v>73</v>
      </c>
      <c r="X8108" t="s">
        <v>47</v>
      </c>
      <c r="Y8108">
        <v>161640</v>
      </c>
      <c r="Z8108">
        <v>0.17</v>
      </c>
    </row>
    <row r="8109" spans="1:26" x14ac:dyDescent="0.25">
      <c r="A8109" t="s">
        <v>10148</v>
      </c>
      <c r="B8109" s="1">
        <v>44989</v>
      </c>
      <c r="C8109" t="s">
        <v>563</v>
      </c>
      <c r="D8109" t="s">
        <v>28</v>
      </c>
      <c r="E8109" t="s">
        <v>58</v>
      </c>
      <c r="F8109" t="s">
        <v>52</v>
      </c>
      <c r="G8109" t="s">
        <v>53</v>
      </c>
      <c r="H8109">
        <v>4</v>
      </c>
      <c r="I8109">
        <v>4204</v>
      </c>
      <c r="J8109">
        <v>14</v>
      </c>
      <c r="K8109">
        <v>14461.76</v>
      </c>
      <c r="L8109">
        <v>941.43</v>
      </c>
      <c r="M8109" t="s">
        <v>32</v>
      </c>
      <c r="N8109" t="s">
        <v>33</v>
      </c>
      <c r="O8109">
        <v>7</v>
      </c>
      <c r="P8109">
        <v>2023</v>
      </c>
      <c r="Q8109">
        <v>3</v>
      </c>
      <c r="R8109" t="s">
        <v>105</v>
      </c>
      <c r="S8109">
        <v>1</v>
      </c>
      <c r="T8109">
        <v>9</v>
      </c>
      <c r="U8109">
        <v>1</v>
      </c>
      <c r="V8109">
        <v>6</v>
      </c>
      <c r="W8109" t="s">
        <v>35</v>
      </c>
      <c r="X8109" t="s">
        <v>36</v>
      </c>
      <c r="Y8109">
        <v>235424</v>
      </c>
      <c r="Z8109">
        <v>7.0000000000000007E-2</v>
      </c>
    </row>
    <row r="8110" spans="1:26" x14ac:dyDescent="0.25">
      <c r="A8110" t="s">
        <v>10149</v>
      </c>
      <c r="B8110" s="1">
        <v>45093</v>
      </c>
      <c r="C8110" t="s">
        <v>3295</v>
      </c>
      <c r="D8110" t="s">
        <v>63</v>
      </c>
      <c r="E8110" t="s">
        <v>58</v>
      </c>
      <c r="F8110" t="s">
        <v>41</v>
      </c>
      <c r="G8110" t="s">
        <v>59</v>
      </c>
      <c r="H8110">
        <v>5</v>
      </c>
      <c r="I8110">
        <v>536</v>
      </c>
      <c r="J8110">
        <v>10</v>
      </c>
      <c r="K8110">
        <v>2412</v>
      </c>
      <c r="L8110">
        <v>421.57</v>
      </c>
      <c r="M8110" t="s">
        <v>43</v>
      </c>
      <c r="N8110" t="s">
        <v>33</v>
      </c>
      <c r="O8110">
        <v>1</v>
      </c>
      <c r="P8110">
        <v>2023</v>
      </c>
      <c r="Q8110">
        <v>6</v>
      </c>
      <c r="R8110" t="s">
        <v>95</v>
      </c>
      <c r="S8110">
        <v>2</v>
      </c>
      <c r="T8110">
        <v>24</v>
      </c>
      <c r="U8110">
        <v>3</v>
      </c>
      <c r="V8110">
        <v>5</v>
      </c>
      <c r="W8110" t="s">
        <v>46</v>
      </c>
      <c r="X8110" t="s">
        <v>47</v>
      </c>
      <c r="Y8110">
        <v>26800</v>
      </c>
      <c r="Z8110">
        <v>0.17</v>
      </c>
    </row>
    <row r="8111" spans="1:26" x14ac:dyDescent="0.25">
      <c r="A8111" t="s">
        <v>10150</v>
      </c>
      <c r="B8111" s="1">
        <v>45004</v>
      </c>
      <c r="C8111" t="s">
        <v>4937</v>
      </c>
      <c r="D8111" t="s">
        <v>39</v>
      </c>
      <c r="E8111" t="s">
        <v>58</v>
      </c>
      <c r="F8111" t="s">
        <v>30</v>
      </c>
      <c r="G8111" t="s">
        <v>64</v>
      </c>
      <c r="H8111">
        <v>1</v>
      </c>
      <c r="I8111">
        <v>1432</v>
      </c>
      <c r="J8111">
        <v>15</v>
      </c>
      <c r="K8111">
        <v>1217.2</v>
      </c>
      <c r="L8111">
        <v>160.38</v>
      </c>
      <c r="M8111" t="s">
        <v>65</v>
      </c>
      <c r="N8111" t="s">
        <v>33</v>
      </c>
      <c r="O8111">
        <v>7</v>
      </c>
      <c r="P8111">
        <v>2023</v>
      </c>
      <c r="Q8111">
        <v>3</v>
      </c>
      <c r="R8111" t="s">
        <v>105</v>
      </c>
      <c r="S8111">
        <v>1</v>
      </c>
      <c r="T8111">
        <v>12</v>
      </c>
      <c r="U8111">
        <v>4</v>
      </c>
      <c r="V8111">
        <v>0</v>
      </c>
      <c r="W8111" t="s">
        <v>55</v>
      </c>
      <c r="X8111" t="s">
        <v>36</v>
      </c>
      <c r="Y8111">
        <v>21480</v>
      </c>
      <c r="Z8111">
        <v>0.13</v>
      </c>
    </row>
    <row r="8112" spans="1:26" x14ac:dyDescent="0.25">
      <c r="A8112" t="s">
        <v>10151</v>
      </c>
      <c r="B8112" s="1">
        <v>44990</v>
      </c>
      <c r="C8112" t="s">
        <v>924</v>
      </c>
      <c r="D8112" t="s">
        <v>28</v>
      </c>
      <c r="E8112" t="s">
        <v>51</v>
      </c>
      <c r="F8112" t="s">
        <v>52</v>
      </c>
      <c r="G8112" t="s">
        <v>53</v>
      </c>
      <c r="H8112">
        <v>5</v>
      </c>
      <c r="I8112">
        <v>1038</v>
      </c>
      <c r="J8112">
        <v>0</v>
      </c>
      <c r="K8112">
        <v>5190</v>
      </c>
      <c r="L8112">
        <v>552.49</v>
      </c>
      <c r="M8112" t="s">
        <v>32</v>
      </c>
      <c r="N8112" t="s">
        <v>33</v>
      </c>
      <c r="O8112">
        <v>2</v>
      </c>
      <c r="P8112">
        <v>2023</v>
      </c>
      <c r="Q8112">
        <v>3</v>
      </c>
      <c r="R8112" t="s">
        <v>105</v>
      </c>
      <c r="S8112">
        <v>1</v>
      </c>
      <c r="T8112">
        <v>10</v>
      </c>
      <c r="U8112">
        <v>2</v>
      </c>
      <c r="V8112">
        <v>0</v>
      </c>
      <c r="W8112" t="s">
        <v>55</v>
      </c>
      <c r="X8112" t="s">
        <v>36</v>
      </c>
      <c r="Y8112">
        <v>0</v>
      </c>
      <c r="Z8112">
        <v>0.11</v>
      </c>
    </row>
    <row r="8113" spans="1:26" x14ac:dyDescent="0.25">
      <c r="A8113" t="s">
        <v>10152</v>
      </c>
      <c r="B8113" s="1">
        <v>44991</v>
      </c>
      <c r="C8113" t="s">
        <v>9661</v>
      </c>
      <c r="D8113" t="s">
        <v>39</v>
      </c>
      <c r="E8113" t="s">
        <v>58</v>
      </c>
      <c r="F8113" t="s">
        <v>52</v>
      </c>
      <c r="G8113" t="s">
        <v>79</v>
      </c>
      <c r="H8113">
        <v>1</v>
      </c>
      <c r="I8113">
        <v>4973</v>
      </c>
      <c r="J8113">
        <v>24</v>
      </c>
      <c r="K8113">
        <v>3779.48</v>
      </c>
      <c r="L8113">
        <v>387.98</v>
      </c>
      <c r="M8113" t="s">
        <v>32</v>
      </c>
      <c r="N8113" t="s">
        <v>44</v>
      </c>
      <c r="O8113">
        <v>5</v>
      </c>
      <c r="P8113">
        <v>2023</v>
      </c>
      <c r="Q8113">
        <v>3</v>
      </c>
      <c r="R8113" t="s">
        <v>105</v>
      </c>
      <c r="S8113">
        <v>1</v>
      </c>
      <c r="T8113">
        <v>10</v>
      </c>
      <c r="U8113">
        <v>2</v>
      </c>
      <c r="V8113">
        <v>1</v>
      </c>
      <c r="W8113" t="s">
        <v>60</v>
      </c>
      <c r="X8113" t="s">
        <v>47</v>
      </c>
      <c r="Y8113">
        <v>119352</v>
      </c>
      <c r="Z8113">
        <v>0.1</v>
      </c>
    </row>
    <row r="8114" spans="1:26" x14ac:dyDescent="0.25">
      <c r="A8114" t="s">
        <v>10153</v>
      </c>
      <c r="B8114" s="1">
        <v>45075</v>
      </c>
      <c r="C8114" t="s">
        <v>8675</v>
      </c>
      <c r="D8114" t="s">
        <v>50</v>
      </c>
      <c r="E8114" t="s">
        <v>40</v>
      </c>
      <c r="F8114" t="s">
        <v>52</v>
      </c>
      <c r="G8114" t="s">
        <v>53</v>
      </c>
      <c r="H8114">
        <v>9</v>
      </c>
      <c r="I8114">
        <v>4291</v>
      </c>
      <c r="J8114">
        <v>17</v>
      </c>
      <c r="K8114">
        <v>32053.77</v>
      </c>
      <c r="L8114">
        <v>4879.9799999999996</v>
      </c>
      <c r="M8114" t="s">
        <v>43</v>
      </c>
      <c r="N8114" t="s">
        <v>66</v>
      </c>
      <c r="O8114">
        <v>6</v>
      </c>
      <c r="P8114">
        <v>2023</v>
      </c>
      <c r="Q8114">
        <v>5</v>
      </c>
      <c r="R8114" t="s">
        <v>238</v>
      </c>
      <c r="S8114">
        <v>2</v>
      </c>
      <c r="T8114">
        <v>22</v>
      </c>
      <c r="U8114">
        <v>5</v>
      </c>
      <c r="V8114">
        <v>1</v>
      </c>
      <c r="W8114" t="s">
        <v>60</v>
      </c>
      <c r="X8114" t="s">
        <v>47</v>
      </c>
      <c r="Y8114">
        <v>656523</v>
      </c>
      <c r="Z8114">
        <v>0.15</v>
      </c>
    </row>
    <row r="8115" spans="1:26" x14ac:dyDescent="0.25">
      <c r="A8115" t="s">
        <v>10154</v>
      </c>
      <c r="B8115" s="1">
        <v>45029</v>
      </c>
      <c r="C8115" t="s">
        <v>447</v>
      </c>
      <c r="D8115" t="s">
        <v>50</v>
      </c>
      <c r="E8115" t="s">
        <v>40</v>
      </c>
      <c r="F8115" t="s">
        <v>30</v>
      </c>
      <c r="G8115" t="s">
        <v>31</v>
      </c>
      <c r="H8115">
        <v>5</v>
      </c>
      <c r="I8115">
        <v>3563</v>
      </c>
      <c r="J8115">
        <v>28</v>
      </c>
      <c r="K8115">
        <v>12826.8</v>
      </c>
      <c r="L8115">
        <v>1839.19</v>
      </c>
      <c r="M8115" t="s">
        <v>32</v>
      </c>
      <c r="N8115" t="s">
        <v>66</v>
      </c>
      <c r="O8115">
        <v>1</v>
      </c>
      <c r="P8115">
        <v>2023</v>
      </c>
      <c r="Q8115">
        <v>4</v>
      </c>
      <c r="R8115" t="s">
        <v>100</v>
      </c>
      <c r="S8115">
        <v>2</v>
      </c>
      <c r="T8115">
        <v>15</v>
      </c>
      <c r="U8115">
        <v>3</v>
      </c>
      <c r="V8115">
        <v>4</v>
      </c>
      <c r="W8115" t="s">
        <v>73</v>
      </c>
      <c r="X8115" t="s">
        <v>47</v>
      </c>
      <c r="Y8115">
        <v>498820</v>
      </c>
      <c r="Z8115">
        <v>0.14000000000000001</v>
      </c>
    </row>
    <row r="8116" spans="1:26" x14ac:dyDescent="0.25">
      <c r="A8116" t="s">
        <v>10155</v>
      </c>
      <c r="B8116" s="1">
        <v>45023</v>
      </c>
      <c r="C8116" t="s">
        <v>3271</v>
      </c>
      <c r="D8116" t="s">
        <v>63</v>
      </c>
      <c r="E8116" t="s">
        <v>51</v>
      </c>
      <c r="F8116" t="s">
        <v>41</v>
      </c>
      <c r="G8116" t="s">
        <v>116</v>
      </c>
      <c r="H8116">
        <v>6</v>
      </c>
      <c r="I8116">
        <v>4091</v>
      </c>
      <c r="J8116">
        <v>20</v>
      </c>
      <c r="K8116">
        <v>19636.8</v>
      </c>
      <c r="L8116">
        <v>2099.4299999999998</v>
      </c>
      <c r="M8116" t="s">
        <v>32</v>
      </c>
      <c r="N8116" t="s">
        <v>66</v>
      </c>
      <c r="O8116">
        <v>3</v>
      </c>
      <c r="P8116">
        <v>2023</v>
      </c>
      <c r="Q8116">
        <v>4</v>
      </c>
      <c r="R8116" t="s">
        <v>100</v>
      </c>
      <c r="S8116">
        <v>2</v>
      </c>
      <c r="T8116">
        <v>14</v>
      </c>
      <c r="U8116">
        <v>2</v>
      </c>
      <c r="V8116">
        <v>5</v>
      </c>
      <c r="W8116" t="s">
        <v>46</v>
      </c>
      <c r="X8116" t="s">
        <v>47</v>
      </c>
      <c r="Y8116">
        <v>490920</v>
      </c>
      <c r="Z8116">
        <v>0.11</v>
      </c>
    </row>
    <row r="8117" spans="1:26" x14ac:dyDescent="0.25">
      <c r="A8117" t="s">
        <v>10156</v>
      </c>
      <c r="B8117" s="1">
        <v>45086</v>
      </c>
      <c r="C8117" t="s">
        <v>2930</v>
      </c>
      <c r="D8117" t="s">
        <v>50</v>
      </c>
      <c r="E8117" t="s">
        <v>40</v>
      </c>
      <c r="F8117" t="s">
        <v>30</v>
      </c>
      <c r="G8117" t="s">
        <v>86</v>
      </c>
      <c r="H8117">
        <v>4</v>
      </c>
      <c r="I8117">
        <v>2968</v>
      </c>
      <c r="J8117">
        <v>11</v>
      </c>
      <c r="K8117">
        <v>10566.08</v>
      </c>
      <c r="L8117">
        <v>930.17</v>
      </c>
      <c r="M8117" t="s">
        <v>43</v>
      </c>
      <c r="N8117" t="s">
        <v>66</v>
      </c>
      <c r="O8117">
        <v>2</v>
      </c>
      <c r="P8117">
        <v>2023</v>
      </c>
      <c r="Q8117">
        <v>6</v>
      </c>
      <c r="R8117" t="s">
        <v>95</v>
      </c>
      <c r="S8117">
        <v>2</v>
      </c>
      <c r="T8117">
        <v>23</v>
      </c>
      <c r="U8117">
        <v>2</v>
      </c>
      <c r="V8117">
        <v>5</v>
      </c>
      <c r="W8117" t="s">
        <v>46</v>
      </c>
      <c r="X8117" t="s">
        <v>47</v>
      </c>
      <c r="Y8117">
        <v>130592</v>
      </c>
      <c r="Z8117">
        <v>0.09</v>
      </c>
    </row>
    <row r="8118" spans="1:26" x14ac:dyDescent="0.25">
      <c r="A8118" t="s">
        <v>10157</v>
      </c>
      <c r="B8118" s="1">
        <v>45013</v>
      </c>
      <c r="C8118" t="s">
        <v>565</v>
      </c>
      <c r="D8118" t="s">
        <v>39</v>
      </c>
      <c r="E8118" t="s">
        <v>51</v>
      </c>
      <c r="F8118" t="s">
        <v>30</v>
      </c>
      <c r="G8118" t="s">
        <v>64</v>
      </c>
      <c r="H8118">
        <v>10</v>
      </c>
      <c r="I8118">
        <v>4899</v>
      </c>
      <c r="J8118">
        <v>26</v>
      </c>
      <c r="K8118">
        <v>36252.6</v>
      </c>
      <c r="L8118">
        <v>6876.1</v>
      </c>
      <c r="M8118" t="s">
        <v>43</v>
      </c>
      <c r="N8118" t="s">
        <v>33</v>
      </c>
      <c r="O8118">
        <v>1</v>
      </c>
      <c r="P8118">
        <v>2023</v>
      </c>
      <c r="Q8118">
        <v>3</v>
      </c>
      <c r="R8118" t="s">
        <v>105</v>
      </c>
      <c r="S8118">
        <v>1</v>
      </c>
      <c r="T8118">
        <v>13</v>
      </c>
      <c r="U8118">
        <v>5</v>
      </c>
      <c r="V8118">
        <v>2</v>
      </c>
      <c r="W8118" t="s">
        <v>76</v>
      </c>
      <c r="X8118" t="s">
        <v>47</v>
      </c>
      <c r="Y8118">
        <v>1273740</v>
      </c>
      <c r="Z8118">
        <v>0.19</v>
      </c>
    </row>
    <row r="8119" spans="1:26" x14ac:dyDescent="0.25">
      <c r="A8119" t="s">
        <v>10158</v>
      </c>
      <c r="B8119" s="1">
        <v>44992</v>
      </c>
      <c r="C8119" t="s">
        <v>346</v>
      </c>
      <c r="D8119" t="s">
        <v>50</v>
      </c>
      <c r="E8119" t="s">
        <v>40</v>
      </c>
      <c r="F8119" t="s">
        <v>41</v>
      </c>
      <c r="G8119" t="s">
        <v>59</v>
      </c>
      <c r="H8119">
        <v>10</v>
      </c>
      <c r="I8119">
        <v>1263</v>
      </c>
      <c r="J8119">
        <v>8</v>
      </c>
      <c r="K8119">
        <v>11619.6</v>
      </c>
      <c r="L8119">
        <v>890.05</v>
      </c>
      <c r="M8119" t="s">
        <v>32</v>
      </c>
      <c r="N8119" t="s">
        <v>66</v>
      </c>
      <c r="O8119">
        <v>4</v>
      </c>
      <c r="P8119">
        <v>2023</v>
      </c>
      <c r="Q8119">
        <v>3</v>
      </c>
      <c r="R8119" t="s">
        <v>105</v>
      </c>
      <c r="S8119">
        <v>1</v>
      </c>
      <c r="T8119">
        <v>10</v>
      </c>
      <c r="U8119">
        <v>2</v>
      </c>
      <c r="V8119">
        <v>2</v>
      </c>
      <c r="W8119" t="s">
        <v>76</v>
      </c>
      <c r="X8119" t="s">
        <v>47</v>
      </c>
      <c r="Y8119">
        <v>101040</v>
      </c>
      <c r="Z8119">
        <v>0.08</v>
      </c>
    </row>
    <row r="8120" spans="1:26" x14ac:dyDescent="0.25">
      <c r="A8120" t="s">
        <v>10159</v>
      </c>
      <c r="B8120" s="1">
        <v>44960</v>
      </c>
      <c r="C8120" t="s">
        <v>637</v>
      </c>
      <c r="D8120" t="s">
        <v>63</v>
      </c>
      <c r="E8120" t="s">
        <v>51</v>
      </c>
      <c r="F8120" t="s">
        <v>41</v>
      </c>
      <c r="G8120" t="s">
        <v>59</v>
      </c>
      <c r="H8120">
        <v>9</v>
      </c>
      <c r="I8120">
        <v>1145</v>
      </c>
      <c r="J8120">
        <v>20</v>
      </c>
      <c r="K8120">
        <v>8244</v>
      </c>
      <c r="L8120">
        <v>1189.44</v>
      </c>
      <c r="M8120" t="s">
        <v>43</v>
      </c>
      <c r="N8120" t="s">
        <v>66</v>
      </c>
      <c r="O8120">
        <v>7</v>
      </c>
      <c r="P8120">
        <v>2023</v>
      </c>
      <c r="Q8120">
        <v>2</v>
      </c>
      <c r="R8120" t="s">
        <v>67</v>
      </c>
      <c r="S8120">
        <v>1</v>
      </c>
      <c r="T8120">
        <v>5</v>
      </c>
      <c r="U8120">
        <v>1</v>
      </c>
      <c r="V8120">
        <v>5</v>
      </c>
      <c r="W8120" t="s">
        <v>46</v>
      </c>
      <c r="X8120" t="s">
        <v>47</v>
      </c>
      <c r="Y8120">
        <v>206100</v>
      </c>
      <c r="Z8120">
        <v>0.14000000000000001</v>
      </c>
    </row>
    <row r="8121" spans="1:26" x14ac:dyDescent="0.25">
      <c r="A8121" t="s">
        <v>10160</v>
      </c>
      <c r="B8121" s="1">
        <v>45045</v>
      </c>
      <c r="C8121" t="s">
        <v>2582</v>
      </c>
      <c r="D8121" t="s">
        <v>63</v>
      </c>
      <c r="E8121" t="s">
        <v>29</v>
      </c>
      <c r="F8121" t="s">
        <v>30</v>
      </c>
      <c r="G8121" t="s">
        <v>31</v>
      </c>
      <c r="H8121">
        <v>10</v>
      </c>
      <c r="I8121">
        <v>798</v>
      </c>
      <c r="J8121">
        <v>30</v>
      </c>
      <c r="K8121">
        <v>5586</v>
      </c>
      <c r="L8121">
        <v>509.41</v>
      </c>
      <c r="M8121" t="s">
        <v>65</v>
      </c>
      <c r="N8121" t="s">
        <v>33</v>
      </c>
      <c r="O8121">
        <v>1</v>
      </c>
      <c r="P8121">
        <v>2023</v>
      </c>
      <c r="Q8121">
        <v>4</v>
      </c>
      <c r="R8121" t="s">
        <v>100</v>
      </c>
      <c r="S8121">
        <v>2</v>
      </c>
      <c r="T8121">
        <v>17</v>
      </c>
      <c r="U8121">
        <v>5</v>
      </c>
      <c r="V8121">
        <v>6</v>
      </c>
      <c r="W8121" t="s">
        <v>35</v>
      </c>
      <c r="X8121" t="s">
        <v>36</v>
      </c>
      <c r="Y8121">
        <v>239400</v>
      </c>
      <c r="Z8121">
        <v>0.09</v>
      </c>
    </row>
    <row r="8122" spans="1:26" x14ac:dyDescent="0.25">
      <c r="A8122" t="s">
        <v>10161</v>
      </c>
      <c r="B8122" s="1">
        <v>45168</v>
      </c>
      <c r="C8122" t="s">
        <v>4381</v>
      </c>
      <c r="D8122" t="s">
        <v>39</v>
      </c>
      <c r="E8122" t="s">
        <v>40</v>
      </c>
      <c r="F8122" t="s">
        <v>52</v>
      </c>
      <c r="G8122" t="s">
        <v>79</v>
      </c>
      <c r="H8122">
        <v>4</v>
      </c>
      <c r="I8122">
        <v>3564</v>
      </c>
      <c r="J8122">
        <v>24</v>
      </c>
      <c r="K8122">
        <v>10834.56</v>
      </c>
      <c r="L8122">
        <v>1112.1300000000001</v>
      </c>
      <c r="M8122" t="s">
        <v>43</v>
      </c>
      <c r="N8122" t="s">
        <v>33</v>
      </c>
      <c r="O8122">
        <v>2</v>
      </c>
      <c r="P8122">
        <v>2023</v>
      </c>
      <c r="Q8122">
        <v>8</v>
      </c>
      <c r="R8122" t="s">
        <v>72</v>
      </c>
      <c r="S8122">
        <v>3</v>
      </c>
      <c r="T8122">
        <v>35</v>
      </c>
      <c r="U8122">
        <v>5</v>
      </c>
      <c r="V8122">
        <v>3</v>
      </c>
      <c r="W8122" t="s">
        <v>83</v>
      </c>
      <c r="X8122" t="s">
        <v>47</v>
      </c>
      <c r="Y8122">
        <v>342144</v>
      </c>
      <c r="Z8122">
        <v>0.1</v>
      </c>
    </row>
    <row r="8123" spans="1:26" x14ac:dyDescent="0.25">
      <c r="A8123" t="s">
        <v>10162</v>
      </c>
      <c r="B8123" s="1">
        <v>45010</v>
      </c>
      <c r="C8123" t="s">
        <v>231</v>
      </c>
      <c r="D8123" t="s">
        <v>50</v>
      </c>
      <c r="E8123" t="s">
        <v>58</v>
      </c>
      <c r="F8123" t="s">
        <v>52</v>
      </c>
      <c r="G8123" t="s">
        <v>79</v>
      </c>
      <c r="H8123">
        <v>4</v>
      </c>
      <c r="I8123">
        <v>1117</v>
      </c>
      <c r="J8123">
        <v>7</v>
      </c>
      <c r="K8123">
        <v>4155.24</v>
      </c>
      <c r="L8123">
        <v>748.09</v>
      </c>
      <c r="M8123" t="s">
        <v>43</v>
      </c>
      <c r="N8123" t="s">
        <v>33</v>
      </c>
      <c r="O8123">
        <v>5</v>
      </c>
      <c r="P8123">
        <v>2023</v>
      </c>
      <c r="Q8123">
        <v>3</v>
      </c>
      <c r="R8123" t="s">
        <v>105</v>
      </c>
      <c r="S8123">
        <v>1</v>
      </c>
      <c r="T8123">
        <v>12</v>
      </c>
      <c r="U8123">
        <v>4</v>
      </c>
      <c r="V8123">
        <v>6</v>
      </c>
      <c r="W8123" t="s">
        <v>35</v>
      </c>
      <c r="X8123" t="s">
        <v>36</v>
      </c>
      <c r="Y8123">
        <v>31276</v>
      </c>
      <c r="Z8123">
        <v>0.18</v>
      </c>
    </row>
    <row r="8124" spans="1:26" x14ac:dyDescent="0.25">
      <c r="A8124" t="s">
        <v>10163</v>
      </c>
      <c r="B8124" s="1">
        <v>45005</v>
      </c>
      <c r="C8124" t="s">
        <v>210</v>
      </c>
      <c r="D8124" t="s">
        <v>28</v>
      </c>
      <c r="E8124" t="s">
        <v>29</v>
      </c>
      <c r="F8124" t="s">
        <v>30</v>
      </c>
      <c r="G8124" t="s">
        <v>31</v>
      </c>
      <c r="H8124">
        <v>9</v>
      </c>
      <c r="I8124">
        <v>2723</v>
      </c>
      <c r="J8124">
        <v>8</v>
      </c>
      <c r="K8124">
        <v>22546.44</v>
      </c>
      <c r="L8124">
        <v>1156.26</v>
      </c>
      <c r="M8124" t="s">
        <v>43</v>
      </c>
      <c r="N8124" t="s">
        <v>33</v>
      </c>
      <c r="O8124">
        <v>4</v>
      </c>
      <c r="P8124">
        <v>2023</v>
      </c>
      <c r="Q8124">
        <v>3</v>
      </c>
      <c r="R8124" t="s">
        <v>105</v>
      </c>
      <c r="S8124">
        <v>1</v>
      </c>
      <c r="T8124">
        <v>12</v>
      </c>
      <c r="U8124">
        <v>4</v>
      </c>
      <c r="V8124">
        <v>1</v>
      </c>
      <c r="W8124" t="s">
        <v>60</v>
      </c>
      <c r="X8124" t="s">
        <v>47</v>
      </c>
      <c r="Y8124">
        <v>196056</v>
      </c>
      <c r="Z8124">
        <v>0.05</v>
      </c>
    </row>
    <row r="8125" spans="1:26" x14ac:dyDescent="0.25">
      <c r="A8125" t="s">
        <v>10164</v>
      </c>
      <c r="B8125" s="1">
        <v>45119</v>
      </c>
      <c r="C8125" t="s">
        <v>5788</v>
      </c>
      <c r="D8125" t="s">
        <v>63</v>
      </c>
      <c r="E8125" t="s">
        <v>29</v>
      </c>
      <c r="F8125" t="s">
        <v>41</v>
      </c>
      <c r="G8125" t="s">
        <v>59</v>
      </c>
      <c r="H8125">
        <v>6</v>
      </c>
      <c r="I8125">
        <v>3385</v>
      </c>
      <c r="J8125">
        <v>11</v>
      </c>
      <c r="K8125">
        <v>18075.900000000001</v>
      </c>
      <c r="L8125">
        <v>2280.8000000000002</v>
      </c>
      <c r="M8125" t="s">
        <v>65</v>
      </c>
      <c r="N8125" t="s">
        <v>44</v>
      </c>
      <c r="O8125">
        <v>2</v>
      </c>
      <c r="P8125">
        <v>2023</v>
      </c>
      <c r="Q8125">
        <v>7</v>
      </c>
      <c r="R8125" t="s">
        <v>125</v>
      </c>
      <c r="S8125">
        <v>3</v>
      </c>
      <c r="T8125">
        <v>28</v>
      </c>
      <c r="U8125">
        <v>3</v>
      </c>
      <c r="V8125">
        <v>3</v>
      </c>
      <c r="W8125" t="s">
        <v>83</v>
      </c>
      <c r="X8125" t="s">
        <v>47</v>
      </c>
      <c r="Y8125">
        <v>223410</v>
      </c>
      <c r="Z8125">
        <v>0.13</v>
      </c>
    </row>
    <row r="8126" spans="1:26" x14ac:dyDescent="0.25">
      <c r="A8126" t="s">
        <v>10165</v>
      </c>
      <c r="B8126" s="1">
        <v>44956</v>
      </c>
      <c r="C8126" t="s">
        <v>735</v>
      </c>
      <c r="D8126" t="s">
        <v>63</v>
      </c>
      <c r="E8126" t="s">
        <v>58</v>
      </c>
      <c r="F8126" t="s">
        <v>30</v>
      </c>
      <c r="G8126" t="s">
        <v>31</v>
      </c>
      <c r="H8126">
        <v>3</v>
      </c>
      <c r="I8126">
        <v>4173</v>
      </c>
      <c r="J8126">
        <v>0</v>
      </c>
      <c r="K8126">
        <v>12519</v>
      </c>
      <c r="L8126">
        <v>2213.09</v>
      </c>
      <c r="M8126" t="s">
        <v>32</v>
      </c>
      <c r="N8126" t="s">
        <v>33</v>
      </c>
      <c r="O8126">
        <v>6</v>
      </c>
      <c r="P8126">
        <v>2023</v>
      </c>
      <c r="Q8126">
        <v>1</v>
      </c>
      <c r="R8126" t="s">
        <v>34</v>
      </c>
      <c r="S8126">
        <v>1</v>
      </c>
      <c r="T8126">
        <v>5</v>
      </c>
      <c r="U8126">
        <v>5</v>
      </c>
      <c r="V8126">
        <v>1</v>
      </c>
      <c r="W8126" t="s">
        <v>60</v>
      </c>
      <c r="X8126" t="s">
        <v>47</v>
      </c>
      <c r="Y8126">
        <v>0</v>
      </c>
      <c r="Z8126">
        <v>0.18</v>
      </c>
    </row>
    <row r="8127" spans="1:26" x14ac:dyDescent="0.25">
      <c r="A8127" t="s">
        <v>10166</v>
      </c>
      <c r="B8127" s="1">
        <v>45167</v>
      </c>
      <c r="C8127" t="s">
        <v>7688</v>
      </c>
      <c r="D8127" t="s">
        <v>28</v>
      </c>
      <c r="E8127" t="s">
        <v>29</v>
      </c>
      <c r="F8127" t="s">
        <v>52</v>
      </c>
      <c r="G8127" t="s">
        <v>91</v>
      </c>
      <c r="H8127">
        <v>2</v>
      </c>
      <c r="I8127">
        <v>3764</v>
      </c>
      <c r="J8127">
        <v>26</v>
      </c>
      <c r="K8127">
        <v>5570.72</v>
      </c>
      <c r="L8127">
        <v>316.91000000000003</v>
      </c>
      <c r="M8127" t="s">
        <v>32</v>
      </c>
      <c r="N8127" t="s">
        <v>44</v>
      </c>
      <c r="O8127">
        <v>1</v>
      </c>
      <c r="P8127">
        <v>2023</v>
      </c>
      <c r="Q8127">
        <v>8</v>
      </c>
      <c r="R8127" t="s">
        <v>72</v>
      </c>
      <c r="S8127">
        <v>3</v>
      </c>
      <c r="T8127">
        <v>35</v>
      </c>
      <c r="U8127">
        <v>5</v>
      </c>
      <c r="V8127">
        <v>2</v>
      </c>
      <c r="W8127" t="s">
        <v>76</v>
      </c>
      <c r="X8127" t="s">
        <v>47</v>
      </c>
      <c r="Y8127">
        <v>195728</v>
      </c>
      <c r="Z8127">
        <v>0.06</v>
      </c>
    </row>
    <row r="8128" spans="1:26" x14ac:dyDescent="0.25">
      <c r="A8128" t="s">
        <v>10167</v>
      </c>
      <c r="B8128" s="1">
        <v>45181</v>
      </c>
      <c r="C8128" t="s">
        <v>4280</v>
      </c>
      <c r="D8128" t="s">
        <v>28</v>
      </c>
      <c r="E8128" t="s">
        <v>29</v>
      </c>
      <c r="F8128" t="s">
        <v>30</v>
      </c>
      <c r="G8128" t="s">
        <v>64</v>
      </c>
      <c r="H8128">
        <v>2</v>
      </c>
      <c r="I8128">
        <v>2414</v>
      </c>
      <c r="J8128">
        <v>23</v>
      </c>
      <c r="K8128">
        <v>3717.56</v>
      </c>
      <c r="L8128">
        <v>267.79000000000002</v>
      </c>
      <c r="M8128" t="s">
        <v>43</v>
      </c>
      <c r="N8128" t="s">
        <v>66</v>
      </c>
      <c r="O8128">
        <v>4</v>
      </c>
      <c r="P8128">
        <v>2023</v>
      </c>
      <c r="Q8128">
        <v>9</v>
      </c>
      <c r="R8128" t="s">
        <v>80</v>
      </c>
      <c r="S8128">
        <v>3</v>
      </c>
      <c r="T8128">
        <v>37</v>
      </c>
      <c r="U8128">
        <v>3</v>
      </c>
      <c r="V8128">
        <v>2</v>
      </c>
      <c r="W8128" t="s">
        <v>76</v>
      </c>
      <c r="X8128" t="s">
        <v>47</v>
      </c>
      <c r="Y8128">
        <v>111044</v>
      </c>
      <c r="Z8128">
        <v>7.0000000000000007E-2</v>
      </c>
    </row>
    <row r="8129" spans="1:26" x14ac:dyDescent="0.25">
      <c r="A8129" t="s">
        <v>10168</v>
      </c>
      <c r="B8129" s="1">
        <v>45257</v>
      </c>
      <c r="C8129" t="s">
        <v>599</v>
      </c>
      <c r="D8129" t="s">
        <v>63</v>
      </c>
      <c r="E8129" t="s">
        <v>40</v>
      </c>
      <c r="F8129" t="s">
        <v>41</v>
      </c>
      <c r="G8129" t="s">
        <v>59</v>
      </c>
      <c r="H8129">
        <v>6</v>
      </c>
      <c r="I8129">
        <v>777</v>
      </c>
      <c r="J8129">
        <v>25</v>
      </c>
      <c r="K8129">
        <v>3496.5</v>
      </c>
      <c r="L8129">
        <v>417.03</v>
      </c>
      <c r="M8129" t="s">
        <v>32</v>
      </c>
      <c r="N8129" t="s">
        <v>33</v>
      </c>
      <c r="O8129">
        <v>1</v>
      </c>
      <c r="P8129">
        <v>2023</v>
      </c>
      <c r="Q8129">
        <v>11</v>
      </c>
      <c r="R8129" t="s">
        <v>92</v>
      </c>
      <c r="S8129">
        <v>4</v>
      </c>
      <c r="T8129">
        <v>48</v>
      </c>
      <c r="U8129">
        <v>5</v>
      </c>
      <c r="V8129">
        <v>1</v>
      </c>
      <c r="W8129" t="s">
        <v>60</v>
      </c>
      <c r="X8129" t="s">
        <v>47</v>
      </c>
      <c r="Y8129">
        <v>116550</v>
      </c>
      <c r="Z8129">
        <v>0.12</v>
      </c>
    </row>
    <row r="8130" spans="1:26" x14ac:dyDescent="0.25">
      <c r="A8130" t="s">
        <v>10169</v>
      </c>
      <c r="B8130" s="1">
        <v>45114</v>
      </c>
      <c r="C8130" t="s">
        <v>1197</v>
      </c>
      <c r="D8130" t="s">
        <v>39</v>
      </c>
      <c r="E8130" t="s">
        <v>40</v>
      </c>
      <c r="F8130" t="s">
        <v>30</v>
      </c>
      <c r="G8130" t="s">
        <v>86</v>
      </c>
      <c r="H8130">
        <v>10</v>
      </c>
      <c r="I8130">
        <v>4342</v>
      </c>
      <c r="J8130">
        <v>14</v>
      </c>
      <c r="K8130">
        <v>37341.199999999997</v>
      </c>
      <c r="L8130">
        <v>6723</v>
      </c>
      <c r="M8130" t="s">
        <v>32</v>
      </c>
      <c r="N8130" t="s">
        <v>44</v>
      </c>
      <c r="O8130">
        <v>6</v>
      </c>
      <c r="P8130">
        <v>2023</v>
      </c>
      <c r="Q8130">
        <v>7</v>
      </c>
      <c r="R8130" t="s">
        <v>125</v>
      </c>
      <c r="S8130">
        <v>3</v>
      </c>
      <c r="T8130">
        <v>27</v>
      </c>
      <c r="U8130">
        <v>2</v>
      </c>
      <c r="V8130">
        <v>5</v>
      </c>
      <c r="W8130" t="s">
        <v>46</v>
      </c>
      <c r="X8130" t="s">
        <v>47</v>
      </c>
      <c r="Y8130">
        <v>607880</v>
      </c>
      <c r="Z8130">
        <v>0.18</v>
      </c>
    </row>
    <row r="8131" spans="1:26" x14ac:dyDescent="0.25">
      <c r="A8131" t="s">
        <v>10170</v>
      </c>
      <c r="B8131" s="1">
        <v>45037</v>
      </c>
      <c r="C8131" t="s">
        <v>520</v>
      </c>
      <c r="D8131" t="s">
        <v>28</v>
      </c>
      <c r="E8131" t="s">
        <v>58</v>
      </c>
      <c r="F8131" t="s">
        <v>30</v>
      </c>
      <c r="G8131" t="s">
        <v>86</v>
      </c>
      <c r="H8131">
        <v>10</v>
      </c>
      <c r="I8131">
        <v>4131</v>
      </c>
      <c r="J8131">
        <v>18</v>
      </c>
      <c r="K8131">
        <v>33874.199999999997</v>
      </c>
      <c r="L8131">
        <v>4320.6000000000004</v>
      </c>
      <c r="M8131" t="s">
        <v>65</v>
      </c>
      <c r="N8131" t="s">
        <v>66</v>
      </c>
      <c r="O8131">
        <v>6</v>
      </c>
      <c r="P8131">
        <v>2023</v>
      </c>
      <c r="Q8131">
        <v>4</v>
      </c>
      <c r="R8131" t="s">
        <v>100</v>
      </c>
      <c r="S8131">
        <v>2</v>
      </c>
      <c r="T8131">
        <v>16</v>
      </c>
      <c r="U8131">
        <v>4</v>
      </c>
      <c r="V8131">
        <v>5</v>
      </c>
      <c r="W8131" t="s">
        <v>46</v>
      </c>
      <c r="X8131" t="s">
        <v>47</v>
      </c>
      <c r="Y8131">
        <v>743580</v>
      </c>
      <c r="Z8131">
        <v>0.13</v>
      </c>
    </row>
    <row r="8132" spans="1:26" x14ac:dyDescent="0.25">
      <c r="A8132" t="s">
        <v>10171</v>
      </c>
      <c r="B8132" s="1">
        <v>45215</v>
      </c>
      <c r="C8132" t="s">
        <v>919</v>
      </c>
      <c r="D8132" t="s">
        <v>28</v>
      </c>
      <c r="E8132" t="s">
        <v>58</v>
      </c>
      <c r="F8132" t="s">
        <v>30</v>
      </c>
      <c r="G8132" t="s">
        <v>31</v>
      </c>
      <c r="H8132">
        <v>10</v>
      </c>
      <c r="I8132">
        <v>1941</v>
      </c>
      <c r="J8132">
        <v>26</v>
      </c>
      <c r="K8132">
        <v>14363.4</v>
      </c>
      <c r="L8132">
        <v>1204.98</v>
      </c>
      <c r="M8132" t="s">
        <v>32</v>
      </c>
      <c r="N8132" t="s">
        <v>33</v>
      </c>
      <c r="O8132">
        <v>2</v>
      </c>
      <c r="P8132">
        <v>2023</v>
      </c>
      <c r="Q8132">
        <v>10</v>
      </c>
      <c r="R8132" t="s">
        <v>45</v>
      </c>
      <c r="S8132">
        <v>4</v>
      </c>
      <c r="T8132">
        <v>42</v>
      </c>
      <c r="U8132">
        <v>3</v>
      </c>
      <c r="V8132">
        <v>1</v>
      </c>
      <c r="W8132" t="s">
        <v>60</v>
      </c>
      <c r="X8132" t="s">
        <v>47</v>
      </c>
      <c r="Y8132">
        <v>504660</v>
      </c>
      <c r="Z8132">
        <v>0.08</v>
      </c>
    </row>
    <row r="8133" spans="1:26" x14ac:dyDescent="0.25">
      <c r="A8133" t="s">
        <v>10172</v>
      </c>
      <c r="B8133" s="1">
        <v>45133</v>
      </c>
      <c r="C8133" t="s">
        <v>2808</v>
      </c>
      <c r="D8133" t="s">
        <v>63</v>
      </c>
      <c r="E8133" t="s">
        <v>29</v>
      </c>
      <c r="F8133" t="s">
        <v>52</v>
      </c>
      <c r="G8133" t="s">
        <v>91</v>
      </c>
      <c r="H8133">
        <v>8</v>
      </c>
      <c r="I8133">
        <v>1433</v>
      </c>
      <c r="J8133">
        <v>5</v>
      </c>
      <c r="K8133">
        <v>10890.8</v>
      </c>
      <c r="L8133">
        <v>1364.94</v>
      </c>
      <c r="M8133" t="s">
        <v>65</v>
      </c>
      <c r="N8133" t="s">
        <v>44</v>
      </c>
      <c r="O8133">
        <v>2</v>
      </c>
      <c r="P8133">
        <v>2023</v>
      </c>
      <c r="Q8133">
        <v>7</v>
      </c>
      <c r="R8133" t="s">
        <v>125</v>
      </c>
      <c r="S8133">
        <v>3</v>
      </c>
      <c r="T8133">
        <v>30</v>
      </c>
      <c r="U8133">
        <v>5</v>
      </c>
      <c r="V8133">
        <v>3</v>
      </c>
      <c r="W8133" t="s">
        <v>83</v>
      </c>
      <c r="X8133" t="s">
        <v>47</v>
      </c>
      <c r="Y8133">
        <v>57320</v>
      </c>
      <c r="Z8133">
        <v>0.13</v>
      </c>
    </row>
    <row r="8134" spans="1:26" x14ac:dyDescent="0.25">
      <c r="A8134" t="s">
        <v>10173</v>
      </c>
      <c r="B8134" s="1">
        <v>45250</v>
      </c>
      <c r="C8134" t="s">
        <v>459</v>
      </c>
      <c r="D8134" t="s">
        <v>50</v>
      </c>
      <c r="E8134" t="s">
        <v>58</v>
      </c>
      <c r="F8134" t="s">
        <v>52</v>
      </c>
      <c r="G8134" t="s">
        <v>79</v>
      </c>
      <c r="H8134">
        <v>10</v>
      </c>
      <c r="I8134">
        <v>2793</v>
      </c>
      <c r="J8134">
        <v>7</v>
      </c>
      <c r="K8134">
        <v>25974.9</v>
      </c>
      <c r="L8134">
        <v>2373.2800000000002</v>
      </c>
      <c r="M8134" t="s">
        <v>43</v>
      </c>
      <c r="N8134" t="s">
        <v>33</v>
      </c>
      <c r="O8134">
        <v>3</v>
      </c>
      <c r="P8134">
        <v>2023</v>
      </c>
      <c r="Q8134">
        <v>11</v>
      </c>
      <c r="R8134" t="s">
        <v>92</v>
      </c>
      <c r="S8134">
        <v>4</v>
      </c>
      <c r="T8134">
        <v>47</v>
      </c>
      <c r="U8134">
        <v>4</v>
      </c>
      <c r="V8134">
        <v>1</v>
      </c>
      <c r="W8134" t="s">
        <v>60</v>
      </c>
      <c r="X8134" t="s">
        <v>47</v>
      </c>
      <c r="Y8134">
        <v>195510</v>
      </c>
      <c r="Z8134">
        <v>0.09</v>
      </c>
    </row>
    <row r="8135" spans="1:26" x14ac:dyDescent="0.25">
      <c r="A8135" t="s">
        <v>10174</v>
      </c>
      <c r="B8135" s="1">
        <v>45173</v>
      </c>
      <c r="C8135" t="s">
        <v>2916</v>
      </c>
      <c r="D8135" t="s">
        <v>63</v>
      </c>
      <c r="E8135" t="s">
        <v>58</v>
      </c>
      <c r="F8135" t="s">
        <v>52</v>
      </c>
      <c r="G8135" t="s">
        <v>79</v>
      </c>
      <c r="H8135">
        <v>7</v>
      </c>
      <c r="I8135">
        <v>4644</v>
      </c>
      <c r="J8135">
        <v>9</v>
      </c>
      <c r="K8135">
        <v>29582.28</v>
      </c>
      <c r="L8135">
        <v>3721.67</v>
      </c>
      <c r="M8135" t="s">
        <v>65</v>
      </c>
      <c r="N8135" t="s">
        <v>33</v>
      </c>
      <c r="O8135">
        <v>7</v>
      </c>
      <c r="P8135">
        <v>2023</v>
      </c>
      <c r="Q8135">
        <v>9</v>
      </c>
      <c r="R8135" t="s">
        <v>80</v>
      </c>
      <c r="S8135">
        <v>3</v>
      </c>
      <c r="T8135">
        <v>36</v>
      </c>
      <c r="U8135">
        <v>2</v>
      </c>
      <c r="V8135">
        <v>1</v>
      </c>
      <c r="W8135" t="s">
        <v>60</v>
      </c>
      <c r="X8135" t="s">
        <v>47</v>
      </c>
      <c r="Y8135">
        <v>292572</v>
      </c>
      <c r="Z8135">
        <v>0.13</v>
      </c>
    </row>
    <row r="8136" spans="1:26" x14ac:dyDescent="0.25">
      <c r="A8136" t="s">
        <v>10175</v>
      </c>
      <c r="B8136" s="1">
        <v>45040</v>
      </c>
      <c r="C8136" t="s">
        <v>10176</v>
      </c>
      <c r="D8136" t="s">
        <v>39</v>
      </c>
      <c r="E8136" t="s">
        <v>40</v>
      </c>
      <c r="F8136" t="s">
        <v>30</v>
      </c>
      <c r="G8136" t="s">
        <v>31</v>
      </c>
      <c r="H8136">
        <v>2</v>
      </c>
      <c r="I8136">
        <v>4810</v>
      </c>
      <c r="J8136">
        <v>30</v>
      </c>
      <c r="K8136">
        <v>6734</v>
      </c>
      <c r="L8136">
        <v>548.73</v>
      </c>
      <c r="M8136" t="s">
        <v>32</v>
      </c>
      <c r="N8136" t="s">
        <v>44</v>
      </c>
      <c r="O8136">
        <v>6</v>
      </c>
      <c r="P8136">
        <v>2023</v>
      </c>
      <c r="Q8136">
        <v>4</v>
      </c>
      <c r="R8136" t="s">
        <v>100</v>
      </c>
      <c r="S8136">
        <v>2</v>
      </c>
      <c r="T8136">
        <v>17</v>
      </c>
      <c r="U8136">
        <v>5</v>
      </c>
      <c r="V8136">
        <v>1</v>
      </c>
      <c r="W8136" t="s">
        <v>60</v>
      </c>
      <c r="X8136" t="s">
        <v>47</v>
      </c>
      <c r="Y8136">
        <v>288600</v>
      </c>
      <c r="Z8136">
        <v>0.08</v>
      </c>
    </row>
    <row r="8137" spans="1:26" x14ac:dyDescent="0.25">
      <c r="A8137" t="s">
        <v>10177</v>
      </c>
      <c r="B8137" s="1">
        <v>44942</v>
      </c>
      <c r="C8137" t="s">
        <v>3301</v>
      </c>
      <c r="D8137" t="s">
        <v>50</v>
      </c>
      <c r="E8137" t="s">
        <v>51</v>
      </c>
      <c r="F8137" t="s">
        <v>52</v>
      </c>
      <c r="G8137" t="s">
        <v>79</v>
      </c>
      <c r="H8137">
        <v>4</v>
      </c>
      <c r="I8137">
        <v>531</v>
      </c>
      <c r="J8137">
        <v>24</v>
      </c>
      <c r="K8137">
        <v>1614.24</v>
      </c>
      <c r="L8137">
        <v>217.3</v>
      </c>
      <c r="M8137" t="s">
        <v>65</v>
      </c>
      <c r="N8137" t="s">
        <v>44</v>
      </c>
      <c r="O8137">
        <v>6</v>
      </c>
      <c r="P8137">
        <v>2023</v>
      </c>
      <c r="Q8137">
        <v>1</v>
      </c>
      <c r="R8137" t="s">
        <v>34</v>
      </c>
      <c r="S8137">
        <v>1</v>
      </c>
      <c r="T8137">
        <v>3</v>
      </c>
      <c r="U8137">
        <v>3</v>
      </c>
      <c r="V8137">
        <v>1</v>
      </c>
      <c r="W8137" t="s">
        <v>60</v>
      </c>
      <c r="X8137" t="s">
        <v>47</v>
      </c>
      <c r="Y8137">
        <v>50976</v>
      </c>
      <c r="Z8137">
        <v>0.13</v>
      </c>
    </row>
    <row r="8138" spans="1:26" x14ac:dyDescent="0.25">
      <c r="A8138" t="s">
        <v>10178</v>
      </c>
      <c r="B8138" s="1">
        <v>45139</v>
      </c>
      <c r="C8138" t="s">
        <v>812</v>
      </c>
      <c r="D8138" t="s">
        <v>63</v>
      </c>
      <c r="E8138" t="s">
        <v>29</v>
      </c>
      <c r="F8138" t="s">
        <v>41</v>
      </c>
      <c r="G8138" t="s">
        <v>59</v>
      </c>
      <c r="H8138">
        <v>2</v>
      </c>
      <c r="I8138">
        <v>101</v>
      </c>
      <c r="J8138">
        <v>15</v>
      </c>
      <c r="K8138">
        <v>171.7</v>
      </c>
      <c r="L8138">
        <v>16.25</v>
      </c>
      <c r="M8138" t="s">
        <v>65</v>
      </c>
      <c r="N8138" t="s">
        <v>66</v>
      </c>
      <c r="O8138">
        <v>1</v>
      </c>
      <c r="P8138">
        <v>2023</v>
      </c>
      <c r="Q8138">
        <v>8</v>
      </c>
      <c r="R8138" t="s">
        <v>72</v>
      </c>
      <c r="S8138">
        <v>3</v>
      </c>
      <c r="T8138">
        <v>31</v>
      </c>
      <c r="U8138">
        <v>1</v>
      </c>
      <c r="V8138">
        <v>2</v>
      </c>
      <c r="W8138" t="s">
        <v>76</v>
      </c>
      <c r="X8138" t="s">
        <v>47</v>
      </c>
      <c r="Y8138">
        <v>3030</v>
      </c>
      <c r="Z8138">
        <v>0.09</v>
      </c>
    </row>
    <row r="8139" spans="1:26" x14ac:dyDescent="0.25">
      <c r="A8139" t="s">
        <v>10179</v>
      </c>
      <c r="B8139" s="1">
        <v>45234</v>
      </c>
      <c r="C8139" t="s">
        <v>2786</v>
      </c>
      <c r="D8139" t="s">
        <v>39</v>
      </c>
      <c r="E8139" t="s">
        <v>40</v>
      </c>
      <c r="F8139" t="s">
        <v>52</v>
      </c>
      <c r="G8139" t="s">
        <v>53</v>
      </c>
      <c r="H8139">
        <v>1</v>
      </c>
      <c r="I8139">
        <v>684</v>
      </c>
      <c r="J8139">
        <v>27</v>
      </c>
      <c r="K8139">
        <v>499.32</v>
      </c>
      <c r="L8139">
        <v>97.06</v>
      </c>
      <c r="M8139" t="s">
        <v>65</v>
      </c>
      <c r="N8139" t="s">
        <v>44</v>
      </c>
      <c r="O8139">
        <v>2</v>
      </c>
      <c r="P8139">
        <v>2023</v>
      </c>
      <c r="Q8139">
        <v>11</v>
      </c>
      <c r="R8139" t="s">
        <v>92</v>
      </c>
      <c r="S8139">
        <v>4</v>
      </c>
      <c r="T8139">
        <v>44</v>
      </c>
      <c r="U8139">
        <v>1</v>
      </c>
      <c r="V8139">
        <v>6</v>
      </c>
      <c r="W8139" t="s">
        <v>35</v>
      </c>
      <c r="X8139" t="s">
        <v>36</v>
      </c>
      <c r="Y8139">
        <v>18468</v>
      </c>
      <c r="Z8139">
        <v>0.19</v>
      </c>
    </row>
    <row r="8140" spans="1:26" x14ac:dyDescent="0.25">
      <c r="A8140" t="s">
        <v>10180</v>
      </c>
      <c r="B8140" s="1">
        <v>44983</v>
      </c>
      <c r="C8140" t="s">
        <v>2742</v>
      </c>
      <c r="D8140" t="s">
        <v>28</v>
      </c>
      <c r="E8140" t="s">
        <v>58</v>
      </c>
      <c r="F8140" t="s">
        <v>41</v>
      </c>
      <c r="G8140" t="s">
        <v>116</v>
      </c>
      <c r="H8140">
        <v>10</v>
      </c>
      <c r="I8140">
        <v>2192</v>
      </c>
      <c r="J8140">
        <v>28</v>
      </c>
      <c r="K8140">
        <v>15782.4</v>
      </c>
      <c r="L8140">
        <v>3073.43</v>
      </c>
      <c r="M8140" t="s">
        <v>43</v>
      </c>
      <c r="N8140" t="s">
        <v>44</v>
      </c>
      <c r="O8140">
        <v>1</v>
      </c>
      <c r="P8140">
        <v>2023</v>
      </c>
      <c r="Q8140">
        <v>2</v>
      </c>
      <c r="R8140" t="s">
        <v>67</v>
      </c>
      <c r="S8140">
        <v>1</v>
      </c>
      <c r="T8140">
        <v>9</v>
      </c>
      <c r="U8140">
        <v>5</v>
      </c>
      <c r="V8140">
        <v>0</v>
      </c>
      <c r="W8140" t="s">
        <v>55</v>
      </c>
      <c r="X8140" t="s">
        <v>36</v>
      </c>
      <c r="Y8140">
        <v>613760</v>
      </c>
      <c r="Z8140">
        <v>0.19</v>
      </c>
    </row>
    <row r="8141" spans="1:26" x14ac:dyDescent="0.25">
      <c r="A8141" t="s">
        <v>10181</v>
      </c>
      <c r="B8141" s="1">
        <v>44938</v>
      </c>
      <c r="C8141" t="s">
        <v>4928</v>
      </c>
      <c r="D8141" t="s">
        <v>28</v>
      </c>
      <c r="E8141" t="s">
        <v>29</v>
      </c>
      <c r="F8141" t="s">
        <v>41</v>
      </c>
      <c r="G8141" t="s">
        <v>59</v>
      </c>
      <c r="H8141">
        <v>2</v>
      </c>
      <c r="I8141">
        <v>4745</v>
      </c>
      <c r="J8141">
        <v>7</v>
      </c>
      <c r="K8141">
        <v>8825.7000000000007</v>
      </c>
      <c r="L8141">
        <v>469.72</v>
      </c>
      <c r="M8141" t="s">
        <v>65</v>
      </c>
      <c r="N8141" t="s">
        <v>33</v>
      </c>
      <c r="O8141">
        <v>7</v>
      </c>
      <c r="P8141">
        <v>2023</v>
      </c>
      <c r="Q8141">
        <v>1</v>
      </c>
      <c r="R8141" t="s">
        <v>34</v>
      </c>
      <c r="S8141">
        <v>1</v>
      </c>
      <c r="T8141">
        <v>2</v>
      </c>
      <c r="U8141">
        <v>2</v>
      </c>
      <c r="V8141">
        <v>4</v>
      </c>
      <c r="W8141" t="s">
        <v>73</v>
      </c>
      <c r="X8141" t="s">
        <v>47</v>
      </c>
      <c r="Y8141">
        <v>66430</v>
      </c>
      <c r="Z8141">
        <v>0.05</v>
      </c>
    </row>
    <row r="8142" spans="1:26" x14ac:dyDescent="0.25">
      <c r="A8142" t="s">
        <v>10182</v>
      </c>
      <c r="B8142" s="1">
        <v>45268</v>
      </c>
      <c r="C8142" t="s">
        <v>1184</v>
      </c>
      <c r="D8142" t="s">
        <v>50</v>
      </c>
      <c r="E8142" t="s">
        <v>29</v>
      </c>
      <c r="F8142" t="s">
        <v>52</v>
      </c>
      <c r="G8142" t="s">
        <v>53</v>
      </c>
      <c r="H8142">
        <v>3</v>
      </c>
      <c r="I8142">
        <v>4696</v>
      </c>
      <c r="J8142">
        <v>20</v>
      </c>
      <c r="K8142">
        <v>11270.4</v>
      </c>
      <c r="L8142">
        <v>1963.17</v>
      </c>
      <c r="M8142" t="s">
        <v>43</v>
      </c>
      <c r="N8142" t="s">
        <v>66</v>
      </c>
      <c r="O8142">
        <v>4</v>
      </c>
      <c r="P8142">
        <v>2023</v>
      </c>
      <c r="Q8142">
        <v>12</v>
      </c>
      <c r="R8142" t="s">
        <v>54</v>
      </c>
      <c r="S8142">
        <v>4</v>
      </c>
      <c r="T8142">
        <v>49</v>
      </c>
      <c r="U8142">
        <v>2</v>
      </c>
      <c r="V8142">
        <v>5</v>
      </c>
      <c r="W8142" t="s">
        <v>46</v>
      </c>
      <c r="X8142" t="s">
        <v>47</v>
      </c>
      <c r="Y8142">
        <v>281760</v>
      </c>
      <c r="Z8142">
        <v>0.17</v>
      </c>
    </row>
    <row r="8143" spans="1:26" x14ac:dyDescent="0.25">
      <c r="A8143" t="s">
        <v>10183</v>
      </c>
      <c r="B8143" s="1">
        <v>45070</v>
      </c>
      <c r="C8143" t="s">
        <v>3686</v>
      </c>
      <c r="D8143" t="s">
        <v>39</v>
      </c>
      <c r="E8143" t="s">
        <v>40</v>
      </c>
      <c r="F8143" t="s">
        <v>30</v>
      </c>
      <c r="G8143" t="s">
        <v>31</v>
      </c>
      <c r="H8143">
        <v>9</v>
      </c>
      <c r="I8143">
        <v>1149</v>
      </c>
      <c r="J8143">
        <v>4</v>
      </c>
      <c r="K8143">
        <v>9927.36</v>
      </c>
      <c r="L8143">
        <v>862.57</v>
      </c>
      <c r="M8143" t="s">
        <v>32</v>
      </c>
      <c r="N8143" t="s">
        <v>66</v>
      </c>
      <c r="O8143">
        <v>6</v>
      </c>
      <c r="P8143">
        <v>2023</v>
      </c>
      <c r="Q8143">
        <v>5</v>
      </c>
      <c r="R8143" t="s">
        <v>238</v>
      </c>
      <c r="S8143">
        <v>2</v>
      </c>
      <c r="T8143">
        <v>21</v>
      </c>
      <c r="U8143">
        <v>4</v>
      </c>
      <c r="V8143">
        <v>3</v>
      </c>
      <c r="W8143" t="s">
        <v>83</v>
      </c>
      <c r="X8143" t="s">
        <v>47</v>
      </c>
      <c r="Y8143">
        <v>41364</v>
      </c>
      <c r="Z8143">
        <v>0.09</v>
      </c>
    </row>
    <row r="8144" spans="1:26" x14ac:dyDescent="0.25">
      <c r="A8144" t="s">
        <v>10184</v>
      </c>
      <c r="B8144" s="1">
        <v>44980</v>
      </c>
      <c r="C8144" t="s">
        <v>5320</v>
      </c>
      <c r="D8144" t="s">
        <v>28</v>
      </c>
      <c r="E8144" t="s">
        <v>51</v>
      </c>
      <c r="F8144" t="s">
        <v>52</v>
      </c>
      <c r="G8144" t="s">
        <v>79</v>
      </c>
      <c r="H8144">
        <v>2</v>
      </c>
      <c r="I8144">
        <v>788</v>
      </c>
      <c r="J8144">
        <v>13</v>
      </c>
      <c r="K8144">
        <v>1371.12</v>
      </c>
      <c r="L8144">
        <v>140.18</v>
      </c>
      <c r="M8144" t="s">
        <v>32</v>
      </c>
      <c r="N8144" t="s">
        <v>66</v>
      </c>
      <c r="O8144">
        <v>3</v>
      </c>
      <c r="P8144">
        <v>2023</v>
      </c>
      <c r="Q8144">
        <v>2</v>
      </c>
      <c r="R8144" t="s">
        <v>67</v>
      </c>
      <c r="S8144">
        <v>1</v>
      </c>
      <c r="T8144">
        <v>8</v>
      </c>
      <c r="U8144">
        <v>4</v>
      </c>
      <c r="V8144">
        <v>4</v>
      </c>
      <c r="W8144" t="s">
        <v>73</v>
      </c>
      <c r="X8144" t="s">
        <v>47</v>
      </c>
      <c r="Y8144">
        <v>20488</v>
      </c>
      <c r="Z8144">
        <v>0.1</v>
      </c>
    </row>
    <row r="8145" spans="1:26" x14ac:dyDescent="0.25">
      <c r="A8145" t="s">
        <v>10185</v>
      </c>
      <c r="B8145" s="1">
        <v>45045</v>
      </c>
      <c r="C8145" t="s">
        <v>2370</v>
      </c>
      <c r="D8145" t="s">
        <v>39</v>
      </c>
      <c r="E8145" t="s">
        <v>58</v>
      </c>
      <c r="F8145" t="s">
        <v>30</v>
      </c>
      <c r="G8145" t="s">
        <v>86</v>
      </c>
      <c r="H8145">
        <v>3</v>
      </c>
      <c r="I8145">
        <v>166</v>
      </c>
      <c r="J8145">
        <v>13</v>
      </c>
      <c r="K8145">
        <v>433.26</v>
      </c>
      <c r="L8145">
        <v>75.569999999999993</v>
      </c>
      <c r="M8145" t="s">
        <v>65</v>
      </c>
      <c r="N8145" t="s">
        <v>66</v>
      </c>
      <c r="O8145">
        <v>2</v>
      </c>
      <c r="P8145">
        <v>2023</v>
      </c>
      <c r="Q8145">
        <v>4</v>
      </c>
      <c r="R8145" t="s">
        <v>100</v>
      </c>
      <c r="S8145">
        <v>2</v>
      </c>
      <c r="T8145">
        <v>17</v>
      </c>
      <c r="U8145">
        <v>5</v>
      </c>
      <c r="V8145">
        <v>6</v>
      </c>
      <c r="W8145" t="s">
        <v>35</v>
      </c>
      <c r="X8145" t="s">
        <v>36</v>
      </c>
      <c r="Y8145">
        <v>6474</v>
      </c>
      <c r="Z8145">
        <v>0.17</v>
      </c>
    </row>
    <row r="8146" spans="1:26" x14ac:dyDescent="0.25">
      <c r="A8146" t="s">
        <v>10186</v>
      </c>
      <c r="B8146" s="1">
        <v>45103</v>
      </c>
      <c r="C8146" t="s">
        <v>518</v>
      </c>
      <c r="D8146" t="s">
        <v>28</v>
      </c>
      <c r="E8146" t="s">
        <v>58</v>
      </c>
      <c r="F8146" t="s">
        <v>52</v>
      </c>
      <c r="G8146" t="s">
        <v>53</v>
      </c>
      <c r="H8146">
        <v>10</v>
      </c>
      <c r="I8146">
        <v>2690</v>
      </c>
      <c r="J8146">
        <v>6</v>
      </c>
      <c r="K8146">
        <v>25286</v>
      </c>
      <c r="L8146">
        <v>1553.45</v>
      </c>
      <c r="M8146" t="s">
        <v>43</v>
      </c>
      <c r="N8146" t="s">
        <v>33</v>
      </c>
      <c r="O8146">
        <v>1</v>
      </c>
      <c r="P8146">
        <v>2023</v>
      </c>
      <c r="Q8146">
        <v>6</v>
      </c>
      <c r="R8146" t="s">
        <v>95</v>
      </c>
      <c r="S8146">
        <v>2</v>
      </c>
      <c r="T8146">
        <v>26</v>
      </c>
      <c r="U8146">
        <v>5</v>
      </c>
      <c r="V8146">
        <v>1</v>
      </c>
      <c r="W8146" t="s">
        <v>60</v>
      </c>
      <c r="X8146" t="s">
        <v>47</v>
      </c>
      <c r="Y8146">
        <v>161400</v>
      </c>
      <c r="Z8146">
        <v>0.06</v>
      </c>
    </row>
    <row r="8147" spans="1:26" x14ac:dyDescent="0.25">
      <c r="A8147" t="s">
        <v>10187</v>
      </c>
      <c r="B8147" s="1">
        <v>45154</v>
      </c>
      <c r="C8147" t="s">
        <v>1868</v>
      </c>
      <c r="D8147" t="s">
        <v>63</v>
      </c>
      <c r="E8147" t="s">
        <v>40</v>
      </c>
      <c r="F8147" t="s">
        <v>30</v>
      </c>
      <c r="G8147" t="s">
        <v>31</v>
      </c>
      <c r="H8147">
        <v>1</v>
      </c>
      <c r="I8147">
        <v>3467</v>
      </c>
      <c r="J8147">
        <v>22</v>
      </c>
      <c r="K8147">
        <v>2704.26</v>
      </c>
      <c r="L8147">
        <v>338.85</v>
      </c>
      <c r="M8147" t="s">
        <v>32</v>
      </c>
      <c r="N8147" t="s">
        <v>44</v>
      </c>
      <c r="O8147">
        <v>3</v>
      </c>
      <c r="P8147">
        <v>2023</v>
      </c>
      <c r="Q8147">
        <v>8</v>
      </c>
      <c r="R8147" t="s">
        <v>72</v>
      </c>
      <c r="S8147">
        <v>3</v>
      </c>
      <c r="T8147">
        <v>33</v>
      </c>
      <c r="U8147">
        <v>3</v>
      </c>
      <c r="V8147">
        <v>3</v>
      </c>
      <c r="W8147" t="s">
        <v>83</v>
      </c>
      <c r="X8147" t="s">
        <v>47</v>
      </c>
      <c r="Y8147">
        <v>76274</v>
      </c>
      <c r="Z8147">
        <v>0.13</v>
      </c>
    </row>
    <row r="8148" spans="1:26" x14ac:dyDescent="0.25">
      <c r="A8148" t="s">
        <v>10188</v>
      </c>
      <c r="B8148" s="1">
        <v>44985</v>
      </c>
      <c r="C8148" t="s">
        <v>3219</v>
      </c>
      <c r="D8148" t="s">
        <v>63</v>
      </c>
      <c r="E8148" t="s">
        <v>40</v>
      </c>
      <c r="F8148" t="s">
        <v>52</v>
      </c>
      <c r="G8148" t="s">
        <v>53</v>
      </c>
      <c r="H8148">
        <v>7</v>
      </c>
      <c r="I8148">
        <v>248</v>
      </c>
      <c r="J8148">
        <v>29</v>
      </c>
      <c r="K8148">
        <v>1232.56</v>
      </c>
      <c r="L8148">
        <v>78.459999999999994</v>
      </c>
      <c r="M8148" t="s">
        <v>65</v>
      </c>
      <c r="N8148" t="s">
        <v>66</v>
      </c>
      <c r="O8148">
        <v>3</v>
      </c>
      <c r="P8148">
        <v>2023</v>
      </c>
      <c r="Q8148">
        <v>2</v>
      </c>
      <c r="R8148" t="s">
        <v>67</v>
      </c>
      <c r="S8148">
        <v>1</v>
      </c>
      <c r="T8148">
        <v>9</v>
      </c>
      <c r="U8148">
        <v>5</v>
      </c>
      <c r="V8148">
        <v>2</v>
      </c>
      <c r="W8148" t="s">
        <v>76</v>
      </c>
      <c r="X8148" t="s">
        <v>47</v>
      </c>
      <c r="Y8148">
        <v>50344</v>
      </c>
      <c r="Z8148">
        <v>0.06</v>
      </c>
    </row>
    <row r="8149" spans="1:26" x14ac:dyDescent="0.25">
      <c r="A8149" t="s">
        <v>10189</v>
      </c>
      <c r="B8149" s="1">
        <v>45153</v>
      </c>
      <c r="C8149" t="s">
        <v>5635</v>
      </c>
      <c r="D8149" t="s">
        <v>63</v>
      </c>
      <c r="E8149" t="s">
        <v>51</v>
      </c>
      <c r="F8149" t="s">
        <v>41</v>
      </c>
      <c r="G8149" t="s">
        <v>42</v>
      </c>
      <c r="H8149">
        <v>3</v>
      </c>
      <c r="I8149">
        <v>363</v>
      </c>
      <c r="J8149">
        <v>23</v>
      </c>
      <c r="K8149">
        <v>838.53</v>
      </c>
      <c r="L8149">
        <v>140.58000000000001</v>
      </c>
      <c r="M8149" t="s">
        <v>65</v>
      </c>
      <c r="N8149" t="s">
        <v>66</v>
      </c>
      <c r="O8149">
        <v>5</v>
      </c>
      <c r="P8149">
        <v>2023</v>
      </c>
      <c r="Q8149">
        <v>8</v>
      </c>
      <c r="R8149" t="s">
        <v>72</v>
      </c>
      <c r="S8149">
        <v>3</v>
      </c>
      <c r="T8149">
        <v>33</v>
      </c>
      <c r="U8149">
        <v>3</v>
      </c>
      <c r="V8149">
        <v>2</v>
      </c>
      <c r="W8149" t="s">
        <v>76</v>
      </c>
      <c r="X8149" t="s">
        <v>47</v>
      </c>
      <c r="Y8149">
        <v>25047</v>
      </c>
      <c r="Z8149">
        <v>0.17</v>
      </c>
    </row>
    <row r="8150" spans="1:26" x14ac:dyDescent="0.25">
      <c r="A8150" t="s">
        <v>10190</v>
      </c>
      <c r="B8150" s="1">
        <v>45175</v>
      </c>
      <c r="C8150" t="s">
        <v>2804</v>
      </c>
      <c r="D8150" t="s">
        <v>39</v>
      </c>
      <c r="E8150" t="s">
        <v>29</v>
      </c>
      <c r="F8150" t="s">
        <v>41</v>
      </c>
      <c r="G8150" t="s">
        <v>116</v>
      </c>
      <c r="H8150">
        <v>9</v>
      </c>
      <c r="I8150">
        <v>4928</v>
      </c>
      <c r="J8150">
        <v>8</v>
      </c>
      <c r="K8150">
        <v>40803.839999999997</v>
      </c>
      <c r="L8150">
        <v>3999.96</v>
      </c>
      <c r="M8150" t="s">
        <v>43</v>
      </c>
      <c r="N8150" t="s">
        <v>33</v>
      </c>
      <c r="O8150">
        <v>6</v>
      </c>
      <c r="P8150">
        <v>2023</v>
      </c>
      <c r="Q8150">
        <v>9</v>
      </c>
      <c r="R8150" t="s">
        <v>80</v>
      </c>
      <c r="S8150">
        <v>3</v>
      </c>
      <c r="T8150">
        <v>36</v>
      </c>
      <c r="U8150">
        <v>2</v>
      </c>
      <c r="V8150">
        <v>3</v>
      </c>
      <c r="W8150" t="s">
        <v>83</v>
      </c>
      <c r="X8150" t="s">
        <v>47</v>
      </c>
      <c r="Y8150">
        <v>354816</v>
      </c>
      <c r="Z8150">
        <v>0.1</v>
      </c>
    </row>
    <row r="8151" spans="1:26" x14ac:dyDescent="0.25">
      <c r="A8151" t="s">
        <v>10191</v>
      </c>
      <c r="B8151" s="1">
        <v>45224</v>
      </c>
      <c r="C8151" t="s">
        <v>1375</v>
      </c>
      <c r="D8151" t="s">
        <v>39</v>
      </c>
      <c r="E8151" t="s">
        <v>51</v>
      </c>
      <c r="F8151" t="s">
        <v>30</v>
      </c>
      <c r="G8151" t="s">
        <v>86</v>
      </c>
      <c r="H8151">
        <v>9</v>
      </c>
      <c r="I8151">
        <v>4668</v>
      </c>
      <c r="J8151">
        <v>30</v>
      </c>
      <c r="K8151">
        <v>29408.400000000001</v>
      </c>
      <c r="L8151">
        <v>4211.74</v>
      </c>
      <c r="M8151" t="s">
        <v>32</v>
      </c>
      <c r="N8151" t="s">
        <v>66</v>
      </c>
      <c r="O8151">
        <v>3</v>
      </c>
      <c r="P8151">
        <v>2023</v>
      </c>
      <c r="Q8151">
        <v>10</v>
      </c>
      <c r="R8151" t="s">
        <v>45</v>
      </c>
      <c r="S8151">
        <v>4</v>
      </c>
      <c r="T8151">
        <v>43</v>
      </c>
      <c r="U8151">
        <v>4</v>
      </c>
      <c r="V8151">
        <v>3</v>
      </c>
      <c r="W8151" t="s">
        <v>83</v>
      </c>
      <c r="X8151" t="s">
        <v>47</v>
      </c>
      <c r="Y8151">
        <v>1260360</v>
      </c>
      <c r="Z8151">
        <v>0.14000000000000001</v>
      </c>
    </row>
    <row r="8152" spans="1:26" x14ac:dyDescent="0.25">
      <c r="A8152" t="s">
        <v>10192</v>
      </c>
      <c r="B8152" s="1">
        <v>45211</v>
      </c>
      <c r="C8152" t="s">
        <v>10193</v>
      </c>
      <c r="D8152" t="s">
        <v>63</v>
      </c>
      <c r="E8152" t="s">
        <v>51</v>
      </c>
      <c r="F8152" t="s">
        <v>52</v>
      </c>
      <c r="G8152" t="s">
        <v>53</v>
      </c>
      <c r="H8152">
        <v>2</v>
      </c>
      <c r="I8152">
        <v>2270</v>
      </c>
      <c r="J8152">
        <v>6</v>
      </c>
      <c r="K8152">
        <v>4267.6000000000004</v>
      </c>
      <c r="L8152">
        <v>307.07</v>
      </c>
      <c r="M8152" t="s">
        <v>32</v>
      </c>
      <c r="N8152" t="s">
        <v>66</v>
      </c>
      <c r="O8152">
        <v>7</v>
      </c>
      <c r="P8152">
        <v>2023</v>
      </c>
      <c r="Q8152">
        <v>10</v>
      </c>
      <c r="R8152" t="s">
        <v>45</v>
      </c>
      <c r="S8152">
        <v>4</v>
      </c>
      <c r="T8152">
        <v>41</v>
      </c>
      <c r="U8152">
        <v>2</v>
      </c>
      <c r="V8152">
        <v>4</v>
      </c>
      <c r="W8152" t="s">
        <v>73</v>
      </c>
      <c r="X8152" t="s">
        <v>47</v>
      </c>
      <c r="Y8152">
        <v>27240</v>
      </c>
      <c r="Z8152">
        <v>7.0000000000000007E-2</v>
      </c>
    </row>
    <row r="8153" spans="1:26" x14ac:dyDescent="0.25">
      <c r="A8153" t="s">
        <v>10194</v>
      </c>
      <c r="B8153" s="1">
        <v>45137</v>
      </c>
      <c r="C8153" t="s">
        <v>9359</v>
      </c>
      <c r="D8153" t="s">
        <v>50</v>
      </c>
      <c r="E8153" t="s">
        <v>40</v>
      </c>
      <c r="F8153" t="s">
        <v>52</v>
      </c>
      <c r="G8153" t="s">
        <v>79</v>
      </c>
      <c r="H8153">
        <v>10</v>
      </c>
      <c r="I8153">
        <v>629</v>
      </c>
      <c r="J8153">
        <v>14</v>
      </c>
      <c r="K8153">
        <v>5409.4</v>
      </c>
      <c r="L8153">
        <v>748.9</v>
      </c>
      <c r="M8153" t="s">
        <v>65</v>
      </c>
      <c r="N8153" t="s">
        <v>33</v>
      </c>
      <c r="O8153">
        <v>4</v>
      </c>
      <c r="P8153">
        <v>2023</v>
      </c>
      <c r="Q8153">
        <v>7</v>
      </c>
      <c r="R8153" t="s">
        <v>125</v>
      </c>
      <c r="S8153">
        <v>3</v>
      </c>
      <c r="T8153">
        <v>31</v>
      </c>
      <c r="U8153">
        <v>6</v>
      </c>
      <c r="V8153">
        <v>0</v>
      </c>
      <c r="W8153" t="s">
        <v>55</v>
      </c>
      <c r="X8153" t="s">
        <v>36</v>
      </c>
      <c r="Y8153">
        <v>88060</v>
      </c>
      <c r="Z8153">
        <v>0.14000000000000001</v>
      </c>
    </row>
    <row r="8154" spans="1:26" x14ac:dyDescent="0.25">
      <c r="A8154" t="s">
        <v>10195</v>
      </c>
      <c r="B8154" s="1">
        <v>45239</v>
      </c>
      <c r="C8154" t="s">
        <v>185</v>
      </c>
      <c r="D8154" t="s">
        <v>28</v>
      </c>
      <c r="E8154" t="s">
        <v>40</v>
      </c>
      <c r="F8154" t="s">
        <v>52</v>
      </c>
      <c r="G8154" t="s">
        <v>79</v>
      </c>
      <c r="H8154">
        <v>8</v>
      </c>
      <c r="I8154">
        <v>4413</v>
      </c>
      <c r="J8154">
        <v>13</v>
      </c>
      <c r="K8154">
        <v>30714.48</v>
      </c>
      <c r="L8154">
        <v>5989.56</v>
      </c>
      <c r="M8154" t="s">
        <v>32</v>
      </c>
      <c r="N8154" t="s">
        <v>44</v>
      </c>
      <c r="O8154">
        <v>1</v>
      </c>
      <c r="P8154">
        <v>2023</v>
      </c>
      <c r="Q8154">
        <v>11</v>
      </c>
      <c r="R8154" t="s">
        <v>92</v>
      </c>
      <c r="S8154">
        <v>4</v>
      </c>
      <c r="T8154">
        <v>45</v>
      </c>
      <c r="U8154">
        <v>2</v>
      </c>
      <c r="V8154">
        <v>4</v>
      </c>
      <c r="W8154" t="s">
        <v>73</v>
      </c>
      <c r="X8154" t="s">
        <v>47</v>
      </c>
      <c r="Y8154">
        <v>458952</v>
      </c>
      <c r="Z8154">
        <v>0.2</v>
      </c>
    </row>
    <row r="8155" spans="1:26" x14ac:dyDescent="0.25">
      <c r="A8155" t="s">
        <v>10196</v>
      </c>
      <c r="B8155" s="1">
        <v>45052</v>
      </c>
      <c r="C8155" t="s">
        <v>2615</v>
      </c>
      <c r="D8155" t="s">
        <v>39</v>
      </c>
      <c r="E8155" t="s">
        <v>51</v>
      </c>
      <c r="F8155" t="s">
        <v>52</v>
      </c>
      <c r="G8155" t="s">
        <v>91</v>
      </c>
      <c r="H8155">
        <v>9</v>
      </c>
      <c r="I8155">
        <v>4969</v>
      </c>
      <c r="J8155">
        <v>0</v>
      </c>
      <c r="K8155">
        <v>44721</v>
      </c>
      <c r="L8155">
        <v>7552.62</v>
      </c>
      <c r="M8155" t="s">
        <v>32</v>
      </c>
      <c r="N8155" t="s">
        <v>33</v>
      </c>
      <c r="O8155">
        <v>7</v>
      </c>
      <c r="P8155">
        <v>2023</v>
      </c>
      <c r="Q8155">
        <v>5</v>
      </c>
      <c r="R8155" t="s">
        <v>238</v>
      </c>
      <c r="S8155">
        <v>2</v>
      </c>
      <c r="T8155">
        <v>18</v>
      </c>
      <c r="U8155">
        <v>1</v>
      </c>
      <c r="V8155">
        <v>6</v>
      </c>
      <c r="W8155" t="s">
        <v>35</v>
      </c>
      <c r="X8155" t="s">
        <v>36</v>
      </c>
      <c r="Y8155">
        <v>0</v>
      </c>
      <c r="Z8155">
        <v>0.17</v>
      </c>
    </row>
    <row r="8156" spans="1:26" x14ac:dyDescent="0.25">
      <c r="A8156" t="s">
        <v>10197</v>
      </c>
      <c r="B8156" s="1">
        <v>45217</v>
      </c>
      <c r="C8156" t="s">
        <v>3234</v>
      </c>
      <c r="D8156" t="s">
        <v>63</v>
      </c>
      <c r="E8156" t="s">
        <v>51</v>
      </c>
      <c r="F8156" t="s">
        <v>30</v>
      </c>
      <c r="G8156" t="s">
        <v>31</v>
      </c>
      <c r="H8156">
        <v>2</v>
      </c>
      <c r="I8156">
        <v>3055</v>
      </c>
      <c r="J8156">
        <v>7</v>
      </c>
      <c r="K8156">
        <v>5682.3</v>
      </c>
      <c r="L8156">
        <v>501.51</v>
      </c>
      <c r="M8156" t="s">
        <v>43</v>
      </c>
      <c r="N8156" t="s">
        <v>44</v>
      </c>
      <c r="O8156">
        <v>2</v>
      </c>
      <c r="P8156">
        <v>2023</v>
      </c>
      <c r="Q8156">
        <v>10</v>
      </c>
      <c r="R8156" t="s">
        <v>45</v>
      </c>
      <c r="S8156">
        <v>4</v>
      </c>
      <c r="T8156">
        <v>42</v>
      </c>
      <c r="U8156">
        <v>3</v>
      </c>
      <c r="V8156">
        <v>3</v>
      </c>
      <c r="W8156" t="s">
        <v>83</v>
      </c>
      <c r="X8156" t="s">
        <v>47</v>
      </c>
      <c r="Y8156">
        <v>42770</v>
      </c>
      <c r="Z8156">
        <v>0.09</v>
      </c>
    </row>
    <row r="8157" spans="1:26" x14ac:dyDescent="0.25">
      <c r="A8157" t="s">
        <v>10198</v>
      </c>
      <c r="B8157" s="1">
        <v>45272</v>
      </c>
      <c r="C8157" t="s">
        <v>2910</v>
      </c>
      <c r="D8157" t="s">
        <v>50</v>
      </c>
      <c r="E8157" t="s">
        <v>51</v>
      </c>
      <c r="F8157" t="s">
        <v>52</v>
      </c>
      <c r="G8157" t="s">
        <v>53</v>
      </c>
      <c r="H8157">
        <v>3</v>
      </c>
      <c r="I8157">
        <v>1212</v>
      </c>
      <c r="J8157">
        <v>28</v>
      </c>
      <c r="K8157">
        <v>2617.92</v>
      </c>
      <c r="L8157">
        <v>250.98</v>
      </c>
      <c r="M8157" t="s">
        <v>43</v>
      </c>
      <c r="N8157" t="s">
        <v>44</v>
      </c>
      <c r="O8157">
        <v>2</v>
      </c>
      <c r="P8157">
        <v>2023</v>
      </c>
      <c r="Q8157">
        <v>12</v>
      </c>
      <c r="R8157" t="s">
        <v>54</v>
      </c>
      <c r="S8157">
        <v>4</v>
      </c>
      <c r="T8157">
        <v>50</v>
      </c>
      <c r="U8157">
        <v>3</v>
      </c>
      <c r="V8157">
        <v>2</v>
      </c>
      <c r="W8157" t="s">
        <v>76</v>
      </c>
      <c r="X8157" t="s">
        <v>47</v>
      </c>
      <c r="Y8157">
        <v>101808</v>
      </c>
      <c r="Z8157">
        <v>0.1</v>
      </c>
    </row>
    <row r="8158" spans="1:26" x14ac:dyDescent="0.25">
      <c r="A8158" t="s">
        <v>10199</v>
      </c>
      <c r="B8158" s="1">
        <v>45196</v>
      </c>
      <c r="C8158" t="s">
        <v>729</v>
      </c>
      <c r="D8158" t="s">
        <v>63</v>
      </c>
      <c r="E8158" t="s">
        <v>29</v>
      </c>
      <c r="F8158" t="s">
        <v>52</v>
      </c>
      <c r="G8158" t="s">
        <v>53</v>
      </c>
      <c r="H8158">
        <v>1</v>
      </c>
      <c r="I8158">
        <v>2036</v>
      </c>
      <c r="J8158">
        <v>13</v>
      </c>
      <c r="K8158">
        <v>1771.32</v>
      </c>
      <c r="L8158">
        <v>221.77</v>
      </c>
      <c r="M8158" t="s">
        <v>65</v>
      </c>
      <c r="N8158" t="s">
        <v>66</v>
      </c>
      <c r="O8158">
        <v>2</v>
      </c>
      <c r="P8158">
        <v>2023</v>
      </c>
      <c r="Q8158">
        <v>9</v>
      </c>
      <c r="R8158" t="s">
        <v>80</v>
      </c>
      <c r="S8158">
        <v>3</v>
      </c>
      <c r="T8158">
        <v>39</v>
      </c>
      <c r="U8158">
        <v>5</v>
      </c>
      <c r="V8158">
        <v>3</v>
      </c>
      <c r="W8158" t="s">
        <v>83</v>
      </c>
      <c r="X8158" t="s">
        <v>47</v>
      </c>
      <c r="Y8158">
        <v>26468</v>
      </c>
      <c r="Z8158">
        <v>0.13</v>
      </c>
    </row>
    <row r="8159" spans="1:26" x14ac:dyDescent="0.25">
      <c r="A8159" t="s">
        <v>10200</v>
      </c>
      <c r="B8159" s="1">
        <v>45187</v>
      </c>
      <c r="C8159" t="s">
        <v>8503</v>
      </c>
      <c r="D8159" t="s">
        <v>63</v>
      </c>
      <c r="E8159" t="s">
        <v>58</v>
      </c>
      <c r="F8159" t="s">
        <v>30</v>
      </c>
      <c r="G8159" t="s">
        <v>31</v>
      </c>
      <c r="H8159">
        <v>8</v>
      </c>
      <c r="I8159">
        <v>2891</v>
      </c>
      <c r="J8159">
        <v>10</v>
      </c>
      <c r="K8159">
        <v>20815.2</v>
      </c>
      <c r="L8159">
        <v>2768.71</v>
      </c>
      <c r="M8159" t="s">
        <v>43</v>
      </c>
      <c r="N8159" t="s">
        <v>44</v>
      </c>
      <c r="O8159">
        <v>4</v>
      </c>
      <c r="P8159">
        <v>2023</v>
      </c>
      <c r="Q8159">
        <v>9</v>
      </c>
      <c r="R8159" t="s">
        <v>80</v>
      </c>
      <c r="S8159">
        <v>3</v>
      </c>
      <c r="T8159">
        <v>38</v>
      </c>
      <c r="U8159">
        <v>4</v>
      </c>
      <c r="V8159">
        <v>1</v>
      </c>
      <c r="W8159" t="s">
        <v>60</v>
      </c>
      <c r="X8159" t="s">
        <v>47</v>
      </c>
      <c r="Y8159">
        <v>231280</v>
      </c>
      <c r="Z8159">
        <v>0.13</v>
      </c>
    </row>
    <row r="8160" spans="1:26" x14ac:dyDescent="0.25">
      <c r="A8160" t="s">
        <v>10201</v>
      </c>
      <c r="B8160" s="1">
        <v>45061</v>
      </c>
      <c r="C8160" t="s">
        <v>8432</v>
      </c>
      <c r="D8160" t="s">
        <v>63</v>
      </c>
      <c r="E8160" t="s">
        <v>51</v>
      </c>
      <c r="F8160" t="s">
        <v>52</v>
      </c>
      <c r="G8160" t="s">
        <v>79</v>
      </c>
      <c r="H8160">
        <v>1</v>
      </c>
      <c r="I8160">
        <v>3966</v>
      </c>
      <c r="J8160">
        <v>6</v>
      </c>
      <c r="K8160">
        <v>3728.04</v>
      </c>
      <c r="L8160">
        <v>339.17</v>
      </c>
      <c r="M8160" t="s">
        <v>65</v>
      </c>
      <c r="N8160" t="s">
        <v>66</v>
      </c>
      <c r="O8160">
        <v>2</v>
      </c>
      <c r="P8160">
        <v>2023</v>
      </c>
      <c r="Q8160">
        <v>5</v>
      </c>
      <c r="R8160" t="s">
        <v>238</v>
      </c>
      <c r="S8160">
        <v>2</v>
      </c>
      <c r="T8160">
        <v>20</v>
      </c>
      <c r="U8160">
        <v>3</v>
      </c>
      <c r="V8160">
        <v>1</v>
      </c>
      <c r="W8160" t="s">
        <v>60</v>
      </c>
      <c r="X8160" t="s">
        <v>47</v>
      </c>
      <c r="Y8160">
        <v>23796</v>
      </c>
      <c r="Z8160">
        <v>0.09</v>
      </c>
    </row>
    <row r="8161" spans="1:26" x14ac:dyDescent="0.25">
      <c r="A8161" t="s">
        <v>10202</v>
      </c>
      <c r="B8161" s="1">
        <v>45017</v>
      </c>
      <c r="C8161" t="s">
        <v>1724</v>
      </c>
      <c r="D8161" t="s">
        <v>39</v>
      </c>
      <c r="E8161" t="s">
        <v>51</v>
      </c>
      <c r="F8161" t="s">
        <v>30</v>
      </c>
      <c r="G8161" t="s">
        <v>86</v>
      </c>
      <c r="H8161">
        <v>2</v>
      </c>
      <c r="I8161">
        <v>3536</v>
      </c>
      <c r="J8161">
        <v>8</v>
      </c>
      <c r="K8161">
        <v>6506.24</v>
      </c>
      <c r="L8161">
        <v>650.54999999999995</v>
      </c>
      <c r="M8161" t="s">
        <v>43</v>
      </c>
      <c r="N8161" t="s">
        <v>66</v>
      </c>
      <c r="O8161">
        <v>7</v>
      </c>
      <c r="P8161">
        <v>2023</v>
      </c>
      <c r="Q8161">
        <v>4</v>
      </c>
      <c r="R8161" t="s">
        <v>100</v>
      </c>
      <c r="S8161">
        <v>2</v>
      </c>
      <c r="T8161">
        <v>13</v>
      </c>
      <c r="U8161">
        <v>1</v>
      </c>
      <c r="V8161">
        <v>6</v>
      </c>
      <c r="W8161" t="s">
        <v>35</v>
      </c>
      <c r="X8161" t="s">
        <v>36</v>
      </c>
      <c r="Y8161">
        <v>56576</v>
      </c>
      <c r="Z8161">
        <v>0.1</v>
      </c>
    </row>
    <row r="8162" spans="1:26" x14ac:dyDescent="0.25">
      <c r="A8162" t="s">
        <v>10203</v>
      </c>
      <c r="B8162" s="1">
        <v>45250</v>
      </c>
      <c r="C8162" t="s">
        <v>3758</v>
      </c>
      <c r="D8162" t="s">
        <v>28</v>
      </c>
      <c r="E8162" t="s">
        <v>40</v>
      </c>
      <c r="F8162" t="s">
        <v>41</v>
      </c>
      <c r="G8162" t="s">
        <v>116</v>
      </c>
      <c r="H8162">
        <v>8</v>
      </c>
      <c r="I8162">
        <v>3576</v>
      </c>
      <c r="J8162">
        <v>25</v>
      </c>
      <c r="K8162">
        <v>21456</v>
      </c>
      <c r="L8162">
        <v>2142.04</v>
      </c>
      <c r="M8162" t="s">
        <v>32</v>
      </c>
      <c r="N8162" t="s">
        <v>44</v>
      </c>
      <c r="O8162">
        <v>4</v>
      </c>
      <c r="P8162">
        <v>2023</v>
      </c>
      <c r="Q8162">
        <v>11</v>
      </c>
      <c r="R8162" t="s">
        <v>92</v>
      </c>
      <c r="S8162">
        <v>4</v>
      </c>
      <c r="T8162">
        <v>47</v>
      </c>
      <c r="U8162">
        <v>4</v>
      </c>
      <c r="V8162">
        <v>1</v>
      </c>
      <c r="W8162" t="s">
        <v>60</v>
      </c>
      <c r="X8162" t="s">
        <v>47</v>
      </c>
      <c r="Y8162">
        <v>715200</v>
      </c>
      <c r="Z8162">
        <v>0.1</v>
      </c>
    </row>
    <row r="8163" spans="1:26" x14ac:dyDescent="0.25">
      <c r="A8163" t="s">
        <v>10204</v>
      </c>
      <c r="B8163" s="1">
        <v>45278</v>
      </c>
      <c r="C8163" t="s">
        <v>3686</v>
      </c>
      <c r="D8163" t="s">
        <v>28</v>
      </c>
      <c r="E8163" t="s">
        <v>29</v>
      </c>
      <c r="F8163" t="s">
        <v>30</v>
      </c>
      <c r="G8163" t="s">
        <v>64</v>
      </c>
      <c r="H8163">
        <v>2</v>
      </c>
      <c r="I8163">
        <v>1071</v>
      </c>
      <c r="J8163">
        <v>30</v>
      </c>
      <c r="K8163">
        <v>1499.4</v>
      </c>
      <c r="L8163">
        <v>285.99</v>
      </c>
      <c r="M8163" t="s">
        <v>43</v>
      </c>
      <c r="N8163" t="s">
        <v>44</v>
      </c>
      <c r="O8163">
        <v>1</v>
      </c>
      <c r="P8163">
        <v>2023</v>
      </c>
      <c r="Q8163">
        <v>12</v>
      </c>
      <c r="R8163" t="s">
        <v>54</v>
      </c>
      <c r="S8163">
        <v>4</v>
      </c>
      <c r="T8163">
        <v>51</v>
      </c>
      <c r="U8163">
        <v>4</v>
      </c>
      <c r="V8163">
        <v>1</v>
      </c>
      <c r="W8163" t="s">
        <v>60</v>
      </c>
      <c r="X8163" t="s">
        <v>47</v>
      </c>
      <c r="Y8163">
        <v>64260</v>
      </c>
      <c r="Z8163">
        <v>0.19</v>
      </c>
    </row>
    <row r="8164" spans="1:26" x14ac:dyDescent="0.25">
      <c r="A8164" t="s">
        <v>10205</v>
      </c>
      <c r="B8164" s="1">
        <v>45086</v>
      </c>
      <c r="C8164" t="s">
        <v>1101</v>
      </c>
      <c r="D8164" t="s">
        <v>28</v>
      </c>
      <c r="E8164" t="s">
        <v>58</v>
      </c>
      <c r="F8164" t="s">
        <v>30</v>
      </c>
      <c r="G8164" t="s">
        <v>31</v>
      </c>
      <c r="H8164">
        <v>10</v>
      </c>
      <c r="I8164">
        <v>946</v>
      </c>
      <c r="J8164">
        <v>23</v>
      </c>
      <c r="K8164">
        <v>7284.2</v>
      </c>
      <c r="L8164">
        <v>1303.6600000000001</v>
      </c>
      <c r="M8164" t="s">
        <v>32</v>
      </c>
      <c r="N8164" t="s">
        <v>44</v>
      </c>
      <c r="O8164">
        <v>3</v>
      </c>
      <c r="P8164">
        <v>2023</v>
      </c>
      <c r="Q8164">
        <v>6</v>
      </c>
      <c r="R8164" t="s">
        <v>95</v>
      </c>
      <c r="S8164">
        <v>2</v>
      </c>
      <c r="T8164">
        <v>23</v>
      </c>
      <c r="U8164">
        <v>2</v>
      </c>
      <c r="V8164">
        <v>5</v>
      </c>
      <c r="W8164" t="s">
        <v>46</v>
      </c>
      <c r="X8164" t="s">
        <v>47</v>
      </c>
      <c r="Y8164">
        <v>217580</v>
      </c>
      <c r="Z8164">
        <v>0.18</v>
      </c>
    </row>
    <row r="8165" spans="1:26" x14ac:dyDescent="0.25">
      <c r="A8165" t="s">
        <v>10206</v>
      </c>
      <c r="B8165" s="1">
        <v>45243</v>
      </c>
      <c r="C8165" t="s">
        <v>2143</v>
      </c>
      <c r="D8165" t="s">
        <v>28</v>
      </c>
      <c r="E8165" t="s">
        <v>58</v>
      </c>
      <c r="F8165" t="s">
        <v>52</v>
      </c>
      <c r="G8165" t="s">
        <v>91</v>
      </c>
      <c r="H8165">
        <v>3</v>
      </c>
      <c r="I8165">
        <v>402</v>
      </c>
      <c r="J8165">
        <v>12</v>
      </c>
      <c r="K8165">
        <v>1061.28</v>
      </c>
      <c r="L8165">
        <v>79.819999999999993</v>
      </c>
      <c r="M8165" t="s">
        <v>32</v>
      </c>
      <c r="N8165" t="s">
        <v>66</v>
      </c>
      <c r="O8165">
        <v>7</v>
      </c>
      <c r="P8165">
        <v>2023</v>
      </c>
      <c r="Q8165">
        <v>11</v>
      </c>
      <c r="R8165" t="s">
        <v>92</v>
      </c>
      <c r="S8165">
        <v>4</v>
      </c>
      <c r="T8165">
        <v>46</v>
      </c>
      <c r="U8165">
        <v>3</v>
      </c>
      <c r="V8165">
        <v>1</v>
      </c>
      <c r="W8165" t="s">
        <v>60</v>
      </c>
      <c r="X8165" t="s">
        <v>47</v>
      </c>
      <c r="Y8165">
        <v>14472</v>
      </c>
      <c r="Z8165">
        <v>0.08</v>
      </c>
    </row>
    <row r="8166" spans="1:26" x14ac:dyDescent="0.25">
      <c r="A8166" t="s">
        <v>10207</v>
      </c>
      <c r="B8166" s="1">
        <v>45275</v>
      </c>
      <c r="C8166" t="s">
        <v>7283</v>
      </c>
      <c r="D8166" t="s">
        <v>39</v>
      </c>
      <c r="E8166" t="s">
        <v>51</v>
      </c>
      <c r="F8166" t="s">
        <v>41</v>
      </c>
      <c r="G8166" t="s">
        <v>116</v>
      </c>
      <c r="H8166">
        <v>5</v>
      </c>
      <c r="I8166">
        <v>1914</v>
      </c>
      <c r="J8166">
        <v>24</v>
      </c>
      <c r="K8166">
        <v>7273.2</v>
      </c>
      <c r="L8166">
        <v>376.2</v>
      </c>
      <c r="M8166" t="s">
        <v>65</v>
      </c>
      <c r="N8166" t="s">
        <v>44</v>
      </c>
      <c r="O8166">
        <v>6</v>
      </c>
      <c r="P8166">
        <v>2023</v>
      </c>
      <c r="Q8166">
        <v>12</v>
      </c>
      <c r="R8166" t="s">
        <v>54</v>
      </c>
      <c r="S8166">
        <v>4</v>
      </c>
      <c r="T8166">
        <v>50</v>
      </c>
      <c r="U8166">
        <v>3</v>
      </c>
      <c r="V8166">
        <v>5</v>
      </c>
      <c r="W8166" t="s">
        <v>46</v>
      </c>
      <c r="X8166" t="s">
        <v>47</v>
      </c>
      <c r="Y8166">
        <v>229680</v>
      </c>
      <c r="Z8166">
        <v>0.05</v>
      </c>
    </row>
    <row r="8167" spans="1:26" x14ac:dyDescent="0.25">
      <c r="A8167" t="s">
        <v>10208</v>
      </c>
      <c r="B8167" s="1">
        <v>45210</v>
      </c>
      <c r="C8167" t="s">
        <v>865</v>
      </c>
      <c r="D8167" t="s">
        <v>28</v>
      </c>
      <c r="E8167" t="s">
        <v>51</v>
      </c>
      <c r="F8167" t="s">
        <v>41</v>
      </c>
      <c r="G8167" t="s">
        <v>59</v>
      </c>
      <c r="H8167">
        <v>5</v>
      </c>
      <c r="I8167">
        <v>3339</v>
      </c>
      <c r="J8167">
        <v>6</v>
      </c>
      <c r="K8167">
        <v>15693.3</v>
      </c>
      <c r="L8167">
        <v>2586.1799999999998</v>
      </c>
      <c r="M8167" t="s">
        <v>65</v>
      </c>
      <c r="N8167" t="s">
        <v>33</v>
      </c>
      <c r="O8167">
        <v>7</v>
      </c>
      <c r="P8167">
        <v>2023</v>
      </c>
      <c r="Q8167">
        <v>10</v>
      </c>
      <c r="R8167" t="s">
        <v>45</v>
      </c>
      <c r="S8167">
        <v>4</v>
      </c>
      <c r="T8167">
        <v>41</v>
      </c>
      <c r="U8167">
        <v>2</v>
      </c>
      <c r="V8167">
        <v>3</v>
      </c>
      <c r="W8167" t="s">
        <v>83</v>
      </c>
      <c r="X8167" t="s">
        <v>47</v>
      </c>
      <c r="Y8167">
        <v>100170</v>
      </c>
      <c r="Z8167">
        <v>0.16</v>
      </c>
    </row>
    <row r="8168" spans="1:26" x14ac:dyDescent="0.25">
      <c r="A8168" t="s">
        <v>10209</v>
      </c>
      <c r="B8168" s="1">
        <v>45037</v>
      </c>
      <c r="C8168" t="s">
        <v>57</v>
      </c>
      <c r="D8168" t="s">
        <v>63</v>
      </c>
      <c r="E8168" t="s">
        <v>58</v>
      </c>
      <c r="F8168" t="s">
        <v>52</v>
      </c>
      <c r="G8168" t="s">
        <v>53</v>
      </c>
      <c r="H8168">
        <v>1</v>
      </c>
      <c r="I8168">
        <v>4956</v>
      </c>
      <c r="J8168">
        <v>5</v>
      </c>
      <c r="K8168">
        <v>4708.2</v>
      </c>
      <c r="L8168">
        <v>631.96</v>
      </c>
      <c r="M8168" t="s">
        <v>65</v>
      </c>
      <c r="N8168" t="s">
        <v>33</v>
      </c>
      <c r="O8168">
        <v>3</v>
      </c>
      <c r="P8168">
        <v>2023</v>
      </c>
      <c r="Q8168">
        <v>4</v>
      </c>
      <c r="R8168" t="s">
        <v>100</v>
      </c>
      <c r="S8168">
        <v>2</v>
      </c>
      <c r="T8168">
        <v>16</v>
      </c>
      <c r="U8168">
        <v>4</v>
      </c>
      <c r="V8168">
        <v>5</v>
      </c>
      <c r="W8168" t="s">
        <v>46</v>
      </c>
      <c r="X8168" t="s">
        <v>47</v>
      </c>
      <c r="Y8168">
        <v>24780</v>
      </c>
      <c r="Z8168">
        <v>0.13</v>
      </c>
    </row>
    <row r="8169" spans="1:26" x14ac:dyDescent="0.25">
      <c r="A8169" t="s">
        <v>10210</v>
      </c>
      <c r="B8169" s="1">
        <v>45048</v>
      </c>
      <c r="C8169" t="s">
        <v>2219</v>
      </c>
      <c r="D8169" t="s">
        <v>28</v>
      </c>
      <c r="E8169" t="s">
        <v>40</v>
      </c>
      <c r="F8169" t="s">
        <v>41</v>
      </c>
      <c r="G8169" t="s">
        <v>59</v>
      </c>
      <c r="H8169">
        <v>8</v>
      </c>
      <c r="I8169">
        <v>457</v>
      </c>
      <c r="J8169">
        <v>28</v>
      </c>
      <c r="K8169">
        <v>2632.32</v>
      </c>
      <c r="L8169">
        <v>263.93</v>
      </c>
      <c r="M8169" t="s">
        <v>32</v>
      </c>
      <c r="N8169" t="s">
        <v>33</v>
      </c>
      <c r="O8169">
        <v>5</v>
      </c>
      <c r="P8169">
        <v>2023</v>
      </c>
      <c r="Q8169">
        <v>5</v>
      </c>
      <c r="R8169" t="s">
        <v>238</v>
      </c>
      <c r="S8169">
        <v>2</v>
      </c>
      <c r="T8169">
        <v>18</v>
      </c>
      <c r="U8169">
        <v>1</v>
      </c>
      <c r="V8169">
        <v>2</v>
      </c>
      <c r="W8169" t="s">
        <v>76</v>
      </c>
      <c r="X8169" t="s">
        <v>47</v>
      </c>
      <c r="Y8169">
        <v>102368</v>
      </c>
      <c r="Z8169">
        <v>0.1</v>
      </c>
    </row>
    <row r="8170" spans="1:26" x14ac:dyDescent="0.25">
      <c r="A8170" t="s">
        <v>10211</v>
      </c>
      <c r="B8170" s="1">
        <v>45168</v>
      </c>
      <c r="C8170" t="s">
        <v>1058</v>
      </c>
      <c r="D8170" t="s">
        <v>28</v>
      </c>
      <c r="E8170" t="s">
        <v>40</v>
      </c>
      <c r="F8170" t="s">
        <v>41</v>
      </c>
      <c r="G8170" t="s">
        <v>59</v>
      </c>
      <c r="H8170">
        <v>10</v>
      </c>
      <c r="I8170">
        <v>4875</v>
      </c>
      <c r="J8170">
        <v>13</v>
      </c>
      <c r="K8170">
        <v>42412.5</v>
      </c>
      <c r="L8170">
        <v>7343.6</v>
      </c>
      <c r="M8170" t="s">
        <v>43</v>
      </c>
      <c r="N8170" t="s">
        <v>66</v>
      </c>
      <c r="O8170">
        <v>7</v>
      </c>
      <c r="P8170">
        <v>2023</v>
      </c>
      <c r="Q8170">
        <v>8</v>
      </c>
      <c r="R8170" t="s">
        <v>72</v>
      </c>
      <c r="S8170">
        <v>3</v>
      </c>
      <c r="T8170">
        <v>35</v>
      </c>
      <c r="U8170">
        <v>5</v>
      </c>
      <c r="V8170">
        <v>3</v>
      </c>
      <c r="W8170" t="s">
        <v>83</v>
      </c>
      <c r="X8170" t="s">
        <v>47</v>
      </c>
      <c r="Y8170">
        <v>633750</v>
      </c>
      <c r="Z8170">
        <v>0.17</v>
      </c>
    </row>
    <row r="8171" spans="1:26" x14ac:dyDescent="0.25">
      <c r="A8171" t="s">
        <v>10212</v>
      </c>
      <c r="B8171" s="1">
        <v>45075</v>
      </c>
      <c r="C8171" t="s">
        <v>4425</v>
      </c>
      <c r="D8171" t="s">
        <v>50</v>
      </c>
      <c r="E8171" t="s">
        <v>40</v>
      </c>
      <c r="F8171" t="s">
        <v>41</v>
      </c>
      <c r="G8171" t="s">
        <v>59</v>
      </c>
      <c r="H8171">
        <v>2</v>
      </c>
      <c r="I8171">
        <v>1595</v>
      </c>
      <c r="J8171">
        <v>17</v>
      </c>
      <c r="K8171">
        <v>2647.7</v>
      </c>
      <c r="L8171">
        <v>519.09</v>
      </c>
      <c r="M8171" t="s">
        <v>65</v>
      </c>
      <c r="N8171" t="s">
        <v>33</v>
      </c>
      <c r="O8171">
        <v>4</v>
      </c>
      <c r="P8171">
        <v>2023</v>
      </c>
      <c r="Q8171">
        <v>5</v>
      </c>
      <c r="R8171" t="s">
        <v>238</v>
      </c>
      <c r="S8171">
        <v>2</v>
      </c>
      <c r="T8171">
        <v>22</v>
      </c>
      <c r="U8171">
        <v>5</v>
      </c>
      <c r="V8171">
        <v>1</v>
      </c>
      <c r="W8171" t="s">
        <v>60</v>
      </c>
      <c r="X8171" t="s">
        <v>47</v>
      </c>
      <c r="Y8171">
        <v>54230</v>
      </c>
      <c r="Z8171">
        <v>0.2</v>
      </c>
    </row>
    <row r="8172" spans="1:26" x14ac:dyDescent="0.25">
      <c r="A8172" t="s">
        <v>10213</v>
      </c>
      <c r="B8172" s="1">
        <v>45267</v>
      </c>
      <c r="C8172" t="s">
        <v>1341</v>
      </c>
      <c r="D8172" t="s">
        <v>63</v>
      </c>
      <c r="E8172" t="s">
        <v>40</v>
      </c>
      <c r="F8172" t="s">
        <v>41</v>
      </c>
      <c r="G8172" t="s">
        <v>42</v>
      </c>
      <c r="H8172">
        <v>5</v>
      </c>
      <c r="I8172">
        <v>103</v>
      </c>
      <c r="J8172">
        <v>11</v>
      </c>
      <c r="K8172">
        <v>458.35</v>
      </c>
      <c r="L8172">
        <v>33</v>
      </c>
      <c r="M8172" t="s">
        <v>32</v>
      </c>
      <c r="N8172" t="s">
        <v>44</v>
      </c>
      <c r="O8172">
        <v>6</v>
      </c>
      <c r="P8172">
        <v>2023</v>
      </c>
      <c r="Q8172">
        <v>12</v>
      </c>
      <c r="R8172" t="s">
        <v>54</v>
      </c>
      <c r="S8172">
        <v>4</v>
      </c>
      <c r="T8172">
        <v>49</v>
      </c>
      <c r="U8172">
        <v>2</v>
      </c>
      <c r="V8172">
        <v>4</v>
      </c>
      <c r="W8172" t="s">
        <v>73</v>
      </c>
      <c r="X8172" t="s">
        <v>47</v>
      </c>
      <c r="Y8172">
        <v>5665</v>
      </c>
      <c r="Z8172">
        <v>7.0000000000000007E-2</v>
      </c>
    </row>
    <row r="8173" spans="1:26" x14ac:dyDescent="0.25">
      <c r="A8173" t="s">
        <v>10214</v>
      </c>
      <c r="B8173" s="1">
        <v>45118</v>
      </c>
      <c r="C8173" t="s">
        <v>2836</v>
      </c>
      <c r="D8173" t="s">
        <v>63</v>
      </c>
      <c r="E8173" t="s">
        <v>58</v>
      </c>
      <c r="F8173" t="s">
        <v>41</v>
      </c>
      <c r="G8173" t="s">
        <v>59</v>
      </c>
      <c r="H8173">
        <v>9</v>
      </c>
      <c r="I8173">
        <v>3991</v>
      </c>
      <c r="J8173">
        <v>23</v>
      </c>
      <c r="K8173">
        <v>27657.63</v>
      </c>
      <c r="L8173">
        <v>2544.5500000000002</v>
      </c>
      <c r="M8173" t="s">
        <v>65</v>
      </c>
      <c r="N8173" t="s">
        <v>33</v>
      </c>
      <c r="O8173">
        <v>2</v>
      </c>
      <c r="P8173">
        <v>2023</v>
      </c>
      <c r="Q8173">
        <v>7</v>
      </c>
      <c r="R8173" t="s">
        <v>125</v>
      </c>
      <c r="S8173">
        <v>3</v>
      </c>
      <c r="T8173">
        <v>28</v>
      </c>
      <c r="U8173">
        <v>3</v>
      </c>
      <c r="V8173">
        <v>2</v>
      </c>
      <c r="W8173" t="s">
        <v>76</v>
      </c>
      <c r="X8173" t="s">
        <v>47</v>
      </c>
      <c r="Y8173">
        <v>826137</v>
      </c>
      <c r="Z8173">
        <v>0.09</v>
      </c>
    </row>
    <row r="8174" spans="1:26" x14ac:dyDescent="0.25">
      <c r="A8174" t="s">
        <v>10215</v>
      </c>
      <c r="B8174" s="1">
        <v>45005</v>
      </c>
      <c r="C8174" t="s">
        <v>2226</v>
      </c>
      <c r="D8174" t="s">
        <v>63</v>
      </c>
      <c r="E8174" t="s">
        <v>58</v>
      </c>
      <c r="F8174" t="s">
        <v>52</v>
      </c>
      <c r="G8174" t="s">
        <v>91</v>
      </c>
      <c r="H8174">
        <v>10</v>
      </c>
      <c r="I8174">
        <v>1803</v>
      </c>
      <c r="J8174">
        <v>0</v>
      </c>
      <c r="K8174">
        <v>18030</v>
      </c>
      <c r="L8174">
        <v>1716.45</v>
      </c>
      <c r="M8174" t="s">
        <v>65</v>
      </c>
      <c r="N8174" t="s">
        <v>44</v>
      </c>
      <c r="O8174">
        <v>2</v>
      </c>
      <c r="P8174">
        <v>2023</v>
      </c>
      <c r="Q8174">
        <v>3</v>
      </c>
      <c r="R8174" t="s">
        <v>105</v>
      </c>
      <c r="S8174">
        <v>1</v>
      </c>
      <c r="T8174">
        <v>12</v>
      </c>
      <c r="U8174">
        <v>4</v>
      </c>
      <c r="V8174">
        <v>1</v>
      </c>
      <c r="W8174" t="s">
        <v>60</v>
      </c>
      <c r="X8174" t="s">
        <v>47</v>
      </c>
      <c r="Y8174">
        <v>0</v>
      </c>
      <c r="Z8174">
        <v>0.1</v>
      </c>
    </row>
    <row r="8175" spans="1:26" x14ac:dyDescent="0.25">
      <c r="A8175" t="s">
        <v>10216</v>
      </c>
      <c r="B8175" s="1">
        <v>45010</v>
      </c>
      <c r="C8175" t="s">
        <v>3496</v>
      </c>
      <c r="D8175" t="s">
        <v>28</v>
      </c>
      <c r="E8175" t="s">
        <v>29</v>
      </c>
      <c r="F8175" t="s">
        <v>30</v>
      </c>
      <c r="G8175" t="s">
        <v>31</v>
      </c>
      <c r="H8175">
        <v>4</v>
      </c>
      <c r="I8175">
        <v>929</v>
      </c>
      <c r="J8175">
        <v>6</v>
      </c>
      <c r="K8175">
        <v>3493.04</v>
      </c>
      <c r="L8175">
        <v>326.02999999999997</v>
      </c>
      <c r="M8175" t="s">
        <v>43</v>
      </c>
      <c r="N8175" t="s">
        <v>44</v>
      </c>
      <c r="O8175">
        <v>2</v>
      </c>
      <c r="P8175">
        <v>2023</v>
      </c>
      <c r="Q8175">
        <v>3</v>
      </c>
      <c r="R8175" t="s">
        <v>105</v>
      </c>
      <c r="S8175">
        <v>1</v>
      </c>
      <c r="T8175">
        <v>12</v>
      </c>
      <c r="U8175">
        <v>4</v>
      </c>
      <c r="V8175">
        <v>6</v>
      </c>
      <c r="W8175" t="s">
        <v>35</v>
      </c>
      <c r="X8175" t="s">
        <v>36</v>
      </c>
      <c r="Y8175">
        <v>22296</v>
      </c>
      <c r="Z8175">
        <v>0.09</v>
      </c>
    </row>
    <row r="8176" spans="1:26" x14ac:dyDescent="0.25">
      <c r="A8176" t="s">
        <v>10217</v>
      </c>
      <c r="B8176" s="1">
        <v>44939</v>
      </c>
      <c r="C8176" t="s">
        <v>334</v>
      </c>
      <c r="D8176" t="s">
        <v>63</v>
      </c>
      <c r="E8176" t="s">
        <v>29</v>
      </c>
      <c r="F8176" t="s">
        <v>30</v>
      </c>
      <c r="G8176" t="s">
        <v>31</v>
      </c>
      <c r="H8176">
        <v>9</v>
      </c>
      <c r="I8176">
        <v>164</v>
      </c>
      <c r="J8176">
        <v>19</v>
      </c>
      <c r="K8176">
        <v>1195.56</v>
      </c>
      <c r="L8176">
        <v>77.83</v>
      </c>
      <c r="M8176" t="s">
        <v>65</v>
      </c>
      <c r="N8176" t="s">
        <v>44</v>
      </c>
      <c r="O8176">
        <v>5</v>
      </c>
      <c r="P8176">
        <v>2023</v>
      </c>
      <c r="Q8176">
        <v>1</v>
      </c>
      <c r="R8176" t="s">
        <v>34</v>
      </c>
      <c r="S8176">
        <v>1</v>
      </c>
      <c r="T8176">
        <v>2</v>
      </c>
      <c r="U8176">
        <v>2</v>
      </c>
      <c r="V8176">
        <v>5</v>
      </c>
      <c r="W8176" t="s">
        <v>46</v>
      </c>
      <c r="X8176" t="s">
        <v>47</v>
      </c>
      <c r="Y8176">
        <v>28044</v>
      </c>
      <c r="Z8176">
        <v>7.0000000000000007E-2</v>
      </c>
    </row>
    <row r="8177" spans="1:26" x14ac:dyDescent="0.25">
      <c r="A8177" t="s">
        <v>10218</v>
      </c>
      <c r="B8177" s="1">
        <v>45085</v>
      </c>
      <c r="C8177" t="s">
        <v>2008</v>
      </c>
      <c r="D8177" t="s">
        <v>28</v>
      </c>
      <c r="E8177" t="s">
        <v>40</v>
      </c>
      <c r="F8177" t="s">
        <v>52</v>
      </c>
      <c r="G8177" t="s">
        <v>79</v>
      </c>
      <c r="H8177">
        <v>9</v>
      </c>
      <c r="I8177">
        <v>4101</v>
      </c>
      <c r="J8177">
        <v>30</v>
      </c>
      <c r="K8177">
        <v>25836.3</v>
      </c>
      <c r="L8177">
        <v>4794.93</v>
      </c>
      <c r="M8177" t="s">
        <v>65</v>
      </c>
      <c r="N8177" t="s">
        <v>33</v>
      </c>
      <c r="O8177">
        <v>7</v>
      </c>
      <c r="P8177">
        <v>2023</v>
      </c>
      <c r="Q8177">
        <v>6</v>
      </c>
      <c r="R8177" t="s">
        <v>95</v>
      </c>
      <c r="S8177">
        <v>2</v>
      </c>
      <c r="T8177">
        <v>23</v>
      </c>
      <c r="U8177">
        <v>2</v>
      </c>
      <c r="V8177">
        <v>4</v>
      </c>
      <c r="W8177" t="s">
        <v>73</v>
      </c>
      <c r="X8177" t="s">
        <v>47</v>
      </c>
      <c r="Y8177">
        <v>1107270</v>
      </c>
      <c r="Z8177">
        <v>0.19</v>
      </c>
    </row>
    <row r="8178" spans="1:26" x14ac:dyDescent="0.25">
      <c r="A8178" t="s">
        <v>10219</v>
      </c>
      <c r="B8178" s="1">
        <v>45042</v>
      </c>
      <c r="C8178" t="s">
        <v>2957</v>
      </c>
      <c r="D8178" t="s">
        <v>50</v>
      </c>
      <c r="E8178" t="s">
        <v>29</v>
      </c>
      <c r="F8178" t="s">
        <v>52</v>
      </c>
      <c r="G8178" t="s">
        <v>91</v>
      </c>
      <c r="H8178">
        <v>10</v>
      </c>
      <c r="I8178">
        <v>2109</v>
      </c>
      <c r="J8178">
        <v>24</v>
      </c>
      <c r="K8178">
        <v>16028.4</v>
      </c>
      <c r="L8178">
        <v>2593.36</v>
      </c>
      <c r="M8178" t="s">
        <v>32</v>
      </c>
      <c r="N8178" t="s">
        <v>66</v>
      </c>
      <c r="O8178">
        <v>3</v>
      </c>
      <c r="P8178">
        <v>2023</v>
      </c>
      <c r="Q8178">
        <v>4</v>
      </c>
      <c r="R8178" t="s">
        <v>100</v>
      </c>
      <c r="S8178">
        <v>2</v>
      </c>
      <c r="T8178">
        <v>17</v>
      </c>
      <c r="U8178">
        <v>5</v>
      </c>
      <c r="V8178">
        <v>3</v>
      </c>
      <c r="W8178" t="s">
        <v>83</v>
      </c>
      <c r="X8178" t="s">
        <v>47</v>
      </c>
      <c r="Y8178">
        <v>506160</v>
      </c>
      <c r="Z8178">
        <v>0.16</v>
      </c>
    </row>
    <row r="8179" spans="1:26" x14ac:dyDescent="0.25">
      <c r="A8179" t="s">
        <v>10220</v>
      </c>
      <c r="B8179" s="1">
        <v>44992</v>
      </c>
      <c r="C8179" t="s">
        <v>6235</v>
      </c>
      <c r="D8179" t="s">
        <v>28</v>
      </c>
      <c r="E8179" t="s">
        <v>51</v>
      </c>
      <c r="F8179" t="s">
        <v>41</v>
      </c>
      <c r="G8179" t="s">
        <v>116</v>
      </c>
      <c r="H8179">
        <v>4</v>
      </c>
      <c r="I8179">
        <v>1268</v>
      </c>
      <c r="J8179">
        <v>24</v>
      </c>
      <c r="K8179">
        <v>3854.72</v>
      </c>
      <c r="L8179">
        <v>666.04</v>
      </c>
      <c r="M8179" t="s">
        <v>43</v>
      </c>
      <c r="N8179" t="s">
        <v>66</v>
      </c>
      <c r="O8179">
        <v>6</v>
      </c>
      <c r="P8179">
        <v>2023</v>
      </c>
      <c r="Q8179">
        <v>3</v>
      </c>
      <c r="R8179" t="s">
        <v>105</v>
      </c>
      <c r="S8179">
        <v>1</v>
      </c>
      <c r="T8179">
        <v>10</v>
      </c>
      <c r="U8179">
        <v>2</v>
      </c>
      <c r="V8179">
        <v>2</v>
      </c>
      <c r="W8179" t="s">
        <v>76</v>
      </c>
      <c r="X8179" t="s">
        <v>47</v>
      </c>
      <c r="Y8179">
        <v>121728</v>
      </c>
      <c r="Z8179">
        <v>0.17</v>
      </c>
    </row>
    <row r="8180" spans="1:26" x14ac:dyDescent="0.25">
      <c r="A8180" t="s">
        <v>10221</v>
      </c>
      <c r="B8180" s="1">
        <v>45005</v>
      </c>
      <c r="C8180" t="s">
        <v>6268</v>
      </c>
      <c r="D8180" t="s">
        <v>50</v>
      </c>
      <c r="E8180" t="s">
        <v>29</v>
      </c>
      <c r="F8180" t="s">
        <v>52</v>
      </c>
      <c r="G8180" t="s">
        <v>79</v>
      </c>
      <c r="H8180">
        <v>1</v>
      </c>
      <c r="I8180">
        <v>4674</v>
      </c>
      <c r="J8180">
        <v>25</v>
      </c>
      <c r="K8180">
        <v>3505.5</v>
      </c>
      <c r="L8180">
        <v>685.43</v>
      </c>
      <c r="M8180" t="s">
        <v>65</v>
      </c>
      <c r="N8180" t="s">
        <v>33</v>
      </c>
      <c r="O8180">
        <v>6</v>
      </c>
      <c r="P8180">
        <v>2023</v>
      </c>
      <c r="Q8180">
        <v>3</v>
      </c>
      <c r="R8180" t="s">
        <v>105</v>
      </c>
      <c r="S8180">
        <v>1</v>
      </c>
      <c r="T8180">
        <v>12</v>
      </c>
      <c r="U8180">
        <v>4</v>
      </c>
      <c r="V8180">
        <v>1</v>
      </c>
      <c r="W8180" t="s">
        <v>60</v>
      </c>
      <c r="X8180" t="s">
        <v>47</v>
      </c>
      <c r="Y8180">
        <v>116850</v>
      </c>
      <c r="Z8180">
        <v>0.2</v>
      </c>
    </row>
    <row r="8181" spans="1:26" x14ac:dyDescent="0.25">
      <c r="A8181" t="s">
        <v>10222</v>
      </c>
      <c r="B8181" s="1">
        <v>45278</v>
      </c>
      <c r="C8181" t="s">
        <v>1044</v>
      </c>
      <c r="D8181" t="s">
        <v>63</v>
      </c>
      <c r="E8181" t="s">
        <v>29</v>
      </c>
      <c r="F8181" t="s">
        <v>30</v>
      </c>
      <c r="G8181" t="s">
        <v>31</v>
      </c>
      <c r="H8181">
        <v>1</v>
      </c>
      <c r="I8181">
        <v>896</v>
      </c>
      <c r="J8181">
        <v>1</v>
      </c>
      <c r="K8181">
        <v>887.04</v>
      </c>
      <c r="L8181">
        <v>49.75</v>
      </c>
      <c r="M8181" t="s">
        <v>32</v>
      </c>
      <c r="N8181" t="s">
        <v>44</v>
      </c>
      <c r="O8181">
        <v>3</v>
      </c>
      <c r="P8181">
        <v>2023</v>
      </c>
      <c r="Q8181">
        <v>12</v>
      </c>
      <c r="R8181" t="s">
        <v>54</v>
      </c>
      <c r="S8181">
        <v>4</v>
      </c>
      <c r="T8181">
        <v>51</v>
      </c>
      <c r="U8181">
        <v>4</v>
      </c>
      <c r="V8181">
        <v>1</v>
      </c>
      <c r="W8181" t="s">
        <v>60</v>
      </c>
      <c r="X8181" t="s">
        <v>47</v>
      </c>
      <c r="Y8181">
        <v>896</v>
      </c>
      <c r="Z8181">
        <v>0.06</v>
      </c>
    </row>
    <row r="8182" spans="1:26" x14ac:dyDescent="0.25">
      <c r="A8182" t="s">
        <v>10223</v>
      </c>
      <c r="B8182" s="1">
        <v>45049</v>
      </c>
      <c r="C8182" t="s">
        <v>3628</v>
      </c>
      <c r="D8182" t="s">
        <v>39</v>
      </c>
      <c r="E8182" t="s">
        <v>40</v>
      </c>
      <c r="F8182" t="s">
        <v>52</v>
      </c>
      <c r="G8182" t="s">
        <v>91</v>
      </c>
      <c r="H8182">
        <v>7</v>
      </c>
      <c r="I8182">
        <v>552</v>
      </c>
      <c r="J8182">
        <v>27</v>
      </c>
      <c r="K8182">
        <v>2820.72</v>
      </c>
      <c r="L8182">
        <v>141.81</v>
      </c>
      <c r="M8182" t="s">
        <v>32</v>
      </c>
      <c r="N8182" t="s">
        <v>33</v>
      </c>
      <c r="O8182">
        <v>4</v>
      </c>
      <c r="P8182">
        <v>2023</v>
      </c>
      <c r="Q8182">
        <v>5</v>
      </c>
      <c r="R8182" t="s">
        <v>238</v>
      </c>
      <c r="S8182">
        <v>2</v>
      </c>
      <c r="T8182">
        <v>18</v>
      </c>
      <c r="U8182">
        <v>1</v>
      </c>
      <c r="V8182">
        <v>3</v>
      </c>
      <c r="W8182" t="s">
        <v>83</v>
      </c>
      <c r="X8182" t="s">
        <v>47</v>
      </c>
      <c r="Y8182">
        <v>104328</v>
      </c>
      <c r="Z8182">
        <v>0.05</v>
      </c>
    </row>
    <row r="8183" spans="1:26" x14ac:dyDescent="0.25">
      <c r="A8183" t="s">
        <v>10224</v>
      </c>
      <c r="B8183" s="1">
        <v>44965</v>
      </c>
      <c r="C8183" t="s">
        <v>437</v>
      </c>
      <c r="D8183" t="s">
        <v>63</v>
      </c>
      <c r="E8183" t="s">
        <v>40</v>
      </c>
      <c r="F8183" t="s">
        <v>41</v>
      </c>
      <c r="G8183" t="s">
        <v>59</v>
      </c>
      <c r="H8183">
        <v>7</v>
      </c>
      <c r="I8183">
        <v>3269</v>
      </c>
      <c r="J8183">
        <v>7</v>
      </c>
      <c r="K8183">
        <v>21281.19</v>
      </c>
      <c r="L8183">
        <v>2509.73</v>
      </c>
      <c r="M8183" t="s">
        <v>43</v>
      </c>
      <c r="N8183" t="s">
        <v>66</v>
      </c>
      <c r="O8183">
        <v>6</v>
      </c>
      <c r="P8183">
        <v>2023</v>
      </c>
      <c r="Q8183">
        <v>2</v>
      </c>
      <c r="R8183" t="s">
        <v>67</v>
      </c>
      <c r="S8183">
        <v>1</v>
      </c>
      <c r="T8183">
        <v>6</v>
      </c>
      <c r="U8183">
        <v>2</v>
      </c>
      <c r="V8183">
        <v>3</v>
      </c>
      <c r="W8183" t="s">
        <v>83</v>
      </c>
      <c r="X8183" t="s">
        <v>47</v>
      </c>
      <c r="Y8183">
        <v>160181</v>
      </c>
      <c r="Z8183">
        <v>0.12</v>
      </c>
    </row>
    <row r="8184" spans="1:26" x14ac:dyDescent="0.25">
      <c r="A8184" t="s">
        <v>10225</v>
      </c>
      <c r="B8184" s="1">
        <v>45054</v>
      </c>
      <c r="C8184" t="s">
        <v>1884</v>
      </c>
      <c r="D8184" t="s">
        <v>63</v>
      </c>
      <c r="E8184" t="s">
        <v>40</v>
      </c>
      <c r="F8184" t="s">
        <v>52</v>
      </c>
      <c r="G8184" t="s">
        <v>91</v>
      </c>
      <c r="H8184">
        <v>2</v>
      </c>
      <c r="I8184">
        <v>3078</v>
      </c>
      <c r="J8184">
        <v>11</v>
      </c>
      <c r="K8184">
        <v>5478.84</v>
      </c>
      <c r="L8184">
        <v>321.92</v>
      </c>
      <c r="M8184" t="s">
        <v>43</v>
      </c>
      <c r="N8184" t="s">
        <v>66</v>
      </c>
      <c r="O8184">
        <v>7</v>
      </c>
      <c r="P8184">
        <v>2023</v>
      </c>
      <c r="Q8184">
        <v>5</v>
      </c>
      <c r="R8184" t="s">
        <v>238</v>
      </c>
      <c r="S8184">
        <v>2</v>
      </c>
      <c r="T8184">
        <v>19</v>
      </c>
      <c r="U8184">
        <v>2</v>
      </c>
      <c r="V8184">
        <v>1</v>
      </c>
      <c r="W8184" t="s">
        <v>60</v>
      </c>
      <c r="X8184" t="s">
        <v>47</v>
      </c>
      <c r="Y8184">
        <v>67716</v>
      </c>
      <c r="Z8184">
        <v>0.06</v>
      </c>
    </row>
    <row r="8185" spans="1:26" x14ac:dyDescent="0.25">
      <c r="A8185" t="s">
        <v>10226</v>
      </c>
      <c r="B8185" s="1">
        <v>45126</v>
      </c>
      <c r="C8185" t="s">
        <v>2315</v>
      </c>
      <c r="D8185" t="s">
        <v>28</v>
      </c>
      <c r="E8185" t="s">
        <v>58</v>
      </c>
      <c r="F8185" t="s">
        <v>30</v>
      </c>
      <c r="G8185" t="s">
        <v>64</v>
      </c>
      <c r="H8185">
        <v>4</v>
      </c>
      <c r="I8185">
        <v>2156</v>
      </c>
      <c r="J8185">
        <v>22</v>
      </c>
      <c r="K8185">
        <v>6726.72</v>
      </c>
      <c r="L8185">
        <v>373.92</v>
      </c>
      <c r="M8185" t="s">
        <v>43</v>
      </c>
      <c r="N8185" t="s">
        <v>33</v>
      </c>
      <c r="O8185">
        <v>2</v>
      </c>
      <c r="P8185">
        <v>2023</v>
      </c>
      <c r="Q8185">
        <v>7</v>
      </c>
      <c r="R8185" t="s">
        <v>125</v>
      </c>
      <c r="S8185">
        <v>3</v>
      </c>
      <c r="T8185">
        <v>29</v>
      </c>
      <c r="U8185">
        <v>4</v>
      </c>
      <c r="V8185">
        <v>3</v>
      </c>
      <c r="W8185" t="s">
        <v>83</v>
      </c>
      <c r="X8185" t="s">
        <v>47</v>
      </c>
      <c r="Y8185">
        <v>189728</v>
      </c>
      <c r="Z8185">
        <v>0.06</v>
      </c>
    </row>
    <row r="8186" spans="1:26" x14ac:dyDescent="0.25">
      <c r="A8186" t="s">
        <v>10227</v>
      </c>
      <c r="B8186" s="1">
        <v>44993</v>
      </c>
      <c r="C8186" t="s">
        <v>4271</v>
      </c>
      <c r="D8186" t="s">
        <v>50</v>
      </c>
      <c r="E8186" t="s">
        <v>58</v>
      </c>
      <c r="F8186" t="s">
        <v>30</v>
      </c>
      <c r="G8186" t="s">
        <v>86</v>
      </c>
      <c r="H8186">
        <v>4</v>
      </c>
      <c r="I8186">
        <v>4883</v>
      </c>
      <c r="J8186">
        <v>13</v>
      </c>
      <c r="K8186">
        <v>16992.84</v>
      </c>
      <c r="L8186">
        <v>2930.77</v>
      </c>
      <c r="M8186" t="s">
        <v>65</v>
      </c>
      <c r="N8186" t="s">
        <v>66</v>
      </c>
      <c r="O8186">
        <v>5</v>
      </c>
      <c r="P8186">
        <v>2023</v>
      </c>
      <c r="Q8186">
        <v>3</v>
      </c>
      <c r="R8186" t="s">
        <v>105</v>
      </c>
      <c r="S8186">
        <v>1</v>
      </c>
      <c r="T8186">
        <v>10</v>
      </c>
      <c r="U8186">
        <v>2</v>
      </c>
      <c r="V8186">
        <v>3</v>
      </c>
      <c r="W8186" t="s">
        <v>83</v>
      </c>
      <c r="X8186" t="s">
        <v>47</v>
      </c>
      <c r="Y8186">
        <v>253916</v>
      </c>
      <c r="Z8186">
        <v>0.17</v>
      </c>
    </row>
    <row r="8187" spans="1:26" x14ac:dyDescent="0.25">
      <c r="A8187" t="s">
        <v>10228</v>
      </c>
      <c r="B8187" s="1">
        <v>45242</v>
      </c>
      <c r="C8187" t="s">
        <v>5385</v>
      </c>
      <c r="D8187" t="s">
        <v>39</v>
      </c>
      <c r="E8187" t="s">
        <v>29</v>
      </c>
      <c r="F8187" t="s">
        <v>30</v>
      </c>
      <c r="G8187" t="s">
        <v>86</v>
      </c>
      <c r="H8187">
        <v>9</v>
      </c>
      <c r="I8187">
        <v>2871</v>
      </c>
      <c r="J8187">
        <v>21</v>
      </c>
      <c r="K8187">
        <v>20412.810000000001</v>
      </c>
      <c r="L8187">
        <v>3844.74</v>
      </c>
      <c r="M8187" t="s">
        <v>32</v>
      </c>
      <c r="N8187" t="s">
        <v>66</v>
      </c>
      <c r="O8187">
        <v>7</v>
      </c>
      <c r="P8187">
        <v>2023</v>
      </c>
      <c r="Q8187">
        <v>11</v>
      </c>
      <c r="R8187" t="s">
        <v>92</v>
      </c>
      <c r="S8187">
        <v>4</v>
      </c>
      <c r="T8187">
        <v>46</v>
      </c>
      <c r="U8187">
        <v>3</v>
      </c>
      <c r="V8187">
        <v>0</v>
      </c>
      <c r="W8187" t="s">
        <v>55</v>
      </c>
      <c r="X8187" t="s">
        <v>36</v>
      </c>
      <c r="Y8187">
        <v>542619</v>
      </c>
      <c r="Z8187">
        <v>0.19</v>
      </c>
    </row>
    <row r="8188" spans="1:26" x14ac:dyDescent="0.25">
      <c r="A8188" t="s">
        <v>10229</v>
      </c>
      <c r="B8188" s="1">
        <v>45029</v>
      </c>
      <c r="C8188" t="s">
        <v>492</v>
      </c>
      <c r="D8188" t="s">
        <v>39</v>
      </c>
      <c r="E8188" t="s">
        <v>58</v>
      </c>
      <c r="F8188" t="s">
        <v>30</v>
      </c>
      <c r="G8188" t="s">
        <v>31</v>
      </c>
      <c r="H8188">
        <v>3</v>
      </c>
      <c r="I8188">
        <v>4519</v>
      </c>
      <c r="J8188">
        <v>25</v>
      </c>
      <c r="K8188">
        <v>10167.75</v>
      </c>
      <c r="L8188">
        <v>604.94000000000005</v>
      </c>
      <c r="M8188" t="s">
        <v>32</v>
      </c>
      <c r="N8188" t="s">
        <v>44</v>
      </c>
      <c r="O8188">
        <v>1</v>
      </c>
      <c r="P8188">
        <v>2023</v>
      </c>
      <c r="Q8188">
        <v>4</v>
      </c>
      <c r="R8188" t="s">
        <v>100</v>
      </c>
      <c r="S8188">
        <v>2</v>
      </c>
      <c r="T8188">
        <v>15</v>
      </c>
      <c r="U8188">
        <v>3</v>
      </c>
      <c r="V8188">
        <v>4</v>
      </c>
      <c r="W8188" t="s">
        <v>73</v>
      </c>
      <c r="X8188" t="s">
        <v>47</v>
      </c>
      <c r="Y8188">
        <v>338925</v>
      </c>
      <c r="Z8188">
        <v>0.06</v>
      </c>
    </row>
    <row r="8189" spans="1:26" x14ac:dyDescent="0.25">
      <c r="A8189" t="s">
        <v>10230</v>
      </c>
      <c r="B8189" s="1">
        <v>44971</v>
      </c>
      <c r="C8189" t="s">
        <v>2953</v>
      </c>
      <c r="D8189" t="s">
        <v>39</v>
      </c>
      <c r="E8189" t="s">
        <v>51</v>
      </c>
      <c r="F8189" t="s">
        <v>30</v>
      </c>
      <c r="G8189" t="s">
        <v>31</v>
      </c>
      <c r="H8189">
        <v>10</v>
      </c>
      <c r="I8189">
        <v>1433</v>
      </c>
      <c r="J8189">
        <v>9</v>
      </c>
      <c r="K8189">
        <v>13040.3</v>
      </c>
      <c r="L8189">
        <v>1207.71</v>
      </c>
      <c r="M8189" t="s">
        <v>65</v>
      </c>
      <c r="N8189" t="s">
        <v>33</v>
      </c>
      <c r="O8189">
        <v>5</v>
      </c>
      <c r="P8189">
        <v>2023</v>
      </c>
      <c r="Q8189">
        <v>2</v>
      </c>
      <c r="R8189" t="s">
        <v>67</v>
      </c>
      <c r="S8189">
        <v>1</v>
      </c>
      <c r="T8189">
        <v>7</v>
      </c>
      <c r="U8189">
        <v>3</v>
      </c>
      <c r="V8189">
        <v>2</v>
      </c>
      <c r="W8189" t="s">
        <v>76</v>
      </c>
      <c r="X8189" t="s">
        <v>47</v>
      </c>
      <c r="Y8189">
        <v>128970</v>
      </c>
      <c r="Z8189">
        <v>0.09</v>
      </c>
    </row>
    <row r="8190" spans="1:26" x14ac:dyDescent="0.25">
      <c r="A8190" t="s">
        <v>10231</v>
      </c>
      <c r="B8190" s="1">
        <v>45053</v>
      </c>
      <c r="C8190" t="s">
        <v>1007</v>
      </c>
      <c r="D8190" t="s">
        <v>63</v>
      </c>
      <c r="E8190" t="s">
        <v>58</v>
      </c>
      <c r="F8190" t="s">
        <v>30</v>
      </c>
      <c r="G8190" t="s">
        <v>64</v>
      </c>
      <c r="H8190">
        <v>9</v>
      </c>
      <c r="I8190">
        <v>3033</v>
      </c>
      <c r="J8190">
        <v>1</v>
      </c>
      <c r="K8190">
        <v>27024.03</v>
      </c>
      <c r="L8190">
        <v>4551.6099999999997</v>
      </c>
      <c r="M8190" t="s">
        <v>65</v>
      </c>
      <c r="N8190" t="s">
        <v>33</v>
      </c>
      <c r="O8190">
        <v>6</v>
      </c>
      <c r="P8190">
        <v>2023</v>
      </c>
      <c r="Q8190">
        <v>5</v>
      </c>
      <c r="R8190" t="s">
        <v>238</v>
      </c>
      <c r="S8190">
        <v>2</v>
      </c>
      <c r="T8190">
        <v>19</v>
      </c>
      <c r="U8190">
        <v>2</v>
      </c>
      <c r="V8190">
        <v>0</v>
      </c>
      <c r="W8190" t="s">
        <v>55</v>
      </c>
      <c r="X8190" t="s">
        <v>36</v>
      </c>
      <c r="Y8190">
        <v>27297</v>
      </c>
      <c r="Z8190">
        <v>0.17</v>
      </c>
    </row>
    <row r="8191" spans="1:26" x14ac:dyDescent="0.25">
      <c r="A8191" t="s">
        <v>10232</v>
      </c>
      <c r="B8191" s="1">
        <v>45098</v>
      </c>
      <c r="C8191" t="s">
        <v>6416</v>
      </c>
      <c r="D8191" t="s">
        <v>63</v>
      </c>
      <c r="E8191" t="s">
        <v>51</v>
      </c>
      <c r="F8191" t="s">
        <v>52</v>
      </c>
      <c r="G8191" t="s">
        <v>53</v>
      </c>
      <c r="H8191">
        <v>1</v>
      </c>
      <c r="I8191">
        <v>769</v>
      </c>
      <c r="J8191">
        <v>2</v>
      </c>
      <c r="K8191">
        <v>753.62</v>
      </c>
      <c r="L8191">
        <v>84.19</v>
      </c>
      <c r="M8191" t="s">
        <v>43</v>
      </c>
      <c r="N8191" t="s">
        <v>66</v>
      </c>
      <c r="O8191">
        <v>6</v>
      </c>
      <c r="P8191">
        <v>2023</v>
      </c>
      <c r="Q8191">
        <v>6</v>
      </c>
      <c r="R8191" t="s">
        <v>95</v>
      </c>
      <c r="S8191">
        <v>2</v>
      </c>
      <c r="T8191">
        <v>25</v>
      </c>
      <c r="U8191">
        <v>4</v>
      </c>
      <c r="V8191">
        <v>3</v>
      </c>
      <c r="W8191" t="s">
        <v>83</v>
      </c>
      <c r="X8191" t="s">
        <v>47</v>
      </c>
      <c r="Y8191">
        <v>1538</v>
      </c>
      <c r="Z8191">
        <v>0.11</v>
      </c>
    </row>
    <row r="8192" spans="1:26" x14ac:dyDescent="0.25">
      <c r="A8192" t="s">
        <v>10233</v>
      </c>
      <c r="B8192" s="1">
        <v>45254</v>
      </c>
      <c r="C8192" t="s">
        <v>3312</v>
      </c>
      <c r="D8192" t="s">
        <v>28</v>
      </c>
      <c r="E8192" t="s">
        <v>40</v>
      </c>
      <c r="F8192" t="s">
        <v>30</v>
      </c>
      <c r="G8192" t="s">
        <v>86</v>
      </c>
      <c r="H8192">
        <v>2</v>
      </c>
      <c r="I8192">
        <v>814</v>
      </c>
      <c r="J8192">
        <v>2</v>
      </c>
      <c r="K8192">
        <v>1595.44</v>
      </c>
      <c r="L8192">
        <v>98.19</v>
      </c>
      <c r="M8192" t="s">
        <v>32</v>
      </c>
      <c r="N8192" t="s">
        <v>66</v>
      </c>
      <c r="O8192">
        <v>1</v>
      </c>
      <c r="P8192">
        <v>2023</v>
      </c>
      <c r="Q8192">
        <v>11</v>
      </c>
      <c r="R8192" t="s">
        <v>92</v>
      </c>
      <c r="S8192">
        <v>4</v>
      </c>
      <c r="T8192">
        <v>47</v>
      </c>
      <c r="U8192">
        <v>4</v>
      </c>
      <c r="V8192">
        <v>5</v>
      </c>
      <c r="W8192" t="s">
        <v>46</v>
      </c>
      <c r="X8192" t="s">
        <v>47</v>
      </c>
      <c r="Y8192">
        <v>3256</v>
      </c>
      <c r="Z8192">
        <v>0.06</v>
      </c>
    </row>
    <row r="8193" spans="1:26" x14ac:dyDescent="0.25">
      <c r="A8193" t="s">
        <v>10234</v>
      </c>
      <c r="B8193" s="1">
        <v>44943</v>
      </c>
      <c r="C8193" t="s">
        <v>336</v>
      </c>
      <c r="D8193" t="s">
        <v>28</v>
      </c>
      <c r="E8193" t="s">
        <v>29</v>
      </c>
      <c r="F8193" t="s">
        <v>41</v>
      </c>
      <c r="G8193" t="s">
        <v>59</v>
      </c>
      <c r="H8193">
        <v>9</v>
      </c>
      <c r="I8193">
        <v>2326</v>
      </c>
      <c r="J8193">
        <v>26</v>
      </c>
      <c r="K8193">
        <v>15491.16</v>
      </c>
      <c r="L8193">
        <v>1025.76</v>
      </c>
      <c r="M8193" t="s">
        <v>65</v>
      </c>
      <c r="N8193" t="s">
        <v>44</v>
      </c>
      <c r="O8193">
        <v>3</v>
      </c>
      <c r="P8193">
        <v>2023</v>
      </c>
      <c r="Q8193">
        <v>1</v>
      </c>
      <c r="R8193" t="s">
        <v>34</v>
      </c>
      <c r="S8193">
        <v>1</v>
      </c>
      <c r="T8193">
        <v>3</v>
      </c>
      <c r="U8193">
        <v>3</v>
      </c>
      <c r="V8193">
        <v>2</v>
      </c>
      <c r="W8193" t="s">
        <v>76</v>
      </c>
      <c r="X8193" t="s">
        <v>47</v>
      </c>
      <c r="Y8193">
        <v>544284</v>
      </c>
      <c r="Z8193">
        <v>7.0000000000000007E-2</v>
      </c>
    </row>
    <row r="8194" spans="1:26" x14ac:dyDescent="0.25">
      <c r="A8194" t="s">
        <v>10235</v>
      </c>
      <c r="B8194" s="1">
        <v>45135</v>
      </c>
      <c r="C8194" t="s">
        <v>685</v>
      </c>
      <c r="D8194" t="s">
        <v>39</v>
      </c>
      <c r="E8194" t="s">
        <v>58</v>
      </c>
      <c r="F8194" t="s">
        <v>41</v>
      </c>
      <c r="G8194" t="s">
        <v>42</v>
      </c>
      <c r="H8194">
        <v>2</v>
      </c>
      <c r="I8194">
        <v>4338</v>
      </c>
      <c r="J8194">
        <v>27</v>
      </c>
      <c r="K8194">
        <v>6333.48</v>
      </c>
      <c r="L8194">
        <v>589.41</v>
      </c>
      <c r="M8194" t="s">
        <v>32</v>
      </c>
      <c r="N8194" t="s">
        <v>33</v>
      </c>
      <c r="O8194">
        <v>6</v>
      </c>
      <c r="P8194">
        <v>2023</v>
      </c>
      <c r="Q8194">
        <v>7</v>
      </c>
      <c r="R8194" t="s">
        <v>125</v>
      </c>
      <c r="S8194">
        <v>3</v>
      </c>
      <c r="T8194">
        <v>30</v>
      </c>
      <c r="U8194">
        <v>5</v>
      </c>
      <c r="V8194">
        <v>5</v>
      </c>
      <c r="W8194" t="s">
        <v>46</v>
      </c>
      <c r="X8194" t="s">
        <v>47</v>
      </c>
      <c r="Y8194">
        <v>234252</v>
      </c>
      <c r="Z8194">
        <v>0.09</v>
      </c>
    </row>
    <row r="8195" spans="1:26" x14ac:dyDescent="0.25">
      <c r="A8195" t="s">
        <v>10236</v>
      </c>
      <c r="B8195" s="1">
        <v>45281</v>
      </c>
      <c r="C8195" t="s">
        <v>1267</v>
      </c>
      <c r="D8195" t="s">
        <v>63</v>
      </c>
      <c r="E8195" t="s">
        <v>29</v>
      </c>
      <c r="F8195" t="s">
        <v>52</v>
      </c>
      <c r="G8195" t="s">
        <v>79</v>
      </c>
      <c r="H8195">
        <v>9</v>
      </c>
      <c r="I8195">
        <v>2725</v>
      </c>
      <c r="J8195">
        <v>10</v>
      </c>
      <c r="K8195">
        <v>22072.5</v>
      </c>
      <c r="L8195">
        <v>3368.33</v>
      </c>
      <c r="M8195" t="s">
        <v>65</v>
      </c>
      <c r="N8195" t="s">
        <v>44</v>
      </c>
      <c r="O8195">
        <v>2</v>
      </c>
      <c r="P8195">
        <v>2023</v>
      </c>
      <c r="Q8195">
        <v>12</v>
      </c>
      <c r="R8195" t="s">
        <v>54</v>
      </c>
      <c r="S8195">
        <v>4</v>
      </c>
      <c r="T8195">
        <v>51</v>
      </c>
      <c r="U8195">
        <v>4</v>
      </c>
      <c r="V8195">
        <v>4</v>
      </c>
      <c r="W8195" t="s">
        <v>73</v>
      </c>
      <c r="X8195" t="s">
        <v>47</v>
      </c>
      <c r="Y8195">
        <v>245250</v>
      </c>
      <c r="Z8195">
        <v>0.15</v>
      </c>
    </row>
    <row r="8196" spans="1:26" x14ac:dyDescent="0.25">
      <c r="A8196" t="s">
        <v>10237</v>
      </c>
      <c r="B8196" s="1">
        <v>45164</v>
      </c>
      <c r="C8196" t="s">
        <v>3277</v>
      </c>
      <c r="D8196" t="s">
        <v>39</v>
      </c>
      <c r="E8196" t="s">
        <v>58</v>
      </c>
      <c r="F8196" t="s">
        <v>41</v>
      </c>
      <c r="G8196" t="s">
        <v>116</v>
      </c>
      <c r="H8196">
        <v>10</v>
      </c>
      <c r="I8196">
        <v>2482</v>
      </c>
      <c r="J8196">
        <v>14</v>
      </c>
      <c r="K8196">
        <v>21345.200000000001</v>
      </c>
      <c r="L8196">
        <v>3233.78</v>
      </c>
      <c r="M8196" t="s">
        <v>65</v>
      </c>
      <c r="N8196" t="s">
        <v>33</v>
      </c>
      <c r="O8196">
        <v>6</v>
      </c>
      <c r="P8196">
        <v>2023</v>
      </c>
      <c r="Q8196">
        <v>8</v>
      </c>
      <c r="R8196" t="s">
        <v>72</v>
      </c>
      <c r="S8196">
        <v>3</v>
      </c>
      <c r="T8196">
        <v>34</v>
      </c>
      <c r="U8196">
        <v>4</v>
      </c>
      <c r="V8196">
        <v>6</v>
      </c>
      <c r="W8196" t="s">
        <v>35</v>
      </c>
      <c r="X8196" t="s">
        <v>36</v>
      </c>
      <c r="Y8196">
        <v>347480</v>
      </c>
      <c r="Z8196">
        <v>0.15</v>
      </c>
    </row>
    <row r="8197" spans="1:26" x14ac:dyDescent="0.25">
      <c r="A8197" t="s">
        <v>10238</v>
      </c>
      <c r="B8197" s="1">
        <v>45021</v>
      </c>
      <c r="C8197" t="s">
        <v>2481</v>
      </c>
      <c r="D8197" t="s">
        <v>39</v>
      </c>
      <c r="E8197" t="s">
        <v>29</v>
      </c>
      <c r="F8197" t="s">
        <v>52</v>
      </c>
      <c r="G8197" t="s">
        <v>53</v>
      </c>
      <c r="H8197">
        <v>6</v>
      </c>
      <c r="I8197">
        <v>1863</v>
      </c>
      <c r="J8197">
        <v>14</v>
      </c>
      <c r="K8197">
        <v>9613.08</v>
      </c>
      <c r="L8197">
        <v>1175.78</v>
      </c>
      <c r="M8197" t="s">
        <v>43</v>
      </c>
      <c r="N8197" t="s">
        <v>66</v>
      </c>
      <c r="O8197">
        <v>4</v>
      </c>
      <c r="P8197">
        <v>2023</v>
      </c>
      <c r="Q8197">
        <v>4</v>
      </c>
      <c r="R8197" t="s">
        <v>100</v>
      </c>
      <c r="S8197">
        <v>2</v>
      </c>
      <c r="T8197">
        <v>14</v>
      </c>
      <c r="U8197">
        <v>2</v>
      </c>
      <c r="V8197">
        <v>3</v>
      </c>
      <c r="W8197" t="s">
        <v>83</v>
      </c>
      <c r="X8197" t="s">
        <v>47</v>
      </c>
      <c r="Y8197">
        <v>156492</v>
      </c>
      <c r="Z8197">
        <v>0.12</v>
      </c>
    </row>
    <row r="8198" spans="1:26" x14ac:dyDescent="0.25">
      <c r="A8198" t="s">
        <v>10239</v>
      </c>
      <c r="B8198" s="1">
        <v>45237</v>
      </c>
      <c r="C8198" t="s">
        <v>1722</v>
      </c>
      <c r="D8198" t="s">
        <v>63</v>
      </c>
      <c r="E8198" t="s">
        <v>51</v>
      </c>
      <c r="F8198" t="s">
        <v>52</v>
      </c>
      <c r="G8198" t="s">
        <v>91</v>
      </c>
      <c r="H8198">
        <v>4</v>
      </c>
      <c r="I8198">
        <v>1056</v>
      </c>
      <c r="J8198">
        <v>30</v>
      </c>
      <c r="K8198">
        <v>2956.8</v>
      </c>
      <c r="L8198">
        <v>394.04</v>
      </c>
      <c r="M8198" t="s">
        <v>65</v>
      </c>
      <c r="N8198" t="s">
        <v>66</v>
      </c>
      <c r="O8198">
        <v>7</v>
      </c>
      <c r="P8198">
        <v>2023</v>
      </c>
      <c r="Q8198">
        <v>11</v>
      </c>
      <c r="R8198" t="s">
        <v>92</v>
      </c>
      <c r="S8198">
        <v>4</v>
      </c>
      <c r="T8198">
        <v>45</v>
      </c>
      <c r="U8198">
        <v>2</v>
      </c>
      <c r="V8198">
        <v>2</v>
      </c>
      <c r="W8198" t="s">
        <v>76</v>
      </c>
      <c r="X8198" t="s">
        <v>47</v>
      </c>
      <c r="Y8198">
        <v>126720</v>
      </c>
      <c r="Z8198">
        <v>0.13</v>
      </c>
    </row>
    <row r="8199" spans="1:26" x14ac:dyDescent="0.25">
      <c r="A8199" t="s">
        <v>10240</v>
      </c>
      <c r="B8199" s="1">
        <v>44963</v>
      </c>
      <c r="C8199" t="s">
        <v>1141</v>
      </c>
      <c r="D8199" t="s">
        <v>50</v>
      </c>
      <c r="E8199" t="s">
        <v>40</v>
      </c>
      <c r="F8199" t="s">
        <v>41</v>
      </c>
      <c r="G8199" t="s">
        <v>59</v>
      </c>
      <c r="H8199">
        <v>10</v>
      </c>
      <c r="I8199">
        <v>579</v>
      </c>
      <c r="J8199">
        <v>1</v>
      </c>
      <c r="K8199">
        <v>5732.1</v>
      </c>
      <c r="L8199">
        <v>584.45000000000005</v>
      </c>
      <c r="M8199" t="s">
        <v>43</v>
      </c>
      <c r="N8199" t="s">
        <v>66</v>
      </c>
      <c r="O8199">
        <v>1</v>
      </c>
      <c r="P8199">
        <v>2023</v>
      </c>
      <c r="Q8199">
        <v>2</v>
      </c>
      <c r="R8199" t="s">
        <v>67</v>
      </c>
      <c r="S8199">
        <v>1</v>
      </c>
      <c r="T8199">
        <v>6</v>
      </c>
      <c r="U8199">
        <v>2</v>
      </c>
      <c r="V8199">
        <v>1</v>
      </c>
      <c r="W8199" t="s">
        <v>60</v>
      </c>
      <c r="X8199" t="s">
        <v>47</v>
      </c>
      <c r="Y8199">
        <v>5790</v>
      </c>
      <c r="Z8199">
        <v>0.1</v>
      </c>
    </row>
    <row r="8200" spans="1:26" x14ac:dyDescent="0.25">
      <c r="A8200" t="s">
        <v>10241</v>
      </c>
      <c r="B8200" s="1">
        <v>45273</v>
      </c>
      <c r="C8200" t="s">
        <v>2930</v>
      </c>
      <c r="D8200" t="s">
        <v>28</v>
      </c>
      <c r="E8200" t="s">
        <v>51</v>
      </c>
      <c r="F8200" t="s">
        <v>30</v>
      </c>
      <c r="G8200" t="s">
        <v>31</v>
      </c>
      <c r="H8200">
        <v>1</v>
      </c>
      <c r="I8200">
        <v>2307</v>
      </c>
      <c r="J8200">
        <v>1</v>
      </c>
      <c r="K8200">
        <v>2283.9299999999998</v>
      </c>
      <c r="L8200">
        <v>293.04000000000002</v>
      </c>
      <c r="M8200" t="s">
        <v>43</v>
      </c>
      <c r="N8200" t="s">
        <v>44</v>
      </c>
      <c r="O8200">
        <v>6</v>
      </c>
      <c r="P8200">
        <v>2023</v>
      </c>
      <c r="Q8200">
        <v>12</v>
      </c>
      <c r="R8200" t="s">
        <v>54</v>
      </c>
      <c r="S8200">
        <v>4</v>
      </c>
      <c r="T8200">
        <v>50</v>
      </c>
      <c r="U8200">
        <v>3</v>
      </c>
      <c r="V8200">
        <v>3</v>
      </c>
      <c r="W8200" t="s">
        <v>83</v>
      </c>
      <c r="X8200" t="s">
        <v>47</v>
      </c>
      <c r="Y8200">
        <v>2307</v>
      </c>
      <c r="Z8200">
        <v>0.13</v>
      </c>
    </row>
    <row r="8201" spans="1:26" x14ac:dyDescent="0.25">
      <c r="A8201" t="s">
        <v>10242</v>
      </c>
      <c r="B8201" s="1">
        <v>44949</v>
      </c>
      <c r="C8201" t="s">
        <v>2679</v>
      </c>
      <c r="D8201" t="s">
        <v>39</v>
      </c>
      <c r="E8201" t="s">
        <v>51</v>
      </c>
      <c r="F8201" t="s">
        <v>30</v>
      </c>
      <c r="G8201" t="s">
        <v>31</v>
      </c>
      <c r="H8201">
        <v>5</v>
      </c>
      <c r="I8201">
        <v>2249</v>
      </c>
      <c r="J8201">
        <v>17</v>
      </c>
      <c r="K8201">
        <v>9333.35</v>
      </c>
      <c r="L8201">
        <v>1379.73</v>
      </c>
      <c r="M8201" t="s">
        <v>65</v>
      </c>
      <c r="N8201" t="s">
        <v>44</v>
      </c>
      <c r="O8201">
        <v>6</v>
      </c>
      <c r="P8201">
        <v>2023</v>
      </c>
      <c r="Q8201">
        <v>1</v>
      </c>
      <c r="R8201" t="s">
        <v>34</v>
      </c>
      <c r="S8201">
        <v>1</v>
      </c>
      <c r="T8201">
        <v>4</v>
      </c>
      <c r="U8201">
        <v>4</v>
      </c>
      <c r="V8201">
        <v>1</v>
      </c>
      <c r="W8201" t="s">
        <v>60</v>
      </c>
      <c r="X8201" t="s">
        <v>47</v>
      </c>
      <c r="Y8201">
        <v>191165</v>
      </c>
      <c r="Z8201">
        <v>0.15</v>
      </c>
    </row>
    <row r="8202" spans="1:26" x14ac:dyDescent="0.25">
      <c r="A8202" t="s">
        <v>10243</v>
      </c>
      <c r="B8202" s="1">
        <v>45121</v>
      </c>
      <c r="C8202" t="s">
        <v>109</v>
      </c>
      <c r="D8202" t="s">
        <v>39</v>
      </c>
      <c r="E8202" t="s">
        <v>29</v>
      </c>
      <c r="F8202" t="s">
        <v>41</v>
      </c>
      <c r="G8202" t="s">
        <v>59</v>
      </c>
      <c r="H8202">
        <v>3</v>
      </c>
      <c r="I8202">
        <v>4586</v>
      </c>
      <c r="J8202">
        <v>16</v>
      </c>
      <c r="K8202">
        <v>11556.72</v>
      </c>
      <c r="L8202">
        <v>609.24</v>
      </c>
      <c r="M8202" t="s">
        <v>43</v>
      </c>
      <c r="N8202" t="s">
        <v>44</v>
      </c>
      <c r="O8202">
        <v>3</v>
      </c>
      <c r="P8202">
        <v>2023</v>
      </c>
      <c r="Q8202">
        <v>7</v>
      </c>
      <c r="R8202" t="s">
        <v>125</v>
      </c>
      <c r="S8202">
        <v>3</v>
      </c>
      <c r="T8202">
        <v>28</v>
      </c>
      <c r="U8202">
        <v>3</v>
      </c>
      <c r="V8202">
        <v>5</v>
      </c>
      <c r="W8202" t="s">
        <v>46</v>
      </c>
      <c r="X8202" t="s">
        <v>47</v>
      </c>
      <c r="Y8202">
        <v>220128</v>
      </c>
      <c r="Z8202">
        <v>0.05</v>
      </c>
    </row>
    <row r="8203" spans="1:26" x14ac:dyDescent="0.25">
      <c r="A8203" t="s">
        <v>10244</v>
      </c>
      <c r="B8203" s="1">
        <v>45099</v>
      </c>
      <c r="C8203" t="s">
        <v>985</v>
      </c>
      <c r="D8203" t="s">
        <v>39</v>
      </c>
      <c r="E8203" t="s">
        <v>51</v>
      </c>
      <c r="F8203" t="s">
        <v>41</v>
      </c>
      <c r="G8203" t="s">
        <v>59</v>
      </c>
      <c r="H8203">
        <v>1</v>
      </c>
      <c r="I8203">
        <v>121</v>
      </c>
      <c r="J8203">
        <v>11</v>
      </c>
      <c r="K8203">
        <v>107.69</v>
      </c>
      <c r="L8203">
        <v>18.940000000000001</v>
      </c>
      <c r="M8203" t="s">
        <v>65</v>
      </c>
      <c r="N8203" t="s">
        <v>33</v>
      </c>
      <c r="O8203">
        <v>2</v>
      </c>
      <c r="P8203">
        <v>2023</v>
      </c>
      <c r="Q8203">
        <v>6</v>
      </c>
      <c r="R8203" t="s">
        <v>95</v>
      </c>
      <c r="S8203">
        <v>2</v>
      </c>
      <c r="T8203">
        <v>25</v>
      </c>
      <c r="U8203">
        <v>4</v>
      </c>
      <c r="V8203">
        <v>4</v>
      </c>
      <c r="W8203" t="s">
        <v>73</v>
      </c>
      <c r="X8203" t="s">
        <v>47</v>
      </c>
      <c r="Y8203">
        <v>1331</v>
      </c>
      <c r="Z8203">
        <v>0.18</v>
      </c>
    </row>
    <row r="8204" spans="1:26" x14ac:dyDescent="0.25">
      <c r="A8204" t="s">
        <v>10245</v>
      </c>
      <c r="B8204" s="1">
        <v>45287</v>
      </c>
      <c r="C8204" t="s">
        <v>1167</v>
      </c>
      <c r="D8204" t="s">
        <v>63</v>
      </c>
      <c r="E8204" t="s">
        <v>58</v>
      </c>
      <c r="F8204" t="s">
        <v>52</v>
      </c>
      <c r="G8204" t="s">
        <v>53</v>
      </c>
      <c r="H8204">
        <v>7</v>
      </c>
      <c r="I8204">
        <v>1347</v>
      </c>
      <c r="J8204">
        <v>17</v>
      </c>
      <c r="K8204">
        <v>7826.07</v>
      </c>
      <c r="L8204">
        <v>1072.21</v>
      </c>
      <c r="M8204" t="s">
        <v>32</v>
      </c>
      <c r="N8204" t="s">
        <v>44</v>
      </c>
      <c r="O8204">
        <v>2</v>
      </c>
      <c r="P8204">
        <v>2023</v>
      </c>
      <c r="Q8204">
        <v>12</v>
      </c>
      <c r="R8204" t="s">
        <v>54</v>
      </c>
      <c r="S8204">
        <v>4</v>
      </c>
      <c r="T8204">
        <v>52</v>
      </c>
      <c r="U8204">
        <v>5</v>
      </c>
      <c r="V8204">
        <v>3</v>
      </c>
      <c r="W8204" t="s">
        <v>83</v>
      </c>
      <c r="X8204" t="s">
        <v>47</v>
      </c>
      <c r="Y8204">
        <v>160293</v>
      </c>
      <c r="Z8204">
        <v>0.14000000000000001</v>
      </c>
    </row>
    <row r="8205" spans="1:26" x14ac:dyDescent="0.25">
      <c r="A8205" t="s">
        <v>10246</v>
      </c>
      <c r="B8205" s="1">
        <v>45079</v>
      </c>
      <c r="C8205" t="s">
        <v>663</v>
      </c>
      <c r="D8205" t="s">
        <v>63</v>
      </c>
      <c r="E8205" t="s">
        <v>40</v>
      </c>
      <c r="F8205" t="s">
        <v>41</v>
      </c>
      <c r="G8205" t="s">
        <v>59</v>
      </c>
      <c r="H8205">
        <v>3</v>
      </c>
      <c r="I8205">
        <v>3784</v>
      </c>
      <c r="J8205">
        <v>17</v>
      </c>
      <c r="K8205">
        <v>9422.16</v>
      </c>
      <c r="L8205">
        <v>1730.65</v>
      </c>
      <c r="M8205" t="s">
        <v>43</v>
      </c>
      <c r="N8205" t="s">
        <v>33</v>
      </c>
      <c r="O8205">
        <v>3</v>
      </c>
      <c r="P8205">
        <v>2023</v>
      </c>
      <c r="Q8205">
        <v>6</v>
      </c>
      <c r="R8205" t="s">
        <v>95</v>
      </c>
      <c r="S8205">
        <v>2</v>
      </c>
      <c r="T8205">
        <v>22</v>
      </c>
      <c r="U8205">
        <v>1</v>
      </c>
      <c r="V8205">
        <v>5</v>
      </c>
      <c r="W8205" t="s">
        <v>46</v>
      </c>
      <c r="X8205" t="s">
        <v>47</v>
      </c>
      <c r="Y8205">
        <v>192984</v>
      </c>
      <c r="Z8205">
        <v>0.18</v>
      </c>
    </row>
    <row r="8206" spans="1:26" x14ac:dyDescent="0.25">
      <c r="A8206" t="s">
        <v>10247</v>
      </c>
      <c r="B8206" s="1">
        <v>44931</v>
      </c>
      <c r="C8206" t="s">
        <v>137</v>
      </c>
      <c r="D8206" t="s">
        <v>63</v>
      </c>
      <c r="E8206" t="s">
        <v>58</v>
      </c>
      <c r="F8206" t="s">
        <v>30</v>
      </c>
      <c r="G8206" t="s">
        <v>64</v>
      </c>
      <c r="H8206">
        <v>7</v>
      </c>
      <c r="I8206">
        <v>2195</v>
      </c>
      <c r="J8206">
        <v>2</v>
      </c>
      <c r="K8206">
        <v>15057.7</v>
      </c>
      <c r="L8206">
        <v>2901.23</v>
      </c>
      <c r="M8206" t="s">
        <v>32</v>
      </c>
      <c r="N8206" t="s">
        <v>33</v>
      </c>
      <c r="O8206">
        <v>3</v>
      </c>
      <c r="P8206">
        <v>2023</v>
      </c>
      <c r="Q8206">
        <v>1</v>
      </c>
      <c r="R8206" t="s">
        <v>34</v>
      </c>
      <c r="S8206">
        <v>1</v>
      </c>
      <c r="T8206">
        <v>1</v>
      </c>
      <c r="U8206">
        <v>1</v>
      </c>
      <c r="V8206">
        <v>4</v>
      </c>
      <c r="W8206" t="s">
        <v>73</v>
      </c>
      <c r="X8206" t="s">
        <v>47</v>
      </c>
      <c r="Y8206">
        <v>30730</v>
      </c>
      <c r="Z8206">
        <v>0.19</v>
      </c>
    </row>
    <row r="8207" spans="1:26" x14ac:dyDescent="0.25">
      <c r="A8207" t="s">
        <v>10248</v>
      </c>
      <c r="B8207" s="1">
        <v>45010</v>
      </c>
      <c r="C8207" t="s">
        <v>4192</v>
      </c>
      <c r="D8207" t="s">
        <v>39</v>
      </c>
      <c r="E8207" t="s">
        <v>51</v>
      </c>
      <c r="F8207" t="s">
        <v>52</v>
      </c>
      <c r="G8207" t="s">
        <v>79</v>
      </c>
      <c r="H8207">
        <v>3</v>
      </c>
      <c r="I8207">
        <v>1545</v>
      </c>
      <c r="J8207">
        <v>21</v>
      </c>
      <c r="K8207">
        <v>3661.65</v>
      </c>
      <c r="L8207">
        <v>537.98</v>
      </c>
      <c r="M8207" t="s">
        <v>32</v>
      </c>
      <c r="N8207" t="s">
        <v>66</v>
      </c>
      <c r="O8207">
        <v>1</v>
      </c>
      <c r="P8207">
        <v>2023</v>
      </c>
      <c r="Q8207">
        <v>3</v>
      </c>
      <c r="R8207" t="s">
        <v>105</v>
      </c>
      <c r="S8207">
        <v>1</v>
      </c>
      <c r="T8207">
        <v>12</v>
      </c>
      <c r="U8207">
        <v>4</v>
      </c>
      <c r="V8207">
        <v>6</v>
      </c>
      <c r="W8207" t="s">
        <v>35</v>
      </c>
      <c r="X8207" t="s">
        <v>36</v>
      </c>
      <c r="Y8207">
        <v>97335</v>
      </c>
      <c r="Z8207">
        <v>0.15</v>
      </c>
    </row>
    <row r="8208" spans="1:26" x14ac:dyDescent="0.25">
      <c r="A8208" t="s">
        <v>10249</v>
      </c>
      <c r="B8208" s="1">
        <v>45023</v>
      </c>
      <c r="C8208" t="s">
        <v>2987</v>
      </c>
      <c r="D8208" t="s">
        <v>63</v>
      </c>
      <c r="E8208" t="s">
        <v>51</v>
      </c>
      <c r="F8208" t="s">
        <v>52</v>
      </c>
      <c r="G8208" t="s">
        <v>79</v>
      </c>
      <c r="H8208">
        <v>5</v>
      </c>
      <c r="I8208">
        <v>4973</v>
      </c>
      <c r="J8208">
        <v>17</v>
      </c>
      <c r="K8208">
        <v>20637.95</v>
      </c>
      <c r="L8208">
        <v>2481.7199999999998</v>
      </c>
      <c r="M8208" t="s">
        <v>43</v>
      </c>
      <c r="N8208" t="s">
        <v>66</v>
      </c>
      <c r="O8208">
        <v>4</v>
      </c>
      <c r="P8208">
        <v>2023</v>
      </c>
      <c r="Q8208">
        <v>4</v>
      </c>
      <c r="R8208" t="s">
        <v>100</v>
      </c>
      <c r="S8208">
        <v>2</v>
      </c>
      <c r="T8208">
        <v>14</v>
      </c>
      <c r="U8208">
        <v>2</v>
      </c>
      <c r="V8208">
        <v>5</v>
      </c>
      <c r="W8208" t="s">
        <v>46</v>
      </c>
      <c r="X8208" t="s">
        <v>47</v>
      </c>
      <c r="Y8208">
        <v>422705</v>
      </c>
      <c r="Z8208">
        <v>0.12</v>
      </c>
    </row>
    <row r="8209" spans="1:26" x14ac:dyDescent="0.25">
      <c r="A8209" t="s">
        <v>10250</v>
      </c>
      <c r="B8209" s="1">
        <v>45212</v>
      </c>
      <c r="C8209" t="s">
        <v>4601</v>
      </c>
      <c r="D8209" t="s">
        <v>39</v>
      </c>
      <c r="E8209" t="s">
        <v>58</v>
      </c>
      <c r="F8209" t="s">
        <v>52</v>
      </c>
      <c r="G8209" t="s">
        <v>53</v>
      </c>
      <c r="H8209">
        <v>9</v>
      </c>
      <c r="I8209">
        <v>153</v>
      </c>
      <c r="J8209">
        <v>15</v>
      </c>
      <c r="K8209">
        <v>1170.45</v>
      </c>
      <c r="L8209">
        <v>145.13999999999999</v>
      </c>
      <c r="M8209" t="s">
        <v>43</v>
      </c>
      <c r="N8209" t="s">
        <v>33</v>
      </c>
      <c r="O8209">
        <v>3</v>
      </c>
      <c r="P8209">
        <v>2023</v>
      </c>
      <c r="Q8209">
        <v>10</v>
      </c>
      <c r="R8209" t="s">
        <v>45</v>
      </c>
      <c r="S8209">
        <v>4</v>
      </c>
      <c r="T8209">
        <v>41</v>
      </c>
      <c r="U8209">
        <v>2</v>
      </c>
      <c r="V8209">
        <v>5</v>
      </c>
      <c r="W8209" t="s">
        <v>46</v>
      </c>
      <c r="X8209" t="s">
        <v>47</v>
      </c>
      <c r="Y8209">
        <v>20655</v>
      </c>
      <c r="Z8209">
        <v>0.12</v>
      </c>
    </row>
    <row r="8210" spans="1:26" x14ac:dyDescent="0.25">
      <c r="A8210" t="s">
        <v>10251</v>
      </c>
      <c r="B8210" s="1">
        <v>45227</v>
      </c>
      <c r="C8210" t="s">
        <v>3968</v>
      </c>
      <c r="D8210" t="s">
        <v>28</v>
      </c>
      <c r="E8210" t="s">
        <v>51</v>
      </c>
      <c r="F8210" t="s">
        <v>52</v>
      </c>
      <c r="G8210" t="s">
        <v>91</v>
      </c>
      <c r="H8210">
        <v>5</v>
      </c>
      <c r="I8210">
        <v>1385</v>
      </c>
      <c r="J8210">
        <v>13</v>
      </c>
      <c r="K8210">
        <v>6024.75</v>
      </c>
      <c r="L8210">
        <v>603.48</v>
      </c>
      <c r="M8210" t="s">
        <v>32</v>
      </c>
      <c r="N8210" t="s">
        <v>33</v>
      </c>
      <c r="O8210">
        <v>7</v>
      </c>
      <c r="P8210">
        <v>2023</v>
      </c>
      <c r="Q8210">
        <v>10</v>
      </c>
      <c r="R8210" t="s">
        <v>45</v>
      </c>
      <c r="S8210">
        <v>4</v>
      </c>
      <c r="T8210">
        <v>43</v>
      </c>
      <c r="U8210">
        <v>4</v>
      </c>
      <c r="V8210">
        <v>6</v>
      </c>
      <c r="W8210" t="s">
        <v>35</v>
      </c>
      <c r="X8210" t="s">
        <v>36</v>
      </c>
      <c r="Y8210">
        <v>90025</v>
      </c>
      <c r="Z8210">
        <v>0.1</v>
      </c>
    </row>
    <row r="8211" spans="1:26" x14ac:dyDescent="0.25">
      <c r="A8211" t="s">
        <v>10252</v>
      </c>
      <c r="B8211" s="1">
        <v>45132</v>
      </c>
      <c r="C8211" t="s">
        <v>1868</v>
      </c>
      <c r="D8211" t="s">
        <v>39</v>
      </c>
      <c r="E8211" t="s">
        <v>29</v>
      </c>
      <c r="F8211" t="s">
        <v>30</v>
      </c>
      <c r="G8211" t="s">
        <v>86</v>
      </c>
      <c r="H8211">
        <v>9</v>
      </c>
      <c r="I8211">
        <v>4038</v>
      </c>
      <c r="J8211">
        <v>17</v>
      </c>
      <c r="K8211">
        <v>30163.86</v>
      </c>
      <c r="L8211">
        <v>5318.87</v>
      </c>
      <c r="M8211" t="s">
        <v>32</v>
      </c>
      <c r="N8211" t="s">
        <v>44</v>
      </c>
      <c r="O8211">
        <v>6</v>
      </c>
      <c r="P8211">
        <v>2023</v>
      </c>
      <c r="Q8211">
        <v>7</v>
      </c>
      <c r="R8211" t="s">
        <v>125</v>
      </c>
      <c r="S8211">
        <v>3</v>
      </c>
      <c r="T8211">
        <v>30</v>
      </c>
      <c r="U8211">
        <v>5</v>
      </c>
      <c r="V8211">
        <v>2</v>
      </c>
      <c r="W8211" t="s">
        <v>76</v>
      </c>
      <c r="X8211" t="s">
        <v>47</v>
      </c>
      <c r="Y8211">
        <v>617814</v>
      </c>
      <c r="Z8211">
        <v>0.18</v>
      </c>
    </row>
    <row r="8212" spans="1:26" x14ac:dyDescent="0.25">
      <c r="A8212" t="s">
        <v>10253</v>
      </c>
      <c r="B8212" s="1">
        <v>45276</v>
      </c>
      <c r="C8212" t="s">
        <v>2798</v>
      </c>
      <c r="D8212" t="s">
        <v>28</v>
      </c>
      <c r="E8212" t="s">
        <v>58</v>
      </c>
      <c r="F8212" t="s">
        <v>52</v>
      </c>
      <c r="G8212" t="s">
        <v>91</v>
      </c>
      <c r="H8212">
        <v>5</v>
      </c>
      <c r="I8212">
        <v>2189</v>
      </c>
      <c r="J8212">
        <v>9</v>
      </c>
      <c r="K8212">
        <v>9959.9500000000007</v>
      </c>
      <c r="L8212">
        <v>867.79</v>
      </c>
      <c r="M8212" t="s">
        <v>43</v>
      </c>
      <c r="N8212" t="s">
        <v>33</v>
      </c>
      <c r="O8212">
        <v>5</v>
      </c>
      <c r="P8212">
        <v>2023</v>
      </c>
      <c r="Q8212">
        <v>12</v>
      </c>
      <c r="R8212" t="s">
        <v>54</v>
      </c>
      <c r="S8212">
        <v>4</v>
      </c>
      <c r="T8212">
        <v>50</v>
      </c>
      <c r="U8212">
        <v>3</v>
      </c>
      <c r="V8212">
        <v>6</v>
      </c>
      <c r="W8212" t="s">
        <v>35</v>
      </c>
      <c r="X8212" t="s">
        <v>36</v>
      </c>
      <c r="Y8212">
        <v>98505</v>
      </c>
      <c r="Z8212">
        <v>0.09</v>
      </c>
    </row>
    <row r="8213" spans="1:26" x14ac:dyDescent="0.25">
      <c r="A8213" t="s">
        <v>10254</v>
      </c>
      <c r="B8213" s="1">
        <v>45218</v>
      </c>
      <c r="C8213" t="s">
        <v>571</v>
      </c>
      <c r="D8213" t="s">
        <v>28</v>
      </c>
      <c r="E8213" t="s">
        <v>29</v>
      </c>
      <c r="F8213" t="s">
        <v>30</v>
      </c>
      <c r="G8213" t="s">
        <v>31</v>
      </c>
      <c r="H8213">
        <v>3</v>
      </c>
      <c r="I8213">
        <v>4051</v>
      </c>
      <c r="J8213">
        <v>19</v>
      </c>
      <c r="K8213">
        <v>9843.93</v>
      </c>
      <c r="L8213">
        <v>537.66999999999996</v>
      </c>
      <c r="M8213" t="s">
        <v>65</v>
      </c>
      <c r="N8213" t="s">
        <v>44</v>
      </c>
      <c r="O8213">
        <v>4</v>
      </c>
      <c r="P8213">
        <v>2023</v>
      </c>
      <c r="Q8213">
        <v>10</v>
      </c>
      <c r="R8213" t="s">
        <v>45</v>
      </c>
      <c r="S8213">
        <v>4</v>
      </c>
      <c r="T8213">
        <v>42</v>
      </c>
      <c r="U8213">
        <v>3</v>
      </c>
      <c r="V8213">
        <v>4</v>
      </c>
      <c r="W8213" t="s">
        <v>73</v>
      </c>
      <c r="X8213" t="s">
        <v>47</v>
      </c>
      <c r="Y8213">
        <v>230907</v>
      </c>
      <c r="Z8213">
        <v>0.05</v>
      </c>
    </row>
    <row r="8214" spans="1:26" x14ac:dyDescent="0.25">
      <c r="A8214" t="s">
        <v>10255</v>
      </c>
      <c r="B8214" s="1">
        <v>45270</v>
      </c>
      <c r="C8214" t="s">
        <v>2428</v>
      </c>
      <c r="D8214" t="s">
        <v>63</v>
      </c>
      <c r="E8214" t="s">
        <v>58</v>
      </c>
      <c r="F8214" t="s">
        <v>52</v>
      </c>
      <c r="G8214" t="s">
        <v>91</v>
      </c>
      <c r="H8214">
        <v>6</v>
      </c>
      <c r="I8214">
        <v>144</v>
      </c>
      <c r="J8214">
        <v>16</v>
      </c>
      <c r="K8214">
        <v>725.76</v>
      </c>
      <c r="L8214">
        <v>90.93</v>
      </c>
      <c r="M8214" t="s">
        <v>32</v>
      </c>
      <c r="N8214" t="s">
        <v>66</v>
      </c>
      <c r="O8214">
        <v>2</v>
      </c>
      <c r="P8214">
        <v>2023</v>
      </c>
      <c r="Q8214">
        <v>12</v>
      </c>
      <c r="R8214" t="s">
        <v>54</v>
      </c>
      <c r="S8214">
        <v>4</v>
      </c>
      <c r="T8214">
        <v>50</v>
      </c>
      <c r="U8214">
        <v>3</v>
      </c>
      <c r="V8214">
        <v>0</v>
      </c>
      <c r="W8214" t="s">
        <v>55</v>
      </c>
      <c r="X8214" t="s">
        <v>36</v>
      </c>
      <c r="Y8214">
        <v>13824</v>
      </c>
      <c r="Z8214">
        <v>0.13</v>
      </c>
    </row>
    <row r="8215" spans="1:26" x14ac:dyDescent="0.25">
      <c r="A8215" t="s">
        <v>10256</v>
      </c>
      <c r="B8215" s="1">
        <v>45265</v>
      </c>
      <c r="C8215" t="s">
        <v>5090</v>
      </c>
      <c r="D8215" t="s">
        <v>50</v>
      </c>
      <c r="E8215" t="s">
        <v>40</v>
      </c>
      <c r="F8215" t="s">
        <v>41</v>
      </c>
      <c r="G8215" t="s">
        <v>42</v>
      </c>
      <c r="H8215">
        <v>5</v>
      </c>
      <c r="I8215">
        <v>1261</v>
      </c>
      <c r="J8215">
        <v>14</v>
      </c>
      <c r="K8215">
        <v>5422.3</v>
      </c>
      <c r="L8215">
        <v>725.45</v>
      </c>
      <c r="M8215" t="s">
        <v>65</v>
      </c>
      <c r="N8215" t="s">
        <v>44</v>
      </c>
      <c r="O8215">
        <v>2</v>
      </c>
      <c r="P8215">
        <v>2023</v>
      </c>
      <c r="Q8215">
        <v>12</v>
      </c>
      <c r="R8215" t="s">
        <v>54</v>
      </c>
      <c r="S8215">
        <v>4</v>
      </c>
      <c r="T8215">
        <v>49</v>
      </c>
      <c r="U8215">
        <v>2</v>
      </c>
      <c r="V8215">
        <v>2</v>
      </c>
      <c r="W8215" t="s">
        <v>76</v>
      </c>
      <c r="X8215" t="s">
        <v>47</v>
      </c>
      <c r="Y8215">
        <v>88270</v>
      </c>
      <c r="Z8215">
        <v>0.13</v>
      </c>
    </row>
    <row r="8216" spans="1:26" x14ac:dyDescent="0.25">
      <c r="A8216" t="s">
        <v>10257</v>
      </c>
      <c r="B8216" s="1">
        <v>44939</v>
      </c>
      <c r="C8216" t="s">
        <v>374</v>
      </c>
      <c r="D8216" t="s">
        <v>39</v>
      </c>
      <c r="E8216" t="s">
        <v>29</v>
      </c>
      <c r="F8216" t="s">
        <v>52</v>
      </c>
      <c r="G8216" t="s">
        <v>79</v>
      </c>
      <c r="H8216">
        <v>7</v>
      </c>
      <c r="I8216">
        <v>2095</v>
      </c>
      <c r="J8216">
        <v>8</v>
      </c>
      <c r="K8216">
        <v>13491.8</v>
      </c>
      <c r="L8216">
        <v>743.57</v>
      </c>
      <c r="M8216" t="s">
        <v>43</v>
      </c>
      <c r="N8216" t="s">
        <v>44</v>
      </c>
      <c r="O8216">
        <v>5</v>
      </c>
      <c r="P8216">
        <v>2023</v>
      </c>
      <c r="Q8216">
        <v>1</v>
      </c>
      <c r="R8216" t="s">
        <v>34</v>
      </c>
      <c r="S8216">
        <v>1</v>
      </c>
      <c r="T8216">
        <v>2</v>
      </c>
      <c r="U8216">
        <v>2</v>
      </c>
      <c r="V8216">
        <v>5</v>
      </c>
      <c r="W8216" t="s">
        <v>46</v>
      </c>
      <c r="X8216" t="s">
        <v>47</v>
      </c>
      <c r="Y8216">
        <v>117320</v>
      </c>
      <c r="Z8216">
        <v>0.06</v>
      </c>
    </row>
    <row r="8217" spans="1:26" x14ac:dyDescent="0.25">
      <c r="A8217" t="s">
        <v>10258</v>
      </c>
      <c r="B8217" s="1">
        <v>45257</v>
      </c>
      <c r="C8217" t="s">
        <v>1445</v>
      </c>
      <c r="D8217" t="s">
        <v>39</v>
      </c>
      <c r="E8217" t="s">
        <v>29</v>
      </c>
      <c r="F8217" t="s">
        <v>30</v>
      </c>
      <c r="G8217" t="s">
        <v>86</v>
      </c>
      <c r="H8217">
        <v>6</v>
      </c>
      <c r="I8217">
        <v>1105</v>
      </c>
      <c r="J8217">
        <v>13</v>
      </c>
      <c r="K8217">
        <v>5768.1</v>
      </c>
      <c r="L8217">
        <v>1090.98</v>
      </c>
      <c r="M8217" t="s">
        <v>65</v>
      </c>
      <c r="N8217" t="s">
        <v>33</v>
      </c>
      <c r="O8217">
        <v>3</v>
      </c>
      <c r="P8217">
        <v>2023</v>
      </c>
      <c r="Q8217">
        <v>11</v>
      </c>
      <c r="R8217" t="s">
        <v>92</v>
      </c>
      <c r="S8217">
        <v>4</v>
      </c>
      <c r="T8217">
        <v>48</v>
      </c>
      <c r="U8217">
        <v>5</v>
      </c>
      <c r="V8217">
        <v>1</v>
      </c>
      <c r="W8217" t="s">
        <v>60</v>
      </c>
      <c r="X8217" t="s">
        <v>47</v>
      </c>
      <c r="Y8217">
        <v>86190</v>
      </c>
      <c r="Z8217">
        <v>0.19</v>
      </c>
    </row>
    <row r="8218" spans="1:26" x14ac:dyDescent="0.25">
      <c r="A8218" t="s">
        <v>10259</v>
      </c>
      <c r="B8218" s="1">
        <v>44989</v>
      </c>
      <c r="C8218" t="s">
        <v>1144</v>
      </c>
      <c r="D8218" t="s">
        <v>28</v>
      </c>
      <c r="E8218" t="s">
        <v>40</v>
      </c>
      <c r="F8218" t="s">
        <v>52</v>
      </c>
      <c r="G8218" t="s">
        <v>53</v>
      </c>
      <c r="H8218">
        <v>6</v>
      </c>
      <c r="I8218">
        <v>3094</v>
      </c>
      <c r="J8218">
        <v>19</v>
      </c>
      <c r="K8218">
        <v>15036.84</v>
      </c>
      <c r="L8218">
        <v>1916.91</v>
      </c>
      <c r="M8218" t="s">
        <v>65</v>
      </c>
      <c r="N8218" t="s">
        <v>44</v>
      </c>
      <c r="O8218">
        <v>6</v>
      </c>
      <c r="P8218">
        <v>2023</v>
      </c>
      <c r="Q8218">
        <v>3</v>
      </c>
      <c r="R8218" t="s">
        <v>105</v>
      </c>
      <c r="S8218">
        <v>1</v>
      </c>
      <c r="T8218">
        <v>9</v>
      </c>
      <c r="U8218">
        <v>1</v>
      </c>
      <c r="V8218">
        <v>6</v>
      </c>
      <c r="W8218" t="s">
        <v>35</v>
      </c>
      <c r="X8218" t="s">
        <v>36</v>
      </c>
      <c r="Y8218">
        <v>352716</v>
      </c>
      <c r="Z8218">
        <v>0.13</v>
      </c>
    </row>
    <row r="8219" spans="1:26" x14ac:dyDescent="0.25">
      <c r="A8219" t="s">
        <v>10260</v>
      </c>
      <c r="B8219" s="1">
        <v>45037</v>
      </c>
      <c r="C8219" t="s">
        <v>3510</v>
      </c>
      <c r="D8219" t="s">
        <v>50</v>
      </c>
      <c r="E8219" t="s">
        <v>51</v>
      </c>
      <c r="F8219" t="s">
        <v>30</v>
      </c>
      <c r="G8219" t="s">
        <v>86</v>
      </c>
      <c r="H8219">
        <v>8</v>
      </c>
      <c r="I8219">
        <v>808</v>
      </c>
      <c r="J8219">
        <v>5</v>
      </c>
      <c r="K8219">
        <v>6140.8</v>
      </c>
      <c r="L8219">
        <v>326.47000000000003</v>
      </c>
      <c r="M8219" t="s">
        <v>65</v>
      </c>
      <c r="N8219" t="s">
        <v>44</v>
      </c>
      <c r="O8219">
        <v>3</v>
      </c>
      <c r="P8219">
        <v>2023</v>
      </c>
      <c r="Q8219">
        <v>4</v>
      </c>
      <c r="R8219" t="s">
        <v>100</v>
      </c>
      <c r="S8219">
        <v>2</v>
      </c>
      <c r="T8219">
        <v>16</v>
      </c>
      <c r="U8219">
        <v>4</v>
      </c>
      <c r="V8219">
        <v>5</v>
      </c>
      <c r="W8219" t="s">
        <v>46</v>
      </c>
      <c r="X8219" t="s">
        <v>47</v>
      </c>
      <c r="Y8219">
        <v>32320</v>
      </c>
      <c r="Z8219">
        <v>0.05</v>
      </c>
    </row>
    <row r="8220" spans="1:26" x14ac:dyDescent="0.25">
      <c r="A8220" t="s">
        <v>10261</v>
      </c>
      <c r="B8220" s="1">
        <v>45219</v>
      </c>
      <c r="C8220" t="s">
        <v>6305</v>
      </c>
      <c r="D8220" t="s">
        <v>63</v>
      </c>
      <c r="E8220" t="s">
        <v>29</v>
      </c>
      <c r="F8220" t="s">
        <v>30</v>
      </c>
      <c r="G8220" t="s">
        <v>31</v>
      </c>
      <c r="H8220">
        <v>9</v>
      </c>
      <c r="I8220">
        <v>4557</v>
      </c>
      <c r="J8220">
        <v>25</v>
      </c>
      <c r="K8220">
        <v>30759.75</v>
      </c>
      <c r="L8220">
        <v>2075.08</v>
      </c>
      <c r="M8220" t="s">
        <v>43</v>
      </c>
      <c r="N8220" t="s">
        <v>33</v>
      </c>
      <c r="O8220">
        <v>4</v>
      </c>
      <c r="P8220">
        <v>2023</v>
      </c>
      <c r="Q8220">
        <v>10</v>
      </c>
      <c r="R8220" t="s">
        <v>45</v>
      </c>
      <c r="S8220">
        <v>4</v>
      </c>
      <c r="T8220">
        <v>42</v>
      </c>
      <c r="U8220">
        <v>3</v>
      </c>
      <c r="V8220">
        <v>5</v>
      </c>
      <c r="W8220" t="s">
        <v>46</v>
      </c>
      <c r="X8220" t="s">
        <v>47</v>
      </c>
      <c r="Y8220">
        <v>1025325</v>
      </c>
      <c r="Z8220">
        <v>7.0000000000000007E-2</v>
      </c>
    </row>
    <row r="8221" spans="1:26" x14ac:dyDescent="0.25">
      <c r="A8221" t="s">
        <v>10262</v>
      </c>
      <c r="B8221" s="1">
        <v>45009</v>
      </c>
      <c r="C8221" t="s">
        <v>5723</v>
      </c>
      <c r="D8221" t="s">
        <v>63</v>
      </c>
      <c r="E8221" t="s">
        <v>51</v>
      </c>
      <c r="F8221" t="s">
        <v>30</v>
      </c>
      <c r="G8221" t="s">
        <v>31</v>
      </c>
      <c r="H8221">
        <v>9</v>
      </c>
      <c r="I8221">
        <v>2354</v>
      </c>
      <c r="J8221">
        <v>25</v>
      </c>
      <c r="K8221">
        <v>15889.5</v>
      </c>
      <c r="L8221">
        <v>2127.87</v>
      </c>
      <c r="M8221" t="s">
        <v>65</v>
      </c>
      <c r="N8221" t="s">
        <v>44</v>
      </c>
      <c r="O8221">
        <v>3</v>
      </c>
      <c r="P8221">
        <v>2023</v>
      </c>
      <c r="Q8221">
        <v>3</v>
      </c>
      <c r="R8221" t="s">
        <v>105</v>
      </c>
      <c r="S8221">
        <v>1</v>
      </c>
      <c r="T8221">
        <v>12</v>
      </c>
      <c r="U8221">
        <v>4</v>
      </c>
      <c r="V8221">
        <v>5</v>
      </c>
      <c r="W8221" t="s">
        <v>46</v>
      </c>
      <c r="X8221" t="s">
        <v>47</v>
      </c>
      <c r="Y8221">
        <v>529650</v>
      </c>
      <c r="Z8221">
        <v>0.13</v>
      </c>
    </row>
    <row r="8222" spans="1:26" x14ac:dyDescent="0.25">
      <c r="A8222" t="s">
        <v>10263</v>
      </c>
      <c r="B8222" s="1">
        <v>45217</v>
      </c>
      <c r="C8222" t="s">
        <v>768</v>
      </c>
      <c r="D8222" t="s">
        <v>50</v>
      </c>
      <c r="E8222" t="s">
        <v>29</v>
      </c>
      <c r="F8222" t="s">
        <v>41</v>
      </c>
      <c r="G8222" t="s">
        <v>59</v>
      </c>
      <c r="H8222">
        <v>10</v>
      </c>
      <c r="I8222">
        <v>437</v>
      </c>
      <c r="J8222">
        <v>27</v>
      </c>
      <c r="K8222">
        <v>3190.1</v>
      </c>
      <c r="L8222">
        <v>237.6</v>
      </c>
      <c r="M8222" t="s">
        <v>65</v>
      </c>
      <c r="N8222" t="s">
        <v>33</v>
      </c>
      <c r="O8222">
        <v>1</v>
      </c>
      <c r="P8222">
        <v>2023</v>
      </c>
      <c r="Q8222">
        <v>10</v>
      </c>
      <c r="R8222" t="s">
        <v>45</v>
      </c>
      <c r="S8222">
        <v>4</v>
      </c>
      <c r="T8222">
        <v>42</v>
      </c>
      <c r="U8222">
        <v>3</v>
      </c>
      <c r="V8222">
        <v>3</v>
      </c>
      <c r="W8222" t="s">
        <v>83</v>
      </c>
      <c r="X8222" t="s">
        <v>47</v>
      </c>
      <c r="Y8222">
        <v>117990</v>
      </c>
      <c r="Z8222">
        <v>7.0000000000000007E-2</v>
      </c>
    </row>
    <row r="8223" spans="1:26" x14ac:dyDescent="0.25">
      <c r="A8223" t="s">
        <v>10264</v>
      </c>
      <c r="B8223" s="1">
        <v>45142</v>
      </c>
      <c r="C8223" t="s">
        <v>1275</v>
      </c>
      <c r="D8223" t="s">
        <v>28</v>
      </c>
      <c r="E8223" t="s">
        <v>51</v>
      </c>
      <c r="F8223" t="s">
        <v>30</v>
      </c>
      <c r="G8223" t="s">
        <v>86</v>
      </c>
      <c r="H8223">
        <v>2</v>
      </c>
      <c r="I8223">
        <v>849</v>
      </c>
      <c r="J8223">
        <v>7</v>
      </c>
      <c r="K8223">
        <v>1579.14</v>
      </c>
      <c r="L8223">
        <v>80.05</v>
      </c>
      <c r="M8223" t="s">
        <v>32</v>
      </c>
      <c r="N8223" t="s">
        <v>33</v>
      </c>
      <c r="O8223">
        <v>5</v>
      </c>
      <c r="P8223">
        <v>2023</v>
      </c>
      <c r="Q8223">
        <v>8</v>
      </c>
      <c r="R8223" t="s">
        <v>72</v>
      </c>
      <c r="S8223">
        <v>3</v>
      </c>
      <c r="T8223">
        <v>31</v>
      </c>
      <c r="U8223">
        <v>1</v>
      </c>
      <c r="V8223">
        <v>5</v>
      </c>
      <c r="W8223" t="s">
        <v>46</v>
      </c>
      <c r="X8223" t="s">
        <v>47</v>
      </c>
      <c r="Y8223">
        <v>11886</v>
      </c>
      <c r="Z8223">
        <v>0.05</v>
      </c>
    </row>
    <row r="8224" spans="1:26" x14ac:dyDescent="0.25">
      <c r="A8224" t="s">
        <v>10265</v>
      </c>
      <c r="B8224" s="1">
        <v>45286</v>
      </c>
      <c r="C8224" t="s">
        <v>4562</v>
      </c>
      <c r="D8224" t="s">
        <v>28</v>
      </c>
      <c r="E8224" t="s">
        <v>51</v>
      </c>
      <c r="F8224" t="s">
        <v>30</v>
      </c>
      <c r="G8224" t="s">
        <v>86</v>
      </c>
      <c r="H8224">
        <v>5</v>
      </c>
      <c r="I8224">
        <v>2829</v>
      </c>
      <c r="J8224">
        <v>10</v>
      </c>
      <c r="K8224">
        <v>12730.5</v>
      </c>
      <c r="L8224">
        <v>1722.02</v>
      </c>
      <c r="M8224" t="s">
        <v>32</v>
      </c>
      <c r="N8224" t="s">
        <v>33</v>
      </c>
      <c r="O8224">
        <v>3</v>
      </c>
      <c r="P8224">
        <v>2023</v>
      </c>
      <c r="Q8224">
        <v>12</v>
      </c>
      <c r="R8224" t="s">
        <v>54</v>
      </c>
      <c r="S8224">
        <v>4</v>
      </c>
      <c r="T8224">
        <v>52</v>
      </c>
      <c r="U8224">
        <v>5</v>
      </c>
      <c r="V8224">
        <v>2</v>
      </c>
      <c r="W8224" t="s">
        <v>76</v>
      </c>
      <c r="X8224" t="s">
        <v>47</v>
      </c>
      <c r="Y8224">
        <v>141450</v>
      </c>
      <c r="Z8224">
        <v>0.14000000000000001</v>
      </c>
    </row>
    <row r="8225" spans="1:26" x14ac:dyDescent="0.25">
      <c r="A8225" t="s">
        <v>10266</v>
      </c>
      <c r="B8225" s="1">
        <v>44942</v>
      </c>
      <c r="C8225" t="s">
        <v>739</v>
      </c>
      <c r="D8225" t="s">
        <v>28</v>
      </c>
      <c r="E8225" t="s">
        <v>29</v>
      </c>
      <c r="F8225" t="s">
        <v>41</v>
      </c>
      <c r="G8225" t="s">
        <v>42</v>
      </c>
      <c r="H8225">
        <v>9</v>
      </c>
      <c r="I8225">
        <v>4749</v>
      </c>
      <c r="J8225">
        <v>17</v>
      </c>
      <c r="K8225">
        <v>35475.03</v>
      </c>
      <c r="L8225">
        <v>3895.94</v>
      </c>
      <c r="M8225" t="s">
        <v>65</v>
      </c>
      <c r="N8225" t="s">
        <v>33</v>
      </c>
      <c r="O8225">
        <v>4</v>
      </c>
      <c r="P8225">
        <v>2023</v>
      </c>
      <c r="Q8225">
        <v>1</v>
      </c>
      <c r="R8225" t="s">
        <v>34</v>
      </c>
      <c r="S8225">
        <v>1</v>
      </c>
      <c r="T8225">
        <v>3</v>
      </c>
      <c r="U8225">
        <v>3</v>
      </c>
      <c r="V8225">
        <v>1</v>
      </c>
      <c r="W8225" t="s">
        <v>60</v>
      </c>
      <c r="X8225" t="s">
        <v>47</v>
      </c>
      <c r="Y8225">
        <v>726597</v>
      </c>
      <c r="Z8225">
        <v>0.11</v>
      </c>
    </row>
    <row r="8226" spans="1:26" x14ac:dyDescent="0.25">
      <c r="A8226" t="s">
        <v>10267</v>
      </c>
      <c r="B8226" s="1">
        <v>45033</v>
      </c>
      <c r="C8226" t="s">
        <v>4172</v>
      </c>
      <c r="D8226" t="s">
        <v>39</v>
      </c>
      <c r="E8226" t="s">
        <v>29</v>
      </c>
      <c r="F8226" t="s">
        <v>30</v>
      </c>
      <c r="G8226" t="s">
        <v>31</v>
      </c>
      <c r="H8226">
        <v>2</v>
      </c>
      <c r="I8226">
        <v>1479</v>
      </c>
      <c r="J8226">
        <v>4</v>
      </c>
      <c r="K8226">
        <v>2839.68</v>
      </c>
      <c r="L8226">
        <v>319.72000000000003</v>
      </c>
      <c r="M8226" t="s">
        <v>43</v>
      </c>
      <c r="N8226" t="s">
        <v>66</v>
      </c>
      <c r="O8226">
        <v>1</v>
      </c>
      <c r="P8226">
        <v>2023</v>
      </c>
      <c r="Q8226">
        <v>4</v>
      </c>
      <c r="R8226" t="s">
        <v>100</v>
      </c>
      <c r="S8226">
        <v>2</v>
      </c>
      <c r="T8226">
        <v>16</v>
      </c>
      <c r="U8226">
        <v>4</v>
      </c>
      <c r="V8226">
        <v>1</v>
      </c>
      <c r="W8226" t="s">
        <v>60</v>
      </c>
      <c r="X8226" t="s">
        <v>47</v>
      </c>
      <c r="Y8226">
        <v>11832</v>
      </c>
      <c r="Z8226">
        <v>0.11</v>
      </c>
    </row>
    <row r="8227" spans="1:26" x14ac:dyDescent="0.25">
      <c r="A8227" t="s">
        <v>10268</v>
      </c>
      <c r="B8227" s="1">
        <v>45287</v>
      </c>
      <c r="C8227" t="s">
        <v>3406</v>
      </c>
      <c r="D8227" t="s">
        <v>39</v>
      </c>
      <c r="E8227" t="s">
        <v>40</v>
      </c>
      <c r="F8227" t="s">
        <v>41</v>
      </c>
      <c r="G8227" t="s">
        <v>59</v>
      </c>
      <c r="H8227">
        <v>4</v>
      </c>
      <c r="I8227">
        <v>2824</v>
      </c>
      <c r="J8227">
        <v>11</v>
      </c>
      <c r="K8227">
        <v>10053.44</v>
      </c>
      <c r="L8227">
        <v>749.09</v>
      </c>
      <c r="M8227" t="s">
        <v>43</v>
      </c>
      <c r="N8227" t="s">
        <v>33</v>
      </c>
      <c r="O8227">
        <v>1</v>
      </c>
      <c r="P8227">
        <v>2023</v>
      </c>
      <c r="Q8227">
        <v>12</v>
      </c>
      <c r="R8227" t="s">
        <v>54</v>
      </c>
      <c r="S8227">
        <v>4</v>
      </c>
      <c r="T8227">
        <v>52</v>
      </c>
      <c r="U8227">
        <v>5</v>
      </c>
      <c r="V8227">
        <v>3</v>
      </c>
      <c r="W8227" t="s">
        <v>83</v>
      </c>
      <c r="X8227" t="s">
        <v>47</v>
      </c>
      <c r="Y8227">
        <v>124256</v>
      </c>
      <c r="Z8227">
        <v>7.0000000000000007E-2</v>
      </c>
    </row>
    <row r="8228" spans="1:26" x14ac:dyDescent="0.25">
      <c r="A8228" t="s">
        <v>10269</v>
      </c>
      <c r="B8228" s="1">
        <v>45256</v>
      </c>
      <c r="C8228" t="s">
        <v>5225</v>
      </c>
      <c r="D8228" t="s">
        <v>39</v>
      </c>
      <c r="E8228" t="s">
        <v>29</v>
      </c>
      <c r="F8228" t="s">
        <v>41</v>
      </c>
      <c r="G8228" t="s">
        <v>42</v>
      </c>
      <c r="H8228">
        <v>2</v>
      </c>
      <c r="I8228">
        <v>4529</v>
      </c>
      <c r="J8228">
        <v>3</v>
      </c>
      <c r="K8228">
        <v>8786.26</v>
      </c>
      <c r="L8228">
        <v>1600.85</v>
      </c>
      <c r="M8228" t="s">
        <v>43</v>
      </c>
      <c r="N8228" t="s">
        <v>66</v>
      </c>
      <c r="O8228">
        <v>6</v>
      </c>
      <c r="P8228">
        <v>2023</v>
      </c>
      <c r="Q8228">
        <v>11</v>
      </c>
      <c r="R8228" t="s">
        <v>92</v>
      </c>
      <c r="S8228">
        <v>4</v>
      </c>
      <c r="T8228">
        <v>48</v>
      </c>
      <c r="U8228">
        <v>5</v>
      </c>
      <c r="V8228">
        <v>0</v>
      </c>
      <c r="W8228" t="s">
        <v>55</v>
      </c>
      <c r="X8228" t="s">
        <v>36</v>
      </c>
      <c r="Y8228">
        <v>27174</v>
      </c>
      <c r="Z8228">
        <v>0.18</v>
      </c>
    </row>
    <row r="8229" spans="1:26" x14ac:dyDescent="0.25">
      <c r="A8229" t="s">
        <v>10270</v>
      </c>
      <c r="B8229" s="1">
        <v>45215</v>
      </c>
      <c r="C8229" t="s">
        <v>3470</v>
      </c>
      <c r="D8229" t="s">
        <v>63</v>
      </c>
      <c r="E8229" t="s">
        <v>58</v>
      </c>
      <c r="F8229" t="s">
        <v>52</v>
      </c>
      <c r="G8229" t="s">
        <v>79</v>
      </c>
      <c r="H8229">
        <v>1</v>
      </c>
      <c r="I8229">
        <v>4075</v>
      </c>
      <c r="J8229">
        <v>19</v>
      </c>
      <c r="K8229">
        <v>3300.75</v>
      </c>
      <c r="L8229">
        <v>372.23</v>
      </c>
      <c r="M8229" t="s">
        <v>43</v>
      </c>
      <c r="N8229" t="s">
        <v>66</v>
      </c>
      <c r="O8229">
        <v>2</v>
      </c>
      <c r="P8229">
        <v>2023</v>
      </c>
      <c r="Q8229">
        <v>10</v>
      </c>
      <c r="R8229" t="s">
        <v>45</v>
      </c>
      <c r="S8229">
        <v>4</v>
      </c>
      <c r="T8229">
        <v>42</v>
      </c>
      <c r="U8229">
        <v>3</v>
      </c>
      <c r="V8229">
        <v>1</v>
      </c>
      <c r="W8229" t="s">
        <v>60</v>
      </c>
      <c r="X8229" t="s">
        <v>47</v>
      </c>
      <c r="Y8229">
        <v>77425</v>
      </c>
      <c r="Z8229">
        <v>0.11</v>
      </c>
    </row>
    <row r="8230" spans="1:26" x14ac:dyDescent="0.25">
      <c r="A8230" t="s">
        <v>10271</v>
      </c>
      <c r="B8230" s="1">
        <v>45277</v>
      </c>
      <c r="C8230" t="s">
        <v>2967</v>
      </c>
      <c r="D8230" t="s">
        <v>63</v>
      </c>
      <c r="E8230" t="s">
        <v>58</v>
      </c>
      <c r="F8230" t="s">
        <v>41</v>
      </c>
      <c r="G8230" t="s">
        <v>42</v>
      </c>
      <c r="H8230">
        <v>3</v>
      </c>
      <c r="I8230">
        <v>2197</v>
      </c>
      <c r="J8230">
        <v>10</v>
      </c>
      <c r="K8230">
        <v>5931.9</v>
      </c>
      <c r="L8230">
        <v>628.12</v>
      </c>
      <c r="M8230" t="s">
        <v>65</v>
      </c>
      <c r="N8230" t="s">
        <v>66</v>
      </c>
      <c r="O8230">
        <v>2</v>
      </c>
      <c r="P8230">
        <v>2023</v>
      </c>
      <c r="Q8230">
        <v>12</v>
      </c>
      <c r="R8230" t="s">
        <v>54</v>
      </c>
      <c r="S8230">
        <v>4</v>
      </c>
      <c r="T8230">
        <v>51</v>
      </c>
      <c r="U8230">
        <v>4</v>
      </c>
      <c r="V8230">
        <v>0</v>
      </c>
      <c r="W8230" t="s">
        <v>55</v>
      </c>
      <c r="X8230" t="s">
        <v>36</v>
      </c>
      <c r="Y8230">
        <v>65910</v>
      </c>
      <c r="Z8230">
        <v>0.11</v>
      </c>
    </row>
    <row r="8231" spans="1:26" x14ac:dyDescent="0.25">
      <c r="A8231" t="s">
        <v>10272</v>
      </c>
      <c r="B8231" s="1">
        <v>45034</v>
      </c>
      <c r="C8231" t="s">
        <v>710</v>
      </c>
      <c r="D8231" t="s">
        <v>63</v>
      </c>
      <c r="E8231" t="s">
        <v>58</v>
      </c>
      <c r="F8231" t="s">
        <v>41</v>
      </c>
      <c r="G8231" t="s">
        <v>59</v>
      </c>
      <c r="H8231">
        <v>9</v>
      </c>
      <c r="I8231">
        <v>3292</v>
      </c>
      <c r="J8231">
        <v>8</v>
      </c>
      <c r="K8231">
        <v>27257.759999999998</v>
      </c>
      <c r="L8231">
        <v>1410.45</v>
      </c>
      <c r="M8231" t="s">
        <v>43</v>
      </c>
      <c r="N8231" t="s">
        <v>66</v>
      </c>
      <c r="O8231">
        <v>6</v>
      </c>
      <c r="P8231">
        <v>2023</v>
      </c>
      <c r="Q8231">
        <v>4</v>
      </c>
      <c r="R8231" t="s">
        <v>100</v>
      </c>
      <c r="S8231">
        <v>2</v>
      </c>
      <c r="T8231">
        <v>16</v>
      </c>
      <c r="U8231">
        <v>4</v>
      </c>
      <c r="V8231">
        <v>2</v>
      </c>
      <c r="W8231" t="s">
        <v>76</v>
      </c>
      <c r="X8231" t="s">
        <v>47</v>
      </c>
      <c r="Y8231">
        <v>237024</v>
      </c>
      <c r="Z8231">
        <v>0.05</v>
      </c>
    </row>
    <row r="8232" spans="1:26" x14ac:dyDescent="0.25">
      <c r="A8232" t="s">
        <v>10273</v>
      </c>
      <c r="B8232" s="1">
        <v>45109</v>
      </c>
      <c r="C8232" t="s">
        <v>3353</v>
      </c>
      <c r="D8232" t="s">
        <v>39</v>
      </c>
      <c r="E8232" t="s">
        <v>51</v>
      </c>
      <c r="F8232" t="s">
        <v>41</v>
      </c>
      <c r="G8232" t="s">
        <v>42</v>
      </c>
      <c r="H8232">
        <v>2</v>
      </c>
      <c r="I8232">
        <v>1401</v>
      </c>
      <c r="J8232">
        <v>29</v>
      </c>
      <c r="K8232">
        <v>1989.42</v>
      </c>
      <c r="L8232">
        <v>120.74</v>
      </c>
      <c r="M8232" t="s">
        <v>43</v>
      </c>
      <c r="N8232" t="s">
        <v>66</v>
      </c>
      <c r="O8232">
        <v>2</v>
      </c>
      <c r="P8232">
        <v>2023</v>
      </c>
      <c r="Q8232">
        <v>7</v>
      </c>
      <c r="R8232" t="s">
        <v>125</v>
      </c>
      <c r="S8232">
        <v>3</v>
      </c>
      <c r="T8232">
        <v>27</v>
      </c>
      <c r="U8232">
        <v>2</v>
      </c>
      <c r="V8232">
        <v>0</v>
      </c>
      <c r="W8232" t="s">
        <v>55</v>
      </c>
      <c r="X8232" t="s">
        <v>36</v>
      </c>
      <c r="Y8232">
        <v>81258</v>
      </c>
      <c r="Z8232">
        <v>0.06</v>
      </c>
    </row>
    <row r="8233" spans="1:26" x14ac:dyDescent="0.25">
      <c r="A8233" t="s">
        <v>10274</v>
      </c>
      <c r="B8233" s="1">
        <v>45271</v>
      </c>
      <c r="C8233" t="s">
        <v>8080</v>
      </c>
      <c r="D8233" t="s">
        <v>28</v>
      </c>
      <c r="E8233" t="s">
        <v>29</v>
      </c>
      <c r="F8233" t="s">
        <v>41</v>
      </c>
      <c r="G8233" t="s">
        <v>59</v>
      </c>
      <c r="H8233">
        <v>8</v>
      </c>
      <c r="I8233">
        <v>4203</v>
      </c>
      <c r="J8233">
        <v>12</v>
      </c>
      <c r="K8233">
        <v>29589.119999999999</v>
      </c>
      <c r="L8233">
        <v>4516.7</v>
      </c>
      <c r="M8233" t="s">
        <v>43</v>
      </c>
      <c r="N8233" t="s">
        <v>44</v>
      </c>
      <c r="O8233">
        <v>3</v>
      </c>
      <c r="P8233">
        <v>2023</v>
      </c>
      <c r="Q8233">
        <v>12</v>
      </c>
      <c r="R8233" t="s">
        <v>54</v>
      </c>
      <c r="S8233">
        <v>4</v>
      </c>
      <c r="T8233">
        <v>50</v>
      </c>
      <c r="U8233">
        <v>3</v>
      </c>
      <c r="V8233">
        <v>1</v>
      </c>
      <c r="W8233" t="s">
        <v>60</v>
      </c>
      <c r="X8233" t="s">
        <v>47</v>
      </c>
      <c r="Y8233">
        <v>403488</v>
      </c>
      <c r="Z8233">
        <v>0.15</v>
      </c>
    </row>
    <row r="8234" spans="1:26" x14ac:dyDescent="0.25">
      <c r="A8234" t="s">
        <v>10275</v>
      </c>
      <c r="B8234" s="1">
        <v>45161</v>
      </c>
      <c r="C8234" t="s">
        <v>1757</v>
      </c>
      <c r="D8234" t="s">
        <v>39</v>
      </c>
      <c r="E8234" t="s">
        <v>51</v>
      </c>
      <c r="F8234" t="s">
        <v>41</v>
      </c>
      <c r="G8234" t="s">
        <v>59</v>
      </c>
      <c r="H8234">
        <v>4</v>
      </c>
      <c r="I8234">
        <v>488</v>
      </c>
      <c r="J8234">
        <v>27</v>
      </c>
      <c r="K8234">
        <v>1424.96</v>
      </c>
      <c r="L8234">
        <v>79.87</v>
      </c>
      <c r="M8234" t="s">
        <v>65</v>
      </c>
      <c r="N8234" t="s">
        <v>44</v>
      </c>
      <c r="O8234">
        <v>2</v>
      </c>
      <c r="P8234">
        <v>2023</v>
      </c>
      <c r="Q8234">
        <v>8</v>
      </c>
      <c r="R8234" t="s">
        <v>72</v>
      </c>
      <c r="S8234">
        <v>3</v>
      </c>
      <c r="T8234">
        <v>34</v>
      </c>
      <c r="U8234">
        <v>4</v>
      </c>
      <c r="V8234">
        <v>3</v>
      </c>
      <c r="W8234" t="s">
        <v>83</v>
      </c>
      <c r="X8234" t="s">
        <v>47</v>
      </c>
      <c r="Y8234">
        <v>52704</v>
      </c>
      <c r="Z8234">
        <v>0.06</v>
      </c>
    </row>
    <row r="8235" spans="1:26" x14ac:dyDescent="0.25">
      <c r="A8235" t="s">
        <v>10276</v>
      </c>
      <c r="B8235" s="1">
        <v>44930</v>
      </c>
      <c r="C8235" t="s">
        <v>3990</v>
      </c>
      <c r="D8235" t="s">
        <v>63</v>
      </c>
      <c r="E8235" t="s">
        <v>51</v>
      </c>
      <c r="F8235" t="s">
        <v>41</v>
      </c>
      <c r="G8235" t="s">
        <v>116</v>
      </c>
      <c r="H8235">
        <v>10</v>
      </c>
      <c r="I8235">
        <v>4961</v>
      </c>
      <c r="J8235">
        <v>2</v>
      </c>
      <c r="K8235">
        <v>48617.8</v>
      </c>
      <c r="L8235">
        <v>2793.13</v>
      </c>
      <c r="M8235" t="s">
        <v>32</v>
      </c>
      <c r="N8235" t="s">
        <v>66</v>
      </c>
      <c r="O8235">
        <v>2</v>
      </c>
      <c r="P8235">
        <v>2023</v>
      </c>
      <c r="Q8235">
        <v>1</v>
      </c>
      <c r="R8235" t="s">
        <v>34</v>
      </c>
      <c r="S8235">
        <v>1</v>
      </c>
      <c r="T8235">
        <v>1</v>
      </c>
      <c r="U8235">
        <v>1</v>
      </c>
      <c r="V8235">
        <v>3</v>
      </c>
      <c r="W8235" t="s">
        <v>83</v>
      </c>
      <c r="X8235" t="s">
        <v>47</v>
      </c>
      <c r="Y8235">
        <v>99220</v>
      </c>
      <c r="Z8235">
        <v>0.06</v>
      </c>
    </row>
    <row r="8236" spans="1:26" x14ac:dyDescent="0.25">
      <c r="A8236" t="s">
        <v>10277</v>
      </c>
      <c r="B8236" s="1">
        <v>45098</v>
      </c>
      <c r="C8236" t="s">
        <v>1647</v>
      </c>
      <c r="D8236" t="s">
        <v>28</v>
      </c>
      <c r="E8236" t="s">
        <v>58</v>
      </c>
      <c r="F8236" t="s">
        <v>30</v>
      </c>
      <c r="G8236" t="s">
        <v>64</v>
      </c>
      <c r="H8236">
        <v>1</v>
      </c>
      <c r="I8236">
        <v>2552</v>
      </c>
      <c r="J8236">
        <v>17</v>
      </c>
      <c r="K8236">
        <v>2118.16</v>
      </c>
      <c r="L8236">
        <v>159.53</v>
      </c>
      <c r="M8236" t="s">
        <v>32</v>
      </c>
      <c r="N8236" t="s">
        <v>66</v>
      </c>
      <c r="O8236">
        <v>5</v>
      </c>
      <c r="P8236">
        <v>2023</v>
      </c>
      <c r="Q8236">
        <v>6</v>
      </c>
      <c r="R8236" t="s">
        <v>95</v>
      </c>
      <c r="S8236">
        <v>2</v>
      </c>
      <c r="T8236">
        <v>25</v>
      </c>
      <c r="U8236">
        <v>4</v>
      </c>
      <c r="V8236">
        <v>3</v>
      </c>
      <c r="W8236" t="s">
        <v>83</v>
      </c>
      <c r="X8236" t="s">
        <v>47</v>
      </c>
      <c r="Y8236">
        <v>43384</v>
      </c>
      <c r="Z8236">
        <v>0.08</v>
      </c>
    </row>
    <row r="8237" spans="1:26" x14ac:dyDescent="0.25">
      <c r="A8237" t="s">
        <v>10278</v>
      </c>
      <c r="B8237" s="1">
        <v>45127</v>
      </c>
      <c r="C8237" t="s">
        <v>1224</v>
      </c>
      <c r="D8237" t="s">
        <v>63</v>
      </c>
      <c r="E8237" t="s">
        <v>58</v>
      </c>
      <c r="F8237" t="s">
        <v>30</v>
      </c>
      <c r="G8237" t="s">
        <v>64</v>
      </c>
      <c r="H8237">
        <v>5</v>
      </c>
      <c r="I8237">
        <v>1560</v>
      </c>
      <c r="J8237">
        <v>7</v>
      </c>
      <c r="K8237">
        <v>7254</v>
      </c>
      <c r="L8237">
        <v>474.14</v>
      </c>
      <c r="M8237" t="s">
        <v>43</v>
      </c>
      <c r="N8237" t="s">
        <v>44</v>
      </c>
      <c r="O8237">
        <v>1</v>
      </c>
      <c r="P8237">
        <v>2023</v>
      </c>
      <c r="Q8237">
        <v>7</v>
      </c>
      <c r="R8237" t="s">
        <v>125</v>
      </c>
      <c r="S8237">
        <v>3</v>
      </c>
      <c r="T8237">
        <v>29</v>
      </c>
      <c r="U8237">
        <v>4</v>
      </c>
      <c r="V8237">
        <v>4</v>
      </c>
      <c r="W8237" t="s">
        <v>73</v>
      </c>
      <c r="X8237" t="s">
        <v>47</v>
      </c>
      <c r="Y8237">
        <v>54600</v>
      </c>
      <c r="Z8237">
        <v>7.0000000000000007E-2</v>
      </c>
    </row>
    <row r="8238" spans="1:26" x14ac:dyDescent="0.25">
      <c r="A8238" t="s">
        <v>10279</v>
      </c>
      <c r="B8238" s="1">
        <v>45235</v>
      </c>
      <c r="C8238" t="s">
        <v>5746</v>
      </c>
      <c r="D8238" t="s">
        <v>39</v>
      </c>
      <c r="E8238" t="s">
        <v>40</v>
      </c>
      <c r="F8238" t="s">
        <v>30</v>
      </c>
      <c r="G8238" t="s">
        <v>86</v>
      </c>
      <c r="H8238">
        <v>9</v>
      </c>
      <c r="I8238">
        <v>4992</v>
      </c>
      <c r="J8238">
        <v>17</v>
      </c>
      <c r="K8238">
        <v>37290.239999999998</v>
      </c>
      <c r="L8238">
        <v>6279.66</v>
      </c>
      <c r="M8238" t="s">
        <v>65</v>
      </c>
      <c r="N8238" t="s">
        <v>44</v>
      </c>
      <c r="O8238">
        <v>3</v>
      </c>
      <c r="P8238">
        <v>2023</v>
      </c>
      <c r="Q8238">
        <v>11</v>
      </c>
      <c r="R8238" t="s">
        <v>92</v>
      </c>
      <c r="S8238">
        <v>4</v>
      </c>
      <c r="T8238">
        <v>45</v>
      </c>
      <c r="U8238">
        <v>2</v>
      </c>
      <c r="V8238">
        <v>0</v>
      </c>
      <c r="W8238" t="s">
        <v>55</v>
      </c>
      <c r="X8238" t="s">
        <v>36</v>
      </c>
      <c r="Y8238">
        <v>763776</v>
      </c>
      <c r="Z8238">
        <v>0.17</v>
      </c>
    </row>
    <row r="8239" spans="1:26" x14ac:dyDescent="0.25">
      <c r="A8239" t="s">
        <v>10280</v>
      </c>
      <c r="B8239" s="1">
        <v>45148</v>
      </c>
      <c r="C8239" t="s">
        <v>2151</v>
      </c>
      <c r="D8239" t="s">
        <v>50</v>
      </c>
      <c r="E8239" t="s">
        <v>29</v>
      </c>
      <c r="F8239" t="s">
        <v>52</v>
      </c>
      <c r="G8239" t="s">
        <v>53</v>
      </c>
      <c r="H8239">
        <v>4</v>
      </c>
      <c r="I8239">
        <v>3386</v>
      </c>
      <c r="J8239">
        <v>3</v>
      </c>
      <c r="K8239">
        <v>13137.68</v>
      </c>
      <c r="L8239">
        <v>2301.7600000000002</v>
      </c>
      <c r="M8239" t="s">
        <v>32</v>
      </c>
      <c r="N8239" t="s">
        <v>33</v>
      </c>
      <c r="O8239">
        <v>4</v>
      </c>
      <c r="P8239">
        <v>2023</v>
      </c>
      <c r="Q8239">
        <v>8</v>
      </c>
      <c r="R8239" t="s">
        <v>72</v>
      </c>
      <c r="S8239">
        <v>3</v>
      </c>
      <c r="T8239">
        <v>32</v>
      </c>
      <c r="U8239">
        <v>2</v>
      </c>
      <c r="V8239">
        <v>4</v>
      </c>
      <c r="W8239" t="s">
        <v>73</v>
      </c>
      <c r="X8239" t="s">
        <v>47</v>
      </c>
      <c r="Y8239">
        <v>40632</v>
      </c>
      <c r="Z8239">
        <v>0.18</v>
      </c>
    </row>
    <row r="8240" spans="1:26" x14ac:dyDescent="0.25">
      <c r="A8240" t="s">
        <v>10281</v>
      </c>
      <c r="B8240" s="1">
        <v>45206</v>
      </c>
      <c r="C8240" t="s">
        <v>244</v>
      </c>
      <c r="D8240" t="s">
        <v>28</v>
      </c>
      <c r="E8240" t="s">
        <v>40</v>
      </c>
      <c r="F8240" t="s">
        <v>30</v>
      </c>
      <c r="G8240" t="s">
        <v>64</v>
      </c>
      <c r="H8240">
        <v>9</v>
      </c>
      <c r="I8240">
        <v>1458</v>
      </c>
      <c r="J8240">
        <v>21</v>
      </c>
      <c r="K8240">
        <v>10366.379999999999</v>
      </c>
      <c r="L8240">
        <v>948.86</v>
      </c>
      <c r="M8240" t="s">
        <v>32</v>
      </c>
      <c r="N8240" t="s">
        <v>44</v>
      </c>
      <c r="O8240">
        <v>5</v>
      </c>
      <c r="P8240">
        <v>2023</v>
      </c>
      <c r="Q8240">
        <v>10</v>
      </c>
      <c r="R8240" t="s">
        <v>45</v>
      </c>
      <c r="S8240">
        <v>4</v>
      </c>
      <c r="T8240">
        <v>40</v>
      </c>
      <c r="U8240">
        <v>1</v>
      </c>
      <c r="V8240">
        <v>6</v>
      </c>
      <c r="W8240" t="s">
        <v>35</v>
      </c>
      <c r="X8240" t="s">
        <v>36</v>
      </c>
      <c r="Y8240">
        <v>275562</v>
      </c>
      <c r="Z8240">
        <v>0.09</v>
      </c>
    </row>
    <row r="8241" spans="1:26" x14ac:dyDescent="0.25">
      <c r="A8241" t="s">
        <v>10282</v>
      </c>
      <c r="B8241" s="1">
        <v>45117</v>
      </c>
      <c r="C8241" t="s">
        <v>3010</v>
      </c>
      <c r="D8241" t="s">
        <v>28</v>
      </c>
      <c r="E8241" t="s">
        <v>29</v>
      </c>
      <c r="F8241" t="s">
        <v>30</v>
      </c>
      <c r="G8241" t="s">
        <v>86</v>
      </c>
      <c r="H8241">
        <v>6</v>
      </c>
      <c r="I8241">
        <v>4922</v>
      </c>
      <c r="J8241">
        <v>19</v>
      </c>
      <c r="K8241">
        <v>23920.92</v>
      </c>
      <c r="L8241">
        <v>1851.15</v>
      </c>
      <c r="M8241" t="s">
        <v>43</v>
      </c>
      <c r="N8241" t="s">
        <v>33</v>
      </c>
      <c r="O8241">
        <v>6</v>
      </c>
      <c r="P8241">
        <v>2023</v>
      </c>
      <c r="Q8241">
        <v>7</v>
      </c>
      <c r="R8241" t="s">
        <v>125</v>
      </c>
      <c r="S8241">
        <v>3</v>
      </c>
      <c r="T8241">
        <v>28</v>
      </c>
      <c r="U8241">
        <v>3</v>
      </c>
      <c r="V8241">
        <v>1</v>
      </c>
      <c r="W8241" t="s">
        <v>60</v>
      </c>
      <c r="X8241" t="s">
        <v>47</v>
      </c>
      <c r="Y8241">
        <v>561108</v>
      </c>
      <c r="Z8241">
        <v>0.08</v>
      </c>
    </row>
    <row r="8242" spans="1:26" x14ac:dyDescent="0.25">
      <c r="A8242" t="s">
        <v>10283</v>
      </c>
      <c r="B8242" s="1">
        <v>45126</v>
      </c>
      <c r="C8242" t="s">
        <v>2038</v>
      </c>
      <c r="D8242" t="s">
        <v>39</v>
      </c>
      <c r="E8242" t="s">
        <v>51</v>
      </c>
      <c r="F8242" t="s">
        <v>41</v>
      </c>
      <c r="G8242" t="s">
        <v>42</v>
      </c>
      <c r="H8242">
        <v>4</v>
      </c>
      <c r="I8242">
        <v>3937</v>
      </c>
      <c r="J8242">
        <v>26</v>
      </c>
      <c r="K8242">
        <v>11653.52</v>
      </c>
      <c r="L8242">
        <v>1866.33</v>
      </c>
      <c r="M8242" t="s">
        <v>43</v>
      </c>
      <c r="N8242" t="s">
        <v>44</v>
      </c>
      <c r="O8242">
        <v>3</v>
      </c>
      <c r="P8242">
        <v>2023</v>
      </c>
      <c r="Q8242">
        <v>7</v>
      </c>
      <c r="R8242" t="s">
        <v>125</v>
      </c>
      <c r="S8242">
        <v>3</v>
      </c>
      <c r="T8242">
        <v>29</v>
      </c>
      <c r="U8242">
        <v>4</v>
      </c>
      <c r="V8242">
        <v>3</v>
      </c>
      <c r="W8242" t="s">
        <v>83</v>
      </c>
      <c r="X8242" t="s">
        <v>47</v>
      </c>
      <c r="Y8242">
        <v>409448</v>
      </c>
      <c r="Z8242">
        <v>0.16</v>
      </c>
    </row>
    <row r="8243" spans="1:26" x14ac:dyDescent="0.25">
      <c r="A8243" t="s">
        <v>10284</v>
      </c>
      <c r="B8243" s="1">
        <v>45127</v>
      </c>
      <c r="C8243" t="s">
        <v>4121</v>
      </c>
      <c r="D8243" t="s">
        <v>63</v>
      </c>
      <c r="E8243" t="s">
        <v>40</v>
      </c>
      <c r="F8243" t="s">
        <v>30</v>
      </c>
      <c r="G8243" t="s">
        <v>64</v>
      </c>
      <c r="H8243">
        <v>6</v>
      </c>
      <c r="I8243">
        <v>3456</v>
      </c>
      <c r="J8243">
        <v>28</v>
      </c>
      <c r="K8243">
        <v>14929.92</v>
      </c>
      <c r="L8243">
        <v>1128.31</v>
      </c>
      <c r="M8243" t="s">
        <v>43</v>
      </c>
      <c r="N8243" t="s">
        <v>44</v>
      </c>
      <c r="O8243">
        <v>2</v>
      </c>
      <c r="P8243">
        <v>2023</v>
      </c>
      <c r="Q8243">
        <v>7</v>
      </c>
      <c r="R8243" t="s">
        <v>125</v>
      </c>
      <c r="S8243">
        <v>3</v>
      </c>
      <c r="T8243">
        <v>29</v>
      </c>
      <c r="U8243">
        <v>4</v>
      </c>
      <c r="V8243">
        <v>4</v>
      </c>
      <c r="W8243" t="s">
        <v>73</v>
      </c>
      <c r="X8243" t="s">
        <v>47</v>
      </c>
      <c r="Y8243">
        <v>580608</v>
      </c>
      <c r="Z8243">
        <v>0.08</v>
      </c>
    </row>
    <row r="8244" spans="1:26" x14ac:dyDescent="0.25">
      <c r="A8244" t="s">
        <v>10285</v>
      </c>
      <c r="B8244" s="1">
        <v>45141</v>
      </c>
      <c r="C8244" t="s">
        <v>5125</v>
      </c>
      <c r="D8244" t="s">
        <v>39</v>
      </c>
      <c r="E8244" t="s">
        <v>51</v>
      </c>
      <c r="F8244" t="s">
        <v>52</v>
      </c>
      <c r="G8244" t="s">
        <v>79</v>
      </c>
      <c r="H8244">
        <v>2</v>
      </c>
      <c r="I8244">
        <v>1430</v>
      </c>
      <c r="J8244">
        <v>4</v>
      </c>
      <c r="K8244">
        <v>2745.6</v>
      </c>
      <c r="L8244">
        <v>435.04</v>
      </c>
      <c r="M8244" t="s">
        <v>65</v>
      </c>
      <c r="N8244" t="s">
        <v>66</v>
      </c>
      <c r="O8244">
        <v>4</v>
      </c>
      <c r="P8244">
        <v>2023</v>
      </c>
      <c r="Q8244">
        <v>8</v>
      </c>
      <c r="R8244" t="s">
        <v>72</v>
      </c>
      <c r="S8244">
        <v>3</v>
      </c>
      <c r="T8244">
        <v>31</v>
      </c>
      <c r="U8244">
        <v>1</v>
      </c>
      <c r="V8244">
        <v>4</v>
      </c>
      <c r="W8244" t="s">
        <v>73</v>
      </c>
      <c r="X8244" t="s">
        <v>47</v>
      </c>
      <c r="Y8244">
        <v>11440</v>
      </c>
      <c r="Z8244">
        <v>0.16</v>
      </c>
    </row>
    <row r="8245" spans="1:26" x14ac:dyDescent="0.25">
      <c r="A8245" t="s">
        <v>10286</v>
      </c>
      <c r="B8245" s="1">
        <v>45169</v>
      </c>
      <c r="C8245" t="s">
        <v>5817</v>
      </c>
      <c r="D8245" t="s">
        <v>63</v>
      </c>
      <c r="E8245" t="s">
        <v>51</v>
      </c>
      <c r="F8245" t="s">
        <v>41</v>
      </c>
      <c r="G8245" t="s">
        <v>116</v>
      </c>
      <c r="H8245">
        <v>8</v>
      </c>
      <c r="I8245">
        <v>2709</v>
      </c>
      <c r="J8245">
        <v>8</v>
      </c>
      <c r="K8245">
        <v>19938.240000000002</v>
      </c>
      <c r="L8245">
        <v>3533.84</v>
      </c>
      <c r="M8245" t="s">
        <v>43</v>
      </c>
      <c r="N8245" t="s">
        <v>33</v>
      </c>
      <c r="O8245">
        <v>3</v>
      </c>
      <c r="P8245">
        <v>2023</v>
      </c>
      <c r="Q8245">
        <v>8</v>
      </c>
      <c r="R8245" t="s">
        <v>72</v>
      </c>
      <c r="S8245">
        <v>3</v>
      </c>
      <c r="T8245">
        <v>35</v>
      </c>
      <c r="U8245">
        <v>5</v>
      </c>
      <c r="V8245">
        <v>4</v>
      </c>
      <c r="W8245" t="s">
        <v>73</v>
      </c>
      <c r="X8245" t="s">
        <v>47</v>
      </c>
      <c r="Y8245">
        <v>173376</v>
      </c>
      <c r="Z8245">
        <v>0.18</v>
      </c>
    </row>
    <row r="8246" spans="1:26" x14ac:dyDescent="0.25">
      <c r="A8246" t="s">
        <v>10287</v>
      </c>
      <c r="B8246" s="1">
        <v>45242</v>
      </c>
      <c r="C8246" t="s">
        <v>908</v>
      </c>
      <c r="D8246" t="s">
        <v>28</v>
      </c>
      <c r="E8246" t="s">
        <v>29</v>
      </c>
      <c r="F8246" t="s">
        <v>30</v>
      </c>
      <c r="G8246" t="s">
        <v>86</v>
      </c>
      <c r="H8246">
        <v>8</v>
      </c>
      <c r="I8246">
        <v>2680</v>
      </c>
      <c r="J8246">
        <v>12</v>
      </c>
      <c r="K8246">
        <v>18867.2</v>
      </c>
      <c r="L8246">
        <v>1883.65</v>
      </c>
      <c r="M8246" t="s">
        <v>65</v>
      </c>
      <c r="N8246" t="s">
        <v>66</v>
      </c>
      <c r="O8246">
        <v>6</v>
      </c>
      <c r="P8246">
        <v>2023</v>
      </c>
      <c r="Q8246">
        <v>11</v>
      </c>
      <c r="R8246" t="s">
        <v>92</v>
      </c>
      <c r="S8246">
        <v>4</v>
      </c>
      <c r="T8246">
        <v>46</v>
      </c>
      <c r="U8246">
        <v>3</v>
      </c>
      <c r="V8246">
        <v>0</v>
      </c>
      <c r="W8246" t="s">
        <v>55</v>
      </c>
      <c r="X8246" t="s">
        <v>36</v>
      </c>
      <c r="Y8246">
        <v>257280</v>
      </c>
      <c r="Z8246">
        <v>0.1</v>
      </c>
    </row>
    <row r="8247" spans="1:26" x14ac:dyDescent="0.25">
      <c r="A8247" t="s">
        <v>10288</v>
      </c>
      <c r="B8247" s="1">
        <v>45283</v>
      </c>
      <c r="C8247" t="s">
        <v>3334</v>
      </c>
      <c r="D8247" t="s">
        <v>63</v>
      </c>
      <c r="E8247" t="s">
        <v>29</v>
      </c>
      <c r="F8247" t="s">
        <v>52</v>
      </c>
      <c r="G8247" t="s">
        <v>79</v>
      </c>
      <c r="H8247">
        <v>8</v>
      </c>
      <c r="I8247">
        <v>724</v>
      </c>
      <c r="J8247">
        <v>20</v>
      </c>
      <c r="K8247">
        <v>4633.6000000000004</v>
      </c>
      <c r="L8247">
        <v>498.42</v>
      </c>
      <c r="M8247" t="s">
        <v>65</v>
      </c>
      <c r="N8247" t="s">
        <v>44</v>
      </c>
      <c r="O8247">
        <v>5</v>
      </c>
      <c r="P8247">
        <v>2023</v>
      </c>
      <c r="Q8247">
        <v>12</v>
      </c>
      <c r="R8247" t="s">
        <v>54</v>
      </c>
      <c r="S8247">
        <v>4</v>
      </c>
      <c r="T8247">
        <v>51</v>
      </c>
      <c r="U8247">
        <v>4</v>
      </c>
      <c r="V8247">
        <v>6</v>
      </c>
      <c r="W8247" t="s">
        <v>35</v>
      </c>
      <c r="X8247" t="s">
        <v>36</v>
      </c>
      <c r="Y8247">
        <v>115840</v>
      </c>
      <c r="Z8247">
        <v>0.11</v>
      </c>
    </row>
    <row r="8248" spans="1:26" x14ac:dyDescent="0.25">
      <c r="A8248" t="s">
        <v>10289</v>
      </c>
      <c r="B8248" s="1">
        <v>45205</v>
      </c>
      <c r="C8248" t="s">
        <v>1024</v>
      </c>
      <c r="D8248" t="s">
        <v>39</v>
      </c>
      <c r="E8248" t="s">
        <v>40</v>
      </c>
      <c r="F8248" t="s">
        <v>30</v>
      </c>
      <c r="G8248" t="s">
        <v>86</v>
      </c>
      <c r="H8248">
        <v>9</v>
      </c>
      <c r="I8248">
        <v>1964</v>
      </c>
      <c r="J8248">
        <v>27</v>
      </c>
      <c r="K8248">
        <v>12903.48</v>
      </c>
      <c r="L8248">
        <v>1559.13</v>
      </c>
      <c r="M8248" t="s">
        <v>65</v>
      </c>
      <c r="N8248" t="s">
        <v>44</v>
      </c>
      <c r="O8248">
        <v>1</v>
      </c>
      <c r="P8248">
        <v>2023</v>
      </c>
      <c r="Q8248">
        <v>10</v>
      </c>
      <c r="R8248" t="s">
        <v>45</v>
      </c>
      <c r="S8248">
        <v>4</v>
      </c>
      <c r="T8248">
        <v>40</v>
      </c>
      <c r="U8248">
        <v>1</v>
      </c>
      <c r="V8248">
        <v>5</v>
      </c>
      <c r="W8248" t="s">
        <v>46</v>
      </c>
      <c r="X8248" t="s">
        <v>47</v>
      </c>
      <c r="Y8248">
        <v>477252</v>
      </c>
      <c r="Z8248">
        <v>0.12</v>
      </c>
    </row>
    <row r="8249" spans="1:26" x14ac:dyDescent="0.25">
      <c r="A8249" t="s">
        <v>10290</v>
      </c>
      <c r="B8249" s="1">
        <v>45182</v>
      </c>
      <c r="C8249" t="s">
        <v>3410</v>
      </c>
      <c r="D8249" t="s">
        <v>28</v>
      </c>
      <c r="E8249" t="s">
        <v>58</v>
      </c>
      <c r="F8249" t="s">
        <v>30</v>
      </c>
      <c r="G8249" t="s">
        <v>64</v>
      </c>
      <c r="H8249">
        <v>1</v>
      </c>
      <c r="I8249">
        <v>652</v>
      </c>
      <c r="J8249">
        <v>24</v>
      </c>
      <c r="K8249">
        <v>495.52</v>
      </c>
      <c r="L8249">
        <v>82.59</v>
      </c>
      <c r="M8249" t="s">
        <v>43</v>
      </c>
      <c r="N8249" t="s">
        <v>44</v>
      </c>
      <c r="O8249">
        <v>2</v>
      </c>
      <c r="P8249">
        <v>2023</v>
      </c>
      <c r="Q8249">
        <v>9</v>
      </c>
      <c r="R8249" t="s">
        <v>80</v>
      </c>
      <c r="S8249">
        <v>3</v>
      </c>
      <c r="T8249">
        <v>37</v>
      </c>
      <c r="U8249">
        <v>3</v>
      </c>
      <c r="V8249">
        <v>3</v>
      </c>
      <c r="W8249" t="s">
        <v>83</v>
      </c>
      <c r="X8249" t="s">
        <v>47</v>
      </c>
      <c r="Y8249">
        <v>15648</v>
      </c>
      <c r="Z8249">
        <v>0.17</v>
      </c>
    </row>
    <row r="8250" spans="1:26" x14ac:dyDescent="0.25">
      <c r="A8250" t="s">
        <v>10291</v>
      </c>
      <c r="B8250" s="1">
        <v>45255</v>
      </c>
      <c r="C8250" t="s">
        <v>2146</v>
      </c>
      <c r="D8250" t="s">
        <v>63</v>
      </c>
      <c r="E8250" t="s">
        <v>29</v>
      </c>
      <c r="F8250" t="s">
        <v>41</v>
      </c>
      <c r="G8250" t="s">
        <v>59</v>
      </c>
      <c r="H8250">
        <v>7</v>
      </c>
      <c r="I8250">
        <v>2703</v>
      </c>
      <c r="J8250">
        <v>6</v>
      </c>
      <c r="K8250">
        <v>17785.740000000002</v>
      </c>
      <c r="L8250">
        <v>1717.24</v>
      </c>
      <c r="M8250" t="s">
        <v>65</v>
      </c>
      <c r="N8250" t="s">
        <v>33</v>
      </c>
      <c r="O8250">
        <v>3</v>
      </c>
      <c r="P8250">
        <v>2023</v>
      </c>
      <c r="Q8250">
        <v>11</v>
      </c>
      <c r="R8250" t="s">
        <v>92</v>
      </c>
      <c r="S8250">
        <v>4</v>
      </c>
      <c r="T8250">
        <v>47</v>
      </c>
      <c r="U8250">
        <v>4</v>
      </c>
      <c r="V8250">
        <v>6</v>
      </c>
      <c r="W8250" t="s">
        <v>35</v>
      </c>
      <c r="X8250" t="s">
        <v>36</v>
      </c>
      <c r="Y8250">
        <v>113526</v>
      </c>
      <c r="Z8250">
        <v>0.1</v>
      </c>
    </row>
    <row r="8251" spans="1:26" x14ac:dyDescent="0.25">
      <c r="A8251" t="s">
        <v>10292</v>
      </c>
      <c r="B8251" s="1">
        <v>45087</v>
      </c>
      <c r="C8251" t="s">
        <v>2605</v>
      </c>
      <c r="D8251" t="s">
        <v>50</v>
      </c>
      <c r="E8251" t="s">
        <v>29</v>
      </c>
      <c r="F8251" t="s">
        <v>52</v>
      </c>
      <c r="G8251" t="s">
        <v>91</v>
      </c>
      <c r="H8251">
        <v>10</v>
      </c>
      <c r="I8251">
        <v>4923</v>
      </c>
      <c r="J8251">
        <v>2</v>
      </c>
      <c r="K8251">
        <v>48245.4</v>
      </c>
      <c r="L8251">
        <v>4238.8100000000004</v>
      </c>
      <c r="M8251" t="s">
        <v>43</v>
      </c>
      <c r="N8251" t="s">
        <v>44</v>
      </c>
      <c r="O8251">
        <v>5</v>
      </c>
      <c r="P8251">
        <v>2023</v>
      </c>
      <c r="Q8251">
        <v>6</v>
      </c>
      <c r="R8251" t="s">
        <v>95</v>
      </c>
      <c r="S8251">
        <v>2</v>
      </c>
      <c r="T8251">
        <v>23</v>
      </c>
      <c r="U8251">
        <v>2</v>
      </c>
      <c r="V8251">
        <v>6</v>
      </c>
      <c r="W8251" t="s">
        <v>35</v>
      </c>
      <c r="X8251" t="s">
        <v>36</v>
      </c>
      <c r="Y8251">
        <v>98460</v>
      </c>
      <c r="Z8251">
        <v>0.09</v>
      </c>
    </row>
    <row r="8252" spans="1:26" x14ac:dyDescent="0.25">
      <c r="A8252" t="s">
        <v>10293</v>
      </c>
      <c r="B8252" s="1">
        <v>45249</v>
      </c>
      <c r="C8252" t="s">
        <v>2256</v>
      </c>
      <c r="D8252" t="s">
        <v>28</v>
      </c>
      <c r="E8252" t="s">
        <v>51</v>
      </c>
      <c r="F8252" t="s">
        <v>30</v>
      </c>
      <c r="G8252" t="s">
        <v>31</v>
      </c>
      <c r="H8252">
        <v>2</v>
      </c>
      <c r="I8252">
        <v>1527</v>
      </c>
      <c r="J8252">
        <v>11</v>
      </c>
      <c r="K8252">
        <v>2718.06</v>
      </c>
      <c r="L8252">
        <v>541.84</v>
      </c>
      <c r="M8252" t="s">
        <v>65</v>
      </c>
      <c r="N8252" t="s">
        <v>44</v>
      </c>
      <c r="O8252">
        <v>5</v>
      </c>
      <c r="P8252">
        <v>2023</v>
      </c>
      <c r="Q8252">
        <v>11</v>
      </c>
      <c r="R8252" t="s">
        <v>92</v>
      </c>
      <c r="S8252">
        <v>4</v>
      </c>
      <c r="T8252">
        <v>47</v>
      </c>
      <c r="U8252">
        <v>4</v>
      </c>
      <c r="V8252">
        <v>0</v>
      </c>
      <c r="W8252" t="s">
        <v>55</v>
      </c>
      <c r="X8252" t="s">
        <v>36</v>
      </c>
      <c r="Y8252">
        <v>33594</v>
      </c>
      <c r="Z8252">
        <v>0.2</v>
      </c>
    </row>
    <row r="8253" spans="1:26" x14ac:dyDescent="0.25">
      <c r="A8253" t="s">
        <v>10294</v>
      </c>
      <c r="B8253" s="1">
        <v>44981</v>
      </c>
      <c r="C8253" t="s">
        <v>6567</v>
      </c>
      <c r="D8253" t="s">
        <v>28</v>
      </c>
      <c r="E8253" t="s">
        <v>51</v>
      </c>
      <c r="F8253" t="s">
        <v>30</v>
      </c>
      <c r="G8253" t="s">
        <v>86</v>
      </c>
      <c r="H8253">
        <v>9</v>
      </c>
      <c r="I8253">
        <v>2006</v>
      </c>
      <c r="J8253">
        <v>6</v>
      </c>
      <c r="K8253">
        <v>16970.759999999998</v>
      </c>
      <c r="L8253">
        <v>3334.54</v>
      </c>
      <c r="M8253" t="s">
        <v>43</v>
      </c>
      <c r="N8253" t="s">
        <v>44</v>
      </c>
      <c r="O8253">
        <v>7</v>
      </c>
      <c r="P8253">
        <v>2023</v>
      </c>
      <c r="Q8253">
        <v>2</v>
      </c>
      <c r="R8253" t="s">
        <v>67</v>
      </c>
      <c r="S8253">
        <v>1</v>
      </c>
      <c r="T8253">
        <v>8</v>
      </c>
      <c r="U8253">
        <v>4</v>
      </c>
      <c r="V8253">
        <v>5</v>
      </c>
      <c r="W8253" t="s">
        <v>46</v>
      </c>
      <c r="X8253" t="s">
        <v>47</v>
      </c>
      <c r="Y8253">
        <v>108324</v>
      </c>
      <c r="Z8253">
        <v>0.2</v>
      </c>
    </row>
    <row r="8254" spans="1:26" x14ac:dyDescent="0.25">
      <c r="A8254" t="s">
        <v>10295</v>
      </c>
      <c r="B8254" s="1">
        <v>45093</v>
      </c>
      <c r="C8254" t="s">
        <v>645</v>
      </c>
      <c r="D8254" t="s">
        <v>39</v>
      </c>
      <c r="E8254" t="s">
        <v>40</v>
      </c>
      <c r="F8254" t="s">
        <v>30</v>
      </c>
      <c r="G8254" t="s">
        <v>86</v>
      </c>
      <c r="H8254">
        <v>10</v>
      </c>
      <c r="I8254">
        <v>1776</v>
      </c>
      <c r="J8254">
        <v>2</v>
      </c>
      <c r="K8254">
        <v>17404.8</v>
      </c>
      <c r="L8254">
        <v>3207.79</v>
      </c>
      <c r="M8254" t="s">
        <v>65</v>
      </c>
      <c r="N8254" t="s">
        <v>66</v>
      </c>
      <c r="O8254">
        <v>2</v>
      </c>
      <c r="P8254">
        <v>2023</v>
      </c>
      <c r="Q8254">
        <v>6</v>
      </c>
      <c r="R8254" t="s">
        <v>95</v>
      </c>
      <c r="S8254">
        <v>2</v>
      </c>
      <c r="T8254">
        <v>24</v>
      </c>
      <c r="U8254">
        <v>3</v>
      </c>
      <c r="V8254">
        <v>5</v>
      </c>
      <c r="W8254" t="s">
        <v>46</v>
      </c>
      <c r="X8254" t="s">
        <v>47</v>
      </c>
      <c r="Y8254">
        <v>35520</v>
      </c>
      <c r="Z8254">
        <v>0.18</v>
      </c>
    </row>
    <row r="8255" spans="1:26" x14ac:dyDescent="0.25">
      <c r="A8255" t="s">
        <v>10296</v>
      </c>
      <c r="B8255" s="1">
        <v>44993</v>
      </c>
      <c r="C8255" t="s">
        <v>4557</v>
      </c>
      <c r="D8255" t="s">
        <v>28</v>
      </c>
      <c r="E8255" t="s">
        <v>40</v>
      </c>
      <c r="F8255" t="s">
        <v>41</v>
      </c>
      <c r="G8255" t="s">
        <v>59</v>
      </c>
      <c r="H8255">
        <v>5</v>
      </c>
      <c r="I8255">
        <v>267</v>
      </c>
      <c r="J8255">
        <v>8</v>
      </c>
      <c r="K8255">
        <v>1228.2</v>
      </c>
      <c r="L8255">
        <v>78.989999999999995</v>
      </c>
      <c r="M8255" t="s">
        <v>32</v>
      </c>
      <c r="N8255" t="s">
        <v>33</v>
      </c>
      <c r="O8255">
        <v>1</v>
      </c>
      <c r="P8255">
        <v>2023</v>
      </c>
      <c r="Q8255">
        <v>3</v>
      </c>
      <c r="R8255" t="s">
        <v>105</v>
      </c>
      <c r="S8255">
        <v>1</v>
      </c>
      <c r="T8255">
        <v>10</v>
      </c>
      <c r="U8255">
        <v>2</v>
      </c>
      <c r="V8255">
        <v>3</v>
      </c>
      <c r="W8255" t="s">
        <v>83</v>
      </c>
      <c r="X8255" t="s">
        <v>47</v>
      </c>
      <c r="Y8255">
        <v>10680</v>
      </c>
      <c r="Z8255">
        <v>0.06</v>
      </c>
    </row>
    <row r="8256" spans="1:26" x14ac:dyDescent="0.25">
      <c r="A8256" t="s">
        <v>10297</v>
      </c>
      <c r="B8256" s="1">
        <v>45037</v>
      </c>
      <c r="C8256" t="s">
        <v>2187</v>
      </c>
      <c r="D8256" t="s">
        <v>39</v>
      </c>
      <c r="E8256" t="s">
        <v>51</v>
      </c>
      <c r="F8256" t="s">
        <v>30</v>
      </c>
      <c r="G8256" t="s">
        <v>86</v>
      </c>
      <c r="H8256">
        <v>3</v>
      </c>
      <c r="I8256">
        <v>3215</v>
      </c>
      <c r="J8256">
        <v>5</v>
      </c>
      <c r="K8256">
        <v>9162.75</v>
      </c>
      <c r="L8256">
        <v>752.27</v>
      </c>
      <c r="M8256" t="s">
        <v>43</v>
      </c>
      <c r="N8256" t="s">
        <v>66</v>
      </c>
      <c r="O8256">
        <v>1</v>
      </c>
      <c r="P8256">
        <v>2023</v>
      </c>
      <c r="Q8256">
        <v>4</v>
      </c>
      <c r="R8256" t="s">
        <v>100</v>
      </c>
      <c r="S8256">
        <v>2</v>
      </c>
      <c r="T8256">
        <v>16</v>
      </c>
      <c r="U8256">
        <v>4</v>
      </c>
      <c r="V8256">
        <v>5</v>
      </c>
      <c r="W8256" t="s">
        <v>46</v>
      </c>
      <c r="X8256" t="s">
        <v>47</v>
      </c>
      <c r="Y8256">
        <v>48225</v>
      </c>
      <c r="Z8256">
        <v>0.08</v>
      </c>
    </row>
    <row r="8257" spans="1:26" x14ac:dyDescent="0.25">
      <c r="A8257" t="s">
        <v>10298</v>
      </c>
      <c r="B8257" s="1">
        <v>45131</v>
      </c>
      <c r="C8257" t="s">
        <v>9588</v>
      </c>
      <c r="D8257" t="s">
        <v>39</v>
      </c>
      <c r="E8257" t="s">
        <v>58</v>
      </c>
      <c r="F8257" t="s">
        <v>41</v>
      </c>
      <c r="G8257" t="s">
        <v>116</v>
      </c>
      <c r="H8257">
        <v>5</v>
      </c>
      <c r="I8257">
        <v>1704</v>
      </c>
      <c r="J8257">
        <v>19</v>
      </c>
      <c r="K8257">
        <v>6901.2</v>
      </c>
      <c r="L8257">
        <v>382.73</v>
      </c>
      <c r="M8257" t="s">
        <v>43</v>
      </c>
      <c r="N8257" t="s">
        <v>33</v>
      </c>
      <c r="O8257">
        <v>6</v>
      </c>
      <c r="P8257">
        <v>2023</v>
      </c>
      <c r="Q8257">
        <v>7</v>
      </c>
      <c r="R8257" t="s">
        <v>125</v>
      </c>
      <c r="S8257">
        <v>3</v>
      </c>
      <c r="T8257">
        <v>30</v>
      </c>
      <c r="U8257">
        <v>5</v>
      </c>
      <c r="V8257">
        <v>1</v>
      </c>
      <c r="W8257" t="s">
        <v>60</v>
      </c>
      <c r="X8257" t="s">
        <v>47</v>
      </c>
      <c r="Y8257">
        <v>161880</v>
      </c>
      <c r="Z8257">
        <v>0.06</v>
      </c>
    </row>
    <row r="8258" spans="1:26" x14ac:dyDescent="0.25">
      <c r="A8258" t="s">
        <v>10299</v>
      </c>
      <c r="B8258" s="1">
        <v>45198</v>
      </c>
      <c r="C8258" t="s">
        <v>7822</v>
      </c>
      <c r="D8258" t="s">
        <v>50</v>
      </c>
      <c r="E8258" t="s">
        <v>51</v>
      </c>
      <c r="F8258" t="s">
        <v>41</v>
      </c>
      <c r="G8258" t="s">
        <v>116</v>
      </c>
      <c r="H8258">
        <v>6</v>
      </c>
      <c r="I8258">
        <v>2575</v>
      </c>
      <c r="J8258">
        <v>20</v>
      </c>
      <c r="K8258">
        <v>12360</v>
      </c>
      <c r="L8258">
        <v>1677.94</v>
      </c>
      <c r="M8258" t="s">
        <v>65</v>
      </c>
      <c r="N8258" t="s">
        <v>66</v>
      </c>
      <c r="O8258">
        <v>1</v>
      </c>
      <c r="P8258">
        <v>2023</v>
      </c>
      <c r="Q8258">
        <v>9</v>
      </c>
      <c r="R8258" t="s">
        <v>80</v>
      </c>
      <c r="S8258">
        <v>3</v>
      </c>
      <c r="T8258">
        <v>39</v>
      </c>
      <c r="U8258">
        <v>5</v>
      </c>
      <c r="V8258">
        <v>5</v>
      </c>
      <c r="W8258" t="s">
        <v>46</v>
      </c>
      <c r="X8258" t="s">
        <v>47</v>
      </c>
      <c r="Y8258">
        <v>309000</v>
      </c>
      <c r="Z8258">
        <v>0.14000000000000001</v>
      </c>
    </row>
    <row r="8259" spans="1:26" x14ac:dyDescent="0.25">
      <c r="A8259" t="s">
        <v>10300</v>
      </c>
      <c r="B8259" s="1">
        <v>45281</v>
      </c>
      <c r="C8259" t="s">
        <v>1224</v>
      </c>
      <c r="D8259" t="s">
        <v>63</v>
      </c>
      <c r="E8259" t="s">
        <v>58</v>
      </c>
      <c r="F8259" t="s">
        <v>30</v>
      </c>
      <c r="G8259" t="s">
        <v>64</v>
      </c>
      <c r="H8259">
        <v>10</v>
      </c>
      <c r="I8259">
        <v>1316</v>
      </c>
      <c r="J8259">
        <v>28</v>
      </c>
      <c r="K8259">
        <v>9475.2000000000007</v>
      </c>
      <c r="L8259">
        <v>619.19000000000005</v>
      </c>
      <c r="M8259" t="s">
        <v>43</v>
      </c>
      <c r="N8259" t="s">
        <v>66</v>
      </c>
      <c r="O8259">
        <v>3</v>
      </c>
      <c r="P8259">
        <v>2023</v>
      </c>
      <c r="Q8259">
        <v>12</v>
      </c>
      <c r="R8259" t="s">
        <v>54</v>
      </c>
      <c r="S8259">
        <v>4</v>
      </c>
      <c r="T8259">
        <v>51</v>
      </c>
      <c r="U8259">
        <v>4</v>
      </c>
      <c r="V8259">
        <v>4</v>
      </c>
      <c r="W8259" t="s">
        <v>73</v>
      </c>
      <c r="X8259" t="s">
        <v>47</v>
      </c>
      <c r="Y8259">
        <v>368480</v>
      </c>
      <c r="Z8259">
        <v>7.0000000000000007E-2</v>
      </c>
    </row>
    <row r="8260" spans="1:26" x14ac:dyDescent="0.25">
      <c r="A8260" t="s">
        <v>10301</v>
      </c>
      <c r="B8260" s="1">
        <v>44996</v>
      </c>
      <c r="C8260" t="s">
        <v>8350</v>
      </c>
      <c r="D8260" t="s">
        <v>50</v>
      </c>
      <c r="E8260" t="s">
        <v>58</v>
      </c>
      <c r="F8260" t="s">
        <v>41</v>
      </c>
      <c r="G8260" t="s">
        <v>59</v>
      </c>
      <c r="H8260">
        <v>6</v>
      </c>
      <c r="I8260">
        <v>3336</v>
      </c>
      <c r="J8260">
        <v>10</v>
      </c>
      <c r="K8260">
        <v>18014.400000000001</v>
      </c>
      <c r="L8260">
        <v>1896.05</v>
      </c>
      <c r="M8260" t="s">
        <v>43</v>
      </c>
      <c r="N8260" t="s">
        <v>66</v>
      </c>
      <c r="O8260">
        <v>3</v>
      </c>
      <c r="P8260">
        <v>2023</v>
      </c>
      <c r="Q8260">
        <v>3</v>
      </c>
      <c r="R8260" t="s">
        <v>105</v>
      </c>
      <c r="S8260">
        <v>1</v>
      </c>
      <c r="T8260">
        <v>10</v>
      </c>
      <c r="U8260">
        <v>2</v>
      </c>
      <c r="V8260">
        <v>6</v>
      </c>
      <c r="W8260" t="s">
        <v>35</v>
      </c>
      <c r="X8260" t="s">
        <v>36</v>
      </c>
      <c r="Y8260">
        <v>200160</v>
      </c>
      <c r="Z8260">
        <v>0.11</v>
      </c>
    </row>
    <row r="8261" spans="1:26" x14ac:dyDescent="0.25">
      <c r="A8261" t="s">
        <v>10302</v>
      </c>
      <c r="B8261" s="1">
        <v>45008</v>
      </c>
      <c r="C8261" t="s">
        <v>2991</v>
      </c>
      <c r="D8261" t="s">
        <v>39</v>
      </c>
      <c r="E8261" t="s">
        <v>29</v>
      </c>
      <c r="F8261" t="s">
        <v>52</v>
      </c>
      <c r="G8261" t="s">
        <v>79</v>
      </c>
      <c r="H8261">
        <v>10</v>
      </c>
      <c r="I8261">
        <v>3889</v>
      </c>
      <c r="J8261">
        <v>20</v>
      </c>
      <c r="K8261">
        <v>31112</v>
      </c>
      <c r="L8261">
        <v>2297.5100000000002</v>
      </c>
      <c r="M8261" t="s">
        <v>43</v>
      </c>
      <c r="N8261" t="s">
        <v>44</v>
      </c>
      <c r="O8261">
        <v>2</v>
      </c>
      <c r="P8261">
        <v>2023</v>
      </c>
      <c r="Q8261">
        <v>3</v>
      </c>
      <c r="R8261" t="s">
        <v>105</v>
      </c>
      <c r="S8261">
        <v>1</v>
      </c>
      <c r="T8261">
        <v>12</v>
      </c>
      <c r="U8261">
        <v>4</v>
      </c>
      <c r="V8261">
        <v>4</v>
      </c>
      <c r="W8261" t="s">
        <v>73</v>
      </c>
      <c r="X8261" t="s">
        <v>47</v>
      </c>
      <c r="Y8261">
        <v>777800</v>
      </c>
      <c r="Z8261">
        <v>7.0000000000000007E-2</v>
      </c>
    </row>
    <row r="8262" spans="1:26" x14ac:dyDescent="0.25">
      <c r="A8262" t="s">
        <v>10303</v>
      </c>
      <c r="B8262" s="1">
        <v>45054</v>
      </c>
      <c r="C8262" t="s">
        <v>5933</v>
      </c>
      <c r="D8262" t="s">
        <v>50</v>
      </c>
      <c r="E8262" t="s">
        <v>29</v>
      </c>
      <c r="F8262" t="s">
        <v>52</v>
      </c>
      <c r="G8262" t="s">
        <v>53</v>
      </c>
      <c r="H8262">
        <v>8</v>
      </c>
      <c r="I8262">
        <v>1587</v>
      </c>
      <c r="J8262">
        <v>26</v>
      </c>
      <c r="K8262">
        <v>9395.0400000000009</v>
      </c>
      <c r="L8262">
        <v>779.76</v>
      </c>
      <c r="M8262" t="s">
        <v>43</v>
      </c>
      <c r="N8262" t="s">
        <v>33</v>
      </c>
      <c r="O8262">
        <v>4</v>
      </c>
      <c r="P8262">
        <v>2023</v>
      </c>
      <c r="Q8262">
        <v>5</v>
      </c>
      <c r="R8262" t="s">
        <v>238</v>
      </c>
      <c r="S8262">
        <v>2</v>
      </c>
      <c r="T8262">
        <v>19</v>
      </c>
      <c r="U8262">
        <v>2</v>
      </c>
      <c r="V8262">
        <v>1</v>
      </c>
      <c r="W8262" t="s">
        <v>60</v>
      </c>
      <c r="X8262" t="s">
        <v>47</v>
      </c>
      <c r="Y8262">
        <v>330096</v>
      </c>
      <c r="Z8262">
        <v>0.08</v>
      </c>
    </row>
    <row r="8263" spans="1:26" x14ac:dyDescent="0.25">
      <c r="A8263" t="s">
        <v>10304</v>
      </c>
      <c r="B8263" s="1">
        <v>45156</v>
      </c>
      <c r="C8263" t="s">
        <v>2687</v>
      </c>
      <c r="D8263" t="s">
        <v>28</v>
      </c>
      <c r="E8263" t="s">
        <v>58</v>
      </c>
      <c r="F8263" t="s">
        <v>52</v>
      </c>
      <c r="G8263" t="s">
        <v>53</v>
      </c>
      <c r="H8263">
        <v>8</v>
      </c>
      <c r="I8263">
        <v>3518</v>
      </c>
      <c r="J8263">
        <v>3</v>
      </c>
      <c r="K8263">
        <v>27299.68</v>
      </c>
      <c r="L8263">
        <v>2702.5</v>
      </c>
      <c r="M8263" t="s">
        <v>32</v>
      </c>
      <c r="N8263" t="s">
        <v>33</v>
      </c>
      <c r="O8263">
        <v>2</v>
      </c>
      <c r="P8263">
        <v>2023</v>
      </c>
      <c r="Q8263">
        <v>8</v>
      </c>
      <c r="R8263" t="s">
        <v>72</v>
      </c>
      <c r="S8263">
        <v>3</v>
      </c>
      <c r="T8263">
        <v>33</v>
      </c>
      <c r="U8263">
        <v>3</v>
      </c>
      <c r="V8263">
        <v>5</v>
      </c>
      <c r="W8263" t="s">
        <v>46</v>
      </c>
      <c r="X8263" t="s">
        <v>47</v>
      </c>
      <c r="Y8263">
        <v>84432</v>
      </c>
      <c r="Z8263">
        <v>0.1</v>
      </c>
    </row>
    <row r="8264" spans="1:26" x14ac:dyDescent="0.25">
      <c r="A8264" t="s">
        <v>10305</v>
      </c>
      <c r="B8264" s="1">
        <v>45140</v>
      </c>
      <c r="C8264" t="s">
        <v>645</v>
      </c>
      <c r="D8264" t="s">
        <v>39</v>
      </c>
      <c r="E8264" t="s">
        <v>29</v>
      </c>
      <c r="F8264" t="s">
        <v>30</v>
      </c>
      <c r="G8264" t="s">
        <v>64</v>
      </c>
      <c r="H8264">
        <v>10</v>
      </c>
      <c r="I8264">
        <v>2783</v>
      </c>
      <c r="J8264">
        <v>5</v>
      </c>
      <c r="K8264">
        <v>26438.5</v>
      </c>
      <c r="L8264">
        <v>2303.9299999999998</v>
      </c>
      <c r="M8264" t="s">
        <v>65</v>
      </c>
      <c r="N8264" t="s">
        <v>44</v>
      </c>
      <c r="O8264">
        <v>7</v>
      </c>
      <c r="P8264">
        <v>2023</v>
      </c>
      <c r="Q8264">
        <v>8</v>
      </c>
      <c r="R8264" t="s">
        <v>72</v>
      </c>
      <c r="S8264">
        <v>3</v>
      </c>
      <c r="T8264">
        <v>31</v>
      </c>
      <c r="U8264">
        <v>1</v>
      </c>
      <c r="V8264">
        <v>3</v>
      </c>
      <c r="W8264" t="s">
        <v>83</v>
      </c>
      <c r="X8264" t="s">
        <v>47</v>
      </c>
      <c r="Y8264">
        <v>139150</v>
      </c>
      <c r="Z8264">
        <v>0.09</v>
      </c>
    </row>
    <row r="8265" spans="1:26" x14ac:dyDescent="0.25">
      <c r="A8265" t="s">
        <v>10306</v>
      </c>
      <c r="B8265" s="1">
        <v>45042</v>
      </c>
      <c r="C8265" t="s">
        <v>6983</v>
      </c>
      <c r="D8265" t="s">
        <v>50</v>
      </c>
      <c r="E8265" t="s">
        <v>40</v>
      </c>
      <c r="F8265" t="s">
        <v>52</v>
      </c>
      <c r="G8265" t="s">
        <v>79</v>
      </c>
      <c r="H8265">
        <v>5</v>
      </c>
      <c r="I8265">
        <v>2973</v>
      </c>
      <c r="J8265">
        <v>25</v>
      </c>
      <c r="K8265">
        <v>11148.75</v>
      </c>
      <c r="L8265">
        <v>1408.84</v>
      </c>
      <c r="M8265" t="s">
        <v>65</v>
      </c>
      <c r="N8265" t="s">
        <v>66</v>
      </c>
      <c r="O8265">
        <v>3</v>
      </c>
      <c r="P8265">
        <v>2023</v>
      </c>
      <c r="Q8265">
        <v>4</v>
      </c>
      <c r="R8265" t="s">
        <v>100</v>
      </c>
      <c r="S8265">
        <v>2</v>
      </c>
      <c r="T8265">
        <v>17</v>
      </c>
      <c r="U8265">
        <v>5</v>
      </c>
      <c r="V8265">
        <v>3</v>
      </c>
      <c r="W8265" t="s">
        <v>83</v>
      </c>
      <c r="X8265" t="s">
        <v>47</v>
      </c>
      <c r="Y8265">
        <v>371625</v>
      </c>
      <c r="Z8265">
        <v>0.13</v>
      </c>
    </row>
    <row r="8266" spans="1:26" x14ac:dyDescent="0.25">
      <c r="A8266" t="s">
        <v>10307</v>
      </c>
      <c r="B8266" s="1">
        <v>44999</v>
      </c>
      <c r="C8266" t="s">
        <v>1462</v>
      </c>
      <c r="D8266" t="s">
        <v>39</v>
      </c>
      <c r="E8266" t="s">
        <v>40</v>
      </c>
      <c r="F8266" t="s">
        <v>41</v>
      </c>
      <c r="G8266" t="s">
        <v>59</v>
      </c>
      <c r="H8266">
        <v>5</v>
      </c>
      <c r="I8266">
        <v>4469</v>
      </c>
      <c r="J8266">
        <v>11</v>
      </c>
      <c r="K8266">
        <v>19887.05</v>
      </c>
      <c r="L8266">
        <v>2522.38</v>
      </c>
      <c r="M8266" t="s">
        <v>65</v>
      </c>
      <c r="N8266" t="s">
        <v>33</v>
      </c>
      <c r="O8266">
        <v>2</v>
      </c>
      <c r="P8266">
        <v>2023</v>
      </c>
      <c r="Q8266">
        <v>3</v>
      </c>
      <c r="R8266" t="s">
        <v>105</v>
      </c>
      <c r="S8266">
        <v>1</v>
      </c>
      <c r="T8266">
        <v>11</v>
      </c>
      <c r="U8266">
        <v>3</v>
      </c>
      <c r="V8266">
        <v>2</v>
      </c>
      <c r="W8266" t="s">
        <v>76</v>
      </c>
      <c r="X8266" t="s">
        <v>47</v>
      </c>
      <c r="Y8266">
        <v>245795</v>
      </c>
      <c r="Z8266">
        <v>0.13</v>
      </c>
    </row>
    <row r="8267" spans="1:26" x14ac:dyDescent="0.25">
      <c r="A8267" t="s">
        <v>10308</v>
      </c>
      <c r="B8267" s="1">
        <v>45168</v>
      </c>
      <c r="C8267" t="s">
        <v>4941</v>
      </c>
      <c r="D8267" t="s">
        <v>63</v>
      </c>
      <c r="E8267" t="s">
        <v>58</v>
      </c>
      <c r="F8267" t="s">
        <v>41</v>
      </c>
      <c r="G8267" t="s">
        <v>116</v>
      </c>
      <c r="H8267">
        <v>3</v>
      </c>
      <c r="I8267">
        <v>597</v>
      </c>
      <c r="J8267">
        <v>6</v>
      </c>
      <c r="K8267">
        <v>1683.54</v>
      </c>
      <c r="L8267">
        <v>210.22</v>
      </c>
      <c r="M8267" t="s">
        <v>32</v>
      </c>
      <c r="N8267" t="s">
        <v>33</v>
      </c>
      <c r="O8267">
        <v>6</v>
      </c>
      <c r="P8267">
        <v>2023</v>
      </c>
      <c r="Q8267">
        <v>8</v>
      </c>
      <c r="R8267" t="s">
        <v>72</v>
      </c>
      <c r="S8267">
        <v>3</v>
      </c>
      <c r="T8267">
        <v>35</v>
      </c>
      <c r="U8267">
        <v>5</v>
      </c>
      <c r="V8267">
        <v>3</v>
      </c>
      <c r="W8267" t="s">
        <v>83</v>
      </c>
      <c r="X8267" t="s">
        <v>47</v>
      </c>
      <c r="Y8267">
        <v>10746</v>
      </c>
      <c r="Z8267">
        <v>0.12</v>
      </c>
    </row>
    <row r="8268" spans="1:26" x14ac:dyDescent="0.25">
      <c r="A8268" t="s">
        <v>10309</v>
      </c>
      <c r="B8268" s="1">
        <v>45228</v>
      </c>
      <c r="C8268" t="s">
        <v>1197</v>
      </c>
      <c r="D8268" t="s">
        <v>50</v>
      </c>
      <c r="E8268" t="s">
        <v>29</v>
      </c>
      <c r="F8268" t="s">
        <v>30</v>
      </c>
      <c r="G8268" t="s">
        <v>86</v>
      </c>
      <c r="H8268">
        <v>5</v>
      </c>
      <c r="I8268">
        <v>4429</v>
      </c>
      <c r="J8268">
        <v>12</v>
      </c>
      <c r="K8268">
        <v>19487.599999999999</v>
      </c>
      <c r="L8268">
        <v>1244.4100000000001</v>
      </c>
      <c r="M8268" t="s">
        <v>32</v>
      </c>
      <c r="N8268" t="s">
        <v>33</v>
      </c>
      <c r="O8268">
        <v>5</v>
      </c>
      <c r="P8268">
        <v>2023</v>
      </c>
      <c r="Q8268">
        <v>10</v>
      </c>
      <c r="R8268" t="s">
        <v>45</v>
      </c>
      <c r="S8268">
        <v>4</v>
      </c>
      <c r="T8268">
        <v>44</v>
      </c>
      <c r="U8268">
        <v>5</v>
      </c>
      <c r="V8268">
        <v>0</v>
      </c>
      <c r="W8268" t="s">
        <v>55</v>
      </c>
      <c r="X8268" t="s">
        <v>36</v>
      </c>
      <c r="Y8268">
        <v>265740</v>
      </c>
      <c r="Z8268">
        <v>0.06</v>
      </c>
    </row>
    <row r="8269" spans="1:26" x14ac:dyDescent="0.25">
      <c r="A8269" t="s">
        <v>10310</v>
      </c>
      <c r="B8269" s="1">
        <v>45238</v>
      </c>
      <c r="C8269" t="s">
        <v>4129</v>
      </c>
      <c r="D8269" t="s">
        <v>50</v>
      </c>
      <c r="E8269" t="s">
        <v>40</v>
      </c>
      <c r="F8269" t="s">
        <v>41</v>
      </c>
      <c r="G8269" t="s">
        <v>42</v>
      </c>
      <c r="H8269">
        <v>9</v>
      </c>
      <c r="I8269">
        <v>1267</v>
      </c>
      <c r="J8269">
        <v>14</v>
      </c>
      <c r="K8269">
        <v>9806.58</v>
      </c>
      <c r="L8269">
        <v>1445.12</v>
      </c>
      <c r="M8269" t="s">
        <v>65</v>
      </c>
      <c r="N8269" t="s">
        <v>44</v>
      </c>
      <c r="O8269">
        <v>1</v>
      </c>
      <c r="P8269">
        <v>2023</v>
      </c>
      <c r="Q8269">
        <v>11</v>
      </c>
      <c r="R8269" t="s">
        <v>92</v>
      </c>
      <c r="S8269">
        <v>4</v>
      </c>
      <c r="T8269">
        <v>45</v>
      </c>
      <c r="U8269">
        <v>2</v>
      </c>
      <c r="V8269">
        <v>3</v>
      </c>
      <c r="W8269" t="s">
        <v>83</v>
      </c>
      <c r="X8269" t="s">
        <v>47</v>
      </c>
      <c r="Y8269">
        <v>159642</v>
      </c>
      <c r="Z8269">
        <v>0.15</v>
      </c>
    </row>
    <row r="8270" spans="1:26" x14ac:dyDescent="0.25">
      <c r="A8270" t="s">
        <v>10311</v>
      </c>
      <c r="B8270" s="1">
        <v>45083</v>
      </c>
      <c r="C8270" t="s">
        <v>995</v>
      </c>
      <c r="D8270" t="s">
        <v>28</v>
      </c>
      <c r="E8270" t="s">
        <v>51</v>
      </c>
      <c r="F8270" t="s">
        <v>41</v>
      </c>
      <c r="G8270" t="s">
        <v>59</v>
      </c>
      <c r="H8270">
        <v>3</v>
      </c>
      <c r="I8270">
        <v>4066</v>
      </c>
      <c r="J8270">
        <v>7</v>
      </c>
      <c r="K8270">
        <v>11344.14</v>
      </c>
      <c r="L8270">
        <v>2051.5300000000002</v>
      </c>
      <c r="M8270" t="s">
        <v>43</v>
      </c>
      <c r="N8270" t="s">
        <v>33</v>
      </c>
      <c r="O8270">
        <v>3</v>
      </c>
      <c r="P8270">
        <v>2023</v>
      </c>
      <c r="Q8270">
        <v>6</v>
      </c>
      <c r="R8270" t="s">
        <v>95</v>
      </c>
      <c r="S8270">
        <v>2</v>
      </c>
      <c r="T8270">
        <v>23</v>
      </c>
      <c r="U8270">
        <v>2</v>
      </c>
      <c r="V8270">
        <v>2</v>
      </c>
      <c r="W8270" t="s">
        <v>76</v>
      </c>
      <c r="X8270" t="s">
        <v>47</v>
      </c>
      <c r="Y8270">
        <v>85386</v>
      </c>
      <c r="Z8270">
        <v>0.18</v>
      </c>
    </row>
    <row r="8271" spans="1:26" x14ac:dyDescent="0.25">
      <c r="A8271" t="s">
        <v>10312</v>
      </c>
      <c r="B8271" s="1">
        <v>45079</v>
      </c>
      <c r="C8271" t="s">
        <v>7411</v>
      </c>
      <c r="D8271" t="s">
        <v>50</v>
      </c>
      <c r="E8271" t="s">
        <v>29</v>
      </c>
      <c r="F8271" t="s">
        <v>30</v>
      </c>
      <c r="G8271" t="s">
        <v>64</v>
      </c>
      <c r="H8271">
        <v>1</v>
      </c>
      <c r="I8271">
        <v>3237</v>
      </c>
      <c r="J8271">
        <v>28</v>
      </c>
      <c r="K8271">
        <v>2330.64</v>
      </c>
      <c r="L8271">
        <v>418.33</v>
      </c>
      <c r="M8271" t="s">
        <v>32</v>
      </c>
      <c r="N8271" t="s">
        <v>66</v>
      </c>
      <c r="O8271">
        <v>5</v>
      </c>
      <c r="P8271">
        <v>2023</v>
      </c>
      <c r="Q8271">
        <v>6</v>
      </c>
      <c r="R8271" t="s">
        <v>95</v>
      </c>
      <c r="S8271">
        <v>2</v>
      </c>
      <c r="T8271">
        <v>22</v>
      </c>
      <c r="U8271">
        <v>1</v>
      </c>
      <c r="V8271">
        <v>5</v>
      </c>
      <c r="W8271" t="s">
        <v>46</v>
      </c>
      <c r="X8271" t="s">
        <v>47</v>
      </c>
      <c r="Y8271">
        <v>90636</v>
      </c>
      <c r="Z8271">
        <v>0.18</v>
      </c>
    </row>
    <row r="8272" spans="1:26" x14ac:dyDescent="0.25">
      <c r="A8272" t="s">
        <v>10313</v>
      </c>
      <c r="B8272" s="1">
        <v>44950</v>
      </c>
      <c r="C8272" t="s">
        <v>1460</v>
      </c>
      <c r="D8272" t="s">
        <v>39</v>
      </c>
      <c r="E8272" t="s">
        <v>51</v>
      </c>
      <c r="F8272" t="s">
        <v>52</v>
      </c>
      <c r="G8272" t="s">
        <v>79</v>
      </c>
      <c r="H8272">
        <v>8</v>
      </c>
      <c r="I8272">
        <v>4300</v>
      </c>
      <c r="J8272">
        <v>8</v>
      </c>
      <c r="K8272">
        <v>31648</v>
      </c>
      <c r="L8272">
        <v>5919.03</v>
      </c>
      <c r="M8272" t="s">
        <v>43</v>
      </c>
      <c r="N8272" t="s">
        <v>33</v>
      </c>
      <c r="O8272">
        <v>7</v>
      </c>
      <c r="P8272">
        <v>2023</v>
      </c>
      <c r="Q8272">
        <v>1</v>
      </c>
      <c r="R8272" t="s">
        <v>34</v>
      </c>
      <c r="S8272">
        <v>1</v>
      </c>
      <c r="T8272">
        <v>4</v>
      </c>
      <c r="U8272">
        <v>4</v>
      </c>
      <c r="V8272">
        <v>2</v>
      </c>
      <c r="W8272" t="s">
        <v>76</v>
      </c>
      <c r="X8272" t="s">
        <v>47</v>
      </c>
      <c r="Y8272">
        <v>275200</v>
      </c>
      <c r="Z8272">
        <v>0.19</v>
      </c>
    </row>
    <row r="8273" spans="1:26" x14ac:dyDescent="0.25">
      <c r="A8273" t="s">
        <v>10314</v>
      </c>
      <c r="B8273" s="1">
        <v>44929</v>
      </c>
      <c r="C8273" t="s">
        <v>1785</v>
      </c>
      <c r="D8273" t="s">
        <v>39</v>
      </c>
      <c r="E8273" t="s">
        <v>51</v>
      </c>
      <c r="F8273" t="s">
        <v>30</v>
      </c>
      <c r="G8273" t="s">
        <v>86</v>
      </c>
      <c r="H8273">
        <v>8</v>
      </c>
      <c r="I8273">
        <v>3337</v>
      </c>
      <c r="J8273">
        <v>27</v>
      </c>
      <c r="K8273">
        <v>19488.080000000002</v>
      </c>
      <c r="L8273">
        <v>3266.34</v>
      </c>
      <c r="M8273" t="s">
        <v>32</v>
      </c>
      <c r="N8273" t="s">
        <v>66</v>
      </c>
      <c r="O8273">
        <v>5</v>
      </c>
      <c r="P8273">
        <v>2023</v>
      </c>
      <c r="Q8273">
        <v>1</v>
      </c>
      <c r="R8273" t="s">
        <v>34</v>
      </c>
      <c r="S8273">
        <v>1</v>
      </c>
      <c r="T8273">
        <v>1</v>
      </c>
      <c r="U8273">
        <v>1</v>
      </c>
      <c r="V8273">
        <v>2</v>
      </c>
      <c r="W8273" t="s">
        <v>76</v>
      </c>
      <c r="X8273" t="s">
        <v>47</v>
      </c>
      <c r="Y8273">
        <v>720792</v>
      </c>
      <c r="Z8273">
        <v>0.17</v>
      </c>
    </row>
    <row r="8274" spans="1:26" x14ac:dyDescent="0.25">
      <c r="A8274" t="s">
        <v>10315</v>
      </c>
      <c r="B8274" s="1">
        <v>45231</v>
      </c>
      <c r="C8274" t="s">
        <v>4021</v>
      </c>
      <c r="D8274" t="s">
        <v>63</v>
      </c>
      <c r="E8274" t="s">
        <v>29</v>
      </c>
      <c r="F8274" t="s">
        <v>30</v>
      </c>
      <c r="G8274" t="s">
        <v>31</v>
      </c>
      <c r="H8274">
        <v>10</v>
      </c>
      <c r="I8274">
        <v>3674</v>
      </c>
      <c r="J8274">
        <v>4</v>
      </c>
      <c r="K8274">
        <v>35270.400000000001</v>
      </c>
      <c r="L8274">
        <v>2912.93</v>
      </c>
      <c r="M8274" t="s">
        <v>32</v>
      </c>
      <c r="N8274" t="s">
        <v>66</v>
      </c>
      <c r="O8274">
        <v>2</v>
      </c>
      <c r="P8274">
        <v>2023</v>
      </c>
      <c r="Q8274">
        <v>11</v>
      </c>
      <c r="R8274" t="s">
        <v>92</v>
      </c>
      <c r="S8274">
        <v>4</v>
      </c>
      <c r="T8274">
        <v>44</v>
      </c>
      <c r="U8274">
        <v>1</v>
      </c>
      <c r="V8274">
        <v>3</v>
      </c>
      <c r="W8274" t="s">
        <v>83</v>
      </c>
      <c r="X8274" t="s">
        <v>47</v>
      </c>
      <c r="Y8274">
        <v>146960</v>
      </c>
      <c r="Z8274">
        <v>0.08</v>
      </c>
    </row>
    <row r="8275" spans="1:26" x14ac:dyDescent="0.25">
      <c r="A8275" t="s">
        <v>10316</v>
      </c>
      <c r="B8275" s="1">
        <v>45212</v>
      </c>
      <c r="C8275" t="s">
        <v>761</v>
      </c>
      <c r="D8275" t="s">
        <v>28</v>
      </c>
      <c r="E8275" t="s">
        <v>51</v>
      </c>
      <c r="F8275" t="s">
        <v>41</v>
      </c>
      <c r="G8275" t="s">
        <v>116</v>
      </c>
      <c r="H8275">
        <v>6</v>
      </c>
      <c r="I8275">
        <v>2361</v>
      </c>
      <c r="J8275">
        <v>2</v>
      </c>
      <c r="K8275">
        <v>13882.68</v>
      </c>
      <c r="L8275">
        <v>1661.91</v>
      </c>
      <c r="M8275" t="s">
        <v>43</v>
      </c>
      <c r="N8275" t="s">
        <v>44</v>
      </c>
      <c r="O8275">
        <v>3</v>
      </c>
      <c r="P8275">
        <v>2023</v>
      </c>
      <c r="Q8275">
        <v>10</v>
      </c>
      <c r="R8275" t="s">
        <v>45</v>
      </c>
      <c r="S8275">
        <v>4</v>
      </c>
      <c r="T8275">
        <v>41</v>
      </c>
      <c r="U8275">
        <v>2</v>
      </c>
      <c r="V8275">
        <v>5</v>
      </c>
      <c r="W8275" t="s">
        <v>46</v>
      </c>
      <c r="X8275" t="s">
        <v>47</v>
      </c>
      <c r="Y8275">
        <v>28332</v>
      </c>
      <c r="Z8275">
        <v>0.12</v>
      </c>
    </row>
    <row r="8276" spans="1:26" x14ac:dyDescent="0.25">
      <c r="A8276" t="s">
        <v>10317</v>
      </c>
      <c r="B8276" s="1">
        <v>44989</v>
      </c>
      <c r="C8276" t="s">
        <v>2605</v>
      </c>
      <c r="D8276" t="s">
        <v>28</v>
      </c>
      <c r="E8276" t="s">
        <v>51</v>
      </c>
      <c r="F8276" t="s">
        <v>30</v>
      </c>
      <c r="G8276" t="s">
        <v>64</v>
      </c>
      <c r="H8276">
        <v>3</v>
      </c>
      <c r="I8276">
        <v>3074</v>
      </c>
      <c r="J8276">
        <v>26</v>
      </c>
      <c r="K8276">
        <v>6824.28</v>
      </c>
      <c r="L8276">
        <v>1326.17</v>
      </c>
      <c r="M8276" t="s">
        <v>65</v>
      </c>
      <c r="N8276" t="s">
        <v>44</v>
      </c>
      <c r="O8276">
        <v>2</v>
      </c>
      <c r="P8276">
        <v>2023</v>
      </c>
      <c r="Q8276">
        <v>3</v>
      </c>
      <c r="R8276" t="s">
        <v>105</v>
      </c>
      <c r="S8276">
        <v>1</v>
      </c>
      <c r="T8276">
        <v>9</v>
      </c>
      <c r="U8276">
        <v>1</v>
      </c>
      <c r="V8276">
        <v>6</v>
      </c>
      <c r="W8276" t="s">
        <v>35</v>
      </c>
      <c r="X8276" t="s">
        <v>36</v>
      </c>
      <c r="Y8276">
        <v>239772</v>
      </c>
      <c r="Z8276">
        <v>0.19</v>
      </c>
    </row>
    <row r="8277" spans="1:26" x14ac:dyDescent="0.25">
      <c r="A8277" t="s">
        <v>10318</v>
      </c>
      <c r="B8277" s="1">
        <v>45277</v>
      </c>
      <c r="C8277" t="s">
        <v>1235</v>
      </c>
      <c r="D8277" t="s">
        <v>63</v>
      </c>
      <c r="E8277" t="s">
        <v>29</v>
      </c>
      <c r="F8277" t="s">
        <v>41</v>
      </c>
      <c r="G8277" t="s">
        <v>42</v>
      </c>
      <c r="H8277">
        <v>7</v>
      </c>
      <c r="I8277">
        <v>2488</v>
      </c>
      <c r="J8277">
        <v>29</v>
      </c>
      <c r="K8277">
        <v>12365.36</v>
      </c>
      <c r="L8277">
        <v>1312.64</v>
      </c>
      <c r="M8277" t="s">
        <v>65</v>
      </c>
      <c r="N8277" t="s">
        <v>44</v>
      </c>
      <c r="O8277">
        <v>7</v>
      </c>
      <c r="P8277">
        <v>2023</v>
      </c>
      <c r="Q8277">
        <v>12</v>
      </c>
      <c r="R8277" t="s">
        <v>54</v>
      </c>
      <c r="S8277">
        <v>4</v>
      </c>
      <c r="T8277">
        <v>51</v>
      </c>
      <c r="U8277">
        <v>4</v>
      </c>
      <c r="V8277">
        <v>0</v>
      </c>
      <c r="W8277" t="s">
        <v>55</v>
      </c>
      <c r="X8277" t="s">
        <v>36</v>
      </c>
      <c r="Y8277">
        <v>505064</v>
      </c>
      <c r="Z8277">
        <v>0.11</v>
      </c>
    </row>
    <row r="8278" spans="1:26" x14ac:dyDescent="0.25">
      <c r="A8278" t="s">
        <v>10319</v>
      </c>
      <c r="B8278" s="1">
        <v>45275</v>
      </c>
      <c r="C8278" t="s">
        <v>2777</v>
      </c>
      <c r="D8278" t="s">
        <v>28</v>
      </c>
      <c r="E8278" t="s">
        <v>40</v>
      </c>
      <c r="F8278" t="s">
        <v>30</v>
      </c>
      <c r="G8278" t="s">
        <v>86</v>
      </c>
      <c r="H8278">
        <v>8</v>
      </c>
      <c r="I8278">
        <v>2254</v>
      </c>
      <c r="J8278">
        <v>19</v>
      </c>
      <c r="K8278">
        <v>14605.92</v>
      </c>
      <c r="L8278">
        <v>2636.24</v>
      </c>
      <c r="M8278" t="s">
        <v>43</v>
      </c>
      <c r="N8278" t="s">
        <v>33</v>
      </c>
      <c r="O8278">
        <v>6</v>
      </c>
      <c r="P8278">
        <v>2023</v>
      </c>
      <c r="Q8278">
        <v>12</v>
      </c>
      <c r="R8278" t="s">
        <v>54</v>
      </c>
      <c r="S8278">
        <v>4</v>
      </c>
      <c r="T8278">
        <v>50</v>
      </c>
      <c r="U8278">
        <v>3</v>
      </c>
      <c r="V8278">
        <v>5</v>
      </c>
      <c r="W8278" t="s">
        <v>46</v>
      </c>
      <c r="X8278" t="s">
        <v>47</v>
      </c>
      <c r="Y8278">
        <v>342608</v>
      </c>
      <c r="Z8278">
        <v>0.18</v>
      </c>
    </row>
    <row r="8279" spans="1:26" x14ac:dyDescent="0.25">
      <c r="A8279" t="s">
        <v>10320</v>
      </c>
      <c r="B8279" s="1">
        <v>44929</v>
      </c>
      <c r="C8279" t="s">
        <v>5443</v>
      </c>
      <c r="D8279" t="s">
        <v>63</v>
      </c>
      <c r="E8279" t="s">
        <v>29</v>
      </c>
      <c r="F8279" t="s">
        <v>41</v>
      </c>
      <c r="G8279" t="s">
        <v>42</v>
      </c>
      <c r="H8279">
        <v>7</v>
      </c>
      <c r="I8279">
        <v>2027</v>
      </c>
      <c r="J8279">
        <v>7</v>
      </c>
      <c r="K8279">
        <v>13195.77</v>
      </c>
      <c r="L8279">
        <v>1640.51</v>
      </c>
      <c r="M8279" t="s">
        <v>43</v>
      </c>
      <c r="N8279" t="s">
        <v>44</v>
      </c>
      <c r="O8279">
        <v>4</v>
      </c>
      <c r="P8279">
        <v>2023</v>
      </c>
      <c r="Q8279">
        <v>1</v>
      </c>
      <c r="R8279" t="s">
        <v>34</v>
      </c>
      <c r="S8279">
        <v>1</v>
      </c>
      <c r="T8279">
        <v>1</v>
      </c>
      <c r="U8279">
        <v>1</v>
      </c>
      <c r="V8279">
        <v>2</v>
      </c>
      <c r="W8279" t="s">
        <v>76</v>
      </c>
      <c r="X8279" t="s">
        <v>47</v>
      </c>
      <c r="Y8279">
        <v>99323</v>
      </c>
      <c r="Z8279">
        <v>0.12</v>
      </c>
    </row>
    <row r="8280" spans="1:26" x14ac:dyDescent="0.25">
      <c r="A8280" t="s">
        <v>10321</v>
      </c>
      <c r="B8280" s="1">
        <v>45202</v>
      </c>
      <c r="C8280" t="s">
        <v>4209</v>
      </c>
      <c r="D8280" t="s">
        <v>63</v>
      </c>
      <c r="E8280" t="s">
        <v>40</v>
      </c>
      <c r="F8280" t="s">
        <v>30</v>
      </c>
      <c r="G8280" t="s">
        <v>86</v>
      </c>
      <c r="H8280">
        <v>9</v>
      </c>
      <c r="I8280">
        <v>1214</v>
      </c>
      <c r="J8280">
        <v>23</v>
      </c>
      <c r="K8280">
        <v>8413.02</v>
      </c>
      <c r="L8280">
        <v>548.17999999999995</v>
      </c>
      <c r="M8280" t="s">
        <v>65</v>
      </c>
      <c r="N8280" t="s">
        <v>33</v>
      </c>
      <c r="O8280">
        <v>5</v>
      </c>
      <c r="P8280">
        <v>2023</v>
      </c>
      <c r="Q8280">
        <v>10</v>
      </c>
      <c r="R8280" t="s">
        <v>45</v>
      </c>
      <c r="S8280">
        <v>4</v>
      </c>
      <c r="T8280">
        <v>40</v>
      </c>
      <c r="U8280">
        <v>1</v>
      </c>
      <c r="V8280">
        <v>2</v>
      </c>
      <c r="W8280" t="s">
        <v>76</v>
      </c>
      <c r="X8280" t="s">
        <v>47</v>
      </c>
      <c r="Y8280">
        <v>251298</v>
      </c>
      <c r="Z8280">
        <v>7.0000000000000007E-2</v>
      </c>
    </row>
    <row r="8281" spans="1:26" x14ac:dyDescent="0.25">
      <c r="A8281" t="s">
        <v>10322</v>
      </c>
      <c r="B8281" s="1">
        <v>45015</v>
      </c>
      <c r="C8281" t="s">
        <v>352</v>
      </c>
      <c r="D8281" t="s">
        <v>63</v>
      </c>
      <c r="E8281" t="s">
        <v>51</v>
      </c>
      <c r="F8281" t="s">
        <v>30</v>
      </c>
      <c r="G8281" t="s">
        <v>86</v>
      </c>
      <c r="H8281">
        <v>9</v>
      </c>
      <c r="I8281">
        <v>2545</v>
      </c>
      <c r="J8281">
        <v>1</v>
      </c>
      <c r="K8281">
        <v>22675.95</v>
      </c>
      <c r="L8281">
        <v>2860.53</v>
      </c>
      <c r="M8281" t="s">
        <v>65</v>
      </c>
      <c r="N8281" t="s">
        <v>33</v>
      </c>
      <c r="O8281">
        <v>2</v>
      </c>
      <c r="P8281">
        <v>2023</v>
      </c>
      <c r="Q8281">
        <v>3</v>
      </c>
      <c r="R8281" t="s">
        <v>105</v>
      </c>
      <c r="S8281">
        <v>1</v>
      </c>
      <c r="T8281">
        <v>13</v>
      </c>
      <c r="U8281">
        <v>5</v>
      </c>
      <c r="V8281">
        <v>4</v>
      </c>
      <c r="W8281" t="s">
        <v>73</v>
      </c>
      <c r="X8281" t="s">
        <v>47</v>
      </c>
      <c r="Y8281">
        <v>22905</v>
      </c>
      <c r="Z8281">
        <v>0.13</v>
      </c>
    </row>
    <row r="8282" spans="1:26" x14ac:dyDescent="0.25">
      <c r="A8282" t="s">
        <v>10323</v>
      </c>
      <c r="B8282" s="1">
        <v>45003</v>
      </c>
      <c r="C8282" t="s">
        <v>621</v>
      </c>
      <c r="D8282" t="s">
        <v>39</v>
      </c>
      <c r="E8282" t="s">
        <v>51</v>
      </c>
      <c r="F8282" t="s">
        <v>41</v>
      </c>
      <c r="G8282" t="s">
        <v>116</v>
      </c>
      <c r="H8282">
        <v>10</v>
      </c>
      <c r="I8282">
        <v>2281</v>
      </c>
      <c r="J8282">
        <v>6</v>
      </c>
      <c r="K8282">
        <v>21441.4</v>
      </c>
      <c r="L8282">
        <v>4148.3599999999997</v>
      </c>
      <c r="M8282" t="s">
        <v>32</v>
      </c>
      <c r="N8282" t="s">
        <v>44</v>
      </c>
      <c r="O8282">
        <v>2</v>
      </c>
      <c r="P8282">
        <v>2023</v>
      </c>
      <c r="Q8282">
        <v>3</v>
      </c>
      <c r="R8282" t="s">
        <v>105</v>
      </c>
      <c r="S8282">
        <v>1</v>
      </c>
      <c r="T8282">
        <v>11</v>
      </c>
      <c r="U8282">
        <v>3</v>
      </c>
      <c r="V8282">
        <v>6</v>
      </c>
      <c r="W8282" t="s">
        <v>35</v>
      </c>
      <c r="X8282" t="s">
        <v>36</v>
      </c>
      <c r="Y8282">
        <v>136860</v>
      </c>
      <c r="Z8282">
        <v>0.19</v>
      </c>
    </row>
    <row r="8283" spans="1:26" x14ac:dyDescent="0.25">
      <c r="A8283" t="s">
        <v>10324</v>
      </c>
      <c r="B8283" s="1">
        <v>45116</v>
      </c>
      <c r="C8283" t="s">
        <v>972</v>
      </c>
      <c r="D8283" t="s">
        <v>39</v>
      </c>
      <c r="E8283" t="s">
        <v>58</v>
      </c>
      <c r="F8283" t="s">
        <v>52</v>
      </c>
      <c r="G8283" t="s">
        <v>53</v>
      </c>
      <c r="H8283">
        <v>10</v>
      </c>
      <c r="I8283">
        <v>3869</v>
      </c>
      <c r="J8283">
        <v>22</v>
      </c>
      <c r="K8283">
        <v>30178.2</v>
      </c>
      <c r="L8283">
        <v>2194.85</v>
      </c>
      <c r="M8283" t="s">
        <v>43</v>
      </c>
      <c r="N8283" t="s">
        <v>33</v>
      </c>
      <c r="O8283">
        <v>6</v>
      </c>
      <c r="P8283">
        <v>2023</v>
      </c>
      <c r="Q8283">
        <v>7</v>
      </c>
      <c r="R8283" t="s">
        <v>125</v>
      </c>
      <c r="S8283">
        <v>3</v>
      </c>
      <c r="T8283">
        <v>28</v>
      </c>
      <c r="U8283">
        <v>3</v>
      </c>
      <c r="V8283">
        <v>0</v>
      </c>
      <c r="W8283" t="s">
        <v>55</v>
      </c>
      <c r="X8283" t="s">
        <v>36</v>
      </c>
      <c r="Y8283">
        <v>851180</v>
      </c>
      <c r="Z8283">
        <v>7.0000000000000007E-2</v>
      </c>
    </row>
    <row r="8284" spans="1:26" x14ac:dyDescent="0.25">
      <c r="A8284" t="s">
        <v>10325</v>
      </c>
      <c r="B8284" s="1">
        <v>45123</v>
      </c>
      <c r="C8284" t="s">
        <v>843</v>
      </c>
      <c r="D8284" t="s">
        <v>63</v>
      </c>
      <c r="E8284" t="s">
        <v>29</v>
      </c>
      <c r="F8284" t="s">
        <v>41</v>
      </c>
      <c r="G8284" t="s">
        <v>116</v>
      </c>
      <c r="H8284">
        <v>1</v>
      </c>
      <c r="I8284">
        <v>3346</v>
      </c>
      <c r="J8284">
        <v>6</v>
      </c>
      <c r="K8284">
        <v>3145.24</v>
      </c>
      <c r="L8284">
        <v>565.55999999999995</v>
      </c>
      <c r="M8284" t="s">
        <v>32</v>
      </c>
      <c r="N8284" t="s">
        <v>66</v>
      </c>
      <c r="O8284">
        <v>7</v>
      </c>
      <c r="P8284">
        <v>2023</v>
      </c>
      <c r="Q8284">
        <v>7</v>
      </c>
      <c r="R8284" t="s">
        <v>125</v>
      </c>
      <c r="S8284">
        <v>3</v>
      </c>
      <c r="T8284">
        <v>29</v>
      </c>
      <c r="U8284">
        <v>4</v>
      </c>
      <c r="V8284">
        <v>0</v>
      </c>
      <c r="W8284" t="s">
        <v>55</v>
      </c>
      <c r="X8284" t="s">
        <v>36</v>
      </c>
      <c r="Y8284">
        <v>20076</v>
      </c>
      <c r="Z8284">
        <v>0.18</v>
      </c>
    </row>
    <row r="8285" spans="1:26" x14ac:dyDescent="0.25">
      <c r="A8285" t="s">
        <v>10326</v>
      </c>
      <c r="B8285" s="1">
        <v>45047</v>
      </c>
      <c r="C8285" t="s">
        <v>2325</v>
      </c>
      <c r="D8285" t="s">
        <v>39</v>
      </c>
      <c r="E8285" t="s">
        <v>29</v>
      </c>
      <c r="F8285" t="s">
        <v>41</v>
      </c>
      <c r="G8285" t="s">
        <v>42</v>
      </c>
      <c r="H8285">
        <v>7</v>
      </c>
      <c r="I8285">
        <v>4982</v>
      </c>
      <c r="J8285">
        <v>2</v>
      </c>
      <c r="K8285">
        <v>34176.519999999997</v>
      </c>
      <c r="L8285">
        <v>5887.29</v>
      </c>
      <c r="M8285" t="s">
        <v>43</v>
      </c>
      <c r="N8285" t="s">
        <v>33</v>
      </c>
      <c r="O8285">
        <v>6</v>
      </c>
      <c r="P8285">
        <v>2023</v>
      </c>
      <c r="Q8285">
        <v>5</v>
      </c>
      <c r="R8285" t="s">
        <v>238</v>
      </c>
      <c r="S8285">
        <v>2</v>
      </c>
      <c r="T8285">
        <v>18</v>
      </c>
      <c r="U8285">
        <v>1</v>
      </c>
      <c r="V8285">
        <v>1</v>
      </c>
      <c r="W8285" t="s">
        <v>60</v>
      </c>
      <c r="X8285" t="s">
        <v>47</v>
      </c>
      <c r="Y8285">
        <v>69748</v>
      </c>
      <c r="Z8285">
        <v>0.17</v>
      </c>
    </row>
    <row r="8286" spans="1:26" x14ac:dyDescent="0.25">
      <c r="A8286" t="s">
        <v>10327</v>
      </c>
      <c r="B8286" s="1">
        <v>45042</v>
      </c>
      <c r="C8286" t="s">
        <v>886</v>
      </c>
      <c r="D8286" t="s">
        <v>63</v>
      </c>
      <c r="E8286" t="s">
        <v>40</v>
      </c>
      <c r="F8286" t="s">
        <v>30</v>
      </c>
      <c r="G8286" t="s">
        <v>64</v>
      </c>
      <c r="H8286">
        <v>10</v>
      </c>
      <c r="I8286">
        <v>4355</v>
      </c>
      <c r="J8286">
        <v>1</v>
      </c>
      <c r="K8286">
        <v>43114.5</v>
      </c>
      <c r="L8286">
        <v>8516.65</v>
      </c>
      <c r="M8286" t="s">
        <v>43</v>
      </c>
      <c r="N8286" t="s">
        <v>44</v>
      </c>
      <c r="O8286">
        <v>5</v>
      </c>
      <c r="P8286">
        <v>2023</v>
      </c>
      <c r="Q8286">
        <v>4</v>
      </c>
      <c r="R8286" t="s">
        <v>100</v>
      </c>
      <c r="S8286">
        <v>2</v>
      </c>
      <c r="T8286">
        <v>17</v>
      </c>
      <c r="U8286">
        <v>5</v>
      </c>
      <c r="V8286">
        <v>3</v>
      </c>
      <c r="W8286" t="s">
        <v>83</v>
      </c>
      <c r="X8286" t="s">
        <v>47</v>
      </c>
      <c r="Y8286">
        <v>43550</v>
      </c>
      <c r="Z8286">
        <v>0.2</v>
      </c>
    </row>
    <row r="8287" spans="1:26" x14ac:dyDescent="0.25">
      <c r="A8287" t="s">
        <v>10328</v>
      </c>
      <c r="B8287" s="1">
        <v>45146</v>
      </c>
      <c r="C8287" t="s">
        <v>8341</v>
      </c>
      <c r="D8287" t="s">
        <v>63</v>
      </c>
      <c r="E8287" t="s">
        <v>29</v>
      </c>
      <c r="F8287" t="s">
        <v>41</v>
      </c>
      <c r="G8287" t="s">
        <v>42</v>
      </c>
      <c r="H8287">
        <v>9</v>
      </c>
      <c r="I8287">
        <v>698</v>
      </c>
      <c r="J8287">
        <v>25</v>
      </c>
      <c r="K8287">
        <v>4711.5</v>
      </c>
      <c r="L8287">
        <v>399.74</v>
      </c>
      <c r="M8287" t="s">
        <v>65</v>
      </c>
      <c r="N8287" t="s">
        <v>66</v>
      </c>
      <c r="O8287">
        <v>4</v>
      </c>
      <c r="P8287">
        <v>2023</v>
      </c>
      <c r="Q8287">
        <v>8</v>
      </c>
      <c r="R8287" t="s">
        <v>72</v>
      </c>
      <c r="S8287">
        <v>3</v>
      </c>
      <c r="T8287">
        <v>32</v>
      </c>
      <c r="U8287">
        <v>2</v>
      </c>
      <c r="V8287">
        <v>2</v>
      </c>
      <c r="W8287" t="s">
        <v>76</v>
      </c>
      <c r="X8287" t="s">
        <v>47</v>
      </c>
      <c r="Y8287">
        <v>157050</v>
      </c>
      <c r="Z8287">
        <v>0.08</v>
      </c>
    </row>
    <row r="8288" spans="1:26" x14ac:dyDescent="0.25">
      <c r="A8288" t="s">
        <v>10329</v>
      </c>
      <c r="B8288" s="1">
        <v>45115</v>
      </c>
      <c r="C8288" t="s">
        <v>3006</v>
      </c>
      <c r="D8288" t="s">
        <v>28</v>
      </c>
      <c r="E8288" t="s">
        <v>51</v>
      </c>
      <c r="F8288" t="s">
        <v>52</v>
      </c>
      <c r="G8288" t="s">
        <v>53</v>
      </c>
      <c r="H8288">
        <v>10</v>
      </c>
      <c r="I8288">
        <v>751</v>
      </c>
      <c r="J8288">
        <v>30</v>
      </c>
      <c r="K8288">
        <v>5257</v>
      </c>
      <c r="L8288">
        <v>1004.7</v>
      </c>
      <c r="M8288" t="s">
        <v>65</v>
      </c>
      <c r="N8288" t="s">
        <v>33</v>
      </c>
      <c r="O8288">
        <v>7</v>
      </c>
      <c r="P8288">
        <v>2023</v>
      </c>
      <c r="Q8288">
        <v>7</v>
      </c>
      <c r="R8288" t="s">
        <v>125</v>
      </c>
      <c r="S8288">
        <v>3</v>
      </c>
      <c r="T8288">
        <v>27</v>
      </c>
      <c r="U8288">
        <v>2</v>
      </c>
      <c r="V8288">
        <v>6</v>
      </c>
      <c r="W8288" t="s">
        <v>35</v>
      </c>
      <c r="X8288" t="s">
        <v>36</v>
      </c>
      <c r="Y8288">
        <v>225300</v>
      </c>
      <c r="Z8288">
        <v>0.19</v>
      </c>
    </row>
    <row r="8289" spans="1:26" x14ac:dyDescent="0.25">
      <c r="A8289" t="s">
        <v>10330</v>
      </c>
      <c r="B8289" s="1">
        <v>45242</v>
      </c>
      <c r="C8289" t="s">
        <v>4133</v>
      </c>
      <c r="D8289" t="s">
        <v>50</v>
      </c>
      <c r="E8289" t="s">
        <v>40</v>
      </c>
      <c r="F8289" t="s">
        <v>30</v>
      </c>
      <c r="G8289" t="s">
        <v>64</v>
      </c>
      <c r="H8289">
        <v>9</v>
      </c>
      <c r="I8289">
        <v>3060</v>
      </c>
      <c r="J8289">
        <v>9</v>
      </c>
      <c r="K8289">
        <v>25061.4</v>
      </c>
      <c r="L8289">
        <v>1395.09</v>
      </c>
      <c r="M8289" t="s">
        <v>32</v>
      </c>
      <c r="N8289" t="s">
        <v>44</v>
      </c>
      <c r="O8289">
        <v>6</v>
      </c>
      <c r="P8289">
        <v>2023</v>
      </c>
      <c r="Q8289">
        <v>11</v>
      </c>
      <c r="R8289" t="s">
        <v>92</v>
      </c>
      <c r="S8289">
        <v>4</v>
      </c>
      <c r="T8289">
        <v>46</v>
      </c>
      <c r="U8289">
        <v>3</v>
      </c>
      <c r="V8289">
        <v>0</v>
      </c>
      <c r="W8289" t="s">
        <v>55</v>
      </c>
      <c r="X8289" t="s">
        <v>36</v>
      </c>
      <c r="Y8289">
        <v>247860</v>
      </c>
      <c r="Z8289">
        <v>0.06</v>
      </c>
    </row>
    <row r="8290" spans="1:26" x14ac:dyDescent="0.25">
      <c r="A8290" t="s">
        <v>10331</v>
      </c>
      <c r="B8290" s="1">
        <v>45284</v>
      </c>
      <c r="C8290" t="s">
        <v>344</v>
      </c>
      <c r="D8290" t="s">
        <v>39</v>
      </c>
      <c r="E8290" t="s">
        <v>29</v>
      </c>
      <c r="F8290" t="s">
        <v>52</v>
      </c>
      <c r="G8290" t="s">
        <v>91</v>
      </c>
      <c r="H8290">
        <v>6</v>
      </c>
      <c r="I8290">
        <v>1875</v>
      </c>
      <c r="J8290">
        <v>19</v>
      </c>
      <c r="K8290">
        <v>9112.5</v>
      </c>
      <c r="L8290">
        <v>1044.77</v>
      </c>
      <c r="M8290" t="s">
        <v>65</v>
      </c>
      <c r="N8290" t="s">
        <v>33</v>
      </c>
      <c r="O8290">
        <v>4</v>
      </c>
      <c r="P8290">
        <v>2023</v>
      </c>
      <c r="Q8290">
        <v>12</v>
      </c>
      <c r="R8290" t="s">
        <v>54</v>
      </c>
      <c r="S8290">
        <v>4</v>
      </c>
      <c r="T8290">
        <v>52</v>
      </c>
      <c r="U8290">
        <v>5</v>
      </c>
      <c r="V8290">
        <v>0</v>
      </c>
      <c r="W8290" t="s">
        <v>55</v>
      </c>
      <c r="X8290" t="s">
        <v>36</v>
      </c>
      <c r="Y8290">
        <v>213750</v>
      </c>
      <c r="Z8290">
        <v>0.11</v>
      </c>
    </row>
    <row r="8291" spans="1:26" x14ac:dyDescent="0.25">
      <c r="A8291" t="s">
        <v>10332</v>
      </c>
      <c r="B8291" s="1">
        <v>45161</v>
      </c>
      <c r="C8291" t="s">
        <v>10333</v>
      </c>
      <c r="D8291" t="s">
        <v>39</v>
      </c>
      <c r="E8291" t="s">
        <v>40</v>
      </c>
      <c r="F8291" t="s">
        <v>30</v>
      </c>
      <c r="G8291" t="s">
        <v>31</v>
      </c>
      <c r="H8291">
        <v>9</v>
      </c>
      <c r="I8291">
        <v>2898</v>
      </c>
      <c r="J8291">
        <v>14</v>
      </c>
      <c r="K8291">
        <v>22430.52</v>
      </c>
      <c r="L8291">
        <v>4163.29</v>
      </c>
      <c r="M8291" t="s">
        <v>43</v>
      </c>
      <c r="N8291" t="s">
        <v>33</v>
      </c>
      <c r="O8291">
        <v>2</v>
      </c>
      <c r="P8291">
        <v>2023</v>
      </c>
      <c r="Q8291">
        <v>8</v>
      </c>
      <c r="R8291" t="s">
        <v>72</v>
      </c>
      <c r="S8291">
        <v>3</v>
      </c>
      <c r="T8291">
        <v>34</v>
      </c>
      <c r="U8291">
        <v>4</v>
      </c>
      <c r="V8291">
        <v>3</v>
      </c>
      <c r="W8291" t="s">
        <v>83</v>
      </c>
      <c r="X8291" t="s">
        <v>47</v>
      </c>
      <c r="Y8291">
        <v>365148</v>
      </c>
      <c r="Z8291">
        <v>0.19</v>
      </c>
    </row>
    <row r="8292" spans="1:26" x14ac:dyDescent="0.25">
      <c r="A8292" t="s">
        <v>10334</v>
      </c>
      <c r="B8292" s="1">
        <v>45124</v>
      </c>
      <c r="C8292" t="s">
        <v>1129</v>
      </c>
      <c r="D8292" t="s">
        <v>63</v>
      </c>
      <c r="E8292" t="s">
        <v>40</v>
      </c>
      <c r="F8292" t="s">
        <v>52</v>
      </c>
      <c r="G8292" t="s">
        <v>91</v>
      </c>
      <c r="H8292">
        <v>3</v>
      </c>
      <c r="I8292">
        <v>123</v>
      </c>
      <c r="J8292">
        <v>9</v>
      </c>
      <c r="K8292">
        <v>335.79</v>
      </c>
      <c r="L8292">
        <v>55.3</v>
      </c>
      <c r="M8292" t="s">
        <v>43</v>
      </c>
      <c r="N8292" t="s">
        <v>66</v>
      </c>
      <c r="O8292">
        <v>3</v>
      </c>
      <c r="P8292">
        <v>2023</v>
      </c>
      <c r="Q8292">
        <v>7</v>
      </c>
      <c r="R8292" t="s">
        <v>125</v>
      </c>
      <c r="S8292">
        <v>3</v>
      </c>
      <c r="T8292">
        <v>29</v>
      </c>
      <c r="U8292">
        <v>4</v>
      </c>
      <c r="V8292">
        <v>1</v>
      </c>
      <c r="W8292" t="s">
        <v>60</v>
      </c>
      <c r="X8292" t="s">
        <v>47</v>
      </c>
      <c r="Y8292">
        <v>3321</v>
      </c>
      <c r="Z8292">
        <v>0.16</v>
      </c>
    </row>
    <row r="8293" spans="1:26" x14ac:dyDescent="0.25">
      <c r="A8293" t="s">
        <v>10335</v>
      </c>
      <c r="B8293" s="1">
        <v>44990</v>
      </c>
      <c r="C8293" t="s">
        <v>1509</v>
      </c>
      <c r="D8293" t="s">
        <v>39</v>
      </c>
      <c r="E8293" t="s">
        <v>29</v>
      </c>
      <c r="F8293" t="s">
        <v>41</v>
      </c>
      <c r="G8293" t="s">
        <v>59</v>
      </c>
      <c r="H8293">
        <v>7</v>
      </c>
      <c r="I8293">
        <v>885</v>
      </c>
      <c r="J8293">
        <v>30</v>
      </c>
      <c r="K8293">
        <v>4336.5</v>
      </c>
      <c r="L8293">
        <v>584.29</v>
      </c>
      <c r="M8293" t="s">
        <v>65</v>
      </c>
      <c r="N8293" t="s">
        <v>33</v>
      </c>
      <c r="O8293">
        <v>6</v>
      </c>
      <c r="P8293">
        <v>2023</v>
      </c>
      <c r="Q8293">
        <v>3</v>
      </c>
      <c r="R8293" t="s">
        <v>105</v>
      </c>
      <c r="S8293">
        <v>1</v>
      </c>
      <c r="T8293">
        <v>10</v>
      </c>
      <c r="U8293">
        <v>2</v>
      </c>
      <c r="V8293">
        <v>0</v>
      </c>
      <c r="W8293" t="s">
        <v>55</v>
      </c>
      <c r="X8293" t="s">
        <v>36</v>
      </c>
      <c r="Y8293">
        <v>185850</v>
      </c>
      <c r="Z8293">
        <v>0.13</v>
      </c>
    </row>
    <row r="8294" spans="1:26" x14ac:dyDescent="0.25">
      <c r="A8294" t="s">
        <v>10336</v>
      </c>
      <c r="B8294" s="1">
        <v>45003</v>
      </c>
      <c r="C8294" t="s">
        <v>3625</v>
      </c>
      <c r="D8294" t="s">
        <v>39</v>
      </c>
      <c r="E8294" t="s">
        <v>58</v>
      </c>
      <c r="F8294" t="s">
        <v>30</v>
      </c>
      <c r="G8294" t="s">
        <v>31</v>
      </c>
      <c r="H8294">
        <v>4</v>
      </c>
      <c r="I8294">
        <v>4055</v>
      </c>
      <c r="J8294">
        <v>30</v>
      </c>
      <c r="K8294">
        <v>11354</v>
      </c>
      <c r="L8294">
        <v>799.32</v>
      </c>
      <c r="M8294" t="s">
        <v>32</v>
      </c>
      <c r="N8294" t="s">
        <v>33</v>
      </c>
      <c r="O8294">
        <v>7</v>
      </c>
      <c r="P8294">
        <v>2023</v>
      </c>
      <c r="Q8294">
        <v>3</v>
      </c>
      <c r="R8294" t="s">
        <v>105</v>
      </c>
      <c r="S8294">
        <v>1</v>
      </c>
      <c r="T8294">
        <v>11</v>
      </c>
      <c r="U8294">
        <v>3</v>
      </c>
      <c r="V8294">
        <v>6</v>
      </c>
      <c r="W8294" t="s">
        <v>35</v>
      </c>
      <c r="X8294" t="s">
        <v>36</v>
      </c>
      <c r="Y8294">
        <v>486600</v>
      </c>
      <c r="Z8294">
        <v>7.0000000000000007E-2</v>
      </c>
    </row>
    <row r="8295" spans="1:26" x14ac:dyDescent="0.25">
      <c r="A8295" t="s">
        <v>10337</v>
      </c>
      <c r="B8295" s="1">
        <v>44951</v>
      </c>
      <c r="C8295" t="s">
        <v>3621</v>
      </c>
      <c r="D8295" t="s">
        <v>39</v>
      </c>
      <c r="E8295" t="s">
        <v>29</v>
      </c>
      <c r="F8295" t="s">
        <v>52</v>
      </c>
      <c r="G8295" t="s">
        <v>79</v>
      </c>
      <c r="H8295">
        <v>1</v>
      </c>
      <c r="I8295">
        <v>3170</v>
      </c>
      <c r="J8295">
        <v>22</v>
      </c>
      <c r="K8295">
        <v>2472.6</v>
      </c>
      <c r="L8295">
        <v>322.06</v>
      </c>
      <c r="M8295" t="s">
        <v>65</v>
      </c>
      <c r="N8295" t="s">
        <v>44</v>
      </c>
      <c r="O8295">
        <v>7</v>
      </c>
      <c r="P8295">
        <v>2023</v>
      </c>
      <c r="Q8295">
        <v>1</v>
      </c>
      <c r="R8295" t="s">
        <v>34</v>
      </c>
      <c r="S8295">
        <v>1</v>
      </c>
      <c r="T8295">
        <v>4</v>
      </c>
      <c r="U8295">
        <v>4</v>
      </c>
      <c r="V8295">
        <v>3</v>
      </c>
      <c r="W8295" t="s">
        <v>83</v>
      </c>
      <c r="X8295" t="s">
        <v>47</v>
      </c>
      <c r="Y8295">
        <v>69740</v>
      </c>
      <c r="Z8295">
        <v>0.13</v>
      </c>
    </row>
    <row r="8296" spans="1:26" x14ac:dyDescent="0.25">
      <c r="A8296" t="s">
        <v>10338</v>
      </c>
      <c r="B8296" s="1">
        <v>45125</v>
      </c>
      <c r="C8296" t="s">
        <v>1974</v>
      </c>
      <c r="D8296" t="s">
        <v>28</v>
      </c>
      <c r="E8296" t="s">
        <v>58</v>
      </c>
      <c r="F8296" t="s">
        <v>41</v>
      </c>
      <c r="G8296" t="s">
        <v>116</v>
      </c>
      <c r="H8296">
        <v>2</v>
      </c>
      <c r="I8296">
        <v>4113</v>
      </c>
      <c r="J8296">
        <v>26</v>
      </c>
      <c r="K8296">
        <v>6087.24</v>
      </c>
      <c r="L8296">
        <v>572.48</v>
      </c>
      <c r="M8296" t="s">
        <v>32</v>
      </c>
      <c r="N8296" t="s">
        <v>33</v>
      </c>
      <c r="O8296">
        <v>7</v>
      </c>
      <c r="P8296">
        <v>2023</v>
      </c>
      <c r="Q8296">
        <v>7</v>
      </c>
      <c r="R8296" t="s">
        <v>125</v>
      </c>
      <c r="S8296">
        <v>3</v>
      </c>
      <c r="T8296">
        <v>29</v>
      </c>
      <c r="U8296">
        <v>4</v>
      </c>
      <c r="V8296">
        <v>2</v>
      </c>
      <c r="W8296" t="s">
        <v>76</v>
      </c>
      <c r="X8296" t="s">
        <v>47</v>
      </c>
      <c r="Y8296">
        <v>213876</v>
      </c>
      <c r="Z8296">
        <v>0.09</v>
      </c>
    </row>
    <row r="8297" spans="1:26" x14ac:dyDescent="0.25">
      <c r="A8297" t="s">
        <v>10339</v>
      </c>
      <c r="B8297" s="1">
        <v>45161</v>
      </c>
      <c r="C8297" t="s">
        <v>2276</v>
      </c>
      <c r="D8297" t="s">
        <v>50</v>
      </c>
      <c r="E8297" t="s">
        <v>51</v>
      </c>
      <c r="F8297" t="s">
        <v>41</v>
      </c>
      <c r="G8297" t="s">
        <v>42</v>
      </c>
      <c r="H8297">
        <v>2</v>
      </c>
      <c r="I8297">
        <v>1929</v>
      </c>
      <c r="J8297">
        <v>5</v>
      </c>
      <c r="K8297">
        <v>3665.1</v>
      </c>
      <c r="L8297">
        <v>514.1</v>
      </c>
      <c r="M8297" t="s">
        <v>32</v>
      </c>
      <c r="N8297" t="s">
        <v>33</v>
      </c>
      <c r="O8297">
        <v>5</v>
      </c>
      <c r="P8297">
        <v>2023</v>
      </c>
      <c r="Q8297">
        <v>8</v>
      </c>
      <c r="R8297" t="s">
        <v>72</v>
      </c>
      <c r="S8297">
        <v>3</v>
      </c>
      <c r="T8297">
        <v>34</v>
      </c>
      <c r="U8297">
        <v>4</v>
      </c>
      <c r="V8297">
        <v>3</v>
      </c>
      <c r="W8297" t="s">
        <v>83</v>
      </c>
      <c r="X8297" t="s">
        <v>47</v>
      </c>
      <c r="Y8297">
        <v>19290</v>
      </c>
      <c r="Z8297">
        <v>0.14000000000000001</v>
      </c>
    </row>
    <row r="8298" spans="1:26" x14ac:dyDescent="0.25">
      <c r="A8298" t="s">
        <v>10340</v>
      </c>
      <c r="B8298" s="1">
        <v>45122</v>
      </c>
      <c r="C8298" t="s">
        <v>1724</v>
      </c>
      <c r="D8298" t="s">
        <v>63</v>
      </c>
      <c r="E8298" t="s">
        <v>40</v>
      </c>
      <c r="F8298" t="s">
        <v>41</v>
      </c>
      <c r="G8298" t="s">
        <v>59</v>
      </c>
      <c r="H8298">
        <v>9</v>
      </c>
      <c r="I8298">
        <v>1122</v>
      </c>
      <c r="J8298">
        <v>23</v>
      </c>
      <c r="K8298">
        <v>7775.46</v>
      </c>
      <c r="L8298">
        <v>669.97</v>
      </c>
      <c r="M8298" t="s">
        <v>43</v>
      </c>
      <c r="N8298" t="s">
        <v>66</v>
      </c>
      <c r="O8298">
        <v>2</v>
      </c>
      <c r="P8298">
        <v>2023</v>
      </c>
      <c r="Q8298">
        <v>7</v>
      </c>
      <c r="R8298" t="s">
        <v>125</v>
      </c>
      <c r="S8298">
        <v>3</v>
      </c>
      <c r="T8298">
        <v>28</v>
      </c>
      <c r="U8298">
        <v>3</v>
      </c>
      <c r="V8298">
        <v>6</v>
      </c>
      <c r="W8298" t="s">
        <v>35</v>
      </c>
      <c r="X8298" t="s">
        <v>36</v>
      </c>
      <c r="Y8298">
        <v>232254</v>
      </c>
      <c r="Z8298">
        <v>0.09</v>
      </c>
    </row>
    <row r="8299" spans="1:26" x14ac:dyDescent="0.25">
      <c r="A8299" t="s">
        <v>10341</v>
      </c>
      <c r="B8299" s="1">
        <v>45245</v>
      </c>
      <c r="C8299" t="s">
        <v>2169</v>
      </c>
      <c r="D8299" t="s">
        <v>50</v>
      </c>
      <c r="E8299" t="s">
        <v>29</v>
      </c>
      <c r="F8299" t="s">
        <v>41</v>
      </c>
      <c r="G8299" t="s">
        <v>116</v>
      </c>
      <c r="H8299">
        <v>3</v>
      </c>
      <c r="I8299">
        <v>4914</v>
      </c>
      <c r="J8299">
        <v>29</v>
      </c>
      <c r="K8299">
        <v>10466.82</v>
      </c>
      <c r="L8299">
        <v>944.82</v>
      </c>
      <c r="M8299" t="s">
        <v>65</v>
      </c>
      <c r="N8299" t="s">
        <v>33</v>
      </c>
      <c r="O8299">
        <v>5</v>
      </c>
      <c r="P8299">
        <v>2023</v>
      </c>
      <c r="Q8299">
        <v>11</v>
      </c>
      <c r="R8299" t="s">
        <v>92</v>
      </c>
      <c r="S8299">
        <v>4</v>
      </c>
      <c r="T8299">
        <v>46</v>
      </c>
      <c r="U8299">
        <v>3</v>
      </c>
      <c r="V8299">
        <v>3</v>
      </c>
      <c r="W8299" t="s">
        <v>83</v>
      </c>
      <c r="X8299" t="s">
        <v>47</v>
      </c>
      <c r="Y8299">
        <v>427518</v>
      </c>
      <c r="Z8299">
        <v>0.09</v>
      </c>
    </row>
    <row r="8300" spans="1:26" x14ac:dyDescent="0.25">
      <c r="A8300" t="s">
        <v>10342</v>
      </c>
      <c r="B8300" s="1">
        <v>45045</v>
      </c>
      <c r="C8300" t="s">
        <v>8108</v>
      </c>
      <c r="D8300" t="s">
        <v>39</v>
      </c>
      <c r="E8300" t="s">
        <v>51</v>
      </c>
      <c r="F8300" t="s">
        <v>52</v>
      </c>
      <c r="G8300" t="s">
        <v>79</v>
      </c>
      <c r="H8300">
        <v>10</v>
      </c>
      <c r="I8300">
        <v>1806</v>
      </c>
      <c r="J8300">
        <v>24</v>
      </c>
      <c r="K8300">
        <v>13725.6</v>
      </c>
      <c r="L8300">
        <v>1651.58</v>
      </c>
      <c r="M8300" t="s">
        <v>32</v>
      </c>
      <c r="N8300" t="s">
        <v>44</v>
      </c>
      <c r="O8300">
        <v>5</v>
      </c>
      <c r="P8300">
        <v>2023</v>
      </c>
      <c r="Q8300">
        <v>4</v>
      </c>
      <c r="R8300" t="s">
        <v>100</v>
      </c>
      <c r="S8300">
        <v>2</v>
      </c>
      <c r="T8300">
        <v>17</v>
      </c>
      <c r="U8300">
        <v>5</v>
      </c>
      <c r="V8300">
        <v>6</v>
      </c>
      <c r="W8300" t="s">
        <v>35</v>
      </c>
      <c r="X8300" t="s">
        <v>36</v>
      </c>
      <c r="Y8300">
        <v>433440</v>
      </c>
      <c r="Z8300">
        <v>0.12</v>
      </c>
    </row>
    <row r="8301" spans="1:26" x14ac:dyDescent="0.25">
      <c r="A8301" t="s">
        <v>10343</v>
      </c>
      <c r="B8301" s="1">
        <v>45286</v>
      </c>
      <c r="C8301" t="s">
        <v>1909</v>
      </c>
      <c r="D8301" t="s">
        <v>63</v>
      </c>
      <c r="E8301" t="s">
        <v>29</v>
      </c>
      <c r="F8301" t="s">
        <v>30</v>
      </c>
      <c r="G8301" t="s">
        <v>31</v>
      </c>
      <c r="H8301">
        <v>10</v>
      </c>
      <c r="I8301">
        <v>4717</v>
      </c>
      <c r="J8301">
        <v>18</v>
      </c>
      <c r="K8301">
        <v>38679.4</v>
      </c>
      <c r="L8301">
        <v>5947.64</v>
      </c>
      <c r="M8301" t="s">
        <v>32</v>
      </c>
      <c r="N8301" t="s">
        <v>66</v>
      </c>
      <c r="O8301">
        <v>4</v>
      </c>
      <c r="P8301">
        <v>2023</v>
      </c>
      <c r="Q8301">
        <v>12</v>
      </c>
      <c r="R8301" t="s">
        <v>54</v>
      </c>
      <c r="S8301">
        <v>4</v>
      </c>
      <c r="T8301">
        <v>52</v>
      </c>
      <c r="U8301">
        <v>5</v>
      </c>
      <c r="V8301">
        <v>2</v>
      </c>
      <c r="W8301" t="s">
        <v>76</v>
      </c>
      <c r="X8301" t="s">
        <v>47</v>
      </c>
      <c r="Y8301">
        <v>849060</v>
      </c>
      <c r="Z8301">
        <v>0.15</v>
      </c>
    </row>
    <row r="8302" spans="1:26" x14ac:dyDescent="0.25">
      <c r="A8302" t="s">
        <v>10344</v>
      </c>
      <c r="B8302" s="1">
        <v>45222</v>
      </c>
      <c r="C8302" t="s">
        <v>9161</v>
      </c>
      <c r="D8302" t="s">
        <v>28</v>
      </c>
      <c r="E8302" t="s">
        <v>51</v>
      </c>
      <c r="F8302" t="s">
        <v>30</v>
      </c>
      <c r="G8302" t="s">
        <v>86</v>
      </c>
      <c r="H8302">
        <v>7</v>
      </c>
      <c r="I8302">
        <v>4359</v>
      </c>
      <c r="J8302">
        <v>18</v>
      </c>
      <c r="K8302">
        <v>25020.66</v>
      </c>
      <c r="L8302">
        <v>4138.01</v>
      </c>
      <c r="M8302" t="s">
        <v>65</v>
      </c>
      <c r="N8302" t="s">
        <v>33</v>
      </c>
      <c r="O8302">
        <v>5</v>
      </c>
      <c r="P8302">
        <v>2023</v>
      </c>
      <c r="Q8302">
        <v>10</v>
      </c>
      <c r="R8302" t="s">
        <v>45</v>
      </c>
      <c r="S8302">
        <v>4</v>
      </c>
      <c r="T8302">
        <v>43</v>
      </c>
      <c r="U8302">
        <v>4</v>
      </c>
      <c r="V8302">
        <v>1</v>
      </c>
      <c r="W8302" t="s">
        <v>60</v>
      </c>
      <c r="X8302" t="s">
        <v>47</v>
      </c>
      <c r="Y8302">
        <v>549234</v>
      </c>
      <c r="Z8302">
        <v>0.17</v>
      </c>
    </row>
    <row r="8303" spans="1:26" x14ac:dyDescent="0.25">
      <c r="A8303" t="s">
        <v>10345</v>
      </c>
      <c r="B8303" s="1">
        <v>44962</v>
      </c>
      <c r="C8303" t="s">
        <v>5812</v>
      </c>
      <c r="D8303" t="s">
        <v>28</v>
      </c>
      <c r="E8303" t="s">
        <v>51</v>
      </c>
      <c r="F8303" t="s">
        <v>52</v>
      </c>
      <c r="G8303" t="s">
        <v>53</v>
      </c>
      <c r="H8303">
        <v>8</v>
      </c>
      <c r="I8303">
        <v>204</v>
      </c>
      <c r="J8303">
        <v>26</v>
      </c>
      <c r="K8303">
        <v>1207.68</v>
      </c>
      <c r="L8303">
        <v>86.8</v>
      </c>
      <c r="M8303" t="s">
        <v>65</v>
      </c>
      <c r="N8303" t="s">
        <v>33</v>
      </c>
      <c r="O8303">
        <v>2</v>
      </c>
      <c r="P8303">
        <v>2023</v>
      </c>
      <c r="Q8303">
        <v>2</v>
      </c>
      <c r="R8303" t="s">
        <v>67</v>
      </c>
      <c r="S8303">
        <v>1</v>
      </c>
      <c r="T8303">
        <v>6</v>
      </c>
      <c r="U8303">
        <v>2</v>
      </c>
      <c r="V8303">
        <v>0</v>
      </c>
      <c r="W8303" t="s">
        <v>55</v>
      </c>
      <c r="X8303" t="s">
        <v>36</v>
      </c>
      <c r="Y8303">
        <v>42432</v>
      </c>
      <c r="Z8303">
        <v>7.0000000000000007E-2</v>
      </c>
    </row>
    <row r="8304" spans="1:26" x14ac:dyDescent="0.25">
      <c r="A8304" t="s">
        <v>10346</v>
      </c>
      <c r="B8304" s="1">
        <v>44936</v>
      </c>
      <c r="C8304" t="s">
        <v>191</v>
      </c>
      <c r="D8304" t="s">
        <v>50</v>
      </c>
      <c r="E8304" t="s">
        <v>58</v>
      </c>
      <c r="F8304" t="s">
        <v>52</v>
      </c>
      <c r="G8304" t="s">
        <v>79</v>
      </c>
      <c r="H8304">
        <v>8</v>
      </c>
      <c r="I8304">
        <v>427</v>
      </c>
      <c r="J8304">
        <v>30</v>
      </c>
      <c r="K8304">
        <v>2391.1999999999998</v>
      </c>
      <c r="L8304">
        <v>392.39</v>
      </c>
      <c r="M8304" t="s">
        <v>43</v>
      </c>
      <c r="N8304" t="s">
        <v>44</v>
      </c>
      <c r="O8304">
        <v>2</v>
      </c>
      <c r="P8304">
        <v>2023</v>
      </c>
      <c r="Q8304">
        <v>1</v>
      </c>
      <c r="R8304" t="s">
        <v>34</v>
      </c>
      <c r="S8304">
        <v>1</v>
      </c>
      <c r="T8304">
        <v>2</v>
      </c>
      <c r="U8304">
        <v>2</v>
      </c>
      <c r="V8304">
        <v>2</v>
      </c>
      <c r="W8304" t="s">
        <v>76</v>
      </c>
      <c r="X8304" t="s">
        <v>47</v>
      </c>
      <c r="Y8304">
        <v>102480</v>
      </c>
      <c r="Z8304">
        <v>0.16</v>
      </c>
    </row>
    <row r="8305" spans="1:26" x14ac:dyDescent="0.25">
      <c r="A8305" t="s">
        <v>10347</v>
      </c>
      <c r="B8305" s="1">
        <v>45290</v>
      </c>
      <c r="C8305" t="s">
        <v>1230</v>
      </c>
      <c r="D8305" t="s">
        <v>39</v>
      </c>
      <c r="E8305" t="s">
        <v>58</v>
      </c>
      <c r="F8305" t="s">
        <v>52</v>
      </c>
      <c r="G8305" t="s">
        <v>79</v>
      </c>
      <c r="H8305">
        <v>7</v>
      </c>
      <c r="I8305">
        <v>1390</v>
      </c>
      <c r="J8305">
        <v>13</v>
      </c>
      <c r="K8305">
        <v>8465.1</v>
      </c>
      <c r="L8305">
        <v>851.24</v>
      </c>
      <c r="M8305" t="s">
        <v>65</v>
      </c>
      <c r="N8305" t="s">
        <v>33</v>
      </c>
      <c r="O8305">
        <v>3</v>
      </c>
      <c r="P8305">
        <v>2023</v>
      </c>
      <c r="Q8305">
        <v>12</v>
      </c>
      <c r="R8305" t="s">
        <v>54</v>
      </c>
      <c r="S8305">
        <v>4</v>
      </c>
      <c r="T8305">
        <v>52</v>
      </c>
      <c r="U8305">
        <v>5</v>
      </c>
      <c r="V8305">
        <v>6</v>
      </c>
      <c r="W8305" t="s">
        <v>35</v>
      </c>
      <c r="X8305" t="s">
        <v>36</v>
      </c>
      <c r="Y8305">
        <v>126490</v>
      </c>
      <c r="Z8305">
        <v>0.1</v>
      </c>
    </row>
    <row r="8306" spans="1:26" x14ac:dyDescent="0.25">
      <c r="A8306" t="s">
        <v>10348</v>
      </c>
      <c r="B8306" s="1">
        <v>45256</v>
      </c>
      <c r="C8306" t="s">
        <v>1050</v>
      </c>
      <c r="D8306" t="s">
        <v>50</v>
      </c>
      <c r="E8306" t="s">
        <v>40</v>
      </c>
      <c r="F8306" t="s">
        <v>41</v>
      </c>
      <c r="G8306" t="s">
        <v>42</v>
      </c>
      <c r="H8306">
        <v>6</v>
      </c>
      <c r="I8306">
        <v>2980</v>
      </c>
      <c r="J8306">
        <v>17</v>
      </c>
      <c r="K8306">
        <v>14840.4</v>
      </c>
      <c r="L8306">
        <v>2037.25</v>
      </c>
      <c r="M8306" t="s">
        <v>32</v>
      </c>
      <c r="N8306" t="s">
        <v>66</v>
      </c>
      <c r="O8306">
        <v>3</v>
      </c>
      <c r="P8306">
        <v>2023</v>
      </c>
      <c r="Q8306">
        <v>11</v>
      </c>
      <c r="R8306" t="s">
        <v>92</v>
      </c>
      <c r="S8306">
        <v>4</v>
      </c>
      <c r="T8306">
        <v>48</v>
      </c>
      <c r="U8306">
        <v>5</v>
      </c>
      <c r="V8306">
        <v>0</v>
      </c>
      <c r="W8306" t="s">
        <v>55</v>
      </c>
      <c r="X8306" t="s">
        <v>36</v>
      </c>
      <c r="Y8306">
        <v>303960</v>
      </c>
      <c r="Z8306">
        <v>0.14000000000000001</v>
      </c>
    </row>
    <row r="8307" spans="1:26" x14ac:dyDescent="0.25">
      <c r="A8307" t="s">
        <v>10349</v>
      </c>
      <c r="B8307" s="1">
        <v>45052</v>
      </c>
      <c r="C8307" t="s">
        <v>5119</v>
      </c>
      <c r="D8307" t="s">
        <v>63</v>
      </c>
      <c r="E8307" t="s">
        <v>29</v>
      </c>
      <c r="F8307" t="s">
        <v>30</v>
      </c>
      <c r="G8307" t="s">
        <v>86</v>
      </c>
      <c r="H8307">
        <v>7</v>
      </c>
      <c r="I8307">
        <v>1507</v>
      </c>
      <c r="J8307">
        <v>26</v>
      </c>
      <c r="K8307">
        <v>7806.26</v>
      </c>
      <c r="L8307">
        <v>852.49</v>
      </c>
      <c r="M8307" t="s">
        <v>32</v>
      </c>
      <c r="N8307" t="s">
        <v>66</v>
      </c>
      <c r="O8307">
        <v>1</v>
      </c>
      <c r="P8307">
        <v>2023</v>
      </c>
      <c r="Q8307">
        <v>5</v>
      </c>
      <c r="R8307" t="s">
        <v>238</v>
      </c>
      <c r="S8307">
        <v>2</v>
      </c>
      <c r="T8307">
        <v>18</v>
      </c>
      <c r="U8307">
        <v>1</v>
      </c>
      <c r="V8307">
        <v>6</v>
      </c>
      <c r="W8307" t="s">
        <v>35</v>
      </c>
      <c r="X8307" t="s">
        <v>36</v>
      </c>
      <c r="Y8307">
        <v>274274</v>
      </c>
      <c r="Z8307">
        <v>0.11</v>
      </c>
    </row>
    <row r="8308" spans="1:26" x14ac:dyDescent="0.25">
      <c r="A8308" t="s">
        <v>10350</v>
      </c>
      <c r="B8308" s="1">
        <v>45124</v>
      </c>
      <c r="C8308" t="s">
        <v>2370</v>
      </c>
      <c r="D8308" t="s">
        <v>63</v>
      </c>
      <c r="E8308" t="s">
        <v>40</v>
      </c>
      <c r="F8308" t="s">
        <v>30</v>
      </c>
      <c r="G8308" t="s">
        <v>86</v>
      </c>
      <c r="H8308">
        <v>7</v>
      </c>
      <c r="I8308">
        <v>1714</v>
      </c>
      <c r="J8308">
        <v>27</v>
      </c>
      <c r="K8308">
        <v>8758.5400000000009</v>
      </c>
      <c r="L8308">
        <v>704.89</v>
      </c>
      <c r="M8308" t="s">
        <v>65</v>
      </c>
      <c r="N8308" t="s">
        <v>44</v>
      </c>
      <c r="O8308">
        <v>2</v>
      </c>
      <c r="P8308">
        <v>2023</v>
      </c>
      <c r="Q8308">
        <v>7</v>
      </c>
      <c r="R8308" t="s">
        <v>125</v>
      </c>
      <c r="S8308">
        <v>3</v>
      </c>
      <c r="T8308">
        <v>29</v>
      </c>
      <c r="U8308">
        <v>4</v>
      </c>
      <c r="V8308">
        <v>1</v>
      </c>
      <c r="W8308" t="s">
        <v>60</v>
      </c>
      <c r="X8308" t="s">
        <v>47</v>
      </c>
      <c r="Y8308">
        <v>323946</v>
      </c>
      <c r="Z8308">
        <v>0.08</v>
      </c>
    </row>
    <row r="8309" spans="1:26" x14ac:dyDescent="0.25">
      <c r="A8309" t="s">
        <v>10351</v>
      </c>
      <c r="B8309" s="1">
        <v>45101</v>
      </c>
      <c r="C8309" t="s">
        <v>2536</v>
      </c>
      <c r="D8309" t="s">
        <v>39</v>
      </c>
      <c r="E8309" t="s">
        <v>40</v>
      </c>
      <c r="F8309" t="s">
        <v>30</v>
      </c>
      <c r="G8309" t="s">
        <v>86</v>
      </c>
      <c r="H8309">
        <v>4</v>
      </c>
      <c r="I8309">
        <v>1029</v>
      </c>
      <c r="J8309">
        <v>12</v>
      </c>
      <c r="K8309">
        <v>3622.08</v>
      </c>
      <c r="L8309">
        <v>632.67999999999995</v>
      </c>
      <c r="M8309" t="s">
        <v>32</v>
      </c>
      <c r="N8309" t="s">
        <v>44</v>
      </c>
      <c r="O8309">
        <v>3</v>
      </c>
      <c r="P8309">
        <v>2023</v>
      </c>
      <c r="Q8309">
        <v>6</v>
      </c>
      <c r="R8309" t="s">
        <v>95</v>
      </c>
      <c r="S8309">
        <v>2</v>
      </c>
      <c r="T8309">
        <v>25</v>
      </c>
      <c r="U8309">
        <v>4</v>
      </c>
      <c r="V8309">
        <v>6</v>
      </c>
      <c r="W8309" t="s">
        <v>35</v>
      </c>
      <c r="X8309" t="s">
        <v>36</v>
      </c>
      <c r="Y8309">
        <v>49392</v>
      </c>
      <c r="Z8309">
        <v>0.17</v>
      </c>
    </row>
    <row r="8310" spans="1:26" x14ac:dyDescent="0.25">
      <c r="A8310" t="s">
        <v>10352</v>
      </c>
      <c r="B8310" s="1">
        <v>45100</v>
      </c>
      <c r="C8310" t="s">
        <v>792</v>
      </c>
      <c r="D8310" t="s">
        <v>39</v>
      </c>
      <c r="E8310" t="s">
        <v>51</v>
      </c>
      <c r="F8310" t="s">
        <v>52</v>
      </c>
      <c r="G8310" t="s">
        <v>91</v>
      </c>
      <c r="H8310">
        <v>3</v>
      </c>
      <c r="I8310">
        <v>542</v>
      </c>
      <c r="J8310">
        <v>13</v>
      </c>
      <c r="K8310">
        <v>1414.62</v>
      </c>
      <c r="L8310">
        <v>157.06</v>
      </c>
      <c r="M8310" t="s">
        <v>32</v>
      </c>
      <c r="N8310" t="s">
        <v>66</v>
      </c>
      <c r="O8310">
        <v>7</v>
      </c>
      <c r="P8310">
        <v>2023</v>
      </c>
      <c r="Q8310">
        <v>6</v>
      </c>
      <c r="R8310" t="s">
        <v>95</v>
      </c>
      <c r="S8310">
        <v>2</v>
      </c>
      <c r="T8310">
        <v>25</v>
      </c>
      <c r="U8310">
        <v>4</v>
      </c>
      <c r="V8310">
        <v>5</v>
      </c>
      <c r="W8310" t="s">
        <v>46</v>
      </c>
      <c r="X8310" t="s">
        <v>47</v>
      </c>
      <c r="Y8310">
        <v>21138</v>
      </c>
      <c r="Z8310">
        <v>0.11</v>
      </c>
    </row>
    <row r="8311" spans="1:26" x14ac:dyDescent="0.25">
      <c r="A8311" t="s">
        <v>10353</v>
      </c>
      <c r="B8311" s="1">
        <v>45182</v>
      </c>
      <c r="C8311" t="s">
        <v>833</v>
      </c>
      <c r="D8311" t="s">
        <v>50</v>
      </c>
      <c r="E8311" t="s">
        <v>29</v>
      </c>
      <c r="F8311" t="s">
        <v>41</v>
      </c>
      <c r="G8311" t="s">
        <v>116</v>
      </c>
      <c r="H8311">
        <v>5</v>
      </c>
      <c r="I8311">
        <v>1351</v>
      </c>
      <c r="J8311">
        <v>6</v>
      </c>
      <c r="K8311">
        <v>6349.7</v>
      </c>
      <c r="L8311">
        <v>728.59</v>
      </c>
      <c r="M8311" t="s">
        <v>32</v>
      </c>
      <c r="N8311" t="s">
        <v>44</v>
      </c>
      <c r="O8311">
        <v>5</v>
      </c>
      <c r="P8311">
        <v>2023</v>
      </c>
      <c r="Q8311">
        <v>9</v>
      </c>
      <c r="R8311" t="s">
        <v>80</v>
      </c>
      <c r="S8311">
        <v>3</v>
      </c>
      <c r="T8311">
        <v>37</v>
      </c>
      <c r="U8311">
        <v>3</v>
      </c>
      <c r="V8311">
        <v>3</v>
      </c>
      <c r="W8311" t="s">
        <v>83</v>
      </c>
      <c r="X8311" t="s">
        <v>47</v>
      </c>
      <c r="Y8311">
        <v>40530</v>
      </c>
      <c r="Z8311">
        <v>0.11</v>
      </c>
    </row>
    <row r="8312" spans="1:26" x14ac:dyDescent="0.25">
      <c r="A8312" t="s">
        <v>10354</v>
      </c>
      <c r="B8312" s="1">
        <v>45025</v>
      </c>
      <c r="C8312" t="s">
        <v>1759</v>
      </c>
      <c r="D8312" t="s">
        <v>63</v>
      </c>
      <c r="E8312" t="s">
        <v>40</v>
      </c>
      <c r="F8312" t="s">
        <v>41</v>
      </c>
      <c r="G8312" t="s">
        <v>116</v>
      </c>
      <c r="H8312">
        <v>8</v>
      </c>
      <c r="I8312">
        <v>1915</v>
      </c>
      <c r="J8312">
        <v>11</v>
      </c>
      <c r="K8312">
        <v>13634.8</v>
      </c>
      <c r="L8312">
        <v>2599.48</v>
      </c>
      <c r="M8312" t="s">
        <v>65</v>
      </c>
      <c r="N8312" t="s">
        <v>33</v>
      </c>
      <c r="O8312">
        <v>1</v>
      </c>
      <c r="P8312">
        <v>2023</v>
      </c>
      <c r="Q8312">
        <v>4</v>
      </c>
      <c r="R8312" t="s">
        <v>100</v>
      </c>
      <c r="S8312">
        <v>2</v>
      </c>
      <c r="T8312">
        <v>15</v>
      </c>
      <c r="U8312">
        <v>3</v>
      </c>
      <c r="V8312">
        <v>0</v>
      </c>
      <c r="W8312" t="s">
        <v>55</v>
      </c>
      <c r="X8312" t="s">
        <v>36</v>
      </c>
      <c r="Y8312">
        <v>168520</v>
      </c>
      <c r="Z8312">
        <v>0.19</v>
      </c>
    </row>
    <row r="8313" spans="1:26" x14ac:dyDescent="0.25">
      <c r="A8313" t="s">
        <v>10355</v>
      </c>
      <c r="B8313" s="1">
        <v>45104</v>
      </c>
      <c r="C8313" t="s">
        <v>510</v>
      </c>
      <c r="D8313" t="s">
        <v>50</v>
      </c>
      <c r="E8313" t="s">
        <v>40</v>
      </c>
      <c r="F8313" t="s">
        <v>41</v>
      </c>
      <c r="G8313" t="s">
        <v>59</v>
      </c>
      <c r="H8313">
        <v>6</v>
      </c>
      <c r="I8313">
        <v>1036</v>
      </c>
      <c r="J8313">
        <v>1</v>
      </c>
      <c r="K8313">
        <v>6153.84</v>
      </c>
      <c r="L8313">
        <v>554.29</v>
      </c>
      <c r="M8313" t="s">
        <v>65</v>
      </c>
      <c r="N8313" t="s">
        <v>66</v>
      </c>
      <c r="O8313">
        <v>7</v>
      </c>
      <c r="P8313">
        <v>2023</v>
      </c>
      <c r="Q8313">
        <v>6</v>
      </c>
      <c r="R8313" t="s">
        <v>95</v>
      </c>
      <c r="S8313">
        <v>2</v>
      </c>
      <c r="T8313">
        <v>26</v>
      </c>
      <c r="U8313">
        <v>5</v>
      </c>
      <c r="V8313">
        <v>2</v>
      </c>
      <c r="W8313" t="s">
        <v>76</v>
      </c>
      <c r="X8313" t="s">
        <v>47</v>
      </c>
      <c r="Y8313">
        <v>6216</v>
      </c>
      <c r="Z8313">
        <v>0.09</v>
      </c>
    </row>
    <row r="8314" spans="1:26" x14ac:dyDescent="0.25">
      <c r="A8314" t="s">
        <v>10356</v>
      </c>
      <c r="B8314" s="1">
        <v>44995</v>
      </c>
      <c r="C8314" t="s">
        <v>812</v>
      </c>
      <c r="D8314" t="s">
        <v>50</v>
      </c>
      <c r="E8314" t="s">
        <v>29</v>
      </c>
      <c r="F8314" t="s">
        <v>30</v>
      </c>
      <c r="G8314" t="s">
        <v>31</v>
      </c>
      <c r="H8314">
        <v>8</v>
      </c>
      <c r="I8314">
        <v>1076</v>
      </c>
      <c r="J8314">
        <v>11</v>
      </c>
      <c r="K8314">
        <v>7661.12</v>
      </c>
      <c r="L8314">
        <v>1194.3800000000001</v>
      </c>
      <c r="M8314" t="s">
        <v>43</v>
      </c>
      <c r="N8314" t="s">
        <v>66</v>
      </c>
      <c r="O8314">
        <v>5</v>
      </c>
      <c r="P8314">
        <v>2023</v>
      </c>
      <c r="Q8314">
        <v>3</v>
      </c>
      <c r="R8314" t="s">
        <v>105</v>
      </c>
      <c r="S8314">
        <v>1</v>
      </c>
      <c r="T8314">
        <v>10</v>
      </c>
      <c r="U8314">
        <v>2</v>
      </c>
      <c r="V8314">
        <v>5</v>
      </c>
      <c r="W8314" t="s">
        <v>46</v>
      </c>
      <c r="X8314" t="s">
        <v>47</v>
      </c>
      <c r="Y8314">
        <v>94688</v>
      </c>
      <c r="Z8314">
        <v>0.16</v>
      </c>
    </row>
    <row r="8315" spans="1:26" x14ac:dyDescent="0.25">
      <c r="A8315" t="s">
        <v>10357</v>
      </c>
      <c r="B8315" s="1">
        <v>45279</v>
      </c>
      <c r="C8315" t="s">
        <v>2384</v>
      </c>
      <c r="D8315" t="s">
        <v>63</v>
      </c>
      <c r="E8315" t="s">
        <v>58</v>
      </c>
      <c r="F8315" t="s">
        <v>41</v>
      </c>
      <c r="G8315" t="s">
        <v>116</v>
      </c>
      <c r="H8315">
        <v>8</v>
      </c>
      <c r="I8315">
        <v>787</v>
      </c>
      <c r="J8315">
        <v>10</v>
      </c>
      <c r="K8315">
        <v>5666.4</v>
      </c>
      <c r="L8315">
        <v>420.07</v>
      </c>
      <c r="M8315" t="s">
        <v>32</v>
      </c>
      <c r="N8315" t="s">
        <v>44</v>
      </c>
      <c r="O8315">
        <v>6</v>
      </c>
      <c r="P8315">
        <v>2023</v>
      </c>
      <c r="Q8315">
        <v>12</v>
      </c>
      <c r="R8315" t="s">
        <v>54</v>
      </c>
      <c r="S8315">
        <v>4</v>
      </c>
      <c r="T8315">
        <v>51</v>
      </c>
      <c r="U8315">
        <v>4</v>
      </c>
      <c r="V8315">
        <v>2</v>
      </c>
      <c r="W8315" t="s">
        <v>76</v>
      </c>
      <c r="X8315" t="s">
        <v>47</v>
      </c>
      <c r="Y8315">
        <v>62960</v>
      </c>
      <c r="Z8315">
        <v>7.0000000000000007E-2</v>
      </c>
    </row>
    <row r="8316" spans="1:26" x14ac:dyDescent="0.25">
      <c r="A8316" t="s">
        <v>10358</v>
      </c>
      <c r="B8316" s="1">
        <v>45001</v>
      </c>
      <c r="C8316" t="s">
        <v>1634</v>
      </c>
      <c r="D8316" t="s">
        <v>63</v>
      </c>
      <c r="E8316" t="s">
        <v>29</v>
      </c>
      <c r="F8316" t="s">
        <v>52</v>
      </c>
      <c r="G8316" t="s">
        <v>53</v>
      </c>
      <c r="H8316">
        <v>3</v>
      </c>
      <c r="I8316">
        <v>2424</v>
      </c>
      <c r="J8316">
        <v>3</v>
      </c>
      <c r="K8316">
        <v>7053.84</v>
      </c>
      <c r="L8316">
        <v>962.74</v>
      </c>
      <c r="M8316" t="s">
        <v>32</v>
      </c>
      <c r="N8316" t="s">
        <v>66</v>
      </c>
      <c r="O8316">
        <v>5</v>
      </c>
      <c r="P8316">
        <v>2023</v>
      </c>
      <c r="Q8316">
        <v>3</v>
      </c>
      <c r="R8316" t="s">
        <v>105</v>
      </c>
      <c r="S8316">
        <v>1</v>
      </c>
      <c r="T8316">
        <v>11</v>
      </c>
      <c r="U8316">
        <v>3</v>
      </c>
      <c r="V8316">
        <v>4</v>
      </c>
      <c r="W8316" t="s">
        <v>73</v>
      </c>
      <c r="X8316" t="s">
        <v>47</v>
      </c>
      <c r="Y8316">
        <v>21816</v>
      </c>
      <c r="Z8316">
        <v>0.14000000000000001</v>
      </c>
    </row>
    <row r="8317" spans="1:26" x14ac:dyDescent="0.25">
      <c r="A8317" t="s">
        <v>10359</v>
      </c>
      <c r="B8317" s="1">
        <v>45280</v>
      </c>
      <c r="C8317" t="s">
        <v>2748</v>
      </c>
      <c r="D8317" t="s">
        <v>50</v>
      </c>
      <c r="E8317" t="s">
        <v>29</v>
      </c>
      <c r="F8317" t="s">
        <v>30</v>
      </c>
      <c r="G8317" t="s">
        <v>64</v>
      </c>
      <c r="H8317">
        <v>5</v>
      </c>
      <c r="I8317">
        <v>3133</v>
      </c>
      <c r="J8317">
        <v>0</v>
      </c>
      <c r="K8317">
        <v>15665</v>
      </c>
      <c r="L8317">
        <v>2427.29</v>
      </c>
      <c r="M8317" t="s">
        <v>32</v>
      </c>
      <c r="N8317" t="s">
        <v>44</v>
      </c>
      <c r="O8317">
        <v>4</v>
      </c>
      <c r="P8317">
        <v>2023</v>
      </c>
      <c r="Q8317">
        <v>12</v>
      </c>
      <c r="R8317" t="s">
        <v>54</v>
      </c>
      <c r="S8317">
        <v>4</v>
      </c>
      <c r="T8317">
        <v>51</v>
      </c>
      <c r="U8317">
        <v>4</v>
      </c>
      <c r="V8317">
        <v>3</v>
      </c>
      <c r="W8317" t="s">
        <v>83</v>
      </c>
      <c r="X8317" t="s">
        <v>47</v>
      </c>
      <c r="Y8317">
        <v>0</v>
      </c>
      <c r="Z8317">
        <v>0.15</v>
      </c>
    </row>
    <row r="8318" spans="1:26" x14ac:dyDescent="0.25">
      <c r="A8318" t="s">
        <v>10360</v>
      </c>
      <c r="B8318" s="1">
        <v>44939</v>
      </c>
      <c r="C8318" t="s">
        <v>2296</v>
      </c>
      <c r="D8318" t="s">
        <v>50</v>
      </c>
      <c r="E8318" t="s">
        <v>51</v>
      </c>
      <c r="F8318" t="s">
        <v>41</v>
      </c>
      <c r="G8318" t="s">
        <v>42</v>
      </c>
      <c r="H8318">
        <v>9</v>
      </c>
      <c r="I8318">
        <v>1370</v>
      </c>
      <c r="J8318">
        <v>0</v>
      </c>
      <c r="K8318">
        <v>12330</v>
      </c>
      <c r="L8318">
        <v>1601.03</v>
      </c>
      <c r="M8318" t="s">
        <v>65</v>
      </c>
      <c r="N8318" t="s">
        <v>33</v>
      </c>
      <c r="O8318">
        <v>3</v>
      </c>
      <c r="P8318">
        <v>2023</v>
      </c>
      <c r="Q8318">
        <v>1</v>
      </c>
      <c r="R8318" t="s">
        <v>34</v>
      </c>
      <c r="S8318">
        <v>1</v>
      </c>
      <c r="T8318">
        <v>2</v>
      </c>
      <c r="U8318">
        <v>2</v>
      </c>
      <c r="V8318">
        <v>5</v>
      </c>
      <c r="W8318" t="s">
        <v>46</v>
      </c>
      <c r="X8318" t="s">
        <v>47</v>
      </c>
      <c r="Y8318">
        <v>0</v>
      </c>
      <c r="Z8318">
        <v>0.13</v>
      </c>
    </row>
    <row r="8319" spans="1:26" x14ac:dyDescent="0.25">
      <c r="A8319" t="s">
        <v>10361</v>
      </c>
      <c r="B8319" s="1">
        <v>45133</v>
      </c>
      <c r="C8319" t="s">
        <v>9563</v>
      </c>
      <c r="D8319" t="s">
        <v>28</v>
      </c>
      <c r="E8319" t="s">
        <v>51</v>
      </c>
      <c r="F8319" t="s">
        <v>52</v>
      </c>
      <c r="G8319" t="s">
        <v>91</v>
      </c>
      <c r="H8319">
        <v>6</v>
      </c>
      <c r="I8319">
        <v>2405</v>
      </c>
      <c r="J8319">
        <v>19</v>
      </c>
      <c r="K8319">
        <v>11688.3</v>
      </c>
      <c r="L8319">
        <v>1652.73</v>
      </c>
      <c r="M8319" t="s">
        <v>43</v>
      </c>
      <c r="N8319" t="s">
        <v>33</v>
      </c>
      <c r="O8319">
        <v>3</v>
      </c>
      <c r="P8319">
        <v>2023</v>
      </c>
      <c r="Q8319">
        <v>7</v>
      </c>
      <c r="R8319" t="s">
        <v>125</v>
      </c>
      <c r="S8319">
        <v>3</v>
      </c>
      <c r="T8319">
        <v>30</v>
      </c>
      <c r="U8319">
        <v>5</v>
      </c>
      <c r="V8319">
        <v>3</v>
      </c>
      <c r="W8319" t="s">
        <v>83</v>
      </c>
      <c r="X8319" t="s">
        <v>47</v>
      </c>
      <c r="Y8319">
        <v>274170</v>
      </c>
      <c r="Z8319">
        <v>0.14000000000000001</v>
      </c>
    </row>
    <row r="8320" spans="1:26" x14ac:dyDescent="0.25">
      <c r="A8320" t="s">
        <v>10362</v>
      </c>
      <c r="B8320" s="1">
        <v>45190</v>
      </c>
      <c r="C8320" t="s">
        <v>1754</v>
      </c>
      <c r="D8320" t="s">
        <v>39</v>
      </c>
      <c r="E8320" t="s">
        <v>51</v>
      </c>
      <c r="F8320" t="s">
        <v>30</v>
      </c>
      <c r="G8320" t="s">
        <v>31</v>
      </c>
      <c r="H8320">
        <v>8</v>
      </c>
      <c r="I8320">
        <v>3834</v>
      </c>
      <c r="J8320">
        <v>16</v>
      </c>
      <c r="K8320">
        <v>25764.48</v>
      </c>
      <c r="L8320">
        <v>4889.3900000000003</v>
      </c>
      <c r="M8320" t="s">
        <v>43</v>
      </c>
      <c r="N8320" t="s">
        <v>33</v>
      </c>
      <c r="O8320">
        <v>4</v>
      </c>
      <c r="P8320">
        <v>2023</v>
      </c>
      <c r="Q8320">
        <v>9</v>
      </c>
      <c r="R8320" t="s">
        <v>80</v>
      </c>
      <c r="S8320">
        <v>3</v>
      </c>
      <c r="T8320">
        <v>38</v>
      </c>
      <c r="U8320">
        <v>4</v>
      </c>
      <c r="V8320">
        <v>4</v>
      </c>
      <c r="W8320" t="s">
        <v>73</v>
      </c>
      <c r="X8320" t="s">
        <v>47</v>
      </c>
      <c r="Y8320">
        <v>490752</v>
      </c>
      <c r="Z8320">
        <v>0.19</v>
      </c>
    </row>
    <row r="8321" spans="1:26" x14ac:dyDescent="0.25">
      <c r="A8321" t="s">
        <v>10363</v>
      </c>
      <c r="B8321" s="1">
        <v>45001</v>
      </c>
      <c r="C8321" t="s">
        <v>2673</v>
      </c>
      <c r="D8321" t="s">
        <v>28</v>
      </c>
      <c r="E8321" t="s">
        <v>51</v>
      </c>
      <c r="F8321" t="s">
        <v>41</v>
      </c>
      <c r="G8321" t="s">
        <v>116</v>
      </c>
      <c r="H8321">
        <v>9</v>
      </c>
      <c r="I8321">
        <v>1974</v>
      </c>
      <c r="J8321">
        <v>0</v>
      </c>
      <c r="K8321">
        <v>17766</v>
      </c>
      <c r="L8321">
        <v>2425.0100000000002</v>
      </c>
      <c r="M8321" t="s">
        <v>43</v>
      </c>
      <c r="N8321" t="s">
        <v>44</v>
      </c>
      <c r="O8321">
        <v>5</v>
      </c>
      <c r="P8321">
        <v>2023</v>
      </c>
      <c r="Q8321">
        <v>3</v>
      </c>
      <c r="R8321" t="s">
        <v>105</v>
      </c>
      <c r="S8321">
        <v>1</v>
      </c>
      <c r="T8321">
        <v>11</v>
      </c>
      <c r="U8321">
        <v>3</v>
      </c>
      <c r="V8321">
        <v>4</v>
      </c>
      <c r="W8321" t="s">
        <v>73</v>
      </c>
      <c r="X8321" t="s">
        <v>47</v>
      </c>
      <c r="Y8321">
        <v>0</v>
      </c>
      <c r="Z8321">
        <v>0.14000000000000001</v>
      </c>
    </row>
    <row r="8322" spans="1:26" x14ac:dyDescent="0.25">
      <c r="A8322" t="s">
        <v>10364</v>
      </c>
      <c r="B8322" s="1">
        <v>45137</v>
      </c>
      <c r="C8322" t="s">
        <v>766</v>
      </c>
      <c r="D8322" t="s">
        <v>28</v>
      </c>
      <c r="E8322" t="s">
        <v>40</v>
      </c>
      <c r="F8322" t="s">
        <v>52</v>
      </c>
      <c r="G8322" t="s">
        <v>53</v>
      </c>
      <c r="H8322">
        <v>6</v>
      </c>
      <c r="I8322">
        <v>3175</v>
      </c>
      <c r="J8322">
        <v>18</v>
      </c>
      <c r="K8322">
        <v>15621</v>
      </c>
      <c r="L8322">
        <v>2817.87</v>
      </c>
      <c r="M8322" t="s">
        <v>43</v>
      </c>
      <c r="N8322" t="s">
        <v>44</v>
      </c>
      <c r="O8322">
        <v>1</v>
      </c>
      <c r="P8322">
        <v>2023</v>
      </c>
      <c r="Q8322">
        <v>7</v>
      </c>
      <c r="R8322" t="s">
        <v>125</v>
      </c>
      <c r="S8322">
        <v>3</v>
      </c>
      <c r="T8322">
        <v>31</v>
      </c>
      <c r="U8322">
        <v>6</v>
      </c>
      <c r="V8322">
        <v>0</v>
      </c>
      <c r="W8322" t="s">
        <v>55</v>
      </c>
      <c r="X8322" t="s">
        <v>36</v>
      </c>
      <c r="Y8322">
        <v>342900</v>
      </c>
      <c r="Z8322">
        <v>0.18</v>
      </c>
    </row>
    <row r="8323" spans="1:26" x14ac:dyDescent="0.25">
      <c r="A8323" t="s">
        <v>10365</v>
      </c>
      <c r="B8323" s="1">
        <v>45173</v>
      </c>
      <c r="C8323" t="s">
        <v>1467</v>
      </c>
      <c r="D8323" t="s">
        <v>39</v>
      </c>
      <c r="E8323" t="s">
        <v>29</v>
      </c>
      <c r="F8323" t="s">
        <v>52</v>
      </c>
      <c r="G8323" t="s">
        <v>79</v>
      </c>
      <c r="H8323">
        <v>3</v>
      </c>
      <c r="I8323">
        <v>4048</v>
      </c>
      <c r="J8323">
        <v>22</v>
      </c>
      <c r="K8323">
        <v>9472.32</v>
      </c>
      <c r="L8323">
        <v>1261.26</v>
      </c>
      <c r="M8323" t="s">
        <v>32</v>
      </c>
      <c r="N8323" t="s">
        <v>33</v>
      </c>
      <c r="O8323">
        <v>4</v>
      </c>
      <c r="P8323">
        <v>2023</v>
      </c>
      <c r="Q8323">
        <v>9</v>
      </c>
      <c r="R8323" t="s">
        <v>80</v>
      </c>
      <c r="S8323">
        <v>3</v>
      </c>
      <c r="T8323">
        <v>36</v>
      </c>
      <c r="U8323">
        <v>2</v>
      </c>
      <c r="V8323">
        <v>1</v>
      </c>
      <c r="W8323" t="s">
        <v>60</v>
      </c>
      <c r="X8323" t="s">
        <v>47</v>
      </c>
      <c r="Y8323">
        <v>267168</v>
      </c>
      <c r="Z8323">
        <v>0.13</v>
      </c>
    </row>
    <row r="8324" spans="1:26" x14ac:dyDescent="0.25">
      <c r="A8324" t="s">
        <v>10366</v>
      </c>
      <c r="B8324" s="1">
        <v>44941</v>
      </c>
      <c r="C8324" t="s">
        <v>1991</v>
      </c>
      <c r="D8324" t="s">
        <v>63</v>
      </c>
      <c r="E8324" t="s">
        <v>29</v>
      </c>
      <c r="F8324" t="s">
        <v>30</v>
      </c>
      <c r="G8324" t="s">
        <v>31</v>
      </c>
      <c r="H8324">
        <v>10</v>
      </c>
      <c r="I8324">
        <v>2672</v>
      </c>
      <c r="J8324">
        <v>15</v>
      </c>
      <c r="K8324">
        <v>22712</v>
      </c>
      <c r="L8324">
        <v>4404.3999999999996</v>
      </c>
      <c r="M8324" t="s">
        <v>43</v>
      </c>
      <c r="N8324" t="s">
        <v>44</v>
      </c>
      <c r="O8324">
        <v>7</v>
      </c>
      <c r="P8324">
        <v>2023</v>
      </c>
      <c r="Q8324">
        <v>1</v>
      </c>
      <c r="R8324" t="s">
        <v>34</v>
      </c>
      <c r="S8324">
        <v>1</v>
      </c>
      <c r="T8324">
        <v>3</v>
      </c>
      <c r="U8324">
        <v>3</v>
      </c>
      <c r="V8324">
        <v>0</v>
      </c>
      <c r="W8324" t="s">
        <v>55</v>
      </c>
      <c r="X8324" t="s">
        <v>36</v>
      </c>
      <c r="Y8324">
        <v>400800</v>
      </c>
      <c r="Z8324">
        <v>0.19</v>
      </c>
    </row>
    <row r="8325" spans="1:26" x14ac:dyDescent="0.25">
      <c r="A8325" t="s">
        <v>10367</v>
      </c>
      <c r="B8325" s="1">
        <v>45277</v>
      </c>
      <c r="C8325" t="s">
        <v>1224</v>
      </c>
      <c r="D8325" t="s">
        <v>39</v>
      </c>
      <c r="E8325" t="s">
        <v>29</v>
      </c>
      <c r="F8325" t="s">
        <v>52</v>
      </c>
      <c r="G8325" t="s">
        <v>91</v>
      </c>
      <c r="H8325">
        <v>3</v>
      </c>
      <c r="I8325">
        <v>3244</v>
      </c>
      <c r="J8325">
        <v>4</v>
      </c>
      <c r="K8325">
        <v>9342.7199999999993</v>
      </c>
      <c r="L8325">
        <v>939.61</v>
      </c>
      <c r="M8325" t="s">
        <v>32</v>
      </c>
      <c r="N8325" t="s">
        <v>66</v>
      </c>
      <c r="O8325">
        <v>7</v>
      </c>
      <c r="P8325">
        <v>2023</v>
      </c>
      <c r="Q8325">
        <v>12</v>
      </c>
      <c r="R8325" t="s">
        <v>54</v>
      </c>
      <c r="S8325">
        <v>4</v>
      </c>
      <c r="T8325">
        <v>51</v>
      </c>
      <c r="U8325">
        <v>4</v>
      </c>
      <c r="V8325">
        <v>0</v>
      </c>
      <c r="W8325" t="s">
        <v>55</v>
      </c>
      <c r="X8325" t="s">
        <v>36</v>
      </c>
      <c r="Y8325">
        <v>38928</v>
      </c>
      <c r="Z8325">
        <v>0.1</v>
      </c>
    </row>
    <row r="8326" spans="1:26" x14ac:dyDescent="0.25">
      <c r="A8326" t="s">
        <v>10368</v>
      </c>
      <c r="B8326" s="1">
        <v>45083</v>
      </c>
      <c r="C8326" t="s">
        <v>839</v>
      </c>
      <c r="D8326" t="s">
        <v>28</v>
      </c>
      <c r="E8326" t="s">
        <v>51</v>
      </c>
      <c r="F8326" t="s">
        <v>41</v>
      </c>
      <c r="G8326" t="s">
        <v>42</v>
      </c>
      <c r="H8326">
        <v>3</v>
      </c>
      <c r="I8326">
        <v>2616</v>
      </c>
      <c r="J8326">
        <v>0</v>
      </c>
      <c r="K8326">
        <v>7848</v>
      </c>
      <c r="L8326">
        <v>404.62</v>
      </c>
      <c r="M8326" t="s">
        <v>43</v>
      </c>
      <c r="N8326" t="s">
        <v>33</v>
      </c>
      <c r="O8326">
        <v>2</v>
      </c>
      <c r="P8326">
        <v>2023</v>
      </c>
      <c r="Q8326">
        <v>6</v>
      </c>
      <c r="R8326" t="s">
        <v>95</v>
      </c>
      <c r="S8326">
        <v>2</v>
      </c>
      <c r="T8326">
        <v>23</v>
      </c>
      <c r="U8326">
        <v>2</v>
      </c>
      <c r="V8326">
        <v>2</v>
      </c>
      <c r="W8326" t="s">
        <v>76</v>
      </c>
      <c r="X8326" t="s">
        <v>47</v>
      </c>
      <c r="Y8326">
        <v>0</v>
      </c>
      <c r="Z8326">
        <v>0.05</v>
      </c>
    </row>
    <row r="8327" spans="1:26" x14ac:dyDescent="0.25">
      <c r="A8327" t="s">
        <v>10369</v>
      </c>
      <c r="B8327" s="1">
        <v>45104</v>
      </c>
      <c r="C8327" t="s">
        <v>3717</v>
      </c>
      <c r="D8327" t="s">
        <v>63</v>
      </c>
      <c r="E8327" t="s">
        <v>40</v>
      </c>
      <c r="F8327" t="s">
        <v>41</v>
      </c>
      <c r="G8327" t="s">
        <v>42</v>
      </c>
      <c r="H8327">
        <v>4</v>
      </c>
      <c r="I8327">
        <v>463</v>
      </c>
      <c r="J8327">
        <v>27</v>
      </c>
      <c r="K8327">
        <v>1351.96</v>
      </c>
      <c r="L8327">
        <v>222.06</v>
      </c>
      <c r="M8327" t="s">
        <v>43</v>
      </c>
      <c r="N8327" t="s">
        <v>66</v>
      </c>
      <c r="O8327">
        <v>5</v>
      </c>
      <c r="P8327">
        <v>2023</v>
      </c>
      <c r="Q8327">
        <v>6</v>
      </c>
      <c r="R8327" t="s">
        <v>95</v>
      </c>
      <c r="S8327">
        <v>2</v>
      </c>
      <c r="T8327">
        <v>26</v>
      </c>
      <c r="U8327">
        <v>5</v>
      </c>
      <c r="V8327">
        <v>2</v>
      </c>
      <c r="W8327" t="s">
        <v>76</v>
      </c>
      <c r="X8327" t="s">
        <v>47</v>
      </c>
      <c r="Y8327">
        <v>50004</v>
      </c>
      <c r="Z8327">
        <v>0.16</v>
      </c>
    </row>
    <row r="8328" spans="1:26" x14ac:dyDescent="0.25">
      <c r="A8328" t="s">
        <v>10370</v>
      </c>
      <c r="B8328" s="1">
        <v>45033</v>
      </c>
      <c r="C8328" t="s">
        <v>7946</v>
      </c>
      <c r="D8328" t="s">
        <v>63</v>
      </c>
      <c r="E8328" t="s">
        <v>51</v>
      </c>
      <c r="F8328" t="s">
        <v>30</v>
      </c>
      <c r="G8328" t="s">
        <v>86</v>
      </c>
      <c r="H8328">
        <v>10</v>
      </c>
      <c r="I8328">
        <v>3372</v>
      </c>
      <c r="J8328">
        <v>23</v>
      </c>
      <c r="K8328">
        <v>25964.400000000001</v>
      </c>
      <c r="L8328">
        <v>4803.93</v>
      </c>
      <c r="M8328" t="s">
        <v>32</v>
      </c>
      <c r="N8328" t="s">
        <v>66</v>
      </c>
      <c r="O8328">
        <v>4</v>
      </c>
      <c r="P8328">
        <v>2023</v>
      </c>
      <c r="Q8328">
        <v>4</v>
      </c>
      <c r="R8328" t="s">
        <v>100</v>
      </c>
      <c r="S8328">
        <v>2</v>
      </c>
      <c r="T8328">
        <v>16</v>
      </c>
      <c r="U8328">
        <v>4</v>
      </c>
      <c r="V8328">
        <v>1</v>
      </c>
      <c r="W8328" t="s">
        <v>60</v>
      </c>
      <c r="X8328" t="s">
        <v>47</v>
      </c>
      <c r="Y8328">
        <v>775560</v>
      </c>
      <c r="Z8328">
        <v>0.19</v>
      </c>
    </row>
    <row r="8329" spans="1:26" x14ac:dyDescent="0.25">
      <c r="A8329" t="s">
        <v>10371</v>
      </c>
      <c r="B8329" s="1">
        <v>44927</v>
      </c>
      <c r="C8329" t="s">
        <v>6615</v>
      </c>
      <c r="D8329" t="s">
        <v>50</v>
      </c>
      <c r="E8329" t="s">
        <v>29</v>
      </c>
      <c r="F8329" t="s">
        <v>41</v>
      </c>
      <c r="G8329" t="s">
        <v>59</v>
      </c>
      <c r="H8329">
        <v>2</v>
      </c>
      <c r="I8329">
        <v>4321</v>
      </c>
      <c r="J8329">
        <v>29</v>
      </c>
      <c r="K8329">
        <v>6135.82</v>
      </c>
      <c r="L8329">
        <v>658.06</v>
      </c>
      <c r="M8329" t="s">
        <v>65</v>
      </c>
      <c r="N8329" t="s">
        <v>66</v>
      </c>
      <c r="O8329">
        <v>2</v>
      </c>
      <c r="P8329">
        <v>2023</v>
      </c>
      <c r="Q8329">
        <v>1</v>
      </c>
      <c r="R8329" t="s">
        <v>34</v>
      </c>
      <c r="S8329">
        <v>1</v>
      </c>
      <c r="T8329">
        <v>1</v>
      </c>
      <c r="U8329">
        <v>1</v>
      </c>
      <c r="V8329">
        <v>0</v>
      </c>
      <c r="W8329" t="s">
        <v>55</v>
      </c>
      <c r="X8329" t="s">
        <v>36</v>
      </c>
      <c r="Y8329">
        <v>250618</v>
      </c>
      <c r="Z8329">
        <v>0.11</v>
      </c>
    </row>
    <row r="8330" spans="1:26" x14ac:dyDescent="0.25">
      <c r="A8330" t="s">
        <v>10372</v>
      </c>
      <c r="B8330" s="1">
        <v>44965</v>
      </c>
      <c r="C8330" t="s">
        <v>1484</v>
      </c>
      <c r="D8330" t="s">
        <v>50</v>
      </c>
      <c r="E8330" t="s">
        <v>40</v>
      </c>
      <c r="F8330" t="s">
        <v>30</v>
      </c>
      <c r="G8330" t="s">
        <v>64</v>
      </c>
      <c r="H8330">
        <v>7</v>
      </c>
      <c r="I8330">
        <v>4057</v>
      </c>
      <c r="J8330">
        <v>10</v>
      </c>
      <c r="K8330">
        <v>25559.1</v>
      </c>
      <c r="L8330">
        <v>4506.8900000000003</v>
      </c>
      <c r="M8330" t="s">
        <v>32</v>
      </c>
      <c r="N8330" t="s">
        <v>66</v>
      </c>
      <c r="O8330">
        <v>7</v>
      </c>
      <c r="P8330">
        <v>2023</v>
      </c>
      <c r="Q8330">
        <v>2</v>
      </c>
      <c r="R8330" t="s">
        <v>67</v>
      </c>
      <c r="S8330">
        <v>1</v>
      </c>
      <c r="T8330">
        <v>6</v>
      </c>
      <c r="U8330">
        <v>2</v>
      </c>
      <c r="V8330">
        <v>3</v>
      </c>
      <c r="W8330" t="s">
        <v>83</v>
      </c>
      <c r="X8330" t="s">
        <v>47</v>
      </c>
      <c r="Y8330">
        <v>283990</v>
      </c>
      <c r="Z8330">
        <v>0.18</v>
      </c>
    </row>
    <row r="8331" spans="1:26" x14ac:dyDescent="0.25">
      <c r="A8331" t="s">
        <v>10373</v>
      </c>
      <c r="B8331" s="1">
        <v>45152</v>
      </c>
      <c r="C8331" t="s">
        <v>1329</v>
      </c>
      <c r="D8331" t="s">
        <v>39</v>
      </c>
      <c r="E8331" t="s">
        <v>40</v>
      </c>
      <c r="F8331" t="s">
        <v>41</v>
      </c>
      <c r="G8331" t="s">
        <v>116</v>
      </c>
      <c r="H8331">
        <v>8</v>
      </c>
      <c r="I8331">
        <v>4691</v>
      </c>
      <c r="J8331">
        <v>15</v>
      </c>
      <c r="K8331">
        <v>31898.799999999999</v>
      </c>
      <c r="L8331">
        <v>3889.19</v>
      </c>
      <c r="M8331" t="s">
        <v>43</v>
      </c>
      <c r="N8331" t="s">
        <v>33</v>
      </c>
      <c r="O8331">
        <v>1</v>
      </c>
      <c r="P8331">
        <v>2023</v>
      </c>
      <c r="Q8331">
        <v>8</v>
      </c>
      <c r="R8331" t="s">
        <v>72</v>
      </c>
      <c r="S8331">
        <v>3</v>
      </c>
      <c r="T8331">
        <v>33</v>
      </c>
      <c r="U8331">
        <v>3</v>
      </c>
      <c r="V8331">
        <v>1</v>
      </c>
      <c r="W8331" t="s">
        <v>60</v>
      </c>
      <c r="X8331" t="s">
        <v>47</v>
      </c>
      <c r="Y8331">
        <v>562920</v>
      </c>
      <c r="Z8331">
        <v>0.12</v>
      </c>
    </row>
    <row r="8332" spans="1:26" x14ac:dyDescent="0.25">
      <c r="A8332" t="s">
        <v>10374</v>
      </c>
      <c r="B8332" s="1">
        <v>45135</v>
      </c>
      <c r="C8332" t="s">
        <v>2528</v>
      </c>
      <c r="D8332" t="s">
        <v>39</v>
      </c>
      <c r="E8332" t="s">
        <v>29</v>
      </c>
      <c r="F8332" t="s">
        <v>30</v>
      </c>
      <c r="G8332" t="s">
        <v>86</v>
      </c>
      <c r="H8332">
        <v>6</v>
      </c>
      <c r="I8332">
        <v>2762</v>
      </c>
      <c r="J8332">
        <v>20</v>
      </c>
      <c r="K8332">
        <v>13257.6</v>
      </c>
      <c r="L8332">
        <v>1492.96</v>
      </c>
      <c r="M8332" t="s">
        <v>43</v>
      </c>
      <c r="N8332" t="s">
        <v>44</v>
      </c>
      <c r="O8332">
        <v>3</v>
      </c>
      <c r="P8332">
        <v>2023</v>
      </c>
      <c r="Q8332">
        <v>7</v>
      </c>
      <c r="R8332" t="s">
        <v>125</v>
      </c>
      <c r="S8332">
        <v>3</v>
      </c>
      <c r="T8332">
        <v>30</v>
      </c>
      <c r="U8332">
        <v>5</v>
      </c>
      <c r="V8332">
        <v>5</v>
      </c>
      <c r="W8332" t="s">
        <v>46</v>
      </c>
      <c r="X8332" t="s">
        <v>47</v>
      </c>
      <c r="Y8332">
        <v>331440</v>
      </c>
      <c r="Z8332">
        <v>0.11</v>
      </c>
    </row>
    <row r="8333" spans="1:26" x14ac:dyDescent="0.25">
      <c r="A8333" t="s">
        <v>10375</v>
      </c>
      <c r="B8333" s="1">
        <v>45288</v>
      </c>
      <c r="C8333" t="s">
        <v>2139</v>
      </c>
      <c r="D8333" t="s">
        <v>39</v>
      </c>
      <c r="E8333" t="s">
        <v>40</v>
      </c>
      <c r="F8333" t="s">
        <v>30</v>
      </c>
      <c r="G8333" t="s">
        <v>31</v>
      </c>
      <c r="H8333">
        <v>9</v>
      </c>
      <c r="I8333">
        <v>1039</v>
      </c>
      <c r="J8333">
        <v>6</v>
      </c>
      <c r="K8333">
        <v>8789.94</v>
      </c>
      <c r="L8333">
        <v>717.79</v>
      </c>
      <c r="M8333" t="s">
        <v>32</v>
      </c>
      <c r="N8333" t="s">
        <v>44</v>
      </c>
      <c r="O8333">
        <v>3</v>
      </c>
      <c r="P8333">
        <v>2023</v>
      </c>
      <c r="Q8333">
        <v>12</v>
      </c>
      <c r="R8333" t="s">
        <v>54</v>
      </c>
      <c r="S8333">
        <v>4</v>
      </c>
      <c r="T8333">
        <v>52</v>
      </c>
      <c r="U8333">
        <v>5</v>
      </c>
      <c r="V8333">
        <v>4</v>
      </c>
      <c r="W8333" t="s">
        <v>73</v>
      </c>
      <c r="X8333" t="s">
        <v>47</v>
      </c>
      <c r="Y8333">
        <v>56106</v>
      </c>
      <c r="Z8333">
        <v>0.08</v>
      </c>
    </row>
    <row r="8334" spans="1:26" x14ac:dyDescent="0.25">
      <c r="A8334" t="s">
        <v>10376</v>
      </c>
      <c r="B8334" s="1">
        <v>45252</v>
      </c>
      <c r="C8334" t="s">
        <v>3084</v>
      </c>
      <c r="D8334" t="s">
        <v>50</v>
      </c>
      <c r="E8334" t="s">
        <v>29</v>
      </c>
      <c r="F8334" t="s">
        <v>30</v>
      </c>
      <c r="G8334" t="s">
        <v>64</v>
      </c>
      <c r="H8334">
        <v>3</v>
      </c>
      <c r="I8334">
        <v>4365</v>
      </c>
      <c r="J8334">
        <v>6</v>
      </c>
      <c r="K8334">
        <v>12309.3</v>
      </c>
      <c r="L8334">
        <v>1860.72</v>
      </c>
      <c r="M8334" t="s">
        <v>65</v>
      </c>
      <c r="N8334" t="s">
        <v>33</v>
      </c>
      <c r="O8334">
        <v>3</v>
      </c>
      <c r="P8334">
        <v>2023</v>
      </c>
      <c r="Q8334">
        <v>11</v>
      </c>
      <c r="R8334" t="s">
        <v>92</v>
      </c>
      <c r="S8334">
        <v>4</v>
      </c>
      <c r="T8334">
        <v>47</v>
      </c>
      <c r="U8334">
        <v>4</v>
      </c>
      <c r="V8334">
        <v>3</v>
      </c>
      <c r="W8334" t="s">
        <v>83</v>
      </c>
      <c r="X8334" t="s">
        <v>47</v>
      </c>
      <c r="Y8334">
        <v>78570</v>
      </c>
      <c r="Z8334">
        <v>0.15</v>
      </c>
    </row>
    <row r="8335" spans="1:26" x14ac:dyDescent="0.25">
      <c r="A8335" t="s">
        <v>10377</v>
      </c>
      <c r="B8335" s="1">
        <v>45284</v>
      </c>
      <c r="C8335" t="s">
        <v>1501</v>
      </c>
      <c r="D8335" t="s">
        <v>63</v>
      </c>
      <c r="E8335" t="s">
        <v>29</v>
      </c>
      <c r="F8335" t="s">
        <v>30</v>
      </c>
      <c r="G8335" t="s">
        <v>31</v>
      </c>
      <c r="H8335">
        <v>6</v>
      </c>
      <c r="I8335">
        <v>4390</v>
      </c>
      <c r="J8335">
        <v>8</v>
      </c>
      <c r="K8335">
        <v>24232.799999999999</v>
      </c>
      <c r="L8335">
        <v>2448.1999999999998</v>
      </c>
      <c r="M8335" t="s">
        <v>43</v>
      </c>
      <c r="N8335" t="s">
        <v>44</v>
      </c>
      <c r="O8335">
        <v>3</v>
      </c>
      <c r="P8335">
        <v>2023</v>
      </c>
      <c r="Q8335">
        <v>12</v>
      </c>
      <c r="R8335" t="s">
        <v>54</v>
      </c>
      <c r="S8335">
        <v>4</v>
      </c>
      <c r="T8335">
        <v>52</v>
      </c>
      <c r="U8335">
        <v>5</v>
      </c>
      <c r="V8335">
        <v>0</v>
      </c>
      <c r="W8335" t="s">
        <v>55</v>
      </c>
      <c r="X8335" t="s">
        <v>36</v>
      </c>
      <c r="Y8335">
        <v>210720</v>
      </c>
      <c r="Z8335">
        <v>0.1</v>
      </c>
    </row>
    <row r="8336" spans="1:26" x14ac:dyDescent="0.25">
      <c r="A8336" t="s">
        <v>10378</v>
      </c>
      <c r="B8336" s="1">
        <v>44943</v>
      </c>
      <c r="C8336" t="s">
        <v>2019</v>
      </c>
      <c r="D8336" t="s">
        <v>28</v>
      </c>
      <c r="E8336" t="s">
        <v>51</v>
      </c>
      <c r="F8336" t="s">
        <v>30</v>
      </c>
      <c r="G8336" t="s">
        <v>31</v>
      </c>
      <c r="H8336">
        <v>2</v>
      </c>
      <c r="I8336">
        <v>2014</v>
      </c>
      <c r="J8336">
        <v>16</v>
      </c>
      <c r="K8336">
        <v>3383.52</v>
      </c>
      <c r="L8336">
        <v>260.85000000000002</v>
      </c>
      <c r="M8336" t="s">
        <v>65</v>
      </c>
      <c r="N8336" t="s">
        <v>44</v>
      </c>
      <c r="O8336">
        <v>1</v>
      </c>
      <c r="P8336">
        <v>2023</v>
      </c>
      <c r="Q8336">
        <v>1</v>
      </c>
      <c r="R8336" t="s">
        <v>34</v>
      </c>
      <c r="S8336">
        <v>1</v>
      </c>
      <c r="T8336">
        <v>3</v>
      </c>
      <c r="U8336">
        <v>3</v>
      </c>
      <c r="V8336">
        <v>2</v>
      </c>
      <c r="W8336" t="s">
        <v>76</v>
      </c>
      <c r="X8336" t="s">
        <v>47</v>
      </c>
      <c r="Y8336">
        <v>64448</v>
      </c>
      <c r="Z8336">
        <v>0.08</v>
      </c>
    </row>
    <row r="8337" spans="1:26" x14ac:dyDescent="0.25">
      <c r="A8337" t="s">
        <v>10379</v>
      </c>
      <c r="B8337" s="1">
        <v>45128</v>
      </c>
      <c r="C8337" t="s">
        <v>1181</v>
      </c>
      <c r="D8337" t="s">
        <v>50</v>
      </c>
      <c r="E8337" t="s">
        <v>29</v>
      </c>
      <c r="F8337" t="s">
        <v>41</v>
      </c>
      <c r="G8337" t="s">
        <v>116</v>
      </c>
      <c r="H8337">
        <v>4</v>
      </c>
      <c r="I8337">
        <v>885</v>
      </c>
      <c r="J8337">
        <v>30</v>
      </c>
      <c r="K8337">
        <v>2478</v>
      </c>
      <c r="L8337">
        <v>336.28</v>
      </c>
      <c r="M8337" t="s">
        <v>32</v>
      </c>
      <c r="N8337" t="s">
        <v>44</v>
      </c>
      <c r="O8337">
        <v>5</v>
      </c>
      <c r="P8337">
        <v>2023</v>
      </c>
      <c r="Q8337">
        <v>7</v>
      </c>
      <c r="R8337" t="s">
        <v>125</v>
      </c>
      <c r="S8337">
        <v>3</v>
      </c>
      <c r="T8337">
        <v>29</v>
      </c>
      <c r="U8337">
        <v>4</v>
      </c>
      <c r="V8337">
        <v>5</v>
      </c>
      <c r="W8337" t="s">
        <v>46</v>
      </c>
      <c r="X8337" t="s">
        <v>47</v>
      </c>
      <c r="Y8337">
        <v>106200</v>
      </c>
      <c r="Z8337">
        <v>0.14000000000000001</v>
      </c>
    </row>
    <row r="8338" spans="1:26" x14ac:dyDescent="0.25">
      <c r="A8338" t="s">
        <v>10380</v>
      </c>
      <c r="B8338" s="1">
        <v>45020</v>
      </c>
      <c r="C8338" t="s">
        <v>528</v>
      </c>
      <c r="D8338" t="s">
        <v>63</v>
      </c>
      <c r="E8338" t="s">
        <v>40</v>
      </c>
      <c r="F8338" t="s">
        <v>30</v>
      </c>
      <c r="G8338" t="s">
        <v>64</v>
      </c>
      <c r="H8338">
        <v>9</v>
      </c>
      <c r="I8338">
        <v>2943</v>
      </c>
      <c r="J8338">
        <v>11</v>
      </c>
      <c r="K8338">
        <v>23573.43</v>
      </c>
      <c r="L8338">
        <v>4555.49</v>
      </c>
      <c r="M8338" t="s">
        <v>43</v>
      </c>
      <c r="N8338" t="s">
        <v>44</v>
      </c>
      <c r="O8338">
        <v>1</v>
      </c>
      <c r="P8338">
        <v>2023</v>
      </c>
      <c r="Q8338">
        <v>4</v>
      </c>
      <c r="R8338" t="s">
        <v>100</v>
      </c>
      <c r="S8338">
        <v>2</v>
      </c>
      <c r="T8338">
        <v>14</v>
      </c>
      <c r="U8338">
        <v>2</v>
      </c>
      <c r="V8338">
        <v>2</v>
      </c>
      <c r="W8338" t="s">
        <v>76</v>
      </c>
      <c r="X8338" t="s">
        <v>47</v>
      </c>
      <c r="Y8338">
        <v>291357</v>
      </c>
      <c r="Z8338">
        <v>0.19</v>
      </c>
    </row>
    <row r="8339" spans="1:26" x14ac:dyDescent="0.25">
      <c r="A8339" t="s">
        <v>10381</v>
      </c>
      <c r="B8339" s="1">
        <v>45024</v>
      </c>
      <c r="C8339" t="s">
        <v>1537</v>
      </c>
      <c r="D8339" t="s">
        <v>28</v>
      </c>
      <c r="E8339" t="s">
        <v>29</v>
      </c>
      <c r="F8339" t="s">
        <v>52</v>
      </c>
      <c r="G8339" t="s">
        <v>79</v>
      </c>
      <c r="H8339">
        <v>3</v>
      </c>
      <c r="I8339">
        <v>3352</v>
      </c>
      <c r="J8339">
        <v>3</v>
      </c>
      <c r="K8339">
        <v>9754.32</v>
      </c>
      <c r="L8339">
        <v>1182.6199999999999</v>
      </c>
      <c r="M8339" t="s">
        <v>32</v>
      </c>
      <c r="N8339" t="s">
        <v>33</v>
      </c>
      <c r="O8339">
        <v>4</v>
      </c>
      <c r="P8339">
        <v>2023</v>
      </c>
      <c r="Q8339">
        <v>4</v>
      </c>
      <c r="R8339" t="s">
        <v>100</v>
      </c>
      <c r="S8339">
        <v>2</v>
      </c>
      <c r="T8339">
        <v>14</v>
      </c>
      <c r="U8339">
        <v>2</v>
      </c>
      <c r="V8339">
        <v>6</v>
      </c>
      <c r="W8339" t="s">
        <v>35</v>
      </c>
      <c r="X8339" t="s">
        <v>36</v>
      </c>
      <c r="Y8339">
        <v>30168</v>
      </c>
      <c r="Z8339">
        <v>0.12</v>
      </c>
    </row>
    <row r="8340" spans="1:26" x14ac:dyDescent="0.25">
      <c r="A8340" t="s">
        <v>10382</v>
      </c>
      <c r="B8340" s="1">
        <v>45046</v>
      </c>
      <c r="C8340" t="s">
        <v>3177</v>
      </c>
      <c r="D8340" t="s">
        <v>50</v>
      </c>
      <c r="E8340" t="s">
        <v>40</v>
      </c>
      <c r="F8340" t="s">
        <v>52</v>
      </c>
      <c r="G8340" t="s">
        <v>53</v>
      </c>
      <c r="H8340">
        <v>4</v>
      </c>
      <c r="I8340">
        <v>2778</v>
      </c>
      <c r="J8340">
        <v>20</v>
      </c>
      <c r="K8340">
        <v>8889.6</v>
      </c>
      <c r="L8340">
        <v>1326.65</v>
      </c>
      <c r="M8340" t="s">
        <v>43</v>
      </c>
      <c r="N8340" t="s">
        <v>66</v>
      </c>
      <c r="O8340">
        <v>6</v>
      </c>
      <c r="P8340">
        <v>2023</v>
      </c>
      <c r="Q8340">
        <v>4</v>
      </c>
      <c r="R8340" t="s">
        <v>100</v>
      </c>
      <c r="S8340">
        <v>2</v>
      </c>
      <c r="T8340">
        <v>18</v>
      </c>
      <c r="U8340">
        <v>6</v>
      </c>
      <c r="V8340">
        <v>0</v>
      </c>
      <c r="W8340" t="s">
        <v>55</v>
      </c>
      <c r="X8340" t="s">
        <v>36</v>
      </c>
      <c r="Y8340">
        <v>222240</v>
      </c>
      <c r="Z8340">
        <v>0.15</v>
      </c>
    </row>
    <row r="8341" spans="1:26" x14ac:dyDescent="0.25">
      <c r="A8341" t="s">
        <v>10383</v>
      </c>
      <c r="B8341" s="1">
        <v>44964</v>
      </c>
      <c r="C8341" t="s">
        <v>8108</v>
      </c>
      <c r="D8341" t="s">
        <v>39</v>
      </c>
      <c r="E8341" t="s">
        <v>40</v>
      </c>
      <c r="F8341" t="s">
        <v>30</v>
      </c>
      <c r="G8341" t="s">
        <v>86</v>
      </c>
      <c r="H8341">
        <v>4</v>
      </c>
      <c r="I8341">
        <v>426</v>
      </c>
      <c r="J8341">
        <v>0</v>
      </c>
      <c r="K8341">
        <v>1704</v>
      </c>
      <c r="L8341">
        <v>227.51</v>
      </c>
      <c r="M8341" t="s">
        <v>65</v>
      </c>
      <c r="N8341" t="s">
        <v>33</v>
      </c>
      <c r="O8341">
        <v>3</v>
      </c>
      <c r="P8341">
        <v>2023</v>
      </c>
      <c r="Q8341">
        <v>2</v>
      </c>
      <c r="R8341" t="s">
        <v>67</v>
      </c>
      <c r="S8341">
        <v>1</v>
      </c>
      <c r="T8341">
        <v>6</v>
      </c>
      <c r="U8341">
        <v>2</v>
      </c>
      <c r="V8341">
        <v>2</v>
      </c>
      <c r="W8341" t="s">
        <v>76</v>
      </c>
      <c r="X8341" t="s">
        <v>47</v>
      </c>
      <c r="Y8341">
        <v>0</v>
      </c>
      <c r="Z8341">
        <v>0.13</v>
      </c>
    </row>
    <row r="8342" spans="1:26" x14ac:dyDescent="0.25">
      <c r="A8342" t="s">
        <v>10384</v>
      </c>
      <c r="B8342" s="1">
        <v>45118</v>
      </c>
      <c r="C8342" t="s">
        <v>3006</v>
      </c>
      <c r="D8342" t="s">
        <v>28</v>
      </c>
      <c r="E8342" t="s">
        <v>40</v>
      </c>
      <c r="F8342" t="s">
        <v>52</v>
      </c>
      <c r="G8342" t="s">
        <v>53</v>
      </c>
      <c r="H8342">
        <v>4</v>
      </c>
      <c r="I8342">
        <v>281</v>
      </c>
      <c r="J8342">
        <v>7</v>
      </c>
      <c r="K8342">
        <v>1045.32</v>
      </c>
      <c r="L8342">
        <v>137</v>
      </c>
      <c r="M8342" t="s">
        <v>32</v>
      </c>
      <c r="N8342" t="s">
        <v>66</v>
      </c>
      <c r="O8342">
        <v>2</v>
      </c>
      <c r="P8342">
        <v>2023</v>
      </c>
      <c r="Q8342">
        <v>7</v>
      </c>
      <c r="R8342" t="s">
        <v>125</v>
      </c>
      <c r="S8342">
        <v>3</v>
      </c>
      <c r="T8342">
        <v>28</v>
      </c>
      <c r="U8342">
        <v>3</v>
      </c>
      <c r="V8342">
        <v>2</v>
      </c>
      <c r="W8342" t="s">
        <v>76</v>
      </c>
      <c r="X8342" t="s">
        <v>47</v>
      </c>
      <c r="Y8342">
        <v>7868</v>
      </c>
      <c r="Z8342">
        <v>0.13</v>
      </c>
    </row>
    <row r="8343" spans="1:26" x14ac:dyDescent="0.25">
      <c r="A8343" t="s">
        <v>10385</v>
      </c>
      <c r="B8343" s="1">
        <v>45149</v>
      </c>
      <c r="C8343" t="s">
        <v>1152</v>
      </c>
      <c r="D8343" t="s">
        <v>28</v>
      </c>
      <c r="E8343" t="s">
        <v>29</v>
      </c>
      <c r="F8343" t="s">
        <v>52</v>
      </c>
      <c r="G8343" t="s">
        <v>79</v>
      </c>
      <c r="H8343">
        <v>10</v>
      </c>
      <c r="I8343">
        <v>4168</v>
      </c>
      <c r="J8343">
        <v>24</v>
      </c>
      <c r="K8343">
        <v>31676.799999999999</v>
      </c>
      <c r="L8343">
        <v>4077.52</v>
      </c>
      <c r="M8343" t="s">
        <v>65</v>
      </c>
      <c r="N8343" t="s">
        <v>33</v>
      </c>
      <c r="O8343">
        <v>2</v>
      </c>
      <c r="P8343">
        <v>2023</v>
      </c>
      <c r="Q8343">
        <v>8</v>
      </c>
      <c r="R8343" t="s">
        <v>72</v>
      </c>
      <c r="S8343">
        <v>3</v>
      </c>
      <c r="T8343">
        <v>32</v>
      </c>
      <c r="U8343">
        <v>2</v>
      </c>
      <c r="V8343">
        <v>5</v>
      </c>
      <c r="W8343" t="s">
        <v>46</v>
      </c>
      <c r="X8343" t="s">
        <v>47</v>
      </c>
      <c r="Y8343">
        <v>1000320</v>
      </c>
      <c r="Z8343">
        <v>0.13</v>
      </c>
    </row>
    <row r="8344" spans="1:26" x14ac:dyDescent="0.25">
      <c r="A8344" t="s">
        <v>10386</v>
      </c>
      <c r="B8344" s="1">
        <v>45030</v>
      </c>
      <c r="C8344" t="s">
        <v>1614</v>
      </c>
      <c r="D8344" t="s">
        <v>50</v>
      </c>
      <c r="E8344" t="s">
        <v>51</v>
      </c>
      <c r="F8344" t="s">
        <v>52</v>
      </c>
      <c r="G8344" t="s">
        <v>79</v>
      </c>
      <c r="H8344">
        <v>10</v>
      </c>
      <c r="I8344">
        <v>2238</v>
      </c>
      <c r="J8344">
        <v>30</v>
      </c>
      <c r="K8344">
        <v>15666</v>
      </c>
      <c r="L8344">
        <v>903.14</v>
      </c>
      <c r="M8344" t="s">
        <v>32</v>
      </c>
      <c r="N8344" t="s">
        <v>33</v>
      </c>
      <c r="O8344">
        <v>2</v>
      </c>
      <c r="P8344">
        <v>2023</v>
      </c>
      <c r="Q8344">
        <v>4</v>
      </c>
      <c r="R8344" t="s">
        <v>100</v>
      </c>
      <c r="S8344">
        <v>2</v>
      </c>
      <c r="T8344">
        <v>15</v>
      </c>
      <c r="U8344">
        <v>3</v>
      </c>
      <c r="V8344">
        <v>5</v>
      </c>
      <c r="W8344" t="s">
        <v>46</v>
      </c>
      <c r="X8344" t="s">
        <v>47</v>
      </c>
      <c r="Y8344">
        <v>671400</v>
      </c>
      <c r="Z8344">
        <v>0.06</v>
      </c>
    </row>
    <row r="8345" spans="1:26" x14ac:dyDescent="0.25">
      <c r="A8345" t="s">
        <v>10387</v>
      </c>
      <c r="B8345" s="1">
        <v>45121</v>
      </c>
      <c r="C8345" t="s">
        <v>995</v>
      </c>
      <c r="D8345" t="s">
        <v>28</v>
      </c>
      <c r="E8345" t="s">
        <v>51</v>
      </c>
      <c r="F8345" t="s">
        <v>52</v>
      </c>
      <c r="G8345" t="s">
        <v>79</v>
      </c>
      <c r="H8345">
        <v>9</v>
      </c>
      <c r="I8345">
        <v>2624</v>
      </c>
      <c r="J8345">
        <v>23</v>
      </c>
      <c r="K8345">
        <v>18184.32</v>
      </c>
      <c r="L8345">
        <v>954.3</v>
      </c>
      <c r="M8345" t="s">
        <v>32</v>
      </c>
      <c r="N8345" t="s">
        <v>66</v>
      </c>
      <c r="O8345">
        <v>7</v>
      </c>
      <c r="P8345">
        <v>2023</v>
      </c>
      <c r="Q8345">
        <v>7</v>
      </c>
      <c r="R8345" t="s">
        <v>125</v>
      </c>
      <c r="S8345">
        <v>3</v>
      </c>
      <c r="T8345">
        <v>28</v>
      </c>
      <c r="U8345">
        <v>3</v>
      </c>
      <c r="V8345">
        <v>5</v>
      </c>
      <c r="W8345" t="s">
        <v>46</v>
      </c>
      <c r="X8345" t="s">
        <v>47</v>
      </c>
      <c r="Y8345">
        <v>543168</v>
      </c>
      <c r="Z8345">
        <v>0.05</v>
      </c>
    </row>
    <row r="8346" spans="1:26" x14ac:dyDescent="0.25">
      <c r="A8346" t="s">
        <v>10388</v>
      </c>
      <c r="B8346" s="1">
        <v>45194</v>
      </c>
      <c r="C8346" t="s">
        <v>1926</v>
      </c>
      <c r="D8346" t="s">
        <v>39</v>
      </c>
      <c r="E8346" t="s">
        <v>40</v>
      </c>
      <c r="F8346" t="s">
        <v>52</v>
      </c>
      <c r="G8346" t="s">
        <v>79</v>
      </c>
      <c r="H8346">
        <v>6</v>
      </c>
      <c r="I8346">
        <v>2566</v>
      </c>
      <c r="J8346">
        <v>5</v>
      </c>
      <c r="K8346">
        <v>14626.2</v>
      </c>
      <c r="L8346">
        <v>2773.5</v>
      </c>
      <c r="M8346" t="s">
        <v>65</v>
      </c>
      <c r="N8346" t="s">
        <v>44</v>
      </c>
      <c r="O8346">
        <v>1</v>
      </c>
      <c r="P8346">
        <v>2023</v>
      </c>
      <c r="Q8346">
        <v>9</v>
      </c>
      <c r="R8346" t="s">
        <v>80</v>
      </c>
      <c r="S8346">
        <v>3</v>
      </c>
      <c r="T8346">
        <v>39</v>
      </c>
      <c r="U8346">
        <v>5</v>
      </c>
      <c r="V8346">
        <v>1</v>
      </c>
      <c r="W8346" t="s">
        <v>60</v>
      </c>
      <c r="X8346" t="s">
        <v>47</v>
      </c>
      <c r="Y8346">
        <v>76980</v>
      </c>
      <c r="Z8346">
        <v>0.19</v>
      </c>
    </row>
    <row r="8347" spans="1:26" x14ac:dyDescent="0.25">
      <c r="A8347" t="s">
        <v>10389</v>
      </c>
      <c r="B8347" s="1">
        <v>45119</v>
      </c>
      <c r="C8347" t="s">
        <v>820</v>
      </c>
      <c r="D8347" t="s">
        <v>39</v>
      </c>
      <c r="E8347" t="s">
        <v>58</v>
      </c>
      <c r="F8347" t="s">
        <v>30</v>
      </c>
      <c r="G8347" t="s">
        <v>86</v>
      </c>
      <c r="H8347">
        <v>4</v>
      </c>
      <c r="I8347">
        <v>1415</v>
      </c>
      <c r="J8347">
        <v>22</v>
      </c>
      <c r="K8347">
        <v>4414.8</v>
      </c>
      <c r="L8347">
        <v>423.1</v>
      </c>
      <c r="M8347" t="s">
        <v>43</v>
      </c>
      <c r="N8347" t="s">
        <v>44</v>
      </c>
      <c r="O8347">
        <v>5</v>
      </c>
      <c r="P8347">
        <v>2023</v>
      </c>
      <c r="Q8347">
        <v>7</v>
      </c>
      <c r="R8347" t="s">
        <v>125</v>
      </c>
      <c r="S8347">
        <v>3</v>
      </c>
      <c r="T8347">
        <v>28</v>
      </c>
      <c r="U8347">
        <v>3</v>
      </c>
      <c r="V8347">
        <v>3</v>
      </c>
      <c r="W8347" t="s">
        <v>83</v>
      </c>
      <c r="X8347" t="s">
        <v>47</v>
      </c>
      <c r="Y8347">
        <v>124520</v>
      </c>
      <c r="Z8347">
        <v>0.1</v>
      </c>
    </row>
    <row r="8348" spans="1:26" x14ac:dyDescent="0.25">
      <c r="A8348" t="s">
        <v>10390</v>
      </c>
      <c r="B8348" s="1">
        <v>45031</v>
      </c>
      <c r="C8348" t="s">
        <v>2918</v>
      </c>
      <c r="D8348" t="s">
        <v>39</v>
      </c>
      <c r="E8348" t="s">
        <v>51</v>
      </c>
      <c r="F8348" t="s">
        <v>41</v>
      </c>
      <c r="G8348" t="s">
        <v>59</v>
      </c>
      <c r="H8348">
        <v>2</v>
      </c>
      <c r="I8348">
        <v>4234</v>
      </c>
      <c r="J8348">
        <v>21</v>
      </c>
      <c r="K8348">
        <v>6689.72</v>
      </c>
      <c r="L8348">
        <v>521.63</v>
      </c>
      <c r="M8348" t="s">
        <v>65</v>
      </c>
      <c r="N8348" t="s">
        <v>33</v>
      </c>
      <c r="O8348">
        <v>7</v>
      </c>
      <c r="P8348">
        <v>2023</v>
      </c>
      <c r="Q8348">
        <v>4</v>
      </c>
      <c r="R8348" t="s">
        <v>100</v>
      </c>
      <c r="S8348">
        <v>2</v>
      </c>
      <c r="T8348">
        <v>15</v>
      </c>
      <c r="U8348">
        <v>3</v>
      </c>
      <c r="V8348">
        <v>6</v>
      </c>
      <c r="W8348" t="s">
        <v>35</v>
      </c>
      <c r="X8348" t="s">
        <v>36</v>
      </c>
      <c r="Y8348">
        <v>177828</v>
      </c>
      <c r="Z8348">
        <v>0.08</v>
      </c>
    </row>
    <row r="8349" spans="1:26" x14ac:dyDescent="0.25">
      <c r="A8349" t="s">
        <v>10391</v>
      </c>
      <c r="B8349" s="1">
        <v>44951</v>
      </c>
      <c r="C8349" t="s">
        <v>2222</v>
      </c>
      <c r="D8349" t="s">
        <v>63</v>
      </c>
      <c r="E8349" t="s">
        <v>29</v>
      </c>
      <c r="F8349" t="s">
        <v>52</v>
      </c>
      <c r="G8349" t="s">
        <v>91</v>
      </c>
      <c r="H8349">
        <v>10</v>
      </c>
      <c r="I8349">
        <v>691</v>
      </c>
      <c r="J8349">
        <v>22</v>
      </c>
      <c r="K8349">
        <v>5389.8</v>
      </c>
      <c r="L8349">
        <v>498.44</v>
      </c>
      <c r="M8349" t="s">
        <v>65</v>
      </c>
      <c r="N8349" t="s">
        <v>44</v>
      </c>
      <c r="O8349">
        <v>7</v>
      </c>
      <c r="P8349">
        <v>2023</v>
      </c>
      <c r="Q8349">
        <v>1</v>
      </c>
      <c r="R8349" t="s">
        <v>34</v>
      </c>
      <c r="S8349">
        <v>1</v>
      </c>
      <c r="T8349">
        <v>4</v>
      </c>
      <c r="U8349">
        <v>4</v>
      </c>
      <c r="V8349">
        <v>3</v>
      </c>
      <c r="W8349" t="s">
        <v>83</v>
      </c>
      <c r="X8349" t="s">
        <v>47</v>
      </c>
      <c r="Y8349">
        <v>152020</v>
      </c>
      <c r="Z8349">
        <v>0.09</v>
      </c>
    </row>
    <row r="8350" spans="1:26" x14ac:dyDescent="0.25">
      <c r="A8350" t="s">
        <v>10392</v>
      </c>
      <c r="B8350" s="1">
        <v>44978</v>
      </c>
      <c r="C8350" t="s">
        <v>4607</v>
      </c>
      <c r="D8350" t="s">
        <v>28</v>
      </c>
      <c r="E8350" t="s">
        <v>29</v>
      </c>
      <c r="F8350" t="s">
        <v>30</v>
      </c>
      <c r="G8350" t="s">
        <v>31</v>
      </c>
      <c r="H8350">
        <v>8</v>
      </c>
      <c r="I8350">
        <v>3094</v>
      </c>
      <c r="J8350">
        <v>27</v>
      </c>
      <c r="K8350">
        <v>18068.96</v>
      </c>
      <c r="L8350">
        <v>1044.3</v>
      </c>
      <c r="M8350" t="s">
        <v>32</v>
      </c>
      <c r="N8350" t="s">
        <v>44</v>
      </c>
      <c r="O8350">
        <v>2</v>
      </c>
      <c r="P8350">
        <v>2023</v>
      </c>
      <c r="Q8350">
        <v>2</v>
      </c>
      <c r="R8350" t="s">
        <v>67</v>
      </c>
      <c r="S8350">
        <v>1</v>
      </c>
      <c r="T8350">
        <v>8</v>
      </c>
      <c r="U8350">
        <v>4</v>
      </c>
      <c r="V8350">
        <v>2</v>
      </c>
      <c r="W8350" t="s">
        <v>76</v>
      </c>
      <c r="X8350" t="s">
        <v>47</v>
      </c>
      <c r="Y8350">
        <v>668304</v>
      </c>
      <c r="Z8350">
        <v>0.06</v>
      </c>
    </row>
    <row r="8351" spans="1:26" x14ac:dyDescent="0.25">
      <c r="A8351" t="s">
        <v>10393</v>
      </c>
      <c r="B8351" s="1">
        <v>45292</v>
      </c>
      <c r="C8351" t="s">
        <v>3165</v>
      </c>
      <c r="D8351" t="s">
        <v>63</v>
      </c>
      <c r="E8351" t="s">
        <v>40</v>
      </c>
      <c r="F8351" t="s">
        <v>30</v>
      </c>
      <c r="G8351" t="s">
        <v>31</v>
      </c>
      <c r="H8351">
        <v>8</v>
      </c>
      <c r="I8351">
        <v>4804</v>
      </c>
      <c r="J8351">
        <v>14</v>
      </c>
      <c r="K8351">
        <v>33051.519999999997</v>
      </c>
      <c r="L8351">
        <v>3360.16</v>
      </c>
      <c r="M8351" t="s">
        <v>32</v>
      </c>
      <c r="N8351" t="s">
        <v>44</v>
      </c>
      <c r="O8351">
        <v>6</v>
      </c>
      <c r="P8351">
        <v>2024</v>
      </c>
      <c r="Q8351">
        <v>1</v>
      </c>
      <c r="R8351" t="s">
        <v>34</v>
      </c>
      <c r="S8351">
        <v>1</v>
      </c>
      <c r="T8351">
        <v>1</v>
      </c>
      <c r="U8351">
        <v>1</v>
      </c>
      <c r="V8351">
        <v>1</v>
      </c>
      <c r="W8351" t="s">
        <v>60</v>
      </c>
      <c r="X8351" t="s">
        <v>47</v>
      </c>
      <c r="Y8351">
        <v>538048</v>
      </c>
      <c r="Z8351">
        <v>0.1</v>
      </c>
    </row>
    <row r="8352" spans="1:26" x14ac:dyDescent="0.25">
      <c r="A8352" t="s">
        <v>10394</v>
      </c>
      <c r="B8352" s="1">
        <v>45257</v>
      </c>
      <c r="C8352" t="s">
        <v>1821</v>
      </c>
      <c r="D8352" t="s">
        <v>63</v>
      </c>
      <c r="E8352" t="s">
        <v>29</v>
      </c>
      <c r="F8352" t="s">
        <v>52</v>
      </c>
      <c r="G8352" t="s">
        <v>79</v>
      </c>
      <c r="H8352">
        <v>9</v>
      </c>
      <c r="I8352">
        <v>3153</v>
      </c>
      <c r="J8352">
        <v>24</v>
      </c>
      <c r="K8352">
        <v>21566.52</v>
      </c>
      <c r="L8352">
        <v>2676.78</v>
      </c>
      <c r="M8352" t="s">
        <v>65</v>
      </c>
      <c r="N8352" t="s">
        <v>33</v>
      </c>
      <c r="O8352">
        <v>7</v>
      </c>
      <c r="P8352">
        <v>2023</v>
      </c>
      <c r="Q8352">
        <v>11</v>
      </c>
      <c r="R8352" t="s">
        <v>92</v>
      </c>
      <c r="S8352">
        <v>4</v>
      </c>
      <c r="T8352">
        <v>48</v>
      </c>
      <c r="U8352">
        <v>5</v>
      </c>
      <c r="V8352">
        <v>1</v>
      </c>
      <c r="W8352" t="s">
        <v>60</v>
      </c>
      <c r="X8352" t="s">
        <v>47</v>
      </c>
      <c r="Y8352">
        <v>681048</v>
      </c>
      <c r="Z8352">
        <v>0.12</v>
      </c>
    </row>
    <row r="8353" spans="1:26" x14ac:dyDescent="0.25">
      <c r="A8353" t="s">
        <v>10395</v>
      </c>
      <c r="B8353" s="1">
        <v>45139</v>
      </c>
      <c r="C8353" t="s">
        <v>1854</v>
      </c>
      <c r="D8353" t="s">
        <v>28</v>
      </c>
      <c r="E8353" t="s">
        <v>40</v>
      </c>
      <c r="F8353" t="s">
        <v>41</v>
      </c>
      <c r="G8353" t="s">
        <v>59</v>
      </c>
      <c r="H8353">
        <v>2</v>
      </c>
      <c r="I8353">
        <v>2595</v>
      </c>
      <c r="J8353">
        <v>11</v>
      </c>
      <c r="K8353">
        <v>4619.1000000000004</v>
      </c>
      <c r="L8353">
        <v>867</v>
      </c>
      <c r="M8353" t="s">
        <v>65</v>
      </c>
      <c r="N8353" t="s">
        <v>44</v>
      </c>
      <c r="O8353">
        <v>2</v>
      </c>
      <c r="P8353">
        <v>2023</v>
      </c>
      <c r="Q8353">
        <v>8</v>
      </c>
      <c r="R8353" t="s">
        <v>72</v>
      </c>
      <c r="S8353">
        <v>3</v>
      </c>
      <c r="T8353">
        <v>31</v>
      </c>
      <c r="U8353">
        <v>1</v>
      </c>
      <c r="V8353">
        <v>2</v>
      </c>
      <c r="W8353" t="s">
        <v>76</v>
      </c>
      <c r="X8353" t="s">
        <v>47</v>
      </c>
      <c r="Y8353">
        <v>57090</v>
      </c>
      <c r="Z8353">
        <v>0.19</v>
      </c>
    </row>
    <row r="8354" spans="1:26" x14ac:dyDescent="0.25">
      <c r="A8354" t="s">
        <v>10396</v>
      </c>
      <c r="B8354" s="1">
        <v>45111</v>
      </c>
      <c r="C8354" t="s">
        <v>1085</v>
      </c>
      <c r="D8354" t="s">
        <v>28</v>
      </c>
      <c r="E8354" t="s">
        <v>40</v>
      </c>
      <c r="F8354" t="s">
        <v>30</v>
      </c>
      <c r="G8354" t="s">
        <v>64</v>
      </c>
      <c r="H8354">
        <v>7</v>
      </c>
      <c r="I8354">
        <v>4555</v>
      </c>
      <c r="J8354">
        <v>21</v>
      </c>
      <c r="K8354">
        <v>25189.15</v>
      </c>
      <c r="L8354">
        <v>1811.57</v>
      </c>
      <c r="M8354" t="s">
        <v>65</v>
      </c>
      <c r="N8354" t="s">
        <v>66</v>
      </c>
      <c r="O8354">
        <v>6</v>
      </c>
      <c r="P8354">
        <v>2023</v>
      </c>
      <c r="Q8354">
        <v>7</v>
      </c>
      <c r="R8354" t="s">
        <v>125</v>
      </c>
      <c r="S8354">
        <v>3</v>
      </c>
      <c r="T8354">
        <v>27</v>
      </c>
      <c r="U8354">
        <v>2</v>
      </c>
      <c r="V8354">
        <v>2</v>
      </c>
      <c r="W8354" t="s">
        <v>76</v>
      </c>
      <c r="X8354" t="s">
        <v>47</v>
      </c>
      <c r="Y8354">
        <v>669585</v>
      </c>
      <c r="Z8354">
        <v>7.0000000000000007E-2</v>
      </c>
    </row>
    <row r="8355" spans="1:26" x14ac:dyDescent="0.25">
      <c r="A8355" t="s">
        <v>10397</v>
      </c>
      <c r="B8355" s="1">
        <v>45086</v>
      </c>
      <c r="C8355" t="s">
        <v>10398</v>
      </c>
      <c r="D8355" t="s">
        <v>50</v>
      </c>
      <c r="E8355" t="s">
        <v>51</v>
      </c>
      <c r="F8355" t="s">
        <v>41</v>
      </c>
      <c r="G8355" t="s">
        <v>59</v>
      </c>
      <c r="H8355">
        <v>7</v>
      </c>
      <c r="I8355">
        <v>2071</v>
      </c>
      <c r="J8355">
        <v>11</v>
      </c>
      <c r="K8355">
        <v>12902.33</v>
      </c>
      <c r="L8355">
        <v>985.7</v>
      </c>
      <c r="M8355" t="s">
        <v>32</v>
      </c>
      <c r="N8355" t="s">
        <v>33</v>
      </c>
      <c r="O8355">
        <v>5</v>
      </c>
      <c r="P8355">
        <v>2023</v>
      </c>
      <c r="Q8355">
        <v>6</v>
      </c>
      <c r="R8355" t="s">
        <v>95</v>
      </c>
      <c r="S8355">
        <v>2</v>
      </c>
      <c r="T8355">
        <v>23</v>
      </c>
      <c r="U8355">
        <v>2</v>
      </c>
      <c r="V8355">
        <v>5</v>
      </c>
      <c r="W8355" t="s">
        <v>46</v>
      </c>
      <c r="X8355" t="s">
        <v>47</v>
      </c>
      <c r="Y8355">
        <v>159467</v>
      </c>
      <c r="Z8355">
        <v>0.08</v>
      </c>
    </row>
    <row r="8356" spans="1:26" x14ac:dyDescent="0.25">
      <c r="A8356" t="s">
        <v>10399</v>
      </c>
      <c r="B8356" s="1">
        <v>45233</v>
      </c>
      <c r="C8356" t="s">
        <v>3924</v>
      </c>
      <c r="D8356" t="s">
        <v>39</v>
      </c>
      <c r="E8356" t="s">
        <v>58</v>
      </c>
      <c r="F8356" t="s">
        <v>41</v>
      </c>
      <c r="G8356" t="s">
        <v>42</v>
      </c>
      <c r="H8356">
        <v>2</v>
      </c>
      <c r="I8356">
        <v>1667</v>
      </c>
      <c r="J8356">
        <v>30</v>
      </c>
      <c r="K8356">
        <v>2333.8000000000002</v>
      </c>
      <c r="L8356">
        <v>366.11</v>
      </c>
      <c r="M8356" t="s">
        <v>32</v>
      </c>
      <c r="N8356" t="s">
        <v>44</v>
      </c>
      <c r="O8356">
        <v>4</v>
      </c>
      <c r="P8356">
        <v>2023</v>
      </c>
      <c r="Q8356">
        <v>11</v>
      </c>
      <c r="R8356" t="s">
        <v>92</v>
      </c>
      <c r="S8356">
        <v>4</v>
      </c>
      <c r="T8356">
        <v>44</v>
      </c>
      <c r="U8356">
        <v>1</v>
      </c>
      <c r="V8356">
        <v>5</v>
      </c>
      <c r="W8356" t="s">
        <v>46</v>
      </c>
      <c r="X8356" t="s">
        <v>47</v>
      </c>
      <c r="Y8356">
        <v>100020</v>
      </c>
      <c r="Z8356">
        <v>0.16</v>
      </c>
    </row>
    <row r="8357" spans="1:26" x14ac:dyDescent="0.25">
      <c r="A8357" t="s">
        <v>10400</v>
      </c>
      <c r="B8357" s="1">
        <v>45048</v>
      </c>
      <c r="C8357" t="s">
        <v>1256</v>
      </c>
      <c r="D8357" t="s">
        <v>63</v>
      </c>
      <c r="E8357" t="s">
        <v>58</v>
      </c>
      <c r="F8357" t="s">
        <v>41</v>
      </c>
      <c r="G8357" t="s">
        <v>42</v>
      </c>
      <c r="H8357">
        <v>8</v>
      </c>
      <c r="I8357">
        <v>4601</v>
      </c>
      <c r="J8357">
        <v>24</v>
      </c>
      <c r="K8357">
        <v>27974.080000000002</v>
      </c>
      <c r="L8357">
        <v>5028.84</v>
      </c>
      <c r="M8357" t="s">
        <v>65</v>
      </c>
      <c r="N8357" t="s">
        <v>44</v>
      </c>
      <c r="O8357">
        <v>5</v>
      </c>
      <c r="P8357">
        <v>2023</v>
      </c>
      <c r="Q8357">
        <v>5</v>
      </c>
      <c r="R8357" t="s">
        <v>238</v>
      </c>
      <c r="S8357">
        <v>2</v>
      </c>
      <c r="T8357">
        <v>18</v>
      </c>
      <c r="U8357">
        <v>1</v>
      </c>
      <c r="V8357">
        <v>2</v>
      </c>
      <c r="W8357" t="s">
        <v>76</v>
      </c>
      <c r="X8357" t="s">
        <v>47</v>
      </c>
      <c r="Y8357">
        <v>883392</v>
      </c>
      <c r="Z8357">
        <v>0.18</v>
      </c>
    </row>
    <row r="8358" spans="1:26" x14ac:dyDescent="0.25">
      <c r="A8358" t="s">
        <v>10401</v>
      </c>
      <c r="B8358" s="1">
        <v>45189</v>
      </c>
      <c r="C8358" t="s">
        <v>737</v>
      </c>
      <c r="D8358" t="s">
        <v>39</v>
      </c>
      <c r="E8358" t="s">
        <v>40</v>
      </c>
      <c r="F8358" t="s">
        <v>30</v>
      </c>
      <c r="G8358" t="s">
        <v>31</v>
      </c>
      <c r="H8358">
        <v>9</v>
      </c>
      <c r="I8358">
        <v>3042</v>
      </c>
      <c r="J8358">
        <v>13</v>
      </c>
      <c r="K8358">
        <v>23818.86</v>
      </c>
      <c r="L8358">
        <v>4143.18</v>
      </c>
      <c r="M8358" t="s">
        <v>43</v>
      </c>
      <c r="N8358" t="s">
        <v>33</v>
      </c>
      <c r="O8358">
        <v>6</v>
      </c>
      <c r="P8358">
        <v>2023</v>
      </c>
      <c r="Q8358">
        <v>9</v>
      </c>
      <c r="R8358" t="s">
        <v>80</v>
      </c>
      <c r="S8358">
        <v>3</v>
      </c>
      <c r="T8358">
        <v>38</v>
      </c>
      <c r="U8358">
        <v>4</v>
      </c>
      <c r="V8358">
        <v>3</v>
      </c>
      <c r="W8358" t="s">
        <v>83</v>
      </c>
      <c r="X8358" t="s">
        <v>47</v>
      </c>
      <c r="Y8358">
        <v>355914</v>
      </c>
      <c r="Z8358">
        <v>0.17</v>
      </c>
    </row>
    <row r="8359" spans="1:26" x14ac:dyDescent="0.25">
      <c r="A8359" t="s">
        <v>10402</v>
      </c>
      <c r="B8359" s="1">
        <v>45009</v>
      </c>
      <c r="C8359" t="s">
        <v>1847</v>
      </c>
      <c r="D8359" t="s">
        <v>39</v>
      </c>
      <c r="E8359" t="s">
        <v>29</v>
      </c>
      <c r="F8359" t="s">
        <v>41</v>
      </c>
      <c r="G8359" t="s">
        <v>42</v>
      </c>
      <c r="H8359">
        <v>10</v>
      </c>
      <c r="I8359">
        <v>2354</v>
      </c>
      <c r="J8359">
        <v>17</v>
      </c>
      <c r="K8359">
        <v>19538.2</v>
      </c>
      <c r="L8359">
        <v>1128.8699999999999</v>
      </c>
      <c r="M8359" t="s">
        <v>65</v>
      </c>
      <c r="N8359" t="s">
        <v>66</v>
      </c>
      <c r="O8359">
        <v>6</v>
      </c>
      <c r="P8359">
        <v>2023</v>
      </c>
      <c r="Q8359">
        <v>3</v>
      </c>
      <c r="R8359" t="s">
        <v>105</v>
      </c>
      <c r="S8359">
        <v>1</v>
      </c>
      <c r="T8359">
        <v>12</v>
      </c>
      <c r="U8359">
        <v>4</v>
      </c>
      <c r="V8359">
        <v>5</v>
      </c>
      <c r="W8359" t="s">
        <v>46</v>
      </c>
      <c r="X8359" t="s">
        <v>47</v>
      </c>
      <c r="Y8359">
        <v>400180</v>
      </c>
      <c r="Z8359">
        <v>0.06</v>
      </c>
    </row>
    <row r="8360" spans="1:26" x14ac:dyDescent="0.25">
      <c r="A8360" t="s">
        <v>10403</v>
      </c>
      <c r="B8360" s="1">
        <v>45124</v>
      </c>
      <c r="C8360" t="s">
        <v>4884</v>
      </c>
      <c r="D8360" t="s">
        <v>39</v>
      </c>
      <c r="E8360" t="s">
        <v>29</v>
      </c>
      <c r="F8360" t="s">
        <v>52</v>
      </c>
      <c r="G8360" t="s">
        <v>79</v>
      </c>
      <c r="H8360">
        <v>4</v>
      </c>
      <c r="I8360">
        <v>2918</v>
      </c>
      <c r="J8360">
        <v>11</v>
      </c>
      <c r="K8360">
        <v>10388.08</v>
      </c>
      <c r="L8360">
        <v>797.01</v>
      </c>
      <c r="M8360" t="s">
        <v>32</v>
      </c>
      <c r="N8360" t="s">
        <v>33</v>
      </c>
      <c r="O8360">
        <v>1</v>
      </c>
      <c r="P8360">
        <v>2023</v>
      </c>
      <c r="Q8360">
        <v>7</v>
      </c>
      <c r="R8360" t="s">
        <v>125</v>
      </c>
      <c r="S8360">
        <v>3</v>
      </c>
      <c r="T8360">
        <v>29</v>
      </c>
      <c r="U8360">
        <v>4</v>
      </c>
      <c r="V8360">
        <v>1</v>
      </c>
      <c r="W8360" t="s">
        <v>60</v>
      </c>
      <c r="X8360" t="s">
        <v>47</v>
      </c>
      <c r="Y8360">
        <v>128392</v>
      </c>
      <c r="Z8360">
        <v>0.08</v>
      </c>
    </row>
    <row r="8361" spans="1:26" x14ac:dyDescent="0.25">
      <c r="A8361" t="s">
        <v>10404</v>
      </c>
      <c r="B8361" s="1">
        <v>45180</v>
      </c>
      <c r="C8361" t="s">
        <v>4640</v>
      </c>
      <c r="D8361" t="s">
        <v>50</v>
      </c>
      <c r="E8361" t="s">
        <v>58</v>
      </c>
      <c r="F8361" t="s">
        <v>52</v>
      </c>
      <c r="G8361" t="s">
        <v>91</v>
      </c>
      <c r="H8361">
        <v>4</v>
      </c>
      <c r="I8361">
        <v>1048</v>
      </c>
      <c r="J8361">
        <v>29</v>
      </c>
      <c r="K8361">
        <v>2976.32</v>
      </c>
      <c r="L8361">
        <v>245.24</v>
      </c>
      <c r="M8361" t="s">
        <v>32</v>
      </c>
      <c r="N8361" t="s">
        <v>66</v>
      </c>
      <c r="O8361">
        <v>2</v>
      </c>
      <c r="P8361">
        <v>2023</v>
      </c>
      <c r="Q8361">
        <v>9</v>
      </c>
      <c r="R8361" t="s">
        <v>80</v>
      </c>
      <c r="S8361">
        <v>3</v>
      </c>
      <c r="T8361">
        <v>37</v>
      </c>
      <c r="U8361">
        <v>3</v>
      </c>
      <c r="V8361">
        <v>1</v>
      </c>
      <c r="W8361" t="s">
        <v>60</v>
      </c>
      <c r="X8361" t="s">
        <v>47</v>
      </c>
      <c r="Y8361">
        <v>121568</v>
      </c>
      <c r="Z8361">
        <v>0.08</v>
      </c>
    </row>
    <row r="8362" spans="1:26" x14ac:dyDescent="0.25">
      <c r="A8362" t="s">
        <v>10405</v>
      </c>
      <c r="B8362" s="1">
        <v>45012</v>
      </c>
      <c r="C8362" t="s">
        <v>2114</v>
      </c>
      <c r="D8362" t="s">
        <v>50</v>
      </c>
      <c r="E8362" t="s">
        <v>58</v>
      </c>
      <c r="F8362" t="s">
        <v>30</v>
      </c>
      <c r="G8362" t="s">
        <v>64</v>
      </c>
      <c r="H8362">
        <v>1</v>
      </c>
      <c r="I8362">
        <v>589</v>
      </c>
      <c r="J8362">
        <v>23</v>
      </c>
      <c r="K8362">
        <v>453.53</v>
      </c>
      <c r="L8362">
        <v>52.81</v>
      </c>
      <c r="M8362" t="s">
        <v>43</v>
      </c>
      <c r="N8362" t="s">
        <v>33</v>
      </c>
      <c r="O8362">
        <v>4</v>
      </c>
      <c r="P8362">
        <v>2023</v>
      </c>
      <c r="Q8362">
        <v>3</v>
      </c>
      <c r="R8362" t="s">
        <v>105</v>
      </c>
      <c r="S8362">
        <v>1</v>
      </c>
      <c r="T8362">
        <v>13</v>
      </c>
      <c r="U8362">
        <v>5</v>
      </c>
      <c r="V8362">
        <v>1</v>
      </c>
      <c r="W8362" t="s">
        <v>60</v>
      </c>
      <c r="X8362" t="s">
        <v>47</v>
      </c>
      <c r="Y8362">
        <v>13547</v>
      </c>
      <c r="Z8362">
        <v>0.12</v>
      </c>
    </row>
    <row r="8363" spans="1:26" x14ac:dyDescent="0.25">
      <c r="A8363" t="s">
        <v>10406</v>
      </c>
      <c r="B8363" s="1">
        <v>45094</v>
      </c>
      <c r="C8363" t="s">
        <v>1868</v>
      </c>
      <c r="D8363" t="s">
        <v>39</v>
      </c>
      <c r="E8363" t="s">
        <v>40</v>
      </c>
      <c r="F8363" t="s">
        <v>30</v>
      </c>
      <c r="G8363" t="s">
        <v>86</v>
      </c>
      <c r="H8363">
        <v>3</v>
      </c>
      <c r="I8363">
        <v>4249</v>
      </c>
      <c r="J8363">
        <v>22</v>
      </c>
      <c r="K8363">
        <v>9942.66</v>
      </c>
      <c r="L8363">
        <v>996.93</v>
      </c>
      <c r="M8363" t="s">
        <v>65</v>
      </c>
      <c r="N8363" t="s">
        <v>66</v>
      </c>
      <c r="O8363">
        <v>5</v>
      </c>
      <c r="P8363">
        <v>2023</v>
      </c>
      <c r="Q8363">
        <v>6</v>
      </c>
      <c r="R8363" t="s">
        <v>95</v>
      </c>
      <c r="S8363">
        <v>2</v>
      </c>
      <c r="T8363">
        <v>24</v>
      </c>
      <c r="U8363">
        <v>3</v>
      </c>
      <c r="V8363">
        <v>6</v>
      </c>
      <c r="W8363" t="s">
        <v>35</v>
      </c>
      <c r="X8363" t="s">
        <v>36</v>
      </c>
      <c r="Y8363">
        <v>280434</v>
      </c>
      <c r="Z8363">
        <v>0.1</v>
      </c>
    </row>
    <row r="8364" spans="1:26" x14ac:dyDescent="0.25">
      <c r="A8364" t="s">
        <v>10407</v>
      </c>
      <c r="B8364" s="1">
        <v>45283</v>
      </c>
      <c r="C8364" t="s">
        <v>5181</v>
      </c>
      <c r="D8364" t="s">
        <v>50</v>
      </c>
      <c r="E8364" t="s">
        <v>40</v>
      </c>
      <c r="F8364" t="s">
        <v>52</v>
      </c>
      <c r="G8364" t="s">
        <v>79</v>
      </c>
      <c r="H8364">
        <v>10</v>
      </c>
      <c r="I8364">
        <v>2191</v>
      </c>
      <c r="J8364">
        <v>30</v>
      </c>
      <c r="K8364">
        <v>15337</v>
      </c>
      <c r="L8364">
        <v>2777.77</v>
      </c>
      <c r="M8364" t="s">
        <v>43</v>
      </c>
      <c r="N8364" t="s">
        <v>44</v>
      </c>
      <c r="O8364">
        <v>4</v>
      </c>
      <c r="P8364">
        <v>2023</v>
      </c>
      <c r="Q8364">
        <v>12</v>
      </c>
      <c r="R8364" t="s">
        <v>54</v>
      </c>
      <c r="S8364">
        <v>4</v>
      </c>
      <c r="T8364">
        <v>51</v>
      </c>
      <c r="U8364">
        <v>4</v>
      </c>
      <c r="V8364">
        <v>6</v>
      </c>
      <c r="W8364" t="s">
        <v>35</v>
      </c>
      <c r="X8364" t="s">
        <v>36</v>
      </c>
      <c r="Y8364">
        <v>657300</v>
      </c>
      <c r="Z8364">
        <v>0.18</v>
      </c>
    </row>
    <row r="8365" spans="1:26" x14ac:dyDescent="0.25">
      <c r="A8365" t="s">
        <v>10408</v>
      </c>
      <c r="B8365" s="1">
        <v>45161</v>
      </c>
      <c r="C8365" t="s">
        <v>2351</v>
      </c>
      <c r="D8365" t="s">
        <v>63</v>
      </c>
      <c r="E8365" t="s">
        <v>51</v>
      </c>
      <c r="F8365" t="s">
        <v>41</v>
      </c>
      <c r="G8365" t="s">
        <v>116</v>
      </c>
      <c r="H8365">
        <v>10</v>
      </c>
      <c r="I8365">
        <v>3877</v>
      </c>
      <c r="J8365">
        <v>14</v>
      </c>
      <c r="K8365">
        <v>33342.199999999997</v>
      </c>
      <c r="L8365">
        <v>5240.2299999999996</v>
      </c>
      <c r="M8365" t="s">
        <v>32</v>
      </c>
      <c r="N8365" t="s">
        <v>33</v>
      </c>
      <c r="O8365">
        <v>3</v>
      </c>
      <c r="P8365">
        <v>2023</v>
      </c>
      <c r="Q8365">
        <v>8</v>
      </c>
      <c r="R8365" t="s">
        <v>72</v>
      </c>
      <c r="S8365">
        <v>3</v>
      </c>
      <c r="T8365">
        <v>34</v>
      </c>
      <c r="U8365">
        <v>4</v>
      </c>
      <c r="V8365">
        <v>3</v>
      </c>
      <c r="W8365" t="s">
        <v>83</v>
      </c>
      <c r="X8365" t="s">
        <v>47</v>
      </c>
      <c r="Y8365">
        <v>542780</v>
      </c>
      <c r="Z8365">
        <v>0.16</v>
      </c>
    </row>
    <row r="8366" spans="1:26" x14ac:dyDescent="0.25">
      <c r="A8366" t="s">
        <v>10409</v>
      </c>
      <c r="B8366" s="1">
        <v>45230</v>
      </c>
      <c r="C8366" t="s">
        <v>843</v>
      </c>
      <c r="D8366" t="s">
        <v>63</v>
      </c>
      <c r="E8366" t="s">
        <v>51</v>
      </c>
      <c r="F8366" t="s">
        <v>30</v>
      </c>
      <c r="G8366" t="s">
        <v>31</v>
      </c>
      <c r="H8366">
        <v>2</v>
      </c>
      <c r="I8366">
        <v>2907</v>
      </c>
      <c r="J8366">
        <v>12</v>
      </c>
      <c r="K8366">
        <v>5116.32</v>
      </c>
      <c r="L8366">
        <v>304.32</v>
      </c>
      <c r="M8366" t="s">
        <v>32</v>
      </c>
      <c r="N8366" t="s">
        <v>44</v>
      </c>
      <c r="O8366">
        <v>1</v>
      </c>
      <c r="P8366">
        <v>2023</v>
      </c>
      <c r="Q8366">
        <v>10</v>
      </c>
      <c r="R8366" t="s">
        <v>45</v>
      </c>
      <c r="S8366">
        <v>4</v>
      </c>
      <c r="T8366">
        <v>44</v>
      </c>
      <c r="U8366">
        <v>5</v>
      </c>
      <c r="V8366">
        <v>2</v>
      </c>
      <c r="W8366" t="s">
        <v>76</v>
      </c>
      <c r="X8366" t="s">
        <v>47</v>
      </c>
      <c r="Y8366">
        <v>69768</v>
      </c>
      <c r="Z8366">
        <v>0.06</v>
      </c>
    </row>
    <row r="8367" spans="1:26" x14ac:dyDescent="0.25">
      <c r="A8367" t="s">
        <v>10410</v>
      </c>
      <c r="B8367" s="1">
        <v>45171</v>
      </c>
      <c r="C8367" t="s">
        <v>1596</v>
      </c>
      <c r="D8367" t="s">
        <v>28</v>
      </c>
      <c r="E8367" t="s">
        <v>51</v>
      </c>
      <c r="F8367" t="s">
        <v>30</v>
      </c>
      <c r="G8367" t="s">
        <v>64</v>
      </c>
      <c r="H8367">
        <v>7</v>
      </c>
      <c r="I8367">
        <v>4187</v>
      </c>
      <c r="J8367">
        <v>18</v>
      </c>
      <c r="K8367">
        <v>24033.38</v>
      </c>
      <c r="L8367">
        <v>4317.72</v>
      </c>
      <c r="M8367" t="s">
        <v>32</v>
      </c>
      <c r="N8367" t="s">
        <v>66</v>
      </c>
      <c r="O8367">
        <v>3</v>
      </c>
      <c r="P8367">
        <v>2023</v>
      </c>
      <c r="Q8367">
        <v>9</v>
      </c>
      <c r="R8367" t="s">
        <v>80</v>
      </c>
      <c r="S8367">
        <v>3</v>
      </c>
      <c r="T8367">
        <v>35</v>
      </c>
      <c r="U8367">
        <v>1</v>
      </c>
      <c r="V8367">
        <v>6</v>
      </c>
      <c r="W8367" t="s">
        <v>35</v>
      </c>
      <c r="X8367" t="s">
        <v>36</v>
      </c>
      <c r="Y8367">
        <v>527562</v>
      </c>
      <c r="Z8367">
        <v>0.18</v>
      </c>
    </row>
    <row r="8368" spans="1:26" x14ac:dyDescent="0.25">
      <c r="A8368" t="s">
        <v>10411</v>
      </c>
      <c r="B8368" s="1">
        <v>45202</v>
      </c>
      <c r="C8368" t="s">
        <v>4421</v>
      </c>
      <c r="D8368" t="s">
        <v>39</v>
      </c>
      <c r="E8368" t="s">
        <v>29</v>
      </c>
      <c r="F8368" t="s">
        <v>41</v>
      </c>
      <c r="G8368" t="s">
        <v>59</v>
      </c>
      <c r="H8368">
        <v>4</v>
      </c>
      <c r="I8368">
        <v>744</v>
      </c>
      <c r="J8368">
        <v>16</v>
      </c>
      <c r="K8368">
        <v>2499.84</v>
      </c>
      <c r="L8368">
        <v>350.04</v>
      </c>
      <c r="M8368" t="s">
        <v>43</v>
      </c>
      <c r="N8368" t="s">
        <v>33</v>
      </c>
      <c r="O8368">
        <v>1</v>
      </c>
      <c r="P8368">
        <v>2023</v>
      </c>
      <c r="Q8368">
        <v>10</v>
      </c>
      <c r="R8368" t="s">
        <v>45</v>
      </c>
      <c r="S8368">
        <v>4</v>
      </c>
      <c r="T8368">
        <v>40</v>
      </c>
      <c r="U8368">
        <v>1</v>
      </c>
      <c r="V8368">
        <v>2</v>
      </c>
      <c r="W8368" t="s">
        <v>76</v>
      </c>
      <c r="X8368" t="s">
        <v>47</v>
      </c>
      <c r="Y8368">
        <v>47616</v>
      </c>
      <c r="Z8368">
        <v>0.14000000000000001</v>
      </c>
    </row>
    <row r="8369" spans="1:26" x14ac:dyDescent="0.25">
      <c r="A8369" t="s">
        <v>10412</v>
      </c>
      <c r="B8369" s="1">
        <v>44945</v>
      </c>
      <c r="C8369" t="s">
        <v>2256</v>
      </c>
      <c r="D8369" t="s">
        <v>39</v>
      </c>
      <c r="E8369" t="s">
        <v>40</v>
      </c>
      <c r="F8369" t="s">
        <v>52</v>
      </c>
      <c r="G8369" t="s">
        <v>91</v>
      </c>
      <c r="H8369">
        <v>9</v>
      </c>
      <c r="I8369">
        <v>682</v>
      </c>
      <c r="J8369">
        <v>8</v>
      </c>
      <c r="K8369">
        <v>5646.96</v>
      </c>
      <c r="L8369">
        <v>875.97</v>
      </c>
      <c r="M8369" t="s">
        <v>65</v>
      </c>
      <c r="N8369" t="s">
        <v>44</v>
      </c>
      <c r="O8369">
        <v>6</v>
      </c>
      <c r="P8369">
        <v>2023</v>
      </c>
      <c r="Q8369">
        <v>1</v>
      </c>
      <c r="R8369" t="s">
        <v>34</v>
      </c>
      <c r="S8369">
        <v>1</v>
      </c>
      <c r="T8369">
        <v>3</v>
      </c>
      <c r="U8369">
        <v>3</v>
      </c>
      <c r="V8369">
        <v>4</v>
      </c>
      <c r="W8369" t="s">
        <v>73</v>
      </c>
      <c r="X8369" t="s">
        <v>47</v>
      </c>
      <c r="Y8369">
        <v>49104</v>
      </c>
      <c r="Z8369">
        <v>0.16</v>
      </c>
    </row>
    <row r="8370" spans="1:26" x14ac:dyDescent="0.25">
      <c r="A8370" t="s">
        <v>10413</v>
      </c>
      <c r="B8370" s="1">
        <v>45102</v>
      </c>
      <c r="C8370" t="s">
        <v>10414</v>
      </c>
      <c r="D8370" t="s">
        <v>50</v>
      </c>
      <c r="E8370" t="s">
        <v>58</v>
      </c>
      <c r="F8370" t="s">
        <v>30</v>
      </c>
      <c r="G8370" t="s">
        <v>31</v>
      </c>
      <c r="H8370">
        <v>10</v>
      </c>
      <c r="I8370">
        <v>3967</v>
      </c>
      <c r="J8370">
        <v>7</v>
      </c>
      <c r="K8370">
        <v>36893.1</v>
      </c>
      <c r="L8370">
        <v>4387.74</v>
      </c>
      <c r="M8370" t="s">
        <v>43</v>
      </c>
      <c r="N8370" t="s">
        <v>33</v>
      </c>
      <c r="O8370">
        <v>6</v>
      </c>
      <c r="P8370">
        <v>2023</v>
      </c>
      <c r="Q8370">
        <v>6</v>
      </c>
      <c r="R8370" t="s">
        <v>95</v>
      </c>
      <c r="S8370">
        <v>2</v>
      </c>
      <c r="T8370">
        <v>26</v>
      </c>
      <c r="U8370">
        <v>5</v>
      </c>
      <c r="V8370">
        <v>0</v>
      </c>
      <c r="W8370" t="s">
        <v>55</v>
      </c>
      <c r="X8370" t="s">
        <v>36</v>
      </c>
      <c r="Y8370">
        <v>277690</v>
      </c>
      <c r="Z8370">
        <v>0.12</v>
      </c>
    </row>
    <row r="8371" spans="1:26" x14ac:dyDescent="0.25">
      <c r="A8371" t="s">
        <v>10415</v>
      </c>
      <c r="B8371" s="1">
        <v>45010</v>
      </c>
      <c r="C8371" t="s">
        <v>802</v>
      </c>
      <c r="D8371" t="s">
        <v>63</v>
      </c>
      <c r="E8371" t="s">
        <v>58</v>
      </c>
      <c r="F8371" t="s">
        <v>52</v>
      </c>
      <c r="G8371" t="s">
        <v>79</v>
      </c>
      <c r="H8371">
        <v>6</v>
      </c>
      <c r="I8371">
        <v>2154</v>
      </c>
      <c r="J8371">
        <v>25</v>
      </c>
      <c r="K8371">
        <v>9693</v>
      </c>
      <c r="L8371">
        <v>741.47</v>
      </c>
      <c r="M8371" t="s">
        <v>65</v>
      </c>
      <c r="N8371" t="s">
        <v>66</v>
      </c>
      <c r="O8371">
        <v>1</v>
      </c>
      <c r="P8371">
        <v>2023</v>
      </c>
      <c r="Q8371">
        <v>3</v>
      </c>
      <c r="R8371" t="s">
        <v>105</v>
      </c>
      <c r="S8371">
        <v>1</v>
      </c>
      <c r="T8371">
        <v>12</v>
      </c>
      <c r="U8371">
        <v>4</v>
      </c>
      <c r="V8371">
        <v>6</v>
      </c>
      <c r="W8371" t="s">
        <v>35</v>
      </c>
      <c r="X8371" t="s">
        <v>36</v>
      </c>
      <c r="Y8371">
        <v>323100</v>
      </c>
      <c r="Z8371">
        <v>0.08</v>
      </c>
    </row>
    <row r="8372" spans="1:26" x14ac:dyDescent="0.25">
      <c r="A8372" t="s">
        <v>10416</v>
      </c>
      <c r="B8372" s="1">
        <v>45138</v>
      </c>
      <c r="C8372" t="s">
        <v>4481</v>
      </c>
      <c r="D8372" t="s">
        <v>50</v>
      </c>
      <c r="E8372" t="s">
        <v>40</v>
      </c>
      <c r="F8372" t="s">
        <v>41</v>
      </c>
      <c r="G8372" t="s">
        <v>42</v>
      </c>
      <c r="H8372">
        <v>8</v>
      </c>
      <c r="I8372">
        <v>3338</v>
      </c>
      <c r="J8372">
        <v>0</v>
      </c>
      <c r="K8372">
        <v>26704</v>
      </c>
      <c r="L8372">
        <v>1960.28</v>
      </c>
      <c r="M8372" t="s">
        <v>43</v>
      </c>
      <c r="N8372" t="s">
        <v>33</v>
      </c>
      <c r="O8372">
        <v>1</v>
      </c>
      <c r="P8372">
        <v>2023</v>
      </c>
      <c r="Q8372">
        <v>7</v>
      </c>
      <c r="R8372" t="s">
        <v>125</v>
      </c>
      <c r="S8372">
        <v>3</v>
      </c>
      <c r="T8372">
        <v>31</v>
      </c>
      <c r="U8372">
        <v>6</v>
      </c>
      <c r="V8372">
        <v>1</v>
      </c>
      <c r="W8372" t="s">
        <v>60</v>
      </c>
      <c r="X8372" t="s">
        <v>47</v>
      </c>
      <c r="Y8372">
        <v>0</v>
      </c>
      <c r="Z8372">
        <v>7.0000000000000007E-2</v>
      </c>
    </row>
    <row r="8373" spans="1:26" x14ac:dyDescent="0.25">
      <c r="A8373" t="s">
        <v>10417</v>
      </c>
      <c r="B8373" s="1">
        <v>45069</v>
      </c>
      <c r="C8373" t="s">
        <v>2773</v>
      </c>
      <c r="D8373" t="s">
        <v>50</v>
      </c>
      <c r="E8373" t="s">
        <v>40</v>
      </c>
      <c r="F8373" t="s">
        <v>30</v>
      </c>
      <c r="G8373" t="s">
        <v>64</v>
      </c>
      <c r="H8373">
        <v>5</v>
      </c>
      <c r="I8373">
        <v>4824</v>
      </c>
      <c r="J8373">
        <v>7</v>
      </c>
      <c r="K8373">
        <v>22431.599999999999</v>
      </c>
      <c r="L8373">
        <v>3535.32</v>
      </c>
      <c r="M8373" t="s">
        <v>32</v>
      </c>
      <c r="N8373" t="s">
        <v>33</v>
      </c>
      <c r="O8373">
        <v>3</v>
      </c>
      <c r="P8373">
        <v>2023</v>
      </c>
      <c r="Q8373">
        <v>5</v>
      </c>
      <c r="R8373" t="s">
        <v>238</v>
      </c>
      <c r="S8373">
        <v>2</v>
      </c>
      <c r="T8373">
        <v>21</v>
      </c>
      <c r="U8373">
        <v>4</v>
      </c>
      <c r="V8373">
        <v>2</v>
      </c>
      <c r="W8373" t="s">
        <v>76</v>
      </c>
      <c r="X8373" t="s">
        <v>47</v>
      </c>
      <c r="Y8373">
        <v>168840</v>
      </c>
      <c r="Z8373">
        <v>0.16</v>
      </c>
    </row>
    <row r="8374" spans="1:26" x14ac:dyDescent="0.25">
      <c r="A8374" t="s">
        <v>10418</v>
      </c>
      <c r="B8374" s="1">
        <v>45071</v>
      </c>
      <c r="C8374" t="s">
        <v>5791</v>
      </c>
      <c r="D8374" t="s">
        <v>63</v>
      </c>
      <c r="E8374" t="s">
        <v>29</v>
      </c>
      <c r="F8374" t="s">
        <v>52</v>
      </c>
      <c r="G8374" t="s">
        <v>53</v>
      </c>
      <c r="H8374">
        <v>4</v>
      </c>
      <c r="I8374">
        <v>2434</v>
      </c>
      <c r="J8374">
        <v>26</v>
      </c>
      <c r="K8374">
        <v>7204.64</v>
      </c>
      <c r="L8374">
        <v>1211.4000000000001</v>
      </c>
      <c r="M8374" t="s">
        <v>32</v>
      </c>
      <c r="N8374" t="s">
        <v>33</v>
      </c>
      <c r="O8374">
        <v>4</v>
      </c>
      <c r="P8374">
        <v>2023</v>
      </c>
      <c r="Q8374">
        <v>5</v>
      </c>
      <c r="R8374" t="s">
        <v>238</v>
      </c>
      <c r="S8374">
        <v>2</v>
      </c>
      <c r="T8374">
        <v>21</v>
      </c>
      <c r="U8374">
        <v>4</v>
      </c>
      <c r="V8374">
        <v>4</v>
      </c>
      <c r="W8374" t="s">
        <v>73</v>
      </c>
      <c r="X8374" t="s">
        <v>47</v>
      </c>
      <c r="Y8374">
        <v>253136</v>
      </c>
      <c r="Z8374">
        <v>0.17</v>
      </c>
    </row>
    <row r="8375" spans="1:26" x14ac:dyDescent="0.25">
      <c r="A8375" t="s">
        <v>10419</v>
      </c>
      <c r="B8375" s="1">
        <v>44929</v>
      </c>
      <c r="C8375" t="s">
        <v>4309</v>
      </c>
      <c r="D8375" t="s">
        <v>39</v>
      </c>
      <c r="E8375" t="s">
        <v>51</v>
      </c>
      <c r="F8375" t="s">
        <v>30</v>
      </c>
      <c r="G8375" t="s">
        <v>31</v>
      </c>
      <c r="H8375">
        <v>2</v>
      </c>
      <c r="I8375">
        <v>3311</v>
      </c>
      <c r="J8375">
        <v>7</v>
      </c>
      <c r="K8375">
        <v>6158.46</v>
      </c>
      <c r="L8375">
        <v>926.23</v>
      </c>
      <c r="M8375" t="s">
        <v>65</v>
      </c>
      <c r="N8375" t="s">
        <v>44</v>
      </c>
      <c r="O8375">
        <v>5</v>
      </c>
      <c r="P8375">
        <v>2023</v>
      </c>
      <c r="Q8375">
        <v>1</v>
      </c>
      <c r="R8375" t="s">
        <v>34</v>
      </c>
      <c r="S8375">
        <v>1</v>
      </c>
      <c r="T8375">
        <v>1</v>
      </c>
      <c r="U8375">
        <v>1</v>
      </c>
      <c r="V8375">
        <v>2</v>
      </c>
      <c r="W8375" t="s">
        <v>76</v>
      </c>
      <c r="X8375" t="s">
        <v>47</v>
      </c>
      <c r="Y8375">
        <v>46354</v>
      </c>
      <c r="Z8375">
        <v>0.15</v>
      </c>
    </row>
    <row r="8376" spans="1:26" x14ac:dyDescent="0.25">
      <c r="A8376" t="s">
        <v>10420</v>
      </c>
      <c r="B8376" s="1">
        <v>45200</v>
      </c>
      <c r="C8376" t="s">
        <v>4972</v>
      </c>
      <c r="D8376" t="s">
        <v>39</v>
      </c>
      <c r="E8376" t="s">
        <v>51</v>
      </c>
      <c r="F8376" t="s">
        <v>41</v>
      </c>
      <c r="G8376" t="s">
        <v>42</v>
      </c>
      <c r="H8376">
        <v>9</v>
      </c>
      <c r="I8376">
        <v>3821</v>
      </c>
      <c r="J8376">
        <v>24</v>
      </c>
      <c r="K8376">
        <v>26135.64</v>
      </c>
      <c r="L8376">
        <v>2301.19</v>
      </c>
      <c r="M8376" t="s">
        <v>65</v>
      </c>
      <c r="N8376" t="s">
        <v>44</v>
      </c>
      <c r="O8376">
        <v>5</v>
      </c>
      <c r="P8376">
        <v>2023</v>
      </c>
      <c r="Q8376">
        <v>10</v>
      </c>
      <c r="R8376" t="s">
        <v>45</v>
      </c>
      <c r="S8376">
        <v>4</v>
      </c>
      <c r="T8376">
        <v>40</v>
      </c>
      <c r="U8376">
        <v>1</v>
      </c>
      <c r="V8376">
        <v>0</v>
      </c>
      <c r="W8376" t="s">
        <v>55</v>
      </c>
      <c r="X8376" t="s">
        <v>36</v>
      </c>
      <c r="Y8376">
        <v>825336</v>
      </c>
      <c r="Z8376">
        <v>0.09</v>
      </c>
    </row>
    <row r="8377" spans="1:26" x14ac:dyDescent="0.25">
      <c r="A8377" t="s">
        <v>10421</v>
      </c>
      <c r="B8377" s="1">
        <v>45104</v>
      </c>
      <c r="C8377" t="s">
        <v>761</v>
      </c>
      <c r="D8377" t="s">
        <v>39</v>
      </c>
      <c r="E8377" t="s">
        <v>29</v>
      </c>
      <c r="F8377" t="s">
        <v>30</v>
      </c>
      <c r="G8377" t="s">
        <v>86</v>
      </c>
      <c r="H8377">
        <v>1</v>
      </c>
      <c r="I8377">
        <v>1488</v>
      </c>
      <c r="J8377">
        <v>6</v>
      </c>
      <c r="K8377">
        <v>1398.72</v>
      </c>
      <c r="L8377">
        <v>170.63</v>
      </c>
      <c r="M8377" t="s">
        <v>43</v>
      </c>
      <c r="N8377" t="s">
        <v>44</v>
      </c>
      <c r="O8377">
        <v>1</v>
      </c>
      <c r="P8377">
        <v>2023</v>
      </c>
      <c r="Q8377">
        <v>6</v>
      </c>
      <c r="R8377" t="s">
        <v>95</v>
      </c>
      <c r="S8377">
        <v>2</v>
      </c>
      <c r="T8377">
        <v>26</v>
      </c>
      <c r="U8377">
        <v>5</v>
      </c>
      <c r="V8377">
        <v>2</v>
      </c>
      <c r="W8377" t="s">
        <v>76</v>
      </c>
      <c r="X8377" t="s">
        <v>47</v>
      </c>
      <c r="Y8377">
        <v>8928</v>
      </c>
      <c r="Z8377">
        <v>0.12</v>
      </c>
    </row>
    <row r="8378" spans="1:26" x14ac:dyDescent="0.25">
      <c r="A8378" t="s">
        <v>10422</v>
      </c>
      <c r="B8378" s="1">
        <v>45119</v>
      </c>
      <c r="C8378" t="s">
        <v>3301</v>
      </c>
      <c r="D8378" t="s">
        <v>50</v>
      </c>
      <c r="E8378" t="s">
        <v>40</v>
      </c>
      <c r="F8378" t="s">
        <v>41</v>
      </c>
      <c r="G8378" t="s">
        <v>116</v>
      </c>
      <c r="H8378">
        <v>1</v>
      </c>
      <c r="I8378">
        <v>981</v>
      </c>
      <c r="J8378">
        <v>29</v>
      </c>
      <c r="K8378">
        <v>696.51</v>
      </c>
      <c r="L8378">
        <v>135.86000000000001</v>
      </c>
      <c r="M8378" t="s">
        <v>32</v>
      </c>
      <c r="N8378" t="s">
        <v>66</v>
      </c>
      <c r="O8378">
        <v>3</v>
      </c>
      <c r="P8378">
        <v>2023</v>
      </c>
      <c r="Q8378">
        <v>7</v>
      </c>
      <c r="R8378" t="s">
        <v>125</v>
      </c>
      <c r="S8378">
        <v>3</v>
      </c>
      <c r="T8378">
        <v>28</v>
      </c>
      <c r="U8378">
        <v>3</v>
      </c>
      <c r="V8378">
        <v>3</v>
      </c>
      <c r="W8378" t="s">
        <v>83</v>
      </c>
      <c r="X8378" t="s">
        <v>47</v>
      </c>
      <c r="Y8378">
        <v>28449</v>
      </c>
      <c r="Z8378">
        <v>0.2</v>
      </c>
    </row>
    <row r="8379" spans="1:26" x14ac:dyDescent="0.25">
      <c r="A8379" t="s">
        <v>10423</v>
      </c>
      <c r="B8379" s="1">
        <v>45283</v>
      </c>
      <c r="C8379" t="s">
        <v>490</v>
      </c>
      <c r="D8379" t="s">
        <v>39</v>
      </c>
      <c r="E8379" t="s">
        <v>58</v>
      </c>
      <c r="F8379" t="s">
        <v>52</v>
      </c>
      <c r="G8379" t="s">
        <v>79</v>
      </c>
      <c r="H8379">
        <v>3</v>
      </c>
      <c r="I8379">
        <v>1536</v>
      </c>
      <c r="J8379">
        <v>10</v>
      </c>
      <c r="K8379">
        <v>4147.2</v>
      </c>
      <c r="L8379">
        <v>808.03</v>
      </c>
      <c r="M8379" t="s">
        <v>32</v>
      </c>
      <c r="N8379" t="s">
        <v>66</v>
      </c>
      <c r="O8379">
        <v>7</v>
      </c>
      <c r="P8379">
        <v>2023</v>
      </c>
      <c r="Q8379">
        <v>12</v>
      </c>
      <c r="R8379" t="s">
        <v>54</v>
      </c>
      <c r="S8379">
        <v>4</v>
      </c>
      <c r="T8379">
        <v>51</v>
      </c>
      <c r="U8379">
        <v>4</v>
      </c>
      <c r="V8379">
        <v>6</v>
      </c>
      <c r="W8379" t="s">
        <v>35</v>
      </c>
      <c r="X8379" t="s">
        <v>36</v>
      </c>
      <c r="Y8379">
        <v>46080</v>
      </c>
      <c r="Z8379">
        <v>0.19</v>
      </c>
    </row>
    <row r="8380" spans="1:26" x14ac:dyDescent="0.25">
      <c r="A8380" t="s">
        <v>10424</v>
      </c>
      <c r="B8380" s="1">
        <v>45128</v>
      </c>
      <c r="C8380" t="s">
        <v>1757</v>
      </c>
      <c r="D8380" t="s">
        <v>28</v>
      </c>
      <c r="E8380" t="s">
        <v>40</v>
      </c>
      <c r="F8380" t="s">
        <v>52</v>
      </c>
      <c r="G8380" t="s">
        <v>79</v>
      </c>
      <c r="H8380">
        <v>6</v>
      </c>
      <c r="I8380">
        <v>4962</v>
      </c>
      <c r="J8380">
        <v>7</v>
      </c>
      <c r="K8380">
        <v>27687.96</v>
      </c>
      <c r="L8380">
        <v>4330.08</v>
      </c>
      <c r="M8380" t="s">
        <v>43</v>
      </c>
      <c r="N8380" t="s">
        <v>44</v>
      </c>
      <c r="O8380">
        <v>1</v>
      </c>
      <c r="P8380">
        <v>2023</v>
      </c>
      <c r="Q8380">
        <v>7</v>
      </c>
      <c r="R8380" t="s">
        <v>125</v>
      </c>
      <c r="S8380">
        <v>3</v>
      </c>
      <c r="T8380">
        <v>29</v>
      </c>
      <c r="U8380">
        <v>4</v>
      </c>
      <c r="V8380">
        <v>5</v>
      </c>
      <c r="W8380" t="s">
        <v>46</v>
      </c>
      <c r="X8380" t="s">
        <v>47</v>
      </c>
      <c r="Y8380">
        <v>208404</v>
      </c>
      <c r="Z8380">
        <v>0.16</v>
      </c>
    </row>
    <row r="8381" spans="1:26" x14ac:dyDescent="0.25">
      <c r="A8381" t="s">
        <v>10425</v>
      </c>
      <c r="B8381" s="1">
        <v>44987</v>
      </c>
      <c r="C8381" t="s">
        <v>3260</v>
      </c>
      <c r="D8381" t="s">
        <v>63</v>
      </c>
      <c r="E8381" t="s">
        <v>51</v>
      </c>
      <c r="F8381" t="s">
        <v>30</v>
      </c>
      <c r="G8381" t="s">
        <v>31</v>
      </c>
      <c r="H8381">
        <v>3</v>
      </c>
      <c r="I8381">
        <v>1368</v>
      </c>
      <c r="J8381">
        <v>24</v>
      </c>
      <c r="K8381">
        <v>3119.04</v>
      </c>
      <c r="L8381">
        <v>388.76</v>
      </c>
      <c r="M8381" t="s">
        <v>65</v>
      </c>
      <c r="N8381" t="s">
        <v>44</v>
      </c>
      <c r="O8381">
        <v>6</v>
      </c>
      <c r="P8381">
        <v>2023</v>
      </c>
      <c r="Q8381">
        <v>3</v>
      </c>
      <c r="R8381" t="s">
        <v>105</v>
      </c>
      <c r="S8381">
        <v>1</v>
      </c>
      <c r="T8381">
        <v>9</v>
      </c>
      <c r="U8381">
        <v>1</v>
      </c>
      <c r="V8381">
        <v>4</v>
      </c>
      <c r="W8381" t="s">
        <v>73</v>
      </c>
      <c r="X8381" t="s">
        <v>47</v>
      </c>
      <c r="Y8381">
        <v>98496</v>
      </c>
      <c r="Z8381">
        <v>0.12</v>
      </c>
    </row>
    <row r="8382" spans="1:26" x14ac:dyDescent="0.25">
      <c r="A8382" t="s">
        <v>10426</v>
      </c>
      <c r="B8382" s="1">
        <v>45234</v>
      </c>
      <c r="C8382" t="s">
        <v>1909</v>
      </c>
      <c r="D8382" t="s">
        <v>39</v>
      </c>
      <c r="E8382" t="s">
        <v>40</v>
      </c>
      <c r="F8382" t="s">
        <v>30</v>
      </c>
      <c r="G8382" t="s">
        <v>64</v>
      </c>
      <c r="H8382">
        <v>10</v>
      </c>
      <c r="I8382">
        <v>2463</v>
      </c>
      <c r="J8382">
        <v>9</v>
      </c>
      <c r="K8382">
        <v>22413.3</v>
      </c>
      <c r="L8382">
        <v>2111.91</v>
      </c>
      <c r="M8382" t="s">
        <v>65</v>
      </c>
      <c r="N8382" t="s">
        <v>66</v>
      </c>
      <c r="O8382">
        <v>4</v>
      </c>
      <c r="P8382">
        <v>2023</v>
      </c>
      <c r="Q8382">
        <v>11</v>
      </c>
      <c r="R8382" t="s">
        <v>92</v>
      </c>
      <c r="S8382">
        <v>4</v>
      </c>
      <c r="T8382">
        <v>44</v>
      </c>
      <c r="U8382">
        <v>1</v>
      </c>
      <c r="V8382">
        <v>6</v>
      </c>
      <c r="W8382" t="s">
        <v>35</v>
      </c>
      <c r="X8382" t="s">
        <v>36</v>
      </c>
      <c r="Y8382">
        <v>221670</v>
      </c>
      <c r="Z8382">
        <v>0.09</v>
      </c>
    </row>
    <row r="8383" spans="1:26" x14ac:dyDescent="0.25">
      <c r="A8383" t="s">
        <v>10427</v>
      </c>
      <c r="B8383" s="1">
        <v>44933</v>
      </c>
      <c r="C8383" t="s">
        <v>5343</v>
      </c>
      <c r="D8383" t="s">
        <v>63</v>
      </c>
      <c r="E8383" t="s">
        <v>40</v>
      </c>
      <c r="F8383" t="s">
        <v>30</v>
      </c>
      <c r="G8383" t="s">
        <v>64</v>
      </c>
      <c r="H8383">
        <v>5</v>
      </c>
      <c r="I8383">
        <v>4912</v>
      </c>
      <c r="J8383">
        <v>25</v>
      </c>
      <c r="K8383">
        <v>18420</v>
      </c>
      <c r="L8383">
        <v>2689.64</v>
      </c>
      <c r="M8383" t="s">
        <v>43</v>
      </c>
      <c r="N8383" t="s">
        <v>33</v>
      </c>
      <c r="O8383">
        <v>6</v>
      </c>
      <c r="P8383">
        <v>2023</v>
      </c>
      <c r="Q8383">
        <v>1</v>
      </c>
      <c r="R8383" t="s">
        <v>34</v>
      </c>
      <c r="S8383">
        <v>1</v>
      </c>
      <c r="T8383">
        <v>1</v>
      </c>
      <c r="U8383">
        <v>1</v>
      </c>
      <c r="V8383">
        <v>6</v>
      </c>
      <c r="W8383" t="s">
        <v>35</v>
      </c>
      <c r="X8383" t="s">
        <v>36</v>
      </c>
      <c r="Y8383">
        <v>614000</v>
      </c>
      <c r="Z8383">
        <v>0.15</v>
      </c>
    </row>
    <row r="8384" spans="1:26" x14ac:dyDescent="0.25">
      <c r="A8384" t="s">
        <v>10428</v>
      </c>
      <c r="B8384" s="1">
        <v>44952</v>
      </c>
      <c r="C8384" t="s">
        <v>3039</v>
      </c>
      <c r="D8384" t="s">
        <v>39</v>
      </c>
      <c r="E8384" t="s">
        <v>51</v>
      </c>
      <c r="F8384" t="s">
        <v>30</v>
      </c>
      <c r="G8384" t="s">
        <v>31</v>
      </c>
      <c r="H8384">
        <v>10</v>
      </c>
      <c r="I8384">
        <v>1800</v>
      </c>
      <c r="J8384">
        <v>20</v>
      </c>
      <c r="K8384">
        <v>14400</v>
      </c>
      <c r="L8384">
        <v>2652.66</v>
      </c>
      <c r="M8384" t="s">
        <v>65</v>
      </c>
      <c r="N8384" t="s">
        <v>44</v>
      </c>
      <c r="O8384">
        <v>1</v>
      </c>
      <c r="P8384">
        <v>2023</v>
      </c>
      <c r="Q8384">
        <v>1</v>
      </c>
      <c r="R8384" t="s">
        <v>34</v>
      </c>
      <c r="S8384">
        <v>1</v>
      </c>
      <c r="T8384">
        <v>4</v>
      </c>
      <c r="U8384">
        <v>4</v>
      </c>
      <c r="V8384">
        <v>4</v>
      </c>
      <c r="W8384" t="s">
        <v>73</v>
      </c>
      <c r="X8384" t="s">
        <v>47</v>
      </c>
      <c r="Y8384">
        <v>360000</v>
      </c>
      <c r="Z8384">
        <v>0.18</v>
      </c>
    </row>
    <row r="8385" spans="1:26" x14ac:dyDescent="0.25">
      <c r="A8385" t="s">
        <v>10429</v>
      </c>
      <c r="B8385" s="1">
        <v>45140</v>
      </c>
      <c r="C8385" t="s">
        <v>9371</v>
      </c>
      <c r="D8385" t="s">
        <v>39</v>
      </c>
      <c r="E8385" t="s">
        <v>29</v>
      </c>
      <c r="F8385" t="s">
        <v>52</v>
      </c>
      <c r="G8385" t="s">
        <v>53</v>
      </c>
      <c r="H8385">
        <v>6</v>
      </c>
      <c r="I8385">
        <v>1856</v>
      </c>
      <c r="J8385">
        <v>14</v>
      </c>
      <c r="K8385">
        <v>9576.9599999999991</v>
      </c>
      <c r="L8385">
        <v>1104.23</v>
      </c>
      <c r="M8385" t="s">
        <v>43</v>
      </c>
      <c r="N8385" t="s">
        <v>33</v>
      </c>
      <c r="O8385">
        <v>3</v>
      </c>
      <c r="P8385">
        <v>2023</v>
      </c>
      <c r="Q8385">
        <v>8</v>
      </c>
      <c r="R8385" t="s">
        <v>72</v>
      </c>
      <c r="S8385">
        <v>3</v>
      </c>
      <c r="T8385">
        <v>31</v>
      </c>
      <c r="U8385">
        <v>1</v>
      </c>
      <c r="V8385">
        <v>3</v>
      </c>
      <c r="W8385" t="s">
        <v>83</v>
      </c>
      <c r="X8385" t="s">
        <v>47</v>
      </c>
      <c r="Y8385">
        <v>155904</v>
      </c>
      <c r="Z8385">
        <v>0.12</v>
      </c>
    </row>
    <row r="8386" spans="1:26" x14ac:dyDescent="0.25">
      <c r="A8386" t="s">
        <v>10430</v>
      </c>
      <c r="B8386" s="1">
        <v>45121</v>
      </c>
      <c r="C8386" t="s">
        <v>4168</v>
      </c>
      <c r="D8386" t="s">
        <v>39</v>
      </c>
      <c r="E8386" t="s">
        <v>51</v>
      </c>
      <c r="F8386" t="s">
        <v>52</v>
      </c>
      <c r="G8386" t="s">
        <v>91</v>
      </c>
      <c r="H8386">
        <v>1</v>
      </c>
      <c r="I8386">
        <v>574</v>
      </c>
      <c r="J8386">
        <v>4</v>
      </c>
      <c r="K8386">
        <v>551.04</v>
      </c>
      <c r="L8386">
        <v>79</v>
      </c>
      <c r="M8386" t="s">
        <v>43</v>
      </c>
      <c r="N8386" t="s">
        <v>66</v>
      </c>
      <c r="O8386">
        <v>4</v>
      </c>
      <c r="P8386">
        <v>2023</v>
      </c>
      <c r="Q8386">
        <v>7</v>
      </c>
      <c r="R8386" t="s">
        <v>125</v>
      </c>
      <c r="S8386">
        <v>3</v>
      </c>
      <c r="T8386">
        <v>28</v>
      </c>
      <c r="U8386">
        <v>3</v>
      </c>
      <c r="V8386">
        <v>5</v>
      </c>
      <c r="W8386" t="s">
        <v>46</v>
      </c>
      <c r="X8386" t="s">
        <v>47</v>
      </c>
      <c r="Y8386">
        <v>2296</v>
      </c>
      <c r="Z8386">
        <v>0.14000000000000001</v>
      </c>
    </row>
    <row r="8387" spans="1:26" x14ac:dyDescent="0.25">
      <c r="A8387" t="s">
        <v>10431</v>
      </c>
      <c r="B8387" s="1">
        <v>45034</v>
      </c>
      <c r="C8387" t="s">
        <v>425</v>
      </c>
      <c r="D8387" t="s">
        <v>50</v>
      </c>
      <c r="E8387" t="s">
        <v>58</v>
      </c>
      <c r="F8387" t="s">
        <v>41</v>
      </c>
      <c r="G8387" t="s">
        <v>116</v>
      </c>
      <c r="H8387">
        <v>3</v>
      </c>
      <c r="I8387">
        <v>474</v>
      </c>
      <c r="J8387">
        <v>1</v>
      </c>
      <c r="K8387">
        <v>1407.78</v>
      </c>
      <c r="L8387">
        <v>161.59</v>
      </c>
      <c r="M8387" t="s">
        <v>65</v>
      </c>
      <c r="N8387" t="s">
        <v>44</v>
      </c>
      <c r="O8387">
        <v>3</v>
      </c>
      <c r="P8387">
        <v>2023</v>
      </c>
      <c r="Q8387">
        <v>4</v>
      </c>
      <c r="R8387" t="s">
        <v>100</v>
      </c>
      <c r="S8387">
        <v>2</v>
      </c>
      <c r="T8387">
        <v>16</v>
      </c>
      <c r="U8387">
        <v>4</v>
      </c>
      <c r="V8387">
        <v>2</v>
      </c>
      <c r="W8387" t="s">
        <v>76</v>
      </c>
      <c r="X8387" t="s">
        <v>47</v>
      </c>
      <c r="Y8387">
        <v>1422</v>
      </c>
      <c r="Z8387">
        <v>0.11</v>
      </c>
    </row>
    <row r="8388" spans="1:26" x14ac:dyDescent="0.25">
      <c r="A8388" t="s">
        <v>10432</v>
      </c>
      <c r="B8388" s="1">
        <v>45269</v>
      </c>
      <c r="C8388" t="s">
        <v>5772</v>
      </c>
      <c r="D8388" t="s">
        <v>39</v>
      </c>
      <c r="E8388" t="s">
        <v>40</v>
      </c>
      <c r="F8388" t="s">
        <v>52</v>
      </c>
      <c r="G8388" t="s">
        <v>79</v>
      </c>
      <c r="H8388">
        <v>2</v>
      </c>
      <c r="I8388">
        <v>4868</v>
      </c>
      <c r="J8388">
        <v>0</v>
      </c>
      <c r="K8388">
        <v>9736</v>
      </c>
      <c r="L8388">
        <v>486.91</v>
      </c>
      <c r="M8388" t="s">
        <v>65</v>
      </c>
      <c r="N8388" t="s">
        <v>33</v>
      </c>
      <c r="O8388">
        <v>5</v>
      </c>
      <c r="P8388">
        <v>2023</v>
      </c>
      <c r="Q8388">
        <v>12</v>
      </c>
      <c r="R8388" t="s">
        <v>54</v>
      </c>
      <c r="S8388">
        <v>4</v>
      </c>
      <c r="T8388">
        <v>49</v>
      </c>
      <c r="U8388">
        <v>2</v>
      </c>
      <c r="V8388">
        <v>6</v>
      </c>
      <c r="W8388" t="s">
        <v>35</v>
      </c>
      <c r="X8388" t="s">
        <v>36</v>
      </c>
      <c r="Y8388">
        <v>0</v>
      </c>
      <c r="Z8388">
        <v>0.05</v>
      </c>
    </row>
    <row r="8389" spans="1:26" x14ac:dyDescent="0.25">
      <c r="A8389" t="s">
        <v>10433</v>
      </c>
      <c r="B8389" s="1">
        <v>45070</v>
      </c>
      <c r="C8389" t="s">
        <v>635</v>
      </c>
      <c r="D8389" t="s">
        <v>63</v>
      </c>
      <c r="E8389" t="s">
        <v>29</v>
      </c>
      <c r="F8389" t="s">
        <v>30</v>
      </c>
      <c r="G8389" t="s">
        <v>64</v>
      </c>
      <c r="H8389">
        <v>9</v>
      </c>
      <c r="I8389">
        <v>175</v>
      </c>
      <c r="J8389">
        <v>28</v>
      </c>
      <c r="K8389">
        <v>1134</v>
      </c>
      <c r="L8389">
        <v>215.71</v>
      </c>
      <c r="M8389" t="s">
        <v>65</v>
      </c>
      <c r="N8389" t="s">
        <v>33</v>
      </c>
      <c r="O8389">
        <v>3</v>
      </c>
      <c r="P8389">
        <v>2023</v>
      </c>
      <c r="Q8389">
        <v>5</v>
      </c>
      <c r="R8389" t="s">
        <v>238</v>
      </c>
      <c r="S8389">
        <v>2</v>
      </c>
      <c r="T8389">
        <v>21</v>
      </c>
      <c r="U8389">
        <v>4</v>
      </c>
      <c r="V8389">
        <v>3</v>
      </c>
      <c r="W8389" t="s">
        <v>83</v>
      </c>
      <c r="X8389" t="s">
        <v>47</v>
      </c>
      <c r="Y8389">
        <v>44100</v>
      </c>
      <c r="Z8389">
        <v>0.19</v>
      </c>
    </row>
    <row r="8390" spans="1:26" x14ac:dyDescent="0.25">
      <c r="A8390" t="s">
        <v>10434</v>
      </c>
      <c r="B8390" s="1">
        <v>45250</v>
      </c>
      <c r="C8390" t="s">
        <v>1951</v>
      </c>
      <c r="D8390" t="s">
        <v>39</v>
      </c>
      <c r="E8390" t="s">
        <v>40</v>
      </c>
      <c r="F8390" t="s">
        <v>30</v>
      </c>
      <c r="G8390" t="s">
        <v>86</v>
      </c>
      <c r="H8390">
        <v>9</v>
      </c>
      <c r="I8390">
        <v>295</v>
      </c>
      <c r="J8390">
        <v>26</v>
      </c>
      <c r="K8390">
        <v>1964.7</v>
      </c>
      <c r="L8390">
        <v>304.62</v>
      </c>
      <c r="M8390" t="s">
        <v>65</v>
      </c>
      <c r="N8390" t="s">
        <v>66</v>
      </c>
      <c r="O8390">
        <v>1</v>
      </c>
      <c r="P8390">
        <v>2023</v>
      </c>
      <c r="Q8390">
        <v>11</v>
      </c>
      <c r="R8390" t="s">
        <v>92</v>
      </c>
      <c r="S8390">
        <v>4</v>
      </c>
      <c r="T8390">
        <v>47</v>
      </c>
      <c r="U8390">
        <v>4</v>
      </c>
      <c r="V8390">
        <v>1</v>
      </c>
      <c r="W8390" t="s">
        <v>60</v>
      </c>
      <c r="X8390" t="s">
        <v>47</v>
      </c>
      <c r="Y8390">
        <v>69030</v>
      </c>
      <c r="Z8390">
        <v>0.16</v>
      </c>
    </row>
    <row r="8391" spans="1:26" x14ac:dyDescent="0.25">
      <c r="A8391" t="s">
        <v>10435</v>
      </c>
      <c r="B8391" s="1">
        <v>45140</v>
      </c>
      <c r="C8391" t="s">
        <v>2957</v>
      </c>
      <c r="D8391" t="s">
        <v>63</v>
      </c>
      <c r="E8391" t="s">
        <v>40</v>
      </c>
      <c r="F8391" t="s">
        <v>41</v>
      </c>
      <c r="G8391" t="s">
        <v>116</v>
      </c>
      <c r="H8391">
        <v>1</v>
      </c>
      <c r="I8391">
        <v>4728</v>
      </c>
      <c r="J8391">
        <v>16</v>
      </c>
      <c r="K8391">
        <v>3971.52</v>
      </c>
      <c r="L8391">
        <v>691.69</v>
      </c>
      <c r="M8391" t="s">
        <v>32</v>
      </c>
      <c r="N8391" t="s">
        <v>33</v>
      </c>
      <c r="O8391">
        <v>7</v>
      </c>
      <c r="P8391">
        <v>2023</v>
      </c>
      <c r="Q8391">
        <v>8</v>
      </c>
      <c r="R8391" t="s">
        <v>72</v>
      </c>
      <c r="S8391">
        <v>3</v>
      </c>
      <c r="T8391">
        <v>31</v>
      </c>
      <c r="U8391">
        <v>1</v>
      </c>
      <c r="V8391">
        <v>3</v>
      </c>
      <c r="W8391" t="s">
        <v>83</v>
      </c>
      <c r="X8391" t="s">
        <v>47</v>
      </c>
      <c r="Y8391">
        <v>75648</v>
      </c>
      <c r="Z8391">
        <v>0.17</v>
      </c>
    </row>
    <row r="8392" spans="1:26" x14ac:dyDescent="0.25">
      <c r="A8392" t="s">
        <v>10436</v>
      </c>
      <c r="B8392" s="1">
        <v>45247</v>
      </c>
      <c r="C8392" t="s">
        <v>3720</v>
      </c>
      <c r="D8392" t="s">
        <v>28</v>
      </c>
      <c r="E8392" t="s">
        <v>40</v>
      </c>
      <c r="F8392" t="s">
        <v>41</v>
      </c>
      <c r="G8392" t="s">
        <v>42</v>
      </c>
      <c r="H8392">
        <v>8</v>
      </c>
      <c r="I8392">
        <v>404</v>
      </c>
      <c r="J8392">
        <v>9</v>
      </c>
      <c r="K8392">
        <v>2941.12</v>
      </c>
      <c r="L8392">
        <v>474.09</v>
      </c>
      <c r="M8392" t="s">
        <v>32</v>
      </c>
      <c r="N8392" t="s">
        <v>33</v>
      </c>
      <c r="O8392">
        <v>5</v>
      </c>
      <c r="P8392">
        <v>2023</v>
      </c>
      <c r="Q8392">
        <v>11</v>
      </c>
      <c r="R8392" t="s">
        <v>92</v>
      </c>
      <c r="S8392">
        <v>4</v>
      </c>
      <c r="T8392">
        <v>46</v>
      </c>
      <c r="U8392">
        <v>3</v>
      </c>
      <c r="V8392">
        <v>5</v>
      </c>
      <c r="W8392" t="s">
        <v>46</v>
      </c>
      <c r="X8392" t="s">
        <v>47</v>
      </c>
      <c r="Y8392">
        <v>29088</v>
      </c>
      <c r="Z8392">
        <v>0.16</v>
      </c>
    </row>
    <row r="8393" spans="1:26" x14ac:dyDescent="0.25">
      <c r="A8393" t="s">
        <v>10437</v>
      </c>
      <c r="B8393" s="1">
        <v>45255</v>
      </c>
      <c r="C8393" t="s">
        <v>280</v>
      </c>
      <c r="D8393" t="s">
        <v>39</v>
      </c>
      <c r="E8393" t="s">
        <v>40</v>
      </c>
      <c r="F8393" t="s">
        <v>52</v>
      </c>
      <c r="G8393" t="s">
        <v>53</v>
      </c>
      <c r="H8393">
        <v>5</v>
      </c>
      <c r="I8393">
        <v>4218</v>
      </c>
      <c r="J8393">
        <v>0</v>
      </c>
      <c r="K8393">
        <v>21090</v>
      </c>
      <c r="L8393">
        <v>2871.43</v>
      </c>
      <c r="M8393" t="s">
        <v>32</v>
      </c>
      <c r="N8393" t="s">
        <v>44</v>
      </c>
      <c r="O8393">
        <v>3</v>
      </c>
      <c r="P8393">
        <v>2023</v>
      </c>
      <c r="Q8393">
        <v>11</v>
      </c>
      <c r="R8393" t="s">
        <v>92</v>
      </c>
      <c r="S8393">
        <v>4</v>
      </c>
      <c r="T8393">
        <v>47</v>
      </c>
      <c r="U8393">
        <v>4</v>
      </c>
      <c r="V8393">
        <v>6</v>
      </c>
      <c r="W8393" t="s">
        <v>35</v>
      </c>
      <c r="X8393" t="s">
        <v>36</v>
      </c>
      <c r="Y8393">
        <v>0</v>
      </c>
      <c r="Z8393">
        <v>0.14000000000000001</v>
      </c>
    </row>
    <row r="8394" spans="1:26" x14ac:dyDescent="0.25">
      <c r="A8394" t="s">
        <v>10438</v>
      </c>
      <c r="B8394" s="1">
        <v>44973</v>
      </c>
      <c r="C8394" t="s">
        <v>433</v>
      </c>
      <c r="D8394" t="s">
        <v>39</v>
      </c>
      <c r="E8394" t="s">
        <v>58</v>
      </c>
      <c r="F8394" t="s">
        <v>30</v>
      </c>
      <c r="G8394" t="s">
        <v>31</v>
      </c>
      <c r="H8394">
        <v>4</v>
      </c>
      <c r="I8394">
        <v>1439</v>
      </c>
      <c r="J8394">
        <v>27</v>
      </c>
      <c r="K8394">
        <v>4201.88</v>
      </c>
      <c r="L8394">
        <v>777.77</v>
      </c>
      <c r="M8394" t="s">
        <v>43</v>
      </c>
      <c r="N8394" t="s">
        <v>66</v>
      </c>
      <c r="O8394">
        <v>3</v>
      </c>
      <c r="P8394">
        <v>2023</v>
      </c>
      <c r="Q8394">
        <v>2</v>
      </c>
      <c r="R8394" t="s">
        <v>67</v>
      </c>
      <c r="S8394">
        <v>1</v>
      </c>
      <c r="T8394">
        <v>7</v>
      </c>
      <c r="U8394">
        <v>3</v>
      </c>
      <c r="V8394">
        <v>4</v>
      </c>
      <c r="W8394" t="s">
        <v>73</v>
      </c>
      <c r="X8394" t="s">
        <v>47</v>
      </c>
      <c r="Y8394">
        <v>155412</v>
      </c>
      <c r="Z8394">
        <v>0.19</v>
      </c>
    </row>
    <row r="8395" spans="1:26" x14ac:dyDescent="0.25">
      <c r="A8395" t="s">
        <v>10439</v>
      </c>
      <c r="B8395" s="1">
        <v>45062</v>
      </c>
      <c r="C8395" t="s">
        <v>3485</v>
      </c>
      <c r="D8395" t="s">
        <v>50</v>
      </c>
      <c r="E8395" t="s">
        <v>58</v>
      </c>
      <c r="F8395" t="s">
        <v>30</v>
      </c>
      <c r="G8395" t="s">
        <v>31</v>
      </c>
      <c r="H8395">
        <v>2</v>
      </c>
      <c r="I8395">
        <v>4717</v>
      </c>
      <c r="J8395">
        <v>4</v>
      </c>
      <c r="K8395">
        <v>9056.64</v>
      </c>
      <c r="L8395">
        <v>623.67999999999995</v>
      </c>
      <c r="M8395" t="s">
        <v>65</v>
      </c>
      <c r="N8395" t="s">
        <v>66</v>
      </c>
      <c r="O8395">
        <v>6</v>
      </c>
      <c r="P8395">
        <v>2023</v>
      </c>
      <c r="Q8395">
        <v>5</v>
      </c>
      <c r="R8395" t="s">
        <v>238</v>
      </c>
      <c r="S8395">
        <v>2</v>
      </c>
      <c r="T8395">
        <v>20</v>
      </c>
      <c r="U8395">
        <v>3</v>
      </c>
      <c r="V8395">
        <v>2</v>
      </c>
      <c r="W8395" t="s">
        <v>76</v>
      </c>
      <c r="X8395" t="s">
        <v>47</v>
      </c>
      <c r="Y8395">
        <v>37736</v>
      </c>
      <c r="Z8395">
        <v>7.0000000000000007E-2</v>
      </c>
    </row>
    <row r="8396" spans="1:26" x14ac:dyDescent="0.25">
      <c r="A8396" t="s">
        <v>10440</v>
      </c>
      <c r="B8396" s="1">
        <v>45218</v>
      </c>
      <c r="C8396" t="s">
        <v>6818</v>
      </c>
      <c r="D8396" t="s">
        <v>50</v>
      </c>
      <c r="E8396" t="s">
        <v>40</v>
      </c>
      <c r="F8396" t="s">
        <v>41</v>
      </c>
      <c r="G8396" t="s">
        <v>59</v>
      </c>
      <c r="H8396">
        <v>1</v>
      </c>
      <c r="I8396">
        <v>1067</v>
      </c>
      <c r="J8396">
        <v>13</v>
      </c>
      <c r="K8396">
        <v>928.29</v>
      </c>
      <c r="L8396">
        <v>87.16</v>
      </c>
      <c r="M8396" t="s">
        <v>65</v>
      </c>
      <c r="N8396" t="s">
        <v>33</v>
      </c>
      <c r="O8396">
        <v>1</v>
      </c>
      <c r="P8396">
        <v>2023</v>
      </c>
      <c r="Q8396">
        <v>10</v>
      </c>
      <c r="R8396" t="s">
        <v>45</v>
      </c>
      <c r="S8396">
        <v>4</v>
      </c>
      <c r="T8396">
        <v>42</v>
      </c>
      <c r="U8396">
        <v>3</v>
      </c>
      <c r="V8396">
        <v>4</v>
      </c>
      <c r="W8396" t="s">
        <v>73</v>
      </c>
      <c r="X8396" t="s">
        <v>47</v>
      </c>
      <c r="Y8396">
        <v>13871</v>
      </c>
      <c r="Z8396">
        <v>0.09</v>
      </c>
    </row>
    <row r="8397" spans="1:26" x14ac:dyDescent="0.25">
      <c r="A8397" t="s">
        <v>10441</v>
      </c>
      <c r="B8397" s="1">
        <v>45002</v>
      </c>
      <c r="C8397" t="s">
        <v>833</v>
      </c>
      <c r="D8397" t="s">
        <v>39</v>
      </c>
      <c r="E8397" t="s">
        <v>58</v>
      </c>
      <c r="F8397" t="s">
        <v>52</v>
      </c>
      <c r="G8397" t="s">
        <v>91</v>
      </c>
      <c r="H8397">
        <v>4</v>
      </c>
      <c r="I8397">
        <v>2250</v>
      </c>
      <c r="J8397">
        <v>0</v>
      </c>
      <c r="K8397">
        <v>9000</v>
      </c>
      <c r="L8397">
        <v>1402.72</v>
      </c>
      <c r="M8397" t="s">
        <v>32</v>
      </c>
      <c r="N8397" t="s">
        <v>66</v>
      </c>
      <c r="O8397">
        <v>1</v>
      </c>
      <c r="P8397">
        <v>2023</v>
      </c>
      <c r="Q8397">
        <v>3</v>
      </c>
      <c r="R8397" t="s">
        <v>105</v>
      </c>
      <c r="S8397">
        <v>1</v>
      </c>
      <c r="T8397">
        <v>11</v>
      </c>
      <c r="U8397">
        <v>3</v>
      </c>
      <c r="V8397">
        <v>5</v>
      </c>
      <c r="W8397" t="s">
        <v>46</v>
      </c>
      <c r="X8397" t="s">
        <v>47</v>
      </c>
      <c r="Y8397">
        <v>0</v>
      </c>
      <c r="Z8397">
        <v>0.16</v>
      </c>
    </row>
    <row r="8398" spans="1:26" x14ac:dyDescent="0.25">
      <c r="A8398" t="s">
        <v>10442</v>
      </c>
      <c r="B8398" s="1">
        <v>45064</v>
      </c>
      <c r="C8398" t="s">
        <v>4110</v>
      </c>
      <c r="D8398" t="s">
        <v>28</v>
      </c>
      <c r="E8398" t="s">
        <v>51</v>
      </c>
      <c r="F8398" t="s">
        <v>41</v>
      </c>
      <c r="G8398" t="s">
        <v>42</v>
      </c>
      <c r="H8398">
        <v>1</v>
      </c>
      <c r="I8398">
        <v>3881</v>
      </c>
      <c r="J8398">
        <v>26</v>
      </c>
      <c r="K8398">
        <v>2871.94</v>
      </c>
      <c r="L8398">
        <v>452.78</v>
      </c>
      <c r="M8398" t="s">
        <v>32</v>
      </c>
      <c r="N8398" t="s">
        <v>66</v>
      </c>
      <c r="O8398">
        <v>1</v>
      </c>
      <c r="P8398">
        <v>2023</v>
      </c>
      <c r="Q8398">
        <v>5</v>
      </c>
      <c r="R8398" t="s">
        <v>238</v>
      </c>
      <c r="S8398">
        <v>2</v>
      </c>
      <c r="T8398">
        <v>20</v>
      </c>
      <c r="U8398">
        <v>3</v>
      </c>
      <c r="V8398">
        <v>4</v>
      </c>
      <c r="W8398" t="s">
        <v>73</v>
      </c>
      <c r="X8398" t="s">
        <v>47</v>
      </c>
      <c r="Y8398">
        <v>100906</v>
      </c>
      <c r="Z8398">
        <v>0.16</v>
      </c>
    </row>
    <row r="8399" spans="1:26" x14ac:dyDescent="0.25">
      <c r="A8399" t="s">
        <v>10443</v>
      </c>
      <c r="B8399" s="1">
        <v>45225</v>
      </c>
      <c r="C8399" t="s">
        <v>3681</v>
      </c>
      <c r="D8399" t="s">
        <v>28</v>
      </c>
      <c r="E8399" t="s">
        <v>29</v>
      </c>
      <c r="F8399" t="s">
        <v>30</v>
      </c>
      <c r="G8399" t="s">
        <v>86</v>
      </c>
      <c r="H8399">
        <v>1</v>
      </c>
      <c r="I8399">
        <v>1821</v>
      </c>
      <c r="J8399">
        <v>11</v>
      </c>
      <c r="K8399">
        <v>1620.69</v>
      </c>
      <c r="L8399">
        <v>128.24</v>
      </c>
      <c r="M8399" t="s">
        <v>65</v>
      </c>
      <c r="N8399" t="s">
        <v>44</v>
      </c>
      <c r="O8399">
        <v>2</v>
      </c>
      <c r="P8399">
        <v>2023</v>
      </c>
      <c r="Q8399">
        <v>10</v>
      </c>
      <c r="R8399" t="s">
        <v>45</v>
      </c>
      <c r="S8399">
        <v>4</v>
      </c>
      <c r="T8399">
        <v>43</v>
      </c>
      <c r="U8399">
        <v>4</v>
      </c>
      <c r="V8399">
        <v>4</v>
      </c>
      <c r="W8399" t="s">
        <v>73</v>
      </c>
      <c r="X8399" t="s">
        <v>47</v>
      </c>
      <c r="Y8399">
        <v>20031</v>
      </c>
      <c r="Z8399">
        <v>0.08</v>
      </c>
    </row>
    <row r="8400" spans="1:26" x14ac:dyDescent="0.25">
      <c r="A8400" t="s">
        <v>10444</v>
      </c>
      <c r="B8400" s="1">
        <v>45207</v>
      </c>
      <c r="C8400" t="s">
        <v>1141</v>
      </c>
      <c r="D8400" t="s">
        <v>28</v>
      </c>
      <c r="E8400" t="s">
        <v>40</v>
      </c>
      <c r="F8400" t="s">
        <v>41</v>
      </c>
      <c r="G8400" t="s">
        <v>59</v>
      </c>
      <c r="H8400">
        <v>3</v>
      </c>
      <c r="I8400">
        <v>1410</v>
      </c>
      <c r="J8400">
        <v>7</v>
      </c>
      <c r="K8400">
        <v>3933.9</v>
      </c>
      <c r="L8400">
        <v>474.69</v>
      </c>
      <c r="M8400" t="s">
        <v>65</v>
      </c>
      <c r="N8400" t="s">
        <v>66</v>
      </c>
      <c r="O8400">
        <v>1</v>
      </c>
      <c r="P8400">
        <v>2023</v>
      </c>
      <c r="Q8400">
        <v>10</v>
      </c>
      <c r="R8400" t="s">
        <v>45</v>
      </c>
      <c r="S8400">
        <v>4</v>
      </c>
      <c r="T8400">
        <v>41</v>
      </c>
      <c r="U8400">
        <v>2</v>
      </c>
      <c r="V8400">
        <v>0</v>
      </c>
      <c r="W8400" t="s">
        <v>55</v>
      </c>
      <c r="X8400" t="s">
        <v>36</v>
      </c>
      <c r="Y8400">
        <v>29610</v>
      </c>
      <c r="Z8400">
        <v>0.12</v>
      </c>
    </row>
    <row r="8401" spans="1:26" x14ac:dyDescent="0.25">
      <c r="A8401" t="s">
        <v>10445</v>
      </c>
      <c r="B8401" s="1">
        <v>45167</v>
      </c>
      <c r="C8401" t="s">
        <v>653</v>
      </c>
      <c r="D8401" t="s">
        <v>63</v>
      </c>
      <c r="E8401" t="s">
        <v>29</v>
      </c>
      <c r="F8401" t="s">
        <v>41</v>
      </c>
      <c r="G8401" t="s">
        <v>59</v>
      </c>
      <c r="H8401">
        <v>6</v>
      </c>
      <c r="I8401">
        <v>3151</v>
      </c>
      <c r="J8401">
        <v>3</v>
      </c>
      <c r="K8401">
        <v>18338.82</v>
      </c>
      <c r="L8401">
        <v>3387.21</v>
      </c>
      <c r="M8401" t="s">
        <v>32</v>
      </c>
      <c r="N8401" t="s">
        <v>44</v>
      </c>
      <c r="O8401">
        <v>7</v>
      </c>
      <c r="P8401">
        <v>2023</v>
      </c>
      <c r="Q8401">
        <v>8</v>
      </c>
      <c r="R8401" t="s">
        <v>72</v>
      </c>
      <c r="S8401">
        <v>3</v>
      </c>
      <c r="T8401">
        <v>35</v>
      </c>
      <c r="U8401">
        <v>5</v>
      </c>
      <c r="V8401">
        <v>2</v>
      </c>
      <c r="W8401" t="s">
        <v>76</v>
      </c>
      <c r="X8401" t="s">
        <v>47</v>
      </c>
      <c r="Y8401">
        <v>56718</v>
      </c>
      <c r="Z8401">
        <v>0.18</v>
      </c>
    </row>
    <row r="8402" spans="1:26" x14ac:dyDescent="0.25">
      <c r="A8402" t="s">
        <v>10446</v>
      </c>
      <c r="B8402" s="1">
        <v>45179</v>
      </c>
      <c r="C8402" t="s">
        <v>4833</v>
      </c>
      <c r="D8402" t="s">
        <v>39</v>
      </c>
      <c r="E8402" t="s">
        <v>40</v>
      </c>
      <c r="F8402" t="s">
        <v>41</v>
      </c>
      <c r="G8402" t="s">
        <v>116</v>
      </c>
      <c r="H8402">
        <v>3</v>
      </c>
      <c r="I8402">
        <v>867</v>
      </c>
      <c r="J8402">
        <v>25</v>
      </c>
      <c r="K8402">
        <v>1950.75</v>
      </c>
      <c r="L8402">
        <v>292.41000000000003</v>
      </c>
      <c r="M8402" t="s">
        <v>32</v>
      </c>
      <c r="N8402" t="s">
        <v>44</v>
      </c>
      <c r="O8402">
        <v>2</v>
      </c>
      <c r="P8402">
        <v>2023</v>
      </c>
      <c r="Q8402">
        <v>9</v>
      </c>
      <c r="R8402" t="s">
        <v>80</v>
      </c>
      <c r="S8402">
        <v>3</v>
      </c>
      <c r="T8402">
        <v>37</v>
      </c>
      <c r="U8402">
        <v>3</v>
      </c>
      <c r="V8402">
        <v>0</v>
      </c>
      <c r="W8402" t="s">
        <v>55</v>
      </c>
      <c r="X8402" t="s">
        <v>36</v>
      </c>
      <c r="Y8402">
        <v>65025</v>
      </c>
      <c r="Z8402">
        <v>0.15</v>
      </c>
    </row>
    <row r="8403" spans="1:26" x14ac:dyDescent="0.25">
      <c r="A8403" t="s">
        <v>10447</v>
      </c>
      <c r="B8403" s="1">
        <v>45064</v>
      </c>
      <c r="C8403" t="s">
        <v>3658</v>
      </c>
      <c r="D8403" t="s">
        <v>63</v>
      </c>
      <c r="E8403" t="s">
        <v>51</v>
      </c>
      <c r="F8403" t="s">
        <v>52</v>
      </c>
      <c r="G8403" t="s">
        <v>91</v>
      </c>
      <c r="H8403">
        <v>1</v>
      </c>
      <c r="I8403">
        <v>2220</v>
      </c>
      <c r="J8403">
        <v>1</v>
      </c>
      <c r="K8403">
        <v>2197.8000000000002</v>
      </c>
      <c r="L8403">
        <v>197.79</v>
      </c>
      <c r="M8403" t="s">
        <v>32</v>
      </c>
      <c r="N8403" t="s">
        <v>44</v>
      </c>
      <c r="O8403">
        <v>2</v>
      </c>
      <c r="P8403">
        <v>2023</v>
      </c>
      <c r="Q8403">
        <v>5</v>
      </c>
      <c r="R8403" t="s">
        <v>238</v>
      </c>
      <c r="S8403">
        <v>2</v>
      </c>
      <c r="T8403">
        <v>20</v>
      </c>
      <c r="U8403">
        <v>3</v>
      </c>
      <c r="V8403">
        <v>4</v>
      </c>
      <c r="W8403" t="s">
        <v>73</v>
      </c>
      <c r="X8403" t="s">
        <v>47</v>
      </c>
      <c r="Y8403">
        <v>2220</v>
      </c>
      <c r="Z8403">
        <v>0.09</v>
      </c>
    </row>
    <row r="8404" spans="1:26" x14ac:dyDescent="0.25">
      <c r="A8404" t="s">
        <v>10448</v>
      </c>
      <c r="B8404" s="1">
        <v>45101</v>
      </c>
      <c r="C8404" t="s">
        <v>1607</v>
      </c>
      <c r="D8404" t="s">
        <v>50</v>
      </c>
      <c r="E8404" t="s">
        <v>40</v>
      </c>
      <c r="F8404" t="s">
        <v>41</v>
      </c>
      <c r="G8404" t="s">
        <v>42</v>
      </c>
      <c r="H8404">
        <v>9</v>
      </c>
      <c r="I8404">
        <v>926</v>
      </c>
      <c r="J8404">
        <v>10</v>
      </c>
      <c r="K8404">
        <v>7500.6</v>
      </c>
      <c r="L8404">
        <v>1263.6500000000001</v>
      </c>
      <c r="M8404" t="s">
        <v>32</v>
      </c>
      <c r="N8404" t="s">
        <v>66</v>
      </c>
      <c r="O8404">
        <v>3</v>
      </c>
      <c r="P8404">
        <v>2023</v>
      </c>
      <c r="Q8404">
        <v>6</v>
      </c>
      <c r="R8404" t="s">
        <v>95</v>
      </c>
      <c r="S8404">
        <v>2</v>
      </c>
      <c r="T8404">
        <v>25</v>
      </c>
      <c r="U8404">
        <v>4</v>
      </c>
      <c r="V8404">
        <v>6</v>
      </c>
      <c r="W8404" t="s">
        <v>35</v>
      </c>
      <c r="X8404" t="s">
        <v>36</v>
      </c>
      <c r="Y8404">
        <v>83340</v>
      </c>
      <c r="Z8404">
        <v>0.17</v>
      </c>
    </row>
    <row r="8405" spans="1:26" x14ac:dyDescent="0.25">
      <c r="A8405" t="s">
        <v>10449</v>
      </c>
      <c r="B8405" s="1">
        <v>45151</v>
      </c>
      <c r="C8405" t="s">
        <v>4309</v>
      </c>
      <c r="D8405" t="s">
        <v>39</v>
      </c>
      <c r="E8405" t="s">
        <v>40</v>
      </c>
      <c r="F8405" t="s">
        <v>52</v>
      </c>
      <c r="G8405" t="s">
        <v>79</v>
      </c>
      <c r="H8405">
        <v>5</v>
      </c>
      <c r="I8405">
        <v>895</v>
      </c>
      <c r="J8405">
        <v>11</v>
      </c>
      <c r="K8405">
        <v>3982.75</v>
      </c>
      <c r="L8405">
        <v>608.55999999999995</v>
      </c>
      <c r="M8405" t="s">
        <v>65</v>
      </c>
      <c r="N8405" t="s">
        <v>33</v>
      </c>
      <c r="O8405">
        <v>7</v>
      </c>
      <c r="P8405">
        <v>2023</v>
      </c>
      <c r="Q8405">
        <v>8</v>
      </c>
      <c r="R8405" t="s">
        <v>72</v>
      </c>
      <c r="S8405">
        <v>3</v>
      </c>
      <c r="T8405">
        <v>33</v>
      </c>
      <c r="U8405">
        <v>3</v>
      </c>
      <c r="V8405">
        <v>0</v>
      </c>
      <c r="W8405" t="s">
        <v>55</v>
      </c>
      <c r="X8405" t="s">
        <v>36</v>
      </c>
      <c r="Y8405">
        <v>49225</v>
      </c>
      <c r="Z8405">
        <v>0.15</v>
      </c>
    </row>
    <row r="8406" spans="1:26" x14ac:dyDescent="0.25">
      <c r="A8406" t="s">
        <v>10450</v>
      </c>
      <c r="B8406" s="1">
        <v>45019</v>
      </c>
      <c r="C8406" t="s">
        <v>731</v>
      </c>
      <c r="D8406" t="s">
        <v>39</v>
      </c>
      <c r="E8406" t="s">
        <v>40</v>
      </c>
      <c r="F8406" t="s">
        <v>30</v>
      </c>
      <c r="G8406" t="s">
        <v>31</v>
      </c>
      <c r="H8406">
        <v>10</v>
      </c>
      <c r="I8406">
        <v>1974</v>
      </c>
      <c r="J8406">
        <v>29</v>
      </c>
      <c r="K8406">
        <v>14015.4</v>
      </c>
      <c r="L8406">
        <v>2693.23</v>
      </c>
      <c r="M8406" t="s">
        <v>65</v>
      </c>
      <c r="N8406" t="s">
        <v>33</v>
      </c>
      <c r="O8406">
        <v>2</v>
      </c>
      <c r="P8406">
        <v>2023</v>
      </c>
      <c r="Q8406">
        <v>4</v>
      </c>
      <c r="R8406" t="s">
        <v>100</v>
      </c>
      <c r="S8406">
        <v>2</v>
      </c>
      <c r="T8406">
        <v>14</v>
      </c>
      <c r="U8406">
        <v>2</v>
      </c>
      <c r="V8406">
        <v>1</v>
      </c>
      <c r="W8406" t="s">
        <v>60</v>
      </c>
      <c r="X8406" t="s">
        <v>47</v>
      </c>
      <c r="Y8406">
        <v>572460</v>
      </c>
      <c r="Z8406">
        <v>0.19</v>
      </c>
    </row>
    <row r="8407" spans="1:26" x14ac:dyDescent="0.25">
      <c r="A8407" t="s">
        <v>10451</v>
      </c>
      <c r="B8407" s="1">
        <v>45291</v>
      </c>
      <c r="C8407" t="s">
        <v>1418</v>
      </c>
      <c r="D8407" t="s">
        <v>50</v>
      </c>
      <c r="E8407" t="s">
        <v>40</v>
      </c>
      <c r="F8407" t="s">
        <v>30</v>
      </c>
      <c r="G8407" t="s">
        <v>86</v>
      </c>
      <c r="H8407">
        <v>6</v>
      </c>
      <c r="I8407">
        <v>2940</v>
      </c>
      <c r="J8407">
        <v>27</v>
      </c>
      <c r="K8407">
        <v>12877.2</v>
      </c>
      <c r="L8407">
        <v>885.4</v>
      </c>
      <c r="M8407" t="s">
        <v>65</v>
      </c>
      <c r="N8407" t="s">
        <v>33</v>
      </c>
      <c r="O8407">
        <v>2</v>
      </c>
      <c r="P8407">
        <v>2023</v>
      </c>
      <c r="Q8407">
        <v>12</v>
      </c>
      <c r="R8407" t="s">
        <v>54</v>
      </c>
      <c r="S8407">
        <v>4</v>
      </c>
      <c r="T8407">
        <v>53</v>
      </c>
      <c r="U8407">
        <v>6</v>
      </c>
      <c r="V8407">
        <v>0</v>
      </c>
      <c r="W8407" t="s">
        <v>55</v>
      </c>
      <c r="X8407" t="s">
        <v>36</v>
      </c>
      <c r="Y8407">
        <v>476280</v>
      </c>
      <c r="Z8407">
        <v>7.0000000000000007E-2</v>
      </c>
    </row>
    <row r="8408" spans="1:26" x14ac:dyDescent="0.25">
      <c r="A8408" t="s">
        <v>10452</v>
      </c>
      <c r="B8408" s="1">
        <v>45258</v>
      </c>
      <c r="C8408" t="s">
        <v>8136</v>
      </c>
      <c r="D8408" t="s">
        <v>39</v>
      </c>
      <c r="E8408" t="s">
        <v>29</v>
      </c>
      <c r="F8408" t="s">
        <v>41</v>
      </c>
      <c r="G8408" t="s">
        <v>116</v>
      </c>
      <c r="H8408">
        <v>1</v>
      </c>
      <c r="I8408">
        <v>4475</v>
      </c>
      <c r="J8408">
        <v>16</v>
      </c>
      <c r="K8408">
        <v>3759</v>
      </c>
      <c r="L8408">
        <v>667.49</v>
      </c>
      <c r="M8408" t="s">
        <v>32</v>
      </c>
      <c r="N8408" t="s">
        <v>33</v>
      </c>
      <c r="O8408">
        <v>5</v>
      </c>
      <c r="P8408">
        <v>2023</v>
      </c>
      <c r="Q8408">
        <v>11</v>
      </c>
      <c r="R8408" t="s">
        <v>92</v>
      </c>
      <c r="S8408">
        <v>4</v>
      </c>
      <c r="T8408">
        <v>48</v>
      </c>
      <c r="U8408">
        <v>5</v>
      </c>
      <c r="V8408">
        <v>2</v>
      </c>
      <c r="W8408" t="s">
        <v>76</v>
      </c>
      <c r="X8408" t="s">
        <v>47</v>
      </c>
      <c r="Y8408">
        <v>71600</v>
      </c>
      <c r="Z8408">
        <v>0.18</v>
      </c>
    </row>
    <row r="8409" spans="1:26" x14ac:dyDescent="0.25">
      <c r="A8409" t="s">
        <v>10453</v>
      </c>
      <c r="B8409" s="1">
        <v>45128</v>
      </c>
      <c r="C8409" t="s">
        <v>2052</v>
      </c>
      <c r="D8409" t="s">
        <v>39</v>
      </c>
      <c r="E8409" t="s">
        <v>51</v>
      </c>
      <c r="F8409" t="s">
        <v>52</v>
      </c>
      <c r="G8409" t="s">
        <v>79</v>
      </c>
      <c r="H8409">
        <v>10</v>
      </c>
      <c r="I8409">
        <v>4332</v>
      </c>
      <c r="J8409">
        <v>11</v>
      </c>
      <c r="K8409">
        <v>38554.800000000003</v>
      </c>
      <c r="L8409">
        <v>3307.2</v>
      </c>
      <c r="M8409" t="s">
        <v>43</v>
      </c>
      <c r="N8409" t="s">
        <v>44</v>
      </c>
      <c r="O8409">
        <v>7</v>
      </c>
      <c r="P8409">
        <v>2023</v>
      </c>
      <c r="Q8409">
        <v>7</v>
      </c>
      <c r="R8409" t="s">
        <v>125</v>
      </c>
      <c r="S8409">
        <v>3</v>
      </c>
      <c r="T8409">
        <v>29</v>
      </c>
      <c r="U8409">
        <v>4</v>
      </c>
      <c r="V8409">
        <v>5</v>
      </c>
      <c r="W8409" t="s">
        <v>46</v>
      </c>
      <c r="X8409" t="s">
        <v>47</v>
      </c>
      <c r="Y8409">
        <v>476520</v>
      </c>
      <c r="Z8409">
        <v>0.09</v>
      </c>
    </row>
    <row r="8410" spans="1:26" x14ac:dyDescent="0.25">
      <c r="A8410" t="s">
        <v>10454</v>
      </c>
      <c r="B8410" s="1">
        <v>44997</v>
      </c>
      <c r="C8410" t="s">
        <v>1310</v>
      </c>
      <c r="D8410" t="s">
        <v>63</v>
      </c>
      <c r="E8410" t="s">
        <v>51</v>
      </c>
      <c r="F8410" t="s">
        <v>52</v>
      </c>
      <c r="G8410" t="s">
        <v>91</v>
      </c>
      <c r="H8410">
        <v>8</v>
      </c>
      <c r="I8410">
        <v>2401</v>
      </c>
      <c r="J8410">
        <v>25</v>
      </c>
      <c r="K8410">
        <v>14406</v>
      </c>
      <c r="L8410">
        <v>1633.62</v>
      </c>
      <c r="M8410" t="s">
        <v>32</v>
      </c>
      <c r="N8410" t="s">
        <v>44</v>
      </c>
      <c r="O8410">
        <v>7</v>
      </c>
      <c r="P8410">
        <v>2023</v>
      </c>
      <c r="Q8410">
        <v>3</v>
      </c>
      <c r="R8410" t="s">
        <v>105</v>
      </c>
      <c r="S8410">
        <v>1</v>
      </c>
      <c r="T8410">
        <v>11</v>
      </c>
      <c r="U8410">
        <v>3</v>
      </c>
      <c r="V8410">
        <v>0</v>
      </c>
      <c r="W8410" t="s">
        <v>55</v>
      </c>
      <c r="X8410" t="s">
        <v>36</v>
      </c>
      <c r="Y8410">
        <v>480200</v>
      </c>
      <c r="Z8410">
        <v>0.11</v>
      </c>
    </row>
    <row r="8411" spans="1:26" x14ac:dyDescent="0.25">
      <c r="A8411" t="s">
        <v>10455</v>
      </c>
      <c r="B8411" s="1">
        <v>45208</v>
      </c>
      <c r="C8411" t="s">
        <v>1295</v>
      </c>
      <c r="D8411" t="s">
        <v>50</v>
      </c>
      <c r="E8411" t="s">
        <v>58</v>
      </c>
      <c r="F8411" t="s">
        <v>52</v>
      </c>
      <c r="G8411" t="s">
        <v>91</v>
      </c>
      <c r="H8411">
        <v>3</v>
      </c>
      <c r="I8411">
        <v>3593</v>
      </c>
      <c r="J8411">
        <v>21</v>
      </c>
      <c r="K8411">
        <v>8515.41</v>
      </c>
      <c r="L8411">
        <v>1371.82</v>
      </c>
      <c r="M8411" t="s">
        <v>65</v>
      </c>
      <c r="N8411" t="s">
        <v>66</v>
      </c>
      <c r="O8411">
        <v>6</v>
      </c>
      <c r="P8411">
        <v>2023</v>
      </c>
      <c r="Q8411">
        <v>10</v>
      </c>
      <c r="R8411" t="s">
        <v>45</v>
      </c>
      <c r="S8411">
        <v>4</v>
      </c>
      <c r="T8411">
        <v>41</v>
      </c>
      <c r="U8411">
        <v>2</v>
      </c>
      <c r="V8411">
        <v>1</v>
      </c>
      <c r="W8411" t="s">
        <v>60</v>
      </c>
      <c r="X8411" t="s">
        <v>47</v>
      </c>
      <c r="Y8411">
        <v>226359</v>
      </c>
      <c r="Z8411">
        <v>0.16</v>
      </c>
    </row>
    <row r="8412" spans="1:26" x14ac:dyDescent="0.25">
      <c r="A8412" t="s">
        <v>10456</v>
      </c>
      <c r="B8412" s="1">
        <v>44959</v>
      </c>
      <c r="C8412" t="s">
        <v>7223</v>
      </c>
      <c r="D8412" t="s">
        <v>63</v>
      </c>
      <c r="E8412" t="s">
        <v>29</v>
      </c>
      <c r="F8412" t="s">
        <v>41</v>
      </c>
      <c r="G8412" t="s">
        <v>59</v>
      </c>
      <c r="H8412">
        <v>4</v>
      </c>
      <c r="I8412">
        <v>1600</v>
      </c>
      <c r="J8412">
        <v>11</v>
      </c>
      <c r="K8412">
        <v>5696</v>
      </c>
      <c r="L8412">
        <v>861.06</v>
      </c>
      <c r="M8412" t="s">
        <v>65</v>
      </c>
      <c r="N8412" t="s">
        <v>66</v>
      </c>
      <c r="O8412">
        <v>5</v>
      </c>
      <c r="P8412">
        <v>2023</v>
      </c>
      <c r="Q8412">
        <v>2</v>
      </c>
      <c r="R8412" t="s">
        <v>67</v>
      </c>
      <c r="S8412">
        <v>1</v>
      </c>
      <c r="T8412">
        <v>5</v>
      </c>
      <c r="U8412">
        <v>1</v>
      </c>
      <c r="V8412">
        <v>4</v>
      </c>
      <c r="W8412" t="s">
        <v>73</v>
      </c>
      <c r="X8412" t="s">
        <v>47</v>
      </c>
      <c r="Y8412">
        <v>70400</v>
      </c>
      <c r="Z8412">
        <v>0.15</v>
      </c>
    </row>
    <row r="8413" spans="1:26" x14ac:dyDescent="0.25">
      <c r="A8413" t="s">
        <v>10457</v>
      </c>
      <c r="B8413" s="1">
        <v>45019</v>
      </c>
      <c r="C8413" t="s">
        <v>2432</v>
      </c>
      <c r="D8413" t="s">
        <v>63</v>
      </c>
      <c r="E8413" t="s">
        <v>58</v>
      </c>
      <c r="F8413" t="s">
        <v>30</v>
      </c>
      <c r="G8413" t="s">
        <v>86</v>
      </c>
      <c r="H8413">
        <v>10</v>
      </c>
      <c r="I8413">
        <v>1753</v>
      </c>
      <c r="J8413">
        <v>8</v>
      </c>
      <c r="K8413">
        <v>16127.6</v>
      </c>
      <c r="L8413">
        <v>2417.37</v>
      </c>
      <c r="M8413" t="s">
        <v>43</v>
      </c>
      <c r="N8413" t="s">
        <v>33</v>
      </c>
      <c r="O8413">
        <v>1</v>
      </c>
      <c r="P8413">
        <v>2023</v>
      </c>
      <c r="Q8413">
        <v>4</v>
      </c>
      <c r="R8413" t="s">
        <v>100</v>
      </c>
      <c r="S8413">
        <v>2</v>
      </c>
      <c r="T8413">
        <v>14</v>
      </c>
      <c r="U8413">
        <v>2</v>
      </c>
      <c r="V8413">
        <v>1</v>
      </c>
      <c r="W8413" t="s">
        <v>60</v>
      </c>
      <c r="X8413" t="s">
        <v>47</v>
      </c>
      <c r="Y8413">
        <v>140240</v>
      </c>
      <c r="Z8413">
        <v>0.15</v>
      </c>
    </row>
    <row r="8414" spans="1:26" x14ac:dyDescent="0.25">
      <c r="A8414" t="s">
        <v>10458</v>
      </c>
      <c r="B8414" s="1">
        <v>45020</v>
      </c>
      <c r="C8414" t="s">
        <v>683</v>
      </c>
      <c r="D8414" t="s">
        <v>50</v>
      </c>
      <c r="E8414" t="s">
        <v>40</v>
      </c>
      <c r="F8414" t="s">
        <v>52</v>
      </c>
      <c r="G8414" t="s">
        <v>53</v>
      </c>
      <c r="H8414">
        <v>9</v>
      </c>
      <c r="I8414">
        <v>4972</v>
      </c>
      <c r="J8414">
        <v>28</v>
      </c>
      <c r="K8414">
        <v>32218.560000000001</v>
      </c>
      <c r="L8414">
        <v>3970.31</v>
      </c>
      <c r="M8414" t="s">
        <v>65</v>
      </c>
      <c r="N8414" t="s">
        <v>33</v>
      </c>
      <c r="O8414">
        <v>2</v>
      </c>
      <c r="P8414">
        <v>2023</v>
      </c>
      <c r="Q8414">
        <v>4</v>
      </c>
      <c r="R8414" t="s">
        <v>100</v>
      </c>
      <c r="S8414">
        <v>2</v>
      </c>
      <c r="T8414">
        <v>14</v>
      </c>
      <c r="U8414">
        <v>2</v>
      </c>
      <c r="V8414">
        <v>2</v>
      </c>
      <c r="W8414" t="s">
        <v>76</v>
      </c>
      <c r="X8414" t="s">
        <v>47</v>
      </c>
      <c r="Y8414">
        <v>1252944</v>
      </c>
      <c r="Z8414">
        <v>0.12</v>
      </c>
    </row>
    <row r="8415" spans="1:26" x14ac:dyDescent="0.25">
      <c r="A8415" t="s">
        <v>10459</v>
      </c>
      <c r="B8415" s="1">
        <v>45284</v>
      </c>
      <c r="C8415" t="s">
        <v>1167</v>
      </c>
      <c r="D8415" t="s">
        <v>28</v>
      </c>
      <c r="E8415" t="s">
        <v>29</v>
      </c>
      <c r="F8415" t="s">
        <v>30</v>
      </c>
      <c r="G8415" t="s">
        <v>64</v>
      </c>
      <c r="H8415">
        <v>5</v>
      </c>
      <c r="I8415">
        <v>787</v>
      </c>
      <c r="J8415">
        <v>27</v>
      </c>
      <c r="K8415">
        <v>2872.55</v>
      </c>
      <c r="L8415">
        <v>231.84</v>
      </c>
      <c r="M8415" t="s">
        <v>65</v>
      </c>
      <c r="N8415" t="s">
        <v>33</v>
      </c>
      <c r="O8415">
        <v>1</v>
      </c>
      <c r="P8415">
        <v>2023</v>
      </c>
      <c r="Q8415">
        <v>12</v>
      </c>
      <c r="R8415" t="s">
        <v>54</v>
      </c>
      <c r="S8415">
        <v>4</v>
      </c>
      <c r="T8415">
        <v>52</v>
      </c>
      <c r="U8415">
        <v>5</v>
      </c>
      <c r="V8415">
        <v>0</v>
      </c>
      <c r="W8415" t="s">
        <v>55</v>
      </c>
      <c r="X8415" t="s">
        <v>36</v>
      </c>
      <c r="Y8415">
        <v>106245</v>
      </c>
      <c r="Z8415">
        <v>0.08</v>
      </c>
    </row>
    <row r="8416" spans="1:26" x14ac:dyDescent="0.25">
      <c r="A8416" t="s">
        <v>10460</v>
      </c>
      <c r="B8416" s="1">
        <v>45163</v>
      </c>
      <c r="C8416" t="s">
        <v>1931</v>
      </c>
      <c r="D8416" t="s">
        <v>50</v>
      </c>
      <c r="E8416" t="s">
        <v>51</v>
      </c>
      <c r="F8416" t="s">
        <v>41</v>
      </c>
      <c r="G8416" t="s">
        <v>59</v>
      </c>
      <c r="H8416">
        <v>4</v>
      </c>
      <c r="I8416">
        <v>3671</v>
      </c>
      <c r="J8416">
        <v>5</v>
      </c>
      <c r="K8416">
        <v>13949.8</v>
      </c>
      <c r="L8416">
        <v>1827.82</v>
      </c>
      <c r="M8416" t="s">
        <v>32</v>
      </c>
      <c r="N8416" t="s">
        <v>44</v>
      </c>
      <c r="O8416">
        <v>4</v>
      </c>
      <c r="P8416">
        <v>2023</v>
      </c>
      <c r="Q8416">
        <v>8</v>
      </c>
      <c r="R8416" t="s">
        <v>72</v>
      </c>
      <c r="S8416">
        <v>3</v>
      </c>
      <c r="T8416">
        <v>34</v>
      </c>
      <c r="U8416">
        <v>4</v>
      </c>
      <c r="V8416">
        <v>5</v>
      </c>
      <c r="W8416" t="s">
        <v>46</v>
      </c>
      <c r="X8416" t="s">
        <v>47</v>
      </c>
      <c r="Y8416">
        <v>73420</v>
      </c>
      <c r="Z8416">
        <v>0.13</v>
      </c>
    </row>
    <row r="8417" spans="1:26" x14ac:dyDescent="0.25">
      <c r="A8417" t="s">
        <v>10461</v>
      </c>
      <c r="B8417" s="1">
        <v>45197</v>
      </c>
      <c r="C8417" t="s">
        <v>2105</v>
      </c>
      <c r="D8417" t="s">
        <v>50</v>
      </c>
      <c r="E8417" t="s">
        <v>51</v>
      </c>
      <c r="F8417" t="s">
        <v>30</v>
      </c>
      <c r="G8417" t="s">
        <v>31</v>
      </c>
      <c r="H8417">
        <v>3</v>
      </c>
      <c r="I8417">
        <v>3079</v>
      </c>
      <c r="J8417">
        <v>7</v>
      </c>
      <c r="K8417">
        <v>8590.41</v>
      </c>
      <c r="L8417">
        <v>712.47</v>
      </c>
      <c r="M8417" t="s">
        <v>65</v>
      </c>
      <c r="N8417" t="s">
        <v>44</v>
      </c>
      <c r="O8417">
        <v>2</v>
      </c>
      <c r="P8417">
        <v>2023</v>
      </c>
      <c r="Q8417">
        <v>9</v>
      </c>
      <c r="R8417" t="s">
        <v>80</v>
      </c>
      <c r="S8417">
        <v>3</v>
      </c>
      <c r="T8417">
        <v>39</v>
      </c>
      <c r="U8417">
        <v>5</v>
      </c>
      <c r="V8417">
        <v>4</v>
      </c>
      <c r="W8417" t="s">
        <v>73</v>
      </c>
      <c r="X8417" t="s">
        <v>47</v>
      </c>
      <c r="Y8417">
        <v>64659</v>
      </c>
      <c r="Z8417">
        <v>0.08</v>
      </c>
    </row>
    <row r="8418" spans="1:26" x14ac:dyDescent="0.25">
      <c r="A8418" t="s">
        <v>10462</v>
      </c>
      <c r="B8418" s="1">
        <v>45110</v>
      </c>
      <c r="C8418" t="s">
        <v>3758</v>
      </c>
      <c r="D8418" t="s">
        <v>50</v>
      </c>
      <c r="E8418" t="s">
        <v>29</v>
      </c>
      <c r="F8418" t="s">
        <v>41</v>
      </c>
      <c r="G8418" t="s">
        <v>42</v>
      </c>
      <c r="H8418">
        <v>5</v>
      </c>
      <c r="I8418">
        <v>3173</v>
      </c>
      <c r="J8418">
        <v>7</v>
      </c>
      <c r="K8418">
        <v>14754.45</v>
      </c>
      <c r="L8418">
        <v>1168.79</v>
      </c>
      <c r="M8418" t="s">
        <v>43</v>
      </c>
      <c r="N8418" t="s">
        <v>33</v>
      </c>
      <c r="O8418">
        <v>4</v>
      </c>
      <c r="P8418">
        <v>2023</v>
      </c>
      <c r="Q8418">
        <v>7</v>
      </c>
      <c r="R8418" t="s">
        <v>125</v>
      </c>
      <c r="S8418">
        <v>3</v>
      </c>
      <c r="T8418">
        <v>27</v>
      </c>
      <c r="U8418">
        <v>2</v>
      </c>
      <c r="V8418">
        <v>1</v>
      </c>
      <c r="W8418" t="s">
        <v>60</v>
      </c>
      <c r="X8418" t="s">
        <v>47</v>
      </c>
      <c r="Y8418">
        <v>111055</v>
      </c>
      <c r="Z8418">
        <v>0.08</v>
      </c>
    </row>
    <row r="8419" spans="1:26" x14ac:dyDescent="0.25">
      <c r="A8419" t="s">
        <v>10463</v>
      </c>
      <c r="B8419" s="1">
        <v>45094</v>
      </c>
      <c r="C8419" t="s">
        <v>2050</v>
      </c>
      <c r="D8419" t="s">
        <v>63</v>
      </c>
      <c r="E8419" t="s">
        <v>40</v>
      </c>
      <c r="F8419" t="s">
        <v>30</v>
      </c>
      <c r="G8419" t="s">
        <v>64</v>
      </c>
      <c r="H8419">
        <v>6</v>
      </c>
      <c r="I8419">
        <v>3142</v>
      </c>
      <c r="J8419">
        <v>6</v>
      </c>
      <c r="K8419">
        <v>17720.88</v>
      </c>
      <c r="L8419">
        <v>1759.15</v>
      </c>
      <c r="M8419" t="s">
        <v>65</v>
      </c>
      <c r="N8419" t="s">
        <v>44</v>
      </c>
      <c r="O8419">
        <v>1</v>
      </c>
      <c r="P8419">
        <v>2023</v>
      </c>
      <c r="Q8419">
        <v>6</v>
      </c>
      <c r="R8419" t="s">
        <v>95</v>
      </c>
      <c r="S8419">
        <v>2</v>
      </c>
      <c r="T8419">
        <v>24</v>
      </c>
      <c r="U8419">
        <v>3</v>
      </c>
      <c r="V8419">
        <v>6</v>
      </c>
      <c r="W8419" t="s">
        <v>35</v>
      </c>
      <c r="X8419" t="s">
        <v>36</v>
      </c>
      <c r="Y8419">
        <v>113112</v>
      </c>
      <c r="Z8419">
        <v>0.1</v>
      </c>
    </row>
    <row r="8420" spans="1:26" x14ac:dyDescent="0.25">
      <c r="A8420" t="s">
        <v>10464</v>
      </c>
      <c r="B8420" s="1">
        <v>44928</v>
      </c>
      <c r="C8420" t="s">
        <v>2234</v>
      </c>
      <c r="D8420" t="s">
        <v>63</v>
      </c>
      <c r="E8420" t="s">
        <v>58</v>
      </c>
      <c r="F8420" t="s">
        <v>30</v>
      </c>
      <c r="G8420" t="s">
        <v>64</v>
      </c>
      <c r="H8420">
        <v>8</v>
      </c>
      <c r="I8420">
        <v>1207</v>
      </c>
      <c r="J8420">
        <v>7</v>
      </c>
      <c r="K8420">
        <v>8980.08</v>
      </c>
      <c r="L8420">
        <v>1377.98</v>
      </c>
      <c r="M8420" t="s">
        <v>65</v>
      </c>
      <c r="N8420" t="s">
        <v>66</v>
      </c>
      <c r="O8420">
        <v>1</v>
      </c>
      <c r="P8420">
        <v>2023</v>
      </c>
      <c r="Q8420">
        <v>1</v>
      </c>
      <c r="R8420" t="s">
        <v>34</v>
      </c>
      <c r="S8420">
        <v>1</v>
      </c>
      <c r="T8420">
        <v>1</v>
      </c>
      <c r="U8420">
        <v>1</v>
      </c>
      <c r="V8420">
        <v>1</v>
      </c>
      <c r="W8420" t="s">
        <v>60</v>
      </c>
      <c r="X8420" t="s">
        <v>47</v>
      </c>
      <c r="Y8420">
        <v>67592</v>
      </c>
      <c r="Z8420">
        <v>0.15</v>
      </c>
    </row>
    <row r="8421" spans="1:26" x14ac:dyDescent="0.25">
      <c r="A8421" t="s">
        <v>10465</v>
      </c>
      <c r="B8421" s="1">
        <v>45067</v>
      </c>
      <c r="C8421" t="s">
        <v>3562</v>
      </c>
      <c r="D8421" t="s">
        <v>39</v>
      </c>
      <c r="E8421" t="s">
        <v>51</v>
      </c>
      <c r="F8421" t="s">
        <v>52</v>
      </c>
      <c r="G8421" t="s">
        <v>79</v>
      </c>
      <c r="H8421">
        <v>7</v>
      </c>
      <c r="I8421">
        <v>3433</v>
      </c>
      <c r="J8421">
        <v>24</v>
      </c>
      <c r="K8421">
        <v>18263.560000000001</v>
      </c>
      <c r="L8421">
        <v>1136.93</v>
      </c>
      <c r="M8421" t="s">
        <v>32</v>
      </c>
      <c r="N8421" t="s">
        <v>66</v>
      </c>
      <c r="O8421">
        <v>4</v>
      </c>
      <c r="P8421">
        <v>2023</v>
      </c>
      <c r="Q8421">
        <v>5</v>
      </c>
      <c r="R8421" t="s">
        <v>238</v>
      </c>
      <c r="S8421">
        <v>2</v>
      </c>
      <c r="T8421">
        <v>21</v>
      </c>
      <c r="U8421">
        <v>4</v>
      </c>
      <c r="V8421">
        <v>0</v>
      </c>
      <c r="W8421" t="s">
        <v>55</v>
      </c>
      <c r="X8421" t="s">
        <v>36</v>
      </c>
      <c r="Y8421">
        <v>576744</v>
      </c>
      <c r="Z8421">
        <v>0.06</v>
      </c>
    </row>
    <row r="8422" spans="1:26" x14ac:dyDescent="0.25">
      <c r="A8422" t="s">
        <v>10466</v>
      </c>
      <c r="B8422" s="1">
        <v>45078</v>
      </c>
      <c r="C8422" t="s">
        <v>8024</v>
      </c>
      <c r="D8422" t="s">
        <v>39</v>
      </c>
      <c r="E8422" t="s">
        <v>40</v>
      </c>
      <c r="F8422" t="s">
        <v>41</v>
      </c>
      <c r="G8422" t="s">
        <v>42</v>
      </c>
      <c r="H8422">
        <v>2</v>
      </c>
      <c r="I8422">
        <v>1919</v>
      </c>
      <c r="J8422">
        <v>5</v>
      </c>
      <c r="K8422">
        <v>3646.1</v>
      </c>
      <c r="L8422">
        <v>305.60000000000002</v>
      </c>
      <c r="M8422" t="s">
        <v>65</v>
      </c>
      <c r="N8422" t="s">
        <v>33</v>
      </c>
      <c r="O8422">
        <v>7</v>
      </c>
      <c r="P8422">
        <v>2023</v>
      </c>
      <c r="Q8422">
        <v>6</v>
      </c>
      <c r="R8422" t="s">
        <v>95</v>
      </c>
      <c r="S8422">
        <v>2</v>
      </c>
      <c r="T8422">
        <v>22</v>
      </c>
      <c r="U8422">
        <v>1</v>
      </c>
      <c r="V8422">
        <v>4</v>
      </c>
      <c r="W8422" t="s">
        <v>73</v>
      </c>
      <c r="X8422" t="s">
        <v>47</v>
      </c>
      <c r="Y8422">
        <v>19190</v>
      </c>
      <c r="Z8422">
        <v>0.08</v>
      </c>
    </row>
    <row r="8423" spans="1:26" x14ac:dyDescent="0.25">
      <c r="A8423" t="s">
        <v>10467</v>
      </c>
      <c r="B8423" s="1">
        <v>45083</v>
      </c>
      <c r="C8423" t="s">
        <v>2601</v>
      </c>
      <c r="D8423" t="s">
        <v>28</v>
      </c>
      <c r="E8423" t="s">
        <v>40</v>
      </c>
      <c r="F8423" t="s">
        <v>41</v>
      </c>
      <c r="G8423" t="s">
        <v>116</v>
      </c>
      <c r="H8423">
        <v>3</v>
      </c>
      <c r="I8423">
        <v>2689</v>
      </c>
      <c r="J8423">
        <v>13</v>
      </c>
      <c r="K8423">
        <v>7018.29</v>
      </c>
      <c r="L8423">
        <v>514.49</v>
      </c>
      <c r="M8423" t="s">
        <v>65</v>
      </c>
      <c r="N8423" t="s">
        <v>44</v>
      </c>
      <c r="O8423">
        <v>3</v>
      </c>
      <c r="P8423">
        <v>2023</v>
      </c>
      <c r="Q8423">
        <v>6</v>
      </c>
      <c r="R8423" t="s">
        <v>95</v>
      </c>
      <c r="S8423">
        <v>2</v>
      </c>
      <c r="T8423">
        <v>23</v>
      </c>
      <c r="U8423">
        <v>2</v>
      </c>
      <c r="V8423">
        <v>2</v>
      </c>
      <c r="W8423" t="s">
        <v>76</v>
      </c>
      <c r="X8423" t="s">
        <v>47</v>
      </c>
      <c r="Y8423">
        <v>104871</v>
      </c>
      <c r="Z8423">
        <v>7.0000000000000007E-2</v>
      </c>
    </row>
    <row r="8424" spans="1:26" x14ac:dyDescent="0.25">
      <c r="A8424" t="s">
        <v>10468</v>
      </c>
      <c r="B8424" s="1">
        <v>45110</v>
      </c>
      <c r="C8424" t="s">
        <v>3897</v>
      </c>
      <c r="D8424" t="s">
        <v>50</v>
      </c>
      <c r="E8424" t="s">
        <v>29</v>
      </c>
      <c r="F8424" t="s">
        <v>52</v>
      </c>
      <c r="G8424" t="s">
        <v>53</v>
      </c>
      <c r="H8424">
        <v>2</v>
      </c>
      <c r="I8424">
        <v>2479</v>
      </c>
      <c r="J8424">
        <v>22</v>
      </c>
      <c r="K8424">
        <v>3867.24</v>
      </c>
      <c r="L8424">
        <v>729</v>
      </c>
      <c r="M8424" t="s">
        <v>43</v>
      </c>
      <c r="N8424" t="s">
        <v>33</v>
      </c>
      <c r="O8424">
        <v>1</v>
      </c>
      <c r="P8424">
        <v>2023</v>
      </c>
      <c r="Q8424">
        <v>7</v>
      </c>
      <c r="R8424" t="s">
        <v>125</v>
      </c>
      <c r="S8424">
        <v>3</v>
      </c>
      <c r="T8424">
        <v>27</v>
      </c>
      <c r="U8424">
        <v>2</v>
      </c>
      <c r="V8424">
        <v>1</v>
      </c>
      <c r="W8424" t="s">
        <v>60</v>
      </c>
      <c r="X8424" t="s">
        <v>47</v>
      </c>
      <c r="Y8424">
        <v>109076</v>
      </c>
      <c r="Z8424">
        <v>0.19</v>
      </c>
    </row>
    <row r="8425" spans="1:26" x14ac:dyDescent="0.25">
      <c r="A8425" t="s">
        <v>10469</v>
      </c>
      <c r="B8425" s="1">
        <v>45014</v>
      </c>
      <c r="C8425" t="s">
        <v>4341</v>
      </c>
      <c r="D8425" t="s">
        <v>39</v>
      </c>
      <c r="E8425" t="s">
        <v>29</v>
      </c>
      <c r="F8425" t="s">
        <v>41</v>
      </c>
      <c r="G8425" t="s">
        <v>59</v>
      </c>
      <c r="H8425">
        <v>10</v>
      </c>
      <c r="I8425">
        <v>4457</v>
      </c>
      <c r="J8425">
        <v>5</v>
      </c>
      <c r="K8425">
        <v>42341.5</v>
      </c>
      <c r="L8425">
        <v>7714.92</v>
      </c>
      <c r="M8425" t="s">
        <v>65</v>
      </c>
      <c r="N8425" t="s">
        <v>33</v>
      </c>
      <c r="O8425">
        <v>2</v>
      </c>
      <c r="P8425">
        <v>2023</v>
      </c>
      <c r="Q8425">
        <v>3</v>
      </c>
      <c r="R8425" t="s">
        <v>105</v>
      </c>
      <c r="S8425">
        <v>1</v>
      </c>
      <c r="T8425">
        <v>13</v>
      </c>
      <c r="U8425">
        <v>5</v>
      </c>
      <c r="V8425">
        <v>3</v>
      </c>
      <c r="W8425" t="s">
        <v>83</v>
      </c>
      <c r="X8425" t="s">
        <v>47</v>
      </c>
      <c r="Y8425">
        <v>222850</v>
      </c>
      <c r="Z8425">
        <v>0.18</v>
      </c>
    </row>
    <row r="8426" spans="1:26" x14ac:dyDescent="0.25">
      <c r="A8426" t="s">
        <v>10470</v>
      </c>
      <c r="B8426" s="1">
        <v>45245</v>
      </c>
      <c r="C8426" t="s">
        <v>185</v>
      </c>
      <c r="D8426" t="s">
        <v>50</v>
      </c>
      <c r="E8426" t="s">
        <v>29</v>
      </c>
      <c r="F8426" t="s">
        <v>52</v>
      </c>
      <c r="G8426" t="s">
        <v>91</v>
      </c>
      <c r="H8426">
        <v>1</v>
      </c>
      <c r="I8426">
        <v>369</v>
      </c>
      <c r="J8426">
        <v>17</v>
      </c>
      <c r="K8426">
        <v>306.27</v>
      </c>
      <c r="L8426">
        <v>24.92</v>
      </c>
      <c r="M8426" t="s">
        <v>43</v>
      </c>
      <c r="N8426" t="s">
        <v>44</v>
      </c>
      <c r="O8426">
        <v>5</v>
      </c>
      <c r="P8426">
        <v>2023</v>
      </c>
      <c r="Q8426">
        <v>11</v>
      </c>
      <c r="R8426" t="s">
        <v>92</v>
      </c>
      <c r="S8426">
        <v>4</v>
      </c>
      <c r="T8426">
        <v>46</v>
      </c>
      <c r="U8426">
        <v>3</v>
      </c>
      <c r="V8426">
        <v>3</v>
      </c>
      <c r="W8426" t="s">
        <v>83</v>
      </c>
      <c r="X8426" t="s">
        <v>47</v>
      </c>
      <c r="Y8426">
        <v>6273</v>
      </c>
      <c r="Z8426">
        <v>0.08</v>
      </c>
    </row>
    <row r="8427" spans="1:26" x14ac:dyDescent="0.25">
      <c r="A8427" t="s">
        <v>10471</v>
      </c>
      <c r="B8427" s="1">
        <v>45259</v>
      </c>
      <c r="C8427" t="s">
        <v>3671</v>
      </c>
      <c r="D8427" t="s">
        <v>63</v>
      </c>
      <c r="E8427" t="s">
        <v>40</v>
      </c>
      <c r="F8427" t="s">
        <v>41</v>
      </c>
      <c r="G8427" t="s">
        <v>42</v>
      </c>
      <c r="H8427">
        <v>7</v>
      </c>
      <c r="I8427">
        <v>2932</v>
      </c>
      <c r="J8427">
        <v>11</v>
      </c>
      <c r="K8427">
        <v>18266.36</v>
      </c>
      <c r="L8427">
        <v>1887.39</v>
      </c>
      <c r="M8427" t="s">
        <v>32</v>
      </c>
      <c r="N8427" t="s">
        <v>33</v>
      </c>
      <c r="O8427">
        <v>3</v>
      </c>
      <c r="P8427">
        <v>2023</v>
      </c>
      <c r="Q8427">
        <v>11</v>
      </c>
      <c r="R8427" t="s">
        <v>92</v>
      </c>
      <c r="S8427">
        <v>4</v>
      </c>
      <c r="T8427">
        <v>48</v>
      </c>
      <c r="U8427">
        <v>5</v>
      </c>
      <c r="V8427">
        <v>3</v>
      </c>
      <c r="W8427" t="s">
        <v>83</v>
      </c>
      <c r="X8427" t="s">
        <v>47</v>
      </c>
      <c r="Y8427">
        <v>225764</v>
      </c>
      <c r="Z8427">
        <v>0.1</v>
      </c>
    </row>
    <row r="8428" spans="1:26" x14ac:dyDescent="0.25">
      <c r="A8428" t="s">
        <v>10472</v>
      </c>
      <c r="B8428" s="1">
        <v>45290</v>
      </c>
      <c r="C8428" t="s">
        <v>189</v>
      </c>
      <c r="D8428" t="s">
        <v>50</v>
      </c>
      <c r="E8428" t="s">
        <v>40</v>
      </c>
      <c r="F8428" t="s">
        <v>41</v>
      </c>
      <c r="G8428" t="s">
        <v>116</v>
      </c>
      <c r="H8428">
        <v>7</v>
      </c>
      <c r="I8428">
        <v>3794</v>
      </c>
      <c r="J8428">
        <v>23</v>
      </c>
      <c r="K8428">
        <v>20449.66</v>
      </c>
      <c r="L8428">
        <v>3331.13</v>
      </c>
      <c r="M8428" t="s">
        <v>32</v>
      </c>
      <c r="N8428" t="s">
        <v>44</v>
      </c>
      <c r="O8428">
        <v>5</v>
      </c>
      <c r="P8428">
        <v>2023</v>
      </c>
      <c r="Q8428">
        <v>12</v>
      </c>
      <c r="R8428" t="s">
        <v>54</v>
      </c>
      <c r="S8428">
        <v>4</v>
      </c>
      <c r="T8428">
        <v>52</v>
      </c>
      <c r="U8428">
        <v>5</v>
      </c>
      <c r="V8428">
        <v>6</v>
      </c>
      <c r="W8428" t="s">
        <v>35</v>
      </c>
      <c r="X8428" t="s">
        <v>36</v>
      </c>
      <c r="Y8428">
        <v>610834</v>
      </c>
      <c r="Z8428">
        <v>0.16</v>
      </c>
    </row>
    <row r="8429" spans="1:26" x14ac:dyDescent="0.25">
      <c r="A8429" t="s">
        <v>10473</v>
      </c>
      <c r="B8429" s="1">
        <v>44971</v>
      </c>
      <c r="C8429" t="s">
        <v>1436</v>
      </c>
      <c r="D8429" t="s">
        <v>50</v>
      </c>
      <c r="E8429" t="s">
        <v>40</v>
      </c>
      <c r="F8429" t="s">
        <v>30</v>
      </c>
      <c r="G8429" t="s">
        <v>31</v>
      </c>
      <c r="H8429">
        <v>10</v>
      </c>
      <c r="I8429">
        <v>4183</v>
      </c>
      <c r="J8429">
        <v>19</v>
      </c>
      <c r="K8429">
        <v>33882.300000000003</v>
      </c>
      <c r="L8429">
        <v>2403.86</v>
      </c>
      <c r="M8429" t="s">
        <v>43</v>
      </c>
      <c r="N8429" t="s">
        <v>66</v>
      </c>
      <c r="O8429">
        <v>7</v>
      </c>
      <c r="P8429">
        <v>2023</v>
      </c>
      <c r="Q8429">
        <v>2</v>
      </c>
      <c r="R8429" t="s">
        <v>67</v>
      </c>
      <c r="S8429">
        <v>1</v>
      </c>
      <c r="T8429">
        <v>7</v>
      </c>
      <c r="U8429">
        <v>3</v>
      </c>
      <c r="V8429">
        <v>2</v>
      </c>
      <c r="W8429" t="s">
        <v>76</v>
      </c>
      <c r="X8429" t="s">
        <v>47</v>
      </c>
      <c r="Y8429">
        <v>794770</v>
      </c>
      <c r="Z8429">
        <v>7.0000000000000007E-2</v>
      </c>
    </row>
    <row r="8430" spans="1:26" x14ac:dyDescent="0.25">
      <c r="A8430" t="s">
        <v>10474</v>
      </c>
      <c r="B8430" s="1">
        <v>45032</v>
      </c>
      <c r="C8430" t="s">
        <v>124</v>
      </c>
      <c r="D8430" t="s">
        <v>50</v>
      </c>
      <c r="E8430" t="s">
        <v>51</v>
      </c>
      <c r="F8430" t="s">
        <v>41</v>
      </c>
      <c r="G8430" t="s">
        <v>116</v>
      </c>
      <c r="H8430">
        <v>4</v>
      </c>
      <c r="I8430">
        <v>557</v>
      </c>
      <c r="J8430">
        <v>19</v>
      </c>
      <c r="K8430">
        <v>1804.68</v>
      </c>
      <c r="L8430">
        <v>339.39</v>
      </c>
      <c r="M8430" t="s">
        <v>43</v>
      </c>
      <c r="N8430" t="s">
        <v>44</v>
      </c>
      <c r="O8430">
        <v>5</v>
      </c>
      <c r="P8430">
        <v>2023</v>
      </c>
      <c r="Q8430">
        <v>4</v>
      </c>
      <c r="R8430" t="s">
        <v>100</v>
      </c>
      <c r="S8430">
        <v>2</v>
      </c>
      <c r="T8430">
        <v>16</v>
      </c>
      <c r="U8430">
        <v>4</v>
      </c>
      <c r="V8430">
        <v>0</v>
      </c>
      <c r="W8430" t="s">
        <v>55</v>
      </c>
      <c r="X8430" t="s">
        <v>36</v>
      </c>
      <c r="Y8430">
        <v>42332</v>
      </c>
      <c r="Z8430">
        <v>0.19</v>
      </c>
    </row>
    <row r="8431" spans="1:26" x14ac:dyDescent="0.25">
      <c r="A8431" t="s">
        <v>10475</v>
      </c>
      <c r="B8431" s="1">
        <v>45057</v>
      </c>
      <c r="C8431" t="s">
        <v>10176</v>
      </c>
      <c r="D8431" t="s">
        <v>50</v>
      </c>
      <c r="E8431" t="s">
        <v>58</v>
      </c>
      <c r="F8431" t="s">
        <v>41</v>
      </c>
      <c r="G8431" t="s">
        <v>116</v>
      </c>
      <c r="H8431">
        <v>9</v>
      </c>
      <c r="I8431">
        <v>1129</v>
      </c>
      <c r="J8431">
        <v>12</v>
      </c>
      <c r="K8431">
        <v>8941.68</v>
      </c>
      <c r="L8431">
        <v>1657.7</v>
      </c>
      <c r="M8431" t="s">
        <v>43</v>
      </c>
      <c r="N8431" t="s">
        <v>33</v>
      </c>
      <c r="O8431">
        <v>5</v>
      </c>
      <c r="P8431">
        <v>2023</v>
      </c>
      <c r="Q8431">
        <v>5</v>
      </c>
      <c r="R8431" t="s">
        <v>238</v>
      </c>
      <c r="S8431">
        <v>2</v>
      </c>
      <c r="T8431">
        <v>19</v>
      </c>
      <c r="U8431">
        <v>2</v>
      </c>
      <c r="V8431">
        <v>4</v>
      </c>
      <c r="W8431" t="s">
        <v>73</v>
      </c>
      <c r="X8431" t="s">
        <v>47</v>
      </c>
      <c r="Y8431">
        <v>121932</v>
      </c>
      <c r="Z8431">
        <v>0.19</v>
      </c>
    </row>
    <row r="8432" spans="1:26" x14ac:dyDescent="0.25">
      <c r="A8432" t="s">
        <v>10476</v>
      </c>
      <c r="B8432" s="1">
        <v>45243</v>
      </c>
      <c r="C8432" t="s">
        <v>1339</v>
      </c>
      <c r="D8432" t="s">
        <v>63</v>
      </c>
      <c r="E8432" t="s">
        <v>58</v>
      </c>
      <c r="F8432" t="s">
        <v>52</v>
      </c>
      <c r="G8432" t="s">
        <v>79</v>
      </c>
      <c r="H8432">
        <v>3</v>
      </c>
      <c r="I8432">
        <v>1395</v>
      </c>
      <c r="J8432">
        <v>23</v>
      </c>
      <c r="K8432">
        <v>3222.45</v>
      </c>
      <c r="L8432">
        <v>165.34</v>
      </c>
      <c r="M8432" t="s">
        <v>65</v>
      </c>
      <c r="N8432" t="s">
        <v>66</v>
      </c>
      <c r="O8432">
        <v>7</v>
      </c>
      <c r="P8432">
        <v>2023</v>
      </c>
      <c r="Q8432">
        <v>11</v>
      </c>
      <c r="R8432" t="s">
        <v>92</v>
      </c>
      <c r="S8432">
        <v>4</v>
      </c>
      <c r="T8432">
        <v>46</v>
      </c>
      <c r="U8432">
        <v>3</v>
      </c>
      <c r="V8432">
        <v>1</v>
      </c>
      <c r="W8432" t="s">
        <v>60</v>
      </c>
      <c r="X8432" t="s">
        <v>47</v>
      </c>
      <c r="Y8432">
        <v>96255</v>
      </c>
      <c r="Z8432">
        <v>0.05</v>
      </c>
    </row>
    <row r="8433" spans="1:26" x14ac:dyDescent="0.25">
      <c r="A8433" t="s">
        <v>10477</v>
      </c>
      <c r="B8433" s="1">
        <v>45038</v>
      </c>
      <c r="C8433" t="s">
        <v>1282</v>
      </c>
      <c r="D8433" t="s">
        <v>28</v>
      </c>
      <c r="E8433" t="s">
        <v>51</v>
      </c>
      <c r="F8433" t="s">
        <v>52</v>
      </c>
      <c r="G8433" t="s">
        <v>53</v>
      </c>
      <c r="H8433">
        <v>8</v>
      </c>
      <c r="I8433">
        <v>4772</v>
      </c>
      <c r="J8433">
        <v>5</v>
      </c>
      <c r="K8433">
        <v>36267.199999999997</v>
      </c>
      <c r="L8433">
        <v>3558.46</v>
      </c>
      <c r="M8433" t="s">
        <v>32</v>
      </c>
      <c r="N8433" t="s">
        <v>33</v>
      </c>
      <c r="O8433">
        <v>4</v>
      </c>
      <c r="P8433">
        <v>2023</v>
      </c>
      <c r="Q8433">
        <v>4</v>
      </c>
      <c r="R8433" t="s">
        <v>100</v>
      </c>
      <c r="S8433">
        <v>2</v>
      </c>
      <c r="T8433">
        <v>16</v>
      </c>
      <c r="U8433">
        <v>4</v>
      </c>
      <c r="V8433">
        <v>6</v>
      </c>
      <c r="W8433" t="s">
        <v>35</v>
      </c>
      <c r="X8433" t="s">
        <v>36</v>
      </c>
      <c r="Y8433">
        <v>190880</v>
      </c>
      <c r="Z8433">
        <v>0.1</v>
      </c>
    </row>
    <row r="8434" spans="1:26" x14ac:dyDescent="0.25">
      <c r="A8434" t="s">
        <v>10478</v>
      </c>
      <c r="B8434" s="1">
        <v>44944</v>
      </c>
      <c r="C8434" t="s">
        <v>5001</v>
      </c>
      <c r="D8434" t="s">
        <v>39</v>
      </c>
      <c r="E8434" t="s">
        <v>51</v>
      </c>
      <c r="F8434" t="s">
        <v>41</v>
      </c>
      <c r="G8434" t="s">
        <v>116</v>
      </c>
      <c r="H8434">
        <v>5</v>
      </c>
      <c r="I8434">
        <v>1236</v>
      </c>
      <c r="J8434">
        <v>28</v>
      </c>
      <c r="K8434">
        <v>4449.6000000000004</v>
      </c>
      <c r="L8434">
        <v>553.29</v>
      </c>
      <c r="M8434" t="s">
        <v>43</v>
      </c>
      <c r="N8434" t="s">
        <v>33</v>
      </c>
      <c r="O8434">
        <v>7</v>
      </c>
      <c r="P8434">
        <v>2023</v>
      </c>
      <c r="Q8434">
        <v>1</v>
      </c>
      <c r="R8434" t="s">
        <v>34</v>
      </c>
      <c r="S8434">
        <v>1</v>
      </c>
      <c r="T8434">
        <v>3</v>
      </c>
      <c r="U8434">
        <v>3</v>
      </c>
      <c r="V8434">
        <v>3</v>
      </c>
      <c r="W8434" t="s">
        <v>83</v>
      </c>
      <c r="X8434" t="s">
        <v>47</v>
      </c>
      <c r="Y8434">
        <v>173040</v>
      </c>
      <c r="Z8434">
        <v>0.12</v>
      </c>
    </row>
    <row r="8435" spans="1:26" x14ac:dyDescent="0.25">
      <c r="A8435" t="s">
        <v>10479</v>
      </c>
      <c r="B8435" s="1">
        <v>45192</v>
      </c>
      <c r="C8435" t="s">
        <v>431</v>
      </c>
      <c r="D8435" t="s">
        <v>28</v>
      </c>
      <c r="E8435" t="s">
        <v>51</v>
      </c>
      <c r="F8435" t="s">
        <v>41</v>
      </c>
      <c r="G8435" t="s">
        <v>59</v>
      </c>
      <c r="H8435">
        <v>7</v>
      </c>
      <c r="I8435">
        <v>2533</v>
      </c>
      <c r="J8435">
        <v>30</v>
      </c>
      <c r="K8435">
        <v>12411.7</v>
      </c>
      <c r="L8435">
        <v>1609.89</v>
      </c>
      <c r="M8435" t="s">
        <v>43</v>
      </c>
      <c r="N8435" t="s">
        <v>44</v>
      </c>
      <c r="O8435">
        <v>7</v>
      </c>
      <c r="P8435">
        <v>2023</v>
      </c>
      <c r="Q8435">
        <v>9</v>
      </c>
      <c r="R8435" t="s">
        <v>80</v>
      </c>
      <c r="S8435">
        <v>3</v>
      </c>
      <c r="T8435">
        <v>38</v>
      </c>
      <c r="U8435">
        <v>4</v>
      </c>
      <c r="V8435">
        <v>6</v>
      </c>
      <c r="W8435" t="s">
        <v>35</v>
      </c>
      <c r="X8435" t="s">
        <v>36</v>
      </c>
      <c r="Y8435">
        <v>531930</v>
      </c>
      <c r="Z8435">
        <v>0.13</v>
      </c>
    </row>
    <row r="8436" spans="1:26" x14ac:dyDescent="0.25">
      <c r="A8436" t="s">
        <v>10480</v>
      </c>
      <c r="B8436" s="1">
        <v>44992</v>
      </c>
      <c r="C8436" t="s">
        <v>258</v>
      </c>
      <c r="D8436" t="s">
        <v>28</v>
      </c>
      <c r="E8436" t="s">
        <v>40</v>
      </c>
      <c r="F8436" t="s">
        <v>41</v>
      </c>
      <c r="G8436" t="s">
        <v>116</v>
      </c>
      <c r="H8436">
        <v>10</v>
      </c>
      <c r="I8436">
        <v>3045</v>
      </c>
      <c r="J8436">
        <v>10</v>
      </c>
      <c r="K8436">
        <v>27405</v>
      </c>
      <c r="L8436">
        <v>1716.07</v>
      </c>
      <c r="M8436" t="s">
        <v>32</v>
      </c>
      <c r="N8436" t="s">
        <v>44</v>
      </c>
      <c r="O8436">
        <v>3</v>
      </c>
      <c r="P8436">
        <v>2023</v>
      </c>
      <c r="Q8436">
        <v>3</v>
      </c>
      <c r="R8436" t="s">
        <v>105</v>
      </c>
      <c r="S8436">
        <v>1</v>
      </c>
      <c r="T8436">
        <v>10</v>
      </c>
      <c r="U8436">
        <v>2</v>
      </c>
      <c r="V8436">
        <v>2</v>
      </c>
      <c r="W8436" t="s">
        <v>76</v>
      </c>
      <c r="X8436" t="s">
        <v>47</v>
      </c>
      <c r="Y8436">
        <v>304500</v>
      </c>
      <c r="Z8436">
        <v>0.06</v>
      </c>
    </row>
    <row r="8437" spans="1:26" x14ac:dyDescent="0.25">
      <c r="A8437" t="s">
        <v>10481</v>
      </c>
      <c r="B8437" s="1">
        <v>45011</v>
      </c>
      <c r="C8437" t="s">
        <v>1479</v>
      </c>
      <c r="D8437" t="s">
        <v>28</v>
      </c>
      <c r="E8437" t="s">
        <v>51</v>
      </c>
      <c r="F8437" t="s">
        <v>30</v>
      </c>
      <c r="G8437" t="s">
        <v>86</v>
      </c>
      <c r="H8437">
        <v>9</v>
      </c>
      <c r="I8437">
        <v>2113</v>
      </c>
      <c r="J8437">
        <v>26</v>
      </c>
      <c r="K8437">
        <v>14072.58</v>
      </c>
      <c r="L8437">
        <v>2633.32</v>
      </c>
      <c r="M8437" t="s">
        <v>65</v>
      </c>
      <c r="N8437" t="s">
        <v>44</v>
      </c>
      <c r="O8437">
        <v>2</v>
      </c>
      <c r="P8437">
        <v>2023</v>
      </c>
      <c r="Q8437">
        <v>3</v>
      </c>
      <c r="R8437" t="s">
        <v>105</v>
      </c>
      <c r="S8437">
        <v>1</v>
      </c>
      <c r="T8437">
        <v>13</v>
      </c>
      <c r="U8437">
        <v>5</v>
      </c>
      <c r="V8437">
        <v>0</v>
      </c>
      <c r="W8437" t="s">
        <v>55</v>
      </c>
      <c r="X8437" t="s">
        <v>36</v>
      </c>
      <c r="Y8437">
        <v>494442</v>
      </c>
      <c r="Z8437">
        <v>0.19</v>
      </c>
    </row>
    <row r="8438" spans="1:26" x14ac:dyDescent="0.25">
      <c r="A8438" t="s">
        <v>10482</v>
      </c>
      <c r="B8438" s="1">
        <v>45282</v>
      </c>
      <c r="C8438" t="s">
        <v>3713</v>
      </c>
      <c r="D8438" t="s">
        <v>39</v>
      </c>
      <c r="E8438" t="s">
        <v>29</v>
      </c>
      <c r="F8438" t="s">
        <v>52</v>
      </c>
      <c r="G8438" t="s">
        <v>79</v>
      </c>
      <c r="H8438">
        <v>10</v>
      </c>
      <c r="I8438">
        <v>2331</v>
      </c>
      <c r="J8438">
        <v>25</v>
      </c>
      <c r="K8438">
        <v>17482.5</v>
      </c>
      <c r="L8438">
        <v>2184.91</v>
      </c>
      <c r="M8438" t="s">
        <v>65</v>
      </c>
      <c r="N8438" t="s">
        <v>44</v>
      </c>
      <c r="O8438">
        <v>6</v>
      </c>
      <c r="P8438">
        <v>2023</v>
      </c>
      <c r="Q8438">
        <v>12</v>
      </c>
      <c r="R8438" t="s">
        <v>54</v>
      </c>
      <c r="S8438">
        <v>4</v>
      </c>
      <c r="T8438">
        <v>51</v>
      </c>
      <c r="U8438">
        <v>4</v>
      </c>
      <c r="V8438">
        <v>5</v>
      </c>
      <c r="W8438" t="s">
        <v>46</v>
      </c>
      <c r="X8438" t="s">
        <v>47</v>
      </c>
      <c r="Y8438">
        <v>582750</v>
      </c>
      <c r="Z8438">
        <v>0.12</v>
      </c>
    </row>
    <row r="8439" spans="1:26" x14ac:dyDescent="0.25">
      <c r="A8439" t="s">
        <v>10483</v>
      </c>
      <c r="B8439" s="1">
        <v>45194</v>
      </c>
      <c r="C8439" t="s">
        <v>4868</v>
      </c>
      <c r="D8439" t="s">
        <v>63</v>
      </c>
      <c r="E8439" t="s">
        <v>51</v>
      </c>
      <c r="F8439" t="s">
        <v>30</v>
      </c>
      <c r="G8439" t="s">
        <v>31</v>
      </c>
      <c r="H8439">
        <v>7</v>
      </c>
      <c r="I8439">
        <v>925</v>
      </c>
      <c r="J8439">
        <v>10</v>
      </c>
      <c r="K8439">
        <v>5827.5</v>
      </c>
      <c r="L8439">
        <v>579.23</v>
      </c>
      <c r="M8439" t="s">
        <v>65</v>
      </c>
      <c r="N8439" t="s">
        <v>44</v>
      </c>
      <c r="O8439">
        <v>7</v>
      </c>
      <c r="P8439">
        <v>2023</v>
      </c>
      <c r="Q8439">
        <v>9</v>
      </c>
      <c r="R8439" t="s">
        <v>80</v>
      </c>
      <c r="S8439">
        <v>3</v>
      </c>
      <c r="T8439">
        <v>39</v>
      </c>
      <c r="U8439">
        <v>5</v>
      </c>
      <c r="V8439">
        <v>1</v>
      </c>
      <c r="W8439" t="s">
        <v>60</v>
      </c>
      <c r="X8439" t="s">
        <v>47</v>
      </c>
      <c r="Y8439">
        <v>64750</v>
      </c>
      <c r="Z8439">
        <v>0.1</v>
      </c>
    </row>
    <row r="8440" spans="1:26" x14ac:dyDescent="0.25">
      <c r="A8440" t="s">
        <v>10484</v>
      </c>
      <c r="B8440" s="1">
        <v>45108</v>
      </c>
      <c r="C8440" t="s">
        <v>4540</v>
      </c>
      <c r="D8440" t="s">
        <v>39</v>
      </c>
      <c r="E8440" t="s">
        <v>58</v>
      </c>
      <c r="F8440" t="s">
        <v>30</v>
      </c>
      <c r="G8440" t="s">
        <v>31</v>
      </c>
      <c r="H8440">
        <v>6</v>
      </c>
      <c r="I8440">
        <v>2554</v>
      </c>
      <c r="J8440">
        <v>28</v>
      </c>
      <c r="K8440">
        <v>11033.28</v>
      </c>
      <c r="L8440">
        <v>1612.81</v>
      </c>
      <c r="M8440" t="s">
        <v>32</v>
      </c>
      <c r="N8440" t="s">
        <v>66</v>
      </c>
      <c r="O8440">
        <v>2</v>
      </c>
      <c r="P8440">
        <v>2023</v>
      </c>
      <c r="Q8440">
        <v>7</v>
      </c>
      <c r="R8440" t="s">
        <v>125</v>
      </c>
      <c r="S8440">
        <v>3</v>
      </c>
      <c r="T8440">
        <v>26</v>
      </c>
      <c r="U8440">
        <v>1</v>
      </c>
      <c r="V8440">
        <v>6</v>
      </c>
      <c r="W8440" t="s">
        <v>35</v>
      </c>
      <c r="X8440" t="s">
        <v>36</v>
      </c>
      <c r="Y8440">
        <v>429072</v>
      </c>
      <c r="Z8440">
        <v>0.15</v>
      </c>
    </row>
    <row r="8441" spans="1:26" x14ac:dyDescent="0.25">
      <c r="A8441" t="s">
        <v>10485</v>
      </c>
      <c r="B8441" s="1">
        <v>45095</v>
      </c>
      <c r="C8441" t="s">
        <v>3433</v>
      </c>
      <c r="D8441" t="s">
        <v>28</v>
      </c>
      <c r="E8441" t="s">
        <v>40</v>
      </c>
      <c r="F8441" t="s">
        <v>30</v>
      </c>
      <c r="G8441" t="s">
        <v>86</v>
      </c>
      <c r="H8441">
        <v>4</v>
      </c>
      <c r="I8441">
        <v>1201</v>
      </c>
      <c r="J8441">
        <v>26</v>
      </c>
      <c r="K8441">
        <v>3554.96</v>
      </c>
      <c r="L8441">
        <v>662.48</v>
      </c>
      <c r="M8441" t="s">
        <v>43</v>
      </c>
      <c r="N8441" t="s">
        <v>44</v>
      </c>
      <c r="O8441">
        <v>4</v>
      </c>
      <c r="P8441">
        <v>2023</v>
      </c>
      <c r="Q8441">
        <v>6</v>
      </c>
      <c r="R8441" t="s">
        <v>95</v>
      </c>
      <c r="S8441">
        <v>2</v>
      </c>
      <c r="T8441">
        <v>25</v>
      </c>
      <c r="U8441">
        <v>4</v>
      </c>
      <c r="V8441">
        <v>0</v>
      </c>
      <c r="W8441" t="s">
        <v>55</v>
      </c>
      <c r="X8441" t="s">
        <v>36</v>
      </c>
      <c r="Y8441">
        <v>124904</v>
      </c>
      <c r="Z8441">
        <v>0.19</v>
      </c>
    </row>
    <row r="8442" spans="1:26" x14ac:dyDescent="0.25">
      <c r="A8442" t="s">
        <v>10486</v>
      </c>
      <c r="B8442" s="1">
        <v>45095</v>
      </c>
      <c r="C8442" t="s">
        <v>867</v>
      </c>
      <c r="D8442" t="s">
        <v>63</v>
      </c>
      <c r="E8442" t="s">
        <v>40</v>
      </c>
      <c r="F8442" t="s">
        <v>52</v>
      </c>
      <c r="G8442" t="s">
        <v>53</v>
      </c>
      <c r="H8442">
        <v>8</v>
      </c>
      <c r="I8442">
        <v>2394</v>
      </c>
      <c r="J8442">
        <v>30</v>
      </c>
      <c r="K8442">
        <v>13406.4</v>
      </c>
      <c r="L8442">
        <v>2274.17</v>
      </c>
      <c r="M8442" t="s">
        <v>43</v>
      </c>
      <c r="N8442" t="s">
        <v>66</v>
      </c>
      <c r="O8442">
        <v>4</v>
      </c>
      <c r="P8442">
        <v>2023</v>
      </c>
      <c r="Q8442">
        <v>6</v>
      </c>
      <c r="R8442" t="s">
        <v>95</v>
      </c>
      <c r="S8442">
        <v>2</v>
      </c>
      <c r="T8442">
        <v>25</v>
      </c>
      <c r="U8442">
        <v>4</v>
      </c>
      <c r="V8442">
        <v>0</v>
      </c>
      <c r="W8442" t="s">
        <v>55</v>
      </c>
      <c r="X8442" t="s">
        <v>36</v>
      </c>
      <c r="Y8442">
        <v>574560</v>
      </c>
      <c r="Z8442">
        <v>0.17</v>
      </c>
    </row>
    <row r="8443" spans="1:26" x14ac:dyDescent="0.25">
      <c r="A8443" t="s">
        <v>10487</v>
      </c>
      <c r="B8443" s="1">
        <v>45021</v>
      </c>
      <c r="C8443" t="s">
        <v>2679</v>
      </c>
      <c r="D8443" t="s">
        <v>50</v>
      </c>
      <c r="E8443" t="s">
        <v>40</v>
      </c>
      <c r="F8443" t="s">
        <v>41</v>
      </c>
      <c r="G8443" t="s">
        <v>116</v>
      </c>
      <c r="H8443">
        <v>4</v>
      </c>
      <c r="I8443">
        <v>1719</v>
      </c>
      <c r="J8443">
        <v>15</v>
      </c>
      <c r="K8443">
        <v>5844.6</v>
      </c>
      <c r="L8443">
        <v>348.89</v>
      </c>
      <c r="M8443" t="s">
        <v>65</v>
      </c>
      <c r="N8443" t="s">
        <v>66</v>
      </c>
      <c r="O8443">
        <v>2</v>
      </c>
      <c r="P8443">
        <v>2023</v>
      </c>
      <c r="Q8443">
        <v>4</v>
      </c>
      <c r="R8443" t="s">
        <v>100</v>
      </c>
      <c r="S8443">
        <v>2</v>
      </c>
      <c r="T8443">
        <v>14</v>
      </c>
      <c r="U8443">
        <v>2</v>
      </c>
      <c r="V8443">
        <v>3</v>
      </c>
      <c r="W8443" t="s">
        <v>83</v>
      </c>
      <c r="X8443" t="s">
        <v>47</v>
      </c>
      <c r="Y8443">
        <v>103140</v>
      </c>
      <c r="Z8443">
        <v>0.06</v>
      </c>
    </row>
    <row r="8444" spans="1:26" x14ac:dyDescent="0.25">
      <c r="A8444" t="s">
        <v>10488</v>
      </c>
      <c r="B8444" s="1">
        <v>44966</v>
      </c>
      <c r="C8444" t="s">
        <v>1184</v>
      </c>
      <c r="D8444" t="s">
        <v>50</v>
      </c>
      <c r="E8444" t="s">
        <v>58</v>
      </c>
      <c r="F8444" t="s">
        <v>30</v>
      </c>
      <c r="G8444" t="s">
        <v>64</v>
      </c>
      <c r="H8444">
        <v>1</v>
      </c>
      <c r="I8444">
        <v>718</v>
      </c>
      <c r="J8444">
        <v>21</v>
      </c>
      <c r="K8444">
        <v>567.22</v>
      </c>
      <c r="L8444">
        <v>68.97</v>
      </c>
      <c r="M8444" t="s">
        <v>65</v>
      </c>
      <c r="N8444" t="s">
        <v>66</v>
      </c>
      <c r="O8444">
        <v>5</v>
      </c>
      <c r="P8444">
        <v>2023</v>
      </c>
      <c r="Q8444">
        <v>2</v>
      </c>
      <c r="R8444" t="s">
        <v>67</v>
      </c>
      <c r="S8444">
        <v>1</v>
      </c>
      <c r="T8444">
        <v>6</v>
      </c>
      <c r="U8444">
        <v>2</v>
      </c>
      <c r="V8444">
        <v>4</v>
      </c>
      <c r="W8444" t="s">
        <v>73</v>
      </c>
      <c r="X8444" t="s">
        <v>47</v>
      </c>
      <c r="Y8444">
        <v>15078</v>
      </c>
      <c r="Z8444">
        <v>0.12</v>
      </c>
    </row>
    <row r="8445" spans="1:26" x14ac:dyDescent="0.25">
      <c r="A8445" t="s">
        <v>10489</v>
      </c>
      <c r="B8445" s="1">
        <v>45063</v>
      </c>
      <c r="C8445" t="s">
        <v>5635</v>
      </c>
      <c r="D8445" t="s">
        <v>50</v>
      </c>
      <c r="E8445" t="s">
        <v>29</v>
      </c>
      <c r="F8445" t="s">
        <v>52</v>
      </c>
      <c r="G8445" t="s">
        <v>79</v>
      </c>
      <c r="H8445">
        <v>3</v>
      </c>
      <c r="I8445">
        <v>2054</v>
      </c>
      <c r="J8445">
        <v>20</v>
      </c>
      <c r="K8445">
        <v>4929.6000000000004</v>
      </c>
      <c r="L8445">
        <v>485.45</v>
      </c>
      <c r="M8445" t="s">
        <v>65</v>
      </c>
      <c r="N8445" t="s">
        <v>33</v>
      </c>
      <c r="O8445">
        <v>1</v>
      </c>
      <c r="P8445">
        <v>2023</v>
      </c>
      <c r="Q8445">
        <v>5</v>
      </c>
      <c r="R8445" t="s">
        <v>238</v>
      </c>
      <c r="S8445">
        <v>2</v>
      </c>
      <c r="T8445">
        <v>20</v>
      </c>
      <c r="U8445">
        <v>3</v>
      </c>
      <c r="V8445">
        <v>3</v>
      </c>
      <c r="W8445" t="s">
        <v>83</v>
      </c>
      <c r="X8445" t="s">
        <v>47</v>
      </c>
      <c r="Y8445">
        <v>123240</v>
      </c>
      <c r="Z8445">
        <v>0.1</v>
      </c>
    </row>
    <row r="8446" spans="1:26" x14ac:dyDescent="0.25">
      <c r="A8446" t="s">
        <v>10490</v>
      </c>
      <c r="B8446" s="1">
        <v>45128</v>
      </c>
      <c r="C8446" t="s">
        <v>6163</v>
      </c>
      <c r="D8446" t="s">
        <v>28</v>
      </c>
      <c r="E8446" t="s">
        <v>58</v>
      </c>
      <c r="F8446" t="s">
        <v>41</v>
      </c>
      <c r="G8446" t="s">
        <v>42</v>
      </c>
      <c r="H8446">
        <v>9</v>
      </c>
      <c r="I8446">
        <v>236</v>
      </c>
      <c r="J8446">
        <v>1</v>
      </c>
      <c r="K8446">
        <v>2102.7600000000002</v>
      </c>
      <c r="L8446">
        <v>154.78</v>
      </c>
      <c r="M8446" t="s">
        <v>32</v>
      </c>
      <c r="N8446" t="s">
        <v>44</v>
      </c>
      <c r="O8446">
        <v>7</v>
      </c>
      <c r="P8446">
        <v>2023</v>
      </c>
      <c r="Q8446">
        <v>7</v>
      </c>
      <c r="R8446" t="s">
        <v>125</v>
      </c>
      <c r="S8446">
        <v>3</v>
      </c>
      <c r="T8446">
        <v>29</v>
      </c>
      <c r="U8446">
        <v>4</v>
      </c>
      <c r="V8446">
        <v>5</v>
      </c>
      <c r="W8446" t="s">
        <v>46</v>
      </c>
      <c r="X8446" t="s">
        <v>47</v>
      </c>
      <c r="Y8446">
        <v>2124</v>
      </c>
      <c r="Z8446">
        <v>7.0000000000000007E-2</v>
      </c>
    </row>
    <row r="8447" spans="1:26" x14ac:dyDescent="0.25">
      <c r="A8447" t="s">
        <v>10491</v>
      </c>
      <c r="B8447" s="1">
        <v>45290</v>
      </c>
      <c r="C8447" t="s">
        <v>822</v>
      </c>
      <c r="D8447" t="s">
        <v>39</v>
      </c>
      <c r="E8447" t="s">
        <v>51</v>
      </c>
      <c r="F8447" t="s">
        <v>52</v>
      </c>
      <c r="G8447" t="s">
        <v>53</v>
      </c>
      <c r="H8447">
        <v>4</v>
      </c>
      <c r="I8447">
        <v>4236</v>
      </c>
      <c r="J8447">
        <v>15</v>
      </c>
      <c r="K8447">
        <v>14402.4</v>
      </c>
      <c r="L8447">
        <v>2460.6799999999998</v>
      </c>
      <c r="M8447" t="s">
        <v>65</v>
      </c>
      <c r="N8447" t="s">
        <v>44</v>
      </c>
      <c r="O8447">
        <v>7</v>
      </c>
      <c r="P8447">
        <v>2023</v>
      </c>
      <c r="Q8447">
        <v>12</v>
      </c>
      <c r="R8447" t="s">
        <v>54</v>
      </c>
      <c r="S8447">
        <v>4</v>
      </c>
      <c r="T8447">
        <v>52</v>
      </c>
      <c r="U8447">
        <v>5</v>
      </c>
      <c r="V8447">
        <v>6</v>
      </c>
      <c r="W8447" t="s">
        <v>35</v>
      </c>
      <c r="X8447" t="s">
        <v>36</v>
      </c>
      <c r="Y8447">
        <v>254160</v>
      </c>
      <c r="Z8447">
        <v>0.17</v>
      </c>
    </row>
    <row r="8448" spans="1:26" x14ac:dyDescent="0.25">
      <c r="A8448" t="s">
        <v>10492</v>
      </c>
      <c r="B8448" s="1">
        <v>45095</v>
      </c>
      <c r="C8448" t="s">
        <v>181</v>
      </c>
      <c r="D8448" t="s">
        <v>63</v>
      </c>
      <c r="E8448" t="s">
        <v>58</v>
      </c>
      <c r="F8448" t="s">
        <v>30</v>
      </c>
      <c r="G8448" t="s">
        <v>64</v>
      </c>
      <c r="H8448">
        <v>10</v>
      </c>
      <c r="I8448">
        <v>4899</v>
      </c>
      <c r="J8448">
        <v>23</v>
      </c>
      <c r="K8448">
        <v>37722.300000000003</v>
      </c>
      <c r="L8448">
        <v>4478.5</v>
      </c>
      <c r="M8448" t="s">
        <v>32</v>
      </c>
      <c r="N8448" t="s">
        <v>66</v>
      </c>
      <c r="O8448">
        <v>7</v>
      </c>
      <c r="P8448">
        <v>2023</v>
      </c>
      <c r="Q8448">
        <v>6</v>
      </c>
      <c r="R8448" t="s">
        <v>95</v>
      </c>
      <c r="S8448">
        <v>2</v>
      </c>
      <c r="T8448">
        <v>25</v>
      </c>
      <c r="U8448">
        <v>4</v>
      </c>
      <c r="V8448">
        <v>0</v>
      </c>
      <c r="W8448" t="s">
        <v>55</v>
      </c>
      <c r="X8448" t="s">
        <v>36</v>
      </c>
      <c r="Y8448">
        <v>1126770</v>
      </c>
      <c r="Z8448">
        <v>0.12</v>
      </c>
    </row>
    <row r="8449" spans="1:26" x14ac:dyDescent="0.25">
      <c r="A8449" t="s">
        <v>10493</v>
      </c>
      <c r="B8449" s="1">
        <v>45184</v>
      </c>
      <c r="C8449" t="s">
        <v>3268</v>
      </c>
      <c r="D8449" t="s">
        <v>63</v>
      </c>
      <c r="E8449" t="s">
        <v>58</v>
      </c>
      <c r="F8449" t="s">
        <v>41</v>
      </c>
      <c r="G8449" t="s">
        <v>42</v>
      </c>
      <c r="H8449">
        <v>3</v>
      </c>
      <c r="I8449">
        <v>4959</v>
      </c>
      <c r="J8449">
        <v>21</v>
      </c>
      <c r="K8449">
        <v>11752.83</v>
      </c>
      <c r="L8449">
        <v>1112.71</v>
      </c>
      <c r="M8449" t="s">
        <v>43</v>
      </c>
      <c r="N8449" t="s">
        <v>33</v>
      </c>
      <c r="O8449">
        <v>7</v>
      </c>
      <c r="P8449">
        <v>2023</v>
      </c>
      <c r="Q8449">
        <v>9</v>
      </c>
      <c r="R8449" t="s">
        <v>80</v>
      </c>
      <c r="S8449">
        <v>3</v>
      </c>
      <c r="T8449">
        <v>37</v>
      </c>
      <c r="U8449">
        <v>3</v>
      </c>
      <c r="V8449">
        <v>5</v>
      </c>
      <c r="W8449" t="s">
        <v>46</v>
      </c>
      <c r="X8449" t="s">
        <v>47</v>
      </c>
      <c r="Y8449">
        <v>312417</v>
      </c>
      <c r="Z8449">
        <v>0.09</v>
      </c>
    </row>
    <row r="8450" spans="1:26" x14ac:dyDescent="0.25">
      <c r="A8450" t="s">
        <v>10494</v>
      </c>
      <c r="B8450" s="1">
        <v>45100</v>
      </c>
      <c r="C8450" t="s">
        <v>306</v>
      </c>
      <c r="D8450" t="s">
        <v>39</v>
      </c>
      <c r="E8450" t="s">
        <v>40</v>
      </c>
      <c r="F8450" t="s">
        <v>30</v>
      </c>
      <c r="G8450" t="s">
        <v>31</v>
      </c>
      <c r="H8450">
        <v>10</v>
      </c>
      <c r="I8450">
        <v>2109</v>
      </c>
      <c r="J8450">
        <v>29</v>
      </c>
      <c r="K8450">
        <v>14973.9</v>
      </c>
      <c r="L8450">
        <v>1741.36</v>
      </c>
      <c r="M8450" t="s">
        <v>32</v>
      </c>
      <c r="N8450" t="s">
        <v>44</v>
      </c>
      <c r="O8450">
        <v>6</v>
      </c>
      <c r="P8450">
        <v>2023</v>
      </c>
      <c r="Q8450">
        <v>6</v>
      </c>
      <c r="R8450" t="s">
        <v>95</v>
      </c>
      <c r="S8450">
        <v>2</v>
      </c>
      <c r="T8450">
        <v>25</v>
      </c>
      <c r="U8450">
        <v>4</v>
      </c>
      <c r="V8450">
        <v>5</v>
      </c>
      <c r="W8450" t="s">
        <v>46</v>
      </c>
      <c r="X8450" t="s">
        <v>47</v>
      </c>
      <c r="Y8450">
        <v>611610</v>
      </c>
      <c r="Z8450">
        <v>0.12</v>
      </c>
    </row>
    <row r="8451" spans="1:26" x14ac:dyDescent="0.25">
      <c r="A8451" t="s">
        <v>10495</v>
      </c>
      <c r="B8451" s="1">
        <v>45198</v>
      </c>
      <c r="C8451" t="s">
        <v>3114</v>
      </c>
      <c r="D8451" t="s">
        <v>28</v>
      </c>
      <c r="E8451" t="s">
        <v>29</v>
      </c>
      <c r="F8451" t="s">
        <v>52</v>
      </c>
      <c r="G8451" t="s">
        <v>91</v>
      </c>
      <c r="H8451">
        <v>1</v>
      </c>
      <c r="I8451">
        <v>2670</v>
      </c>
      <c r="J8451">
        <v>18</v>
      </c>
      <c r="K8451">
        <v>2189.4</v>
      </c>
      <c r="L8451">
        <v>242.29</v>
      </c>
      <c r="M8451" t="s">
        <v>32</v>
      </c>
      <c r="N8451" t="s">
        <v>33</v>
      </c>
      <c r="O8451">
        <v>7</v>
      </c>
      <c r="P8451">
        <v>2023</v>
      </c>
      <c r="Q8451">
        <v>9</v>
      </c>
      <c r="R8451" t="s">
        <v>80</v>
      </c>
      <c r="S8451">
        <v>3</v>
      </c>
      <c r="T8451">
        <v>39</v>
      </c>
      <c r="U8451">
        <v>5</v>
      </c>
      <c r="V8451">
        <v>5</v>
      </c>
      <c r="W8451" t="s">
        <v>46</v>
      </c>
      <c r="X8451" t="s">
        <v>47</v>
      </c>
      <c r="Y8451">
        <v>48060</v>
      </c>
      <c r="Z8451">
        <v>0.11</v>
      </c>
    </row>
    <row r="8452" spans="1:26" x14ac:dyDescent="0.25">
      <c r="A8452" t="s">
        <v>10496</v>
      </c>
      <c r="B8452" s="1">
        <v>45173</v>
      </c>
      <c r="C8452" t="s">
        <v>5113</v>
      </c>
      <c r="D8452" t="s">
        <v>63</v>
      </c>
      <c r="E8452" t="s">
        <v>40</v>
      </c>
      <c r="F8452" t="s">
        <v>30</v>
      </c>
      <c r="G8452" t="s">
        <v>31</v>
      </c>
      <c r="H8452">
        <v>8</v>
      </c>
      <c r="I8452">
        <v>2884</v>
      </c>
      <c r="J8452">
        <v>25</v>
      </c>
      <c r="K8452">
        <v>17304</v>
      </c>
      <c r="L8452">
        <v>2638.53</v>
      </c>
      <c r="M8452" t="s">
        <v>43</v>
      </c>
      <c r="N8452" t="s">
        <v>44</v>
      </c>
      <c r="O8452">
        <v>5</v>
      </c>
      <c r="P8452">
        <v>2023</v>
      </c>
      <c r="Q8452">
        <v>9</v>
      </c>
      <c r="R8452" t="s">
        <v>80</v>
      </c>
      <c r="S8452">
        <v>3</v>
      </c>
      <c r="T8452">
        <v>36</v>
      </c>
      <c r="U8452">
        <v>2</v>
      </c>
      <c r="V8452">
        <v>1</v>
      </c>
      <c r="W8452" t="s">
        <v>60</v>
      </c>
      <c r="X8452" t="s">
        <v>47</v>
      </c>
      <c r="Y8452">
        <v>576800</v>
      </c>
      <c r="Z8452">
        <v>0.15</v>
      </c>
    </row>
    <row r="8453" spans="1:26" x14ac:dyDescent="0.25">
      <c r="A8453" t="s">
        <v>10497</v>
      </c>
      <c r="B8453" s="1">
        <v>45033</v>
      </c>
      <c r="C8453" t="s">
        <v>534</v>
      </c>
      <c r="D8453" t="s">
        <v>39</v>
      </c>
      <c r="E8453" t="s">
        <v>58</v>
      </c>
      <c r="F8453" t="s">
        <v>30</v>
      </c>
      <c r="G8453" t="s">
        <v>86</v>
      </c>
      <c r="H8453">
        <v>6</v>
      </c>
      <c r="I8453">
        <v>4813</v>
      </c>
      <c r="J8453">
        <v>25</v>
      </c>
      <c r="K8453">
        <v>21658.5</v>
      </c>
      <c r="L8453">
        <v>4113.43</v>
      </c>
      <c r="M8453" t="s">
        <v>65</v>
      </c>
      <c r="N8453" t="s">
        <v>33</v>
      </c>
      <c r="O8453">
        <v>7</v>
      </c>
      <c r="P8453">
        <v>2023</v>
      </c>
      <c r="Q8453">
        <v>4</v>
      </c>
      <c r="R8453" t="s">
        <v>100</v>
      </c>
      <c r="S8453">
        <v>2</v>
      </c>
      <c r="T8453">
        <v>16</v>
      </c>
      <c r="U8453">
        <v>4</v>
      </c>
      <c r="V8453">
        <v>1</v>
      </c>
      <c r="W8453" t="s">
        <v>60</v>
      </c>
      <c r="X8453" t="s">
        <v>47</v>
      </c>
      <c r="Y8453">
        <v>721950</v>
      </c>
      <c r="Z8453">
        <v>0.19</v>
      </c>
    </row>
    <row r="8454" spans="1:26" x14ac:dyDescent="0.25">
      <c r="A8454" t="s">
        <v>10498</v>
      </c>
      <c r="B8454" s="1">
        <v>45019</v>
      </c>
      <c r="C8454" t="s">
        <v>2815</v>
      </c>
      <c r="D8454" t="s">
        <v>50</v>
      </c>
      <c r="E8454" t="s">
        <v>40</v>
      </c>
      <c r="F8454" t="s">
        <v>41</v>
      </c>
      <c r="G8454" t="s">
        <v>59</v>
      </c>
      <c r="H8454">
        <v>10</v>
      </c>
      <c r="I8454">
        <v>2891</v>
      </c>
      <c r="J8454">
        <v>13</v>
      </c>
      <c r="K8454">
        <v>25151.7</v>
      </c>
      <c r="L8454">
        <v>1441.15</v>
      </c>
      <c r="M8454" t="s">
        <v>32</v>
      </c>
      <c r="N8454" t="s">
        <v>66</v>
      </c>
      <c r="O8454">
        <v>1</v>
      </c>
      <c r="P8454">
        <v>2023</v>
      </c>
      <c r="Q8454">
        <v>4</v>
      </c>
      <c r="R8454" t="s">
        <v>100</v>
      </c>
      <c r="S8454">
        <v>2</v>
      </c>
      <c r="T8454">
        <v>14</v>
      </c>
      <c r="U8454">
        <v>2</v>
      </c>
      <c r="V8454">
        <v>1</v>
      </c>
      <c r="W8454" t="s">
        <v>60</v>
      </c>
      <c r="X8454" t="s">
        <v>47</v>
      </c>
      <c r="Y8454">
        <v>375830</v>
      </c>
      <c r="Z8454">
        <v>0.06</v>
      </c>
    </row>
    <row r="8455" spans="1:26" x14ac:dyDescent="0.25">
      <c r="A8455" t="s">
        <v>10499</v>
      </c>
      <c r="B8455" s="1">
        <v>45011</v>
      </c>
      <c r="C8455" t="s">
        <v>1423</v>
      </c>
      <c r="D8455" t="s">
        <v>50</v>
      </c>
      <c r="E8455" t="s">
        <v>51</v>
      </c>
      <c r="F8455" t="s">
        <v>30</v>
      </c>
      <c r="G8455" t="s">
        <v>31</v>
      </c>
      <c r="H8455">
        <v>7</v>
      </c>
      <c r="I8455">
        <v>4336</v>
      </c>
      <c r="J8455">
        <v>25</v>
      </c>
      <c r="K8455">
        <v>22764</v>
      </c>
      <c r="L8455">
        <v>1769.03</v>
      </c>
      <c r="M8455" t="s">
        <v>65</v>
      </c>
      <c r="N8455" t="s">
        <v>44</v>
      </c>
      <c r="O8455">
        <v>6</v>
      </c>
      <c r="P8455">
        <v>2023</v>
      </c>
      <c r="Q8455">
        <v>3</v>
      </c>
      <c r="R8455" t="s">
        <v>105</v>
      </c>
      <c r="S8455">
        <v>1</v>
      </c>
      <c r="T8455">
        <v>13</v>
      </c>
      <c r="U8455">
        <v>5</v>
      </c>
      <c r="V8455">
        <v>0</v>
      </c>
      <c r="W8455" t="s">
        <v>55</v>
      </c>
      <c r="X8455" t="s">
        <v>36</v>
      </c>
      <c r="Y8455">
        <v>758800</v>
      </c>
      <c r="Z8455">
        <v>0.08</v>
      </c>
    </row>
    <row r="8456" spans="1:26" x14ac:dyDescent="0.25">
      <c r="A8456" t="s">
        <v>10500</v>
      </c>
      <c r="B8456" s="1">
        <v>45256</v>
      </c>
      <c r="C8456" t="s">
        <v>3824</v>
      </c>
      <c r="D8456" t="s">
        <v>50</v>
      </c>
      <c r="E8456" t="s">
        <v>51</v>
      </c>
      <c r="F8456" t="s">
        <v>30</v>
      </c>
      <c r="G8456" t="s">
        <v>86</v>
      </c>
      <c r="H8456">
        <v>10</v>
      </c>
      <c r="I8456">
        <v>289</v>
      </c>
      <c r="J8456">
        <v>9</v>
      </c>
      <c r="K8456">
        <v>2629.9</v>
      </c>
      <c r="L8456">
        <v>283.97000000000003</v>
      </c>
      <c r="M8456" t="s">
        <v>65</v>
      </c>
      <c r="N8456" t="s">
        <v>33</v>
      </c>
      <c r="O8456">
        <v>6</v>
      </c>
      <c r="P8456">
        <v>2023</v>
      </c>
      <c r="Q8456">
        <v>11</v>
      </c>
      <c r="R8456" t="s">
        <v>92</v>
      </c>
      <c r="S8456">
        <v>4</v>
      </c>
      <c r="T8456">
        <v>48</v>
      </c>
      <c r="U8456">
        <v>5</v>
      </c>
      <c r="V8456">
        <v>0</v>
      </c>
      <c r="W8456" t="s">
        <v>55</v>
      </c>
      <c r="X8456" t="s">
        <v>36</v>
      </c>
      <c r="Y8456">
        <v>26010</v>
      </c>
      <c r="Z8456">
        <v>0.11</v>
      </c>
    </row>
    <row r="8457" spans="1:26" x14ac:dyDescent="0.25">
      <c r="A8457" t="s">
        <v>10501</v>
      </c>
      <c r="B8457" s="1">
        <v>45231</v>
      </c>
      <c r="C8457" t="s">
        <v>4953</v>
      </c>
      <c r="D8457" t="s">
        <v>63</v>
      </c>
      <c r="E8457" t="s">
        <v>58</v>
      </c>
      <c r="F8457" t="s">
        <v>30</v>
      </c>
      <c r="G8457" t="s">
        <v>86</v>
      </c>
      <c r="H8457">
        <v>10</v>
      </c>
      <c r="I8457">
        <v>3195</v>
      </c>
      <c r="J8457">
        <v>13</v>
      </c>
      <c r="K8457">
        <v>27796.5</v>
      </c>
      <c r="L8457">
        <v>4512.97</v>
      </c>
      <c r="M8457" t="s">
        <v>65</v>
      </c>
      <c r="N8457" t="s">
        <v>44</v>
      </c>
      <c r="O8457">
        <v>4</v>
      </c>
      <c r="P8457">
        <v>2023</v>
      </c>
      <c r="Q8457">
        <v>11</v>
      </c>
      <c r="R8457" t="s">
        <v>92</v>
      </c>
      <c r="S8457">
        <v>4</v>
      </c>
      <c r="T8457">
        <v>44</v>
      </c>
      <c r="U8457">
        <v>1</v>
      </c>
      <c r="V8457">
        <v>3</v>
      </c>
      <c r="W8457" t="s">
        <v>83</v>
      </c>
      <c r="X8457" t="s">
        <v>47</v>
      </c>
      <c r="Y8457">
        <v>415350</v>
      </c>
      <c r="Z8457">
        <v>0.16</v>
      </c>
    </row>
    <row r="8458" spans="1:26" x14ac:dyDescent="0.25">
      <c r="A8458" t="s">
        <v>10502</v>
      </c>
      <c r="B8458" s="1">
        <v>45088</v>
      </c>
      <c r="C8458" t="s">
        <v>1714</v>
      </c>
      <c r="D8458" t="s">
        <v>63</v>
      </c>
      <c r="E8458" t="s">
        <v>51</v>
      </c>
      <c r="F8458" t="s">
        <v>52</v>
      </c>
      <c r="G8458" t="s">
        <v>91</v>
      </c>
      <c r="H8458">
        <v>10</v>
      </c>
      <c r="I8458">
        <v>3269</v>
      </c>
      <c r="J8458">
        <v>18</v>
      </c>
      <c r="K8458">
        <v>26805.8</v>
      </c>
      <c r="L8458">
        <v>4227.3</v>
      </c>
      <c r="M8458" t="s">
        <v>43</v>
      </c>
      <c r="N8458" t="s">
        <v>33</v>
      </c>
      <c r="O8458">
        <v>3</v>
      </c>
      <c r="P8458">
        <v>2023</v>
      </c>
      <c r="Q8458">
        <v>6</v>
      </c>
      <c r="R8458" t="s">
        <v>95</v>
      </c>
      <c r="S8458">
        <v>2</v>
      </c>
      <c r="T8458">
        <v>24</v>
      </c>
      <c r="U8458">
        <v>3</v>
      </c>
      <c r="V8458">
        <v>0</v>
      </c>
      <c r="W8458" t="s">
        <v>55</v>
      </c>
      <c r="X8458" t="s">
        <v>36</v>
      </c>
      <c r="Y8458">
        <v>588420</v>
      </c>
      <c r="Z8458">
        <v>0.16</v>
      </c>
    </row>
    <row r="8459" spans="1:26" x14ac:dyDescent="0.25">
      <c r="A8459" t="s">
        <v>10503</v>
      </c>
      <c r="B8459" s="1">
        <v>45286</v>
      </c>
      <c r="C8459" t="s">
        <v>3679</v>
      </c>
      <c r="D8459" t="s">
        <v>28</v>
      </c>
      <c r="E8459" t="s">
        <v>58</v>
      </c>
      <c r="F8459" t="s">
        <v>41</v>
      </c>
      <c r="G8459" t="s">
        <v>116</v>
      </c>
      <c r="H8459">
        <v>3</v>
      </c>
      <c r="I8459">
        <v>3582</v>
      </c>
      <c r="J8459">
        <v>27</v>
      </c>
      <c r="K8459">
        <v>7844.58</v>
      </c>
      <c r="L8459">
        <v>582.9</v>
      </c>
      <c r="M8459" t="s">
        <v>43</v>
      </c>
      <c r="N8459" t="s">
        <v>33</v>
      </c>
      <c r="O8459">
        <v>1</v>
      </c>
      <c r="P8459">
        <v>2023</v>
      </c>
      <c r="Q8459">
        <v>12</v>
      </c>
      <c r="R8459" t="s">
        <v>54</v>
      </c>
      <c r="S8459">
        <v>4</v>
      </c>
      <c r="T8459">
        <v>52</v>
      </c>
      <c r="U8459">
        <v>5</v>
      </c>
      <c r="V8459">
        <v>2</v>
      </c>
      <c r="W8459" t="s">
        <v>76</v>
      </c>
      <c r="X8459" t="s">
        <v>47</v>
      </c>
      <c r="Y8459">
        <v>290142</v>
      </c>
      <c r="Z8459">
        <v>7.0000000000000007E-2</v>
      </c>
    </row>
    <row r="8460" spans="1:26" x14ac:dyDescent="0.25">
      <c r="A8460" t="s">
        <v>10504</v>
      </c>
      <c r="B8460" s="1">
        <v>45095</v>
      </c>
      <c r="C8460" t="s">
        <v>5791</v>
      </c>
      <c r="D8460" t="s">
        <v>28</v>
      </c>
      <c r="E8460" t="s">
        <v>51</v>
      </c>
      <c r="F8460" t="s">
        <v>52</v>
      </c>
      <c r="G8460" t="s">
        <v>53</v>
      </c>
      <c r="H8460">
        <v>8</v>
      </c>
      <c r="I8460">
        <v>1475</v>
      </c>
      <c r="J8460">
        <v>28</v>
      </c>
      <c r="K8460">
        <v>8496</v>
      </c>
      <c r="L8460">
        <v>1448.98</v>
      </c>
      <c r="M8460" t="s">
        <v>32</v>
      </c>
      <c r="N8460" t="s">
        <v>66</v>
      </c>
      <c r="O8460">
        <v>2</v>
      </c>
      <c r="P8460">
        <v>2023</v>
      </c>
      <c r="Q8460">
        <v>6</v>
      </c>
      <c r="R8460" t="s">
        <v>95</v>
      </c>
      <c r="S8460">
        <v>2</v>
      </c>
      <c r="T8460">
        <v>25</v>
      </c>
      <c r="U8460">
        <v>4</v>
      </c>
      <c r="V8460">
        <v>0</v>
      </c>
      <c r="W8460" t="s">
        <v>55</v>
      </c>
      <c r="X8460" t="s">
        <v>36</v>
      </c>
      <c r="Y8460">
        <v>330400</v>
      </c>
      <c r="Z8460">
        <v>0.17</v>
      </c>
    </row>
    <row r="8461" spans="1:26" x14ac:dyDescent="0.25">
      <c r="A8461" t="s">
        <v>10505</v>
      </c>
      <c r="B8461" s="1">
        <v>44945</v>
      </c>
      <c r="C8461" t="s">
        <v>8794</v>
      </c>
      <c r="D8461" t="s">
        <v>28</v>
      </c>
      <c r="E8461" t="s">
        <v>51</v>
      </c>
      <c r="F8461" t="s">
        <v>52</v>
      </c>
      <c r="G8461" t="s">
        <v>53</v>
      </c>
      <c r="H8461">
        <v>4</v>
      </c>
      <c r="I8461">
        <v>3369</v>
      </c>
      <c r="J8461">
        <v>11</v>
      </c>
      <c r="K8461">
        <v>11993.64</v>
      </c>
      <c r="L8461">
        <v>1689.98</v>
      </c>
      <c r="M8461" t="s">
        <v>65</v>
      </c>
      <c r="N8461" t="s">
        <v>44</v>
      </c>
      <c r="O8461">
        <v>7</v>
      </c>
      <c r="P8461">
        <v>2023</v>
      </c>
      <c r="Q8461">
        <v>1</v>
      </c>
      <c r="R8461" t="s">
        <v>34</v>
      </c>
      <c r="S8461">
        <v>1</v>
      </c>
      <c r="T8461">
        <v>3</v>
      </c>
      <c r="U8461">
        <v>3</v>
      </c>
      <c r="V8461">
        <v>4</v>
      </c>
      <c r="W8461" t="s">
        <v>73</v>
      </c>
      <c r="X8461" t="s">
        <v>47</v>
      </c>
      <c r="Y8461">
        <v>148236</v>
      </c>
      <c r="Z8461">
        <v>0.14000000000000001</v>
      </c>
    </row>
    <row r="8462" spans="1:26" x14ac:dyDescent="0.25">
      <c r="A8462" t="s">
        <v>10506</v>
      </c>
      <c r="B8462" s="1">
        <v>45267</v>
      </c>
      <c r="C8462" t="s">
        <v>2249</v>
      </c>
      <c r="D8462" t="s">
        <v>39</v>
      </c>
      <c r="E8462" t="s">
        <v>58</v>
      </c>
      <c r="F8462" t="s">
        <v>30</v>
      </c>
      <c r="G8462" t="s">
        <v>86</v>
      </c>
      <c r="H8462">
        <v>4</v>
      </c>
      <c r="I8462">
        <v>1135</v>
      </c>
      <c r="J8462">
        <v>6</v>
      </c>
      <c r="K8462">
        <v>4267.6000000000004</v>
      </c>
      <c r="L8462">
        <v>836.64</v>
      </c>
      <c r="M8462" t="s">
        <v>43</v>
      </c>
      <c r="N8462" t="s">
        <v>66</v>
      </c>
      <c r="O8462">
        <v>3</v>
      </c>
      <c r="P8462">
        <v>2023</v>
      </c>
      <c r="Q8462">
        <v>12</v>
      </c>
      <c r="R8462" t="s">
        <v>54</v>
      </c>
      <c r="S8462">
        <v>4</v>
      </c>
      <c r="T8462">
        <v>49</v>
      </c>
      <c r="U8462">
        <v>2</v>
      </c>
      <c r="V8462">
        <v>4</v>
      </c>
      <c r="W8462" t="s">
        <v>73</v>
      </c>
      <c r="X8462" t="s">
        <v>47</v>
      </c>
      <c r="Y8462">
        <v>27240</v>
      </c>
      <c r="Z8462">
        <v>0.2</v>
      </c>
    </row>
    <row r="8463" spans="1:26" x14ac:dyDescent="0.25">
      <c r="A8463" t="s">
        <v>10507</v>
      </c>
      <c r="B8463" s="1">
        <v>45245</v>
      </c>
      <c r="C8463" t="s">
        <v>3334</v>
      </c>
      <c r="D8463" t="s">
        <v>50</v>
      </c>
      <c r="E8463" t="s">
        <v>51</v>
      </c>
      <c r="F8463" t="s">
        <v>30</v>
      </c>
      <c r="G8463" t="s">
        <v>31</v>
      </c>
      <c r="H8463">
        <v>10</v>
      </c>
      <c r="I8463">
        <v>2810</v>
      </c>
      <c r="J8463">
        <v>29</v>
      </c>
      <c r="K8463">
        <v>19951</v>
      </c>
      <c r="L8463">
        <v>1798.85</v>
      </c>
      <c r="M8463" t="s">
        <v>43</v>
      </c>
      <c r="N8463" t="s">
        <v>44</v>
      </c>
      <c r="O8463">
        <v>1</v>
      </c>
      <c r="P8463">
        <v>2023</v>
      </c>
      <c r="Q8463">
        <v>11</v>
      </c>
      <c r="R8463" t="s">
        <v>92</v>
      </c>
      <c r="S8463">
        <v>4</v>
      </c>
      <c r="T8463">
        <v>46</v>
      </c>
      <c r="U8463">
        <v>3</v>
      </c>
      <c r="V8463">
        <v>3</v>
      </c>
      <c r="W8463" t="s">
        <v>83</v>
      </c>
      <c r="X8463" t="s">
        <v>47</v>
      </c>
      <c r="Y8463">
        <v>814900</v>
      </c>
      <c r="Z8463">
        <v>0.09</v>
      </c>
    </row>
    <row r="8464" spans="1:26" x14ac:dyDescent="0.25">
      <c r="A8464" t="s">
        <v>10508</v>
      </c>
      <c r="B8464" s="1">
        <v>45250</v>
      </c>
      <c r="C8464" t="s">
        <v>782</v>
      </c>
      <c r="D8464" t="s">
        <v>50</v>
      </c>
      <c r="E8464" t="s">
        <v>58</v>
      </c>
      <c r="F8464" t="s">
        <v>52</v>
      </c>
      <c r="G8464" t="s">
        <v>79</v>
      </c>
      <c r="H8464">
        <v>10</v>
      </c>
      <c r="I8464">
        <v>1878</v>
      </c>
      <c r="J8464">
        <v>12</v>
      </c>
      <c r="K8464">
        <v>16526.400000000001</v>
      </c>
      <c r="L8464">
        <v>2782.04</v>
      </c>
      <c r="M8464" t="s">
        <v>43</v>
      </c>
      <c r="N8464" t="s">
        <v>44</v>
      </c>
      <c r="O8464">
        <v>4</v>
      </c>
      <c r="P8464">
        <v>2023</v>
      </c>
      <c r="Q8464">
        <v>11</v>
      </c>
      <c r="R8464" t="s">
        <v>92</v>
      </c>
      <c r="S8464">
        <v>4</v>
      </c>
      <c r="T8464">
        <v>47</v>
      </c>
      <c r="U8464">
        <v>4</v>
      </c>
      <c r="V8464">
        <v>1</v>
      </c>
      <c r="W8464" t="s">
        <v>60</v>
      </c>
      <c r="X8464" t="s">
        <v>47</v>
      </c>
      <c r="Y8464">
        <v>225360</v>
      </c>
      <c r="Z8464">
        <v>0.17</v>
      </c>
    </row>
    <row r="8465" spans="1:26" x14ac:dyDescent="0.25">
      <c r="A8465" t="s">
        <v>10509</v>
      </c>
      <c r="B8465" s="1">
        <v>45274</v>
      </c>
      <c r="C8465" t="s">
        <v>1226</v>
      </c>
      <c r="D8465" t="s">
        <v>28</v>
      </c>
      <c r="E8465" t="s">
        <v>40</v>
      </c>
      <c r="F8465" t="s">
        <v>41</v>
      </c>
      <c r="G8465" t="s">
        <v>116</v>
      </c>
      <c r="H8465">
        <v>2</v>
      </c>
      <c r="I8465">
        <v>481</v>
      </c>
      <c r="J8465">
        <v>14</v>
      </c>
      <c r="K8465">
        <v>827.32</v>
      </c>
      <c r="L8465">
        <v>143.65</v>
      </c>
      <c r="M8465" t="s">
        <v>65</v>
      </c>
      <c r="N8465" t="s">
        <v>66</v>
      </c>
      <c r="O8465">
        <v>6</v>
      </c>
      <c r="P8465">
        <v>2023</v>
      </c>
      <c r="Q8465">
        <v>12</v>
      </c>
      <c r="R8465" t="s">
        <v>54</v>
      </c>
      <c r="S8465">
        <v>4</v>
      </c>
      <c r="T8465">
        <v>50</v>
      </c>
      <c r="U8465">
        <v>3</v>
      </c>
      <c r="V8465">
        <v>4</v>
      </c>
      <c r="W8465" t="s">
        <v>73</v>
      </c>
      <c r="X8465" t="s">
        <v>47</v>
      </c>
      <c r="Y8465">
        <v>13468</v>
      </c>
      <c r="Z8465">
        <v>0.17</v>
      </c>
    </row>
    <row r="8466" spans="1:26" x14ac:dyDescent="0.25">
      <c r="A8466" t="s">
        <v>10510</v>
      </c>
      <c r="B8466" s="1">
        <v>45236</v>
      </c>
      <c r="C8466" t="s">
        <v>1915</v>
      </c>
      <c r="D8466" t="s">
        <v>63</v>
      </c>
      <c r="E8466" t="s">
        <v>51</v>
      </c>
      <c r="F8466" t="s">
        <v>41</v>
      </c>
      <c r="G8466" t="s">
        <v>42</v>
      </c>
      <c r="H8466">
        <v>7</v>
      </c>
      <c r="I8466">
        <v>4882</v>
      </c>
      <c r="J8466">
        <v>0</v>
      </c>
      <c r="K8466">
        <v>34174</v>
      </c>
      <c r="L8466">
        <v>3088.62</v>
      </c>
      <c r="M8466" t="s">
        <v>43</v>
      </c>
      <c r="N8466" t="s">
        <v>33</v>
      </c>
      <c r="O8466">
        <v>1</v>
      </c>
      <c r="P8466">
        <v>2023</v>
      </c>
      <c r="Q8466">
        <v>11</v>
      </c>
      <c r="R8466" t="s">
        <v>92</v>
      </c>
      <c r="S8466">
        <v>4</v>
      </c>
      <c r="T8466">
        <v>45</v>
      </c>
      <c r="U8466">
        <v>2</v>
      </c>
      <c r="V8466">
        <v>1</v>
      </c>
      <c r="W8466" t="s">
        <v>60</v>
      </c>
      <c r="X8466" t="s">
        <v>47</v>
      </c>
      <c r="Y8466">
        <v>0</v>
      </c>
      <c r="Z8466">
        <v>0.09</v>
      </c>
    </row>
    <row r="8467" spans="1:26" x14ac:dyDescent="0.25">
      <c r="A8467" t="s">
        <v>10511</v>
      </c>
      <c r="B8467" s="1">
        <v>45081</v>
      </c>
      <c r="C8467" t="s">
        <v>4244</v>
      </c>
      <c r="D8467" t="s">
        <v>50</v>
      </c>
      <c r="E8467" t="s">
        <v>29</v>
      </c>
      <c r="F8467" t="s">
        <v>41</v>
      </c>
      <c r="G8467" t="s">
        <v>116</v>
      </c>
      <c r="H8467">
        <v>2</v>
      </c>
      <c r="I8467">
        <v>1734</v>
      </c>
      <c r="J8467">
        <v>8</v>
      </c>
      <c r="K8467">
        <v>3190.56</v>
      </c>
      <c r="L8467">
        <v>294.68</v>
      </c>
      <c r="M8467" t="s">
        <v>32</v>
      </c>
      <c r="N8467" t="s">
        <v>33</v>
      </c>
      <c r="O8467">
        <v>3</v>
      </c>
      <c r="P8467">
        <v>2023</v>
      </c>
      <c r="Q8467">
        <v>6</v>
      </c>
      <c r="R8467" t="s">
        <v>95</v>
      </c>
      <c r="S8467">
        <v>2</v>
      </c>
      <c r="T8467">
        <v>23</v>
      </c>
      <c r="U8467">
        <v>2</v>
      </c>
      <c r="V8467">
        <v>0</v>
      </c>
      <c r="W8467" t="s">
        <v>55</v>
      </c>
      <c r="X8467" t="s">
        <v>36</v>
      </c>
      <c r="Y8467">
        <v>27744</v>
      </c>
      <c r="Z8467">
        <v>0.09</v>
      </c>
    </row>
    <row r="8468" spans="1:26" x14ac:dyDescent="0.25">
      <c r="A8468" t="s">
        <v>10512</v>
      </c>
      <c r="B8468" s="1">
        <v>45187</v>
      </c>
      <c r="C8468" t="s">
        <v>1698</v>
      </c>
      <c r="D8468" t="s">
        <v>50</v>
      </c>
      <c r="E8468" t="s">
        <v>58</v>
      </c>
      <c r="F8468" t="s">
        <v>52</v>
      </c>
      <c r="G8468" t="s">
        <v>53</v>
      </c>
      <c r="H8468">
        <v>9</v>
      </c>
      <c r="I8468">
        <v>3806</v>
      </c>
      <c r="J8468">
        <v>15</v>
      </c>
      <c r="K8468">
        <v>29115.9</v>
      </c>
      <c r="L8468">
        <v>2004.75</v>
      </c>
      <c r="M8468" t="s">
        <v>43</v>
      </c>
      <c r="N8468" t="s">
        <v>44</v>
      </c>
      <c r="O8468">
        <v>7</v>
      </c>
      <c r="P8468">
        <v>2023</v>
      </c>
      <c r="Q8468">
        <v>9</v>
      </c>
      <c r="R8468" t="s">
        <v>80</v>
      </c>
      <c r="S8468">
        <v>3</v>
      </c>
      <c r="T8468">
        <v>38</v>
      </c>
      <c r="U8468">
        <v>4</v>
      </c>
      <c r="V8468">
        <v>1</v>
      </c>
      <c r="W8468" t="s">
        <v>60</v>
      </c>
      <c r="X8468" t="s">
        <v>47</v>
      </c>
      <c r="Y8468">
        <v>513810</v>
      </c>
      <c r="Z8468">
        <v>7.0000000000000007E-2</v>
      </c>
    </row>
    <row r="8469" spans="1:26" x14ac:dyDescent="0.25">
      <c r="A8469" t="s">
        <v>10513</v>
      </c>
      <c r="B8469" s="1">
        <v>45165</v>
      </c>
      <c r="C8469" t="s">
        <v>1688</v>
      </c>
      <c r="D8469" t="s">
        <v>28</v>
      </c>
      <c r="E8469" t="s">
        <v>51</v>
      </c>
      <c r="F8469" t="s">
        <v>30</v>
      </c>
      <c r="G8469" t="s">
        <v>64</v>
      </c>
      <c r="H8469">
        <v>9</v>
      </c>
      <c r="I8469">
        <v>2507</v>
      </c>
      <c r="J8469">
        <v>26</v>
      </c>
      <c r="K8469">
        <v>16696.62</v>
      </c>
      <c r="L8469">
        <v>1096.19</v>
      </c>
      <c r="M8469" t="s">
        <v>43</v>
      </c>
      <c r="N8469" t="s">
        <v>44</v>
      </c>
      <c r="O8469">
        <v>6</v>
      </c>
      <c r="P8469">
        <v>2023</v>
      </c>
      <c r="Q8469">
        <v>8</v>
      </c>
      <c r="R8469" t="s">
        <v>72</v>
      </c>
      <c r="S8469">
        <v>3</v>
      </c>
      <c r="T8469">
        <v>35</v>
      </c>
      <c r="U8469">
        <v>5</v>
      </c>
      <c r="V8469">
        <v>0</v>
      </c>
      <c r="W8469" t="s">
        <v>55</v>
      </c>
      <c r="X8469" t="s">
        <v>36</v>
      </c>
      <c r="Y8469">
        <v>586638</v>
      </c>
      <c r="Z8469">
        <v>7.0000000000000007E-2</v>
      </c>
    </row>
    <row r="8470" spans="1:26" x14ac:dyDescent="0.25">
      <c r="A8470" t="s">
        <v>10514</v>
      </c>
      <c r="B8470" s="1">
        <v>45228</v>
      </c>
      <c r="C8470" t="s">
        <v>5443</v>
      </c>
      <c r="D8470" t="s">
        <v>50</v>
      </c>
      <c r="E8470" t="s">
        <v>58</v>
      </c>
      <c r="F8470" t="s">
        <v>41</v>
      </c>
      <c r="G8470" t="s">
        <v>59</v>
      </c>
      <c r="H8470">
        <v>1</v>
      </c>
      <c r="I8470">
        <v>2644</v>
      </c>
      <c r="J8470">
        <v>11</v>
      </c>
      <c r="K8470">
        <v>2353.16</v>
      </c>
      <c r="L8470">
        <v>383.23</v>
      </c>
      <c r="M8470" t="s">
        <v>32</v>
      </c>
      <c r="N8470" t="s">
        <v>66</v>
      </c>
      <c r="O8470">
        <v>4</v>
      </c>
      <c r="P8470">
        <v>2023</v>
      </c>
      <c r="Q8470">
        <v>10</v>
      </c>
      <c r="R8470" t="s">
        <v>45</v>
      </c>
      <c r="S8470">
        <v>4</v>
      </c>
      <c r="T8470">
        <v>44</v>
      </c>
      <c r="U8470">
        <v>5</v>
      </c>
      <c r="V8470">
        <v>0</v>
      </c>
      <c r="W8470" t="s">
        <v>55</v>
      </c>
      <c r="X8470" t="s">
        <v>36</v>
      </c>
      <c r="Y8470">
        <v>29084</v>
      </c>
      <c r="Z8470">
        <v>0.16</v>
      </c>
    </row>
    <row r="8471" spans="1:26" x14ac:dyDescent="0.25">
      <c r="A8471" t="s">
        <v>10515</v>
      </c>
      <c r="B8471" s="1">
        <v>44936</v>
      </c>
      <c r="C8471" t="s">
        <v>1620</v>
      </c>
      <c r="D8471" t="s">
        <v>63</v>
      </c>
      <c r="E8471" t="s">
        <v>51</v>
      </c>
      <c r="F8471" t="s">
        <v>30</v>
      </c>
      <c r="G8471" t="s">
        <v>31</v>
      </c>
      <c r="H8471">
        <v>9</v>
      </c>
      <c r="I8471">
        <v>3786</v>
      </c>
      <c r="J8471">
        <v>4</v>
      </c>
      <c r="K8471">
        <v>32711.040000000001</v>
      </c>
      <c r="L8471">
        <v>1974.35</v>
      </c>
      <c r="M8471" t="s">
        <v>32</v>
      </c>
      <c r="N8471" t="s">
        <v>33</v>
      </c>
      <c r="O8471">
        <v>2</v>
      </c>
      <c r="P8471">
        <v>2023</v>
      </c>
      <c r="Q8471">
        <v>1</v>
      </c>
      <c r="R8471" t="s">
        <v>34</v>
      </c>
      <c r="S8471">
        <v>1</v>
      </c>
      <c r="T8471">
        <v>2</v>
      </c>
      <c r="U8471">
        <v>2</v>
      </c>
      <c r="V8471">
        <v>2</v>
      </c>
      <c r="W8471" t="s">
        <v>76</v>
      </c>
      <c r="X8471" t="s">
        <v>47</v>
      </c>
      <c r="Y8471">
        <v>136296</v>
      </c>
      <c r="Z8471">
        <v>0.06</v>
      </c>
    </row>
    <row r="8472" spans="1:26" x14ac:dyDescent="0.25">
      <c r="A8472" t="s">
        <v>10516</v>
      </c>
      <c r="B8472" s="1">
        <v>45208</v>
      </c>
      <c r="C8472" t="s">
        <v>6535</v>
      </c>
      <c r="D8472" t="s">
        <v>28</v>
      </c>
      <c r="E8472" t="s">
        <v>29</v>
      </c>
      <c r="F8472" t="s">
        <v>41</v>
      </c>
      <c r="G8472" t="s">
        <v>59</v>
      </c>
      <c r="H8472">
        <v>8</v>
      </c>
      <c r="I8472">
        <v>2432</v>
      </c>
      <c r="J8472">
        <v>13</v>
      </c>
      <c r="K8472">
        <v>16926.72</v>
      </c>
      <c r="L8472">
        <v>2558.61</v>
      </c>
      <c r="M8472" t="s">
        <v>43</v>
      </c>
      <c r="N8472" t="s">
        <v>44</v>
      </c>
      <c r="O8472">
        <v>2</v>
      </c>
      <c r="P8472">
        <v>2023</v>
      </c>
      <c r="Q8472">
        <v>10</v>
      </c>
      <c r="R8472" t="s">
        <v>45</v>
      </c>
      <c r="S8472">
        <v>4</v>
      </c>
      <c r="T8472">
        <v>41</v>
      </c>
      <c r="U8472">
        <v>2</v>
      </c>
      <c r="V8472">
        <v>1</v>
      </c>
      <c r="W8472" t="s">
        <v>60</v>
      </c>
      <c r="X8472" t="s">
        <v>47</v>
      </c>
      <c r="Y8472">
        <v>252928</v>
      </c>
      <c r="Z8472">
        <v>0.15</v>
      </c>
    </row>
    <row r="8473" spans="1:26" x14ac:dyDescent="0.25">
      <c r="A8473" t="s">
        <v>10517</v>
      </c>
      <c r="B8473" s="1">
        <v>45181</v>
      </c>
      <c r="C8473" t="s">
        <v>6945</v>
      </c>
      <c r="D8473" t="s">
        <v>63</v>
      </c>
      <c r="E8473" t="s">
        <v>58</v>
      </c>
      <c r="F8473" t="s">
        <v>30</v>
      </c>
      <c r="G8473" t="s">
        <v>64</v>
      </c>
      <c r="H8473">
        <v>7</v>
      </c>
      <c r="I8473">
        <v>4840</v>
      </c>
      <c r="J8473">
        <v>20</v>
      </c>
      <c r="K8473">
        <v>27104</v>
      </c>
      <c r="L8473">
        <v>3728.48</v>
      </c>
      <c r="M8473" t="s">
        <v>65</v>
      </c>
      <c r="N8473" t="s">
        <v>66</v>
      </c>
      <c r="O8473">
        <v>3</v>
      </c>
      <c r="P8473">
        <v>2023</v>
      </c>
      <c r="Q8473">
        <v>9</v>
      </c>
      <c r="R8473" t="s">
        <v>80</v>
      </c>
      <c r="S8473">
        <v>3</v>
      </c>
      <c r="T8473">
        <v>37</v>
      </c>
      <c r="U8473">
        <v>3</v>
      </c>
      <c r="V8473">
        <v>2</v>
      </c>
      <c r="W8473" t="s">
        <v>76</v>
      </c>
      <c r="X8473" t="s">
        <v>47</v>
      </c>
      <c r="Y8473">
        <v>677600</v>
      </c>
      <c r="Z8473">
        <v>0.14000000000000001</v>
      </c>
    </row>
    <row r="8474" spans="1:26" x14ac:dyDescent="0.25">
      <c r="A8474" t="s">
        <v>10518</v>
      </c>
      <c r="B8474" s="1">
        <v>45077</v>
      </c>
      <c r="C8474" t="s">
        <v>1628</v>
      </c>
      <c r="D8474" t="s">
        <v>39</v>
      </c>
      <c r="E8474" t="s">
        <v>51</v>
      </c>
      <c r="F8474" t="s">
        <v>30</v>
      </c>
      <c r="G8474" t="s">
        <v>86</v>
      </c>
      <c r="H8474">
        <v>8</v>
      </c>
      <c r="I8474">
        <v>2022</v>
      </c>
      <c r="J8474">
        <v>12</v>
      </c>
      <c r="K8474">
        <v>14234.88</v>
      </c>
      <c r="L8474">
        <v>1522.64</v>
      </c>
      <c r="M8474" t="s">
        <v>65</v>
      </c>
      <c r="N8474" t="s">
        <v>33</v>
      </c>
      <c r="O8474">
        <v>2</v>
      </c>
      <c r="P8474">
        <v>2023</v>
      </c>
      <c r="Q8474">
        <v>5</v>
      </c>
      <c r="R8474" t="s">
        <v>238</v>
      </c>
      <c r="S8474">
        <v>2</v>
      </c>
      <c r="T8474">
        <v>22</v>
      </c>
      <c r="U8474">
        <v>5</v>
      </c>
      <c r="V8474">
        <v>3</v>
      </c>
      <c r="W8474" t="s">
        <v>83</v>
      </c>
      <c r="X8474" t="s">
        <v>47</v>
      </c>
      <c r="Y8474">
        <v>194112</v>
      </c>
      <c r="Z8474">
        <v>0.11</v>
      </c>
    </row>
    <row r="8475" spans="1:26" x14ac:dyDescent="0.25">
      <c r="A8475" t="s">
        <v>10519</v>
      </c>
      <c r="B8475" s="1">
        <v>45070</v>
      </c>
      <c r="C8475" t="s">
        <v>4631</v>
      </c>
      <c r="D8475" t="s">
        <v>39</v>
      </c>
      <c r="E8475" t="s">
        <v>29</v>
      </c>
      <c r="F8475" t="s">
        <v>41</v>
      </c>
      <c r="G8475" t="s">
        <v>42</v>
      </c>
      <c r="H8475">
        <v>4</v>
      </c>
      <c r="I8475">
        <v>2323</v>
      </c>
      <c r="J8475">
        <v>25</v>
      </c>
      <c r="K8475">
        <v>6969</v>
      </c>
      <c r="L8475">
        <v>483.77</v>
      </c>
      <c r="M8475" t="s">
        <v>65</v>
      </c>
      <c r="N8475" t="s">
        <v>66</v>
      </c>
      <c r="O8475">
        <v>5</v>
      </c>
      <c r="P8475">
        <v>2023</v>
      </c>
      <c r="Q8475">
        <v>5</v>
      </c>
      <c r="R8475" t="s">
        <v>238</v>
      </c>
      <c r="S8475">
        <v>2</v>
      </c>
      <c r="T8475">
        <v>21</v>
      </c>
      <c r="U8475">
        <v>4</v>
      </c>
      <c r="V8475">
        <v>3</v>
      </c>
      <c r="W8475" t="s">
        <v>83</v>
      </c>
      <c r="X8475" t="s">
        <v>47</v>
      </c>
      <c r="Y8475">
        <v>232300</v>
      </c>
      <c r="Z8475">
        <v>7.0000000000000007E-2</v>
      </c>
    </row>
    <row r="8476" spans="1:26" x14ac:dyDescent="0.25">
      <c r="A8476" t="s">
        <v>10520</v>
      </c>
      <c r="B8476" s="1">
        <v>45133</v>
      </c>
      <c r="C8476" t="s">
        <v>2620</v>
      </c>
      <c r="D8476" t="s">
        <v>50</v>
      </c>
      <c r="E8476" t="s">
        <v>40</v>
      </c>
      <c r="F8476" t="s">
        <v>52</v>
      </c>
      <c r="G8476" t="s">
        <v>79</v>
      </c>
      <c r="H8476">
        <v>7</v>
      </c>
      <c r="I8476">
        <v>1696</v>
      </c>
      <c r="J8476">
        <v>20</v>
      </c>
      <c r="K8476">
        <v>9497.6</v>
      </c>
      <c r="L8476">
        <v>1840.91</v>
      </c>
      <c r="M8476" t="s">
        <v>43</v>
      </c>
      <c r="N8476" t="s">
        <v>44</v>
      </c>
      <c r="O8476">
        <v>1</v>
      </c>
      <c r="P8476">
        <v>2023</v>
      </c>
      <c r="Q8476">
        <v>7</v>
      </c>
      <c r="R8476" t="s">
        <v>125</v>
      </c>
      <c r="S8476">
        <v>3</v>
      </c>
      <c r="T8476">
        <v>30</v>
      </c>
      <c r="U8476">
        <v>5</v>
      </c>
      <c r="V8476">
        <v>3</v>
      </c>
      <c r="W8476" t="s">
        <v>83</v>
      </c>
      <c r="X8476" t="s">
        <v>47</v>
      </c>
      <c r="Y8476">
        <v>237440</v>
      </c>
      <c r="Z8476">
        <v>0.19</v>
      </c>
    </row>
    <row r="8477" spans="1:26" x14ac:dyDescent="0.25">
      <c r="A8477" t="s">
        <v>10521</v>
      </c>
      <c r="B8477" s="1">
        <v>45007</v>
      </c>
      <c r="C8477" t="s">
        <v>2880</v>
      </c>
      <c r="D8477" t="s">
        <v>63</v>
      </c>
      <c r="E8477" t="s">
        <v>40</v>
      </c>
      <c r="F8477" t="s">
        <v>41</v>
      </c>
      <c r="G8477" t="s">
        <v>42</v>
      </c>
      <c r="H8477">
        <v>9</v>
      </c>
      <c r="I8477">
        <v>568</v>
      </c>
      <c r="J8477">
        <v>25</v>
      </c>
      <c r="K8477">
        <v>3834</v>
      </c>
      <c r="L8477">
        <v>574.82000000000005</v>
      </c>
      <c r="M8477" t="s">
        <v>43</v>
      </c>
      <c r="N8477" t="s">
        <v>33</v>
      </c>
      <c r="O8477">
        <v>5</v>
      </c>
      <c r="P8477">
        <v>2023</v>
      </c>
      <c r="Q8477">
        <v>3</v>
      </c>
      <c r="R8477" t="s">
        <v>105</v>
      </c>
      <c r="S8477">
        <v>1</v>
      </c>
      <c r="T8477">
        <v>12</v>
      </c>
      <c r="U8477">
        <v>4</v>
      </c>
      <c r="V8477">
        <v>3</v>
      </c>
      <c r="W8477" t="s">
        <v>83</v>
      </c>
      <c r="X8477" t="s">
        <v>47</v>
      </c>
      <c r="Y8477">
        <v>127800</v>
      </c>
      <c r="Z8477">
        <v>0.15</v>
      </c>
    </row>
    <row r="8478" spans="1:26" x14ac:dyDescent="0.25">
      <c r="A8478" t="s">
        <v>10522</v>
      </c>
      <c r="B8478" s="1">
        <v>45087</v>
      </c>
      <c r="C8478" t="s">
        <v>2846</v>
      </c>
      <c r="D8478" t="s">
        <v>63</v>
      </c>
      <c r="E8478" t="s">
        <v>51</v>
      </c>
      <c r="F8478" t="s">
        <v>41</v>
      </c>
      <c r="G8478" t="s">
        <v>42</v>
      </c>
      <c r="H8478">
        <v>2</v>
      </c>
      <c r="I8478">
        <v>3611</v>
      </c>
      <c r="J8478">
        <v>4</v>
      </c>
      <c r="K8478">
        <v>6933.12</v>
      </c>
      <c r="L8478">
        <v>472.68</v>
      </c>
      <c r="M8478" t="s">
        <v>32</v>
      </c>
      <c r="N8478" t="s">
        <v>44</v>
      </c>
      <c r="O8478">
        <v>5</v>
      </c>
      <c r="P8478">
        <v>2023</v>
      </c>
      <c r="Q8478">
        <v>6</v>
      </c>
      <c r="R8478" t="s">
        <v>95</v>
      </c>
      <c r="S8478">
        <v>2</v>
      </c>
      <c r="T8478">
        <v>23</v>
      </c>
      <c r="U8478">
        <v>2</v>
      </c>
      <c r="V8478">
        <v>6</v>
      </c>
      <c r="W8478" t="s">
        <v>35</v>
      </c>
      <c r="X8478" t="s">
        <v>36</v>
      </c>
      <c r="Y8478">
        <v>28888</v>
      </c>
      <c r="Z8478">
        <v>7.0000000000000007E-2</v>
      </c>
    </row>
    <row r="8479" spans="1:26" x14ac:dyDescent="0.25">
      <c r="A8479" t="s">
        <v>10523</v>
      </c>
      <c r="B8479" s="1">
        <v>45171</v>
      </c>
      <c r="C8479" t="s">
        <v>5925</v>
      </c>
      <c r="D8479" t="s">
        <v>39</v>
      </c>
      <c r="E8479" t="s">
        <v>51</v>
      </c>
      <c r="F8479" t="s">
        <v>52</v>
      </c>
      <c r="G8479" t="s">
        <v>79</v>
      </c>
      <c r="H8479">
        <v>2</v>
      </c>
      <c r="I8479">
        <v>617</v>
      </c>
      <c r="J8479">
        <v>27</v>
      </c>
      <c r="K8479">
        <v>900.82</v>
      </c>
      <c r="L8479">
        <v>73.430000000000007</v>
      </c>
      <c r="M8479" t="s">
        <v>32</v>
      </c>
      <c r="N8479" t="s">
        <v>66</v>
      </c>
      <c r="O8479">
        <v>6</v>
      </c>
      <c r="P8479">
        <v>2023</v>
      </c>
      <c r="Q8479">
        <v>9</v>
      </c>
      <c r="R8479" t="s">
        <v>80</v>
      </c>
      <c r="S8479">
        <v>3</v>
      </c>
      <c r="T8479">
        <v>35</v>
      </c>
      <c r="U8479">
        <v>1</v>
      </c>
      <c r="V8479">
        <v>6</v>
      </c>
      <c r="W8479" t="s">
        <v>35</v>
      </c>
      <c r="X8479" t="s">
        <v>36</v>
      </c>
      <c r="Y8479">
        <v>33318</v>
      </c>
      <c r="Z8479">
        <v>0.08</v>
      </c>
    </row>
    <row r="8480" spans="1:26" x14ac:dyDescent="0.25">
      <c r="A8480" t="s">
        <v>10524</v>
      </c>
      <c r="B8480" s="1">
        <v>45020</v>
      </c>
      <c r="C8480" t="s">
        <v>991</v>
      </c>
      <c r="D8480" t="s">
        <v>28</v>
      </c>
      <c r="E8480" t="s">
        <v>51</v>
      </c>
      <c r="F8480" t="s">
        <v>41</v>
      </c>
      <c r="G8480" t="s">
        <v>116</v>
      </c>
      <c r="H8480">
        <v>8</v>
      </c>
      <c r="I8480">
        <v>508</v>
      </c>
      <c r="J8480">
        <v>30</v>
      </c>
      <c r="K8480">
        <v>2844.8</v>
      </c>
      <c r="L8480">
        <v>334.77</v>
      </c>
      <c r="M8480" t="s">
        <v>65</v>
      </c>
      <c r="N8480" t="s">
        <v>44</v>
      </c>
      <c r="O8480">
        <v>5</v>
      </c>
      <c r="P8480">
        <v>2023</v>
      </c>
      <c r="Q8480">
        <v>4</v>
      </c>
      <c r="R8480" t="s">
        <v>100</v>
      </c>
      <c r="S8480">
        <v>2</v>
      </c>
      <c r="T8480">
        <v>14</v>
      </c>
      <c r="U8480">
        <v>2</v>
      </c>
      <c r="V8480">
        <v>2</v>
      </c>
      <c r="W8480" t="s">
        <v>76</v>
      </c>
      <c r="X8480" t="s">
        <v>47</v>
      </c>
      <c r="Y8480">
        <v>121920</v>
      </c>
      <c r="Z8480">
        <v>0.12</v>
      </c>
    </row>
    <row r="8481" spans="1:26" x14ac:dyDescent="0.25">
      <c r="A8481" t="s">
        <v>10525</v>
      </c>
      <c r="B8481" s="1">
        <v>45166</v>
      </c>
      <c r="C8481" t="s">
        <v>5256</v>
      </c>
      <c r="D8481" t="s">
        <v>39</v>
      </c>
      <c r="E8481" t="s">
        <v>40</v>
      </c>
      <c r="F8481" t="s">
        <v>30</v>
      </c>
      <c r="G8481" t="s">
        <v>31</v>
      </c>
      <c r="H8481">
        <v>1</v>
      </c>
      <c r="I8481">
        <v>2679</v>
      </c>
      <c r="J8481">
        <v>13</v>
      </c>
      <c r="K8481">
        <v>2330.73</v>
      </c>
      <c r="L8481">
        <v>291.62</v>
      </c>
      <c r="M8481" t="s">
        <v>32</v>
      </c>
      <c r="N8481" t="s">
        <v>66</v>
      </c>
      <c r="O8481">
        <v>4</v>
      </c>
      <c r="P8481">
        <v>2023</v>
      </c>
      <c r="Q8481">
        <v>8</v>
      </c>
      <c r="R8481" t="s">
        <v>72</v>
      </c>
      <c r="S8481">
        <v>3</v>
      </c>
      <c r="T8481">
        <v>35</v>
      </c>
      <c r="U8481">
        <v>5</v>
      </c>
      <c r="V8481">
        <v>1</v>
      </c>
      <c r="W8481" t="s">
        <v>60</v>
      </c>
      <c r="X8481" t="s">
        <v>47</v>
      </c>
      <c r="Y8481">
        <v>34827</v>
      </c>
      <c r="Z8481">
        <v>0.13</v>
      </c>
    </row>
    <row r="8482" spans="1:26" x14ac:dyDescent="0.25">
      <c r="A8482" t="s">
        <v>10526</v>
      </c>
      <c r="B8482" s="1">
        <v>45041</v>
      </c>
      <c r="C8482" t="s">
        <v>2714</v>
      </c>
      <c r="D8482" t="s">
        <v>50</v>
      </c>
      <c r="E8482" t="s">
        <v>58</v>
      </c>
      <c r="F8482" t="s">
        <v>52</v>
      </c>
      <c r="G8482" t="s">
        <v>79</v>
      </c>
      <c r="H8482">
        <v>3</v>
      </c>
      <c r="I8482">
        <v>1302</v>
      </c>
      <c r="J8482">
        <v>1</v>
      </c>
      <c r="K8482">
        <v>3866.94</v>
      </c>
      <c r="L8482">
        <v>597.89</v>
      </c>
      <c r="M8482" t="s">
        <v>32</v>
      </c>
      <c r="N8482" t="s">
        <v>66</v>
      </c>
      <c r="O8482">
        <v>5</v>
      </c>
      <c r="P8482">
        <v>2023</v>
      </c>
      <c r="Q8482">
        <v>4</v>
      </c>
      <c r="R8482" t="s">
        <v>100</v>
      </c>
      <c r="S8482">
        <v>2</v>
      </c>
      <c r="T8482">
        <v>17</v>
      </c>
      <c r="U8482">
        <v>5</v>
      </c>
      <c r="V8482">
        <v>2</v>
      </c>
      <c r="W8482" t="s">
        <v>76</v>
      </c>
      <c r="X8482" t="s">
        <v>47</v>
      </c>
      <c r="Y8482">
        <v>3906</v>
      </c>
      <c r="Z8482">
        <v>0.15</v>
      </c>
    </row>
    <row r="8483" spans="1:26" x14ac:dyDescent="0.25">
      <c r="A8483" t="s">
        <v>10527</v>
      </c>
      <c r="B8483" s="1">
        <v>45250</v>
      </c>
      <c r="C8483" t="s">
        <v>1199</v>
      </c>
      <c r="D8483" t="s">
        <v>63</v>
      </c>
      <c r="E8483" t="s">
        <v>29</v>
      </c>
      <c r="F8483" t="s">
        <v>52</v>
      </c>
      <c r="G8483" t="s">
        <v>79</v>
      </c>
      <c r="H8483">
        <v>7</v>
      </c>
      <c r="I8483">
        <v>1471</v>
      </c>
      <c r="J8483">
        <v>29</v>
      </c>
      <c r="K8483">
        <v>7310.87</v>
      </c>
      <c r="L8483">
        <v>1142.76</v>
      </c>
      <c r="M8483" t="s">
        <v>32</v>
      </c>
      <c r="N8483" t="s">
        <v>33</v>
      </c>
      <c r="O8483">
        <v>1</v>
      </c>
      <c r="P8483">
        <v>2023</v>
      </c>
      <c r="Q8483">
        <v>11</v>
      </c>
      <c r="R8483" t="s">
        <v>92</v>
      </c>
      <c r="S8483">
        <v>4</v>
      </c>
      <c r="T8483">
        <v>47</v>
      </c>
      <c r="U8483">
        <v>4</v>
      </c>
      <c r="V8483">
        <v>1</v>
      </c>
      <c r="W8483" t="s">
        <v>60</v>
      </c>
      <c r="X8483" t="s">
        <v>47</v>
      </c>
      <c r="Y8483">
        <v>298613</v>
      </c>
      <c r="Z8483">
        <v>0.16</v>
      </c>
    </row>
    <row r="8484" spans="1:26" x14ac:dyDescent="0.25">
      <c r="A8484" t="s">
        <v>10528</v>
      </c>
      <c r="B8484" s="1">
        <v>44939</v>
      </c>
      <c r="C8484" t="s">
        <v>845</v>
      </c>
      <c r="D8484" t="s">
        <v>39</v>
      </c>
      <c r="E8484" t="s">
        <v>51</v>
      </c>
      <c r="F8484" t="s">
        <v>52</v>
      </c>
      <c r="G8484" t="s">
        <v>79</v>
      </c>
      <c r="H8484">
        <v>8</v>
      </c>
      <c r="I8484">
        <v>1722</v>
      </c>
      <c r="J8484">
        <v>11</v>
      </c>
      <c r="K8484">
        <v>12260.64</v>
      </c>
      <c r="L8484">
        <v>1348.65</v>
      </c>
      <c r="M8484" t="s">
        <v>65</v>
      </c>
      <c r="N8484" t="s">
        <v>66</v>
      </c>
      <c r="O8484">
        <v>1</v>
      </c>
      <c r="P8484">
        <v>2023</v>
      </c>
      <c r="Q8484">
        <v>1</v>
      </c>
      <c r="R8484" t="s">
        <v>34</v>
      </c>
      <c r="S8484">
        <v>1</v>
      </c>
      <c r="T8484">
        <v>2</v>
      </c>
      <c r="U8484">
        <v>2</v>
      </c>
      <c r="V8484">
        <v>5</v>
      </c>
      <c r="W8484" t="s">
        <v>46</v>
      </c>
      <c r="X8484" t="s">
        <v>47</v>
      </c>
      <c r="Y8484">
        <v>151536</v>
      </c>
      <c r="Z8484">
        <v>0.11</v>
      </c>
    </row>
    <row r="8485" spans="1:26" x14ac:dyDescent="0.25">
      <c r="A8485" t="s">
        <v>10529</v>
      </c>
      <c r="B8485" s="1">
        <v>45280</v>
      </c>
      <c r="C8485" t="s">
        <v>2932</v>
      </c>
      <c r="D8485" t="s">
        <v>63</v>
      </c>
      <c r="E8485" t="s">
        <v>51</v>
      </c>
      <c r="F8485" t="s">
        <v>30</v>
      </c>
      <c r="G8485" t="s">
        <v>86</v>
      </c>
      <c r="H8485">
        <v>7</v>
      </c>
      <c r="I8485">
        <v>3677</v>
      </c>
      <c r="J8485">
        <v>5</v>
      </c>
      <c r="K8485">
        <v>24452.05</v>
      </c>
      <c r="L8485">
        <v>2283.25</v>
      </c>
      <c r="M8485" t="s">
        <v>65</v>
      </c>
      <c r="N8485" t="s">
        <v>66</v>
      </c>
      <c r="O8485">
        <v>5</v>
      </c>
      <c r="P8485">
        <v>2023</v>
      </c>
      <c r="Q8485">
        <v>12</v>
      </c>
      <c r="R8485" t="s">
        <v>54</v>
      </c>
      <c r="S8485">
        <v>4</v>
      </c>
      <c r="T8485">
        <v>51</v>
      </c>
      <c r="U8485">
        <v>4</v>
      </c>
      <c r="V8485">
        <v>3</v>
      </c>
      <c r="W8485" t="s">
        <v>83</v>
      </c>
      <c r="X8485" t="s">
        <v>47</v>
      </c>
      <c r="Y8485">
        <v>128695</v>
      </c>
      <c r="Z8485">
        <v>0.09</v>
      </c>
    </row>
    <row r="8486" spans="1:26" x14ac:dyDescent="0.25">
      <c r="A8486" t="s">
        <v>10530</v>
      </c>
      <c r="B8486" s="1">
        <v>45087</v>
      </c>
      <c r="C8486" t="s">
        <v>4672</v>
      </c>
      <c r="D8486" t="s">
        <v>39</v>
      </c>
      <c r="E8486" t="s">
        <v>51</v>
      </c>
      <c r="F8486" t="s">
        <v>30</v>
      </c>
      <c r="G8486" t="s">
        <v>31</v>
      </c>
      <c r="H8486">
        <v>8</v>
      </c>
      <c r="I8486">
        <v>3768</v>
      </c>
      <c r="J8486">
        <v>26</v>
      </c>
      <c r="K8486">
        <v>22306.560000000001</v>
      </c>
      <c r="L8486">
        <v>2771.32</v>
      </c>
      <c r="M8486" t="s">
        <v>43</v>
      </c>
      <c r="N8486" t="s">
        <v>66</v>
      </c>
      <c r="O8486">
        <v>6</v>
      </c>
      <c r="P8486">
        <v>2023</v>
      </c>
      <c r="Q8486">
        <v>6</v>
      </c>
      <c r="R8486" t="s">
        <v>95</v>
      </c>
      <c r="S8486">
        <v>2</v>
      </c>
      <c r="T8486">
        <v>23</v>
      </c>
      <c r="U8486">
        <v>2</v>
      </c>
      <c r="V8486">
        <v>6</v>
      </c>
      <c r="W8486" t="s">
        <v>35</v>
      </c>
      <c r="X8486" t="s">
        <v>36</v>
      </c>
      <c r="Y8486">
        <v>783744</v>
      </c>
      <c r="Z8486">
        <v>0.12</v>
      </c>
    </row>
    <row r="8487" spans="1:26" x14ac:dyDescent="0.25">
      <c r="A8487" t="s">
        <v>10531</v>
      </c>
      <c r="B8487" s="1">
        <v>44941</v>
      </c>
      <c r="C8487" t="s">
        <v>3044</v>
      </c>
      <c r="D8487" t="s">
        <v>50</v>
      </c>
      <c r="E8487" t="s">
        <v>51</v>
      </c>
      <c r="F8487" t="s">
        <v>41</v>
      </c>
      <c r="G8487" t="s">
        <v>42</v>
      </c>
      <c r="H8487">
        <v>6</v>
      </c>
      <c r="I8487">
        <v>2174</v>
      </c>
      <c r="J8487">
        <v>5</v>
      </c>
      <c r="K8487">
        <v>12391.8</v>
      </c>
      <c r="L8487">
        <v>1861.52</v>
      </c>
      <c r="M8487" t="s">
        <v>32</v>
      </c>
      <c r="N8487" t="s">
        <v>66</v>
      </c>
      <c r="O8487">
        <v>5</v>
      </c>
      <c r="P8487">
        <v>2023</v>
      </c>
      <c r="Q8487">
        <v>1</v>
      </c>
      <c r="R8487" t="s">
        <v>34</v>
      </c>
      <c r="S8487">
        <v>1</v>
      </c>
      <c r="T8487">
        <v>3</v>
      </c>
      <c r="U8487">
        <v>3</v>
      </c>
      <c r="V8487">
        <v>0</v>
      </c>
      <c r="W8487" t="s">
        <v>55</v>
      </c>
      <c r="X8487" t="s">
        <v>36</v>
      </c>
      <c r="Y8487">
        <v>65220</v>
      </c>
      <c r="Z8487">
        <v>0.15</v>
      </c>
    </row>
    <row r="8488" spans="1:26" x14ac:dyDescent="0.25">
      <c r="A8488" t="s">
        <v>10532</v>
      </c>
      <c r="B8488" s="1">
        <v>45205</v>
      </c>
      <c r="C8488" t="s">
        <v>5044</v>
      </c>
      <c r="D8488" t="s">
        <v>50</v>
      </c>
      <c r="E8488" t="s">
        <v>51</v>
      </c>
      <c r="F8488" t="s">
        <v>41</v>
      </c>
      <c r="G8488" t="s">
        <v>59</v>
      </c>
      <c r="H8488">
        <v>2</v>
      </c>
      <c r="I8488">
        <v>151</v>
      </c>
      <c r="J8488">
        <v>26</v>
      </c>
      <c r="K8488">
        <v>223.48</v>
      </c>
      <c r="L8488">
        <v>14.91</v>
      </c>
      <c r="M8488" t="s">
        <v>65</v>
      </c>
      <c r="N8488" t="s">
        <v>44</v>
      </c>
      <c r="O8488">
        <v>3</v>
      </c>
      <c r="P8488">
        <v>2023</v>
      </c>
      <c r="Q8488">
        <v>10</v>
      </c>
      <c r="R8488" t="s">
        <v>45</v>
      </c>
      <c r="S8488">
        <v>4</v>
      </c>
      <c r="T8488">
        <v>40</v>
      </c>
      <c r="U8488">
        <v>1</v>
      </c>
      <c r="V8488">
        <v>5</v>
      </c>
      <c r="W8488" t="s">
        <v>46</v>
      </c>
      <c r="X8488" t="s">
        <v>47</v>
      </c>
      <c r="Y8488">
        <v>7852</v>
      </c>
      <c r="Z8488">
        <v>7.0000000000000007E-2</v>
      </c>
    </row>
    <row r="8489" spans="1:26" x14ac:dyDescent="0.25">
      <c r="A8489" t="s">
        <v>10533</v>
      </c>
      <c r="B8489" s="1">
        <v>45120</v>
      </c>
      <c r="C8489" t="s">
        <v>4709</v>
      </c>
      <c r="D8489" t="s">
        <v>50</v>
      </c>
      <c r="E8489" t="s">
        <v>29</v>
      </c>
      <c r="F8489" t="s">
        <v>30</v>
      </c>
      <c r="G8489" t="s">
        <v>64</v>
      </c>
      <c r="H8489">
        <v>3</v>
      </c>
      <c r="I8489">
        <v>2832</v>
      </c>
      <c r="J8489">
        <v>1</v>
      </c>
      <c r="K8489">
        <v>8411.0400000000009</v>
      </c>
      <c r="L8489">
        <v>988.28</v>
      </c>
      <c r="M8489" t="s">
        <v>65</v>
      </c>
      <c r="N8489" t="s">
        <v>66</v>
      </c>
      <c r="O8489">
        <v>6</v>
      </c>
      <c r="P8489">
        <v>2023</v>
      </c>
      <c r="Q8489">
        <v>7</v>
      </c>
      <c r="R8489" t="s">
        <v>125</v>
      </c>
      <c r="S8489">
        <v>3</v>
      </c>
      <c r="T8489">
        <v>28</v>
      </c>
      <c r="U8489">
        <v>3</v>
      </c>
      <c r="V8489">
        <v>4</v>
      </c>
      <c r="W8489" t="s">
        <v>73</v>
      </c>
      <c r="X8489" t="s">
        <v>47</v>
      </c>
      <c r="Y8489">
        <v>8496</v>
      </c>
      <c r="Z8489">
        <v>0.12</v>
      </c>
    </row>
    <row r="8490" spans="1:26" x14ac:dyDescent="0.25">
      <c r="A8490" t="s">
        <v>10534</v>
      </c>
      <c r="B8490" s="1">
        <v>45066</v>
      </c>
      <c r="C8490" t="s">
        <v>550</v>
      </c>
      <c r="D8490" t="s">
        <v>28</v>
      </c>
      <c r="E8490" t="s">
        <v>40</v>
      </c>
      <c r="F8490" t="s">
        <v>52</v>
      </c>
      <c r="G8490" t="s">
        <v>79</v>
      </c>
      <c r="H8490">
        <v>1</v>
      </c>
      <c r="I8490">
        <v>2157</v>
      </c>
      <c r="J8490">
        <v>2</v>
      </c>
      <c r="K8490">
        <v>2113.86</v>
      </c>
      <c r="L8490">
        <v>326.20999999999998</v>
      </c>
      <c r="M8490" t="s">
        <v>32</v>
      </c>
      <c r="N8490" t="s">
        <v>66</v>
      </c>
      <c r="O8490">
        <v>6</v>
      </c>
      <c r="P8490">
        <v>2023</v>
      </c>
      <c r="Q8490">
        <v>5</v>
      </c>
      <c r="R8490" t="s">
        <v>238</v>
      </c>
      <c r="S8490">
        <v>2</v>
      </c>
      <c r="T8490">
        <v>20</v>
      </c>
      <c r="U8490">
        <v>3</v>
      </c>
      <c r="V8490">
        <v>6</v>
      </c>
      <c r="W8490" t="s">
        <v>35</v>
      </c>
      <c r="X8490" t="s">
        <v>36</v>
      </c>
      <c r="Y8490">
        <v>4314</v>
      </c>
      <c r="Z8490">
        <v>0.15</v>
      </c>
    </row>
    <row r="8491" spans="1:26" x14ac:dyDescent="0.25">
      <c r="A8491" t="s">
        <v>10535</v>
      </c>
      <c r="B8491" s="1">
        <v>44945</v>
      </c>
      <c r="C8491" t="s">
        <v>1667</v>
      </c>
      <c r="D8491" t="s">
        <v>63</v>
      </c>
      <c r="E8491" t="s">
        <v>40</v>
      </c>
      <c r="F8491" t="s">
        <v>30</v>
      </c>
      <c r="G8491" t="s">
        <v>64</v>
      </c>
      <c r="H8491">
        <v>2</v>
      </c>
      <c r="I8491">
        <v>4392</v>
      </c>
      <c r="J8491">
        <v>7</v>
      </c>
      <c r="K8491">
        <v>8169.12</v>
      </c>
      <c r="L8491">
        <v>872.87</v>
      </c>
      <c r="M8491" t="s">
        <v>32</v>
      </c>
      <c r="N8491" t="s">
        <v>44</v>
      </c>
      <c r="O8491">
        <v>3</v>
      </c>
      <c r="P8491">
        <v>2023</v>
      </c>
      <c r="Q8491">
        <v>1</v>
      </c>
      <c r="R8491" t="s">
        <v>34</v>
      </c>
      <c r="S8491">
        <v>1</v>
      </c>
      <c r="T8491">
        <v>3</v>
      </c>
      <c r="U8491">
        <v>3</v>
      </c>
      <c r="V8491">
        <v>4</v>
      </c>
      <c r="W8491" t="s">
        <v>73</v>
      </c>
      <c r="X8491" t="s">
        <v>47</v>
      </c>
      <c r="Y8491">
        <v>61488</v>
      </c>
      <c r="Z8491">
        <v>0.11</v>
      </c>
    </row>
    <row r="8492" spans="1:26" x14ac:dyDescent="0.25">
      <c r="A8492" t="s">
        <v>10536</v>
      </c>
      <c r="B8492" s="1">
        <v>44941</v>
      </c>
      <c r="C8492" t="s">
        <v>2064</v>
      </c>
      <c r="D8492" t="s">
        <v>50</v>
      </c>
      <c r="E8492" t="s">
        <v>40</v>
      </c>
      <c r="F8492" t="s">
        <v>41</v>
      </c>
      <c r="G8492" t="s">
        <v>116</v>
      </c>
      <c r="H8492">
        <v>8</v>
      </c>
      <c r="I8492">
        <v>1950</v>
      </c>
      <c r="J8492">
        <v>18</v>
      </c>
      <c r="K8492">
        <v>12792</v>
      </c>
      <c r="L8492">
        <v>2499.0700000000002</v>
      </c>
      <c r="M8492" t="s">
        <v>43</v>
      </c>
      <c r="N8492" t="s">
        <v>66</v>
      </c>
      <c r="O8492">
        <v>1</v>
      </c>
      <c r="P8492">
        <v>2023</v>
      </c>
      <c r="Q8492">
        <v>1</v>
      </c>
      <c r="R8492" t="s">
        <v>34</v>
      </c>
      <c r="S8492">
        <v>1</v>
      </c>
      <c r="T8492">
        <v>3</v>
      </c>
      <c r="U8492">
        <v>3</v>
      </c>
      <c r="V8492">
        <v>0</v>
      </c>
      <c r="W8492" t="s">
        <v>55</v>
      </c>
      <c r="X8492" t="s">
        <v>36</v>
      </c>
      <c r="Y8492">
        <v>280800</v>
      </c>
      <c r="Z8492">
        <v>0.2</v>
      </c>
    </row>
    <row r="8493" spans="1:26" x14ac:dyDescent="0.25">
      <c r="A8493" t="s">
        <v>10537</v>
      </c>
      <c r="B8493" s="1">
        <v>45148</v>
      </c>
      <c r="C8493" t="s">
        <v>1179</v>
      </c>
      <c r="D8493" t="s">
        <v>28</v>
      </c>
      <c r="E8493" t="s">
        <v>58</v>
      </c>
      <c r="F8493" t="s">
        <v>30</v>
      </c>
      <c r="G8493" t="s">
        <v>86</v>
      </c>
      <c r="H8493">
        <v>5</v>
      </c>
      <c r="I8493">
        <v>4966</v>
      </c>
      <c r="J8493">
        <v>1</v>
      </c>
      <c r="K8493">
        <v>24581.7</v>
      </c>
      <c r="L8493">
        <v>2208.6</v>
      </c>
      <c r="M8493" t="s">
        <v>32</v>
      </c>
      <c r="N8493" t="s">
        <v>44</v>
      </c>
      <c r="O8493">
        <v>1</v>
      </c>
      <c r="P8493">
        <v>2023</v>
      </c>
      <c r="Q8493">
        <v>8</v>
      </c>
      <c r="R8493" t="s">
        <v>72</v>
      </c>
      <c r="S8493">
        <v>3</v>
      </c>
      <c r="T8493">
        <v>32</v>
      </c>
      <c r="U8493">
        <v>2</v>
      </c>
      <c r="V8493">
        <v>4</v>
      </c>
      <c r="W8493" t="s">
        <v>73</v>
      </c>
      <c r="X8493" t="s">
        <v>47</v>
      </c>
      <c r="Y8493">
        <v>24830</v>
      </c>
      <c r="Z8493">
        <v>0.09</v>
      </c>
    </row>
    <row r="8494" spans="1:26" x14ac:dyDescent="0.25">
      <c r="A8494" t="s">
        <v>10538</v>
      </c>
      <c r="B8494" s="1">
        <v>45132</v>
      </c>
      <c r="C8494" t="s">
        <v>1207</v>
      </c>
      <c r="D8494" t="s">
        <v>28</v>
      </c>
      <c r="E8494" t="s">
        <v>29</v>
      </c>
      <c r="F8494" t="s">
        <v>52</v>
      </c>
      <c r="G8494" t="s">
        <v>53</v>
      </c>
      <c r="H8494">
        <v>8</v>
      </c>
      <c r="I8494">
        <v>3157</v>
      </c>
      <c r="J8494">
        <v>13</v>
      </c>
      <c r="K8494">
        <v>21972.720000000001</v>
      </c>
      <c r="L8494">
        <v>2097.09</v>
      </c>
      <c r="M8494" t="s">
        <v>65</v>
      </c>
      <c r="N8494" t="s">
        <v>33</v>
      </c>
      <c r="O8494">
        <v>3</v>
      </c>
      <c r="P8494">
        <v>2023</v>
      </c>
      <c r="Q8494">
        <v>7</v>
      </c>
      <c r="R8494" t="s">
        <v>125</v>
      </c>
      <c r="S8494">
        <v>3</v>
      </c>
      <c r="T8494">
        <v>30</v>
      </c>
      <c r="U8494">
        <v>5</v>
      </c>
      <c r="V8494">
        <v>2</v>
      </c>
      <c r="W8494" t="s">
        <v>76</v>
      </c>
      <c r="X8494" t="s">
        <v>47</v>
      </c>
      <c r="Y8494">
        <v>328328</v>
      </c>
      <c r="Z8494">
        <v>0.1</v>
      </c>
    </row>
    <row r="8495" spans="1:26" x14ac:dyDescent="0.25">
      <c r="A8495" t="s">
        <v>10539</v>
      </c>
      <c r="B8495" s="1">
        <v>45082</v>
      </c>
      <c r="C8495" t="s">
        <v>1018</v>
      </c>
      <c r="D8495" t="s">
        <v>50</v>
      </c>
      <c r="E8495" t="s">
        <v>58</v>
      </c>
      <c r="F8495" t="s">
        <v>30</v>
      </c>
      <c r="G8495" t="s">
        <v>64</v>
      </c>
      <c r="H8495">
        <v>1</v>
      </c>
      <c r="I8495">
        <v>2162</v>
      </c>
      <c r="J8495">
        <v>6</v>
      </c>
      <c r="K8495">
        <v>2032.28</v>
      </c>
      <c r="L8495">
        <v>214.91</v>
      </c>
      <c r="M8495" t="s">
        <v>32</v>
      </c>
      <c r="N8495" t="s">
        <v>44</v>
      </c>
      <c r="O8495">
        <v>4</v>
      </c>
      <c r="P8495">
        <v>2023</v>
      </c>
      <c r="Q8495">
        <v>6</v>
      </c>
      <c r="R8495" t="s">
        <v>95</v>
      </c>
      <c r="S8495">
        <v>2</v>
      </c>
      <c r="T8495">
        <v>23</v>
      </c>
      <c r="U8495">
        <v>2</v>
      </c>
      <c r="V8495">
        <v>1</v>
      </c>
      <c r="W8495" t="s">
        <v>60</v>
      </c>
      <c r="X8495" t="s">
        <v>47</v>
      </c>
      <c r="Y8495">
        <v>12972</v>
      </c>
      <c r="Z8495">
        <v>0.11</v>
      </c>
    </row>
    <row r="8496" spans="1:26" x14ac:dyDescent="0.25">
      <c r="A8496" t="s">
        <v>10540</v>
      </c>
      <c r="B8496" s="1">
        <v>45144</v>
      </c>
      <c r="C8496" t="s">
        <v>833</v>
      </c>
      <c r="D8496" t="s">
        <v>50</v>
      </c>
      <c r="E8496" t="s">
        <v>58</v>
      </c>
      <c r="F8496" t="s">
        <v>52</v>
      </c>
      <c r="G8496" t="s">
        <v>53</v>
      </c>
      <c r="H8496">
        <v>9</v>
      </c>
      <c r="I8496">
        <v>4188</v>
      </c>
      <c r="J8496">
        <v>17</v>
      </c>
      <c r="K8496">
        <v>31284.36</v>
      </c>
      <c r="L8496">
        <v>5934.03</v>
      </c>
      <c r="M8496" t="s">
        <v>32</v>
      </c>
      <c r="N8496" t="s">
        <v>33</v>
      </c>
      <c r="O8496">
        <v>7</v>
      </c>
      <c r="P8496">
        <v>2023</v>
      </c>
      <c r="Q8496">
        <v>8</v>
      </c>
      <c r="R8496" t="s">
        <v>72</v>
      </c>
      <c r="S8496">
        <v>3</v>
      </c>
      <c r="T8496">
        <v>32</v>
      </c>
      <c r="U8496">
        <v>2</v>
      </c>
      <c r="V8496">
        <v>0</v>
      </c>
      <c r="W8496" t="s">
        <v>55</v>
      </c>
      <c r="X8496" t="s">
        <v>36</v>
      </c>
      <c r="Y8496">
        <v>640764</v>
      </c>
      <c r="Z8496">
        <v>0.19</v>
      </c>
    </row>
    <row r="8497" spans="1:26" x14ac:dyDescent="0.25">
      <c r="A8497" t="s">
        <v>10541</v>
      </c>
      <c r="B8497" s="1">
        <v>45095</v>
      </c>
      <c r="C8497" t="s">
        <v>1009</v>
      </c>
      <c r="D8497" t="s">
        <v>39</v>
      </c>
      <c r="E8497" t="s">
        <v>29</v>
      </c>
      <c r="F8497" t="s">
        <v>41</v>
      </c>
      <c r="G8497" t="s">
        <v>59</v>
      </c>
      <c r="H8497">
        <v>10</v>
      </c>
      <c r="I8497">
        <v>2096</v>
      </c>
      <c r="J8497">
        <v>20</v>
      </c>
      <c r="K8497">
        <v>16768</v>
      </c>
      <c r="L8497">
        <v>2824.63</v>
      </c>
      <c r="M8497" t="s">
        <v>43</v>
      </c>
      <c r="N8497" t="s">
        <v>66</v>
      </c>
      <c r="O8497">
        <v>2</v>
      </c>
      <c r="P8497">
        <v>2023</v>
      </c>
      <c r="Q8497">
        <v>6</v>
      </c>
      <c r="R8497" t="s">
        <v>95</v>
      </c>
      <c r="S8497">
        <v>2</v>
      </c>
      <c r="T8497">
        <v>25</v>
      </c>
      <c r="U8497">
        <v>4</v>
      </c>
      <c r="V8497">
        <v>0</v>
      </c>
      <c r="W8497" t="s">
        <v>55</v>
      </c>
      <c r="X8497" t="s">
        <v>36</v>
      </c>
      <c r="Y8497">
        <v>419200</v>
      </c>
      <c r="Z8497">
        <v>0.17</v>
      </c>
    </row>
    <row r="8498" spans="1:26" x14ac:dyDescent="0.25">
      <c r="A8498" t="s">
        <v>10542</v>
      </c>
      <c r="B8498" s="1">
        <v>44949</v>
      </c>
      <c r="C8498" t="s">
        <v>6237</v>
      </c>
      <c r="D8498" t="s">
        <v>63</v>
      </c>
      <c r="E8498" t="s">
        <v>51</v>
      </c>
      <c r="F8498" t="s">
        <v>41</v>
      </c>
      <c r="G8498" t="s">
        <v>42</v>
      </c>
      <c r="H8498">
        <v>4</v>
      </c>
      <c r="I8498">
        <v>2976</v>
      </c>
      <c r="J8498">
        <v>19</v>
      </c>
      <c r="K8498">
        <v>9642.24</v>
      </c>
      <c r="L8498">
        <v>921.79</v>
      </c>
      <c r="M8498" t="s">
        <v>43</v>
      </c>
      <c r="N8498" t="s">
        <v>33</v>
      </c>
      <c r="O8498">
        <v>3</v>
      </c>
      <c r="P8498">
        <v>2023</v>
      </c>
      <c r="Q8498">
        <v>1</v>
      </c>
      <c r="R8498" t="s">
        <v>34</v>
      </c>
      <c r="S8498">
        <v>1</v>
      </c>
      <c r="T8498">
        <v>4</v>
      </c>
      <c r="U8498">
        <v>4</v>
      </c>
      <c r="V8498">
        <v>1</v>
      </c>
      <c r="W8498" t="s">
        <v>60</v>
      </c>
      <c r="X8498" t="s">
        <v>47</v>
      </c>
      <c r="Y8498">
        <v>226176</v>
      </c>
      <c r="Z8498">
        <v>0.1</v>
      </c>
    </row>
    <row r="8499" spans="1:26" x14ac:dyDescent="0.25">
      <c r="A8499" t="s">
        <v>10543</v>
      </c>
      <c r="B8499" s="1">
        <v>45048</v>
      </c>
      <c r="C8499" t="s">
        <v>3241</v>
      </c>
      <c r="D8499" t="s">
        <v>63</v>
      </c>
      <c r="E8499" t="s">
        <v>40</v>
      </c>
      <c r="F8499" t="s">
        <v>41</v>
      </c>
      <c r="G8499" t="s">
        <v>59</v>
      </c>
      <c r="H8499">
        <v>10</v>
      </c>
      <c r="I8499">
        <v>2252</v>
      </c>
      <c r="J8499">
        <v>2</v>
      </c>
      <c r="K8499">
        <v>22069.599999999999</v>
      </c>
      <c r="L8499">
        <v>3028.01</v>
      </c>
      <c r="M8499" t="s">
        <v>65</v>
      </c>
      <c r="N8499" t="s">
        <v>44</v>
      </c>
      <c r="O8499">
        <v>3</v>
      </c>
      <c r="P8499">
        <v>2023</v>
      </c>
      <c r="Q8499">
        <v>5</v>
      </c>
      <c r="R8499" t="s">
        <v>238</v>
      </c>
      <c r="S8499">
        <v>2</v>
      </c>
      <c r="T8499">
        <v>18</v>
      </c>
      <c r="U8499">
        <v>1</v>
      </c>
      <c r="V8499">
        <v>2</v>
      </c>
      <c r="W8499" t="s">
        <v>76</v>
      </c>
      <c r="X8499" t="s">
        <v>47</v>
      </c>
      <c r="Y8499">
        <v>45040</v>
      </c>
      <c r="Z8499">
        <v>0.14000000000000001</v>
      </c>
    </row>
    <row r="8500" spans="1:26" x14ac:dyDescent="0.25">
      <c r="A8500" t="s">
        <v>10544</v>
      </c>
      <c r="B8500" s="1">
        <v>45243</v>
      </c>
      <c r="C8500" t="s">
        <v>4232</v>
      </c>
      <c r="D8500" t="s">
        <v>28</v>
      </c>
      <c r="E8500" t="s">
        <v>29</v>
      </c>
      <c r="F8500" t="s">
        <v>41</v>
      </c>
      <c r="G8500" t="s">
        <v>116</v>
      </c>
      <c r="H8500">
        <v>2</v>
      </c>
      <c r="I8500">
        <v>596</v>
      </c>
      <c r="J8500">
        <v>16</v>
      </c>
      <c r="K8500">
        <v>1001.28</v>
      </c>
      <c r="L8500">
        <v>112.92</v>
      </c>
      <c r="M8500" t="s">
        <v>32</v>
      </c>
      <c r="N8500" t="s">
        <v>66</v>
      </c>
      <c r="O8500">
        <v>6</v>
      </c>
      <c r="P8500">
        <v>2023</v>
      </c>
      <c r="Q8500">
        <v>11</v>
      </c>
      <c r="R8500" t="s">
        <v>92</v>
      </c>
      <c r="S8500">
        <v>4</v>
      </c>
      <c r="T8500">
        <v>46</v>
      </c>
      <c r="U8500">
        <v>3</v>
      </c>
      <c r="V8500">
        <v>1</v>
      </c>
      <c r="W8500" t="s">
        <v>60</v>
      </c>
      <c r="X8500" t="s">
        <v>47</v>
      </c>
      <c r="Y8500">
        <v>19072</v>
      </c>
      <c r="Z8500">
        <v>0.11</v>
      </c>
    </row>
    <row r="8501" spans="1:26" x14ac:dyDescent="0.25">
      <c r="A8501" t="s">
        <v>10545</v>
      </c>
      <c r="B8501" s="1">
        <v>44955</v>
      </c>
      <c r="C8501" t="s">
        <v>9622</v>
      </c>
      <c r="D8501" t="s">
        <v>63</v>
      </c>
      <c r="E8501" t="s">
        <v>29</v>
      </c>
      <c r="F8501" t="s">
        <v>30</v>
      </c>
      <c r="G8501" t="s">
        <v>86</v>
      </c>
      <c r="H8501">
        <v>5</v>
      </c>
      <c r="I8501">
        <v>2820</v>
      </c>
      <c r="J8501">
        <v>30</v>
      </c>
      <c r="K8501">
        <v>9870</v>
      </c>
      <c r="L8501">
        <v>807.91</v>
      </c>
      <c r="M8501" t="s">
        <v>43</v>
      </c>
      <c r="N8501" t="s">
        <v>66</v>
      </c>
      <c r="O8501">
        <v>5</v>
      </c>
      <c r="P8501">
        <v>2023</v>
      </c>
      <c r="Q8501">
        <v>1</v>
      </c>
      <c r="R8501" t="s">
        <v>34</v>
      </c>
      <c r="S8501">
        <v>1</v>
      </c>
      <c r="T8501">
        <v>5</v>
      </c>
      <c r="U8501">
        <v>5</v>
      </c>
      <c r="V8501">
        <v>0</v>
      </c>
      <c r="W8501" t="s">
        <v>55</v>
      </c>
      <c r="X8501" t="s">
        <v>36</v>
      </c>
      <c r="Y8501">
        <v>423000</v>
      </c>
      <c r="Z8501">
        <v>0.08</v>
      </c>
    </row>
    <row r="8502" spans="1:26" x14ac:dyDescent="0.25">
      <c r="A8502" t="s">
        <v>10546</v>
      </c>
      <c r="B8502" s="1">
        <v>45284</v>
      </c>
      <c r="C8502" t="s">
        <v>3445</v>
      </c>
      <c r="D8502" t="s">
        <v>50</v>
      </c>
      <c r="E8502" t="s">
        <v>29</v>
      </c>
      <c r="F8502" t="s">
        <v>30</v>
      </c>
      <c r="G8502" t="s">
        <v>64</v>
      </c>
      <c r="H8502">
        <v>7</v>
      </c>
      <c r="I8502">
        <v>1254</v>
      </c>
      <c r="J8502">
        <v>6</v>
      </c>
      <c r="K8502">
        <v>8251.32</v>
      </c>
      <c r="L8502">
        <v>534.91999999999996</v>
      </c>
      <c r="M8502" t="s">
        <v>32</v>
      </c>
      <c r="N8502" t="s">
        <v>44</v>
      </c>
      <c r="O8502">
        <v>2</v>
      </c>
      <c r="P8502">
        <v>2023</v>
      </c>
      <c r="Q8502">
        <v>12</v>
      </c>
      <c r="R8502" t="s">
        <v>54</v>
      </c>
      <c r="S8502">
        <v>4</v>
      </c>
      <c r="T8502">
        <v>52</v>
      </c>
      <c r="U8502">
        <v>5</v>
      </c>
      <c r="V8502">
        <v>0</v>
      </c>
      <c r="W8502" t="s">
        <v>55</v>
      </c>
      <c r="X8502" t="s">
        <v>36</v>
      </c>
      <c r="Y8502">
        <v>52668</v>
      </c>
      <c r="Z8502">
        <v>0.06</v>
      </c>
    </row>
    <row r="8503" spans="1:26" x14ac:dyDescent="0.25">
      <c r="A8503" t="s">
        <v>10547</v>
      </c>
      <c r="B8503" s="1">
        <v>45106</v>
      </c>
      <c r="C8503" t="s">
        <v>989</v>
      </c>
      <c r="D8503" t="s">
        <v>63</v>
      </c>
      <c r="E8503" t="s">
        <v>51</v>
      </c>
      <c r="F8503" t="s">
        <v>30</v>
      </c>
      <c r="G8503" t="s">
        <v>31</v>
      </c>
      <c r="H8503">
        <v>3</v>
      </c>
      <c r="I8503">
        <v>3251</v>
      </c>
      <c r="J8503">
        <v>13</v>
      </c>
      <c r="K8503">
        <v>8485.11</v>
      </c>
      <c r="L8503">
        <v>1064.43</v>
      </c>
      <c r="M8503" t="s">
        <v>43</v>
      </c>
      <c r="N8503" t="s">
        <v>44</v>
      </c>
      <c r="O8503">
        <v>2</v>
      </c>
      <c r="P8503">
        <v>2023</v>
      </c>
      <c r="Q8503">
        <v>6</v>
      </c>
      <c r="R8503" t="s">
        <v>95</v>
      </c>
      <c r="S8503">
        <v>2</v>
      </c>
      <c r="T8503">
        <v>26</v>
      </c>
      <c r="U8503">
        <v>5</v>
      </c>
      <c r="V8503">
        <v>4</v>
      </c>
      <c r="W8503" t="s">
        <v>73</v>
      </c>
      <c r="X8503" t="s">
        <v>47</v>
      </c>
      <c r="Y8503">
        <v>126789</v>
      </c>
      <c r="Z8503">
        <v>0.13</v>
      </c>
    </row>
    <row r="8504" spans="1:26" x14ac:dyDescent="0.25">
      <c r="A8504" t="s">
        <v>10548</v>
      </c>
      <c r="B8504" s="1">
        <v>45149</v>
      </c>
      <c r="C8504" t="s">
        <v>3539</v>
      </c>
      <c r="D8504" t="s">
        <v>39</v>
      </c>
      <c r="E8504" t="s">
        <v>58</v>
      </c>
      <c r="F8504" t="s">
        <v>30</v>
      </c>
      <c r="G8504" t="s">
        <v>64</v>
      </c>
      <c r="H8504">
        <v>10</v>
      </c>
      <c r="I8504">
        <v>2648</v>
      </c>
      <c r="J8504">
        <v>7</v>
      </c>
      <c r="K8504">
        <v>24626.400000000001</v>
      </c>
      <c r="L8504">
        <v>1510.05</v>
      </c>
      <c r="M8504" t="s">
        <v>32</v>
      </c>
      <c r="N8504" t="s">
        <v>33</v>
      </c>
      <c r="O8504">
        <v>2</v>
      </c>
      <c r="P8504">
        <v>2023</v>
      </c>
      <c r="Q8504">
        <v>8</v>
      </c>
      <c r="R8504" t="s">
        <v>72</v>
      </c>
      <c r="S8504">
        <v>3</v>
      </c>
      <c r="T8504">
        <v>32</v>
      </c>
      <c r="U8504">
        <v>2</v>
      </c>
      <c r="V8504">
        <v>5</v>
      </c>
      <c r="W8504" t="s">
        <v>46</v>
      </c>
      <c r="X8504" t="s">
        <v>47</v>
      </c>
      <c r="Y8504">
        <v>185360</v>
      </c>
      <c r="Z8504">
        <v>0.06</v>
      </c>
    </row>
    <row r="8505" spans="1:26" x14ac:dyDescent="0.25">
      <c r="A8505" t="s">
        <v>10549</v>
      </c>
      <c r="B8505" s="1">
        <v>44931</v>
      </c>
      <c r="C8505" t="s">
        <v>7050</v>
      </c>
      <c r="D8505" t="s">
        <v>50</v>
      </c>
      <c r="E8505" t="s">
        <v>58</v>
      </c>
      <c r="F8505" t="s">
        <v>41</v>
      </c>
      <c r="G8505" t="s">
        <v>116</v>
      </c>
      <c r="H8505">
        <v>1</v>
      </c>
      <c r="I8505">
        <v>3222</v>
      </c>
      <c r="J8505">
        <v>15</v>
      </c>
      <c r="K8505">
        <v>2738.7</v>
      </c>
      <c r="L8505">
        <v>280.22000000000003</v>
      </c>
      <c r="M8505" t="s">
        <v>32</v>
      </c>
      <c r="N8505" t="s">
        <v>66</v>
      </c>
      <c r="O8505">
        <v>2</v>
      </c>
      <c r="P8505">
        <v>2023</v>
      </c>
      <c r="Q8505">
        <v>1</v>
      </c>
      <c r="R8505" t="s">
        <v>34</v>
      </c>
      <c r="S8505">
        <v>1</v>
      </c>
      <c r="T8505">
        <v>1</v>
      </c>
      <c r="U8505">
        <v>1</v>
      </c>
      <c r="V8505">
        <v>4</v>
      </c>
      <c r="W8505" t="s">
        <v>73</v>
      </c>
      <c r="X8505" t="s">
        <v>47</v>
      </c>
      <c r="Y8505">
        <v>48330</v>
      </c>
      <c r="Z8505">
        <v>0.1</v>
      </c>
    </row>
    <row r="8506" spans="1:26" x14ac:dyDescent="0.25">
      <c r="A8506" t="s">
        <v>10550</v>
      </c>
      <c r="B8506" s="1">
        <v>45104</v>
      </c>
      <c r="C8506" t="s">
        <v>4722</v>
      </c>
      <c r="D8506" t="s">
        <v>28</v>
      </c>
      <c r="E8506" t="s">
        <v>29</v>
      </c>
      <c r="F8506" t="s">
        <v>41</v>
      </c>
      <c r="G8506" t="s">
        <v>59</v>
      </c>
      <c r="H8506">
        <v>3</v>
      </c>
      <c r="I8506">
        <v>1435</v>
      </c>
      <c r="J8506">
        <v>7</v>
      </c>
      <c r="K8506">
        <v>4003.65</v>
      </c>
      <c r="L8506">
        <v>445.97</v>
      </c>
      <c r="M8506" t="s">
        <v>43</v>
      </c>
      <c r="N8506" t="s">
        <v>33</v>
      </c>
      <c r="O8506">
        <v>3</v>
      </c>
      <c r="P8506">
        <v>2023</v>
      </c>
      <c r="Q8506">
        <v>6</v>
      </c>
      <c r="R8506" t="s">
        <v>95</v>
      </c>
      <c r="S8506">
        <v>2</v>
      </c>
      <c r="T8506">
        <v>26</v>
      </c>
      <c r="U8506">
        <v>5</v>
      </c>
      <c r="V8506">
        <v>2</v>
      </c>
      <c r="W8506" t="s">
        <v>76</v>
      </c>
      <c r="X8506" t="s">
        <v>47</v>
      </c>
      <c r="Y8506">
        <v>30135</v>
      </c>
      <c r="Z8506">
        <v>0.11</v>
      </c>
    </row>
    <row r="8507" spans="1:26" x14ac:dyDescent="0.25">
      <c r="A8507" t="s">
        <v>10551</v>
      </c>
      <c r="B8507" s="1">
        <v>45102</v>
      </c>
      <c r="C8507" t="s">
        <v>1031</v>
      </c>
      <c r="D8507" t="s">
        <v>50</v>
      </c>
      <c r="E8507" t="s">
        <v>51</v>
      </c>
      <c r="F8507" t="s">
        <v>30</v>
      </c>
      <c r="G8507" t="s">
        <v>86</v>
      </c>
      <c r="H8507">
        <v>5</v>
      </c>
      <c r="I8507">
        <v>1904</v>
      </c>
      <c r="J8507">
        <v>23</v>
      </c>
      <c r="K8507">
        <v>7330.4</v>
      </c>
      <c r="L8507">
        <v>579.11</v>
      </c>
      <c r="M8507" t="s">
        <v>43</v>
      </c>
      <c r="N8507" t="s">
        <v>33</v>
      </c>
      <c r="O8507">
        <v>5</v>
      </c>
      <c r="P8507">
        <v>2023</v>
      </c>
      <c r="Q8507">
        <v>6</v>
      </c>
      <c r="R8507" t="s">
        <v>95</v>
      </c>
      <c r="S8507">
        <v>2</v>
      </c>
      <c r="T8507">
        <v>26</v>
      </c>
      <c r="U8507">
        <v>5</v>
      </c>
      <c r="V8507">
        <v>0</v>
      </c>
      <c r="W8507" t="s">
        <v>55</v>
      </c>
      <c r="X8507" t="s">
        <v>36</v>
      </c>
      <c r="Y8507">
        <v>218960</v>
      </c>
      <c r="Z8507">
        <v>0.08</v>
      </c>
    </row>
    <row r="8508" spans="1:26" x14ac:dyDescent="0.25">
      <c r="A8508" t="s">
        <v>10552</v>
      </c>
      <c r="B8508" s="1">
        <v>45011</v>
      </c>
      <c r="C8508" t="s">
        <v>2679</v>
      </c>
      <c r="D8508" t="s">
        <v>50</v>
      </c>
      <c r="E8508" t="s">
        <v>51</v>
      </c>
      <c r="F8508" t="s">
        <v>41</v>
      </c>
      <c r="G8508" t="s">
        <v>59</v>
      </c>
      <c r="H8508">
        <v>8</v>
      </c>
      <c r="I8508">
        <v>2017</v>
      </c>
      <c r="J8508">
        <v>26</v>
      </c>
      <c r="K8508">
        <v>11940.64</v>
      </c>
      <c r="L8508">
        <v>1715.76</v>
      </c>
      <c r="M8508" t="s">
        <v>65</v>
      </c>
      <c r="N8508" t="s">
        <v>44</v>
      </c>
      <c r="O8508">
        <v>5</v>
      </c>
      <c r="P8508">
        <v>2023</v>
      </c>
      <c r="Q8508">
        <v>3</v>
      </c>
      <c r="R8508" t="s">
        <v>105</v>
      </c>
      <c r="S8508">
        <v>1</v>
      </c>
      <c r="T8508">
        <v>13</v>
      </c>
      <c r="U8508">
        <v>5</v>
      </c>
      <c r="V8508">
        <v>0</v>
      </c>
      <c r="W8508" t="s">
        <v>55</v>
      </c>
      <c r="X8508" t="s">
        <v>36</v>
      </c>
      <c r="Y8508">
        <v>419536</v>
      </c>
      <c r="Z8508">
        <v>0.14000000000000001</v>
      </c>
    </row>
    <row r="8509" spans="1:26" x14ac:dyDescent="0.25">
      <c r="A8509" t="s">
        <v>10553</v>
      </c>
      <c r="B8509" s="1">
        <v>45224</v>
      </c>
      <c r="C8509" t="s">
        <v>3385</v>
      </c>
      <c r="D8509" t="s">
        <v>50</v>
      </c>
      <c r="E8509" t="s">
        <v>40</v>
      </c>
      <c r="F8509" t="s">
        <v>30</v>
      </c>
      <c r="G8509" t="s">
        <v>64</v>
      </c>
      <c r="H8509">
        <v>4</v>
      </c>
      <c r="I8509">
        <v>1573</v>
      </c>
      <c r="J8509">
        <v>23</v>
      </c>
      <c r="K8509">
        <v>4844.84</v>
      </c>
      <c r="L8509">
        <v>298.2</v>
      </c>
      <c r="M8509" t="s">
        <v>32</v>
      </c>
      <c r="N8509" t="s">
        <v>66</v>
      </c>
      <c r="O8509">
        <v>6</v>
      </c>
      <c r="P8509">
        <v>2023</v>
      </c>
      <c r="Q8509">
        <v>10</v>
      </c>
      <c r="R8509" t="s">
        <v>45</v>
      </c>
      <c r="S8509">
        <v>4</v>
      </c>
      <c r="T8509">
        <v>43</v>
      </c>
      <c r="U8509">
        <v>4</v>
      </c>
      <c r="V8509">
        <v>3</v>
      </c>
      <c r="W8509" t="s">
        <v>83</v>
      </c>
      <c r="X8509" t="s">
        <v>47</v>
      </c>
      <c r="Y8509">
        <v>144716</v>
      </c>
      <c r="Z8509">
        <v>0.06</v>
      </c>
    </row>
    <row r="8510" spans="1:26" x14ac:dyDescent="0.25">
      <c r="A8510" t="s">
        <v>10554</v>
      </c>
      <c r="B8510" s="1">
        <v>45205</v>
      </c>
      <c r="C8510" t="s">
        <v>657</v>
      </c>
      <c r="D8510" t="s">
        <v>39</v>
      </c>
      <c r="E8510" t="s">
        <v>58</v>
      </c>
      <c r="F8510" t="s">
        <v>30</v>
      </c>
      <c r="G8510" t="s">
        <v>86</v>
      </c>
      <c r="H8510">
        <v>1</v>
      </c>
      <c r="I8510">
        <v>3926</v>
      </c>
      <c r="J8510">
        <v>30</v>
      </c>
      <c r="K8510">
        <v>2748.2</v>
      </c>
      <c r="L8510">
        <v>168.66</v>
      </c>
      <c r="M8510" t="s">
        <v>43</v>
      </c>
      <c r="N8510" t="s">
        <v>66</v>
      </c>
      <c r="O8510">
        <v>4</v>
      </c>
      <c r="P8510">
        <v>2023</v>
      </c>
      <c r="Q8510">
        <v>10</v>
      </c>
      <c r="R8510" t="s">
        <v>45</v>
      </c>
      <c r="S8510">
        <v>4</v>
      </c>
      <c r="T8510">
        <v>40</v>
      </c>
      <c r="U8510">
        <v>1</v>
      </c>
      <c r="V8510">
        <v>5</v>
      </c>
      <c r="W8510" t="s">
        <v>46</v>
      </c>
      <c r="X8510" t="s">
        <v>47</v>
      </c>
      <c r="Y8510">
        <v>117780</v>
      </c>
      <c r="Z8510">
        <v>0.06</v>
      </c>
    </row>
    <row r="8511" spans="1:26" x14ac:dyDescent="0.25">
      <c r="A8511" t="s">
        <v>10555</v>
      </c>
      <c r="B8511" s="1">
        <v>44998</v>
      </c>
      <c r="C8511" t="s">
        <v>617</v>
      </c>
      <c r="D8511" t="s">
        <v>63</v>
      </c>
      <c r="E8511" t="s">
        <v>40</v>
      </c>
      <c r="F8511" t="s">
        <v>41</v>
      </c>
      <c r="G8511" t="s">
        <v>42</v>
      </c>
      <c r="H8511">
        <v>1</v>
      </c>
      <c r="I8511">
        <v>351</v>
      </c>
      <c r="J8511">
        <v>14</v>
      </c>
      <c r="K8511">
        <v>301.86</v>
      </c>
      <c r="L8511">
        <v>16.27</v>
      </c>
      <c r="M8511" t="s">
        <v>65</v>
      </c>
      <c r="N8511" t="s">
        <v>66</v>
      </c>
      <c r="O8511">
        <v>6</v>
      </c>
      <c r="P8511">
        <v>2023</v>
      </c>
      <c r="Q8511">
        <v>3</v>
      </c>
      <c r="R8511" t="s">
        <v>105</v>
      </c>
      <c r="S8511">
        <v>1</v>
      </c>
      <c r="T8511">
        <v>11</v>
      </c>
      <c r="U8511">
        <v>3</v>
      </c>
      <c r="V8511">
        <v>1</v>
      </c>
      <c r="W8511" t="s">
        <v>60</v>
      </c>
      <c r="X8511" t="s">
        <v>47</v>
      </c>
      <c r="Y8511">
        <v>4914</v>
      </c>
      <c r="Z8511">
        <v>0.05</v>
      </c>
    </row>
    <row r="8512" spans="1:26" x14ac:dyDescent="0.25">
      <c r="A8512" t="s">
        <v>10556</v>
      </c>
      <c r="B8512" s="1">
        <v>45116</v>
      </c>
      <c r="C8512" t="s">
        <v>3995</v>
      </c>
      <c r="D8512" t="s">
        <v>28</v>
      </c>
      <c r="E8512" t="s">
        <v>58</v>
      </c>
      <c r="F8512" t="s">
        <v>52</v>
      </c>
      <c r="G8512" t="s">
        <v>79</v>
      </c>
      <c r="H8512">
        <v>1</v>
      </c>
      <c r="I8512">
        <v>731</v>
      </c>
      <c r="J8512">
        <v>24</v>
      </c>
      <c r="K8512">
        <v>555.55999999999995</v>
      </c>
      <c r="L8512">
        <v>106.07</v>
      </c>
      <c r="M8512" t="s">
        <v>65</v>
      </c>
      <c r="N8512" t="s">
        <v>44</v>
      </c>
      <c r="O8512">
        <v>4</v>
      </c>
      <c r="P8512">
        <v>2023</v>
      </c>
      <c r="Q8512">
        <v>7</v>
      </c>
      <c r="R8512" t="s">
        <v>125</v>
      </c>
      <c r="S8512">
        <v>3</v>
      </c>
      <c r="T8512">
        <v>28</v>
      </c>
      <c r="U8512">
        <v>3</v>
      </c>
      <c r="V8512">
        <v>0</v>
      </c>
      <c r="W8512" t="s">
        <v>55</v>
      </c>
      <c r="X8512" t="s">
        <v>36</v>
      </c>
      <c r="Y8512">
        <v>17544</v>
      </c>
      <c r="Z8512">
        <v>0.19</v>
      </c>
    </row>
    <row r="8513" spans="1:26" x14ac:dyDescent="0.25">
      <c r="A8513" t="s">
        <v>10557</v>
      </c>
      <c r="B8513" s="1">
        <v>44950</v>
      </c>
      <c r="C8513" t="s">
        <v>2060</v>
      </c>
      <c r="D8513" t="s">
        <v>28</v>
      </c>
      <c r="E8513" t="s">
        <v>40</v>
      </c>
      <c r="F8513" t="s">
        <v>30</v>
      </c>
      <c r="G8513" t="s">
        <v>64</v>
      </c>
      <c r="H8513">
        <v>8</v>
      </c>
      <c r="I8513">
        <v>595</v>
      </c>
      <c r="J8513">
        <v>27</v>
      </c>
      <c r="K8513">
        <v>3474.8</v>
      </c>
      <c r="L8513">
        <v>659.76</v>
      </c>
      <c r="M8513" t="s">
        <v>43</v>
      </c>
      <c r="N8513" t="s">
        <v>66</v>
      </c>
      <c r="O8513">
        <v>4</v>
      </c>
      <c r="P8513">
        <v>2023</v>
      </c>
      <c r="Q8513">
        <v>1</v>
      </c>
      <c r="R8513" t="s">
        <v>34</v>
      </c>
      <c r="S8513">
        <v>1</v>
      </c>
      <c r="T8513">
        <v>4</v>
      </c>
      <c r="U8513">
        <v>4</v>
      </c>
      <c r="V8513">
        <v>2</v>
      </c>
      <c r="W8513" t="s">
        <v>76</v>
      </c>
      <c r="X8513" t="s">
        <v>47</v>
      </c>
      <c r="Y8513">
        <v>128520</v>
      </c>
      <c r="Z8513">
        <v>0.19</v>
      </c>
    </row>
    <row r="8514" spans="1:26" x14ac:dyDescent="0.25">
      <c r="A8514" t="s">
        <v>10558</v>
      </c>
      <c r="B8514" s="1">
        <v>44931</v>
      </c>
      <c r="C8514" t="s">
        <v>2219</v>
      </c>
      <c r="D8514" t="s">
        <v>28</v>
      </c>
      <c r="E8514" t="s">
        <v>29</v>
      </c>
      <c r="F8514" t="s">
        <v>52</v>
      </c>
      <c r="G8514" t="s">
        <v>53</v>
      </c>
      <c r="H8514">
        <v>7</v>
      </c>
      <c r="I8514">
        <v>2619</v>
      </c>
      <c r="J8514">
        <v>7</v>
      </c>
      <c r="K8514">
        <v>17049.689999999999</v>
      </c>
      <c r="L8514">
        <v>2468.46</v>
      </c>
      <c r="M8514" t="s">
        <v>32</v>
      </c>
      <c r="N8514" t="s">
        <v>44</v>
      </c>
      <c r="O8514">
        <v>7</v>
      </c>
      <c r="P8514">
        <v>2023</v>
      </c>
      <c r="Q8514">
        <v>1</v>
      </c>
      <c r="R8514" t="s">
        <v>34</v>
      </c>
      <c r="S8514">
        <v>1</v>
      </c>
      <c r="T8514">
        <v>1</v>
      </c>
      <c r="U8514">
        <v>1</v>
      </c>
      <c r="V8514">
        <v>4</v>
      </c>
      <c r="W8514" t="s">
        <v>73</v>
      </c>
      <c r="X8514" t="s">
        <v>47</v>
      </c>
      <c r="Y8514">
        <v>128331</v>
      </c>
      <c r="Z8514">
        <v>0.14000000000000001</v>
      </c>
    </row>
    <row r="8515" spans="1:26" x14ac:dyDescent="0.25">
      <c r="A8515" t="s">
        <v>10559</v>
      </c>
      <c r="B8515" s="1">
        <v>45164</v>
      </c>
      <c r="C8515" t="s">
        <v>3091</v>
      </c>
      <c r="D8515" t="s">
        <v>63</v>
      </c>
      <c r="E8515" t="s">
        <v>29</v>
      </c>
      <c r="F8515" t="s">
        <v>30</v>
      </c>
      <c r="G8515" t="s">
        <v>86</v>
      </c>
      <c r="H8515">
        <v>3</v>
      </c>
      <c r="I8515">
        <v>2274</v>
      </c>
      <c r="J8515">
        <v>1</v>
      </c>
      <c r="K8515">
        <v>6753.78</v>
      </c>
      <c r="L8515">
        <v>401.66</v>
      </c>
      <c r="M8515" t="s">
        <v>32</v>
      </c>
      <c r="N8515" t="s">
        <v>33</v>
      </c>
      <c r="O8515">
        <v>5</v>
      </c>
      <c r="P8515">
        <v>2023</v>
      </c>
      <c r="Q8515">
        <v>8</v>
      </c>
      <c r="R8515" t="s">
        <v>72</v>
      </c>
      <c r="S8515">
        <v>3</v>
      </c>
      <c r="T8515">
        <v>34</v>
      </c>
      <c r="U8515">
        <v>4</v>
      </c>
      <c r="V8515">
        <v>6</v>
      </c>
      <c r="W8515" t="s">
        <v>35</v>
      </c>
      <c r="X8515" t="s">
        <v>36</v>
      </c>
      <c r="Y8515">
        <v>6822</v>
      </c>
      <c r="Z8515">
        <v>0.06</v>
      </c>
    </row>
    <row r="8516" spans="1:26" x14ac:dyDescent="0.25">
      <c r="A8516" t="s">
        <v>10560</v>
      </c>
      <c r="B8516" s="1">
        <v>44961</v>
      </c>
      <c r="C8516" t="s">
        <v>663</v>
      </c>
      <c r="D8516" t="s">
        <v>39</v>
      </c>
      <c r="E8516" t="s">
        <v>29</v>
      </c>
      <c r="F8516" t="s">
        <v>41</v>
      </c>
      <c r="G8516" t="s">
        <v>59</v>
      </c>
      <c r="H8516">
        <v>7</v>
      </c>
      <c r="I8516">
        <v>1016</v>
      </c>
      <c r="J8516">
        <v>25</v>
      </c>
      <c r="K8516">
        <v>5334</v>
      </c>
      <c r="L8516">
        <v>544.39</v>
      </c>
      <c r="M8516" t="s">
        <v>32</v>
      </c>
      <c r="N8516" t="s">
        <v>66</v>
      </c>
      <c r="O8516">
        <v>2</v>
      </c>
      <c r="P8516">
        <v>2023</v>
      </c>
      <c r="Q8516">
        <v>2</v>
      </c>
      <c r="R8516" t="s">
        <v>67</v>
      </c>
      <c r="S8516">
        <v>1</v>
      </c>
      <c r="T8516">
        <v>5</v>
      </c>
      <c r="U8516">
        <v>1</v>
      </c>
      <c r="V8516">
        <v>6</v>
      </c>
      <c r="W8516" t="s">
        <v>35</v>
      </c>
      <c r="X8516" t="s">
        <v>36</v>
      </c>
      <c r="Y8516">
        <v>177800</v>
      </c>
      <c r="Z8516">
        <v>0.1</v>
      </c>
    </row>
    <row r="8517" spans="1:26" x14ac:dyDescent="0.25">
      <c r="A8517" t="s">
        <v>10561</v>
      </c>
      <c r="B8517" s="1">
        <v>45071</v>
      </c>
      <c r="C8517" t="s">
        <v>2928</v>
      </c>
      <c r="D8517" t="s">
        <v>50</v>
      </c>
      <c r="E8517" t="s">
        <v>40</v>
      </c>
      <c r="F8517" t="s">
        <v>52</v>
      </c>
      <c r="G8517" t="s">
        <v>53</v>
      </c>
      <c r="H8517">
        <v>2</v>
      </c>
      <c r="I8517">
        <v>244</v>
      </c>
      <c r="J8517">
        <v>14</v>
      </c>
      <c r="K8517">
        <v>419.68</v>
      </c>
      <c r="L8517">
        <v>73.36</v>
      </c>
      <c r="M8517" t="s">
        <v>65</v>
      </c>
      <c r="N8517" t="s">
        <v>66</v>
      </c>
      <c r="O8517">
        <v>6</v>
      </c>
      <c r="P8517">
        <v>2023</v>
      </c>
      <c r="Q8517">
        <v>5</v>
      </c>
      <c r="R8517" t="s">
        <v>238</v>
      </c>
      <c r="S8517">
        <v>2</v>
      </c>
      <c r="T8517">
        <v>21</v>
      </c>
      <c r="U8517">
        <v>4</v>
      </c>
      <c r="V8517">
        <v>4</v>
      </c>
      <c r="W8517" t="s">
        <v>73</v>
      </c>
      <c r="X8517" t="s">
        <v>47</v>
      </c>
      <c r="Y8517">
        <v>6832</v>
      </c>
      <c r="Z8517">
        <v>0.17</v>
      </c>
    </row>
    <row r="8518" spans="1:26" x14ac:dyDescent="0.25">
      <c r="A8518" t="s">
        <v>10562</v>
      </c>
      <c r="B8518" s="1">
        <v>45144</v>
      </c>
      <c r="C8518" t="s">
        <v>5498</v>
      </c>
      <c r="D8518" t="s">
        <v>39</v>
      </c>
      <c r="E8518" t="s">
        <v>40</v>
      </c>
      <c r="F8518" t="s">
        <v>41</v>
      </c>
      <c r="G8518" t="s">
        <v>59</v>
      </c>
      <c r="H8518">
        <v>6</v>
      </c>
      <c r="I8518">
        <v>3003</v>
      </c>
      <c r="J8518">
        <v>5</v>
      </c>
      <c r="K8518">
        <v>17117.099999999999</v>
      </c>
      <c r="L8518">
        <v>1533.68</v>
      </c>
      <c r="M8518" t="s">
        <v>65</v>
      </c>
      <c r="N8518" t="s">
        <v>33</v>
      </c>
      <c r="O8518">
        <v>6</v>
      </c>
      <c r="P8518">
        <v>2023</v>
      </c>
      <c r="Q8518">
        <v>8</v>
      </c>
      <c r="R8518" t="s">
        <v>72</v>
      </c>
      <c r="S8518">
        <v>3</v>
      </c>
      <c r="T8518">
        <v>32</v>
      </c>
      <c r="U8518">
        <v>2</v>
      </c>
      <c r="V8518">
        <v>0</v>
      </c>
      <c r="W8518" t="s">
        <v>55</v>
      </c>
      <c r="X8518" t="s">
        <v>36</v>
      </c>
      <c r="Y8518">
        <v>90090</v>
      </c>
      <c r="Z8518">
        <v>0.09</v>
      </c>
    </row>
    <row r="8519" spans="1:26" x14ac:dyDescent="0.25">
      <c r="A8519" t="s">
        <v>10563</v>
      </c>
      <c r="B8519" s="1">
        <v>44928</v>
      </c>
      <c r="C8519" t="s">
        <v>874</v>
      </c>
      <c r="D8519" t="s">
        <v>63</v>
      </c>
      <c r="E8519" t="s">
        <v>51</v>
      </c>
      <c r="F8519" t="s">
        <v>52</v>
      </c>
      <c r="G8519" t="s">
        <v>91</v>
      </c>
      <c r="H8519">
        <v>10</v>
      </c>
      <c r="I8519">
        <v>3166</v>
      </c>
      <c r="J8519">
        <v>0</v>
      </c>
      <c r="K8519">
        <v>31660</v>
      </c>
      <c r="L8519">
        <v>2658.24</v>
      </c>
      <c r="M8519" t="s">
        <v>32</v>
      </c>
      <c r="N8519" t="s">
        <v>44</v>
      </c>
      <c r="O8519">
        <v>5</v>
      </c>
      <c r="P8519">
        <v>2023</v>
      </c>
      <c r="Q8519">
        <v>1</v>
      </c>
      <c r="R8519" t="s">
        <v>34</v>
      </c>
      <c r="S8519">
        <v>1</v>
      </c>
      <c r="T8519">
        <v>1</v>
      </c>
      <c r="U8519">
        <v>1</v>
      </c>
      <c r="V8519">
        <v>1</v>
      </c>
      <c r="W8519" t="s">
        <v>60</v>
      </c>
      <c r="X8519" t="s">
        <v>47</v>
      </c>
      <c r="Y8519">
        <v>0</v>
      </c>
      <c r="Z8519">
        <v>0.08</v>
      </c>
    </row>
    <row r="8520" spans="1:26" x14ac:dyDescent="0.25">
      <c r="A8520" t="s">
        <v>10564</v>
      </c>
      <c r="B8520" s="1">
        <v>45202</v>
      </c>
      <c r="C8520" t="s">
        <v>1350</v>
      </c>
      <c r="D8520" t="s">
        <v>50</v>
      </c>
      <c r="E8520" t="s">
        <v>40</v>
      </c>
      <c r="F8520" t="s">
        <v>52</v>
      </c>
      <c r="G8520" t="s">
        <v>53</v>
      </c>
      <c r="H8520">
        <v>7</v>
      </c>
      <c r="I8520">
        <v>3635</v>
      </c>
      <c r="J8520">
        <v>8</v>
      </c>
      <c r="K8520">
        <v>23409.4</v>
      </c>
      <c r="L8520">
        <v>2671.59</v>
      </c>
      <c r="M8520" t="s">
        <v>32</v>
      </c>
      <c r="N8520" t="s">
        <v>33</v>
      </c>
      <c r="O8520">
        <v>4</v>
      </c>
      <c r="P8520">
        <v>2023</v>
      </c>
      <c r="Q8520">
        <v>10</v>
      </c>
      <c r="R8520" t="s">
        <v>45</v>
      </c>
      <c r="S8520">
        <v>4</v>
      </c>
      <c r="T8520">
        <v>40</v>
      </c>
      <c r="U8520">
        <v>1</v>
      </c>
      <c r="V8520">
        <v>2</v>
      </c>
      <c r="W8520" t="s">
        <v>76</v>
      </c>
      <c r="X8520" t="s">
        <v>47</v>
      </c>
      <c r="Y8520">
        <v>203560</v>
      </c>
      <c r="Z8520">
        <v>0.11</v>
      </c>
    </row>
    <row r="8521" spans="1:26" x14ac:dyDescent="0.25">
      <c r="A8521" t="s">
        <v>10565</v>
      </c>
      <c r="B8521" s="1">
        <v>44943</v>
      </c>
      <c r="C8521" t="s">
        <v>336</v>
      </c>
      <c r="D8521" t="s">
        <v>28</v>
      </c>
      <c r="E8521" t="s">
        <v>51</v>
      </c>
      <c r="F8521" t="s">
        <v>30</v>
      </c>
      <c r="G8521" t="s">
        <v>31</v>
      </c>
      <c r="H8521">
        <v>8</v>
      </c>
      <c r="I8521">
        <v>2846</v>
      </c>
      <c r="J8521">
        <v>20</v>
      </c>
      <c r="K8521">
        <v>18214.400000000001</v>
      </c>
      <c r="L8521">
        <v>1907.66</v>
      </c>
      <c r="M8521" t="s">
        <v>43</v>
      </c>
      <c r="N8521" t="s">
        <v>44</v>
      </c>
      <c r="O8521">
        <v>1</v>
      </c>
      <c r="P8521">
        <v>2023</v>
      </c>
      <c r="Q8521">
        <v>1</v>
      </c>
      <c r="R8521" t="s">
        <v>34</v>
      </c>
      <c r="S8521">
        <v>1</v>
      </c>
      <c r="T8521">
        <v>3</v>
      </c>
      <c r="U8521">
        <v>3</v>
      </c>
      <c r="V8521">
        <v>2</v>
      </c>
      <c r="W8521" t="s">
        <v>76</v>
      </c>
      <c r="X8521" t="s">
        <v>47</v>
      </c>
      <c r="Y8521">
        <v>455360</v>
      </c>
      <c r="Z8521">
        <v>0.1</v>
      </c>
    </row>
    <row r="8522" spans="1:26" x14ac:dyDescent="0.25">
      <c r="A8522" t="s">
        <v>10566</v>
      </c>
      <c r="B8522" s="1">
        <v>45090</v>
      </c>
      <c r="C8522" t="s">
        <v>459</v>
      </c>
      <c r="D8522" t="s">
        <v>28</v>
      </c>
      <c r="E8522" t="s">
        <v>29</v>
      </c>
      <c r="F8522" t="s">
        <v>52</v>
      </c>
      <c r="G8522" t="s">
        <v>91</v>
      </c>
      <c r="H8522">
        <v>9</v>
      </c>
      <c r="I8522">
        <v>4894</v>
      </c>
      <c r="J8522">
        <v>28</v>
      </c>
      <c r="K8522">
        <v>31713.119999999999</v>
      </c>
      <c r="L8522">
        <v>3444.62</v>
      </c>
      <c r="M8522" t="s">
        <v>43</v>
      </c>
      <c r="N8522" t="s">
        <v>66</v>
      </c>
      <c r="O8522">
        <v>3</v>
      </c>
      <c r="P8522">
        <v>2023</v>
      </c>
      <c r="Q8522">
        <v>6</v>
      </c>
      <c r="R8522" t="s">
        <v>95</v>
      </c>
      <c r="S8522">
        <v>2</v>
      </c>
      <c r="T8522">
        <v>24</v>
      </c>
      <c r="U8522">
        <v>3</v>
      </c>
      <c r="V8522">
        <v>2</v>
      </c>
      <c r="W8522" t="s">
        <v>76</v>
      </c>
      <c r="X8522" t="s">
        <v>47</v>
      </c>
      <c r="Y8522">
        <v>1233288</v>
      </c>
      <c r="Z8522">
        <v>0.11</v>
      </c>
    </row>
    <row r="8523" spans="1:26" x14ac:dyDescent="0.25">
      <c r="A8523" t="s">
        <v>10567</v>
      </c>
      <c r="B8523" s="1">
        <v>45256</v>
      </c>
      <c r="C8523" t="s">
        <v>10568</v>
      </c>
      <c r="D8523" t="s">
        <v>63</v>
      </c>
      <c r="E8523" t="s">
        <v>58</v>
      </c>
      <c r="F8523" t="s">
        <v>52</v>
      </c>
      <c r="G8523" t="s">
        <v>79</v>
      </c>
      <c r="H8523">
        <v>1</v>
      </c>
      <c r="I8523">
        <v>4994</v>
      </c>
      <c r="J8523">
        <v>16</v>
      </c>
      <c r="K8523">
        <v>4194.96</v>
      </c>
      <c r="L8523">
        <v>787.92</v>
      </c>
      <c r="M8523" t="s">
        <v>32</v>
      </c>
      <c r="N8523" t="s">
        <v>66</v>
      </c>
      <c r="O8523">
        <v>3</v>
      </c>
      <c r="P8523">
        <v>2023</v>
      </c>
      <c r="Q8523">
        <v>11</v>
      </c>
      <c r="R8523" t="s">
        <v>92</v>
      </c>
      <c r="S8523">
        <v>4</v>
      </c>
      <c r="T8523">
        <v>48</v>
      </c>
      <c r="U8523">
        <v>5</v>
      </c>
      <c r="V8523">
        <v>0</v>
      </c>
      <c r="W8523" t="s">
        <v>55</v>
      </c>
      <c r="X8523" t="s">
        <v>36</v>
      </c>
      <c r="Y8523">
        <v>79904</v>
      </c>
      <c r="Z8523">
        <v>0.19</v>
      </c>
    </row>
    <row r="8524" spans="1:26" x14ac:dyDescent="0.25">
      <c r="A8524" t="s">
        <v>10569</v>
      </c>
      <c r="B8524" s="1">
        <v>45149</v>
      </c>
      <c r="C8524" t="s">
        <v>3312</v>
      </c>
      <c r="D8524" t="s">
        <v>39</v>
      </c>
      <c r="E8524" t="s">
        <v>58</v>
      </c>
      <c r="F8524" t="s">
        <v>52</v>
      </c>
      <c r="G8524" t="s">
        <v>91</v>
      </c>
      <c r="H8524">
        <v>9</v>
      </c>
      <c r="I8524">
        <v>3891</v>
      </c>
      <c r="J8524">
        <v>15</v>
      </c>
      <c r="K8524">
        <v>29766.15</v>
      </c>
      <c r="L8524">
        <v>2711.06</v>
      </c>
      <c r="M8524" t="s">
        <v>65</v>
      </c>
      <c r="N8524" t="s">
        <v>66</v>
      </c>
      <c r="O8524">
        <v>3</v>
      </c>
      <c r="P8524">
        <v>2023</v>
      </c>
      <c r="Q8524">
        <v>8</v>
      </c>
      <c r="R8524" t="s">
        <v>72</v>
      </c>
      <c r="S8524">
        <v>3</v>
      </c>
      <c r="T8524">
        <v>32</v>
      </c>
      <c r="U8524">
        <v>2</v>
      </c>
      <c r="V8524">
        <v>5</v>
      </c>
      <c r="W8524" t="s">
        <v>46</v>
      </c>
      <c r="X8524" t="s">
        <v>47</v>
      </c>
      <c r="Y8524">
        <v>525285</v>
      </c>
      <c r="Z8524">
        <v>0.09</v>
      </c>
    </row>
    <row r="8525" spans="1:26" x14ac:dyDescent="0.25">
      <c r="A8525" t="s">
        <v>10570</v>
      </c>
      <c r="B8525" s="1">
        <v>45033</v>
      </c>
      <c r="C8525" t="s">
        <v>2305</v>
      </c>
      <c r="D8525" t="s">
        <v>50</v>
      </c>
      <c r="E8525" t="s">
        <v>40</v>
      </c>
      <c r="F8525" t="s">
        <v>30</v>
      </c>
      <c r="G8525" t="s">
        <v>86</v>
      </c>
      <c r="H8525">
        <v>10</v>
      </c>
      <c r="I8525">
        <v>2980</v>
      </c>
      <c r="J8525">
        <v>21</v>
      </c>
      <c r="K8525">
        <v>23542</v>
      </c>
      <c r="L8525">
        <v>1288.19</v>
      </c>
      <c r="M8525" t="s">
        <v>65</v>
      </c>
      <c r="N8525" t="s">
        <v>66</v>
      </c>
      <c r="O8525">
        <v>4</v>
      </c>
      <c r="P8525">
        <v>2023</v>
      </c>
      <c r="Q8525">
        <v>4</v>
      </c>
      <c r="R8525" t="s">
        <v>100</v>
      </c>
      <c r="S8525">
        <v>2</v>
      </c>
      <c r="T8525">
        <v>16</v>
      </c>
      <c r="U8525">
        <v>4</v>
      </c>
      <c r="V8525">
        <v>1</v>
      </c>
      <c r="W8525" t="s">
        <v>60</v>
      </c>
      <c r="X8525" t="s">
        <v>47</v>
      </c>
      <c r="Y8525">
        <v>625800</v>
      </c>
      <c r="Z8525">
        <v>0.05</v>
      </c>
    </row>
    <row r="8526" spans="1:26" x14ac:dyDescent="0.25">
      <c r="A8526" t="s">
        <v>10571</v>
      </c>
      <c r="B8526" s="1">
        <v>45150</v>
      </c>
      <c r="C8526" t="s">
        <v>1567</v>
      </c>
      <c r="D8526" t="s">
        <v>28</v>
      </c>
      <c r="E8526" t="s">
        <v>51</v>
      </c>
      <c r="F8526" t="s">
        <v>30</v>
      </c>
      <c r="G8526" t="s">
        <v>64</v>
      </c>
      <c r="H8526">
        <v>9</v>
      </c>
      <c r="I8526">
        <v>4117</v>
      </c>
      <c r="J8526">
        <v>22</v>
      </c>
      <c r="K8526">
        <v>28901.34</v>
      </c>
      <c r="L8526">
        <v>1992.35</v>
      </c>
      <c r="M8526" t="s">
        <v>65</v>
      </c>
      <c r="N8526" t="s">
        <v>44</v>
      </c>
      <c r="O8526">
        <v>4</v>
      </c>
      <c r="P8526">
        <v>2023</v>
      </c>
      <c r="Q8526">
        <v>8</v>
      </c>
      <c r="R8526" t="s">
        <v>72</v>
      </c>
      <c r="S8526">
        <v>3</v>
      </c>
      <c r="T8526">
        <v>32</v>
      </c>
      <c r="U8526">
        <v>2</v>
      </c>
      <c r="V8526">
        <v>6</v>
      </c>
      <c r="W8526" t="s">
        <v>35</v>
      </c>
      <c r="X8526" t="s">
        <v>36</v>
      </c>
      <c r="Y8526">
        <v>815166</v>
      </c>
      <c r="Z8526">
        <v>7.0000000000000007E-2</v>
      </c>
    </row>
    <row r="8527" spans="1:26" x14ac:dyDescent="0.25">
      <c r="A8527" t="s">
        <v>10572</v>
      </c>
      <c r="B8527" s="1">
        <v>44986</v>
      </c>
      <c r="C8527" t="s">
        <v>4536</v>
      </c>
      <c r="D8527" t="s">
        <v>63</v>
      </c>
      <c r="E8527" t="s">
        <v>29</v>
      </c>
      <c r="F8527" t="s">
        <v>41</v>
      </c>
      <c r="G8527" t="s">
        <v>116</v>
      </c>
      <c r="H8527">
        <v>1</v>
      </c>
      <c r="I8527">
        <v>4134</v>
      </c>
      <c r="J8527">
        <v>24</v>
      </c>
      <c r="K8527">
        <v>3141.84</v>
      </c>
      <c r="L8527">
        <v>353.26</v>
      </c>
      <c r="M8527" t="s">
        <v>65</v>
      </c>
      <c r="N8527" t="s">
        <v>66</v>
      </c>
      <c r="O8527">
        <v>3</v>
      </c>
      <c r="P8527">
        <v>2023</v>
      </c>
      <c r="Q8527">
        <v>3</v>
      </c>
      <c r="R8527" t="s">
        <v>105</v>
      </c>
      <c r="S8527">
        <v>1</v>
      </c>
      <c r="T8527">
        <v>9</v>
      </c>
      <c r="U8527">
        <v>1</v>
      </c>
      <c r="V8527">
        <v>3</v>
      </c>
      <c r="W8527" t="s">
        <v>83</v>
      </c>
      <c r="X8527" t="s">
        <v>47</v>
      </c>
      <c r="Y8527">
        <v>99216</v>
      </c>
      <c r="Z8527">
        <v>0.11</v>
      </c>
    </row>
    <row r="8528" spans="1:26" x14ac:dyDescent="0.25">
      <c r="A8528" t="s">
        <v>10573</v>
      </c>
      <c r="B8528" s="1">
        <v>44970</v>
      </c>
      <c r="C8528" t="s">
        <v>2983</v>
      </c>
      <c r="D8528" t="s">
        <v>28</v>
      </c>
      <c r="E8528" t="s">
        <v>58</v>
      </c>
      <c r="F8528" t="s">
        <v>41</v>
      </c>
      <c r="G8528" t="s">
        <v>116</v>
      </c>
      <c r="H8528">
        <v>6</v>
      </c>
      <c r="I8528">
        <v>589</v>
      </c>
      <c r="J8528">
        <v>13</v>
      </c>
      <c r="K8528">
        <v>3074.58</v>
      </c>
      <c r="L8528">
        <v>379.55</v>
      </c>
      <c r="M8528" t="s">
        <v>43</v>
      </c>
      <c r="N8528" t="s">
        <v>66</v>
      </c>
      <c r="O8528">
        <v>5</v>
      </c>
      <c r="P8528">
        <v>2023</v>
      </c>
      <c r="Q8528">
        <v>2</v>
      </c>
      <c r="R8528" t="s">
        <v>67</v>
      </c>
      <c r="S8528">
        <v>1</v>
      </c>
      <c r="T8528">
        <v>7</v>
      </c>
      <c r="U8528">
        <v>3</v>
      </c>
      <c r="V8528">
        <v>1</v>
      </c>
      <c r="W8528" t="s">
        <v>60</v>
      </c>
      <c r="X8528" t="s">
        <v>47</v>
      </c>
      <c r="Y8528">
        <v>45942</v>
      </c>
      <c r="Z8528">
        <v>0.12</v>
      </c>
    </row>
    <row r="8529" spans="1:26" x14ac:dyDescent="0.25">
      <c r="A8529" t="s">
        <v>10574</v>
      </c>
      <c r="B8529" s="1">
        <v>44938</v>
      </c>
      <c r="C8529" t="s">
        <v>2474</v>
      </c>
      <c r="D8529" t="s">
        <v>63</v>
      </c>
      <c r="E8529" t="s">
        <v>29</v>
      </c>
      <c r="F8529" t="s">
        <v>52</v>
      </c>
      <c r="G8529" t="s">
        <v>91</v>
      </c>
      <c r="H8529">
        <v>3</v>
      </c>
      <c r="I8529">
        <v>3759</v>
      </c>
      <c r="J8529">
        <v>5</v>
      </c>
      <c r="K8529">
        <v>10713.15</v>
      </c>
      <c r="L8529">
        <v>1067.24</v>
      </c>
      <c r="M8529" t="s">
        <v>65</v>
      </c>
      <c r="N8529" t="s">
        <v>44</v>
      </c>
      <c r="O8529">
        <v>5</v>
      </c>
      <c r="P8529">
        <v>2023</v>
      </c>
      <c r="Q8529">
        <v>1</v>
      </c>
      <c r="R8529" t="s">
        <v>34</v>
      </c>
      <c r="S8529">
        <v>1</v>
      </c>
      <c r="T8529">
        <v>2</v>
      </c>
      <c r="U8529">
        <v>2</v>
      </c>
      <c r="V8529">
        <v>4</v>
      </c>
      <c r="W8529" t="s">
        <v>73</v>
      </c>
      <c r="X8529" t="s">
        <v>47</v>
      </c>
      <c r="Y8529">
        <v>56385</v>
      </c>
      <c r="Z8529">
        <v>0.1</v>
      </c>
    </row>
    <row r="8530" spans="1:26" x14ac:dyDescent="0.25">
      <c r="A8530" t="s">
        <v>10575</v>
      </c>
      <c r="B8530" s="1">
        <v>45232</v>
      </c>
      <c r="C8530" t="s">
        <v>1488</v>
      </c>
      <c r="D8530" t="s">
        <v>39</v>
      </c>
      <c r="E8530" t="s">
        <v>40</v>
      </c>
      <c r="F8530" t="s">
        <v>52</v>
      </c>
      <c r="G8530" t="s">
        <v>79</v>
      </c>
      <c r="H8530">
        <v>7</v>
      </c>
      <c r="I8530">
        <v>2358</v>
      </c>
      <c r="J8530">
        <v>18</v>
      </c>
      <c r="K8530">
        <v>13534.92</v>
      </c>
      <c r="L8530">
        <v>1869.07</v>
      </c>
      <c r="M8530" t="s">
        <v>65</v>
      </c>
      <c r="N8530" t="s">
        <v>66</v>
      </c>
      <c r="O8530">
        <v>6</v>
      </c>
      <c r="P8530">
        <v>2023</v>
      </c>
      <c r="Q8530">
        <v>11</v>
      </c>
      <c r="R8530" t="s">
        <v>92</v>
      </c>
      <c r="S8530">
        <v>4</v>
      </c>
      <c r="T8530">
        <v>44</v>
      </c>
      <c r="U8530">
        <v>1</v>
      </c>
      <c r="V8530">
        <v>4</v>
      </c>
      <c r="W8530" t="s">
        <v>73</v>
      </c>
      <c r="X8530" t="s">
        <v>47</v>
      </c>
      <c r="Y8530">
        <v>297108</v>
      </c>
      <c r="Z8530">
        <v>0.14000000000000001</v>
      </c>
    </row>
    <row r="8531" spans="1:26" x14ac:dyDescent="0.25">
      <c r="A8531" t="s">
        <v>10576</v>
      </c>
      <c r="B8531" s="1">
        <v>45271</v>
      </c>
      <c r="C8531" t="s">
        <v>8108</v>
      </c>
      <c r="D8531" t="s">
        <v>39</v>
      </c>
      <c r="E8531" t="s">
        <v>58</v>
      </c>
      <c r="F8531" t="s">
        <v>52</v>
      </c>
      <c r="G8531" t="s">
        <v>79</v>
      </c>
      <c r="H8531">
        <v>7</v>
      </c>
      <c r="I8531">
        <v>4172</v>
      </c>
      <c r="J8531">
        <v>20</v>
      </c>
      <c r="K8531">
        <v>23363.200000000001</v>
      </c>
      <c r="L8531">
        <v>4436.8900000000003</v>
      </c>
      <c r="M8531" t="s">
        <v>65</v>
      </c>
      <c r="N8531" t="s">
        <v>44</v>
      </c>
      <c r="O8531">
        <v>1</v>
      </c>
      <c r="P8531">
        <v>2023</v>
      </c>
      <c r="Q8531">
        <v>12</v>
      </c>
      <c r="R8531" t="s">
        <v>54</v>
      </c>
      <c r="S8531">
        <v>4</v>
      </c>
      <c r="T8531">
        <v>50</v>
      </c>
      <c r="U8531">
        <v>3</v>
      </c>
      <c r="V8531">
        <v>1</v>
      </c>
      <c r="W8531" t="s">
        <v>60</v>
      </c>
      <c r="X8531" t="s">
        <v>47</v>
      </c>
      <c r="Y8531">
        <v>584080</v>
      </c>
      <c r="Z8531">
        <v>0.19</v>
      </c>
    </row>
    <row r="8532" spans="1:26" x14ac:dyDescent="0.25">
      <c r="A8532" t="s">
        <v>10577</v>
      </c>
      <c r="B8532" s="1">
        <v>45235</v>
      </c>
      <c r="C8532" t="s">
        <v>406</v>
      </c>
      <c r="D8532" t="s">
        <v>28</v>
      </c>
      <c r="E8532" t="s">
        <v>51</v>
      </c>
      <c r="F8532" t="s">
        <v>30</v>
      </c>
      <c r="G8532" t="s">
        <v>31</v>
      </c>
      <c r="H8532">
        <v>9</v>
      </c>
      <c r="I8532">
        <v>1775</v>
      </c>
      <c r="J8532">
        <v>1</v>
      </c>
      <c r="K8532">
        <v>15815.25</v>
      </c>
      <c r="L8532">
        <v>844.91</v>
      </c>
      <c r="M8532" t="s">
        <v>32</v>
      </c>
      <c r="N8532" t="s">
        <v>33</v>
      </c>
      <c r="O8532">
        <v>7</v>
      </c>
      <c r="P8532">
        <v>2023</v>
      </c>
      <c r="Q8532">
        <v>11</v>
      </c>
      <c r="R8532" t="s">
        <v>92</v>
      </c>
      <c r="S8532">
        <v>4</v>
      </c>
      <c r="T8532">
        <v>45</v>
      </c>
      <c r="U8532">
        <v>2</v>
      </c>
      <c r="V8532">
        <v>0</v>
      </c>
      <c r="W8532" t="s">
        <v>55</v>
      </c>
      <c r="X8532" t="s">
        <v>36</v>
      </c>
      <c r="Y8532">
        <v>15975</v>
      </c>
      <c r="Z8532">
        <v>0.05</v>
      </c>
    </row>
    <row r="8533" spans="1:26" x14ac:dyDescent="0.25">
      <c r="A8533" t="s">
        <v>10578</v>
      </c>
      <c r="B8533" s="1">
        <v>45000</v>
      </c>
      <c r="C8533" t="s">
        <v>1830</v>
      </c>
      <c r="D8533" t="s">
        <v>28</v>
      </c>
      <c r="E8533" t="s">
        <v>51</v>
      </c>
      <c r="F8533" t="s">
        <v>41</v>
      </c>
      <c r="G8533" t="s">
        <v>59</v>
      </c>
      <c r="H8533">
        <v>7</v>
      </c>
      <c r="I8533">
        <v>3541</v>
      </c>
      <c r="J8533">
        <v>5</v>
      </c>
      <c r="K8533">
        <v>23547.65</v>
      </c>
      <c r="L8533">
        <v>1679.97</v>
      </c>
      <c r="M8533" t="s">
        <v>65</v>
      </c>
      <c r="N8533" t="s">
        <v>66</v>
      </c>
      <c r="O8533">
        <v>4</v>
      </c>
      <c r="P8533">
        <v>2023</v>
      </c>
      <c r="Q8533">
        <v>3</v>
      </c>
      <c r="R8533" t="s">
        <v>105</v>
      </c>
      <c r="S8533">
        <v>1</v>
      </c>
      <c r="T8533">
        <v>11</v>
      </c>
      <c r="U8533">
        <v>3</v>
      </c>
      <c r="V8533">
        <v>3</v>
      </c>
      <c r="W8533" t="s">
        <v>83</v>
      </c>
      <c r="X8533" t="s">
        <v>47</v>
      </c>
      <c r="Y8533">
        <v>123935</v>
      </c>
      <c r="Z8533">
        <v>7.0000000000000007E-2</v>
      </c>
    </row>
    <row r="8534" spans="1:26" x14ac:dyDescent="0.25">
      <c r="A8534" t="s">
        <v>10579</v>
      </c>
      <c r="B8534" s="1">
        <v>44958</v>
      </c>
      <c r="C8534" t="s">
        <v>4056</v>
      </c>
      <c r="D8534" t="s">
        <v>39</v>
      </c>
      <c r="E8534" t="s">
        <v>58</v>
      </c>
      <c r="F8534" t="s">
        <v>52</v>
      </c>
      <c r="G8534" t="s">
        <v>53</v>
      </c>
      <c r="H8534">
        <v>7</v>
      </c>
      <c r="I8534">
        <v>4209</v>
      </c>
      <c r="J8534">
        <v>29</v>
      </c>
      <c r="K8534">
        <v>20918.73</v>
      </c>
      <c r="L8534">
        <v>3415.78</v>
      </c>
      <c r="M8534" t="s">
        <v>65</v>
      </c>
      <c r="N8534" t="s">
        <v>44</v>
      </c>
      <c r="O8534">
        <v>5</v>
      </c>
      <c r="P8534">
        <v>2023</v>
      </c>
      <c r="Q8534">
        <v>2</v>
      </c>
      <c r="R8534" t="s">
        <v>67</v>
      </c>
      <c r="S8534">
        <v>1</v>
      </c>
      <c r="T8534">
        <v>5</v>
      </c>
      <c r="U8534">
        <v>1</v>
      </c>
      <c r="V8534">
        <v>3</v>
      </c>
      <c r="W8534" t="s">
        <v>83</v>
      </c>
      <c r="X8534" t="s">
        <v>47</v>
      </c>
      <c r="Y8534">
        <v>854427</v>
      </c>
      <c r="Z8534">
        <v>0.16</v>
      </c>
    </row>
    <row r="8535" spans="1:26" x14ac:dyDescent="0.25">
      <c r="A8535" t="s">
        <v>10580</v>
      </c>
      <c r="B8535" s="1">
        <v>45052</v>
      </c>
      <c r="C8535" t="s">
        <v>741</v>
      </c>
      <c r="D8535" t="s">
        <v>28</v>
      </c>
      <c r="E8535" t="s">
        <v>29</v>
      </c>
      <c r="F8535" t="s">
        <v>30</v>
      </c>
      <c r="G8535" t="s">
        <v>86</v>
      </c>
      <c r="H8535">
        <v>1</v>
      </c>
      <c r="I8535">
        <v>2935</v>
      </c>
      <c r="J8535">
        <v>9</v>
      </c>
      <c r="K8535">
        <v>2670.85</v>
      </c>
      <c r="L8535">
        <v>150.86000000000001</v>
      </c>
      <c r="M8535" t="s">
        <v>43</v>
      </c>
      <c r="N8535" t="s">
        <v>66</v>
      </c>
      <c r="O8535">
        <v>4</v>
      </c>
      <c r="P8535">
        <v>2023</v>
      </c>
      <c r="Q8535">
        <v>5</v>
      </c>
      <c r="R8535" t="s">
        <v>238</v>
      </c>
      <c r="S8535">
        <v>2</v>
      </c>
      <c r="T8535">
        <v>18</v>
      </c>
      <c r="U8535">
        <v>1</v>
      </c>
      <c r="V8535">
        <v>6</v>
      </c>
      <c r="W8535" t="s">
        <v>35</v>
      </c>
      <c r="X8535" t="s">
        <v>36</v>
      </c>
      <c r="Y8535">
        <v>26415</v>
      </c>
      <c r="Z8535">
        <v>0.06</v>
      </c>
    </row>
    <row r="8536" spans="1:26" x14ac:dyDescent="0.25">
      <c r="A8536" t="s">
        <v>10581</v>
      </c>
      <c r="B8536" s="1">
        <v>44994</v>
      </c>
      <c r="C8536" t="s">
        <v>693</v>
      </c>
      <c r="D8536" t="s">
        <v>39</v>
      </c>
      <c r="E8536" t="s">
        <v>51</v>
      </c>
      <c r="F8536" t="s">
        <v>41</v>
      </c>
      <c r="G8536" t="s">
        <v>116</v>
      </c>
      <c r="H8536">
        <v>4</v>
      </c>
      <c r="I8536">
        <v>3282</v>
      </c>
      <c r="J8536">
        <v>25</v>
      </c>
      <c r="K8536">
        <v>9846</v>
      </c>
      <c r="L8536">
        <v>997.98</v>
      </c>
      <c r="M8536" t="s">
        <v>65</v>
      </c>
      <c r="N8536" t="s">
        <v>33</v>
      </c>
      <c r="O8536">
        <v>6</v>
      </c>
      <c r="P8536">
        <v>2023</v>
      </c>
      <c r="Q8536">
        <v>3</v>
      </c>
      <c r="R8536" t="s">
        <v>105</v>
      </c>
      <c r="S8536">
        <v>1</v>
      </c>
      <c r="T8536">
        <v>10</v>
      </c>
      <c r="U8536">
        <v>2</v>
      </c>
      <c r="V8536">
        <v>4</v>
      </c>
      <c r="W8536" t="s">
        <v>73</v>
      </c>
      <c r="X8536" t="s">
        <v>47</v>
      </c>
      <c r="Y8536">
        <v>328200</v>
      </c>
      <c r="Z8536">
        <v>0.1</v>
      </c>
    </row>
    <row r="8537" spans="1:26" x14ac:dyDescent="0.25">
      <c r="A8537" t="s">
        <v>10582</v>
      </c>
      <c r="B8537" s="1">
        <v>44929</v>
      </c>
      <c r="C8537" t="s">
        <v>3729</v>
      </c>
      <c r="D8537" t="s">
        <v>28</v>
      </c>
      <c r="E8537" t="s">
        <v>51</v>
      </c>
      <c r="F8537" t="s">
        <v>52</v>
      </c>
      <c r="G8537" t="s">
        <v>79</v>
      </c>
      <c r="H8537">
        <v>7</v>
      </c>
      <c r="I8537">
        <v>554</v>
      </c>
      <c r="J8537">
        <v>26</v>
      </c>
      <c r="K8537">
        <v>2869.72</v>
      </c>
      <c r="L8537">
        <v>302.70999999999998</v>
      </c>
      <c r="M8537" t="s">
        <v>32</v>
      </c>
      <c r="N8537" t="s">
        <v>66</v>
      </c>
      <c r="O8537">
        <v>3</v>
      </c>
      <c r="P8537">
        <v>2023</v>
      </c>
      <c r="Q8537">
        <v>1</v>
      </c>
      <c r="R8537" t="s">
        <v>34</v>
      </c>
      <c r="S8537">
        <v>1</v>
      </c>
      <c r="T8537">
        <v>1</v>
      </c>
      <c r="U8537">
        <v>1</v>
      </c>
      <c r="V8537">
        <v>2</v>
      </c>
      <c r="W8537" t="s">
        <v>76</v>
      </c>
      <c r="X8537" t="s">
        <v>47</v>
      </c>
      <c r="Y8537">
        <v>100828</v>
      </c>
      <c r="Z8537">
        <v>0.11</v>
      </c>
    </row>
    <row r="8538" spans="1:26" x14ac:dyDescent="0.25">
      <c r="A8538" t="s">
        <v>10583</v>
      </c>
      <c r="B8538" s="1">
        <v>45193</v>
      </c>
      <c r="C8538" t="s">
        <v>1593</v>
      </c>
      <c r="D8538" t="s">
        <v>28</v>
      </c>
      <c r="E8538" t="s">
        <v>40</v>
      </c>
      <c r="F8538" t="s">
        <v>30</v>
      </c>
      <c r="G8538" t="s">
        <v>64</v>
      </c>
      <c r="H8538">
        <v>9</v>
      </c>
      <c r="I8538">
        <v>2329</v>
      </c>
      <c r="J8538">
        <v>17</v>
      </c>
      <c r="K8538">
        <v>17397.63</v>
      </c>
      <c r="L8538">
        <v>1262.56</v>
      </c>
      <c r="M8538" t="s">
        <v>32</v>
      </c>
      <c r="N8538" t="s">
        <v>33</v>
      </c>
      <c r="O8538">
        <v>1</v>
      </c>
      <c r="P8538">
        <v>2023</v>
      </c>
      <c r="Q8538">
        <v>9</v>
      </c>
      <c r="R8538" t="s">
        <v>80</v>
      </c>
      <c r="S8538">
        <v>3</v>
      </c>
      <c r="T8538">
        <v>39</v>
      </c>
      <c r="U8538">
        <v>5</v>
      </c>
      <c r="V8538">
        <v>0</v>
      </c>
      <c r="W8538" t="s">
        <v>55</v>
      </c>
      <c r="X8538" t="s">
        <v>36</v>
      </c>
      <c r="Y8538">
        <v>356337</v>
      </c>
      <c r="Z8538">
        <v>7.0000000000000007E-2</v>
      </c>
    </row>
    <row r="8539" spans="1:26" x14ac:dyDescent="0.25">
      <c r="A8539" t="s">
        <v>10584</v>
      </c>
      <c r="B8539" s="1">
        <v>45228</v>
      </c>
      <c r="C8539" t="s">
        <v>3332</v>
      </c>
      <c r="D8539" t="s">
        <v>63</v>
      </c>
      <c r="E8539" t="s">
        <v>40</v>
      </c>
      <c r="F8539" t="s">
        <v>52</v>
      </c>
      <c r="G8539" t="s">
        <v>53</v>
      </c>
      <c r="H8539">
        <v>9</v>
      </c>
      <c r="I8539">
        <v>4615</v>
      </c>
      <c r="J8539">
        <v>26</v>
      </c>
      <c r="K8539">
        <v>30735.9</v>
      </c>
      <c r="L8539">
        <v>6003.35</v>
      </c>
      <c r="M8539" t="s">
        <v>32</v>
      </c>
      <c r="N8539" t="s">
        <v>33</v>
      </c>
      <c r="O8539">
        <v>6</v>
      </c>
      <c r="P8539">
        <v>2023</v>
      </c>
      <c r="Q8539">
        <v>10</v>
      </c>
      <c r="R8539" t="s">
        <v>45</v>
      </c>
      <c r="S8539">
        <v>4</v>
      </c>
      <c r="T8539">
        <v>44</v>
      </c>
      <c r="U8539">
        <v>5</v>
      </c>
      <c r="V8539">
        <v>0</v>
      </c>
      <c r="W8539" t="s">
        <v>55</v>
      </c>
      <c r="X8539" t="s">
        <v>36</v>
      </c>
      <c r="Y8539">
        <v>1079910</v>
      </c>
      <c r="Z8539">
        <v>0.2</v>
      </c>
    </row>
    <row r="8540" spans="1:26" x14ac:dyDescent="0.25">
      <c r="A8540" t="s">
        <v>10585</v>
      </c>
      <c r="B8540" s="1">
        <v>45052</v>
      </c>
      <c r="C8540" t="s">
        <v>1601</v>
      </c>
      <c r="D8540" t="s">
        <v>50</v>
      </c>
      <c r="E8540" t="s">
        <v>58</v>
      </c>
      <c r="F8540" t="s">
        <v>30</v>
      </c>
      <c r="G8540" t="s">
        <v>31</v>
      </c>
      <c r="H8540">
        <v>7</v>
      </c>
      <c r="I8540">
        <v>732</v>
      </c>
      <c r="J8540">
        <v>2</v>
      </c>
      <c r="K8540">
        <v>5021.5200000000004</v>
      </c>
      <c r="L8540">
        <v>581.39</v>
      </c>
      <c r="M8540" t="s">
        <v>32</v>
      </c>
      <c r="N8540" t="s">
        <v>66</v>
      </c>
      <c r="O8540">
        <v>5</v>
      </c>
      <c r="P8540">
        <v>2023</v>
      </c>
      <c r="Q8540">
        <v>5</v>
      </c>
      <c r="R8540" t="s">
        <v>238</v>
      </c>
      <c r="S8540">
        <v>2</v>
      </c>
      <c r="T8540">
        <v>18</v>
      </c>
      <c r="U8540">
        <v>1</v>
      </c>
      <c r="V8540">
        <v>6</v>
      </c>
      <c r="W8540" t="s">
        <v>35</v>
      </c>
      <c r="X8540" t="s">
        <v>36</v>
      </c>
      <c r="Y8540">
        <v>10248</v>
      </c>
      <c r="Z8540">
        <v>0.12</v>
      </c>
    </row>
    <row r="8541" spans="1:26" x14ac:dyDescent="0.25">
      <c r="A8541" t="s">
        <v>10586</v>
      </c>
      <c r="B8541" s="1">
        <v>45087</v>
      </c>
      <c r="C8541" t="s">
        <v>1129</v>
      </c>
      <c r="D8541" t="s">
        <v>63</v>
      </c>
      <c r="E8541" t="s">
        <v>29</v>
      </c>
      <c r="F8541" t="s">
        <v>41</v>
      </c>
      <c r="G8541" t="s">
        <v>59</v>
      </c>
      <c r="H8541">
        <v>9</v>
      </c>
      <c r="I8541">
        <v>1636</v>
      </c>
      <c r="J8541">
        <v>12</v>
      </c>
      <c r="K8541">
        <v>12957.12</v>
      </c>
      <c r="L8541">
        <v>693.31</v>
      </c>
      <c r="M8541" t="s">
        <v>65</v>
      </c>
      <c r="N8541" t="s">
        <v>66</v>
      </c>
      <c r="O8541">
        <v>3</v>
      </c>
      <c r="P8541">
        <v>2023</v>
      </c>
      <c r="Q8541">
        <v>6</v>
      </c>
      <c r="R8541" t="s">
        <v>95</v>
      </c>
      <c r="S8541">
        <v>2</v>
      </c>
      <c r="T8541">
        <v>23</v>
      </c>
      <c r="U8541">
        <v>2</v>
      </c>
      <c r="V8541">
        <v>6</v>
      </c>
      <c r="W8541" t="s">
        <v>35</v>
      </c>
      <c r="X8541" t="s">
        <v>36</v>
      </c>
      <c r="Y8541">
        <v>176688</v>
      </c>
      <c r="Z8541">
        <v>0.05</v>
      </c>
    </row>
    <row r="8542" spans="1:26" x14ac:dyDescent="0.25">
      <c r="A8542" t="s">
        <v>10587</v>
      </c>
      <c r="B8542" s="1">
        <v>45103</v>
      </c>
      <c r="C8542" t="s">
        <v>3102</v>
      </c>
      <c r="D8542" t="s">
        <v>63</v>
      </c>
      <c r="E8542" t="s">
        <v>51</v>
      </c>
      <c r="F8542" t="s">
        <v>30</v>
      </c>
      <c r="G8542" t="s">
        <v>64</v>
      </c>
      <c r="H8542">
        <v>6</v>
      </c>
      <c r="I8542">
        <v>4664</v>
      </c>
      <c r="J8542">
        <v>21</v>
      </c>
      <c r="K8542">
        <v>22107.360000000001</v>
      </c>
      <c r="L8542">
        <v>3763.43</v>
      </c>
      <c r="M8542" t="s">
        <v>32</v>
      </c>
      <c r="N8542" t="s">
        <v>44</v>
      </c>
      <c r="O8542">
        <v>5</v>
      </c>
      <c r="P8542">
        <v>2023</v>
      </c>
      <c r="Q8542">
        <v>6</v>
      </c>
      <c r="R8542" t="s">
        <v>95</v>
      </c>
      <c r="S8542">
        <v>2</v>
      </c>
      <c r="T8542">
        <v>26</v>
      </c>
      <c r="U8542">
        <v>5</v>
      </c>
      <c r="V8542">
        <v>1</v>
      </c>
      <c r="W8542" t="s">
        <v>60</v>
      </c>
      <c r="X8542" t="s">
        <v>47</v>
      </c>
      <c r="Y8542">
        <v>587664</v>
      </c>
      <c r="Z8542">
        <v>0.17</v>
      </c>
    </row>
    <row r="8543" spans="1:26" x14ac:dyDescent="0.25">
      <c r="A8543" t="s">
        <v>10588</v>
      </c>
      <c r="B8543" s="1">
        <v>45209</v>
      </c>
      <c r="C8543" t="s">
        <v>99</v>
      </c>
      <c r="D8543" t="s">
        <v>50</v>
      </c>
      <c r="E8543" t="s">
        <v>40</v>
      </c>
      <c r="F8543" t="s">
        <v>52</v>
      </c>
      <c r="G8543" t="s">
        <v>79</v>
      </c>
      <c r="H8543">
        <v>2</v>
      </c>
      <c r="I8543">
        <v>1227</v>
      </c>
      <c r="J8543">
        <v>19</v>
      </c>
      <c r="K8543">
        <v>1987.74</v>
      </c>
      <c r="L8543">
        <v>303.45</v>
      </c>
      <c r="M8543" t="s">
        <v>32</v>
      </c>
      <c r="N8543" t="s">
        <v>44</v>
      </c>
      <c r="O8543">
        <v>4</v>
      </c>
      <c r="P8543">
        <v>2023</v>
      </c>
      <c r="Q8543">
        <v>10</v>
      </c>
      <c r="R8543" t="s">
        <v>45</v>
      </c>
      <c r="S8543">
        <v>4</v>
      </c>
      <c r="T8543">
        <v>41</v>
      </c>
      <c r="U8543">
        <v>2</v>
      </c>
      <c r="V8543">
        <v>2</v>
      </c>
      <c r="W8543" t="s">
        <v>76</v>
      </c>
      <c r="X8543" t="s">
        <v>47</v>
      </c>
      <c r="Y8543">
        <v>46626</v>
      </c>
      <c r="Z8543">
        <v>0.15</v>
      </c>
    </row>
    <row r="8544" spans="1:26" x14ac:dyDescent="0.25">
      <c r="A8544" t="s">
        <v>10589</v>
      </c>
      <c r="B8544" s="1">
        <v>45032</v>
      </c>
      <c r="C8544" t="s">
        <v>4694</v>
      </c>
      <c r="D8544" t="s">
        <v>63</v>
      </c>
      <c r="E8544" t="s">
        <v>58</v>
      </c>
      <c r="F8544" t="s">
        <v>41</v>
      </c>
      <c r="G8544" t="s">
        <v>116</v>
      </c>
      <c r="H8544">
        <v>1</v>
      </c>
      <c r="I8544">
        <v>851</v>
      </c>
      <c r="J8544">
        <v>15</v>
      </c>
      <c r="K8544">
        <v>723.35</v>
      </c>
      <c r="L8544">
        <v>64.66</v>
      </c>
      <c r="M8544" t="s">
        <v>43</v>
      </c>
      <c r="N8544" t="s">
        <v>33</v>
      </c>
      <c r="O8544">
        <v>3</v>
      </c>
      <c r="P8544">
        <v>2023</v>
      </c>
      <c r="Q8544">
        <v>4</v>
      </c>
      <c r="R8544" t="s">
        <v>100</v>
      </c>
      <c r="S8544">
        <v>2</v>
      </c>
      <c r="T8544">
        <v>16</v>
      </c>
      <c r="U8544">
        <v>4</v>
      </c>
      <c r="V8544">
        <v>0</v>
      </c>
      <c r="W8544" t="s">
        <v>55</v>
      </c>
      <c r="X8544" t="s">
        <v>36</v>
      </c>
      <c r="Y8544">
        <v>12765</v>
      </c>
      <c r="Z8544">
        <v>0.09</v>
      </c>
    </row>
    <row r="8545" spans="1:26" x14ac:dyDescent="0.25">
      <c r="A8545" t="s">
        <v>10590</v>
      </c>
      <c r="B8545" s="1">
        <v>45226</v>
      </c>
      <c r="C8545" t="s">
        <v>1752</v>
      </c>
      <c r="D8545" t="s">
        <v>50</v>
      </c>
      <c r="E8545" t="s">
        <v>58</v>
      </c>
      <c r="F8545" t="s">
        <v>30</v>
      </c>
      <c r="G8545" t="s">
        <v>31</v>
      </c>
      <c r="H8545">
        <v>10</v>
      </c>
      <c r="I8545">
        <v>2141</v>
      </c>
      <c r="J8545">
        <v>17</v>
      </c>
      <c r="K8545">
        <v>17770.3</v>
      </c>
      <c r="L8545">
        <v>1725.72</v>
      </c>
      <c r="M8545" t="s">
        <v>43</v>
      </c>
      <c r="N8545" t="s">
        <v>66</v>
      </c>
      <c r="O8545">
        <v>7</v>
      </c>
      <c r="P8545">
        <v>2023</v>
      </c>
      <c r="Q8545">
        <v>10</v>
      </c>
      <c r="R8545" t="s">
        <v>45</v>
      </c>
      <c r="S8545">
        <v>4</v>
      </c>
      <c r="T8545">
        <v>43</v>
      </c>
      <c r="U8545">
        <v>4</v>
      </c>
      <c r="V8545">
        <v>5</v>
      </c>
      <c r="W8545" t="s">
        <v>46</v>
      </c>
      <c r="X8545" t="s">
        <v>47</v>
      </c>
      <c r="Y8545">
        <v>363970</v>
      </c>
      <c r="Z8545">
        <v>0.1</v>
      </c>
    </row>
    <row r="8546" spans="1:26" x14ac:dyDescent="0.25">
      <c r="A8546" t="s">
        <v>10591</v>
      </c>
      <c r="B8546" s="1">
        <v>45254</v>
      </c>
      <c r="C8546" t="s">
        <v>3353</v>
      </c>
      <c r="D8546" t="s">
        <v>39</v>
      </c>
      <c r="E8546" t="s">
        <v>51</v>
      </c>
      <c r="F8546" t="s">
        <v>30</v>
      </c>
      <c r="G8546" t="s">
        <v>64</v>
      </c>
      <c r="H8546">
        <v>4</v>
      </c>
      <c r="I8546">
        <v>165</v>
      </c>
      <c r="J8546">
        <v>22</v>
      </c>
      <c r="K8546">
        <v>514.79999999999995</v>
      </c>
      <c r="L8546">
        <v>30.8</v>
      </c>
      <c r="M8546" t="s">
        <v>65</v>
      </c>
      <c r="N8546" t="s">
        <v>44</v>
      </c>
      <c r="O8546">
        <v>1</v>
      </c>
      <c r="P8546">
        <v>2023</v>
      </c>
      <c r="Q8546">
        <v>11</v>
      </c>
      <c r="R8546" t="s">
        <v>92</v>
      </c>
      <c r="S8546">
        <v>4</v>
      </c>
      <c r="T8546">
        <v>47</v>
      </c>
      <c r="U8546">
        <v>4</v>
      </c>
      <c r="V8546">
        <v>5</v>
      </c>
      <c r="W8546" t="s">
        <v>46</v>
      </c>
      <c r="X8546" t="s">
        <v>47</v>
      </c>
      <c r="Y8546">
        <v>14520</v>
      </c>
      <c r="Z8546">
        <v>0.06</v>
      </c>
    </row>
    <row r="8547" spans="1:26" x14ac:dyDescent="0.25">
      <c r="A8547" t="s">
        <v>10592</v>
      </c>
      <c r="B8547" s="1">
        <v>44997</v>
      </c>
      <c r="C8547" t="s">
        <v>2786</v>
      </c>
      <c r="D8547" t="s">
        <v>63</v>
      </c>
      <c r="E8547" t="s">
        <v>51</v>
      </c>
      <c r="F8547" t="s">
        <v>30</v>
      </c>
      <c r="G8547" t="s">
        <v>64</v>
      </c>
      <c r="H8547">
        <v>4</v>
      </c>
      <c r="I8547">
        <v>2862</v>
      </c>
      <c r="J8547">
        <v>1</v>
      </c>
      <c r="K8547">
        <v>11333.52</v>
      </c>
      <c r="L8547">
        <v>1508.36</v>
      </c>
      <c r="M8547" t="s">
        <v>65</v>
      </c>
      <c r="N8547" t="s">
        <v>44</v>
      </c>
      <c r="O8547">
        <v>4</v>
      </c>
      <c r="P8547">
        <v>2023</v>
      </c>
      <c r="Q8547">
        <v>3</v>
      </c>
      <c r="R8547" t="s">
        <v>105</v>
      </c>
      <c r="S8547">
        <v>1</v>
      </c>
      <c r="T8547">
        <v>11</v>
      </c>
      <c r="U8547">
        <v>3</v>
      </c>
      <c r="V8547">
        <v>0</v>
      </c>
      <c r="W8547" t="s">
        <v>55</v>
      </c>
      <c r="X8547" t="s">
        <v>36</v>
      </c>
      <c r="Y8547">
        <v>11448</v>
      </c>
      <c r="Z8547">
        <v>0.13</v>
      </c>
    </row>
    <row r="8548" spans="1:26" x14ac:dyDescent="0.25">
      <c r="A8548" t="s">
        <v>10593</v>
      </c>
      <c r="B8548" s="1">
        <v>44938</v>
      </c>
      <c r="C8548" t="s">
        <v>4110</v>
      </c>
      <c r="D8548" t="s">
        <v>50</v>
      </c>
      <c r="E8548" t="s">
        <v>40</v>
      </c>
      <c r="F8548" t="s">
        <v>52</v>
      </c>
      <c r="G8548" t="s">
        <v>79</v>
      </c>
      <c r="H8548">
        <v>9</v>
      </c>
      <c r="I8548">
        <v>379</v>
      </c>
      <c r="J8548">
        <v>4</v>
      </c>
      <c r="K8548">
        <v>3274.56</v>
      </c>
      <c r="L8548">
        <v>309.17</v>
      </c>
      <c r="M8548" t="s">
        <v>32</v>
      </c>
      <c r="N8548" t="s">
        <v>66</v>
      </c>
      <c r="O8548">
        <v>5</v>
      </c>
      <c r="P8548">
        <v>2023</v>
      </c>
      <c r="Q8548">
        <v>1</v>
      </c>
      <c r="R8548" t="s">
        <v>34</v>
      </c>
      <c r="S8548">
        <v>1</v>
      </c>
      <c r="T8548">
        <v>2</v>
      </c>
      <c r="U8548">
        <v>2</v>
      </c>
      <c r="V8548">
        <v>4</v>
      </c>
      <c r="W8548" t="s">
        <v>73</v>
      </c>
      <c r="X8548" t="s">
        <v>47</v>
      </c>
      <c r="Y8548">
        <v>13644</v>
      </c>
      <c r="Z8548">
        <v>0.09</v>
      </c>
    </row>
    <row r="8549" spans="1:26" x14ac:dyDescent="0.25">
      <c r="A8549" t="s">
        <v>10594</v>
      </c>
      <c r="B8549" s="1">
        <v>44979</v>
      </c>
      <c r="C8549" t="s">
        <v>4093</v>
      </c>
      <c r="D8549" t="s">
        <v>39</v>
      </c>
      <c r="E8549" t="s">
        <v>51</v>
      </c>
      <c r="F8549" t="s">
        <v>41</v>
      </c>
      <c r="G8549" t="s">
        <v>42</v>
      </c>
      <c r="H8549">
        <v>3</v>
      </c>
      <c r="I8549">
        <v>2461</v>
      </c>
      <c r="J8549">
        <v>19</v>
      </c>
      <c r="K8549">
        <v>5980.23</v>
      </c>
      <c r="L8549">
        <v>456.62</v>
      </c>
      <c r="M8549" t="s">
        <v>65</v>
      </c>
      <c r="N8549" t="s">
        <v>33</v>
      </c>
      <c r="O8549">
        <v>7</v>
      </c>
      <c r="P8549">
        <v>2023</v>
      </c>
      <c r="Q8549">
        <v>2</v>
      </c>
      <c r="R8549" t="s">
        <v>67</v>
      </c>
      <c r="S8549">
        <v>1</v>
      </c>
      <c r="T8549">
        <v>8</v>
      </c>
      <c r="U8549">
        <v>4</v>
      </c>
      <c r="V8549">
        <v>3</v>
      </c>
      <c r="W8549" t="s">
        <v>83</v>
      </c>
      <c r="X8549" t="s">
        <v>47</v>
      </c>
      <c r="Y8549">
        <v>140277</v>
      </c>
      <c r="Z8549">
        <v>0.08</v>
      </c>
    </row>
    <row r="8550" spans="1:26" x14ac:dyDescent="0.25">
      <c r="A8550" t="s">
        <v>10595</v>
      </c>
      <c r="B8550" s="1">
        <v>44953</v>
      </c>
      <c r="C8550" t="s">
        <v>639</v>
      </c>
      <c r="D8550" t="s">
        <v>50</v>
      </c>
      <c r="E8550" t="s">
        <v>29</v>
      </c>
      <c r="F8550" t="s">
        <v>41</v>
      </c>
      <c r="G8550" t="s">
        <v>59</v>
      </c>
      <c r="H8550">
        <v>5</v>
      </c>
      <c r="I8550">
        <v>4243</v>
      </c>
      <c r="J8550">
        <v>6</v>
      </c>
      <c r="K8550">
        <v>19942.099999999999</v>
      </c>
      <c r="L8550">
        <v>1337.12</v>
      </c>
      <c r="M8550" t="s">
        <v>65</v>
      </c>
      <c r="N8550" t="s">
        <v>33</v>
      </c>
      <c r="O8550">
        <v>2</v>
      </c>
      <c r="P8550">
        <v>2023</v>
      </c>
      <c r="Q8550">
        <v>1</v>
      </c>
      <c r="R8550" t="s">
        <v>34</v>
      </c>
      <c r="S8550">
        <v>1</v>
      </c>
      <c r="T8550">
        <v>4</v>
      </c>
      <c r="U8550">
        <v>4</v>
      </c>
      <c r="V8550">
        <v>5</v>
      </c>
      <c r="W8550" t="s">
        <v>46</v>
      </c>
      <c r="X8550" t="s">
        <v>47</v>
      </c>
      <c r="Y8550">
        <v>127290</v>
      </c>
      <c r="Z8550">
        <v>7.0000000000000007E-2</v>
      </c>
    </row>
    <row r="8551" spans="1:26" x14ac:dyDescent="0.25">
      <c r="A8551" t="s">
        <v>10596</v>
      </c>
      <c r="B8551" s="1">
        <v>45272</v>
      </c>
      <c r="C8551" t="s">
        <v>441</v>
      </c>
      <c r="D8551" t="s">
        <v>28</v>
      </c>
      <c r="E8551" t="s">
        <v>51</v>
      </c>
      <c r="F8551" t="s">
        <v>30</v>
      </c>
      <c r="G8551" t="s">
        <v>86</v>
      </c>
      <c r="H8551">
        <v>9</v>
      </c>
      <c r="I8551">
        <v>1174</v>
      </c>
      <c r="J8551">
        <v>20</v>
      </c>
      <c r="K8551">
        <v>8452.7999999999993</v>
      </c>
      <c r="L8551">
        <v>1256.04</v>
      </c>
      <c r="M8551" t="s">
        <v>43</v>
      </c>
      <c r="N8551" t="s">
        <v>33</v>
      </c>
      <c r="O8551">
        <v>2</v>
      </c>
      <c r="P8551">
        <v>2023</v>
      </c>
      <c r="Q8551">
        <v>12</v>
      </c>
      <c r="R8551" t="s">
        <v>54</v>
      </c>
      <c r="S8551">
        <v>4</v>
      </c>
      <c r="T8551">
        <v>50</v>
      </c>
      <c r="U8551">
        <v>3</v>
      </c>
      <c r="V8551">
        <v>2</v>
      </c>
      <c r="W8551" t="s">
        <v>76</v>
      </c>
      <c r="X8551" t="s">
        <v>47</v>
      </c>
      <c r="Y8551">
        <v>211320</v>
      </c>
      <c r="Z8551">
        <v>0.15</v>
      </c>
    </row>
    <row r="8552" spans="1:26" x14ac:dyDescent="0.25">
      <c r="A8552" t="s">
        <v>10597</v>
      </c>
      <c r="B8552" s="1">
        <v>45057</v>
      </c>
      <c r="C8552" t="s">
        <v>348</v>
      </c>
      <c r="D8552" t="s">
        <v>50</v>
      </c>
      <c r="E8552" t="s">
        <v>51</v>
      </c>
      <c r="F8552" t="s">
        <v>52</v>
      </c>
      <c r="G8552" t="s">
        <v>91</v>
      </c>
      <c r="H8552">
        <v>8</v>
      </c>
      <c r="I8552">
        <v>3728</v>
      </c>
      <c r="J8552">
        <v>20</v>
      </c>
      <c r="K8552">
        <v>23859.200000000001</v>
      </c>
      <c r="L8552">
        <v>4603.53</v>
      </c>
      <c r="M8552" t="s">
        <v>32</v>
      </c>
      <c r="N8552" t="s">
        <v>33</v>
      </c>
      <c r="O8552">
        <v>5</v>
      </c>
      <c r="P8552">
        <v>2023</v>
      </c>
      <c r="Q8552">
        <v>5</v>
      </c>
      <c r="R8552" t="s">
        <v>238</v>
      </c>
      <c r="S8552">
        <v>2</v>
      </c>
      <c r="T8552">
        <v>19</v>
      </c>
      <c r="U8552">
        <v>2</v>
      </c>
      <c r="V8552">
        <v>4</v>
      </c>
      <c r="W8552" t="s">
        <v>73</v>
      </c>
      <c r="X8552" t="s">
        <v>47</v>
      </c>
      <c r="Y8552">
        <v>596480</v>
      </c>
      <c r="Z8552">
        <v>0.19</v>
      </c>
    </row>
    <row r="8553" spans="1:26" x14ac:dyDescent="0.25">
      <c r="A8553" t="s">
        <v>10598</v>
      </c>
      <c r="B8553" s="1">
        <v>45024</v>
      </c>
      <c r="C8553" t="s">
        <v>3642</v>
      </c>
      <c r="D8553" t="s">
        <v>39</v>
      </c>
      <c r="E8553" t="s">
        <v>40</v>
      </c>
      <c r="F8553" t="s">
        <v>30</v>
      </c>
      <c r="G8553" t="s">
        <v>64</v>
      </c>
      <c r="H8553">
        <v>4</v>
      </c>
      <c r="I8553">
        <v>364</v>
      </c>
      <c r="J8553">
        <v>25</v>
      </c>
      <c r="K8553">
        <v>1092</v>
      </c>
      <c r="L8553">
        <v>127.88</v>
      </c>
      <c r="M8553" t="s">
        <v>65</v>
      </c>
      <c r="N8553" t="s">
        <v>33</v>
      </c>
      <c r="O8553">
        <v>4</v>
      </c>
      <c r="P8553">
        <v>2023</v>
      </c>
      <c r="Q8553">
        <v>4</v>
      </c>
      <c r="R8553" t="s">
        <v>100</v>
      </c>
      <c r="S8553">
        <v>2</v>
      </c>
      <c r="T8553">
        <v>14</v>
      </c>
      <c r="U8553">
        <v>2</v>
      </c>
      <c r="V8553">
        <v>6</v>
      </c>
      <c r="W8553" t="s">
        <v>35</v>
      </c>
      <c r="X8553" t="s">
        <v>36</v>
      </c>
      <c r="Y8553">
        <v>36400</v>
      </c>
      <c r="Z8553">
        <v>0.12</v>
      </c>
    </row>
    <row r="8554" spans="1:26" x14ac:dyDescent="0.25">
      <c r="A8554" t="s">
        <v>10599</v>
      </c>
      <c r="B8554" s="1">
        <v>45081</v>
      </c>
      <c r="C8554" t="s">
        <v>2916</v>
      </c>
      <c r="D8554" t="s">
        <v>63</v>
      </c>
      <c r="E8554" t="s">
        <v>51</v>
      </c>
      <c r="F8554" t="s">
        <v>30</v>
      </c>
      <c r="G8554" t="s">
        <v>64</v>
      </c>
      <c r="H8554">
        <v>2</v>
      </c>
      <c r="I8554">
        <v>3315</v>
      </c>
      <c r="J8554">
        <v>2</v>
      </c>
      <c r="K8554">
        <v>6497.4</v>
      </c>
      <c r="L8554">
        <v>1234.95</v>
      </c>
      <c r="M8554" t="s">
        <v>65</v>
      </c>
      <c r="N8554" t="s">
        <v>66</v>
      </c>
      <c r="O8554">
        <v>4</v>
      </c>
      <c r="P8554">
        <v>2023</v>
      </c>
      <c r="Q8554">
        <v>6</v>
      </c>
      <c r="R8554" t="s">
        <v>95</v>
      </c>
      <c r="S8554">
        <v>2</v>
      </c>
      <c r="T8554">
        <v>23</v>
      </c>
      <c r="U8554">
        <v>2</v>
      </c>
      <c r="V8554">
        <v>0</v>
      </c>
      <c r="W8554" t="s">
        <v>55</v>
      </c>
      <c r="X8554" t="s">
        <v>36</v>
      </c>
      <c r="Y8554">
        <v>13260</v>
      </c>
      <c r="Z8554">
        <v>0.19</v>
      </c>
    </row>
    <row r="8555" spans="1:26" x14ac:dyDescent="0.25">
      <c r="A8555" t="s">
        <v>10600</v>
      </c>
      <c r="B8555" s="1">
        <v>45032</v>
      </c>
      <c r="C8555" t="s">
        <v>3727</v>
      </c>
      <c r="D8555" t="s">
        <v>39</v>
      </c>
      <c r="E8555" t="s">
        <v>40</v>
      </c>
      <c r="F8555" t="s">
        <v>41</v>
      </c>
      <c r="G8555" t="s">
        <v>116</v>
      </c>
      <c r="H8555">
        <v>10</v>
      </c>
      <c r="I8555">
        <v>4769</v>
      </c>
      <c r="J8555">
        <v>0</v>
      </c>
      <c r="K8555">
        <v>47690</v>
      </c>
      <c r="L8555">
        <v>7069.1</v>
      </c>
      <c r="M8555" t="s">
        <v>32</v>
      </c>
      <c r="N8555" t="s">
        <v>33</v>
      </c>
      <c r="O8555">
        <v>5</v>
      </c>
      <c r="P8555">
        <v>2023</v>
      </c>
      <c r="Q8555">
        <v>4</v>
      </c>
      <c r="R8555" t="s">
        <v>100</v>
      </c>
      <c r="S8555">
        <v>2</v>
      </c>
      <c r="T8555">
        <v>16</v>
      </c>
      <c r="U8555">
        <v>4</v>
      </c>
      <c r="V8555">
        <v>0</v>
      </c>
      <c r="W8555" t="s">
        <v>55</v>
      </c>
      <c r="X8555" t="s">
        <v>36</v>
      </c>
      <c r="Y8555">
        <v>0</v>
      </c>
      <c r="Z8555">
        <v>0.15</v>
      </c>
    </row>
    <row r="8556" spans="1:26" x14ac:dyDescent="0.25">
      <c r="A8556" t="s">
        <v>10601</v>
      </c>
      <c r="B8556" s="1">
        <v>44985</v>
      </c>
      <c r="C8556" t="s">
        <v>3051</v>
      </c>
      <c r="D8556" t="s">
        <v>50</v>
      </c>
      <c r="E8556" t="s">
        <v>51</v>
      </c>
      <c r="F8556" t="s">
        <v>52</v>
      </c>
      <c r="G8556" t="s">
        <v>79</v>
      </c>
      <c r="H8556">
        <v>3</v>
      </c>
      <c r="I8556">
        <v>1318</v>
      </c>
      <c r="J8556">
        <v>17</v>
      </c>
      <c r="K8556">
        <v>3281.82</v>
      </c>
      <c r="L8556">
        <v>252.93</v>
      </c>
      <c r="M8556" t="s">
        <v>65</v>
      </c>
      <c r="N8556" t="s">
        <v>44</v>
      </c>
      <c r="O8556">
        <v>6</v>
      </c>
      <c r="P8556">
        <v>2023</v>
      </c>
      <c r="Q8556">
        <v>2</v>
      </c>
      <c r="R8556" t="s">
        <v>67</v>
      </c>
      <c r="S8556">
        <v>1</v>
      </c>
      <c r="T8556">
        <v>9</v>
      </c>
      <c r="U8556">
        <v>5</v>
      </c>
      <c r="V8556">
        <v>2</v>
      </c>
      <c r="W8556" t="s">
        <v>76</v>
      </c>
      <c r="X8556" t="s">
        <v>47</v>
      </c>
      <c r="Y8556">
        <v>67218</v>
      </c>
      <c r="Z8556">
        <v>0.08</v>
      </c>
    </row>
    <row r="8557" spans="1:26" x14ac:dyDescent="0.25">
      <c r="A8557" t="s">
        <v>10602</v>
      </c>
      <c r="B8557" s="1">
        <v>44934</v>
      </c>
      <c r="C8557" t="s">
        <v>1493</v>
      </c>
      <c r="D8557" t="s">
        <v>28</v>
      </c>
      <c r="E8557" t="s">
        <v>29</v>
      </c>
      <c r="F8557" t="s">
        <v>41</v>
      </c>
      <c r="G8557" t="s">
        <v>59</v>
      </c>
      <c r="H8557">
        <v>1</v>
      </c>
      <c r="I8557">
        <v>4186</v>
      </c>
      <c r="J8557">
        <v>28</v>
      </c>
      <c r="K8557">
        <v>3013.92</v>
      </c>
      <c r="L8557">
        <v>376.15</v>
      </c>
      <c r="M8557" t="s">
        <v>43</v>
      </c>
      <c r="N8557" t="s">
        <v>66</v>
      </c>
      <c r="O8557">
        <v>6</v>
      </c>
      <c r="P8557">
        <v>2023</v>
      </c>
      <c r="Q8557">
        <v>1</v>
      </c>
      <c r="R8557" t="s">
        <v>34</v>
      </c>
      <c r="S8557">
        <v>1</v>
      </c>
      <c r="T8557">
        <v>2</v>
      </c>
      <c r="U8557">
        <v>2</v>
      </c>
      <c r="V8557">
        <v>0</v>
      </c>
      <c r="W8557" t="s">
        <v>55</v>
      </c>
      <c r="X8557" t="s">
        <v>36</v>
      </c>
      <c r="Y8557">
        <v>117208</v>
      </c>
      <c r="Z8557">
        <v>0.12</v>
      </c>
    </row>
    <row r="8558" spans="1:26" x14ac:dyDescent="0.25">
      <c r="A8558" t="s">
        <v>10603</v>
      </c>
      <c r="B8558" s="1">
        <v>45042</v>
      </c>
      <c r="C8558" t="s">
        <v>8494</v>
      </c>
      <c r="D8558" t="s">
        <v>50</v>
      </c>
      <c r="E8558" t="s">
        <v>29</v>
      </c>
      <c r="F8558" t="s">
        <v>30</v>
      </c>
      <c r="G8558" t="s">
        <v>86</v>
      </c>
      <c r="H8558">
        <v>9</v>
      </c>
      <c r="I8558">
        <v>1285</v>
      </c>
      <c r="J8558">
        <v>20</v>
      </c>
      <c r="K8558">
        <v>9252</v>
      </c>
      <c r="L8558">
        <v>1643.58</v>
      </c>
      <c r="M8558" t="s">
        <v>65</v>
      </c>
      <c r="N8558" t="s">
        <v>44</v>
      </c>
      <c r="O8558">
        <v>6</v>
      </c>
      <c r="P8558">
        <v>2023</v>
      </c>
      <c r="Q8558">
        <v>4</v>
      </c>
      <c r="R8558" t="s">
        <v>100</v>
      </c>
      <c r="S8558">
        <v>2</v>
      </c>
      <c r="T8558">
        <v>17</v>
      </c>
      <c r="U8558">
        <v>5</v>
      </c>
      <c r="V8558">
        <v>3</v>
      </c>
      <c r="W8558" t="s">
        <v>83</v>
      </c>
      <c r="X8558" t="s">
        <v>47</v>
      </c>
      <c r="Y8558">
        <v>231300</v>
      </c>
      <c r="Z8558">
        <v>0.18</v>
      </c>
    </row>
    <row r="8559" spans="1:26" x14ac:dyDescent="0.25">
      <c r="A8559" t="s">
        <v>10604</v>
      </c>
      <c r="B8559" s="1">
        <v>45018</v>
      </c>
      <c r="C8559" t="s">
        <v>3962</v>
      </c>
      <c r="D8559" t="s">
        <v>63</v>
      </c>
      <c r="E8559" t="s">
        <v>58</v>
      </c>
      <c r="F8559" t="s">
        <v>30</v>
      </c>
      <c r="G8559" t="s">
        <v>31</v>
      </c>
      <c r="H8559">
        <v>5</v>
      </c>
      <c r="I8559">
        <v>3144</v>
      </c>
      <c r="J8559">
        <v>29</v>
      </c>
      <c r="K8559">
        <v>11161.2</v>
      </c>
      <c r="L8559">
        <v>960.86</v>
      </c>
      <c r="M8559" t="s">
        <v>43</v>
      </c>
      <c r="N8559" t="s">
        <v>33</v>
      </c>
      <c r="O8559">
        <v>3</v>
      </c>
      <c r="P8559">
        <v>2023</v>
      </c>
      <c r="Q8559">
        <v>4</v>
      </c>
      <c r="R8559" t="s">
        <v>100</v>
      </c>
      <c r="S8559">
        <v>2</v>
      </c>
      <c r="T8559">
        <v>14</v>
      </c>
      <c r="U8559">
        <v>2</v>
      </c>
      <c r="V8559">
        <v>0</v>
      </c>
      <c r="W8559" t="s">
        <v>55</v>
      </c>
      <c r="X8559" t="s">
        <v>36</v>
      </c>
      <c r="Y8559">
        <v>455880</v>
      </c>
      <c r="Z8559">
        <v>0.09</v>
      </c>
    </row>
    <row r="8560" spans="1:26" x14ac:dyDescent="0.25">
      <c r="A8560" t="s">
        <v>10605</v>
      </c>
      <c r="B8560" s="1">
        <v>45132</v>
      </c>
      <c r="C8560" t="s">
        <v>4381</v>
      </c>
      <c r="D8560" t="s">
        <v>63</v>
      </c>
      <c r="E8560" t="s">
        <v>58</v>
      </c>
      <c r="F8560" t="s">
        <v>30</v>
      </c>
      <c r="G8560" t="s">
        <v>31</v>
      </c>
      <c r="H8560">
        <v>6</v>
      </c>
      <c r="I8560">
        <v>2614</v>
      </c>
      <c r="J8560">
        <v>30</v>
      </c>
      <c r="K8560">
        <v>10978.8</v>
      </c>
      <c r="L8560">
        <v>1022.43</v>
      </c>
      <c r="M8560" t="s">
        <v>32</v>
      </c>
      <c r="N8560" t="s">
        <v>44</v>
      </c>
      <c r="O8560">
        <v>6</v>
      </c>
      <c r="P8560">
        <v>2023</v>
      </c>
      <c r="Q8560">
        <v>7</v>
      </c>
      <c r="R8560" t="s">
        <v>125</v>
      </c>
      <c r="S8560">
        <v>3</v>
      </c>
      <c r="T8560">
        <v>30</v>
      </c>
      <c r="U8560">
        <v>5</v>
      </c>
      <c r="V8560">
        <v>2</v>
      </c>
      <c r="W8560" t="s">
        <v>76</v>
      </c>
      <c r="X8560" t="s">
        <v>47</v>
      </c>
      <c r="Y8560">
        <v>470520</v>
      </c>
      <c r="Z8560">
        <v>0.09</v>
      </c>
    </row>
    <row r="8561" spans="1:26" x14ac:dyDescent="0.25">
      <c r="A8561" t="s">
        <v>10606</v>
      </c>
      <c r="B8561" s="1">
        <v>45040</v>
      </c>
      <c r="C8561" t="s">
        <v>1911</v>
      </c>
      <c r="D8561" t="s">
        <v>39</v>
      </c>
      <c r="E8561" t="s">
        <v>29</v>
      </c>
      <c r="F8561" t="s">
        <v>41</v>
      </c>
      <c r="G8561" t="s">
        <v>116</v>
      </c>
      <c r="H8561">
        <v>10</v>
      </c>
      <c r="I8561">
        <v>4350</v>
      </c>
      <c r="J8561">
        <v>11</v>
      </c>
      <c r="K8561">
        <v>38715</v>
      </c>
      <c r="L8561">
        <v>4434.13</v>
      </c>
      <c r="M8561" t="s">
        <v>65</v>
      </c>
      <c r="N8561" t="s">
        <v>33</v>
      </c>
      <c r="O8561">
        <v>2</v>
      </c>
      <c r="P8561">
        <v>2023</v>
      </c>
      <c r="Q8561">
        <v>4</v>
      </c>
      <c r="R8561" t="s">
        <v>100</v>
      </c>
      <c r="S8561">
        <v>2</v>
      </c>
      <c r="T8561">
        <v>17</v>
      </c>
      <c r="U8561">
        <v>5</v>
      </c>
      <c r="V8561">
        <v>1</v>
      </c>
      <c r="W8561" t="s">
        <v>60</v>
      </c>
      <c r="X8561" t="s">
        <v>47</v>
      </c>
      <c r="Y8561">
        <v>478500</v>
      </c>
      <c r="Z8561">
        <v>0.11</v>
      </c>
    </row>
    <row r="8562" spans="1:26" x14ac:dyDescent="0.25">
      <c r="A8562" t="s">
        <v>10607</v>
      </c>
      <c r="B8562" s="1">
        <v>44979</v>
      </c>
      <c r="C8562" t="s">
        <v>2054</v>
      </c>
      <c r="D8562" t="s">
        <v>39</v>
      </c>
      <c r="E8562" t="s">
        <v>29</v>
      </c>
      <c r="F8562" t="s">
        <v>30</v>
      </c>
      <c r="G8562" t="s">
        <v>64</v>
      </c>
      <c r="H8562">
        <v>9</v>
      </c>
      <c r="I8562">
        <v>3685</v>
      </c>
      <c r="J8562">
        <v>5</v>
      </c>
      <c r="K8562">
        <v>31506.75</v>
      </c>
      <c r="L8562">
        <v>4867.88</v>
      </c>
      <c r="M8562" t="s">
        <v>43</v>
      </c>
      <c r="N8562" t="s">
        <v>44</v>
      </c>
      <c r="O8562">
        <v>2</v>
      </c>
      <c r="P8562">
        <v>2023</v>
      </c>
      <c r="Q8562">
        <v>2</v>
      </c>
      <c r="R8562" t="s">
        <v>67</v>
      </c>
      <c r="S8562">
        <v>1</v>
      </c>
      <c r="T8562">
        <v>8</v>
      </c>
      <c r="U8562">
        <v>4</v>
      </c>
      <c r="V8562">
        <v>3</v>
      </c>
      <c r="W8562" t="s">
        <v>83</v>
      </c>
      <c r="X8562" t="s">
        <v>47</v>
      </c>
      <c r="Y8562">
        <v>165825</v>
      </c>
      <c r="Z8562">
        <v>0.15</v>
      </c>
    </row>
    <row r="8563" spans="1:26" x14ac:dyDescent="0.25">
      <c r="A8563" t="s">
        <v>10608</v>
      </c>
      <c r="B8563" s="1">
        <v>45200</v>
      </c>
      <c r="C8563" t="s">
        <v>1835</v>
      </c>
      <c r="D8563" t="s">
        <v>28</v>
      </c>
      <c r="E8563" t="s">
        <v>58</v>
      </c>
      <c r="F8563" t="s">
        <v>52</v>
      </c>
      <c r="G8563" t="s">
        <v>91</v>
      </c>
      <c r="H8563">
        <v>4</v>
      </c>
      <c r="I8563">
        <v>2341</v>
      </c>
      <c r="J8563">
        <v>27</v>
      </c>
      <c r="K8563">
        <v>6835.72</v>
      </c>
      <c r="L8563">
        <v>681.07</v>
      </c>
      <c r="M8563" t="s">
        <v>65</v>
      </c>
      <c r="N8563" t="s">
        <v>66</v>
      </c>
      <c r="O8563">
        <v>4</v>
      </c>
      <c r="P8563">
        <v>2023</v>
      </c>
      <c r="Q8563">
        <v>10</v>
      </c>
      <c r="R8563" t="s">
        <v>45</v>
      </c>
      <c r="S8563">
        <v>4</v>
      </c>
      <c r="T8563">
        <v>40</v>
      </c>
      <c r="U8563">
        <v>1</v>
      </c>
      <c r="V8563">
        <v>0</v>
      </c>
      <c r="W8563" t="s">
        <v>55</v>
      </c>
      <c r="X8563" t="s">
        <v>36</v>
      </c>
      <c r="Y8563">
        <v>252828</v>
      </c>
      <c r="Z8563">
        <v>0.1</v>
      </c>
    </row>
    <row r="8564" spans="1:26" x14ac:dyDescent="0.25">
      <c r="A8564" t="s">
        <v>10609</v>
      </c>
      <c r="B8564" s="1">
        <v>44957</v>
      </c>
      <c r="C8564" t="s">
        <v>10610</v>
      </c>
      <c r="D8564" t="s">
        <v>28</v>
      </c>
      <c r="E8564" t="s">
        <v>29</v>
      </c>
      <c r="F8564" t="s">
        <v>52</v>
      </c>
      <c r="G8564" t="s">
        <v>79</v>
      </c>
      <c r="H8564">
        <v>2</v>
      </c>
      <c r="I8564">
        <v>984</v>
      </c>
      <c r="J8564">
        <v>25</v>
      </c>
      <c r="K8564">
        <v>1476</v>
      </c>
      <c r="L8564">
        <v>144.69999999999999</v>
      </c>
      <c r="M8564" t="s">
        <v>32</v>
      </c>
      <c r="N8564" t="s">
        <v>44</v>
      </c>
      <c r="O8564">
        <v>4</v>
      </c>
      <c r="P8564">
        <v>2023</v>
      </c>
      <c r="Q8564">
        <v>1</v>
      </c>
      <c r="R8564" t="s">
        <v>34</v>
      </c>
      <c r="S8564">
        <v>1</v>
      </c>
      <c r="T8564">
        <v>5</v>
      </c>
      <c r="U8564">
        <v>5</v>
      </c>
      <c r="V8564">
        <v>2</v>
      </c>
      <c r="W8564" t="s">
        <v>76</v>
      </c>
      <c r="X8564" t="s">
        <v>47</v>
      </c>
      <c r="Y8564">
        <v>49200</v>
      </c>
      <c r="Z8564">
        <v>0.1</v>
      </c>
    </row>
    <row r="8565" spans="1:26" x14ac:dyDescent="0.25">
      <c r="A8565" t="s">
        <v>10611</v>
      </c>
      <c r="B8565" s="1">
        <v>44983</v>
      </c>
      <c r="C8565" t="s">
        <v>4618</v>
      </c>
      <c r="D8565" t="s">
        <v>39</v>
      </c>
      <c r="E8565" t="s">
        <v>40</v>
      </c>
      <c r="F8565" t="s">
        <v>41</v>
      </c>
      <c r="G8565" t="s">
        <v>59</v>
      </c>
      <c r="H8565">
        <v>10</v>
      </c>
      <c r="I8565">
        <v>1494</v>
      </c>
      <c r="J8565">
        <v>19</v>
      </c>
      <c r="K8565">
        <v>12101.4</v>
      </c>
      <c r="L8565">
        <v>1850.77</v>
      </c>
      <c r="M8565" t="s">
        <v>43</v>
      </c>
      <c r="N8565" t="s">
        <v>44</v>
      </c>
      <c r="O8565">
        <v>1</v>
      </c>
      <c r="P8565">
        <v>2023</v>
      </c>
      <c r="Q8565">
        <v>2</v>
      </c>
      <c r="R8565" t="s">
        <v>67</v>
      </c>
      <c r="S8565">
        <v>1</v>
      </c>
      <c r="T8565">
        <v>9</v>
      </c>
      <c r="U8565">
        <v>5</v>
      </c>
      <c r="V8565">
        <v>0</v>
      </c>
      <c r="W8565" t="s">
        <v>55</v>
      </c>
      <c r="X8565" t="s">
        <v>36</v>
      </c>
      <c r="Y8565">
        <v>283860</v>
      </c>
      <c r="Z8565">
        <v>0.15</v>
      </c>
    </row>
    <row r="8566" spans="1:26" x14ac:dyDescent="0.25">
      <c r="A8566" t="s">
        <v>10612</v>
      </c>
      <c r="B8566" s="1">
        <v>45030</v>
      </c>
      <c r="C8566" t="s">
        <v>1469</v>
      </c>
      <c r="D8566" t="s">
        <v>28</v>
      </c>
      <c r="E8566" t="s">
        <v>40</v>
      </c>
      <c r="F8566" t="s">
        <v>30</v>
      </c>
      <c r="G8566" t="s">
        <v>86</v>
      </c>
      <c r="H8566">
        <v>10</v>
      </c>
      <c r="I8566">
        <v>4394</v>
      </c>
      <c r="J8566">
        <v>23</v>
      </c>
      <c r="K8566">
        <v>33833.800000000003</v>
      </c>
      <c r="L8566">
        <v>2534.88</v>
      </c>
      <c r="M8566" t="s">
        <v>65</v>
      </c>
      <c r="N8566" t="s">
        <v>33</v>
      </c>
      <c r="O8566">
        <v>6</v>
      </c>
      <c r="P8566">
        <v>2023</v>
      </c>
      <c r="Q8566">
        <v>4</v>
      </c>
      <c r="R8566" t="s">
        <v>100</v>
      </c>
      <c r="S8566">
        <v>2</v>
      </c>
      <c r="T8566">
        <v>15</v>
      </c>
      <c r="U8566">
        <v>3</v>
      </c>
      <c r="V8566">
        <v>5</v>
      </c>
      <c r="W8566" t="s">
        <v>46</v>
      </c>
      <c r="X8566" t="s">
        <v>47</v>
      </c>
      <c r="Y8566">
        <v>1010620</v>
      </c>
      <c r="Z8566">
        <v>7.0000000000000007E-2</v>
      </c>
    </row>
    <row r="8567" spans="1:26" x14ac:dyDescent="0.25">
      <c r="A8567" t="s">
        <v>10613</v>
      </c>
      <c r="B8567" s="1">
        <v>45285</v>
      </c>
      <c r="C8567" t="s">
        <v>5357</v>
      </c>
      <c r="D8567" t="s">
        <v>39</v>
      </c>
      <c r="E8567" t="s">
        <v>58</v>
      </c>
      <c r="F8567" t="s">
        <v>52</v>
      </c>
      <c r="G8567" t="s">
        <v>79</v>
      </c>
      <c r="H8567">
        <v>3</v>
      </c>
      <c r="I8567">
        <v>1158</v>
      </c>
      <c r="J8567">
        <v>4</v>
      </c>
      <c r="K8567">
        <v>3335.04</v>
      </c>
      <c r="L8567">
        <v>552.95000000000005</v>
      </c>
      <c r="M8567" t="s">
        <v>43</v>
      </c>
      <c r="N8567" t="s">
        <v>44</v>
      </c>
      <c r="O8567">
        <v>2</v>
      </c>
      <c r="P8567">
        <v>2023</v>
      </c>
      <c r="Q8567">
        <v>12</v>
      </c>
      <c r="R8567" t="s">
        <v>54</v>
      </c>
      <c r="S8567">
        <v>4</v>
      </c>
      <c r="T8567">
        <v>52</v>
      </c>
      <c r="U8567">
        <v>5</v>
      </c>
      <c r="V8567">
        <v>1</v>
      </c>
      <c r="W8567" t="s">
        <v>60</v>
      </c>
      <c r="X8567" t="s">
        <v>47</v>
      </c>
      <c r="Y8567">
        <v>13896</v>
      </c>
      <c r="Z8567">
        <v>0.17</v>
      </c>
    </row>
    <row r="8568" spans="1:26" x14ac:dyDescent="0.25">
      <c r="A8568" t="s">
        <v>10614</v>
      </c>
      <c r="B8568" s="1">
        <v>45216</v>
      </c>
      <c r="C8568" t="s">
        <v>743</v>
      </c>
      <c r="D8568" t="s">
        <v>39</v>
      </c>
      <c r="E8568" t="s">
        <v>40</v>
      </c>
      <c r="F8568" t="s">
        <v>30</v>
      </c>
      <c r="G8568" t="s">
        <v>31</v>
      </c>
      <c r="H8568">
        <v>4</v>
      </c>
      <c r="I8568">
        <v>3474</v>
      </c>
      <c r="J8568">
        <v>14</v>
      </c>
      <c r="K8568">
        <v>11950.56</v>
      </c>
      <c r="L8568">
        <v>1025.3800000000001</v>
      </c>
      <c r="M8568" t="s">
        <v>65</v>
      </c>
      <c r="N8568" t="s">
        <v>44</v>
      </c>
      <c r="O8568">
        <v>5</v>
      </c>
      <c r="P8568">
        <v>2023</v>
      </c>
      <c r="Q8568">
        <v>10</v>
      </c>
      <c r="R8568" t="s">
        <v>45</v>
      </c>
      <c r="S8568">
        <v>4</v>
      </c>
      <c r="T8568">
        <v>42</v>
      </c>
      <c r="U8568">
        <v>3</v>
      </c>
      <c r="V8568">
        <v>2</v>
      </c>
      <c r="W8568" t="s">
        <v>76</v>
      </c>
      <c r="X8568" t="s">
        <v>47</v>
      </c>
      <c r="Y8568">
        <v>194544</v>
      </c>
      <c r="Z8568">
        <v>0.09</v>
      </c>
    </row>
    <row r="8569" spans="1:26" x14ac:dyDescent="0.25">
      <c r="A8569" t="s">
        <v>10615</v>
      </c>
      <c r="B8569" s="1">
        <v>45185</v>
      </c>
      <c r="C8569" t="s">
        <v>4311</v>
      </c>
      <c r="D8569" t="s">
        <v>39</v>
      </c>
      <c r="E8569" t="s">
        <v>58</v>
      </c>
      <c r="F8569" t="s">
        <v>52</v>
      </c>
      <c r="G8569" t="s">
        <v>53</v>
      </c>
      <c r="H8569">
        <v>3</v>
      </c>
      <c r="I8569">
        <v>1079</v>
      </c>
      <c r="J8569">
        <v>0</v>
      </c>
      <c r="K8569">
        <v>3237</v>
      </c>
      <c r="L8569">
        <v>457.3</v>
      </c>
      <c r="M8569" t="s">
        <v>43</v>
      </c>
      <c r="N8569" t="s">
        <v>66</v>
      </c>
      <c r="O8569">
        <v>2</v>
      </c>
      <c r="P8569">
        <v>2023</v>
      </c>
      <c r="Q8569">
        <v>9</v>
      </c>
      <c r="R8569" t="s">
        <v>80</v>
      </c>
      <c r="S8569">
        <v>3</v>
      </c>
      <c r="T8569">
        <v>37</v>
      </c>
      <c r="U8569">
        <v>3</v>
      </c>
      <c r="V8569">
        <v>6</v>
      </c>
      <c r="W8569" t="s">
        <v>35</v>
      </c>
      <c r="X8569" t="s">
        <v>36</v>
      </c>
      <c r="Y8569">
        <v>0</v>
      </c>
      <c r="Z8569">
        <v>0.14000000000000001</v>
      </c>
    </row>
    <row r="8570" spans="1:26" x14ac:dyDescent="0.25">
      <c r="A8570" t="s">
        <v>10616</v>
      </c>
      <c r="B8570" s="1">
        <v>45200</v>
      </c>
      <c r="C8570" t="s">
        <v>4670</v>
      </c>
      <c r="D8570" t="s">
        <v>39</v>
      </c>
      <c r="E8570" t="s">
        <v>51</v>
      </c>
      <c r="F8570" t="s">
        <v>52</v>
      </c>
      <c r="G8570" t="s">
        <v>53</v>
      </c>
      <c r="H8570">
        <v>8</v>
      </c>
      <c r="I8570">
        <v>4545</v>
      </c>
      <c r="J8570">
        <v>8</v>
      </c>
      <c r="K8570">
        <v>33451.199999999997</v>
      </c>
      <c r="L8570">
        <v>2225.0500000000002</v>
      </c>
      <c r="M8570" t="s">
        <v>43</v>
      </c>
      <c r="N8570" t="s">
        <v>66</v>
      </c>
      <c r="O8570">
        <v>6</v>
      </c>
      <c r="P8570">
        <v>2023</v>
      </c>
      <c r="Q8570">
        <v>10</v>
      </c>
      <c r="R8570" t="s">
        <v>45</v>
      </c>
      <c r="S8570">
        <v>4</v>
      </c>
      <c r="T8570">
        <v>40</v>
      </c>
      <c r="U8570">
        <v>1</v>
      </c>
      <c r="V8570">
        <v>0</v>
      </c>
      <c r="W8570" t="s">
        <v>55</v>
      </c>
      <c r="X8570" t="s">
        <v>36</v>
      </c>
      <c r="Y8570">
        <v>290880</v>
      </c>
      <c r="Z8570">
        <v>7.0000000000000007E-2</v>
      </c>
    </row>
    <row r="8571" spans="1:26" x14ac:dyDescent="0.25">
      <c r="A8571" t="s">
        <v>10617</v>
      </c>
      <c r="B8571" s="1">
        <v>45164</v>
      </c>
      <c r="C8571" t="s">
        <v>8780</v>
      </c>
      <c r="D8571" t="s">
        <v>63</v>
      </c>
      <c r="E8571" t="s">
        <v>40</v>
      </c>
      <c r="F8571" t="s">
        <v>30</v>
      </c>
      <c r="G8571" t="s">
        <v>31</v>
      </c>
      <c r="H8571">
        <v>10</v>
      </c>
      <c r="I8571">
        <v>3902</v>
      </c>
      <c r="J8571">
        <v>12</v>
      </c>
      <c r="K8571">
        <v>34337.599999999999</v>
      </c>
      <c r="L8571">
        <v>3395.48</v>
      </c>
      <c r="M8571" t="s">
        <v>32</v>
      </c>
      <c r="N8571" t="s">
        <v>33</v>
      </c>
      <c r="O8571">
        <v>3</v>
      </c>
      <c r="P8571">
        <v>2023</v>
      </c>
      <c r="Q8571">
        <v>8</v>
      </c>
      <c r="R8571" t="s">
        <v>72</v>
      </c>
      <c r="S8571">
        <v>3</v>
      </c>
      <c r="T8571">
        <v>34</v>
      </c>
      <c r="U8571">
        <v>4</v>
      </c>
      <c r="V8571">
        <v>6</v>
      </c>
      <c r="W8571" t="s">
        <v>35</v>
      </c>
      <c r="X8571" t="s">
        <v>36</v>
      </c>
      <c r="Y8571">
        <v>468240</v>
      </c>
      <c r="Z8571">
        <v>0.1</v>
      </c>
    </row>
    <row r="8572" spans="1:26" x14ac:dyDescent="0.25">
      <c r="A8572" t="s">
        <v>10618</v>
      </c>
      <c r="B8572" s="1">
        <v>45248</v>
      </c>
      <c r="C8572" t="s">
        <v>2132</v>
      </c>
      <c r="D8572" t="s">
        <v>28</v>
      </c>
      <c r="E8572" t="s">
        <v>29</v>
      </c>
      <c r="F8572" t="s">
        <v>30</v>
      </c>
      <c r="G8572" t="s">
        <v>31</v>
      </c>
      <c r="H8572">
        <v>2</v>
      </c>
      <c r="I8572">
        <v>861</v>
      </c>
      <c r="J8572">
        <v>27</v>
      </c>
      <c r="K8572">
        <v>1257.06</v>
      </c>
      <c r="L8572">
        <v>89.07</v>
      </c>
      <c r="M8572" t="s">
        <v>32</v>
      </c>
      <c r="N8572" t="s">
        <v>44</v>
      </c>
      <c r="O8572">
        <v>5</v>
      </c>
      <c r="P8572">
        <v>2023</v>
      </c>
      <c r="Q8572">
        <v>11</v>
      </c>
      <c r="R8572" t="s">
        <v>92</v>
      </c>
      <c r="S8572">
        <v>4</v>
      </c>
      <c r="T8572">
        <v>46</v>
      </c>
      <c r="U8572">
        <v>3</v>
      </c>
      <c r="V8572">
        <v>6</v>
      </c>
      <c r="W8572" t="s">
        <v>35</v>
      </c>
      <c r="X8572" t="s">
        <v>36</v>
      </c>
      <c r="Y8572">
        <v>46494</v>
      </c>
      <c r="Z8572">
        <v>7.0000000000000007E-2</v>
      </c>
    </row>
    <row r="8573" spans="1:26" x14ac:dyDescent="0.25">
      <c r="A8573" t="s">
        <v>10619</v>
      </c>
      <c r="B8573" s="1">
        <v>44979</v>
      </c>
      <c r="C8573" t="s">
        <v>3243</v>
      </c>
      <c r="D8573" t="s">
        <v>63</v>
      </c>
      <c r="E8573" t="s">
        <v>58</v>
      </c>
      <c r="F8573" t="s">
        <v>41</v>
      </c>
      <c r="G8573" t="s">
        <v>116</v>
      </c>
      <c r="H8573">
        <v>9</v>
      </c>
      <c r="I8573">
        <v>1524</v>
      </c>
      <c r="J8573">
        <v>17</v>
      </c>
      <c r="K8573">
        <v>11384.28</v>
      </c>
      <c r="L8573">
        <v>1898.59</v>
      </c>
      <c r="M8573" t="s">
        <v>32</v>
      </c>
      <c r="N8573" t="s">
        <v>44</v>
      </c>
      <c r="O8573">
        <v>4</v>
      </c>
      <c r="P8573">
        <v>2023</v>
      </c>
      <c r="Q8573">
        <v>2</v>
      </c>
      <c r="R8573" t="s">
        <v>67</v>
      </c>
      <c r="S8573">
        <v>1</v>
      </c>
      <c r="T8573">
        <v>8</v>
      </c>
      <c r="U8573">
        <v>4</v>
      </c>
      <c r="V8573">
        <v>3</v>
      </c>
      <c r="W8573" t="s">
        <v>83</v>
      </c>
      <c r="X8573" t="s">
        <v>47</v>
      </c>
      <c r="Y8573">
        <v>233172</v>
      </c>
      <c r="Z8573">
        <v>0.17</v>
      </c>
    </row>
    <row r="8574" spans="1:26" x14ac:dyDescent="0.25">
      <c r="A8574" t="s">
        <v>10620</v>
      </c>
      <c r="B8574" s="1">
        <v>45143</v>
      </c>
      <c r="C8574" t="s">
        <v>4283</v>
      </c>
      <c r="D8574" t="s">
        <v>28</v>
      </c>
      <c r="E8574" t="s">
        <v>29</v>
      </c>
      <c r="F8574" t="s">
        <v>52</v>
      </c>
      <c r="G8574" t="s">
        <v>79</v>
      </c>
      <c r="H8574">
        <v>5</v>
      </c>
      <c r="I8574">
        <v>3088</v>
      </c>
      <c r="J8574">
        <v>12</v>
      </c>
      <c r="K8574">
        <v>13587.2</v>
      </c>
      <c r="L8574">
        <v>1259.4000000000001</v>
      </c>
      <c r="M8574" t="s">
        <v>43</v>
      </c>
      <c r="N8574" t="s">
        <v>44</v>
      </c>
      <c r="O8574">
        <v>4</v>
      </c>
      <c r="P8574">
        <v>2023</v>
      </c>
      <c r="Q8574">
        <v>8</v>
      </c>
      <c r="R8574" t="s">
        <v>72</v>
      </c>
      <c r="S8574">
        <v>3</v>
      </c>
      <c r="T8574">
        <v>31</v>
      </c>
      <c r="U8574">
        <v>1</v>
      </c>
      <c r="V8574">
        <v>6</v>
      </c>
      <c r="W8574" t="s">
        <v>35</v>
      </c>
      <c r="X8574" t="s">
        <v>36</v>
      </c>
      <c r="Y8574">
        <v>185280</v>
      </c>
      <c r="Z8574">
        <v>0.09</v>
      </c>
    </row>
    <row r="8575" spans="1:26" x14ac:dyDescent="0.25">
      <c r="A8575" t="s">
        <v>10621</v>
      </c>
      <c r="B8575" s="1">
        <v>45106</v>
      </c>
      <c r="C8575" t="s">
        <v>2194</v>
      </c>
      <c r="D8575" t="s">
        <v>28</v>
      </c>
      <c r="E8575" t="s">
        <v>51</v>
      </c>
      <c r="F8575" t="s">
        <v>30</v>
      </c>
      <c r="G8575" t="s">
        <v>64</v>
      </c>
      <c r="H8575">
        <v>2</v>
      </c>
      <c r="I8575">
        <v>4653</v>
      </c>
      <c r="J8575">
        <v>7</v>
      </c>
      <c r="K8575">
        <v>8654.58</v>
      </c>
      <c r="L8575">
        <v>1459.33</v>
      </c>
      <c r="M8575" t="s">
        <v>32</v>
      </c>
      <c r="N8575" t="s">
        <v>33</v>
      </c>
      <c r="O8575">
        <v>3</v>
      </c>
      <c r="P8575">
        <v>2023</v>
      </c>
      <c r="Q8575">
        <v>6</v>
      </c>
      <c r="R8575" t="s">
        <v>95</v>
      </c>
      <c r="S8575">
        <v>2</v>
      </c>
      <c r="T8575">
        <v>26</v>
      </c>
      <c r="U8575">
        <v>5</v>
      </c>
      <c r="V8575">
        <v>4</v>
      </c>
      <c r="W8575" t="s">
        <v>73</v>
      </c>
      <c r="X8575" t="s">
        <v>47</v>
      </c>
      <c r="Y8575">
        <v>65142</v>
      </c>
      <c r="Z8575">
        <v>0.17</v>
      </c>
    </row>
    <row r="8576" spans="1:26" x14ac:dyDescent="0.25">
      <c r="A8576" t="s">
        <v>10622</v>
      </c>
      <c r="B8576" s="1">
        <v>44980</v>
      </c>
      <c r="C8576" t="s">
        <v>1163</v>
      </c>
      <c r="D8576" t="s">
        <v>50</v>
      </c>
      <c r="E8576" t="s">
        <v>29</v>
      </c>
      <c r="F8576" t="s">
        <v>41</v>
      </c>
      <c r="G8576" t="s">
        <v>116</v>
      </c>
      <c r="H8576">
        <v>5</v>
      </c>
      <c r="I8576">
        <v>1019</v>
      </c>
      <c r="J8576">
        <v>25</v>
      </c>
      <c r="K8576">
        <v>3821.25</v>
      </c>
      <c r="L8576">
        <v>534.48</v>
      </c>
      <c r="M8576" t="s">
        <v>43</v>
      </c>
      <c r="N8576" t="s">
        <v>66</v>
      </c>
      <c r="O8576">
        <v>4</v>
      </c>
      <c r="P8576">
        <v>2023</v>
      </c>
      <c r="Q8576">
        <v>2</v>
      </c>
      <c r="R8576" t="s">
        <v>67</v>
      </c>
      <c r="S8576">
        <v>1</v>
      </c>
      <c r="T8576">
        <v>8</v>
      </c>
      <c r="U8576">
        <v>4</v>
      </c>
      <c r="V8576">
        <v>4</v>
      </c>
      <c r="W8576" t="s">
        <v>73</v>
      </c>
      <c r="X8576" t="s">
        <v>47</v>
      </c>
      <c r="Y8576">
        <v>127375</v>
      </c>
      <c r="Z8576">
        <v>0.14000000000000001</v>
      </c>
    </row>
    <row r="8577" spans="1:26" x14ac:dyDescent="0.25">
      <c r="A8577" t="s">
        <v>10623</v>
      </c>
      <c r="B8577" s="1">
        <v>45093</v>
      </c>
      <c r="C8577" t="s">
        <v>3637</v>
      </c>
      <c r="D8577" t="s">
        <v>39</v>
      </c>
      <c r="E8577" t="s">
        <v>40</v>
      </c>
      <c r="F8577" t="s">
        <v>41</v>
      </c>
      <c r="G8577" t="s">
        <v>59</v>
      </c>
      <c r="H8577">
        <v>9</v>
      </c>
      <c r="I8577">
        <v>3261</v>
      </c>
      <c r="J8577">
        <v>21</v>
      </c>
      <c r="K8577">
        <v>23185.71</v>
      </c>
      <c r="L8577">
        <v>3427.03</v>
      </c>
      <c r="M8577" t="s">
        <v>65</v>
      </c>
      <c r="N8577" t="s">
        <v>66</v>
      </c>
      <c r="O8577">
        <v>2</v>
      </c>
      <c r="P8577">
        <v>2023</v>
      </c>
      <c r="Q8577">
        <v>6</v>
      </c>
      <c r="R8577" t="s">
        <v>95</v>
      </c>
      <c r="S8577">
        <v>2</v>
      </c>
      <c r="T8577">
        <v>24</v>
      </c>
      <c r="U8577">
        <v>3</v>
      </c>
      <c r="V8577">
        <v>5</v>
      </c>
      <c r="W8577" t="s">
        <v>46</v>
      </c>
      <c r="X8577" t="s">
        <v>47</v>
      </c>
      <c r="Y8577">
        <v>616329</v>
      </c>
      <c r="Z8577">
        <v>0.15</v>
      </c>
    </row>
    <row r="8578" spans="1:26" x14ac:dyDescent="0.25">
      <c r="A8578" t="s">
        <v>10624</v>
      </c>
      <c r="B8578" s="1">
        <v>45008</v>
      </c>
      <c r="C8578" t="s">
        <v>5723</v>
      </c>
      <c r="D8578" t="s">
        <v>50</v>
      </c>
      <c r="E8578" t="s">
        <v>51</v>
      </c>
      <c r="F8578" t="s">
        <v>41</v>
      </c>
      <c r="G8578" t="s">
        <v>59</v>
      </c>
      <c r="H8578">
        <v>9</v>
      </c>
      <c r="I8578">
        <v>3709</v>
      </c>
      <c r="J8578">
        <v>4</v>
      </c>
      <c r="K8578">
        <v>32045.759999999998</v>
      </c>
      <c r="L8578">
        <v>5788.76</v>
      </c>
      <c r="M8578" t="s">
        <v>43</v>
      </c>
      <c r="N8578" t="s">
        <v>44</v>
      </c>
      <c r="O8578">
        <v>3</v>
      </c>
      <c r="P8578">
        <v>2023</v>
      </c>
      <c r="Q8578">
        <v>3</v>
      </c>
      <c r="R8578" t="s">
        <v>105</v>
      </c>
      <c r="S8578">
        <v>1</v>
      </c>
      <c r="T8578">
        <v>12</v>
      </c>
      <c r="U8578">
        <v>4</v>
      </c>
      <c r="V8578">
        <v>4</v>
      </c>
      <c r="W8578" t="s">
        <v>73</v>
      </c>
      <c r="X8578" t="s">
        <v>47</v>
      </c>
      <c r="Y8578">
        <v>133524</v>
      </c>
      <c r="Z8578">
        <v>0.18</v>
      </c>
    </row>
    <row r="8579" spans="1:26" x14ac:dyDescent="0.25">
      <c r="A8579" t="s">
        <v>10625</v>
      </c>
      <c r="B8579" s="1">
        <v>45036</v>
      </c>
      <c r="C8579" t="s">
        <v>340</v>
      </c>
      <c r="D8579" t="s">
        <v>28</v>
      </c>
      <c r="E8579" t="s">
        <v>40</v>
      </c>
      <c r="F8579" t="s">
        <v>30</v>
      </c>
      <c r="G8579" t="s">
        <v>86</v>
      </c>
      <c r="H8579">
        <v>6</v>
      </c>
      <c r="I8579">
        <v>2446</v>
      </c>
      <c r="J8579">
        <v>21</v>
      </c>
      <c r="K8579">
        <v>11594.04</v>
      </c>
      <c r="L8579">
        <v>1565.6</v>
      </c>
      <c r="M8579" t="s">
        <v>65</v>
      </c>
      <c r="N8579" t="s">
        <v>66</v>
      </c>
      <c r="O8579">
        <v>1</v>
      </c>
      <c r="P8579">
        <v>2023</v>
      </c>
      <c r="Q8579">
        <v>4</v>
      </c>
      <c r="R8579" t="s">
        <v>100</v>
      </c>
      <c r="S8579">
        <v>2</v>
      </c>
      <c r="T8579">
        <v>16</v>
      </c>
      <c r="U8579">
        <v>4</v>
      </c>
      <c r="V8579">
        <v>4</v>
      </c>
      <c r="W8579" t="s">
        <v>73</v>
      </c>
      <c r="X8579" t="s">
        <v>47</v>
      </c>
      <c r="Y8579">
        <v>308196</v>
      </c>
      <c r="Z8579">
        <v>0.14000000000000001</v>
      </c>
    </row>
    <row r="8580" spans="1:26" x14ac:dyDescent="0.25">
      <c r="A8580" t="s">
        <v>10626</v>
      </c>
      <c r="B8580" s="1">
        <v>45246</v>
      </c>
      <c r="C8580" t="s">
        <v>1477</v>
      </c>
      <c r="D8580" t="s">
        <v>50</v>
      </c>
      <c r="E8580" t="s">
        <v>29</v>
      </c>
      <c r="F8580" t="s">
        <v>30</v>
      </c>
      <c r="G8580" t="s">
        <v>86</v>
      </c>
      <c r="H8580">
        <v>1</v>
      </c>
      <c r="I8580">
        <v>3438</v>
      </c>
      <c r="J8580">
        <v>24</v>
      </c>
      <c r="K8580">
        <v>2612.88</v>
      </c>
      <c r="L8580">
        <v>149.88999999999999</v>
      </c>
      <c r="M8580" t="s">
        <v>43</v>
      </c>
      <c r="N8580" t="s">
        <v>33</v>
      </c>
      <c r="O8580">
        <v>7</v>
      </c>
      <c r="P8580">
        <v>2023</v>
      </c>
      <c r="Q8580">
        <v>11</v>
      </c>
      <c r="R8580" t="s">
        <v>92</v>
      </c>
      <c r="S8580">
        <v>4</v>
      </c>
      <c r="T8580">
        <v>46</v>
      </c>
      <c r="U8580">
        <v>3</v>
      </c>
      <c r="V8580">
        <v>4</v>
      </c>
      <c r="W8580" t="s">
        <v>73</v>
      </c>
      <c r="X8580" t="s">
        <v>47</v>
      </c>
      <c r="Y8580">
        <v>82512</v>
      </c>
      <c r="Z8580">
        <v>0.06</v>
      </c>
    </row>
    <row r="8581" spans="1:26" x14ac:dyDescent="0.25">
      <c r="A8581" t="s">
        <v>10627</v>
      </c>
      <c r="B8581" s="1">
        <v>44969</v>
      </c>
      <c r="C8581" t="s">
        <v>1667</v>
      </c>
      <c r="D8581" t="s">
        <v>50</v>
      </c>
      <c r="E8581" t="s">
        <v>29</v>
      </c>
      <c r="F8581" t="s">
        <v>52</v>
      </c>
      <c r="G8581" t="s">
        <v>79</v>
      </c>
      <c r="H8581">
        <v>4</v>
      </c>
      <c r="I8581">
        <v>3792</v>
      </c>
      <c r="J8581">
        <v>14</v>
      </c>
      <c r="K8581">
        <v>13044.48</v>
      </c>
      <c r="L8581">
        <v>1477.29</v>
      </c>
      <c r="M8581" t="s">
        <v>43</v>
      </c>
      <c r="N8581" t="s">
        <v>66</v>
      </c>
      <c r="O8581">
        <v>1</v>
      </c>
      <c r="P8581">
        <v>2023</v>
      </c>
      <c r="Q8581">
        <v>2</v>
      </c>
      <c r="R8581" t="s">
        <v>67</v>
      </c>
      <c r="S8581">
        <v>1</v>
      </c>
      <c r="T8581">
        <v>7</v>
      </c>
      <c r="U8581">
        <v>3</v>
      </c>
      <c r="V8581">
        <v>0</v>
      </c>
      <c r="W8581" t="s">
        <v>55</v>
      </c>
      <c r="X8581" t="s">
        <v>36</v>
      </c>
      <c r="Y8581">
        <v>212352</v>
      </c>
      <c r="Z8581">
        <v>0.11</v>
      </c>
    </row>
    <row r="8582" spans="1:26" x14ac:dyDescent="0.25">
      <c r="A8582" t="s">
        <v>10628</v>
      </c>
      <c r="B8582" s="1">
        <v>45091</v>
      </c>
      <c r="C8582" t="s">
        <v>2670</v>
      </c>
      <c r="D8582" t="s">
        <v>28</v>
      </c>
      <c r="E8582" t="s">
        <v>29</v>
      </c>
      <c r="F8582" t="s">
        <v>41</v>
      </c>
      <c r="G8582" t="s">
        <v>42</v>
      </c>
      <c r="H8582">
        <v>2</v>
      </c>
      <c r="I8582">
        <v>3498</v>
      </c>
      <c r="J8582">
        <v>27</v>
      </c>
      <c r="K8582">
        <v>5107.08</v>
      </c>
      <c r="L8582">
        <v>586</v>
      </c>
      <c r="M8582" t="s">
        <v>32</v>
      </c>
      <c r="N8582" t="s">
        <v>66</v>
      </c>
      <c r="O8582">
        <v>1</v>
      </c>
      <c r="P8582">
        <v>2023</v>
      </c>
      <c r="Q8582">
        <v>6</v>
      </c>
      <c r="R8582" t="s">
        <v>95</v>
      </c>
      <c r="S8582">
        <v>2</v>
      </c>
      <c r="T8582">
        <v>24</v>
      </c>
      <c r="U8582">
        <v>3</v>
      </c>
      <c r="V8582">
        <v>3</v>
      </c>
      <c r="W8582" t="s">
        <v>83</v>
      </c>
      <c r="X8582" t="s">
        <v>47</v>
      </c>
      <c r="Y8582">
        <v>188892</v>
      </c>
      <c r="Z8582">
        <v>0.11</v>
      </c>
    </row>
    <row r="8583" spans="1:26" x14ac:dyDescent="0.25">
      <c r="A8583" t="s">
        <v>10629</v>
      </c>
      <c r="B8583" s="1">
        <v>44939</v>
      </c>
      <c r="C8583" t="s">
        <v>1014</v>
      </c>
      <c r="D8583" t="s">
        <v>28</v>
      </c>
      <c r="E8583" t="s">
        <v>51</v>
      </c>
      <c r="F8583" t="s">
        <v>41</v>
      </c>
      <c r="G8583" t="s">
        <v>116</v>
      </c>
      <c r="H8583">
        <v>9</v>
      </c>
      <c r="I8583">
        <v>651</v>
      </c>
      <c r="J8583">
        <v>15</v>
      </c>
      <c r="K8583">
        <v>4980.1499999999996</v>
      </c>
      <c r="L8583">
        <v>989.78</v>
      </c>
      <c r="M8583" t="s">
        <v>32</v>
      </c>
      <c r="N8583" t="s">
        <v>66</v>
      </c>
      <c r="O8583">
        <v>6</v>
      </c>
      <c r="P8583">
        <v>2023</v>
      </c>
      <c r="Q8583">
        <v>1</v>
      </c>
      <c r="R8583" t="s">
        <v>34</v>
      </c>
      <c r="S8583">
        <v>1</v>
      </c>
      <c r="T8583">
        <v>2</v>
      </c>
      <c r="U8583">
        <v>2</v>
      </c>
      <c r="V8583">
        <v>5</v>
      </c>
      <c r="W8583" t="s">
        <v>46</v>
      </c>
      <c r="X8583" t="s">
        <v>47</v>
      </c>
      <c r="Y8583">
        <v>87885</v>
      </c>
      <c r="Z8583">
        <v>0.2</v>
      </c>
    </row>
    <row r="8584" spans="1:26" x14ac:dyDescent="0.25">
      <c r="A8584" t="s">
        <v>10630</v>
      </c>
      <c r="B8584" s="1">
        <v>44928</v>
      </c>
      <c r="C8584" t="s">
        <v>3140</v>
      </c>
      <c r="D8584" t="s">
        <v>63</v>
      </c>
      <c r="E8584" t="s">
        <v>40</v>
      </c>
      <c r="F8584" t="s">
        <v>30</v>
      </c>
      <c r="G8584" t="s">
        <v>64</v>
      </c>
      <c r="H8584">
        <v>10</v>
      </c>
      <c r="I8584">
        <v>1971</v>
      </c>
      <c r="J8584">
        <v>22</v>
      </c>
      <c r="K8584">
        <v>15373.8</v>
      </c>
      <c r="L8584">
        <v>2478.3000000000002</v>
      </c>
      <c r="M8584" t="s">
        <v>43</v>
      </c>
      <c r="N8584" t="s">
        <v>33</v>
      </c>
      <c r="O8584">
        <v>1</v>
      </c>
      <c r="P8584">
        <v>2023</v>
      </c>
      <c r="Q8584">
        <v>1</v>
      </c>
      <c r="R8584" t="s">
        <v>34</v>
      </c>
      <c r="S8584">
        <v>1</v>
      </c>
      <c r="T8584">
        <v>1</v>
      </c>
      <c r="U8584">
        <v>1</v>
      </c>
      <c r="V8584">
        <v>1</v>
      </c>
      <c r="W8584" t="s">
        <v>60</v>
      </c>
      <c r="X8584" t="s">
        <v>47</v>
      </c>
      <c r="Y8584">
        <v>433620</v>
      </c>
      <c r="Z8584">
        <v>0.16</v>
      </c>
    </row>
    <row r="8585" spans="1:26" x14ac:dyDescent="0.25">
      <c r="A8585" t="s">
        <v>10631</v>
      </c>
      <c r="B8585" s="1">
        <v>44944</v>
      </c>
      <c r="C8585" t="s">
        <v>1835</v>
      </c>
      <c r="D8585" t="s">
        <v>39</v>
      </c>
      <c r="E8585" t="s">
        <v>40</v>
      </c>
      <c r="F8585" t="s">
        <v>30</v>
      </c>
      <c r="G8585" t="s">
        <v>86</v>
      </c>
      <c r="H8585">
        <v>4</v>
      </c>
      <c r="I8585">
        <v>4012</v>
      </c>
      <c r="J8585">
        <v>30</v>
      </c>
      <c r="K8585">
        <v>11233.6</v>
      </c>
      <c r="L8585">
        <v>1869.57</v>
      </c>
      <c r="M8585" t="s">
        <v>65</v>
      </c>
      <c r="N8585" t="s">
        <v>44</v>
      </c>
      <c r="O8585">
        <v>3</v>
      </c>
      <c r="P8585">
        <v>2023</v>
      </c>
      <c r="Q8585">
        <v>1</v>
      </c>
      <c r="R8585" t="s">
        <v>34</v>
      </c>
      <c r="S8585">
        <v>1</v>
      </c>
      <c r="T8585">
        <v>3</v>
      </c>
      <c r="U8585">
        <v>3</v>
      </c>
      <c r="V8585">
        <v>3</v>
      </c>
      <c r="W8585" t="s">
        <v>83</v>
      </c>
      <c r="X8585" t="s">
        <v>47</v>
      </c>
      <c r="Y8585">
        <v>481440</v>
      </c>
      <c r="Z8585">
        <v>0.17</v>
      </c>
    </row>
    <row r="8586" spans="1:26" x14ac:dyDescent="0.25">
      <c r="A8586" t="s">
        <v>10632</v>
      </c>
      <c r="B8586" s="1">
        <v>44999</v>
      </c>
      <c r="C8586" t="s">
        <v>913</v>
      </c>
      <c r="D8586" t="s">
        <v>63</v>
      </c>
      <c r="E8586" t="s">
        <v>51</v>
      </c>
      <c r="F8586" t="s">
        <v>52</v>
      </c>
      <c r="G8586" t="s">
        <v>91</v>
      </c>
      <c r="H8586">
        <v>3</v>
      </c>
      <c r="I8586">
        <v>922</v>
      </c>
      <c r="J8586">
        <v>27</v>
      </c>
      <c r="K8586">
        <v>2019.18</v>
      </c>
      <c r="L8586">
        <v>351.92</v>
      </c>
      <c r="M8586" t="s">
        <v>65</v>
      </c>
      <c r="N8586" t="s">
        <v>44</v>
      </c>
      <c r="O8586">
        <v>7</v>
      </c>
      <c r="P8586">
        <v>2023</v>
      </c>
      <c r="Q8586">
        <v>3</v>
      </c>
      <c r="R8586" t="s">
        <v>105</v>
      </c>
      <c r="S8586">
        <v>1</v>
      </c>
      <c r="T8586">
        <v>11</v>
      </c>
      <c r="U8586">
        <v>3</v>
      </c>
      <c r="V8586">
        <v>2</v>
      </c>
      <c r="W8586" t="s">
        <v>76</v>
      </c>
      <c r="X8586" t="s">
        <v>47</v>
      </c>
      <c r="Y8586">
        <v>74682</v>
      </c>
      <c r="Z8586">
        <v>0.17</v>
      </c>
    </row>
    <row r="8587" spans="1:26" x14ac:dyDescent="0.25">
      <c r="A8587" t="s">
        <v>10633</v>
      </c>
      <c r="B8587" s="1">
        <v>45231</v>
      </c>
      <c r="C8587" t="s">
        <v>1127</v>
      </c>
      <c r="D8587" t="s">
        <v>39</v>
      </c>
      <c r="E8587" t="s">
        <v>40</v>
      </c>
      <c r="F8587" t="s">
        <v>30</v>
      </c>
      <c r="G8587" t="s">
        <v>31</v>
      </c>
      <c r="H8587">
        <v>5</v>
      </c>
      <c r="I8587">
        <v>775</v>
      </c>
      <c r="J8587">
        <v>29</v>
      </c>
      <c r="K8587">
        <v>2751.25</v>
      </c>
      <c r="L8587">
        <v>417.44</v>
      </c>
      <c r="M8587" t="s">
        <v>32</v>
      </c>
      <c r="N8587" t="s">
        <v>66</v>
      </c>
      <c r="O8587">
        <v>2</v>
      </c>
      <c r="P8587">
        <v>2023</v>
      </c>
      <c r="Q8587">
        <v>11</v>
      </c>
      <c r="R8587" t="s">
        <v>92</v>
      </c>
      <c r="S8587">
        <v>4</v>
      </c>
      <c r="T8587">
        <v>44</v>
      </c>
      <c r="U8587">
        <v>1</v>
      </c>
      <c r="V8587">
        <v>3</v>
      </c>
      <c r="W8587" t="s">
        <v>83</v>
      </c>
      <c r="X8587" t="s">
        <v>47</v>
      </c>
      <c r="Y8587">
        <v>112375</v>
      </c>
      <c r="Z8587">
        <v>0.15</v>
      </c>
    </row>
    <row r="8588" spans="1:26" x14ac:dyDescent="0.25">
      <c r="A8588" t="s">
        <v>10634</v>
      </c>
      <c r="B8588" s="1">
        <v>45060</v>
      </c>
      <c r="C8588" t="s">
        <v>2050</v>
      </c>
      <c r="D8588" t="s">
        <v>50</v>
      </c>
      <c r="E8588" t="s">
        <v>58</v>
      </c>
      <c r="F8588" t="s">
        <v>52</v>
      </c>
      <c r="G8588" t="s">
        <v>53</v>
      </c>
      <c r="H8588">
        <v>2</v>
      </c>
      <c r="I8588">
        <v>2183</v>
      </c>
      <c r="J8588">
        <v>7</v>
      </c>
      <c r="K8588">
        <v>4060.38</v>
      </c>
      <c r="L8588">
        <v>311.64</v>
      </c>
      <c r="M8588" t="s">
        <v>65</v>
      </c>
      <c r="N8588" t="s">
        <v>44</v>
      </c>
      <c r="O8588">
        <v>7</v>
      </c>
      <c r="P8588">
        <v>2023</v>
      </c>
      <c r="Q8588">
        <v>5</v>
      </c>
      <c r="R8588" t="s">
        <v>238</v>
      </c>
      <c r="S8588">
        <v>2</v>
      </c>
      <c r="T8588">
        <v>20</v>
      </c>
      <c r="U8588">
        <v>3</v>
      </c>
      <c r="V8588">
        <v>0</v>
      </c>
      <c r="W8588" t="s">
        <v>55</v>
      </c>
      <c r="X8588" t="s">
        <v>36</v>
      </c>
      <c r="Y8588">
        <v>30562</v>
      </c>
      <c r="Z8588">
        <v>0.08</v>
      </c>
    </row>
    <row r="8589" spans="1:26" x14ac:dyDescent="0.25">
      <c r="A8589" t="s">
        <v>10635</v>
      </c>
      <c r="B8589" s="1">
        <v>45284</v>
      </c>
      <c r="C8589" t="s">
        <v>3110</v>
      </c>
      <c r="D8589" t="s">
        <v>28</v>
      </c>
      <c r="E8589" t="s">
        <v>51</v>
      </c>
      <c r="F8589" t="s">
        <v>30</v>
      </c>
      <c r="G8589" t="s">
        <v>86</v>
      </c>
      <c r="H8589">
        <v>5</v>
      </c>
      <c r="I8589">
        <v>3797</v>
      </c>
      <c r="J8589">
        <v>19</v>
      </c>
      <c r="K8589">
        <v>15377.85</v>
      </c>
      <c r="L8589">
        <v>2033.95</v>
      </c>
      <c r="M8589" t="s">
        <v>43</v>
      </c>
      <c r="N8589" t="s">
        <v>44</v>
      </c>
      <c r="O8589">
        <v>4</v>
      </c>
      <c r="P8589">
        <v>2023</v>
      </c>
      <c r="Q8589">
        <v>12</v>
      </c>
      <c r="R8589" t="s">
        <v>54</v>
      </c>
      <c r="S8589">
        <v>4</v>
      </c>
      <c r="T8589">
        <v>52</v>
      </c>
      <c r="U8589">
        <v>5</v>
      </c>
      <c r="V8589">
        <v>0</v>
      </c>
      <c r="W8589" t="s">
        <v>55</v>
      </c>
      <c r="X8589" t="s">
        <v>36</v>
      </c>
      <c r="Y8589">
        <v>360715</v>
      </c>
      <c r="Z8589">
        <v>0.13</v>
      </c>
    </row>
    <row r="8590" spans="1:26" x14ac:dyDescent="0.25">
      <c r="A8590" t="s">
        <v>10636</v>
      </c>
      <c r="B8590" s="1">
        <v>45217</v>
      </c>
      <c r="C8590" t="s">
        <v>1441</v>
      </c>
      <c r="D8590" t="s">
        <v>39</v>
      </c>
      <c r="E8590" t="s">
        <v>58</v>
      </c>
      <c r="F8590" t="s">
        <v>30</v>
      </c>
      <c r="G8590" t="s">
        <v>86</v>
      </c>
      <c r="H8590">
        <v>6</v>
      </c>
      <c r="I8590">
        <v>2009</v>
      </c>
      <c r="J8590">
        <v>18</v>
      </c>
      <c r="K8590">
        <v>9884.2800000000007</v>
      </c>
      <c r="L8590">
        <v>1216.75</v>
      </c>
      <c r="M8590" t="s">
        <v>32</v>
      </c>
      <c r="N8590" t="s">
        <v>33</v>
      </c>
      <c r="O8590">
        <v>2</v>
      </c>
      <c r="P8590">
        <v>2023</v>
      </c>
      <c r="Q8590">
        <v>10</v>
      </c>
      <c r="R8590" t="s">
        <v>45</v>
      </c>
      <c r="S8590">
        <v>4</v>
      </c>
      <c r="T8590">
        <v>42</v>
      </c>
      <c r="U8590">
        <v>3</v>
      </c>
      <c r="V8590">
        <v>3</v>
      </c>
      <c r="W8590" t="s">
        <v>83</v>
      </c>
      <c r="X8590" t="s">
        <v>47</v>
      </c>
      <c r="Y8590">
        <v>216972</v>
      </c>
      <c r="Z8590">
        <v>0.12</v>
      </c>
    </row>
    <row r="8591" spans="1:26" x14ac:dyDescent="0.25">
      <c r="A8591" t="s">
        <v>10637</v>
      </c>
      <c r="B8591" s="1">
        <v>45185</v>
      </c>
      <c r="C8591" t="s">
        <v>5545</v>
      </c>
      <c r="D8591" t="s">
        <v>28</v>
      </c>
      <c r="E8591" t="s">
        <v>58</v>
      </c>
      <c r="F8591" t="s">
        <v>52</v>
      </c>
      <c r="G8591" t="s">
        <v>91</v>
      </c>
      <c r="H8591">
        <v>9</v>
      </c>
      <c r="I8591">
        <v>237</v>
      </c>
      <c r="J8591">
        <v>11</v>
      </c>
      <c r="K8591">
        <v>1898.37</v>
      </c>
      <c r="L8591">
        <v>213.58</v>
      </c>
      <c r="M8591" t="s">
        <v>32</v>
      </c>
      <c r="N8591" t="s">
        <v>33</v>
      </c>
      <c r="O8591">
        <v>7</v>
      </c>
      <c r="P8591">
        <v>2023</v>
      </c>
      <c r="Q8591">
        <v>9</v>
      </c>
      <c r="R8591" t="s">
        <v>80</v>
      </c>
      <c r="S8591">
        <v>3</v>
      </c>
      <c r="T8591">
        <v>37</v>
      </c>
      <c r="U8591">
        <v>3</v>
      </c>
      <c r="V8591">
        <v>6</v>
      </c>
      <c r="W8591" t="s">
        <v>35</v>
      </c>
      <c r="X8591" t="s">
        <v>36</v>
      </c>
      <c r="Y8591">
        <v>23463</v>
      </c>
      <c r="Z8591">
        <v>0.11</v>
      </c>
    </row>
    <row r="8592" spans="1:26" x14ac:dyDescent="0.25">
      <c r="A8592" t="s">
        <v>10638</v>
      </c>
      <c r="B8592" s="1">
        <v>44990</v>
      </c>
      <c r="C8592" t="s">
        <v>1454</v>
      </c>
      <c r="D8592" t="s">
        <v>39</v>
      </c>
      <c r="E8592" t="s">
        <v>40</v>
      </c>
      <c r="F8592" t="s">
        <v>52</v>
      </c>
      <c r="G8592" t="s">
        <v>79</v>
      </c>
      <c r="H8592">
        <v>9</v>
      </c>
      <c r="I8592">
        <v>1901</v>
      </c>
      <c r="J8592">
        <v>13</v>
      </c>
      <c r="K8592">
        <v>14884.83</v>
      </c>
      <c r="L8592">
        <v>791.94</v>
      </c>
      <c r="M8592" t="s">
        <v>43</v>
      </c>
      <c r="N8592" t="s">
        <v>44</v>
      </c>
      <c r="O8592">
        <v>4</v>
      </c>
      <c r="P8592">
        <v>2023</v>
      </c>
      <c r="Q8592">
        <v>3</v>
      </c>
      <c r="R8592" t="s">
        <v>105</v>
      </c>
      <c r="S8592">
        <v>1</v>
      </c>
      <c r="T8592">
        <v>10</v>
      </c>
      <c r="U8592">
        <v>2</v>
      </c>
      <c r="V8592">
        <v>0</v>
      </c>
      <c r="W8592" t="s">
        <v>55</v>
      </c>
      <c r="X8592" t="s">
        <v>36</v>
      </c>
      <c r="Y8592">
        <v>222417</v>
      </c>
      <c r="Z8592">
        <v>0.05</v>
      </c>
    </row>
    <row r="8593" spans="1:26" x14ac:dyDescent="0.25">
      <c r="A8593" t="s">
        <v>10639</v>
      </c>
      <c r="B8593" s="1">
        <v>45211</v>
      </c>
      <c r="C8593" t="s">
        <v>1093</v>
      </c>
      <c r="D8593" t="s">
        <v>39</v>
      </c>
      <c r="E8593" t="s">
        <v>58</v>
      </c>
      <c r="F8593" t="s">
        <v>30</v>
      </c>
      <c r="G8593" t="s">
        <v>64</v>
      </c>
      <c r="H8593">
        <v>8</v>
      </c>
      <c r="I8593">
        <v>686</v>
      </c>
      <c r="J8593">
        <v>16</v>
      </c>
      <c r="K8593">
        <v>4609.92</v>
      </c>
      <c r="L8593">
        <v>426.47</v>
      </c>
      <c r="M8593" t="s">
        <v>43</v>
      </c>
      <c r="N8593" t="s">
        <v>66</v>
      </c>
      <c r="O8593">
        <v>5</v>
      </c>
      <c r="P8593">
        <v>2023</v>
      </c>
      <c r="Q8593">
        <v>10</v>
      </c>
      <c r="R8593" t="s">
        <v>45</v>
      </c>
      <c r="S8593">
        <v>4</v>
      </c>
      <c r="T8593">
        <v>41</v>
      </c>
      <c r="U8593">
        <v>2</v>
      </c>
      <c r="V8593">
        <v>4</v>
      </c>
      <c r="W8593" t="s">
        <v>73</v>
      </c>
      <c r="X8593" t="s">
        <v>47</v>
      </c>
      <c r="Y8593">
        <v>87808</v>
      </c>
      <c r="Z8593">
        <v>0.09</v>
      </c>
    </row>
    <row r="8594" spans="1:26" x14ac:dyDescent="0.25">
      <c r="A8594" t="s">
        <v>10640</v>
      </c>
      <c r="B8594" s="1">
        <v>45141</v>
      </c>
      <c r="C8594" t="s">
        <v>1018</v>
      </c>
      <c r="D8594" t="s">
        <v>63</v>
      </c>
      <c r="E8594" t="s">
        <v>51</v>
      </c>
      <c r="F8594" t="s">
        <v>41</v>
      </c>
      <c r="G8594" t="s">
        <v>59</v>
      </c>
      <c r="H8594">
        <v>3</v>
      </c>
      <c r="I8594">
        <v>4969</v>
      </c>
      <c r="J8594">
        <v>24</v>
      </c>
      <c r="K8594">
        <v>11329.32</v>
      </c>
      <c r="L8594">
        <v>2135.0100000000002</v>
      </c>
      <c r="M8594" t="s">
        <v>65</v>
      </c>
      <c r="N8594" t="s">
        <v>44</v>
      </c>
      <c r="O8594">
        <v>3</v>
      </c>
      <c r="P8594">
        <v>2023</v>
      </c>
      <c r="Q8594">
        <v>8</v>
      </c>
      <c r="R8594" t="s">
        <v>72</v>
      </c>
      <c r="S8594">
        <v>3</v>
      </c>
      <c r="T8594">
        <v>31</v>
      </c>
      <c r="U8594">
        <v>1</v>
      </c>
      <c r="V8594">
        <v>4</v>
      </c>
      <c r="W8594" t="s">
        <v>73</v>
      </c>
      <c r="X8594" t="s">
        <v>47</v>
      </c>
      <c r="Y8594">
        <v>357768</v>
      </c>
      <c r="Z8594">
        <v>0.19</v>
      </c>
    </row>
    <row r="8595" spans="1:26" x14ac:dyDescent="0.25">
      <c r="A8595" t="s">
        <v>10641</v>
      </c>
      <c r="B8595" s="1">
        <v>45021</v>
      </c>
      <c r="C8595" t="s">
        <v>855</v>
      </c>
      <c r="D8595" t="s">
        <v>39</v>
      </c>
      <c r="E8595" t="s">
        <v>29</v>
      </c>
      <c r="F8595" t="s">
        <v>41</v>
      </c>
      <c r="G8595" t="s">
        <v>116</v>
      </c>
      <c r="H8595">
        <v>6</v>
      </c>
      <c r="I8595">
        <v>3494</v>
      </c>
      <c r="J8595">
        <v>0</v>
      </c>
      <c r="K8595">
        <v>20964</v>
      </c>
      <c r="L8595">
        <v>2235.39</v>
      </c>
      <c r="M8595" t="s">
        <v>32</v>
      </c>
      <c r="N8595" t="s">
        <v>66</v>
      </c>
      <c r="O8595">
        <v>7</v>
      </c>
      <c r="P8595">
        <v>2023</v>
      </c>
      <c r="Q8595">
        <v>4</v>
      </c>
      <c r="R8595" t="s">
        <v>100</v>
      </c>
      <c r="S8595">
        <v>2</v>
      </c>
      <c r="T8595">
        <v>14</v>
      </c>
      <c r="U8595">
        <v>2</v>
      </c>
      <c r="V8595">
        <v>3</v>
      </c>
      <c r="W8595" t="s">
        <v>83</v>
      </c>
      <c r="X8595" t="s">
        <v>47</v>
      </c>
      <c r="Y8595">
        <v>0</v>
      </c>
      <c r="Z8595">
        <v>0.11</v>
      </c>
    </row>
    <row r="8596" spans="1:26" x14ac:dyDescent="0.25">
      <c r="A8596" t="s">
        <v>10642</v>
      </c>
      <c r="B8596" s="1">
        <v>45243</v>
      </c>
      <c r="C8596" t="s">
        <v>1576</v>
      </c>
      <c r="D8596" t="s">
        <v>50</v>
      </c>
      <c r="E8596" t="s">
        <v>51</v>
      </c>
      <c r="F8596" t="s">
        <v>30</v>
      </c>
      <c r="G8596" t="s">
        <v>86</v>
      </c>
      <c r="H8596">
        <v>4</v>
      </c>
      <c r="I8596">
        <v>2759</v>
      </c>
      <c r="J8596">
        <v>21</v>
      </c>
      <c r="K8596">
        <v>8718.44</v>
      </c>
      <c r="L8596">
        <v>977.6</v>
      </c>
      <c r="M8596" t="s">
        <v>65</v>
      </c>
      <c r="N8596" t="s">
        <v>66</v>
      </c>
      <c r="O8596">
        <v>2</v>
      </c>
      <c r="P8596">
        <v>2023</v>
      </c>
      <c r="Q8596">
        <v>11</v>
      </c>
      <c r="R8596" t="s">
        <v>92</v>
      </c>
      <c r="S8596">
        <v>4</v>
      </c>
      <c r="T8596">
        <v>46</v>
      </c>
      <c r="U8596">
        <v>3</v>
      </c>
      <c r="V8596">
        <v>1</v>
      </c>
      <c r="W8596" t="s">
        <v>60</v>
      </c>
      <c r="X8596" t="s">
        <v>47</v>
      </c>
      <c r="Y8596">
        <v>231756</v>
      </c>
      <c r="Z8596">
        <v>0.11</v>
      </c>
    </row>
    <row r="8597" spans="1:26" x14ac:dyDescent="0.25">
      <c r="A8597" t="s">
        <v>10643</v>
      </c>
      <c r="B8597" s="1">
        <v>45283</v>
      </c>
      <c r="C8597" t="s">
        <v>5265</v>
      </c>
      <c r="D8597" t="s">
        <v>28</v>
      </c>
      <c r="E8597" t="s">
        <v>51</v>
      </c>
      <c r="F8597" t="s">
        <v>30</v>
      </c>
      <c r="G8597" t="s">
        <v>86</v>
      </c>
      <c r="H8597">
        <v>4</v>
      </c>
      <c r="I8597">
        <v>4162</v>
      </c>
      <c r="J8597">
        <v>10</v>
      </c>
      <c r="K8597">
        <v>14983.2</v>
      </c>
      <c r="L8597">
        <v>1966.39</v>
      </c>
      <c r="M8597" t="s">
        <v>43</v>
      </c>
      <c r="N8597" t="s">
        <v>44</v>
      </c>
      <c r="O8597">
        <v>1</v>
      </c>
      <c r="P8597">
        <v>2023</v>
      </c>
      <c r="Q8597">
        <v>12</v>
      </c>
      <c r="R8597" t="s">
        <v>54</v>
      </c>
      <c r="S8597">
        <v>4</v>
      </c>
      <c r="T8597">
        <v>51</v>
      </c>
      <c r="U8597">
        <v>4</v>
      </c>
      <c r="V8597">
        <v>6</v>
      </c>
      <c r="W8597" t="s">
        <v>35</v>
      </c>
      <c r="X8597" t="s">
        <v>36</v>
      </c>
      <c r="Y8597">
        <v>166480</v>
      </c>
      <c r="Z8597">
        <v>0.13</v>
      </c>
    </row>
    <row r="8598" spans="1:26" x14ac:dyDescent="0.25">
      <c r="A8598" t="s">
        <v>10644</v>
      </c>
      <c r="B8598" s="1">
        <v>45090</v>
      </c>
      <c r="C8598" t="s">
        <v>222</v>
      </c>
      <c r="D8598" t="s">
        <v>50</v>
      </c>
      <c r="E8598" t="s">
        <v>40</v>
      </c>
      <c r="F8598" t="s">
        <v>41</v>
      </c>
      <c r="G8598" t="s">
        <v>59</v>
      </c>
      <c r="H8598">
        <v>7</v>
      </c>
      <c r="I8598">
        <v>3157</v>
      </c>
      <c r="J8598">
        <v>29</v>
      </c>
      <c r="K8598">
        <v>15690.29</v>
      </c>
      <c r="L8598">
        <v>1863.45</v>
      </c>
      <c r="M8598" t="s">
        <v>43</v>
      </c>
      <c r="N8598" t="s">
        <v>66</v>
      </c>
      <c r="O8598">
        <v>1</v>
      </c>
      <c r="P8598">
        <v>2023</v>
      </c>
      <c r="Q8598">
        <v>6</v>
      </c>
      <c r="R8598" t="s">
        <v>95</v>
      </c>
      <c r="S8598">
        <v>2</v>
      </c>
      <c r="T8598">
        <v>24</v>
      </c>
      <c r="U8598">
        <v>3</v>
      </c>
      <c r="V8598">
        <v>2</v>
      </c>
      <c r="W8598" t="s">
        <v>76</v>
      </c>
      <c r="X8598" t="s">
        <v>47</v>
      </c>
      <c r="Y8598">
        <v>640871</v>
      </c>
      <c r="Z8598">
        <v>0.12</v>
      </c>
    </row>
    <row r="8599" spans="1:26" x14ac:dyDescent="0.25">
      <c r="A8599" t="s">
        <v>10645</v>
      </c>
      <c r="B8599" s="1">
        <v>45112</v>
      </c>
      <c r="C8599" t="s">
        <v>1549</v>
      </c>
      <c r="D8599" t="s">
        <v>50</v>
      </c>
      <c r="E8599" t="s">
        <v>58</v>
      </c>
      <c r="F8599" t="s">
        <v>52</v>
      </c>
      <c r="G8599" t="s">
        <v>53</v>
      </c>
      <c r="H8599">
        <v>10</v>
      </c>
      <c r="I8599">
        <v>651</v>
      </c>
      <c r="J8599">
        <v>7</v>
      </c>
      <c r="K8599">
        <v>6054.3</v>
      </c>
      <c r="L8599">
        <v>1018.64</v>
      </c>
      <c r="M8599" t="s">
        <v>43</v>
      </c>
      <c r="N8599" t="s">
        <v>44</v>
      </c>
      <c r="O8599">
        <v>2</v>
      </c>
      <c r="P8599">
        <v>2023</v>
      </c>
      <c r="Q8599">
        <v>7</v>
      </c>
      <c r="R8599" t="s">
        <v>125</v>
      </c>
      <c r="S8599">
        <v>3</v>
      </c>
      <c r="T8599">
        <v>27</v>
      </c>
      <c r="U8599">
        <v>2</v>
      </c>
      <c r="V8599">
        <v>3</v>
      </c>
      <c r="W8599" t="s">
        <v>83</v>
      </c>
      <c r="X8599" t="s">
        <v>47</v>
      </c>
      <c r="Y8599">
        <v>45570</v>
      </c>
      <c r="Z8599">
        <v>0.17</v>
      </c>
    </row>
    <row r="8600" spans="1:26" x14ac:dyDescent="0.25">
      <c r="A8600" t="s">
        <v>10646</v>
      </c>
      <c r="B8600" s="1">
        <v>45109</v>
      </c>
      <c r="C8600" t="s">
        <v>1837</v>
      </c>
      <c r="D8600" t="s">
        <v>63</v>
      </c>
      <c r="E8600" t="s">
        <v>58</v>
      </c>
      <c r="F8600" t="s">
        <v>41</v>
      </c>
      <c r="G8600" t="s">
        <v>116</v>
      </c>
      <c r="H8600">
        <v>5</v>
      </c>
      <c r="I8600">
        <v>2664</v>
      </c>
      <c r="J8600">
        <v>7</v>
      </c>
      <c r="K8600">
        <v>12387.6</v>
      </c>
      <c r="L8600">
        <v>834.74</v>
      </c>
      <c r="M8600" t="s">
        <v>65</v>
      </c>
      <c r="N8600" t="s">
        <v>33</v>
      </c>
      <c r="O8600">
        <v>7</v>
      </c>
      <c r="P8600">
        <v>2023</v>
      </c>
      <c r="Q8600">
        <v>7</v>
      </c>
      <c r="R8600" t="s">
        <v>125</v>
      </c>
      <c r="S8600">
        <v>3</v>
      </c>
      <c r="T8600">
        <v>27</v>
      </c>
      <c r="U8600">
        <v>2</v>
      </c>
      <c r="V8600">
        <v>0</v>
      </c>
      <c r="W8600" t="s">
        <v>55</v>
      </c>
      <c r="X8600" t="s">
        <v>36</v>
      </c>
      <c r="Y8600">
        <v>93240</v>
      </c>
      <c r="Z8600">
        <v>7.0000000000000007E-2</v>
      </c>
    </row>
    <row r="8601" spans="1:26" x14ac:dyDescent="0.25">
      <c r="A8601" t="s">
        <v>10647</v>
      </c>
      <c r="B8601" s="1">
        <v>45277</v>
      </c>
      <c r="C8601" t="s">
        <v>4547</v>
      </c>
      <c r="D8601" t="s">
        <v>63</v>
      </c>
      <c r="E8601" t="s">
        <v>40</v>
      </c>
      <c r="F8601" t="s">
        <v>52</v>
      </c>
      <c r="G8601" t="s">
        <v>91</v>
      </c>
      <c r="H8601">
        <v>8</v>
      </c>
      <c r="I8601">
        <v>245</v>
      </c>
      <c r="J8601">
        <v>4</v>
      </c>
      <c r="K8601">
        <v>1881.6</v>
      </c>
      <c r="L8601">
        <v>289.88</v>
      </c>
      <c r="M8601" t="s">
        <v>43</v>
      </c>
      <c r="N8601" t="s">
        <v>33</v>
      </c>
      <c r="O8601">
        <v>7</v>
      </c>
      <c r="P8601">
        <v>2023</v>
      </c>
      <c r="Q8601">
        <v>12</v>
      </c>
      <c r="R8601" t="s">
        <v>54</v>
      </c>
      <c r="S8601">
        <v>4</v>
      </c>
      <c r="T8601">
        <v>51</v>
      </c>
      <c r="U8601">
        <v>4</v>
      </c>
      <c r="V8601">
        <v>0</v>
      </c>
      <c r="W8601" t="s">
        <v>55</v>
      </c>
      <c r="X8601" t="s">
        <v>36</v>
      </c>
      <c r="Y8601">
        <v>7840</v>
      </c>
      <c r="Z8601">
        <v>0.15</v>
      </c>
    </row>
    <row r="8602" spans="1:26" x14ac:dyDescent="0.25">
      <c r="A8602" t="s">
        <v>10648</v>
      </c>
      <c r="B8602" s="1">
        <v>45078</v>
      </c>
      <c r="C8602" t="s">
        <v>7946</v>
      </c>
      <c r="D8602" t="s">
        <v>50</v>
      </c>
      <c r="E8602" t="s">
        <v>40</v>
      </c>
      <c r="F8602" t="s">
        <v>30</v>
      </c>
      <c r="G8602" t="s">
        <v>64</v>
      </c>
      <c r="H8602">
        <v>5</v>
      </c>
      <c r="I8602">
        <v>4613</v>
      </c>
      <c r="J8602">
        <v>7</v>
      </c>
      <c r="K8602">
        <v>21450.45</v>
      </c>
      <c r="L8602">
        <v>2859.26</v>
      </c>
      <c r="M8602" t="s">
        <v>43</v>
      </c>
      <c r="N8602" t="s">
        <v>66</v>
      </c>
      <c r="O8602">
        <v>3</v>
      </c>
      <c r="P8602">
        <v>2023</v>
      </c>
      <c r="Q8602">
        <v>6</v>
      </c>
      <c r="R8602" t="s">
        <v>95</v>
      </c>
      <c r="S8602">
        <v>2</v>
      </c>
      <c r="T8602">
        <v>22</v>
      </c>
      <c r="U8602">
        <v>1</v>
      </c>
      <c r="V8602">
        <v>4</v>
      </c>
      <c r="W8602" t="s">
        <v>73</v>
      </c>
      <c r="X8602" t="s">
        <v>47</v>
      </c>
      <c r="Y8602">
        <v>161455</v>
      </c>
      <c r="Z8602">
        <v>0.13</v>
      </c>
    </row>
    <row r="8603" spans="1:26" x14ac:dyDescent="0.25">
      <c r="A8603" t="s">
        <v>10649</v>
      </c>
      <c r="B8603" s="1">
        <v>45292</v>
      </c>
      <c r="C8603" t="s">
        <v>2263</v>
      </c>
      <c r="D8603" t="s">
        <v>50</v>
      </c>
      <c r="E8603" t="s">
        <v>58</v>
      </c>
      <c r="F8603" t="s">
        <v>52</v>
      </c>
      <c r="G8603" t="s">
        <v>91</v>
      </c>
      <c r="H8603">
        <v>10</v>
      </c>
      <c r="I8603">
        <v>4195</v>
      </c>
      <c r="J8603">
        <v>19</v>
      </c>
      <c r="K8603">
        <v>33979.5</v>
      </c>
      <c r="L8603">
        <v>6139.35</v>
      </c>
      <c r="M8603" t="s">
        <v>65</v>
      </c>
      <c r="N8603" t="s">
        <v>66</v>
      </c>
      <c r="O8603">
        <v>7</v>
      </c>
      <c r="P8603">
        <v>2024</v>
      </c>
      <c r="Q8603">
        <v>1</v>
      </c>
      <c r="R8603" t="s">
        <v>34</v>
      </c>
      <c r="S8603">
        <v>1</v>
      </c>
      <c r="T8603">
        <v>1</v>
      </c>
      <c r="U8603">
        <v>1</v>
      </c>
      <c r="V8603">
        <v>1</v>
      </c>
      <c r="W8603" t="s">
        <v>60</v>
      </c>
      <c r="X8603" t="s">
        <v>47</v>
      </c>
      <c r="Y8603">
        <v>797050</v>
      </c>
      <c r="Z8603">
        <v>0.18</v>
      </c>
    </row>
    <row r="8604" spans="1:26" x14ac:dyDescent="0.25">
      <c r="A8604" t="s">
        <v>10650</v>
      </c>
      <c r="B8604" s="1">
        <v>45089</v>
      </c>
      <c r="C8604" t="s">
        <v>97</v>
      </c>
      <c r="D8604" t="s">
        <v>39</v>
      </c>
      <c r="E8604" t="s">
        <v>40</v>
      </c>
      <c r="F8604" t="s">
        <v>30</v>
      </c>
      <c r="G8604" t="s">
        <v>31</v>
      </c>
      <c r="H8604">
        <v>8</v>
      </c>
      <c r="I8604">
        <v>4552</v>
      </c>
      <c r="J8604">
        <v>24</v>
      </c>
      <c r="K8604">
        <v>27676.16</v>
      </c>
      <c r="L8604">
        <v>3544.42</v>
      </c>
      <c r="M8604" t="s">
        <v>43</v>
      </c>
      <c r="N8604" t="s">
        <v>44</v>
      </c>
      <c r="O8604">
        <v>7</v>
      </c>
      <c r="P8604">
        <v>2023</v>
      </c>
      <c r="Q8604">
        <v>6</v>
      </c>
      <c r="R8604" t="s">
        <v>95</v>
      </c>
      <c r="S8604">
        <v>2</v>
      </c>
      <c r="T8604">
        <v>24</v>
      </c>
      <c r="U8604">
        <v>3</v>
      </c>
      <c r="V8604">
        <v>1</v>
      </c>
      <c r="W8604" t="s">
        <v>60</v>
      </c>
      <c r="X8604" t="s">
        <v>47</v>
      </c>
      <c r="Y8604">
        <v>873984</v>
      </c>
      <c r="Z8604">
        <v>0.13</v>
      </c>
    </row>
    <row r="8605" spans="1:26" x14ac:dyDescent="0.25">
      <c r="A8605" t="s">
        <v>10651</v>
      </c>
      <c r="B8605" s="1">
        <v>44992</v>
      </c>
      <c r="C8605" t="s">
        <v>4389</v>
      </c>
      <c r="D8605" t="s">
        <v>39</v>
      </c>
      <c r="E8605" t="s">
        <v>51</v>
      </c>
      <c r="F8605" t="s">
        <v>41</v>
      </c>
      <c r="G8605" t="s">
        <v>116</v>
      </c>
      <c r="H8605">
        <v>3</v>
      </c>
      <c r="I8605">
        <v>3671</v>
      </c>
      <c r="J8605">
        <v>12</v>
      </c>
      <c r="K8605">
        <v>9691.44</v>
      </c>
      <c r="L8605">
        <v>1336.63</v>
      </c>
      <c r="M8605" t="s">
        <v>65</v>
      </c>
      <c r="N8605" t="s">
        <v>44</v>
      </c>
      <c r="O8605">
        <v>6</v>
      </c>
      <c r="P8605">
        <v>2023</v>
      </c>
      <c r="Q8605">
        <v>3</v>
      </c>
      <c r="R8605" t="s">
        <v>105</v>
      </c>
      <c r="S8605">
        <v>1</v>
      </c>
      <c r="T8605">
        <v>10</v>
      </c>
      <c r="U8605">
        <v>2</v>
      </c>
      <c r="V8605">
        <v>2</v>
      </c>
      <c r="W8605" t="s">
        <v>76</v>
      </c>
      <c r="X8605" t="s">
        <v>47</v>
      </c>
      <c r="Y8605">
        <v>132156</v>
      </c>
      <c r="Z8605">
        <v>0.14000000000000001</v>
      </c>
    </row>
    <row r="8606" spans="1:26" x14ac:dyDescent="0.25">
      <c r="A8606" t="s">
        <v>10652</v>
      </c>
      <c r="B8606" s="1">
        <v>45146</v>
      </c>
      <c r="C8606" t="s">
        <v>5311</v>
      </c>
      <c r="D8606" t="s">
        <v>63</v>
      </c>
      <c r="E8606" t="s">
        <v>29</v>
      </c>
      <c r="F8606" t="s">
        <v>52</v>
      </c>
      <c r="G8606" t="s">
        <v>53</v>
      </c>
      <c r="H8606">
        <v>2</v>
      </c>
      <c r="I8606">
        <v>524</v>
      </c>
      <c r="J8606">
        <v>6</v>
      </c>
      <c r="K8606">
        <v>985.12</v>
      </c>
      <c r="L8606">
        <v>190.92</v>
      </c>
      <c r="M8606" t="s">
        <v>65</v>
      </c>
      <c r="N8606" t="s">
        <v>44</v>
      </c>
      <c r="O8606">
        <v>3</v>
      </c>
      <c r="P8606">
        <v>2023</v>
      </c>
      <c r="Q8606">
        <v>8</v>
      </c>
      <c r="R8606" t="s">
        <v>72</v>
      </c>
      <c r="S8606">
        <v>3</v>
      </c>
      <c r="T8606">
        <v>32</v>
      </c>
      <c r="U8606">
        <v>2</v>
      </c>
      <c r="V8606">
        <v>2</v>
      </c>
      <c r="W8606" t="s">
        <v>76</v>
      </c>
      <c r="X8606" t="s">
        <v>47</v>
      </c>
      <c r="Y8606">
        <v>6288</v>
      </c>
      <c r="Z8606">
        <v>0.19</v>
      </c>
    </row>
    <row r="8607" spans="1:26" x14ac:dyDescent="0.25">
      <c r="A8607" t="s">
        <v>10653</v>
      </c>
      <c r="B8607" s="1">
        <v>45171</v>
      </c>
      <c r="C8607" t="s">
        <v>5702</v>
      </c>
      <c r="D8607" t="s">
        <v>39</v>
      </c>
      <c r="E8607" t="s">
        <v>58</v>
      </c>
      <c r="F8607" t="s">
        <v>30</v>
      </c>
      <c r="G8607" t="s">
        <v>86</v>
      </c>
      <c r="H8607">
        <v>8</v>
      </c>
      <c r="I8607">
        <v>3492</v>
      </c>
      <c r="J8607">
        <v>22</v>
      </c>
      <c r="K8607">
        <v>21790.080000000002</v>
      </c>
      <c r="L8607">
        <v>3581.05</v>
      </c>
      <c r="M8607" t="s">
        <v>43</v>
      </c>
      <c r="N8607" t="s">
        <v>66</v>
      </c>
      <c r="O8607">
        <v>5</v>
      </c>
      <c r="P8607">
        <v>2023</v>
      </c>
      <c r="Q8607">
        <v>9</v>
      </c>
      <c r="R8607" t="s">
        <v>80</v>
      </c>
      <c r="S8607">
        <v>3</v>
      </c>
      <c r="T8607">
        <v>35</v>
      </c>
      <c r="U8607">
        <v>1</v>
      </c>
      <c r="V8607">
        <v>6</v>
      </c>
      <c r="W8607" t="s">
        <v>35</v>
      </c>
      <c r="X8607" t="s">
        <v>36</v>
      </c>
      <c r="Y8607">
        <v>614592</v>
      </c>
      <c r="Z8607">
        <v>0.16</v>
      </c>
    </row>
    <row r="8608" spans="1:26" x14ac:dyDescent="0.25">
      <c r="A8608" t="s">
        <v>10654</v>
      </c>
      <c r="B8608" s="1">
        <v>44942</v>
      </c>
      <c r="C8608" t="s">
        <v>2589</v>
      </c>
      <c r="D8608" t="s">
        <v>50</v>
      </c>
      <c r="E8608" t="s">
        <v>58</v>
      </c>
      <c r="F8608" t="s">
        <v>41</v>
      </c>
      <c r="G8608" t="s">
        <v>59</v>
      </c>
      <c r="H8608">
        <v>9</v>
      </c>
      <c r="I8608">
        <v>2249</v>
      </c>
      <c r="J8608">
        <v>3</v>
      </c>
      <c r="K8608">
        <v>19633.77</v>
      </c>
      <c r="L8608">
        <v>2881.54</v>
      </c>
      <c r="M8608" t="s">
        <v>65</v>
      </c>
      <c r="N8608" t="s">
        <v>44</v>
      </c>
      <c r="O8608">
        <v>6</v>
      </c>
      <c r="P8608">
        <v>2023</v>
      </c>
      <c r="Q8608">
        <v>1</v>
      </c>
      <c r="R8608" t="s">
        <v>34</v>
      </c>
      <c r="S8608">
        <v>1</v>
      </c>
      <c r="T8608">
        <v>3</v>
      </c>
      <c r="U8608">
        <v>3</v>
      </c>
      <c r="V8608">
        <v>1</v>
      </c>
      <c r="W8608" t="s">
        <v>60</v>
      </c>
      <c r="X8608" t="s">
        <v>47</v>
      </c>
      <c r="Y8608">
        <v>60723</v>
      </c>
      <c r="Z8608">
        <v>0.15</v>
      </c>
    </row>
    <row r="8609" spans="1:26" x14ac:dyDescent="0.25">
      <c r="A8609" t="s">
        <v>10655</v>
      </c>
      <c r="B8609" s="1">
        <v>45156</v>
      </c>
      <c r="C8609" t="s">
        <v>1793</v>
      </c>
      <c r="D8609" t="s">
        <v>28</v>
      </c>
      <c r="E8609" t="s">
        <v>58</v>
      </c>
      <c r="F8609" t="s">
        <v>52</v>
      </c>
      <c r="G8609" t="s">
        <v>53</v>
      </c>
      <c r="H8609">
        <v>2</v>
      </c>
      <c r="I8609">
        <v>148</v>
      </c>
      <c r="J8609">
        <v>27</v>
      </c>
      <c r="K8609">
        <v>216.08</v>
      </c>
      <c r="L8609">
        <v>21.83</v>
      </c>
      <c r="M8609" t="s">
        <v>65</v>
      </c>
      <c r="N8609" t="s">
        <v>44</v>
      </c>
      <c r="O8609">
        <v>1</v>
      </c>
      <c r="P8609">
        <v>2023</v>
      </c>
      <c r="Q8609">
        <v>8</v>
      </c>
      <c r="R8609" t="s">
        <v>72</v>
      </c>
      <c r="S8609">
        <v>3</v>
      </c>
      <c r="T8609">
        <v>33</v>
      </c>
      <c r="U8609">
        <v>3</v>
      </c>
      <c r="V8609">
        <v>5</v>
      </c>
      <c r="W8609" t="s">
        <v>46</v>
      </c>
      <c r="X8609" t="s">
        <v>47</v>
      </c>
      <c r="Y8609">
        <v>7992</v>
      </c>
      <c r="Z8609">
        <v>0.1</v>
      </c>
    </row>
    <row r="8610" spans="1:26" x14ac:dyDescent="0.25">
      <c r="A8610" t="s">
        <v>10656</v>
      </c>
      <c r="B8610" s="1">
        <v>45007</v>
      </c>
      <c r="C8610" t="s">
        <v>575</v>
      </c>
      <c r="D8610" t="s">
        <v>63</v>
      </c>
      <c r="E8610" t="s">
        <v>40</v>
      </c>
      <c r="F8610" t="s">
        <v>52</v>
      </c>
      <c r="G8610" t="s">
        <v>91</v>
      </c>
      <c r="H8610">
        <v>1</v>
      </c>
      <c r="I8610">
        <v>4587</v>
      </c>
      <c r="J8610">
        <v>10</v>
      </c>
      <c r="K8610">
        <v>4128.3</v>
      </c>
      <c r="L8610">
        <v>370.45</v>
      </c>
      <c r="M8610" t="s">
        <v>43</v>
      </c>
      <c r="N8610" t="s">
        <v>44</v>
      </c>
      <c r="O8610">
        <v>5</v>
      </c>
      <c r="P8610">
        <v>2023</v>
      </c>
      <c r="Q8610">
        <v>3</v>
      </c>
      <c r="R8610" t="s">
        <v>105</v>
      </c>
      <c r="S8610">
        <v>1</v>
      </c>
      <c r="T8610">
        <v>12</v>
      </c>
      <c r="U8610">
        <v>4</v>
      </c>
      <c r="V8610">
        <v>3</v>
      </c>
      <c r="W8610" t="s">
        <v>83</v>
      </c>
      <c r="X8610" t="s">
        <v>47</v>
      </c>
      <c r="Y8610">
        <v>45870</v>
      </c>
      <c r="Z8610">
        <v>0.09</v>
      </c>
    </row>
    <row r="8611" spans="1:26" x14ac:dyDescent="0.25">
      <c r="A8611" t="s">
        <v>10657</v>
      </c>
      <c r="B8611" s="1">
        <v>45222</v>
      </c>
      <c r="C8611" t="s">
        <v>1800</v>
      </c>
      <c r="D8611" t="s">
        <v>50</v>
      </c>
      <c r="E8611" t="s">
        <v>40</v>
      </c>
      <c r="F8611" t="s">
        <v>30</v>
      </c>
      <c r="G8611" t="s">
        <v>31</v>
      </c>
      <c r="H8611">
        <v>1</v>
      </c>
      <c r="I8611">
        <v>4149</v>
      </c>
      <c r="J8611">
        <v>2</v>
      </c>
      <c r="K8611">
        <v>4066.02</v>
      </c>
      <c r="L8611">
        <v>754.74</v>
      </c>
      <c r="M8611" t="s">
        <v>65</v>
      </c>
      <c r="N8611" t="s">
        <v>66</v>
      </c>
      <c r="O8611">
        <v>3</v>
      </c>
      <c r="P8611">
        <v>2023</v>
      </c>
      <c r="Q8611">
        <v>10</v>
      </c>
      <c r="R8611" t="s">
        <v>45</v>
      </c>
      <c r="S8611">
        <v>4</v>
      </c>
      <c r="T8611">
        <v>43</v>
      </c>
      <c r="U8611">
        <v>4</v>
      </c>
      <c r="V8611">
        <v>1</v>
      </c>
      <c r="W8611" t="s">
        <v>60</v>
      </c>
      <c r="X8611" t="s">
        <v>47</v>
      </c>
      <c r="Y8611">
        <v>8298</v>
      </c>
      <c r="Z8611">
        <v>0.19</v>
      </c>
    </row>
    <row r="8612" spans="1:26" x14ac:dyDescent="0.25">
      <c r="A8612" t="s">
        <v>10658</v>
      </c>
      <c r="B8612" s="1">
        <v>45142</v>
      </c>
      <c r="C8612" t="s">
        <v>1089</v>
      </c>
      <c r="D8612" t="s">
        <v>50</v>
      </c>
      <c r="E8612" t="s">
        <v>58</v>
      </c>
      <c r="F8612" t="s">
        <v>41</v>
      </c>
      <c r="G8612" t="s">
        <v>42</v>
      </c>
      <c r="H8612">
        <v>7</v>
      </c>
      <c r="I8612">
        <v>4969</v>
      </c>
      <c r="J8612">
        <v>11</v>
      </c>
      <c r="K8612">
        <v>30956.87</v>
      </c>
      <c r="L8612">
        <v>3905.47</v>
      </c>
      <c r="M8612" t="s">
        <v>65</v>
      </c>
      <c r="N8612" t="s">
        <v>33</v>
      </c>
      <c r="O8612">
        <v>1</v>
      </c>
      <c r="P8612">
        <v>2023</v>
      </c>
      <c r="Q8612">
        <v>8</v>
      </c>
      <c r="R8612" t="s">
        <v>72</v>
      </c>
      <c r="S8612">
        <v>3</v>
      </c>
      <c r="T8612">
        <v>31</v>
      </c>
      <c r="U8612">
        <v>1</v>
      </c>
      <c r="V8612">
        <v>5</v>
      </c>
      <c r="W8612" t="s">
        <v>46</v>
      </c>
      <c r="X8612" t="s">
        <v>47</v>
      </c>
      <c r="Y8612">
        <v>382613</v>
      </c>
      <c r="Z8612">
        <v>0.13</v>
      </c>
    </row>
    <row r="8613" spans="1:26" x14ac:dyDescent="0.25">
      <c r="A8613" t="s">
        <v>10659</v>
      </c>
      <c r="B8613" s="1">
        <v>45248</v>
      </c>
      <c r="C8613" t="s">
        <v>8213</v>
      </c>
      <c r="D8613" t="s">
        <v>63</v>
      </c>
      <c r="E8613" t="s">
        <v>40</v>
      </c>
      <c r="F8613" t="s">
        <v>41</v>
      </c>
      <c r="G8613" t="s">
        <v>59</v>
      </c>
      <c r="H8613">
        <v>5</v>
      </c>
      <c r="I8613">
        <v>1163</v>
      </c>
      <c r="J8613">
        <v>16</v>
      </c>
      <c r="K8613">
        <v>4884.6000000000004</v>
      </c>
      <c r="L8613">
        <v>559.91999999999996</v>
      </c>
      <c r="M8613" t="s">
        <v>32</v>
      </c>
      <c r="N8613" t="s">
        <v>66</v>
      </c>
      <c r="O8613">
        <v>6</v>
      </c>
      <c r="P8613">
        <v>2023</v>
      </c>
      <c r="Q8613">
        <v>11</v>
      </c>
      <c r="R8613" t="s">
        <v>92</v>
      </c>
      <c r="S8613">
        <v>4</v>
      </c>
      <c r="T8613">
        <v>46</v>
      </c>
      <c r="U8613">
        <v>3</v>
      </c>
      <c r="V8613">
        <v>6</v>
      </c>
      <c r="W8613" t="s">
        <v>35</v>
      </c>
      <c r="X8613" t="s">
        <v>36</v>
      </c>
      <c r="Y8613">
        <v>93040</v>
      </c>
      <c r="Z8613">
        <v>0.11</v>
      </c>
    </row>
    <row r="8614" spans="1:26" x14ac:dyDescent="0.25">
      <c r="A8614" t="s">
        <v>10660</v>
      </c>
      <c r="B8614" s="1">
        <v>44957</v>
      </c>
      <c r="C8614" t="s">
        <v>2082</v>
      </c>
      <c r="D8614" t="s">
        <v>63</v>
      </c>
      <c r="E8614" t="s">
        <v>29</v>
      </c>
      <c r="F8614" t="s">
        <v>41</v>
      </c>
      <c r="G8614" t="s">
        <v>42</v>
      </c>
      <c r="H8614">
        <v>3</v>
      </c>
      <c r="I8614">
        <v>3688</v>
      </c>
      <c r="J8614">
        <v>21</v>
      </c>
      <c r="K8614">
        <v>8740.56</v>
      </c>
      <c r="L8614">
        <v>921.85</v>
      </c>
      <c r="M8614" t="s">
        <v>32</v>
      </c>
      <c r="N8614" t="s">
        <v>33</v>
      </c>
      <c r="O8614">
        <v>5</v>
      </c>
      <c r="P8614">
        <v>2023</v>
      </c>
      <c r="Q8614">
        <v>1</v>
      </c>
      <c r="R8614" t="s">
        <v>34</v>
      </c>
      <c r="S8614">
        <v>1</v>
      </c>
      <c r="T8614">
        <v>5</v>
      </c>
      <c r="U8614">
        <v>5</v>
      </c>
      <c r="V8614">
        <v>2</v>
      </c>
      <c r="W8614" t="s">
        <v>76</v>
      </c>
      <c r="X8614" t="s">
        <v>47</v>
      </c>
      <c r="Y8614">
        <v>232344</v>
      </c>
      <c r="Z8614">
        <v>0.11</v>
      </c>
    </row>
    <row r="8615" spans="1:26" x14ac:dyDescent="0.25">
      <c r="A8615" t="s">
        <v>10661</v>
      </c>
      <c r="B8615" s="1">
        <v>45069</v>
      </c>
      <c r="C8615" t="s">
        <v>3543</v>
      </c>
      <c r="D8615" t="s">
        <v>63</v>
      </c>
      <c r="E8615" t="s">
        <v>51</v>
      </c>
      <c r="F8615" t="s">
        <v>30</v>
      </c>
      <c r="G8615" t="s">
        <v>64</v>
      </c>
      <c r="H8615">
        <v>9</v>
      </c>
      <c r="I8615">
        <v>230</v>
      </c>
      <c r="J8615">
        <v>22</v>
      </c>
      <c r="K8615">
        <v>1614.6</v>
      </c>
      <c r="L8615">
        <v>195.83</v>
      </c>
      <c r="M8615" t="s">
        <v>43</v>
      </c>
      <c r="N8615" t="s">
        <v>33</v>
      </c>
      <c r="O8615">
        <v>3</v>
      </c>
      <c r="P8615">
        <v>2023</v>
      </c>
      <c r="Q8615">
        <v>5</v>
      </c>
      <c r="R8615" t="s">
        <v>238</v>
      </c>
      <c r="S8615">
        <v>2</v>
      </c>
      <c r="T8615">
        <v>21</v>
      </c>
      <c r="U8615">
        <v>4</v>
      </c>
      <c r="V8615">
        <v>2</v>
      </c>
      <c r="W8615" t="s">
        <v>76</v>
      </c>
      <c r="X8615" t="s">
        <v>47</v>
      </c>
      <c r="Y8615">
        <v>45540</v>
      </c>
      <c r="Z8615">
        <v>0.12</v>
      </c>
    </row>
    <row r="8616" spans="1:26" x14ac:dyDescent="0.25">
      <c r="A8616" t="s">
        <v>10662</v>
      </c>
      <c r="B8616" s="1">
        <v>45077</v>
      </c>
      <c r="C8616" t="s">
        <v>1275</v>
      </c>
      <c r="D8616" t="s">
        <v>63</v>
      </c>
      <c r="E8616" t="s">
        <v>58</v>
      </c>
      <c r="F8616" t="s">
        <v>30</v>
      </c>
      <c r="G8616" t="s">
        <v>86</v>
      </c>
      <c r="H8616">
        <v>4</v>
      </c>
      <c r="I8616">
        <v>2358</v>
      </c>
      <c r="J8616">
        <v>4</v>
      </c>
      <c r="K8616">
        <v>9054.7199999999993</v>
      </c>
      <c r="L8616">
        <v>1341.3</v>
      </c>
      <c r="M8616" t="s">
        <v>65</v>
      </c>
      <c r="N8616" t="s">
        <v>44</v>
      </c>
      <c r="O8616">
        <v>4</v>
      </c>
      <c r="P8616">
        <v>2023</v>
      </c>
      <c r="Q8616">
        <v>5</v>
      </c>
      <c r="R8616" t="s">
        <v>238</v>
      </c>
      <c r="S8616">
        <v>2</v>
      </c>
      <c r="T8616">
        <v>22</v>
      </c>
      <c r="U8616">
        <v>5</v>
      </c>
      <c r="V8616">
        <v>3</v>
      </c>
      <c r="W8616" t="s">
        <v>83</v>
      </c>
      <c r="X8616" t="s">
        <v>47</v>
      </c>
      <c r="Y8616">
        <v>37728</v>
      </c>
      <c r="Z8616">
        <v>0.15</v>
      </c>
    </row>
    <row r="8617" spans="1:26" x14ac:dyDescent="0.25">
      <c r="A8617" t="s">
        <v>10663</v>
      </c>
      <c r="B8617" s="1">
        <v>45253</v>
      </c>
      <c r="C8617" t="s">
        <v>4853</v>
      </c>
      <c r="D8617" t="s">
        <v>39</v>
      </c>
      <c r="E8617" t="s">
        <v>29</v>
      </c>
      <c r="F8617" t="s">
        <v>52</v>
      </c>
      <c r="G8617" t="s">
        <v>91</v>
      </c>
      <c r="H8617">
        <v>4</v>
      </c>
      <c r="I8617">
        <v>4086</v>
      </c>
      <c r="J8617">
        <v>28</v>
      </c>
      <c r="K8617">
        <v>11767.68</v>
      </c>
      <c r="L8617">
        <v>2176.87</v>
      </c>
      <c r="M8617" t="s">
        <v>43</v>
      </c>
      <c r="N8617" t="s">
        <v>33</v>
      </c>
      <c r="O8617">
        <v>6</v>
      </c>
      <c r="P8617">
        <v>2023</v>
      </c>
      <c r="Q8617">
        <v>11</v>
      </c>
      <c r="R8617" t="s">
        <v>92</v>
      </c>
      <c r="S8617">
        <v>4</v>
      </c>
      <c r="T8617">
        <v>47</v>
      </c>
      <c r="U8617">
        <v>4</v>
      </c>
      <c r="V8617">
        <v>4</v>
      </c>
      <c r="W8617" t="s">
        <v>73</v>
      </c>
      <c r="X8617" t="s">
        <v>47</v>
      </c>
      <c r="Y8617">
        <v>457632</v>
      </c>
      <c r="Z8617">
        <v>0.18</v>
      </c>
    </row>
    <row r="8618" spans="1:26" x14ac:dyDescent="0.25">
      <c r="A8618" t="s">
        <v>10664</v>
      </c>
      <c r="B8618" s="1">
        <v>45183</v>
      </c>
      <c r="C8618" t="s">
        <v>4379</v>
      </c>
      <c r="D8618" t="s">
        <v>28</v>
      </c>
      <c r="E8618" t="s">
        <v>29</v>
      </c>
      <c r="F8618" t="s">
        <v>30</v>
      </c>
      <c r="G8618" t="s">
        <v>31</v>
      </c>
      <c r="H8618">
        <v>6</v>
      </c>
      <c r="I8618">
        <v>1038</v>
      </c>
      <c r="J8618">
        <v>19</v>
      </c>
      <c r="K8618">
        <v>5044.68</v>
      </c>
      <c r="L8618">
        <v>271.18</v>
      </c>
      <c r="M8618" t="s">
        <v>65</v>
      </c>
      <c r="N8618" t="s">
        <v>44</v>
      </c>
      <c r="O8618">
        <v>2</v>
      </c>
      <c r="P8618">
        <v>2023</v>
      </c>
      <c r="Q8618">
        <v>9</v>
      </c>
      <c r="R8618" t="s">
        <v>80</v>
      </c>
      <c r="S8618">
        <v>3</v>
      </c>
      <c r="T8618">
        <v>37</v>
      </c>
      <c r="U8618">
        <v>3</v>
      </c>
      <c r="V8618">
        <v>4</v>
      </c>
      <c r="W8618" t="s">
        <v>73</v>
      </c>
      <c r="X8618" t="s">
        <v>47</v>
      </c>
      <c r="Y8618">
        <v>118332</v>
      </c>
      <c r="Z8618">
        <v>0.05</v>
      </c>
    </row>
    <row r="8619" spans="1:26" x14ac:dyDescent="0.25">
      <c r="A8619" t="s">
        <v>10665</v>
      </c>
      <c r="B8619" s="1">
        <v>45136</v>
      </c>
      <c r="C8619" t="s">
        <v>156</v>
      </c>
      <c r="D8619" t="s">
        <v>39</v>
      </c>
      <c r="E8619" t="s">
        <v>29</v>
      </c>
      <c r="F8619" t="s">
        <v>52</v>
      </c>
      <c r="G8619" t="s">
        <v>53</v>
      </c>
      <c r="H8619">
        <v>2</v>
      </c>
      <c r="I8619">
        <v>3129</v>
      </c>
      <c r="J8619">
        <v>9</v>
      </c>
      <c r="K8619">
        <v>5694.78</v>
      </c>
      <c r="L8619">
        <v>345.56</v>
      </c>
      <c r="M8619" t="s">
        <v>32</v>
      </c>
      <c r="N8619" t="s">
        <v>33</v>
      </c>
      <c r="O8619">
        <v>2</v>
      </c>
      <c r="P8619">
        <v>2023</v>
      </c>
      <c r="Q8619">
        <v>7</v>
      </c>
      <c r="R8619" t="s">
        <v>125</v>
      </c>
      <c r="S8619">
        <v>3</v>
      </c>
      <c r="T8619">
        <v>30</v>
      </c>
      <c r="U8619">
        <v>5</v>
      </c>
      <c r="V8619">
        <v>6</v>
      </c>
      <c r="W8619" t="s">
        <v>35</v>
      </c>
      <c r="X8619" t="s">
        <v>36</v>
      </c>
      <c r="Y8619">
        <v>56322</v>
      </c>
      <c r="Z8619">
        <v>0.06</v>
      </c>
    </row>
    <row r="8620" spans="1:26" x14ac:dyDescent="0.25">
      <c r="A8620" t="s">
        <v>10666</v>
      </c>
      <c r="B8620" s="1">
        <v>45130</v>
      </c>
      <c r="C8620" t="s">
        <v>2836</v>
      </c>
      <c r="D8620" t="s">
        <v>50</v>
      </c>
      <c r="E8620" t="s">
        <v>29</v>
      </c>
      <c r="F8620" t="s">
        <v>52</v>
      </c>
      <c r="G8620" t="s">
        <v>91</v>
      </c>
      <c r="H8620">
        <v>5</v>
      </c>
      <c r="I8620">
        <v>2614</v>
      </c>
      <c r="J8620">
        <v>9</v>
      </c>
      <c r="K8620">
        <v>11893.7</v>
      </c>
      <c r="L8620">
        <v>1894.07</v>
      </c>
      <c r="M8620" t="s">
        <v>43</v>
      </c>
      <c r="N8620" t="s">
        <v>66</v>
      </c>
      <c r="O8620">
        <v>3</v>
      </c>
      <c r="P8620">
        <v>2023</v>
      </c>
      <c r="Q8620">
        <v>7</v>
      </c>
      <c r="R8620" t="s">
        <v>125</v>
      </c>
      <c r="S8620">
        <v>3</v>
      </c>
      <c r="T8620">
        <v>30</v>
      </c>
      <c r="U8620">
        <v>5</v>
      </c>
      <c r="V8620">
        <v>0</v>
      </c>
      <c r="W8620" t="s">
        <v>55</v>
      </c>
      <c r="X8620" t="s">
        <v>36</v>
      </c>
      <c r="Y8620">
        <v>117630</v>
      </c>
      <c r="Z8620">
        <v>0.16</v>
      </c>
    </row>
    <row r="8621" spans="1:26" x14ac:dyDescent="0.25">
      <c r="A8621" t="s">
        <v>10667</v>
      </c>
      <c r="B8621" s="1">
        <v>45037</v>
      </c>
      <c r="C8621" t="s">
        <v>1179</v>
      </c>
      <c r="D8621" t="s">
        <v>50</v>
      </c>
      <c r="E8621" t="s">
        <v>51</v>
      </c>
      <c r="F8621" t="s">
        <v>30</v>
      </c>
      <c r="G8621" t="s">
        <v>64</v>
      </c>
      <c r="H8621">
        <v>3</v>
      </c>
      <c r="I8621">
        <v>1124</v>
      </c>
      <c r="J8621">
        <v>23</v>
      </c>
      <c r="K8621">
        <v>2596.44</v>
      </c>
      <c r="L8621">
        <v>168.81</v>
      </c>
      <c r="M8621" t="s">
        <v>32</v>
      </c>
      <c r="N8621" t="s">
        <v>66</v>
      </c>
      <c r="O8621">
        <v>2</v>
      </c>
      <c r="P8621">
        <v>2023</v>
      </c>
      <c r="Q8621">
        <v>4</v>
      </c>
      <c r="R8621" t="s">
        <v>100</v>
      </c>
      <c r="S8621">
        <v>2</v>
      </c>
      <c r="T8621">
        <v>16</v>
      </c>
      <c r="U8621">
        <v>4</v>
      </c>
      <c r="V8621">
        <v>5</v>
      </c>
      <c r="W8621" t="s">
        <v>46</v>
      </c>
      <c r="X8621" t="s">
        <v>47</v>
      </c>
      <c r="Y8621">
        <v>77556</v>
      </c>
      <c r="Z8621">
        <v>7.0000000000000007E-2</v>
      </c>
    </row>
    <row r="8622" spans="1:26" x14ac:dyDescent="0.25">
      <c r="A8622" t="s">
        <v>10668</v>
      </c>
      <c r="B8622" s="1">
        <v>45270</v>
      </c>
      <c r="C8622" t="s">
        <v>2122</v>
      </c>
      <c r="D8622" t="s">
        <v>28</v>
      </c>
      <c r="E8622" t="s">
        <v>58</v>
      </c>
      <c r="F8622" t="s">
        <v>41</v>
      </c>
      <c r="G8622" t="s">
        <v>42</v>
      </c>
      <c r="H8622">
        <v>9</v>
      </c>
      <c r="I8622">
        <v>2633</v>
      </c>
      <c r="J8622">
        <v>2</v>
      </c>
      <c r="K8622">
        <v>23223.06</v>
      </c>
      <c r="L8622">
        <v>3909.53</v>
      </c>
      <c r="M8622" t="s">
        <v>43</v>
      </c>
      <c r="N8622" t="s">
        <v>33</v>
      </c>
      <c r="O8622">
        <v>6</v>
      </c>
      <c r="P8622">
        <v>2023</v>
      </c>
      <c r="Q8622">
        <v>12</v>
      </c>
      <c r="R8622" t="s">
        <v>54</v>
      </c>
      <c r="S8622">
        <v>4</v>
      </c>
      <c r="T8622">
        <v>50</v>
      </c>
      <c r="U8622">
        <v>3</v>
      </c>
      <c r="V8622">
        <v>0</v>
      </c>
      <c r="W8622" t="s">
        <v>55</v>
      </c>
      <c r="X8622" t="s">
        <v>36</v>
      </c>
      <c r="Y8622">
        <v>47394</v>
      </c>
      <c r="Z8622">
        <v>0.17</v>
      </c>
    </row>
    <row r="8623" spans="1:26" x14ac:dyDescent="0.25">
      <c r="A8623" t="s">
        <v>10669</v>
      </c>
      <c r="B8623" s="1">
        <v>45219</v>
      </c>
      <c r="C8623" t="s">
        <v>1787</v>
      </c>
      <c r="D8623" t="s">
        <v>28</v>
      </c>
      <c r="E8623" t="s">
        <v>51</v>
      </c>
      <c r="F8623" t="s">
        <v>41</v>
      </c>
      <c r="G8623" t="s">
        <v>116</v>
      </c>
      <c r="H8623">
        <v>1</v>
      </c>
      <c r="I8623">
        <v>1009</v>
      </c>
      <c r="J8623">
        <v>13</v>
      </c>
      <c r="K8623">
        <v>877.83</v>
      </c>
      <c r="L8623">
        <v>153.68</v>
      </c>
      <c r="M8623" t="s">
        <v>32</v>
      </c>
      <c r="N8623" t="s">
        <v>66</v>
      </c>
      <c r="O8623">
        <v>3</v>
      </c>
      <c r="P8623">
        <v>2023</v>
      </c>
      <c r="Q8623">
        <v>10</v>
      </c>
      <c r="R8623" t="s">
        <v>45</v>
      </c>
      <c r="S8623">
        <v>4</v>
      </c>
      <c r="T8623">
        <v>42</v>
      </c>
      <c r="U8623">
        <v>3</v>
      </c>
      <c r="V8623">
        <v>5</v>
      </c>
      <c r="W8623" t="s">
        <v>46</v>
      </c>
      <c r="X8623" t="s">
        <v>47</v>
      </c>
      <c r="Y8623">
        <v>13117</v>
      </c>
      <c r="Z8623">
        <v>0.18</v>
      </c>
    </row>
    <row r="8624" spans="1:26" x14ac:dyDescent="0.25">
      <c r="A8624" t="s">
        <v>10670</v>
      </c>
      <c r="B8624" s="1">
        <v>45292</v>
      </c>
      <c r="C8624" t="s">
        <v>8503</v>
      </c>
      <c r="D8624" t="s">
        <v>39</v>
      </c>
      <c r="E8624" t="s">
        <v>51</v>
      </c>
      <c r="F8624" t="s">
        <v>52</v>
      </c>
      <c r="G8624" t="s">
        <v>91</v>
      </c>
      <c r="H8624">
        <v>6</v>
      </c>
      <c r="I8624">
        <v>2034</v>
      </c>
      <c r="J8624">
        <v>25</v>
      </c>
      <c r="K8624">
        <v>9153</v>
      </c>
      <c r="L8624">
        <v>912.12</v>
      </c>
      <c r="M8624" t="s">
        <v>32</v>
      </c>
      <c r="N8624" t="s">
        <v>44</v>
      </c>
      <c r="O8624">
        <v>3</v>
      </c>
      <c r="P8624">
        <v>2024</v>
      </c>
      <c r="Q8624">
        <v>1</v>
      </c>
      <c r="R8624" t="s">
        <v>34</v>
      </c>
      <c r="S8624">
        <v>1</v>
      </c>
      <c r="T8624">
        <v>1</v>
      </c>
      <c r="U8624">
        <v>1</v>
      </c>
      <c r="V8624">
        <v>1</v>
      </c>
      <c r="W8624" t="s">
        <v>60</v>
      </c>
      <c r="X8624" t="s">
        <v>47</v>
      </c>
      <c r="Y8624">
        <v>305100</v>
      </c>
      <c r="Z8624">
        <v>0.1</v>
      </c>
    </row>
    <row r="8625" spans="1:26" x14ac:dyDescent="0.25">
      <c r="A8625" t="s">
        <v>10671</v>
      </c>
      <c r="B8625" s="1">
        <v>44997</v>
      </c>
      <c r="C8625" t="s">
        <v>1527</v>
      </c>
      <c r="D8625" t="s">
        <v>28</v>
      </c>
      <c r="E8625" t="s">
        <v>51</v>
      </c>
      <c r="F8625" t="s">
        <v>41</v>
      </c>
      <c r="G8625" t="s">
        <v>59</v>
      </c>
      <c r="H8625">
        <v>3</v>
      </c>
      <c r="I8625">
        <v>554</v>
      </c>
      <c r="J8625">
        <v>21</v>
      </c>
      <c r="K8625">
        <v>1312.98</v>
      </c>
      <c r="L8625">
        <v>122.2</v>
      </c>
      <c r="M8625" t="s">
        <v>32</v>
      </c>
      <c r="N8625" t="s">
        <v>33</v>
      </c>
      <c r="O8625">
        <v>1</v>
      </c>
      <c r="P8625">
        <v>2023</v>
      </c>
      <c r="Q8625">
        <v>3</v>
      </c>
      <c r="R8625" t="s">
        <v>105</v>
      </c>
      <c r="S8625">
        <v>1</v>
      </c>
      <c r="T8625">
        <v>11</v>
      </c>
      <c r="U8625">
        <v>3</v>
      </c>
      <c r="V8625">
        <v>0</v>
      </c>
      <c r="W8625" t="s">
        <v>55</v>
      </c>
      <c r="X8625" t="s">
        <v>36</v>
      </c>
      <c r="Y8625">
        <v>34902</v>
      </c>
      <c r="Z8625">
        <v>0.09</v>
      </c>
    </row>
    <row r="8626" spans="1:26" x14ac:dyDescent="0.25">
      <c r="A8626" t="s">
        <v>10672</v>
      </c>
      <c r="B8626" s="1">
        <v>44956</v>
      </c>
      <c r="C8626" t="s">
        <v>3488</v>
      </c>
      <c r="D8626" t="s">
        <v>28</v>
      </c>
      <c r="E8626" t="s">
        <v>51</v>
      </c>
      <c r="F8626" t="s">
        <v>52</v>
      </c>
      <c r="G8626" t="s">
        <v>79</v>
      </c>
      <c r="H8626">
        <v>1</v>
      </c>
      <c r="I8626">
        <v>3379</v>
      </c>
      <c r="J8626">
        <v>16</v>
      </c>
      <c r="K8626">
        <v>2838.36</v>
      </c>
      <c r="L8626">
        <v>291.70999999999998</v>
      </c>
      <c r="M8626" t="s">
        <v>65</v>
      </c>
      <c r="N8626" t="s">
        <v>66</v>
      </c>
      <c r="O8626">
        <v>3</v>
      </c>
      <c r="P8626">
        <v>2023</v>
      </c>
      <c r="Q8626">
        <v>1</v>
      </c>
      <c r="R8626" t="s">
        <v>34</v>
      </c>
      <c r="S8626">
        <v>1</v>
      </c>
      <c r="T8626">
        <v>5</v>
      </c>
      <c r="U8626">
        <v>5</v>
      </c>
      <c r="V8626">
        <v>1</v>
      </c>
      <c r="W8626" t="s">
        <v>60</v>
      </c>
      <c r="X8626" t="s">
        <v>47</v>
      </c>
      <c r="Y8626">
        <v>54064</v>
      </c>
      <c r="Z8626">
        <v>0.1</v>
      </c>
    </row>
    <row r="8627" spans="1:26" x14ac:dyDescent="0.25">
      <c r="A8627" t="s">
        <v>10673</v>
      </c>
      <c r="B8627" s="1">
        <v>45201</v>
      </c>
      <c r="C8627" t="s">
        <v>1653</v>
      </c>
      <c r="D8627" t="s">
        <v>28</v>
      </c>
      <c r="E8627" t="s">
        <v>58</v>
      </c>
      <c r="F8627" t="s">
        <v>30</v>
      </c>
      <c r="G8627" t="s">
        <v>31</v>
      </c>
      <c r="H8627">
        <v>3</v>
      </c>
      <c r="I8627">
        <v>4061</v>
      </c>
      <c r="J8627">
        <v>0</v>
      </c>
      <c r="K8627">
        <v>12183</v>
      </c>
      <c r="L8627">
        <v>2079.66</v>
      </c>
      <c r="M8627" t="s">
        <v>32</v>
      </c>
      <c r="N8627" t="s">
        <v>44</v>
      </c>
      <c r="O8627">
        <v>2</v>
      </c>
      <c r="P8627">
        <v>2023</v>
      </c>
      <c r="Q8627">
        <v>10</v>
      </c>
      <c r="R8627" t="s">
        <v>45</v>
      </c>
      <c r="S8627">
        <v>4</v>
      </c>
      <c r="T8627">
        <v>40</v>
      </c>
      <c r="U8627">
        <v>1</v>
      </c>
      <c r="V8627">
        <v>1</v>
      </c>
      <c r="W8627" t="s">
        <v>60</v>
      </c>
      <c r="X8627" t="s">
        <v>47</v>
      </c>
      <c r="Y8627">
        <v>0</v>
      </c>
      <c r="Z8627">
        <v>0.17</v>
      </c>
    </row>
    <row r="8628" spans="1:26" x14ac:dyDescent="0.25">
      <c r="A8628" t="s">
        <v>10674</v>
      </c>
      <c r="B8628" s="1">
        <v>44943</v>
      </c>
      <c r="C8628" t="s">
        <v>2904</v>
      </c>
      <c r="D8628" t="s">
        <v>28</v>
      </c>
      <c r="E8628" t="s">
        <v>58</v>
      </c>
      <c r="F8628" t="s">
        <v>30</v>
      </c>
      <c r="G8628" t="s">
        <v>64</v>
      </c>
      <c r="H8628">
        <v>6</v>
      </c>
      <c r="I8628">
        <v>2174</v>
      </c>
      <c r="J8628">
        <v>16</v>
      </c>
      <c r="K8628">
        <v>10956.96</v>
      </c>
      <c r="L8628">
        <v>1766.91</v>
      </c>
      <c r="M8628" t="s">
        <v>43</v>
      </c>
      <c r="N8628" t="s">
        <v>44</v>
      </c>
      <c r="O8628">
        <v>2</v>
      </c>
      <c r="P8628">
        <v>2023</v>
      </c>
      <c r="Q8628">
        <v>1</v>
      </c>
      <c r="R8628" t="s">
        <v>34</v>
      </c>
      <c r="S8628">
        <v>1</v>
      </c>
      <c r="T8628">
        <v>3</v>
      </c>
      <c r="U8628">
        <v>3</v>
      </c>
      <c r="V8628">
        <v>2</v>
      </c>
      <c r="W8628" t="s">
        <v>76</v>
      </c>
      <c r="X8628" t="s">
        <v>47</v>
      </c>
      <c r="Y8628">
        <v>208704</v>
      </c>
      <c r="Z8628">
        <v>0.16</v>
      </c>
    </row>
    <row r="8629" spans="1:26" x14ac:dyDescent="0.25">
      <c r="A8629" t="s">
        <v>10675</v>
      </c>
      <c r="B8629" s="1">
        <v>44964</v>
      </c>
      <c r="C8629" t="s">
        <v>3605</v>
      </c>
      <c r="D8629" t="s">
        <v>28</v>
      </c>
      <c r="E8629" t="s">
        <v>29</v>
      </c>
      <c r="F8629" t="s">
        <v>41</v>
      </c>
      <c r="G8629" t="s">
        <v>116</v>
      </c>
      <c r="H8629">
        <v>5</v>
      </c>
      <c r="I8629">
        <v>1588</v>
      </c>
      <c r="J8629">
        <v>28</v>
      </c>
      <c r="K8629">
        <v>5716.8</v>
      </c>
      <c r="L8629">
        <v>587.09</v>
      </c>
      <c r="M8629" t="s">
        <v>32</v>
      </c>
      <c r="N8629" t="s">
        <v>66</v>
      </c>
      <c r="O8629">
        <v>5</v>
      </c>
      <c r="P8629">
        <v>2023</v>
      </c>
      <c r="Q8629">
        <v>2</v>
      </c>
      <c r="R8629" t="s">
        <v>67</v>
      </c>
      <c r="S8629">
        <v>1</v>
      </c>
      <c r="T8629">
        <v>6</v>
      </c>
      <c r="U8629">
        <v>2</v>
      </c>
      <c r="V8629">
        <v>2</v>
      </c>
      <c r="W8629" t="s">
        <v>76</v>
      </c>
      <c r="X8629" t="s">
        <v>47</v>
      </c>
      <c r="Y8629">
        <v>222320</v>
      </c>
      <c r="Z8629">
        <v>0.1</v>
      </c>
    </row>
    <row r="8630" spans="1:26" x14ac:dyDescent="0.25">
      <c r="A8630" t="s">
        <v>10676</v>
      </c>
      <c r="B8630" s="1">
        <v>45273</v>
      </c>
      <c r="C8630" t="s">
        <v>2346</v>
      </c>
      <c r="D8630" t="s">
        <v>50</v>
      </c>
      <c r="E8630" t="s">
        <v>29</v>
      </c>
      <c r="F8630" t="s">
        <v>41</v>
      </c>
      <c r="G8630" t="s">
        <v>42</v>
      </c>
      <c r="H8630">
        <v>2</v>
      </c>
      <c r="I8630">
        <v>3861</v>
      </c>
      <c r="J8630">
        <v>29</v>
      </c>
      <c r="K8630">
        <v>5482.62</v>
      </c>
      <c r="L8630">
        <v>643.26</v>
      </c>
      <c r="M8630" t="s">
        <v>43</v>
      </c>
      <c r="N8630" t="s">
        <v>44</v>
      </c>
      <c r="O8630">
        <v>6</v>
      </c>
      <c r="P8630">
        <v>2023</v>
      </c>
      <c r="Q8630">
        <v>12</v>
      </c>
      <c r="R8630" t="s">
        <v>54</v>
      </c>
      <c r="S8630">
        <v>4</v>
      </c>
      <c r="T8630">
        <v>50</v>
      </c>
      <c r="U8630">
        <v>3</v>
      </c>
      <c r="V8630">
        <v>3</v>
      </c>
      <c r="W8630" t="s">
        <v>83</v>
      </c>
      <c r="X8630" t="s">
        <v>47</v>
      </c>
      <c r="Y8630">
        <v>223938</v>
      </c>
      <c r="Z8630">
        <v>0.12</v>
      </c>
    </row>
    <row r="8631" spans="1:26" x14ac:dyDescent="0.25">
      <c r="A8631" t="s">
        <v>10677</v>
      </c>
      <c r="B8631" s="1">
        <v>45155</v>
      </c>
      <c r="C8631" t="s">
        <v>8715</v>
      </c>
      <c r="D8631" t="s">
        <v>50</v>
      </c>
      <c r="E8631" t="s">
        <v>29</v>
      </c>
      <c r="F8631" t="s">
        <v>41</v>
      </c>
      <c r="G8631" t="s">
        <v>59</v>
      </c>
      <c r="H8631">
        <v>8</v>
      </c>
      <c r="I8631">
        <v>4392</v>
      </c>
      <c r="J8631">
        <v>10</v>
      </c>
      <c r="K8631">
        <v>31622.400000000001</v>
      </c>
      <c r="L8631">
        <v>5874.25</v>
      </c>
      <c r="M8631" t="s">
        <v>32</v>
      </c>
      <c r="N8631" t="s">
        <v>44</v>
      </c>
      <c r="O8631">
        <v>7</v>
      </c>
      <c r="P8631">
        <v>2023</v>
      </c>
      <c r="Q8631">
        <v>8</v>
      </c>
      <c r="R8631" t="s">
        <v>72</v>
      </c>
      <c r="S8631">
        <v>3</v>
      </c>
      <c r="T8631">
        <v>33</v>
      </c>
      <c r="U8631">
        <v>3</v>
      </c>
      <c r="V8631">
        <v>4</v>
      </c>
      <c r="W8631" t="s">
        <v>73</v>
      </c>
      <c r="X8631" t="s">
        <v>47</v>
      </c>
      <c r="Y8631">
        <v>351360</v>
      </c>
      <c r="Z8631">
        <v>0.19</v>
      </c>
    </row>
    <row r="8632" spans="1:26" x14ac:dyDescent="0.25">
      <c r="A8632" t="s">
        <v>10678</v>
      </c>
      <c r="B8632" s="1">
        <v>44951</v>
      </c>
      <c r="C8632" t="s">
        <v>763</v>
      </c>
      <c r="D8632" t="s">
        <v>50</v>
      </c>
      <c r="E8632" t="s">
        <v>40</v>
      </c>
      <c r="F8632" t="s">
        <v>30</v>
      </c>
      <c r="G8632" t="s">
        <v>64</v>
      </c>
      <c r="H8632">
        <v>6</v>
      </c>
      <c r="I8632">
        <v>2054</v>
      </c>
      <c r="J8632">
        <v>27</v>
      </c>
      <c r="K8632">
        <v>8996.52</v>
      </c>
      <c r="L8632">
        <v>831.27</v>
      </c>
      <c r="M8632" t="s">
        <v>43</v>
      </c>
      <c r="N8632" t="s">
        <v>33</v>
      </c>
      <c r="O8632">
        <v>1</v>
      </c>
      <c r="P8632">
        <v>2023</v>
      </c>
      <c r="Q8632">
        <v>1</v>
      </c>
      <c r="R8632" t="s">
        <v>34</v>
      </c>
      <c r="S8632">
        <v>1</v>
      </c>
      <c r="T8632">
        <v>4</v>
      </c>
      <c r="U8632">
        <v>4</v>
      </c>
      <c r="V8632">
        <v>3</v>
      </c>
      <c r="W8632" t="s">
        <v>83</v>
      </c>
      <c r="X8632" t="s">
        <v>47</v>
      </c>
      <c r="Y8632">
        <v>332748</v>
      </c>
      <c r="Z8632">
        <v>0.09</v>
      </c>
    </row>
    <row r="8633" spans="1:26" x14ac:dyDescent="0.25">
      <c r="A8633" t="s">
        <v>10679</v>
      </c>
      <c r="B8633" s="1">
        <v>45268</v>
      </c>
      <c r="C8633" t="s">
        <v>3498</v>
      </c>
      <c r="D8633" t="s">
        <v>28</v>
      </c>
      <c r="E8633" t="s">
        <v>29</v>
      </c>
      <c r="F8633" t="s">
        <v>30</v>
      </c>
      <c r="G8633" t="s">
        <v>64</v>
      </c>
      <c r="H8633">
        <v>2</v>
      </c>
      <c r="I8633">
        <v>493</v>
      </c>
      <c r="J8633">
        <v>14</v>
      </c>
      <c r="K8633">
        <v>847.96</v>
      </c>
      <c r="L8633">
        <v>158.87</v>
      </c>
      <c r="M8633" t="s">
        <v>65</v>
      </c>
      <c r="N8633" t="s">
        <v>44</v>
      </c>
      <c r="O8633">
        <v>5</v>
      </c>
      <c r="P8633">
        <v>2023</v>
      </c>
      <c r="Q8633">
        <v>12</v>
      </c>
      <c r="R8633" t="s">
        <v>54</v>
      </c>
      <c r="S8633">
        <v>4</v>
      </c>
      <c r="T8633">
        <v>49</v>
      </c>
      <c r="U8633">
        <v>2</v>
      </c>
      <c r="V8633">
        <v>5</v>
      </c>
      <c r="W8633" t="s">
        <v>46</v>
      </c>
      <c r="X8633" t="s">
        <v>47</v>
      </c>
      <c r="Y8633">
        <v>13804</v>
      </c>
      <c r="Z8633">
        <v>0.19</v>
      </c>
    </row>
    <row r="8634" spans="1:26" x14ac:dyDescent="0.25">
      <c r="A8634" t="s">
        <v>10680</v>
      </c>
      <c r="B8634" s="1">
        <v>44940</v>
      </c>
      <c r="C8634" t="s">
        <v>427</v>
      </c>
      <c r="D8634" t="s">
        <v>50</v>
      </c>
      <c r="E8634" t="s">
        <v>51</v>
      </c>
      <c r="F8634" t="s">
        <v>52</v>
      </c>
      <c r="G8634" t="s">
        <v>91</v>
      </c>
      <c r="H8634">
        <v>8</v>
      </c>
      <c r="I8634">
        <v>3611</v>
      </c>
      <c r="J8634">
        <v>6</v>
      </c>
      <c r="K8634">
        <v>27154.720000000001</v>
      </c>
      <c r="L8634">
        <v>1534.23</v>
      </c>
      <c r="M8634" t="s">
        <v>65</v>
      </c>
      <c r="N8634" t="s">
        <v>44</v>
      </c>
      <c r="O8634">
        <v>2</v>
      </c>
      <c r="P8634">
        <v>2023</v>
      </c>
      <c r="Q8634">
        <v>1</v>
      </c>
      <c r="R8634" t="s">
        <v>34</v>
      </c>
      <c r="S8634">
        <v>1</v>
      </c>
      <c r="T8634">
        <v>2</v>
      </c>
      <c r="U8634">
        <v>2</v>
      </c>
      <c r="V8634">
        <v>6</v>
      </c>
      <c r="W8634" t="s">
        <v>35</v>
      </c>
      <c r="X8634" t="s">
        <v>36</v>
      </c>
      <c r="Y8634">
        <v>173328</v>
      </c>
      <c r="Z8634">
        <v>0.06</v>
      </c>
    </row>
    <row r="8635" spans="1:26" x14ac:dyDescent="0.25">
      <c r="A8635" t="s">
        <v>10681</v>
      </c>
      <c r="B8635" s="1">
        <v>45268</v>
      </c>
      <c r="C8635" t="s">
        <v>731</v>
      </c>
      <c r="D8635" t="s">
        <v>39</v>
      </c>
      <c r="E8635" t="s">
        <v>58</v>
      </c>
      <c r="F8635" t="s">
        <v>41</v>
      </c>
      <c r="G8635" t="s">
        <v>42</v>
      </c>
      <c r="H8635">
        <v>2</v>
      </c>
      <c r="I8635">
        <v>1519</v>
      </c>
      <c r="J8635">
        <v>13</v>
      </c>
      <c r="K8635">
        <v>2643.06</v>
      </c>
      <c r="L8635">
        <v>370.39</v>
      </c>
      <c r="M8635" t="s">
        <v>32</v>
      </c>
      <c r="N8635" t="s">
        <v>66</v>
      </c>
      <c r="O8635">
        <v>7</v>
      </c>
      <c r="P8635">
        <v>2023</v>
      </c>
      <c r="Q8635">
        <v>12</v>
      </c>
      <c r="R8635" t="s">
        <v>54</v>
      </c>
      <c r="S8635">
        <v>4</v>
      </c>
      <c r="T8635">
        <v>49</v>
      </c>
      <c r="U8635">
        <v>2</v>
      </c>
      <c r="V8635">
        <v>5</v>
      </c>
      <c r="W8635" t="s">
        <v>46</v>
      </c>
      <c r="X8635" t="s">
        <v>47</v>
      </c>
      <c r="Y8635">
        <v>39494</v>
      </c>
      <c r="Z8635">
        <v>0.14000000000000001</v>
      </c>
    </row>
    <row r="8636" spans="1:26" x14ac:dyDescent="0.25">
      <c r="A8636" t="s">
        <v>10682</v>
      </c>
      <c r="B8636" s="1">
        <v>45230</v>
      </c>
      <c r="C8636" t="s">
        <v>2351</v>
      </c>
      <c r="D8636" t="s">
        <v>39</v>
      </c>
      <c r="E8636" t="s">
        <v>51</v>
      </c>
      <c r="F8636" t="s">
        <v>30</v>
      </c>
      <c r="G8636" t="s">
        <v>86</v>
      </c>
      <c r="H8636">
        <v>3</v>
      </c>
      <c r="I8636">
        <v>1671</v>
      </c>
      <c r="J8636">
        <v>2</v>
      </c>
      <c r="K8636">
        <v>4912.74</v>
      </c>
      <c r="L8636">
        <v>769.64</v>
      </c>
      <c r="M8636" t="s">
        <v>43</v>
      </c>
      <c r="N8636" t="s">
        <v>44</v>
      </c>
      <c r="O8636">
        <v>3</v>
      </c>
      <c r="P8636">
        <v>2023</v>
      </c>
      <c r="Q8636">
        <v>10</v>
      </c>
      <c r="R8636" t="s">
        <v>45</v>
      </c>
      <c r="S8636">
        <v>4</v>
      </c>
      <c r="T8636">
        <v>44</v>
      </c>
      <c r="U8636">
        <v>5</v>
      </c>
      <c r="V8636">
        <v>2</v>
      </c>
      <c r="W8636" t="s">
        <v>76</v>
      </c>
      <c r="X8636" t="s">
        <v>47</v>
      </c>
      <c r="Y8636">
        <v>10026</v>
      </c>
      <c r="Z8636">
        <v>0.16</v>
      </c>
    </row>
    <row r="8637" spans="1:26" x14ac:dyDescent="0.25">
      <c r="A8637" t="s">
        <v>10683</v>
      </c>
      <c r="B8637" s="1">
        <v>45285</v>
      </c>
      <c r="C8637" t="s">
        <v>617</v>
      </c>
      <c r="D8637" t="s">
        <v>63</v>
      </c>
      <c r="E8637" t="s">
        <v>58</v>
      </c>
      <c r="F8637" t="s">
        <v>52</v>
      </c>
      <c r="G8637" t="s">
        <v>53</v>
      </c>
      <c r="H8637">
        <v>5</v>
      </c>
      <c r="I8637">
        <v>4049</v>
      </c>
      <c r="J8637">
        <v>4</v>
      </c>
      <c r="K8637">
        <v>19435.2</v>
      </c>
      <c r="L8637">
        <v>1160.76</v>
      </c>
      <c r="M8637" t="s">
        <v>43</v>
      </c>
      <c r="N8637" t="s">
        <v>44</v>
      </c>
      <c r="O8637">
        <v>4</v>
      </c>
      <c r="P8637">
        <v>2023</v>
      </c>
      <c r="Q8637">
        <v>12</v>
      </c>
      <c r="R8637" t="s">
        <v>54</v>
      </c>
      <c r="S8637">
        <v>4</v>
      </c>
      <c r="T8637">
        <v>52</v>
      </c>
      <c r="U8637">
        <v>5</v>
      </c>
      <c r="V8637">
        <v>1</v>
      </c>
      <c r="W8637" t="s">
        <v>60</v>
      </c>
      <c r="X8637" t="s">
        <v>47</v>
      </c>
      <c r="Y8637">
        <v>80980</v>
      </c>
      <c r="Z8637">
        <v>0.06</v>
      </c>
    </row>
    <row r="8638" spans="1:26" x14ac:dyDescent="0.25">
      <c r="A8638" t="s">
        <v>10684</v>
      </c>
      <c r="B8638" s="1">
        <v>45089</v>
      </c>
      <c r="C8638" t="s">
        <v>718</v>
      </c>
      <c r="D8638" t="s">
        <v>63</v>
      </c>
      <c r="E8638" t="s">
        <v>29</v>
      </c>
      <c r="F8638" t="s">
        <v>52</v>
      </c>
      <c r="G8638" t="s">
        <v>53</v>
      </c>
      <c r="H8638">
        <v>1</v>
      </c>
      <c r="I8638">
        <v>1060</v>
      </c>
      <c r="J8638">
        <v>23</v>
      </c>
      <c r="K8638">
        <v>816.2</v>
      </c>
      <c r="L8638">
        <v>92.59</v>
      </c>
      <c r="M8638" t="s">
        <v>43</v>
      </c>
      <c r="N8638" t="s">
        <v>44</v>
      </c>
      <c r="O8638">
        <v>5</v>
      </c>
      <c r="P8638">
        <v>2023</v>
      </c>
      <c r="Q8638">
        <v>6</v>
      </c>
      <c r="R8638" t="s">
        <v>95</v>
      </c>
      <c r="S8638">
        <v>2</v>
      </c>
      <c r="T8638">
        <v>24</v>
      </c>
      <c r="U8638">
        <v>3</v>
      </c>
      <c r="V8638">
        <v>1</v>
      </c>
      <c r="W8638" t="s">
        <v>60</v>
      </c>
      <c r="X8638" t="s">
        <v>47</v>
      </c>
      <c r="Y8638">
        <v>24380</v>
      </c>
      <c r="Z8638">
        <v>0.11</v>
      </c>
    </row>
    <row r="8639" spans="1:26" x14ac:dyDescent="0.25">
      <c r="A8639" t="s">
        <v>10685</v>
      </c>
      <c r="B8639" s="1">
        <v>45206</v>
      </c>
      <c r="C8639" t="s">
        <v>3575</v>
      </c>
      <c r="D8639" t="s">
        <v>50</v>
      </c>
      <c r="E8639" t="s">
        <v>29</v>
      </c>
      <c r="F8639" t="s">
        <v>30</v>
      </c>
      <c r="G8639" t="s">
        <v>64</v>
      </c>
      <c r="H8639">
        <v>7</v>
      </c>
      <c r="I8639">
        <v>1842</v>
      </c>
      <c r="J8639">
        <v>23</v>
      </c>
      <c r="K8639">
        <v>9928.3799999999992</v>
      </c>
      <c r="L8639">
        <v>898.23</v>
      </c>
      <c r="M8639" t="s">
        <v>65</v>
      </c>
      <c r="N8639" t="s">
        <v>33</v>
      </c>
      <c r="O8639">
        <v>3</v>
      </c>
      <c r="P8639">
        <v>2023</v>
      </c>
      <c r="Q8639">
        <v>10</v>
      </c>
      <c r="R8639" t="s">
        <v>45</v>
      </c>
      <c r="S8639">
        <v>4</v>
      </c>
      <c r="T8639">
        <v>40</v>
      </c>
      <c r="U8639">
        <v>1</v>
      </c>
      <c r="V8639">
        <v>6</v>
      </c>
      <c r="W8639" t="s">
        <v>35</v>
      </c>
      <c r="X8639" t="s">
        <v>36</v>
      </c>
      <c r="Y8639">
        <v>296562</v>
      </c>
      <c r="Z8639">
        <v>0.09</v>
      </c>
    </row>
    <row r="8640" spans="1:26" x14ac:dyDescent="0.25">
      <c r="A8640" t="s">
        <v>10686</v>
      </c>
      <c r="B8640" s="1">
        <v>45184</v>
      </c>
      <c r="C8640" t="s">
        <v>3902</v>
      </c>
      <c r="D8640" t="s">
        <v>50</v>
      </c>
      <c r="E8640" t="s">
        <v>51</v>
      </c>
      <c r="F8640" t="s">
        <v>41</v>
      </c>
      <c r="G8640" t="s">
        <v>42</v>
      </c>
      <c r="H8640">
        <v>4</v>
      </c>
      <c r="I8640">
        <v>4109</v>
      </c>
      <c r="J8640">
        <v>0</v>
      </c>
      <c r="K8640">
        <v>16436</v>
      </c>
      <c r="L8640">
        <v>2322.2800000000002</v>
      </c>
      <c r="M8640" t="s">
        <v>65</v>
      </c>
      <c r="N8640" t="s">
        <v>33</v>
      </c>
      <c r="O8640">
        <v>5</v>
      </c>
      <c r="P8640">
        <v>2023</v>
      </c>
      <c r="Q8640">
        <v>9</v>
      </c>
      <c r="R8640" t="s">
        <v>80</v>
      </c>
      <c r="S8640">
        <v>3</v>
      </c>
      <c r="T8640">
        <v>37</v>
      </c>
      <c r="U8640">
        <v>3</v>
      </c>
      <c r="V8640">
        <v>5</v>
      </c>
      <c r="W8640" t="s">
        <v>46</v>
      </c>
      <c r="X8640" t="s">
        <v>47</v>
      </c>
      <c r="Y8640">
        <v>0</v>
      </c>
      <c r="Z8640">
        <v>0.14000000000000001</v>
      </c>
    </row>
    <row r="8641" spans="1:26" x14ac:dyDescent="0.25">
      <c r="A8641" t="s">
        <v>10687</v>
      </c>
      <c r="B8641" s="1">
        <v>44984</v>
      </c>
      <c r="C8641" t="s">
        <v>4004</v>
      </c>
      <c r="D8641" t="s">
        <v>39</v>
      </c>
      <c r="E8641" t="s">
        <v>29</v>
      </c>
      <c r="F8641" t="s">
        <v>30</v>
      </c>
      <c r="G8641" t="s">
        <v>31</v>
      </c>
      <c r="H8641">
        <v>10</v>
      </c>
      <c r="I8641">
        <v>2076</v>
      </c>
      <c r="J8641">
        <v>19</v>
      </c>
      <c r="K8641">
        <v>16815.599999999999</v>
      </c>
      <c r="L8641">
        <v>1290.53</v>
      </c>
      <c r="M8641" t="s">
        <v>43</v>
      </c>
      <c r="N8641" t="s">
        <v>44</v>
      </c>
      <c r="O8641">
        <v>2</v>
      </c>
      <c r="P8641">
        <v>2023</v>
      </c>
      <c r="Q8641">
        <v>2</v>
      </c>
      <c r="R8641" t="s">
        <v>67</v>
      </c>
      <c r="S8641">
        <v>1</v>
      </c>
      <c r="T8641">
        <v>9</v>
      </c>
      <c r="U8641">
        <v>5</v>
      </c>
      <c r="V8641">
        <v>1</v>
      </c>
      <c r="W8641" t="s">
        <v>60</v>
      </c>
      <c r="X8641" t="s">
        <v>47</v>
      </c>
      <c r="Y8641">
        <v>394440</v>
      </c>
      <c r="Z8641">
        <v>0.08</v>
      </c>
    </row>
    <row r="8642" spans="1:26" x14ac:dyDescent="0.25">
      <c r="A8642" t="s">
        <v>10688</v>
      </c>
      <c r="B8642" s="1">
        <v>45275</v>
      </c>
      <c r="C8642" t="s">
        <v>3262</v>
      </c>
      <c r="D8642" t="s">
        <v>28</v>
      </c>
      <c r="E8642" t="s">
        <v>51</v>
      </c>
      <c r="F8642" t="s">
        <v>52</v>
      </c>
      <c r="G8642" t="s">
        <v>79</v>
      </c>
      <c r="H8642">
        <v>5</v>
      </c>
      <c r="I8642">
        <v>713</v>
      </c>
      <c r="J8642">
        <v>30</v>
      </c>
      <c r="K8642">
        <v>2495.5</v>
      </c>
      <c r="L8642">
        <v>345.61</v>
      </c>
      <c r="M8642" t="s">
        <v>65</v>
      </c>
      <c r="N8642" t="s">
        <v>66</v>
      </c>
      <c r="O8642">
        <v>4</v>
      </c>
      <c r="P8642">
        <v>2023</v>
      </c>
      <c r="Q8642">
        <v>12</v>
      </c>
      <c r="R8642" t="s">
        <v>54</v>
      </c>
      <c r="S8642">
        <v>4</v>
      </c>
      <c r="T8642">
        <v>50</v>
      </c>
      <c r="U8642">
        <v>3</v>
      </c>
      <c r="V8642">
        <v>5</v>
      </c>
      <c r="W8642" t="s">
        <v>46</v>
      </c>
      <c r="X8642" t="s">
        <v>47</v>
      </c>
      <c r="Y8642">
        <v>106950</v>
      </c>
      <c r="Z8642">
        <v>0.14000000000000001</v>
      </c>
    </row>
    <row r="8643" spans="1:26" x14ac:dyDescent="0.25">
      <c r="A8643" t="s">
        <v>10689</v>
      </c>
      <c r="B8643" s="1">
        <v>45240</v>
      </c>
      <c r="C8643" t="s">
        <v>1724</v>
      </c>
      <c r="D8643" t="s">
        <v>63</v>
      </c>
      <c r="E8643" t="s">
        <v>58</v>
      </c>
      <c r="F8643" t="s">
        <v>30</v>
      </c>
      <c r="G8643" t="s">
        <v>86</v>
      </c>
      <c r="H8643">
        <v>7</v>
      </c>
      <c r="I8643">
        <v>4815</v>
      </c>
      <c r="J8643">
        <v>25</v>
      </c>
      <c r="K8643">
        <v>25278.75</v>
      </c>
      <c r="L8643">
        <v>4730.79</v>
      </c>
      <c r="M8643" t="s">
        <v>43</v>
      </c>
      <c r="N8643" t="s">
        <v>44</v>
      </c>
      <c r="O8643">
        <v>2</v>
      </c>
      <c r="P8643">
        <v>2023</v>
      </c>
      <c r="Q8643">
        <v>11</v>
      </c>
      <c r="R8643" t="s">
        <v>92</v>
      </c>
      <c r="S8643">
        <v>4</v>
      </c>
      <c r="T8643">
        <v>45</v>
      </c>
      <c r="U8643">
        <v>2</v>
      </c>
      <c r="V8643">
        <v>5</v>
      </c>
      <c r="W8643" t="s">
        <v>46</v>
      </c>
      <c r="X8643" t="s">
        <v>47</v>
      </c>
      <c r="Y8643">
        <v>842625</v>
      </c>
      <c r="Z8643">
        <v>0.19</v>
      </c>
    </row>
    <row r="8644" spans="1:26" x14ac:dyDescent="0.25">
      <c r="A8644" t="s">
        <v>10690</v>
      </c>
      <c r="B8644" s="1">
        <v>44989</v>
      </c>
      <c r="C8644" t="s">
        <v>735</v>
      </c>
      <c r="D8644" t="s">
        <v>63</v>
      </c>
      <c r="E8644" t="s">
        <v>40</v>
      </c>
      <c r="F8644" t="s">
        <v>30</v>
      </c>
      <c r="G8644" t="s">
        <v>86</v>
      </c>
      <c r="H8644">
        <v>4</v>
      </c>
      <c r="I8644">
        <v>1297</v>
      </c>
      <c r="J8644">
        <v>27</v>
      </c>
      <c r="K8644">
        <v>3787.24</v>
      </c>
      <c r="L8644">
        <v>228.95</v>
      </c>
      <c r="M8644" t="s">
        <v>32</v>
      </c>
      <c r="N8644" t="s">
        <v>33</v>
      </c>
      <c r="O8644">
        <v>3</v>
      </c>
      <c r="P8644">
        <v>2023</v>
      </c>
      <c r="Q8644">
        <v>3</v>
      </c>
      <c r="R8644" t="s">
        <v>105</v>
      </c>
      <c r="S8644">
        <v>1</v>
      </c>
      <c r="T8644">
        <v>9</v>
      </c>
      <c r="U8644">
        <v>1</v>
      </c>
      <c r="V8644">
        <v>6</v>
      </c>
      <c r="W8644" t="s">
        <v>35</v>
      </c>
      <c r="X8644" t="s">
        <v>36</v>
      </c>
      <c r="Y8644">
        <v>140076</v>
      </c>
      <c r="Z8644">
        <v>0.06</v>
      </c>
    </row>
    <row r="8645" spans="1:26" x14ac:dyDescent="0.25">
      <c r="A8645" t="s">
        <v>10691</v>
      </c>
      <c r="B8645" s="1">
        <v>44988</v>
      </c>
      <c r="C8645" t="s">
        <v>332</v>
      </c>
      <c r="D8645" t="s">
        <v>39</v>
      </c>
      <c r="E8645" t="s">
        <v>58</v>
      </c>
      <c r="F8645" t="s">
        <v>52</v>
      </c>
      <c r="G8645" t="s">
        <v>53</v>
      </c>
      <c r="H8645">
        <v>1</v>
      </c>
      <c r="I8645">
        <v>4657</v>
      </c>
      <c r="J8645">
        <v>25</v>
      </c>
      <c r="K8645">
        <v>3492.75</v>
      </c>
      <c r="L8645">
        <v>350.98</v>
      </c>
      <c r="M8645" t="s">
        <v>32</v>
      </c>
      <c r="N8645" t="s">
        <v>44</v>
      </c>
      <c r="O8645">
        <v>6</v>
      </c>
      <c r="P8645">
        <v>2023</v>
      </c>
      <c r="Q8645">
        <v>3</v>
      </c>
      <c r="R8645" t="s">
        <v>105</v>
      </c>
      <c r="S8645">
        <v>1</v>
      </c>
      <c r="T8645">
        <v>9</v>
      </c>
      <c r="U8645">
        <v>1</v>
      </c>
      <c r="V8645">
        <v>5</v>
      </c>
      <c r="W8645" t="s">
        <v>46</v>
      </c>
      <c r="X8645" t="s">
        <v>47</v>
      </c>
      <c r="Y8645">
        <v>116425</v>
      </c>
      <c r="Z8645">
        <v>0.1</v>
      </c>
    </row>
    <row r="8646" spans="1:26" x14ac:dyDescent="0.25">
      <c r="A8646" t="s">
        <v>10692</v>
      </c>
      <c r="B8646" s="1">
        <v>45225</v>
      </c>
      <c r="C8646" t="s">
        <v>2932</v>
      </c>
      <c r="D8646" t="s">
        <v>28</v>
      </c>
      <c r="E8646" t="s">
        <v>29</v>
      </c>
      <c r="F8646" t="s">
        <v>30</v>
      </c>
      <c r="G8646" t="s">
        <v>64</v>
      </c>
      <c r="H8646">
        <v>5</v>
      </c>
      <c r="I8646">
        <v>1959</v>
      </c>
      <c r="J8646">
        <v>4</v>
      </c>
      <c r="K8646">
        <v>9403.2000000000007</v>
      </c>
      <c r="L8646">
        <v>570.72</v>
      </c>
      <c r="M8646" t="s">
        <v>65</v>
      </c>
      <c r="N8646" t="s">
        <v>44</v>
      </c>
      <c r="O8646">
        <v>6</v>
      </c>
      <c r="P8646">
        <v>2023</v>
      </c>
      <c r="Q8646">
        <v>10</v>
      </c>
      <c r="R8646" t="s">
        <v>45</v>
      </c>
      <c r="S8646">
        <v>4</v>
      </c>
      <c r="T8646">
        <v>43</v>
      </c>
      <c r="U8646">
        <v>4</v>
      </c>
      <c r="V8646">
        <v>4</v>
      </c>
      <c r="W8646" t="s">
        <v>73</v>
      </c>
      <c r="X8646" t="s">
        <v>47</v>
      </c>
      <c r="Y8646">
        <v>39180</v>
      </c>
      <c r="Z8646">
        <v>0.06</v>
      </c>
    </row>
    <row r="8647" spans="1:26" x14ac:dyDescent="0.25">
      <c r="A8647" t="s">
        <v>10693</v>
      </c>
      <c r="B8647" s="1">
        <v>45156</v>
      </c>
      <c r="C8647" t="s">
        <v>725</v>
      </c>
      <c r="D8647" t="s">
        <v>50</v>
      </c>
      <c r="E8647" t="s">
        <v>58</v>
      </c>
      <c r="F8647" t="s">
        <v>30</v>
      </c>
      <c r="G8647" t="s">
        <v>64</v>
      </c>
      <c r="H8647">
        <v>10</v>
      </c>
      <c r="I8647">
        <v>1281</v>
      </c>
      <c r="J8647">
        <v>8</v>
      </c>
      <c r="K8647">
        <v>11785.2</v>
      </c>
      <c r="L8647">
        <v>2249.7399999999998</v>
      </c>
      <c r="M8647" t="s">
        <v>32</v>
      </c>
      <c r="N8647" t="s">
        <v>66</v>
      </c>
      <c r="O8647">
        <v>7</v>
      </c>
      <c r="P8647">
        <v>2023</v>
      </c>
      <c r="Q8647">
        <v>8</v>
      </c>
      <c r="R8647" t="s">
        <v>72</v>
      </c>
      <c r="S8647">
        <v>3</v>
      </c>
      <c r="T8647">
        <v>33</v>
      </c>
      <c r="U8647">
        <v>3</v>
      </c>
      <c r="V8647">
        <v>5</v>
      </c>
      <c r="W8647" t="s">
        <v>46</v>
      </c>
      <c r="X8647" t="s">
        <v>47</v>
      </c>
      <c r="Y8647">
        <v>102480</v>
      </c>
      <c r="Z8647">
        <v>0.19</v>
      </c>
    </row>
    <row r="8648" spans="1:26" x14ac:dyDescent="0.25">
      <c r="A8648" t="s">
        <v>10694</v>
      </c>
      <c r="B8648" s="1">
        <v>45113</v>
      </c>
      <c r="C8648" t="s">
        <v>447</v>
      </c>
      <c r="D8648" t="s">
        <v>39</v>
      </c>
      <c r="E8648" t="s">
        <v>51</v>
      </c>
      <c r="F8648" t="s">
        <v>41</v>
      </c>
      <c r="G8648" t="s">
        <v>42</v>
      </c>
      <c r="H8648">
        <v>10</v>
      </c>
      <c r="I8648">
        <v>3430</v>
      </c>
      <c r="J8648">
        <v>27</v>
      </c>
      <c r="K8648">
        <v>25039</v>
      </c>
      <c r="L8648">
        <v>2194.79</v>
      </c>
      <c r="M8648" t="s">
        <v>65</v>
      </c>
      <c r="N8648" t="s">
        <v>66</v>
      </c>
      <c r="O8648">
        <v>2</v>
      </c>
      <c r="P8648">
        <v>2023</v>
      </c>
      <c r="Q8648">
        <v>7</v>
      </c>
      <c r="R8648" t="s">
        <v>125</v>
      </c>
      <c r="S8648">
        <v>3</v>
      </c>
      <c r="T8648">
        <v>27</v>
      </c>
      <c r="U8648">
        <v>2</v>
      </c>
      <c r="V8648">
        <v>4</v>
      </c>
      <c r="W8648" t="s">
        <v>73</v>
      </c>
      <c r="X8648" t="s">
        <v>47</v>
      </c>
      <c r="Y8648">
        <v>926100</v>
      </c>
      <c r="Z8648">
        <v>0.09</v>
      </c>
    </row>
    <row r="8649" spans="1:26" x14ac:dyDescent="0.25">
      <c r="A8649" t="s">
        <v>10695</v>
      </c>
      <c r="B8649" s="1">
        <v>45215</v>
      </c>
      <c r="C8649" t="s">
        <v>4356</v>
      </c>
      <c r="D8649" t="s">
        <v>28</v>
      </c>
      <c r="E8649" t="s">
        <v>58</v>
      </c>
      <c r="F8649" t="s">
        <v>41</v>
      </c>
      <c r="G8649" t="s">
        <v>59</v>
      </c>
      <c r="H8649">
        <v>3</v>
      </c>
      <c r="I8649">
        <v>4016</v>
      </c>
      <c r="J8649">
        <v>20</v>
      </c>
      <c r="K8649">
        <v>9638.4</v>
      </c>
      <c r="L8649">
        <v>1754.68</v>
      </c>
      <c r="M8649" t="s">
        <v>65</v>
      </c>
      <c r="N8649" t="s">
        <v>44</v>
      </c>
      <c r="O8649">
        <v>6</v>
      </c>
      <c r="P8649">
        <v>2023</v>
      </c>
      <c r="Q8649">
        <v>10</v>
      </c>
      <c r="R8649" t="s">
        <v>45</v>
      </c>
      <c r="S8649">
        <v>4</v>
      </c>
      <c r="T8649">
        <v>42</v>
      </c>
      <c r="U8649">
        <v>3</v>
      </c>
      <c r="V8649">
        <v>1</v>
      </c>
      <c r="W8649" t="s">
        <v>60</v>
      </c>
      <c r="X8649" t="s">
        <v>47</v>
      </c>
      <c r="Y8649">
        <v>240960</v>
      </c>
      <c r="Z8649">
        <v>0.18</v>
      </c>
    </row>
    <row r="8650" spans="1:26" x14ac:dyDescent="0.25">
      <c r="A8650" t="s">
        <v>10696</v>
      </c>
      <c r="B8650" s="1">
        <v>45109</v>
      </c>
      <c r="C8650" t="s">
        <v>1339</v>
      </c>
      <c r="D8650" t="s">
        <v>39</v>
      </c>
      <c r="E8650" t="s">
        <v>40</v>
      </c>
      <c r="F8650" t="s">
        <v>52</v>
      </c>
      <c r="G8650" t="s">
        <v>91</v>
      </c>
      <c r="H8650">
        <v>2</v>
      </c>
      <c r="I8650">
        <v>3968</v>
      </c>
      <c r="J8650">
        <v>18</v>
      </c>
      <c r="K8650">
        <v>6507.52</v>
      </c>
      <c r="L8650">
        <v>512.19000000000005</v>
      </c>
      <c r="M8650" t="s">
        <v>43</v>
      </c>
      <c r="N8650" t="s">
        <v>44</v>
      </c>
      <c r="O8650">
        <v>3</v>
      </c>
      <c r="P8650">
        <v>2023</v>
      </c>
      <c r="Q8650">
        <v>7</v>
      </c>
      <c r="R8650" t="s">
        <v>125</v>
      </c>
      <c r="S8650">
        <v>3</v>
      </c>
      <c r="T8650">
        <v>27</v>
      </c>
      <c r="U8650">
        <v>2</v>
      </c>
      <c r="V8650">
        <v>0</v>
      </c>
      <c r="W8650" t="s">
        <v>55</v>
      </c>
      <c r="X8650" t="s">
        <v>36</v>
      </c>
      <c r="Y8650">
        <v>142848</v>
      </c>
      <c r="Z8650">
        <v>0.08</v>
      </c>
    </row>
    <row r="8651" spans="1:26" x14ac:dyDescent="0.25">
      <c r="A8651" t="s">
        <v>10697</v>
      </c>
      <c r="B8651" s="1">
        <v>45080</v>
      </c>
      <c r="C8651" t="s">
        <v>10698</v>
      </c>
      <c r="D8651" t="s">
        <v>50</v>
      </c>
      <c r="E8651" t="s">
        <v>29</v>
      </c>
      <c r="F8651" t="s">
        <v>30</v>
      </c>
      <c r="G8651" t="s">
        <v>64</v>
      </c>
      <c r="H8651">
        <v>1</v>
      </c>
      <c r="I8651">
        <v>4717</v>
      </c>
      <c r="J8651">
        <v>7</v>
      </c>
      <c r="K8651">
        <v>4386.8100000000004</v>
      </c>
      <c r="L8651">
        <v>669.36</v>
      </c>
      <c r="M8651" t="s">
        <v>43</v>
      </c>
      <c r="N8651" t="s">
        <v>44</v>
      </c>
      <c r="O8651">
        <v>6</v>
      </c>
      <c r="P8651">
        <v>2023</v>
      </c>
      <c r="Q8651">
        <v>6</v>
      </c>
      <c r="R8651" t="s">
        <v>95</v>
      </c>
      <c r="S8651">
        <v>2</v>
      </c>
      <c r="T8651">
        <v>22</v>
      </c>
      <c r="U8651">
        <v>1</v>
      </c>
      <c r="V8651">
        <v>6</v>
      </c>
      <c r="W8651" t="s">
        <v>35</v>
      </c>
      <c r="X8651" t="s">
        <v>36</v>
      </c>
      <c r="Y8651">
        <v>33019</v>
      </c>
      <c r="Z8651">
        <v>0.15</v>
      </c>
    </row>
    <row r="8652" spans="1:26" x14ac:dyDescent="0.25">
      <c r="A8652" t="s">
        <v>10699</v>
      </c>
      <c r="B8652" s="1">
        <v>45143</v>
      </c>
      <c r="C8652" t="s">
        <v>739</v>
      </c>
      <c r="D8652" t="s">
        <v>63</v>
      </c>
      <c r="E8652" t="s">
        <v>58</v>
      </c>
      <c r="F8652" t="s">
        <v>41</v>
      </c>
      <c r="G8652" t="s">
        <v>59</v>
      </c>
      <c r="H8652">
        <v>8</v>
      </c>
      <c r="I8652">
        <v>3078</v>
      </c>
      <c r="J8652">
        <v>1</v>
      </c>
      <c r="K8652">
        <v>24377.759999999998</v>
      </c>
      <c r="L8652">
        <v>1473.28</v>
      </c>
      <c r="M8652" t="s">
        <v>43</v>
      </c>
      <c r="N8652" t="s">
        <v>44</v>
      </c>
      <c r="O8652">
        <v>6</v>
      </c>
      <c r="P8652">
        <v>2023</v>
      </c>
      <c r="Q8652">
        <v>8</v>
      </c>
      <c r="R8652" t="s">
        <v>72</v>
      </c>
      <c r="S8652">
        <v>3</v>
      </c>
      <c r="T8652">
        <v>31</v>
      </c>
      <c r="U8652">
        <v>1</v>
      </c>
      <c r="V8652">
        <v>6</v>
      </c>
      <c r="W8652" t="s">
        <v>35</v>
      </c>
      <c r="X8652" t="s">
        <v>36</v>
      </c>
      <c r="Y8652">
        <v>24624</v>
      </c>
      <c r="Z8652">
        <v>0.06</v>
      </c>
    </row>
    <row r="8653" spans="1:26" x14ac:dyDescent="0.25">
      <c r="A8653" t="s">
        <v>10700</v>
      </c>
      <c r="B8653" s="1">
        <v>45157</v>
      </c>
      <c r="C8653" t="s">
        <v>837</v>
      </c>
      <c r="D8653" t="s">
        <v>50</v>
      </c>
      <c r="E8653" t="s">
        <v>51</v>
      </c>
      <c r="F8653" t="s">
        <v>52</v>
      </c>
      <c r="G8653" t="s">
        <v>53</v>
      </c>
      <c r="H8653">
        <v>7</v>
      </c>
      <c r="I8653">
        <v>2613</v>
      </c>
      <c r="J8653">
        <v>2</v>
      </c>
      <c r="K8653">
        <v>17925.18</v>
      </c>
      <c r="L8653">
        <v>1787.15</v>
      </c>
      <c r="M8653" t="s">
        <v>43</v>
      </c>
      <c r="N8653" t="s">
        <v>44</v>
      </c>
      <c r="O8653">
        <v>5</v>
      </c>
      <c r="P8653">
        <v>2023</v>
      </c>
      <c r="Q8653">
        <v>8</v>
      </c>
      <c r="R8653" t="s">
        <v>72</v>
      </c>
      <c r="S8653">
        <v>3</v>
      </c>
      <c r="T8653">
        <v>33</v>
      </c>
      <c r="U8653">
        <v>3</v>
      </c>
      <c r="V8653">
        <v>6</v>
      </c>
      <c r="W8653" t="s">
        <v>35</v>
      </c>
      <c r="X8653" t="s">
        <v>36</v>
      </c>
      <c r="Y8653">
        <v>36582</v>
      </c>
      <c r="Z8653">
        <v>0.1</v>
      </c>
    </row>
    <row r="8654" spans="1:26" x14ac:dyDescent="0.25">
      <c r="A8654" t="s">
        <v>10701</v>
      </c>
      <c r="B8654" s="1">
        <v>45164</v>
      </c>
      <c r="C8654" t="s">
        <v>169</v>
      </c>
      <c r="D8654" t="s">
        <v>39</v>
      </c>
      <c r="E8654" t="s">
        <v>40</v>
      </c>
      <c r="F8654" t="s">
        <v>30</v>
      </c>
      <c r="G8654" t="s">
        <v>31</v>
      </c>
      <c r="H8654">
        <v>4</v>
      </c>
      <c r="I8654">
        <v>4284</v>
      </c>
      <c r="J8654">
        <v>8</v>
      </c>
      <c r="K8654">
        <v>15765.12</v>
      </c>
      <c r="L8654">
        <v>1328.88</v>
      </c>
      <c r="M8654" t="s">
        <v>65</v>
      </c>
      <c r="N8654" t="s">
        <v>33</v>
      </c>
      <c r="O8654">
        <v>5</v>
      </c>
      <c r="P8654">
        <v>2023</v>
      </c>
      <c r="Q8654">
        <v>8</v>
      </c>
      <c r="R8654" t="s">
        <v>72</v>
      </c>
      <c r="S8654">
        <v>3</v>
      </c>
      <c r="T8654">
        <v>34</v>
      </c>
      <c r="U8654">
        <v>4</v>
      </c>
      <c r="V8654">
        <v>6</v>
      </c>
      <c r="W8654" t="s">
        <v>35</v>
      </c>
      <c r="X8654" t="s">
        <v>36</v>
      </c>
      <c r="Y8654">
        <v>137088</v>
      </c>
      <c r="Z8654">
        <v>0.08</v>
      </c>
    </row>
    <row r="8655" spans="1:26" x14ac:dyDescent="0.25">
      <c r="A8655" t="s">
        <v>10702</v>
      </c>
      <c r="B8655" s="1">
        <v>45097</v>
      </c>
      <c r="C8655" t="s">
        <v>5791</v>
      </c>
      <c r="D8655" t="s">
        <v>39</v>
      </c>
      <c r="E8655" t="s">
        <v>58</v>
      </c>
      <c r="F8655" t="s">
        <v>52</v>
      </c>
      <c r="G8655" t="s">
        <v>53</v>
      </c>
      <c r="H8655">
        <v>4</v>
      </c>
      <c r="I8655">
        <v>286</v>
      </c>
      <c r="J8655">
        <v>26</v>
      </c>
      <c r="K8655">
        <v>846.56</v>
      </c>
      <c r="L8655">
        <v>159.21</v>
      </c>
      <c r="M8655" t="s">
        <v>43</v>
      </c>
      <c r="N8655" t="s">
        <v>33</v>
      </c>
      <c r="O8655">
        <v>5</v>
      </c>
      <c r="P8655">
        <v>2023</v>
      </c>
      <c r="Q8655">
        <v>6</v>
      </c>
      <c r="R8655" t="s">
        <v>95</v>
      </c>
      <c r="S8655">
        <v>2</v>
      </c>
      <c r="T8655">
        <v>25</v>
      </c>
      <c r="U8655">
        <v>4</v>
      </c>
      <c r="V8655">
        <v>2</v>
      </c>
      <c r="W8655" t="s">
        <v>76</v>
      </c>
      <c r="X8655" t="s">
        <v>47</v>
      </c>
      <c r="Y8655">
        <v>29744</v>
      </c>
      <c r="Z8655">
        <v>0.19</v>
      </c>
    </row>
    <row r="8656" spans="1:26" x14ac:dyDescent="0.25">
      <c r="A8656" t="s">
        <v>10703</v>
      </c>
      <c r="B8656" s="1">
        <v>44987</v>
      </c>
      <c r="C8656" t="s">
        <v>7943</v>
      </c>
      <c r="D8656" t="s">
        <v>39</v>
      </c>
      <c r="E8656" t="s">
        <v>40</v>
      </c>
      <c r="F8656" t="s">
        <v>52</v>
      </c>
      <c r="G8656" t="s">
        <v>53</v>
      </c>
      <c r="H8656">
        <v>8</v>
      </c>
      <c r="I8656">
        <v>3952</v>
      </c>
      <c r="J8656">
        <v>27</v>
      </c>
      <c r="K8656">
        <v>23079.68</v>
      </c>
      <c r="L8656">
        <v>2942.63</v>
      </c>
      <c r="M8656" t="s">
        <v>65</v>
      </c>
      <c r="N8656" t="s">
        <v>66</v>
      </c>
      <c r="O8656">
        <v>7</v>
      </c>
      <c r="P8656">
        <v>2023</v>
      </c>
      <c r="Q8656">
        <v>3</v>
      </c>
      <c r="R8656" t="s">
        <v>105</v>
      </c>
      <c r="S8656">
        <v>1</v>
      </c>
      <c r="T8656">
        <v>9</v>
      </c>
      <c r="U8656">
        <v>1</v>
      </c>
      <c r="V8656">
        <v>4</v>
      </c>
      <c r="W8656" t="s">
        <v>73</v>
      </c>
      <c r="X8656" t="s">
        <v>47</v>
      </c>
      <c r="Y8656">
        <v>853632</v>
      </c>
      <c r="Z8656">
        <v>0.13</v>
      </c>
    </row>
    <row r="8657" spans="1:26" x14ac:dyDescent="0.25">
      <c r="A8657" t="s">
        <v>10704</v>
      </c>
      <c r="B8657" s="1">
        <v>45022</v>
      </c>
      <c r="C8657" t="s">
        <v>7553</v>
      </c>
      <c r="D8657" t="s">
        <v>50</v>
      </c>
      <c r="E8657" t="s">
        <v>51</v>
      </c>
      <c r="F8657" t="s">
        <v>52</v>
      </c>
      <c r="G8657" t="s">
        <v>53</v>
      </c>
      <c r="H8657">
        <v>8</v>
      </c>
      <c r="I8657">
        <v>3366</v>
      </c>
      <c r="J8657">
        <v>25</v>
      </c>
      <c r="K8657">
        <v>20196</v>
      </c>
      <c r="L8657">
        <v>3898.85</v>
      </c>
      <c r="M8657" t="s">
        <v>43</v>
      </c>
      <c r="N8657" t="s">
        <v>44</v>
      </c>
      <c r="O8657">
        <v>4</v>
      </c>
      <c r="P8657">
        <v>2023</v>
      </c>
      <c r="Q8657">
        <v>4</v>
      </c>
      <c r="R8657" t="s">
        <v>100</v>
      </c>
      <c r="S8657">
        <v>2</v>
      </c>
      <c r="T8657">
        <v>14</v>
      </c>
      <c r="U8657">
        <v>2</v>
      </c>
      <c r="V8657">
        <v>4</v>
      </c>
      <c r="W8657" t="s">
        <v>73</v>
      </c>
      <c r="X8657" t="s">
        <v>47</v>
      </c>
      <c r="Y8657">
        <v>673200</v>
      </c>
      <c r="Z8657">
        <v>0.19</v>
      </c>
    </row>
    <row r="8658" spans="1:26" x14ac:dyDescent="0.25">
      <c r="A8658" t="s">
        <v>10705</v>
      </c>
      <c r="B8658" s="1">
        <v>45153</v>
      </c>
      <c r="C8658" t="s">
        <v>2261</v>
      </c>
      <c r="D8658" t="s">
        <v>50</v>
      </c>
      <c r="E8658" t="s">
        <v>40</v>
      </c>
      <c r="F8658" t="s">
        <v>52</v>
      </c>
      <c r="G8658" t="s">
        <v>53</v>
      </c>
      <c r="H8658">
        <v>5</v>
      </c>
      <c r="I8658">
        <v>523</v>
      </c>
      <c r="J8658">
        <v>1</v>
      </c>
      <c r="K8658">
        <v>2588.85</v>
      </c>
      <c r="L8658">
        <v>507.19</v>
      </c>
      <c r="M8658" t="s">
        <v>43</v>
      </c>
      <c r="N8658" t="s">
        <v>44</v>
      </c>
      <c r="O8658">
        <v>4</v>
      </c>
      <c r="P8658">
        <v>2023</v>
      </c>
      <c r="Q8658">
        <v>8</v>
      </c>
      <c r="R8658" t="s">
        <v>72</v>
      </c>
      <c r="S8658">
        <v>3</v>
      </c>
      <c r="T8658">
        <v>33</v>
      </c>
      <c r="U8658">
        <v>3</v>
      </c>
      <c r="V8658">
        <v>2</v>
      </c>
      <c r="W8658" t="s">
        <v>76</v>
      </c>
      <c r="X8658" t="s">
        <v>47</v>
      </c>
      <c r="Y8658">
        <v>2615</v>
      </c>
      <c r="Z8658">
        <v>0.2</v>
      </c>
    </row>
    <row r="8659" spans="1:26" x14ac:dyDescent="0.25">
      <c r="A8659" t="s">
        <v>10706</v>
      </c>
      <c r="B8659" s="1">
        <v>44991</v>
      </c>
      <c r="C8659" t="s">
        <v>7822</v>
      </c>
      <c r="D8659" t="s">
        <v>50</v>
      </c>
      <c r="E8659" t="s">
        <v>51</v>
      </c>
      <c r="F8659" t="s">
        <v>52</v>
      </c>
      <c r="G8659" t="s">
        <v>91</v>
      </c>
      <c r="H8659">
        <v>7</v>
      </c>
      <c r="I8659">
        <v>3931</v>
      </c>
      <c r="J8659">
        <v>9</v>
      </c>
      <c r="K8659">
        <v>25040.47</v>
      </c>
      <c r="L8659">
        <v>3732.21</v>
      </c>
      <c r="M8659" t="s">
        <v>65</v>
      </c>
      <c r="N8659" t="s">
        <v>66</v>
      </c>
      <c r="O8659">
        <v>2</v>
      </c>
      <c r="P8659">
        <v>2023</v>
      </c>
      <c r="Q8659">
        <v>3</v>
      </c>
      <c r="R8659" t="s">
        <v>105</v>
      </c>
      <c r="S8659">
        <v>1</v>
      </c>
      <c r="T8659">
        <v>10</v>
      </c>
      <c r="U8659">
        <v>2</v>
      </c>
      <c r="V8659">
        <v>1</v>
      </c>
      <c r="W8659" t="s">
        <v>60</v>
      </c>
      <c r="X8659" t="s">
        <v>47</v>
      </c>
      <c r="Y8659">
        <v>247653</v>
      </c>
      <c r="Z8659">
        <v>0.15</v>
      </c>
    </row>
    <row r="8660" spans="1:26" x14ac:dyDescent="0.25">
      <c r="A8660" t="s">
        <v>10707</v>
      </c>
      <c r="B8660" s="1">
        <v>45125</v>
      </c>
      <c r="C8660" t="s">
        <v>10708</v>
      </c>
      <c r="D8660" t="s">
        <v>63</v>
      </c>
      <c r="E8660" t="s">
        <v>40</v>
      </c>
      <c r="F8660" t="s">
        <v>52</v>
      </c>
      <c r="G8660" t="s">
        <v>79</v>
      </c>
      <c r="H8660">
        <v>6</v>
      </c>
      <c r="I8660">
        <v>4253</v>
      </c>
      <c r="J8660">
        <v>20</v>
      </c>
      <c r="K8660">
        <v>20414.400000000001</v>
      </c>
      <c r="L8660">
        <v>1321.51</v>
      </c>
      <c r="M8660" t="s">
        <v>43</v>
      </c>
      <c r="N8660" t="s">
        <v>44</v>
      </c>
      <c r="O8660">
        <v>4</v>
      </c>
      <c r="P8660">
        <v>2023</v>
      </c>
      <c r="Q8660">
        <v>7</v>
      </c>
      <c r="R8660" t="s">
        <v>125</v>
      </c>
      <c r="S8660">
        <v>3</v>
      </c>
      <c r="T8660">
        <v>29</v>
      </c>
      <c r="U8660">
        <v>4</v>
      </c>
      <c r="V8660">
        <v>2</v>
      </c>
      <c r="W8660" t="s">
        <v>76</v>
      </c>
      <c r="X8660" t="s">
        <v>47</v>
      </c>
      <c r="Y8660">
        <v>510360</v>
      </c>
      <c r="Z8660">
        <v>0.06</v>
      </c>
    </row>
    <row r="8661" spans="1:26" x14ac:dyDescent="0.25">
      <c r="A8661" t="s">
        <v>10709</v>
      </c>
      <c r="B8661" s="1">
        <v>45113</v>
      </c>
      <c r="C8661" t="s">
        <v>5550</v>
      </c>
      <c r="D8661" t="s">
        <v>39</v>
      </c>
      <c r="E8661" t="s">
        <v>51</v>
      </c>
      <c r="F8661" t="s">
        <v>30</v>
      </c>
      <c r="G8661" t="s">
        <v>64</v>
      </c>
      <c r="H8661">
        <v>6</v>
      </c>
      <c r="I8661">
        <v>3176</v>
      </c>
      <c r="J8661">
        <v>19</v>
      </c>
      <c r="K8661">
        <v>15435.36</v>
      </c>
      <c r="L8661">
        <v>1285.49</v>
      </c>
      <c r="M8661" t="s">
        <v>65</v>
      </c>
      <c r="N8661" t="s">
        <v>33</v>
      </c>
      <c r="O8661">
        <v>3</v>
      </c>
      <c r="P8661">
        <v>2023</v>
      </c>
      <c r="Q8661">
        <v>7</v>
      </c>
      <c r="R8661" t="s">
        <v>125</v>
      </c>
      <c r="S8661">
        <v>3</v>
      </c>
      <c r="T8661">
        <v>27</v>
      </c>
      <c r="U8661">
        <v>2</v>
      </c>
      <c r="V8661">
        <v>4</v>
      </c>
      <c r="W8661" t="s">
        <v>73</v>
      </c>
      <c r="X8661" t="s">
        <v>47</v>
      </c>
      <c r="Y8661">
        <v>362064</v>
      </c>
      <c r="Z8661">
        <v>0.08</v>
      </c>
    </row>
    <row r="8662" spans="1:26" x14ac:dyDescent="0.25">
      <c r="A8662" t="s">
        <v>10710</v>
      </c>
      <c r="B8662" s="1">
        <v>45275</v>
      </c>
      <c r="C8662" t="s">
        <v>3853</v>
      </c>
      <c r="D8662" t="s">
        <v>39</v>
      </c>
      <c r="E8662" t="s">
        <v>29</v>
      </c>
      <c r="F8662" t="s">
        <v>30</v>
      </c>
      <c r="G8662" t="s">
        <v>31</v>
      </c>
      <c r="H8662">
        <v>8</v>
      </c>
      <c r="I8662">
        <v>1299</v>
      </c>
      <c r="J8662">
        <v>27</v>
      </c>
      <c r="K8662">
        <v>7586.16</v>
      </c>
      <c r="L8662">
        <v>559.5</v>
      </c>
      <c r="M8662" t="s">
        <v>65</v>
      </c>
      <c r="N8662" t="s">
        <v>66</v>
      </c>
      <c r="O8662">
        <v>1</v>
      </c>
      <c r="P8662">
        <v>2023</v>
      </c>
      <c r="Q8662">
        <v>12</v>
      </c>
      <c r="R8662" t="s">
        <v>54</v>
      </c>
      <c r="S8662">
        <v>4</v>
      </c>
      <c r="T8662">
        <v>50</v>
      </c>
      <c r="U8662">
        <v>3</v>
      </c>
      <c r="V8662">
        <v>5</v>
      </c>
      <c r="W8662" t="s">
        <v>46</v>
      </c>
      <c r="X8662" t="s">
        <v>47</v>
      </c>
      <c r="Y8662">
        <v>280584</v>
      </c>
      <c r="Z8662">
        <v>7.0000000000000007E-2</v>
      </c>
    </row>
    <row r="8663" spans="1:26" x14ac:dyDescent="0.25">
      <c r="A8663" t="s">
        <v>10711</v>
      </c>
      <c r="B8663" s="1">
        <v>45002</v>
      </c>
      <c r="C8663" t="s">
        <v>1350</v>
      </c>
      <c r="D8663" t="s">
        <v>28</v>
      </c>
      <c r="E8663" t="s">
        <v>29</v>
      </c>
      <c r="F8663" t="s">
        <v>30</v>
      </c>
      <c r="G8663" t="s">
        <v>64</v>
      </c>
      <c r="H8663">
        <v>8</v>
      </c>
      <c r="I8663">
        <v>777</v>
      </c>
      <c r="J8663">
        <v>18</v>
      </c>
      <c r="K8663">
        <v>5097.12</v>
      </c>
      <c r="L8663">
        <v>732.6</v>
      </c>
      <c r="M8663" t="s">
        <v>65</v>
      </c>
      <c r="N8663" t="s">
        <v>66</v>
      </c>
      <c r="O8663">
        <v>4</v>
      </c>
      <c r="P8663">
        <v>2023</v>
      </c>
      <c r="Q8663">
        <v>3</v>
      </c>
      <c r="R8663" t="s">
        <v>105</v>
      </c>
      <c r="S8663">
        <v>1</v>
      </c>
      <c r="T8663">
        <v>11</v>
      </c>
      <c r="U8663">
        <v>3</v>
      </c>
      <c r="V8663">
        <v>5</v>
      </c>
      <c r="W8663" t="s">
        <v>46</v>
      </c>
      <c r="X8663" t="s">
        <v>47</v>
      </c>
      <c r="Y8663">
        <v>111888</v>
      </c>
      <c r="Z8663">
        <v>0.14000000000000001</v>
      </c>
    </row>
    <row r="8664" spans="1:26" x14ac:dyDescent="0.25">
      <c r="A8664" t="s">
        <v>10712</v>
      </c>
      <c r="B8664" s="1">
        <v>45122</v>
      </c>
      <c r="C8664" t="s">
        <v>3260</v>
      </c>
      <c r="D8664" t="s">
        <v>63</v>
      </c>
      <c r="E8664" t="s">
        <v>51</v>
      </c>
      <c r="F8664" t="s">
        <v>30</v>
      </c>
      <c r="G8664" t="s">
        <v>64</v>
      </c>
      <c r="H8664">
        <v>7</v>
      </c>
      <c r="I8664">
        <v>2633</v>
      </c>
      <c r="J8664">
        <v>12</v>
      </c>
      <c r="K8664">
        <v>16219.28</v>
      </c>
      <c r="L8664">
        <v>860.68</v>
      </c>
      <c r="M8664" t="s">
        <v>65</v>
      </c>
      <c r="N8664" t="s">
        <v>66</v>
      </c>
      <c r="O8664">
        <v>6</v>
      </c>
      <c r="P8664">
        <v>2023</v>
      </c>
      <c r="Q8664">
        <v>7</v>
      </c>
      <c r="R8664" t="s">
        <v>125</v>
      </c>
      <c r="S8664">
        <v>3</v>
      </c>
      <c r="T8664">
        <v>28</v>
      </c>
      <c r="U8664">
        <v>3</v>
      </c>
      <c r="V8664">
        <v>6</v>
      </c>
      <c r="W8664" t="s">
        <v>35</v>
      </c>
      <c r="X8664" t="s">
        <v>36</v>
      </c>
      <c r="Y8664">
        <v>221172</v>
      </c>
      <c r="Z8664">
        <v>0.05</v>
      </c>
    </row>
    <row r="8665" spans="1:26" x14ac:dyDescent="0.25">
      <c r="A8665" t="s">
        <v>10713</v>
      </c>
      <c r="B8665" s="1">
        <v>44931</v>
      </c>
      <c r="C8665" t="s">
        <v>1363</v>
      </c>
      <c r="D8665" t="s">
        <v>39</v>
      </c>
      <c r="E8665" t="s">
        <v>58</v>
      </c>
      <c r="F8665" t="s">
        <v>52</v>
      </c>
      <c r="G8665" t="s">
        <v>91</v>
      </c>
      <c r="H8665">
        <v>4</v>
      </c>
      <c r="I8665">
        <v>2864</v>
      </c>
      <c r="J8665">
        <v>14</v>
      </c>
      <c r="K8665">
        <v>9852.16</v>
      </c>
      <c r="L8665">
        <v>1119.6300000000001</v>
      </c>
      <c r="M8665" t="s">
        <v>32</v>
      </c>
      <c r="N8665" t="s">
        <v>33</v>
      </c>
      <c r="O8665">
        <v>5</v>
      </c>
      <c r="P8665">
        <v>2023</v>
      </c>
      <c r="Q8665">
        <v>1</v>
      </c>
      <c r="R8665" t="s">
        <v>34</v>
      </c>
      <c r="S8665">
        <v>1</v>
      </c>
      <c r="T8665">
        <v>1</v>
      </c>
      <c r="U8665">
        <v>1</v>
      </c>
      <c r="V8665">
        <v>4</v>
      </c>
      <c r="W8665" t="s">
        <v>73</v>
      </c>
      <c r="X8665" t="s">
        <v>47</v>
      </c>
      <c r="Y8665">
        <v>160384</v>
      </c>
      <c r="Z8665">
        <v>0.11</v>
      </c>
    </row>
    <row r="8666" spans="1:26" x14ac:dyDescent="0.25">
      <c r="A8666" t="s">
        <v>10714</v>
      </c>
      <c r="B8666" s="1">
        <v>45250</v>
      </c>
      <c r="C8666" t="s">
        <v>824</v>
      </c>
      <c r="D8666" t="s">
        <v>50</v>
      </c>
      <c r="E8666" t="s">
        <v>40</v>
      </c>
      <c r="F8666" t="s">
        <v>41</v>
      </c>
      <c r="G8666" t="s">
        <v>116</v>
      </c>
      <c r="H8666">
        <v>10</v>
      </c>
      <c r="I8666">
        <v>3421</v>
      </c>
      <c r="J8666">
        <v>29</v>
      </c>
      <c r="K8666">
        <v>24289.1</v>
      </c>
      <c r="L8666">
        <v>2845.08</v>
      </c>
      <c r="M8666" t="s">
        <v>32</v>
      </c>
      <c r="N8666" t="s">
        <v>44</v>
      </c>
      <c r="O8666">
        <v>1</v>
      </c>
      <c r="P8666">
        <v>2023</v>
      </c>
      <c r="Q8666">
        <v>11</v>
      </c>
      <c r="R8666" t="s">
        <v>92</v>
      </c>
      <c r="S8666">
        <v>4</v>
      </c>
      <c r="T8666">
        <v>47</v>
      </c>
      <c r="U8666">
        <v>4</v>
      </c>
      <c r="V8666">
        <v>1</v>
      </c>
      <c r="W8666" t="s">
        <v>60</v>
      </c>
      <c r="X8666" t="s">
        <v>47</v>
      </c>
      <c r="Y8666">
        <v>992090</v>
      </c>
      <c r="Z8666">
        <v>0.12</v>
      </c>
    </row>
    <row r="8667" spans="1:26" x14ac:dyDescent="0.25">
      <c r="A8667" t="s">
        <v>10715</v>
      </c>
      <c r="B8667" s="1">
        <v>45037</v>
      </c>
      <c r="C8667" t="s">
        <v>396</v>
      </c>
      <c r="D8667" t="s">
        <v>50</v>
      </c>
      <c r="E8667" t="s">
        <v>40</v>
      </c>
      <c r="F8667" t="s">
        <v>30</v>
      </c>
      <c r="G8667" t="s">
        <v>64</v>
      </c>
      <c r="H8667">
        <v>4</v>
      </c>
      <c r="I8667">
        <v>3651</v>
      </c>
      <c r="J8667">
        <v>18</v>
      </c>
      <c r="K8667">
        <v>11975.28</v>
      </c>
      <c r="L8667">
        <v>2107.65</v>
      </c>
      <c r="M8667" t="s">
        <v>65</v>
      </c>
      <c r="N8667" t="s">
        <v>33</v>
      </c>
      <c r="O8667">
        <v>1</v>
      </c>
      <c r="P8667">
        <v>2023</v>
      </c>
      <c r="Q8667">
        <v>4</v>
      </c>
      <c r="R8667" t="s">
        <v>100</v>
      </c>
      <c r="S8667">
        <v>2</v>
      </c>
      <c r="T8667">
        <v>16</v>
      </c>
      <c r="U8667">
        <v>4</v>
      </c>
      <c r="V8667">
        <v>5</v>
      </c>
      <c r="W8667" t="s">
        <v>46</v>
      </c>
      <c r="X8667" t="s">
        <v>47</v>
      </c>
      <c r="Y8667">
        <v>262872</v>
      </c>
      <c r="Z8667">
        <v>0.18</v>
      </c>
    </row>
    <row r="8668" spans="1:26" x14ac:dyDescent="0.25">
      <c r="A8668" t="s">
        <v>10716</v>
      </c>
      <c r="B8668" s="1">
        <v>45010</v>
      </c>
      <c r="C8668" t="s">
        <v>1987</v>
      </c>
      <c r="D8668" t="s">
        <v>63</v>
      </c>
      <c r="E8668" t="s">
        <v>40</v>
      </c>
      <c r="F8668" t="s">
        <v>52</v>
      </c>
      <c r="G8668" t="s">
        <v>79</v>
      </c>
      <c r="H8668">
        <v>2</v>
      </c>
      <c r="I8668">
        <v>628</v>
      </c>
      <c r="J8668">
        <v>28</v>
      </c>
      <c r="K8668">
        <v>904.32</v>
      </c>
      <c r="L8668">
        <v>151.6</v>
      </c>
      <c r="M8668" t="s">
        <v>43</v>
      </c>
      <c r="N8668" t="s">
        <v>33</v>
      </c>
      <c r="O8668">
        <v>6</v>
      </c>
      <c r="P8668">
        <v>2023</v>
      </c>
      <c r="Q8668">
        <v>3</v>
      </c>
      <c r="R8668" t="s">
        <v>105</v>
      </c>
      <c r="S8668">
        <v>1</v>
      </c>
      <c r="T8668">
        <v>12</v>
      </c>
      <c r="U8668">
        <v>4</v>
      </c>
      <c r="V8668">
        <v>6</v>
      </c>
      <c r="W8668" t="s">
        <v>35</v>
      </c>
      <c r="X8668" t="s">
        <v>36</v>
      </c>
      <c r="Y8668">
        <v>35168</v>
      </c>
      <c r="Z8668">
        <v>0.17</v>
      </c>
    </row>
    <row r="8669" spans="1:26" x14ac:dyDescent="0.25">
      <c r="A8669" t="s">
        <v>10717</v>
      </c>
      <c r="B8669" s="1">
        <v>45217</v>
      </c>
      <c r="C8669" t="s">
        <v>4599</v>
      </c>
      <c r="D8669" t="s">
        <v>28</v>
      </c>
      <c r="E8669" t="s">
        <v>40</v>
      </c>
      <c r="F8669" t="s">
        <v>30</v>
      </c>
      <c r="G8669" t="s">
        <v>64</v>
      </c>
      <c r="H8669">
        <v>1</v>
      </c>
      <c r="I8669">
        <v>1238</v>
      </c>
      <c r="J8669">
        <v>7</v>
      </c>
      <c r="K8669">
        <v>1151.3399999999999</v>
      </c>
      <c r="L8669">
        <v>220.92</v>
      </c>
      <c r="M8669" t="s">
        <v>32</v>
      </c>
      <c r="N8669" t="s">
        <v>33</v>
      </c>
      <c r="O8669">
        <v>5</v>
      </c>
      <c r="P8669">
        <v>2023</v>
      </c>
      <c r="Q8669">
        <v>10</v>
      </c>
      <c r="R8669" t="s">
        <v>45</v>
      </c>
      <c r="S8669">
        <v>4</v>
      </c>
      <c r="T8669">
        <v>42</v>
      </c>
      <c r="U8669">
        <v>3</v>
      </c>
      <c r="V8669">
        <v>3</v>
      </c>
      <c r="W8669" t="s">
        <v>83</v>
      </c>
      <c r="X8669" t="s">
        <v>47</v>
      </c>
      <c r="Y8669">
        <v>8666</v>
      </c>
      <c r="Z8669">
        <v>0.19</v>
      </c>
    </row>
    <row r="8670" spans="1:26" x14ac:dyDescent="0.25">
      <c r="A8670" t="s">
        <v>10718</v>
      </c>
      <c r="B8670" s="1">
        <v>45243</v>
      </c>
      <c r="C8670" t="s">
        <v>655</v>
      </c>
      <c r="D8670" t="s">
        <v>63</v>
      </c>
      <c r="E8670" t="s">
        <v>29</v>
      </c>
      <c r="F8670" t="s">
        <v>41</v>
      </c>
      <c r="G8670" t="s">
        <v>116</v>
      </c>
      <c r="H8670">
        <v>4</v>
      </c>
      <c r="I8670">
        <v>336</v>
      </c>
      <c r="J8670">
        <v>14</v>
      </c>
      <c r="K8670">
        <v>1155.8399999999999</v>
      </c>
      <c r="L8670">
        <v>195.43</v>
      </c>
      <c r="M8670" t="s">
        <v>65</v>
      </c>
      <c r="N8670" t="s">
        <v>33</v>
      </c>
      <c r="O8670">
        <v>7</v>
      </c>
      <c r="P8670">
        <v>2023</v>
      </c>
      <c r="Q8670">
        <v>11</v>
      </c>
      <c r="R8670" t="s">
        <v>92</v>
      </c>
      <c r="S8670">
        <v>4</v>
      </c>
      <c r="T8670">
        <v>46</v>
      </c>
      <c r="U8670">
        <v>3</v>
      </c>
      <c r="V8670">
        <v>1</v>
      </c>
      <c r="W8670" t="s">
        <v>60</v>
      </c>
      <c r="X8670" t="s">
        <v>47</v>
      </c>
      <c r="Y8670">
        <v>18816</v>
      </c>
      <c r="Z8670">
        <v>0.17</v>
      </c>
    </row>
    <row r="8671" spans="1:26" x14ac:dyDescent="0.25">
      <c r="A8671" t="s">
        <v>10719</v>
      </c>
      <c r="B8671" s="1">
        <v>45025</v>
      </c>
      <c r="C8671" t="s">
        <v>818</v>
      </c>
      <c r="D8671" t="s">
        <v>39</v>
      </c>
      <c r="E8671" t="s">
        <v>51</v>
      </c>
      <c r="F8671" t="s">
        <v>30</v>
      </c>
      <c r="G8671" t="s">
        <v>64</v>
      </c>
      <c r="H8671">
        <v>8</v>
      </c>
      <c r="I8671">
        <v>4132</v>
      </c>
      <c r="J8671">
        <v>18</v>
      </c>
      <c r="K8671">
        <v>27105.919999999998</v>
      </c>
      <c r="L8671">
        <v>1638.88</v>
      </c>
      <c r="M8671" t="s">
        <v>32</v>
      </c>
      <c r="N8671" t="s">
        <v>66</v>
      </c>
      <c r="O8671">
        <v>7</v>
      </c>
      <c r="P8671">
        <v>2023</v>
      </c>
      <c r="Q8671">
        <v>4</v>
      </c>
      <c r="R8671" t="s">
        <v>100</v>
      </c>
      <c r="S8671">
        <v>2</v>
      </c>
      <c r="T8671">
        <v>15</v>
      </c>
      <c r="U8671">
        <v>3</v>
      </c>
      <c r="V8671">
        <v>0</v>
      </c>
      <c r="W8671" t="s">
        <v>55</v>
      </c>
      <c r="X8671" t="s">
        <v>36</v>
      </c>
      <c r="Y8671">
        <v>595008</v>
      </c>
      <c r="Z8671">
        <v>0.06</v>
      </c>
    </row>
    <row r="8672" spans="1:26" x14ac:dyDescent="0.25">
      <c r="A8672" t="s">
        <v>10720</v>
      </c>
      <c r="B8672" s="1">
        <v>45128</v>
      </c>
      <c r="C8672" t="s">
        <v>402</v>
      </c>
      <c r="D8672" t="s">
        <v>63</v>
      </c>
      <c r="E8672" t="s">
        <v>58</v>
      </c>
      <c r="F8672" t="s">
        <v>41</v>
      </c>
      <c r="G8672" t="s">
        <v>116</v>
      </c>
      <c r="H8672">
        <v>8</v>
      </c>
      <c r="I8672">
        <v>1420</v>
      </c>
      <c r="J8672">
        <v>18</v>
      </c>
      <c r="K8672">
        <v>9315.2000000000007</v>
      </c>
      <c r="L8672">
        <v>1745.88</v>
      </c>
      <c r="M8672" t="s">
        <v>65</v>
      </c>
      <c r="N8672" t="s">
        <v>66</v>
      </c>
      <c r="O8672">
        <v>6</v>
      </c>
      <c r="P8672">
        <v>2023</v>
      </c>
      <c r="Q8672">
        <v>7</v>
      </c>
      <c r="R8672" t="s">
        <v>125</v>
      </c>
      <c r="S8672">
        <v>3</v>
      </c>
      <c r="T8672">
        <v>29</v>
      </c>
      <c r="U8672">
        <v>4</v>
      </c>
      <c r="V8672">
        <v>5</v>
      </c>
      <c r="W8672" t="s">
        <v>46</v>
      </c>
      <c r="X8672" t="s">
        <v>47</v>
      </c>
      <c r="Y8672">
        <v>204480</v>
      </c>
      <c r="Z8672">
        <v>0.19</v>
      </c>
    </row>
    <row r="8673" spans="1:26" x14ac:dyDescent="0.25">
      <c r="A8673" t="s">
        <v>10721</v>
      </c>
      <c r="B8673" s="1">
        <v>44932</v>
      </c>
      <c r="C8673" t="s">
        <v>5623</v>
      </c>
      <c r="D8673" t="s">
        <v>50</v>
      </c>
      <c r="E8673" t="s">
        <v>58</v>
      </c>
      <c r="F8673" t="s">
        <v>41</v>
      </c>
      <c r="G8673" t="s">
        <v>59</v>
      </c>
      <c r="H8673">
        <v>1</v>
      </c>
      <c r="I8673">
        <v>1467</v>
      </c>
      <c r="J8673">
        <v>27</v>
      </c>
      <c r="K8673">
        <v>1070.9100000000001</v>
      </c>
      <c r="L8673">
        <v>121.58</v>
      </c>
      <c r="M8673" t="s">
        <v>32</v>
      </c>
      <c r="N8673" t="s">
        <v>33</v>
      </c>
      <c r="O8673">
        <v>2</v>
      </c>
      <c r="P8673">
        <v>2023</v>
      </c>
      <c r="Q8673">
        <v>1</v>
      </c>
      <c r="R8673" t="s">
        <v>34</v>
      </c>
      <c r="S8673">
        <v>1</v>
      </c>
      <c r="T8673">
        <v>1</v>
      </c>
      <c r="U8673">
        <v>1</v>
      </c>
      <c r="V8673">
        <v>5</v>
      </c>
      <c r="W8673" t="s">
        <v>46</v>
      </c>
      <c r="X8673" t="s">
        <v>47</v>
      </c>
      <c r="Y8673">
        <v>39609</v>
      </c>
      <c r="Z8673">
        <v>0.11</v>
      </c>
    </row>
    <row r="8674" spans="1:26" x14ac:dyDescent="0.25">
      <c r="A8674" t="s">
        <v>10722</v>
      </c>
      <c r="B8674" s="1">
        <v>45217</v>
      </c>
      <c r="C8674" t="s">
        <v>1211</v>
      </c>
      <c r="D8674" t="s">
        <v>39</v>
      </c>
      <c r="E8674" t="s">
        <v>29</v>
      </c>
      <c r="F8674" t="s">
        <v>30</v>
      </c>
      <c r="G8674" t="s">
        <v>86</v>
      </c>
      <c r="H8674">
        <v>1</v>
      </c>
      <c r="I8674">
        <v>3970</v>
      </c>
      <c r="J8674">
        <v>12</v>
      </c>
      <c r="K8674">
        <v>3493.6</v>
      </c>
      <c r="L8674">
        <v>626.42999999999995</v>
      </c>
      <c r="M8674" t="s">
        <v>32</v>
      </c>
      <c r="N8674" t="s">
        <v>66</v>
      </c>
      <c r="O8674">
        <v>2</v>
      </c>
      <c r="P8674">
        <v>2023</v>
      </c>
      <c r="Q8674">
        <v>10</v>
      </c>
      <c r="R8674" t="s">
        <v>45</v>
      </c>
      <c r="S8674">
        <v>4</v>
      </c>
      <c r="T8674">
        <v>42</v>
      </c>
      <c r="U8674">
        <v>3</v>
      </c>
      <c r="V8674">
        <v>3</v>
      </c>
      <c r="W8674" t="s">
        <v>83</v>
      </c>
      <c r="X8674" t="s">
        <v>47</v>
      </c>
      <c r="Y8674">
        <v>47640</v>
      </c>
      <c r="Z8674">
        <v>0.18</v>
      </c>
    </row>
    <row r="8675" spans="1:26" x14ac:dyDescent="0.25">
      <c r="A8675" t="s">
        <v>10723</v>
      </c>
      <c r="B8675" s="1">
        <v>45181</v>
      </c>
      <c r="C8675" t="s">
        <v>8567</v>
      </c>
      <c r="D8675" t="s">
        <v>50</v>
      </c>
      <c r="E8675" t="s">
        <v>58</v>
      </c>
      <c r="F8675" t="s">
        <v>30</v>
      </c>
      <c r="G8675" t="s">
        <v>64</v>
      </c>
      <c r="H8675">
        <v>1</v>
      </c>
      <c r="I8675">
        <v>2386</v>
      </c>
      <c r="J8675">
        <v>5</v>
      </c>
      <c r="K8675">
        <v>2266.6999999999998</v>
      </c>
      <c r="L8675">
        <v>298.95</v>
      </c>
      <c r="M8675" t="s">
        <v>32</v>
      </c>
      <c r="N8675" t="s">
        <v>33</v>
      </c>
      <c r="O8675">
        <v>7</v>
      </c>
      <c r="P8675">
        <v>2023</v>
      </c>
      <c r="Q8675">
        <v>9</v>
      </c>
      <c r="R8675" t="s">
        <v>80</v>
      </c>
      <c r="S8675">
        <v>3</v>
      </c>
      <c r="T8675">
        <v>37</v>
      </c>
      <c r="U8675">
        <v>3</v>
      </c>
      <c r="V8675">
        <v>2</v>
      </c>
      <c r="W8675" t="s">
        <v>76</v>
      </c>
      <c r="X8675" t="s">
        <v>47</v>
      </c>
      <c r="Y8675">
        <v>11930</v>
      </c>
      <c r="Z8675">
        <v>0.13</v>
      </c>
    </row>
    <row r="8676" spans="1:26" x14ac:dyDescent="0.25">
      <c r="A8676" t="s">
        <v>10724</v>
      </c>
      <c r="B8676" s="1">
        <v>45087</v>
      </c>
      <c r="C8676" t="s">
        <v>8078</v>
      </c>
      <c r="D8676" t="s">
        <v>39</v>
      </c>
      <c r="E8676" t="s">
        <v>51</v>
      </c>
      <c r="F8676" t="s">
        <v>52</v>
      </c>
      <c r="G8676" t="s">
        <v>53</v>
      </c>
      <c r="H8676">
        <v>4</v>
      </c>
      <c r="I8676">
        <v>1993</v>
      </c>
      <c r="J8676">
        <v>24</v>
      </c>
      <c r="K8676">
        <v>6058.72</v>
      </c>
      <c r="L8676">
        <v>1132.73</v>
      </c>
      <c r="M8676" t="s">
        <v>32</v>
      </c>
      <c r="N8676" t="s">
        <v>33</v>
      </c>
      <c r="O8676">
        <v>1</v>
      </c>
      <c r="P8676">
        <v>2023</v>
      </c>
      <c r="Q8676">
        <v>6</v>
      </c>
      <c r="R8676" t="s">
        <v>95</v>
      </c>
      <c r="S8676">
        <v>2</v>
      </c>
      <c r="T8676">
        <v>23</v>
      </c>
      <c r="U8676">
        <v>2</v>
      </c>
      <c r="V8676">
        <v>6</v>
      </c>
      <c r="W8676" t="s">
        <v>35</v>
      </c>
      <c r="X8676" t="s">
        <v>36</v>
      </c>
      <c r="Y8676">
        <v>191328</v>
      </c>
      <c r="Z8676">
        <v>0.19</v>
      </c>
    </row>
    <row r="8677" spans="1:26" x14ac:dyDescent="0.25">
      <c r="A8677" t="s">
        <v>10725</v>
      </c>
      <c r="B8677" s="1">
        <v>45257</v>
      </c>
      <c r="C8677" t="s">
        <v>280</v>
      </c>
      <c r="D8677" t="s">
        <v>50</v>
      </c>
      <c r="E8677" t="s">
        <v>40</v>
      </c>
      <c r="F8677" t="s">
        <v>30</v>
      </c>
      <c r="G8677" t="s">
        <v>86</v>
      </c>
      <c r="H8677">
        <v>4</v>
      </c>
      <c r="I8677">
        <v>704</v>
      </c>
      <c r="J8677">
        <v>20</v>
      </c>
      <c r="K8677">
        <v>2252.8000000000002</v>
      </c>
      <c r="L8677">
        <v>319.63</v>
      </c>
      <c r="M8677" t="s">
        <v>43</v>
      </c>
      <c r="N8677" t="s">
        <v>44</v>
      </c>
      <c r="O8677">
        <v>6</v>
      </c>
      <c r="P8677">
        <v>2023</v>
      </c>
      <c r="Q8677">
        <v>11</v>
      </c>
      <c r="R8677" t="s">
        <v>92</v>
      </c>
      <c r="S8677">
        <v>4</v>
      </c>
      <c r="T8677">
        <v>48</v>
      </c>
      <c r="U8677">
        <v>5</v>
      </c>
      <c r="V8677">
        <v>1</v>
      </c>
      <c r="W8677" t="s">
        <v>60</v>
      </c>
      <c r="X8677" t="s">
        <v>47</v>
      </c>
      <c r="Y8677">
        <v>56320</v>
      </c>
      <c r="Z8677">
        <v>0.14000000000000001</v>
      </c>
    </row>
    <row r="8678" spans="1:26" x14ac:dyDescent="0.25">
      <c r="A8678" t="s">
        <v>10726</v>
      </c>
      <c r="B8678" s="1">
        <v>45011</v>
      </c>
      <c r="C8678" t="s">
        <v>10727</v>
      </c>
      <c r="D8678" t="s">
        <v>28</v>
      </c>
      <c r="E8678" t="s">
        <v>58</v>
      </c>
      <c r="F8678" t="s">
        <v>52</v>
      </c>
      <c r="G8678" t="s">
        <v>53</v>
      </c>
      <c r="H8678">
        <v>8</v>
      </c>
      <c r="I8678">
        <v>4749</v>
      </c>
      <c r="J8678">
        <v>18</v>
      </c>
      <c r="K8678">
        <v>31153.439999999999</v>
      </c>
      <c r="L8678">
        <v>1674.59</v>
      </c>
      <c r="M8678" t="s">
        <v>32</v>
      </c>
      <c r="N8678" t="s">
        <v>33</v>
      </c>
      <c r="O8678">
        <v>5</v>
      </c>
      <c r="P8678">
        <v>2023</v>
      </c>
      <c r="Q8678">
        <v>3</v>
      </c>
      <c r="R8678" t="s">
        <v>105</v>
      </c>
      <c r="S8678">
        <v>1</v>
      </c>
      <c r="T8678">
        <v>13</v>
      </c>
      <c r="U8678">
        <v>5</v>
      </c>
      <c r="V8678">
        <v>0</v>
      </c>
      <c r="W8678" t="s">
        <v>55</v>
      </c>
      <c r="X8678" t="s">
        <v>36</v>
      </c>
      <c r="Y8678">
        <v>683856</v>
      </c>
      <c r="Z8678">
        <v>0.05</v>
      </c>
    </row>
    <row r="8679" spans="1:26" x14ac:dyDescent="0.25">
      <c r="A8679" t="s">
        <v>10728</v>
      </c>
      <c r="B8679" s="1">
        <v>45100</v>
      </c>
      <c r="C8679" t="s">
        <v>2975</v>
      </c>
      <c r="D8679" t="s">
        <v>28</v>
      </c>
      <c r="E8679" t="s">
        <v>29</v>
      </c>
      <c r="F8679" t="s">
        <v>52</v>
      </c>
      <c r="G8679" t="s">
        <v>53</v>
      </c>
      <c r="H8679">
        <v>10</v>
      </c>
      <c r="I8679">
        <v>4077</v>
      </c>
      <c r="J8679">
        <v>15</v>
      </c>
      <c r="K8679">
        <v>34654.5</v>
      </c>
      <c r="L8679">
        <v>1821.16</v>
      </c>
      <c r="M8679" t="s">
        <v>43</v>
      </c>
      <c r="N8679" t="s">
        <v>33</v>
      </c>
      <c r="O8679">
        <v>7</v>
      </c>
      <c r="P8679">
        <v>2023</v>
      </c>
      <c r="Q8679">
        <v>6</v>
      </c>
      <c r="R8679" t="s">
        <v>95</v>
      </c>
      <c r="S8679">
        <v>2</v>
      </c>
      <c r="T8679">
        <v>25</v>
      </c>
      <c r="U8679">
        <v>4</v>
      </c>
      <c r="V8679">
        <v>5</v>
      </c>
      <c r="W8679" t="s">
        <v>46</v>
      </c>
      <c r="X8679" t="s">
        <v>47</v>
      </c>
      <c r="Y8679">
        <v>611550</v>
      </c>
      <c r="Z8679">
        <v>0.05</v>
      </c>
    </row>
    <row r="8680" spans="1:26" x14ac:dyDescent="0.25">
      <c r="A8680" t="s">
        <v>10729</v>
      </c>
      <c r="B8680" s="1">
        <v>45212</v>
      </c>
      <c r="C8680" t="s">
        <v>1562</v>
      </c>
      <c r="D8680" t="s">
        <v>50</v>
      </c>
      <c r="E8680" t="s">
        <v>40</v>
      </c>
      <c r="F8680" t="s">
        <v>52</v>
      </c>
      <c r="G8680" t="s">
        <v>91</v>
      </c>
      <c r="H8680">
        <v>1</v>
      </c>
      <c r="I8680">
        <v>3016</v>
      </c>
      <c r="J8680">
        <v>1</v>
      </c>
      <c r="K8680">
        <v>2985.84</v>
      </c>
      <c r="L8680">
        <v>237.77</v>
      </c>
      <c r="M8680" t="s">
        <v>65</v>
      </c>
      <c r="N8680" t="s">
        <v>33</v>
      </c>
      <c r="O8680">
        <v>2</v>
      </c>
      <c r="P8680">
        <v>2023</v>
      </c>
      <c r="Q8680">
        <v>10</v>
      </c>
      <c r="R8680" t="s">
        <v>45</v>
      </c>
      <c r="S8680">
        <v>4</v>
      </c>
      <c r="T8680">
        <v>41</v>
      </c>
      <c r="U8680">
        <v>2</v>
      </c>
      <c r="V8680">
        <v>5</v>
      </c>
      <c r="W8680" t="s">
        <v>46</v>
      </c>
      <c r="X8680" t="s">
        <v>47</v>
      </c>
      <c r="Y8680">
        <v>3016</v>
      </c>
      <c r="Z8680">
        <v>0.08</v>
      </c>
    </row>
    <row r="8681" spans="1:26" x14ac:dyDescent="0.25">
      <c r="A8681" t="s">
        <v>10730</v>
      </c>
      <c r="B8681" s="1">
        <v>45101</v>
      </c>
      <c r="C8681" t="s">
        <v>2187</v>
      </c>
      <c r="D8681" t="s">
        <v>39</v>
      </c>
      <c r="E8681" t="s">
        <v>58</v>
      </c>
      <c r="F8681" t="s">
        <v>41</v>
      </c>
      <c r="G8681" t="s">
        <v>59</v>
      </c>
      <c r="H8681">
        <v>1</v>
      </c>
      <c r="I8681">
        <v>1599</v>
      </c>
      <c r="J8681">
        <v>21</v>
      </c>
      <c r="K8681">
        <v>1263.21</v>
      </c>
      <c r="L8681">
        <v>137.87</v>
      </c>
      <c r="M8681" t="s">
        <v>65</v>
      </c>
      <c r="N8681" t="s">
        <v>33</v>
      </c>
      <c r="O8681">
        <v>6</v>
      </c>
      <c r="P8681">
        <v>2023</v>
      </c>
      <c r="Q8681">
        <v>6</v>
      </c>
      <c r="R8681" t="s">
        <v>95</v>
      </c>
      <c r="S8681">
        <v>2</v>
      </c>
      <c r="T8681">
        <v>25</v>
      </c>
      <c r="U8681">
        <v>4</v>
      </c>
      <c r="V8681">
        <v>6</v>
      </c>
      <c r="W8681" t="s">
        <v>35</v>
      </c>
      <c r="X8681" t="s">
        <v>36</v>
      </c>
      <c r="Y8681">
        <v>33579</v>
      </c>
      <c r="Z8681">
        <v>0.11</v>
      </c>
    </row>
    <row r="8682" spans="1:26" x14ac:dyDescent="0.25">
      <c r="A8682" t="s">
        <v>10731</v>
      </c>
      <c r="B8682" s="1">
        <v>45216</v>
      </c>
      <c r="C8682" t="s">
        <v>1458</v>
      </c>
      <c r="D8682" t="s">
        <v>39</v>
      </c>
      <c r="E8682" t="s">
        <v>40</v>
      </c>
      <c r="F8682" t="s">
        <v>41</v>
      </c>
      <c r="G8682" t="s">
        <v>59</v>
      </c>
      <c r="H8682">
        <v>2</v>
      </c>
      <c r="I8682">
        <v>796</v>
      </c>
      <c r="J8682">
        <v>1</v>
      </c>
      <c r="K8682">
        <v>1576.08</v>
      </c>
      <c r="L8682">
        <v>181.91</v>
      </c>
      <c r="M8682" t="s">
        <v>43</v>
      </c>
      <c r="N8682" t="s">
        <v>66</v>
      </c>
      <c r="O8682">
        <v>5</v>
      </c>
      <c r="P8682">
        <v>2023</v>
      </c>
      <c r="Q8682">
        <v>10</v>
      </c>
      <c r="R8682" t="s">
        <v>45</v>
      </c>
      <c r="S8682">
        <v>4</v>
      </c>
      <c r="T8682">
        <v>42</v>
      </c>
      <c r="U8682">
        <v>3</v>
      </c>
      <c r="V8682">
        <v>2</v>
      </c>
      <c r="W8682" t="s">
        <v>76</v>
      </c>
      <c r="X8682" t="s">
        <v>47</v>
      </c>
      <c r="Y8682">
        <v>1592</v>
      </c>
      <c r="Z8682">
        <v>0.12</v>
      </c>
    </row>
    <row r="8683" spans="1:26" x14ac:dyDescent="0.25">
      <c r="A8683" t="s">
        <v>10732</v>
      </c>
      <c r="B8683" s="1">
        <v>44977</v>
      </c>
      <c r="C8683" t="s">
        <v>1136</v>
      </c>
      <c r="D8683" t="s">
        <v>28</v>
      </c>
      <c r="E8683" t="s">
        <v>51</v>
      </c>
      <c r="F8683" t="s">
        <v>52</v>
      </c>
      <c r="G8683" t="s">
        <v>91</v>
      </c>
      <c r="H8683">
        <v>9</v>
      </c>
      <c r="I8683">
        <v>643</v>
      </c>
      <c r="J8683">
        <v>7</v>
      </c>
      <c r="K8683">
        <v>5381.91</v>
      </c>
      <c r="L8683">
        <v>369.12</v>
      </c>
      <c r="M8683" t="s">
        <v>43</v>
      </c>
      <c r="N8683" t="s">
        <v>33</v>
      </c>
      <c r="O8683">
        <v>5</v>
      </c>
      <c r="P8683">
        <v>2023</v>
      </c>
      <c r="Q8683">
        <v>2</v>
      </c>
      <c r="R8683" t="s">
        <v>67</v>
      </c>
      <c r="S8683">
        <v>1</v>
      </c>
      <c r="T8683">
        <v>8</v>
      </c>
      <c r="U8683">
        <v>4</v>
      </c>
      <c r="V8683">
        <v>1</v>
      </c>
      <c r="W8683" t="s">
        <v>60</v>
      </c>
      <c r="X8683" t="s">
        <v>47</v>
      </c>
      <c r="Y8683">
        <v>40509</v>
      </c>
      <c r="Z8683">
        <v>7.0000000000000007E-2</v>
      </c>
    </row>
    <row r="8684" spans="1:26" x14ac:dyDescent="0.25">
      <c r="A8684" t="s">
        <v>10733</v>
      </c>
      <c r="B8684" s="1">
        <v>45038</v>
      </c>
      <c r="C8684" t="s">
        <v>2319</v>
      </c>
      <c r="D8684" t="s">
        <v>28</v>
      </c>
      <c r="E8684" t="s">
        <v>29</v>
      </c>
      <c r="F8684" t="s">
        <v>52</v>
      </c>
      <c r="G8684" t="s">
        <v>91</v>
      </c>
      <c r="H8684">
        <v>7</v>
      </c>
      <c r="I8684">
        <v>440</v>
      </c>
      <c r="J8684">
        <v>13</v>
      </c>
      <c r="K8684">
        <v>2679.6</v>
      </c>
      <c r="L8684">
        <v>170.34</v>
      </c>
      <c r="M8684" t="s">
        <v>32</v>
      </c>
      <c r="N8684" t="s">
        <v>33</v>
      </c>
      <c r="O8684">
        <v>1</v>
      </c>
      <c r="P8684">
        <v>2023</v>
      </c>
      <c r="Q8684">
        <v>4</v>
      </c>
      <c r="R8684" t="s">
        <v>100</v>
      </c>
      <c r="S8684">
        <v>2</v>
      </c>
      <c r="T8684">
        <v>16</v>
      </c>
      <c r="U8684">
        <v>4</v>
      </c>
      <c r="V8684">
        <v>6</v>
      </c>
      <c r="W8684" t="s">
        <v>35</v>
      </c>
      <c r="X8684" t="s">
        <v>36</v>
      </c>
      <c r="Y8684">
        <v>40040</v>
      </c>
      <c r="Z8684">
        <v>0.06</v>
      </c>
    </row>
    <row r="8685" spans="1:26" x14ac:dyDescent="0.25">
      <c r="A8685" t="s">
        <v>10734</v>
      </c>
      <c r="B8685" s="1">
        <v>44989</v>
      </c>
      <c r="C8685" t="s">
        <v>1939</v>
      </c>
      <c r="D8685" t="s">
        <v>50</v>
      </c>
      <c r="E8685" t="s">
        <v>51</v>
      </c>
      <c r="F8685" t="s">
        <v>41</v>
      </c>
      <c r="G8685" t="s">
        <v>42</v>
      </c>
      <c r="H8685">
        <v>4</v>
      </c>
      <c r="I8685">
        <v>3269</v>
      </c>
      <c r="J8685">
        <v>30</v>
      </c>
      <c r="K8685">
        <v>9153.2000000000007</v>
      </c>
      <c r="L8685">
        <v>559.04</v>
      </c>
      <c r="M8685" t="s">
        <v>32</v>
      </c>
      <c r="N8685" t="s">
        <v>66</v>
      </c>
      <c r="O8685">
        <v>7</v>
      </c>
      <c r="P8685">
        <v>2023</v>
      </c>
      <c r="Q8685">
        <v>3</v>
      </c>
      <c r="R8685" t="s">
        <v>105</v>
      </c>
      <c r="S8685">
        <v>1</v>
      </c>
      <c r="T8685">
        <v>9</v>
      </c>
      <c r="U8685">
        <v>1</v>
      </c>
      <c r="V8685">
        <v>6</v>
      </c>
      <c r="W8685" t="s">
        <v>35</v>
      </c>
      <c r="X8685" t="s">
        <v>36</v>
      </c>
      <c r="Y8685">
        <v>392280</v>
      </c>
      <c r="Z8685">
        <v>0.06</v>
      </c>
    </row>
    <row r="8686" spans="1:26" x14ac:dyDescent="0.25">
      <c r="A8686" t="s">
        <v>10735</v>
      </c>
      <c r="B8686" s="1">
        <v>45142</v>
      </c>
      <c r="C8686" t="s">
        <v>855</v>
      </c>
      <c r="D8686" t="s">
        <v>63</v>
      </c>
      <c r="E8686" t="s">
        <v>29</v>
      </c>
      <c r="F8686" t="s">
        <v>41</v>
      </c>
      <c r="G8686" t="s">
        <v>116</v>
      </c>
      <c r="H8686">
        <v>4</v>
      </c>
      <c r="I8686">
        <v>3105</v>
      </c>
      <c r="J8686">
        <v>8</v>
      </c>
      <c r="K8686">
        <v>11426.4</v>
      </c>
      <c r="L8686">
        <v>1002.55</v>
      </c>
      <c r="M8686" t="s">
        <v>32</v>
      </c>
      <c r="N8686" t="s">
        <v>33</v>
      </c>
      <c r="O8686">
        <v>6</v>
      </c>
      <c r="P8686">
        <v>2023</v>
      </c>
      <c r="Q8686">
        <v>8</v>
      </c>
      <c r="R8686" t="s">
        <v>72</v>
      </c>
      <c r="S8686">
        <v>3</v>
      </c>
      <c r="T8686">
        <v>31</v>
      </c>
      <c r="U8686">
        <v>1</v>
      </c>
      <c r="V8686">
        <v>5</v>
      </c>
      <c r="W8686" t="s">
        <v>46</v>
      </c>
      <c r="X8686" t="s">
        <v>47</v>
      </c>
      <c r="Y8686">
        <v>99360</v>
      </c>
      <c r="Z8686">
        <v>0.09</v>
      </c>
    </row>
    <row r="8687" spans="1:26" x14ac:dyDescent="0.25">
      <c r="A8687" t="s">
        <v>10736</v>
      </c>
      <c r="B8687" s="1">
        <v>45238</v>
      </c>
      <c r="C8687" t="s">
        <v>2563</v>
      </c>
      <c r="D8687" t="s">
        <v>50</v>
      </c>
      <c r="E8687" t="s">
        <v>29</v>
      </c>
      <c r="F8687" t="s">
        <v>41</v>
      </c>
      <c r="G8687" t="s">
        <v>59</v>
      </c>
      <c r="H8687">
        <v>9</v>
      </c>
      <c r="I8687">
        <v>284</v>
      </c>
      <c r="J8687">
        <v>10</v>
      </c>
      <c r="K8687">
        <v>2300.4</v>
      </c>
      <c r="L8687">
        <v>310.35000000000002</v>
      </c>
      <c r="M8687" t="s">
        <v>32</v>
      </c>
      <c r="N8687" t="s">
        <v>44</v>
      </c>
      <c r="O8687">
        <v>1</v>
      </c>
      <c r="P8687">
        <v>2023</v>
      </c>
      <c r="Q8687">
        <v>11</v>
      </c>
      <c r="R8687" t="s">
        <v>92</v>
      </c>
      <c r="S8687">
        <v>4</v>
      </c>
      <c r="T8687">
        <v>45</v>
      </c>
      <c r="U8687">
        <v>2</v>
      </c>
      <c r="V8687">
        <v>3</v>
      </c>
      <c r="W8687" t="s">
        <v>83</v>
      </c>
      <c r="X8687" t="s">
        <v>47</v>
      </c>
      <c r="Y8687">
        <v>25560</v>
      </c>
      <c r="Z8687">
        <v>0.13</v>
      </c>
    </row>
    <row r="8688" spans="1:26" x14ac:dyDescent="0.25">
      <c r="A8688" t="s">
        <v>10737</v>
      </c>
      <c r="B8688" s="1">
        <v>45140</v>
      </c>
      <c r="C8688" t="s">
        <v>9518</v>
      </c>
      <c r="D8688" t="s">
        <v>28</v>
      </c>
      <c r="E8688" t="s">
        <v>29</v>
      </c>
      <c r="F8688" t="s">
        <v>52</v>
      </c>
      <c r="G8688" t="s">
        <v>79</v>
      </c>
      <c r="H8688">
        <v>10</v>
      </c>
      <c r="I8688">
        <v>3138</v>
      </c>
      <c r="J8688">
        <v>20</v>
      </c>
      <c r="K8688">
        <v>25104</v>
      </c>
      <c r="L8688">
        <v>2567.9899999999998</v>
      </c>
      <c r="M8688" t="s">
        <v>32</v>
      </c>
      <c r="N8688" t="s">
        <v>66</v>
      </c>
      <c r="O8688">
        <v>3</v>
      </c>
      <c r="P8688">
        <v>2023</v>
      </c>
      <c r="Q8688">
        <v>8</v>
      </c>
      <c r="R8688" t="s">
        <v>72</v>
      </c>
      <c r="S8688">
        <v>3</v>
      </c>
      <c r="T8688">
        <v>31</v>
      </c>
      <c r="U8688">
        <v>1</v>
      </c>
      <c r="V8688">
        <v>3</v>
      </c>
      <c r="W8688" t="s">
        <v>83</v>
      </c>
      <c r="X8688" t="s">
        <v>47</v>
      </c>
      <c r="Y8688">
        <v>627600</v>
      </c>
      <c r="Z8688">
        <v>0.1</v>
      </c>
    </row>
    <row r="8689" spans="1:26" x14ac:dyDescent="0.25">
      <c r="A8689" t="s">
        <v>10738</v>
      </c>
      <c r="B8689" s="1">
        <v>45164</v>
      </c>
      <c r="C8689" t="s">
        <v>3249</v>
      </c>
      <c r="D8689" t="s">
        <v>50</v>
      </c>
      <c r="E8689" t="s">
        <v>29</v>
      </c>
      <c r="F8689" t="s">
        <v>52</v>
      </c>
      <c r="G8689" t="s">
        <v>91</v>
      </c>
      <c r="H8689">
        <v>5</v>
      </c>
      <c r="I8689">
        <v>1754</v>
      </c>
      <c r="J8689">
        <v>13</v>
      </c>
      <c r="K8689">
        <v>7629.9</v>
      </c>
      <c r="L8689">
        <v>657.92</v>
      </c>
      <c r="M8689" t="s">
        <v>32</v>
      </c>
      <c r="N8689" t="s">
        <v>33</v>
      </c>
      <c r="O8689">
        <v>3</v>
      </c>
      <c r="P8689">
        <v>2023</v>
      </c>
      <c r="Q8689">
        <v>8</v>
      </c>
      <c r="R8689" t="s">
        <v>72</v>
      </c>
      <c r="S8689">
        <v>3</v>
      </c>
      <c r="T8689">
        <v>34</v>
      </c>
      <c r="U8689">
        <v>4</v>
      </c>
      <c r="V8689">
        <v>6</v>
      </c>
      <c r="W8689" t="s">
        <v>35</v>
      </c>
      <c r="X8689" t="s">
        <v>36</v>
      </c>
      <c r="Y8689">
        <v>114010</v>
      </c>
      <c r="Z8689">
        <v>0.09</v>
      </c>
    </row>
    <row r="8690" spans="1:26" x14ac:dyDescent="0.25">
      <c r="A8690" t="s">
        <v>10739</v>
      </c>
      <c r="B8690" s="1">
        <v>45203</v>
      </c>
      <c r="C8690" t="s">
        <v>6054</v>
      </c>
      <c r="D8690" t="s">
        <v>28</v>
      </c>
      <c r="E8690" t="s">
        <v>51</v>
      </c>
      <c r="F8690" t="s">
        <v>30</v>
      </c>
      <c r="G8690" t="s">
        <v>31</v>
      </c>
      <c r="H8690">
        <v>1</v>
      </c>
      <c r="I8690">
        <v>4172</v>
      </c>
      <c r="J8690">
        <v>22</v>
      </c>
      <c r="K8690">
        <v>3254.16</v>
      </c>
      <c r="L8690">
        <v>627.16</v>
      </c>
      <c r="M8690" t="s">
        <v>65</v>
      </c>
      <c r="N8690" t="s">
        <v>33</v>
      </c>
      <c r="O8690">
        <v>6</v>
      </c>
      <c r="P8690">
        <v>2023</v>
      </c>
      <c r="Q8690">
        <v>10</v>
      </c>
      <c r="R8690" t="s">
        <v>45</v>
      </c>
      <c r="S8690">
        <v>4</v>
      </c>
      <c r="T8690">
        <v>40</v>
      </c>
      <c r="U8690">
        <v>1</v>
      </c>
      <c r="V8690">
        <v>3</v>
      </c>
      <c r="W8690" t="s">
        <v>83</v>
      </c>
      <c r="X8690" t="s">
        <v>47</v>
      </c>
      <c r="Y8690">
        <v>91784</v>
      </c>
      <c r="Z8690">
        <v>0.19</v>
      </c>
    </row>
    <row r="8691" spans="1:26" x14ac:dyDescent="0.25">
      <c r="A8691" t="s">
        <v>10740</v>
      </c>
      <c r="B8691" s="1">
        <v>45209</v>
      </c>
      <c r="C8691" t="s">
        <v>1327</v>
      </c>
      <c r="D8691" t="s">
        <v>28</v>
      </c>
      <c r="E8691" t="s">
        <v>51</v>
      </c>
      <c r="F8691" t="s">
        <v>30</v>
      </c>
      <c r="G8691" t="s">
        <v>64</v>
      </c>
      <c r="H8691">
        <v>2</v>
      </c>
      <c r="I8691">
        <v>4367</v>
      </c>
      <c r="J8691">
        <v>18</v>
      </c>
      <c r="K8691">
        <v>7161.88</v>
      </c>
      <c r="L8691">
        <v>363.93</v>
      </c>
      <c r="M8691" t="s">
        <v>32</v>
      </c>
      <c r="N8691" t="s">
        <v>33</v>
      </c>
      <c r="O8691">
        <v>4</v>
      </c>
      <c r="P8691">
        <v>2023</v>
      </c>
      <c r="Q8691">
        <v>10</v>
      </c>
      <c r="R8691" t="s">
        <v>45</v>
      </c>
      <c r="S8691">
        <v>4</v>
      </c>
      <c r="T8691">
        <v>41</v>
      </c>
      <c r="U8691">
        <v>2</v>
      </c>
      <c r="V8691">
        <v>2</v>
      </c>
      <c r="W8691" t="s">
        <v>76</v>
      </c>
      <c r="X8691" t="s">
        <v>47</v>
      </c>
      <c r="Y8691">
        <v>157212</v>
      </c>
      <c r="Z8691">
        <v>0.05</v>
      </c>
    </row>
    <row r="8692" spans="1:26" x14ac:dyDescent="0.25">
      <c r="A8692" t="s">
        <v>10741</v>
      </c>
      <c r="B8692" s="1">
        <v>45223</v>
      </c>
      <c r="C8692" t="s">
        <v>1469</v>
      </c>
      <c r="D8692" t="s">
        <v>63</v>
      </c>
      <c r="E8692" t="s">
        <v>58</v>
      </c>
      <c r="F8692" t="s">
        <v>52</v>
      </c>
      <c r="G8692" t="s">
        <v>91</v>
      </c>
      <c r="H8692">
        <v>2</v>
      </c>
      <c r="I8692">
        <v>4299</v>
      </c>
      <c r="J8692">
        <v>21</v>
      </c>
      <c r="K8692">
        <v>6792.42</v>
      </c>
      <c r="L8692">
        <v>781</v>
      </c>
      <c r="M8692" t="s">
        <v>65</v>
      </c>
      <c r="N8692" t="s">
        <v>66</v>
      </c>
      <c r="O8692">
        <v>2</v>
      </c>
      <c r="P8692">
        <v>2023</v>
      </c>
      <c r="Q8692">
        <v>10</v>
      </c>
      <c r="R8692" t="s">
        <v>45</v>
      </c>
      <c r="S8692">
        <v>4</v>
      </c>
      <c r="T8692">
        <v>43</v>
      </c>
      <c r="U8692">
        <v>4</v>
      </c>
      <c r="V8692">
        <v>2</v>
      </c>
      <c r="W8692" t="s">
        <v>76</v>
      </c>
      <c r="X8692" t="s">
        <v>47</v>
      </c>
      <c r="Y8692">
        <v>180558</v>
      </c>
      <c r="Z8692">
        <v>0.11</v>
      </c>
    </row>
    <row r="8693" spans="1:26" x14ac:dyDescent="0.25">
      <c r="A8693" t="s">
        <v>10742</v>
      </c>
      <c r="B8693" s="1">
        <v>45066</v>
      </c>
      <c r="C8693" t="s">
        <v>4660</v>
      </c>
      <c r="D8693" t="s">
        <v>28</v>
      </c>
      <c r="E8693" t="s">
        <v>58</v>
      </c>
      <c r="F8693" t="s">
        <v>30</v>
      </c>
      <c r="G8693" t="s">
        <v>31</v>
      </c>
      <c r="H8693">
        <v>2</v>
      </c>
      <c r="I8693">
        <v>1518</v>
      </c>
      <c r="J8693">
        <v>26</v>
      </c>
      <c r="K8693">
        <v>2246.64</v>
      </c>
      <c r="L8693">
        <v>246.48</v>
      </c>
      <c r="M8693" t="s">
        <v>43</v>
      </c>
      <c r="N8693" t="s">
        <v>66</v>
      </c>
      <c r="O8693">
        <v>6</v>
      </c>
      <c r="P8693">
        <v>2023</v>
      </c>
      <c r="Q8693">
        <v>5</v>
      </c>
      <c r="R8693" t="s">
        <v>238</v>
      </c>
      <c r="S8693">
        <v>2</v>
      </c>
      <c r="T8693">
        <v>20</v>
      </c>
      <c r="U8693">
        <v>3</v>
      </c>
      <c r="V8693">
        <v>6</v>
      </c>
      <c r="W8693" t="s">
        <v>35</v>
      </c>
      <c r="X8693" t="s">
        <v>36</v>
      </c>
      <c r="Y8693">
        <v>78936</v>
      </c>
      <c r="Z8693">
        <v>0.11</v>
      </c>
    </row>
    <row r="8694" spans="1:26" x14ac:dyDescent="0.25">
      <c r="A8694" t="s">
        <v>10743</v>
      </c>
      <c r="B8694" s="1">
        <v>45001</v>
      </c>
      <c r="C8694" t="s">
        <v>175</v>
      </c>
      <c r="D8694" t="s">
        <v>39</v>
      </c>
      <c r="E8694" t="s">
        <v>51</v>
      </c>
      <c r="F8694" t="s">
        <v>41</v>
      </c>
      <c r="G8694" t="s">
        <v>116</v>
      </c>
      <c r="H8694">
        <v>3</v>
      </c>
      <c r="I8694">
        <v>4477</v>
      </c>
      <c r="J8694">
        <v>20</v>
      </c>
      <c r="K8694">
        <v>10744.8</v>
      </c>
      <c r="L8694">
        <v>2085.54</v>
      </c>
      <c r="M8694" t="s">
        <v>32</v>
      </c>
      <c r="N8694" t="s">
        <v>66</v>
      </c>
      <c r="O8694">
        <v>6</v>
      </c>
      <c r="P8694">
        <v>2023</v>
      </c>
      <c r="Q8694">
        <v>3</v>
      </c>
      <c r="R8694" t="s">
        <v>105</v>
      </c>
      <c r="S8694">
        <v>1</v>
      </c>
      <c r="T8694">
        <v>11</v>
      </c>
      <c r="U8694">
        <v>3</v>
      </c>
      <c r="V8694">
        <v>4</v>
      </c>
      <c r="W8694" t="s">
        <v>73</v>
      </c>
      <c r="X8694" t="s">
        <v>47</v>
      </c>
      <c r="Y8694">
        <v>268620</v>
      </c>
      <c r="Z8694">
        <v>0.19</v>
      </c>
    </row>
    <row r="8695" spans="1:26" x14ac:dyDescent="0.25">
      <c r="A8695" t="s">
        <v>10744</v>
      </c>
      <c r="B8695" s="1">
        <v>45077</v>
      </c>
      <c r="C8695" t="s">
        <v>2054</v>
      </c>
      <c r="D8695" t="s">
        <v>63</v>
      </c>
      <c r="E8695" t="s">
        <v>40</v>
      </c>
      <c r="F8695" t="s">
        <v>30</v>
      </c>
      <c r="G8695" t="s">
        <v>64</v>
      </c>
      <c r="H8695">
        <v>9</v>
      </c>
      <c r="I8695">
        <v>1854</v>
      </c>
      <c r="J8695">
        <v>22</v>
      </c>
      <c r="K8695">
        <v>13015.08</v>
      </c>
      <c r="L8695">
        <v>2502.1</v>
      </c>
      <c r="M8695" t="s">
        <v>65</v>
      </c>
      <c r="N8695" t="s">
        <v>66</v>
      </c>
      <c r="O8695">
        <v>3</v>
      </c>
      <c r="P8695">
        <v>2023</v>
      </c>
      <c r="Q8695">
        <v>5</v>
      </c>
      <c r="R8695" t="s">
        <v>238</v>
      </c>
      <c r="S8695">
        <v>2</v>
      </c>
      <c r="T8695">
        <v>22</v>
      </c>
      <c r="U8695">
        <v>5</v>
      </c>
      <c r="V8695">
        <v>3</v>
      </c>
      <c r="W8695" t="s">
        <v>83</v>
      </c>
      <c r="X8695" t="s">
        <v>47</v>
      </c>
      <c r="Y8695">
        <v>367092</v>
      </c>
      <c r="Z8695">
        <v>0.19</v>
      </c>
    </row>
    <row r="8696" spans="1:26" x14ac:dyDescent="0.25">
      <c r="A8696" t="s">
        <v>10745</v>
      </c>
      <c r="B8696" s="1">
        <v>45194</v>
      </c>
      <c r="C8696" t="s">
        <v>1390</v>
      </c>
      <c r="D8696" t="s">
        <v>50</v>
      </c>
      <c r="E8696" t="s">
        <v>58</v>
      </c>
      <c r="F8696" t="s">
        <v>41</v>
      </c>
      <c r="G8696" t="s">
        <v>42</v>
      </c>
      <c r="H8696">
        <v>3</v>
      </c>
      <c r="I8696">
        <v>4013</v>
      </c>
      <c r="J8696">
        <v>7</v>
      </c>
      <c r="K8696">
        <v>11196.27</v>
      </c>
      <c r="L8696">
        <v>844.84</v>
      </c>
      <c r="M8696" t="s">
        <v>65</v>
      </c>
      <c r="N8696" t="s">
        <v>66</v>
      </c>
      <c r="O8696">
        <v>1</v>
      </c>
      <c r="P8696">
        <v>2023</v>
      </c>
      <c r="Q8696">
        <v>9</v>
      </c>
      <c r="R8696" t="s">
        <v>80</v>
      </c>
      <c r="S8696">
        <v>3</v>
      </c>
      <c r="T8696">
        <v>39</v>
      </c>
      <c r="U8696">
        <v>5</v>
      </c>
      <c r="V8696">
        <v>1</v>
      </c>
      <c r="W8696" t="s">
        <v>60</v>
      </c>
      <c r="X8696" t="s">
        <v>47</v>
      </c>
      <c r="Y8696">
        <v>84273</v>
      </c>
      <c r="Z8696">
        <v>0.08</v>
      </c>
    </row>
    <row r="8697" spans="1:26" x14ac:dyDescent="0.25">
      <c r="A8697" t="s">
        <v>10746</v>
      </c>
      <c r="B8697" s="1">
        <v>45277</v>
      </c>
      <c r="C8697" t="s">
        <v>298</v>
      </c>
      <c r="D8697" t="s">
        <v>28</v>
      </c>
      <c r="E8697" t="s">
        <v>51</v>
      </c>
      <c r="F8697" t="s">
        <v>30</v>
      </c>
      <c r="G8697" t="s">
        <v>86</v>
      </c>
      <c r="H8697">
        <v>3</v>
      </c>
      <c r="I8697">
        <v>1423</v>
      </c>
      <c r="J8697">
        <v>16</v>
      </c>
      <c r="K8697">
        <v>3585.96</v>
      </c>
      <c r="L8697">
        <v>187.88</v>
      </c>
      <c r="M8697" t="s">
        <v>65</v>
      </c>
      <c r="N8697" t="s">
        <v>66</v>
      </c>
      <c r="O8697">
        <v>7</v>
      </c>
      <c r="P8697">
        <v>2023</v>
      </c>
      <c r="Q8697">
        <v>12</v>
      </c>
      <c r="R8697" t="s">
        <v>54</v>
      </c>
      <c r="S8697">
        <v>4</v>
      </c>
      <c r="T8697">
        <v>51</v>
      </c>
      <c r="U8697">
        <v>4</v>
      </c>
      <c r="V8697">
        <v>0</v>
      </c>
      <c r="W8697" t="s">
        <v>55</v>
      </c>
      <c r="X8697" t="s">
        <v>36</v>
      </c>
      <c r="Y8697">
        <v>68304</v>
      </c>
      <c r="Z8697">
        <v>0.05</v>
      </c>
    </row>
    <row r="8698" spans="1:26" x14ac:dyDescent="0.25">
      <c r="A8698" t="s">
        <v>10747</v>
      </c>
      <c r="B8698" s="1">
        <v>45012</v>
      </c>
      <c r="C8698" t="s">
        <v>789</v>
      </c>
      <c r="D8698" t="s">
        <v>28</v>
      </c>
      <c r="E8698" t="s">
        <v>40</v>
      </c>
      <c r="F8698" t="s">
        <v>41</v>
      </c>
      <c r="G8698" t="s">
        <v>116</v>
      </c>
      <c r="H8698">
        <v>10</v>
      </c>
      <c r="I8698">
        <v>4683</v>
      </c>
      <c r="J8698">
        <v>11</v>
      </c>
      <c r="K8698">
        <v>41678.699999999997</v>
      </c>
      <c r="L8698">
        <v>7267.15</v>
      </c>
      <c r="M8698" t="s">
        <v>43</v>
      </c>
      <c r="N8698" t="s">
        <v>33</v>
      </c>
      <c r="O8698">
        <v>3</v>
      </c>
      <c r="P8698">
        <v>2023</v>
      </c>
      <c r="Q8698">
        <v>3</v>
      </c>
      <c r="R8698" t="s">
        <v>105</v>
      </c>
      <c r="S8698">
        <v>1</v>
      </c>
      <c r="T8698">
        <v>13</v>
      </c>
      <c r="U8698">
        <v>5</v>
      </c>
      <c r="V8698">
        <v>1</v>
      </c>
      <c r="W8698" t="s">
        <v>60</v>
      </c>
      <c r="X8698" t="s">
        <v>47</v>
      </c>
      <c r="Y8698">
        <v>515130</v>
      </c>
      <c r="Z8698">
        <v>0.17</v>
      </c>
    </row>
    <row r="8699" spans="1:26" x14ac:dyDescent="0.25">
      <c r="A8699" t="s">
        <v>10748</v>
      </c>
      <c r="B8699" s="1">
        <v>44995</v>
      </c>
      <c r="C8699" t="s">
        <v>1295</v>
      </c>
      <c r="D8699" t="s">
        <v>63</v>
      </c>
      <c r="E8699" t="s">
        <v>58</v>
      </c>
      <c r="F8699" t="s">
        <v>52</v>
      </c>
      <c r="G8699" t="s">
        <v>91</v>
      </c>
      <c r="H8699">
        <v>4</v>
      </c>
      <c r="I8699">
        <v>4851</v>
      </c>
      <c r="J8699">
        <v>9</v>
      </c>
      <c r="K8699">
        <v>17657.64</v>
      </c>
      <c r="L8699">
        <v>1086.48</v>
      </c>
      <c r="M8699" t="s">
        <v>43</v>
      </c>
      <c r="N8699" t="s">
        <v>44</v>
      </c>
      <c r="O8699">
        <v>5</v>
      </c>
      <c r="P8699">
        <v>2023</v>
      </c>
      <c r="Q8699">
        <v>3</v>
      </c>
      <c r="R8699" t="s">
        <v>105</v>
      </c>
      <c r="S8699">
        <v>1</v>
      </c>
      <c r="T8699">
        <v>10</v>
      </c>
      <c r="U8699">
        <v>2</v>
      </c>
      <c r="V8699">
        <v>5</v>
      </c>
      <c r="W8699" t="s">
        <v>46</v>
      </c>
      <c r="X8699" t="s">
        <v>47</v>
      </c>
      <c r="Y8699">
        <v>174636</v>
      </c>
      <c r="Z8699">
        <v>0.06</v>
      </c>
    </row>
    <row r="8700" spans="1:26" x14ac:dyDescent="0.25">
      <c r="A8700" t="s">
        <v>10749</v>
      </c>
      <c r="B8700" s="1">
        <v>45245</v>
      </c>
      <c r="C8700" t="s">
        <v>2983</v>
      </c>
      <c r="D8700" t="s">
        <v>50</v>
      </c>
      <c r="E8700" t="s">
        <v>51</v>
      </c>
      <c r="F8700" t="s">
        <v>41</v>
      </c>
      <c r="G8700" t="s">
        <v>42</v>
      </c>
      <c r="H8700">
        <v>2</v>
      </c>
      <c r="I8700">
        <v>4855</v>
      </c>
      <c r="J8700">
        <v>14</v>
      </c>
      <c r="K8700">
        <v>8350.6</v>
      </c>
      <c r="L8700">
        <v>1134</v>
      </c>
      <c r="M8700" t="s">
        <v>32</v>
      </c>
      <c r="N8700" t="s">
        <v>66</v>
      </c>
      <c r="O8700">
        <v>4</v>
      </c>
      <c r="P8700">
        <v>2023</v>
      </c>
      <c r="Q8700">
        <v>11</v>
      </c>
      <c r="R8700" t="s">
        <v>92</v>
      </c>
      <c r="S8700">
        <v>4</v>
      </c>
      <c r="T8700">
        <v>46</v>
      </c>
      <c r="U8700">
        <v>3</v>
      </c>
      <c r="V8700">
        <v>3</v>
      </c>
      <c r="W8700" t="s">
        <v>83</v>
      </c>
      <c r="X8700" t="s">
        <v>47</v>
      </c>
      <c r="Y8700">
        <v>135940</v>
      </c>
      <c r="Z8700">
        <v>0.14000000000000001</v>
      </c>
    </row>
    <row r="8701" spans="1:26" x14ac:dyDescent="0.25">
      <c r="A8701" t="s">
        <v>10750</v>
      </c>
      <c r="B8701" s="1">
        <v>45182</v>
      </c>
      <c r="C8701" t="s">
        <v>3530</v>
      </c>
      <c r="D8701" t="s">
        <v>28</v>
      </c>
      <c r="E8701" t="s">
        <v>29</v>
      </c>
      <c r="F8701" t="s">
        <v>30</v>
      </c>
      <c r="G8701" t="s">
        <v>31</v>
      </c>
      <c r="H8701">
        <v>9</v>
      </c>
      <c r="I8701">
        <v>1658</v>
      </c>
      <c r="J8701">
        <v>23</v>
      </c>
      <c r="K8701">
        <v>11489.94</v>
      </c>
      <c r="L8701">
        <v>727.09</v>
      </c>
      <c r="M8701" t="s">
        <v>65</v>
      </c>
      <c r="N8701" t="s">
        <v>66</v>
      </c>
      <c r="O8701">
        <v>2</v>
      </c>
      <c r="P8701">
        <v>2023</v>
      </c>
      <c r="Q8701">
        <v>9</v>
      </c>
      <c r="R8701" t="s">
        <v>80</v>
      </c>
      <c r="S8701">
        <v>3</v>
      </c>
      <c r="T8701">
        <v>37</v>
      </c>
      <c r="U8701">
        <v>3</v>
      </c>
      <c r="V8701">
        <v>3</v>
      </c>
      <c r="W8701" t="s">
        <v>83</v>
      </c>
      <c r="X8701" t="s">
        <v>47</v>
      </c>
      <c r="Y8701">
        <v>343206</v>
      </c>
      <c r="Z8701">
        <v>0.06</v>
      </c>
    </row>
    <row r="8702" spans="1:26" x14ac:dyDescent="0.25">
      <c r="A8702" t="s">
        <v>10751</v>
      </c>
      <c r="B8702" s="1">
        <v>45135</v>
      </c>
      <c r="C8702" t="s">
        <v>3332</v>
      </c>
      <c r="D8702" t="s">
        <v>50</v>
      </c>
      <c r="E8702" t="s">
        <v>29</v>
      </c>
      <c r="F8702" t="s">
        <v>30</v>
      </c>
      <c r="G8702" t="s">
        <v>86</v>
      </c>
      <c r="H8702">
        <v>4</v>
      </c>
      <c r="I8702">
        <v>3111</v>
      </c>
      <c r="J8702">
        <v>0</v>
      </c>
      <c r="K8702">
        <v>12444</v>
      </c>
      <c r="L8702">
        <v>1579.17</v>
      </c>
      <c r="M8702" t="s">
        <v>43</v>
      </c>
      <c r="N8702" t="s">
        <v>66</v>
      </c>
      <c r="O8702">
        <v>6</v>
      </c>
      <c r="P8702">
        <v>2023</v>
      </c>
      <c r="Q8702">
        <v>7</v>
      </c>
      <c r="R8702" t="s">
        <v>125</v>
      </c>
      <c r="S8702">
        <v>3</v>
      </c>
      <c r="T8702">
        <v>30</v>
      </c>
      <c r="U8702">
        <v>5</v>
      </c>
      <c r="V8702">
        <v>5</v>
      </c>
      <c r="W8702" t="s">
        <v>46</v>
      </c>
      <c r="X8702" t="s">
        <v>47</v>
      </c>
      <c r="Y8702">
        <v>0</v>
      </c>
      <c r="Z8702">
        <v>0.13</v>
      </c>
    </row>
    <row r="8703" spans="1:26" x14ac:dyDescent="0.25">
      <c r="A8703" t="s">
        <v>10752</v>
      </c>
      <c r="B8703" s="1">
        <v>45152</v>
      </c>
      <c r="C8703" t="s">
        <v>5372</v>
      </c>
      <c r="D8703" t="s">
        <v>39</v>
      </c>
      <c r="E8703" t="s">
        <v>29</v>
      </c>
      <c r="F8703" t="s">
        <v>52</v>
      </c>
      <c r="G8703" t="s">
        <v>53</v>
      </c>
      <c r="H8703">
        <v>4</v>
      </c>
      <c r="I8703">
        <v>3404</v>
      </c>
      <c r="J8703">
        <v>3</v>
      </c>
      <c r="K8703">
        <v>13207.52</v>
      </c>
      <c r="L8703">
        <v>2152.67</v>
      </c>
      <c r="M8703" t="s">
        <v>65</v>
      </c>
      <c r="N8703" t="s">
        <v>66</v>
      </c>
      <c r="O8703">
        <v>4</v>
      </c>
      <c r="P8703">
        <v>2023</v>
      </c>
      <c r="Q8703">
        <v>8</v>
      </c>
      <c r="R8703" t="s">
        <v>72</v>
      </c>
      <c r="S8703">
        <v>3</v>
      </c>
      <c r="T8703">
        <v>33</v>
      </c>
      <c r="U8703">
        <v>3</v>
      </c>
      <c r="V8703">
        <v>1</v>
      </c>
      <c r="W8703" t="s">
        <v>60</v>
      </c>
      <c r="X8703" t="s">
        <v>47</v>
      </c>
      <c r="Y8703">
        <v>40848</v>
      </c>
      <c r="Z8703">
        <v>0.16</v>
      </c>
    </row>
    <row r="8704" spans="1:26" x14ac:dyDescent="0.25">
      <c r="A8704" t="s">
        <v>10753</v>
      </c>
      <c r="B8704" s="1">
        <v>44969</v>
      </c>
      <c r="C8704" t="s">
        <v>260</v>
      </c>
      <c r="D8704" t="s">
        <v>63</v>
      </c>
      <c r="E8704" t="s">
        <v>51</v>
      </c>
      <c r="F8704" t="s">
        <v>52</v>
      </c>
      <c r="G8704" t="s">
        <v>79</v>
      </c>
      <c r="H8704">
        <v>9</v>
      </c>
      <c r="I8704">
        <v>1901</v>
      </c>
      <c r="J8704">
        <v>20</v>
      </c>
      <c r="K8704">
        <v>13687.2</v>
      </c>
      <c r="L8704">
        <v>2374.77</v>
      </c>
      <c r="M8704" t="s">
        <v>43</v>
      </c>
      <c r="N8704" t="s">
        <v>44</v>
      </c>
      <c r="O8704">
        <v>3</v>
      </c>
      <c r="P8704">
        <v>2023</v>
      </c>
      <c r="Q8704">
        <v>2</v>
      </c>
      <c r="R8704" t="s">
        <v>67</v>
      </c>
      <c r="S8704">
        <v>1</v>
      </c>
      <c r="T8704">
        <v>7</v>
      </c>
      <c r="U8704">
        <v>3</v>
      </c>
      <c r="V8704">
        <v>0</v>
      </c>
      <c r="W8704" t="s">
        <v>55</v>
      </c>
      <c r="X8704" t="s">
        <v>36</v>
      </c>
      <c r="Y8704">
        <v>342180</v>
      </c>
      <c r="Z8704">
        <v>0.17</v>
      </c>
    </row>
    <row r="8705" spans="1:26" x14ac:dyDescent="0.25">
      <c r="A8705" t="s">
        <v>10754</v>
      </c>
      <c r="B8705" s="1">
        <v>45121</v>
      </c>
      <c r="C8705" t="s">
        <v>179</v>
      </c>
      <c r="D8705" t="s">
        <v>63</v>
      </c>
      <c r="E8705" t="s">
        <v>58</v>
      </c>
      <c r="F8705" t="s">
        <v>30</v>
      </c>
      <c r="G8705" t="s">
        <v>86</v>
      </c>
      <c r="H8705">
        <v>7</v>
      </c>
      <c r="I8705">
        <v>4678</v>
      </c>
      <c r="J8705">
        <v>15</v>
      </c>
      <c r="K8705">
        <v>27834.1</v>
      </c>
      <c r="L8705">
        <v>2444.02</v>
      </c>
      <c r="M8705" t="s">
        <v>32</v>
      </c>
      <c r="N8705" t="s">
        <v>33</v>
      </c>
      <c r="O8705">
        <v>1</v>
      </c>
      <c r="P8705">
        <v>2023</v>
      </c>
      <c r="Q8705">
        <v>7</v>
      </c>
      <c r="R8705" t="s">
        <v>125</v>
      </c>
      <c r="S8705">
        <v>3</v>
      </c>
      <c r="T8705">
        <v>28</v>
      </c>
      <c r="U8705">
        <v>3</v>
      </c>
      <c r="V8705">
        <v>5</v>
      </c>
      <c r="W8705" t="s">
        <v>46</v>
      </c>
      <c r="X8705" t="s">
        <v>47</v>
      </c>
      <c r="Y8705">
        <v>491190</v>
      </c>
      <c r="Z8705">
        <v>0.09</v>
      </c>
    </row>
    <row r="8706" spans="1:26" x14ac:dyDescent="0.25">
      <c r="A8706" t="s">
        <v>10755</v>
      </c>
      <c r="B8706" s="1">
        <v>45167</v>
      </c>
      <c r="C8706" t="s">
        <v>917</v>
      </c>
      <c r="D8706" t="s">
        <v>28</v>
      </c>
      <c r="E8706" t="s">
        <v>40</v>
      </c>
      <c r="F8706" t="s">
        <v>52</v>
      </c>
      <c r="G8706" t="s">
        <v>91</v>
      </c>
      <c r="H8706">
        <v>2</v>
      </c>
      <c r="I8706">
        <v>1769</v>
      </c>
      <c r="J8706">
        <v>5</v>
      </c>
      <c r="K8706">
        <v>3361.1</v>
      </c>
      <c r="L8706">
        <v>625.02</v>
      </c>
      <c r="M8706" t="s">
        <v>43</v>
      </c>
      <c r="N8706" t="s">
        <v>66</v>
      </c>
      <c r="O8706">
        <v>2</v>
      </c>
      <c r="P8706">
        <v>2023</v>
      </c>
      <c r="Q8706">
        <v>8</v>
      </c>
      <c r="R8706" t="s">
        <v>72</v>
      </c>
      <c r="S8706">
        <v>3</v>
      </c>
      <c r="T8706">
        <v>35</v>
      </c>
      <c r="U8706">
        <v>5</v>
      </c>
      <c r="V8706">
        <v>2</v>
      </c>
      <c r="W8706" t="s">
        <v>76</v>
      </c>
      <c r="X8706" t="s">
        <v>47</v>
      </c>
      <c r="Y8706">
        <v>17690</v>
      </c>
      <c r="Z8706">
        <v>0.19</v>
      </c>
    </row>
    <row r="8707" spans="1:26" x14ac:dyDescent="0.25">
      <c r="A8707" t="s">
        <v>10756</v>
      </c>
      <c r="B8707" s="1">
        <v>45224</v>
      </c>
      <c r="C8707" t="s">
        <v>2751</v>
      </c>
      <c r="D8707" t="s">
        <v>63</v>
      </c>
      <c r="E8707" t="s">
        <v>29</v>
      </c>
      <c r="F8707" t="s">
        <v>52</v>
      </c>
      <c r="G8707" t="s">
        <v>91</v>
      </c>
      <c r="H8707">
        <v>9</v>
      </c>
      <c r="I8707">
        <v>1450</v>
      </c>
      <c r="J8707">
        <v>15</v>
      </c>
      <c r="K8707">
        <v>11092.5</v>
      </c>
      <c r="L8707">
        <v>1650.36</v>
      </c>
      <c r="M8707" t="s">
        <v>65</v>
      </c>
      <c r="N8707" t="s">
        <v>44</v>
      </c>
      <c r="O8707">
        <v>7</v>
      </c>
      <c r="P8707">
        <v>2023</v>
      </c>
      <c r="Q8707">
        <v>10</v>
      </c>
      <c r="R8707" t="s">
        <v>45</v>
      </c>
      <c r="S8707">
        <v>4</v>
      </c>
      <c r="T8707">
        <v>43</v>
      </c>
      <c r="U8707">
        <v>4</v>
      </c>
      <c r="V8707">
        <v>3</v>
      </c>
      <c r="W8707" t="s">
        <v>83</v>
      </c>
      <c r="X8707" t="s">
        <v>47</v>
      </c>
      <c r="Y8707">
        <v>195750</v>
      </c>
      <c r="Z8707">
        <v>0.15</v>
      </c>
    </row>
    <row r="8708" spans="1:26" x14ac:dyDescent="0.25">
      <c r="A8708" t="s">
        <v>10757</v>
      </c>
      <c r="B8708" s="1">
        <v>44965</v>
      </c>
      <c r="C8708" t="s">
        <v>4618</v>
      </c>
      <c r="D8708" t="s">
        <v>39</v>
      </c>
      <c r="E8708" t="s">
        <v>40</v>
      </c>
      <c r="F8708" t="s">
        <v>52</v>
      </c>
      <c r="G8708" t="s">
        <v>91</v>
      </c>
      <c r="H8708">
        <v>7</v>
      </c>
      <c r="I8708">
        <v>3189</v>
      </c>
      <c r="J8708">
        <v>24</v>
      </c>
      <c r="K8708">
        <v>16965.48</v>
      </c>
      <c r="L8708">
        <v>2041.95</v>
      </c>
      <c r="M8708" t="s">
        <v>43</v>
      </c>
      <c r="N8708" t="s">
        <v>33</v>
      </c>
      <c r="O8708">
        <v>6</v>
      </c>
      <c r="P8708">
        <v>2023</v>
      </c>
      <c r="Q8708">
        <v>2</v>
      </c>
      <c r="R8708" t="s">
        <v>67</v>
      </c>
      <c r="S8708">
        <v>1</v>
      </c>
      <c r="T8708">
        <v>6</v>
      </c>
      <c r="U8708">
        <v>2</v>
      </c>
      <c r="V8708">
        <v>3</v>
      </c>
      <c r="W8708" t="s">
        <v>83</v>
      </c>
      <c r="X8708" t="s">
        <v>47</v>
      </c>
      <c r="Y8708">
        <v>535752</v>
      </c>
      <c r="Z8708">
        <v>0.12</v>
      </c>
    </row>
    <row r="8709" spans="1:26" x14ac:dyDescent="0.25">
      <c r="A8709" t="s">
        <v>10758</v>
      </c>
      <c r="B8709" s="1">
        <v>45272</v>
      </c>
      <c r="C8709" t="s">
        <v>2110</v>
      </c>
      <c r="D8709" t="s">
        <v>50</v>
      </c>
      <c r="E8709" t="s">
        <v>40</v>
      </c>
      <c r="F8709" t="s">
        <v>30</v>
      </c>
      <c r="G8709" t="s">
        <v>86</v>
      </c>
      <c r="H8709">
        <v>2</v>
      </c>
      <c r="I8709">
        <v>3310</v>
      </c>
      <c r="J8709">
        <v>19</v>
      </c>
      <c r="K8709">
        <v>5362.2</v>
      </c>
      <c r="L8709">
        <v>636.5</v>
      </c>
      <c r="M8709" t="s">
        <v>65</v>
      </c>
      <c r="N8709" t="s">
        <v>44</v>
      </c>
      <c r="O8709">
        <v>1</v>
      </c>
      <c r="P8709">
        <v>2023</v>
      </c>
      <c r="Q8709">
        <v>12</v>
      </c>
      <c r="R8709" t="s">
        <v>54</v>
      </c>
      <c r="S8709">
        <v>4</v>
      </c>
      <c r="T8709">
        <v>50</v>
      </c>
      <c r="U8709">
        <v>3</v>
      </c>
      <c r="V8709">
        <v>2</v>
      </c>
      <c r="W8709" t="s">
        <v>76</v>
      </c>
      <c r="X8709" t="s">
        <v>47</v>
      </c>
      <c r="Y8709">
        <v>125780</v>
      </c>
      <c r="Z8709">
        <v>0.12</v>
      </c>
    </row>
    <row r="8710" spans="1:26" x14ac:dyDescent="0.25">
      <c r="A8710" t="s">
        <v>10759</v>
      </c>
      <c r="B8710" s="1">
        <v>44955</v>
      </c>
      <c r="C8710" t="s">
        <v>1985</v>
      </c>
      <c r="D8710" t="s">
        <v>63</v>
      </c>
      <c r="E8710" t="s">
        <v>51</v>
      </c>
      <c r="F8710" t="s">
        <v>41</v>
      </c>
      <c r="G8710" t="s">
        <v>59</v>
      </c>
      <c r="H8710">
        <v>2</v>
      </c>
      <c r="I8710">
        <v>3102</v>
      </c>
      <c r="J8710">
        <v>4</v>
      </c>
      <c r="K8710">
        <v>5955.84</v>
      </c>
      <c r="L8710">
        <v>1071.83</v>
      </c>
      <c r="M8710" t="s">
        <v>32</v>
      </c>
      <c r="N8710" t="s">
        <v>44</v>
      </c>
      <c r="O8710">
        <v>7</v>
      </c>
      <c r="P8710">
        <v>2023</v>
      </c>
      <c r="Q8710">
        <v>1</v>
      </c>
      <c r="R8710" t="s">
        <v>34</v>
      </c>
      <c r="S8710">
        <v>1</v>
      </c>
      <c r="T8710">
        <v>5</v>
      </c>
      <c r="U8710">
        <v>5</v>
      </c>
      <c r="V8710">
        <v>0</v>
      </c>
      <c r="W8710" t="s">
        <v>55</v>
      </c>
      <c r="X8710" t="s">
        <v>36</v>
      </c>
      <c r="Y8710">
        <v>24816</v>
      </c>
      <c r="Z8710">
        <v>0.18</v>
      </c>
    </row>
    <row r="8711" spans="1:26" x14ac:dyDescent="0.25">
      <c r="A8711" t="s">
        <v>10760</v>
      </c>
      <c r="B8711" s="1">
        <v>45274</v>
      </c>
      <c r="C8711" t="s">
        <v>1800</v>
      </c>
      <c r="D8711" t="s">
        <v>63</v>
      </c>
      <c r="E8711" t="s">
        <v>58</v>
      </c>
      <c r="F8711" t="s">
        <v>52</v>
      </c>
      <c r="G8711" t="s">
        <v>79</v>
      </c>
      <c r="H8711">
        <v>5</v>
      </c>
      <c r="I8711">
        <v>3294</v>
      </c>
      <c r="J8711">
        <v>28</v>
      </c>
      <c r="K8711">
        <v>11858.4</v>
      </c>
      <c r="L8711">
        <v>617.92999999999995</v>
      </c>
      <c r="M8711" t="s">
        <v>65</v>
      </c>
      <c r="N8711" t="s">
        <v>44</v>
      </c>
      <c r="O8711">
        <v>7</v>
      </c>
      <c r="P8711">
        <v>2023</v>
      </c>
      <c r="Q8711">
        <v>12</v>
      </c>
      <c r="R8711" t="s">
        <v>54</v>
      </c>
      <c r="S8711">
        <v>4</v>
      </c>
      <c r="T8711">
        <v>50</v>
      </c>
      <c r="U8711">
        <v>3</v>
      </c>
      <c r="V8711">
        <v>4</v>
      </c>
      <c r="W8711" t="s">
        <v>73</v>
      </c>
      <c r="X8711" t="s">
        <v>47</v>
      </c>
      <c r="Y8711">
        <v>461160</v>
      </c>
      <c r="Z8711">
        <v>0.05</v>
      </c>
    </row>
    <row r="8712" spans="1:26" x14ac:dyDescent="0.25">
      <c r="A8712" t="s">
        <v>10761</v>
      </c>
      <c r="B8712" s="1">
        <v>45128</v>
      </c>
      <c r="C8712" t="s">
        <v>6500</v>
      </c>
      <c r="D8712" t="s">
        <v>28</v>
      </c>
      <c r="E8712" t="s">
        <v>51</v>
      </c>
      <c r="F8712" t="s">
        <v>41</v>
      </c>
      <c r="G8712" t="s">
        <v>116</v>
      </c>
      <c r="H8712">
        <v>2</v>
      </c>
      <c r="I8712">
        <v>4367</v>
      </c>
      <c r="J8712">
        <v>0</v>
      </c>
      <c r="K8712">
        <v>8734</v>
      </c>
      <c r="L8712">
        <v>749.78</v>
      </c>
      <c r="M8712" t="s">
        <v>65</v>
      </c>
      <c r="N8712" t="s">
        <v>44</v>
      </c>
      <c r="O8712">
        <v>5</v>
      </c>
      <c r="P8712">
        <v>2023</v>
      </c>
      <c r="Q8712">
        <v>7</v>
      </c>
      <c r="R8712" t="s">
        <v>125</v>
      </c>
      <c r="S8712">
        <v>3</v>
      </c>
      <c r="T8712">
        <v>29</v>
      </c>
      <c r="U8712">
        <v>4</v>
      </c>
      <c r="V8712">
        <v>5</v>
      </c>
      <c r="W8712" t="s">
        <v>46</v>
      </c>
      <c r="X8712" t="s">
        <v>47</v>
      </c>
      <c r="Y8712">
        <v>0</v>
      </c>
      <c r="Z8712">
        <v>0.09</v>
      </c>
    </row>
    <row r="8713" spans="1:26" x14ac:dyDescent="0.25">
      <c r="A8713" t="s">
        <v>10762</v>
      </c>
      <c r="B8713" s="1">
        <v>45232</v>
      </c>
      <c r="C8713" t="s">
        <v>1133</v>
      </c>
      <c r="D8713" t="s">
        <v>39</v>
      </c>
      <c r="E8713" t="s">
        <v>29</v>
      </c>
      <c r="F8713" t="s">
        <v>41</v>
      </c>
      <c r="G8713" t="s">
        <v>116</v>
      </c>
      <c r="H8713">
        <v>6</v>
      </c>
      <c r="I8713">
        <v>3554</v>
      </c>
      <c r="J8713">
        <v>19</v>
      </c>
      <c r="K8713">
        <v>17272.439999999999</v>
      </c>
      <c r="L8713">
        <v>3408.55</v>
      </c>
      <c r="M8713" t="s">
        <v>32</v>
      </c>
      <c r="N8713" t="s">
        <v>66</v>
      </c>
      <c r="O8713">
        <v>3</v>
      </c>
      <c r="P8713">
        <v>2023</v>
      </c>
      <c r="Q8713">
        <v>11</v>
      </c>
      <c r="R8713" t="s">
        <v>92</v>
      </c>
      <c r="S8713">
        <v>4</v>
      </c>
      <c r="T8713">
        <v>44</v>
      </c>
      <c r="U8713">
        <v>1</v>
      </c>
      <c r="V8713">
        <v>4</v>
      </c>
      <c r="W8713" t="s">
        <v>73</v>
      </c>
      <c r="X8713" t="s">
        <v>47</v>
      </c>
      <c r="Y8713">
        <v>405156</v>
      </c>
      <c r="Z8713">
        <v>0.2</v>
      </c>
    </row>
    <row r="8714" spans="1:26" x14ac:dyDescent="0.25">
      <c r="A8714" t="s">
        <v>10763</v>
      </c>
      <c r="B8714" s="1">
        <v>45078</v>
      </c>
      <c r="C8714" t="s">
        <v>2637</v>
      </c>
      <c r="D8714" t="s">
        <v>63</v>
      </c>
      <c r="E8714" t="s">
        <v>40</v>
      </c>
      <c r="F8714" t="s">
        <v>41</v>
      </c>
      <c r="G8714" t="s">
        <v>59</v>
      </c>
      <c r="H8714">
        <v>3</v>
      </c>
      <c r="I8714">
        <v>3652</v>
      </c>
      <c r="J8714">
        <v>24</v>
      </c>
      <c r="K8714">
        <v>8326.56</v>
      </c>
      <c r="L8714">
        <v>447.99</v>
      </c>
      <c r="M8714" t="s">
        <v>43</v>
      </c>
      <c r="N8714" t="s">
        <v>66</v>
      </c>
      <c r="O8714">
        <v>1</v>
      </c>
      <c r="P8714">
        <v>2023</v>
      </c>
      <c r="Q8714">
        <v>6</v>
      </c>
      <c r="R8714" t="s">
        <v>95</v>
      </c>
      <c r="S8714">
        <v>2</v>
      </c>
      <c r="T8714">
        <v>22</v>
      </c>
      <c r="U8714">
        <v>1</v>
      </c>
      <c r="V8714">
        <v>4</v>
      </c>
      <c r="W8714" t="s">
        <v>73</v>
      </c>
      <c r="X8714" t="s">
        <v>47</v>
      </c>
      <c r="Y8714">
        <v>262944</v>
      </c>
      <c r="Z8714">
        <v>0.05</v>
      </c>
    </row>
    <row r="8715" spans="1:26" x14ac:dyDescent="0.25">
      <c r="A8715" t="s">
        <v>10764</v>
      </c>
      <c r="B8715" s="1">
        <v>45157</v>
      </c>
      <c r="C8715" t="s">
        <v>641</v>
      </c>
      <c r="D8715" t="s">
        <v>50</v>
      </c>
      <c r="E8715" t="s">
        <v>51</v>
      </c>
      <c r="F8715" t="s">
        <v>30</v>
      </c>
      <c r="G8715" t="s">
        <v>86</v>
      </c>
      <c r="H8715">
        <v>1</v>
      </c>
      <c r="I8715">
        <v>1054</v>
      </c>
      <c r="J8715">
        <v>0</v>
      </c>
      <c r="K8715">
        <v>1054</v>
      </c>
      <c r="L8715">
        <v>162.65</v>
      </c>
      <c r="M8715" t="s">
        <v>43</v>
      </c>
      <c r="N8715" t="s">
        <v>44</v>
      </c>
      <c r="O8715">
        <v>5</v>
      </c>
      <c r="P8715">
        <v>2023</v>
      </c>
      <c r="Q8715">
        <v>8</v>
      </c>
      <c r="R8715" t="s">
        <v>72</v>
      </c>
      <c r="S8715">
        <v>3</v>
      </c>
      <c r="T8715">
        <v>33</v>
      </c>
      <c r="U8715">
        <v>3</v>
      </c>
      <c r="V8715">
        <v>6</v>
      </c>
      <c r="W8715" t="s">
        <v>35</v>
      </c>
      <c r="X8715" t="s">
        <v>36</v>
      </c>
      <c r="Y8715">
        <v>0</v>
      </c>
      <c r="Z8715">
        <v>0.15</v>
      </c>
    </row>
    <row r="8716" spans="1:26" x14ac:dyDescent="0.25">
      <c r="A8716" t="s">
        <v>10765</v>
      </c>
      <c r="B8716" s="1">
        <v>45162</v>
      </c>
      <c r="C8716" t="s">
        <v>1334</v>
      </c>
      <c r="D8716" t="s">
        <v>63</v>
      </c>
      <c r="E8716" t="s">
        <v>58</v>
      </c>
      <c r="F8716" t="s">
        <v>30</v>
      </c>
      <c r="G8716" t="s">
        <v>31</v>
      </c>
      <c r="H8716">
        <v>8</v>
      </c>
      <c r="I8716">
        <v>2046</v>
      </c>
      <c r="J8716">
        <v>14</v>
      </c>
      <c r="K8716">
        <v>14076.48</v>
      </c>
      <c r="L8716">
        <v>2596.96</v>
      </c>
      <c r="M8716" t="s">
        <v>65</v>
      </c>
      <c r="N8716" t="s">
        <v>66</v>
      </c>
      <c r="O8716">
        <v>2</v>
      </c>
      <c r="P8716">
        <v>2023</v>
      </c>
      <c r="Q8716">
        <v>8</v>
      </c>
      <c r="R8716" t="s">
        <v>72</v>
      </c>
      <c r="S8716">
        <v>3</v>
      </c>
      <c r="T8716">
        <v>34</v>
      </c>
      <c r="U8716">
        <v>4</v>
      </c>
      <c r="V8716">
        <v>4</v>
      </c>
      <c r="W8716" t="s">
        <v>73</v>
      </c>
      <c r="X8716" t="s">
        <v>47</v>
      </c>
      <c r="Y8716">
        <v>229152</v>
      </c>
      <c r="Z8716">
        <v>0.18</v>
      </c>
    </row>
    <row r="8717" spans="1:26" x14ac:dyDescent="0.25">
      <c r="A8717" t="s">
        <v>10766</v>
      </c>
      <c r="B8717" s="1">
        <v>45119</v>
      </c>
      <c r="C8717" t="s">
        <v>8874</v>
      </c>
      <c r="D8717" t="s">
        <v>50</v>
      </c>
      <c r="E8717" t="s">
        <v>58</v>
      </c>
      <c r="F8717" t="s">
        <v>30</v>
      </c>
      <c r="G8717" t="s">
        <v>64</v>
      </c>
      <c r="H8717">
        <v>8</v>
      </c>
      <c r="I8717">
        <v>4892</v>
      </c>
      <c r="J8717">
        <v>1</v>
      </c>
      <c r="K8717">
        <v>38744.639999999999</v>
      </c>
      <c r="L8717">
        <v>5403.62</v>
      </c>
      <c r="M8717" t="s">
        <v>43</v>
      </c>
      <c r="N8717" t="s">
        <v>66</v>
      </c>
      <c r="O8717">
        <v>4</v>
      </c>
      <c r="P8717">
        <v>2023</v>
      </c>
      <c r="Q8717">
        <v>7</v>
      </c>
      <c r="R8717" t="s">
        <v>125</v>
      </c>
      <c r="S8717">
        <v>3</v>
      </c>
      <c r="T8717">
        <v>28</v>
      </c>
      <c r="U8717">
        <v>3</v>
      </c>
      <c r="V8717">
        <v>3</v>
      </c>
      <c r="W8717" t="s">
        <v>83</v>
      </c>
      <c r="X8717" t="s">
        <v>47</v>
      </c>
      <c r="Y8717">
        <v>39136</v>
      </c>
      <c r="Z8717">
        <v>0.14000000000000001</v>
      </c>
    </row>
    <row r="8718" spans="1:26" x14ac:dyDescent="0.25">
      <c r="A8718" t="s">
        <v>10767</v>
      </c>
      <c r="B8718" s="1">
        <v>44957</v>
      </c>
      <c r="C8718" t="s">
        <v>3234</v>
      </c>
      <c r="D8718" t="s">
        <v>63</v>
      </c>
      <c r="E8718" t="s">
        <v>40</v>
      </c>
      <c r="F8718" t="s">
        <v>30</v>
      </c>
      <c r="G8718" t="s">
        <v>31</v>
      </c>
      <c r="H8718">
        <v>2</v>
      </c>
      <c r="I8718">
        <v>3445</v>
      </c>
      <c r="J8718">
        <v>7</v>
      </c>
      <c r="K8718">
        <v>6407.7</v>
      </c>
      <c r="L8718">
        <v>1095.97</v>
      </c>
      <c r="M8718" t="s">
        <v>32</v>
      </c>
      <c r="N8718" t="s">
        <v>66</v>
      </c>
      <c r="O8718">
        <v>1</v>
      </c>
      <c r="P8718">
        <v>2023</v>
      </c>
      <c r="Q8718">
        <v>1</v>
      </c>
      <c r="R8718" t="s">
        <v>34</v>
      </c>
      <c r="S8718">
        <v>1</v>
      </c>
      <c r="T8718">
        <v>5</v>
      </c>
      <c r="U8718">
        <v>5</v>
      </c>
      <c r="V8718">
        <v>2</v>
      </c>
      <c r="W8718" t="s">
        <v>76</v>
      </c>
      <c r="X8718" t="s">
        <v>47</v>
      </c>
      <c r="Y8718">
        <v>48230</v>
      </c>
      <c r="Z8718">
        <v>0.17</v>
      </c>
    </row>
    <row r="8719" spans="1:26" x14ac:dyDescent="0.25">
      <c r="A8719" t="s">
        <v>10768</v>
      </c>
      <c r="B8719" s="1">
        <v>44968</v>
      </c>
      <c r="C8719" t="s">
        <v>3731</v>
      </c>
      <c r="D8719" t="s">
        <v>63</v>
      </c>
      <c r="E8719" t="s">
        <v>40</v>
      </c>
      <c r="F8719" t="s">
        <v>52</v>
      </c>
      <c r="G8719" t="s">
        <v>91</v>
      </c>
      <c r="H8719">
        <v>2</v>
      </c>
      <c r="I8719">
        <v>4002</v>
      </c>
      <c r="J8719">
        <v>19</v>
      </c>
      <c r="K8719">
        <v>6483.24</v>
      </c>
      <c r="L8719">
        <v>619.20000000000005</v>
      </c>
      <c r="M8719" t="s">
        <v>65</v>
      </c>
      <c r="N8719" t="s">
        <v>66</v>
      </c>
      <c r="O8719">
        <v>1</v>
      </c>
      <c r="P8719">
        <v>2023</v>
      </c>
      <c r="Q8719">
        <v>2</v>
      </c>
      <c r="R8719" t="s">
        <v>67</v>
      </c>
      <c r="S8719">
        <v>1</v>
      </c>
      <c r="T8719">
        <v>6</v>
      </c>
      <c r="U8719">
        <v>2</v>
      </c>
      <c r="V8719">
        <v>6</v>
      </c>
      <c r="W8719" t="s">
        <v>35</v>
      </c>
      <c r="X8719" t="s">
        <v>36</v>
      </c>
      <c r="Y8719">
        <v>152076</v>
      </c>
      <c r="Z8719">
        <v>0.1</v>
      </c>
    </row>
    <row r="8720" spans="1:26" x14ac:dyDescent="0.25">
      <c r="A8720" t="s">
        <v>10769</v>
      </c>
      <c r="B8720" s="1">
        <v>45007</v>
      </c>
      <c r="C8720" t="s">
        <v>808</v>
      </c>
      <c r="D8720" t="s">
        <v>63</v>
      </c>
      <c r="E8720" t="s">
        <v>51</v>
      </c>
      <c r="F8720" t="s">
        <v>30</v>
      </c>
      <c r="G8720" t="s">
        <v>64</v>
      </c>
      <c r="H8720">
        <v>7</v>
      </c>
      <c r="I8720">
        <v>1699</v>
      </c>
      <c r="J8720">
        <v>6</v>
      </c>
      <c r="K8720">
        <v>11179.42</v>
      </c>
      <c r="L8720">
        <v>925.76</v>
      </c>
      <c r="M8720" t="s">
        <v>65</v>
      </c>
      <c r="N8720" t="s">
        <v>33</v>
      </c>
      <c r="O8720">
        <v>4</v>
      </c>
      <c r="P8720">
        <v>2023</v>
      </c>
      <c r="Q8720">
        <v>3</v>
      </c>
      <c r="R8720" t="s">
        <v>105</v>
      </c>
      <c r="S8720">
        <v>1</v>
      </c>
      <c r="T8720">
        <v>12</v>
      </c>
      <c r="U8720">
        <v>4</v>
      </c>
      <c r="V8720">
        <v>3</v>
      </c>
      <c r="W8720" t="s">
        <v>83</v>
      </c>
      <c r="X8720" t="s">
        <v>47</v>
      </c>
      <c r="Y8720">
        <v>71358</v>
      </c>
      <c r="Z8720">
        <v>0.08</v>
      </c>
    </row>
    <row r="8721" spans="1:26" x14ac:dyDescent="0.25">
      <c r="A8721" t="s">
        <v>10770</v>
      </c>
      <c r="B8721" s="1">
        <v>45099</v>
      </c>
      <c r="C8721" t="s">
        <v>921</v>
      </c>
      <c r="D8721" t="s">
        <v>50</v>
      </c>
      <c r="E8721" t="s">
        <v>58</v>
      </c>
      <c r="F8721" t="s">
        <v>30</v>
      </c>
      <c r="G8721" t="s">
        <v>86</v>
      </c>
      <c r="H8721">
        <v>3</v>
      </c>
      <c r="I8721">
        <v>2929</v>
      </c>
      <c r="J8721">
        <v>26</v>
      </c>
      <c r="K8721">
        <v>6502.38</v>
      </c>
      <c r="L8721">
        <v>1223.48</v>
      </c>
      <c r="M8721" t="s">
        <v>65</v>
      </c>
      <c r="N8721" t="s">
        <v>44</v>
      </c>
      <c r="O8721">
        <v>3</v>
      </c>
      <c r="P8721">
        <v>2023</v>
      </c>
      <c r="Q8721">
        <v>6</v>
      </c>
      <c r="R8721" t="s">
        <v>95</v>
      </c>
      <c r="S8721">
        <v>2</v>
      </c>
      <c r="T8721">
        <v>25</v>
      </c>
      <c r="U8721">
        <v>4</v>
      </c>
      <c r="V8721">
        <v>4</v>
      </c>
      <c r="W8721" t="s">
        <v>73</v>
      </c>
      <c r="X8721" t="s">
        <v>47</v>
      </c>
      <c r="Y8721">
        <v>228462</v>
      </c>
      <c r="Z8721">
        <v>0.19</v>
      </c>
    </row>
    <row r="8722" spans="1:26" x14ac:dyDescent="0.25">
      <c r="A8722" t="s">
        <v>10771</v>
      </c>
      <c r="B8722" s="1">
        <v>45292</v>
      </c>
      <c r="C8722" t="s">
        <v>156</v>
      </c>
      <c r="D8722" t="s">
        <v>28</v>
      </c>
      <c r="E8722" t="s">
        <v>58</v>
      </c>
      <c r="F8722" t="s">
        <v>52</v>
      </c>
      <c r="G8722" t="s">
        <v>53</v>
      </c>
      <c r="H8722">
        <v>1</v>
      </c>
      <c r="I8722">
        <v>2604</v>
      </c>
      <c r="J8722">
        <v>26</v>
      </c>
      <c r="K8722">
        <v>1926.96</v>
      </c>
      <c r="L8722">
        <v>378.57</v>
      </c>
      <c r="M8722" t="s">
        <v>65</v>
      </c>
      <c r="N8722" t="s">
        <v>66</v>
      </c>
      <c r="O8722">
        <v>2</v>
      </c>
      <c r="P8722">
        <v>2024</v>
      </c>
      <c r="Q8722">
        <v>1</v>
      </c>
      <c r="R8722" t="s">
        <v>34</v>
      </c>
      <c r="S8722">
        <v>1</v>
      </c>
      <c r="T8722">
        <v>1</v>
      </c>
      <c r="U8722">
        <v>1</v>
      </c>
      <c r="V8722">
        <v>1</v>
      </c>
      <c r="W8722" t="s">
        <v>60</v>
      </c>
      <c r="X8722" t="s">
        <v>47</v>
      </c>
      <c r="Y8722">
        <v>67704</v>
      </c>
      <c r="Z8722">
        <v>0.2</v>
      </c>
    </row>
    <row r="8723" spans="1:26" x14ac:dyDescent="0.25">
      <c r="A8723" t="s">
        <v>10772</v>
      </c>
      <c r="B8723" s="1">
        <v>45214</v>
      </c>
      <c r="C8723" t="s">
        <v>342</v>
      </c>
      <c r="D8723" t="s">
        <v>63</v>
      </c>
      <c r="E8723" t="s">
        <v>29</v>
      </c>
      <c r="F8723" t="s">
        <v>52</v>
      </c>
      <c r="G8723" t="s">
        <v>91</v>
      </c>
      <c r="H8723">
        <v>7</v>
      </c>
      <c r="I8723">
        <v>4913</v>
      </c>
      <c r="J8723">
        <v>20</v>
      </c>
      <c r="K8723">
        <v>27512.799999999999</v>
      </c>
      <c r="L8723">
        <v>4758.17</v>
      </c>
      <c r="M8723" t="s">
        <v>65</v>
      </c>
      <c r="N8723" t="s">
        <v>44</v>
      </c>
      <c r="O8723">
        <v>3</v>
      </c>
      <c r="P8723">
        <v>2023</v>
      </c>
      <c r="Q8723">
        <v>10</v>
      </c>
      <c r="R8723" t="s">
        <v>45</v>
      </c>
      <c r="S8723">
        <v>4</v>
      </c>
      <c r="T8723">
        <v>42</v>
      </c>
      <c r="U8723">
        <v>3</v>
      </c>
      <c r="V8723">
        <v>0</v>
      </c>
      <c r="W8723" t="s">
        <v>55</v>
      </c>
      <c r="X8723" t="s">
        <v>36</v>
      </c>
      <c r="Y8723">
        <v>687820</v>
      </c>
      <c r="Z8723">
        <v>0.17</v>
      </c>
    </row>
    <row r="8724" spans="1:26" x14ac:dyDescent="0.25">
      <c r="A8724" t="s">
        <v>10773</v>
      </c>
      <c r="B8724" s="1">
        <v>45242</v>
      </c>
      <c r="C8724" t="s">
        <v>649</v>
      </c>
      <c r="D8724" t="s">
        <v>50</v>
      </c>
      <c r="E8724" t="s">
        <v>40</v>
      </c>
      <c r="F8724" t="s">
        <v>52</v>
      </c>
      <c r="G8724" t="s">
        <v>79</v>
      </c>
      <c r="H8724">
        <v>6</v>
      </c>
      <c r="I8724">
        <v>3453</v>
      </c>
      <c r="J8724">
        <v>30</v>
      </c>
      <c r="K8724">
        <v>14502.6</v>
      </c>
      <c r="L8724">
        <v>997.75</v>
      </c>
      <c r="M8724" t="s">
        <v>32</v>
      </c>
      <c r="N8724" t="s">
        <v>33</v>
      </c>
      <c r="O8724">
        <v>2</v>
      </c>
      <c r="P8724">
        <v>2023</v>
      </c>
      <c r="Q8724">
        <v>11</v>
      </c>
      <c r="R8724" t="s">
        <v>92</v>
      </c>
      <c r="S8724">
        <v>4</v>
      </c>
      <c r="T8724">
        <v>46</v>
      </c>
      <c r="U8724">
        <v>3</v>
      </c>
      <c r="V8724">
        <v>0</v>
      </c>
      <c r="W8724" t="s">
        <v>55</v>
      </c>
      <c r="X8724" t="s">
        <v>36</v>
      </c>
      <c r="Y8724">
        <v>621540</v>
      </c>
      <c r="Z8724">
        <v>7.0000000000000007E-2</v>
      </c>
    </row>
    <row r="8725" spans="1:26" x14ac:dyDescent="0.25">
      <c r="A8725" t="s">
        <v>10774</v>
      </c>
      <c r="B8725" s="1">
        <v>45012</v>
      </c>
      <c r="C8725" t="s">
        <v>6654</v>
      </c>
      <c r="D8725" t="s">
        <v>50</v>
      </c>
      <c r="E8725" t="s">
        <v>29</v>
      </c>
      <c r="F8725" t="s">
        <v>52</v>
      </c>
      <c r="G8725" t="s">
        <v>91</v>
      </c>
      <c r="H8725">
        <v>3</v>
      </c>
      <c r="I8725">
        <v>4654</v>
      </c>
      <c r="J8725">
        <v>0</v>
      </c>
      <c r="K8725">
        <v>13962</v>
      </c>
      <c r="L8725">
        <v>1624.45</v>
      </c>
      <c r="M8725" t="s">
        <v>43</v>
      </c>
      <c r="N8725" t="s">
        <v>33</v>
      </c>
      <c r="O8725">
        <v>3</v>
      </c>
      <c r="P8725">
        <v>2023</v>
      </c>
      <c r="Q8725">
        <v>3</v>
      </c>
      <c r="R8725" t="s">
        <v>105</v>
      </c>
      <c r="S8725">
        <v>1</v>
      </c>
      <c r="T8725">
        <v>13</v>
      </c>
      <c r="U8725">
        <v>5</v>
      </c>
      <c r="V8725">
        <v>1</v>
      </c>
      <c r="W8725" t="s">
        <v>60</v>
      </c>
      <c r="X8725" t="s">
        <v>47</v>
      </c>
      <c r="Y8725">
        <v>0</v>
      </c>
      <c r="Z8725">
        <v>0.12</v>
      </c>
    </row>
    <row r="8726" spans="1:26" x14ac:dyDescent="0.25">
      <c r="A8726" t="s">
        <v>10775</v>
      </c>
      <c r="B8726" s="1">
        <v>45232</v>
      </c>
      <c r="C8726" t="s">
        <v>2786</v>
      </c>
      <c r="D8726" t="s">
        <v>28</v>
      </c>
      <c r="E8726" t="s">
        <v>51</v>
      </c>
      <c r="F8726" t="s">
        <v>52</v>
      </c>
      <c r="G8726" t="s">
        <v>91</v>
      </c>
      <c r="H8726">
        <v>9</v>
      </c>
      <c r="I8726">
        <v>3099</v>
      </c>
      <c r="J8726">
        <v>17</v>
      </c>
      <c r="K8726">
        <v>23149.53</v>
      </c>
      <c r="L8726">
        <v>1161.8499999999999</v>
      </c>
      <c r="M8726" t="s">
        <v>65</v>
      </c>
      <c r="N8726" t="s">
        <v>44</v>
      </c>
      <c r="O8726">
        <v>1</v>
      </c>
      <c r="P8726">
        <v>2023</v>
      </c>
      <c r="Q8726">
        <v>11</v>
      </c>
      <c r="R8726" t="s">
        <v>92</v>
      </c>
      <c r="S8726">
        <v>4</v>
      </c>
      <c r="T8726">
        <v>44</v>
      </c>
      <c r="U8726">
        <v>1</v>
      </c>
      <c r="V8726">
        <v>4</v>
      </c>
      <c r="W8726" t="s">
        <v>73</v>
      </c>
      <c r="X8726" t="s">
        <v>47</v>
      </c>
      <c r="Y8726">
        <v>474147</v>
      </c>
      <c r="Z8726">
        <v>0.05</v>
      </c>
    </row>
    <row r="8727" spans="1:26" x14ac:dyDescent="0.25">
      <c r="A8727" t="s">
        <v>10776</v>
      </c>
      <c r="B8727" s="1">
        <v>45259</v>
      </c>
      <c r="C8727" t="s">
        <v>729</v>
      </c>
      <c r="D8727" t="s">
        <v>28</v>
      </c>
      <c r="E8727" t="s">
        <v>40</v>
      </c>
      <c r="F8727" t="s">
        <v>41</v>
      </c>
      <c r="G8727" t="s">
        <v>59</v>
      </c>
      <c r="H8727">
        <v>6</v>
      </c>
      <c r="I8727">
        <v>2644</v>
      </c>
      <c r="J8727">
        <v>24</v>
      </c>
      <c r="K8727">
        <v>12056.64</v>
      </c>
      <c r="L8727">
        <v>1920.76</v>
      </c>
      <c r="M8727" t="s">
        <v>65</v>
      </c>
      <c r="N8727" t="s">
        <v>66</v>
      </c>
      <c r="O8727">
        <v>1</v>
      </c>
      <c r="P8727">
        <v>2023</v>
      </c>
      <c r="Q8727">
        <v>11</v>
      </c>
      <c r="R8727" t="s">
        <v>92</v>
      </c>
      <c r="S8727">
        <v>4</v>
      </c>
      <c r="T8727">
        <v>48</v>
      </c>
      <c r="U8727">
        <v>5</v>
      </c>
      <c r="V8727">
        <v>3</v>
      </c>
      <c r="W8727" t="s">
        <v>83</v>
      </c>
      <c r="X8727" t="s">
        <v>47</v>
      </c>
      <c r="Y8727">
        <v>380736</v>
      </c>
      <c r="Z8727">
        <v>0.16</v>
      </c>
    </row>
    <row r="8728" spans="1:26" x14ac:dyDescent="0.25">
      <c r="A8728" t="s">
        <v>10777</v>
      </c>
      <c r="B8728" s="1">
        <v>45268</v>
      </c>
      <c r="C8728" t="s">
        <v>1626</v>
      </c>
      <c r="D8728" t="s">
        <v>63</v>
      </c>
      <c r="E8728" t="s">
        <v>58</v>
      </c>
      <c r="F8728" t="s">
        <v>52</v>
      </c>
      <c r="G8728" t="s">
        <v>91</v>
      </c>
      <c r="H8728">
        <v>3</v>
      </c>
      <c r="I8728">
        <v>399</v>
      </c>
      <c r="J8728">
        <v>4</v>
      </c>
      <c r="K8728">
        <v>1149.1199999999999</v>
      </c>
      <c r="L8728">
        <v>228.46</v>
      </c>
      <c r="M8728" t="s">
        <v>32</v>
      </c>
      <c r="N8728" t="s">
        <v>33</v>
      </c>
      <c r="O8728">
        <v>2</v>
      </c>
      <c r="P8728">
        <v>2023</v>
      </c>
      <c r="Q8728">
        <v>12</v>
      </c>
      <c r="R8728" t="s">
        <v>54</v>
      </c>
      <c r="S8728">
        <v>4</v>
      </c>
      <c r="T8728">
        <v>49</v>
      </c>
      <c r="U8728">
        <v>2</v>
      </c>
      <c r="V8728">
        <v>5</v>
      </c>
      <c r="W8728" t="s">
        <v>46</v>
      </c>
      <c r="X8728" t="s">
        <v>47</v>
      </c>
      <c r="Y8728">
        <v>4788</v>
      </c>
      <c r="Z8728">
        <v>0.2</v>
      </c>
    </row>
    <row r="8729" spans="1:26" x14ac:dyDescent="0.25">
      <c r="A8729" t="s">
        <v>10778</v>
      </c>
      <c r="B8729" s="1">
        <v>45255</v>
      </c>
      <c r="C8729" t="s">
        <v>3504</v>
      </c>
      <c r="D8729" t="s">
        <v>28</v>
      </c>
      <c r="E8729" t="s">
        <v>40</v>
      </c>
      <c r="F8729" t="s">
        <v>52</v>
      </c>
      <c r="G8729" t="s">
        <v>91</v>
      </c>
      <c r="H8729">
        <v>9</v>
      </c>
      <c r="I8729">
        <v>2866</v>
      </c>
      <c r="J8729">
        <v>19</v>
      </c>
      <c r="K8729">
        <v>20893.14</v>
      </c>
      <c r="L8729">
        <v>2018.79</v>
      </c>
      <c r="M8729" t="s">
        <v>43</v>
      </c>
      <c r="N8729" t="s">
        <v>66</v>
      </c>
      <c r="O8729">
        <v>1</v>
      </c>
      <c r="P8729">
        <v>2023</v>
      </c>
      <c r="Q8729">
        <v>11</v>
      </c>
      <c r="R8729" t="s">
        <v>92</v>
      </c>
      <c r="S8729">
        <v>4</v>
      </c>
      <c r="T8729">
        <v>47</v>
      </c>
      <c r="U8729">
        <v>4</v>
      </c>
      <c r="V8729">
        <v>6</v>
      </c>
      <c r="W8729" t="s">
        <v>35</v>
      </c>
      <c r="X8729" t="s">
        <v>36</v>
      </c>
      <c r="Y8729">
        <v>490086</v>
      </c>
      <c r="Z8729">
        <v>0.1</v>
      </c>
    </row>
    <row r="8730" spans="1:26" x14ac:dyDescent="0.25">
      <c r="A8730" t="s">
        <v>10779</v>
      </c>
      <c r="B8730" s="1">
        <v>45206</v>
      </c>
      <c r="C8730" t="s">
        <v>7187</v>
      </c>
      <c r="D8730" t="s">
        <v>39</v>
      </c>
      <c r="E8730" t="s">
        <v>29</v>
      </c>
      <c r="F8730" t="s">
        <v>30</v>
      </c>
      <c r="G8730" t="s">
        <v>86</v>
      </c>
      <c r="H8730">
        <v>5</v>
      </c>
      <c r="I8730">
        <v>4452</v>
      </c>
      <c r="J8730">
        <v>17</v>
      </c>
      <c r="K8730">
        <v>18475.8</v>
      </c>
      <c r="L8730">
        <v>1005.46</v>
      </c>
      <c r="M8730" t="s">
        <v>43</v>
      </c>
      <c r="N8730" t="s">
        <v>66</v>
      </c>
      <c r="O8730">
        <v>3</v>
      </c>
      <c r="P8730">
        <v>2023</v>
      </c>
      <c r="Q8730">
        <v>10</v>
      </c>
      <c r="R8730" t="s">
        <v>45</v>
      </c>
      <c r="S8730">
        <v>4</v>
      </c>
      <c r="T8730">
        <v>40</v>
      </c>
      <c r="U8730">
        <v>1</v>
      </c>
      <c r="V8730">
        <v>6</v>
      </c>
      <c r="W8730" t="s">
        <v>35</v>
      </c>
      <c r="X8730" t="s">
        <v>36</v>
      </c>
      <c r="Y8730">
        <v>378420</v>
      </c>
      <c r="Z8730">
        <v>0.05</v>
      </c>
    </row>
    <row r="8731" spans="1:26" x14ac:dyDescent="0.25">
      <c r="A8731" t="s">
        <v>10780</v>
      </c>
      <c r="B8731" s="1">
        <v>45233</v>
      </c>
      <c r="C8731" t="s">
        <v>9832</v>
      </c>
      <c r="D8731" t="s">
        <v>28</v>
      </c>
      <c r="E8731" t="s">
        <v>51</v>
      </c>
      <c r="F8731" t="s">
        <v>41</v>
      </c>
      <c r="G8731" t="s">
        <v>42</v>
      </c>
      <c r="H8731">
        <v>8</v>
      </c>
      <c r="I8731">
        <v>1934</v>
      </c>
      <c r="J8731">
        <v>6</v>
      </c>
      <c r="K8731">
        <v>14543.68</v>
      </c>
      <c r="L8731">
        <v>1841.06</v>
      </c>
      <c r="M8731" t="s">
        <v>32</v>
      </c>
      <c r="N8731" t="s">
        <v>33</v>
      </c>
      <c r="O8731">
        <v>7</v>
      </c>
      <c r="P8731">
        <v>2023</v>
      </c>
      <c r="Q8731">
        <v>11</v>
      </c>
      <c r="R8731" t="s">
        <v>92</v>
      </c>
      <c r="S8731">
        <v>4</v>
      </c>
      <c r="T8731">
        <v>44</v>
      </c>
      <c r="U8731">
        <v>1</v>
      </c>
      <c r="V8731">
        <v>5</v>
      </c>
      <c r="W8731" t="s">
        <v>46</v>
      </c>
      <c r="X8731" t="s">
        <v>47</v>
      </c>
      <c r="Y8731">
        <v>92832</v>
      </c>
      <c r="Z8731">
        <v>0.13</v>
      </c>
    </row>
    <row r="8732" spans="1:26" x14ac:dyDescent="0.25">
      <c r="A8732" t="s">
        <v>10781</v>
      </c>
      <c r="B8732" s="1">
        <v>44955</v>
      </c>
      <c r="C8732" t="s">
        <v>10782</v>
      </c>
      <c r="D8732" t="s">
        <v>63</v>
      </c>
      <c r="E8732" t="s">
        <v>29</v>
      </c>
      <c r="F8732" t="s">
        <v>41</v>
      </c>
      <c r="G8732" t="s">
        <v>42</v>
      </c>
      <c r="H8732">
        <v>6</v>
      </c>
      <c r="I8732">
        <v>1874</v>
      </c>
      <c r="J8732">
        <v>29</v>
      </c>
      <c r="K8732">
        <v>7983.24</v>
      </c>
      <c r="L8732">
        <v>1148.3499999999999</v>
      </c>
      <c r="M8732" t="s">
        <v>65</v>
      </c>
      <c r="N8732" t="s">
        <v>33</v>
      </c>
      <c r="O8732">
        <v>5</v>
      </c>
      <c r="P8732">
        <v>2023</v>
      </c>
      <c r="Q8732">
        <v>1</v>
      </c>
      <c r="R8732" t="s">
        <v>34</v>
      </c>
      <c r="S8732">
        <v>1</v>
      </c>
      <c r="T8732">
        <v>5</v>
      </c>
      <c r="U8732">
        <v>5</v>
      </c>
      <c r="V8732">
        <v>0</v>
      </c>
      <c r="W8732" t="s">
        <v>55</v>
      </c>
      <c r="X8732" t="s">
        <v>36</v>
      </c>
      <c r="Y8732">
        <v>326076</v>
      </c>
      <c r="Z8732">
        <v>0.14000000000000001</v>
      </c>
    </row>
    <row r="8733" spans="1:26" x14ac:dyDescent="0.25">
      <c r="A8733" t="s">
        <v>10783</v>
      </c>
      <c r="B8733" s="1">
        <v>44961</v>
      </c>
      <c r="C8733" t="s">
        <v>1761</v>
      </c>
      <c r="D8733" t="s">
        <v>39</v>
      </c>
      <c r="E8733" t="s">
        <v>40</v>
      </c>
      <c r="F8733" t="s">
        <v>30</v>
      </c>
      <c r="G8733" t="s">
        <v>31</v>
      </c>
      <c r="H8733">
        <v>8</v>
      </c>
      <c r="I8733">
        <v>875</v>
      </c>
      <c r="J8733">
        <v>23</v>
      </c>
      <c r="K8733">
        <v>5390</v>
      </c>
      <c r="L8733">
        <v>742.71</v>
      </c>
      <c r="M8733" t="s">
        <v>65</v>
      </c>
      <c r="N8733" t="s">
        <v>33</v>
      </c>
      <c r="O8733">
        <v>1</v>
      </c>
      <c r="P8733">
        <v>2023</v>
      </c>
      <c r="Q8733">
        <v>2</v>
      </c>
      <c r="R8733" t="s">
        <v>67</v>
      </c>
      <c r="S8733">
        <v>1</v>
      </c>
      <c r="T8733">
        <v>5</v>
      </c>
      <c r="U8733">
        <v>1</v>
      </c>
      <c r="V8733">
        <v>6</v>
      </c>
      <c r="W8733" t="s">
        <v>35</v>
      </c>
      <c r="X8733" t="s">
        <v>36</v>
      </c>
      <c r="Y8733">
        <v>161000</v>
      </c>
      <c r="Z8733">
        <v>0.14000000000000001</v>
      </c>
    </row>
    <row r="8734" spans="1:26" x14ac:dyDescent="0.25">
      <c r="A8734" t="s">
        <v>10784</v>
      </c>
      <c r="B8734" s="1">
        <v>45192</v>
      </c>
      <c r="C8734" t="s">
        <v>2644</v>
      </c>
      <c r="D8734" t="s">
        <v>50</v>
      </c>
      <c r="E8734" t="s">
        <v>40</v>
      </c>
      <c r="F8734" t="s">
        <v>30</v>
      </c>
      <c r="G8734" t="s">
        <v>64</v>
      </c>
      <c r="H8734">
        <v>5</v>
      </c>
      <c r="I8734">
        <v>1398</v>
      </c>
      <c r="J8734">
        <v>21</v>
      </c>
      <c r="K8734">
        <v>5522.1</v>
      </c>
      <c r="L8734">
        <v>942.98</v>
      </c>
      <c r="M8734" t="s">
        <v>65</v>
      </c>
      <c r="N8734" t="s">
        <v>44</v>
      </c>
      <c r="O8734">
        <v>1</v>
      </c>
      <c r="P8734">
        <v>2023</v>
      </c>
      <c r="Q8734">
        <v>9</v>
      </c>
      <c r="R8734" t="s">
        <v>80</v>
      </c>
      <c r="S8734">
        <v>3</v>
      </c>
      <c r="T8734">
        <v>38</v>
      </c>
      <c r="U8734">
        <v>4</v>
      </c>
      <c r="V8734">
        <v>6</v>
      </c>
      <c r="W8734" t="s">
        <v>35</v>
      </c>
      <c r="X8734" t="s">
        <v>36</v>
      </c>
      <c r="Y8734">
        <v>146790</v>
      </c>
      <c r="Z8734">
        <v>0.17</v>
      </c>
    </row>
    <row r="8735" spans="1:26" x14ac:dyDescent="0.25">
      <c r="A8735" t="s">
        <v>10785</v>
      </c>
      <c r="B8735" s="1">
        <v>45162</v>
      </c>
      <c r="C8735" t="s">
        <v>2413</v>
      </c>
      <c r="D8735" t="s">
        <v>63</v>
      </c>
      <c r="E8735" t="s">
        <v>40</v>
      </c>
      <c r="F8735" t="s">
        <v>52</v>
      </c>
      <c r="G8735" t="s">
        <v>91</v>
      </c>
      <c r="H8735">
        <v>5</v>
      </c>
      <c r="I8735">
        <v>4881</v>
      </c>
      <c r="J8735">
        <v>19</v>
      </c>
      <c r="K8735">
        <v>19768.05</v>
      </c>
      <c r="L8735">
        <v>1033.48</v>
      </c>
      <c r="M8735" t="s">
        <v>65</v>
      </c>
      <c r="N8735" t="s">
        <v>44</v>
      </c>
      <c r="O8735">
        <v>2</v>
      </c>
      <c r="P8735">
        <v>2023</v>
      </c>
      <c r="Q8735">
        <v>8</v>
      </c>
      <c r="R8735" t="s">
        <v>72</v>
      </c>
      <c r="S8735">
        <v>3</v>
      </c>
      <c r="T8735">
        <v>34</v>
      </c>
      <c r="U8735">
        <v>4</v>
      </c>
      <c r="V8735">
        <v>4</v>
      </c>
      <c r="W8735" t="s">
        <v>73</v>
      </c>
      <c r="X8735" t="s">
        <v>47</v>
      </c>
      <c r="Y8735">
        <v>463695</v>
      </c>
      <c r="Z8735">
        <v>0.05</v>
      </c>
    </row>
    <row r="8736" spans="1:26" x14ac:dyDescent="0.25">
      <c r="A8736" t="s">
        <v>10786</v>
      </c>
      <c r="B8736" s="1">
        <v>45069</v>
      </c>
      <c r="C8736" t="s">
        <v>2936</v>
      </c>
      <c r="D8736" t="s">
        <v>39</v>
      </c>
      <c r="E8736" t="s">
        <v>40</v>
      </c>
      <c r="F8736" t="s">
        <v>41</v>
      </c>
      <c r="G8736" t="s">
        <v>42</v>
      </c>
      <c r="H8736">
        <v>5</v>
      </c>
      <c r="I8736">
        <v>3360</v>
      </c>
      <c r="J8736">
        <v>18</v>
      </c>
      <c r="K8736">
        <v>13776</v>
      </c>
      <c r="L8736">
        <v>1330.85</v>
      </c>
      <c r="M8736" t="s">
        <v>65</v>
      </c>
      <c r="N8736" t="s">
        <v>66</v>
      </c>
      <c r="O8736">
        <v>1</v>
      </c>
      <c r="P8736">
        <v>2023</v>
      </c>
      <c r="Q8736">
        <v>5</v>
      </c>
      <c r="R8736" t="s">
        <v>238</v>
      </c>
      <c r="S8736">
        <v>2</v>
      </c>
      <c r="T8736">
        <v>21</v>
      </c>
      <c r="U8736">
        <v>4</v>
      </c>
      <c r="V8736">
        <v>2</v>
      </c>
      <c r="W8736" t="s">
        <v>76</v>
      </c>
      <c r="X8736" t="s">
        <v>47</v>
      </c>
      <c r="Y8736">
        <v>302400</v>
      </c>
      <c r="Z8736">
        <v>0.1</v>
      </c>
    </row>
    <row r="8737" spans="1:26" x14ac:dyDescent="0.25">
      <c r="A8737" t="s">
        <v>10787</v>
      </c>
      <c r="B8737" s="1">
        <v>45003</v>
      </c>
      <c r="C8737" t="s">
        <v>3449</v>
      </c>
      <c r="D8737" t="s">
        <v>39</v>
      </c>
      <c r="E8737" t="s">
        <v>29</v>
      </c>
      <c r="F8737" t="s">
        <v>30</v>
      </c>
      <c r="G8737" t="s">
        <v>31</v>
      </c>
      <c r="H8737">
        <v>1</v>
      </c>
      <c r="I8737">
        <v>3532</v>
      </c>
      <c r="J8737">
        <v>18</v>
      </c>
      <c r="K8737">
        <v>2896.24</v>
      </c>
      <c r="L8737">
        <v>495.83</v>
      </c>
      <c r="M8737" t="s">
        <v>32</v>
      </c>
      <c r="N8737" t="s">
        <v>33</v>
      </c>
      <c r="O8737">
        <v>7</v>
      </c>
      <c r="P8737">
        <v>2023</v>
      </c>
      <c r="Q8737">
        <v>3</v>
      </c>
      <c r="R8737" t="s">
        <v>105</v>
      </c>
      <c r="S8737">
        <v>1</v>
      </c>
      <c r="T8737">
        <v>11</v>
      </c>
      <c r="U8737">
        <v>3</v>
      </c>
      <c r="V8737">
        <v>6</v>
      </c>
      <c r="W8737" t="s">
        <v>35</v>
      </c>
      <c r="X8737" t="s">
        <v>36</v>
      </c>
      <c r="Y8737">
        <v>63576</v>
      </c>
      <c r="Z8737">
        <v>0.17</v>
      </c>
    </row>
    <row r="8738" spans="1:26" x14ac:dyDescent="0.25">
      <c r="A8738" t="s">
        <v>10788</v>
      </c>
      <c r="B8738" s="1">
        <v>44996</v>
      </c>
      <c r="C8738" t="s">
        <v>1868</v>
      </c>
      <c r="D8738" t="s">
        <v>50</v>
      </c>
      <c r="E8738" t="s">
        <v>29</v>
      </c>
      <c r="F8738" t="s">
        <v>52</v>
      </c>
      <c r="G8738" t="s">
        <v>91</v>
      </c>
      <c r="H8738">
        <v>9</v>
      </c>
      <c r="I8738">
        <v>2267</v>
      </c>
      <c r="J8738">
        <v>17</v>
      </c>
      <c r="K8738">
        <v>16934.490000000002</v>
      </c>
      <c r="L8738">
        <v>2665.44</v>
      </c>
      <c r="M8738" t="s">
        <v>32</v>
      </c>
      <c r="N8738" t="s">
        <v>66</v>
      </c>
      <c r="O8738">
        <v>7</v>
      </c>
      <c r="P8738">
        <v>2023</v>
      </c>
      <c r="Q8738">
        <v>3</v>
      </c>
      <c r="R8738" t="s">
        <v>105</v>
      </c>
      <c r="S8738">
        <v>1</v>
      </c>
      <c r="T8738">
        <v>10</v>
      </c>
      <c r="U8738">
        <v>2</v>
      </c>
      <c r="V8738">
        <v>6</v>
      </c>
      <c r="W8738" t="s">
        <v>35</v>
      </c>
      <c r="X8738" t="s">
        <v>36</v>
      </c>
      <c r="Y8738">
        <v>346851</v>
      </c>
      <c r="Z8738">
        <v>0.16</v>
      </c>
    </row>
    <row r="8739" spans="1:26" x14ac:dyDescent="0.25">
      <c r="A8739" t="s">
        <v>10789</v>
      </c>
      <c r="B8739" s="1">
        <v>45169</v>
      </c>
      <c r="C8739" t="s">
        <v>1170</v>
      </c>
      <c r="D8739" t="s">
        <v>50</v>
      </c>
      <c r="E8739" t="s">
        <v>51</v>
      </c>
      <c r="F8739" t="s">
        <v>30</v>
      </c>
      <c r="G8739" t="s">
        <v>86</v>
      </c>
      <c r="H8739">
        <v>9</v>
      </c>
      <c r="I8739">
        <v>3678</v>
      </c>
      <c r="J8739">
        <v>15</v>
      </c>
      <c r="K8739">
        <v>28136.7</v>
      </c>
      <c r="L8739">
        <v>5221.59</v>
      </c>
      <c r="M8739" t="s">
        <v>43</v>
      </c>
      <c r="N8739" t="s">
        <v>44</v>
      </c>
      <c r="O8739">
        <v>7</v>
      </c>
      <c r="P8739">
        <v>2023</v>
      </c>
      <c r="Q8739">
        <v>8</v>
      </c>
      <c r="R8739" t="s">
        <v>72</v>
      </c>
      <c r="S8739">
        <v>3</v>
      </c>
      <c r="T8739">
        <v>35</v>
      </c>
      <c r="U8739">
        <v>5</v>
      </c>
      <c r="V8739">
        <v>4</v>
      </c>
      <c r="W8739" t="s">
        <v>73</v>
      </c>
      <c r="X8739" t="s">
        <v>47</v>
      </c>
      <c r="Y8739">
        <v>496530</v>
      </c>
      <c r="Z8739">
        <v>0.19</v>
      </c>
    </row>
    <row r="8740" spans="1:26" x14ac:dyDescent="0.25">
      <c r="A8740" t="s">
        <v>10790</v>
      </c>
      <c r="B8740" s="1">
        <v>45114</v>
      </c>
      <c r="C8740" t="s">
        <v>3388</v>
      </c>
      <c r="D8740" t="s">
        <v>39</v>
      </c>
      <c r="E8740" t="s">
        <v>40</v>
      </c>
      <c r="F8740" t="s">
        <v>30</v>
      </c>
      <c r="G8740" t="s">
        <v>31</v>
      </c>
      <c r="H8740">
        <v>5</v>
      </c>
      <c r="I8740">
        <v>2027</v>
      </c>
      <c r="J8740">
        <v>3</v>
      </c>
      <c r="K8740">
        <v>9830.9500000000007</v>
      </c>
      <c r="L8740">
        <v>1363.43</v>
      </c>
      <c r="M8740" t="s">
        <v>32</v>
      </c>
      <c r="N8740" t="s">
        <v>44</v>
      </c>
      <c r="O8740">
        <v>4</v>
      </c>
      <c r="P8740">
        <v>2023</v>
      </c>
      <c r="Q8740">
        <v>7</v>
      </c>
      <c r="R8740" t="s">
        <v>125</v>
      </c>
      <c r="S8740">
        <v>3</v>
      </c>
      <c r="T8740">
        <v>27</v>
      </c>
      <c r="U8740">
        <v>2</v>
      </c>
      <c r="V8740">
        <v>5</v>
      </c>
      <c r="W8740" t="s">
        <v>46</v>
      </c>
      <c r="X8740" t="s">
        <v>47</v>
      </c>
      <c r="Y8740">
        <v>30405</v>
      </c>
      <c r="Z8740">
        <v>0.14000000000000001</v>
      </c>
    </row>
    <row r="8741" spans="1:26" x14ac:dyDescent="0.25">
      <c r="A8741" t="s">
        <v>10791</v>
      </c>
      <c r="B8741" s="1">
        <v>45192</v>
      </c>
      <c r="C8741" t="s">
        <v>4631</v>
      </c>
      <c r="D8741" t="s">
        <v>50</v>
      </c>
      <c r="E8741" t="s">
        <v>51</v>
      </c>
      <c r="F8741" t="s">
        <v>41</v>
      </c>
      <c r="G8741" t="s">
        <v>59</v>
      </c>
      <c r="H8741">
        <v>6</v>
      </c>
      <c r="I8741">
        <v>3170</v>
      </c>
      <c r="J8741">
        <v>1</v>
      </c>
      <c r="K8741">
        <v>18829.8</v>
      </c>
      <c r="L8741">
        <v>2531.88</v>
      </c>
      <c r="M8741" t="s">
        <v>43</v>
      </c>
      <c r="N8741" t="s">
        <v>44</v>
      </c>
      <c r="O8741">
        <v>2</v>
      </c>
      <c r="P8741">
        <v>2023</v>
      </c>
      <c r="Q8741">
        <v>9</v>
      </c>
      <c r="R8741" t="s">
        <v>80</v>
      </c>
      <c r="S8741">
        <v>3</v>
      </c>
      <c r="T8741">
        <v>38</v>
      </c>
      <c r="U8741">
        <v>4</v>
      </c>
      <c r="V8741">
        <v>6</v>
      </c>
      <c r="W8741" t="s">
        <v>35</v>
      </c>
      <c r="X8741" t="s">
        <v>36</v>
      </c>
      <c r="Y8741">
        <v>19020</v>
      </c>
      <c r="Z8741">
        <v>0.13</v>
      </c>
    </row>
    <row r="8742" spans="1:26" x14ac:dyDescent="0.25">
      <c r="A8742" t="s">
        <v>10792</v>
      </c>
      <c r="B8742" s="1">
        <v>45021</v>
      </c>
      <c r="C8742" t="s">
        <v>653</v>
      </c>
      <c r="D8742" t="s">
        <v>50</v>
      </c>
      <c r="E8742" t="s">
        <v>58</v>
      </c>
      <c r="F8742" t="s">
        <v>41</v>
      </c>
      <c r="G8742" t="s">
        <v>116</v>
      </c>
      <c r="H8742">
        <v>9</v>
      </c>
      <c r="I8742">
        <v>487</v>
      </c>
      <c r="J8742">
        <v>17</v>
      </c>
      <c r="K8742">
        <v>3637.89</v>
      </c>
      <c r="L8742">
        <v>670.04</v>
      </c>
      <c r="M8742" t="s">
        <v>43</v>
      </c>
      <c r="N8742" t="s">
        <v>66</v>
      </c>
      <c r="O8742">
        <v>3</v>
      </c>
      <c r="P8742">
        <v>2023</v>
      </c>
      <c r="Q8742">
        <v>4</v>
      </c>
      <c r="R8742" t="s">
        <v>100</v>
      </c>
      <c r="S8742">
        <v>2</v>
      </c>
      <c r="T8742">
        <v>14</v>
      </c>
      <c r="U8742">
        <v>2</v>
      </c>
      <c r="V8742">
        <v>3</v>
      </c>
      <c r="W8742" t="s">
        <v>83</v>
      </c>
      <c r="X8742" t="s">
        <v>47</v>
      </c>
      <c r="Y8742">
        <v>74511</v>
      </c>
      <c r="Z8742">
        <v>0.18</v>
      </c>
    </row>
    <row r="8743" spans="1:26" x14ac:dyDescent="0.25">
      <c r="A8743" t="s">
        <v>10793</v>
      </c>
      <c r="B8743" s="1">
        <v>44948</v>
      </c>
      <c r="C8743" t="s">
        <v>1743</v>
      </c>
      <c r="D8743" t="s">
        <v>50</v>
      </c>
      <c r="E8743" t="s">
        <v>40</v>
      </c>
      <c r="F8743" t="s">
        <v>41</v>
      </c>
      <c r="G8743" t="s">
        <v>42</v>
      </c>
      <c r="H8743">
        <v>8</v>
      </c>
      <c r="I8743">
        <v>2863</v>
      </c>
      <c r="J8743">
        <v>14</v>
      </c>
      <c r="K8743">
        <v>19697.439999999999</v>
      </c>
      <c r="L8743">
        <v>2272.4899999999998</v>
      </c>
      <c r="M8743" t="s">
        <v>43</v>
      </c>
      <c r="N8743" t="s">
        <v>33</v>
      </c>
      <c r="O8743">
        <v>1</v>
      </c>
      <c r="P8743">
        <v>2023</v>
      </c>
      <c r="Q8743">
        <v>1</v>
      </c>
      <c r="R8743" t="s">
        <v>34</v>
      </c>
      <c r="S8743">
        <v>1</v>
      </c>
      <c r="T8743">
        <v>4</v>
      </c>
      <c r="U8743">
        <v>4</v>
      </c>
      <c r="V8743">
        <v>0</v>
      </c>
      <c r="W8743" t="s">
        <v>55</v>
      </c>
      <c r="X8743" t="s">
        <v>36</v>
      </c>
      <c r="Y8743">
        <v>320656</v>
      </c>
      <c r="Z8743">
        <v>0.12</v>
      </c>
    </row>
    <row r="8744" spans="1:26" x14ac:dyDescent="0.25">
      <c r="A8744" t="s">
        <v>10794</v>
      </c>
      <c r="B8744" s="1">
        <v>45250</v>
      </c>
      <c r="C8744" t="s">
        <v>1445</v>
      </c>
      <c r="D8744" t="s">
        <v>28</v>
      </c>
      <c r="E8744" t="s">
        <v>40</v>
      </c>
      <c r="F8744" t="s">
        <v>52</v>
      </c>
      <c r="G8744" t="s">
        <v>91</v>
      </c>
      <c r="H8744">
        <v>5</v>
      </c>
      <c r="I8744">
        <v>3028</v>
      </c>
      <c r="J8744">
        <v>19</v>
      </c>
      <c r="K8744">
        <v>12263.4</v>
      </c>
      <c r="L8744">
        <v>853.3</v>
      </c>
      <c r="M8744" t="s">
        <v>32</v>
      </c>
      <c r="N8744" t="s">
        <v>66</v>
      </c>
      <c r="O8744">
        <v>1</v>
      </c>
      <c r="P8744">
        <v>2023</v>
      </c>
      <c r="Q8744">
        <v>11</v>
      </c>
      <c r="R8744" t="s">
        <v>92</v>
      </c>
      <c r="S8744">
        <v>4</v>
      </c>
      <c r="T8744">
        <v>47</v>
      </c>
      <c r="U8744">
        <v>4</v>
      </c>
      <c r="V8744">
        <v>1</v>
      </c>
      <c r="W8744" t="s">
        <v>60</v>
      </c>
      <c r="X8744" t="s">
        <v>47</v>
      </c>
      <c r="Y8744">
        <v>287660</v>
      </c>
      <c r="Z8744">
        <v>7.0000000000000007E-2</v>
      </c>
    </row>
    <row r="8745" spans="1:26" x14ac:dyDescent="0.25">
      <c r="A8745" t="s">
        <v>10795</v>
      </c>
      <c r="B8745" s="1">
        <v>45216</v>
      </c>
      <c r="C8745" t="s">
        <v>4853</v>
      </c>
      <c r="D8745" t="s">
        <v>39</v>
      </c>
      <c r="E8745" t="s">
        <v>58</v>
      </c>
      <c r="F8745" t="s">
        <v>52</v>
      </c>
      <c r="G8745" t="s">
        <v>91</v>
      </c>
      <c r="H8745">
        <v>1</v>
      </c>
      <c r="I8745">
        <v>283</v>
      </c>
      <c r="J8745">
        <v>5</v>
      </c>
      <c r="K8745">
        <v>268.85000000000002</v>
      </c>
      <c r="L8745">
        <v>37.840000000000003</v>
      </c>
      <c r="M8745" t="s">
        <v>65</v>
      </c>
      <c r="N8745" t="s">
        <v>44</v>
      </c>
      <c r="O8745">
        <v>5</v>
      </c>
      <c r="P8745">
        <v>2023</v>
      </c>
      <c r="Q8745">
        <v>10</v>
      </c>
      <c r="R8745" t="s">
        <v>45</v>
      </c>
      <c r="S8745">
        <v>4</v>
      </c>
      <c r="T8745">
        <v>42</v>
      </c>
      <c r="U8745">
        <v>3</v>
      </c>
      <c r="V8745">
        <v>2</v>
      </c>
      <c r="W8745" t="s">
        <v>76</v>
      </c>
      <c r="X8745" t="s">
        <v>47</v>
      </c>
      <c r="Y8745">
        <v>1415</v>
      </c>
      <c r="Z8745">
        <v>0.14000000000000001</v>
      </c>
    </row>
    <row r="8746" spans="1:26" x14ac:dyDescent="0.25">
      <c r="A8746" t="s">
        <v>10796</v>
      </c>
      <c r="B8746" s="1">
        <v>45050</v>
      </c>
      <c r="C8746" t="s">
        <v>2298</v>
      </c>
      <c r="D8746" t="s">
        <v>50</v>
      </c>
      <c r="E8746" t="s">
        <v>58</v>
      </c>
      <c r="F8746" t="s">
        <v>52</v>
      </c>
      <c r="G8746" t="s">
        <v>79</v>
      </c>
      <c r="H8746">
        <v>5</v>
      </c>
      <c r="I8746">
        <v>241</v>
      </c>
      <c r="J8746">
        <v>27</v>
      </c>
      <c r="K8746">
        <v>879.65</v>
      </c>
      <c r="L8746">
        <v>76.959999999999994</v>
      </c>
      <c r="M8746" t="s">
        <v>32</v>
      </c>
      <c r="N8746" t="s">
        <v>44</v>
      </c>
      <c r="O8746">
        <v>1</v>
      </c>
      <c r="P8746">
        <v>2023</v>
      </c>
      <c r="Q8746">
        <v>5</v>
      </c>
      <c r="R8746" t="s">
        <v>238</v>
      </c>
      <c r="S8746">
        <v>2</v>
      </c>
      <c r="T8746">
        <v>18</v>
      </c>
      <c r="U8746">
        <v>1</v>
      </c>
      <c r="V8746">
        <v>4</v>
      </c>
      <c r="W8746" t="s">
        <v>73</v>
      </c>
      <c r="X8746" t="s">
        <v>47</v>
      </c>
      <c r="Y8746">
        <v>32535</v>
      </c>
      <c r="Z8746">
        <v>0.09</v>
      </c>
    </row>
    <row r="8747" spans="1:26" x14ac:dyDescent="0.25">
      <c r="A8747" t="s">
        <v>10797</v>
      </c>
      <c r="B8747" s="1">
        <v>45079</v>
      </c>
      <c r="C8747" t="s">
        <v>2272</v>
      </c>
      <c r="D8747" t="s">
        <v>63</v>
      </c>
      <c r="E8747" t="s">
        <v>58</v>
      </c>
      <c r="F8747" t="s">
        <v>30</v>
      </c>
      <c r="G8747" t="s">
        <v>86</v>
      </c>
      <c r="H8747">
        <v>7</v>
      </c>
      <c r="I8747">
        <v>1067</v>
      </c>
      <c r="J8747">
        <v>27</v>
      </c>
      <c r="K8747">
        <v>5452.37</v>
      </c>
      <c r="L8747">
        <v>391.13</v>
      </c>
      <c r="M8747" t="s">
        <v>32</v>
      </c>
      <c r="N8747" t="s">
        <v>33</v>
      </c>
      <c r="O8747">
        <v>7</v>
      </c>
      <c r="P8747">
        <v>2023</v>
      </c>
      <c r="Q8747">
        <v>6</v>
      </c>
      <c r="R8747" t="s">
        <v>95</v>
      </c>
      <c r="S8747">
        <v>2</v>
      </c>
      <c r="T8747">
        <v>22</v>
      </c>
      <c r="U8747">
        <v>1</v>
      </c>
      <c r="V8747">
        <v>5</v>
      </c>
      <c r="W8747" t="s">
        <v>46</v>
      </c>
      <c r="X8747" t="s">
        <v>47</v>
      </c>
      <c r="Y8747">
        <v>201663</v>
      </c>
      <c r="Z8747">
        <v>7.0000000000000007E-2</v>
      </c>
    </row>
    <row r="8748" spans="1:26" x14ac:dyDescent="0.25">
      <c r="A8748" t="s">
        <v>10798</v>
      </c>
      <c r="B8748" s="1">
        <v>45025</v>
      </c>
      <c r="C8748" t="s">
        <v>479</v>
      </c>
      <c r="D8748" t="s">
        <v>63</v>
      </c>
      <c r="E8748" t="s">
        <v>51</v>
      </c>
      <c r="F8748" t="s">
        <v>52</v>
      </c>
      <c r="G8748" t="s">
        <v>79</v>
      </c>
      <c r="H8748">
        <v>3</v>
      </c>
      <c r="I8748">
        <v>196</v>
      </c>
      <c r="J8748">
        <v>24</v>
      </c>
      <c r="K8748">
        <v>446.88</v>
      </c>
      <c r="L8748">
        <v>77.349999999999994</v>
      </c>
      <c r="M8748" t="s">
        <v>43</v>
      </c>
      <c r="N8748" t="s">
        <v>33</v>
      </c>
      <c r="O8748">
        <v>1</v>
      </c>
      <c r="P8748">
        <v>2023</v>
      </c>
      <c r="Q8748">
        <v>4</v>
      </c>
      <c r="R8748" t="s">
        <v>100</v>
      </c>
      <c r="S8748">
        <v>2</v>
      </c>
      <c r="T8748">
        <v>15</v>
      </c>
      <c r="U8748">
        <v>3</v>
      </c>
      <c r="V8748">
        <v>0</v>
      </c>
      <c r="W8748" t="s">
        <v>55</v>
      </c>
      <c r="X8748" t="s">
        <v>36</v>
      </c>
      <c r="Y8748">
        <v>14112</v>
      </c>
      <c r="Z8748">
        <v>0.17</v>
      </c>
    </row>
    <row r="8749" spans="1:26" x14ac:dyDescent="0.25">
      <c r="A8749" t="s">
        <v>10799</v>
      </c>
      <c r="B8749" s="1">
        <v>44984</v>
      </c>
      <c r="C8749" t="s">
        <v>4067</v>
      </c>
      <c r="D8749" t="s">
        <v>39</v>
      </c>
      <c r="E8749" t="s">
        <v>40</v>
      </c>
      <c r="F8749" t="s">
        <v>52</v>
      </c>
      <c r="G8749" t="s">
        <v>53</v>
      </c>
      <c r="H8749">
        <v>6</v>
      </c>
      <c r="I8749">
        <v>446</v>
      </c>
      <c r="J8749">
        <v>29</v>
      </c>
      <c r="K8749">
        <v>1899.96</v>
      </c>
      <c r="L8749">
        <v>126.68</v>
      </c>
      <c r="M8749" t="s">
        <v>43</v>
      </c>
      <c r="N8749" t="s">
        <v>33</v>
      </c>
      <c r="O8749">
        <v>3</v>
      </c>
      <c r="P8749">
        <v>2023</v>
      </c>
      <c r="Q8749">
        <v>2</v>
      </c>
      <c r="R8749" t="s">
        <v>67</v>
      </c>
      <c r="S8749">
        <v>1</v>
      </c>
      <c r="T8749">
        <v>9</v>
      </c>
      <c r="U8749">
        <v>5</v>
      </c>
      <c r="V8749">
        <v>1</v>
      </c>
      <c r="W8749" t="s">
        <v>60</v>
      </c>
      <c r="X8749" t="s">
        <v>47</v>
      </c>
      <c r="Y8749">
        <v>77604</v>
      </c>
      <c r="Z8749">
        <v>7.0000000000000007E-2</v>
      </c>
    </row>
    <row r="8750" spans="1:26" x14ac:dyDescent="0.25">
      <c r="A8750" t="s">
        <v>10800</v>
      </c>
      <c r="B8750" s="1">
        <v>45246</v>
      </c>
      <c r="C8750" t="s">
        <v>133</v>
      </c>
      <c r="D8750" t="s">
        <v>63</v>
      </c>
      <c r="E8750" t="s">
        <v>29</v>
      </c>
      <c r="F8750" t="s">
        <v>30</v>
      </c>
      <c r="G8750" t="s">
        <v>64</v>
      </c>
      <c r="H8750">
        <v>9</v>
      </c>
      <c r="I8750">
        <v>4426</v>
      </c>
      <c r="J8750">
        <v>3</v>
      </c>
      <c r="K8750">
        <v>38638.980000000003</v>
      </c>
      <c r="L8750">
        <v>4192.8100000000004</v>
      </c>
      <c r="M8750" t="s">
        <v>43</v>
      </c>
      <c r="N8750" t="s">
        <v>66</v>
      </c>
      <c r="O8750">
        <v>7</v>
      </c>
      <c r="P8750">
        <v>2023</v>
      </c>
      <c r="Q8750">
        <v>11</v>
      </c>
      <c r="R8750" t="s">
        <v>92</v>
      </c>
      <c r="S8750">
        <v>4</v>
      </c>
      <c r="T8750">
        <v>46</v>
      </c>
      <c r="U8750">
        <v>3</v>
      </c>
      <c r="V8750">
        <v>4</v>
      </c>
      <c r="W8750" t="s">
        <v>73</v>
      </c>
      <c r="X8750" t="s">
        <v>47</v>
      </c>
      <c r="Y8750">
        <v>119502</v>
      </c>
      <c r="Z8750">
        <v>0.11</v>
      </c>
    </row>
    <row r="8751" spans="1:26" x14ac:dyDescent="0.25">
      <c r="A8751" t="s">
        <v>10801</v>
      </c>
      <c r="B8751" s="1">
        <v>45084</v>
      </c>
      <c r="C8751" t="s">
        <v>3474</v>
      </c>
      <c r="D8751" t="s">
        <v>63</v>
      </c>
      <c r="E8751" t="s">
        <v>40</v>
      </c>
      <c r="F8751" t="s">
        <v>41</v>
      </c>
      <c r="G8751" t="s">
        <v>116</v>
      </c>
      <c r="H8751">
        <v>4</v>
      </c>
      <c r="I8751">
        <v>1911</v>
      </c>
      <c r="J8751">
        <v>0</v>
      </c>
      <c r="K8751">
        <v>7644</v>
      </c>
      <c r="L8751">
        <v>1295.5</v>
      </c>
      <c r="M8751" t="s">
        <v>32</v>
      </c>
      <c r="N8751" t="s">
        <v>66</v>
      </c>
      <c r="O8751">
        <v>6</v>
      </c>
      <c r="P8751">
        <v>2023</v>
      </c>
      <c r="Q8751">
        <v>6</v>
      </c>
      <c r="R8751" t="s">
        <v>95</v>
      </c>
      <c r="S8751">
        <v>2</v>
      </c>
      <c r="T8751">
        <v>23</v>
      </c>
      <c r="U8751">
        <v>2</v>
      </c>
      <c r="V8751">
        <v>3</v>
      </c>
      <c r="W8751" t="s">
        <v>83</v>
      </c>
      <c r="X8751" t="s">
        <v>47</v>
      </c>
      <c r="Y8751">
        <v>0</v>
      </c>
      <c r="Z8751">
        <v>0.17</v>
      </c>
    </row>
    <row r="8752" spans="1:26" x14ac:dyDescent="0.25">
      <c r="A8752" t="s">
        <v>10802</v>
      </c>
      <c r="B8752" s="1">
        <v>45066</v>
      </c>
      <c r="C8752" t="s">
        <v>2117</v>
      </c>
      <c r="D8752" t="s">
        <v>28</v>
      </c>
      <c r="E8752" t="s">
        <v>58</v>
      </c>
      <c r="F8752" t="s">
        <v>30</v>
      </c>
      <c r="G8752" t="s">
        <v>64</v>
      </c>
      <c r="H8752">
        <v>6</v>
      </c>
      <c r="I8752">
        <v>4992</v>
      </c>
      <c r="J8752">
        <v>28</v>
      </c>
      <c r="K8752">
        <v>21565.439999999999</v>
      </c>
      <c r="L8752">
        <v>3342.82</v>
      </c>
      <c r="M8752" t="s">
        <v>43</v>
      </c>
      <c r="N8752" t="s">
        <v>44</v>
      </c>
      <c r="O8752">
        <v>4</v>
      </c>
      <c r="P8752">
        <v>2023</v>
      </c>
      <c r="Q8752">
        <v>5</v>
      </c>
      <c r="R8752" t="s">
        <v>238</v>
      </c>
      <c r="S8752">
        <v>2</v>
      </c>
      <c r="T8752">
        <v>20</v>
      </c>
      <c r="U8752">
        <v>3</v>
      </c>
      <c r="V8752">
        <v>6</v>
      </c>
      <c r="W8752" t="s">
        <v>35</v>
      </c>
      <c r="X8752" t="s">
        <v>36</v>
      </c>
      <c r="Y8752">
        <v>838656</v>
      </c>
      <c r="Z8752">
        <v>0.16</v>
      </c>
    </row>
    <row r="8753" spans="1:26" x14ac:dyDescent="0.25">
      <c r="A8753" t="s">
        <v>10803</v>
      </c>
      <c r="B8753" s="1">
        <v>45162</v>
      </c>
      <c r="C8753" t="s">
        <v>233</v>
      </c>
      <c r="D8753" t="s">
        <v>28</v>
      </c>
      <c r="E8753" t="s">
        <v>29</v>
      </c>
      <c r="F8753" t="s">
        <v>41</v>
      </c>
      <c r="G8753" t="s">
        <v>116</v>
      </c>
      <c r="H8753">
        <v>5</v>
      </c>
      <c r="I8753">
        <v>858</v>
      </c>
      <c r="J8753">
        <v>13</v>
      </c>
      <c r="K8753">
        <v>3732.3</v>
      </c>
      <c r="L8753">
        <v>639.77</v>
      </c>
      <c r="M8753" t="s">
        <v>65</v>
      </c>
      <c r="N8753" t="s">
        <v>33</v>
      </c>
      <c r="O8753">
        <v>1</v>
      </c>
      <c r="P8753">
        <v>2023</v>
      </c>
      <c r="Q8753">
        <v>8</v>
      </c>
      <c r="R8753" t="s">
        <v>72</v>
      </c>
      <c r="S8753">
        <v>3</v>
      </c>
      <c r="T8753">
        <v>34</v>
      </c>
      <c r="U8753">
        <v>4</v>
      </c>
      <c r="V8753">
        <v>4</v>
      </c>
      <c r="W8753" t="s">
        <v>73</v>
      </c>
      <c r="X8753" t="s">
        <v>47</v>
      </c>
      <c r="Y8753">
        <v>55770</v>
      </c>
      <c r="Z8753">
        <v>0.17</v>
      </c>
    </row>
    <row r="8754" spans="1:26" x14ac:dyDescent="0.25">
      <c r="A8754" t="s">
        <v>10804</v>
      </c>
      <c r="B8754" s="1">
        <v>45114</v>
      </c>
      <c r="C8754" t="s">
        <v>111</v>
      </c>
      <c r="D8754" t="s">
        <v>63</v>
      </c>
      <c r="E8754" t="s">
        <v>29</v>
      </c>
      <c r="F8754" t="s">
        <v>30</v>
      </c>
      <c r="G8754" t="s">
        <v>64</v>
      </c>
      <c r="H8754">
        <v>4</v>
      </c>
      <c r="I8754">
        <v>999</v>
      </c>
      <c r="J8754">
        <v>28</v>
      </c>
      <c r="K8754">
        <v>2877.12</v>
      </c>
      <c r="L8754">
        <v>399.83</v>
      </c>
      <c r="M8754" t="s">
        <v>65</v>
      </c>
      <c r="N8754" t="s">
        <v>44</v>
      </c>
      <c r="O8754">
        <v>3</v>
      </c>
      <c r="P8754">
        <v>2023</v>
      </c>
      <c r="Q8754">
        <v>7</v>
      </c>
      <c r="R8754" t="s">
        <v>125</v>
      </c>
      <c r="S8754">
        <v>3</v>
      </c>
      <c r="T8754">
        <v>27</v>
      </c>
      <c r="U8754">
        <v>2</v>
      </c>
      <c r="V8754">
        <v>5</v>
      </c>
      <c r="W8754" t="s">
        <v>46</v>
      </c>
      <c r="X8754" t="s">
        <v>47</v>
      </c>
      <c r="Y8754">
        <v>111888</v>
      </c>
      <c r="Z8754">
        <v>0.14000000000000001</v>
      </c>
    </row>
    <row r="8755" spans="1:26" x14ac:dyDescent="0.25">
      <c r="A8755" t="s">
        <v>10805</v>
      </c>
      <c r="B8755" s="1">
        <v>45219</v>
      </c>
      <c r="C8755" t="s">
        <v>3332</v>
      </c>
      <c r="D8755" t="s">
        <v>63</v>
      </c>
      <c r="E8755" t="s">
        <v>40</v>
      </c>
      <c r="F8755" t="s">
        <v>30</v>
      </c>
      <c r="G8755" t="s">
        <v>86</v>
      </c>
      <c r="H8755">
        <v>3</v>
      </c>
      <c r="I8755">
        <v>3173</v>
      </c>
      <c r="J8755">
        <v>24</v>
      </c>
      <c r="K8755">
        <v>7234.44</v>
      </c>
      <c r="L8755">
        <v>548.64</v>
      </c>
      <c r="M8755" t="s">
        <v>43</v>
      </c>
      <c r="N8755" t="s">
        <v>66</v>
      </c>
      <c r="O8755">
        <v>3</v>
      </c>
      <c r="P8755">
        <v>2023</v>
      </c>
      <c r="Q8755">
        <v>10</v>
      </c>
      <c r="R8755" t="s">
        <v>45</v>
      </c>
      <c r="S8755">
        <v>4</v>
      </c>
      <c r="T8755">
        <v>42</v>
      </c>
      <c r="U8755">
        <v>3</v>
      </c>
      <c r="V8755">
        <v>5</v>
      </c>
      <c r="W8755" t="s">
        <v>46</v>
      </c>
      <c r="X8755" t="s">
        <v>47</v>
      </c>
      <c r="Y8755">
        <v>228456</v>
      </c>
      <c r="Z8755">
        <v>0.08</v>
      </c>
    </row>
    <row r="8756" spans="1:26" x14ac:dyDescent="0.25">
      <c r="A8756" t="s">
        <v>10806</v>
      </c>
      <c r="B8756" s="1">
        <v>45068</v>
      </c>
      <c r="C8756" t="s">
        <v>1537</v>
      </c>
      <c r="D8756" t="s">
        <v>50</v>
      </c>
      <c r="E8756" t="s">
        <v>58</v>
      </c>
      <c r="F8756" t="s">
        <v>30</v>
      </c>
      <c r="G8756" t="s">
        <v>86</v>
      </c>
      <c r="H8756">
        <v>7</v>
      </c>
      <c r="I8756">
        <v>4248</v>
      </c>
      <c r="J8756">
        <v>24</v>
      </c>
      <c r="K8756">
        <v>22599.360000000001</v>
      </c>
      <c r="L8756">
        <v>3171.6</v>
      </c>
      <c r="M8756" t="s">
        <v>65</v>
      </c>
      <c r="N8756" t="s">
        <v>33</v>
      </c>
      <c r="O8756">
        <v>7</v>
      </c>
      <c r="P8756">
        <v>2023</v>
      </c>
      <c r="Q8756">
        <v>5</v>
      </c>
      <c r="R8756" t="s">
        <v>238</v>
      </c>
      <c r="S8756">
        <v>2</v>
      </c>
      <c r="T8756">
        <v>21</v>
      </c>
      <c r="U8756">
        <v>4</v>
      </c>
      <c r="V8756">
        <v>1</v>
      </c>
      <c r="W8756" t="s">
        <v>60</v>
      </c>
      <c r="X8756" t="s">
        <v>47</v>
      </c>
      <c r="Y8756">
        <v>713664</v>
      </c>
      <c r="Z8756">
        <v>0.14000000000000001</v>
      </c>
    </row>
    <row r="8757" spans="1:26" x14ac:dyDescent="0.25">
      <c r="A8757" t="s">
        <v>10807</v>
      </c>
      <c r="B8757" s="1">
        <v>45020</v>
      </c>
      <c r="C8757" t="s">
        <v>548</v>
      </c>
      <c r="D8757" t="s">
        <v>50</v>
      </c>
      <c r="E8757" t="s">
        <v>58</v>
      </c>
      <c r="F8757" t="s">
        <v>30</v>
      </c>
      <c r="G8757" t="s">
        <v>31</v>
      </c>
      <c r="H8757">
        <v>7</v>
      </c>
      <c r="I8757">
        <v>2709</v>
      </c>
      <c r="J8757">
        <v>5</v>
      </c>
      <c r="K8757">
        <v>18014.849999999999</v>
      </c>
      <c r="L8757">
        <v>1223.97</v>
      </c>
      <c r="M8757" t="s">
        <v>43</v>
      </c>
      <c r="N8757" t="s">
        <v>44</v>
      </c>
      <c r="O8757">
        <v>7</v>
      </c>
      <c r="P8757">
        <v>2023</v>
      </c>
      <c r="Q8757">
        <v>4</v>
      </c>
      <c r="R8757" t="s">
        <v>100</v>
      </c>
      <c r="S8757">
        <v>2</v>
      </c>
      <c r="T8757">
        <v>14</v>
      </c>
      <c r="U8757">
        <v>2</v>
      </c>
      <c r="V8757">
        <v>2</v>
      </c>
      <c r="W8757" t="s">
        <v>76</v>
      </c>
      <c r="X8757" t="s">
        <v>47</v>
      </c>
      <c r="Y8757">
        <v>94815</v>
      </c>
      <c r="Z8757">
        <v>7.0000000000000007E-2</v>
      </c>
    </row>
    <row r="8758" spans="1:26" x14ac:dyDescent="0.25">
      <c r="A8758" t="s">
        <v>10808</v>
      </c>
      <c r="B8758" s="1">
        <v>45100</v>
      </c>
      <c r="C8758" t="s">
        <v>1141</v>
      </c>
      <c r="D8758" t="s">
        <v>63</v>
      </c>
      <c r="E8758" t="s">
        <v>58</v>
      </c>
      <c r="F8758" t="s">
        <v>30</v>
      </c>
      <c r="G8758" t="s">
        <v>86</v>
      </c>
      <c r="H8758">
        <v>2</v>
      </c>
      <c r="I8758">
        <v>1536</v>
      </c>
      <c r="J8758">
        <v>27</v>
      </c>
      <c r="K8758">
        <v>2242.56</v>
      </c>
      <c r="L8758">
        <v>294.89999999999998</v>
      </c>
      <c r="M8758" t="s">
        <v>65</v>
      </c>
      <c r="N8758" t="s">
        <v>66</v>
      </c>
      <c r="O8758">
        <v>6</v>
      </c>
      <c r="P8758">
        <v>2023</v>
      </c>
      <c r="Q8758">
        <v>6</v>
      </c>
      <c r="R8758" t="s">
        <v>95</v>
      </c>
      <c r="S8758">
        <v>2</v>
      </c>
      <c r="T8758">
        <v>25</v>
      </c>
      <c r="U8758">
        <v>4</v>
      </c>
      <c r="V8758">
        <v>5</v>
      </c>
      <c r="W8758" t="s">
        <v>46</v>
      </c>
      <c r="X8758" t="s">
        <v>47</v>
      </c>
      <c r="Y8758">
        <v>82944</v>
      </c>
      <c r="Z8758">
        <v>0.13</v>
      </c>
    </row>
    <row r="8759" spans="1:26" x14ac:dyDescent="0.25">
      <c r="A8759" t="s">
        <v>10809</v>
      </c>
      <c r="B8759" s="1">
        <v>45054</v>
      </c>
      <c r="C8759" t="s">
        <v>663</v>
      </c>
      <c r="D8759" t="s">
        <v>63</v>
      </c>
      <c r="E8759" t="s">
        <v>51</v>
      </c>
      <c r="F8759" t="s">
        <v>41</v>
      </c>
      <c r="G8759" t="s">
        <v>42</v>
      </c>
      <c r="H8759">
        <v>8</v>
      </c>
      <c r="I8759">
        <v>3427</v>
      </c>
      <c r="J8759">
        <v>0</v>
      </c>
      <c r="K8759">
        <v>27416</v>
      </c>
      <c r="L8759">
        <v>3128.22</v>
      </c>
      <c r="M8759" t="s">
        <v>65</v>
      </c>
      <c r="N8759" t="s">
        <v>66</v>
      </c>
      <c r="O8759">
        <v>7</v>
      </c>
      <c r="P8759">
        <v>2023</v>
      </c>
      <c r="Q8759">
        <v>5</v>
      </c>
      <c r="R8759" t="s">
        <v>238</v>
      </c>
      <c r="S8759">
        <v>2</v>
      </c>
      <c r="T8759">
        <v>19</v>
      </c>
      <c r="U8759">
        <v>2</v>
      </c>
      <c r="V8759">
        <v>1</v>
      </c>
      <c r="W8759" t="s">
        <v>60</v>
      </c>
      <c r="X8759" t="s">
        <v>47</v>
      </c>
      <c r="Y8759">
        <v>0</v>
      </c>
      <c r="Z8759">
        <v>0.11</v>
      </c>
    </row>
    <row r="8760" spans="1:26" x14ac:dyDescent="0.25">
      <c r="A8760" t="s">
        <v>10810</v>
      </c>
      <c r="B8760" s="1">
        <v>45142</v>
      </c>
      <c r="C8760" t="s">
        <v>9518</v>
      </c>
      <c r="D8760" t="s">
        <v>63</v>
      </c>
      <c r="E8760" t="s">
        <v>58</v>
      </c>
      <c r="F8760" t="s">
        <v>41</v>
      </c>
      <c r="G8760" t="s">
        <v>116</v>
      </c>
      <c r="H8760">
        <v>3</v>
      </c>
      <c r="I8760">
        <v>3881</v>
      </c>
      <c r="J8760">
        <v>7</v>
      </c>
      <c r="K8760">
        <v>10827.99</v>
      </c>
      <c r="L8760">
        <v>1466.8</v>
      </c>
      <c r="M8760" t="s">
        <v>65</v>
      </c>
      <c r="N8760" t="s">
        <v>66</v>
      </c>
      <c r="O8760">
        <v>1</v>
      </c>
      <c r="P8760">
        <v>2023</v>
      </c>
      <c r="Q8760">
        <v>8</v>
      </c>
      <c r="R8760" t="s">
        <v>72</v>
      </c>
      <c r="S8760">
        <v>3</v>
      </c>
      <c r="T8760">
        <v>31</v>
      </c>
      <c r="U8760">
        <v>1</v>
      </c>
      <c r="V8760">
        <v>5</v>
      </c>
      <c r="W8760" t="s">
        <v>46</v>
      </c>
      <c r="X8760" t="s">
        <v>47</v>
      </c>
      <c r="Y8760">
        <v>81501</v>
      </c>
      <c r="Z8760">
        <v>0.14000000000000001</v>
      </c>
    </row>
    <row r="8761" spans="1:26" x14ac:dyDescent="0.25">
      <c r="A8761" t="s">
        <v>10811</v>
      </c>
      <c r="B8761" s="1">
        <v>45046</v>
      </c>
      <c r="C8761" t="s">
        <v>959</v>
      </c>
      <c r="D8761" t="s">
        <v>63</v>
      </c>
      <c r="E8761" t="s">
        <v>29</v>
      </c>
      <c r="F8761" t="s">
        <v>52</v>
      </c>
      <c r="G8761" t="s">
        <v>79</v>
      </c>
      <c r="H8761">
        <v>6</v>
      </c>
      <c r="I8761">
        <v>3140</v>
      </c>
      <c r="J8761">
        <v>18</v>
      </c>
      <c r="K8761">
        <v>15448.8</v>
      </c>
      <c r="L8761">
        <v>3000.21</v>
      </c>
      <c r="M8761" t="s">
        <v>43</v>
      </c>
      <c r="N8761" t="s">
        <v>66</v>
      </c>
      <c r="O8761">
        <v>4</v>
      </c>
      <c r="P8761">
        <v>2023</v>
      </c>
      <c r="Q8761">
        <v>4</v>
      </c>
      <c r="R8761" t="s">
        <v>100</v>
      </c>
      <c r="S8761">
        <v>2</v>
      </c>
      <c r="T8761">
        <v>18</v>
      </c>
      <c r="U8761">
        <v>6</v>
      </c>
      <c r="V8761">
        <v>0</v>
      </c>
      <c r="W8761" t="s">
        <v>55</v>
      </c>
      <c r="X8761" t="s">
        <v>36</v>
      </c>
      <c r="Y8761">
        <v>339120</v>
      </c>
      <c r="Z8761">
        <v>0.19</v>
      </c>
    </row>
    <row r="8762" spans="1:26" x14ac:dyDescent="0.25">
      <c r="A8762" t="s">
        <v>10812</v>
      </c>
      <c r="B8762" s="1">
        <v>45013</v>
      </c>
      <c r="C8762" t="s">
        <v>1941</v>
      </c>
      <c r="D8762" t="s">
        <v>50</v>
      </c>
      <c r="E8762" t="s">
        <v>40</v>
      </c>
      <c r="F8762" t="s">
        <v>52</v>
      </c>
      <c r="G8762" t="s">
        <v>91</v>
      </c>
      <c r="H8762">
        <v>1</v>
      </c>
      <c r="I8762">
        <v>3497</v>
      </c>
      <c r="J8762">
        <v>19</v>
      </c>
      <c r="K8762">
        <v>2832.57</v>
      </c>
      <c r="L8762">
        <v>298.47000000000003</v>
      </c>
      <c r="M8762" t="s">
        <v>65</v>
      </c>
      <c r="N8762" t="s">
        <v>33</v>
      </c>
      <c r="O8762">
        <v>2</v>
      </c>
      <c r="P8762">
        <v>2023</v>
      </c>
      <c r="Q8762">
        <v>3</v>
      </c>
      <c r="R8762" t="s">
        <v>105</v>
      </c>
      <c r="S8762">
        <v>1</v>
      </c>
      <c r="T8762">
        <v>13</v>
      </c>
      <c r="U8762">
        <v>5</v>
      </c>
      <c r="V8762">
        <v>2</v>
      </c>
      <c r="W8762" t="s">
        <v>76</v>
      </c>
      <c r="X8762" t="s">
        <v>47</v>
      </c>
      <c r="Y8762">
        <v>66443</v>
      </c>
      <c r="Z8762">
        <v>0.11</v>
      </c>
    </row>
    <row r="8763" spans="1:26" x14ac:dyDescent="0.25">
      <c r="A8763" t="s">
        <v>10813</v>
      </c>
      <c r="B8763" s="1">
        <v>45182</v>
      </c>
      <c r="C8763" t="s">
        <v>4652</v>
      </c>
      <c r="D8763" t="s">
        <v>63</v>
      </c>
      <c r="E8763" t="s">
        <v>58</v>
      </c>
      <c r="F8763" t="s">
        <v>41</v>
      </c>
      <c r="G8763" t="s">
        <v>42</v>
      </c>
      <c r="H8763">
        <v>5</v>
      </c>
      <c r="I8763">
        <v>3991</v>
      </c>
      <c r="J8763">
        <v>12</v>
      </c>
      <c r="K8763">
        <v>17560.400000000001</v>
      </c>
      <c r="L8763">
        <v>3197.6</v>
      </c>
      <c r="M8763" t="s">
        <v>32</v>
      </c>
      <c r="N8763" t="s">
        <v>44</v>
      </c>
      <c r="O8763">
        <v>6</v>
      </c>
      <c r="P8763">
        <v>2023</v>
      </c>
      <c r="Q8763">
        <v>9</v>
      </c>
      <c r="R8763" t="s">
        <v>80</v>
      </c>
      <c r="S8763">
        <v>3</v>
      </c>
      <c r="T8763">
        <v>37</v>
      </c>
      <c r="U8763">
        <v>3</v>
      </c>
      <c r="V8763">
        <v>3</v>
      </c>
      <c r="W8763" t="s">
        <v>83</v>
      </c>
      <c r="X8763" t="s">
        <v>47</v>
      </c>
      <c r="Y8763">
        <v>239460</v>
      </c>
      <c r="Z8763">
        <v>0.18</v>
      </c>
    </row>
    <row r="8764" spans="1:26" x14ac:dyDescent="0.25">
      <c r="A8764" t="s">
        <v>10814</v>
      </c>
      <c r="B8764" s="1">
        <v>45193</v>
      </c>
      <c r="C8764" t="s">
        <v>4375</v>
      </c>
      <c r="D8764" t="s">
        <v>39</v>
      </c>
      <c r="E8764" t="s">
        <v>58</v>
      </c>
      <c r="F8764" t="s">
        <v>52</v>
      </c>
      <c r="G8764" t="s">
        <v>91</v>
      </c>
      <c r="H8764">
        <v>1</v>
      </c>
      <c r="I8764">
        <v>4931</v>
      </c>
      <c r="J8764">
        <v>27</v>
      </c>
      <c r="K8764">
        <v>3599.63</v>
      </c>
      <c r="L8764">
        <v>226.25</v>
      </c>
      <c r="M8764" t="s">
        <v>65</v>
      </c>
      <c r="N8764" t="s">
        <v>33</v>
      </c>
      <c r="O8764">
        <v>2</v>
      </c>
      <c r="P8764">
        <v>2023</v>
      </c>
      <c r="Q8764">
        <v>9</v>
      </c>
      <c r="R8764" t="s">
        <v>80</v>
      </c>
      <c r="S8764">
        <v>3</v>
      </c>
      <c r="T8764">
        <v>39</v>
      </c>
      <c r="U8764">
        <v>5</v>
      </c>
      <c r="V8764">
        <v>0</v>
      </c>
      <c r="W8764" t="s">
        <v>55</v>
      </c>
      <c r="X8764" t="s">
        <v>36</v>
      </c>
      <c r="Y8764">
        <v>133137</v>
      </c>
      <c r="Z8764">
        <v>0.06</v>
      </c>
    </row>
    <row r="8765" spans="1:26" x14ac:dyDescent="0.25">
      <c r="A8765" t="s">
        <v>10815</v>
      </c>
      <c r="B8765" s="1">
        <v>45160</v>
      </c>
      <c r="C8765" t="s">
        <v>502</v>
      </c>
      <c r="D8765" t="s">
        <v>50</v>
      </c>
      <c r="E8765" t="s">
        <v>51</v>
      </c>
      <c r="F8765" t="s">
        <v>41</v>
      </c>
      <c r="G8765" t="s">
        <v>59</v>
      </c>
      <c r="H8765">
        <v>4</v>
      </c>
      <c r="I8765">
        <v>2555</v>
      </c>
      <c r="J8765">
        <v>11</v>
      </c>
      <c r="K8765">
        <v>9095.7999999999993</v>
      </c>
      <c r="L8765">
        <v>1125.9100000000001</v>
      </c>
      <c r="M8765" t="s">
        <v>32</v>
      </c>
      <c r="N8765" t="s">
        <v>66</v>
      </c>
      <c r="O8765">
        <v>1</v>
      </c>
      <c r="P8765">
        <v>2023</v>
      </c>
      <c r="Q8765">
        <v>8</v>
      </c>
      <c r="R8765" t="s">
        <v>72</v>
      </c>
      <c r="S8765">
        <v>3</v>
      </c>
      <c r="T8765">
        <v>34</v>
      </c>
      <c r="U8765">
        <v>4</v>
      </c>
      <c r="V8765">
        <v>2</v>
      </c>
      <c r="W8765" t="s">
        <v>76</v>
      </c>
      <c r="X8765" t="s">
        <v>47</v>
      </c>
      <c r="Y8765">
        <v>112420</v>
      </c>
      <c r="Z8765">
        <v>0.12</v>
      </c>
    </row>
    <row r="8766" spans="1:26" x14ac:dyDescent="0.25">
      <c r="A8766" t="s">
        <v>10816</v>
      </c>
      <c r="B8766" s="1">
        <v>45103</v>
      </c>
      <c r="C8766" t="s">
        <v>4481</v>
      </c>
      <c r="D8766" t="s">
        <v>50</v>
      </c>
      <c r="E8766" t="s">
        <v>51</v>
      </c>
      <c r="F8766" t="s">
        <v>41</v>
      </c>
      <c r="G8766" t="s">
        <v>59</v>
      </c>
      <c r="H8766">
        <v>5</v>
      </c>
      <c r="I8766">
        <v>850</v>
      </c>
      <c r="J8766">
        <v>20</v>
      </c>
      <c r="K8766">
        <v>3400</v>
      </c>
      <c r="L8766">
        <v>394.85</v>
      </c>
      <c r="M8766" t="s">
        <v>43</v>
      </c>
      <c r="N8766" t="s">
        <v>44</v>
      </c>
      <c r="O8766">
        <v>6</v>
      </c>
      <c r="P8766">
        <v>2023</v>
      </c>
      <c r="Q8766">
        <v>6</v>
      </c>
      <c r="R8766" t="s">
        <v>95</v>
      </c>
      <c r="S8766">
        <v>2</v>
      </c>
      <c r="T8766">
        <v>26</v>
      </c>
      <c r="U8766">
        <v>5</v>
      </c>
      <c r="V8766">
        <v>1</v>
      </c>
      <c r="W8766" t="s">
        <v>60</v>
      </c>
      <c r="X8766" t="s">
        <v>47</v>
      </c>
      <c r="Y8766">
        <v>85000</v>
      </c>
      <c r="Z8766">
        <v>0.12</v>
      </c>
    </row>
    <row r="8767" spans="1:26" x14ac:dyDescent="0.25">
      <c r="A8767" t="s">
        <v>10817</v>
      </c>
      <c r="B8767" s="1">
        <v>45026</v>
      </c>
      <c r="C8767" t="s">
        <v>3720</v>
      </c>
      <c r="D8767" t="s">
        <v>63</v>
      </c>
      <c r="E8767" t="s">
        <v>51</v>
      </c>
      <c r="F8767" t="s">
        <v>52</v>
      </c>
      <c r="G8767" t="s">
        <v>91</v>
      </c>
      <c r="H8767">
        <v>7</v>
      </c>
      <c r="I8767">
        <v>268</v>
      </c>
      <c r="J8767">
        <v>22</v>
      </c>
      <c r="K8767">
        <v>1463.28</v>
      </c>
      <c r="L8767">
        <v>185.8</v>
      </c>
      <c r="M8767" t="s">
        <v>43</v>
      </c>
      <c r="N8767" t="s">
        <v>44</v>
      </c>
      <c r="O8767">
        <v>4</v>
      </c>
      <c r="P8767">
        <v>2023</v>
      </c>
      <c r="Q8767">
        <v>4</v>
      </c>
      <c r="R8767" t="s">
        <v>100</v>
      </c>
      <c r="S8767">
        <v>2</v>
      </c>
      <c r="T8767">
        <v>15</v>
      </c>
      <c r="U8767">
        <v>3</v>
      </c>
      <c r="V8767">
        <v>1</v>
      </c>
      <c r="W8767" t="s">
        <v>60</v>
      </c>
      <c r="X8767" t="s">
        <v>47</v>
      </c>
      <c r="Y8767">
        <v>41272</v>
      </c>
      <c r="Z8767">
        <v>0.13</v>
      </c>
    </row>
    <row r="8768" spans="1:26" x14ac:dyDescent="0.25">
      <c r="A8768" t="s">
        <v>10818</v>
      </c>
      <c r="B8768" s="1">
        <v>44942</v>
      </c>
      <c r="C8768" t="s">
        <v>3241</v>
      </c>
      <c r="D8768" t="s">
        <v>28</v>
      </c>
      <c r="E8768" t="s">
        <v>40</v>
      </c>
      <c r="F8768" t="s">
        <v>41</v>
      </c>
      <c r="G8768" t="s">
        <v>42</v>
      </c>
      <c r="H8768">
        <v>8</v>
      </c>
      <c r="I8768">
        <v>3514</v>
      </c>
      <c r="J8768">
        <v>14</v>
      </c>
      <c r="K8768">
        <v>24176.32</v>
      </c>
      <c r="L8768">
        <v>4674.75</v>
      </c>
      <c r="M8768" t="s">
        <v>43</v>
      </c>
      <c r="N8768" t="s">
        <v>33</v>
      </c>
      <c r="O8768">
        <v>6</v>
      </c>
      <c r="P8768">
        <v>2023</v>
      </c>
      <c r="Q8768">
        <v>1</v>
      </c>
      <c r="R8768" t="s">
        <v>34</v>
      </c>
      <c r="S8768">
        <v>1</v>
      </c>
      <c r="T8768">
        <v>3</v>
      </c>
      <c r="U8768">
        <v>3</v>
      </c>
      <c r="V8768">
        <v>1</v>
      </c>
      <c r="W8768" t="s">
        <v>60</v>
      </c>
      <c r="X8768" t="s">
        <v>47</v>
      </c>
      <c r="Y8768">
        <v>393568</v>
      </c>
      <c r="Z8768">
        <v>0.19</v>
      </c>
    </row>
    <row r="8769" spans="1:26" x14ac:dyDescent="0.25">
      <c r="A8769" t="s">
        <v>10819</v>
      </c>
      <c r="B8769" s="1">
        <v>44960</v>
      </c>
      <c r="C8769" t="s">
        <v>9879</v>
      </c>
      <c r="D8769" t="s">
        <v>39</v>
      </c>
      <c r="E8769" t="s">
        <v>58</v>
      </c>
      <c r="F8769" t="s">
        <v>30</v>
      </c>
      <c r="G8769" t="s">
        <v>64</v>
      </c>
      <c r="H8769">
        <v>7</v>
      </c>
      <c r="I8769">
        <v>4655</v>
      </c>
      <c r="J8769">
        <v>3</v>
      </c>
      <c r="K8769">
        <v>31607.45</v>
      </c>
      <c r="L8769">
        <v>5952.21</v>
      </c>
      <c r="M8769" t="s">
        <v>43</v>
      </c>
      <c r="N8769" t="s">
        <v>66</v>
      </c>
      <c r="O8769">
        <v>1</v>
      </c>
      <c r="P8769">
        <v>2023</v>
      </c>
      <c r="Q8769">
        <v>2</v>
      </c>
      <c r="R8769" t="s">
        <v>67</v>
      </c>
      <c r="S8769">
        <v>1</v>
      </c>
      <c r="T8769">
        <v>5</v>
      </c>
      <c r="U8769">
        <v>1</v>
      </c>
      <c r="V8769">
        <v>5</v>
      </c>
      <c r="W8769" t="s">
        <v>46</v>
      </c>
      <c r="X8769" t="s">
        <v>47</v>
      </c>
      <c r="Y8769">
        <v>97755</v>
      </c>
      <c r="Z8769">
        <v>0.19</v>
      </c>
    </row>
    <row r="8770" spans="1:26" x14ac:dyDescent="0.25">
      <c r="A8770" t="s">
        <v>10820</v>
      </c>
      <c r="B8770" s="1">
        <v>45053</v>
      </c>
      <c r="C8770" t="s">
        <v>3232</v>
      </c>
      <c r="D8770" t="s">
        <v>63</v>
      </c>
      <c r="E8770" t="s">
        <v>58</v>
      </c>
      <c r="F8770" t="s">
        <v>41</v>
      </c>
      <c r="G8770" t="s">
        <v>42</v>
      </c>
      <c r="H8770">
        <v>3</v>
      </c>
      <c r="I8770">
        <v>4103</v>
      </c>
      <c r="J8770">
        <v>3</v>
      </c>
      <c r="K8770">
        <v>11939.73</v>
      </c>
      <c r="L8770">
        <v>2190.2600000000002</v>
      </c>
      <c r="M8770" t="s">
        <v>43</v>
      </c>
      <c r="N8770" t="s">
        <v>44</v>
      </c>
      <c r="O8770">
        <v>4</v>
      </c>
      <c r="P8770">
        <v>2023</v>
      </c>
      <c r="Q8770">
        <v>5</v>
      </c>
      <c r="R8770" t="s">
        <v>238</v>
      </c>
      <c r="S8770">
        <v>2</v>
      </c>
      <c r="T8770">
        <v>19</v>
      </c>
      <c r="U8770">
        <v>2</v>
      </c>
      <c r="V8770">
        <v>0</v>
      </c>
      <c r="W8770" t="s">
        <v>55</v>
      </c>
      <c r="X8770" t="s">
        <v>36</v>
      </c>
      <c r="Y8770">
        <v>36927</v>
      </c>
      <c r="Z8770">
        <v>0.18</v>
      </c>
    </row>
    <row r="8771" spans="1:26" x14ac:dyDescent="0.25">
      <c r="A8771" t="s">
        <v>10821</v>
      </c>
      <c r="B8771" s="1">
        <v>44933</v>
      </c>
      <c r="C8771" t="s">
        <v>284</v>
      </c>
      <c r="D8771" t="s">
        <v>63</v>
      </c>
      <c r="E8771" t="s">
        <v>29</v>
      </c>
      <c r="F8771" t="s">
        <v>41</v>
      </c>
      <c r="G8771" t="s">
        <v>42</v>
      </c>
      <c r="H8771">
        <v>3</v>
      </c>
      <c r="I8771">
        <v>775</v>
      </c>
      <c r="J8771">
        <v>17</v>
      </c>
      <c r="K8771">
        <v>1929.75</v>
      </c>
      <c r="L8771">
        <v>182.64</v>
      </c>
      <c r="M8771" t="s">
        <v>43</v>
      </c>
      <c r="N8771" t="s">
        <v>33</v>
      </c>
      <c r="O8771">
        <v>5</v>
      </c>
      <c r="P8771">
        <v>2023</v>
      </c>
      <c r="Q8771">
        <v>1</v>
      </c>
      <c r="R8771" t="s">
        <v>34</v>
      </c>
      <c r="S8771">
        <v>1</v>
      </c>
      <c r="T8771">
        <v>1</v>
      </c>
      <c r="U8771">
        <v>1</v>
      </c>
      <c r="V8771">
        <v>6</v>
      </c>
      <c r="W8771" t="s">
        <v>35</v>
      </c>
      <c r="X8771" t="s">
        <v>36</v>
      </c>
      <c r="Y8771">
        <v>39525</v>
      </c>
      <c r="Z8771">
        <v>0.09</v>
      </c>
    </row>
    <row r="8772" spans="1:26" x14ac:dyDescent="0.25">
      <c r="A8772" t="s">
        <v>10822</v>
      </c>
      <c r="B8772" s="1">
        <v>45097</v>
      </c>
      <c r="C8772" t="s">
        <v>437</v>
      </c>
      <c r="D8772" t="s">
        <v>63</v>
      </c>
      <c r="E8772" t="s">
        <v>58</v>
      </c>
      <c r="F8772" t="s">
        <v>30</v>
      </c>
      <c r="G8772" t="s">
        <v>64</v>
      </c>
      <c r="H8772">
        <v>7</v>
      </c>
      <c r="I8772">
        <v>1114</v>
      </c>
      <c r="J8772">
        <v>29</v>
      </c>
      <c r="K8772">
        <v>5536.58</v>
      </c>
      <c r="L8772">
        <v>801.23</v>
      </c>
      <c r="M8772" t="s">
        <v>65</v>
      </c>
      <c r="N8772" t="s">
        <v>44</v>
      </c>
      <c r="O8772">
        <v>7</v>
      </c>
      <c r="P8772">
        <v>2023</v>
      </c>
      <c r="Q8772">
        <v>6</v>
      </c>
      <c r="R8772" t="s">
        <v>95</v>
      </c>
      <c r="S8772">
        <v>2</v>
      </c>
      <c r="T8772">
        <v>25</v>
      </c>
      <c r="U8772">
        <v>4</v>
      </c>
      <c r="V8772">
        <v>2</v>
      </c>
      <c r="W8772" t="s">
        <v>76</v>
      </c>
      <c r="X8772" t="s">
        <v>47</v>
      </c>
      <c r="Y8772">
        <v>226142</v>
      </c>
      <c r="Z8772">
        <v>0.14000000000000001</v>
      </c>
    </row>
    <row r="8773" spans="1:26" x14ac:dyDescent="0.25">
      <c r="A8773" t="s">
        <v>10823</v>
      </c>
      <c r="B8773" s="1">
        <v>44972</v>
      </c>
      <c r="C8773" t="s">
        <v>2335</v>
      </c>
      <c r="D8773" t="s">
        <v>63</v>
      </c>
      <c r="E8773" t="s">
        <v>29</v>
      </c>
      <c r="F8773" t="s">
        <v>30</v>
      </c>
      <c r="G8773" t="s">
        <v>64</v>
      </c>
      <c r="H8773">
        <v>4</v>
      </c>
      <c r="I8773">
        <v>928</v>
      </c>
      <c r="J8773">
        <v>7</v>
      </c>
      <c r="K8773">
        <v>3452.16</v>
      </c>
      <c r="L8773">
        <v>195.96</v>
      </c>
      <c r="M8773" t="s">
        <v>65</v>
      </c>
      <c r="N8773" t="s">
        <v>44</v>
      </c>
      <c r="O8773">
        <v>1</v>
      </c>
      <c r="P8773">
        <v>2023</v>
      </c>
      <c r="Q8773">
        <v>2</v>
      </c>
      <c r="R8773" t="s">
        <v>67</v>
      </c>
      <c r="S8773">
        <v>1</v>
      </c>
      <c r="T8773">
        <v>7</v>
      </c>
      <c r="U8773">
        <v>3</v>
      </c>
      <c r="V8773">
        <v>3</v>
      </c>
      <c r="W8773" t="s">
        <v>83</v>
      </c>
      <c r="X8773" t="s">
        <v>47</v>
      </c>
      <c r="Y8773">
        <v>25984</v>
      </c>
      <c r="Z8773">
        <v>0.06</v>
      </c>
    </row>
    <row r="8774" spans="1:26" x14ac:dyDescent="0.25">
      <c r="A8774" t="s">
        <v>10824</v>
      </c>
      <c r="B8774" s="1">
        <v>45225</v>
      </c>
      <c r="C8774" t="s">
        <v>4981</v>
      </c>
      <c r="D8774" t="s">
        <v>63</v>
      </c>
      <c r="E8774" t="s">
        <v>40</v>
      </c>
      <c r="F8774" t="s">
        <v>41</v>
      </c>
      <c r="G8774" t="s">
        <v>42</v>
      </c>
      <c r="H8774">
        <v>3</v>
      </c>
      <c r="I8774">
        <v>4929</v>
      </c>
      <c r="J8774">
        <v>10</v>
      </c>
      <c r="K8774">
        <v>13308.3</v>
      </c>
      <c r="L8774">
        <v>1109.8800000000001</v>
      </c>
      <c r="M8774" t="s">
        <v>65</v>
      </c>
      <c r="N8774" t="s">
        <v>44</v>
      </c>
      <c r="O8774">
        <v>6</v>
      </c>
      <c r="P8774">
        <v>2023</v>
      </c>
      <c r="Q8774">
        <v>10</v>
      </c>
      <c r="R8774" t="s">
        <v>45</v>
      </c>
      <c r="S8774">
        <v>4</v>
      </c>
      <c r="T8774">
        <v>43</v>
      </c>
      <c r="U8774">
        <v>4</v>
      </c>
      <c r="V8774">
        <v>4</v>
      </c>
      <c r="W8774" t="s">
        <v>73</v>
      </c>
      <c r="X8774" t="s">
        <v>47</v>
      </c>
      <c r="Y8774">
        <v>147870</v>
      </c>
      <c r="Z8774">
        <v>0.08</v>
      </c>
    </row>
    <row r="8775" spans="1:26" x14ac:dyDescent="0.25">
      <c r="A8775" t="s">
        <v>10825</v>
      </c>
      <c r="B8775" s="1">
        <v>45159</v>
      </c>
      <c r="C8775" t="s">
        <v>131</v>
      </c>
      <c r="D8775" t="s">
        <v>28</v>
      </c>
      <c r="E8775" t="s">
        <v>40</v>
      </c>
      <c r="F8775" t="s">
        <v>41</v>
      </c>
      <c r="G8775" t="s">
        <v>42</v>
      </c>
      <c r="H8775">
        <v>3</v>
      </c>
      <c r="I8775">
        <v>2268</v>
      </c>
      <c r="J8775">
        <v>20</v>
      </c>
      <c r="K8775">
        <v>5443.2</v>
      </c>
      <c r="L8775">
        <v>719.93</v>
      </c>
      <c r="M8775" t="s">
        <v>43</v>
      </c>
      <c r="N8775" t="s">
        <v>66</v>
      </c>
      <c r="O8775">
        <v>3</v>
      </c>
      <c r="P8775">
        <v>2023</v>
      </c>
      <c r="Q8775">
        <v>8</v>
      </c>
      <c r="R8775" t="s">
        <v>72</v>
      </c>
      <c r="S8775">
        <v>3</v>
      </c>
      <c r="T8775">
        <v>34</v>
      </c>
      <c r="U8775">
        <v>4</v>
      </c>
      <c r="V8775">
        <v>1</v>
      </c>
      <c r="W8775" t="s">
        <v>60</v>
      </c>
      <c r="X8775" t="s">
        <v>47</v>
      </c>
      <c r="Y8775">
        <v>136080</v>
      </c>
      <c r="Z8775">
        <v>0.13</v>
      </c>
    </row>
    <row r="8776" spans="1:26" x14ac:dyDescent="0.25">
      <c r="A8776" t="s">
        <v>10826</v>
      </c>
      <c r="B8776" s="1">
        <v>45259</v>
      </c>
      <c r="C8776" t="s">
        <v>4709</v>
      </c>
      <c r="D8776" t="s">
        <v>28</v>
      </c>
      <c r="E8776" t="s">
        <v>58</v>
      </c>
      <c r="F8776" t="s">
        <v>41</v>
      </c>
      <c r="G8776" t="s">
        <v>116</v>
      </c>
      <c r="H8776">
        <v>1</v>
      </c>
      <c r="I8776">
        <v>4151</v>
      </c>
      <c r="J8776">
        <v>15</v>
      </c>
      <c r="K8776">
        <v>3528.35</v>
      </c>
      <c r="L8776">
        <v>209.74</v>
      </c>
      <c r="M8776" t="s">
        <v>32</v>
      </c>
      <c r="N8776" t="s">
        <v>33</v>
      </c>
      <c r="O8776">
        <v>7</v>
      </c>
      <c r="P8776">
        <v>2023</v>
      </c>
      <c r="Q8776">
        <v>11</v>
      </c>
      <c r="R8776" t="s">
        <v>92</v>
      </c>
      <c r="S8776">
        <v>4</v>
      </c>
      <c r="T8776">
        <v>48</v>
      </c>
      <c r="U8776">
        <v>5</v>
      </c>
      <c r="V8776">
        <v>3</v>
      </c>
      <c r="W8776" t="s">
        <v>83</v>
      </c>
      <c r="X8776" t="s">
        <v>47</v>
      </c>
      <c r="Y8776">
        <v>62265</v>
      </c>
      <c r="Z8776">
        <v>0.06</v>
      </c>
    </row>
    <row r="8777" spans="1:26" x14ac:dyDescent="0.25">
      <c r="A8777" t="s">
        <v>10827</v>
      </c>
      <c r="B8777" s="1">
        <v>45176</v>
      </c>
      <c r="C8777" t="s">
        <v>841</v>
      </c>
      <c r="D8777" t="s">
        <v>50</v>
      </c>
      <c r="E8777" t="s">
        <v>40</v>
      </c>
      <c r="F8777" t="s">
        <v>41</v>
      </c>
      <c r="G8777" t="s">
        <v>42</v>
      </c>
      <c r="H8777">
        <v>5</v>
      </c>
      <c r="I8777">
        <v>255</v>
      </c>
      <c r="J8777">
        <v>19</v>
      </c>
      <c r="K8777">
        <v>1032.75</v>
      </c>
      <c r="L8777">
        <v>171.16</v>
      </c>
      <c r="M8777" t="s">
        <v>65</v>
      </c>
      <c r="N8777" t="s">
        <v>44</v>
      </c>
      <c r="O8777">
        <v>5</v>
      </c>
      <c r="P8777">
        <v>2023</v>
      </c>
      <c r="Q8777">
        <v>9</v>
      </c>
      <c r="R8777" t="s">
        <v>80</v>
      </c>
      <c r="S8777">
        <v>3</v>
      </c>
      <c r="T8777">
        <v>36</v>
      </c>
      <c r="U8777">
        <v>2</v>
      </c>
      <c r="V8777">
        <v>4</v>
      </c>
      <c r="W8777" t="s">
        <v>73</v>
      </c>
      <c r="X8777" t="s">
        <v>47</v>
      </c>
      <c r="Y8777">
        <v>24225</v>
      </c>
      <c r="Z8777">
        <v>0.17</v>
      </c>
    </row>
    <row r="8778" spans="1:26" x14ac:dyDescent="0.25">
      <c r="A8778" t="s">
        <v>10828</v>
      </c>
      <c r="B8778" s="1">
        <v>45114</v>
      </c>
      <c r="C8778" t="s">
        <v>1985</v>
      </c>
      <c r="D8778" t="s">
        <v>28</v>
      </c>
      <c r="E8778" t="s">
        <v>58</v>
      </c>
      <c r="F8778" t="s">
        <v>52</v>
      </c>
      <c r="G8778" t="s">
        <v>53</v>
      </c>
      <c r="H8778">
        <v>7</v>
      </c>
      <c r="I8778">
        <v>1433</v>
      </c>
      <c r="J8778">
        <v>18</v>
      </c>
      <c r="K8778">
        <v>8225.42</v>
      </c>
      <c r="L8778">
        <v>1075.43</v>
      </c>
      <c r="M8778" t="s">
        <v>65</v>
      </c>
      <c r="N8778" t="s">
        <v>66</v>
      </c>
      <c r="O8778">
        <v>7</v>
      </c>
      <c r="P8778">
        <v>2023</v>
      </c>
      <c r="Q8778">
        <v>7</v>
      </c>
      <c r="R8778" t="s">
        <v>125</v>
      </c>
      <c r="S8778">
        <v>3</v>
      </c>
      <c r="T8778">
        <v>27</v>
      </c>
      <c r="U8778">
        <v>2</v>
      </c>
      <c r="V8778">
        <v>5</v>
      </c>
      <c r="W8778" t="s">
        <v>46</v>
      </c>
      <c r="X8778" t="s">
        <v>47</v>
      </c>
      <c r="Y8778">
        <v>180558</v>
      </c>
      <c r="Z8778">
        <v>0.13</v>
      </c>
    </row>
    <row r="8779" spans="1:26" x14ac:dyDescent="0.25">
      <c r="A8779" t="s">
        <v>10829</v>
      </c>
      <c r="B8779" s="1">
        <v>45058</v>
      </c>
      <c r="C8779" t="s">
        <v>5311</v>
      </c>
      <c r="D8779" t="s">
        <v>63</v>
      </c>
      <c r="E8779" t="s">
        <v>58</v>
      </c>
      <c r="F8779" t="s">
        <v>52</v>
      </c>
      <c r="G8779" t="s">
        <v>91</v>
      </c>
      <c r="H8779">
        <v>3</v>
      </c>
      <c r="I8779">
        <v>3343</v>
      </c>
      <c r="J8779">
        <v>8</v>
      </c>
      <c r="K8779">
        <v>9226.68</v>
      </c>
      <c r="L8779">
        <v>1744.14</v>
      </c>
      <c r="M8779" t="s">
        <v>43</v>
      </c>
      <c r="N8779" t="s">
        <v>44</v>
      </c>
      <c r="O8779">
        <v>2</v>
      </c>
      <c r="P8779">
        <v>2023</v>
      </c>
      <c r="Q8779">
        <v>5</v>
      </c>
      <c r="R8779" t="s">
        <v>238</v>
      </c>
      <c r="S8779">
        <v>2</v>
      </c>
      <c r="T8779">
        <v>19</v>
      </c>
      <c r="U8779">
        <v>2</v>
      </c>
      <c r="V8779">
        <v>5</v>
      </c>
      <c r="W8779" t="s">
        <v>46</v>
      </c>
      <c r="X8779" t="s">
        <v>47</v>
      </c>
      <c r="Y8779">
        <v>80232</v>
      </c>
      <c r="Z8779">
        <v>0.19</v>
      </c>
    </row>
    <row r="8780" spans="1:26" x14ac:dyDescent="0.25">
      <c r="A8780" t="s">
        <v>10830</v>
      </c>
      <c r="B8780" s="1">
        <v>45190</v>
      </c>
      <c r="C8780" t="s">
        <v>4317</v>
      </c>
      <c r="D8780" t="s">
        <v>28</v>
      </c>
      <c r="E8780" t="s">
        <v>40</v>
      </c>
      <c r="F8780" t="s">
        <v>52</v>
      </c>
      <c r="G8780" t="s">
        <v>53</v>
      </c>
      <c r="H8780">
        <v>4</v>
      </c>
      <c r="I8780">
        <v>4753</v>
      </c>
      <c r="J8780">
        <v>26</v>
      </c>
      <c r="K8780">
        <v>14068.88</v>
      </c>
      <c r="L8780">
        <v>2769.17</v>
      </c>
      <c r="M8780" t="s">
        <v>32</v>
      </c>
      <c r="N8780" t="s">
        <v>66</v>
      </c>
      <c r="O8780">
        <v>5</v>
      </c>
      <c r="P8780">
        <v>2023</v>
      </c>
      <c r="Q8780">
        <v>9</v>
      </c>
      <c r="R8780" t="s">
        <v>80</v>
      </c>
      <c r="S8780">
        <v>3</v>
      </c>
      <c r="T8780">
        <v>38</v>
      </c>
      <c r="U8780">
        <v>4</v>
      </c>
      <c r="V8780">
        <v>4</v>
      </c>
      <c r="W8780" t="s">
        <v>73</v>
      </c>
      <c r="X8780" t="s">
        <v>47</v>
      </c>
      <c r="Y8780">
        <v>494312</v>
      </c>
      <c r="Z8780">
        <v>0.2</v>
      </c>
    </row>
    <row r="8781" spans="1:26" x14ac:dyDescent="0.25">
      <c r="A8781" t="s">
        <v>10831</v>
      </c>
      <c r="B8781" s="1">
        <v>45234</v>
      </c>
      <c r="C8781" t="s">
        <v>1390</v>
      </c>
      <c r="D8781" t="s">
        <v>63</v>
      </c>
      <c r="E8781" t="s">
        <v>40</v>
      </c>
      <c r="F8781" t="s">
        <v>52</v>
      </c>
      <c r="G8781" t="s">
        <v>79</v>
      </c>
      <c r="H8781">
        <v>4</v>
      </c>
      <c r="I8781">
        <v>2919</v>
      </c>
      <c r="J8781">
        <v>22</v>
      </c>
      <c r="K8781">
        <v>9107.2800000000007</v>
      </c>
      <c r="L8781">
        <v>864.35</v>
      </c>
      <c r="M8781" t="s">
        <v>65</v>
      </c>
      <c r="N8781" t="s">
        <v>44</v>
      </c>
      <c r="O8781">
        <v>6</v>
      </c>
      <c r="P8781">
        <v>2023</v>
      </c>
      <c r="Q8781">
        <v>11</v>
      </c>
      <c r="R8781" t="s">
        <v>92</v>
      </c>
      <c r="S8781">
        <v>4</v>
      </c>
      <c r="T8781">
        <v>44</v>
      </c>
      <c r="U8781">
        <v>1</v>
      </c>
      <c r="V8781">
        <v>6</v>
      </c>
      <c r="W8781" t="s">
        <v>35</v>
      </c>
      <c r="X8781" t="s">
        <v>36</v>
      </c>
      <c r="Y8781">
        <v>256872</v>
      </c>
      <c r="Z8781">
        <v>0.09</v>
      </c>
    </row>
    <row r="8782" spans="1:26" x14ac:dyDescent="0.25">
      <c r="A8782" t="s">
        <v>10832</v>
      </c>
      <c r="B8782" s="1">
        <v>45143</v>
      </c>
      <c r="C8782" t="s">
        <v>4004</v>
      </c>
      <c r="D8782" t="s">
        <v>28</v>
      </c>
      <c r="E8782" t="s">
        <v>29</v>
      </c>
      <c r="F8782" t="s">
        <v>41</v>
      </c>
      <c r="G8782" t="s">
        <v>116</v>
      </c>
      <c r="H8782">
        <v>7</v>
      </c>
      <c r="I8782">
        <v>3039</v>
      </c>
      <c r="J8782">
        <v>9</v>
      </c>
      <c r="K8782">
        <v>19358.43</v>
      </c>
      <c r="L8782">
        <v>1089.2</v>
      </c>
      <c r="M8782" t="s">
        <v>32</v>
      </c>
      <c r="N8782" t="s">
        <v>66</v>
      </c>
      <c r="O8782">
        <v>3</v>
      </c>
      <c r="P8782">
        <v>2023</v>
      </c>
      <c r="Q8782">
        <v>8</v>
      </c>
      <c r="R8782" t="s">
        <v>72</v>
      </c>
      <c r="S8782">
        <v>3</v>
      </c>
      <c r="T8782">
        <v>31</v>
      </c>
      <c r="U8782">
        <v>1</v>
      </c>
      <c r="V8782">
        <v>6</v>
      </c>
      <c r="W8782" t="s">
        <v>35</v>
      </c>
      <c r="X8782" t="s">
        <v>36</v>
      </c>
      <c r="Y8782">
        <v>191457</v>
      </c>
      <c r="Z8782">
        <v>0.06</v>
      </c>
    </row>
    <row r="8783" spans="1:26" x14ac:dyDescent="0.25">
      <c r="A8783" t="s">
        <v>10833</v>
      </c>
      <c r="B8783" s="1">
        <v>45268</v>
      </c>
      <c r="C8783" t="s">
        <v>2553</v>
      </c>
      <c r="D8783" t="s">
        <v>28</v>
      </c>
      <c r="E8783" t="s">
        <v>40</v>
      </c>
      <c r="F8783" t="s">
        <v>52</v>
      </c>
      <c r="G8783" t="s">
        <v>79</v>
      </c>
      <c r="H8783">
        <v>4</v>
      </c>
      <c r="I8783">
        <v>1648</v>
      </c>
      <c r="J8783">
        <v>16</v>
      </c>
      <c r="K8783">
        <v>5537.28</v>
      </c>
      <c r="L8783">
        <v>319.26</v>
      </c>
      <c r="M8783" t="s">
        <v>32</v>
      </c>
      <c r="N8783" t="s">
        <v>33</v>
      </c>
      <c r="O8783">
        <v>4</v>
      </c>
      <c r="P8783">
        <v>2023</v>
      </c>
      <c r="Q8783">
        <v>12</v>
      </c>
      <c r="R8783" t="s">
        <v>54</v>
      </c>
      <c r="S8783">
        <v>4</v>
      </c>
      <c r="T8783">
        <v>49</v>
      </c>
      <c r="U8783">
        <v>2</v>
      </c>
      <c r="V8783">
        <v>5</v>
      </c>
      <c r="W8783" t="s">
        <v>46</v>
      </c>
      <c r="X8783" t="s">
        <v>47</v>
      </c>
      <c r="Y8783">
        <v>105472</v>
      </c>
      <c r="Z8783">
        <v>0.06</v>
      </c>
    </row>
    <row r="8784" spans="1:26" x14ac:dyDescent="0.25">
      <c r="A8784" t="s">
        <v>10834</v>
      </c>
      <c r="B8784" s="1">
        <v>45038</v>
      </c>
      <c r="C8784" t="s">
        <v>502</v>
      </c>
      <c r="D8784" t="s">
        <v>28</v>
      </c>
      <c r="E8784" t="s">
        <v>40</v>
      </c>
      <c r="F8784" t="s">
        <v>52</v>
      </c>
      <c r="G8784" t="s">
        <v>79</v>
      </c>
      <c r="H8784">
        <v>6</v>
      </c>
      <c r="I8784">
        <v>2211</v>
      </c>
      <c r="J8784">
        <v>0</v>
      </c>
      <c r="K8784">
        <v>13266</v>
      </c>
      <c r="L8784">
        <v>2050.96</v>
      </c>
      <c r="M8784" t="s">
        <v>43</v>
      </c>
      <c r="N8784" t="s">
        <v>33</v>
      </c>
      <c r="O8784">
        <v>6</v>
      </c>
      <c r="P8784">
        <v>2023</v>
      </c>
      <c r="Q8784">
        <v>4</v>
      </c>
      <c r="R8784" t="s">
        <v>100</v>
      </c>
      <c r="S8784">
        <v>2</v>
      </c>
      <c r="T8784">
        <v>16</v>
      </c>
      <c r="U8784">
        <v>4</v>
      </c>
      <c r="V8784">
        <v>6</v>
      </c>
      <c r="W8784" t="s">
        <v>35</v>
      </c>
      <c r="X8784" t="s">
        <v>36</v>
      </c>
      <c r="Y8784">
        <v>0</v>
      </c>
      <c r="Z8784">
        <v>0.15</v>
      </c>
    </row>
    <row r="8785" spans="1:26" x14ac:dyDescent="0.25">
      <c r="A8785" t="s">
        <v>10835</v>
      </c>
      <c r="B8785" s="1">
        <v>45150</v>
      </c>
      <c r="C8785" t="s">
        <v>5233</v>
      </c>
      <c r="D8785" t="s">
        <v>63</v>
      </c>
      <c r="E8785" t="s">
        <v>29</v>
      </c>
      <c r="F8785" t="s">
        <v>52</v>
      </c>
      <c r="G8785" t="s">
        <v>79</v>
      </c>
      <c r="H8785">
        <v>1</v>
      </c>
      <c r="I8785">
        <v>4969</v>
      </c>
      <c r="J8785">
        <v>17</v>
      </c>
      <c r="K8785">
        <v>4124.2700000000004</v>
      </c>
      <c r="L8785">
        <v>511.58</v>
      </c>
      <c r="M8785" t="s">
        <v>32</v>
      </c>
      <c r="N8785" t="s">
        <v>44</v>
      </c>
      <c r="O8785">
        <v>7</v>
      </c>
      <c r="P8785">
        <v>2023</v>
      </c>
      <c r="Q8785">
        <v>8</v>
      </c>
      <c r="R8785" t="s">
        <v>72</v>
      </c>
      <c r="S8785">
        <v>3</v>
      </c>
      <c r="T8785">
        <v>32</v>
      </c>
      <c r="U8785">
        <v>2</v>
      </c>
      <c r="V8785">
        <v>6</v>
      </c>
      <c r="W8785" t="s">
        <v>35</v>
      </c>
      <c r="X8785" t="s">
        <v>36</v>
      </c>
      <c r="Y8785">
        <v>84473</v>
      </c>
      <c r="Z8785">
        <v>0.12</v>
      </c>
    </row>
    <row r="8786" spans="1:26" x14ac:dyDescent="0.25">
      <c r="A8786" t="s">
        <v>10836</v>
      </c>
      <c r="B8786" s="1">
        <v>44960</v>
      </c>
      <c r="C8786" t="s">
        <v>3315</v>
      </c>
      <c r="D8786" t="s">
        <v>50</v>
      </c>
      <c r="E8786" t="s">
        <v>51</v>
      </c>
      <c r="F8786" t="s">
        <v>52</v>
      </c>
      <c r="G8786" t="s">
        <v>79</v>
      </c>
      <c r="H8786">
        <v>8</v>
      </c>
      <c r="I8786">
        <v>4405</v>
      </c>
      <c r="J8786">
        <v>23</v>
      </c>
      <c r="K8786">
        <v>27134.799999999999</v>
      </c>
      <c r="L8786">
        <v>1582.32</v>
      </c>
      <c r="M8786" t="s">
        <v>43</v>
      </c>
      <c r="N8786" t="s">
        <v>66</v>
      </c>
      <c r="O8786">
        <v>5</v>
      </c>
      <c r="P8786">
        <v>2023</v>
      </c>
      <c r="Q8786">
        <v>2</v>
      </c>
      <c r="R8786" t="s">
        <v>67</v>
      </c>
      <c r="S8786">
        <v>1</v>
      </c>
      <c r="T8786">
        <v>5</v>
      </c>
      <c r="U8786">
        <v>1</v>
      </c>
      <c r="V8786">
        <v>5</v>
      </c>
      <c r="W8786" t="s">
        <v>46</v>
      </c>
      <c r="X8786" t="s">
        <v>47</v>
      </c>
      <c r="Y8786">
        <v>810520</v>
      </c>
      <c r="Z8786">
        <v>0.06</v>
      </c>
    </row>
    <row r="8787" spans="1:26" x14ac:dyDescent="0.25">
      <c r="A8787" t="s">
        <v>10837</v>
      </c>
      <c r="B8787" s="1">
        <v>45104</v>
      </c>
      <c r="C8787" t="s">
        <v>2928</v>
      </c>
      <c r="D8787" t="s">
        <v>39</v>
      </c>
      <c r="E8787" t="s">
        <v>51</v>
      </c>
      <c r="F8787" t="s">
        <v>52</v>
      </c>
      <c r="G8787" t="s">
        <v>91</v>
      </c>
      <c r="H8787">
        <v>4</v>
      </c>
      <c r="I8787">
        <v>411</v>
      </c>
      <c r="J8787">
        <v>29</v>
      </c>
      <c r="K8787">
        <v>1167.24</v>
      </c>
      <c r="L8787">
        <v>89.37</v>
      </c>
      <c r="M8787" t="s">
        <v>65</v>
      </c>
      <c r="N8787" t="s">
        <v>44</v>
      </c>
      <c r="O8787">
        <v>2</v>
      </c>
      <c r="P8787">
        <v>2023</v>
      </c>
      <c r="Q8787">
        <v>6</v>
      </c>
      <c r="R8787" t="s">
        <v>95</v>
      </c>
      <c r="S8787">
        <v>2</v>
      </c>
      <c r="T8787">
        <v>26</v>
      </c>
      <c r="U8787">
        <v>5</v>
      </c>
      <c r="V8787">
        <v>2</v>
      </c>
      <c r="W8787" t="s">
        <v>76</v>
      </c>
      <c r="X8787" t="s">
        <v>47</v>
      </c>
      <c r="Y8787">
        <v>47676</v>
      </c>
      <c r="Z8787">
        <v>0.08</v>
      </c>
    </row>
    <row r="8788" spans="1:26" x14ac:dyDescent="0.25">
      <c r="A8788" t="s">
        <v>10838</v>
      </c>
      <c r="B8788" s="1">
        <v>45009</v>
      </c>
      <c r="C8788" t="s">
        <v>1456</v>
      </c>
      <c r="D8788" t="s">
        <v>63</v>
      </c>
      <c r="E8788" t="s">
        <v>51</v>
      </c>
      <c r="F8788" t="s">
        <v>30</v>
      </c>
      <c r="G8788" t="s">
        <v>31</v>
      </c>
      <c r="H8788">
        <v>5</v>
      </c>
      <c r="I8788">
        <v>4052</v>
      </c>
      <c r="J8788">
        <v>14</v>
      </c>
      <c r="K8788">
        <v>17423.599999999999</v>
      </c>
      <c r="L8788">
        <v>1900.58</v>
      </c>
      <c r="M8788" t="s">
        <v>65</v>
      </c>
      <c r="N8788" t="s">
        <v>44</v>
      </c>
      <c r="O8788">
        <v>7</v>
      </c>
      <c r="P8788">
        <v>2023</v>
      </c>
      <c r="Q8788">
        <v>3</v>
      </c>
      <c r="R8788" t="s">
        <v>105</v>
      </c>
      <c r="S8788">
        <v>1</v>
      </c>
      <c r="T8788">
        <v>12</v>
      </c>
      <c r="U8788">
        <v>4</v>
      </c>
      <c r="V8788">
        <v>5</v>
      </c>
      <c r="W8788" t="s">
        <v>46</v>
      </c>
      <c r="X8788" t="s">
        <v>47</v>
      </c>
      <c r="Y8788">
        <v>283640</v>
      </c>
      <c r="Z8788">
        <v>0.11</v>
      </c>
    </row>
    <row r="8789" spans="1:26" x14ac:dyDescent="0.25">
      <c r="A8789" t="s">
        <v>10839</v>
      </c>
      <c r="B8789" s="1">
        <v>44999</v>
      </c>
      <c r="C8789" t="s">
        <v>786</v>
      </c>
      <c r="D8789" t="s">
        <v>50</v>
      </c>
      <c r="E8789" t="s">
        <v>29</v>
      </c>
      <c r="F8789" t="s">
        <v>41</v>
      </c>
      <c r="G8789" t="s">
        <v>116</v>
      </c>
      <c r="H8789">
        <v>3</v>
      </c>
      <c r="I8789">
        <v>3627</v>
      </c>
      <c r="J8789">
        <v>20</v>
      </c>
      <c r="K8789">
        <v>8704.7999999999993</v>
      </c>
      <c r="L8789">
        <v>1333.6</v>
      </c>
      <c r="M8789" t="s">
        <v>32</v>
      </c>
      <c r="N8789" t="s">
        <v>66</v>
      </c>
      <c r="O8789">
        <v>6</v>
      </c>
      <c r="P8789">
        <v>2023</v>
      </c>
      <c r="Q8789">
        <v>3</v>
      </c>
      <c r="R8789" t="s">
        <v>105</v>
      </c>
      <c r="S8789">
        <v>1</v>
      </c>
      <c r="T8789">
        <v>11</v>
      </c>
      <c r="U8789">
        <v>3</v>
      </c>
      <c r="V8789">
        <v>2</v>
      </c>
      <c r="W8789" t="s">
        <v>76</v>
      </c>
      <c r="X8789" t="s">
        <v>47</v>
      </c>
      <c r="Y8789">
        <v>217620</v>
      </c>
      <c r="Z8789">
        <v>0.15</v>
      </c>
    </row>
    <row r="8790" spans="1:26" x14ac:dyDescent="0.25">
      <c r="A8790" t="s">
        <v>10840</v>
      </c>
      <c r="B8790" s="1">
        <v>45165</v>
      </c>
      <c r="C8790" t="s">
        <v>3586</v>
      </c>
      <c r="D8790" t="s">
        <v>63</v>
      </c>
      <c r="E8790" t="s">
        <v>58</v>
      </c>
      <c r="F8790" t="s">
        <v>52</v>
      </c>
      <c r="G8790" t="s">
        <v>53</v>
      </c>
      <c r="H8790">
        <v>8</v>
      </c>
      <c r="I8790">
        <v>2337</v>
      </c>
      <c r="J8790">
        <v>18</v>
      </c>
      <c r="K8790">
        <v>15330.72</v>
      </c>
      <c r="L8790">
        <v>1325.94</v>
      </c>
      <c r="M8790" t="s">
        <v>32</v>
      </c>
      <c r="N8790" t="s">
        <v>44</v>
      </c>
      <c r="O8790">
        <v>3</v>
      </c>
      <c r="P8790">
        <v>2023</v>
      </c>
      <c r="Q8790">
        <v>8</v>
      </c>
      <c r="R8790" t="s">
        <v>72</v>
      </c>
      <c r="S8790">
        <v>3</v>
      </c>
      <c r="T8790">
        <v>35</v>
      </c>
      <c r="U8790">
        <v>5</v>
      </c>
      <c r="V8790">
        <v>0</v>
      </c>
      <c r="W8790" t="s">
        <v>55</v>
      </c>
      <c r="X8790" t="s">
        <v>36</v>
      </c>
      <c r="Y8790">
        <v>336528</v>
      </c>
      <c r="Z8790">
        <v>0.09</v>
      </c>
    </row>
    <row r="8791" spans="1:26" x14ac:dyDescent="0.25">
      <c r="A8791" t="s">
        <v>10841</v>
      </c>
      <c r="B8791" s="1">
        <v>44979</v>
      </c>
      <c r="C8791" t="s">
        <v>948</v>
      </c>
      <c r="D8791" t="s">
        <v>50</v>
      </c>
      <c r="E8791" t="s">
        <v>51</v>
      </c>
      <c r="F8791" t="s">
        <v>52</v>
      </c>
      <c r="G8791" t="s">
        <v>91</v>
      </c>
      <c r="H8791">
        <v>3</v>
      </c>
      <c r="I8791">
        <v>2441</v>
      </c>
      <c r="J8791">
        <v>22</v>
      </c>
      <c r="K8791">
        <v>5711.94</v>
      </c>
      <c r="L8791">
        <v>326</v>
      </c>
      <c r="M8791" t="s">
        <v>43</v>
      </c>
      <c r="N8791" t="s">
        <v>33</v>
      </c>
      <c r="O8791">
        <v>3</v>
      </c>
      <c r="P8791">
        <v>2023</v>
      </c>
      <c r="Q8791">
        <v>2</v>
      </c>
      <c r="R8791" t="s">
        <v>67</v>
      </c>
      <c r="S8791">
        <v>1</v>
      </c>
      <c r="T8791">
        <v>8</v>
      </c>
      <c r="U8791">
        <v>4</v>
      </c>
      <c r="V8791">
        <v>3</v>
      </c>
      <c r="W8791" t="s">
        <v>83</v>
      </c>
      <c r="X8791" t="s">
        <v>47</v>
      </c>
      <c r="Y8791">
        <v>161106</v>
      </c>
      <c r="Z8791">
        <v>0.06</v>
      </c>
    </row>
    <row r="8792" spans="1:26" x14ac:dyDescent="0.25">
      <c r="A8792" t="s">
        <v>10842</v>
      </c>
      <c r="B8792" s="1">
        <v>45238</v>
      </c>
      <c r="C8792" t="s">
        <v>5498</v>
      </c>
      <c r="D8792" t="s">
        <v>50</v>
      </c>
      <c r="E8792" t="s">
        <v>51</v>
      </c>
      <c r="F8792" t="s">
        <v>52</v>
      </c>
      <c r="G8792" t="s">
        <v>53</v>
      </c>
      <c r="H8792">
        <v>9</v>
      </c>
      <c r="I8792">
        <v>4634</v>
      </c>
      <c r="J8792">
        <v>26</v>
      </c>
      <c r="K8792">
        <v>30862.44</v>
      </c>
      <c r="L8792">
        <v>3142.2</v>
      </c>
      <c r="M8792" t="s">
        <v>65</v>
      </c>
      <c r="N8792" t="s">
        <v>66</v>
      </c>
      <c r="O8792">
        <v>5</v>
      </c>
      <c r="P8792">
        <v>2023</v>
      </c>
      <c r="Q8792">
        <v>11</v>
      </c>
      <c r="R8792" t="s">
        <v>92</v>
      </c>
      <c r="S8792">
        <v>4</v>
      </c>
      <c r="T8792">
        <v>45</v>
      </c>
      <c r="U8792">
        <v>2</v>
      </c>
      <c r="V8792">
        <v>3</v>
      </c>
      <c r="W8792" t="s">
        <v>83</v>
      </c>
      <c r="X8792" t="s">
        <v>47</v>
      </c>
      <c r="Y8792">
        <v>1084356</v>
      </c>
      <c r="Z8792">
        <v>0.1</v>
      </c>
    </row>
    <row r="8793" spans="1:26" x14ac:dyDescent="0.25">
      <c r="A8793" t="s">
        <v>10843</v>
      </c>
      <c r="B8793" s="1">
        <v>45224</v>
      </c>
      <c r="C8793" t="s">
        <v>2026</v>
      </c>
      <c r="D8793" t="s">
        <v>50</v>
      </c>
      <c r="E8793" t="s">
        <v>58</v>
      </c>
      <c r="F8793" t="s">
        <v>41</v>
      </c>
      <c r="G8793" t="s">
        <v>116</v>
      </c>
      <c r="H8793">
        <v>7</v>
      </c>
      <c r="I8793">
        <v>4380</v>
      </c>
      <c r="J8793">
        <v>5</v>
      </c>
      <c r="K8793">
        <v>29127</v>
      </c>
      <c r="L8793">
        <v>2951.79</v>
      </c>
      <c r="M8793" t="s">
        <v>43</v>
      </c>
      <c r="N8793" t="s">
        <v>66</v>
      </c>
      <c r="O8793">
        <v>2</v>
      </c>
      <c r="P8793">
        <v>2023</v>
      </c>
      <c r="Q8793">
        <v>10</v>
      </c>
      <c r="R8793" t="s">
        <v>45</v>
      </c>
      <c r="S8793">
        <v>4</v>
      </c>
      <c r="T8793">
        <v>43</v>
      </c>
      <c r="U8793">
        <v>4</v>
      </c>
      <c r="V8793">
        <v>3</v>
      </c>
      <c r="W8793" t="s">
        <v>83</v>
      </c>
      <c r="X8793" t="s">
        <v>47</v>
      </c>
      <c r="Y8793">
        <v>153300</v>
      </c>
      <c r="Z8793">
        <v>0.1</v>
      </c>
    </row>
    <row r="8794" spans="1:26" x14ac:dyDescent="0.25">
      <c r="A8794" t="s">
        <v>10844</v>
      </c>
      <c r="B8794" s="1">
        <v>45010</v>
      </c>
      <c r="C8794" t="s">
        <v>3084</v>
      </c>
      <c r="D8794" t="s">
        <v>39</v>
      </c>
      <c r="E8794" t="s">
        <v>58</v>
      </c>
      <c r="F8794" t="s">
        <v>52</v>
      </c>
      <c r="G8794" t="s">
        <v>91</v>
      </c>
      <c r="H8794">
        <v>7</v>
      </c>
      <c r="I8794">
        <v>1932</v>
      </c>
      <c r="J8794">
        <v>26</v>
      </c>
      <c r="K8794">
        <v>10007.76</v>
      </c>
      <c r="L8794">
        <v>1166.03</v>
      </c>
      <c r="M8794" t="s">
        <v>32</v>
      </c>
      <c r="N8794" t="s">
        <v>66</v>
      </c>
      <c r="O8794">
        <v>5</v>
      </c>
      <c r="P8794">
        <v>2023</v>
      </c>
      <c r="Q8794">
        <v>3</v>
      </c>
      <c r="R8794" t="s">
        <v>105</v>
      </c>
      <c r="S8794">
        <v>1</v>
      </c>
      <c r="T8794">
        <v>12</v>
      </c>
      <c r="U8794">
        <v>4</v>
      </c>
      <c r="V8794">
        <v>6</v>
      </c>
      <c r="W8794" t="s">
        <v>35</v>
      </c>
      <c r="X8794" t="s">
        <v>36</v>
      </c>
      <c r="Y8794">
        <v>351624</v>
      </c>
      <c r="Z8794">
        <v>0.12</v>
      </c>
    </row>
    <row r="8795" spans="1:26" x14ac:dyDescent="0.25">
      <c r="A8795" t="s">
        <v>10845</v>
      </c>
      <c r="B8795" s="1">
        <v>44997</v>
      </c>
      <c r="C8795" t="s">
        <v>2087</v>
      </c>
      <c r="D8795" t="s">
        <v>63</v>
      </c>
      <c r="E8795" t="s">
        <v>51</v>
      </c>
      <c r="F8795" t="s">
        <v>30</v>
      </c>
      <c r="G8795" t="s">
        <v>64</v>
      </c>
      <c r="H8795">
        <v>2</v>
      </c>
      <c r="I8795">
        <v>2023</v>
      </c>
      <c r="J8795">
        <v>22</v>
      </c>
      <c r="K8795">
        <v>3155.88</v>
      </c>
      <c r="L8795">
        <v>160.83000000000001</v>
      </c>
      <c r="M8795" t="s">
        <v>43</v>
      </c>
      <c r="N8795" t="s">
        <v>33</v>
      </c>
      <c r="O8795">
        <v>4</v>
      </c>
      <c r="P8795">
        <v>2023</v>
      </c>
      <c r="Q8795">
        <v>3</v>
      </c>
      <c r="R8795" t="s">
        <v>105</v>
      </c>
      <c r="S8795">
        <v>1</v>
      </c>
      <c r="T8795">
        <v>11</v>
      </c>
      <c r="U8795">
        <v>3</v>
      </c>
      <c r="V8795">
        <v>0</v>
      </c>
      <c r="W8795" t="s">
        <v>55</v>
      </c>
      <c r="X8795" t="s">
        <v>36</v>
      </c>
      <c r="Y8795">
        <v>89012</v>
      </c>
      <c r="Z8795">
        <v>0.05</v>
      </c>
    </row>
    <row r="8796" spans="1:26" x14ac:dyDescent="0.25">
      <c r="A8796" t="s">
        <v>10846</v>
      </c>
      <c r="B8796" s="1">
        <v>45122</v>
      </c>
      <c r="C8796" t="s">
        <v>3897</v>
      </c>
      <c r="D8796" t="s">
        <v>28</v>
      </c>
      <c r="E8796" t="s">
        <v>58</v>
      </c>
      <c r="F8796" t="s">
        <v>52</v>
      </c>
      <c r="G8796" t="s">
        <v>53</v>
      </c>
      <c r="H8796">
        <v>5</v>
      </c>
      <c r="I8796">
        <v>478</v>
      </c>
      <c r="J8796">
        <v>11</v>
      </c>
      <c r="K8796">
        <v>2127.1</v>
      </c>
      <c r="L8796">
        <v>211.48</v>
      </c>
      <c r="M8796" t="s">
        <v>32</v>
      </c>
      <c r="N8796" t="s">
        <v>66</v>
      </c>
      <c r="O8796">
        <v>7</v>
      </c>
      <c r="P8796">
        <v>2023</v>
      </c>
      <c r="Q8796">
        <v>7</v>
      </c>
      <c r="R8796" t="s">
        <v>125</v>
      </c>
      <c r="S8796">
        <v>3</v>
      </c>
      <c r="T8796">
        <v>28</v>
      </c>
      <c r="U8796">
        <v>3</v>
      </c>
      <c r="V8796">
        <v>6</v>
      </c>
      <c r="W8796" t="s">
        <v>35</v>
      </c>
      <c r="X8796" t="s">
        <v>36</v>
      </c>
      <c r="Y8796">
        <v>26290</v>
      </c>
      <c r="Z8796">
        <v>0.1</v>
      </c>
    </row>
    <row r="8797" spans="1:26" x14ac:dyDescent="0.25">
      <c r="A8797" t="s">
        <v>10847</v>
      </c>
      <c r="B8797" s="1">
        <v>45223</v>
      </c>
      <c r="C8797" t="s">
        <v>2725</v>
      </c>
      <c r="D8797" t="s">
        <v>28</v>
      </c>
      <c r="E8797" t="s">
        <v>51</v>
      </c>
      <c r="F8797" t="s">
        <v>41</v>
      </c>
      <c r="G8797" t="s">
        <v>59</v>
      </c>
      <c r="H8797">
        <v>5</v>
      </c>
      <c r="I8797">
        <v>183</v>
      </c>
      <c r="J8797">
        <v>1</v>
      </c>
      <c r="K8797">
        <v>905.85</v>
      </c>
      <c r="L8797">
        <v>119.38</v>
      </c>
      <c r="M8797" t="s">
        <v>43</v>
      </c>
      <c r="N8797" t="s">
        <v>33</v>
      </c>
      <c r="O8797">
        <v>3</v>
      </c>
      <c r="P8797">
        <v>2023</v>
      </c>
      <c r="Q8797">
        <v>10</v>
      </c>
      <c r="R8797" t="s">
        <v>45</v>
      </c>
      <c r="S8797">
        <v>4</v>
      </c>
      <c r="T8797">
        <v>43</v>
      </c>
      <c r="U8797">
        <v>4</v>
      </c>
      <c r="V8797">
        <v>2</v>
      </c>
      <c r="W8797" t="s">
        <v>76</v>
      </c>
      <c r="X8797" t="s">
        <v>47</v>
      </c>
      <c r="Y8797">
        <v>915</v>
      </c>
      <c r="Z8797">
        <v>0.13</v>
      </c>
    </row>
    <row r="8798" spans="1:26" x14ac:dyDescent="0.25">
      <c r="A8798" t="s">
        <v>10848</v>
      </c>
      <c r="B8798" s="1">
        <v>45004</v>
      </c>
      <c r="C8798" t="s">
        <v>3500</v>
      </c>
      <c r="D8798" t="s">
        <v>39</v>
      </c>
      <c r="E8798" t="s">
        <v>29</v>
      </c>
      <c r="F8798" t="s">
        <v>52</v>
      </c>
      <c r="G8798" t="s">
        <v>91</v>
      </c>
      <c r="H8798">
        <v>6</v>
      </c>
      <c r="I8798">
        <v>4416</v>
      </c>
      <c r="J8798">
        <v>4</v>
      </c>
      <c r="K8798">
        <v>25436.16</v>
      </c>
      <c r="L8798">
        <v>1434.66</v>
      </c>
      <c r="M8798" t="s">
        <v>65</v>
      </c>
      <c r="N8798" t="s">
        <v>66</v>
      </c>
      <c r="O8798">
        <v>5</v>
      </c>
      <c r="P8798">
        <v>2023</v>
      </c>
      <c r="Q8798">
        <v>3</v>
      </c>
      <c r="R8798" t="s">
        <v>105</v>
      </c>
      <c r="S8798">
        <v>1</v>
      </c>
      <c r="T8798">
        <v>12</v>
      </c>
      <c r="U8798">
        <v>4</v>
      </c>
      <c r="V8798">
        <v>0</v>
      </c>
      <c r="W8798" t="s">
        <v>55</v>
      </c>
      <c r="X8798" t="s">
        <v>36</v>
      </c>
      <c r="Y8798">
        <v>105984</v>
      </c>
      <c r="Z8798">
        <v>0.06</v>
      </c>
    </row>
    <row r="8799" spans="1:26" x14ac:dyDescent="0.25">
      <c r="A8799" t="s">
        <v>10849</v>
      </c>
      <c r="B8799" s="1">
        <v>45034</v>
      </c>
      <c r="C8799" t="s">
        <v>886</v>
      </c>
      <c r="D8799" t="s">
        <v>63</v>
      </c>
      <c r="E8799" t="s">
        <v>51</v>
      </c>
      <c r="F8799" t="s">
        <v>41</v>
      </c>
      <c r="G8799" t="s">
        <v>59</v>
      </c>
      <c r="H8799">
        <v>7</v>
      </c>
      <c r="I8799">
        <v>3040</v>
      </c>
      <c r="J8799">
        <v>3</v>
      </c>
      <c r="K8799">
        <v>20641.599999999999</v>
      </c>
      <c r="L8799">
        <v>3821.18</v>
      </c>
      <c r="M8799" t="s">
        <v>65</v>
      </c>
      <c r="N8799" t="s">
        <v>44</v>
      </c>
      <c r="O8799">
        <v>3</v>
      </c>
      <c r="P8799">
        <v>2023</v>
      </c>
      <c r="Q8799">
        <v>4</v>
      </c>
      <c r="R8799" t="s">
        <v>100</v>
      </c>
      <c r="S8799">
        <v>2</v>
      </c>
      <c r="T8799">
        <v>16</v>
      </c>
      <c r="U8799">
        <v>4</v>
      </c>
      <c r="V8799">
        <v>2</v>
      </c>
      <c r="W8799" t="s">
        <v>76</v>
      </c>
      <c r="X8799" t="s">
        <v>47</v>
      </c>
      <c r="Y8799">
        <v>63840</v>
      </c>
      <c r="Z8799">
        <v>0.19</v>
      </c>
    </row>
    <row r="8800" spans="1:26" x14ac:dyDescent="0.25">
      <c r="A8800" t="s">
        <v>10850</v>
      </c>
      <c r="B8800" s="1">
        <v>44961</v>
      </c>
      <c r="C8800" t="s">
        <v>2706</v>
      </c>
      <c r="D8800" t="s">
        <v>39</v>
      </c>
      <c r="E8800" t="s">
        <v>58</v>
      </c>
      <c r="F8800" t="s">
        <v>52</v>
      </c>
      <c r="G8800" t="s">
        <v>53</v>
      </c>
      <c r="H8800">
        <v>6</v>
      </c>
      <c r="I8800">
        <v>483</v>
      </c>
      <c r="J8800">
        <v>6</v>
      </c>
      <c r="K8800">
        <v>2724.12</v>
      </c>
      <c r="L8800">
        <v>429.49</v>
      </c>
      <c r="M8800" t="s">
        <v>65</v>
      </c>
      <c r="N8800" t="s">
        <v>33</v>
      </c>
      <c r="O8800">
        <v>2</v>
      </c>
      <c r="P8800">
        <v>2023</v>
      </c>
      <c r="Q8800">
        <v>2</v>
      </c>
      <c r="R8800" t="s">
        <v>67</v>
      </c>
      <c r="S8800">
        <v>1</v>
      </c>
      <c r="T8800">
        <v>5</v>
      </c>
      <c r="U8800">
        <v>1</v>
      </c>
      <c r="V8800">
        <v>6</v>
      </c>
      <c r="W8800" t="s">
        <v>35</v>
      </c>
      <c r="X8800" t="s">
        <v>36</v>
      </c>
      <c r="Y8800">
        <v>17388</v>
      </c>
      <c r="Z8800">
        <v>0.16</v>
      </c>
    </row>
    <row r="8801" spans="1:26" x14ac:dyDescent="0.25">
      <c r="A8801" t="s">
        <v>10851</v>
      </c>
      <c r="B8801" s="1">
        <v>44958</v>
      </c>
      <c r="C8801" t="s">
        <v>1578</v>
      </c>
      <c r="D8801" t="s">
        <v>63</v>
      </c>
      <c r="E8801" t="s">
        <v>51</v>
      </c>
      <c r="F8801" t="s">
        <v>52</v>
      </c>
      <c r="G8801" t="s">
        <v>79</v>
      </c>
      <c r="H8801">
        <v>1</v>
      </c>
      <c r="I8801">
        <v>4707</v>
      </c>
      <c r="J8801">
        <v>26</v>
      </c>
      <c r="K8801">
        <v>3483.18</v>
      </c>
      <c r="L8801">
        <v>656.39</v>
      </c>
      <c r="M8801" t="s">
        <v>43</v>
      </c>
      <c r="N8801" t="s">
        <v>44</v>
      </c>
      <c r="O8801">
        <v>5</v>
      </c>
      <c r="P8801">
        <v>2023</v>
      </c>
      <c r="Q8801">
        <v>2</v>
      </c>
      <c r="R8801" t="s">
        <v>67</v>
      </c>
      <c r="S8801">
        <v>1</v>
      </c>
      <c r="T8801">
        <v>5</v>
      </c>
      <c r="U8801">
        <v>1</v>
      </c>
      <c r="V8801">
        <v>3</v>
      </c>
      <c r="W8801" t="s">
        <v>83</v>
      </c>
      <c r="X8801" t="s">
        <v>47</v>
      </c>
      <c r="Y8801">
        <v>122382</v>
      </c>
      <c r="Z8801">
        <v>0.19</v>
      </c>
    </row>
    <row r="8802" spans="1:26" x14ac:dyDescent="0.25">
      <c r="A8802" t="s">
        <v>10852</v>
      </c>
      <c r="B8802" s="1">
        <v>44984</v>
      </c>
      <c r="C8802" t="s">
        <v>5345</v>
      </c>
      <c r="D8802" t="s">
        <v>63</v>
      </c>
      <c r="E8802" t="s">
        <v>29</v>
      </c>
      <c r="F8802" t="s">
        <v>52</v>
      </c>
      <c r="G8802" t="s">
        <v>79</v>
      </c>
      <c r="H8802">
        <v>4</v>
      </c>
      <c r="I8802">
        <v>474</v>
      </c>
      <c r="J8802">
        <v>7</v>
      </c>
      <c r="K8802">
        <v>1763.28</v>
      </c>
      <c r="L8802">
        <v>128.91999999999999</v>
      </c>
      <c r="M8802" t="s">
        <v>32</v>
      </c>
      <c r="N8802" t="s">
        <v>66</v>
      </c>
      <c r="O8802">
        <v>4</v>
      </c>
      <c r="P8802">
        <v>2023</v>
      </c>
      <c r="Q8802">
        <v>2</v>
      </c>
      <c r="R8802" t="s">
        <v>67</v>
      </c>
      <c r="S8802">
        <v>1</v>
      </c>
      <c r="T8802">
        <v>9</v>
      </c>
      <c r="U8802">
        <v>5</v>
      </c>
      <c r="V8802">
        <v>1</v>
      </c>
      <c r="W8802" t="s">
        <v>60</v>
      </c>
      <c r="X8802" t="s">
        <v>47</v>
      </c>
      <c r="Y8802">
        <v>13272</v>
      </c>
      <c r="Z8802">
        <v>7.0000000000000007E-2</v>
      </c>
    </row>
    <row r="8803" spans="1:26" x14ac:dyDescent="0.25">
      <c r="A8803" t="s">
        <v>10853</v>
      </c>
      <c r="B8803" s="1">
        <v>45276</v>
      </c>
      <c r="C8803" t="s">
        <v>6983</v>
      </c>
      <c r="D8803" t="s">
        <v>50</v>
      </c>
      <c r="E8803" t="s">
        <v>29</v>
      </c>
      <c r="F8803" t="s">
        <v>30</v>
      </c>
      <c r="G8803" t="s">
        <v>64</v>
      </c>
      <c r="H8803">
        <v>6</v>
      </c>
      <c r="I8803">
        <v>4774</v>
      </c>
      <c r="J8803">
        <v>25</v>
      </c>
      <c r="K8803">
        <v>21483</v>
      </c>
      <c r="L8803">
        <v>3644.03</v>
      </c>
      <c r="M8803" t="s">
        <v>43</v>
      </c>
      <c r="N8803" t="s">
        <v>44</v>
      </c>
      <c r="O8803">
        <v>4</v>
      </c>
      <c r="P8803">
        <v>2023</v>
      </c>
      <c r="Q8803">
        <v>12</v>
      </c>
      <c r="R8803" t="s">
        <v>54</v>
      </c>
      <c r="S8803">
        <v>4</v>
      </c>
      <c r="T8803">
        <v>50</v>
      </c>
      <c r="U8803">
        <v>3</v>
      </c>
      <c r="V8803">
        <v>6</v>
      </c>
      <c r="W8803" t="s">
        <v>35</v>
      </c>
      <c r="X8803" t="s">
        <v>36</v>
      </c>
      <c r="Y8803">
        <v>716100</v>
      </c>
      <c r="Z8803">
        <v>0.17</v>
      </c>
    </row>
    <row r="8804" spans="1:26" x14ac:dyDescent="0.25">
      <c r="A8804" t="s">
        <v>10854</v>
      </c>
      <c r="B8804" s="1">
        <v>45217</v>
      </c>
      <c r="C8804" t="s">
        <v>631</v>
      </c>
      <c r="D8804" t="s">
        <v>28</v>
      </c>
      <c r="E8804" t="s">
        <v>40</v>
      </c>
      <c r="F8804" t="s">
        <v>30</v>
      </c>
      <c r="G8804" t="s">
        <v>31</v>
      </c>
      <c r="H8804">
        <v>10</v>
      </c>
      <c r="I8804">
        <v>735</v>
      </c>
      <c r="J8804">
        <v>7</v>
      </c>
      <c r="K8804">
        <v>6835.5</v>
      </c>
      <c r="L8804">
        <v>1362.3</v>
      </c>
      <c r="M8804" t="s">
        <v>43</v>
      </c>
      <c r="N8804" t="s">
        <v>66</v>
      </c>
      <c r="O8804">
        <v>4</v>
      </c>
      <c r="P8804">
        <v>2023</v>
      </c>
      <c r="Q8804">
        <v>10</v>
      </c>
      <c r="R8804" t="s">
        <v>45</v>
      </c>
      <c r="S8804">
        <v>4</v>
      </c>
      <c r="T8804">
        <v>42</v>
      </c>
      <c r="U8804">
        <v>3</v>
      </c>
      <c r="V8804">
        <v>3</v>
      </c>
      <c r="W8804" t="s">
        <v>83</v>
      </c>
      <c r="X8804" t="s">
        <v>47</v>
      </c>
      <c r="Y8804">
        <v>51450</v>
      </c>
      <c r="Z8804">
        <v>0.2</v>
      </c>
    </row>
    <row r="8805" spans="1:26" x14ac:dyDescent="0.25">
      <c r="A8805" t="s">
        <v>10855</v>
      </c>
      <c r="B8805" s="1">
        <v>45062</v>
      </c>
      <c r="C8805" t="s">
        <v>492</v>
      </c>
      <c r="D8805" t="s">
        <v>28</v>
      </c>
      <c r="E8805" t="s">
        <v>51</v>
      </c>
      <c r="F8805" t="s">
        <v>30</v>
      </c>
      <c r="G8805" t="s">
        <v>64</v>
      </c>
      <c r="H8805">
        <v>1</v>
      </c>
      <c r="I8805">
        <v>2054</v>
      </c>
      <c r="J8805">
        <v>6</v>
      </c>
      <c r="K8805">
        <v>1930.76</v>
      </c>
      <c r="L8805">
        <v>155.11000000000001</v>
      </c>
      <c r="M8805" t="s">
        <v>32</v>
      </c>
      <c r="N8805" t="s">
        <v>44</v>
      </c>
      <c r="O8805">
        <v>4</v>
      </c>
      <c r="P8805">
        <v>2023</v>
      </c>
      <c r="Q8805">
        <v>5</v>
      </c>
      <c r="R8805" t="s">
        <v>238</v>
      </c>
      <c r="S8805">
        <v>2</v>
      </c>
      <c r="T8805">
        <v>20</v>
      </c>
      <c r="U8805">
        <v>3</v>
      </c>
      <c r="V8805">
        <v>2</v>
      </c>
      <c r="W8805" t="s">
        <v>76</v>
      </c>
      <c r="X8805" t="s">
        <v>47</v>
      </c>
      <c r="Y8805">
        <v>12324</v>
      </c>
      <c r="Z8805">
        <v>0.08</v>
      </c>
    </row>
    <row r="8806" spans="1:26" x14ac:dyDescent="0.25">
      <c r="A8806" t="s">
        <v>10856</v>
      </c>
      <c r="B8806" s="1">
        <v>45271</v>
      </c>
      <c r="C8806" t="s">
        <v>2114</v>
      </c>
      <c r="D8806" t="s">
        <v>39</v>
      </c>
      <c r="E8806" t="s">
        <v>29</v>
      </c>
      <c r="F8806" t="s">
        <v>52</v>
      </c>
      <c r="G8806" t="s">
        <v>53</v>
      </c>
      <c r="H8806">
        <v>10</v>
      </c>
      <c r="I8806">
        <v>3565</v>
      </c>
      <c r="J8806">
        <v>2</v>
      </c>
      <c r="K8806">
        <v>34937</v>
      </c>
      <c r="L8806">
        <v>6739.94</v>
      </c>
      <c r="M8806" t="s">
        <v>65</v>
      </c>
      <c r="N8806" t="s">
        <v>33</v>
      </c>
      <c r="O8806">
        <v>2</v>
      </c>
      <c r="P8806">
        <v>2023</v>
      </c>
      <c r="Q8806">
        <v>12</v>
      </c>
      <c r="R8806" t="s">
        <v>54</v>
      </c>
      <c r="S8806">
        <v>4</v>
      </c>
      <c r="T8806">
        <v>50</v>
      </c>
      <c r="U8806">
        <v>3</v>
      </c>
      <c r="V8806">
        <v>1</v>
      </c>
      <c r="W8806" t="s">
        <v>60</v>
      </c>
      <c r="X8806" t="s">
        <v>47</v>
      </c>
      <c r="Y8806">
        <v>71300</v>
      </c>
      <c r="Z8806">
        <v>0.19</v>
      </c>
    </row>
    <row r="8807" spans="1:26" x14ac:dyDescent="0.25">
      <c r="A8807" t="s">
        <v>10857</v>
      </c>
      <c r="B8807" s="1">
        <v>45103</v>
      </c>
      <c r="C8807" t="s">
        <v>2676</v>
      </c>
      <c r="D8807" t="s">
        <v>28</v>
      </c>
      <c r="E8807" t="s">
        <v>29</v>
      </c>
      <c r="F8807" t="s">
        <v>52</v>
      </c>
      <c r="G8807" t="s">
        <v>53</v>
      </c>
      <c r="H8807">
        <v>4</v>
      </c>
      <c r="I8807">
        <v>1571</v>
      </c>
      <c r="J8807">
        <v>8</v>
      </c>
      <c r="K8807">
        <v>5781.28</v>
      </c>
      <c r="L8807">
        <v>608.13</v>
      </c>
      <c r="M8807" t="s">
        <v>32</v>
      </c>
      <c r="N8807" t="s">
        <v>33</v>
      </c>
      <c r="O8807">
        <v>1</v>
      </c>
      <c r="P8807">
        <v>2023</v>
      </c>
      <c r="Q8807">
        <v>6</v>
      </c>
      <c r="R8807" t="s">
        <v>95</v>
      </c>
      <c r="S8807">
        <v>2</v>
      </c>
      <c r="T8807">
        <v>26</v>
      </c>
      <c r="U8807">
        <v>5</v>
      </c>
      <c r="V8807">
        <v>1</v>
      </c>
      <c r="W8807" t="s">
        <v>60</v>
      </c>
      <c r="X8807" t="s">
        <v>47</v>
      </c>
      <c r="Y8807">
        <v>50272</v>
      </c>
      <c r="Z8807">
        <v>0.11</v>
      </c>
    </row>
    <row r="8808" spans="1:26" x14ac:dyDescent="0.25">
      <c r="A8808" t="s">
        <v>10858</v>
      </c>
      <c r="B8808" s="1">
        <v>44953</v>
      </c>
      <c r="C8808" t="s">
        <v>6844</v>
      </c>
      <c r="D8808" t="s">
        <v>63</v>
      </c>
      <c r="E8808" t="s">
        <v>40</v>
      </c>
      <c r="F8808" t="s">
        <v>52</v>
      </c>
      <c r="G8808" t="s">
        <v>79</v>
      </c>
      <c r="H8808">
        <v>5</v>
      </c>
      <c r="I8808">
        <v>443</v>
      </c>
      <c r="J8808">
        <v>1</v>
      </c>
      <c r="K8808">
        <v>2192.85</v>
      </c>
      <c r="L8808">
        <v>365.22</v>
      </c>
      <c r="M8808" t="s">
        <v>43</v>
      </c>
      <c r="N8808" t="s">
        <v>66</v>
      </c>
      <c r="O8808">
        <v>4</v>
      </c>
      <c r="P8808">
        <v>2023</v>
      </c>
      <c r="Q8808">
        <v>1</v>
      </c>
      <c r="R8808" t="s">
        <v>34</v>
      </c>
      <c r="S8808">
        <v>1</v>
      </c>
      <c r="T8808">
        <v>4</v>
      </c>
      <c r="U8808">
        <v>4</v>
      </c>
      <c r="V8808">
        <v>5</v>
      </c>
      <c r="W8808" t="s">
        <v>46</v>
      </c>
      <c r="X8808" t="s">
        <v>47</v>
      </c>
      <c r="Y8808">
        <v>2215</v>
      </c>
      <c r="Z8808">
        <v>0.17</v>
      </c>
    </row>
    <row r="8809" spans="1:26" x14ac:dyDescent="0.25">
      <c r="A8809" t="s">
        <v>10859</v>
      </c>
      <c r="B8809" s="1">
        <v>44964</v>
      </c>
      <c r="C8809" t="s">
        <v>814</v>
      </c>
      <c r="D8809" t="s">
        <v>28</v>
      </c>
      <c r="E8809" t="s">
        <v>51</v>
      </c>
      <c r="F8809" t="s">
        <v>41</v>
      </c>
      <c r="G8809" t="s">
        <v>116</v>
      </c>
      <c r="H8809">
        <v>10</v>
      </c>
      <c r="I8809">
        <v>1180</v>
      </c>
      <c r="J8809">
        <v>2</v>
      </c>
      <c r="K8809">
        <v>11564</v>
      </c>
      <c r="L8809">
        <v>1734.45</v>
      </c>
      <c r="M8809" t="s">
        <v>32</v>
      </c>
      <c r="N8809" t="s">
        <v>33</v>
      </c>
      <c r="O8809">
        <v>6</v>
      </c>
      <c r="P8809">
        <v>2023</v>
      </c>
      <c r="Q8809">
        <v>2</v>
      </c>
      <c r="R8809" t="s">
        <v>67</v>
      </c>
      <c r="S8809">
        <v>1</v>
      </c>
      <c r="T8809">
        <v>6</v>
      </c>
      <c r="U8809">
        <v>2</v>
      </c>
      <c r="V8809">
        <v>2</v>
      </c>
      <c r="W8809" t="s">
        <v>76</v>
      </c>
      <c r="X8809" t="s">
        <v>47</v>
      </c>
      <c r="Y8809">
        <v>23600</v>
      </c>
      <c r="Z8809">
        <v>0.15</v>
      </c>
    </row>
    <row r="8810" spans="1:26" x14ac:dyDescent="0.25">
      <c r="A8810" t="s">
        <v>10860</v>
      </c>
      <c r="B8810" s="1">
        <v>45187</v>
      </c>
      <c r="C8810" t="s">
        <v>1593</v>
      </c>
      <c r="D8810" t="s">
        <v>28</v>
      </c>
      <c r="E8810" t="s">
        <v>58</v>
      </c>
      <c r="F8810" t="s">
        <v>52</v>
      </c>
      <c r="G8810" t="s">
        <v>53</v>
      </c>
      <c r="H8810">
        <v>7</v>
      </c>
      <c r="I8810">
        <v>1944</v>
      </c>
      <c r="J8810">
        <v>19</v>
      </c>
      <c r="K8810">
        <v>11022.48</v>
      </c>
      <c r="L8810">
        <v>1834.29</v>
      </c>
      <c r="M8810" t="s">
        <v>43</v>
      </c>
      <c r="N8810" t="s">
        <v>33</v>
      </c>
      <c r="O8810">
        <v>7</v>
      </c>
      <c r="P8810">
        <v>2023</v>
      </c>
      <c r="Q8810">
        <v>9</v>
      </c>
      <c r="R8810" t="s">
        <v>80</v>
      </c>
      <c r="S8810">
        <v>3</v>
      </c>
      <c r="T8810">
        <v>38</v>
      </c>
      <c r="U8810">
        <v>4</v>
      </c>
      <c r="V8810">
        <v>1</v>
      </c>
      <c r="W8810" t="s">
        <v>60</v>
      </c>
      <c r="X8810" t="s">
        <v>47</v>
      </c>
      <c r="Y8810">
        <v>258552</v>
      </c>
      <c r="Z8810">
        <v>0.17</v>
      </c>
    </row>
    <row r="8811" spans="1:26" x14ac:dyDescent="0.25">
      <c r="A8811" t="s">
        <v>10861</v>
      </c>
      <c r="B8811" s="1">
        <v>45064</v>
      </c>
      <c r="C8811" t="s">
        <v>2910</v>
      </c>
      <c r="D8811" t="s">
        <v>63</v>
      </c>
      <c r="E8811" t="s">
        <v>51</v>
      </c>
      <c r="F8811" t="s">
        <v>41</v>
      </c>
      <c r="G8811" t="s">
        <v>59</v>
      </c>
      <c r="H8811">
        <v>1</v>
      </c>
      <c r="I8811">
        <v>515</v>
      </c>
      <c r="J8811">
        <v>11</v>
      </c>
      <c r="K8811">
        <v>458.35</v>
      </c>
      <c r="L8811">
        <v>85.45</v>
      </c>
      <c r="M8811" t="s">
        <v>32</v>
      </c>
      <c r="N8811" t="s">
        <v>44</v>
      </c>
      <c r="O8811">
        <v>2</v>
      </c>
      <c r="P8811">
        <v>2023</v>
      </c>
      <c r="Q8811">
        <v>5</v>
      </c>
      <c r="R8811" t="s">
        <v>238</v>
      </c>
      <c r="S8811">
        <v>2</v>
      </c>
      <c r="T8811">
        <v>20</v>
      </c>
      <c r="U8811">
        <v>3</v>
      </c>
      <c r="V8811">
        <v>4</v>
      </c>
      <c r="W8811" t="s">
        <v>73</v>
      </c>
      <c r="X8811" t="s">
        <v>47</v>
      </c>
      <c r="Y8811">
        <v>5665</v>
      </c>
      <c r="Z8811">
        <v>0.19</v>
      </c>
    </row>
    <row r="8812" spans="1:26" x14ac:dyDescent="0.25">
      <c r="A8812" t="s">
        <v>10862</v>
      </c>
      <c r="B8812" s="1">
        <v>44987</v>
      </c>
      <c r="C8812" t="s">
        <v>716</v>
      </c>
      <c r="D8812" t="s">
        <v>28</v>
      </c>
      <c r="E8812" t="s">
        <v>29</v>
      </c>
      <c r="F8812" t="s">
        <v>41</v>
      </c>
      <c r="G8812" t="s">
        <v>116</v>
      </c>
      <c r="H8812">
        <v>7</v>
      </c>
      <c r="I8812">
        <v>550</v>
      </c>
      <c r="J8812">
        <v>13</v>
      </c>
      <c r="K8812">
        <v>3349.5</v>
      </c>
      <c r="L8812">
        <v>322.47000000000003</v>
      </c>
      <c r="M8812" t="s">
        <v>43</v>
      </c>
      <c r="N8812" t="s">
        <v>44</v>
      </c>
      <c r="O8812">
        <v>3</v>
      </c>
      <c r="P8812">
        <v>2023</v>
      </c>
      <c r="Q8812">
        <v>3</v>
      </c>
      <c r="R8812" t="s">
        <v>105</v>
      </c>
      <c r="S8812">
        <v>1</v>
      </c>
      <c r="T8812">
        <v>9</v>
      </c>
      <c r="U8812">
        <v>1</v>
      </c>
      <c r="V8812">
        <v>4</v>
      </c>
      <c r="W8812" t="s">
        <v>73</v>
      </c>
      <c r="X8812" t="s">
        <v>47</v>
      </c>
      <c r="Y8812">
        <v>50050</v>
      </c>
      <c r="Z8812">
        <v>0.1</v>
      </c>
    </row>
    <row r="8813" spans="1:26" x14ac:dyDescent="0.25">
      <c r="A8813" t="s">
        <v>10863</v>
      </c>
      <c r="B8813" s="1">
        <v>45048</v>
      </c>
      <c r="C8813" t="s">
        <v>1917</v>
      </c>
      <c r="D8813" t="s">
        <v>28</v>
      </c>
      <c r="E8813" t="s">
        <v>40</v>
      </c>
      <c r="F8813" t="s">
        <v>52</v>
      </c>
      <c r="G8813" t="s">
        <v>79</v>
      </c>
      <c r="H8813">
        <v>5</v>
      </c>
      <c r="I8813">
        <v>3049</v>
      </c>
      <c r="J8813">
        <v>30</v>
      </c>
      <c r="K8813">
        <v>10671.5</v>
      </c>
      <c r="L8813">
        <v>1340.42</v>
      </c>
      <c r="M8813" t="s">
        <v>43</v>
      </c>
      <c r="N8813" t="s">
        <v>66</v>
      </c>
      <c r="O8813">
        <v>1</v>
      </c>
      <c r="P8813">
        <v>2023</v>
      </c>
      <c r="Q8813">
        <v>5</v>
      </c>
      <c r="R8813" t="s">
        <v>238</v>
      </c>
      <c r="S8813">
        <v>2</v>
      </c>
      <c r="T8813">
        <v>18</v>
      </c>
      <c r="U8813">
        <v>1</v>
      </c>
      <c r="V8813">
        <v>2</v>
      </c>
      <c r="W8813" t="s">
        <v>76</v>
      </c>
      <c r="X8813" t="s">
        <v>47</v>
      </c>
      <c r="Y8813">
        <v>457350</v>
      </c>
      <c r="Z8813">
        <v>0.13</v>
      </c>
    </row>
    <row r="8814" spans="1:26" x14ac:dyDescent="0.25">
      <c r="A8814" t="s">
        <v>10864</v>
      </c>
      <c r="B8814" s="1">
        <v>45282</v>
      </c>
      <c r="C8814" t="s">
        <v>233</v>
      </c>
      <c r="D8814" t="s">
        <v>50</v>
      </c>
      <c r="E8814" t="s">
        <v>29</v>
      </c>
      <c r="F8814" t="s">
        <v>41</v>
      </c>
      <c r="G8814" t="s">
        <v>59</v>
      </c>
      <c r="H8814">
        <v>7</v>
      </c>
      <c r="I8814">
        <v>4503</v>
      </c>
      <c r="J8814">
        <v>26</v>
      </c>
      <c r="K8814">
        <v>23325.54</v>
      </c>
      <c r="L8814">
        <v>2900.75</v>
      </c>
      <c r="M8814" t="s">
        <v>43</v>
      </c>
      <c r="N8814" t="s">
        <v>33</v>
      </c>
      <c r="O8814">
        <v>3</v>
      </c>
      <c r="P8814">
        <v>2023</v>
      </c>
      <c r="Q8814">
        <v>12</v>
      </c>
      <c r="R8814" t="s">
        <v>54</v>
      </c>
      <c r="S8814">
        <v>4</v>
      </c>
      <c r="T8814">
        <v>51</v>
      </c>
      <c r="U8814">
        <v>4</v>
      </c>
      <c r="V8814">
        <v>5</v>
      </c>
      <c r="W8814" t="s">
        <v>46</v>
      </c>
      <c r="X8814" t="s">
        <v>47</v>
      </c>
      <c r="Y8814">
        <v>819546</v>
      </c>
      <c r="Z8814">
        <v>0.12</v>
      </c>
    </row>
    <row r="8815" spans="1:26" x14ac:dyDescent="0.25">
      <c r="A8815" t="s">
        <v>10865</v>
      </c>
      <c r="B8815" s="1">
        <v>45224</v>
      </c>
      <c r="C8815" t="s">
        <v>10136</v>
      </c>
      <c r="D8815" t="s">
        <v>63</v>
      </c>
      <c r="E8815" t="s">
        <v>29</v>
      </c>
      <c r="F8815" t="s">
        <v>41</v>
      </c>
      <c r="G8815" t="s">
        <v>116</v>
      </c>
      <c r="H8815">
        <v>6</v>
      </c>
      <c r="I8815">
        <v>4723</v>
      </c>
      <c r="J8815">
        <v>7</v>
      </c>
      <c r="K8815">
        <v>26354.34</v>
      </c>
      <c r="L8815">
        <v>1726.97</v>
      </c>
      <c r="M8815" t="s">
        <v>65</v>
      </c>
      <c r="N8815" t="s">
        <v>66</v>
      </c>
      <c r="O8815">
        <v>5</v>
      </c>
      <c r="P8815">
        <v>2023</v>
      </c>
      <c r="Q8815">
        <v>10</v>
      </c>
      <c r="R8815" t="s">
        <v>45</v>
      </c>
      <c r="S8815">
        <v>4</v>
      </c>
      <c r="T8815">
        <v>43</v>
      </c>
      <c r="U8815">
        <v>4</v>
      </c>
      <c r="V8815">
        <v>3</v>
      </c>
      <c r="W8815" t="s">
        <v>83</v>
      </c>
      <c r="X8815" t="s">
        <v>47</v>
      </c>
      <c r="Y8815">
        <v>198366</v>
      </c>
      <c r="Z8815">
        <v>7.0000000000000007E-2</v>
      </c>
    </row>
    <row r="8816" spans="1:26" x14ac:dyDescent="0.25">
      <c r="A8816" t="s">
        <v>10866</v>
      </c>
      <c r="B8816" s="1">
        <v>44970</v>
      </c>
      <c r="C8816" t="s">
        <v>2141</v>
      </c>
      <c r="D8816" t="s">
        <v>50</v>
      </c>
      <c r="E8816" t="s">
        <v>29</v>
      </c>
      <c r="F8816" t="s">
        <v>52</v>
      </c>
      <c r="G8816" t="s">
        <v>91</v>
      </c>
      <c r="H8816">
        <v>4</v>
      </c>
      <c r="I8816">
        <v>3578</v>
      </c>
      <c r="J8816">
        <v>2</v>
      </c>
      <c r="K8816">
        <v>14025.76</v>
      </c>
      <c r="L8816">
        <v>1133.27</v>
      </c>
      <c r="M8816" t="s">
        <v>43</v>
      </c>
      <c r="N8816" t="s">
        <v>33</v>
      </c>
      <c r="O8816">
        <v>6</v>
      </c>
      <c r="P8816">
        <v>2023</v>
      </c>
      <c r="Q8816">
        <v>2</v>
      </c>
      <c r="R8816" t="s">
        <v>67</v>
      </c>
      <c r="S8816">
        <v>1</v>
      </c>
      <c r="T8816">
        <v>7</v>
      </c>
      <c r="U8816">
        <v>3</v>
      </c>
      <c r="V8816">
        <v>1</v>
      </c>
      <c r="W8816" t="s">
        <v>60</v>
      </c>
      <c r="X8816" t="s">
        <v>47</v>
      </c>
      <c r="Y8816">
        <v>28624</v>
      </c>
      <c r="Z8816">
        <v>0.08</v>
      </c>
    </row>
    <row r="8817" spans="1:26" x14ac:dyDescent="0.25">
      <c r="A8817" t="s">
        <v>10867</v>
      </c>
      <c r="B8817" s="1">
        <v>45070</v>
      </c>
      <c r="C8817" t="s">
        <v>1661</v>
      </c>
      <c r="D8817" t="s">
        <v>39</v>
      </c>
      <c r="E8817" t="s">
        <v>29</v>
      </c>
      <c r="F8817" t="s">
        <v>30</v>
      </c>
      <c r="G8817" t="s">
        <v>31</v>
      </c>
      <c r="H8817">
        <v>3</v>
      </c>
      <c r="I8817">
        <v>905</v>
      </c>
      <c r="J8817">
        <v>9</v>
      </c>
      <c r="K8817">
        <v>2470.65</v>
      </c>
      <c r="L8817">
        <v>466.89</v>
      </c>
      <c r="M8817" t="s">
        <v>32</v>
      </c>
      <c r="N8817" t="s">
        <v>44</v>
      </c>
      <c r="O8817">
        <v>4</v>
      </c>
      <c r="P8817">
        <v>2023</v>
      </c>
      <c r="Q8817">
        <v>5</v>
      </c>
      <c r="R8817" t="s">
        <v>238</v>
      </c>
      <c r="S8817">
        <v>2</v>
      </c>
      <c r="T8817">
        <v>21</v>
      </c>
      <c r="U8817">
        <v>4</v>
      </c>
      <c r="V8817">
        <v>3</v>
      </c>
      <c r="W8817" t="s">
        <v>83</v>
      </c>
      <c r="X8817" t="s">
        <v>47</v>
      </c>
      <c r="Y8817">
        <v>24435</v>
      </c>
      <c r="Z8817">
        <v>0.19</v>
      </c>
    </row>
    <row r="8818" spans="1:26" x14ac:dyDescent="0.25">
      <c r="A8818" t="s">
        <v>10868</v>
      </c>
      <c r="B8818" s="1">
        <v>44952</v>
      </c>
      <c r="C8818" t="s">
        <v>6416</v>
      </c>
      <c r="D8818" t="s">
        <v>63</v>
      </c>
      <c r="E8818" t="s">
        <v>29</v>
      </c>
      <c r="F8818" t="s">
        <v>41</v>
      </c>
      <c r="G8818" t="s">
        <v>59</v>
      </c>
      <c r="H8818">
        <v>4</v>
      </c>
      <c r="I8818">
        <v>408</v>
      </c>
      <c r="J8818">
        <v>23</v>
      </c>
      <c r="K8818">
        <v>1256.6400000000001</v>
      </c>
      <c r="L8818">
        <v>173.03</v>
      </c>
      <c r="M8818" t="s">
        <v>32</v>
      </c>
      <c r="N8818" t="s">
        <v>66</v>
      </c>
      <c r="O8818">
        <v>6</v>
      </c>
      <c r="P8818">
        <v>2023</v>
      </c>
      <c r="Q8818">
        <v>1</v>
      </c>
      <c r="R8818" t="s">
        <v>34</v>
      </c>
      <c r="S8818">
        <v>1</v>
      </c>
      <c r="T8818">
        <v>4</v>
      </c>
      <c r="U8818">
        <v>4</v>
      </c>
      <c r="V8818">
        <v>4</v>
      </c>
      <c r="W8818" t="s">
        <v>73</v>
      </c>
      <c r="X8818" t="s">
        <v>47</v>
      </c>
      <c r="Y8818">
        <v>37536</v>
      </c>
      <c r="Z8818">
        <v>0.14000000000000001</v>
      </c>
    </row>
    <row r="8819" spans="1:26" x14ac:dyDescent="0.25">
      <c r="A8819" t="s">
        <v>10869</v>
      </c>
      <c r="B8819" s="1">
        <v>45203</v>
      </c>
      <c r="C8819" t="s">
        <v>4579</v>
      </c>
      <c r="D8819" t="s">
        <v>28</v>
      </c>
      <c r="E8819" t="s">
        <v>40</v>
      </c>
      <c r="F8819" t="s">
        <v>41</v>
      </c>
      <c r="G8819" t="s">
        <v>42</v>
      </c>
      <c r="H8819">
        <v>5</v>
      </c>
      <c r="I8819">
        <v>2610</v>
      </c>
      <c r="J8819">
        <v>2</v>
      </c>
      <c r="K8819">
        <v>12789</v>
      </c>
      <c r="L8819">
        <v>1867.08</v>
      </c>
      <c r="M8819" t="s">
        <v>65</v>
      </c>
      <c r="N8819" t="s">
        <v>66</v>
      </c>
      <c r="O8819">
        <v>2</v>
      </c>
      <c r="P8819">
        <v>2023</v>
      </c>
      <c r="Q8819">
        <v>10</v>
      </c>
      <c r="R8819" t="s">
        <v>45</v>
      </c>
      <c r="S8819">
        <v>4</v>
      </c>
      <c r="T8819">
        <v>40</v>
      </c>
      <c r="U8819">
        <v>1</v>
      </c>
      <c r="V8819">
        <v>3</v>
      </c>
      <c r="W8819" t="s">
        <v>83</v>
      </c>
      <c r="X8819" t="s">
        <v>47</v>
      </c>
      <c r="Y8819">
        <v>26100</v>
      </c>
      <c r="Z8819">
        <v>0.15</v>
      </c>
    </row>
    <row r="8820" spans="1:26" x14ac:dyDescent="0.25">
      <c r="A8820" t="s">
        <v>10870</v>
      </c>
      <c r="B8820" s="1">
        <v>45245</v>
      </c>
      <c r="C8820" t="s">
        <v>2783</v>
      </c>
      <c r="D8820" t="s">
        <v>39</v>
      </c>
      <c r="E8820" t="s">
        <v>58</v>
      </c>
      <c r="F8820" t="s">
        <v>30</v>
      </c>
      <c r="G8820" t="s">
        <v>86</v>
      </c>
      <c r="H8820">
        <v>4</v>
      </c>
      <c r="I8820">
        <v>501</v>
      </c>
      <c r="J8820">
        <v>30</v>
      </c>
      <c r="K8820">
        <v>1402.8</v>
      </c>
      <c r="L8820">
        <v>91.77</v>
      </c>
      <c r="M8820" t="s">
        <v>43</v>
      </c>
      <c r="N8820" t="s">
        <v>66</v>
      </c>
      <c r="O8820">
        <v>1</v>
      </c>
      <c r="P8820">
        <v>2023</v>
      </c>
      <c r="Q8820">
        <v>11</v>
      </c>
      <c r="R8820" t="s">
        <v>92</v>
      </c>
      <c r="S8820">
        <v>4</v>
      </c>
      <c r="T8820">
        <v>46</v>
      </c>
      <c r="U8820">
        <v>3</v>
      </c>
      <c r="V8820">
        <v>3</v>
      </c>
      <c r="W8820" t="s">
        <v>83</v>
      </c>
      <c r="X8820" t="s">
        <v>47</v>
      </c>
      <c r="Y8820">
        <v>60120</v>
      </c>
      <c r="Z8820">
        <v>7.0000000000000007E-2</v>
      </c>
    </row>
    <row r="8821" spans="1:26" x14ac:dyDescent="0.25">
      <c r="A8821" t="s">
        <v>10871</v>
      </c>
      <c r="B8821" s="1">
        <v>45272</v>
      </c>
      <c r="C8821" t="s">
        <v>104</v>
      </c>
      <c r="D8821" t="s">
        <v>28</v>
      </c>
      <c r="E8821" t="s">
        <v>29</v>
      </c>
      <c r="F8821" t="s">
        <v>52</v>
      </c>
      <c r="G8821" t="s">
        <v>79</v>
      </c>
      <c r="H8821">
        <v>6</v>
      </c>
      <c r="I8821">
        <v>4650</v>
      </c>
      <c r="J8821">
        <v>25</v>
      </c>
      <c r="K8821">
        <v>20925</v>
      </c>
      <c r="L8821">
        <v>3479.9</v>
      </c>
      <c r="M8821" t="s">
        <v>65</v>
      </c>
      <c r="N8821" t="s">
        <v>33</v>
      </c>
      <c r="O8821">
        <v>7</v>
      </c>
      <c r="P8821">
        <v>2023</v>
      </c>
      <c r="Q8821">
        <v>12</v>
      </c>
      <c r="R8821" t="s">
        <v>54</v>
      </c>
      <c r="S8821">
        <v>4</v>
      </c>
      <c r="T8821">
        <v>50</v>
      </c>
      <c r="U8821">
        <v>3</v>
      </c>
      <c r="V8821">
        <v>2</v>
      </c>
      <c r="W8821" t="s">
        <v>76</v>
      </c>
      <c r="X8821" t="s">
        <v>47</v>
      </c>
      <c r="Y8821">
        <v>697500</v>
      </c>
      <c r="Z8821">
        <v>0.17</v>
      </c>
    </row>
    <row r="8822" spans="1:26" x14ac:dyDescent="0.25">
      <c r="A8822" t="s">
        <v>10872</v>
      </c>
      <c r="B8822" s="1">
        <v>45273</v>
      </c>
      <c r="C8822" t="s">
        <v>4507</v>
      </c>
      <c r="D8822" t="s">
        <v>50</v>
      </c>
      <c r="E8822" t="s">
        <v>29</v>
      </c>
      <c r="F8822" t="s">
        <v>41</v>
      </c>
      <c r="G8822" t="s">
        <v>42</v>
      </c>
      <c r="H8822">
        <v>5</v>
      </c>
      <c r="I8822">
        <v>3505</v>
      </c>
      <c r="J8822">
        <v>15</v>
      </c>
      <c r="K8822">
        <v>14896.25</v>
      </c>
      <c r="L8822">
        <v>1406.29</v>
      </c>
      <c r="M8822" t="s">
        <v>32</v>
      </c>
      <c r="N8822" t="s">
        <v>66</v>
      </c>
      <c r="O8822">
        <v>3</v>
      </c>
      <c r="P8822">
        <v>2023</v>
      </c>
      <c r="Q8822">
        <v>12</v>
      </c>
      <c r="R8822" t="s">
        <v>54</v>
      </c>
      <c r="S8822">
        <v>4</v>
      </c>
      <c r="T8822">
        <v>50</v>
      </c>
      <c r="U8822">
        <v>3</v>
      </c>
      <c r="V8822">
        <v>3</v>
      </c>
      <c r="W8822" t="s">
        <v>83</v>
      </c>
      <c r="X8822" t="s">
        <v>47</v>
      </c>
      <c r="Y8822">
        <v>262875</v>
      </c>
      <c r="Z8822">
        <v>0.09</v>
      </c>
    </row>
    <row r="8823" spans="1:26" x14ac:dyDescent="0.25">
      <c r="A8823" t="s">
        <v>10873</v>
      </c>
      <c r="B8823" s="1">
        <v>45088</v>
      </c>
      <c r="C8823" t="s">
        <v>934</v>
      </c>
      <c r="D8823" t="s">
        <v>28</v>
      </c>
      <c r="E8823" t="s">
        <v>29</v>
      </c>
      <c r="F8823" t="s">
        <v>30</v>
      </c>
      <c r="G8823" t="s">
        <v>86</v>
      </c>
      <c r="H8823">
        <v>10</v>
      </c>
      <c r="I8823">
        <v>3551</v>
      </c>
      <c r="J8823">
        <v>1</v>
      </c>
      <c r="K8823">
        <v>35154.9</v>
      </c>
      <c r="L8823">
        <v>2790.42</v>
      </c>
      <c r="M8823" t="s">
        <v>65</v>
      </c>
      <c r="N8823" t="s">
        <v>66</v>
      </c>
      <c r="O8823">
        <v>7</v>
      </c>
      <c r="P8823">
        <v>2023</v>
      </c>
      <c r="Q8823">
        <v>6</v>
      </c>
      <c r="R8823" t="s">
        <v>95</v>
      </c>
      <c r="S8823">
        <v>2</v>
      </c>
      <c r="T8823">
        <v>24</v>
      </c>
      <c r="U8823">
        <v>3</v>
      </c>
      <c r="V8823">
        <v>0</v>
      </c>
      <c r="W8823" t="s">
        <v>55</v>
      </c>
      <c r="X8823" t="s">
        <v>36</v>
      </c>
      <c r="Y8823">
        <v>35510</v>
      </c>
      <c r="Z8823">
        <v>0.08</v>
      </c>
    </row>
    <row r="8824" spans="1:26" x14ac:dyDescent="0.25">
      <c r="A8824" t="s">
        <v>10874</v>
      </c>
      <c r="B8824" s="1">
        <v>45212</v>
      </c>
      <c r="C8824" t="s">
        <v>2888</v>
      </c>
      <c r="D8824" t="s">
        <v>63</v>
      </c>
      <c r="E8824" t="s">
        <v>40</v>
      </c>
      <c r="F8824" t="s">
        <v>41</v>
      </c>
      <c r="G8824" t="s">
        <v>116</v>
      </c>
      <c r="H8824">
        <v>4</v>
      </c>
      <c r="I8824">
        <v>4387</v>
      </c>
      <c r="J8824">
        <v>21</v>
      </c>
      <c r="K8824">
        <v>13862.92</v>
      </c>
      <c r="L8824">
        <v>1601.14</v>
      </c>
      <c r="M8824" t="s">
        <v>32</v>
      </c>
      <c r="N8824" t="s">
        <v>66</v>
      </c>
      <c r="O8824">
        <v>3</v>
      </c>
      <c r="P8824">
        <v>2023</v>
      </c>
      <c r="Q8824">
        <v>10</v>
      </c>
      <c r="R8824" t="s">
        <v>45</v>
      </c>
      <c r="S8824">
        <v>4</v>
      </c>
      <c r="T8824">
        <v>41</v>
      </c>
      <c r="U8824">
        <v>2</v>
      </c>
      <c r="V8824">
        <v>5</v>
      </c>
      <c r="W8824" t="s">
        <v>46</v>
      </c>
      <c r="X8824" t="s">
        <v>47</v>
      </c>
      <c r="Y8824">
        <v>368508</v>
      </c>
      <c r="Z8824">
        <v>0.12</v>
      </c>
    </row>
    <row r="8825" spans="1:26" x14ac:dyDescent="0.25">
      <c r="A8825" t="s">
        <v>10875</v>
      </c>
      <c r="B8825" s="1">
        <v>44987</v>
      </c>
      <c r="C8825" t="s">
        <v>5361</v>
      </c>
      <c r="D8825" t="s">
        <v>39</v>
      </c>
      <c r="E8825" t="s">
        <v>29</v>
      </c>
      <c r="F8825" t="s">
        <v>52</v>
      </c>
      <c r="G8825" t="s">
        <v>53</v>
      </c>
      <c r="H8825">
        <v>10</v>
      </c>
      <c r="I8825">
        <v>3425</v>
      </c>
      <c r="J8825">
        <v>15</v>
      </c>
      <c r="K8825">
        <v>29112.5</v>
      </c>
      <c r="L8825">
        <v>4862.6899999999996</v>
      </c>
      <c r="M8825" t="s">
        <v>43</v>
      </c>
      <c r="N8825" t="s">
        <v>33</v>
      </c>
      <c r="O8825">
        <v>3</v>
      </c>
      <c r="P8825">
        <v>2023</v>
      </c>
      <c r="Q8825">
        <v>3</v>
      </c>
      <c r="R8825" t="s">
        <v>105</v>
      </c>
      <c r="S8825">
        <v>1</v>
      </c>
      <c r="T8825">
        <v>9</v>
      </c>
      <c r="U8825">
        <v>1</v>
      </c>
      <c r="V8825">
        <v>4</v>
      </c>
      <c r="W8825" t="s">
        <v>73</v>
      </c>
      <c r="X8825" t="s">
        <v>47</v>
      </c>
      <c r="Y8825">
        <v>513750</v>
      </c>
      <c r="Z8825">
        <v>0.17</v>
      </c>
    </row>
    <row r="8826" spans="1:26" x14ac:dyDescent="0.25">
      <c r="A8826" t="s">
        <v>10876</v>
      </c>
      <c r="B8826" s="1">
        <v>44996</v>
      </c>
      <c r="C8826" t="s">
        <v>1024</v>
      </c>
      <c r="D8826" t="s">
        <v>39</v>
      </c>
      <c r="E8826" t="s">
        <v>58</v>
      </c>
      <c r="F8826" t="s">
        <v>52</v>
      </c>
      <c r="G8826" t="s">
        <v>91</v>
      </c>
      <c r="H8826">
        <v>6</v>
      </c>
      <c r="I8826">
        <v>1140</v>
      </c>
      <c r="J8826">
        <v>28</v>
      </c>
      <c r="K8826">
        <v>4924.8</v>
      </c>
      <c r="L8826">
        <v>641.08000000000004</v>
      </c>
      <c r="M8826" t="s">
        <v>65</v>
      </c>
      <c r="N8826" t="s">
        <v>33</v>
      </c>
      <c r="O8826">
        <v>6</v>
      </c>
      <c r="P8826">
        <v>2023</v>
      </c>
      <c r="Q8826">
        <v>3</v>
      </c>
      <c r="R8826" t="s">
        <v>105</v>
      </c>
      <c r="S8826">
        <v>1</v>
      </c>
      <c r="T8826">
        <v>10</v>
      </c>
      <c r="U8826">
        <v>2</v>
      </c>
      <c r="V8826">
        <v>6</v>
      </c>
      <c r="W8826" t="s">
        <v>35</v>
      </c>
      <c r="X8826" t="s">
        <v>36</v>
      </c>
      <c r="Y8826">
        <v>191520</v>
      </c>
      <c r="Z8826">
        <v>0.13</v>
      </c>
    </row>
    <row r="8827" spans="1:26" x14ac:dyDescent="0.25">
      <c r="A8827" t="s">
        <v>10877</v>
      </c>
      <c r="B8827" s="1">
        <v>45002</v>
      </c>
      <c r="C8827" t="s">
        <v>3266</v>
      </c>
      <c r="D8827" t="s">
        <v>50</v>
      </c>
      <c r="E8827" t="s">
        <v>51</v>
      </c>
      <c r="F8827" t="s">
        <v>30</v>
      </c>
      <c r="G8827" t="s">
        <v>64</v>
      </c>
      <c r="H8827">
        <v>5</v>
      </c>
      <c r="I8827">
        <v>3764</v>
      </c>
      <c r="J8827">
        <v>26</v>
      </c>
      <c r="K8827">
        <v>13926.8</v>
      </c>
      <c r="L8827">
        <v>1763.64</v>
      </c>
      <c r="M8827" t="s">
        <v>65</v>
      </c>
      <c r="N8827" t="s">
        <v>44</v>
      </c>
      <c r="O8827">
        <v>3</v>
      </c>
      <c r="P8827">
        <v>2023</v>
      </c>
      <c r="Q8827">
        <v>3</v>
      </c>
      <c r="R8827" t="s">
        <v>105</v>
      </c>
      <c r="S8827">
        <v>1</v>
      </c>
      <c r="T8827">
        <v>11</v>
      </c>
      <c r="U8827">
        <v>3</v>
      </c>
      <c r="V8827">
        <v>5</v>
      </c>
      <c r="W8827" t="s">
        <v>46</v>
      </c>
      <c r="X8827" t="s">
        <v>47</v>
      </c>
      <c r="Y8827">
        <v>489320</v>
      </c>
      <c r="Z8827">
        <v>0.13</v>
      </c>
    </row>
    <row r="8828" spans="1:26" x14ac:dyDescent="0.25">
      <c r="A8828" t="s">
        <v>10878</v>
      </c>
      <c r="B8828" s="1">
        <v>45061</v>
      </c>
      <c r="C8828" t="s">
        <v>5728</v>
      </c>
      <c r="D8828" t="s">
        <v>50</v>
      </c>
      <c r="E8828" t="s">
        <v>29</v>
      </c>
      <c r="F8828" t="s">
        <v>41</v>
      </c>
      <c r="G8828" t="s">
        <v>59</v>
      </c>
      <c r="H8828">
        <v>5</v>
      </c>
      <c r="I8828">
        <v>4963</v>
      </c>
      <c r="J8828">
        <v>9</v>
      </c>
      <c r="K8828">
        <v>22581.65</v>
      </c>
      <c r="L8828">
        <v>2166.81</v>
      </c>
      <c r="M8828" t="s">
        <v>43</v>
      </c>
      <c r="N8828" t="s">
        <v>44</v>
      </c>
      <c r="O8828">
        <v>4</v>
      </c>
      <c r="P8828">
        <v>2023</v>
      </c>
      <c r="Q8828">
        <v>5</v>
      </c>
      <c r="R8828" t="s">
        <v>238</v>
      </c>
      <c r="S8828">
        <v>2</v>
      </c>
      <c r="T8828">
        <v>20</v>
      </c>
      <c r="U8828">
        <v>3</v>
      </c>
      <c r="V8828">
        <v>1</v>
      </c>
      <c r="W8828" t="s">
        <v>60</v>
      </c>
      <c r="X8828" t="s">
        <v>47</v>
      </c>
      <c r="Y8828">
        <v>223335</v>
      </c>
      <c r="Z8828">
        <v>0.1</v>
      </c>
    </row>
    <row r="8829" spans="1:26" x14ac:dyDescent="0.25">
      <c r="A8829" t="s">
        <v>10879</v>
      </c>
      <c r="B8829" s="1">
        <v>45194</v>
      </c>
      <c r="C8829" t="s">
        <v>631</v>
      </c>
      <c r="D8829" t="s">
        <v>39</v>
      </c>
      <c r="E8829" t="s">
        <v>51</v>
      </c>
      <c r="F8829" t="s">
        <v>30</v>
      </c>
      <c r="G8829" t="s">
        <v>86</v>
      </c>
      <c r="H8829">
        <v>7</v>
      </c>
      <c r="I8829">
        <v>267</v>
      </c>
      <c r="J8829">
        <v>5</v>
      </c>
      <c r="K8829">
        <v>1775.55</v>
      </c>
      <c r="L8829">
        <v>317.64999999999998</v>
      </c>
      <c r="M8829" t="s">
        <v>65</v>
      </c>
      <c r="N8829" t="s">
        <v>33</v>
      </c>
      <c r="O8829">
        <v>4</v>
      </c>
      <c r="P8829">
        <v>2023</v>
      </c>
      <c r="Q8829">
        <v>9</v>
      </c>
      <c r="R8829" t="s">
        <v>80</v>
      </c>
      <c r="S8829">
        <v>3</v>
      </c>
      <c r="T8829">
        <v>39</v>
      </c>
      <c r="U8829">
        <v>5</v>
      </c>
      <c r="V8829">
        <v>1</v>
      </c>
      <c r="W8829" t="s">
        <v>60</v>
      </c>
      <c r="X8829" t="s">
        <v>47</v>
      </c>
      <c r="Y8829">
        <v>9345</v>
      </c>
      <c r="Z8829">
        <v>0.18</v>
      </c>
    </row>
    <row r="8830" spans="1:26" x14ac:dyDescent="0.25">
      <c r="A8830" t="s">
        <v>10880</v>
      </c>
      <c r="B8830" s="1">
        <v>45291</v>
      </c>
      <c r="C8830" t="s">
        <v>2010</v>
      </c>
      <c r="D8830" t="s">
        <v>63</v>
      </c>
      <c r="E8830" t="s">
        <v>58</v>
      </c>
      <c r="F8830" t="s">
        <v>41</v>
      </c>
      <c r="G8830" t="s">
        <v>116</v>
      </c>
      <c r="H8830">
        <v>6</v>
      </c>
      <c r="I8830">
        <v>499</v>
      </c>
      <c r="J8830">
        <v>6</v>
      </c>
      <c r="K8830">
        <v>2814.36</v>
      </c>
      <c r="L8830">
        <v>459.34</v>
      </c>
      <c r="M8830" t="s">
        <v>32</v>
      </c>
      <c r="N8830" t="s">
        <v>66</v>
      </c>
      <c r="O8830">
        <v>6</v>
      </c>
      <c r="P8830">
        <v>2023</v>
      </c>
      <c r="Q8830">
        <v>12</v>
      </c>
      <c r="R8830" t="s">
        <v>54</v>
      </c>
      <c r="S8830">
        <v>4</v>
      </c>
      <c r="T8830">
        <v>53</v>
      </c>
      <c r="U8830">
        <v>6</v>
      </c>
      <c r="V8830">
        <v>0</v>
      </c>
      <c r="W8830" t="s">
        <v>55</v>
      </c>
      <c r="X8830" t="s">
        <v>36</v>
      </c>
      <c r="Y8830">
        <v>17964</v>
      </c>
      <c r="Z8830">
        <v>0.16</v>
      </c>
    </row>
    <row r="8831" spans="1:26" x14ac:dyDescent="0.25">
      <c r="A8831" t="s">
        <v>10881</v>
      </c>
      <c r="B8831" s="1">
        <v>45292</v>
      </c>
      <c r="C8831" t="s">
        <v>131</v>
      </c>
      <c r="D8831" t="s">
        <v>63</v>
      </c>
      <c r="E8831" t="s">
        <v>58</v>
      </c>
      <c r="F8831" t="s">
        <v>30</v>
      </c>
      <c r="G8831" t="s">
        <v>64</v>
      </c>
      <c r="H8831">
        <v>5</v>
      </c>
      <c r="I8831">
        <v>1214</v>
      </c>
      <c r="J8831">
        <v>22</v>
      </c>
      <c r="K8831">
        <v>4734.6000000000004</v>
      </c>
      <c r="L8831">
        <v>789.84</v>
      </c>
      <c r="M8831" t="s">
        <v>65</v>
      </c>
      <c r="N8831" t="s">
        <v>66</v>
      </c>
      <c r="O8831">
        <v>6</v>
      </c>
      <c r="P8831">
        <v>2024</v>
      </c>
      <c r="Q8831">
        <v>1</v>
      </c>
      <c r="R8831" t="s">
        <v>34</v>
      </c>
      <c r="S8831">
        <v>1</v>
      </c>
      <c r="T8831">
        <v>1</v>
      </c>
      <c r="U8831">
        <v>1</v>
      </c>
      <c r="V8831">
        <v>1</v>
      </c>
      <c r="W8831" t="s">
        <v>60</v>
      </c>
      <c r="X8831" t="s">
        <v>47</v>
      </c>
      <c r="Y8831">
        <v>133540</v>
      </c>
      <c r="Z8831">
        <v>0.17</v>
      </c>
    </row>
    <row r="8832" spans="1:26" x14ac:dyDescent="0.25">
      <c r="A8832" t="s">
        <v>10882</v>
      </c>
      <c r="B8832" s="1">
        <v>45093</v>
      </c>
      <c r="C8832" t="s">
        <v>2906</v>
      </c>
      <c r="D8832" t="s">
        <v>63</v>
      </c>
      <c r="E8832" t="s">
        <v>58</v>
      </c>
      <c r="F8832" t="s">
        <v>30</v>
      </c>
      <c r="G8832" t="s">
        <v>86</v>
      </c>
      <c r="H8832">
        <v>8</v>
      </c>
      <c r="I8832">
        <v>1575</v>
      </c>
      <c r="J8832">
        <v>8</v>
      </c>
      <c r="K8832">
        <v>11592</v>
      </c>
      <c r="L8832">
        <v>1275.8800000000001</v>
      </c>
      <c r="M8832" t="s">
        <v>65</v>
      </c>
      <c r="N8832" t="s">
        <v>44</v>
      </c>
      <c r="O8832">
        <v>1</v>
      </c>
      <c r="P8832">
        <v>2023</v>
      </c>
      <c r="Q8832">
        <v>6</v>
      </c>
      <c r="R8832" t="s">
        <v>95</v>
      </c>
      <c r="S8832">
        <v>2</v>
      </c>
      <c r="T8832">
        <v>24</v>
      </c>
      <c r="U8832">
        <v>3</v>
      </c>
      <c r="V8832">
        <v>5</v>
      </c>
      <c r="W8832" t="s">
        <v>46</v>
      </c>
      <c r="X8832" t="s">
        <v>47</v>
      </c>
      <c r="Y8832">
        <v>100800</v>
      </c>
      <c r="Z8832">
        <v>0.11</v>
      </c>
    </row>
    <row r="8833" spans="1:26" x14ac:dyDescent="0.25">
      <c r="A8833" t="s">
        <v>10883</v>
      </c>
      <c r="B8833" s="1">
        <v>45183</v>
      </c>
      <c r="C8833" t="s">
        <v>4056</v>
      </c>
      <c r="D8833" t="s">
        <v>63</v>
      </c>
      <c r="E8833" t="s">
        <v>51</v>
      </c>
      <c r="F8833" t="s">
        <v>30</v>
      </c>
      <c r="G8833" t="s">
        <v>64</v>
      </c>
      <c r="H8833">
        <v>3</v>
      </c>
      <c r="I8833">
        <v>1146</v>
      </c>
      <c r="J8833">
        <v>22</v>
      </c>
      <c r="K8833">
        <v>2681.64</v>
      </c>
      <c r="L8833">
        <v>329.82</v>
      </c>
      <c r="M8833" t="s">
        <v>43</v>
      </c>
      <c r="N8833" t="s">
        <v>44</v>
      </c>
      <c r="O8833">
        <v>1</v>
      </c>
      <c r="P8833">
        <v>2023</v>
      </c>
      <c r="Q8833">
        <v>9</v>
      </c>
      <c r="R8833" t="s">
        <v>80</v>
      </c>
      <c r="S8833">
        <v>3</v>
      </c>
      <c r="T8833">
        <v>37</v>
      </c>
      <c r="U8833">
        <v>3</v>
      </c>
      <c r="V8833">
        <v>4</v>
      </c>
      <c r="W8833" t="s">
        <v>73</v>
      </c>
      <c r="X8833" t="s">
        <v>47</v>
      </c>
      <c r="Y8833">
        <v>75636</v>
      </c>
      <c r="Z8833">
        <v>0.12</v>
      </c>
    </row>
    <row r="8834" spans="1:26" x14ac:dyDescent="0.25">
      <c r="A8834" t="s">
        <v>10884</v>
      </c>
      <c r="B8834" s="1">
        <v>45122</v>
      </c>
      <c r="C8834" t="s">
        <v>6213</v>
      </c>
      <c r="D8834" t="s">
        <v>28</v>
      </c>
      <c r="E8834" t="s">
        <v>29</v>
      </c>
      <c r="F8834" t="s">
        <v>41</v>
      </c>
      <c r="G8834" t="s">
        <v>42</v>
      </c>
      <c r="H8834">
        <v>8</v>
      </c>
      <c r="I8834">
        <v>1553</v>
      </c>
      <c r="J8834">
        <v>28</v>
      </c>
      <c r="K8834">
        <v>8945.2800000000007</v>
      </c>
      <c r="L8834">
        <v>1189.08</v>
      </c>
      <c r="M8834" t="s">
        <v>65</v>
      </c>
      <c r="N8834" t="s">
        <v>44</v>
      </c>
      <c r="O8834">
        <v>1</v>
      </c>
      <c r="P8834">
        <v>2023</v>
      </c>
      <c r="Q8834">
        <v>7</v>
      </c>
      <c r="R8834" t="s">
        <v>125</v>
      </c>
      <c r="S8834">
        <v>3</v>
      </c>
      <c r="T8834">
        <v>28</v>
      </c>
      <c r="U8834">
        <v>3</v>
      </c>
      <c r="V8834">
        <v>6</v>
      </c>
      <c r="W8834" t="s">
        <v>35</v>
      </c>
      <c r="X8834" t="s">
        <v>36</v>
      </c>
      <c r="Y8834">
        <v>347872</v>
      </c>
      <c r="Z8834">
        <v>0.13</v>
      </c>
    </row>
    <row r="8835" spans="1:26" x14ac:dyDescent="0.25">
      <c r="A8835" t="s">
        <v>10885</v>
      </c>
      <c r="B8835" s="1">
        <v>45000</v>
      </c>
      <c r="C8835" t="s">
        <v>1890</v>
      </c>
      <c r="D8835" t="s">
        <v>63</v>
      </c>
      <c r="E8835" t="s">
        <v>29</v>
      </c>
      <c r="F8835" t="s">
        <v>30</v>
      </c>
      <c r="G8835" t="s">
        <v>31</v>
      </c>
      <c r="H8835">
        <v>7</v>
      </c>
      <c r="I8835">
        <v>1365</v>
      </c>
      <c r="J8835">
        <v>13</v>
      </c>
      <c r="K8835">
        <v>8312.85</v>
      </c>
      <c r="L8835">
        <v>1210.32</v>
      </c>
      <c r="M8835" t="s">
        <v>32</v>
      </c>
      <c r="N8835" t="s">
        <v>66</v>
      </c>
      <c r="O8835">
        <v>2</v>
      </c>
      <c r="P8835">
        <v>2023</v>
      </c>
      <c r="Q8835">
        <v>3</v>
      </c>
      <c r="R8835" t="s">
        <v>105</v>
      </c>
      <c r="S8835">
        <v>1</v>
      </c>
      <c r="T8835">
        <v>11</v>
      </c>
      <c r="U8835">
        <v>3</v>
      </c>
      <c r="V8835">
        <v>3</v>
      </c>
      <c r="W8835" t="s">
        <v>83</v>
      </c>
      <c r="X8835" t="s">
        <v>47</v>
      </c>
      <c r="Y8835">
        <v>124215</v>
      </c>
      <c r="Z8835">
        <v>0.15</v>
      </c>
    </row>
    <row r="8836" spans="1:26" x14ac:dyDescent="0.25">
      <c r="A8836" t="s">
        <v>10886</v>
      </c>
      <c r="B8836" s="1">
        <v>45012</v>
      </c>
      <c r="C8836" t="s">
        <v>6126</v>
      </c>
      <c r="D8836" t="s">
        <v>39</v>
      </c>
      <c r="E8836" t="s">
        <v>51</v>
      </c>
      <c r="F8836" t="s">
        <v>52</v>
      </c>
      <c r="G8836" t="s">
        <v>91</v>
      </c>
      <c r="H8836">
        <v>3</v>
      </c>
      <c r="I8836">
        <v>4953</v>
      </c>
      <c r="J8836">
        <v>11</v>
      </c>
      <c r="K8836">
        <v>13224.51</v>
      </c>
      <c r="L8836">
        <v>1410.72</v>
      </c>
      <c r="M8836" t="s">
        <v>65</v>
      </c>
      <c r="N8836" t="s">
        <v>44</v>
      </c>
      <c r="O8836">
        <v>5</v>
      </c>
      <c r="P8836">
        <v>2023</v>
      </c>
      <c r="Q8836">
        <v>3</v>
      </c>
      <c r="R8836" t="s">
        <v>105</v>
      </c>
      <c r="S8836">
        <v>1</v>
      </c>
      <c r="T8836">
        <v>13</v>
      </c>
      <c r="U8836">
        <v>5</v>
      </c>
      <c r="V8836">
        <v>1</v>
      </c>
      <c r="W8836" t="s">
        <v>60</v>
      </c>
      <c r="X8836" t="s">
        <v>47</v>
      </c>
      <c r="Y8836">
        <v>163449</v>
      </c>
      <c r="Z8836">
        <v>0.11</v>
      </c>
    </row>
    <row r="8837" spans="1:26" x14ac:dyDescent="0.25">
      <c r="A8837" t="s">
        <v>10887</v>
      </c>
      <c r="B8837" s="1">
        <v>45213</v>
      </c>
      <c r="C8837" t="s">
        <v>998</v>
      </c>
      <c r="D8837" t="s">
        <v>28</v>
      </c>
      <c r="E8837" t="s">
        <v>40</v>
      </c>
      <c r="F8837" t="s">
        <v>52</v>
      </c>
      <c r="G8837" t="s">
        <v>53</v>
      </c>
      <c r="H8837">
        <v>4</v>
      </c>
      <c r="I8837">
        <v>4203</v>
      </c>
      <c r="J8837">
        <v>13</v>
      </c>
      <c r="K8837">
        <v>14626.44</v>
      </c>
      <c r="L8837">
        <v>917.37</v>
      </c>
      <c r="M8837" t="s">
        <v>65</v>
      </c>
      <c r="N8837" t="s">
        <v>66</v>
      </c>
      <c r="O8837">
        <v>4</v>
      </c>
      <c r="P8837">
        <v>2023</v>
      </c>
      <c r="Q8837">
        <v>10</v>
      </c>
      <c r="R8837" t="s">
        <v>45</v>
      </c>
      <c r="S8837">
        <v>4</v>
      </c>
      <c r="T8837">
        <v>41</v>
      </c>
      <c r="U8837">
        <v>2</v>
      </c>
      <c r="V8837">
        <v>6</v>
      </c>
      <c r="W8837" t="s">
        <v>35</v>
      </c>
      <c r="X8837" t="s">
        <v>36</v>
      </c>
      <c r="Y8837">
        <v>218556</v>
      </c>
      <c r="Z8837">
        <v>0.06</v>
      </c>
    </row>
    <row r="8838" spans="1:26" x14ac:dyDescent="0.25">
      <c r="A8838" t="s">
        <v>10888</v>
      </c>
      <c r="B8838" s="1">
        <v>45199</v>
      </c>
      <c r="C8838" t="s">
        <v>1431</v>
      </c>
      <c r="D8838" t="s">
        <v>39</v>
      </c>
      <c r="E8838" t="s">
        <v>58</v>
      </c>
      <c r="F8838" t="s">
        <v>41</v>
      </c>
      <c r="G8838" t="s">
        <v>116</v>
      </c>
      <c r="H8838">
        <v>8</v>
      </c>
      <c r="I8838">
        <v>3628</v>
      </c>
      <c r="J8838">
        <v>4</v>
      </c>
      <c r="K8838">
        <v>27863.040000000001</v>
      </c>
      <c r="L8838">
        <v>2774.23</v>
      </c>
      <c r="M8838" t="s">
        <v>43</v>
      </c>
      <c r="N8838" t="s">
        <v>33</v>
      </c>
      <c r="O8838">
        <v>5</v>
      </c>
      <c r="P8838">
        <v>2023</v>
      </c>
      <c r="Q8838">
        <v>9</v>
      </c>
      <c r="R8838" t="s">
        <v>80</v>
      </c>
      <c r="S8838">
        <v>3</v>
      </c>
      <c r="T8838">
        <v>39</v>
      </c>
      <c r="U8838">
        <v>5</v>
      </c>
      <c r="V8838">
        <v>6</v>
      </c>
      <c r="W8838" t="s">
        <v>35</v>
      </c>
      <c r="X8838" t="s">
        <v>36</v>
      </c>
      <c r="Y8838">
        <v>116096</v>
      </c>
      <c r="Z8838">
        <v>0.1</v>
      </c>
    </row>
    <row r="8839" spans="1:26" x14ac:dyDescent="0.25">
      <c r="A8839" t="s">
        <v>10889</v>
      </c>
      <c r="B8839" s="1">
        <v>44949</v>
      </c>
      <c r="C8839" t="s">
        <v>1978</v>
      </c>
      <c r="D8839" t="s">
        <v>28</v>
      </c>
      <c r="E8839" t="s">
        <v>51</v>
      </c>
      <c r="F8839" t="s">
        <v>30</v>
      </c>
      <c r="G8839" t="s">
        <v>64</v>
      </c>
      <c r="H8839">
        <v>6</v>
      </c>
      <c r="I8839">
        <v>1978</v>
      </c>
      <c r="J8839">
        <v>22</v>
      </c>
      <c r="K8839">
        <v>9257.0400000000009</v>
      </c>
      <c r="L8839">
        <v>1377.46</v>
      </c>
      <c r="M8839" t="s">
        <v>65</v>
      </c>
      <c r="N8839" t="s">
        <v>33</v>
      </c>
      <c r="O8839">
        <v>6</v>
      </c>
      <c r="P8839">
        <v>2023</v>
      </c>
      <c r="Q8839">
        <v>1</v>
      </c>
      <c r="R8839" t="s">
        <v>34</v>
      </c>
      <c r="S8839">
        <v>1</v>
      </c>
      <c r="T8839">
        <v>4</v>
      </c>
      <c r="U8839">
        <v>4</v>
      </c>
      <c r="V8839">
        <v>1</v>
      </c>
      <c r="W8839" t="s">
        <v>60</v>
      </c>
      <c r="X8839" t="s">
        <v>47</v>
      </c>
      <c r="Y8839">
        <v>261096</v>
      </c>
      <c r="Z8839">
        <v>0.15</v>
      </c>
    </row>
    <row r="8840" spans="1:26" x14ac:dyDescent="0.25">
      <c r="A8840" t="s">
        <v>10890</v>
      </c>
      <c r="B8840" s="1">
        <v>44937</v>
      </c>
      <c r="C8840" t="s">
        <v>3866</v>
      </c>
      <c r="D8840" t="s">
        <v>50</v>
      </c>
      <c r="E8840" t="s">
        <v>40</v>
      </c>
      <c r="F8840" t="s">
        <v>52</v>
      </c>
      <c r="G8840" t="s">
        <v>53</v>
      </c>
      <c r="H8840">
        <v>1</v>
      </c>
      <c r="I8840">
        <v>1923</v>
      </c>
      <c r="J8840">
        <v>1</v>
      </c>
      <c r="K8840">
        <v>1903.77</v>
      </c>
      <c r="L8840">
        <v>209.96</v>
      </c>
      <c r="M8840" t="s">
        <v>32</v>
      </c>
      <c r="N8840" t="s">
        <v>44</v>
      </c>
      <c r="O8840">
        <v>6</v>
      </c>
      <c r="P8840">
        <v>2023</v>
      </c>
      <c r="Q8840">
        <v>1</v>
      </c>
      <c r="R8840" t="s">
        <v>34</v>
      </c>
      <c r="S8840">
        <v>1</v>
      </c>
      <c r="T8840">
        <v>2</v>
      </c>
      <c r="U8840">
        <v>2</v>
      </c>
      <c r="V8840">
        <v>3</v>
      </c>
      <c r="W8840" t="s">
        <v>83</v>
      </c>
      <c r="X8840" t="s">
        <v>47</v>
      </c>
      <c r="Y8840">
        <v>1923</v>
      </c>
      <c r="Z8840">
        <v>0.11</v>
      </c>
    </row>
    <row r="8841" spans="1:26" x14ac:dyDescent="0.25">
      <c r="A8841" t="s">
        <v>10891</v>
      </c>
      <c r="B8841" s="1">
        <v>45031</v>
      </c>
      <c r="C8841" t="s">
        <v>2107</v>
      </c>
      <c r="D8841" t="s">
        <v>39</v>
      </c>
      <c r="E8841" t="s">
        <v>51</v>
      </c>
      <c r="F8841" t="s">
        <v>52</v>
      </c>
      <c r="G8841" t="s">
        <v>53</v>
      </c>
      <c r="H8841">
        <v>8</v>
      </c>
      <c r="I8841">
        <v>3411</v>
      </c>
      <c r="J8841">
        <v>20</v>
      </c>
      <c r="K8841">
        <v>21830.400000000001</v>
      </c>
      <c r="L8841">
        <v>2413.66</v>
      </c>
      <c r="M8841" t="s">
        <v>32</v>
      </c>
      <c r="N8841" t="s">
        <v>33</v>
      </c>
      <c r="O8841">
        <v>3</v>
      </c>
      <c r="P8841">
        <v>2023</v>
      </c>
      <c r="Q8841">
        <v>4</v>
      </c>
      <c r="R8841" t="s">
        <v>100</v>
      </c>
      <c r="S8841">
        <v>2</v>
      </c>
      <c r="T8841">
        <v>15</v>
      </c>
      <c r="U8841">
        <v>3</v>
      </c>
      <c r="V8841">
        <v>6</v>
      </c>
      <c r="W8841" t="s">
        <v>35</v>
      </c>
      <c r="X8841" t="s">
        <v>36</v>
      </c>
      <c r="Y8841">
        <v>545760</v>
      </c>
      <c r="Z8841">
        <v>0.11</v>
      </c>
    </row>
    <row r="8842" spans="1:26" x14ac:dyDescent="0.25">
      <c r="A8842" t="s">
        <v>10892</v>
      </c>
      <c r="B8842" s="1">
        <v>44933</v>
      </c>
      <c r="C8842" t="s">
        <v>2349</v>
      </c>
      <c r="D8842" t="s">
        <v>28</v>
      </c>
      <c r="E8842" t="s">
        <v>51</v>
      </c>
      <c r="F8842" t="s">
        <v>41</v>
      </c>
      <c r="G8842" t="s">
        <v>116</v>
      </c>
      <c r="H8842">
        <v>6</v>
      </c>
      <c r="I8842">
        <v>2482</v>
      </c>
      <c r="J8842">
        <v>5</v>
      </c>
      <c r="K8842">
        <v>14147.4</v>
      </c>
      <c r="L8842">
        <v>995.95</v>
      </c>
      <c r="M8842" t="s">
        <v>43</v>
      </c>
      <c r="N8842" t="s">
        <v>44</v>
      </c>
      <c r="O8842">
        <v>5</v>
      </c>
      <c r="P8842">
        <v>2023</v>
      </c>
      <c r="Q8842">
        <v>1</v>
      </c>
      <c r="R8842" t="s">
        <v>34</v>
      </c>
      <c r="S8842">
        <v>1</v>
      </c>
      <c r="T8842">
        <v>1</v>
      </c>
      <c r="U8842">
        <v>1</v>
      </c>
      <c r="V8842">
        <v>6</v>
      </c>
      <c r="W8842" t="s">
        <v>35</v>
      </c>
      <c r="X8842" t="s">
        <v>36</v>
      </c>
      <c r="Y8842">
        <v>74460</v>
      </c>
      <c r="Z8842">
        <v>7.0000000000000007E-2</v>
      </c>
    </row>
    <row r="8843" spans="1:26" x14ac:dyDescent="0.25">
      <c r="A8843" t="s">
        <v>10893</v>
      </c>
      <c r="B8843" s="1">
        <v>45257</v>
      </c>
      <c r="C8843" t="s">
        <v>1673</v>
      </c>
      <c r="D8843" t="s">
        <v>50</v>
      </c>
      <c r="E8843" t="s">
        <v>40</v>
      </c>
      <c r="F8843" t="s">
        <v>30</v>
      </c>
      <c r="G8843" t="s">
        <v>31</v>
      </c>
      <c r="H8843">
        <v>10</v>
      </c>
      <c r="I8843">
        <v>2370</v>
      </c>
      <c r="J8843">
        <v>20</v>
      </c>
      <c r="K8843">
        <v>18960</v>
      </c>
      <c r="L8843">
        <v>2690.66</v>
      </c>
      <c r="M8843" t="s">
        <v>43</v>
      </c>
      <c r="N8843" t="s">
        <v>66</v>
      </c>
      <c r="O8843">
        <v>2</v>
      </c>
      <c r="P8843">
        <v>2023</v>
      </c>
      <c r="Q8843">
        <v>11</v>
      </c>
      <c r="R8843" t="s">
        <v>92</v>
      </c>
      <c r="S8843">
        <v>4</v>
      </c>
      <c r="T8843">
        <v>48</v>
      </c>
      <c r="U8843">
        <v>5</v>
      </c>
      <c r="V8843">
        <v>1</v>
      </c>
      <c r="W8843" t="s">
        <v>60</v>
      </c>
      <c r="X8843" t="s">
        <v>47</v>
      </c>
      <c r="Y8843">
        <v>474000</v>
      </c>
      <c r="Z8843">
        <v>0.14000000000000001</v>
      </c>
    </row>
    <row r="8844" spans="1:26" x14ac:dyDescent="0.25">
      <c r="A8844" t="s">
        <v>10894</v>
      </c>
      <c r="B8844" s="1">
        <v>45267</v>
      </c>
      <c r="C8844" t="s">
        <v>1868</v>
      </c>
      <c r="D8844" t="s">
        <v>63</v>
      </c>
      <c r="E8844" t="s">
        <v>58</v>
      </c>
      <c r="F8844" t="s">
        <v>52</v>
      </c>
      <c r="G8844" t="s">
        <v>79</v>
      </c>
      <c r="H8844">
        <v>5</v>
      </c>
      <c r="I8844">
        <v>1683</v>
      </c>
      <c r="J8844">
        <v>15</v>
      </c>
      <c r="K8844">
        <v>7152.75</v>
      </c>
      <c r="L8844">
        <v>897.01</v>
      </c>
      <c r="M8844" t="s">
        <v>43</v>
      </c>
      <c r="N8844" t="s">
        <v>44</v>
      </c>
      <c r="O8844">
        <v>5</v>
      </c>
      <c r="P8844">
        <v>2023</v>
      </c>
      <c r="Q8844">
        <v>12</v>
      </c>
      <c r="R8844" t="s">
        <v>54</v>
      </c>
      <c r="S8844">
        <v>4</v>
      </c>
      <c r="T8844">
        <v>49</v>
      </c>
      <c r="U8844">
        <v>2</v>
      </c>
      <c r="V8844">
        <v>4</v>
      </c>
      <c r="W8844" t="s">
        <v>73</v>
      </c>
      <c r="X8844" t="s">
        <v>47</v>
      </c>
      <c r="Y8844">
        <v>126225</v>
      </c>
      <c r="Z8844">
        <v>0.13</v>
      </c>
    </row>
    <row r="8845" spans="1:26" x14ac:dyDescent="0.25">
      <c r="A8845" t="s">
        <v>10895</v>
      </c>
      <c r="B8845" s="1">
        <v>45122</v>
      </c>
      <c r="C8845" t="s">
        <v>3824</v>
      </c>
      <c r="D8845" t="s">
        <v>50</v>
      </c>
      <c r="E8845" t="s">
        <v>40</v>
      </c>
      <c r="F8845" t="s">
        <v>41</v>
      </c>
      <c r="G8845" t="s">
        <v>116</v>
      </c>
      <c r="H8845">
        <v>3</v>
      </c>
      <c r="I8845">
        <v>3383</v>
      </c>
      <c r="J8845">
        <v>15</v>
      </c>
      <c r="K8845">
        <v>8626.65</v>
      </c>
      <c r="L8845">
        <v>1078.78</v>
      </c>
      <c r="M8845" t="s">
        <v>43</v>
      </c>
      <c r="N8845" t="s">
        <v>66</v>
      </c>
      <c r="O8845">
        <v>1</v>
      </c>
      <c r="P8845">
        <v>2023</v>
      </c>
      <c r="Q8845">
        <v>7</v>
      </c>
      <c r="R8845" t="s">
        <v>125</v>
      </c>
      <c r="S8845">
        <v>3</v>
      </c>
      <c r="T8845">
        <v>28</v>
      </c>
      <c r="U8845">
        <v>3</v>
      </c>
      <c r="V8845">
        <v>6</v>
      </c>
      <c r="W8845" t="s">
        <v>35</v>
      </c>
      <c r="X8845" t="s">
        <v>36</v>
      </c>
      <c r="Y8845">
        <v>152235</v>
      </c>
      <c r="Z8845">
        <v>0.13</v>
      </c>
    </row>
    <row r="8846" spans="1:26" x14ac:dyDescent="0.25">
      <c r="A8846" t="s">
        <v>10896</v>
      </c>
      <c r="B8846" s="1">
        <v>45269</v>
      </c>
      <c r="C8846" t="s">
        <v>4676</v>
      </c>
      <c r="D8846" t="s">
        <v>63</v>
      </c>
      <c r="E8846" t="s">
        <v>29</v>
      </c>
      <c r="F8846" t="s">
        <v>52</v>
      </c>
      <c r="G8846" t="s">
        <v>53</v>
      </c>
      <c r="H8846">
        <v>3</v>
      </c>
      <c r="I8846">
        <v>4434</v>
      </c>
      <c r="J8846">
        <v>16</v>
      </c>
      <c r="K8846">
        <v>11173.68</v>
      </c>
      <c r="L8846">
        <v>1573.64</v>
      </c>
      <c r="M8846" t="s">
        <v>65</v>
      </c>
      <c r="N8846" t="s">
        <v>33</v>
      </c>
      <c r="O8846">
        <v>7</v>
      </c>
      <c r="P8846">
        <v>2023</v>
      </c>
      <c r="Q8846">
        <v>12</v>
      </c>
      <c r="R8846" t="s">
        <v>54</v>
      </c>
      <c r="S8846">
        <v>4</v>
      </c>
      <c r="T8846">
        <v>49</v>
      </c>
      <c r="U8846">
        <v>2</v>
      </c>
      <c r="V8846">
        <v>6</v>
      </c>
      <c r="W8846" t="s">
        <v>35</v>
      </c>
      <c r="X8846" t="s">
        <v>36</v>
      </c>
      <c r="Y8846">
        <v>212832</v>
      </c>
      <c r="Z8846">
        <v>0.14000000000000001</v>
      </c>
    </row>
    <row r="8847" spans="1:26" x14ac:dyDescent="0.25">
      <c r="A8847" t="s">
        <v>10897</v>
      </c>
      <c r="B8847" s="1">
        <v>45117</v>
      </c>
      <c r="C8847" t="s">
        <v>1843</v>
      </c>
      <c r="D8847" t="s">
        <v>39</v>
      </c>
      <c r="E8847" t="s">
        <v>58</v>
      </c>
      <c r="F8847" t="s">
        <v>30</v>
      </c>
      <c r="G8847" t="s">
        <v>31</v>
      </c>
      <c r="H8847">
        <v>9</v>
      </c>
      <c r="I8847">
        <v>3714</v>
      </c>
      <c r="J8847">
        <v>21</v>
      </c>
      <c r="K8847">
        <v>26406.54</v>
      </c>
      <c r="L8847">
        <v>5137.67</v>
      </c>
      <c r="M8847" t="s">
        <v>43</v>
      </c>
      <c r="N8847" t="s">
        <v>66</v>
      </c>
      <c r="O8847">
        <v>6</v>
      </c>
      <c r="P8847">
        <v>2023</v>
      </c>
      <c r="Q8847">
        <v>7</v>
      </c>
      <c r="R8847" t="s">
        <v>125</v>
      </c>
      <c r="S8847">
        <v>3</v>
      </c>
      <c r="T8847">
        <v>28</v>
      </c>
      <c r="U8847">
        <v>3</v>
      </c>
      <c r="V8847">
        <v>1</v>
      </c>
      <c r="W8847" t="s">
        <v>60</v>
      </c>
      <c r="X8847" t="s">
        <v>47</v>
      </c>
      <c r="Y8847">
        <v>701946</v>
      </c>
      <c r="Z8847">
        <v>0.19</v>
      </c>
    </row>
    <row r="8848" spans="1:26" x14ac:dyDescent="0.25">
      <c r="A8848" t="s">
        <v>10898</v>
      </c>
      <c r="B8848" s="1">
        <v>45101</v>
      </c>
      <c r="C8848" t="s">
        <v>1077</v>
      </c>
      <c r="D8848" t="s">
        <v>39</v>
      </c>
      <c r="E8848" t="s">
        <v>58</v>
      </c>
      <c r="F8848" t="s">
        <v>41</v>
      </c>
      <c r="G8848" t="s">
        <v>59</v>
      </c>
      <c r="H8848">
        <v>5</v>
      </c>
      <c r="I8848">
        <v>916</v>
      </c>
      <c r="J8848">
        <v>2</v>
      </c>
      <c r="K8848">
        <v>4488.3999999999996</v>
      </c>
      <c r="L8848">
        <v>811.57</v>
      </c>
      <c r="M8848" t="s">
        <v>65</v>
      </c>
      <c r="N8848" t="s">
        <v>44</v>
      </c>
      <c r="O8848">
        <v>2</v>
      </c>
      <c r="P8848">
        <v>2023</v>
      </c>
      <c r="Q8848">
        <v>6</v>
      </c>
      <c r="R8848" t="s">
        <v>95</v>
      </c>
      <c r="S8848">
        <v>2</v>
      </c>
      <c r="T8848">
        <v>25</v>
      </c>
      <c r="U8848">
        <v>4</v>
      </c>
      <c r="V8848">
        <v>6</v>
      </c>
      <c r="W8848" t="s">
        <v>35</v>
      </c>
      <c r="X8848" t="s">
        <v>36</v>
      </c>
      <c r="Y8848">
        <v>9160</v>
      </c>
      <c r="Z8848">
        <v>0.18</v>
      </c>
    </row>
    <row r="8849" spans="1:26" x14ac:dyDescent="0.25">
      <c r="A8849" t="s">
        <v>10899</v>
      </c>
      <c r="B8849" s="1">
        <v>45142</v>
      </c>
      <c r="C8849" t="s">
        <v>4341</v>
      </c>
      <c r="D8849" t="s">
        <v>63</v>
      </c>
      <c r="E8849" t="s">
        <v>40</v>
      </c>
      <c r="F8849" t="s">
        <v>52</v>
      </c>
      <c r="G8849" t="s">
        <v>53</v>
      </c>
      <c r="H8849">
        <v>7</v>
      </c>
      <c r="I8849">
        <v>3471</v>
      </c>
      <c r="J8849">
        <v>14</v>
      </c>
      <c r="K8849">
        <v>20895.419999999998</v>
      </c>
      <c r="L8849">
        <v>1210.76</v>
      </c>
      <c r="M8849" t="s">
        <v>65</v>
      </c>
      <c r="N8849" t="s">
        <v>66</v>
      </c>
      <c r="O8849">
        <v>3</v>
      </c>
      <c r="P8849">
        <v>2023</v>
      </c>
      <c r="Q8849">
        <v>8</v>
      </c>
      <c r="R8849" t="s">
        <v>72</v>
      </c>
      <c r="S8849">
        <v>3</v>
      </c>
      <c r="T8849">
        <v>31</v>
      </c>
      <c r="U8849">
        <v>1</v>
      </c>
      <c r="V8849">
        <v>5</v>
      </c>
      <c r="W8849" t="s">
        <v>46</v>
      </c>
      <c r="X8849" t="s">
        <v>47</v>
      </c>
      <c r="Y8849">
        <v>340158</v>
      </c>
      <c r="Z8849">
        <v>0.06</v>
      </c>
    </row>
    <row r="8850" spans="1:26" x14ac:dyDescent="0.25">
      <c r="A8850" t="s">
        <v>10900</v>
      </c>
      <c r="B8850" s="1">
        <v>45154</v>
      </c>
      <c r="C8850" t="s">
        <v>8715</v>
      </c>
      <c r="D8850" t="s">
        <v>28</v>
      </c>
      <c r="E8850" t="s">
        <v>51</v>
      </c>
      <c r="F8850" t="s">
        <v>41</v>
      </c>
      <c r="G8850" t="s">
        <v>42</v>
      </c>
      <c r="H8850">
        <v>3</v>
      </c>
      <c r="I8850">
        <v>125</v>
      </c>
      <c r="J8850">
        <v>14</v>
      </c>
      <c r="K8850">
        <v>322.5</v>
      </c>
      <c r="L8850">
        <v>41.19</v>
      </c>
      <c r="M8850" t="s">
        <v>32</v>
      </c>
      <c r="N8850" t="s">
        <v>66</v>
      </c>
      <c r="O8850">
        <v>3</v>
      </c>
      <c r="P8850">
        <v>2023</v>
      </c>
      <c r="Q8850">
        <v>8</v>
      </c>
      <c r="R8850" t="s">
        <v>72</v>
      </c>
      <c r="S8850">
        <v>3</v>
      </c>
      <c r="T8850">
        <v>33</v>
      </c>
      <c r="U8850">
        <v>3</v>
      </c>
      <c r="V8850">
        <v>3</v>
      </c>
      <c r="W8850" t="s">
        <v>83</v>
      </c>
      <c r="X8850" t="s">
        <v>47</v>
      </c>
      <c r="Y8850">
        <v>5250</v>
      </c>
      <c r="Z8850">
        <v>0.13</v>
      </c>
    </row>
    <row r="8851" spans="1:26" x14ac:dyDescent="0.25">
      <c r="A8851" t="s">
        <v>10901</v>
      </c>
      <c r="B8851" s="1">
        <v>45012</v>
      </c>
      <c r="C8851" t="s">
        <v>722</v>
      </c>
      <c r="D8851" t="s">
        <v>39</v>
      </c>
      <c r="E8851" t="s">
        <v>58</v>
      </c>
      <c r="F8851" t="s">
        <v>52</v>
      </c>
      <c r="G8851" t="s">
        <v>53</v>
      </c>
      <c r="H8851">
        <v>8</v>
      </c>
      <c r="I8851">
        <v>4333</v>
      </c>
      <c r="J8851">
        <v>28</v>
      </c>
      <c r="K8851">
        <v>24958.080000000002</v>
      </c>
      <c r="L8851">
        <v>3551.37</v>
      </c>
      <c r="M8851" t="s">
        <v>65</v>
      </c>
      <c r="N8851" t="s">
        <v>44</v>
      </c>
      <c r="O8851">
        <v>6</v>
      </c>
      <c r="P8851">
        <v>2023</v>
      </c>
      <c r="Q8851">
        <v>3</v>
      </c>
      <c r="R8851" t="s">
        <v>105</v>
      </c>
      <c r="S8851">
        <v>1</v>
      </c>
      <c r="T8851">
        <v>13</v>
      </c>
      <c r="U8851">
        <v>5</v>
      </c>
      <c r="V8851">
        <v>1</v>
      </c>
      <c r="W8851" t="s">
        <v>60</v>
      </c>
      <c r="X8851" t="s">
        <v>47</v>
      </c>
      <c r="Y8851">
        <v>970592</v>
      </c>
      <c r="Z8851">
        <v>0.14000000000000001</v>
      </c>
    </row>
    <row r="8852" spans="1:26" x14ac:dyDescent="0.25">
      <c r="A8852" t="s">
        <v>10902</v>
      </c>
      <c r="B8852" s="1">
        <v>45017</v>
      </c>
      <c r="C8852" t="s">
        <v>1456</v>
      </c>
      <c r="D8852" t="s">
        <v>63</v>
      </c>
      <c r="E8852" t="s">
        <v>29</v>
      </c>
      <c r="F8852" t="s">
        <v>30</v>
      </c>
      <c r="G8852" t="s">
        <v>64</v>
      </c>
      <c r="H8852">
        <v>2</v>
      </c>
      <c r="I8852">
        <v>4174</v>
      </c>
      <c r="J8852">
        <v>10</v>
      </c>
      <c r="K8852">
        <v>7513.2</v>
      </c>
      <c r="L8852">
        <v>836.53</v>
      </c>
      <c r="M8852" t="s">
        <v>43</v>
      </c>
      <c r="N8852" t="s">
        <v>33</v>
      </c>
      <c r="O8852">
        <v>1</v>
      </c>
      <c r="P8852">
        <v>2023</v>
      </c>
      <c r="Q8852">
        <v>4</v>
      </c>
      <c r="R8852" t="s">
        <v>100</v>
      </c>
      <c r="S8852">
        <v>2</v>
      </c>
      <c r="T8852">
        <v>13</v>
      </c>
      <c r="U8852">
        <v>1</v>
      </c>
      <c r="V8852">
        <v>6</v>
      </c>
      <c r="W8852" t="s">
        <v>35</v>
      </c>
      <c r="X8852" t="s">
        <v>36</v>
      </c>
      <c r="Y8852">
        <v>83480</v>
      </c>
      <c r="Z8852">
        <v>0.11</v>
      </c>
    </row>
    <row r="8853" spans="1:26" x14ac:dyDescent="0.25">
      <c r="A8853" t="s">
        <v>10903</v>
      </c>
      <c r="B8853" s="1">
        <v>44949</v>
      </c>
      <c r="C8853" t="s">
        <v>6926</v>
      </c>
      <c r="D8853" t="s">
        <v>50</v>
      </c>
      <c r="E8853" t="s">
        <v>58</v>
      </c>
      <c r="F8853" t="s">
        <v>41</v>
      </c>
      <c r="G8853" t="s">
        <v>59</v>
      </c>
      <c r="H8853">
        <v>7</v>
      </c>
      <c r="I8853">
        <v>1952</v>
      </c>
      <c r="J8853">
        <v>13</v>
      </c>
      <c r="K8853">
        <v>11887.68</v>
      </c>
      <c r="L8853">
        <v>643.24</v>
      </c>
      <c r="M8853" t="s">
        <v>32</v>
      </c>
      <c r="N8853" t="s">
        <v>33</v>
      </c>
      <c r="O8853">
        <v>4</v>
      </c>
      <c r="P8853">
        <v>2023</v>
      </c>
      <c r="Q8853">
        <v>1</v>
      </c>
      <c r="R8853" t="s">
        <v>34</v>
      </c>
      <c r="S8853">
        <v>1</v>
      </c>
      <c r="T8853">
        <v>4</v>
      </c>
      <c r="U8853">
        <v>4</v>
      </c>
      <c r="V8853">
        <v>1</v>
      </c>
      <c r="W8853" t="s">
        <v>60</v>
      </c>
      <c r="X8853" t="s">
        <v>47</v>
      </c>
      <c r="Y8853">
        <v>177632</v>
      </c>
      <c r="Z8853">
        <v>0.05</v>
      </c>
    </row>
    <row r="8854" spans="1:26" x14ac:dyDescent="0.25">
      <c r="A8854" t="s">
        <v>10904</v>
      </c>
      <c r="B8854" s="1">
        <v>45175</v>
      </c>
      <c r="C8854" t="s">
        <v>7523</v>
      </c>
      <c r="D8854" t="s">
        <v>50</v>
      </c>
      <c r="E8854" t="s">
        <v>51</v>
      </c>
      <c r="F8854" t="s">
        <v>41</v>
      </c>
      <c r="G8854" t="s">
        <v>116</v>
      </c>
      <c r="H8854">
        <v>3</v>
      </c>
      <c r="I8854">
        <v>1614</v>
      </c>
      <c r="J8854">
        <v>8</v>
      </c>
      <c r="K8854">
        <v>4454.6400000000003</v>
      </c>
      <c r="L8854">
        <v>437.29</v>
      </c>
      <c r="M8854" t="s">
        <v>43</v>
      </c>
      <c r="N8854" t="s">
        <v>33</v>
      </c>
      <c r="O8854">
        <v>1</v>
      </c>
      <c r="P8854">
        <v>2023</v>
      </c>
      <c r="Q8854">
        <v>9</v>
      </c>
      <c r="R8854" t="s">
        <v>80</v>
      </c>
      <c r="S8854">
        <v>3</v>
      </c>
      <c r="T8854">
        <v>36</v>
      </c>
      <c r="U8854">
        <v>2</v>
      </c>
      <c r="V8854">
        <v>3</v>
      </c>
      <c r="W8854" t="s">
        <v>83</v>
      </c>
      <c r="X8854" t="s">
        <v>47</v>
      </c>
      <c r="Y8854">
        <v>38736</v>
      </c>
      <c r="Z8854">
        <v>0.1</v>
      </c>
    </row>
    <row r="8855" spans="1:26" x14ac:dyDescent="0.25">
      <c r="A8855" t="s">
        <v>10905</v>
      </c>
      <c r="B8855" s="1">
        <v>45045</v>
      </c>
      <c r="C8855" t="s">
        <v>2435</v>
      </c>
      <c r="D8855" t="s">
        <v>28</v>
      </c>
      <c r="E8855" t="s">
        <v>58</v>
      </c>
      <c r="F8855" t="s">
        <v>52</v>
      </c>
      <c r="G8855" t="s">
        <v>53</v>
      </c>
      <c r="H8855">
        <v>1</v>
      </c>
      <c r="I8855">
        <v>3773</v>
      </c>
      <c r="J8855">
        <v>19</v>
      </c>
      <c r="K8855">
        <v>3056.13</v>
      </c>
      <c r="L8855">
        <v>576.21</v>
      </c>
      <c r="M8855" t="s">
        <v>65</v>
      </c>
      <c r="N8855" t="s">
        <v>44</v>
      </c>
      <c r="O8855">
        <v>2</v>
      </c>
      <c r="P8855">
        <v>2023</v>
      </c>
      <c r="Q8855">
        <v>4</v>
      </c>
      <c r="R8855" t="s">
        <v>100</v>
      </c>
      <c r="S8855">
        <v>2</v>
      </c>
      <c r="T8855">
        <v>17</v>
      </c>
      <c r="U8855">
        <v>5</v>
      </c>
      <c r="V8855">
        <v>6</v>
      </c>
      <c r="W8855" t="s">
        <v>35</v>
      </c>
      <c r="X8855" t="s">
        <v>36</v>
      </c>
      <c r="Y8855">
        <v>71687</v>
      </c>
      <c r="Z8855">
        <v>0.19</v>
      </c>
    </row>
    <row r="8856" spans="1:26" x14ac:dyDescent="0.25">
      <c r="A8856" t="s">
        <v>10906</v>
      </c>
      <c r="B8856" s="1">
        <v>45079</v>
      </c>
      <c r="C8856" t="s">
        <v>2555</v>
      </c>
      <c r="D8856" t="s">
        <v>50</v>
      </c>
      <c r="E8856" t="s">
        <v>51</v>
      </c>
      <c r="F8856" t="s">
        <v>30</v>
      </c>
      <c r="G8856" t="s">
        <v>64</v>
      </c>
      <c r="H8856">
        <v>7</v>
      </c>
      <c r="I8856">
        <v>1726</v>
      </c>
      <c r="J8856">
        <v>4</v>
      </c>
      <c r="K8856">
        <v>11598.72</v>
      </c>
      <c r="L8856">
        <v>697.02</v>
      </c>
      <c r="M8856" t="s">
        <v>43</v>
      </c>
      <c r="N8856" t="s">
        <v>66</v>
      </c>
      <c r="O8856">
        <v>7</v>
      </c>
      <c r="P8856">
        <v>2023</v>
      </c>
      <c r="Q8856">
        <v>6</v>
      </c>
      <c r="R8856" t="s">
        <v>95</v>
      </c>
      <c r="S8856">
        <v>2</v>
      </c>
      <c r="T8856">
        <v>22</v>
      </c>
      <c r="U8856">
        <v>1</v>
      </c>
      <c r="V8856">
        <v>5</v>
      </c>
      <c r="W8856" t="s">
        <v>46</v>
      </c>
      <c r="X8856" t="s">
        <v>47</v>
      </c>
      <c r="Y8856">
        <v>48328</v>
      </c>
      <c r="Z8856">
        <v>0.06</v>
      </c>
    </row>
    <row r="8857" spans="1:26" x14ac:dyDescent="0.25">
      <c r="A8857" t="s">
        <v>10907</v>
      </c>
      <c r="B8857" s="1">
        <v>45120</v>
      </c>
      <c r="C8857" t="s">
        <v>2322</v>
      </c>
      <c r="D8857" t="s">
        <v>39</v>
      </c>
      <c r="E8857" t="s">
        <v>51</v>
      </c>
      <c r="F8857" t="s">
        <v>52</v>
      </c>
      <c r="G8857" t="s">
        <v>79</v>
      </c>
      <c r="H8857">
        <v>2</v>
      </c>
      <c r="I8857">
        <v>3818</v>
      </c>
      <c r="J8857">
        <v>28</v>
      </c>
      <c r="K8857">
        <v>5497.92</v>
      </c>
      <c r="L8857">
        <v>305.01</v>
      </c>
      <c r="M8857" t="s">
        <v>32</v>
      </c>
      <c r="N8857" t="s">
        <v>44</v>
      </c>
      <c r="O8857">
        <v>1</v>
      </c>
      <c r="P8857">
        <v>2023</v>
      </c>
      <c r="Q8857">
        <v>7</v>
      </c>
      <c r="R8857" t="s">
        <v>125</v>
      </c>
      <c r="S8857">
        <v>3</v>
      </c>
      <c r="T8857">
        <v>28</v>
      </c>
      <c r="U8857">
        <v>3</v>
      </c>
      <c r="V8857">
        <v>4</v>
      </c>
      <c r="W8857" t="s">
        <v>73</v>
      </c>
      <c r="X8857" t="s">
        <v>47</v>
      </c>
      <c r="Y8857">
        <v>213808</v>
      </c>
      <c r="Z8857">
        <v>0.06</v>
      </c>
    </row>
    <row r="8858" spans="1:26" x14ac:dyDescent="0.25">
      <c r="A8858" t="s">
        <v>10908</v>
      </c>
      <c r="B8858" s="1">
        <v>45058</v>
      </c>
      <c r="C8858" t="s">
        <v>2589</v>
      </c>
      <c r="D8858" t="s">
        <v>28</v>
      </c>
      <c r="E8858" t="s">
        <v>58</v>
      </c>
      <c r="F8858" t="s">
        <v>41</v>
      </c>
      <c r="G8858" t="s">
        <v>59</v>
      </c>
      <c r="H8858">
        <v>7</v>
      </c>
      <c r="I8858">
        <v>2774</v>
      </c>
      <c r="J8858">
        <v>4</v>
      </c>
      <c r="K8858">
        <v>18641.28</v>
      </c>
      <c r="L8858">
        <v>3075.22</v>
      </c>
      <c r="M8858" t="s">
        <v>65</v>
      </c>
      <c r="N8858" t="s">
        <v>66</v>
      </c>
      <c r="O8858">
        <v>1</v>
      </c>
      <c r="P8858">
        <v>2023</v>
      </c>
      <c r="Q8858">
        <v>5</v>
      </c>
      <c r="R8858" t="s">
        <v>238</v>
      </c>
      <c r="S8858">
        <v>2</v>
      </c>
      <c r="T8858">
        <v>19</v>
      </c>
      <c r="U8858">
        <v>2</v>
      </c>
      <c r="V8858">
        <v>5</v>
      </c>
      <c r="W8858" t="s">
        <v>46</v>
      </c>
      <c r="X8858" t="s">
        <v>47</v>
      </c>
      <c r="Y8858">
        <v>77672</v>
      </c>
      <c r="Z8858">
        <v>0.16</v>
      </c>
    </row>
    <row r="8859" spans="1:26" x14ac:dyDescent="0.25">
      <c r="A8859" t="s">
        <v>10909</v>
      </c>
      <c r="B8859" s="1">
        <v>45180</v>
      </c>
      <c r="C8859" t="s">
        <v>1436</v>
      </c>
      <c r="D8859" t="s">
        <v>63</v>
      </c>
      <c r="E8859" t="s">
        <v>29</v>
      </c>
      <c r="F8859" t="s">
        <v>41</v>
      </c>
      <c r="G8859" t="s">
        <v>116</v>
      </c>
      <c r="H8859">
        <v>5</v>
      </c>
      <c r="I8859">
        <v>4913</v>
      </c>
      <c r="J8859">
        <v>14</v>
      </c>
      <c r="K8859">
        <v>21125.9</v>
      </c>
      <c r="L8859">
        <v>2356.89</v>
      </c>
      <c r="M8859" t="s">
        <v>65</v>
      </c>
      <c r="N8859" t="s">
        <v>33</v>
      </c>
      <c r="O8859">
        <v>3</v>
      </c>
      <c r="P8859">
        <v>2023</v>
      </c>
      <c r="Q8859">
        <v>9</v>
      </c>
      <c r="R8859" t="s">
        <v>80</v>
      </c>
      <c r="S8859">
        <v>3</v>
      </c>
      <c r="T8859">
        <v>37</v>
      </c>
      <c r="U8859">
        <v>3</v>
      </c>
      <c r="V8859">
        <v>1</v>
      </c>
      <c r="W8859" t="s">
        <v>60</v>
      </c>
      <c r="X8859" t="s">
        <v>47</v>
      </c>
      <c r="Y8859">
        <v>343910</v>
      </c>
      <c r="Z8859">
        <v>0.11</v>
      </c>
    </row>
    <row r="8860" spans="1:26" x14ac:dyDescent="0.25">
      <c r="A8860" t="s">
        <v>10910</v>
      </c>
      <c r="B8860" s="1">
        <v>45165</v>
      </c>
      <c r="C8860" t="s">
        <v>3979</v>
      </c>
      <c r="D8860" t="s">
        <v>39</v>
      </c>
      <c r="E8860" t="s">
        <v>51</v>
      </c>
      <c r="F8860" t="s">
        <v>30</v>
      </c>
      <c r="G8860" t="s">
        <v>86</v>
      </c>
      <c r="H8860">
        <v>7</v>
      </c>
      <c r="I8860">
        <v>4408</v>
      </c>
      <c r="J8860">
        <v>21</v>
      </c>
      <c r="K8860">
        <v>24376.240000000002</v>
      </c>
      <c r="L8860">
        <v>2113.1999999999998</v>
      </c>
      <c r="M8860" t="s">
        <v>65</v>
      </c>
      <c r="N8860" t="s">
        <v>66</v>
      </c>
      <c r="O8860">
        <v>6</v>
      </c>
      <c r="P8860">
        <v>2023</v>
      </c>
      <c r="Q8860">
        <v>8</v>
      </c>
      <c r="R8860" t="s">
        <v>72</v>
      </c>
      <c r="S8860">
        <v>3</v>
      </c>
      <c r="T8860">
        <v>35</v>
      </c>
      <c r="U8860">
        <v>5</v>
      </c>
      <c r="V8860">
        <v>0</v>
      </c>
      <c r="W8860" t="s">
        <v>55</v>
      </c>
      <c r="X8860" t="s">
        <v>36</v>
      </c>
      <c r="Y8860">
        <v>647976</v>
      </c>
      <c r="Z8860">
        <v>0.09</v>
      </c>
    </row>
    <row r="8861" spans="1:26" x14ac:dyDescent="0.25">
      <c r="A8861" t="s">
        <v>10911</v>
      </c>
      <c r="B8861" s="1">
        <v>45035</v>
      </c>
      <c r="C8861" t="s">
        <v>183</v>
      </c>
      <c r="D8861" t="s">
        <v>39</v>
      </c>
      <c r="E8861" t="s">
        <v>58</v>
      </c>
      <c r="F8861" t="s">
        <v>30</v>
      </c>
      <c r="G8861" t="s">
        <v>86</v>
      </c>
      <c r="H8861">
        <v>5</v>
      </c>
      <c r="I8861">
        <v>310</v>
      </c>
      <c r="J8861">
        <v>24</v>
      </c>
      <c r="K8861">
        <v>1178</v>
      </c>
      <c r="L8861">
        <v>77.13</v>
      </c>
      <c r="M8861" t="s">
        <v>65</v>
      </c>
      <c r="N8861" t="s">
        <v>44</v>
      </c>
      <c r="O8861">
        <v>5</v>
      </c>
      <c r="P8861">
        <v>2023</v>
      </c>
      <c r="Q8861">
        <v>4</v>
      </c>
      <c r="R8861" t="s">
        <v>100</v>
      </c>
      <c r="S8861">
        <v>2</v>
      </c>
      <c r="T8861">
        <v>16</v>
      </c>
      <c r="U8861">
        <v>4</v>
      </c>
      <c r="V8861">
        <v>3</v>
      </c>
      <c r="W8861" t="s">
        <v>83</v>
      </c>
      <c r="X8861" t="s">
        <v>47</v>
      </c>
      <c r="Y8861">
        <v>37200</v>
      </c>
      <c r="Z8861">
        <v>7.0000000000000007E-2</v>
      </c>
    </row>
    <row r="8862" spans="1:26" x14ac:dyDescent="0.25">
      <c r="A8862" t="s">
        <v>10912</v>
      </c>
      <c r="B8862" s="1">
        <v>45177</v>
      </c>
      <c r="C8862" t="s">
        <v>3334</v>
      </c>
      <c r="D8862" t="s">
        <v>50</v>
      </c>
      <c r="E8862" t="s">
        <v>58</v>
      </c>
      <c r="F8862" t="s">
        <v>41</v>
      </c>
      <c r="G8862" t="s">
        <v>59</v>
      </c>
      <c r="H8862">
        <v>6</v>
      </c>
      <c r="I8862">
        <v>1302</v>
      </c>
      <c r="J8862">
        <v>21</v>
      </c>
      <c r="K8862">
        <v>6171.48</v>
      </c>
      <c r="L8862">
        <v>944.98</v>
      </c>
      <c r="M8862" t="s">
        <v>43</v>
      </c>
      <c r="N8862" t="s">
        <v>33</v>
      </c>
      <c r="O8862">
        <v>2</v>
      </c>
      <c r="P8862">
        <v>2023</v>
      </c>
      <c r="Q8862">
        <v>9</v>
      </c>
      <c r="R8862" t="s">
        <v>80</v>
      </c>
      <c r="S8862">
        <v>3</v>
      </c>
      <c r="T8862">
        <v>36</v>
      </c>
      <c r="U8862">
        <v>2</v>
      </c>
      <c r="V8862">
        <v>5</v>
      </c>
      <c r="W8862" t="s">
        <v>46</v>
      </c>
      <c r="X8862" t="s">
        <v>47</v>
      </c>
      <c r="Y8862">
        <v>164052</v>
      </c>
      <c r="Z8862">
        <v>0.15</v>
      </c>
    </row>
    <row r="8863" spans="1:26" x14ac:dyDescent="0.25">
      <c r="A8863" t="s">
        <v>10913</v>
      </c>
      <c r="B8863" s="1">
        <v>45055</v>
      </c>
      <c r="C8863" t="s">
        <v>798</v>
      </c>
      <c r="D8863" t="s">
        <v>50</v>
      </c>
      <c r="E8863" t="s">
        <v>58</v>
      </c>
      <c r="F8863" t="s">
        <v>30</v>
      </c>
      <c r="G8863" t="s">
        <v>31</v>
      </c>
      <c r="H8863">
        <v>3</v>
      </c>
      <c r="I8863">
        <v>3449</v>
      </c>
      <c r="J8863">
        <v>19</v>
      </c>
      <c r="K8863">
        <v>8381.07</v>
      </c>
      <c r="L8863">
        <v>1559.84</v>
      </c>
      <c r="M8863" t="s">
        <v>43</v>
      </c>
      <c r="N8863" t="s">
        <v>33</v>
      </c>
      <c r="O8863">
        <v>5</v>
      </c>
      <c r="P8863">
        <v>2023</v>
      </c>
      <c r="Q8863">
        <v>5</v>
      </c>
      <c r="R8863" t="s">
        <v>238</v>
      </c>
      <c r="S8863">
        <v>2</v>
      </c>
      <c r="T8863">
        <v>19</v>
      </c>
      <c r="U8863">
        <v>2</v>
      </c>
      <c r="V8863">
        <v>2</v>
      </c>
      <c r="W8863" t="s">
        <v>76</v>
      </c>
      <c r="X8863" t="s">
        <v>47</v>
      </c>
      <c r="Y8863">
        <v>196593</v>
      </c>
      <c r="Z8863">
        <v>0.19</v>
      </c>
    </row>
    <row r="8864" spans="1:26" x14ac:dyDescent="0.25">
      <c r="A8864" t="s">
        <v>10914</v>
      </c>
      <c r="B8864" s="1">
        <v>45204</v>
      </c>
      <c r="C8864" t="s">
        <v>3445</v>
      </c>
      <c r="D8864" t="s">
        <v>50</v>
      </c>
      <c r="E8864" t="s">
        <v>40</v>
      </c>
      <c r="F8864" t="s">
        <v>52</v>
      </c>
      <c r="G8864" t="s">
        <v>91</v>
      </c>
      <c r="H8864">
        <v>7</v>
      </c>
      <c r="I8864">
        <v>2540</v>
      </c>
      <c r="J8864">
        <v>1</v>
      </c>
      <c r="K8864">
        <v>17602.2</v>
      </c>
      <c r="L8864">
        <v>1704.38</v>
      </c>
      <c r="M8864" t="s">
        <v>43</v>
      </c>
      <c r="N8864" t="s">
        <v>66</v>
      </c>
      <c r="O8864">
        <v>7</v>
      </c>
      <c r="P8864">
        <v>2023</v>
      </c>
      <c r="Q8864">
        <v>10</v>
      </c>
      <c r="R8864" t="s">
        <v>45</v>
      </c>
      <c r="S8864">
        <v>4</v>
      </c>
      <c r="T8864">
        <v>40</v>
      </c>
      <c r="U8864">
        <v>1</v>
      </c>
      <c r="V8864">
        <v>4</v>
      </c>
      <c r="W8864" t="s">
        <v>73</v>
      </c>
      <c r="X8864" t="s">
        <v>47</v>
      </c>
      <c r="Y8864">
        <v>17780</v>
      </c>
      <c r="Z8864">
        <v>0.1</v>
      </c>
    </row>
    <row r="8865" spans="1:26" x14ac:dyDescent="0.25">
      <c r="A8865" t="s">
        <v>10915</v>
      </c>
      <c r="B8865" s="1">
        <v>45264</v>
      </c>
      <c r="C8865" t="s">
        <v>4953</v>
      </c>
      <c r="D8865" t="s">
        <v>63</v>
      </c>
      <c r="E8865" t="s">
        <v>58</v>
      </c>
      <c r="F8865" t="s">
        <v>52</v>
      </c>
      <c r="G8865" t="s">
        <v>91</v>
      </c>
      <c r="H8865">
        <v>4</v>
      </c>
      <c r="I8865">
        <v>1221</v>
      </c>
      <c r="J8865">
        <v>12</v>
      </c>
      <c r="K8865">
        <v>4297.92</v>
      </c>
      <c r="L8865">
        <v>444.54</v>
      </c>
      <c r="M8865" t="s">
        <v>43</v>
      </c>
      <c r="N8865" t="s">
        <v>44</v>
      </c>
      <c r="O8865">
        <v>1</v>
      </c>
      <c r="P8865">
        <v>2023</v>
      </c>
      <c r="Q8865">
        <v>12</v>
      </c>
      <c r="R8865" t="s">
        <v>54</v>
      </c>
      <c r="S8865">
        <v>4</v>
      </c>
      <c r="T8865">
        <v>49</v>
      </c>
      <c r="U8865">
        <v>2</v>
      </c>
      <c r="V8865">
        <v>1</v>
      </c>
      <c r="W8865" t="s">
        <v>60</v>
      </c>
      <c r="X8865" t="s">
        <v>47</v>
      </c>
      <c r="Y8865">
        <v>58608</v>
      </c>
      <c r="Z8865">
        <v>0.1</v>
      </c>
    </row>
    <row r="8866" spans="1:26" x14ac:dyDescent="0.25">
      <c r="A8866" t="s">
        <v>10916</v>
      </c>
      <c r="B8866" s="1">
        <v>44964</v>
      </c>
      <c r="C8866" t="s">
        <v>3379</v>
      </c>
      <c r="D8866" t="s">
        <v>28</v>
      </c>
      <c r="E8866" t="s">
        <v>58</v>
      </c>
      <c r="F8866" t="s">
        <v>30</v>
      </c>
      <c r="G8866" t="s">
        <v>86</v>
      </c>
      <c r="H8866">
        <v>1</v>
      </c>
      <c r="I8866">
        <v>1764</v>
      </c>
      <c r="J8866">
        <v>20</v>
      </c>
      <c r="K8866">
        <v>1411.2</v>
      </c>
      <c r="L8866">
        <v>82.34</v>
      </c>
      <c r="M8866" t="s">
        <v>43</v>
      </c>
      <c r="N8866" t="s">
        <v>66</v>
      </c>
      <c r="O8866">
        <v>4</v>
      </c>
      <c r="P8866">
        <v>2023</v>
      </c>
      <c r="Q8866">
        <v>2</v>
      </c>
      <c r="R8866" t="s">
        <v>67</v>
      </c>
      <c r="S8866">
        <v>1</v>
      </c>
      <c r="T8866">
        <v>6</v>
      </c>
      <c r="U8866">
        <v>2</v>
      </c>
      <c r="V8866">
        <v>2</v>
      </c>
      <c r="W8866" t="s">
        <v>76</v>
      </c>
      <c r="X8866" t="s">
        <v>47</v>
      </c>
      <c r="Y8866">
        <v>35280</v>
      </c>
      <c r="Z8866">
        <v>0.06</v>
      </c>
    </row>
    <row r="8867" spans="1:26" x14ac:dyDescent="0.25">
      <c r="A8867" t="s">
        <v>10917</v>
      </c>
      <c r="B8867" s="1">
        <v>45281</v>
      </c>
      <c r="C8867" t="s">
        <v>6538</v>
      </c>
      <c r="D8867" t="s">
        <v>28</v>
      </c>
      <c r="E8867" t="s">
        <v>40</v>
      </c>
      <c r="F8867" t="s">
        <v>30</v>
      </c>
      <c r="G8867" t="s">
        <v>64</v>
      </c>
      <c r="H8867">
        <v>7</v>
      </c>
      <c r="I8867">
        <v>986</v>
      </c>
      <c r="J8867">
        <v>11</v>
      </c>
      <c r="K8867">
        <v>6142.78</v>
      </c>
      <c r="L8867">
        <v>1114.31</v>
      </c>
      <c r="M8867" t="s">
        <v>65</v>
      </c>
      <c r="N8867" t="s">
        <v>33</v>
      </c>
      <c r="O8867">
        <v>5</v>
      </c>
      <c r="P8867">
        <v>2023</v>
      </c>
      <c r="Q8867">
        <v>12</v>
      </c>
      <c r="R8867" t="s">
        <v>54</v>
      </c>
      <c r="S8867">
        <v>4</v>
      </c>
      <c r="T8867">
        <v>51</v>
      </c>
      <c r="U8867">
        <v>4</v>
      </c>
      <c r="V8867">
        <v>4</v>
      </c>
      <c r="W8867" t="s">
        <v>73</v>
      </c>
      <c r="X8867" t="s">
        <v>47</v>
      </c>
      <c r="Y8867">
        <v>75922</v>
      </c>
      <c r="Z8867">
        <v>0.18</v>
      </c>
    </row>
    <row r="8868" spans="1:26" x14ac:dyDescent="0.25">
      <c r="A8868" t="s">
        <v>10918</v>
      </c>
      <c r="B8868" s="1">
        <v>45001</v>
      </c>
      <c r="C8868" t="s">
        <v>1750</v>
      </c>
      <c r="D8868" t="s">
        <v>50</v>
      </c>
      <c r="E8868" t="s">
        <v>29</v>
      </c>
      <c r="F8868" t="s">
        <v>30</v>
      </c>
      <c r="G8868" t="s">
        <v>64</v>
      </c>
      <c r="H8868">
        <v>4</v>
      </c>
      <c r="I8868">
        <v>1794</v>
      </c>
      <c r="J8868">
        <v>27</v>
      </c>
      <c r="K8868">
        <v>5238.4799999999996</v>
      </c>
      <c r="L8868">
        <v>863.11</v>
      </c>
      <c r="M8868" t="s">
        <v>43</v>
      </c>
      <c r="N8868" t="s">
        <v>33</v>
      </c>
      <c r="O8868">
        <v>4</v>
      </c>
      <c r="P8868">
        <v>2023</v>
      </c>
      <c r="Q8868">
        <v>3</v>
      </c>
      <c r="R8868" t="s">
        <v>105</v>
      </c>
      <c r="S8868">
        <v>1</v>
      </c>
      <c r="T8868">
        <v>11</v>
      </c>
      <c r="U8868">
        <v>3</v>
      </c>
      <c r="V8868">
        <v>4</v>
      </c>
      <c r="W8868" t="s">
        <v>73</v>
      </c>
      <c r="X8868" t="s">
        <v>47</v>
      </c>
      <c r="Y8868">
        <v>193752</v>
      </c>
      <c r="Z8868">
        <v>0.16</v>
      </c>
    </row>
    <row r="8869" spans="1:26" x14ac:dyDescent="0.25">
      <c r="A8869" t="s">
        <v>10919</v>
      </c>
      <c r="B8869" s="1">
        <v>44968</v>
      </c>
      <c r="C8869" t="s">
        <v>3084</v>
      </c>
      <c r="D8869" t="s">
        <v>50</v>
      </c>
      <c r="E8869" t="s">
        <v>58</v>
      </c>
      <c r="F8869" t="s">
        <v>30</v>
      </c>
      <c r="G8869" t="s">
        <v>86</v>
      </c>
      <c r="H8869">
        <v>3</v>
      </c>
      <c r="I8869">
        <v>4417</v>
      </c>
      <c r="J8869">
        <v>17</v>
      </c>
      <c r="K8869">
        <v>10998.33</v>
      </c>
      <c r="L8869">
        <v>2034.67</v>
      </c>
      <c r="M8869" t="s">
        <v>32</v>
      </c>
      <c r="N8869" t="s">
        <v>44</v>
      </c>
      <c r="O8869">
        <v>4</v>
      </c>
      <c r="P8869">
        <v>2023</v>
      </c>
      <c r="Q8869">
        <v>2</v>
      </c>
      <c r="R8869" t="s">
        <v>67</v>
      </c>
      <c r="S8869">
        <v>1</v>
      </c>
      <c r="T8869">
        <v>6</v>
      </c>
      <c r="U8869">
        <v>2</v>
      </c>
      <c r="V8869">
        <v>6</v>
      </c>
      <c r="W8869" t="s">
        <v>35</v>
      </c>
      <c r="X8869" t="s">
        <v>36</v>
      </c>
      <c r="Y8869">
        <v>225267</v>
      </c>
      <c r="Z8869">
        <v>0.18</v>
      </c>
    </row>
    <row r="8870" spans="1:26" x14ac:dyDescent="0.25">
      <c r="A8870" t="s">
        <v>10920</v>
      </c>
      <c r="B8870" s="1">
        <v>44948</v>
      </c>
      <c r="C8870" t="s">
        <v>224</v>
      </c>
      <c r="D8870" t="s">
        <v>63</v>
      </c>
      <c r="E8870" t="s">
        <v>40</v>
      </c>
      <c r="F8870" t="s">
        <v>52</v>
      </c>
      <c r="G8870" t="s">
        <v>79</v>
      </c>
      <c r="H8870">
        <v>8</v>
      </c>
      <c r="I8870">
        <v>1452</v>
      </c>
      <c r="J8870">
        <v>17</v>
      </c>
      <c r="K8870">
        <v>9641.2800000000007</v>
      </c>
      <c r="L8870">
        <v>760.49</v>
      </c>
      <c r="M8870" t="s">
        <v>32</v>
      </c>
      <c r="N8870" t="s">
        <v>66</v>
      </c>
      <c r="O8870">
        <v>3</v>
      </c>
      <c r="P8870">
        <v>2023</v>
      </c>
      <c r="Q8870">
        <v>1</v>
      </c>
      <c r="R8870" t="s">
        <v>34</v>
      </c>
      <c r="S8870">
        <v>1</v>
      </c>
      <c r="T8870">
        <v>4</v>
      </c>
      <c r="U8870">
        <v>4</v>
      </c>
      <c r="V8870">
        <v>0</v>
      </c>
      <c r="W8870" t="s">
        <v>55</v>
      </c>
      <c r="X8870" t="s">
        <v>36</v>
      </c>
      <c r="Y8870">
        <v>197472</v>
      </c>
      <c r="Z8870">
        <v>0.08</v>
      </c>
    </row>
    <row r="8871" spans="1:26" x14ac:dyDescent="0.25">
      <c r="A8871" t="s">
        <v>10921</v>
      </c>
      <c r="B8871" s="1">
        <v>44937</v>
      </c>
      <c r="C8871" t="s">
        <v>6070</v>
      </c>
      <c r="D8871" t="s">
        <v>28</v>
      </c>
      <c r="E8871" t="s">
        <v>58</v>
      </c>
      <c r="F8871" t="s">
        <v>52</v>
      </c>
      <c r="G8871" t="s">
        <v>91</v>
      </c>
      <c r="H8871">
        <v>2</v>
      </c>
      <c r="I8871">
        <v>3758</v>
      </c>
      <c r="J8871">
        <v>27</v>
      </c>
      <c r="K8871">
        <v>5486.68</v>
      </c>
      <c r="L8871">
        <v>623.04</v>
      </c>
      <c r="M8871" t="s">
        <v>65</v>
      </c>
      <c r="N8871" t="s">
        <v>33</v>
      </c>
      <c r="O8871">
        <v>5</v>
      </c>
      <c r="P8871">
        <v>2023</v>
      </c>
      <c r="Q8871">
        <v>1</v>
      </c>
      <c r="R8871" t="s">
        <v>34</v>
      </c>
      <c r="S8871">
        <v>1</v>
      </c>
      <c r="T8871">
        <v>2</v>
      </c>
      <c r="U8871">
        <v>2</v>
      </c>
      <c r="V8871">
        <v>3</v>
      </c>
      <c r="W8871" t="s">
        <v>83</v>
      </c>
      <c r="X8871" t="s">
        <v>47</v>
      </c>
      <c r="Y8871">
        <v>202932</v>
      </c>
      <c r="Z8871">
        <v>0.11</v>
      </c>
    </row>
    <row r="8872" spans="1:26" x14ac:dyDescent="0.25">
      <c r="A8872" t="s">
        <v>10922</v>
      </c>
      <c r="B8872" s="1">
        <v>44968</v>
      </c>
      <c r="C8872" t="s">
        <v>1390</v>
      </c>
      <c r="D8872" t="s">
        <v>39</v>
      </c>
      <c r="E8872" t="s">
        <v>29</v>
      </c>
      <c r="F8872" t="s">
        <v>52</v>
      </c>
      <c r="G8872" t="s">
        <v>53</v>
      </c>
      <c r="H8872">
        <v>3</v>
      </c>
      <c r="I8872">
        <v>402</v>
      </c>
      <c r="J8872">
        <v>12</v>
      </c>
      <c r="K8872">
        <v>1061.28</v>
      </c>
      <c r="L8872">
        <v>104.12</v>
      </c>
      <c r="M8872" t="s">
        <v>43</v>
      </c>
      <c r="N8872" t="s">
        <v>44</v>
      </c>
      <c r="O8872">
        <v>2</v>
      </c>
      <c r="P8872">
        <v>2023</v>
      </c>
      <c r="Q8872">
        <v>2</v>
      </c>
      <c r="R8872" t="s">
        <v>67</v>
      </c>
      <c r="S8872">
        <v>1</v>
      </c>
      <c r="T8872">
        <v>6</v>
      </c>
      <c r="U8872">
        <v>2</v>
      </c>
      <c r="V8872">
        <v>6</v>
      </c>
      <c r="W8872" t="s">
        <v>35</v>
      </c>
      <c r="X8872" t="s">
        <v>36</v>
      </c>
      <c r="Y8872">
        <v>14472</v>
      </c>
      <c r="Z8872">
        <v>0.1</v>
      </c>
    </row>
    <row r="8873" spans="1:26" x14ac:dyDescent="0.25">
      <c r="A8873" t="s">
        <v>10923</v>
      </c>
      <c r="B8873" s="1">
        <v>45284</v>
      </c>
      <c r="C8873" t="s">
        <v>1643</v>
      </c>
      <c r="D8873" t="s">
        <v>50</v>
      </c>
      <c r="E8873" t="s">
        <v>51</v>
      </c>
      <c r="F8873" t="s">
        <v>41</v>
      </c>
      <c r="G8873" t="s">
        <v>116</v>
      </c>
      <c r="H8873">
        <v>9</v>
      </c>
      <c r="I8873">
        <v>2107</v>
      </c>
      <c r="J8873">
        <v>11</v>
      </c>
      <c r="K8873">
        <v>16877.07</v>
      </c>
      <c r="L8873">
        <v>2191.89</v>
      </c>
      <c r="M8873" t="s">
        <v>43</v>
      </c>
      <c r="N8873" t="s">
        <v>44</v>
      </c>
      <c r="O8873">
        <v>1</v>
      </c>
      <c r="P8873">
        <v>2023</v>
      </c>
      <c r="Q8873">
        <v>12</v>
      </c>
      <c r="R8873" t="s">
        <v>54</v>
      </c>
      <c r="S8873">
        <v>4</v>
      </c>
      <c r="T8873">
        <v>52</v>
      </c>
      <c r="U8873">
        <v>5</v>
      </c>
      <c r="V8873">
        <v>0</v>
      </c>
      <c r="W8873" t="s">
        <v>55</v>
      </c>
      <c r="X8873" t="s">
        <v>36</v>
      </c>
      <c r="Y8873">
        <v>208593</v>
      </c>
      <c r="Z8873">
        <v>0.13</v>
      </c>
    </row>
    <row r="8874" spans="1:26" x14ac:dyDescent="0.25">
      <c r="A8874" t="s">
        <v>10924</v>
      </c>
      <c r="B8874" s="1">
        <v>45149</v>
      </c>
      <c r="C8874" t="s">
        <v>10925</v>
      </c>
      <c r="D8874" t="s">
        <v>50</v>
      </c>
      <c r="E8874" t="s">
        <v>58</v>
      </c>
      <c r="F8874" t="s">
        <v>30</v>
      </c>
      <c r="G8874" t="s">
        <v>64</v>
      </c>
      <c r="H8874">
        <v>4</v>
      </c>
      <c r="I8874">
        <v>3012</v>
      </c>
      <c r="J8874">
        <v>29</v>
      </c>
      <c r="K8874">
        <v>8554.08</v>
      </c>
      <c r="L8874">
        <v>1075.6099999999999</v>
      </c>
      <c r="M8874" t="s">
        <v>32</v>
      </c>
      <c r="N8874" t="s">
        <v>33</v>
      </c>
      <c r="O8874">
        <v>5</v>
      </c>
      <c r="P8874">
        <v>2023</v>
      </c>
      <c r="Q8874">
        <v>8</v>
      </c>
      <c r="R8874" t="s">
        <v>72</v>
      </c>
      <c r="S8874">
        <v>3</v>
      </c>
      <c r="T8874">
        <v>32</v>
      </c>
      <c r="U8874">
        <v>2</v>
      </c>
      <c r="V8874">
        <v>5</v>
      </c>
      <c r="W8874" t="s">
        <v>46</v>
      </c>
      <c r="X8874" t="s">
        <v>47</v>
      </c>
      <c r="Y8874">
        <v>349392</v>
      </c>
      <c r="Z8874">
        <v>0.13</v>
      </c>
    </row>
    <row r="8875" spans="1:26" x14ac:dyDescent="0.25">
      <c r="A8875" t="s">
        <v>10926</v>
      </c>
      <c r="B8875" s="1">
        <v>45095</v>
      </c>
      <c r="C8875" t="s">
        <v>2728</v>
      </c>
      <c r="D8875" t="s">
        <v>28</v>
      </c>
      <c r="E8875" t="s">
        <v>51</v>
      </c>
      <c r="F8875" t="s">
        <v>52</v>
      </c>
      <c r="G8875" t="s">
        <v>91</v>
      </c>
      <c r="H8875">
        <v>2</v>
      </c>
      <c r="I8875">
        <v>1096</v>
      </c>
      <c r="J8875">
        <v>23</v>
      </c>
      <c r="K8875">
        <v>1687.84</v>
      </c>
      <c r="L8875">
        <v>293.08</v>
      </c>
      <c r="M8875" t="s">
        <v>32</v>
      </c>
      <c r="N8875" t="s">
        <v>33</v>
      </c>
      <c r="O8875">
        <v>3</v>
      </c>
      <c r="P8875">
        <v>2023</v>
      </c>
      <c r="Q8875">
        <v>6</v>
      </c>
      <c r="R8875" t="s">
        <v>95</v>
      </c>
      <c r="S8875">
        <v>2</v>
      </c>
      <c r="T8875">
        <v>25</v>
      </c>
      <c r="U8875">
        <v>4</v>
      </c>
      <c r="V8875">
        <v>0</v>
      </c>
      <c r="W8875" t="s">
        <v>55</v>
      </c>
      <c r="X8875" t="s">
        <v>36</v>
      </c>
      <c r="Y8875">
        <v>50416</v>
      </c>
      <c r="Z8875">
        <v>0.17</v>
      </c>
    </row>
    <row r="8876" spans="1:26" x14ac:dyDescent="0.25">
      <c r="A8876" t="s">
        <v>10927</v>
      </c>
      <c r="B8876" s="1">
        <v>45019</v>
      </c>
      <c r="C8876" t="s">
        <v>2696</v>
      </c>
      <c r="D8876" t="s">
        <v>50</v>
      </c>
      <c r="E8876" t="s">
        <v>58</v>
      </c>
      <c r="F8876" t="s">
        <v>30</v>
      </c>
      <c r="G8876" t="s">
        <v>64</v>
      </c>
      <c r="H8876">
        <v>5</v>
      </c>
      <c r="I8876">
        <v>3955</v>
      </c>
      <c r="J8876">
        <v>2</v>
      </c>
      <c r="K8876">
        <v>19379.5</v>
      </c>
      <c r="L8876">
        <v>2680.25</v>
      </c>
      <c r="M8876" t="s">
        <v>43</v>
      </c>
      <c r="N8876" t="s">
        <v>33</v>
      </c>
      <c r="O8876">
        <v>6</v>
      </c>
      <c r="P8876">
        <v>2023</v>
      </c>
      <c r="Q8876">
        <v>4</v>
      </c>
      <c r="R8876" t="s">
        <v>100</v>
      </c>
      <c r="S8876">
        <v>2</v>
      </c>
      <c r="T8876">
        <v>14</v>
      </c>
      <c r="U8876">
        <v>2</v>
      </c>
      <c r="V8876">
        <v>1</v>
      </c>
      <c r="W8876" t="s">
        <v>60</v>
      </c>
      <c r="X8876" t="s">
        <v>47</v>
      </c>
      <c r="Y8876">
        <v>39550</v>
      </c>
      <c r="Z8876">
        <v>0.14000000000000001</v>
      </c>
    </row>
    <row r="8877" spans="1:26" x14ac:dyDescent="0.25">
      <c r="A8877" t="s">
        <v>10928</v>
      </c>
      <c r="B8877" s="1">
        <v>45220</v>
      </c>
      <c r="C8877" t="s">
        <v>2349</v>
      </c>
      <c r="D8877" t="s">
        <v>28</v>
      </c>
      <c r="E8877" t="s">
        <v>40</v>
      </c>
      <c r="F8877" t="s">
        <v>30</v>
      </c>
      <c r="G8877" t="s">
        <v>86</v>
      </c>
      <c r="H8877">
        <v>8</v>
      </c>
      <c r="I8877">
        <v>3847</v>
      </c>
      <c r="J8877">
        <v>15</v>
      </c>
      <c r="K8877">
        <v>26159.599999999999</v>
      </c>
      <c r="L8877">
        <v>1461.07</v>
      </c>
      <c r="M8877" t="s">
        <v>32</v>
      </c>
      <c r="N8877" t="s">
        <v>33</v>
      </c>
      <c r="O8877">
        <v>3</v>
      </c>
      <c r="P8877">
        <v>2023</v>
      </c>
      <c r="Q8877">
        <v>10</v>
      </c>
      <c r="R8877" t="s">
        <v>45</v>
      </c>
      <c r="S8877">
        <v>4</v>
      </c>
      <c r="T8877">
        <v>42</v>
      </c>
      <c r="U8877">
        <v>3</v>
      </c>
      <c r="V8877">
        <v>6</v>
      </c>
      <c r="W8877" t="s">
        <v>35</v>
      </c>
      <c r="X8877" t="s">
        <v>36</v>
      </c>
      <c r="Y8877">
        <v>461640</v>
      </c>
      <c r="Z8877">
        <v>0.06</v>
      </c>
    </row>
    <row r="8878" spans="1:26" x14ac:dyDescent="0.25">
      <c r="A8878" t="s">
        <v>10929</v>
      </c>
      <c r="B8878" s="1">
        <v>44953</v>
      </c>
      <c r="C8878" t="s">
        <v>1392</v>
      </c>
      <c r="D8878" t="s">
        <v>28</v>
      </c>
      <c r="E8878" t="s">
        <v>40</v>
      </c>
      <c r="F8878" t="s">
        <v>30</v>
      </c>
      <c r="G8878" t="s">
        <v>64</v>
      </c>
      <c r="H8878">
        <v>5</v>
      </c>
      <c r="I8878">
        <v>650</v>
      </c>
      <c r="J8878">
        <v>18</v>
      </c>
      <c r="K8878">
        <v>2665</v>
      </c>
      <c r="L8878">
        <v>345.33</v>
      </c>
      <c r="M8878" t="s">
        <v>43</v>
      </c>
      <c r="N8878" t="s">
        <v>33</v>
      </c>
      <c r="O8878">
        <v>2</v>
      </c>
      <c r="P8878">
        <v>2023</v>
      </c>
      <c r="Q8878">
        <v>1</v>
      </c>
      <c r="R8878" t="s">
        <v>34</v>
      </c>
      <c r="S8878">
        <v>1</v>
      </c>
      <c r="T8878">
        <v>4</v>
      </c>
      <c r="U8878">
        <v>4</v>
      </c>
      <c r="V8878">
        <v>5</v>
      </c>
      <c r="W8878" t="s">
        <v>46</v>
      </c>
      <c r="X8878" t="s">
        <v>47</v>
      </c>
      <c r="Y8878">
        <v>58500</v>
      </c>
      <c r="Z8878">
        <v>0.13</v>
      </c>
    </row>
    <row r="8879" spans="1:26" x14ac:dyDescent="0.25">
      <c r="A8879" t="s">
        <v>10930</v>
      </c>
      <c r="B8879" s="1">
        <v>45204</v>
      </c>
      <c r="C8879" t="s">
        <v>1769</v>
      </c>
      <c r="D8879" t="s">
        <v>28</v>
      </c>
      <c r="E8879" t="s">
        <v>29</v>
      </c>
      <c r="F8879" t="s">
        <v>52</v>
      </c>
      <c r="G8879" t="s">
        <v>53</v>
      </c>
      <c r="H8879">
        <v>2</v>
      </c>
      <c r="I8879">
        <v>4884</v>
      </c>
      <c r="J8879">
        <v>8</v>
      </c>
      <c r="K8879">
        <v>8986.56</v>
      </c>
      <c r="L8879">
        <v>1281.8399999999999</v>
      </c>
      <c r="M8879" t="s">
        <v>65</v>
      </c>
      <c r="N8879" t="s">
        <v>44</v>
      </c>
      <c r="O8879">
        <v>1</v>
      </c>
      <c r="P8879">
        <v>2023</v>
      </c>
      <c r="Q8879">
        <v>10</v>
      </c>
      <c r="R8879" t="s">
        <v>45</v>
      </c>
      <c r="S8879">
        <v>4</v>
      </c>
      <c r="T8879">
        <v>40</v>
      </c>
      <c r="U8879">
        <v>1</v>
      </c>
      <c r="V8879">
        <v>4</v>
      </c>
      <c r="W8879" t="s">
        <v>73</v>
      </c>
      <c r="X8879" t="s">
        <v>47</v>
      </c>
      <c r="Y8879">
        <v>78144</v>
      </c>
      <c r="Z8879">
        <v>0.14000000000000001</v>
      </c>
    </row>
    <row r="8880" spans="1:26" x14ac:dyDescent="0.25">
      <c r="A8880" t="s">
        <v>10931</v>
      </c>
      <c r="B8880" s="1">
        <v>45122</v>
      </c>
      <c r="C8880" t="s">
        <v>559</v>
      </c>
      <c r="D8880" t="s">
        <v>39</v>
      </c>
      <c r="E8880" t="s">
        <v>51</v>
      </c>
      <c r="F8880" t="s">
        <v>41</v>
      </c>
      <c r="G8880" t="s">
        <v>116</v>
      </c>
      <c r="H8880">
        <v>1</v>
      </c>
      <c r="I8880">
        <v>1248</v>
      </c>
      <c r="J8880">
        <v>25</v>
      </c>
      <c r="K8880">
        <v>936</v>
      </c>
      <c r="L8880">
        <v>169.45</v>
      </c>
      <c r="M8880" t="s">
        <v>65</v>
      </c>
      <c r="N8880" t="s">
        <v>44</v>
      </c>
      <c r="O8880">
        <v>2</v>
      </c>
      <c r="P8880">
        <v>2023</v>
      </c>
      <c r="Q8880">
        <v>7</v>
      </c>
      <c r="R8880" t="s">
        <v>125</v>
      </c>
      <c r="S8880">
        <v>3</v>
      </c>
      <c r="T8880">
        <v>28</v>
      </c>
      <c r="U8880">
        <v>3</v>
      </c>
      <c r="V8880">
        <v>6</v>
      </c>
      <c r="W8880" t="s">
        <v>35</v>
      </c>
      <c r="X8880" t="s">
        <v>36</v>
      </c>
      <c r="Y8880">
        <v>31200</v>
      </c>
      <c r="Z8880">
        <v>0.18</v>
      </c>
    </row>
    <row r="8881" spans="1:26" x14ac:dyDescent="0.25">
      <c r="A8881" t="s">
        <v>10932</v>
      </c>
      <c r="B8881" s="1">
        <v>45209</v>
      </c>
      <c r="C8881" t="s">
        <v>2143</v>
      </c>
      <c r="D8881" t="s">
        <v>63</v>
      </c>
      <c r="E8881" t="s">
        <v>40</v>
      </c>
      <c r="F8881" t="s">
        <v>30</v>
      </c>
      <c r="G8881" t="s">
        <v>64</v>
      </c>
      <c r="H8881">
        <v>6</v>
      </c>
      <c r="I8881">
        <v>3553</v>
      </c>
      <c r="J8881">
        <v>29</v>
      </c>
      <c r="K8881">
        <v>15135.78</v>
      </c>
      <c r="L8881">
        <v>2393.52</v>
      </c>
      <c r="M8881" t="s">
        <v>32</v>
      </c>
      <c r="N8881" t="s">
        <v>44</v>
      </c>
      <c r="O8881">
        <v>5</v>
      </c>
      <c r="P8881">
        <v>2023</v>
      </c>
      <c r="Q8881">
        <v>10</v>
      </c>
      <c r="R8881" t="s">
        <v>45</v>
      </c>
      <c r="S8881">
        <v>4</v>
      </c>
      <c r="T8881">
        <v>41</v>
      </c>
      <c r="U8881">
        <v>2</v>
      </c>
      <c r="V8881">
        <v>2</v>
      </c>
      <c r="W8881" t="s">
        <v>76</v>
      </c>
      <c r="X8881" t="s">
        <v>47</v>
      </c>
      <c r="Y8881">
        <v>618222</v>
      </c>
      <c r="Z8881">
        <v>0.16</v>
      </c>
    </row>
    <row r="8882" spans="1:26" x14ac:dyDescent="0.25">
      <c r="A8882" t="s">
        <v>10933</v>
      </c>
      <c r="B8882" s="1">
        <v>44972</v>
      </c>
      <c r="C8882" t="s">
        <v>6357</v>
      </c>
      <c r="D8882" t="s">
        <v>63</v>
      </c>
      <c r="E8882" t="s">
        <v>29</v>
      </c>
      <c r="F8882" t="s">
        <v>52</v>
      </c>
      <c r="G8882" t="s">
        <v>91</v>
      </c>
      <c r="H8882">
        <v>10</v>
      </c>
      <c r="I8882">
        <v>1641</v>
      </c>
      <c r="J8882">
        <v>2</v>
      </c>
      <c r="K8882">
        <v>16081.8</v>
      </c>
      <c r="L8882">
        <v>2618.29</v>
      </c>
      <c r="M8882" t="s">
        <v>65</v>
      </c>
      <c r="N8882" t="s">
        <v>66</v>
      </c>
      <c r="O8882">
        <v>4</v>
      </c>
      <c r="P8882">
        <v>2023</v>
      </c>
      <c r="Q8882">
        <v>2</v>
      </c>
      <c r="R8882" t="s">
        <v>67</v>
      </c>
      <c r="S8882">
        <v>1</v>
      </c>
      <c r="T8882">
        <v>7</v>
      </c>
      <c r="U8882">
        <v>3</v>
      </c>
      <c r="V8882">
        <v>3</v>
      </c>
      <c r="W8882" t="s">
        <v>83</v>
      </c>
      <c r="X8882" t="s">
        <v>47</v>
      </c>
      <c r="Y8882">
        <v>32820</v>
      </c>
      <c r="Z8882">
        <v>0.16</v>
      </c>
    </row>
    <row r="8883" spans="1:26" x14ac:dyDescent="0.25">
      <c r="A8883" t="s">
        <v>10934</v>
      </c>
      <c r="B8883" s="1">
        <v>44927</v>
      </c>
      <c r="C8883" t="s">
        <v>1852</v>
      </c>
      <c r="D8883" t="s">
        <v>63</v>
      </c>
      <c r="E8883" t="s">
        <v>58</v>
      </c>
      <c r="F8883" t="s">
        <v>41</v>
      </c>
      <c r="G8883" t="s">
        <v>42</v>
      </c>
      <c r="H8883">
        <v>3</v>
      </c>
      <c r="I8883">
        <v>1670</v>
      </c>
      <c r="J8883">
        <v>29</v>
      </c>
      <c r="K8883">
        <v>3557.1</v>
      </c>
      <c r="L8883">
        <v>649.45000000000005</v>
      </c>
      <c r="M8883" t="s">
        <v>43</v>
      </c>
      <c r="N8883" t="s">
        <v>33</v>
      </c>
      <c r="O8883">
        <v>3</v>
      </c>
      <c r="P8883">
        <v>2023</v>
      </c>
      <c r="Q8883">
        <v>1</v>
      </c>
      <c r="R8883" t="s">
        <v>34</v>
      </c>
      <c r="S8883">
        <v>1</v>
      </c>
      <c r="T8883">
        <v>1</v>
      </c>
      <c r="U8883">
        <v>1</v>
      </c>
      <c r="V8883">
        <v>0</v>
      </c>
      <c r="W8883" t="s">
        <v>55</v>
      </c>
      <c r="X8883" t="s">
        <v>36</v>
      </c>
      <c r="Y8883">
        <v>145290</v>
      </c>
      <c r="Z8883">
        <v>0.18</v>
      </c>
    </row>
    <row r="8884" spans="1:26" x14ac:dyDescent="0.25">
      <c r="A8884" t="s">
        <v>10935</v>
      </c>
      <c r="B8884" s="1">
        <v>45058</v>
      </c>
      <c r="C8884" t="s">
        <v>3211</v>
      </c>
      <c r="D8884" t="s">
        <v>28</v>
      </c>
      <c r="E8884" t="s">
        <v>40</v>
      </c>
      <c r="F8884" t="s">
        <v>52</v>
      </c>
      <c r="G8884" t="s">
        <v>91</v>
      </c>
      <c r="H8884">
        <v>6</v>
      </c>
      <c r="I8884">
        <v>3340</v>
      </c>
      <c r="J8884">
        <v>29</v>
      </c>
      <c r="K8884">
        <v>14228.4</v>
      </c>
      <c r="L8884">
        <v>768.86</v>
      </c>
      <c r="M8884" t="s">
        <v>32</v>
      </c>
      <c r="N8884" t="s">
        <v>66</v>
      </c>
      <c r="O8884">
        <v>1</v>
      </c>
      <c r="P8884">
        <v>2023</v>
      </c>
      <c r="Q8884">
        <v>5</v>
      </c>
      <c r="R8884" t="s">
        <v>238</v>
      </c>
      <c r="S8884">
        <v>2</v>
      </c>
      <c r="T8884">
        <v>19</v>
      </c>
      <c r="U8884">
        <v>2</v>
      </c>
      <c r="V8884">
        <v>5</v>
      </c>
      <c r="W8884" t="s">
        <v>46</v>
      </c>
      <c r="X8884" t="s">
        <v>47</v>
      </c>
      <c r="Y8884">
        <v>581160</v>
      </c>
      <c r="Z8884">
        <v>0.05</v>
      </c>
    </row>
    <row r="8885" spans="1:26" x14ac:dyDescent="0.25">
      <c r="A8885" t="s">
        <v>10936</v>
      </c>
      <c r="B8885" s="1">
        <v>45129</v>
      </c>
      <c r="C8885" t="s">
        <v>2338</v>
      </c>
      <c r="D8885" t="s">
        <v>28</v>
      </c>
      <c r="E8885" t="s">
        <v>40</v>
      </c>
      <c r="F8885" t="s">
        <v>52</v>
      </c>
      <c r="G8885" t="s">
        <v>79</v>
      </c>
      <c r="H8885">
        <v>2</v>
      </c>
      <c r="I8885">
        <v>3657</v>
      </c>
      <c r="J8885">
        <v>2</v>
      </c>
      <c r="K8885">
        <v>7167.72</v>
      </c>
      <c r="L8885">
        <v>741.78</v>
      </c>
      <c r="M8885" t="s">
        <v>43</v>
      </c>
      <c r="N8885" t="s">
        <v>44</v>
      </c>
      <c r="O8885">
        <v>1</v>
      </c>
      <c r="P8885">
        <v>2023</v>
      </c>
      <c r="Q8885">
        <v>7</v>
      </c>
      <c r="R8885" t="s">
        <v>125</v>
      </c>
      <c r="S8885">
        <v>3</v>
      </c>
      <c r="T8885">
        <v>29</v>
      </c>
      <c r="U8885">
        <v>4</v>
      </c>
      <c r="V8885">
        <v>6</v>
      </c>
      <c r="W8885" t="s">
        <v>35</v>
      </c>
      <c r="X8885" t="s">
        <v>36</v>
      </c>
      <c r="Y8885">
        <v>14628</v>
      </c>
      <c r="Z8885">
        <v>0.1</v>
      </c>
    </row>
    <row r="8886" spans="1:26" x14ac:dyDescent="0.25">
      <c r="A8886" t="s">
        <v>10937</v>
      </c>
      <c r="B8886" s="1">
        <v>44983</v>
      </c>
      <c r="C8886" t="s">
        <v>85</v>
      </c>
      <c r="D8886" t="s">
        <v>39</v>
      </c>
      <c r="E8886" t="s">
        <v>58</v>
      </c>
      <c r="F8886" t="s">
        <v>52</v>
      </c>
      <c r="G8886" t="s">
        <v>53</v>
      </c>
      <c r="H8886">
        <v>4</v>
      </c>
      <c r="I8886">
        <v>4344</v>
      </c>
      <c r="J8886">
        <v>26</v>
      </c>
      <c r="K8886">
        <v>12858.24</v>
      </c>
      <c r="L8886">
        <v>1734.95</v>
      </c>
      <c r="M8886" t="s">
        <v>65</v>
      </c>
      <c r="N8886" t="s">
        <v>44</v>
      </c>
      <c r="O8886">
        <v>6</v>
      </c>
      <c r="P8886">
        <v>2023</v>
      </c>
      <c r="Q8886">
        <v>2</v>
      </c>
      <c r="R8886" t="s">
        <v>67</v>
      </c>
      <c r="S8886">
        <v>1</v>
      </c>
      <c r="T8886">
        <v>9</v>
      </c>
      <c r="U8886">
        <v>5</v>
      </c>
      <c r="V8886">
        <v>0</v>
      </c>
      <c r="W8886" t="s">
        <v>55</v>
      </c>
      <c r="X8886" t="s">
        <v>36</v>
      </c>
      <c r="Y8886">
        <v>451776</v>
      </c>
      <c r="Z8886">
        <v>0.13</v>
      </c>
    </row>
    <row r="8887" spans="1:26" x14ac:dyDescent="0.25">
      <c r="A8887" t="s">
        <v>10938</v>
      </c>
      <c r="B8887" s="1">
        <v>45175</v>
      </c>
      <c r="C8887" t="s">
        <v>441</v>
      </c>
      <c r="D8887" t="s">
        <v>63</v>
      </c>
      <c r="E8887" t="s">
        <v>51</v>
      </c>
      <c r="F8887" t="s">
        <v>41</v>
      </c>
      <c r="G8887" t="s">
        <v>116</v>
      </c>
      <c r="H8887">
        <v>5</v>
      </c>
      <c r="I8887">
        <v>2283</v>
      </c>
      <c r="J8887">
        <v>21</v>
      </c>
      <c r="K8887">
        <v>9017.85</v>
      </c>
      <c r="L8887">
        <v>1234.2</v>
      </c>
      <c r="M8887" t="s">
        <v>65</v>
      </c>
      <c r="N8887" t="s">
        <v>33</v>
      </c>
      <c r="O8887">
        <v>5</v>
      </c>
      <c r="P8887">
        <v>2023</v>
      </c>
      <c r="Q8887">
        <v>9</v>
      </c>
      <c r="R8887" t="s">
        <v>80</v>
      </c>
      <c r="S8887">
        <v>3</v>
      </c>
      <c r="T8887">
        <v>36</v>
      </c>
      <c r="U8887">
        <v>2</v>
      </c>
      <c r="V8887">
        <v>3</v>
      </c>
      <c r="W8887" t="s">
        <v>83</v>
      </c>
      <c r="X8887" t="s">
        <v>47</v>
      </c>
      <c r="Y8887">
        <v>239715</v>
      </c>
      <c r="Z8887">
        <v>0.14000000000000001</v>
      </c>
    </row>
    <row r="8888" spans="1:26" x14ac:dyDescent="0.25">
      <c r="A8888" t="s">
        <v>10939</v>
      </c>
      <c r="B8888" s="1">
        <v>45216</v>
      </c>
      <c r="C8888" t="s">
        <v>7688</v>
      </c>
      <c r="D8888" t="s">
        <v>39</v>
      </c>
      <c r="E8888" t="s">
        <v>58</v>
      </c>
      <c r="F8888" t="s">
        <v>52</v>
      </c>
      <c r="G8888" t="s">
        <v>53</v>
      </c>
      <c r="H8888">
        <v>2</v>
      </c>
      <c r="I8888">
        <v>1853</v>
      </c>
      <c r="J8888">
        <v>11</v>
      </c>
      <c r="K8888">
        <v>3298.34</v>
      </c>
      <c r="L8888">
        <v>215.41</v>
      </c>
      <c r="M8888" t="s">
        <v>65</v>
      </c>
      <c r="N8888" t="s">
        <v>44</v>
      </c>
      <c r="O8888">
        <v>7</v>
      </c>
      <c r="P8888">
        <v>2023</v>
      </c>
      <c r="Q8888">
        <v>10</v>
      </c>
      <c r="R8888" t="s">
        <v>45</v>
      </c>
      <c r="S8888">
        <v>4</v>
      </c>
      <c r="T8888">
        <v>42</v>
      </c>
      <c r="U8888">
        <v>3</v>
      </c>
      <c r="V8888">
        <v>2</v>
      </c>
      <c r="W8888" t="s">
        <v>76</v>
      </c>
      <c r="X8888" t="s">
        <v>47</v>
      </c>
      <c r="Y8888">
        <v>40766</v>
      </c>
      <c r="Z8888">
        <v>7.0000000000000007E-2</v>
      </c>
    </row>
    <row r="8889" spans="1:26" x14ac:dyDescent="0.25">
      <c r="A8889" t="s">
        <v>10940</v>
      </c>
      <c r="B8889" s="1">
        <v>45189</v>
      </c>
      <c r="C8889" t="s">
        <v>2902</v>
      </c>
      <c r="D8889" t="s">
        <v>39</v>
      </c>
      <c r="E8889" t="s">
        <v>51</v>
      </c>
      <c r="F8889" t="s">
        <v>41</v>
      </c>
      <c r="G8889" t="s">
        <v>116</v>
      </c>
      <c r="H8889">
        <v>6</v>
      </c>
      <c r="I8889">
        <v>3955</v>
      </c>
      <c r="J8889">
        <v>1</v>
      </c>
      <c r="K8889">
        <v>23492.7</v>
      </c>
      <c r="L8889">
        <v>1213.07</v>
      </c>
      <c r="M8889" t="s">
        <v>43</v>
      </c>
      <c r="N8889" t="s">
        <v>33</v>
      </c>
      <c r="O8889">
        <v>3</v>
      </c>
      <c r="P8889">
        <v>2023</v>
      </c>
      <c r="Q8889">
        <v>9</v>
      </c>
      <c r="R8889" t="s">
        <v>80</v>
      </c>
      <c r="S8889">
        <v>3</v>
      </c>
      <c r="T8889">
        <v>38</v>
      </c>
      <c r="U8889">
        <v>4</v>
      </c>
      <c r="V8889">
        <v>3</v>
      </c>
      <c r="W8889" t="s">
        <v>83</v>
      </c>
      <c r="X8889" t="s">
        <v>47</v>
      </c>
      <c r="Y8889">
        <v>23730</v>
      </c>
      <c r="Z8889">
        <v>0.05</v>
      </c>
    </row>
    <row r="8890" spans="1:26" x14ac:dyDescent="0.25">
      <c r="A8890" t="s">
        <v>10941</v>
      </c>
      <c r="B8890" s="1">
        <v>44937</v>
      </c>
      <c r="C8890" t="s">
        <v>4244</v>
      </c>
      <c r="D8890" t="s">
        <v>28</v>
      </c>
      <c r="E8890" t="s">
        <v>40</v>
      </c>
      <c r="F8890" t="s">
        <v>52</v>
      </c>
      <c r="G8890" t="s">
        <v>53</v>
      </c>
      <c r="H8890">
        <v>5</v>
      </c>
      <c r="I8890">
        <v>3199</v>
      </c>
      <c r="J8890">
        <v>21</v>
      </c>
      <c r="K8890">
        <v>12636.05</v>
      </c>
      <c r="L8890">
        <v>1965.08</v>
      </c>
      <c r="M8890" t="s">
        <v>32</v>
      </c>
      <c r="N8890" t="s">
        <v>44</v>
      </c>
      <c r="O8890">
        <v>1</v>
      </c>
      <c r="P8890">
        <v>2023</v>
      </c>
      <c r="Q8890">
        <v>1</v>
      </c>
      <c r="R8890" t="s">
        <v>34</v>
      </c>
      <c r="S8890">
        <v>1</v>
      </c>
      <c r="T8890">
        <v>2</v>
      </c>
      <c r="U8890">
        <v>2</v>
      </c>
      <c r="V8890">
        <v>3</v>
      </c>
      <c r="W8890" t="s">
        <v>83</v>
      </c>
      <c r="X8890" t="s">
        <v>47</v>
      </c>
      <c r="Y8890">
        <v>335895</v>
      </c>
      <c r="Z8890">
        <v>0.16</v>
      </c>
    </row>
    <row r="8891" spans="1:26" x14ac:dyDescent="0.25">
      <c r="A8891" t="s">
        <v>10942</v>
      </c>
      <c r="B8891" s="1">
        <v>45066</v>
      </c>
      <c r="C8891" t="s">
        <v>3443</v>
      </c>
      <c r="D8891" t="s">
        <v>39</v>
      </c>
      <c r="E8891" t="s">
        <v>51</v>
      </c>
      <c r="F8891" t="s">
        <v>30</v>
      </c>
      <c r="G8891" t="s">
        <v>31</v>
      </c>
      <c r="H8891">
        <v>4</v>
      </c>
      <c r="I8891">
        <v>4354</v>
      </c>
      <c r="J8891">
        <v>23</v>
      </c>
      <c r="K8891">
        <v>13410.32</v>
      </c>
      <c r="L8891">
        <v>1872.42</v>
      </c>
      <c r="M8891" t="s">
        <v>65</v>
      </c>
      <c r="N8891" t="s">
        <v>44</v>
      </c>
      <c r="O8891">
        <v>4</v>
      </c>
      <c r="P8891">
        <v>2023</v>
      </c>
      <c r="Q8891">
        <v>5</v>
      </c>
      <c r="R8891" t="s">
        <v>238</v>
      </c>
      <c r="S8891">
        <v>2</v>
      </c>
      <c r="T8891">
        <v>20</v>
      </c>
      <c r="U8891">
        <v>3</v>
      </c>
      <c r="V8891">
        <v>6</v>
      </c>
      <c r="W8891" t="s">
        <v>35</v>
      </c>
      <c r="X8891" t="s">
        <v>36</v>
      </c>
      <c r="Y8891">
        <v>400568</v>
      </c>
      <c r="Z8891">
        <v>0.14000000000000001</v>
      </c>
    </row>
    <row r="8892" spans="1:26" x14ac:dyDescent="0.25">
      <c r="A8892" t="s">
        <v>10943</v>
      </c>
      <c r="B8892" s="1">
        <v>45119</v>
      </c>
      <c r="C8892" t="s">
        <v>3351</v>
      </c>
      <c r="D8892" t="s">
        <v>63</v>
      </c>
      <c r="E8892" t="s">
        <v>29</v>
      </c>
      <c r="F8892" t="s">
        <v>52</v>
      </c>
      <c r="G8892" t="s">
        <v>53</v>
      </c>
      <c r="H8892">
        <v>6</v>
      </c>
      <c r="I8892">
        <v>1442</v>
      </c>
      <c r="J8892">
        <v>22</v>
      </c>
      <c r="K8892">
        <v>6748.56</v>
      </c>
      <c r="L8892">
        <v>340.83</v>
      </c>
      <c r="M8892" t="s">
        <v>43</v>
      </c>
      <c r="N8892" t="s">
        <v>44</v>
      </c>
      <c r="O8892">
        <v>5</v>
      </c>
      <c r="P8892">
        <v>2023</v>
      </c>
      <c r="Q8892">
        <v>7</v>
      </c>
      <c r="R8892" t="s">
        <v>125</v>
      </c>
      <c r="S8892">
        <v>3</v>
      </c>
      <c r="T8892">
        <v>28</v>
      </c>
      <c r="U8892">
        <v>3</v>
      </c>
      <c r="V8892">
        <v>3</v>
      </c>
      <c r="W8892" t="s">
        <v>83</v>
      </c>
      <c r="X8892" t="s">
        <v>47</v>
      </c>
      <c r="Y8892">
        <v>190344</v>
      </c>
      <c r="Z8892">
        <v>0.05</v>
      </c>
    </row>
    <row r="8893" spans="1:26" x14ac:dyDescent="0.25">
      <c r="A8893" t="s">
        <v>10944</v>
      </c>
      <c r="B8893" s="1">
        <v>45275</v>
      </c>
      <c r="C8893" t="s">
        <v>4592</v>
      </c>
      <c r="D8893" t="s">
        <v>39</v>
      </c>
      <c r="E8893" t="s">
        <v>40</v>
      </c>
      <c r="F8893" t="s">
        <v>52</v>
      </c>
      <c r="G8893" t="s">
        <v>79</v>
      </c>
      <c r="H8893">
        <v>3</v>
      </c>
      <c r="I8893">
        <v>3755</v>
      </c>
      <c r="J8893">
        <v>10</v>
      </c>
      <c r="K8893">
        <v>10138.5</v>
      </c>
      <c r="L8893">
        <v>1307.07</v>
      </c>
      <c r="M8893" t="s">
        <v>65</v>
      </c>
      <c r="N8893" t="s">
        <v>44</v>
      </c>
      <c r="O8893">
        <v>2</v>
      </c>
      <c r="P8893">
        <v>2023</v>
      </c>
      <c r="Q8893">
        <v>12</v>
      </c>
      <c r="R8893" t="s">
        <v>54</v>
      </c>
      <c r="S8893">
        <v>4</v>
      </c>
      <c r="T8893">
        <v>50</v>
      </c>
      <c r="U8893">
        <v>3</v>
      </c>
      <c r="V8893">
        <v>5</v>
      </c>
      <c r="W8893" t="s">
        <v>46</v>
      </c>
      <c r="X8893" t="s">
        <v>47</v>
      </c>
      <c r="Y8893">
        <v>112650</v>
      </c>
      <c r="Z8893">
        <v>0.13</v>
      </c>
    </row>
    <row r="8894" spans="1:26" x14ac:dyDescent="0.25">
      <c r="A8894" t="s">
        <v>10945</v>
      </c>
      <c r="B8894" s="1">
        <v>44955</v>
      </c>
      <c r="C8894" t="s">
        <v>4229</v>
      </c>
      <c r="D8894" t="s">
        <v>39</v>
      </c>
      <c r="E8894" t="s">
        <v>40</v>
      </c>
      <c r="F8894" t="s">
        <v>41</v>
      </c>
      <c r="G8894" t="s">
        <v>116</v>
      </c>
      <c r="H8894">
        <v>1</v>
      </c>
      <c r="I8894">
        <v>4916</v>
      </c>
      <c r="J8894">
        <v>1</v>
      </c>
      <c r="K8894">
        <v>4866.84</v>
      </c>
      <c r="L8894">
        <v>275.39999999999998</v>
      </c>
      <c r="M8894" t="s">
        <v>43</v>
      </c>
      <c r="N8894" t="s">
        <v>66</v>
      </c>
      <c r="O8894">
        <v>7</v>
      </c>
      <c r="P8894">
        <v>2023</v>
      </c>
      <c r="Q8894">
        <v>1</v>
      </c>
      <c r="R8894" t="s">
        <v>34</v>
      </c>
      <c r="S8894">
        <v>1</v>
      </c>
      <c r="T8894">
        <v>5</v>
      </c>
      <c r="U8894">
        <v>5</v>
      </c>
      <c r="V8894">
        <v>0</v>
      </c>
      <c r="W8894" t="s">
        <v>55</v>
      </c>
      <c r="X8894" t="s">
        <v>36</v>
      </c>
      <c r="Y8894">
        <v>4916</v>
      </c>
      <c r="Z8894">
        <v>0.06</v>
      </c>
    </row>
    <row r="8895" spans="1:26" x14ac:dyDescent="0.25">
      <c r="A8895" t="s">
        <v>10946</v>
      </c>
      <c r="B8895" s="1">
        <v>45199</v>
      </c>
      <c r="C8895" t="s">
        <v>7762</v>
      </c>
      <c r="D8895" t="s">
        <v>63</v>
      </c>
      <c r="E8895" t="s">
        <v>51</v>
      </c>
      <c r="F8895" t="s">
        <v>41</v>
      </c>
      <c r="G8895" t="s">
        <v>116</v>
      </c>
      <c r="H8895">
        <v>4</v>
      </c>
      <c r="I8895">
        <v>1484</v>
      </c>
      <c r="J8895">
        <v>22</v>
      </c>
      <c r="K8895">
        <v>4630.08</v>
      </c>
      <c r="L8895">
        <v>550.27</v>
      </c>
      <c r="M8895" t="s">
        <v>65</v>
      </c>
      <c r="N8895" t="s">
        <v>66</v>
      </c>
      <c r="O8895">
        <v>4</v>
      </c>
      <c r="P8895">
        <v>2023</v>
      </c>
      <c r="Q8895">
        <v>9</v>
      </c>
      <c r="R8895" t="s">
        <v>80</v>
      </c>
      <c r="S8895">
        <v>3</v>
      </c>
      <c r="T8895">
        <v>39</v>
      </c>
      <c r="U8895">
        <v>5</v>
      </c>
      <c r="V8895">
        <v>6</v>
      </c>
      <c r="W8895" t="s">
        <v>35</v>
      </c>
      <c r="X8895" t="s">
        <v>36</v>
      </c>
      <c r="Y8895">
        <v>130592</v>
      </c>
      <c r="Z8895">
        <v>0.12</v>
      </c>
    </row>
    <row r="8896" spans="1:26" x14ac:dyDescent="0.25">
      <c r="A8896" t="s">
        <v>10947</v>
      </c>
      <c r="B8896" s="1">
        <v>44995</v>
      </c>
      <c r="C8896" t="s">
        <v>6305</v>
      </c>
      <c r="D8896" t="s">
        <v>50</v>
      </c>
      <c r="E8896" t="s">
        <v>29</v>
      </c>
      <c r="F8896" t="s">
        <v>52</v>
      </c>
      <c r="G8896" t="s">
        <v>53</v>
      </c>
      <c r="H8896">
        <v>7</v>
      </c>
      <c r="I8896">
        <v>1445</v>
      </c>
      <c r="J8896">
        <v>22</v>
      </c>
      <c r="K8896">
        <v>7889.7</v>
      </c>
      <c r="L8896">
        <v>1503.86</v>
      </c>
      <c r="M8896" t="s">
        <v>43</v>
      </c>
      <c r="N8896" t="s">
        <v>66</v>
      </c>
      <c r="O8896">
        <v>6</v>
      </c>
      <c r="P8896">
        <v>2023</v>
      </c>
      <c r="Q8896">
        <v>3</v>
      </c>
      <c r="R8896" t="s">
        <v>105</v>
      </c>
      <c r="S8896">
        <v>1</v>
      </c>
      <c r="T8896">
        <v>10</v>
      </c>
      <c r="U8896">
        <v>2</v>
      </c>
      <c r="V8896">
        <v>5</v>
      </c>
      <c r="W8896" t="s">
        <v>46</v>
      </c>
      <c r="X8896" t="s">
        <v>47</v>
      </c>
      <c r="Y8896">
        <v>222530</v>
      </c>
      <c r="Z8896">
        <v>0.19</v>
      </c>
    </row>
    <row r="8897" spans="1:26" x14ac:dyDescent="0.25">
      <c r="A8897" t="s">
        <v>10948</v>
      </c>
      <c r="B8897" s="1">
        <v>45036</v>
      </c>
      <c r="C8897" t="s">
        <v>1728</v>
      </c>
      <c r="D8897" t="s">
        <v>39</v>
      </c>
      <c r="E8897" t="s">
        <v>58</v>
      </c>
      <c r="F8897" t="s">
        <v>30</v>
      </c>
      <c r="G8897" t="s">
        <v>31</v>
      </c>
      <c r="H8897">
        <v>3</v>
      </c>
      <c r="I8897">
        <v>2466</v>
      </c>
      <c r="J8897">
        <v>8</v>
      </c>
      <c r="K8897">
        <v>6806.16</v>
      </c>
      <c r="L8897">
        <v>619.82000000000005</v>
      </c>
      <c r="M8897" t="s">
        <v>43</v>
      </c>
      <c r="N8897" t="s">
        <v>66</v>
      </c>
      <c r="O8897">
        <v>5</v>
      </c>
      <c r="P8897">
        <v>2023</v>
      </c>
      <c r="Q8897">
        <v>4</v>
      </c>
      <c r="R8897" t="s">
        <v>100</v>
      </c>
      <c r="S8897">
        <v>2</v>
      </c>
      <c r="T8897">
        <v>16</v>
      </c>
      <c r="U8897">
        <v>4</v>
      </c>
      <c r="V8897">
        <v>4</v>
      </c>
      <c r="W8897" t="s">
        <v>73</v>
      </c>
      <c r="X8897" t="s">
        <v>47</v>
      </c>
      <c r="Y8897">
        <v>59184</v>
      </c>
      <c r="Z8897">
        <v>0.09</v>
      </c>
    </row>
    <row r="8898" spans="1:26" x14ac:dyDescent="0.25">
      <c r="A8898" t="s">
        <v>10949</v>
      </c>
      <c r="B8898" s="1">
        <v>44984</v>
      </c>
      <c r="C8898" t="s">
        <v>1819</v>
      </c>
      <c r="D8898" t="s">
        <v>39</v>
      </c>
      <c r="E8898" t="s">
        <v>51</v>
      </c>
      <c r="F8898" t="s">
        <v>52</v>
      </c>
      <c r="G8898" t="s">
        <v>53</v>
      </c>
      <c r="H8898">
        <v>9</v>
      </c>
      <c r="I8898">
        <v>1726</v>
      </c>
      <c r="J8898">
        <v>16</v>
      </c>
      <c r="K8898">
        <v>13048.56</v>
      </c>
      <c r="L8898">
        <v>2039.82</v>
      </c>
      <c r="M8898" t="s">
        <v>65</v>
      </c>
      <c r="N8898" t="s">
        <v>66</v>
      </c>
      <c r="O8898">
        <v>6</v>
      </c>
      <c r="P8898">
        <v>2023</v>
      </c>
      <c r="Q8898">
        <v>2</v>
      </c>
      <c r="R8898" t="s">
        <v>67</v>
      </c>
      <c r="S8898">
        <v>1</v>
      </c>
      <c r="T8898">
        <v>9</v>
      </c>
      <c r="U8898">
        <v>5</v>
      </c>
      <c r="V8898">
        <v>1</v>
      </c>
      <c r="W8898" t="s">
        <v>60</v>
      </c>
      <c r="X8898" t="s">
        <v>47</v>
      </c>
      <c r="Y8898">
        <v>248544</v>
      </c>
      <c r="Z8898">
        <v>0.16</v>
      </c>
    </row>
    <row r="8899" spans="1:26" x14ac:dyDescent="0.25">
      <c r="A8899" t="s">
        <v>10950</v>
      </c>
      <c r="B8899" s="1">
        <v>45171</v>
      </c>
      <c r="C8899" t="s">
        <v>3488</v>
      </c>
      <c r="D8899" t="s">
        <v>50</v>
      </c>
      <c r="E8899" t="s">
        <v>51</v>
      </c>
      <c r="F8899" t="s">
        <v>52</v>
      </c>
      <c r="G8899" t="s">
        <v>91</v>
      </c>
      <c r="H8899">
        <v>9</v>
      </c>
      <c r="I8899">
        <v>4474</v>
      </c>
      <c r="J8899">
        <v>4</v>
      </c>
      <c r="K8899">
        <v>38655.360000000001</v>
      </c>
      <c r="L8899">
        <v>4975.72</v>
      </c>
      <c r="M8899" t="s">
        <v>65</v>
      </c>
      <c r="N8899" t="s">
        <v>66</v>
      </c>
      <c r="O8899">
        <v>4</v>
      </c>
      <c r="P8899">
        <v>2023</v>
      </c>
      <c r="Q8899">
        <v>9</v>
      </c>
      <c r="R8899" t="s">
        <v>80</v>
      </c>
      <c r="S8899">
        <v>3</v>
      </c>
      <c r="T8899">
        <v>35</v>
      </c>
      <c r="U8899">
        <v>1</v>
      </c>
      <c r="V8899">
        <v>6</v>
      </c>
      <c r="W8899" t="s">
        <v>35</v>
      </c>
      <c r="X8899" t="s">
        <v>36</v>
      </c>
      <c r="Y8899">
        <v>161064</v>
      </c>
      <c r="Z8899">
        <v>0.13</v>
      </c>
    </row>
    <row r="8900" spans="1:26" x14ac:dyDescent="0.25">
      <c r="A8900" t="s">
        <v>10951</v>
      </c>
      <c r="B8900" s="1">
        <v>45142</v>
      </c>
      <c r="C8900" t="s">
        <v>2244</v>
      </c>
      <c r="D8900" t="s">
        <v>39</v>
      </c>
      <c r="E8900" t="s">
        <v>51</v>
      </c>
      <c r="F8900" t="s">
        <v>30</v>
      </c>
      <c r="G8900" t="s">
        <v>86</v>
      </c>
      <c r="H8900">
        <v>2</v>
      </c>
      <c r="I8900">
        <v>3139</v>
      </c>
      <c r="J8900">
        <v>0</v>
      </c>
      <c r="K8900">
        <v>6278</v>
      </c>
      <c r="L8900">
        <v>1217.75</v>
      </c>
      <c r="M8900" t="s">
        <v>32</v>
      </c>
      <c r="N8900" t="s">
        <v>44</v>
      </c>
      <c r="O8900">
        <v>1</v>
      </c>
      <c r="P8900">
        <v>2023</v>
      </c>
      <c r="Q8900">
        <v>8</v>
      </c>
      <c r="R8900" t="s">
        <v>72</v>
      </c>
      <c r="S8900">
        <v>3</v>
      </c>
      <c r="T8900">
        <v>31</v>
      </c>
      <c r="U8900">
        <v>1</v>
      </c>
      <c r="V8900">
        <v>5</v>
      </c>
      <c r="W8900" t="s">
        <v>46</v>
      </c>
      <c r="X8900" t="s">
        <v>47</v>
      </c>
      <c r="Y8900">
        <v>0</v>
      </c>
      <c r="Z8900">
        <v>0.19</v>
      </c>
    </row>
    <row r="8901" spans="1:26" x14ac:dyDescent="0.25">
      <c r="A8901" t="s">
        <v>10952</v>
      </c>
      <c r="B8901" s="1">
        <v>45051</v>
      </c>
      <c r="C8901" t="s">
        <v>5456</v>
      </c>
      <c r="D8901" t="s">
        <v>39</v>
      </c>
      <c r="E8901" t="s">
        <v>40</v>
      </c>
      <c r="F8901" t="s">
        <v>52</v>
      </c>
      <c r="G8901" t="s">
        <v>91</v>
      </c>
      <c r="H8901">
        <v>5</v>
      </c>
      <c r="I8901">
        <v>3957</v>
      </c>
      <c r="J8901">
        <v>15</v>
      </c>
      <c r="K8901">
        <v>16817.25</v>
      </c>
      <c r="L8901">
        <v>1843.4</v>
      </c>
      <c r="M8901" t="s">
        <v>32</v>
      </c>
      <c r="N8901" t="s">
        <v>66</v>
      </c>
      <c r="O8901">
        <v>3</v>
      </c>
      <c r="P8901">
        <v>2023</v>
      </c>
      <c r="Q8901">
        <v>5</v>
      </c>
      <c r="R8901" t="s">
        <v>238</v>
      </c>
      <c r="S8901">
        <v>2</v>
      </c>
      <c r="T8901">
        <v>18</v>
      </c>
      <c r="U8901">
        <v>1</v>
      </c>
      <c r="V8901">
        <v>5</v>
      </c>
      <c r="W8901" t="s">
        <v>46</v>
      </c>
      <c r="X8901" t="s">
        <v>47</v>
      </c>
      <c r="Y8901">
        <v>296775</v>
      </c>
      <c r="Z8901">
        <v>0.11</v>
      </c>
    </row>
    <row r="8902" spans="1:26" x14ac:dyDescent="0.25">
      <c r="A8902" t="s">
        <v>10953</v>
      </c>
      <c r="B8902" s="1">
        <v>45104</v>
      </c>
      <c r="C8902" t="s">
        <v>2280</v>
      </c>
      <c r="D8902" t="s">
        <v>28</v>
      </c>
      <c r="E8902" t="s">
        <v>29</v>
      </c>
      <c r="F8902" t="s">
        <v>30</v>
      </c>
      <c r="G8902" t="s">
        <v>86</v>
      </c>
      <c r="H8902">
        <v>6</v>
      </c>
      <c r="I8902">
        <v>1498</v>
      </c>
      <c r="J8902">
        <v>27</v>
      </c>
      <c r="K8902">
        <v>6561.24</v>
      </c>
      <c r="L8902">
        <v>874.67</v>
      </c>
      <c r="M8902" t="s">
        <v>65</v>
      </c>
      <c r="N8902" t="s">
        <v>44</v>
      </c>
      <c r="O8902">
        <v>1</v>
      </c>
      <c r="P8902">
        <v>2023</v>
      </c>
      <c r="Q8902">
        <v>6</v>
      </c>
      <c r="R8902" t="s">
        <v>95</v>
      </c>
      <c r="S8902">
        <v>2</v>
      </c>
      <c r="T8902">
        <v>26</v>
      </c>
      <c r="U8902">
        <v>5</v>
      </c>
      <c r="V8902">
        <v>2</v>
      </c>
      <c r="W8902" t="s">
        <v>76</v>
      </c>
      <c r="X8902" t="s">
        <v>47</v>
      </c>
      <c r="Y8902">
        <v>242676</v>
      </c>
      <c r="Z8902">
        <v>0.13</v>
      </c>
    </row>
    <row r="8903" spans="1:26" x14ac:dyDescent="0.25">
      <c r="A8903" t="s">
        <v>10954</v>
      </c>
      <c r="B8903" s="1">
        <v>45066</v>
      </c>
      <c r="C8903" t="s">
        <v>1396</v>
      </c>
      <c r="D8903" t="s">
        <v>39</v>
      </c>
      <c r="E8903" t="s">
        <v>58</v>
      </c>
      <c r="F8903" t="s">
        <v>52</v>
      </c>
      <c r="G8903" t="s">
        <v>91</v>
      </c>
      <c r="H8903">
        <v>9</v>
      </c>
      <c r="I8903">
        <v>240</v>
      </c>
      <c r="J8903">
        <v>19</v>
      </c>
      <c r="K8903">
        <v>1749.6</v>
      </c>
      <c r="L8903">
        <v>175.78</v>
      </c>
      <c r="M8903" t="s">
        <v>65</v>
      </c>
      <c r="N8903" t="s">
        <v>44</v>
      </c>
      <c r="O8903">
        <v>3</v>
      </c>
      <c r="P8903">
        <v>2023</v>
      </c>
      <c r="Q8903">
        <v>5</v>
      </c>
      <c r="R8903" t="s">
        <v>238</v>
      </c>
      <c r="S8903">
        <v>2</v>
      </c>
      <c r="T8903">
        <v>20</v>
      </c>
      <c r="U8903">
        <v>3</v>
      </c>
      <c r="V8903">
        <v>6</v>
      </c>
      <c r="W8903" t="s">
        <v>35</v>
      </c>
      <c r="X8903" t="s">
        <v>36</v>
      </c>
      <c r="Y8903">
        <v>41040</v>
      </c>
      <c r="Z8903">
        <v>0.1</v>
      </c>
    </row>
    <row r="8904" spans="1:26" x14ac:dyDescent="0.25">
      <c r="A8904" t="s">
        <v>10955</v>
      </c>
      <c r="B8904" s="1">
        <v>45227</v>
      </c>
      <c r="C8904" t="s">
        <v>3086</v>
      </c>
      <c r="D8904" t="s">
        <v>39</v>
      </c>
      <c r="E8904" t="s">
        <v>58</v>
      </c>
      <c r="F8904" t="s">
        <v>30</v>
      </c>
      <c r="G8904" t="s">
        <v>64</v>
      </c>
      <c r="H8904">
        <v>8</v>
      </c>
      <c r="I8904">
        <v>979</v>
      </c>
      <c r="J8904">
        <v>21</v>
      </c>
      <c r="K8904">
        <v>6187.28</v>
      </c>
      <c r="L8904">
        <v>313.79000000000002</v>
      </c>
      <c r="M8904" t="s">
        <v>32</v>
      </c>
      <c r="N8904" t="s">
        <v>44</v>
      </c>
      <c r="O8904">
        <v>6</v>
      </c>
      <c r="P8904">
        <v>2023</v>
      </c>
      <c r="Q8904">
        <v>10</v>
      </c>
      <c r="R8904" t="s">
        <v>45</v>
      </c>
      <c r="S8904">
        <v>4</v>
      </c>
      <c r="T8904">
        <v>43</v>
      </c>
      <c r="U8904">
        <v>4</v>
      </c>
      <c r="V8904">
        <v>6</v>
      </c>
      <c r="W8904" t="s">
        <v>35</v>
      </c>
      <c r="X8904" t="s">
        <v>36</v>
      </c>
      <c r="Y8904">
        <v>164472</v>
      </c>
      <c r="Z8904">
        <v>0.05</v>
      </c>
    </row>
    <row r="8905" spans="1:26" x14ac:dyDescent="0.25">
      <c r="A8905" t="s">
        <v>10956</v>
      </c>
      <c r="B8905" s="1">
        <v>44981</v>
      </c>
      <c r="C8905" t="s">
        <v>1390</v>
      </c>
      <c r="D8905" t="s">
        <v>50</v>
      </c>
      <c r="E8905" t="s">
        <v>29</v>
      </c>
      <c r="F8905" t="s">
        <v>41</v>
      </c>
      <c r="G8905" t="s">
        <v>116</v>
      </c>
      <c r="H8905">
        <v>7</v>
      </c>
      <c r="I8905">
        <v>4086</v>
      </c>
      <c r="J8905">
        <v>9</v>
      </c>
      <c r="K8905">
        <v>26027.82</v>
      </c>
      <c r="L8905">
        <v>1535.91</v>
      </c>
      <c r="M8905" t="s">
        <v>43</v>
      </c>
      <c r="N8905" t="s">
        <v>33</v>
      </c>
      <c r="O8905">
        <v>4</v>
      </c>
      <c r="P8905">
        <v>2023</v>
      </c>
      <c r="Q8905">
        <v>2</v>
      </c>
      <c r="R8905" t="s">
        <v>67</v>
      </c>
      <c r="S8905">
        <v>1</v>
      </c>
      <c r="T8905">
        <v>8</v>
      </c>
      <c r="U8905">
        <v>4</v>
      </c>
      <c r="V8905">
        <v>5</v>
      </c>
      <c r="W8905" t="s">
        <v>46</v>
      </c>
      <c r="X8905" t="s">
        <v>47</v>
      </c>
      <c r="Y8905">
        <v>257418</v>
      </c>
      <c r="Z8905">
        <v>0.06</v>
      </c>
    </row>
    <row r="8906" spans="1:26" x14ac:dyDescent="0.25">
      <c r="A8906" t="s">
        <v>10957</v>
      </c>
      <c r="B8906" s="1">
        <v>45275</v>
      </c>
      <c r="C8906" t="s">
        <v>486</v>
      </c>
      <c r="D8906" t="s">
        <v>28</v>
      </c>
      <c r="E8906" t="s">
        <v>58</v>
      </c>
      <c r="F8906" t="s">
        <v>30</v>
      </c>
      <c r="G8906" t="s">
        <v>64</v>
      </c>
      <c r="H8906">
        <v>2</v>
      </c>
      <c r="I8906">
        <v>1059</v>
      </c>
      <c r="J8906">
        <v>10</v>
      </c>
      <c r="K8906">
        <v>1906.2</v>
      </c>
      <c r="L8906">
        <v>106.2</v>
      </c>
      <c r="M8906" t="s">
        <v>43</v>
      </c>
      <c r="N8906" t="s">
        <v>66</v>
      </c>
      <c r="O8906">
        <v>7</v>
      </c>
      <c r="P8906">
        <v>2023</v>
      </c>
      <c r="Q8906">
        <v>12</v>
      </c>
      <c r="R8906" t="s">
        <v>54</v>
      </c>
      <c r="S8906">
        <v>4</v>
      </c>
      <c r="T8906">
        <v>50</v>
      </c>
      <c r="U8906">
        <v>3</v>
      </c>
      <c r="V8906">
        <v>5</v>
      </c>
      <c r="W8906" t="s">
        <v>46</v>
      </c>
      <c r="X8906" t="s">
        <v>47</v>
      </c>
      <c r="Y8906">
        <v>21180</v>
      </c>
      <c r="Z8906">
        <v>0.06</v>
      </c>
    </row>
    <row r="8907" spans="1:26" x14ac:dyDescent="0.25">
      <c r="A8907" t="s">
        <v>10958</v>
      </c>
      <c r="B8907" s="1">
        <v>44939</v>
      </c>
      <c r="C8907" t="s">
        <v>9255</v>
      </c>
      <c r="D8907" t="s">
        <v>28</v>
      </c>
      <c r="E8907" t="s">
        <v>51</v>
      </c>
      <c r="F8907" t="s">
        <v>30</v>
      </c>
      <c r="G8907" t="s">
        <v>86</v>
      </c>
      <c r="H8907">
        <v>5</v>
      </c>
      <c r="I8907">
        <v>1099</v>
      </c>
      <c r="J8907">
        <v>15</v>
      </c>
      <c r="K8907">
        <v>4670.75</v>
      </c>
      <c r="L8907">
        <v>629.98</v>
      </c>
      <c r="M8907" t="s">
        <v>32</v>
      </c>
      <c r="N8907" t="s">
        <v>66</v>
      </c>
      <c r="O8907">
        <v>4</v>
      </c>
      <c r="P8907">
        <v>2023</v>
      </c>
      <c r="Q8907">
        <v>1</v>
      </c>
      <c r="R8907" t="s">
        <v>34</v>
      </c>
      <c r="S8907">
        <v>1</v>
      </c>
      <c r="T8907">
        <v>2</v>
      </c>
      <c r="U8907">
        <v>2</v>
      </c>
      <c r="V8907">
        <v>5</v>
      </c>
      <c r="W8907" t="s">
        <v>46</v>
      </c>
      <c r="X8907" t="s">
        <v>47</v>
      </c>
      <c r="Y8907">
        <v>82425</v>
      </c>
      <c r="Z8907">
        <v>0.13</v>
      </c>
    </row>
    <row r="8908" spans="1:26" x14ac:dyDescent="0.25">
      <c r="A8908" t="s">
        <v>10959</v>
      </c>
      <c r="B8908" s="1">
        <v>45173</v>
      </c>
      <c r="C8908" t="s">
        <v>274</v>
      </c>
      <c r="D8908" t="s">
        <v>63</v>
      </c>
      <c r="E8908" t="s">
        <v>51</v>
      </c>
      <c r="F8908" t="s">
        <v>30</v>
      </c>
      <c r="G8908" t="s">
        <v>31</v>
      </c>
      <c r="H8908">
        <v>1</v>
      </c>
      <c r="I8908">
        <v>4250</v>
      </c>
      <c r="J8908">
        <v>20</v>
      </c>
      <c r="K8908">
        <v>3400</v>
      </c>
      <c r="L8908">
        <v>642.75</v>
      </c>
      <c r="M8908" t="s">
        <v>32</v>
      </c>
      <c r="N8908" t="s">
        <v>44</v>
      </c>
      <c r="O8908">
        <v>3</v>
      </c>
      <c r="P8908">
        <v>2023</v>
      </c>
      <c r="Q8908">
        <v>9</v>
      </c>
      <c r="R8908" t="s">
        <v>80</v>
      </c>
      <c r="S8908">
        <v>3</v>
      </c>
      <c r="T8908">
        <v>36</v>
      </c>
      <c r="U8908">
        <v>2</v>
      </c>
      <c r="V8908">
        <v>1</v>
      </c>
      <c r="W8908" t="s">
        <v>60</v>
      </c>
      <c r="X8908" t="s">
        <v>47</v>
      </c>
      <c r="Y8908">
        <v>85000</v>
      </c>
      <c r="Z8908">
        <v>0.19</v>
      </c>
    </row>
    <row r="8909" spans="1:26" x14ac:dyDescent="0.25">
      <c r="A8909" t="s">
        <v>10960</v>
      </c>
      <c r="B8909" s="1">
        <v>45003</v>
      </c>
      <c r="C8909" t="s">
        <v>4536</v>
      </c>
      <c r="D8909" t="s">
        <v>63</v>
      </c>
      <c r="E8909" t="s">
        <v>40</v>
      </c>
      <c r="F8909" t="s">
        <v>30</v>
      </c>
      <c r="G8909" t="s">
        <v>64</v>
      </c>
      <c r="H8909">
        <v>1</v>
      </c>
      <c r="I8909">
        <v>2387</v>
      </c>
      <c r="J8909">
        <v>26</v>
      </c>
      <c r="K8909">
        <v>1766.38</v>
      </c>
      <c r="L8909">
        <v>347.57</v>
      </c>
      <c r="M8909" t="s">
        <v>65</v>
      </c>
      <c r="N8909" t="s">
        <v>44</v>
      </c>
      <c r="O8909">
        <v>6</v>
      </c>
      <c r="P8909">
        <v>2023</v>
      </c>
      <c r="Q8909">
        <v>3</v>
      </c>
      <c r="R8909" t="s">
        <v>105</v>
      </c>
      <c r="S8909">
        <v>1</v>
      </c>
      <c r="T8909">
        <v>11</v>
      </c>
      <c r="U8909">
        <v>3</v>
      </c>
      <c r="V8909">
        <v>6</v>
      </c>
      <c r="W8909" t="s">
        <v>35</v>
      </c>
      <c r="X8909" t="s">
        <v>36</v>
      </c>
      <c r="Y8909">
        <v>62062</v>
      </c>
      <c r="Z8909">
        <v>0.2</v>
      </c>
    </row>
    <row r="8910" spans="1:26" x14ac:dyDescent="0.25">
      <c r="A8910" t="s">
        <v>10961</v>
      </c>
      <c r="B8910" s="1">
        <v>45024</v>
      </c>
      <c r="C8910" t="s">
        <v>669</v>
      </c>
      <c r="D8910" t="s">
        <v>39</v>
      </c>
      <c r="E8910" t="s">
        <v>29</v>
      </c>
      <c r="F8910" t="s">
        <v>30</v>
      </c>
      <c r="G8910" t="s">
        <v>86</v>
      </c>
      <c r="H8910">
        <v>9</v>
      </c>
      <c r="I8910">
        <v>1267</v>
      </c>
      <c r="J8910">
        <v>15</v>
      </c>
      <c r="K8910">
        <v>9692.5499999999993</v>
      </c>
      <c r="L8910">
        <v>927.47</v>
      </c>
      <c r="M8910" t="s">
        <v>65</v>
      </c>
      <c r="N8910" t="s">
        <v>44</v>
      </c>
      <c r="O8910">
        <v>1</v>
      </c>
      <c r="P8910">
        <v>2023</v>
      </c>
      <c r="Q8910">
        <v>4</v>
      </c>
      <c r="R8910" t="s">
        <v>100</v>
      </c>
      <c r="S8910">
        <v>2</v>
      </c>
      <c r="T8910">
        <v>14</v>
      </c>
      <c r="U8910">
        <v>2</v>
      </c>
      <c r="V8910">
        <v>6</v>
      </c>
      <c r="W8910" t="s">
        <v>35</v>
      </c>
      <c r="X8910" t="s">
        <v>36</v>
      </c>
      <c r="Y8910">
        <v>171045</v>
      </c>
      <c r="Z8910">
        <v>0.1</v>
      </c>
    </row>
    <row r="8911" spans="1:26" x14ac:dyDescent="0.25">
      <c r="A8911" t="s">
        <v>10962</v>
      </c>
      <c r="B8911" s="1">
        <v>44998</v>
      </c>
      <c r="C8911" t="s">
        <v>3979</v>
      </c>
      <c r="D8911" t="s">
        <v>39</v>
      </c>
      <c r="E8911" t="s">
        <v>58</v>
      </c>
      <c r="F8911" t="s">
        <v>30</v>
      </c>
      <c r="G8911" t="s">
        <v>86</v>
      </c>
      <c r="H8911">
        <v>7</v>
      </c>
      <c r="I8911">
        <v>2966</v>
      </c>
      <c r="J8911">
        <v>20</v>
      </c>
      <c r="K8911">
        <v>16609.599999999999</v>
      </c>
      <c r="L8911">
        <v>2013.45</v>
      </c>
      <c r="M8911" t="s">
        <v>65</v>
      </c>
      <c r="N8911" t="s">
        <v>33</v>
      </c>
      <c r="O8911">
        <v>4</v>
      </c>
      <c r="P8911">
        <v>2023</v>
      </c>
      <c r="Q8911">
        <v>3</v>
      </c>
      <c r="R8911" t="s">
        <v>105</v>
      </c>
      <c r="S8911">
        <v>1</v>
      </c>
      <c r="T8911">
        <v>11</v>
      </c>
      <c r="U8911">
        <v>3</v>
      </c>
      <c r="V8911">
        <v>1</v>
      </c>
      <c r="W8911" t="s">
        <v>60</v>
      </c>
      <c r="X8911" t="s">
        <v>47</v>
      </c>
      <c r="Y8911">
        <v>415240</v>
      </c>
      <c r="Z8911">
        <v>0.12</v>
      </c>
    </row>
    <row r="8912" spans="1:26" x14ac:dyDescent="0.25">
      <c r="A8912" t="s">
        <v>10963</v>
      </c>
      <c r="B8912" s="1">
        <v>45139</v>
      </c>
      <c r="C8912" t="s">
        <v>561</v>
      </c>
      <c r="D8912" t="s">
        <v>39</v>
      </c>
      <c r="E8912" t="s">
        <v>58</v>
      </c>
      <c r="F8912" t="s">
        <v>41</v>
      </c>
      <c r="G8912" t="s">
        <v>42</v>
      </c>
      <c r="H8912">
        <v>7</v>
      </c>
      <c r="I8912">
        <v>2579</v>
      </c>
      <c r="J8912">
        <v>0</v>
      </c>
      <c r="K8912">
        <v>18053</v>
      </c>
      <c r="L8912">
        <v>2946.32</v>
      </c>
      <c r="M8912" t="s">
        <v>43</v>
      </c>
      <c r="N8912" t="s">
        <v>44</v>
      </c>
      <c r="O8912">
        <v>7</v>
      </c>
      <c r="P8912">
        <v>2023</v>
      </c>
      <c r="Q8912">
        <v>8</v>
      </c>
      <c r="R8912" t="s">
        <v>72</v>
      </c>
      <c r="S8912">
        <v>3</v>
      </c>
      <c r="T8912">
        <v>31</v>
      </c>
      <c r="U8912">
        <v>1</v>
      </c>
      <c r="V8912">
        <v>2</v>
      </c>
      <c r="W8912" t="s">
        <v>76</v>
      </c>
      <c r="X8912" t="s">
        <v>47</v>
      </c>
      <c r="Y8912">
        <v>0</v>
      </c>
      <c r="Z8912">
        <v>0.16</v>
      </c>
    </row>
    <row r="8913" spans="1:26" x14ac:dyDescent="0.25">
      <c r="A8913" t="s">
        <v>10964</v>
      </c>
      <c r="B8913" s="1">
        <v>44978</v>
      </c>
      <c r="C8913" t="s">
        <v>869</v>
      </c>
      <c r="D8913" t="s">
        <v>28</v>
      </c>
      <c r="E8913" t="s">
        <v>40</v>
      </c>
      <c r="F8913" t="s">
        <v>41</v>
      </c>
      <c r="G8913" t="s">
        <v>59</v>
      </c>
      <c r="H8913">
        <v>9</v>
      </c>
      <c r="I8913">
        <v>1823</v>
      </c>
      <c r="J8913">
        <v>4</v>
      </c>
      <c r="K8913">
        <v>15750.72</v>
      </c>
      <c r="L8913">
        <v>1074.23</v>
      </c>
      <c r="M8913" t="s">
        <v>32</v>
      </c>
      <c r="N8913" t="s">
        <v>33</v>
      </c>
      <c r="O8913">
        <v>2</v>
      </c>
      <c r="P8913">
        <v>2023</v>
      </c>
      <c r="Q8913">
        <v>2</v>
      </c>
      <c r="R8913" t="s">
        <v>67</v>
      </c>
      <c r="S8913">
        <v>1</v>
      </c>
      <c r="T8913">
        <v>8</v>
      </c>
      <c r="U8913">
        <v>4</v>
      </c>
      <c r="V8913">
        <v>2</v>
      </c>
      <c r="W8913" t="s">
        <v>76</v>
      </c>
      <c r="X8913" t="s">
        <v>47</v>
      </c>
      <c r="Y8913">
        <v>65628</v>
      </c>
      <c r="Z8913">
        <v>7.0000000000000007E-2</v>
      </c>
    </row>
    <row r="8914" spans="1:26" x14ac:dyDescent="0.25">
      <c r="A8914" t="s">
        <v>10965</v>
      </c>
      <c r="B8914" s="1">
        <v>44975</v>
      </c>
      <c r="C8914" t="s">
        <v>1317</v>
      </c>
      <c r="D8914" t="s">
        <v>50</v>
      </c>
      <c r="E8914" t="s">
        <v>58</v>
      </c>
      <c r="F8914" t="s">
        <v>41</v>
      </c>
      <c r="G8914" t="s">
        <v>116</v>
      </c>
      <c r="H8914">
        <v>9</v>
      </c>
      <c r="I8914">
        <v>3006</v>
      </c>
      <c r="J8914">
        <v>20</v>
      </c>
      <c r="K8914">
        <v>21643.200000000001</v>
      </c>
      <c r="L8914">
        <v>2430.35</v>
      </c>
      <c r="M8914" t="s">
        <v>43</v>
      </c>
      <c r="N8914" t="s">
        <v>66</v>
      </c>
      <c r="O8914">
        <v>2</v>
      </c>
      <c r="P8914">
        <v>2023</v>
      </c>
      <c r="Q8914">
        <v>2</v>
      </c>
      <c r="R8914" t="s">
        <v>67</v>
      </c>
      <c r="S8914">
        <v>1</v>
      </c>
      <c r="T8914">
        <v>7</v>
      </c>
      <c r="U8914">
        <v>3</v>
      </c>
      <c r="V8914">
        <v>6</v>
      </c>
      <c r="W8914" t="s">
        <v>35</v>
      </c>
      <c r="X8914" t="s">
        <v>36</v>
      </c>
      <c r="Y8914">
        <v>541080</v>
      </c>
      <c r="Z8914">
        <v>0.11</v>
      </c>
    </row>
    <row r="8915" spans="1:26" x14ac:dyDescent="0.25">
      <c r="A8915" t="s">
        <v>10966</v>
      </c>
      <c r="B8915" s="1">
        <v>44960</v>
      </c>
      <c r="C8915" t="s">
        <v>57</v>
      </c>
      <c r="D8915" t="s">
        <v>28</v>
      </c>
      <c r="E8915" t="s">
        <v>51</v>
      </c>
      <c r="F8915" t="s">
        <v>30</v>
      </c>
      <c r="G8915" t="s">
        <v>31</v>
      </c>
      <c r="H8915">
        <v>7</v>
      </c>
      <c r="I8915">
        <v>4558</v>
      </c>
      <c r="J8915">
        <v>10</v>
      </c>
      <c r="K8915">
        <v>28715.4</v>
      </c>
      <c r="L8915">
        <v>5215.2700000000004</v>
      </c>
      <c r="M8915" t="s">
        <v>43</v>
      </c>
      <c r="N8915" t="s">
        <v>44</v>
      </c>
      <c r="O8915">
        <v>7</v>
      </c>
      <c r="P8915">
        <v>2023</v>
      </c>
      <c r="Q8915">
        <v>2</v>
      </c>
      <c r="R8915" t="s">
        <v>67</v>
      </c>
      <c r="S8915">
        <v>1</v>
      </c>
      <c r="T8915">
        <v>5</v>
      </c>
      <c r="U8915">
        <v>1</v>
      </c>
      <c r="V8915">
        <v>5</v>
      </c>
      <c r="W8915" t="s">
        <v>46</v>
      </c>
      <c r="X8915" t="s">
        <v>47</v>
      </c>
      <c r="Y8915">
        <v>319060</v>
      </c>
      <c r="Z8915">
        <v>0.18</v>
      </c>
    </row>
    <row r="8916" spans="1:26" x14ac:dyDescent="0.25">
      <c r="A8916" t="s">
        <v>10967</v>
      </c>
      <c r="B8916" s="1">
        <v>45277</v>
      </c>
      <c r="C8916" t="s">
        <v>2603</v>
      </c>
      <c r="D8916" t="s">
        <v>63</v>
      </c>
      <c r="E8916" t="s">
        <v>40</v>
      </c>
      <c r="F8916" t="s">
        <v>30</v>
      </c>
      <c r="G8916" t="s">
        <v>64</v>
      </c>
      <c r="H8916">
        <v>7</v>
      </c>
      <c r="I8916">
        <v>3186</v>
      </c>
      <c r="J8916">
        <v>11</v>
      </c>
      <c r="K8916">
        <v>19848.78</v>
      </c>
      <c r="L8916">
        <v>1926.69</v>
      </c>
      <c r="M8916" t="s">
        <v>32</v>
      </c>
      <c r="N8916" t="s">
        <v>66</v>
      </c>
      <c r="O8916">
        <v>4</v>
      </c>
      <c r="P8916">
        <v>2023</v>
      </c>
      <c r="Q8916">
        <v>12</v>
      </c>
      <c r="R8916" t="s">
        <v>54</v>
      </c>
      <c r="S8916">
        <v>4</v>
      </c>
      <c r="T8916">
        <v>51</v>
      </c>
      <c r="U8916">
        <v>4</v>
      </c>
      <c r="V8916">
        <v>0</v>
      </c>
      <c r="W8916" t="s">
        <v>55</v>
      </c>
      <c r="X8916" t="s">
        <v>36</v>
      </c>
      <c r="Y8916">
        <v>245322</v>
      </c>
      <c r="Z8916">
        <v>0.1</v>
      </c>
    </row>
    <row r="8917" spans="1:26" x14ac:dyDescent="0.25">
      <c r="A8917" t="s">
        <v>10968</v>
      </c>
      <c r="B8917" s="1">
        <v>45010</v>
      </c>
      <c r="C8917" t="s">
        <v>1931</v>
      </c>
      <c r="D8917" t="s">
        <v>28</v>
      </c>
      <c r="E8917" t="s">
        <v>40</v>
      </c>
      <c r="F8917" t="s">
        <v>52</v>
      </c>
      <c r="G8917" t="s">
        <v>53</v>
      </c>
      <c r="H8917">
        <v>3</v>
      </c>
      <c r="I8917">
        <v>1272</v>
      </c>
      <c r="J8917">
        <v>19</v>
      </c>
      <c r="K8917">
        <v>3090.96</v>
      </c>
      <c r="L8917">
        <v>158.5</v>
      </c>
      <c r="M8917" t="s">
        <v>65</v>
      </c>
      <c r="N8917" t="s">
        <v>44</v>
      </c>
      <c r="O8917">
        <v>3</v>
      </c>
      <c r="P8917">
        <v>2023</v>
      </c>
      <c r="Q8917">
        <v>3</v>
      </c>
      <c r="R8917" t="s">
        <v>105</v>
      </c>
      <c r="S8917">
        <v>1</v>
      </c>
      <c r="T8917">
        <v>12</v>
      </c>
      <c r="U8917">
        <v>4</v>
      </c>
      <c r="V8917">
        <v>6</v>
      </c>
      <c r="W8917" t="s">
        <v>35</v>
      </c>
      <c r="X8917" t="s">
        <v>36</v>
      </c>
      <c r="Y8917">
        <v>72504</v>
      </c>
      <c r="Z8917">
        <v>0.05</v>
      </c>
    </row>
    <row r="8918" spans="1:26" x14ac:dyDescent="0.25">
      <c r="A8918" t="s">
        <v>10969</v>
      </c>
      <c r="B8918" s="1">
        <v>44957</v>
      </c>
      <c r="C8918" t="s">
        <v>3551</v>
      </c>
      <c r="D8918" t="s">
        <v>50</v>
      </c>
      <c r="E8918" t="s">
        <v>51</v>
      </c>
      <c r="F8918" t="s">
        <v>41</v>
      </c>
      <c r="G8918" t="s">
        <v>59</v>
      </c>
      <c r="H8918">
        <v>9</v>
      </c>
      <c r="I8918">
        <v>2613</v>
      </c>
      <c r="J8918">
        <v>20</v>
      </c>
      <c r="K8918">
        <v>18813.599999999999</v>
      </c>
      <c r="L8918">
        <v>2195.3200000000002</v>
      </c>
      <c r="M8918" t="s">
        <v>65</v>
      </c>
      <c r="N8918" t="s">
        <v>33</v>
      </c>
      <c r="O8918">
        <v>3</v>
      </c>
      <c r="P8918">
        <v>2023</v>
      </c>
      <c r="Q8918">
        <v>1</v>
      </c>
      <c r="R8918" t="s">
        <v>34</v>
      </c>
      <c r="S8918">
        <v>1</v>
      </c>
      <c r="T8918">
        <v>5</v>
      </c>
      <c r="U8918">
        <v>5</v>
      </c>
      <c r="V8918">
        <v>2</v>
      </c>
      <c r="W8918" t="s">
        <v>76</v>
      </c>
      <c r="X8918" t="s">
        <v>47</v>
      </c>
      <c r="Y8918">
        <v>470340</v>
      </c>
      <c r="Z8918">
        <v>0.12</v>
      </c>
    </row>
    <row r="8919" spans="1:26" x14ac:dyDescent="0.25">
      <c r="A8919" t="s">
        <v>10970</v>
      </c>
      <c r="B8919" s="1">
        <v>45000</v>
      </c>
      <c r="C8919" t="s">
        <v>968</v>
      </c>
      <c r="D8919" t="s">
        <v>63</v>
      </c>
      <c r="E8919" t="s">
        <v>51</v>
      </c>
      <c r="F8919" t="s">
        <v>30</v>
      </c>
      <c r="G8919" t="s">
        <v>31</v>
      </c>
      <c r="H8919">
        <v>6</v>
      </c>
      <c r="I8919">
        <v>822</v>
      </c>
      <c r="J8919">
        <v>0</v>
      </c>
      <c r="K8919">
        <v>4932</v>
      </c>
      <c r="L8919">
        <v>939.83</v>
      </c>
      <c r="M8919" t="s">
        <v>65</v>
      </c>
      <c r="N8919" t="s">
        <v>33</v>
      </c>
      <c r="O8919">
        <v>5</v>
      </c>
      <c r="P8919">
        <v>2023</v>
      </c>
      <c r="Q8919">
        <v>3</v>
      </c>
      <c r="R8919" t="s">
        <v>105</v>
      </c>
      <c r="S8919">
        <v>1</v>
      </c>
      <c r="T8919">
        <v>11</v>
      </c>
      <c r="U8919">
        <v>3</v>
      </c>
      <c r="V8919">
        <v>3</v>
      </c>
      <c r="W8919" t="s">
        <v>83</v>
      </c>
      <c r="X8919" t="s">
        <v>47</v>
      </c>
      <c r="Y8919">
        <v>0</v>
      </c>
      <c r="Z8919">
        <v>0.19</v>
      </c>
    </row>
    <row r="8920" spans="1:26" x14ac:dyDescent="0.25">
      <c r="A8920" t="s">
        <v>10971</v>
      </c>
      <c r="B8920" s="1">
        <v>45085</v>
      </c>
      <c r="C8920" t="s">
        <v>1361</v>
      </c>
      <c r="D8920" t="s">
        <v>63</v>
      </c>
      <c r="E8920" t="s">
        <v>58</v>
      </c>
      <c r="F8920" t="s">
        <v>41</v>
      </c>
      <c r="G8920" t="s">
        <v>42</v>
      </c>
      <c r="H8920">
        <v>7</v>
      </c>
      <c r="I8920">
        <v>2512</v>
      </c>
      <c r="J8920">
        <v>27</v>
      </c>
      <c r="K8920">
        <v>12836.32</v>
      </c>
      <c r="L8920">
        <v>2013.16</v>
      </c>
      <c r="M8920" t="s">
        <v>65</v>
      </c>
      <c r="N8920" t="s">
        <v>33</v>
      </c>
      <c r="O8920">
        <v>7</v>
      </c>
      <c r="P8920">
        <v>2023</v>
      </c>
      <c r="Q8920">
        <v>6</v>
      </c>
      <c r="R8920" t="s">
        <v>95</v>
      </c>
      <c r="S8920">
        <v>2</v>
      </c>
      <c r="T8920">
        <v>23</v>
      </c>
      <c r="U8920">
        <v>2</v>
      </c>
      <c r="V8920">
        <v>4</v>
      </c>
      <c r="W8920" t="s">
        <v>73</v>
      </c>
      <c r="X8920" t="s">
        <v>47</v>
      </c>
      <c r="Y8920">
        <v>474768</v>
      </c>
      <c r="Z8920">
        <v>0.16</v>
      </c>
    </row>
    <row r="8921" spans="1:26" x14ac:dyDescent="0.25">
      <c r="A8921" t="s">
        <v>10972</v>
      </c>
      <c r="B8921" s="1">
        <v>45068</v>
      </c>
      <c r="C8921" t="s">
        <v>1144</v>
      </c>
      <c r="D8921" t="s">
        <v>50</v>
      </c>
      <c r="E8921" t="s">
        <v>40</v>
      </c>
      <c r="F8921" t="s">
        <v>52</v>
      </c>
      <c r="G8921" t="s">
        <v>91</v>
      </c>
      <c r="H8921">
        <v>6</v>
      </c>
      <c r="I8921">
        <v>1890</v>
      </c>
      <c r="J8921">
        <v>15</v>
      </c>
      <c r="K8921">
        <v>9639</v>
      </c>
      <c r="L8921">
        <v>1599.95</v>
      </c>
      <c r="M8921" t="s">
        <v>32</v>
      </c>
      <c r="N8921" t="s">
        <v>33</v>
      </c>
      <c r="O8921">
        <v>4</v>
      </c>
      <c r="P8921">
        <v>2023</v>
      </c>
      <c r="Q8921">
        <v>5</v>
      </c>
      <c r="R8921" t="s">
        <v>238</v>
      </c>
      <c r="S8921">
        <v>2</v>
      </c>
      <c r="T8921">
        <v>21</v>
      </c>
      <c r="U8921">
        <v>4</v>
      </c>
      <c r="V8921">
        <v>1</v>
      </c>
      <c r="W8921" t="s">
        <v>60</v>
      </c>
      <c r="X8921" t="s">
        <v>47</v>
      </c>
      <c r="Y8921">
        <v>170100</v>
      </c>
      <c r="Z8921">
        <v>0.17</v>
      </c>
    </row>
    <row r="8922" spans="1:26" x14ac:dyDescent="0.25">
      <c r="A8922" t="s">
        <v>10973</v>
      </c>
      <c r="B8922" s="1">
        <v>44993</v>
      </c>
      <c r="C8922" t="s">
        <v>10974</v>
      </c>
      <c r="D8922" t="s">
        <v>63</v>
      </c>
      <c r="E8922" t="s">
        <v>40</v>
      </c>
      <c r="F8922" t="s">
        <v>30</v>
      </c>
      <c r="G8922" t="s">
        <v>64</v>
      </c>
      <c r="H8922">
        <v>4</v>
      </c>
      <c r="I8922">
        <v>1933</v>
      </c>
      <c r="J8922">
        <v>20</v>
      </c>
      <c r="K8922">
        <v>6185.6</v>
      </c>
      <c r="L8922">
        <v>506.54</v>
      </c>
      <c r="M8922" t="s">
        <v>43</v>
      </c>
      <c r="N8922" t="s">
        <v>44</v>
      </c>
      <c r="O8922">
        <v>1</v>
      </c>
      <c r="P8922">
        <v>2023</v>
      </c>
      <c r="Q8922">
        <v>3</v>
      </c>
      <c r="R8922" t="s">
        <v>105</v>
      </c>
      <c r="S8922">
        <v>1</v>
      </c>
      <c r="T8922">
        <v>10</v>
      </c>
      <c r="U8922">
        <v>2</v>
      </c>
      <c r="V8922">
        <v>3</v>
      </c>
      <c r="W8922" t="s">
        <v>83</v>
      </c>
      <c r="X8922" t="s">
        <v>47</v>
      </c>
      <c r="Y8922">
        <v>154640</v>
      </c>
      <c r="Z8922">
        <v>0.08</v>
      </c>
    </row>
    <row r="8923" spans="1:26" x14ac:dyDescent="0.25">
      <c r="A8923" t="s">
        <v>10975</v>
      </c>
      <c r="B8923" s="1">
        <v>45286</v>
      </c>
      <c r="C8923" t="s">
        <v>983</v>
      </c>
      <c r="D8923" t="s">
        <v>63</v>
      </c>
      <c r="E8923" t="s">
        <v>29</v>
      </c>
      <c r="F8923" t="s">
        <v>41</v>
      </c>
      <c r="G8923" t="s">
        <v>42</v>
      </c>
      <c r="H8923">
        <v>6</v>
      </c>
      <c r="I8923">
        <v>2925</v>
      </c>
      <c r="J8923">
        <v>29</v>
      </c>
      <c r="K8923">
        <v>12460.5</v>
      </c>
      <c r="L8923">
        <v>1940.04</v>
      </c>
      <c r="M8923" t="s">
        <v>32</v>
      </c>
      <c r="N8923" t="s">
        <v>33</v>
      </c>
      <c r="O8923">
        <v>7</v>
      </c>
      <c r="P8923">
        <v>2023</v>
      </c>
      <c r="Q8923">
        <v>12</v>
      </c>
      <c r="R8923" t="s">
        <v>54</v>
      </c>
      <c r="S8923">
        <v>4</v>
      </c>
      <c r="T8923">
        <v>52</v>
      </c>
      <c r="U8923">
        <v>5</v>
      </c>
      <c r="V8923">
        <v>2</v>
      </c>
      <c r="W8923" t="s">
        <v>76</v>
      </c>
      <c r="X8923" t="s">
        <v>47</v>
      </c>
      <c r="Y8923">
        <v>508950</v>
      </c>
      <c r="Z8923">
        <v>0.16</v>
      </c>
    </row>
    <row r="8924" spans="1:26" x14ac:dyDescent="0.25">
      <c r="A8924" t="s">
        <v>10976</v>
      </c>
      <c r="B8924" s="1">
        <v>45268</v>
      </c>
      <c r="C8924" t="s">
        <v>4065</v>
      </c>
      <c r="D8924" t="s">
        <v>63</v>
      </c>
      <c r="E8924" t="s">
        <v>29</v>
      </c>
      <c r="F8924" t="s">
        <v>41</v>
      </c>
      <c r="G8924" t="s">
        <v>42</v>
      </c>
      <c r="H8924">
        <v>4</v>
      </c>
      <c r="I8924">
        <v>2707</v>
      </c>
      <c r="J8924">
        <v>30</v>
      </c>
      <c r="K8924">
        <v>7579.6</v>
      </c>
      <c r="L8924">
        <v>1376.27</v>
      </c>
      <c r="M8924" t="s">
        <v>32</v>
      </c>
      <c r="N8924" t="s">
        <v>33</v>
      </c>
      <c r="O8924">
        <v>5</v>
      </c>
      <c r="P8924">
        <v>2023</v>
      </c>
      <c r="Q8924">
        <v>12</v>
      </c>
      <c r="R8924" t="s">
        <v>54</v>
      </c>
      <c r="S8924">
        <v>4</v>
      </c>
      <c r="T8924">
        <v>49</v>
      </c>
      <c r="U8924">
        <v>2</v>
      </c>
      <c r="V8924">
        <v>5</v>
      </c>
      <c r="W8924" t="s">
        <v>46</v>
      </c>
      <c r="X8924" t="s">
        <v>47</v>
      </c>
      <c r="Y8924">
        <v>324840</v>
      </c>
      <c r="Z8924">
        <v>0.18</v>
      </c>
    </row>
    <row r="8925" spans="1:26" x14ac:dyDescent="0.25">
      <c r="A8925" t="s">
        <v>10977</v>
      </c>
      <c r="B8925" s="1">
        <v>45214</v>
      </c>
      <c r="C8925" t="s">
        <v>7050</v>
      </c>
      <c r="D8925" t="s">
        <v>39</v>
      </c>
      <c r="E8925" t="s">
        <v>29</v>
      </c>
      <c r="F8925" t="s">
        <v>30</v>
      </c>
      <c r="G8925" t="s">
        <v>64</v>
      </c>
      <c r="H8925">
        <v>9</v>
      </c>
      <c r="I8925">
        <v>3326</v>
      </c>
      <c r="J8925">
        <v>21</v>
      </c>
      <c r="K8925">
        <v>23647.86</v>
      </c>
      <c r="L8925">
        <v>2687.51</v>
      </c>
      <c r="M8925" t="s">
        <v>65</v>
      </c>
      <c r="N8925" t="s">
        <v>66</v>
      </c>
      <c r="O8925">
        <v>3</v>
      </c>
      <c r="P8925">
        <v>2023</v>
      </c>
      <c r="Q8925">
        <v>10</v>
      </c>
      <c r="R8925" t="s">
        <v>45</v>
      </c>
      <c r="S8925">
        <v>4</v>
      </c>
      <c r="T8925">
        <v>42</v>
      </c>
      <c r="U8925">
        <v>3</v>
      </c>
      <c r="V8925">
        <v>0</v>
      </c>
      <c r="W8925" t="s">
        <v>55</v>
      </c>
      <c r="X8925" t="s">
        <v>36</v>
      </c>
      <c r="Y8925">
        <v>628614</v>
      </c>
      <c r="Z8925">
        <v>0.11</v>
      </c>
    </row>
    <row r="8926" spans="1:26" x14ac:dyDescent="0.25">
      <c r="A8926" t="s">
        <v>10978</v>
      </c>
      <c r="B8926" s="1">
        <v>45225</v>
      </c>
      <c r="C8926" t="s">
        <v>693</v>
      </c>
      <c r="D8926" t="s">
        <v>63</v>
      </c>
      <c r="E8926" t="s">
        <v>58</v>
      </c>
      <c r="F8926" t="s">
        <v>30</v>
      </c>
      <c r="G8926" t="s">
        <v>86</v>
      </c>
      <c r="H8926">
        <v>7</v>
      </c>
      <c r="I8926">
        <v>3471</v>
      </c>
      <c r="J8926">
        <v>11</v>
      </c>
      <c r="K8926">
        <v>21624.33</v>
      </c>
      <c r="L8926">
        <v>2770.78</v>
      </c>
      <c r="M8926" t="s">
        <v>32</v>
      </c>
      <c r="N8926" t="s">
        <v>33</v>
      </c>
      <c r="O8926">
        <v>6</v>
      </c>
      <c r="P8926">
        <v>2023</v>
      </c>
      <c r="Q8926">
        <v>10</v>
      </c>
      <c r="R8926" t="s">
        <v>45</v>
      </c>
      <c r="S8926">
        <v>4</v>
      </c>
      <c r="T8926">
        <v>43</v>
      </c>
      <c r="U8926">
        <v>4</v>
      </c>
      <c r="V8926">
        <v>4</v>
      </c>
      <c r="W8926" t="s">
        <v>73</v>
      </c>
      <c r="X8926" t="s">
        <v>47</v>
      </c>
      <c r="Y8926">
        <v>267267</v>
      </c>
      <c r="Z8926">
        <v>0.13</v>
      </c>
    </row>
    <row r="8927" spans="1:26" x14ac:dyDescent="0.25">
      <c r="A8927" t="s">
        <v>10979</v>
      </c>
      <c r="B8927" s="1">
        <v>45153</v>
      </c>
      <c r="C8927" t="s">
        <v>3360</v>
      </c>
      <c r="D8927" t="s">
        <v>63</v>
      </c>
      <c r="E8927" t="s">
        <v>58</v>
      </c>
      <c r="F8927" t="s">
        <v>41</v>
      </c>
      <c r="G8927" t="s">
        <v>42</v>
      </c>
      <c r="H8927">
        <v>2</v>
      </c>
      <c r="I8927">
        <v>448</v>
      </c>
      <c r="J8927">
        <v>2</v>
      </c>
      <c r="K8927">
        <v>878.08</v>
      </c>
      <c r="L8927">
        <v>98.77</v>
      </c>
      <c r="M8927" t="s">
        <v>43</v>
      </c>
      <c r="N8927" t="s">
        <v>33</v>
      </c>
      <c r="O8927">
        <v>2</v>
      </c>
      <c r="P8927">
        <v>2023</v>
      </c>
      <c r="Q8927">
        <v>8</v>
      </c>
      <c r="R8927" t="s">
        <v>72</v>
      </c>
      <c r="S8927">
        <v>3</v>
      </c>
      <c r="T8927">
        <v>33</v>
      </c>
      <c r="U8927">
        <v>3</v>
      </c>
      <c r="V8927">
        <v>2</v>
      </c>
      <c r="W8927" t="s">
        <v>76</v>
      </c>
      <c r="X8927" t="s">
        <v>47</v>
      </c>
      <c r="Y8927">
        <v>1792</v>
      </c>
      <c r="Z8927">
        <v>0.11</v>
      </c>
    </row>
    <row r="8928" spans="1:26" x14ac:dyDescent="0.25">
      <c r="A8928" t="s">
        <v>10980</v>
      </c>
      <c r="B8928" s="1">
        <v>45233</v>
      </c>
      <c r="C8928" t="s">
        <v>4386</v>
      </c>
      <c r="D8928" t="s">
        <v>50</v>
      </c>
      <c r="E8928" t="s">
        <v>51</v>
      </c>
      <c r="F8928" t="s">
        <v>30</v>
      </c>
      <c r="G8928" t="s">
        <v>31</v>
      </c>
      <c r="H8928">
        <v>7</v>
      </c>
      <c r="I8928">
        <v>4549</v>
      </c>
      <c r="J8928">
        <v>19</v>
      </c>
      <c r="K8928">
        <v>25792.83</v>
      </c>
      <c r="L8928">
        <v>5078.4399999999996</v>
      </c>
      <c r="M8928" t="s">
        <v>43</v>
      </c>
      <c r="N8928" t="s">
        <v>44</v>
      </c>
      <c r="O8928">
        <v>7</v>
      </c>
      <c r="P8928">
        <v>2023</v>
      </c>
      <c r="Q8928">
        <v>11</v>
      </c>
      <c r="R8928" t="s">
        <v>92</v>
      </c>
      <c r="S8928">
        <v>4</v>
      </c>
      <c r="T8928">
        <v>44</v>
      </c>
      <c r="U8928">
        <v>1</v>
      </c>
      <c r="V8928">
        <v>5</v>
      </c>
      <c r="W8928" t="s">
        <v>46</v>
      </c>
      <c r="X8928" t="s">
        <v>47</v>
      </c>
      <c r="Y8928">
        <v>605017</v>
      </c>
      <c r="Z8928">
        <v>0.2</v>
      </c>
    </row>
    <row r="8929" spans="1:26" x14ac:dyDescent="0.25">
      <c r="A8929" t="s">
        <v>10981</v>
      </c>
      <c r="B8929" s="1">
        <v>45052</v>
      </c>
      <c r="C8929" t="s">
        <v>7653</v>
      </c>
      <c r="D8929" t="s">
        <v>28</v>
      </c>
      <c r="E8929" t="s">
        <v>51</v>
      </c>
      <c r="F8929" t="s">
        <v>52</v>
      </c>
      <c r="G8929" t="s">
        <v>79</v>
      </c>
      <c r="H8929">
        <v>1</v>
      </c>
      <c r="I8929">
        <v>557</v>
      </c>
      <c r="J8929">
        <v>16</v>
      </c>
      <c r="K8929">
        <v>467.88</v>
      </c>
      <c r="L8929">
        <v>47.05</v>
      </c>
      <c r="M8929" t="s">
        <v>65</v>
      </c>
      <c r="N8929" t="s">
        <v>44</v>
      </c>
      <c r="O8929">
        <v>4</v>
      </c>
      <c r="P8929">
        <v>2023</v>
      </c>
      <c r="Q8929">
        <v>5</v>
      </c>
      <c r="R8929" t="s">
        <v>238</v>
      </c>
      <c r="S8929">
        <v>2</v>
      </c>
      <c r="T8929">
        <v>18</v>
      </c>
      <c r="U8929">
        <v>1</v>
      </c>
      <c r="V8929">
        <v>6</v>
      </c>
      <c r="W8929" t="s">
        <v>35</v>
      </c>
      <c r="X8929" t="s">
        <v>36</v>
      </c>
      <c r="Y8929">
        <v>8912</v>
      </c>
      <c r="Z8929">
        <v>0.1</v>
      </c>
    </row>
    <row r="8930" spans="1:26" x14ac:dyDescent="0.25">
      <c r="A8930" t="s">
        <v>10982</v>
      </c>
      <c r="B8930" s="1">
        <v>45033</v>
      </c>
      <c r="C8930" t="s">
        <v>4332</v>
      </c>
      <c r="D8930" t="s">
        <v>63</v>
      </c>
      <c r="E8930" t="s">
        <v>58</v>
      </c>
      <c r="F8930" t="s">
        <v>52</v>
      </c>
      <c r="G8930" t="s">
        <v>53</v>
      </c>
      <c r="H8930">
        <v>6</v>
      </c>
      <c r="I8930">
        <v>3049</v>
      </c>
      <c r="J8930">
        <v>18</v>
      </c>
      <c r="K8930">
        <v>15001.08</v>
      </c>
      <c r="L8930">
        <v>2400.83</v>
      </c>
      <c r="M8930" t="s">
        <v>65</v>
      </c>
      <c r="N8930" t="s">
        <v>44</v>
      </c>
      <c r="O8930">
        <v>6</v>
      </c>
      <c r="P8930">
        <v>2023</v>
      </c>
      <c r="Q8930">
        <v>4</v>
      </c>
      <c r="R8930" t="s">
        <v>100</v>
      </c>
      <c r="S8930">
        <v>2</v>
      </c>
      <c r="T8930">
        <v>16</v>
      </c>
      <c r="U8930">
        <v>4</v>
      </c>
      <c r="V8930">
        <v>1</v>
      </c>
      <c r="W8930" t="s">
        <v>60</v>
      </c>
      <c r="X8930" t="s">
        <v>47</v>
      </c>
      <c r="Y8930">
        <v>329292</v>
      </c>
      <c r="Z8930">
        <v>0.16</v>
      </c>
    </row>
    <row r="8931" spans="1:26" x14ac:dyDescent="0.25">
      <c r="A8931" t="s">
        <v>10983</v>
      </c>
      <c r="B8931" s="1">
        <v>45151</v>
      </c>
      <c r="C8931" t="s">
        <v>75</v>
      </c>
      <c r="D8931" t="s">
        <v>63</v>
      </c>
      <c r="E8931" t="s">
        <v>40</v>
      </c>
      <c r="F8931" t="s">
        <v>41</v>
      </c>
      <c r="G8931" t="s">
        <v>59</v>
      </c>
      <c r="H8931">
        <v>7</v>
      </c>
      <c r="I8931">
        <v>599</v>
      </c>
      <c r="J8931">
        <v>28</v>
      </c>
      <c r="K8931">
        <v>3018.96</v>
      </c>
      <c r="L8931">
        <v>307.24</v>
      </c>
      <c r="M8931" t="s">
        <v>43</v>
      </c>
      <c r="N8931" t="s">
        <v>44</v>
      </c>
      <c r="O8931">
        <v>5</v>
      </c>
      <c r="P8931">
        <v>2023</v>
      </c>
      <c r="Q8931">
        <v>8</v>
      </c>
      <c r="R8931" t="s">
        <v>72</v>
      </c>
      <c r="S8931">
        <v>3</v>
      </c>
      <c r="T8931">
        <v>33</v>
      </c>
      <c r="U8931">
        <v>3</v>
      </c>
      <c r="V8931">
        <v>0</v>
      </c>
      <c r="W8931" t="s">
        <v>55</v>
      </c>
      <c r="X8931" t="s">
        <v>36</v>
      </c>
      <c r="Y8931">
        <v>117404</v>
      </c>
      <c r="Z8931">
        <v>0.1</v>
      </c>
    </row>
    <row r="8932" spans="1:26" x14ac:dyDescent="0.25">
      <c r="A8932" t="s">
        <v>10984</v>
      </c>
      <c r="B8932" s="1">
        <v>44928</v>
      </c>
      <c r="C8932" t="s">
        <v>1626</v>
      </c>
      <c r="D8932" t="s">
        <v>63</v>
      </c>
      <c r="E8932" t="s">
        <v>51</v>
      </c>
      <c r="F8932" t="s">
        <v>41</v>
      </c>
      <c r="G8932" t="s">
        <v>42</v>
      </c>
      <c r="H8932">
        <v>2</v>
      </c>
      <c r="I8932">
        <v>1120</v>
      </c>
      <c r="J8932">
        <v>1</v>
      </c>
      <c r="K8932">
        <v>2217.6</v>
      </c>
      <c r="L8932">
        <v>162.21</v>
      </c>
      <c r="M8932" t="s">
        <v>43</v>
      </c>
      <c r="N8932" t="s">
        <v>44</v>
      </c>
      <c r="O8932">
        <v>7</v>
      </c>
      <c r="P8932">
        <v>2023</v>
      </c>
      <c r="Q8932">
        <v>1</v>
      </c>
      <c r="R8932" t="s">
        <v>34</v>
      </c>
      <c r="S8932">
        <v>1</v>
      </c>
      <c r="T8932">
        <v>1</v>
      </c>
      <c r="U8932">
        <v>1</v>
      </c>
      <c r="V8932">
        <v>1</v>
      </c>
      <c r="W8932" t="s">
        <v>60</v>
      </c>
      <c r="X8932" t="s">
        <v>47</v>
      </c>
      <c r="Y8932">
        <v>2240</v>
      </c>
      <c r="Z8932">
        <v>7.0000000000000007E-2</v>
      </c>
    </row>
    <row r="8933" spans="1:26" x14ac:dyDescent="0.25">
      <c r="A8933" t="s">
        <v>10985</v>
      </c>
      <c r="B8933" s="1">
        <v>45246</v>
      </c>
      <c r="C8933" t="s">
        <v>5764</v>
      </c>
      <c r="D8933" t="s">
        <v>28</v>
      </c>
      <c r="E8933" t="s">
        <v>51</v>
      </c>
      <c r="F8933" t="s">
        <v>41</v>
      </c>
      <c r="G8933" t="s">
        <v>116</v>
      </c>
      <c r="H8933">
        <v>2</v>
      </c>
      <c r="I8933">
        <v>3314</v>
      </c>
      <c r="J8933">
        <v>27</v>
      </c>
      <c r="K8933">
        <v>4838.4399999999996</v>
      </c>
      <c r="L8933">
        <v>276.25</v>
      </c>
      <c r="M8933" t="s">
        <v>43</v>
      </c>
      <c r="N8933" t="s">
        <v>44</v>
      </c>
      <c r="O8933">
        <v>1</v>
      </c>
      <c r="P8933">
        <v>2023</v>
      </c>
      <c r="Q8933">
        <v>11</v>
      </c>
      <c r="R8933" t="s">
        <v>92</v>
      </c>
      <c r="S8933">
        <v>4</v>
      </c>
      <c r="T8933">
        <v>46</v>
      </c>
      <c r="U8933">
        <v>3</v>
      </c>
      <c r="V8933">
        <v>4</v>
      </c>
      <c r="W8933" t="s">
        <v>73</v>
      </c>
      <c r="X8933" t="s">
        <v>47</v>
      </c>
      <c r="Y8933">
        <v>178956</v>
      </c>
      <c r="Z8933">
        <v>0.06</v>
      </c>
    </row>
    <row r="8934" spans="1:26" x14ac:dyDescent="0.25">
      <c r="A8934" t="s">
        <v>10986</v>
      </c>
      <c r="B8934" s="1">
        <v>45287</v>
      </c>
      <c r="C8934" t="s">
        <v>4652</v>
      </c>
      <c r="D8934" t="s">
        <v>50</v>
      </c>
      <c r="E8934" t="s">
        <v>58</v>
      </c>
      <c r="F8934" t="s">
        <v>30</v>
      </c>
      <c r="G8934" t="s">
        <v>31</v>
      </c>
      <c r="H8934">
        <v>5</v>
      </c>
      <c r="I8934">
        <v>3119</v>
      </c>
      <c r="J8934">
        <v>12</v>
      </c>
      <c r="K8934">
        <v>13723.6</v>
      </c>
      <c r="L8934">
        <v>1714.37</v>
      </c>
      <c r="M8934" t="s">
        <v>32</v>
      </c>
      <c r="N8934" t="s">
        <v>33</v>
      </c>
      <c r="O8934">
        <v>5</v>
      </c>
      <c r="P8934">
        <v>2023</v>
      </c>
      <c r="Q8934">
        <v>12</v>
      </c>
      <c r="R8934" t="s">
        <v>54</v>
      </c>
      <c r="S8934">
        <v>4</v>
      </c>
      <c r="T8934">
        <v>52</v>
      </c>
      <c r="U8934">
        <v>5</v>
      </c>
      <c r="V8934">
        <v>3</v>
      </c>
      <c r="W8934" t="s">
        <v>83</v>
      </c>
      <c r="X8934" t="s">
        <v>47</v>
      </c>
      <c r="Y8934">
        <v>187140</v>
      </c>
      <c r="Z8934">
        <v>0.12</v>
      </c>
    </row>
    <row r="8935" spans="1:26" x14ac:dyDescent="0.25">
      <c r="A8935" t="s">
        <v>10987</v>
      </c>
      <c r="B8935" s="1">
        <v>45275</v>
      </c>
      <c r="C8935" t="s">
        <v>774</v>
      </c>
      <c r="D8935" t="s">
        <v>63</v>
      </c>
      <c r="E8935" t="s">
        <v>58</v>
      </c>
      <c r="F8935" t="s">
        <v>41</v>
      </c>
      <c r="G8935" t="s">
        <v>42</v>
      </c>
      <c r="H8935">
        <v>8</v>
      </c>
      <c r="I8935">
        <v>2825</v>
      </c>
      <c r="J8935">
        <v>26</v>
      </c>
      <c r="K8935">
        <v>16724</v>
      </c>
      <c r="L8935">
        <v>2849.6</v>
      </c>
      <c r="M8935" t="s">
        <v>65</v>
      </c>
      <c r="N8935" t="s">
        <v>44</v>
      </c>
      <c r="O8935">
        <v>6</v>
      </c>
      <c r="P8935">
        <v>2023</v>
      </c>
      <c r="Q8935">
        <v>12</v>
      </c>
      <c r="R8935" t="s">
        <v>54</v>
      </c>
      <c r="S8935">
        <v>4</v>
      </c>
      <c r="T8935">
        <v>50</v>
      </c>
      <c r="U8935">
        <v>3</v>
      </c>
      <c r="V8935">
        <v>5</v>
      </c>
      <c r="W8935" t="s">
        <v>46</v>
      </c>
      <c r="X8935" t="s">
        <v>47</v>
      </c>
      <c r="Y8935">
        <v>587600</v>
      </c>
      <c r="Z8935">
        <v>0.17</v>
      </c>
    </row>
    <row r="8936" spans="1:26" x14ac:dyDescent="0.25">
      <c r="A8936" t="s">
        <v>10988</v>
      </c>
      <c r="B8936" s="1">
        <v>45045</v>
      </c>
      <c r="C8936" t="s">
        <v>2357</v>
      </c>
      <c r="D8936" t="s">
        <v>28</v>
      </c>
      <c r="E8936" t="s">
        <v>29</v>
      </c>
      <c r="F8936" t="s">
        <v>30</v>
      </c>
      <c r="G8936" t="s">
        <v>31</v>
      </c>
      <c r="H8936">
        <v>2</v>
      </c>
      <c r="I8936">
        <v>3812</v>
      </c>
      <c r="J8936">
        <v>19</v>
      </c>
      <c r="K8936">
        <v>6175.44</v>
      </c>
      <c r="L8936">
        <v>584.66999999999996</v>
      </c>
      <c r="M8936" t="s">
        <v>32</v>
      </c>
      <c r="N8936" t="s">
        <v>66</v>
      </c>
      <c r="O8936">
        <v>1</v>
      </c>
      <c r="P8936">
        <v>2023</v>
      </c>
      <c r="Q8936">
        <v>4</v>
      </c>
      <c r="R8936" t="s">
        <v>100</v>
      </c>
      <c r="S8936">
        <v>2</v>
      </c>
      <c r="T8936">
        <v>17</v>
      </c>
      <c r="U8936">
        <v>5</v>
      </c>
      <c r="V8936">
        <v>6</v>
      </c>
      <c r="W8936" t="s">
        <v>35</v>
      </c>
      <c r="X8936" t="s">
        <v>36</v>
      </c>
      <c r="Y8936">
        <v>144856</v>
      </c>
      <c r="Z8936">
        <v>0.09</v>
      </c>
    </row>
    <row r="8937" spans="1:26" x14ac:dyDescent="0.25">
      <c r="A8937" t="s">
        <v>10989</v>
      </c>
      <c r="B8937" s="1">
        <v>44939</v>
      </c>
      <c r="C8937" t="s">
        <v>163</v>
      </c>
      <c r="D8937" t="s">
        <v>39</v>
      </c>
      <c r="E8937" t="s">
        <v>29</v>
      </c>
      <c r="F8937" t="s">
        <v>52</v>
      </c>
      <c r="G8937" t="s">
        <v>53</v>
      </c>
      <c r="H8937">
        <v>1</v>
      </c>
      <c r="I8937">
        <v>2217</v>
      </c>
      <c r="J8937">
        <v>10</v>
      </c>
      <c r="K8937">
        <v>1995.3</v>
      </c>
      <c r="L8937">
        <v>233.57</v>
      </c>
      <c r="M8937" t="s">
        <v>43</v>
      </c>
      <c r="N8937" t="s">
        <v>66</v>
      </c>
      <c r="O8937">
        <v>6</v>
      </c>
      <c r="P8937">
        <v>2023</v>
      </c>
      <c r="Q8937">
        <v>1</v>
      </c>
      <c r="R8937" t="s">
        <v>34</v>
      </c>
      <c r="S8937">
        <v>1</v>
      </c>
      <c r="T8937">
        <v>2</v>
      </c>
      <c r="U8937">
        <v>2</v>
      </c>
      <c r="V8937">
        <v>5</v>
      </c>
      <c r="W8937" t="s">
        <v>46</v>
      </c>
      <c r="X8937" t="s">
        <v>47</v>
      </c>
      <c r="Y8937">
        <v>22170</v>
      </c>
      <c r="Z8937">
        <v>0.12</v>
      </c>
    </row>
    <row r="8938" spans="1:26" x14ac:dyDescent="0.25">
      <c r="A8938" t="s">
        <v>10990</v>
      </c>
      <c r="B8938" s="1">
        <v>45034</v>
      </c>
      <c r="C8938" t="s">
        <v>7663</v>
      </c>
      <c r="D8938" t="s">
        <v>50</v>
      </c>
      <c r="E8938" t="s">
        <v>40</v>
      </c>
      <c r="F8938" t="s">
        <v>30</v>
      </c>
      <c r="G8938" t="s">
        <v>64</v>
      </c>
      <c r="H8938">
        <v>1</v>
      </c>
      <c r="I8938">
        <v>2494</v>
      </c>
      <c r="J8938">
        <v>17</v>
      </c>
      <c r="K8938">
        <v>2070.02</v>
      </c>
      <c r="L8938">
        <v>398.96</v>
      </c>
      <c r="M8938" t="s">
        <v>65</v>
      </c>
      <c r="N8938" t="s">
        <v>33</v>
      </c>
      <c r="O8938">
        <v>4</v>
      </c>
      <c r="P8938">
        <v>2023</v>
      </c>
      <c r="Q8938">
        <v>4</v>
      </c>
      <c r="R8938" t="s">
        <v>100</v>
      </c>
      <c r="S8938">
        <v>2</v>
      </c>
      <c r="T8938">
        <v>16</v>
      </c>
      <c r="U8938">
        <v>4</v>
      </c>
      <c r="V8938">
        <v>2</v>
      </c>
      <c r="W8938" t="s">
        <v>76</v>
      </c>
      <c r="X8938" t="s">
        <v>47</v>
      </c>
      <c r="Y8938">
        <v>42398</v>
      </c>
      <c r="Z8938">
        <v>0.19</v>
      </c>
    </row>
    <row r="8939" spans="1:26" x14ac:dyDescent="0.25">
      <c r="A8939" t="s">
        <v>10991</v>
      </c>
      <c r="B8939" s="1">
        <v>45117</v>
      </c>
      <c r="C8939" t="s">
        <v>3900</v>
      </c>
      <c r="D8939" t="s">
        <v>28</v>
      </c>
      <c r="E8939" t="s">
        <v>58</v>
      </c>
      <c r="F8939" t="s">
        <v>30</v>
      </c>
      <c r="G8939" t="s">
        <v>86</v>
      </c>
      <c r="H8939">
        <v>3</v>
      </c>
      <c r="I8939">
        <v>4753</v>
      </c>
      <c r="J8939">
        <v>23</v>
      </c>
      <c r="K8939">
        <v>10979.43</v>
      </c>
      <c r="L8939">
        <v>912.67</v>
      </c>
      <c r="M8939" t="s">
        <v>43</v>
      </c>
      <c r="N8939" t="s">
        <v>44</v>
      </c>
      <c r="O8939">
        <v>3</v>
      </c>
      <c r="P8939">
        <v>2023</v>
      </c>
      <c r="Q8939">
        <v>7</v>
      </c>
      <c r="R8939" t="s">
        <v>125</v>
      </c>
      <c r="S8939">
        <v>3</v>
      </c>
      <c r="T8939">
        <v>28</v>
      </c>
      <c r="U8939">
        <v>3</v>
      </c>
      <c r="V8939">
        <v>1</v>
      </c>
      <c r="W8939" t="s">
        <v>60</v>
      </c>
      <c r="X8939" t="s">
        <v>47</v>
      </c>
      <c r="Y8939">
        <v>327957</v>
      </c>
      <c r="Z8939">
        <v>0.08</v>
      </c>
    </row>
    <row r="8940" spans="1:26" x14ac:dyDescent="0.25">
      <c r="A8940" t="s">
        <v>10992</v>
      </c>
      <c r="B8940" s="1">
        <v>45073</v>
      </c>
      <c r="C8940" t="s">
        <v>5161</v>
      </c>
      <c r="D8940" t="s">
        <v>63</v>
      </c>
      <c r="E8940" t="s">
        <v>58</v>
      </c>
      <c r="F8940" t="s">
        <v>41</v>
      </c>
      <c r="G8940" t="s">
        <v>59</v>
      </c>
      <c r="H8940">
        <v>4</v>
      </c>
      <c r="I8940">
        <v>2312</v>
      </c>
      <c r="J8940">
        <v>5</v>
      </c>
      <c r="K8940">
        <v>8785.6</v>
      </c>
      <c r="L8940">
        <v>1500.64</v>
      </c>
      <c r="M8940" t="s">
        <v>32</v>
      </c>
      <c r="N8940" t="s">
        <v>33</v>
      </c>
      <c r="O8940">
        <v>5</v>
      </c>
      <c r="P8940">
        <v>2023</v>
      </c>
      <c r="Q8940">
        <v>5</v>
      </c>
      <c r="R8940" t="s">
        <v>238</v>
      </c>
      <c r="S8940">
        <v>2</v>
      </c>
      <c r="T8940">
        <v>21</v>
      </c>
      <c r="U8940">
        <v>4</v>
      </c>
      <c r="V8940">
        <v>6</v>
      </c>
      <c r="W8940" t="s">
        <v>35</v>
      </c>
      <c r="X8940" t="s">
        <v>36</v>
      </c>
      <c r="Y8940">
        <v>46240</v>
      </c>
      <c r="Z8940">
        <v>0.17</v>
      </c>
    </row>
    <row r="8941" spans="1:26" x14ac:dyDescent="0.25">
      <c r="A8941" t="s">
        <v>10993</v>
      </c>
      <c r="B8941" s="1">
        <v>45017</v>
      </c>
      <c r="C8941" t="s">
        <v>1921</v>
      </c>
      <c r="D8941" t="s">
        <v>28</v>
      </c>
      <c r="E8941" t="s">
        <v>58</v>
      </c>
      <c r="F8941" t="s">
        <v>52</v>
      </c>
      <c r="G8941" t="s">
        <v>53</v>
      </c>
      <c r="H8941">
        <v>4</v>
      </c>
      <c r="I8941">
        <v>1462</v>
      </c>
      <c r="J8941">
        <v>27</v>
      </c>
      <c r="K8941">
        <v>4269.04</v>
      </c>
      <c r="L8941">
        <v>453.23</v>
      </c>
      <c r="M8941" t="s">
        <v>65</v>
      </c>
      <c r="N8941" t="s">
        <v>44</v>
      </c>
      <c r="O8941">
        <v>4</v>
      </c>
      <c r="P8941">
        <v>2023</v>
      </c>
      <c r="Q8941">
        <v>4</v>
      </c>
      <c r="R8941" t="s">
        <v>100</v>
      </c>
      <c r="S8941">
        <v>2</v>
      </c>
      <c r="T8941">
        <v>13</v>
      </c>
      <c r="U8941">
        <v>1</v>
      </c>
      <c r="V8941">
        <v>6</v>
      </c>
      <c r="W8941" t="s">
        <v>35</v>
      </c>
      <c r="X8941" t="s">
        <v>36</v>
      </c>
      <c r="Y8941">
        <v>157896</v>
      </c>
      <c r="Z8941">
        <v>0.11</v>
      </c>
    </row>
    <row r="8942" spans="1:26" x14ac:dyDescent="0.25">
      <c r="A8942" t="s">
        <v>10994</v>
      </c>
      <c r="B8942" s="1">
        <v>45123</v>
      </c>
      <c r="C8942" t="s">
        <v>1154</v>
      </c>
      <c r="D8942" t="s">
        <v>63</v>
      </c>
      <c r="E8942" t="s">
        <v>58</v>
      </c>
      <c r="F8942" t="s">
        <v>30</v>
      </c>
      <c r="G8942" t="s">
        <v>31</v>
      </c>
      <c r="H8942">
        <v>3</v>
      </c>
      <c r="I8942">
        <v>746</v>
      </c>
      <c r="J8942">
        <v>0</v>
      </c>
      <c r="K8942">
        <v>2238</v>
      </c>
      <c r="L8942">
        <v>143.34</v>
      </c>
      <c r="M8942" t="s">
        <v>43</v>
      </c>
      <c r="N8942" t="s">
        <v>66</v>
      </c>
      <c r="O8942">
        <v>3</v>
      </c>
      <c r="P8942">
        <v>2023</v>
      </c>
      <c r="Q8942">
        <v>7</v>
      </c>
      <c r="R8942" t="s">
        <v>125</v>
      </c>
      <c r="S8942">
        <v>3</v>
      </c>
      <c r="T8942">
        <v>29</v>
      </c>
      <c r="U8942">
        <v>4</v>
      </c>
      <c r="V8942">
        <v>0</v>
      </c>
      <c r="W8942" t="s">
        <v>55</v>
      </c>
      <c r="X8942" t="s">
        <v>36</v>
      </c>
      <c r="Y8942">
        <v>0</v>
      </c>
      <c r="Z8942">
        <v>0.06</v>
      </c>
    </row>
    <row r="8943" spans="1:26" x14ac:dyDescent="0.25">
      <c r="A8943" t="s">
        <v>10995</v>
      </c>
      <c r="B8943" s="1">
        <v>45089</v>
      </c>
      <c r="C8943" t="s">
        <v>1413</v>
      </c>
      <c r="D8943" t="s">
        <v>28</v>
      </c>
      <c r="E8943" t="s">
        <v>51</v>
      </c>
      <c r="F8943" t="s">
        <v>52</v>
      </c>
      <c r="G8943" t="s">
        <v>91</v>
      </c>
      <c r="H8943">
        <v>8</v>
      </c>
      <c r="I8943">
        <v>1646</v>
      </c>
      <c r="J8943">
        <v>15</v>
      </c>
      <c r="K8943">
        <v>11192.8</v>
      </c>
      <c r="L8943">
        <v>1792.79</v>
      </c>
      <c r="M8943" t="s">
        <v>32</v>
      </c>
      <c r="N8943" t="s">
        <v>44</v>
      </c>
      <c r="O8943">
        <v>6</v>
      </c>
      <c r="P8943">
        <v>2023</v>
      </c>
      <c r="Q8943">
        <v>6</v>
      </c>
      <c r="R8943" t="s">
        <v>95</v>
      </c>
      <c r="S8943">
        <v>2</v>
      </c>
      <c r="T8943">
        <v>24</v>
      </c>
      <c r="U8943">
        <v>3</v>
      </c>
      <c r="V8943">
        <v>1</v>
      </c>
      <c r="W8943" t="s">
        <v>60</v>
      </c>
      <c r="X8943" t="s">
        <v>47</v>
      </c>
      <c r="Y8943">
        <v>197520</v>
      </c>
      <c r="Z8943">
        <v>0.16</v>
      </c>
    </row>
    <row r="8944" spans="1:26" x14ac:dyDescent="0.25">
      <c r="A8944" t="s">
        <v>10996</v>
      </c>
      <c r="B8944" s="1">
        <v>45262</v>
      </c>
      <c r="C8944" t="s">
        <v>583</v>
      </c>
      <c r="D8944" t="s">
        <v>39</v>
      </c>
      <c r="E8944" t="s">
        <v>51</v>
      </c>
      <c r="F8944" t="s">
        <v>52</v>
      </c>
      <c r="G8944" t="s">
        <v>79</v>
      </c>
      <c r="H8944">
        <v>9</v>
      </c>
      <c r="I8944">
        <v>2628</v>
      </c>
      <c r="J8944">
        <v>9</v>
      </c>
      <c r="K8944">
        <v>21523.32</v>
      </c>
      <c r="L8944">
        <v>1944.67</v>
      </c>
      <c r="M8944" t="s">
        <v>32</v>
      </c>
      <c r="N8944" t="s">
        <v>33</v>
      </c>
      <c r="O8944">
        <v>7</v>
      </c>
      <c r="P8944">
        <v>2023</v>
      </c>
      <c r="Q8944">
        <v>12</v>
      </c>
      <c r="R8944" t="s">
        <v>54</v>
      </c>
      <c r="S8944">
        <v>4</v>
      </c>
      <c r="T8944">
        <v>48</v>
      </c>
      <c r="U8944">
        <v>1</v>
      </c>
      <c r="V8944">
        <v>6</v>
      </c>
      <c r="W8944" t="s">
        <v>35</v>
      </c>
      <c r="X8944" t="s">
        <v>36</v>
      </c>
      <c r="Y8944">
        <v>212868</v>
      </c>
      <c r="Z8944">
        <v>0.09</v>
      </c>
    </row>
    <row r="8945" spans="1:26" x14ac:dyDescent="0.25">
      <c r="A8945" t="s">
        <v>10997</v>
      </c>
      <c r="B8945" s="1">
        <v>45050</v>
      </c>
      <c r="C8945" t="s">
        <v>884</v>
      </c>
      <c r="D8945" t="s">
        <v>63</v>
      </c>
      <c r="E8945" t="s">
        <v>29</v>
      </c>
      <c r="F8945" t="s">
        <v>30</v>
      </c>
      <c r="G8945" t="s">
        <v>64</v>
      </c>
      <c r="H8945">
        <v>7</v>
      </c>
      <c r="I8945">
        <v>3048</v>
      </c>
      <c r="J8945">
        <v>24</v>
      </c>
      <c r="K8945">
        <v>16215.36</v>
      </c>
      <c r="L8945">
        <v>1942.82</v>
      </c>
      <c r="M8945" t="s">
        <v>43</v>
      </c>
      <c r="N8945" t="s">
        <v>33</v>
      </c>
      <c r="O8945">
        <v>2</v>
      </c>
      <c r="P8945">
        <v>2023</v>
      </c>
      <c r="Q8945">
        <v>5</v>
      </c>
      <c r="R8945" t="s">
        <v>238</v>
      </c>
      <c r="S8945">
        <v>2</v>
      </c>
      <c r="T8945">
        <v>18</v>
      </c>
      <c r="U8945">
        <v>1</v>
      </c>
      <c r="V8945">
        <v>4</v>
      </c>
      <c r="W8945" t="s">
        <v>73</v>
      </c>
      <c r="X8945" t="s">
        <v>47</v>
      </c>
      <c r="Y8945">
        <v>512064</v>
      </c>
      <c r="Z8945">
        <v>0.12</v>
      </c>
    </row>
    <row r="8946" spans="1:26" x14ac:dyDescent="0.25">
      <c r="A8946" t="s">
        <v>10998</v>
      </c>
      <c r="B8946" s="1">
        <v>45190</v>
      </c>
      <c r="C8946" t="s">
        <v>7675</v>
      </c>
      <c r="D8946" t="s">
        <v>63</v>
      </c>
      <c r="E8946" t="s">
        <v>29</v>
      </c>
      <c r="F8946" t="s">
        <v>41</v>
      </c>
      <c r="G8946" t="s">
        <v>59</v>
      </c>
      <c r="H8946">
        <v>3</v>
      </c>
      <c r="I8946">
        <v>245</v>
      </c>
      <c r="J8946">
        <v>24</v>
      </c>
      <c r="K8946">
        <v>558.6</v>
      </c>
      <c r="L8946">
        <v>49.2</v>
      </c>
      <c r="M8946" t="s">
        <v>43</v>
      </c>
      <c r="N8946" t="s">
        <v>33</v>
      </c>
      <c r="O8946">
        <v>3</v>
      </c>
      <c r="P8946">
        <v>2023</v>
      </c>
      <c r="Q8946">
        <v>9</v>
      </c>
      <c r="R8946" t="s">
        <v>80</v>
      </c>
      <c r="S8946">
        <v>3</v>
      </c>
      <c r="T8946">
        <v>38</v>
      </c>
      <c r="U8946">
        <v>4</v>
      </c>
      <c r="V8946">
        <v>4</v>
      </c>
      <c r="W8946" t="s">
        <v>73</v>
      </c>
      <c r="X8946" t="s">
        <v>47</v>
      </c>
      <c r="Y8946">
        <v>17640</v>
      </c>
      <c r="Z8946">
        <v>0.09</v>
      </c>
    </row>
    <row r="8947" spans="1:26" x14ac:dyDescent="0.25">
      <c r="A8947" t="s">
        <v>10999</v>
      </c>
      <c r="B8947" s="1">
        <v>45134</v>
      </c>
      <c r="C8947" t="s">
        <v>1850</v>
      </c>
      <c r="D8947" t="s">
        <v>28</v>
      </c>
      <c r="E8947" t="s">
        <v>40</v>
      </c>
      <c r="F8947" t="s">
        <v>52</v>
      </c>
      <c r="G8947" t="s">
        <v>53</v>
      </c>
      <c r="H8947">
        <v>8</v>
      </c>
      <c r="I8947">
        <v>4099</v>
      </c>
      <c r="J8947">
        <v>24</v>
      </c>
      <c r="K8947">
        <v>24921.919999999998</v>
      </c>
      <c r="L8947">
        <v>1498.26</v>
      </c>
      <c r="M8947" t="s">
        <v>43</v>
      </c>
      <c r="N8947" t="s">
        <v>44</v>
      </c>
      <c r="O8947">
        <v>4</v>
      </c>
      <c r="P8947">
        <v>2023</v>
      </c>
      <c r="Q8947">
        <v>7</v>
      </c>
      <c r="R8947" t="s">
        <v>125</v>
      </c>
      <c r="S8947">
        <v>3</v>
      </c>
      <c r="T8947">
        <v>30</v>
      </c>
      <c r="U8947">
        <v>5</v>
      </c>
      <c r="V8947">
        <v>4</v>
      </c>
      <c r="W8947" t="s">
        <v>73</v>
      </c>
      <c r="X8947" t="s">
        <v>47</v>
      </c>
      <c r="Y8947">
        <v>787008</v>
      </c>
      <c r="Z8947">
        <v>0.06</v>
      </c>
    </row>
    <row r="8948" spans="1:26" x14ac:dyDescent="0.25">
      <c r="A8948" t="s">
        <v>11000</v>
      </c>
      <c r="B8948" s="1">
        <v>45060</v>
      </c>
      <c r="C8948" t="s">
        <v>5498</v>
      </c>
      <c r="D8948" t="s">
        <v>63</v>
      </c>
      <c r="E8948" t="s">
        <v>29</v>
      </c>
      <c r="F8948" t="s">
        <v>41</v>
      </c>
      <c r="G8948" t="s">
        <v>59</v>
      </c>
      <c r="H8948">
        <v>7</v>
      </c>
      <c r="I8948">
        <v>1370</v>
      </c>
      <c r="J8948">
        <v>4</v>
      </c>
      <c r="K8948">
        <v>9206.4</v>
      </c>
      <c r="L8948">
        <v>871.34</v>
      </c>
      <c r="M8948" t="s">
        <v>32</v>
      </c>
      <c r="N8948" t="s">
        <v>66</v>
      </c>
      <c r="O8948">
        <v>2</v>
      </c>
      <c r="P8948">
        <v>2023</v>
      </c>
      <c r="Q8948">
        <v>5</v>
      </c>
      <c r="R8948" t="s">
        <v>238</v>
      </c>
      <c r="S8948">
        <v>2</v>
      </c>
      <c r="T8948">
        <v>20</v>
      </c>
      <c r="U8948">
        <v>3</v>
      </c>
      <c r="V8948">
        <v>0</v>
      </c>
      <c r="W8948" t="s">
        <v>55</v>
      </c>
      <c r="X8948" t="s">
        <v>36</v>
      </c>
      <c r="Y8948">
        <v>38360</v>
      </c>
      <c r="Z8948">
        <v>0.09</v>
      </c>
    </row>
    <row r="8949" spans="1:26" x14ac:dyDescent="0.25">
      <c r="A8949" t="s">
        <v>11001</v>
      </c>
      <c r="B8949" s="1">
        <v>45018</v>
      </c>
      <c r="C8949" t="s">
        <v>816</v>
      </c>
      <c r="D8949" t="s">
        <v>28</v>
      </c>
      <c r="E8949" t="s">
        <v>29</v>
      </c>
      <c r="F8949" t="s">
        <v>30</v>
      </c>
      <c r="G8949" t="s">
        <v>31</v>
      </c>
      <c r="H8949">
        <v>9</v>
      </c>
      <c r="I8949">
        <v>1161</v>
      </c>
      <c r="J8949">
        <v>20</v>
      </c>
      <c r="K8949">
        <v>8359.2000000000007</v>
      </c>
      <c r="L8949">
        <v>537.28</v>
      </c>
      <c r="M8949" t="s">
        <v>43</v>
      </c>
      <c r="N8949" t="s">
        <v>44</v>
      </c>
      <c r="O8949">
        <v>6</v>
      </c>
      <c r="P8949">
        <v>2023</v>
      </c>
      <c r="Q8949">
        <v>4</v>
      </c>
      <c r="R8949" t="s">
        <v>100</v>
      </c>
      <c r="S8949">
        <v>2</v>
      </c>
      <c r="T8949">
        <v>14</v>
      </c>
      <c r="U8949">
        <v>2</v>
      </c>
      <c r="V8949">
        <v>0</v>
      </c>
      <c r="W8949" t="s">
        <v>55</v>
      </c>
      <c r="X8949" t="s">
        <v>36</v>
      </c>
      <c r="Y8949">
        <v>208980</v>
      </c>
      <c r="Z8949">
        <v>0.06</v>
      </c>
    </row>
    <row r="8950" spans="1:26" x14ac:dyDescent="0.25">
      <c r="A8950" t="s">
        <v>11002</v>
      </c>
      <c r="B8950" s="1">
        <v>44966</v>
      </c>
      <c r="C8950" t="s">
        <v>1698</v>
      </c>
      <c r="D8950" t="s">
        <v>39</v>
      </c>
      <c r="E8950" t="s">
        <v>29</v>
      </c>
      <c r="F8950" t="s">
        <v>41</v>
      </c>
      <c r="G8950" t="s">
        <v>116</v>
      </c>
      <c r="H8950">
        <v>2</v>
      </c>
      <c r="I8950">
        <v>1082</v>
      </c>
      <c r="J8950">
        <v>18</v>
      </c>
      <c r="K8950">
        <v>1774.48</v>
      </c>
      <c r="L8950">
        <v>343.38</v>
      </c>
      <c r="M8950" t="s">
        <v>43</v>
      </c>
      <c r="N8950" t="s">
        <v>44</v>
      </c>
      <c r="O8950">
        <v>3</v>
      </c>
      <c r="P8950">
        <v>2023</v>
      </c>
      <c r="Q8950">
        <v>2</v>
      </c>
      <c r="R8950" t="s">
        <v>67</v>
      </c>
      <c r="S8950">
        <v>1</v>
      </c>
      <c r="T8950">
        <v>6</v>
      </c>
      <c r="U8950">
        <v>2</v>
      </c>
      <c r="V8950">
        <v>4</v>
      </c>
      <c r="W8950" t="s">
        <v>73</v>
      </c>
      <c r="X8950" t="s">
        <v>47</v>
      </c>
      <c r="Y8950">
        <v>38952</v>
      </c>
      <c r="Z8950">
        <v>0.19</v>
      </c>
    </row>
    <row r="8951" spans="1:26" x14ac:dyDescent="0.25">
      <c r="A8951" t="s">
        <v>11003</v>
      </c>
      <c r="B8951" s="1">
        <v>45158</v>
      </c>
      <c r="C8951" t="s">
        <v>1645</v>
      </c>
      <c r="D8951" t="s">
        <v>63</v>
      </c>
      <c r="E8951" t="s">
        <v>58</v>
      </c>
      <c r="F8951" t="s">
        <v>30</v>
      </c>
      <c r="G8951" t="s">
        <v>86</v>
      </c>
      <c r="H8951">
        <v>5</v>
      </c>
      <c r="I8951">
        <v>4883</v>
      </c>
      <c r="J8951">
        <v>17</v>
      </c>
      <c r="K8951">
        <v>20264.45</v>
      </c>
      <c r="L8951">
        <v>3113</v>
      </c>
      <c r="M8951" t="s">
        <v>65</v>
      </c>
      <c r="N8951" t="s">
        <v>66</v>
      </c>
      <c r="O8951">
        <v>3</v>
      </c>
      <c r="P8951">
        <v>2023</v>
      </c>
      <c r="Q8951">
        <v>8</v>
      </c>
      <c r="R8951" t="s">
        <v>72</v>
      </c>
      <c r="S8951">
        <v>3</v>
      </c>
      <c r="T8951">
        <v>34</v>
      </c>
      <c r="U8951">
        <v>4</v>
      </c>
      <c r="V8951">
        <v>0</v>
      </c>
      <c r="W8951" t="s">
        <v>55</v>
      </c>
      <c r="X8951" t="s">
        <v>36</v>
      </c>
      <c r="Y8951">
        <v>415055</v>
      </c>
      <c r="Z8951">
        <v>0.15</v>
      </c>
    </row>
    <row r="8952" spans="1:26" x14ac:dyDescent="0.25">
      <c r="A8952" t="s">
        <v>11004</v>
      </c>
      <c r="B8952" s="1">
        <v>45159</v>
      </c>
      <c r="C8952" t="s">
        <v>2531</v>
      </c>
      <c r="D8952" t="s">
        <v>63</v>
      </c>
      <c r="E8952" t="s">
        <v>40</v>
      </c>
      <c r="F8952" t="s">
        <v>41</v>
      </c>
      <c r="G8952" t="s">
        <v>59</v>
      </c>
      <c r="H8952">
        <v>2</v>
      </c>
      <c r="I8952">
        <v>4270</v>
      </c>
      <c r="J8952">
        <v>11</v>
      </c>
      <c r="K8952">
        <v>7600.6</v>
      </c>
      <c r="L8952">
        <v>978.89</v>
      </c>
      <c r="M8952" t="s">
        <v>65</v>
      </c>
      <c r="N8952" t="s">
        <v>44</v>
      </c>
      <c r="O8952">
        <v>3</v>
      </c>
      <c r="P8952">
        <v>2023</v>
      </c>
      <c r="Q8952">
        <v>8</v>
      </c>
      <c r="R8952" t="s">
        <v>72</v>
      </c>
      <c r="S8952">
        <v>3</v>
      </c>
      <c r="T8952">
        <v>34</v>
      </c>
      <c r="U8952">
        <v>4</v>
      </c>
      <c r="V8952">
        <v>1</v>
      </c>
      <c r="W8952" t="s">
        <v>60</v>
      </c>
      <c r="X8952" t="s">
        <v>47</v>
      </c>
      <c r="Y8952">
        <v>93940</v>
      </c>
      <c r="Z8952">
        <v>0.13</v>
      </c>
    </row>
    <row r="8953" spans="1:26" x14ac:dyDescent="0.25">
      <c r="A8953" t="s">
        <v>11005</v>
      </c>
      <c r="B8953" s="1">
        <v>45050</v>
      </c>
      <c r="C8953" t="s">
        <v>2742</v>
      </c>
      <c r="D8953" t="s">
        <v>50</v>
      </c>
      <c r="E8953" t="s">
        <v>58</v>
      </c>
      <c r="F8953" t="s">
        <v>41</v>
      </c>
      <c r="G8953" t="s">
        <v>59</v>
      </c>
      <c r="H8953">
        <v>9</v>
      </c>
      <c r="I8953">
        <v>988</v>
      </c>
      <c r="J8953">
        <v>16</v>
      </c>
      <c r="K8953">
        <v>7469.28</v>
      </c>
      <c r="L8953">
        <v>594.21</v>
      </c>
      <c r="M8953" t="s">
        <v>43</v>
      </c>
      <c r="N8953" t="s">
        <v>33</v>
      </c>
      <c r="O8953">
        <v>3</v>
      </c>
      <c r="P8953">
        <v>2023</v>
      </c>
      <c r="Q8953">
        <v>5</v>
      </c>
      <c r="R8953" t="s">
        <v>238</v>
      </c>
      <c r="S8953">
        <v>2</v>
      </c>
      <c r="T8953">
        <v>18</v>
      </c>
      <c r="U8953">
        <v>1</v>
      </c>
      <c r="V8953">
        <v>4</v>
      </c>
      <c r="W8953" t="s">
        <v>73</v>
      </c>
      <c r="X8953" t="s">
        <v>47</v>
      </c>
      <c r="Y8953">
        <v>142272</v>
      </c>
      <c r="Z8953">
        <v>0.08</v>
      </c>
    </row>
    <row r="8954" spans="1:26" x14ac:dyDescent="0.25">
      <c r="A8954" t="s">
        <v>11006</v>
      </c>
      <c r="B8954" s="1">
        <v>44952</v>
      </c>
      <c r="C8954" t="s">
        <v>7608</v>
      </c>
      <c r="D8954" t="s">
        <v>63</v>
      </c>
      <c r="E8954" t="s">
        <v>29</v>
      </c>
      <c r="F8954" t="s">
        <v>52</v>
      </c>
      <c r="G8954" t="s">
        <v>79</v>
      </c>
      <c r="H8954">
        <v>4</v>
      </c>
      <c r="I8954">
        <v>1380</v>
      </c>
      <c r="J8954">
        <v>1</v>
      </c>
      <c r="K8954">
        <v>5464.8</v>
      </c>
      <c r="L8954">
        <v>985.8</v>
      </c>
      <c r="M8954" t="s">
        <v>43</v>
      </c>
      <c r="N8954" t="s">
        <v>33</v>
      </c>
      <c r="O8954">
        <v>3</v>
      </c>
      <c r="P8954">
        <v>2023</v>
      </c>
      <c r="Q8954">
        <v>1</v>
      </c>
      <c r="R8954" t="s">
        <v>34</v>
      </c>
      <c r="S8954">
        <v>1</v>
      </c>
      <c r="T8954">
        <v>4</v>
      </c>
      <c r="U8954">
        <v>4</v>
      </c>
      <c r="V8954">
        <v>4</v>
      </c>
      <c r="W8954" t="s">
        <v>73</v>
      </c>
      <c r="X8954" t="s">
        <v>47</v>
      </c>
      <c r="Y8954">
        <v>5520</v>
      </c>
      <c r="Z8954">
        <v>0.18</v>
      </c>
    </row>
    <row r="8955" spans="1:26" x14ac:dyDescent="0.25">
      <c r="A8955" t="s">
        <v>11007</v>
      </c>
      <c r="B8955" s="1">
        <v>45221</v>
      </c>
      <c r="C8955" t="s">
        <v>1724</v>
      </c>
      <c r="D8955" t="s">
        <v>63</v>
      </c>
      <c r="E8955" t="s">
        <v>40</v>
      </c>
      <c r="F8955" t="s">
        <v>30</v>
      </c>
      <c r="G8955" t="s">
        <v>31</v>
      </c>
      <c r="H8955">
        <v>8</v>
      </c>
      <c r="I8955">
        <v>3642</v>
      </c>
      <c r="J8955">
        <v>26</v>
      </c>
      <c r="K8955">
        <v>21560.639999999999</v>
      </c>
      <c r="L8955">
        <v>1432.7</v>
      </c>
      <c r="M8955" t="s">
        <v>65</v>
      </c>
      <c r="N8955" t="s">
        <v>44</v>
      </c>
      <c r="O8955">
        <v>4</v>
      </c>
      <c r="P8955">
        <v>2023</v>
      </c>
      <c r="Q8955">
        <v>10</v>
      </c>
      <c r="R8955" t="s">
        <v>45</v>
      </c>
      <c r="S8955">
        <v>4</v>
      </c>
      <c r="T8955">
        <v>43</v>
      </c>
      <c r="U8955">
        <v>4</v>
      </c>
      <c r="V8955">
        <v>0</v>
      </c>
      <c r="W8955" t="s">
        <v>55</v>
      </c>
      <c r="X8955" t="s">
        <v>36</v>
      </c>
      <c r="Y8955">
        <v>757536</v>
      </c>
      <c r="Z8955">
        <v>7.0000000000000007E-2</v>
      </c>
    </row>
    <row r="8956" spans="1:26" x14ac:dyDescent="0.25">
      <c r="A8956" t="s">
        <v>11008</v>
      </c>
      <c r="B8956" s="1">
        <v>45101</v>
      </c>
      <c r="C8956" t="s">
        <v>3637</v>
      </c>
      <c r="D8956" t="s">
        <v>28</v>
      </c>
      <c r="E8956" t="s">
        <v>40</v>
      </c>
      <c r="F8956" t="s">
        <v>52</v>
      </c>
      <c r="G8956" t="s">
        <v>79</v>
      </c>
      <c r="H8956">
        <v>7</v>
      </c>
      <c r="I8956">
        <v>1330</v>
      </c>
      <c r="J8956">
        <v>23</v>
      </c>
      <c r="K8956">
        <v>7168.7</v>
      </c>
      <c r="L8956">
        <v>1279.74</v>
      </c>
      <c r="M8956" t="s">
        <v>43</v>
      </c>
      <c r="N8956" t="s">
        <v>33</v>
      </c>
      <c r="O8956">
        <v>2</v>
      </c>
      <c r="P8956">
        <v>2023</v>
      </c>
      <c r="Q8956">
        <v>6</v>
      </c>
      <c r="R8956" t="s">
        <v>95</v>
      </c>
      <c r="S8956">
        <v>2</v>
      </c>
      <c r="T8956">
        <v>25</v>
      </c>
      <c r="U8956">
        <v>4</v>
      </c>
      <c r="V8956">
        <v>6</v>
      </c>
      <c r="W8956" t="s">
        <v>35</v>
      </c>
      <c r="X8956" t="s">
        <v>36</v>
      </c>
      <c r="Y8956">
        <v>214130</v>
      </c>
      <c r="Z8956">
        <v>0.18</v>
      </c>
    </row>
    <row r="8957" spans="1:26" x14ac:dyDescent="0.25">
      <c r="A8957" t="s">
        <v>11009</v>
      </c>
      <c r="B8957" s="1">
        <v>45280</v>
      </c>
      <c r="C8957" t="s">
        <v>5163</v>
      </c>
      <c r="D8957" t="s">
        <v>28</v>
      </c>
      <c r="E8957" t="s">
        <v>51</v>
      </c>
      <c r="F8957" t="s">
        <v>52</v>
      </c>
      <c r="G8957" t="s">
        <v>79</v>
      </c>
      <c r="H8957">
        <v>7</v>
      </c>
      <c r="I8957">
        <v>1712</v>
      </c>
      <c r="J8957">
        <v>27</v>
      </c>
      <c r="K8957">
        <v>8748.32</v>
      </c>
      <c r="L8957">
        <v>1561.34</v>
      </c>
      <c r="M8957" t="s">
        <v>32</v>
      </c>
      <c r="N8957" t="s">
        <v>44</v>
      </c>
      <c r="O8957">
        <v>1</v>
      </c>
      <c r="P8957">
        <v>2023</v>
      </c>
      <c r="Q8957">
        <v>12</v>
      </c>
      <c r="R8957" t="s">
        <v>54</v>
      </c>
      <c r="S8957">
        <v>4</v>
      </c>
      <c r="T8957">
        <v>51</v>
      </c>
      <c r="U8957">
        <v>4</v>
      </c>
      <c r="V8957">
        <v>3</v>
      </c>
      <c r="W8957" t="s">
        <v>83</v>
      </c>
      <c r="X8957" t="s">
        <v>47</v>
      </c>
      <c r="Y8957">
        <v>323568</v>
      </c>
      <c r="Z8957">
        <v>0.18</v>
      </c>
    </row>
    <row r="8958" spans="1:26" x14ac:dyDescent="0.25">
      <c r="A8958" t="s">
        <v>11010</v>
      </c>
      <c r="B8958" s="1">
        <v>45126</v>
      </c>
      <c r="C8958" t="s">
        <v>3268</v>
      </c>
      <c r="D8958" t="s">
        <v>63</v>
      </c>
      <c r="E8958" t="s">
        <v>51</v>
      </c>
      <c r="F8958" t="s">
        <v>41</v>
      </c>
      <c r="G8958" t="s">
        <v>59</v>
      </c>
      <c r="H8958">
        <v>2</v>
      </c>
      <c r="I8958">
        <v>4013</v>
      </c>
      <c r="J8958">
        <v>14</v>
      </c>
      <c r="K8958">
        <v>6902.36</v>
      </c>
      <c r="L8958">
        <v>870.64</v>
      </c>
      <c r="M8958" t="s">
        <v>65</v>
      </c>
      <c r="N8958" t="s">
        <v>33</v>
      </c>
      <c r="O8958">
        <v>5</v>
      </c>
      <c r="P8958">
        <v>2023</v>
      </c>
      <c r="Q8958">
        <v>7</v>
      </c>
      <c r="R8958" t="s">
        <v>125</v>
      </c>
      <c r="S8958">
        <v>3</v>
      </c>
      <c r="T8958">
        <v>29</v>
      </c>
      <c r="U8958">
        <v>4</v>
      </c>
      <c r="V8958">
        <v>3</v>
      </c>
      <c r="W8958" t="s">
        <v>83</v>
      </c>
      <c r="X8958" t="s">
        <v>47</v>
      </c>
      <c r="Y8958">
        <v>112364</v>
      </c>
      <c r="Z8958">
        <v>0.13</v>
      </c>
    </row>
    <row r="8959" spans="1:26" x14ac:dyDescent="0.25">
      <c r="A8959" t="s">
        <v>11011</v>
      </c>
      <c r="B8959" s="1">
        <v>45012</v>
      </c>
      <c r="C8959" t="s">
        <v>189</v>
      </c>
      <c r="D8959" t="s">
        <v>50</v>
      </c>
      <c r="E8959" t="s">
        <v>51</v>
      </c>
      <c r="F8959" t="s">
        <v>52</v>
      </c>
      <c r="G8959" t="s">
        <v>79</v>
      </c>
      <c r="H8959">
        <v>7</v>
      </c>
      <c r="I8959">
        <v>2567</v>
      </c>
      <c r="J8959">
        <v>14</v>
      </c>
      <c r="K8959">
        <v>15453.34</v>
      </c>
      <c r="L8959">
        <v>1009.67</v>
      </c>
      <c r="M8959" t="s">
        <v>43</v>
      </c>
      <c r="N8959" t="s">
        <v>33</v>
      </c>
      <c r="O8959">
        <v>2</v>
      </c>
      <c r="P8959">
        <v>2023</v>
      </c>
      <c r="Q8959">
        <v>3</v>
      </c>
      <c r="R8959" t="s">
        <v>105</v>
      </c>
      <c r="S8959">
        <v>1</v>
      </c>
      <c r="T8959">
        <v>13</v>
      </c>
      <c r="U8959">
        <v>5</v>
      </c>
      <c r="V8959">
        <v>1</v>
      </c>
      <c r="W8959" t="s">
        <v>60</v>
      </c>
      <c r="X8959" t="s">
        <v>47</v>
      </c>
      <c r="Y8959">
        <v>251566</v>
      </c>
      <c r="Z8959">
        <v>7.0000000000000007E-2</v>
      </c>
    </row>
    <row r="8960" spans="1:26" x14ac:dyDescent="0.25">
      <c r="A8960" t="s">
        <v>11012</v>
      </c>
      <c r="B8960" s="1">
        <v>45210</v>
      </c>
      <c r="C8960" t="s">
        <v>456</v>
      </c>
      <c r="D8960" t="s">
        <v>28</v>
      </c>
      <c r="E8960" t="s">
        <v>58</v>
      </c>
      <c r="F8960" t="s">
        <v>41</v>
      </c>
      <c r="G8960" t="s">
        <v>42</v>
      </c>
      <c r="H8960">
        <v>2</v>
      </c>
      <c r="I8960">
        <v>4340</v>
      </c>
      <c r="J8960">
        <v>28</v>
      </c>
      <c r="K8960">
        <v>6249.6</v>
      </c>
      <c r="L8960">
        <v>1158.51</v>
      </c>
      <c r="M8960" t="s">
        <v>43</v>
      </c>
      <c r="N8960" t="s">
        <v>66</v>
      </c>
      <c r="O8960">
        <v>5</v>
      </c>
      <c r="P8960">
        <v>2023</v>
      </c>
      <c r="Q8960">
        <v>10</v>
      </c>
      <c r="R8960" t="s">
        <v>45</v>
      </c>
      <c r="S8960">
        <v>4</v>
      </c>
      <c r="T8960">
        <v>41</v>
      </c>
      <c r="U8960">
        <v>2</v>
      </c>
      <c r="V8960">
        <v>3</v>
      </c>
      <c r="W8960" t="s">
        <v>83</v>
      </c>
      <c r="X8960" t="s">
        <v>47</v>
      </c>
      <c r="Y8960">
        <v>243040</v>
      </c>
      <c r="Z8960">
        <v>0.19</v>
      </c>
    </row>
    <row r="8961" spans="1:26" x14ac:dyDescent="0.25">
      <c r="A8961" t="s">
        <v>11013</v>
      </c>
      <c r="B8961" s="1">
        <v>45031</v>
      </c>
      <c r="C8961" t="s">
        <v>3002</v>
      </c>
      <c r="D8961" t="s">
        <v>50</v>
      </c>
      <c r="E8961" t="s">
        <v>29</v>
      </c>
      <c r="F8961" t="s">
        <v>30</v>
      </c>
      <c r="G8961" t="s">
        <v>31</v>
      </c>
      <c r="H8961">
        <v>7</v>
      </c>
      <c r="I8961">
        <v>3683</v>
      </c>
      <c r="J8961">
        <v>5</v>
      </c>
      <c r="K8961">
        <v>24491.95</v>
      </c>
      <c r="L8961">
        <v>3394.93</v>
      </c>
      <c r="M8961" t="s">
        <v>32</v>
      </c>
      <c r="N8961" t="s">
        <v>44</v>
      </c>
      <c r="O8961">
        <v>1</v>
      </c>
      <c r="P8961">
        <v>2023</v>
      </c>
      <c r="Q8961">
        <v>4</v>
      </c>
      <c r="R8961" t="s">
        <v>100</v>
      </c>
      <c r="S8961">
        <v>2</v>
      </c>
      <c r="T8961">
        <v>15</v>
      </c>
      <c r="U8961">
        <v>3</v>
      </c>
      <c r="V8961">
        <v>6</v>
      </c>
      <c r="W8961" t="s">
        <v>35</v>
      </c>
      <c r="X8961" t="s">
        <v>36</v>
      </c>
      <c r="Y8961">
        <v>128905</v>
      </c>
      <c r="Z8961">
        <v>0.14000000000000001</v>
      </c>
    </row>
    <row r="8962" spans="1:26" x14ac:dyDescent="0.25">
      <c r="A8962" t="s">
        <v>11014</v>
      </c>
      <c r="B8962" s="1">
        <v>45268</v>
      </c>
      <c r="C8962" t="s">
        <v>2089</v>
      </c>
      <c r="D8962" t="s">
        <v>39</v>
      </c>
      <c r="E8962" t="s">
        <v>29</v>
      </c>
      <c r="F8962" t="s">
        <v>41</v>
      </c>
      <c r="G8962" t="s">
        <v>116</v>
      </c>
      <c r="H8962">
        <v>5</v>
      </c>
      <c r="I8962">
        <v>3749</v>
      </c>
      <c r="J8962">
        <v>22</v>
      </c>
      <c r="K8962">
        <v>14621.1</v>
      </c>
      <c r="L8962">
        <v>1555.15</v>
      </c>
      <c r="M8962" t="s">
        <v>43</v>
      </c>
      <c r="N8962" t="s">
        <v>66</v>
      </c>
      <c r="O8962">
        <v>3</v>
      </c>
      <c r="P8962">
        <v>2023</v>
      </c>
      <c r="Q8962">
        <v>12</v>
      </c>
      <c r="R8962" t="s">
        <v>54</v>
      </c>
      <c r="S8962">
        <v>4</v>
      </c>
      <c r="T8962">
        <v>49</v>
      </c>
      <c r="U8962">
        <v>2</v>
      </c>
      <c r="V8962">
        <v>5</v>
      </c>
      <c r="W8962" t="s">
        <v>46</v>
      </c>
      <c r="X8962" t="s">
        <v>47</v>
      </c>
      <c r="Y8962">
        <v>412390</v>
      </c>
      <c r="Z8962">
        <v>0.11</v>
      </c>
    </row>
    <row r="8963" spans="1:26" x14ac:dyDescent="0.25">
      <c r="A8963" t="s">
        <v>11015</v>
      </c>
      <c r="B8963" s="1">
        <v>45085</v>
      </c>
      <c r="C8963" t="s">
        <v>11016</v>
      </c>
      <c r="D8963" t="s">
        <v>63</v>
      </c>
      <c r="E8963" t="s">
        <v>29</v>
      </c>
      <c r="F8963" t="s">
        <v>30</v>
      </c>
      <c r="G8963" t="s">
        <v>86</v>
      </c>
      <c r="H8963">
        <v>8</v>
      </c>
      <c r="I8963">
        <v>2298</v>
      </c>
      <c r="J8963">
        <v>16</v>
      </c>
      <c r="K8963">
        <v>15442.56</v>
      </c>
      <c r="L8963">
        <v>2479.56</v>
      </c>
      <c r="M8963" t="s">
        <v>65</v>
      </c>
      <c r="N8963" t="s">
        <v>33</v>
      </c>
      <c r="O8963">
        <v>5</v>
      </c>
      <c r="P8963">
        <v>2023</v>
      </c>
      <c r="Q8963">
        <v>6</v>
      </c>
      <c r="R8963" t="s">
        <v>95</v>
      </c>
      <c r="S8963">
        <v>2</v>
      </c>
      <c r="T8963">
        <v>23</v>
      </c>
      <c r="U8963">
        <v>2</v>
      </c>
      <c r="V8963">
        <v>4</v>
      </c>
      <c r="W8963" t="s">
        <v>73</v>
      </c>
      <c r="X8963" t="s">
        <v>47</v>
      </c>
      <c r="Y8963">
        <v>294144</v>
      </c>
      <c r="Z8963">
        <v>0.16</v>
      </c>
    </row>
    <row r="8964" spans="1:26" x14ac:dyDescent="0.25">
      <c r="A8964" t="s">
        <v>11017</v>
      </c>
      <c r="B8964" s="1">
        <v>45176</v>
      </c>
      <c r="C8964" t="s">
        <v>2794</v>
      </c>
      <c r="D8964" t="s">
        <v>28</v>
      </c>
      <c r="E8964" t="s">
        <v>40</v>
      </c>
      <c r="F8964" t="s">
        <v>52</v>
      </c>
      <c r="G8964" t="s">
        <v>91</v>
      </c>
      <c r="H8964">
        <v>5</v>
      </c>
      <c r="I8964">
        <v>285</v>
      </c>
      <c r="J8964">
        <v>17</v>
      </c>
      <c r="K8964">
        <v>1182.75</v>
      </c>
      <c r="L8964">
        <v>206.35</v>
      </c>
      <c r="M8964" t="s">
        <v>43</v>
      </c>
      <c r="N8964" t="s">
        <v>33</v>
      </c>
      <c r="O8964">
        <v>5</v>
      </c>
      <c r="P8964">
        <v>2023</v>
      </c>
      <c r="Q8964">
        <v>9</v>
      </c>
      <c r="R8964" t="s">
        <v>80</v>
      </c>
      <c r="S8964">
        <v>3</v>
      </c>
      <c r="T8964">
        <v>36</v>
      </c>
      <c r="U8964">
        <v>2</v>
      </c>
      <c r="V8964">
        <v>4</v>
      </c>
      <c r="W8964" t="s">
        <v>73</v>
      </c>
      <c r="X8964" t="s">
        <v>47</v>
      </c>
      <c r="Y8964">
        <v>24225</v>
      </c>
      <c r="Z8964">
        <v>0.17</v>
      </c>
    </row>
    <row r="8965" spans="1:26" x14ac:dyDescent="0.25">
      <c r="A8965" t="s">
        <v>11018</v>
      </c>
      <c r="B8965" s="1">
        <v>44991</v>
      </c>
      <c r="C8965" t="s">
        <v>9588</v>
      </c>
      <c r="D8965" t="s">
        <v>39</v>
      </c>
      <c r="E8965" t="s">
        <v>40</v>
      </c>
      <c r="F8965" t="s">
        <v>52</v>
      </c>
      <c r="G8965" t="s">
        <v>79</v>
      </c>
      <c r="H8965">
        <v>8</v>
      </c>
      <c r="I8965">
        <v>1073</v>
      </c>
      <c r="J8965">
        <v>23</v>
      </c>
      <c r="K8965">
        <v>6609.68</v>
      </c>
      <c r="L8965">
        <v>1246.8800000000001</v>
      </c>
      <c r="M8965" t="s">
        <v>32</v>
      </c>
      <c r="N8965" t="s">
        <v>66</v>
      </c>
      <c r="O8965">
        <v>2</v>
      </c>
      <c r="P8965">
        <v>2023</v>
      </c>
      <c r="Q8965">
        <v>3</v>
      </c>
      <c r="R8965" t="s">
        <v>105</v>
      </c>
      <c r="S8965">
        <v>1</v>
      </c>
      <c r="T8965">
        <v>10</v>
      </c>
      <c r="U8965">
        <v>2</v>
      </c>
      <c r="V8965">
        <v>1</v>
      </c>
      <c r="W8965" t="s">
        <v>60</v>
      </c>
      <c r="X8965" t="s">
        <v>47</v>
      </c>
      <c r="Y8965">
        <v>197432</v>
      </c>
      <c r="Z8965">
        <v>0.19</v>
      </c>
    </row>
    <row r="8966" spans="1:26" x14ac:dyDescent="0.25">
      <c r="A8966" t="s">
        <v>11019</v>
      </c>
      <c r="B8966" s="1">
        <v>45266</v>
      </c>
      <c r="C8966" t="s">
        <v>1058</v>
      </c>
      <c r="D8966" t="s">
        <v>50</v>
      </c>
      <c r="E8966" t="s">
        <v>40</v>
      </c>
      <c r="F8966" t="s">
        <v>30</v>
      </c>
      <c r="G8966" t="s">
        <v>31</v>
      </c>
      <c r="H8966">
        <v>5</v>
      </c>
      <c r="I8966">
        <v>867</v>
      </c>
      <c r="J8966">
        <v>19</v>
      </c>
      <c r="K8966">
        <v>3511.35</v>
      </c>
      <c r="L8966">
        <v>403.59</v>
      </c>
      <c r="M8966" t="s">
        <v>43</v>
      </c>
      <c r="N8966" t="s">
        <v>44</v>
      </c>
      <c r="O8966">
        <v>5</v>
      </c>
      <c r="P8966">
        <v>2023</v>
      </c>
      <c r="Q8966">
        <v>12</v>
      </c>
      <c r="R8966" t="s">
        <v>54</v>
      </c>
      <c r="S8966">
        <v>4</v>
      </c>
      <c r="T8966">
        <v>49</v>
      </c>
      <c r="U8966">
        <v>2</v>
      </c>
      <c r="V8966">
        <v>3</v>
      </c>
      <c r="W8966" t="s">
        <v>83</v>
      </c>
      <c r="X8966" t="s">
        <v>47</v>
      </c>
      <c r="Y8966">
        <v>82365</v>
      </c>
      <c r="Z8966">
        <v>0.11</v>
      </c>
    </row>
    <row r="8967" spans="1:26" x14ac:dyDescent="0.25">
      <c r="A8967" t="s">
        <v>11020</v>
      </c>
      <c r="B8967" s="1">
        <v>45050</v>
      </c>
      <c r="C8967" t="s">
        <v>3555</v>
      </c>
      <c r="D8967" t="s">
        <v>28</v>
      </c>
      <c r="E8967" t="s">
        <v>51</v>
      </c>
      <c r="F8967" t="s">
        <v>30</v>
      </c>
      <c r="G8967" t="s">
        <v>86</v>
      </c>
      <c r="H8967">
        <v>1</v>
      </c>
      <c r="I8967">
        <v>3828</v>
      </c>
      <c r="J8967">
        <v>4</v>
      </c>
      <c r="K8967">
        <v>3674.88</v>
      </c>
      <c r="L8967">
        <v>536.66</v>
      </c>
      <c r="M8967" t="s">
        <v>32</v>
      </c>
      <c r="N8967" t="s">
        <v>33</v>
      </c>
      <c r="O8967">
        <v>7</v>
      </c>
      <c r="P8967">
        <v>2023</v>
      </c>
      <c r="Q8967">
        <v>5</v>
      </c>
      <c r="R8967" t="s">
        <v>238</v>
      </c>
      <c r="S8967">
        <v>2</v>
      </c>
      <c r="T8967">
        <v>18</v>
      </c>
      <c r="U8967">
        <v>1</v>
      </c>
      <c r="V8967">
        <v>4</v>
      </c>
      <c r="W8967" t="s">
        <v>73</v>
      </c>
      <c r="X8967" t="s">
        <v>47</v>
      </c>
      <c r="Y8967">
        <v>15312</v>
      </c>
      <c r="Z8967">
        <v>0.15</v>
      </c>
    </row>
    <row r="8968" spans="1:26" x14ac:dyDescent="0.25">
      <c r="A8968" t="s">
        <v>11021</v>
      </c>
      <c r="B8968" s="1">
        <v>45084</v>
      </c>
      <c r="C8968" t="s">
        <v>5100</v>
      </c>
      <c r="D8968" t="s">
        <v>50</v>
      </c>
      <c r="E8968" t="s">
        <v>40</v>
      </c>
      <c r="F8968" t="s">
        <v>30</v>
      </c>
      <c r="G8968" t="s">
        <v>86</v>
      </c>
      <c r="H8968">
        <v>2</v>
      </c>
      <c r="I8968">
        <v>4645</v>
      </c>
      <c r="J8968">
        <v>27</v>
      </c>
      <c r="K8968">
        <v>6781.7</v>
      </c>
      <c r="L8968">
        <v>503.43</v>
      </c>
      <c r="M8968" t="s">
        <v>43</v>
      </c>
      <c r="N8968" t="s">
        <v>66</v>
      </c>
      <c r="O8968">
        <v>1</v>
      </c>
      <c r="P8968">
        <v>2023</v>
      </c>
      <c r="Q8968">
        <v>6</v>
      </c>
      <c r="R8968" t="s">
        <v>95</v>
      </c>
      <c r="S8968">
        <v>2</v>
      </c>
      <c r="T8968">
        <v>23</v>
      </c>
      <c r="U8968">
        <v>2</v>
      </c>
      <c r="V8968">
        <v>3</v>
      </c>
      <c r="W8968" t="s">
        <v>83</v>
      </c>
      <c r="X8968" t="s">
        <v>47</v>
      </c>
      <c r="Y8968">
        <v>250830</v>
      </c>
      <c r="Z8968">
        <v>7.0000000000000007E-2</v>
      </c>
    </row>
    <row r="8969" spans="1:26" x14ac:dyDescent="0.25">
      <c r="A8969" t="s">
        <v>11022</v>
      </c>
      <c r="B8969" s="1">
        <v>45263</v>
      </c>
      <c r="C8969" t="s">
        <v>1970</v>
      </c>
      <c r="D8969" t="s">
        <v>50</v>
      </c>
      <c r="E8969" t="s">
        <v>29</v>
      </c>
      <c r="F8969" t="s">
        <v>30</v>
      </c>
      <c r="G8969" t="s">
        <v>31</v>
      </c>
      <c r="H8969">
        <v>3</v>
      </c>
      <c r="I8969">
        <v>2393</v>
      </c>
      <c r="J8969">
        <v>2</v>
      </c>
      <c r="K8969">
        <v>7035.42</v>
      </c>
      <c r="L8969">
        <v>1393.18</v>
      </c>
      <c r="M8969" t="s">
        <v>43</v>
      </c>
      <c r="N8969" t="s">
        <v>66</v>
      </c>
      <c r="O8969">
        <v>1</v>
      </c>
      <c r="P8969">
        <v>2023</v>
      </c>
      <c r="Q8969">
        <v>12</v>
      </c>
      <c r="R8969" t="s">
        <v>54</v>
      </c>
      <c r="S8969">
        <v>4</v>
      </c>
      <c r="T8969">
        <v>49</v>
      </c>
      <c r="U8969">
        <v>2</v>
      </c>
      <c r="V8969">
        <v>0</v>
      </c>
      <c r="W8969" t="s">
        <v>55</v>
      </c>
      <c r="X8969" t="s">
        <v>36</v>
      </c>
      <c r="Y8969">
        <v>14358</v>
      </c>
      <c r="Z8969">
        <v>0.2</v>
      </c>
    </row>
    <row r="8970" spans="1:26" x14ac:dyDescent="0.25">
      <c r="A8970" t="s">
        <v>11023</v>
      </c>
      <c r="B8970" s="1">
        <v>45167</v>
      </c>
      <c r="C8970" t="s">
        <v>4979</v>
      </c>
      <c r="D8970" t="s">
        <v>50</v>
      </c>
      <c r="E8970" t="s">
        <v>58</v>
      </c>
      <c r="F8970" t="s">
        <v>30</v>
      </c>
      <c r="G8970" t="s">
        <v>86</v>
      </c>
      <c r="H8970">
        <v>8</v>
      </c>
      <c r="I8970">
        <v>123</v>
      </c>
      <c r="J8970">
        <v>10</v>
      </c>
      <c r="K8970">
        <v>885.6</v>
      </c>
      <c r="L8970">
        <v>119.03</v>
      </c>
      <c r="M8970" t="s">
        <v>65</v>
      </c>
      <c r="N8970" t="s">
        <v>44</v>
      </c>
      <c r="O8970">
        <v>1</v>
      </c>
      <c r="P8970">
        <v>2023</v>
      </c>
      <c r="Q8970">
        <v>8</v>
      </c>
      <c r="R8970" t="s">
        <v>72</v>
      </c>
      <c r="S8970">
        <v>3</v>
      </c>
      <c r="T8970">
        <v>35</v>
      </c>
      <c r="U8970">
        <v>5</v>
      </c>
      <c r="V8970">
        <v>2</v>
      </c>
      <c r="W8970" t="s">
        <v>76</v>
      </c>
      <c r="X8970" t="s">
        <v>47</v>
      </c>
      <c r="Y8970">
        <v>9840</v>
      </c>
      <c r="Z8970">
        <v>0.13</v>
      </c>
    </row>
    <row r="8971" spans="1:26" x14ac:dyDescent="0.25">
      <c r="A8971" t="s">
        <v>11024</v>
      </c>
      <c r="B8971" s="1">
        <v>45026</v>
      </c>
      <c r="C8971" t="s">
        <v>437</v>
      </c>
      <c r="D8971" t="s">
        <v>39</v>
      </c>
      <c r="E8971" t="s">
        <v>51</v>
      </c>
      <c r="F8971" t="s">
        <v>52</v>
      </c>
      <c r="G8971" t="s">
        <v>79</v>
      </c>
      <c r="H8971">
        <v>7</v>
      </c>
      <c r="I8971">
        <v>535</v>
      </c>
      <c r="J8971">
        <v>25</v>
      </c>
      <c r="K8971">
        <v>2808.75</v>
      </c>
      <c r="L8971">
        <v>272.05</v>
      </c>
      <c r="M8971" t="s">
        <v>43</v>
      </c>
      <c r="N8971" t="s">
        <v>44</v>
      </c>
      <c r="O8971">
        <v>1</v>
      </c>
      <c r="P8971">
        <v>2023</v>
      </c>
      <c r="Q8971">
        <v>4</v>
      </c>
      <c r="R8971" t="s">
        <v>100</v>
      </c>
      <c r="S8971">
        <v>2</v>
      </c>
      <c r="T8971">
        <v>15</v>
      </c>
      <c r="U8971">
        <v>3</v>
      </c>
      <c r="V8971">
        <v>1</v>
      </c>
      <c r="W8971" t="s">
        <v>60</v>
      </c>
      <c r="X8971" t="s">
        <v>47</v>
      </c>
      <c r="Y8971">
        <v>93625</v>
      </c>
      <c r="Z8971">
        <v>0.1</v>
      </c>
    </row>
    <row r="8972" spans="1:26" x14ac:dyDescent="0.25">
      <c r="A8972" t="s">
        <v>11025</v>
      </c>
      <c r="B8972" s="1">
        <v>45228</v>
      </c>
      <c r="C8972" t="s">
        <v>1578</v>
      </c>
      <c r="D8972" t="s">
        <v>50</v>
      </c>
      <c r="E8972" t="s">
        <v>40</v>
      </c>
      <c r="F8972" t="s">
        <v>30</v>
      </c>
      <c r="G8972" t="s">
        <v>86</v>
      </c>
      <c r="H8972">
        <v>9</v>
      </c>
      <c r="I8972">
        <v>3919</v>
      </c>
      <c r="J8972">
        <v>9</v>
      </c>
      <c r="K8972">
        <v>32096.61</v>
      </c>
      <c r="L8972">
        <v>5759.24</v>
      </c>
      <c r="M8972" t="s">
        <v>43</v>
      </c>
      <c r="N8972" t="s">
        <v>33</v>
      </c>
      <c r="O8972">
        <v>1</v>
      </c>
      <c r="P8972">
        <v>2023</v>
      </c>
      <c r="Q8972">
        <v>10</v>
      </c>
      <c r="R8972" t="s">
        <v>45</v>
      </c>
      <c r="S8972">
        <v>4</v>
      </c>
      <c r="T8972">
        <v>44</v>
      </c>
      <c r="U8972">
        <v>5</v>
      </c>
      <c r="V8972">
        <v>0</v>
      </c>
      <c r="W8972" t="s">
        <v>55</v>
      </c>
      <c r="X8972" t="s">
        <v>36</v>
      </c>
      <c r="Y8972">
        <v>317439</v>
      </c>
      <c r="Z8972">
        <v>0.18</v>
      </c>
    </row>
    <row r="8973" spans="1:26" x14ac:dyDescent="0.25">
      <c r="A8973" t="s">
        <v>11026</v>
      </c>
      <c r="B8973" s="1">
        <v>45083</v>
      </c>
      <c r="C8973" t="s">
        <v>1048</v>
      </c>
      <c r="D8973" t="s">
        <v>28</v>
      </c>
      <c r="E8973" t="s">
        <v>51</v>
      </c>
      <c r="F8973" t="s">
        <v>41</v>
      </c>
      <c r="G8973" t="s">
        <v>42</v>
      </c>
      <c r="H8973">
        <v>10</v>
      </c>
      <c r="I8973">
        <v>4464</v>
      </c>
      <c r="J8973">
        <v>29</v>
      </c>
      <c r="K8973">
        <v>31694.400000000001</v>
      </c>
      <c r="L8973">
        <v>4006.27</v>
      </c>
      <c r="M8973" t="s">
        <v>65</v>
      </c>
      <c r="N8973" t="s">
        <v>66</v>
      </c>
      <c r="O8973">
        <v>2</v>
      </c>
      <c r="P8973">
        <v>2023</v>
      </c>
      <c r="Q8973">
        <v>6</v>
      </c>
      <c r="R8973" t="s">
        <v>95</v>
      </c>
      <c r="S8973">
        <v>2</v>
      </c>
      <c r="T8973">
        <v>23</v>
      </c>
      <c r="U8973">
        <v>2</v>
      </c>
      <c r="V8973">
        <v>2</v>
      </c>
      <c r="W8973" t="s">
        <v>76</v>
      </c>
      <c r="X8973" t="s">
        <v>47</v>
      </c>
      <c r="Y8973">
        <v>1294560</v>
      </c>
      <c r="Z8973">
        <v>0.13</v>
      </c>
    </row>
    <row r="8974" spans="1:26" x14ac:dyDescent="0.25">
      <c r="A8974" t="s">
        <v>11027</v>
      </c>
      <c r="B8974" s="1">
        <v>45089</v>
      </c>
      <c r="C8974" t="s">
        <v>4168</v>
      </c>
      <c r="D8974" t="s">
        <v>63</v>
      </c>
      <c r="E8974" t="s">
        <v>58</v>
      </c>
      <c r="F8974" t="s">
        <v>41</v>
      </c>
      <c r="G8974" t="s">
        <v>42</v>
      </c>
      <c r="H8974">
        <v>5</v>
      </c>
      <c r="I8974">
        <v>4660</v>
      </c>
      <c r="J8974">
        <v>11</v>
      </c>
      <c r="K8974">
        <v>20737</v>
      </c>
      <c r="L8974">
        <v>4038.49</v>
      </c>
      <c r="M8974" t="s">
        <v>65</v>
      </c>
      <c r="N8974" t="s">
        <v>33</v>
      </c>
      <c r="O8974">
        <v>3</v>
      </c>
      <c r="P8974">
        <v>2023</v>
      </c>
      <c r="Q8974">
        <v>6</v>
      </c>
      <c r="R8974" t="s">
        <v>95</v>
      </c>
      <c r="S8974">
        <v>2</v>
      </c>
      <c r="T8974">
        <v>24</v>
      </c>
      <c r="U8974">
        <v>3</v>
      </c>
      <c r="V8974">
        <v>1</v>
      </c>
      <c r="W8974" t="s">
        <v>60</v>
      </c>
      <c r="X8974" t="s">
        <v>47</v>
      </c>
      <c r="Y8974">
        <v>256300</v>
      </c>
      <c r="Z8974">
        <v>0.19</v>
      </c>
    </row>
    <row r="8975" spans="1:26" x14ac:dyDescent="0.25">
      <c r="A8975" t="s">
        <v>11028</v>
      </c>
      <c r="B8975" s="1">
        <v>44999</v>
      </c>
      <c r="C8975" t="s">
        <v>4280</v>
      </c>
      <c r="D8975" t="s">
        <v>28</v>
      </c>
      <c r="E8975" t="s">
        <v>40</v>
      </c>
      <c r="F8975" t="s">
        <v>30</v>
      </c>
      <c r="G8975" t="s">
        <v>86</v>
      </c>
      <c r="H8975">
        <v>2</v>
      </c>
      <c r="I8975">
        <v>3699</v>
      </c>
      <c r="J8975">
        <v>8</v>
      </c>
      <c r="K8975">
        <v>6806.16</v>
      </c>
      <c r="L8975">
        <v>973.28</v>
      </c>
      <c r="M8975" t="s">
        <v>43</v>
      </c>
      <c r="N8975" t="s">
        <v>44</v>
      </c>
      <c r="O8975">
        <v>4</v>
      </c>
      <c r="P8975">
        <v>2023</v>
      </c>
      <c r="Q8975">
        <v>3</v>
      </c>
      <c r="R8975" t="s">
        <v>105</v>
      </c>
      <c r="S8975">
        <v>1</v>
      </c>
      <c r="T8975">
        <v>11</v>
      </c>
      <c r="U8975">
        <v>3</v>
      </c>
      <c r="V8975">
        <v>2</v>
      </c>
      <c r="W8975" t="s">
        <v>76</v>
      </c>
      <c r="X8975" t="s">
        <v>47</v>
      </c>
      <c r="Y8975">
        <v>59184</v>
      </c>
      <c r="Z8975">
        <v>0.14000000000000001</v>
      </c>
    </row>
    <row r="8976" spans="1:26" x14ac:dyDescent="0.25">
      <c r="A8976" t="s">
        <v>11029</v>
      </c>
      <c r="B8976" s="1">
        <v>45009</v>
      </c>
      <c r="C8976" t="s">
        <v>3117</v>
      </c>
      <c r="D8976" t="s">
        <v>39</v>
      </c>
      <c r="E8976" t="s">
        <v>29</v>
      </c>
      <c r="F8976" t="s">
        <v>41</v>
      </c>
      <c r="G8976" t="s">
        <v>59</v>
      </c>
      <c r="H8976">
        <v>3</v>
      </c>
      <c r="I8976">
        <v>2149</v>
      </c>
      <c r="J8976">
        <v>2</v>
      </c>
      <c r="K8976">
        <v>6318.06</v>
      </c>
      <c r="L8976">
        <v>542.30999999999995</v>
      </c>
      <c r="M8976" t="s">
        <v>65</v>
      </c>
      <c r="N8976" t="s">
        <v>66</v>
      </c>
      <c r="O8976">
        <v>5</v>
      </c>
      <c r="P8976">
        <v>2023</v>
      </c>
      <c r="Q8976">
        <v>3</v>
      </c>
      <c r="R8976" t="s">
        <v>105</v>
      </c>
      <c r="S8976">
        <v>1</v>
      </c>
      <c r="T8976">
        <v>12</v>
      </c>
      <c r="U8976">
        <v>4</v>
      </c>
      <c r="V8976">
        <v>5</v>
      </c>
      <c r="W8976" t="s">
        <v>46</v>
      </c>
      <c r="X8976" t="s">
        <v>47</v>
      </c>
      <c r="Y8976">
        <v>12894</v>
      </c>
      <c r="Z8976">
        <v>0.09</v>
      </c>
    </row>
    <row r="8977" spans="1:26" x14ac:dyDescent="0.25">
      <c r="A8977" t="s">
        <v>11030</v>
      </c>
      <c r="B8977" s="1">
        <v>45189</v>
      </c>
      <c r="C8977" t="s">
        <v>3241</v>
      </c>
      <c r="D8977" t="s">
        <v>39</v>
      </c>
      <c r="E8977" t="s">
        <v>58</v>
      </c>
      <c r="F8977" t="s">
        <v>41</v>
      </c>
      <c r="G8977" t="s">
        <v>116</v>
      </c>
      <c r="H8977">
        <v>4</v>
      </c>
      <c r="I8977">
        <v>3392</v>
      </c>
      <c r="J8977">
        <v>10</v>
      </c>
      <c r="K8977">
        <v>12211.2</v>
      </c>
      <c r="L8977">
        <v>2247.73</v>
      </c>
      <c r="M8977" t="s">
        <v>65</v>
      </c>
      <c r="N8977" t="s">
        <v>33</v>
      </c>
      <c r="O8977">
        <v>5</v>
      </c>
      <c r="P8977">
        <v>2023</v>
      </c>
      <c r="Q8977">
        <v>9</v>
      </c>
      <c r="R8977" t="s">
        <v>80</v>
      </c>
      <c r="S8977">
        <v>3</v>
      </c>
      <c r="T8977">
        <v>38</v>
      </c>
      <c r="U8977">
        <v>4</v>
      </c>
      <c r="V8977">
        <v>3</v>
      </c>
      <c r="W8977" t="s">
        <v>83</v>
      </c>
      <c r="X8977" t="s">
        <v>47</v>
      </c>
      <c r="Y8977">
        <v>135680</v>
      </c>
      <c r="Z8977">
        <v>0.18</v>
      </c>
    </row>
    <row r="8978" spans="1:26" x14ac:dyDescent="0.25">
      <c r="A8978" t="s">
        <v>11031</v>
      </c>
      <c r="B8978" s="1">
        <v>45202</v>
      </c>
      <c r="C8978" t="s">
        <v>2003</v>
      </c>
      <c r="D8978" t="s">
        <v>28</v>
      </c>
      <c r="E8978" t="s">
        <v>29</v>
      </c>
      <c r="F8978" t="s">
        <v>52</v>
      </c>
      <c r="G8978" t="s">
        <v>79</v>
      </c>
      <c r="H8978">
        <v>1</v>
      </c>
      <c r="I8978">
        <v>3029</v>
      </c>
      <c r="J8978">
        <v>28</v>
      </c>
      <c r="K8978">
        <v>2180.88</v>
      </c>
      <c r="L8978">
        <v>367.04</v>
      </c>
      <c r="M8978" t="s">
        <v>43</v>
      </c>
      <c r="N8978" t="s">
        <v>66</v>
      </c>
      <c r="O8978">
        <v>7</v>
      </c>
      <c r="P8978">
        <v>2023</v>
      </c>
      <c r="Q8978">
        <v>10</v>
      </c>
      <c r="R8978" t="s">
        <v>45</v>
      </c>
      <c r="S8978">
        <v>4</v>
      </c>
      <c r="T8978">
        <v>40</v>
      </c>
      <c r="U8978">
        <v>1</v>
      </c>
      <c r="V8978">
        <v>2</v>
      </c>
      <c r="W8978" t="s">
        <v>76</v>
      </c>
      <c r="X8978" t="s">
        <v>47</v>
      </c>
      <c r="Y8978">
        <v>84812</v>
      </c>
      <c r="Z8978">
        <v>0.17</v>
      </c>
    </row>
    <row r="8979" spans="1:26" x14ac:dyDescent="0.25">
      <c r="A8979" t="s">
        <v>11032</v>
      </c>
      <c r="B8979" s="1">
        <v>45162</v>
      </c>
      <c r="C8979" t="s">
        <v>483</v>
      </c>
      <c r="D8979" t="s">
        <v>50</v>
      </c>
      <c r="E8979" t="s">
        <v>29</v>
      </c>
      <c r="F8979" t="s">
        <v>30</v>
      </c>
      <c r="G8979" t="s">
        <v>64</v>
      </c>
      <c r="H8979">
        <v>5</v>
      </c>
      <c r="I8979">
        <v>1540</v>
      </c>
      <c r="J8979">
        <v>10</v>
      </c>
      <c r="K8979">
        <v>6930</v>
      </c>
      <c r="L8979">
        <v>524.1</v>
      </c>
      <c r="M8979" t="s">
        <v>32</v>
      </c>
      <c r="N8979" t="s">
        <v>66</v>
      </c>
      <c r="O8979">
        <v>2</v>
      </c>
      <c r="P8979">
        <v>2023</v>
      </c>
      <c r="Q8979">
        <v>8</v>
      </c>
      <c r="R8979" t="s">
        <v>72</v>
      </c>
      <c r="S8979">
        <v>3</v>
      </c>
      <c r="T8979">
        <v>34</v>
      </c>
      <c r="U8979">
        <v>4</v>
      </c>
      <c r="V8979">
        <v>4</v>
      </c>
      <c r="W8979" t="s">
        <v>73</v>
      </c>
      <c r="X8979" t="s">
        <v>47</v>
      </c>
      <c r="Y8979">
        <v>77000</v>
      </c>
      <c r="Z8979">
        <v>0.08</v>
      </c>
    </row>
    <row r="8980" spans="1:26" x14ac:dyDescent="0.25">
      <c r="A8980" t="s">
        <v>11033</v>
      </c>
      <c r="B8980" s="1">
        <v>45238</v>
      </c>
      <c r="C8980" t="s">
        <v>3054</v>
      </c>
      <c r="D8980" t="s">
        <v>28</v>
      </c>
      <c r="E8980" t="s">
        <v>29</v>
      </c>
      <c r="F8980" t="s">
        <v>30</v>
      </c>
      <c r="G8980" t="s">
        <v>31</v>
      </c>
      <c r="H8980">
        <v>10</v>
      </c>
      <c r="I8980">
        <v>1663</v>
      </c>
      <c r="J8980">
        <v>30</v>
      </c>
      <c r="K8980">
        <v>11641</v>
      </c>
      <c r="L8980">
        <v>2288.59</v>
      </c>
      <c r="M8980" t="s">
        <v>32</v>
      </c>
      <c r="N8980" t="s">
        <v>44</v>
      </c>
      <c r="O8980">
        <v>5</v>
      </c>
      <c r="P8980">
        <v>2023</v>
      </c>
      <c r="Q8980">
        <v>11</v>
      </c>
      <c r="R8980" t="s">
        <v>92</v>
      </c>
      <c r="S8980">
        <v>4</v>
      </c>
      <c r="T8980">
        <v>45</v>
      </c>
      <c r="U8980">
        <v>2</v>
      </c>
      <c r="V8980">
        <v>3</v>
      </c>
      <c r="W8980" t="s">
        <v>83</v>
      </c>
      <c r="X8980" t="s">
        <v>47</v>
      </c>
      <c r="Y8980">
        <v>498900</v>
      </c>
      <c r="Z8980">
        <v>0.2</v>
      </c>
    </row>
    <row r="8981" spans="1:26" x14ac:dyDescent="0.25">
      <c r="A8981" t="s">
        <v>11034</v>
      </c>
      <c r="B8981" s="1">
        <v>45132</v>
      </c>
      <c r="C8981" t="s">
        <v>4139</v>
      </c>
      <c r="D8981" t="s">
        <v>63</v>
      </c>
      <c r="E8981" t="s">
        <v>40</v>
      </c>
      <c r="F8981" t="s">
        <v>52</v>
      </c>
      <c r="G8981" t="s">
        <v>79</v>
      </c>
      <c r="H8981">
        <v>3</v>
      </c>
      <c r="I8981">
        <v>1917</v>
      </c>
      <c r="J8981">
        <v>20</v>
      </c>
      <c r="K8981">
        <v>4600.8</v>
      </c>
      <c r="L8981">
        <v>563.92999999999995</v>
      </c>
      <c r="M8981" t="s">
        <v>65</v>
      </c>
      <c r="N8981" t="s">
        <v>33</v>
      </c>
      <c r="O8981">
        <v>6</v>
      </c>
      <c r="P8981">
        <v>2023</v>
      </c>
      <c r="Q8981">
        <v>7</v>
      </c>
      <c r="R8981" t="s">
        <v>125</v>
      </c>
      <c r="S8981">
        <v>3</v>
      </c>
      <c r="T8981">
        <v>30</v>
      </c>
      <c r="U8981">
        <v>5</v>
      </c>
      <c r="V8981">
        <v>2</v>
      </c>
      <c r="W8981" t="s">
        <v>76</v>
      </c>
      <c r="X8981" t="s">
        <v>47</v>
      </c>
      <c r="Y8981">
        <v>115020</v>
      </c>
      <c r="Z8981">
        <v>0.12</v>
      </c>
    </row>
    <row r="8982" spans="1:26" x14ac:dyDescent="0.25">
      <c r="A8982" t="s">
        <v>11035</v>
      </c>
      <c r="B8982" s="1">
        <v>44927</v>
      </c>
      <c r="C8982" t="s">
        <v>3025</v>
      </c>
      <c r="D8982" t="s">
        <v>50</v>
      </c>
      <c r="E8982" t="s">
        <v>51</v>
      </c>
      <c r="F8982" t="s">
        <v>41</v>
      </c>
      <c r="G8982" t="s">
        <v>59</v>
      </c>
      <c r="H8982">
        <v>1</v>
      </c>
      <c r="I8982">
        <v>606</v>
      </c>
      <c r="J8982">
        <v>21</v>
      </c>
      <c r="K8982">
        <v>478.74</v>
      </c>
      <c r="L8982">
        <v>83.17</v>
      </c>
      <c r="M8982" t="s">
        <v>65</v>
      </c>
      <c r="N8982" t="s">
        <v>66</v>
      </c>
      <c r="O8982">
        <v>5</v>
      </c>
      <c r="P8982">
        <v>2023</v>
      </c>
      <c r="Q8982">
        <v>1</v>
      </c>
      <c r="R8982" t="s">
        <v>34</v>
      </c>
      <c r="S8982">
        <v>1</v>
      </c>
      <c r="T8982">
        <v>1</v>
      </c>
      <c r="U8982">
        <v>1</v>
      </c>
      <c r="V8982">
        <v>0</v>
      </c>
      <c r="W8982" t="s">
        <v>55</v>
      </c>
      <c r="X8982" t="s">
        <v>36</v>
      </c>
      <c r="Y8982">
        <v>12726</v>
      </c>
      <c r="Z8982">
        <v>0.17</v>
      </c>
    </row>
    <row r="8983" spans="1:26" x14ac:dyDescent="0.25">
      <c r="A8983" t="s">
        <v>11036</v>
      </c>
      <c r="B8983" s="1">
        <v>45263</v>
      </c>
      <c r="C8983" t="s">
        <v>216</v>
      </c>
      <c r="D8983" t="s">
        <v>39</v>
      </c>
      <c r="E8983" t="s">
        <v>29</v>
      </c>
      <c r="F8983" t="s">
        <v>41</v>
      </c>
      <c r="G8983" t="s">
        <v>42</v>
      </c>
      <c r="H8983">
        <v>10</v>
      </c>
      <c r="I8983">
        <v>1424</v>
      </c>
      <c r="J8983">
        <v>17</v>
      </c>
      <c r="K8983">
        <v>11819.2</v>
      </c>
      <c r="L8983">
        <v>1338.57</v>
      </c>
      <c r="M8983" t="s">
        <v>32</v>
      </c>
      <c r="N8983" t="s">
        <v>66</v>
      </c>
      <c r="O8983">
        <v>6</v>
      </c>
      <c r="P8983">
        <v>2023</v>
      </c>
      <c r="Q8983">
        <v>12</v>
      </c>
      <c r="R8983" t="s">
        <v>54</v>
      </c>
      <c r="S8983">
        <v>4</v>
      </c>
      <c r="T8983">
        <v>49</v>
      </c>
      <c r="U8983">
        <v>2</v>
      </c>
      <c r="V8983">
        <v>0</v>
      </c>
      <c r="W8983" t="s">
        <v>55</v>
      </c>
      <c r="X8983" t="s">
        <v>36</v>
      </c>
      <c r="Y8983">
        <v>242080</v>
      </c>
      <c r="Z8983">
        <v>0.11</v>
      </c>
    </row>
    <row r="8984" spans="1:26" x14ac:dyDescent="0.25">
      <c r="A8984" t="s">
        <v>11037</v>
      </c>
      <c r="B8984" s="1">
        <v>45242</v>
      </c>
      <c r="C8984" t="s">
        <v>3474</v>
      </c>
      <c r="D8984" t="s">
        <v>63</v>
      </c>
      <c r="E8984" t="s">
        <v>29</v>
      </c>
      <c r="F8984" t="s">
        <v>41</v>
      </c>
      <c r="G8984" t="s">
        <v>59</v>
      </c>
      <c r="H8984">
        <v>8</v>
      </c>
      <c r="I8984">
        <v>3338</v>
      </c>
      <c r="J8984">
        <v>19</v>
      </c>
      <c r="K8984">
        <v>21630.240000000002</v>
      </c>
      <c r="L8984">
        <v>3746.97</v>
      </c>
      <c r="M8984" t="s">
        <v>43</v>
      </c>
      <c r="N8984" t="s">
        <v>66</v>
      </c>
      <c r="O8984">
        <v>4</v>
      </c>
      <c r="P8984">
        <v>2023</v>
      </c>
      <c r="Q8984">
        <v>11</v>
      </c>
      <c r="R8984" t="s">
        <v>92</v>
      </c>
      <c r="S8984">
        <v>4</v>
      </c>
      <c r="T8984">
        <v>46</v>
      </c>
      <c r="U8984">
        <v>3</v>
      </c>
      <c r="V8984">
        <v>0</v>
      </c>
      <c r="W8984" t="s">
        <v>55</v>
      </c>
      <c r="X8984" t="s">
        <v>36</v>
      </c>
      <c r="Y8984">
        <v>507376</v>
      </c>
      <c r="Z8984">
        <v>0.17</v>
      </c>
    </row>
    <row r="8985" spans="1:26" x14ac:dyDescent="0.25">
      <c r="A8985" t="s">
        <v>11038</v>
      </c>
      <c r="B8985" s="1">
        <v>45214</v>
      </c>
      <c r="C8985" t="s">
        <v>4139</v>
      </c>
      <c r="D8985" t="s">
        <v>63</v>
      </c>
      <c r="E8985" t="s">
        <v>29</v>
      </c>
      <c r="F8985" t="s">
        <v>41</v>
      </c>
      <c r="G8985" t="s">
        <v>116</v>
      </c>
      <c r="H8985">
        <v>3</v>
      </c>
      <c r="I8985">
        <v>3501</v>
      </c>
      <c r="J8985">
        <v>19</v>
      </c>
      <c r="K8985">
        <v>8507.43</v>
      </c>
      <c r="L8985">
        <v>1041.78</v>
      </c>
      <c r="M8985" t="s">
        <v>32</v>
      </c>
      <c r="N8985" t="s">
        <v>33</v>
      </c>
      <c r="O8985">
        <v>4</v>
      </c>
      <c r="P8985">
        <v>2023</v>
      </c>
      <c r="Q8985">
        <v>10</v>
      </c>
      <c r="R8985" t="s">
        <v>45</v>
      </c>
      <c r="S8985">
        <v>4</v>
      </c>
      <c r="T8985">
        <v>42</v>
      </c>
      <c r="U8985">
        <v>3</v>
      </c>
      <c r="V8985">
        <v>0</v>
      </c>
      <c r="W8985" t="s">
        <v>55</v>
      </c>
      <c r="X8985" t="s">
        <v>36</v>
      </c>
      <c r="Y8985">
        <v>199557</v>
      </c>
      <c r="Z8985">
        <v>0.12</v>
      </c>
    </row>
    <row r="8986" spans="1:26" x14ac:dyDescent="0.25">
      <c r="A8986" t="s">
        <v>11039</v>
      </c>
      <c r="B8986" s="1">
        <v>45253</v>
      </c>
      <c r="C8986" t="s">
        <v>254</v>
      </c>
      <c r="D8986" t="s">
        <v>39</v>
      </c>
      <c r="E8986" t="s">
        <v>40</v>
      </c>
      <c r="F8986" t="s">
        <v>30</v>
      </c>
      <c r="G8986" t="s">
        <v>31</v>
      </c>
      <c r="H8986">
        <v>4</v>
      </c>
      <c r="I8986">
        <v>3844</v>
      </c>
      <c r="J8986">
        <v>15</v>
      </c>
      <c r="K8986">
        <v>13069.6</v>
      </c>
      <c r="L8986">
        <v>725.65</v>
      </c>
      <c r="M8986" t="s">
        <v>32</v>
      </c>
      <c r="N8986" t="s">
        <v>66</v>
      </c>
      <c r="O8986">
        <v>7</v>
      </c>
      <c r="P8986">
        <v>2023</v>
      </c>
      <c r="Q8986">
        <v>11</v>
      </c>
      <c r="R8986" t="s">
        <v>92</v>
      </c>
      <c r="S8986">
        <v>4</v>
      </c>
      <c r="T8986">
        <v>47</v>
      </c>
      <c r="U8986">
        <v>4</v>
      </c>
      <c r="V8986">
        <v>4</v>
      </c>
      <c r="W8986" t="s">
        <v>73</v>
      </c>
      <c r="X8986" t="s">
        <v>47</v>
      </c>
      <c r="Y8986">
        <v>230640</v>
      </c>
      <c r="Z8986">
        <v>0.06</v>
      </c>
    </row>
    <row r="8987" spans="1:26" x14ac:dyDescent="0.25">
      <c r="A8987" t="s">
        <v>11040</v>
      </c>
      <c r="B8987" s="1">
        <v>45123</v>
      </c>
      <c r="C8987" t="s">
        <v>3421</v>
      </c>
      <c r="D8987" t="s">
        <v>63</v>
      </c>
      <c r="E8987" t="s">
        <v>51</v>
      </c>
      <c r="F8987" t="s">
        <v>41</v>
      </c>
      <c r="G8987" t="s">
        <v>59</v>
      </c>
      <c r="H8987">
        <v>9</v>
      </c>
      <c r="I8987">
        <v>4556</v>
      </c>
      <c r="J8987">
        <v>27</v>
      </c>
      <c r="K8987">
        <v>29932.92</v>
      </c>
      <c r="L8987">
        <v>2037.32</v>
      </c>
      <c r="M8987" t="s">
        <v>32</v>
      </c>
      <c r="N8987" t="s">
        <v>44</v>
      </c>
      <c r="O8987">
        <v>5</v>
      </c>
      <c r="P8987">
        <v>2023</v>
      </c>
      <c r="Q8987">
        <v>7</v>
      </c>
      <c r="R8987" t="s">
        <v>125</v>
      </c>
      <c r="S8987">
        <v>3</v>
      </c>
      <c r="T8987">
        <v>29</v>
      </c>
      <c r="U8987">
        <v>4</v>
      </c>
      <c r="V8987">
        <v>0</v>
      </c>
      <c r="W8987" t="s">
        <v>55</v>
      </c>
      <c r="X8987" t="s">
        <v>36</v>
      </c>
      <c r="Y8987">
        <v>1107108</v>
      </c>
      <c r="Z8987">
        <v>7.0000000000000007E-2</v>
      </c>
    </row>
    <row r="8988" spans="1:26" x14ac:dyDescent="0.25">
      <c r="A8988" t="s">
        <v>11041</v>
      </c>
      <c r="B8988" s="1">
        <v>45245</v>
      </c>
      <c r="C8988" t="s">
        <v>431</v>
      </c>
      <c r="D8988" t="s">
        <v>63</v>
      </c>
      <c r="E8988" t="s">
        <v>40</v>
      </c>
      <c r="F8988" t="s">
        <v>30</v>
      </c>
      <c r="G8988" t="s">
        <v>64</v>
      </c>
      <c r="H8988">
        <v>4</v>
      </c>
      <c r="I8988">
        <v>4347</v>
      </c>
      <c r="J8988">
        <v>12</v>
      </c>
      <c r="K8988">
        <v>15301.44</v>
      </c>
      <c r="L8988">
        <v>2749.6</v>
      </c>
      <c r="M8988" t="s">
        <v>32</v>
      </c>
      <c r="N8988" t="s">
        <v>33</v>
      </c>
      <c r="O8988">
        <v>3</v>
      </c>
      <c r="P8988">
        <v>2023</v>
      </c>
      <c r="Q8988">
        <v>11</v>
      </c>
      <c r="R8988" t="s">
        <v>92</v>
      </c>
      <c r="S8988">
        <v>4</v>
      </c>
      <c r="T8988">
        <v>46</v>
      </c>
      <c r="U8988">
        <v>3</v>
      </c>
      <c r="V8988">
        <v>3</v>
      </c>
      <c r="W8988" t="s">
        <v>83</v>
      </c>
      <c r="X8988" t="s">
        <v>47</v>
      </c>
      <c r="Y8988">
        <v>208656</v>
      </c>
      <c r="Z8988">
        <v>0.18</v>
      </c>
    </row>
    <row r="8989" spans="1:26" x14ac:dyDescent="0.25">
      <c r="A8989" t="s">
        <v>11042</v>
      </c>
      <c r="B8989" s="1">
        <v>45280</v>
      </c>
      <c r="C8989" t="s">
        <v>332</v>
      </c>
      <c r="D8989" t="s">
        <v>50</v>
      </c>
      <c r="E8989" t="s">
        <v>40</v>
      </c>
      <c r="F8989" t="s">
        <v>41</v>
      </c>
      <c r="G8989" t="s">
        <v>59</v>
      </c>
      <c r="H8989">
        <v>3</v>
      </c>
      <c r="I8989">
        <v>2108</v>
      </c>
      <c r="J8989">
        <v>4</v>
      </c>
      <c r="K8989">
        <v>6071.04</v>
      </c>
      <c r="L8989">
        <v>461.69</v>
      </c>
      <c r="M8989" t="s">
        <v>43</v>
      </c>
      <c r="N8989" t="s">
        <v>44</v>
      </c>
      <c r="O8989">
        <v>4</v>
      </c>
      <c r="P8989">
        <v>2023</v>
      </c>
      <c r="Q8989">
        <v>12</v>
      </c>
      <c r="R8989" t="s">
        <v>54</v>
      </c>
      <c r="S8989">
        <v>4</v>
      </c>
      <c r="T8989">
        <v>51</v>
      </c>
      <c r="U8989">
        <v>4</v>
      </c>
      <c r="V8989">
        <v>3</v>
      </c>
      <c r="W8989" t="s">
        <v>83</v>
      </c>
      <c r="X8989" t="s">
        <v>47</v>
      </c>
      <c r="Y8989">
        <v>25296</v>
      </c>
      <c r="Z8989">
        <v>0.08</v>
      </c>
    </row>
    <row r="8990" spans="1:26" x14ac:dyDescent="0.25">
      <c r="A8990" t="s">
        <v>11043</v>
      </c>
      <c r="B8990" s="1">
        <v>45021</v>
      </c>
      <c r="C8990" t="s">
        <v>2922</v>
      </c>
      <c r="D8990" t="s">
        <v>39</v>
      </c>
      <c r="E8990" t="s">
        <v>51</v>
      </c>
      <c r="F8990" t="s">
        <v>30</v>
      </c>
      <c r="G8990" t="s">
        <v>86</v>
      </c>
      <c r="H8990">
        <v>3</v>
      </c>
      <c r="I8990">
        <v>675</v>
      </c>
      <c r="J8990">
        <v>14</v>
      </c>
      <c r="K8990">
        <v>1741.5</v>
      </c>
      <c r="L8990">
        <v>204.18</v>
      </c>
      <c r="M8990" t="s">
        <v>32</v>
      </c>
      <c r="N8990" t="s">
        <v>66</v>
      </c>
      <c r="O8990">
        <v>4</v>
      </c>
      <c r="P8990">
        <v>2023</v>
      </c>
      <c r="Q8990">
        <v>4</v>
      </c>
      <c r="R8990" t="s">
        <v>100</v>
      </c>
      <c r="S8990">
        <v>2</v>
      </c>
      <c r="T8990">
        <v>14</v>
      </c>
      <c r="U8990">
        <v>2</v>
      </c>
      <c r="V8990">
        <v>3</v>
      </c>
      <c r="W8990" t="s">
        <v>83</v>
      </c>
      <c r="X8990" t="s">
        <v>47</v>
      </c>
      <c r="Y8990">
        <v>28350</v>
      </c>
      <c r="Z8990">
        <v>0.12</v>
      </c>
    </row>
    <row r="8991" spans="1:26" x14ac:dyDescent="0.25">
      <c r="A8991" t="s">
        <v>11044</v>
      </c>
      <c r="B8991" s="1">
        <v>45174</v>
      </c>
      <c r="C8991" t="s">
        <v>5784</v>
      </c>
      <c r="D8991" t="s">
        <v>50</v>
      </c>
      <c r="E8991" t="s">
        <v>29</v>
      </c>
      <c r="F8991" t="s">
        <v>30</v>
      </c>
      <c r="G8991" t="s">
        <v>86</v>
      </c>
      <c r="H8991">
        <v>10</v>
      </c>
      <c r="I8991">
        <v>3819</v>
      </c>
      <c r="J8991">
        <v>6</v>
      </c>
      <c r="K8991">
        <v>35898.6</v>
      </c>
      <c r="L8991">
        <v>7063.31</v>
      </c>
      <c r="M8991" t="s">
        <v>43</v>
      </c>
      <c r="N8991" t="s">
        <v>33</v>
      </c>
      <c r="O8991">
        <v>4</v>
      </c>
      <c r="P8991">
        <v>2023</v>
      </c>
      <c r="Q8991">
        <v>9</v>
      </c>
      <c r="R8991" t="s">
        <v>80</v>
      </c>
      <c r="S8991">
        <v>3</v>
      </c>
      <c r="T8991">
        <v>36</v>
      </c>
      <c r="U8991">
        <v>2</v>
      </c>
      <c r="V8991">
        <v>2</v>
      </c>
      <c r="W8991" t="s">
        <v>76</v>
      </c>
      <c r="X8991" t="s">
        <v>47</v>
      </c>
      <c r="Y8991">
        <v>229140</v>
      </c>
      <c r="Z8991">
        <v>0.2</v>
      </c>
    </row>
    <row r="8992" spans="1:26" x14ac:dyDescent="0.25">
      <c r="A8992" t="s">
        <v>11045</v>
      </c>
      <c r="B8992" s="1">
        <v>44968</v>
      </c>
      <c r="C8992" t="s">
        <v>8794</v>
      </c>
      <c r="D8992" t="s">
        <v>50</v>
      </c>
      <c r="E8992" t="s">
        <v>51</v>
      </c>
      <c r="F8992" t="s">
        <v>30</v>
      </c>
      <c r="G8992" t="s">
        <v>31</v>
      </c>
      <c r="H8992">
        <v>5</v>
      </c>
      <c r="I8992">
        <v>4383</v>
      </c>
      <c r="J8992">
        <v>0</v>
      </c>
      <c r="K8992">
        <v>21915</v>
      </c>
      <c r="L8992">
        <v>4199.42</v>
      </c>
      <c r="M8992" t="s">
        <v>32</v>
      </c>
      <c r="N8992" t="s">
        <v>66</v>
      </c>
      <c r="O8992">
        <v>6</v>
      </c>
      <c r="P8992">
        <v>2023</v>
      </c>
      <c r="Q8992">
        <v>2</v>
      </c>
      <c r="R8992" t="s">
        <v>67</v>
      </c>
      <c r="S8992">
        <v>1</v>
      </c>
      <c r="T8992">
        <v>6</v>
      </c>
      <c r="U8992">
        <v>2</v>
      </c>
      <c r="V8992">
        <v>6</v>
      </c>
      <c r="W8992" t="s">
        <v>35</v>
      </c>
      <c r="X8992" t="s">
        <v>36</v>
      </c>
      <c r="Y8992">
        <v>0</v>
      </c>
      <c r="Z8992">
        <v>0.19</v>
      </c>
    </row>
    <row r="8993" spans="1:26" x14ac:dyDescent="0.25">
      <c r="A8993" t="s">
        <v>11046</v>
      </c>
      <c r="B8993" s="1">
        <v>45000</v>
      </c>
      <c r="C8993" t="s">
        <v>3370</v>
      </c>
      <c r="D8993" t="s">
        <v>39</v>
      </c>
      <c r="E8993" t="s">
        <v>40</v>
      </c>
      <c r="F8993" t="s">
        <v>41</v>
      </c>
      <c r="G8993" t="s">
        <v>59</v>
      </c>
      <c r="H8993">
        <v>6</v>
      </c>
      <c r="I8993">
        <v>4350</v>
      </c>
      <c r="J8993">
        <v>20</v>
      </c>
      <c r="K8993">
        <v>20880</v>
      </c>
      <c r="L8993">
        <v>2710.36</v>
      </c>
      <c r="M8993" t="s">
        <v>32</v>
      </c>
      <c r="N8993" t="s">
        <v>66</v>
      </c>
      <c r="O8993">
        <v>5</v>
      </c>
      <c r="P8993">
        <v>2023</v>
      </c>
      <c r="Q8993">
        <v>3</v>
      </c>
      <c r="R8993" t="s">
        <v>105</v>
      </c>
      <c r="S8993">
        <v>1</v>
      </c>
      <c r="T8993">
        <v>11</v>
      </c>
      <c r="U8993">
        <v>3</v>
      </c>
      <c r="V8993">
        <v>3</v>
      </c>
      <c r="W8993" t="s">
        <v>83</v>
      </c>
      <c r="X8993" t="s">
        <v>47</v>
      </c>
      <c r="Y8993">
        <v>522000</v>
      </c>
      <c r="Z8993">
        <v>0.13</v>
      </c>
    </row>
    <row r="8994" spans="1:26" x14ac:dyDescent="0.25">
      <c r="A8994" t="s">
        <v>11047</v>
      </c>
      <c r="B8994" s="1">
        <v>45068</v>
      </c>
      <c r="C8994" t="s">
        <v>512</v>
      </c>
      <c r="D8994" t="s">
        <v>28</v>
      </c>
      <c r="E8994" t="s">
        <v>29</v>
      </c>
      <c r="F8994" t="s">
        <v>30</v>
      </c>
      <c r="G8994" t="s">
        <v>86</v>
      </c>
      <c r="H8994">
        <v>5</v>
      </c>
      <c r="I8994">
        <v>281</v>
      </c>
      <c r="J8994">
        <v>13</v>
      </c>
      <c r="K8994">
        <v>1222.3499999999999</v>
      </c>
      <c r="L8994">
        <v>65.83</v>
      </c>
      <c r="M8994" t="s">
        <v>32</v>
      </c>
      <c r="N8994" t="s">
        <v>44</v>
      </c>
      <c r="O8994">
        <v>1</v>
      </c>
      <c r="P8994">
        <v>2023</v>
      </c>
      <c r="Q8994">
        <v>5</v>
      </c>
      <c r="R8994" t="s">
        <v>238</v>
      </c>
      <c r="S8994">
        <v>2</v>
      </c>
      <c r="T8994">
        <v>21</v>
      </c>
      <c r="U8994">
        <v>4</v>
      </c>
      <c r="V8994">
        <v>1</v>
      </c>
      <c r="W8994" t="s">
        <v>60</v>
      </c>
      <c r="X8994" t="s">
        <v>47</v>
      </c>
      <c r="Y8994">
        <v>18265</v>
      </c>
      <c r="Z8994">
        <v>0.05</v>
      </c>
    </row>
    <row r="8995" spans="1:26" x14ac:dyDescent="0.25">
      <c r="A8995" t="s">
        <v>11048</v>
      </c>
      <c r="B8995" s="1">
        <v>45263</v>
      </c>
      <c r="C8995" t="s">
        <v>865</v>
      </c>
      <c r="D8995" t="s">
        <v>39</v>
      </c>
      <c r="E8995" t="s">
        <v>29</v>
      </c>
      <c r="F8995" t="s">
        <v>52</v>
      </c>
      <c r="G8995" t="s">
        <v>53</v>
      </c>
      <c r="H8995">
        <v>6</v>
      </c>
      <c r="I8995">
        <v>569</v>
      </c>
      <c r="J8995">
        <v>26</v>
      </c>
      <c r="K8995">
        <v>2526.36</v>
      </c>
      <c r="L8995">
        <v>143.82</v>
      </c>
      <c r="M8995" t="s">
        <v>43</v>
      </c>
      <c r="N8995" t="s">
        <v>66</v>
      </c>
      <c r="O8995">
        <v>7</v>
      </c>
      <c r="P8995">
        <v>2023</v>
      </c>
      <c r="Q8995">
        <v>12</v>
      </c>
      <c r="R8995" t="s">
        <v>54</v>
      </c>
      <c r="S8995">
        <v>4</v>
      </c>
      <c r="T8995">
        <v>49</v>
      </c>
      <c r="U8995">
        <v>2</v>
      </c>
      <c r="V8995">
        <v>0</v>
      </c>
      <c r="W8995" t="s">
        <v>55</v>
      </c>
      <c r="X8995" t="s">
        <v>36</v>
      </c>
      <c r="Y8995">
        <v>88764</v>
      </c>
      <c r="Z8995">
        <v>0.06</v>
      </c>
    </row>
    <row r="8996" spans="1:26" x14ac:dyDescent="0.25">
      <c r="A8996" t="s">
        <v>11049</v>
      </c>
      <c r="B8996" s="1">
        <v>45184</v>
      </c>
      <c r="C8996" t="s">
        <v>4044</v>
      </c>
      <c r="D8996" t="s">
        <v>63</v>
      </c>
      <c r="E8996" t="s">
        <v>40</v>
      </c>
      <c r="F8996" t="s">
        <v>30</v>
      </c>
      <c r="G8996" t="s">
        <v>64</v>
      </c>
      <c r="H8996">
        <v>2</v>
      </c>
      <c r="I8996">
        <v>453</v>
      </c>
      <c r="J8996">
        <v>26</v>
      </c>
      <c r="K8996">
        <v>670.44</v>
      </c>
      <c r="L8996">
        <v>77.040000000000006</v>
      </c>
      <c r="M8996" t="s">
        <v>65</v>
      </c>
      <c r="N8996" t="s">
        <v>33</v>
      </c>
      <c r="O8996">
        <v>2</v>
      </c>
      <c r="P8996">
        <v>2023</v>
      </c>
      <c r="Q8996">
        <v>9</v>
      </c>
      <c r="R8996" t="s">
        <v>80</v>
      </c>
      <c r="S8996">
        <v>3</v>
      </c>
      <c r="T8996">
        <v>37</v>
      </c>
      <c r="U8996">
        <v>3</v>
      </c>
      <c r="V8996">
        <v>5</v>
      </c>
      <c r="W8996" t="s">
        <v>46</v>
      </c>
      <c r="X8996" t="s">
        <v>47</v>
      </c>
      <c r="Y8996">
        <v>23556</v>
      </c>
      <c r="Z8996">
        <v>0.11</v>
      </c>
    </row>
    <row r="8997" spans="1:26" x14ac:dyDescent="0.25">
      <c r="A8997" t="s">
        <v>11050</v>
      </c>
      <c r="B8997" s="1">
        <v>45282</v>
      </c>
      <c r="C8997" t="s">
        <v>4797</v>
      </c>
      <c r="D8997" t="s">
        <v>63</v>
      </c>
      <c r="E8997" t="s">
        <v>29</v>
      </c>
      <c r="F8997" t="s">
        <v>41</v>
      </c>
      <c r="G8997" t="s">
        <v>116</v>
      </c>
      <c r="H8997">
        <v>9</v>
      </c>
      <c r="I8997">
        <v>357</v>
      </c>
      <c r="J8997">
        <v>15</v>
      </c>
      <c r="K8997">
        <v>2731.05</v>
      </c>
      <c r="L8997">
        <v>184.92</v>
      </c>
      <c r="M8997" t="s">
        <v>32</v>
      </c>
      <c r="N8997" t="s">
        <v>33</v>
      </c>
      <c r="O8997">
        <v>3</v>
      </c>
      <c r="P8997">
        <v>2023</v>
      </c>
      <c r="Q8997">
        <v>12</v>
      </c>
      <c r="R8997" t="s">
        <v>54</v>
      </c>
      <c r="S8997">
        <v>4</v>
      </c>
      <c r="T8997">
        <v>51</v>
      </c>
      <c r="U8997">
        <v>4</v>
      </c>
      <c r="V8997">
        <v>5</v>
      </c>
      <c r="W8997" t="s">
        <v>46</v>
      </c>
      <c r="X8997" t="s">
        <v>47</v>
      </c>
      <c r="Y8997">
        <v>48195</v>
      </c>
      <c r="Z8997">
        <v>7.0000000000000007E-2</v>
      </c>
    </row>
    <row r="8998" spans="1:26" x14ac:dyDescent="0.25">
      <c r="A8998" t="s">
        <v>11051</v>
      </c>
      <c r="B8998" s="1">
        <v>45025</v>
      </c>
      <c r="C8998" t="s">
        <v>691</v>
      </c>
      <c r="D8998" t="s">
        <v>28</v>
      </c>
      <c r="E8998" t="s">
        <v>51</v>
      </c>
      <c r="F8998" t="s">
        <v>30</v>
      </c>
      <c r="G8998" t="s">
        <v>86</v>
      </c>
      <c r="H8998">
        <v>9</v>
      </c>
      <c r="I8998">
        <v>4921</v>
      </c>
      <c r="J8998">
        <v>30</v>
      </c>
      <c r="K8998">
        <v>31002.3</v>
      </c>
      <c r="L8998">
        <v>3984.53</v>
      </c>
      <c r="M8998" t="s">
        <v>65</v>
      </c>
      <c r="N8998" t="s">
        <v>66</v>
      </c>
      <c r="O8998">
        <v>3</v>
      </c>
      <c r="P8998">
        <v>2023</v>
      </c>
      <c r="Q8998">
        <v>4</v>
      </c>
      <c r="R8998" t="s">
        <v>100</v>
      </c>
      <c r="S8998">
        <v>2</v>
      </c>
      <c r="T8998">
        <v>15</v>
      </c>
      <c r="U8998">
        <v>3</v>
      </c>
      <c r="V8998">
        <v>0</v>
      </c>
      <c r="W8998" t="s">
        <v>55</v>
      </c>
      <c r="X8998" t="s">
        <v>36</v>
      </c>
      <c r="Y8998">
        <v>1328670</v>
      </c>
      <c r="Z8998">
        <v>0.13</v>
      </c>
    </row>
    <row r="8999" spans="1:26" x14ac:dyDescent="0.25">
      <c r="A8999" t="s">
        <v>11052</v>
      </c>
      <c r="B8999" s="1">
        <v>45091</v>
      </c>
      <c r="C8999" t="s">
        <v>6942</v>
      </c>
      <c r="D8999" t="s">
        <v>63</v>
      </c>
      <c r="E8999" t="s">
        <v>40</v>
      </c>
      <c r="F8999" t="s">
        <v>52</v>
      </c>
      <c r="G8999" t="s">
        <v>79</v>
      </c>
      <c r="H8999">
        <v>10</v>
      </c>
      <c r="I8999">
        <v>1148</v>
      </c>
      <c r="J8999">
        <v>22</v>
      </c>
      <c r="K8999">
        <v>8954.4</v>
      </c>
      <c r="L8999">
        <v>1151.79</v>
      </c>
      <c r="M8999" t="s">
        <v>43</v>
      </c>
      <c r="N8999" t="s">
        <v>66</v>
      </c>
      <c r="O8999">
        <v>5</v>
      </c>
      <c r="P8999">
        <v>2023</v>
      </c>
      <c r="Q8999">
        <v>6</v>
      </c>
      <c r="R8999" t="s">
        <v>95</v>
      </c>
      <c r="S8999">
        <v>2</v>
      </c>
      <c r="T8999">
        <v>24</v>
      </c>
      <c r="U8999">
        <v>3</v>
      </c>
      <c r="V8999">
        <v>3</v>
      </c>
      <c r="W8999" t="s">
        <v>83</v>
      </c>
      <c r="X8999" t="s">
        <v>47</v>
      </c>
      <c r="Y8999">
        <v>252560</v>
      </c>
      <c r="Z8999">
        <v>0.13</v>
      </c>
    </row>
    <row r="9000" spans="1:26" x14ac:dyDescent="0.25">
      <c r="A9000" t="s">
        <v>11053</v>
      </c>
      <c r="B9000" s="1">
        <v>45139</v>
      </c>
      <c r="C9000" t="s">
        <v>2610</v>
      </c>
      <c r="D9000" t="s">
        <v>50</v>
      </c>
      <c r="E9000" t="s">
        <v>29</v>
      </c>
      <c r="F9000" t="s">
        <v>30</v>
      </c>
      <c r="G9000" t="s">
        <v>64</v>
      </c>
      <c r="H9000">
        <v>10</v>
      </c>
      <c r="I9000">
        <v>4040</v>
      </c>
      <c r="J9000">
        <v>11</v>
      </c>
      <c r="K9000">
        <v>35956</v>
      </c>
      <c r="L9000">
        <v>5593.3</v>
      </c>
      <c r="M9000" t="s">
        <v>65</v>
      </c>
      <c r="N9000" t="s">
        <v>66</v>
      </c>
      <c r="O9000">
        <v>3</v>
      </c>
      <c r="P9000">
        <v>2023</v>
      </c>
      <c r="Q9000">
        <v>8</v>
      </c>
      <c r="R9000" t="s">
        <v>72</v>
      </c>
      <c r="S9000">
        <v>3</v>
      </c>
      <c r="T9000">
        <v>31</v>
      </c>
      <c r="U9000">
        <v>1</v>
      </c>
      <c r="V9000">
        <v>2</v>
      </c>
      <c r="W9000" t="s">
        <v>76</v>
      </c>
      <c r="X9000" t="s">
        <v>47</v>
      </c>
      <c r="Y9000">
        <v>444400</v>
      </c>
      <c r="Z9000">
        <v>0.16</v>
      </c>
    </row>
    <row r="9001" spans="1:26" x14ac:dyDescent="0.25">
      <c r="A9001" t="s">
        <v>11054</v>
      </c>
      <c r="B9001" s="1">
        <v>45210</v>
      </c>
      <c r="C9001" t="s">
        <v>2916</v>
      </c>
      <c r="D9001" t="s">
        <v>39</v>
      </c>
      <c r="E9001" t="s">
        <v>58</v>
      </c>
      <c r="F9001" t="s">
        <v>30</v>
      </c>
      <c r="G9001" t="s">
        <v>64</v>
      </c>
      <c r="H9001">
        <v>4</v>
      </c>
      <c r="I9001">
        <v>1676</v>
      </c>
      <c r="J9001">
        <v>0</v>
      </c>
      <c r="K9001">
        <v>6704</v>
      </c>
      <c r="L9001">
        <v>1176.1199999999999</v>
      </c>
      <c r="M9001" t="s">
        <v>65</v>
      </c>
      <c r="N9001" t="s">
        <v>33</v>
      </c>
      <c r="O9001">
        <v>3</v>
      </c>
      <c r="P9001">
        <v>2023</v>
      </c>
      <c r="Q9001">
        <v>10</v>
      </c>
      <c r="R9001" t="s">
        <v>45</v>
      </c>
      <c r="S9001">
        <v>4</v>
      </c>
      <c r="T9001">
        <v>41</v>
      </c>
      <c r="U9001">
        <v>2</v>
      </c>
      <c r="V9001">
        <v>3</v>
      </c>
      <c r="W9001" t="s">
        <v>83</v>
      </c>
      <c r="X9001" t="s">
        <v>47</v>
      </c>
      <c r="Y9001">
        <v>0</v>
      </c>
      <c r="Z9001">
        <v>0.18</v>
      </c>
    </row>
    <row r="9002" spans="1:26" x14ac:dyDescent="0.25">
      <c r="A9002" t="s">
        <v>11055</v>
      </c>
      <c r="B9002" s="1">
        <v>45261</v>
      </c>
      <c r="C9002" t="s">
        <v>3746</v>
      </c>
      <c r="D9002" t="s">
        <v>50</v>
      </c>
      <c r="E9002" t="s">
        <v>29</v>
      </c>
      <c r="F9002" t="s">
        <v>30</v>
      </c>
      <c r="G9002" t="s">
        <v>64</v>
      </c>
      <c r="H9002">
        <v>5</v>
      </c>
      <c r="I9002">
        <v>4998</v>
      </c>
      <c r="J9002">
        <v>17</v>
      </c>
      <c r="K9002">
        <v>20741.7</v>
      </c>
      <c r="L9002">
        <v>3176.4</v>
      </c>
      <c r="M9002" t="s">
        <v>32</v>
      </c>
      <c r="N9002" t="s">
        <v>66</v>
      </c>
      <c r="O9002">
        <v>1</v>
      </c>
      <c r="P9002">
        <v>2023</v>
      </c>
      <c r="Q9002">
        <v>12</v>
      </c>
      <c r="R9002" t="s">
        <v>54</v>
      </c>
      <c r="S9002">
        <v>4</v>
      </c>
      <c r="T9002">
        <v>48</v>
      </c>
      <c r="U9002">
        <v>1</v>
      </c>
      <c r="V9002">
        <v>5</v>
      </c>
      <c r="W9002" t="s">
        <v>46</v>
      </c>
      <c r="X9002" t="s">
        <v>47</v>
      </c>
      <c r="Y9002">
        <v>424830</v>
      </c>
      <c r="Z9002">
        <v>0.15</v>
      </c>
    </row>
    <row r="9003" spans="1:26" x14ac:dyDescent="0.25">
      <c r="A9003" t="s">
        <v>11056</v>
      </c>
      <c r="B9003" s="1">
        <v>45037</v>
      </c>
      <c r="C9003" t="s">
        <v>1852</v>
      </c>
      <c r="D9003" t="s">
        <v>39</v>
      </c>
      <c r="E9003" t="s">
        <v>29</v>
      </c>
      <c r="F9003" t="s">
        <v>41</v>
      </c>
      <c r="G9003" t="s">
        <v>59</v>
      </c>
      <c r="H9003">
        <v>6</v>
      </c>
      <c r="I9003">
        <v>1461</v>
      </c>
      <c r="J9003">
        <v>16</v>
      </c>
      <c r="K9003">
        <v>7363.44</v>
      </c>
      <c r="L9003">
        <v>747.83</v>
      </c>
      <c r="M9003" t="s">
        <v>32</v>
      </c>
      <c r="N9003" t="s">
        <v>66</v>
      </c>
      <c r="O9003">
        <v>3</v>
      </c>
      <c r="P9003">
        <v>2023</v>
      </c>
      <c r="Q9003">
        <v>4</v>
      </c>
      <c r="R9003" t="s">
        <v>100</v>
      </c>
      <c r="S9003">
        <v>2</v>
      </c>
      <c r="T9003">
        <v>16</v>
      </c>
      <c r="U9003">
        <v>4</v>
      </c>
      <c r="V9003">
        <v>5</v>
      </c>
      <c r="W9003" t="s">
        <v>46</v>
      </c>
      <c r="X9003" t="s">
        <v>47</v>
      </c>
      <c r="Y9003">
        <v>140256</v>
      </c>
      <c r="Z9003">
        <v>0.1</v>
      </c>
    </row>
    <row r="9004" spans="1:26" x14ac:dyDescent="0.25">
      <c r="A9004" t="s">
        <v>11057</v>
      </c>
      <c r="B9004" s="1">
        <v>45055</v>
      </c>
      <c r="C9004" t="s">
        <v>5580</v>
      </c>
      <c r="D9004" t="s">
        <v>39</v>
      </c>
      <c r="E9004" t="s">
        <v>51</v>
      </c>
      <c r="F9004" t="s">
        <v>52</v>
      </c>
      <c r="G9004" t="s">
        <v>53</v>
      </c>
      <c r="H9004">
        <v>8</v>
      </c>
      <c r="I9004">
        <v>4700</v>
      </c>
      <c r="J9004">
        <v>4</v>
      </c>
      <c r="K9004">
        <v>36096</v>
      </c>
      <c r="L9004">
        <v>6269.76</v>
      </c>
      <c r="M9004" t="s">
        <v>32</v>
      </c>
      <c r="N9004" t="s">
        <v>33</v>
      </c>
      <c r="O9004">
        <v>3</v>
      </c>
      <c r="P9004">
        <v>2023</v>
      </c>
      <c r="Q9004">
        <v>5</v>
      </c>
      <c r="R9004" t="s">
        <v>238</v>
      </c>
      <c r="S9004">
        <v>2</v>
      </c>
      <c r="T9004">
        <v>19</v>
      </c>
      <c r="U9004">
        <v>2</v>
      </c>
      <c r="V9004">
        <v>2</v>
      </c>
      <c r="W9004" t="s">
        <v>76</v>
      </c>
      <c r="X9004" t="s">
        <v>47</v>
      </c>
      <c r="Y9004">
        <v>150400</v>
      </c>
      <c r="Z9004">
        <v>0.17</v>
      </c>
    </row>
    <row r="9005" spans="1:26" x14ac:dyDescent="0.25">
      <c r="A9005" t="s">
        <v>11058</v>
      </c>
      <c r="B9005" s="1">
        <v>45048</v>
      </c>
      <c r="C9005" t="s">
        <v>3170</v>
      </c>
      <c r="D9005" t="s">
        <v>50</v>
      </c>
      <c r="E9005" t="s">
        <v>40</v>
      </c>
      <c r="F9005" t="s">
        <v>52</v>
      </c>
      <c r="G9005" t="s">
        <v>79</v>
      </c>
      <c r="H9005">
        <v>10</v>
      </c>
      <c r="I9005">
        <v>3624</v>
      </c>
      <c r="J9005">
        <v>30</v>
      </c>
      <c r="K9005">
        <v>25368</v>
      </c>
      <c r="L9005">
        <v>3278.67</v>
      </c>
      <c r="M9005" t="s">
        <v>65</v>
      </c>
      <c r="N9005" t="s">
        <v>33</v>
      </c>
      <c r="O9005">
        <v>6</v>
      </c>
      <c r="P9005">
        <v>2023</v>
      </c>
      <c r="Q9005">
        <v>5</v>
      </c>
      <c r="R9005" t="s">
        <v>238</v>
      </c>
      <c r="S9005">
        <v>2</v>
      </c>
      <c r="T9005">
        <v>18</v>
      </c>
      <c r="U9005">
        <v>1</v>
      </c>
      <c r="V9005">
        <v>2</v>
      </c>
      <c r="W9005" t="s">
        <v>76</v>
      </c>
      <c r="X9005" t="s">
        <v>47</v>
      </c>
      <c r="Y9005">
        <v>1087200</v>
      </c>
      <c r="Z9005">
        <v>0.13</v>
      </c>
    </row>
    <row r="9006" spans="1:26" x14ac:dyDescent="0.25">
      <c r="A9006" t="s">
        <v>11059</v>
      </c>
      <c r="B9006" s="1">
        <v>45176</v>
      </c>
      <c r="C9006" t="s">
        <v>1181</v>
      </c>
      <c r="D9006" t="s">
        <v>28</v>
      </c>
      <c r="E9006" t="s">
        <v>29</v>
      </c>
      <c r="F9006" t="s">
        <v>52</v>
      </c>
      <c r="G9006" t="s">
        <v>79</v>
      </c>
      <c r="H9006">
        <v>7</v>
      </c>
      <c r="I9006">
        <v>3678</v>
      </c>
      <c r="J9006">
        <v>23</v>
      </c>
      <c r="K9006">
        <v>19824.419999999998</v>
      </c>
      <c r="L9006">
        <v>1732.32</v>
      </c>
      <c r="M9006" t="s">
        <v>65</v>
      </c>
      <c r="N9006" t="s">
        <v>44</v>
      </c>
      <c r="O9006">
        <v>3</v>
      </c>
      <c r="P9006">
        <v>2023</v>
      </c>
      <c r="Q9006">
        <v>9</v>
      </c>
      <c r="R9006" t="s">
        <v>80</v>
      </c>
      <c r="S9006">
        <v>3</v>
      </c>
      <c r="T9006">
        <v>36</v>
      </c>
      <c r="U9006">
        <v>2</v>
      </c>
      <c r="V9006">
        <v>4</v>
      </c>
      <c r="W9006" t="s">
        <v>73</v>
      </c>
      <c r="X9006" t="s">
        <v>47</v>
      </c>
      <c r="Y9006">
        <v>592158</v>
      </c>
      <c r="Z9006">
        <v>0.09</v>
      </c>
    </row>
    <row r="9007" spans="1:26" x14ac:dyDescent="0.25">
      <c r="A9007" t="s">
        <v>11060</v>
      </c>
      <c r="B9007" s="1">
        <v>45034</v>
      </c>
      <c r="C9007" t="s">
        <v>6259</v>
      </c>
      <c r="D9007" t="s">
        <v>50</v>
      </c>
      <c r="E9007" t="s">
        <v>58</v>
      </c>
      <c r="F9007" t="s">
        <v>30</v>
      </c>
      <c r="G9007" t="s">
        <v>64</v>
      </c>
      <c r="H9007">
        <v>4</v>
      </c>
      <c r="I9007">
        <v>590</v>
      </c>
      <c r="J9007">
        <v>10</v>
      </c>
      <c r="K9007">
        <v>2124</v>
      </c>
      <c r="L9007">
        <v>154.44</v>
      </c>
      <c r="M9007" t="s">
        <v>32</v>
      </c>
      <c r="N9007" t="s">
        <v>44</v>
      </c>
      <c r="O9007">
        <v>5</v>
      </c>
      <c r="P9007">
        <v>2023</v>
      </c>
      <c r="Q9007">
        <v>4</v>
      </c>
      <c r="R9007" t="s">
        <v>100</v>
      </c>
      <c r="S9007">
        <v>2</v>
      </c>
      <c r="T9007">
        <v>16</v>
      </c>
      <c r="U9007">
        <v>4</v>
      </c>
      <c r="V9007">
        <v>2</v>
      </c>
      <c r="W9007" t="s">
        <v>76</v>
      </c>
      <c r="X9007" t="s">
        <v>47</v>
      </c>
      <c r="Y9007">
        <v>23600</v>
      </c>
      <c r="Z9007">
        <v>7.0000000000000007E-2</v>
      </c>
    </row>
    <row r="9008" spans="1:26" x14ac:dyDescent="0.25">
      <c r="A9008" t="s">
        <v>11061</v>
      </c>
      <c r="B9008" s="1">
        <v>44956</v>
      </c>
      <c r="C9008" t="s">
        <v>3443</v>
      </c>
      <c r="D9008" t="s">
        <v>39</v>
      </c>
      <c r="E9008" t="s">
        <v>29</v>
      </c>
      <c r="F9008" t="s">
        <v>52</v>
      </c>
      <c r="G9008" t="s">
        <v>79</v>
      </c>
      <c r="H9008">
        <v>10</v>
      </c>
      <c r="I9008">
        <v>2283</v>
      </c>
      <c r="J9008">
        <v>7</v>
      </c>
      <c r="K9008">
        <v>21231.9</v>
      </c>
      <c r="L9008">
        <v>2657.75</v>
      </c>
      <c r="M9008" t="s">
        <v>65</v>
      </c>
      <c r="N9008" t="s">
        <v>33</v>
      </c>
      <c r="O9008">
        <v>2</v>
      </c>
      <c r="P9008">
        <v>2023</v>
      </c>
      <c r="Q9008">
        <v>1</v>
      </c>
      <c r="R9008" t="s">
        <v>34</v>
      </c>
      <c r="S9008">
        <v>1</v>
      </c>
      <c r="T9008">
        <v>5</v>
      </c>
      <c r="U9008">
        <v>5</v>
      </c>
      <c r="V9008">
        <v>1</v>
      </c>
      <c r="W9008" t="s">
        <v>60</v>
      </c>
      <c r="X9008" t="s">
        <v>47</v>
      </c>
      <c r="Y9008">
        <v>159810</v>
      </c>
      <c r="Z9008">
        <v>0.13</v>
      </c>
    </row>
    <row r="9009" spans="1:26" x14ac:dyDescent="0.25">
      <c r="A9009" t="s">
        <v>11062</v>
      </c>
      <c r="B9009" s="1">
        <v>45090</v>
      </c>
      <c r="C9009" t="s">
        <v>3523</v>
      </c>
      <c r="D9009" t="s">
        <v>28</v>
      </c>
      <c r="E9009" t="s">
        <v>51</v>
      </c>
      <c r="F9009" t="s">
        <v>30</v>
      </c>
      <c r="G9009" t="s">
        <v>86</v>
      </c>
      <c r="H9009">
        <v>9</v>
      </c>
      <c r="I9009">
        <v>4242</v>
      </c>
      <c r="J9009">
        <v>8</v>
      </c>
      <c r="K9009">
        <v>35123.760000000002</v>
      </c>
      <c r="L9009">
        <v>5470.33</v>
      </c>
      <c r="M9009" t="s">
        <v>43</v>
      </c>
      <c r="N9009" t="s">
        <v>66</v>
      </c>
      <c r="O9009">
        <v>5</v>
      </c>
      <c r="P9009">
        <v>2023</v>
      </c>
      <c r="Q9009">
        <v>6</v>
      </c>
      <c r="R9009" t="s">
        <v>95</v>
      </c>
      <c r="S9009">
        <v>2</v>
      </c>
      <c r="T9009">
        <v>24</v>
      </c>
      <c r="U9009">
        <v>3</v>
      </c>
      <c r="V9009">
        <v>2</v>
      </c>
      <c r="W9009" t="s">
        <v>76</v>
      </c>
      <c r="X9009" t="s">
        <v>47</v>
      </c>
      <c r="Y9009">
        <v>305424</v>
      </c>
      <c r="Z9009">
        <v>0.16</v>
      </c>
    </row>
    <row r="9010" spans="1:26" x14ac:dyDescent="0.25">
      <c r="A9010" t="s">
        <v>11063</v>
      </c>
      <c r="B9010" s="1">
        <v>45084</v>
      </c>
      <c r="C9010" t="s">
        <v>8780</v>
      </c>
      <c r="D9010" t="s">
        <v>28</v>
      </c>
      <c r="E9010" t="s">
        <v>29</v>
      </c>
      <c r="F9010" t="s">
        <v>30</v>
      </c>
      <c r="G9010" t="s">
        <v>86</v>
      </c>
      <c r="H9010">
        <v>7</v>
      </c>
      <c r="I9010">
        <v>1177</v>
      </c>
      <c r="J9010">
        <v>0</v>
      </c>
      <c r="K9010">
        <v>8239</v>
      </c>
      <c r="L9010">
        <v>1489.11</v>
      </c>
      <c r="M9010" t="s">
        <v>43</v>
      </c>
      <c r="N9010" t="s">
        <v>44</v>
      </c>
      <c r="O9010">
        <v>5</v>
      </c>
      <c r="P9010">
        <v>2023</v>
      </c>
      <c r="Q9010">
        <v>6</v>
      </c>
      <c r="R9010" t="s">
        <v>95</v>
      </c>
      <c r="S9010">
        <v>2</v>
      </c>
      <c r="T9010">
        <v>23</v>
      </c>
      <c r="U9010">
        <v>2</v>
      </c>
      <c r="V9010">
        <v>3</v>
      </c>
      <c r="W9010" t="s">
        <v>83</v>
      </c>
      <c r="X9010" t="s">
        <v>47</v>
      </c>
      <c r="Y9010">
        <v>0</v>
      </c>
      <c r="Z9010">
        <v>0.18</v>
      </c>
    </row>
    <row r="9011" spans="1:26" x14ac:dyDescent="0.25">
      <c r="A9011" t="s">
        <v>11064</v>
      </c>
      <c r="B9011" s="1">
        <v>45083</v>
      </c>
      <c r="C9011" t="s">
        <v>1110</v>
      </c>
      <c r="D9011" t="s">
        <v>63</v>
      </c>
      <c r="E9011" t="s">
        <v>40</v>
      </c>
      <c r="F9011" t="s">
        <v>52</v>
      </c>
      <c r="G9011" t="s">
        <v>53</v>
      </c>
      <c r="H9011">
        <v>7</v>
      </c>
      <c r="I9011">
        <v>2496</v>
      </c>
      <c r="J9011">
        <v>10</v>
      </c>
      <c r="K9011">
        <v>15724.8</v>
      </c>
      <c r="L9011">
        <v>1395.83</v>
      </c>
      <c r="M9011" t="s">
        <v>32</v>
      </c>
      <c r="N9011" t="s">
        <v>44</v>
      </c>
      <c r="O9011">
        <v>2</v>
      </c>
      <c r="P9011">
        <v>2023</v>
      </c>
      <c r="Q9011">
        <v>6</v>
      </c>
      <c r="R9011" t="s">
        <v>95</v>
      </c>
      <c r="S9011">
        <v>2</v>
      </c>
      <c r="T9011">
        <v>23</v>
      </c>
      <c r="U9011">
        <v>2</v>
      </c>
      <c r="V9011">
        <v>2</v>
      </c>
      <c r="W9011" t="s">
        <v>76</v>
      </c>
      <c r="X9011" t="s">
        <v>47</v>
      </c>
      <c r="Y9011">
        <v>174720</v>
      </c>
      <c r="Z9011">
        <v>0.09</v>
      </c>
    </row>
    <row r="9012" spans="1:26" x14ac:dyDescent="0.25">
      <c r="A9012" t="s">
        <v>11065</v>
      </c>
      <c r="B9012" s="1">
        <v>45006</v>
      </c>
      <c r="C9012" t="s">
        <v>2777</v>
      </c>
      <c r="D9012" t="s">
        <v>28</v>
      </c>
      <c r="E9012" t="s">
        <v>58</v>
      </c>
      <c r="F9012" t="s">
        <v>30</v>
      </c>
      <c r="G9012" t="s">
        <v>86</v>
      </c>
      <c r="H9012">
        <v>5</v>
      </c>
      <c r="I9012">
        <v>1792</v>
      </c>
      <c r="J9012">
        <v>15</v>
      </c>
      <c r="K9012">
        <v>7616</v>
      </c>
      <c r="L9012">
        <v>1060.92</v>
      </c>
      <c r="M9012" t="s">
        <v>43</v>
      </c>
      <c r="N9012" t="s">
        <v>44</v>
      </c>
      <c r="O9012">
        <v>5</v>
      </c>
      <c r="P9012">
        <v>2023</v>
      </c>
      <c r="Q9012">
        <v>3</v>
      </c>
      <c r="R9012" t="s">
        <v>105</v>
      </c>
      <c r="S9012">
        <v>1</v>
      </c>
      <c r="T9012">
        <v>12</v>
      </c>
      <c r="U9012">
        <v>4</v>
      </c>
      <c r="V9012">
        <v>2</v>
      </c>
      <c r="W9012" t="s">
        <v>76</v>
      </c>
      <c r="X9012" t="s">
        <v>47</v>
      </c>
      <c r="Y9012">
        <v>134400</v>
      </c>
      <c r="Z9012">
        <v>0.14000000000000001</v>
      </c>
    </row>
    <row r="9013" spans="1:26" x14ac:dyDescent="0.25">
      <c r="A9013" t="s">
        <v>11066</v>
      </c>
      <c r="B9013" s="1">
        <v>44939</v>
      </c>
      <c r="C9013" t="s">
        <v>250</v>
      </c>
      <c r="D9013" t="s">
        <v>63</v>
      </c>
      <c r="E9013" t="s">
        <v>58</v>
      </c>
      <c r="F9013" t="s">
        <v>41</v>
      </c>
      <c r="G9013" t="s">
        <v>42</v>
      </c>
      <c r="H9013">
        <v>10</v>
      </c>
      <c r="I9013">
        <v>1147</v>
      </c>
      <c r="J9013">
        <v>24</v>
      </c>
      <c r="K9013">
        <v>8717.2000000000007</v>
      </c>
      <c r="L9013">
        <v>1320.24</v>
      </c>
      <c r="M9013" t="s">
        <v>65</v>
      </c>
      <c r="N9013" t="s">
        <v>44</v>
      </c>
      <c r="O9013">
        <v>5</v>
      </c>
      <c r="P9013">
        <v>2023</v>
      </c>
      <c r="Q9013">
        <v>1</v>
      </c>
      <c r="R9013" t="s">
        <v>34</v>
      </c>
      <c r="S9013">
        <v>1</v>
      </c>
      <c r="T9013">
        <v>2</v>
      </c>
      <c r="U9013">
        <v>2</v>
      </c>
      <c r="V9013">
        <v>5</v>
      </c>
      <c r="W9013" t="s">
        <v>46</v>
      </c>
      <c r="X9013" t="s">
        <v>47</v>
      </c>
      <c r="Y9013">
        <v>275280</v>
      </c>
      <c r="Z9013">
        <v>0.15</v>
      </c>
    </row>
    <row r="9014" spans="1:26" x14ac:dyDescent="0.25">
      <c r="A9014" t="s">
        <v>11067</v>
      </c>
      <c r="B9014" s="1">
        <v>45225</v>
      </c>
      <c r="C9014" t="s">
        <v>4389</v>
      </c>
      <c r="D9014" t="s">
        <v>50</v>
      </c>
      <c r="E9014" t="s">
        <v>40</v>
      </c>
      <c r="F9014" t="s">
        <v>30</v>
      </c>
      <c r="G9014" t="s">
        <v>86</v>
      </c>
      <c r="H9014">
        <v>5</v>
      </c>
      <c r="I9014">
        <v>1593</v>
      </c>
      <c r="J9014">
        <v>10</v>
      </c>
      <c r="K9014">
        <v>7168.5</v>
      </c>
      <c r="L9014">
        <v>498.26</v>
      </c>
      <c r="M9014" t="s">
        <v>32</v>
      </c>
      <c r="N9014" t="s">
        <v>44</v>
      </c>
      <c r="O9014">
        <v>3</v>
      </c>
      <c r="P9014">
        <v>2023</v>
      </c>
      <c r="Q9014">
        <v>10</v>
      </c>
      <c r="R9014" t="s">
        <v>45</v>
      </c>
      <c r="S9014">
        <v>4</v>
      </c>
      <c r="T9014">
        <v>43</v>
      </c>
      <c r="U9014">
        <v>4</v>
      </c>
      <c r="V9014">
        <v>4</v>
      </c>
      <c r="W9014" t="s">
        <v>73</v>
      </c>
      <c r="X9014" t="s">
        <v>47</v>
      </c>
      <c r="Y9014">
        <v>79650</v>
      </c>
      <c r="Z9014">
        <v>7.0000000000000007E-2</v>
      </c>
    </row>
    <row r="9015" spans="1:26" x14ac:dyDescent="0.25">
      <c r="A9015" t="s">
        <v>11068</v>
      </c>
      <c r="B9015" s="1">
        <v>44986</v>
      </c>
      <c r="C9015" t="s">
        <v>2712</v>
      </c>
      <c r="D9015" t="s">
        <v>39</v>
      </c>
      <c r="E9015" t="s">
        <v>29</v>
      </c>
      <c r="F9015" t="s">
        <v>41</v>
      </c>
      <c r="G9015" t="s">
        <v>42</v>
      </c>
      <c r="H9015">
        <v>4</v>
      </c>
      <c r="I9015">
        <v>3468</v>
      </c>
      <c r="J9015">
        <v>4</v>
      </c>
      <c r="K9015">
        <v>13317.12</v>
      </c>
      <c r="L9015">
        <v>923.59</v>
      </c>
      <c r="M9015" t="s">
        <v>65</v>
      </c>
      <c r="N9015" t="s">
        <v>44</v>
      </c>
      <c r="O9015">
        <v>4</v>
      </c>
      <c r="P9015">
        <v>2023</v>
      </c>
      <c r="Q9015">
        <v>3</v>
      </c>
      <c r="R9015" t="s">
        <v>105</v>
      </c>
      <c r="S9015">
        <v>1</v>
      </c>
      <c r="T9015">
        <v>9</v>
      </c>
      <c r="U9015">
        <v>1</v>
      </c>
      <c r="V9015">
        <v>3</v>
      </c>
      <c r="W9015" t="s">
        <v>83</v>
      </c>
      <c r="X9015" t="s">
        <v>47</v>
      </c>
      <c r="Y9015">
        <v>55488</v>
      </c>
      <c r="Z9015">
        <v>7.0000000000000007E-2</v>
      </c>
    </row>
    <row r="9016" spans="1:26" x14ac:dyDescent="0.25">
      <c r="A9016" t="s">
        <v>11069</v>
      </c>
      <c r="B9016" s="1">
        <v>45129</v>
      </c>
      <c r="C9016" t="s">
        <v>516</v>
      </c>
      <c r="D9016" t="s">
        <v>39</v>
      </c>
      <c r="E9016" t="s">
        <v>40</v>
      </c>
      <c r="F9016" t="s">
        <v>52</v>
      </c>
      <c r="G9016" t="s">
        <v>91</v>
      </c>
      <c r="H9016">
        <v>3</v>
      </c>
      <c r="I9016">
        <v>3183</v>
      </c>
      <c r="J9016">
        <v>30</v>
      </c>
      <c r="K9016">
        <v>6684.3</v>
      </c>
      <c r="L9016">
        <v>713.16</v>
      </c>
      <c r="M9016" t="s">
        <v>32</v>
      </c>
      <c r="N9016" t="s">
        <v>66</v>
      </c>
      <c r="O9016">
        <v>4</v>
      </c>
      <c r="P9016">
        <v>2023</v>
      </c>
      <c r="Q9016">
        <v>7</v>
      </c>
      <c r="R9016" t="s">
        <v>125</v>
      </c>
      <c r="S9016">
        <v>3</v>
      </c>
      <c r="T9016">
        <v>29</v>
      </c>
      <c r="U9016">
        <v>4</v>
      </c>
      <c r="V9016">
        <v>6</v>
      </c>
      <c r="W9016" t="s">
        <v>35</v>
      </c>
      <c r="X9016" t="s">
        <v>36</v>
      </c>
      <c r="Y9016">
        <v>286470</v>
      </c>
      <c r="Z9016">
        <v>0.11</v>
      </c>
    </row>
    <row r="9017" spans="1:26" x14ac:dyDescent="0.25">
      <c r="A9017" t="s">
        <v>11070</v>
      </c>
      <c r="B9017" s="1">
        <v>45044</v>
      </c>
      <c r="C9017" t="s">
        <v>4562</v>
      </c>
      <c r="D9017" t="s">
        <v>63</v>
      </c>
      <c r="E9017" t="s">
        <v>29</v>
      </c>
      <c r="F9017" t="s">
        <v>30</v>
      </c>
      <c r="G9017" t="s">
        <v>64</v>
      </c>
      <c r="H9017">
        <v>3</v>
      </c>
      <c r="I9017">
        <v>4864</v>
      </c>
      <c r="J9017">
        <v>10</v>
      </c>
      <c r="K9017">
        <v>13132.8</v>
      </c>
      <c r="L9017">
        <v>2099.89</v>
      </c>
      <c r="M9017" t="s">
        <v>32</v>
      </c>
      <c r="N9017" t="s">
        <v>66</v>
      </c>
      <c r="O9017">
        <v>5</v>
      </c>
      <c r="P9017">
        <v>2023</v>
      </c>
      <c r="Q9017">
        <v>4</v>
      </c>
      <c r="R9017" t="s">
        <v>100</v>
      </c>
      <c r="S9017">
        <v>2</v>
      </c>
      <c r="T9017">
        <v>17</v>
      </c>
      <c r="U9017">
        <v>5</v>
      </c>
      <c r="V9017">
        <v>5</v>
      </c>
      <c r="W9017" t="s">
        <v>46</v>
      </c>
      <c r="X9017" t="s">
        <v>47</v>
      </c>
      <c r="Y9017">
        <v>145920</v>
      </c>
      <c r="Z9017">
        <v>0.16</v>
      </c>
    </row>
    <row r="9018" spans="1:26" x14ac:dyDescent="0.25">
      <c r="A9018" t="s">
        <v>11071</v>
      </c>
      <c r="B9018" s="1">
        <v>45281</v>
      </c>
      <c r="C9018" t="s">
        <v>10925</v>
      </c>
      <c r="D9018" t="s">
        <v>39</v>
      </c>
      <c r="E9018" t="s">
        <v>29</v>
      </c>
      <c r="F9018" t="s">
        <v>52</v>
      </c>
      <c r="G9018" t="s">
        <v>53</v>
      </c>
      <c r="H9018">
        <v>2</v>
      </c>
      <c r="I9018">
        <v>4573</v>
      </c>
      <c r="J9018">
        <v>26</v>
      </c>
      <c r="K9018">
        <v>6768.04</v>
      </c>
      <c r="L9018">
        <v>554.35</v>
      </c>
      <c r="M9018" t="s">
        <v>32</v>
      </c>
      <c r="N9018" t="s">
        <v>66</v>
      </c>
      <c r="O9018">
        <v>3</v>
      </c>
      <c r="P9018">
        <v>2023</v>
      </c>
      <c r="Q9018">
        <v>12</v>
      </c>
      <c r="R9018" t="s">
        <v>54</v>
      </c>
      <c r="S9018">
        <v>4</v>
      </c>
      <c r="T9018">
        <v>51</v>
      </c>
      <c r="U9018">
        <v>4</v>
      </c>
      <c r="V9018">
        <v>4</v>
      </c>
      <c r="W9018" t="s">
        <v>73</v>
      </c>
      <c r="X9018" t="s">
        <v>47</v>
      </c>
      <c r="Y9018">
        <v>237796</v>
      </c>
      <c r="Z9018">
        <v>0.08</v>
      </c>
    </row>
    <row r="9019" spans="1:26" x14ac:dyDescent="0.25">
      <c r="A9019" t="s">
        <v>11072</v>
      </c>
      <c r="B9019" s="1">
        <v>45030</v>
      </c>
      <c r="C9019" t="s">
        <v>1325</v>
      </c>
      <c r="D9019" t="s">
        <v>28</v>
      </c>
      <c r="E9019" t="s">
        <v>51</v>
      </c>
      <c r="F9019" t="s">
        <v>52</v>
      </c>
      <c r="G9019" t="s">
        <v>79</v>
      </c>
      <c r="H9019">
        <v>10</v>
      </c>
      <c r="I9019">
        <v>2412</v>
      </c>
      <c r="J9019">
        <v>23</v>
      </c>
      <c r="K9019">
        <v>18572.400000000001</v>
      </c>
      <c r="L9019">
        <v>3097.87</v>
      </c>
      <c r="M9019" t="s">
        <v>65</v>
      </c>
      <c r="N9019" t="s">
        <v>66</v>
      </c>
      <c r="O9019">
        <v>5</v>
      </c>
      <c r="P9019">
        <v>2023</v>
      </c>
      <c r="Q9019">
        <v>4</v>
      </c>
      <c r="R9019" t="s">
        <v>100</v>
      </c>
      <c r="S9019">
        <v>2</v>
      </c>
      <c r="T9019">
        <v>15</v>
      </c>
      <c r="U9019">
        <v>3</v>
      </c>
      <c r="V9019">
        <v>5</v>
      </c>
      <c r="W9019" t="s">
        <v>46</v>
      </c>
      <c r="X9019" t="s">
        <v>47</v>
      </c>
      <c r="Y9019">
        <v>554760</v>
      </c>
      <c r="Z9019">
        <v>0.17</v>
      </c>
    </row>
    <row r="9020" spans="1:26" x14ac:dyDescent="0.25">
      <c r="A9020" t="s">
        <v>11073</v>
      </c>
      <c r="B9020" s="1">
        <v>44936</v>
      </c>
      <c r="C9020" t="s">
        <v>794</v>
      </c>
      <c r="D9020" t="s">
        <v>39</v>
      </c>
      <c r="E9020" t="s">
        <v>58</v>
      </c>
      <c r="F9020" t="s">
        <v>52</v>
      </c>
      <c r="G9020" t="s">
        <v>53</v>
      </c>
      <c r="H9020">
        <v>3</v>
      </c>
      <c r="I9020">
        <v>3230</v>
      </c>
      <c r="J9020">
        <v>23</v>
      </c>
      <c r="K9020">
        <v>7461.3</v>
      </c>
      <c r="L9020">
        <v>1489.27</v>
      </c>
      <c r="M9020" t="s">
        <v>43</v>
      </c>
      <c r="N9020" t="s">
        <v>44</v>
      </c>
      <c r="O9020">
        <v>4</v>
      </c>
      <c r="P9020">
        <v>2023</v>
      </c>
      <c r="Q9020">
        <v>1</v>
      </c>
      <c r="R9020" t="s">
        <v>34</v>
      </c>
      <c r="S9020">
        <v>1</v>
      </c>
      <c r="T9020">
        <v>2</v>
      </c>
      <c r="U9020">
        <v>2</v>
      </c>
      <c r="V9020">
        <v>2</v>
      </c>
      <c r="W9020" t="s">
        <v>76</v>
      </c>
      <c r="X9020" t="s">
        <v>47</v>
      </c>
      <c r="Y9020">
        <v>222870</v>
      </c>
      <c r="Z9020">
        <v>0.2</v>
      </c>
    </row>
    <row r="9021" spans="1:26" x14ac:dyDescent="0.25">
      <c r="A9021" t="s">
        <v>11074</v>
      </c>
      <c r="B9021" s="1">
        <v>45174</v>
      </c>
      <c r="C9021" t="s">
        <v>1781</v>
      </c>
      <c r="D9021" t="s">
        <v>28</v>
      </c>
      <c r="E9021" t="s">
        <v>51</v>
      </c>
      <c r="F9021" t="s">
        <v>30</v>
      </c>
      <c r="G9021" t="s">
        <v>86</v>
      </c>
      <c r="H9021">
        <v>10</v>
      </c>
      <c r="I9021">
        <v>2732</v>
      </c>
      <c r="J9021">
        <v>3</v>
      </c>
      <c r="K9021">
        <v>26500.400000000001</v>
      </c>
      <c r="L9021">
        <v>2349.66</v>
      </c>
      <c r="M9021" t="s">
        <v>43</v>
      </c>
      <c r="N9021" t="s">
        <v>66</v>
      </c>
      <c r="O9021">
        <v>2</v>
      </c>
      <c r="P9021">
        <v>2023</v>
      </c>
      <c r="Q9021">
        <v>9</v>
      </c>
      <c r="R9021" t="s">
        <v>80</v>
      </c>
      <c r="S9021">
        <v>3</v>
      </c>
      <c r="T9021">
        <v>36</v>
      </c>
      <c r="U9021">
        <v>2</v>
      </c>
      <c r="V9021">
        <v>2</v>
      </c>
      <c r="W9021" t="s">
        <v>76</v>
      </c>
      <c r="X9021" t="s">
        <v>47</v>
      </c>
      <c r="Y9021">
        <v>81960</v>
      </c>
      <c r="Z9021">
        <v>0.09</v>
      </c>
    </row>
    <row r="9022" spans="1:26" x14ac:dyDescent="0.25">
      <c r="A9022" t="s">
        <v>11075</v>
      </c>
      <c r="B9022" s="1">
        <v>45159</v>
      </c>
      <c r="C9022" t="s">
        <v>6070</v>
      </c>
      <c r="D9022" t="s">
        <v>28</v>
      </c>
      <c r="E9022" t="s">
        <v>29</v>
      </c>
      <c r="F9022" t="s">
        <v>52</v>
      </c>
      <c r="G9022" t="s">
        <v>53</v>
      </c>
      <c r="H9022">
        <v>4</v>
      </c>
      <c r="I9022">
        <v>2051</v>
      </c>
      <c r="J9022">
        <v>23</v>
      </c>
      <c r="K9022">
        <v>6317.08</v>
      </c>
      <c r="L9022">
        <v>774.3</v>
      </c>
      <c r="M9022" t="s">
        <v>65</v>
      </c>
      <c r="N9022" t="s">
        <v>66</v>
      </c>
      <c r="O9022">
        <v>7</v>
      </c>
      <c r="P9022">
        <v>2023</v>
      </c>
      <c r="Q9022">
        <v>8</v>
      </c>
      <c r="R9022" t="s">
        <v>72</v>
      </c>
      <c r="S9022">
        <v>3</v>
      </c>
      <c r="T9022">
        <v>34</v>
      </c>
      <c r="U9022">
        <v>4</v>
      </c>
      <c r="V9022">
        <v>1</v>
      </c>
      <c r="W9022" t="s">
        <v>60</v>
      </c>
      <c r="X9022" t="s">
        <v>47</v>
      </c>
      <c r="Y9022">
        <v>188692</v>
      </c>
      <c r="Z9022">
        <v>0.12</v>
      </c>
    </row>
    <row r="9023" spans="1:26" x14ac:dyDescent="0.25">
      <c r="A9023" t="s">
        <v>11076</v>
      </c>
      <c r="B9023" s="1">
        <v>45004</v>
      </c>
      <c r="C9023" t="s">
        <v>2325</v>
      </c>
      <c r="D9023" t="s">
        <v>50</v>
      </c>
      <c r="E9023" t="s">
        <v>58</v>
      </c>
      <c r="F9023" t="s">
        <v>30</v>
      </c>
      <c r="G9023" t="s">
        <v>31</v>
      </c>
      <c r="H9023">
        <v>6</v>
      </c>
      <c r="I9023">
        <v>3412</v>
      </c>
      <c r="J9023">
        <v>0</v>
      </c>
      <c r="K9023">
        <v>20472</v>
      </c>
      <c r="L9023">
        <v>2454.89</v>
      </c>
      <c r="M9023" t="s">
        <v>43</v>
      </c>
      <c r="N9023" t="s">
        <v>66</v>
      </c>
      <c r="O9023">
        <v>5</v>
      </c>
      <c r="P9023">
        <v>2023</v>
      </c>
      <c r="Q9023">
        <v>3</v>
      </c>
      <c r="R9023" t="s">
        <v>105</v>
      </c>
      <c r="S9023">
        <v>1</v>
      </c>
      <c r="T9023">
        <v>12</v>
      </c>
      <c r="U9023">
        <v>4</v>
      </c>
      <c r="V9023">
        <v>0</v>
      </c>
      <c r="W9023" t="s">
        <v>55</v>
      </c>
      <c r="X9023" t="s">
        <v>36</v>
      </c>
      <c r="Y9023">
        <v>0</v>
      </c>
      <c r="Z9023">
        <v>0.12</v>
      </c>
    </row>
    <row r="9024" spans="1:26" x14ac:dyDescent="0.25">
      <c r="A9024" t="s">
        <v>11077</v>
      </c>
      <c r="B9024" s="1">
        <v>45264</v>
      </c>
      <c r="C9024" t="s">
        <v>1694</v>
      </c>
      <c r="D9024" t="s">
        <v>28</v>
      </c>
      <c r="E9024" t="s">
        <v>58</v>
      </c>
      <c r="F9024" t="s">
        <v>41</v>
      </c>
      <c r="G9024" t="s">
        <v>116</v>
      </c>
      <c r="H9024">
        <v>10</v>
      </c>
      <c r="I9024">
        <v>826</v>
      </c>
      <c r="J9024">
        <v>9</v>
      </c>
      <c r="K9024">
        <v>7516.6</v>
      </c>
      <c r="L9024">
        <v>405.81</v>
      </c>
      <c r="M9024" t="s">
        <v>43</v>
      </c>
      <c r="N9024" t="s">
        <v>66</v>
      </c>
      <c r="O9024">
        <v>4</v>
      </c>
      <c r="P9024">
        <v>2023</v>
      </c>
      <c r="Q9024">
        <v>12</v>
      </c>
      <c r="R9024" t="s">
        <v>54</v>
      </c>
      <c r="S9024">
        <v>4</v>
      </c>
      <c r="T9024">
        <v>49</v>
      </c>
      <c r="U9024">
        <v>2</v>
      </c>
      <c r="V9024">
        <v>1</v>
      </c>
      <c r="W9024" t="s">
        <v>60</v>
      </c>
      <c r="X9024" t="s">
        <v>47</v>
      </c>
      <c r="Y9024">
        <v>74340</v>
      </c>
      <c r="Z9024">
        <v>0.05</v>
      </c>
    </row>
    <row r="9025" spans="1:26" x14ac:dyDescent="0.25">
      <c r="A9025" t="s">
        <v>11078</v>
      </c>
      <c r="B9025" s="1">
        <v>45129</v>
      </c>
      <c r="C9025" t="s">
        <v>1882</v>
      </c>
      <c r="D9025" t="s">
        <v>39</v>
      </c>
      <c r="E9025" t="s">
        <v>51</v>
      </c>
      <c r="F9025" t="s">
        <v>52</v>
      </c>
      <c r="G9025" t="s">
        <v>53</v>
      </c>
      <c r="H9025">
        <v>5</v>
      </c>
      <c r="I9025">
        <v>3873</v>
      </c>
      <c r="J9025">
        <v>17</v>
      </c>
      <c r="K9025">
        <v>16072.95</v>
      </c>
      <c r="L9025">
        <v>2214.14</v>
      </c>
      <c r="M9025" t="s">
        <v>43</v>
      </c>
      <c r="N9025" t="s">
        <v>44</v>
      </c>
      <c r="O9025">
        <v>2</v>
      </c>
      <c r="P9025">
        <v>2023</v>
      </c>
      <c r="Q9025">
        <v>7</v>
      </c>
      <c r="R9025" t="s">
        <v>125</v>
      </c>
      <c r="S9025">
        <v>3</v>
      </c>
      <c r="T9025">
        <v>29</v>
      </c>
      <c r="U9025">
        <v>4</v>
      </c>
      <c r="V9025">
        <v>6</v>
      </c>
      <c r="W9025" t="s">
        <v>35</v>
      </c>
      <c r="X9025" t="s">
        <v>36</v>
      </c>
      <c r="Y9025">
        <v>329205</v>
      </c>
      <c r="Z9025">
        <v>0.14000000000000001</v>
      </c>
    </row>
    <row r="9026" spans="1:26" x14ac:dyDescent="0.25">
      <c r="A9026" t="s">
        <v>11079</v>
      </c>
      <c r="B9026" s="1">
        <v>45164</v>
      </c>
      <c r="C9026" t="s">
        <v>3479</v>
      </c>
      <c r="D9026" t="s">
        <v>63</v>
      </c>
      <c r="E9026" t="s">
        <v>29</v>
      </c>
      <c r="F9026" t="s">
        <v>30</v>
      </c>
      <c r="G9026" t="s">
        <v>64</v>
      </c>
      <c r="H9026">
        <v>6</v>
      </c>
      <c r="I9026">
        <v>2435</v>
      </c>
      <c r="J9026">
        <v>14</v>
      </c>
      <c r="K9026">
        <v>12564.6</v>
      </c>
      <c r="L9026">
        <v>1212.94</v>
      </c>
      <c r="M9026" t="s">
        <v>65</v>
      </c>
      <c r="N9026" t="s">
        <v>44</v>
      </c>
      <c r="O9026">
        <v>7</v>
      </c>
      <c r="P9026">
        <v>2023</v>
      </c>
      <c r="Q9026">
        <v>8</v>
      </c>
      <c r="R9026" t="s">
        <v>72</v>
      </c>
      <c r="S9026">
        <v>3</v>
      </c>
      <c r="T9026">
        <v>34</v>
      </c>
      <c r="U9026">
        <v>4</v>
      </c>
      <c r="V9026">
        <v>6</v>
      </c>
      <c r="W9026" t="s">
        <v>35</v>
      </c>
      <c r="X9026" t="s">
        <v>36</v>
      </c>
      <c r="Y9026">
        <v>204540</v>
      </c>
      <c r="Z9026">
        <v>0.1</v>
      </c>
    </row>
    <row r="9027" spans="1:26" x14ac:dyDescent="0.25">
      <c r="A9027" t="s">
        <v>11080</v>
      </c>
      <c r="B9027" s="1">
        <v>44955</v>
      </c>
      <c r="C9027" t="s">
        <v>1238</v>
      </c>
      <c r="D9027" t="s">
        <v>50</v>
      </c>
      <c r="E9027" t="s">
        <v>51</v>
      </c>
      <c r="F9027" t="s">
        <v>41</v>
      </c>
      <c r="G9027" t="s">
        <v>116</v>
      </c>
      <c r="H9027">
        <v>6</v>
      </c>
      <c r="I9027">
        <v>3715</v>
      </c>
      <c r="J9027">
        <v>29</v>
      </c>
      <c r="K9027">
        <v>15825.9</v>
      </c>
      <c r="L9027">
        <v>1859.82</v>
      </c>
      <c r="M9027" t="s">
        <v>32</v>
      </c>
      <c r="N9027" t="s">
        <v>66</v>
      </c>
      <c r="O9027">
        <v>7</v>
      </c>
      <c r="P9027">
        <v>2023</v>
      </c>
      <c r="Q9027">
        <v>1</v>
      </c>
      <c r="R9027" t="s">
        <v>34</v>
      </c>
      <c r="S9027">
        <v>1</v>
      </c>
      <c r="T9027">
        <v>5</v>
      </c>
      <c r="U9027">
        <v>5</v>
      </c>
      <c r="V9027">
        <v>0</v>
      </c>
      <c r="W9027" t="s">
        <v>55</v>
      </c>
      <c r="X9027" t="s">
        <v>36</v>
      </c>
      <c r="Y9027">
        <v>646410</v>
      </c>
      <c r="Z9027">
        <v>0.12</v>
      </c>
    </row>
    <row r="9028" spans="1:26" x14ac:dyDescent="0.25">
      <c r="A9028" t="s">
        <v>11081</v>
      </c>
      <c r="B9028" s="1">
        <v>44954</v>
      </c>
      <c r="C9028" t="s">
        <v>1044</v>
      </c>
      <c r="D9028" t="s">
        <v>50</v>
      </c>
      <c r="E9028" t="s">
        <v>51</v>
      </c>
      <c r="F9028" t="s">
        <v>30</v>
      </c>
      <c r="G9028" t="s">
        <v>64</v>
      </c>
      <c r="H9028">
        <v>6</v>
      </c>
      <c r="I9028">
        <v>2229</v>
      </c>
      <c r="J9028">
        <v>7</v>
      </c>
      <c r="K9028">
        <v>12437.82</v>
      </c>
      <c r="L9028">
        <v>964.2</v>
      </c>
      <c r="M9028" t="s">
        <v>65</v>
      </c>
      <c r="N9028" t="s">
        <v>33</v>
      </c>
      <c r="O9028">
        <v>6</v>
      </c>
      <c r="P9028">
        <v>2023</v>
      </c>
      <c r="Q9028">
        <v>1</v>
      </c>
      <c r="R9028" t="s">
        <v>34</v>
      </c>
      <c r="S9028">
        <v>1</v>
      </c>
      <c r="T9028">
        <v>4</v>
      </c>
      <c r="U9028">
        <v>4</v>
      </c>
      <c r="V9028">
        <v>6</v>
      </c>
      <c r="W9028" t="s">
        <v>35</v>
      </c>
      <c r="X9028" t="s">
        <v>36</v>
      </c>
      <c r="Y9028">
        <v>93618</v>
      </c>
      <c r="Z9028">
        <v>0.08</v>
      </c>
    </row>
    <row r="9029" spans="1:26" x14ac:dyDescent="0.25">
      <c r="A9029" t="s">
        <v>11082</v>
      </c>
      <c r="B9029" s="1">
        <v>44936</v>
      </c>
      <c r="C9029" t="s">
        <v>2528</v>
      </c>
      <c r="D9029" t="s">
        <v>39</v>
      </c>
      <c r="E9029" t="s">
        <v>40</v>
      </c>
      <c r="F9029" t="s">
        <v>30</v>
      </c>
      <c r="G9029" t="s">
        <v>31</v>
      </c>
      <c r="H9029">
        <v>5</v>
      </c>
      <c r="I9029">
        <v>3790</v>
      </c>
      <c r="J9029">
        <v>25</v>
      </c>
      <c r="K9029">
        <v>14212.5</v>
      </c>
      <c r="L9029">
        <v>2745.72</v>
      </c>
      <c r="M9029" t="s">
        <v>65</v>
      </c>
      <c r="N9029" t="s">
        <v>44</v>
      </c>
      <c r="O9029">
        <v>5</v>
      </c>
      <c r="P9029">
        <v>2023</v>
      </c>
      <c r="Q9029">
        <v>1</v>
      </c>
      <c r="R9029" t="s">
        <v>34</v>
      </c>
      <c r="S9029">
        <v>1</v>
      </c>
      <c r="T9029">
        <v>2</v>
      </c>
      <c r="U9029">
        <v>2</v>
      </c>
      <c r="V9029">
        <v>2</v>
      </c>
      <c r="W9029" t="s">
        <v>76</v>
      </c>
      <c r="X9029" t="s">
        <v>47</v>
      </c>
      <c r="Y9029">
        <v>473750</v>
      </c>
      <c r="Z9029">
        <v>0.19</v>
      </c>
    </row>
    <row r="9030" spans="1:26" x14ac:dyDescent="0.25">
      <c r="A9030" t="s">
        <v>11083</v>
      </c>
      <c r="B9030" s="1">
        <v>45142</v>
      </c>
      <c r="C9030" t="s">
        <v>496</v>
      </c>
      <c r="D9030" t="s">
        <v>28</v>
      </c>
      <c r="E9030" t="s">
        <v>40</v>
      </c>
      <c r="F9030" t="s">
        <v>30</v>
      </c>
      <c r="G9030" t="s">
        <v>86</v>
      </c>
      <c r="H9030">
        <v>5</v>
      </c>
      <c r="I9030">
        <v>209</v>
      </c>
      <c r="J9030">
        <v>9</v>
      </c>
      <c r="K9030">
        <v>950.95</v>
      </c>
      <c r="L9030">
        <v>163.81</v>
      </c>
      <c r="M9030" t="s">
        <v>32</v>
      </c>
      <c r="N9030" t="s">
        <v>33</v>
      </c>
      <c r="O9030">
        <v>2</v>
      </c>
      <c r="P9030">
        <v>2023</v>
      </c>
      <c r="Q9030">
        <v>8</v>
      </c>
      <c r="R9030" t="s">
        <v>72</v>
      </c>
      <c r="S9030">
        <v>3</v>
      </c>
      <c r="T9030">
        <v>31</v>
      </c>
      <c r="U9030">
        <v>1</v>
      </c>
      <c r="V9030">
        <v>5</v>
      </c>
      <c r="W9030" t="s">
        <v>46</v>
      </c>
      <c r="X9030" t="s">
        <v>47</v>
      </c>
      <c r="Y9030">
        <v>9405</v>
      </c>
      <c r="Z9030">
        <v>0.17</v>
      </c>
    </row>
    <row r="9031" spans="1:26" x14ac:dyDescent="0.25">
      <c r="A9031" t="s">
        <v>11084</v>
      </c>
      <c r="B9031" s="1">
        <v>44963</v>
      </c>
      <c r="C9031" t="s">
        <v>1559</v>
      </c>
      <c r="D9031" t="s">
        <v>28</v>
      </c>
      <c r="E9031" t="s">
        <v>58</v>
      </c>
      <c r="F9031" t="s">
        <v>41</v>
      </c>
      <c r="G9031" t="s">
        <v>116</v>
      </c>
      <c r="H9031">
        <v>10</v>
      </c>
      <c r="I9031">
        <v>2790</v>
      </c>
      <c r="J9031">
        <v>30</v>
      </c>
      <c r="K9031">
        <v>19530</v>
      </c>
      <c r="L9031">
        <v>2146.06</v>
      </c>
      <c r="M9031" t="s">
        <v>32</v>
      </c>
      <c r="N9031" t="s">
        <v>44</v>
      </c>
      <c r="O9031">
        <v>7</v>
      </c>
      <c r="P9031">
        <v>2023</v>
      </c>
      <c r="Q9031">
        <v>2</v>
      </c>
      <c r="R9031" t="s">
        <v>67</v>
      </c>
      <c r="S9031">
        <v>1</v>
      </c>
      <c r="T9031">
        <v>6</v>
      </c>
      <c r="U9031">
        <v>2</v>
      </c>
      <c r="V9031">
        <v>1</v>
      </c>
      <c r="W9031" t="s">
        <v>60</v>
      </c>
      <c r="X9031" t="s">
        <v>47</v>
      </c>
      <c r="Y9031">
        <v>837000</v>
      </c>
      <c r="Z9031">
        <v>0.11</v>
      </c>
    </row>
    <row r="9032" spans="1:26" x14ac:dyDescent="0.25">
      <c r="A9032" t="s">
        <v>11085</v>
      </c>
      <c r="B9032" s="1">
        <v>45101</v>
      </c>
      <c r="C9032" t="s">
        <v>1095</v>
      </c>
      <c r="D9032" t="s">
        <v>50</v>
      </c>
      <c r="E9032" t="s">
        <v>58</v>
      </c>
      <c r="F9032" t="s">
        <v>52</v>
      </c>
      <c r="G9032" t="s">
        <v>53</v>
      </c>
      <c r="H9032">
        <v>4</v>
      </c>
      <c r="I9032">
        <v>4973</v>
      </c>
      <c r="J9032">
        <v>16</v>
      </c>
      <c r="K9032">
        <v>16709.28</v>
      </c>
      <c r="L9032">
        <v>895.32</v>
      </c>
      <c r="M9032" t="s">
        <v>65</v>
      </c>
      <c r="N9032" t="s">
        <v>44</v>
      </c>
      <c r="O9032">
        <v>5</v>
      </c>
      <c r="P9032">
        <v>2023</v>
      </c>
      <c r="Q9032">
        <v>6</v>
      </c>
      <c r="R9032" t="s">
        <v>95</v>
      </c>
      <c r="S9032">
        <v>2</v>
      </c>
      <c r="T9032">
        <v>25</v>
      </c>
      <c r="U9032">
        <v>4</v>
      </c>
      <c r="V9032">
        <v>6</v>
      </c>
      <c r="W9032" t="s">
        <v>35</v>
      </c>
      <c r="X9032" t="s">
        <v>36</v>
      </c>
      <c r="Y9032">
        <v>318272</v>
      </c>
      <c r="Z9032">
        <v>0.05</v>
      </c>
    </row>
    <row r="9033" spans="1:26" x14ac:dyDescent="0.25">
      <c r="A9033" t="s">
        <v>11086</v>
      </c>
      <c r="B9033" s="1">
        <v>45168</v>
      </c>
      <c r="C9033" t="s">
        <v>673</v>
      </c>
      <c r="D9033" t="s">
        <v>50</v>
      </c>
      <c r="E9033" t="s">
        <v>58</v>
      </c>
      <c r="F9033" t="s">
        <v>52</v>
      </c>
      <c r="G9033" t="s">
        <v>91</v>
      </c>
      <c r="H9033">
        <v>4</v>
      </c>
      <c r="I9033">
        <v>1141</v>
      </c>
      <c r="J9033">
        <v>24</v>
      </c>
      <c r="K9033">
        <v>3468.64</v>
      </c>
      <c r="L9033">
        <v>639.13</v>
      </c>
      <c r="M9033" t="s">
        <v>65</v>
      </c>
      <c r="N9033" t="s">
        <v>66</v>
      </c>
      <c r="O9033">
        <v>2</v>
      </c>
      <c r="P9033">
        <v>2023</v>
      </c>
      <c r="Q9033">
        <v>8</v>
      </c>
      <c r="R9033" t="s">
        <v>72</v>
      </c>
      <c r="S9033">
        <v>3</v>
      </c>
      <c r="T9033">
        <v>35</v>
      </c>
      <c r="U9033">
        <v>5</v>
      </c>
      <c r="V9033">
        <v>3</v>
      </c>
      <c r="W9033" t="s">
        <v>83</v>
      </c>
      <c r="X9033" t="s">
        <v>47</v>
      </c>
      <c r="Y9033">
        <v>109536</v>
      </c>
      <c r="Z9033">
        <v>0.18</v>
      </c>
    </row>
    <row r="9034" spans="1:26" x14ac:dyDescent="0.25">
      <c r="A9034" t="s">
        <v>11087</v>
      </c>
      <c r="B9034" s="1">
        <v>44985</v>
      </c>
      <c r="C9034" t="s">
        <v>8437</v>
      </c>
      <c r="D9034" t="s">
        <v>28</v>
      </c>
      <c r="E9034" t="s">
        <v>51</v>
      </c>
      <c r="F9034" t="s">
        <v>30</v>
      </c>
      <c r="G9034" t="s">
        <v>31</v>
      </c>
      <c r="H9034">
        <v>3</v>
      </c>
      <c r="I9034">
        <v>3114</v>
      </c>
      <c r="J9034">
        <v>20</v>
      </c>
      <c r="K9034">
        <v>7473.6</v>
      </c>
      <c r="L9034">
        <v>1296.4000000000001</v>
      </c>
      <c r="M9034" t="s">
        <v>65</v>
      </c>
      <c r="N9034" t="s">
        <v>33</v>
      </c>
      <c r="O9034">
        <v>7</v>
      </c>
      <c r="P9034">
        <v>2023</v>
      </c>
      <c r="Q9034">
        <v>2</v>
      </c>
      <c r="R9034" t="s">
        <v>67</v>
      </c>
      <c r="S9034">
        <v>1</v>
      </c>
      <c r="T9034">
        <v>9</v>
      </c>
      <c r="U9034">
        <v>5</v>
      </c>
      <c r="V9034">
        <v>2</v>
      </c>
      <c r="W9034" t="s">
        <v>76</v>
      </c>
      <c r="X9034" t="s">
        <v>47</v>
      </c>
      <c r="Y9034">
        <v>186840</v>
      </c>
      <c r="Z9034">
        <v>0.17</v>
      </c>
    </row>
    <row r="9035" spans="1:26" x14ac:dyDescent="0.25">
      <c r="A9035" t="s">
        <v>11088</v>
      </c>
      <c r="B9035" s="1">
        <v>45052</v>
      </c>
      <c r="C9035" t="s">
        <v>5728</v>
      </c>
      <c r="D9035" t="s">
        <v>28</v>
      </c>
      <c r="E9035" t="s">
        <v>51</v>
      </c>
      <c r="F9035" t="s">
        <v>30</v>
      </c>
      <c r="G9035" t="s">
        <v>86</v>
      </c>
      <c r="H9035">
        <v>7</v>
      </c>
      <c r="I9035">
        <v>4011</v>
      </c>
      <c r="J9035">
        <v>24</v>
      </c>
      <c r="K9035">
        <v>21338.52</v>
      </c>
      <c r="L9035">
        <v>2312.38</v>
      </c>
      <c r="M9035" t="s">
        <v>32</v>
      </c>
      <c r="N9035" t="s">
        <v>66</v>
      </c>
      <c r="O9035">
        <v>4</v>
      </c>
      <c r="P9035">
        <v>2023</v>
      </c>
      <c r="Q9035">
        <v>5</v>
      </c>
      <c r="R9035" t="s">
        <v>238</v>
      </c>
      <c r="S9035">
        <v>2</v>
      </c>
      <c r="T9035">
        <v>18</v>
      </c>
      <c r="U9035">
        <v>1</v>
      </c>
      <c r="V9035">
        <v>6</v>
      </c>
      <c r="W9035" t="s">
        <v>35</v>
      </c>
      <c r="X9035" t="s">
        <v>36</v>
      </c>
      <c r="Y9035">
        <v>673848</v>
      </c>
      <c r="Z9035">
        <v>0.11</v>
      </c>
    </row>
    <row r="9036" spans="1:26" x14ac:dyDescent="0.25">
      <c r="A9036" t="s">
        <v>11089</v>
      </c>
      <c r="B9036" s="1">
        <v>45170</v>
      </c>
      <c r="C9036" t="s">
        <v>6416</v>
      </c>
      <c r="D9036" t="s">
        <v>63</v>
      </c>
      <c r="E9036" t="s">
        <v>40</v>
      </c>
      <c r="F9036" t="s">
        <v>41</v>
      </c>
      <c r="G9036" t="s">
        <v>42</v>
      </c>
      <c r="H9036">
        <v>4</v>
      </c>
      <c r="I9036">
        <v>834</v>
      </c>
      <c r="J9036">
        <v>18</v>
      </c>
      <c r="K9036">
        <v>2735.52</v>
      </c>
      <c r="L9036">
        <v>496.79</v>
      </c>
      <c r="M9036" t="s">
        <v>32</v>
      </c>
      <c r="N9036" t="s">
        <v>44</v>
      </c>
      <c r="O9036">
        <v>5</v>
      </c>
      <c r="P9036">
        <v>2023</v>
      </c>
      <c r="Q9036">
        <v>9</v>
      </c>
      <c r="R9036" t="s">
        <v>80</v>
      </c>
      <c r="S9036">
        <v>3</v>
      </c>
      <c r="T9036">
        <v>35</v>
      </c>
      <c r="U9036">
        <v>1</v>
      </c>
      <c r="V9036">
        <v>5</v>
      </c>
      <c r="W9036" t="s">
        <v>46</v>
      </c>
      <c r="X9036" t="s">
        <v>47</v>
      </c>
      <c r="Y9036">
        <v>60048</v>
      </c>
      <c r="Z9036">
        <v>0.18</v>
      </c>
    </row>
    <row r="9037" spans="1:26" x14ac:dyDescent="0.25">
      <c r="A9037" t="s">
        <v>11090</v>
      </c>
      <c r="B9037" s="1">
        <v>45216</v>
      </c>
      <c r="C9037" t="s">
        <v>1718</v>
      </c>
      <c r="D9037" t="s">
        <v>50</v>
      </c>
      <c r="E9037" t="s">
        <v>51</v>
      </c>
      <c r="F9037" t="s">
        <v>52</v>
      </c>
      <c r="G9037" t="s">
        <v>79</v>
      </c>
      <c r="H9037">
        <v>6</v>
      </c>
      <c r="I9037">
        <v>1958</v>
      </c>
      <c r="J9037">
        <v>14</v>
      </c>
      <c r="K9037">
        <v>10103.280000000001</v>
      </c>
      <c r="L9037">
        <v>549.45000000000005</v>
      </c>
      <c r="M9037" t="s">
        <v>43</v>
      </c>
      <c r="N9037" t="s">
        <v>33</v>
      </c>
      <c r="O9037">
        <v>6</v>
      </c>
      <c r="P9037">
        <v>2023</v>
      </c>
      <c r="Q9037">
        <v>10</v>
      </c>
      <c r="R9037" t="s">
        <v>45</v>
      </c>
      <c r="S9037">
        <v>4</v>
      </c>
      <c r="T9037">
        <v>42</v>
      </c>
      <c r="U9037">
        <v>3</v>
      </c>
      <c r="V9037">
        <v>2</v>
      </c>
      <c r="W9037" t="s">
        <v>76</v>
      </c>
      <c r="X9037" t="s">
        <v>47</v>
      </c>
      <c r="Y9037">
        <v>164472</v>
      </c>
      <c r="Z9037">
        <v>0.05</v>
      </c>
    </row>
    <row r="9038" spans="1:26" x14ac:dyDescent="0.25">
      <c r="A9038" t="s">
        <v>11091</v>
      </c>
      <c r="B9038" s="1">
        <v>44979</v>
      </c>
      <c r="C9038" t="s">
        <v>993</v>
      </c>
      <c r="D9038" t="s">
        <v>50</v>
      </c>
      <c r="E9038" t="s">
        <v>58</v>
      </c>
      <c r="F9038" t="s">
        <v>30</v>
      </c>
      <c r="G9038" t="s">
        <v>31</v>
      </c>
      <c r="H9038">
        <v>9</v>
      </c>
      <c r="I9038">
        <v>1809</v>
      </c>
      <c r="J9038">
        <v>8</v>
      </c>
      <c r="K9038">
        <v>14978.52</v>
      </c>
      <c r="L9038">
        <v>1810.52</v>
      </c>
      <c r="M9038" t="s">
        <v>32</v>
      </c>
      <c r="N9038" t="s">
        <v>44</v>
      </c>
      <c r="O9038">
        <v>7</v>
      </c>
      <c r="P9038">
        <v>2023</v>
      </c>
      <c r="Q9038">
        <v>2</v>
      </c>
      <c r="R9038" t="s">
        <v>67</v>
      </c>
      <c r="S9038">
        <v>1</v>
      </c>
      <c r="T9038">
        <v>8</v>
      </c>
      <c r="U9038">
        <v>4</v>
      </c>
      <c r="V9038">
        <v>3</v>
      </c>
      <c r="W9038" t="s">
        <v>83</v>
      </c>
      <c r="X9038" t="s">
        <v>47</v>
      </c>
      <c r="Y9038">
        <v>130248</v>
      </c>
      <c r="Z9038">
        <v>0.12</v>
      </c>
    </row>
    <row r="9039" spans="1:26" x14ac:dyDescent="0.25">
      <c r="A9039" t="s">
        <v>11092</v>
      </c>
      <c r="B9039" s="1">
        <v>44980</v>
      </c>
      <c r="C9039" t="s">
        <v>473</v>
      </c>
      <c r="D9039" t="s">
        <v>50</v>
      </c>
      <c r="E9039" t="s">
        <v>40</v>
      </c>
      <c r="F9039" t="s">
        <v>52</v>
      </c>
      <c r="G9039" t="s">
        <v>79</v>
      </c>
      <c r="H9039">
        <v>6</v>
      </c>
      <c r="I9039">
        <v>3151</v>
      </c>
      <c r="J9039">
        <v>20</v>
      </c>
      <c r="K9039">
        <v>15124.8</v>
      </c>
      <c r="L9039">
        <v>1894.81</v>
      </c>
      <c r="M9039" t="s">
        <v>65</v>
      </c>
      <c r="N9039" t="s">
        <v>33</v>
      </c>
      <c r="O9039">
        <v>5</v>
      </c>
      <c r="P9039">
        <v>2023</v>
      </c>
      <c r="Q9039">
        <v>2</v>
      </c>
      <c r="R9039" t="s">
        <v>67</v>
      </c>
      <c r="S9039">
        <v>1</v>
      </c>
      <c r="T9039">
        <v>8</v>
      </c>
      <c r="U9039">
        <v>4</v>
      </c>
      <c r="V9039">
        <v>4</v>
      </c>
      <c r="W9039" t="s">
        <v>73</v>
      </c>
      <c r="X9039" t="s">
        <v>47</v>
      </c>
      <c r="Y9039">
        <v>378120</v>
      </c>
      <c r="Z9039">
        <v>0.13</v>
      </c>
    </row>
    <row r="9040" spans="1:26" x14ac:dyDescent="0.25">
      <c r="A9040" t="s">
        <v>11093</v>
      </c>
      <c r="B9040" s="1">
        <v>44965</v>
      </c>
      <c r="C9040" t="s">
        <v>1339</v>
      </c>
      <c r="D9040" t="s">
        <v>50</v>
      </c>
      <c r="E9040" t="s">
        <v>58</v>
      </c>
      <c r="F9040" t="s">
        <v>30</v>
      </c>
      <c r="G9040" t="s">
        <v>64</v>
      </c>
      <c r="H9040">
        <v>3</v>
      </c>
      <c r="I9040">
        <v>2825</v>
      </c>
      <c r="J9040">
        <v>8</v>
      </c>
      <c r="K9040">
        <v>7797</v>
      </c>
      <c r="L9040">
        <v>913.14</v>
      </c>
      <c r="M9040" t="s">
        <v>32</v>
      </c>
      <c r="N9040" t="s">
        <v>33</v>
      </c>
      <c r="O9040">
        <v>5</v>
      </c>
      <c r="P9040">
        <v>2023</v>
      </c>
      <c r="Q9040">
        <v>2</v>
      </c>
      <c r="R9040" t="s">
        <v>67</v>
      </c>
      <c r="S9040">
        <v>1</v>
      </c>
      <c r="T9040">
        <v>6</v>
      </c>
      <c r="U9040">
        <v>2</v>
      </c>
      <c r="V9040">
        <v>3</v>
      </c>
      <c r="W9040" t="s">
        <v>83</v>
      </c>
      <c r="X9040" t="s">
        <v>47</v>
      </c>
      <c r="Y9040">
        <v>67800</v>
      </c>
      <c r="Z9040">
        <v>0.12</v>
      </c>
    </row>
    <row r="9041" spans="1:26" x14ac:dyDescent="0.25">
      <c r="A9041" t="s">
        <v>11094</v>
      </c>
      <c r="B9041" s="1">
        <v>45168</v>
      </c>
      <c r="C9041" t="s">
        <v>1614</v>
      </c>
      <c r="D9041" t="s">
        <v>28</v>
      </c>
      <c r="E9041" t="s">
        <v>40</v>
      </c>
      <c r="F9041" t="s">
        <v>41</v>
      </c>
      <c r="G9041" t="s">
        <v>59</v>
      </c>
      <c r="H9041">
        <v>7</v>
      </c>
      <c r="I9041">
        <v>499</v>
      </c>
      <c r="J9041">
        <v>8</v>
      </c>
      <c r="K9041">
        <v>3213.56</v>
      </c>
      <c r="L9041">
        <v>257.02999999999997</v>
      </c>
      <c r="M9041" t="s">
        <v>32</v>
      </c>
      <c r="N9041" t="s">
        <v>66</v>
      </c>
      <c r="O9041">
        <v>6</v>
      </c>
      <c r="P9041">
        <v>2023</v>
      </c>
      <c r="Q9041">
        <v>8</v>
      </c>
      <c r="R9041" t="s">
        <v>72</v>
      </c>
      <c r="S9041">
        <v>3</v>
      </c>
      <c r="T9041">
        <v>35</v>
      </c>
      <c r="U9041">
        <v>5</v>
      </c>
      <c r="V9041">
        <v>3</v>
      </c>
      <c r="W9041" t="s">
        <v>83</v>
      </c>
      <c r="X9041" t="s">
        <v>47</v>
      </c>
      <c r="Y9041">
        <v>27944</v>
      </c>
      <c r="Z9041">
        <v>0.08</v>
      </c>
    </row>
    <row r="9042" spans="1:26" x14ac:dyDescent="0.25">
      <c r="A9042" t="s">
        <v>11095</v>
      </c>
      <c r="B9042" s="1">
        <v>45162</v>
      </c>
      <c r="C9042" t="s">
        <v>7021</v>
      </c>
      <c r="D9042" t="s">
        <v>63</v>
      </c>
      <c r="E9042" t="s">
        <v>29</v>
      </c>
      <c r="F9042" t="s">
        <v>52</v>
      </c>
      <c r="G9042" t="s">
        <v>79</v>
      </c>
      <c r="H9042">
        <v>8</v>
      </c>
      <c r="I9042">
        <v>591</v>
      </c>
      <c r="J9042">
        <v>27</v>
      </c>
      <c r="K9042">
        <v>3451.44</v>
      </c>
      <c r="L9042">
        <v>663.52</v>
      </c>
      <c r="M9042" t="s">
        <v>65</v>
      </c>
      <c r="N9042" t="s">
        <v>66</v>
      </c>
      <c r="O9042">
        <v>4</v>
      </c>
      <c r="P9042">
        <v>2023</v>
      </c>
      <c r="Q9042">
        <v>8</v>
      </c>
      <c r="R9042" t="s">
        <v>72</v>
      </c>
      <c r="S9042">
        <v>3</v>
      </c>
      <c r="T9042">
        <v>34</v>
      </c>
      <c r="U9042">
        <v>4</v>
      </c>
      <c r="V9042">
        <v>4</v>
      </c>
      <c r="W9042" t="s">
        <v>73</v>
      </c>
      <c r="X9042" t="s">
        <v>47</v>
      </c>
      <c r="Y9042">
        <v>127656</v>
      </c>
      <c r="Z9042">
        <v>0.19</v>
      </c>
    </row>
    <row r="9043" spans="1:26" x14ac:dyDescent="0.25">
      <c r="A9043" t="s">
        <v>11096</v>
      </c>
      <c r="B9043" s="1">
        <v>44960</v>
      </c>
      <c r="C9043" t="s">
        <v>3658</v>
      </c>
      <c r="D9043" t="s">
        <v>63</v>
      </c>
      <c r="E9043" t="s">
        <v>29</v>
      </c>
      <c r="F9043" t="s">
        <v>30</v>
      </c>
      <c r="G9043" t="s">
        <v>31</v>
      </c>
      <c r="H9043">
        <v>4</v>
      </c>
      <c r="I9043">
        <v>1645</v>
      </c>
      <c r="J9043">
        <v>7</v>
      </c>
      <c r="K9043">
        <v>6119.4</v>
      </c>
      <c r="L9043">
        <v>446.22</v>
      </c>
      <c r="M9043" t="s">
        <v>32</v>
      </c>
      <c r="N9043" t="s">
        <v>66</v>
      </c>
      <c r="O9043">
        <v>3</v>
      </c>
      <c r="P9043">
        <v>2023</v>
      </c>
      <c r="Q9043">
        <v>2</v>
      </c>
      <c r="R9043" t="s">
        <v>67</v>
      </c>
      <c r="S9043">
        <v>1</v>
      </c>
      <c r="T9043">
        <v>5</v>
      </c>
      <c r="U9043">
        <v>1</v>
      </c>
      <c r="V9043">
        <v>5</v>
      </c>
      <c r="W9043" t="s">
        <v>46</v>
      </c>
      <c r="X9043" t="s">
        <v>47</v>
      </c>
      <c r="Y9043">
        <v>46060</v>
      </c>
      <c r="Z9043">
        <v>7.0000000000000007E-2</v>
      </c>
    </row>
    <row r="9044" spans="1:26" x14ac:dyDescent="0.25">
      <c r="A9044" t="s">
        <v>11097</v>
      </c>
      <c r="B9044" s="1">
        <v>45096</v>
      </c>
      <c r="C9044" t="s">
        <v>1089</v>
      </c>
      <c r="D9044" t="s">
        <v>63</v>
      </c>
      <c r="E9044" t="s">
        <v>51</v>
      </c>
      <c r="F9044" t="s">
        <v>52</v>
      </c>
      <c r="G9044" t="s">
        <v>53</v>
      </c>
      <c r="H9044">
        <v>8</v>
      </c>
      <c r="I9044">
        <v>3066</v>
      </c>
      <c r="J9044">
        <v>3</v>
      </c>
      <c r="K9044">
        <v>23792.16</v>
      </c>
      <c r="L9044">
        <v>4026.11</v>
      </c>
      <c r="M9044" t="s">
        <v>43</v>
      </c>
      <c r="N9044" t="s">
        <v>33</v>
      </c>
      <c r="O9044">
        <v>5</v>
      </c>
      <c r="P9044">
        <v>2023</v>
      </c>
      <c r="Q9044">
        <v>6</v>
      </c>
      <c r="R9044" t="s">
        <v>95</v>
      </c>
      <c r="S9044">
        <v>2</v>
      </c>
      <c r="T9044">
        <v>25</v>
      </c>
      <c r="U9044">
        <v>4</v>
      </c>
      <c r="V9044">
        <v>1</v>
      </c>
      <c r="W9044" t="s">
        <v>60</v>
      </c>
      <c r="X9044" t="s">
        <v>47</v>
      </c>
      <c r="Y9044">
        <v>73584</v>
      </c>
      <c r="Z9044">
        <v>0.17</v>
      </c>
    </row>
    <row r="9045" spans="1:26" x14ac:dyDescent="0.25">
      <c r="A9045" t="s">
        <v>11098</v>
      </c>
      <c r="B9045" s="1">
        <v>44988</v>
      </c>
      <c r="C9045" t="s">
        <v>498</v>
      </c>
      <c r="D9045" t="s">
        <v>50</v>
      </c>
      <c r="E9045" t="s">
        <v>29</v>
      </c>
      <c r="F9045" t="s">
        <v>52</v>
      </c>
      <c r="G9045" t="s">
        <v>91</v>
      </c>
      <c r="H9045">
        <v>7</v>
      </c>
      <c r="I9045">
        <v>3720</v>
      </c>
      <c r="J9045">
        <v>0</v>
      </c>
      <c r="K9045">
        <v>26040</v>
      </c>
      <c r="L9045">
        <v>4819.17</v>
      </c>
      <c r="M9045" t="s">
        <v>43</v>
      </c>
      <c r="N9045" t="s">
        <v>44</v>
      </c>
      <c r="O9045">
        <v>5</v>
      </c>
      <c r="P9045">
        <v>2023</v>
      </c>
      <c r="Q9045">
        <v>3</v>
      </c>
      <c r="R9045" t="s">
        <v>105</v>
      </c>
      <c r="S9045">
        <v>1</v>
      </c>
      <c r="T9045">
        <v>9</v>
      </c>
      <c r="U9045">
        <v>1</v>
      </c>
      <c r="V9045">
        <v>5</v>
      </c>
      <c r="W9045" t="s">
        <v>46</v>
      </c>
      <c r="X9045" t="s">
        <v>47</v>
      </c>
      <c r="Y9045">
        <v>0</v>
      </c>
      <c r="Z9045">
        <v>0.19</v>
      </c>
    </row>
    <row r="9046" spans="1:26" x14ac:dyDescent="0.25">
      <c r="A9046" t="s">
        <v>11099</v>
      </c>
      <c r="B9046" s="1">
        <v>45043</v>
      </c>
      <c r="C9046" t="s">
        <v>2904</v>
      </c>
      <c r="D9046" t="s">
        <v>39</v>
      </c>
      <c r="E9046" t="s">
        <v>40</v>
      </c>
      <c r="F9046" t="s">
        <v>52</v>
      </c>
      <c r="G9046" t="s">
        <v>53</v>
      </c>
      <c r="H9046">
        <v>5</v>
      </c>
      <c r="I9046">
        <v>170</v>
      </c>
      <c r="J9046">
        <v>0</v>
      </c>
      <c r="K9046">
        <v>850</v>
      </c>
      <c r="L9046">
        <v>160.86000000000001</v>
      </c>
      <c r="M9046" t="s">
        <v>32</v>
      </c>
      <c r="N9046" t="s">
        <v>33</v>
      </c>
      <c r="O9046">
        <v>5</v>
      </c>
      <c r="P9046">
        <v>2023</v>
      </c>
      <c r="Q9046">
        <v>4</v>
      </c>
      <c r="R9046" t="s">
        <v>100</v>
      </c>
      <c r="S9046">
        <v>2</v>
      </c>
      <c r="T9046">
        <v>17</v>
      </c>
      <c r="U9046">
        <v>5</v>
      </c>
      <c r="V9046">
        <v>4</v>
      </c>
      <c r="W9046" t="s">
        <v>73</v>
      </c>
      <c r="X9046" t="s">
        <v>47</v>
      </c>
      <c r="Y9046">
        <v>0</v>
      </c>
      <c r="Z9046">
        <v>0.19</v>
      </c>
    </row>
    <row r="9047" spans="1:26" x14ac:dyDescent="0.25">
      <c r="A9047" t="s">
        <v>11100</v>
      </c>
      <c r="B9047" s="1">
        <v>45252</v>
      </c>
      <c r="C9047" t="s">
        <v>5385</v>
      </c>
      <c r="D9047" t="s">
        <v>39</v>
      </c>
      <c r="E9047" t="s">
        <v>51</v>
      </c>
      <c r="F9047" t="s">
        <v>52</v>
      </c>
      <c r="G9047" t="s">
        <v>53</v>
      </c>
      <c r="H9047">
        <v>3</v>
      </c>
      <c r="I9047">
        <v>2138</v>
      </c>
      <c r="J9047">
        <v>17</v>
      </c>
      <c r="K9047">
        <v>5323.62</v>
      </c>
      <c r="L9047">
        <v>520.51</v>
      </c>
      <c r="M9047" t="s">
        <v>43</v>
      </c>
      <c r="N9047" t="s">
        <v>44</v>
      </c>
      <c r="O9047">
        <v>2</v>
      </c>
      <c r="P9047">
        <v>2023</v>
      </c>
      <c r="Q9047">
        <v>11</v>
      </c>
      <c r="R9047" t="s">
        <v>92</v>
      </c>
      <c r="S9047">
        <v>4</v>
      </c>
      <c r="T9047">
        <v>47</v>
      </c>
      <c r="U9047">
        <v>4</v>
      </c>
      <c r="V9047">
        <v>3</v>
      </c>
      <c r="W9047" t="s">
        <v>83</v>
      </c>
      <c r="X9047" t="s">
        <v>47</v>
      </c>
      <c r="Y9047">
        <v>109038</v>
      </c>
      <c r="Z9047">
        <v>0.1</v>
      </c>
    </row>
    <row r="9048" spans="1:26" x14ac:dyDescent="0.25">
      <c r="A9048" t="s">
        <v>11101</v>
      </c>
      <c r="B9048" s="1">
        <v>45215</v>
      </c>
      <c r="C9048" t="s">
        <v>1783</v>
      </c>
      <c r="D9048" t="s">
        <v>50</v>
      </c>
      <c r="E9048" t="s">
        <v>40</v>
      </c>
      <c r="F9048" t="s">
        <v>52</v>
      </c>
      <c r="G9048" t="s">
        <v>79</v>
      </c>
      <c r="H9048">
        <v>3</v>
      </c>
      <c r="I9048">
        <v>4491</v>
      </c>
      <c r="J9048">
        <v>4</v>
      </c>
      <c r="K9048">
        <v>12934.08</v>
      </c>
      <c r="L9048">
        <v>1673.66</v>
      </c>
      <c r="M9048" t="s">
        <v>32</v>
      </c>
      <c r="N9048" t="s">
        <v>33</v>
      </c>
      <c r="O9048">
        <v>5</v>
      </c>
      <c r="P9048">
        <v>2023</v>
      </c>
      <c r="Q9048">
        <v>10</v>
      </c>
      <c r="R9048" t="s">
        <v>45</v>
      </c>
      <c r="S9048">
        <v>4</v>
      </c>
      <c r="T9048">
        <v>42</v>
      </c>
      <c r="U9048">
        <v>3</v>
      </c>
      <c r="V9048">
        <v>1</v>
      </c>
      <c r="W9048" t="s">
        <v>60</v>
      </c>
      <c r="X9048" t="s">
        <v>47</v>
      </c>
      <c r="Y9048">
        <v>53892</v>
      </c>
      <c r="Z9048">
        <v>0.13</v>
      </c>
    </row>
    <row r="9049" spans="1:26" x14ac:dyDescent="0.25">
      <c r="A9049" t="s">
        <v>11102</v>
      </c>
      <c r="B9049" s="1">
        <v>45013</v>
      </c>
      <c r="C9049" t="s">
        <v>3332</v>
      </c>
      <c r="D9049" t="s">
        <v>39</v>
      </c>
      <c r="E9049" t="s">
        <v>51</v>
      </c>
      <c r="F9049" t="s">
        <v>41</v>
      </c>
      <c r="G9049" t="s">
        <v>116</v>
      </c>
      <c r="H9049">
        <v>7</v>
      </c>
      <c r="I9049">
        <v>1271</v>
      </c>
      <c r="J9049">
        <v>25</v>
      </c>
      <c r="K9049">
        <v>6672.75</v>
      </c>
      <c r="L9049">
        <v>873.87</v>
      </c>
      <c r="M9049" t="s">
        <v>65</v>
      </c>
      <c r="N9049" t="s">
        <v>44</v>
      </c>
      <c r="O9049">
        <v>2</v>
      </c>
      <c r="P9049">
        <v>2023</v>
      </c>
      <c r="Q9049">
        <v>3</v>
      </c>
      <c r="R9049" t="s">
        <v>105</v>
      </c>
      <c r="S9049">
        <v>1</v>
      </c>
      <c r="T9049">
        <v>13</v>
      </c>
      <c r="U9049">
        <v>5</v>
      </c>
      <c r="V9049">
        <v>2</v>
      </c>
      <c r="W9049" t="s">
        <v>76</v>
      </c>
      <c r="X9049" t="s">
        <v>47</v>
      </c>
      <c r="Y9049">
        <v>222425</v>
      </c>
      <c r="Z9049">
        <v>0.13</v>
      </c>
    </row>
    <row r="9050" spans="1:26" x14ac:dyDescent="0.25">
      <c r="A9050" t="s">
        <v>11103</v>
      </c>
      <c r="B9050" s="1">
        <v>45177</v>
      </c>
      <c r="C9050" t="s">
        <v>1095</v>
      </c>
      <c r="D9050" t="s">
        <v>28</v>
      </c>
      <c r="E9050" t="s">
        <v>40</v>
      </c>
      <c r="F9050" t="s">
        <v>30</v>
      </c>
      <c r="G9050" t="s">
        <v>86</v>
      </c>
      <c r="H9050">
        <v>9</v>
      </c>
      <c r="I9050">
        <v>1592</v>
      </c>
      <c r="J9050">
        <v>7</v>
      </c>
      <c r="K9050">
        <v>13325.04</v>
      </c>
      <c r="L9050">
        <v>1285.8900000000001</v>
      </c>
      <c r="M9050" t="s">
        <v>32</v>
      </c>
      <c r="N9050" t="s">
        <v>66</v>
      </c>
      <c r="O9050">
        <v>5</v>
      </c>
      <c r="P9050">
        <v>2023</v>
      </c>
      <c r="Q9050">
        <v>9</v>
      </c>
      <c r="R9050" t="s">
        <v>80</v>
      </c>
      <c r="S9050">
        <v>3</v>
      </c>
      <c r="T9050">
        <v>36</v>
      </c>
      <c r="U9050">
        <v>2</v>
      </c>
      <c r="V9050">
        <v>5</v>
      </c>
      <c r="W9050" t="s">
        <v>46</v>
      </c>
      <c r="X9050" t="s">
        <v>47</v>
      </c>
      <c r="Y9050">
        <v>100296</v>
      </c>
      <c r="Z9050">
        <v>0.1</v>
      </c>
    </row>
    <row r="9051" spans="1:26" x14ac:dyDescent="0.25">
      <c r="A9051" t="s">
        <v>11104</v>
      </c>
      <c r="B9051" s="1">
        <v>45110</v>
      </c>
      <c r="C9051" t="s">
        <v>5812</v>
      </c>
      <c r="D9051" t="s">
        <v>50</v>
      </c>
      <c r="E9051" t="s">
        <v>51</v>
      </c>
      <c r="F9051" t="s">
        <v>41</v>
      </c>
      <c r="G9051" t="s">
        <v>42</v>
      </c>
      <c r="H9051">
        <v>7</v>
      </c>
      <c r="I9051">
        <v>124</v>
      </c>
      <c r="J9051">
        <v>16</v>
      </c>
      <c r="K9051">
        <v>729.12</v>
      </c>
      <c r="L9051">
        <v>130.16999999999999</v>
      </c>
      <c r="M9051" t="s">
        <v>32</v>
      </c>
      <c r="N9051" t="s">
        <v>44</v>
      </c>
      <c r="O9051">
        <v>6</v>
      </c>
      <c r="P9051">
        <v>2023</v>
      </c>
      <c r="Q9051">
        <v>7</v>
      </c>
      <c r="R9051" t="s">
        <v>125</v>
      </c>
      <c r="S9051">
        <v>3</v>
      </c>
      <c r="T9051">
        <v>27</v>
      </c>
      <c r="U9051">
        <v>2</v>
      </c>
      <c r="V9051">
        <v>1</v>
      </c>
      <c r="W9051" t="s">
        <v>60</v>
      </c>
      <c r="X9051" t="s">
        <v>47</v>
      </c>
      <c r="Y9051">
        <v>13888</v>
      </c>
      <c r="Z9051">
        <v>0.18</v>
      </c>
    </row>
    <row r="9052" spans="1:26" x14ac:dyDescent="0.25">
      <c r="A9052" t="s">
        <v>11105</v>
      </c>
      <c r="B9052" s="1">
        <v>45118</v>
      </c>
      <c r="C9052" t="s">
        <v>4204</v>
      </c>
      <c r="D9052" t="s">
        <v>50</v>
      </c>
      <c r="E9052" t="s">
        <v>51</v>
      </c>
      <c r="F9052" t="s">
        <v>41</v>
      </c>
      <c r="G9052" t="s">
        <v>116</v>
      </c>
      <c r="H9052">
        <v>6</v>
      </c>
      <c r="I9052">
        <v>647</v>
      </c>
      <c r="J9052">
        <v>10</v>
      </c>
      <c r="K9052">
        <v>3493.8</v>
      </c>
      <c r="L9052">
        <v>183.86</v>
      </c>
      <c r="M9052" t="s">
        <v>32</v>
      </c>
      <c r="N9052" t="s">
        <v>44</v>
      </c>
      <c r="O9052">
        <v>3</v>
      </c>
      <c r="P9052">
        <v>2023</v>
      </c>
      <c r="Q9052">
        <v>7</v>
      </c>
      <c r="R9052" t="s">
        <v>125</v>
      </c>
      <c r="S9052">
        <v>3</v>
      </c>
      <c r="T9052">
        <v>28</v>
      </c>
      <c r="U9052">
        <v>3</v>
      </c>
      <c r="V9052">
        <v>2</v>
      </c>
      <c r="W9052" t="s">
        <v>76</v>
      </c>
      <c r="X9052" t="s">
        <v>47</v>
      </c>
      <c r="Y9052">
        <v>38820</v>
      </c>
      <c r="Z9052">
        <v>0.05</v>
      </c>
    </row>
    <row r="9053" spans="1:26" x14ac:dyDescent="0.25">
      <c r="A9053" t="s">
        <v>11106</v>
      </c>
      <c r="B9053" s="1">
        <v>45056</v>
      </c>
      <c r="C9053" t="s">
        <v>595</v>
      </c>
      <c r="D9053" t="s">
        <v>39</v>
      </c>
      <c r="E9053" t="s">
        <v>51</v>
      </c>
      <c r="F9053" t="s">
        <v>41</v>
      </c>
      <c r="G9053" t="s">
        <v>42</v>
      </c>
      <c r="H9053">
        <v>10</v>
      </c>
      <c r="I9053">
        <v>1260</v>
      </c>
      <c r="J9053">
        <v>28</v>
      </c>
      <c r="K9053">
        <v>9072</v>
      </c>
      <c r="L9053">
        <v>1558.44</v>
      </c>
      <c r="M9053" t="s">
        <v>65</v>
      </c>
      <c r="N9053" t="s">
        <v>33</v>
      </c>
      <c r="O9053">
        <v>5</v>
      </c>
      <c r="P9053">
        <v>2023</v>
      </c>
      <c r="Q9053">
        <v>5</v>
      </c>
      <c r="R9053" t="s">
        <v>238</v>
      </c>
      <c r="S9053">
        <v>2</v>
      </c>
      <c r="T9053">
        <v>19</v>
      </c>
      <c r="U9053">
        <v>2</v>
      </c>
      <c r="V9053">
        <v>3</v>
      </c>
      <c r="W9053" t="s">
        <v>83</v>
      </c>
      <c r="X9053" t="s">
        <v>47</v>
      </c>
      <c r="Y9053">
        <v>352800</v>
      </c>
      <c r="Z9053">
        <v>0.17</v>
      </c>
    </row>
    <row r="9054" spans="1:26" x14ac:dyDescent="0.25">
      <c r="A9054" t="s">
        <v>11107</v>
      </c>
      <c r="B9054" s="1">
        <v>45046</v>
      </c>
      <c r="C9054" t="s">
        <v>4368</v>
      </c>
      <c r="D9054" t="s">
        <v>63</v>
      </c>
      <c r="E9054" t="s">
        <v>29</v>
      </c>
      <c r="F9054" t="s">
        <v>30</v>
      </c>
      <c r="G9054" t="s">
        <v>64</v>
      </c>
      <c r="H9054">
        <v>1</v>
      </c>
      <c r="I9054">
        <v>302</v>
      </c>
      <c r="J9054">
        <v>10</v>
      </c>
      <c r="K9054">
        <v>271.8</v>
      </c>
      <c r="L9054">
        <v>20.16</v>
      </c>
      <c r="M9054" t="s">
        <v>32</v>
      </c>
      <c r="N9054" t="s">
        <v>33</v>
      </c>
      <c r="O9054">
        <v>3</v>
      </c>
      <c r="P9054">
        <v>2023</v>
      </c>
      <c r="Q9054">
        <v>4</v>
      </c>
      <c r="R9054" t="s">
        <v>100</v>
      </c>
      <c r="S9054">
        <v>2</v>
      </c>
      <c r="T9054">
        <v>18</v>
      </c>
      <c r="U9054">
        <v>6</v>
      </c>
      <c r="V9054">
        <v>0</v>
      </c>
      <c r="W9054" t="s">
        <v>55</v>
      </c>
      <c r="X9054" t="s">
        <v>36</v>
      </c>
      <c r="Y9054">
        <v>3020</v>
      </c>
      <c r="Z9054">
        <v>7.0000000000000007E-2</v>
      </c>
    </row>
    <row r="9055" spans="1:26" x14ac:dyDescent="0.25">
      <c r="A9055" t="s">
        <v>11108</v>
      </c>
      <c r="B9055" s="1">
        <v>45085</v>
      </c>
      <c r="C9055" t="s">
        <v>4549</v>
      </c>
      <c r="D9055" t="s">
        <v>39</v>
      </c>
      <c r="E9055" t="s">
        <v>29</v>
      </c>
      <c r="F9055" t="s">
        <v>30</v>
      </c>
      <c r="G9055" t="s">
        <v>31</v>
      </c>
      <c r="H9055">
        <v>4</v>
      </c>
      <c r="I9055">
        <v>3775</v>
      </c>
      <c r="J9055">
        <v>22</v>
      </c>
      <c r="K9055">
        <v>11778</v>
      </c>
      <c r="L9055">
        <v>1176.99</v>
      </c>
      <c r="M9055" t="s">
        <v>43</v>
      </c>
      <c r="N9055" t="s">
        <v>66</v>
      </c>
      <c r="O9055">
        <v>6</v>
      </c>
      <c r="P9055">
        <v>2023</v>
      </c>
      <c r="Q9055">
        <v>6</v>
      </c>
      <c r="R9055" t="s">
        <v>95</v>
      </c>
      <c r="S9055">
        <v>2</v>
      </c>
      <c r="T9055">
        <v>23</v>
      </c>
      <c r="U9055">
        <v>2</v>
      </c>
      <c r="V9055">
        <v>4</v>
      </c>
      <c r="W9055" t="s">
        <v>73</v>
      </c>
      <c r="X9055" t="s">
        <v>47</v>
      </c>
      <c r="Y9055">
        <v>332200</v>
      </c>
      <c r="Z9055">
        <v>0.1</v>
      </c>
    </row>
    <row r="9056" spans="1:26" x14ac:dyDescent="0.25">
      <c r="A9056" t="s">
        <v>11109</v>
      </c>
      <c r="B9056" s="1">
        <v>44984</v>
      </c>
      <c r="C9056" t="s">
        <v>2786</v>
      </c>
      <c r="D9056" t="s">
        <v>28</v>
      </c>
      <c r="E9056" t="s">
        <v>29</v>
      </c>
      <c r="F9056" t="s">
        <v>52</v>
      </c>
      <c r="G9056" t="s">
        <v>91</v>
      </c>
      <c r="H9056">
        <v>3</v>
      </c>
      <c r="I9056">
        <v>4590</v>
      </c>
      <c r="J9056">
        <v>13</v>
      </c>
      <c r="K9056">
        <v>11979.9</v>
      </c>
      <c r="L9056">
        <v>1621.65</v>
      </c>
      <c r="M9056" t="s">
        <v>65</v>
      </c>
      <c r="N9056" t="s">
        <v>33</v>
      </c>
      <c r="O9056">
        <v>1</v>
      </c>
      <c r="P9056">
        <v>2023</v>
      </c>
      <c r="Q9056">
        <v>2</v>
      </c>
      <c r="R9056" t="s">
        <v>67</v>
      </c>
      <c r="S9056">
        <v>1</v>
      </c>
      <c r="T9056">
        <v>9</v>
      </c>
      <c r="U9056">
        <v>5</v>
      </c>
      <c r="V9056">
        <v>1</v>
      </c>
      <c r="W9056" t="s">
        <v>60</v>
      </c>
      <c r="X9056" t="s">
        <v>47</v>
      </c>
      <c r="Y9056">
        <v>179010</v>
      </c>
      <c r="Z9056">
        <v>0.14000000000000001</v>
      </c>
    </row>
    <row r="9057" spans="1:26" x14ac:dyDescent="0.25">
      <c r="A9057" t="s">
        <v>11110</v>
      </c>
      <c r="B9057" s="1">
        <v>45052</v>
      </c>
      <c r="C9057" t="s">
        <v>1653</v>
      </c>
      <c r="D9057" t="s">
        <v>28</v>
      </c>
      <c r="E9057" t="s">
        <v>40</v>
      </c>
      <c r="F9057" t="s">
        <v>52</v>
      </c>
      <c r="G9057" t="s">
        <v>79</v>
      </c>
      <c r="H9057">
        <v>1</v>
      </c>
      <c r="I9057">
        <v>494</v>
      </c>
      <c r="J9057">
        <v>15</v>
      </c>
      <c r="K9057">
        <v>419.9</v>
      </c>
      <c r="L9057">
        <v>54.84</v>
      </c>
      <c r="M9057" t="s">
        <v>65</v>
      </c>
      <c r="N9057" t="s">
        <v>66</v>
      </c>
      <c r="O9057">
        <v>2</v>
      </c>
      <c r="P9057">
        <v>2023</v>
      </c>
      <c r="Q9057">
        <v>5</v>
      </c>
      <c r="R9057" t="s">
        <v>238</v>
      </c>
      <c r="S9057">
        <v>2</v>
      </c>
      <c r="T9057">
        <v>18</v>
      </c>
      <c r="U9057">
        <v>1</v>
      </c>
      <c r="V9057">
        <v>6</v>
      </c>
      <c r="W9057" t="s">
        <v>35</v>
      </c>
      <c r="X9057" t="s">
        <v>36</v>
      </c>
      <c r="Y9057">
        <v>7410</v>
      </c>
      <c r="Z9057">
        <v>0.13</v>
      </c>
    </row>
    <row r="9058" spans="1:26" x14ac:dyDescent="0.25">
      <c r="A9058" t="s">
        <v>11111</v>
      </c>
      <c r="B9058" s="1">
        <v>45116</v>
      </c>
      <c r="C9058" t="s">
        <v>3004</v>
      </c>
      <c r="D9058" t="s">
        <v>63</v>
      </c>
      <c r="E9058" t="s">
        <v>58</v>
      </c>
      <c r="F9058" t="s">
        <v>30</v>
      </c>
      <c r="G9058" t="s">
        <v>31</v>
      </c>
      <c r="H9058">
        <v>10</v>
      </c>
      <c r="I9058">
        <v>3765</v>
      </c>
      <c r="J9058">
        <v>19</v>
      </c>
      <c r="K9058">
        <v>30496.5</v>
      </c>
      <c r="L9058">
        <v>3005.78</v>
      </c>
      <c r="M9058" t="s">
        <v>43</v>
      </c>
      <c r="N9058" t="s">
        <v>66</v>
      </c>
      <c r="O9058">
        <v>2</v>
      </c>
      <c r="P9058">
        <v>2023</v>
      </c>
      <c r="Q9058">
        <v>7</v>
      </c>
      <c r="R9058" t="s">
        <v>125</v>
      </c>
      <c r="S9058">
        <v>3</v>
      </c>
      <c r="T9058">
        <v>28</v>
      </c>
      <c r="U9058">
        <v>3</v>
      </c>
      <c r="V9058">
        <v>0</v>
      </c>
      <c r="W9058" t="s">
        <v>55</v>
      </c>
      <c r="X9058" t="s">
        <v>36</v>
      </c>
      <c r="Y9058">
        <v>715350</v>
      </c>
      <c r="Z9058">
        <v>0.1</v>
      </c>
    </row>
    <row r="9059" spans="1:26" x14ac:dyDescent="0.25">
      <c r="A9059" t="s">
        <v>11112</v>
      </c>
      <c r="B9059" s="1">
        <v>45203</v>
      </c>
      <c r="C9059" t="s">
        <v>1909</v>
      </c>
      <c r="D9059" t="s">
        <v>39</v>
      </c>
      <c r="E9059" t="s">
        <v>58</v>
      </c>
      <c r="F9059" t="s">
        <v>52</v>
      </c>
      <c r="G9059" t="s">
        <v>79</v>
      </c>
      <c r="H9059">
        <v>3</v>
      </c>
      <c r="I9059">
        <v>938</v>
      </c>
      <c r="J9059">
        <v>4</v>
      </c>
      <c r="K9059">
        <v>2701.44</v>
      </c>
      <c r="L9059">
        <v>262.67</v>
      </c>
      <c r="M9059" t="s">
        <v>43</v>
      </c>
      <c r="N9059" t="s">
        <v>33</v>
      </c>
      <c r="O9059">
        <v>1</v>
      </c>
      <c r="P9059">
        <v>2023</v>
      </c>
      <c r="Q9059">
        <v>10</v>
      </c>
      <c r="R9059" t="s">
        <v>45</v>
      </c>
      <c r="S9059">
        <v>4</v>
      </c>
      <c r="T9059">
        <v>40</v>
      </c>
      <c r="U9059">
        <v>1</v>
      </c>
      <c r="V9059">
        <v>3</v>
      </c>
      <c r="W9059" t="s">
        <v>83</v>
      </c>
      <c r="X9059" t="s">
        <v>47</v>
      </c>
      <c r="Y9059">
        <v>11256</v>
      </c>
      <c r="Z9059">
        <v>0.1</v>
      </c>
    </row>
    <row r="9060" spans="1:26" x14ac:dyDescent="0.25">
      <c r="A9060" t="s">
        <v>11113</v>
      </c>
      <c r="B9060" s="1">
        <v>45196</v>
      </c>
      <c r="C9060" t="s">
        <v>4261</v>
      </c>
      <c r="D9060" t="s">
        <v>50</v>
      </c>
      <c r="E9060" t="s">
        <v>58</v>
      </c>
      <c r="F9060" t="s">
        <v>41</v>
      </c>
      <c r="G9060" t="s">
        <v>116</v>
      </c>
      <c r="H9060">
        <v>8</v>
      </c>
      <c r="I9060">
        <v>4656</v>
      </c>
      <c r="J9060">
        <v>6</v>
      </c>
      <c r="K9060">
        <v>35013.120000000003</v>
      </c>
      <c r="L9060">
        <v>2738.11</v>
      </c>
      <c r="M9060" t="s">
        <v>32</v>
      </c>
      <c r="N9060" t="s">
        <v>33</v>
      </c>
      <c r="O9060">
        <v>1</v>
      </c>
      <c r="P9060">
        <v>2023</v>
      </c>
      <c r="Q9060">
        <v>9</v>
      </c>
      <c r="R9060" t="s">
        <v>80</v>
      </c>
      <c r="S9060">
        <v>3</v>
      </c>
      <c r="T9060">
        <v>39</v>
      </c>
      <c r="U9060">
        <v>5</v>
      </c>
      <c r="V9060">
        <v>3</v>
      </c>
      <c r="W9060" t="s">
        <v>83</v>
      </c>
      <c r="X9060" t="s">
        <v>47</v>
      </c>
      <c r="Y9060">
        <v>223488</v>
      </c>
      <c r="Z9060">
        <v>0.08</v>
      </c>
    </row>
    <row r="9061" spans="1:26" x14ac:dyDescent="0.25">
      <c r="A9061" t="s">
        <v>11114</v>
      </c>
      <c r="B9061" s="1">
        <v>45253</v>
      </c>
      <c r="C9061" t="s">
        <v>3605</v>
      </c>
      <c r="D9061" t="s">
        <v>28</v>
      </c>
      <c r="E9061" t="s">
        <v>40</v>
      </c>
      <c r="F9061" t="s">
        <v>52</v>
      </c>
      <c r="G9061" t="s">
        <v>91</v>
      </c>
      <c r="H9061">
        <v>9</v>
      </c>
      <c r="I9061">
        <v>4726</v>
      </c>
      <c r="J9061">
        <v>6</v>
      </c>
      <c r="K9061">
        <v>39981.96</v>
      </c>
      <c r="L9061">
        <v>4650.49</v>
      </c>
      <c r="M9061" t="s">
        <v>65</v>
      </c>
      <c r="N9061" t="s">
        <v>44</v>
      </c>
      <c r="O9061">
        <v>6</v>
      </c>
      <c r="P9061">
        <v>2023</v>
      </c>
      <c r="Q9061">
        <v>11</v>
      </c>
      <c r="R9061" t="s">
        <v>92</v>
      </c>
      <c r="S9061">
        <v>4</v>
      </c>
      <c r="T9061">
        <v>47</v>
      </c>
      <c r="U9061">
        <v>4</v>
      </c>
      <c r="V9061">
        <v>4</v>
      </c>
      <c r="W9061" t="s">
        <v>73</v>
      </c>
      <c r="X9061" t="s">
        <v>47</v>
      </c>
      <c r="Y9061">
        <v>255204</v>
      </c>
      <c r="Z9061">
        <v>0.12</v>
      </c>
    </row>
    <row r="9062" spans="1:26" x14ac:dyDescent="0.25">
      <c r="A9062" t="s">
        <v>11115</v>
      </c>
      <c r="B9062" s="1">
        <v>44977</v>
      </c>
      <c r="C9062" t="s">
        <v>9711</v>
      </c>
      <c r="D9062" t="s">
        <v>63</v>
      </c>
      <c r="E9062" t="s">
        <v>51</v>
      </c>
      <c r="F9062" t="s">
        <v>30</v>
      </c>
      <c r="G9062" t="s">
        <v>64</v>
      </c>
      <c r="H9062">
        <v>3</v>
      </c>
      <c r="I9062">
        <v>4697</v>
      </c>
      <c r="J9062">
        <v>28</v>
      </c>
      <c r="K9062">
        <v>10145.52</v>
      </c>
      <c r="L9062">
        <v>1745.24</v>
      </c>
      <c r="M9062" t="s">
        <v>32</v>
      </c>
      <c r="N9062" t="s">
        <v>66</v>
      </c>
      <c r="O9062">
        <v>4</v>
      </c>
      <c r="P9062">
        <v>2023</v>
      </c>
      <c r="Q9062">
        <v>2</v>
      </c>
      <c r="R9062" t="s">
        <v>67</v>
      </c>
      <c r="S9062">
        <v>1</v>
      </c>
      <c r="T9062">
        <v>8</v>
      </c>
      <c r="U9062">
        <v>4</v>
      </c>
      <c r="V9062">
        <v>1</v>
      </c>
      <c r="W9062" t="s">
        <v>60</v>
      </c>
      <c r="X9062" t="s">
        <v>47</v>
      </c>
      <c r="Y9062">
        <v>394548</v>
      </c>
      <c r="Z9062">
        <v>0.17</v>
      </c>
    </row>
    <row r="9063" spans="1:26" x14ac:dyDescent="0.25">
      <c r="A9063" t="s">
        <v>11116</v>
      </c>
      <c r="B9063" s="1">
        <v>44958</v>
      </c>
      <c r="C9063" t="s">
        <v>396</v>
      </c>
      <c r="D9063" t="s">
        <v>63</v>
      </c>
      <c r="E9063" t="s">
        <v>29</v>
      </c>
      <c r="F9063" t="s">
        <v>52</v>
      </c>
      <c r="G9063" t="s">
        <v>53</v>
      </c>
      <c r="H9063">
        <v>3</v>
      </c>
      <c r="I9063">
        <v>4359</v>
      </c>
      <c r="J9063">
        <v>5</v>
      </c>
      <c r="K9063">
        <v>12423.15</v>
      </c>
      <c r="L9063">
        <v>1712.84</v>
      </c>
      <c r="M9063" t="s">
        <v>32</v>
      </c>
      <c r="N9063" t="s">
        <v>33</v>
      </c>
      <c r="O9063">
        <v>2</v>
      </c>
      <c r="P9063">
        <v>2023</v>
      </c>
      <c r="Q9063">
        <v>2</v>
      </c>
      <c r="R9063" t="s">
        <v>67</v>
      </c>
      <c r="S9063">
        <v>1</v>
      </c>
      <c r="T9063">
        <v>5</v>
      </c>
      <c r="U9063">
        <v>1</v>
      </c>
      <c r="V9063">
        <v>3</v>
      </c>
      <c r="W9063" t="s">
        <v>83</v>
      </c>
      <c r="X9063" t="s">
        <v>47</v>
      </c>
      <c r="Y9063">
        <v>65385</v>
      </c>
      <c r="Z9063">
        <v>0.14000000000000001</v>
      </c>
    </row>
    <row r="9064" spans="1:26" x14ac:dyDescent="0.25">
      <c r="A9064" t="s">
        <v>11117</v>
      </c>
      <c r="B9064" s="1">
        <v>45254</v>
      </c>
      <c r="C9064" t="s">
        <v>193</v>
      </c>
      <c r="D9064" t="s">
        <v>63</v>
      </c>
      <c r="E9064" t="s">
        <v>29</v>
      </c>
      <c r="F9064" t="s">
        <v>41</v>
      </c>
      <c r="G9064" t="s">
        <v>42</v>
      </c>
      <c r="H9064">
        <v>10</v>
      </c>
      <c r="I9064">
        <v>1850</v>
      </c>
      <c r="J9064">
        <v>16</v>
      </c>
      <c r="K9064">
        <v>15540</v>
      </c>
      <c r="L9064">
        <v>1357.75</v>
      </c>
      <c r="M9064" t="s">
        <v>43</v>
      </c>
      <c r="N9064" t="s">
        <v>33</v>
      </c>
      <c r="O9064">
        <v>3</v>
      </c>
      <c r="P9064">
        <v>2023</v>
      </c>
      <c r="Q9064">
        <v>11</v>
      </c>
      <c r="R9064" t="s">
        <v>92</v>
      </c>
      <c r="S9064">
        <v>4</v>
      </c>
      <c r="T9064">
        <v>47</v>
      </c>
      <c r="U9064">
        <v>4</v>
      </c>
      <c r="V9064">
        <v>5</v>
      </c>
      <c r="W9064" t="s">
        <v>46</v>
      </c>
      <c r="X9064" t="s">
        <v>47</v>
      </c>
      <c r="Y9064">
        <v>296000</v>
      </c>
      <c r="Z9064">
        <v>0.09</v>
      </c>
    </row>
    <row r="9065" spans="1:26" x14ac:dyDescent="0.25">
      <c r="A9065" t="s">
        <v>11118</v>
      </c>
      <c r="B9065" s="1">
        <v>44961</v>
      </c>
      <c r="C9065" t="s">
        <v>953</v>
      </c>
      <c r="D9065" t="s">
        <v>28</v>
      </c>
      <c r="E9065" t="s">
        <v>51</v>
      </c>
      <c r="F9065" t="s">
        <v>41</v>
      </c>
      <c r="G9065" t="s">
        <v>59</v>
      </c>
      <c r="H9065">
        <v>9</v>
      </c>
      <c r="I9065">
        <v>2483</v>
      </c>
      <c r="J9065">
        <v>13</v>
      </c>
      <c r="K9065">
        <v>19441.89</v>
      </c>
      <c r="L9065">
        <v>3573.16</v>
      </c>
      <c r="M9065" t="s">
        <v>65</v>
      </c>
      <c r="N9065" t="s">
        <v>33</v>
      </c>
      <c r="O9065">
        <v>7</v>
      </c>
      <c r="P9065">
        <v>2023</v>
      </c>
      <c r="Q9065">
        <v>2</v>
      </c>
      <c r="R9065" t="s">
        <v>67</v>
      </c>
      <c r="S9065">
        <v>1</v>
      </c>
      <c r="T9065">
        <v>5</v>
      </c>
      <c r="U9065">
        <v>1</v>
      </c>
      <c r="V9065">
        <v>6</v>
      </c>
      <c r="W9065" t="s">
        <v>35</v>
      </c>
      <c r="X9065" t="s">
        <v>36</v>
      </c>
      <c r="Y9065">
        <v>290511</v>
      </c>
      <c r="Z9065">
        <v>0.18</v>
      </c>
    </row>
    <row r="9066" spans="1:26" x14ac:dyDescent="0.25">
      <c r="A9066" t="s">
        <v>11119</v>
      </c>
      <c r="B9066" s="1">
        <v>44999</v>
      </c>
      <c r="C9066" t="s">
        <v>673</v>
      </c>
      <c r="D9066" t="s">
        <v>28</v>
      </c>
      <c r="E9066" t="s">
        <v>29</v>
      </c>
      <c r="F9066" t="s">
        <v>30</v>
      </c>
      <c r="G9066" t="s">
        <v>31</v>
      </c>
      <c r="H9066">
        <v>2</v>
      </c>
      <c r="I9066">
        <v>4745</v>
      </c>
      <c r="J9066">
        <v>15</v>
      </c>
      <c r="K9066">
        <v>8066.5</v>
      </c>
      <c r="L9066">
        <v>1575.77</v>
      </c>
      <c r="M9066" t="s">
        <v>43</v>
      </c>
      <c r="N9066" t="s">
        <v>66</v>
      </c>
      <c r="O9066">
        <v>2</v>
      </c>
      <c r="P9066">
        <v>2023</v>
      </c>
      <c r="Q9066">
        <v>3</v>
      </c>
      <c r="R9066" t="s">
        <v>105</v>
      </c>
      <c r="S9066">
        <v>1</v>
      </c>
      <c r="T9066">
        <v>11</v>
      </c>
      <c r="U9066">
        <v>3</v>
      </c>
      <c r="V9066">
        <v>2</v>
      </c>
      <c r="W9066" t="s">
        <v>76</v>
      </c>
      <c r="X9066" t="s">
        <v>47</v>
      </c>
      <c r="Y9066">
        <v>142350</v>
      </c>
      <c r="Z9066">
        <v>0.2</v>
      </c>
    </row>
    <row r="9067" spans="1:26" x14ac:dyDescent="0.25">
      <c r="A9067" t="s">
        <v>11120</v>
      </c>
      <c r="B9067" s="1">
        <v>44987</v>
      </c>
      <c r="C9067" t="s">
        <v>4398</v>
      </c>
      <c r="D9067" t="s">
        <v>63</v>
      </c>
      <c r="E9067" t="s">
        <v>58</v>
      </c>
      <c r="F9067" t="s">
        <v>52</v>
      </c>
      <c r="G9067" t="s">
        <v>53</v>
      </c>
      <c r="H9067">
        <v>9</v>
      </c>
      <c r="I9067">
        <v>1467</v>
      </c>
      <c r="J9067">
        <v>0</v>
      </c>
      <c r="K9067">
        <v>13203</v>
      </c>
      <c r="L9067">
        <v>2018.86</v>
      </c>
      <c r="M9067" t="s">
        <v>43</v>
      </c>
      <c r="N9067" t="s">
        <v>66</v>
      </c>
      <c r="O9067">
        <v>2</v>
      </c>
      <c r="P9067">
        <v>2023</v>
      </c>
      <c r="Q9067">
        <v>3</v>
      </c>
      <c r="R9067" t="s">
        <v>105</v>
      </c>
      <c r="S9067">
        <v>1</v>
      </c>
      <c r="T9067">
        <v>9</v>
      </c>
      <c r="U9067">
        <v>1</v>
      </c>
      <c r="V9067">
        <v>4</v>
      </c>
      <c r="W9067" t="s">
        <v>73</v>
      </c>
      <c r="X9067" t="s">
        <v>47</v>
      </c>
      <c r="Y9067">
        <v>0</v>
      </c>
      <c r="Z9067">
        <v>0.15</v>
      </c>
    </row>
    <row r="9068" spans="1:26" x14ac:dyDescent="0.25">
      <c r="A9068" t="s">
        <v>11121</v>
      </c>
      <c r="B9068" s="1">
        <v>45251</v>
      </c>
      <c r="C9068" t="s">
        <v>2528</v>
      </c>
      <c r="D9068" t="s">
        <v>63</v>
      </c>
      <c r="E9068" t="s">
        <v>58</v>
      </c>
      <c r="F9068" t="s">
        <v>30</v>
      </c>
      <c r="G9068" t="s">
        <v>31</v>
      </c>
      <c r="H9068">
        <v>9</v>
      </c>
      <c r="I9068">
        <v>3924</v>
      </c>
      <c r="J9068">
        <v>2</v>
      </c>
      <c r="K9068">
        <v>34609.68</v>
      </c>
      <c r="L9068">
        <v>6728.45</v>
      </c>
      <c r="M9068" t="s">
        <v>32</v>
      </c>
      <c r="N9068" t="s">
        <v>66</v>
      </c>
      <c r="O9068">
        <v>6</v>
      </c>
      <c r="P9068">
        <v>2023</v>
      </c>
      <c r="Q9068">
        <v>11</v>
      </c>
      <c r="R9068" t="s">
        <v>92</v>
      </c>
      <c r="S9068">
        <v>4</v>
      </c>
      <c r="T9068">
        <v>47</v>
      </c>
      <c r="U9068">
        <v>4</v>
      </c>
      <c r="V9068">
        <v>2</v>
      </c>
      <c r="W9068" t="s">
        <v>76</v>
      </c>
      <c r="X9068" t="s">
        <v>47</v>
      </c>
      <c r="Y9068">
        <v>70632</v>
      </c>
      <c r="Z9068">
        <v>0.19</v>
      </c>
    </row>
    <row r="9069" spans="1:26" x14ac:dyDescent="0.25">
      <c r="A9069" t="s">
        <v>11122</v>
      </c>
      <c r="B9069" s="1">
        <v>45071</v>
      </c>
      <c r="C9069" t="s">
        <v>8567</v>
      </c>
      <c r="D9069" t="s">
        <v>28</v>
      </c>
      <c r="E9069" t="s">
        <v>58</v>
      </c>
      <c r="F9069" t="s">
        <v>52</v>
      </c>
      <c r="G9069" t="s">
        <v>53</v>
      </c>
      <c r="H9069">
        <v>6</v>
      </c>
      <c r="I9069">
        <v>2080</v>
      </c>
      <c r="J9069">
        <v>7</v>
      </c>
      <c r="K9069">
        <v>11606.4</v>
      </c>
      <c r="L9069">
        <v>1191.3699999999999</v>
      </c>
      <c r="M9069" t="s">
        <v>32</v>
      </c>
      <c r="N9069" t="s">
        <v>33</v>
      </c>
      <c r="O9069">
        <v>1</v>
      </c>
      <c r="P9069">
        <v>2023</v>
      </c>
      <c r="Q9069">
        <v>5</v>
      </c>
      <c r="R9069" t="s">
        <v>238</v>
      </c>
      <c r="S9069">
        <v>2</v>
      </c>
      <c r="T9069">
        <v>21</v>
      </c>
      <c r="U9069">
        <v>4</v>
      </c>
      <c r="V9069">
        <v>4</v>
      </c>
      <c r="W9069" t="s">
        <v>73</v>
      </c>
      <c r="X9069" t="s">
        <v>47</v>
      </c>
      <c r="Y9069">
        <v>87360</v>
      </c>
      <c r="Z9069">
        <v>0.1</v>
      </c>
    </row>
    <row r="9070" spans="1:26" x14ac:dyDescent="0.25">
      <c r="A9070" t="s">
        <v>11123</v>
      </c>
      <c r="B9070" s="1">
        <v>45144</v>
      </c>
      <c r="C9070" t="s">
        <v>1724</v>
      </c>
      <c r="D9070" t="s">
        <v>63</v>
      </c>
      <c r="E9070" t="s">
        <v>29</v>
      </c>
      <c r="F9070" t="s">
        <v>30</v>
      </c>
      <c r="G9070" t="s">
        <v>31</v>
      </c>
      <c r="H9070">
        <v>4</v>
      </c>
      <c r="I9070">
        <v>2307</v>
      </c>
      <c r="J9070">
        <v>18</v>
      </c>
      <c r="K9070">
        <v>7566.96</v>
      </c>
      <c r="L9070">
        <v>1431.04</v>
      </c>
      <c r="M9070" t="s">
        <v>43</v>
      </c>
      <c r="N9070" t="s">
        <v>33</v>
      </c>
      <c r="O9070">
        <v>3</v>
      </c>
      <c r="P9070">
        <v>2023</v>
      </c>
      <c r="Q9070">
        <v>8</v>
      </c>
      <c r="R9070" t="s">
        <v>72</v>
      </c>
      <c r="S9070">
        <v>3</v>
      </c>
      <c r="T9070">
        <v>32</v>
      </c>
      <c r="U9070">
        <v>2</v>
      </c>
      <c r="V9070">
        <v>0</v>
      </c>
      <c r="W9070" t="s">
        <v>55</v>
      </c>
      <c r="X9070" t="s">
        <v>36</v>
      </c>
      <c r="Y9070">
        <v>166104</v>
      </c>
      <c r="Z9070">
        <v>0.19</v>
      </c>
    </row>
    <row r="9071" spans="1:26" x14ac:dyDescent="0.25">
      <c r="A9071" t="s">
        <v>11124</v>
      </c>
      <c r="B9071" s="1">
        <v>44980</v>
      </c>
      <c r="C9071" t="s">
        <v>4053</v>
      </c>
      <c r="D9071" t="s">
        <v>28</v>
      </c>
      <c r="E9071" t="s">
        <v>29</v>
      </c>
      <c r="F9071" t="s">
        <v>30</v>
      </c>
      <c r="G9071" t="s">
        <v>31</v>
      </c>
      <c r="H9071">
        <v>8</v>
      </c>
      <c r="I9071">
        <v>2413</v>
      </c>
      <c r="J9071">
        <v>4</v>
      </c>
      <c r="K9071">
        <v>18531.84</v>
      </c>
      <c r="L9071">
        <v>941.97</v>
      </c>
      <c r="M9071" t="s">
        <v>32</v>
      </c>
      <c r="N9071" t="s">
        <v>44</v>
      </c>
      <c r="O9071">
        <v>7</v>
      </c>
      <c r="P9071">
        <v>2023</v>
      </c>
      <c r="Q9071">
        <v>2</v>
      </c>
      <c r="R9071" t="s">
        <v>67</v>
      </c>
      <c r="S9071">
        <v>1</v>
      </c>
      <c r="T9071">
        <v>8</v>
      </c>
      <c r="U9071">
        <v>4</v>
      </c>
      <c r="V9071">
        <v>4</v>
      </c>
      <c r="W9071" t="s">
        <v>73</v>
      </c>
      <c r="X9071" t="s">
        <v>47</v>
      </c>
      <c r="Y9071">
        <v>77216</v>
      </c>
      <c r="Z9071">
        <v>0.05</v>
      </c>
    </row>
    <row r="9072" spans="1:26" x14ac:dyDescent="0.25">
      <c r="A9072" t="s">
        <v>11125</v>
      </c>
      <c r="B9072" s="1">
        <v>45288</v>
      </c>
      <c r="C9072" t="s">
        <v>4595</v>
      </c>
      <c r="D9072" t="s">
        <v>39</v>
      </c>
      <c r="E9072" t="s">
        <v>40</v>
      </c>
      <c r="F9072" t="s">
        <v>41</v>
      </c>
      <c r="G9072" t="s">
        <v>116</v>
      </c>
      <c r="H9072">
        <v>10</v>
      </c>
      <c r="I9072">
        <v>4231</v>
      </c>
      <c r="J9072">
        <v>6</v>
      </c>
      <c r="K9072">
        <v>39771.4</v>
      </c>
      <c r="L9072">
        <v>2667.87</v>
      </c>
      <c r="M9072" t="s">
        <v>65</v>
      </c>
      <c r="N9072" t="s">
        <v>66</v>
      </c>
      <c r="O9072">
        <v>5</v>
      </c>
      <c r="P9072">
        <v>2023</v>
      </c>
      <c r="Q9072">
        <v>12</v>
      </c>
      <c r="R9072" t="s">
        <v>54</v>
      </c>
      <c r="S9072">
        <v>4</v>
      </c>
      <c r="T9072">
        <v>52</v>
      </c>
      <c r="U9072">
        <v>5</v>
      </c>
      <c r="V9072">
        <v>4</v>
      </c>
      <c r="W9072" t="s">
        <v>73</v>
      </c>
      <c r="X9072" t="s">
        <v>47</v>
      </c>
      <c r="Y9072">
        <v>253860</v>
      </c>
      <c r="Z9072">
        <v>7.0000000000000007E-2</v>
      </c>
    </row>
    <row r="9073" spans="1:26" x14ac:dyDescent="0.25">
      <c r="A9073" t="s">
        <v>11126</v>
      </c>
      <c r="B9073" s="1">
        <v>45284</v>
      </c>
      <c r="C9073" t="s">
        <v>1068</v>
      </c>
      <c r="D9073" t="s">
        <v>50</v>
      </c>
      <c r="E9073" t="s">
        <v>29</v>
      </c>
      <c r="F9073" t="s">
        <v>41</v>
      </c>
      <c r="G9073" t="s">
        <v>59</v>
      </c>
      <c r="H9073">
        <v>6</v>
      </c>
      <c r="I9073">
        <v>1999</v>
      </c>
      <c r="J9073">
        <v>17</v>
      </c>
      <c r="K9073">
        <v>9955.02</v>
      </c>
      <c r="L9073">
        <v>1362.99</v>
      </c>
      <c r="M9073" t="s">
        <v>43</v>
      </c>
      <c r="N9073" t="s">
        <v>33</v>
      </c>
      <c r="O9073">
        <v>1</v>
      </c>
      <c r="P9073">
        <v>2023</v>
      </c>
      <c r="Q9073">
        <v>12</v>
      </c>
      <c r="R9073" t="s">
        <v>54</v>
      </c>
      <c r="S9073">
        <v>4</v>
      </c>
      <c r="T9073">
        <v>52</v>
      </c>
      <c r="U9073">
        <v>5</v>
      </c>
      <c r="V9073">
        <v>0</v>
      </c>
      <c r="W9073" t="s">
        <v>55</v>
      </c>
      <c r="X9073" t="s">
        <v>36</v>
      </c>
      <c r="Y9073">
        <v>203898</v>
      </c>
      <c r="Z9073">
        <v>0.14000000000000001</v>
      </c>
    </row>
    <row r="9074" spans="1:26" x14ac:dyDescent="0.25">
      <c r="A9074" t="s">
        <v>11127</v>
      </c>
      <c r="B9074" s="1">
        <v>45187</v>
      </c>
      <c r="C9074" t="s">
        <v>2333</v>
      </c>
      <c r="D9074" t="s">
        <v>63</v>
      </c>
      <c r="E9074" t="s">
        <v>51</v>
      </c>
      <c r="F9074" t="s">
        <v>52</v>
      </c>
      <c r="G9074" t="s">
        <v>79</v>
      </c>
      <c r="H9074">
        <v>6</v>
      </c>
      <c r="I9074">
        <v>1524</v>
      </c>
      <c r="J9074">
        <v>28</v>
      </c>
      <c r="K9074">
        <v>6583.68</v>
      </c>
      <c r="L9074">
        <v>651.51</v>
      </c>
      <c r="M9074" t="s">
        <v>65</v>
      </c>
      <c r="N9074" t="s">
        <v>66</v>
      </c>
      <c r="O9074">
        <v>6</v>
      </c>
      <c r="P9074">
        <v>2023</v>
      </c>
      <c r="Q9074">
        <v>9</v>
      </c>
      <c r="R9074" t="s">
        <v>80</v>
      </c>
      <c r="S9074">
        <v>3</v>
      </c>
      <c r="T9074">
        <v>38</v>
      </c>
      <c r="U9074">
        <v>4</v>
      </c>
      <c r="V9074">
        <v>1</v>
      </c>
      <c r="W9074" t="s">
        <v>60</v>
      </c>
      <c r="X9074" t="s">
        <v>47</v>
      </c>
      <c r="Y9074">
        <v>256032</v>
      </c>
      <c r="Z9074">
        <v>0.1</v>
      </c>
    </row>
    <row r="9075" spans="1:26" x14ac:dyDescent="0.25">
      <c r="A9075" t="s">
        <v>11128</v>
      </c>
      <c r="B9075" s="1">
        <v>45034</v>
      </c>
      <c r="C9075" t="s">
        <v>1026</v>
      </c>
      <c r="D9075" t="s">
        <v>50</v>
      </c>
      <c r="E9075" t="s">
        <v>29</v>
      </c>
      <c r="F9075" t="s">
        <v>30</v>
      </c>
      <c r="G9075" t="s">
        <v>31</v>
      </c>
      <c r="H9075">
        <v>3</v>
      </c>
      <c r="I9075">
        <v>2412</v>
      </c>
      <c r="J9075">
        <v>11</v>
      </c>
      <c r="K9075">
        <v>6440.04</v>
      </c>
      <c r="L9075">
        <v>481.85</v>
      </c>
      <c r="M9075" t="s">
        <v>65</v>
      </c>
      <c r="N9075" t="s">
        <v>33</v>
      </c>
      <c r="O9075">
        <v>5</v>
      </c>
      <c r="P9075">
        <v>2023</v>
      </c>
      <c r="Q9075">
        <v>4</v>
      </c>
      <c r="R9075" t="s">
        <v>100</v>
      </c>
      <c r="S9075">
        <v>2</v>
      </c>
      <c r="T9075">
        <v>16</v>
      </c>
      <c r="U9075">
        <v>4</v>
      </c>
      <c r="V9075">
        <v>2</v>
      </c>
      <c r="W9075" t="s">
        <v>76</v>
      </c>
      <c r="X9075" t="s">
        <v>47</v>
      </c>
      <c r="Y9075">
        <v>79596</v>
      </c>
      <c r="Z9075">
        <v>7.0000000000000007E-2</v>
      </c>
    </row>
    <row r="9076" spans="1:26" x14ac:dyDescent="0.25">
      <c r="A9076" t="s">
        <v>11129</v>
      </c>
      <c r="B9076" s="1">
        <v>45231</v>
      </c>
      <c r="C9076" t="s">
        <v>304</v>
      </c>
      <c r="D9076" t="s">
        <v>50</v>
      </c>
      <c r="E9076" t="s">
        <v>40</v>
      </c>
      <c r="F9076" t="s">
        <v>41</v>
      </c>
      <c r="G9076" t="s">
        <v>42</v>
      </c>
      <c r="H9076">
        <v>6</v>
      </c>
      <c r="I9076">
        <v>1127</v>
      </c>
      <c r="J9076">
        <v>13</v>
      </c>
      <c r="K9076">
        <v>5882.94</v>
      </c>
      <c r="L9076">
        <v>747.2</v>
      </c>
      <c r="M9076" t="s">
        <v>65</v>
      </c>
      <c r="N9076" t="s">
        <v>66</v>
      </c>
      <c r="O9076">
        <v>4</v>
      </c>
      <c r="P9076">
        <v>2023</v>
      </c>
      <c r="Q9076">
        <v>11</v>
      </c>
      <c r="R9076" t="s">
        <v>92</v>
      </c>
      <c r="S9076">
        <v>4</v>
      </c>
      <c r="T9076">
        <v>44</v>
      </c>
      <c r="U9076">
        <v>1</v>
      </c>
      <c r="V9076">
        <v>3</v>
      </c>
      <c r="W9076" t="s">
        <v>83</v>
      </c>
      <c r="X9076" t="s">
        <v>47</v>
      </c>
      <c r="Y9076">
        <v>87906</v>
      </c>
      <c r="Z9076">
        <v>0.13</v>
      </c>
    </row>
    <row r="9077" spans="1:26" x14ac:dyDescent="0.25">
      <c r="A9077" t="s">
        <v>11130</v>
      </c>
      <c r="B9077" s="1">
        <v>44970</v>
      </c>
      <c r="C9077" t="s">
        <v>5237</v>
      </c>
      <c r="D9077" t="s">
        <v>50</v>
      </c>
      <c r="E9077" t="s">
        <v>58</v>
      </c>
      <c r="F9077" t="s">
        <v>41</v>
      </c>
      <c r="G9077" t="s">
        <v>42</v>
      </c>
      <c r="H9077">
        <v>5</v>
      </c>
      <c r="I9077">
        <v>1602</v>
      </c>
      <c r="J9077">
        <v>21</v>
      </c>
      <c r="K9077">
        <v>6327.9</v>
      </c>
      <c r="L9077">
        <v>851.03</v>
      </c>
      <c r="M9077" t="s">
        <v>65</v>
      </c>
      <c r="N9077" t="s">
        <v>44</v>
      </c>
      <c r="O9077">
        <v>4</v>
      </c>
      <c r="P9077">
        <v>2023</v>
      </c>
      <c r="Q9077">
        <v>2</v>
      </c>
      <c r="R9077" t="s">
        <v>67</v>
      </c>
      <c r="S9077">
        <v>1</v>
      </c>
      <c r="T9077">
        <v>7</v>
      </c>
      <c r="U9077">
        <v>3</v>
      </c>
      <c r="V9077">
        <v>1</v>
      </c>
      <c r="W9077" t="s">
        <v>60</v>
      </c>
      <c r="X9077" t="s">
        <v>47</v>
      </c>
      <c r="Y9077">
        <v>168210</v>
      </c>
      <c r="Z9077">
        <v>0.13</v>
      </c>
    </row>
    <row r="9078" spans="1:26" x14ac:dyDescent="0.25">
      <c r="A9078" t="s">
        <v>11131</v>
      </c>
      <c r="B9078" s="1">
        <v>45166</v>
      </c>
      <c r="C9078" t="s">
        <v>3188</v>
      </c>
      <c r="D9078" t="s">
        <v>63</v>
      </c>
      <c r="E9078" t="s">
        <v>40</v>
      </c>
      <c r="F9078" t="s">
        <v>30</v>
      </c>
      <c r="G9078" t="s">
        <v>86</v>
      </c>
      <c r="H9078">
        <v>4</v>
      </c>
      <c r="I9078">
        <v>2154</v>
      </c>
      <c r="J9078">
        <v>23</v>
      </c>
      <c r="K9078">
        <v>6634.32</v>
      </c>
      <c r="L9078">
        <v>637.70000000000005</v>
      </c>
      <c r="M9078" t="s">
        <v>65</v>
      </c>
      <c r="N9078" t="s">
        <v>66</v>
      </c>
      <c r="O9078">
        <v>3</v>
      </c>
      <c r="P9078">
        <v>2023</v>
      </c>
      <c r="Q9078">
        <v>8</v>
      </c>
      <c r="R9078" t="s">
        <v>72</v>
      </c>
      <c r="S9078">
        <v>3</v>
      </c>
      <c r="T9078">
        <v>35</v>
      </c>
      <c r="U9078">
        <v>5</v>
      </c>
      <c r="V9078">
        <v>1</v>
      </c>
      <c r="W9078" t="s">
        <v>60</v>
      </c>
      <c r="X9078" t="s">
        <v>47</v>
      </c>
      <c r="Y9078">
        <v>198168</v>
      </c>
      <c r="Z9078">
        <v>0.1</v>
      </c>
    </row>
    <row r="9079" spans="1:26" x14ac:dyDescent="0.25">
      <c r="A9079" t="s">
        <v>11132</v>
      </c>
      <c r="B9079" s="1">
        <v>45209</v>
      </c>
      <c r="C9079" t="s">
        <v>380</v>
      </c>
      <c r="D9079" t="s">
        <v>28</v>
      </c>
      <c r="E9079" t="s">
        <v>29</v>
      </c>
      <c r="F9079" t="s">
        <v>41</v>
      </c>
      <c r="G9079" t="s">
        <v>59</v>
      </c>
      <c r="H9079">
        <v>6</v>
      </c>
      <c r="I9079">
        <v>2159</v>
      </c>
      <c r="J9079">
        <v>16</v>
      </c>
      <c r="K9079">
        <v>10881.36</v>
      </c>
      <c r="L9079">
        <v>2131.33</v>
      </c>
      <c r="M9079" t="s">
        <v>32</v>
      </c>
      <c r="N9079" t="s">
        <v>44</v>
      </c>
      <c r="O9079">
        <v>3</v>
      </c>
      <c r="P9079">
        <v>2023</v>
      </c>
      <c r="Q9079">
        <v>10</v>
      </c>
      <c r="R9079" t="s">
        <v>45</v>
      </c>
      <c r="S9079">
        <v>4</v>
      </c>
      <c r="T9079">
        <v>41</v>
      </c>
      <c r="U9079">
        <v>2</v>
      </c>
      <c r="V9079">
        <v>2</v>
      </c>
      <c r="W9079" t="s">
        <v>76</v>
      </c>
      <c r="X9079" t="s">
        <v>47</v>
      </c>
      <c r="Y9079">
        <v>207264</v>
      </c>
      <c r="Z9079">
        <v>0.2</v>
      </c>
    </row>
    <row r="9080" spans="1:26" x14ac:dyDescent="0.25">
      <c r="A9080" t="s">
        <v>11133</v>
      </c>
      <c r="B9080" s="1">
        <v>45030</v>
      </c>
      <c r="C9080" t="s">
        <v>2876</v>
      </c>
      <c r="D9080" t="s">
        <v>39</v>
      </c>
      <c r="E9080" t="s">
        <v>58</v>
      </c>
      <c r="F9080" t="s">
        <v>30</v>
      </c>
      <c r="G9080" t="s">
        <v>86</v>
      </c>
      <c r="H9080">
        <v>10</v>
      </c>
      <c r="I9080">
        <v>112</v>
      </c>
      <c r="J9080">
        <v>1</v>
      </c>
      <c r="K9080">
        <v>1108.8</v>
      </c>
      <c r="L9080">
        <v>78.989999999999995</v>
      </c>
      <c r="M9080" t="s">
        <v>65</v>
      </c>
      <c r="N9080" t="s">
        <v>44</v>
      </c>
      <c r="O9080">
        <v>4</v>
      </c>
      <c r="P9080">
        <v>2023</v>
      </c>
      <c r="Q9080">
        <v>4</v>
      </c>
      <c r="R9080" t="s">
        <v>100</v>
      </c>
      <c r="S9080">
        <v>2</v>
      </c>
      <c r="T9080">
        <v>15</v>
      </c>
      <c r="U9080">
        <v>3</v>
      </c>
      <c r="V9080">
        <v>5</v>
      </c>
      <c r="W9080" t="s">
        <v>46</v>
      </c>
      <c r="X9080" t="s">
        <v>47</v>
      </c>
      <c r="Y9080">
        <v>1120</v>
      </c>
      <c r="Z9080">
        <v>7.0000000000000007E-2</v>
      </c>
    </row>
    <row r="9081" spans="1:26" x14ac:dyDescent="0.25">
      <c r="A9081" t="s">
        <v>11134</v>
      </c>
      <c r="B9081" s="1">
        <v>45171</v>
      </c>
      <c r="C9081" t="s">
        <v>2019</v>
      </c>
      <c r="D9081" t="s">
        <v>39</v>
      </c>
      <c r="E9081" t="s">
        <v>51</v>
      </c>
      <c r="F9081" t="s">
        <v>52</v>
      </c>
      <c r="G9081" t="s">
        <v>91</v>
      </c>
      <c r="H9081">
        <v>1</v>
      </c>
      <c r="I9081">
        <v>2274</v>
      </c>
      <c r="J9081">
        <v>5</v>
      </c>
      <c r="K9081">
        <v>2160.3000000000002</v>
      </c>
      <c r="L9081">
        <v>308.62</v>
      </c>
      <c r="M9081" t="s">
        <v>65</v>
      </c>
      <c r="N9081" t="s">
        <v>33</v>
      </c>
      <c r="O9081">
        <v>7</v>
      </c>
      <c r="P9081">
        <v>2023</v>
      </c>
      <c r="Q9081">
        <v>9</v>
      </c>
      <c r="R9081" t="s">
        <v>80</v>
      </c>
      <c r="S9081">
        <v>3</v>
      </c>
      <c r="T9081">
        <v>35</v>
      </c>
      <c r="U9081">
        <v>1</v>
      </c>
      <c r="V9081">
        <v>6</v>
      </c>
      <c r="W9081" t="s">
        <v>35</v>
      </c>
      <c r="X9081" t="s">
        <v>36</v>
      </c>
      <c r="Y9081">
        <v>11370</v>
      </c>
      <c r="Z9081">
        <v>0.14000000000000001</v>
      </c>
    </row>
    <row r="9082" spans="1:26" x14ac:dyDescent="0.25">
      <c r="A9082" t="s">
        <v>11135</v>
      </c>
      <c r="B9082" s="1">
        <v>45216</v>
      </c>
      <c r="C9082" t="s">
        <v>5770</v>
      </c>
      <c r="D9082" t="s">
        <v>63</v>
      </c>
      <c r="E9082" t="s">
        <v>58</v>
      </c>
      <c r="F9082" t="s">
        <v>41</v>
      </c>
      <c r="G9082" t="s">
        <v>42</v>
      </c>
      <c r="H9082">
        <v>9</v>
      </c>
      <c r="I9082">
        <v>3560</v>
      </c>
      <c r="J9082">
        <v>17</v>
      </c>
      <c r="K9082">
        <v>26593.200000000001</v>
      </c>
      <c r="L9082">
        <v>3473.32</v>
      </c>
      <c r="M9082" t="s">
        <v>65</v>
      </c>
      <c r="N9082" t="s">
        <v>33</v>
      </c>
      <c r="O9082">
        <v>5</v>
      </c>
      <c r="P9082">
        <v>2023</v>
      </c>
      <c r="Q9082">
        <v>10</v>
      </c>
      <c r="R9082" t="s">
        <v>45</v>
      </c>
      <c r="S9082">
        <v>4</v>
      </c>
      <c r="T9082">
        <v>42</v>
      </c>
      <c r="U9082">
        <v>3</v>
      </c>
      <c r="V9082">
        <v>2</v>
      </c>
      <c r="W9082" t="s">
        <v>76</v>
      </c>
      <c r="X9082" t="s">
        <v>47</v>
      </c>
      <c r="Y9082">
        <v>544680</v>
      </c>
      <c r="Z9082">
        <v>0.13</v>
      </c>
    </row>
    <row r="9083" spans="1:26" x14ac:dyDescent="0.25">
      <c r="A9083" t="s">
        <v>11136</v>
      </c>
      <c r="B9083" s="1">
        <v>44955</v>
      </c>
      <c r="C9083" t="s">
        <v>10727</v>
      </c>
      <c r="D9083" t="s">
        <v>28</v>
      </c>
      <c r="E9083" t="s">
        <v>29</v>
      </c>
      <c r="F9083" t="s">
        <v>30</v>
      </c>
      <c r="G9083" t="s">
        <v>31</v>
      </c>
      <c r="H9083">
        <v>5</v>
      </c>
      <c r="I9083">
        <v>2158</v>
      </c>
      <c r="J9083">
        <v>3</v>
      </c>
      <c r="K9083">
        <v>10466.299999999999</v>
      </c>
      <c r="L9083">
        <v>1573.98</v>
      </c>
      <c r="M9083" t="s">
        <v>43</v>
      </c>
      <c r="N9083" t="s">
        <v>33</v>
      </c>
      <c r="O9083">
        <v>3</v>
      </c>
      <c r="P9083">
        <v>2023</v>
      </c>
      <c r="Q9083">
        <v>1</v>
      </c>
      <c r="R9083" t="s">
        <v>34</v>
      </c>
      <c r="S9083">
        <v>1</v>
      </c>
      <c r="T9083">
        <v>5</v>
      </c>
      <c r="U9083">
        <v>5</v>
      </c>
      <c r="V9083">
        <v>0</v>
      </c>
      <c r="W9083" t="s">
        <v>55</v>
      </c>
      <c r="X9083" t="s">
        <v>36</v>
      </c>
      <c r="Y9083">
        <v>32370</v>
      </c>
      <c r="Z9083">
        <v>0.15</v>
      </c>
    </row>
    <row r="9084" spans="1:26" x14ac:dyDescent="0.25">
      <c r="A9084" t="s">
        <v>11137</v>
      </c>
      <c r="B9084" s="1">
        <v>45252</v>
      </c>
      <c r="C9084" t="s">
        <v>1368</v>
      </c>
      <c r="D9084" t="s">
        <v>39</v>
      </c>
      <c r="E9084" t="s">
        <v>58</v>
      </c>
      <c r="F9084" t="s">
        <v>30</v>
      </c>
      <c r="G9084" t="s">
        <v>31</v>
      </c>
      <c r="H9084">
        <v>5</v>
      </c>
      <c r="I9084">
        <v>824</v>
      </c>
      <c r="J9084">
        <v>8</v>
      </c>
      <c r="K9084">
        <v>3790.4</v>
      </c>
      <c r="L9084">
        <v>194.76</v>
      </c>
      <c r="M9084" t="s">
        <v>32</v>
      </c>
      <c r="N9084" t="s">
        <v>44</v>
      </c>
      <c r="O9084">
        <v>6</v>
      </c>
      <c r="P9084">
        <v>2023</v>
      </c>
      <c r="Q9084">
        <v>11</v>
      </c>
      <c r="R9084" t="s">
        <v>92</v>
      </c>
      <c r="S9084">
        <v>4</v>
      </c>
      <c r="T9084">
        <v>47</v>
      </c>
      <c r="U9084">
        <v>4</v>
      </c>
      <c r="V9084">
        <v>3</v>
      </c>
      <c r="W9084" t="s">
        <v>83</v>
      </c>
      <c r="X9084" t="s">
        <v>47</v>
      </c>
      <c r="Y9084">
        <v>32960</v>
      </c>
      <c r="Z9084">
        <v>0.05</v>
      </c>
    </row>
    <row r="9085" spans="1:26" x14ac:dyDescent="0.25">
      <c r="A9085" t="s">
        <v>11138</v>
      </c>
      <c r="B9085" s="1">
        <v>45030</v>
      </c>
      <c r="C9085" t="s">
        <v>5425</v>
      </c>
      <c r="D9085" t="s">
        <v>39</v>
      </c>
      <c r="E9085" t="s">
        <v>51</v>
      </c>
      <c r="F9085" t="s">
        <v>52</v>
      </c>
      <c r="G9085" t="s">
        <v>79</v>
      </c>
      <c r="H9085">
        <v>3</v>
      </c>
      <c r="I9085">
        <v>2533</v>
      </c>
      <c r="J9085">
        <v>10</v>
      </c>
      <c r="K9085">
        <v>6839.1</v>
      </c>
      <c r="L9085">
        <v>1099.8499999999999</v>
      </c>
      <c r="M9085" t="s">
        <v>65</v>
      </c>
      <c r="N9085" t="s">
        <v>33</v>
      </c>
      <c r="O9085">
        <v>3</v>
      </c>
      <c r="P9085">
        <v>2023</v>
      </c>
      <c r="Q9085">
        <v>4</v>
      </c>
      <c r="R9085" t="s">
        <v>100</v>
      </c>
      <c r="S9085">
        <v>2</v>
      </c>
      <c r="T9085">
        <v>15</v>
      </c>
      <c r="U9085">
        <v>3</v>
      </c>
      <c r="V9085">
        <v>5</v>
      </c>
      <c r="W9085" t="s">
        <v>46</v>
      </c>
      <c r="X9085" t="s">
        <v>47</v>
      </c>
      <c r="Y9085">
        <v>75990</v>
      </c>
      <c r="Z9085">
        <v>0.16</v>
      </c>
    </row>
    <row r="9086" spans="1:26" x14ac:dyDescent="0.25">
      <c r="A9086" t="s">
        <v>11139</v>
      </c>
      <c r="B9086" s="1">
        <v>45124</v>
      </c>
      <c r="C9086" t="s">
        <v>2080</v>
      </c>
      <c r="D9086" t="s">
        <v>39</v>
      </c>
      <c r="E9086" t="s">
        <v>51</v>
      </c>
      <c r="F9086" t="s">
        <v>41</v>
      </c>
      <c r="G9086" t="s">
        <v>59</v>
      </c>
      <c r="H9086">
        <v>4</v>
      </c>
      <c r="I9086">
        <v>3342</v>
      </c>
      <c r="J9086">
        <v>8</v>
      </c>
      <c r="K9086">
        <v>12298.56</v>
      </c>
      <c r="L9086">
        <v>952.68</v>
      </c>
      <c r="M9086" t="s">
        <v>43</v>
      </c>
      <c r="N9086" t="s">
        <v>33</v>
      </c>
      <c r="O9086">
        <v>1</v>
      </c>
      <c r="P9086">
        <v>2023</v>
      </c>
      <c r="Q9086">
        <v>7</v>
      </c>
      <c r="R9086" t="s">
        <v>125</v>
      </c>
      <c r="S9086">
        <v>3</v>
      </c>
      <c r="T9086">
        <v>29</v>
      </c>
      <c r="U9086">
        <v>4</v>
      </c>
      <c r="V9086">
        <v>1</v>
      </c>
      <c r="W9086" t="s">
        <v>60</v>
      </c>
      <c r="X9086" t="s">
        <v>47</v>
      </c>
      <c r="Y9086">
        <v>106944</v>
      </c>
      <c r="Z9086">
        <v>0.08</v>
      </c>
    </row>
    <row r="9087" spans="1:26" x14ac:dyDescent="0.25">
      <c r="A9087" t="s">
        <v>11140</v>
      </c>
      <c r="B9087" s="1">
        <v>45200</v>
      </c>
      <c r="C9087" t="s">
        <v>2910</v>
      </c>
      <c r="D9087" t="s">
        <v>63</v>
      </c>
      <c r="E9087" t="s">
        <v>51</v>
      </c>
      <c r="F9087" t="s">
        <v>30</v>
      </c>
      <c r="G9087" t="s">
        <v>64</v>
      </c>
      <c r="H9087">
        <v>4</v>
      </c>
      <c r="I9087">
        <v>1097</v>
      </c>
      <c r="J9087">
        <v>7</v>
      </c>
      <c r="K9087">
        <v>4080.84</v>
      </c>
      <c r="L9087">
        <v>789.97</v>
      </c>
      <c r="M9087" t="s">
        <v>32</v>
      </c>
      <c r="N9087" t="s">
        <v>66</v>
      </c>
      <c r="O9087">
        <v>2</v>
      </c>
      <c r="P9087">
        <v>2023</v>
      </c>
      <c r="Q9087">
        <v>10</v>
      </c>
      <c r="R9087" t="s">
        <v>45</v>
      </c>
      <c r="S9087">
        <v>4</v>
      </c>
      <c r="T9087">
        <v>40</v>
      </c>
      <c r="U9087">
        <v>1</v>
      </c>
      <c r="V9087">
        <v>0</v>
      </c>
      <c r="W9087" t="s">
        <v>55</v>
      </c>
      <c r="X9087" t="s">
        <v>36</v>
      </c>
      <c r="Y9087">
        <v>30716</v>
      </c>
      <c r="Z9087">
        <v>0.19</v>
      </c>
    </row>
    <row r="9088" spans="1:26" x14ac:dyDescent="0.25">
      <c r="A9088" t="s">
        <v>11141</v>
      </c>
      <c r="B9088" s="1">
        <v>45121</v>
      </c>
      <c r="C9088" t="s">
        <v>1924</v>
      </c>
      <c r="D9088" t="s">
        <v>39</v>
      </c>
      <c r="E9088" t="s">
        <v>29</v>
      </c>
      <c r="F9088" t="s">
        <v>52</v>
      </c>
      <c r="G9088" t="s">
        <v>91</v>
      </c>
      <c r="H9088">
        <v>5</v>
      </c>
      <c r="I9088">
        <v>3162</v>
      </c>
      <c r="J9088">
        <v>13</v>
      </c>
      <c r="K9088">
        <v>13754.7</v>
      </c>
      <c r="L9088">
        <v>877.1</v>
      </c>
      <c r="M9088" t="s">
        <v>43</v>
      </c>
      <c r="N9088" t="s">
        <v>66</v>
      </c>
      <c r="O9088">
        <v>1</v>
      </c>
      <c r="P9088">
        <v>2023</v>
      </c>
      <c r="Q9088">
        <v>7</v>
      </c>
      <c r="R9088" t="s">
        <v>125</v>
      </c>
      <c r="S9088">
        <v>3</v>
      </c>
      <c r="T9088">
        <v>28</v>
      </c>
      <c r="U9088">
        <v>3</v>
      </c>
      <c r="V9088">
        <v>5</v>
      </c>
      <c r="W9088" t="s">
        <v>46</v>
      </c>
      <c r="X9088" t="s">
        <v>47</v>
      </c>
      <c r="Y9088">
        <v>205530</v>
      </c>
      <c r="Z9088">
        <v>0.06</v>
      </c>
    </row>
    <row r="9089" spans="1:26" x14ac:dyDescent="0.25">
      <c r="A9089" t="s">
        <v>11142</v>
      </c>
      <c r="B9089" s="1">
        <v>45215</v>
      </c>
      <c r="C9089" t="s">
        <v>8432</v>
      </c>
      <c r="D9089" t="s">
        <v>28</v>
      </c>
      <c r="E9089" t="s">
        <v>58</v>
      </c>
      <c r="F9089" t="s">
        <v>52</v>
      </c>
      <c r="G9089" t="s">
        <v>53</v>
      </c>
      <c r="H9089">
        <v>5</v>
      </c>
      <c r="I9089">
        <v>530</v>
      </c>
      <c r="J9089">
        <v>22</v>
      </c>
      <c r="K9089">
        <v>2067</v>
      </c>
      <c r="L9089">
        <v>281.58999999999997</v>
      </c>
      <c r="M9089" t="s">
        <v>32</v>
      </c>
      <c r="N9089" t="s">
        <v>33</v>
      </c>
      <c r="O9089">
        <v>7</v>
      </c>
      <c r="P9089">
        <v>2023</v>
      </c>
      <c r="Q9089">
        <v>10</v>
      </c>
      <c r="R9089" t="s">
        <v>45</v>
      </c>
      <c r="S9089">
        <v>4</v>
      </c>
      <c r="T9089">
        <v>42</v>
      </c>
      <c r="U9089">
        <v>3</v>
      </c>
      <c r="V9089">
        <v>1</v>
      </c>
      <c r="W9089" t="s">
        <v>60</v>
      </c>
      <c r="X9089" t="s">
        <v>47</v>
      </c>
      <c r="Y9089">
        <v>58300</v>
      </c>
      <c r="Z9089">
        <v>0.14000000000000001</v>
      </c>
    </row>
    <row r="9090" spans="1:26" x14ac:dyDescent="0.25">
      <c r="A9090" t="s">
        <v>11143</v>
      </c>
      <c r="B9090" s="1">
        <v>45254</v>
      </c>
      <c r="C9090" t="s">
        <v>5402</v>
      </c>
      <c r="D9090" t="s">
        <v>63</v>
      </c>
      <c r="E9090" t="s">
        <v>29</v>
      </c>
      <c r="F9090" t="s">
        <v>41</v>
      </c>
      <c r="G9090" t="s">
        <v>59</v>
      </c>
      <c r="H9090">
        <v>1</v>
      </c>
      <c r="I9090">
        <v>2796</v>
      </c>
      <c r="J9090">
        <v>30</v>
      </c>
      <c r="K9090">
        <v>1957.2</v>
      </c>
      <c r="L9090">
        <v>294.38</v>
      </c>
      <c r="M9090" t="s">
        <v>65</v>
      </c>
      <c r="N9090" t="s">
        <v>44</v>
      </c>
      <c r="O9090">
        <v>2</v>
      </c>
      <c r="P9090">
        <v>2023</v>
      </c>
      <c r="Q9090">
        <v>11</v>
      </c>
      <c r="R9090" t="s">
        <v>92</v>
      </c>
      <c r="S9090">
        <v>4</v>
      </c>
      <c r="T9090">
        <v>47</v>
      </c>
      <c r="U9090">
        <v>4</v>
      </c>
      <c r="V9090">
        <v>5</v>
      </c>
      <c r="W9090" t="s">
        <v>46</v>
      </c>
      <c r="X9090" t="s">
        <v>47</v>
      </c>
      <c r="Y9090">
        <v>83880</v>
      </c>
      <c r="Z9090">
        <v>0.15</v>
      </c>
    </row>
    <row r="9091" spans="1:26" x14ac:dyDescent="0.25">
      <c r="A9091" t="s">
        <v>11144</v>
      </c>
      <c r="B9091" s="1">
        <v>45016</v>
      </c>
      <c r="C9091" t="s">
        <v>1716</v>
      </c>
      <c r="D9091" t="s">
        <v>50</v>
      </c>
      <c r="E9091" t="s">
        <v>58</v>
      </c>
      <c r="F9091" t="s">
        <v>30</v>
      </c>
      <c r="G9091" t="s">
        <v>64</v>
      </c>
      <c r="H9091">
        <v>7</v>
      </c>
      <c r="I9091">
        <v>1982</v>
      </c>
      <c r="J9091">
        <v>5</v>
      </c>
      <c r="K9091">
        <v>13180.3</v>
      </c>
      <c r="L9091">
        <v>2476.0100000000002</v>
      </c>
      <c r="M9091" t="s">
        <v>32</v>
      </c>
      <c r="N9091" t="s">
        <v>33</v>
      </c>
      <c r="O9091">
        <v>6</v>
      </c>
      <c r="P9091">
        <v>2023</v>
      </c>
      <c r="Q9091">
        <v>3</v>
      </c>
      <c r="R9091" t="s">
        <v>105</v>
      </c>
      <c r="S9091">
        <v>1</v>
      </c>
      <c r="T9091">
        <v>13</v>
      </c>
      <c r="U9091">
        <v>5</v>
      </c>
      <c r="V9091">
        <v>5</v>
      </c>
      <c r="W9091" t="s">
        <v>46</v>
      </c>
      <c r="X9091" t="s">
        <v>47</v>
      </c>
      <c r="Y9091">
        <v>69370</v>
      </c>
      <c r="Z9091">
        <v>0.19</v>
      </c>
    </row>
    <row r="9092" spans="1:26" x14ac:dyDescent="0.25">
      <c r="A9092" t="s">
        <v>11145</v>
      </c>
      <c r="B9092" s="1">
        <v>45211</v>
      </c>
      <c r="C9092" t="s">
        <v>1240</v>
      </c>
      <c r="D9092" t="s">
        <v>50</v>
      </c>
      <c r="E9092" t="s">
        <v>51</v>
      </c>
      <c r="F9092" t="s">
        <v>41</v>
      </c>
      <c r="G9092" t="s">
        <v>116</v>
      </c>
      <c r="H9092">
        <v>1</v>
      </c>
      <c r="I9092">
        <v>3321</v>
      </c>
      <c r="J9092">
        <v>0</v>
      </c>
      <c r="K9092">
        <v>3321</v>
      </c>
      <c r="L9092">
        <v>578.1</v>
      </c>
      <c r="M9092" t="s">
        <v>65</v>
      </c>
      <c r="N9092" t="s">
        <v>66</v>
      </c>
      <c r="O9092">
        <v>1</v>
      </c>
      <c r="P9092">
        <v>2023</v>
      </c>
      <c r="Q9092">
        <v>10</v>
      </c>
      <c r="R9092" t="s">
        <v>45</v>
      </c>
      <c r="S9092">
        <v>4</v>
      </c>
      <c r="T9092">
        <v>41</v>
      </c>
      <c r="U9092">
        <v>2</v>
      </c>
      <c r="V9092">
        <v>4</v>
      </c>
      <c r="W9092" t="s">
        <v>73</v>
      </c>
      <c r="X9092" t="s">
        <v>47</v>
      </c>
      <c r="Y9092">
        <v>0</v>
      </c>
      <c r="Z9092">
        <v>0.17</v>
      </c>
    </row>
    <row r="9093" spans="1:26" x14ac:dyDescent="0.25">
      <c r="A9093" t="s">
        <v>11146</v>
      </c>
      <c r="B9093" s="1">
        <v>45019</v>
      </c>
      <c r="C9093" t="s">
        <v>1203</v>
      </c>
      <c r="D9093" t="s">
        <v>28</v>
      </c>
      <c r="E9093" t="s">
        <v>51</v>
      </c>
      <c r="F9093" t="s">
        <v>30</v>
      </c>
      <c r="G9093" t="s">
        <v>86</v>
      </c>
      <c r="H9093">
        <v>9</v>
      </c>
      <c r="I9093">
        <v>4449</v>
      </c>
      <c r="J9093">
        <v>1</v>
      </c>
      <c r="K9093">
        <v>39640.589999999997</v>
      </c>
      <c r="L9093">
        <v>6790.76</v>
      </c>
      <c r="M9093" t="s">
        <v>32</v>
      </c>
      <c r="N9093" t="s">
        <v>66</v>
      </c>
      <c r="O9093">
        <v>3</v>
      </c>
      <c r="P9093">
        <v>2023</v>
      </c>
      <c r="Q9093">
        <v>4</v>
      </c>
      <c r="R9093" t="s">
        <v>100</v>
      </c>
      <c r="S9093">
        <v>2</v>
      </c>
      <c r="T9093">
        <v>14</v>
      </c>
      <c r="U9093">
        <v>2</v>
      </c>
      <c r="V9093">
        <v>1</v>
      </c>
      <c r="W9093" t="s">
        <v>60</v>
      </c>
      <c r="X9093" t="s">
        <v>47</v>
      </c>
      <c r="Y9093">
        <v>40041</v>
      </c>
      <c r="Z9093">
        <v>0.17</v>
      </c>
    </row>
    <row r="9094" spans="1:26" x14ac:dyDescent="0.25">
      <c r="A9094" t="s">
        <v>11147</v>
      </c>
      <c r="B9094" s="1">
        <v>45284</v>
      </c>
      <c r="C9094" t="s">
        <v>3360</v>
      </c>
      <c r="D9094" t="s">
        <v>50</v>
      </c>
      <c r="E9094" t="s">
        <v>40</v>
      </c>
      <c r="F9094" t="s">
        <v>41</v>
      </c>
      <c r="G9094" t="s">
        <v>59</v>
      </c>
      <c r="H9094">
        <v>4</v>
      </c>
      <c r="I9094">
        <v>3482</v>
      </c>
      <c r="J9094">
        <v>4</v>
      </c>
      <c r="K9094">
        <v>13370.88</v>
      </c>
      <c r="L9094">
        <v>1334.1</v>
      </c>
      <c r="M9094" t="s">
        <v>43</v>
      </c>
      <c r="N9094" t="s">
        <v>44</v>
      </c>
      <c r="O9094">
        <v>6</v>
      </c>
      <c r="P9094">
        <v>2023</v>
      </c>
      <c r="Q9094">
        <v>12</v>
      </c>
      <c r="R9094" t="s">
        <v>54</v>
      </c>
      <c r="S9094">
        <v>4</v>
      </c>
      <c r="T9094">
        <v>52</v>
      </c>
      <c r="U9094">
        <v>5</v>
      </c>
      <c r="V9094">
        <v>0</v>
      </c>
      <c r="W9094" t="s">
        <v>55</v>
      </c>
      <c r="X9094" t="s">
        <v>36</v>
      </c>
      <c r="Y9094">
        <v>55712</v>
      </c>
      <c r="Z9094">
        <v>0.1</v>
      </c>
    </row>
    <row r="9095" spans="1:26" x14ac:dyDescent="0.25">
      <c r="A9095" t="s">
        <v>11148</v>
      </c>
      <c r="B9095" s="1">
        <v>45180</v>
      </c>
      <c r="C9095" t="s">
        <v>3146</v>
      </c>
      <c r="D9095" t="s">
        <v>39</v>
      </c>
      <c r="E9095" t="s">
        <v>51</v>
      </c>
      <c r="F9095" t="s">
        <v>41</v>
      </c>
      <c r="G9095" t="s">
        <v>59</v>
      </c>
      <c r="H9095">
        <v>5</v>
      </c>
      <c r="I9095">
        <v>758</v>
      </c>
      <c r="J9095">
        <v>25</v>
      </c>
      <c r="K9095">
        <v>2842.5</v>
      </c>
      <c r="L9095">
        <v>432.66</v>
      </c>
      <c r="M9095" t="s">
        <v>43</v>
      </c>
      <c r="N9095" t="s">
        <v>66</v>
      </c>
      <c r="O9095">
        <v>5</v>
      </c>
      <c r="P9095">
        <v>2023</v>
      </c>
      <c r="Q9095">
        <v>9</v>
      </c>
      <c r="R9095" t="s">
        <v>80</v>
      </c>
      <c r="S9095">
        <v>3</v>
      </c>
      <c r="T9095">
        <v>37</v>
      </c>
      <c r="U9095">
        <v>3</v>
      </c>
      <c r="V9095">
        <v>1</v>
      </c>
      <c r="W9095" t="s">
        <v>60</v>
      </c>
      <c r="X9095" t="s">
        <v>47</v>
      </c>
      <c r="Y9095">
        <v>94750</v>
      </c>
      <c r="Z9095">
        <v>0.15</v>
      </c>
    </row>
    <row r="9096" spans="1:26" x14ac:dyDescent="0.25">
      <c r="A9096" t="s">
        <v>11149</v>
      </c>
      <c r="B9096" s="1">
        <v>45003</v>
      </c>
      <c r="C9096" t="s">
        <v>2696</v>
      </c>
      <c r="D9096" t="s">
        <v>39</v>
      </c>
      <c r="E9096" t="s">
        <v>51</v>
      </c>
      <c r="F9096" t="s">
        <v>52</v>
      </c>
      <c r="G9096" t="s">
        <v>79</v>
      </c>
      <c r="H9096">
        <v>1</v>
      </c>
      <c r="I9096">
        <v>4082</v>
      </c>
      <c r="J9096">
        <v>10</v>
      </c>
      <c r="K9096">
        <v>3673.8</v>
      </c>
      <c r="L9096">
        <v>576.09</v>
      </c>
      <c r="M9096" t="s">
        <v>65</v>
      </c>
      <c r="N9096" t="s">
        <v>66</v>
      </c>
      <c r="O9096">
        <v>3</v>
      </c>
      <c r="P9096">
        <v>2023</v>
      </c>
      <c r="Q9096">
        <v>3</v>
      </c>
      <c r="R9096" t="s">
        <v>105</v>
      </c>
      <c r="S9096">
        <v>1</v>
      </c>
      <c r="T9096">
        <v>11</v>
      </c>
      <c r="U9096">
        <v>3</v>
      </c>
      <c r="V9096">
        <v>6</v>
      </c>
      <c r="W9096" t="s">
        <v>35</v>
      </c>
      <c r="X9096" t="s">
        <v>36</v>
      </c>
      <c r="Y9096">
        <v>40820</v>
      </c>
      <c r="Z9096">
        <v>0.16</v>
      </c>
    </row>
    <row r="9097" spans="1:26" x14ac:dyDescent="0.25">
      <c r="A9097" t="s">
        <v>11150</v>
      </c>
      <c r="B9097" s="1">
        <v>45023</v>
      </c>
      <c r="C9097" t="s">
        <v>6307</v>
      </c>
      <c r="D9097" t="s">
        <v>50</v>
      </c>
      <c r="E9097" t="s">
        <v>40</v>
      </c>
      <c r="F9097" t="s">
        <v>52</v>
      </c>
      <c r="G9097" t="s">
        <v>53</v>
      </c>
      <c r="H9097">
        <v>4</v>
      </c>
      <c r="I9097">
        <v>4807</v>
      </c>
      <c r="J9097">
        <v>27</v>
      </c>
      <c r="K9097">
        <v>14036.44</v>
      </c>
      <c r="L9097">
        <v>2322</v>
      </c>
      <c r="M9097" t="s">
        <v>32</v>
      </c>
      <c r="N9097" t="s">
        <v>66</v>
      </c>
      <c r="O9097">
        <v>4</v>
      </c>
      <c r="P9097">
        <v>2023</v>
      </c>
      <c r="Q9097">
        <v>4</v>
      </c>
      <c r="R9097" t="s">
        <v>100</v>
      </c>
      <c r="S9097">
        <v>2</v>
      </c>
      <c r="T9097">
        <v>14</v>
      </c>
      <c r="U9097">
        <v>2</v>
      </c>
      <c r="V9097">
        <v>5</v>
      </c>
      <c r="W9097" t="s">
        <v>46</v>
      </c>
      <c r="X9097" t="s">
        <v>47</v>
      </c>
      <c r="Y9097">
        <v>519156</v>
      </c>
      <c r="Z9097">
        <v>0.17</v>
      </c>
    </row>
    <row r="9098" spans="1:26" x14ac:dyDescent="0.25">
      <c r="A9098" t="s">
        <v>11151</v>
      </c>
      <c r="B9098" s="1">
        <v>45080</v>
      </c>
      <c r="C9098" t="s">
        <v>7155</v>
      </c>
      <c r="D9098" t="s">
        <v>63</v>
      </c>
      <c r="E9098" t="s">
        <v>29</v>
      </c>
      <c r="F9098" t="s">
        <v>41</v>
      </c>
      <c r="G9098" t="s">
        <v>42</v>
      </c>
      <c r="H9098">
        <v>7</v>
      </c>
      <c r="I9098">
        <v>324</v>
      </c>
      <c r="J9098">
        <v>30</v>
      </c>
      <c r="K9098">
        <v>1587.6</v>
      </c>
      <c r="L9098">
        <v>276.17</v>
      </c>
      <c r="M9098" t="s">
        <v>32</v>
      </c>
      <c r="N9098" t="s">
        <v>33</v>
      </c>
      <c r="O9098">
        <v>4</v>
      </c>
      <c r="P9098">
        <v>2023</v>
      </c>
      <c r="Q9098">
        <v>6</v>
      </c>
      <c r="R9098" t="s">
        <v>95</v>
      </c>
      <c r="S9098">
        <v>2</v>
      </c>
      <c r="T9098">
        <v>22</v>
      </c>
      <c r="U9098">
        <v>1</v>
      </c>
      <c r="V9098">
        <v>6</v>
      </c>
      <c r="W9098" t="s">
        <v>35</v>
      </c>
      <c r="X9098" t="s">
        <v>36</v>
      </c>
      <c r="Y9098">
        <v>68040</v>
      </c>
      <c r="Z9098">
        <v>0.17</v>
      </c>
    </row>
    <row r="9099" spans="1:26" x14ac:dyDescent="0.25">
      <c r="A9099" t="s">
        <v>11152</v>
      </c>
      <c r="B9099" s="1">
        <v>45163</v>
      </c>
      <c r="C9099" t="s">
        <v>5100</v>
      </c>
      <c r="D9099" t="s">
        <v>50</v>
      </c>
      <c r="E9099" t="s">
        <v>40</v>
      </c>
      <c r="F9099" t="s">
        <v>41</v>
      </c>
      <c r="G9099" t="s">
        <v>42</v>
      </c>
      <c r="H9099">
        <v>2</v>
      </c>
      <c r="I9099">
        <v>614</v>
      </c>
      <c r="J9099">
        <v>22</v>
      </c>
      <c r="K9099">
        <v>957.84</v>
      </c>
      <c r="L9099">
        <v>136.31</v>
      </c>
      <c r="M9099" t="s">
        <v>43</v>
      </c>
      <c r="N9099" t="s">
        <v>33</v>
      </c>
      <c r="O9099">
        <v>6</v>
      </c>
      <c r="P9099">
        <v>2023</v>
      </c>
      <c r="Q9099">
        <v>8</v>
      </c>
      <c r="R9099" t="s">
        <v>72</v>
      </c>
      <c r="S9099">
        <v>3</v>
      </c>
      <c r="T9099">
        <v>34</v>
      </c>
      <c r="U9099">
        <v>4</v>
      </c>
      <c r="V9099">
        <v>5</v>
      </c>
      <c r="W9099" t="s">
        <v>46</v>
      </c>
      <c r="X9099" t="s">
        <v>47</v>
      </c>
      <c r="Y9099">
        <v>27016</v>
      </c>
      <c r="Z9099">
        <v>0.14000000000000001</v>
      </c>
    </row>
    <row r="9100" spans="1:26" x14ac:dyDescent="0.25">
      <c r="A9100" t="s">
        <v>11153</v>
      </c>
      <c r="B9100" s="1">
        <v>45168</v>
      </c>
      <c r="C9100" t="s">
        <v>735</v>
      </c>
      <c r="D9100" t="s">
        <v>50</v>
      </c>
      <c r="E9100" t="s">
        <v>29</v>
      </c>
      <c r="F9100" t="s">
        <v>41</v>
      </c>
      <c r="G9100" t="s">
        <v>59</v>
      </c>
      <c r="H9100">
        <v>9</v>
      </c>
      <c r="I9100">
        <v>1164</v>
      </c>
      <c r="J9100">
        <v>27</v>
      </c>
      <c r="K9100">
        <v>7647.48</v>
      </c>
      <c r="L9100">
        <v>481.5</v>
      </c>
      <c r="M9100" t="s">
        <v>32</v>
      </c>
      <c r="N9100" t="s">
        <v>44</v>
      </c>
      <c r="O9100">
        <v>1</v>
      </c>
      <c r="P9100">
        <v>2023</v>
      </c>
      <c r="Q9100">
        <v>8</v>
      </c>
      <c r="R9100" t="s">
        <v>72</v>
      </c>
      <c r="S9100">
        <v>3</v>
      </c>
      <c r="T9100">
        <v>35</v>
      </c>
      <c r="U9100">
        <v>5</v>
      </c>
      <c r="V9100">
        <v>3</v>
      </c>
      <c r="W9100" t="s">
        <v>83</v>
      </c>
      <c r="X9100" t="s">
        <v>47</v>
      </c>
      <c r="Y9100">
        <v>282852</v>
      </c>
      <c r="Z9100">
        <v>0.06</v>
      </c>
    </row>
    <row r="9101" spans="1:26" x14ac:dyDescent="0.25">
      <c r="A9101" t="s">
        <v>11154</v>
      </c>
      <c r="B9101" s="1">
        <v>45257</v>
      </c>
      <c r="C9101" t="s">
        <v>5194</v>
      </c>
      <c r="D9101" t="s">
        <v>63</v>
      </c>
      <c r="E9101" t="s">
        <v>40</v>
      </c>
      <c r="F9101" t="s">
        <v>52</v>
      </c>
      <c r="G9101" t="s">
        <v>91</v>
      </c>
      <c r="H9101">
        <v>3</v>
      </c>
      <c r="I9101">
        <v>876</v>
      </c>
      <c r="J9101">
        <v>26</v>
      </c>
      <c r="K9101">
        <v>1944.72</v>
      </c>
      <c r="L9101">
        <v>197.43</v>
      </c>
      <c r="M9101" t="s">
        <v>43</v>
      </c>
      <c r="N9101" t="s">
        <v>33</v>
      </c>
      <c r="O9101">
        <v>6</v>
      </c>
      <c r="P9101">
        <v>2023</v>
      </c>
      <c r="Q9101">
        <v>11</v>
      </c>
      <c r="R9101" t="s">
        <v>92</v>
      </c>
      <c r="S9101">
        <v>4</v>
      </c>
      <c r="T9101">
        <v>48</v>
      </c>
      <c r="U9101">
        <v>5</v>
      </c>
      <c r="V9101">
        <v>1</v>
      </c>
      <c r="W9101" t="s">
        <v>60</v>
      </c>
      <c r="X9101" t="s">
        <v>47</v>
      </c>
      <c r="Y9101">
        <v>68328</v>
      </c>
      <c r="Z9101">
        <v>0.1</v>
      </c>
    </row>
    <row r="9102" spans="1:26" x14ac:dyDescent="0.25">
      <c r="A9102" t="s">
        <v>11155</v>
      </c>
      <c r="B9102" s="1">
        <v>45229</v>
      </c>
      <c r="C9102" t="s">
        <v>2593</v>
      </c>
      <c r="D9102" t="s">
        <v>39</v>
      </c>
      <c r="E9102" t="s">
        <v>58</v>
      </c>
      <c r="F9102" t="s">
        <v>30</v>
      </c>
      <c r="G9102" t="s">
        <v>31</v>
      </c>
      <c r="H9102">
        <v>1</v>
      </c>
      <c r="I9102">
        <v>355</v>
      </c>
      <c r="J9102">
        <v>11</v>
      </c>
      <c r="K9102">
        <v>315.95</v>
      </c>
      <c r="L9102">
        <v>22.06</v>
      </c>
      <c r="M9102" t="s">
        <v>43</v>
      </c>
      <c r="N9102" t="s">
        <v>33</v>
      </c>
      <c r="O9102">
        <v>1</v>
      </c>
      <c r="P9102">
        <v>2023</v>
      </c>
      <c r="Q9102">
        <v>10</v>
      </c>
      <c r="R9102" t="s">
        <v>45</v>
      </c>
      <c r="S9102">
        <v>4</v>
      </c>
      <c r="T9102">
        <v>44</v>
      </c>
      <c r="U9102">
        <v>5</v>
      </c>
      <c r="V9102">
        <v>1</v>
      </c>
      <c r="W9102" t="s">
        <v>60</v>
      </c>
      <c r="X9102" t="s">
        <v>47</v>
      </c>
      <c r="Y9102">
        <v>3905</v>
      </c>
      <c r="Z9102">
        <v>7.0000000000000007E-2</v>
      </c>
    </row>
    <row r="9103" spans="1:26" x14ac:dyDescent="0.25">
      <c r="A9103" t="s">
        <v>11156</v>
      </c>
      <c r="B9103" s="1">
        <v>45264</v>
      </c>
      <c r="C9103" t="s">
        <v>2305</v>
      </c>
      <c r="D9103" t="s">
        <v>28</v>
      </c>
      <c r="E9103" t="s">
        <v>58</v>
      </c>
      <c r="F9103" t="s">
        <v>41</v>
      </c>
      <c r="G9103" t="s">
        <v>42</v>
      </c>
      <c r="H9103">
        <v>6</v>
      </c>
      <c r="I9103">
        <v>4027</v>
      </c>
      <c r="J9103">
        <v>21</v>
      </c>
      <c r="K9103">
        <v>19087.98</v>
      </c>
      <c r="L9103">
        <v>1402.76</v>
      </c>
      <c r="M9103" t="s">
        <v>43</v>
      </c>
      <c r="N9103" t="s">
        <v>66</v>
      </c>
      <c r="O9103">
        <v>5</v>
      </c>
      <c r="P9103">
        <v>2023</v>
      </c>
      <c r="Q9103">
        <v>12</v>
      </c>
      <c r="R9103" t="s">
        <v>54</v>
      </c>
      <c r="S9103">
        <v>4</v>
      </c>
      <c r="T9103">
        <v>49</v>
      </c>
      <c r="U9103">
        <v>2</v>
      </c>
      <c r="V9103">
        <v>1</v>
      </c>
      <c r="W9103" t="s">
        <v>60</v>
      </c>
      <c r="X9103" t="s">
        <v>47</v>
      </c>
      <c r="Y9103">
        <v>507402</v>
      </c>
      <c r="Z9103">
        <v>7.0000000000000007E-2</v>
      </c>
    </row>
    <row r="9104" spans="1:26" x14ac:dyDescent="0.25">
      <c r="A9104" t="s">
        <v>11157</v>
      </c>
      <c r="B9104" s="1">
        <v>45233</v>
      </c>
      <c r="C9104" t="s">
        <v>597</v>
      </c>
      <c r="D9104" t="s">
        <v>50</v>
      </c>
      <c r="E9104" t="s">
        <v>51</v>
      </c>
      <c r="F9104" t="s">
        <v>30</v>
      </c>
      <c r="G9104" t="s">
        <v>86</v>
      </c>
      <c r="H9104">
        <v>10</v>
      </c>
      <c r="I9104">
        <v>198</v>
      </c>
      <c r="J9104">
        <v>10</v>
      </c>
      <c r="K9104">
        <v>1782</v>
      </c>
      <c r="L9104">
        <v>310.22000000000003</v>
      </c>
      <c r="M9104" t="s">
        <v>32</v>
      </c>
      <c r="N9104" t="s">
        <v>33</v>
      </c>
      <c r="O9104">
        <v>7</v>
      </c>
      <c r="P9104">
        <v>2023</v>
      </c>
      <c r="Q9104">
        <v>11</v>
      </c>
      <c r="R9104" t="s">
        <v>92</v>
      </c>
      <c r="S9104">
        <v>4</v>
      </c>
      <c r="T9104">
        <v>44</v>
      </c>
      <c r="U9104">
        <v>1</v>
      </c>
      <c r="V9104">
        <v>5</v>
      </c>
      <c r="W9104" t="s">
        <v>46</v>
      </c>
      <c r="X9104" t="s">
        <v>47</v>
      </c>
      <c r="Y9104">
        <v>19800</v>
      </c>
      <c r="Z9104">
        <v>0.17</v>
      </c>
    </row>
    <row r="9105" spans="1:26" x14ac:dyDescent="0.25">
      <c r="A9105" t="s">
        <v>11158</v>
      </c>
      <c r="B9105" s="1">
        <v>45082</v>
      </c>
      <c r="C9105" t="s">
        <v>2242</v>
      </c>
      <c r="D9105" t="s">
        <v>50</v>
      </c>
      <c r="E9105" t="s">
        <v>58</v>
      </c>
      <c r="F9105" t="s">
        <v>30</v>
      </c>
      <c r="G9105" t="s">
        <v>86</v>
      </c>
      <c r="H9105">
        <v>10</v>
      </c>
      <c r="I9105">
        <v>4266</v>
      </c>
      <c r="J9105">
        <v>22</v>
      </c>
      <c r="K9105">
        <v>33274.800000000003</v>
      </c>
      <c r="L9105">
        <v>4669.01</v>
      </c>
      <c r="M9105" t="s">
        <v>43</v>
      </c>
      <c r="N9105" t="s">
        <v>44</v>
      </c>
      <c r="O9105">
        <v>4</v>
      </c>
      <c r="P9105">
        <v>2023</v>
      </c>
      <c r="Q9105">
        <v>6</v>
      </c>
      <c r="R9105" t="s">
        <v>95</v>
      </c>
      <c r="S9105">
        <v>2</v>
      </c>
      <c r="T9105">
        <v>23</v>
      </c>
      <c r="U9105">
        <v>2</v>
      </c>
      <c r="V9105">
        <v>1</v>
      </c>
      <c r="W9105" t="s">
        <v>60</v>
      </c>
      <c r="X9105" t="s">
        <v>47</v>
      </c>
      <c r="Y9105">
        <v>938520</v>
      </c>
      <c r="Z9105">
        <v>0.14000000000000001</v>
      </c>
    </row>
    <row r="9106" spans="1:26" x14ac:dyDescent="0.25">
      <c r="A9106" t="s">
        <v>11159</v>
      </c>
      <c r="B9106" s="1">
        <v>45077</v>
      </c>
      <c r="C9106" t="s">
        <v>187</v>
      </c>
      <c r="D9106" t="s">
        <v>28</v>
      </c>
      <c r="E9106" t="s">
        <v>58</v>
      </c>
      <c r="F9106" t="s">
        <v>30</v>
      </c>
      <c r="G9106" t="s">
        <v>86</v>
      </c>
      <c r="H9106">
        <v>4</v>
      </c>
      <c r="I9106">
        <v>1110</v>
      </c>
      <c r="J9106">
        <v>28</v>
      </c>
      <c r="K9106">
        <v>3196.8</v>
      </c>
      <c r="L9106">
        <v>630.46</v>
      </c>
      <c r="M9106" t="s">
        <v>65</v>
      </c>
      <c r="N9106" t="s">
        <v>33</v>
      </c>
      <c r="O9106">
        <v>2</v>
      </c>
      <c r="P9106">
        <v>2023</v>
      </c>
      <c r="Q9106">
        <v>5</v>
      </c>
      <c r="R9106" t="s">
        <v>238</v>
      </c>
      <c r="S9106">
        <v>2</v>
      </c>
      <c r="T9106">
        <v>22</v>
      </c>
      <c r="U9106">
        <v>5</v>
      </c>
      <c r="V9106">
        <v>3</v>
      </c>
      <c r="W9106" t="s">
        <v>83</v>
      </c>
      <c r="X9106" t="s">
        <v>47</v>
      </c>
      <c r="Y9106">
        <v>124320</v>
      </c>
      <c r="Z9106">
        <v>0.2</v>
      </c>
    </row>
    <row r="9107" spans="1:26" x14ac:dyDescent="0.25">
      <c r="A9107" t="s">
        <v>11160</v>
      </c>
      <c r="B9107" s="1">
        <v>45005</v>
      </c>
      <c r="C9107" t="s">
        <v>3658</v>
      </c>
      <c r="D9107" t="s">
        <v>63</v>
      </c>
      <c r="E9107" t="s">
        <v>58</v>
      </c>
      <c r="F9107" t="s">
        <v>30</v>
      </c>
      <c r="G9107" t="s">
        <v>86</v>
      </c>
      <c r="H9107">
        <v>5</v>
      </c>
      <c r="I9107">
        <v>177</v>
      </c>
      <c r="J9107">
        <v>2</v>
      </c>
      <c r="K9107">
        <v>867.3</v>
      </c>
      <c r="L9107">
        <v>145.27000000000001</v>
      </c>
      <c r="M9107" t="s">
        <v>43</v>
      </c>
      <c r="N9107" t="s">
        <v>44</v>
      </c>
      <c r="O9107">
        <v>1</v>
      </c>
      <c r="P9107">
        <v>2023</v>
      </c>
      <c r="Q9107">
        <v>3</v>
      </c>
      <c r="R9107" t="s">
        <v>105</v>
      </c>
      <c r="S9107">
        <v>1</v>
      </c>
      <c r="T9107">
        <v>12</v>
      </c>
      <c r="U9107">
        <v>4</v>
      </c>
      <c r="V9107">
        <v>1</v>
      </c>
      <c r="W9107" t="s">
        <v>60</v>
      </c>
      <c r="X9107" t="s">
        <v>47</v>
      </c>
      <c r="Y9107">
        <v>1770</v>
      </c>
      <c r="Z9107">
        <v>0.17</v>
      </c>
    </row>
    <row r="9108" spans="1:26" x14ac:dyDescent="0.25">
      <c r="A9108" t="s">
        <v>11161</v>
      </c>
      <c r="B9108" s="1">
        <v>45097</v>
      </c>
      <c r="C9108" t="s">
        <v>1325</v>
      </c>
      <c r="D9108" t="s">
        <v>28</v>
      </c>
      <c r="E9108" t="s">
        <v>51</v>
      </c>
      <c r="F9108" t="s">
        <v>41</v>
      </c>
      <c r="G9108" t="s">
        <v>42</v>
      </c>
      <c r="H9108">
        <v>8</v>
      </c>
      <c r="I9108">
        <v>1934</v>
      </c>
      <c r="J9108">
        <v>6</v>
      </c>
      <c r="K9108">
        <v>14543.68</v>
      </c>
      <c r="L9108">
        <v>2221.31</v>
      </c>
      <c r="M9108" t="s">
        <v>65</v>
      </c>
      <c r="N9108" t="s">
        <v>33</v>
      </c>
      <c r="O9108">
        <v>3</v>
      </c>
      <c r="P9108">
        <v>2023</v>
      </c>
      <c r="Q9108">
        <v>6</v>
      </c>
      <c r="R9108" t="s">
        <v>95</v>
      </c>
      <c r="S9108">
        <v>2</v>
      </c>
      <c r="T9108">
        <v>25</v>
      </c>
      <c r="U9108">
        <v>4</v>
      </c>
      <c r="V9108">
        <v>2</v>
      </c>
      <c r="W9108" t="s">
        <v>76</v>
      </c>
      <c r="X9108" t="s">
        <v>47</v>
      </c>
      <c r="Y9108">
        <v>92832</v>
      </c>
      <c r="Z9108">
        <v>0.15</v>
      </c>
    </row>
    <row r="9109" spans="1:26" x14ac:dyDescent="0.25">
      <c r="A9109" t="s">
        <v>11162</v>
      </c>
      <c r="B9109" s="1">
        <v>45134</v>
      </c>
      <c r="C9109" t="s">
        <v>3421</v>
      </c>
      <c r="D9109" t="s">
        <v>39</v>
      </c>
      <c r="E9109" t="s">
        <v>40</v>
      </c>
      <c r="F9109" t="s">
        <v>41</v>
      </c>
      <c r="G9109" t="s">
        <v>59</v>
      </c>
      <c r="H9109">
        <v>3</v>
      </c>
      <c r="I9109">
        <v>4768</v>
      </c>
      <c r="J9109">
        <v>13</v>
      </c>
      <c r="K9109">
        <v>12444.48</v>
      </c>
      <c r="L9109">
        <v>1327.13</v>
      </c>
      <c r="M9109" t="s">
        <v>65</v>
      </c>
      <c r="N9109" t="s">
        <v>44</v>
      </c>
      <c r="O9109">
        <v>1</v>
      </c>
      <c r="P9109">
        <v>2023</v>
      </c>
      <c r="Q9109">
        <v>7</v>
      </c>
      <c r="R9109" t="s">
        <v>125</v>
      </c>
      <c r="S9109">
        <v>3</v>
      </c>
      <c r="T9109">
        <v>30</v>
      </c>
      <c r="U9109">
        <v>5</v>
      </c>
      <c r="V9109">
        <v>4</v>
      </c>
      <c r="W9109" t="s">
        <v>73</v>
      </c>
      <c r="X9109" t="s">
        <v>47</v>
      </c>
      <c r="Y9109">
        <v>185952</v>
      </c>
      <c r="Z9109">
        <v>0.11</v>
      </c>
    </row>
    <row r="9110" spans="1:26" x14ac:dyDescent="0.25">
      <c r="A9110" t="s">
        <v>11163</v>
      </c>
      <c r="B9110" s="1">
        <v>45102</v>
      </c>
      <c r="C9110" t="s">
        <v>1167</v>
      </c>
      <c r="D9110" t="s">
        <v>28</v>
      </c>
      <c r="E9110" t="s">
        <v>51</v>
      </c>
      <c r="F9110" t="s">
        <v>52</v>
      </c>
      <c r="G9110" t="s">
        <v>53</v>
      </c>
      <c r="H9110">
        <v>6</v>
      </c>
      <c r="I9110">
        <v>3792</v>
      </c>
      <c r="J9110">
        <v>6</v>
      </c>
      <c r="K9110">
        <v>21386.880000000001</v>
      </c>
      <c r="L9110">
        <v>3837.66</v>
      </c>
      <c r="M9110" t="s">
        <v>43</v>
      </c>
      <c r="N9110" t="s">
        <v>66</v>
      </c>
      <c r="O9110">
        <v>6</v>
      </c>
      <c r="P9110">
        <v>2023</v>
      </c>
      <c r="Q9110">
        <v>6</v>
      </c>
      <c r="R9110" t="s">
        <v>95</v>
      </c>
      <c r="S9110">
        <v>2</v>
      </c>
      <c r="T9110">
        <v>26</v>
      </c>
      <c r="U9110">
        <v>5</v>
      </c>
      <c r="V9110">
        <v>0</v>
      </c>
      <c r="W9110" t="s">
        <v>55</v>
      </c>
      <c r="X9110" t="s">
        <v>36</v>
      </c>
      <c r="Y9110">
        <v>136512</v>
      </c>
      <c r="Z9110">
        <v>0.18</v>
      </c>
    </row>
    <row r="9111" spans="1:26" x14ac:dyDescent="0.25">
      <c r="A9111" t="s">
        <v>11164</v>
      </c>
      <c r="B9111" s="1">
        <v>45031</v>
      </c>
      <c r="C9111" t="s">
        <v>3510</v>
      </c>
      <c r="D9111" t="s">
        <v>28</v>
      </c>
      <c r="E9111" t="s">
        <v>40</v>
      </c>
      <c r="F9111" t="s">
        <v>30</v>
      </c>
      <c r="G9111" t="s">
        <v>86</v>
      </c>
      <c r="H9111">
        <v>2</v>
      </c>
      <c r="I9111">
        <v>4302</v>
      </c>
      <c r="J9111">
        <v>19</v>
      </c>
      <c r="K9111">
        <v>6969.24</v>
      </c>
      <c r="L9111">
        <v>1097.5899999999999</v>
      </c>
      <c r="M9111" t="s">
        <v>43</v>
      </c>
      <c r="N9111" t="s">
        <v>66</v>
      </c>
      <c r="O9111">
        <v>4</v>
      </c>
      <c r="P9111">
        <v>2023</v>
      </c>
      <c r="Q9111">
        <v>4</v>
      </c>
      <c r="R9111" t="s">
        <v>100</v>
      </c>
      <c r="S9111">
        <v>2</v>
      </c>
      <c r="T9111">
        <v>15</v>
      </c>
      <c r="U9111">
        <v>3</v>
      </c>
      <c r="V9111">
        <v>6</v>
      </c>
      <c r="W9111" t="s">
        <v>35</v>
      </c>
      <c r="X9111" t="s">
        <v>36</v>
      </c>
      <c r="Y9111">
        <v>163476</v>
      </c>
      <c r="Z9111">
        <v>0.16</v>
      </c>
    </row>
    <row r="9112" spans="1:26" x14ac:dyDescent="0.25">
      <c r="A9112" t="s">
        <v>11165</v>
      </c>
      <c r="B9112" s="1">
        <v>45225</v>
      </c>
      <c r="C9112" t="s">
        <v>1177</v>
      </c>
      <c r="D9112" t="s">
        <v>50</v>
      </c>
      <c r="E9112" t="s">
        <v>40</v>
      </c>
      <c r="F9112" t="s">
        <v>52</v>
      </c>
      <c r="G9112" t="s">
        <v>53</v>
      </c>
      <c r="H9112">
        <v>3</v>
      </c>
      <c r="I9112">
        <v>4196</v>
      </c>
      <c r="J9112">
        <v>19</v>
      </c>
      <c r="K9112">
        <v>10196.280000000001</v>
      </c>
      <c r="L9112">
        <v>1970.8</v>
      </c>
      <c r="M9112" t="s">
        <v>65</v>
      </c>
      <c r="N9112" t="s">
        <v>33</v>
      </c>
      <c r="O9112">
        <v>4</v>
      </c>
      <c r="P9112">
        <v>2023</v>
      </c>
      <c r="Q9112">
        <v>10</v>
      </c>
      <c r="R9112" t="s">
        <v>45</v>
      </c>
      <c r="S9112">
        <v>4</v>
      </c>
      <c r="T9112">
        <v>43</v>
      </c>
      <c r="U9112">
        <v>4</v>
      </c>
      <c r="V9112">
        <v>4</v>
      </c>
      <c r="W9112" t="s">
        <v>73</v>
      </c>
      <c r="X9112" t="s">
        <v>47</v>
      </c>
      <c r="Y9112">
        <v>239172</v>
      </c>
      <c r="Z9112">
        <v>0.19</v>
      </c>
    </row>
    <row r="9113" spans="1:26" x14ac:dyDescent="0.25">
      <c r="A9113" t="s">
        <v>11166</v>
      </c>
      <c r="B9113" s="1">
        <v>45080</v>
      </c>
      <c r="C9113" t="s">
        <v>1040</v>
      </c>
      <c r="D9113" t="s">
        <v>63</v>
      </c>
      <c r="E9113" t="s">
        <v>40</v>
      </c>
      <c r="F9113" t="s">
        <v>41</v>
      </c>
      <c r="G9113" t="s">
        <v>42</v>
      </c>
      <c r="H9113">
        <v>1</v>
      </c>
      <c r="I9113">
        <v>4242</v>
      </c>
      <c r="J9113">
        <v>7</v>
      </c>
      <c r="K9113">
        <v>3945.06</v>
      </c>
      <c r="L9113">
        <v>427.83</v>
      </c>
      <c r="M9113" t="s">
        <v>65</v>
      </c>
      <c r="N9113" t="s">
        <v>33</v>
      </c>
      <c r="O9113">
        <v>3</v>
      </c>
      <c r="P9113">
        <v>2023</v>
      </c>
      <c r="Q9113">
        <v>6</v>
      </c>
      <c r="R9113" t="s">
        <v>95</v>
      </c>
      <c r="S9113">
        <v>2</v>
      </c>
      <c r="T9113">
        <v>22</v>
      </c>
      <c r="U9113">
        <v>1</v>
      </c>
      <c r="V9113">
        <v>6</v>
      </c>
      <c r="W9113" t="s">
        <v>35</v>
      </c>
      <c r="X9113" t="s">
        <v>36</v>
      </c>
      <c r="Y9113">
        <v>29694</v>
      </c>
      <c r="Z9113">
        <v>0.11</v>
      </c>
    </row>
    <row r="9114" spans="1:26" x14ac:dyDescent="0.25">
      <c r="A9114" t="s">
        <v>11167</v>
      </c>
      <c r="B9114" s="1">
        <v>45177</v>
      </c>
      <c r="C9114" t="s">
        <v>937</v>
      </c>
      <c r="D9114" t="s">
        <v>28</v>
      </c>
      <c r="E9114" t="s">
        <v>40</v>
      </c>
      <c r="F9114" t="s">
        <v>52</v>
      </c>
      <c r="G9114" t="s">
        <v>91</v>
      </c>
      <c r="H9114">
        <v>1</v>
      </c>
      <c r="I9114">
        <v>365</v>
      </c>
      <c r="J9114">
        <v>15</v>
      </c>
      <c r="K9114">
        <v>310.25</v>
      </c>
      <c r="L9114">
        <v>15.93</v>
      </c>
      <c r="M9114" t="s">
        <v>65</v>
      </c>
      <c r="N9114" t="s">
        <v>33</v>
      </c>
      <c r="O9114">
        <v>2</v>
      </c>
      <c r="P9114">
        <v>2023</v>
      </c>
      <c r="Q9114">
        <v>9</v>
      </c>
      <c r="R9114" t="s">
        <v>80</v>
      </c>
      <c r="S9114">
        <v>3</v>
      </c>
      <c r="T9114">
        <v>36</v>
      </c>
      <c r="U9114">
        <v>2</v>
      </c>
      <c r="V9114">
        <v>5</v>
      </c>
      <c r="W9114" t="s">
        <v>46</v>
      </c>
      <c r="X9114" t="s">
        <v>47</v>
      </c>
      <c r="Y9114">
        <v>5475</v>
      </c>
      <c r="Z9114">
        <v>0.05</v>
      </c>
    </row>
    <row r="9115" spans="1:26" x14ac:dyDescent="0.25">
      <c r="A9115" t="s">
        <v>11168</v>
      </c>
      <c r="B9115" s="1">
        <v>44995</v>
      </c>
      <c r="C9115" t="s">
        <v>3470</v>
      </c>
      <c r="D9115" t="s">
        <v>50</v>
      </c>
      <c r="E9115" t="s">
        <v>40</v>
      </c>
      <c r="F9115" t="s">
        <v>52</v>
      </c>
      <c r="G9115" t="s">
        <v>91</v>
      </c>
      <c r="H9115">
        <v>3</v>
      </c>
      <c r="I9115">
        <v>1722</v>
      </c>
      <c r="J9115">
        <v>16</v>
      </c>
      <c r="K9115">
        <v>4339.4399999999996</v>
      </c>
      <c r="L9115">
        <v>542.07000000000005</v>
      </c>
      <c r="M9115" t="s">
        <v>43</v>
      </c>
      <c r="N9115" t="s">
        <v>44</v>
      </c>
      <c r="O9115">
        <v>2</v>
      </c>
      <c r="P9115">
        <v>2023</v>
      </c>
      <c r="Q9115">
        <v>3</v>
      </c>
      <c r="R9115" t="s">
        <v>105</v>
      </c>
      <c r="S9115">
        <v>1</v>
      </c>
      <c r="T9115">
        <v>10</v>
      </c>
      <c r="U9115">
        <v>2</v>
      </c>
      <c r="V9115">
        <v>5</v>
      </c>
      <c r="W9115" t="s">
        <v>46</v>
      </c>
      <c r="X9115" t="s">
        <v>47</v>
      </c>
      <c r="Y9115">
        <v>82656</v>
      </c>
      <c r="Z9115">
        <v>0.12</v>
      </c>
    </row>
    <row r="9116" spans="1:26" x14ac:dyDescent="0.25">
      <c r="A9116" t="s">
        <v>11169</v>
      </c>
      <c r="B9116" s="1">
        <v>44967</v>
      </c>
      <c r="C9116" t="s">
        <v>262</v>
      </c>
      <c r="D9116" t="s">
        <v>63</v>
      </c>
      <c r="E9116" t="s">
        <v>29</v>
      </c>
      <c r="F9116" t="s">
        <v>52</v>
      </c>
      <c r="G9116" t="s">
        <v>53</v>
      </c>
      <c r="H9116">
        <v>2</v>
      </c>
      <c r="I9116">
        <v>2625</v>
      </c>
      <c r="J9116">
        <v>6</v>
      </c>
      <c r="K9116">
        <v>4935</v>
      </c>
      <c r="L9116">
        <v>617.72</v>
      </c>
      <c r="M9116" t="s">
        <v>65</v>
      </c>
      <c r="N9116" t="s">
        <v>66</v>
      </c>
      <c r="O9116">
        <v>3</v>
      </c>
      <c r="P9116">
        <v>2023</v>
      </c>
      <c r="Q9116">
        <v>2</v>
      </c>
      <c r="R9116" t="s">
        <v>67</v>
      </c>
      <c r="S9116">
        <v>1</v>
      </c>
      <c r="T9116">
        <v>6</v>
      </c>
      <c r="U9116">
        <v>2</v>
      </c>
      <c r="V9116">
        <v>5</v>
      </c>
      <c r="W9116" t="s">
        <v>46</v>
      </c>
      <c r="X9116" t="s">
        <v>47</v>
      </c>
      <c r="Y9116">
        <v>31500</v>
      </c>
      <c r="Z9116">
        <v>0.13</v>
      </c>
    </row>
    <row r="9117" spans="1:26" x14ac:dyDescent="0.25">
      <c r="A9117" t="s">
        <v>11170</v>
      </c>
      <c r="B9117" s="1">
        <v>44983</v>
      </c>
      <c r="C9117" t="s">
        <v>4201</v>
      </c>
      <c r="D9117" t="s">
        <v>63</v>
      </c>
      <c r="E9117" t="s">
        <v>40</v>
      </c>
      <c r="F9117" t="s">
        <v>30</v>
      </c>
      <c r="G9117" t="s">
        <v>31</v>
      </c>
      <c r="H9117">
        <v>2</v>
      </c>
      <c r="I9117">
        <v>3805</v>
      </c>
      <c r="J9117">
        <v>28</v>
      </c>
      <c r="K9117">
        <v>5479.2</v>
      </c>
      <c r="L9117">
        <v>548.22</v>
      </c>
      <c r="M9117" t="s">
        <v>43</v>
      </c>
      <c r="N9117" t="s">
        <v>66</v>
      </c>
      <c r="O9117">
        <v>1</v>
      </c>
      <c r="P9117">
        <v>2023</v>
      </c>
      <c r="Q9117">
        <v>2</v>
      </c>
      <c r="R9117" t="s">
        <v>67</v>
      </c>
      <c r="S9117">
        <v>1</v>
      </c>
      <c r="T9117">
        <v>9</v>
      </c>
      <c r="U9117">
        <v>5</v>
      </c>
      <c r="V9117">
        <v>0</v>
      </c>
      <c r="W9117" t="s">
        <v>55</v>
      </c>
      <c r="X9117" t="s">
        <v>36</v>
      </c>
      <c r="Y9117">
        <v>213080</v>
      </c>
      <c r="Z9117">
        <v>0.1</v>
      </c>
    </row>
    <row r="9118" spans="1:26" x14ac:dyDescent="0.25">
      <c r="A9118" t="s">
        <v>11171</v>
      </c>
      <c r="B9118" s="1">
        <v>45233</v>
      </c>
      <c r="C9118" t="s">
        <v>1886</v>
      </c>
      <c r="D9118" t="s">
        <v>50</v>
      </c>
      <c r="E9118" t="s">
        <v>51</v>
      </c>
      <c r="F9118" t="s">
        <v>52</v>
      </c>
      <c r="G9118" t="s">
        <v>91</v>
      </c>
      <c r="H9118">
        <v>10</v>
      </c>
      <c r="I9118">
        <v>4590</v>
      </c>
      <c r="J9118">
        <v>29</v>
      </c>
      <c r="K9118">
        <v>32589</v>
      </c>
      <c r="L9118">
        <v>4582.41</v>
      </c>
      <c r="M9118" t="s">
        <v>43</v>
      </c>
      <c r="N9118" t="s">
        <v>33</v>
      </c>
      <c r="O9118">
        <v>3</v>
      </c>
      <c r="P9118">
        <v>2023</v>
      </c>
      <c r="Q9118">
        <v>11</v>
      </c>
      <c r="R9118" t="s">
        <v>92</v>
      </c>
      <c r="S9118">
        <v>4</v>
      </c>
      <c r="T9118">
        <v>44</v>
      </c>
      <c r="U9118">
        <v>1</v>
      </c>
      <c r="V9118">
        <v>5</v>
      </c>
      <c r="W9118" t="s">
        <v>46</v>
      </c>
      <c r="X9118" t="s">
        <v>47</v>
      </c>
      <c r="Y9118">
        <v>1331100</v>
      </c>
      <c r="Z9118">
        <v>0.14000000000000001</v>
      </c>
    </row>
    <row r="9119" spans="1:26" x14ac:dyDescent="0.25">
      <c r="A9119" t="s">
        <v>11172</v>
      </c>
      <c r="B9119" s="1">
        <v>45223</v>
      </c>
      <c r="C9119" t="s">
        <v>330</v>
      </c>
      <c r="D9119" t="s">
        <v>50</v>
      </c>
      <c r="E9119" t="s">
        <v>40</v>
      </c>
      <c r="F9119" t="s">
        <v>30</v>
      </c>
      <c r="G9119" t="s">
        <v>31</v>
      </c>
      <c r="H9119">
        <v>7</v>
      </c>
      <c r="I9119">
        <v>1474</v>
      </c>
      <c r="J9119">
        <v>29</v>
      </c>
      <c r="K9119">
        <v>7325.78</v>
      </c>
      <c r="L9119">
        <v>960.65</v>
      </c>
      <c r="M9119" t="s">
        <v>32</v>
      </c>
      <c r="N9119" t="s">
        <v>66</v>
      </c>
      <c r="O9119">
        <v>1</v>
      </c>
      <c r="P9119">
        <v>2023</v>
      </c>
      <c r="Q9119">
        <v>10</v>
      </c>
      <c r="R9119" t="s">
        <v>45</v>
      </c>
      <c r="S9119">
        <v>4</v>
      </c>
      <c r="T9119">
        <v>43</v>
      </c>
      <c r="U9119">
        <v>4</v>
      </c>
      <c r="V9119">
        <v>2</v>
      </c>
      <c r="W9119" t="s">
        <v>76</v>
      </c>
      <c r="X9119" t="s">
        <v>47</v>
      </c>
      <c r="Y9119">
        <v>299222</v>
      </c>
      <c r="Z9119">
        <v>0.13</v>
      </c>
    </row>
    <row r="9120" spans="1:26" x14ac:dyDescent="0.25">
      <c r="A9120" t="s">
        <v>11173</v>
      </c>
      <c r="B9120" s="1">
        <v>45073</v>
      </c>
      <c r="C9120" t="s">
        <v>1410</v>
      </c>
      <c r="D9120" t="s">
        <v>39</v>
      </c>
      <c r="E9120" t="s">
        <v>51</v>
      </c>
      <c r="F9120" t="s">
        <v>30</v>
      </c>
      <c r="G9120" t="s">
        <v>31</v>
      </c>
      <c r="H9120">
        <v>9</v>
      </c>
      <c r="I9120">
        <v>3603</v>
      </c>
      <c r="J9120">
        <v>14</v>
      </c>
      <c r="K9120">
        <v>27887.22</v>
      </c>
      <c r="L9120">
        <v>3352.42</v>
      </c>
      <c r="M9120" t="s">
        <v>65</v>
      </c>
      <c r="N9120" t="s">
        <v>33</v>
      </c>
      <c r="O9120">
        <v>1</v>
      </c>
      <c r="P9120">
        <v>2023</v>
      </c>
      <c r="Q9120">
        <v>5</v>
      </c>
      <c r="R9120" t="s">
        <v>238</v>
      </c>
      <c r="S9120">
        <v>2</v>
      </c>
      <c r="T9120">
        <v>21</v>
      </c>
      <c r="U9120">
        <v>4</v>
      </c>
      <c r="V9120">
        <v>6</v>
      </c>
      <c r="W9120" t="s">
        <v>35</v>
      </c>
      <c r="X9120" t="s">
        <v>36</v>
      </c>
      <c r="Y9120">
        <v>453978</v>
      </c>
      <c r="Z9120">
        <v>0.12</v>
      </c>
    </row>
    <row r="9121" spans="1:26" x14ac:dyDescent="0.25">
      <c r="A9121" t="s">
        <v>11174</v>
      </c>
      <c r="B9121" s="1">
        <v>45259</v>
      </c>
      <c r="C9121" t="s">
        <v>603</v>
      </c>
      <c r="D9121" t="s">
        <v>50</v>
      </c>
      <c r="E9121" t="s">
        <v>40</v>
      </c>
      <c r="F9121" t="s">
        <v>52</v>
      </c>
      <c r="G9121" t="s">
        <v>53</v>
      </c>
      <c r="H9121">
        <v>7</v>
      </c>
      <c r="I9121">
        <v>744</v>
      </c>
      <c r="J9121">
        <v>16</v>
      </c>
      <c r="K9121">
        <v>4374.72</v>
      </c>
      <c r="L9121">
        <v>243.51</v>
      </c>
      <c r="M9121" t="s">
        <v>32</v>
      </c>
      <c r="N9121" t="s">
        <v>66</v>
      </c>
      <c r="O9121">
        <v>4</v>
      </c>
      <c r="P9121">
        <v>2023</v>
      </c>
      <c r="Q9121">
        <v>11</v>
      </c>
      <c r="R9121" t="s">
        <v>92</v>
      </c>
      <c r="S9121">
        <v>4</v>
      </c>
      <c r="T9121">
        <v>48</v>
      </c>
      <c r="U9121">
        <v>5</v>
      </c>
      <c r="V9121">
        <v>3</v>
      </c>
      <c r="W9121" t="s">
        <v>83</v>
      </c>
      <c r="X9121" t="s">
        <v>47</v>
      </c>
      <c r="Y9121">
        <v>83328</v>
      </c>
      <c r="Z9121">
        <v>0.06</v>
      </c>
    </row>
    <row r="9122" spans="1:26" x14ac:dyDescent="0.25">
      <c r="A9122" t="s">
        <v>11175</v>
      </c>
      <c r="B9122" s="1">
        <v>45212</v>
      </c>
      <c r="C9122" t="s">
        <v>786</v>
      </c>
      <c r="D9122" t="s">
        <v>39</v>
      </c>
      <c r="E9122" t="s">
        <v>51</v>
      </c>
      <c r="F9122" t="s">
        <v>41</v>
      </c>
      <c r="G9122" t="s">
        <v>116</v>
      </c>
      <c r="H9122">
        <v>5</v>
      </c>
      <c r="I9122">
        <v>4745</v>
      </c>
      <c r="J9122">
        <v>11</v>
      </c>
      <c r="K9122">
        <v>21115.25</v>
      </c>
      <c r="L9122">
        <v>2525.48</v>
      </c>
      <c r="M9122" t="s">
        <v>43</v>
      </c>
      <c r="N9122" t="s">
        <v>66</v>
      </c>
      <c r="O9122">
        <v>7</v>
      </c>
      <c r="P9122">
        <v>2023</v>
      </c>
      <c r="Q9122">
        <v>10</v>
      </c>
      <c r="R9122" t="s">
        <v>45</v>
      </c>
      <c r="S9122">
        <v>4</v>
      </c>
      <c r="T9122">
        <v>41</v>
      </c>
      <c r="U9122">
        <v>2</v>
      </c>
      <c r="V9122">
        <v>5</v>
      </c>
      <c r="W9122" t="s">
        <v>46</v>
      </c>
      <c r="X9122" t="s">
        <v>47</v>
      </c>
      <c r="Y9122">
        <v>260975</v>
      </c>
      <c r="Z9122">
        <v>0.12</v>
      </c>
    </row>
    <row r="9123" spans="1:26" x14ac:dyDescent="0.25">
      <c r="A9123" t="s">
        <v>11176</v>
      </c>
      <c r="B9123" s="1">
        <v>45097</v>
      </c>
      <c r="C9123" t="s">
        <v>475</v>
      </c>
      <c r="D9123" t="s">
        <v>28</v>
      </c>
      <c r="E9123" t="s">
        <v>51</v>
      </c>
      <c r="F9123" t="s">
        <v>52</v>
      </c>
      <c r="G9123" t="s">
        <v>53</v>
      </c>
      <c r="H9123">
        <v>2</v>
      </c>
      <c r="I9123">
        <v>3567</v>
      </c>
      <c r="J9123">
        <v>21</v>
      </c>
      <c r="K9123">
        <v>5635.86</v>
      </c>
      <c r="L9123">
        <v>1123.79</v>
      </c>
      <c r="M9123" t="s">
        <v>43</v>
      </c>
      <c r="N9123" t="s">
        <v>66</v>
      </c>
      <c r="O9123">
        <v>5</v>
      </c>
      <c r="P9123">
        <v>2023</v>
      </c>
      <c r="Q9123">
        <v>6</v>
      </c>
      <c r="R9123" t="s">
        <v>95</v>
      </c>
      <c r="S9123">
        <v>2</v>
      </c>
      <c r="T9123">
        <v>25</v>
      </c>
      <c r="U9123">
        <v>4</v>
      </c>
      <c r="V9123">
        <v>2</v>
      </c>
      <c r="W9123" t="s">
        <v>76</v>
      </c>
      <c r="X9123" t="s">
        <v>47</v>
      </c>
      <c r="Y9123">
        <v>149814</v>
      </c>
      <c r="Z9123">
        <v>0.2</v>
      </c>
    </row>
    <row r="9124" spans="1:26" x14ac:dyDescent="0.25">
      <c r="A9124" t="s">
        <v>11177</v>
      </c>
      <c r="B9124" s="1">
        <v>45084</v>
      </c>
      <c r="C9124" t="s">
        <v>655</v>
      </c>
      <c r="D9124" t="s">
        <v>28</v>
      </c>
      <c r="E9124" t="s">
        <v>58</v>
      </c>
      <c r="F9124" t="s">
        <v>52</v>
      </c>
      <c r="G9124" t="s">
        <v>53</v>
      </c>
      <c r="H9124">
        <v>10</v>
      </c>
      <c r="I9124">
        <v>4213</v>
      </c>
      <c r="J9124">
        <v>21</v>
      </c>
      <c r="K9124">
        <v>33282.699999999997</v>
      </c>
      <c r="L9124">
        <v>2763.4</v>
      </c>
      <c r="M9124" t="s">
        <v>43</v>
      </c>
      <c r="N9124" t="s">
        <v>66</v>
      </c>
      <c r="O9124">
        <v>1</v>
      </c>
      <c r="P9124">
        <v>2023</v>
      </c>
      <c r="Q9124">
        <v>6</v>
      </c>
      <c r="R9124" t="s">
        <v>95</v>
      </c>
      <c r="S9124">
        <v>2</v>
      </c>
      <c r="T9124">
        <v>23</v>
      </c>
      <c r="U9124">
        <v>2</v>
      </c>
      <c r="V9124">
        <v>3</v>
      </c>
      <c r="W9124" t="s">
        <v>83</v>
      </c>
      <c r="X9124" t="s">
        <v>47</v>
      </c>
      <c r="Y9124">
        <v>884730</v>
      </c>
      <c r="Z9124">
        <v>0.08</v>
      </c>
    </row>
    <row r="9125" spans="1:26" x14ac:dyDescent="0.25">
      <c r="A9125" t="s">
        <v>11178</v>
      </c>
      <c r="B9125" s="1">
        <v>45214</v>
      </c>
      <c r="C9125" t="s">
        <v>3122</v>
      </c>
      <c r="D9125" t="s">
        <v>39</v>
      </c>
      <c r="E9125" t="s">
        <v>29</v>
      </c>
      <c r="F9125" t="s">
        <v>41</v>
      </c>
      <c r="G9125" t="s">
        <v>59</v>
      </c>
      <c r="H9125">
        <v>4</v>
      </c>
      <c r="I9125">
        <v>4985</v>
      </c>
      <c r="J9125">
        <v>27</v>
      </c>
      <c r="K9125">
        <v>14556.2</v>
      </c>
      <c r="L9125">
        <v>1387.05</v>
      </c>
      <c r="M9125" t="s">
        <v>65</v>
      </c>
      <c r="N9125" t="s">
        <v>44</v>
      </c>
      <c r="O9125">
        <v>6</v>
      </c>
      <c r="P9125">
        <v>2023</v>
      </c>
      <c r="Q9125">
        <v>10</v>
      </c>
      <c r="R9125" t="s">
        <v>45</v>
      </c>
      <c r="S9125">
        <v>4</v>
      </c>
      <c r="T9125">
        <v>42</v>
      </c>
      <c r="U9125">
        <v>3</v>
      </c>
      <c r="V9125">
        <v>0</v>
      </c>
      <c r="W9125" t="s">
        <v>55</v>
      </c>
      <c r="X9125" t="s">
        <v>36</v>
      </c>
      <c r="Y9125">
        <v>538380</v>
      </c>
      <c r="Z9125">
        <v>0.1</v>
      </c>
    </row>
    <row r="9126" spans="1:26" x14ac:dyDescent="0.25">
      <c r="A9126" t="s">
        <v>11179</v>
      </c>
      <c r="B9126" s="1">
        <v>45165</v>
      </c>
      <c r="C9126" t="s">
        <v>2794</v>
      </c>
      <c r="D9126" t="s">
        <v>28</v>
      </c>
      <c r="E9126" t="s">
        <v>58</v>
      </c>
      <c r="F9126" t="s">
        <v>41</v>
      </c>
      <c r="G9126" t="s">
        <v>42</v>
      </c>
      <c r="H9126">
        <v>10</v>
      </c>
      <c r="I9126">
        <v>1145</v>
      </c>
      <c r="J9126">
        <v>2</v>
      </c>
      <c r="K9126">
        <v>11221</v>
      </c>
      <c r="L9126">
        <v>1316.31</v>
      </c>
      <c r="M9126" t="s">
        <v>43</v>
      </c>
      <c r="N9126" t="s">
        <v>66</v>
      </c>
      <c r="O9126">
        <v>3</v>
      </c>
      <c r="P9126">
        <v>2023</v>
      </c>
      <c r="Q9126">
        <v>8</v>
      </c>
      <c r="R9126" t="s">
        <v>72</v>
      </c>
      <c r="S9126">
        <v>3</v>
      </c>
      <c r="T9126">
        <v>35</v>
      </c>
      <c r="U9126">
        <v>5</v>
      </c>
      <c r="V9126">
        <v>0</v>
      </c>
      <c r="W9126" t="s">
        <v>55</v>
      </c>
      <c r="X9126" t="s">
        <v>36</v>
      </c>
      <c r="Y9126">
        <v>22900</v>
      </c>
      <c r="Z9126">
        <v>0.12</v>
      </c>
    </row>
    <row r="9127" spans="1:26" x14ac:dyDescent="0.25">
      <c r="A9127" t="s">
        <v>11180</v>
      </c>
      <c r="B9127" s="1">
        <v>45105</v>
      </c>
      <c r="C9127" t="s">
        <v>1445</v>
      </c>
      <c r="D9127" t="s">
        <v>50</v>
      </c>
      <c r="E9127" t="s">
        <v>51</v>
      </c>
      <c r="F9127" t="s">
        <v>41</v>
      </c>
      <c r="G9127" t="s">
        <v>59</v>
      </c>
      <c r="H9127">
        <v>8</v>
      </c>
      <c r="I9127">
        <v>3910</v>
      </c>
      <c r="J9127">
        <v>20</v>
      </c>
      <c r="K9127">
        <v>25024</v>
      </c>
      <c r="L9127">
        <v>1962.29</v>
      </c>
      <c r="M9127" t="s">
        <v>32</v>
      </c>
      <c r="N9127" t="s">
        <v>66</v>
      </c>
      <c r="O9127">
        <v>7</v>
      </c>
      <c r="P9127">
        <v>2023</v>
      </c>
      <c r="Q9127">
        <v>6</v>
      </c>
      <c r="R9127" t="s">
        <v>95</v>
      </c>
      <c r="S9127">
        <v>2</v>
      </c>
      <c r="T9127">
        <v>26</v>
      </c>
      <c r="U9127">
        <v>5</v>
      </c>
      <c r="V9127">
        <v>3</v>
      </c>
      <c r="W9127" t="s">
        <v>83</v>
      </c>
      <c r="X9127" t="s">
        <v>47</v>
      </c>
      <c r="Y9127">
        <v>625600</v>
      </c>
      <c r="Z9127">
        <v>0.08</v>
      </c>
    </row>
    <row r="9128" spans="1:26" x14ac:dyDescent="0.25">
      <c r="A9128" t="s">
        <v>11181</v>
      </c>
      <c r="B9128" s="1">
        <v>45173</v>
      </c>
      <c r="C9128" t="s">
        <v>2987</v>
      </c>
      <c r="D9128" t="s">
        <v>28</v>
      </c>
      <c r="E9128" t="s">
        <v>29</v>
      </c>
      <c r="F9128" t="s">
        <v>41</v>
      </c>
      <c r="G9128" t="s">
        <v>42</v>
      </c>
      <c r="H9128">
        <v>3</v>
      </c>
      <c r="I9128">
        <v>4217</v>
      </c>
      <c r="J9128">
        <v>19</v>
      </c>
      <c r="K9128">
        <v>10247.31</v>
      </c>
      <c r="L9128">
        <v>1256.44</v>
      </c>
      <c r="M9128" t="s">
        <v>32</v>
      </c>
      <c r="N9128" t="s">
        <v>66</v>
      </c>
      <c r="O9128">
        <v>3</v>
      </c>
      <c r="P9128">
        <v>2023</v>
      </c>
      <c r="Q9128">
        <v>9</v>
      </c>
      <c r="R9128" t="s">
        <v>80</v>
      </c>
      <c r="S9128">
        <v>3</v>
      </c>
      <c r="T9128">
        <v>36</v>
      </c>
      <c r="U9128">
        <v>2</v>
      </c>
      <c r="V9128">
        <v>1</v>
      </c>
      <c r="W9128" t="s">
        <v>60</v>
      </c>
      <c r="X9128" t="s">
        <v>47</v>
      </c>
      <c r="Y9128">
        <v>240369</v>
      </c>
      <c r="Z9128">
        <v>0.12</v>
      </c>
    </row>
    <row r="9129" spans="1:26" x14ac:dyDescent="0.25">
      <c r="A9129" t="s">
        <v>11182</v>
      </c>
      <c r="B9129" s="1">
        <v>45211</v>
      </c>
      <c r="C9129" t="s">
        <v>62</v>
      </c>
      <c r="D9129" t="s">
        <v>39</v>
      </c>
      <c r="E9129" t="s">
        <v>40</v>
      </c>
      <c r="F9129" t="s">
        <v>52</v>
      </c>
      <c r="G9129" t="s">
        <v>91</v>
      </c>
      <c r="H9129">
        <v>10</v>
      </c>
      <c r="I9129">
        <v>4408</v>
      </c>
      <c r="J9129">
        <v>15</v>
      </c>
      <c r="K9129">
        <v>37468</v>
      </c>
      <c r="L9129">
        <v>4539.79</v>
      </c>
      <c r="M9129" t="s">
        <v>43</v>
      </c>
      <c r="N9129" t="s">
        <v>44</v>
      </c>
      <c r="O9129">
        <v>1</v>
      </c>
      <c r="P9129">
        <v>2023</v>
      </c>
      <c r="Q9129">
        <v>10</v>
      </c>
      <c r="R9129" t="s">
        <v>45</v>
      </c>
      <c r="S9129">
        <v>4</v>
      </c>
      <c r="T9129">
        <v>41</v>
      </c>
      <c r="U9129">
        <v>2</v>
      </c>
      <c r="V9129">
        <v>4</v>
      </c>
      <c r="W9129" t="s">
        <v>73</v>
      </c>
      <c r="X9129" t="s">
        <v>47</v>
      </c>
      <c r="Y9129">
        <v>661200</v>
      </c>
      <c r="Z9129">
        <v>0.12</v>
      </c>
    </row>
    <row r="9130" spans="1:26" x14ac:dyDescent="0.25">
      <c r="A9130" t="s">
        <v>11183</v>
      </c>
      <c r="B9130" s="1">
        <v>45182</v>
      </c>
      <c r="C9130" t="s">
        <v>488</v>
      </c>
      <c r="D9130" t="s">
        <v>28</v>
      </c>
      <c r="E9130" t="s">
        <v>58</v>
      </c>
      <c r="F9130" t="s">
        <v>52</v>
      </c>
      <c r="G9130" t="s">
        <v>79</v>
      </c>
      <c r="H9130">
        <v>2</v>
      </c>
      <c r="I9130">
        <v>1165</v>
      </c>
      <c r="J9130">
        <v>13</v>
      </c>
      <c r="K9130">
        <v>2027.1</v>
      </c>
      <c r="L9130">
        <v>321.33</v>
      </c>
      <c r="M9130" t="s">
        <v>43</v>
      </c>
      <c r="N9130" t="s">
        <v>33</v>
      </c>
      <c r="O9130">
        <v>1</v>
      </c>
      <c r="P9130">
        <v>2023</v>
      </c>
      <c r="Q9130">
        <v>9</v>
      </c>
      <c r="R9130" t="s">
        <v>80</v>
      </c>
      <c r="S9130">
        <v>3</v>
      </c>
      <c r="T9130">
        <v>37</v>
      </c>
      <c r="U9130">
        <v>3</v>
      </c>
      <c r="V9130">
        <v>3</v>
      </c>
      <c r="W9130" t="s">
        <v>83</v>
      </c>
      <c r="X9130" t="s">
        <v>47</v>
      </c>
      <c r="Y9130">
        <v>30290</v>
      </c>
      <c r="Z9130">
        <v>0.16</v>
      </c>
    </row>
    <row r="9131" spans="1:26" x14ac:dyDescent="0.25">
      <c r="A9131" t="s">
        <v>11184</v>
      </c>
      <c r="B9131" s="1">
        <v>45195</v>
      </c>
      <c r="C9131" t="s">
        <v>2064</v>
      </c>
      <c r="D9131" t="s">
        <v>50</v>
      </c>
      <c r="E9131" t="s">
        <v>29</v>
      </c>
      <c r="F9131" t="s">
        <v>41</v>
      </c>
      <c r="G9131" t="s">
        <v>59</v>
      </c>
      <c r="H9131">
        <v>9</v>
      </c>
      <c r="I9131">
        <v>1117</v>
      </c>
      <c r="J9131">
        <v>21</v>
      </c>
      <c r="K9131">
        <v>7941.87</v>
      </c>
      <c r="L9131">
        <v>1525.98</v>
      </c>
      <c r="M9131" t="s">
        <v>32</v>
      </c>
      <c r="N9131" t="s">
        <v>33</v>
      </c>
      <c r="O9131">
        <v>1</v>
      </c>
      <c r="P9131">
        <v>2023</v>
      </c>
      <c r="Q9131">
        <v>9</v>
      </c>
      <c r="R9131" t="s">
        <v>80</v>
      </c>
      <c r="S9131">
        <v>3</v>
      </c>
      <c r="T9131">
        <v>39</v>
      </c>
      <c r="U9131">
        <v>5</v>
      </c>
      <c r="V9131">
        <v>2</v>
      </c>
      <c r="W9131" t="s">
        <v>76</v>
      </c>
      <c r="X9131" t="s">
        <v>47</v>
      </c>
      <c r="Y9131">
        <v>211113</v>
      </c>
      <c r="Z9131">
        <v>0.19</v>
      </c>
    </row>
    <row r="9132" spans="1:26" x14ac:dyDescent="0.25">
      <c r="A9132" t="s">
        <v>11185</v>
      </c>
      <c r="B9132" s="1">
        <v>45098</v>
      </c>
      <c r="C9132" t="s">
        <v>871</v>
      </c>
      <c r="D9132" t="s">
        <v>39</v>
      </c>
      <c r="E9132" t="s">
        <v>40</v>
      </c>
      <c r="F9132" t="s">
        <v>52</v>
      </c>
      <c r="G9132" t="s">
        <v>53</v>
      </c>
      <c r="H9132">
        <v>8</v>
      </c>
      <c r="I9132">
        <v>3743</v>
      </c>
      <c r="J9132">
        <v>17</v>
      </c>
      <c r="K9132">
        <v>24853.52</v>
      </c>
      <c r="L9132">
        <v>2819.5</v>
      </c>
      <c r="M9132" t="s">
        <v>43</v>
      </c>
      <c r="N9132" t="s">
        <v>66</v>
      </c>
      <c r="O9132">
        <v>1</v>
      </c>
      <c r="P9132">
        <v>2023</v>
      </c>
      <c r="Q9132">
        <v>6</v>
      </c>
      <c r="R9132" t="s">
        <v>95</v>
      </c>
      <c r="S9132">
        <v>2</v>
      </c>
      <c r="T9132">
        <v>25</v>
      </c>
      <c r="U9132">
        <v>4</v>
      </c>
      <c r="V9132">
        <v>3</v>
      </c>
      <c r="W9132" t="s">
        <v>83</v>
      </c>
      <c r="X9132" t="s">
        <v>47</v>
      </c>
      <c r="Y9132">
        <v>509048</v>
      </c>
      <c r="Z9132">
        <v>0.11</v>
      </c>
    </row>
    <row r="9133" spans="1:26" x14ac:dyDescent="0.25">
      <c r="A9133" t="s">
        <v>11186</v>
      </c>
      <c r="B9133" s="1">
        <v>44932</v>
      </c>
      <c r="C9133" t="s">
        <v>888</v>
      </c>
      <c r="D9133" t="s">
        <v>63</v>
      </c>
      <c r="E9133" t="s">
        <v>40</v>
      </c>
      <c r="F9133" t="s">
        <v>41</v>
      </c>
      <c r="G9133" t="s">
        <v>42</v>
      </c>
      <c r="H9133">
        <v>3</v>
      </c>
      <c r="I9133">
        <v>3587</v>
      </c>
      <c r="J9133">
        <v>9</v>
      </c>
      <c r="K9133">
        <v>9792.51</v>
      </c>
      <c r="L9133">
        <v>682.59</v>
      </c>
      <c r="M9133" t="s">
        <v>32</v>
      </c>
      <c r="N9133" t="s">
        <v>66</v>
      </c>
      <c r="O9133">
        <v>6</v>
      </c>
      <c r="P9133">
        <v>2023</v>
      </c>
      <c r="Q9133">
        <v>1</v>
      </c>
      <c r="R9133" t="s">
        <v>34</v>
      </c>
      <c r="S9133">
        <v>1</v>
      </c>
      <c r="T9133">
        <v>1</v>
      </c>
      <c r="U9133">
        <v>1</v>
      </c>
      <c r="V9133">
        <v>5</v>
      </c>
      <c r="W9133" t="s">
        <v>46</v>
      </c>
      <c r="X9133" t="s">
        <v>47</v>
      </c>
      <c r="Y9133">
        <v>96849</v>
      </c>
      <c r="Z9133">
        <v>7.0000000000000007E-2</v>
      </c>
    </row>
    <row r="9134" spans="1:26" x14ac:dyDescent="0.25">
      <c r="A9134" t="s">
        <v>11187</v>
      </c>
      <c r="B9134" s="1">
        <v>45177</v>
      </c>
      <c r="C9134" t="s">
        <v>2503</v>
      </c>
      <c r="D9134" t="s">
        <v>28</v>
      </c>
      <c r="E9134" t="s">
        <v>29</v>
      </c>
      <c r="F9134" t="s">
        <v>30</v>
      </c>
      <c r="G9134" t="s">
        <v>64</v>
      </c>
      <c r="H9134">
        <v>3</v>
      </c>
      <c r="I9134">
        <v>3379</v>
      </c>
      <c r="J9134">
        <v>11</v>
      </c>
      <c r="K9134">
        <v>9021.93</v>
      </c>
      <c r="L9134">
        <v>476.39</v>
      </c>
      <c r="M9134" t="s">
        <v>43</v>
      </c>
      <c r="N9134" t="s">
        <v>44</v>
      </c>
      <c r="O9134">
        <v>6</v>
      </c>
      <c r="P9134">
        <v>2023</v>
      </c>
      <c r="Q9134">
        <v>9</v>
      </c>
      <c r="R9134" t="s">
        <v>80</v>
      </c>
      <c r="S9134">
        <v>3</v>
      </c>
      <c r="T9134">
        <v>36</v>
      </c>
      <c r="U9134">
        <v>2</v>
      </c>
      <c r="V9134">
        <v>5</v>
      </c>
      <c r="W9134" t="s">
        <v>46</v>
      </c>
      <c r="X9134" t="s">
        <v>47</v>
      </c>
      <c r="Y9134">
        <v>111507</v>
      </c>
      <c r="Z9134">
        <v>0.05</v>
      </c>
    </row>
    <row r="9135" spans="1:26" x14ac:dyDescent="0.25">
      <c r="A9135" t="s">
        <v>11188</v>
      </c>
      <c r="B9135" s="1">
        <v>44961</v>
      </c>
      <c r="C9135" t="s">
        <v>1163</v>
      </c>
      <c r="D9135" t="s">
        <v>50</v>
      </c>
      <c r="E9135" t="s">
        <v>40</v>
      </c>
      <c r="F9135" t="s">
        <v>41</v>
      </c>
      <c r="G9135" t="s">
        <v>59</v>
      </c>
      <c r="H9135">
        <v>5</v>
      </c>
      <c r="I9135">
        <v>505</v>
      </c>
      <c r="J9135">
        <v>30</v>
      </c>
      <c r="K9135">
        <v>1767.5</v>
      </c>
      <c r="L9135">
        <v>109.54</v>
      </c>
      <c r="M9135" t="s">
        <v>65</v>
      </c>
      <c r="N9135" t="s">
        <v>66</v>
      </c>
      <c r="O9135">
        <v>4</v>
      </c>
      <c r="P9135">
        <v>2023</v>
      </c>
      <c r="Q9135">
        <v>2</v>
      </c>
      <c r="R9135" t="s">
        <v>67</v>
      </c>
      <c r="S9135">
        <v>1</v>
      </c>
      <c r="T9135">
        <v>5</v>
      </c>
      <c r="U9135">
        <v>1</v>
      </c>
      <c r="V9135">
        <v>6</v>
      </c>
      <c r="W9135" t="s">
        <v>35</v>
      </c>
      <c r="X9135" t="s">
        <v>36</v>
      </c>
      <c r="Y9135">
        <v>75750</v>
      </c>
      <c r="Z9135">
        <v>0.06</v>
      </c>
    </row>
    <row r="9136" spans="1:26" x14ac:dyDescent="0.25">
      <c r="A9136" t="s">
        <v>11189</v>
      </c>
      <c r="B9136" s="1">
        <v>45289</v>
      </c>
      <c r="C9136" t="s">
        <v>1315</v>
      </c>
      <c r="D9136" t="s">
        <v>63</v>
      </c>
      <c r="E9136" t="s">
        <v>29</v>
      </c>
      <c r="F9136" t="s">
        <v>52</v>
      </c>
      <c r="G9136" t="s">
        <v>91</v>
      </c>
      <c r="H9136">
        <v>10</v>
      </c>
      <c r="I9136">
        <v>2654</v>
      </c>
      <c r="J9136">
        <v>7</v>
      </c>
      <c r="K9136">
        <v>24682.2</v>
      </c>
      <c r="L9136">
        <v>2334.9499999999998</v>
      </c>
      <c r="M9136" t="s">
        <v>32</v>
      </c>
      <c r="N9136" t="s">
        <v>33</v>
      </c>
      <c r="O9136">
        <v>5</v>
      </c>
      <c r="P9136">
        <v>2023</v>
      </c>
      <c r="Q9136">
        <v>12</v>
      </c>
      <c r="R9136" t="s">
        <v>54</v>
      </c>
      <c r="S9136">
        <v>4</v>
      </c>
      <c r="T9136">
        <v>52</v>
      </c>
      <c r="U9136">
        <v>5</v>
      </c>
      <c r="V9136">
        <v>5</v>
      </c>
      <c r="W9136" t="s">
        <v>46</v>
      </c>
      <c r="X9136" t="s">
        <v>47</v>
      </c>
      <c r="Y9136">
        <v>185780</v>
      </c>
      <c r="Z9136">
        <v>0.09</v>
      </c>
    </row>
    <row r="9137" spans="1:26" x14ac:dyDescent="0.25">
      <c r="A9137" t="s">
        <v>11190</v>
      </c>
      <c r="B9137" s="1">
        <v>45229</v>
      </c>
      <c r="C9137" t="s">
        <v>878</v>
      </c>
      <c r="D9137" t="s">
        <v>39</v>
      </c>
      <c r="E9137" t="s">
        <v>58</v>
      </c>
      <c r="F9137" t="s">
        <v>30</v>
      </c>
      <c r="G9137" t="s">
        <v>64</v>
      </c>
      <c r="H9137">
        <v>8</v>
      </c>
      <c r="I9137">
        <v>4464</v>
      </c>
      <c r="J9137">
        <v>23</v>
      </c>
      <c r="K9137">
        <v>27498.240000000002</v>
      </c>
      <c r="L9137">
        <v>2404.69</v>
      </c>
      <c r="M9137" t="s">
        <v>32</v>
      </c>
      <c r="N9137" t="s">
        <v>44</v>
      </c>
      <c r="O9137">
        <v>5</v>
      </c>
      <c r="P9137">
        <v>2023</v>
      </c>
      <c r="Q9137">
        <v>10</v>
      </c>
      <c r="R9137" t="s">
        <v>45</v>
      </c>
      <c r="S9137">
        <v>4</v>
      </c>
      <c r="T9137">
        <v>44</v>
      </c>
      <c r="U9137">
        <v>5</v>
      </c>
      <c r="V9137">
        <v>1</v>
      </c>
      <c r="W9137" t="s">
        <v>60</v>
      </c>
      <c r="X9137" t="s">
        <v>47</v>
      </c>
      <c r="Y9137">
        <v>821376</v>
      </c>
      <c r="Z9137">
        <v>0.09</v>
      </c>
    </row>
    <row r="9138" spans="1:26" x14ac:dyDescent="0.25">
      <c r="A9138" t="s">
        <v>11191</v>
      </c>
      <c r="B9138" s="1">
        <v>45249</v>
      </c>
      <c r="C9138" t="s">
        <v>8437</v>
      </c>
      <c r="D9138" t="s">
        <v>39</v>
      </c>
      <c r="E9138" t="s">
        <v>40</v>
      </c>
      <c r="F9138" t="s">
        <v>41</v>
      </c>
      <c r="G9138" t="s">
        <v>116</v>
      </c>
      <c r="H9138">
        <v>8</v>
      </c>
      <c r="I9138">
        <v>4643</v>
      </c>
      <c r="J9138">
        <v>16</v>
      </c>
      <c r="K9138">
        <v>31200.959999999999</v>
      </c>
      <c r="L9138">
        <v>2831.49</v>
      </c>
      <c r="M9138" t="s">
        <v>43</v>
      </c>
      <c r="N9138" t="s">
        <v>44</v>
      </c>
      <c r="O9138">
        <v>4</v>
      </c>
      <c r="P9138">
        <v>2023</v>
      </c>
      <c r="Q9138">
        <v>11</v>
      </c>
      <c r="R9138" t="s">
        <v>92</v>
      </c>
      <c r="S9138">
        <v>4</v>
      </c>
      <c r="T9138">
        <v>47</v>
      </c>
      <c r="U9138">
        <v>4</v>
      </c>
      <c r="V9138">
        <v>0</v>
      </c>
      <c r="W9138" t="s">
        <v>55</v>
      </c>
      <c r="X9138" t="s">
        <v>36</v>
      </c>
      <c r="Y9138">
        <v>594304</v>
      </c>
      <c r="Z9138">
        <v>0.09</v>
      </c>
    </row>
    <row r="9139" spans="1:26" x14ac:dyDescent="0.25">
      <c r="A9139" t="s">
        <v>11192</v>
      </c>
      <c r="B9139" s="1">
        <v>45000</v>
      </c>
      <c r="C9139" t="s">
        <v>2916</v>
      </c>
      <c r="D9139" t="s">
        <v>39</v>
      </c>
      <c r="E9139" t="s">
        <v>29</v>
      </c>
      <c r="F9139" t="s">
        <v>52</v>
      </c>
      <c r="G9139" t="s">
        <v>53</v>
      </c>
      <c r="H9139">
        <v>1</v>
      </c>
      <c r="I9139">
        <v>341</v>
      </c>
      <c r="J9139">
        <v>25</v>
      </c>
      <c r="K9139">
        <v>255.75</v>
      </c>
      <c r="L9139">
        <v>13.26</v>
      </c>
      <c r="M9139" t="s">
        <v>43</v>
      </c>
      <c r="N9139" t="s">
        <v>66</v>
      </c>
      <c r="O9139">
        <v>4</v>
      </c>
      <c r="P9139">
        <v>2023</v>
      </c>
      <c r="Q9139">
        <v>3</v>
      </c>
      <c r="R9139" t="s">
        <v>105</v>
      </c>
      <c r="S9139">
        <v>1</v>
      </c>
      <c r="T9139">
        <v>11</v>
      </c>
      <c r="U9139">
        <v>3</v>
      </c>
      <c r="V9139">
        <v>3</v>
      </c>
      <c r="W9139" t="s">
        <v>83</v>
      </c>
      <c r="X9139" t="s">
        <v>47</v>
      </c>
      <c r="Y9139">
        <v>8525</v>
      </c>
      <c r="Z9139">
        <v>0.05</v>
      </c>
    </row>
    <row r="9140" spans="1:26" x14ac:dyDescent="0.25">
      <c r="A9140" t="s">
        <v>11193</v>
      </c>
      <c r="B9140" s="1">
        <v>44976</v>
      </c>
      <c r="C9140" t="s">
        <v>2119</v>
      </c>
      <c r="D9140" t="s">
        <v>50</v>
      </c>
      <c r="E9140" t="s">
        <v>58</v>
      </c>
      <c r="F9140" t="s">
        <v>41</v>
      </c>
      <c r="G9140" t="s">
        <v>59</v>
      </c>
      <c r="H9140">
        <v>3</v>
      </c>
      <c r="I9140">
        <v>3181</v>
      </c>
      <c r="J9140">
        <v>10</v>
      </c>
      <c r="K9140">
        <v>8588.7000000000007</v>
      </c>
      <c r="L9140">
        <v>1192.45</v>
      </c>
      <c r="M9140" t="s">
        <v>32</v>
      </c>
      <c r="N9140" t="s">
        <v>44</v>
      </c>
      <c r="O9140">
        <v>4</v>
      </c>
      <c r="P9140">
        <v>2023</v>
      </c>
      <c r="Q9140">
        <v>2</v>
      </c>
      <c r="R9140" t="s">
        <v>67</v>
      </c>
      <c r="S9140">
        <v>1</v>
      </c>
      <c r="T9140">
        <v>8</v>
      </c>
      <c r="U9140">
        <v>4</v>
      </c>
      <c r="V9140">
        <v>0</v>
      </c>
      <c r="W9140" t="s">
        <v>55</v>
      </c>
      <c r="X9140" t="s">
        <v>36</v>
      </c>
      <c r="Y9140">
        <v>95430</v>
      </c>
      <c r="Z9140">
        <v>0.14000000000000001</v>
      </c>
    </row>
    <row r="9141" spans="1:26" x14ac:dyDescent="0.25">
      <c r="A9141" t="s">
        <v>11194</v>
      </c>
      <c r="B9141" s="1">
        <v>45174</v>
      </c>
      <c r="C9141" t="s">
        <v>7641</v>
      </c>
      <c r="D9141" t="s">
        <v>28</v>
      </c>
      <c r="E9141" t="s">
        <v>40</v>
      </c>
      <c r="F9141" t="s">
        <v>52</v>
      </c>
      <c r="G9141" t="s">
        <v>79</v>
      </c>
      <c r="H9141">
        <v>1</v>
      </c>
      <c r="I9141">
        <v>3261</v>
      </c>
      <c r="J9141">
        <v>0</v>
      </c>
      <c r="K9141">
        <v>3261</v>
      </c>
      <c r="L9141">
        <v>182.37</v>
      </c>
      <c r="M9141" t="s">
        <v>65</v>
      </c>
      <c r="N9141" t="s">
        <v>66</v>
      </c>
      <c r="O9141">
        <v>6</v>
      </c>
      <c r="P9141">
        <v>2023</v>
      </c>
      <c r="Q9141">
        <v>9</v>
      </c>
      <c r="R9141" t="s">
        <v>80</v>
      </c>
      <c r="S9141">
        <v>3</v>
      </c>
      <c r="T9141">
        <v>36</v>
      </c>
      <c r="U9141">
        <v>2</v>
      </c>
      <c r="V9141">
        <v>2</v>
      </c>
      <c r="W9141" t="s">
        <v>76</v>
      </c>
      <c r="X9141" t="s">
        <v>47</v>
      </c>
      <c r="Y9141">
        <v>0</v>
      </c>
      <c r="Z9141">
        <v>0.06</v>
      </c>
    </row>
    <row r="9142" spans="1:26" x14ac:dyDescent="0.25">
      <c r="A9142" t="s">
        <v>11195</v>
      </c>
      <c r="B9142" s="1">
        <v>45095</v>
      </c>
      <c r="C9142" t="s">
        <v>1341</v>
      </c>
      <c r="D9142" t="s">
        <v>63</v>
      </c>
      <c r="E9142" t="s">
        <v>40</v>
      </c>
      <c r="F9142" t="s">
        <v>41</v>
      </c>
      <c r="G9142" t="s">
        <v>42</v>
      </c>
      <c r="H9142">
        <v>2</v>
      </c>
      <c r="I9142">
        <v>951</v>
      </c>
      <c r="J9142">
        <v>7</v>
      </c>
      <c r="K9142">
        <v>1768.86</v>
      </c>
      <c r="L9142">
        <v>274.83</v>
      </c>
      <c r="M9142" t="s">
        <v>43</v>
      </c>
      <c r="N9142" t="s">
        <v>66</v>
      </c>
      <c r="O9142">
        <v>6</v>
      </c>
      <c r="P9142">
        <v>2023</v>
      </c>
      <c r="Q9142">
        <v>6</v>
      </c>
      <c r="R9142" t="s">
        <v>95</v>
      </c>
      <c r="S9142">
        <v>2</v>
      </c>
      <c r="T9142">
        <v>25</v>
      </c>
      <c r="U9142">
        <v>4</v>
      </c>
      <c r="V9142">
        <v>0</v>
      </c>
      <c r="W9142" t="s">
        <v>55</v>
      </c>
      <c r="X9142" t="s">
        <v>36</v>
      </c>
      <c r="Y9142">
        <v>13314</v>
      </c>
      <c r="Z9142">
        <v>0.16</v>
      </c>
    </row>
    <row r="9143" spans="1:26" x14ac:dyDescent="0.25">
      <c r="A9143" t="s">
        <v>11196</v>
      </c>
      <c r="B9143" s="1">
        <v>45263</v>
      </c>
      <c r="C9143" t="s">
        <v>1850</v>
      </c>
      <c r="D9143" t="s">
        <v>39</v>
      </c>
      <c r="E9143" t="s">
        <v>29</v>
      </c>
      <c r="F9143" t="s">
        <v>30</v>
      </c>
      <c r="G9143" t="s">
        <v>31</v>
      </c>
      <c r="H9143">
        <v>3</v>
      </c>
      <c r="I9143">
        <v>4760</v>
      </c>
      <c r="J9143">
        <v>11</v>
      </c>
      <c r="K9143">
        <v>12709.2</v>
      </c>
      <c r="L9143">
        <v>1228.28</v>
      </c>
      <c r="M9143" t="s">
        <v>43</v>
      </c>
      <c r="N9143" t="s">
        <v>66</v>
      </c>
      <c r="O9143">
        <v>7</v>
      </c>
      <c r="P9143">
        <v>2023</v>
      </c>
      <c r="Q9143">
        <v>12</v>
      </c>
      <c r="R9143" t="s">
        <v>54</v>
      </c>
      <c r="S9143">
        <v>4</v>
      </c>
      <c r="T9143">
        <v>49</v>
      </c>
      <c r="U9143">
        <v>2</v>
      </c>
      <c r="V9143">
        <v>0</v>
      </c>
      <c r="W9143" t="s">
        <v>55</v>
      </c>
      <c r="X9143" t="s">
        <v>36</v>
      </c>
      <c r="Y9143">
        <v>157080</v>
      </c>
      <c r="Z9143">
        <v>0.1</v>
      </c>
    </row>
    <row r="9144" spans="1:26" x14ac:dyDescent="0.25">
      <c r="A9144" t="s">
        <v>11197</v>
      </c>
      <c r="B9144" s="1">
        <v>44967</v>
      </c>
      <c r="C9144" t="s">
        <v>3647</v>
      </c>
      <c r="D9144" t="s">
        <v>50</v>
      </c>
      <c r="E9144" t="s">
        <v>40</v>
      </c>
      <c r="F9144" t="s">
        <v>52</v>
      </c>
      <c r="G9144" t="s">
        <v>53</v>
      </c>
      <c r="H9144">
        <v>6</v>
      </c>
      <c r="I9144">
        <v>4144</v>
      </c>
      <c r="J9144">
        <v>13</v>
      </c>
      <c r="K9144">
        <v>21631.68</v>
      </c>
      <c r="L9144">
        <v>1248.28</v>
      </c>
      <c r="M9144" t="s">
        <v>65</v>
      </c>
      <c r="N9144" t="s">
        <v>44</v>
      </c>
      <c r="O9144">
        <v>2</v>
      </c>
      <c r="P9144">
        <v>2023</v>
      </c>
      <c r="Q9144">
        <v>2</v>
      </c>
      <c r="R9144" t="s">
        <v>67</v>
      </c>
      <c r="S9144">
        <v>1</v>
      </c>
      <c r="T9144">
        <v>6</v>
      </c>
      <c r="U9144">
        <v>2</v>
      </c>
      <c r="V9144">
        <v>5</v>
      </c>
      <c r="W9144" t="s">
        <v>46</v>
      </c>
      <c r="X9144" t="s">
        <v>47</v>
      </c>
      <c r="Y9144">
        <v>323232</v>
      </c>
      <c r="Z9144">
        <v>0.06</v>
      </c>
    </row>
    <row r="9145" spans="1:26" x14ac:dyDescent="0.25">
      <c r="A9145" t="s">
        <v>11198</v>
      </c>
      <c r="B9145" s="1">
        <v>45214</v>
      </c>
      <c r="C9145" t="s">
        <v>7946</v>
      </c>
      <c r="D9145" t="s">
        <v>39</v>
      </c>
      <c r="E9145" t="s">
        <v>58</v>
      </c>
      <c r="F9145" t="s">
        <v>52</v>
      </c>
      <c r="G9145" t="s">
        <v>79</v>
      </c>
      <c r="H9145">
        <v>10</v>
      </c>
      <c r="I9145">
        <v>1193</v>
      </c>
      <c r="J9145">
        <v>10</v>
      </c>
      <c r="K9145">
        <v>10737</v>
      </c>
      <c r="L9145">
        <v>1973.8</v>
      </c>
      <c r="M9145" t="s">
        <v>32</v>
      </c>
      <c r="N9145" t="s">
        <v>44</v>
      </c>
      <c r="O9145">
        <v>6</v>
      </c>
      <c r="P9145">
        <v>2023</v>
      </c>
      <c r="Q9145">
        <v>10</v>
      </c>
      <c r="R9145" t="s">
        <v>45</v>
      </c>
      <c r="S9145">
        <v>4</v>
      </c>
      <c r="T9145">
        <v>42</v>
      </c>
      <c r="U9145">
        <v>3</v>
      </c>
      <c r="V9145">
        <v>0</v>
      </c>
      <c r="W9145" t="s">
        <v>55</v>
      </c>
      <c r="X9145" t="s">
        <v>36</v>
      </c>
      <c r="Y9145">
        <v>119300</v>
      </c>
      <c r="Z9145">
        <v>0.18</v>
      </c>
    </row>
    <row r="9146" spans="1:26" x14ac:dyDescent="0.25">
      <c r="A9146" t="s">
        <v>11199</v>
      </c>
      <c r="B9146" s="1">
        <v>45277</v>
      </c>
      <c r="C9146" t="s">
        <v>224</v>
      </c>
      <c r="D9146" t="s">
        <v>50</v>
      </c>
      <c r="E9146" t="s">
        <v>40</v>
      </c>
      <c r="F9146" t="s">
        <v>52</v>
      </c>
      <c r="G9146" t="s">
        <v>91</v>
      </c>
      <c r="H9146">
        <v>10</v>
      </c>
      <c r="I9146">
        <v>1434</v>
      </c>
      <c r="J9146">
        <v>22</v>
      </c>
      <c r="K9146">
        <v>11185.2</v>
      </c>
      <c r="L9146">
        <v>1397.21</v>
      </c>
      <c r="M9146" t="s">
        <v>32</v>
      </c>
      <c r="N9146" t="s">
        <v>44</v>
      </c>
      <c r="O9146">
        <v>3</v>
      </c>
      <c r="P9146">
        <v>2023</v>
      </c>
      <c r="Q9146">
        <v>12</v>
      </c>
      <c r="R9146" t="s">
        <v>54</v>
      </c>
      <c r="S9146">
        <v>4</v>
      </c>
      <c r="T9146">
        <v>51</v>
      </c>
      <c r="U9146">
        <v>4</v>
      </c>
      <c r="V9146">
        <v>0</v>
      </c>
      <c r="W9146" t="s">
        <v>55</v>
      </c>
      <c r="X9146" t="s">
        <v>36</v>
      </c>
      <c r="Y9146">
        <v>315480</v>
      </c>
      <c r="Z9146">
        <v>0.12</v>
      </c>
    </row>
    <row r="9147" spans="1:26" x14ac:dyDescent="0.25">
      <c r="A9147" t="s">
        <v>11200</v>
      </c>
      <c r="B9147" s="1">
        <v>45183</v>
      </c>
      <c r="C9147" t="s">
        <v>998</v>
      </c>
      <c r="D9147" t="s">
        <v>39</v>
      </c>
      <c r="E9147" t="s">
        <v>40</v>
      </c>
      <c r="F9147" t="s">
        <v>41</v>
      </c>
      <c r="G9147" t="s">
        <v>116</v>
      </c>
      <c r="H9147">
        <v>6</v>
      </c>
      <c r="I9147">
        <v>3833</v>
      </c>
      <c r="J9147">
        <v>26</v>
      </c>
      <c r="K9147">
        <v>17018.52</v>
      </c>
      <c r="L9147">
        <v>3011.58</v>
      </c>
      <c r="M9147" t="s">
        <v>65</v>
      </c>
      <c r="N9147" t="s">
        <v>44</v>
      </c>
      <c r="O9147">
        <v>4</v>
      </c>
      <c r="P9147">
        <v>2023</v>
      </c>
      <c r="Q9147">
        <v>9</v>
      </c>
      <c r="R9147" t="s">
        <v>80</v>
      </c>
      <c r="S9147">
        <v>3</v>
      </c>
      <c r="T9147">
        <v>37</v>
      </c>
      <c r="U9147">
        <v>3</v>
      </c>
      <c r="V9147">
        <v>4</v>
      </c>
      <c r="W9147" t="s">
        <v>73</v>
      </c>
      <c r="X9147" t="s">
        <v>47</v>
      </c>
      <c r="Y9147">
        <v>597948</v>
      </c>
      <c r="Z9147">
        <v>0.18</v>
      </c>
    </row>
    <row r="9148" spans="1:26" x14ac:dyDescent="0.25">
      <c r="A9148" t="s">
        <v>11201</v>
      </c>
      <c r="B9148" s="1">
        <v>45071</v>
      </c>
      <c r="C9148" t="s">
        <v>2975</v>
      </c>
      <c r="D9148" t="s">
        <v>28</v>
      </c>
      <c r="E9148" t="s">
        <v>40</v>
      </c>
      <c r="F9148" t="s">
        <v>30</v>
      </c>
      <c r="G9148" t="s">
        <v>31</v>
      </c>
      <c r="H9148">
        <v>1</v>
      </c>
      <c r="I9148">
        <v>4011</v>
      </c>
      <c r="J9148">
        <v>26</v>
      </c>
      <c r="K9148">
        <v>2968.14</v>
      </c>
      <c r="L9148">
        <v>400.92</v>
      </c>
      <c r="M9148" t="s">
        <v>43</v>
      </c>
      <c r="N9148" t="s">
        <v>66</v>
      </c>
      <c r="O9148">
        <v>4</v>
      </c>
      <c r="P9148">
        <v>2023</v>
      </c>
      <c r="Q9148">
        <v>5</v>
      </c>
      <c r="R9148" t="s">
        <v>238</v>
      </c>
      <c r="S9148">
        <v>2</v>
      </c>
      <c r="T9148">
        <v>21</v>
      </c>
      <c r="U9148">
        <v>4</v>
      </c>
      <c r="V9148">
        <v>4</v>
      </c>
      <c r="W9148" t="s">
        <v>73</v>
      </c>
      <c r="X9148" t="s">
        <v>47</v>
      </c>
      <c r="Y9148">
        <v>104286</v>
      </c>
      <c r="Z9148">
        <v>0.14000000000000001</v>
      </c>
    </row>
    <row r="9149" spans="1:26" x14ac:dyDescent="0.25">
      <c r="A9149" t="s">
        <v>11202</v>
      </c>
      <c r="B9149" s="1">
        <v>45054</v>
      </c>
      <c r="C9149" t="s">
        <v>6826</v>
      </c>
      <c r="D9149" t="s">
        <v>28</v>
      </c>
      <c r="E9149" t="s">
        <v>58</v>
      </c>
      <c r="F9149" t="s">
        <v>52</v>
      </c>
      <c r="G9149" t="s">
        <v>79</v>
      </c>
      <c r="H9149">
        <v>1</v>
      </c>
      <c r="I9149">
        <v>4756</v>
      </c>
      <c r="J9149">
        <v>7</v>
      </c>
      <c r="K9149">
        <v>4423.08</v>
      </c>
      <c r="L9149">
        <v>338.73</v>
      </c>
      <c r="M9149" t="s">
        <v>32</v>
      </c>
      <c r="N9149" t="s">
        <v>44</v>
      </c>
      <c r="O9149">
        <v>7</v>
      </c>
      <c r="P9149">
        <v>2023</v>
      </c>
      <c r="Q9149">
        <v>5</v>
      </c>
      <c r="R9149" t="s">
        <v>238</v>
      </c>
      <c r="S9149">
        <v>2</v>
      </c>
      <c r="T9149">
        <v>19</v>
      </c>
      <c r="U9149">
        <v>2</v>
      </c>
      <c r="V9149">
        <v>1</v>
      </c>
      <c r="W9149" t="s">
        <v>60</v>
      </c>
      <c r="X9149" t="s">
        <v>47</v>
      </c>
      <c r="Y9149">
        <v>33292</v>
      </c>
      <c r="Z9149">
        <v>0.08</v>
      </c>
    </row>
    <row r="9150" spans="1:26" x14ac:dyDescent="0.25">
      <c r="A9150" t="s">
        <v>11203</v>
      </c>
      <c r="B9150" s="1">
        <v>45129</v>
      </c>
      <c r="C9150" t="s">
        <v>193</v>
      </c>
      <c r="D9150" t="s">
        <v>63</v>
      </c>
      <c r="E9150" t="s">
        <v>29</v>
      </c>
      <c r="F9150" t="s">
        <v>41</v>
      </c>
      <c r="G9150" t="s">
        <v>59</v>
      </c>
      <c r="H9150">
        <v>5</v>
      </c>
      <c r="I9150">
        <v>4844</v>
      </c>
      <c r="J9150">
        <v>1</v>
      </c>
      <c r="K9150">
        <v>23977.8</v>
      </c>
      <c r="L9150">
        <v>3391.2</v>
      </c>
      <c r="M9150" t="s">
        <v>43</v>
      </c>
      <c r="N9150" t="s">
        <v>44</v>
      </c>
      <c r="O9150">
        <v>7</v>
      </c>
      <c r="P9150">
        <v>2023</v>
      </c>
      <c r="Q9150">
        <v>7</v>
      </c>
      <c r="R9150" t="s">
        <v>125</v>
      </c>
      <c r="S9150">
        <v>3</v>
      </c>
      <c r="T9150">
        <v>29</v>
      </c>
      <c r="U9150">
        <v>4</v>
      </c>
      <c r="V9150">
        <v>6</v>
      </c>
      <c r="W9150" t="s">
        <v>35</v>
      </c>
      <c r="X9150" t="s">
        <v>36</v>
      </c>
      <c r="Y9150">
        <v>24220</v>
      </c>
      <c r="Z9150">
        <v>0.14000000000000001</v>
      </c>
    </row>
    <row r="9151" spans="1:26" x14ac:dyDescent="0.25">
      <c r="A9151" t="s">
        <v>11204</v>
      </c>
      <c r="B9151" s="1">
        <v>44973</v>
      </c>
      <c r="C9151" t="s">
        <v>5571</v>
      </c>
      <c r="D9151" t="s">
        <v>39</v>
      </c>
      <c r="E9151" t="s">
        <v>58</v>
      </c>
      <c r="F9151" t="s">
        <v>52</v>
      </c>
      <c r="G9151" t="s">
        <v>91</v>
      </c>
      <c r="H9151">
        <v>3</v>
      </c>
      <c r="I9151">
        <v>640</v>
      </c>
      <c r="J9151">
        <v>14</v>
      </c>
      <c r="K9151">
        <v>1651.2</v>
      </c>
      <c r="L9151">
        <v>217.56</v>
      </c>
      <c r="M9151" t="s">
        <v>43</v>
      </c>
      <c r="N9151" t="s">
        <v>33</v>
      </c>
      <c r="O9151">
        <v>5</v>
      </c>
      <c r="P9151">
        <v>2023</v>
      </c>
      <c r="Q9151">
        <v>2</v>
      </c>
      <c r="R9151" t="s">
        <v>67</v>
      </c>
      <c r="S9151">
        <v>1</v>
      </c>
      <c r="T9151">
        <v>7</v>
      </c>
      <c r="U9151">
        <v>3</v>
      </c>
      <c r="V9151">
        <v>4</v>
      </c>
      <c r="W9151" t="s">
        <v>73</v>
      </c>
      <c r="X9151" t="s">
        <v>47</v>
      </c>
      <c r="Y9151">
        <v>26880</v>
      </c>
      <c r="Z9151">
        <v>0.13</v>
      </c>
    </row>
    <row r="9152" spans="1:26" x14ac:dyDescent="0.25">
      <c r="A9152" t="s">
        <v>11205</v>
      </c>
      <c r="B9152" s="1">
        <v>45180</v>
      </c>
      <c r="C9152" t="s">
        <v>4741</v>
      </c>
      <c r="D9152" t="s">
        <v>63</v>
      </c>
      <c r="E9152" t="s">
        <v>58</v>
      </c>
      <c r="F9152" t="s">
        <v>41</v>
      </c>
      <c r="G9152" t="s">
        <v>59</v>
      </c>
      <c r="H9152">
        <v>1</v>
      </c>
      <c r="I9152">
        <v>1152</v>
      </c>
      <c r="J9152">
        <v>25</v>
      </c>
      <c r="K9152">
        <v>864</v>
      </c>
      <c r="L9152">
        <v>149.12</v>
      </c>
      <c r="M9152" t="s">
        <v>65</v>
      </c>
      <c r="N9152" t="s">
        <v>66</v>
      </c>
      <c r="O9152">
        <v>7</v>
      </c>
      <c r="P9152">
        <v>2023</v>
      </c>
      <c r="Q9152">
        <v>9</v>
      </c>
      <c r="R9152" t="s">
        <v>80</v>
      </c>
      <c r="S9152">
        <v>3</v>
      </c>
      <c r="T9152">
        <v>37</v>
      </c>
      <c r="U9152">
        <v>3</v>
      </c>
      <c r="V9152">
        <v>1</v>
      </c>
      <c r="W9152" t="s">
        <v>60</v>
      </c>
      <c r="X9152" t="s">
        <v>47</v>
      </c>
      <c r="Y9152">
        <v>28800</v>
      </c>
      <c r="Z9152">
        <v>0.17</v>
      </c>
    </row>
    <row r="9153" spans="1:26" x14ac:dyDescent="0.25">
      <c r="A9153" t="s">
        <v>11206</v>
      </c>
      <c r="B9153" s="1">
        <v>45111</v>
      </c>
      <c r="C9153" t="s">
        <v>7408</v>
      </c>
      <c r="D9153" t="s">
        <v>63</v>
      </c>
      <c r="E9153" t="s">
        <v>29</v>
      </c>
      <c r="F9153" t="s">
        <v>52</v>
      </c>
      <c r="G9153" t="s">
        <v>53</v>
      </c>
      <c r="H9153">
        <v>6</v>
      </c>
      <c r="I9153">
        <v>3062</v>
      </c>
      <c r="J9153">
        <v>17</v>
      </c>
      <c r="K9153">
        <v>15248.76</v>
      </c>
      <c r="L9153">
        <v>1700.42</v>
      </c>
      <c r="M9153" t="s">
        <v>32</v>
      </c>
      <c r="N9153" t="s">
        <v>44</v>
      </c>
      <c r="O9153">
        <v>2</v>
      </c>
      <c r="P9153">
        <v>2023</v>
      </c>
      <c r="Q9153">
        <v>7</v>
      </c>
      <c r="R9153" t="s">
        <v>125</v>
      </c>
      <c r="S9153">
        <v>3</v>
      </c>
      <c r="T9153">
        <v>27</v>
      </c>
      <c r="U9153">
        <v>2</v>
      </c>
      <c r="V9153">
        <v>2</v>
      </c>
      <c r="W9153" t="s">
        <v>76</v>
      </c>
      <c r="X9153" t="s">
        <v>47</v>
      </c>
      <c r="Y9153">
        <v>312324</v>
      </c>
      <c r="Z9153">
        <v>0.11</v>
      </c>
    </row>
    <row r="9154" spans="1:26" x14ac:dyDescent="0.25">
      <c r="A9154" t="s">
        <v>11207</v>
      </c>
      <c r="B9154" s="1">
        <v>44951</v>
      </c>
      <c r="C9154" t="s">
        <v>4361</v>
      </c>
      <c r="D9154" t="s">
        <v>50</v>
      </c>
      <c r="E9154" t="s">
        <v>40</v>
      </c>
      <c r="F9154" t="s">
        <v>52</v>
      </c>
      <c r="G9154" t="s">
        <v>53</v>
      </c>
      <c r="H9154">
        <v>6</v>
      </c>
      <c r="I9154">
        <v>2694</v>
      </c>
      <c r="J9154">
        <v>11</v>
      </c>
      <c r="K9154">
        <v>14385.96</v>
      </c>
      <c r="L9154">
        <v>1122.54</v>
      </c>
      <c r="M9154" t="s">
        <v>32</v>
      </c>
      <c r="N9154" t="s">
        <v>66</v>
      </c>
      <c r="O9154">
        <v>2</v>
      </c>
      <c r="P9154">
        <v>2023</v>
      </c>
      <c r="Q9154">
        <v>1</v>
      </c>
      <c r="R9154" t="s">
        <v>34</v>
      </c>
      <c r="S9154">
        <v>1</v>
      </c>
      <c r="T9154">
        <v>4</v>
      </c>
      <c r="U9154">
        <v>4</v>
      </c>
      <c r="V9154">
        <v>3</v>
      </c>
      <c r="W9154" t="s">
        <v>83</v>
      </c>
      <c r="X9154" t="s">
        <v>47</v>
      </c>
      <c r="Y9154">
        <v>177804</v>
      </c>
      <c r="Z9154">
        <v>0.08</v>
      </c>
    </row>
    <row r="9155" spans="1:26" x14ac:dyDescent="0.25">
      <c r="A9155" t="s">
        <v>11208</v>
      </c>
      <c r="B9155" s="1">
        <v>45008</v>
      </c>
      <c r="C9155" t="s">
        <v>376</v>
      </c>
      <c r="D9155" t="s">
        <v>50</v>
      </c>
      <c r="E9155" t="s">
        <v>51</v>
      </c>
      <c r="F9155" t="s">
        <v>41</v>
      </c>
      <c r="G9155" t="s">
        <v>42</v>
      </c>
      <c r="H9155">
        <v>9</v>
      </c>
      <c r="I9155">
        <v>2114</v>
      </c>
      <c r="J9155">
        <v>11</v>
      </c>
      <c r="K9155">
        <v>16933.14</v>
      </c>
      <c r="L9155">
        <v>1638.32</v>
      </c>
      <c r="M9155" t="s">
        <v>32</v>
      </c>
      <c r="N9155" t="s">
        <v>44</v>
      </c>
      <c r="O9155">
        <v>7</v>
      </c>
      <c r="P9155">
        <v>2023</v>
      </c>
      <c r="Q9155">
        <v>3</v>
      </c>
      <c r="R9155" t="s">
        <v>105</v>
      </c>
      <c r="S9155">
        <v>1</v>
      </c>
      <c r="T9155">
        <v>12</v>
      </c>
      <c r="U9155">
        <v>4</v>
      </c>
      <c r="V9155">
        <v>4</v>
      </c>
      <c r="W9155" t="s">
        <v>73</v>
      </c>
      <c r="X9155" t="s">
        <v>47</v>
      </c>
      <c r="Y9155">
        <v>209286</v>
      </c>
      <c r="Z9155">
        <v>0.1</v>
      </c>
    </row>
    <row r="9156" spans="1:26" x14ac:dyDescent="0.25">
      <c r="A9156" t="s">
        <v>11209</v>
      </c>
      <c r="B9156" s="1">
        <v>45000</v>
      </c>
      <c r="C9156" t="s">
        <v>1230</v>
      </c>
      <c r="D9156" t="s">
        <v>50</v>
      </c>
      <c r="E9156" t="s">
        <v>29</v>
      </c>
      <c r="F9156" t="s">
        <v>52</v>
      </c>
      <c r="G9156" t="s">
        <v>79</v>
      </c>
      <c r="H9156">
        <v>7</v>
      </c>
      <c r="I9156">
        <v>1721</v>
      </c>
      <c r="J9156">
        <v>16</v>
      </c>
      <c r="K9156">
        <v>10119.48</v>
      </c>
      <c r="L9156">
        <v>1775.59</v>
      </c>
      <c r="M9156" t="s">
        <v>43</v>
      </c>
      <c r="N9156" t="s">
        <v>44</v>
      </c>
      <c r="O9156">
        <v>6</v>
      </c>
      <c r="P9156">
        <v>2023</v>
      </c>
      <c r="Q9156">
        <v>3</v>
      </c>
      <c r="R9156" t="s">
        <v>105</v>
      </c>
      <c r="S9156">
        <v>1</v>
      </c>
      <c r="T9156">
        <v>11</v>
      </c>
      <c r="U9156">
        <v>3</v>
      </c>
      <c r="V9156">
        <v>3</v>
      </c>
      <c r="W9156" t="s">
        <v>83</v>
      </c>
      <c r="X9156" t="s">
        <v>47</v>
      </c>
      <c r="Y9156">
        <v>192752</v>
      </c>
      <c r="Z9156">
        <v>0.18</v>
      </c>
    </row>
    <row r="9157" spans="1:26" x14ac:dyDescent="0.25">
      <c r="A9157" t="s">
        <v>11210</v>
      </c>
      <c r="B9157" s="1">
        <v>45084</v>
      </c>
      <c r="C9157" t="s">
        <v>1963</v>
      </c>
      <c r="D9157" t="s">
        <v>50</v>
      </c>
      <c r="E9157" t="s">
        <v>40</v>
      </c>
      <c r="F9157" t="s">
        <v>52</v>
      </c>
      <c r="G9157" t="s">
        <v>53</v>
      </c>
      <c r="H9157">
        <v>3</v>
      </c>
      <c r="I9157">
        <v>2659</v>
      </c>
      <c r="J9157">
        <v>30</v>
      </c>
      <c r="K9157">
        <v>5583.9</v>
      </c>
      <c r="L9157">
        <v>973.43</v>
      </c>
      <c r="M9157" t="s">
        <v>43</v>
      </c>
      <c r="N9157" t="s">
        <v>44</v>
      </c>
      <c r="O9157">
        <v>7</v>
      </c>
      <c r="P9157">
        <v>2023</v>
      </c>
      <c r="Q9157">
        <v>6</v>
      </c>
      <c r="R9157" t="s">
        <v>95</v>
      </c>
      <c r="S9157">
        <v>2</v>
      </c>
      <c r="T9157">
        <v>23</v>
      </c>
      <c r="U9157">
        <v>2</v>
      </c>
      <c r="V9157">
        <v>3</v>
      </c>
      <c r="W9157" t="s">
        <v>83</v>
      </c>
      <c r="X9157" t="s">
        <v>47</v>
      </c>
      <c r="Y9157">
        <v>239310</v>
      </c>
      <c r="Z9157">
        <v>0.17</v>
      </c>
    </row>
    <row r="9158" spans="1:26" x14ac:dyDescent="0.25">
      <c r="A9158" t="s">
        <v>11211</v>
      </c>
      <c r="B9158" s="1">
        <v>45085</v>
      </c>
      <c r="C9158" t="s">
        <v>11212</v>
      </c>
      <c r="D9158" t="s">
        <v>63</v>
      </c>
      <c r="E9158" t="s">
        <v>40</v>
      </c>
      <c r="F9158" t="s">
        <v>41</v>
      </c>
      <c r="G9158" t="s">
        <v>116</v>
      </c>
      <c r="H9158">
        <v>8</v>
      </c>
      <c r="I9158">
        <v>1680</v>
      </c>
      <c r="J9158">
        <v>10</v>
      </c>
      <c r="K9158">
        <v>12096</v>
      </c>
      <c r="L9158">
        <v>1644.28</v>
      </c>
      <c r="M9158" t="s">
        <v>65</v>
      </c>
      <c r="N9158" t="s">
        <v>44</v>
      </c>
      <c r="O9158">
        <v>5</v>
      </c>
      <c r="P9158">
        <v>2023</v>
      </c>
      <c r="Q9158">
        <v>6</v>
      </c>
      <c r="R9158" t="s">
        <v>95</v>
      </c>
      <c r="S9158">
        <v>2</v>
      </c>
      <c r="T9158">
        <v>23</v>
      </c>
      <c r="U9158">
        <v>2</v>
      </c>
      <c r="V9158">
        <v>4</v>
      </c>
      <c r="W9158" t="s">
        <v>73</v>
      </c>
      <c r="X9158" t="s">
        <v>47</v>
      </c>
      <c r="Y9158">
        <v>134400</v>
      </c>
      <c r="Z9158">
        <v>0.14000000000000001</v>
      </c>
    </row>
    <row r="9159" spans="1:26" x14ac:dyDescent="0.25">
      <c r="A9159" t="s">
        <v>11213</v>
      </c>
      <c r="B9159" s="1">
        <v>45225</v>
      </c>
      <c r="C9159" t="s">
        <v>1194</v>
      </c>
      <c r="D9159" t="s">
        <v>63</v>
      </c>
      <c r="E9159" t="s">
        <v>29</v>
      </c>
      <c r="F9159" t="s">
        <v>30</v>
      </c>
      <c r="G9159" t="s">
        <v>86</v>
      </c>
      <c r="H9159">
        <v>5</v>
      </c>
      <c r="I9159">
        <v>1435</v>
      </c>
      <c r="J9159">
        <v>17</v>
      </c>
      <c r="K9159">
        <v>5955.25</v>
      </c>
      <c r="L9159">
        <v>571.27</v>
      </c>
      <c r="M9159" t="s">
        <v>32</v>
      </c>
      <c r="N9159" t="s">
        <v>66</v>
      </c>
      <c r="O9159">
        <v>6</v>
      </c>
      <c r="P9159">
        <v>2023</v>
      </c>
      <c r="Q9159">
        <v>10</v>
      </c>
      <c r="R9159" t="s">
        <v>45</v>
      </c>
      <c r="S9159">
        <v>4</v>
      </c>
      <c r="T9159">
        <v>43</v>
      </c>
      <c r="U9159">
        <v>4</v>
      </c>
      <c r="V9159">
        <v>4</v>
      </c>
      <c r="W9159" t="s">
        <v>73</v>
      </c>
      <c r="X9159" t="s">
        <v>47</v>
      </c>
      <c r="Y9159">
        <v>121975</v>
      </c>
      <c r="Z9159">
        <v>0.1</v>
      </c>
    </row>
    <row r="9160" spans="1:26" x14ac:dyDescent="0.25">
      <c r="A9160" t="s">
        <v>11214</v>
      </c>
      <c r="B9160" s="1">
        <v>44997</v>
      </c>
      <c r="C9160" t="s">
        <v>4549</v>
      </c>
      <c r="D9160" t="s">
        <v>28</v>
      </c>
      <c r="E9160" t="s">
        <v>29</v>
      </c>
      <c r="F9160" t="s">
        <v>41</v>
      </c>
      <c r="G9160" t="s">
        <v>59</v>
      </c>
      <c r="H9160">
        <v>3</v>
      </c>
      <c r="I9160">
        <v>2265</v>
      </c>
      <c r="J9160">
        <v>14</v>
      </c>
      <c r="K9160">
        <v>5843.7</v>
      </c>
      <c r="L9160">
        <v>480.43</v>
      </c>
      <c r="M9160" t="s">
        <v>32</v>
      </c>
      <c r="N9160" t="s">
        <v>44</v>
      </c>
      <c r="O9160">
        <v>6</v>
      </c>
      <c r="P9160">
        <v>2023</v>
      </c>
      <c r="Q9160">
        <v>3</v>
      </c>
      <c r="R9160" t="s">
        <v>105</v>
      </c>
      <c r="S9160">
        <v>1</v>
      </c>
      <c r="T9160">
        <v>11</v>
      </c>
      <c r="U9160">
        <v>3</v>
      </c>
      <c r="V9160">
        <v>0</v>
      </c>
      <c r="W9160" t="s">
        <v>55</v>
      </c>
      <c r="X9160" t="s">
        <v>36</v>
      </c>
      <c r="Y9160">
        <v>95130</v>
      </c>
      <c r="Z9160">
        <v>0.08</v>
      </c>
    </row>
    <row r="9161" spans="1:26" x14ac:dyDescent="0.25">
      <c r="A9161" t="s">
        <v>11215</v>
      </c>
      <c r="B9161" s="1">
        <v>45187</v>
      </c>
      <c r="C9161" t="s">
        <v>1974</v>
      </c>
      <c r="D9161" t="s">
        <v>28</v>
      </c>
      <c r="E9161" t="s">
        <v>40</v>
      </c>
      <c r="F9161" t="s">
        <v>30</v>
      </c>
      <c r="G9161" t="s">
        <v>31</v>
      </c>
      <c r="H9161">
        <v>3</v>
      </c>
      <c r="I9161">
        <v>2658</v>
      </c>
      <c r="J9161">
        <v>26</v>
      </c>
      <c r="K9161">
        <v>5900.76</v>
      </c>
      <c r="L9161">
        <v>319.87</v>
      </c>
      <c r="M9161" t="s">
        <v>32</v>
      </c>
      <c r="N9161" t="s">
        <v>44</v>
      </c>
      <c r="O9161">
        <v>6</v>
      </c>
      <c r="P9161">
        <v>2023</v>
      </c>
      <c r="Q9161">
        <v>9</v>
      </c>
      <c r="R9161" t="s">
        <v>80</v>
      </c>
      <c r="S9161">
        <v>3</v>
      </c>
      <c r="T9161">
        <v>38</v>
      </c>
      <c r="U9161">
        <v>4</v>
      </c>
      <c r="V9161">
        <v>1</v>
      </c>
      <c r="W9161" t="s">
        <v>60</v>
      </c>
      <c r="X9161" t="s">
        <v>47</v>
      </c>
      <c r="Y9161">
        <v>207324</v>
      </c>
      <c r="Z9161">
        <v>0.05</v>
      </c>
    </row>
    <row r="9162" spans="1:26" x14ac:dyDescent="0.25">
      <c r="A9162" t="s">
        <v>11216</v>
      </c>
      <c r="B9162" s="1">
        <v>44927</v>
      </c>
      <c r="C9162" t="s">
        <v>1292</v>
      </c>
      <c r="D9162" t="s">
        <v>39</v>
      </c>
      <c r="E9162" t="s">
        <v>51</v>
      </c>
      <c r="F9162" t="s">
        <v>41</v>
      </c>
      <c r="G9162" t="s">
        <v>42</v>
      </c>
      <c r="H9162">
        <v>1</v>
      </c>
      <c r="I9162">
        <v>2097</v>
      </c>
      <c r="J9162">
        <v>20</v>
      </c>
      <c r="K9162">
        <v>1677.6</v>
      </c>
      <c r="L9162">
        <v>297.69</v>
      </c>
      <c r="M9162" t="s">
        <v>65</v>
      </c>
      <c r="N9162" t="s">
        <v>66</v>
      </c>
      <c r="O9162">
        <v>1</v>
      </c>
      <c r="P9162">
        <v>2023</v>
      </c>
      <c r="Q9162">
        <v>1</v>
      </c>
      <c r="R9162" t="s">
        <v>34</v>
      </c>
      <c r="S9162">
        <v>1</v>
      </c>
      <c r="T9162">
        <v>1</v>
      </c>
      <c r="U9162">
        <v>1</v>
      </c>
      <c r="V9162">
        <v>0</v>
      </c>
      <c r="W9162" t="s">
        <v>55</v>
      </c>
      <c r="X9162" t="s">
        <v>36</v>
      </c>
      <c r="Y9162">
        <v>41940</v>
      </c>
      <c r="Z9162">
        <v>0.18</v>
      </c>
    </row>
    <row r="9163" spans="1:26" x14ac:dyDescent="0.25">
      <c r="A9163" t="s">
        <v>11217</v>
      </c>
      <c r="B9163" s="1">
        <v>45227</v>
      </c>
      <c r="C9163" t="s">
        <v>2112</v>
      </c>
      <c r="D9163" t="s">
        <v>39</v>
      </c>
      <c r="E9163" t="s">
        <v>40</v>
      </c>
      <c r="F9163" t="s">
        <v>30</v>
      </c>
      <c r="G9163" t="s">
        <v>86</v>
      </c>
      <c r="H9163">
        <v>1</v>
      </c>
      <c r="I9163">
        <v>2538</v>
      </c>
      <c r="J9163">
        <v>30</v>
      </c>
      <c r="K9163">
        <v>1776.6</v>
      </c>
      <c r="L9163">
        <v>188.82</v>
      </c>
      <c r="M9163" t="s">
        <v>65</v>
      </c>
      <c r="N9163" t="s">
        <v>66</v>
      </c>
      <c r="O9163">
        <v>3</v>
      </c>
      <c r="P9163">
        <v>2023</v>
      </c>
      <c r="Q9163">
        <v>10</v>
      </c>
      <c r="R9163" t="s">
        <v>45</v>
      </c>
      <c r="S9163">
        <v>4</v>
      </c>
      <c r="T9163">
        <v>43</v>
      </c>
      <c r="U9163">
        <v>4</v>
      </c>
      <c r="V9163">
        <v>6</v>
      </c>
      <c r="W9163" t="s">
        <v>35</v>
      </c>
      <c r="X9163" t="s">
        <v>36</v>
      </c>
      <c r="Y9163">
        <v>76140</v>
      </c>
      <c r="Z9163">
        <v>0.11</v>
      </c>
    </row>
    <row r="9164" spans="1:26" x14ac:dyDescent="0.25">
      <c r="A9164" t="s">
        <v>11218</v>
      </c>
      <c r="B9164" s="1">
        <v>45103</v>
      </c>
      <c r="C9164" t="s">
        <v>498</v>
      </c>
      <c r="D9164" t="s">
        <v>63</v>
      </c>
      <c r="E9164" t="s">
        <v>29</v>
      </c>
      <c r="F9164" t="s">
        <v>41</v>
      </c>
      <c r="G9164" t="s">
        <v>42</v>
      </c>
      <c r="H9164">
        <v>3</v>
      </c>
      <c r="I9164">
        <v>4386</v>
      </c>
      <c r="J9164">
        <v>6</v>
      </c>
      <c r="K9164">
        <v>12368.52</v>
      </c>
      <c r="L9164">
        <v>2449.3000000000002</v>
      </c>
      <c r="M9164" t="s">
        <v>65</v>
      </c>
      <c r="N9164" t="s">
        <v>33</v>
      </c>
      <c r="O9164">
        <v>7</v>
      </c>
      <c r="P9164">
        <v>2023</v>
      </c>
      <c r="Q9164">
        <v>6</v>
      </c>
      <c r="R9164" t="s">
        <v>95</v>
      </c>
      <c r="S9164">
        <v>2</v>
      </c>
      <c r="T9164">
        <v>26</v>
      </c>
      <c r="U9164">
        <v>5</v>
      </c>
      <c r="V9164">
        <v>1</v>
      </c>
      <c r="W9164" t="s">
        <v>60</v>
      </c>
      <c r="X9164" t="s">
        <v>47</v>
      </c>
      <c r="Y9164">
        <v>78948</v>
      </c>
      <c r="Z9164">
        <v>0.2</v>
      </c>
    </row>
    <row r="9165" spans="1:26" x14ac:dyDescent="0.25">
      <c r="A9165" t="s">
        <v>11219</v>
      </c>
      <c r="B9165" s="1">
        <v>45279</v>
      </c>
      <c r="C9165" t="s">
        <v>5314</v>
      </c>
      <c r="D9165" t="s">
        <v>50</v>
      </c>
      <c r="E9165" t="s">
        <v>40</v>
      </c>
      <c r="F9165" t="s">
        <v>52</v>
      </c>
      <c r="G9165" t="s">
        <v>53</v>
      </c>
      <c r="H9165">
        <v>4</v>
      </c>
      <c r="I9165">
        <v>4391</v>
      </c>
      <c r="J9165">
        <v>9</v>
      </c>
      <c r="K9165">
        <v>15983.24</v>
      </c>
      <c r="L9165">
        <v>2813.87</v>
      </c>
      <c r="M9165" t="s">
        <v>32</v>
      </c>
      <c r="N9165" t="s">
        <v>44</v>
      </c>
      <c r="O9165">
        <v>5</v>
      </c>
      <c r="P9165">
        <v>2023</v>
      </c>
      <c r="Q9165">
        <v>12</v>
      </c>
      <c r="R9165" t="s">
        <v>54</v>
      </c>
      <c r="S9165">
        <v>4</v>
      </c>
      <c r="T9165">
        <v>51</v>
      </c>
      <c r="U9165">
        <v>4</v>
      </c>
      <c r="V9165">
        <v>2</v>
      </c>
      <c r="W9165" t="s">
        <v>76</v>
      </c>
      <c r="X9165" t="s">
        <v>47</v>
      </c>
      <c r="Y9165">
        <v>158076</v>
      </c>
      <c r="Z9165">
        <v>0.18</v>
      </c>
    </row>
    <row r="9166" spans="1:26" x14ac:dyDescent="0.25">
      <c r="A9166" t="s">
        <v>11220</v>
      </c>
      <c r="B9166" s="1">
        <v>45063</v>
      </c>
      <c r="C9166" t="s">
        <v>2409</v>
      </c>
      <c r="D9166" t="s">
        <v>63</v>
      </c>
      <c r="E9166" t="s">
        <v>58</v>
      </c>
      <c r="F9166" t="s">
        <v>41</v>
      </c>
      <c r="G9166" t="s">
        <v>116</v>
      </c>
      <c r="H9166">
        <v>8</v>
      </c>
      <c r="I9166">
        <v>4646</v>
      </c>
      <c r="J9166">
        <v>19</v>
      </c>
      <c r="K9166">
        <v>30106.080000000002</v>
      </c>
      <c r="L9166">
        <v>5133.97</v>
      </c>
      <c r="M9166" t="s">
        <v>65</v>
      </c>
      <c r="N9166" t="s">
        <v>33</v>
      </c>
      <c r="O9166">
        <v>7</v>
      </c>
      <c r="P9166">
        <v>2023</v>
      </c>
      <c r="Q9166">
        <v>5</v>
      </c>
      <c r="R9166" t="s">
        <v>238</v>
      </c>
      <c r="S9166">
        <v>2</v>
      </c>
      <c r="T9166">
        <v>20</v>
      </c>
      <c r="U9166">
        <v>3</v>
      </c>
      <c r="V9166">
        <v>3</v>
      </c>
      <c r="W9166" t="s">
        <v>83</v>
      </c>
      <c r="X9166" t="s">
        <v>47</v>
      </c>
      <c r="Y9166">
        <v>706192</v>
      </c>
      <c r="Z9166">
        <v>0.17</v>
      </c>
    </row>
    <row r="9167" spans="1:26" x14ac:dyDescent="0.25">
      <c r="A9167" t="s">
        <v>11221</v>
      </c>
      <c r="B9167" s="1">
        <v>45004</v>
      </c>
      <c r="C9167" t="s">
        <v>4640</v>
      </c>
      <c r="D9167" t="s">
        <v>39</v>
      </c>
      <c r="E9167" t="s">
        <v>51</v>
      </c>
      <c r="F9167" t="s">
        <v>30</v>
      </c>
      <c r="G9167" t="s">
        <v>31</v>
      </c>
      <c r="H9167">
        <v>2</v>
      </c>
      <c r="I9167">
        <v>4179</v>
      </c>
      <c r="J9167">
        <v>16</v>
      </c>
      <c r="K9167">
        <v>7020.72</v>
      </c>
      <c r="L9167">
        <v>1242.71</v>
      </c>
      <c r="M9167" t="s">
        <v>65</v>
      </c>
      <c r="N9167" t="s">
        <v>33</v>
      </c>
      <c r="O9167">
        <v>2</v>
      </c>
      <c r="P9167">
        <v>2023</v>
      </c>
      <c r="Q9167">
        <v>3</v>
      </c>
      <c r="R9167" t="s">
        <v>105</v>
      </c>
      <c r="S9167">
        <v>1</v>
      </c>
      <c r="T9167">
        <v>12</v>
      </c>
      <c r="U9167">
        <v>4</v>
      </c>
      <c r="V9167">
        <v>0</v>
      </c>
      <c r="W9167" t="s">
        <v>55</v>
      </c>
      <c r="X9167" t="s">
        <v>36</v>
      </c>
      <c r="Y9167">
        <v>133728</v>
      </c>
      <c r="Z9167">
        <v>0.18</v>
      </c>
    </row>
    <row r="9168" spans="1:26" x14ac:dyDescent="0.25">
      <c r="A9168" t="s">
        <v>11222</v>
      </c>
      <c r="B9168" s="1">
        <v>44986</v>
      </c>
      <c r="C9168" t="s">
        <v>3684</v>
      </c>
      <c r="D9168" t="s">
        <v>50</v>
      </c>
      <c r="E9168" t="s">
        <v>29</v>
      </c>
      <c r="F9168" t="s">
        <v>41</v>
      </c>
      <c r="G9168" t="s">
        <v>116</v>
      </c>
      <c r="H9168">
        <v>1</v>
      </c>
      <c r="I9168">
        <v>1056</v>
      </c>
      <c r="J9168">
        <v>25</v>
      </c>
      <c r="K9168">
        <v>792</v>
      </c>
      <c r="L9168">
        <v>90.56</v>
      </c>
      <c r="M9168" t="s">
        <v>43</v>
      </c>
      <c r="N9168" t="s">
        <v>33</v>
      </c>
      <c r="O9168">
        <v>5</v>
      </c>
      <c r="P9168">
        <v>2023</v>
      </c>
      <c r="Q9168">
        <v>3</v>
      </c>
      <c r="R9168" t="s">
        <v>105</v>
      </c>
      <c r="S9168">
        <v>1</v>
      </c>
      <c r="T9168">
        <v>9</v>
      </c>
      <c r="U9168">
        <v>1</v>
      </c>
      <c r="V9168">
        <v>3</v>
      </c>
      <c r="W9168" t="s">
        <v>83</v>
      </c>
      <c r="X9168" t="s">
        <v>47</v>
      </c>
      <c r="Y9168">
        <v>26400</v>
      </c>
      <c r="Z9168">
        <v>0.11</v>
      </c>
    </row>
    <row r="9169" spans="1:26" x14ac:dyDescent="0.25">
      <c r="A9169" t="s">
        <v>11223</v>
      </c>
      <c r="B9169" s="1">
        <v>44941</v>
      </c>
      <c r="C9169" t="s">
        <v>3140</v>
      </c>
      <c r="D9169" t="s">
        <v>63</v>
      </c>
      <c r="E9169" t="s">
        <v>29</v>
      </c>
      <c r="F9169" t="s">
        <v>52</v>
      </c>
      <c r="G9169" t="s">
        <v>91</v>
      </c>
      <c r="H9169">
        <v>3</v>
      </c>
      <c r="I9169">
        <v>2374</v>
      </c>
      <c r="J9169">
        <v>0</v>
      </c>
      <c r="K9169">
        <v>7122</v>
      </c>
      <c r="L9169">
        <v>810.83</v>
      </c>
      <c r="M9169" t="s">
        <v>65</v>
      </c>
      <c r="N9169" t="s">
        <v>66</v>
      </c>
      <c r="O9169">
        <v>6</v>
      </c>
      <c r="P9169">
        <v>2023</v>
      </c>
      <c r="Q9169">
        <v>1</v>
      </c>
      <c r="R9169" t="s">
        <v>34</v>
      </c>
      <c r="S9169">
        <v>1</v>
      </c>
      <c r="T9169">
        <v>3</v>
      </c>
      <c r="U9169">
        <v>3</v>
      </c>
      <c r="V9169">
        <v>0</v>
      </c>
      <c r="W9169" t="s">
        <v>55</v>
      </c>
      <c r="X9169" t="s">
        <v>36</v>
      </c>
      <c r="Y9169">
        <v>0</v>
      </c>
      <c r="Z9169">
        <v>0.11</v>
      </c>
    </row>
    <row r="9170" spans="1:26" x14ac:dyDescent="0.25">
      <c r="A9170" t="s">
        <v>11224</v>
      </c>
      <c r="B9170" s="1">
        <v>45119</v>
      </c>
      <c r="C9170" t="s">
        <v>2507</v>
      </c>
      <c r="D9170" t="s">
        <v>39</v>
      </c>
      <c r="E9170" t="s">
        <v>29</v>
      </c>
      <c r="F9170" t="s">
        <v>30</v>
      </c>
      <c r="G9170" t="s">
        <v>86</v>
      </c>
      <c r="H9170">
        <v>5</v>
      </c>
      <c r="I9170">
        <v>1294</v>
      </c>
      <c r="J9170">
        <v>9</v>
      </c>
      <c r="K9170">
        <v>5887.7</v>
      </c>
      <c r="L9170">
        <v>1001.64</v>
      </c>
      <c r="M9170" t="s">
        <v>65</v>
      </c>
      <c r="N9170" t="s">
        <v>33</v>
      </c>
      <c r="O9170">
        <v>1</v>
      </c>
      <c r="P9170">
        <v>2023</v>
      </c>
      <c r="Q9170">
        <v>7</v>
      </c>
      <c r="R9170" t="s">
        <v>125</v>
      </c>
      <c r="S9170">
        <v>3</v>
      </c>
      <c r="T9170">
        <v>28</v>
      </c>
      <c r="U9170">
        <v>3</v>
      </c>
      <c r="V9170">
        <v>3</v>
      </c>
      <c r="W9170" t="s">
        <v>83</v>
      </c>
      <c r="X9170" t="s">
        <v>47</v>
      </c>
      <c r="Y9170">
        <v>58230</v>
      </c>
      <c r="Z9170">
        <v>0.17</v>
      </c>
    </row>
    <row r="9171" spans="1:26" x14ac:dyDescent="0.25">
      <c r="A9171" t="s">
        <v>11225</v>
      </c>
      <c r="B9171" s="1">
        <v>45086</v>
      </c>
      <c r="C9171" t="s">
        <v>2194</v>
      </c>
      <c r="D9171" t="s">
        <v>50</v>
      </c>
      <c r="E9171" t="s">
        <v>29</v>
      </c>
      <c r="F9171" t="s">
        <v>52</v>
      </c>
      <c r="G9171" t="s">
        <v>91</v>
      </c>
      <c r="H9171">
        <v>5</v>
      </c>
      <c r="I9171">
        <v>2058</v>
      </c>
      <c r="J9171">
        <v>0</v>
      </c>
      <c r="K9171">
        <v>10290</v>
      </c>
      <c r="L9171">
        <v>876</v>
      </c>
      <c r="M9171" t="s">
        <v>43</v>
      </c>
      <c r="N9171" t="s">
        <v>44</v>
      </c>
      <c r="O9171">
        <v>3</v>
      </c>
      <c r="P9171">
        <v>2023</v>
      </c>
      <c r="Q9171">
        <v>6</v>
      </c>
      <c r="R9171" t="s">
        <v>95</v>
      </c>
      <c r="S9171">
        <v>2</v>
      </c>
      <c r="T9171">
        <v>23</v>
      </c>
      <c r="U9171">
        <v>2</v>
      </c>
      <c r="V9171">
        <v>5</v>
      </c>
      <c r="W9171" t="s">
        <v>46</v>
      </c>
      <c r="X9171" t="s">
        <v>47</v>
      </c>
      <c r="Y9171">
        <v>0</v>
      </c>
      <c r="Z9171">
        <v>0.09</v>
      </c>
    </row>
    <row r="9172" spans="1:26" x14ac:dyDescent="0.25">
      <c r="A9172" t="s">
        <v>11226</v>
      </c>
      <c r="B9172" s="1">
        <v>44963</v>
      </c>
      <c r="C9172" t="s">
        <v>540</v>
      </c>
      <c r="D9172" t="s">
        <v>28</v>
      </c>
      <c r="E9172" t="s">
        <v>51</v>
      </c>
      <c r="F9172" t="s">
        <v>52</v>
      </c>
      <c r="G9172" t="s">
        <v>79</v>
      </c>
      <c r="H9172">
        <v>3</v>
      </c>
      <c r="I9172">
        <v>1591</v>
      </c>
      <c r="J9172">
        <v>28</v>
      </c>
      <c r="K9172">
        <v>3436.56</v>
      </c>
      <c r="L9172">
        <v>416.96</v>
      </c>
      <c r="M9172" t="s">
        <v>43</v>
      </c>
      <c r="N9172" t="s">
        <v>66</v>
      </c>
      <c r="O9172">
        <v>4</v>
      </c>
      <c r="P9172">
        <v>2023</v>
      </c>
      <c r="Q9172">
        <v>2</v>
      </c>
      <c r="R9172" t="s">
        <v>67</v>
      </c>
      <c r="S9172">
        <v>1</v>
      </c>
      <c r="T9172">
        <v>6</v>
      </c>
      <c r="U9172">
        <v>2</v>
      </c>
      <c r="V9172">
        <v>1</v>
      </c>
      <c r="W9172" t="s">
        <v>60</v>
      </c>
      <c r="X9172" t="s">
        <v>47</v>
      </c>
      <c r="Y9172">
        <v>133644</v>
      </c>
      <c r="Z9172">
        <v>0.12</v>
      </c>
    </row>
    <row r="9173" spans="1:26" x14ac:dyDescent="0.25">
      <c r="A9173" t="s">
        <v>11227</v>
      </c>
      <c r="B9173" s="1">
        <v>45077</v>
      </c>
      <c r="C9173" t="s">
        <v>9563</v>
      </c>
      <c r="D9173" t="s">
        <v>39</v>
      </c>
      <c r="E9173" t="s">
        <v>40</v>
      </c>
      <c r="F9173" t="s">
        <v>41</v>
      </c>
      <c r="G9173" t="s">
        <v>42</v>
      </c>
      <c r="H9173">
        <v>5</v>
      </c>
      <c r="I9173">
        <v>1127</v>
      </c>
      <c r="J9173">
        <v>27</v>
      </c>
      <c r="K9173">
        <v>4113.55</v>
      </c>
      <c r="L9173">
        <v>686.1</v>
      </c>
      <c r="M9173" t="s">
        <v>32</v>
      </c>
      <c r="N9173" t="s">
        <v>66</v>
      </c>
      <c r="O9173">
        <v>5</v>
      </c>
      <c r="P9173">
        <v>2023</v>
      </c>
      <c r="Q9173">
        <v>5</v>
      </c>
      <c r="R9173" t="s">
        <v>238</v>
      </c>
      <c r="S9173">
        <v>2</v>
      </c>
      <c r="T9173">
        <v>22</v>
      </c>
      <c r="U9173">
        <v>5</v>
      </c>
      <c r="V9173">
        <v>3</v>
      </c>
      <c r="W9173" t="s">
        <v>83</v>
      </c>
      <c r="X9173" t="s">
        <v>47</v>
      </c>
      <c r="Y9173">
        <v>152145</v>
      </c>
      <c r="Z9173">
        <v>0.17</v>
      </c>
    </row>
    <row r="9174" spans="1:26" x14ac:dyDescent="0.25">
      <c r="A9174" t="s">
        <v>11228</v>
      </c>
      <c r="B9174" s="1">
        <v>45233</v>
      </c>
      <c r="C9174" t="s">
        <v>4722</v>
      </c>
      <c r="D9174" t="s">
        <v>50</v>
      </c>
      <c r="E9174" t="s">
        <v>58</v>
      </c>
      <c r="F9174" t="s">
        <v>41</v>
      </c>
      <c r="G9174" t="s">
        <v>116</v>
      </c>
      <c r="H9174">
        <v>8</v>
      </c>
      <c r="I9174">
        <v>2721</v>
      </c>
      <c r="J9174">
        <v>30</v>
      </c>
      <c r="K9174">
        <v>15237.6</v>
      </c>
      <c r="L9174">
        <v>2945.22</v>
      </c>
      <c r="M9174" t="s">
        <v>65</v>
      </c>
      <c r="N9174" t="s">
        <v>66</v>
      </c>
      <c r="O9174">
        <v>4</v>
      </c>
      <c r="P9174">
        <v>2023</v>
      </c>
      <c r="Q9174">
        <v>11</v>
      </c>
      <c r="R9174" t="s">
        <v>92</v>
      </c>
      <c r="S9174">
        <v>4</v>
      </c>
      <c r="T9174">
        <v>44</v>
      </c>
      <c r="U9174">
        <v>1</v>
      </c>
      <c r="V9174">
        <v>5</v>
      </c>
      <c r="W9174" t="s">
        <v>46</v>
      </c>
      <c r="X9174" t="s">
        <v>47</v>
      </c>
      <c r="Y9174">
        <v>653040</v>
      </c>
      <c r="Z9174">
        <v>0.19</v>
      </c>
    </row>
    <row r="9175" spans="1:26" x14ac:dyDescent="0.25">
      <c r="A9175" t="s">
        <v>11229</v>
      </c>
      <c r="B9175" s="1">
        <v>44993</v>
      </c>
      <c r="C9175" t="s">
        <v>6926</v>
      </c>
      <c r="D9175" t="s">
        <v>50</v>
      </c>
      <c r="E9175" t="s">
        <v>58</v>
      </c>
      <c r="F9175" t="s">
        <v>30</v>
      </c>
      <c r="G9175" t="s">
        <v>64</v>
      </c>
      <c r="H9175">
        <v>3</v>
      </c>
      <c r="I9175">
        <v>2265</v>
      </c>
      <c r="J9175">
        <v>22</v>
      </c>
      <c r="K9175">
        <v>5300.1</v>
      </c>
      <c r="L9175">
        <v>705.93</v>
      </c>
      <c r="M9175" t="s">
        <v>32</v>
      </c>
      <c r="N9175" t="s">
        <v>44</v>
      </c>
      <c r="O9175">
        <v>3</v>
      </c>
      <c r="P9175">
        <v>2023</v>
      </c>
      <c r="Q9175">
        <v>3</v>
      </c>
      <c r="R9175" t="s">
        <v>105</v>
      </c>
      <c r="S9175">
        <v>1</v>
      </c>
      <c r="T9175">
        <v>10</v>
      </c>
      <c r="U9175">
        <v>2</v>
      </c>
      <c r="V9175">
        <v>3</v>
      </c>
      <c r="W9175" t="s">
        <v>83</v>
      </c>
      <c r="X9175" t="s">
        <v>47</v>
      </c>
      <c r="Y9175">
        <v>149490</v>
      </c>
      <c r="Z9175">
        <v>0.13</v>
      </c>
    </row>
    <row r="9176" spans="1:26" x14ac:dyDescent="0.25">
      <c r="A9176" t="s">
        <v>11230</v>
      </c>
      <c r="B9176" s="1">
        <v>44941</v>
      </c>
      <c r="C9176" t="s">
        <v>109</v>
      </c>
      <c r="D9176" t="s">
        <v>39</v>
      </c>
      <c r="E9176" t="s">
        <v>58</v>
      </c>
      <c r="F9176" t="s">
        <v>41</v>
      </c>
      <c r="G9176" t="s">
        <v>59</v>
      </c>
      <c r="H9176">
        <v>8</v>
      </c>
      <c r="I9176">
        <v>1450</v>
      </c>
      <c r="J9176">
        <v>9</v>
      </c>
      <c r="K9176">
        <v>10556</v>
      </c>
      <c r="L9176">
        <v>2104.1799999999998</v>
      </c>
      <c r="M9176" t="s">
        <v>65</v>
      </c>
      <c r="N9176" t="s">
        <v>66</v>
      </c>
      <c r="O9176">
        <v>7</v>
      </c>
      <c r="P9176">
        <v>2023</v>
      </c>
      <c r="Q9176">
        <v>1</v>
      </c>
      <c r="R9176" t="s">
        <v>34</v>
      </c>
      <c r="S9176">
        <v>1</v>
      </c>
      <c r="T9176">
        <v>3</v>
      </c>
      <c r="U9176">
        <v>3</v>
      </c>
      <c r="V9176">
        <v>0</v>
      </c>
      <c r="W9176" t="s">
        <v>55</v>
      </c>
      <c r="X9176" t="s">
        <v>36</v>
      </c>
      <c r="Y9176">
        <v>104400</v>
      </c>
      <c r="Z9176">
        <v>0.2</v>
      </c>
    </row>
    <row r="9177" spans="1:26" x14ac:dyDescent="0.25">
      <c r="A9177" t="s">
        <v>11231</v>
      </c>
      <c r="B9177" s="1">
        <v>45146</v>
      </c>
      <c r="C9177" t="s">
        <v>540</v>
      </c>
      <c r="D9177" t="s">
        <v>28</v>
      </c>
      <c r="E9177" t="s">
        <v>40</v>
      </c>
      <c r="F9177" t="s">
        <v>52</v>
      </c>
      <c r="G9177" t="s">
        <v>79</v>
      </c>
      <c r="H9177">
        <v>6</v>
      </c>
      <c r="I9177">
        <v>693</v>
      </c>
      <c r="J9177">
        <v>22</v>
      </c>
      <c r="K9177">
        <v>3243.24</v>
      </c>
      <c r="L9177">
        <v>373.1</v>
      </c>
      <c r="M9177" t="s">
        <v>65</v>
      </c>
      <c r="N9177" t="s">
        <v>44</v>
      </c>
      <c r="O9177">
        <v>1</v>
      </c>
      <c r="P9177">
        <v>2023</v>
      </c>
      <c r="Q9177">
        <v>8</v>
      </c>
      <c r="R9177" t="s">
        <v>72</v>
      </c>
      <c r="S9177">
        <v>3</v>
      </c>
      <c r="T9177">
        <v>32</v>
      </c>
      <c r="U9177">
        <v>2</v>
      </c>
      <c r="V9177">
        <v>2</v>
      </c>
      <c r="W9177" t="s">
        <v>76</v>
      </c>
      <c r="X9177" t="s">
        <v>47</v>
      </c>
      <c r="Y9177">
        <v>91476</v>
      </c>
      <c r="Z9177">
        <v>0.12</v>
      </c>
    </row>
    <row r="9178" spans="1:26" x14ac:dyDescent="0.25">
      <c r="A9178" t="s">
        <v>11232</v>
      </c>
      <c r="B9178" s="1">
        <v>45286</v>
      </c>
      <c r="C9178" t="s">
        <v>1240</v>
      </c>
      <c r="D9178" t="s">
        <v>63</v>
      </c>
      <c r="E9178" t="s">
        <v>58</v>
      </c>
      <c r="F9178" t="s">
        <v>30</v>
      </c>
      <c r="G9178" t="s">
        <v>86</v>
      </c>
      <c r="H9178">
        <v>9</v>
      </c>
      <c r="I9178">
        <v>3439</v>
      </c>
      <c r="J9178">
        <v>20</v>
      </c>
      <c r="K9178">
        <v>24760.799999999999</v>
      </c>
      <c r="L9178">
        <v>4520.5200000000004</v>
      </c>
      <c r="M9178" t="s">
        <v>32</v>
      </c>
      <c r="N9178" t="s">
        <v>44</v>
      </c>
      <c r="O9178">
        <v>4</v>
      </c>
      <c r="P9178">
        <v>2023</v>
      </c>
      <c r="Q9178">
        <v>12</v>
      </c>
      <c r="R9178" t="s">
        <v>54</v>
      </c>
      <c r="S9178">
        <v>4</v>
      </c>
      <c r="T9178">
        <v>52</v>
      </c>
      <c r="U9178">
        <v>5</v>
      </c>
      <c r="V9178">
        <v>2</v>
      </c>
      <c r="W9178" t="s">
        <v>76</v>
      </c>
      <c r="X9178" t="s">
        <v>47</v>
      </c>
      <c r="Y9178">
        <v>619020</v>
      </c>
      <c r="Z9178">
        <v>0.18</v>
      </c>
    </row>
    <row r="9179" spans="1:26" x14ac:dyDescent="0.25">
      <c r="A9179" t="s">
        <v>11233</v>
      </c>
      <c r="B9179" s="1">
        <v>45151</v>
      </c>
      <c r="C9179" t="s">
        <v>2620</v>
      </c>
      <c r="D9179" t="s">
        <v>50</v>
      </c>
      <c r="E9179" t="s">
        <v>40</v>
      </c>
      <c r="F9179" t="s">
        <v>30</v>
      </c>
      <c r="G9179" t="s">
        <v>64</v>
      </c>
      <c r="H9179">
        <v>6</v>
      </c>
      <c r="I9179">
        <v>992</v>
      </c>
      <c r="J9179">
        <v>13</v>
      </c>
      <c r="K9179">
        <v>5178.24</v>
      </c>
      <c r="L9179">
        <v>944.33</v>
      </c>
      <c r="M9179" t="s">
        <v>43</v>
      </c>
      <c r="N9179" t="s">
        <v>44</v>
      </c>
      <c r="O9179">
        <v>4</v>
      </c>
      <c r="P9179">
        <v>2023</v>
      </c>
      <c r="Q9179">
        <v>8</v>
      </c>
      <c r="R9179" t="s">
        <v>72</v>
      </c>
      <c r="S9179">
        <v>3</v>
      </c>
      <c r="T9179">
        <v>33</v>
      </c>
      <c r="U9179">
        <v>3</v>
      </c>
      <c r="V9179">
        <v>0</v>
      </c>
      <c r="W9179" t="s">
        <v>55</v>
      </c>
      <c r="X9179" t="s">
        <v>36</v>
      </c>
      <c r="Y9179">
        <v>77376</v>
      </c>
      <c r="Z9179">
        <v>0.18</v>
      </c>
    </row>
    <row r="9180" spans="1:26" x14ac:dyDescent="0.25">
      <c r="A9180" t="s">
        <v>11234</v>
      </c>
      <c r="B9180" s="1">
        <v>45080</v>
      </c>
      <c r="C9180" t="s">
        <v>939</v>
      </c>
      <c r="D9180" t="s">
        <v>28</v>
      </c>
      <c r="E9180" t="s">
        <v>51</v>
      </c>
      <c r="F9180" t="s">
        <v>52</v>
      </c>
      <c r="G9180" t="s">
        <v>91</v>
      </c>
      <c r="H9180">
        <v>4</v>
      </c>
      <c r="I9180">
        <v>1059</v>
      </c>
      <c r="J9180">
        <v>12</v>
      </c>
      <c r="K9180">
        <v>3727.68</v>
      </c>
      <c r="L9180">
        <v>208.89</v>
      </c>
      <c r="M9180" t="s">
        <v>43</v>
      </c>
      <c r="N9180" t="s">
        <v>33</v>
      </c>
      <c r="O9180">
        <v>5</v>
      </c>
      <c r="P9180">
        <v>2023</v>
      </c>
      <c r="Q9180">
        <v>6</v>
      </c>
      <c r="R9180" t="s">
        <v>95</v>
      </c>
      <c r="S9180">
        <v>2</v>
      </c>
      <c r="T9180">
        <v>22</v>
      </c>
      <c r="U9180">
        <v>1</v>
      </c>
      <c r="V9180">
        <v>6</v>
      </c>
      <c r="W9180" t="s">
        <v>35</v>
      </c>
      <c r="X9180" t="s">
        <v>36</v>
      </c>
      <c r="Y9180">
        <v>50832</v>
      </c>
      <c r="Z9180">
        <v>0.06</v>
      </c>
    </row>
    <row r="9181" spans="1:26" x14ac:dyDescent="0.25">
      <c r="A9181" t="s">
        <v>11235</v>
      </c>
      <c r="B9181" s="1">
        <v>45118</v>
      </c>
      <c r="C9181" t="s">
        <v>427</v>
      </c>
      <c r="D9181" t="s">
        <v>28</v>
      </c>
      <c r="E9181" t="s">
        <v>51</v>
      </c>
      <c r="F9181" t="s">
        <v>30</v>
      </c>
      <c r="G9181" t="s">
        <v>31</v>
      </c>
      <c r="H9181">
        <v>2</v>
      </c>
      <c r="I9181">
        <v>4276</v>
      </c>
      <c r="J9181">
        <v>24</v>
      </c>
      <c r="K9181">
        <v>6499.52</v>
      </c>
      <c r="L9181">
        <v>893.25</v>
      </c>
      <c r="M9181" t="s">
        <v>43</v>
      </c>
      <c r="N9181" t="s">
        <v>44</v>
      </c>
      <c r="O9181">
        <v>7</v>
      </c>
      <c r="P9181">
        <v>2023</v>
      </c>
      <c r="Q9181">
        <v>7</v>
      </c>
      <c r="R9181" t="s">
        <v>125</v>
      </c>
      <c r="S9181">
        <v>3</v>
      </c>
      <c r="T9181">
        <v>28</v>
      </c>
      <c r="U9181">
        <v>3</v>
      </c>
      <c r="V9181">
        <v>2</v>
      </c>
      <c r="W9181" t="s">
        <v>76</v>
      </c>
      <c r="X9181" t="s">
        <v>47</v>
      </c>
      <c r="Y9181">
        <v>205248</v>
      </c>
      <c r="Z9181">
        <v>0.14000000000000001</v>
      </c>
    </row>
    <row r="9182" spans="1:26" x14ac:dyDescent="0.25">
      <c r="A9182" t="s">
        <v>11236</v>
      </c>
      <c r="B9182" s="1">
        <v>45265</v>
      </c>
      <c r="C9182" t="s">
        <v>5653</v>
      </c>
      <c r="D9182" t="s">
        <v>50</v>
      </c>
      <c r="E9182" t="s">
        <v>29</v>
      </c>
      <c r="F9182" t="s">
        <v>41</v>
      </c>
      <c r="G9182" t="s">
        <v>59</v>
      </c>
      <c r="H9182">
        <v>9</v>
      </c>
      <c r="I9182">
        <v>2166</v>
      </c>
      <c r="J9182">
        <v>28</v>
      </c>
      <c r="K9182">
        <v>14035.68</v>
      </c>
      <c r="L9182">
        <v>1466.08</v>
      </c>
      <c r="M9182" t="s">
        <v>43</v>
      </c>
      <c r="N9182" t="s">
        <v>66</v>
      </c>
      <c r="O9182">
        <v>4</v>
      </c>
      <c r="P9182">
        <v>2023</v>
      </c>
      <c r="Q9182">
        <v>12</v>
      </c>
      <c r="R9182" t="s">
        <v>54</v>
      </c>
      <c r="S9182">
        <v>4</v>
      </c>
      <c r="T9182">
        <v>49</v>
      </c>
      <c r="U9182">
        <v>2</v>
      </c>
      <c r="V9182">
        <v>2</v>
      </c>
      <c r="W9182" t="s">
        <v>76</v>
      </c>
      <c r="X9182" t="s">
        <v>47</v>
      </c>
      <c r="Y9182">
        <v>545832</v>
      </c>
      <c r="Z9182">
        <v>0.1</v>
      </c>
    </row>
    <row r="9183" spans="1:26" x14ac:dyDescent="0.25">
      <c r="A9183" t="s">
        <v>11237</v>
      </c>
      <c r="B9183" s="1">
        <v>45119</v>
      </c>
      <c r="C9183" t="s">
        <v>1572</v>
      </c>
      <c r="D9183" t="s">
        <v>28</v>
      </c>
      <c r="E9183" t="s">
        <v>40</v>
      </c>
      <c r="F9183" t="s">
        <v>30</v>
      </c>
      <c r="G9183" t="s">
        <v>64</v>
      </c>
      <c r="H9183">
        <v>2</v>
      </c>
      <c r="I9183">
        <v>334</v>
      </c>
      <c r="J9183">
        <v>8</v>
      </c>
      <c r="K9183">
        <v>614.55999999999995</v>
      </c>
      <c r="L9183">
        <v>83.66</v>
      </c>
      <c r="M9183" t="s">
        <v>32</v>
      </c>
      <c r="N9183" t="s">
        <v>33</v>
      </c>
      <c r="O9183">
        <v>7</v>
      </c>
      <c r="P9183">
        <v>2023</v>
      </c>
      <c r="Q9183">
        <v>7</v>
      </c>
      <c r="R9183" t="s">
        <v>125</v>
      </c>
      <c r="S9183">
        <v>3</v>
      </c>
      <c r="T9183">
        <v>28</v>
      </c>
      <c r="U9183">
        <v>3</v>
      </c>
      <c r="V9183">
        <v>3</v>
      </c>
      <c r="W9183" t="s">
        <v>83</v>
      </c>
      <c r="X9183" t="s">
        <v>47</v>
      </c>
      <c r="Y9183">
        <v>5344</v>
      </c>
      <c r="Z9183">
        <v>0.14000000000000001</v>
      </c>
    </row>
    <row r="9184" spans="1:26" x14ac:dyDescent="0.25">
      <c r="A9184" t="s">
        <v>11238</v>
      </c>
      <c r="B9184" s="1">
        <v>45056</v>
      </c>
      <c r="C9184" t="s">
        <v>3084</v>
      </c>
      <c r="D9184" t="s">
        <v>63</v>
      </c>
      <c r="E9184" t="s">
        <v>40</v>
      </c>
      <c r="F9184" t="s">
        <v>41</v>
      </c>
      <c r="G9184" t="s">
        <v>59</v>
      </c>
      <c r="H9184">
        <v>10</v>
      </c>
      <c r="I9184">
        <v>2205</v>
      </c>
      <c r="J9184">
        <v>24</v>
      </c>
      <c r="K9184">
        <v>16758</v>
      </c>
      <c r="L9184">
        <v>1399.44</v>
      </c>
      <c r="M9184" t="s">
        <v>43</v>
      </c>
      <c r="N9184" t="s">
        <v>66</v>
      </c>
      <c r="O9184">
        <v>5</v>
      </c>
      <c r="P9184">
        <v>2023</v>
      </c>
      <c r="Q9184">
        <v>5</v>
      </c>
      <c r="R9184" t="s">
        <v>238</v>
      </c>
      <c r="S9184">
        <v>2</v>
      </c>
      <c r="T9184">
        <v>19</v>
      </c>
      <c r="U9184">
        <v>2</v>
      </c>
      <c r="V9184">
        <v>3</v>
      </c>
      <c r="W9184" t="s">
        <v>83</v>
      </c>
      <c r="X9184" t="s">
        <v>47</v>
      </c>
      <c r="Y9184">
        <v>529200</v>
      </c>
      <c r="Z9184">
        <v>0.08</v>
      </c>
    </row>
    <row r="9185" spans="1:26" x14ac:dyDescent="0.25">
      <c r="A9185" t="s">
        <v>11239</v>
      </c>
      <c r="B9185" s="1">
        <v>44945</v>
      </c>
      <c r="C9185" t="s">
        <v>3433</v>
      </c>
      <c r="D9185" t="s">
        <v>39</v>
      </c>
      <c r="E9185" t="s">
        <v>40</v>
      </c>
      <c r="F9185" t="s">
        <v>52</v>
      </c>
      <c r="G9185" t="s">
        <v>79</v>
      </c>
      <c r="H9185">
        <v>8</v>
      </c>
      <c r="I9185">
        <v>559</v>
      </c>
      <c r="J9185">
        <v>22</v>
      </c>
      <c r="K9185">
        <v>3488.16</v>
      </c>
      <c r="L9185">
        <v>518.95000000000005</v>
      </c>
      <c r="M9185" t="s">
        <v>43</v>
      </c>
      <c r="N9185" t="s">
        <v>33</v>
      </c>
      <c r="O9185">
        <v>3</v>
      </c>
      <c r="P9185">
        <v>2023</v>
      </c>
      <c r="Q9185">
        <v>1</v>
      </c>
      <c r="R9185" t="s">
        <v>34</v>
      </c>
      <c r="S9185">
        <v>1</v>
      </c>
      <c r="T9185">
        <v>3</v>
      </c>
      <c r="U9185">
        <v>3</v>
      </c>
      <c r="V9185">
        <v>4</v>
      </c>
      <c r="W9185" t="s">
        <v>73</v>
      </c>
      <c r="X9185" t="s">
        <v>47</v>
      </c>
      <c r="Y9185">
        <v>98384</v>
      </c>
      <c r="Z9185">
        <v>0.15</v>
      </c>
    </row>
    <row r="9186" spans="1:26" x14ac:dyDescent="0.25">
      <c r="A9186" t="s">
        <v>11240</v>
      </c>
      <c r="B9186" s="1">
        <v>45006</v>
      </c>
      <c r="C9186" t="s">
        <v>4361</v>
      </c>
      <c r="D9186" t="s">
        <v>39</v>
      </c>
      <c r="E9186" t="s">
        <v>58</v>
      </c>
      <c r="F9186" t="s">
        <v>30</v>
      </c>
      <c r="G9186" t="s">
        <v>31</v>
      </c>
      <c r="H9186">
        <v>6</v>
      </c>
      <c r="I9186">
        <v>3590</v>
      </c>
      <c r="J9186">
        <v>13</v>
      </c>
      <c r="K9186">
        <v>18739.8</v>
      </c>
      <c r="L9186">
        <v>2499.39</v>
      </c>
      <c r="M9186" t="s">
        <v>32</v>
      </c>
      <c r="N9186" t="s">
        <v>33</v>
      </c>
      <c r="O9186">
        <v>6</v>
      </c>
      <c r="P9186">
        <v>2023</v>
      </c>
      <c r="Q9186">
        <v>3</v>
      </c>
      <c r="R9186" t="s">
        <v>105</v>
      </c>
      <c r="S9186">
        <v>1</v>
      </c>
      <c r="T9186">
        <v>12</v>
      </c>
      <c r="U9186">
        <v>4</v>
      </c>
      <c r="V9186">
        <v>2</v>
      </c>
      <c r="W9186" t="s">
        <v>76</v>
      </c>
      <c r="X9186" t="s">
        <v>47</v>
      </c>
      <c r="Y9186">
        <v>280020</v>
      </c>
      <c r="Z9186">
        <v>0.13</v>
      </c>
    </row>
    <row r="9187" spans="1:26" x14ac:dyDescent="0.25">
      <c r="A9187" t="s">
        <v>11241</v>
      </c>
      <c r="B9187" s="1">
        <v>44946</v>
      </c>
      <c r="C9187" t="s">
        <v>3417</v>
      </c>
      <c r="D9187" t="s">
        <v>28</v>
      </c>
      <c r="E9187" t="s">
        <v>51</v>
      </c>
      <c r="F9187" t="s">
        <v>41</v>
      </c>
      <c r="G9187" t="s">
        <v>59</v>
      </c>
      <c r="H9187">
        <v>9</v>
      </c>
      <c r="I9187">
        <v>614</v>
      </c>
      <c r="J9187">
        <v>20</v>
      </c>
      <c r="K9187">
        <v>4420.8</v>
      </c>
      <c r="L9187">
        <v>460.36</v>
      </c>
      <c r="M9187" t="s">
        <v>65</v>
      </c>
      <c r="N9187" t="s">
        <v>33</v>
      </c>
      <c r="O9187">
        <v>4</v>
      </c>
      <c r="P9187">
        <v>2023</v>
      </c>
      <c r="Q9187">
        <v>1</v>
      </c>
      <c r="R9187" t="s">
        <v>34</v>
      </c>
      <c r="S9187">
        <v>1</v>
      </c>
      <c r="T9187">
        <v>3</v>
      </c>
      <c r="U9187">
        <v>3</v>
      </c>
      <c r="V9187">
        <v>5</v>
      </c>
      <c r="W9187" t="s">
        <v>46</v>
      </c>
      <c r="X9187" t="s">
        <v>47</v>
      </c>
      <c r="Y9187">
        <v>110520</v>
      </c>
      <c r="Z9187">
        <v>0.1</v>
      </c>
    </row>
    <row r="9188" spans="1:26" x14ac:dyDescent="0.25">
      <c r="A9188" t="s">
        <v>11242</v>
      </c>
      <c r="B9188" s="1">
        <v>44943</v>
      </c>
      <c r="C9188" t="s">
        <v>6444</v>
      </c>
      <c r="D9188" t="s">
        <v>50</v>
      </c>
      <c r="E9188" t="s">
        <v>29</v>
      </c>
      <c r="F9188" t="s">
        <v>41</v>
      </c>
      <c r="G9188" t="s">
        <v>59</v>
      </c>
      <c r="H9188">
        <v>1</v>
      </c>
      <c r="I9188">
        <v>2055</v>
      </c>
      <c r="J9188">
        <v>23</v>
      </c>
      <c r="K9188">
        <v>1582.35</v>
      </c>
      <c r="L9188">
        <v>289.98</v>
      </c>
      <c r="M9188" t="s">
        <v>32</v>
      </c>
      <c r="N9188" t="s">
        <v>33</v>
      </c>
      <c r="O9188">
        <v>5</v>
      </c>
      <c r="P9188">
        <v>2023</v>
      </c>
      <c r="Q9188">
        <v>1</v>
      </c>
      <c r="R9188" t="s">
        <v>34</v>
      </c>
      <c r="S9188">
        <v>1</v>
      </c>
      <c r="T9188">
        <v>3</v>
      </c>
      <c r="U9188">
        <v>3</v>
      </c>
      <c r="V9188">
        <v>2</v>
      </c>
      <c r="W9188" t="s">
        <v>76</v>
      </c>
      <c r="X9188" t="s">
        <v>47</v>
      </c>
      <c r="Y9188">
        <v>47265</v>
      </c>
      <c r="Z9188">
        <v>0.18</v>
      </c>
    </row>
    <row r="9189" spans="1:26" x14ac:dyDescent="0.25">
      <c r="A9189" t="s">
        <v>11243</v>
      </c>
      <c r="B9189" s="1">
        <v>44936</v>
      </c>
      <c r="C9189" t="s">
        <v>5700</v>
      </c>
      <c r="D9189" t="s">
        <v>50</v>
      </c>
      <c r="E9189" t="s">
        <v>40</v>
      </c>
      <c r="F9189" t="s">
        <v>30</v>
      </c>
      <c r="G9189" t="s">
        <v>64</v>
      </c>
      <c r="H9189">
        <v>10</v>
      </c>
      <c r="I9189">
        <v>2490</v>
      </c>
      <c r="J9189">
        <v>29</v>
      </c>
      <c r="K9189">
        <v>17679</v>
      </c>
      <c r="L9189">
        <v>1941.17</v>
      </c>
      <c r="M9189" t="s">
        <v>32</v>
      </c>
      <c r="N9189" t="s">
        <v>44</v>
      </c>
      <c r="O9189">
        <v>2</v>
      </c>
      <c r="P9189">
        <v>2023</v>
      </c>
      <c r="Q9189">
        <v>1</v>
      </c>
      <c r="R9189" t="s">
        <v>34</v>
      </c>
      <c r="S9189">
        <v>1</v>
      </c>
      <c r="T9189">
        <v>2</v>
      </c>
      <c r="U9189">
        <v>2</v>
      </c>
      <c r="V9189">
        <v>2</v>
      </c>
      <c r="W9189" t="s">
        <v>76</v>
      </c>
      <c r="X9189" t="s">
        <v>47</v>
      </c>
      <c r="Y9189">
        <v>722100</v>
      </c>
      <c r="Z9189">
        <v>0.11</v>
      </c>
    </row>
    <row r="9190" spans="1:26" x14ac:dyDescent="0.25">
      <c r="A9190" t="s">
        <v>11244</v>
      </c>
      <c r="B9190" s="1">
        <v>45291</v>
      </c>
      <c r="C9190" t="s">
        <v>3438</v>
      </c>
      <c r="D9190" t="s">
        <v>28</v>
      </c>
      <c r="E9190" t="s">
        <v>51</v>
      </c>
      <c r="F9190" t="s">
        <v>41</v>
      </c>
      <c r="G9190" t="s">
        <v>59</v>
      </c>
      <c r="H9190">
        <v>5</v>
      </c>
      <c r="I9190">
        <v>2121</v>
      </c>
      <c r="J9190">
        <v>3</v>
      </c>
      <c r="K9190">
        <v>10286.85</v>
      </c>
      <c r="L9190">
        <v>657.32</v>
      </c>
      <c r="M9190" t="s">
        <v>65</v>
      </c>
      <c r="N9190" t="s">
        <v>33</v>
      </c>
      <c r="O9190">
        <v>1</v>
      </c>
      <c r="P9190">
        <v>2023</v>
      </c>
      <c r="Q9190">
        <v>12</v>
      </c>
      <c r="R9190" t="s">
        <v>54</v>
      </c>
      <c r="S9190">
        <v>4</v>
      </c>
      <c r="T9190">
        <v>53</v>
      </c>
      <c r="U9190">
        <v>6</v>
      </c>
      <c r="V9190">
        <v>0</v>
      </c>
      <c r="W9190" t="s">
        <v>55</v>
      </c>
      <c r="X9190" t="s">
        <v>36</v>
      </c>
      <c r="Y9190">
        <v>31815</v>
      </c>
      <c r="Z9190">
        <v>0.06</v>
      </c>
    </row>
    <row r="9191" spans="1:26" x14ac:dyDescent="0.25">
      <c r="A9191" t="s">
        <v>11245</v>
      </c>
      <c r="B9191" s="1">
        <v>45269</v>
      </c>
      <c r="C9191" t="s">
        <v>2870</v>
      </c>
      <c r="D9191" t="s">
        <v>28</v>
      </c>
      <c r="E9191" t="s">
        <v>29</v>
      </c>
      <c r="F9191" t="s">
        <v>30</v>
      </c>
      <c r="G9191" t="s">
        <v>31</v>
      </c>
      <c r="H9191">
        <v>2</v>
      </c>
      <c r="I9191">
        <v>816</v>
      </c>
      <c r="J9191">
        <v>24</v>
      </c>
      <c r="K9191">
        <v>1240.32</v>
      </c>
      <c r="L9191">
        <v>93.43</v>
      </c>
      <c r="M9191" t="s">
        <v>43</v>
      </c>
      <c r="N9191" t="s">
        <v>66</v>
      </c>
      <c r="O9191">
        <v>3</v>
      </c>
      <c r="P9191">
        <v>2023</v>
      </c>
      <c r="Q9191">
        <v>12</v>
      </c>
      <c r="R9191" t="s">
        <v>54</v>
      </c>
      <c r="S9191">
        <v>4</v>
      </c>
      <c r="T9191">
        <v>49</v>
      </c>
      <c r="U9191">
        <v>2</v>
      </c>
      <c r="V9191">
        <v>6</v>
      </c>
      <c r="W9191" t="s">
        <v>35</v>
      </c>
      <c r="X9191" t="s">
        <v>36</v>
      </c>
      <c r="Y9191">
        <v>39168</v>
      </c>
      <c r="Z9191">
        <v>0.08</v>
      </c>
    </row>
    <row r="9192" spans="1:26" x14ac:dyDescent="0.25">
      <c r="A9192" t="s">
        <v>11246</v>
      </c>
      <c r="B9192" s="1">
        <v>44958</v>
      </c>
      <c r="C9192" t="s">
        <v>3054</v>
      </c>
      <c r="D9192" t="s">
        <v>63</v>
      </c>
      <c r="E9192" t="s">
        <v>51</v>
      </c>
      <c r="F9192" t="s">
        <v>30</v>
      </c>
      <c r="G9192" t="s">
        <v>86</v>
      </c>
      <c r="H9192">
        <v>9</v>
      </c>
      <c r="I9192">
        <v>499</v>
      </c>
      <c r="J9192">
        <v>25</v>
      </c>
      <c r="K9192">
        <v>3368.25</v>
      </c>
      <c r="L9192">
        <v>519.41999999999996</v>
      </c>
      <c r="M9192" t="s">
        <v>43</v>
      </c>
      <c r="N9192" t="s">
        <v>33</v>
      </c>
      <c r="O9192">
        <v>3</v>
      </c>
      <c r="P9192">
        <v>2023</v>
      </c>
      <c r="Q9192">
        <v>2</v>
      </c>
      <c r="R9192" t="s">
        <v>67</v>
      </c>
      <c r="S9192">
        <v>1</v>
      </c>
      <c r="T9192">
        <v>5</v>
      </c>
      <c r="U9192">
        <v>1</v>
      </c>
      <c r="V9192">
        <v>3</v>
      </c>
      <c r="W9192" t="s">
        <v>83</v>
      </c>
      <c r="X9192" t="s">
        <v>47</v>
      </c>
      <c r="Y9192">
        <v>112275</v>
      </c>
      <c r="Z9192">
        <v>0.15</v>
      </c>
    </row>
    <row r="9193" spans="1:26" x14ac:dyDescent="0.25">
      <c r="A9193" t="s">
        <v>11247</v>
      </c>
      <c r="B9193" s="1">
        <v>45141</v>
      </c>
      <c r="C9193" t="s">
        <v>3686</v>
      </c>
      <c r="D9193" t="s">
        <v>63</v>
      </c>
      <c r="E9193" t="s">
        <v>29</v>
      </c>
      <c r="F9193" t="s">
        <v>52</v>
      </c>
      <c r="G9193" t="s">
        <v>79</v>
      </c>
      <c r="H9193">
        <v>9</v>
      </c>
      <c r="I9193">
        <v>878</v>
      </c>
      <c r="J9193">
        <v>7</v>
      </c>
      <c r="K9193">
        <v>7348.86</v>
      </c>
      <c r="L9193">
        <v>747.16</v>
      </c>
      <c r="M9193" t="s">
        <v>43</v>
      </c>
      <c r="N9193" t="s">
        <v>44</v>
      </c>
      <c r="O9193">
        <v>4</v>
      </c>
      <c r="P9193">
        <v>2023</v>
      </c>
      <c r="Q9193">
        <v>8</v>
      </c>
      <c r="R9193" t="s">
        <v>72</v>
      </c>
      <c r="S9193">
        <v>3</v>
      </c>
      <c r="T9193">
        <v>31</v>
      </c>
      <c r="U9193">
        <v>1</v>
      </c>
      <c r="V9193">
        <v>4</v>
      </c>
      <c r="W9193" t="s">
        <v>73</v>
      </c>
      <c r="X9193" t="s">
        <v>47</v>
      </c>
      <c r="Y9193">
        <v>55314</v>
      </c>
      <c r="Z9193">
        <v>0.1</v>
      </c>
    </row>
    <row r="9194" spans="1:26" x14ac:dyDescent="0.25">
      <c r="A9194" t="s">
        <v>11248</v>
      </c>
      <c r="B9194" s="1">
        <v>45227</v>
      </c>
      <c r="C9194" t="s">
        <v>169</v>
      </c>
      <c r="D9194" t="s">
        <v>28</v>
      </c>
      <c r="E9194" t="s">
        <v>58</v>
      </c>
      <c r="F9194" t="s">
        <v>30</v>
      </c>
      <c r="G9194" t="s">
        <v>64</v>
      </c>
      <c r="H9194">
        <v>4</v>
      </c>
      <c r="I9194">
        <v>4063</v>
      </c>
      <c r="J9194">
        <v>17</v>
      </c>
      <c r="K9194">
        <v>13489.16</v>
      </c>
      <c r="L9194">
        <v>2487.35</v>
      </c>
      <c r="M9194" t="s">
        <v>32</v>
      </c>
      <c r="N9194" t="s">
        <v>66</v>
      </c>
      <c r="O9194">
        <v>3</v>
      </c>
      <c r="P9194">
        <v>2023</v>
      </c>
      <c r="Q9194">
        <v>10</v>
      </c>
      <c r="R9194" t="s">
        <v>45</v>
      </c>
      <c r="S9194">
        <v>4</v>
      </c>
      <c r="T9194">
        <v>43</v>
      </c>
      <c r="U9194">
        <v>4</v>
      </c>
      <c r="V9194">
        <v>6</v>
      </c>
      <c r="W9194" t="s">
        <v>35</v>
      </c>
      <c r="X9194" t="s">
        <v>36</v>
      </c>
      <c r="Y9194">
        <v>276284</v>
      </c>
      <c r="Z9194">
        <v>0.18</v>
      </c>
    </row>
    <row r="9195" spans="1:26" x14ac:dyDescent="0.25">
      <c r="A9195" t="s">
        <v>11249</v>
      </c>
      <c r="B9195" s="1">
        <v>45162</v>
      </c>
      <c r="C9195" t="s">
        <v>149</v>
      </c>
      <c r="D9195" t="s">
        <v>63</v>
      </c>
      <c r="E9195" t="s">
        <v>58</v>
      </c>
      <c r="F9195" t="s">
        <v>52</v>
      </c>
      <c r="G9195" t="s">
        <v>91</v>
      </c>
      <c r="H9195">
        <v>7</v>
      </c>
      <c r="I9195">
        <v>4958</v>
      </c>
      <c r="J9195">
        <v>7</v>
      </c>
      <c r="K9195">
        <v>32276.58</v>
      </c>
      <c r="L9195">
        <v>3272.92</v>
      </c>
      <c r="M9195" t="s">
        <v>65</v>
      </c>
      <c r="N9195" t="s">
        <v>66</v>
      </c>
      <c r="O9195">
        <v>7</v>
      </c>
      <c r="P9195">
        <v>2023</v>
      </c>
      <c r="Q9195">
        <v>8</v>
      </c>
      <c r="R9195" t="s">
        <v>72</v>
      </c>
      <c r="S9195">
        <v>3</v>
      </c>
      <c r="T9195">
        <v>34</v>
      </c>
      <c r="U9195">
        <v>4</v>
      </c>
      <c r="V9195">
        <v>4</v>
      </c>
      <c r="W9195" t="s">
        <v>73</v>
      </c>
      <c r="X9195" t="s">
        <v>47</v>
      </c>
      <c r="Y9195">
        <v>242942</v>
      </c>
      <c r="Z9195">
        <v>0.1</v>
      </c>
    </row>
    <row r="9196" spans="1:26" x14ac:dyDescent="0.25">
      <c r="A9196" t="s">
        <v>11250</v>
      </c>
      <c r="B9196" s="1">
        <v>45106</v>
      </c>
      <c r="C9196" t="s">
        <v>3191</v>
      </c>
      <c r="D9196" t="s">
        <v>28</v>
      </c>
      <c r="E9196" t="s">
        <v>29</v>
      </c>
      <c r="F9196" t="s">
        <v>41</v>
      </c>
      <c r="G9196" t="s">
        <v>42</v>
      </c>
      <c r="H9196">
        <v>2</v>
      </c>
      <c r="I9196">
        <v>2283</v>
      </c>
      <c r="J9196">
        <v>11</v>
      </c>
      <c r="K9196">
        <v>4063.74</v>
      </c>
      <c r="L9196">
        <v>216.47</v>
      </c>
      <c r="M9196" t="s">
        <v>43</v>
      </c>
      <c r="N9196" t="s">
        <v>44</v>
      </c>
      <c r="O9196">
        <v>6</v>
      </c>
      <c r="P9196">
        <v>2023</v>
      </c>
      <c r="Q9196">
        <v>6</v>
      </c>
      <c r="R9196" t="s">
        <v>95</v>
      </c>
      <c r="S9196">
        <v>2</v>
      </c>
      <c r="T9196">
        <v>26</v>
      </c>
      <c r="U9196">
        <v>5</v>
      </c>
      <c r="V9196">
        <v>4</v>
      </c>
      <c r="W9196" t="s">
        <v>73</v>
      </c>
      <c r="X9196" t="s">
        <v>47</v>
      </c>
      <c r="Y9196">
        <v>50226</v>
      </c>
      <c r="Z9196">
        <v>0.05</v>
      </c>
    </row>
    <row r="9197" spans="1:26" x14ac:dyDescent="0.25">
      <c r="A9197" t="s">
        <v>11251</v>
      </c>
      <c r="B9197" s="1">
        <v>45224</v>
      </c>
      <c r="C9197" t="s">
        <v>2357</v>
      </c>
      <c r="D9197" t="s">
        <v>50</v>
      </c>
      <c r="E9197" t="s">
        <v>29</v>
      </c>
      <c r="F9197" t="s">
        <v>30</v>
      </c>
      <c r="G9197" t="s">
        <v>86</v>
      </c>
      <c r="H9197">
        <v>9</v>
      </c>
      <c r="I9197">
        <v>3050</v>
      </c>
      <c r="J9197">
        <v>9</v>
      </c>
      <c r="K9197">
        <v>24979.5</v>
      </c>
      <c r="L9197">
        <v>1732.13</v>
      </c>
      <c r="M9197" t="s">
        <v>43</v>
      </c>
      <c r="N9197" t="s">
        <v>44</v>
      </c>
      <c r="O9197">
        <v>5</v>
      </c>
      <c r="P9197">
        <v>2023</v>
      </c>
      <c r="Q9197">
        <v>10</v>
      </c>
      <c r="R9197" t="s">
        <v>45</v>
      </c>
      <c r="S9197">
        <v>4</v>
      </c>
      <c r="T9197">
        <v>43</v>
      </c>
      <c r="U9197">
        <v>4</v>
      </c>
      <c r="V9197">
        <v>3</v>
      </c>
      <c r="W9197" t="s">
        <v>83</v>
      </c>
      <c r="X9197" t="s">
        <v>47</v>
      </c>
      <c r="Y9197">
        <v>247050</v>
      </c>
      <c r="Z9197">
        <v>7.0000000000000007E-2</v>
      </c>
    </row>
    <row r="9198" spans="1:26" x14ac:dyDescent="0.25">
      <c r="A9198" t="s">
        <v>11252</v>
      </c>
      <c r="B9198" s="1">
        <v>45254</v>
      </c>
      <c r="C9198" t="s">
        <v>5496</v>
      </c>
      <c r="D9198" t="s">
        <v>50</v>
      </c>
      <c r="E9198" t="s">
        <v>51</v>
      </c>
      <c r="F9198" t="s">
        <v>30</v>
      </c>
      <c r="G9198" t="s">
        <v>31</v>
      </c>
      <c r="H9198">
        <v>6</v>
      </c>
      <c r="I9198">
        <v>1295</v>
      </c>
      <c r="J9198">
        <v>9</v>
      </c>
      <c r="K9198">
        <v>7070.7</v>
      </c>
      <c r="L9198">
        <v>801.5</v>
      </c>
      <c r="M9198" t="s">
        <v>32</v>
      </c>
      <c r="N9198" t="s">
        <v>33</v>
      </c>
      <c r="O9198">
        <v>7</v>
      </c>
      <c r="P9198">
        <v>2023</v>
      </c>
      <c r="Q9198">
        <v>11</v>
      </c>
      <c r="R9198" t="s">
        <v>92</v>
      </c>
      <c r="S9198">
        <v>4</v>
      </c>
      <c r="T9198">
        <v>47</v>
      </c>
      <c r="U9198">
        <v>4</v>
      </c>
      <c r="V9198">
        <v>5</v>
      </c>
      <c r="W9198" t="s">
        <v>46</v>
      </c>
      <c r="X9198" t="s">
        <v>47</v>
      </c>
      <c r="Y9198">
        <v>69930</v>
      </c>
      <c r="Z9198">
        <v>0.11</v>
      </c>
    </row>
    <row r="9199" spans="1:26" x14ac:dyDescent="0.25">
      <c r="A9199" t="s">
        <v>11253</v>
      </c>
      <c r="B9199" s="1">
        <v>45247</v>
      </c>
      <c r="C9199" t="s">
        <v>2679</v>
      </c>
      <c r="D9199" t="s">
        <v>63</v>
      </c>
      <c r="E9199" t="s">
        <v>58</v>
      </c>
      <c r="F9199" t="s">
        <v>41</v>
      </c>
      <c r="G9199" t="s">
        <v>59</v>
      </c>
      <c r="H9199">
        <v>9</v>
      </c>
      <c r="I9199">
        <v>4518</v>
      </c>
      <c r="J9199">
        <v>5</v>
      </c>
      <c r="K9199">
        <v>38628.9</v>
      </c>
      <c r="L9199">
        <v>3082.65</v>
      </c>
      <c r="M9199" t="s">
        <v>65</v>
      </c>
      <c r="N9199" t="s">
        <v>33</v>
      </c>
      <c r="O9199">
        <v>6</v>
      </c>
      <c r="P9199">
        <v>2023</v>
      </c>
      <c r="Q9199">
        <v>11</v>
      </c>
      <c r="R9199" t="s">
        <v>92</v>
      </c>
      <c r="S9199">
        <v>4</v>
      </c>
      <c r="T9199">
        <v>46</v>
      </c>
      <c r="U9199">
        <v>3</v>
      </c>
      <c r="V9199">
        <v>5</v>
      </c>
      <c r="W9199" t="s">
        <v>46</v>
      </c>
      <c r="X9199" t="s">
        <v>47</v>
      </c>
      <c r="Y9199">
        <v>203310</v>
      </c>
      <c r="Z9199">
        <v>0.08</v>
      </c>
    </row>
    <row r="9200" spans="1:26" x14ac:dyDescent="0.25">
      <c r="A9200" t="s">
        <v>11254</v>
      </c>
      <c r="B9200" s="1">
        <v>45070</v>
      </c>
      <c r="C9200" t="s">
        <v>4538</v>
      </c>
      <c r="D9200" t="s">
        <v>50</v>
      </c>
      <c r="E9200" t="s">
        <v>40</v>
      </c>
      <c r="F9200" t="s">
        <v>52</v>
      </c>
      <c r="G9200" t="s">
        <v>79</v>
      </c>
      <c r="H9200">
        <v>9</v>
      </c>
      <c r="I9200">
        <v>2511</v>
      </c>
      <c r="J9200">
        <v>16</v>
      </c>
      <c r="K9200">
        <v>18983.16</v>
      </c>
      <c r="L9200">
        <v>3593.26</v>
      </c>
      <c r="M9200" t="s">
        <v>65</v>
      </c>
      <c r="N9200" t="s">
        <v>66</v>
      </c>
      <c r="O9200">
        <v>1</v>
      </c>
      <c r="P9200">
        <v>2023</v>
      </c>
      <c r="Q9200">
        <v>5</v>
      </c>
      <c r="R9200" t="s">
        <v>238</v>
      </c>
      <c r="S9200">
        <v>2</v>
      </c>
      <c r="T9200">
        <v>21</v>
      </c>
      <c r="U9200">
        <v>4</v>
      </c>
      <c r="V9200">
        <v>3</v>
      </c>
      <c r="W9200" t="s">
        <v>83</v>
      </c>
      <c r="X9200" t="s">
        <v>47</v>
      </c>
      <c r="Y9200">
        <v>361584</v>
      </c>
      <c r="Z9200">
        <v>0.19</v>
      </c>
    </row>
    <row r="9201" spans="1:26" x14ac:dyDescent="0.25">
      <c r="A9201" t="s">
        <v>11255</v>
      </c>
      <c r="B9201" s="1">
        <v>45197</v>
      </c>
      <c r="C9201" t="s">
        <v>4481</v>
      </c>
      <c r="D9201" t="s">
        <v>39</v>
      </c>
      <c r="E9201" t="s">
        <v>51</v>
      </c>
      <c r="F9201" t="s">
        <v>41</v>
      </c>
      <c r="G9201" t="s">
        <v>59</v>
      </c>
      <c r="H9201">
        <v>9</v>
      </c>
      <c r="I9201">
        <v>209</v>
      </c>
      <c r="J9201">
        <v>3</v>
      </c>
      <c r="K9201">
        <v>1824.57</v>
      </c>
      <c r="L9201">
        <v>238.25</v>
      </c>
      <c r="M9201" t="s">
        <v>65</v>
      </c>
      <c r="N9201" t="s">
        <v>66</v>
      </c>
      <c r="O9201">
        <v>1</v>
      </c>
      <c r="P9201">
        <v>2023</v>
      </c>
      <c r="Q9201">
        <v>9</v>
      </c>
      <c r="R9201" t="s">
        <v>80</v>
      </c>
      <c r="S9201">
        <v>3</v>
      </c>
      <c r="T9201">
        <v>39</v>
      </c>
      <c r="U9201">
        <v>5</v>
      </c>
      <c r="V9201">
        <v>4</v>
      </c>
      <c r="W9201" t="s">
        <v>73</v>
      </c>
      <c r="X9201" t="s">
        <v>47</v>
      </c>
      <c r="Y9201">
        <v>5643</v>
      </c>
      <c r="Z9201">
        <v>0.13</v>
      </c>
    </row>
    <row r="9202" spans="1:26" x14ac:dyDescent="0.25">
      <c r="A9202" t="s">
        <v>11256</v>
      </c>
      <c r="B9202" s="1">
        <v>45156</v>
      </c>
      <c r="C9202" t="s">
        <v>702</v>
      </c>
      <c r="D9202" t="s">
        <v>50</v>
      </c>
      <c r="E9202" t="s">
        <v>29</v>
      </c>
      <c r="F9202" t="s">
        <v>41</v>
      </c>
      <c r="G9202" t="s">
        <v>42</v>
      </c>
      <c r="H9202">
        <v>5</v>
      </c>
      <c r="I9202">
        <v>1633</v>
      </c>
      <c r="J9202">
        <v>15</v>
      </c>
      <c r="K9202">
        <v>6940.25</v>
      </c>
      <c r="L9202">
        <v>403.49</v>
      </c>
      <c r="M9202" t="s">
        <v>43</v>
      </c>
      <c r="N9202" t="s">
        <v>66</v>
      </c>
      <c r="O9202">
        <v>7</v>
      </c>
      <c r="P9202">
        <v>2023</v>
      </c>
      <c r="Q9202">
        <v>8</v>
      </c>
      <c r="R9202" t="s">
        <v>72</v>
      </c>
      <c r="S9202">
        <v>3</v>
      </c>
      <c r="T9202">
        <v>33</v>
      </c>
      <c r="U9202">
        <v>3</v>
      </c>
      <c r="V9202">
        <v>5</v>
      </c>
      <c r="W9202" t="s">
        <v>46</v>
      </c>
      <c r="X9202" t="s">
        <v>47</v>
      </c>
      <c r="Y9202">
        <v>122475</v>
      </c>
      <c r="Z9202">
        <v>0.06</v>
      </c>
    </row>
    <row r="9203" spans="1:26" x14ac:dyDescent="0.25">
      <c r="A9203" t="s">
        <v>11257</v>
      </c>
      <c r="B9203" s="1">
        <v>45220</v>
      </c>
      <c r="C9203" t="s">
        <v>11258</v>
      </c>
      <c r="D9203" t="s">
        <v>50</v>
      </c>
      <c r="E9203" t="s">
        <v>51</v>
      </c>
      <c r="F9203" t="s">
        <v>52</v>
      </c>
      <c r="G9203" t="s">
        <v>79</v>
      </c>
      <c r="H9203">
        <v>4</v>
      </c>
      <c r="I9203">
        <v>4650</v>
      </c>
      <c r="J9203">
        <v>18</v>
      </c>
      <c r="K9203">
        <v>15252</v>
      </c>
      <c r="L9203">
        <v>1473.76</v>
      </c>
      <c r="M9203" t="s">
        <v>65</v>
      </c>
      <c r="N9203" t="s">
        <v>33</v>
      </c>
      <c r="O9203">
        <v>7</v>
      </c>
      <c r="P9203">
        <v>2023</v>
      </c>
      <c r="Q9203">
        <v>10</v>
      </c>
      <c r="R9203" t="s">
        <v>45</v>
      </c>
      <c r="S9203">
        <v>4</v>
      </c>
      <c r="T9203">
        <v>42</v>
      </c>
      <c r="U9203">
        <v>3</v>
      </c>
      <c r="V9203">
        <v>6</v>
      </c>
      <c r="W9203" t="s">
        <v>35</v>
      </c>
      <c r="X9203" t="s">
        <v>36</v>
      </c>
      <c r="Y9203">
        <v>334800</v>
      </c>
      <c r="Z9203">
        <v>0.1</v>
      </c>
    </row>
    <row r="9204" spans="1:26" x14ac:dyDescent="0.25">
      <c r="A9204" t="s">
        <v>11259</v>
      </c>
      <c r="B9204" s="1">
        <v>44976</v>
      </c>
      <c r="C9204" t="s">
        <v>201</v>
      </c>
      <c r="D9204" t="s">
        <v>50</v>
      </c>
      <c r="E9204" t="s">
        <v>58</v>
      </c>
      <c r="F9204" t="s">
        <v>41</v>
      </c>
      <c r="G9204" t="s">
        <v>116</v>
      </c>
      <c r="H9204">
        <v>7</v>
      </c>
      <c r="I9204">
        <v>1243</v>
      </c>
      <c r="J9204">
        <v>22</v>
      </c>
      <c r="K9204">
        <v>6786.78</v>
      </c>
      <c r="L9204">
        <v>1181.92</v>
      </c>
      <c r="M9204" t="s">
        <v>65</v>
      </c>
      <c r="N9204" t="s">
        <v>33</v>
      </c>
      <c r="O9204">
        <v>7</v>
      </c>
      <c r="P9204">
        <v>2023</v>
      </c>
      <c r="Q9204">
        <v>2</v>
      </c>
      <c r="R9204" t="s">
        <v>67</v>
      </c>
      <c r="S9204">
        <v>1</v>
      </c>
      <c r="T9204">
        <v>8</v>
      </c>
      <c r="U9204">
        <v>4</v>
      </c>
      <c r="V9204">
        <v>0</v>
      </c>
      <c r="W9204" t="s">
        <v>55</v>
      </c>
      <c r="X9204" t="s">
        <v>36</v>
      </c>
      <c r="Y9204">
        <v>191422</v>
      </c>
      <c r="Z9204">
        <v>0.17</v>
      </c>
    </row>
    <row r="9205" spans="1:26" x14ac:dyDescent="0.25">
      <c r="A9205" t="s">
        <v>11260</v>
      </c>
      <c r="B9205" s="1">
        <v>45204</v>
      </c>
      <c r="C9205" t="s">
        <v>390</v>
      </c>
      <c r="D9205" t="s">
        <v>28</v>
      </c>
      <c r="E9205" t="s">
        <v>51</v>
      </c>
      <c r="F9205" t="s">
        <v>41</v>
      </c>
      <c r="G9205" t="s">
        <v>42</v>
      </c>
      <c r="H9205">
        <v>5</v>
      </c>
      <c r="I9205">
        <v>2224</v>
      </c>
      <c r="J9205">
        <v>19</v>
      </c>
      <c r="K9205">
        <v>9007.2000000000007</v>
      </c>
      <c r="L9205">
        <v>1711.89</v>
      </c>
      <c r="M9205" t="s">
        <v>32</v>
      </c>
      <c r="N9205" t="s">
        <v>66</v>
      </c>
      <c r="O9205">
        <v>7</v>
      </c>
      <c r="P9205">
        <v>2023</v>
      </c>
      <c r="Q9205">
        <v>10</v>
      </c>
      <c r="R9205" t="s">
        <v>45</v>
      </c>
      <c r="S9205">
        <v>4</v>
      </c>
      <c r="T9205">
        <v>40</v>
      </c>
      <c r="U9205">
        <v>1</v>
      </c>
      <c r="V9205">
        <v>4</v>
      </c>
      <c r="W9205" t="s">
        <v>73</v>
      </c>
      <c r="X9205" t="s">
        <v>47</v>
      </c>
      <c r="Y9205">
        <v>211280</v>
      </c>
      <c r="Z9205">
        <v>0.19</v>
      </c>
    </row>
    <row r="9206" spans="1:26" x14ac:dyDescent="0.25">
      <c r="A9206" t="s">
        <v>11261</v>
      </c>
      <c r="B9206" s="1">
        <v>45203</v>
      </c>
      <c r="C9206" t="s">
        <v>6054</v>
      </c>
      <c r="D9206" t="s">
        <v>50</v>
      </c>
      <c r="E9206" t="s">
        <v>51</v>
      </c>
      <c r="F9206" t="s">
        <v>41</v>
      </c>
      <c r="G9206" t="s">
        <v>42</v>
      </c>
      <c r="H9206">
        <v>5</v>
      </c>
      <c r="I9206">
        <v>3932</v>
      </c>
      <c r="J9206">
        <v>2</v>
      </c>
      <c r="K9206">
        <v>19266.8</v>
      </c>
      <c r="L9206">
        <v>2265.61</v>
      </c>
      <c r="M9206" t="s">
        <v>43</v>
      </c>
      <c r="N9206" t="s">
        <v>66</v>
      </c>
      <c r="O9206">
        <v>4</v>
      </c>
      <c r="P9206">
        <v>2023</v>
      </c>
      <c r="Q9206">
        <v>10</v>
      </c>
      <c r="R9206" t="s">
        <v>45</v>
      </c>
      <c r="S9206">
        <v>4</v>
      </c>
      <c r="T9206">
        <v>40</v>
      </c>
      <c r="U9206">
        <v>1</v>
      </c>
      <c r="V9206">
        <v>3</v>
      </c>
      <c r="W9206" t="s">
        <v>83</v>
      </c>
      <c r="X9206" t="s">
        <v>47</v>
      </c>
      <c r="Y9206">
        <v>39320</v>
      </c>
      <c r="Z9206">
        <v>0.12</v>
      </c>
    </row>
    <row r="9207" spans="1:26" x14ac:dyDescent="0.25">
      <c r="A9207" t="s">
        <v>11262</v>
      </c>
      <c r="B9207" s="1">
        <v>45122</v>
      </c>
      <c r="C9207" t="s">
        <v>2207</v>
      </c>
      <c r="D9207" t="s">
        <v>50</v>
      </c>
      <c r="E9207" t="s">
        <v>51</v>
      </c>
      <c r="F9207" t="s">
        <v>41</v>
      </c>
      <c r="G9207" t="s">
        <v>116</v>
      </c>
      <c r="H9207">
        <v>7</v>
      </c>
      <c r="I9207">
        <v>3069</v>
      </c>
      <c r="J9207">
        <v>27</v>
      </c>
      <c r="K9207">
        <v>15682.59</v>
      </c>
      <c r="L9207">
        <v>2487.35</v>
      </c>
      <c r="M9207" t="s">
        <v>65</v>
      </c>
      <c r="N9207" t="s">
        <v>66</v>
      </c>
      <c r="O9207">
        <v>4</v>
      </c>
      <c r="P9207">
        <v>2023</v>
      </c>
      <c r="Q9207">
        <v>7</v>
      </c>
      <c r="R9207" t="s">
        <v>125</v>
      </c>
      <c r="S9207">
        <v>3</v>
      </c>
      <c r="T9207">
        <v>28</v>
      </c>
      <c r="U9207">
        <v>3</v>
      </c>
      <c r="V9207">
        <v>6</v>
      </c>
      <c r="W9207" t="s">
        <v>35</v>
      </c>
      <c r="X9207" t="s">
        <v>36</v>
      </c>
      <c r="Y9207">
        <v>580041</v>
      </c>
      <c r="Z9207">
        <v>0.16</v>
      </c>
    </row>
    <row r="9208" spans="1:26" x14ac:dyDescent="0.25">
      <c r="A9208" t="s">
        <v>11263</v>
      </c>
      <c r="B9208" s="1">
        <v>45024</v>
      </c>
      <c r="C9208" t="s">
        <v>4019</v>
      </c>
      <c r="D9208" t="s">
        <v>39</v>
      </c>
      <c r="E9208" t="s">
        <v>40</v>
      </c>
      <c r="F9208" t="s">
        <v>30</v>
      </c>
      <c r="G9208" t="s">
        <v>64</v>
      </c>
      <c r="H9208">
        <v>7</v>
      </c>
      <c r="I9208">
        <v>3855</v>
      </c>
      <c r="J9208">
        <v>30</v>
      </c>
      <c r="K9208">
        <v>18889.5</v>
      </c>
      <c r="L9208">
        <v>2008.61</v>
      </c>
      <c r="M9208" t="s">
        <v>32</v>
      </c>
      <c r="N9208" t="s">
        <v>44</v>
      </c>
      <c r="O9208">
        <v>3</v>
      </c>
      <c r="P9208">
        <v>2023</v>
      </c>
      <c r="Q9208">
        <v>4</v>
      </c>
      <c r="R9208" t="s">
        <v>100</v>
      </c>
      <c r="S9208">
        <v>2</v>
      </c>
      <c r="T9208">
        <v>14</v>
      </c>
      <c r="U9208">
        <v>2</v>
      </c>
      <c r="V9208">
        <v>6</v>
      </c>
      <c r="W9208" t="s">
        <v>35</v>
      </c>
      <c r="X9208" t="s">
        <v>36</v>
      </c>
      <c r="Y9208">
        <v>809550</v>
      </c>
      <c r="Z9208">
        <v>0.11</v>
      </c>
    </row>
    <row r="9209" spans="1:26" x14ac:dyDescent="0.25">
      <c r="A9209" t="s">
        <v>11264</v>
      </c>
      <c r="B9209" s="1">
        <v>45108</v>
      </c>
      <c r="C9209" t="s">
        <v>6054</v>
      </c>
      <c r="D9209" t="s">
        <v>39</v>
      </c>
      <c r="E9209" t="s">
        <v>29</v>
      </c>
      <c r="F9209" t="s">
        <v>52</v>
      </c>
      <c r="G9209" t="s">
        <v>79</v>
      </c>
      <c r="H9209">
        <v>6</v>
      </c>
      <c r="I9209">
        <v>503</v>
      </c>
      <c r="J9209">
        <v>20</v>
      </c>
      <c r="K9209">
        <v>2414.4</v>
      </c>
      <c r="L9209">
        <v>361.89</v>
      </c>
      <c r="M9209" t="s">
        <v>65</v>
      </c>
      <c r="N9209" t="s">
        <v>44</v>
      </c>
      <c r="O9209">
        <v>5</v>
      </c>
      <c r="P9209">
        <v>2023</v>
      </c>
      <c r="Q9209">
        <v>7</v>
      </c>
      <c r="R9209" t="s">
        <v>125</v>
      </c>
      <c r="S9209">
        <v>3</v>
      </c>
      <c r="T9209">
        <v>26</v>
      </c>
      <c r="U9209">
        <v>1</v>
      </c>
      <c r="V9209">
        <v>6</v>
      </c>
      <c r="W9209" t="s">
        <v>35</v>
      </c>
      <c r="X9209" t="s">
        <v>36</v>
      </c>
      <c r="Y9209">
        <v>60360</v>
      </c>
      <c r="Z9209">
        <v>0.15</v>
      </c>
    </row>
    <row r="9210" spans="1:26" x14ac:dyDescent="0.25">
      <c r="A9210" t="s">
        <v>11265</v>
      </c>
      <c r="B9210" s="1">
        <v>45075</v>
      </c>
      <c r="C9210" t="s">
        <v>7641</v>
      </c>
      <c r="D9210" t="s">
        <v>28</v>
      </c>
      <c r="E9210" t="s">
        <v>40</v>
      </c>
      <c r="F9210" t="s">
        <v>52</v>
      </c>
      <c r="G9210" t="s">
        <v>79</v>
      </c>
      <c r="H9210">
        <v>7</v>
      </c>
      <c r="I9210">
        <v>3260</v>
      </c>
      <c r="J9210">
        <v>10</v>
      </c>
      <c r="K9210">
        <v>20538</v>
      </c>
      <c r="L9210">
        <v>3147.34</v>
      </c>
      <c r="M9210" t="s">
        <v>32</v>
      </c>
      <c r="N9210" t="s">
        <v>44</v>
      </c>
      <c r="O9210">
        <v>6</v>
      </c>
      <c r="P9210">
        <v>2023</v>
      </c>
      <c r="Q9210">
        <v>5</v>
      </c>
      <c r="R9210" t="s">
        <v>238</v>
      </c>
      <c r="S9210">
        <v>2</v>
      </c>
      <c r="T9210">
        <v>22</v>
      </c>
      <c r="U9210">
        <v>5</v>
      </c>
      <c r="V9210">
        <v>1</v>
      </c>
      <c r="W9210" t="s">
        <v>60</v>
      </c>
      <c r="X9210" t="s">
        <v>47</v>
      </c>
      <c r="Y9210">
        <v>228200</v>
      </c>
      <c r="Z9210">
        <v>0.15</v>
      </c>
    </row>
    <row r="9211" spans="1:26" x14ac:dyDescent="0.25">
      <c r="A9211" t="s">
        <v>11266</v>
      </c>
      <c r="B9211" s="1">
        <v>45041</v>
      </c>
      <c r="C9211" t="s">
        <v>3916</v>
      </c>
      <c r="D9211" t="s">
        <v>39</v>
      </c>
      <c r="E9211" t="s">
        <v>58</v>
      </c>
      <c r="F9211" t="s">
        <v>30</v>
      </c>
      <c r="G9211" t="s">
        <v>86</v>
      </c>
      <c r="H9211">
        <v>8</v>
      </c>
      <c r="I9211">
        <v>1576</v>
      </c>
      <c r="J9211">
        <v>25</v>
      </c>
      <c r="K9211">
        <v>9456</v>
      </c>
      <c r="L9211">
        <v>856.45</v>
      </c>
      <c r="M9211" t="s">
        <v>65</v>
      </c>
      <c r="N9211" t="s">
        <v>33</v>
      </c>
      <c r="O9211">
        <v>7</v>
      </c>
      <c r="P9211">
        <v>2023</v>
      </c>
      <c r="Q9211">
        <v>4</v>
      </c>
      <c r="R9211" t="s">
        <v>100</v>
      </c>
      <c r="S9211">
        <v>2</v>
      </c>
      <c r="T9211">
        <v>17</v>
      </c>
      <c r="U9211">
        <v>5</v>
      </c>
      <c r="V9211">
        <v>2</v>
      </c>
      <c r="W9211" t="s">
        <v>76</v>
      </c>
      <c r="X9211" t="s">
        <v>47</v>
      </c>
      <c r="Y9211">
        <v>315200</v>
      </c>
      <c r="Z9211">
        <v>0.09</v>
      </c>
    </row>
    <row r="9212" spans="1:26" x14ac:dyDescent="0.25">
      <c r="A9212" t="s">
        <v>11267</v>
      </c>
      <c r="B9212" s="1">
        <v>45227</v>
      </c>
      <c r="C9212" t="s">
        <v>896</v>
      </c>
      <c r="D9212" t="s">
        <v>50</v>
      </c>
      <c r="E9212" t="s">
        <v>29</v>
      </c>
      <c r="F9212" t="s">
        <v>52</v>
      </c>
      <c r="G9212" t="s">
        <v>79</v>
      </c>
      <c r="H9212">
        <v>8</v>
      </c>
      <c r="I9212">
        <v>2857</v>
      </c>
      <c r="J9212">
        <v>1</v>
      </c>
      <c r="K9212">
        <v>22627.439999999999</v>
      </c>
      <c r="L9212">
        <v>1889.36</v>
      </c>
      <c r="M9212" t="s">
        <v>32</v>
      </c>
      <c r="N9212" t="s">
        <v>44</v>
      </c>
      <c r="O9212">
        <v>1</v>
      </c>
      <c r="P9212">
        <v>2023</v>
      </c>
      <c r="Q9212">
        <v>10</v>
      </c>
      <c r="R9212" t="s">
        <v>45</v>
      </c>
      <c r="S9212">
        <v>4</v>
      </c>
      <c r="T9212">
        <v>43</v>
      </c>
      <c r="U9212">
        <v>4</v>
      </c>
      <c r="V9212">
        <v>6</v>
      </c>
      <c r="W9212" t="s">
        <v>35</v>
      </c>
      <c r="X9212" t="s">
        <v>36</v>
      </c>
      <c r="Y9212">
        <v>22856</v>
      </c>
      <c r="Z9212">
        <v>0.08</v>
      </c>
    </row>
    <row r="9213" spans="1:26" x14ac:dyDescent="0.25">
      <c r="A9213" t="s">
        <v>11268</v>
      </c>
      <c r="B9213" s="1">
        <v>45027</v>
      </c>
      <c r="C9213" t="s">
        <v>5592</v>
      </c>
      <c r="D9213" t="s">
        <v>63</v>
      </c>
      <c r="E9213" t="s">
        <v>58</v>
      </c>
      <c r="F9213" t="s">
        <v>30</v>
      </c>
      <c r="G9213" t="s">
        <v>64</v>
      </c>
      <c r="H9213">
        <v>10</v>
      </c>
      <c r="I9213">
        <v>164</v>
      </c>
      <c r="J9213">
        <v>1</v>
      </c>
      <c r="K9213">
        <v>1623.6</v>
      </c>
      <c r="L9213">
        <v>175.62</v>
      </c>
      <c r="M9213" t="s">
        <v>65</v>
      </c>
      <c r="N9213" t="s">
        <v>66</v>
      </c>
      <c r="O9213">
        <v>5</v>
      </c>
      <c r="P9213">
        <v>2023</v>
      </c>
      <c r="Q9213">
        <v>4</v>
      </c>
      <c r="R9213" t="s">
        <v>100</v>
      </c>
      <c r="S9213">
        <v>2</v>
      </c>
      <c r="T9213">
        <v>15</v>
      </c>
      <c r="U9213">
        <v>3</v>
      </c>
      <c r="V9213">
        <v>2</v>
      </c>
      <c r="W9213" t="s">
        <v>76</v>
      </c>
      <c r="X9213" t="s">
        <v>47</v>
      </c>
      <c r="Y9213">
        <v>1640</v>
      </c>
      <c r="Z9213">
        <v>0.11</v>
      </c>
    </row>
    <row r="9214" spans="1:26" x14ac:dyDescent="0.25">
      <c r="A9214" t="s">
        <v>11269</v>
      </c>
      <c r="B9214" s="1">
        <v>45047</v>
      </c>
      <c r="C9214" t="s">
        <v>5233</v>
      </c>
      <c r="D9214" t="s">
        <v>50</v>
      </c>
      <c r="E9214" t="s">
        <v>29</v>
      </c>
      <c r="F9214" t="s">
        <v>30</v>
      </c>
      <c r="G9214" t="s">
        <v>64</v>
      </c>
      <c r="H9214">
        <v>7</v>
      </c>
      <c r="I9214">
        <v>962</v>
      </c>
      <c r="J9214">
        <v>9</v>
      </c>
      <c r="K9214">
        <v>6127.94</v>
      </c>
      <c r="L9214">
        <v>430.92</v>
      </c>
      <c r="M9214" t="s">
        <v>43</v>
      </c>
      <c r="N9214" t="s">
        <v>44</v>
      </c>
      <c r="O9214">
        <v>5</v>
      </c>
      <c r="P9214">
        <v>2023</v>
      </c>
      <c r="Q9214">
        <v>5</v>
      </c>
      <c r="R9214" t="s">
        <v>238</v>
      </c>
      <c r="S9214">
        <v>2</v>
      </c>
      <c r="T9214">
        <v>18</v>
      </c>
      <c r="U9214">
        <v>1</v>
      </c>
      <c r="V9214">
        <v>1</v>
      </c>
      <c r="W9214" t="s">
        <v>60</v>
      </c>
      <c r="X9214" t="s">
        <v>47</v>
      </c>
      <c r="Y9214">
        <v>60606</v>
      </c>
      <c r="Z9214">
        <v>7.0000000000000007E-2</v>
      </c>
    </row>
    <row r="9215" spans="1:26" x14ac:dyDescent="0.25">
      <c r="A9215" t="s">
        <v>11270</v>
      </c>
      <c r="B9215" s="1">
        <v>44968</v>
      </c>
      <c r="C9215" t="s">
        <v>2390</v>
      </c>
      <c r="D9215" t="s">
        <v>50</v>
      </c>
      <c r="E9215" t="s">
        <v>40</v>
      </c>
      <c r="F9215" t="s">
        <v>41</v>
      </c>
      <c r="G9215" t="s">
        <v>42</v>
      </c>
      <c r="H9215">
        <v>6</v>
      </c>
      <c r="I9215">
        <v>1885</v>
      </c>
      <c r="J9215">
        <v>10</v>
      </c>
      <c r="K9215">
        <v>10179</v>
      </c>
      <c r="L9215">
        <v>2025.04</v>
      </c>
      <c r="M9215" t="s">
        <v>43</v>
      </c>
      <c r="N9215" t="s">
        <v>44</v>
      </c>
      <c r="O9215">
        <v>2</v>
      </c>
      <c r="P9215">
        <v>2023</v>
      </c>
      <c r="Q9215">
        <v>2</v>
      </c>
      <c r="R9215" t="s">
        <v>67</v>
      </c>
      <c r="S9215">
        <v>1</v>
      </c>
      <c r="T9215">
        <v>6</v>
      </c>
      <c r="U9215">
        <v>2</v>
      </c>
      <c r="V9215">
        <v>6</v>
      </c>
      <c r="W9215" t="s">
        <v>35</v>
      </c>
      <c r="X9215" t="s">
        <v>36</v>
      </c>
      <c r="Y9215">
        <v>113100</v>
      </c>
      <c r="Z9215">
        <v>0.2</v>
      </c>
    </row>
    <row r="9216" spans="1:26" x14ac:dyDescent="0.25">
      <c r="A9216" t="s">
        <v>11271</v>
      </c>
      <c r="B9216" s="1">
        <v>45194</v>
      </c>
      <c r="C9216" t="s">
        <v>2078</v>
      </c>
      <c r="D9216" t="s">
        <v>50</v>
      </c>
      <c r="E9216" t="s">
        <v>51</v>
      </c>
      <c r="F9216" t="s">
        <v>52</v>
      </c>
      <c r="G9216" t="s">
        <v>53</v>
      </c>
      <c r="H9216">
        <v>2</v>
      </c>
      <c r="I9216">
        <v>1387</v>
      </c>
      <c r="J9216">
        <v>8</v>
      </c>
      <c r="K9216">
        <v>2552.08</v>
      </c>
      <c r="L9216">
        <v>409.66</v>
      </c>
      <c r="M9216" t="s">
        <v>43</v>
      </c>
      <c r="N9216" t="s">
        <v>44</v>
      </c>
      <c r="O9216">
        <v>1</v>
      </c>
      <c r="P9216">
        <v>2023</v>
      </c>
      <c r="Q9216">
        <v>9</v>
      </c>
      <c r="R9216" t="s">
        <v>80</v>
      </c>
      <c r="S9216">
        <v>3</v>
      </c>
      <c r="T9216">
        <v>39</v>
      </c>
      <c r="U9216">
        <v>5</v>
      </c>
      <c r="V9216">
        <v>1</v>
      </c>
      <c r="W9216" t="s">
        <v>60</v>
      </c>
      <c r="X9216" t="s">
        <v>47</v>
      </c>
      <c r="Y9216">
        <v>22192</v>
      </c>
      <c r="Z9216">
        <v>0.16</v>
      </c>
    </row>
    <row r="9217" spans="1:26" x14ac:dyDescent="0.25">
      <c r="A9217" t="s">
        <v>11272</v>
      </c>
      <c r="B9217" s="1">
        <v>45050</v>
      </c>
      <c r="C9217" t="s">
        <v>2325</v>
      </c>
      <c r="D9217" t="s">
        <v>39</v>
      </c>
      <c r="E9217" t="s">
        <v>51</v>
      </c>
      <c r="F9217" t="s">
        <v>41</v>
      </c>
      <c r="G9217" t="s">
        <v>116</v>
      </c>
      <c r="H9217">
        <v>5</v>
      </c>
      <c r="I9217">
        <v>2194</v>
      </c>
      <c r="J9217">
        <v>27</v>
      </c>
      <c r="K9217">
        <v>8008.1</v>
      </c>
      <c r="L9217">
        <v>687.13</v>
      </c>
      <c r="M9217" t="s">
        <v>65</v>
      </c>
      <c r="N9217" t="s">
        <v>44</v>
      </c>
      <c r="O9217">
        <v>3</v>
      </c>
      <c r="P9217">
        <v>2023</v>
      </c>
      <c r="Q9217">
        <v>5</v>
      </c>
      <c r="R9217" t="s">
        <v>238</v>
      </c>
      <c r="S9217">
        <v>2</v>
      </c>
      <c r="T9217">
        <v>18</v>
      </c>
      <c r="U9217">
        <v>1</v>
      </c>
      <c r="V9217">
        <v>4</v>
      </c>
      <c r="W9217" t="s">
        <v>73</v>
      </c>
      <c r="X9217" t="s">
        <v>47</v>
      </c>
      <c r="Y9217">
        <v>296190</v>
      </c>
      <c r="Z9217">
        <v>0.09</v>
      </c>
    </row>
    <row r="9218" spans="1:26" x14ac:dyDescent="0.25">
      <c r="A9218" t="s">
        <v>11273</v>
      </c>
      <c r="B9218" s="1">
        <v>45226</v>
      </c>
      <c r="C9218" t="s">
        <v>1093</v>
      </c>
      <c r="D9218" t="s">
        <v>50</v>
      </c>
      <c r="E9218" t="s">
        <v>58</v>
      </c>
      <c r="F9218" t="s">
        <v>41</v>
      </c>
      <c r="G9218" t="s">
        <v>59</v>
      </c>
      <c r="H9218">
        <v>8</v>
      </c>
      <c r="I9218">
        <v>3182</v>
      </c>
      <c r="J9218">
        <v>7</v>
      </c>
      <c r="K9218">
        <v>23674.080000000002</v>
      </c>
      <c r="L9218">
        <v>4410.24</v>
      </c>
      <c r="M9218" t="s">
        <v>65</v>
      </c>
      <c r="N9218" t="s">
        <v>44</v>
      </c>
      <c r="O9218">
        <v>3</v>
      </c>
      <c r="P9218">
        <v>2023</v>
      </c>
      <c r="Q9218">
        <v>10</v>
      </c>
      <c r="R9218" t="s">
        <v>45</v>
      </c>
      <c r="S9218">
        <v>4</v>
      </c>
      <c r="T9218">
        <v>43</v>
      </c>
      <c r="U9218">
        <v>4</v>
      </c>
      <c r="V9218">
        <v>5</v>
      </c>
      <c r="W9218" t="s">
        <v>46</v>
      </c>
      <c r="X9218" t="s">
        <v>47</v>
      </c>
      <c r="Y9218">
        <v>178192</v>
      </c>
      <c r="Z9218">
        <v>0.19</v>
      </c>
    </row>
    <row r="9219" spans="1:26" x14ac:dyDescent="0.25">
      <c r="A9219" t="s">
        <v>11274</v>
      </c>
      <c r="B9219" s="1">
        <v>44981</v>
      </c>
      <c r="C9219" t="s">
        <v>8929</v>
      </c>
      <c r="D9219" t="s">
        <v>63</v>
      </c>
      <c r="E9219" t="s">
        <v>40</v>
      </c>
      <c r="F9219" t="s">
        <v>30</v>
      </c>
      <c r="G9219" t="s">
        <v>64</v>
      </c>
      <c r="H9219">
        <v>7</v>
      </c>
      <c r="I9219">
        <v>1057</v>
      </c>
      <c r="J9219">
        <v>7</v>
      </c>
      <c r="K9219">
        <v>6881.07</v>
      </c>
      <c r="L9219">
        <v>1314.32</v>
      </c>
      <c r="M9219" t="s">
        <v>43</v>
      </c>
      <c r="N9219" t="s">
        <v>33</v>
      </c>
      <c r="O9219">
        <v>7</v>
      </c>
      <c r="P9219">
        <v>2023</v>
      </c>
      <c r="Q9219">
        <v>2</v>
      </c>
      <c r="R9219" t="s">
        <v>67</v>
      </c>
      <c r="S9219">
        <v>1</v>
      </c>
      <c r="T9219">
        <v>8</v>
      </c>
      <c r="U9219">
        <v>4</v>
      </c>
      <c r="V9219">
        <v>5</v>
      </c>
      <c r="W9219" t="s">
        <v>46</v>
      </c>
      <c r="X9219" t="s">
        <v>47</v>
      </c>
      <c r="Y9219">
        <v>51793</v>
      </c>
      <c r="Z9219">
        <v>0.19</v>
      </c>
    </row>
    <row r="9220" spans="1:26" x14ac:dyDescent="0.25">
      <c r="A9220" t="s">
        <v>11275</v>
      </c>
      <c r="B9220" s="1">
        <v>45213</v>
      </c>
      <c r="C9220" t="s">
        <v>1256</v>
      </c>
      <c r="D9220" t="s">
        <v>50</v>
      </c>
      <c r="E9220" t="s">
        <v>29</v>
      </c>
      <c r="F9220" t="s">
        <v>30</v>
      </c>
      <c r="G9220" t="s">
        <v>31</v>
      </c>
      <c r="H9220">
        <v>5</v>
      </c>
      <c r="I9220">
        <v>2139</v>
      </c>
      <c r="J9220">
        <v>12</v>
      </c>
      <c r="K9220">
        <v>9411.6</v>
      </c>
      <c r="L9220">
        <v>727.32</v>
      </c>
      <c r="M9220" t="s">
        <v>43</v>
      </c>
      <c r="N9220" t="s">
        <v>33</v>
      </c>
      <c r="O9220">
        <v>2</v>
      </c>
      <c r="P9220">
        <v>2023</v>
      </c>
      <c r="Q9220">
        <v>10</v>
      </c>
      <c r="R9220" t="s">
        <v>45</v>
      </c>
      <c r="S9220">
        <v>4</v>
      </c>
      <c r="T9220">
        <v>41</v>
      </c>
      <c r="U9220">
        <v>2</v>
      </c>
      <c r="V9220">
        <v>6</v>
      </c>
      <c r="W9220" t="s">
        <v>35</v>
      </c>
      <c r="X9220" t="s">
        <v>36</v>
      </c>
      <c r="Y9220">
        <v>128340</v>
      </c>
      <c r="Z9220">
        <v>0.08</v>
      </c>
    </row>
    <row r="9221" spans="1:26" x14ac:dyDescent="0.25">
      <c r="A9221" t="s">
        <v>11276</v>
      </c>
      <c r="B9221" s="1">
        <v>45181</v>
      </c>
      <c r="C9221" t="s">
        <v>372</v>
      </c>
      <c r="D9221" t="s">
        <v>39</v>
      </c>
      <c r="E9221" t="s">
        <v>29</v>
      </c>
      <c r="F9221" t="s">
        <v>52</v>
      </c>
      <c r="G9221" t="s">
        <v>91</v>
      </c>
      <c r="H9221">
        <v>2</v>
      </c>
      <c r="I9221">
        <v>4246</v>
      </c>
      <c r="J9221">
        <v>4</v>
      </c>
      <c r="K9221">
        <v>8152.32</v>
      </c>
      <c r="L9221">
        <v>1478.17</v>
      </c>
      <c r="M9221" t="s">
        <v>43</v>
      </c>
      <c r="N9221" t="s">
        <v>44</v>
      </c>
      <c r="O9221">
        <v>6</v>
      </c>
      <c r="P9221">
        <v>2023</v>
      </c>
      <c r="Q9221">
        <v>9</v>
      </c>
      <c r="R9221" t="s">
        <v>80</v>
      </c>
      <c r="S9221">
        <v>3</v>
      </c>
      <c r="T9221">
        <v>37</v>
      </c>
      <c r="U9221">
        <v>3</v>
      </c>
      <c r="V9221">
        <v>2</v>
      </c>
      <c r="W9221" t="s">
        <v>76</v>
      </c>
      <c r="X9221" t="s">
        <v>47</v>
      </c>
      <c r="Y9221">
        <v>33968</v>
      </c>
      <c r="Z9221">
        <v>0.18</v>
      </c>
    </row>
    <row r="9222" spans="1:26" x14ac:dyDescent="0.25">
      <c r="A9222" t="s">
        <v>11277</v>
      </c>
      <c r="B9222" s="1">
        <v>45143</v>
      </c>
      <c r="C9222" t="s">
        <v>2649</v>
      </c>
      <c r="D9222" t="s">
        <v>28</v>
      </c>
      <c r="E9222" t="s">
        <v>40</v>
      </c>
      <c r="F9222" t="s">
        <v>41</v>
      </c>
      <c r="G9222" t="s">
        <v>42</v>
      </c>
      <c r="H9222">
        <v>1</v>
      </c>
      <c r="I9222">
        <v>2689</v>
      </c>
      <c r="J9222">
        <v>15</v>
      </c>
      <c r="K9222">
        <v>2285.65</v>
      </c>
      <c r="L9222">
        <v>154.41999999999999</v>
      </c>
      <c r="M9222" t="s">
        <v>32</v>
      </c>
      <c r="N9222" t="s">
        <v>44</v>
      </c>
      <c r="O9222">
        <v>4</v>
      </c>
      <c r="P9222">
        <v>2023</v>
      </c>
      <c r="Q9222">
        <v>8</v>
      </c>
      <c r="R9222" t="s">
        <v>72</v>
      </c>
      <c r="S9222">
        <v>3</v>
      </c>
      <c r="T9222">
        <v>31</v>
      </c>
      <c r="U9222">
        <v>1</v>
      </c>
      <c r="V9222">
        <v>6</v>
      </c>
      <c r="W9222" t="s">
        <v>35</v>
      </c>
      <c r="X9222" t="s">
        <v>36</v>
      </c>
      <c r="Y9222">
        <v>40335</v>
      </c>
      <c r="Z9222">
        <v>7.0000000000000007E-2</v>
      </c>
    </row>
    <row r="9223" spans="1:26" x14ac:dyDescent="0.25">
      <c r="A9223" t="s">
        <v>11278</v>
      </c>
      <c r="B9223" s="1">
        <v>45169</v>
      </c>
      <c r="C9223" t="s">
        <v>1686</v>
      </c>
      <c r="D9223" t="s">
        <v>50</v>
      </c>
      <c r="E9223" t="s">
        <v>29</v>
      </c>
      <c r="F9223" t="s">
        <v>30</v>
      </c>
      <c r="G9223" t="s">
        <v>64</v>
      </c>
      <c r="H9223">
        <v>9</v>
      </c>
      <c r="I9223">
        <v>3174</v>
      </c>
      <c r="J9223">
        <v>30</v>
      </c>
      <c r="K9223">
        <v>19996.2</v>
      </c>
      <c r="L9223">
        <v>3431.03</v>
      </c>
      <c r="M9223" t="s">
        <v>65</v>
      </c>
      <c r="N9223" t="s">
        <v>66</v>
      </c>
      <c r="O9223">
        <v>4</v>
      </c>
      <c r="P9223">
        <v>2023</v>
      </c>
      <c r="Q9223">
        <v>8</v>
      </c>
      <c r="R9223" t="s">
        <v>72</v>
      </c>
      <c r="S9223">
        <v>3</v>
      </c>
      <c r="T9223">
        <v>35</v>
      </c>
      <c r="U9223">
        <v>5</v>
      </c>
      <c r="V9223">
        <v>4</v>
      </c>
      <c r="W9223" t="s">
        <v>73</v>
      </c>
      <c r="X9223" t="s">
        <v>47</v>
      </c>
      <c r="Y9223">
        <v>856980</v>
      </c>
      <c r="Z9223">
        <v>0.17</v>
      </c>
    </row>
    <row r="9224" spans="1:26" x14ac:dyDescent="0.25">
      <c r="A9224" t="s">
        <v>11279</v>
      </c>
      <c r="B9224" s="1">
        <v>44995</v>
      </c>
      <c r="C9224" t="s">
        <v>3592</v>
      </c>
      <c r="D9224" t="s">
        <v>39</v>
      </c>
      <c r="E9224" t="s">
        <v>58</v>
      </c>
      <c r="F9224" t="s">
        <v>30</v>
      </c>
      <c r="G9224" t="s">
        <v>31</v>
      </c>
      <c r="H9224">
        <v>6</v>
      </c>
      <c r="I9224">
        <v>4214</v>
      </c>
      <c r="J9224">
        <v>20</v>
      </c>
      <c r="K9224">
        <v>20227.2</v>
      </c>
      <c r="L9224">
        <v>3950.38</v>
      </c>
      <c r="M9224" t="s">
        <v>32</v>
      </c>
      <c r="N9224" t="s">
        <v>44</v>
      </c>
      <c r="O9224">
        <v>3</v>
      </c>
      <c r="P9224">
        <v>2023</v>
      </c>
      <c r="Q9224">
        <v>3</v>
      </c>
      <c r="R9224" t="s">
        <v>105</v>
      </c>
      <c r="S9224">
        <v>1</v>
      </c>
      <c r="T9224">
        <v>10</v>
      </c>
      <c r="U9224">
        <v>2</v>
      </c>
      <c r="V9224">
        <v>5</v>
      </c>
      <c r="W9224" t="s">
        <v>46</v>
      </c>
      <c r="X9224" t="s">
        <v>47</v>
      </c>
      <c r="Y9224">
        <v>505680</v>
      </c>
      <c r="Z9224">
        <v>0.2</v>
      </c>
    </row>
    <row r="9225" spans="1:26" x14ac:dyDescent="0.25">
      <c r="A9225" t="s">
        <v>11280</v>
      </c>
      <c r="B9225" s="1">
        <v>45101</v>
      </c>
      <c r="C9225" t="s">
        <v>7491</v>
      </c>
      <c r="D9225" t="s">
        <v>28</v>
      </c>
      <c r="E9225" t="s">
        <v>58</v>
      </c>
      <c r="F9225" t="s">
        <v>41</v>
      </c>
      <c r="G9225" t="s">
        <v>59</v>
      </c>
      <c r="H9225">
        <v>8</v>
      </c>
      <c r="I9225">
        <v>1295</v>
      </c>
      <c r="J9225">
        <v>14</v>
      </c>
      <c r="K9225">
        <v>8909.6</v>
      </c>
      <c r="L9225">
        <v>600.28</v>
      </c>
      <c r="M9225" t="s">
        <v>32</v>
      </c>
      <c r="N9225" t="s">
        <v>33</v>
      </c>
      <c r="O9225">
        <v>6</v>
      </c>
      <c r="P9225">
        <v>2023</v>
      </c>
      <c r="Q9225">
        <v>6</v>
      </c>
      <c r="R9225" t="s">
        <v>95</v>
      </c>
      <c r="S9225">
        <v>2</v>
      </c>
      <c r="T9225">
        <v>25</v>
      </c>
      <c r="U9225">
        <v>4</v>
      </c>
      <c r="V9225">
        <v>6</v>
      </c>
      <c r="W9225" t="s">
        <v>35</v>
      </c>
      <c r="X9225" t="s">
        <v>36</v>
      </c>
      <c r="Y9225">
        <v>145040</v>
      </c>
      <c r="Z9225">
        <v>7.0000000000000007E-2</v>
      </c>
    </row>
    <row r="9226" spans="1:26" x14ac:dyDescent="0.25">
      <c r="A9226" t="s">
        <v>11281</v>
      </c>
      <c r="B9226" s="1">
        <v>45266</v>
      </c>
      <c r="C9226" t="s">
        <v>1066</v>
      </c>
      <c r="D9226" t="s">
        <v>39</v>
      </c>
      <c r="E9226" t="s">
        <v>51</v>
      </c>
      <c r="F9226" t="s">
        <v>52</v>
      </c>
      <c r="G9226" t="s">
        <v>91</v>
      </c>
      <c r="H9226">
        <v>10</v>
      </c>
      <c r="I9226">
        <v>2434</v>
      </c>
      <c r="J9226">
        <v>2</v>
      </c>
      <c r="K9226">
        <v>23853.200000000001</v>
      </c>
      <c r="L9226">
        <v>3743.5</v>
      </c>
      <c r="M9226" t="s">
        <v>32</v>
      </c>
      <c r="N9226" t="s">
        <v>44</v>
      </c>
      <c r="O9226">
        <v>2</v>
      </c>
      <c r="P9226">
        <v>2023</v>
      </c>
      <c r="Q9226">
        <v>12</v>
      </c>
      <c r="R9226" t="s">
        <v>54</v>
      </c>
      <c r="S9226">
        <v>4</v>
      </c>
      <c r="T9226">
        <v>49</v>
      </c>
      <c r="U9226">
        <v>2</v>
      </c>
      <c r="V9226">
        <v>3</v>
      </c>
      <c r="W9226" t="s">
        <v>83</v>
      </c>
      <c r="X9226" t="s">
        <v>47</v>
      </c>
      <c r="Y9226">
        <v>48680</v>
      </c>
      <c r="Z9226">
        <v>0.16</v>
      </c>
    </row>
    <row r="9227" spans="1:26" x14ac:dyDescent="0.25">
      <c r="A9227" t="s">
        <v>11282</v>
      </c>
      <c r="B9227" s="1">
        <v>45072</v>
      </c>
      <c r="C9227" t="s">
        <v>1833</v>
      </c>
      <c r="D9227" t="s">
        <v>28</v>
      </c>
      <c r="E9227" t="s">
        <v>29</v>
      </c>
      <c r="F9227" t="s">
        <v>52</v>
      </c>
      <c r="G9227" t="s">
        <v>79</v>
      </c>
      <c r="H9227">
        <v>8</v>
      </c>
      <c r="I9227">
        <v>2786</v>
      </c>
      <c r="J9227">
        <v>13</v>
      </c>
      <c r="K9227">
        <v>19390.560000000001</v>
      </c>
      <c r="L9227">
        <v>1307.53</v>
      </c>
      <c r="M9227" t="s">
        <v>65</v>
      </c>
      <c r="N9227" t="s">
        <v>44</v>
      </c>
      <c r="O9227">
        <v>3</v>
      </c>
      <c r="P9227">
        <v>2023</v>
      </c>
      <c r="Q9227">
        <v>5</v>
      </c>
      <c r="R9227" t="s">
        <v>238</v>
      </c>
      <c r="S9227">
        <v>2</v>
      </c>
      <c r="T9227">
        <v>21</v>
      </c>
      <c r="U9227">
        <v>4</v>
      </c>
      <c r="V9227">
        <v>5</v>
      </c>
      <c r="W9227" t="s">
        <v>46</v>
      </c>
      <c r="X9227" t="s">
        <v>47</v>
      </c>
      <c r="Y9227">
        <v>289744</v>
      </c>
      <c r="Z9227">
        <v>7.0000000000000007E-2</v>
      </c>
    </row>
    <row r="9228" spans="1:26" x14ac:dyDescent="0.25">
      <c r="A9228" t="s">
        <v>11283</v>
      </c>
      <c r="B9228" s="1">
        <v>45256</v>
      </c>
      <c r="C9228" t="s">
        <v>2999</v>
      </c>
      <c r="D9228" t="s">
        <v>39</v>
      </c>
      <c r="E9228" t="s">
        <v>51</v>
      </c>
      <c r="F9228" t="s">
        <v>52</v>
      </c>
      <c r="G9228" t="s">
        <v>79</v>
      </c>
      <c r="H9228">
        <v>8</v>
      </c>
      <c r="I9228">
        <v>2515</v>
      </c>
      <c r="J9228">
        <v>30</v>
      </c>
      <c r="K9228">
        <v>14084</v>
      </c>
      <c r="L9228">
        <v>2485.4299999999998</v>
      </c>
      <c r="M9228" t="s">
        <v>43</v>
      </c>
      <c r="N9228" t="s">
        <v>44</v>
      </c>
      <c r="O9228">
        <v>5</v>
      </c>
      <c r="P9228">
        <v>2023</v>
      </c>
      <c r="Q9228">
        <v>11</v>
      </c>
      <c r="R9228" t="s">
        <v>92</v>
      </c>
      <c r="S9228">
        <v>4</v>
      </c>
      <c r="T9228">
        <v>48</v>
      </c>
      <c r="U9228">
        <v>5</v>
      </c>
      <c r="V9228">
        <v>0</v>
      </c>
      <c r="W9228" t="s">
        <v>55</v>
      </c>
      <c r="X9228" t="s">
        <v>36</v>
      </c>
      <c r="Y9228">
        <v>603600</v>
      </c>
      <c r="Z9228">
        <v>0.18</v>
      </c>
    </row>
    <row r="9229" spans="1:26" x14ac:dyDescent="0.25">
      <c r="A9229" t="s">
        <v>11284</v>
      </c>
      <c r="B9229" s="1">
        <v>45058</v>
      </c>
      <c r="C9229" t="s">
        <v>7648</v>
      </c>
      <c r="D9229" t="s">
        <v>28</v>
      </c>
      <c r="E9229" t="s">
        <v>29</v>
      </c>
      <c r="F9229" t="s">
        <v>41</v>
      </c>
      <c r="G9229" t="s">
        <v>116</v>
      </c>
      <c r="H9229">
        <v>2</v>
      </c>
      <c r="I9229">
        <v>982</v>
      </c>
      <c r="J9229">
        <v>21</v>
      </c>
      <c r="K9229">
        <v>1551.56</v>
      </c>
      <c r="L9229">
        <v>278.48</v>
      </c>
      <c r="M9229" t="s">
        <v>43</v>
      </c>
      <c r="N9229" t="s">
        <v>33</v>
      </c>
      <c r="O9229">
        <v>4</v>
      </c>
      <c r="P9229">
        <v>2023</v>
      </c>
      <c r="Q9229">
        <v>5</v>
      </c>
      <c r="R9229" t="s">
        <v>238</v>
      </c>
      <c r="S9229">
        <v>2</v>
      </c>
      <c r="T9229">
        <v>19</v>
      </c>
      <c r="U9229">
        <v>2</v>
      </c>
      <c r="V9229">
        <v>5</v>
      </c>
      <c r="W9229" t="s">
        <v>46</v>
      </c>
      <c r="X9229" t="s">
        <v>47</v>
      </c>
      <c r="Y9229">
        <v>41244</v>
      </c>
      <c r="Z9229">
        <v>0.18</v>
      </c>
    </row>
    <row r="9230" spans="1:26" x14ac:dyDescent="0.25">
      <c r="A9230" t="s">
        <v>11285</v>
      </c>
      <c r="B9230" s="1">
        <v>45199</v>
      </c>
      <c r="C9230" t="s">
        <v>8894</v>
      </c>
      <c r="D9230" t="s">
        <v>63</v>
      </c>
      <c r="E9230" t="s">
        <v>40</v>
      </c>
      <c r="F9230" t="s">
        <v>52</v>
      </c>
      <c r="G9230" t="s">
        <v>91</v>
      </c>
      <c r="H9230">
        <v>2</v>
      </c>
      <c r="I9230">
        <v>1389</v>
      </c>
      <c r="J9230">
        <v>29</v>
      </c>
      <c r="K9230">
        <v>1972.38</v>
      </c>
      <c r="L9230">
        <v>379.31</v>
      </c>
      <c r="M9230" t="s">
        <v>43</v>
      </c>
      <c r="N9230" t="s">
        <v>33</v>
      </c>
      <c r="O9230">
        <v>5</v>
      </c>
      <c r="P9230">
        <v>2023</v>
      </c>
      <c r="Q9230">
        <v>9</v>
      </c>
      <c r="R9230" t="s">
        <v>80</v>
      </c>
      <c r="S9230">
        <v>3</v>
      </c>
      <c r="T9230">
        <v>39</v>
      </c>
      <c r="U9230">
        <v>5</v>
      </c>
      <c r="V9230">
        <v>6</v>
      </c>
      <c r="W9230" t="s">
        <v>35</v>
      </c>
      <c r="X9230" t="s">
        <v>36</v>
      </c>
      <c r="Y9230">
        <v>80562</v>
      </c>
      <c r="Z9230">
        <v>0.19</v>
      </c>
    </row>
    <row r="9231" spans="1:26" x14ac:dyDescent="0.25">
      <c r="A9231" t="s">
        <v>11286</v>
      </c>
      <c r="B9231" s="1">
        <v>45014</v>
      </c>
      <c r="C9231" t="s">
        <v>1211</v>
      </c>
      <c r="D9231" t="s">
        <v>63</v>
      </c>
      <c r="E9231" t="s">
        <v>51</v>
      </c>
      <c r="F9231" t="s">
        <v>52</v>
      </c>
      <c r="G9231" t="s">
        <v>53</v>
      </c>
      <c r="H9231">
        <v>9</v>
      </c>
      <c r="I9231">
        <v>725</v>
      </c>
      <c r="J9231">
        <v>12</v>
      </c>
      <c r="K9231">
        <v>5742</v>
      </c>
      <c r="L9231">
        <v>1068.31</v>
      </c>
      <c r="M9231" t="s">
        <v>32</v>
      </c>
      <c r="N9231" t="s">
        <v>66</v>
      </c>
      <c r="O9231">
        <v>3</v>
      </c>
      <c r="P9231">
        <v>2023</v>
      </c>
      <c r="Q9231">
        <v>3</v>
      </c>
      <c r="R9231" t="s">
        <v>105</v>
      </c>
      <c r="S9231">
        <v>1</v>
      </c>
      <c r="T9231">
        <v>13</v>
      </c>
      <c r="U9231">
        <v>5</v>
      </c>
      <c r="V9231">
        <v>3</v>
      </c>
      <c r="W9231" t="s">
        <v>83</v>
      </c>
      <c r="X9231" t="s">
        <v>47</v>
      </c>
      <c r="Y9231">
        <v>78300</v>
      </c>
      <c r="Z9231">
        <v>0.19</v>
      </c>
    </row>
    <row r="9232" spans="1:26" x14ac:dyDescent="0.25">
      <c r="A9232" t="s">
        <v>11287</v>
      </c>
      <c r="B9232" s="1">
        <v>45114</v>
      </c>
      <c r="C9232" t="s">
        <v>2854</v>
      </c>
      <c r="D9232" t="s">
        <v>39</v>
      </c>
      <c r="E9232" t="s">
        <v>29</v>
      </c>
      <c r="F9232" t="s">
        <v>41</v>
      </c>
      <c r="G9232" t="s">
        <v>59</v>
      </c>
      <c r="H9232">
        <v>8</v>
      </c>
      <c r="I9232">
        <v>4076</v>
      </c>
      <c r="J9232">
        <v>19</v>
      </c>
      <c r="K9232">
        <v>26412.48</v>
      </c>
      <c r="L9232">
        <v>2365.0500000000002</v>
      </c>
      <c r="M9232" t="s">
        <v>43</v>
      </c>
      <c r="N9232" t="s">
        <v>44</v>
      </c>
      <c r="O9232">
        <v>4</v>
      </c>
      <c r="P9232">
        <v>2023</v>
      </c>
      <c r="Q9232">
        <v>7</v>
      </c>
      <c r="R9232" t="s">
        <v>125</v>
      </c>
      <c r="S9232">
        <v>3</v>
      </c>
      <c r="T9232">
        <v>27</v>
      </c>
      <c r="U9232">
        <v>2</v>
      </c>
      <c r="V9232">
        <v>5</v>
      </c>
      <c r="W9232" t="s">
        <v>46</v>
      </c>
      <c r="X9232" t="s">
        <v>47</v>
      </c>
      <c r="Y9232">
        <v>619552</v>
      </c>
      <c r="Z9232">
        <v>0.09</v>
      </c>
    </row>
    <row r="9233" spans="1:26" x14ac:dyDescent="0.25">
      <c r="A9233" t="s">
        <v>11288</v>
      </c>
      <c r="B9233" s="1">
        <v>45292</v>
      </c>
      <c r="C9233" t="s">
        <v>1645</v>
      </c>
      <c r="D9233" t="s">
        <v>39</v>
      </c>
      <c r="E9233" t="s">
        <v>29</v>
      </c>
      <c r="F9233" t="s">
        <v>30</v>
      </c>
      <c r="G9233" t="s">
        <v>64</v>
      </c>
      <c r="H9233">
        <v>3</v>
      </c>
      <c r="I9233">
        <v>816</v>
      </c>
      <c r="J9233">
        <v>28</v>
      </c>
      <c r="K9233">
        <v>1762.56</v>
      </c>
      <c r="L9233">
        <v>124.41</v>
      </c>
      <c r="M9233" t="s">
        <v>65</v>
      </c>
      <c r="N9233" t="s">
        <v>66</v>
      </c>
      <c r="O9233">
        <v>5</v>
      </c>
      <c r="P9233">
        <v>2024</v>
      </c>
      <c r="Q9233">
        <v>1</v>
      </c>
      <c r="R9233" t="s">
        <v>34</v>
      </c>
      <c r="S9233">
        <v>1</v>
      </c>
      <c r="T9233">
        <v>1</v>
      </c>
      <c r="U9233">
        <v>1</v>
      </c>
      <c r="V9233">
        <v>1</v>
      </c>
      <c r="W9233" t="s">
        <v>60</v>
      </c>
      <c r="X9233" t="s">
        <v>47</v>
      </c>
      <c r="Y9233">
        <v>68544</v>
      </c>
      <c r="Z9233">
        <v>7.0000000000000007E-2</v>
      </c>
    </row>
    <row r="9234" spans="1:26" x14ac:dyDescent="0.25">
      <c r="A9234" t="s">
        <v>11289</v>
      </c>
      <c r="B9234" s="1">
        <v>44980</v>
      </c>
      <c r="C9234" t="s">
        <v>246</v>
      </c>
      <c r="D9234" t="s">
        <v>50</v>
      </c>
      <c r="E9234" t="s">
        <v>51</v>
      </c>
      <c r="F9234" t="s">
        <v>41</v>
      </c>
      <c r="G9234" t="s">
        <v>116</v>
      </c>
      <c r="H9234">
        <v>8</v>
      </c>
      <c r="I9234">
        <v>4055</v>
      </c>
      <c r="J9234">
        <v>7</v>
      </c>
      <c r="K9234">
        <v>30169.200000000001</v>
      </c>
      <c r="L9234">
        <v>6019.09</v>
      </c>
      <c r="M9234" t="s">
        <v>32</v>
      </c>
      <c r="N9234" t="s">
        <v>66</v>
      </c>
      <c r="O9234">
        <v>2</v>
      </c>
      <c r="P9234">
        <v>2023</v>
      </c>
      <c r="Q9234">
        <v>2</v>
      </c>
      <c r="R9234" t="s">
        <v>67</v>
      </c>
      <c r="S9234">
        <v>1</v>
      </c>
      <c r="T9234">
        <v>8</v>
      </c>
      <c r="U9234">
        <v>4</v>
      </c>
      <c r="V9234">
        <v>4</v>
      </c>
      <c r="W9234" t="s">
        <v>73</v>
      </c>
      <c r="X9234" t="s">
        <v>47</v>
      </c>
      <c r="Y9234">
        <v>227080</v>
      </c>
      <c r="Z9234">
        <v>0.2</v>
      </c>
    </row>
    <row r="9235" spans="1:26" x14ac:dyDescent="0.25">
      <c r="A9235" t="s">
        <v>11290</v>
      </c>
      <c r="B9235" s="1">
        <v>45116</v>
      </c>
      <c r="C9235" t="s">
        <v>3002</v>
      </c>
      <c r="D9235" t="s">
        <v>50</v>
      </c>
      <c r="E9235" t="s">
        <v>51</v>
      </c>
      <c r="F9235" t="s">
        <v>30</v>
      </c>
      <c r="G9235" t="s">
        <v>64</v>
      </c>
      <c r="H9235">
        <v>8</v>
      </c>
      <c r="I9235">
        <v>2469</v>
      </c>
      <c r="J9235">
        <v>21</v>
      </c>
      <c r="K9235">
        <v>15604.08</v>
      </c>
      <c r="L9235">
        <v>2794.04</v>
      </c>
      <c r="M9235" t="s">
        <v>32</v>
      </c>
      <c r="N9235" t="s">
        <v>66</v>
      </c>
      <c r="O9235">
        <v>2</v>
      </c>
      <c r="P9235">
        <v>2023</v>
      </c>
      <c r="Q9235">
        <v>7</v>
      </c>
      <c r="R9235" t="s">
        <v>125</v>
      </c>
      <c r="S9235">
        <v>3</v>
      </c>
      <c r="T9235">
        <v>28</v>
      </c>
      <c r="U9235">
        <v>3</v>
      </c>
      <c r="V9235">
        <v>0</v>
      </c>
      <c r="W9235" t="s">
        <v>55</v>
      </c>
      <c r="X9235" t="s">
        <v>36</v>
      </c>
      <c r="Y9235">
        <v>414792</v>
      </c>
      <c r="Z9235">
        <v>0.18</v>
      </c>
    </row>
    <row r="9236" spans="1:26" x14ac:dyDescent="0.25">
      <c r="A9236" t="s">
        <v>11291</v>
      </c>
      <c r="B9236" s="1">
        <v>45016</v>
      </c>
      <c r="C9236" t="s">
        <v>1728</v>
      </c>
      <c r="D9236" t="s">
        <v>39</v>
      </c>
      <c r="E9236" t="s">
        <v>29</v>
      </c>
      <c r="F9236" t="s">
        <v>52</v>
      </c>
      <c r="G9236" t="s">
        <v>91</v>
      </c>
      <c r="H9236">
        <v>10</v>
      </c>
      <c r="I9236">
        <v>4039</v>
      </c>
      <c r="J9236">
        <v>10</v>
      </c>
      <c r="K9236">
        <v>36351</v>
      </c>
      <c r="L9236">
        <v>2101.71</v>
      </c>
      <c r="M9236" t="s">
        <v>65</v>
      </c>
      <c r="N9236" t="s">
        <v>44</v>
      </c>
      <c r="O9236">
        <v>4</v>
      </c>
      <c r="P9236">
        <v>2023</v>
      </c>
      <c r="Q9236">
        <v>3</v>
      </c>
      <c r="R9236" t="s">
        <v>105</v>
      </c>
      <c r="S9236">
        <v>1</v>
      </c>
      <c r="T9236">
        <v>13</v>
      </c>
      <c r="U9236">
        <v>5</v>
      </c>
      <c r="V9236">
        <v>5</v>
      </c>
      <c r="W9236" t="s">
        <v>46</v>
      </c>
      <c r="X9236" t="s">
        <v>47</v>
      </c>
      <c r="Y9236">
        <v>403900</v>
      </c>
      <c r="Z9236">
        <v>0.06</v>
      </c>
    </row>
    <row r="9237" spans="1:26" x14ac:dyDescent="0.25">
      <c r="A9237" t="s">
        <v>11292</v>
      </c>
      <c r="B9237" s="1">
        <v>44989</v>
      </c>
      <c r="C9237" t="s">
        <v>1821</v>
      </c>
      <c r="D9237" t="s">
        <v>50</v>
      </c>
      <c r="E9237" t="s">
        <v>58</v>
      </c>
      <c r="F9237" t="s">
        <v>52</v>
      </c>
      <c r="G9237" t="s">
        <v>53</v>
      </c>
      <c r="H9237">
        <v>6</v>
      </c>
      <c r="I9237">
        <v>3474</v>
      </c>
      <c r="J9237">
        <v>26</v>
      </c>
      <c r="K9237">
        <v>15424.56</v>
      </c>
      <c r="L9237">
        <v>1094.94</v>
      </c>
      <c r="M9237" t="s">
        <v>65</v>
      </c>
      <c r="N9237" t="s">
        <v>33</v>
      </c>
      <c r="O9237">
        <v>5</v>
      </c>
      <c r="P9237">
        <v>2023</v>
      </c>
      <c r="Q9237">
        <v>3</v>
      </c>
      <c r="R9237" t="s">
        <v>105</v>
      </c>
      <c r="S9237">
        <v>1</v>
      </c>
      <c r="T9237">
        <v>9</v>
      </c>
      <c r="U9237">
        <v>1</v>
      </c>
      <c r="V9237">
        <v>6</v>
      </c>
      <c r="W9237" t="s">
        <v>35</v>
      </c>
      <c r="X9237" t="s">
        <v>36</v>
      </c>
      <c r="Y9237">
        <v>541944</v>
      </c>
      <c r="Z9237">
        <v>7.0000000000000007E-2</v>
      </c>
    </row>
    <row r="9238" spans="1:26" x14ac:dyDescent="0.25">
      <c r="A9238" t="s">
        <v>11293</v>
      </c>
      <c r="B9238" s="1">
        <v>45033</v>
      </c>
      <c r="C9238" t="s">
        <v>3211</v>
      </c>
      <c r="D9238" t="s">
        <v>63</v>
      </c>
      <c r="E9238" t="s">
        <v>29</v>
      </c>
      <c r="F9238" t="s">
        <v>52</v>
      </c>
      <c r="G9238" t="s">
        <v>91</v>
      </c>
      <c r="H9238">
        <v>9</v>
      </c>
      <c r="I9238">
        <v>161</v>
      </c>
      <c r="J9238">
        <v>28</v>
      </c>
      <c r="K9238">
        <v>1043.28</v>
      </c>
      <c r="L9238">
        <v>66.959999999999994</v>
      </c>
      <c r="M9238" t="s">
        <v>32</v>
      </c>
      <c r="N9238" t="s">
        <v>33</v>
      </c>
      <c r="O9238">
        <v>3</v>
      </c>
      <c r="P9238">
        <v>2023</v>
      </c>
      <c r="Q9238">
        <v>4</v>
      </c>
      <c r="R9238" t="s">
        <v>100</v>
      </c>
      <c r="S9238">
        <v>2</v>
      </c>
      <c r="T9238">
        <v>16</v>
      </c>
      <c r="U9238">
        <v>4</v>
      </c>
      <c r="V9238">
        <v>1</v>
      </c>
      <c r="W9238" t="s">
        <v>60</v>
      </c>
      <c r="X9238" t="s">
        <v>47</v>
      </c>
      <c r="Y9238">
        <v>40572</v>
      </c>
      <c r="Z9238">
        <v>0.06</v>
      </c>
    </row>
    <row r="9239" spans="1:26" x14ac:dyDescent="0.25">
      <c r="A9239" t="s">
        <v>11294</v>
      </c>
      <c r="B9239" s="1">
        <v>45284</v>
      </c>
      <c r="C9239" t="s">
        <v>3652</v>
      </c>
      <c r="D9239" t="s">
        <v>39</v>
      </c>
      <c r="E9239" t="s">
        <v>40</v>
      </c>
      <c r="F9239" t="s">
        <v>52</v>
      </c>
      <c r="G9239" t="s">
        <v>53</v>
      </c>
      <c r="H9239">
        <v>1</v>
      </c>
      <c r="I9239">
        <v>4973</v>
      </c>
      <c r="J9239">
        <v>19</v>
      </c>
      <c r="K9239">
        <v>4028.13</v>
      </c>
      <c r="L9239">
        <v>263.49</v>
      </c>
      <c r="M9239" t="s">
        <v>43</v>
      </c>
      <c r="N9239" t="s">
        <v>66</v>
      </c>
      <c r="O9239">
        <v>1</v>
      </c>
      <c r="P9239">
        <v>2023</v>
      </c>
      <c r="Q9239">
        <v>12</v>
      </c>
      <c r="R9239" t="s">
        <v>54</v>
      </c>
      <c r="S9239">
        <v>4</v>
      </c>
      <c r="T9239">
        <v>52</v>
      </c>
      <c r="U9239">
        <v>5</v>
      </c>
      <c r="V9239">
        <v>0</v>
      </c>
      <c r="W9239" t="s">
        <v>55</v>
      </c>
      <c r="X9239" t="s">
        <v>36</v>
      </c>
      <c r="Y9239">
        <v>94487</v>
      </c>
      <c r="Z9239">
        <v>7.0000000000000007E-2</v>
      </c>
    </row>
    <row r="9240" spans="1:26" x14ac:dyDescent="0.25">
      <c r="A9240" t="s">
        <v>11295</v>
      </c>
      <c r="B9240" s="1">
        <v>45269</v>
      </c>
      <c r="C9240" t="s">
        <v>10568</v>
      </c>
      <c r="D9240" t="s">
        <v>50</v>
      </c>
      <c r="E9240" t="s">
        <v>40</v>
      </c>
      <c r="F9240" t="s">
        <v>41</v>
      </c>
      <c r="G9240" t="s">
        <v>59</v>
      </c>
      <c r="H9240">
        <v>5</v>
      </c>
      <c r="I9240">
        <v>4541</v>
      </c>
      <c r="J9240">
        <v>28</v>
      </c>
      <c r="K9240">
        <v>16347.6</v>
      </c>
      <c r="L9240">
        <v>2119.7399999999998</v>
      </c>
      <c r="M9240" t="s">
        <v>65</v>
      </c>
      <c r="N9240" t="s">
        <v>33</v>
      </c>
      <c r="O9240">
        <v>5</v>
      </c>
      <c r="P9240">
        <v>2023</v>
      </c>
      <c r="Q9240">
        <v>12</v>
      </c>
      <c r="R9240" t="s">
        <v>54</v>
      </c>
      <c r="S9240">
        <v>4</v>
      </c>
      <c r="T9240">
        <v>49</v>
      </c>
      <c r="U9240">
        <v>2</v>
      </c>
      <c r="V9240">
        <v>6</v>
      </c>
      <c r="W9240" t="s">
        <v>35</v>
      </c>
      <c r="X9240" t="s">
        <v>36</v>
      </c>
      <c r="Y9240">
        <v>635740</v>
      </c>
      <c r="Z9240">
        <v>0.13</v>
      </c>
    </row>
    <row r="9241" spans="1:26" x14ac:dyDescent="0.25">
      <c r="A9241" t="s">
        <v>11296</v>
      </c>
      <c r="B9241" s="1">
        <v>45051</v>
      </c>
      <c r="C9241" t="s">
        <v>1750</v>
      </c>
      <c r="D9241" t="s">
        <v>28</v>
      </c>
      <c r="E9241" t="s">
        <v>51</v>
      </c>
      <c r="F9241" t="s">
        <v>30</v>
      </c>
      <c r="G9241" t="s">
        <v>86</v>
      </c>
      <c r="H9241">
        <v>6</v>
      </c>
      <c r="I9241">
        <v>4157</v>
      </c>
      <c r="J9241">
        <v>9</v>
      </c>
      <c r="K9241">
        <v>22697.22</v>
      </c>
      <c r="L9241">
        <v>2542.42</v>
      </c>
      <c r="M9241" t="s">
        <v>65</v>
      </c>
      <c r="N9241" t="s">
        <v>66</v>
      </c>
      <c r="O9241">
        <v>4</v>
      </c>
      <c r="P9241">
        <v>2023</v>
      </c>
      <c r="Q9241">
        <v>5</v>
      </c>
      <c r="R9241" t="s">
        <v>238</v>
      </c>
      <c r="S9241">
        <v>2</v>
      </c>
      <c r="T9241">
        <v>18</v>
      </c>
      <c r="U9241">
        <v>1</v>
      </c>
      <c r="V9241">
        <v>5</v>
      </c>
      <c r="W9241" t="s">
        <v>46</v>
      </c>
      <c r="X9241" t="s">
        <v>47</v>
      </c>
      <c r="Y9241">
        <v>224478</v>
      </c>
      <c r="Z9241">
        <v>0.11</v>
      </c>
    </row>
    <row r="9242" spans="1:26" x14ac:dyDescent="0.25">
      <c r="A9242" t="s">
        <v>11297</v>
      </c>
      <c r="B9242" s="1">
        <v>45109</v>
      </c>
      <c r="C9242" t="s">
        <v>2576</v>
      </c>
      <c r="D9242" t="s">
        <v>39</v>
      </c>
      <c r="E9242" t="s">
        <v>29</v>
      </c>
      <c r="F9242" t="s">
        <v>41</v>
      </c>
      <c r="G9242" t="s">
        <v>42</v>
      </c>
      <c r="H9242">
        <v>5</v>
      </c>
      <c r="I9242">
        <v>3517</v>
      </c>
      <c r="J9242">
        <v>27</v>
      </c>
      <c r="K9242">
        <v>12837.05</v>
      </c>
      <c r="L9242">
        <v>2487.44</v>
      </c>
      <c r="M9242" t="s">
        <v>32</v>
      </c>
      <c r="N9242" t="s">
        <v>66</v>
      </c>
      <c r="O9242">
        <v>5</v>
      </c>
      <c r="P9242">
        <v>2023</v>
      </c>
      <c r="Q9242">
        <v>7</v>
      </c>
      <c r="R9242" t="s">
        <v>125</v>
      </c>
      <c r="S9242">
        <v>3</v>
      </c>
      <c r="T9242">
        <v>27</v>
      </c>
      <c r="U9242">
        <v>2</v>
      </c>
      <c r="V9242">
        <v>0</v>
      </c>
      <c r="W9242" t="s">
        <v>55</v>
      </c>
      <c r="X9242" t="s">
        <v>36</v>
      </c>
      <c r="Y9242">
        <v>474795</v>
      </c>
      <c r="Z9242">
        <v>0.19</v>
      </c>
    </row>
    <row r="9243" spans="1:26" x14ac:dyDescent="0.25">
      <c r="A9243" t="s">
        <v>11298</v>
      </c>
      <c r="B9243" s="1">
        <v>44985</v>
      </c>
      <c r="C9243" t="s">
        <v>1158</v>
      </c>
      <c r="D9243" t="s">
        <v>28</v>
      </c>
      <c r="E9243" t="s">
        <v>58</v>
      </c>
      <c r="F9243" t="s">
        <v>52</v>
      </c>
      <c r="G9243" t="s">
        <v>79</v>
      </c>
      <c r="H9243">
        <v>5</v>
      </c>
      <c r="I9243">
        <v>913</v>
      </c>
      <c r="J9243">
        <v>8</v>
      </c>
      <c r="K9243">
        <v>4199.8</v>
      </c>
      <c r="L9243">
        <v>523.16</v>
      </c>
      <c r="M9243" t="s">
        <v>32</v>
      </c>
      <c r="N9243" t="s">
        <v>66</v>
      </c>
      <c r="O9243">
        <v>4</v>
      </c>
      <c r="P9243">
        <v>2023</v>
      </c>
      <c r="Q9243">
        <v>2</v>
      </c>
      <c r="R9243" t="s">
        <v>67</v>
      </c>
      <c r="S9243">
        <v>1</v>
      </c>
      <c r="T9243">
        <v>9</v>
      </c>
      <c r="U9243">
        <v>5</v>
      </c>
      <c r="V9243">
        <v>2</v>
      </c>
      <c r="W9243" t="s">
        <v>76</v>
      </c>
      <c r="X9243" t="s">
        <v>47</v>
      </c>
      <c r="Y9243">
        <v>36520</v>
      </c>
      <c r="Z9243">
        <v>0.12</v>
      </c>
    </row>
    <row r="9244" spans="1:26" x14ac:dyDescent="0.25">
      <c r="A9244" t="s">
        <v>11299</v>
      </c>
      <c r="B9244" s="1">
        <v>45094</v>
      </c>
      <c r="C9244" t="s">
        <v>135</v>
      </c>
      <c r="D9244" t="s">
        <v>39</v>
      </c>
      <c r="E9244" t="s">
        <v>51</v>
      </c>
      <c r="F9244" t="s">
        <v>30</v>
      </c>
      <c r="G9244" t="s">
        <v>31</v>
      </c>
      <c r="H9244">
        <v>5</v>
      </c>
      <c r="I9244">
        <v>4532</v>
      </c>
      <c r="J9244">
        <v>30</v>
      </c>
      <c r="K9244">
        <v>15862</v>
      </c>
      <c r="L9244">
        <v>2935.59</v>
      </c>
      <c r="M9244" t="s">
        <v>32</v>
      </c>
      <c r="N9244" t="s">
        <v>44</v>
      </c>
      <c r="O9244">
        <v>2</v>
      </c>
      <c r="P9244">
        <v>2023</v>
      </c>
      <c r="Q9244">
        <v>6</v>
      </c>
      <c r="R9244" t="s">
        <v>95</v>
      </c>
      <c r="S9244">
        <v>2</v>
      </c>
      <c r="T9244">
        <v>24</v>
      </c>
      <c r="U9244">
        <v>3</v>
      </c>
      <c r="V9244">
        <v>6</v>
      </c>
      <c r="W9244" t="s">
        <v>35</v>
      </c>
      <c r="X9244" t="s">
        <v>36</v>
      </c>
      <c r="Y9244">
        <v>679800</v>
      </c>
      <c r="Z9244">
        <v>0.19</v>
      </c>
    </row>
    <row r="9245" spans="1:26" x14ac:dyDescent="0.25">
      <c r="A9245" t="s">
        <v>11300</v>
      </c>
      <c r="B9245" s="1">
        <v>45286</v>
      </c>
      <c r="C9245" t="s">
        <v>559</v>
      </c>
      <c r="D9245" t="s">
        <v>39</v>
      </c>
      <c r="E9245" t="s">
        <v>40</v>
      </c>
      <c r="F9245" t="s">
        <v>41</v>
      </c>
      <c r="G9245" t="s">
        <v>59</v>
      </c>
      <c r="H9245">
        <v>5</v>
      </c>
      <c r="I9245">
        <v>2026</v>
      </c>
      <c r="J9245">
        <v>3</v>
      </c>
      <c r="K9245">
        <v>9826.1</v>
      </c>
      <c r="L9245">
        <v>1500.4</v>
      </c>
      <c r="M9245" t="s">
        <v>65</v>
      </c>
      <c r="N9245" t="s">
        <v>44</v>
      </c>
      <c r="O9245">
        <v>3</v>
      </c>
      <c r="P9245">
        <v>2023</v>
      </c>
      <c r="Q9245">
        <v>12</v>
      </c>
      <c r="R9245" t="s">
        <v>54</v>
      </c>
      <c r="S9245">
        <v>4</v>
      </c>
      <c r="T9245">
        <v>52</v>
      </c>
      <c r="U9245">
        <v>5</v>
      </c>
      <c r="V9245">
        <v>2</v>
      </c>
      <c r="W9245" t="s">
        <v>76</v>
      </c>
      <c r="X9245" t="s">
        <v>47</v>
      </c>
      <c r="Y9245">
        <v>30390</v>
      </c>
      <c r="Z9245">
        <v>0.15</v>
      </c>
    </row>
    <row r="9246" spans="1:26" x14ac:dyDescent="0.25">
      <c r="A9246" t="s">
        <v>11301</v>
      </c>
      <c r="B9246" s="1">
        <v>45118</v>
      </c>
      <c r="C9246" t="s">
        <v>1475</v>
      </c>
      <c r="D9246" t="s">
        <v>50</v>
      </c>
      <c r="E9246" t="s">
        <v>29</v>
      </c>
      <c r="F9246" t="s">
        <v>52</v>
      </c>
      <c r="G9246" t="s">
        <v>79</v>
      </c>
      <c r="H9246">
        <v>6</v>
      </c>
      <c r="I9246">
        <v>1114</v>
      </c>
      <c r="J9246">
        <v>28</v>
      </c>
      <c r="K9246">
        <v>4812.4799999999996</v>
      </c>
      <c r="L9246">
        <v>389.93</v>
      </c>
      <c r="M9246" t="s">
        <v>32</v>
      </c>
      <c r="N9246" t="s">
        <v>44</v>
      </c>
      <c r="O9246">
        <v>5</v>
      </c>
      <c r="P9246">
        <v>2023</v>
      </c>
      <c r="Q9246">
        <v>7</v>
      </c>
      <c r="R9246" t="s">
        <v>125</v>
      </c>
      <c r="S9246">
        <v>3</v>
      </c>
      <c r="T9246">
        <v>28</v>
      </c>
      <c r="U9246">
        <v>3</v>
      </c>
      <c r="V9246">
        <v>2</v>
      </c>
      <c r="W9246" t="s">
        <v>76</v>
      </c>
      <c r="X9246" t="s">
        <v>47</v>
      </c>
      <c r="Y9246">
        <v>187152</v>
      </c>
      <c r="Z9246">
        <v>0.08</v>
      </c>
    </row>
    <row r="9247" spans="1:26" x14ac:dyDescent="0.25">
      <c r="A9247" t="s">
        <v>11302</v>
      </c>
      <c r="B9247" s="1">
        <v>45003</v>
      </c>
      <c r="C9247" t="s">
        <v>1632</v>
      </c>
      <c r="D9247" t="s">
        <v>63</v>
      </c>
      <c r="E9247" t="s">
        <v>51</v>
      </c>
      <c r="F9247" t="s">
        <v>52</v>
      </c>
      <c r="G9247" t="s">
        <v>53</v>
      </c>
      <c r="H9247">
        <v>2</v>
      </c>
      <c r="I9247">
        <v>2010</v>
      </c>
      <c r="J9247">
        <v>13</v>
      </c>
      <c r="K9247">
        <v>3497.4</v>
      </c>
      <c r="L9247">
        <v>188.77</v>
      </c>
      <c r="M9247" t="s">
        <v>65</v>
      </c>
      <c r="N9247" t="s">
        <v>66</v>
      </c>
      <c r="O9247">
        <v>6</v>
      </c>
      <c r="P9247">
        <v>2023</v>
      </c>
      <c r="Q9247">
        <v>3</v>
      </c>
      <c r="R9247" t="s">
        <v>105</v>
      </c>
      <c r="S9247">
        <v>1</v>
      </c>
      <c r="T9247">
        <v>11</v>
      </c>
      <c r="U9247">
        <v>3</v>
      </c>
      <c r="V9247">
        <v>6</v>
      </c>
      <c r="W9247" t="s">
        <v>35</v>
      </c>
      <c r="X9247" t="s">
        <v>36</v>
      </c>
      <c r="Y9247">
        <v>52260</v>
      </c>
      <c r="Z9247">
        <v>0.05</v>
      </c>
    </row>
    <row r="9248" spans="1:26" x14ac:dyDescent="0.25">
      <c r="A9248" t="s">
        <v>11303</v>
      </c>
      <c r="B9248" s="1">
        <v>45095</v>
      </c>
      <c r="C9248" t="s">
        <v>3735</v>
      </c>
      <c r="D9248" t="s">
        <v>50</v>
      </c>
      <c r="E9248" t="s">
        <v>29</v>
      </c>
      <c r="F9248" t="s">
        <v>52</v>
      </c>
      <c r="G9248" t="s">
        <v>53</v>
      </c>
      <c r="H9248">
        <v>10</v>
      </c>
      <c r="I9248">
        <v>4011</v>
      </c>
      <c r="J9248">
        <v>3</v>
      </c>
      <c r="K9248">
        <v>38906.699999999997</v>
      </c>
      <c r="L9248">
        <v>3977.74</v>
      </c>
      <c r="M9248" t="s">
        <v>43</v>
      </c>
      <c r="N9248" t="s">
        <v>44</v>
      </c>
      <c r="O9248">
        <v>6</v>
      </c>
      <c r="P9248">
        <v>2023</v>
      </c>
      <c r="Q9248">
        <v>6</v>
      </c>
      <c r="R9248" t="s">
        <v>95</v>
      </c>
      <c r="S9248">
        <v>2</v>
      </c>
      <c r="T9248">
        <v>25</v>
      </c>
      <c r="U9248">
        <v>4</v>
      </c>
      <c r="V9248">
        <v>0</v>
      </c>
      <c r="W9248" t="s">
        <v>55</v>
      </c>
      <c r="X9248" t="s">
        <v>36</v>
      </c>
      <c r="Y9248">
        <v>120330</v>
      </c>
      <c r="Z9248">
        <v>0.1</v>
      </c>
    </row>
    <row r="9249" spans="1:26" x14ac:dyDescent="0.25">
      <c r="A9249" t="s">
        <v>11304</v>
      </c>
      <c r="B9249" s="1">
        <v>45166</v>
      </c>
      <c r="C9249" t="s">
        <v>2335</v>
      </c>
      <c r="D9249" t="s">
        <v>50</v>
      </c>
      <c r="E9249" t="s">
        <v>58</v>
      </c>
      <c r="F9249" t="s">
        <v>41</v>
      </c>
      <c r="G9249" t="s">
        <v>116</v>
      </c>
      <c r="H9249">
        <v>4</v>
      </c>
      <c r="I9249">
        <v>4082</v>
      </c>
      <c r="J9249">
        <v>23</v>
      </c>
      <c r="K9249">
        <v>12572.56</v>
      </c>
      <c r="L9249">
        <v>1765.27</v>
      </c>
      <c r="M9249" t="s">
        <v>65</v>
      </c>
      <c r="N9249" t="s">
        <v>44</v>
      </c>
      <c r="O9249">
        <v>7</v>
      </c>
      <c r="P9249">
        <v>2023</v>
      </c>
      <c r="Q9249">
        <v>8</v>
      </c>
      <c r="R9249" t="s">
        <v>72</v>
      </c>
      <c r="S9249">
        <v>3</v>
      </c>
      <c r="T9249">
        <v>35</v>
      </c>
      <c r="U9249">
        <v>5</v>
      </c>
      <c r="V9249">
        <v>1</v>
      </c>
      <c r="W9249" t="s">
        <v>60</v>
      </c>
      <c r="X9249" t="s">
        <v>47</v>
      </c>
      <c r="Y9249">
        <v>375544</v>
      </c>
      <c r="Z9249">
        <v>0.14000000000000001</v>
      </c>
    </row>
    <row r="9250" spans="1:26" x14ac:dyDescent="0.25">
      <c r="A9250" t="s">
        <v>11305</v>
      </c>
      <c r="B9250" s="1">
        <v>44992</v>
      </c>
      <c r="C9250" t="s">
        <v>4822</v>
      </c>
      <c r="D9250" t="s">
        <v>28</v>
      </c>
      <c r="E9250" t="s">
        <v>58</v>
      </c>
      <c r="F9250" t="s">
        <v>41</v>
      </c>
      <c r="G9250" t="s">
        <v>42</v>
      </c>
      <c r="H9250">
        <v>9</v>
      </c>
      <c r="I9250">
        <v>1822</v>
      </c>
      <c r="J9250">
        <v>25</v>
      </c>
      <c r="K9250">
        <v>12298.5</v>
      </c>
      <c r="L9250">
        <v>693.91</v>
      </c>
      <c r="M9250" t="s">
        <v>32</v>
      </c>
      <c r="N9250" t="s">
        <v>33</v>
      </c>
      <c r="O9250">
        <v>5</v>
      </c>
      <c r="P9250">
        <v>2023</v>
      </c>
      <c r="Q9250">
        <v>3</v>
      </c>
      <c r="R9250" t="s">
        <v>105</v>
      </c>
      <c r="S9250">
        <v>1</v>
      </c>
      <c r="T9250">
        <v>10</v>
      </c>
      <c r="U9250">
        <v>2</v>
      </c>
      <c r="V9250">
        <v>2</v>
      </c>
      <c r="W9250" t="s">
        <v>76</v>
      </c>
      <c r="X9250" t="s">
        <v>47</v>
      </c>
      <c r="Y9250">
        <v>409950</v>
      </c>
      <c r="Z9250">
        <v>0.06</v>
      </c>
    </row>
    <row r="9251" spans="1:26" x14ac:dyDescent="0.25">
      <c r="A9251" t="s">
        <v>11306</v>
      </c>
      <c r="B9251" s="1">
        <v>45002</v>
      </c>
      <c r="C9251" t="s">
        <v>667</v>
      </c>
      <c r="D9251" t="s">
        <v>39</v>
      </c>
      <c r="E9251" t="s">
        <v>40</v>
      </c>
      <c r="F9251" t="s">
        <v>52</v>
      </c>
      <c r="G9251" t="s">
        <v>91</v>
      </c>
      <c r="H9251">
        <v>4</v>
      </c>
      <c r="I9251">
        <v>283</v>
      </c>
      <c r="J9251">
        <v>25</v>
      </c>
      <c r="K9251">
        <v>849</v>
      </c>
      <c r="L9251">
        <v>68.67</v>
      </c>
      <c r="M9251" t="s">
        <v>43</v>
      </c>
      <c r="N9251" t="s">
        <v>66</v>
      </c>
      <c r="O9251">
        <v>1</v>
      </c>
      <c r="P9251">
        <v>2023</v>
      </c>
      <c r="Q9251">
        <v>3</v>
      </c>
      <c r="R9251" t="s">
        <v>105</v>
      </c>
      <c r="S9251">
        <v>1</v>
      </c>
      <c r="T9251">
        <v>11</v>
      </c>
      <c r="U9251">
        <v>3</v>
      </c>
      <c r="V9251">
        <v>5</v>
      </c>
      <c r="W9251" t="s">
        <v>46</v>
      </c>
      <c r="X9251" t="s">
        <v>47</v>
      </c>
      <c r="Y9251">
        <v>28300</v>
      </c>
      <c r="Z9251">
        <v>0.08</v>
      </c>
    </row>
    <row r="9252" spans="1:26" x14ac:dyDescent="0.25">
      <c r="A9252" t="s">
        <v>11307</v>
      </c>
      <c r="B9252" s="1">
        <v>45052</v>
      </c>
      <c r="C9252" t="s">
        <v>1434</v>
      </c>
      <c r="D9252" t="s">
        <v>63</v>
      </c>
      <c r="E9252" t="s">
        <v>29</v>
      </c>
      <c r="F9252" t="s">
        <v>30</v>
      </c>
      <c r="G9252" t="s">
        <v>64</v>
      </c>
      <c r="H9252">
        <v>7</v>
      </c>
      <c r="I9252">
        <v>4729</v>
      </c>
      <c r="J9252">
        <v>7</v>
      </c>
      <c r="K9252">
        <v>30785.79</v>
      </c>
      <c r="L9252">
        <v>6000.07</v>
      </c>
      <c r="M9252" t="s">
        <v>43</v>
      </c>
      <c r="N9252" t="s">
        <v>44</v>
      </c>
      <c r="O9252">
        <v>4</v>
      </c>
      <c r="P9252">
        <v>2023</v>
      </c>
      <c r="Q9252">
        <v>5</v>
      </c>
      <c r="R9252" t="s">
        <v>238</v>
      </c>
      <c r="S9252">
        <v>2</v>
      </c>
      <c r="T9252">
        <v>18</v>
      </c>
      <c r="U9252">
        <v>1</v>
      </c>
      <c r="V9252">
        <v>6</v>
      </c>
      <c r="W9252" t="s">
        <v>35</v>
      </c>
      <c r="X9252" t="s">
        <v>36</v>
      </c>
      <c r="Y9252">
        <v>231721</v>
      </c>
      <c r="Z9252">
        <v>0.19</v>
      </c>
    </row>
    <row r="9253" spans="1:26" x14ac:dyDescent="0.25">
      <c r="A9253" t="s">
        <v>11308</v>
      </c>
      <c r="B9253" s="1">
        <v>44942</v>
      </c>
      <c r="C9253" t="s">
        <v>959</v>
      </c>
      <c r="D9253" t="s">
        <v>28</v>
      </c>
      <c r="E9253" t="s">
        <v>58</v>
      </c>
      <c r="F9253" t="s">
        <v>52</v>
      </c>
      <c r="G9253" t="s">
        <v>53</v>
      </c>
      <c r="H9253">
        <v>5</v>
      </c>
      <c r="I9253">
        <v>1565</v>
      </c>
      <c r="J9253">
        <v>3</v>
      </c>
      <c r="K9253">
        <v>7590.25</v>
      </c>
      <c r="L9253">
        <v>1297.71</v>
      </c>
      <c r="M9253" t="s">
        <v>65</v>
      </c>
      <c r="N9253" t="s">
        <v>33</v>
      </c>
      <c r="O9253">
        <v>2</v>
      </c>
      <c r="P9253">
        <v>2023</v>
      </c>
      <c r="Q9253">
        <v>1</v>
      </c>
      <c r="R9253" t="s">
        <v>34</v>
      </c>
      <c r="S9253">
        <v>1</v>
      </c>
      <c r="T9253">
        <v>3</v>
      </c>
      <c r="U9253">
        <v>3</v>
      </c>
      <c r="V9253">
        <v>1</v>
      </c>
      <c r="W9253" t="s">
        <v>60</v>
      </c>
      <c r="X9253" t="s">
        <v>47</v>
      </c>
      <c r="Y9253">
        <v>23475</v>
      </c>
      <c r="Z9253">
        <v>0.17</v>
      </c>
    </row>
    <row r="9254" spans="1:26" x14ac:dyDescent="0.25">
      <c r="A9254" t="s">
        <v>11309</v>
      </c>
      <c r="B9254" s="1">
        <v>44938</v>
      </c>
      <c r="C9254" t="s">
        <v>9064</v>
      </c>
      <c r="D9254" t="s">
        <v>50</v>
      </c>
      <c r="E9254" t="s">
        <v>40</v>
      </c>
      <c r="F9254" t="s">
        <v>30</v>
      </c>
      <c r="G9254" t="s">
        <v>64</v>
      </c>
      <c r="H9254">
        <v>7</v>
      </c>
      <c r="I9254">
        <v>2431</v>
      </c>
      <c r="J9254">
        <v>10</v>
      </c>
      <c r="K9254">
        <v>15315.3</v>
      </c>
      <c r="L9254">
        <v>1628.11</v>
      </c>
      <c r="M9254" t="s">
        <v>43</v>
      </c>
      <c r="N9254" t="s">
        <v>44</v>
      </c>
      <c r="O9254">
        <v>7</v>
      </c>
      <c r="P9254">
        <v>2023</v>
      </c>
      <c r="Q9254">
        <v>1</v>
      </c>
      <c r="R9254" t="s">
        <v>34</v>
      </c>
      <c r="S9254">
        <v>1</v>
      </c>
      <c r="T9254">
        <v>2</v>
      </c>
      <c r="U9254">
        <v>2</v>
      </c>
      <c r="V9254">
        <v>4</v>
      </c>
      <c r="W9254" t="s">
        <v>73</v>
      </c>
      <c r="X9254" t="s">
        <v>47</v>
      </c>
      <c r="Y9254">
        <v>170170</v>
      </c>
      <c r="Z9254">
        <v>0.11</v>
      </c>
    </row>
    <row r="9255" spans="1:26" x14ac:dyDescent="0.25">
      <c r="A9255" t="s">
        <v>11310</v>
      </c>
      <c r="B9255" s="1">
        <v>44948</v>
      </c>
      <c r="C9255" t="s">
        <v>2848</v>
      </c>
      <c r="D9255" t="s">
        <v>39</v>
      </c>
      <c r="E9255" t="s">
        <v>58</v>
      </c>
      <c r="F9255" t="s">
        <v>52</v>
      </c>
      <c r="G9255" t="s">
        <v>91</v>
      </c>
      <c r="H9255">
        <v>9</v>
      </c>
      <c r="I9255">
        <v>905</v>
      </c>
      <c r="J9255">
        <v>18</v>
      </c>
      <c r="K9255">
        <v>6678.9</v>
      </c>
      <c r="L9255">
        <v>1005.79</v>
      </c>
      <c r="M9255" t="s">
        <v>65</v>
      </c>
      <c r="N9255" t="s">
        <v>66</v>
      </c>
      <c r="O9255">
        <v>7</v>
      </c>
      <c r="P9255">
        <v>2023</v>
      </c>
      <c r="Q9255">
        <v>1</v>
      </c>
      <c r="R9255" t="s">
        <v>34</v>
      </c>
      <c r="S9255">
        <v>1</v>
      </c>
      <c r="T9255">
        <v>4</v>
      </c>
      <c r="U9255">
        <v>4</v>
      </c>
      <c r="V9255">
        <v>0</v>
      </c>
      <c r="W9255" t="s">
        <v>55</v>
      </c>
      <c r="X9255" t="s">
        <v>36</v>
      </c>
      <c r="Y9255">
        <v>146610</v>
      </c>
      <c r="Z9255">
        <v>0.15</v>
      </c>
    </row>
    <row r="9256" spans="1:26" x14ac:dyDescent="0.25">
      <c r="A9256" t="s">
        <v>11311</v>
      </c>
      <c r="B9256" s="1">
        <v>45110</v>
      </c>
      <c r="C9256" t="s">
        <v>4533</v>
      </c>
      <c r="D9256" t="s">
        <v>50</v>
      </c>
      <c r="E9256" t="s">
        <v>51</v>
      </c>
      <c r="F9256" t="s">
        <v>41</v>
      </c>
      <c r="G9256" t="s">
        <v>116</v>
      </c>
      <c r="H9256">
        <v>1</v>
      </c>
      <c r="I9256">
        <v>1128</v>
      </c>
      <c r="J9256">
        <v>29</v>
      </c>
      <c r="K9256">
        <v>800.88</v>
      </c>
      <c r="L9256">
        <v>41.1</v>
      </c>
      <c r="M9256" t="s">
        <v>43</v>
      </c>
      <c r="N9256" t="s">
        <v>33</v>
      </c>
      <c r="O9256">
        <v>4</v>
      </c>
      <c r="P9256">
        <v>2023</v>
      </c>
      <c r="Q9256">
        <v>7</v>
      </c>
      <c r="R9256" t="s">
        <v>125</v>
      </c>
      <c r="S9256">
        <v>3</v>
      </c>
      <c r="T9256">
        <v>27</v>
      </c>
      <c r="U9256">
        <v>2</v>
      </c>
      <c r="V9256">
        <v>1</v>
      </c>
      <c r="W9256" t="s">
        <v>60</v>
      </c>
      <c r="X9256" t="s">
        <v>47</v>
      </c>
      <c r="Y9256">
        <v>32712</v>
      </c>
      <c r="Z9256">
        <v>0.05</v>
      </c>
    </row>
    <row r="9257" spans="1:26" x14ac:dyDescent="0.25">
      <c r="A9257" t="s">
        <v>11312</v>
      </c>
      <c r="B9257" s="1">
        <v>45121</v>
      </c>
      <c r="C9257" t="s">
        <v>4726</v>
      </c>
      <c r="D9257" t="s">
        <v>50</v>
      </c>
      <c r="E9257" t="s">
        <v>51</v>
      </c>
      <c r="F9257" t="s">
        <v>30</v>
      </c>
      <c r="G9257" t="s">
        <v>31</v>
      </c>
      <c r="H9257">
        <v>9</v>
      </c>
      <c r="I9257">
        <v>3425</v>
      </c>
      <c r="J9257">
        <v>1</v>
      </c>
      <c r="K9257">
        <v>30516.75</v>
      </c>
      <c r="L9257">
        <v>3011.28</v>
      </c>
      <c r="M9257" t="s">
        <v>65</v>
      </c>
      <c r="N9257" t="s">
        <v>66</v>
      </c>
      <c r="O9257">
        <v>4</v>
      </c>
      <c r="P9257">
        <v>2023</v>
      </c>
      <c r="Q9257">
        <v>7</v>
      </c>
      <c r="R9257" t="s">
        <v>125</v>
      </c>
      <c r="S9257">
        <v>3</v>
      </c>
      <c r="T9257">
        <v>28</v>
      </c>
      <c r="U9257">
        <v>3</v>
      </c>
      <c r="V9257">
        <v>5</v>
      </c>
      <c r="W9257" t="s">
        <v>46</v>
      </c>
      <c r="X9257" t="s">
        <v>47</v>
      </c>
      <c r="Y9257">
        <v>30825</v>
      </c>
      <c r="Z9257">
        <v>0.1</v>
      </c>
    </row>
    <row r="9258" spans="1:26" x14ac:dyDescent="0.25">
      <c r="A9258" t="s">
        <v>11313</v>
      </c>
      <c r="B9258" s="1">
        <v>45008</v>
      </c>
      <c r="C9258" t="s">
        <v>1540</v>
      </c>
      <c r="D9258" t="s">
        <v>28</v>
      </c>
      <c r="E9258" t="s">
        <v>40</v>
      </c>
      <c r="F9258" t="s">
        <v>41</v>
      </c>
      <c r="G9258" t="s">
        <v>59</v>
      </c>
      <c r="H9258">
        <v>4</v>
      </c>
      <c r="I9258">
        <v>3360</v>
      </c>
      <c r="J9258">
        <v>19</v>
      </c>
      <c r="K9258">
        <v>10886.4</v>
      </c>
      <c r="L9258">
        <v>2028.62</v>
      </c>
      <c r="M9258" t="s">
        <v>43</v>
      </c>
      <c r="N9258" t="s">
        <v>44</v>
      </c>
      <c r="O9258">
        <v>7</v>
      </c>
      <c r="P9258">
        <v>2023</v>
      </c>
      <c r="Q9258">
        <v>3</v>
      </c>
      <c r="R9258" t="s">
        <v>105</v>
      </c>
      <c r="S9258">
        <v>1</v>
      </c>
      <c r="T9258">
        <v>12</v>
      </c>
      <c r="U9258">
        <v>4</v>
      </c>
      <c r="V9258">
        <v>4</v>
      </c>
      <c r="W9258" t="s">
        <v>73</v>
      </c>
      <c r="X9258" t="s">
        <v>47</v>
      </c>
      <c r="Y9258">
        <v>255360</v>
      </c>
      <c r="Z9258">
        <v>0.19</v>
      </c>
    </row>
    <row r="9259" spans="1:26" x14ac:dyDescent="0.25">
      <c r="A9259" t="s">
        <v>11314</v>
      </c>
      <c r="B9259" s="1">
        <v>45138</v>
      </c>
      <c r="C9259" t="s">
        <v>1054</v>
      </c>
      <c r="D9259" t="s">
        <v>63</v>
      </c>
      <c r="E9259" t="s">
        <v>29</v>
      </c>
      <c r="F9259" t="s">
        <v>52</v>
      </c>
      <c r="G9259" t="s">
        <v>79</v>
      </c>
      <c r="H9259">
        <v>7</v>
      </c>
      <c r="I9259">
        <v>163</v>
      </c>
      <c r="J9259">
        <v>27</v>
      </c>
      <c r="K9259">
        <v>832.93</v>
      </c>
      <c r="L9259">
        <v>81.91</v>
      </c>
      <c r="M9259" t="s">
        <v>65</v>
      </c>
      <c r="N9259" t="s">
        <v>33</v>
      </c>
      <c r="O9259">
        <v>4</v>
      </c>
      <c r="P9259">
        <v>2023</v>
      </c>
      <c r="Q9259">
        <v>7</v>
      </c>
      <c r="R9259" t="s">
        <v>125</v>
      </c>
      <c r="S9259">
        <v>3</v>
      </c>
      <c r="T9259">
        <v>31</v>
      </c>
      <c r="U9259">
        <v>6</v>
      </c>
      <c r="V9259">
        <v>1</v>
      </c>
      <c r="W9259" t="s">
        <v>60</v>
      </c>
      <c r="X9259" t="s">
        <v>47</v>
      </c>
      <c r="Y9259">
        <v>30807</v>
      </c>
      <c r="Z9259">
        <v>0.1</v>
      </c>
    </row>
    <row r="9260" spans="1:26" x14ac:dyDescent="0.25">
      <c r="A9260" t="s">
        <v>11315</v>
      </c>
      <c r="B9260" s="1">
        <v>44952</v>
      </c>
      <c r="C9260" t="s">
        <v>959</v>
      </c>
      <c r="D9260" t="s">
        <v>50</v>
      </c>
      <c r="E9260" t="s">
        <v>51</v>
      </c>
      <c r="F9260" t="s">
        <v>52</v>
      </c>
      <c r="G9260" t="s">
        <v>79</v>
      </c>
      <c r="H9260">
        <v>6</v>
      </c>
      <c r="I9260">
        <v>4164</v>
      </c>
      <c r="J9260">
        <v>19</v>
      </c>
      <c r="K9260">
        <v>20237.04</v>
      </c>
      <c r="L9260">
        <v>2155.31</v>
      </c>
      <c r="M9260" t="s">
        <v>65</v>
      </c>
      <c r="N9260" t="s">
        <v>66</v>
      </c>
      <c r="O9260">
        <v>3</v>
      </c>
      <c r="P9260">
        <v>2023</v>
      </c>
      <c r="Q9260">
        <v>1</v>
      </c>
      <c r="R9260" t="s">
        <v>34</v>
      </c>
      <c r="S9260">
        <v>1</v>
      </c>
      <c r="T9260">
        <v>4</v>
      </c>
      <c r="U9260">
        <v>4</v>
      </c>
      <c r="V9260">
        <v>4</v>
      </c>
      <c r="W9260" t="s">
        <v>73</v>
      </c>
      <c r="X9260" t="s">
        <v>47</v>
      </c>
      <c r="Y9260">
        <v>474696</v>
      </c>
      <c r="Z9260">
        <v>0.11</v>
      </c>
    </row>
    <row r="9261" spans="1:26" x14ac:dyDescent="0.25">
      <c r="A9261" t="s">
        <v>11316</v>
      </c>
      <c r="B9261" s="1">
        <v>45286</v>
      </c>
      <c r="C9261" t="s">
        <v>3700</v>
      </c>
      <c r="D9261" t="s">
        <v>50</v>
      </c>
      <c r="E9261" t="s">
        <v>29</v>
      </c>
      <c r="F9261" t="s">
        <v>30</v>
      </c>
      <c r="G9261" t="s">
        <v>31</v>
      </c>
      <c r="H9261">
        <v>9</v>
      </c>
      <c r="I9261">
        <v>2568</v>
      </c>
      <c r="J9261">
        <v>5</v>
      </c>
      <c r="K9261">
        <v>21956.400000000001</v>
      </c>
      <c r="L9261">
        <v>3617.11</v>
      </c>
      <c r="M9261" t="s">
        <v>65</v>
      </c>
      <c r="N9261" t="s">
        <v>44</v>
      </c>
      <c r="O9261">
        <v>1</v>
      </c>
      <c r="P9261">
        <v>2023</v>
      </c>
      <c r="Q9261">
        <v>12</v>
      </c>
      <c r="R9261" t="s">
        <v>54</v>
      </c>
      <c r="S9261">
        <v>4</v>
      </c>
      <c r="T9261">
        <v>52</v>
      </c>
      <c r="U9261">
        <v>5</v>
      </c>
      <c r="V9261">
        <v>2</v>
      </c>
      <c r="W9261" t="s">
        <v>76</v>
      </c>
      <c r="X9261" t="s">
        <v>47</v>
      </c>
      <c r="Y9261">
        <v>115560</v>
      </c>
      <c r="Z9261">
        <v>0.16</v>
      </c>
    </row>
    <row r="9262" spans="1:26" x14ac:dyDescent="0.25">
      <c r="A9262" t="s">
        <v>11317</v>
      </c>
      <c r="B9262" s="1">
        <v>45189</v>
      </c>
      <c r="C9262" t="s">
        <v>4317</v>
      </c>
      <c r="D9262" t="s">
        <v>63</v>
      </c>
      <c r="E9262" t="s">
        <v>58</v>
      </c>
      <c r="F9262" t="s">
        <v>41</v>
      </c>
      <c r="G9262" t="s">
        <v>59</v>
      </c>
      <c r="H9262">
        <v>1</v>
      </c>
      <c r="I9262">
        <v>3501</v>
      </c>
      <c r="J9262">
        <v>3</v>
      </c>
      <c r="K9262">
        <v>3395.97</v>
      </c>
      <c r="L9262">
        <v>375.09</v>
      </c>
      <c r="M9262" t="s">
        <v>32</v>
      </c>
      <c r="N9262" t="s">
        <v>66</v>
      </c>
      <c r="O9262">
        <v>1</v>
      </c>
      <c r="P9262">
        <v>2023</v>
      </c>
      <c r="Q9262">
        <v>9</v>
      </c>
      <c r="R9262" t="s">
        <v>80</v>
      </c>
      <c r="S9262">
        <v>3</v>
      </c>
      <c r="T9262">
        <v>38</v>
      </c>
      <c r="U9262">
        <v>4</v>
      </c>
      <c r="V9262">
        <v>3</v>
      </c>
      <c r="W9262" t="s">
        <v>83</v>
      </c>
      <c r="X9262" t="s">
        <v>47</v>
      </c>
      <c r="Y9262">
        <v>10503</v>
      </c>
      <c r="Z9262">
        <v>0.11</v>
      </c>
    </row>
    <row r="9263" spans="1:26" x14ac:dyDescent="0.25">
      <c r="A9263" t="s">
        <v>11318</v>
      </c>
      <c r="B9263" s="1">
        <v>45160</v>
      </c>
      <c r="C9263" t="s">
        <v>822</v>
      </c>
      <c r="D9263" t="s">
        <v>50</v>
      </c>
      <c r="E9263" t="s">
        <v>58</v>
      </c>
      <c r="F9263" t="s">
        <v>41</v>
      </c>
      <c r="G9263" t="s">
        <v>116</v>
      </c>
      <c r="H9263">
        <v>2</v>
      </c>
      <c r="I9263">
        <v>3598</v>
      </c>
      <c r="J9263">
        <v>8</v>
      </c>
      <c r="K9263">
        <v>6620.32</v>
      </c>
      <c r="L9263">
        <v>565.79999999999995</v>
      </c>
      <c r="M9263" t="s">
        <v>65</v>
      </c>
      <c r="N9263" t="s">
        <v>44</v>
      </c>
      <c r="O9263">
        <v>5</v>
      </c>
      <c r="P9263">
        <v>2023</v>
      </c>
      <c r="Q9263">
        <v>8</v>
      </c>
      <c r="R9263" t="s">
        <v>72</v>
      </c>
      <c r="S9263">
        <v>3</v>
      </c>
      <c r="T9263">
        <v>34</v>
      </c>
      <c r="U9263">
        <v>4</v>
      </c>
      <c r="V9263">
        <v>2</v>
      </c>
      <c r="W9263" t="s">
        <v>76</v>
      </c>
      <c r="X9263" t="s">
        <v>47</v>
      </c>
      <c r="Y9263">
        <v>57568</v>
      </c>
      <c r="Z9263">
        <v>0.09</v>
      </c>
    </row>
    <row r="9264" spans="1:26" x14ac:dyDescent="0.25">
      <c r="A9264" t="s">
        <v>11319</v>
      </c>
      <c r="B9264" s="1">
        <v>45025</v>
      </c>
      <c r="C9264" t="s">
        <v>477</v>
      </c>
      <c r="D9264" t="s">
        <v>50</v>
      </c>
      <c r="E9264" t="s">
        <v>29</v>
      </c>
      <c r="F9264" t="s">
        <v>52</v>
      </c>
      <c r="G9264" t="s">
        <v>91</v>
      </c>
      <c r="H9264">
        <v>7</v>
      </c>
      <c r="I9264">
        <v>2474</v>
      </c>
      <c r="J9264">
        <v>22</v>
      </c>
      <c r="K9264">
        <v>13508.04</v>
      </c>
      <c r="L9264">
        <v>2438.9</v>
      </c>
      <c r="M9264" t="s">
        <v>32</v>
      </c>
      <c r="N9264" t="s">
        <v>66</v>
      </c>
      <c r="O9264">
        <v>3</v>
      </c>
      <c r="P9264">
        <v>2023</v>
      </c>
      <c r="Q9264">
        <v>4</v>
      </c>
      <c r="R9264" t="s">
        <v>100</v>
      </c>
      <c r="S9264">
        <v>2</v>
      </c>
      <c r="T9264">
        <v>15</v>
      </c>
      <c r="U9264">
        <v>3</v>
      </c>
      <c r="V9264">
        <v>0</v>
      </c>
      <c r="W9264" t="s">
        <v>55</v>
      </c>
      <c r="X9264" t="s">
        <v>36</v>
      </c>
      <c r="Y9264">
        <v>380996</v>
      </c>
      <c r="Z9264">
        <v>0.18</v>
      </c>
    </row>
    <row r="9265" spans="1:26" x14ac:dyDescent="0.25">
      <c r="A9265" t="s">
        <v>11320</v>
      </c>
      <c r="B9265" s="1">
        <v>45023</v>
      </c>
      <c r="C9265" t="s">
        <v>2520</v>
      </c>
      <c r="D9265" t="s">
        <v>50</v>
      </c>
      <c r="E9265" t="s">
        <v>51</v>
      </c>
      <c r="F9265" t="s">
        <v>41</v>
      </c>
      <c r="G9265" t="s">
        <v>116</v>
      </c>
      <c r="H9265">
        <v>4</v>
      </c>
      <c r="I9265">
        <v>2262</v>
      </c>
      <c r="J9265">
        <v>28</v>
      </c>
      <c r="K9265">
        <v>6514.56</v>
      </c>
      <c r="L9265">
        <v>1192.08</v>
      </c>
      <c r="M9265" t="s">
        <v>43</v>
      </c>
      <c r="N9265" t="s">
        <v>66</v>
      </c>
      <c r="O9265">
        <v>6</v>
      </c>
      <c r="P9265">
        <v>2023</v>
      </c>
      <c r="Q9265">
        <v>4</v>
      </c>
      <c r="R9265" t="s">
        <v>100</v>
      </c>
      <c r="S9265">
        <v>2</v>
      </c>
      <c r="T9265">
        <v>14</v>
      </c>
      <c r="U9265">
        <v>2</v>
      </c>
      <c r="V9265">
        <v>5</v>
      </c>
      <c r="W9265" t="s">
        <v>46</v>
      </c>
      <c r="X9265" t="s">
        <v>47</v>
      </c>
      <c r="Y9265">
        <v>253344</v>
      </c>
      <c r="Z9265">
        <v>0.18</v>
      </c>
    </row>
    <row r="9266" spans="1:26" x14ac:dyDescent="0.25">
      <c r="A9266" t="s">
        <v>11321</v>
      </c>
      <c r="B9266" s="1">
        <v>45248</v>
      </c>
      <c r="C9266" t="s">
        <v>776</v>
      </c>
      <c r="D9266" t="s">
        <v>63</v>
      </c>
      <c r="E9266" t="s">
        <v>29</v>
      </c>
      <c r="F9266" t="s">
        <v>52</v>
      </c>
      <c r="G9266" t="s">
        <v>53</v>
      </c>
      <c r="H9266">
        <v>9</v>
      </c>
      <c r="I9266">
        <v>2064</v>
      </c>
      <c r="J9266">
        <v>17</v>
      </c>
      <c r="K9266">
        <v>15418.08</v>
      </c>
      <c r="L9266">
        <v>2485.4</v>
      </c>
      <c r="M9266" t="s">
        <v>65</v>
      </c>
      <c r="N9266" t="s">
        <v>33</v>
      </c>
      <c r="O9266">
        <v>1</v>
      </c>
      <c r="P9266">
        <v>2023</v>
      </c>
      <c r="Q9266">
        <v>11</v>
      </c>
      <c r="R9266" t="s">
        <v>92</v>
      </c>
      <c r="S9266">
        <v>4</v>
      </c>
      <c r="T9266">
        <v>46</v>
      </c>
      <c r="U9266">
        <v>3</v>
      </c>
      <c r="V9266">
        <v>6</v>
      </c>
      <c r="W9266" t="s">
        <v>35</v>
      </c>
      <c r="X9266" t="s">
        <v>36</v>
      </c>
      <c r="Y9266">
        <v>315792</v>
      </c>
      <c r="Z9266">
        <v>0.16</v>
      </c>
    </row>
    <row r="9267" spans="1:26" x14ac:dyDescent="0.25">
      <c r="A9267" t="s">
        <v>11322</v>
      </c>
      <c r="B9267" s="1">
        <v>44952</v>
      </c>
      <c r="C9267" t="s">
        <v>10698</v>
      </c>
      <c r="D9267" t="s">
        <v>39</v>
      </c>
      <c r="E9267" t="s">
        <v>29</v>
      </c>
      <c r="F9267" t="s">
        <v>30</v>
      </c>
      <c r="G9267" t="s">
        <v>31</v>
      </c>
      <c r="H9267">
        <v>5</v>
      </c>
      <c r="I9267">
        <v>3220</v>
      </c>
      <c r="J9267">
        <v>28</v>
      </c>
      <c r="K9267">
        <v>11592</v>
      </c>
      <c r="L9267">
        <v>1501.89</v>
      </c>
      <c r="M9267" t="s">
        <v>32</v>
      </c>
      <c r="N9267" t="s">
        <v>33</v>
      </c>
      <c r="O9267">
        <v>1</v>
      </c>
      <c r="P9267">
        <v>2023</v>
      </c>
      <c r="Q9267">
        <v>1</v>
      </c>
      <c r="R9267" t="s">
        <v>34</v>
      </c>
      <c r="S9267">
        <v>1</v>
      </c>
      <c r="T9267">
        <v>4</v>
      </c>
      <c r="U9267">
        <v>4</v>
      </c>
      <c r="V9267">
        <v>4</v>
      </c>
      <c r="W9267" t="s">
        <v>73</v>
      </c>
      <c r="X9267" t="s">
        <v>47</v>
      </c>
      <c r="Y9267">
        <v>450800</v>
      </c>
      <c r="Z9267">
        <v>0.13</v>
      </c>
    </row>
    <row r="9268" spans="1:26" x14ac:dyDescent="0.25">
      <c r="A9268" t="s">
        <v>11323</v>
      </c>
      <c r="B9268" s="1">
        <v>45015</v>
      </c>
      <c r="C9268" t="s">
        <v>1722</v>
      </c>
      <c r="D9268" t="s">
        <v>50</v>
      </c>
      <c r="E9268" t="s">
        <v>58</v>
      </c>
      <c r="F9268" t="s">
        <v>41</v>
      </c>
      <c r="G9268" t="s">
        <v>116</v>
      </c>
      <c r="H9268">
        <v>3</v>
      </c>
      <c r="I9268">
        <v>278</v>
      </c>
      <c r="J9268">
        <v>2</v>
      </c>
      <c r="K9268">
        <v>817.32</v>
      </c>
      <c r="L9268">
        <v>65.37</v>
      </c>
      <c r="M9268" t="s">
        <v>43</v>
      </c>
      <c r="N9268" t="s">
        <v>33</v>
      </c>
      <c r="O9268">
        <v>5</v>
      </c>
      <c r="P9268">
        <v>2023</v>
      </c>
      <c r="Q9268">
        <v>3</v>
      </c>
      <c r="R9268" t="s">
        <v>105</v>
      </c>
      <c r="S9268">
        <v>1</v>
      </c>
      <c r="T9268">
        <v>13</v>
      </c>
      <c r="U9268">
        <v>5</v>
      </c>
      <c r="V9268">
        <v>4</v>
      </c>
      <c r="W9268" t="s">
        <v>73</v>
      </c>
      <c r="X9268" t="s">
        <v>47</v>
      </c>
      <c r="Y9268">
        <v>1668</v>
      </c>
      <c r="Z9268">
        <v>0.08</v>
      </c>
    </row>
    <row r="9269" spans="1:26" x14ac:dyDescent="0.25">
      <c r="A9269" t="s">
        <v>11324</v>
      </c>
      <c r="B9269" s="1">
        <v>45262</v>
      </c>
      <c r="C9269" t="s">
        <v>944</v>
      </c>
      <c r="D9269" t="s">
        <v>50</v>
      </c>
      <c r="E9269" t="s">
        <v>58</v>
      </c>
      <c r="F9269" t="s">
        <v>52</v>
      </c>
      <c r="G9269" t="s">
        <v>79</v>
      </c>
      <c r="H9269">
        <v>6</v>
      </c>
      <c r="I9269">
        <v>1975</v>
      </c>
      <c r="J9269">
        <v>11</v>
      </c>
      <c r="K9269">
        <v>10546.5</v>
      </c>
      <c r="L9269">
        <v>1381.82</v>
      </c>
      <c r="M9269" t="s">
        <v>32</v>
      </c>
      <c r="N9269" t="s">
        <v>66</v>
      </c>
      <c r="O9269">
        <v>3</v>
      </c>
      <c r="P9269">
        <v>2023</v>
      </c>
      <c r="Q9269">
        <v>12</v>
      </c>
      <c r="R9269" t="s">
        <v>54</v>
      </c>
      <c r="S9269">
        <v>4</v>
      </c>
      <c r="T9269">
        <v>48</v>
      </c>
      <c r="U9269">
        <v>1</v>
      </c>
      <c r="V9269">
        <v>6</v>
      </c>
      <c r="W9269" t="s">
        <v>35</v>
      </c>
      <c r="X9269" t="s">
        <v>36</v>
      </c>
      <c r="Y9269">
        <v>130350</v>
      </c>
      <c r="Z9269">
        <v>0.13</v>
      </c>
    </row>
    <row r="9270" spans="1:26" x14ac:dyDescent="0.25">
      <c r="A9270" t="s">
        <v>11325</v>
      </c>
      <c r="B9270" s="1">
        <v>45148</v>
      </c>
      <c r="C9270" t="s">
        <v>1601</v>
      </c>
      <c r="D9270" t="s">
        <v>63</v>
      </c>
      <c r="E9270" t="s">
        <v>58</v>
      </c>
      <c r="F9270" t="s">
        <v>52</v>
      </c>
      <c r="G9270" t="s">
        <v>91</v>
      </c>
      <c r="H9270">
        <v>7</v>
      </c>
      <c r="I9270">
        <v>4381</v>
      </c>
      <c r="J9270">
        <v>3</v>
      </c>
      <c r="K9270">
        <v>29746.99</v>
      </c>
      <c r="L9270">
        <v>4197.1400000000003</v>
      </c>
      <c r="M9270" t="s">
        <v>32</v>
      </c>
      <c r="N9270" t="s">
        <v>33</v>
      </c>
      <c r="O9270">
        <v>2</v>
      </c>
      <c r="P9270">
        <v>2023</v>
      </c>
      <c r="Q9270">
        <v>8</v>
      </c>
      <c r="R9270" t="s">
        <v>72</v>
      </c>
      <c r="S9270">
        <v>3</v>
      </c>
      <c r="T9270">
        <v>32</v>
      </c>
      <c r="U9270">
        <v>2</v>
      </c>
      <c r="V9270">
        <v>4</v>
      </c>
      <c r="W9270" t="s">
        <v>73</v>
      </c>
      <c r="X9270" t="s">
        <v>47</v>
      </c>
      <c r="Y9270">
        <v>92001</v>
      </c>
      <c r="Z9270">
        <v>0.14000000000000001</v>
      </c>
    </row>
    <row r="9271" spans="1:26" x14ac:dyDescent="0.25">
      <c r="A9271" t="s">
        <v>11326</v>
      </c>
      <c r="B9271" s="1">
        <v>45101</v>
      </c>
      <c r="C9271" t="s">
        <v>3161</v>
      </c>
      <c r="D9271" t="s">
        <v>39</v>
      </c>
      <c r="E9271" t="s">
        <v>29</v>
      </c>
      <c r="F9271" t="s">
        <v>52</v>
      </c>
      <c r="G9271" t="s">
        <v>91</v>
      </c>
      <c r="H9271">
        <v>4</v>
      </c>
      <c r="I9271">
        <v>1091</v>
      </c>
      <c r="J9271">
        <v>18</v>
      </c>
      <c r="K9271">
        <v>3578.48</v>
      </c>
      <c r="L9271">
        <v>476.09</v>
      </c>
      <c r="M9271" t="s">
        <v>32</v>
      </c>
      <c r="N9271" t="s">
        <v>44</v>
      </c>
      <c r="O9271">
        <v>5</v>
      </c>
      <c r="P9271">
        <v>2023</v>
      </c>
      <c r="Q9271">
        <v>6</v>
      </c>
      <c r="R9271" t="s">
        <v>95</v>
      </c>
      <c r="S9271">
        <v>2</v>
      </c>
      <c r="T9271">
        <v>25</v>
      </c>
      <c r="U9271">
        <v>4</v>
      </c>
      <c r="V9271">
        <v>6</v>
      </c>
      <c r="W9271" t="s">
        <v>35</v>
      </c>
      <c r="X9271" t="s">
        <v>36</v>
      </c>
      <c r="Y9271">
        <v>78552</v>
      </c>
      <c r="Z9271">
        <v>0.13</v>
      </c>
    </row>
    <row r="9272" spans="1:26" x14ac:dyDescent="0.25">
      <c r="A9272" t="s">
        <v>11327</v>
      </c>
      <c r="B9272" s="1">
        <v>44963</v>
      </c>
      <c r="C9272" t="s">
        <v>1765</v>
      </c>
      <c r="D9272" t="s">
        <v>50</v>
      </c>
      <c r="E9272" t="s">
        <v>51</v>
      </c>
      <c r="F9272" t="s">
        <v>30</v>
      </c>
      <c r="G9272" t="s">
        <v>86</v>
      </c>
      <c r="H9272">
        <v>3</v>
      </c>
      <c r="I9272">
        <v>3336</v>
      </c>
      <c r="J9272">
        <v>8</v>
      </c>
      <c r="K9272">
        <v>9207.36</v>
      </c>
      <c r="L9272">
        <v>1487.06</v>
      </c>
      <c r="M9272" t="s">
        <v>43</v>
      </c>
      <c r="N9272" t="s">
        <v>66</v>
      </c>
      <c r="O9272">
        <v>4</v>
      </c>
      <c r="P9272">
        <v>2023</v>
      </c>
      <c r="Q9272">
        <v>2</v>
      </c>
      <c r="R9272" t="s">
        <v>67</v>
      </c>
      <c r="S9272">
        <v>1</v>
      </c>
      <c r="T9272">
        <v>6</v>
      </c>
      <c r="U9272">
        <v>2</v>
      </c>
      <c r="V9272">
        <v>1</v>
      </c>
      <c r="W9272" t="s">
        <v>60</v>
      </c>
      <c r="X9272" t="s">
        <v>47</v>
      </c>
      <c r="Y9272">
        <v>80064</v>
      </c>
      <c r="Z9272">
        <v>0.16</v>
      </c>
    </row>
    <row r="9273" spans="1:26" x14ac:dyDescent="0.25">
      <c r="A9273" t="s">
        <v>11328</v>
      </c>
      <c r="B9273" s="1">
        <v>45253</v>
      </c>
      <c r="C9273" t="s">
        <v>3557</v>
      </c>
      <c r="D9273" t="s">
        <v>28</v>
      </c>
      <c r="E9273" t="s">
        <v>40</v>
      </c>
      <c r="F9273" t="s">
        <v>30</v>
      </c>
      <c r="G9273" t="s">
        <v>64</v>
      </c>
      <c r="H9273">
        <v>5</v>
      </c>
      <c r="I9273">
        <v>4719</v>
      </c>
      <c r="J9273">
        <v>7</v>
      </c>
      <c r="K9273">
        <v>21943.35</v>
      </c>
      <c r="L9273">
        <v>1740.2</v>
      </c>
      <c r="M9273" t="s">
        <v>65</v>
      </c>
      <c r="N9273" t="s">
        <v>44</v>
      </c>
      <c r="O9273">
        <v>5</v>
      </c>
      <c r="P9273">
        <v>2023</v>
      </c>
      <c r="Q9273">
        <v>11</v>
      </c>
      <c r="R9273" t="s">
        <v>92</v>
      </c>
      <c r="S9273">
        <v>4</v>
      </c>
      <c r="T9273">
        <v>47</v>
      </c>
      <c r="U9273">
        <v>4</v>
      </c>
      <c r="V9273">
        <v>4</v>
      </c>
      <c r="W9273" t="s">
        <v>73</v>
      </c>
      <c r="X9273" t="s">
        <v>47</v>
      </c>
      <c r="Y9273">
        <v>165165</v>
      </c>
      <c r="Z9273">
        <v>0.08</v>
      </c>
    </row>
    <row r="9274" spans="1:26" x14ac:dyDescent="0.25">
      <c r="A9274" t="s">
        <v>11329</v>
      </c>
      <c r="B9274" s="1">
        <v>45027</v>
      </c>
      <c r="C9274" t="s">
        <v>3843</v>
      </c>
      <c r="D9274" t="s">
        <v>63</v>
      </c>
      <c r="E9274" t="s">
        <v>58</v>
      </c>
      <c r="F9274" t="s">
        <v>52</v>
      </c>
      <c r="G9274" t="s">
        <v>79</v>
      </c>
      <c r="H9274">
        <v>5</v>
      </c>
      <c r="I9274">
        <v>256</v>
      </c>
      <c r="J9274">
        <v>25</v>
      </c>
      <c r="K9274">
        <v>960</v>
      </c>
      <c r="L9274">
        <v>160.47999999999999</v>
      </c>
      <c r="M9274" t="s">
        <v>43</v>
      </c>
      <c r="N9274" t="s">
        <v>44</v>
      </c>
      <c r="O9274">
        <v>4</v>
      </c>
      <c r="P9274">
        <v>2023</v>
      </c>
      <c r="Q9274">
        <v>4</v>
      </c>
      <c r="R9274" t="s">
        <v>100</v>
      </c>
      <c r="S9274">
        <v>2</v>
      </c>
      <c r="T9274">
        <v>15</v>
      </c>
      <c r="U9274">
        <v>3</v>
      </c>
      <c r="V9274">
        <v>2</v>
      </c>
      <c r="W9274" t="s">
        <v>76</v>
      </c>
      <c r="X9274" t="s">
        <v>47</v>
      </c>
      <c r="Y9274">
        <v>32000</v>
      </c>
      <c r="Z9274">
        <v>0.17</v>
      </c>
    </row>
    <row r="9275" spans="1:26" x14ac:dyDescent="0.25">
      <c r="A9275" t="s">
        <v>11330</v>
      </c>
      <c r="B9275" s="1">
        <v>45140</v>
      </c>
      <c r="C9275" t="s">
        <v>2591</v>
      </c>
      <c r="D9275" t="s">
        <v>50</v>
      </c>
      <c r="E9275" t="s">
        <v>58</v>
      </c>
      <c r="F9275" t="s">
        <v>30</v>
      </c>
      <c r="G9275" t="s">
        <v>64</v>
      </c>
      <c r="H9275">
        <v>3</v>
      </c>
      <c r="I9275">
        <v>3782</v>
      </c>
      <c r="J9275">
        <v>0</v>
      </c>
      <c r="K9275">
        <v>11346</v>
      </c>
      <c r="L9275">
        <v>886.75</v>
      </c>
      <c r="M9275" t="s">
        <v>43</v>
      </c>
      <c r="N9275" t="s">
        <v>66</v>
      </c>
      <c r="O9275">
        <v>2</v>
      </c>
      <c r="P9275">
        <v>2023</v>
      </c>
      <c r="Q9275">
        <v>8</v>
      </c>
      <c r="R9275" t="s">
        <v>72</v>
      </c>
      <c r="S9275">
        <v>3</v>
      </c>
      <c r="T9275">
        <v>31</v>
      </c>
      <c r="U9275">
        <v>1</v>
      </c>
      <c r="V9275">
        <v>3</v>
      </c>
      <c r="W9275" t="s">
        <v>83</v>
      </c>
      <c r="X9275" t="s">
        <v>47</v>
      </c>
      <c r="Y9275">
        <v>0</v>
      </c>
      <c r="Z9275">
        <v>0.08</v>
      </c>
    </row>
    <row r="9276" spans="1:26" x14ac:dyDescent="0.25">
      <c r="A9276" t="s">
        <v>11331</v>
      </c>
      <c r="B9276" s="1">
        <v>45242</v>
      </c>
      <c r="C9276" t="s">
        <v>195</v>
      </c>
      <c r="D9276" t="s">
        <v>39</v>
      </c>
      <c r="E9276" t="s">
        <v>29</v>
      </c>
      <c r="F9276" t="s">
        <v>30</v>
      </c>
      <c r="G9276" t="s">
        <v>31</v>
      </c>
      <c r="H9276">
        <v>10</v>
      </c>
      <c r="I9276">
        <v>4550</v>
      </c>
      <c r="J9276">
        <v>0</v>
      </c>
      <c r="K9276">
        <v>45500</v>
      </c>
      <c r="L9276">
        <v>5572.94</v>
      </c>
      <c r="M9276" t="s">
        <v>65</v>
      </c>
      <c r="N9276" t="s">
        <v>33</v>
      </c>
      <c r="O9276">
        <v>3</v>
      </c>
      <c r="P9276">
        <v>2023</v>
      </c>
      <c r="Q9276">
        <v>11</v>
      </c>
      <c r="R9276" t="s">
        <v>92</v>
      </c>
      <c r="S9276">
        <v>4</v>
      </c>
      <c r="T9276">
        <v>46</v>
      </c>
      <c r="U9276">
        <v>3</v>
      </c>
      <c r="V9276">
        <v>0</v>
      </c>
      <c r="W9276" t="s">
        <v>55</v>
      </c>
      <c r="X9276" t="s">
        <v>36</v>
      </c>
      <c r="Y9276">
        <v>0</v>
      </c>
      <c r="Z9276">
        <v>0.12</v>
      </c>
    </row>
    <row r="9277" spans="1:26" x14ac:dyDescent="0.25">
      <c r="A9277" t="s">
        <v>11332</v>
      </c>
      <c r="B9277" s="1">
        <v>45265</v>
      </c>
      <c r="C9277" t="s">
        <v>3410</v>
      </c>
      <c r="D9277" t="s">
        <v>50</v>
      </c>
      <c r="E9277" t="s">
        <v>58</v>
      </c>
      <c r="F9277" t="s">
        <v>41</v>
      </c>
      <c r="G9277" t="s">
        <v>59</v>
      </c>
      <c r="H9277">
        <v>3</v>
      </c>
      <c r="I9277">
        <v>1647</v>
      </c>
      <c r="J9277">
        <v>5</v>
      </c>
      <c r="K9277">
        <v>4693.95</v>
      </c>
      <c r="L9277">
        <v>268.26</v>
      </c>
      <c r="M9277" t="s">
        <v>32</v>
      </c>
      <c r="N9277" t="s">
        <v>44</v>
      </c>
      <c r="O9277">
        <v>7</v>
      </c>
      <c r="P9277">
        <v>2023</v>
      </c>
      <c r="Q9277">
        <v>12</v>
      </c>
      <c r="R9277" t="s">
        <v>54</v>
      </c>
      <c r="S9277">
        <v>4</v>
      </c>
      <c r="T9277">
        <v>49</v>
      </c>
      <c r="U9277">
        <v>2</v>
      </c>
      <c r="V9277">
        <v>2</v>
      </c>
      <c r="W9277" t="s">
        <v>76</v>
      </c>
      <c r="X9277" t="s">
        <v>47</v>
      </c>
      <c r="Y9277">
        <v>24705</v>
      </c>
      <c r="Z9277">
        <v>0.06</v>
      </c>
    </row>
    <row r="9278" spans="1:26" x14ac:dyDescent="0.25">
      <c r="A9278" t="s">
        <v>11333</v>
      </c>
      <c r="B9278" s="1">
        <v>44936</v>
      </c>
      <c r="C9278" t="s">
        <v>2346</v>
      </c>
      <c r="D9278" t="s">
        <v>39</v>
      </c>
      <c r="E9278" t="s">
        <v>51</v>
      </c>
      <c r="F9278" t="s">
        <v>52</v>
      </c>
      <c r="G9278" t="s">
        <v>53</v>
      </c>
      <c r="H9278">
        <v>9</v>
      </c>
      <c r="I9278">
        <v>3919</v>
      </c>
      <c r="J9278">
        <v>26</v>
      </c>
      <c r="K9278">
        <v>26100.54</v>
      </c>
      <c r="L9278">
        <v>2414.62</v>
      </c>
      <c r="M9278" t="s">
        <v>32</v>
      </c>
      <c r="N9278" t="s">
        <v>66</v>
      </c>
      <c r="O9278">
        <v>7</v>
      </c>
      <c r="P9278">
        <v>2023</v>
      </c>
      <c r="Q9278">
        <v>1</v>
      </c>
      <c r="R9278" t="s">
        <v>34</v>
      </c>
      <c r="S9278">
        <v>1</v>
      </c>
      <c r="T9278">
        <v>2</v>
      </c>
      <c r="U9278">
        <v>2</v>
      </c>
      <c r="V9278">
        <v>2</v>
      </c>
      <c r="W9278" t="s">
        <v>76</v>
      </c>
      <c r="X9278" t="s">
        <v>47</v>
      </c>
      <c r="Y9278">
        <v>917046</v>
      </c>
      <c r="Z9278">
        <v>0.09</v>
      </c>
    </row>
    <row r="9279" spans="1:26" x14ac:dyDescent="0.25">
      <c r="A9279" t="s">
        <v>11334</v>
      </c>
      <c r="B9279" s="1">
        <v>44963</v>
      </c>
      <c r="C9279" t="s">
        <v>942</v>
      </c>
      <c r="D9279" t="s">
        <v>28</v>
      </c>
      <c r="E9279" t="s">
        <v>29</v>
      </c>
      <c r="F9279" t="s">
        <v>30</v>
      </c>
      <c r="G9279" t="s">
        <v>31</v>
      </c>
      <c r="H9279">
        <v>2</v>
      </c>
      <c r="I9279">
        <v>2571</v>
      </c>
      <c r="J9279">
        <v>10</v>
      </c>
      <c r="K9279">
        <v>4627.8</v>
      </c>
      <c r="L9279">
        <v>689.01</v>
      </c>
      <c r="M9279" t="s">
        <v>43</v>
      </c>
      <c r="N9279" t="s">
        <v>66</v>
      </c>
      <c r="O9279">
        <v>3</v>
      </c>
      <c r="P9279">
        <v>2023</v>
      </c>
      <c r="Q9279">
        <v>2</v>
      </c>
      <c r="R9279" t="s">
        <v>67</v>
      </c>
      <c r="S9279">
        <v>1</v>
      </c>
      <c r="T9279">
        <v>6</v>
      </c>
      <c r="U9279">
        <v>2</v>
      </c>
      <c r="V9279">
        <v>1</v>
      </c>
      <c r="W9279" t="s">
        <v>60</v>
      </c>
      <c r="X9279" t="s">
        <v>47</v>
      </c>
      <c r="Y9279">
        <v>51420</v>
      </c>
      <c r="Z9279">
        <v>0.15</v>
      </c>
    </row>
    <row r="9280" spans="1:26" x14ac:dyDescent="0.25">
      <c r="A9280" t="s">
        <v>11335</v>
      </c>
      <c r="B9280" s="1">
        <v>45033</v>
      </c>
      <c r="C9280" t="s">
        <v>1179</v>
      </c>
      <c r="D9280" t="s">
        <v>28</v>
      </c>
      <c r="E9280" t="s">
        <v>29</v>
      </c>
      <c r="F9280" t="s">
        <v>41</v>
      </c>
      <c r="G9280" t="s">
        <v>116</v>
      </c>
      <c r="H9280">
        <v>7</v>
      </c>
      <c r="I9280">
        <v>2492</v>
      </c>
      <c r="J9280">
        <v>0</v>
      </c>
      <c r="K9280">
        <v>17444</v>
      </c>
      <c r="L9280">
        <v>2075.71</v>
      </c>
      <c r="M9280" t="s">
        <v>32</v>
      </c>
      <c r="N9280" t="s">
        <v>33</v>
      </c>
      <c r="O9280">
        <v>4</v>
      </c>
      <c r="P9280">
        <v>2023</v>
      </c>
      <c r="Q9280">
        <v>4</v>
      </c>
      <c r="R9280" t="s">
        <v>100</v>
      </c>
      <c r="S9280">
        <v>2</v>
      </c>
      <c r="T9280">
        <v>16</v>
      </c>
      <c r="U9280">
        <v>4</v>
      </c>
      <c r="V9280">
        <v>1</v>
      </c>
      <c r="W9280" t="s">
        <v>60</v>
      </c>
      <c r="X9280" t="s">
        <v>47</v>
      </c>
      <c r="Y9280">
        <v>0</v>
      </c>
      <c r="Z9280">
        <v>0.12</v>
      </c>
    </row>
    <row r="9281" spans="1:26" x14ac:dyDescent="0.25">
      <c r="A9281" t="s">
        <v>11336</v>
      </c>
      <c r="B9281" s="1">
        <v>44978</v>
      </c>
      <c r="C9281" t="s">
        <v>5817</v>
      </c>
      <c r="D9281" t="s">
        <v>50</v>
      </c>
      <c r="E9281" t="s">
        <v>40</v>
      </c>
      <c r="F9281" t="s">
        <v>30</v>
      </c>
      <c r="G9281" t="s">
        <v>86</v>
      </c>
      <c r="H9281">
        <v>2</v>
      </c>
      <c r="I9281">
        <v>2815</v>
      </c>
      <c r="J9281">
        <v>27</v>
      </c>
      <c r="K9281">
        <v>4109.8999999999996</v>
      </c>
      <c r="L9281">
        <v>652.29</v>
      </c>
      <c r="M9281" t="s">
        <v>32</v>
      </c>
      <c r="N9281" t="s">
        <v>66</v>
      </c>
      <c r="O9281">
        <v>2</v>
      </c>
      <c r="P9281">
        <v>2023</v>
      </c>
      <c r="Q9281">
        <v>2</v>
      </c>
      <c r="R9281" t="s">
        <v>67</v>
      </c>
      <c r="S9281">
        <v>1</v>
      </c>
      <c r="T9281">
        <v>8</v>
      </c>
      <c r="U9281">
        <v>4</v>
      </c>
      <c r="V9281">
        <v>2</v>
      </c>
      <c r="W9281" t="s">
        <v>76</v>
      </c>
      <c r="X9281" t="s">
        <v>47</v>
      </c>
      <c r="Y9281">
        <v>152010</v>
      </c>
      <c r="Z9281">
        <v>0.16</v>
      </c>
    </row>
    <row r="9282" spans="1:26" x14ac:dyDescent="0.25">
      <c r="A9282" t="s">
        <v>11337</v>
      </c>
      <c r="B9282" s="1">
        <v>45113</v>
      </c>
      <c r="C9282" t="s">
        <v>218</v>
      </c>
      <c r="D9282" t="s">
        <v>50</v>
      </c>
      <c r="E9282" t="s">
        <v>58</v>
      </c>
      <c r="F9282" t="s">
        <v>41</v>
      </c>
      <c r="G9282" t="s">
        <v>42</v>
      </c>
      <c r="H9282">
        <v>6</v>
      </c>
      <c r="I9282">
        <v>3511</v>
      </c>
      <c r="J9282">
        <v>9</v>
      </c>
      <c r="K9282">
        <v>19170.060000000001</v>
      </c>
      <c r="L9282">
        <v>1492.11</v>
      </c>
      <c r="M9282" t="s">
        <v>43</v>
      </c>
      <c r="N9282" t="s">
        <v>33</v>
      </c>
      <c r="O9282">
        <v>5</v>
      </c>
      <c r="P9282">
        <v>2023</v>
      </c>
      <c r="Q9282">
        <v>7</v>
      </c>
      <c r="R9282" t="s">
        <v>125</v>
      </c>
      <c r="S9282">
        <v>3</v>
      </c>
      <c r="T9282">
        <v>27</v>
      </c>
      <c r="U9282">
        <v>2</v>
      </c>
      <c r="V9282">
        <v>4</v>
      </c>
      <c r="W9282" t="s">
        <v>73</v>
      </c>
      <c r="X9282" t="s">
        <v>47</v>
      </c>
      <c r="Y9282">
        <v>189594</v>
      </c>
      <c r="Z9282">
        <v>0.08</v>
      </c>
    </row>
    <row r="9283" spans="1:26" x14ac:dyDescent="0.25">
      <c r="A9283" t="s">
        <v>11338</v>
      </c>
      <c r="B9283" s="1">
        <v>45131</v>
      </c>
      <c r="C9283" t="s">
        <v>3541</v>
      </c>
      <c r="D9283" t="s">
        <v>50</v>
      </c>
      <c r="E9283" t="s">
        <v>51</v>
      </c>
      <c r="F9283" t="s">
        <v>41</v>
      </c>
      <c r="G9283" t="s">
        <v>42</v>
      </c>
      <c r="H9283">
        <v>10</v>
      </c>
      <c r="I9283">
        <v>3997</v>
      </c>
      <c r="J9283">
        <v>28</v>
      </c>
      <c r="K9283">
        <v>28778.400000000001</v>
      </c>
      <c r="L9283">
        <v>5747.37</v>
      </c>
      <c r="M9283" t="s">
        <v>43</v>
      </c>
      <c r="N9283" t="s">
        <v>66</v>
      </c>
      <c r="O9283">
        <v>2</v>
      </c>
      <c r="P9283">
        <v>2023</v>
      </c>
      <c r="Q9283">
        <v>7</v>
      </c>
      <c r="R9283" t="s">
        <v>125</v>
      </c>
      <c r="S9283">
        <v>3</v>
      </c>
      <c r="T9283">
        <v>30</v>
      </c>
      <c r="U9283">
        <v>5</v>
      </c>
      <c r="V9283">
        <v>1</v>
      </c>
      <c r="W9283" t="s">
        <v>60</v>
      </c>
      <c r="X9283" t="s">
        <v>47</v>
      </c>
      <c r="Y9283">
        <v>1119160</v>
      </c>
      <c r="Z9283">
        <v>0.2</v>
      </c>
    </row>
    <row r="9284" spans="1:26" x14ac:dyDescent="0.25">
      <c r="A9284" t="s">
        <v>11339</v>
      </c>
      <c r="B9284" s="1">
        <v>44992</v>
      </c>
      <c r="C9284" t="s">
        <v>3013</v>
      </c>
      <c r="D9284" t="s">
        <v>50</v>
      </c>
      <c r="E9284" t="s">
        <v>58</v>
      </c>
      <c r="F9284" t="s">
        <v>41</v>
      </c>
      <c r="G9284" t="s">
        <v>42</v>
      </c>
      <c r="H9284">
        <v>10</v>
      </c>
      <c r="I9284">
        <v>398</v>
      </c>
      <c r="J9284">
        <v>10</v>
      </c>
      <c r="K9284">
        <v>3582</v>
      </c>
      <c r="L9284">
        <v>302.04000000000002</v>
      </c>
      <c r="M9284" t="s">
        <v>65</v>
      </c>
      <c r="N9284" t="s">
        <v>33</v>
      </c>
      <c r="O9284">
        <v>1</v>
      </c>
      <c r="P9284">
        <v>2023</v>
      </c>
      <c r="Q9284">
        <v>3</v>
      </c>
      <c r="R9284" t="s">
        <v>105</v>
      </c>
      <c r="S9284">
        <v>1</v>
      </c>
      <c r="T9284">
        <v>10</v>
      </c>
      <c r="U9284">
        <v>2</v>
      </c>
      <c r="V9284">
        <v>2</v>
      </c>
      <c r="W9284" t="s">
        <v>76</v>
      </c>
      <c r="X9284" t="s">
        <v>47</v>
      </c>
      <c r="Y9284">
        <v>39800</v>
      </c>
      <c r="Z9284">
        <v>0.08</v>
      </c>
    </row>
    <row r="9285" spans="1:26" x14ac:dyDescent="0.25">
      <c r="A9285" t="s">
        <v>11340</v>
      </c>
      <c r="B9285" s="1">
        <v>45184</v>
      </c>
      <c r="C9285" t="s">
        <v>392</v>
      </c>
      <c r="D9285" t="s">
        <v>63</v>
      </c>
      <c r="E9285" t="s">
        <v>58</v>
      </c>
      <c r="F9285" t="s">
        <v>41</v>
      </c>
      <c r="G9285" t="s">
        <v>116</v>
      </c>
      <c r="H9285">
        <v>10</v>
      </c>
      <c r="I9285">
        <v>761</v>
      </c>
      <c r="J9285">
        <v>24</v>
      </c>
      <c r="K9285">
        <v>5783.6</v>
      </c>
      <c r="L9285">
        <v>353.32</v>
      </c>
      <c r="M9285" t="s">
        <v>65</v>
      </c>
      <c r="N9285" t="s">
        <v>44</v>
      </c>
      <c r="O9285">
        <v>7</v>
      </c>
      <c r="P9285">
        <v>2023</v>
      </c>
      <c r="Q9285">
        <v>9</v>
      </c>
      <c r="R9285" t="s">
        <v>80</v>
      </c>
      <c r="S9285">
        <v>3</v>
      </c>
      <c r="T9285">
        <v>37</v>
      </c>
      <c r="U9285">
        <v>3</v>
      </c>
      <c r="V9285">
        <v>5</v>
      </c>
      <c r="W9285" t="s">
        <v>46</v>
      </c>
      <c r="X9285" t="s">
        <v>47</v>
      </c>
      <c r="Y9285">
        <v>182640</v>
      </c>
      <c r="Z9285">
        <v>0.06</v>
      </c>
    </row>
    <row r="9286" spans="1:26" x14ac:dyDescent="0.25">
      <c r="A9286" t="s">
        <v>11341</v>
      </c>
      <c r="B9286" s="1">
        <v>45070</v>
      </c>
      <c r="C9286" t="s">
        <v>857</v>
      </c>
      <c r="D9286" t="s">
        <v>28</v>
      </c>
      <c r="E9286" t="s">
        <v>51</v>
      </c>
      <c r="F9286" t="s">
        <v>52</v>
      </c>
      <c r="G9286" t="s">
        <v>79</v>
      </c>
      <c r="H9286">
        <v>4</v>
      </c>
      <c r="I9286">
        <v>3678</v>
      </c>
      <c r="J9286">
        <v>30</v>
      </c>
      <c r="K9286">
        <v>10298.4</v>
      </c>
      <c r="L9286">
        <v>851.07</v>
      </c>
      <c r="M9286" t="s">
        <v>43</v>
      </c>
      <c r="N9286" t="s">
        <v>66</v>
      </c>
      <c r="O9286">
        <v>3</v>
      </c>
      <c r="P9286">
        <v>2023</v>
      </c>
      <c r="Q9286">
        <v>5</v>
      </c>
      <c r="R9286" t="s">
        <v>238</v>
      </c>
      <c r="S9286">
        <v>2</v>
      </c>
      <c r="T9286">
        <v>21</v>
      </c>
      <c r="U9286">
        <v>4</v>
      </c>
      <c r="V9286">
        <v>3</v>
      </c>
      <c r="W9286" t="s">
        <v>83</v>
      </c>
      <c r="X9286" t="s">
        <v>47</v>
      </c>
      <c r="Y9286">
        <v>441360</v>
      </c>
      <c r="Z9286">
        <v>0.08</v>
      </c>
    </row>
    <row r="9287" spans="1:26" x14ac:dyDescent="0.25">
      <c r="A9287" t="s">
        <v>11342</v>
      </c>
      <c r="B9287" s="1">
        <v>45120</v>
      </c>
      <c r="C9287" t="s">
        <v>4732</v>
      </c>
      <c r="D9287" t="s">
        <v>50</v>
      </c>
      <c r="E9287" t="s">
        <v>29</v>
      </c>
      <c r="F9287" t="s">
        <v>30</v>
      </c>
      <c r="G9287" t="s">
        <v>86</v>
      </c>
      <c r="H9287">
        <v>2</v>
      </c>
      <c r="I9287">
        <v>2418</v>
      </c>
      <c r="J9287">
        <v>2</v>
      </c>
      <c r="K9287">
        <v>4739.28</v>
      </c>
      <c r="L9287">
        <v>407.28</v>
      </c>
      <c r="M9287" t="s">
        <v>32</v>
      </c>
      <c r="N9287" t="s">
        <v>33</v>
      </c>
      <c r="O9287">
        <v>1</v>
      </c>
      <c r="P9287">
        <v>2023</v>
      </c>
      <c r="Q9287">
        <v>7</v>
      </c>
      <c r="R9287" t="s">
        <v>125</v>
      </c>
      <c r="S9287">
        <v>3</v>
      </c>
      <c r="T9287">
        <v>28</v>
      </c>
      <c r="U9287">
        <v>3</v>
      </c>
      <c r="V9287">
        <v>4</v>
      </c>
      <c r="W9287" t="s">
        <v>73</v>
      </c>
      <c r="X9287" t="s">
        <v>47</v>
      </c>
      <c r="Y9287">
        <v>9672</v>
      </c>
      <c r="Z9287">
        <v>0.09</v>
      </c>
    </row>
    <row r="9288" spans="1:26" x14ac:dyDescent="0.25">
      <c r="A9288" t="s">
        <v>11343</v>
      </c>
      <c r="B9288" s="1">
        <v>45067</v>
      </c>
      <c r="C9288" t="s">
        <v>2089</v>
      </c>
      <c r="D9288" t="s">
        <v>39</v>
      </c>
      <c r="E9288" t="s">
        <v>40</v>
      </c>
      <c r="F9288" t="s">
        <v>52</v>
      </c>
      <c r="G9288" t="s">
        <v>79</v>
      </c>
      <c r="H9288">
        <v>8</v>
      </c>
      <c r="I9288">
        <v>3266</v>
      </c>
      <c r="J9288">
        <v>6</v>
      </c>
      <c r="K9288">
        <v>24560.32</v>
      </c>
      <c r="L9288">
        <v>2859.89</v>
      </c>
      <c r="M9288" t="s">
        <v>43</v>
      </c>
      <c r="N9288" t="s">
        <v>44</v>
      </c>
      <c r="O9288">
        <v>5</v>
      </c>
      <c r="P9288">
        <v>2023</v>
      </c>
      <c r="Q9288">
        <v>5</v>
      </c>
      <c r="R9288" t="s">
        <v>238</v>
      </c>
      <c r="S9288">
        <v>2</v>
      </c>
      <c r="T9288">
        <v>21</v>
      </c>
      <c r="U9288">
        <v>4</v>
      </c>
      <c r="V9288">
        <v>0</v>
      </c>
      <c r="W9288" t="s">
        <v>55</v>
      </c>
      <c r="X9288" t="s">
        <v>36</v>
      </c>
      <c r="Y9288">
        <v>156768</v>
      </c>
      <c r="Z9288">
        <v>0.12</v>
      </c>
    </row>
    <row r="9289" spans="1:26" x14ac:dyDescent="0.25">
      <c r="A9289" t="s">
        <v>11344</v>
      </c>
      <c r="B9289" s="1">
        <v>45187</v>
      </c>
      <c r="C9289" t="s">
        <v>4242</v>
      </c>
      <c r="D9289" t="s">
        <v>39</v>
      </c>
      <c r="E9289" t="s">
        <v>58</v>
      </c>
      <c r="F9289" t="s">
        <v>30</v>
      </c>
      <c r="G9289" t="s">
        <v>64</v>
      </c>
      <c r="H9289">
        <v>10</v>
      </c>
      <c r="I9289">
        <v>1914</v>
      </c>
      <c r="J9289">
        <v>14</v>
      </c>
      <c r="K9289">
        <v>16460.400000000001</v>
      </c>
      <c r="L9289">
        <v>2872.51</v>
      </c>
      <c r="M9289" t="s">
        <v>65</v>
      </c>
      <c r="N9289" t="s">
        <v>66</v>
      </c>
      <c r="O9289">
        <v>7</v>
      </c>
      <c r="P9289">
        <v>2023</v>
      </c>
      <c r="Q9289">
        <v>9</v>
      </c>
      <c r="R9289" t="s">
        <v>80</v>
      </c>
      <c r="S9289">
        <v>3</v>
      </c>
      <c r="T9289">
        <v>38</v>
      </c>
      <c r="U9289">
        <v>4</v>
      </c>
      <c r="V9289">
        <v>1</v>
      </c>
      <c r="W9289" t="s">
        <v>60</v>
      </c>
      <c r="X9289" t="s">
        <v>47</v>
      </c>
      <c r="Y9289">
        <v>267960</v>
      </c>
      <c r="Z9289">
        <v>0.17</v>
      </c>
    </row>
    <row r="9290" spans="1:26" x14ac:dyDescent="0.25">
      <c r="A9290" t="s">
        <v>11345</v>
      </c>
      <c r="B9290" s="1">
        <v>45003</v>
      </c>
      <c r="C9290" t="s">
        <v>1306</v>
      </c>
      <c r="D9290" t="s">
        <v>28</v>
      </c>
      <c r="E9290" t="s">
        <v>29</v>
      </c>
      <c r="F9290" t="s">
        <v>30</v>
      </c>
      <c r="G9290" t="s">
        <v>86</v>
      </c>
      <c r="H9290">
        <v>10</v>
      </c>
      <c r="I9290">
        <v>1957</v>
      </c>
      <c r="J9290">
        <v>25</v>
      </c>
      <c r="K9290">
        <v>14677.5</v>
      </c>
      <c r="L9290">
        <v>1158.97</v>
      </c>
      <c r="M9290" t="s">
        <v>32</v>
      </c>
      <c r="N9290" t="s">
        <v>44</v>
      </c>
      <c r="O9290">
        <v>3</v>
      </c>
      <c r="P9290">
        <v>2023</v>
      </c>
      <c r="Q9290">
        <v>3</v>
      </c>
      <c r="R9290" t="s">
        <v>105</v>
      </c>
      <c r="S9290">
        <v>1</v>
      </c>
      <c r="T9290">
        <v>11</v>
      </c>
      <c r="U9290">
        <v>3</v>
      </c>
      <c r="V9290">
        <v>6</v>
      </c>
      <c r="W9290" t="s">
        <v>35</v>
      </c>
      <c r="X9290" t="s">
        <v>36</v>
      </c>
      <c r="Y9290">
        <v>489250</v>
      </c>
      <c r="Z9290">
        <v>0.08</v>
      </c>
    </row>
    <row r="9291" spans="1:26" x14ac:dyDescent="0.25">
      <c r="A9291" t="s">
        <v>11346</v>
      </c>
      <c r="B9291" s="1">
        <v>45289</v>
      </c>
      <c r="C9291" t="s">
        <v>4584</v>
      </c>
      <c r="D9291" t="s">
        <v>28</v>
      </c>
      <c r="E9291" t="s">
        <v>51</v>
      </c>
      <c r="F9291" t="s">
        <v>41</v>
      </c>
      <c r="G9291" t="s">
        <v>59</v>
      </c>
      <c r="H9291">
        <v>3</v>
      </c>
      <c r="I9291">
        <v>905</v>
      </c>
      <c r="J9291">
        <v>12</v>
      </c>
      <c r="K9291">
        <v>2389.1999999999998</v>
      </c>
      <c r="L9291">
        <v>298.58999999999997</v>
      </c>
      <c r="M9291" t="s">
        <v>65</v>
      </c>
      <c r="N9291" t="s">
        <v>66</v>
      </c>
      <c r="O9291">
        <v>6</v>
      </c>
      <c r="P9291">
        <v>2023</v>
      </c>
      <c r="Q9291">
        <v>12</v>
      </c>
      <c r="R9291" t="s">
        <v>54</v>
      </c>
      <c r="S9291">
        <v>4</v>
      </c>
      <c r="T9291">
        <v>52</v>
      </c>
      <c r="U9291">
        <v>5</v>
      </c>
      <c r="V9291">
        <v>5</v>
      </c>
      <c r="W9291" t="s">
        <v>46</v>
      </c>
      <c r="X9291" t="s">
        <v>47</v>
      </c>
      <c r="Y9291">
        <v>32580</v>
      </c>
      <c r="Z9291">
        <v>0.12</v>
      </c>
    </row>
    <row r="9292" spans="1:26" x14ac:dyDescent="0.25">
      <c r="A9292" t="s">
        <v>11347</v>
      </c>
      <c r="B9292" s="1">
        <v>45184</v>
      </c>
      <c r="C9292" t="s">
        <v>1275</v>
      </c>
      <c r="D9292" t="s">
        <v>39</v>
      </c>
      <c r="E9292" t="s">
        <v>29</v>
      </c>
      <c r="F9292" t="s">
        <v>41</v>
      </c>
      <c r="G9292" t="s">
        <v>116</v>
      </c>
      <c r="H9292">
        <v>6</v>
      </c>
      <c r="I9292">
        <v>4413</v>
      </c>
      <c r="J9292">
        <v>15</v>
      </c>
      <c r="K9292">
        <v>22506.3</v>
      </c>
      <c r="L9292">
        <v>2502.19</v>
      </c>
      <c r="M9292" t="s">
        <v>43</v>
      </c>
      <c r="N9292" t="s">
        <v>66</v>
      </c>
      <c r="O9292">
        <v>7</v>
      </c>
      <c r="P9292">
        <v>2023</v>
      </c>
      <c r="Q9292">
        <v>9</v>
      </c>
      <c r="R9292" t="s">
        <v>80</v>
      </c>
      <c r="S9292">
        <v>3</v>
      </c>
      <c r="T9292">
        <v>37</v>
      </c>
      <c r="U9292">
        <v>3</v>
      </c>
      <c r="V9292">
        <v>5</v>
      </c>
      <c r="W9292" t="s">
        <v>46</v>
      </c>
      <c r="X9292" t="s">
        <v>47</v>
      </c>
      <c r="Y9292">
        <v>397170</v>
      </c>
      <c r="Z9292">
        <v>0.11</v>
      </c>
    </row>
    <row r="9293" spans="1:26" x14ac:dyDescent="0.25">
      <c r="A9293" t="s">
        <v>11348</v>
      </c>
      <c r="B9293" s="1">
        <v>45008</v>
      </c>
      <c r="C9293" t="s">
        <v>2453</v>
      </c>
      <c r="D9293" t="s">
        <v>39</v>
      </c>
      <c r="E9293" t="s">
        <v>40</v>
      </c>
      <c r="F9293" t="s">
        <v>52</v>
      </c>
      <c r="G9293" t="s">
        <v>53</v>
      </c>
      <c r="H9293">
        <v>9</v>
      </c>
      <c r="I9293">
        <v>411</v>
      </c>
      <c r="J9293">
        <v>21</v>
      </c>
      <c r="K9293">
        <v>2922.21</v>
      </c>
      <c r="L9293">
        <v>430.5</v>
      </c>
      <c r="M9293" t="s">
        <v>32</v>
      </c>
      <c r="N9293" t="s">
        <v>66</v>
      </c>
      <c r="O9293">
        <v>3</v>
      </c>
      <c r="P9293">
        <v>2023</v>
      </c>
      <c r="Q9293">
        <v>3</v>
      </c>
      <c r="R9293" t="s">
        <v>105</v>
      </c>
      <c r="S9293">
        <v>1</v>
      </c>
      <c r="T9293">
        <v>12</v>
      </c>
      <c r="U9293">
        <v>4</v>
      </c>
      <c r="V9293">
        <v>4</v>
      </c>
      <c r="W9293" t="s">
        <v>73</v>
      </c>
      <c r="X9293" t="s">
        <v>47</v>
      </c>
      <c r="Y9293">
        <v>77679</v>
      </c>
      <c r="Z9293">
        <v>0.15</v>
      </c>
    </row>
    <row r="9294" spans="1:26" x14ac:dyDescent="0.25">
      <c r="A9294" t="s">
        <v>11349</v>
      </c>
      <c r="B9294" s="1">
        <v>45158</v>
      </c>
      <c r="C9294" t="s">
        <v>5749</v>
      </c>
      <c r="D9294" t="s">
        <v>50</v>
      </c>
      <c r="E9294" t="s">
        <v>58</v>
      </c>
      <c r="F9294" t="s">
        <v>30</v>
      </c>
      <c r="G9294" t="s">
        <v>31</v>
      </c>
      <c r="H9294">
        <v>9</v>
      </c>
      <c r="I9294">
        <v>410</v>
      </c>
      <c r="J9294">
        <v>27</v>
      </c>
      <c r="K9294">
        <v>2693.7</v>
      </c>
      <c r="L9294">
        <v>320.29000000000002</v>
      </c>
      <c r="M9294" t="s">
        <v>32</v>
      </c>
      <c r="N9294" t="s">
        <v>66</v>
      </c>
      <c r="O9294">
        <v>3</v>
      </c>
      <c r="P9294">
        <v>2023</v>
      </c>
      <c r="Q9294">
        <v>8</v>
      </c>
      <c r="R9294" t="s">
        <v>72</v>
      </c>
      <c r="S9294">
        <v>3</v>
      </c>
      <c r="T9294">
        <v>34</v>
      </c>
      <c r="U9294">
        <v>4</v>
      </c>
      <c r="V9294">
        <v>0</v>
      </c>
      <c r="W9294" t="s">
        <v>55</v>
      </c>
      <c r="X9294" t="s">
        <v>36</v>
      </c>
      <c r="Y9294">
        <v>99630</v>
      </c>
      <c r="Z9294">
        <v>0.12</v>
      </c>
    </row>
    <row r="9295" spans="1:26" x14ac:dyDescent="0.25">
      <c r="A9295" t="s">
        <v>11350</v>
      </c>
      <c r="B9295" s="1">
        <v>45000</v>
      </c>
      <c r="C9295" t="s">
        <v>894</v>
      </c>
      <c r="D9295" t="s">
        <v>39</v>
      </c>
      <c r="E9295" t="s">
        <v>40</v>
      </c>
      <c r="F9295" t="s">
        <v>30</v>
      </c>
      <c r="G9295" t="s">
        <v>31</v>
      </c>
      <c r="H9295">
        <v>9</v>
      </c>
      <c r="I9295">
        <v>4744</v>
      </c>
      <c r="J9295">
        <v>0</v>
      </c>
      <c r="K9295">
        <v>42696</v>
      </c>
      <c r="L9295">
        <v>8337.31</v>
      </c>
      <c r="M9295" t="s">
        <v>65</v>
      </c>
      <c r="N9295" t="s">
        <v>44</v>
      </c>
      <c r="O9295">
        <v>3</v>
      </c>
      <c r="P9295">
        <v>2023</v>
      </c>
      <c r="Q9295">
        <v>3</v>
      </c>
      <c r="R9295" t="s">
        <v>105</v>
      </c>
      <c r="S9295">
        <v>1</v>
      </c>
      <c r="T9295">
        <v>11</v>
      </c>
      <c r="U9295">
        <v>3</v>
      </c>
      <c r="V9295">
        <v>3</v>
      </c>
      <c r="W9295" t="s">
        <v>83</v>
      </c>
      <c r="X9295" t="s">
        <v>47</v>
      </c>
      <c r="Y9295">
        <v>0</v>
      </c>
      <c r="Z9295">
        <v>0.2</v>
      </c>
    </row>
    <row r="9296" spans="1:26" x14ac:dyDescent="0.25">
      <c r="A9296" t="s">
        <v>11351</v>
      </c>
      <c r="B9296" s="1">
        <v>45016</v>
      </c>
      <c r="C9296" t="s">
        <v>3470</v>
      </c>
      <c r="D9296" t="s">
        <v>63</v>
      </c>
      <c r="E9296" t="s">
        <v>51</v>
      </c>
      <c r="F9296" t="s">
        <v>30</v>
      </c>
      <c r="G9296" t="s">
        <v>86</v>
      </c>
      <c r="H9296">
        <v>1</v>
      </c>
      <c r="I9296">
        <v>3957</v>
      </c>
      <c r="J9296">
        <v>24</v>
      </c>
      <c r="K9296">
        <v>3007.32</v>
      </c>
      <c r="L9296">
        <v>373.84</v>
      </c>
      <c r="M9296" t="s">
        <v>32</v>
      </c>
      <c r="N9296" t="s">
        <v>44</v>
      </c>
      <c r="O9296">
        <v>1</v>
      </c>
      <c r="P9296">
        <v>2023</v>
      </c>
      <c r="Q9296">
        <v>3</v>
      </c>
      <c r="R9296" t="s">
        <v>105</v>
      </c>
      <c r="S9296">
        <v>1</v>
      </c>
      <c r="T9296">
        <v>13</v>
      </c>
      <c r="U9296">
        <v>5</v>
      </c>
      <c r="V9296">
        <v>5</v>
      </c>
      <c r="W9296" t="s">
        <v>46</v>
      </c>
      <c r="X9296" t="s">
        <v>47</v>
      </c>
      <c r="Y9296">
        <v>94968</v>
      </c>
      <c r="Z9296">
        <v>0.12</v>
      </c>
    </row>
    <row r="9297" spans="1:26" x14ac:dyDescent="0.25">
      <c r="A9297" t="s">
        <v>11352</v>
      </c>
      <c r="B9297" s="1">
        <v>45070</v>
      </c>
      <c r="C9297" t="s">
        <v>1064</v>
      </c>
      <c r="D9297" t="s">
        <v>50</v>
      </c>
      <c r="E9297" t="s">
        <v>51</v>
      </c>
      <c r="F9297" t="s">
        <v>30</v>
      </c>
      <c r="G9297" t="s">
        <v>64</v>
      </c>
      <c r="H9297">
        <v>5</v>
      </c>
      <c r="I9297">
        <v>467</v>
      </c>
      <c r="J9297">
        <v>12</v>
      </c>
      <c r="K9297">
        <v>2054.8000000000002</v>
      </c>
      <c r="L9297">
        <v>143.41999999999999</v>
      </c>
      <c r="M9297" t="s">
        <v>32</v>
      </c>
      <c r="N9297" t="s">
        <v>44</v>
      </c>
      <c r="O9297">
        <v>3</v>
      </c>
      <c r="P9297">
        <v>2023</v>
      </c>
      <c r="Q9297">
        <v>5</v>
      </c>
      <c r="R9297" t="s">
        <v>238</v>
      </c>
      <c r="S9297">
        <v>2</v>
      </c>
      <c r="T9297">
        <v>21</v>
      </c>
      <c r="U9297">
        <v>4</v>
      </c>
      <c r="V9297">
        <v>3</v>
      </c>
      <c r="W9297" t="s">
        <v>83</v>
      </c>
      <c r="X9297" t="s">
        <v>47</v>
      </c>
      <c r="Y9297">
        <v>28020</v>
      </c>
      <c r="Z9297">
        <v>7.0000000000000007E-2</v>
      </c>
    </row>
    <row r="9298" spans="1:26" x14ac:dyDescent="0.25">
      <c r="A9298" t="s">
        <v>11353</v>
      </c>
      <c r="B9298" s="1">
        <v>44927</v>
      </c>
      <c r="C9298" t="s">
        <v>987</v>
      </c>
      <c r="D9298" t="s">
        <v>50</v>
      </c>
      <c r="E9298" t="s">
        <v>40</v>
      </c>
      <c r="F9298" t="s">
        <v>30</v>
      </c>
      <c r="G9298" t="s">
        <v>86</v>
      </c>
      <c r="H9298">
        <v>2</v>
      </c>
      <c r="I9298">
        <v>966</v>
      </c>
      <c r="J9298">
        <v>11</v>
      </c>
      <c r="K9298">
        <v>1719.48</v>
      </c>
      <c r="L9298">
        <v>163.01</v>
      </c>
      <c r="M9298" t="s">
        <v>43</v>
      </c>
      <c r="N9298" t="s">
        <v>33</v>
      </c>
      <c r="O9298">
        <v>4</v>
      </c>
      <c r="P9298">
        <v>2023</v>
      </c>
      <c r="Q9298">
        <v>1</v>
      </c>
      <c r="R9298" t="s">
        <v>34</v>
      </c>
      <c r="S9298">
        <v>1</v>
      </c>
      <c r="T9298">
        <v>1</v>
      </c>
      <c r="U9298">
        <v>1</v>
      </c>
      <c r="V9298">
        <v>0</v>
      </c>
      <c r="W9298" t="s">
        <v>55</v>
      </c>
      <c r="X9298" t="s">
        <v>36</v>
      </c>
      <c r="Y9298">
        <v>21252</v>
      </c>
      <c r="Z9298">
        <v>0.09</v>
      </c>
    </row>
    <row r="9299" spans="1:26" x14ac:dyDescent="0.25">
      <c r="A9299" t="s">
        <v>11354</v>
      </c>
      <c r="B9299" s="1">
        <v>45046</v>
      </c>
      <c r="C9299" t="s">
        <v>2390</v>
      </c>
      <c r="D9299" t="s">
        <v>63</v>
      </c>
      <c r="E9299" t="s">
        <v>51</v>
      </c>
      <c r="F9299" t="s">
        <v>52</v>
      </c>
      <c r="G9299" t="s">
        <v>79</v>
      </c>
      <c r="H9299">
        <v>10</v>
      </c>
      <c r="I9299">
        <v>1665</v>
      </c>
      <c r="J9299">
        <v>23</v>
      </c>
      <c r="K9299">
        <v>12820.5</v>
      </c>
      <c r="L9299">
        <v>1565.68</v>
      </c>
      <c r="M9299" t="s">
        <v>32</v>
      </c>
      <c r="N9299" t="s">
        <v>66</v>
      </c>
      <c r="O9299">
        <v>6</v>
      </c>
      <c r="P9299">
        <v>2023</v>
      </c>
      <c r="Q9299">
        <v>4</v>
      </c>
      <c r="R9299" t="s">
        <v>100</v>
      </c>
      <c r="S9299">
        <v>2</v>
      </c>
      <c r="T9299">
        <v>18</v>
      </c>
      <c r="U9299">
        <v>6</v>
      </c>
      <c r="V9299">
        <v>0</v>
      </c>
      <c r="W9299" t="s">
        <v>55</v>
      </c>
      <c r="X9299" t="s">
        <v>36</v>
      </c>
      <c r="Y9299">
        <v>382950</v>
      </c>
      <c r="Z9299">
        <v>0.12</v>
      </c>
    </row>
    <row r="9300" spans="1:26" x14ac:dyDescent="0.25">
      <c r="A9300" t="s">
        <v>11355</v>
      </c>
      <c r="B9300" s="1">
        <v>45015</v>
      </c>
      <c r="C9300" t="s">
        <v>2445</v>
      </c>
      <c r="D9300" t="s">
        <v>63</v>
      </c>
      <c r="E9300" t="s">
        <v>58</v>
      </c>
      <c r="F9300" t="s">
        <v>52</v>
      </c>
      <c r="G9300" t="s">
        <v>53</v>
      </c>
      <c r="H9300">
        <v>6</v>
      </c>
      <c r="I9300">
        <v>3379</v>
      </c>
      <c r="J9300">
        <v>6</v>
      </c>
      <c r="K9300">
        <v>19057.560000000001</v>
      </c>
      <c r="L9300">
        <v>3151.16</v>
      </c>
      <c r="M9300" t="s">
        <v>43</v>
      </c>
      <c r="N9300" t="s">
        <v>33</v>
      </c>
      <c r="O9300">
        <v>6</v>
      </c>
      <c r="P9300">
        <v>2023</v>
      </c>
      <c r="Q9300">
        <v>3</v>
      </c>
      <c r="R9300" t="s">
        <v>105</v>
      </c>
      <c r="S9300">
        <v>1</v>
      </c>
      <c r="T9300">
        <v>13</v>
      </c>
      <c r="U9300">
        <v>5</v>
      </c>
      <c r="V9300">
        <v>4</v>
      </c>
      <c r="W9300" t="s">
        <v>73</v>
      </c>
      <c r="X9300" t="s">
        <v>47</v>
      </c>
      <c r="Y9300">
        <v>121644</v>
      </c>
      <c r="Z9300">
        <v>0.17</v>
      </c>
    </row>
    <row r="9301" spans="1:26" x14ac:dyDescent="0.25">
      <c r="A9301" t="s">
        <v>11356</v>
      </c>
      <c r="B9301" s="1">
        <v>45235</v>
      </c>
      <c r="C9301" t="s">
        <v>135</v>
      </c>
      <c r="D9301" t="s">
        <v>28</v>
      </c>
      <c r="E9301" t="s">
        <v>40</v>
      </c>
      <c r="F9301" t="s">
        <v>30</v>
      </c>
      <c r="G9301" t="s">
        <v>86</v>
      </c>
      <c r="H9301">
        <v>5</v>
      </c>
      <c r="I9301">
        <v>4762</v>
      </c>
      <c r="J9301">
        <v>5</v>
      </c>
      <c r="K9301">
        <v>22619.5</v>
      </c>
      <c r="L9301">
        <v>4124.8</v>
      </c>
      <c r="M9301" t="s">
        <v>65</v>
      </c>
      <c r="N9301" t="s">
        <v>33</v>
      </c>
      <c r="O9301">
        <v>3</v>
      </c>
      <c r="P9301">
        <v>2023</v>
      </c>
      <c r="Q9301">
        <v>11</v>
      </c>
      <c r="R9301" t="s">
        <v>92</v>
      </c>
      <c r="S9301">
        <v>4</v>
      </c>
      <c r="T9301">
        <v>45</v>
      </c>
      <c r="U9301">
        <v>2</v>
      </c>
      <c r="V9301">
        <v>0</v>
      </c>
      <c r="W9301" t="s">
        <v>55</v>
      </c>
      <c r="X9301" t="s">
        <v>36</v>
      </c>
      <c r="Y9301">
        <v>119050</v>
      </c>
      <c r="Z9301">
        <v>0.18</v>
      </c>
    </row>
    <row r="9302" spans="1:26" x14ac:dyDescent="0.25">
      <c r="A9302" t="s">
        <v>11357</v>
      </c>
      <c r="B9302" s="1">
        <v>45007</v>
      </c>
      <c r="C9302" t="s">
        <v>6818</v>
      </c>
      <c r="D9302" t="s">
        <v>50</v>
      </c>
      <c r="E9302" t="s">
        <v>58</v>
      </c>
      <c r="F9302" t="s">
        <v>52</v>
      </c>
      <c r="G9302" t="s">
        <v>91</v>
      </c>
      <c r="H9302">
        <v>8</v>
      </c>
      <c r="I9302">
        <v>769</v>
      </c>
      <c r="J9302">
        <v>18</v>
      </c>
      <c r="K9302">
        <v>5044.6400000000003</v>
      </c>
      <c r="L9302">
        <v>493.31</v>
      </c>
      <c r="M9302" t="s">
        <v>32</v>
      </c>
      <c r="N9302" t="s">
        <v>66</v>
      </c>
      <c r="O9302">
        <v>7</v>
      </c>
      <c r="P9302">
        <v>2023</v>
      </c>
      <c r="Q9302">
        <v>3</v>
      </c>
      <c r="R9302" t="s">
        <v>105</v>
      </c>
      <c r="S9302">
        <v>1</v>
      </c>
      <c r="T9302">
        <v>12</v>
      </c>
      <c r="U9302">
        <v>4</v>
      </c>
      <c r="V9302">
        <v>3</v>
      </c>
      <c r="W9302" t="s">
        <v>83</v>
      </c>
      <c r="X9302" t="s">
        <v>47</v>
      </c>
      <c r="Y9302">
        <v>110736</v>
      </c>
      <c r="Z9302">
        <v>0.1</v>
      </c>
    </row>
    <row r="9303" spans="1:26" x14ac:dyDescent="0.25">
      <c r="A9303" t="s">
        <v>11358</v>
      </c>
      <c r="B9303" s="1">
        <v>45261</v>
      </c>
      <c r="C9303" t="s">
        <v>806</v>
      </c>
      <c r="D9303" t="s">
        <v>63</v>
      </c>
      <c r="E9303" t="s">
        <v>58</v>
      </c>
      <c r="F9303" t="s">
        <v>52</v>
      </c>
      <c r="G9303" t="s">
        <v>79</v>
      </c>
      <c r="H9303">
        <v>2</v>
      </c>
      <c r="I9303">
        <v>3867</v>
      </c>
      <c r="J9303">
        <v>22</v>
      </c>
      <c r="K9303">
        <v>6032.52</v>
      </c>
      <c r="L9303">
        <v>452.27</v>
      </c>
      <c r="M9303" t="s">
        <v>32</v>
      </c>
      <c r="N9303" t="s">
        <v>33</v>
      </c>
      <c r="O9303">
        <v>3</v>
      </c>
      <c r="P9303">
        <v>2023</v>
      </c>
      <c r="Q9303">
        <v>12</v>
      </c>
      <c r="R9303" t="s">
        <v>54</v>
      </c>
      <c r="S9303">
        <v>4</v>
      </c>
      <c r="T9303">
        <v>48</v>
      </c>
      <c r="U9303">
        <v>1</v>
      </c>
      <c r="V9303">
        <v>5</v>
      </c>
      <c r="W9303" t="s">
        <v>46</v>
      </c>
      <c r="X9303" t="s">
        <v>47</v>
      </c>
      <c r="Y9303">
        <v>170148</v>
      </c>
      <c r="Z9303">
        <v>7.0000000000000007E-2</v>
      </c>
    </row>
    <row r="9304" spans="1:26" x14ac:dyDescent="0.25">
      <c r="A9304" t="s">
        <v>11359</v>
      </c>
      <c r="B9304" s="1">
        <v>45247</v>
      </c>
      <c r="C9304" t="s">
        <v>3824</v>
      </c>
      <c r="D9304" t="s">
        <v>28</v>
      </c>
      <c r="E9304" t="s">
        <v>29</v>
      </c>
      <c r="F9304" t="s">
        <v>30</v>
      </c>
      <c r="G9304" t="s">
        <v>64</v>
      </c>
      <c r="H9304">
        <v>2</v>
      </c>
      <c r="I9304">
        <v>4223</v>
      </c>
      <c r="J9304">
        <v>24</v>
      </c>
      <c r="K9304">
        <v>6418.96</v>
      </c>
      <c r="L9304">
        <v>736.54</v>
      </c>
      <c r="M9304" t="s">
        <v>65</v>
      </c>
      <c r="N9304" t="s">
        <v>44</v>
      </c>
      <c r="O9304">
        <v>4</v>
      </c>
      <c r="P9304">
        <v>2023</v>
      </c>
      <c r="Q9304">
        <v>11</v>
      </c>
      <c r="R9304" t="s">
        <v>92</v>
      </c>
      <c r="S9304">
        <v>4</v>
      </c>
      <c r="T9304">
        <v>46</v>
      </c>
      <c r="U9304">
        <v>3</v>
      </c>
      <c r="V9304">
        <v>5</v>
      </c>
      <c r="W9304" t="s">
        <v>46</v>
      </c>
      <c r="X9304" t="s">
        <v>47</v>
      </c>
      <c r="Y9304">
        <v>202704</v>
      </c>
      <c r="Z9304">
        <v>0.11</v>
      </c>
    </row>
    <row r="9305" spans="1:26" x14ac:dyDescent="0.25">
      <c r="A9305" t="s">
        <v>11360</v>
      </c>
      <c r="B9305" s="1">
        <v>44927</v>
      </c>
      <c r="C9305" t="s">
        <v>2503</v>
      </c>
      <c r="D9305" t="s">
        <v>39</v>
      </c>
      <c r="E9305" t="s">
        <v>58</v>
      </c>
      <c r="F9305" t="s">
        <v>30</v>
      </c>
      <c r="G9305" t="s">
        <v>31</v>
      </c>
      <c r="H9305">
        <v>10</v>
      </c>
      <c r="I9305">
        <v>754</v>
      </c>
      <c r="J9305">
        <v>2</v>
      </c>
      <c r="K9305">
        <v>7389.2</v>
      </c>
      <c r="L9305">
        <v>875.33</v>
      </c>
      <c r="M9305" t="s">
        <v>43</v>
      </c>
      <c r="N9305" t="s">
        <v>33</v>
      </c>
      <c r="O9305">
        <v>5</v>
      </c>
      <c r="P9305">
        <v>2023</v>
      </c>
      <c r="Q9305">
        <v>1</v>
      </c>
      <c r="R9305" t="s">
        <v>34</v>
      </c>
      <c r="S9305">
        <v>1</v>
      </c>
      <c r="T9305">
        <v>1</v>
      </c>
      <c r="U9305">
        <v>1</v>
      </c>
      <c r="V9305">
        <v>0</v>
      </c>
      <c r="W9305" t="s">
        <v>55</v>
      </c>
      <c r="X9305" t="s">
        <v>36</v>
      </c>
      <c r="Y9305">
        <v>15080</v>
      </c>
      <c r="Z9305">
        <v>0.12</v>
      </c>
    </row>
    <row r="9306" spans="1:26" x14ac:dyDescent="0.25">
      <c r="A9306" t="s">
        <v>11361</v>
      </c>
      <c r="B9306" s="1">
        <v>44969</v>
      </c>
      <c r="C9306" t="s">
        <v>2089</v>
      </c>
      <c r="D9306" t="s">
        <v>39</v>
      </c>
      <c r="E9306" t="s">
        <v>58</v>
      </c>
      <c r="F9306" t="s">
        <v>30</v>
      </c>
      <c r="G9306" t="s">
        <v>31</v>
      </c>
      <c r="H9306">
        <v>6</v>
      </c>
      <c r="I9306">
        <v>232</v>
      </c>
      <c r="J9306">
        <v>17</v>
      </c>
      <c r="K9306">
        <v>1155.3599999999999</v>
      </c>
      <c r="L9306">
        <v>161.16999999999999</v>
      </c>
      <c r="M9306" t="s">
        <v>43</v>
      </c>
      <c r="N9306" t="s">
        <v>33</v>
      </c>
      <c r="O9306">
        <v>7</v>
      </c>
      <c r="P9306">
        <v>2023</v>
      </c>
      <c r="Q9306">
        <v>2</v>
      </c>
      <c r="R9306" t="s">
        <v>67</v>
      </c>
      <c r="S9306">
        <v>1</v>
      </c>
      <c r="T9306">
        <v>7</v>
      </c>
      <c r="U9306">
        <v>3</v>
      </c>
      <c r="V9306">
        <v>0</v>
      </c>
      <c r="W9306" t="s">
        <v>55</v>
      </c>
      <c r="X9306" t="s">
        <v>36</v>
      </c>
      <c r="Y9306">
        <v>23664</v>
      </c>
      <c r="Z9306">
        <v>0.14000000000000001</v>
      </c>
    </row>
    <row r="9307" spans="1:26" x14ac:dyDescent="0.25">
      <c r="A9307" t="s">
        <v>11362</v>
      </c>
      <c r="B9307" s="1">
        <v>45112</v>
      </c>
      <c r="C9307" t="s">
        <v>1339</v>
      </c>
      <c r="D9307" t="s">
        <v>39</v>
      </c>
      <c r="E9307" t="s">
        <v>58</v>
      </c>
      <c r="F9307" t="s">
        <v>41</v>
      </c>
      <c r="G9307" t="s">
        <v>116</v>
      </c>
      <c r="H9307">
        <v>3</v>
      </c>
      <c r="I9307">
        <v>3691</v>
      </c>
      <c r="J9307">
        <v>17</v>
      </c>
      <c r="K9307">
        <v>9190.59</v>
      </c>
      <c r="L9307">
        <v>574.97</v>
      </c>
      <c r="M9307" t="s">
        <v>43</v>
      </c>
      <c r="N9307" t="s">
        <v>33</v>
      </c>
      <c r="O9307">
        <v>5</v>
      </c>
      <c r="P9307">
        <v>2023</v>
      </c>
      <c r="Q9307">
        <v>7</v>
      </c>
      <c r="R9307" t="s">
        <v>125</v>
      </c>
      <c r="S9307">
        <v>3</v>
      </c>
      <c r="T9307">
        <v>27</v>
      </c>
      <c r="U9307">
        <v>2</v>
      </c>
      <c r="V9307">
        <v>3</v>
      </c>
      <c r="W9307" t="s">
        <v>83</v>
      </c>
      <c r="X9307" t="s">
        <v>47</v>
      </c>
      <c r="Y9307">
        <v>188241</v>
      </c>
      <c r="Z9307">
        <v>0.06</v>
      </c>
    </row>
    <row r="9308" spans="1:26" x14ac:dyDescent="0.25">
      <c r="A9308" t="s">
        <v>11363</v>
      </c>
      <c r="B9308" s="1">
        <v>45085</v>
      </c>
      <c r="C9308" t="s">
        <v>6039</v>
      </c>
      <c r="D9308" t="s">
        <v>28</v>
      </c>
      <c r="E9308" t="s">
        <v>29</v>
      </c>
      <c r="F9308" t="s">
        <v>41</v>
      </c>
      <c r="G9308" t="s">
        <v>42</v>
      </c>
      <c r="H9308">
        <v>2</v>
      </c>
      <c r="I9308">
        <v>385</v>
      </c>
      <c r="J9308">
        <v>29</v>
      </c>
      <c r="K9308">
        <v>546.70000000000005</v>
      </c>
      <c r="L9308">
        <v>93.02</v>
      </c>
      <c r="M9308" t="s">
        <v>65</v>
      </c>
      <c r="N9308" t="s">
        <v>33</v>
      </c>
      <c r="O9308">
        <v>2</v>
      </c>
      <c r="P9308">
        <v>2023</v>
      </c>
      <c r="Q9308">
        <v>6</v>
      </c>
      <c r="R9308" t="s">
        <v>95</v>
      </c>
      <c r="S9308">
        <v>2</v>
      </c>
      <c r="T9308">
        <v>23</v>
      </c>
      <c r="U9308">
        <v>2</v>
      </c>
      <c r="V9308">
        <v>4</v>
      </c>
      <c r="W9308" t="s">
        <v>73</v>
      </c>
      <c r="X9308" t="s">
        <v>47</v>
      </c>
      <c r="Y9308">
        <v>22330</v>
      </c>
      <c r="Z9308">
        <v>0.17</v>
      </c>
    </row>
    <row r="9309" spans="1:26" x14ac:dyDescent="0.25">
      <c r="A9309" t="s">
        <v>11364</v>
      </c>
      <c r="B9309" s="1">
        <v>44932</v>
      </c>
      <c r="C9309" t="s">
        <v>1821</v>
      </c>
      <c r="D9309" t="s">
        <v>63</v>
      </c>
      <c r="E9309" t="s">
        <v>58</v>
      </c>
      <c r="F9309" t="s">
        <v>41</v>
      </c>
      <c r="G9309" t="s">
        <v>42</v>
      </c>
      <c r="H9309">
        <v>2</v>
      </c>
      <c r="I9309">
        <v>3210</v>
      </c>
      <c r="J9309">
        <v>17</v>
      </c>
      <c r="K9309">
        <v>5328.6</v>
      </c>
      <c r="L9309">
        <v>511.37</v>
      </c>
      <c r="M9309" t="s">
        <v>65</v>
      </c>
      <c r="N9309" t="s">
        <v>44</v>
      </c>
      <c r="O9309">
        <v>7</v>
      </c>
      <c r="P9309">
        <v>2023</v>
      </c>
      <c r="Q9309">
        <v>1</v>
      </c>
      <c r="R9309" t="s">
        <v>34</v>
      </c>
      <c r="S9309">
        <v>1</v>
      </c>
      <c r="T9309">
        <v>1</v>
      </c>
      <c r="U9309">
        <v>1</v>
      </c>
      <c r="V9309">
        <v>5</v>
      </c>
      <c r="W9309" t="s">
        <v>46</v>
      </c>
      <c r="X9309" t="s">
        <v>47</v>
      </c>
      <c r="Y9309">
        <v>109140</v>
      </c>
      <c r="Z9309">
        <v>0.1</v>
      </c>
    </row>
    <row r="9310" spans="1:26" x14ac:dyDescent="0.25">
      <c r="A9310" t="s">
        <v>11365</v>
      </c>
      <c r="B9310" s="1">
        <v>45198</v>
      </c>
      <c r="C9310" t="s">
        <v>550</v>
      </c>
      <c r="D9310" t="s">
        <v>28</v>
      </c>
      <c r="E9310" t="s">
        <v>40</v>
      </c>
      <c r="F9310" t="s">
        <v>41</v>
      </c>
      <c r="G9310" t="s">
        <v>42</v>
      </c>
      <c r="H9310">
        <v>8</v>
      </c>
      <c r="I9310">
        <v>4200</v>
      </c>
      <c r="J9310">
        <v>20</v>
      </c>
      <c r="K9310">
        <v>26880</v>
      </c>
      <c r="L9310">
        <v>1505.48</v>
      </c>
      <c r="M9310" t="s">
        <v>43</v>
      </c>
      <c r="N9310" t="s">
        <v>44</v>
      </c>
      <c r="O9310">
        <v>4</v>
      </c>
      <c r="P9310">
        <v>2023</v>
      </c>
      <c r="Q9310">
        <v>9</v>
      </c>
      <c r="R9310" t="s">
        <v>80</v>
      </c>
      <c r="S9310">
        <v>3</v>
      </c>
      <c r="T9310">
        <v>39</v>
      </c>
      <c r="U9310">
        <v>5</v>
      </c>
      <c r="V9310">
        <v>5</v>
      </c>
      <c r="W9310" t="s">
        <v>46</v>
      </c>
      <c r="X9310" t="s">
        <v>47</v>
      </c>
      <c r="Y9310">
        <v>672000</v>
      </c>
      <c r="Z9310">
        <v>0.06</v>
      </c>
    </row>
    <row r="9311" spans="1:26" x14ac:dyDescent="0.25">
      <c r="A9311" t="s">
        <v>11366</v>
      </c>
      <c r="B9311" s="1">
        <v>45252</v>
      </c>
      <c r="C9311" t="s">
        <v>3715</v>
      </c>
      <c r="D9311" t="s">
        <v>39</v>
      </c>
      <c r="E9311" t="s">
        <v>51</v>
      </c>
      <c r="F9311" t="s">
        <v>30</v>
      </c>
      <c r="G9311" t="s">
        <v>64</v>
      </c>
      <c r="H9311">
        <v>6</v>
      </c>
      <c r="I9311">
        <v>3206</v>
      </c>
      <c r="J9311">
        <v>21</v>
      </c>
      <c r="K9311">
        <v>15196.44</v>
      </c>
      <c r="L9311">
        <v>1916.14</v>
      </c>
      <c r="M9311" t="s">
        <v>32</v>
      </c>
      <c r="N9311" t="s">
        <v>33</v>
      </c>
      <c r="O9311">
        <v>7</v>
      </c>
      <c r="P9311">
        <v>2023</v>
      </c>
      <c r="Q9311">
        <v>11</v>
      </c>
      <c r="R9311" t="s">
        <v>92</v>
      </c>
      <c r="S9311">
        <v>4</v>
      </c>
      <c r="T9311">
        <v>47</v>
      </c>
      <c r="U9311">
        <v>4</v>
      </c>
      <c r="V9311">
        <v>3</v>
      </c>
      <c r="W9311" t="s">
        <v>83</v>
      </c>
      <c r="X9311" t="s">
        <v>47</v>
      </c>
      <c r="Y9311">
        <v>403956</v>
      </c>
      <c r="Z9311">
        <v>0.13</v>
      </c>
    </row>
    <row r="9312" spans="1:26" x14ac:dyDescent="0.25">
      <c r="A9312" t="s">
        <v>11367</v>
      </c>
      <c r="B9312" s="1">
        <v>45085</v>
      </c>
      <c r="C9312" t="s">
        <v>1456</v>
      </c>
      <c r="D9312" t="s">
        <v>63</v>
      </c>
      <c r="E9312" t="s">
        <v>29</v>
      </c>
      <c r="F9312" t="s">
        <v>30</v>
      </c>
      <c r="G9312" t="s">
        <v>31</v>
      </c>
      <c r="H9312">
        <v>9</v>
      </c>
      <c r="I9312">
        <v>4460</v>
      </c>
      <c r="J9312">
        <v>23</v>
      </c>
      <c r="K9312">
        <v>30907.8</v>
      </c>
      <c r="L9312">
        <v>3671.56</v>
      </c>
      <c r="M9312" t="s">
        <v>65</v>
      </c>
      <c r="N9312" t="s">
        <v>33</v>
      </c>
      <c r="O9312">
        <v>4</v>
      </c>
      <c r="P9312">
        <v>2023</v>
      </c>
      <c r="Q9312">
        <v>6</v>
      </c>
      <c r="R9312" t="s">
        <v>95</v>
      </c>
      <c r="S9312">
        <v>2</v>
      </c>
      <c r="T9312">
        <v>23</v>
      </c>
      <c r="U9312">
        <v>2</v>
      </c>
      <c r="V9312">
        <v>4</v>
      </c>
      <c r="W9312" t="s">
        <v>73</v>
      </c>
      <c r="X9312" t="s">
        <v>47</v>
      </c>
      <c r="Y9312">
        <v>923220</v>
      </c>
      <c r="Z9312">
        <v>0.12</v>
      </c>
    </row>
    <row r="9313" spans="1:26" x14ac:dyDescent="0.25">
      <c r="A9313" t="s">
        <v>11368</v>
      </c>
      <c r="B9313" s="1">
        <v>45217</v>
      </c>
      <c r="C9313" t="s">
        <v>540</v>
      </c>
      <c r="D9313" t="s">
        <v>50</v>
      </c>
      <c r="E9313" t="s">
        <v>51</v>
      </c>
      <c r="F9313" t="s">
        <v>41</v>
      </c>
      <c r="G9313" t="s">
        <v>116</v>
      </c>
      <c r="H9313">
        <v>5</v>
      </c>
      <c r="I9313">
        <v>3999</v>
      </c>
      <c r="J9313">
        <v>6</v>
      </c>
      <c r="K9313">
        <v>18795.3</v>
      </c>
      <c r="L9313">
        <v>2871.3</v>
      </c>
      <c r="M9313" t="s">
        <v>43</v>
      </c>
      <c r="N9313" t="s">
        <v>33</v>
      </c>
      <c r="O9313">
        <v>6</v>
      </c>
      <c r="P9313">
        <v>2023</v>
      </c>
      <c r="Q9313">
        <v>10</v>
      </c>
      <c r="R9313" t="s">
        <v>45</v>
      </c>
      <c r="S9313">
        <v>4</v>
      </c>
      <c r="T9313">
        <v>42</v>
      </c>
      <c r="U9313">
        <v>3</v>
      </c>
      <c r="V9313">
        <v>3</v>
      </c>
      <c r="W9313" t="s">
        <v>83</v>
      </c>
      <c r="X9313" t="s">
        <v>47</v>
      </c>
      <c r="Y9313">
        <v>119970</v>
      </c>
      <c r="Z9313">
        <v>0.15</v>
      </c>
    </row>
    <row r="9314" spans="1:26" x14ac:dyDescent="0.25">
      <c r="A9314" t="s">
        <v>11369</v>
      </c>
      <c r="B9314" s="1">
        <v>45122</v>
      </c>
      <c r="C9314" t="s">
        <v>3573</v>
      </c>
      <c r="D9314" t="s">
        <v>39</v>
      </c>
      <c r="E9314" t="s">
        <v>51</v>
      </c>
      <c r="F9314" t="s">
        <v>30</v>
      </c>
      <c r="G9314" t="s">
        <v>86</v>
      </c>
      <c r="H9314">
        <v>8</v>
      </c>
      <c r="I9314">
        <v>4241</v>
      </c>
      <c r="J9314">
        <v>9</v>
      </c>
      <c r="K9314">
        <v>30874.48</v>
      </c>
      <c r="L9314">
        <v>4219.8</v>
      </c>
      <c r="M9314" t="s">
        <v>65</v>
      </c>
      <c r="N9314" t="s">
        <v>66</v>
      </c>
      <c r="O9314">
        <v>7</v>
      </c>
      <c r="P9314">
        <v>2023</v>
      </c>
      <c r="Q9314">
        <v>7</v>
      </c>
      <c r="R9314" t="s">
        <v>125</v>
      </c>
      <c r="S9314">
        <v>3</v>
      </c>
      <c r="T9314">
        <v>28</v>
      </c>
      <c r="U9314">
        <v>3</v>
      </c>
      <c r="V9314">
        <v>6</v>
      </c>
      <c r="W9314" t="s">
        <v>35</v>
      </c>
      <c r="X9314" t="s">
        <v>36</v>
      </c>
      <c r="Y9314">
        <v>305352</v>
      </c>
      <c r="Z9314">
        <v>0.14000000000000001</v>
      </c>
    </row>
    <row r="9315" spans="1:26" x14ac:dyDescent="0.25">
      <c r="A9315" t="s">
        <v>11370</v>
      </c>
      <c r="B9315" s="1">
        <v>45098</v>
      </c>
      <c r="C9315" t="s">
        <v>5243</v>
      </c>
      <c r="D9315" t="s">
        <v>63</v>
      </c>
      <c r="E9315" t="s">
        <v>51</v>
      </c>
      <c r="F9315" t="s">
        <v>30</v>
      </c>
      <c r="G9315" t="s">
        <v>86</v>
      </c>
      <c r="H9315">
        <v>7</v>
      </c>
      <c r="I9315">
        <v>3190</v>
      </c>
      <c r="J9315">
        <v>22</v>
      </c>
      <c r="K9315">
        <v>17417.400000000001</v>
      </c>
      <c r="L9315">
        <v>2656.04</v>
      </c>
      <c r="M9315" t="s">
        <v>32</v>
      </c>
      <c r="N9315" t="s">
        <v>33</v>
      </c>
      <c r="O9315">
        <v>1</v>
      </c>
      <c r="P9315">
        <v>2023</v>
      </c>
      <c r="Q9315">
        <v>6</v>
      </c>
      <c r="R9315" t="s">
        <v>95</v>
      </c>
      <c r="S9315">
        <v>2</v>
      </c>
      <c r="T9315">
        <v>25</v>
      </c>
      <c r="U9315">
        <v>4</v>
      </c>
      <c r="V9315">
        <v>3</v>
      </c>
      <c r="W9315" t="s">
        <v>83</v>
      </c>
      <c r="X9315" t="s">
        <v>47</v>
      </c>
      <c r="Y9315">
        <v>491260</v>
      </c>
      <c r="Z9315">
        <v>0.15</v>
      </c>
    </row>
    <row r="9316" spans="1:26" x14ac:dyDescent="0.25">
      <c r="A9316" t="s">
        <v>11371</v>
      </c>
      <c r="B9316" s="1">
        <v>45037</v>
      </c>
      <c r="C9316" t="s">
        <v>6717</v>
      </c>
      <c r="D9316" t="s">
        <v>28</v>
      </c>
      <c r="E9316" t="s">
        <v>51</v>
      </c>
      <c r="F9316" t="s">
        <v>30</v>
      </c>
      <c r="G9316" t="s">
        <v>86</v>
      </c>
      <c r="H9316">
        <v>10</v>
      </c>
      <c r="I9316">
        <v>3991</v>
      </c>
      <c r="J9316">
        <v>14</v>
      </c>
      <c r="K9316">
        <v>34322.6</v>
      </c>
      <c r="L9316">
        <v>4807.63</v>
      </c>
      <c r="M9316" t="s">
        <v>32</v>
      </c>
      <c r="N9316" t="s">
        <v>44</v>
      </c>
      <c r="O9316">
        <v>5</v>
      </c>
      <c r="P9316">
        <v>2023</v>
      </c>
      <c r="Q9316">
        <v>4</v>
      </c>
      <c r="R9316" t="s">
        <v>100</v>
      </c>
      <c r="S9316">
        <v>2</v>
      </c>
      <c r="T9316">
        <v>16</v>
      </c>
      <c r="U9316">
        <v>4</v>
      </c>
      <c r="V9316">
        <v>5</v>
      </c>
      <c r="W9316" t="s">
        <v>46</v>
      </c>
      <c r="X9316" t="s">
        <v>47</v>
      </c>
      <c r="Y9316">
        <v>558740</v>
      </c>
      <c r="Z9316">
        <v>0.14000000000000001</v>
      </c>
    </row>
    <row r="9317" spans="1:26" x14ac:dyDescent="0.25">
      <c r="A9317" t="s">
        <v>11372</v>
      </c>
      <c r="B9317" s="1">
        <v>45141</v>
      </c>
      <c r="C9317" t="s">
        <v>5060</v>
      </c>
      <c r="D9317" t="s">
        <v>63</v>
      </c>
      <c r="E9317" t="s">
        <v>40</v>
      </c>
      <c r="F9317" t="s">
        <v>52</v>
      </c>
      <c r="G9317" t="s">
        <v>79</v>
      </c>
      <c r="H9317">
        <v>3</v>
      </c>
      <c r="I9317">
        <v>2874</v>
      </c>
      <c r="J9317">
        <v>22</v>
      </c>
      <c r="K9317">
        <v>6725.16</v>
      </c>
      <c r="L9317">
        <v>347.44</v>
      </c>
      <c r="M9317" t="s">
        <v>65</v>
      </c>
      <c r="N9317" t="s">
        <v>44</v>
      </c>
      <c r="O9317">
        <v>4</v>
      </c>
      <c r="P9317">
        <v>2023</v>
      </c>
      <c r="Q9317">
        <v>8</v>
      </c>
      <c r="R9317" t="s">
        <v>72</v>
      </c>
      <c r="S9317">
        <v>3</v>
      </c>
      <c r="T9317">
        <v>31</v>
      </c>
      <c r="U9317">
        <v>1</v>
      </c>
      <c r="V9317">
        <v>4</v>
      </c>
      <c r="W9317" t="s">
        <v>73</v>
      </c>
      <c r="X9317" t="s">
        <v>47</v>
      </c>
      <c r="Y9317">
        <v>189684</v>
      </c>
      <c r="Z9317">
        <v>0.05</v>
      </c>
    </row>
    <row r="9318" spans="1:26" x14ac:dyDescent="0.25">
      <c r="A9318" t="s">
        <v>11373</v>
      </c>
      <c r="B9318" s="1">
        <v>45173</v>
      </c>
      <c r="C9318" t="s">
        <v>6467</v>
      </c>
      <c r="D9318" t="s">
        <v>28</v>
      </c>
      <c r="E9318" t="s">
        <v>29</v>
      </c>
      <c r="F9318" t="s">
        <v>52</v>
      </c>
      <c r="G9318" t="s">
        <v>53</v>
      </c>
      <c r="H9318">
        <v>5</v>
      </c>
      <c r="I9318">
        <v>4131</v>
      </c>
      <c r="J9318">
        <v>6</v>
      </c>
      <c r="K9318">
        <v>19415.7</v>
      </c>
      <c r="L9318">
        <v>1652.66</v>
      </c>
      <c r="M9318" t="s">
        <v>32</v>
      </c>
      <c r="N9318" t="s">
        <v>44</v>
      </c>
      <c r="O9318">
        <v>4</v>
      </c>
      <c r="P9318">
        <v>2023</v>
      </c>
      <c r="Q9318">
        <v>9</v>
      </c>
      <c r="R9318" t="s">
        <v>80</v>
      </c>
      <c r="S9318">
        <v>3</v>
      </c>
      <c r="T9318">
        <v>36</v>
      </c>
      <c r="U9318">
        <v>2</v>
      </c>
      <c r="V9318">
        <v>1</v>
      </c>
      <c r="W9318" t="s">
        <v>60</v>
      </c>
      <c r="X9318" t="s">
        <v>47</v>
      </c>
      <c r="Y9318">
        <v>123930</v>
      </c>
      <c r="Z9318">
        <v>0.09</v>
      </c>
    </row>
    <row r="9319" spans="1:26" x14ac:dyDescent="0.25">
      <c r="A9319" t="s">
        <v>11374</v>
      </c>
      <c r="B9319" s="1">
        <v>44998</v>
      </c>
      <c r="C9319" t="s">
        <v>147</v>
      </c>
      <c r="D9319" t="s">
        <v>28</v>
      </c>
      <c r="E9319" t="s">
        <v>51</v>
      </c>
      <c r="F9319" t="s">
        <v>30</v>
      </c>
      <c r="G9319" t="s">
        <v>31</v>
      </c>
      <c r="H9319">
        <v>9</v>
      </c>
      <c r="I9319">
        <v>716</v>
      </c>
      <c r="J9319">
        <v>20</v>
      </c>
      <c r="K9319">
        <v>5155.2</v>
      </c>
      <c r="L9319">
        <v>605.13</v>
      </c>
      <c r="M9319" t="s">
        <v>32</v>
      </c>
      <c r="N9319" t="s">
        <v>66</v>
      </c>
      <c r="O9319">
        <v>5</v>
      </c>
      <c r="P9319">
        <v>2023</v>
      </c>
      <c r="Q9319">
        <v>3</v>
      </c>
      <c r="R9319" t="s">
        <v>105</v>
      </c>
      <c r="S9319">
        <v>1</v>
      </c>
      <c r="T9319">
        <v>11</v>
      </c>
      <c r="U9319">
        <v>3</v>
      </c>
      <c r="V9319">
        <v>1</v>
      </c>
      <c r="W9319" t="s">
        <v>60</v>
      </c>
      <c r="X9319" t="s">
        <v>47</v>
      </c>
      <c r="Y9319">
        <v>128880</v>
      </c>
      <c r="Z9319">
        <v>0.12</v>
      </c>
    </row>
    <row r="9320" spans="1:26" x14ac:dyDescent="0.25">
      <c r="A9320" t="s">
        <v>11375</v>
      </c>
      <c r="B9320" s="1">
        <v>44931</v>
      </c>
      <c r="C9320" t="s">
        <v>8794</v>
      </c>
      <c r="D9320" t="s">
        <v>63</v>
      </c>
      <c r="E9320" t="s">
        <v>40</v>
      </c>
      <c r="F9320" t="s">
        <v>41</v>
      </c>
      <c r="G9320" t="s">
        <v>116</v>
      </c>
      <c r="H9320">
        <v>3</v>
      </c>
      <c r="I9320">
        <v>3726</v>
      </c>
      <c r="J9320">
        <v>10</v>
      </c>
      <c r="K9320">
        <v>10060.200000000001</v>
      </c>
      <c r="L9320">
        <v>1511.4</v>
      </c>
      <c r="M9320" t="s">
        <v>32</v>
      </c>
      <c r="N9320" t="s">
        <v>44</v>
      </c>
      <c r="O9320">
        <v>6</v>
      </c>
      <c r="P9320">
        <v>2023</v>
      </c>
      <c r="Q9320">
        <v>1</v>
      </c>
      <c r="R9320" t="s">
        <v>34</v>
      </c>
      <c r="S9320">
        <v>1</v>
      </c>
      <c r="T9320">
        <v>1</v>
      </c>
      <c r="U9320">
        <v>1</v>
      </c>
      <c r="V9320">
        <v>4</v>
      </c>
      <c r="W9320" t="s">
        <v>73</v>
      </c>
      <c r="X9320" t="s">
        <v>47</v>
      </c>
      <c r="Y9320">
        <v>111780</v>
      </c>
      <c r="Z9320">
        <v>0.15</v>
      </c>
    </row>
    <row r="9321" spans="1:26" x14ac:dyDescent="0.25">
      <c r="A9321" t="s">
        <v>11376</v>
      </c>
      <c r="B9321" s="1">
        <v>45105</v>
      </c>
      <c r="C9321" t="s">
        <v>6160</v>
      </c>
      <c r="D9321" t="s">
        <v>63</v>
      </c>
      <c r="E9321" t="s">
        <v>40</v>
      </c>
      <c r="F9321" t="s">
        <v>30</v>
      </c>
      <c r="G9321" t="s">
        <v>86</v>
      </c>
      <c r="H9321">
        <v>8</v>
      </c>
      <c r="I9321">
        <v>4253</v>
      </c>
      <c r="J9321">
        <v>6</v>
      </c>
      <c r="K9321">
        <v>31982.560000000001</v>
      </c>
      <c r="L9321">
        <v>2679.25</v>
      </c>
      <c r="M9321" t="s">
        <v>65</v>
      </c>
      <c r="N9321" t="s">
        <v>66</v>
      </c>
      <c r="O9321">
        <v>2</v>
      </c>
      <c r="P9321">
        <v>2023</v>
      </c>
      <c r="Q9321">
        <v>6</v>
      </c>
      <c r="R9321" t="s">
        <v>95</v>
      </c>
      <c r="S9321">
        <v>2</v>
      </c>
      <c r="T9321">
        <v>26</v>
      </c>
      <c r="U9321">
        <v>5</v>
      </c>
      <c r="V9321">
        <v>3</v>
      </c>
      <c r="W9321" t="s">
        <v>83</v>
      </c>
      <c r="X9321" t="s">
        <v>47</v>
      </c>
      <c r="Y9321">
        <v>204144</v>
      </c>
      <c r="Z9321">
        <v>0.08</v>
      </c>
    </row>
    <row r="9322" spans="1:26" x14ac:dyDescent="0.25">
      <c r="A9322" t="s">
        <v>11377</v>
      </c>
      <c r="B9322" s="1">
        <v>44976</v>
      </c>
      <c r="C9322" t="s">
        <v>314</v>
      </c>
      <c r="D9322" t="s">
        <v>39</v>
      </c>
      <c r="E9322" t="s">
        <v>29</v>
      </c>
      <c r="F9322" t="s">
        <v>52</v>
      </c>
      <c r="G9322" t="s">
        <v>53</v>
      </c>
      <c r="H9322">
        <v>2</v>
      </c>
      <c r="I9322">
        <v>2573</v>
      </c>
      <c r="J9322">
        <v>22</v>
      </c>
      <c r="K9322">
        <v>4013.88</v>
      </c>
      <c r="L9322">
        <v>512.07000000000005</v>
      </c>
      <c r="M9322" t="s">
        <v>32</v>
      </c>
      <c r="N9322" t="s">
        <v>44</v>
      </c>
      <c r="O9322">
        <v>1</v>
      </c>
      <c r="P9322">
        <v>2023</v>
      </c>
      <c r="Q9322">
        <v>2</v>
      </c>
      <c r="R9322" t="s">
        <v>67</v>
      </c>
      <c r="S9322">
        <v>1</v>
      </c>
      <c r="T9322">
        <v>8</v>
      </c>
      <c r="U9322">
        <v>4</v>
      </c>
      <c r="V9322">
        <v>0</v>
      </c>
      <c r="W9322" t="s">
        <v>55</v>
      </c>
      <c r="X9322" t="s">
        <v>36</v>
      </c>
      <c r="Y9322">
        <v>113212</v>
      </c>
      <c r="Z9322">
        <v>0.13</v>
      </c>
    </row>
    <row r="9323" spans="1:26" x14ac:dyDescent="0.25">
      <c r="A9323" t="s">
        <v>11378</v>
      </c>
      <c r="B9323" s="1">
        <v>45099</v>
      </c>
      <c r="C9323" t="s">
        <v>5237</v>
      </c>
      <c r="D9323" t="s">
        <v>39</v>
      </c>
      <c r="E9323" t="s">
        <v>51</v>
      </c>
      <c r="F9323" t="s">
        <v>41</v>
      </c>
      <c r="G9323" t="s">
        <v>42</v>
      </c>
      <c r="H9323">
        <v>10</v>
      </c>
      <c r="I9323">
        <v>109</v>
      </c>
      <c r="J9323">
        <v>7</v>
      </c>
      <c r="K9323">
        <v>1013.7</v>
      </c>
      <c r="L9323">
        <v>191.72</v>
      </c>
      <c r="M9323" t="s">
        <v>32</v>
      </c>
      <c r="N9323" t="s">
        <v>44</v>
      </c>
      <c r="O9323">
        <v>7</v>
      </c>
      <c r="P9323">
        <v>2023</v>
      </c>
      <c r="Q9323">
        <v>6</v>
      </c>
      <c r="R9323" t="s">
        <v>95</v>
      </c>
      <c r="S9323">
        <v>2</v>
      </c>
      <c r="T9323">
        <v>25</v>
      </c>
      <c r="U9323">
        <v>4</v>
      </c>
      <c r="V9323">
        <v>4</v>
      </c>
      <c r="W9323" t="s">
        <v>73</v>
      </c>
      <c r="X9323" t="s">
        <v>47</v>
      </c>
      <c r="Y9323">
        <v>7630</v>
      </c>
      <c r="Z9323">
        <v>0.19</v>
      </c>
    </row>
    <row r="9324" spans="1:26" x14ac:dyDescent="0.25">
      <c r="A9324" t="s">
        <v>11379</v>
      </c>
      <c r="B9324" s="1">
        <v>45072</v>
      </c>
      <c r="C9324" t="s">
        <v>7844</v>
      </c>
      <c r="D9324" t="s">
        <v>63</v>
      </c>
      <c r="E9324" t="s">
        <v>58</v>
      </c>
      <c r="F9324" t="s">
        <v>52</v>
      </c>
      <c r="G9324" t="s">
        <v>53</v>
      </c>
      <c r="H9324">
        <v>5</v>
      </c>
      <c r="I9324">
        <v>2212</v>
      </c>
      <c r="J9324">
        <v>1</v>
      </c>
      <c r="K9324">
        <v>10949.4</v>
      </c>
      <c r="L9324">
        <v>1448.6</v>
      </c>
      <c r="M9324" t="s">
        <v>32</v>
      </c>
      <c r="N9324" t="s">
        <v>33</v>
      </c>
      <c r="O9324">
        <v>1</v>
      </c>
      <c r="P9324">
        <v>2023</v>
      </c>
      <c r="Q9324">
        <v>5</v>
      </c>
      <c r="R9324" t="s">
        <v>238</v>
      </c>
      <c r="S9324">
        <v>2</v>
      </c>
      <c r="T9324">
        <v>21</v>
      </c>
      <c r="U9324">
        <v>4</v>
      </c>
      <c r="V9324">
        <v>5</v>
      </c>
      <c r="W9324" t="s">
        <v>46</v>
      </c>
      <c r="X9324" t="s">
        <v>47</v>
      </c>
      <c r="Y9324">
        <v>11060</v>
      </c>
      <c r="Z9324">
        <v>0.13</v>
      </c>
    </row>
    <row r="9325" spans="1:26" x14ac:dyDescent="0.25">
      <c r="A9325" t="s">
        <v>11380</v>
      </c>
      <c r="B9325" s="1">
        <v>45050</v>
      </c>
      <c r="C9325" t="s">
        <v>4311</v>
      </c>
      <c r="D9325" t="s">
        <v>63</v>
      </c>
      <c r="E9325" t="s">
        <v>29</v>
      </c>
      <c r="F9325" t="s">
        <v>30</v>
      </c>
      <c r="G9325" t="s">
        <v>31</v>
      </c>
      <c r="H9325">
        <v>7</v>
      </c>
      <c r="I9325">
        <v>4051</v>
      </c>
      <c r="J9325">
        <v>5</v>
      </c>
      <c r="K9325">
        <v>26939.15</v>
      </c>
      <c r="L9325">
        <v>5150.0200000000004</v>
      </c>
      <c r="M9325" t="s">
        <v>32</v>
      </c>
      <c r="N9325" t="s">
        <v>66</v>
      </c>
      <c r="O9325">
        <v>6</v>
      </c>
      <c r="P9325">
        <v>2023</v>
      </c>
      <c r="Q9325">
        <v>5</v>
      </c>
      <c r="R9325" t="s">
        <v>238</v>
      </c>
      <c r="S9325">
        <v>2</v>
      </c>
      <c r="T9325">
        <v>18</v>
      </c>
      <c r="U9325">
        <v>1</v>
      </c>
      <c r="V9325">
        <v>4</v>
      </c>
      <c r="W9325" t="s">
        <v>73</v>
      </c>
      <c r="X9325" t="s">
        <v>47</v>
      </c>
      <c r="Y9325">
        <v>141785</v>
      </c>
      <c r="Z9325">
        <v>0.19</v>
      </c>
    </row>
    <row r="9326" spans="1:26" x14ac:dyDescent="0.25">
      <c r="A9326" t="s">
        <v>11381</v>
      </c>
      <c r="B9326" s="1">
        <v>45016</v>
      </c>
      <c r="C9326" t="s">
        <v>1833</v>
      </c>
      <c r="D9326" t="s">
        <v>39</v>
      </c>
      <c r="E9326" t="s">
        <v>58</v>
      </c>
      <c r="F9326" t="s">
        <v>41</v>
      </c>
      <c r="G9326" t="s">
        <v>116</v>
      </c>
      <c r="H9326">
        <v>4</v>
      </c>
      <c r="I9326">
        <v>1487</v>
      </c>
      <c r="J9326">
        <v>17</v>
      </c>
      <c r="K9326">
        <v>4936.84</v>
      </c>
      <c r="L9326">
        <v>509.6</v>
      </c>
      <c r="M9326" t="s">
        <v>43</v>
      </c>
      <c r="N9326" t="s">
        <v>44</v>
      </c>
      <c r="O9326">
        <v>3</v>
      </c>
      <c r="P9326">
        <v>2023</v>
      </c>
      <c r="Q9326">
        <v>3</v>
      </c>
      <c r="R9326" t="s">
        <v>105</v>
      </c>
      <c r="S9326">
        <v>1</v>
      </c>
      <c r="T9326">
        <v>13</v>
      </c>
      <c r="U9326">
        <v>5</v>
      </c>
      <c r="V9326">
        <v>5</v>
      </c>
      <c r="W9326" t="s">
        <v>46</v>
      </c>
      <c r="X9326" t="s">
        <v>47</v>
      </c>
      <c r="Y9326">
        <v>101116</v>
      </c>
      <c r="Z9326">
        <v>0.1</v>
      </c>
    </row>
    <row r="9327" spans="1:26" x14ac:dyDescent="0.25">
      <c r="A9327" t="s">
        <v>11382</v>
      </c>
      <c r="B9327" s="1">
        <v>45263</v>
      </c>
      <c r="C9327" t="s">
        <v>894</v>
      </c>
      <c r="D9327" t="s">
        <v>39</v>
      </c>
      <c r="E9327" t="s">
        <v>29</v>
      </c>
      <c r="F9327" t="s">
        <v>41</v>
      </c>
      <c r="G9327" t="s">
        <v>59</v>
      </c>
      <c r="H9327">
        <v>7</v>
      </c>
      <c r="I9327">
        <v>4558</v>
      </c>
      <c r="J9327">
        <v>30</v>
      </c>
      <c r="K9327">
        <v>22334.2</v>
      </c>
      <c r="L9327">
        <v>3201.76</v>
      </c>
      <c r="M9327" t="s">
        <v>43</v>
      </c>
      <c r="N9327" t="s">
        <v>33</v>
      </c>
      <c r="O9327">
        <v>7</v>
      </c>
      <c r="P9327">
        <v>2023</v>
      </c>
      <c r="Q9327">
        <v>12</v>
      </c>
      <c r="R9327" t="s">
        <v>54</v>
      </c>
      <c r="S9327">
        <v>4</v>
      </c>
      <c r="T9327">
        <v>49</v>
      </c>
      <c r="U9327">
        <v>2</v>
      </c>
      <c r="V9327">
        <v>0</v>
      </c>
      <c r="W9327" t="s">
        <v>55</v>
      </c>
      <c r="X9327" t="s">
        <v>36</v>
      </c>
      <c r="Y9327">
        <v>957180</v>
      </c>
      <c r="Z9327">
        <v>0.14000000000000001</v>
      </c>
    </row>
    <row r="9328" spans="1:26" x14ac:dyDescent="0.25">
      <c r="A9328" t="s">
        <v>11383</v>
      </c>
      <c r="B9328" s="1">
        <v>45055</v>
      </c>
      <c r="C9328" t="s">
        <v>2549</v>
      </c>
      <c r="D9328" t="s">
        <v>63</v>
      </c>
      <c r="E9328" t="s">
        <v>51</v>
      </c>
      <c r="F9328" t="s">
        <v>41</v>
      </c>
      <c r="G9328" t="s">
        <v>59</v>
      </c>
      <c r="H9328">
        <v>4</v>
      </c>
      <c r="I9328">
        <v>4075</v>
      </c>
      <c r="J9328">
        <v>27</v>
      </c>
      <c r="K9328">
        <v>11899</v>
      </c>
      <c r="L9328">
        <v>1213.18</v>
      </c>
      <c r="M9328" t="s">
        <v>43</v>
      </c>
      <c r="N9328" t="s">
        <v>66</v>
      </c>
      <c r="O9328">
        <v>5</v>
      </c>
      <c r="P9328">
        <v>2023</v>
      </c>
      <c r="Q9328">
        <v>5</v>
      </c>
      <c r="R9328" t="s">
        <v>238</v>
      </c>
      <c r="S9328">
        <v>2</v>
      </c>
      <c r="T9328">
        <v>19</v>
      </c>
      <c r="U9328">
        <v>2</v>
      </c>
      <c r="V9328">
        <v>2</v>
      </c>
      <c r="W9328" t="s">
        <v>76</v>
      </c>
      <c r="X9328" t="s">
        <v>47</v>
      </c>
      <c r="Y9328">
        <v>440100</v>
      </c>
      <c r="Z9328">
        <v>0.1</v>
      </c>
    </row>
    <row r="9329" spans="1:26" x14ac:dyDescent="0.25">
      <c r="A9329" t="s">
        <v>11384</v>
      </c>
      <c r="B9329" s="1">
        <v>44953</v>
      </c>
      <c r="C9329" t="s">
        <v>175</v>
      </c>
      <c r="D9329" t="s">
        <v>39</v>
      </c>
      <c r="E9329" t="s">
        <v>58</v>
      </c>
      <c r="F9329" t="s">
        <v>30</v>
      </c>
      <c r="G9329" t="s">
        <v>64</v>
      </c>
      <c r="H9329">
        <v>10</v>
      </c>
      <c r="I9329">
        <v>4077</v>
      </c>
      <c r="J9329">
        <v>0</v>
      </c>
      <c r="K9329">
        <v>40770</v>
      </c>
      <c r="L9329">
        <v>7992.06</v>
      </c>
      <c r="M9329" t="s">
        <v>65</v>
      </c>
      <c r="N9329" t="s">
        <v>33</v>
      </c>
      <c r="O9329">
        <v>1</v>
      </c>
      <c r="P9329">
        <v>2023</v>
      </c>
      <c r="Q9329">
        <v>1</v>
      </c>
      <c r="R9329" t="s">
        <v>34</v>
      </c>
      <c r="S9329">
        <v>1</v>
      </c>
      <c r="T9329">
        <v>4</v>
      </c>
      <c r="U9329">
        <v>4</v>
      </c>
      <c r="V9329">
        <v>5</v>
      </c>
      <c r="W9329" t="s">
        <v>46</v>
      </c>
      <c r="X9329" t="s">
        <v>47</v>
      </c>
      <c r="Y9329">
        <v>0</v>
      </c>
      <c r="Z9329">
        <v>0.2</v>
      </c>
    </row>
    <row r="9330" spans="1:26" x14ac:dyDescent="0.25">
      <c r="A9330" t="s">
        <v>11385</v>
      </c>
      <c r="B9330" s="1">
        <v>44970</v>
      </c>
      <c r="C9330" t="s">
        <v>3764</v>
      </c>
      <c r="D9330" t="s">
        <v>28</v>
      </c>
      <c r="E9330" t="s">
        <v>29</v>
      </c>
      <c r="F9330" t="s">
        <v>30</v>
      </c>
      <c r="G9330" t="s">
        <v>64</v>
      </c>
      <c r="H9330">
        <v>2</v>
      </c>
      <c r="I9330">
        <v>3215</v>
      </c>
      <c r="J9330">
        <v>19</v>
      </c>
      <c r="K9330">
        <v>5208.3</v>
      </c>
      <c r="L9330">
        <v>494.25</v>
      </c>
      <c r="M9330" t="s">
        <v>43</v>
      </c>
      <c r="N9330" t="s">
        <v>66</v>
      </c>
      <c r="O9330">
        <v>2</v>
      </c>
      <c r="P9330">
        <v>2023</v>
      </c>
      <c r="Q9330">
        <v>2</v>
      </c>
      <c r="R9330" t="s">
        <v>67</v>
      </c>
      <c r="S9330">
        <v>1</v>
      </c>
      <c r="T9330">
        <v>7</v>
      </c>
      <c r="U9330">
        <v>3</v>
      </c>
      <c r="V9330">
        <v>1</v>
      </c>
      <c r="W9330" t="s">
        <v>60</v>
      </c>
      <c r="X9330" t="s">
        <v>47</v>
      </c>
      <c r="Y9330">
        <v>122170</v>
      </c>
      <c r="Z9330">
        <v>0.09</v>
      </c>
    </row>
    <row r="9331" spans="1:26" x14ac:dyDescent="0.25">
      <c r="A9331" t="s">
        <v>11386</v>
      </c>
      <c r="B9331" s="1">
        <v>45271</v>
      </c>
      <c r="C9331" t="s">
        <v>4089</v>
      </c>
      <c r="D9331" t="s">
        <v>28</v>
      </c>
      <c r="E9331" t="s">
        <v>51</v>
      </c>
      <c r="F9331" t="s">
        <v>41</v>
      </c>
      <c r="G9331" t="s">
        <v>59</v>
      </c>
      <c r="H9331">
        <v>6</v>
      </c>
      <c r="I9331">
        <v>3819</v>
      </c>
      <c r="J9331">
        <v>11</v>
      </c>
      <c r="K9331">
        <v>20393.46</v>
      </c>
      <c r="L9331">
        <v>2374.9899999999998</v>
      </c>
      <c r="M9331" t="s">
        <v>32</v>
      </c>
      <c r="N9331" t="s">
        <v>44</v>
      </c>
      <c r="O9331">
        <v>7</v>
      </c>
      <c r="P9331">
        <v>2023</v>
      </c>
      <c r="Q9331">
        <v>12</v>
      </c>
      <c r="R9331" t="s">
        <v>54</v>
      </c>
      <c r="S9331">
        <v>4</v>
      </c>
      <c r="T9331">
        <v>50</v>
      </c>
      <c r="U9331">
        <v>3</v>
      </c>
      <c r="V9331">
        <v>1</v>
      </c>
      <c r="W9331" t="s">
        <v>60</v>
      </c>
      <c r="X9331" t="s">
        <v>47</v>
      </c>
      <c r="Y9331">
        <v>252054</v>
      </c>
      <c r="Z9331">
        <v>0.12</v>
      </c>
    </row>
    <row r="9332" spans="1:26" x14ac:dyDescent="0.25">
      <c r="A9332" t="s">
        <v>11387</v>
      </c>
      <c r="B9332" s="1">
        <v>45200</v>
      </c>
      <c r="C9332" t="s">
        <v>5428</v>
      </c>
      <c r="D9332" t="s">
        <v>63</v>
      </c>
      <c r="E9332" t="s">
        <v>40</v>
      </c>
      <c r="F9332" t="s">
        <v>52</v>
      </c>
      <c r="G9332" t="s">
        <v>79</v>
      </c>
      <c r="H9332">
        <v>9</v>
      </c>
      <c r="I9332">
        <v>4213</v>
      </c>
      <c r="J9332">
        <v>21</v>
      </c>
      <c r="K9332">
        <v>29954.43</v>
      </c>
      <c r="L9332">
        <v>4671.82</v>
      </c>
      <c r="M9332" t="s">
        <v>32</v>
      </c>
      <c r="N9332" t="s">
        <v>33</v>
      </c>
      <c r="O9332">
        <v>1</v>
      </c>
      <c r="P9332">
        <v>2023</v>
      </c>
      <c r="Q9332">
        <v>10</v>
      </c>
      <c r="R9332" t="s">
        <v>45</v>
      </c>
      <c r="S9332">
        <v>4</v>
      </c>
      <c r="T9332">
        <v>40</v>
      </c>
      <c r="U9332">
        <v>1</v>
      </c>
      <c r="V9332">
        <v>0</v>
      </c>
      <c r="W9332" t="s">
        <v>55</v>
      </c>
      <c r="X9332" t="s">
        <v>36</v>
      </c>
      <c r="Y9332">
        <v>796257</v>
      </c>
      <c r="Z9332">
        <v>0.16</v>
      </c>
    </row>
    <row r="9333" spans="1:26" x14ac:dyDescent="0.25">
      <c r="A9333" t="s">
        <v>11388</v>
      </c>
      <c r="B9333" s="1">
        <v>45045</v>
      </c>
      <c r="C9333" t="s">
        <v>2267</v>
      </c>
      <c r="D9333" t="s">
        <v>50</v>
      </c>
      <c r="E9333" t="s">
        <v>51</v>
      </c>
      <c r="F9333" t="s">
        <v>52</v>
      </c>
      <c r="G9333" t="s">
        <v>79</v>
      </c>
      <c r="H9333">
        <v>5</v>
      </c>
      <c r="I9333">
        <v>4601</v>
      </c>
      <c r="J9333">
        <v>6</v>
      </c>
      <c r="K9333">
        <v>21624.7</v>
      </c>
      <c r="L9333">
        <v>3462.76</v>
      </c>
      <c r="M9333" t="s">
        <v>65</v>
      </c>
      <c r="N9333" t="s">
        <v>44</v>
      </c>
      <c r="O9333">
        <v>7</v>
      </c>
      <c r="P9333">
        <v>2023</v>
      </c>
      <c r="Q9333">
        <v>4</v>
      </c>
      <c r="R9333" t="s">
        <v>100</v>
      </c>
      <c r="S9333">
        <v>2</v>
      </c>
      <c r="T9333">
        <v>17</v>
      </c>
      <c r="U9333">
        <v>5</v>
      </c>
      <c r="V9333">
        <v>6</v>
      </c>
      <c r="W9333" t="s">
        <v>35</v>
      </c>
      <c r="X9333" t="s">
        <v>36</v>
      </c>
      <c r="Y9333">
        <v>138030</v>
      </c>
      <c r="Z9333">
        <v>0.16</v>
      </c>
    </row>
    <row r="9334" spans="1:26" x14ac:dyDescent="0.25">
      <c r="A9334" t="s">
        <v>11389</v>
      </c>
      <c r="B9334" s="1">
        <v>45074</v>
      </c>
      <c r="C9334" t="s">
        <v>955</v>
      </c>
      <c r="D9334" t="s">
        <v>63</v>
      </c>
      <c r="E9334" t="s">
        <v>58</v>
      </c>
      <c r="F9334" t="s">
        <v>52</v>
      </c>
      <c r="G9334" t="s">
        <v>91</v>
      </c>
      <c r="H9334">
        <v>3</v>
      </c>
      <c r="I9334">
        <v>1636</v>
      </c>
      <c r="J9334">
        <v>28</v>
      </c>
      <c r="K9334">
        <v>3533.76</v>
      </c>
      <c r="L9334">
        <v>413.8</v>
      </c>
      <c r="M9334" t="s">
        <v>32</v>
      </c>
      <c r="N9334" t="s">
        <v>66</v>
      </c>
      <c r="O9334">
        <v>6</v>
      </c>
      <c r="P9334">
        <v>2023</v>
      </c>
      <c r="Q9334">
        <v>5</v>
      </c>
      <c r="R9334" t="s">
        <v>238</v>
      </c>
      <c r="S9334">
        <v>2</v>
      </c>
      <c r="T9334">
        <v>22</v>
      </c>
      <c r="U9334">
        <v>5</v>
      </c>
      <c r="V9334">
        <v>0</v>
      </c>
      <c r="W9334" t="s">
        <v>55</v>
      </c>
      <c r="X9334" t="s">
        <v>36</v>
      </c>
      <c r="Y9334">
        <v>137424</v>
      </c>
      <c r="Z9334">
        <v>0.12</v>
      </c>
    </row>
    <row r="9335" spans="1:26" x14ac:dyDescent="0.25">
      <c r="A9335" t="s">
        <v>11390</v>
      </c>
      <c r="B9335" s="1">
        <v>45124</v>
      </c>
      <c r="C9335" t="s">
        <v>5233</v>
      </c>
      <c r="D9335" t="s">
        <v>63</v>
      </c>
      <c r="E9335" t="s">
        <v>51</v>
      </c>
      <c r="F9335" t="s">
        <v>41</v>
      </c>
      <c r="G9335" t="s">
        <v>59</v>
      </c>
      <c r="H9335">
        <v>6</v>
      </c>
      <c r="I9335">
        <v>4210</v>
      </c>
      <c r="J9335">
        <v>15</v>
      </c>
      <c r="K9335">
        <v>21471</v>
      </c>
      <c r="L9335">
        <v>3635.59</v>
      </c>
      <c r="M9335" t="s">
        <v>32</v>
      </c>
      <c r="N9335" t="s">
        <v>33</v>
      </c>
      <c r="O9335">
        <v>6</v>
      </c>
      <c r="P9335">
        <v>2023</v>
      </c>
      <c r="Q9335">
        <v>7</v>
      </c>
      <c r="R9335" t="s">
        <v>125</v>
      </c>
      <c r="S9335">
        <v>3</v>
      </c>
      <c r="T9335">
        <v>29</v>
      </c>
      <c r="U9335">
        <v>4</v>
      </c>
      <c r="V9335">
        <v>1</v>
      </c>
      <c r="W9335" t="s">
        <v>60</v>
      </c>
      <c r="X9335" t="s">
        <v>47</v>
      </c>
      <c r="Y9335">
        <v>378900</v>
      </c>
      <c r="Z9335">
        <v>0.17</v>
      </c>
    </row>
    <row r="9336" spans="1:26" x14ac:dyDescent="0.25">
      <c r="A9336" t="s">
        <v>11391</v>
      </c>
      <c r="B9336" s="1">
        <v>45085</v>
      </c>
      <c r="C9336" t="s">
        <v>806</v>
      </c>
      <c r="D9336" t="s">
        <v>50</v>
      </c>
      <c r="E9336" t="s">
        <v>40</v>
      </c>
      <c r="F9336" t="s">
        <v>41</v>
      </c>
      <c r="G9336" t="s">
        <v>116</v>
      </c>
      <c r="H9336">
        <v>4</v>
      </c>
      <c r="I9336">
        <v>4780</v>
      </c>
      <c r="J9336">
        <v>0</v>
      </c>
      <c r="K9336">
        <v>19120</v>
      </c>
      <c r="L9336">
        <v>2894.58</v>
      </c>
      <c r="M9336" t="s">
        <v>32</v>
      </c>
      <c r="N9336" t="s">
        <v>44</v>
      </c>
      <c r="O9336">
        <v>4</v>
      </c>
      <c r="P9336">
        <v>2023</v>
      </c>
      <c r="Q9336">
        <v>6</v>
      </c>
      <c r="R9336" t="s">
        <v>95</v>
      </c>
      <c r="S9336">
        <v>2</v>
      </c>
      <c r="T9336">
        <v>23</v>
      </c>
      <c r="U9336">
        <v>2</v>
      </c>
      <c r="V9336">
        <v>4</v>
      </c>
      <c r="W9336" t="s">
        <v>73</v>
      </c>
      <c r="X9336" t="s">
        <v>47</v>
      </c>
      <c r="Y9336">
        <v>0</v>
      </c>
      <c r="Z9336">
        <v>0.15</v>
      </c>
    </row>
    <row r="9337" spans="1:26" x14ac:dyDescent="0.25">
      <c r="A9337" t="s">
        <v>11392</v>
      </c>
      <c r="B9337" s="1">
        <v>45266</v>
      </c>
      <c r="C9337" t="s">
        <v>8592</v>
      </c>
      <c r="D9337" t="s">
        <v>28</v>
      </c>
      <c r="E9337" t="s">
        <v>40</v>
      </c>
      <c r="F9337" t="s">
        <v>52</v>
      </c>
      <c r="G9337" t="s">
        <v>91</v>
      </c>
      <c r="H9337">
        <v>4</v>
      </c>
      <c r="I9337">
        <v>575</v>
      </c>
      <c r="J9337">
        <v>22</v>
      </c>
      <c r="K9337">
        <v>1794</v>
      </c>
      <c r="L9337">
        <v>144.6</v>
      </c>
      <c r="M9337" t="s">
        <v>43</v>
      </c>
      <c r="N9337" t="s">
        <v>44</v>
      </c>
      <c r="O9337">
        <v>5</v>
      </c>
      <c r="P9337">
        <v>2023</v>
      </c>
      <c r="Q9337">
        <v>12</v>
      </c>
      <c r="R9337" t="s">
        <v>54</v>
      </c>
      <c r="S9337">
        <v>4</v>
      </c>
      <c r="T9337">
        <v>49</v>
      </c>
      <c r="U9337">
        <v>2</v>
      </c>
      <c r="V9337">
        <v>3</v>
      </c>
      <c r="W9337" t="s">
        <v>83</v>
      </c>
      <c r="X9337" t="s">
        <v>47</v>
      </c>
      <c r="Y9337">
        <v>50600</v>
      </c>
      <c r="Z9337">
        <v>0.08</v>
      </c>
    </row>
    <row r="9338" spans="1:26" x14ac:dyDescent="0.25">
      <c r="A9338" t="s">
        <v>11393</v>
      </c>
      <c r="B9338" s="1">
        <v>44974</v>
      </c>
      <c r="C9338" t="s">
        <v>7021</v>
      </c>
      <c r="D9338" t="s">
        <v>39</v>
      </c>
      <c r="E9338" t="s">
        <v>40</v>
      </c>
      <c r="F9338" t="s">
        <v>41</v>
      </c>
      <c r="G9338" t="s">
        <v>59</v>
      </c>
      <c r="H9338">
        <v>10</v>
      </c>
      <c r="I9338">
        <v>4935</v>
      </c>
      <c r="J9338">
        <v>21</v>
      </c>
      <c r="K9338">
        <v>38986.5</v>
      </c>
      <c r="L9338">
        <v>7521.67</v>
      </c>
      <c r="M9338" t="s">
        <v>65</v>
      </c>
      <c r="N9338" t="s">
        <v>66</v>
      </c>
      <c r="O9338">
        <v>1</v>
      </c>
      <c r="P9338">
        <v>2023</v>
      </c>
      <c r="Q9338">
        <v>2</v>
      </c>
      <c r="R9338" t="s">
        <v>67</v>
      </c>
      <c r="S9338">
        <v>1</v>
      </c>
      <c r="T9338">
        <v>7</v>
      </c>
      <c r="U9338">
        <v>3</v>
      </c>
      <c r="V9338">
        <v>5</v>
      </c>
      <c r="W9338" t="s">
        <v>46</v>
      </c>
      <c r="X9338" t="s">
        <v>47</v>
      </c>
      <c r="Y9338">
        <v>1036350</v>
      </c>
      <c r="Z9338">
        <v>0.19</v>
      </c>
    </row>
    <row r="9339" spans="1:26" x14ac:dyDescent="0.25">
      <c r="A9339" t="s">
        <v>11394</v>
      </c>
      <c r="B9339" s="1">
        <v>45137</v>
      </c>
      <c r="C9339" t="s">
        <v>467</v>
      </c>
      <c r="D9339" t="s">
        <v>28</v>
      </c>
      <c r="E9339" t="s">
        <v>40</v>
      </c>
      <c r="F9339" t="s">
        <v>52</v>
      </c>
      <c r="G9339" t="s">
        <v>91</v>
      </c>
      <c r="H9339">
        <v>6</v>
      </c>
      <c r="I9339">
        <v>2438</v>
      </c>
      <c r="J9339">
        <v>29</v>
      </c>
      <c r="K9339">
        <v>10385.879999999999</v>
      </c>
      <c r="L9339">
        <v>1573.17</v>
      </c>
      <c r="M9339" t="s">
        <v>65</v>
      </c>
      <c r="N9339" t="s">
        <v>44</v>
      </c>
      <c r="O9339">
        <v>4</v>
      </c>
      <c r="P9339">
        <v>2023</v>
      </c>
      <c r="Q9339">
        <v>7</v>
      </c>
      <c r="R9339" t="s">
        <v>125</v>
      </c>
      <c r="S9339">
        <v>3</v>
      </c>
      <c r="T9339">
        <v>31</v>
      </c>
      <c r="U9339">
        <v>6</v>
      </c>
      <c r="V9339">
        <v>0</v>
      </c>
      <c r="W9339" t="s">
        <v>55</v>
      </c>
      <c r="X9339" t="s">
        <v>36</v>
      </c>
      <c r="Y9339">
        <v>424212</v>
      </c>
      <c r="Z9339">
        <v>0.15</v>
      </c>
    </row>
    <row r="9340" spans="1:26" x14ac:dyDescent="0.25">
      <c r="A9340" t="s">
        <v>11395</v>
      </c>
      <c r="B9340" s="1">
        <v>45104</v>
      </c>
      <c r="C9340" t="s">
        <v>595</v>
      </c>
      <c r="D9340" t="s">
        <v>28</v>
      </c>
      <c r="E9340" t="s">
        <v>58</v>
      </c>
      <c r="F9340" t="s">
        <v>41</v>
      </c>
      <c r="G9340" t="s">
        <v>42</v>
      </c>
      <c r="H9340">
        <v>1</v>
      </c>
      <c r="I9340">
        <v>3063</v>
      </c>
      <c r="J9340">
        <v>30</v>
      </c>
      <c r="K9340">
        <v>2144.1</v>
      </c>
      <c r="L9340">
        <v>402.67</v>
      </c>
      <c r="M9340" t="s">
        <v>65</v>
      </c>
      <c r="N9340" t="s">
        <v>66</v>
      </c>
      <c r="O9340">
        <v>3</v>
      </c>
      <c r="P9340">
        <v>2023</v>
      </c>
      <c r="Q9340">
        <v>6</v>
      </c>
      <c r="R9340" t="s">
        <v>95</v>
      </c>
      <c r="S9340">
        <v>2</v>
      </c>
      <c r="T9340">
        <v>26</v>
      </c>
      <c r="U9340">
        <v>5</v>
      </c>
      <c r="V9340">
        <v>2</v>
      </c>
      <c r="W9340" t="s">
        <v>76</v>
      </c>
      <c r="X9340" t="s">
        <v>47</v>
      </c>
      <c r="Y9340">
        <v>91890</v>
      </c>
      <c r="Z9340">
        <v>0.19</v>
      </c>
    </row>
    <row r="9341" spans="1:26" x14ac:dyDescent="0.25">
      <c r="A9341" t="s">
        <v>11396</v>
      </c>
      <c r="B9341" s="1">
        <v>45182</v>
      </c>
      <c r="C9341" t="s">
        <v>2169</v>
      </c>
      <c r="D9341" t="s">
        <v>50</v>
      </c>
      <c r="E9341" t="s">
        <v>40</v>
      </c>
      <c r="F9341" t="s">
        <v>41</v>
      </c>
      <c r="G9341" t="s">
        <v>59</v>
      </c>
      <c r="H9341">
        <v>7</v>
      </c>
      <c r="I9341">
        <v>3884</v>
      </c>
      <c r="J9341">
        <v>12</v>
      </c>
      <c r="K9341">
        <v>23925.439999999999</v>
      </c>
      <c r="L9341">
        <v>1888.94</v>
      </c>
      <c r="M9341" t="s">
        <v>32</v>
      </c>
      <c r="N9341" t="s">
        <v>44</v>
      </c>
      <c r="O9341">
        <v>2</v>
      </c>
      <c r="P9341">
        <v>2023</v>
      </c>
      <c r="Q9341">
        <v>9</v>
      </c>
      <c r="R9341" t="s">
        <v>80</v>
      </c>
      <c r="S9341">
        <v>3</v>
      </c>
      <c r="T9341">
        <v>37</v>
      </c>
      <c r="U9341">
        <v>3</v>
      </c>
      <c r="V9341">
        <v>3</v>
      </c>
      <c r="W9341" t="s">
        <v>83</v>
      </c>
      <c r="X9341" t="s">
        <v>47</v>
      </c>
      <c r="Y9341">
        <v>326256</v>
      </c>
      <c r="Z9341">
        <v>0.08</v>
      </c>
    </row>
    <row r="9342" spans="1:26" x14ac:dyDescent="0.25">
      <c r="A9342" t="s">
        <v>11397</v>
      </c>
      <c r="B9342" s="1">
        <v>45001</v>
      </c>
      <c r="C9342" t="s">
        <v>4179</v>
      </c>
      <c r="D9342" t="s">
        <v>28</v>
      </c>
      <c r="E9342" t="s">
        <v>58</v>
      </c>
      <c r="F9342" t="s">
        <v>52</v>
      </c>
      <c r="G9342" t="s">
        <v>79</v>
      </c>
      <c r="H9342">
        <v>2</v>
      </c>
      <c r="I9342">
        <v>1170</v>
      </c>
      <c r="J9342">
        <v>17</v>
      </c>
      <c r="K9342">
        <v>1942.2</v>
      </c>
      <c r="L9342">
        <v>114.42</v>
      </c>
      <c r="M9342" t="s">
        <v>65</v>
      </c>
      <c r="N9342" t="s">
        <v>44</v>
      </c>
      <c r="O9342">
        <v>1</v>
      </c>
      <c r="P9342">
        <v>2023</v>
      </c>
      <c r="Q9342">
        <v>3</v>
      </c>
      <c r="R9342" t="s">
        <v>105</v>
      </c>
      <c r="S9342">
        <v>1</v>
      </c>
      <c r="T9342">
        <v>11</v>
      </c>
      <c r="U9342">
        <v>3</v>
      </c>
      <c r="V9342">
        <v>4</v>
      </c>
      <c r="W9342" t="s">
        <v>73</v>
      </c>
      <c r="X9342" t="s">
        <v>47</v>
      </c>
      <c r="Y9342">
        <v>39780</v>
      </c>
      <c r="Z9342">
        <v>0.06</v>
      </c>
    </row>
    <row r="9343" spans="1:26" x14ac:dyDescent="0.25">
      <c r="A9343" t="s">
        <v>11398</v>
      </c>
      <c r="B9343" s="1">
        <v>45173</v>
      </c>
      <c r="C9343" t="s">
        <v>1213</v>
      </c>
      <c r="D9343" t="s">
        <v>28</v>
      </c>
      <c r="E9343" t="s">
        <v>29</v>
      </c>
      <c r="F9343" t="s">
        <v>41</v>
      </c>
      <c r="G9343" t="s">
        <v>42</v>
      </c>
      <c r="H9343">
        <v>6</v>
      </c>
      <c r="I9343">
        <v>1959</v>
      </c>
      <c r="J9343">
        <v>29</v>
      </c>
      <c r="K9343">
        <v>8345.34</v>
      </c>
      <c r="L9343">
        <v>678.46</v>
      </c>
      <c r="M9343" t="s">
        <v>32</v>
      </c>
      <c r="N9343" t="s">
        <v>44</v>
      </c>
      <c r="O9343">
        <v>4</v>
      </c>
      <c r="P9343">
        <v>2023</v>
      </c>
      <c r="Q9343">
        <v>9</v>
      </c>
      <c r="R9343" t="s">
        <v>80</v>
      </c>
      <c r="S9343">
        <v>3</v>
      </c>
      <c r="T9343">
        <v>36</v>
      </c>
      <c r="U9343">
        <v>2</v>
      </c>
      <c r="V9343">
        <v>1</v>
      </c>
      <c r="W9343" t="s">
        <v>60</v>
      </c>
      <c r="X9343" t="s">
        <v>47</v>
      </c>
      <c r="Y9343">
        <v>340866</v>
      </c>
      <c r="Z9343">
        <v>0.08</v>
      </c>
    </row>
    <row r="9344" spans="1:26" x14ac:dyDescent="0.25">
      <c r="A9344" t="s">
        <v>11399</v>
      </c>
      <c r="B9344" s="1">
        <v>45039</v>
      </c>
      <c r="C9344" t="s">
        <v>3280</v>
      </c>
      <c r="D9344" t="s">
        <v>39</v>
      </c>
      <c r="E9344" t="s">
        <v>29</v>
      </c>
      <c r="F9344" t="s">
        <v>52</v>
      </c>
      <c r="G9344" t="s">
        <v>79</v>
      </c>
      <c r="H9344">
        <v>7</v>
      </c>
      <c r="I9344">
        <v>4906</v>
      </c>
      <c r="J9344">
        <v>21</v>
      </c>
      <c r="K9344">
        <v>27130.18</v>
      </c>
      <c r="L9344">
        <v>4525.84</v>
      </c>
      <c r="M9344" t="s">
        <v>43</v>
      </c>
      <c r="N9344" t="s">
        <v>33</v>
      </c>
      <c r="O9344">
        <v>6</v>
      </c>
      <c r="P9344">
        <v>2023</v>
      </c>
      <c r="Q9344">
        <v>4</v>
      </c>
      <c r="R9344" t="s">
        <v>100</v>
      </c>
      <c r="S9344">
        <v>2</v>
      </c>
      <c r="T9344">
        <v>17</v>
      </c>
      <c r="U9344">
        <v>5</v>
      </c>
      <c r="V9344">
        <v>0</v>
      </c>
      <c r="W9344" t="s">
        <v>55</v>
      </c>
      <c r="X9344" t="s">
        <v>36</v>
      </c>
      <c r="Y9344">
        <v>721182</v>
      </c>
      <c r="Z9344">
        <v>0.17</v>
      </c>
    </row>
    <row r="9345" spans="1:26" x14ac:dyDescent="0.25">
      <c r="A9345" t="s">
        <v>11400</v>
      </c>
      <c r="B9345" s="1">
        <v>45006</v>
      </c>
      <c r="C9345" t="s">
        <v>4644</v>
      </c>
      <c r="D9345" t="s">
        <v>50</v>
      </c>
      <c r="E9345" t="s">
        <v>58</v>
      </c>
      <c r="F9345" t="s">
        <v>30</v>
      </c>
      <c r="G9345" t="s">
        <v>86</v>
      </c>
      <c r="H9345">
        <v>7</v>
      </c>
      <c r="I9345">
        <v>3094</v>
      </c>
      <c r="J9345">
        <v>19</v>
      </c>
      <c r="K9345">
        <v>17542.98</v>
      </c>
      <c r="L9345">
        <v>2646.56</v>
      </c>
      <c r="M9345" t="s">
        <v>65</v>
      </c>
      <c r="N9345" t="s">
        <v>33</v>
      </c>
      <c r="O9345">
        <v>6</v>
      </c>
      <c r="P9345">
        <v>2023</v>
      </c>
      <c r="Q9345">
        <v>3</v>
      </c>
      <c r="R9345" t="s">
        <v>105</v>
      </c>
      <c r="S9345">
        <v>1</v>
      </c>
      <c r="T9345">
        <v>12</v>
      </c>
      <c r="U9345">
        <v>4</v>
      </c>
      <c r="V9345">
        <v>2</v>
      </c>
      <c r="W9345" t="s">
        <v>76</v>
      </c>
      <c r="X9345" t="s">
        <v>47</v>
      </c>
      <c r="Y9345">
        <v>411502</v>
      </c>
      <c r="Z9345">
        <v>0.15</v>
      </c>
    </row>
    <row r="9346" spans="1:26" x14ac:dyDescent="0.25">
      <c r="A9346" t="s">
        <v>11401</v>
      </c>
      <c r="B9346" s="1">
        <v>44995</v>
      </c>
      <c r="C9346" t="s">
        <v>475</v>
      </c>
      <c r="D9346" t="s">
        <v>39</v>
      </c>
      <c r="E9346" t="s">
        <v>51</v>
      </c>
      <c r="F9346" t="s">
        <v>30</v>
      </c>
      <c r="G9346" t="s">
        <v>31</v>
      </c>
      <c r="H9346">
        <v>8</v>
      </c>
      <c r="I9346">
        <v>1945</v>
      </c>
      <c r="J9346">
        <v>8</v>
      </c>
      <c r="K9346">
        <v>14315.2</v>
      </c>
      <c r="L9346">
        <v>2515.92</v>
      </c>
      <c r="M9346" t="s">
        <v>32</v>
      </c>
      <c r="N9346" t="s">
        <v>44</v>
      </c>
      <c r="O9346">
        <v>6</v>
      </c>
      <c r="P9346">
        <v>2023</v>
      </c>
      <c r="Q9346">
        <v>3</v>
      </c>
      <c r="R9346" t="s">
        <v>105</v>
      </c>
      <c r="S9346">
        <v>1</v>
      </c>
      <c r="T9346">
        <v>10</v>
      </c>
      <c r="U9346">
        <v>2</v>
      </c>
      <c r="V9346">
        <v>5</v>
      </c>
      <c r="W9346" t="s">
        <v>46</v>
      </c>
      <c r="X9346" t="s">
        <v>47</v>
      </c>
      <c r="Y9346">
        <v>124480</v>
      </c>
      <c r="Z9346">
        <v>0.18</v>
      </c>
    </row>
    <row r="9347" spans="1:26" x14ac:dyDescent="0.25">
      <c r="A9347" t="s">
        <v>11402</v>
      </c>
      <c r="B9347" s="1">
        <v>45018</v>
      </c>
      <c r="C9347" t="s">
        <v>2432</v>
      </c>
      <c r="D9347" t="s">
        <v>50</v>
      </c>
      <c r="E9347" t="s">
        <v>40</v>
      </c>
      <c r="F9347" t="s">
        <v>41</v>
      </c>
      <c r="G9347" t="s">
        <v>42</v>
      </c>
      <c r="H9347">
        <v>1</v>
      </c>
      <c r="I9347">
        <v>154</v>
      </c>
      <c r="J9347">
        <v>2</v>
      </c>
      <c r="K9347">
        <v>150.91999999999999</v>
      </c>
      <c r="L9347">
        <v>28.94</v>
      </c>
      <c r="M9347" t="s">
        <v>32</v>
      </c>
      <c r="N9347" t="s">
        <v>66</v>
      </c>
      <c r="O9347">
        <v>7</v>
      </c>
      <c r="P9347">
        <v>2023</v>
      </c>
      <c r="Q9347">
        <v>4</v>
      </c>
      <c r="R9347" t="s">
        <v>100</v>
      </c>
      <c r="S9347">
        <v>2</v>
      </c>
      <c r="T9347">
        <v>14</v>
      </c>
      <c r="U9347">
        <v>2</v>
      </c>
      <c r="V9347">
        <v>0</v>
      </c>
      <c r="W9347" t="s">
        <v>55</v>
      </c>
      <c r="X9347" t="s">
        <v>36</v>
      </c>
      <c r="Y9347">
        <v>308</v>
      </c>
      <c r="Z9347">
        <v>0.19</v>
      </c>
    </row>
    <row r="9348" spans="1:26" x14ac:dyDescent="0.25">
      <c r="A9348" t="s">
        <v>11403</v>
      </c>
      <c r="B9348" s="1">
        <v>45261</v>
      </c>
      <c r="C9348" t="s">
        <v>2494</v>
      </c>
      <c r="D9348" t="s">
        <v>28</v>
      </c>
      <c r="E9348" t="s">
        <v>58</v>
      </c>
      <c r="F9348" t="s">
        <v>30</v>
      </c>
      <c r="G9348" t="s">
        <v>31</v>
      </c>
      <c r="H9348">
        <v>9</v>
      </c>
      <c r="I9348">
        <v>1737</v>
      </c>
      <c r="J9348">
        <v>28</v>
      </c>
      <c r="K9348">
        <v>11255.76</v>
      </c>
      <c r="L9348">
        <v>1880.59</v>
      </c>
      <c r="M9348" t="s">
        <v>32</v>
      </c>
      <c r="N9348" t="s">
        <v>44</v>
      </c>
      <c r="O9348">
        <v>2</v>
      </c>
      <c r="P9348">
        <v>2023</v>
      </c>
      <c r="Q9348">
        <v>12</v>
      </c>
      <c r="R9348" t="s">
        <v>54</v>
      </c>
      <c r="S9348">
        <v>4</v>
      </c>
      <c r="T9348">
        <v>48</v>
      </c>
      <c r="U9348">
        <v>1</v>
      </c>
      <c r="V9348">
        <v>5</v>
      </c>
      <c r="W9348" t="s">
        <v>46</v>
      </c>
      <c r="X9348" t="s">
        <v>47</v>
      </c>
      <c r="Y9348">
        <v>437724</v>
      </c>
      <c r="Z9348">
        <v>0.17</v>
      </c>
    </row>
    <row r="9349" spans="1:26" x14ac:dyDescent="0.25">
      <c r="A9349" t="s">
        <v>11404</v>
      </c>
      <c r="B9349" s="1">
        <v>45132</v>
      </c>
      <c r="C9349" t="s">
        <v>1905</v>
      </c>
      <c r="D9349" t="s">
        <v>63</v>
      </c>
      <c r="E9349" t="s">
        <v>51</v>
      </c>
      <c r="F9349" t="s">
        <v>30</v>
      </c>
      <c r="G9349" t="s">
        <v>64</v>
      </c>
      <c r="H9349">
        <v>7</v>
      </c>
      <c r="I9349">
        <v>1416</v>
      </c>
      <c r="J9349">
        <v>17</v>
      </c>
      <c r="K9349">
        <v>8226.9599999999991</v>
      </c>
      <c r="L9349">
        <v>598.57000000000005</v>
      </c>
      <c r="M9349" t="s">
        <v>32</v>
      </c>
      <c r="N9349" t="s">
        <v>66</v>
      </c>
      <c r="O9349">
        <v>3</v>
      </c>
      <c r="P9349">
        <v>2023</v>
      </c>
      <c r="Q9349">
        <v>7</v>
      </c>
      <c r="R9349" t="s">
        <v>125</v>
      </c>
      <c r="S9349">
        <v>3</v>
      </c>
      <c r="T9349">
        <v>30</v>
      </c>
      <c r="U9349">
        <v>5</v>
      </c>
      <c r="V9349">
        <v>2</v>
      </c>
      <c r="W9349" t="s">
        <v>76</v>
      </c>
      <c r="X9349" t="s">
        <v>47</v>
      </c>
      <c r="Y9349">
        <v>168504</v>
      </c>
      <c r="Z9349">
        <v>7.0000000000000007E-2</v>
      </c>
    </row>
    <row r="9350" spans="1:26" x14ac:dyDescent="0.25">
      <c r="A9350" t="s">
        <v>11405</v>
      </c>
      <c r="B9350" s="1">
        <v>45175</v>
      </c>
      <c r="C9350" t="s">
        <v>2725</v>
      </c>
      <c r="D9350" t="s">
        <v>63</v>
      </c>
      <c r="E9350" t="s">
        <v>51</v>
      </c>
      <c r="F9350" t="s">
        <v>52</v>
      </c>
      <c r="G9350" t="s">
        <v>53</v>
      </c>
      <c r="H9350">
        <v>8</v>
      </c>
      <c r="I9350">
        <v>2278</v>
      </c>
      <c r="J9350">
        <v>9</v>
      </c>
      <c r="K9350">
        <v>16583.84</v>
      </c>
      <c r="L9350">
        <v>1484.28</v>
      </c>
      <c r="M9350" t="s">
        <v>43</v>
      </c>
      <c r="N9350" t="s">
        <v>33</v>
      </c>
      <c r="O9350">
        <v>1</v>
      </c>
      <c r="P9350">
        <v>2023</v>
      </c>
      <c r="Q9350">
        <v>9</v>
      </c>
      <c r="R9350" t="s">
        <v>80</v>
      </c>
      <c r="S9350">
        <v>3</v>
      </c>
      <c r="T9350">
        <v>36</v>
      </c>
      <c r="U9350">
        <v>2</v>
      </c>
      <c r="V9350">
        <v>3</v>
      </c>
      <c r="W9350" t="s">
        <v>83</v>
      </c>
      <c r="X9350" t="s">
        <v>47</v>
      </c>
      <c r="Y9350">
        <v>164016</v>
      </c>
      <c r="Z9350">
        <v>0.09</v>
      </c>
    </row>
    <row r="9351" spans="1:26" x14ac:dyDescent="0.25">
      <c r="A9351" t="s">
        <v>11406</v>
      </c>
      <c r="B9351" s="1">
        <v>45032</v>
      </c>
      <c r="C9351" t="s">
        <v>556</v>
      </c>
      <c r="D9351" t="s">
        <v>39</v>
      </c>
      <c r="E9351" t="s">
        <v>51</v>
      </c>
      <c r="F9351" t="s">
        <v>41</v>
      </c>
      <c r="G9351" t="s">
        <v>42</v>
      </c>
      <c r="H9351">
        <v>1</v>
      </c>
      <c r="I9351">
        <v>1809</v>
      </c>
      <c r="J9351">
        <v>6</v>
      </c>
      <c r="K9351">
        <v>1700.46</v>
      </c>
      <c r="L9351">
        <v>270.33</v>
      </c>
      <c r="M9351" t="s">
        <v>32</v>
      </c>
      <c r="N9351" t="s">
        <v>33</v>
      </c>
      <c r="O9351">
        <v>2</v>
      </c>
      <c r="P9351">
        <v>2023</v>
      </c>
      <c r="Q9351">
        <v>4</v>
      </c>
      <c r="R9351" t="s">
        <v>100</v>
      </c>
      <c r="S9351">
        <v>2</v>
      </c>
      <c r="T9351">
        <v>16</v>
      </c>
      <c r="U9351">
        <v>4</v>
      </c>
      <c r="V9351">
        <v>0</v>
      </c>
      <c r="W9351" t="s">
        <v>55</v>
      </c>
      <c r="X9351" t="s">
        <v>36</v>
      </c>
      <c r="Y9351">
        <v>10854</v>
      </c>
      <c r="Z9351">
        <v>0.16</v>
      </c>
    </row>
    <row r="9352" spans="1:26" x14ac:dyDescent="0.25">
      <c r="A9352" t="s">
        <v>11407</v>
      </c>
      <c r="B9352" s="1">
        <v>45127</v>
      </c>
      <c r="C9352" t="s">
        <v>739</v>
      </c>
      <c r="D9352" t="s">
        <v>39</v>
      </c>
      <c r="E9352" t="s">
        <v>51</v>
      </c>
      <c r="F9352" t="s">
        <v>52</v>
      </c>
      <c r="G9352" t="s">
        <v>91</v>
      </c>
      <c r="H9352">
        <v>7</v>
      </c>
      <c r="I9352">
        <v>4978</v>
      </c>
      <c r="J9352">
        <v>7</v>
      </c>
      <c r="K9352">
        <v>32406.78</v>
      </c>
      <c r="L9352">
        <v>2650.58</v>
      </c>
      <c r="M9352" t="s">
        <v>32</v>
      </c>
      <c r="N9352" t="s">
        <v>66</v>
      </c>
      <c r="O9352">
        <v>3</v>
      </c>
      <c r="P9352">
        <v>2023</v>
      </c>
      <c r="Q9352">
        <v>7</v>
      </c>
      <c r="R9352" t="s">
        <v>125</v>
      </c>
      <c r="S9352">
        <v>3</v>
      </c>
      <c r="T9352">
        <v>29</v>
      </c>
      <c r="U9352">
        <v>4</v>
      </c>
      <c r="V9352">
        <v>4</v>
      </c>
      <c r="W9352" t="s">
        <v>73</v>
      </c>
      <c r="X9352" t="s">
        <v>47</v>
      </c>
      <c r="Y9352">
        <v>243922</v>
      </c>
      <c r="Z9352">
        <v>0.08</v>
      </c>
    </row>
    <row r="9353" spans="1:26" x14ac:dyDescent="0.25">
      <c r="A9353" t="s">
        <v>11408</v>
      </c>
      <c r="B9353" s="1">
        <v>44962</v>
      </c>
      <c r="C9353" t="s">
        <v>2559</v>
      </c>
      <c r="D9353" t="s">
        <v>50</v>
      </c>
      <c r="E9353" t="s">
        <v>40</v>
      </c>
      <c r="F9353" t="s">
        <v>30</v>
      </c>
      <c r="G9353" t="s">
        <v>86</v>
      </c>
      <c r="H9353">
        <v>9</v>
      </c>
      <c r="I9353">
        <v>1817</v>
      </c>
      <c r="J9353">
        <v>5</v>
      </c>
      <c r="K9353">
        <v>15535.35</v>
      </c>
      <c r="L9353">
        <v>2920.07</v>
      </c>
      <c r="M9353" t="s">
        <v>65</v>
      </c>
      <c r="N9353" t="s">
        <v>44</v>
      </c>
      <c r="O9353">
        <v>4</v>
      </c>
      <c r="P9353">
        <v>2023</v>
      </c>
      <c r="Q9353">
        <v>2</v>
      </c>
      <c r="R9353" t="s">
        <v>67</v>
      </c>
      <c r="S9353">
        <v>1</v>
      </c>
      <c r="T9353">
        <v>6</v>
      </c>
      <c r="U9353">
        <v>2</v>
      </c>
      <c r="V9353">
        <v>0</v>
      </c>
      <c r="W9353" t="s">
        <v>55</v>
      </c>
      <c r="X9353" t="s">
        <v>36</v>
      </c>
      <c r="Y9353">
        <v>81765</v>
      </c>
      <c r="Z9353">
        <v>0.19</v>
      </c>
    </row>
    <row r="9354" spans="1:26" x14ac:dyDescent="0.25">
      <c r="A9354" t="s">
        <v>11409</v>
      </c>
      <c r="B9354" s="1">
        <v>44957</v>
      </c>
      <c r="C9354" t="s">
        <v>8503</v>
      </c>
      <c r="D9354" t="s">
        <v>63</v>
      </c>
      <c r="E9354" t="s">
        <v>51</v>
      </c>
      <c r="F9354" t="s">
        <v>52</v>
      </c>
      <c r="G9354" t="s">
        <v>53</v>
      </c>
      <c r="H9354">
        <v>9</v>
      </c>
      <c r="I9354">
        <v>1001</v>
      </c>
      <c r="J9354">
        <v>28</v>
      </c>
      <c r="K9354">
        <v>6486.48</v>
      </c>
      <c r="L9354">
        <v>1296.6400000000001</v>
      </c>
      <c r="M9354" t="s">
        <v>32</v>
      </c>
      <c r="N9354" t="s">
        <v>44</v>
      </c>
      <c r="O9354">
        <v>1</v>
      </c>
      <c r="P9354">
        <v>2023</v>
      </c>
      <c r="Q9354">
        <v>1</v>
      </c>
      <c r="R9354" t="s">
        <v>34</v>
      </c>
      <c r="S9354">
        <v>1</v>
      </c>
      <c r="T9354">
        <v>5</v>
      </c>
      <c r="U9354">
        <v>5</v>
      </c>
      <c r="V9354">
        <v>2</v>
      </c>
      <c r="W9354" t="s">
        <v>76</v>
      </c>
      <c r="X9354" t="s">
        <v>47</v>
      </c>
      <c r="Y9354">
        <v>252252</v>
      </c>
      <c r="Z9354">
        <v>0.2</v>
      </c>
    </row>
    <row r="9355" spans="1:26" x14ac:dyDescent="0.25">
      <c r="A9355" t="s">
        <v>11410</v>
      </c>
      <c r="B9355" s="1">
        <v>45136</v>
      </c>
      <c r="C9355" t="s">
        <v>115</v>
      </c>
      <c r="D9355" t="s">
        <v>39</v>
      </c>
      <c r="E9355" t="s">
        <v>29</v>
      </c>
      <c r="F9355" t="s">
        <v>41</v>
      </c>
      <c r="G9355" t="s">
        <v>42</v>
      </c>
      <c r="H9355">
        <v>4</v>
      </c>
      <c r="I9355">
        <v>4946</v>
      </c>
      <c r="J9355">
        <v>12</v>
      </c>
      <c r="K9355">
        <v>17409.919999999998</v>
      </c>
      <c r="L9355">
        <v>2633.49</v>
      </c>
      <c r="M9355" t="s">
        <v>43</v>
      </c>
      <c r="N9355" t="s">
        <v>44</v>
      </c>
      <c r="O9355">
        <v>7</v>
      </c>
      <c r="P9355">
        <v>2023</v>
      </c>
      <c r="Q9355">
        <v>7</v>
      </c>
      <c r="R9355" t="s">
        <v>125</v>
      </c>
      <c r="S9355">
        <v>3</v>
      </c>
      <c r="T9355">
        <v>30</v>
      </c>
      <c r="U9355">
        <v>5</v>
      </c>
      <c r="V9355">
        <v>6</v>
      </c>
      <c r="W9355" t="s">
        <v>35</v>
      </c>
      <c r="X9355" t="s">
        <v>36</v>
      </c>
      <c r="Y9355">
        <v>237408</v>
      </c>
      <c r="Z9355">
        <v>0.15</v>
      </c>
    </row>
    <row r="9356" spans="1:26" x14ac:dyDescent="0.25">
      <c r="A9356" t="s">
        <v>11411</v>
      </c>
      <c r="B9356" s="1">
        <v>45043</v>
      </c>
      <c r="C9356" t="s">
        <v>2209</v>
      </c>
      <c r="D9356" t="s">
        <v>39</v>
      </c>
      <c r="E9356" t="s">
        <v>58</v>
      </c>
      <c r="F9356" t="s">
        <v>41</v>
      </c>
      <c r="G9356" t="s">
        <v>42</v>
      </c>
      <c r="H9356">
        <v>4</v>
      </c>
      <c r="I9356">
        <v>3164</v>
      </c>
      <c r="J9356">
        <v>25</v>
      </c>
      <c r="K9356">
        <v>9492</v>
      </c>
      <c r="L9356">
        <v>962.51</v>
      </c>
      <c r="M9356" t="s">
        <v>32</v>
      </c>
      <c r="N9356" t="s">
        <v>33</v>
      </c>
      <c r="O9356">
        <v>3</v>
      </c>
      <c r="P9356">
        <v>2023</v>
      </c>
      <c r="Q9356">
        <v>4</v>
      </c>
      <c r="R9356" t="s">
        <v>100</v>
      </c>
      <c r="S9356">
        <v>2</v>
      </c>
      <c r="T9356">
        <v>17</v>
      </c>
      <c r="U9356">
        <v>5</v>
      </c>
      <c r="V9356">
        <v>4</v>
      </c>
      <c r="W9356" t="s">
        <v>73</v>
      </c>
      <c r="X9356" t="s">
        <v>47</v>
      </c>
      <c r="Y9356">
        <v>316400</v>
      </c>
      <c r="Z9356">
        <v>0.1</v>
      </c>
    </row>
    <row r="9357" spans="1:26" x14ac:dyDescent="0.25">
      <c r="A9357" t="s">
        <v>11412</v>
      </c>
      <c r="B9357" s="1">
        <v>45042</v>
      </c>
      <c r="C9357" t="s">
        <v>1011</v>
      </c>
      <c r="D9357" t="s">
        <v>28</v>
      </c>
      <c r="E9357" t="s">
        <v>40</v>
      </c>
      <c r="F9357" t="s">
        <v>52</v>
      </c>
      <c r="G9357" t="s">
        <v>53</v>
      </c>
      <c r="H9357">
        <v>5</v>
      </c>
      <c r="I9357">
        <v>461</v>
      </c>
      <c r="J9357">
        <v>11</v>
      </c>
      <c r="K9357">
        <v>2051.4499999999998</v>
      </c>
      <c r="L9357">
        <v>119.58</v>
      </c>
      <c r="M9357" t="s">
        <v>32</v>
      </c>
      <c r="N9357" t="s">
        <v>33</v>
      </c>
      <c r="O9357">
        <v>1</v>
      </c>
      <c r="P9357">
        <v>2023</v>
      </c>
      <c r="Q9357">
        <v>4</v>
      </c>
      <c r="R9357" t="s">
        <v>100</v>
      </c>
      <c r="S9357">
        <v>2</v>
      </c>
      <c r="T9357">
        <v>17</v>
      </c>
      <c r="U9357">
        <v>5</v>
      </c>
      <c r="V9357">
        <v>3</v>
      </c>
      <c r="W9357" t="s">
        <v>83</v>
      </c>
      <c r="X9357" t="s">
        <v>47</v>
      </c>
      <c r="Y9357">
        <v>25355</v>
      </c>
      <c r="Z9357">
        <v>0.06</v>
      </c>
    </row>
    <row r="9358" spans="1:26" x14ac:dyDescent="0.25">
      <c r="A9358" t="s">
        <v>11413</v>
      </c>
      <c r="B9358" s="1">
        <v>45141</v>
      </c>
      <c r="C9358" t="s">
        <v>655</v>
      </c>
      <c r="D9358" t="s">
        <v>50</v>
      </c>
      <c r="E9358" t="s">
        <v>58</v>
      </c>
      <c r="F9358" t="s">
        <v>30</v>
      </c>
      <c r="G9358" t="s">
        <v>86</v>
      </c>
      <c r="H9358">
        <v>8</v>
      </c>
      <c r="I9358">
        <v>2866</v>
      </c>
      <c r="J9358">
        <v>23</v>
      </c>
      <c r="K9358">
        <v>17654.560000000001</v>
      </c>
      <c r="L9358">
        <v>904.36</v>
      </c>
      <c r="M9358" t="s">
        <v>32</v>
      </c>
      <c r="N9358" t="s">
        <v>66</v>
      </c>
      <c r="O9358">
        <v>7</v>
      </c>
      <c r="P9358">
        <v>2023</v>
      </c>
      <c r="Q9358">
        <v>8</v>
      </c>
      <c r="R9358" t="s">
        <v>72</v>
      </c>
      <c r="S9358">
        <v>3</v>
      </c>
      <c r="T9358">
        <v>31</v>
      </c>
      <c r="U9358">
        <v>1</v>
      </c>
      <c r="V9358">
        <v>4</v>
      </c>
      <c r="W9358" t="s">
        <v>73</v>
      </c>
      <c r="X9358" t="s">
        <v>47</v>
      </c>
      <c r="Y9358">
        <v>527344</v>
      </c>
      <c r="Z9358">
        <v>0.05</v>
      </c>
    </row>
    <row r="9359" spans="1:26" x14ac:dyDescent="0.25">
      <c r="A9359" t="s">
        <v>11414</v>
      </c>
      <c r="B9359" s="1">
        <v>45195</v>
      </c>
      <c r="C9359" t="s">
        <v>6054</v>
      </c>
      <c r="D9359" t="s">
        <v>63</v>
      </c>
      <c r="E9359" t="s">
        <v>29</v>
      </c>
      <c r="F9359" t="s">
        <v>30</v>
      </c>
      <c r="G9359" t="s">
        <v>86</v>
      </c>
      <c r="H9359">
        <v>10</v>
      </c>
      <c r="I9359">
        <v>4597</v>
      </c>
      <c r="J9359">
        <v>15</v>
      </c>
      <c r="K9359">
        <v>39074.5</v>
      </c>
      <c r="L9359">
        <v>4217.1400000000003</v>
      </c>
      <c r="M9359" t="s">
        <v>65</v>
      </c>
      <c r="N9359" t="s">
        <v>44</v>
      </c>
      <c r="O9359">
        <v>3</v>
      </c>
      <c r="P9359">
        <v>2023</v>
      </c>
      <c r="Q9359">
        <v>9</v>
      </c>
      <c r="R9359" t="s">
        <v>80</v>
      </c>
      <c r="S9359">
        <v>3</v>
      </c>
      <c r="T9359">
        <v>39</v>
      </c>
      <c r="U9359">
        <v>5</v>
      </c>
      <c r="V9359">
        <v>2</v>
      </c>
      <c r="W9359" t="s">
        <v>76</v>
      </c>
      <c r="X9359" t="s">
        <v>47</v>
      </c>
      <c r="Y9359">
        <v>689550</v>
      </c>
      <c r="Z9359">
        <v>0.11</v>
      </c>
    </row>
    <row r="9360" spans="1:26" x14ac:dyDescent="0.25">
      <c r="A9360" t="s">
        <v>11415</v>
      </c>
      <c r="B9360" s="1">
        <v>45206</v>
      </c>
      <c r="C9360" t="s">
        <v>2721</v>
      </c>
      <c r="D9360" t="s">
        <v>28</v>
      </c>
      <c r="E9360" t="s">
        <v>40</v>
      </c>
      <c r="F9360" t="s">
        <v>41</v>
      </c>
      <c r="G9360" t="s">
        <v>42</v>
      </c>
      <c r="H9360">
        <v>9</v>
      </c>
      <c r="I9360">
        <v>4723</v>
      </c>
      <c r="J9360">
        <v>3</v>
      </c>
      <c r="K9360">
        <v>41231.79</v>
      </c>
      <c r="L9360">
        <v>3167.17</v>
      </c>
      <c r="M9360" t="s">
        <v>43</v>
      </c>
      <c r="N9360" t="s">
        <v>33</v>
      </c>
      <c r="O9360">
        <v>4</v>
      </c>
      <c r="P9360">
        <v>2023</v>
      </c>
      <c r="Q9360">
        <v>10</v>
      </c>
      <c r="R9360" t="s">
        <v>45</v>
      </c>
      <c r="S9360">
        <v>4</v>
      </c>
      <c r="T9360">
        <v>40</v>
      </c>
      <c r="U9360">
        <v>1</v>
      </c>
      <c r="V9360">
        <v>6</v>
      </c>
      <c r="W9360" t="s">
        <v>35</v>
      </c>
      <c r="X9360" t="s">
        <v>36</v>
      </c>
      <c r="Y9360">
        <v>127521</v>
      </c>
      <c r="Z9360">
        <v>0.08</v>
      </c>
    </row>
    <row r="9361" spans="1:26" x14ac:dyDescent="0.25">
      <c r="A9361" t="s">
        <v>11416</v>
      </c>
      <c r="B9361" s="1">
        <v>45028</v>
      </c>
      <c r="C9361" t="s">
        <v>2630</v>
      </c>
      <c r="D9361" t="s">
        <v>63</v>
      </c>
      <c r="E9361" t="s">
        <v>58</v>
      </c>
      <c r="F9361" t="s">
        <v>30</v>
      </c>
      <c r="G9361" t="s">
        <v>31</v>
      </c>
      <c r="H9361">
        <v>1</v>
      </c>
      <c r="I9361">
        <v>2847</v>
      </c>
      <c r="J9361">
        <v>22</v>
      </c>
      <c r="K9361">
        <v>2220.66</v>
      </c>
      <c r="L9361">
        <v>325.23</v>
      </c>
      <c r="M9361" t="s">
        <v>32</v>
      </c>
      <c r="N9361" t="s">
        <v>66</v>
      </c>
      <c r="O9361">
        <v>2</v>
      </c>
      <c r="P9361">
        <v>2023</v>
      </c>
      <c r="Q9361">
        <v>4</v>
      </c>
      <c r="R9361" t="s">
        <v>100</v>
      </c>
      <c r="S9361">
        <v>2</v>
      </c>
      <c r="T9361">
        <v>15</v>
      </c>
      <c r="U9361">
        <v>3</v>
      </c>
      <c r="V9361">
        <v>3</v>
      </c>
      <c r="W9361" t="s">
        <v>83</v>
      </c>
      <c r="X9361" t="s">
        <v>47</v>
      </c>
      <c r="Y9361">
        <v>62634</v>
      </c>
      <c r="Z9361">
        <v>0.15</v>
      </c>
    </row>
    <row r="9362" spans="1:26" x14ac:dyDescent="0.25">
      <c r="A9362" t="s">
        <v>11417</v>
      </c>
      <c r="B9362" s="1">
        <v>45212</v>
      </c>
      <c r="C9362" t="s">
        <v>3871</v>
      </c>
      <c r="D9362" t="s">
        <v>28</v>
      </c>
      <c r="E9362" t="s">
        <v>29</v>
      </c>
      <c r="F9362" t="s">
        <v>52</v>
      </c>
      <c r="G9362" t="s">
        <v>91</v>
      </c>
      <c r="H9362">
        <v>2</v>
      </c>
      <c r="I9362">
        <v>4547</v>
      </c>
      <c r="J9362">
        <v>28</v>
      </c>
      <c r="K9362">
        <v>6547.68</v>
      </c>
      <c r="L9362">
        <v>959.79</v>
      </c>
      <c r="M9362" t="s">
        <v>43</v>
      </c>
      <c r="N9362" t="s">
        <v>44</v>
      </c>
      <c r="O9362">
        <v>4</v>
      </c>
      <c r="P9362">
        <v>2023</v>
      </c>
      <c r="Q9362">
        <v>10</v>
      </c>
      <c r="R9362" t="s">
        <v>45</v>
      </c>
      <c r="S9362">
        <v>4</v>
      </c>
      <c r="T9362">
        <v>41</v>
      </c>
      <c r="U9362">
        <v>2</v>
      </c>
      <c r="V9362">
        <v>5</v>
      </c>
      <c r="W9362" t="s">
        <v>46</v>
      </c>
      <c r="X9362" t="s">
        <v>47</v>
      </c>
      <c r="Y9362">
        <v>254632</v>
      </c>
      <c r="Z9362">
        <v>0.15</v>
      </c>
    </row>
    <row r="9363" spans="1:26" x14ac:dyDescent="0.25">
      <c r="A9363" t="s">
        <v>11418</v>
      </c>
      <c r="B9363" s="1">
        <v>45208</v>
      </c>
      <c r="C9363" t="s">
        <v>240</v>
      </c>
      <c r="D9363" t="s">
        <v>63</v>
      </c>
      <c r="E9363" t="s">
        <v>58</v>
      </c>
      <c r="F9363" t="s">
        <v>30</v>
      </c>
      <c r="G9363" t="s">
        <v>86</v>
      </c>
      <c r="H9363">
        <v>9</v>
      </c>
      <c r="I9363">
        <v>2757</v>
      </c>
      <c r="J9363">
        <v>19</v>
      </c>
      <c r="K9363">
        <v>20098.53</v>
      </c>
      <c r="L9363">
        <v>1679.48</v>
      </c>
      <c r="M9363" t="s">
        <v>65</v>
      </c>
      <c r="N9363" t="s">
        <v>33</v>
      </c>
      <c r="O9363">
        <v>4</v>
      </c>
      <c r="P9363">
        <v>2023</v>
      </c>
      <c r="Q9363">
        <v>10</v>
      </c>
      <c r="R9363" t="s">
        <v>45</v>
      </c>
      <c r="S9363">
        <v>4</v>
      </c>
      <c r="T9363">
        <v>41</v>
      </c>
      <c r="U9363">
        <v>2</v>
      </c>
      <c r="V9363">
        <v>1</v>
      </c>
      <c r="W9363" t="s">
        <v>60</v>
      </c>
      <c r="X9363" t="s">
        <v>47</v>
      </c>
      <c r="Y9363">
        <v>471447</v>
      </c>
      <c r="Z9363">
        <v>0.08</v>
      </c>
    </row>
    <row r="9364" spans="1:26" x14ac:dyDescent="0.25">
      <c r="A9364" t="s">
        <v>11419</v>
      </c>
      <c r="B9364" s="1">
        <v>44962</v>
      </c>
      <c r="C9364" t="s">
        <v>5936</v>
      </c>
      <c r="D9364" t="s">
        <v>63</v>
      </c>
      <c r="E9364" t="s">
        <v>40</v>
      </c>
      <c r="F9364" t="s">
        <v>41</v>
      </c>
      <c r="G9364" t="s">
        <v>116</v>
      </c>
      <c r="H9364">
        <v>5</v>
      </c>
      <c r="I9364">
        <v>1320</v>
      </c>
      <c r="J9364">
        <v>1</v>
      </c>
      <c r="K9364">
        <v>6534</v>
      </c>
      <c r="L9364">
        <v>822.78</v>
      </c>
      <c r="M9364" t="s">
        <v>65</v>
      </c>
      <c r="N9364" t="s">
        <v>33</v>
      </c>
      <c r="O9364">
        <v>3</v>
      </c>
      <c r="P9364">
        <v>2023</v>
      </c>
      <c r="Q9364">
        <v>2</v>
      </c>
      <c r="R9364" t="s">
        <v>67</v>
      </c>
      <c r="S9364">
        <v>1</v>
      </c>
      <c r="T9364">
        <v>6</v>
      </c>
      <c r="U9364">
        <v>2</v>
      </c>
      <c r="V9364">
        <v>0</v>
      </c>
      <c r="W9364" t="s">
        <v>55</v>
      </c>
      <c r="X9364" t="s">
        <v>36</v>
      </c>
      <c r="Y9364">
        <v>6600</v>
      </c>
      <c r="Z9364">
        <v>0.13</v>
      </c>
    </row>
    <row r="9365" spans="1:26" x14ac:dyDescent="0.25">
      <c r="A9365" t="s">
        <v>11420</v>
      </c>
      <c r="B9365" s="1">
        <v>45167</v>
      </c>
      <c r="C9365" t="s">
        <v>1040</v>
      </c>
      <c r="D9365" t="s">
        <v>63</v>
      </c>
      <c r="E9365" t="s">
        <v>58</v>
      </c>
      <c r="F9365" t="s">
        <v>41</v>
      </c>
      <c r="G9365" t="s">
        <v>59</v>
      </c>
      <c r="H9365">
        <v>9</v>
      </c>
      <c r="I9365">
        <v>959</v>
      </c>
      <c r="J9365">
        <v>18</v>
      </c>
      <c r="K9365">
        <v>7077.42</v>
      </c>
      <c r="L9365">
        <v>1386.05</v>
      </c>
      <c r="M9365" t="s">
        <v>43</v>
      </c>
      <c r="N9365" t="s">
        <v>66</v>
      </c>
      <c r="O9365">
        <v>6</v>
      </c>
      <c r="P9365">
        <v>2023</v>
      </c>
      <c r="Q9365">
        <v>8</v>
      </c>
      <c r="R9365" t="s">
        <v>72</v>
      </c>
      <c r="S9365">
        <v>3</v>
      </c>
      <c r="T9365">
        <v>35</v>
      </c>
      <c r="U9365">
        <v>5</v>
      </c>
      <c r="V9365">
        <v>2</v>
      </c>
      <c r="W9365" t="s">
        <v>76</v>
      </c>
      <c r="X9365" t="s">
        <v>47</v>
      </c>
      <c r="Y9365">
        <v>155358</v>
      </c>
      <c r="Z9365">
        <v>0.2</v>
      </c>
    </row>
    <row r="9366" spans="1:26" x14ac:dyDescent="0.25">
      <c r="A9366" t="s">
        <v>11421</v>
      </c>
      <c r="B9366" s="1">
        <v>44950</v>
      </c>
      <c r="C9366" t="s">
        <v>552</v>
      </c>
      <c r="D9366" t="s">
        <v>63</v>
      </c>
      <c r="E9366" t="s">
        <v>51</v>
      </c>
      <c r="F9366" t="s">
        <v>52</v>
      </c>
      <c r="G9366" t="s">
        <v>53</v>
      </c>
      <c r="H9366">
        <v>5</v>
      </c>
      <c r="I9366">
        <v>2337</v>
      </c>
      <c r="J9366">
        <v>0</v>
      </c>
      <c r="K9366">
        <v>11685</v>
      </c>
      <c r="L9366">
        <v>1874.93</v>
      </c>
      <c r="M9366" t="s">
        <v>32</v>
      </c>
      <c r="N9366" t="s">
        <v>66</v>
      </c>
      <c r="O9366">
        <v>6</v>
      </c>
      <c r="P9366">
        <v>2023</v>
      </c>
      <c r="Q9366">
        <v>1</v>
      </c>
      <c r="R9366" t="s">
        <v>34</v>
      </c>
      <c r="S9366">
        <v>1</v>
      </c>
      <c r="T9366">
        <v>4</v>
      </c>
      <c r="U9366">
        <v>4</v>
      </c>
      <c r="V9366">
        <v>2</v>
      </c>
      <c r="W9366" t="s">
        <v>76</v>
      </c>
      <c r="X9366" t="s">
        <v>47</v>
      </c>
      <c r="Y9366">
        <v>0</v>
      </c>
      <c r="Z9366">
        <v>0.16</v>
      </c>
    </row>
    <row r="9367" spans="1:26" x14ac:dyDescent="0.25">
      <c r="A9367" t="s">
        <v>11422</v>
      </c>
      <c r="B9367" s="1">
        <v>45275</v>
      </c>
      <c r="C9367" t="s">
        <v>5425</v>
      </c>
      <c r="D9367" t="s">
        <v>50</v>
      </c>
      <c r="E9367" t="s">
        <v>51</v>
      </c>
      <c r="F9367" t="s">
        <v>30</v>
      </c>
      <c r="G9367" t="s">
        <v>64</v>
      </c>
      <c r="H9367">
        <v>6</v>
      </c>
      <c r="I9367">
        <v>899</v>
      </c>
      <c r="J9367">
        <v>12</v>
      </c>
      <c r="K9367">
        <v>4746.72</v>
      </c>
      <c r="L9367">
        <v>820.25</v>
      </c>
      <c r="M9367" t="s">
        <v>43</v>
      </c>
      <c r="N9367" t="s">
        <v>33</v>
      </c>
      <c r="O9367">
        <v>5</v>
      </c>
      <c r="P9367">
        <v>2023</v>
      </c>
      <c r="Q9367">
        <v>12</v>
      </c>
      <c r="R9367" t="s">
        <v>54</v>
      </c>
      <c r="S9367">
        <v>4</v>
      </c>
      <c r="T9367">
        <v>50</v>
      </c>
      <c r="U9367">
        <v>3</v>
      </c>
      <c r="V9367">
        <v>5</v>
      </c>
      <c r="W9367" t="s">
        <v>46</v>
      </c>
      <c r="X9367" t="s">
        <v>47</v>
      </c>
      <c r="Y9367">
        <v>64728</v>
      </c>
      <c r="Z9367">
        <v>0.17</v>
      </c>
    </row>
    <row r="9368" spans="1:26" x14ac:dyDescent="0.25">
      <c r="A9368" t="s">
        <v>11423</v>
      </c>
      <c r="B9368" s="1">
        <v>45249</v>
      </c>
      <c r="C9368" t="s">
        <v>330</v>
      </c>
      <c r="D9368" t="s">
        <v>28</v>
      </c>
      <c r="E9368" t="s">
        <v>58</v>
      </c>
      <c r="F9368" t="s">
        <v>41</v>
      </c>
      <c r="G9368" t="s">
        <v>59</v>
      </c>
      <c r="H9368">
        <v>4</v>
      </c>
      <c r="I9368">
        <v>3706</v>
      </c>
      <c r="J9368">
        <v>27</v>
      </c>
      <c r="K9368">
        <v>10821.52</v>
      </c>
      <c r="L9368">
        <v>786.62</v>
      </c>
      <c r="M9368" t="s">
        <v>43</v>
      </c>
      <c r="N9368" t="s">
        <v>33</v>
      </c>
      <c r="O9368">
        <v>6</v>
      </c>
      <c r="P9368">
        <v>2023</v>
      </c>
      <c r="Q9368">
        <v>11</v>
      </c>
      <c r="R9368" t="s">
        <v>92</v>
      </c>
      <c r="S9368">
        <v>4</v>
      </c>
      <c r="T9368">
        <v>47</v>
      </c>
      <c r="U9368">
        <v>4</v>
      </c>
      <c r="V9368">
        <v>0</v>
      </c>
      <c r="W9368" t="s">
        <v>55</v>
      </c>
      <c r="X9368" t="s">
        <v>36</v>
      </c>
      <c r="Y9368">
        <v>400248</v>
      </c>
      <c r="Z9368">
        <v>7.0000000000000007E-2</v>
      </c>
    </row>
    <row r="9369" spans="1:26" x14ac:dyDescent="0.25">
      <c r="A9369" t="s">
        <v>11424</v>
      </c>
      <c r="B9369" s="1">
        <v>45046</v>
      </c>
      <c r="C9369" t="s">
        <v>2146</v>
      </c>
      <c r="D9369" t="s">
        <v>39</v>
      </c>
      <c r="E9369" t="s">
        <v>29</v>
      </c>
      <c r="F9369" t="s">
        <v>41</v>
      </c>
      <c r="G9369" t="s">
        <v>59</v>
      </c>
      <c r="H9369">
        <v>3</v>
      </c>
      <c r="I9369">
        <v>462</v>
      </c>
      <c r="J9369">
        <v>6</v>
      </c>
      <c r="K9369">
        <v>1302.8399999999999</v>
      </c>
      <c r="L9369">
        <v>226.25</v>
      </c>
      <c r="M9369" t="s">
        <v>32</v>
      </c>
      <c r="N9369" t="s">
        <v>33</v>
      </c>
      <c r="O9369">
        <v>4</v>
      </c>
      <c r="P9369">
        <v>2023</v>
      </c>
      <c r="Q9369">
        <v>4</v>
      </c>
      <c r="R9369" t="s">
        <v>100</v>
      </c>
      <c r="S9369">
        <v>2</v>
      </c>
      <c r="T9369">
        <v>18</v>
      </c>
      <c r="U9369">
        <v>6</v>
      </c>
      <c r="V9369">
        <v>0</v>
      </c>
      <c r="W9369" t="s">
        <v>55</v>
      </c>
      <c r="X9369" t="s">
        <v>36</v>
      </c>
      <c r="Y9369">
        <v>8316</v>
      </c>
      <c r="Z9369">
        <v>0.17</v>
      </c>
    </row>
    <row r="9370" spans="1:26" x14ac:dyDescent="0.25">
      <c r="A9370" t="s">
        <v>11425</v>
      </c>
      <c r="B9370" s="1">
        <v>45005</v>
      </c>
      <c r="C9370" t="s">
        <v>8503</v>
      </c>
      <c r="D9370" t="s">
        <v>28</v>
      </c>
      <c r="E9370" t="s">
        <v>51</v>
      </c>
      <c r="F9370" t="s">
        <v>30</v>
      </c>
      <c r="G9370" t="s">
        <v>86</v>
      </c>
      <c r="H9370">
        <v>6</v>
      </c>
      <c r="I9370">
        <v>3557</v>
      </c>
      <c r="J9370">
        <v>24</v>
      </c>
      <c r="K9370">
        <v>16219.92</v>
      </c>
      <c r="L9370">
        <v>2019.5</v>
      </c>
      <c r="M9370" t="s">
        <v>43</v>
      </c>
      <c r="N9370" t="s">
        <v>44</v>
      </c>
      <c r="O9370">
        <v>4</v>
      </c>
      <c r="P9370">
        <v>2023</v>
      </c>
      <c r="Q9370">
        <v>3</v>
      </c>
      <c r="R9370" t="s">
        <v>105</v>
      </c>
      <c r="S9370">
        <v>1</v>
      </c>
      <c r="T9370">
        <v>12</v>
      </c>
      <c r="U9370">
        <v>4</v>
      </c>
      <c r="V9370">
        <v>1</v>
      </c>
      <c r="W9370" t="s">
        <v>60</v>
      </c>
      <c r="X9370" t="s">
        <v>47</v>
      </c>
      <c r="Y9370">
        <v>512208</v>
      </c>
      <c r="Z9370">
        <v>0.12</v>
      </c>
    </row>
    <row r="9371" spans="1:26" x14ac:dyDescent="0.25">
      <c r="A9371" t="s">
        <v>11426</v>
      </c>
      <c r="B9371" s="1">
        <v>45180</v>
      </c>
      <c r="C9371" t="s">
        <v>980</v>
      </c>
      <c r="D9371" t="s">
        <v>50</v>
      </c>
      <c r="E9371" t="s">
        <v>58</v>
      </c>
      <c r="F9371" t="s">
        <v>41</v>
      </c>
      <c r="G9371" t="s">
        <v>116</v>
      </c>
      <c r="H9371">
        <v>9</v>
      </c>
      <c r="I9371">
        <v>2026</v>
      </c>
      <c r="J9371">
        <v>28</v>
      </c>
      <c r="K9371">
        <v>13128.48</v>
      </c>
      <c r="L9371">
        <v>1477.84</v>
      </c>
      <c r="M9371" t="s">
        <v>65</v>
      </c>
      <c r="N9371" t="s">
        <v>44</v>
      </c>
      <c r="O9371">
        <v>5</v>
      </c>
      <c r="P9371">
        <v>2023</v>
      </c>
      <c r="Q9371">
        <v>9</v>
      </c>
      <c r="R9371" t="s">
        <v>80</v>
      </c>
      <c r="S9371">
        <v>3</v>
      </c>
      <c r="T9371">
        <v>37</v>
      </c>
      <c r="U9371">
        <v>3</v>
      </c>
      <c r="V9371">
        <v>1</v>
      </c>
      <c r="W9371" t="s">
        <v>60</v>
      </c>
      <c r="X9371" t="s">
        <v>47</v>
      </c>
      <c r="Y9371">
        <v>510552</v>
      </c>
      <c r="Z9371">
        <v>0.11</v>
      </c>
    </row>
    <row r="9372" spans="1:26" x14ac:dyDescent="0.25">
      <c r="A9372" t="s">
        <v>11427</v>
      </c>
      <c r="B9372" s="1">
        <v>45097</v>
      </c>
      <c r="C9372" t="s">
        <v>510</v>
      </c>
      <c r="D9372" t="s">
        <v>50</v>
      </c>
      <c r="E9372" t="s">
        <v>51</v>
      </c>
      <c r="F9372" t="s">
        <v>52</v>
      </c>
      <c r="G9372" t="s">
        <v>79</v>
      </c>
      <c r="H9372">
        <v>1</v>
      </c>
      <c r="I9372">
        <v>2754</v>
      </c>
      <c r="J9372">
        <v>12</v>
      </c>
      <c r="K9372">
        <v>2423.52</v>
      </c>
      <c r="L9372">
        <v>297.45</v>
      </c>
      <c r="M9372" t="s">
        <v>32</v>
      </c>
      <c r="N9372" t="s">
        <v>66</v>
      </c>
      <c r="O9372">
        <v>3</v>
      </c>
      <c r="P9372">
        <v>2023</v>
      </c>
      <c r="Q9372">
        <v>6</v>
      </c>
      <c r="R9372" t="s">
        <v>95</v>
      </c>
      <c r="S9372">
        <v>2</v>
      </c>
      <c r="T9372">
        <v>25</v>
      </c>
      <c r="U9372">
        <v>4</v>
      </c>
      <c r="V9372">
        <v>2</v>
      </c>
      <c r="W9372" t="s">
        <v>76</v>
      </c>
      <c r="X9372" t="s">
        <v>47</v>
      </c>
      <c r="Y9372">
        <v>33048</v>
      </c>
      <c r="Z9372">
        <v>0.12</v>
      </c>
    </row>
    <row r="9373" spans="1:26" x14ac:dyDescent="0.25">
      <c r="A9373" t="s">
        <v>11428</v>
      </c>
      <c r="B9373" s="1">
        <v>44935</v>
      </c>
      <c r="C9373" t="s">
        <v>2902</v>
      </c>
      <c r="D9373" t="s">
        <v>63</v>
      </c>
      <c r="E9373" t="s">
        <v>51</v>
      </c>
      <c r="F9373" t="s">
        <v>52</v>
      </c>
      <c r="G9373" t="s">
        <v>79</v>
      </c>
      <c r="H9373">
        <v>5</v>
      </c>
      <c r="I9373">
        <v>2482</v>
      </c>
      <c r="J9373">
        <v>5</v>
      </c>
      <c r="K9373">
        <v>11789.5</v>
      </c>
      <c r="L9373">
        <v>1528.84</v>
      </c>
      <c r="M9373" t="s">
        <v>32</v>
      </c>
      <c r="N9373" t="s">
        <v>44</v>
      </c>
      <c r="O9373">
        <v>4</v>
      </c>
      <c r="P9373">
        <v>2023</v>
      </c>
      <c r="Q9373">
        <v>1</v>
      </c>
      <c r="R9373" t="s">
        <v>34</v>
      </c>
      <c r="S9373">
        <v>1</v>
      </c>
      <c r="T9373">
        <v>2</v>
      </c>
      <c r="U9373">
        <v>2</v>
      </c>
      <c r="V9373">
        <v>1</v>
      </c>
      <c r="W9373" t="s">
        <v>60</v>
      </c>
      <c r="X9373" t="s">
        <v>47</v>
      </c>
      <c r="Y9373">
        <v>62050</v>
      </c>
      <c r="Z9373">
        <v>0.13</v>
      </c>
    </row>
    <row r="9374" spans="1:26" x14ac:dyDescent="0.25">
      <c r="A9374" t="s">
        <v>11429</v>
      </c>
      <c r="B9374" s="1">
        <v>45147</v>
      </c>
      <c r="C9374" t="s">
        <v>677</v>
      </c>
      <c r="D9374" t="s">
        <v>28</v>
      </c>
      <c r="E9374" t="s">
        <v>58</v>
      </c>
      <c r="F9374" t="s">
        <v>30</v>
      </c>
      <c r="G9374" t="s">
        <v>31</v>
      </c>
      <c r="H9374">
        <v>6</v>
      </c>
      <c r="I9374">
        <v>4914</v>
      </c>
      <c r="J9374">
        <v>0</v>
      </c>
      <c r="K9374">
        <v>29484</v>
      </c>
      <c r="L9374">
        <v>4922.76</v>
      </c>
      <c r="M9374" t="s">
        <v>32</v>
      </c>
      <c r="N9374" t="s">
        <v>44</v>
      </c>
      <c r="O9374">
        <v>7</v>
      </c>
      <c r="P9374">
        <v>2023</v>
      </c>
      <c r="Q9374">
        <v>8</v>
      </c>
      <c r="R9374" t="s">
        <v>72</v>
      </c>
      <c r="S9374">
        <v>3</v>
      </c>
      <c r="T9374">
        <v>32</v>
      </c>
      <c r="U9374">
        <v>2</v>
      </c>
      <c r="V9374">
        <v>3</v>
      </c>
      <c r="W9374" t="s">
        <v>83</v>
      </c>
      <c r="X9374" t="s">
        <v>47</v>
      </c>
      <c r="Y9374">
        <v>0</v>
      </c>
      <c r="Z9374">
        <v>0.17</v>
      </c>
    </row>
    <row r="9375" spans="1:26" x14ac:dyDescent="0.25">
      <c r="A9375" t="s">
        <v>11430</v>
      </c>
      <c r="B9375" s="1">
        <v>45096</v>
      </c>
      <c r="C9375" t="s">
        <v>5645</v>
      </c>
      <c r="D9375" t="s">
        <v>39</v>
      </c>
      <c r="E9375" t="s">
        <v>51</v>
      </c>
      <c r="F9375" t="s">
        <v>52</v>
      </c>
      <c r="G9375" t="s">
        <v>91</v>
      </c>
      <c r="H9375">
        <v>9</v>
      </c>
      <c r="I9375">
        <v>158</v>
      </c>
      <c r="J9375">
        <v>16</v>
      </c>
      <c r="K9375">
        <v>1194.48</v>
      </c>
      <c r="L9375">
        <v>162.21</v>
      </c>
      <c r="M9375" t="s">
        <v>65</v>
      </c>
      <c r="N9375" t="s">
        <v>66</v>
      </c>
      <c r="O9375">
        <v>2</v>
      </c>
      <c r="P9375">
        <v>2023</v>
      </c>
      <c r="Q9375">
        <v>6</v>
      </c>
      <c r="R9375" t="s">
        <v>95</v>
      </c>
      <c r="S9375">
        <v>2</v>
      </c>
      <c r="T9375">
        <v>25</v>
      </c>
      <c r="U9375">
        <v>4</v>
      </c>
      <c r="V9375">
        <v>1</v>
      </c>
      <c r="W9375" t="s">
        <v>60</v>
      </c>
      <c r="X9375" t="s">
        <v>47</v>
      </c>
      <c r="Y9375">
        <v>22752</v>
      </c>
      <c r="Z9375">
        <v>0.14000000000000001</v>
      </c>
    </row>
    <row r="9376" spans="1:26" x14ac:dyDescent="0.25">
      <c r="A9376" t="s">
        <v>11431</v>
      </c>
      <c r="B9376" s="1">
        <v>45041</v>
      </c>
      <c r="C9376" t="s">
        <v>1106</v>
      </c>
      <c r="D9376" t="s">
        <v>63</v>
      </c>
      <c r="E9376" t="s">
        <v>29</v>
      </c>
      <c r="F9376" t="s">
        <v>41</v>
      </c>
      <c r="G9376" t="s">
        <v>59</v>
      </c>
      <c r="H9376">
        <v>10</v>
      </c>
      <c r="I9376">
        <v>1346</v>
      </c>
      <c r="J9376">
        <v>29</v>
      </c>
      <c r="K9376">
        <v>9556.6</v>
      </c>
      <c r="L9376">
        <v>1084.67</v>
      </c>
      <c r="M9376" t="s">
        <v>65</v>
      </c>
      <c r="N9376" t="s">
        <v>66</v>
      </c>
      <c r="O9376">
        <v>2</v>
      </c>
      <c r="P9376">
        <v>2023</v>
      </c>
      <c r="Q9376">
        <v>4</v>
      </c>
      <c r="R9376" t="s">
        <v>100</v>
      </c>
      <c r="S9376">
        <v>2</v>
      </c>
      <c r="T9376">
        <v>17</v>
      </c>
      <c r="U9376">
        <v>5</v>
      </c>
      <c r="V9376">
        <v>2</v>
      </c>
      <c r="W9376" t="s">
        <v>76</v>
      </c>
      <c r="X9376" t="s">
        <v>47</v>
      </c>
      <c r="Y9376">
        <v>390340</v>
      </c>
      <c r="Z9376">
        <v>0.11</v>
      </c>
    </row>
    <row r="9377" spans="1:26" x14ac:dyDescent="0.25">
      <c r="A9377" t="s">
        <v>11432</v>
      </c>
      <c r="B9377" s="1">
        <v>45038</v>
      </c>
      <c r="C9377" t="s">
        <v>1075</v>
      </c>
      <c r="D9377" t="s">
        <v>39</v>
      </c>
      <c r="E9377" t="s">
        <v>58</v>
      </c>
      <c r="F9377" t="s">
        <v>30</v>
      </c>
      <c r="G9377" t="s">
        <v>64</v>
      </c>
      <c r="H9377">
        <v>7</v>
      </c>
      <c r="I9377">
        <v>4178</v>
      </c>
      <c r="J9377">
        <v>17</v>
      </c>
      <c r="K9377">
        <v>24274.18</v>
      </c>
      <c r="L9377">
        <v>3626.1</v>
      </c>
      <c r="M9377" t="s">
        <v>32</v>
      </c>
      <c r="N9377" t="s">
        <v>44</v>
      </c>
      <c r="O9377">
        <v>3</v>
      </c>
      <c r="P9377">
        <v>2023</v>
      </c>
      <c r="Q9377">
        <v>4</v>
      </c>
      <c r="R9377" t="s">
        <v>100</v>
      </c>
      <c r="S9377">
        <v>2</v>
      </c>
      <c r="T9377">
        <v>16</v>
      </c>
      <c r="U9377">
        <v>4</v>
      </c>
      <c r="V9377">
        <v>6</v>
      </c>
      <c r="W9377" t="s">
        <v>35</v>
      </c>
      <c r="X9377" t="s">
        <v>36</v>
      </c>
      <c r="Y9377">
        <v>497182</v>
      </c>
      <c r="Z9377">
        <v>0.15</v>
      </c>
    </row>
    <row r="9378" spans="1:26" x14ac:dyDescent="0.25">
      <c r="A9378" t="s">
        <v>11433</v>
      </c>
      <c r="B9378" s="1">
        <v>45073</v>
      </c>
      <c r="C9378" t="s">
        <v>1900</v>
      </c>
      <c r="D9378" t="s">
        <v>50</v>
      </c>
      <c r="E9378" t="s">
        <v>58</v>
      </c>
      <c r="F9378" t="s">
        <v>30</v>
      </c>
      <c r="G9378" t="s">
        <v>86</v>
      </c>
      <c r="H9378">
        <v>9</v>
      </c>
      <c r="I9378">
        <v>3711</v>
      </c>
      <c r="J9378">
        <v>0</v>
      </c>
      <c r="K9378">
        <v>33399</v>
      </c>
      <c r="L9378">
        <v>2006.5</v>
      </c>
      <c r="M9378" t="s">
        <v>43</v>
      </c>
      <c r="N9378" t="s">
        <v>44</v>
      </c>
      <c r="O9378">
        <v>6</v>
      </c>
      <c r="P9378">
        <v>2023</v>
      </c>
      <c r="Q9378">
        <v>5</v>
      </c>
      <c r="R9378" t="s">
        <v>238</v>
      </c>
      <c r="S9378">
        <v>2</v>
      </c>
      <c r="T9378">
        <v>21</v>
      </c>
      <c r="U9378">
        <v>4</v>
      </c>
      <c r="V9378">
        <v>6</v>
      </c>
      <c r="W9378" t="s">
        <v>35</v>
      </c>
      <c r="X9378" t="s">
        <v>36</v>
      </c>
      <c r="Y9378">
        <v>0</v>
      </c>
      <c r="Z9378">
        <v>0.06</v>
      </c>
    </row>
    <row r="9379" spans="1:26" x14ac:dyDescent="0.25">
      <c r="A9379" t="s">
        <v>11434</v>
      </c>
      <c r="B9379" s="1">
        <v>44941</v>
      </c>
      <c r="C9379" t="s">
        <v>5428</v>
      </c>
      <c r="D9379" t="s">
        <v>50</v>
      </c>
      <c r="E9379" t="s">
        <v>29</v>
      </c>
      <c r="F9379" t="s">
        <v>41</v>
      </c>
      <c r="G9379" t="s">
        <v>116</v>
      </c>
      <c r="H9379">
        <v>9</v>
      </c>
      <c r="I9379">
        <v>1731</v>
      </c>
      <c r="J9379">
        <v>17</v>
      </c>
      <c r="K9379">
        <v>12930.57</v>
      </c>
      <c r="L9379">
        <v>955.53</v>
      </c>
      <c r="M9379" t="s">
        <v>32</v>
      </c>
      <c r="N9379" t="s">
        <v>33</v>
      </c>
      <c r="O9379">
        <v>3</v>
      </c>
      <c r="P9379">
        <v>2023</v>
      </c>
      <c r="Q9379">
        <v>1</v>
      </c>
      <c r="R9379" t="s">
        <v>34</v>
      </c>
      <c r="S9379">
        <v>1</v>
      </c>
      <c r="T9379">
        <v>3</v>
      </c>
      <c r="U9379">
        <v>3</v>
      </c>
      <c r="V9379">
        <v>0</v>
      </c>
      <c r="W9379" t="s">
        <v>55</v>
      </c>
      <c r="X9379" t="s">
        <v>36</v>
      </c>
      <c r="Y9379">
        <v>264843</v>
      </c>
      <c r="Z9379">
        <v>7.0000000000000007E-2</v>
      </c>
    </row>
    <row r="9380" spans="1:26" x14ac:dyDescent="0.25">
      <c r="A9380" t="s">
        <v>11435</v>
      </c>
      <c r="B9380" s="1">
        <v>44944</v>
      </c>
      <c r="C9380" t="s">
        <v>2599</v>
      </c>
      <c r="D9380" t="s">
        <v>50</v>
      </c>
      <c r="E9380" t="s">
        <v>51</v>
      </c>
      <c r="F9380" t="s">
        <v>52</v>
      </c>
      <c r="G9380" t="s">
        <v>53</v>
      </c>
      <c r="H9380">
        <v>8</v>
      </c>
      <c r="I9380">
        <v>4285</v>
      </c>
      <c r="J9380">
        <v>28</v>
      </c>
      <c r="K9380">
        <v>24681.599999999999</v>
      </c>
      <c r="L9380">
        <v>1316.67</v>
      </c>
      <c r="M9380" t="s">
        <v>43</v>
      </c>
      <c r="N9380" t="s">
        <v>44</v>
      </c>
      <c r="O9380">
        <v>4</v>
      </c>
      <c r="P9380">
        <v>2023</v>
      </c>
      <c r="Q9380">
        <v>1</v>
      </c>
      <c r="R9380" t="s">
        <v>34</v>
      </c>
      <c r="S9380">
        <v>1</v>
      </c>
      <c r="T9380">
        <v>3</v>
      </c>
      <c r="U9380">
        <v>3</v>
      </c>
      <c r="V9380">
        <v>3</v>
      </c>
      <c r="W9380" t="s">
        <v>83</v>
      </c>
      <c r="X9380" t="s">
        <v>47</v>
      </c>
      <c r="Y9380">
        <v>959840</v>
      </c>
      <c r="Z9380">
        <v>0.05</v>
      </c>
    </row>
    <row r="9381" spans="1:26" x14ac:dyDescent="0.25">
      <c r="A9381" t="s">
        <v>11436</v>
      </c>
      <c r="B9381" s="1">
        <v>45070</v>
      </c>
      <c r="C9381" t="s">
        <v>1179</v>
      </c>
      <c r="D9381" t="s">
        <v>39</v>
      </c>
      <c r="E9381" t="s">
        <v>29</v>
      </c>
      <c r="F9381" t="s">
        <v>30</v>
      </c>
      <c r="G9381" t="s">
        <v>86</v>
      </c>
      <c r="H9381">
        <v>10</v>
      </c>
      <c r="I9381">
        <v>1283</v>
      </c>
      <c r="J9381">
        <v>12</v>
      </c>
      <c r="K9381">
        <v>11290.4</v>
      </c>
      <c r="L9381">
        <v>1119.8900000000001</v>
      </c>
      <c r="M9381" t="s">
        <v>65</v>
      </c>
      <c r="N9381" t="s">
        <v>33</v>
      </c>
      <c r="O9381">
        <v>1</v>
      </c>
      <c r="P9381">
        <v>2023</v>
      </c>
      <c r="Q9381">
        <v>5</v>
      </c>
      <c r="R9381" t="s">
        <v>238</v>
      </c>
      <c r="S9381">
        <v>2</v>
      </c>
      <c r="T9381">
        <v>21</v>
      </c>
      <c r="U9381">
        <v>4</v>
      </c>
      <c r="V9381">
        <v>3</v>
      </c>
      <c r="W9381" t="s">
        <v>83</v>
      </c>
      <c r="X9381" t="s">
        <v>47</v>
      </c>
      <c r="Y9381">
        <v>153960</v>
      </c>
      <c r="Z9381">
        <v>0.1</v>
      </c>
    </row>
    <row r="9382" spans="1:26" x14ac:dyDescent="0.25">
      <c r="A9382" t="s">
        <v>11437</v>
      </c>
      <c r="B9382" s="1">
        <v>45248</v>
      </c>
      <c r="C9382" t="s">
        <v>4386</v>
      </c>
      <c r="D9382" t="s">
        <v>28</v>
      </c>
      <c r="E9382" t="s">
        <v>40</v>
      </c>
      <c r="F9382" t="s">
        <v>30</v>
      </c>
      <c r="G9382" t="s">
        <v>64</v>
      </c>
      <c r="H9382">
        <v>9</v>
      </c>
      <c r="I9382">
        <v>219</v>
      </c>
      <c r="J9382">
        <v>6</v>
      </c>
      <c r="K9382">
        <v>1852.74</v>
      </c>
      <c r="L9382">
        <v>279.12</v>
      </c>
      <c r="M9382" t="s">
        <v>32</v>
      </c>
      <c r="N9382" t="s">
        <v>33</v>
      </c>
      <c r="O9382">
        <v>5</v>
      </c>
      <c r="P9382">
        <v>2023</v>
      </c>
      <c r="Q9382">
        <v>11</v>
      </c>
      <c r="R9382" t="s">
        <v>92</v>
      </c>
      <c r="S9382">
        <v>4</v>
      </c>
      <c r="T9382">
        <v>46</v>
      </c>
      <c r="U9382">
        <v>3</v>
      </c>
      <c r="V9382">
        <v>6</v>
      </c>
      <c r="W9382" t="s">
        <v>35</v>
      </c>
      <c r="X9382" t="s">
        <v>36</v>
      </c>
      <c r="Y9382">
        <v>11826</v>
      </c>
      <c r="Z9382">
        <v>0.15</v>
      </c>
    </row>
    <row r="9383" spans="1:26" x14ac:dyDescent="0.25">
      <c r="A9383" t="s">
        <v>11438</v>
      </c>
      <c r="B9383" s="1">
        <v>45214</v>
      </c>
      <c r="C9383" t="s">
        <v>759</v>
      </c>
      <c r="D9383" t="s">
        <v>28</v>
      </c>
      <c r="E9383" t="s">
        <v>51</v>
      </c>
      <c r="F9383" t="s">
        <v>30</v>
      </c>
      <c r="G9383" t="s">
        <v>86</v>
      </c>
      <c r="H9383">
        <v>1</v>
      </c>
      <c r="I9383">
        <v>2835</v>
      </c>
      <c r="J9383">
        <v>4</v>
      </c>
      <c r="K9383">
        <v>2721.6</v>
      </c>
      <c r="L9383">
        <v>310.33999999999997</v>
      </c>
      <c r="M9383" t="s">
        <v>65</v>
      </c>
      <c r="N9383" t="s">
        <v>44</v>
      </c>
      <c r="O9383">
        <v>7</v>
      </c>
      <c r="P9383">
        <v>2023</v>
      </c>
      <c r="Q9383">
        <v>10</v>
      </c>
      <c r="R9383" t="s">
        <v>45</v>
      </c>
      <c r="S9383">
        <v>4</v>
      </c>
      <c r="T9383">
        <v>42</v>
      </c>
      <c r="U9383">
        <v>3</v>
      </c>
      <c r="V9383">
        <v>0</v>
      </c>
      <c r="W9383" t="s">
        <v>55</v>
      </c>
      <c r="X9383" t="s">
        <v>36</v>
      </c>
      <c r="Y9383">
        <v>11340</v>
      </c>
      <c r="Z9383">
        <v>0.11</v>
      </c>
    </row>
    <row r="9384" spans="1:26" x14ac:dyDescent="0.25">
      <c r="A9384" t="s">
        <v>11439</v>
      </c>
      <c r="B9384" s="1">
        <v>45118</v>
      </c>
      <c r="C9384" t="s">
        <v>835</v>
      </c>
      <c r="D9384" t="s">
        <v>63</v>
      </c>
      <c r="E9384" t="s">
        <v>58</v>
      </c>
      <c r="F9384" t="s">
        <v>41</v>
      </c>
      <c r="G9384" t="s">
        <v>116</v>
      </c>
      <c r="H9384">
        <v>8</v>
      </c>
      <c r="I9384">
        <v>2355</v>
      </c>
      <c r="J9384">
        <v>10</v>
      </c>
      <c r="K9384">
        <v>16956</v>
      </c>
      <c r="L9384">
        <v>2729.63</v>
      </c>
      <c r="M9384" t="s">
        <v>65</v>
      </c>
      <c r="N9384" t="s">
        <v>33</v>
      </c>
      <c r="O9384">
        <v>5</v>
      </c>
      <c r="P9384">
        <v>2023</v>
      </c>
      <c r="Q9384">
        <v>7</v>
      </c>
      <c r="R9384" t="s">
        <v>125</v>
      </c>
      <c r="S9384">
        <v>3</v>
      </c>
      <c r="T9384">
        <v>28</v>
      </c>
      <c r="U9384">
        <v>3</v>
      </c>
      <c r="V9384">
        <v>2</v>
      </c>
      <c r="W9384" t="s">
        <v>76</v>
      </c>
      <c r="X9384" t="s">
        <v>47</v>
      </c>
      <c r="Y9384">
        <v>188400</v>
      </c>
      <c r="Z9384">
        <v>0.16</v>
      </c>
    </row>
    <row r="9385" spans="1:26" x14ac:dyDescent="0.25">
      <c r="A9385" t="s">
        <v>11440</v>
      </c>
      <c r="B9385" s="1">
        <v>45231</v>
      </c>
      <c r="C9385" t="s">
        <v>9872</v>
      </c>
      <c r="D9385" t="s">
        <v>63</v>
      </c>
      <c r="E9385" t="s">
        <v>40</v>
      </c>
      <c r="F9385" t="s">
        <v>41</v>
      </c>
      <c r="G9385" t="s">
        <v>42</v>
      </c>
      <c r="H9385">
        <v>5</v>
      </c>
      <c r="I9385">
        <v>4460</v>
      </c>
      <c r="J9385">
        <v>2</v>
      </c>
      <c r="K9385">
        <v>21854</v>
      </c>
      <c r="L9385">
        <v>3650.95</v>
      </c>
      <c r="M9385" t="s">
        <v>32</v>
      </c>
      <c r="N9385" t="s">
        <v>33</v>
      </c>
      <c r="O9385">
        <v>7</v>
      </c>
      <c r="P9385">
        <v>2023</v>
      </c>
      <c r="Q9385">
        <v>11</v>
      </c>
      <c r="R9385" t="s">
        <v>92</v>
      </c>
      <c r="S9385">
        <v>4</v>
      </c>
      <c r="T9385">
        <v>44</v>
      </c>
      <c r="U9385">
        <v>1</v>
      </c>
      <c r="V9385">
        <v>3</v>
      </c>
      <c r="W9385" t="s">
        <v>83</v>
      </c>
      <c r="X9385" t="s">
        <v>47</v>
      </c>
      <c r="Y9385">
        <v>44600</v>
      </c>
      <c r="Z9385">
        <v>0.17</v>
      </c>
    </row>
    <row r="9386" spans="1:26" x14ac:dyDescent="0.25">
      <c r="A9386" t="s">
        <v>11441</v>
      </c>
      <c r="B9386" s="1">
        <v>45250</v>
      </c>
      <c r="C9386" t="s">
        <v>6209</v>
      </c>
      <c r="D9386" t="s">
        <v>28</v>
      </c>
      <c r="E9386" t="s">
        <v>58</v>
      </c>
      <c r="F9386" t="s">
        <v>52</v>
      </c>
      <c r="G9386" t="s">
        <v>91</v>
      </c>
      <c r="H9386">
        <v>2</v>
      </c>
      <c r="I9386">
        <v>3771</v>
      </c>
      <c r="J9386">
        <v>22</v>
      </c>
      <c r="K9386">
        <v>5882.76</v>
      </c>
      <c r="L9386">
        <v>828.38</v>
      </c>
      <c r="M9386" t="s">
        <v>32</v>
      </c>
      <c r="N9386" t="s">
        <v>66</v>
      </c>
      <c r="O9386">
        <v>6</v>
      </c>
      <c r="P9386">
        <v>2023</v>
      </c>
      <c r="Q9386">
        <v>11</v>
      </c>
      <c r="R9386" t="s">
        <v>92</v>
      </c>
      <c r="S9386">
        <v>4</v>
      </c>
      <c r="T9386">
        <v>47</v>
      </c>
      <c r="U9386">
        <v>4</v>
      </c>
      <c r="V9386">
        <v>1</v>
      </c>
      <c r="W9386" t="s">
        <v>60</v>
      </c>
      <c r="X9386" t="s">
        <v>47</v>
      </c>
      <c r="Y9386">
        <v>165924</v>
      </c>
      <c r="Z9386">
        <v>0.14000000000000001</v>
      </c>
    </row>
    <row r="9387" spans="1:26" x14ac:dyDescent="0.25">
      <c r="A9387" t="s">
        <v>11442</v>
      </c>
      <c r="B9387" s="1">
        <v>45004</v>
      </c>
      <c r="C9387" t="s">
        <v>1888</v>
      </c>
      <c r="D9387" t="s">
        <v>63</v>
      </c>
      <c r="E9387" t="s">
        <v>51</v>
      </c>
      <c r="F9387" t="s">
        <v>52</v>
      </c>
      <c r="G9387" t="s">
        <v>53</v>
      </c>
      <c r="H9387">
        <v>10</v>
      </c>
      <c r="I9387">
        <v>669</v>
      </c>
      <c r="J9387">
        <v>21</v>
      </c>
      <c r="K9387">
        <v>5285.1</v>
      </c>
      <c r="L9387">
        <v>544.05999999999995</v>
      </c>
      <c r="M9387" t="s">
        <v>32</v>
      </c>
      <c r="N9387" t="s">
        <v>33</v>
      </c>
      <c r="O9387">
        <v>4</v>
      </c>
      <c r="P9387">
        <v>2023</v>
      </c>
      <c r="Q9387">
        <v>3</v>
      </c>
      <c r="R9387" t="s">
        <v>105</v>
      </c>
      <c r="S9387">
        <v>1</v>
      </c>
      <c r="T9387">
        <v>12</v>
      </c>
      <c r="U9387">
        <v>4</v>
      </c>
      <c r="V9387">
        <v>0</v>
      </c>
      <c r="W9387" t="s">
        <v>55</v>
      </c>
      <c r="X9387" t="s">
        <v>36</v>
      </c>
      <c r="Y9387">
        <v>140490</v>
      </c>
      <c r="Z9387">
        <v>0.1</v>
      </c>
    </row>
    <row r="9388" spans="1:26" x14ac:dyDescent="0.25">
      <c r="A9388" t="s">
        <v>11443</v>
      </c>
      <c r="B9388" s="1">
        <v>45134</v>
      </c>
      <c r="C9388" t="s">
        <v>780</v>
      </c>
      <c r="D9388" t="s">
        <v>39</v>
      </c>
      <c r="E9388" t="s">
        <v>51</v>
      </c>
      <c r="F9388" t="s">
        <v>52</v>
      </c>
      <c r="G9388" t="s">
        <v>79</v>
      </c>
      <c r="H9388">
        <v>8</v>
      </c>
      <c r="I9388">
        <v>506</v>
      </c>
      <c r="J9388">
        <v>2</v>
      </c>
      <c r="K9388">
        <v>3967.04</v>
      </c>
      <c r="L9388">
        <v>408.06</v>
      </c>
      <c r="M9388" t="s">
        <v>65</v>
      </c>
      <c r="N9388" t="s">
        <v>33</v>
      </c>
      <c r="O9388">
        <v>7</v>
      </c>
      <c r="P9388">
        <v>2023</v>
      </c>
      <c r="Q9388">
        <v>7</v>
      </c>
      <c r="R9388" t="s">
        <v>125</v>
      </c>
      <c r="S9388">
        <v>3</v>
      </c>
      <c r="T9388">
        <v>30</v>
      </c>
      <c r="U9388">
        <v>5</v>
      </c>
      <c r="V9388">
        <v>4</v>
      </c>
      <c r="W9388" t="s">
        <v>73</v>
      </c>
      <c r="X9388" t="s">
        <v>47</v>
      </c>
      <c r="Y9388">
        <v>8096</v>
      </c>
      <c r="Z9388">
        <v>0.1</v>
      </c>
    </row>
    <row r="9389" spans="1:26" x14ac:dyDescent="0.25">
      <c r="A9389" t="s">
        <v>11444</v>
      </c>
      <c r="B9389" s="1">
        <v>45235</v>
      </c>
      <c r="C9389" t="s">
        <v>7068</v>
      </c>
      <c r="D9389" t="s">
        <v>63</v>
      </c>
      <c r="E9389" t="s">
        <v>29</v>
      </c>
      <c r="F9389" t="s">
        <v>52</v>
      </c>
      <c r="G9389" t="s">
        <v>53</v>
      </c>
      <c r="H9389">
        <v>5</v>
      </c>
      <c r="I9389">
        <v>1804</v>
      </c>
      <c r="J9389">
        <v>15</v>
      </c>
      <c r="K9389">
        <v>7667</v>
      </c>
      <c r="L9389">
        <v>527.09</v>
      </c>
      <c r="M9389" t="s">
        <v>65</v>
      </c>
      <c r="N9389" t="s">
        <v>33</v>
      </c>
      <c r="O9389">
        <v>2</v>
      </c>
      <c r="P9389">
        <v>2023</v>
      </c>
      <c r="Q9389">
        <v>11</v>
      </c>
      <c r="R9389" t="s">
        <v>92</v>
      </c>
      <c r="S9389">
        <v>4</v>
      </c>
      <c r="T9389">
        <v>45</v>
      </c>
      <c r="U9389">
        <v>2</v>
      </c>
      <c r="V9389">
        <v>0</v>
      </c>
      <c r="W9389" t="s">
        <v>55</v>
      </c>
      <c r="X9389" t="s">
        <v>36</v>
      </c>
      <c r="Y9389">
        <v>135300</v>
      </c>
      <c r="Z9389">
        <v>7.0000000000000007E-2</v>
      </c>
    </row>
    <row r="9390" spans="1:26" x14ac:dyDescent="0.25">
      <c r="A9390" t="s">
        <v>11445</v>
      </c>
      <c r="B9390" s="1">
        <v>45192</v>
      </c>
      <c r="C9390" t="s">
        <v>1275</v>
      </c>
      <c r="D9390" t="s">
        <v>50</v>
      </c>
      <c r="E9390" t="s">
        <v>58</v>
      </c>
      <c r="F9390" t="s">
        <v>41</v>
      </c>
      <c r="G9390" t="s">
        <v>116</v>
      </c>
      <c r="H9390">
        <v>1</v>
      </c>
      <c r="I9390">
        <v>594</v>
      </c>
      <c r="J9390">
        <v>15</v>
      </c>
      <c r="K9390">
        <v>504.9</v>
      </c>
      <c r="L9390">
        <v>78.81</v>
      </c>
      <c r="M9390" t="s">
        <v>43</v>
      </c>
      <c r="N9390" t="s">
        <v>33</v>
      </c>
      <c r="O9390">
        <v>1</v>
      </c>
      <c r="P9390">
        <v>2023</v>
      </c>
      <c r="Q9390">
        <v>9</v>
      </c>
      <c r="R9390" t="s">
        <v>80</v>
      </c>
      <c r="S9390">
        <v>3</v>
      </c>
      <c r="T9390">
        <v>38</v>
      </c>
      <c r="U9390">
        <v>4</v>
      </c>
      <c r="V9390">
        <v>6</v>
      </c>
      <c r="W9390" t="s">
        <v>35</v>
      </c>
      <c r="X9390" t="s">
        <v>36</v>
      </c>
      <c r="Y9390">
        <v>8910</v>
      </c>
      <c r="Z9390">
        <v>0.16</v>
      </c>
    </row>
    <row r="9391" spans="1:26" x14ac:dyDescent="0.25">
      <c r="A9391" t="s">
        <v>11446</v>
      </c>
      <c r="B9391" s="1">
        <v>45250</v>
      </c>
      <c r="C9391" t="s">
        <v>11212</v>
      </c>
      <c r="D9391" t="s">
        <v>39</v>
      </c>
      <c r="E9391" t="s">
        <v>29</v>
      </c>
      <c r="F9391" t="s">
        <v>30</v>
      </c>
      <c r="G9391" t="s">
        <v>31</v>
      </c>
      <c r="H9391">
        <v>3</v>
      </c>
      <c r="I9391">
        <v>4225</v>
      </c>
      <c r="J9391">
        <v>4</v>
      </c>
      <c r="K9391">
        <v>12168</v>
      </c>
      <c r="L9391">
        <v>888.23</v>
      </c>
      <c r="M9391" t="s">
        <v>32</v>
      </c>
      <c r="N9391" t="s">
        <v>33</v>
      </c>
      <c r="O9391">
        <v>2</v>
      </c>
      <c r="P9391">
        <v>2023</v>
      </c>
      <c r="Q9391">
        <v>11</v>
      </c>
      <c r="R9391" t="s">
        <v>92</v>
      </c>
      <c r="S9391">
        <v>4</v>
      </c>
      <c r="T9391">
        <v>47</v>
      </c>
      <c r="U9391">
        <v>4</v>
      </c>
      <c r="V9391">
        <v>1</v>
      </c>
      <c r="W9391" t="s">
        <v>60</v>
      </c>
      <c r="X9391" t="s">
        <v>47</v>
      </c>
      <c r="Y9391">
        <v>50700</v>
      </c>
      <c r="Z9391">
        <v>7.0000000000000007E-2</v>
      </c>
    </row>
    <row r="9392" spans="1:26" x14ac:dyDescent="0.25">
      <c r="A9392" t="s">
        <v>11447</v>
      </c>
      <c r="B9392" s="1">
        <v>45193</v>
      </c>
      <c r="C9392" t="s">
        <v>4391</v>
      </c>
      <c r="D9392" t="s">
        <v>63</v>
      </c>
      <c r="E9392" t="s">
        <v>51</v>
      </c>
      <c r="F9392" t="s">
        <v>41</v>
      </c>
      <c r="G9392" t="s">
        <v>59</v>
      </c>
      <c r="H9392">
        <v>3</v>
      </c>
      <c r="I9392">
        <v>4962</v>
      </c>
      <c r="J9392">
        <v>19</v>
      </c>
      <c r="K9392">
        <v>12057.66</v>
      </c>
      <c r="L9392">
        <v>1692.94</v>
      </c>
      <c r="M9392" t="s">
        <v>65</v>
      </c>
      <c r="N9392" t="s">
        <v>44</v>
      </c>
      <c r="O9392">
        <v>1</v>
      </c>
      <c r="P9392">
        <v>2023</v>
      </c>
      <c r="Q9392">
        <v>9</v>
      </c>
      <c r="R9392" t="s">
        <v>80</v>
      </c>
      <c r="S9392">
        <v>3</v>
      </c>
      <c r="T9392">
        <v>39</v>
      </c>
      <c r="U9392">
        <v>5</v>
      </c>
      <c r="V9392">
        <v>0</v>
      </c>
      <c r="W9392" t="s">
        <v>55</v>
      </c>
      <c r="X9392" t="s">
        <v>36</v>
      </c>
      <c r="Y9392">
        <v>282834</v>
      </c>
      <c r="Z9392">
        <v>0.14000000000000001</v>
      </c>
    </row>
    <row r="9393" spans="1:26" x14ac:dyDescent="0.25">
      <c r="A9393" t="s">
        <v>11448</v>
      </c>
      <c r="B9393" s="1">
        <v>45192</v>
      </c>
      <c r="C9393" t="s">
        <v>9060</v>
      </c>
      <c r="D9393" t="s">
        <v>39</v>
      </c>
      <c r="E9393" t="s">
        <v>51</v>
      </c>
      <c r="F9393" t="s">
        <v>52</v>
      </c>
      <c r="G9393" t="s">
        <v>91</v>
      </c>
      <c r="H9393">
        <v>6</v>
      </c>
      <c r="I9393">
        <v>1165</v>
      </c>
      <c r="J9393">
        <v>18</v>
      </c>
      <c r="K9393">
        <v>5731.8</v>
      </c>
      <c r="L9393">
        <v>430.16</v>
      </c>
      <c r="M9393" t="s">
        <v>43</v>
      </c>
      <c r="N9393" t="s">
        <v>33</v>
      </c>
      <c r="O9393">
        <v>4</v>
      </c>
      <c r="P9393">
        <v>2023</v>
      </c>
      <c r="Q9393">
        <v>9</v>
      </c>
      <c r="R9393" t="s">
        <v>80</v>
      </c>
      <c r="S9393">
        <v>3</v>
      </c>
      <c r="T9393">
        <v>38</v>
      </c>
      <c r="U9393">
        <v>4</v>
      </c>
      <c r="V9393">
        <v>6</v>
      </c>
      <c r="W9393" t="s">
        <v>35</v>
      </c>
      <c r="X9393" t="s">
        <v>36</v>
      </c>
      <c r="Y9393">
        <v>125820</v>
      </c>
      <c r="Z9393">
        <v>0.08</v>
      </c>
    </row>
    <row r="9394" spans="1:26" x14ac:dyDescent="0.25">
      <c r="A9394" t="s">
        <v>11449</v>
      </c>
      <c r="B9394" s="1">
        <v>45047</v>
      </c>
      <c r="C9394" t="s">
        <v>1325</v>
      </c>
      <c r="D9394" t="s">
        <v>63</v>
      </c>
      <c r="E9394" t="s">
        <v>51</v>
      </c>
      <c r="F9394" t="s">
        <v>41</v>
      </c>
      <c r="G9394" t="s">
        <v>116</v>
      </c>
      <c r="H9394">
        <v>6</v>
      </c>
      <c r="I9394">
        <v>974</v>
      </c>
      <c r="J9394">
        <v>24</v>
      </c>
      <c r="K9394">
        <v>4441.4399999999996</v>
      </c>
      <c r="L9394">
        <v>780.2</v>
      </c>
      <c r="M9394" t="s">
        <v>43</v>
      </c>
      <c r="N9394" t="s">
        <v>33</v>
      </c>
      <c r="O9394">
        <v>1</v>
      </c>
      <c r="P9394">
        <v>2023</v>
      </c>
      <c r="Q9394">
        <v>5</v>
      </c>
      <c r="R9394" t="s">
        <v>238</v>
      </c>
      <c r="S9394">
        <v>2</v>
      </c>
      <c r="T9394">
        <v>18</v>
      </c>
      <c r="U9394">
        <v>1</v>
      </c>
      <c r="V9394">
        <v>1</v>
      </c>
      <c r="W9394" t="s">
        <v>60</v>
      </c>
      <c r="X9394" t="s">
        <v>47</v>
      </c>
      <c r="Y9394">
        <v>140256</v>
      </c>
      <c r="Z9394">
        <v>0.18</v>
      </c>
    </row>
    <row r="9395" spans="1:26" x14ac:dyDescent="0.25">
      <c r="A9395" t="s">
        <v>11450</v>
      </c>
      <c r="B9395" s="1">
        <v>44939</v>
      </c>
      <c r="C9395" t="s">
        <v>1058</v>
      </c>
      <c r="D9395" t="s">
        <v>28</v>
      </c>
      <c r="E9395" t="s">
        <v>51</v>
      </c>
      <c r="F9395" t="s">
        <v>41</v>
      </c>
      <c r="G9395" t="s">
        <v>59</v>
      </c>
      <c r="H9395">
        <v>1</v>
      </c>
      <c r="I9395">
        <v>615</v>
      </c>
      <c r="J9395">
        <v>11</v>
      </c>
      <c r="K9395">
        <v>547.35</v>
      </c>
      <c r="L9395">
        <v>46.61</v>
      </c>
      <c r="M9395" t="s">
        <v>43</v>
      </c>
      <c r="N9395" t="s">
        <v>44</v>
      </c>
      <c r="O9395">
        <v>6</v>
      </c>
      <c r="P9395">
        <v>2023</v>
      </c>
      <c r="Q9395">
        <v>1</v>
      </c>
      <c r="R9395" t="s">
        <v>34</v>
      </c>
      <c r="S9395">
        <v>1</v>
      </c>
      <c r="T9395">
        <v>2</v>
      </c>
      <c r="U9395">
        <v>2</v>
      </c>
      <c r="V9395">
        <v>5</v>
      </c>
      <c r="W9395" t="s">
        <v>46</v>
      </c>
      <c r="X9395" t="s">
        <v>47</v>
      </c>
      <c r="Y9395">
        <v>6765</v>
      </c>
      <c r="Z9395">
        <v>0.09</v>
      </c>
    </row>
    <row r="9396" spans="1:26" x14ac:dyDescent="0.25">
      <c r="A9396" t="s">
        <v>11451</v>
      </c>
      <c r="B9396" s="1">
        <v>44982</v>
      </c>
      <c r="C9396" t="s">
        <v>5764</v>
      </c>
      <c r="D9396" t="s">
        <v>28</v>
      </c>
      <c r="E9396" t="s">
        <v>58</v>
      </c>
      <c r="F9396" t="s">
        <v>52</v>
      </c>
      <c r="G9396" t="s">
        <v>79</v>
      </c>
      <c r="H9396">
        <v>6</v>
      </c>
      <c r="I9396">
        <v>2161</v>
      </c>
      <c r="J9396">
        <v>15</v>
      </c>
      <c r="K9396">
        <v>11021.1</v>
      </c>
      <c r="L9396">
        <v>1939.03</v>
      </c>
      <c r="M9396" t="s">
        <v>43</v>
      </c>
      <c r="N9396" t="s">
        <v>33</v>
      </c>
      <c r="O9396">
        <v>2</v>
      </c>
      <c r="P9396">
        <v>2023</v>
      </c>
      <c r="Q9396">
        <v>2</v>
      </c>
      <c r="R9396" t="s">
        <v>67</v>
      </c>
      <c r="S9396">
        <v>1</v>
      </c>
      <c r="T9396">
        <v>8</v>
      </c>
      <c r="U9396">
        <v>4</v>
      </c>
      <c r="V9396">
        <v>6</v>
      </c>
      <c r="W9396" t="s">
        <v>35</v>
      </c>
      <c r="X9396" t="s">
        <v>36</v>
      </c>
      <c r="Y9396">
        <v>194490</v>
      </c>
      <c r="Z9396">
        <v>0.18</v>
      </c>
    </row>
    <row r="9397" spans="1:26" x14ac:dyDescent="0.25">
      <c r="A9397" t="s">
        <v>11452</v>
      </c>
      <c r="B9397" s="1">
        <v>45153</v>
      </c>
      <c r="C9397" t="s">
        <v>5398</v>
      </c>
      <c r="D9397" t="s">
        <v>39</v>
      </c>
      <c r="E9397" t="s">
        <v>29</v>
      </c>
      <c r="F9397" t="s">
        <v>30</v>
      </c>
      <c r="G9397" t="s">
        <v>86</v>
      </c>
      <c r="H9397">
        <v>6</v>
      </c>
      <c r="I9397">
        <v>1065</v>
      </c>
      <c r="J9397">
        <v>12</v>
      </c>
      <c r="K9397">
        <v>5623.2</v>
      </c>
      <c r="L9397">
        <v>1024.3900000000001</v>
      </c>
      <c r="M9397" t="s">
        <v>32</v>
      </c>
      <c r="N9397" t="s">
        <v>33</v>
      </c>
      <c r="O9397">
        <v>6</v>
      </c>
      <c r="P9397">
        <v>2023</v>
      </c>
      <c r="Q9397">
        <v>8</v>
      </c>
      <c r="R9397" t="s">
        <v>72</v>
      </c>
      <c r="S9397">
        <v>3</v>
      </c>
      <c r="T9397">
        <v>33</v>
      </c>
      <c r="U9397">
        <v>3</v>
      </c>
      <c r="V9397">
        <v>2</v>
      </c>
      <c r="W9397" t="s">
        <v>76</v>
      </c>
      <c r="X9397" t="s">
        <v>47</v>
      </c>
      <c r="Y9397">
        <v>76680</v>
      </c>
      <c r="Z9397">
        <v>0.18</v>
      </c>
    </row>
    <row r="9398" spans="1:26" x14ac:dyDescent="0.25">
      <c r="A9398" t="s">
        <v>11453</v>
      </c>
      <c r="B9398" s="1">
        <v>45100</v>
      </c>
      <c r="C9398" t="s">
        <v>5788</v>
      </c>
      <c r="D9398" t="s">
        <v>39</v>
      </c>
      <c r="E9398" t="s">
        <v>51</v>
      </c>
      <c r="F9398" t="s">
        <v>41</v>
      </c>
      <c r="G9398" t="s">
        <v>59</v>
      </c>
      <c r="H9398">
        <v>6</v>
      </c>
      <c r="I9398">
        <v>4033</v>
      </c>
      <c r="J9398">
        <v>24</v>
      </c>
      <c r="K9398">
        <v>18390.48</v>
      </c>
      <c r="L9398">
        <v>2406.1799999999998</v>
      </c>
      <c r="M9398" t="s">
        <v>43</v>
      </c>
      <c r="N9398" t="s">
        <v>66</v>
      </c>
      <c r="O9398">
        <v>7</v>
      </c>
      <c r="P9398">
        <v>2023</v>
      </c>
      <c r="Q9398">
        <v>6</v>
      </c>
      <c r="R9398" t="s">
        <v>95</v>
      </c>
      <c r="S9398">
        <v>2</v>
      </c>
      <c r="T9398">
        <v>25</v>
      </c>
      <c r="U9398">
        <v>4</v>
      </c>
      <c r="V9398">
        <v>5</v>
      </c>
      <c r="W9398" t="s">
        <v>46</v>
      </c>
      <c r="X9398" t="s">
        <v>47</v>
      </c>
      <c r="Y9398">
        <v>580752</v>
      </c>
      <c r="Z9398">
        <v>0.13</v>
      </c>
    </row>
    <row r="9399" spans="1:26" x14ac:dyDescent="0.25">
      <c r="A9399" t="s">
        <v>11454</v>
      </c>
      <c r="B9399" s="1">
        <v>45051</v>
      </c>
      <c r="C9399" t="s">
        <v>4814</v>
      </c>
      <c r="D9399" t="s">
        <v>63</v>
      </c>
      <c r="E9399" t="s">
        <v>51</v>
      </c>
      <c r="F9399" t="s">
        <v>41</v>
      </c>
      <c r="G9399" t="s">
        <v>59</v>
      </c>
      <c r="H9399">
        <v>8</v>
      </c>
      <c r="I9399">
        <v>1108</v>
      </c>
      <c r="J9399">
        <v>9</v>
      </c>
      <c r="K9399">
        <v>8066.24</v>
      </c>
      <c r="L9399">
        <v>769.62</v>
      </c>
      <c r="M9399" t="s">
        <v>43</v>
      </c>
      <c r="N9399" t="s">
        <v>66</v>
      </c>
      <c r="O9399">
        <v>1</v>
      </c>
      <c r="P9399">
        <v>2023</v>
      </c>
      <c r="Q9399">
        <v>5</v>
      </c>
      <c r="R9399" t="s">
        <v>238</v>
      </c>
      <c r="S9399">
        <v>2</v>
      </c>
      <c r="T9399">
        <v>18</v>
      </c>
      <c r="U9399">
        <v>1</v>
      </c>
      <c r="V9399">
        <v>5</v>
      </c>
      <c r="W9399" t="s">
        <v>46</v>
      </c>
      <c r="X9399" t="s">
        <v>47</v>
      </c>
      <c r="Y9399">
        <v>79776</v>
      </c>
      <c r="Z9399">
        <v>0.1</v>
      </c>
    </row>
    <row r="9400" spans="1:26" x14ac:dyDescent="0.25">
      <c r="A9400" t="s">
        <v>11455</v>
      </c>
      <c r="B9400" s="1">
        <v>45188</v>
      </c>
      <c r="C9400" t="s">
        <v>1312</v>
      </c>
      <c r="D9400" t="s">
        <v>63</v>
      </c>
      <c r="E9400" t="s">
        <v>40</v>
      </c>
      <c r="F9400" t="s">
        <v>52</v>
      </c>
      <c r="G9400" t="s">
        <v>53</v>
      </c>
      <c r="H9400">
        <v>5</v>
      </c>
      <c r="I9400">
        <v>3947</v>
      </c>
      <c r="J9400">
        <v>11</v>
      </c>
      <c r="K9400">
        <v>17564.150000000001</v>
      </c>
      <c r="L9400">
        <v>3350.36</v>
      </c>
      <c r="M9400" t="s">
        <v>32</v>
      </c>
      <c r="N9400" t="s">
        <v>33</v>
      </c>
      <c r="O9400">
        <v>5</v>
      </c>
      <c r="P9400">
        <v>2023</v>
      </c>
      <c r="Q9400">
        <v>9</v>
      </c>
      <c r="R9400" t="s">
        <v>80</v>
      </c>
      <c r="S9400">
        <v>3</v>
      </c>
      <c r="T9400">
        <v>38</v>
      </c>
      <c r="U9400">
        <v>4</v>
      </c>
      <c r="V9400">
        <v>2</v>
      </c>
      <c r="W9400" t="s">
        <v>76</v>
      </c>
      <c r="X9400" t="s">
        <v>47</v>
      </c>
      <c r="Y9400">
        <v>217085</v>
      </c>
      <c r="Z9400">
        <v>0.19</v>
      </c>
    </row>
    <row r="9401" spans="1:26" x14ac:dyDescent="0.25">
      <c r="A9401" t="s">
        <v>11456</v>
      </c>
      <c r="B9401" s="1">
        <v>45087</v>
      </c>
      <c r="C9401" t="s">
        <v>175</v>
      </c>
      <c r="D9401" t="s">
        <v>28</v>
      </c>
      <c r="E9401" t="s">
        <v>40</v>
      </c>
      <c r="F9401" t="s">
        <v>30</v>
      </c>
      <c r="G9401" t="s">
        <v>64</v>
      </c>
      <c r="H9401">
        <v>2</v>
      </c>
      <c r="I9401">
        <v>223</v>
      </c>
      <c r="J9401">
        <v>18</v>
      </c>
      <c r="K9401">
        <v>365.72</v>
      </c>
      <c r="L9401">
        <v>35.979999999999997</v>
      </c>
      <c r="M9401" t="s">
        <v>43</v>
      </c>
      <c r="N9401" t="s">
        <v>33</v>
      </c>
      <c r="O9401">
        <v>1</v>
      </c>
      <c r="P9401">
        <v>2023</v>
      </c>
      <c r="Q9401">
        <v>6</v>
      </c>
      <c r="R9401" t="s">
        <v>95</v>
      </c>
      <c r="S9401">
        <v>2</v>
      </c>
      <c r="T9401">
        <v>23</v>
      </c>
      <c r="U9401">
        <v>2</v>
      </c>
      <c r="V9401">
        <v>6</v>
      </c>
      <c r="W9401" t="s">
        <v>35</v>
      </c>
      <c r="X9401" t="s">
        <v>36</v>
      </c>
      <c r="Y9401">
        <v>8028</v>
      </c>
      <c r="Z9401">
        <v>0.1</v>
      </c>
    </row>
    <row r="9402" spans="1:26" x14ac:dyDescent="0.25">
      <c r="A9402" t="s">
        <v>11457</v>
      </c>
      <c r="B9402" s="1">
        <v>45118</v>
      </c>
      <c r="C9402" t="s">
        <v>1091</v>
      </c>
      <c r="D9402" t="s">
        <v>50</v>
      </c>
      <c r="E9402" t="s">
        <v>40</v>
      </c>
      <c r="F9402" t="s">
        <v>41</v>
      </c>
      <c r="G9402" t="s">
        <v>116</v>
      </c>
      <c r="H9402">
        <v>8</v>
      </c>
      <c r="I9402">
        <v>1557</v>
      </c>
      <c r="J9402">
        <v>18</v>
      </c>
      <c r="K9402">
        <v>10213.92</v>
      </c>
      <c r="L9402">
        <v>1925.49</v>
      </c>
      <c r="M9402" t="s">
        <v>43</v>
      </c>
      <c r="N9402" t="s">
        <v>66</v>
      </c>
      <c r="O9402">
        <v>2</v>
      </c>
      <c r="P9402">
        <v>2023</v>
      </c>
      <c r="Q9402">
        <v>7</v>
      </c>
      <c r="R9402" t="s">
        <v>125</v>
      </c>
      <c r="S9402">
        <v>3</v>
      </c>
      <c r="T9402">
        <v>28</v>
      </c>
      <c r="U9402">
        <v>3</v>
      </c>
      <c r="V9402">
        <v>2</v>
      </c>
      <c r="W9402" t="s">
        <v>76</v>
      </c>
      <c r="X9402" t="s">
        <v>47</v>
      </c>
      <c r="Y9402">
        <v>224208</v>
      </c>
      <c r="Z9402">
        <v>0.19</v>
      </c>
    </row>
    <row r="9403" spans="1:26" x14ac:dyDescent="0.25">
      <c r="A9403" t="s">
        <v>11458</v>
      </c>
      <c r="B9403" s="1">
        <v>45100</v>
      </c>
      <c r="C9403" t="s">
        <v>411</v>
      </c>
      <c r="D9403" t="s">
        <v>28</v>
      </c>
      <c r="E9403" t="s">
        <v>29</v>
      </c>
      <c r="F9403" t="s">
        <v>30</v>
      </c>
      <c r="G9403" t="s">
        <v>31</v>
      </c>
      <c r="H9403">
        <v>7</v>
      </c>
      <c r="I9403">
        <v>2938</v>
      </c>
      <c r="J9403">
        <v>0</v>
      </c>
      <c r="K9403">
        <v>20566</v>
      </c>
      <c r="L9403">
        <v>1769.92</v>
      </c>
      <c r="M9403" t="s">
        <v>65</v>
      </c>
      <c r="N9403" t="s">
        <v>44</v>
      </c>
      <c r="O9403">
        <v>7</v>
      </c>
      <c r="P9403">
        <v>2023</v>
      </c>
      <c r="Q9403">
        <v>6</v>
      </c>
      <c r="R9403" t="s">
        <v>95</v>
      </c>
      <c r="S9403">
        <v>2</v>
      </c>
      <c r="T9403">
        <v>25</v>
      </c>
      <c r="U9403">
        <v>4</v>
      </c>
      <c r="V9403">
        <v>5</v>
      </c>
      <c r="W9403" t="s">
        <v>46</v>
      </c>
      <c r="X9403" t="s">
        <v>47</v>
      </c>
      <c r="Y9403">
        <v>0</v>
      </c>
      <c r="Z9403">
        <v>0.09</v>
      </c>
    </row>
    <row r="9404" spans="1:26" x14ac:dyDescent="0.25">
      <c r="A9404" t="s">
        <v>11459</v>
      </c>
      <c r="B9404" s="1">
        <v>45155</v>
      </c>
      <c r="C9404" t="s">
        <v>2836</v>
      </c>
      <c r="D9404" t="s">
        <v>63</v>
      </c>
      <c r="E9404" t="s">
        <v>40</v>
      </c>
      <c r="F9404" t="s">
        <v>41</v>
      </c>
      <c r="G9404" t="s">
        <v>42</v>
      </c>
      <c r="H9404">
        <v>6</v>
      </c>
      <c r="I9404">
        <v>595</v>
      </c>
      <c r="J9404">
        <v>22</v>
      </c>
      <c r="K9404">
        <v>2784.6</v>
      </c>
      <c r="L9404">
        <v>368.22</v>
      </c>
      <c r="M9404" t="s">
        <v>43</v>
      </c>
      <c r="N9404" t="s">
        <v>33</v>
      </c>
      <c r="O9404">
        <v>7</v>
      </c>
      <c r="P9404">
        <v>2023</v>
      </c>
      <c r="Q9404">
        <v>8</v>
      </c>
      <c r="R9404" t="s">
        <v>72</v>
      </c>
      <c r="S9404">
        <v>3</v>
      </c>
      <c r="T9404">
        <v>33</v>
      </c>
      <c r="U9404">
        <v>3</v>
      </c>
      <c r="V9404">
        <v>4</v>
      </c>
      <c r="W9404" t="s">
        <v>73</v>
      </c>
      <c r="X9404" t="s">
        <v>47</v>
      </c>
      <c r="Y9404">
        <v>78540</v>
      </c>
      <c r="Z9404">
        <v>0.13</v>
      </c>
    </row>
    <row r="9405" spans="1:26" x14ac:dyDescent="0.25">
      <c r="A9405" t="s">
        <v>11460</v>
      </c>
      <c r="B9405" s="1">
        <v>45068</v>
      </c>
      <c r="C9405" t="s">
        <v>3642</v>
      </c>
      <c r="D9405" t="s">
        <v>50</v>
      </c>
      <c r="E9405" t="s">
        <v>29</v>
      </c>
      <c r="F9405" t="s">
        <v>41</v>
      </c>
      <c r="G9405" t="s">
        <v>59</v>
      </c>
      <c r="H9405">
        <v>9</v>
      </c>
      <c r="I9405">
        <v>4714</v>
      </c>
      <c r="J9405">
        <v>1</v>
      </c>
      <c r="K9405">
        <v>42001.74</v>
      </c>
      <c r="L9405">
        <v>4644.7700000000004</v>
      </c>
      <c r="M9405" t="s">
        <v>32</v>
      </c>
      <c r="N9405" t="s">
        <v>44</v>
      </c>
      <c r="O9405">
        <v>4</v>
      </c>
      <c r="P9405">
        <v>2023</v>
      </c>
      <c r="Q9405">
        <v>5</v>
      </c>
      <c r="R9405" t="s">
        <v>238</v>
      </c>
      <c r="S9405">
        <v>2</v>
      </c>
      <c r="T9405">
        <v>21</v>
      </c>
      <c r="U9405">
        <v>4</v>
      </c>
      <c r="V9405">
        <v>1</v>
      </c>
      <c r="W9405" t="s">
        <v>60</v>
      </c>
      <c r="X9405" t="s">
        <v>47</v>
      </c>
      <c r="Y9405">
        <v>42426</v>
      </c>
      <c r="Z9405">
        <v>0.11</v>
      </c>
    </row>
    <row r="9406" spans="1:26" x14ac:dyDescent="0.25">
      <c r="A9406" t="s">
        <v>11461</v>
      </c>
      <c r="B9406" s="1">
        <v>45150</v>
      </c>
      <c r="C9406" t="s">
        <v>494</v>
      </c>
      <c r="D9406" t="s">
        <v>63</v>
      </c>
      <c r="E9406" t="s">
        <v>29</v>
      </c>
      <c r="F9406" t="s">
        <v>41</v>
      </c>
      <c r="G9406" t="s">
        <v>42</v>
      </c>
      <c r="H9406">
        <v>4</v>
      </c>
      <c r="I9406">
        <v>658</v>
      </c>
      <c r="J9406">
        <v>5</v>
      </c>
      <c r="K9406">
        <v>2500.4</v>
      </c>
      <c r="L9406">
        <v>219.36</v>
      </c>
      <c r="M9406" t="s">
        <v>32</v>
      </c>
      <c r="N9406" t="s">
        <v>66</v>
      </c>
      <c r="O9406">
        <v>2</v>
      </c>
      <c r="P9406">
        <v>2023</v>
      </c>
      <c r="Q9406">
        <v>8</v>
      </c>
      <c r="R9406" t="s">
        <v>72</v>
      </c>
      <c r="S9406">
        <v>3</v>
      </c>
      <c r="T9406">
        <v>32</v>
      </c>
      <c r="U9406">
        <v>2</v>
      </c>
      <c r="V9406">
        <v>6</v>
      </c>
      <c r="W9406" t="s">
        <v>35</v>
      </c>
      <c r="X9406" t="s">
        <v>36</v>
      </c>
      <c r="Y9406">
        <v>13160</v>
      </c>
      <c r="Z9406">
        <v>0.09</v>
      </c>
    </row>
    <row r="9407" spans="1:26" x14ac:dyDescent="0.25">
      <c r="A9407" t="s">
        <v>11462</v>
      </c>
      <c r="B9407" s="1">
        <v>45272</v>
      </c>
      <c r="C9407" t="s">
        <v>3968</v>
      </c>
      <c r="D9407" t="s">
        <v>63</v>
      </c>
      <c r="E9407" t="s">
        <v>51</v>
      </c>
      <c r="F9407" t="s">
        <v>52</v>
      </c>
      <c r="G9407" t="s">
        <v>79</v>
      </c>
      <c r="H9407">
        <v>3</v>
      </c>
      <c r="I9407">
        <v>1221</v>
      </c>
      <c r="J9407">
        <v>29</v>
      </c>
      <c r="K9407">
        <v>2600.73</v>
      </c>
      <c r="L9407">
        <v>399.8</v>
      </c>
      <c r="M9407" t="s">
        <v>43</v>
      </c>
      <c r="N9407" t="s">
        <v>33</v>
      </c>
      <c r="O9407">
        <v>6</v>
      </c>
      <c r="P9407">
        <v>2023</v>
      </c>
      <c r="Q9407">
        <v>12</v>
      </c>
      <c r="R9407" t="s">
        <v>54</v>
      </c>
      <c r="S9407">
        <v>4</v>
      </c>
      <c r="T9407">
        <v>50</v>
      </c>
      <c r="U9407">
        <v>3</v>
      </c>
      <c r="V9407">
        <v>2</v>
      </c>
      <c r="W9407" t="s">
        <v>76</v>
      </c>
      <c r="X9407" t="s">
        <v>47</v>
      </c>
      <c r="Y9407">
        <v>106227</v>
      </c>
      <c r="Z9407">
        <v>0.15</v>
      </c>
    </row>
    <row r="9408" spans="1:26" x14ac:dyDescent="0.25">
      <c r="A9408" t="s">
        <v>11463</v>
      </c>
      <c r="B9408" s="1">
        <v>45118</v>
      </c>
      <c r="C9408" t="s">
        <v>1735</v>
      </c>
      <c r="D9408" t="s">
        <v>50</v>
      </c>
      <c r="E9408" t="s">
        <v>51</v>
      </c>
      <c r="F9408" t="s">
        <v>30</v>
      </c>
      <c r="G9408" t="s">
        <v>64</v>
      </c>
      <c r="H9408">
        <v>10</v>
      </c>
      <c r="I9408">
        <v>4090</v>
      </c>
      <c r="J9408">
        <v>8</v>
      </c>
      <c r="K9408">
        <v>37628</v>
      </c>
      <c r="L9408">
        <v>6919.81</v>
      </c>
      <c r="M9408" t="s">
        <v>65</v>
      </c>
      <c r="N9408" t="s">
        <v>33</v>
      </c>
      <c r="O9408">
        <v>5</v>
      </c>
      <c r="P9408">
        <v>2023</v>
      </c>
      <c r="Q9408">
        <v>7</v>
      </c>
      <c r="R9408" t="s">
        <v>125</v>
      </c>
      <c r="S9408">
        <v>3</v>
      </c>
      <c r="T9408">
        <v>28</v>
      </c>
      <c r="U9408">
        <v>3</v>
      </c>
      <c r="V9408">
        <v>2</v>
      </c>
      <c r="W9408" t="s">
        <v>76</v>
      </c>
      <c r="X9408" t="s">
        <v>47</v>
      </c>
      <c r="Y9408">
        <v>327200</v>
      </c>
      <c r="Z9408">
        <v>0.18</v>
      </c>
    </row>
    <row r="9409" spans="1:26" x14ac:dyDescent="0.25">
      <c r="A9409" t="s">
        <v>11464</v>
      </c>
      <c r="B9409" s="1">
        <v>45100</v>
      </c>
      <c r="C9409" t="s">
        <v>3117</v>
      </c>
      <c r="D9409" t="s">
        <v>28</v>
      </c>
      <c r="E9409" t="s">
        <v>51</v>
      </c>
      <c r="F9409" t="s">
        <v>52</v>
      </c>
      <c r="G9409" t="s">
        <v>79</v>
      </c>
      <c r="H9409">
        <v>4</v>
      </c>
      <c r="I9409">
        <v>4366</v>
      </c>
      <c r="J9409">
        <v>17</v>
      </c>
      <c r="K9409">
        <v>14495.12</v>
      </c>
      <c r="L9409">
        <v>1170.72</v>
      </c>
      <c r="M9409" t="s">
        <v>43</v>
      </c>
      <c r="N9409" t="s">
        <v>44</v>
      </c>
      <c r="O9409">
        <v>4</v>
      </c>
      <c r="P9409">
        <v>2023</v>
      </c>
      <c r="Q9409">
        <v>6</v>
      </c>
      <c r="R9409" t="s">
        <v>95</v>
      </c>
      <c r="S9409">
        <v>2</v>
      </c>
      <c r="T9409">
        <v>25</v>
      </c>
      <c r="U9409">
        <v>4</v>
      </c>
      <c r="V9409">
        <v>5</v>
      </c>
      <c r="W9409" t="s">
        <v>46</v>
      </c>
      <c r="X9409" t="s">
        <v>47</v>
      </c>
      <c r="Y9409">
        <v>296888</v>
      </c>
      <c r="Z9409">
        <v>0.08</v>
      </c>
    </row>
    <row r="9410" spans="1:26" x14ac:dyDescent="0.25">
      <c r="A9410" t="s">
        <v>11465</v>
      </c>
      <c r="B9410" s="1">
        <v>44993</v>
      </c>
      <c r="C9410" t="s">
        <v>7553</v>
      </c>
      <c r="D9410" t="s">
        <v>63</v>
      </c>
      <c r="E9410" t="s">
        <v>51</v>
      </c>
      <c r="F9410" t="s">
        <v>30</v>
      </c>
      <c r="G9410" t="s">
        <v>86</v>
      </c>
      <c r="H9410">
        <v>8</v>
      </c>
      <c r="I9410">
        <v>3159</v>
      </c>
      <c r="J9410">
        <v>24</v>
      </c>
      <c r="K9410">
        <v>19206.72</v>
      </c>
      <c r="L9410">
        <v>2592.17</v>
      </c>
      <c r="M9410" t="s">
        <v>32</v>
      </c>
      <c r="N9410" t="s">
        <v>44</v>
      </c>
      <c r="O9410">
        <v>6</v>
      </c>
      <c r="P9410">
        <v>2023</v>
      </c>
      <c r="Q9410">
        <v>3</v>
      </c>
      <c r="R9410" t="s">
        <v>105</v>
      </c>
      <c r="S9410">
        <v>1</v>
      </c>
      <c r="T9410">
        <v>10</v>
      </c>
      <c r="U9410">
        <v>2</v>
      </c>
      <c r="V9410">
        <v>3</v>
      </c>
      <c r="W9410" t="s">
        <v>83</v>
      </c>
      <c r="X9410" t="s">
        <v>47</v>
      </c>
      <c r="Y9410">
        <v>606528</v>
      </c>
      <c r="Z9410">
        <v>0.13</v>
      </c>
    </row>
    <row r="9411" spans="1:26" x14ac:dyDescent="0.25">
      <c r="A9411" t="s">
        <v>11466</v>
      </c>
      <c r="B9411" s="1">
        <v>45092</v>
      </c>
      <c r="C9411" t="s">
        <v>3684</v>
      </c>
      <c r="D9411" t="s">
        <v>39</v>
      </c>
      <c r="E9411" t="s">
        <v>40</v>
      </c>
      <c r="F9411" t="s">
        <v>41</v>
      </c>
      <c r="G9411" t="s">
        <v>59</v>
      </c>
      <c r="H9411">
        <v>3</v>
      </c>
      <c r="I9411">
        <v>4916</v>
      </c>
      <c r="J9411">
        <v>13</v>
      </c>
      <c r="K9411">
        <v>12830.76</v>
      </c>
      <c r="L9411">
        <v>1732.52</v>
      </c>
      <c r="M9411" t="s">
        <v>43</v>
      </c>
      <c r="N9411" t="s">
        <v>66</v>
      </c>
      <c r="O9411">
        <v>2</v>
      </c>
      <c r="P9411">
        <v>2023</v>
      </c>
      <c r="Q9411">
        <v>6</v>
      </c>
      <c r="R9411" t="s">
        <v>95</v>
      </c>
      <c r="S9411">
        <v>2</v>
      </c>
      <c r="T9411">
        <v>24</v>
      </c>
      <c r="U9411">
        <v>3</v>
      </c>
      <c r="V9411">
        <v>4</v>
      </c>
      <c r="W9411" t="s">
        <v>73</v>
      </c>
      <c r="X9411" t="s">
        <v>47</v>
      </c>
      <c r="Y9411">
        <v>191724</v>
      </c>
      <c r="Z9411">
        <v>0.14000000000000001</v>
      </c>
    </row>
    <row r="9412" spans="1:26" x14ac:dyDescent="0.25">
      <c r="A9412" t="s">
        <v>11467</v>
      </c>
      <c r="B9412" s="1">
        <v>45229</v>
      </c>
      <c r="C9412" t="s">
        <v>3841</v>
      </c>
      <c r="D9412" t="s">
        <v>63</v>
      </c>
      <c r="E9412" t="s">
        <v>29</v>
      </c>
      <c r="F9412" t="s">
        <v>30</v>
      </c>
      <c r="G9412" t="s">
        <v>64</v>
      </c>
      <c r="H9412">
        <v>4</v>
      </c>
      <c r="I9412">
        <v>1610</v>
      </c>
      <c r="J9412">
        <v>7</v>
      </c>
      <c r="K9412">
        <v>5989.2</v>
      </c>
      <c r="L9412">
        <v>1052.92</v>
      </c>
      <c r="M9412" t="s">
        <v>32</v>
      </c>
      <c r="N9412" t="s">
        <v>66</v>
      </c>
      <c r="O9412">
        <v>3</v>
      </c>
      <c r="P9412">
        <v>2023</v>
      </c>
      <c r="Q9412">
        <v>10</v>
      </c>
      <c r="R9412" t="s">
        <v>45</v>
      </c>
      <c r="S9412">
        <v>4</v>
      </c>
      <c r="T9412">
        <v>44</v>
      </c>
      <c r="U9412">
        <v>5</v>
      </c>
      <c r="V9412">
        <v>1</v>
      </c>
      <c r="W9412" t="s">
        <v>60</v>
      </c>
      <c r="X9412" t="s">
        <v>47</v>
      </c>
      <c r="Y9412">
        <v>45080</v>
      </c>
      <c r="Z9412">
        <v>0.18</v>
      </c>
    </row>
    <row r="9413" spans="1:26" x14ac:dyDescent="0.25">
      <c r="A9413" t="s">
        <v>11468</v>
      </c>
      <c r="B9413" s="1">
        <v>45117</v>
      </c>
      <c r="C9413" t="s">
        <v>1837</v>
      </c>
      <c r="D9413" t="s">
        <v>50</v>
      </c>
      <c r="E9413" t="s">
        <v>51</v>
      </c>
      <c r="F9413" t="s">
        <v>41</v>
      </c>
      <c r="G9413" t="s">
        <v>116</v>
      </c>
      <c r="H9413">
        <v>6</v>
      </c>
      <c r="I9413">
        <v>3181</v>
      </c>
      <c r="J9413">
        <v>8</v>
      </c>
      <c r="K9413">
        <v>17559.12</v>
      </c>
      <c r="L9413">
        <v>2254.4499999999998</v>
      </c>
      <c r="M9413" t="s">
        <v>43</v>
      </c>
      <c r="N9413" t="s">
        <v>66</v>
      </c>
      <c r="O9413">
        <v>1</v>
      </c>
      <c r="P9413">
        <v>2023</v>
      </c>
      <c r="Q9413">
        <v>7</v>
      </c>
      <c r="R9413" t="s">
        <v>125</v>
      </c>
      <c r="S9413">
        <v>3</v>
      </c>
      <c r="T9413">
        <v>28</v>
      </c>
      <c r="U9413">
        <v>3</v>
      </c>
      <c r="V9413">
        <v>1</v>
      </c>
      <c r="W9413" t="s">
        <v>60</v>
      </c>
      <c r="X9413" t="s">
        <v>47</v>
      </c>
      <c r="Y9413">
        <v>152688</v>
      </c>
      <c r="Z9413">
        <v>0.13</v>
      </c>
    </row>
    <row r="9414" spans="1:26" x14ac:dyDescent="0.25">
      <c r="A9414" t="s">
        <v>11469</v>
      </c>
      <c r="B9414" s="1">
        <v>45214</v>
      </c>
      <c r="C9414" t="s">
        <v>637</v>
      </c>
      <c r="D9414" t="s">
        <v>28</v>
      </c>
      <c r="E9414" t="s">
        <v>29</v>
      </c>
      <c r="F9414" t="s">
        <v>52</v>
      </c>
      <c r="G9414" t="s">
        <v>53</v>
      </c>
      <c r="H9414">
        <v>8</v>
      </c>
      <c r="I9414">
        <v>3701</v>
      </c>
      <c r="J9414">
        <v>12</v>
      </c>
      <c r="K9414">
        <v>26055.040000000001</v>
      </c>
      <c r="L9414">
        <v>3492.05</v>
      </c>
      <c r="M9414" t="s">
        <v>43</v>
      </c>
      <c r="N9414" t="s">
        <v>33</v>
      </c>
      <c r="O9414">
        <v>5</v>
      </c>
      <c r="P9414">
        <v>2023</v>
      </c>
      <c r="Q9414">
        <v>10</v>
      </c>
      <c r="R9414" t="s">
        <v>45</v>
      </c>
      <c r="S9414">
        <v>4</v>
      </c>
      <c r="T9414">
        <v>42</v>
      </c>
      <c r="U9414">
        <v>3</v>
      </c>
      <c r="V9414">
        <v>0</v>
      </c>
      <c r="W9414" t="s">
        <v>55</v>
      </c>
      <c r="X9414" t="s">
        <v>36</v>
      </c>
      <c r="Y9414">
        <v>355296</v>
      </c>
      <c r="Z9414">
        <v>0.13</v>
      </c>
    </row>
    <row r="9415" spans="1:26" x14ac:dyDescent="0.25">
      <c r="A9415" t="s">
        <v>11470</v>
      </c>
      <c r="B9415" s="1">
        <v>45153</v>
      </c>
      <c r="C9415" t="s">
        <v>1572</v>
      </c>
      <c r="D9415" t="s">
        <v>39</v>
      </c>
      <c r="E9415" t="s">
        <v>29</v>
      </c>
      <c r="F9415" t="s">
        <v>52</v>
      </c>
      <c r="G9415" t="s">
        <v>91</v>
      </c>
      <c r="H9415">
        <v>1</v>
      </c>
      <c r="I9415">
        <v>3247</v>
      </c>
      <c r="J9415">
        <v>3</v>
      </c>
      <c r="K9415">
        <v>3149.59</v>
      </c>
      <c r="L9415">
        <v>168.75</v>
      </c>
      <c r="M9415" t="s">
        <v>43</v>
      </c>
      <c r="N9415" t="s">
        <v>66</v>
      </c>
      <c r="O9415">
        <v>7</v>
      </c>
      <c r="P9415">
        <v>2023</v>
      </c>
      <c r="Q9415">
        <v>8</v>
      </c>
      <c r="R9415" t="s">
        <v>72</v>
      </c>
      <c r="S9415">
        <v>3</v>
      </c>
      <c r="T9415">
        <v>33</v>
      </c>
      <c r="U9415">
        <v>3</v>
      </c>
      <c r="V9415">
        <v>2</v>
      </c>
      <c r="W9415" t="s">
        <v>76</v>
      </c>
      <c r="X9415" t="s">
        <v>47</v>
      </c>
      <c r="Y9415">
        <v>9741</v>
      </c>
      <c r="Z9415">
        <v>0.05</v>
      </c>
    </row>
    <row r="9416" spans="1:26" x14ac:dyDescent="0.25">
      <c r="A9416" t="s">
        <v>11471</v>
      </c>
      <c r="B9416" s="1">
        <v>45270</v>
      </c>
      <c r="C9416" t="s">
        <v>2232</v>
      </c>
      <c r="D9416" t="s">
        <v>63</v>
      </c>
      <c r="E9416" t="s">
        <v>29</v>
      </c>
      <c r="F9416" t="s">
        <v>30</v>
      </c>
      <c r="G9416" t="s">
        <v>86</v>
      </c>
      <c r="H9416">
        <v>8</v>
      </c>
      <c r="I9416">
        <v>4624</v>
      </c>
      <c r="J9416">
        <v>2</v>
      </c>
      <c r="K9416">
        <v>36252.160000000003</v>
      </c>
      <c r="L9416">
        <v>2598.9699999999998</v>
      </c>
      <c r="M9416" t="s">
        <v>43</v>
      </c>
      <c r="N9416" t="s">
        <v>66</v>
      </c>
      <c r="O9416">
        <v>3</v>
      </c>
      <c r="P9416">
        <v>2023</v>
      </c>
      <c r="Q9416">
        <v>12</v>
      </c>
      <c r="R9416" t="s">
        <v>54</v>
      </c>
      <c r="S9416">
        <v>4</v>
      </c>
      <c r="T9416">
        <v>50</v>
      </c>
      <c r="U9416">
        <v>3</v>
      </c>
      <c r="V9416">
        <v>0</v>
      </c>
      <c r="W9416" t="s">
        <v>55</v>
      </c>
      <c r="X9416" t="s">
        <v>36</v>
      </c>
      <c r="Y9416">
        <v>73984</v>
      </c>
      <c r="Z9416">
        <v>7.0000000000000007E-2</v>
      </c>
    </row>
    <row r="9417" spans="1:26" x14ac:dyDescent="0.25">
      <c r="A9417" t="s">
        <v>11472</v>
      </c>
      <c r="B9417" s="1">
        <v>44987</v>
      </c>
      <c r="C9417" t="s">
        <v>165</v>
      </c>
      <c r="D9417" t="s">
        <v>63</v>
      </c>
      <c r="E9417" t="s">
        <v>58</v>
      </c>
      <c r="F9417" t="s">
        <v>41</v>
      </c>
      <c r="G9417" t="s">
        <v>116</v>
      </c>
      <c r="H9417">
        <v>7</v>
      </c>
      <c r="I9417">
        <v>3392</v>
      </c>
      <c r="J9417">
        <v>26</v>
      </c>
      <c r="K9417">
        <v>17570.560000000001</v>
      </c>
      <c r="L9417">
        <v>953.59</v>
      </c>
      <c r="M9417" t="s">
        <v>32</v>
      </c>
      <c r="N9417" t="s">
        <v>33</v>
      </c>
      <c r="O9417">
        <v>5</v>
      </c>
      <c r="P9417">
        <v>2023</v>
      </c>
      <c r="Q9417">
        <v>3</v>
      </c>
      <c r="R9417" t="s">
        <v>105</v>
      </c>
      <c r="S9417">
        <v>1</v>
      </c>
      <c r="T9417">
        <v>9</v>
      </c>
      <c r="U9417">
        <v>1</v>
      </c>
      <c r="V9417">
        <v>4</v>
      </c>
      <c r="W9417" t="s">
        <v>73</v>
      </c>
      <c r="X9417" t="s">
        <v>47</v>
      </c>
      <c r="Y9417">
        <v>617344</v>
      </c>
      <c r="Z9417">
        <v>0.05</v>
      </c>
    </row>
    <row r="9418" spans="1:26" x14ac:dyDescent="0.25">
      <c r="A9418" t="s">
        <v>11473</v>
      </c>
      <c r="B9418" s="1">
        <v>44969</v>
      </c>
      <c r="C9418" t="s">
        <v>2633</v>
      </c>
      <c r="D9418" t="s">
        <v>28</v>
      </c>
      <c r="E9418" t="s">
        <v>29</v>
      </c>
      <c r="F9418" t="s">
        <v>41</v>
      </c>
      <c r="G9418" t="s">
        <v>42</v>
      </c>
      <c r="H9418">
        <v>10</v>
      </c>
      <c r="I9418">
        <v>4495</v>
      </c>
      <c r="J9418">
        <v>28</v>
      </c>
      <c r="K9418">
        <v>32364</v>
      </c>
      <c r="L9418">
        <v>6413.92</v>
      </c>
      <c r="M9418" t="s">
        <v>43</v>
      </c>
      <c r="N9418" t="s">
        <v>44</v>
      </c>
      <c r="O9418">
        <v>6</v>
      </c>
      <c r="P9418">
        <v>2023</v>
      </c>
      <c r="Q9418">
        <v>2</v>
      </c>
      <c r="R9418" t="s">
        <v>67</v>
      </c>
      <c r="S9418">
        <v>1</v>
      </c>
      <c r="T9418">
        <v>7</v>
      </c>
      <c r="U9418">
        <v>3</v>
      </c>
      <c r="V9418">
        <v>0</v>
      </c>
      <c r="W9418" t="s">
        <v>55</v>
      </c>
      <c r="X9418" t="s">
        <v>36</v>
      </c>
      <c r="Y9418">
        <v>1258600</v>
      </c>
      <c r="Z9418">
        <v>0.2</v>
      </c>
    </row>
    <row r="9419" spans="1:26" x14ac:dyDescent="0.25">
      <c r="A9419" t="s">
        <v>11474</v>
      </c>
      <c r="B9419" s="1">
        <v>45154</v>
      </c>
      <c r="C9419" t="s">
        <v>368</v>
      </c>
      <c r="D9419" t="s">
        <v>39</v>
      </c>
      <c r="E9419" t="s">
        <v>29</v>
      </c>
      <c r="F9419" t="s">
        <v>30</v>
      </c>
      <c r="G9419" t="s">
        <v>86</v>
      </c>
      <c r="H9419">
        <v>7</v>
      </c>
      <c r="I9419">
        <v>3567</v>
      </c>
      <c r="J9419">
        <v>28</v>
      </c>
      <c r="K9419">
        <v>17977.68</v>
      </c>
      <c r="L9419">
        <v>1539.63</v>
      </c>
      <c r="M9419" t="s">
        <v>32</v>
      </c>
      <c r="N9419" t="s">
        <v>66</v>
      </c>
      <c r="O9419">
        <v>1</v>
      </c>
      <c r="P9419">
        <v>2023</v>
      </c>
      <c r="Q9419">
        <v>8</v>
      </c>
      <c r="R9419" t="s">
        <v>72</v>
      </c>
      <c r="S9419">
        <v>3</v>
      </c>
      <c r="T9419">
        <v>33</v>
      </c>
      <c r="U9419">
        <v>3</v>
      </c>
      <c r="V9419">
        <v>3</v>
      </c>
      <c r="W9419" t="s">
        <v>83</v>
      </c>
      <c r="X9419" t="s">
        <v>47</v>
      </c>
      <c r="Y9419">
        <v>699132</v>
      </c>
      <c r="Z9419">
        <v>0.09</v>
      </c>
    </row>
    <row r="9420" spans="1:26" x14ac:dyDescent="0.25">
      <c r="A9420" t="s">
        <v>11475</v>
      </c>
      <c r="B9420" s="1">
        <v>44981</v>
      </c>
      <c r="C9420" t="s">
        <v>1079</v>
      </c>
      <c r="D9420" t="s">
        <v>50</v>
      </c>
      <c r="E9420" t="s">
        <v>51</v>
      </c>
      <c r="F9420" t="s">
        <v>52</v>
      </c>
      <c r="G9420" t="s">
        <v>53</v>
      </c>
      <c r="H9420">
        <v>4</v>
      </c>
      <c r="I9420">
        <v>4016</v>
      </c>
      <c r="J9420">
        <v>7</v>
      </c>
      <c r="K9420">
        <v>14939.52</v>
      </c>
      <c r="L9420">
        <v>2230.0500000000002</v>
      </c>
      <c r="M9420" t="s">
        <v>65</v>
      </c>
      <c r="N9420" t="s">
        <v>66</v>
      </c>
      <c r="O9420">
        <v>4</v>
      </c>
      <c r="P9420">
        <v>2023</v>
      </c>
      <c r="Q9420">
        <v>2</v>
      </c>
      <c r="R9420" t="s">
        <v>67</v>
      </c>
      <c r="S9420">
        <v>1</v>
      </c>
      <c r="T9420">
        <v>8</v>
      </c>
      <c r="U9420">
        <v>4</v>
      </c>
      <c r="V9420">
        <v>5</v>
      </c>
      <c r="W9420" t="s">
        <v>46</v>
      </c>
      <c r="X9420" t="s">
        <v>47</v>
      </c>
      <c r="Y9420">
        <v>112448</v>
      </c>
      <c r="Z9420">
        <v>0.15</v>
      </c>
    </row>
    <row r="9421" spans="1:26" x14ac:dyDescent="0.25">
      <c r="A9421" t="s">
        <v>11476</v>
      </c>
      <c r="B9421" s="1">
        <v>45107</v>
      </c>
      <c r="C9421" t="s">
        <v>169</v>
      </c>
      <c r="D9421" t="s">
        <v>39</v>
      </c>
      <c r="E9421" t="s">
        <v>40</v>
      </c>
      <c r="F9421" t="s">
        <v>41</v>
      </c>
      <c r="G9421" t="s">
        <v>116</v>
      </c>
      <c r="H9421">
        <v>3</v>
      </c>
      <c r="I9421">
        <v>1353</v>
      </c>
      <c r="J9421">
        <v>12</v>
      </c>
      <c r="K9421">
        <v>3571.92</v>
      </c>
      <c r="L9421">
        <v>293.47000000000003</v>
      </c>
      <c r="M9421" t="s">
        <v>65</v>
      </c>
      <c r="N9421" t="s">
        <v>33</v>
      </c>
      <c r="O9421">
        <v>1</v>
      </c>
      <c r="P9421">
        <v>2023</v>
      </c>
      <c r="Q9421">
        <v>6</v>
      </c>
      <c r="R9421" t="s">
        <v>95</v>
      </c>
      <c r="S9421">
        <v>2</v>
      </c>
      <c r="T9421">
        <v>26</v>
      </c>
      <c r="U9421">
        <v>5</v>
      </c>
      <c r="V9421">
        <v>5</v>
      </c>
      <c r="W9421" t="s">
        <v>46</v>
      </c>
      <c r="X9421" t="s">
        <v>47</v>
      </c>
      <c r="Y9421">
        <v>48708</v>
      </c>
      <c r="Z9421">
        <v>0.08</v>
      </c>
    </row>
    <row r="9422" spans="1:26" x14ac:dyDescent="0.25">
      <c r="A9422" t="s">
        <v>11477</v>
      </c>
      <c r="B9422" s="1">
        <v>45291</v>
      </c>
      <c r="C9422" t="s">
        <v>1418</v>
      </c>
      <c r="D9422" t="s">
        <v>50</v>
      </c>
      <c r="E9422" t="s">
        <v>29</v>
      </c>
      <c r="F9422" t="s">
        <v>30</v>
      </c>
      <c r="G9422" t="s">
        <v>86</v>
      </c>
      <c r="H9422">
        <v>3</v>
      </c>
      <c r="I9422">
        <v>1936</v>
      </c>
      <c r="J9422">
        <v>12</v>
      </c>
      <c r="K9422">
        <v>5111.04</v>
      </c>
      <c r="L9422">
        <v>805.41</v>
      </c>
      <c r="M9422" t="s">
        <v>65</v>
      </c>
      <c r="N9422" t="s">
        <v>33</v>
      </c>
      <c r="O9422">
        <v>2</v>
      </c>
      <c r="P9422">
        <v>2023</v>
      </c>
      <c r="Q9422">
        <v>12</v>
      </c>
      <c r="R9422" t="s">
        <v>54</v>
      </c>
      <c r="S9422">
        <v>4</v>
      </c>
      <c r="T9422">
        <v>53</v>
      </c>
      <c r="U9422">
        <v>6</v>
      </c>
      <c r="V9422">
        <v>0</v>
      </c>
      <c r="W9422" t="s">
        <v>55</v>
      </c>
      <c r="X9422" t="s">
        <v>36</v>
      </c>
      <c r="Y9422">
        <v>69696</v>
      </c>
      <c r="Z9422">
        <v>0.16</v>
      </c>
    </row>
    <row r="9423" spans="1:26" x14ac:dyDescent="0.25">
      <c r="A9423" t="s">
        <v>11478</v>
      </c>
      <c r="B9423" s="1">
        <v>45281</v>
      </c>
      <c r="C9423" t="s">
        <v>477</v>
      </c>
      <c r="D9423" t="s">
        <v>63</v>
      </c>
      <c r="E9423" t="s">
        <v>58</v>
      </c>
      <c r="F9423" t="s">
        <v>30</v>
      </c>
      <c r="G9423" t="s">
        <v>31</v>
      </c>
      <c r="H9423">
        <v>8</v>
      </c>
      <c r="I9423">
        <v>3486</v>
      </c>
      <c r="J9423">
        <v>9</v>
      </c>
      <c r="K9423">
        <v>25378.080000000002</v>
      </c>
      <c r="L9423">
        <v>3162.61</v>
      </c>
      <c r="M9423" t="s">
        <v>65</v>
      </c>
      <c r="N9423" t="s">
        <v>66</v>
      </c>
      <c r="O9423">
        <v>7</v>
      </c>
      <c r="P9423">
        <v>2023</v>
      </c>
      <c r="Q9423">
        <v>12</v>
      </c>
      <c r="R9423" t="s">
        <v>54</v>
      </c>
      <c r="S9423">
        <v>4</v>
      </c>
      <c r="T9423">
        <v>51</v>
      </c>
      <c r="U9423">
        <v>4</v>
      </c>
      <c r="V9423">
        <v>4</v>
      </c>
      <c r="W9423" t="s">
        <v>73</v>
      </c>
      <c r="X9423" t="s">
        <v>47</v>
      </c>
      <c r="Y9423">
        <v>250992</v>
      </c>
      <c r="Z9423">
        <v>0.12</v>
      </c>
    </row>
    <row r="9424" spans="1:26" x14ac:dyDescent="0.25">
      <c r="A9424" t="s">
        <v>11479</v>
      </c>
      <c r="B9424" s="1">
        <v>45072</v>
      </c>
      <c r="C9424" t="s">
        <v>5377</v>
      </c>
      <c r="D9424" t="s">
        <v>39</v>
      </c>
      <c r="E9424" t="s">
        <v>51</v>
      </c>
      <c r="F9424" t="s">
        <v>52</v>
      </c>
      <c r="G9424" t="s">
        <v>91</v>
      </c>
      <c r="H9424">
        <v>8</v>
      </c>
      <c r="I9424">
        <v>1370</v>
      </c>
      <c r="J9424">
        <v>13</v>
      </c>
      <c r="K9424">
        <v>9535.2000000000007</v>
      </c>
      <c r="L9424">
        <v>1805.15</v>
      </c>
      <c r="M9424" t="s">
        <v>43</v>
      </c>
      <c r="N9424" t="s">
        <v>66</v>
      </c>
      <c r="O9424">
        <v>3</v>
      </c>
      <c r="P9424">
        <v>2023</v>
      </c>
      <c r="Q9424">
        <v>5</v>
      </c>
      <c r="R9424" t="s">
        <v>238</v>
      </c>
      <c r="S9424">
        <v>2</v>
      </c>
      <c r="T9424">
        <v>21</v>
      </c>
      <c r="U9424">
        <v>4</v>
      </c>
      <c r="V9424">
        <v>5</v>
      </c>
      <c r="W9424" t="s">
        <v>46</v>
      </c>
      <c r="X9424" t="s">
        <v>47</v>
      </c>
      <c r="Y9424">
        <v>142480</v>
      </c>
      <c r="Z9424">
        <v>0.19</v>
      </c>
    </row>
    <row r="9425" spans="1:26" x14ac:dyDescent="0.25">
      <c r="A9425" t="s">
        <v>11480</v>
      </c>
      <c r="B9425" s="1">
        <v>45239</v>
      </c>
      <c r="C9425" t="s">
        <v>4953</v>
      </c>
      <c r="D9425" t="s">
        <v>28</v>
      </c>
      <c r="E9425" t="s">
        <v>51</v>
      </c>
      <c r="F9425" t="s">
        <v>41</v>
      </c>
      <c r="G9425" t="s">
        <v>59</v>
      </c>
      <c r="H9425">
        <v>9</v>
      </c>
      <c r="I9425">
        <v>3208</v>
      </c>
      <c r="J9425">
        <v>23</v>
      </c>
      <c r="K9425">
        <v>22231.439999999999</v>
      </c>
      <c r="L9425">
        <v>1457.63</v>
      </c>
      <c r="M9425" t="s">
        <v>32</v>
      </c>
      <c r="N9425" t="s">
        <v>33</v>
      </c>
      <c r="O9425">
        <v>3</v>
      </c>
      <c r="P9425">
        <v>2023</v>
      </c>
      <c r="Q9425">
        <v>11</v>
      </c>
      <c r="R9425" t="s">
        <v>92</v>
      </c>
      <c r="S9425">
        <v>4</v>
      </c>
      <c r="T9425">
        <v>45</v>
      </c>
      <c r="U9425">
        <v>2</v>
      </c>
      <c r="V9425">
        <v>4</v>
      </c>
      <c r="W9425" t="s">
        <v>73</v>
      </c>
      <c r="X9425" t="s">
        <v>47</v>
      </c>
      <c r="Y9425">
        <v>664056</v>
      </c>
      <c r="Z9425">
        <v>7.0000000000000007E-2</v>
      </c>
    </row>
    <row r="9426" spans="1:26" x14ac:dyDescent="0.25">
      <c r="A9426" t="s">
        <v>11481</v>
      </c>
      <c r="B9426" s="1">
        <v>45195</v>
      </c>
      <c r="C9426" t="s">
        <v>5311</v>
      </c>
      <c r="D9426" t="s">
        <v>63</v>
      </c>
      <c r="E9426" t="s">
        <v>40</v>
      </c>
      <c r="F9426" t="s">
        <v>30</v>
      </c>
      <c r="G9426" t="s">
        <v>31</v>
      </c>
      <c r="H9426">
        <v>4</v>
      </c>
      <c r="I9426">
        <v>3102</v>
      </c>
      <c r="J9426">
        <v>21</v>
      </c>
      <c r="K9426">
        <v>9802.32</v>
      </c>
      <c r="L9426">
        <v>1246.6099999999999</v>
      </c>
      <c r="M9426" t="s">
        <v>43</v>
      </c>
      <c r="N9426" t="s">
        <v>33</v>
      </c>
      <c r="O9426">
        <v>6</v>
      </c>
      <c r="P9426">
        <v>2023</v>
      </c>
      <c r="Q9426">
        <v>9</v>
      </c>
      <c r="R9426" t="s">
        <v>80</v>
      </c>
      <c r="S9426">
        <v>3</v>
      </c>
      <c r="T9426">
        <v>39</v>
      </c>
      <c r="U9426">
        <v>5</v>
      </c>
      <c r="V9426">
        <v>2</v>
      </c>
      <c r="W9426" t="s">
        <v>76</v>
      </c>
      <c r="X9426" t="s">
        <v>47</v>
      </c>
      <c r="Y9426">
        <v>260568</v>
      </c>
      <c r="Z9426">
        <v>0.13</v>
      </c>
    </row>
    <row r="9427" spans="1:26" x14ac:dyDescent="0.25">
      <c r="A9427" t="s">
        <v>11482</v>
      </c>
      <c r="B9427" s="1">
        <v>45224</v>
      </c>
      <c r="C9427" t="s">
        <v>1675</v>
      </c>
      <c r="D9427" t="s">
        <v>28</v>
      </c>
      <c r="E9427" t="s">
        <v>58</v>
      </c>
      <c r="F9427" t="s">
        <v>30</v>
      </c>
      <c r="G9427" t="s">
        <v>86</v>
      </c>
      <c r="H9427">
        <v>8</v>
      </c>
      <c r="I9427">
        <v>4212</v>
      </c>
      <c r="J9427">
        <v>1</v>
      </c>
      <c r="K9427">
        <v>33359.040000000001</v>
      </c>
      <c r="L9427">
        <v>6057.81</v>
      </c>
      <c r="M9427" t="s">
        <v>65</v>
      </c>
      <c r="N9427" t="s">
        <v>44</v>
      </c>
      <c r="O9427">
        <v>7</v>
      </c>
      <c r="P9427">
        <v>2023</v>
      </c>
      <c r="Q9427">
        <v>10</v>
      </c>
      <c r="R9427" t="s">
        <v>45</v>
      </c>
      <c r="S9427">
        <v>4</v>
      </c>
      <c r="T9427">
        <v>43</v>
      </c>
      <c r="U9427">
        <v>4</v>
      </c>
      <c r="V9427">
        <v>3</v>
      </c>
      <c r="W9427" t="s">
        <v>83</v>
      </c>
      <c r="X9427" t="s">
        <v>47</v>
      </c>
      <c r="Y9427">
        <v>33696</v>
      </c>
      <c r="Z9427">
        <v>0.18</v>
      </c>
    </row>
    <row r="9428" spans="1:26" x14ac:dyDescent="0.25">
      <c r="A9428" t="s">
        <v>11483</v>
      </c>
      <c r="B9428" s="1">
        <v>45274</v>
      </c>
      <c r="C9428" t="s">
        <v>2474</v>
      </c>
      <c r="D9428" t="s">
        <v>39</v>
      </c>
      <c r="E9428" t="s">
        <v>29</v>
      </c>
      <c r="F9428" t="s">
        <v>41</v>
      </c>
      <c r="G9428" t="s">
        <v>59</v>
      </c>
      <c r="H9428">
        <v>2</v>
      </c>
      <c r="I9428">
        <v>1627</v>
      </c>
      <c r="J9428">
        <v>30</v>
      </c>
      <c r="K9428">
        <v>2277.8000000000002</v>
      </c>
      <c r="L9428">
        <v>196.77</v>
      </c>
      <c r="M9428" t="s">
        <v>65</v>
      </c>
      <c r="N9428" t="s">
        <v>33</v>
      </c>
      <c r="O9428">
        <v>7</v>
      </c>
      <c r="P9428">
        <v>2023</v>
      </c>
      <c r="Q9428">
        <v>12</v>
      </c>
      <c r="R9428" t="s">
        <v>54</v>
      </c>
      <c r="S9428">
        <v>4</v>
      </c>
      <c r="T9428">
        <v>50</v>
      </c>
      <c r="U9428">
        <v>3</v>
      </c>
      <c r="V9428">
        <v>4</v>
      </c>
      <c r="W9428" t="s">
        <v>73</v>
      </c>
      <c r="X9428" t="s">
        <v>47</v>
      </c>
      <c r="Y9428">
        <v>97620</v>
      </c>
      <c r="Z9428">
        <v>0.09</v>
      </c>
    </row>
    <row r="9429" spans="1:26" x14ac:dyDescent="0.25">
      <c r="A9429" t="s">
        <v>11484</v>
      </c>
      <c r="B9429" s="1">
        <v>45050</v>
      </c>
      <c r="C9429" t="s">
        <v>4607</v>
      </c>
      <c r="D9429" t="s">
        <v>28</v>
      </c>
      <c r="E9429" t="s">
        <v>58</v>
      </c>
      <c r="F9429" t="s">
        <v>52</v>
      </c>
      <c r="G9429" t="s">
        <v>79</v>
      </c>
      <c r="H9429">
        <v>10</v>
      </c>
      <c r="I9429">
        <v>1683</v>
      </c>
      <c r="J9429">
        <v>3</v>
      </c>
      <c r="K9429">
        <v>16325.1</v>
      </c>
      <c r="L9429">
        <v>2255.67</v>
      </c>
      <c r="M9429" t="s">
        <v>65</v>
      </c>
      <c r="N9429" t="s">
        <v>44</v>
      </c>
      <c r="O9429">
        <v>4</v>
      </c>
      <c r="P9429">
        <v>2023</v>
      </c>
      <c r="Q9429">
        <v>5</v>
      </c>
      <c r="R9429" t="s">
        <v>238</v>
      </c>
      <c r="S9429">
        <v>2</v>
      </c>
      <c r="T9429">
        <v>18</v>
      </c>
      <c r="U9429">
        <v>1</v>
      </c>
      <c r="V9429">
        <v>4</v>
      </c>
      <c r="W9429" t="s">
        <v>73</v>
      </c>
      <c r="X9429" t="s">
        <v>47</v>
      </c>
      <c r="Y9429">
        <v>50490</v>
      </c>
      <c r="Z9429">
        <v>0.14000000000000001</v>
      </c>
    </row>
    <row r="9430" spans="1:26" x14ac:dyDescent="0.25">
      <c r="A9430" t="s">
        <v>11485</v>
      </c>
      <c r="B9430" s="1">
        <v>45148</v>
      </c>
      <c r="C9430" t="s">
        <v>1895</v>
      </c>
      <c r="D9430" t="s">
        <v>50</v>
      </c>
      <c r="E9430" t="s">
        <v>58</v>
      </c>
      <c r="F9430" t="s">
        <v>41</v>
      </c>
      <c r="G9430" t="s">
        <v>116</v>
      </c>
      <c r="H9430">
        <v>7</v>
      </c>
      <c r="I9430">
        <v>399</v>
      </c>
      <c r="J9430">
        <v>15</v>
      </c>
      <c r="K9430">
        <v>2374.0500000000002</v>
      </c>
      <c r="L9430">
        <v>118.77</v>
      </c>
      <c r="M9430" t="s">
        <v>65</v>
      </c>
      <c r="N9430" t="s">
        <v>33</v>
      </c>
      <c r="O9430">
        <v>5</v>
      </c>
      <c r="P9430">
        <v>2023</v>
      </c>
      <c r="Q9430">
        <v>8</v>
      </c>
      <c r="R9430" t="s">
        <v>72</v>
      </c>
      <c r="S9430">
        <v>3</v>
      </c>
      <c r="T9430">
        <v>32</v>
      </c>
      <c r="U9430">
        <v>2</v>
      </c>
      <c r="V9430">
        <v>4</v>
      </c>
      <c r="W9430" t="s">
        <v>73</v>
      </c>
      <c r="X9430" t="s">
        <v>47</v>
      </c>
      <c r="Y9430">
        <v>41895</v>
      </c>
      <c r="Z9430">
        <v>0.05</v>
      </c>
    </row>
    <row r="9431" spans="1:26" x14ac:dyDescent="0.25">
      <c r="A9431" t="s">
        <v>11486</v>
      </c>
      <c r="B9431" s="1">
        <v>44978</v>
      </c>
      <c r="C9431" t="s">
        <v>1363</v>
      </c>
      <c r="D9431" t="s">
        <v>39</v>
      </c>
      <c r="E9431" t="s">
        <v>29</v>
      </c>
      <c r="F9431" t="s">
        <v>52</v>
      </c>
      <c r="G9431" t="s">
        <v>53</v>
      </c>
      <c r="H9431">
        <v>4</v>
      </c>
      <c r="I9431">
        <v>1139</v>
      </c>
      <c r="J9431">
        <v>10</v>
      </c>
      <c r="K9431">
        <v>4100.3999999999996</v>
      </c>
      <c r="L9431">
        <v>258.91000000000003</v>
      </c>
      <c r="M9431" t="s">
        <v>32</v>
      </c>
      <c r="N9431" t="s">
        <v>33</v>
      </c>
      <c r="O9431">
        <v>7</v>
      </c>
      <c r="P9431">
        <v>2023</v>
      </c>
      <c r="Q9431">
        <v>2</v>
      </c>
      <c r="R9431" t="s">
        <v>67</v>
      </c>
      <c r="S9431">
        <v>1</v>
      </c>
      <c r="T9431">
        <v>8</v>
      </c>
      <c r="U9431">
        <v>4</v>
      </c>
      <c r="V9431">
        <v>2</v>
      </c>
      <c r="W9431" t="s">
        <v>76</v>
      </c>
      <c r="X9431" t="s">
        <v>47</v>
      </c>
      <c r="Y9431">
        <v>45560</v>
      </c>
      <c r="Z9431">
        <v>0.06</v>
      </c>
    </row>
    <row r="9432" spans="1:26" x14ac:dyDescent="0.25">
      <c r="A9432" t="s">
        <v>11487</v>
      </c>
      <c r="B9432" s="1">
        <v>45011</v>
      </c>
      <c r="C9432" t="s">
        <v>1902</v>
      </c>
      <c r="D9432" t="s">
        <v>63</v>
      </c>
      <c r="E9432" t="s">
        <v>40</v>
      </c>
      <c r="F9432" t="s">
        <v>52</v>
      </c>
      <c r="G9432" t="s">
        <v>91</v>
      </c>
      <c r="H9432">
        <v>10</v>
      </c>
      <c r="I9432">
        <v>4492</v>
      </c>
      <c r="J9432">
        <v>4</v>
      </c>
      <c r="K9432">
        <v>43123.199999999997</v>
      </c>
      <c r="L9432">
        <v>6848.49</v>
      </c>
      <c r="M9432" t="s">
        <v>65</v>
      </c>
      <c r="N9432" t="s">
        <v>66</v>
      </c>
      <c r="O9432">
        <v>5</v>
      </c>
      <c r="P9432">
        <v>2023</v>
      </c>
      <c r="Q9432">
        <v>3</v>
      </c>
      <c r="R9432" t="s">
        <v>105</v>
      </c>
      <c r="S9432">
        <v>1</v>
      </c>
      <c r="T9432">
        <v>13</v>
      </c>
      <c r="U9432">
        <v>5</v>
      </c>
      <c r="V9432">
        <v>0</v>
      </c>
      <c r="W9432" t="s">
        <v>55</v>
      </c>
      <c r="X9432" t="s">
        <v>36</v>
      </c>
      <c r="Y9432">
        <v>179680</v>
      </c>
      <c r="Z9432">
        <v>0.16</v>
      </c>
    </row>
    <row r="9433" spans="1:26" x14ac:dyDescent="0.25">
      <c r="A9433" t="s">
        <v>11488</v>
      </c>
      <c r="B9433" s="1">
        <v>45191</v>
      </c>
      <c r="C9433" t="s">
        <v>1101</v>
      </c>
      <c r="D9433" t="s">
        <v>28</v>
      </c>
      <c r="E9433" t="s">
        <v>29</v>
      </c>
      <c r="F9433" t="s">
        <v>52</v>
      </c>
      <c r="G9433" t="s">
        <v>79</v>
      </c>
      <c r="H9433">
        <v>5</v>
      </c>
      <c r="I9433">
        <v>4031</v>
      </c>
      <c r="J9433">
        <v>5</v>
      </c>
      <c r="K9433">
        <v>19147.25</v>
      </c>
      <c r="L9433">
        <v>3600.73</v>
      </c>
      <c r="M9433" t="s">
        <v>65</v>
      </c>
      <c r="N9433" t="s">
        <v>44</v>
      </c>
      <c r="O9433">
        <v>5</v>
      </c>
      <c r="P9433">
        <v>2023</v>
      </c>
      <c r="Q9433">
        <v>9</v>
      </c>
      <c r="R9433" t="s">
        <v>80</v>
      </c>
      <c r="S9433">
        <v>3</v>
      </c>
      <c r="T9433">
        <v>38</v>
      </c>
      <c r="U9433">
        <v>4</v>
      </c>
      <c r="V9433">
        <v>5</v>
      </c>
      <c r="W9433" t="s">
        <v>46</v>
      </c>
      <c r="X9433" t="s">
        <v>47</v>
      </c>
      <c r="Y9433">
        <v>100775</v>
      </c>
      <c r="Z9433">
        <v>0.19</v>
      </c>
    </row>
    <row r="9434" spans="1:26" x14ac:dyDescent="0.25">
      <c r="A9434" t="s">
        <v>11489</v>
      </c>
      <c r="B9434" s="1">
        <v>45200</v>
      </c>
      <c r="C9434" t="s">
        <v>2773</v>
      </c>
      <c r="D9434" t="s">
        <v>63</v>
      </c>
      <c r="E9434" t="s">
        <v>51</v>
      </c>
      <c r="F9434" t="s">
        <v>41</v>
      </c>
      <c r="G9434" t="s">
        <v>59</v>
      </c>
      <c r="H9434">
        <v>2</v>
      </c>
      <c r="I9434">
        <v>1207</v>
      </c>
      <c r="J9434">
        <v>8</v>
      </c>
      <c r="K9434">
        <v>2220.88</v>
      </c>
      <c r="L9434">
        <v>400.43</v>
      </c>
      <c r="M9434" t="s">
        <v>65</v>
      </c>
      <c r="N9434" t="s">
        <v>44</v>
      </c>
      <c r="O9434">
        <v>5</v>
      </c>
      <c r="P9434">
        <v>2023</v>
      </c>
      <c r="Q9434">
        <v>10</v>
      </c>
      <c r="R9434" t="s">
        <v>45</v>
      </c>
      <c r="S9434">
        <v>4</v>
      </c>
      <c r="T9434">
        <v>40</v>
      </c>
      <c r="U9434">
        <v>1</v>
      </c>
      <c r="V9434">
        <v>0</v>
      </c>
      <c r="W9434" t="s">
        <v>55</v>
      </c>
      <c r="X9434" t="s">
        <v>36</v>
      </c>
      <c r="Y9434">
        <v>19312</v>
      </c>
      <c r="Z9434">
        <v>0.18</v>
      </c>
    </row>
    <row r="9435" spans="1:26" x14ac:dyDescent="0.25">
      <c r="A9435" t="s">
        <v>11490</v>
      </c>
      <c r="B9435" s="1">
        <v>45058</v>
      </c>
      <c r="C9435" t="s">
        <v>88</v>
      </c>
      <c r="D9435" t="s">
        <v>28</v>
      </c>
      <c r="E9435" t="s">
        <v>58</v>
      </c>
      <c r="F9435" t="s">
        <v>30</v>
      </c>
      <c r="G9435" t="s">
        <v>31</v>
      </c>
      <c r="H9435">
        <v>6</v>
      </c>
      <c r="I9435">
        <v>160</v>
      </c>
      <c r="J9435">
        <v>8</v>
      </c>
      <c r="K9435">
        <v>883.2</v>
      </c>
      <c r="L9435">
        <v>176.09</v>
      </c>
      <c r="M9435" t="s">
        <v>65</v>
      </c>
      <c r="N9435" t="s">
        <v>44</v>
      </c>
      <c r="O9435">
        <v>4</v>
      </c>
      <c r="P9435">
        <v>2023</v>
      </c>
      <c r="Q9435">
        <v>5</v>
      </c>
      <c r="R9435" t="s">
        <v>238</v>
      </c>
      <c r="S9435">
        <v>2</v>
      </c>
      <c r="T9435">
        <v>19</v>
      </c>
      <c r="U9435">
        <v>2</v>
      </c>
      <c r="V9435">
        <v>5</v>
      </c>
      <c r="W9435" t="s">
        <v>46</v>
      </c>
      <c r="X9435" t="s">
        <v>47</v>
      </c>
      <c r="Y9435">
        <v>7680</v>
      </c>
      <c r="Z9435">
        <v>0.2</v>
      </c>
    </row>
    <row r="9436" spans="1:26" x14ac:dyDescent="0.25">
      <c r="A9436" t="s">
        <v>11491</v>
      </c>
      <c r="B9436" s="1">
        <v>45195</v>
      </c>
      <c r="C9436" t="s">
        <v>1295</v>
      </c>
      <c r="D9436" t="s">
        <v>63</v>
      </c>
      <c r="E9436" t="s">
        <v>51</v>
      </c>
      <c r="F9436" t="s">
        <v>30</v>
      </c>
      <c r="G9436" t="s">
        <v>86</v>
      </c>
      <c r="H9436">
        <v>2</v>
      </c>
      <c r="I9436">
        <v>315</v>
      </c>
      <c r="J9436">
        <v>7</v>
      </c>
      <c r="K9436">
        <v>585.9</v>
      </c>
      <c r="L9436">
        <v>54.79</v>
      </c>
      <c r="M9436" t="s">
        <v>32</v>
      </c>
      <c r="N9436" t="s">
        <v>44</v>
      </c>
      <c r="O9436">
        <v>7</v>
      </c>
      <c r="P9436">
        <v>2023</v>
      </c>
      <c r="Q9436">
        <v>9</v>
      </c>
      <c r="R9436" t="s">
        <v>80</v>
      </c>
      <c r="S9436">
        <v>3</v>
      </c>
      <c r="T9436">
        <v>39</v>
      </c>
      <c r="U9436">
        <v>5</v>
      </c>
      <c r="V9436">
        <v>2</v>
      </c>
      <c r="W9436" t="s">
        <v>76</v>
      </c>
      <c r="X9436" t="s">
        <v>47</v>
      </c>
      <c r="Y9436">
        <v>4410</v>
      </c>
      <c r="Z9436">
        <v>0.09</v>
      </c>
    </row>
    <row r="9437" spans="1:26" x14ac:dyDescent="0.25">
      <c r="A9437" t="s">
        <v>11492</v>
      </c>
      <c r="B9437" s="1">
        <v>45045</v>
      </c>
      <c r="C9437" t="s">
        <v>8929</v>
      </c>
      <c r="D9437" t="s">
        <v>63</v>
      </c>
      <c r="E9437" t="s">
        <v>40</v>
      </c>
      <c r="F9437" t="s">
        <v>30</v>
      </c>
      <c r="G9437" t="s">
        <v>86</v>
      </c>
      <c r="H9437">
        <v>6</v>
      </c>
      <c r="I9437">
        <v>1840</v>
      </c>
      <c r="J9437">
        <v>11</v>
      </c>
      <c r="K9437">
        <v>9825.6</v>
      </c>
      <c r="L9437">
        <v>1751.26</v>
      </c>
      <c r="M9437" t="s">
        <v>65</v>
      </c>
      <c r="N9437" t="s">
        <v>66</v>
      </c>
      <c r="O9437">
        <v>5</v>
      </c>
      <c r="P9437">
        <v>2023</v>
      </c>
      <c r="Q9437">
        <v>4</v>
      </c>
      <c r="R9437" t="s">
        <v>100</v>
      </c>
      <c r="S9437">
        <v>2</v>
      </c>
      <c r="T9437">
        <v>17</v>
      </c>
      <c r="U9437">
        <v>5</v>
      </c>
      <c r="V9437">
        <v>6</v>
      </c>
      <c r="W9437" t="s">
        <v>35</v>
      </c>
      <c r="X9437" t="s">
        <v>36</v>
      </c>
      <c r="Y9437">
        <v>121440</v>
      </c>
      <c r="Z9437">
        <v>0.18</v>
      </c>
    </row>
    <row r="9438" spans="1:26" x14ac:dyDescent="0.25">
      <c r="A9438" t="s">
        <v>11493</v>
      </c>
      <c r="B9438" s="1">
        <v>45261</v>
      </c>
      <c r="C9438" t="s">
        <v>1902</v>
      </c>
      <c r="D9438" t="s">
        <v>63</v>
      </c>
      <c r="E9438" t="s">
        <v>58</v>
      </c>
      <c r="F9438" t="s">
        <v>52</v>
      </c>
      <c r="G9438" t="s">
        <v>53</v>
      </c>
      <c r="H9438">
        <v>9</v>
      </c>
      <c r="I9438">
        <v>3079</v>
      </c>
      <c r="J9438">
        <v>5</v>
      </c>
      <c r="K9438">
        <v>26325.45</v>
      </c>
      <c r="L9438">
        <v>4967.59</v>
      </c>
      <c r="M9438" t="s">
        <v>65</v>
      </c>
      <c r="N9438" t="s">
        <v>33</v>
      </c>
      <c r="O9438">
        <v>6</v>
      </c>
      <c r="P9438">
        <v>2023</v>
      </c>
      <c r="Q9438">
        <v>12</v>
      </c>
      <c r="R9438" t="s">
        <v>54</v>
      </c>
      <c r="S9438">
        <v>4</v>
      </c>
      <c r="T9438">
        <v>48</v>
      </c>
      <c r="U9438">
        <v>1</v>
      </c>
      <c r="V9438">
        <v>5</v>
      </c>
      <c r="W9438" t="s">
        <v>46</v>
      </c>
      <c r="X9438" t="s">
        <v>47</v>
      </c>
      <c r="Y9438">
        <v>138555</v>
      </c>
      <c r="Z9438">
        <v>0.19</v>
      </c>
    </row>
    <row r="9439" spans="1:26" x14ac:dyDescent="0.25">
      <c r="A9439" t="s">
        <v>11494</v>
      </c>
      <c r="B9439" s="1">
        <v>45180</v>
      </c>
      <c r="C9439" t="s">
        <v>3089</v>
      </c>
      <c r="D9439" t="s">
        <v>39</v>
      </c>
      <c r="E9439" t="s">
        <v>29</v>
      </c>
      <c r="F9439" t="s">
        <v>41</v>
      </c>
      <c r="G9439" t="s">
        <v>116</v>
      </c>
      <c r="H9439">
        <v>3</v>
      </c>
      <c r="I9439">
        <v>4535</v>
      </c>
      <c r="J9439">
        <v>14</v>
      </c>
      <c r="K9439">
        <v>11700.3</v>
      </c>
      <c r="L9439">
        <v>1585.2</v>
      </c>
      <c r="M9439" t="s">
        <v>32</v>
      </c>
      <c r="N9439" t="s">
        <v>44</v>
      </c>
      <c r="O9439">
        <v>7</v>
      </c>
      <c r="P9439">
        <v>2023</v>
      </c>
      <c r="Q9439">
        <v>9</v>
      </c>
      <c r="R9439" t="s">
        <v>80</v>
      </c>
      <c r="S9439">
        <v>3</v>
      </c>
      <c r="T9439">
        <v>37</v>
      </c>
      <c r="U9439">
        <v>3</v>
      </c>
      <c r="V9439">
        <v>1</v>
      </c>
      <c r="W9439" t="s">
        <v>60</v>
      </c>
      <c r="X9439" t="s">
        <v>47</v>
      </c>
      <c r="Y9439">
        <v>190470</v>
      </c>
      <c r="Z9439">
        <v>0.14000000000000001</v>
      </c>
    </row>
    <row r="9440" spans="1:26" x14ac:dyDescent="0.25">
      <c r="A9440" t="s">
        <v>11495</v>
      </c>
      <c r="B9440" s="1">
        <v>45225</v>
      </c>
      <c r="C9440" t="s">
        <v>10782</v>
      </c>
      <c r="D9440" t="s">
        <v>39</v>
      </c>
      <c r="E9440" t="s">
        <v>40</v>
      </c>
      <c r="F9440" t="s">
        <v>52</v>
      </c>
      <c r="G9440" t="s">
        <v>79</v>
      </c>
      <c r="H9440">
        <v>10</v>
      </c>
      <c r="I9440">
        <v>4185</v>
      </c>
      <c r="J9440">
        <v>27</v>
      </c>
      <c r="K9440">
        <v>30550.5</v>
      </c>
      <c r="L9440">
        <v>4363.5200000000004</v>
      </c>
      <c r="M9440" t="s">
        <v>32</v>
      </c>
      <c r="N9440" t="s">
        <v>44</v>
      </c>
      <c r="O9440">
        <v>6</v>
      </c>
      <c r="P9440">
        <v>2023</v>
      </c>
      <c r="Q9440">
        <v>10</v>
      </c>
      <c r="R9440" t="s">
        <v>45</v>
      </c>
      <c r="S9440">
        <v>4</v>
      </c>
      <c r="T9440">
        <v>43</v>
      </c>
      <c r="U9440">
        <v>4</v>
      </c>
      <c r="V9440">
        <v>4</v>
      </c>
      <c r="W9440" t="s">
        <v>73</v>
      </c>
      <c r="X9440" t="s">
        <v>47</v>
      </c>
      <c r="Y9440">
        <v>1129950</v>
      </c>
      <c r="Z9440">
        <v>0.14000000000000001</v>
      </c>
    </row>
    <row r="9441" spans="1:26" x14ac:dyDescent="0.25">
      <c r="A9441" t="s">
        <v>11496</v>
      </c>
      <c r="B9441" s="1">
        <v>45206</v>
      </c>
      <c r="C9441" t="s">
        <v>145</v>
      </c>
      <c r="D9441" t="s">
        <v>39</v>
      </c>
      <c r="E9441" t="s">
        <v>58</v>
      </c>
      <c r="F9441" t="s">
        <v>41</v>
      </c>
      <c r="G9441" t="s">
        <v>116</v>
      </c>
      <c r="H9441">
        <v>6</v>
      </c>
      <c r="I9441">
        <v>2005</v>
      </c>
      <c r="J9441">
        <v>2</v>
      </c>
      <c r="K9441">
        <v>11789.4</v>
      </c>
      <c r="L9441">
        <v>618</v>
      </c>
      <c r="M9441" t="s">
        <v>32</v>
      </c>
      <c r="N9441" t="s">
        <v>33</v>
      </c>
      <c r="O9441">
        <v>1</v>
      </c>
      <c r="P9441">
        <v>2023</v>
      </c>
      <c r="Q9441">
        <v>10</v>
      </c>
      <c r="R9441" t="s">
        <v>45</v>
      </c>
      <c r="S9441">
        <v>4</v>
      </c>
      <c r="T9441">
        <v>40</v>
      </c>
      <c r="U9441">
        <v>1</v>
      </c>
      <c r="V9441">
        <v>6</v>
      </c>
      <c r="W9441" t="s">
        <v>35</v>
      </c>
      <c r="X9441" t="s">
        <v>36</v>
      </c>
      <c r="Y9441">
        <v>24060</v>
      </c>
      <c r="Z9441">
        <v>0.05</v>
      </c>
    </row>
    <row r="9442" spans="1:26" x14ac:dyDescent="0.25">
      <c r="A9442" t="s">
        <v>11497</v>
      </c>
      <c r="B9442" s="1">
        <v>44983</v>
      </c>
      <c r="C9442" t="s">
        <v>2599</v>
      </c>
      <c r="D9442" t="s">
        <v>28</v>
      </c>
      <c r="E9442" t="s">
        <v>40</v>
      </c>
      <c r="F9442" t="s">
        <v>30</v>
      </c>
      <c r="G9442" t="s">
        <v>86</v>
      </c>
      <c r="H9442">
        <v>1</v>
      </c>
      <c r="I9442">
        <v>2906</v>
      </c>
      <c r="J9442">
        <v>12</v>
      </c>
      <c r="K9442">
        <v>2557.2800000000002</v>
      </c>
      <c r="L9442">
        <v>401.71</v>
      </c>
      <c r="M9442" t="s">
        <v>65</v>
      </c>
      <c r="N9442" t="s">
        <v>66</v>
      </c>
      <c r="O9442">
        <v>1</v>
      </c>
      <c r="P9442">
        <v>2023</v>
      </c>
      <c r="Q9442">
        <v>2</v>
      </c>
      <c r="R9442" t="s">
        <v>67</v>
      </c>
      <c r="S9442">
        <v>1</v>
      </c>
      <c r="T9442">
        <v>9</v>
      </c>
      <c r="U9442">
        <v>5</v>
      </c>
      <c r="V9442">
        <v>0</v>
      </c>
      <c r="W9442" t="s">
        <v>55</v>
      </c>
      <c r="X9442" t="s">
        <v>36</v>
      </c>
      <c r="Y9442">
        <v>34872</v>
      </c>
      <c r="Z9442">
        <v>0.16</v>
      </c>
    </row>
    <row r="9443" spans="1:26" x14ac:dyDescent="0.25">
      <c r="A9443" t="s">
        <v>11498</v>
      </c>
      <c r="B9443" s="1">
        <v>44929</v>
      </c>
      <c r="C9443" t="s">
        <v>1807</v>
      </c>
      <c r="D9443" t="s">
        <v>63</v>
      </c>
      <c r="E9443" t="s">
        <v>51</v>
      </c>
      <c r="F9443" t="s">
        <v>41</v>
      </c>
      <c r="G9443" t="s">
        <v>59</v>
      </c>
      <c r="H9443">
        <v>3</v>
      </c>
      <c r="I9443">
        <v>3118</v>
      </c>
      <c r="J9443">
        <v>1</v>
      </c>
      <c r="K9443">
        <v>9260.4599999999991</v>
      </c>
      <c r="L9443">
        <v>1291.8</v>
      </c>
      <c r="M9443" t="s">
        <v>43</v>
      </c>
      <c r="N9443" t="s">
        <v>44</v>
      </c>
      <c r="O9443">
        <v>6</v>
      </c>
      <c r="P9443">
        <v>2023</v>
      </c>
      <c r="Q9443">
        <v>1</v>
      </c>
      <c r="R9443" t="s">
        <v>34</v>
      </c>
      <c r="S9443">
        <v>1</v>
      </c>
      <c r="T9443">
        <v>1</v>
      </c>
      <c r="U9443">
        <v>1</v>
      </c>
      <c r="V9443">
        <v>2</v>
      </c>
      <c r="W9443" t="s">
        <v>76</v>
      </c>
      <c r="X9443" t="s">
        <v>47</v>
      </c>
      <c r="Y9443">
        <v>9354</v>
      </c>
      <c r="Z9443">
        <v>0.14000000000000001</v>
      </c>
    </row>
    <row r="9444" spans="1:26" x14ac:dyDescent="0.25">
      <c r="A9444" t="s">
        <v>11499</v>
      </c>
      <c r="B9444" s="1">
        <v>45181</v>
      </c>
      <c r="C9444" t="s">
        <v>2417</v>
      </c>
      <c r="D9444" t="s">
        <v>63</v>
      </c>
      <c r="E9444" t="s">
        <v>58</v>
      </c>
      <c r="F9444" t="s">
        <v>52</v>
      </c>
      <c r="G9444" t="s">
        <v>53</v>
      </c>
      <c r="H9444">
        <v>1</v>
      </c>
      <c r="I9444">
        <v>3959</v>
      </c>
      <c r="J9444">
        <v>6</v>
      </c>
      <c r="K9444">
        <v>3721.46</v>
      </c>
      <c r="L9444">
        <v>364.59</v>
      </c>
      <c r="M9444" t="s">
        <v>65</v>
      </c>
      <c r="N9444" t="s">
        <v>33</v>
      </c>
      <c r="O9444">
        <v>5</v>
      </c>
      <c r="P9444">
        <v>2023</v>
      </c>
      <c r="Q9444">
        <v>9</v>
      </c>
      <c r="R9444" t="s">
        <v>80</v>
      </c>
      <c r="S9444">
        <v>3</v>
      </c>
      <c r="T9444">
        <v>37</v>
      </c>
      <c r="U9444">
        <v>3</v>
      </c>
      <c r="V9444">
        <v>2</v>
      </c>
      <c r="W9444" t="s">
        <v>76</v>
      </c>
      <c r="X9444" t="s">
        <v>47</v>
      </c>
      <c r="Y9444">
        <v>23754</v>
      </c>
      <c r="Z9444">
        <v>0.1</v>
      </c>
    </row>
    <row r="9445" spans="1:26" x14ac:dyDescent="0.25">
      <c r="A9445" t="s">
        <v>11500</v>
      </c>
      <c r="B9445" s="1">
        <v>44988</v>
      </c>
      <c r="C9445" t="s">
        <v>910</v>
      </c>
      <c r="D9445" t="s">
        <v>63</v>
      </c>
      <c r="E9445" t="s">
        <v>29</v>
      </c>
      <c r="F9445" t="s">
        <v>30</v>
      </c>
      <c r="G9445" t="s">
        <v>31</v>
      </c>
      <c r="H9445">
        <v>10</v>
      </c>
      <c r="I9445">
        <v>161</v>
      </c>
      <c r="J9445">
        <v>11</v>
      </c>
      <c r="K9445">
        <v>1432.9</v>
      </c>
      <c r="L9445">
        <v>190.83</v>
      </c>
      <c r="M9445" t="s">
        <v>65</v>
      </c>
      <c r="N9445" t="s">
        <v>33</v>
      </c>
      <c r="O9445">
        <v>2</v>
      </c>
      <c r="P9445">
        <v>2023</v>
      </c>
      <c r="Q9445">
        <v>3</v>
      </c>
      <c r="R9445" t="s">
        <v>105</v>
      </c>
      <c r="S9445">
        <v>1</v>
      </c>
      <c r="T9445">
        <v>9</v>
      </c>
      <c r="U9445">
        <v>1</v>
      </c>
      <c r="V9445">
        <v>5</v>
      </c>
      <c r="W9445" t="s">
        <v>46</v>
      </c>
      <c r="X9445" t="s">
        <v>47</v>
      </c>
      <c r="Y9445">
        <v>17710</v>
      </c>
      <c r="Z9445">
        <v>0.13</v>
      </c>
    </row>
    <row r="9446" spans="1:26" x14ac:dyDescent="0.25">
      <c r="A9446" t="s">
        <v>11501</v>
      </c>
      <c r="B9446" s="1">
        <v>45250</v>
      </c>
      <c r="C9446" t="s">
        <v>4148</v>
      </c>
      <c r="D9446" t="s">
        <v>63</v>
      </c>
      <c r="E9446" t="s">
        <v>58</v>
      </c>
      <c r="F9446" t="s">
        <v>52</v>
      </c>
      <c r="G9446" t="s">
        <v>79</v>
      </c>
      <c r="H9446">
        <v>8</v>
      </c>
      <c r="I9446">
        <v>2620</v>
      </c>
      <c r="J9446">
        <v>17</v>
      </c>
      <c r="K9446">
        <v>17396.8</v>
      </c>
      <c r="L9446">
        <v>2493.54</v>
      </c>
      <c r="M9446" t="s">
        <v>43</v>
      </c>
      <c r="N9446" t="s">
        <v>66</v>
      </c>
      <c r="O9446">
        <v>7</v>
      </c>
      <c r="P9446">
        <v>2023</v>
      </c>
      <c r="Q9446">
        <v>11</v>
      </c>
      <c r="R9446" t="s">
        <v>92</v>
      </c>
      <c r="S9446">
        <v>4</v>
      </c>
      <c r="T9446">
        <v>47</v>
      </c>
      <c r="U9446">
        <v>4</v>
      </c>
      <c r="V9446">
        <v>1</v>
      </c>
      <c r="W9446" t="s">
        <v>60</v>
      </c>
      <c r="X9446" t="s">
        <v>47</v>
      </c>
      <c r="Y9446">
        <v>356320</v>
      </c>
      <c r="Z9446">
        <v>0.14000000000000001</v>
      </c>
    </row>
    <row r="9447" spans="1:26" x14ac:dyDescent="0.25">
      <c r="A9447" t="s">
        <v>11502</v>
      </c>
      <c r="B9447" s="1">
        <v>45287</v>
      </c>
      <c r="C9447" t="s">
        <v>3744</v>
      </c>
      <c r="D9447" t="s">
        <v>63</v>
      </c>
      <c r="E9447" t="s">
        <v>29</v>
      </c>
      <c r="F9447" t="s">
        <v>41</v>
      </c>
      <c r="G9447" t="s">
        <v>42</v>
      </c>
      <c r="H9447">
        <v>2</v>
      </c>
      <c r="I9447">
        <v>3052</v>
      </c>
      <c r="J9447">
        <v>27</v>
      </c>
      <c r="K9447">
        <v>4455.92</v>
      </c>
      <c r="L9447">
        <v>776.59</v>
      </c>
      <c r="M9447" t="s">
        <v>32</v>
      </c>
      <c r="N9447" t="s">
        <v>66</v>
      </c>
      <c r="O9447">
        <v>1</v>
      </c>
      <c r="P9447">
        <v>2023</v>
      </c>
      <c r="Q9447">
        <v>12</v>
      </c>
      <c r="R9447" t="s">
        <v>54</v>
      </c>
      <c r="S9447">
        <v>4</v>
      </c>
      <c r="T9447">
        <v>52</v>
      </c>
      <c r="U9447">
        <v>5</v>
      </c>
      <c r="V9447">
        <v>3</v>
      </c>
      <c r="W9447" t="s">
        <v>83</v>
      </c>
      <c r="X9447" t="s">
        <v>47</v>
      </c>
      <c r="Y9447">
        <v>164808</v>
      </c>
      <c r="Z9447">
        <v>0.17</v>
      </c>
    </row>
    <row r="9448" spans="1:26" x14ac:dyDescent="0.25">
      <c r="A9448" t="s">
        <v>11503</v>
      </c>
      <c r="B9448" s="1">
        <v>44990</v>
      </c>
      <c r="C9448" t="s">
        <v>5491</v>
      </c>
      <c r="D9448" t="s">
        <v>50</v>
      </c>
      <c r="E9448" t="s">
        <v>51</v>
      </c>
      <c r="F9448" t="s">
        <v>30</v>
      </c>
      <c r="G9448" t="s">
        <v>31</v>
      </c>
      <c r="H9448">
        <v>3</v>
      </c>
      <c r="I9448">
        <v>1256</v>
      </c>
      <c r="J9448">
        <v>18</v>
      </c>
      <c r="K9448">
        <v>3089.76</v>
      </c>
      <c r="L9448">
        <v>175.07</v>
      </c>
      <c r="M9448" t="s">
        <v>43</v>
      </c>
      <c r="N9448" t="s">
        <v>66</v>
      </c>
      <c r="O9448">
        <v>3</v>
      </c>
      <c r="P9448">
        <v>2023</v>
      </c>
      <c r="Q9448">
        <v>3</v>
      </c>
      <c r="R9448" t="s">
        <v>105</v>
      </c>
      <c r="S9448">
        <v>1</v>
      </c>
      <c r="T9448">
        <v>10</v>
      </c>
      <c r="U9448">
        <v>2</v>
      </c>
      <c r="V9448">
        <v>0</v>
      </c>
      <c r="W9448" t="s">
        <v>55</v>
      </c>
      <c r="X9448" t="s">
        <v>36</v>
      </c>
      <c r="Y9448">
        <v>67824</v>
      </c>
      <c r="Z9448">
        <v>0.06</v>
      </c>
    </row>
    <row r="9449" spans="1:26" x14ac:dyDescent="0.25">
      <c r="A9449" t="s">
        <v>11504</v>
      </c>
      <c r="B9449" s="1">
        <v>45176</v>
      </c>
      <c r="C9449" t="s">
        <v>4063</v>
      </c>
      <c r="D9449" t="s">
        <v>39</v>
      </c>
      <c r="E9449" t="s">
        <v>40</v>
      </c>
      <c r="F9449" t="s">
        <v>41</v>
      </c>
      <c r="G9449" t="s">
        <v>59</v>
      </c>
      <c r="H9449">
        <v>8</v>
      </c>
      <c r="I9449">
        <v>990</v>
      </c>
      <c r="J9449">
        <v>5</v>
      </c>
      <c r="K9449">
        <v>7524</v>
      </c>
      <c r="L9449">
        <v>1152.54</v>
      </c>
      <c r="M9449" t="s">
        <v>32</v>
      </c>
      <c r="N9449" t="s">
        <v>33</v>
      </c>
      <c r="O9449">
        <v>7</v>
      </c>
      <c r="P9449">
        <v>2023</v>
      </c>
      <c r="Q9449">
        <v>9</v>
      </c>
      <c r="R9449" t="s">
        <v>80</v>
      </c>
      <c r="S9449">
        <v>3</v>
      </c>
      <c r="T9449">
        <v>36</v>
      </c>
      <c r="U9449">
        <v>2</v>
      </c>
      <c r="V9449">
        <v>4</v>
      </c>
      <c r="W9449" t="s">
        <v>73</v>
      </c>
      <c r="X9449" t="s">
        <v>47</v>
      </c>
      <c r="Y9449">
        <v>39600</v>
      </c>
      <c r="Z9449">
        <v>0.15</v>
      </c>
    </row>
    <row r="9450" spans="1:26" x14ac:dyDescent="0.25">
      <c r="A9450" t="s">
        <v>11505</v>
      </c>
      <c r="B9450" s="1">
        <v>45021</v>
      </c>
      <c r="C9450" t="s">
        <v>102</v>
      </c>
      <c r="D9450" t="s">
        <v>63</v>
      </c>
      <c r="E9450" t="s">
        <v>51</v>
      </c>
      <c r="F9450" t="s">
        <v>30</v>
      </c>
      <c r="G9450" t="s">
        <v>31</v>
      </c>
      <c r="H9450">
        <v>4</v>
      </c>
      <c r="I9450">
        <v>2308</v>
      </c>
      <c r="J9450">
        <v>16</v>
      </c>
      <c r="K9450">
        <v>7754.88</v>
      </c>
      <c r="L9450">
        <v>1104.3900000000001</v>
      </c>
      <c r="M9450" t="s">
        <v>65</v>
      </c>
      <c r="N9450" t="s">
        <v>66</v>
      </c>
      <c r="O9450">
        <v>7</v>
      </c>
      <c r="P9450">
        <v>2023</v>
      </c>
      <c r="Q9450">
        <v>4</v>
      </c>
      <c r="R9450" t="s">
        <v>100</v>
      </c>
      <c r="S9450">
        <v>2</v>
      </c>
      <c r="T9450">
        <v>14</v>
      </c>
      <c r="U9450">
        <v>2</v>
      </c>
      <c r="V9450">
        <v>3</v>
      </c>
      <c r="W9450" t="s">
        <v>83</v>
      </c>
      <c r="X9450" t="s">
        <v>47</v>
      </c>
      <c r="Y9450">
        <v>147712</v>
      </c>
      <c r="Z9450">
        <v>0.14000000000000001</v>
      </c>
    </row>
    <row r="9451" spans="1:26" x14ac:dyDescent="0.25">
      <c r="A9451" t="s">
        <v>11506</v>
      </c>
      <c r="B9451" s="1">
        <v>44967</v>
      </c>
      <c r="C9451" t="s">
        <v>5410</v>
      </c>
      <c r="D9451" t="s">
        <v>39</v>
      </c>
      <c r="E9451" t="s">
        <v>51</v>
      </c>
      <c r="F9451" t="s">
        <v>52</v>
      </c>
      <c r="G9451" t="s">
        <v>91</v>
      </c>
      <c r="H9451">
        <v>2</v>
      </c>
      <c r="I9451">
        <v>4895</v>
      </c>
      <c r="J9451">
        <v>25</v>
      </c>
      <c r="K9451">
        <v>7342.5</v>
      </c>
      <c r="L9451">
        <v>1432.51</v>
      </c>
      <c r="M9451" t="s">
        <v>65</v>
      </c>
      <c r="N9451" t="s">
        <v>44</v>
      </c>
      <c r="O9451">
        <v>1</v>
      </c>
      <c r="P9451">
        <v>2023</v>
      </c>
      <c r="Q9451">
        <v>2</v>
      </c>
      <c r="R9451" t="s">
        <v>67</v>
      </c>
      <c r="S9451">
        <v>1</v>
      </c>
      <c r="T9451">
        <v>6</v>
      </c>
      <c r="U9451">
        <v>2</v>
      </c>
      <c r="V9451">
        <v>5</v>
      </c>
      <c r="W9451" t="s">
        <v>46</v>
      </c>
      <c r="X9451" t="s">
        <v>47</v>
      </c>
      <c r="Y9451">
        <v>244750</v>
      </c>
      <c r="Z9451">
        <v>0.2</v>
      </c>
    </row>
    <row r="9452" spans="1:26" x14ac:dyDescent="0.25">
      <c r="A9452" t="s">
        <v>11507</v>
      </c>
      <c r="B9452" s="1">
        <v>45206</v>
      </c>
      <c r="C9452" t="s">
        <v>5653</v>
      </c>
      <c r="D9452" t="s">
        <v>39</v>
      </c>
      <c r="E9452" t="s">
        <v>29</v>
      </c>
      <c r="F9452" t="s">
        <v>41</v>
      </c>
      <c r="G9452" t="s">
        <v>116</v>
      </c>
      <c r="H9452">
        <v>2</v>
      </c>
      <c r="I9452">
        <v>4452</v>
      </c>
      <c r="J9452">
        <v>20</v>
      </c>
      <c r="K9452">
        <v>7123.2</v>
      </c>
      <c r="L9452">
        <v>1056.57</v>
      </c>
      <c r="M9452" t="s">
        <v>32</v>
      </c>
      <c r="N9452" t="s">
        <v>33</v>
      </c>
      <c r="O9452">
        <v>7</v>
      </c>
      <c r="P9452">
        <v>2023</v>
      </c>
      <c r="Q9452">
        <v>10</v>
      </c>
      <c r="R9452" t="s">
        <v>45</v>
      </c>
      <c r="S9452">
        <v>4</v>
      </c>
      <c r="T9452">
        <v>40</v>
      </c>
      <c r="U9452">
        <v>1</v>
      </c>
      <c r="V9452">
        <v>6</v>
      </c>
      <c r="W9452" t="s">
        <v>35</v>
      </c>
      <c r="X9452" t="s">
        <v>36</v>
      </c>
      <c r="Y9452">
        <v>178080</v>
      </c>
      <c r="Z9452">
        <v>0.15</v>
      </c>
    </row>
    <row r="9453" spans="1:26" x14ac:dyDescent="0.25">
      <c r="A9453" t="s">
        <v>11508</v>
      </c>
      <c r="B9453" s="1">
        <v>45007</v>
      </c>
      <c r="C9453" t="s">
        <v>5823</v>
      </c>
      <c r="D9453" t="s">
        <v>50</v>
      </c>
      <c r="E9453" t="s">
        <v>58</v>
      </c>
      <c r="F9453" t="s">
        <v>41</v>
      </c>
      <c r="G9453" t="s">
        <v>42</v>
      </c>
      <c r="H9453">
        <v>5</v>
      </c>
      <c r="I9453">
        <v>1348</v>
      </c>
      <c r="J9453">
        <v>7</v>
      </c>
      <c r="K9453">
        <v>6268.2</v>
      </c>
      <c r="L9453">
        <v>358.1</v>
      </c>
      <c r="M9453" t="s">
        <v>65</v>
      </c>
      <c r="N9453" t="s">
        <v>44</v>
      </c>
      <c r="O9453">
        <v>1</v>
      </c>
      <c r="P9453">
        <v>2023</v>
      </c>
      <c r="Q9453">
        <v>3</v>
      </c>
      <c r="R9453" t="s">
        <v>105</v>
      </c>
      <c r="S9453">
        <v>1</v>
      </c>
      <c r="T9453">
        <v>12</v>
      </c>
      <c r="U9453">
        <v>4</v>
      </c>
      <c r="V9453">
        <v>3</v>
      </c>
      <c r="W9453" t="s">
        <v>83</v>
      </c>
      <c r="X9453" t="s">
        <v>47</v>
      </c>
      <c r="Y9453">
        <v>47180</v>
      </c>
      <c r="Z9453">
        <v>0.06</v>
      </c>
    </row>
    <row r="9454" spans="1:26" x14ac:dyDescent="0.25">
      <c r="A9454" t="s">
        <v>11509</v>
      </c>
      <c r="B9454" s="1">
        <v>45007</v>
      </c>
      <c r="C9454" t="s">
        <v>3146</v>
      </c>
      <c r="D9454" t="s">
        <v>28</v>
      </c>
      <c r="E9454" t="s">
        <v>51</v>
      </c>
      <c r="F9454" t="s">
        <v>52</v>
      </c>
      <c r="G9454" t="s">
        <v>91</v>
      </c>
      <c r="H9454">
        <v>6</v>
      </c>
      <c r="I9454">
        <v>4436</v>
      </c>
      <c r="J9454">
        <v>27</v>
      </c>
      <c r="K9454">
        <v>19429.68</v>
      </c>
      <c r="L9454">
        <v>2620.4699999999998</v>
      </c>
      <c r="M9454" t="s">
        <v>32</v>
      </c>
      <c r="N9454" t="s">
        <v>66</v>
      </c>
      <c r="O9454">
        <v>2</v>
      </c>
      <c r="P9454">
        <v>2023</v>
      </c>
      <c r="Q9454">
        <v>3</v>
      </c>
      <c r="R9454" t="s">
        <v>105</v>
      </c>
      <c r="S9454">
        <v>1</v>
      </c>
      <c r="T9454">
        <v>12</v>
      </c>
      <c r="U9454">
        <v>4</v>
      </c>
      <c r="V9454">
        <v>3</v>
      </c>
      <c r="W9454" t="s">
        <v>83</v>
      </c>
      <c r="X9454" t="s">
        <v>47</v>
      </c>
      <c r="Y9454">
        <v>718632</v>
      </c>
      <c r="Z9454">
        <v>0.13</v>
      </c>
    </row>
    <row r="9455" spans="1:26" x14ac:dyDescent="0.25">
      <c r="A9455" t="s">
        <v>11510</v>
      </c>
      <c r="B9455" s="1">
        <v>45041</v>
      </c>
      <c r="C9455" t="s">
        <v>2683</v>
      </c>
      <c r="D9455" t="s">
        <v>50</v>
      </c>
      <c r="E9455" t="s">
        <v>51</v>
      </c>
      <c r="F9455" t="s">
        <v>30</v>
      </c>
      <c r="G9455" t="s">
        <v>64</v>
      </c>
      <c r="H9455">
        <v>5</v>
      </c>
      <c r="I9455">
        <v>1834</v>
      </c>
      <c r="J9455">
        <v>26</v>
      </c>
      <c r="K9455">
        <v>6785.8</v>
      </c>
      <c r="L9455">
        <v>614.47</v>
      </c>
      <c r="M9455" t="s">
        <v>43</v>
      </c>
      <c r="N9455" t="s">
        <v>44</v>
      </c>
      <c r="O9455">
        <v>1</v>
      </c>
      <c r="P9455">
        <v>2023</v>
      </c>
      <c r="Q9455">
        <v>4</v>
      </c>
      <c r="R9455" t="s">
        <v>100</v>
      </c>
      <c r="S9455">
        <v>2</v>
      </c>
      <c r="T9455">
        <v>17</v>
      </c>
      <c r="U9455">
        <v>5</v>
      </c>
      <c r="V9455">
        <v>2</v>
      </c>
      <c r="W9455" t="s">
        <v>76</v>
      </c>
      <c r="X9455" t="s">
        <v>47</v>
      </c>
      <c r="Y9455">
        <v>238420</v>
      </c>
      <c r="Z9455">
        <v>0.09</v>
      </c>
    </row>
    <row r="9456" spans="1:26" x14ac:dyDescent="0.25">
      <c r="A9456" t="s">
        <v>11511</v>
      </c>
      <c r="B9456" s="1">
        <v>44940</v>
      </c>
      <c r="C9456" t="s">
        <v>745</v>
      </c>
      <c r="D9456" t="s">
        <v>63</v>
      </c>
      <c r="E9456" t="s">
        <v>40</v>
      </c>
      <c r="F9456" t="s">
        <v>52</v>
      </c>
      <c r="G9456" t="s">
        <v>53</v>
      </c>
      <c r="H9456">
        <v>8</v>
      </c>
      <c r="I9456">
        <v>1446</v>
      </c>
      <c r="J9456">
        <v>16</v>
      </c>
      <c r="K9456">
        <v>9717.1200000000008</v>
      </c>
      <c r="L9456">
        <v>1786.41</v>
      </c>
      <c r="M9456" t="s">
        <v>43</v>
      </c>
      <c r="N9456" t="s">
        <v>44</v>
      </c>
      <c r="O9456">
        <v>2</v>
      </c>
      <c r="P9456">
        <v>2023</v>
      </c>
      <c r="Q9456">
        <v>1</v>
      </c>
      <c r="R9456" t="s">
        <v>34</v>
      </c>
      <c r="S9456">
        <v>1</v>
      </c>
      <c r="T9456">
        <v>2</v>
      </c>
      <c r="U9456">
        <v>2</v>
      </c>
      <c r="V9456">
        <v>6</v>
      </c>
      <c r="W9456" t="s">
        <v>35</v>
      </c>
      <c r="X9456" t="s">
        <v>36</v>
      </c>
      <c r="Y9456">
        <v>185088</v>
      </c>
      <c r="Z9456">
        <v>0.18</v>
      </c>
    </row>
    <row r="9457" spans="1:26" x14ac:dyDescent="0.25">
      <c r="A9457" t="s">
        <v>11512</v>
      </c>
      <c r="B9457" s="1">
        <v>45284</v>
      </c>
      <c r="C9457" t="s">
        <v>3249</v>
      </c>
      <c r="D9457" t="s">
        <v>50</v>
      </c>
      <c r="E9457" t="s">
        <v>58</v>
      </c>
      <c r="F9457" t="s">
        <v>52</v>
      </c>
      <c r="G9457" t="s">
        <v>91</v>
      </c>
      <c r="H9457">
        <v>2</v>
      </c>
      <c r="I9457">
        <v>2969</v>
      </c>
      <c r="J9457">
        <v>10</v>
      </c>
      <c r="K9457">
        <v>5344.2</v>
      </c>
      <c r="L9457">
        <v>376.14</v>
      </c>
      <c r="M9457" t="s">
        <v>32</v>
      </c>
      <c r="N9457" t="s">
        <v>66</v>
      </c>
      <c r="O9457">
        <v>2</v>
      </c>
      <c r="P9457">
        <v>2023</v>
      </c>
      <c r="Q9457">
        <v>12</v>
      </c>
      <c r="R9457" t="s">
        <v>54</v>
      </c>
      <c r="S9457">
        <v>4</v>
      </c>
      <c r="T9457">
        <v>52</v>
      </c>
      <c r="U9457">
        <v>5</v>
      </c>
      <c r="V9457">
        <v>0</v>
      </c>
      <c r="W9457" t="s">
        <v>55</v>
      </c>
      <c r="X9457" t="s">
        <v>36</v>
      </c>
      <c r="Y9457">
        <v>59380</v>
      </c>
      <c r="Z9457">
        <v>7.0000000000000007E-2</v>
      </c>
    </row>
    <row r="9458" spans="1:26" x14ac:dyDescent="0.25">
      <c r="A9458" t="s">
        <v>11513</v>
      </c>
      <c r="B9458" s="1">
        <v>45084</v>
      </c>
      <c r="C9458" t="s">
        <v>2311</v>
      </c>
      <c r="D9458" t="s">
        <v>50</v>
      </c>
      <c r="E9458" t="s">
        <v>51</v>
      </c>
      <c r="F9458" t="s">
        <v>41</v>
      </c>
      <c r="G9458" t="s">
        <v>59</v>
      </c>
      <c r="H9458">
        <v>3</v>
      </c>
      <c r="I9458">
        <v>796</v>
      </c>
      <c r="J9458">
        <v>1</v>
      </c>
      <c r="K9458">
        <v>2364.12</v>
      </c>
      <c r="L9458">
        <v>201.29</v>
      </c>
      <c r="M9458" t="s">
        <v>65</v>
      </c>
      <c r="N9458" t="s">
        <v>44</v>
      </c>
      <c r="O9458">
        <v>3</v>
      </c>
      <c r="P9458">
        <v>2023</v>
      </c>
      <c r="Q9458">
        <v>6</v>
      </c>
      <c r="R9458" t="s">
        <v>95</v>
      </c>
      <c r="S9458">
        <v>2</v>
      </c>
      <c r="T9458">
        <v>23</v>
      </c>
      <c r="U9458">
        <v>2</v>
      </c>
      <c r="V9458">
        <v>3</v>
      </c>
      <c r="W9458" t="s">
        <v>83</v>
      </c>
      <c r="X9458" t="s">
        <v>47</v>
      </c>
      <c r="Y9458">
        <v>2388</v>
      </c>
      <c r="Z9458">
        <v>0.09</v>
      </c>
    </row>
    <row r="9459" spans="1:26" x14ac:dyDescent="0.25">
      <c r="A9459" t="s">
        <v>11514</v>
      </c>
      <c r="B9459" s="1">
        <v>45284</v>
      </c>
      <c r="C9459" t="s">
        <v>488</v>
      </c>
      <c r="D9459" t="s">
        <v>39</v>
      </c>
      <c r="E9459" t="s">
        <v>29</v>
      </c>
      <c r="F9459" t="s">
        <v>30</v>
      </c>
      <c r="G9459" t="s">
        <v>64</v>
      </c>
      <c r="H9459">
        <v>7</v>
      </c>
      <c r="I9459">
        <v>3823</v>
      </c>
      <c r="J9459">
        <v>12</v>
      </c>
      <c r="K9459">
        <v>23549.68</v>
      </c>
      <c r="L9459">
        <v>4365.26</v>
      </c>
      <c r="M9459" t="s">
        <v>65</v>
      </c>
      <c r="N9459" t="s">
        <v>66</v>
      </c>
      <c r="O9459">
        <v>4</v>
      </c>
      <c r="P9459">
        <v>2023</v>
      </c>
      <c r="Q9459">
        <v>12</v>
      </c>
      <c r="R9459" t="s">
        <v>54</v>
      </c>
      <c r="S9459">
        <v>4</v>
      </c>
      <c r="T9459">
        <v>52</v>
      </c>
      <c r="U9459">
        <v>5</v>
      </c>
      <c r="V9459">
        <v>0</v>
      </c>
      <c r="W9459" t="s">
        <v>55</v>
      </c>
      <c r="X9459" t="s">
        <v>36</v>
      </c>
      <c r="Y9459">
        <v>321132</v>
      </c>
      <c r="Z9459">
        <v>0.19</v>
      </c>
    </row>
    <row r="9460" spans="1:26" x14ac:dyDescent="0.25">
      <c r="A9460" t="s">
        <v>11515</v>
      </c>
      <c r="B9460" s="1">
        <v>44928</v>
      </c>
      <c r="C9460" t="s">
        <v>1256</v>
      </c>
      <c r="D9460" t="s">
        <v>28</v>
      </c>
      <c r="E9460" t="s">
        <v>58</v>
      </c>
      <c r="F9460" t="s">
        <v>41</v>
      </c>
      <c r="G9460" t="s">
        <v>116</v>
      </c>
      <c r="H9460">
        <v>2</v>
      </c>
      <c r="I9460">
        <v>910</v>
      </c>
      <c r="J9460">
        <v>28</v>
      </c>
      <c r="K9460">
        <v>1310.4000000000001</v>
      </c>
      <c r="L9460">
        <v>181.27</v>
      </c>
      <c r="M9460" t="s">
        <v>65</v>
      </c>
      <c r="N9460" t="s">
        <v>66</v>
      </c>
      <c r="O9460">
        <v>3</v>
      </c>
      <c r="P9460">
        <v>2023</v>
      </c>
      <c r="Q9460">
        <v>1</v>
      </c>
      <c r="R9460" t="s">
        <v>34</v>
      </c>
      <c r="S9460">
        <v>1</v>
      </c>
      <c r="T9460">
        <v>1</v>
      </c>
      <c r="U9460">
        <v>1</v>
      </c>
      <c r="V9460">
        <v>1</v>
      </c>
      <c r="W9460" t="s">
        <v>60</v>
      </c>
      <c r="X9460" t="s">
        <v>47</v>
      </c>
      <c r="Y9460">
        <v>50960</v>
      </c>
      <c r="Z9460">
        <v>0.14000000000000001</v>
      </c>
    </row>
    <row r="9461" spans="1:26" x14ac:dyDescent="0.25">
      <c r="A9461" t="s">
        <v>11516</v>
      </c>
      <c r="B9461" s="1">
        <v>45256</v>
      </c>
      <c r="C9461" t="s">
        <v>4846</v>
      </c>
      <c r="D9461" t="s">
        <v>63</v>
      </c>
      <c r="E9461" t="s">
        <v>40</v>
      </c>
      <c r="F9461" t="s">
        <v>41</v>
      </c>
      <c r="G9461" t="s">
        <v>42</v>
      </c>
      <c r="H9461">
        <v>10</v>
      </c>
      <c r="I9461">
        <v>1708</v>
      </c>
      <c r="J9461">
        <v>22</v>
      </c>
      <c r="K9461">
        <v>13322.4</v>
      </c>
      <c r="L9461">
        <v>1279.73</v>
      </c>
      <c r="M9461" t="s">
        <v>32</v>
      </c>
      <c r="N9461" t="s">
        <v>44</v>
      </c>
      <c r="O9461">
        <v>1</v>
      </c>
      <c r="P9461">
        <v>2023</v>
      </c>
      <c r="Q9461">
        <v>11</v>
      </c>
      <c r="R9461" t="s">
        <v>92</v>
      </c>
      <c r="S9461">
        <v>4</v>
      </c>
      <c r="T9461">
        <v>48</v>
      </c>
      <c r="U9461">
        <v>5</v>
      </c>
      <c r="V9461">
        <v>0</v>
      </c>
      <c r="W9461" t="s">
        <v>55</v>
      </c>
      <c r="X9461" t="s">
        <v>36</v>
      </c>
      <c r="Y9461">
        <v>375760</v>
      </c>
      <c r="Z9461">
        <v>0.1</v>
      </c>
    </row>
    <row r="9462" spans="1:26" x14ac:dyDescent="0.25">
      <c r="A9462" t="s">
        <v>11517</v>
      </c>
      <c r="B9462" s="1">
        <v>45059</v>
      </c>
      <c r="C9462" t="s">
        <v>11212</v>
      </c>
      <c r="D9462" t="s">
        <v>39</v>
      </c>
      <c r="E9462" t="s">
        <v>51</v>
      </c>
      <c r="F9462" t="s">
        <v>41</v>
      </c>
      <c r="G9462" t="s">
        <v>59</v>
      </c>
      <c r="H9462">
        <v>10</v>
      </c>
      <c r="I9462">
        <v>3787</v>
      </c>
      <c r="J9462">
        <v>9</v>
      </c>
      <c r="K9462">
        <v>34461.699999999997</v>
      </c>
      <c r="L9462">
        <v>2259.4499999999998</v>
      </c>
      <c r="M9462" t="s">
        <v>43</v>
      </c>
      <c r="N9462" t="s">
        <v>44</v>
      </c>
      <c r="O9462">
        <v>7</v>
      </c>
      <c r="P9462">
        <v>2023</v>
      </c>
      <c r="Q9462">
        <v>5</v>
      </c>
      <c r="R9462" t="s">
        <v>238</v>
      </c>
      <c r="S9462">
        <v>2</v>
      </c>
      <c r="T9462">
        <v>19</v>
      </c>
      <c r="U9462">
        <v>2</v>
      </c>
      <c r="V9462">
        <v>6</v>
      </c>
      <c r="W9462" t="s">
        <v>35</v>
      </c>
      <c r="X9462" t="s">
        <v>36</v>
      </c>
      <c r="Y9462">
        <v>340830</v>
      </c>
      <c r="Z9462">
        <v>7.0000000000000007E-2</v>
      </c>
    </row>
    <row r="9463" spans="1:26" x14ac:dyDescent="0.25">
      <c r="A9463" t="s">
        <v>11518</v>
      </c>
      <c r="B9463" s="1">
        <v>45043</v>
      </c>
      <c r="C9463" t="s">
        <v>3470</v>
      </c>
      <c r="D9463" t="s">
        <v>50</v>
      </c>
      <c r="E9463" t="s">
        <v>40</v>
      </c>
      <c r="F9463" t="s">
        <v>30</v>
      </c>
      <c r="G9463" t="s">
        <v>64</v>
      </c>
      <c r="H9463">
        <v>10</v>
      </c>
      <c r="I9463">
        <v>2908</v>
      </c>
      <c r="J9463">
        <v>8</v>
      </c>
      <c r="K9463">
        <v>26753.599999999999</v>
      </c>
      <c r="L9463">
        <v>3933.71</v>
      </c>
      <c r="M9463" t="s">
        <v>32</v>
      </c>
      <c r="N9463" t="s">
        <v>66</v>
      </c>
      <c r="O9463">
        <v>1</v>
      </c>
      <c r="P9463">
        <v>2023</v>
      </c>
      <c r="Q9463">
        <v>4</v>
      </c>
      <c r="R9463" t="s">
        <v>100</v>
      </c>
      <c r="S9463">
        <v>2</v>
      </c>
      <c r="T9463">
        <v>17</v>
      </c>
      <c r="U9463">
        <v>5</v>
      </c>
      <c r="V9463">
        <v>4</v>
      </c>
      <c r="W9463" t="s">
        <v>73</v>
      </c>
      <c r="X9463" t="s">
        <v>47</v>
      </c>
      <c r="Y9463">
        <v>232640</v>
      </c>
      <c r="Z9463">
        <v>0.15</v>
      </c>
    </row>
    <row r="9464" spans="1:26" x14ac:dyDescent="0.25">
      <c r="A9464" t="s">
        <v>11519</v>
      </c>
      <c r="B9464" s="1">
        <v>45096</v>
      </c>
      <c r="C9464" t="s">
        <v>147</v>
      </c>
      <c r="D9464" t="s">
        <v>39</v>
      </c>
      <c r="E9464" t="s">
        <v>29</v>
      </c>
      <c r="F9464" t="s">
        <v>30</v>
      </c>
      <c r="G9464" t="s">
        <v>86</v>
      </c>
      <c r="H9464">
        <v>10</v>
      </c>
      <c r="I9464">
        <v>2207</v>
      </c>
      <c r="J9464">
        <v>28</v>
      </c>
      <c r="K9464">
        <v>15890.4</v>
      </c>
      <c r="L9464">
        <v>3012.71</v>
      </c>
      <c r="M9464" t="s">
        <v>32</v>
      </c>
      <c r="N9464" t="s">
        <v>33</v>
      </c>
      <c r="O9464">
        <v>4</v>
      </c>
      <c r="P9464">
        <v>2023</v>
      </c>
      <c r="Q9464">
        <v>6</v>
      </c>
      <c r="R9464" t="s">
        <v>95</v>
      </c>
      <c r="S9464">
        <v>2</v>
      </c>
      <c r="T9464">
        <v>25</v>
      </c>
      <c r="U9464">
        <v>4</v>
      </c>
      <c r="V9464">
        <v>1</v>
      </c>
      <c r="W9464" t="s">
        <v>60</v>
      </c>
      <c r="X9464" t="s">
        <v>47</v>
      </c>
      <c r="Y9464">
        <v>617960</v>
      </c>
      <c r="Z9464">
        <v>0.19</v>
      </c>
    </row>
    <row r="9465" spans="1:26" x14ac:dyDescent="0.25">
      <c r="A9465" t="s">
        <v>11520</v>
      </c>
      <c r="B9465" s="1">
        <v>44990</v>
      </c>
      <c r="C9465" t="s">
        <v>1226</v>
      </c>
      <c r="D9465" t="s">
        <v>28</v>
      </c>
      <c r="E9465" t="s">
        <v>51</v>
      </c>
      <c r="F9465" t="s">
        <v>52</v>
      </c>
      <c r="G9465" t="s">
        <v>53</v>
      </c>
      <c r="H9465">
        <v>6</v>
      </c>
      <c r="I9465">
        <v>2415</v>
      </c>
      <c r="J9465">
        <v>26</v>
      </c>
      <c r="K9465">
        <v>10722.6</v>
      </c>
      <c r="L9465">
        <v>864.49</v>
      </c>
      <c r="M9465" t="s">
        <v>32</v>
      </c>
      <c r="N9465" t="s">
        <v>66</v>
      </c>
      <c r="O9465">
        <v>7</v>
      </c>
      <c r="P9465">
        <v>2023</v>
      </c>
      <c r="Q9465">
        <v>3</v>
      </c>
      <c r="R9465" t="s">
        <v>105</v>
      </c>
      <c r="S9465">
        <v>1</v>
      </c>
      <c r="T9465">
        <v>10</v>
      </c>
      <c r="U9465">
        <v>2</v>
      </c>
      <c r="V9465">
        <v>0</v>
      </c>
      <c r="W9465" t="s">
        <v>55</v>
      </c>
      <c r="X9465" t="s">
        <v>36</v>
      </c>
      <c r="Y9465">
        <v>376740</v>
      </c>
      <c r="Z9465">
        <v>0.08</v>
      </c>
    </row>
    <row r="9466" spans="1:26" x14ac:dyDescent="0.25">
      <c r="A9466" t="s">
        <v>11521</v>
      </c>
      <c r="B9466" s="1">
        <v>44927</v>
      </c>
      <c r="C9466" t="s">
        <v>11522</v>
      </c>
      <c r="D9466" t="s">
        <v>50</v>
      </c>
      <c r="E9466" t="s">
        <v>58</v>
      </c>
      <c r="F9466" t="s">
        <v>30</v>
      </c>
      <c r="G9466" t="s">
        <v>86</v>
      </c>
      <c r="H9466">
        <v>6</v>
      </c>
      <c r="I9466">
        <v>1853</v>
      </c>
      <c r="J9466">
        <v>19</v>
      </c>
      <c r="K9466">
        <v>9005.58</v>
      </c>
      <c r="L9466">
        <v>756.06</v>
      </c>
      <c r="M9466" t="s">
        <v>65</v>
      </c>
      <c r="N9466" t="s">
        <v>33</v>
      </c>
      <c r="O9466">
        <v>3</v>
      </c>
      <c r="P9466">
        <v>2023</v>
      </c>
      <c r="Q9466">
        <v>1</v>
      </c>
      <c r="R9466" t="s">
        <v>34</v>
      </c>
      <c r="S9466">
        <v>1</v>
      </c>
      <c r="T9466">
        <v>1</v>
      </c>
      <c r="U9466">
        <v>1</v>
      </c>
      <c r="V9466">
        <v>0</v>
      </c>
      <c r="W9466" t="s">
        <v>55</v>
      </c>
      <c r="X9466" t="s">
        <v>36</v>
      </c>
      <c r="Y9466">
        <v>211242</v>
      </c>
      <c r="Z9466">
        <v>0.08</v>
      </c>
    </row>
    <row r="9467" spans="1:26" x14ac:dyDescent="0.25">
      <c r="A9467" t="s">
        <v>11523</v>
      </c>
      <c r="B9467" s="1">
        <v>45095</v>
      </c>
      <c r="C9467" t="s">
        <v>3268</v>
      </c>
      <c r="D9467" t="s">
        <v>28</v>
      </c>
      <c r="E9467" t="s">
        <v>58</v>
      </c>
      <c r="F9467" t="s">
        <v>41</v>
      </c>
      <c r="G9467" t="s">
        <v>116</v>
      </c>
      <c r="H9467">
        <v>10</v>
      </c>
      <c r="I9467">
        <v>1602</v>
      </c>
      <c r="J9467">
        <v>11</v>
      </c>
      <c r="K9467">
        <v>14257.8</v>
      </c>
      <c r="L9467">
        <v>1243.3</v>
      </c>
      <c r="M9467" t="s">
        <v>32</v>
      </c>
      <c r="N9467" t="s">
        <v>66</v>
      </c>
      <c r="O9467">
        <v>6</v>
      </c>
      <c r="P9467">
        <v>2023</v>
      </c>
      <c r="Q9467">
        <v>6</v>
      </c>
      <c r="R9467" t="s">
        <v>95</v>
      </c>
      <c r="S9467">
        <v>2</v>
      </c>
      <c r="T9467">
        <v>25</v>
      </c>
      <c r="U9467">
        <v>4</v>
      </c>
      <c r="V9467">
        <v>0</v>
      </c>
      <c r="W9467" t="s">
        <v>55</v>
      </c>
      <c r="X9467" t="s">
        <v>36</v>
      </c>
      <c r="Y9467">
        <v>176220</v>
      </c>
      <c r="Z9467">
        <v>0.09</v>
      </c>
    </row>
    <row r="9468" spans="1:26" x14ac:dyDescent="0.25">
      <c r="A9468" t="s">
        <v>11524</v>
      </c>
      <c r="B9468" s="1">
        <v>45133</v>
      </c>
      <c r="C9468" t="s">
        <v>3562</v>
      </c>
      <c r="D9468" t="s">
        <v>63</v>
      </c>
      <c r="E9468" t="s">
        <v>51</v>
      </c>
      <c r="F9468" t="s">
        <v>41</v>
      </c>
      <c r="G9468" t="s">
        <v>42</v>
      </c>
      <c r="H9468">
        <v>8</v>
      </c>
      <c r="I9468">
        <v>3238</v>
      </c>
      <c r="J9468">
        <v>27</v>
      </c>
      <c r="K9468">
        <v>18909.919999999998</v>
      </c>
      <c r="L9468">
        <v>3287.23</v>
      </c>
      <c r="M9468" t="s">
        <v>32</v>
      </c>
      <c r="N9468" t="s">
        <v>66</v>
      </c>
      <c r="O9468">
        <v>3</v>
      </c>
      <c r="P9468">
        <v>2023</v>
      </c>
      <c r="Q9468">
        <v>7</v>
      </c>
      <c r="R9468" t="s">
        <v>125</v>
      </c>
      <c r="S9468">
        <v>3</v>
      </c>
      <c r="T9468">
        <v>30</v>
      </c>
      <c r="U9468">
        <v>5</v>
      </c>
      <c r="V9468">
        <v>3</v>
      </c>
      <c r="W9468" t="s">
        <v>83</v>
      </c>
      <c r="X9468" t="s">
        <v>47</v>
      </c>
      <c r="Y9468">
        <v>699408</v>
      </c>
      <c r="Z9468">
        <v>0.17</v>
      </c>
    </row>
    <row r="9469" spans="1:26" x14ac:dyDescent="0.25">
      <c r="A9469" t="s">
        <v>11525</v>
      </c>
      <c r="B9469" s="1">
        <v>44986</v>
      </c>
      <c r="C9469" t="s">
        <v>1511</v>
      </c>
      <c r="D9469" t="s">
        <v>39</v>
      </c>
      <c r="E9469" t="s">
        <v>51</v>
      </c>
      <c r="F9469" t="s">
        <v>41</v>
      </c>
      <c r="G9469" t="s">
        <v>42</v>
      </c>
      <c r="H9469">
        <v>7</v>
      </c>
      <c r="I9469">
        <v>845</v>
      </c>
      <c r="J9469">
        <v>19</v>
      </c>
      <c r="K9469">
        <v>4791.1499999999996</v>
      </c>
      <c r="L9469">
        <v>737.41</v>
      </c>
      <c r="M9469" t="s">
        <v>65</v>
      </c>
      <c r="N9469" t="s">
        <v>33</v>
      </c>
      <c r="O9469">
        <v>4</v>
      </c>
      <c r="P9469">
        <v>2023</v>
      </c>
      <c r="Q9469">
        <v>3</v>
      </c>
      <c r="R9469" t="s">
        <v>105</v>
      </c>
      <c r="S9469">
        <v>1</v>
      </c>
      <c r="T9469">
        <v>9</v>
      </c>
      <c r="U9469">
        <v>1</v>
      </c>
      <c r="V9469">
        <v>3</v>
      </c>
      <c r="W9469" t="s">
        <v>83</v>
      </c>
      <c r="X9469" t="s">
        <v>47</v>
      </c>
      <c r="Y9469">
        <v>112385</v>
      </c>
      <c r="Z9469">
        <v>0.15</v>
      </c>
    </row>
    <row r="9470" spans="1:26" x14ac:dyDescent="0.25">
      <c r="A9470" t="s">
        <v>11526</v>
      </c>
      <c r="B9470" s="1">
        <v>45182</v>
      </c>
      <c r="C9470" t="s">
        <v>1531</v>
      </c>
      <c r="D9470" t="s">
        <v>39</v>
      </c>
      <c r="E9470" t="s">
        <v>40</v>
      </c>
      <c r="F9470" t="s">
        <v>41</v>
      </c>
      <c r="G9470" t="s">
        <v>59</v>
      </c>
      <c r="H9470">
        <v>2</v>
      </c>
      <c r="I9470">
        <v>2274</v>
      </c>
      <c r="J9470">
        <v>30</v>
      </c>
      <c r="K9470">
        <v>3183.6</v>
      </c>
      <c r="L9470">
        <v>512.6</v>
      </c>
      <c r="M9470" t="s">
        <v>43</v>
      </c>
      <c r="N9470" t="s">
        <v>66</v>
      </c>
      <c r="O9470">
        <v>5</v>
      </c>
      <c r="P9470">
        <v>2023</v>
      </c>
      <c r="Q9470">
        <v>9</v>
      </c>
      <c r="R9470" t="s">
        <v>80</v>
      </c>
      <c r="S9470">
        <v>3</v>
      </c>
      <c r="T9470">
        <v>37</v>
      </c>
      <c r="U9470">
        <v>3</v>
      </c>
      <c r="V9470">
        <v>3</v>
      </c>
      <c r="W9470" t="s">
        <v>83</v>
      </c>
      <c r="X9470" t="s">
        <v>47</v>
      </c>
      <c r="Y9470">
        <v>136440</v>
      </c>
      <c r="Z9470">
        <v>0.16</v>
      </c>
    </row>
    <row r="9471" spans="1:26" x14ac:dyDescent="0.25">
      <c r="A9471" t="s">
        <v>11527</v>
      </c>
      <c r="B9471" s="1">
        <v>45154</v>
      </c>
      <c r="C9471" t="s">
        <v>845</v>
      </c>
      <c r="D9471" t="s">
        <v>63</v>
      </c>
      <c r="E9471" t="s">
        <v>51</v>
      </c>
      <c r="F9471" t="s">
        <v>41</v>
      </c>
      <c r="G9471" t="s">
        <v>59</v>
      </c>
      <c r="H9471">
        <v>7</v>
      </c>
      <c r="I9471">
        <v>546</v>
      </c>
      <c r="J9471">
        <v>12</v>
      </c>
      <c r="K9471">
        <v>3363.36</v>
      </c>
      <c r="L9471">
        <v>342.08</v>
      </c>
      <c r="M9471" t="s">
        <v>43</v>
      </c>
      <c r="N9471" t="s">
        <v>66</v>
      </c>
      <c r="O9471">
        <v>1</v>
      </c>
      <c r="P9471">
        <v>2023</v>
      </c>
      <c r="Q9471">
        <v>8</v>
      </c>
      <c r="R9471" t="s">
        <v>72</v>
      </c>
      <c r="S9471">
        <v>3</v>
      </c>
      <c r="T9471">
        <v>33</v>
      </c>
      <c r="U9471">
        <v>3</v>
      </c>
      <c r="V9471">
        <v>3</v>
      </c>
      <c r="W9471" t="s">
        <v>83</v>
      </c>
      <c r="X9471" t="s">
        <v>47</v>
      </c>
      <c r="Y9471">
        <v>45864</v>
      </c>
      <c r="Z9471">
        <v>0.1</v>
      </c>
    </row>
    <row r="9472" spans="1:26" x14ac:dyDescent="0.25">
      <c r="A9472" t="s">
        <v>11528</v>
      </c>
      <c r="B9472" s="1">
        <v>45169</v>
      </c>
      <c r="C9472" t="s">
        <v>841</v>
      </c>
      <c r="D9472" t="s">
        <v>28</v>
      </c>
      <c r="E9472" t="s">
        <v>51</v>
      </c>
      <c r="F9472" t="s">
        <v>52</v>
      </c>
      <c r="G9472" t="s">
        <v>79</v>
      </c>
      <c r="H9472">
        <v>1</v>
      </c>
      <c r="I9472">
        <v>4637</v>
      </c>
      <c r="J9472">
        <v>3</v>
      </c>
      <c r="K9472">
        <v>4497.8900000000003</v>
      </c>
      <c r="L9472">
        <v>828.24</v>
      </c>
      <c r="M9472" t="s">
        <v>32</v>
      </c>
      <c r="N9472" t="s">
        <v>66</v>
      </c>
      <c r="O9472">
        <v>6</v>
      </c>
      <c r="P9472">
        <v>2023</v>
      </c>
      <c r="Q9472">
        <v>8</v>
      </c>
      <c r="R9472" t="s">
        <v>72</v>
      </c>
      <c r="S9472">
        <v>3</v>
      </c>
      <c r="T9472">
        <v>35</v>
      </c>
      <c r="U9472">
        <v>5</v>
      </c>
      <c r="V9472">
        <v>4</v>
      </c>
      <c r="W9472" t="s">
        <v>73</v>
      </c>
      <c r="X9472" t="s">
        <v>47</v>
      </c>
      <c r="Y9472">
        <v>13911</v>
      </c>
      <c r="Z9472">
        <v>0.18</v>
      </c>
    </row>
    <row r="9473" spans="1:26" x14ac:dyDescent="0.25">
      <c r="A9473" t="s">
        <v>11529</v>
      </c>
      <c r="B9473" s="1">
        <v>45107</v>
      </c>
      <c r="C9473" t="s">
        <v>7596</v>
      </c>
      <c r="D9473" t="s">
        <v>63</v>
      </c>
      <c r="E9473" t="s">
        <v>58</v>
      </c>
      <c r="F9473" t="s">
        <v>30</v>
      </c>
      <c r="G9473" t="s">
        <v>86</v>
      </c>
      <c r="H9473">
        <v>7</v>
      </c>
      <c r="I9473">
        <v>949</v>
      </c>
      <c r="J9473">
        <v>23</v>
      </c>
      <c r="K9473">
        <v>5115.1099999999997</v>
      </c>
      <c r="L9473">
        <v>842.47</v>
      </c>
      <c r="M9473" t="s">
        <v>32</v>
      </c>
      <c r="N9473" t="s">
        <v>33</v>
      </c>
      <c r="O9473">
        <v>5</v>
      </c>
      <c r="P9473">
        <v>2023</v>
      </c>
      <c r="Q9473">
        <v>6</v>
      </c>
      <c r="R9473" t="s">
        <v>95</v>
      </c>
      <c r="S9473">
        <v>2</v>
      </c>
      <c r="T9473">
        <v>26</v>
      </c>
      <c r="U9473">
        <v>5</v>
      </c>
      <c r="V9473">
        <v>5</v>
      </c>
      <c r="W9473" t="s">
        <v>46</v>
      </c>
      <c r="X9473" t="s">
        <v>47</v>
      </c>
      <c r="Y9473">
        <v>152789</v>
      </c>
      <c r="Z9473">
        <v>0.16</v>
      </c>
    </row>
    <row r="9474" spans="1:26" x14ac:dyDescent="0.25">
      <c r="A9474" t="s">
        <v>11530</v>
      </c>
      <c r="B9474" s="1">
        <v>45036</v>
      </c>
      <c r="C9474" t="s">
        <v>3301</v>
      </c>
      <c r="D9474" t="s">
        <v>28</v>
      </c>
      <c r="E9474" t="s">
        <v>51</v>
      </c>
      <c r="F9474" t="s">
        <v>41</v>
      </c>
      <c r="G9474" t="s">
        <v>42</v>
      </c>
      <c r="H9474">
        <v>5</v>
      </c>
      <c r="I9474">
        <v>2256</v>
      </c>
      <c r="J9474">
        <v>20</v>
      </c>
      <c r="K9474">
        <v>9024</v>
      </c>
      <c r="L9474">
        <v>627.51</v>
      </c>
      <c r="M9474" t="s">
        <v>32</v>
      </c>
      <c r="N9474" t="s">
        <v>44</v>
      </c>
      <c r="O9474">
        <v>4</v>
      </c>
      <c r="P9474">
        <v>2023</v>
      </c>
      <c r="Q9474">
        <v>4</v>
      </c>
      <c r="R9474" t="s">
        <v>100</v>
      </c>
      <c r="S9474">
        <v>2</v>
      </c>
      <c r="T9474">
        <v>16</v>
      </c>
      <c r="U9474">
        <v>4</v>
      </c>
      <c r="V9474">
        <v>4</v>
      </c>
      <c r="W9474" t="s">
        <v>73</v>
      </c>
      <c r="X9474" t="s">
        <v>47</v>
      </c>
      <c r="Y9474">
        <v>225600</v>
      </c>
      <c r="Z9474">
        <v>7.0000000000000007E-2</v>
      </c>
    </row>
    <row r="9475" spans="1:26" x14ac:dyDescent="0.25">
      <c r="A9475" t="s">
        <v>11531</v>
      </c>
      <c r="B9475" s="1">
        <v>45073</v>
      </c>
      <c r="C9475" t="s">
        <v>242</v>
      </c>
      <c r="D9475" t="s">
        <v>50</v>
      </c>
      <c r="E9475" t="s">
        <v>51</v>
      </c>
      <c r="F9475" t="s">
        <v>41</v>
      </c>
      <c r="G9475" t="s">
        <v>42</v>
      </c>
      <c r="H9475">
        <v>5</v>
      </c>
      <c r="I9475">
        <v>1332</v>
      </c>
      <c r="J9475">
        <v>11</v>
      </c>
      <c r="K9475">
        <v>5927.4</v>
      </c>
      <c r="L9475">
        <v>363.53</v>
      </c>
      <c r="M9475" t="s">
        <v>65</v>
      </c>
      <c r="N9475" t="s">
        <v>66</v>
      </c>
      <c r="O9475">
        <v>6</v>
      </c>
      <c r="P9475">
        <v>2023</v>
      </c>
      <c r="Q9475">
        <v>5</v>
      </c>
      <c r="R9475" t="s">
        <v>238</v>
      </c>
      <c r="S9475">
        <v>2</v>
      </c>
      <c r="T9475">
        <v>21</v>
      </c>
      <c r="U9475">
        <v>4</v>
      </c>
      <c r="V9475">
        <v>6</v>
      </c>
      <c r="W9475" t="s">
        <v>35</v>
      </c>
      <c r="X9475" t="s">
        <v>36</v>
      </c>
      <c r="Y9475">
        <v>73260</v>
      </c>
      <c r="Z9475">
        <v>0.06</v>
      </c>
    </row>
    <row r="9476" spans="1:26" x14ac:dyDescent="0.25">
      <c r="A9476" t="s">
        <v>11532</v>
      </c>
      <c r="B9476" s="1">
        <v>45259</v>
      </c>
      <c r="C9476" t="s">
        <v>1596</v>
      </c>
      <c r="D9476" t="s">
        <v>39</v>
      </c>
      <c r="E9476" t="s">
        <v>40</v>
      </c>
      <c r="F9476" t="s">
        <v>52</v>
      </c>
      <c r="G9476" t="s">
        <v>53</v>
      </c>
      <c r="H9476">
        <v>1</v>
      </c>
      <c r="I9476">
        <v>4439</v>
      </c>
      <c r="J9476">
        <v>9</v>
      </c>
      <c r="K9476">
        <v>4039.49</v>
      </c>
      <c r="L9476">
        <v>347.02</v>
      </c>
      <c r="M9476" t="s">
        <v>65</v>
      </c>
      <c r="N9476" t="s">
        <v>66</v>
      </c>
      <c r="O9476">
        <v>4</v>
      </c>
      <c r="P9476">
        <v>2023</v>
      </c>
      <c r="Q9476">
        <v>11</v>
      </c>
      <c r="R9476" t="s">
        <v>92</v>
      </c>
      <c r="S9476">
        <v>4</v>
      </c>
      <c r="T9476">
        <v>48</v>
      </c>
      <c r="U9476">
        <v>5</v>
      </c>
      <c r="V9476">
        <v>3</v>
      </c>
      <c r="W9476" t="s">
        <v>83</v>
      </c>
      <c r="X9476" t="s">
        <v>47</v>
      </c>
      <c r="Y9476">
        <v>39951</v>
      </c>
      <c r="Z9476">
        <v>0.09</v>
      </c>
    </row>
    <row r="9477" spans="1:26" x14ac:dyDescent="0.25">
      <c r="A9477" t="s">
        <v>11533</v>
      </c>
      <c r="B9477" s="1">
        <v>44966</v>
      </c>
      <c r="C9477" t="s">
        <v>4902</v>
      </c>
      <c r="D9477" t="s">
        <v>39</v>
      </c>
      <c r="E9477" t="s">
        <v>40</v>
      </c>
      <c r="F9477" t="s">
        <v>52</v>
      </c>
      <c r="G9477" t="s">
        <v>53</v>
      </c>
      <c r="H9477">
        <v>5</v>
      </c>
      <c r="I9477">
        <v>3740</v>
      </c>
      <c r="J9477">
        <v>24</v>
      </c>
      <c r="K9477">
        <v>14212</v>
      </c>
      <c r="L9477">
        <v>1225.57</v>
      </c>
      <c r="M9477" t="s">
        <v>65</v>
      </c>
      <c r="N9477" t="s">
        <v>44</v>
      </c>
      <c r="O9477">
        <v>1</v>
      </c>
      <c r="P9477">
        <v>2023</v>
      </c>
      <c r="Q9477">
        <v>2</v>
      </c>
      <c r="R9477" t="s">
        <v>67</v>
      </c>
      <c r="S9477">
        <v>1</v>
      </c>
      <c r="T9477">
        <v>6</v>
      </c>
      <c r="U9477">
        <v>2</v>
      </c>
      <c r="V9477">
        <v>4</v>
      </c>
      <c r="W9477" t="s">
        <v>73</v>
      </c>
      <c r="X9477" t="s">
        <v>47</v>
      </c>
      <c r="Y9477">
        <v>448800</v>
      </c>
      <c r="Z9477">
        <v>0.09</v>
      </c>
    </row>
    <row r="9478" spans="1:26" x14ac:dyDescent="0.25">
      <c r="A9478" t="s">
        <v>11534</v>
      </c>
      <c r="B9478" s="1">
        <v>45138</v>
      </c>
      <c r="C9478" t="s">
        <v>3904</v>
      </c>
      <c r="D9478" t="s">
        <v>39</v>
      </c>
      <c r="E9478" t="s">
        <v>40</v>
      </c>
      <c r="F9478" t="s">
        <v>41</v>
      </c>
      <c r="G9478" t="s">
        <v>59</v>
      </c>
      <c r="H9478">
        <v>6</v>
      </c>
      <c r="I9478">
        <v>4946</v>
      </c>
      <c r="J9478">
        <v>4</v>
      </c>
      <c r="K9478">
        <v>28488.959999999999</v>
      </c>
      <c r="L9478">
        <v>4639.3599999999997</v>
      </c>
      <c r="M9478" t="s">
        <v>65</v>
      </c>
      <c r="N9478" t="s">
        <v>33</v>
      </c>
      <c r="O9478">
        <v>4</v>
      </c>
      <c r="P9478">
        <v>2023</v>
      </c>
      <c r="Q9478">
        <v>7</v>
      </c>
      <c r="R9478" t="s">
        <v>125</v>
      </c>
      <c r="S9478">
        <v>3</v>
      </c>
      <c r="T9478">
        <v>31</v>
      </c>
      <c r="U9478">
        <v>6</v>
      </c>
      <c r="V9478">
        <v>1</v>
      </c>
      <c r="W9478" t="s">
        <v>60</v>
      </c>
      <c r="X9478" t="s">
        <v>47</v>
      </c>
      <c r="Y9478">
        <v>118704</v>
      </c>
      <c r="Z9478">
        <v>0.16</v>
      </c>
    </row>
    <row r="9479" spans="1:26" x14ac:dyDescent="0.25">
      <c r="A9479" t="s">
        <v>11535</v>
      </c>
      <c r="B9479" s="1">
        <v>45055</v>
      </c>
      <c r="C9479" t="s">
        <v>822</v>
      </c>
      <c r="D9479" t="s">
        <v>28</v>
      </c>
      <c r="E9479" t="s">
        <v>40</v>
      </c>
      <c r="F9479" t="s">
        <v>52</v>
      </c>
      <c r="G9479" t="s">
        <v>53</v>
      </c>
      <c r="H9479">
        <v>8</v>
      </c>
      <c r="I9479">
        <v>3334</v>
      </c>
      <c r="J9479">
        <v>0</v>
      </c>
      <c r="K9479">
        <v>26672</v>
      </c>
      <c r="L9479">
        <v>1913.08</v>
      </c>
      <c r="M9479" t="s">
        <v>43</v>
      </c>
      <c r="N9479" t="s">
        <v>66</v>
      </c>
      <c r="O9479">
        <v>3</v>
      </c>
      <c r="P9479">
        <v>2023</v>
      </c>
      <c r="Q9479">
        <v>5</v>
      </c>
      <c r="R9479" t="s">
        <v>238</v>
      </c>
      <c r="S9479">
        <v>2</v>
      </c>
      <c r="T9479">
        <v>19</v>
      </c>
      <c r="U9479">
        <v>2</v>
      </c>
      <c r="V9479">
        <v>2</v>
      </c>
      <c r="W9479" t="s">
        <v>76</v>
      </c>
      <c r="X9479" t="s">
        <v>47</v>
      </c>
      <c r="Y9479">
        <v>0</v>
      </c>
      <c r="Z9479">
        <v>7.0000000000000007E-2</v>
      </c>
    </row>
    <row r="9480" spans="1:26" x14ac:dyDescent="0.25">
      <c r="A9480" t="s">
        <v>11536</v>
      </c>
      <c r="B9480" s="1">
        <v>45220</v>
      </c>
      <c r="C9480" t="s">
        <v>11537</v>
      </c>
      <c r="D9480" t="s">
        <v>63</v>
      </c>
      <c r="E9480" t="s">
        <v>58</v>
      </c>
      <c r="F9480" t="s">
        <v>30</v>
      </c>
      <c r="G9480" t="s">
        <v>64</v>
      </c>
      <c r="H9480">
        <v>9</v>
      </c>
      <c r="I9480">
        <v>2637</v>
      </c>
      <c r="J9480">
        <v>3</v>
      </c>
      <c r="K9480">
        <v>23021.01</v>
      </c>
      <c r="L9480">
        <v>3097.12</v>
      </c>
      <c r="M9480" t="s">
        <v>43</v>
      </c>
      <c r="N9480" t="s">
        <v>33</v>
      </c>
      <c r="O9480">
        <v>4</v>
      </c>
      <c r="P9480">
        <v>2023</v>
      </c>
      <c r="Q9480">
        <v>10</v>
      </c>
      <c r="R9480" t="s">
        <v>45</v>
      </c>
      <c r="S9480">
        <v>4</v>
      </c>
      <c r="T9480">
        <v>42</v>
      </c>
      <c r="U9480">
        <v>3</v>
      </c>
      <c r="V9480">
        <v>6</v>
      </c>
      <c r="W9480" t="s">
        <v>35</v>
      </c>
      <c r="X9480" t="s">
        <v>36</v>
      </c>
      <c r="Y9480">
        <v>71199</v>
      </c>
      <c r="Z9480">
        <v>0.13</v>
      </c>
    </row>
    <row r="9481" spans="1:26" x14ac:dyDescent="0.25">
      <c r="A9481" t="s">
        <v>11538</v>
      </c>
      <c r="B9481" s="1">
        <v>45016</v>
      </c>
      <c r="C9481" t="s">
        <v>2524</v>
      </c>
      <c r="D9481" t="s">
        <v>28</v>
      </c>
      <c r="E9481" t="s">
        <v>40</v>
      </c>
      <c r="F9481" t="s">
        <v>52</v>
      </c>
      <c r="G9481" t="s">
        <v>53</v>
      </c>
      <c r="H9481">
        <v>7</v>
      </c>
      <c r="I9481">
        <v>336</v>
      </c>
      <c r="J9481">
        <v>1</v>
      </c>
      <c r="K9481">
        <v>2328.48</v>
      </c>
      <c r="L9481">
        <v>218.23</v>
      </c>
      <c r="M9481" t="s">
        <v>43</v>
      </c>
      <c r="N9481" t="s">
        <v>66</v>
      </c>
      <c r="O9481">
        <v>5</v>
      </c>
      <c r="P9481">
        <v>2023</v>
      </c>
      <c r="Q9481">
        <v>3</v>
      </c>
      <c r="R9481" t="s">
        <v>105</v>
      </c>
      <c r="S9481">
        <v>1</v>
      </c>
      <c r="T9481">
        <v>13</v>
      </c>
      <c r="U9481">
        <v>5</v>
      </c>
      <c r="V9481">
        <v>5</v>
      </c>
      <c r="W9481" t="s">
        <v>46</v>
      </c>
      <c r="X9481" t="s">
        <v>47</v>
      </c>
      <c r="Y9481">
        <v>2352</v>
      </c>
      <c r="Z9481">
        <v>0.09</v>
      </c>
    </row>
    <row r="9482" spans="1:26" x14ac:dyDescent="0.25">
      <c r="A9482" t="s">
        <v>11539</v>
      </c>
      <c r="B9482" s="1">
        <v>45267</v>
      </c>
      <c r="C9482" t="s">
        <v>2449</v>
      </c>
      <c r="D9482" t="s">
        <v>39</v>
      </c>
      <c r="E9482" t="s">
        <v>29</v>
      </c>
      <c r="F9482" t="s">
        <v>52</v>
      </c>
      <c r="G9482" t="s">
        <v>79</v>
      </c>
      <c r="H9482">
        <v>7</v>
      </c>
      <c r="I9482">
        <v>4596</v>
      </c>
      <c r="J9482">
        <v>28</v>
      </c>
      <c r="K9482">
        <v>23163.84</v>
      </c>
      <c r="L9482">
        <v>4434.72</v>
      </c>
      <c r="M9482" t="s">
        <v>43</v>
      </c>
      <c r="N9482" t="s">
        <v>33</v>
      </c>
      <c r="O9482">
        <v>4</v>
      </c>
      <c r="P9482">
        <v>2023</v>
      </c>
      <c r="Q9482">
        <v>12</v>
      </c>
      <c r="R9482" t="s">
        <v>54</v>
      </c>
      <c r="S9482">
        <v>4</v>
      </c>
      <c r="T9482">
        <v>49</v>
      </c>
      <c r="U9482">
        <v>2</v>
      </c>
      <c r="V9482">
        <v>4</v>
      </c>
      <c r="W9482" t="s">
        <v>73</v>
      </c>
      <c r="X9482" t="s">
        <v>47</v>
      </c>
      <c r="Y9482">
        <v>900816</v>
      </c>
      <c r="Z9482">
        <v>0.19</v>
      </c>
    </row>
    <row r="9483" spans="1:26" x14ac:dyDescent="0.25">
      <c r="A9483" t="s">
        <v>11540</v>
      </c>
      <c r="B9483" s="1">
        <v>45136</v>
      </c>
      <c r="C9483" t="s">
        <v>6618</v>
      </c>
      <c r="D9483" t="s">
        <v>50</v>
      </c>
      <c r="E9483" t="s">
        <v>29</v>
      </c>
      <c r="F9483" t="s">
        <v>30</v>
      </c>
      <c r="G9483" t="s">
        <v>86</v>
      </c>
      <c r="H9483">
        <v>5</v>
      </c>
      <c r="I9483">
        <v>1209</v>
      </c>
      <c r="J9483">
        <v>19</v>
      </c>
      <c r="K9483">
        <v>4896.45</v>
      </c>
      <c r="L9483">
        <v>481.96</v>
      </c>
      <c r="M9483" t="s">
        <v>43</v>
      </c>
      <c r="N9483" t="s">
        <v>66</v>
      </c>
      <c r="O9483">
        <v>6</v>
      </c>
      <c r="P9483">
        <v>2023</v>
      </c>
      <c r="Q9483">
        <v>7</v>
      </c>
      <c r="R9483" t="s">
        <v>125</v>
      </c>
      <c r="S9483">
        <v>3</v>
      </c>
      <c r="T9483">
        <v>30</v>
      </c>
      <c r="U9483">
        <v>5</v>
      </c>
      <c r="V9483">
        <v>6</v>
      </c>
      <c r="W9483" t="s">
        <v>35</v>
      </c>
      <c r="X9483" t="s">
        <v>36</v>
      </c>
      <c r="Y9483">
        <v>114855</v>
      </c>
      <c r="Z9483">
        <v>0.1</v>
      </c>
    </row>
    <row r="9484" spans="1:26" x14ac:dyDescent="0.25">
      <c r="A9484" t="s">
        <v>11541</v>
      </c>
      <c r="B9484" s="1">
        <v>45009</v>
      </c>
      <c r="C9484" t="s">
        <v>737</v>
      </c>
      <c r="D9484" t="s">
        <v>63</v>
      </c>
      <c r="E9484" t="s">
        <v>29</v>
      </c>
      <c r="F9484" t="s">
        <v>30</v>
      </c>
      <c r="G9484" t="s">
        <v>86</v>
      </c>
      <c r="H9484">
        <v>8</v>
      </c>
      <c r="I9484">
        <v>2124</v>
      </c>
      <c r="J9484">
        <v>16</v>
      </c>
      <c r="K9484">
        <v>14273.28</v>
      </c>
      <c r="L9484">
        <v>2238.81</v>
      </c>
      <c r="M9484" t="s">
        <v>43</v>
      </c>
      <c r="N9484" t="s">
        <v>33</v>
      </c>
      <c r="O9484">
        <v>3</v>
      </c>
      <c r="P9484">
        <v>2023</v>
      </c>
      <c r="Q9484">
        <v>3</v>
      </c>
      <c r="R9484" t="s">
        <v>105</v>
      </c>
      <c r="S9484">
        <v>1</v>
      </c>
      <c r="T9484">
        <v>12</v>
      </c>
      <c r="U9484">
        <v>4</v>
      </c>
      <c r="V9484">
        <v>5</v>
      </c>
      <c r="W9484" t="s">
        <v>46</v>
      </c>
      <c r="X9484" t="s">
        <v>47</v>
      </c>
      <c r="Y9484">
        <v>271872</v>
      </c>
      <c r="Z9484">
        <v>0.16</v>
      </c>
    </row>
    <row r="9485" spans="1:26" x14ac:dyDescent="0.25">
      <c r="A9485" t="s">
        <v>11542</v>
      </c>
      <c r="B9485" s="1">
        <v>45091</v>
      </c>
      <c r="C9485" t="s">
        <v>2593</v>
      </c>
      <c r="D9485" t="s">
        <v>50</v>
      </c>
      <c r="E9485" t="s">
        <v>40</v>
      </c>
      <c r="F9485" t="s">
        <v>41</v>
      </c>
      <c r="G9485" t="s">
        <v>116</v>
      </c>
      <c r="H9485">
        <v>7</v>
      </c>
      <c r="I9485">
        <v>1837</v>
      </c>
      <c r="J9485">
        <v>29</v>
      </c>
      <c r="K9485">
        <v>9129.89</v>
      </c>
      <c r="L9485">
        <v>789.36</v>
      </c>
      <c r="M9485" t="s">
        <v>32</v>
      </c>
      <c r="N9485" t="s">
        <v>44</v>
      </c>
      <c r="O9485">
        <v>3</v>
      </c>
      <c r="P9485">
        <v>2023</v>
      </c>
      <c r="Q9485">
        <v>6</v>
      </c>
      <c r="R9485" t="s">
        <v>95</v>
      </c>
      <c r="S9485">
        <v>2</v>
      </c>
      <c r="T9485">
        <v>24</v>
      </c>
      <c r="U9485">
        <v>3</v>
      </c>
      <c r="V9485">
        <v>3</v>
      </c>
      <c r="W9485" t="s">
        <v>83</v>
      </c>
      <c r="X9485" t="s">
        <v>47</v>
      </c>
      <c r="Y9485">
        <v>372911</v>
      </c>
      <c r="Z9485">
        <v>0.09</v>
      </c>
    </row>
    <row r="9486" spans="1:26" x14ac:dyDescent="0.25">
      <c r="A9486" t="s">
        <v>11543</v>
      </c>
      <c r="B9486" s="1">
        <v>44967</v>
      </c>
      <c r="C9486" t="s">
        <v>2026</v>
      </c>
      <c r="D9486" t="s">
        <v>28</v>
      </c>
      <c r="E9486" t="s">
        <v>29</v>
      </c>
      <c r="F9486" t="s">
        <v>41</v>
      </c>
      <c r="G9486" t="s">
        <v>42</v>
      </c>
      <c r="H9486">
        <v>10</v>
      </c>
      <c r="I9486">
        <v>534</v>
      </c>
      <c r="J9486">
        <v>12</v>
      </c>
      <c r="K9486">
        <v>4699.2</v>
      </c>
      <c r="L9486">
        <v>658.73</v>
      </c>
      <c r="M9486" t="s">
        <v>43</v>
      </c>
      <c r="N9486" t="s">
        <v>33</v>
      </c>
      <c r="O9486">
        <v>3</v>
      </c>
      <c r="P9486">
        <v>2023</v>
      </c>
      <c r="Q9486">
        <v>2</v>
      </c>
      <c r="R9486" t="s">
        <v>67</v>
      </c>
      <c r="S9486">
        <v>1</v>
      </c>
      <c r="T9486">
        <v>6</v>
      </c>
      <c r="U9486">
        <v>2</v>
      </c>
      <c r="V9486">
        <v>5</v>
      </c>
      <c r="W9486" t="s">
        <v>46</v>
      </c>
      <c r="X9486" t="s">
        <v>47</v>
      </c>
      <c r="Y9486">
        <v>64080</v>
      </c>
      <c r="Z9486">
        <v>0.14000000000000001</v>
      </c>
    </row>
    <row r="9487" spans="1:26" x14ac:dyDescent="0.25">
      <c r="A9487" t="s">
        <v>11544</v>
      </c>
      <c r="B9487" s="1">
        <v>45051</v>
      </c>
      <c r="C9487" t="s">
        <v>4538</v>
      </c>
      <c r="D9487" t="s">
        <v>50</v>
      </c>
      <c r="E9487" t="s">
        <v>58</v>
      </c>
      <c r="F9487" t="s">
        <v>30</v>
      </c>
      <c r="G9487" t="s">
        <v>64</v>
      </c>
      <c r="H9487">
        <v>9</v>
      </c>
      <c r="I9487">
        <v>3047</v>
      </c>
      <c r="J9487">
        <v>1</v>
      </c>
      <c r="K9487">
        <v>27148.77</v>
      </c>
      <c r="L9487">
        <v>4131.28</v>
      </c>
      <c r="M9487" t="s">
        <v>43</v>
      </c>
      <c r="N9487" t="s">
        <v>44</v>
      </c>
      <c r="O9487">
        <v>1</v>
      </c>
      <c r="P9487">
        <v>2023</v>
      </c>
      <c r="Q9487">
        <v>5</v>
      </c>
      <c r="R9487" t="s">
        <v>238</v>
      </c>
      <c r="S9487">
        <v>2</v>
      </c>
      <c r="T9487">
        <v>18</v>
      </c>
      <c r="U9487">
        <v>1</v>
      </c>
      <c r="V9487">
        <v>5</v>
      </c>
      <c r="W9487" t="s">
        <v>46</v>
      </c>
      <c r="X9487" t="s">
        <v>47</v>
      </c>
      <c r="Y9487">
        <v>27423</v>
      </c>
      <c r="Z9487">
        <v>0.15</v>
      </c>
    </row>
    <row r="9488" spans="1:26" x14ac:dyDescent="0.25">
      <c r="A9488" t="s">
        <v>11545</v>
      </c>
      <c r="B9488" s="1">
        <v>45266</v>
      </c>
      <c r="C9488" t="s">
        <v>1170</v>
      </c>
      <c r="D9488" t="s">
        <v>50</v>
      </c>
      <c r="E9488" t="s">
        <v>40</v>
      </c>
      <c r="F9488" t="s">
        <v>41</v>
      </c>
      <c r="G9488" t="s">
        <v>116</v>
      </c>
      <c r="H9488">
        <v>6</v>
      </c>
      <c r="I9488">
        <v>356</v>
      </c>
      <c r="J9488">
        <v>20</v>
      </c>
      <c r="K9488">
        <v>1708.8</v>
      </c>
      <c r="L9488">
        <v>121.96</v>
      </c>
      <c r="M9488" t="s">
        <v>43</v>
      </c>
      <c r="N9488" t="s">
        <v>44</v>
      </c>
      <c r="O9488">
        <v>5</v>
      </c>
      <c r="P9488">
        <v>2023</v>
      </c>
      <c r="Q9488">
        <v>12</v>
      </c>
      <c r="R9488" t="s">
        <v>54</v>
      </c>
      <c r="S9488">
        <v>4</v>
      </c>
      <c r="T9488">
        <v>49</v>
      </c>
      <c r="U9488">
        <v>2</v>
      </c>
      <c r="V9488">
        <v>3</v>
      </c>
      <c r="W9488" t="s">
        <v>83</v>
      </c>
      <c r="X9488" t="s">
        <v>47</v>
      </c>
      <c r="Y9488">
        <v>42720</v>
      </c>
      <c r="Z9488">
        <v>7.0000000000000007E-2</v>
      </c>
    </row>
    <row r="9489" spans="1:26" x14ac:dyDescent="0.25">
      <c r="A9489" t="s">
        <v>11546</v>
      </c>
      <c r="B9489" s="1">
        <v>45183</v>
      </c>
      <c r="C9489" t="s">
        <v>2544</v>
      </c>
      <c r="D9489" t="s">
        <v>28</v>
      </c>
      <c r="E9489" t="s">
        <v>29</v>
      </c>
      <c r="F9489" t="s">
        <v>52</v>
      </c>
      <c r="G9489" t="s">
        <v>91</v>
      </c>
      <c r="H9489">
        <v>1</v>
      </c>
      <c r="I9489">
        <v>2660</v>
      </c>
      <c r="J9489">
        <v>16</v>
      </c>
      <c r="K9489">
        <v>2234.4</v>
      </c>
      <c r="L9489">
        <v>371.74</v>
      </c>
      <c r="M9489" t="s">
        <v>43</v>
      </c>
      <c r="N9489" t="s">
        <v>44</v>
      </c>
      <c r="O9489">
        <v>7</v>
      </c>
      <c r="P9489">
        <v>2023</v>
      </c>
      <c r="Q9489">
        <v>9</v>
      </c>
      <c r="R9489" t="s">
        <v>80</v>
      </c>
      <c r="S9489">
        <v>3</v>
      </c>
      <c r="T9489">
        <v>37</v>
      </c>
      <c r="U9489">
        <v>3</v>
      </c>
      <c r="V9489">
        <v>4</v>
      </c>
      <c r="W9489" t="s">
        <v>73</v>
      </c>
      <c r="X9489" t="s">
        <v>47</v>
      </c>
      <c r="Y9489">
        <v>42560</v>
      </c>
      <c r="Z9489">
        <v>0.17</v>
      </c>
    </row>
    <row r="9490" spans="1:26" x14ac:dyDescent="0.25">
      <c r="A9490" t="s">
        <v>11547</v>
      </c>
      <c r="B9490" s="1">
        <v>45259</v>
      </c>
      <c r="C9490" t="s">
        <v>2996</v>
      </c>
      <c r="D9490" t="s">
        <v>39</v>
      </c>
      <c r="E9490" t="s">
        <v>40</v>
      </c>
      <c r="F9490" t="s">
        <v>41</v>
      </c>
      <c r="G9490" t="s">
        <v>59</v>
      </c>
      <c r="H9490">
        <v>2</v>
      </c>
      <c r="I9490">
        <v>405</v>
      </c>
      <c r="J9490">
        <v>9</v>
      </c>
      <c r="K9490">
        <v>737.1</v>
      </c>
      <c r="L9490">
        <v>112.08</v>
      </c>
      <c r="M9490" t="s">
        <v>65</v>
      </c>
      <c r="N9490" t="s">
        <v>44</v>
      </c>
      <c r="O9490">
        <v>2</v>
      </c>
      <c r="P9490">
        <v>2023</v>
      </c>
      <c r="Q9490">
        <v>11</v>
      </c>
      <c r="R9490" t="s">
        <v>92</v>
      </c>
      <c r="S9490">
        <v>4</v>
      </c>
      <c r="T9490">
        <v>48</v>
      </c>
      <c r="U9490">
        <v>5</v>
      </c>
      <c r="V9490">
        <v>3</v>
      </c>
      <c r="W9490" t="s">
        <v>83</v>
      </c>
      <c r="X9490" t="s">
        <v>47</v>
      </c>
      <c r="Y9490">
        <v>7290</v>
      </c>
      <c r="Z9490">
        <v>0.15</v>
      </c>
    </row>
    <row r="9491" spans="1:26" x14ac:dyDescent="0.25">
      <c r="A9491" t="s">
        <v>11548</v>
      </c>
      <c r="B9491" s="1">
        <v>45064</v>
      </c>
      <c r="C9491" t="s">
        <v>5571</v>
      </c>
      <c r="D9491" t="s">
        <v>39</v>
      </c>
      <c r="E9491" t="s">
        <v>58</v>
      </c>
      <c r="F9491" t="s">
        <v>52</v>
      </c>
      <c r="G9491" t="s">
        <v>91</v>
      </c>
      <c r="H9491">
        <v>5</v>
      </c>
      <c r="I9491">
        <v>1952</v>
      </c>
      <c r="J9491">
        <v>0</v>
      </c>
      <c r="K9491">
        <v>9760</v>
      </c>
      <c r="L9491">
        <v>1605.7</v>
      </c>
      <c r="M9491" t="s">
        <v>32</v>
      </c>
      <c r="N9491" t="s">
        <v>66</v>
      </c>
      <c r="O9491">
        <v>7</v>
      </c>
      <c r="P9491">
        <v>2023</v>
      </c>
      <c r="Q9491">
        <v>5</v>
      </c>
      <c r="R9491" t="s">
        <v>238</v>
      </c>
      <c r="S9491">
        <v>2</v>
      </c>
      <c r="T9491">
        <v>20</v>
      </c>
      <c r="U9491">
        <v>3</v>
      </c>
      <c r="V9491">
        <v>4</v>
      </c>
      <c r="W9491" t="s">
        <v>73</v>
      </c>
      <c r="X9491" t="s">
        <v>47</v>
      </c>
      <c r="Y9491">
        <v>0</v>
      </c>
      <c r="Z9491">
        <v>0.16</v>
      </c>
    </row>
    <row r="9492" spans="1:26" x14ac:dyDescent="0.25">
      <c r="A9492" t="s">
        <v>11549</v>
      </c>
      <c r="B9492" s="1">
        <v>45284</v>
      </c>
      <c r="C9492" t="s">
        <v>4204</v>
      </c>
      <c r="D9492" t="s">
        <v>39</v>
      </c>
      <c r="E9492" t="s">
        <v>29</v>
      </c>
      <c r="F9492" t="s">
        <v>52</v>
      </c>
      <c r="G9492" t="s">
        <v>53</v>
      </c>
      <c r="H9492">
        <v>3</v>
      </c>
      <c r="I9492">
        <v>3864</v>
      </c>
      <c r="J9492">
        <v>19</v>
      </c>
      <c r="K9492">
        <v>9389.52</v>
      </c>
      <c r="L9492">
        <v>1199.28</v>
      </c>
      <c r="M9492" t="s">
        <v>32</v>
      </c>
      <c r="N9492" t="s">
        <v>66</v>
      </c>
      <c r="O9492">
        <v>4</v>
      </c>
      <c r="P9492">
        <v>2023</v>
      </c>
      <c r="Q9492">
        <v>12</v>
      </c>
      <c r="R9492" t="s">
        <v>54</v>
      </c>
      <c r="S9492">
        <v>4</v>
      </c>
      <c r="T9492">
        <v>52</v>
      </c>
      <c r="U9492">
        <v>5</v>
      </c>
      <c r="V9492">
        <v>0</v>
      </c>
      <c r="W9492" t="s">
        <v>55</v>
      </c>
      <c r="X9492" t="s">
        <v>36</v>
      </c>
      <c r="Y9492">
        <v>220248</v>
      </c>
      <c r="Z9492">
        <v>0.13</v>
      </c>
    </row>
    <row r="9493" spans="1:26" x14ac:dyDescent="0.25">
      <c r="A9493" t="s">
        <v>11550</v>
      </c>
      <c r="B9493" s="1">
        <v>45069</v>
      </c>
      <c r="C9493" t="s">
        <v>8136</v>
      </c>
      <c r="D9493" t="s">
        <v>39</v>
      </c>
      <c r="E9493" t="s">
        <v>58</v>
      </c>
      <c r="F9493" t="s">
        <v>52</v>
      </c>
      <c r="G9493" t="s">
        <v>79</v>
      </c>
      <c r="H9493">
        <v>5</v>
      </c>
      <c r="I9493">
        <v>4332</v>
      </c>
      <c r="J9493">
        <v>20</v>
      </c>
      <c r="K9493">
        <v>17328</v>
      </c>
      <c r="L9493">
        <v>2323.36</v>
      </c>
      <c r="M9493" t="s">
        <v>43</v>
      </c>
      <c r="N9493" t="s">
        <v>44</v>
      </c>
      <c r="O9493">
        <v>6</v>
      </c>
      <c r="P9493">
        <v>2023</v>
      </c>
      <c r="Q9493">
        <v>5</v>
      </c>
      <c r="R9493" t="s">
        <v>238</v>
      </c>
      <c r="S9493">
        <v>2</v>
      </c>
      <c r="T9493">
        <v>21</v>
      </c>
      <c r="U9493">
        <v>4</v>
      </c>
      <c r="V9493">
        <v>2</v>
      </c>
      <c r="W9493" t="s">
        <v>76</v>
      </c>
      <c r="X9493" t="s">
        <v>47</v>
      </c>
      <c r="Y9493">
        <v>433200</v>
      </c>
      <c r="Z9493">
        <v>0.13</v>
      </c>
    </row>
    <row r="9494" spans="1:26" x14ac:dyDescent="0.25">
      <c r="A9494" t="s">
        <v>11551</v>
      </c>
      <c r="B9494" s="1">
        <v>44944</v>
      </c>
      <c r="C9494" t="s">
        <v>4161</v>
      </c>
      <c r="D9494" t="s">
        <v>28</v>
      </c>
      <c r="E9494" t="s">
        <v>51</v>
      </c>
      <c r="F9494" t="s">
        <v>52</v>
      </c>
      <c r="G9494" t="s">
        <v>53</v>
      </c>
      <c r="H9494">
        <v>10</v>
      </c>
      <c r="I9494">
        <v>742</v>
      </c>
      <c r="J9494">
        <v>24</v>
      </c>
      <c r="K9494">
        <v>5639.2</v>
      </c>
      <c r="L9494">
        <v>1064.6600000000001</v>
      </c>
      <c r="M9494" t="s">
        <v>43</v>
      </c>
      <c r="N9494" t="s">
        <v>44</v>
      </c>
      <c r="O9494">
        <v>7</v>
      </c>
      <c r="P9494">
        <v>2023</v>
      </c>
      <c r="Q9494">
        <v>1</v>
      </c>
      <c r="R9494" t="s">
        <v>34</v>
      </c>
      <c r="S9494">
        <v>1</v>
      </c>
      <c r="T9494">
        <v>3</v>
      </c>
      <c r="U9494">
        <v>3</v>
      </c>
      <c r="V9494">
        <v>3</v>
      </c>
      <c r="W9494" t="s">
        <v>83</v>
      </c>
      <c r="X9494" t="s">
        <v>47</v>
      </c>
      <c r="Y9494">
        <v>178080</v>
      </c>
      <c r="Z9494">
        <v>0.19</v>
      </c>
    </row>
    <row r="9495" spans="1:26" x14ac:dyDescent="0.25">
      <c r="A9495" t="s">
        <v>11552</v>
      </c>
      <c r="B9495" s="1">
        <v>45258</v>
      </c>
      <c r="C9495" t="s">
        <v>2346</v>
      </c>
      <c r="D9495" t="s">
        <v>50</v>
      </c>
      <c r="E9495" t="s">
        <v>29</v>
      </c>
      <c r="F9495" t="s">
        <v>52</v>
      </c>
      <c r="G9495" t="s">
        <v>91</v>
      </c>
      <c r="H9495">
        <v>9</v>
      </c>
      <c r="I9495">
        <v>2604</v>
      </c>
      <c r="J9495">
        <v>7</v>
      </c>
      <c r="K9495">
        <v>21795.48</v>
      </c>
      <c r="L9495">
        <v>2751.77</v>
      </c>
      <c r="M9495" t="s">
        <v>32</v>
      </c>
      <c r="N9495" t="s">
        <v>44</v>
      </c>
      <c r="O9495">
        <v>4</v>
      </c>
      <c r="P9495">
        <v>2023</v>
      </c>
      <c r="Q9495">
        <v>11</v>
      </c>
      <c r="R9495" t="s">
        <v>92</v>
      </c>
      <c r="S9495">
        <v>4</v>
      </c>
      <c r="T9495">
        <v>48</v>
      </c>
      <c r="U9495">
        <v>5</v>
      </c>
      <c r="V9495">
        <v>2</v>
      </c>
      <c r="W9495" t="s">
        <v>76</v>
      </c>
      <c r="X9495" t="s">
        <v>47</v>
      </c>
      <c r="Y9495">
        <v>164052</v>
      </c>
      <c r="Z9495">
        <v>0.13</v>
      </c>
    </row>
    <row r="9496" spans="1:26" x14ac:dyDescent="0.25">
      <c r="A9496" t="s">
        <v>11553</v>
      </c>
      <c r="B9496" s="1">
        <v>45129</v>
      </c>
      <c r="C9496" t="s">
        <v>1361</v>
      </c>
      <c r="D9496" t="s">
        <v>28</v>
      </c>
      <c r="E9496" t="s">
        <v>40</v>
      </c>
      <c r="F9496" t="s">
        <v>30</v>
      </c>
      <c r="G9496" t="s">
        <v>64</v>
      </c>
      <c r="H9496">
        <v>5</v>
      </c>
      <c r="I9496">
        <v>4531</v>
      </c>
      <c r="J9496">
        <v>29</v>
      </c>
      <c r="K9496">
        <v>16085.05</v>
      </c>
      <c r="L9496">
        <v>2499.39</v>
      </c>
      <c r="M9496" t="s">
        <v>65</v>
      </c>
      <c r="N9496" t="s">
        <v>44</v>
      </c>
      <c r="O9496">
        <v>5</v>
      </c>
      <c r="P9496">
        <v>2023</v>
      </c>
      <c r="Q9496">
        <v>7</v>
      </c>
      <c r="R9496" t="s">
        <v>125</v>
      </c>
      <c r="S9496">
        <v>3</v>
      </c>
      <c r="T9496">
        <v>29</v>
      </c>
      <c r="U9496">
        <v>4</v>
      </c>
      <c r="V9496">
        <v>6</v>
      </c>
      <c r="W9496" t="s">
        <v>35</v>
      </c>
      <c r="X9496" t="s">
        <v>36</v>
      </c>
      <c r="Y9496">
        <v>656995</v>
      </c>
      <c r="Z9496">
        <v>0.16</v>
      </c>
    </row>
    <row r="9497" spans="1:26" x14ac:dyDescent="0.25">
      <c r="A9497" t="s">
        <v>11554</v>
      </c>
      <c r="B9497" s="1">
        <v>45267</v>
      </c>
      <c r="C9497" t="s">
        <v>4096</v>
      </c>
      <c r="D9497" t="s">
        <v>28</v>
      </c>
      <c r="E9497" t="s">
        <v>51</v>
      </c>
      <c r="F9497" t="s">
        <v>30</v>
      </c>
      <c r="G9497" t="s">
        <v>64</v>
      </c>
      <c r="H9497">
        <v>10</v>
      </c>
      <c r="I9497">
        <v>4921</v>
      </c>
      <c r="J9497">
        <v>16</v>
      </c>
      <c r="K9497">
        <v>41336.400000000001</v>
      </c>
      <c r="L9497">
        <v>7428.33</v>
      </c>
      <c r="M9497" t="s">
        <v>43</v>
      </c>
      <c r="N9497" t="s">
        <v>33</v>
      </c>
      <c r="O9497">
        <v>2</v>
      </c>
      <c r="P9497">
        <v>2023</v>
      </c>
      <c r="Q9497">
        <v>12</v>
      </c>
      <c r="R9497" t="s">
        <v>54</v>
      </c>
      <c r="S9497">
        <v>4</v>
      </c>
      <c r="T9497">
        <v>49</v>
      </c>
      <c r="U9497">
        <v>2</v>
      </c>
      <c r="V9497">
        <v>4</v>
      </c>
      <c r="W9497" t="s">
        <v>73</v>
      </c>
      <c r="X9497" t="s">
        <v>47</v>
      </c>
      <c r="Y9497">
        <v>787360</v>
      </c>
      <c r="Z9497">
        <v>0.18</v>
      </c>
    </row>
    <row r="9498" spans="1:26" x14ac:dyDescent="0.25">
      <c r="A9498" t="s">
        <v>11555</v>
      </c>
      <c r="B9498" s="1">
        <v>45053</v>
      </c>
      <c r="C9498" t="s">
        <v>2338</v>
      </c>
      <c r="D9498" t="s">
        <v>28</v>
      </c>
      <c r="E9498" t="s">
        <v>51</v>
      </c>
      <c r="F9498" t="s">
        <v>30</v>
      </c>
      <c r="G9498" t="s">
        <v>86</v>
      </c>
      <c r="H9498">
        <v>3</v>
      </c>
      <c r="I9498">
        <v>2316</v>
      </c>
      <c r="J9498">
        <v>1</v>
      </c>
      <c r="K9498">
        <v>6878.52</v>
      </c>
      <c r="L9498">
        <v>1034.05</v>
      </c>
      <c r="M9498" t="s">
        <v>32</v>
      </c>
      <c r="N9498" t="s">
        <v>66</v>
      </c>
      <c r="O9498">
        <v>6</v>
      </c>
      <c r="P9498">
        <v>2023</v>
      </c>
      <c r="Q9498">
        <v>5</v>
      </c>
      <c r="R9498" t="s">
        <v>238</v>
      </c>
      <c r="S9498">
        <v>2</v>
      </c>
      <c r="T9498">
        <v>19</v>
      </c>
      <c r="U9498">
        <v>2</v>
      </c>
      <c r="V9498">
        <v>0</v>
      </c>
      <c r="W9498" t="s">
        <v>55</v>
      </c>
      <c r="X9498" t="s">
        <v>36</v>
      </c>
      <c r="Y9498">
        <v>6948</v>
      </c>
      <c r="Z9498">
        <v>0.15</v>
      </c>
    </row>
    <row r="9499" spans="1:26" x14ac:dyDescent="0.25">
      <c r="A9499" t="s">
        <v>11556</v>
      </c>
      <c r="B9499" s="1">
        <v>44963</v>
      </c>
      <c r="C9499" t="s">
        <v>274</v>
      </c>
      <c r="D9499" t="s">
        <v>50</v>
      </c>
      <c r="E9499" t="s">
        <v>40</v>
      </c>
      <c r="F9499" t="s">
        <v>41</v>
      </c>
      <c r="G9499" t="s">
        <v>116</v>
      </c>
      <c r="H9499">
        <v>6</v>
      </c>
      <c r="I9499">
        <v>4163</v>
      </c>
      <c r="J9499">
        <v>16</v>
      </c>
      <c r="K9499">
        <v>20981.52</v>
      </c>
      <c r="L9499">
        <v>4128.8900000000003</v>
      </c>
      <c r="M9499" t="s">
        <v>43</v>
      </c>
      <c r="N9499" t="s">
        <v>33</v>
      </c>
      <c r="O9499">
        <v>1</v>
      </c>
      <c r="P9499">
        <v>2023</v>
      </c>
      <c r="Q9499">
        <v>2</v>
      </c>
      <c r="R9499" t="s">
        <v>67</v>
      </c>
      <c r="S9499">
        <v>1</v>
      </c>
      <c r="T9499">
        <v>6</v>
      </c>
      <c r="U9499">
        <v>2</v>
      </c>
      <c r="V9499">
        <v>1</v>
      </c>
      <c r="W9499" t="s">
        <v>60</v>
      </c>
      <c r="X9499" t="s">
        <v>47</v>
      </c>
      <c r="Y9499">
        <v>399648</v>
      </c>
      <c r="Z9499">
        <v>0.2</v>
      </c>
    </row>
    <row r="9500" spans="1:26" x14ac:dyDescent="0.25">
      <c r="A9500" t="s">
        <v>11557</v>
      </c>
      <c r="B9500" s="1">
        <v>45031</v>
      </c>
      <c r="C9500" t="s">
        <v>2987</v>
      </c>
      <c r="D9500" t="s">
        <v>63</v>
      </c>
      <c r="E9500" t="s">
        <v>29</v>
      </c>
      <c r="F9500" t="s">
        <v>30</v>
      </c>
      <c r="G9500" t="s">
        <v>86</v>
      </c>
      <c r="H9500">
        <v>3</v>
      </c>
      <c r="I9500">
        <v>189</v>
      </c>
      <c r="J9500">
        <v>10</v>
      </c>
      <c r="K9500">
        <v>510.3</v>
      </c>
      <c r="L9500">
        <v>27.8</v>
      </c>
      <c r="M9500" t="s">
        <v>32</v>
      </c>
      <c r="N9500" t="s">
        <v>66</v>
      </c>
      <c r="O9500">
        <v>7</v>
      </c>
      <c r="P9500">
        <v>2023</v>
      </c>
      <c r="Q9500">
        <v>4</v>
      </c>
      <c r="R9500" t="s">
        <v>100</v>
      </c>
      <c r="S9500">
        <v>2</v>
      </c>
      <c r="T9500">
        <v>15</v>
      </c>
      <c r="U9500">
        <v>3</v>
      </c>
      <c r="V9500">
        <v>6</v>
      </c>
      <c r="W9500" t="s">
        <v>35</v>
      </c>
      <c r="X9500" t="s">
        <v>36</v>
      </c>
      <c r="Y9500">
        <v>5670</v>
      </c>
      <c r="Z9500">
        <v>0.05</v>
      </c>
    </row>
    <row r="9501" spans="1:26" x14ac:dyDescent="0.25">
      <c r="A9501" t="s">
        <v>11558</v>
      </c>
      <c r="B9501" s="1">
        <v>44927</v>
      </c>
      <c r="C9501" t="s">
        <v>7341</v>
      </c>
      <c r="D9501" t="s">
        <v>63</v>
      </c>
      <c r="E9501" t="s">
        <v>51</v>
      </c>
      <c r="F9501" t="s">
        <v>52</v>
      </c>
      <c r="G9501" t="s">
        <v>91</v>
      </c>
      <c r="H9501">
        <v>8</v>
      </c>
      <c r="I9501">
        <v>731</v>
      </c>
      <c r="J9501">
        <v>27</v>
      </c>
      <c r="K9501">
        <v>4269.04</v>
      </c>
      <c r="L9501">
        <v>753.21</v>
      </c>
      <c r="M9501" t="s">
        <v>65</v>
      </c>
      <c r="N9501" t="s">
        <v>33</v>
      </c>
      <c r="O9501">
        <v>4</v>
      </c>
      <c r="P9501">
        <v>2023</v>
      </c>
      <c r="Q9501">
        <v>1</v>
      </c>
      <c r="R9501" t="s">
        <v>34</v>
      </c>
      <c r="S9501">
        <v>1</v>
      </c>
      <c r="T9501">
        <v>1</v>
      </c>
      <c r="U9501">
        <v>1</v>
      </c>
      <c r="V9501">
        <v>0</v>
      </c>
      <c r="W9501" t="s">
        <v>55</v>
      </c>
      <c r="X9501" t="s">
        <v>36</v>
      </c>
      <c r="Y9501">
        <v>157896</v>
      </c>
      <c r="Z9501">
        <v>0.18</v>
      </c>
    </row>
    <row r="9502" spans="1:26" x14ac:dyDescent="0.25">
      <c r="A9502" t="s">
        <v>11559</v>
      </c>
      <c r="B9502" s="1">
        <v>45081</v>
      </c>
      <c r="C9502" t="s">
        <v>4833</v>
      </c>
      <c r="D9502" t="s">
        <v>63</v>
      </c>
      <c r="E9502" t="s">
        <v>51</v>
      </c>
      <c r="F9502" t="s">
        <v>30</v>
      </c>
      <c r="G9502" t="s">
        <v>86</v>
      </c>
      <c r="H9502">
        <v>1</v>
      </c>
      <c r="I9502">
        <v>4558</v>
      </c>
      <c r="J9502">
        <v>15</v>
      </c>
      <c r="K9502">
        <v>3874.3</v>
      </c>
      <c r="L9502">
        <v>572.26</v>
      </c>
      <c r="M9502" t="s">
        <v>65</v>
      </c>
      <c r="N9502" t="s">
        <v>44</v>
      </c>
      <c r="O9502">
        <v>3</v>
      </c>
      <c r="P9502">
        <v>2023</v>
      </c>
      <c r="Q9502">
        <v>6</v>
      </c>
      <c r="R9502" t="s">
        <v>95</v>
      </c>
      <c r="S9502">
        <v>2</v>
      </c>
      <c r="T9502">
        <v>23</v>
      </c>
      <c r="U9502">
        <v>2</v>
      </c>
      <c r="V9502">
        <v>0</v>
      </c>
      <c r="W9502" t="s">
        <v>55</v>
      </c>
      <c r="X9502" t="s">
        <v>36</v>
      </c>
      <c r="Y9502">
        <v>68370</v>
      </c>
      <c r="Z9502">
        <v>0.15</v>
      </c>
    </row>
    <row r="9503" spans="1:26" x14ac:dyDescent="0.25">
      <c r="A9503" t="s">
        <v>11560</v>
      </c>
      <c r="B9503" s="1">
        <v>45140</v>
      </c>
      <c r="C9503" t="s">
        <v>1886</v>
      </c>
      <c r="D9503" t="s">
        <v>63</v>
      </c>
      <c r="E9503" t="s">
        <v>51</v>
      </c>
      <c r="F9503" t="s">
        <v>41</v>
      </c>
      <c r="G9503" t="s">
        <v>116</v>
      </c>
      <c r="H9503">
        <v>9</v>
      </c>
      <c r="I9503">
        <v>1426</v>
      </c>
      <c r="J9503">
        <v>0</v>
      </c>
      <c r="K9503">
        <v>12834</v>
      </c>
      <c r="L9503">
        <v>2235.41</v>
      </c>
      <c r="M9503" t="s">
        <v>32</v>
      </c>
      <c r="N9503" t="s">
        <v>66</v>
      </c>
      <c r="O9503">
        <v>5</v>
      </c>
      <c r="P9503">
        <v>2023</v>
      </c>
      <c r="Q9503">
        <v>8</v>
      </c>
      <c r="R9503" t="s">
        <v>72</v>
      </c>
      <c r="S9503">
        <v>3</v>
      </c>
      <c r="T9503">
        <v>31</v>
      </c>
      <c r="U9503">
        <v>1</v>
      </c>
      <c r="V9503">
        <v>3</v>
      </c>
      <c r="W9503" t="s">
        <v>83</v>
      </c>
      <c r="X9503" t="s">
        <v>47</v>
      </c>
      <c r="Y9503">
        <v>0</v>
      </c>
      <c r="Z9503">
        <v>0.17</v>
      </c>
    </row>
    <row r="9504" spans="1:26" x14ac:dyDescent="0.25">
      <c r="A9504" t="s">
        <v>11561</v>
      </c>
      <c r="B9504" s="1">
        <v>45096</v>
      </c>
      <c r="C9504" t="s">
        <v>1475</v>
      </c>
      <c r="D9504" t="s">
        <v>50</v>
      </c>
      <c r="E9504" t="s">
        <v>58</v>
      </c>
      <c r="F9504" t="s">
        <v>52</v>
      </c>
      <c r="G9504" t="s">
        <v>79</v>
      </c>
      <c r="H9504">
        <v>10</v>
      </c>
      <c r="I9504">
        <v>2639</v>
      </c>
      <c r="J9504">
        <v>4</v>
      </c>
      <c r="K9504">
        <v>25334.400000000001</v>
      </c>
      <c r="L9504">
        <v>3545.35</v>
      </c>
      <c r="M9504" t="s">
        <v>32</v>
      </c>
      <c r="N9504" t="s">
        <v>33</v>
      </c>
      <c r="O9504">
        <v>4</v>
      </c>
      <c r="P9504">
        <v>2023</v>
      </c>
      <c r="Q9504">
        <v>6</v>
      </c>
      <c r="R9504" t="s">
        <v>95</v>
      </c>
      <c r="S9504">
        <v>2</v>
      </c>
      <c r="T9504">
        <v>25</v>
      </c>
      <c r="U9504">
        <v>4</v>
      </c>
      <c r="V9504">
        <v>1</v>
      </c>
      <c r="W9504" t="s">
        <v>60</v>
      </c>
      <c r="X9504" t="s">
        <v>47</v>
      </c>
      <c r="Y9504">
        <v>105560</v>
      </c>
      <c r="Z9504">
        <v>0.14000000000000001</v>
      </c>
    </row>
    <row r="9505" spans="1:26" x14ac:dyDescent="0.25">
      <c r="A9505" t="s">
        <v>11562</v>
      </c>
      <c r="B9505" s="1">
        <v>44958</v>
      </c>
      <c r="C9505" t="s">
        <v>4309</v>
      </c>
      <c r="D9505" t="s">
        <v>28</v>
      </c>
      <c r="E9505" t="s">
        <v>40</v>
      </c>
      <c r="F9505" t="s">
        <v>52</v>
      </c>
      <c r="G9505" t="s">
        <v>91</v>
      </c>
      <c r="H9505">
        <v>5</v>
      </c>
      <c r="I9505">
        <v>4052</v>
      </c>
      <c r="J9505">
        <v>17</v>
      </c>
      <c r="K9505">
        <v>16815.8</v>
      </c>
      <c r="L9505">
        <v>3302.94</v>
      </c>
      <c r="M9505" t="s">
        <v>43</v>
      </c>
      <c r="N9505" t="s">
        <v>66</v>
      </c>
      <c r="O9505">
        <v>4</v>
      </c>
      <c r="P9505">
        <v>2023</v>
      </c>
      <c r="Q9505">
        <v>2</v>
      </c>
      <c r="R9505" t="s">
        <v>67</v>
      </c>
      <c r="S9505">
        <v>1</v>
      </c>
      <c r="T9505">
        <v>5</v>
      </c>
      <c r="U9505">
        <v>1</v>
      </c>
      <c r="V9505">
        <v>3</v>
      </c>
      <c r="W9505" t="s">
        <v>83</v>
      </c>
      <c r="X9505" t="s">
        <v>47</v>
      </c>
      <c r="Y9505">
        <v>344420</v>
      </c>
      <c r="Z9505">
        <v>0.2</v>
      </c>
    </row>
    <row r="9506" spans="1:26" x14ac:dyDescent="0.25">
      <c r="A9506" t="s">
        <v>11563</v>
      </c>
      <c r="B9506" s="1">
        <v>45012</v>
      </c>
      <c r="C9506" t="s">
        <v>1127</v>
      </c>
      <c r="D9506" t="s">
        <v>50</v>
      </c>
      <c r="E9506" t="s">
        <v>29</v>
      </c>
      <c r="F9506" t="s">
        <v>30</v>
      </c>
      <c r="G9506" t="s">
        <v>31</v>
      </c>
      <c r="H9506">
        <v>8</v>
      </c>
      <c r="I9506">
        <v>2533</v>
      </c>
      <c r="J9506">
        <v>11</v>
      </c>
      <c r="K9506">
        <v>18034.96</v>
      </c>
      <c r="L9506">
        <v>964.02</v>
      </c>
      <c r="M9506" t="s">
        <v>32</v>
      </c>
      <c r="N9506" t="s">
        <v>33</v>
      </c>
      <c r="O9506">
        <v>5</v>
      </c>
      <c r="P9506">
        <v>2023</v>
      </c>
      <c r="Q9506">
        <v>3</v>
      </c>
      <c r="R9506" t="s">
        <v>105</v>
      </c>
      <c r="S9506">
        <v>1</v>
      </c>
      <c r="T9506">
        <v>13</v>
      </c>
      <c r="U9506">
        <v>5</v>
      </c>
      <c r="V9506">
        <v>1</v>
      </c>
      <c r="W9506" t="s">
        <v>60</v>
      </c>
      <c r="X9506" t="s">
        <v>47</v>
      </c>
      <c r="Y9506">
        <v>222904</v>
      </c>
      <c r="Z9506">
        <v>0.05</v>
      </c>
    </row>
    <row r="9507" spans="1:26" x14ac:dyDescent="0.25">
      <c r="A9507" t="s">
        <v>11564</v>
      </c>
      <c r="B9507" s="1">
        <v>44986</v>
      </c>
      <c r="C9507" t="s">
        <v>2654</v>
      </c>
      <c r="D9507" t="s">
        <v>28</v>
      </c>
      <c r="E9507" t="s">
        <v>40</v>
      </c>
      <c r="F9507" t="s">
        <v>41</v>
      </c>
      <c r="G9507" t="s">
        <v>116</v>
      </c>
      <c r="H9507">
        <v>6</v>
      </c>
      <c r="I9507">
        <v>2114</v>
      </c>
      <c r="J9507">
        <v>15</v>
      </c>
      <c r="K9507">
        <v>10781.4</v>
      </c>
      <c r="L9507">
        <v>1598.49</v>
      </c>
      <c r="M9507" t="s">
        <v>43</v>
      </c>
      <c r="N9507" t="s">
        <v>44</v>
      </c>
      <c r="O9507">
        <v>1</v>
      </c>
      <c r="P9507">
        <v>2023</v>
      </c>
      <c r="Q9507">
        <v>3</v>
      </c>
      <c r="R9507" t="s">
        <v>105</v>
      </c>
      <c r="S9507">
        <v>1</v>
      </c>
      <c r="T9507">
        <v>9</v>
      </c>
      <c r="U9507">
        <v>1</v>
      </c>
      <c r="V9507">
        <v>3</v>
      </c>
      <c r="W9507" t="s">
        <v>83</v>
      </c>
      <c r="X9507" t="s">
        <v>47</v>
      </c>
      <c r="Y9507">
        <v>190260</v>
      </c>
      <c r="Z9507">
        <v>0.15</v>
      </c>
    </row>
    <row r="9508" spans="1:26" x14ac:dyDescent="0.25">
      <c r="A9508" t="s">
        <v>11565</v>
      </c>
      <c r="B9508" s="1">
        <v>45263</v>
      </c>
      <c r="C9508" t="s">
        <v>2384</v>
      </c>
      <c r="D9508" t="s">
        <v>50</v>
      </c>
      <c r="E9508" t="s">
        <v>58</v>
      </c>
      <c r="F9508" t="s">
        <v>41</v>
      </c>
      <c r="G9508" t="s">
        <v>59</v>
      </c>
      <c r="H9508">
        <v>1</v>
      </c>
      <c r="I9508">
        <v>449</v>
      </c>
      <c r="J9508">
        <v>16</v>
      </c>
      <c r="K9508">
        <v>377.16</v>
      </c>
      <c r="L9508">
        <v>36.69</v>
      </c>
      <c r="M9508" t="s">
        <v>32</v>
      </c>
      <c r="N9508" t="s">
        <v>66</v>
      </c>
      <c r="O9508">
        <v>7</v>
      </c>
      <c r="P9508">
        <v>2023</v>
      </c>
      <c r="Q9508">
        <v>12</v>
      </c>
      <c r="R9508" t="s">
        <v>54</v>
      </c>
      <c r="S9508">
        <v>4</v>
      </c>
      <c r="T9508">
        <v>49</v>
      </c>
      <c r="U9508">
        <v>2</v>
      </c>
      <c r="V9508">
        <v>0</v>
      </c>
      <c r="W9508" t="s">
        <v>55</v>
      </c>
      <c r="X9508" t="s">
        <v>36</v>
      </c>
      <c r="Y9508">
        <v>7184</v>
      </c>
      <c r="Z9508">
        <v>0.1</v>
      </c>
    </row>
    <row r="9509" spans="1:26" x14ac:dyDescent="0.25">
      <c r="A9509" t="s">
        <v>11566</v>
      </c>
      <c r="B9509" s="1">
        <v>45067</v>
      </c>
      <c r="C9509" t="s">
        <v>1009</v>
      </c>
      <c r="D9509" t="s">
        <v>50</v>
      </c>
      <c r="E9509" t="s">
        <v>51</v>
      </c>
      <c r="F9509" t="s">
        <v>52</v>
      </c>
      <c r="G9509" t="s">
        <v>91</v>
      </c>
      <c r="H9509">
        <v>7</v>
      </c>
      <c r="I9509">
        <v>2199</v>
      </c>
      <c r="J9509">
        <v>19</v>
      </c>
      <c r="K9509">
        <v>12468.33</v>
      </c>
      <c r="L9509">
        <v>2244.94</v>
      </c>
      <c r="M9509" t="s">
        <v>43</v>
      </c>
      <c r="N9509" t="s">
        <v>33</v>
      </c>
      <c r="O9509">
        <v>4</v>
      </c>
      <c r="P9509">
        <v>2023</v>
      </c>
      <c r="Q9509">
        <v>5</v>
      </c>
      <c r="R9509" t="s">
        <v>238</v>
      </c>
      <c r="S9509">
        <v>2</v>
      </c>
      <c r="T9509">
        <v>21</v>
      </c>
      <c r="U9509">
        <v>4</v>
      </c>
      <c r="V9509">
        <v>0</v>
      </c>
      <c r="W9509" t="s">
        <v>55</v>
      </c>
      <c r="X9509" t="s">
        <v>36</v>
      </c>
      <c r="Y9509">
        <v>292467</v>
      </c>
      <c r="Z9509">
        <v>0.18</v>
      </c>
    </row>
    <row r="9510" spans="1:26" x14ac:dyDescent="0.25">
      <c r="A9510" t="s">
        <v>11567</v>
      </c>
      <c r="B9510" s="1">
        <v>45029</v>
      </c>
      <c r="C9510" t="s">
        <v>1712</v>
      </c>
      <c r="D9510" t="s">
        <v>63</v>
      </c>
      <c r="E9510" t="s">
        <v>40</v>
      </c>
      <c r="F9510" t="s">
        <v>41</v>
      </c>
      <c r="G9510" t="s">
        <v>116</v>
      </c>
      <c r="H9510">
        <v>9</v>
      </c>
      <c r="I9510">
        <v>1267</v>
      </c>
      <c r="J9510">
        <v>11</v>
      </c>
      <c r="K9510">
        <v>10148.67</v>
      </c>
      <c r="L9510">
        <v>913.31</v>
      </c>
      <c r="M9510" t="s">
        <v>32</v>
      </c>
      <c r="N9510" t="s">
        <v>33</v>
      </c>
      <c r="O9510">
        <v>2</v>
      </c>
      <c r="P9510">
        <v>2023</v>
      </c>
      <c r="Q9510">
        <v>4</v>
      </c>
      <c r="R9510" t="s">
        <v>100</v>
      </c>
      <c r="S9510">
        <v>2</v>
      </c>
      <c r="T9510">
        <v>15</v>
      </c>
      <c r="U9510">
        <v>3</v>
      </c>
      <c r="V9510">
        <v>4</v>
      </c>
      <c r="W9510" t="s">
        <v>73</v>
      </c>
      <c r="X9510" t="s">
        <v>47</v>
      </c>
      <c r="Y9510">
        <v>125433</v>
      </c>
      <c r="Z9510">
        <v>0.09</v>
      </c>
    </row>
    <row r="9511" spans="1:26" x14ac:dyDescent="0.25">
      <c r="A9511" t="s">
        <v>11568</v>
      </c>
      <c r="B9511" s="1">
        <v>45114</v>
      </c>
      <c r="C9511" t="s">
        <v>3096</v>
      </c>
      <c r="D9511" t="s">
        <v>63</v>
      </c>
      <c r="E9511" t="s">
        <v>29</v>
      </c>
      <c r="F9511" t="s">
        <v>30</v>
      </c>
      <c r="G9511" t="s">
        <v>86</v>
      </c>
      <c r="H9511">
        <v>4</v>
      </c>
      <c r="I9511">
        <v>3272</v>
      </c>
      <c r="J9511">
        <v>28</v>
      </c>
      <c r="K9511">
        <v>9423.36</v>
      </c>
      <c r="L9511">
        <v>1424.52</v>
      </c>
      <c r="M9511" t="s">
        <v>65</v>
      </c>
      <c r="N9511" t="s">
        <v>66</v>
      </c>
      <c r="O9511">
        <v>4</v>
      </c>
      <c r="P9511">
        <v>2023</v>
      </c>
      <c r="Q9511">
        <v>7</v>
      </c>
      <c r="R9511" t="s">
        <v>125</v>
      </c>
      <c r="S9511">
        <v>3</v>
      </c>
      <c r="T9511">
        <v>27</v>
      </c>
      <c r="U9511">
        <v>2</v>
      </c>
      <c r="V9511">
        <v>5</v>
      </c>
      <c r="W9511" t="s">
        <v>46</v>
      </c>
      <c r="X9511" t="s">
        <v>47</v>
      </c>
      <c r="Y9511">
        <v>366464</v>
      </c>
      <c r="Z9511">
        <v>0.15</v>
      </c>
    </row>
    <row r="9512" spans="1:26" x14ac:dyDescent="0.25">
      <c r="A9512" t="s">
        <v>11569</v>
      </c>
      <c r="B9512" s="1">
        <v>45036</v>
      </c>
      <c r="C9512" t="s">
        <v>5125</v>
      </c>
      <c r="D9512" t="s">
        <v>39</v>
      </c>
      <c r="E9512" t="s">
        <v>40</v>
      </c>
      <c r="F9512" t="s">
        <v>41</v>
      </c>
      <c r="G9512" t="s">
        <v>116</v>
      </c>
      <c r="H9512">
        <v>1</v>
      </c>
      <c r="I9512">
        <v>3825</v>
      </c>
      <c r="J9512">
        <v>13</v>
      </c>
      <c r="K9512">
        <v>3327.75</v>
      </c>
      <c r="L9512">
        <v>612.02</v>
      </c>
      <c r="M9512" t="s">
        <v>32</v>
      </c>
      <c r="N9512" t="s">
        <v>33</v>
      </c>
      <c r="O9512">
        <v>7</v>
      </c>
      <c r="P9512">
        <v>2023</v>
      </c>
      <c r="Q9512">
        <v>4</v>
      </c>
      <c r="R9512" t="s">
        <v>100</v>
      </c>
      <c r="S9512">
        <v>2</v>
      </c>
      <c r="T9512">
        <v>16</v>
      </c>
      <c r="U9512">
        <v>4</v>
      </c>
      <c r="V9512">
        <v>4</v>
      </c>
      <c r="W9512" t="s">
        <v>73</v>
      </c>
      <c r="X9512" t="s">
        <v>47</v>
      </c>
      <c r="Y9512">
        <v>49725</v>
      </c>
      <c r="Z9512">
        <v>0.18</v>
      </c>
    </row>
    <row r="9513" spans="1:26" x14ac:dyDescent="0.25">
      <c r="A9513" t="s">
        <v>11570</v>
      </c>
      <c r="B9513" s="1">
        <v>45031</v>
      </c>
      <c r="C9513" t="s">
        <v>2509</v>
      </c>
      <c r="D9513" t="s">
        <v>28</v>
      </c>
      <c r="E9513" t="s">
        <v>29</v>
      </c>
      <c r="F9513" t="s">
        <v>30</v>
      </c>
      <c r="G9513" t="s">
        <v>86</v>
      </c>
      <c r="H9513">
        <v>5</v>
      </c>
      <c r="I9513">
        <v>2699</v>
      </c>
      <c r="J9513">
        <v>4</v>
      </c>
      <c r="K9513">
        <v>12955.2</v>
      </c>
      <c r="L9513">
        <v>1394.61</v>
      </c>
      <c r="M9513" t="s">
        <v>32</v>
      </c>
      <c r="N9513" t="s">
        <v>33</v>
      </c>
      <c r="O9513">
        <v>4</v>
      </c>
      <c r="P9513">
        <v>2023</v>
      </c>
      <c r="Q9513">
        <v>4</v>
      </c>
      <c r="R9513" t="s">
        <v>100</v>
      </c>
      <c r="S9513">
        <v>2</v>
      </c>
      <c r="T9513">
        <v>15</v>
      </c>
      <c r="U9513">
        <v>3</v>
      </c>
      <c r="V9513">
        <v>6</v>
      </c>
      <c r="W9513" t="s">
        <v>35</v>
      </c>
      <c r="X9513" t="s">
        <v>36</v>
      </c>
      <c r="Y9513">
        <v>53980</v>
      </c>
      <c r="Z9513">
        <v>0.11</v>
      </c>
    </row>
    <row r="9514" spans="1:26" x14ac:dyDescent="0.25">
      <c r="A9514" t="s">
        <v>11571</v>
      </c>
      <c r="B9514" s="1">
        <v>45143</v>
      </c>
      <c r="C9514" t="s">
        <v>835</v>
      </c>
      <c r="D9514" t="s">
        <v>39</v>
      </c>
      <c r="E9514" t="s">
        <v>58</v>
      </c>
      <c r="F9514" t="s">
        <v>30</v>
      </c>
      <c r="G9514" t="s">
        <v>31</v>
      </c>
      <c r="H9514">
        <v>1</v>
      </c>
      <c r="I9514">
        <v>1691</v>
      </c>
      <c r="J9514">
        <v>18</v>
      </c>
      <c r="K9514">
        <v>1386.62</v>
      </c>
      <c r="L9514">
        <v>137.69999999999999</v>
      </c>
      <c r="M9514" t="s">
        <v>43</v>
      </c>
      <c r="N9514" t="s">
        <v>66</v>
      </c>
      <c r="O9514">
        <v>4</v>
      </c>
      <c r="P9514">
        <v>2023</v>
      </c>
      <c r="Q9514">
        <v>8</v>
      </c>
      <c r="R9514" t="s">
        <v>72</v>
      </c>
      <c r="S9514">
        <v>3</v>
      </c>
      <c r="T9514">
        <v>31</v>
      </c>
      <c r="U9514">
        <v>1</v>
      </c>
      <c r="V9514">
        <v>6</v>
      </c>
      <c r="W9514" t="s">
        <v>35</v>
      </c>
      <c r="X9514" t="s">
        <v>36</v>
      </c>
      <c r="Y9514">
        <v>30438</v>
      </c>
      <c r="Z9514">
        <v>0.1</v>
      </c>
    </row>
    <row r="9515" spans="1:26" x14ac:dyDescent="0.25">
      <c r="A9515" t="s">
        <v>11572</v>
      </c>
      <c r="B9515" s="1">
        <v>45074</v>
      </c>
      <c r="C9515" t="s">
        <v>1873</v>
      </c>
      <c r="D9515" t="s">
        <v>28</v>
      </c>
      <c r="E9515" t="s">
        <v>40</v>
      </c>
      <c r="F9515" t="s">
        <v>52</v>
      </c>
      <c r="G9515" t="s">
        <v>91</v>
      </c>
      <c r="H9515">
        <v>5</v>
      </c>
      <c r="I9515">
        <v>4790</v>
      </c>
      <c r="J9515">
        <v>24</v>
      </c>
      <c r="K9515">
        <v>18202</v>
      </c>
      <c r="L9515">
        <v>2689.2</v>
      </c>
      <c r="M9515" t="s">
        <v>43</v>
      </c>
      <c r="N9515" t="s">
        <v>66</v>
      </c>
      <c r="O9515">
        <v>5</v>
      </c>
      <c r="P9515">
        <v>2023</v>
      </c>
      <c r="Q9515">
        <v>5</v>
      </c>
      <c r="R9515" t="s">
        <v>238</v>
      </c>
      <c r="S9515">
        <v>2</v>
      </c>
      <c r="T9515">
        <v>22</v>
      </c>
      <c r="U9515">
        <v>5</v>
      </c>
      <c r="V9515">
        <v>0</v>
      </c>
      <c r="W9515" t="s">
        <v>55</v>
      </c>
      <c r="X9515" t="s">
        <v>36</v>
      </c>
      <c r="Y9515">
        <v>574800</v>
      </c>
      <c r="Z9515">
        <v>0.15</v>
      </c>
    </row>
    <row r="9516" spans="1:26" x14ac:dyDescent="0.25">
      <c r="A9516" t="s">
        <v>11573</v>
      </c>
      <c r="B9516" s="1">
        <v>45154</v>
      </c>
      <c r="C9516" t="s">
        <v>3249</v>
      </c>
      <c r="D9516" t="s">
        <v>63</v>
      </c>
      <c r="E9516" t="s">
        <v>58</v>
      </c>
      <c r="F9516" t="s">
        <v>41</v>
      </c>
      <c r="G9516" t="s">
        <v>59</v>
      </c>
      <c r="H9516">
        <v>10</v>
      </c>
      <c r="I9516">
        <v>3505</v>
      </c>
      <c r="J9516">
        <v>4</v>
      </c>
      <c r="K9516">
        <v>33648</v>
      </c>
      <c r="L9516">
        <v>2489.2600000000002</v>
      </c>
      <c r="M9516" t="s">
        <v>65</v>
      </c>
      <c r="N9516" t="s">
        <v>66</v>
      </c>
      <c r="O9516">
        <v>5</v>
      </c>
      <c r="P9516">
        <v>2023</v>
      </c>
      <c r="Q9516">
        <v>8</v>
      </c>
      <c r="R9516" t="s">
        <v>72</v>
      </c>
      <c r="S9516">
        <v>3</v>
      </c>
      <c r="T9516">
        <v>33</v>
      </c>
      <c r="U9516">
        <v>3</v>
      </c>
      <c r="V9516">
        <v>3</v>
      </c>
      <c r="W9516" t="s">
        <v>83</v>
      </c>
      <c r="X9516" t="s">
        <v>47</v>
      </c>
      <c r="Y9516">
        <v>140200</v>
      </c>
      <c r="Z9516">
        <v>7.0000000000000007E-2</v>
      </c>
    </row>
    <row r="9517" spans="1:26" x14ac:dyDescent="0.25">
      <c r="A9517" t="s">
        <v>11574</v>
      </c>
      <c r="B9517" s="1">
        <v>45230</v>
      </c>
      <c r="C9517" t="s">
        <v>4148</v>
      </c>
      <c r="D9517" t="s">
        <v>28</v>
      </c>
      <c r="E9517" t="s">
        <v>29</v>
      </c>
      <c r="F9517" t="s">
        <v>30</v>
      </c>
      <c r="G9517" t="s">
        <v>86</v>
      </c>
      <c r="H9517">
        <v>5</v>
      </c>
      <c r="I9517">
        <v>2113</v>
      </c>
      <c r="J9517">
        <v>21</v>
      </c>
      <c r="K9517">
        <v>8346.35</v>
      </c>
      <c r="L9517">
        <v>862.8</v>
      </c>
      <c r="M9517" t="s">
        <v>32</v>
      </c>
      <c r="N9517" t="s">
        <v>33</v>
      </c>
      <c r="O9517">
        <v>1</v>
      </c>
      <c r="P9517">
        <v>2023</v>
      </c>
      <c r="Q9517">
        <v>10</v>
      </c>
      <c r="R9517" t="s">
        <v>45</v>
      </c>
      <c r="S9517">
        <v>4</v>
      </c>
      <c r="T9517">
        <v>44</v>
      </c>
      <c r="U9517">
        <v>5</v>
      </c>
      <c r="V9517">
        <v>2</v>
      </c>
      <c r="W9517" t="s">
        <v>76</v>
      </c>
      <c r="X9517" t="s">
        <v>47</v>
      </c>
      <c r="Y9517">
        <v>221865</v>
      </c>
      <c r="Z9517">
        <v>0.1</v>
      </c>
    </row>
    <row r="9518" spans="1:26" x14ac:dyDescent="0.25">
      <c r="A9518" t="s">
        <v>11575</v>
      </c>
      <c r="B9518" s="1">
        <v>45256</v>
      </c>
      <c r="C9518" t="s">
        <v>8874</v>
      </c>
      <c r="D9518" t="s">
        <v>28</v>
      </c>
      <c r="E9518" t="s">
        <v>58</v>
      </c>
      <c r="F9518" t="s">
        <v>41</v>
      </c>
      <c r="G9518" t="s">
        <v>116</v>
      </c>
      <c r="H9518">
        <v>10</v>
      </c>
      <c r="I9518">
        <v>4173</v>
      </c>
      <c r="J9518">
        <v>2</v>
      </c>
      <c r="K9518">
        <v>40895.4</v>
      </c>
      <c r="L9518">
        <v>4772.66</v>
      </c>
      <c r="M9518" t="s">
        <v>32</v>
      </c>
      <c r="N9518" t="s">
        <v>44</v>
      </c>
      <c r="O9518">
        <v>2</v>
      </c>
      <c r="P9518">
        <v>2023</v>
      </c>
      <c r="Q9518">
        <v>11</v>
      </c>
      <c r="R9518" t="s">
        <v>92</v>
      </c>
      <c r="S9518">
        <v>4</v>
      </c>
      <c r="T9518">
        <v>48</v>
      </c>
      <c r="U9518">
        <v>5</v>
      </c>
      <c r="V9518">
        <v>0</v>
      </c>
      <c r="W9518" t="s">
        <v>55</v>
      </c>
      <c r="X9518" t="s">
        <v>36</v>
      </c>
      <c r="Y9518">
        <v>83460</v>
      </c>
      <c r="Z9518">
        <v>0.12</v>
      </c>
    </row>
    <row r="9519" spans="1:26" x14ac:dyDescent="0.25">
      <c r="A9519" t="s">
        <v>11576</v>
      </c>
      <c r="B9519" s="1">
        <v>45152</v>
      </c>
      <c r="C9519" t="s">
        <v>1632</v>
      </c>
      <c r="D9519" t="s">
        <v>63</v>
      </c>
      <c r="E9519" t="s">
        <v>51</v>
      </c>
      <c r="F9519" t="s">
        <v>30</v>
      </c>
      <c r="G9519" t="s">
        <v>86</v>
      </c>
      <c r="H9519">
        <v>6</v>
      </c>
      <c r="I9519">
        <v>4848</v>
      </c>
      <c r="J9519">
        <v>14</v>
      </c>
      <c r="K9519">
        <v>25015.68</v>
      </c>
      <c r="L9519">
        <v>2079.3000000000002</v>
      </c>
      <c r="M9519" t="s">
        <v>32</v>
      </c>
      <c r="N9519" t="s">
        <v>33</v>
      </c>
      <c r="O9519">
        <v>4</v>
      </c>
      <c r="P9519">
        <v>2023</v>
      </c>
      <c r="Q9519">
        <v>8</v>
      </c>
      <c r="R9519" t="s">
        <v>72</v>
      </c>
      <c r="S9519">
        <v>3</v>
      </c>
      <c r="T9519">
        <v>33</v>
      </c>
      <c r="U9519">
        <v>3</v>
      </c>
      <c r="V9519">
        <v>1</v>
      </c>
      <c r="W9519" t="s">
        <v>60</v>
      </c>
      <c r="X9519" t="s">
        <v>47</v>
      </c>
      <c r="Y9519">
        <v>407232</v>
      </c>
      <c r="Z9519">
        <v>0.08</v>
      </c>
    </row>
    <row r="9520" spans="1:26" x14ac:dyDescent="0.25">
      <c r="A9520" t="s">
        <v>11577</v>
      </c>
      <c r="B9520" s="1">
        <v>45066</v>
      </c>
      <c r="C9520" t="s">
        <v>4181</v>
      </c>
      <c r="D9520" t="s">
        <v>28</v>
      </c>
      <c r="E9520" t="s">
        <v>58</v>
      </c>
      <c r="F9520" t="s">
        <v>30</v>
      </c>
      <c r="G9520" t="s">
        <v>31</v>
      </c>
      <c r="H9520">
        <v>3</v>
      </c>
      <c r="I9520">
        <v>1713</v>
      </c>
      <c r="J9520">
        <v>20</v>
      </c>
      <c r="K9520">
        <v>4111.2</v>
      </c>
      <c r="L9520">
        <v>683.52</v>
      </c>
      <c r="M9520" t="s">
        <v>32</v>
      </c>
      <c r="N9520" t="s">
        <v>66</v>
      </c>
      <c r="O9520">
        <v>2</v>
      </c>
      <c r="P9520">
        <v>2023</v>
      </c>
      <c r="Q9520">
        <v>5</v>
      </c>
      <c r="R9520" t="s">
        <v>238</v>
      </c>
      <c r="S9520">
        <v>2</v>
      </c>
      <c r="T9520">
        <v>20</v>
      </c>
      <c r="U9520">
        <v>3</v>
      </c>
      <c r="V9520">
        <v>6</v>
      </c>
      <c r="W9520" t="s">
        <v>35</v>
      </c>
      <c r="X9520" t="s">
        <v>36</v>
      </c>
      <c r="Y9520">
        <v>102780</v>
      </c>
      <c r="Z9520">
        <v>0.17</v>
      </c>
    </row>
    <row r="9521" spans="1:26" x14ac:dyDescent="0.25">
      <c r="A9521" t="s">
        <v>11578</v>
      </c>
      <c r="B9521" s="1">
        <v>45120</v>
      </c>
      <c r="C9521" t="s">
        <v>2944</v>
      </c>
      <c r="D9521" t="s">
        <v>39</v>
      </c>
      <c r="E9521" t="s">
        <v>51</v>
      </c>
      <c r="F9521" t="s">
        <v>30</v>
      </c>
      <c r="G9521" t="s">
        <v>31</v>
      </c>
      <c r="H9521">
        <v>9</v>
      </c>
      <c r="I9521">
        <v>4637</v>
      </c>
      <c r="J9521">
        <v>28</v>
      </c>
      <c r="K9521">
        <v>30047.759999999998</v>
      </c>
      <c r="L9521">
        <v>4476.97</v>
      </c>
      <c r="M9521" t="s">
        <v>43</v>
      </c>
      <c r="N9521" t="s">
        <v>33</v>
      </c>
      <c r="O9521">
        <v>6</v>
      </c>
      <c r="P9521">
        <v>2023</v>
      </c>
      <c r="Q9521">
        <v>7</v>
      </c>
      <c r="R9521" t="s">
        <v>125</v>
      </c>
      <c r="S9521">
        <v>3</v>
      </c>
      <c r="T9521">
        <v>28</v>
      </c>
      <c r="U9521">
        <v>3</v>
      </c>
      <c r="V9521">
        <v>4</v>
      </c>
      <c r="W9521" t="s">
        <v>73</v>
      </c>
      <c r="X9521" t="s">
        <v>47</v>
      </c>
      <c r="Y9521">
        <v>1168524</v>
      </c>
      <c r="Z9521">
        <v>0.15</v>
      </c>
    </row>
    <row r="9522" spans="1:26" x14ac:dyDescent="0.25">
      <c r="A9522" t="s">
        <v>11579</v>
      </c>
      <c r="B9522" s="1">
        <v>45080</v>
      </c>
      <c r="C9522" t="s">
        <v>1441</v>
      </c>
      <c r="D9522" t="s">
        <v>39</v>
      </c>
      <c r="E9522" t="s">
        <v>51</v>
      </c>
      <c r="F9522" t="s">
        <v>52</v>
      </c>
      <c r="G9522" t="s">
        <v>79</v>
      </c>
      <c r="H9522">
        <v>4</v>
      </c>
      <c r="I9522">
        <v>2859</v>
      </c>
      <c r="J9522">
        <v>6</v>
      </c>
      <c r="K9522">
        <v>10749.84</v>
      </c>
      <c r="L9522">
        <v>1085.04</v>
      </c>
      <c r="M9522" t="s">
        <v>65</v>
      </c>
      <c r="N9522" t="s">
        <v>33</v>
      </c>
      <c r="O9522">
        <v>2</v>
      </c>
      <c r="P9522">
        <v>2023</v>
      </c>
      <c r="Q9522">
        <v>6</v>
      </c>
      <c r="R9522" t="s">
        <v>95</v>
      </c>
      <c r="S9522">
        <v>2</v>
      </c>
      <c r="T9522">
        <v>22</v>
      </c>
      <c r="U9522">
        <v>1</v>
      </c>
      <c r="V9522">
        <v>6</v>
      </c>
      <c r="W9522" t="s">
        <v>35</v>
      </c>
      <c r="X9522" t="s">
        <v>36</v>
      </c>
      <c r="Y9522">
        <v>68616</v>
      </c>
      <c r="Z9522">
        <v>0.1</v>
      </c>
    </row>
    <row r="9523" spans="1:26" x14ac:dyDescent="0.25">
      <c r="A9523" t="s">
        <v>11580</v>
      </c>
      <c r="B9523" s="1">
        <v>44941</v>
      </c>
      <c r="C9523" t="s">
        <v>3096</v>
      </c>
      <c r="D9523" t="s">
        <v>39</v>
      </c>
      <c r="E9523" t="s">
        <v>51</v>
      </c>
      <c r="F9523" t="s">
        <v>52</v>
      </c>
      <c r="G9523" t="s">
        <v>53</v>
      </c>
      <c r="H9523">
        <v>10</v>
      </c>
      <c r="I9523">
        <v>4593</v>
      </c>
      <c r="J9523">
        <v>16</v>
      </c>
      <c r="K9523">
        <v>38581.199999999997</v>
      </c>
      <c r="L9523">
        <v>4540.18</v>
      </c>
      <c r="M9523" t="s">
        <v>65</v>
      </c>
      <c r="N9523" t="s">
        <v>33</v>
      </c>
      <c r="O9523">
        <v>7</v>
      </c>
      <c r="P9523">
        <v>2023</v>
      </c>
      <c r="Q9523">
        <v>1</v>
      </c>
      <c r="R9523" t="s">
        <v>34</v>
      </c>
      <c r="S9523">
        <v>1</v>
      </c>
      <c r="T9523">
        <v>3</v>
      </c>
      <c r="U9523">
        <v>3</v>
      </c>
      <c r="V9523">
        <v>0</v>
      </c>
      <c r="W9523" t="s">
        <v>55</v>
      </c>
      <c r="X9523" t="s">
        <v>36</v>
      </c>
      <c r="Y9523">
        <v>734880</v>
      </c>
      <c r="Z9523">
        <v>0.12</v>
      </c>
    </row>
    <row r="9524" spans="1:26" x14ac:dyDescent="0.25">
      <c r="A9524" t="s">
        <v>11581</v>
      </c>
      <c r="B9524" s="1">
        <v>45136</v>
      </c>
      <c r="C9524" t="s">
        <v>1675</v>
      </c>
      <c r="D9524" t="s">
        <v>39</v>
      </c>
      <c r="E9524" t="s">
        <v>29</v>
      </c>
      <c r="F9524" t="s">
        <v>41</v>
      </c>
      <c r="G9524" t="s">
        <v>59</v>
      </c>
      <c r="H9524">
        <v>3</v>
      </c>
      <c r="I9524">
        <v>4453</v>
      </c>
      <c r="J9524">
        <v>3</v>
      </c>
      <c r="K9524">
        <v>12958.23</v>
      </c>
      <c r="L9524">
        <v>2459.7600000000002</v>
      </c>
      <c r="M9524" t="s">
        <v>65</v>
      </c>
      <c r="N9524" t="s">
        <v>33</v>
      </c>
      <c r="O9524">
        <v>2</v>
      </c>
      <c r="P9524">
        <v>2023</v>
      </c>
      <c r="Q9524">
        <v>7</v>
      </c>
      <c r="R9524" t="s">
        <v>125</v>
      </c>
      <c r="S9524">
        <v>3</v>
      </c>
      <c r="T9524">
        <v>30</v>
      </c>
      <c r="U9524">
        <v>5</v>
      </c>
      <c r="V9524">
        <v>6</v>
      </c>
      <c r="W9524" t="s">
        <v>35</v>
      </c>
      <c r="X9524" t="s">
        <v>36</v>
      </c>
      <c r="Y9524">
        <v>40077</v>
      </c>
      <c r="Z9524">
        <v>0.19</v>
      </c>
    </row>
    <row r="9525" spans="1:26" x14ac:dyDescent="0.25">
      <c r="A9525" t="s">
        <v>11582</v>
      </c>
      <c r="B9525" s="1">
        <v>45264</v>
      </c>
      <c r="C9525" t="s">
        <v>5018</v>
      </c>
      <c r="D9525" t="s">
        <v>39</v>
      </c>
      <c r="E9525" t="s">
        <v>29</v>
      </c>
      <c r="F9525" t="s">
        <v>52</v>
      </c>
      <c r="G9525" t="s">
        <v>91</v>
      </c>
      <c r="H9525">
        <v>4</v>
      </c>
      <c r="I9525">
        <v>3446</v>
      </c>
      <c r="J9525">
        <v>10</v>
      </c>
      <c r="K9525">
        <v>12405.6</v>
      </c>
      <c r="L9525">
        <v>667.81</v>
      </c>
      <c r="M9525" t="s">
        <v>32</v>
      </c>
      <c r="N9525" t="s">
        <v>44</v>
      </c>
      <c r="O9525">
        <v>7</v>
      </c>
      <c r="P9525">
        <v>2023</v>
      </c>
      <c r="Q9525">
        <v>12</v>
      </c>
      <c r="R9525" t="s">
        <v>54</v>
      </c>
      <c r="S9525">
        <v>4</v>
      </c>
      <c r="T9525">
        <v>49</v>
      </c>
      <c r="U9525">
        <v>2</v>
      </c>
      <c r="V9525">
        <v>1</v>
      </c>
      <c r="W9525" t="s">
        <v>60</v>
      </c>
      <c r="X9525" t="s">
        <v>47</v>
      </c>
      <c r="Y9525">
        <v>137840</v>
      </c>
      <c r="Z9525">
        <v>0.05</v>
      </c>
    </row>
    <row r="9526" spans="1:26" x14ac:dyDescent="0.25">
      <c r="A9526" t="s">
        <v>11583</v>
      </c>
      <c r="B9526" s="1">
        <v>45211</v>
      </c>
      <c r="C9526" t="s">
        <v>3800</v>
      </c>
      <c r="D9526" t="s">
        <v>28</v>
      </c>
      <c r="E9526" t="s">
        <v>58</v>
      </c>
      <c r="F9526" t="s">
        <v>30</v>
      </c>
      <c r="G9526" t="s">
        <v>64</v>
      </c>
      <c r="H9526">
        <v>10</v>
      </c>
      <c r="I9526">
        <v>3804</v>
      </c>
      <c r="J9526">
        <v>26</v>
      </c>
      <c r="K9526">
        <v>28149.599999999999</v>
      </c>
      <c r="L9526">
        <v>4129.4799999999996</v>
      </c>
      <c r="M9526" t="s">
        <v>43</v>
      </c>
      <c r="N9526" t="s">
        <v>33</v>
      </c>
      <c r="O9526">
        <v>2</v>
      </c>
      <c r="P9526">
        <v>2023</v>
      </c>
      <c r="Q9526">
        <v>10</v>
      </c>
      <c r="R9526" t="s">
        <v>45</v>
      </c>
      <c r="S9526">
        <v>4</v>
      </c>
      <c r="T9526">
        <v>41</v>
      </c>
      <c r="U9526">
        <v>2</v>
      </c>
      <c r="V9526">
        <v>4</v>
      </c>
      <c r="W9526" t="s">
        <v>73</v>
      </c>
      <c r="X9526" t="s">
        <v>47</v>
      </c>
      <c r="Y9526">
        <v>989040</v>
      </c>
      <c r="Z9526">
        <v>0.15</v>
      </c>
    </row>
    <row r="9527" spans="1:26" x14ac:dyDescent="0.25">
      <c r="A9527" t="s">
        <v>11584</v>
      </c>
      <c r="B9527" s="1">
        <v>44938</v>
      </c>
      <c r="C9527" t="s">
        <v>1937</v>
      </c>
      <c r="D9527" t="s">
        <v>50</v>
      </c>
      <c r="E9527" t="s">
        <v>51</v>
      </c>
      <c r="F9527" t="s">
        <v>30</v>
      </c>
      <c r="G9527" t="s">
        <v>86</v>
      </c>
      <c r="H9527">
        <v>5</v>
      </c>
      <c r="I9527">
        <v>1599</v>
      </c>
      <c r="J9527">
        <v>21</v>
      </c>
      <c r="K9527">
        <v>6316.05</v>
      </c>
      <c r="L9527">
        <v>894.62</v>
      </c>
      <c r="M9527" t="s">
        <v>65</v>
      </c>
      <c r="N9527" t="s">
        <v>33</v>
      </c>
      <c r="O9527">
        <v>2</v>
      </c>
      <c r="P9527">
        <v>2023</v>
      </c>
      <c r="Q9527">
        <v>1</v>
      </c>
      <c r="R9527" t="s">
        <v>34</v>
      </c>
      <c r="S9527">
        <v>1</v>
      </c>
      <c r="T9527">
        <v>2</v>
      </c>
      <c r="U9527">
        <v>2</v>
      </c>
      <c r="V9527">
        <v>4</v>
      </c>
      <c r="W9527" t="s">
        <v>73</v>
      </c>
      <c r="X9527" t="s">
        <v>47</v>
      </c>
      <c r="Y9527">
        <v>167895</v>
      </c>
      <c r="Z9527">
        <v>0.14000000000000001</v>
      </c>
    </row>
    <row r="9528" spans="1:26" x14ac:dyDescent="0.25">
      <c r="A9528" t="s">
        <v>11585</v>
      </c>
      <c r="B9528" s="1">
        <v>45149</v>
      </c>
      <c r="C9528" t="s">
        <v>3217</v>
      </c>
      <c r="D9528" t="s">
        <v>28</v>
      </c>
      <c r="E9528" t="s">
        <v>51</v>
      </c>
      <c r="F9528" t="s">
        <v>41</v>
      </c>
      <c r="G9528" t="s">
        <v>59</v>
      </c>
      <c r="H9528">
        <v>10</v>
      </c>
      <c r="I9528">
        <v>4446</v>
      </c>
      <c r="J9528">
        <v>3</v>
      </c>
      <c r="K9528">
        <v>43126.2</v>
      </c>
      <c r="L9528">
        <v>4621.88</v>
      </c>
      <c r="M9528" t="s">
        <v>65</v>
      </c>
      <c r="N9528" t="s">
        <v>33</v>
      </c>
      <c r="O9528">
        <v>1</v>
      </c>
      <c r="P9528">
        <v>2023</v>
      </c>
      <c r="Q9528">
        <v>8</v>
      </c>
      <c r="R9528" t="s">
        <v>72</v>
      </c>
      <c r="S9528">
        <v>3</v>
      </c>
      <c r="T9528">
        <v>32</v>
      </c>
      <c r="U9528">
        <v>2</v>
      </c>
      <c r="V9528">
        <v>5</v>
      </c>
      <c r="W9528" t="s">
        <v>46</v>
      </c>
      <c r="X9528" t="s">
        <v>47</v>
      </c>
      <c r="Y9528">
        <v>133380</v>
      </c>
      <c r="Z9528">
        <v>0.11</v>
      </c>
    </row>
    <row r="9529" spans="1:26" x14ac:dyDescent="0.25">
      <c r="A9529" t="s">
        <v>11586</v>
      </c>
      <c r="B9529" s="1">
        <v>45186</v>
      </c>
      <c r="C9529" t="s">
        <v>1778</v>
      </c>
      <c r="D9529" t="s">
        <v>63</v>
      </c>
      <c r="E9529" t="s">
        <v>29</v>
      </c>
      <c r="F9529" t="s">
        <v>30</v>
      </c>
      <c r="G9529" t="s">
        <v>64</v>
      </c>
      <c r="H9529">
        <v>2</v>
      </c>
      <c r="I9529">
        <v>4136</v>
      </c>
      <c r="J9529">
        <v>21</v>
      </c>
      <c r="K9529">
        <v>6534.88</v>
      </c>
      <c r="L9529">
        <v>1119.42</v>
      </c>
      <c r="M9529" t="s">
        <v>65</v>
      </c>
      <c r="N9529" t="s">
        <v>44</v>
      </c>
      <c r="O9529">
        <v>6</v>
      </c>
      <c r="P9529">
        <v>2023</v>
      </c>
      <c r="Q9529">
        <v>9</v>
      </c>
      <c r="R9529" t="s">
        <v>80</v>
      </c>
      <c r="S9529">
        <v>3</v>
      </c>
      <c r="T9529">
        <v>38</v>
      </c>
      <c r="U9529">
        <v>4</v>
      </c>
      <c r="V9529">
        <v>0</v>
      </c>
      <c r="W9529" t="s">
        <v>55</v>
      </c>
      <c r="X9529" t="s">
        <v>36</v>
      </c>
      <c r="Y9529">
        <v>173712</v>
      </c>
      <c r="Z9529">
        <v>0.17</v>
      </c>
    </row>
    <row r="9530" spans="1:26" x14ac:dyDescent="0.25">
      <c r="A9530" t="s">
        <v>11587</v>
      </c>
      <c r="B9530" s="1">
        <v>45286</v>
      </c>
      <c r="C9530" t="s">
        <v>561</v>
      </c>
      <c r="D9530" t="s">
        <v>50</v>
      </c>
      <c r="E9530" t="s">
        <v>58</v>
      </c>
      <c r="F9530" t="s">
        <v>52</v>
      </c>
      <c r="G9530" t="s">
        <v>53</v>
      </c>
      <c r="H9530">
        <v>8</v>
      </c>
      <c r="I9530">
        <v>3994</v>
      </c>
      <c r="J9530">
        <v>1</v>
      </c>
      <c r="K9530">
        <v>31632.48</v>
      </c>
      <c r="L9530">
        <v>5247.87</v>
      </c>
      <c r="M9530" t="s">
        <v>43</v>
      </c>
      <c r="N9530" t="s">
        <v>66</v>
      </c>
      <c r="O9530">
        <v>6</v>
      </c>
      <c r="P9530">
        <v>2023</v>
      </c>
      <c r="Q9530">
        <v>12</v>
      </c>
      <c r="R9530" t="s">
        <v>54</v>
      </c>
      <c r="S9530">
        <v>4</v>
      </c>
      <c r="T9530">
        <v>52</v>
      </c>
      <c r="U9530">
        <v>5</v>
      </c>
      <c r="V9530">
        <v>2</v>
      </c>
      <c r="W9530" t="s">
        <v>76</v>
      </c>
      <c r="X9530" t="s">
        <v>47</v>
      </c>
      <c r="Y9530">
        <v>31952</v>
      </c>
      <c r="Z9530">
        <v>0.17</v>
      </c>
    </row>
    <row r="9531" spans="1:26" x14ac:dyDescent="0.25">
      <c r="A9531" t="s">
        <v>11588</v>
      </c>
      <c r="B9531" s="1">
        <v>45087</v>
      </c>
      <c r="C9531" t="s">
        <v>3383</v>
      </c>
      <c r="D9531" t="s">
        <v>63</v>
      </c>
      <c r="E9531" t="s">
        <v>29</v>
      </c>
      <c r="F9531" t="s">
        <v>52</v>
      </c>
      <c r="G9531" t="s">
        <v>53</v>
      </c>
      <c r="H9531">
        <v>2</v>
      </c>
      <c r="I9531">
        <v>3161</v>
      </c>
      <c r="J9531">
        <v>0</v>
      </c>
      <c r="K9531">
        <v>6322</v>
      </c>
      <c r="L9531">
        <v>935.6</v>
      </c>
      <c r="M9531" t="s">
        <v>43</v>
      </c>
      <c r="N9531" t="s">
        <v>33</v>
      </c>
      <c r="O9531">
        <v>7</v>
      </c>
      <c r="P9531">
        <v>2023</v>
      </c>
      <c r="Q9531">
        <v>6</v>
      </c>
      <c r="R9531" t="s">
        <v>95</v>
      </c>
      <c r="S9531">
        <v>2</v>
      </c>
      <c r="T9531">
        <v>23</v>
      </c>
      <c r="U9531">
        <v>2</v>
      </c>
      <c r="V9531">
        <v>6</v>
      </c>
      <c r="W9531" t="s">
        <v>35</v>
      </c>
      <c r="X9531" t="s">
        <v>36</v>
      </c>
      <c r="Y9531">
        <v>0</v>
      </c>
      <c r="Z9531">
        <v>0.15</v>
      </c>
    </row>
    <row r="9532" spans="1:26" x14ac:dyDescent="0.25">
      <c r="A9532" t="s">
        <v>11589</v>
      </c>
      <c r="B9532" s="1">
        <v>45239</v>
      </c>
      <c r="C9532" t="s">
        <v>5933</v>
      </c>
      <c r="D9532" t="s">
        <v>28</v>
      </c>
      <c r="E9532" t="s">
        <v>51</v>
      </c>
      <c r="F9532" t="s">
        <v>52</v>
      </c>
      <c r="G9532" t="s">
        <v>53</v>
      </c>
      <c r="H9532">
        <v>9</v>
      </c>
      <c r="I9532">
        <v>4308</v>
      </c>
      <c r="J9532">
        <v>8</v>
      </c>
      <c r="K9532">
        <v>35670.239999999998</v>
      </c>
      <c r="L9532">
        <v>4226.1400000000003</v>
      </c>
      <c r="M9532" t="s">
        <v>32</v>
      </c>
      <c r="N9532" t="s">
        <v>44</v>
      </c>
      <c r="O9532">
        <v>3</v>
      </c>
      <c r="P9532">
        <v>2023</v>
      </c>
      <c r="Q9532">
        <v>11</v>
      </c>
      <c r="R9532" t="s">
        <v>92</v>
      </c>
      <c r="S9532">
        <v>4</v>
      </c>
      <c r="T9532">
        <v>45</v>
      </c>
      <c r="U9532">
        <v>2</v>
      </c>
      <c r="V9532">
        <v>4</v>
      </c>
      <c r="W9532" t="s">
        <v>73</v>
      </c>
      <c r="X9532" t="s">
        <v>47</v>
      </c>
      <c r="Y9532">
        <v>310176</v>
      </c>
      <c r="Z9532">
        <v>0.12</v>
      </c>
    </row>
    <row r="9533" spans="1:26" x14ac:dyDescent="0.25">
      <c r="A9533" t="s">
        <v>11590</v>
      </c>
      <c r="B9533" s="1">
        <v>45168</v>
      </c>
      <c r="C9533" t="s">
        <v>5327</v>
      </c>
      <c r="D9533" t="s">
        <v>39</v>
      </c>
      <c r="E9533" t="s">
        <v>58</v>
      </c>
      <c r="F9533" t="s">
        <v>30</v>
      </c>
      <c r="G9533" t="s">
        <v>31</v>
      </c>
      <c r="H9533">
        <v>4</v>
      </c>
      <c r="I9533">
        <v>120</v>
      </c>
      <c r="J9533">
        <v>6</v>
      </c>
      <c r="K9533">
        <v>451.2</v>
      </c>
      <c r="L9533">
        <v>29.85</v>
      </c>
      <c r="M9533" t="s">
        <v>32</v>
      </c>
      <c r="N9533" t="s">
        <v>44</v>
      </c>
      <c r="O9533">
        <v>3</v>
      </c>
      <c r="P9533">
        <v>2023</v>
      </c>
      <c r="Q9533">
        <v>8</v>
      </c>
      <c r="R9533" t="s">
        <v>72</v>
      </c>
      <c r="S9533">
        <v>3</v>
      </c>
      <c r="T9533">
        <v>35</v>
      </c>
      <c r="U9533">
        <v>5</v>
      </c>
      <c r="V9533">
        <v>3</v>
      </c>
      <c r="W9533" t="s">
        <v>83</v>
      </c>
      <c r="X9533" t="s">
        <v>47</v>
      </c>
      <c r="Y9533">
        <v>2880</v>
      </c>
      <c r="Z9533">
        <v>7.0000000000000007E-2</v>
      </c>
    </row>
    <row r="9534" spans="1:26" x14ac:dyDescent="0.25">
      <c r="A9534" t="s">
        <v>11591</v>
      </c>
      <c r="B9534" s="1">
        <v>45229</v>
      </c>
      <c r="C9534" t="s">
        <v>3746</v>
      </c>
      <c r="D9534" t="s">
        <v>50</v>
      </c>
      <c r="E9534" t="s">
        <v>58</v>
      </c>
      <c r="F9534" t="s">
        <v>41</v>
      </c>
      <c r="G9534" t="s">
        <v>59</v>
      </c>
      <c r="H9534">
        <v>10</v>
      </c>
      <c r="I9534">
        <v>323</v>
      </c>
      <c r="J9534">
        <v>15</v>
      </c>
      <c r="K9534">
        <v>2745.5</v>
      </c>
      <c r="L9534">
        <v>340.95</v>
      </c>
      <c r="M9534" t="s">
        <v>32</v>
      </c>
      <c r="N9534" t="s">
        <v>66</v>
      </c>
      <c r="O9534">
        <v>6</v>
      </c>
      <c r="P9534">
        <v>2023</v>
      </c>
      <c r="Q9534">
        <v>10</v>
      </c>
      <c r="R9534" t="s">
        <v>45</v>
      </c>
      <c r="S9534">
        <v>4</v>
      </c>
      <c r="T9534">
        <v>44</v>
      </c>
      <c r="U9534">
        <v>5</v>
      </c>
      <c r="V9534">
        <v>1</v>
      </c>
      <c r="W9534" t="s">
        <v>60</v>
      </c>
      <c r="X9534" t="s">
        <v>47</v>
      </c>
      <c r="Y9534">
        <v>48450</v>
      </c>
      <c r="Z9534">
        <v>0.12</v>
      </c>
    </row>
    <row r="9535" spans="1:26" x14ac:dyDescent="0.25">
      <c r="A9535" t="s">
        <v>11592</v>
      </c>
      <c r="B9535" s="1">
        <v>45160</v>
      </c>
      <c r="C9535" t="s">
        <v>312</v>
      </c>
      <c r="D9535" t="s">
        <v>50</v>
      </c>
      <c r="E9535" t="s">
        <v>29</v>
      </c>
      <c r="F9535" t="s">
        <v>30</v>
      </c>
      <c r="G9535" t="s">
        <v>86</v>
      </c>
      <c r="H9535">
        <v>4</v>
      </c>
      <c r="I9535">
        <v>691</v>
      </c>
      <c r="J9535">
        <v>29</v>
      </c>
      <c r="K9535">
        <v>1962.44</v>
      </c>
      <c r="L9535">
        <v>370.89</v>
      </c>
      <c r="M9535" t="s">
        <v>32</v>
      </c>
      <c r="N9535" t="s">
        <v>66</v>
      </c>
      <c r="O9535">
        <v>7</v>
      </c>
      <c r="P9535">
        <v>2023</v>
      </c>
      <c r="Q9535">
        <v>8</v>
      </c>
      <c r="R9535" t="s">
        <v>72</v>
      </c>
      <c r="S9535">
        <v>3</v>
      </c>
      <c r="T9535">
        <v>34</v>
      </c>
      <c r="U9535">
        <v>4</v>
      </c>
      <c r="V9535">
        <v>2</v>
      </c>
      <c r="W9535" t="s">
        <v>76</v>
      </c>
      <c r="X9535" t="s">
        <v>47</v>
      </c>
      <c r="Y9535">
        <v>80156</v>
      </c>
      <c r="Z9535">
        <v>0.19</v>
      </c>
    </row>
    <row r="9536" spans="1:26" x14ac:dyDescent="0.25">
      <c r="A9536" t="s">
        <v>11593</v>
      </c>
      <c r="B9536" s="1">
        <v>44998</v>
      </c>
      <c r="C9536" t="s">
        <v>1304</v>
      </c>
      <c r="D9536" t="s">
        <v>28</v>
      </c>
      <c r="E9536" t="s">
        <v>51</v>
      </c>
      <c r="F9536" t="s">
        <v>41</v>
      </c>
      <c r="G9536" t="s">
        <v>42</v>
      </c>
      <c r="H9536">
        <v>6</v>
      </c>
      <c r="I9536">
        <v>4254</v>
      </c>
      <c r="J9536">
        <v>12</v>
      </c>
      <c r="K9536">
        <v>22461.119999999999</v>
      </c>
      <c r="L9536">
        <v>1364.33</v>
      </c>
      <c r="M9536" t="s">
        <v>65</v>
      </c>
      <c r="N9536" t="s">
        <v>44</v>
      </c>
      <c r="O9536">
        <v>3</v>
      </c>
      <c r="P9536">
        <v>2023</v>
      </c>
      <c r="Q9536">
        <v>3</v>
      </c>
      <c r="R9536" t="s">
        <v>105</v>
      </c>
      <c r="S9536">
        <v>1</v>
      </c>
      <c r="T9536">
        <v>11</v>
      </c>
      <c r="U9536">
        <v>3</v>
      </c>
      <c r="V9536">
        <v>1</v>
      </c>
      <c r="W9536" t="s">
        <v>60</v>
      </c>
      <c r="X9536" t="s">
        <v>47</v>
      </c>
      <c r="Y9536">
        <v>306288</v>
      </c>
      <c r="Z9536">
        <v>0.06</v>
      </c>
    </row>
    <row r="9537" spans="1:26" x14ac:dyDescent="0.25">
      <c r="A9537" t="s">
        <v>11594</v>
      </c>
      <c r="B9537" s="1">
        <v>45102</v>
      </c>
      <c r="C9537" t="s">
        <v>1503</v>
      </c>
      <c r="D9537" t="s">
        <v>50</v>
      </c>
      <c r="E9537" t="s">
        <v>40</v>
      </c>
      <c r="F9537" t="s">
        <v>41</v>
      </c>
      <c r="G9537" t="s">
        <v>116</v>
      </c>
      <c r="H9537">
        <v>2</v>
      </c>
      <c r="I9537">
        <v>223</v>
      </c>
      <c r="J9537">
        <v>12</v>
      </c>
      <c r="K9537">
        <v>392.48</v>
      </c>
      <c r="L9537">
        <v>70.45</v>
      </c>
      <c r="M9537" t="s">
        <v>32</v>
      </c>
      <c r="N9537" t="s">
        <v>66</v>
      </c>
      <c r="O9537">
        <v>3</v>
      </c>
      <c r="P9537">
        <v>2023</v>
      </c>
      <c r="Q9537">
        <v>6</v>
      </c>
      <c r="R9537" t="s">
        <v>95</v>
      </c>
      <c r="S9537">
        <v>2</v>
      </c>
      <c r="T9537">
        <v>26</v>
      </c>
      <c r="U9537">
        <v>5</v>
      </c>
      <c r="V9537">
        <v>0</v>
      </c>
      <c r="W9537" t="s">
        <v>55</v>
      </c>
      <c r="X9537" t="s">
        <v>36</v>
      </c>
      <c r="Y9537">
        <v>5352</v>
      </c>
      <c r="Z9537">
        <v>0.18</v>
      </c>
    </row>
    <row r="9538" spans="1:26" x14ac:dyDescent="0.25">
      <c r="A9538" t="s">
        <v>11595</v>
      </c>
      <c r="B9538" s="1">
        <v>44977</v>
      </c>
      <c r="C9538" t="s">
        <v>4960</v>
      </c>
      <c r="D9538" t="s">
        <v>28</v>
      </c>
      <c r="E9538" t="s">
        <v>29</v>
      </c>
      <c r="F9538" t="s">
        <v>41</v>
      </c>
      <c r="G9538" t="s">
        <v>59</v>
      </c>
      <c r="H9538">
        <v>6</v>
      </c>
      <c r="I9538">
        <v>2056</v>
      </c>
      <c r="J9538">
        <v>4</v>
      </c>
      <c r="K9538">
        <v>11842.56</v>
      </c>
      <c r="L9538">
        <v>717.71</v>
      </c>
      <c r="M9538" t="s">
        <v>65</v>
      </c>
      <c r="N9538" t="s">
        <v>44</v>
      </c>
      <c r="O9538">
        <v>6</v>
      </c>
      <c r="P9538">
        <v>2023</v>
      </c>
      <c r="Q9538">
        <v>2</v>
      </c>
      <c r="R9538" t="s">
        <v>67</v>
      </c>
      <c r="S9538">
        <v>1</v>
      </c>
      <c r="T9538">
        <v>8</v>
      </c>
      <c r="U9538">
        <v>4</v>
      </c>
      <c r="V9538">
        <v>1</v>
      </c>
      <c r="W9538" t="s">
        <v>60</v>
      </c>
      <c r="X9538" t="s">
        <v>47</v>
      </c>
      <c r="Y9538">
        <v>49344</v>
      </c>
      <c r="Z9538">
        <v>0.06</v>
      </c>
    </row>
    <row r="9539" spans="1:26" x14ac:dyDescent="0.25">
      <c r="A9539" t="s">
        <v>11596</v>
      </c>
      <c r="B9539" s="1">
        <v>45097</v>
      </c>
      <c r="C9539" t="s">
        <v>2489</v>
      </c>
      <c r="D9539" t="s">
        <v>28</v>
      </c>
      <c r="E9539" t="s">
        <v>29</v>
      </c>
      <c r="F9539" t="s">
        <v>52</v>
      </c>
      <c r="G9539" t="s">
        <v>79</v>
      </c>
      <c r="H9539">
        <v>7</v>
      </c>
      <c r="I9539">
        <v>1713</v>
      </c>
      <c r="J9539">
        <v>12</v>
      </c>
      <c r="K9539">
        <v>10552.08</v>
      </c>
      <c r="L9539">
        <v>726.8</v>
      </c>
      <c r="M9539" t="s">
        <v>43</v>
      </c>
      <c r="N9539" t="s">
        <v>44</v>
      </c>
      <c r="O9539">
        <v>3</v>
      </c>
      <c r="P9539">
        <v>2023</v>
      </c>
      <c r="Q9539">
        <v>6</v>
      </c>
      <c r="R9539" t="s">
        <v>95</v>
      </c>
      <c r="S9539">
        <v>2</v>
      </c>
      <c r="T9539">
        <v>25</v>
      </c>
      <c r="U9539">
        <v>4</v>
      </c>
      <c r="V9539">
        <v>2</v>
      </c>
      <c r="W9539" t="s">
        <v>76</v>
      </c>
      <c r="X9539" t="s">
        <v>47</v>
      </c>
      <c r="Y9539">
        <v>143892</v>
      </c>
      <c r="Z9539">
        <v>7.0000000000000007E-2</v>
      </c>
    </row>
    <row r="9540" spans="1:26" x14ac:dyDescent="0.25">
      <c r="A9540" t="s">
        <v>11597</v>
      </c>
      <c r="B9540" s="1">
        <v>45245</v>
      </c>
      <c r="C9540" t="s">
        <v>1549</v>
      </c>
      <c r="D9540" t="s">
        <v>50</v>
      </c>
      <c r="E9540" t="s">
        <v>51</v>
      </c>
      <c r="F9540" t="s">
        <v>30</v>
      </c>
      <c r="G9540" t="s">
        <v>86</v>
      </c>
      <c r="H9540">
        <v>1</v>
      </c>
      <c r="I9540">
        <v>474</v>
      </c>
      <c r="J9540">
        <v>8</v>
      </c>
      <c r="K9540">
        <v>436.08</v>
      </c>
      <c r="L9540">
        <v>55.51</v>
      </c>
      <c r="M9540" t="s">
        <v>65</v>
      </c>
      <c r="N9540" t="s">
        <v>66</v>
      </c>
      <c r="O9540">
        <v>4</v>
      </c>
      <c r="P9540">
        <v>2023</v>
      </c>
      <c r="Q9540">
        <v>11</v>
      </c>
      <c r="R9540" t="s">
        <v>92</v>
      </c>
      <c r="S9540">
        <v>4</v>
      </c>
      <c r="T9540">
        <v>46</v>
      </c>
      <c r="U9540">
        <v>3</v>
      </c>
      <c r="V9540">
        <v>3</v>
      </c>
      <c r="W9540" t="s">
        <v>83</v>
      </c>
      <c r="X9540" t="s">
        <v>47</v>
      </c>
      <c r="Y9540">
        <v>3792</v>
      </c>
      <c r="Z9540">
        <v>0.13</v>
      </c>
    </row>
    <row r="9541" spans="1:26" x14ac:dyDescent="0.25">
      <c r="A9541" t="s">
        <v>11598</v>
      </c>
      <c r="B9541" s="1">
        <v>45200</v>
      </c>
      <c r="C9541" t="s">
        <v>4496</v>
      </c>
      <c r="D9541" t="s">
        <v>63</v>
      </c>
      <c r="E9541" t="s">
        <v>51</v>
      </c>
      <c r="F9541" t="s">
        <v>30</v>
      </c>
      <c r="G9541" t="s">
        <v>86</v>
      </c>
      <c r="H9541">
        <v>7</v>
      </c>
      <c r="I9541">
        <v>2102</v>
      </c>
      <c r="J9541">
        <v>21</v>
      </c>
      <c r="K9541">
        <v>11624.06</v>
      </c>
      <c r="L9541">
        <v>1368.43</v>
      </c>
      <c r="M9541" t="s">
        <v>43</v>
      </c>
      <c r="N9541" t="s">
        <v>66</v>
      </c>
      <c r="O9541">
        <v>3</v>
      </c>
      <c r="P9541">
        <v>2023</v>
      </c>
      <c r="Q9541">
        <v>10</v>
      </c>
      <c r="R9541" t="s">
        <v>45</v>
      </c>
      <c r="S9541">
        <v>4</v>
      </c>
      <c r="T9541">
        <v>40</v>
      </c>
      <c r="U9541">
        <v>1</v>
      </c>
      <c r="V9541">
        <v>0</v>
      </c>
      <c r="W9541" t="s">
        <v>55</v>
      </c>
      <c r="X9541" t="s">
        <v>36</v>
      </c>
      <c r="Y9541">
        <v>308994</v>
      </c>
      <c r="Z9541">
        <v>0.12</v>
      </c>
    </row>
    <row r="9542" spans="1:26" x14ac:dyDescent="0.25">
      <c r="A9542" t="s">
        <v>11599</v>
      </c>
      <c r="B9542" s="1">
        <v>45001</v>
      </c>
      <c r="C9542" t="s">
        <v>11600</v>
      </c>
      <c r="D9542" t="s">
        <v>28</v>
      </c>
      <c r="E9542" t="s">
        <v>29</v>
      </c>
      <c r="F9542" t="s">
        <v>52</v>
      </c>
      <c r="G9542" t="s">
        <v>91</v>
      </c>
      <c r="H9542">
        <v>10</v>
      </c>
      <c r="I9542">
        <v>976</v>
      </c>
      <c r="J9542">
        <v>29</v>
      </c>
      <c r="K9542">
        <v>6929.6</v>
      </c>
      <c r="L9542">
        <v>739.23</v>
      </c>
      <c r="M9542" t="s">
        <v>65</v>
      </c>
      <c r="N9542" t="s">
        <v>66</v>
      </c>
      <c r="O9542">
        <v>3</v>
      </c>
      <c r="P9542">
        <v>2023</v>
      </c>
      <c r="Q9542">
        <v>3</v>
      </c>
      <c r="R9542" t="s">
        <v>105</v>
      </c>
      <c r="S9542">
        <v>1</v>
      </c>
      <c r="T9542">
        <v>11</v>
      </c>
      <c r="U9542">
        <v>3</v>
      </c>
      <c r="V9542">
        <v>4</v>
      </c>
      <c r="W9542" t="s">
        <v>73</v>
      </c>
      <c r="X9542" t="s">
        <v>47</v>
      </c>
      <c r="Y9542">
        <v>283040</v>
      </c>
      <c r="Z9542">
        <v>0.11</v>
      </c>
    </row>
    <row r="9543" spans="1:26" x14ac:dyDescent="0.25">
      <c r="A9543" t="s">
        <v>11601</v>
      </c>
      <c r="B9543" s="1">
        <v>45249</v>
      </c>
      <c r="C9543" t="s">
        <v>7029</v>
      </c>
      <c r="D9543" t="s">
        <v>39</v>
      </c>
      <c r="E9543" t="s">
        <v>29</v>
      </c>
      <c r="F9543" t="s">
        <v>41</v>
      </c>
      <c r="G9543" t="s">
        <v>59</v>
      </c>
      <c r="H9543">
        <v>6</v>
      </c>
      <c r="I9543">
        <v>2162</v>
      </c>
      <c r="J9543">
        <v>23</v>
      </c>
      <c r="K9543">
        <v>9988.44</v>
      </c>
      <c r="L9543">
        <v>1336.52</v>
      </c>
      <c r="M9543" t="s">
        <v>65</v>
      </c>
      <c r="N9543" t="s">
        <v>33</v>
      </c>
      <c r="O9543">
        <v>5</v>
      </c>
      <c r="P9543">
        <v>2023</v>
      </c>
      <c r="Q9543">
        <v>11</v>
      </c>
      <c r="R9543" t="s">
        <v>92</v>
      </c>
      <c r="S9543">
        <v>4</v>
      </c>
      <c r="T9543">
        <v>47</v>
      </c>
      <c r="U9543">
        <v>4</v>
      </c>
      <c r="V9543">
        <v>0</v>
      </c>
      <c r="W9543" t="s">
        <v>55</v>
      </c>
      <c r="X9543" t="s">
        <v>36</v>
      </c>
      <c r="Y9543">
        <v>298356</v>
      </c>
      <c r="Z9543">
        <v>0.13</v>
      </c>
    </row>
    <row r="9544" spans="1:26" x14ac:dyDescent="0.25">
      <c r="A9544" t="s">
        <v>11602</v>
      </c>
      <c r="B9544" s="1">
        <v>45196</v>
      </c>
      <c r="C9544" t="s">
        <v>2386</v>
      </c>
      <c r="D9544" t="s">
        <v>39</v>
      </c>
      <c r="E9544" t="s">
        <v>51</v>
      </c>
      <c r="F9544" t="s">
        <v>41</v>
      </c>
      <c r="G9544" t="s">
        <v>59</v>
      </c>
      <c r="H9544">
        <v>7</v>
      </c>
      <c r="I9544">
        <v>1678</v>
      </c>
      <c r="J9544">
        <v>8</v>
      </c>
      <c r="K9544">
        <v>10806.32</v>
      </c>
      <c r="L9544">
        <v>554.83000000000004</v>
      </c>
      <c r="M9544" t="s">
        <v>43</v>
      </c>
      <c r="N9544" t="s">
        <v>66</v>
      </c>
      <c r="O9544">
        <v>2</v>
      </c>
      <c r="P9544">
        <v>2023</v>
      </c>
      <c r="Q9544">
        <v>9</v>
      </c>
      <c r="R9544" t="s">
        <v>80</v>
      </c>
      <c r="S9544">
        <v>3</v>
      </c>
      <c r="T9544">
        <v>39</v>
      </c>
      <c r="U9544">
        <v>5</v>
      </c>
      <c r="V9544">
        <v>3</v>
      </c>
      <c r="W9544" t="s">
        <v>83</v>
      </c>
      <c r="X9544" t="s">
        <v>47</v>
      </c>
      <c r="Y9544">
        <v>93968</v>
      </c>
      <c r="Z9544">
        <v>0.05</v>
      </c>
    </row>
    <row r="9545" spans="1:26" x14ac:dyDescent="0.25">
      <c r="A9545" t="s">
        <v>11603</v>
      </c>
      <c r="B9545" s="1">
        <v>45023</v>
      </c>
      <c r="C9545" t="s">
        <v>4835</v>
      </c>
      <c r="D9545" t="s">
        <v>50</v>
      </c>
      <c r="E9545" t="s">
        <v>51</v>
      </c>
      <c r="F9545" t="s">
        <v>30</v>
      </c>
      <c r="G9545" t="s">
        <v>64</v>
      </c>
      <c r="H9545">
        <v>2</v>
      </c>
      <c r="I9545">
        <v>261</v>
      </c>
      <c r="J9545">
        <v>14</v>
      </c>
      <c r="K9545">
        <v>448.92</v>
      </c>
      <c r="L9545">
        <v>49.26</v>
      </c>
      <c r="M9545" t="s">
        <v>32</v>
      </c>
      <c r="N9545" t="s">
        <v>33</v>
      </c>
      <c r="O9545">
        <v>3</v>
      </c>
      <c r="P9545">
        <v>2023</v>
      </c>
      <c r="Q9545">
        <v>4</v>
      </c>
      <c r="R9545" t="s">
        <v>100</v>
      </c>
      <c r="S9545">
        <v>2</v>
      </c>
      <c r="T9545">
        <v>14</v>
      </c>
      <c r="U9545">
        <v>2</v>
      </c>
      <c r="V9545">
        <v>5</v>
      </c>
      <c r="W9545" t="s">
        <v>46</v>
      </c>
      <c r="X9545" t="s">
        <v>47</v>
      </c>
      <c r="Y9545">
        <v>7308</v>
      </c>
      <c r="Z9545">
        <v>0.11</v>
      </c>
    </row>
    <row r="9546" spans="1:26" x14ac:dyDescent="0.25">
      <c r="A9546" t="s">
        <v>11604</v>
      </c>
      <c r="B9546" s="1">
        <v>45024</v>
      </c>
      <c r="C9546" t="s">
        <v>3232</v>
      </c>
      <c r="D9546" t="s">
        <v>39</v>
      </c>
      <c r="E9546" t="s">
        <v>29</v>
      </c>
      <c r="F9546" t="s">
        <v>52</v>
      </c>
      <c r="G9546" t="s">
        <v>91</v>
      </c>
      <c r="H9546">
        <v>10</v>
      </c>
      <c r="I9546">
        <v>4730</v>
      </c>
      <c r="J9546">
        <v>28</v>
      </c>
      <c r="K9546">
        <v>34056</v>
      </c>
      <c r="L9546">
        <v>2943.72</v>
      </c>
      <c r="M9546" t="s">
        <v>32</v>
      </c>
      <c r="N9546" t="s">
        <v>33</v>
      </c>
      <c r="O9546">
        <v>1</v>
      </c>
      <c r="P9546">
        <v>2023</v>
      </c>
      <c r="Q9546">
        <v>4</v>
      </c>
      <c r="R9546" t="s">
        <v>100</v>
      </c>
      <c r="S9546">
        <v>2</v>
      </c>
      <c r="T9546">
        <v>14</v>
      </c>
      <c r="U9546">
        <v>2</v>
      </c>
      <c r="V9546">
        <v>6</v>
      </c>
      <c r="W9546" t="s">
        <v>35</v>
      </c>
      <c r="X9546" t="s">
        <v>36</v>
      </c>
      <c r="Y9546">
        <v>1324400</v>
      </c>
      <c r="Z9546">
        <v>0.09</v>
      </c>
    </row>
    <row r="9547" spans="1:26" x14ac:dyDescent="0.25">
      <c r="A9547" t="s">
        <v>11605</v>
      </c>
      <c r="B9547" s="1">
        <v>45221</v>
      </c>
      <c r="C9547" t="s">
        <v>7946</v>
      </c>
      <c r="D9547" t="s">
        <v>63</v>
      </c>
      <c r="E9547" t="s">
        <v>40</v>
      </c>
      <c r="F9547" t="s">
        <v>41</v>
      </c>
      <c r="G9547" t="s">
        <v>59</v>
      </c>
      <c r="H9547">
        <v>5</v>
      </c>
      <c r="I9547">
        <v>4747</v>
      </c>
      <c r="J9547">
        <v>12</v>
      </c>
      <c r="K9547">
        <v>20886.8</v>
      </c>
      <c r="L9547">
        <v>2027.96</v>
      </c>
      <c r="M9547" t="s">
        <v>43</v>
      </c>
      <c r="N9547" t="s">
        <v>66</v>
      </c>
      <c r="O9547">
        <v>6</v>
      </c>
      <c r="P9547">
        <v>2023</v>
      </c>
      <c r="Q9547">
        <v>10</v>
      </c>
      <c r="R9547" t="s">
        <v>45</v>
      </c>
      <c r="S9547">
        <v>4</v>
      </c>
      <c r="T9547">
        <v>43</v>
      </c>
      <c r="U9547">
        <v>4</v>
      </c>
      <c r="V9547">
        <v>0</v>
      </c>
      <c r="W9547" t="s">
        <v>55</v>
      </c>
      <c r="X9547" t="s">
        <v>36</v>
      </c>
      <c r="Y9547">
        <v>284820</v>
      </c>
      <c r="Z9547">
        <v>0.1</v>
      </c>
    </row>
    <row r="9548" spans="1:26" x14ac:dyDescent="0.25">
      <c r="A9548" t="s">
        <v>11606</v>
      </c>
      <c r="B9548" s="1">
        <v>45174</v>
      </c>
      <c r="C9548" t="s">
        <v>1957</v>
      </c>
      <c r="D9548" t="s">
        <v>28</v>
      </c>
      <c r="E9548" t="s">
        <v>29</v>
      </c>
      <c r="F9548" t="s">
        <v>30</v>
      </c>
      <c r="G9548" t="s">
        <v>31</v>
      </c>
      <c r="H9548">
        <v>9</v>
      </c>
      <c r="I9548">
        <v>1396</v>
      </c>
      <c r="J9548">
        <v>15</v>
      </c>
      <c r="K9548">
        <v>10679.4</v>
      </c>
      <c r="L9548">
        <v>907.05</v>
      </c>
      <c r="M9548" t="s">
        <v>43</v>
      </c>
      <c r="N9548" t="s">
        <v>66</v>
      </c>
      <c r="O9548">
        <v>5</v>
      </c>
      <c r="P9548">
        <v>2023</v>
      </c>
      <c r="Q9548">
        <v>9</v>
      </c>
      <c r="R9548" t="s">
        <v>80</v>
      </c>
      <c r="S9548">
        <v>3</v>
      </c>
      <c r="T9548">
        <v>36</v>
      </c>
      <c r="U9548">
        <v>2</v>
      </c>
      <c r="V9548">
        <v>2</v>
      </c>
      <c r="W9548" t="s">
        <v>76</v>
      </c>
      <c r="X9548" t="s">
        <v>47</v>
      </c>
      <c r="Y9548">
        <v>188460</v>
      </c>
      <c r="Z9548">
        <v>0.08</v>
      </c>
    </row>
    <row r="9549" spans="1:26" x14ac:dyDescent="0.25">
      <c r="A9549" t="s">
        <v>11607</v>
      </c>
      <c r="B9549" s="1">
        <v>45223</v>
      </c>
      <c r="C9549" t="s">
        <v>133</v>
      </c>
      <c r="D9549" t="s">
        <v>28</v>
      </c>
      <c r="E9549" t="s">
        <v>58</v>
      </c>
      <c r="F9549" t="s">
        <v>52</v>
      </c>
      <c r="G9549" t="s">
        <v>79</v>
      </c>
      <c r="H9549">
        <v>10</v>
      </c>
      <c r="I9549">
        <v>2286</v>
      </c>
      <c r="J9549">
        <v>14</v>
      </c>
      <c r="K9549">
        <v>19659.599999999999</v>
      </c>
      <c r="L9549">
        <v>1103.73</v>
      </c>
      <c r="M9549" t="s">
        <v>43</v>
      </c>
      <c r="N9549" t="s">
        <v>66</v>
      </c>
      <c r="O9549">
        <v>6</v>
      </c>
      <c r="P9549">
        <v>2023</v>
      </c>
      <c r="Q9549">
        <v>10</v>
      </c>
      <c r="R9549" t="s">
        <v>45</v>
      </c>
      <c r="S9549">
        <v>4</v>
      </c>
      <c r="T9549">
        <v>43</v>
      </c>
      <c r="U9549">
        <v>4</v>
      </c>
      <c r="V9549">
        <v>2</v>
      </c>
      <c r="W9549" t="s">
        <v>76</v>
      </c>
      <c r="X9549" t="s">
        <v>47</v>
      </c>
      <c r="Y9549">
        <v>320040</v>
      </c>
      <c r="Z9549">
        <v>0.06</v>
      </c>
    </row>
    <row r="9550" spans="1:26" x14ac:dyDescent="0.25">
      <c r="A9550" t="s">
        <v>11608</v>
      </c>
      <c r="B9550" s="1">
        <v>45156</v>
      </c>
      <c r="C9550" t="s">
        <v>3156</v>
      </c>
      <c r="D9550" t="s">
        <v>50</v>
      </c>
      <c r="E9550" t="s">
        <v>29</v>
      </c>
      <c r="F9550" t="s">
        <v>52</v>
      </c>
      <c r="G9550" t="s">
        <v>53</v>
      </c>
      <c r="H9550">
        <v>7</v>
      </c>
      <c r="I9550">
        <v>2225</v>
      </c>
      <c r="J9550">
        <v>16</v>
      </c>
      <c r="K9550">
        <v>13083</v>
      </c>
      <c r="L9550">
        <v>836.78</v>
      </c>
      <c r="M9550" t="s">
        <v>43</v>
      </c>
      <c r="N9550" t="s">
        <v>44</v>
      </c>
      <c r="O9550">
        <v>7</v>
      </c>
      <c r="P9550">
        <v>2023</v>
      </c>
      <c r="Q9550">
        <v>8</v>
      </c>
      <c r="R9550" t="s">
        <v>72</v>
      </c>
      <c r="S9550">
        <v>3</v>
      </c>
      <c r="T9550">
        <v>33</v>
      </c>
      <c r="U9550">
        <v>3</v>
      </c>
      <c r="V9550">
        <v>5</v>
      </c>
      <c r="W9550" t="s">
        <v>46</v>
      </c>
      <c r="X9550" t="s">
        <v>47</v>
      </c>
      <c r="Y9550">
        <v>249200</v>
      </c>
      <c r="Z9550">
        <v>0.06</v>
      </c>
    </row>
    <row r="9551" spans="1:26" x14ac:dyDescent="0.25">
      <c r="A9551" t="s">
        <v>11609</v>
      </c>
      <c r="B9551" s="1">
        <v>45052</v>
      </c>
      <c r="C9551" t="s">
        <v>3470</v>
      </c>
      <c r="D9551" t="s">
        <v>28</v>
      </c>
      <c r="E9551" t="s">
        <v>58</v>
      </c>
      <c r="F9551" t="s">
        <v>41</v>
      </c>
      <c r="G9551" t="s">
        <v>116</v>
      </c>
      <c r="H9551">
        <v>6</v>
      </c>
      <c r="I9551">
        <v>2327</v>
      </c>
      <c r="J9551">
        <v>30</v>
      </c>
      <c r="K9551">
        <v>9773.4</v>
      </c>
      <c r="L9551">
        <v>1613.09</v>
      </c>
      <c r="M9551" t="s">
        <v>32</v>
      </c>
      <c r="N9551" t="s">
        <v>33</v>
      </c>
      <c r="O9551">
        <v>6</v>
      </c>
      <c r="P9551">
        <v>2023</v>
      </c>
      <c r="Q9551">
        <v>5</v>
      </c>
      <c r="R9551" t="s">
        <v>238</v>
      </c>
      <c r="S9551">
        <v>2</v>
      </c>
      <c r="T9551">
        <v>18</v>
      </c>
      <c r="U9551">
        <v>1</v>
      </c>
      <c r="V9551">
        <v>6</v>
      </c>
      <c r="W9551" t="s">
        <v>35</v>
      </c>
      <c r="X9551" t="s">
        <v>36</v>
      </c>
      <c r="Y9551">
        <v>418860</v>
      </c>
      <c r="Z9551">
        <v>0.17</v>
      </c>
    </row>
    <row r="9552" spans="1:26" x14ac:dyDescent="0.25">
      <c r="A9552" t="s">
        <v>11610</v>
      </c>
      <c r="B9552" s="1">
        <v>45289</v>
      </c>
      <c r="C9552" t="s">
        <v>4743</v>
      </c>
      <c r="D9552" t="s">
        <v>39</v>
      </c>
      <c r="E9552" t="s">
        <v>51</v>
      </c>
      <c r="F9552" t="s">
        <v>30</v>
      </c>
      <c r="G9552" t="s">
        <v>86</v>
      </c>
      <c r="H9552">
        <v>9</v>
      </c>
      <c r="I9552">
        <v>3645</v>
      </c>
      <c r="J9552">
        <v>16</v>
      </c>
      <c r="K9552">
        <v>27556.2</v>
      </c>
      <c r="L9552">
        <v>3333.04</v>
      </c>
      <c r="M9552" t="s">
        <v>65</v>
      </c>
      <c r="N9552" t="s">
        <v>66</v>
      </c>
      <c r="O9552">
        <v>4</v>
      </c>
      <c r="P9552">
        <v>2023</v>
      </c>
      <c r="Q9552">
        <v>12</v>
      </c>
      <c r="R9552" t="s">
        <v>54</v>
      </c>
      <c r="S9552">
        <v>4</v>
      </c>
      <c r="T9552">
        <v>52</v>
      </c>
      <c r="U9552">
        <v>5</v>
      </c>
      <c r="V9552">
        <v>5</v>
      </c>
      <c r="W9552" t="s">
        <v>46</v>
      </c>
      <c r="X9552" t="s">
        <v>47</v>
      </c>
      <c r="Y9552">
        <v>524880</v>
      </c>
      <c r="Z9552">
        <v>0.12</v>
      </c>
    </row>
    <row r="9553" spans="1:26" x14ac:dyDescent="0.25">
      <c r="A9553" t="s">
        <v>11611</v>
      </c>
      <c r="B9553" s="1">
        <v>45079</v>
      </c>
      <c r="C9553" t="s">
        <v>3543</v>
      </c>
      <c r="D9553" t="s">
        <v>50</v>
      </c>
      <c r="E9553" t="s">
        <v>40</v>
      </c>
      <c r="F9553" t="s">
        <v>30</v>
      </c>
      <c r="G9553" t="s">
        <v>64</v>
      </c>
      <c r="H9553">
        <v>7</v>
      </c>
      <c r="I9553">
        <v>808</v>
      </c>
      <c r="J9553">
        <v>17</v>
      </c>
      <c r="K9553">
        <v>4694.4799999999996</v>
      </c>
      <c r="L9553">
        <v>917.41</v>
      </c>
      <c r="M9553" t="s">
        <v>65</v>
      </c>
      <c r="N9553" t="s">
        <v>66</v>
      </c>
      <c r="O9553">
        <v>2</v>
      </c>
      <c r="P9553">
        <v>2023</v>
      </c>
      <c r="Q9553">
        <v>6</v>
      </c>
      <c r="R9553" t="s">
        <v>95</v>
      </c>
      <c r="S9553">
        <v>2</v>
      </c>
      <c r="T9553">
        <v>22</v>
      </c>
      <c r="U9553">
        <v>1</v>
      </c>
      <c r="V9553">
        <v>5</v>
      </c>
      <c r="W9553" t="s">
        <v>46</v>
      </c>
      <c r="X9553" t="s">
        <v>47</v>
      </c>
      <c r="Y9553">
        <v>96152</v>
      </c>
      <c r="Z9553">
        <v>0.2</v>
      </c>
    </row>
    <row r="9554" spans="1:26" x14ac:dyDescent="0.25">
      <c r="A9554" t="s">
        <v>11612</v>
      </c>
      <c r="B9554" s="1">
        <v>45213</v>
      </c>
      <c r="C9554" t="s">
        <v>235</v>
      </c>
      <c r="D9554" t="s">
        <v>63</v>
      </c>
      <c r="E9554" t="s">
        <v>40</v>
      </c>
      <c r="F9554" t="s">
        <v>52</v>
      </c>
      <c r="G9554" t="s">
        <v>91</v>
      </c>
      <c r="H9554">
        <v>8</v>
      </c>
      <c r="I9554">
        <v>3498</v>
      </c>
      <c r="J9554">
        <v>27</v>
      </c>
      <c r="K9554">
        <v>20428.32</v>
      </c>
      <c r="L9554">
        <v>1433.66</v>
      </c>
      <c r="M9554" t="s">
        <v>32</v>
      </c>
      <c r="N9554" t="s">
        <v>33</v>
      </c>
      <c r="O9554">
        <v>7</v>
      </c>
      <c r="P9554">
        <v>2023</v>
      </c>
      <c r="Q9554">
        <v>10</v>
      </c>
      <c r="R9554" t="s">
        <v>45</v>
      </c>
      <c r="S9554">
        <v>4</v>
      </c>
      <c r="T9554">
        <v>41</v>
      </c>
      <c r="U9554">
        <v>2</v>
      </c>
      <c r="V9554">
        <v>6</v>
      </c>
      <c r="W9554" t="s">
        <v>35</v>
      </c>
      <c r="X9554" t="s">
        <v>36</v>
      </c>
      <c r="Y9554">
        <v>755568</v>
      </c>
      <c r="Z9554">
        <v>7.0000000000000007E-2</v>
      </c>
    </row>
    <row r="9555" spans="1:26" x14ac:dyDescent="0.25">
      <c r="A9555" t="s">
        <v>11613</v>
      </c>
      <c r="B9555" s="1">
        <v>45282</v>
      </c>
      <c r="C9555" t="s">
        <v>1250</v>
      </c>
      <c r="D9555" t="s">
        <v>63</v>
      </c>
      <c r="E9555" t="s">
        <v>51</v>
      </c>
      <c r="F9555" t="s">
        <v>52</v>
      </c>
      <c r="G9555" t="s">
        <v>91</v>
      </c>
      <c r="H9555">
        <v>8</v>
      </c>
      <c r="I9555">
        <v>3753</v>
      </c>
      <c r="J9555">
        <v>30</v>
      </c>
      <c r="K9555">
        <v>21016.799999999999</v>
      </c>
      <c r="L9555">
        <v>2945.37</v>
      </c>
      <c r="M9555" t="s">
        <v>32</v>
      </c>
      <c r="N9555" t="s">
        <v>66</v>
      </c>
      <c r="O9555">
        <v>2</v>
      </c>
      <c r="P9555">
        <v>2023</v>
      </c>
      <c r="Q9555">
        <v>12</v>
      </c>
      <c r="R9555" t="s">
        <v>54</v>
      </c>
      <c r="S9555">
        <v>4</v>
      </c>
      <c r="T9555">
        <v>51</v>
      </c>
      <c r="U9555">
        <v>4</v>
      </c>
      <c r="V9555">
        <v>5</v>
      </c>
      <c r="W9555" t="s">
        <v>46</v>
      </c>
      <c r="X9555" t="s">
        <v>47</v>
      </c>
      <c r="Y9555">
        <v>900720</v>
      </c>
      <c r="Z9555">
        <v>0.14000000000000001</v>
      </c>
    </row>
    <row r="9556" spans="1:26" x14ac:dyDescent="0.25">
      <c r="A9556" t="s">
        <v>11614</v>
      </c>
      <c r="B9556" s="1">
        <v>45160</v>
      </c>
      <c r="C9556" t="s">
        <v>4644</v>
      </c>
      <c r="D9556" t="s">
        <v>50</v>
      </c>
      <c r="E9556" t="s">
        <v>29</v>
      </c>
      <c r="F9556" t="s">
        <v>41</v>
      </c>
      <c r="G9556" t="s">
        <v>42</v>
      </c>
      <c r="H9556">
        <v>5</v>
      </c>
      <c r="I9556">
        <v>4006</v>
      </c>
      <c r="J9556">
        <v>1</v>
      </c>
      <c r="K9556">
        <v>19829.7</v>
      </c>
      <c r="L9556">
        <v>1917.98</v>
      </c>
      <c r="M9556" t="s">
        <v>65</v>
      </c>
      <c r="N9556" t="s">
        <v>66</v>
      </c>
      <c r="O9556">
        <v>5</v>
      </c>
      <c r="P9556">
        <v>2023</v>
      </c>
      <c r="Q9556">
        <v>8</v>
      </c>
      <c r="R9556" t="s">
        <v>72</v>
      </c>
      <c r="S9556">
        <v>3</v>
      </c>
      <c r="T9556">
        <v>34</v>
      </c>
      <c r="U9556">
        <v>4</v>
      </c>
      <c r="V9556">
        <v>2</v>
      </c>
      <c r="W9556" t="s">
        <v>76</v>
      </c>
      <c r="X9556" t="s">
        <v>47</v>
      </c>
      <c r="Y9556">
        <v>20030</v>
      </c>
      <c r="Z9556">
        <v>0.1</v>
      </c>
    </row>
    <row r="9557" spans="1:26" x14ac:dyDescent="0.25">
      <c r="A9557" t="s">
        <v>11615</v>
      </c>
      <c r="B9557" s="1">
        <v>45207</v>
      </c>
      <c r="C9557" t="s">
        <v>8794</v>
      </c>
      <c r="D9557" t="s">
        <v>28</v>
      </c>
      <c r="E9557" t="s">
        <v>29</v>
      </c>
      <c r="F9557" t="s">
        <v>30</v>
      </c>
      <c r="G9557" t="s">
        <v>86</v>
      </c>
      <c r="H9557">
        <v>6</v>
      </c>
      <c r="I9557">
        <v>624</v>
      </c>
      <c r="J9557">
        <v>2</v>
      </c>
      <c r="K9557">
        <v>3669.12</v>
      </c>
      <c r="L9557">
        <v>513.32000000000005</v>
      </c>
      <c r="M9557" t="s">
        <v>32</v>
      </c>
      <c r="N9557" t="s">
        <v>66</v>
      </c>
      <c r="O9557">
        <v>3</v>
      </c>
      <c r="P9557">
        <v>2023</v>
      </c>
      <c r="Q9557">
        <v>10</v>
      </c>
      <c r="R9557" t="s">
        <v>45</v>
      </c>
      <c r="S9557">
        <v>4</v>
      </c>
      <c r="T9557">
        <v>41</v>
      </c>
      <c r="U9557">
        <v>2</v>
      </c>
      <c r="V9557">
        <v>0</v>
      </c>
      <c r="W9557" t="s">
        <v>55</v>
      </c>
      <c r="X9557" t="s">
        <v>36</v>
      </c>
      <c r="Y9557">
        <v>7488</v>
      </c>
      <c r="Z9557">
        <v>0.14000000000000001</v>
      </c>
    </row>
    <row r="9558" spans="1:26" x14ac:dyDescent="0.25">
      <c r="A9558" t="s">
        <v>11616</v>
      </c>
      <c r="B9558" s="1">
        <v>45106</v>
      </c>
      <c r="C9558" t="s">
        <v>1062</v>
      </c>
      <c r="D9558" t="s">
        <v>28</v>
      </c>
      <c r="E9558" t="s">
        <v>51</v>
      </c>
      <c r="F9558" t="s">
        <v>41</v>
      </c>
      <c r="G9558" t="s">
        <v>116</v>
      </c>
      <c r="H9558">
        <v>5</v>
      </c>
      <c r="I9558">
        <v>1455</v>
      </c>
      <c r="J9558">
        <v>12</v>
      </c>
      <c r="K9558">
        <v>6402</v>
      </c>
      <c r="L9558">
        <v>389.23</v>
      </c>
      <c r="M9558" t="s">
        <v>32</v>
      </c>
      <c r="N9558" t="s">
        <v>66</v>
      </c>
      <c r="O9558">
        <v>4</v>
      </c>
      <c r="P9558">
        <v>2023</v>
      </c>
      <c r="Q9558">
        <v>6</v>
      </c>
      <c r="R9558" t="s">
        <v>95</v>
      </c>
      <c r="S9558">
        <v>2</v>
      </c>
      <c r="T9558">
        <v>26</v>
      </c>
      <c r="U9558">
        <v>5</v>
      </c>
      <c r="V9558">
        <v>4</v>
      </c>
      <c r="W9558" t="s">
        <v>73</v>
      </c>
      <c r="X9558" t="s">
        <v>47</v>
      </c>
      <c r="Y9558">
        <v>87300</v>
      </c>
      <c r="Z9558">
        <v>0.06</v>
      </c>
    </row>
    <row r="9559" spans="1:26" x14ac:dyDescent="0.25">
      <c r="A9559" t="s">
        <v>11617</v>
      </c>
      <c r="B9559" s="1">
        <v>45198</v>
      </c>
      <c r="C9559" t="s">
        <v>3879</v>
      </c>
      <c r="D9559" t="s">
        <v>28</v>
      </c>
      <c r="E9559" t="s">
        <v>58</v>
      </c>
      <c r="F9559" t="s">
        <v>30</v>
      </c>
      <c r="G9559" t="s">
        <v>31</v>
      </c>
      <c r="H9559">
        <v>1</v>
      </c>
      <c r="I9559">
        <v>4389</v>
      </c>
      <c r="J9559">
        <v>9</v>
      </c>
      <c r="K9559">
        <v>3993.99</v>
      </c>
      <c r="L9559">
        <v>525.34</v>
      </c>
      <c r="M9559" t="s">
        <v>43</v>
      </c>
      <c r="N9559" t="s">
        <v>66</v>
      </c>
      <c r="O9559">
        <v>5</v>
      </c>
      <c r="P9559">
        <v>2023</v>
      </c>
      <c r="Q9559">
        <v>9</v>
      </c>
      <c r="R9559" t="s">
        <v>80</v>
      </c>
      <c r="S9559">
        <v>3</v>
      </c>
      <c r="T9559">
        <v>39</v>
      </c>
      <c r="U9559">
        <v>5</v>
      </c>
      <c r="V9559">
        <v>5</v>
      </c>
      <c r="W9559" t="s">
        <v>46</v>
      </c>
      <c r="X9559" t="s">
        <v>47</v>
      </c>
      <c r="Y9559">
        <v>39501</v>
      </c>
      <c r="Z9559">
        <v>0.13</v>
      </c>
    </row>
    <row r="9560" spans="1:26" x14ac:dyDescent="0.25">
      <c r="A9560" t="s">
        <v>11618</v>
      </c>
      <c r="B9560" s="1">
        <v>45263</v>
      </c>
      <c r="C9560" t="s">
        <v>4229</v>
      </c>
      <c r="D9560" t="s">
        <v>39</v>
      </c>
      <c r="E9560" t="s">
        <v>51</v>
      </c>
      <c r="F9560" t="s">
        <v>41</v>
      </c>
      <c r="G9560" t="s">
        <v>42</v>
      </c>
      <c r="H9560">
        <v>4</v>
      </c>
      <c r="I9560">
        <v>1976</v>
      </c>
      <c r="J9560">
        <v>28</v>
      </c>
      <c r="K9560">
        <v>5690.88</v>
      </c>
      <c r="L9560">
        <v>376.74</v>
      </c>
      <c r="M9560" t="s">
        <v>65</v>
      </c>
      <c r="N9560" t="s">
        <v>33</v>
      </c>
      <c r="O9560">
        <v>4</v>
      </c>
      <c r="P9560">
        <v>2023</v>
      </c>
      <c r="Q9560">
        <v>12</v>
      </c>
      <c r="R9560" t="s">
        <v>54</v>
      </c>
      <c r="S9560">
        <v>4</v>
      </c>
      <c r="T9560">
        <v>49</v>
      </c>
      <c r="U9560">
        <v>2</v>
      </c>
      <c r="V9560">
        <v>0</v>
      </c>
      <c r="W9560" t="s">
        <v>55</v>
      </c>
      <c r="X9560" t="s">
        <v>36</v>
      </c>
      <c r="Y9560">
        <v>221312</v>
      </c>
      <c r="Z9560">
        <v>7.0000000000000007E-2</v>
      </c>
    </row>
    <row r="9561" spans="1:26" x14ac:dyDescent="0.25">
      <c r="A9561" t="s">
        <v>11619</v>
      </c>
      <c r="B9561" s="1">
        <v>45175</v>
      </c>
      <c r="C9561" t="s">
        <v>344</v>
      </c>
      <c r="D9561" t="s">
        <v>28</v>
      </c>
      <c r="E9561" t="s">
        <v>40</v>
      </c>
      <c r="F9561" t="s">
        <v>52</v>
      </c>
      <c r="G9561" t="s">
        <v>91</v>
      </c>
      <c r="H9561">
        <v>4</v>
      </c>
      <c r="I9561">
        <v>4073</v>
      </c>
      <c r="J9561">
        <v>3</v>
      </c>
      <c r="K9561">
        <v>15803.24</v>
      </c>
      <c r="L9561">
        <v>1037.71</v>
      </c>
      <c r="M9561" t="s">
        <v>43</v>
      </c>
      <c r="N9561" t="s">
        <v>66</v>
      </c>
      <c r="O9561">
        <v>2</v>
      </c>
      <c r="P9561">
        <v>2023</v>
      </c>
      <c r="Q9561">
        <v>9</v>
      </c>
      <c r="R9561" t="s">
        <v>80</v>
      </c>
      <c r="S9561">
        <v>3</v>
      </c>
      <c r="T9561">
        <v>36</v>
      </c>
      <c r="U9561">
        <v>2</v>
      </c>
      <c r="V9561">
        <v>3</v>
      </c>
      <c r="W9561" t="s">
        <v>83</v>
      </c>
      <c r="X9561" t="s">
        <v>47</v>
      </c>
      <c r="Y9561">
        <v>48876</v>
      </c>
      <c r="Z9561">
        <v>7.0000000000000007E-2</v>
      </c>
    </row>
    <row r="9562" spans="1:26" x14ac:dyDescent="0.25">
      <c r="A9562" t="s">
        <v>11620</v>
      </c>
      <c r="B9562" s="1">
        <v>45064</v>
      </c>
      <c r="C9562" t="s">
        <v>4434</v>
      </c>
      <c r="D9562" t="s">
        <v>50</v>
      </c>
      <c r="E9562" t="s">
        <v>51</v>
      </c>
      <c r="F9562" t="s">
        <v>30</v>
      </c>
      <c r="G9562" t="s">
        <v>86</v>
      </c>
      <c r="H9562">
        <v>7</v>
      </c>
      <c r="I9562">
        <v>4499</v>
      </c>
      <c r="J9562">
        <v>19</v>
      </c>
      <c r="K9562">
        <v>25509.33</v>
      </c>
      <c r="L9562">
        <v>4090.67</v>
      </c>
      <c r="M9562" t="s">
        <v>43</v>
      </c>
      <c r="N9562" t="s">
        <v>66</v>
      </c>
      <c r="O9562">
        <v>4</v>
      </c>
      <c r="P9562">
        <v>2023</v>
      </c>
      <c r="Q9562">
        <v>5</v>
      </c>
      <c r="R9562" t="s">
        <v>238</v>
      </c>
      <c r="S9562">
        <v>2</v>
      </c>
      <c r="T9562">
        <v>20</v>
      </c>
      <c r="U9562">
        <v>3</v>
      </c>
      <c r="V9562">
        <v>4</v>
      </c>
      <c r="W9562" t="s">
        <v>73</v>
      </c>
      <c r="X9562" t="s">
        <v>47</v>
      </c>
      <c r="Y9562">
        <v>598367</v>
      </c>
      <c r="Z9562">
        <v>0.16</v>
      </c>
    </row>
    <row r="9563" spans="1:26" x14ac:dyDescent="0.25">
      <c r="A9563" t="s">
        <v>11621</v>
      </c>
      <c r="B9563" s="1">
        <v>45086</v>
      </c>
      <c r="C9563" t="s">
        <v>6259</v>
      </c>
      <c r="D9563" t="s">
        <v>39</v>
      </c>
      <c r="E9563" t="s">
        <v>40</v>
      </c>
      <c r="F9563" t="s">
        <v>30</v>
      </c>
      <c r="G9563" t="s">
        <v>86</v>
      </c>
      <c r="H9563">
        <v>3</v>
      </c>
      <c r="I9563">
        <v>325</v>
      </c>
      <c r="J9563">
        <v>16</v>
      </c>
      <c r="K9563">
        <v>819</v>
      </c>
      <c r="L9563">
        <v>60.53</v>
      </c>
      <c r="M9563" t="s">
        <v>43</v>
      </c>
      <c r="N9563" t="s">
        <v>33</v>
      </c>
      <c r="O9563">
        <v>1</v>
      </c>
      <c r="P9563">
        <v>2023</v>
      </c>
      <c r="Q9563">
        <v>6</v>
      </c>
      <c r="R9563" t="s">
        <v>95</v>
      </c>
      <c r="S9563">
        <v>2</v>
      </c>
      <c r="T9563">
        <v>23</v>
      </c>
      <c r="U9563">
        <v>2</v>
      </c>
      <c r="V9563">
        <v>5</v>
      </c>
      <c r="W9563" t="s">
        <v>46</v>
      </c>
      <c r="X9563" t="s">
        <v>47</v>
      </c>
      <c r="Y9563">
        <v>15600</v>
      </c>
      <c r="Z9563">
        <v>7.0000000000000007E-2</v>
      </c>
    </row>
    <row r="9564" spans="1:26" x14ac:dyDescent="0.25">
      <c r="A9564" t="s">
        <v>11622</v>
      </c>
      <c r="B9564" s="1">
        <v>45292</v>
      </c>
      <c r="C9564" t="s">
        <v>456</v>
      </c>
      <c r="D9564" t="s">
        <v>50</v>
      </c>
      <c r="E9564" t="s">
        <v>40</v>
      </c>
      <c r="F9564" t="s">
        <v>41</v>
      </c>
      <c r="G9564" t="s">
        <v>59</v>
      </c>
      <c r="H9564">
        <v>4</v>
      </c>
      <c r="I9564">
        <v>2905</v>
      </c>
      <c r="J9564">
        <v>8</v>
      </c>
      <c r="K9564">
        <v>10690.4</v>
      </c>
      <c r="L9564">
        <v>1374.89</v>
      </c>
      <c r="M9564" t="s">
        <v>43</v>
      </c>
      <c r="N9564" t="s">
        <v>44</v>
      </c>
      <c r="O9564">
        <v>6</v>
      </c>
      <c r="P9564">
        <v>2024</v>
      </c>
      <c r="Q9564">
        <v>1</v>
      </c>
      <c r="R9564" t="s">
        <v>34</v>
      </c>
      <c r="S9564">
        <v>1</v>
      </c>
      <c r="T9564">
        <v>1</v>
      </c>
      <c r="U9564">
        <v>1</v>
      </c>
      <c r="V9564">
        <v>1</v>
      </c>
      <c r="W9564" t="s">
        <v>60</v>
      </c>
      <c r="X9564" t="s">
        <v>47</v>
      </c>
      <c r="Y9564">
        <v>92960</v>
      </c>
      <c r="Z9564">
        <v>0.13</v>
      </c>
    </row>
    <row r="9565" spans="1:26" x14ac:dyDescent="0.25">
      <c r="A9565" t="s">
        <v>11623</v>
      </c>
      <c r="B9565" s="1">
        <v>45169</v>
      </c>
      <c r="C9565" t="s">
        <v>3551</v>
      </c>
      <c r="D9565" t="s">
        <v>63</v>
      </c>
      <c r="E9565" t="s">
        <v>58</v>
      </c>
      <c r="F9565" t="s">
        <v>52</v>
      </c>
      <c r="G9565" t="s">
        <v>91</v>
      </c>
      <c r="H9565">
        <v>3</v>
      </c>
      <c r="I9565">
        <v>354</v>
      </c>
      <c r="J9565">
        <v>15</v>
      </c>
      <c r="K9565">
        <v>902.7</v>
      </c>
      <c r="L9565">
        <v>65.569999999999993</v>
      </c>
      <c r="M9565" t="s">
        <v>32</v>
      </c>
      <c r="N9565" t="s">
        <v>33</v>
      </c>
      <c r="O9565">
        <v>2</v>
      </c>
      <c r="P9565">
        <v>2023</v>
      </c>
      <c r="Q9565">
        <v>8</v>
      </c>
      <c r="R9565" t="s">
        <v>72</v>
      </c>
      <c r="S9565">
        <v>3</v>
      </c>
      <c r="T9565">
        <v>35</v>
      </c>
      <c r="U9565">
        <v>5</v>
      </c>
      <c r="V9565">
        <v>4</v>
      </c>
      <c r="W9565" t="s">
        <v>73</v>
      </c>
      <c r="X9565" t="s">
        <v>47</v>
      </c>
      <c r="Y9565">
        <v>15930</v>
      </c>
      <c r="Z9565">
        <v>7.0000000000000007E-2</v>
      </c>
    </row>
    <row r="9566" spans="1:26" x14ac:dyDescent="0.25">
      <c r="A9566" t="s">
        <v>11624</v>
      </c>
      <c r="B9566" s="1">
        <v>45230</v>
      </c>
      <c r="C9566" t="s">
        <v>3758</v>
      </c>
      <c r="D9566" t="s">
        <v>63</v>
      </c>
      <c r="E9566" t="s">
        <v>29</v>
      </c>
      <c r="F9566" t="s">
        <v>30</v>
      </c>
      <c r="G9566" t="s">
        <v>86</v>
      </c>
      <c r="H9566">
        <v>8</v>
      </c>
      <c r="I9566">
        <v>1998</v>
      </c>
      <c r="J9566">
        <v>20</v>
      </c>
      <c r="K9566">
        <v>12787.2</v>
      </c>
      <c r="L9566">
        <v>1966.15</v>
      </c>
      <c r="M9566" t="s">
        <v>32</v>
      </c>
      <c r="N9566" t="s">
        <v>66</v>
      </c>
      <c r="O9566">
        <v>3</v>
      </c>
      <c r="P9566">
        <v>2023</v>
      </c>
      <c r="Q9566">
        <v>10</v>
      </c>
      <c r="R9566" t="s">
        <v>45</v>
      </c>
      <c r="S9566">
        <v>4</v>
      </c>
      <c r="T9566">
        <v>44</v>
      </c>
      <c r="U9566">
        <v>5</v>
      </c>
      <c r="V9566">
        <v>2</v>
      </c>
      <c r="W9566" t="s">
        <v>76</v>
      </c>
      <c r="X9566" t="s">
        <v>47</v>
      </c>
      <c r="Y9566">
        <v>319680</v>
      </c>
      <c r="Z9566">
        <v>0.15</v>
      </c>
    </row>
    <row r="9567" spans="1:26" x14ac:dyDescent="0.25">
      <c r="A9567" t="s">
        <v>11625</v>
      </c>
      <c r="B9567" s="1">
        <v>45078</v>
      </c>
      <c r="C9567" t="s">
        <v>589</v>
      </c>
      <c r="D9567" t="s">
        <v>50</v>
      </c>
      <c r="E9567" t="s">
        <v>58</v>
      </c>
      <c r="F9567" t="s">
        <v>52</v>
      </c>
      <c r="G9567" t="s">
        <v>53</v>
      </c>
      <c r="H9567">
        <v>8</v>
      </c>
      <c r="I9567">
        <v>385</v>
      </c>
      <c r="J9567">
        <v>28</v>
      </c>
      <c r="K9567">
        <v>2217.6</v>
      </c>
      <c r="L9567">
        <v>232.58</v>
      </c>
      <c r="M9567" t="s">
        <v>65</v>
      </c>
      <c r="N9567" t="s">
        <v>33</v>
      </c>
      <c r="O9567">
        <v>3</v>
      </c>
      <c r="P9567">
        <v>2023</v>
      </c>
      <c r="Q9567">
        <v>6</v>
      </c>
      <c r="R9567" t="s">
        <v>95</v>
      </c>
      <c r="S9567">
        <v>2</v>
      </c>
      <c r="T9567">
        <v>22</v>
      </c>
      <c r="U9567">
        <v>1</v>
      </c>
      <c r="V9567">
        <v>4</v>
      </c>
      <c r="W9567" t="s">
        <v>73</v>
      </c>
      <c r="X9567" t="s">
        <v>47</v>
      </c>
      <c r="Y9567">
        <v>86240</v>
      </c>
      <c r="Z9567">
        <v>0.1</v>
      </c>
    </row>
    <row r="9568" spans="1:26" x14ac:dyDescent="0.25">
      <c r="A9568" t="s">
        <v>11626</v>
      </c>
      <c r="B9568" s="1">
        <v>45283</v>
      </c>
      <c r="C9568" t="s">
        <v>129</v>
      </c>
      <c r="D9568" t="s">
        <v>63</v>
      </c>
      <c r="E9568" t="s">
        <v>40</v>
      </c>
      <c r="F9568" t="s">
        <v>30</v>
      </c>
      <c r="G9568" t="s">
        <v>86</v>
      </c>
      <c r="H9568">
        <v>10</v>
      </c>
      <c r="I9568">
        <v>2766</v>
      </c>
      <c r="J9568">
        <v>0</v>
      </c>
      <c r="K9568">
        <v>27660</v>
      </c>
      <c r="L9568">
        <v>2350.83</v>
      </c>
      <c r="M9568" t="s">
        <v>43</v>
      </c>
      <c r="N9568" t="s">
        <v>66</v>
      </c>
      <c r="O9568">
        <v>6</v>
      </c>
      <c r="P9568">
        <v>2023</v>
      </c>
      <c r="Q9568">
        <v>12</v>
      </c>
      <c r="R9568" t="s">
        <v>54</v>
      </c>
      <c r="S9568">
        <v>4</v>
      </c>
      <c r="T9568">
        <v>51</v>
      </c>
      <c r="U9568">
        <v>4</v>
      </c>
      <c r="V9568">
        <v>6</v>
      </c>
      <c r="W9568" t="s">
        <v>35</v>
      </c>
      <c r="X9568" t="s">
        <v>36</v>
      </c>
      <c r="Y9568">
        <v>0</v>
      </c>
      <c r="Z9568">
        <v>0.08</v>
      </c>
    </row>
    <row r="9569" spans="1:26" x14ac:dyDescent="0.25">
      <c r="A9569" t="s">
        <v>11627</v>
      </c>
      <c r="B9569" s="1">
        <v>44934</v>
      </c>
      <c r="C9569" t="s">
        <v>71</v>
      </c>
      <c r="D9569" t="s">
        <v>63</v>
      </c>
      <c r="E9569" t="s">
        <v>40</v>
      </c>
      <c r="F9569" t="s">
        <v>52</v>
      </c>
      <c r="G9569" t="s">
        <v>91</v>
      </c>
      <c r="H9569">
        <v>9</v>
      </c>
      <c r="I9569">
        <v>2619</v>
      </c>
      <c r="J9569">
        <v>23</v>
      </c>
      <c r="K9569">
        <v>18149.669999999998</v>
      </c>
      <c r="L9569">
        <v>1106.31</v>
      </c>
      <c r="M9569" t="s">
        <v>32</v>
      </c>
      <c r="N9569" t="s">
        <v>66</v>
      </c>
      <c r="O9569">
        <v>7</v>
      </c>
      <c r="P9569">
        <v>2023</v>
      </c>
      <c r="Q9569">
        <v>1</v>
      </c>
      <c r="R9569" t="s">
        <v>34</v>
      </c>
      <c r="S9569">
        <v>1</v>
      </c>
      <c r="T9569">
        <v>2</v>
      </c>
      <c r="U9569">
        <v>2</v>
      </c>
      <c r="V9569">
        <v>0</v>
      </c>
      <c r="W9569" t="s">
        <v>55</v>
      </c>
      <c r="X9569" t="s">
        <v>36</v>
      </c>
      <c r="Y9569">
        <v>542133</v>
      </c>
      <c r="Z9569">
        <v>0.06</v>
      </c>
    </row>
    <row r="9570" spans="1:26" x14ac:dyDescent="0.25">
      <c r="A9570" t="s">
        <v>11628</v>
      </c>
      <c r="B9570" s="1">
        <v>44967</v>
      </c>
      <c r="C9570" t="s">
        <v>1747</v>
      </c>
      <c r="D9570" t="s">
        <v>50</v>
      </c>
      <c r="E9570" t="s">
        <v>29</v>
      </c>
      <c r="F9570" t="s">
        <v>30</v>
      </c>
      <c r="G9570" t="s">
        <v>86</v>
      </c>
      <c r="H9570">
        <v>10</v>
      </c>
      <c r="I9570">
        <v>4121</v>
      </c>
      <c r="J9570">
        <v>14</v>
      </c>
      <c r="K9570">
        <v>35440.6</v>
      </c>
      <c r="L9570">
        <v>4274.4399999999996</v>
      </c>
      <c r="M9570" t="s">
        <v>65</v>
      </c>
      <c r="N9570" t="s">
        <v>66</v>
      </c>
      <c r="O9570">
        <v>2</v>
      </c>
      <c r="P9570">
        <v>2023</v>
      </c>
      <c r="Q9570">
        <v>2</v>
      </c>
      <c r="R9570" t="s">
        <v>67</v>
      </c>
      <c r="S9570">
        <v>1</v>
      </c>
      <c r="T9570">
        <v>6</v>
      </c>
      <c r="U9570">
        <v>2</v>
      </c>
      <c r="V9570">
        <v>5</v>
      </c>
      <c r="W9570" t="s">
        <v>46</v>
      </c>
      <c r="X9570" t="s">
        <v>47</v>
      </c>
      <c r="Y9570">
        <v>576940</v>
      </c>
      <c r="Z9570">
        <v>0.12</v>
      </c>
    </row>
    <row r="9571" spans="1:26" x14ac:dyDescent="0.25">
      <c r="A9571" t="s">
        <v>11629</v>
      </c>
      <c r="B9571" s="1">
        <v>44971</v>
      </c>
      <c r="C9571" t="s">
        <v>3968</v>
      </c>
      <c r="D9571" t="s">
        <v>50</v>
      </c>
      <c r="E9571" t="s">
        <v>29</v>
      </c>
      <c r="F9571" t="s">
        <v>41</v>
      </c>
      <c r="G9571" t="s">
        <v>42</v>
      </c>
      <c r="H9571">
        <v>5</v>
      </c>
      <c r="I9571">
        <v>2722</v>
      </c>
      <c r="J9571">
        <v>22</v>
      </c>
      <c r="K9571">
        <v>10615.8</v>
      </c>
      <c r="L9571">
        <v>1901.82</v>
      </c>
      <c r="M9571" t="s">
        <v>65</v>
      </c>
      <c r="N9571" t="s">
        <v>66</v>
      </c>
      <c r="O9571">
        <v>5</v>
      </c>
      <c r="P9571">
        <v>2023</v>
      </c>
      <c r="Q9571">
        <v>2</v>
      </c>
      <c r="R9571" t="s">
        <v>67</v>
      </c>
      <c r="S9571">
        <v>1</v>
      </c>
      <c r="T9571">
        <v>7</v>
      </c>
      <c r="U9571">
        <v>3</v>
      </c>
      <c r="V9571">
        <v>2</v>
      </c>
      <c r="W9571" t="s">
        <v>76</v>
      </c>
      <c r="X9571" t="s">
        <v>47</v>
      </c>
      <c r="Y9571">
        <v>299420</v>
      </c>
      <c r="Z9571">
        <v>0.18</v>
      </c>
    </row>
    <row r="9572" spans="1:26" x14ac:dyDescent="0.25">
      <c r="A9572" t="s">
        <v>11630</v>
      </c>
      <c r="B9572" s="1">
        <v>45256</v>
      </c>
      <c r="C9572" t="s">
        <v>131</v>
      </c>
      <c r="D9572" t="s">
        <v>28</v>
      </c>
      <c r="E9572" t="s">
        <v>29</v>
      </c>
      <c r="F9572" t="s">
        <v>52</v>
      </c>
      <c r="G9572" t="s">
        <v>91</v>
      </c>
      <c r="H9572">
        <v>10</v>
      </c>
      <c r="I9572">
        <v>4823</v>
      </c>
      <c r="J9572">
        <v>7</v>
      </c>
      <c r="K9572">
        <v>44853.9</v>
      </c>
      <c r="L9572">
        <v>7413.5</v>
      </c>
      <c r="M9572" t="s">
        <v>65</v>
      </c>
      <c r="N9572" t="s">
        <v>33</v>
      </c>
      <c r="O9572">
        <v>5</v>
      </c>
      <c r="P9572">
        <v>2023</v>
      </c>
      <c r="Q9572">
        <v>11</v>
      </c>
      <c r="R9572" t="s">
        <v>92</v>
      </c>
      <c r="S9572">
        <v>4</v>
      </c>
      <c r="T9572">
        <v>48</v>
      </c>
      <c r="U9572">
        <v>5</v>
      </c>
      <c r="V9572">
        <v>0</v>
      </c>
      <c r="W9572" t="s">
        <v>55</v>
      </c>
      <c r="X9572" t="s">
        <v>36</v>
      </c>
      <c r="Y9572">
        <v>337610</v>
      </c>
      <c r="Z9572">
        <v>0.17</v>
      </c>
    </row>
    <row r="9573" spans="1:26" x14ac:dyDescent="0.25">
      <c r="A9573" t="s">
        <v>11631</v>
      </c>
      <c r="B9573" s="1">
        <v>45217</v>
      </c>
      <c r="C9573" t="s">
        <v>6942</v>
      </c>
      <c r="D9573" t="s">
        <v>50</v>
      </c>
      <c r="E9573" t="s">
        <v>58</v>
      </c>
      <c r="F9573" t="s">
        <v>30</v>
      </c>
      <c r="G9573" t="s">
        <v>31</v>
      </c>
      <c r="H9573">
        <v>6</v>
      </c>
      <c r="I9573">
        <v>1516</v>
      </c>
      <c r="J9573">
        <v>7</v>
      </c>
      <c r="K9573">
        <v>8459.2800000000007</v>
      </c>
      <c r="L9573">
        <v>1200.27</v>
      </c>
      <c r="M9573" t="s">
        <v>65</v>
      </c>
      <c r="N9573" t="s">
        <v>44</v>
      </c>
      <c r="O9573">
        <v>5</v>
      </c>
      <c r="P9573">
        <v>2023</v>
      </c>
      <c r="Q9573">
        <v>10</v>
      </c>
      <c r="R9573" t="s">
        <v>45</v>
      </c>
      <c r="S9573">
        <v>4</v>
      </c>
      <c r="T9573">
        <v>42</v>
      </c>
      <c r="U9573">
        <v>3</v>
      </c>
      <c r="V9573">
        <v>3</v>
      </c>
      <c r="W9573" t="s">
        <v>83</v>
      </c>
      <c r="X9573" t="s">
        <v>47</v>
      </c>
      <c r="Y9573">
        <v>63672</v>
      </c>
      <c r="Z9573">
        <v>0.14000000000000001</v>
      </c>
    </row>
    <row r="9574" spans="1:26" x14ac:dyDescent="0.25">
      <c r="A9574" t="s">
        <v>11632</v>
      </c>
      <c r="B9574" s="1">
        <v>45202</v>
      </c>
      <c r="C9574" t="s">
        <v>2047</v>
      </c>
      <c r="D9574" t="s">
        <v>39</v>
      </c>
      <c r="E9574" t="s">
        <v>29</v>
      </c>
      <c r="F9574" t="s">
        <v>52</v>
      </c>
      <c r="G9574" t="s">
        <v>91</v>
      </c>
      <c r="H9574">
        <v>4</v>
      </c>
      <c r="I9574">
        <v>3466</v>
      </c>
      <c r="J9574">
        <v>20</v>
      </c>
      <c r="K9574">
        <v>11091.2</v>
      </c>
      <c r="L9574">
        <v>1634.27</v>
      </c>
      <c r="M9574" t="s">
        <v>43</v>
      </c>
      <c r="N9574" t="s">
        <v>33</v>
      </c>
      <c r="O9574">
        <v>2</v>
      </c>
      <c r="P9574">
        <v>2023</v>
      </c>
      <c r="Q9574">
        <v>10</v>
      </c>
      <c r="R9574" t="s">
        <v>45</v>
      </c>
      <c r="S9574">
        <v>4</v>
      </c>
      <c r="T9574">
        <v>40</v>
      </c>
      <c r="U9574">
        <v>1</v>
      </c>
      <c r="V9574">
        <v>2</v>
      </c>
      <c r="W9574" t="s">
        <v>76</v>
      </c>
      <c r="X9574" t="s">
        <v>47</v>
      </c>
      <c r="Y9574">
        <v>277280</v>
      </c>
      <c r="Z9574">
        <v>0.15</v>
      </c>
    </row>
    <row r="9575" spans="1:26" x14ac:dyDescent="0.25">
      <c r="A9575" t="s">
        <v>11633</v>
      </c>
      <c r="B9575" s="1">
        <v>45151</v>
      </c>
      <c r="C9575" t="s">
        <v>3566</v>
      </c>
      <c r="D9575" t="s">
        <v>28</v>
      </c>
      <c r="E9575" t="s">
        <v>40</v>
      </c>
      <c r="F9575" t="s">
        <v>52</v>
      </c>
      <c r="G9575" t="s">
        <v>53</v>
      </c>
      <c r="H9575">
        <v>9</v>
      </c>
      <c r="I9575">
        <v>2190</v>
      </c>
      <c r="J9575">
        <v>20</v>
      </c>
      <c r="K9575">
        <v>15768</v>
      </c>
      <c r="L9575">
        <v>1689.17</v>
      </c>
      <c r="M9575" t="s">
        <v>65</v>
      </c>
      <c r="N9575" t="s">
        <v>33</v>
      </c>
      <c r="O9575">
        <v>3</v>
      </c>
      <c r="P9575">
        <v>2023</v>
      </c>
      <c r="Q9575">
        <v>8</v>
      </c>
      <c r="R9575" t="s">
        <v>72</v>
      </c>
      <c r="S9575">
        <v>3</v>
      </c>
      <c r="T9575">
        <v>33</v>
      </c>
      <c r="U9575">
        <v>3</v>
      </c>
      <c r="V9575">
        <v>0</v>
      </c>
      <c r="W9575" t="s">
        <v>55</v>
      </c>
      <c r="X9575" t="s">
        <v>36</v>
      </c>
      <c r="Y9575">
        <v>394200</v>
      </c>
      <c r="Z9575">
        <v>0.11</v>
      </c>
    </row>
    <row r="9576" spans="1:26" x14ac:dyDescent="0.25">
      <c r="A9576" t="s">
        <v>11634</v>
      </c>
      <c r="B9576" s="1">
        <v>45037</v>
      </c>
      <c r="C9576" t="s">
        <v>1759</v>
      </c>
      <c r="D9576" t="s">
        <v>28</v>
      </c>
      <c r="E9576" t="s">
        <v>29</v>
      </c>
      <c r="F9576" t="s">
        <v>41</v>
      </c>
      <c r="G9576" t="s">
        <v>116</v>
      </c>
      <c r="H9576">
        <v>8</v>
      </c>
      <c r="I9576">
        <v>3303</v>
      </c>
      <c r="J9576">
        <v>19</v>
      </c>
      <c r="K9576">
        <v>21403.439999999999</v>
      </c>
      <c r="L9576">
        <v>2124.91</v>
      </c>
      <c r="M9576" t="s">
        <v>43</v>
      </c>
      <c r="N9576" t="s">
        <v>44</v>
      </c>
      <c r="O9576">
        <v>6</v>
      </c>
      <c r="P9576">
        <v>2023</v>
      </c>
      <c r="Q9576">
        <v>4</v>
      </c>
      <c r="R9576" t="s">
        <v>100</v>
      </c>
      <c r="S9576">
        <v>2</v>
      </c>
      <c r="T9576">
        <v>16</v>
      </c>
      <c r="U9576">
        <v>4</v>
      </c>
      <c r="V9576">
        <v>5</v>
      </c>
      <c r="W9576" t="s">
        <v>46</v>
      </c>
      <c r="X9576" t="s">
        <v>47</v>
      </c>
      <c r="Y9576">
        <v>502056</v>
      </c>
      <c r="Z9576">
        <v>0.1</v>
      </c>
    </row>
    <row r="9577" spans="1:26" x14ac:dyDescent="0.25">
      <c r="A9577" t="s">
        <v>11635</v>
      </c>
      <c r="B9577" s="1">
        <v>45111</v>
      </c>
      <c r="C9577" t="s">
        <v>6307</v>
      </c>
      <c r="D9577" t="s">
        <v>28</v>
      </c>
      <c r="E9577" t="s">
        <v>58</v>
      </c>
      <c r="F9577" t="s">
        <v>52</v>
      </c>
      <c r="G9577" t="s">
        <v>79</v>
      </c>
      <c r="H9577">
        <v>7</v>
      </c>
      <c r="I9577">
        <v>2855</v>
      </c>
      <c r="J9577">
        <v>0</v>
      </c>
      <c r="K9577">
        <v>19985</v>
      </c>
      <c r="L9577">
        <v>2971.78</v>
      </c>
      <c r="M9577" t="s">
        <v>65</v>
      </c>
      <c r="N9577" t="s">
        <v>33</v>
      </c>
      <c r="O9577">
        <v>3</v>
      </c>
      <c r="P9577">
        <v>2023</v>
      </c>
      <c r="Q9577">
        <v>7</v>
      </c>
      <c r="R9577" t="s">
        <v>125</v>
      </c>
      <c r="S9577">
        <v>3</v>
      </c>
      <c r="T9577">
        <v>27</v>
      </c>
      <c r="U9577">
        <v>2</v>
      </c>
      <c r="V9577">
        <v>2</v>
      </c>
      <c r="W9577" t="s">
        <v>76</v>
      </c>
      <c r="X9577" t="s">
        <v>47</v>
      </c>
      <c r="Y9577">
        <v>0</v>
      </c>
      <c r="Z9577">
        <v>0.15</v>
      </c>
    </row>
    <row r="9578" spans="1:26" x14ac:dyDescent="0.25">
      <c r="A9578" t="s">
        <v>11636</v>
      </c>
      <c r="B9578" s="1">
        <v>44975</v>
      </c>
      <c r="C9578" t="s">
        <v>1075</v>
      </c>
      <c r="D9578" t="s">
        <v>28</v>
      </c>
      <c r="E9578" t="s">
        <v>58</v>
      </c>
      <c r="F9578" t="s">
        <v>52</v>
      </c>
      <c r="G9578" t="s">
        <v>79</v>
      </c>
      <c r="H9578">
        <v>10</v>
      </c>
      <c r="I9578">
        <v>4529</v>
      </c>
      <c r="J9578">
        <v>28</v>
      </c>
      <c r="K9578">
        <v>32608.799999999999</v>
      </c>
      <c r="L9578">
        <v>5544.09</v>
      </c>
      <c r="M9578" t="s">
        <v>65</v>
      </c>
      <c r="N9578" t="s">
        <v>33</v>
      </c>
      <c r="O9578">
        <v>5</v>
      </c>
      <c r="P9578">
        <v>2023</v>
      </c>
      <c r="Q9578">
        <v>2</v>
      </c>
      <c r="R9578" t="s">
        <v>67</v>
      </c>
      <c r="S9578">
        <v>1</v>
      </c>
      <c r="T9578">
        <v>7</v>
      </c>
      <c r="U9578">
        <v>3</v>
      </c>
      <c r="V9578">
        <v>6</v>
      </c>
      <c r="W9578" t="s">
        <v>35</v>
      </c>
      <c r="X9578" t="s">
        <v>36</v>
      </c>
      <c r="Y9578">
        <v>1268120</v>
      </c>
      <c r="Z9578">
        <v>0.17</v>
      </c>
    </row>
    <row r="9579" spans="1:26" x14ac:dyDescent="0.25">
      <c r="A9579" t="s">
        <v>11637</v>
      </c>
      <c r="B9579" s="1">
        <v>45279</v>
      </c>
      <c r="C9579" t="s">
        <v>3096</v>
      </c>
      <c r="D9579" t="s">
        <v>39</v>
      </c>
      <c r="E9579" t="s">
        <v>40</v>
      </c>
      <c r="F9579" t="s">
        <v>41</v>
      </c>
      <c r="G9579" t="s">
        <v>116</v>
      </c>
      <c r="H9579">
        <v>6</v>
      </c>
      <c r="I9579">
        <v>4942</v>
      </c>
      <c r="J9579">
        <v>14</v>
      </c>
      <c r="K9579">
        <v>25500.720000000001</v>
      </c>
      <c r="L9579">
        <v>5009.0200000000004</v>
      </c>
      <c r="M9579" t="s">
        <v>65</v>
      </c>
      <c r="N9579" t="s">
        <v>66</v>
      </c>
      <c r="O9579">
        <v>7</v>
      </c>
      <c r="P9579">
        <v>2023</v>
      </c>
      <c r="Q9579">
        <v>12</v>
      </c>
      <c r="R9579" t="s">
        <v>54</v>
      </c>
      <c r="S9579">
        <v>4</v>
      </c>
      <c r="T9579">
        <v>51</v>
      </c>
      <c r="U9579">
        <v>4</v>
      </c>
      <c r="V9579">
        <v>2</v>
      </c>
      <c r="W9579" t="s">
        <v>76</v>
      </c>
      <c r="X9579" t="s">
        <v>47</v>
      </c>
      <c r="Y9579">
        <v>415128</v>
      </c>
      <c r="Z9579">
        <v>0.2</v>
      </c>
    </row>
    <row r="9580" spans="1:26" x14ac:dyDescent="0.25">
      <c r="A9580" t="s">
        <v>11638</v>
      </c>
      <c r="B9580" s="1">
        <v>45046</v>
      </c>
      <c r="C9580" t="s">
        <v>1475</v>
      </c>
      <c r="D9580" t="s">
        <v>28</v>
      </c>
      <c r="E9580" t="s">
        <v>40</v>
      </c>
      <c r="F9580" t="s">
        <v>41</v>
      </c>
      <c r="G9580" t="s">
        <v>116</v>
      </c>
      <c r="H9580">
        <v>1</v>
      </c>
      <c r="I9580">
        <v>2626</v>
      </c>
      <c r="J9580">
        <v>9</v>
      </c>
      <c r="K9580">
        <v>2389.66</v>
      </c>
      <c r="L9580">
        <v>392.35</v>
      </c>
      <c r="M9580" t="s">
        <v>65</v>
      </c>
      <c r="N9580" t="s">
        <v>33</v>
      </c>
      <c r="O9580">
        <v>3</v>
      </c>
      <c r="P9580">
        <v>2023</v>
      </c>
      <c r="Q9580">
        <v>4</v>
      </c>
      <c r="R9580" t="s">
        <v>100</v>
      </c>
      <c r="S9580">
        <v>2</v>
      </c>
      <c r="T9580">
        <v>18</v>
      </c>
      <c r="U9580">
        <v>6</v>
      </c>
      <c r="V9580">
        <v>0</v>
      </c>
      <c r="W9580" t="s">
        <v>55</v>
      </c>
      <c r="X9580" t="s">
        <v>36</v>
      </c>
      <c r="Y9580">
        <v>23634</v>
      </c>
      <c r="Z9580">
        <v>0.16</v>
      </c>
    </row>
    <row r="9581" spans="1:26" x14ac:dyDescent="0.25">
      <c r="A9581" t="s">
        <v>11639</v>
      </c>
      <c r="B9581" s="1">
        <v>45133</v>
      </c>
      <c r="C9581" t="s">
        <v>1108</v>
      </c>
      <c r="D9581" t="s">
        <v>63</v>
      </c>
      <c r="E9581" t="s">
        <v>29</v>
      </c>
      <c r="F9581" t="s">
        <v>30</v>
      </c>
      <c r="G9581" t="s">
        <v>64</v>
      </c>
      <c r="H9581">
        <v>2</v>
      </c>
      <c r="I9581">
        <v>403</v>
      </c>
      <c r="J9581">
        <v>1</v>
      </c>
      <c r="K9581">
        <v>797.94</v>
      </c>
      <c r="L9581">
        <v>86.6</v>
      </c>
      <c r="M9581" t="s">
        <v>43</v>
      </c>
      <c r="N9581" t="s">
        <v>44</v>
      </c>
      <c r="O9581">
        <v>5</v>
      </c>
      <c r="P9581">
        <v>2023</v>
      </c>
      <c r="Q9581">
        <v>7</v>
      </c>
      <c r="R9581" t="s">
        <v>125</v>
      </c>
      <c r="S9581">
        <v>3</v>
      </c>
      <c r="T9581">
        <v>30</v>
      </c>
      <c r="U9581">
        <v>5</v>
      </c>
      <c r="V9581">
        <v>3</v>
      </c>
      <c r="W9581" t="s">
        <v>83</v>
      </c>
      <c r="X9581" t="s">
        <v>47</v>
      </c>
      <c r="Y9581">
        <v>806</v>
      </c>
      <c r="Z9581">
        <v>0.11</v>
      </c>
    </row>
    <row r="9582" spans="1:26" x14ac:dyDescent="0.25">
      <c r="A9582" t="s">
        <v>11640</v>
      </c>
      <c r="B9582" s="1">
        <v>45102</v>
      </c>
      <c r="C9582" t="s">
        <v>857</v>
      </c>
      <c r="D9582" t="s">
        <v>50</v>
      </c>
      <c r="E9582" t="s">
        <v>40</v>
      </c>
      <c r="F9582" t="s">
        <v>30</v>
      </c>
      <c r="G9582" t="s">
        <v>64</v>
      </c>
      <c r="H9582">
        <v>10</v>
      </c>
      <c r="I9582">
        <v>3263</v>
      </c>
      <c r="J9582">
        <v>0</v>
      </c>
      <c r="K9582">
        <v>32630</v>
      </c>
      <c r="L9582">
        <v>5870.58</v>
      </c>
      <c r="M9582" t="s">
        <v>65</v>
      </c>
      <c r="N9582" t="s">
        <v>33</v>
      </c>
      <c r="O9582">
        <v>4</v>
      </c>
      <c r="P9582">
        <v>2023</v>
      </c>
      <c r="Q9582">
        <v>6</v>
      </c>
      <c r="R9582" t="s">
        <v>95</v>
      </c>
      <c r="S9582">
        <v>2</v>
      </c>
      <c r="T9582">
        <v>26</v>
      </c>
      <c r="U9582">
        <v>5</v>
      </c>
      <c r="V9582">
        <v>0</v>
      </c>
      <c r="W9582" t="s">
        <v>55</v>
      </c>
      <c r="X9582" t="s">
        <v>36</v>
      </c>
      <c r="Y9582">
        <v>0</v>
      </c>
      <c r="Z9582">
        <v>0.18</v>
      </c>
    </row>
    <row r="9583" spans="1:26" x14ac:dyDescent="0.25">
      <c r="A9583" t="s">
        <v>11641</v>
      </c>
      <c r="B9583" s="1">
        <v>45134</v>
      </c>
      <c r="C9583" t="s">
        <v>1750</v>
      </c>
      <c r="D9583" t="s">
        <v>28</v>
      </c>
      <c r="E9583" t="s">
        <v>29</v>
      </c>
      <c r="F9583" t="s">
        <v>30</v>
      </c>
      <c r="G9583" t="s">
        <v>86</v>
      </c>
      <c r="H9583">
        <v>1</v>
      </c>
      <c r="I9583">
        <v>2931</v>
      </c>
      <c r="J9583">
        <v>9</v>
      </c>
      <c r="K9583">
        <v>2667.21</v>
      </c>
      <c r="L9583">
        <v>327.58</v>
      </c>
      <c r="M9583" t="s">
        <v>65</v>
      </c>
      <c r="N9583" t="s">
        <v>33</v>
      </c>
      <c r="O9583">
        <v>2</v>
      </c>
      <c r="P9583">
        <v>2023</v>
      </c>
      <c r="Q9583">
        <v>7</v>
      </c>
      <c r="R9583" t="s">
        <v>125</v>
      </c>
      <c r="S9583">
        <v>3</v>
      </c>
      <c r="T9583">
        <v>30</v>
      </c>
      <c r="U9583">
        <v>5</v>
      </c>
      <c r="V9583">
        <v>4</v>
      </c>
      <c r="W9583" t="s">
        <v>73</v>
      </c>
      <c r="X9583" t="s">
        <v>47</v>
      </c>
      <c r="Y9583">
        <v>26379</v>
      </c>
      <c r="Z9583">
        <v>0.12</v>
      </c>
    </row>
    <row r="9584" spans="1:26" x14ac:dyDescent="0.25">
      <c r="A9584" t="s">
        <v>11642</v>
      </c>
      <c r="B9584" s="1">
        <v>45225</v>
      </c>
      <c r="C9584" t="s">
        <v>4242</v>
      </c>
      <c r="D9584" t="s">
        <v>39</v>
      </c>
      <c r="E9584" t="s">
        <v>51</v>
      </c>
      <c r="F9584" t="s">
        <v>30</v>
      </c>
      <c r="G9584" t="s">
        <v>31</v>
      </c>
      <c r="H9584">
        <v>10</v>
      </c>
      <c r="I9584">
        <v>2265</v>
      </c>
      <c r="J9584">
        <v>4</v>
      </c>
      <c r="K9584">
        <v>21744</v>
      </c>
      <c r="L9584">
        <v>4317.13</v>
      </c>
      <c r="M9584" t="s">
        <v>65</v>
      </c>
      <c r="N9584" t="s">
        <v>33</v>
      </c>
      <c r="O9584">
        <v>4</v>
      </c>
      <c r="P9584">
        <v>2023</v>
      </c>
      <c r="Q9584">
        <v>10</v>
      </c>
      <c r="R9584" t="s">
        <v>45</v>
      </c>
      <c r="S9584">
        <v>4</v>
      </c>
      <c r="T9584">
        <v>43</v>
      </c>
      <c r="U9584">
        <v>4</v>
      </c>
      <c r="V9584">
        <v>4</v>
      </c>
      <c r="W9584" t="s">
        <v>73</v>
      </c>
      <c r="X9584" t="s">
        <v>47</v>
      </c>
      <c r="Y9584">
        <v>90600</v>
      </c>
      <c r="Z9584">
        <v>0.2</v>
      </c>
    </row>
    <row r="9585" spans="1:26" x14ac:dyDescent="0.25">
      <c r="A9585" t="s">
        <v>11643</v>
      </c>
      <c r="B9585" s="1">
        <v>44989</v>
      </c>
      <c r="C9585" t="s">
        <v>675</v>
      </c>
      <c r="D9585" t="s">
        <v>39</v>
      </c>
      <c r="E9585" t="s">
        <v>40</v>
      </c>
      <c r="F9585" t="s">
        <v>52</v>
      </c>
      <c r="G9585" t="s">
        <v>53</v>
      </c>
      <c r="H9585">
        <v>6</v>
      </c>
      <c r="I9585">
        <v>534</v>
      </c>
      <c r="J9585">
        <v>2</v>
      </c>
      <c r="K9585">
        <v>3139.92</v>
      </c>
      <c r="L9585">
        <v>158.36000000000001</v>
      </c>
      <c r="M9585" t="s">
        <v>32</v>
      </c>
      <c r="N9585" t="s">
        <v>44</v>
      </c>
      <c r="O9585">
        <v>3</v>
      </c>
      <c r="P9585">
        <v>2023</v>
      </c>
      <c r="Q9585">
        <v>3</v>
      </c>
      <c r="R9585" t="s">
        <v>105</v>
      </c>
      <c r="S9585">
        <v>1</v>
      </c>
      <c r="T9585">
        <v>9</v>
      </c>
      <c r="U9585">
        <v>1</v>
      </c>
      <c r="V9585">
        <v>6</v>
      </c>
      <c r="W9585" t="s">
        <v>35</v>
      </c>
      <c r="X9585" t="s">
        <v>36</v>
      </c>
      <c r="Y9585">
        <v>6408</v>
      </c>
      <c r="Z9585">
        <v>0.05</v>
      </c>
    </row>
    <row r="9586" spans="1:26" x14ac:dyDescent="0.25">
      <c r="A9586" t="s">
        <v>11644</v>
      </c>
      <c r="B9586" s="1">
        <v>44969</v>
      </c>
      <c r="C9586" t="s">
        <v>7517</v>
      </c>
      <c r="D9586" t="s">
        <v>63</v>
      </c>
      <c r="E9586" t="s">
        <v>51</v>
      </c>
      <c r="F9586" t="s">
        <v>52</v>
      </c>
      <c r="G9586" t="s">
        <v>79</v>
      </c>
      <c r="H9586">
        <v>8</v>
      </c>
      <c r="I9586">
        <v>1729</v>
      </c>
      <c r="J9586">
        <v>27</v>
      </c>
      <c r="K9586">
        <v>10097.36</v>
      </c>
      <c r="L9586">
        <v>1951.06</v>
      </c>
      <c r="M9586" t="s">
        <v>32</v>
      </c>
      <c r="N9586" t="s">
        <v>33</v>
      </c>
      <c r="O9586">
        <v>4</v>
      </c>
      <c r="P9586">
        <v>2023</v>
      </c>
      <c r="Q9586">
        <v>2</v>
      </c>
      <c r="R9586" t="s">
        <v>67</v>
      </c>
      <c r="S9586">
        <v>1</v>
      </c>
      <c r="T9586">
        <v>7</v>
      </c>
      <c r="U9586">
        <v>3</v>
      </c>
      <c r="V9586">
        <v>0</v>
      </c>
      <c r="W9586" t="s">
        <v>55</v>
      </c>
      <c r="X9586" t="s">
        <v>36</v>
      </c>
      <c r="Y9586">
        <v>373464</v>
      </c>
      <c r="Z9586">
        <v>0.19</v>
      </c>
    </row>
    <row r="9587" spans="1:26" x14ac:dyDescent="0.25">
      <c r="A9587" t="s">
        <v>11645</v>
      </c>
      <c r="B9587" s="1">
        <v>45160</v>
      </c>
      <c r="C9587" t="s">
        <v>2103</v>
      </c>
      <c r="D9587" t="s">
        <v>50</v>
      </c>
      <c r="E9587" t="s">
        <v>40</v>
      </c>
      <c r="F9587" t="s">
        <v>30</v>
      </c>
      <c r="G9587" t="s">
        <v>86</v>
      </c>
      <c r="H9587">
        <v>5</v>
      </c>
      <c r="I9587">
        <v>159</v>
      </c>
      <c r="J9587">
        <v>22</v>
      </c>
      <c r="K9587">
        <v>620.1</v>
      </c>
      <c r="L9587">
        <v>97.05</v>
      </c>
      <c r="M9587" t="s">
        <v>65</v>
      </c>
      <c r="N9587" t="s">
        <v>66</v>
      </c>
      <c r="O9587">
        <v>3</v>
      </c>
      <c r="P9587">
        <v>2023</v>
      </c>
      <c r="Q9587">
        <v>8</v>
      </c>
      <c r="R9587" t="s">
        <v>72</v>
      </c>
      <c r="S9587">
        <v>3</v>
      </c>
      <c r="T9587">
        <v>34</v>
      </c>
      <c r="U9587">
        <v>4</v>
      </c>
      <c r="V9587">
        <v>2</v>
      </c>
      <c r="W9587" t="s">
        <v>76</v>
      </c>
      <c r="X9587" t="s">
        <v>47</v>
      </c>
      <c r="Y9587">
        <v>17490</v>
      </c>
      <c r="Z9587">
        <v>0.16</v>
      </c>
    </row>
    <row r="9588" spans="1:26" x14ac:dyDescent="0.25">
      <c r="A9588" t="s">
        <v>11646</v>
      </c>
      <c r="B9588" s="1">
        <v>45110</v>
      </c>
      <c r="C9588" t="s">
        <v>1050</v>
      </c>
      <c r="D9588" t="s">
        <v>28</v>
      </c>
      <c r="E9588" t="s">
        <v>40</v>
      </c>
      <c r="F9588" t="s">
        <v>41</v>
      </c>
      <c r="G9588" t="s">
        <v>42</v>
      </c>
      <c r="H9588">
        <v>9</v>
      </c>
      <c r="I9588">
        <v>1463</v>
      </c>
      <c r="J9588">
        <v>15</v>
      </c>
      <c r="K9588">
        <v>11191.95</v>
      </c>
      <c r="L9588">
        <v>743.1</v>
      </c>
      <c r="M9588" t="s">
        <v>32</v>
      </c>
      <c r="N9588" t="s">
        <v>44</v>
      </c>
      <c r="O9588">
        <v>2</v>
      </c>
      <c r="P9588">
        <v>2023</v>
      </c>
      <c r="Q9588">
        <v>7</v>
      </c>
      <c r="R9588" t="s">
        <v>125</v>
      </c>
      <c r="S9588">
        <v>3</v>
      </c>
      <c r="T9588">
        <v>27</v>
      </c>
      <c r="U9588">
        <v>2</v>
      </c>
      <c r="V9588">
        <v>1</v>
      </c>
      <c r="W9588" t="s">
        <v>60</v>
      </c>
      <c r="X9588" t="s">
        <v>47</v>
      </c>
      <c r="Y9588">
        <v>197505</v>
      </c>
      <c r="Z9588">
        <v>7.0000000000000007E-2</v>
      </c>
    </row>
    <row r="9589" spans="1:26" x14ac:dyDescent="0.25">
      <c r="A9589" t="s">
        <v>11647</v>
      </c>
      <c r="B9589" s="1">
        <v>45103</v>
      </c>
      <c r="C9589" t="s">
        <v>449</v>
      </c>
      <c r="D9589" t="s">
        <v>28</v>
      </c>
      <c r="E9589" t="s">
        <v>58</v>
      </c>
      <c r="F9589" t="s">
        <v>30</v>
      </c>
      <c r="G9589" t="s">
        <v>64</v>
      </c>
      <c r="H9589">
        <v>10</v>
      </c>
      <c r="I9589">
        <v>4249</v>
      </c>
      <c r="J9589">
        <v>25</v>
      </c>
      <c r="K9589">
        <v>31867.5</v>
      </c>
      <c r="L9589">
        <v>3423.9</v>
      </c>
      <c r="M9589" t="s">
        <v>43</v>
      </c>
      <c r="N9589" t="s">
        <v>33</v>
      </c>
      <c r="O9589">
        <v>3</v>
      </c>
      <c r="P9589">
        <v>2023</v>
      </c>
      <c r="Q9589">
        <v>6</v>
      </c>
      <c r="R9589" t="s">
        <v>95</v>
      </c>
      <c r="S9589">
        <v>2</v>
      </c>
      <c r="T9589">
        <v>26</v>
      </c>
      <c r="U9589">
        <v>5</v>
      </c>
      <c r="V9589">
        <v>1</v>
      </c>
      <c r="W9589" t="s">
        <v>60</v>
      </c>
      <c r="X9589" t="s">
        <v>47</v>
      </c>
      <c r="Y9589">
        <v>1062250</v>
      </c>
      <c r="Z9589">
        <v>0.11</v>
      </c>
    </row>
    <row r="9590" spans="1:26" x14ac:dyDescent="0.25">
      <c r="A9590" t="s">
        <v>11648</v>
      </c>
      <c r="B9590" s="1">
        <v>45132</v>
      </c>
      <c r="C9590" t="s">
        <v>6163</v>
      </c>
      <c r="D9590" t="s">
        <v>50</v>
      </c>
      <c r="E9590" t="s">
        <v>29</v>
      </c>
      <c r="F9590" t="s">
        <v>30</v>
      </c>
      <c r="G9590" t="s">
        <v>86</v>
      </c>
      <c r="H9590">
        <v>9</v>
      </c>
      <c r="I9590">
        <v>2472</v>
      </c>
      <c r="J9590">
        <v>20</v>
      </c>
      <c r="K9590">
        <v>17798.400000000001</v>
      </c>
      <c r="L9590">
        <v>2625.64</v>
      </c>
      <c r="M9590" t="s">
        <v>65</v>
      </c>
      <c r="N9590" t="s">
        <v>44</v>
      </c>
      <c r="O9590">
        <v>5</v>
      </c>
      <c r="P9590">
        <v>2023</v>
      </c>
      <c r="Q9590">
        <v>7</v>
      </c>
      <c r="R9590" t="s">
        <v>125</v>
      </c>
      <c r="S9590">
        <v>3</v>
      </c>
      <c r="T9590">
        <v>30</v>
      </c>
      <c r="U9590">
        <v>5</v>
      </c>
      <c r="V9590">
        <v>2</v>
      </c>
      <c r="W9590" t="s">
        <v>76</v>
      </c>
      <c r="X9590" t="s">
        <v>47</v>
      </c>
      <c r="Y9590">
        <v>444960</v>
      </c>
      <c r="Z9590">
        <v>0.15</v>
      </c>
    </row>
    <row r="9591" spans="1:26" x14ac:dyDescent="0.25">
      <c r="A9591" t="s">
        <v>11649</v>
      </c>
      <c r="B9591" s="1">
        <v>45194</v>
      </c>
      <c r="C9591" t="s">
        <v>546</v>
      </c>
      <c r="D9591" t="s">
        <v>63</v>
      </c>
      <c r="E9591" t="s">
        <v>51</v>
      </c>
      <c r="F9591" t="s">
        <v>41</v>
      </c>
      <c r="G9591" t="s">
        <v>116</v>
      </c>
      <c r="H9591">
        <v>2</v>
      </c>
      <c r="I9591">
        <v>4630</v>
      </c>
      <c r="J9591">
        <v>28</v>
      </c>
      <c r="K9591">
        <v>6667.2</v>
      </c>
      <c r="L9591">
        <v>586.22</v>
      </c>
      <c r="M9591" t="s">
        <v>65</v>
      </c>
      <c r="N9591" t="s">
        <v>33</v>
      </c>
      <c r="O9591">
        <v>6</v>
      </c>
      <c r="P9591">
        <v>2023</v>
      </c>
      <c r="Q9591">
        <v>9</v>
      </c>
      <c r="R9591" t="s">
        <v>80</v>
      </c>
      <c r="S9591">
        <v>3</v>
      </c>
      <c r="T9591">
        <v>39</v>
      </c>
      <c r="U9591">
        <v>5</v>
      </c>
      <c r="V9591">
        <v>1</v>
      </c>
      <c r="W9591" t="s">
        <v>60</v>
      </c>
      <c r="X9591" t="s">
        <v>47</v>
      </c>
      <c r="Y9591">
        <v>259280</v>
      </c>
      <c r="Z9591">
        <v>0.09</v>
      </c>
    </row>
    <row r="9592" spans="1:26" x14ac:dyDescent="0.25">
      <c r="A9592" t="s">
        <v>11650</v>
      </c>
      <c r="B9592" s="1">
        <v>45134</v>
      </c>
      <c r="C9592" t="s">
        <v>3555</v>
      </c>
      <c r="D9592" t="s">
        <v>39</v>
      </c>
      <c r="E9592" t="s">
        <v>58</v>
      </c>
      <c r="F9592" t="s">
        <v>52</v>
      </c>
      <c r="G9592" t="s">
        <v>91</v>
      </c>
      <c r="H9592">
        <v>4</v>
      </c>
      <c r="I9592">
        <v>4594</v>
      </c>
      <c r="J9592">
        <v>4</v>
      </c>
      <c r="K9592">
        <v>17640.96</v>
      </c>
      <c r="L9592">
        <v>2174.9699999999998</v>
      </c>
      <c r="M9592" t="s">
        <v>65</v>
      </c>
      <c r="N9592" t="s">
        <v>33</v>
      </c>
      <c r="O9592">
        <v>2</v>
      </c>
      <c r="P9592">
        <v>2023</v>
      </c>
      <c r="Q9592">
        <v>7</v>
      </c>
      <c r="R9592" t="s">
        <v>125</v>
      </c>
      <c r="S9592">
        <v>3</v>
      </c>
      <c r="T9592">
        <v>30</v>
      </c>
      <c r="U9592">
        <v>5</v>
      </c>
      <c r="V9592">
        <v>4</v>
      </c>
      <c r="W9592" t="s">
        <v>73</v>
      </c>
      <c r="X9592" t="s">
        <v>47</v>
      </c>
      <c r="Y9592">
        <v>73504</v>
      </c>
      <c r="Z9592">
        <v>0.12</v>
      </c>
    </row>
    <row r="9593" spans="1:26" x14ac:dyDescent="0.25">
      <c r="A9593" t="s">
        <v>11651</v>
      </c>
      <c r="B9593" s="1">
        <v>45267</v>
      </c>
      <c r="C9593" t="s">
        <v>3383</v>
      </c>
      <c r="D9593" t="s">
        <v>63</v>
      </c>
      <c r="E9593" t="s">
        <v>40</v>
      </c>
      <c r="F9593" t="s">
        <v>52</v>
      </c>
      <c r="G9593" t="s">
        <v>91</v>
      </c>
      <c r="H9593">
        <v>5</v>
      </c>
      <c r="I9593">
        <v>810</v>
      </c>
      <c r="J9593">
        <v>29</v>
      </c>
      <c r="K9593">
        <v>2875.5</v>
      </c>
      <c r="L9593">
        <v>242.17</v>
      </c>
      <c r="M9593" t="s">
        <v>65</v>
      </c>
      <c r="N9593" t="s">
        <v>44</v>
      </c>
      <c r="O9593">
        <v>2</v>
      </c>
      <c r="P9593">
        <v>2023</v>
      </c>
      <c r="Q9593">
        <v>12</v>
      </c>
      <c r="R9593" t="s">
        <v>54</v>
      </c>
      <c r="S9593">
        <v>4</v>
      </c>
      <c r="T9593">
        <v>49</v>
      </c>
      <c r="U9593">
        <v>2</v>
      </c>
      <c r="V9593">
        <v>4</v>
      </c>
      <c r="W9593" t="s">
        <v>73</v>
      </c>
      <c r="X9593" t="s">
        <v>47</v>
      </c>
      <c r="Y9593">
        <v>117450</v>
      </c>
      <c r="Z9593">
        <v>0.08</v>
      </c>
    </row>
    <row r="9594" spans="1:26" x14ac:dyDescent="0.25">
      <c r="A9594" t="s">
        <v>11652</v>
      </c>
      <c r="B9594" s="1">
        <v>45222</v>
      </c>
      <c r="C9594" t="s">
        <v>2704</v>
      </c>
      <c r="D9594" t="s">
        <v>39</v>
      </c>
      <c r="E9594" t="s">
        <v>29</v>
      </c>
      <c r="F9594" t="s">
        <v>30</v>
      </c>
      <c r="G9594" t="s">
        <v>31</v>
      </c>
      <c r="H9594">
        <v>8</v>
      </c>
      <c r="I9594">
        <v>3059</v>
      </c>
      <c r="J9594">
        <v>6</v>
      </c>
      <c r="K9594">
        <v>23003.68</v>
      </c>
      <c r="L9594">
        <v>4263.0200000000004</v>
      </c>
      <c r="M9594" t="s">
        <v>65</v>
      </c>
      <c r="N9594" t="s">
        <v>66</v>
      </c>
      <c r="O9594">
        <v>6</v>
      </c>
      <c r="P9594">
        <v>2023</v>
      </c>
      <c r="Q9594">
        <v>10</v>
      </c>
      <c r="R9594" t="s">
        <v>45</v>
      </c>
      <c r="S9594">
        <v>4</v>
      </c>
      <c r="T9594">
        <v>43</v>
      </c>
      <c r="U9594">
        <v>4</v>
      </c>
      <c r="V9594">
        <v>1</v>
      </c>
      <c r="W9594" t="s">
        <v>60</v>
      </c>
      <c r="X9594" t="s">
        <v>47</v>
      </c>
      <c r="Y9594">
        <v>146832</v>
      </c>
      <c r="Z9594">
        <v>0.19</v>
      </c>
    </row>
    <row r="9595" spans="1:26" x14ac:dyDescent="0.25">
      <c r="A9595" t="s">
        <v>11653</v>
      </c>
      <c r="B9595" s="1">
        <v>44959</v>
      </c>
      <c r="C9595" t="s">
        <v>1527</v>
      </c>
      <c r="D9595" t="s">
        <v>50</v>
      </c>
      <c r="E9595" t="s">
        <v>51</v>
      </c>
      <c r="F9595" t="s">
        <v>52</v>
      </c>
      <c r="G9595" t="s">
        <v>91</v>
      </c>
      <c r="H9595">
        <v>5</v>
      </c>
      <c r="I9595">
        <v>4695</v>
      </c>
      <c r="J9595">
        <v>3</v>
      </c>
      <c r="K9595">
        <v>22770.75</v>
      </c>
      <c r="L9595">
        <v>4186.68</v>
      </c>
      <c r="M9595" t="s">
        <v>43</v>
      </c>
      <c r="N9595" t="s">
        <v>33</v>
      </c>
      <c r="O9595">
        <v>6</v>
      </c>
      <c r="P9595">
        <v>2023</v>
      </c>
      <c r="Q9595">
        <v>2</v>
      </c>
      <c r="R9595" t="s">
        <v>67</v>
      </c>
      <c r="S9595">
        <v>1</v>
      </c>
      <c r="T9595">
        <v>5</v>
      </c>
      <c r="U9595">
        <v>1</v>
      </c>
      <c r="V9595">
        <v>4</v>
      </c>
      <c r="W9595" t="s">
        <v>73</v>
      </c>
      <c r="X9595" t="s">
        <v>47</v>
      </c>
      <c r="Y9595">
        <v>70425</v>
      </c>
      <c r="Z9595">
        <v>0.18</v>
      </c>
    </row>
    <row r="9596" spans="1:26" x14ac:dyDescent="0.25">
      <c r="A9596" t="s">
        <v>11654</v>
      </c>
      <c r="B9596" s="1">
        <v>45267</v>
      </c>
      <c r="C9596" t="s">
        <v>1757</v>
      </c>
      <c r="D9596" t="s">
        <v>39</v>
      </c>
      <c r="E9596" t="s">
        <v>29</v>
      </c>
      <c r="F9596" t="s">
        <v>41</v>
      </c>
      <c r="G9596" t="s">
        <v>42</v>
      </c>
      <c r="H9596">
        <v>5</v>
      </c>
      <c r="I9596">
        <v>4190</v>
      </c>
      <c r="J9596">
        <v>29</v>
      </c>
      <c r="K9596">
        <v>14874.5</v>
      </c>
      <c r="L9596">
        <v>2095.89</v>
      </c>
      <c r="M9596" t="s">
        <v>65</v>
      </c>
      <c r="N9596" t="s">
        <v>44</v>
      </c>
      <c r="O9596">
        <v>5</v>
      </c>
      <c r="P9596">
        <v>2023</v>
      </c>
      <c r="Q9596">
        <v>12</v>
      </c>
      <c r="R9596" t="s">
        <v>54</v>
      </c>
      <c r="S9596">
        <v>4</v>
      </c>
      <c r="T9596">
        <v>49</v>
      </c>
      <c r="U9596">
        <v>2</v>
      </c>
      <c r="V9596">
        <v>4</v>
      </c>
      <c r="W9596" t="s">
        <v>73</v>
      </c>
      <c r="X9596" t="s">
        <v>47</v>
      </c>
      <c r="Y9596">
        <v>607550</v>
      </c>
      <c r="Z9596">
        <v>0.14000000000000001</v>
      </c>
    </row>
    <row r="9597" spans="1:26" x14ac:dyDescent="0.25">
      <c r="A9597" t="s">
        <v>11655</v>
      </c>
      <c r="B9597" s="1">
        <v>45025</v>
      </c>
      <c r="C9597" t="s">
        <v>3656</v>
      </c>
      <c r="D9597" t="s">
        <v>50</v>
      </c>
      <c r="E9597" t="s">
        <v>51</v>
      </c>
      <c r="F9597" t="s">
        <v>30</v>
      </c>
      <c r="G9597" t="s">
        <v>86</v>
      </c>
      <c r="H9597">
        <v>8</v>
      </c>
      <c r="I9597">
        <v>2572</v>
      </c>
      <c r="J9597">
        <v>16</v>
      </c>
      <c r="K9597">
        <v>17283.84</v>
      </c>
      <c r="L9597">
        <v>2087.7199999999998</v>
      </c>
      <c r="M9597" t="s">
        <v>65</v>
      </c>
      <c r="N9597" t="s">
        <v>33</v>
      </c>
      <c r="O9597">
        <v>7</v>
      </c>
      <c r="P9597">
        <v>2023</v>
      </c>
      <c r="Q9597">
        <v>4</v>
      </c>
      <c r="R9597" t="s">
        <v>100</v>
      </c>
      <c r="S9597">
        <v>2</v>
      </c>
      <c r="T9597">
        <v>15</v>
      </c>
      <c r="U9597">
        <v>3</v>
      </c>
      <c r="V9597">
        <v>0</v>
      </c>
      <c r="W9597" t="s">
        <v>55</v>
      </c>
      <c r="X9597" t="s">
        <v>36</v>
      </c>
      <c r="Y9597">
        <v>329216</v>
      </c>
      <c r="Z9597">
        <v>0.12</v>
      </c>
    </row>
    <row r="9598" spans="1:26" x14ac:dyDescent="0.25">
      <c r="A9598" t="s">
        <v>11656</v>
      </c>
      <c r="B9598" s="1">
        <v>45165</v>
      </c>
      <c r="C9598" t="s">
        <v>8794</v>
      </c>
      <c r="D9598" t="s">
        <v>50</v>
      </c>
      <c r="E9598" t="s">
        <v>29</v>
      </c>
      <c r="F9598" t="s">
        <v>41</v>
      </c>
      <c r="G9598" t="s">
        <v>42</v>
      </c>
      <c r="H9598">
        <v>5</v>
      </c>
      <c r="I9598">
        <v>3656</v>
      </c>
      <c r="J9598">
        <v>29</v>
      </c>
      <c r="K9598">
        <v>12978.8</v>
      </c>
      <c r="L9598">
        <v>813.85</v>
      </c>
      <c r="M9598" t="s">
        <v>65</v>
      </c>
      <c r="N9598" t="s">
        <v>66</v>
      </c>
      <c r="O9598">
        <v>4</v>
      </c>
      <c r="P9598">
        <v>2023</v>
      </c>
      <c r="Q9598">
        <v>8</v>
      </c>
      <c r="R9598" t="s">
        <v>72</v>
      </c>
      <c r="S9598">
        <v>3</v>
      </c>
      <c r="T9598">
        <v>35</v>
      </c>
      <c r="U9598">
        <v>5</v>
      </c>
      <c r="V9598">
        <v>0</v>
      </c>
      <c r="W9598" t="s">
        <v>55</v>
      </c>
      <c r="X9598" t="s">
        <v>36</v>
      </c>
      <c r="Y9598">
        <v>530120</v>
      </c>
      <c r="Z9598">
        <v>0.06</v>
      </c>
    </row>
    <row r="9599" spans="1:26" x14ac:dyDescent="0.25">
      <c r="A9599" t="s">
        <v>11657</v>
      </c>
      <c r="B9599" s="1">
        <v>45290</v>
      </c>
      <c r="C9599" t="s">
        <v>2015</v>
      </c>
      <c r="D9599" t="s">
        <v>50</v>
      </c>
      <c r="E9599" t="s">
        <v>58</v>
      </c>
      <c r="F9599" t="s">
        <v>30</v>
      </c>
      <c r="G9599" t="s">
        <v>64</v>
      </c>
      <c r="H9599">
        <v>8</v>
      </c>
      <c r="I9599">
        <v>2131</v>
      </c>
      <c r="J9599">
        <v>0</v>
      </c>
      <c r="K9599">
        <v>17048</v>
      </c>
      <c r="L9599">
        <v>2514.61</v>
      </c>
      <c r="M9599" t="s">
        <v>65</v>
      </c>
      <c r="N9599" t="s">
        <v>33</v>
      </c>
      <c r="O9599">
        <v>2</v>
      </c>
      <c r="P9599">
        <v>2023</v>
      </c>
      <c r="Q9599">
        <v>12</v>
      </c>
      <c r="R9599" t="s">
        <v>54</v>
      </c>
      <c r="S9599">
        <v>4</v>
      </c>
      <c r="T9599">
        <v>52</v>
      </c>
      <c r="U9599">
        <v>5</v>
      </c>
      <c r="V9599">
        <v>6</v>
      </c>
      <c r="W9599" t="s">
        <v>35</v>
      </c>
      <c r="X9599" t="s">
        <v>36</v>
      </c>
      <c r="Y9599">
        <v>0</v>
      </c>
      <c r="Z9599">
        <v>0.15</v>
      </c>
    </row>
    <row r="9600" spans="1:26" x14ac:dyDescent="0.25">
      <c r="A9600" t="s">
        <v>11658</v>
      </c>
      <c r="B9600" s="1">
        <v>45182</v>
      </c>
      <c r="C9600" t="s">
        <v>6288</v>
      </c>
      <c r="D9600" t="s">
        <v>39</v>
      </c>
      <c r="E9600" t="s">
        <v>51</v>
      </c>
      <c r="F9600" t="s">
        <v>52</v>
      </c>
      <c r="G9600" t="s">
        <v>91</v>
      </c>
      <c r="H9600">
        <v>4</v>
      </c>
      <c r="I9600">
        <v>3712</v>
      </c>
      <c r="J9600">
        <v>8</v>
      </c>
      <c r="K9600">
        <v>13660.16</v>
      </c>
      <c r="L9600">
        <v>1582.45</v>
      </c>
      <c r="M9600" t="s">
        <v>32</v>
      </c>
      <c r="N9600" t="s">
        <v>44</v>
      </c>
      <c r="O9600">
        <v>4</v>
      </c>
      <c r="P9600">
        <v>2023</v>
      </c>
      <c r="Q9600">
        <v>9</v>
      </c>
      <c r="R9600" t="s">
        <v>80</v>
      </c>
      <c r="S9600">
        <v>3</v>
      </c>
      <c r="T9600">
        <v>37</v>
      </c>
      <c r="U9600">
        <v>3</v>
      </c>
      <c r="V9600">
        <v>3</v>
      </c>
      <c r="W9600" t="s">
        <v>83</v>
      </c>
      <c r="X9600" t="s">
        <v>47</v>
      </c>
      <c r="Y9600">
        <v>118784</v>
      </c>
      <c r="Z9600">
        <v>0.12</v>
      </c>
    </row>
    <row r="9601" spans="1:26" x14ac:dyDescent="0.25">
      <c r="A9601" t="s">
        <v>11659</v>
      </c>
      <c r="B9601" s="1">
        <v>45275</v>
      </c>
      <c r="C9601" t="s">
        <v>1694</v>
      </c>
      <c r="D9601" t="s">
        <v>63</v>
      </c>
      <c r="E9601" t="s">
        <v>40</v>
      </c>
      <c r="F9601" t="s">
        <v>30</v>
      </c>
      <c r="G9601" t="s">
        <v>64</v>
      </c>
      <c r="H9601">
        <v>10</v>
      </c>
      <c r="I9601">
        <v>3876</v>
      </c>
      <c r="J9601">
        <v>10</v>
      </c>
      <c r="K9601">
        <v>34884</v>
      </c>
      <c r="L9601">
        <v>5666.07</v>
      </c>
      <c r="M9601" t="s">
        <v>43</v>
      </c>
      <c r="N9601" t="s">
        <v>66</v>
      </c>
      <c r="O9601">
        <v>1</v>
      </c>
      <c r="P9601">
        <v>2023</v>
      </c>
      <c r="Q9601">
        <v>12</v>
      </c>
      <c r="R9601" t="s">
        <v>54</v>
      </c>
      <c r="S9601">
        <v>4</v>
      </c>
      <c r="T9601">
        <v>50</v>
      </c>
      <c r="U9601">
        <v>3</v>
      </c>
      <c r="V9601">
        <v>5</v>
      </c>
      <c r="W9601" t="s">
        <v>46</v>
      </c>
      <c r="X9601" t="s">
        <v>47</v>
      </c>
      <c r="Y9601">
        <v>387600</v>
      </c>
      <c r="Z9601">
        <v>0.16</v>
      </c>
    </row>
    <row r="9602" spans="1:26" x14ac:dyDescent="0.25">
      <c r="A9602" t="s">
        <v>11660</v>
      </c>
      <c r="B9602" s="1">
        <v>44993</v>
      </c>
      <c r="C9602" t="s">
        <v>1630</v>
      </c>
      <c r="D9602" t="s">
        <v>63</v>
      </c>
      <c r="E9602" t="s">
        <v>40</v>
      </c>
      <c r="F9602" t="s">
        <v>41</v>
      </c>
      <c r="G9602" t="s">
        <v>42</v>
      </c>
      <c r="H9602">
        <v>4</v>
      </c>
      <c r="I9602">
        <v>3465</v>
      </c>
      <c r="J9602">
        <v>8</v>
      </c>
      <c r="K9602">
        <v>12751.2</v>
      </c>
      <c r="L9602">
        <v>1705.88</v>
      </c>
      <c r="M9602" t="s">
        <v>32</v>
      </c>
      <c r="N9602" t="s">
        <v>44</v>
      </c>
      <c r="O9602">
        <v>5</v>
      </c>
      <c r="P9602">
        <v>2023</v>
      </c>
      <c r="Q9602">
        <v>3</v>
      </c>
      <c r="R9602" t="s">
        <v>105</v>
      </c>
      <c r="S9602">
        <v>1</v>
      </c>
      <c r="T9602">
        <v>10</v>
      </c>
      <c r="U9602">
        <v>2</v>
      </c>
      <c r="V9602">
        <v>3</v>
      </c>
      <c r="W9602" t="s">
        <v>83</v>
      </c>
      <c r="X9602" t="s">
        <v>47</v>
      </c>
      <c r="Y9602">
        <v>110880</v>
      </c>
      <c r="Z9602">
        <v>0.13</v>
      </c>
    </row>
    <row r="9603" spans="1:26" x14ac:dyDescent="0.25">
      <c r="A9603" t="s">
        <v>11661</v>
      </c>
      <c r="B9603" s="1">
        <v>45272</v>
      </c>
      <c r="C9603" t="s">
        <v>3727</v>
      </c>
      <c r="D9603" t="s">
        <v>39</v>
      </c>
      <c r="E9603" t="s">
        <v>40</v>
      </c>
      <c r="F9603" t="s">
        <v>41</v>
      </c>
      <c r="G9603" t="s">
        <v>116</v>
      </c>
      <c r="H9603">
        <v>4</v>
      </c>
      <c r="I9603">
        <v>171</v>
      </c>
      <c r="J9603">
        <v>27</v>
      </c>
      <c r="K9603">
        <v>499.32</v>
      </c>
      <c r="L9603">
        <v>86.37</v>
      </c>
      <c r="M9603" t="s">
        <v>65</v>
      </c>
      <c r="N9603" t="s">
        <v>66</v>
      </c>
      <c r="O9603">
        <v>5</v>
      </c>
      <c r="P9603">
        <v>2023</v>
      </c>
      <c r="Q9603">
        <v>12</v>
      </c>
      <c r="R9603" t="s">
        <v>54</v>
      </c>
      <c r="S9603">
        <v>4</v>
      </c>
      <c r="T9603">
        <v>50</v>
      </c>
      <c r="U9603">
        <v>3</v>
      </c>
      <c r="V9603">
        <v>2</v>
      </c>
      <c r="W9603" t="s">
        <v>76</v>
      </c>
      <c r="X9603" t="s">
        <v>47</v>
      </c>
      <c r="Y9603">
        <v>18468</v>
      </c>
      <c r="Z9603">
        <v>0.17</v>
      </c>
    </row>
    <row r="9604" spans="1:26" x14ac:dyDescent="0.25">
      <c r="A9604" t="s">
        <v>11662</v>
      </c>
      <c r="B9604" s="1">
        <v>44977</v>
      </c>
      <c r="C9604" t="s">
        <v>752</v>
      </c>
      <c r="D9604" t="s">
        <v>50</v>
      </c>
      <c r="E9604" t="s">
        <v>51</v>
      </c>
      <c r="F9604" t="s">
        <v>52</v>
      </c>
      <c r="G9604" t="s">
        <v>79</v>
      </c>
      <c r="H9604">
        <v>6</v>
      </c>
      <c r="I9604">
        <v>4122</v>
      </c>
      <c r="J9604">
        <v>3</v>
      </c>
      <c r="K9604">
        <v>23990.04</v>
      </c>
      <c r="L9604">
        <v>2856</v>
      </c>
      <c r="M9604" t="s">
        <v>32</v>
      </c>
      <c r="N9604" t="s">
        <v>66</v>
      </c>
      <c r="O9604">
        <v>4</v>
      </c>
      <c r="P9604">
        <v>2023</v>
      </c>
      <c r="Q9604">
        <v>2</v>
      </c>
      <c r="R9604" t="s">
        <v>67</v>
      </c>
      <c r="S9604">
        <v>1</v>
      </c>
      <c r="T9604">
        <v>8</v>
      </c>
      <c r="U9604">
        <v>4</v>
      </c>
      <c r="V9604">
        <v>1</v>
      </c>
      <c r="W9604" t="s">
        <v>60</v>
      </c>
      <c r="X9604" t="s">
        <v>47</v>
      </c>
      <c r="Y9604">
        <v>74196</v>
      </c>
      <c r="Z9604">
        <v>0.12</v>
      </c>
    </row>
    <row r="9605" spans="1:26" x14ac:dyDescent="0.25">
      <c r="A9605" t="s">
        <v>11663</v>
      </c>
      <c r="B9605" s="1">
        <v>44978</v>
      </c>
      <c r="C9605" t="s">
        <v>288</v>
      </c>
      <c r="D9605" t="s">
        <v>28</v>
      </c>
      <c r="E9605" t="s">
        <v>40</v>
      </c>
      <c r="F9605" t="s">
        <v>52</v>
      </c>
      <c r="G9605" t="s">
        <v>53</v>
      </c>
      <c r="H9605">
        <v>1</v>
      </c>
      <c r="I9605">
        <v>275</v>
      </c>
      <c r="J9605">
        <v>8</v>
      </c>
      <c r="K9605">
        <v>253</v>
      </c>
      <c r="L9605">
        <v>34.33</v>
      </c>
      <c r="M9605" t="s">
        <v>65</v>
      </c>
      <c r="N9605" t="s">
        <v>44</v>
      </c>
      <c r="O9605">
        <v>4</v>
      </c>
      <c r="P9605">
        <v>2023</v>
      </c>
      <c r="Q9605">
        <v>2</v>
      </c>
      <c r="R9605" t="s">
        <v>67</v>
      </c>
      <c r="S9605">
        <v>1</v>
      </c>
      <c r="T9605">
        <v>8</v>
      </c>
      <c r="U9605">
        <v>4</v>
      </c>
      <c r="V9605">
        <v>2</v>
      </c>
      <c r="W9605" t="s">
        <v>76</v>
      </c>
      <c r="X9605" t="s">
        <v>47</v>
      </c>
      <c r="Y9605">
        <v>2200</v>
      </c>
      <c r="Z9605">
        <v>0.14000000000000001</v>
      </c>
    </row>
    <row r="9606" spans="1:26" x14ac:dyDescent="0.25">
      <c r="A9606" t="s">
        <v>11664</v>
      </c>
      <c r="B9606" s="1">
        <v>45009</v>
      </c>
      <c r="C9606" t="s">
        <v>4197</v>
      </c>
      <c r="D9606" t="s">
        <v>63</v>
      </c>
      <c r="E9606" t="s">
        <v>51</v>
      </c>
      <c r="F9606" t="s">
        <v>41</v>
      </c>
      <c r="G9606" t="s">
        <v>59</v>
      </c>
      <c r="H9606">
        <v>7</v>
      </c>
      <c r="I9606">
        <v>2277</v>
      </c>
      <c r="J9606">
        <v>29</v>
      </c>
      <c r="K9606">
        <v>11316.69</v>
      </c>
      <c r="L9606">
        <v>2037.81</v>
      </c>
      <c r="M9606" t="s">
        <v>32</v>
      </c>
      <c r="N9606" t="s">
        <v>33</v>
      </c>
      <c r="O9606">
        <v>5</v>
      </c>
      <c r="P9606">
        <v>2023</v>
      </c>
      <c r="Q9606">
        <v>3</v>
      </c>
      <c r="R9606" t="s">
        <v>105</v>
      </c>
      <c r="S9606">
        <v>1</v>
      </c>
      <c r="T9606">
        <v>12</v>
      </c>
      <c r="U9606">
        <v>4</v>
      </c>
      <c r="V9606">
        <v>5</v>
      </c>
      <c r="W9606" t="s">
        <v>46</v>
      </c>
      <c r="X9606" t="s">
        <v>47</v>
      </c>
      <c r="Y9606">
        <v>462231</v>
      </c>
      <c r="Z9606">
        <v>0.18</v>
      </c>
    </row>
    <row r="9607" spans="1:26" x14ac:dyDescent="0.25">
      <c r="A9607" t="s">
        <v>11665</v>
      </c>
      <c r="B9607" s="1">
        <v>45000</v>
      </c>
      <c r="C9607" t="s">
        <v>1893</v>
      </c>
      <c r="D9607" t="s">
        <v>50</v>
      </c>
      <c r="E9607" t="s">
        <v>29</v>
      </c>
      <c r="F9607" t="s">
        <v>41</v>
      </c>
      <c r="G9607" t="s">
        <v>116</v>
      </c>
      <c r="H9607">
        <v>1</v>
      </c>
      <c r="I9607">
        <v>4306</v>
      </c>
      <c r="J9607">
        <v>27</v>
      </c>
      <c r="K9607">
        <v>3143.38</v>
      </c>
      <c r="L9607">
        <v>179.95</v>
      </c>
      <c r="M9607" t="s">
        <v>32</v>
      </c>
      <c r="N9607" t="s">
        <v>66</v>
      </c>
      <c r="O9607">
        <v>1</v>
      </c>
      <c r="P9607">
        <v>2023</v>
      </c>
      <c r="Q9607">
        <v>3</v>
      </c>
      <c r="R9607" t="s">
        <v>105</v>
      </c>
      <c r="S9607">
        <v>1</v>
      </c>
      <c r="T9607">
        <v>11</v>
      </c>
      <c r="U9607">
        <v>3</v>
      </c>
      <c r="V9607">
        <v>3</v>
      </c>
      <c r="W9607" t="s">
        <v>83</v>
      </c>
      <c r="X9607" t="s">
        <v>47</v>
      </c>
      <c r="Y9607">
        <v>116262</v>
      </c>
      <c r="Z9607">
        <v>0.06</v>
      </c>
    </row>
    <row r="9608" spans="1:26" x14ac:dyDescent="0.25">
      <c r="A9608" t="s">
        <v>11666</v>
      </c>
      <c r="B9608" s="1">
        <v>45003</v>
      </c>
      <c r="C9608" t="s">
        <v>2249</v>
      </c>
      <c r="D9608" t="s">
        <v>28</v>
      </c>
      <c r="E9608" t="s">
        <v>40</v>
      </c>
      <c r="F9608" t="s">
        <v>41</v>
      </c>
      <c r="G9608" t="s">
        <v>116</v>
      </c>
      <c r="H9608">
        <v>2</v>
      </c>
      <c r="I9608">
        <v>628</v>
      </c>
      <c r="J9608">
        <v>16</v>
      </c>
      <c r="K9608">
        <v>1055.04</v>
      </c>
      <c r="L9608">
        <v>161.30000000000001</v>
      </c>
      <c r="M9608" t="s">
        <v>65</v>
      </c>
      <c r="N9608" t="s">
        <v>66</v>
      </c>
      <c r="O9608">
        <v>6</v>
      </c>
      <c r="P9608">
        <v>2023</v>
      </c>
      <c r="Q9608">
        <v>3</v>
      </c>
      <c r="R9608" t="s">
        <v>105</v>
      </c>
      <c r="S9608">
        <v>1</v>
      </c>
      <c r="T9608">
        <v>11</v>
      </c>
      <c r="U9608">
        <v>3</v>
      </c>
      <c r="V9608">
        <v>6</v>
      </c>
      <c r="W9608" t="s">
        <v>35</v>
      </c>
      <c r="X9608" t="s">
        <v>36</v>
      </c>
      <c r="Y9608">
        <v>20096</v>
      </c>
      <c r="Z9608">
        <v>0.15</v>
      </c>
    </row>
    <row r="9609" spans="1:26" x14ac:dyDescent="0.25">
      <c r="A9609" t="s">
        <v>11667</v>
      </c>
      <c r="B9609" s="1">
        <v>45008</v>
      </c>
      <c r="C9609" t="s">
        <v>2132</v>
      </c>
      <c r="D9609" t="s">
        <v>28</v>
      </c>
      <c r="E9609" t="s">
        <v>29</v>
      </c>
      <c r="F9609" t="s">
        <v>52</v>
      </c>
      <c r="G9609" t="s">
        <v>53</v>
      </c>
      <c r="H9609">
        <v>10</v>
      </c>
      <c r="I9609">
        <v>1932</v>
      </c>
      <c r="J9609">
        <v>9</v>
      </c>
      <c r="K9609">
        <v>17581.2</v>
      </c>
      <c r="L9609">
        <v>2788.15</v>
      </c>
      <c r="M9609" t="s">
        <v>32</v>
      </c>
      <c r="N9609" t="s">
        <v>33</v>
      </c>
      <c r="O9609">
        <v>1</v>
      </c>
      <c r="P9609">
        <v>2023</v>
      </c>
      <c r="Q9609">
        <v>3</v>
      </c>
      <c r="R9609" t="s">
        <v>105</v>
      </c>
      <c r="S9609">
        <v>1</v>
      </c>
      <c r="T9609">
        <v>12</v>
      </c>
      <c r="U9609">
        <v>4</v>
      </c>
      <c r="V9609">
        <v>4</v>
      </c>
      <c r="W9609" t="s">
        <v>73</v>
      </c>
      <c r="X9609" t="s">
        <v>47</v>
      </c>
      <c r="Y9609">
        <v>173880</v>
      </c>
      <c r="Z9609">
        <v>0.16</v>
      </c>
    </row>
    <row r="9610" spans="1:26" x14ac:dyDescent="0.25">
      <c r="A9610" t="s">
        <v>11668</v>
      </c>
      <c r="B9610" s="1">
        <v>45123</v>
      </c>
      <c r="C9610" t="s">
        <v>1475</v>
      </c>
      <c r="D9610" t="s">
        <v>28</v>
      </c>
      <c r="E9610" t="s">
        <v>40</v>
      </c>
      <c r="F9610" t="s">
        <v>30</v>
      </c>
      <c r="G9610" t="s">
        <v>31</v>
      </c>
      <c r="H9610">
        <v>10</v>
      </c>
      <c r="I9610">
        <v>448</v>
      </c>
      <c r="J9610">
        <v>17</v>
      </c>
      <c r="K9610">
        <v>3718.4</v>
      </c>
      <c r="L9610">
        <v>329.18</v>
      </c>
      <c r="M9610" t="s">
        <v>32</v>
      </c>
      <c r="N9610" t="s">
        <v>33</v>
      </c>
      <c r="O9610">
        <v>3</v>
      </c>
      <c r="P9610">
        <v>2023</v>
      </c>
      <c r="Q9610">
        <v>7</v>
      </c>
      <c r="R9610" t="s">
        <v>125</v>
      </c>
      <c r="S9610">
        <v>3</v>
      </c>
      <c r="T9610">
        <v>29</v>
      </c>
      <c r="U9610">
        <v>4</v>
      </c>
      <c r="V9610">
        <v>0</v>
      </c>
      <c r="W9610" t="s">
        <v>55</v>
      </c>
      <c r="X9610" t="s">
        <v>36</v>
      </c>
      <c r="Y9610">
        <v>76160</v>
      </c>
      <c r="Z9610">
        <v>0.09</v>
      </c>
    </row>
    <row r="9611" spans="1:26" x14ac:dyDescent="0.25">
      <c r="A9611" t="s">
        <v>11669</v>
      </c>
      <c r="B9611" s="1">
        <v>45259</v>
      </c>
      <c r="C9611" t="s">
        <v>306</v>
      </c>
      <c r="D9611" t="s">
        <v>39</v>
      </c>
      <c r="E9611" t="s">
        <v>58</v>
      </c>
      <c r="F9611" t="s">
        <v>30</v>
      </c>
      <c r="G9611" t="s">
        <v>64</v>
      </c>
      <c r="H9611">
        <v>4</v>
      </c>
      <c r="I9611">
        <v>1104</v>
      </c>
      <c r="J9611">
        <v>29</v>
      </c>
      <c r="K9611">
        <v>3135.36</v>
      </c>
      <c r="L9611">
        <v>533.97</v>
      </c>
      <c r="M9611" t="s">
        <v>43</v>
      </c>
      <c r="N9611" t="s">
        <v>33</v>
      </c>
      <c r="O9611">
        <v>7</v>
      </c>
      <c r="P9611">
        <v>2023</v>
      </c>
      <c r="Q9611">
        <v>11</v>
      </c>
      <c r="R9611" t="s">
        <v>92</v>
      </c>
      <c r="S9611">
        <v>4</v>
      </c>
      <c r="T9611">
        <v>48</v>
      </c>
      <c r="U9611">
        <v>5</v>
      </c>
      <c r="V9611">
        <v>3</v>
      </c>
      <c r="W9611" t="s">
        <v>83</v>
      </c>
      <c r="X9611" t="s">
        <v>47</v>
      </c>
      <c r="Y9611">
        <v>128064</v>
      </c>
      <c r="Z9611">
        <v>0.17</v>
      </c>
    </row>
    <row r="9612" spans="1:26" x14ac:dyDescent="0.25">
      <c r="A9612" t="s">
        <v>11670</v>
      </c>
      <c r="B9612" s="1">
        <v>44975</v>
      </c>
      <c r="C9612" t="s">
        <v>290</v>
      </c>
      <c r="D9612" t="s">
        <v>63</v>
      </c>
      <c r="E9612" t="s">
        <v>58</v>
      </c>
      <c r="F9612" t="s">
        <v>30</v>
      </c>
      <c r="G9612" t="s">
        <v>31</v>
      </c>
      <c r="H9612">
        <v>8</v>
      </c>
      <c r="I9612">
        <v>3008</v>
      </c>
      <c r="J9612">
        <v>26</v>
      </c>
      <c r="K9612">
        <v>17807.36</v>
      </c>
      <c r="L9612">
        <v>2567.9</v>
      </c>
      <c r="M9612" t="s">
        <v>32</v>
      </c>
      <c r="N9612" t="s">
        <v>33</v>
      </c>
      <c r="O9612">
        <v>5</v>
      </c>
      <c r="P9612">
        <v>2023</v>
      </c>
      <c r="Q9612">
        <v>2</v>
      </c>
      <c r="R9612" t="s">
        <v>67</v>
      </c>
      <c r="S9612">
        <v>1</v>
      </c>
      <c r="T9612">
        <v>7</v>
      </c>
      <c r="U9612">
        <v>3</v>
      </c>
      <c r="V9612">
        <v>6</v>
      </c>
      <c r="W9612" t="s">
        <v>35</v>
      </c>
      <c r="X9612" t="s">
        <v>36</v>
      </c>
      <c r="Y9612">
        <v>625664</v>
      </c>
      <c r="Z9612">
        <v>0.14000000000000001</v>
      </c>
    </row>
    <row r="9613" spans="1:26" x14ac:dyDescent="0.25">
      <c r="A9613" t="s">
        <v>11671</v>
      </c>
      <c r="B9613" s="1">
        <v>45045</v>
      </c>
      <c r="C9613" t="s">
        <v>2822</v>
      </c>
      <c r="D9613" t="s">
        <v>39</v>
      </c>
      <c r="E9613" t="s">
        <v>40</v>
      </c>
      <c r="F9613" t="s">
        <v>41</v>
      </c>
      <c r="G9613" t="s">
        <v>42</v>
      </c>
      <c r="H9613">
        <v>5</v>
      </c>
      <c r="I9613">
        <v>3836</v>
      </c>
      <c r="J9613">
        <v>11</v>
      </c>
      <c r="K9613">
        <v>17070.2</v>
      </c>
      <c r="L9613">
        <v>3160.46</v>
      </c>
      <c r="M9613" t="s">
        <v>43</v>
      </c>
      <c r="N9613" t="s">
        <v>33</v>
      </c>
      <c r="O9613">
        <v>2</v>
      </c>
      <c r="P9613">
        <v>2023</v>
      </c>
      <c r="Q9613">
        <v>4</v>
      </c>
      <c r="R9613" t="s">
        <v>100</v>
      </c>
      <c r="S9613">
        <v>2</v>
      </c>
      <c r="T9613">
        <v>17</v>
      </c>
      <c r="U9613">
        <v>5</v>
      </c>
      <c r="V9613">
        <v>6</v>
      </c>
      <c r="W9613" t="s">
        <v>35</v>
      </c>
      <c r="X9613" t="s">
        <v>36</v>
      </c>
      <c r="Y9613">
        <v>210980</v>
      </c>
      <c r="Z9613">
        <v>0.19</v>
      </c>
    </row>
    <row r="9614" spans="1:26" x14ac:dyDescent="0.25">
      <c r="A9614" t="s">
        <v>11672</v>
      </c>
      <c r="B9614" s="1">
        <v>45258</v>
      </c>
      <c r="C9614" t="s">
        <v>4694</v>
      </c>
      <c r="D9614" t="s">
        <v>39</v>
      </c>
      <c r="E9614" t="s">
        <v>58</v>
      </c>
      <c r="F9614" t="s">
        <v>41</v>
      </c>
      <c r="G9614" t="s">
        <v>42</v>
      </c>
      <c r="H9614">
        <v>1</v>
      </c>
      <c r="I9614">
        <v>249</v>
      </c>
      <c r="J9614">
        <v>18</v>
      </c>
      <c r="K9614">
        <v>204.18</v>
      </c>
      <c r="L9614">
        <v>21.52</v>
      </c>
      <c r="M9614" t="s">
        <v>32</v>
      </c>
      <c r="N9614" t="s">
        <v>33</v>
      </c>
      <c r="O9614">
        <v>4</v>
      </c>
      <c r="P9614">
        <v>2023</v>
      </c>
      <c r="Q9614">
        <v>11</v>
      </c>
      <c r="R9614" t="s">
        <v>92</v>
      </c>
      <c r="S9614">
        <v>4</v>
      </c>
      <c r="T9614">
        <v>48</v>
      </c>
      <c r="U9614">
        <v>5</v>
      </c>
      <c r="V9614">
        <v>2</v>
      </c>
      <c r="W9614" t="s">
        <v>76</v>
      </c>
      <c r="X9614" t="s">
        <v>47</v>
      </c>
      <c r="Y9614">
        <v>4482</v>
      </c>
      <c r="Z9614">
        <v>0.11</v>
      </c>
    </row>
    <row r="9615" spans="1:26" x14ac:dyDescent="0.25">
      <c r="A9615" t="s">
        <v>11673</v>
      </c>
      <c r="B9615" s="1">
        <v>45139</v>
      </c>
      <c r="C9615" t="s">
        <v>3537</v>
      </c>
      <c r="D9615" t="s">
        <v>63</v>
      </c>
      <c r="E9615" t="s">
        <v>58</v>
      </c>
      <c r="F9615" t="s">
        <v>41</v>
      </c>
      <c r="G9615" t="s">
        <v>59</v>
      </c>
      <c r="H9615">
        <v>10</v>
      </c>
      <c r="I9615">
        <v>2232</v>
      </c>
      <c r="J9615">
        <v>16</v>
      </c>
      <c r="K9615">
        <v>18748.8</v>
      </c>
      <c r="L9615">
        <v>1003.07</v>
      </c>
      <c r="M9615" t="s">
        <v>32</v>
      </c>
      <c r="N9615" t="s">
        <v>66</v>
      </c>
      <c r="O9615">
        <v>4</v>
      </c>
      <c r="P9615">
        <v>2023</v>
      </c>
      <c r="Q9615">
        <v>8</v>
      </c>
      <c r="R9615" t="s">
        <v>72</v>
      </c>
      <c r="S9615">
        <v>3</v>
      </c>
      <c r="T9615">
        <v>31</v>
      </c>
      <c r="U9615">
        <v>1</v>
      </c>
      <c r="V9615">
        <v>2</v>
      </c>
      <c r="W9615" t="s">
        <v>76</v>
      </c>
      <c r="X9615" t="s">
        <v>47</v>
      </c>
      <c r="Y9615">
        <v>357120</v>
      </c>
      <c r="Z9615">
        <v>0.05</v>
      </c>
    </row>
    <row r="9616" spans="1:26" x14ac:dyDescent="0.25">
      <c r="A9616" t="s">
        <v>11674</v>
      </c>
      <c r="B9616" s="1">
        <v>44937</v>
      </c>
      <c r="C9616" t="s">
        <v>2035</v>
      </c>
      <c r="D9616" t="s">
        <v>28</v>
      </c>
      <c r="E9616" t="s">
        <v>51</v>
      </c>
      <c r="F9616" t="s">
        <v>52</v>
      </c>
      <c r="G9616" t="s">
        <v>91</v>
      </c>
      <c r="H9616">
        <v>5</v>
      </c>
      <c r="I9616">
        <v>3299</v>
      </c>
      <c r="J9616">
        <v>11</v>
      </c>
      <c r="K9616">
        <v>14680.55</v>
      </c>
      <c r="L9616">
        <v>1536.66</v>
      </c>
      <c r="M9616" t="s">
        <v>65</v>
      </c>
      <c r="N9616" t="s">
        <v>66</v>
      </c>
      <c r="O9616">
        <v>5</v>
      </c>
      <c r="P9616">
        <v>2023</v>
      </c>
      <c r="Q9616">
        <v>1</v>
      </c>
      <c r="R9616" t="s">
        <v>34</v>
      </c>
      <c r="S9616">
        <v>1</v>
      </c>
      <c r="T9616">
        <v>2</v>
      </c>
      <c r="U9616">
        <v>2</v>
      </c>
      <c r="V9616">
        <v>3</v>
      </c>
      <c r="W9616" t="s">
        <v>83</v>
      </c>
      <c r="X9616" t="s">
        <v>47</v>
      </c>
      <c r="Y9616">
        <v>181445</v>
      </c>
      <c r="Z9616">
        <v>0.1</v>
      </c>
    </row>
    <row r="9617" spans="1:26" x14ac:dyDescent="0.25">
      <c r="A9617" t="s">
        <v>11675</v>
      </c>
      <c r="B9617" s="1">
        <v>45248</v>
      </c>
      <c r="C9617" t="s">
        <v>1211</v>
      </c>
      <c r="D9617" t="s">
        <v>50</v>
      </c>
      <c r="E9617" t="s">
        <v>40</v>
      </c>
      <c r="F9617" t="s">
        <v>52</v>
      </c>
      <c r="G9617" t="s">
        <v>79</v>
      </c>
      <c r="H9617">
        <v>10</v>
      </c>
      <c r="I9617">
        <v>1046</v>
      </c>
      <c r="J9617">
        <v>14</v>
      </c>
      <c r="K9617">
        <v>8995.6</v>
      </c>
      <c r="L9617">
        <v>585.42999999999995</v>
      </c>
      <c r="M9617" t="s">
        <v>32</v>
      </c>
      <c r="N9617" t="s">
        <v>66</v>
      </c>
      <c r="O9617">
        <v>5</v>
      </c>
      <c r="P9617">
        <v>2023</v>
      </c>
      <c r="Q9617">
        <v>11</v>
      </c>
      <c r="R9617" t="s">
        <v>92</v>
      </c>
      <c r="S9617">
        <v>4</v>
      </c>
      <c r="T9617">
        <v>46</v>
      </c>
      <c r="U9617">
        <v>3</v>
      </c>
      <c r="V9617">
        <v>6</v>
      </c>
      <c r="W9617" t="s">
        <v>35</v>
      </c>
      <c r="X9617" t="s">
        <v>36</v>
      </c>
      <c r="Y9617">
        <v>146440</v>
      </c>
      <c r="Z9617">
        <v>7.0000000000000007E-2</v>
      </c>
    </row>
    <row r="9618" spans="1:26" x14ac:dyDescent="0.25">
      <c r="A9618" t="s">
        <v>11676</v>
      </c>
      <c r="B9618" s="1">
        <v>45101</v>
      </c>
      <c r="C9618" t="s">
        <v>2087</v>
      </c>
      <c r="D9618" t="s">
        <v>28</v>
      </c>
      <c r="E9618" t="s">
        <v>29</v>
      </c>
      <c r="F9618" t="s">
        <v>41</v>
      </c>
      <c r="G9618" t="s">
        <v>59</v>
      </c>
      <c r="H9618">
        <v>1</v>
      </c>
      <c r="I9618">
        <v>2255</v>
      </c>
      <c r="J9618">
        <v>18</v>
      </c>
      <c r="K9618">
        <v>1849.1</v>
      </c>
      <c r="L9618">
        <v>359.85</v>
      </c>
      <c r="M9618" t="s">
        <v>32</v>
      </c>
      <c r="N9618" t="s">
        <v>66</v>
      </c>
      <c r="O9618">
        <v>1</v>
      </c>
      <c r="P9618">
        <v>2023</v>
      </c>
      <c r="Q9618">
        <v>6</v>
      </c>
      <c r="R9618" t="s">
        <v>95</v>
      </c>
      <c r="S9618">
        <v>2</v>
      </c>
      <c r="T9618">
        <v>25</v>
      </c>
      <c r="U9618">
        <v>4</v>
      </c>
      <c r="V9618">
        <v>6</v>
      </c>
      <c r="W9618" t="s">
        <v>35</v>
      </c>
      <c r="X9618" t="s">
        <v>36</v>
      </c>
      <c r="Y9618">
        <v>40590</v>
      </c>
      <c r="Z9618">
        <v>0.19</v>
      </c>
    </row>
    <row r="9619" spans="1:26" x14ac:dyDescent="0.25">
      <c r="A9619" t="s">
        <v>11677</v>
      </c>
      <c r="B9619" s="1">
        <v>45260</v>
      </c>
      <c r="C9619" t="s">
        <v>3253</v>
      </c>
      <c r="D9619" t="s">
        <v>28</v>
      </c>
      <c r="E9619" t="s">
        <v>29</v>
      </c>
      <c r="F9619" t="s">
        <v>52</v>
      </c>
      <c r="G9619" t="s">
        <v>79</v>
      </c>
      <c r="H9619">
        <v>1</v>
      </c>
      <c r="I9619">
        <v>1884</v>
      </c>
      <c r="J9619">
        <v>3</v>
      </c>
      <c r="K9619">
        <v>1827.48</v>
      </c>
      <c r="L9619">
        <v>350.2</v>
      </c>
      <c r="M9619" t="s">
        <v>65</v>
      </c>
      <c r="N9619" t="s">
        <v>33</v>
      </c>
      <c r="O9619">
        <v>7</v>
      </c>
      <c r="P9619">
        <v>2023</v>
      </c>
      <c r="Q9619">
        <v>11</v>
      </c>
      <c r="R9619" t="s">
        <v>92</v>
      </c>
      <c r="S9619">
        <v>4</v>
      </c>
      <c r="T9619">
        <v>48</v>
      </c>
      <c r="U9619">
        <v>5</v>
      </c>
      <c r="V9619">
        <v>4</v>
      </c>
      <c r="W9619" t="s">
        <v>73</v>
      </c>
      <c r="X9619" t="s">
        <v>47</v>
      </c>
      <c r="Y9619">
        <v>5652</v>
      </c>
      <c r="Z9619">
        <v>0.19</v>
      </c>
    </row>
    <row r="9620" spans="1:26" x14ac:dyDescent="0.25">
      <c r="A9620" t="s">
        <v>11678</v>
      </c>
      <c r="B9620" s="1">
        <v>45105</v>
      </c>
      <c r="C9620" t="s">
        <v>763</v>
      </c>
      <c r="D9620" t="s">
        <v>63</v>
      </c>
      <c r="E9620" t="s">
        <v>58</v>
      </c>
      <c r="F9620" t="s">
        <v>52</v>
      </c>
      <c r="G9620" t="s">
        <v>91</v>
      </c>
      <c r="H9620">
        <v>3</v>
      </c>
      <c r="I9620">
        <v>1664</v>
      </c>
      <c r="J9620">
        <v>16</v>
      </c>
      <c r="K9620">
        <v>4193.28</v>
      </c>
      <c r="L9620">
        <v>570.69000000000005</v>
      </c>
      <c r="M9620" t="s">
        <v>32</v>
      </c>
      <c r="N9620" t="s">
        <v>44</v>
      </c>
      <c r="O9620">
        <v>1</v>
      </c>
      <c r="P9620">
        <v>2023</v>
      </c>
      <c r="Q9620">
        <v>6</v>
      </c>
      <c r="R9620" t="s">
        <v>95</v>
      </c>
      <c r="S9620">
        <v>2</v>
      </c>
      <c r="T9620">
        <v>26</v>
      </c>
      <c r="U9620">
        <v>5</v>
      </c>
      <c r="V9620">
        <v>3</v>
      </c>
      <c r="W9620" t="s">
        <v>83</v>
      </c>
      <c r="X9620" t="s">
        <v>47</v>
      </c>
      <c r="Y9620">
        <v>79872</v>
      </c>
      <c r="Z9620">
        <v>0.14000000000000001</v>
      </c>
    </row>
    <row r="9621" spans="1:26" x14ac:dyDescent="0.25">
      <c r="A9621" t="s">
        <v>11679</v>
      </c>
      <c r="B9621" s="1">
        <v>45156</v>
      </c>
      <c r="C9621" t="s">
        <v>5989</v>
      </c>
      <c r="D9621" t="s">
        <v>28</v>
      </c>
      <c r="E9621" t="s">
        <v>40</v>
      </c>
      <c r="F9621" t="s">
        <v>30</v>
      </c>
      <c r="G9621" t="s">
        <v>86</v>
      </c>
      <c r="H9621">
        <v>2</v>
      </c>
      <c r="I9621">
        <v>1103</v>
      </c>
      <c r="J9621">
        <v>21</v>
      </c>
      <c r="K9621">
        <v>1742.74</v>
      </c>
      <c r="L9621">
        <v>330.63</v>
      </c>
      <c r="M9621" t="s">
        <v>65</v>
      </c>
      <c r="N9621" t="s">
        <v>66</v>
      </c>
      <c r="O9621">
        <v>1</v>
      </c>
      <c r="P9621">
        <v>2023</v>
      </c>
      <c r="Q9621">
        <v>8</v>
      </c>
      <c r="R9621" t="s">
        <v>72</v>
      </c>
      <c r="S9621">
        <v>3</v>
      </c>
      <c r="T9621">
        <v>33</v>
      </c>
      <c r="U9621">
        <v>3</v>
      </c>
      <c r="V9621">
        <v>5</v>
      </c>
      <c r="W9621" t="s">
        <v>46</v>
      </c>
      <c r="X9621" t="s">
        <v>47</v>
      </c>
      <c r="Y9621">
        <v>46326</v>
      </c>
      <c r="Z9621">
        <v>0.19</v>
      </c>
    </row>
    <row r="9622" spans="1:26" x14ac:dyDescent="0.25">
      <c r="A9622" t="s">
        <v>11680</v>
      </c>
      <c r="B9622" s="1">
        <v>45057</v>
      </c>
      <c r="C9622" t="s">
        <v>9622</v>
      </c>
      <c r="D9622" t="s">
        <v>39</v>
      </c>
      <c r="E9622" t="s">
        <v>29</v>
      </c>
      <c r="F9622" t="s">
        <v>30</v>
      </c>
      <c r="G9622" t="s">
        <v>31</v>
      </c>
      <c r="H9622">
        <v>5</v>
      </c>
      <c r="I9622">
        <v>2344</v>
      </c>
      <c r="J9622">
        <v>25</v>
      </c>
      <c r="K9622">
        <v>8790</v>
      </c>
      <c r="L9622">
        <v>1130.9100000000001</v>
      </c>
      <c r="M9622" t="s">
        <v>65</v>
      </c>
      <c r="N9622" t="s">
        <v>44</v>
      </c>
      <c r="O9622">
        <v>6</v>
      </c>
      <c r="P9622">
        <v>2023</v>
      </c>
      <c r="Q9622">
        <v>5</v>
      </c>
      <c r="R9622" t="s">
        <v>238</v>
      </c>
      <c r="S9622">
        <v>2</v>
      </c>
      <c r="T9622">
        <v>19</v>
      </c>
      <c r="U9622">
        <v>2</v>
      </c>
      <c r="V9622">
        <v>4</v>
      </c>
      <c r="W9622" t="s">
        <v>73</v>
      </c>
      <c r="X9622" t="s">
        <v>47</v>
      </c>
      <c r="Y9622">
        <v>293000</v>
      </c>
      <c r="Z9622">
        <v>0.13</v>
      </c>
    </row>
    <row r="9623" spans="1:26" x14ac:dyDescent="0.25">
      <c r="A9623" t="s">
        <v>11681</v>
      </c>
      <c r="B9623" s="1">
        <v>45135</v>
      </c>
      <c r="C9623" t="s">
        <v>5161</v>
      </c>
      <c r="D9623" t="s">
        <v>28</v>
      </c>
      <c r="E9623" t="s">
        <v>29</v>
      </c>
      <c r="F9623" t="s">
        <v>30</v>
      </c>
      <c r="G9623" t="s">
        <v>31</v>
      </c>
      <c r="H9623">
        <v>1</v>
      </c>
      <c r="I9623">
        <v>3578</v>
      </c>
      <c r="J9623">
        <v>23</v>
      </c>
      <c r="K9623">
        <v>2755.06</v>
      </c>
      <c r="L9623">
        <v>454.66</v>
      </c>
      <c r="M9623" t="s">
        <v>43</v>
      </c>
      <c r="N9623" t="s">
        <v>33</v>
      </c>
      <c r="O9623">
        <v>2</v>
      </c>
      <c r="P9623">
        <v>2023</v>
      </c>
      <c r="Q9623">
        <v>7</v>
      </c>
      <c r="R9623" t="s">
        <v>125</v>
      </c>
      <c r="S9623">
        <v>3</v>
      </c>
      <c r="T9623">
        <v>30</v>
      </c>
      <c r="U9623">
        <v>5</v>
      </c>
      <c r="V9623">
        <v>5</v>
      </c>
      <c r="W9623" t="s">
        <v>46</v>
      </c>
      <c r="X9623" t="s">
        <v>47</v>
      </c>
      <c r="Y9623">
        <v>82294</v>
      </c>
      <c r="Z9623">
        <v>0.17</v>
      </c>
    </row>
    <row r="9624" spans="1:26" x14ac:dyDescent="0.25">
      <c r="A9624" t="s">
        <v>11682</v>
      </c>
      <c r="B9624" s="1">
        <v>45071</v>
      </c>
      <c r="C9624" t="s">
        <v>5702</v>
      </c>
      <c r="D9624" t="s">
        <v>39</v>
      </c>
      <c r="E9624" t="s">
        <v>51</v>
      </c>
      <c r="F9624" t="s">
        <v>41</v>
      </c>
      <c r="G9624" t="s">
        <v>116</v>
      </c>
      <c r="H9624">
        <v>7</v>
      </c>
      <c r="I9624">
        <v>3225</v>
      </c>
      <c r="J9624">
        <v>22</v>
      </c>
      <c r="K9624">
        <v>17608.5</v>
      </c>
      <c r="L9624">
        <v>2264.2399999999998</v>
      </c>
      <c r="M9624" t="s">
        <v>65</v>
      </c>
      <c r="N9624" t="s">
        <v>33</v>
      </c>
      <c r="O9624">
        <v>2</v>
      </c>
      <c r="P9624">
        <v>2023</v>
      </c>
      <c r="Q9624">
        <v>5</v>
      </c>
      <c r="R9624" t="s">
        <v>238</v>
      </c>
      <c r="S9624">
        <v>2</v>
      </c>
      <c r="T9624">
        <v>21</v>
      </c>
      <c r="U9624">
        <v>4</v>
      </c>
      <c r="V9624">
        <v>4</v>
      </c>
      <c r="W9624" t="s">
        <v>73</v>
      </c>
      <c r="X9624" t="s">
        <v>47</v>
      </c>
      <c r="Y9624">
        <v>496650</v>
      </c>
      <c r="Z9624">
        <v>0.13</v>
      </c>
    </row>
    <row r="9625" spans="1:26" x14ac:dyDescent="0.25">
      <c r="A9625" t="s">
        <v>11683</v>
      </c>
      <c r="B9625" s="1">
        <v>45125</v>
      </c>
      <c r="C9625" t="s">
        <v>2514</v>
      </c>
      <c r="D9625" t="s">
        <v>28</v>
      </c>
      <c r="E9625" t="s">
        <v>51</v>
      </c>
      <c r="F9625" t="s">
        <v>41</v>
      </c>
      <c r="G9625" t="s">
        <v>59</v>
      </c>
      <c r="H9625">
        <v>8</v>
      </c>
      <c r="I9625">
        <v>2568</v>
      </c>
      <c r="J9625">
        <v>23</v>
      </c>
      <c r="K9625">
        <v>15818.88</v>
      </c>
      <c r="L9625">
        <v>2710.53</v>
      </c>
      <c r="M9625" t="s">
        <v>43</v>
      </c>
      <c r="N9625" t="s">
        <v>44</v>
      </c>
      <c r="O9625">
        <v>3</v>
      </c>
      <c r="P9625">
        <v>2023</v>
      </c>
      <c r="Q9625">
        <v>7</v>
      </c>
      <c r="R9625" t="s">
        <v>125</v>
      </c>
      <c r="S9625">
        <v>3</v>
      </c>
      <c r="T9625">
        <v>29</v>
      </c>
      <c r="U9625">
        <v>4</v>
      </c>
      <c r="V9625">
        <v>2</v>
      </c>
      <c r="W9625" t="s">
        <v>76</v>
      </c>
      <c r="X9625" t="s">
        <v>47</v>
      </c>
      <c r="Y9625">
        <v>472512</v>
      </c>
      <c r="Z9625">
        <v>0.17</v>
      </c>
    </row>
    <row r="9626" spans="1:26" x14ac:dyDescent="0.25">
      <c r="A9626" t="s">
        <v>11684</v>
      </c>
      <c r="B9626" s="1">
        <v>45202</v>
      </c>
      <c r="C9626" t="s">
        <v>3879</v>
      </c>
      <c r="D9626" t="s">
        <v>28</v>
      </c>
      <c r="E9626" t="s">
        <v>40</v>
      </c>
      <c r="F9626" t="s">
        <v>41</v>
      </c>
      <c r="G9626" t="s">
        <v>42</v>
      </c>
      <c r="H9626">
        <v>7</v>
      </c>
      <c r="I9626">
        <v>636</v>
      </c>
      <c r="J9626">
        <v>24</v>
      </c>
      <c r="K9626">
        <v>3383.52</v>
      </c>
      <c r="L9626">
        <v>550.23</v>
      </c>
      <c r="M9626" t="s">
        <v>32</v>
      </c>
      <c r="N9626" t="s">
        <v>33</v>
      </c>
      <c r="O9626">
        <v>1</v>
      </c>
      <c r="P9626">
        <v>2023</v>
      </c>
      <c r="Q9626">
        <v>10</v>
      </c>
      <c r="R9626" t="s">
        <v>45</v>
      </c>
      <c r="S9626">
        <v>4</v>
      </c>
      <c r="T9626">
        <v>40</v>
      </c>
      <c r="U9626">
        <v>1</v>
      </c>
      <c r="V9626">
        <v>2</v>
      </c>
      <c r="W9626" t="s">
        <v>76</v>
      </c>
      <c r="X9626" t="s">
        <v>47</v>
      </c>
      <c r="Y9626">
        <v>106848</v>
      </c>
      <c r="Z9626">
        <v>0.16</v>
      </c>
    </row>
    <row r="9627" spans="1:26" x14ac:dyDescent="0.25">
      <c r="A9627" t="s">
        <v>11685</v>
      </c>
      <c r="B9627" s="1">
        <v>45252</v>
      </c>
      <c r="C9627" t="s">
        <v>593</v>
      </c>
      <c r="D9627" t="s">
        <v>50</v>
      </c>
      <c r="E9627" t="s">
        <v>58</v>
      </c>
      <c r="F9627" t="s">
        <v>30</v>
      </c>
      <c r="G9627" t="s">
        <v>86</v>
      </c>
      <c r="H9627">
        <v>4</v>
      </c>
      <c r="I9627">
        <v>1491</v>
      </c>
      <c r="J9627">
        <v>14</v>
      </c>
      <c r="K9627">
        <v>5129.04</v>
      </c>
      <c r="L9627">
        <v>975.41</v>
      </c>
      <c r="M9627" t="s">
        <v>43</v>
      </c>
      <c r="N9627" t="s">
        <v>33</v>
      </c>
      <c r="O9627">
        <v>4</v>
      </c>
      <c r="P9627">
        <v>2023</v>
      </c>
      <c r="Q9627">
        <v>11</v>
      </c>
      <c r="R9627" t="s">
        <v>92</v>
      </c>
      <c r="S9627">
        <v>4</v>
      </c>
      <c r="T9627">
        <v>47</v>
      </c>
      <c r="U9627">
        <v>4</v>
      </c>
      <c r="V9627">
        <v>3</v>
      </c>
      <c r="W9627" t="s">
        <v>83</v>
      </c>
      <c r="X9627" t="s">
        <v>47</v>
      </c>
      <c r="Y9627">
        <v>83496</v>
      </c>
      <c r="Z9627">
        <v>0.19</v>
      </c>
    </row>
    <row r="9628" spans="1:26" x14ac:dyDescent="0.25">
      <c r="A9628" t="s">
        <v>11686</v>
      </c>
      <c r="B9628" s="1">
        <v>44941</v>
      </c>
      <c r="C9628" t="s">
        <v>4797</v>
      </c>
      <c r="D9628" t="s">
        <v>50</v>
      </c>
      <c r="E9628" t="s">
        <v>58</v>
      </c>
      <c r="F9628" t="s">
        <v>41</v>
      </c>
      <c r="G9628" t="s">
        <v>42</v>
      </c>
      <c r="H9628">
        <v>9</v>
      </c>
      <c r="I9628">
        <v>4366</v>
      </c>
      <c r="J9628">
        <v>18</v>
      </c>
      <c r="K9628">
        <v>32221.08</v>
      </c>
      <c r="L9628">
        <v>6419.33</v>
      </c>
      <c r="M9628" t="s">
        <v>32</v>
      </c>
      <c r="N9628" t="s">
        <v>66</v>
      </c>
      <c r="O9628">
        <v>3</v>
      </c>
      <c r="P9628">
        <v>2023</v>
      </c>
      <c r="Q9628">
        <v>1</v>
      </c>
      <c r="R9628" t="s">
        <v>34</v>
      </c>
      <c r="S9628">
        <v>1</v>
      </c>
      <c r="T9628">
        <v>3</v>
      </c>
      <c r="U9628">
        <v>3</v>
      </c>
      <c r="V9628">
        <v>0</v>
      </c>
      <c r="W9628" t="s">
        <v>55</v>
      </c>
      <c r="X9628" t="s">
        <v>36</v>
      </c>
      <c r="Y9628">
        <v>707292</v>
      </c>
      <c r="Z9628">
        <v>0.2</v>
      </c>
    </row>
    <row r="9629" spans="1:26" x14ac:dyDescent="0.25">
      <c r="A9629" t="s">
        <v>11687</v>
      </c>
      <c r="B9629" s="1">
        <v>45239</v>
      </c>
      <c r="C9629" t="s">
        <v>2829</v>
      </c>
      <c r="D9629" t="s">
        <v>39</v>
      </c>
      <c r="E9629" t="s">
        <v>29</v>
      </c>
      <c r="F9629" t="s">
        <v>41</v>
      </c>
      <c r="G9629" t="s">
        <v>116</v>
      </c>
      <c r="H9629">
        <v>2</v>
      </c>
      <c r="I9629">
        <v>1673</v>
      </c>
      <c r="J9629">
        <v>29</v>
      </c>
      <c r="K9629">
        <v>2375.66</v>
      </c>
      <c r="L9629">
        <v>346.11</v>
      </c>
      <c r="M9629" t="s">
        <v>65</v>
      </c>
      <c r="N9629" t="s">
        <v>66</v>
      </c>
      <c r="O9629">
        <v>6</v>
      </c>
      <c r="P9629">
        <v>2023</v>
      </c>
      <c r="Q9629">
        <v>11</v>
      </c>
      <c r="R9629" t="s">
        <v>92</v>
      </c>
      <c r="S9629">
        <v>4</v>
      </c>
      <c r="T9629">
        <v>45</v>
      </c>
      <c r="U9629">
        <v>2</v>
      </c>
      <c r="V9629">
        <v>4</v>
      </c>
      <c r="W9629" t="s">
        <v>73</v>
      </c>
      <c r="X9629" t="s">
        <v>47</v>
      </c>
      <c r="Y9629">
        <v>97034</v>
      </c>
      <c r="Z9629">
        <v>0.15</v>
      </c>
    </row>
    <row r="9630" spans="1:26" x14ac:dyDescent="0.25">
      <c r="A9630" t="s">
        <v>11688</v>
      </c>
      <c r="B9630" s="1">
        <v>45047</v>
      </c>
      <c r="C9630" t="s">
        <v>282</v>
      </c>
      <c r="D9630" t="s">
        <v>63</v>
      </c>
      <c r="E9630" t="s">
        <v>40</v>
      </c>
      <c r="F9630" t="s">
        <v>41</v>
      </c>
      <c r="G9630" t="s">
        <v>42</v>
      </c>
      <c r="H9630">
        <v>8</v>
      </c>
      <c r="I9630">
        <v>2388</v>
      </c>
      <c r="J9630">
        <v>8</v>
      </c>
      <c r="K9630">
        <v>17575.68</v>
      </c>
      <c r="L9630">
        <v>2212.42</v>
      </c>
      <c r="M9630" t="s">
        <v>65</v>
      </c>
      <c r="N9630" t="s">
        <v>33</v>
      </c>
      <c r="O9630">
        <v>5</v>
      </c>
      <c r="P9630">
        <v>2023</v>
      </c>
      <c r="Q9630">
        <v>5</v>
      </c>
      <c r="R9630" t="s">
        <v>238</v>
      </c>
      <c r="S9630">
        <v>2</v>
      </c>
      <c r="T9630">
        <v>18</v>
      </c>
      <c r="U9630">
        <v>1</v>
      </c>
      <c r="V9630">
        <v>1</v>
      </c>
      <c r="W9630" t="s">
        <v>60</v>
      </c>
      <c r="X9630" t="s">
        <v>47</v>
      </c>
      <c r="Y9630">
        <v>152832</v>
      </c>
      <c r="Z9630">
        <v>0.13</v>
      </c>
    </row>
    <row r="9631" spans="1:26" x14ac:dyDescent="0.25">
      <c r="A9631" t="s">
        <v>11689</v>
      </c>
      <c r="B9631" s="1">
        <v>45111</v>
      </c>
      <c r="C9631" t="s">
        <v>49</v>
      </c>
      <c r="D9631" t="s">
        <v>39</v>
      </c>
      <c r="E9631" t="s">
        <v>58</v>
      </c>
      <c r="F9631" t="s">
        <v>52</v>
      </c>
      <c r="G9631" t="s">
        <v>53</v>
      </c>
      <c r="H9631">
        <v>6</v>
      </c>
      <c r="I9631">
        <v>4532</v>
      </c>
      <c r="J9631">
        <v>15</v>
      </c>
      <c r="K9631">
        <v>23113.200000000001</v>
      </c>
      <c r="L9631">
        <v>1668.56</v>
      </c>
      <c r="M9631" t="s">
        <v>65</v>
      </c>
      <c r="N9631" t="s">
        <v>44</v>
      </c>
      <c r="O9631">
        <v>6</v>
      </c>
      <c r="P9631">
        <v>2023</v>
      </c>
      <c r="Q9631">
        <v>7</v>
      </c>
      <c r="R9631" t="s">
        <v>125</v>
      </c>
      <c r="S9631">
        <v>3</v>
      </c>
      <c r="T9631">
        <v>27</v>
      </c>
      <c r="U9631">
        <v>2</v>
      </c>
      <c r="V9631">
        <v>2</v>
      </c>
      <c r="W9631" t="s">
        <v>76</v>
      </c>
      <c r="X9631" t="s">
        <v>47</v>
      </c>
      <c r="Y9631">
        <v>407880</v>
      </c>
      <c r="Z9631">
        <v>7.0000000000000007E-2</v>
      </c>
    </row>
    <row r="9632" spans="1:26" x14ac:dyDescent="0.25">
      <c r="A9632" t="s">
        <v>11690</v>
      </c>
      <c r="B9632" s="1">
        <v>45062</v>
      </c>
      <c r="C9632" t="s">
        <v>1511</v>
      </c>
      <c r="D9632" t="s">
        <v>63</v>
      </c>
      <c r="E9632" t="s">
        <v>58</v>
      </c>
      <c r="F9632" t="s">
        <v>30</v>
      </c>
      <c r="G9632" t="s">
        <v>86</v>
      </c>
      <c r="H9632">
        <v>3</v>
      </c>
      <c r="I9632">
        <v>4140</v>
      </c>
      <c r="J9632">
        <v>28</v>
      </c>
      <c r="K9632">
        <v>8942.4</v>
      </c>
      <c r="L9632">
        <v>1632.09</v>
      </c>
      <c r="M9632" t="s">
        <v>43</v>
      </c>
      <c r="N9632" t="s">
        <v>33</v>
      </c>
      <c r="O9632">
        <v>1</v>
      </c>
      <c r="P9632">
        <v>2023</v>
      </c>
      <c r="Q9632">
        <v>5</v>
      </c>
      <c r="R9632" t="s">
        <v>238</v>
      </c>
      <c r="S9632">
        <v>2</v>
      </c>
      <c r="T9632">
        <v>20</v>
      </c>
      <c r="U9632">
        <v>3</v>
      </c>
      <c r="V9632">
        <v>2</v>
      </c>
      <c r="W9632" t="s">
        <v>76</v>
      </c>
      <c r="X9632" t="s">
        <v>47</v>
      </c>
      <c r="Y9632">
        <v>347760</v>
      </c>
      <c r="Z9632">
        <v>0.18</v>
      </c>
    </row>
    <row r="9633" spans="1:26" x14ac:dyDescent="0.25">
      <c r="A9633" t="s">
        <v>11691</v>
      </c>
      <c r="B9633" s="1">
        <v>45169</v>
      </c>
      <c r="C9633" t="s">
        <v>270</v>
      </c>
      <c r="D9633" t="s">
        <v>63</v>
      </c>
      <c r="E9633" t="s">
        <v>29</v>
      </c>
      <c r="F9633" t="s">
        <v>41</v>
      </c>
      <c r="G9633" t="s">
        <v>42</v>
      </c>
      <c r="H9633">
        <v>8</v>
      </c>
      <c r="I9633">
        <v>2490</v>
      </c>
      <c r="J9633">
        <v>9</v>
      </c>
      <c r="K9633">
        <v>18127.2</v>
      </c>
      <c r="L9633">
        <v>2345.52</v>
      </c>
      <c r="M9633" t="s">
        <v>32</v>
      </c>
      <c r="N9633" t="s">
        <v>44</v>
      </c>
      <c r="O9633">
        <v>4</v>
      </c>
      <c r="P9633">
        <v>2023</v>
      </c>
      <c r="Q9633">
        <v>8</v>
      </c>
      <c r="R9633" t="s">
        <v>72</v>
      </c>
      <c r="S9633">
        <v>3</v>
      </c>
      <c r="T9633">
        <v>35</v>
      </c>
      <c r="U9633">
        <v>5</v>
      </c>
      <c r="V9633">
        <v>4</v>
      </c>
      <c r="W9633" t="s">
        <v>73</v>
      </c>
      <c r="X9633" t="s">
        <v>47</v>
      </c>
      <c r="Y9633">
        <v>179280</v>
      </c>
      <c r="Z9633">
        <v>0.13</v>
      </c>
    </row>
    <row r="9634" spans="1:26" x14ac:dyDescent="0.25">
      <c r="A9634" t="s">
        <v>11692</v>
      </c>
      <c r="B9634" s="1">
        <v>45069</v>
      </c>
      <c r="C9634" t="s">
        <v>7190</v>
      </c>
      <c r="D9634" t="s">
        <v>39</v>
      </c>
      <c r="E9634" t="s">
        <v>58</v>
      </c>
      <c r="F9634" t="s">
        <v>30</v>
      </c>
      <c r="G9634" t="s">
        <v>31</v>
      </c>
      <c r="H9634">
        <v>7</v>
      </c>
      <c r="I9634">
        <v>3569</v>
      </c>
      <c r="J9634">
        <v>24</v>
      </c>
      <c r="K9634">
        <v>18987.080000000002</v>
      </c>
      <c r="L9634">
        <v>1141.19</v>
      </c>
      <c r="M9634" t="s">
        <v>65</v>
      </c>
      <c r="N9634" t="s">
        <v>44</v>
      </c>
      <c r="O9634">
        <v>4</v>
      </c>
      <c r="P9634">
        <v>2023</v>
      </c>
      <c r="Q9634">
        <v>5</v>
      </c>
      <c r="R9634" t="s">
        <v>238</v>
      </c>
      <c r="S9634">
        <v>2</v>
      </c>
      <c r="T9634">
        <v>21</v>
      </c>
      <c r="U9634">
        <v>4</v>
      </c>
      <c r="V9634">
        <v>2</v>
      </c>
      <c r="W9634" t="s">
        <v>76</v>
      </c>
      <c r="X9634" t="s">
        <v>47</v>
      </c>
      <c r="Y9634">
        <v>599592</v>
      </c>
      <c r="Z9634">
        <v>0.06</v>
      </c>
    </row>
    <row r="9635" spans="1:26" x14ac:dyDescent="0.25">
      <c r="A9635" t="s">
        <v>11693</v>
      </c>
      <c r="B9635" s="1">
        <v>45192</v>
      </c>
      <c r="C9635" t="s">
        <v>2130</v>
      </c>
      <c r="D9635" t="s">
        <v>63</v>
      </c>
      <c r="E9635" t="s">
        <v>51</v>
      </c>
      <c r="F9635" t="s">
        <v>30</v>
      </c>
      <c r="G9635" t="s">
        <v>31</v>
      </c>
      <c r="H9635">
        <v>10</v>
      </c>
      <c r="I9635">
        <v>3284</v>
      </c>
      <c r="J9635">
        <v>2</v>
      </c>
      <c r="K9635">
        <v>32183.200000000001</v>
      </c>
      <c r="L9635">
        <v>4704.83</v>
      </c>
      <c r="M9635" t="s">
        <v>32</v>
      </c>
      <c r="N9635" t="s">
        <v>33</v>
      </c>
      <c r="O9635">
        <v>3</v>
      </c>
      <c r="P9635">
        <v>2023</v>
      </c>
      <c r="Q9635">
        <v>9</v>
      </c>
      <c r="R9635" t="s">
        <v>80</v>
      </c>
      <c r="S9635">
        <v>3</v>
      </c>
      <c r="T9635">
        <v>38</v>
      </c>
      <c r="U9635">
        <v>4</v>
      </c>
      <c r="V9635">
        <v>6</v>
      </c>
      <c r="W9635" t="s">
        <v>35</v>
      </c>
      <c r="X9635" t="s">
        <v>36</v>
      </c>
      <c r="Y9635">
        <v>65680</v>
      </c>
      <c r="Z9635">
        <v>0.15</v>
      </c>
    </row>
    <row r="9636" spans="1:26" x14ac:dyDescent="0.25">
      <c r="A9636" t="s">
        <v>11694</v>
      </c>
      <c r="B9636" s="1">
        <v>44955</v>
      </c>
      <c r="C9636" t="s">
        <v>3928</v>
      </c>
      <c r="D9636" t="s">
        <v>39</v>
      </c>
      <c r="E9636" t="s">
        <v>40</v>
      </c>
      <c r="F9636" t="s">
        <v>41</v>
      </c>
      <c r="G9636" t="s">
        <v>59</v>
      </c>
      <c r="H9636">
        <v>5</v>
      </c>
      <c r="I9636">
        <v>1372</v>
      </c>
      <c r="J9636">
        <v>17</v>
      </c>
      <c r="K9636">
        <v>5693.8</v>
      </c>
      <c r="L9636">
        <v>1109.97</v>
      </c>
      <c r="M9636" t="s">
        <v>43</v>
      </c>
      <c r="N9636" t="s">
        <v>44</v>
      </c>
      <c r="O9636">
        <v>6</v>
      </c>
      <c r="P9636">
        <v>2023</v>
      </c>
      <c r="Q9636">
        <v>1</v>
      </c>
      <c r="R9636" t="s">
        <v>34</v>
      </c>
      <c r="S9636">
        <v>1</v>
      </c>
      <c r="T9636">
        <v>5</v>
      </c>
      <c r="U9636">
        <v>5</v>
      </c>
      <c r="V9636">
        <v>0</v>
      </c>
      <c r="W9636" t="s">
        <v>55</v>
      </c>
      <c r="X9636" t="s">
        <v>36</v>
      </c>
      <c r="Y9636">
        <v>116620</v>
      </c>
      <c r="Z9636">
        <v>0.19</v>
      </c>
    </row>
    <row r="9637" spans="1:26" x14ac:dyDescent="0.25">
      <c r="A9637" t="s">
        <v>11695</v>
      </c>
      <c r="B9637" s="1">
        <v>44999</v>
      </c>
      <c r="C9637" t="s">
        <v>2544</v>
      </c>
      <c r="D9637" t="s">
        <v>28</v>
      </c>
      <c r="E9637" t="s">
        <v>29</v>
      </c>
      <c r="F9637" t="s">
        <v>30</v>
      </c>
      <c r="G9637" t="s">
        <v>86</v>
      </c>
      <c r="H9637">
        <v>8</v>
      </c>
      <c r="I9637">
        <v>739</v>
      </c>
      <c r="J9637">
        <v>13</v>
      </c>
      <c r="K9637">
        <v>5143.4399999999996</v>
      </c>
      <c r="L9637">
        <v>373.01</v>
      </c>
      <c r="M9637" t="s">
        <v>65</v>
      </c>
      <c r="N9637" t="s">
        <v>33</v>
      </c>
      <c r="O9637">
        <v>3</v>
      </c>
      <c r="P9637">
        <v>2023</v>
      </c>
      <c r="Q9637">
        <v>3</v>
      </c>
      <c r="R9637" t="s">
        <v>105</v>
      </c>
      <c r="S9637">
        <v>1</v>
      </c>
      <c r="T9637">
        <v>11</v>
      </c>
      <c r="U9637">
        <v>3</v>
      </c>
      <c r="V9637">
        <v>2</v>
      </c>
      <c r="W9637" t="s">
        <v>76</v>
      </c>
      <c r="X9637" t="s">
        <v>47</v>
      </c>
      <c r="Y9637">
        <v>76856</v>
      </c>
      <c r="Z9637">
        <v>7.0000000000000007E-2</v>
      </c>
    </row>
    <row r="9638" spans="1:26" x14ac:dyDescent="0.25">
      <c r="A9638" t="s">
        <v>11696</v>
      </c>
      <c r="B9638" s="1">
        <v>45075</v>
      </c>
      <c r="C9638" t="s">
        <v>3902</v>
      </c>
      <c r="D9638" t="s">
        <v>39</v>
      </c>
      <c r="E9638" t="s">
        <v>58</v>
      </c>
      <c r="F9638" t="s">
        <v>41</v>
      </c>
      <c r="G9638" t="s">
        <v>59</v>
      </c>
      <c r="H9638">
        <v>5</v>
      </c>
      <c r="I9638">
        <v>341</v>
      </c>
      <c r="J9638">
        <v>24</v>
      </c>
      <c r="K9638">
        <v>1295.8</v>
      </c>
      <c r="L9638">
        <v>108.04</v>
      </c>
      <c r="M9638" t="s">
        <v>65</v>
      </c>
      <c r="N9638" t="s">
        <v>33</v>
      </c>
      <c r="O9638">
        <v>2</v>
      </c>
      <c r="P9638">
        <v>2023</v>
      </c>
      <c r="Q9638">
        <v>5</v>
      </c>
      <c r="R9638" t="s">
        <v>238</v>
      </c>
      <c r="S9638">
        <v>2</v>
      </c>
      <c r="T9638">
        <v>22</v>
      </c>
      <c r="U9638">
        <v>5</v>
      </c>
      <c r="V9638">
        <v>1</v>
      </c>
      <c r="W9638" t="s">
        <v>60</v>
      </c>
      <c r="X9638" t="s">
        <v>47</v>
      </c>
      <c r="Y9638">
        <v>40920</v>
      </c>
      <c r="Z9638">
        <v>0.08</v>
      </c>
    </row>
    <row r="9639" spans="1:26" x14ac:dyDescent="0.25">
      <c r="A9639" t="s">
        <v>11697</v>
      </c>
      <c r="B9639" s="1">
        <v>45137</v>
      </c>
      <c r="C9639" t="s">
        <v>6597</v>
      </c>
      <c r="D9639" t="s">
        <v>63</v>
      </c>
      <c r="E9639" t="s">
        <v>40</v>
      </c>
      <c r="F9639" t="s">
        <v>52</v>
      </c>
      <c r="G9639" t="s">
        <v>79</v>
      </c>
      <c r="H9639">
        <v>10</v>
      </c>
      <c r="I9639">
        <v>4532</v>
      </c>
      <c r="J9639">
        <v>2</v>
      </c>
      <c r="K9639">
        <v>44413.599999999999</v>
      </c>
      <c r="L9639">
        <v>8823.2099999999991</v>
      </c>
      <c r="M9639" t="s">
        <v>65</v>
      </c>
      <c r="N9639" t="s">
        <v>44</v>
      </c>
      <c r="O9639">
        <v>3</v>
      </c>
      <c r="P9639">
        <v>2023</v>
      </c>
      <c r="Q9639">
        <v>7</v>
      </c>
      <c r="R9639" t="s">
        <v>125</v>
      </c>
      <c r="S9639">
        <v>3</v>
      </c>
      <c r="T9639">
        <v>31</v>
      </c>
      <c r="U9639">
        <v>6</v>
      </c>
      <c r="V9639">
        <v>0</v>
      </c>
      <c r="W9639" t="s">
        <v>55</v>
      </c>
      <c r="X9639" t="s">
        <v>36</v>
      </c>
      <c r="Y9639">
        <v>90640</v>
      </c>
      <c r="Z9639">
        <v>0.2</v>
      </c>
    </row>
    <row r="9640" spans="1:26" x14ac:dyDescent="0.25">
      <c r="A9640" t="s">
        <v>11698</v>
      </c>
      <c r="B9640" s="1">
        <v>45247</v>
      </c>
      <c r="C9640" t="s">
        <v>139</v>
      </c>
      <c r="D9640" t="s">
        <v>28</v>
      </c>
      <c r="E9640" t="s">
        <v>51</v>
      </c>
      <c r="F9640" t="s">
        <v>52</v>
      </c>
      <c r="G9640" t="s">
        <v>53</v>
      </c>
      <c r="H9640">
        <v>10</v>
      </c>
      <c r="I9640">
        <v>3639</v>
      </c>
      <c r="J9640">
        <v>6</v>
      </c>
      <c r="K9640">
        <v>34206.6</v>
      </c>
      <c r="L9640">
        <v>1955.96</v>
      </c>
      <c r="M9640" t="s">
        <v>32</v>
      </c>
      <c r="N9640" t="s">
        <v>66</v>
      </c>
      <c r="O9640">
        <v>5</v>
      </c>
      <c r="P9640">
        <v>2023</v>
      </c>
      <c r="Q9640">
        <v>11</v>
      </c>
      <c r="R9640" t="s">
        <v>92</v>
      </c>
      <c r="S9640">
        <v>4</v>
      </c>
      <c r="T9640">
        <v>46</v>
      </c>
      <c r="U9640">
        <v>3</v>
      </c>
      <c r="V9640">
        <v>5</v>
      </c>
      <c r="W9640" t="s">
        <v>46</v>
      </c>
      <c r="X9640" t="s">
        <v>47</v>
      </c>
      <c r="Y9640">
        <v>218340</v>
      </c>
      <c r="Z9640">
        <v>0.06</v>
      </c>
    </row>
    <row r="9641" spans="1:26" x14ac:dyDescent="0.25">
      <c r="A9641" t="s">
        <v>11699</v>
      </c>
      <c r="B9641" s="1">
        <v>45026</v>
      </c>
      <c r="C9641" t="s">
        <v>8836</v>
      </c>
      <c r="D9641" t="s">
        <v>28</v>
      </c>
      <c r="E9641" t="s">
        <v>58</v>
      </c>
      <c r="F9641" t="s">
        <v>30</v>
      </c>
      <c r="G9641" t="s">
        <v>86</v>
      </c>
      <c r="H9641">
        <v>3</v>
      </c>
      <c r="I9641">
        <v>1370</v>
      </c>
      <c r="J9641">
        <v>13</v>
      </c>
      <c r="K9641">
        <v>3575.7</v>
      </c>
      <c r="L9641">
        <v>325.08999999999997</v>
      </c>
      <c r="M9641" t="s">
        <v>65</v>
      </c>
      <c r="N9641" t="s">
        <v>44</v>
      </c>
      <c r="O9641">
        <v>6</v>
      </c>
      <c r="P9641">
        <v>2023</v>
      </c>
      <c r="Q9641">
        <v>4</v>
      </c>
      <c r="R9641" t="s">
        <v>100</v>
      </c>
      <c r="S9641">
        <v>2</v>
      </c>
      <c r="T9641">
        <v>15</v>
      </c>
      <c r="U9641">
        <v>3</v>
      </c>
      <c r="V9641">
        <v>1</v>
      </c>
      <c r="W9641" t="s">
        <v>60</v>
      </c>
      <c r="X9641" t="s">
        <v>47</v>
      </c>
      <c r="Y9641">
        <v>53430</v>
      </c>
      <c r="Z9641">
        <v>0.09</v>
      </c>
    </row>
    <row r="9642" spans="1:26" x14ac:dyDescent="0.25">
      <c r="A9642" t="s">
        <v>11700</v>
      </c>
      <c r="B9642" s="1">
        <v>44933</v>
      </c>
      <c r="C9642" t="s">
        <v>2203</v>
      </c>
      <c r="D9642" t="s">
        <v>39</v>
      </c>
      <c r="E9642" t="s">
        <v>40</v>
      </c>
      <c r="F9642" t="s">
        <v>30</v>
      </c>
      <c r="G9642" t="s">
        <v>31</v>
      </c>
      <c r="H9642">
        <v>6</v>
      </c>
      <c r="I9642">
        <v>3578</v>
      </c>
      <c r="J9642">
        <v>10</v>
      </c>
      <c r="K9642">
        <v>19321.2</v>
      </c>
      <c r="L9642">
        <v>1518.25</v>
      </c>
      <c r="M9642" t="s">
        <v>43</v>
      </c>
      <c r="N9642" t="s">
        <v>33</v>
      </c>
      <c r="O9642">
        <v>1</v>
      </c>
      <c r="P9642">
        <v>2023</v>
      </c>
      <c r="Q9642">
        <v>1</v>
      </c>
      <c r="R9642" t="s">
        <v>34</v>
      </c>
      <c r="S9642">
        <v>1</v>
      </c>
      <c r="T9642">
        <v>1</v>
      </c>
      <c r="U9642">
        <v>1</v>
      </c>
      <c r="V9642">
        <v>6</v>
      </c>
      <c r="W9642" t="s">
        <v>35</v>
      </c>
      <c r="X9642" t="s">
        <v>36</v>
      </c>
      <c r="Y9642">
        <v>214680</v>
      </c>
      <c r="Z9642">
        <v>0.08</v>
      </c>
    </row>
    <row r="9643" spans="1:26" x14ac:dyDescent="0.25">
      <c r="A9643" t="s">
        <v>11701</v>
      </c>
      <c r="B9643" s="1">
        <v>44994</v>
      </c>
      <c r="C9643" t="s">
        <v>4421</v>
      </c>
      <c r="D9643" t="s">
        <v>28</v>
      </c>
      <c r="E9643" t="s">
        <v>58</v>
      </c>
      <c r="F9643" t="s">
        <v>41</v>
      </c>
      <c r="G9643" t="s">
        <v>59</v>
      </c>
      <c r="H9643">
        <v>8</v>
      </c>
      <c r="I9643">
        <v>4232</v>
      </c>
      <c r="J9643">
        <v>26</v>
      </c>
      <c r="K9643">
        <v>25053.439999999999</v>
      </c>
      <c r="L9643">
        <v>1429.89</v>
      </c>
      <c r="M9643" t="s">
        <v>43</v>
      </c>
      <c r="N9643" t="s">
        <v>33</v>
      </c>
      <c r="O9643">
        <v>4</v>
      </c>
      <c r="P9643">
        <v>2023</v>
      </c>
      <c r="Q9643">
        <v>3</v>
      </c>
      <c r="R9643" t="s">
        <v>105</v>
      </c>
      <c r="S9643">
        <v>1</v>
      </c>
      <c r="T9643">
        <v>10</v>
      </c>
      <c r="U9643">
        <v>2</v>
      </c>
      <c r="V9643">
        <v>4</v>
      </c>
      <c r="W9643" t="s">
        <v>73</v>
      </c>
      <c r="X9643" t="s">
        <v>47</v>
      </c>
      <c r="Y9643">
        <v>880256</v>
      </c>
      <c r="Z9643">
        <v>0.06</v>
      </c>
    </row>
    <row r="9644" spans="1:26" x14ac:dyDescent="0.25">
      <c r="A9644" t="s">
        <v>11702</v>
      </c>
      <c r="B9644" s="1">
        <v>45204</v>
      </c>
      <c r="C9644" t="s">
        <v>2610</v>
      </c>
      <c r="D9644" t="s">
        <v>39</v>
      </c>
      <c r="E9644" t="s">
        <v>40</v>
      </c>
      <c r="F9644" t="s">
        <v>30</v>
      </c>
      <c r="G9644" t="s">
        <v>86</v>
      </c>
      <c r="H9644">
        <v>10</v>
      </c>
      <c r="I9644">
        <v>2286</v>
      </c>
      <c r="J9644">
        <v>9</v>
      </c>
      <c r="K9644">
        <v>20802.599999999999</v>
      </c>
      <c r="L9644">
        <v>2881.03</v>
      </c>
      <c r="M9644" t="s">
        <v>65</v>
      </c>
      <c r="N9644" t="s">
        <v>44</v>
      </c>
      <c r="O9644">
        <v>4</v>
      </c>
      <c r="P9644">
        <v>2023</v>
      </c>
      <c r="Q9644">
        <v>10</v>
      </c>
      <c r="R9644" t="s">
        <v>45</v>
      </c>
      <c r="S9644">
        <v>4</v>
      </c>
      <c r="T9644">
        <v>40</v>
      </c>
      <c r="U9644">
        <v>1</v>
      </c>
      <c r="V9644">
        <v>4</v>
      </c>
      <c r="W9644" t="s">
        <v>73</v>
      </c>
      <c r="X9644" t="s">
        <v>47</v>
      </c>
      <c r="Y9644">
        <v>205740</v>
      </c>
      <c r="Z9644">
        <v>0.14000000000000001</v>
      </c>
    </row>
    <row r="9645" spans="1:26" x14ac:dyDescent="0.25">
      <c r="A9645" t="s">
        <v>11703</v>
      </c>
      <c r="B9645" s="1">
        <v>44973</v>
      </c>
      <c r="C9645" t="s">
        <v>2285</v>
      </c>
      <c r="D9645" t="s">
        <v>63</v>
      </c>
      <c r="E9645" t="s">
        <v>58</v>
      </c>
      <c r="F9645" t="s">
        <v>41</v>
      </c>
      <c r="G9645" t="s">
        <v>116</v>
      </c>
      <c r="H9645">
        <v>5</v>
      </c>
      <c r="I9645">
        <v>1068</v>
      </c>
      <c r="J9645">
        <v>12</v>
      </c>
      <c r="K9645">
        <v>4699.2</v>
      </c>
      <c r="L9645">
        <v>257.93</v>
      </c>
      <c r="M9645" t="s">
        <v>43</v>
      </c>
      <c r="N9645" t="s">
        <v>66</v>
      </c>
      <c r="O9645">
        <v>6</v>
      </c>
      <c r="P9645">
        <v>2023</v>
      </c>
      <c r="Q9645">
        <v>2</v>
      </c>
      <c r="R9645" t="s">
        <v>67</v>
      </c>
      <c r="S9645">
        <v>1</v>
      </c>
      <c r="T9645">
        <v>7</v>
      </c>
      <c r="U9645">
        <v>3</v>
      </c>
      <c r="V9645">
        <v>4</v>
      </c>
      <c r="W9645" t="s">
        <v>73</v>
      </c>
      <c r="X9645" t="s">
        <v>47</v>
      </c>
      <c r="Y9645">
        <v>64080</v>
      </c>
      <c r="Z9645">
        <v>0.05</v>
      </c>
    </row>
    <row r="9646" spans="1:26" x14ac:dyDescent="0.25">
      <c r="A9646" t="s">
        <v>11704</v>
      </c>
      <c r="B9646" s="1">
        <v>45251</v>
      </c>
      <c r="C9646" t="s">
        <v>1976</v>
      </c>
      <c r="D9646" t="s">
        <v>50</v>
      </c>
      <c r="E9646" t="s">
        <v>40</v>
      </c>
      <c r="F9646" t="s">
        <v>30</v>
      </c>
      <c r="G9646" t="s">
        <v>31</v>
      </c>
      <c r="H9646">
        <v>5</v>
      </c>
      <c r="I9646">
        <v>4364</v>
      </c>
      <c r="J9646">
        <v>16</v>
      </c>
      <c r="K9646">
        <v>18328.8</v>
      </c>
      <c r="L9646">
        <v>1698.68</v>
      </c>
      <c r="M9646" t="s">
        <v>43</v>
      </c>
      <c r="N9646" t="s">
        <v>66</v>
      </c>
      <c r="O9646">
        <v>5</v>
      </c>
      <c r="P9646">
        <v>2023</v>
      </c>
      <c r="Q9646">
        <v>11</v>
      </c>
      <c r="R9646" t="s">
        <v>92</v>
      </c>
      <c r="S9646">
        <v>4</v>
      </c>
      <c r="T9646">
        <v>47</v>
      </c>
      <c r="U9646">
        <v>4</v>
      </c>
      <c r="V9646">
        <v>2</v>
      </c>
      <c r="W9646" t="s">
        <v>76</v>
      </c>
      <c r="X9646" t="s">
        <v>47</v>
      </c>
      <c r="Y9646">
        <v>349120</v>
      </c>
      <c r="Z9646">
        <v>0.09</v>
      </c>
    </row>
    <row r="9647" spans="1:26" x14ac:dyDescent="0.25">
      <c r="A9647" t="s">
        <v>11705</v>
      </c>
      <c r="B9647" s="1">
        <v>45126</v>
      </c>
      <c r="C9647" t="s">
        <v>3551</v>
      </c>
      <c r="D9647" t="s">
        <v>63</v>
      </c>
      <c r="E9647" t="s">
        <v>29</v>
      </c>
      <c r="F9647" t="s">
        <v>52</v>
      </c>
      <c r="G9647" t="s">
        <v>53</v>
      </c>
      <c r="H9647">
        <v>4</v>
      </c>
      <c r="I9647">
        <v>4433</v>
      </c>
      <c r="J9647">
        <v>3</v>
      </c>
      <c r="K9647">
        <v>17200.04</v>
      </c>
      <c r="L9647">
        <v>2969.82</v>
      </c>
      <c r="M9647" t="s">
        <v>65</v>
      </c>
      <c r="N9647" t="s">
        <v>33</v>
      </c>
      <c r="O9647">
        <v>3</v>
      </c>
      <c r="P9647">
        <v>2023</v>
      </c>
      <c r="Q9647">
        <v>7</v>
      </c>
      <c r="R9647" t="s">
        <v>125</v>
      </c>
      <c r="S9647">
        <v>3</v>
      </c>
      <c r="T9647">
        <v>29</v>
      </c>
      <c r="U9647">
        <v>4</v>
      </c>
      <c r="V9647">
        <v>3</v>
      </c>
      <c r="W9647" t="s">
        <v>83</v>
      </c>
      <c r="X9647" t="s">
        <v>47</v>
      </c>
      <c r="Y9647">
        <v>53196</v>
      </c>
      <c r="Z9647">
        <v>0.17</v>
      </c>
    </row>
    <row r="9648" spans="1:26" x14ac:dyDescent="0.25">
      <c r="A9648" t="s">
        <v>11706</v>
      </c>
      <c r="B9648" s="1">
        <v>45028</v>
      </c>
      <c r="C9648" t="s">
        <v>4386</v>
      </c>
      <c r="D9648" t="s">
        <v>50</v>
      </c>
      <c r="E9648" t="s">
        <v>40</v>
      </c>
      <c r="F9648" t="s">
        <v>52</v>
      </c>
      <c r="G9648" t="s">
        <v>91</v>
      </c>
      <c r="H9648">
        <v>8</v>
      </c>
      <c r="I9648">
        <v>2428</v>
      </c>
      <c r="J9648">
        <v>15</v>
      </c>
      <c r="K9648">
        <v>16510.400000000001</v>
      </c>
      <c r="L9648">
        <v>1276.8499999999999</v>
      </c>
      <c r="M9648" t="s">
        <v>43</v>
      </c>
      <c r="N9648" t="s">
        <v>33</v>
      </c>
      <c r="O9648">
        <v>4</v>
      </c>
      <c r="P9648">
        <v>2023</v>
      </c>
      <c r="Q9648">
        <v>4</v>
      </c>
      <c r="R9648" t="s">
        <v>100</v>
      </c>
      <c r="S9648">
        <v>2</v>
      </c>
      <c r="T9648">
        <v>15</v>
      </c>
      <c r="U9648">
        <v>3</v>
      </c>
      <c r="V9648">
        <v>3</v>
      </c>
      <c r="W9648" t="s">
        <v>83</v>
      </c>
      <c r="X9648" t="s">
        <v>47</v>
      </c>
      <c r="Y9648">
        <v>291360</v>
      </c>
      <c r="Z9648">
        <v>0.08</v>
      </c>
    </row>
    <row r="9649" spans="1:26" x14ac:dyDescent="0.25">
      <c r="A9649" t="s">
        <v>11707</v>
      </c>
      <c r="B9649" s="1">
        <v>45082</v>
      </c>
      <c r="C9649" t="s">
        <v>8894</v>
      </c>
      <c r="D9649" t="s">
        <v>28</v>
      </c>
      <c r="E9649" t="s">
        <v>58</v>
      </c>
      <c r="F9649" t="s">
        <v>41</v>
      </c>
      <c r="G9649" t="s">
        <v>42</v>
      </c>
      <c r="H9649">
        <v>1</v>
      </c>
      <c r="I9649">
        <v>3195</v>
      </c>
      <c r="J9649">
        <v>9</v>
      </c>
      <c r="K9649">
        <v>2907.45</v>
      </c>
      <c r="L9649">
        <v>180.86</v>
      </c>
      <c r="M9649" t="s">
        <v>32</v>
      </c>
      <c r="N9649" t="s">
        <v>33</v>
      </c>
      <c r="O9649">
        <v>3</v>
      </c>
      <c r="P9649">
        <v>2023</v>
      </c>
      <c r="Q9649">
        <v>6</v>
      </c>
      <c r="R9649" t="s">
        <v>95</v>
      </c>
      <c r="S9649">
        <v>2</v>
      </c>
      <c r="T9649">
        <v>23</v>
      </c>
      <c r="U9649">
        <v>2</v>
      </c>
      <c r="V9649">
        <v>1</v>
      </c>
      <c r="W9649" t="s">
        <v>60</v>
      </c>
      <c r="X9649" t="s">
        <v>47</v>
      </c>
      <c r="Y9649">
        <v>28755</v>
      </c>
      <c r="Z9649">
        <v>0.06</v>
      </c>
    </row>
    <row r="9650" spans="1:26" x14ac:dyDescent="0.25">
      <c r="A9650" t="s">
        <v>11708</v>
      </c>
      <c r="B9650" s="1">
        <v>45251</v>
      </c>
      <c r="C9650" t="s">
        <v>6268</v>
      </c>
      <c r="D9650" t="s">
        <v>39</v>
      </c>
      <c r="E9650" t="s">
        <v>29</v>
      </c>
      <c r="F9650" t="s">
        <v>30</v>
      </c>
      <c r="G9650" t="s">
        <v>86</v>
      </c>
      <c r="H9650">
        <v>7</v>
      </c>
      <c r="I9650">
        <v>3293</v>
      </c>
      <c r="J9650">
        <v>26</v>
      </c>
      <c r="K9650">
        <v>17057.740000000002</v>
      </c>
      <c r="L9650">
        <v>2988.53</v>
      </c>
      <c r="M9650" t="s">
        <v>65</v>
      </c>
      <c r="N9650" t="s">
        <v>66</v>
      </c>
      <c r="O9650">
        <v>6</v>
      </c>
      <c r="P9650">
        <v>2023</v>
      </c>
      <c r="Q9650">
        <v>11</v>
      </c>
      <c r="R9650" t="s">
        <v>92</v>
      </c>
      <c r="S9650">
        <v>4</v>
      </c>
      <c r="T9650">
        <v>47</v>
      </c>
      <c r="U9650">
        <v>4</v>
      </c>
      <c r="V9650">
        <v>2</v>
      </c>
      <c r="W9650" t="s">
        <v>76</v>
      </c>
      <c r="X9650" t="s">
        <v>47</v>
      </c>
      <c r="Y9650">
        <v>599326</v>
      </c>
      <c r="Z9650">
        <v>0.18</v>
      </c>
    </row>
    <row r="9651" spans="1:26" x14ac:dyDescent="0.25">
      <c r="A9651" t="s">
        <v>11709</v>
      </c>
      <c r="B9651" s="1">
        <v>45174</v>
      </c>
      <c r="C9651" t="s">
        <v>197</v>
      </c>
      <c r="D9651" t="s">
        <v>39</v>
      </c>
      <c r="E9651" t="s">
        <v>58</v>
      </c>
      <c r="F9651" t="s">
        <v>30</v>
      </c>
      <c r="G9651" t="s">
        <v>86</v>
      </c>
      <c r="H9651">
        <v>3</v>
      </c>
      <c r="I9651">
        <v>1002</v>
      </c>
      <c r="J9651">
        <v>15</v>
      </c>
      <c r="K9651">
        <v>2555.1</v>
      </c>
      <c r="L9651">
        <v>468.16</v>
      </c>
      <c r="M9651" t="s">
        <v>65</v>
      </c>
      <c r="N9651" t="s">
        <v>66</v>
      </c>
      <c r="O9651">
        <v>7</v>
      </c>
      <c r="P9651">
        <v>2023</v>
      </c>
      <c r="Q9651">
        <v>9</v>
      </c>
      <c r="R9651" t="s">
        <v>80</v>
      </c>
      <c r="S9651">
        <v>3</v>
      </c>
      <c r="T9651">
        <v>36</v>
      </c>
      <c r="U9651">
        <v>2</v>
      </c>
      <c r="V9651">
        <v>2</v>
      </c>
      <c r="W9651" t="s">
        <v>76</v>
      </c>
      <c r="X9651" t="s">
        <v>47</v>
      </c>
      <c r="Y9651">
        <v>45090</v>
      </c>
      <c r="Z9651">
        <v>0.18</v>
      </c>
    </row>
    <row r="9652" spans="1:26" x14ac:dyDescent="0.25">
      <c r="A9652" t="s">
        <v>11710</v>
      </c>
      <c r="B9652" s="1">
        <v>44989</v>
      </c>
      <c r="C9652" t="s">
        <v>2732</v>
      </c>
      <c r="D9652" t="s">
        <v>39</v>
      </c>
      <c r="E9652" t="s">
        <v>58</v>
      </c>
      <c r="F9652" t="s">
        <v>41</v>
      </c>
      <c r="G9652" t="s">
        <v>59</v>
      </c>
      <c r="H9652">
        <v>9</v>
      </c>
      <c r="I9652">
        <v>2210</v>
      </c>
      <c r="J9652">
        <v>29</v>
      </c>
      <c r="K9652">
        <v>14121.9</v>
      </c>
      <c r="L9652">
        <v>2322.9299999999998</v>
      </c>
      <c r="M9652" t="s">
        <v>32</v>
      </c>
      <c r="N9652" t="s">
        <v>44</v>
      </c>
      <c r="O9652">
        <v>7</v>
      </c>
      <c r="P9652">
        <v>2023</v>
      </c>
      <c r="Q9652">
        <v>3</v>
      </c>
      <c r="R9652" t="s">
        <v>105</v>
      </c>
      <c r="S9652">
        <v>1</v>
      </c>
      <c r="T9652">
        <v>9</v>
      </c>
      <c r="U9652">
        <v>1</v>
      </c>
      <c r="V9652">
        <v>6</v>
      </c>
      <c r="W9652" t="s">
        <v>35</v>
      </c>
      <c r="X9652" t="s">
        <v>36</v>
      </c>
      <c r="Y9652">
        <v>576810</v>
      </c>
      <c r="Z9652">
        <v>0.16</v>
      </c>
    </row>
    <row r="9653" spans="1:26" x14ac:dyDescent="0.25">
      <c r="A9653" t="s">
        <v>11711</v>
      </c>
      <c r="B9653" s="1">
        <v>45289</v>
      </c>
      <c r="C9653" t="s">
        <v>1001</v>
      </c>
      <c r="D9653" t="s">
        <v>63</v>
      </c>
      <c r="E9653" t="s">
        <v>58</v>
      </c>
      <c r="F9653" t="s">
        <v>30</v>
      </c>
      <c r="G9653" t="s">
        <v>31</v>
      </c>
      <c r="H9653">
        <v>9</v>
      </c>
      <c r="I9653">
        <v>1768</v>
      </c>
      <c r="J9653">
        <v>2</v>
      </c>
      <c r="K9653">
        <v>15593.76</v>
      </c>
      <c r="L9653">
        <v>1627.93</v>
      </c>
      <c r="M9653" t="s">
        <v>65</v>
      </c>
      <c r="N9653" t="s">
        <v>33</v>
      </c>
      <c r="O9653">
        <v>6</v>
      </c>
      <c r="P9653">
        <v>2023</v>
      </c>
      <c r="Q9653">
        <v>12</v>
      </c>
      <c r="R9653" t="s">
        <v>54</v>
      </c>
      <c r="S9653">
        <v>4</v>
      </c>
      <c r="T9653">
        <v>52</v>
      </c>
      <c r="U9653">
        <v>5</v>
      </c>
      <c r="V9653">
        <v>5</v>
      </c>
      <c r="W9653" t="s">
        <v>46</v>
      </c>
      <c r="X9653" t="s">
        <v>47</v>
      </c>
      <c r="Y9653">
        <v>31824</v>
      </c>
      <c r="Z9653">
        <v>0.1</v>
      </c>
    </row>
    <row r="9654" spans="1:26" x14ac:dyDescent="0.25">
      <c r="A9654" t="s">
        <v>11712</v>
      </c>
      <c r="B9654" s="1">
        <v>45190</v>
      </c>
      <c r="C9654" t="s">
        <v>2916</v>
      </c>
      <c r="D9654" t="s">
        <v>28</v>
      </c>
      <c r="E9654" t="s">
        <v>40</v>
      </c>
      <c r="F9654" t="s">
        <v>30</v>
      </c>
      <c r="G9654" t="s">
        <v>31</v>
      </c>
      <c r="H9654">
        <v>8</v>
      </c>
      <c r="I9654">
        <v>1522</v>
      </c>
      <c r="J9654">
        <v>17</v>
      </c>
      <c r="K9654">
        <v>10106.08</v>
      </c>
      <c r="L9654">
        <v>1501.35</v>
      </c>
      <c r="M9654" t="s">
        <v>32</v>
      </c>
      <c r="N9654" t="s">
        <v>33</v>
      </c>
      <c r="O9654">
        <v>2</v>
      </c>
      <c r="P9654">
        <v>2023</v>
      </c>
      <c r="Q9654">
        <v>9</v>
      </c>
      <c r="R9654" t="s">
        <v>80</v>
      </c>
      <c r="S9654">
        <v>3</v>
      </c>
      <c r="T9654">
        <v>38</v>
      </c>
      <c r="U9654">
        <v>4</v>
      </c>
      <c r="V9654">
        <v>4</v>
      </c>
      <c r="W9654" t="s">
        <v>73</v>
      </c>
      <c r="X9654" t="s">
        <v>47</v>
      </c>
      <c r="Y9654">
        <v>206992</v>
      </c>
      <c r="Z9654">
        <v>0.15</v>
      </c>
    </row>
    <row r="9655" spans="1:26" x14ac:dyDescent="0.25">
      <c r="A9655" t="s">
        <v>11713</v>
      </c>
      <c r="B9655" s="1">
        <v>45198</v>
      </c>
      <c r="C9655" t="s">
        <v>3562</v>
      </c>
      <c r="D9655" t="s">
        <v>63</v>
      </c>
      <c r="E9655" t="s">
        <v>51</v>
      </c>
      <c r="F9655" t="s">
        <v>41</v>
      </c>
      <c r="G9655" t="s">
        <v>116</v>
      </c>
      <c r="H9655">
        <v>10</v>
      </c>
      <c r="I9655">
        <v>2986</v>
      </c>
      <c r="J9655">
        <v>1</v>
      </c>
      <c r="K9655">
        <v>29561.4</v>
      </c>
      <c r="L9655">
        <v>5502</v>
      </c>
      <c r="M9655" t="s">
        <v>43</v>
      </c>
      <c r="N9655" t="s">
        <v>66</v>
      </c>
      <c r="O9655">
        <v>7</v>
      </c>
      <c r="P9655">
        <v>2023</v>
      </c>
      <c r="Q9655">
        <v>9</v>
      </c>
      <c r="R9655" t="s">
        <v>80</v>
      </c>
      <c r="S9655">
        <v>3</v>
      </c>
      <c r="T9655">
        <v>39</v>
      </c>
      <c r="U9655">
        <v>5</v>
      </c>
      <c r="V9655">
        <v>5</v>
      </c>
      <c r="W9655" t="s">
        <v>46</v>
      </c>
      <c r="X9655" t="s">
        <v>47</v>
      </c>
      <c r="Y9655">
        <v>29860</v>
      </c>
      <c r="Z9655">
        <v>0.19</v>
      </c>
    </row>
    <row r="9656" spans="1:26" x14ac:dyDescent="0.25">
      <c r="A9656" t="s">
        <v>11714</v>
      </c>
      <c r="B9656" s="1">
        <v>45092</v>
      </c>
      <c r="C9656" t="s">
        <v>720</v>
      </c>
      <c r="D9656" t="s">
        <v>39</v>
      </c>
      <c r="E9656" t="s">
        <v>40</v>
      </c>
      <c r="F9656" t="s">
        <v>30</v>
      </c>
      <c r="G9656" t="s">
        <v>86</v>
      </c>
      <c r="H9656">
        <v>8</v>
      </c>
      <c r="I9656">
        <v>3122</v>
      </c>
      <c r="J9656">
        <v>25</v>
      </c>
      <c r="K9656">
        <v>18732</v>
      </c>
      <c r="L9656">
        <v>1048.81</v>
      </c>
      <c r="M9656" t="s">
        <v>32</v>
      </c>
      <c r="N9656" t="s">
        <v>66</v>
      </c>
      <c r="O9656">
        <v>1</v>
      </c>
      <c r="P9656">
        <v>2023</v>
      </c>
      <c r="Q9656">
        <v>6</v>
      </c>
      <c r="R9656" t="s">
        <v>95</v>
      </c>
      <c r="S9656">
        <v>2</v>
      </c>
      <c r="T9656">
        <v>24</v>
      </c>
      <c r="U9656">
        <v>3</v>
      </c>
      <c r="V9656">
        <v>4</v>
      </c>
      <c r="W9656" t="s">
        <v>73</v>
      </c>
      <c r="X9656" t="s">
        <v>47</v>
      </c>
      <c r="Y9656">
        <v>624400</v>
      </c>
      <c r="Z9656">
        <v>0.06</v>
      </c>
    </row>
    <row r="9657" spans="1:26" x14ac:dyDescent="0.25">
      <c r="A9657" t="s">
        <v>11715</v>
      </c>
      <c r="B9657" s="1">
        <v>44933</v>
      </c>
      <c r="C9657" t="s">
        <v>2973</v>
      </c>
      <c r="D9657" t="s">
        <v>63</v>
      </c>
      <c r="E9657" t="s">
        <v>58</v>
      </c>
      <c r="F9657" t="s">
        <v>52</v>
      </c>
      <c r="G9657" t="s">
        <v>91</v>
      </c>
      <c r="H9657">
        <v>6</v>
      </c>
      <c r="I9657">
        <v>166</v>
      </c>
      <c r="J9657">
        <v>6</v>
      </c>
      <c r="K9657">
        <v>936.24</v>
      </c>
      <c r="L9657">
        <v>47.45</v>
      </c>
      <c r="M9657" t="s">
        <v>32</v>
      </c>
      <c r="N9657" t="s">
        <v>44</v>
      </c>
      <c r="O9657">
        <v>4</v>
      </c>
      <c r="P9657">
        <v>2023</v>
      </c>
      <c r="Q9657">
        <v>1</v>
      </c>
      <c r="R9657" t="s">
        <v>34</v>
      </c>
      <c r="S9657">
        <v>1</v>
      </c>
      <c r="T9657">
        <v>1</v>
      </c>
      <c r="U9657">
        <v>1</v>
      </c>
      <c r="V9657">
        <v>6</v>
      </c>
      <c r="W9657" t="s">
        <v>35</v>
      </c>
      <c r="X9657" t="s">
        <v>36</v>
      </c>
      <c r="Y9657">
        <v>5976</v>
      </c>
      <c r="Z9657">
        <v>0.05</v>
      </c>
    </row>
    <row r="9658" spans="1:26" x14ac:dyDescent="0.25">
      <c r="A9658" t="s">
        <v>11716</v>
      </c>
      <c r="B9658" s="1">
        <v>45240</v>
      </c>
      <c r="C9658" t="s">
        <v>350</v>
      </c>
      <c r="D9658" t="s">
        <v>39</v>
      </c>
      <c r="E9658" t="s">
        <v>40</v>
      </c>
      <c r="F9658" t="s">
        <v>30</v>
      </c>
      <c r="G9658" t="s">
        <v>31</v>
      </c>
      <c r="H9658">
        <v>10</v>
      </c>
      <c r="I9658">
        <v>1786</v>
      </c>
      <c r="J9658">
        <v>2</v>
      </c>
      <c r="K9658">
        <v>17502.8</v>
      </c>
      <c r="L9658">
        <v>2521.38</v>
      </c>
      <c r="M9658" t="s">
        <v>43</v>
      </c>
      <c r="N9658" t="s">
        <v>66</v>
      </c>
      <c r="O9658">
        <v>4</v>
      </c>
      <c r="P9658">
        <v>2023</v>
      </c>
      <c r="Q9658">
        <v>11</v>
      </c>
      <c r="R9658" t="s">
        <v>92</v>
      </c>
      <c r="S9658">
        <v>4</v>
      </c>
      <c r="T9658">
        <v>45</v>
      </c>
      <c r="U9658">
        <v>2</v>
      </c>
      <c r="V9658">
        <v>5</v>
      </c>
      <c r="W9658" t="s">
        <v>46</v>
      </c>
      <c r="X9658" t="s">
        <v>47</v>
      </c>
      <c r="Y9658">
        <v>35720</v>
      </c>
      <c r="Z9658">
        <v>0.14000000000000001</v>
      </c>
    </row>
    <row r="9659" spans="1:26" x14ac:dyDescent="0.25">
      <c r="A9659" t="s">
        <v>11717</v>
      </c>
      <c r="B9659" s="1">
        <v>44935</v>
      </c>
      <c r="C9659" t="s">
        <v>2224</v>
      </c>
      <c r="D9659" t="s">
        <v>50</v>
      </c>
      <c r="E9659" t="s">
        <v>40</v>
      </c>
      <c r="F9659" t="s">
        <v>52</v>
      </c>
      <c r="G9659" t="s">
        <v>91</v>
      </c>
      <c r="H9659">
        <v>8</v>
      </c>
      <c r="I9659">
        <v>1573</v>
      </c>
      <c r="J9659">
        <v>18</v>
      </c>
      <c r="K9659">
        <v>10318.879999999999</v>
      </c>
      <c r="L9659">
        <v>846.04</v>
      </c>
      <c r="M9659" t="s">
        <v>43</v>
      </c>
      <c r="N9659" t="s">
        <v>66</v>
      </c>
      <c r="O9659">
        <v>1</v>
      </c>
      <c r="P9659">
        <v>2023</v>
      </c>
      <c r="Q9659">
        <v>1</v>
      </c>
      <c r="R9659" t="s">
        <v>34</v>
      </c>
      <c r="S9659">
        <v>1</v>
      </c>
      <c r="T9659">
        <v>2</v>
      </c>
      <c r="U9659">
        <v>2</v>
      </c>
      <c r="V9659">
        <v>1</v>
      </c>
      <c r="W9659" t="s">
        <v>60</v>
      </c>
      <c r="X9659" t="s">
        <v>47</v>
      </c>
      <c r="Y9659">
        <v>226512</v>
      </c>
      <c r="Z9659">
        <v>0.08</v>
      </c>
    </row>
    <row r="9660" spans="1:26" x14ac:dyDescent="0.25">
      <c r="A9660" t="s">
        <v>11718</v>
      </c>
      <c r="B9660" s="1">
        <v>45228</v>
      </c>
      <c r="C9660" t="s">
        <v>4056</v>
      </c>
      <c r="D9660" t="s">
        <v>50</v>
      </c>
      <c r="E9660" t="s">
        <v>51</v>
      </c>
      <c r="F9660" t="s">
        <v>52</v>
      </c>
      <c r="G9660" t="s">
        <v>91</v>
      </c>
      <c r="H9660">
        <v>5</v>
      </c>
      <c r="I9660">
        <v>324</v>
      </c>
      <c r="J9660">
        <v>8</v>
      </c>
      <c r="K9660">
        <v>1490.4</v>
      </c>
      <c r="L9660">
        <v>147.01</v>
      </c>
      <c r="M9660" t="s">
        <v>32</v>
      </c>
      <c r="N9660" t="s">
        <v>44</v>
      </c>
      <c r="O9660">
        <v>2</v>
      </c>
      <c r="P9660">
        <v>2023</v>
      </c>
      <c r="Q9660">
        <v>10</v>
      </c>
      <c r="R9660" t="s">
        <v>45</v>
      </c>
      <c r="S9660">
        <v>4</v>
      </c>
      <c r="T9660">
        <v>44</v>
      </c>
      <c r="U9660">
        <v>5</v>
      </c>
      <c r="V9660">
        <v>0</v>
      </c>
      <c r="W9660" t="s">
        <v>55</v>
      </c>
      <c r="X9660" t="s">
        <v>36</v>
      </c>
      <c r="Y9660">
        <v>12960</v>
      </c>
      <c r="Z9660">
        <v>0.1</v>
      </c>
    </row>
    <row r="9661" spans="1:26" x14ac:dyDescent="0.25">
      <c r="A9661" t="s">
        <v>11719</v>
      </c>
      <c r="B9661" s="1">
        <v>44962</v>
      </c>
      <c r="C9661" t="s">
        <v>617</v>
      </c>
      <c r="D9661" t="s">
        <v>39</v>
      </c>
      <c r="E9661" t="s">
        <v>58</v>
      </c>
      <c r="F9661" t="s">
        <v>41</v>
      </c>
      <c r="G9661" t="s">
        <v>42</v>
      </c>
      <c r="H9661">
        <v>3</v>
      </c>
      <c r="I9661">
        <v>1604</v>
      </c>
      <c r="J9661">
        <v>2</v>
      </c>
      <c r="K9661">
        <v>4715.76</v>
      </c>
      <c r="L9661">
        <v>792.73</v>
      </c>
      <c r="M9661" t="s">
        <v>43</v>
      </c>
      <c r="N9661" t="s">
        <v>66</v>
      </c>
      <c r="O9661">
        <v>6</v>
      </c>
      <c r="P9661">
        <v>2023</v>
      </c>
      <c r="Q9661">
        <v>2</v>
      </c>
      <c r="R9661" t="s">
        <v>67</v>
      </c>
      <c r="S9661">
        <v>1</v>
      </c>
      <c r="T9661">
        <v>6</v>
      </c>
      <c r="U9661">
        <v>2</v>
      </c>
      <c r="V9661">
        <v>0</v>
      </c>
      <c r="W9661" t="s">
        <v>55</v>
      </c>
      <c r="X9661" t="s">
        <v>36</v>
      </c>
      <c r="Y9661">
        <v>9624</v>
      </c>
      <c r="Z9661">
        <v>0.17</v>
      </c>
    </row>
    <row r="9662" spans="1:26" x14ac:dyDescent="0.25">
      <c r="A9662" t="s">
        <v>11720</v>
      </c>
      <c r="B9662" s="1">
        <v>44965</v>
      </c>
      <c r="C9662" t="s">
        <v>2593</v>
      </c>
      <c r="D9662" t="s">
        <v>63</v>
      </c>
      <c r="E9662" t="s">
        <v>51</v>
      </c>
      <c r="F9662" t="s">
        <v>41</v>
      </c>
      <c r="G9662" t="s">
        <v>59</v>
      </c>
      <c r="H9662">
        <v>6</v>
      </c>
      <c r="I9662">
        <v>1065</v>
      </c>
      <c r="J9662">
        <v>10</v>
      </c>
      <c r="K9662">
        <v>5751</v>
      </c>
      <c r="L9662">
        <v>1118.23</v>
      </c>
      <c r="M9662" t="s">
        <v>32</v>
      </c>
      <c r="N9662" t="s">
        <v>44</v>
      </c>
      <c r="O9662">
        <v>6</v>
      </c>
      <c r="P9662">
        <v>2023</v>
      </c>
      <c r="Q9662">
        <v>2</v>
      </c>
      <c r="R9662" t="s">
        <v>67</v>
      </c>
      <c r="S9662">
        <v>1</v>
      </c>
      <c r="T9662">
        <v>6</v>
      </c>
      <c r="U9662">
        <v>2</v>
      </c>
      <c r="V9662">
        <v>3</v>
      </c>
      <c r="W9662" t="s">
        <v>83</v>
      </c>
      <c r="X9662" t="s">
        <v>47</v>
      </c>
      <c r="Y9662">
        <v>63900</v>
      </c>
      <c r="Z9662">
        <v>0.19</v>
      </c>
    </row>
    <row r="9663" spans="1:26" x14ac:dyDescent="0.25">
      <c r="A9663" t="s">
        <v>11721</v>
      </c>
      <c r="B9663" s="1">
        <v>45025</v>
      </c>
      <c r="C9663" t="s">
        <v>2333</v>
      </c>
      <c r="D9663" t="s">
        <v>39</v>
      </c>
      <c r="E9663" t="s">
        <v>51</v>
      </c>
      <c r="F9663" t="s">
        <v>41</v>
      </c>
      <c r="G9663" t="s">
        <v>116</v>
      </c>
      <c r="H9663">
        <v>3</v>
      </c>
      <c r="I9663">
        <v>852</v>
      </c>
      <c r="J9663">
        <v>27</v>
      </c>
      <c r="K9663">
        <v>1865.88</v>
      </c>
      <c r="L9663">
        <v>262.17</v>
      </c>
      <c r="M9663" t="s">
        <v>43</v>
      </c>
      <c r="N9663" t="s">
        <v>33</v>
      </c>
      <c r="O9663">
        <v>2</v>
      </c>
      <c r="P9663">
        <v>2023</v>
      </c>
      <c r="Q9663">
        <v>4</v>
      </c>
      <c r="R9663" t="s">
        <v>100</v>
      </c>
      <c r="S9663">
        <v>2</v>
      </c>
      <c r="T9663">
        <v>15</v>
      </c>
      <c r="U9663">
        <v>3</v>
      </c>
      <c r="V9663">
        <v>0</v>
      </c>
      <c r="W9663" t="s">
        <v>55</v>
      </c>
      <c r="X9663" t="s">
        <v>36</v>
      </c>
      <c r="Y9663">
        <v>69012</v>
      </c>
      <c r="Z9663">
        <v>0.14000000000000001</v>
      </c>
    </row>
    <row r="9664" spans="1:26" x14ac:dyDescent="0.25">
      <c r="A9664" t="s">
        <v>11722</v>
      </c>
      <c r="B9664" s="1">
        <v>45019</v>
      </c>
      <c r="C9664" t="s">
        <v>4846</v>
      </c>
      <c r="D9664" t="s">
        <v>63</v>
      </c>
      <c r="E9664" t="s">
        <v>29</v>
      </c>
      <c r="F9664" t="s">
        <v>41</v>
      </c>
      <c r="G9664" t="s">
        <v>116</v>
      </c>
      <c r="H9664">
        <v>7</v>
      </c>
      <c r="I9664">
        <v>3485</v>
      </c>
      <c r="J9664">
        <v>10</v>
      </c>
      <c r="K9664">
        <v>21955.5</v>
      </c>
      <c r="L9664">
        <v>3923.98</v>
      </c>
      <c r="M9664" t="s">
        <v>43</v>
      </c>
      <c r="N9664" t="s">
        <v>44</v>
      </c>
      <c r="O9664">
        <v>5</v>
      </c>
      <c r="P9664">
        <v>2023</v>
      </c>
      <c r="Q9664">
        <v>4</v>
      </c>
      <c r="R9664" t="s">
        <v>100</v>
      </c>
      <c r="S9664">
        <v>2</v>
      </c>
      <c r="T9664">
        <v>14</v>
      </c>
      <c r="U9664">
        <v>2</v>
      </c>
      <c r="V9664">
        <v>1</v>
      </c>
      <c r="W9664" t="s">
        <v>60</v>
      </c>
      <c r="X9664" t="s">
        <v>47</v>
      </c>
      <c r="Y9664">
        <v>243950</v>
      </c>
      <c r="Z9664">
        <v>0.18</v>
      </c>
    </row>
    <row r="9665" spans="1:26" x14ac:dyDescent="0.25">
      <c r="A9665" t="s">
        <v>11723</v>
      </c>
      <c r="B9665" s="1">
        <v>45252</v>
      </c>
      <c r="C9665" t="s">
        <v>7903</v>
      </c>
      <c r="D9665" t="s">
        <v>28</v>
      </c>
      <c r="E9665" t="s">
        <v>40</v>
      </c>
      <c r="F9665" t="s">
        <v>52</v>
      </c>
      <c r="G9665" t="s">
        <v>53</v>
      </c>
      <c r="H9665">
        <v>2</v>
      </c>
      <c r="I9665">
        <v>2518</v>
      </c>
      <c r="J9665">
        <v>20</v>
      </c>
      <c r="K9665">
        <v>4028.8</v>
      </c>
      <c r="L9665">
        <v>711.42</v>
      </c>
      <c r="M9665" t="s">
        <v>65</v>
      </c>
      <c r="N9665" t="s">
        <v>44</v>
      </c>
      <c r="O9665">
        <v>6</v>
      </c>
      <c r="P9665">
        <v>2023</v>
      </c>
      <c r="Q9665">
        <v>11</v>
      </c>
      <c r="R9665" t="s">
        <v>92</v>
      </c>
      <c r="S9665">
        <v>4</v>
      </c>
      <c r="T9665">
        <v>47</v>
      </c>
      <c r="U9665">
        <v>4</v>
      </c>
      <c r="V9665">
        <v>3</v>
      </c>
      <c r="W9665" t="s">
        <v>83</v>
      </c>
      <c r="X9665" t="s">
        <v>47</v>
      </c>
      <c r="Y9665">
        <v>100720</v>
      </c>
      <c r="Z9665">
        <v>0.18</v>
      </c>
    </row>
    <row r="9666" spans="1:26" x14ac:dyDescent="0.25">
      <c r="A9666" t="s">
        <v>11724</v>
      </c>
      <c r="B9666" s="1">
        <v>45065</v>
      </c>
      <c r="C9666" t="s">
        <v>2117</v>
      </c>
      <c r="D9666" t="s">
        <v>28</v>
      </c>
      <c r="E9666" t="s">
        <v>40</v>
      </c>
      <c r="F9666" t="s">
        <v>30</v>
      </c>
      <c r="G9666" t="s">
        <v>64</v>
      </c>
      <c r="H9666">
        <v>4</v>
      </c>
      <c r="I9666">
        <v>1908</v>
      </c>
      <c r="J9666">
        <v>3</v>
      </c>
      <c r="K9666">
        <v>7403.04</v>
      </c>
      <c r="L9666">
        <v>1138.81</v>
      </c>
      <c r="M9666" t="s">
        <v>43</v>
      </c>
      <c r="N9666" t="s">
        <v>44</v>
      </c>
      <c r="O9666">
        <v>4</v>
      </c>
      <c r="P9666">
        <v>2023</v>
      </c>
      <c r="Q9666">
        <v>5</v>
      </c>
      <c r="R9666" t="s">
        <v>238</v>
      </c>
      <c r="S9666">
        <v>2</v>
      </c>
      <c r="T9666">
        <v>20</v>
      </c>
      <c r="U9666">
        <v>3</v>
      </c>
      <c r="V9666">
        <v>5</v>
      </c>
      <c r="W9666" t="s">
        <v>46</v>
      </c>
      <c r="X9666" t="s">
        <v>47</v>
      </c>
      <c r="Y9666">
        <v>22896</v>
      </c>
      <c r="Z9666">
        <v>0.15</v>
      </c>
    </row>
    <row r="9667" spans="1:26" x14ac:dyDescent="0.25">
      <c r="A9667" t="s">
        <v>11725</v>
      </c>
      <c r="B9667" s="1">
        <v>45103</v>
      </c>
      <c r="C9667" t="s">
        <v>3443</v>
      </c>
      <c r="D9667" t="s">
        <v>28</v>
      </c>
      <c r="E9667" t="s">
        <v>51</v>
      </c>
      <c r="F9667" t="s">
        <v>30</v>
      </c>
      <c r="G9667" t="s">
        <v>86</v>
      </c>
      <c r="H9667">
        <v>8</v>
      </c>
      <c r="I9667">
        <v>3235</v>
      </c>
      <c r="J9667">
        <v>15</v>
      </c>
      <c r="K9667">
        <v>21998</v>
      </c>
      <c r="L9667">
        <v>1737.6</v>
      </c>
      <c r="M9667" t="s">
        <v>32</v>
      </c>
      <c r="N9667" t="s">
        <v>33</v>
      </c>
      <c r="O9667">
        <v>1</v>
      </c>
      <c r="P9667">
        <v>2023</v>
      </c>
      <c r="Q9667">
        <v>6</v>
      </c>
      <c r="R9667" t="s">
        <v>95</v>
      </c>
      <c r="S9667">
        <v>2</v>
      </c>
      <c r="T9667">
        <v>26</v>
      </c>
      <c r="U9667">
        <v>5</v>
      </c>
      <c r="V9667">
        <v>1</v>
      </c>
      <c r="W9667" t="s">
        <v>60</v>
      </c>
      <c r="X9667" t="s">
        <v>47</v>
      </c>
      <c r="Y9667">
        <v>388200</v>
      </c>
      <c r="Z9667">
        <v>0.08</v>
      </c>
    </row>
    <row r="9668" spans="1:26" x14ac:dyDescent="0.25">
      <c r="A9668" t="s">
        <v>11726</v>
      </c>
      <c r="B9668" s="1">
        <v>45120</v>
      </c>
      <c r="C9668" t="s">
        <v>2160</v>
      </c>
      <c r="D9668" t="s">
        <v>28</v>
      </c>
      <c r="E9668" t="s">
        <v>51</v>
      </c>
      <c r="F9668" t="s">
        <v>52</v>
      </c>
      <c r="G9668" t="s">
        <v>79</v>
      </c>
      <c r="H9668">
        <v>8</v>
      </c>
      <c r="I9668">
        <v>633</v>
      </c>
      <c r="J9668">
        <v>16</v>
      </c>
      <c r="K9668">
        <v>4253.76</v>
      </c>
      <c r="L9668">
        <v>426.57</v>
      </c>
      <c r="M9668" t="s">
        <v>43</v>
      </c>
      <c r="N9668" t="s">
        <v>44</v>
      </c>
      <c r="O9668">
        <v>3</v>
      </c>
      <c r="P9668">
        <v>2023</v>
      </c>
      <c r="Q9668">
        <v>7</v>
      </c>
      <c r="R9668" t="s">
        <v>125</v>
      </c>
      <c r="S9668">
        <v>3</v>
      </c>
      <c r="T9668">
        <v>28</v>
      </c>
      <c r="U9668">
        <v>3</v>
      </c>
      <c r="V9668">
        <v>4</v>
      </c>
      <c r="W9668" t="s">
        <v>73</v>
      </c>
      <c r="X9668" t="s">
        <v>47</v>
      </c>
      <c r="Y9668">
        <v>81024</v>
      </c>
      <c r="Z9668">
        <v>0.1</v>
      </c>
    </row>
    <row r="9669" spans="1:26" x14ac:dyDescent="0.25">
      <c r="A9669" t="s">
        <v>11727</v>
      </c>
      <c r="B9669" s="1">
        <v>45069</v>
      </c>
      <c r="C9669" t="s">
        <v>2477</v>
      </c>
      <c r="D9669" t="s">
        <v>63</v>
      </c>
      <c r="E9669" t="s">
        <v>29</v>
      </c>
      <c r="F9669" t="s">
        <v>41</v>
      </c>
      <c r="G9669" t="s">
        <v>116</v>
      </c>
      <c r="H9669">
        <v>1</v>
      </c>
      <c r="I9669">
        <v>1238</v>
      </c>
      <c r="J9669">
        <v>3</v>
      </c>
      <c r="K9669">
        <v>1200.8599999999999</v>
      </c>
      <c r="L9669">
        <v>111.53</v>
      </c>
      <c r="M9669" t="s">
        <v>32</v>
      </c>
      <c r="N9669" t="s">
        <v>44</v>
      </c>
      <c r="O9669">
        <v>7</v>
      </c>
      <c r="P9669">
        <v>2023</v>
      </c>
      <c r="Q9669">
        <v>5</v>
      </c>
      <c r="R9669" t="s">
        <v>238</v>
      </c>
      <c r="S9669">
        <v>2</v>
      </c>
      <c r="T9669">
        <v>21</v>
      </c>
      <c r="U9669">
        <v>4</v>
      </c>
      <c r="V9669">
        <v>2</v>
      </c>
      <c r="W9669" t="s">
        <v>76</v>
      </c>
      <c r="X9669" t="s">
        <v>47</v>
      </c>
      <c r="Y9669">
        <v>3714</v>
      </c>
      <c r="Z9669">
        <v>0.09</v>
      </c>
    </row>
    <row r="9670" spans="1:26" x14ac:dyDescent="0.25">
      <c r="A9670" t="s">
        <v>11728</v>
      </c>
      <c r="B9670" s="1">
        <v>45181</v>
      </c>
      <c r="C9670" t="s">
        <v>5272</v>
      </c>
      <c r="D9670" t="s">
        <v>28</v>
      </c>
      <c r="E9670" t="s">
        <v>58</v>
      </c>
      <c r="F9670" t="s">
        <v>52</v>
      </c>
      <c r="G9670" t="s">
        <v>53</v>
      </c>
      <c r="H9670">
        <v>6</v>
      </c>
      <c r="I9670">
        <v>4519</v>
      </c>
      <c r="J9670">
        <v>19</v>
      </c>
      <c r="K9670">
        <v>21962.34</v>
      </c>
      <c r="L9670">
        <v>3893.21</v>
      </c>
      <c r="M9670" t="s">
        <v>32</v>
      </c>
      <c r="N9670" t="s">
        <v>33</v>
      </c>
      <c r="O9670">
        <v>2</v>
      </c>
      <c r="P9670">
        <v>2023</v>
      </c>
      <c r="Q9670">
        <v>9</v>
      </c>
      <c r="R9670" t="s">
        <v>80</v>
      </c>
      <c r="S9670">
        <v>3</v>
      </c>
      <c r="T9670">
        <v>37</v>
      </c>
      <c r="U9670">
        <v>3</v>
      </c>
      <c r="V9670">
        <v>2</v>
      </c>
      <c r="W9670" t="s">
        <v>76</v>
      </c>
      <c r="X9670" t="s">
        <v>47</v>
      </c>
      <c r="Y9670">
        <v>515166</v>
      </c>
      <c r="Z9670">
        <v>0.18</v>
      </c>
    </row>
    <row r="9671" spans="1:26" x14ac:dyDescent="0.25">
      <c r="A9671" t="s">
        <v>11729</v>
      </c>
      <c r="B9671" s="1">
        <v>45016</v>
      </c>
      <c r="C9671" t="s">
        <v>1341</v>
      </c>
      <c r="D9671" t="s">
        <v>39</v>
      </c>
      <c r="E9671" t="s">
        <v>58</v>
      </c>
      <c r="F9671" t="s">
        <v>41</v>
      </c>
      <c r="G9671" t="s">
        <v>116</v>
      </c>
      <c r="H9671">
        <v>10</v>
      </c>
      <c r="I9671">
        <v>4222</v>
      </c>
      <c r="J9671">
        <v>0</v>
      </c>
      <c r="K9671">
        <v>42220</v>
      </c>
      <c r="L9671">
        <v>2156.0700000000002</v>
      </c>
      <c r="M9671" t="s">
        <v>65</v>
      </c>
      <c r="N9671" t="s">
        <v>33</v>
      </c>
      <c r="O9671">
        <v>6</v>
      </c>
      <c r="P9671">
        <v>2023</v>
      </c>
      <c r="Q9671">
        <v>3</v>
      </c>
      <c r="R9671" t="s">
        <v>105</v>
      </c>
      <c r="S9671">
        <v>1</v>
      </c>
      <c r="T9671">
        <v>13</v>
      </c>
      <c r="U9671">
        <v>5</v>
      </c>
      <c r="V9671">
        <v>5</v>
      </c>
      <c r="W9671" t="s">
        <v>46</v>
      </c>
      <c r="X9671" t="s">
        <v>47</v>
      </c>
      <c r="Y9671">
        <v>0</v>
      </c>
      <c r="Z9671">
        <v>0.05</v>
      </c>
    </row>
    <row r="9672" spans="1:26" x14ac:dyDescent="0.25">
      <c r="A9672" t="s">
        <v>11730</v>
      </c>
      <c r="B9672" s="1">
        <v>45101</v>
      </c>
      <c r="C9672" t="s">
        <v>461</v>
      </c>
      <c r="D9672" t="s">
        <v>39</v>
      </c>
      <c r="E9672" t="s">
        <v>51</v>
      </c>
      <c r="F9672" t="s">
        <v>52</v>
      </c>
      <c r="G9672" t="s">
        <v>79</v>
      </c>
      <c r="H9672">
        <v>2</v>
      </c>
      <c r="I9672">
        <v>1089</v>
      </c>
      <c r="J9672">
        <v>8</v>
      </c>
      <c r="K9672">
        <v>2003.76</v>
      </c>
      <c r="L9672">
        <v>284.52</v>
      </c>
      <c r="M9672" t="s">
        <v>65</v>
      </c>
      <c r="N9672" t="s">
        <v>66</v>
      </c>
      <c r="O9672">
        <v>4</v>
      </c>
      <c r="P9672">
        <v>2023</v>
      </c>
      <c r="Q9672">
        <v>6</v>
      </c>
      <c r="R9672" t="s">
        <v>95</v>
      </c>
      <c r="S9672">
        <v>2</v>
      </c>
      <c r="T9672">
        <v>25</v>
      </c>
      <c r="U9672">
        <v>4</v>
      </c>
      <c r="V9672">
        <v>6</v>
      </c>
      <c r="W9672" t="s">
        <v>35</v>
      </c>
      <c r="X9672" t="s">
        <v>36</v>
      </c>
      <c r="Y9672">
        <v>17424</v>
      </c>
      <c r="Z9672">
        <v>0.14000000000000001</v>
      </c>
    </row>
    <row r="9673" spans="1:26" x14ac:dyDescent="0.25">
      <c r="A9673" t="s">
        <v>11731</v>
      </c>
      <c r="B9673" s="1">
        <v>45110</v>
      </c>
      <c r="C9673" t="s">
        <v>1817</v>
      </c>
      <c r="D9673" t="s">
        <v>63</v>
      </c>
      <c r="E9673" t="s">
        <v>51</v>
      </c>
      <c r="F9673" t="s">
        <v>52</v>
      </c>
      <c r="G9673" t="s">
        <v>53</v>
      </c>
      <c r="H9673">
        <v>8</v>
      </c>
      <c r="I9673">
        <v>1299</v>
      </c>
      <c r="J9673">
        <v>6</v>
      </c>
      <c r="K9673">
        <v>9768.48</v>
      </c>
      <c r="L9673">
        <v>1801.13</v>
      </c>
      <c r="M9673" t="s">
        <v>32</v>
      </c>
      <c r="N9673" t="s">
        <v>33</v>
      </c>
      <c r="O9673">
        <v>6</v>
      </c>
      <c r="P9673">
        <v>2023</v>
      </c>
      <c r="Q9673">
        <v>7</v>
      </c>
      <c r="R9673" t="s">
        <v>125</v>
      </c>
      <c r="S9673">
        <v>3</v>
      </c>
      <c r="T9673">
        <v>27</v>
      </c>
      <c r="U9673">
        <v>2</v>
      </c>
      <c r="V9673">
        <v>1</v>
      </c>
      <c r="W9673" t="s">
        <v>60</v>
      </c>
      <c r="X9673" t="s">
        <v>47</v>
      </c>
      <c r="Y9673">
        <v>62352</v>
      </c>
      <c r="Z9673">
        <v>0.18</v>
      </c>
    </row>
    <row r="9674" spans="1:26" x14ac:dyDescent="0.25">
      <c r="A9674" t="s">
        <v>11732</v>
      </c>
      <c r="B9674" s="1">
        <v>44973</v>
      </c>
      <c r="C9674" t="s">
        <v>1498</v>
      </c>
      <c r="D9674" t="s">
        <v>39</v>
      </c>
      <c r="E9674" t="s">
        <v>51</v>
      </c>
      <c r="F9674" t="s">
        <v>41</v>
      </c>
      <c r="G9674" t="s">
        <v>116</v>
      </c>
      <c r="H9674">
        <v>4</v>
      </c>
      <c r="I9674">
        <v>2753</v>
      </c>
      <c r="J9674">
        <v>4</v>
      </c>
      <c r="K9674">
        <v>10571.52</v>
      </c>
      <c r="L9674">
        <v>2016.23</v>
      </c>
      <c r="M9674" t="s">
        <v>32</v>
      </c>
      <c r="N9674" t="s">
        <v>66</v>
      </c>
      <c r="O9674">
        <v>1</v>
      </c>
      <c r="P9674">
        <v>2023</v>
      </c>
      <c r="Q9674">
        <v>2</v>
      </c>
      <c r="R9674" t="s">
        <v>67</v>
      </c>
      <c r="S9674">
        <v>1</v>
      </c>
      <c r="T9674">
        <v>7</v>
      </c>
      <c r="U9674">
        <v>3</v>
      </c>
      <c r="V9674">
        <v>4</v>
      </c>
      <c r="W9674" t="s">
        <v>73</v>
      </c>
      <c r="X9674" t="s">
        <v>47</v>
      </c>
      <c r="Y9674">
        <v>44048</v>
      </c>
      <c r="Z9674">
        <v>0.19</v>
      </c>
    </row>
    <row r="9675" spans="1:26" x14ac:dyDescent="0.25">
      <c r="A9675" t="s">
        <v>11733</v>
      </c>
      <c r="B9675" s="1">
        <v>45042</v>
      </c>
      <c r="C9675" t="s">
        <v>1802</v>
      </c>
      <c r="D9675" t="s">
        <v>28</v>
      </c>
      <c r="E9675" t="s">
        <v>51</v>
      </c>
      <c r="F9675" t="s">
        <v>30</v>
      </c>
      <c r="G9675" t="s">
        <v>86</v>
      </c>
      <c r="H9675">
        <v>1</v>
      </c>
      <c r="I9675">
        <v>3833</v>
      </c>
      <c r="J9675">
        <v>6</v>
      </c>
      <c r="K9675">
        <v>3603.02</v>
      </c>
      <c r="L9675">
        <v>646.75</v>
      </c>
      <c r="M9675" t="s">
        <v>43</v>
      </c>
      <c r="N9675" t="s">
        <v>44</v>
      </c>
      <c r="O9675">
        <v>3</v>
      </c>
      <c r="P9675">
        <v>2023</v>
      </c>
      <c r="Q9675">
        <v>4</v>
      </c>
      <c r="R9675" t="s">
        <v>100</v>
      </c>
      <c r="S9675">
        <v>2</v>
      </c>
      <c r="T9675">
        <v>17</v>
      </c>
      <c r="U9675">
        <v>5</v>
      </c>
      <c r="V9675">
        <v>3</v>
      </c>
      <c r="W9675" t="s">
        <v>83</v>
      </c>
      <c r="X9675" t="s">
        <v>47</v>
      </c>
      <c r="Y9675">
        <v>22998</v>
      </c>
      <c r="Z9675">
        <v>0.18</v>
      </c>
    </row>
    <row r="9676" spans="1:26" x14ac:dyDescent="0.25">
      <c r="A9676" t="s">
        <v>11734</v>
      </c>
      <c r="B9676" s="1">
        <v>44969</v>
      </c>
      <c r="C9676" t="s">
        <v>2712</v>
      </c>
      <c r="D9676" t="s">
        <v>63</v>
      </c>
      <c r="E9676" t="s">
        <v>40</v>
      </c>
      <c r="F9676" t="s">
        <v>41</v>
      </c>
      <c r="G9676" t="s">
        <v>42</v>
      </c>
      <c r="H9676">
        <v>1</v>
      </c>
      <c r="I9676">
        <v>1159</v>
      </c>
      <c r="J9676">
        <v>24</v>
      </c>
      <c r="K9676">
        <v>880.84</v>
      </c>
      <c r="L9676">
        <v>111.9</v>
      </c>
      <c r="M9676" t="s">
        <v>43</v>
      </c>
      <c r="N9676" t="s">
        <v>33</v>
      </c>
      <c r="O9676">
        <v>5</v>
      </c>
      <c r="P9676">
        <v>2023</v>
      </c>
      <c r="Q9676">
        <v>2</v>
      </c>
      <c r="R9676" t="s">
        <v>67</v>
      </c>
      <c r="S9676">
        <v>1</v>
      </c>
      <c r="T9676">
        <v>7</v>
      </c>
      <c r="U9676">
        <v>3</v>
      </c>
      <c r="V9676">
        <v>0</v>
      </c>
      <c r="W9676" t="s">
        <v>55</v>
      </c>
      <c r="X9676" t="s">
        <v>36</v>
      </c>
      <c r="Y9676">
        <v>27816</v>
      </c>
      <c r="Z9676">
        <v>0.13</v>
      </c>
    </row>
    <row r="9677" spans="1:26" x14ac:dyDescent="0.25">
      <c r="A9677" t="s">
        <v>11735</v>
      </c>
      <c r="B9677" s="1">
        <v>45018</v>
      </c>
      <c r="C9677" t="s">
        <v>824</v>
      </c>
      <c r="D9677" t="s">
        <v>28</v>
      </c>
      <c r="E9677" t="s">
        <v>58</v>
      </c>
      <c r="F9677" t="s">
        <v>30</v>
      </c>
      <c r="G9677" t="s">
        <v>86</v>
      </c>
      <c r="H9677">
        <v>1</v>
      </c>
      <c r="I9677">
        <v>4803</v>
      </c>
      <c r="J9677">
        <v>14</v>
      </c>
      <c r="K9677">
        <v>4130.58</v>
      </c>
      <c r="L9677">
        <v>817.54</v>
      </c>
      <c r="M9677" t="s">
        <v>43</v>
      </c>
      <c r="N9677" t="s">
        <v>33</v>
      </c>
      <c r="O9677">
        <v>5</v>
      </c>
      <c r="P9677">
        <v>2023</v>
      </c>
      <c r="Q9677">
        <v>4</v>
      </c>
      <c r="R9677" t="s">
        <v>100</v>
      </c>
      <c r="S9677">
        <v>2</v>
      </c>
      <c r="T9677">
        <v>14</v>
      </c>
      <c r="U9677">
        <v>2</v>
      </c>
      <c r="V9677">
        <v>0</v>
      </c>
      <c r="W9677" t="s">
        <v>55</v>
      </c>
      <c r="X9677" t="s">
        <v>36</v>
      </c>
      <c r="Y9677">
        <v>67242</v>
      </c>
      <c r="Z9677">
        <v>0.2</v>
      </c>
    </row>
    <row r="9678" spans="1:26" x14ac:dyDescent="0.25">
      <c r="A9678" t="s">
        <v>11736</v>
      </c>
      <c r="B9678" s="1">
        <v>45049</v>
      </c>
      <c r="C9678" t="s">
        <v>3020</v>
      </c>
      <c r="D9678" t="s">
        <v>28</v>
      </c>
      <c r="E9678" t="s">
        <v>29</v>
      </c>
      <c r="F9678" t="s">
        <v>30</v>
      </c>
      <c r="G9678" t="s">
        <v>86</v>
      </c>
      <c r="H9678">
        <v>9</v>
      </c>
      <c r="I9678">
        <v>4787</v>
      </c>
      <c r="J9678">
        <v>7</v>
      </c>
      <c r="K9678">
        <v>40067.19</v>
      </c>
      <c r="L9678">
        <v>3567.73</v>
      </c>
      <c r="M9678" t="s">
        <v>32</v>
      </c>
      <c r="N9678" t="s">
        <v>33</v>
      </c>
      <c r="O9678">
        <v>4</v>
      </c>
      <c r="P9678">
        <v>2023</v>
      </c>
      <c r="Q9678">
        <v>5</v>
      </c>
      <c r="R9678" t="s">
        <v>238</v>
      </c>
      <c r="S9678">
        <v>2</v>
      </c>
      <c r="T9678">
        <v>18</v>
      </c>
      <c r="U9678">
        <v>1</v>
      </c>
      <c r="V9678">
        <v>3</v>
      </c>
      <c r="W9678" t="s">
        <v>83</v>
      </c>
      <c r="X9678" t="s">
        <v>47</v>
      </c>
      <c r="Y9678">
        <v>301581</v>
      </c>
      <c r="Z9678">
        <v>0.09</v>
      </c>
    </row>
    <row r="9679" spans="1:26" x14ac:dyDescent="0.25">
      <c r="A9679" t="s">
        <v>11737</v>
      </c>
      <c r="B9679" s="1">
        <v>45286</v>
      </c>
      <c r="C9679" t="s">
        <v>218</v>
      </c>
      <c r="D9679" t="s">
        <v>28</v>
      </c>
      <c r="E9679" t="s">
        <v>51</v>
      </c>
      <c r="F9679" t="s">
        <v>41</v>
      </c>
      <c r="G9679" t="s">
        <v>59</v>
      </c>
      <c r="H9679">
        <v>2</v>
      </c>
      <c r="I9679">
        <v>215</v>
      </c>
      <c r="J9679">
        <v>12</v>
      </c>
      <c r="K9679">
        <v>378.4</v>
      </c>
      <c r="L9679">
        <v>58.54</v>
      </c>
      <c r="M9679" t="s">
        <v>32</v>
      </c>
      <c r="N9679" t="s">
        <v>44</v>
      </c>
      <c r="O9679">
        <v>1</v>
      </c>
      <c r="P9679">
        <v>2023</v>
      </c>
      <c r="Q9679">
        <v>12</v>
      </c>
      <c r="R9679" t="s">
        <v>54</v>
      </c>
      <c r="S9679">
        <v>4</v>
      </c>
      <c r="T9679">
        <v>52</v>
      </c>
      <c r="U9679">
        <v>5</v>
      </c>
      <c r="V9679">
        <v>2</v>
      </c>
      <c r="W9679" t="s">
        <v>76</v>
      </c>
      <c r="X9679" t="s">
        <v>47</v>
      </c>
      <c r="Y9679">
        <v>5160</v>
      </c>
      <c r="Z9679">
        <v>0.15</v>
      </c>
    </row>
    <row r="9680" spans="1:26" x14ac:dyDescent="0.25">
      <c r="A9680" t="s">
        <v>11738</v>
      </c>
      <c r="B9680" s="1">
        <v>45025</v>
      </c>
      <c r="C9680" t="s">
        <v>3866</v>
      </c>
      <c r="D9680" t="s">
        <v>28</v>
      </c>
      <c r="E9680" t="s">
        <v>29</v>
      </c>
      <c r="F9680" t="s">
        <v>41</v>
      </c>
      <c r="G9680" t="s">
        <v>42</v>
      </c>
      <c r="H9680">
        <v>4</v>
      </c>
      <c r="I9680">
        <v>3832</v>
      </c>
      <c r="J9680">
        <v>8</v>
      </c>
      <c r="K9680">
        <v>14101.76</v>
      </c>
      <c r="L9680">
        <v>1301.48</v>
      </c>
      <c r="M9680" t="s">
        <v>43</v>
      </c>
      <c r="N9680" t="s">
        <v>44</v>
      </c>
      <c r="O9680">
        <v>2</v>
      </c>
      <c r="P9680">
        <v>2023</v>
      </c>
      <c r="Q9680">
        <v>4</v>
      </c>
      <c r="R9680" t="s">
        <v>100</v>
      </c>
      <c r="S9680">
        <v>2</v>
      </c>
      <c r="T9680">
        <v>15</v>
      </c>
      <c r="U9680">
        <v>3</v>
      </c>
      <c r="V9680">
        <v>0</v>
      </c>
      <c r="W9680" t="s">
        <v>55</v>
      </c>
      <c r="X9680" t="s">
        <v>36</v>
      </c>
      <c r="Y9680">
        <v>122624</v>
      </c>
      <c r="Z9680">
        <v>0.09</v>
      </c>
    </row>
    <row r="9681" spans="1:26" x14ac:dyDescent="0.25">
      <c r="A9681" t="s">
        <v>11739</v>
      </c>
      <c r="B9681" s="1">
        <v>45132</v>
      </c>
      <c r="C9681" t="s">
        <v>2274</v>
      </c>
      <c r="D9681" t="s">
        <v>28</v>
      </c>
      <c r="E9681" t="s">
        <v>40</v>
      </c>
      <c r="F9681" t="s">
        <v>41</v>
      </c>
      <c r="G9681" t="s">
        <v>116</v>
      </c>
      <c r="H9681">
        <v>5</v>
      </c>
      <c r="I9681">
        <v>2466</v>
      </c>
      <c r="J9681">
        <v>11</v>
      </c>
      <c r="K9681">
        <v>10973.7</v>
      </c>
      <c r="L9681">
        <v>1663.97</v>
      </c>
      <c r="M9681" t="s">
        <v>65</v>
      </c>
      <c r="N9681" t="s">
        <v>66</v>
      </c>
      <c r="O9681">
        <v>5</v>
      </c>
      <c r="P9681">
        <v>2023</v>
      </c>
      <c r="Q9681">
        <v>7</v>
      </c>
      <c r="R9681" t="s">
        <v>125</v>
      </c>
      <c r="S9681">
        <v>3</v>
      </c>
      <c r="T9681">
        <v>30</v>
      </c>
      <c r="U9681">
        <v>5</v>
      </c>
      <c r="V9681">
        <v>2</v>
      </c>
      <c r="W9681" t="s">
        <v>76</v>
      </c>
      <c r="X9681" t="s">
        <v>47</v>
      </c>
      <c r="Y9681">
        <v>135630</v>
      </c>
      <c r="Z9681">
        <v>0.15</v>
      </c>
    </row>
    <row r="9682" spans="1:26" x14ac:dyDescent="0.25">
      <c r="A9682" t="s">
        <v>11740</v>
      </c>
      <c r="B9682" s="1">
        <v>45272</v>
      </c>
      <c r="C9682" t="s">
        <v>10414</v>
      </c>
      <c r="D9682" t="s">
        <v>28</v>
      </c>
      <c r="E9682" t="s">
        <v>51</v>
      </c>
      <c r="F9682" t="s">
        <v>30</v>
      </c>
      <c r="G9682" t="s">
        <v>86</v>
      </c>
      <c r="H9682">
        <v>8</v>
      </c>
      <c r="I9682">
        <v>3057</v>
      </c>
      <c r="J9682">
        <v>27</v>
      </c>
      <c r="K9682">
        <v>17852.88</v>
      </c>
      <c r="L9682">
        <v>2975.45</v>
      </c>
      <c r="M9682" t="s">
        <v>32</v>
      </c>
      <c r="N9682" t="s">
        <v>66</v>
      </c>
      <c r="O9682">
        <v>7</v>
      </c>
      <c r="P9682">
        <v>2023</v>
      </c>
      <c r="Q9682">
        <v>12</v>
      </c>
      <c r="R9682" t="s">
        <v>54</v>
      </c>
      <c r="S9682">
        <v>4</v>
      </c>
      <c r="T9682">
        <v>50</v>
      </c>
      <c r="U9682">
        <v>3</v>
      </c>
      <c r="V9682">
        <v>2</v>
      </c>
      <c r="W9682" t="s">
        <v>76</v>
      </c>
      <c r="X9682" t="s">
        <v>47</v>
      </c>
      <c r="Y9682">
        <v>660312</v>
      </c>
      <c r="Z9682">
        <v>0.17</v>
      </c>
    </row>
    <row r="9683" spans="1:26" x14ac:dyDescent="0.25">
      <c r="A9683" t="s">
        <v>11741</v>
      </c>
      <c r="B9683" s="1">
        <v>45111</v>
      </c>
      <c r="C9683" t="s">
        <v>445</v>
      </c>
      <c r="D9683" t="s">
        <v>28</v>
      </c>
      <c r="E9683" t="s">
        <v>51</v>
      </c>
      <c r="F9683" t="s">
        <v>41</v>
      </c>
      <c r="G9683" t="s">
        <v>59</v>
      </c>
      <c r="H9683">
        <v>6</v>
      </c>
      <c r="I9683">
        <v>4021</v>
      </c>
      <c r="J9683">
        <v>19</v>
      </c>
      <c r="K9683">
        <v>19542.060000000001</v>
      </c>
      <c r="L9683">
        <v>2428.4499999999998</v>
      </c>
      <c r="M9683" t="s">
        <v>43</v>
      </c>
      <c r="N9683" t="s">
        <v>66</v>
      </c>
      <c r="O9683">
        <v>7</v>
      </c>
      <c r="P9683">
        <v>2023</v>
      </c>
      <c r="Q9683">
        <v>7</v>
      </c>
      <c r="R9683" t="s">
        <v>125</v>
      </c>
      <c r="S9683">
        <v>3</v>
      </c>
      <c r="T9683">
        <v>27</v>
      </c>
      <c r="U9683">
        <v>2</v>
      </c>
      <c r="V9683">
        <v>2</v>
      </c>
      <c r="W9683" t="s">
        <v>76</v>
      </c>
      <c r="X9683" t="s">
        <v>47</v>
      </c>
      <c r="Y9683">
        <v>458394</v>
      </c>
      <c r="Z9683">
        <v>0.12</v>
      </c>
    </row>
    <row r="9684" spans="1:26" x14ac:dyDescent="0.25">
      <c r="A9684" t="s">
        <v>11742</v>
      </c>
      <c r="B9684" s="1">
        <v>45184</v>
      </c>
      <c r="C9684" t="s">
        <v>1230</v>
      </c>
      <c r="D9684" t="s">
        <v>28</v>
      </c>
      <c r="E9684" t="s">
        <v>51</v>
      </c>
      <c r="F9684" t="s">
        <v>41</v>
      </c>
      <c r="G9684" t="s">
        <v>59</v>
      </c>
      <c r="H9684">
        <v>2</v>
      </c>
      <c r="I9684">
        <v>160</v>
      </c>
      <c r="J9684">
        <v>10</v>
      </c>
      <c r="K9684">
        <v>288</v>
      </c>
      <c r="L9684">
        <v>35.42</v>
      </c>
      <c r="M9684" t="s">
        <v>65</v>
      </c>
      <c r="N9684" t="s">
        <v>33</v>
      </c>
      <c r="O9684">
        <v>4</v>
      </c>
      <c r="P9684">
        <v>2023</v>
      </c>
      <c r="Q9684">
        <v>9</v>
      </c>
      <c r="R9684" t="s">
        <v>80</v>
      </c>
      <c r="S9684">
        <v>3</v>
      </c>
      <c r="T9684">
        <v>37</v>
      </c>
      <c r="U9684">
        <v>3</v>
      </c>
      <c r="V9684">
        <v>5</v>
      </c>
      <c r="W9684" t="s">
        <v>46</v>
      </c>
      <c r="X9684" t="s">
        <v>47</v>
      </c>
      <c r="Y9684">
        <v>3200</v>
      </c>
      <c r="Z9684">
        <v>0.12</v>
      </c>
    </row>
    <row r="9685" spans="1:26" x14ac:dyDescent="0.25">
      <c r="A9685" t="s">
        <v>11743</v>
      </c>
      <c r="B9685" s="1">
        <v>45206</v>
      </c>
      <c r="C9685" t="s">
        <v>4825</v>
      </c>
      <c r="D9685" t="s">
        <v>28</v>
      </c>
      <c r="E9685" t="s">
        <v>40</v>
      </c>
      <c r="F9685" t="s">
        <v>52</v>
      </c>
      <c r="G9685" t="s">
        <v>91</v>
      </c>
      <c r="H9685">
        <v>6</v>
      </c>
      <c r="I9685">
        <v>1041</v>
      </c>
      <c r="J9685">
        <v>1</v>
      </c>
      <c r="K9685">
        <v>6183.54</v>
      </c>
      <c r="L9685">
        <v>571.91999999999996</v>
      </c>
      <c r="M9685" t="s">
        <v>43</v>
      </c>
      <c r="N9685" t="s">
        <v>66</v>
      </c>
      <c r="O9685">
        <v>5</v>
      </c>
      <c r="P9685">
        <v>2023</v>
      </c>
      <c r="Q9685">
        <v>10</v>
      </c>
      <c r="R9685" t="s">
        <v>45</v>
      </c>
      <c r="S9685">
        <v>4</v>
      </c>
      <c r="T9685">
        <v>40</v>
      </c>
      <c r="U9685">
        <v>1</v>
      </c>
      <c r="V9685">
        <v>6</v>
      </c>
      <c r="W9685" t="s">
        <v>35</v>
      </c>
      <c r="X9685" t="s">
        <v>36</v>
      </c>
      <c r="Y9685">
        <v>6246</v>
      </c>
      <c r="Z9685">
        <v>0.09</v>
      </c>
    </row>
    <row r="9686" spans="1:26" x14ac:dyDescent="0.25">
      <c r="A9686" t="s">
        <v>11744</v>
      </c>
      <c r="B9686" s="1">
        <v>44993</v>
      </c>
      <c r="C9686" t="s">
        <v>471</v>
      </c>
      <c r="D9686" t="s">
        <v>39</v>
      </c>
      <c r="E9686" t="s">
        <v>58</v>
      </c>
      <c r="F9686" t="s">
        <v>30</v>
      </c>
      <c r="G9686" t="s">
        <v>31</v>
      </c>
      <c r="H9686">
        <v>1</v>
      </c>
      <c r="I9686">
        <v>2565</v>
      </c>
      <c r="J9686">
        <v>18</v>
      </c>
      <c r="K9686">
        <v>2103.3000000000002</v>
      </c>
      <c r="L9686">
        <v>110.33</v>
      </c>
      <c r="M9686" t="s">
        <v>32</v>
      </c>
      <c r="N9686" t="s">
        <v>44</v>
      </c>
      <c r="O9686">
        <v>2</v>
      </c>
      <c r="P9686">
        <v>2023</v>
      </c>
      <c r="Q9686">
        <v>3</v>
      </c>
      <c r="R9686" t="s">
        <v>105</v>
      </c>
      <c r="S9686">
        <v>1</v>
      </c>
      <c r="T9686">
        <v>10</v>
      </c>
      <c r="U9686">
        <v>2</v>
      </c>
      <c r="V9686">
        <v>3</v>
      </c>
      <c r="W9686" t="s">
        <v>83</v>
      </c>
      <c r="X9686" t="s">
        <v>47</v>
      </c>
      <c r="Y9686">
        <v>46170</v>
      </c>
      <c r="Z9686">
        <v>0.05</v>
      </c>
    </row>
    <row r="9687" spans="1:26" x14ac:dyDescent="0.25">
      <c r="A9687" t="s">
        <v>11745</v>
      </c>
      <c r="B9687" s="1">
        <v>44982</v>
      </c>
      <c r="C9687" t="s">
        <v>6490</v>
      </c>
      <c r="D9687" t="s">
        <v>28</v>
      </c>
      <c r="E9687" t="s">
        <v>40</v>
      </c>
      <c r="F9687" t="s">
        <v>30</v>
      </c>
      <c r="G9687" t="s">
        <v>31</v>
      </c>
      <c r="H9687">
        <v>5</v>
      </c>
      <c r="I9687">
        <v>3639</v>
      </c>
      <c r="J9687">
        <v>19</v>
      </c>
      <c r="K9687">
        <v>14737.95</v>
      </c>
      <c r="L9687">
        <v>809.15</v>
      </c>
      <c r="M9687" t="s">
        <v>43</v>
      </c>
      <c r="N9687" t="s">
        <v>66</v>
      </c>
      <c r="O9687">
        <v>4</v>
      </c>
      <c r="P9687">
        <v>2023</v>
      </c>
      <c r="Q9687">
        <v>2</v>
      </c>
      <c r="R9687" t="s">
        <v>67</v>
      </c>
      <c r="S9687">
        <v>1</v>
      </c>
      <c r="T9687">
        <v>8</v>
      </c>
      <c r="U9687">
        <v>4</v>
      </c>
      <c r="V9687">
        <v>6</v>
      </c>
      <c r="W9687" t="s">
        <v>35</v>
      </c>
      <c r="X9687" t="s">
        <v>36</v>
      </c>
      <c r="Y9687">
        <v>345705</v>
      </c>
      <c r="Z9687">
        <v>0.05</v>
      </c>
    </row>
    <row r="9688" spans="1:26" x14ac:dyDescent="0.25">
      <c r="A9688" t="s">
        <v>11746</v>
      </c>
      <c r="B9688" s="1">
        <v>45163</v>
      </c>
      <c r="C9688" t="s">
        <v>5311</v>
      </c>
      <c r="D9688" t="s">
        <v>28</v>
      </c>
      <c r="E9688" t="s">
        <v>29</v>
      </c>
      <c r="F9688" t="s">
        <v>41</v>
      </c>
      <c r="G9688" t="s">
        <v>59</v>
      </c>
      <c r="H9688">
        <v>3</v>
      </c>
      <c r="I9688">
        <v>591</v>
      </c>
      <c r="J9688">
        <v>17</v>
      </c>
      <c r="K9688">
        <v>1471.59</v>
      </c>
      <c r="L9688">
        <v>102.91</v>
      </c>
      <c r="M9688" t="s">
        <v>43</v>
      </c>
      <c r="N9688" t="s">
        <v>44</v>
      </c>
      <c r="O9688">
        <v>5</v>
      </c>
      <c r="P9688">
        <v>2023</v>
      </c>
      <c r="Q9688">
        <v>8</v>
      </c>
      <c r="R9688" t="s">
        <v>72</v>
      </c>
      <c r="S9688">
        <v>3</v>
      </c>
      <c r="T9688">
        <v>34</v>
      </c>
      <c r="U9688">
        <v>4</v>
      </c>
      <c r="V9688">
        <v>5</v>
      </c>
      <c r="W9688" t="s">
        <v>46</v>
      </c>
      <c r="X9688" t="s">
        <v>47</v>
      </c>
      <c r="Y9688">
        <v>30141</v>
      </c>
      <c r="Z9688">
        <v>7.0000000000000007E-2</v>
      </c>
    </row>
    <row r="9689" spans="1:26" x14ac:dyDescent="0.25">
      <c r="A9689" t="s">
        <v>11747</v>
      </c>
      <c r="B9689" s="1">
        <v>45002</v>
      </c>
      <c r="C9689" t="s">
        <v>216</v>
      </c>
      <c r="D9689" t="s">
        <v>39</v>
      </c>
      <c r="E9689" t="s">
        <v>29</v>
      </c>
      <c r="F9689" t="s">
        <v>30</v>
      </c>
      <c r="G9689" t="s">
        <v>31</v>
      </c>
      <c r="H9689">
        <v>3</v>
      </c>
      <c r="I9689">
        <v>3404</v>
      </c>
      <c r="J9689">
        <v>2</v>
      </c>
      <c r="K9689">
        <v>10007.76</v>
      </c>
      <c r="L9689">
        <v>1186.57</v>
      </c>
      <c r="M9689" t="s">
        <v>43</v>
      </c>
      <c r="N9689" t="s">
        <v>66</v>
      </c>
      <c r="O9689">
        <v>5</v>
      </c>
      <c r="P9689">
        <v>2023</v>
      </c>
      <c r="Q9689">
        <v>3</v>
      </c>
      <c r="R9689" t="s">
        <v>105</v>
      </c>
      <c r="S9689">
        <v>1</v>
      </c>
      <c r="T9689">
        <v>11</v>
      </c>
      <c r="U9689">
        <v>3</v>
      </c>
      <c r="V9689">
        <v>5</v>
      </c>
      <c r="W9689" t="s">
        <v>46</v>
      </c>
      <c r="X9689" t="s">
        <v>47</v>
      </c>
      <c r="Y9689">
        <v>20424</v>
      </c>
      <c r="Z9689">
        <v>0.12</v>
      </c>
    </row>
    <row r="9690" spans="1:26" x14ac:dyDescent="0.25">
      <c r="A9690" t="s">
        <v>11748</v>
      </c>
      <c r="B9690" s="1">
        <v>45226</v>
      </c>
      <c r="C9690" t="s">
        <v>2740</v>
      </c>
      <c r="D9690" t="s">
        <v>28</v>
      </c>
      <c r="E9690" t="s">
        <v>29</v>
      </c>
      <c r="F9690" t="s">
        <v>41</v>
      </c>
      <c r="G9690" t="s">
        <v>42</v>
      </c>
      <c r="H9690">
        <v>9</v>
      </c>
      <c r="I9690">
        <v>4574</v>
      </c>
      <c r="J9690">
        <v>30</v>
      </c>
      <c r="K9690">
        <v>28816.2</v>
      </c>
      <c r="L9690">
        <v>2581.83</v>
      </c>
      <c r="M9690" t="s">
        <v>43</v>
      </c>
      <c r="N9690" t="s">
        <v>66</v>
      </c>
      <c r="O9690">
        <v>2</v>
      </c>
      <c r="P9690">
        <v>2023</v>
      </c>
      <c r="Q9690">
        <v>10</v>
      </c>
      <c r="R9690" t="s">
        <v>45</v>
      </c>
      <c r="S9690">
        <v>4</v>
      </c>
      <c r="T9690">
        <v>43</v>
      </c>
      <c r="U9690">
        <v>4</v>
      </c>
      <c r="V9690">
        <v>5</v>
      </c>
      <c r="W9690" t="s">
        <v>46</v>
      </c>
      <c r="X9690" t="s">
        <v>47</v>
      </c>
      <c r="Y9690">
        <v>1234980</v>
      </c>
      <c r="Z9690">
        <v>0.09</v>
      </c>
    </row>
    <row r="9691" spans="1:26" x14ac:dyDescent="0.25">
      <c r="A9691" t="s">
        <v>11749</v>
      </c>
      <c r="B9691" s="1">
        <v>44929</v>
      </c>
      <c r="C9691" t="s">
        <v>11016</v>
      </c>
      <c r="D9691" t="s">
        <v>28</v>
      </c>
      <c r="E9691" t="s">
        <v>40</v>
      </c>
      <c r="F9691" t="s">
        <v>41</v>
      </c>
      <c r="G9691" t="s">
        <v>42</v>
      </c>
      <c r="H9691">
        <v>1</v>
      </c>
      <c r="I9691">
        <v>1590</v>
      </c>
      <c r="J9691">
        <v>28</v>
      </c>
      <c r="K9691">
        <v>1144.8</v>
      </c>
      <c r="L9691">
        <v>211.16</v>
      </c>
      <c r="M9691" t="s">
        <v>65</v>
      </c>
      <c r="N9691" t="s">
        <v>66</v>
      </c>
      <c r="O9691">
        <v>2</v>
      </c>
      <c r="P9691">
        <v>2023</v>
      </c>
      <c r="Q9691">
        <v>1</v>
      </c>
      <c r="R9691" t="s">
        <v>34</v>
      </c>
      <c r="S9691">
        <v>1</v>
      </c>
      <c r="T9691">
        <v>1</v>
      </c>
      <c r="U9691">
        <v>1</v>
      </c>
      <c r="V9691">
        <v>2</v>
      </c>
      <c r="W9691" t="s">
        <v>76</v>
      </c>
      <c r="X9691" t="s">
        <v>47</v>
      </c>
      <c r="Y9691">
        <v>44520</v>
      </c>
      <c r="Z9691">
        <v>0.18</v>
      </c>
    </row>
    <row r="9692" spans="1:26" x14ac:dyDescent="0.25">
      <c r="A9692" t="s">
        <v>11750</v>
      </c>
      <c r="B9692" s="1">
        <v>45145</v>
      </c>
      <c r="C9692" t="s">
        <v>496</v>
      </c>
      <c r="D9692" t="s">
        <v>28</v>
      </c>
      <c r="E9692" t="s">
        <v>29</v>
      </c>
      <c r="F9692" t="s">
        <v>30</v>
      </c>
      <c r="G9692" t="s">
        <v>31</v>
      </c>
      <c r="H9692">
        <v>4</v>
      </c>
      <c r="I9692">
        <v>1199</v>
      </c>
      <c r="J9692">
        <v>6</v>
      </c>
      <c r="K9692">
        <v>4508.24</v>
      </c>
      <c r="L9692">
        <v>421.37</v>
      </c>
      <c r="M9692" t="s">
        <v>43</v>
      </c>
      <c r="N9692" t="s">
        <v>44</v>
      </c>
      <c r="O9692">
        <v>6</v>
      </c>
      <c r="P9692">
        <v>2023</v>
      </c>
      <c r="Q9692">
        <v>8</v>
      </c>
      <c r="R9692" t="s">
        <v>72</v>
      </c>
      <c r="S9692">
        <v>3</v>
      </c>
      <c r="T9692">
        <v>32</v>
      </c>
      <c r="U9692">
        <v>2</v>
      </c>
      <c r="V9692">
        <v>1</v>
      </c>
      <c r="W9692" t="s">
        <v>60</v>
      </c>
      <c r="X9692" t="s">
        <v>47</v>
      </c>
      <c r="Y9692">
        <v>28776</v>
      </c>
      <c r="Z9692">
        <v>0.09</v>
      </c>
    </row>
    <row r="9693" spans="1:26" x14ac:dyDescent="0.25">
      <c r="A9693" t="s">
        <v>11751</v>
      </c>
      <c r="B9693" s="1">
        <v>44988</v>
      </c>
      <c r="C9693" t="s">
        <v>3658</v>
      </c>
      <c r="D9693" t="s">
        <v>28</v>
      </c>
      <c r="E9693" t="s">
        <v>29</v>
      </c>
      <c r="F9693" t="s">
        <v>41</v>
      </c>
      <c r="G9693" t="s">
        <v>59</v>
      </c>
      <c r="H9693">
        <v>8</v>
      </c>
      <c r="I9693">
        <v>4813</v>
      </c>
      <c r="J9693">
        <v>17</v>
      </c>
      <c r="K9693">
        <v>31958.32</v>
      </c>
      <c r="L9693">
        <v>3330.38</v>
      </c>
      <c r="M9693" t="s">
        <v>43</v>
      </c>
      <c r="N9693" t="s">
        <v>66</v>
      </c>
      <c r="O9693">
        <v>1</v>
      </c>
      <c r="P9693">
        <v>2023</v>
      </c>
      <c r="Q9693">
        <v>3</v>
      </c>
      <c r="R9693" t="s">
        <v>105</v>
      </c>
      <c r="S9693">
        <v>1</v>
      </c>
      <c r="T9693">
        <v>9</v>
      </c>
      <c r="U9693">
        <v>1</v>
      </c>
      <c r="V9693">
        <v>5</v>
      </c>
      <c r="W9693" t="s">
        <v>46</v>
      </c>
      <c r="X9693" t="s">
        <v>47</v>
      </c>
      <c r="Y9693">
        <v>654568</v>
      </c>
      <c r="Z9693">
        <v>0.1</v>
      </c>
    </row>
    <row r="9694" spans="1:26" x14ac:dyDescent="0.25">
      <c r="A9694" t="s">
        <v>11752</v>
      </c>
      <c r="B9694" s="1">
        <v>45088</v>
      </c>
      <c r="C9694" t="s">
        <v>1978</v>
      </c>
      <c r="D9694" t="s">
        <v>28</v>
      </c>
      <c r="E9694" t="s">
        <v>58</v>
      </c>
      <c r="F9694" t="s">
        <v>52</v>
      </c>
      <c r="G9694" t="s">
        <v>91</v>
      </c>
      <c r="H9694">
        <v>10</v>
      </c>
      <c r="I9694">
        <v>1840</v>
      </c>
      <c r="J9694">
        <v>12</v>
      </c>
      <c r="K9694">
        <v>16192</v>
      </c>
      <c r="L9694">
        <v>2636.05</v>
      </c>
      <c r="M9694" t="s">
        <v>32</v>
      </c>
      <c r="N9694" t="s">
        <v>44</v>
      </c>
      <c r="O9694">
        <v>2</v>
      </c>
      <c r="P9694">
        <v>2023</v>
      </c>
      <c r="Q9694">
        <v>6</v>
      </c>
      <c r="R9694" t="s">
        <v>95</v>
      </c>
      <c r="S9694">
        <v>2</v>
      </c>
      <c r="T9694">
        <v>24</v>
      </c>
      <c r="U9694">
        <v>3</v>
      </c>
      <c r="V9694">
        <v>0</v>
      </c>
      <c r="W9694" t="s">
        <v>55</v>
      </c>
      <c r="X9694" t="s">
        <v>36</v>
      </c>
      <c r="Y9694">
        <v>220800</v>
      </c>
      <c r="Z9694">
        <v>0.16</v>
      </c>
    </row>
    <row r="9695" spans="1:26" x14ac:dyDescent="0.25">
      <c r="A9695" t="s">
        <v>11753</v>
      </c>
      <c r="B9695" s="1">
        <v>45264</v>
      </c>
      <c r="C9695" t="s">
        <v>589</v>
      </c>
      <c r="D9695" t="s">
        <v>50</v>
      </c>
      <c r="E9695" t="s">
        <v>29</v>
      </c>
      <c r="F9695" t="s">
        <v>41</v>
      </c>
      <c r="G9695" t="s">
        <v>59</v>
      </c>
      <c r="H9695">
        <v>6</v>
      </c>
      <c r="I9695">
        <v>3867</v>
      </c>
      <c r="J9695">
        <v>5</v>
      </c>
      <c r="K9695">
        <v>22041.9</v>
      </c>
      <c r="L9695">
        <v>2468.09</v>
      </c>
      <c r="M9695" t="s">
        <v>32</v>
      </c>
      <c r="N9695" t="s">
        <v>66</v>
      </c>
      <c r="O9695">
        <v>2</v>
      </c>
      <c r="P9695">
        <v>2023</v>
      </c>
      <c r="Q9695">
        <v>12</v>
      </c>
      <c r="R9695" t="s">
        <v>54</v>
      </c>
      <c r="S9695">
        <v>4</v>
      </c>
      <c r="T9695">
        <v>49</v>
      </c>
      <c r="U9695">
        <v>2</v>
      </c>
      <c r="V9695">
        <v>1</v>
      </c>
      <c r="W9695" t="s">
        <v>60</v>
      </c>
      <c r="X9695" t="s">
        <v>47</v>
      </c>
      <c r="Y9695">
        <v>116010</v>
      </c>
      <c r="Z9695">
        <v>0.11</v>
      </c>
    </row>
    <row r="9696" spans="1:26" x14ac:dyDescent="0.25">
      <c r="A9696" t="s">
        <v>11754</v>
      </c>
      <c r="B9696" s="1">
        <v>45281</v>
      </c>
      <c r="C9696" t="s">
        <v>663</v>
      </c>
      <c r="D9696" t="s">
        <v>28</v>
      </c>
      <c r="E9696" t="s">
        <v>40</v>
      </c>
      <c r="F9696" t="s">
        <v>30</v>
      </c>
      <c r="G9696" t="s">
        <v>86</v>
      </c>
      <c r="H9696">
        <v>9</v>
      </c>
      <c r="I9696">
        <v>3562</v>
      </c>
      <c r="J9696">
        <v>23</v>
      </c>
      <c r="K9696">
        <v>24684.66</v>
      </c>
      <c r="L9696">
        <v>3583.14</v>
      </c>
      <c r="M9696" t="s">
        <v>65</v>
      </c>
      <c r="N9696" t="s">
        <v>44</v>
      </c>
      <c r="O9696">
        <v>3</v>
      </c>
      <c r="P9696">
        <v>2023</v>
      </c>
      <c r="Q9696">
        <v>12</v>
      </c>
      <c r="R9696" t="s">
        <v>54</v>
      </c>
      <c r="S9696">
        <v>4</v>
      </c>
      <c r="T9696">
        <v>51</v>
      </c>
      <c r="U9696">
        <v>4</v>
      </c>
      <c r="V9696">
        <v>4</v>
      </c>
      <c r="W9696" t="s">
        <v>73</v>
      </c>
      <c r="X9696" t="s">
        <v>47</v>
      </c>
      <c r="Y9696">
        <v>737334</v>
      </c>
      <c r="Z9696">
        <v>0.15</v>
      </c>
    </row>
    <row r="9697" spans="1:26" x14ac:dyDescent="0.25">
      <c r="A9697" t="s">
        <v>11755</v>
      </c>
      <c r="B9697" s="1">
        <v>45041</v>
      </c>
      <c r="C9697" t="s">
        <v>1972</v>
      </c>
      <c r="D9697" t="s">
        <v>63</v>
      </c>
      <c r="E9697" t="s">
        <v>58</v>
      </c>
      <c r="F9697" t="s">
        <v>30</v>
      </c>
      <c r="G9697" t="s">
        <v>31</v>
      </c>
      <c r="H9697">
        <v>2</v>
      </c>
      <c r="I9697">
        <v>421</v>
      </c>
      <c r="J9697">
        <v>9</v>
      </c>
      <c r="K9697">
        <v>766.22</v>
      </c>
      <c r="L9697">
        <v>55.69</v>
      </c>
      <c r="M9697" t="s">
        <v>65</v>
      </c>
      <c r="N9697" t="s">
        <v>44</v>
      </c>
      <c r="O9697">
        <v>7</v>
      </c>
      <c r="P9697">
        <v>2023</v>
      </c>
      <c r="Q9697">
        <v>4</v>
      </c>
      <c r="R9697" t="s">
        <v>100</v>
      </c>
      <c r="S9697">
        <v>2</v>
      </c>
      <c r="T9697">
        <v>17</v>
      </c>
      <c r="U9697">
        <v>5</v>
      </c>
      <c r="V9697">
        <v>2</v>
      </c>
      <c r="W9697" t="s">
        <v>76</v>
      </c>
      <c r="X9697" t="s">
        <v>47</v>
      </c>
      <c r="Y9697">
        <v>7578</v>
      </c>
      <c r="Z9697">
        <v>7.0000000000000007E-2</v>
      </c>
    </row>
    <row r="9698" spans="1:26" x14ac:dyDescent="0.25">
      <c r="A9698" t="s">
        <v>11756</v>
      </c>
      <c r="B9698" s="1">
        <v>44981</v>
      </c>
      <c r="C9698" t="s">
        <v>1405</v>
      </c>
      <c r="D9698" t="s">
        <v>50</v>
      </c>
      <c r="E9698" t="s">
        <v>51</v>
      </c>
      <c r="F9698" t="s">
        <v>30</v>
      </c>
      <c r="G9698" t="s">
        <v>31</v>
      </c>
      <c r="H9698">
        <v>6</v>
      </c>
      <c r="I9698">
        <v>1157</v>
      </c>
      <c r="J9698">
        <v>23</v>
      </c>
      <c r="K9698">
        <v>5345.34</v>
      </c>
      <c r="L9698">
        <v>894.46</v>
      </c>
      <c r="M9698" t="s">
        <v>43</v>
      </c>
      <c r="N9698" t="s">
        <v>44</v>
      </c>
      <c r="O9698">
        <v>5</v>
      </c>
      <c r="P9698">
        <v>2023</v>
      </c>
      <c r="Q9698">
        <v>2</v>
      </c>
      <c r="R9698" t="s">
        <v>67</v>
      </c>
      <c r="S9698">
        <v>1</v>
      </c>
      <c r="T9698">
        <v>8</v>
      </c>
      <c r="U9698">
        <v>4</v>
      </c>
      <c r="V9698">
        <v>5</v>
      </c>
      <c r="W9698" t="s">
        <v>46</v>
      </c>
      <c r="X9698" t="s">
        <v>47</v>
      </c>
      <c r="Y9698">
        <v>159666</v>
      </c>
      <c r="Z9698">
        <v>0.17</v>
      </c>
    </row>
    <row r="9699" spans="1:26" x14ac:dyDescent="0.25">
      <c r="A9699" t="s">
        <v>11757</v>
      </c>
      <c r="B9699" s="1">
        <v>45005</v>
      </c>
      <c r="C9699" t="s">
        <v>240</v>
      </c>
      <c r="D9699" t="s">
        <v>39</v>
      </c>
      <c r="E9699" t="s">
        <v>58</v>
      </c>
      <c r="F9699" t="s">
        <v>41</v>
      </c>
      <c r="G9699" t="s">
        <v>42</v>
      </c>
      <c r="H9699">
        <v>3</v>
      </c>
      <c r="I9699">
        <v>2606</v>
      </c>
      <c r="J9699">
        <v>21</v>
      </c>
      <c r="K9699">
        <v>6176.22</v>
      </c>
      <c r="L9699">
        <v>841.88</v>
      </c>
      <c r="M9699" t="s">
        <v>65</v>
      </c>
      <c r="N9699" t="s">
        <v>33</v>
      </c>
      <c r="O9699">
        <v>1</v>
      </c>
      <c r="P9699">
        <v>2023</v>
      </c>
      <c r="Q9699">
        <v>3</v>
      </c>
      <c r="R9699" t="s">
        <v>105</v>
      </c>
      <c r="S9699">
        <v>1</v>
      </c>
      <c r="T9699">
        <v>12</v>
      </c>
      <c r="U9699">
        <v>4</v>
      </c>
      <c r="V9699">
        <v>1</v>
      </c>
      <c r="W9699" t="s">
        <v>60</v>
      </c>
      <c r="X9699" t="s">
        <v>47</v>
      </c>
      <c r="Y9699">
        <v>164178</v>
      </c>
      <c r="Z9699">
        <v>0.14000000000000001</v>
      </c>
    </row>
    <row r="9700" spans="1:26" x14ac:dyDescent="0.25">
      <c r="A9700" t="s">
        <v>11758</v>
      </c>
      <c r="B9700" s="1">
        <v>45143</v>
      </c>
      <c r="C9700" t="s">
        <v>4461</v>
      </c>
      <c r="D9700" t="s">
        <v>50</v>
      </c>
      <c r="E9700" t="s">
        <v>51</v>
      </c>
      <c r="F9700" t="s">
        <v>30</v>
      </c>
      <c r="G9700" t="s">
        <v>86</v>
      </c>
      <c r="H9700">
        <v>1</v>
      </c>
      <c r="I9700">
        <v>3120</v>
      </c>
      <c r="J9700">
        <v>23</v>
      </c>
      <c r="K9700">
        <v>2402.4</v>
      </c>
      <c r="L9700">
        <v>125.61</v>
      </c>
      <c r="M9700" t="s">
        <v>32</v>
      </c>
      <c r="N9700" t="s">
        <v>66</v>
      </c>
      <c r="O9700">
        <v>7</v>
      </c>
      <c r="P9700">
        <v>2023</v>
      </c>
      <c r="Q9700">
        <v>8</v>
      </c>
      <c r="R9700" t="s">
        <v>72</v>
      </c>
      <c r="S9700">
        <v>3</v>
      </c>
      <c r="T9700">
        <v>31</v>
      </c>
      <c r="U9700">
        <v>1</v>
      </c>
      <c r="V9700">
        <v>6</v>
      </c>
      <c r="W9700" t="s">
        <v>35</v>
      </c>
      <c r="X9700" t="s">
        <v>36</v>
      </c>
      <c r="Y9700">
        <v>71760</v>
      </c>
      <c r="Z9700">
        <v>0.05</v>
      </c>
    </row>
    <row r="9701" spans="1:26" x14ac:dyDescent="0.25">
      <c r="A9701" t="s">
        <v>11759</v>
      </c>
      <c r="B9701" s="1">
        <v>45217</v>
      </c>
      <c r="C9701" t="s">
        <v>987</v>
      </c>
      <c r="D9701" t="s">
        <v>39</v>
      </c>
      <c r="E9701" t="s">
        <v>29</v>
      </c>
      <c r="F9701" t="s">
        <v>52</v>
      </c>
      <c r="G9701" t="s">
        <v>91</v>
      </c>
      <c r="H9701">
        <v>7</v>
      </c>
      <c r="I9701">
        <v>2290</v>
      </c>
      <c r="J9701">
        <v>23</v>
      </c>
      <c r="K9701">
        <v>12343.1</v>
      </c>
      <c r="L9701">
        <v>2124.9499999999998</v>
      </c>
      <c r="M9701" t="s">
        <v>43</v>
      </c>
      <c r="N9701" t="s">
        <v>66</v>
      </c>
      <c r="O9701">
        <v>2</v>
      </c>
      <c r="P9701">
        <v>2023</v>
      </c>
      <c r="Q9701">
        <v>10</v>
      </c>
      <c r="R9701" t="s">
        <v>45</v>
      </c>
      <c r="S9701">
        <v>4</v>
      </c>
      <c r="T9701">
        <v>42</v>
      </c>
      <c r="U9701">
        <v>3</v>
      </c>
      <c r="V9701">
        <v>3</v>
      </c>
      <c r="W9701" t="s">
        <v>83</v>
      </c>
      <c r="X9701" t="s">
        <v>47</v>
      </c>
      <c r="Y9701">
        <v>368690</v>
      </c>
      <c r="Z9701">
        <v>0.17</v>
      </c>
    </row>
    <row r="9702" spans="1:26" x14ac:dyDescent="0.25">
      <c r="A9702" t="s">
        <v>11760</v>
      </c>
      <c r="B9702" s="1">
        <v>45153</v>
      </c>
      <c r="C9702" t="s">
        <v>3262</v>
      </c>
      <c r="D9702" t="s">
        <v>39</v>
      </c>
      <c r="E9702" t="s">
        <v>40</v>
      </c>
      <c r="F9702" t="s">
        <v>52</v>
      </c>
      <c r="G9702" t="s">
        <v>91</v>
      </c>
      <c r="H9702">
        <v>3</v>
      </c>
      <c r="I9702">
        <v>3083</v>
      </c>
      <c r="J9702">
        <v>16</v>
      </c>
      <c r="K9702">
        <v>7769.16</v>
      </c>
      <c r="L9702">
        <v>876.46</v>
      </c>
      <c r="M9702" t="s">
        <v>43</v>
      </c>
      <c r="N9702" t="s">
        <v>33</v>
      </c>
      <c r="O9702">
        <v>3</v>
      </c>
      <c r="P9702">
        <v>2023</v>
      </c>
      <c r="Q9702">
        <v>8</v>
      </c>
      <c r="R9702" t="s">
        <v>72</v>
      </c>
      <c r="S9702">
        <v>3</v>
      </c>
      <c r="T9702">
        <v>33</v>
      </c>
      <c r="U9702">
        <v>3</v>
      </c>
      <c r="V9702">
        <v>2</v>
      </c>
      <c r="W9702" t="s">
        <v>76</v>
      </c>
      <c r="X9702" t="s">
        <v>47</v>
      </c>
      <c r="Y9702">
        <v>147984</v>
      </c>
      <c r="Z9702">
        <v>0.11</v>
      </c>
    </row>
    <row r="9703" spans="1:26" x14ac:dyDescent="0.25">
      <c r="A9703" t="s">
        <v>11761</v>
      </c>
      <c r="B9703" s="1">
        <v>45280</v>
      </c>
      <c r="C9703" t="s">
        <v>8889</v>
      </c>
      <c r="D9703" t="s">
        <v>39</v>
      </c>
      <c r="E9703" t="s">
        <v>51</v>
      </c>
      <c r="F9703" t="s">
        <v>41</v>
      </c>
      <c r="G9703" t="s">
        <v>42</v>
      </c>
      <c r="H9703">
        <v>9</v>
      </c>
      <c r="I9703">
        <v>316</v>
      </c>
      <c r="J9703">
        <v>17</v>
      </c>
      <c r="K9703">
        <v>2360.52</v>
      </c>
      <c r="L9703">
        <v>406.34</v>
      </c>
      <c r="M9703" t="s">
        <v>43</v>
      </c>
      <c r="N9703" t="s">
        <v>44</v>
      </c>
      <c r="O9703">
        <v>4</v>
      </c>
      <c r="P9703">
        <v>2023</v>
      </c>
      <c r="Q9703">
        <v>12</v>
      </c>
      <c r="R9703" t="s">
        <v>54</v>
      </c>
      <c r="S9703">
        <v>4</v>
      </c>
      <c r="T9703">
        <v>51</v>
      </c>
      <c r="U9703">
        <v>4</v>
      </c>
      <c r="V9703">
        <v>3</v>
      </c>
      <c r="W9703" t="s">
        <v>83</v>
      </c>
      <c r="X9703" t="s">
        <v>47</v>
      </c>
      <c r="Y9703">
        <v>48348</v>
      </c>
      <c r="Z9703">
        <v>0.17</v>
      </c>
    </row>
    <row r="9704" spans="1:26" x14ac:dyDescent="0.25">
      <c r="A9704" t="s">
        <v>11762</v>
      </c>
      <c r="B9704" s="1">
        <v>45065</v>
      </c>
      <c r="C9704" t="s">
        <v>575</v>
      </c>
      <c r="D9704" t="s">
        <v>50</v>
      </c>
      <c r="E9704" t="s">
        <v>40</v>
      </c>
      <c r="F9704" t="s">
        <v>30</v>
      </c>
      <c r="G9704" t="s">
        <v>86</v>
      </c>
      <c r="H9704">
        <v>1</v>
      </c>
      <c r="I9704">
        <v>3665</v>
      </c>
      <c r="J9704">
        <v>10</v>
      </c>
      <c r="K9704">
        <v>3298.5</v>
      </c>
      <c r="L9704">
        <v>548</v>
      </c>
      <c r="M9704" t="s">
        <v>32</v>
      </c>
      <c r="N9704" t="s">
        <v>44</v>
      </c>
      <c r="O9704">
        <v>5</v>
      </c>
      <c r="P9704">
        <v>2023</v>
      </c>
      <c r="Q9704">
        <v>5</v>
      </c>
      <c r="R9704" t="s">
        <v>238</v>
      </c>
      <c r="S9704">
        <v>2</v>
      </c>
      <c r="T9704">
        <v>20</v>
      </c>
      <c r="U9704">
        <v>3</v>
      </c>
      <c r="V9704">
        <v>5</v>
      </c>
      <c r="W9704" t="s">
        <v>46</v>
      </c>
      <c r="X9704" t="s">
        <v>47</v>
      </c>
      <c r="Y9704">
        <v>36650</v>
      </c>
      <c r="Z9704">
        <v>0.17</v>
      </c>
    </row>
    <row r="9705" spans="1:26" x14ac:dyDescent="0.25">
      <c r="A9705" t="s">
        <v>11763</v>
      </c>
      <c r="B9705" s="1">
        <v>45195</v>
      </c>
      <c r="C9705" t="s">
        <v>800</v>
      </c>
      <c r="D9705" t="s">
        <v>39</v>
      </c>
      <c r="E9705" t="s">
        <v>29</v>
      </c>
      <c r="F9705" t="s">
        <v>52</v>
      </c>
      <c r="G9705" t="s">
        <v>53</v>
      </c>
      <c r="H9705">
        <v>6</v>
      </c>
      <c r="I9705">
        <v>4307</v>
      </c>
      <c r="J9705">
        <v>24</v>
      </c>
      <c r="K9705">
        <v>19639.919999999998</v>
      </c>
      <c r="L9705">
        <v>2820.82</v>
      </c>
      <c r="M9705" t="s">
        <v>65</v>
      </c>
      <c r="N9705" t="s">
        <v>44</v>
      </c>
      <c r="O9705">
        <v>2</v>
      </c>
      <c r="P9705">
        <v>2023</v>
      </c>
      <c r="Q9705">
        <v>9</v>
      </c>
      <c r="R9705" t="s">
        <v>80</v>
      </c>
      <c r="S9705">
        <v>3</v>
      </c>
      <c r="T9705">
        <v>39</v>
      </c>
      <c r="U9705">
        <v>5</v>
      </c>
      <c r="V9705">
        <v>2</v>
      </c>
      <c r="W9705" t="s">
        <v>76</v>
      </c>
      <c r="X9705" t="s">
        <v>47</v>
      </c>
      <c r="Y9705">
        <v>620208</v>
      </c>
      <c r="Z9705">
        <v>0.14000000000000001</v>
      </c>
    </row>
    <row r="9706" spans="1:26" x14ac:dyDescent="0.25">
      <c r="A9706" t="s">
        <v>11764</v>
      </c>
      <c r="B9706" s="1">
        <v>45206</v>
      </c>
      <c r="C9706" t="s">
        <v>4644</v>
      </c>
      <c r="D9706" t="s">
        <v>50</v>
      </c>
      <c r="E9706" t="s">
        <v>29</v>
      </c>
      <c r="F9706" t="s">
        <v>41</v>
      </c>
      <c r="G9706" t="s">
        <v>42</v>
      </c>
      <c r="H9706">
        <v>10</v>
      </c>
      <c r="I9706">
        <v>2131</v>
      </c>
      <c r="J9706">
        <v>8</v>
      </c>
      <c r="K9706">
        <v>19605.2</v>
      </c>
      <c r="L9706">
        <v>2655.52</v>
      </c>
      <c r="M9706" t="s">
        <v>32</v>
      </c>
      <c r="N9706" t="s">
        <v>33</v>
      </c>
      <c r="O9706">
        <v>4</v>
      </c>
      <c r="P9706">
        <v>2023</v>
      </c>
      <c r="Q9706">
        <v>10</v>
      </c>
      <c r="R9706" t="s">
        <v>45</v>
      </c>
      <c r="S9706">
        <v>4</v>
      </c>
      <c r="T9706">
        <v>40</v>
      </c>
      <c r="U9706">
        <v>1</v>
      </c>
      <c r="V9706">
        <v>6</v>
      </c>
      <c r="W9706" t="s">
        <v>35</v>
      </c>
      <c r="X9706" t="s">
        <v>36</v>
      </c>
      <c r="Y9706">
        <v>170480</v>
      </c>
      <c r="Z9706">
        <v>0.14000000000000001</v>
      </c>
    </row>
    <row r="9707" spans="1:26" x14ac:dyDescent="0.25">
      <c r="A9707" t="s">
        <v>11765</v>
      </c>
      <c r="B9707" s="1">
        <v>45173</v>
      </c>
      <c r="C9707" t="s">
        <v>743</v>
      </c>
      <c r="D9707" t="s">
        <v>63</v>
      </c>
      <c r="E9707" t="s">
        <v>58</v>
      </c>
      <c r="F9707" t="s">
        <v>52</v>
      </c>
      <c r="G9707" t="s">
        <v>53</v>
      </c>
      <c r="H9707">
        <v>2</v>
      </c>
      <c r="I9707">
        <v>1550</v>
      </c>
      <c r="J9707">
        <v>25</v>
      </c>
      <c r="K9707">
        <v>2325</v>
      </c>
      <c r="L9707">
        <v>198.37</v>
      </c>
      <c r="M9707" t="s">
        <v>43</v>
      </c>
      <c r="N9707" t="s">
        <v>33</v>
      </c>
      <c r="O9707">
        <v>1</v>
      </c>
      <c r="P9707">
        <v>2023</v>
      </c>
      <c r="Q9707">
        <v>9</v>
      </c>
      <c r="R9707" t="s">
        <v>80</v>
      </c>
      <c r="S9707">
        <v>3</v>
      </c>
      <c r="T9707">
        <v>36</v>
      </c>
      <c r="U9707">
        <v>2</v>
      </c>
      <c r="V9707">
        <v>1</v>
      </c>
      <c r="W9707" t="s">
        <v>60</v>
      </c>
      <c r="X9707" t="s">
        <v>47</v>
      </c>
      <c r="Y9707">
        <v>77500</v>
      </c>
      <c r="Z9707">
        <v>0.09</v>
      </c>
    </row>
    <row r="9708" spans="1:26" x14ac:dyDescent="0.25">
      <c r="A9708" t="s">
        <v>11766</v>
      </c>
      <c r="B9708" s="1">
        <v>45128</v>
      </c>
      <c r="C9708" t="s">
        <v>5093</v>
      </c>
      <c r="D9708" t="s">
        <v>50</v>
      </c>
      <c r="E9708" t="s">
        <v>58</v>
      </c>
      <c r="F9708" t="s">
        <v>30</v>
      </c>
      <c r="G9708" t="s">
        <v>31</v>
      </c>
      <c r="H9708">
        <v>1</v>
      </c>
      <c r="I9708">
        <v>1415</v>
      </c>
      <c r="J9708">
        <v>12</v>
      </c>
      <c r="K9708">
        <v>1245.2</v>
      </c>
      <c r="L9708">
        <v>166.75</v>
      </c>
      <c r="M9708" t="s">
        <v>32</v>
      </c>
      <c r="N9708" t="s">
        <v>66</v>
      </c>
      <c r="O9708">
        <v>7</v>
      </c>
      <c r="P9708">
        <v>2023</v>
      </c>
      <c r="Q9708">
        <v>7</v>
      </c>
      <c r="R9708" t="s">
        <v>125</v>
      </c>
      <c r="S9708">
        <v>3</v>
      </c>
      <c r="T9708">
        <v>29</v>
      </c>
      <c r="U9708">
        <v>4</v>
      </c>
      <c r="V9708">
        <v>5</v>
      </c>
      <c r="W9708" t="s">
        <v>46</v>
      </c>
      <c r="X9708" t="s">
        <v>47</v>
      </c>
      <c r="Y9708">
        <v>16980</v>
      </c>
      <c r="Z9708">
        <v>0.13</v>
      </c>
    </row>
    <row r="9709" spans="1:26" x14ac:dyDescent="0.25">
      <c r="A9709" t="s">
        <v>11767</v>
      </c>
      <c r="B9709" s="1">
        <v>45245</v>
      </c>
      <c r="C9709" t="s">
        <v>4872</v>
      </c>
      <c r="D9709" t="s">
        <v>50</v>
      </c>
      <c r="E9709" t="s">
        <v>40</v>
      </c>
      <c r="F9709" t="s">
        <v>52</v>
      </c>
      <c r="G9709" t="s">
        <v>79</v>
      </c>
      <c r="H9709">
        <v>4</v>
      </c>
      <c r="I9709">
        <v>2695</v>
      </c>
      <c r="J9709">
        <v>9</v>
      </c>
      <c r="K9709">
        <v>9809.7999999999993</v>
      </c>
      <c r="L9709">
        <v>872.2</v>
      </c>
      <c r="M9709" t="s">
        <v>43</v>
      </c>
      <c r="N9709" t="s">
        <v>44</v>
      </c>
      <c r="O9709">
        <v>4</v>
      </c>
      <c r="P9709">
        <v>2023</v>
      </c>
      <c r="Q9709">
        <v>11</v>
      </c>
      <c r="R9709" t="s">
        <v>92</v>
      </c>
      <c r="S9709">
        <v>4</v>
      </c>
      <c r="T9709">
        <v>46</v>
      </c>
      <c r="U9709">
        <v>3</v>
      </c>
      <c r="V9709">
        <v>3</v>
      </c>
      <c r="W9709" t="s">
        <v>83</v>
      </c>
      <c r="X9709" t="s">
        <v>47</v>
      </c>
      <c r="Y9709">
        <v>97020</v>
      </c>
      <c r="Z9709">
        <v>0.09</v>
      </c>
    </row>
    <row r="9710" spans="1:26" x14ac:dyDescent="0.25">
      <c r="A9710" t="s">
        <v>11768</v>
      </c>
      <c r="B9710" s="1">
        <v>45122</v>
      </c>
      <c r="C9710" t="s">
        <v>3853</v>
      </c>
      <c r="D9710" t="s">
        <v>50</v>
      </c>
      <c r="E9710" t="s">
        <v>29</v>
      </c>
      <c r="F9710" t="s">
        <v>52</v>
      </c>
      <c r="G9710" t="s">
        <v>91</v>
      </c>
      <c r="H9710">
        <v>3</v>
      </c>
      <c r="I9710">
        <v>2369</v>
      </c>
      <c r="J9710">
        <v>27</v>
      </c>
      <c r="K9710">
        <v>5188.1099999999997</v>
      </c>
      <c r="L9710">
        <v>904.23</v>
      </c>
      <c r="M9710" t="s">
        <v>32</v>
      </c>
      <c r="N9710" t="s">
        <v>44</v>
      </c>
      <c r="O9710">
        <v>5</v>
      </c>
      <c r="P9710">
        <v>2023</v>
      </c>
      <c r="Q9710">
        <v>7</v>
      </c>
      <c r="R9710" t="s">
        <v>125</v>
      </c>
      <c r="S9710">
        <v>3</v>
      </c>
      <c r="T9710">
        <v>28</v>
      </c>
      <c r="U9710">
        <v>3</v>
      </c>
      <c r="V9710">
        <v>6</v>
      </c>
      <c r="W9710" t="s">
        <v>35</v>
      </c>
      <c r="X9710" t="s">
        <v>36</v>
      </c>
      <c r="Y9710">
        <v>191889</v>
      </c>
      <c r="Z9710">
        <v>0.17</v>
      </c>
    </row>
    <row r="9711" spans="1:26" x14ac:dyDescent="0.25">
      <c r="A9711" t="s">
        <v>11769</v>
      </c>
      <c r="B9711" s="1">
        <v>44971</v>
      </c>
      <c r="C9711" t="s">
        <v>3110</v>
      </c>
      <c r="D9711" t="s">
        <v>28</v>
      </c>
      <c r="E9711" t="s">
        <v>51</v>
      </c>
      <c r="F9711" t="s">
        <v>41</v>
      </c>
      <c r="G9711" t="s">
        <v>42</v>
      </c>
      <c r="H9711">
        <v>6</v>
      </c>
      <c r="I9711">
        <v>736</v>
      </c>
      <c r="J9711">
        <v>28</v>
      </c>
      <c r="K9711">
        <v>3179.52</v>
      </c>
      <c r="L9711">
        <v>560.32000000000005</v>
      </c>
      <c r="M9711" t="s">
        <v>65</v>
      </c>
      <c r="N9711" t="s">
        <v>33</v>
      </c>
      <c r="O9711">
        <v>7</v>
      </c>
      <c r="P9711">
        <v>2023</v>
      </c>
      <c r="Q9711">
        <v>2</v>
      </c>
      <c r="R9711" t="s">
        <v>67</v>
      </c>
      <c r="S9711">
        <v>1</v>
      </c>
      <c r="T9711">
        <v>7</v>
      </c>
      <c r="U9711">
        <v>3</v>
      </c>
      <c r="V9711">
        <v>2</v>
      </c>
      <c r="W9711" t="s">
        <v>76</v>
      </c>
      <c r="X9711" t="s">
        <v>47</v>
      </c>
      <c r="Y9711">
        <v>123648</v>
      </c>
      <c r="Z9711">
        <v>0.18</v>
      </c>
    </row>
    <row r="9712" spans="1:26" x14ac:dyDescent="0.25">
      <c r="A9712" t="s">
        <v>11770</v>
      </c>
      <c r="B9712" s="1">
        <v>45290</v>
      </c>
      <c r="C9712" t="s">
        <v>2158</v>
      </c>
      <c r="D9712" t="s">
        <v>28</v>
      </c>
      <c r="E9712" t="s">
        <v>29</v>
      </c>
      <c r="F9712" t="s">
        <v>30</v>
      </c>
      <c r="G9712" t="s">
        <v>64</v>
      </c>
      <c r="H9712">
        <v>8</v>
      </c>
      <c r="I9712">
        <v>1545</v>
      </c>
      <c r="J9712">
        <v>19</v>
      </c>
      <c r="K9712">
        <v>10011.6</v>
      </c>
      <c r="L9712">
        <v>1245.23</v>
      </c>
      <c r="M9712" t="s">
        <v>65</v>
      </c>
      <c r="N9712" t="s">
        <v>33</v>
      </c>
      <c r="O9712">
        <v>5</v>
      </c>
      <c r="P9712">
        <v>2023</v>
      </c>
      <c r="Q9712">
        <v>12</v>
      </c>
      <c r="R9712" t="s">
        <v>54</v>
      </c>
      <c r="S9712">
        <v>4</v>
      </c>
      <c r="T9712">
        <v>52</v>
      </c>
      <c r="U9712">
        <v>5</v>
      </c>
      <c r="V9712">
        <v>6</v>
      </c>
      <c r="W9712" t="s">
        <v>35</v>
      </c>
      <c r="X9712" t="s">
        <v>36</v>
      </c>
      <c r="Y9712">
        <v>234840</v>
      </c>
      <c r="Z9712">
        <v>0.12</v>
      </c>
    </row>
    <row r="9713" spans="1:26" x14ac:dyDescent="0.25">
      <c r="A9713" t="s">
        <v>11771</v>
      </c>
      <c r="B9713" s="1">
        <v>45208</v>
      </c>
      <c r="C9713" t="s">
        <v>633</v>
      </c>
      <c r="D9713" t="s">
        <v>63</v>
      </c>
      <c r="E9713" t="s">
        <v>40</v>
      </c>
      <c r="F9713" t="s">
        <v>30</v>
      </c>
      <c r="G9713" t="s">
        <v>31</v>
      </c>
      <c r="H9713">
        <v>6</v>
      </c>
      <c r="I9713">
        <v>4709</v>
      </c>
      <c r="J9713">
        <v>27</v>
      </c>
      <c r="K9713">
        <v>20625.419999999998</v>
      </c>
      <c r="L9713">
        <v>1249.99</v>
      </c>
      <c r="M9713" t="s">
        <v>43</v>
      </c>
      <c r="N9713" t="s">
        <v>33</v>
      </c>
      <c r="O9713">
        <v>3</v>
      </c>
      <c r="P9713">
        <v>2023</v>
      </c>
      <c r="Q9713">
        <v>10</v>
      </c>
      <c r="R9713" t="s">
        <v>45</v>
      </c>
      <c r="S9713">
        <v>4</v>
      </c>
      <c r="T9713">
        <v>41</v>
      </c>
      <c r="U9713">
        <v>2</v>
      </c>
      <c r="V9713">
        <v>1</v>
      </c>
      <c r="W9713" t="s">
        <v>60</v>
      </c>
      <c r="X9713" t="s">
        <v>47</v>
      </c>
      <c r="Y9713">
        <v>762858</v>
      </c>
      <c r="Z9713">
        <v>0.06</v>
      </c>
    </row>
    <row r="9714" spans="1:26" x14ac:dyDescent="0.25">
      <c r="A9714" t="s">
        <v>11772</v>
      </c>
      <c r="B9714" s="1">
        <v>44994</v>
      </c>
      <c r="C9714" t="s">
        <v>766</v>
      </c>
      <c r="D9714" t="s">
        <v>63</v>
      </c>
      <c r="E9714" t="s">
        <v>29</v>
      </c>
      <c r="F9714" t="s">
        <v>52</v>
      </c>
      <c r="G9714" t="s">
        <v>53</v>
      </c>
      <c r="H9714">
        <v>8</v>
      </c>
      <c r="I9714">
        <v>4782</v>
      </c>
      <c r="J9714">
        <v>27</v>
      </c>
      <c r="K9714">
        <v>27926.880000000001</v>
      </c>
      <c r="L9714">
        <v>4986.33</v>
      </c>
      <c r="M9714" t="s">
        <v>43</v>
      </c>
      <c r="N9714" t="s">
        <v>66</v>
      </c>
      <c r="O9714">
        <v>7</v>
      </c>
      <c r="P9714">
        <v>2023</v>
      </c>
      <c r="Q9714">
        <v>3</v>
      </c>
      <c r="R9714" t="s">
        <v>105</v>
      </c>
      <c r="S9714">
        <v>1</v>
      </c>
      <c r="T9714">
        <v>10</v>
      </c>
      <c r="U9714">
        <v>2</v>
      </c>
      <c r="V9714">
        <v>4</v>
      </c>
      <c r="W9714" t="s">
        <v>73</v>
      </c>
      <c r="X9714" t="s">
        <v>47</v>
      </c>
      <c r="Y9714">
        <v>1032912</v>
      </c>
      <c r="Z9714">
        <v>0.18</v>
      </c>
    </row>
    <row r="9715" spans="1:26" x14ac:dyDescent="0.25">
      <c r="A9715" t="s">
        <v>11773</v>
      </c>
      <c r="B9715" s="1">
        <v>45139</v>
      </c>
      <c r="C9715" t="s">
        <v>7632</v>
      </c>
      <c r="D9715" t="s">
        <v>63</v>
      </c>
      <c r="E9715" t="s">
        <v>29</v>
      </c>
      <c r="F9715" t="s">
        <v>30</v>
      </c>
      <c r="G9715" t="s">
        <v>86</v>
      </c>
      <c r="H9715">
        <v>9</v>
      </c>
      <c r="I9715">
        <v>3834</v>
      </c>
      <c r="J9715">
        <v>19</v>
      </c>
      <c r="K9715">
        <v>27949.86</v>
      </c>
      <c r="L9715">
        <v>2687.71</v>
      </c>
      <c r="M9715" t="s">
        <v>65</v>
      </c>
      <c r="N9715" t="s">
        <v>66</v>
      </c>
      <c r="O9715">
        <v>3</v>
      </c>
      <c r="P9715">
        <v>2023</v>
      </c>
      <c r="Q9715">
        <v>8</v>
      </c>
      <c r="R9715" t="s">
        <v>72</v>
      </c>
      <c r="S9715">
        <v>3</v>
      </c>
      <c r="T9715">
        <v>31</v>
      </c>
      <c r="U9715">
        <v>1</v>
      </c>
      <c r="V9715">
        <v>2</v>
      </c>
      <c r="W9715" t="s">
        <v>76</v>
      </c>
      <c r="X9715" t="s">
        <v>47</v>
      </c>
      <c r="Y9715">
        <v>655614</v>
      </c>
      <c r="Z9715">
        <v>0.1</v>
      </c>
    </row>
    <row r="9716" spans="1:26" x14ac:dyDescent="0.25">
      <c r="A9716" t="s">
        <v>11774</v>
      </c>
      <c r="B9716" s="1">
        <v>45209</v>
      </c>
      <c r="C9716" t="s">
        <v>2351</v>
      </c>
      <c r="D9716" t="s">
        <v>50</v>
      </c>
      <c r="E9716" t="s">
        <v>40</v>
      </c>
      <c r="F9716" t="s">
        <v>52</v>
      </c>
      <c r="G9716" t="s">
        <v>53</v>
      </c>
      <c r="H9716">
        <v>3</v>
      </c>
      <c r="I9716">
        <v>5000</v>
      </c>
      <c r="J9716">
        <v>22</v>
      </c>
      <c r="K9716">
        <v>11700</v>
      </c>
      <c r="L9716">
        <v>1686.66</v>
      </c>
      <c r="M9716" t="s">
        <v>65</v>
      </c>
      <c r="N9716" t="s">
        <v>44</v>
      </c>
      <c r="O9716">
        <v>6</v>
      </c>
      <c r="P9716">
        <v>2023</v>
      </c>
      <c r="Q9716">
        <v>10</v>
      </c>
      <c r="R9716" t="s">
        <v>45</v>
      </c>
      <c r="S9716">
        <v>4</v>
      </c>
      <c r="T9716">
        <v>41</v>
      </c>
      <c r="U9716">
        <v>2</v>
      </c>
      <c r="V9716">
        <v>2</v>
      </c>
      <c r="W9716" t="s">
        <v>76</v>
      </c>
      <c r="X9716" t="s">
        <v>47</v>
      </c>
      <c r="Y9716">
        <v>330000</v>
      </c>
      <c r="Z9716">
        <v>0.14000000000000001</v>
      </c>
    </row>
    <row r="9717" spans="1:26" x14ac:dyDescent="0.25">
      <c r="A9717" t="s">
        <v>11775</v>
      </c>
      <c r="B9717" s="1">
        <v>44978</v>
      </c>
      <c r="C9717" t="s">
        <v>149</v>
      </c>
      <c r="D9717" t="s">
        <v>28</v>
      </c>
      <c r="E9717" t="s">
        <v>40</v>
      </c>
      <c r="F9717" t="s">
        <v>52</v>
      </c>
      <c r="G9717" t="s">
        <v>53</v>
      </c>
      <c r="H9717">
        <v>2</v>
      </c>
      <c r="I9717">
        <v>3719</v>
      </c>
      <c r="J9717">
        <v>20</v>
      </c>
      <c r="K9717">
        <v>5950.4</v>
      </c>
      <c r="L9717">
        <v>644.30999999999995</v>
      </c>
      <c r="M9717" t="s">
        <v>65</v>
      </c>
      <c r="N9717" t="s">
        <v>66</v>
      </c>
      <c r="O9717">
        <v>3</v>
      </c>
      <c r="P9717">
        <v>2023</v>
      </c>
      <c r="Q9717">
        <v>2</v>
      </c>
      <c r="R9717" t="s">
        <v>67</v>
      </c>
      <c r="S9717">
        <v>1</v>
      </c>
      <c r="T9717">
        <v>8</v>
      </c>
      <c r="U9717">
        <v>4</v>
      </c>
      <c r="V9717">
        <v>2</v>
      </c>
      <c r="W9717" t="s">
        <v>76</v>
      </c>
      <c r="X9717" t="s">
        <v>47</v>
      </c>
      <c r="Y9717">
        <v>148760</v>
      </c>
      <c r="Z9717">
        <v>0.11</v>
      </c>
    </row>
    <row r="9718" spans="1:26" x14ac:dyDescent="0.25">
      <c r="A9718" t="s">
        <v>11776</v>
      </c>
      <c r="B9718" s="1">
        <v>45073</v>
      </c>
      <c r="C9718" t="s">
        <v>7608</v>
      </c>
      <c r="D9718" t="s">
        <v>63</v>
      </c>
      <c r="E9718" t="s">
        <v>40</v>
      </c>
      <c r="F9718" t="s">
        <v>41</v>
      </c>
      <c r="G9718" t="s">
        <v>59</v>
      </c>
      <c r="H9718">
        <v>3</v>
      </c>
      <c r="I9718">
        <v>4771</v>
      </c>
      <c r="J9718">
        <v>11</v>
      </c>
      <c r="K9718">
        <v>12738.57</v>
      </c>
      <c r="L9718">
        <v>1334.11</v>
      </c>
      <c r="M9718" t="s">
        <v>43</v>
      </c>
      <c r="N9718" t="s">
        <v>66</v>
      </c>
      <c r="O9718">
        <v>3</v>
      </c>
      <c r="P9718">
        <v>2023</v>
      </c>
      <c r="Q9718">
        <v>5</v>
      </c>
      <c r="R9718" t="s">
        <v>238</v>
      </c>
      <c r="S9718">
        <v>2</v>
      </c>
      <c r="T9718">
        <v>21</v>
      </c>
      <c r="U9718">
        <v>4</v>
      </c>
      <c r="V9718">
        <v>6</v>
      </c>
      <c r="W9718" t="s">
        <v>35</v>
      </c>
      <c r="X9718" t="s">
        <v>36</v>
      </c>
      <c r="Y9718">
        <v>157443</v>
      </c>
      <c r="Z9718">
        <v>0.1</v>
      </c>
    </row>
    <row r="9719" spans="1:26" x14ac:dyDescent="0.25">
      <c r="A9719" t="s">
        <v>11777</v>
      </c>
      <c r="B9719" s="1">
        <v>45213</v>
      </c>
      <c r="C9719" t="s">
        <v>3774</v>
      </c>
      <c r="D9719" t="s">
        <v>28</v>
      </c>
      <c r="E9719" t="s">
        <v>51</v>
      </c>
      <c r="F9719" t="s">
        <v>41</v>
      </c>
      <c r="G9719" t="s">
        <v>59</v>
      </c>
      <c r="H9719">
        <v>7</v>
      </c>
      <c r="I9719">
        <v>1960</v>
      </c>
      <c r="J9719">
        <v>14</v>
      </c>
      <c r="K9719">
        <v>11799.2</v>
      </c>
      <c r="L9719">
        <v>1850.54</v>
      </c>
      <c r="M9719" t="s">
        <v>43</v>
      </c>
      <c r="N9719" t="s">
        <v>66</v>
      </c>
      <c r="O9719">
        <v>6</v>
      </c>
      <c r="P9719">
        <v>2023</v>
      </c>
      <c r="Q9719">
        <v>10</v>
      </c>
      <c r="R9719" t="s">
        <v>45</v>
      </c>
      <c r="S9719">
        <v>4</v>
      </c>
      <c r="T9719">
        <v>41</v>
      </c>
      <c r="U9719">
        <v>2</v>
      </c>
      <c r="V9719">
        <v>6</v>
      </c>
      <c r="W9719" t="s">
        <v>35</v>
      </c>
      <c r="X9719" t="s">
        <v>36</v>
      </c>
      <c r="Y9719">
        <v>192080</v>
      </c>
      <c r="Z9719">
        <v>0.16</v>
      </c>
    </row>
    <row r="9720" spans="1:26" x14ac:dyDescent="0.25">
      <c r="A9720" t="s">
        <v>11778</v>
      </c>
      <c r="B9720" s="1">
        <v>45272</v>
      </c>
      <c r="C9720" t="s">
        <v>2280</v>
      </c>
      <c r="D9720" t="s">
        <v>50</v>
      </c>
      <c r="E9720" t="s">
        <v>29</v>
      </c>
      <c r="F9720" t="s">
        <v>52</v>
      </c>
      <c r="G9720" t="s">
        <v>91</v>
      </c>
      <c r="H9720">
        <v>1</v>
      </c>
      <c r="I9720">
        <v>4843</v>
      </c>
      <c r="J9720">
        <v>24</v>
      </c>
      <c r="K9720">
        <v>3680.68</v>
      </c>
      <c r="L9720">
        <v>348.63</v>
      </c>
      <c r="M9720" t="s">
        <v>32</v>
      </c>
      <c r="N9720" t="s">
        <v>44</v>
      </c>
      <c r="O9720">
        <v>5</v>
      </c>
      <c r="P9720">
        <v>2023</v>
      </c>
      <c r="Q9720">
        <v>12</v>
      </c>
      <c r="R9720" t="s">
        <v>54</v>
      </c>
      <c r="S9720">
        <v>4</v>
      </c>
      <c r="T9720">
        <v>50</v>
      </c>
      <c r="U9720">
        <v>3</v>
      </c>
      <c r="V9720">
        <v>2</v>
      </c>
      <c r="W9720" t="s">
        <v>76</v>
      </c>
      <c r="X9720" t="s">
        <v>47</v>
      </c>
      <c r="Y9720">
        <v>116232</v>
      </c>
      <c r="Z9720">
        <v>0.09</v>
      </c>
    </row>
    <row r="9721" spans="1:26" x14ac:dyDescent="0.25">
      <c r="A9721" t="s">
        <v>11779</v>
      </c>
      <c r="B9721" s="1">
        <v>45106</v>
      </c>
      <c r="C9721" t="s">
        <v>1290</v>
      </c>
      <c r="D9721" t="s">
        <v>63</v>
      </c>
      <c r="E9721" t="s">
        <v>29</v>
      </c>
      <c r="F9721" t="s">
        <v>41</v>
      </c>
      <c r="G9721" t="s">
        <v>116</v>
      </c>
      <c r="H9721">
        <v>5</v>
      </c>
      <c r="I9721">
        <v>3375</v>
      </c>
      <c r="J9721">
        <v>14</v>
      </c>
      <c r="K9721">
        <v>14512.5</v>
      </c>
      <c r="L9721">
        <v>1698.63</v>
      </c>
      <c r="M9721" t="s">
        <v>43</v>
      </c>
      <c r="N9721" t="s">
        <v>33</v>
      </c>
      <c r="O9721">
        <v>2</v>
      </c>
      <c r="P9721">
        <v>2023</v>
      </c>
      <c r="Q9721">
        <v>6</v>
      </c>
      <c r="R9721" t="s">
        <v>95</v>
      </c>
      <c r="S9721">
        <v>2</v>
      </c>
      <c r="T9721">
        <v>26</v>
      </c>
      <c r="U9721">
        <v>5</v>
      </c>
      <c r="V9721">
        <v>4</v>
      </c>
      <c r="W9721" t="s">
        <v>73</v>
      </c>
      <c r="X9721" t="s">
        <v>47</v>
      </c>
      <c r="Y9721">
        <v>236250</v>
      </c>
      <c r="Z9721">
        <v>0.12</v>
      </c>
    </row>
    <row r="9722" spans="1:26" x14ac:dyDescent="0.25">
      <c r="A9722" t="s">
        <v>11780</v>
      </c>
      <c r="B9722" s="1">
        <v>45237</v>
      </c>
      <c r="C9722" t="s">
        <v>2060</v>
      </c>
      <c r="D9722" t="s">
        <v>50</v>
      </c>
      <c r="E9722" t="s">
        <v>51</v>
      </c>
      <c r="F9722" t="s">
        <v>30</v>
      </c>
      <c r="G9722" t="s">
        <v>86</v>
      </c>
      <c r="H9722">
        <v>2</v>
      </c>
      <c r="I9722">
        <v>2743</v>
      </c>
      <c r="J9722">
        <v>27</v>
      </c>
      <c r="K9722">
        <v>4004.78</v>
      </c>
      <c r="L9722">
        <v>738.22</v>
      </c>
      <c r="M9722" t="s">
        <v>43</v>
      </c>
      <c r="N9722" t="s">
        <v>33</v>
      </c>
      <c r="O9722">
        <v>5</v>
      </c>
      <c r="P9722">
        <v>2023</v>
      </c>
      <c r="Q9722">
        <v>11</v>
      </c>
      <c r="R9722" t="s">
        <v>92</v>
      </c>
      <c r="S9722">
        <v>4</v>
      </c>
      <c r="T9722">
        <v>45</v>
      </c>
      <c r="U9722">
        <v>2</v>
      </c>
      <c r="V9722">
        <v>2</v>
      </c>
      <c r="W9722" t="s">
        <v>76</v>
      </c>
      <c r="X9722" t="s">
        <v>47</v>
      </c>
      <c r="Y9722">
        <v>148122</v>
      </c>
      <c r="Z9722">
        <v>0.18</v>
      </c>
    </row>
    <row r="9723" spans="1:26" x14ac:dyDescent="0.25">
      <c r="A9723" t="s">
        <v>11781</v>
      </c>
      <c r="B9723" s="1">
        <v>44953</v>
      </c>
      <c r="C9723" t="s">
        <v>3733</v>
      </c>
      <c r="D9723" t="s">
        <v>28</v>
      </c>
      <c r="E9723" t="s">
        <v>40</v>
      </c>
      <c r="F9723" t="s">
        <v>41</v>
      </c>
      <c r="G9723" t="s">
        <v>42</v>
      </c>
      <c r="H9723">
        <v>5</v>
      </c>
      <c r="I9723">
        <v>3077</v>
      </c>
      <c r="J9723">
        <v>29</v>
      </c>
      <c r="K9723">
        <v>10923.35</v>
      </c>
      <c r="L9723">
        <v>1063.44</v>
      </c>
      <c r="M9723" t="s">
        <v>43</v>
      </c>
      <c r="N9723" t="s">
        <v>33</v>
      </c>
      <c r="O9723">
        <v>3</v>
      </c>
      <c r="P9723">
        <v>2023</v>
      </c>
      <c r="Q9723">
        <v>1</v>
      </c>
      <c r="R9723" t="s">
        <v>34</v>
      </c>
      <c r="S9723">
        <v>1</v>
      </c>
      <c r="T9723">
        <v>4</v>
      </c>
      <c r="U9723">
        <v>4</v>
      </c>
      <c r="V9723">
        <v>5</v>
      </c>
      <c r="W9723" t="s">
        <v>46</v>
      </c>
      <c r="X9723" t="s">
        <v>47</v>
      </c>
      <c r="Y9723">
        <v>446165</v>
      </c>
      <c r="Z9723">
        <v>0.1</v>
      </c>
    </row>
    <row r="9724" spans="1:26" x14ac:dyDescent="0.25">
      <c r="A9724" t="s">
        <v>11782</v>
      </c>
      <c r="B9724" s="1">
        <v>44964</v>
      </c>
      <c r="C9724" t="s">
        <v>5119</v>
      </c>
      <c r="D9724" t="s">
        <v>39</v>
      </c>
      <c r="E9724" t="s">
        <v>51</v>
      </c>
      <c r="F9724" t="s">
        <v>41</v>
      </c>
      <c r="G9724" t="s">
        <v>59</v>
      </c>
      <c r="H9724">
        <v>8</v>
      </c>
      <c r="I9724">
        <v>3891</v>
      </c>
      <c r="J9724">
        <v>26</v>
      </c>
      <c r="K9724">
        <v>23034.720000000001</v>
      </c>
      <c r="L9724">
        <v>3314.43</v>
      </c>
      <c r="M9724" t="s">
        <v>65</v>
      </c>
      <c r="N9724" t="s">
        <v>66</v>
      </c>
      <c r="O9724">
        <v>4</v>
      </c>
      <c r="P9724">
        <v>2023</v>
      </c>
      <c r="Q9724">
        <v>2</v>
      </c>
      <c r="R9724" t="s">
        <v>67</v>
      </c>
      <c r="S9724">
        <v>1</v>
      </c>
      <c r="T9724">
        <v>6</v>
      </c>
      <c r="U9724">
        <v>2</v>
      </c>
      <c r="V9724">
        <v>2</v>
      </c>
      <c r="W9724" t="s">
        <v>76</v>
      </c>
      <c r="X9724" t="s">
        <v>47</v>
      </c>
      <c r="Y9724">
        <v>809328</v>
      </c>
      <c r="Z9724">
        <v>0.14000000000000001</v>
      </c>
    </row>
    <row r="9725" spans="1:26" x14ac:dyDescent="0.25">
      <c r="A9725" t="s">
        <v>11783</v>
      </c>
      <c r="B9725" s="1">
        <v>45213</v>
      </c>
      <c r="C9725" t="s">
        <v>246</v>
      </c>
      <c r="D9725" t="s">
        <v>39</v>
      </c>
      <c r="E9725" t="s">
        <v>51</v>
      </c>
      <c r="F9725" t="s">
        <v>30</v>
      </c>
      <c r="G9725" t="s">
        <v>64</v>
      </c>
      <c r="H9725">
        <v>10</v>
      </c>
      <c r="I9725">
        <v>2836</v>
      </c>
      <c r="J9725">
        <v>15</v>
      </c>
      <c r="K9725">
        <v>24106</v>
      </c>
      <c r="L9725">
        <v>3436.65</v>
      </c>
      <c r="M9725" t="s">
        <v>43</v>
      </c>
      <c r="N9725" t="s">
        <v>66</v>
      </c>
      <c r="O9725">
        <v>1</v>
      </c>
      <c r="P9725">
        <v>2023</v>
      </c>
      <c r="Q9725">
        <v>10</v>
      </c>
      <c r="R9725" t="s">
        <v>45</v>
      </c>
      <c r="S9725">
        <v>4</v>
      </c>
      <c r="T9725">
        <v>41</v>
      </c>
      <c r="U9725">
        <v>2</v>
      </c>
      <c r="V9725">
        <v>6</v>
      </c>
      <c r="W9725" t="s">
        <v>35</v>
      </c>
      <c r="X9725" t="s">
        <v>36</v>
      </c>
      <c r="Y9725">
        <v>425400</v>
      </c>
      <c r="Z9725">
        <v>0.14000000000000001</v>
      </c>
    </row>
    <row r="9726" spans="1:26" x14ac:dyDescent="0.25">
      <c r="A9726" t="s">
        <v>11784</v>
      </c>
      <c r="B9726" s="1">
        <v>45291</v>
      </c>
      <c r="C9726" t="s">
        <v>4139</v>
      </c>
      <c r="D9726" t="s">
        <v>28</v>
      </c>
      <c r="E9726" t="s">
        <v>29</v>
      </c>
      <c r="F9726" t="s">
        <v>52</v>
      </c>
      <c r="G9726" t="s">
        <v>53</v>
      </c>
      <c r="H9726">
        <v>6</v>
      </c>
      <c r="I9726">
        <v>2862</v>
      </c>
      <c r="J9726">
        <v>7</v>
      </c>
      <c r="K9726">
        <v>15969.96</v>
      </c>
      <c r="L9726">
        <v>2558.1</v>
      </c>
      <c r="M9726" t="s">
        <v>43</v>
      </c>
      <c r="N9726" t="s">
        <v>66</v>
      </c>
      <c r="O9726">
        <v>7</v>
      </c>
      <c r="P9726">
        <v>2023</v>
      </c>
      <c r="Q9726">
        <v>12</v>
      </c>
      <c r="R9726" t="s">
        <v>54</v>
      </c>
      <c r="S9726">
        <v>4</v>
      </c>
      <c r="T9726">
        <v>53</v>
      </c>
      <c r="U9726">
        <v>6</v>
      </c>
      <c r="V9726">
        <v>0</v>
      </c>
      <c r="W9726" t="s">
        <v>55</v>
      </c>
      <c r="X9726" t="s">
        <v>36</v>
      </c>
      <c r="Y9726">
        <v>120204</v>
      </c>
      <c r="Z9726">
        <v>0.16</v>
      </c>
    </row>
    <row r="9727" spans="1:26" x14ac:dyDescent="0.25">
      <c r="A9727" t="s">
        <v>11785</v>
      </c>
      <c r="B9727" s="1">
        <v>45243</v>
      </c>
      <c r="C9727" t="s">
        <v>483</v>
      </c>
      <c r="D9727" t="s">
        <v>28</v>
      </c>
      <c r="E9727" t="s">
        <v>40</v>
      </c>
      <c r="F9727" t="s">
        <v>41</v>
      </c>
      <c r="G9727" t="s">
        <v>116</v>
      </c>
      <c r="H9727">
        <v>10</v>
      </c>
      <c r="I9727">
        <v>3004</v>
      </c>
      <c r="J9727">
        <v>21</v>
      </c>
      <c r="K9727">
        <v>23731.599999999999</v>
      </c>
      <c r="L9727">
        <v>3201.53</v>
      </c>
      <c r="M9727" t="s">
        <v>32</v>
      </c>
      <c r="N9727" t="s">
        <v>44</v>
      </c>
      <c r="O9727">
        <v>6</v>
      </c>
      <c r="P9727">
        <v>2023</v>
      </c>
      <c r="Q9727">
        <v>11</v>
      </c>
      <c r="R9727" t="s">
        <v>92</v>
      </c>
      <c r="S9727">
        <v>4</v>
      </c>
      <c r="T9727">
        <v>46</v>
      </c>
      <c r="U9727">
        <v>3</v>
      </c>
      <c r="V9727">
        <v>1</v>
      </c>
      <c r="W9727" t="s">
        <v>60</v>
      </c>
      <c r="X9727" t="s">
        <v>47</v>
      </c>
      <c r="Y9727">
        <v>630840</v>
      </c>
      <c r="Z9727">
        <v>0.13</v>
      </c>
    </row>
    <row r="9728" spans="1:26" x14ac:dyDescent="0.25">
      <c r="A9728" t="s">
        <v>11786</v>
      </c>
      <c r="B9728" s="1">
        <v>45024</v>
      </c>
      <c r="C9728" t="s">
        <v>3935</v>
      </c>
      <c r="D9728" t="s">
        <v>39</v>
      </c>
      <c r="E9728" t="s">
        <v>51</v>
      </c>
      <c r="F9728" t="s">
        <v>41</v>
      </c>
      <c r="G9728" t="s">
        <v>59</v>
      </c>
      <c r="H9728">
        <v>6</v>
      </c>
      <c r="I9728">
        <v>764</v>
      </c>
      <c r="J9728">
        <v>30</v>
      </c>
      <c r="K9728">
        <v>3208.8</v>
      </c>
      <c r="L9728">
        <v>475.77</v>
      </c>
      <c r="M9728" t="s">
        <v>43</v>
      </c>
      <c r="N9728" t="s">
        <v>33</v>
      </c>
      <c r="O9728">
        <v>6</v>
      </c>
      <c r="P9728">
        <v>2023</v>
      </c>
      <c r="Q9728">
        <v>4</v>
      </c>
      <c r="R9728" t="s">
        <v>100</v>
      </c>
      <c r="S9728">
        <v>2</v>
      </c>
      <c r="T9728">
        <v>14</v>
      </c>
      <c r="U9728">
        <v>2</v>
      </c>
      <c r="V9728">
        <v>6</v>
      </c>
      <c r="W9728" t="s">
        <v>35</v>
      </c>
      <c r="X9728" t="s">
        <v>36</v>
      </c>
      <c r="Y9728">
        <v>137520</v>
      </c>
      <c r="Z9728">
        <v>0.15</v>
      </c>
    </row>
    <row r="9729" spans="1:26" x14ac:dyDescent="0.25">
      <c r="A9729" t="s">
        <v>11787</v>
      </c>
      <c r="B9729" s="1">
        <v>44955</v>
      </c>
      <c r="C9729" t="s">
        <v>1998</v>
      </c>
      <c r="D9729" t="s">
        <v>50</v>
      </c>
      <c r="E9729" t="s">
        <v>40</v>
      </c>
      <c r="F9729" t="s">
        <v>52</v>
      </c>
      <c r="G9729" t="s">
        <v>91</v>
      </c>
      <c r="H9729">
        <v>7</v>
      </c>
      <c r="I9729">
        <v>2395</v>
      </c>
      <c r="J9729">
        <v>4</v>
      </c>
      <c r="K9729">
        <v>16094.4</v>
      </c>
      <c r="L9729">
        <v>3192.69</v>
      </c>
      <c r="M9729" t="s">
        <v>43</v>
      </c>
      <c r="N9729" t="s">
        <v>66</v>
      </c>
      <c r="O9729">
        <v>1</v>
      </c>
      <c r="P9729">
        <v>2023</v>
      </c>
      <c r="Q9729">
        <v>1</v>
      </c>
      <c r="R9729" t="s">
        <v>34</v>
      </c>
      <c r="S9729">
        <v>1</v>
      </c>
      <c r="T9729">
        <v>5</v>
      </c>
      <c r="U9729">
        <v>5</v>
      </c>
      <c r="V9729">
        <v>0</v>
      </c>
      <c r="W9729" t="s">
        <v>55</v>
      </c>
      <c r="X9729" t="s">
        <v>36</v>
      </c>
      <c r="Y9729">
        <v>67060</v>
      </c>
      <c r="Z9729">
        <v>0.2</v>
      </c>
    </row>
    <row r="9730" spans="1:26" x14ac:dyDescent="0.25">
      <c r="A9730" t="s">
        <v>11788</v>
      </c>
      <c r="B9730" s="1">
        <v>45184</v>
      </c>
      <c r="C9730" t="s">
        <v>6209</v>
      </c>
      <c r="D9730" t="s">
        <v>50</v>
      </c>
      <c r="E9730" t="s">
        <v>51</v>
      </c>
      <c r="F9730" t="s">
        <v>30</v>
      </c>
      <c r="G9730" t="s">
        <v>64</v>
      </c>
      <c r="H9730">
        <v>5</v>
      </c>
      <c r="I9730">
        <v>3572</v>
      </c>
      <c r="J9730">
        <v>29</v>
      </c>
      <c r="K9730">
        <v>12680.6</v>
      </c>
      <c r="L9730">
        <v>656.37</v>
      </c>
      <c r="M9730" t="s">
        <v>43</v>
      </c>
      <c r="N9730" t="s">
        <v>33</v>
      </c>
      <c r="O9730">
        <v>2</v>
      </c>
      <c r="P9730">
        <v>2023</v>
      </c>
      <c r="Q9730">
        <v>9</v>
      </c>
      <c r="R9730" t="s">
        <v>80</v>
      </c>
      <c r="S9730">
        <v>3</v>
      </c>
      <c r="T9730">
        <v>37</v>
      </c>
      <c r="U9730">
        <v>3</v>
      </c>
      <c r="V9730">
        <v>5</v>
      </c>
      <c r="W9730" t="s">
        <v>46</v>
      </c>
      <c r="X9730" t="s">
        <v>47</v>
      </c>
      <c r="Y9730">
        <v>517940</v>
      </c>
      <c r="Z9730">
        <v>0.05</v>
      </c>
    </row>
    <row r="9731" spans="1:26" x14ac:dyDescent="0.25">
      <c r="A9731" t="s">
        <v>11789</v>
      </c>
      <c r="B9731" s="1">
        <v>45249</v>
      </c>
      <c r="C9731" t="s">
        <v>725</v>
      </c>
      <c r="D9731" t="s">
        <v>28</v>
      </c>
      <c r="E9731" t="s">
        <v>29</v>
      </c>
      <c r="F9731" t="s">
        <v>41</v>
      </c>
      <c r="G9731" t="s">
        <v>42</v>
      </c>
      <c r="H9731">
        <v>6</v>
      </c>
      <c r="I9731">
        <v>3309</v>
      </c>
      <c r="J9731">
        <v>5</v>
      </c>
      <c r="K9731">
        <v>18861.3</v>
      </c>
      <c r="L9731">
        <v>2394.37</v>
      </c>
      <c r="M9731" t="s">
        <v>32</v>
      </c>
      <c r="N9731" t="s">
        <v>33</v>
      </c>
      <c r="O9731">
        <v>1</v>
      </c>
      <c r="P9731">
        <v>2023</v>
      </c>
      <c r="Q9731">
        <v>11</v>
      </c>
      <c r="R9731" t="s">
        <v>92</v>
      </c>
      <c r="S9731">
        <v>4</v>
      </c>
      <c r="T9731">
        <v>47</v>
      </c>
      <c r="U9731">
        <v>4</v>
      </c>
      <c r="V9731">
        <v>0</v>
      </c>
      <c r="W9731" t="s">
        <v>55</v>
      </c>
      <c r="X9731" t="s">
        <v>36</v>
      </c>
      <c r="Y9731">
        <v>99270</v>
      </c>
      <c r="Z9731">
        <v>0.13</v>
      </c>
    </row>
    <row r="9732" spans="1:26" x14ac:dyDescent="0.25">
      <c r="A9732" t="s">
        <v>11790</v>
      </c>
      <c r="B9732" s="1">
        <v>45268</v>
      </c>
      <c r="C9732" t="s">
        <v>5047</v>
      </c>
      <c r="D9732" t="s">
        <v>39</v>
      </c>
      <c r="E9732" t="s">
        <v>51</v>
      </c>
      <c r="F9732" t="s">
        <v>52</v>
      </c>
      <c r="G9732" t="s">
        <v>53</v>
      </c>
      <c r="H9732">
        <v>1</v>
      </c>
      <c r="I9732">
        <v>4079</v>
      </c>
      <c r="J9732">
        <v>21</v>
      </c>
      <c r="K9732">
        <v>3222.41</v>
      </c>
      <c r="L9732">
        <v>237.41</v>
      </c>
      <c r="M9732" t="s">
        <v>43</v>
      </c>
      <c r="N9732" t="s">
        <v>66</v>
      </c>
      <c r="O9732">
        <v>6</v>
      </c>
      <c r="P9732">
        <v>2023</v>
      </c>
      <c r="Q9732">
        <v>12</v>
      </c>
      <c r="R9732" t="s">
        <v>54</v>
      </c>
      <c r="S9732">
        <v>4</v>
      </c>
      <c r="T9732">
        <v>49</v>
      </c>
      <c r="U9732">
        <v>2</v>
      </c>
      <c r="V9732">
        <v>5</v>
      </c>
      <c r="W9732" t="s">
        <v>46</v>
      </c>
      <c r="X9732" t="s">
        <v>47</v>
      </c>
      <c r="Y9732">
        <v>85659</v>
      </c>
      <c r="Z9732">
        <v>7.0000000000000007E-2</v>
      </c>
    </row>
    <row r="9733" spans="1:26" x14ac:dyDescent="0.25">
      <c r="A9733" t="s">
        <v>11791</v>
      </c>
      <c r="B9733" s="1">
        <v>45235</v>
      </c>
      <c r="C9733" t="s">
        <v>1259</v>
      </c>
      <c r="D9733" t="s">
        <v>28</v>
      </c>
      <c r="E9733" t="s">
        <v>51</v>
      </c>
      <c r="F9733" t="s">
        <v>30</v>
      </c>
      <c r="G9733" t="s">
        <v>64</v>
      </c>
      <c r="H9733">
        <v>4</v>
      </c>
      <c r="I9733">
        <v>4569</v>
      </c>
      <c r="J9733">
        <v>11</v>
      </c>
      <c r="K9733">
        <v>16265.64</v>
      </c>
      <c r="L9733">
        <v>962.72</v>
      </c>
      <c r="M9733" t="s">
        <v>43</v>
      </c>
      <c r="N9733" t="s">
        <v>44</v>
      </c>
      <c r="O9733">
        <v>7</v>
      </c>
      <c r="P9733">
        <v>2023</v>
      </c>
      <c r="Q9733">
        <v>11</v>
      </c>
      <c r="R9733" t="s">
        <v>92</v>
      </c>
      <c r="S9733">
        <v>4</v>
      </c>
      <c r="T9733">
        <v>45</v>
      </c>
      <c r="U9733">
        <v>2</v>
      </c>
      <c r="V9733">
        <v>0</v>
      </c>
      <c r="W9733" t="s">
        <v>55</v>
      </c>
      <c r="X9733" t="s">
        <v>36</v>
      </c>
      <c r="Y9733">
        <v>201036</v>
      </c>
      <c r="Z9733">
        <v>0.06</v>
      </c>
    </row>
    <row r="9734" spans="1:26" x14ac:dyDescent="0.25">
      <c r="A9734" t="s">
        <v>11792</v>
      </c>
      <c r="B9734" s="1">
        <v>45198</v>
      </c>
      <c r="C9734" t="s">
        <v>382</v>
      </c>
      <c r="D9734" t="s">
        <v>50</v>
      </c>
      <c r="E9734" t="s">
        <v>51</v>
      </c>
      <c r="F9734" t="s">
        <v>41</v>
      </c>
      <c r="G9734" t="s">
        <v>59</v>
      </c>
      <c r="H9734">
        <v>7</v>
      </c>
      <c r="I9734">
        <v>2128</v>
      </c>
      <c r="J9734">
        <v>13</v>
      </c>
      <c r="K9734">
        <v>12959.52</v>
      </c>
      <c r="L9734">
        <v>1240.56</v>
      </c>
      <c r="M9734" t="s">
        <v>43</v>
      </c>
      <c r="N9734" t="s">
        <v>44</v>
      </c>
      <c r="O9734">
        <v>4</v>
      </c>
      <c r="P9734">
        <v>2023</v>
      </c>
      <c r="Q9734">
        <v>9</v>
      </c>
      <c r="R9734" t="s">
        <v>80</v>
      </c>
      <c r="S9734">
        <v>3</v>
      </c>
      <c r="T9734">
        <v>39</v>
      </c>
      <c r="U9734">
        <v>5</v>
      </c>
      <c r="V9734">
        <v>5</v>
      </c>
      <c r="W9734" t="s">
        <v>46</v>
      </c>
      <c r="X9734" t="s">
        <v>47</v>
      </c>
      <c r="Y9734">
        <v>193648</v>
      </c>
      <c r="Z9734">
        <v>0.1</v>
      </c>
    </row>
    <row r="9735" spans="1:26" x14ac:dyDescent="0.25">
      <c r="A9735" t="s">
        <v>11793</v>
      </c>
      <c r="B9735" s="1">
        <v>44944</v>
      </c>
      <c r="C9735" t="s">
        <v>1005</v>
      </c>
      <c r="D9735" t="s">
        <v>63</v>
      </c>
      <c r="E9735" t="s">
        <v>40</v>
      </c>
      <c r="F9735" t="s">
        <v>30</v>
      </c>
      <c r="G9735" t="s">
        <v>64</v>
      </c>
      <c r="H9735">
        <v>6</v>
      </c>
      <c r="I9735">
        <v>3771</v>
      </c>
      <c r="J9735">
        <v>6</v>
      </c>
      <c r="K9735">
        <v>21268.44</v>
      </c>
      <c r="L9735">
        <v>2296.67</v>
      </c>
      <c r="M9735" t="s">
        <v>32</v>
      </c>
      <c r="N9735" t="s">
        <v>44</v>
      </c>
      <c r="O9735">
        <v>2</v>
      </c>
      <c r="P9735">
        <v>2023</v>
      </c>
      <c r="Q9735">
        <v>1</v>
      </c>
      <c r="R9735" t="s">
        <v>34</v>
      </c>
      <c r="S9735">
        <v>1</v>
      </c>
      <c r="T9735">
        <v>3</v>
      </c>
      <c r="U9735">
        <v>3</v>
      </c>
      <c r="V9735">
        <v>3</v>
      </c>
      <c r="W9735" t="s">
        <v>83</v>
      </c>
      <c r="X9735" t="s">
        <v>47</v>
      </c>
      <c r="Y9735">
        <v>135756</v>
      </c>
      <c r="Z9735">
        <v>0.11</v>
      </c>
    </row>
    <row r="9736" spans="1:26" x14ac:dyDescent="0.25">
      <c r="A9736" t="s">
        <v>11794</v>
      </c>
      <c r="B9736" s="1">
        <v>45045</v>
      </c>
      <c r="C9736" t="s">
        <v>262</v>
      </c>
      <c r="D9736" t="s">
        <v>50</v>
      </c>
      <c r="E9736" t="s">
        <v>40</v>
      </c>
      <c r="F9736" t="s">
        <v>41</v>
      </c>
      <c r="G9736" t="s">
        <v>59</v>
      </c>
      <c r="H9736">
        <v>5</v>
      </c>
      <c r="I9736">
        <v>936</v>
      </c>
      <c r="J9736">
        <v>0</v>
      </c>
      <c r="K9736">
        <v>4680</v>
      </c>
      <c r="L9736">
        <v>781.89</v>
      </c>
      <c r="M9736" t="s">
        <v>43</v>
      </c>
      <c r="N9736" t="s">
        <v>33</v>
      </c>
      <c r="O9736">
        <v>2</v>
      </c>
      <c r="P9736">
        <v>2023</v>
      </c>
      <c r="Q9736">
        <v>4</v>
      </c>
      <c r="R9736" t="s">
        <v>100</v>
      </c>
      <c r="S9736">
        <v>2</v>
      </c>
      <c r="T9736">
        <v>17</v>
      </c>
      <c r="U9736">
        <v>5</v>
      </c>
      <c r="V9736">
        <v>6</v>
      </c>
      <c r="W9736" t="s">
        <v>35</v>
      </c>
      <c r="X9736" t="s">
        <v>36</v>
      </c>
      <c r="Y9736">
        <v>0</v>
      </c>
      <c r="Z9736">
        <v>0.17</v>
      </c>
    </row>
    <row r="9737" spans="1:26" x14ac:dyDescent="0.25">
      <c r="A9737" t="s">
        <v>11795</v>
      </c>
      <c r="B9737" s="1">
        <v>45279</v>
      </c>
      <c r="C9737" t="s">
        <v>2453</v>
      </c>
      <c r="D9737" t="s">
        <v>50</v>
      </c>
      <c r="E9737" t="s">
        <v>29</v>
      </c>
      <c r="F9737" t="s">
        <v>41</v>
      </c>
      <c r="G9737" t="s">
        <v>42</v>
      </c>
      <c r="H9737">
        <v>4</v>
      </c>
      <c r="I9737">
        <v>1042</v>
      </c>
      <c r="J9737">
        <v>3</v>
      </c>
      <c r="K9737">
        <v>4042.96</v>
      </c>
      <c r="L9737">
        <v>585.70000000000005</v>
      </c>
      <c r="M9737" t="s">
        <v>43</v>
      </c>
      <c r="N9737" t="s">
        <v>66</v>
      </c>
      <c r="O9737">
        <v>4</v>
      </c>
      <c r="P9737">
        <v>2023</v>
      </c>
      <c r="Q9737">
        <v>12</v>
      </c>
      <c r="R9737" t="s">
        <v>54</v>
      </c>
      <c r="S9737">
        <v>4</v>
      </c>
      <c r="T9737">
        <v>51</v>
      </c>
      <c r="U9737">
        <v>4</v>
      </c>
      <c r="V9737">
        <v>2</v>
      </c>
      <c r="W9737" t="s">
        <v>76</v>
      </c>
      <c r="X9737" t="s">
        <v>47</v>
      </c>
      <c r="Y9737">
        <v>12504</v>
      </c>
      <c r="Z9737">
        <v>0.14000000000000001</v>
      </c>
    </row>
    <row r="9738" spans="1:26" x14ac:dyDescent="0.25">
      <c r="A9738" t="s">
        <v>11796</v>
      </c>
      <c r="B9738" s="1">
        <v>44962</v>
      </c>
      <c r="C9738" t="s">
        <v>1201</v>
      </c>
      <c r="D9738" t="s">
        <v>63</v>
      </c>
      <c r="E9738" t="s">
        <v>58</v>
      </c>
      <c r="F9738" t="s">
        <v>41</v>
      </c>
      <c r="G9738" t="s">
        <v>116</v>
      </c>
      <c r="H9738">
        <v>4</v>
      </c>
      <c r="I9738">
        <v>453</v>
      </c>
      <c r="J9738">
        <v>3</v>
      </c>
      <c r="K9738">
        <v>1757.64</v>
      </c>
      <c r="L9738">
        <v>345.63</v>
      </c>
      <c r="M9738" t="s">
        <v>65</v>
      </c>
      <c r="N9738" t="s">
        <v>66</v>
      </c>
      <c r="O9738">
        <v>3</v>
      </c>
      <c r="P9738">
        <v>2023</v>
      </c>
      <c r="Q9738">
        <v>2</v>
      </c>
      <c r="R9738" t="s">
        <v>67</v>
      </c>
      <c r="S9738">
        <v>1</v>
      </c>
      <c r="T9738">
        <v>6</v>
      </c>
      <c r="U9738">
        <v>2</v>
      </c>
      <c r="V9738">
        <v>0</v>
      </c>
      <c r="W9738" t="s">
        <v>55</v>
      </c>
      <c r="X9738" t="s">
        <v>36</v>
      </c>
      <c r="Y9738">
        <v>5436</v>
      </c>
      <c r="Z9738">
        <v>0.2</v>
      </c>
    </row>
    <row r="9739" spans="1:26" x14ac:dyDescent="0.25">
      <c r="A9739" t="s">
        <v>11797</v>
      </c>
      <c r="B9739" s="1">
        <v>45083</v>
      </c>
      <c r="C9739" t="s">
        <v>5946</v>
      </c>
      <c r="D9739" t="s">
        <v>28</v>
      </c>
      <c r="E9739" t="s">
        <v>51</v>
      </c>
      <c r="F9739" t="s">
        <v>52</v>
      </c>
      <c r="G9739" t="s">
        <v>53</v>
      </c>
      <c r="H9739">
        <v>10</v>
      </c>
      <c r="I9739">
        <v>3100</v>
      </c>
      <c r="J9739">
        <v>1</v>
      </c>
      <c r="K9739">
        <v>30690</v>
      </c>
      <c r="L9739">
        <v>1966.11</v>
      </c>
      <c r="M9739" t="s">
        <v>43</v>
      </c>
      <c r="N9739" t="s">
        <v>44</v>
      </c>
      <c r="O9739">
        <v>2</v>
      </c>
      <c r="P9739">
        <v>2023</v>
      </c>
      <c r="Q9739">
        <v>6</v>
      </c>
      <c r="R9739" t="s">
        <v>95</v>
      </c>
      <c r="S9739">
        <v>2</v>
      </c>
      <c r="T9739">
        <v>23</v>
      </c>
      <c r="U9739">
        <v>2</v>
      </c>
      <c r="V9739">
        <v>2</v>
      </c>
      <c r="W9739" t="s">
        <v>76</v>
      </c>
      <c r="X9739" t="s">
        <v>47</v>
      </c>
      <c r="Y9739">
        <v>31000</v>
      </c>
      <c r="Z9739">
        <v>0.06</v>
      </c>
    </row>
    <row r="9740" spans="1:26" x14ac:dyDescent="0.25">
      <c r="A9740" t="s">
        <v>11798</v>
      </c>
      <c r="B9740" s="1">
        <v>45132</v>
      </c>
      <c r="C9740" t="s">
        <v>210</v>
      </c>
      <c r="D9740" t="s">
        <v>39</v>
      </c>
      <c r="E9740" t="s">
        <v>51</v>
      </c>
      <c r="F9740" t="s">
        <v>52</v>
      </c>
      <c r="G9740" t="s">
        <v>91</v>
      </c>
      <c r="H9740">
        <v>2</v>
      </c>
      <c r="I9740">
        <v>3978</v>
      </c>
      <c r="J9740">
        <v>25</v>
      </c>
      <c r="K9740">
        <v>5967</v>
      </c>
      <c r="L9740">
        <v>1055.79</v>
      </c>
      <c r="M9740" t="s">
        <v>43</v>
      </c>
      <c r="N9740" t="s">
        <v>33</v>
      </c>
      <c r="O9740">
        <v>1</v>
      </c>
      <c r="P9740">
        <v>2023</v>
      </c>
      <c r="Q9740">
        <v>7</v>
      </c>
      <c r="R9740" t="s">
        <v>125</v>
      </c>
      <c r="S9740">
        <v>3</v>
      </c>
      <c r="T9740">
        <v>30</v>
      </c>
      <c r="U9740">
        <v>5</v>
      </c>
      <c r="V9740">
        <v>2</v>
      </c>
      <c r="W9740" t="s">
        <v>76</v>
      </c>
      <c r="X9740" t="s">
        <v>47</v>
      </c>
      <c r="Y9740">
        <v>198900</v>
      </c>
      <c r="Z9740">
        <v>0.18</v>
      </c>
    </row>
    <row r="9741" spans="1:26" x14ac:dyDescent="0.25">
      <c r="A9741" t="s">
        <v>11799</v>
      </c>
      <c r="B9741" s="1">
        <v>44937</v>
      </c>
      <c r="C9741" t="s">
        <v>3697</v>
      </c>
      <c r="D9741" t="s">
        <v>50</v>
      </c>
      <c r="E9741" t="s">
        <v>58</v>
      </c>
      <c r="F9741" t="s">
        <v>30</v>
      </c>
      <c r="G9741" t="s">
        <v>86</v>
      </c>
      <c r="H9741">
        <v>9</v>
      </c>
      <c r="I9741">
        <v>2135</v>
      </c>
      <c r="J9741">
        <v>25</v>
      </c>
      <c r="K9741">
        <v>14411.25</v>
      </c>
      <c r="L9741">
        <v>1663.52</v>
      </c>
      <c r="M9741" t="s">
        <v>32</v>
      </c>
      <c r="N9741" t="s">
        <v>44</v>
      </c>
      <c r="O9741">
        <v>6</v>
      </c>
      <c r="P9741">
        <v>2023</v>
      </c>
      <c r="Q9741">
        <v>1</v>
      </c>
      <c r="R9741" t="s">
        <v>34</v>
      </c>
      <c r="S9741">
        <v>1</v>
      </c>
      <c r="T9741">
        <v>2</v>
      </c>
      <c r="U9741">
        <v>2</v>
      </c>
      <c r="V9741">
        <v>3</v>
      </c>
      <c r="W9741" t="s">
        <v>83</v>
      </c>
      <c r="X9741" t="s">
        <v>47</v>
      </c>
      <c r="Y9741">
        <v>480375</v>
      </c>
      <c r="Z9741">
        <v>0.12</v>
      </c>
    </row>
    <row r="9742" spans="1:26" x14ac:dyDescent="0.25">
      <c r="A9742" t="s">
        <v>11800</v>
      </c>
      <c r="B9742" s="1">
        <v>44935</v>
      </c>
      <c r="C9742" t="s">
        <v>525</v>
      </c>
      <c r="D9742" t="s">
        <v>50</v>
      </c>
      <c r="E9742" t="s">
        <v>58</v>
      </c>
      <c r="F9742" t="s">
        <v>52</v>
      </c>
      <c r="G9742" t="s">
        <v>79</v>
      </c>
      <c r="H9742">
        <v>8</v>
      </c>
      <c r="I9742">
        <v>3968</v>
      </c>
      <c r="J9742">
        <v>11</v>
      </c>
      <c r="K9742">
        <v>28252.16</v>
      </c>
      <c r="L9742">
        <v>3990.28</v>
      </c>
      <c r="M9742" t="s">
        <v>43</v>
      </c>
      <c r="N9742" t="s">
        <v>66</v>
      </c>
      <c r="O9742">
        <v>4</v>
      </c>
      <c r="P9742">
        <v>2023</v>
      </c>
      <c r="Q9742">
        <v>1</v>
      </c>
      <c r="R9742" t="s">
        <v>34</v>
      </c>
      <c r="S9742">
        <v>1</v>
      </c>
      <c r="T9742">
        <v>2</v>
      </c>
      <c r="U9742">
        <v>2</v>
      </c>
      <c r="V9742">
        <v>1</v>
      </c>
      <c r="W9742" t="s">
        <v>60</v>
      </c>
      <c r="X9742" t="s">
        <v>47</v>
      </c>
      <c r="Y9742">
        <v>349184</v>
      </c>
      <c r="Z9742">
        <v>0.14000000000000001</v>
      </c>
    </row>
    <row r="9743" spans="1:26" x14ac:dyDescent="0.25">
      <c r="A9743" t="s">
        <v>11801</v>
      </c>
      <c r="B9743" s="1">
        <v>45209</v>
      </c>
      <c r="C9743" t="s">
        <v>5992</v>
      </c>
      <c r="D9743" t="s">
        <v>39</v>
      </c>
      <c r="E9743" t="s">
        <v>51</v>
      </c>
      <c r="F9743" t="s">
        <v>52</v>
      </c>
      <c r="G9743" t="s">
        <v>79</v>
      </c>
      <c r="H9743">
        <v>2</v>
      </c>
      <c r="I9743">
        <v>4320</v>
      </c>
      <c r="J9743">
        <v>24</v>
      </c>
      <c r="K9743">
        <v>6566.4</v>
      </c>
      <c r="L9743">
        <v>788.77</v>
      </c>
      <c r="M9743" t="s">
        <v>43</v>
      </c>
      <c r="N9743" t="s">
        <v>33</v>
      </c>
      <c r="O9743">
        <v>1</v>
      </c>
      <c r="P9743">
        <v>2023</v>
      </c>
      <c r="Q9743">
        <v>10</v>
      </c>
      <c r="R9743" t="s">
        <v>45</v>
      </c>
      <c r="S9743">
        <v>4</v>
      </c>
      <c r="T9743">
        <v>41</v>
      </c>
      <c r="U9743">
        <v>2</v>
      </c>
      <c r="V9743">
        <v>2</v>
      </c>
      <c r="W9743" t="s">
        <v>76</v>
      </c>
      <c r="X9743" t="s">
        <v>47</v>
      </c>
      <c r="Y9743">
        <v>207360</v>
      </c>
      <c r="Z9743">
        <v>0.12</v>
      </c>
    </row>
    <row r="9744" spans="1:26" x14ac:dyDescent="0.25">
      <c r="A9744" t="s">
        <v>11802</v>
      </c>
      <c r="B9744" s="1">
        <v>44931</v>
      </c>
      <c r="C9744" t="s">
        <v>3488</v>
      </c>
      <c r="D9744" t="s">
        <v>50</v>
      </c>
      <c r="E9744" t="s">
        <v>58</v>
      </c>
      <c r="F9744" t="s">
        <v>30</v>
      </c>
      <c r="G9744" t="s">
        <v>31</v>
      </c>
      <c r="H9744">
        <v>2</v>
      </c>
      <c r="I9744">
        <v>1575</v>
      </c>
      <c r="J9744">
        <v>29</v>
      </c>
      <c r="K9744">
        <v>2236.5</v>
      </c>
      <c r="L9744">
        <v>297.10000000000002</v>
      </c>
      <c r="M9744" t="s">
        <v>32</v>
      </c>
      <c r="N9744" t="s">
        <v>33</v>
      </c>
      <c r="O9744">
        <v>6</v>
      </c>
      <c r="P9744">
        <v>2023</v>
      </c>
      <c r="Q9744">
        <v>1</v>
      </c>
      <c r="R9744" t="s">
        <v>34</v>
      </c>
      <c r="S9744">
        <v>1</v>
      </c>
      <c r="T9744">
        <v>1</v>
      </c>
      <c r="U9744">
        <v>1</v>
      </c>
      <c r="V9744">
        <v>4</v>
      </c>
      <c r="W9744" t="s">
        <v>73</v>
      </c>
      <c r="X9744" t="s">
        <v>47</v>
      </c>
      <c r="Y9744">
        <v>91350</v>
      </c>
      <c r="Z9744">
        <v>0.13</v>
      </c>
    </row>
    <row r="9745" spans="1:26" x14ac:dyDescent="0.25">
      <c r="A9745" t="s">
        <v>11803</v>
      </c>
      <c r="B9745" s="1">
        <v>45143</v>
      </c>
      <c r="C9745" t="s">
        <v>6416</v>
      </c>
      <c r="D9745" t="s">
        <v>50</v>
      </c>
      <c r="E9745" t="s">
        <v>40</v>
      </c>
      <c r="F9745" t="s">
        <v>41</v>
      </c>
      <c r="G9745" t="s">
        <v>116</v>
      </c>
      <c r="H9745">
        <v>4</v>
      </c>
      <c r="I9745">
        <v>597</v>
      </c>
      <c r="J9745">
        <v>11</v>
      </c>
      <c r="K9745">
        <v>2125.3200000000002</v>
      </c>
      <c r="L9745">
        <v>296.12</v>
      </c>
      <c r="M9745" t="s">
        <v>65</v>
      </c>
      <c r="N9745" t="s">
        <v>44</v>
      </c>
      <c r="O9745">
        <v>4</v>
      </c>
      <c r="P9745">
        <v>2023</v>
      </c>
      <c r="Q9745">
        <v>8</v>
      </c>
      <c r="R9745" t="s">
        <v>72</v>
      </c>
      <c r="S9745">
        <v>3</v>
      </c>
      <c r="T9745">
        <v>31</v>
      </c>
      <c r="U9745">
        <v>1</v>
      </c>
      <c r="V9745">
        <v>6</v>
      </c>
      <c r="W9745" t="s">
        <v>35</v>
      </c>
      <c r="X9745" t="s">
        <v>36</v>
      </c>
      <c r="Y9745">
        <v>26268</v>
      </c>
      <c r="Z9745">
        <v>0.14000000000000001</v>
      </c>
    </row>
    <row r="9746" spans="1:26" x14ac:dyDescent="0.25">
      <c r="A9746" t="s">
        <v>11804</v>
      </c>
      <c r="B9746" s="1">
        <v>45002</v>
      </c>
      <c r="C9746" t="s">
        <v>5567</v>
      </c>
      <c r="D9746" t="s">
        <v>39</v>
      </c>
      <c r="E9746" t="s">
        <v>29</v>
      </c>
      <c r="F9746" t="s">
        <v>52</v>
      </c>
      <c r="G9746" t="s">
        <v>53</v>
      </c>
      <c r="H9746">
        <v>6</v>
      </c>
      <c r="I9746">
        <v>3464</v>
      </c>
      <c r="J9746">
        <v>28</v>
      </c>
      <c r="K9746">
        <v>14964.48</v>
      </c>
      <c r="L9746">
        <v>1027.24</v>
      </c>
      <c r="M9746" t="s">
        <v>65</v>
      </c>
      <c r="N9746" t="s">
        <v>66</v>
      </c>
      <c r="O9746">
        <v>6</v>
      </c>
      <c r="P9746">
        <v>2023</v>
      </c>
      <c r="Q9746">
        <v>3</v>
      </c>
      <c r="R9746" t="s">
        <v>105</v>
      </c>
      <c r="S9746">
        <v>1</v>
      </c>
      <c r="T9746">
        <v>11</v>
      </c>
      <c r="U9746">
        <v>3</v>
      </c>
      <c r="V9746">
        <v>5</v>
      </c>
      <c r="W9746" t="s">
        <v>46</v>
      </c>
      <c r="X9746" t="s">
        <v>47</v>
      </c>
      <c r="Y9746">
        <v>581952</v>
      </c>
      <c r="Z9746">
        <v>7.0000000000000007E-2</v>
      </c>
    </row>
    <row r="9747" spans="1:26" x14ac:dyDescent="0.25">
      <c r="A9747" t="s">
        <v>11805</v>
      </c>
      <c r="B9747" s="1">
        <v>45192</v>
      </c>
      <c r="C9747" t="s">
        <v>3457</v>
      </c>
      <c r="D9747" t="s">
        <v>28</v>
      </c>
      <c r="E9747" t="s">
        <v>58</v>
      </c>
      <c r="F9747" t="s">
        <v>30</v>
      </c>
      <c r="G9747" t="s">
        <v>31</v>
      </c>
      <c r="H9747">
        <v>3</v>
      </c>
      <c r="I9747">
        <v>1707</v>
      </c>
      <c r="J9747">
        <v>9</v>
      </c>
      <c r="K9747">
        <v>4660.1099999999997</v>
      </c>
      <c r="L9747">
        <v>540.09</v>
      </c>
      <c r="M9747" t="s">
        <v>65</v>
      </c>
      <c r="N9747" t="s">
        <v>44</v>
      </c>
      <c r="O9747">
        <v>5</v>
      </c>
      <c r="P9747">
        <v>2023</v>
      </c>
      <c r="Q9747">
        <v>9</v>
      </c>
      <c r="R9747" t="s">
        <v>80</v>
      </c>
      <c r="S9747">
        <v>3</v>
      </c>
      <c r="T9747">
        <v>38</v>
      </c>
      <c r="U9747">
        <v>4</v>
      </c>
      <c r="V9747">
        <v>6</v>
      </c>
      <c r="W9747" t="s">
        <v>35</v>
      </c>
      <c r="X9747" t="s">
        <v>36</v>
      </c>
      <c r="Y9747">
        <v>46089</v>
      </c>
      <c r="Z9747">
        <v>0.12</v>
      </c>
    </row>
    <row r="9748" spans="1:26" x14ac:dyDescent="0.25">
      <c r="A9748" t="s">
        <v>11806</v>
      </c>
      <c r="B9748" s="1">
        <v>45263</v>
      </c>
      <c r="C9748" t="s">
        <v>3845</v>
      </c>
      <c r="D9748" t="s">
        <v>63</v>
      </c>
      <c r="E9748" t="s">
        <v>40</v>
      </c>
      <c r="F9748" t="s">
        <v>41</v>
      </c>
      <c r="G9748" t="s">
        <v>42</v>
      </c>
      <c r="H9748">
        <v>3</v>
      </c>
      <c r="I9748">
        <v>4357</v>
      </c>
      <c r="J9748">
        <v>9</v>
      </c>
      <c r="K9748">
        <v>11894.61</v>
      </c>
      <c r="L9748">
        <v>1806.7</v>
      </c>
      <c r="M9748" t="s">
        <v>65</v>
      </c>
      <c r="N9748" t="s">
        <v>44</v>
      </c>
      <c r="O9748">
        <v>6</v>
      </c>
      <c r="P9748">
        <v>2023</v>
      </c>
      <c r="Q9748">
        <v>12</v>
      </c>
      <c r="R9748" t="s">
        <v>54</v>
      </c>
      <c r="S9748">
        <v>4</v>
      </c>
      <c r="T9748">
        <v>49</v>
      </c>
      <c r="U9748">
        <v>2</v>
      </c>
      <c r="V9748">
        <v>0</v>
      </c>
      <c r="W9748" t="s">
        <v>55</v>
      </c>
      <c r="X9748" t="s">
        <v>36</v>
      </c>
      <c r="Y9748">
        <v>117639</v>
      </c>
      <c r="Z9748">
        <v>0.15</v>
      </c>
    </row>
    <row r="9749" spans="1:26" x14ac:dyDescent="0.25">
      <c r="A9749" t="s">
        <v>11807</v>
      </c>
      <c r="B9749" s="1">
        <v>44971</v>
      </c>
      <c r="C9749" t="s">
        <v>2843</v>
      </c>
      <c r="D9749" t="s">
        <v>28</v>
      </c>
      <c r="E9749" t="s">
        <v>51</v>
      </c>
      <c r="F9749" t="s">
        <v>52</v>
      </c>
      <c r="G9749" t="s">
        <v>79</v>
      </c>
      <c r="H9749">
        <v>4</v>
      </c>
      <c r="I9749">
        <v>4468</v>
      </c>
      <c r="J9749">
        <v>0</v>
      </c>
      <c r="K9749">
        <v>17872</v>
      </c>
      <c r="L9749">
        <v>1057.01</v>
      </c>
      <c r="M9749" t="s">
        <v>43</v>
      </c>
      <c r="N9749" t="s">
        <v>33</v>
      </c>
      <c r="O9749">
        <v>7</v>
      </c>
      <c r="P9749">
        <v>2023</v>
      </c>
      <c r="Q9749">
        <v>2</v>
      </c>
      <c r="R9749" t="s">
        <v>67</v>
      </c>
      <c r="S9749">
        <v>1</v>
      </c>
      <c r="T9749">
        <v>7</v>
      </c>
      <c r="U9749">
        <v>3</v>
      </c>
      <c r="V9749">
        <v>2</v>
      </c>
      <c r="W9749" t="s">
        <v>76</v>
      </c>
      <c r="X9749" t="s">
        <v>47</v>
      </c>
      <c r="Y9749">
        <v>0</v>
      </c>
      <c r="Z9749">
        <v>0.06</v>
      </c>
    </row>
    <row r="9750" spans="1:26" x14ac:dyDescent="0.25">
      <c r="A9750" t="s">
        <v>11808</v>
      </c>
      <c r="B9750" s="1">
        <v>44997</v>
      </c>
      <c r="C9750" t="s">
        <v>1486</v>
      </c>
      <c r="D9750" t="s">
        <v>63</v>
      </c>
      <c r="E9750" t="s">
        <v>40</v>
      </c>
      <c r="F9750" t="s">
        <v>30</v>
      </c>
      <c r="G9750" t="s">
        <v>86</v>
      </c>
      <c r="H9750">
        <v>8</v>
      </c>
      <c r="I9750">
        <v>3815</v>
      </c>
      <c r="J9750">
        <v>22</v>
      </c>
      <c r="K9750">
        <v>23805.599999999999</v>
      </c>
      <c r="L9750">
        <v>4231.22</v>
      </c>
      <c r="M9750" t="s">
        <v>43</v>
      </c>
      <c r="N9750" t="s">
        <v>33</v>
      </c>
      <c r="O9750">
        <v>4</v>
      </c>
      <c r="P9750">
        <v>2023</v>
      </c>
      <c r="Q9750">
        <v>3</v>
      </c>
      <c r="R9750" t="s">
        <v>105</v>
      </c>
      <c r="S9750">
        <v>1</v>
      </c>
      <c r="T9750">
        <v>11</v>
      </c>
      <c r="U9750">
        <v>3</v>
      </c>
      <c r="V9750">
        <v>0</v>
      </c>
      <c r="W9750" t="s">
        <v>55</v>
      </c>
      <c r="X9750" t="s">
        <v>36</v>
      </c>
      <c r="Y9750">
        <v>671440</v>
      </c>
      <c r="Z9750">
        <v>0.18</v>
      </c>
    </row>
    <row r="9751" spans="1:26" x14ac:dyDescent="0.25">
      <c r="A9751" t="s">
        <v>11809</v>
      </c>
      <c r="B9751" s="1">
        <v>45069</v>
      </c>
      <c r="C9751" t="s">
        <v>9060</v>
      </c>
      <c r="D9751" t="s">
        <v>63</v>
      </c>
      <c r="E9751" t="s">
        <v>58</v>
      </c>
      <c r="F9751" t="s">
        <v>30</v>
      </c>
      <c r="G9751" t="s">
        <v>86</v>
      </c>
      <c r="H9751">
        <v>10</v>
      </c>
      <c r="I9751">
        <v>3675</v>
      </c>
      <c r="J9751">
        <v>30</v>
      </c>
      <c r="K9751">
        <v>25725</v>
      </c>
      <c r="L9751">
        <v>4642.92</v>
      </c>
      <c r="M9751" t="s">
        <v>65</v>
      </c>
      <c r="N9751" t="s">
        <v>44</v>
      </c>
      <c r="O9751">
        <v>4</v>
      </c>
      <c r="P9751">
        <v>2023</v>
      </c>
      <c r="Q9751">
        <v>5</v>
      </c>
      <c r="R9751" t="s">
        <v>238</v>
      </c>
      <c r="S9751">
        <v>2</v>
      </c>
      <c r="T9751">
        <v>21</v>
      </c>
      <c r="U9751">
        <v>4</v>
      </c>
      <c r="V9751">
        <v>2</v>
      </c>
      <c r="W9751" t="s">
        <v>76</v>
      </c>
      <c r="X9751" t="s">
        <v>47</v>
      </c>
      <c r="Y9751">
        <v>1102500</v>
      </c>
      <c r="Z9751">
        <v>0.18</v>
      </c>
    </row>
    <row r="9752" spans="1:26" x14ac:dyDescent="0.25">
      <c r="A9752" t="s">
        <v>11810</v>
      </c>
      <c r="B9752" s="1">
        <v>44994</v>
      </c>
      <c r="C9752" t="s">
        <v>1005</v>
      </c>
      <c r="D9752" t="s">
        <v>28</v>
      </c>
      <c r="E9752" t="s">
        <v>40</v>
      </c>
      <c r="F9752" t="s">
        <v>52</v>
      </c>
      <c r="G9752" t="s">
        <v>79</v>
      </c>
      <c r="H9752">
        <v>2</v>
      </c>
      <c r="I9752">
        <v>3475</v>
      </c>
      <c r="J9752">
        <v>6</v>
      </c>
      <c r="K9752">
        <v>6533</v>
      </c>
      <c r="L9752">
        <v>1273.82</v>
      </c>
      <c r="M9752" t="s">
        <v>65</v>
      </c>
      <c r="N9752" t="s">
        <v>66</v>
      </c>
      <c r="O9752">
        <v>3</v>
      </c>
      <c r="P9752">
        <v>2023</v>
      </c>
      <c r="Q9752">
        <v>3</v>
      </c>
      <c r="R9752" t="s">
        <v>105</v>
      </c>
      <c r="S9752">
        <v>1</v>
      </c>
      <c r="T9752">
        <v>10</v>
      </c>
      <c r="U9752">
        <v>2</v>
      </c>
      <c r="V9752">
        <v>4</v>
      </c>
      <c r="W9752" t="s">
        <v>73</v>
      </c>
      <c r="X9752" t="s">
        <v>47</v>
      </c>
      <c r="Y9752">
        <v>41700</v>
      </c>
      <c r="Z9752">
        <v>0.19</v>
      </c>
    </row>
    <row r="9753" spans="1:26" x14ac:dyDescent="0.25">
      <c r="A9753" t="s">
        <v>11811</v>
      </c>
      <c r="B9753" s="1">
        <v>45151</v>
      </c>
      <c r="C9753" t="s">
        <v>120</v>
      </c>
      <c r="D9753" t="s">
        <v>50</v>
      </c>
      <c r="E9753" t="s">
        <v>58</v>
      </c>
      <c r="F9753" t="s">
        <v>41</v>
      </c>
      <c r="G9753" t="s">
        <v>42</v>
      </c>
      <c r="H9753">
        <v>7</v>
      </c>
      <c r="I9753">
        <v>4071</v>
      </c>
      <c r="J9753">
        <v>29</v>
      </c>
      <c r="K9753">
        <v>20232.87</v>
      </c>
      <c r="L9753">
        <v>3576.06</v>
      </c>
      <c r="M9753" t="s">
        <v>43</v>
      </c>
      <c r="N9753" t="s">
        <v>33</v>
      </c>
      <c r="O9753">
        <v>5</v>
      </c>
      <c r="P9753">
        <v>2023</v>
      </c>
      <c r="Q9753">
        <v>8</v>
      </c>
      <c r="R9753" t="s">
        <v>72</v>
      </c>
      <c r="S9753">
        <v>3</v>
      </c>
      <c r="T9753">
        <v>33</v>
      </c>
      <c r="U9753">
        <v>3</v>
      </c>
      <c r="V9753">
        <v>0</v>
      </c>
      <c r="W9753" t="s">
        <v>55</v>
      </c>
      <c r="X9753" t="s">
        <v>36</v>
      </c>
      <c r="Y9753">
        <v>826413</v>
      </c>
      <c r="Z9753">
        <v>0.18</v>
      </c>
    </row>
    <row r="9754" spans="1:26" x14ac:dyDescent="0.25">
      <c r="A9754" t="s">
        <v>11812</v>
      </c>
      <c r="B9754" s="1">
        <v>45114</v>
      </c>
      <c r="C9754" t="s">
        <v>4444</v>
      </c>
      <c r="D9754" t="s">
        <v>63</v>
      </c>
      <c r="E9754" t="s">
        <v>40</v>
      </c>
      <c r="F9754" t="s">
        <v>52</v>
      </c>
      <c r="G9754" t="s">
        <v>79</v>
      </c>
      <c r="H9754">
        <v>3</v>
      </c>
      <c r="I9754">
        <v>4279</v>
      </c>
      <c r="J9754">
        <v>11</v>
      </c>
      <c r="K9754">
        <v>11424.93</v>
      </c>
      <c r="L9754">
        <v>1909.64</v>
      </c>
      <c r="M9754" t="s">
        <v>32</v>
      </c>
      <c r="N9754" t="s">
        <v>33</v>
      </c>
      <c r="O9754">
        <v>4</v>
      </c>
      <c r="P9754">
        <v>2023</v>
      </c>
      <c r="Q9754">
        <v>7</v>
      </c>
      <c r="R9754" t="s">
        <v>125</v>
      </c>
      <c r="S9754">
        <v>3</v>
      </c>
      <c r="T9754">
        <v>27</v>
      </c>
      <c r="U9754">
        <v>2</v>
      </c>
      <c r="V9754">
        <v>5</v>
      </c>
      <c r="W9754" t="s">
        <v>46</v>
      </c>
      <c r="X9754" t="s">
        <v>47</v>
      </c>
      <c r="Y9754">
        <v>141207</v>
      </c>
      <c r="Z9754">
        <v>0.17</v>
      </c>
    </row>
    <row r="9755" spans="1:26" x14ac:dyDescent="0.25">
      <c r="A9755" t="s">
        <v>11813</v>
      </c>
      <c r="B9755" s="1">
        <v>44983</v>
      </c>
      <c r="C9755" t="s">
        <v>6032</v>
      </c>
      <c r="D9755" t="s">
        <v>50</v>
      </c>
      <c r="E9755" t="s">
        <v>40</v>
      </c>
      <c r="F9755" t="s">
        <v>52</v>
      </c>
      <c r="G9755" t="s">
        <v>53</v>
      </c>
      <c r="H9755">
        <v>4</v>
      </c>
      <c r="I9755">
        <v>3841</v>
      </c>
      <c r="J9755">
        <v>20</v>
      </c>
      <c r="K9755">
        <v>12291.2</v>
      </c>
      <c r="L9755">
        <v>908.98</v>
      </c>
      <c r="M9755" t="s">
        <v>32</v>
      </c>
      <c r="N9755" t="s">
        <v>44</v>
      </c>
      <c r="O9755">
        <v>2</v>
      </c>
      <c r="P9755">
        <v>2023</v>
      </c>
      <c r="Q9755">
        <v>2</v>
      </c>
      <c r="R9755" t="s">
        <v>67</v>
      </c>
      <c r="S9755">
        <v>1</v>
      </c>
      <c r="T9755">
        <v>9</v>
      </c>
      <c r="U9755">
        <v>5</v>
      </c>
      <c r="V9755">
        <v>0</v>
      </c>
      <c r="W9755" t="s">
        <v>55</v>
      </c>
      <c r="X9755" t="s">
        <v>36</v>
      </c>
      <c r="Y9755">
        <v>307280</v>
      </c>
      <c r="Z9755">
        <v>7.0000000000000007E-2</v>
      </c>
    </row>
    <row r="9756" spans="1:26" x14ac:dyDescent="0.25">
      <c r="A9756" t="s">
        <v>11814</v>
      </c>
      <c r="B9756" s="1">
        <v>45055</v>
      </c>
      <c r="C9756" t="s">
        <v>57</v>
      </c>
      <c r="D9756" t="s">
        <v>63</v>
      </c>
      <c r="E9756" t="s">
        <v>51</v>
      </c>
      <c r="F9756" t="s">
        <v>52</v>
      </c>
      <c r="G9756" t="s">
        <v>53</v>
      </c>
      <c r="H9756">
        <v>9</v>
      </c>
      <c r="I9756">
        <v>4834</v>
      </c>
      <c r="J9756">
        <v>14</v>
      </c>
      <c r="K9756">
        <v>37415.160000000003</v>
      </c>
      <c r="L9756">
        <v>7024.59</v>
      </c>
      <c r="M9756" t="s">
        <v>32</v>
      </c>
      <c r="N9756" t="s">
        <v>44</v>
      </c>
      <c r="O9756">
        <v>1</v>
      </c>
      <c r="P9756">
        <v>2023</v>
      </c>
      <c r="Q9756">
        <v>5</v>
      </c>
      <c r="R9756" t="s">
        <v>238</v>
      </c>
      <c r="S9756">
        <v>2</v>
      </c>
      <c r="T9756">
        <v>19</v>
      </c>
      <c r="U9756">
        <v>2</v>
      </c>
      <c r="V9756">
        <v>2</v>
      </c>
      <c r="W9756" t="s">
        <v>76</v>
      </c>
      <c r="X9756" t="s">
        <v>47</v>
      </c>
      <c r="Y9756">
        <v>609084</v>
      </c>
      <c r="Z9756">
        <v>0.19</v>
      </c>
    </row>
    <row r="9757" spans="1:26" x14ac:dyDescent="0.25">
      <c r="A9757" t="s">
        <v>11815</v>
      </c>
      <c r="B9757" s="1">
        <v>45141</v>
      </c>
      <c r="C9757" t="s">
        <v>3571</v>
      </c>
      <c r="D9757" t="s">
        <v>28</v>
      </c>
      <c r="E9757" t="s">
        <v>51</v>
      </c>
      <c r="F9757" t="s">
        <v>41</v>
      </c>
      <c r="G9757" t="s">
        <v>116</v>
      </c>
      <c r="H9757">
        <v>9</v>
      </c>
      <c r="I9757">
        <v>813</v>
      </c>
      <c r="J9757">
        <v>10</v>
      </c>
      <c r="K9757">
        <v>6585.3</v>
      </c>
      <c r="L9757">
        <v>331.36</v>
      </c>
      <c r="M9757" t="s">
        <v>32</v>
      </c>
      <c r="N9757" t="s">
        <v>66</v>
      </c>
      <c r="O9757">
        <v>4</v>
      </c>
      <c r="P9757">
        <v>2023</v>
      </c>
      <c r="Q9757">
        <v>8</v>
      </c>
      <c r="R9757" t="s">
        <v>72</v>
      </c>
      <c r="S9757">
        <v>3</v>
      </c>
      <c r="T9757">
        <v>31</v>
      </c>
      <c r="U9757">
        <v>1</v>
      </c>
      <c r="V9757">
        <v>4</v>
      </c>
      <c r="W9757" t="s">
        <v>73</v>
      </c>
      <c r="X9757" t="s">
        <v>47</v>
      </c>
      <c r="Y9757">
        <v>73170</v>
      </c>
      <c r="Z9757">
        <v>0.05</v>
      </c>
    </row>
    <row r="9758" spans="1:26" x14ac:dyDescent="0.25">
      <c r="A9758" t="s">
        <v>11816</v>
      </c>
      <c r="B9758" s="1">
        <v>45288</v>
      </c>
      <c r="C9758" t="s">
        <v>583</v>
      </c>
      <c r="D9758" t="s">
        <v>63</v>
      </c>
      <c r="E9758" t="s">
        <v>29</v>
      </c>
      <c r="F9758" t="s">
        <v>41</v>
      </c>
      <c r="G9758" t="s">
        <v>42</v>
      </c>
      <c r="H9758">
        <v>5</v>
      </c>
      <c r="I9758">
        <v>2523</v>
      </c>
      <c r="J9758">
        <v>14</v>
      </c>
      <c r="K9758">
        <v>10848.9</v>
      </c>
      <c r="L9758">
        <v>1124.81</v>
      </c>
      <c r="M9758" t="s">
        <v>65</v>
      </c>
      <c r="N9758" t="s">
        <v>33</v>
      </c>
      <c r="O9758">
        <v>3</v>
      </c>
      <c r="P9758">
        <v>2023</v>
      </c>
      <c r="Q9758">
        <v>12</v>
      </c>
      <c r="R9758" t="s">
        <v>54</v>
      </c>
      <c r="S9758">
        <v>4</v>
      </c>
      <c r="T9758">
        <v>52</v>
      </c>
      <c r="U9758">
        <v>5</v>
      </c>
      <c r="V9758">
        <v>4</v>
      </c>
      <c r="W9758" t="s">
        <v>73</v>
      </c>
      <c r="X9758" t="s">
        <v>47</v>
      </c>
      <c r="Y9758">
        <v>176610</v>
      </c>
      <c r="Z9758">
        <v>0.1</v>
      </c>
    </row>
    <row r="9759" spans="1:26" x14ac:dyDescent="0.25">
      <c r="A9759" t="s">
        <v>11817</v>
      </c>
      <c r="B9759" s="1">
        <v>45218</v>
      </c>
      <c r="C9759" t="s">
        <v>5746</v>
      </c>
      <c r="D9759" t="s">
        <v>63</v>
      </c>
      <c r="E9759" t="s">
        <v>58</v>
      </c>
      <c r="F9759" t="s">
        <v>52</v>
      </c>
      <c r="G9759" t="s">
        <v>91</v>
      </c>
      <c r="H9759">
        <v>3</v>
      </c>
      <c r="I9759">
        <v>377</v>
      </c>
      <c r="J9759">
        <v>2</v>
      </c>
      <c r="K9759">
        <v>1108.3800000000001</v>
      </c>
      <c r="L9759">
        <v>81.849999999999994</v>
      </c>
      <c r="M9759" t="s">
        <v>43</v>
      </c>
      <c r="N9759" t="s">
        <v>33</v>
      </c>
      <c r="O9759">
        <v>1</v>
      </c>
      <c r="P9759">
        <v>2023</v>
      </c>
      <c r="Q9759">
        <v>10</v>
      </c>
      <c r="R9759" t="s">
        <v>45</v>
      </c>
      <c r="S9759">
        <v>4</v>
      </c>
      <c r="T9759">
        <v>42</v>
      </c>
      <c r="U9759">
        <v>3</v>
      </c>
      <c r="V9759">
        <v>4</v>
      </c>
      <c r="W9759" t="s">
        <v>73</v>
      </c>
      <c r="X9759" t="s">
        <v>47</v>
      </c>
      <c r="Y9759">
        <v>2262</v>
      </c>
      <c r="Z9759">
        <v>7.0000000000000007E-2</v>
      </c>
    </row>
    <row r="9760" spans="1:26" x14ac:dyDescent="0.25">
      <c r="A9760" t="s">
        <v>11818</v>
      </c>
      <c r="B9760" s="1">
        <v>45065</v>
      </c>
      <c r="C9760" t="s">
        <v>4481</v>
      </c>
      <c r="D9760" t="s">
        <v>39</v>
      </c>
      <c r="E9760" t="s">
        <v>40</v>
      </c>
      <c r="F9760" t="s">
        <v>41</v>
      </c>
      <c r="G9760" t="s">
        <v>116</v>
      </c>
      <c r="H9760">
        <v>6</v>
      </c>
      <c r="I9760">
        <v>4100</v>
      </c>
      <c r="J9760">
        <v>13</v>
      </c>
      <c r="K9760">
        <v>21402</v>
      </c>
      <c r="L9760">
        <v>2620.92</v>
      </c>
      <c r="M9760" t="s">
        <v>65</v>
      </c>
      <c r="N9760" t="s">
        <v>66</v>
      </c>
      <c r="O9760">
        <v>3</v>
      </c>
      <c r="P9760">
        <v>2023</v>
      </c>
      <c r="Q9760">
        <v>5</v>
      </c>
      <c r="R9760" t="s">
        <v>238</v>
      </c>
      <c r="S9760">
        <v>2</v>
      </c>
      <c r="T9760">
        <v>20</v>
      </c>
      <c r="U9760">
        <v>3</v>
      </c>
      <c r="V9760">
        <v>5</v>
      </c>
      <c r="W9760" t="s">
        <v>46</v>
      </c>
      <c r="X9760" t="s">
        <v>47</v>
      </c>
      <c r="Y9760">
        <v>319800</v>
      </c>
      <c r="Z9760">
        <v>0.12</v>
      </c>
    </row>
    <row r="9761" spans="1:26" x14ac:dyDescent="0.25">
      <c r="A9761" t="s">
        <v>11819</v>
      </c>
      <c r="B9761" s="1">
        <v>45197</v>
      </c>
      <c r="C9761" t="s">
        <v>2280</v>
      </c>
      <c r="D9761" t="s">
        <v>39</v>
      </c>
      <c r="E9761" t="s">
        <v>40</v>
      </c>
      <c r="F9761" t="s">
        <v>41</v>
      </c>
      <c r="G9761" t="s">
        <v>42</v>
      </c>
      <c r="H9761">
        <v>8</v>
      </c>
      <c r="I9761">
        <v>1725</v>
      </c>
      <c r="J9761">
        <v>16</v>
      </c>
      <c r="K9761">
        <v>11592</v>
      </c>
      <c r="L9761">
        <v>1360.83</v>
      </c>
      <c r="M9761" t="s">
        <v>65</v>
      </c>
      <c r="N9761" t="s">
        <v>66</v>
      </c>
      <c r="O9761">
        <v>4</v>
      </c>
      <c r="P9761">
        <v>2023</v>
      </c>
      <c r="Q9761">
        <v>9</v>
      </c>
      <c r="R9761" t="s">
        <v>80</v>
      </c>
      <c r="S9761">
        <v>3</v>
      </c>
      <c r="T9761">
        <v>39</v>
      </c>
      <c r="U9761">
        <v>5</v>
      </c>
      <c r="V9761">
        <v>4</v>
      </c>
      <c r="W9761" t="s">
        <v>73</v>
      </c>
      <c r="X9761" t="s">
        <v>47</v>
      </c>
      <c r="Y9761">
        <v>220800</v>
      </c>
      <c r="Z9761">
        <v>0.12</v>
      </c>
    </row>
    <row r="9762" spans="1:26" x14ac:dyDescent="0.25">
      <c r="A9762" t="s">
        <v>11820</v>
      </c>
      <c r="B9762" s="1">
        <v>45143</v>
      </c>
      <c r="C9762" t="s">
        <v>2944</v>
      </c>
      <c r="D9762" t="s">
        <v>63</v>
      </c>
      <c r="E9762" t="s">
        <v>58</v>
      </c>
      <c r="F9762" t="s">
        <v>52</v>
      </c>
      <c r="G9762" t="s">
        <v>91</v>
      </c>
      <c r="H9762">
        <v>4</v>
      </c>
      <c r="I9762">
        <v>2102</v>
      </c>
      <c r="J9762">
        <v>8</v>
      </c>
      <c r="K9762">
        <v>7735.36</v>
      </c>
      <c r="L9762">
        <v>1367.42</v>
      </c>
      <c r="M9762" t="s">
        <v>32</v>
      </c>
      <c r="N9762" t="s">
        <v>66</v>
      </c>
      <c r="O9762">
        <v>5</v>
      </c>
      <c r="P9762">
        <v>2023</v>
      </c>
      <c r="Q9762">
        <v>8</v>
      </c>
      <c r="R9762" t="s">
        <v>72</v>
      </c>
      <c r="S9762">
        <v>3</v>
      </c>
      <c r="T9762">
        <v>31</v>
      </c>
      <c r="U9762">
        <v>1</v>
      </c>
      <c r="V9762">
        <v>6</v>
      </c>
      <c r="W9762" t="s">
        <v>35</v>
      </c>
      <c r="X9762" t="s">
        <v>36</v>
      </c>
      <c r="Y9762">
        <v>67264</v>
      </c>
      <c r="Z9762">
        <v>0.18</v>
      </c>
    </row>
    <row r="9763" spans="1:26" x14ac:dyDescent="0.25">
      <c r="A9763" t="s">
        <v>11821</v>
      </c>
      <c r="B9763" s="1">
        <v>45114</v>
      </c>
      <c r="C9763" t="s">
        <v>4915</v>
      </c>
      <c r="D9763" t="s">
        <v>28</v>
      </c>
      <c r="E9763" t="s">
        <v>58</v>
      </c>
      <c r="F9763" t="s">
        <v>41</v>
      </c>
      <c r="G9763" t="s">
        <v>116</v>
      </c>
      <c r="H9763">
        <v>1</v>
      </c>
      <c r="I9763">
        <v>1715</v>
      </c>
      <c r="J9763">
        <v>4</v>
      </c>
      <c r="K9763">
        <v>1646.4</v>
      </c>
      <c r="L9763">
        <v>143.36000000000001</v>
      </c>
      <c r="M9763" t="s">
        <v>43</v>
      </c>
      <c r="N9763" t="s">
        <v>44</v>
      </c>
      <c r="O9763">
        <v>7</v>
      </c>
      <c r="P9763">
        <v>2023</v>
      </c>
      <c r="Q9763">
        <v>7</v>
      </c>
      <c r="R9763" t="s">
        <v>125</v>
      </c>
      <c r="S9763">
        <v>3</v>
      </c>
      <c r="T9763">
        <v>27</v>
      </c>
      <c r="U9763">
        <v>2</v>
      </c>
      <c r="V9763">
        <v>5</v>
      </c>
      <c r="W9763" t="s">
        <v>46</v>
      </c>
      <c r="X9763" t="s">
        <v>47</v>
      </c>
      <c r="Y9763">
        <v>6860</v>
      </c>
      <c r="Z9763">
        <v>0.09</v>
      </c>
    </row>
    <row r="9764" spans="1:26" x14ac:dyDescent="0.25">
      <c r="A9764" t="s">
        <v>11822</v>
      </c>
      <c r="B9764" s="1">
        <v>45143</v>
      </c>
      <c r="C9764" t="s">
        <v>2949</v>
      </c>
      <c r="D9764" t="s">
        <v>50</v>
      </c>
      <c r="E9764" t="s">
        <v>51</v>
      </c>
      <c r="F9764" t="s">
        <v>30</v>
      </c>
      <c r="G9764" t="s">
        <v>86</v>
      </c>
      <c r="H9764">
        <v>10</v>
      </c>
      <c r="I9764">
        <v>4030</v>
      </c>
      <c r="J9764">
        <v>28</v>
      </c>
      <c r="K9764">
        <v>29016</v>
      </c>
      <c r="L9764">
        <v>1509.74</v>
      </c>
      <c r="M9764" t="s">
        <v>65</v>
      </c>
      <c r="N9764" t="s">
        <v>66</v>
      </c>
      <c r="O9764">
        <v>7</v>
      </c>
      <c r="P9764">
        <v>2023</v>
      </c>
      <c r="Q9764">
        <v>8</v>
      </c>
      <c r="R9764" t="s">
        <v>72</v>
      </c>
      <c r="S9764">
        <v>3</v>
      </c>
      <c r="T9764">
        <v>31</v>
      </c>
      <c r="U9764">
        <v>1</v>
      </c>
      <c r="V9764">
        <v>6</v>
      </c>
      <c r="W9764" t="s">
        <v>35</v>
      </c>
      <c r="X9764" t="s">
        <v>36</v>
      </c>
      <c r="Y9764">
        <v>1128400</v>
      </c>
      <c r="Z9764">
        <v>0.05</v>
      </c>
    </row>
    <row r="9765" spans="1:26" x14ac:dyDescent="0.25">
      <c r="A9765" t="s">
        <v>11823</v>
      </c>
      <c r="B9765" s="1">
        <v>45112</v>
      </c>
      <c r="C9765" t="s">
        <v>3049</v>
      </c>
      <c r="D9765" t="s">
        <v>50</v>
      </c>
      <c r="E9765" t="s">
        <v>40</v>
      </c>
      <c r="F9765" t="s">
        <v>30</v>
      </c>
      <c r="G9765" t="s">
        <v>31</v>
      </c>
      <c r="H9765">
        <v>6</v>
      </c>
      <c r="I9765">
        <v>1126</v>
      </c>
      <c r="J9765">
        <v>16</v>
      </c>
      <c r="K9765">
        <v>5675.04</v>
      </c>
      <c r="L9765">
        <v>425.88</v>
      </c>
      <c r="M9765" t="s">
        <v>43</v>
      </c>
      <c r="N9765" t="s">
        <v>33</v>
      </c>
      <c r="O9765">
        <v>4</v>
      </c>
      <c r="P9765">
        <v>2023</v>
      </c>
      <c r="Q9765">
        <v>7</v>
      </c>
      <c r="R9765" t="s">
        <v>125</v>
      </c>
      <c r="S9765">
        <v>3</v>
      </c>
      <c r="T9765">
        <v>27</v>
      </c>
      <c r="U9765">
        <v>2</v>
      </c>
      <c r="V9765">
        <v>3</v>
      </c>
      <c r="W9765" t="s">
        <v>83</v>
      </c>
      <c r="X9765" t="s">
        <v>47</v>
      </c>
      <c r="Y9765">
        <v>108096</v>
      </c>
      <c r="Z9765">
        <v>0.08</v>
      </c>
    </row>
    <row r="9766" spans="1:26" x14ac:dyDescent="0.25">
      <c r="A9766" t="s">
        <v>11824</v>
      </c>
      <c r="B9766" s="1">
        <v>45246</v>
      </c>
      <c r="C9766" t="s">
        <v>1363</v>
      </c>
      <c r="D9766" t="s">
        <v>50</v>
      </c>
      <c r="E9766" t="s">
        <v>40</v>
      </c>
      <c r="F9766" t="s">
        <v>52</v>
      </c>
      <c r="G9766" t="s">
        <v>79</v>
      </c>
      <c r="H9766">
        <v>2</v>
      </c>
      <c r="I9766">
        <v>3688</v>
      </c>
      <c r="J9766">
        <v>19</v>
      </c>
      <c r="K9766">
        <v>5974.56</v>
      </c>
      <c r="L9766">
        <v>808.83</v>
      </c>
      <c r="M9766" t="s">
        <v>32</v>
      </c>
      <c r="N9766" t="s">
        <v>44</v>
      </c>
      <c r="O9766">
        <v>6</v>
      </c>
      <c r="P9766">
        <v>2023</v>
      </c>
      <c r="Q9766">
        <v>11</v>
      </c>
      <c r="R9766" t="s">
        <v>92</v>
      </c>
      <c r="S9766">
        <v>4</v>
      </c>
      <c r="T9766">
        <v>46</v>
      </c>
      <c r="U9766">
        <v>3</v>
      </c>
      <c r="V9766">
        <v>4</v>
      </c>
      <c r="W9766" t="s">
        <v>73</v>
      </c>
      <c r="X9766" t="s">
        <v>47</v>
      </c>
      <c r="Y9766">
        <v>140144</v>
      </c>
      <c r="Z9766">
        <v>0.14000000000000001</v>
      </c>
    </row>
    <row r="9767" spans="1:26" x14ac:dyDescent="0.25">
      <c r="A9767" t="s">
        <v>11825</v>
      </c>
      <c r="B9767" s="1">
        <v>45011</v>
      </c>
      <c r="C9767" t="s">
        <v>10610</v>
      </c>
      <c r="D9767" t="s">
        <v>50</v>
      </c>
      <c r="E9767" t="s">
        <v>40</v>
      </c>
      <c r="F9767" t="s">
        <v>52</v>
      </c>
      <c r="G9767" t="s">
        <v>53</v>
      </c>
      <c r="H9767">
        <v>7</v>
      </c>
      <c r="I9767">
        <v>4093</v>
      </c>
      <c r="J9767">
        <v>26</v>
      </c>
      <c r="K9767">
        <v>21201.74</v>
      </c>
      <c r="L9767">
        <v>2234.31</v>
      </c>
      <c r="M9767" t="s">
        <v>32</v>
      </c>
      <c r="N9767" t="s">
        <v>44</v>
      </c>
      <c r="O9767">
        <v>2</v>
      </c>
      <c r="P9767">
        <v>2023</v>
      </c>
      <c r="Q9767">
        <v>3</v>
      </c>
      <c r="R9767" t="s">
        <v>105</v>
      </c>
      <c r="S9767">
        <v>1</v>
      </c>
      <c r="T9767">
        <v>13</v>
      </c>
      <c r="U9767">
        <v>5</v>
      </c>
      <c r="V9767">
        <v>0</v>
      </c>
      <c r="W9767" t="s">
        <v>55</v>
      </c>
      <c r="X9767" t="s">
        <v>36</v>
      </c>
      <c r="Y9767">
        <v>744926</v>
      </c>
      <c r="Z9767">
        <v>0.11</v>
      </c>
    </row>
    <row r="9768" spans="1:26" x14ac:dyDescent="0.25">
      <c r="A9768" t="s">
        <v>11826</v>
      </c>
      <c r="B9768" s="1">
        <v>45170</v>
      </c>
      <c r="C9768" t="s">
        <v>2038</v>
      </c>
      <c r="D9768" t="s">
        <v>39</v>
      </c>
      <c r="E9768" t="s">
        <v>58</v>
      </c>
      <c r="F9768" t="s">
        <v>52</v>
      </c>
      <c r="G9768" t="s">
        <v>79</v>
      </c>
      <c r="H9768">
        <v>7</v>
      </c>
      <c r="I9768">
        <v>2115</v>
      </c>
      <c r="J9768">
        <v>1</v>
      </c>
      <c r="K9768">
        <v>14656.95</v>
      </c>
      <c r="L9768">
        <v>859.7</v>
      </c>
      <c r="M9768" t="s">
        <v>65</v>
      </c>
      <c r="N9768" t="s">
        <v>44</v>
      </c>
      <c r="O9768">
        <v>2</v>
      </c>
      <c r="P9768">
        <v>2023</v>
      </c>
      <c r="Q9768">
        <v>9</v>
      </c>
      <c r="R9768" t="s">
        <v>80</v>
      </c>
      <c r="S9768">
        <v>3</v>
      </c>
      <c r="T9768">
        <v>35</v>
      </c>
      <c r="U9768">
        <v>1</v>
      </c>
      <c r="V9768">
        <v>5</v>
      </c>
      <c r="W9768" t="s">
        <v>46</v>
      </c>
      <c r="X9768" t="s">
        <v>47</v>
      </c>
      <c r="Y9768">
        <v>14805</v>
      </c>
      <c r="Z9768">
        <v>0.06</v>
      </c>
    </row>
    <row r="9769" spans="1:26" x14ac:dyDescent="0.25">
      <c r="A9769" t="s">
        <v>11827</v>
      </c>
      <c r="B9769" s="1">
        <v>45118</v>
      </c>
      <c r="C9769" t="s">
        <v>4599</v>
      </c>
      <c r="D9769" t="s">
        <v>28</v>
      </c>
      <c r="E9769" t="s">
        <v>29</v>
      </c>
      <c r="F9769" t="s">
        <v>52</v>
      </c>
      <c r="G9769" t="s">
        <v>53</v>
      </c>
      <c r="H9769">
        <v>8</v>
      </c>
      <c r="I9769">
        <v>3970</v>
      </c>
      <c r="J9769">
        <v>2</v>
      </c>
      <c r="K9769">
        <v>31124.799999999999</v>
      </c>
      <c r="L9769">
        <v>1619.47</v>
      </c>
      <c r="M9769" t="s">
        <v>65</v>
      </c>
      <c r="N9769" t="s">
        <v>66</v>
      </c>
      <c r="O9769">
        <v>2</v>
      </c>
      <c r="P9769">
        <v>2023</v>
      </c>
      <c r="Q9769">
        <v>7</v>
      </c>
      <c r="R9769" t="s">
        <v>125</v>
      </c>
      <c r="S9769">
        <v>3</v>
      </c>
      <c r="T9769">
        <v>28</v>
      </c>
      <c r="U9769">
        <v>3</v>
      </c>
      <c r="V9769">
        <v>2</v>
      </c>
      <c r="W9769" t="s">
        <v>76</v>
      </c>
      <c r="X9769" t="s">
        <v>47</v>
      </c>
      <c r="Y9769">
        <v>63520</v>
      </c>
      <c r="Z9769">
        <v>0.05</v>
      </c>
    </row>
    <row r="9770" spans="1:26" x14ac:dyDescent="0.25">
      <c r="A9770" t="s">
        <v>11828</v>
      </c>
      <c r="B9770" s="1">
        <v>45077</v>
      </c>
      <c r="C9770" t="s">
        <v>4498</v>
      </c>
      <c r="D9770" t="s">
        <v>50</v>
      </c>
      <c r="E9770" t="s">
        <v>40</v>
      </c>
      <c r="F9770" t="s">
        <v>52</v>
      </c>
      <c r="G9770" t="s">
        <v>91</v>
      </c>
      <c r="H9770">
        <v>8</v>
      </c>
      <c r="I9770">
        <v>4210</v>
      </c>
      <c r="J9770">
        <v>7</v>
      </c>
      <c r="K9770">
        <v>31322.400000000001</v>
      </c>
      <c r="L9770">
        <v>4312.05</v>
      </c>
      <c r="M9770" t="s">
        <v>43</v>
      </c>
      <c r="N9770" t="s">
        <v>33</v>
      </c>
      <c r="O9770">
        <v>5</v>
      </c>
      <c r="P9770">
        <v>2023</v>
      </c>
      <c r="Q9770">
        <v>5</v>
      </c>
      <c r="R9770" t="s">
        <v>238</v>
      </c>
      <c r="S9770">
        <v>2</v>
      </c>
      <c r="T9770">
        <v>22</v>
      </c>
      <c r="U9770">
        <v>5</v>
      </c>
      <c r="V9770">
        <v>3</v>
      </c>
      <c r="W9770" t="s">
        <v>83</v>
      </c>
      <c r="X9770" t="s">
        <v>47</v>
      </c>
      <c r="Y9770">
        <v>235760</v>
      </c>
      <c r="Z9770">
        <v>0.14000000000000001</v>
      </c>
    </row>
    <row r="9771" spans="1:26" x14ac:dyDescent="0.25">
      <c r="A9771" t="s">
        <v>11829</v>
      </c>
      <c r="B9771" s="1">
        <v>45204</v>
      </c>
      <c r="C9771" t="s">
        <v>10176</v>
      </c>
      <c r="D9771" t="s">
        <v>50</v>
      </c>
      <c r="E9771" t="s">
        <v>58</v>
      </c>
      <c r="F9771" t="s">
        <v>52</v>
      </c>
      <c r="G9771" t="s">
        <v>53</v>
      </c>
      <c r="H9771">
        <v>10</v>
      </c>
      <c r="I9771">
        <v>4598</v>
      </c>
      <c r="J9771">
        <v>5</v>
      </c>
      <c r="K9771">
        <v>43681</v>
      </c>
      <c r="L9771">
        <v>4902.12</v>
      </c>
      <c r="M9771" t="s">
        <v>32</v>
      </c>
      <c r="N9771" t="s">
        <v>66</v>
      </c>
      <c r="O9771">
        <v>2</v>
      </c>
      <c r="P9771">
        <v>2023</v>
      </c>
      <c r="Q9771">
        <v>10</v>
      </c>
      <c r="R9771" t="s">
        <v>45</v>
      </c>
      <c r="S9771">
        <v>4</v>
      </c>
      <c r="T9771">
        <v>40</v>
      </c>
      <c r="U9771">
        <v>1</v>
      </c>
      <c r="V9771">
        <v>4</v>
      </c>
      <c r="W9771" t="s">
        <v>73</v>
      </c>
      <c r="X9771" t="s">
        <v>47</v>
      </c>
      <c r="Y9771">
        <v>229900</v>
      </c>
      <c r="Z9771">
        <v>0.11</v>
      </c>
    </row>
    <row r="9772" spans="1:26" x14ac:dyDescent="0.25">
      <c r="A9772" t="s">
        <v>11830</v>
      </c>
      <c r="B9772" s="1">
        <v>45104</v>
      </c>
      <c r="C9772" t="s">
        <v>512</v>
      </c>
      <c r="D9772" t="s">
        <v>39</v>
      </c>
      <c r="E9772" t="s">
        <v>29</v>
      </c>
      <c r="F9772" t="s">
        <v>41</v>
      </c>
      <c r="G9772" t="s">
        <v>42</v>
      </c>
      <c r="H9772">
        <v>5</v>
      </c>
      <c r="I9772">
        <v>1203</v>
      </c>
      <c r="J9772">
        <v>28</v>
      </c>
      <c r="K9772">
        <v>4330.8</v>
      </c>
      <c r="L9772">
        <v>759.6</v>
      </c>
      <c r="M9772" t="s">
        <v>43</v>
      </c>
      <c r="N9772" t="s">
        <v>66</v>
      </c>
      <c r="O9772">
        <v>5</v>
      </c>
      <c r="P9772">
        <v>2023</v>
      </c>
      <c r="Q9772">
        <v>6</v>
      </c>
      <c r="R9772" t="s">
        <v>95</v>
      </c>
      <c r="S9772">
        <v>2</v>
      </c>
      <c r="T9772">
        <v>26</v>
      </c>
      <c r="U9772">
        <v>5</v>
      </c>
      <c r="V9772">
        <v>2</v>
      </c>
      <c r="W9772" t="s">
        <v>76</v>
      </c>
      <c r="X9772" t="s">
        <v>47</v>
      </c>
      <c r="Y9772">
        <v>168420</v>
      </c>
      <c r="Z9772">
        <v>0.18</v>
      </c>
    </row>
    <row r="9773" spans="1:26" x14ac:dyDescent="0.25">
      <c r="A9773" t="s">
        <v>11831</v>
      </c>
      <c r="B9773" s="1">
        <v>45013</v>
      </c>
      <c r="C9773" t="s">
        <v>2780</v>
      </c>
      <c r="D9773" t="s">
        <v>50</v>
      </c>
      <c r="E9773" t="s">
        <v>40</v>
      </c>
      <c r="F9773" t="s">
        <v>41</v>
      </c>
      <c r="G9773" t="s">
        <v>59</v>
      </c>
      <c r="H9773">
        <v>5</v>
      </c>
      <c r="I9773">
        <v>2036</v>
      </c>
      <c r="J9773">
        <v>22</v>
      </c>
      <c r="K9773">
        <v>7940.4</v>
      </c>
      <c r="L9773">
        <v>920.79</v>
      </c>
      <c r="M9773" t="s">
        <v>65</v>
      </c>
      <c r="N9773" t="s">
        <v>44</v>
      </c>
      <c r="O9773">
        <v>6</v>
      </c>
      <c r="P9773">
        <v>2023</v>
      </c>
      <c r="Q9773">
        <v>3</v>
      </c>
      <c r="R9773" t="s">
        <v>105</v>
      </c>
      <c r="S9773">
        <v>1</v>
      </c>
      <c r="T9773">
        <v>13</v>
      </c>
      <c r="U9773">
        <v>5</v>
      </c>
      <c r="V9773">
        <v>2</v>
      </c>
      <c r="W9773" t="s">
        <v>76</v>
      </c>
      <c r="X9773" t="s">
        <v>47</v>
      </c>
      <c r="Y9773">
        <v>223960</v>
      </c>
      <c r="Z9773">
        <v>0.12</v>
      </c>
    </row>
    <row r="9774" spans="1:26" x14ac:dyDescent="0.25">
      <c r="A9774" t="s">
        <v>11832</v>
      </c>
      <c r="B9774" s="1">
        <v>45250</v>
      </c>
      <c r="C9774" t="s">
        <v>7341</v>
      </c>
      <c r="D9774" t="s">
        <v>63</v>
      </c>
      <c r="E9774" t="s">
        <v>58</v>
      </c>
      <c r="F9774" t="s">
        <v>41</v>
      </c>
      <c r="G9774" t="s">
        <v>116</v>
      </c>
      <c r="H9774">
        <v>8</v>
      </c>
      <c r="I9774">
        <v>1078</v>
      </c>
      <c r="J9774">
        <v>17</v>
      </c>
      <c r="K9774">
        <v>7157.92</v>
      </c>
      <c r="L9774">
        <v>1163.75</v>
      </c>
      <c r="M9774" t="s">
        <v>43</v>
      </c>
      <c r="N9774" t="s">
        <v>66</v>
      </c>
      <c r="O9774">
        <v>4</v>
      </c>
      <c r="P9774">
        <v>2023</v>
      </c>
      <c r="Q9774">
        <v>11</v>
      </c>
      <c r="R9774" t="s">
        <v>92</v>
      </c>
      <c r="S9774">
        <v>4</v>
      </c>
      <c r="T9774">
        <v>47</v>
      </c>
      <c r="U9774">
        <v>4</v>
      </c>
      <c r="V9774">
        <v>1</v>
      </c>
      <c r="W9774" t="s">
        <v>60</v>
      </c>
      <c r="X9774" t="s">
        <v>47</v>
      </c>
      <c r="Y9774">
        <v>146608</v>
      </c>
      <c r="Z9774">
        <v>0.16</v>
      </c>
    </row>
    <row r="9775" spans="1:26" x14ac:dyDescent="0.25">
      <c r="A9775" t="s">
        <v>11833</v>
      </c>
      <c r="B9775" s="1">
        <v>45113</v>
      </c>
      <c r="C9775" t="s">
        <v>2967</v>
      </c>
      <c r="D9775" t="s">
        <v>63</v>
      </c>
      <c r="E9775" t="s">
        <v>51</v>
      </c>
      <c r="F9775" t="s">
        <v>41</v>
      </c>
      <c r="G9775" t="s">
        <v>59</v>
      </c>
      <c r="H9775">
        <v>1</v>
      </c>
      <c r="I9775">
        <v>4727</v>
      </c>
      <c r="J9775">
        <v>19</v>
      </c>
      <c r="K9775">
        <v>3828.87</v>
      </c>
      <c r="L9775">
        <v>203.92</v>
      </c>
      <c r="M9775" t="s">
        <v>65</v>
      </c>
      <c r="N9775" t="s">
        <v>66</v>
      </c>
      <c r="O9775">
        <v>5</v>
      </c>
      <c r="P9775">
        <v>2023</v>
      </c>
      <c r="Q9775">
        <v>7</v>
      </c>
      <c r="R9775" t="s">
        <v>125</v>
      </c>
      <c r="S9775">
        <v>3</v>
      </c>
      <c r="T9775">
        <v>27</v>
      </c>
      <c r="U9775">
        <v>2</v>
      </c>
      <c r="V9775">
        <v>4</v>
      </c>
      <c r="W9775" t="s">
        <v>73</v>
      </c>
      <c r="X9775" t="s">
        <v>47</v>
      </c>
      <c r="Y9775">
        <v>89813</v>
      </c>
      <c r="Z9775">
        <v>0.05</v>
      </c>
    </row>
    <row r="9776" spans="1:26" x14ac:dyDescent="0.25">
      <c r="A9776" t="s">
        <v>11834</v>
      </c>
      <c r="B9776" s="1">
        <v>45274</v>
      </c>
      <c r="C9776" t="s">
        <v>2244</v>
      </c>
      <c r="D9776" t="s">
        <v>28</v>
      </c>
      <c r="E9776" t="s">
        <v>58</v>
      </c>
      <c r="F9776" t="s">
        <v>30</v>
      </c>
      <c r="G9776" t="s">
        <v>64</v>
      </c>
      <c r="H9776">
        <v>8</v>
      </c>
      <c r="I9776">
        <v>4541</v>
      </c>
      <c r="J9776">
        <v>1</v>
      </c>
      <c r="K9776">
        <v>35964.720000000001</v>
      </c>
      <c r="L9776">
        <v>6634.64</v>
      </c>
      <c r="M9776" t="s">
        <v>43</v>
      </c>
      <c r="N9776" t="s">
        <v>66</v>
      </c>
      <c r="O9776">
        <v>5</v>
      </c>
      <c r="P9776">
        <v>2023</v>
      </c>
      <c r="Q9776">
        <v>12</v>
      </c>
      <c r="R9776" t="s">
        <v>54</v>
      </c>
      <c r="S9776">
        <v>4</v>
      </c>
      <c r="T9776">
        <v>50</v>
      </c>
      <c r="U9776">
        <v>3</v>
      </c>
      <c r="V9776">
        <v>4</v>
      </c>
      <c r="W9776" t="s">
        <v>73</v>
      </c>
      <c r="X9776" t="s">
        <v>47</v>
      </c>
      <c r="Y9776">
        <v>36328</v>
      </c>
      <c r="Z9776">
        <v>0.18</v>
      </c>
    </row>
    <row r="9777" spans="1:26" x14ac:dyDescent="0.25">
      <c r="A9777" t="s">
        <v>11835</v>
      </c>
      <c r="B9777" s="1">
        <v>44931</v>
      </c>
      <c r="C9777" t="s">
        <v>2676</v>
      </c>
      <c r="D9777" t="s">
        <v>63</v>
      </c>
      <c r="E9777" t="s">
        <v>40</v>
      </c>
      <c r="F9777" t="s">
        <v>52</v>
      </c>
      <c r="G9777" t="s">
        <v>79</v>
      </c>
      <c r="H9777">
        <v>6</v>
      </c>
      <c r="I9777">
        <v>4030</v>
      </c>
      <c r="J9777">
        <v>28</v>
      </c>
      <c r="K9777">
        <v>17409.599999999999</v>
      </c>
      <c r="L9777">
        <v>2474.7600000000002</v>
      </c>
      <c r="M9777" t="s">
        <v>65</v>
      </c>
      <c r="N9777" t="s">
        <v>66</v>
      </c>
      <c r="O9777">
        <v>1</v>
      </c>
      <c r="P9777">
        <v>2023</v>
      </c>
      <c r="Q9777">
        <v>1</v>
      </c>
      <c r="R9777" t="s">
        <v>34</v>
      </c>
      <c r="S9777">
        <v>1</v>
      </c>
      <c r="T9777">
        <v>1</v>
      </c>
      <c r="U9777">
        <v>1</v>
      </c>
      <c r="V9777">
        <v>4</v>
      </c>
      <c r="W9777" t="s">
        <v>73</v>
      </c>
      <c r="X9777" t="s">
        <v>47</v>
      </c>
      <c r="Y9777">
        <v>677040</v>
      </c>
      <c r="Z9777">
        <v>0.14000000000000001</v>
      </c>
    </row>
    <row r="9778" spans="1:26" x14ac:dyDescent="0.25">
      <c r="A9778" t="s">
        <v>11836</v>
      </c>
      <c r="B9778" s="1">
        <v>45120</v>
      </c>
      <c r="C9778" t="s">
        <v>1509</v>
      </c>
      <c r="D9778" t="s">
        <v>63</v>
      </c>
      <c r="E9778" t="s">
        <v>58</v>
      </c>
      <c r="F9778" t="s">
        <v>41</v>
      </c>
      <c r="G9778" t="s">
        <v>116</v>
      </c>
      <c r="H9778">
        <v>10</v>
      </c>
      <c r="I9778">
        <v>369</v>
      </c>
      <c r="J9778">
        <v>30</v>
      </c>
      <c r="K9778">
        <v>2583</v>
      </c>
      <c r="L9778">
        <v>421.03</v>
      </c>
      <c r="M9778" t="s">
        <v>65</v>
      </c>
      <c r="N9778" t="s">
        <v>33</v>
      </c>
      <c r="O9778">
        <v>5</v>
      </c>
      <c r="P9778">
        <v>2023</v>
      </c>
      <c r="Q9778">
        <v>7</v>
      </c>
      <c r="R9778" t="s">
        <v>125</v>
      </c>
      <c r="S9778">
        <v>3</v>
      </c>
      <c r="T9778">
        <v>28</v>
      </c>
      <c r="U9778">
        <v>3</v>
      </c>
      <c r="V9778">
        <v>4</v>
      </c>
      <c r="W9778" t="s">
        <v>73</v>
      </c>
      <c r="X9778" t="s">
        <v>47</v>
      </c>
      <c r="Y9778">
        <v>110700</v>
      </c>
      <c r="Z9778">
        <v>0.16</v>
      </c>
    </row>
    <row r="9779" spans="1:26" x14ac:dyDescent="0.25">
      <c r="A9779" t="s">
        <v>11837</v>
      </c>
      <c r="B9779" s="1">
        <v>45208</v>
      </c>
      <c r="C9779" t="s">
        <v>3647</v>
      </c>
      <c r="D9779" t="s">
        <v>39</v>
      </c>
      <c r="E9779" t="s">
        <v>58</v>
      </c>
      <c r="F9779" t="s">
        <v>52</v>
      </c>
      <c r="G9779" t="s">
        <v>53</v>
      </c>
      <c r="H9779">
        <v>9</v>
      </c>
      <c r="I9779">
        <v>4138</v>
      </c>
      <c r="J9779">
        <v>30</v>
      </c>
      <c r="K9779">
        <v>26069.4</v>
      </c>
      <c r="L9779">
        <v>3948.08</v>
      </c>
      <c r="M9779" t="s">
        <v>43</v>
      </c>
      <c r="N9779" t="s">
        <v>33</v>
      </c>
      <c r="O9779">
        <v>1</v>
      </c>
      <c r="P9779">
        <v>2023</v>
      </c>
      <c r="Q9779">
        <v>10</v>
      </c>
      <c r="R9779" t="s">
        <v>45</v>
      </c>
      <c r="S9779">
        <v>4</v>
      </c>
      <c r="T9779">
        <v>41</v>
      </c>
      <c r="U9779">
        <v>2</v>
      </c>
      <c r="V9779">
        <v>1</v>
      </c>
      <c r="W9779" t="s">
        <v>60</v>
      </c>
      <c r="X9779" t="s">
        <v>47</v>
      </c>
      <c r="Y9779">
        <v>1117260</v>
      </c>
      <c r="Z9779">
        <v>0.15</v>
      </c>
    </row>
    <row r="9780" spans="1:26" x14ac:dyDescent="0.25">
      <c r="A9780" t="s">
        <v>11838</v>
      </c>
      <c r="B9780" s="1">
        <v>45171</v>
      </c>
      <c r="C9780" t="s">
        <v>7046</v>
      </c>
      <c r="D9780" t="s">
        <v>50</v>
      </c>
      <c r="E9780" t="s">
        <v>40</v>
      </c>
      <c r="F9780" t="s">
        <v>41</v>
      </c>
      <c r="G9780" t="s">
        <v>59</v>
      </c>
      <c r="H9780">
        <v>3</v>
      </c>
      <c r="I9780">
        <v>4866</v>
      </c>
      <c r="J9780">
        <v>7</v>
      </c>
      <c r="K9780">
        <v>13576.14</v>
      </c>
      <c r="L9780">
        <v>2574.17</v>
      </c>
      <c r="M9780" t="s">
        <v>32</v>
      </c>
      <c r="N9780" t="s">
        <v>44</v>
      </c>
      <c r="O9780">
        <v>2</v>
      </c>
      <c r="P9780">
        <v>2023</v>
      </c>
      <c r="Q9780">
        <v>9</v>
      </c>
      <c r="R9780" t="s">
        <v>80</v>
      </c>
      <c r="S9780">
        <v>3</v>
      </c>
      <c r="T9780">
        <v>35</v>
      </c>
      <c r="U9780">
        <v>1</v>
      </c>
      <c r="V9780">
        <v>6</v>
      </c>
      <c r="W9780" t="s">
        <v>35</v>
      </c>
      <c r="X9780" t="s">
        <v>36</v>
      </c>
      <c r="Y9780">
        <v>102186</v>
      </c>
      <c r="Z9780">
        <v>0.19</v>
      </c>
    </row>
    <row r="9781" spans="1:26" x14ac:dyDescent="0.25">
      <c r="A9781" t="s">
        <v>11839</v>
      </c>
      <c r="B9781" s="1">
        <v>44946</v>
      </c>
      <c r="C9781" t="s">
        <v>871</v>
      </c>
      <c r="D9781" t="s">
        <v>63</v>
      </c>
      <c r="E9781" t="s">
        <v>29</v>
      </c>
      <c r="F9781" t="s">
        <v>52</v>
      </c>
      <c r="G9781" t="s">
        <v>53</v>
      </c>
      <c r="H9781">
        <v>1</v>
      </c>
      <c r="I9781">
        <v>4840</v>
      </c>
      <c r="J9781">
        <v>21</v>
      </c>
      <c r="K9781">
        <v>3823.6</v>
      </c>
      <c r="L9781">
        <v>674.51</v>
      </c>
      <c r="M9781" t="s">
        <v>43</v>
      </c>
      <c r="N9781" t="s">
        <v>33</v>
      </c>
      <c r="O9781">
        <v>1</v>
      </c>
      <c r="P9781">
        <v>2023</v>
      </c>
      <c r="Q9781">
        <v>1</v>
      </c>
      <c r="R9781" t="s">
        <v>34</v>
      </c>
      <c r="S9781">
        <v>1</v>
      </c>
      <c r="T9781">
        <v>3</v>
      </c>
      <c r="U9781">
        <v>3</v>
      </c>
      <c r="V9781">
        <v>5</v>
      </c>
      <c r="W9781" t="s">
        <v>46</v>
      </c>
      <c r="X9781" t="s">
        <v>47</v>
      </c>
      <c r="Y9781">
        <v>101640</v>
      </c>
      <c r="Z9781">
        <v>0.18</v>
      </c>
    </row>
    <row r="9782" spans="1:26" x14ac:dyDescent="0.25">
      <c r="A9782" t="s">
        <v>11840</v>
      </c>
      <c r="B9782" s="1">
        <v>45224</v>
      </c>
      <c r="C9782" t="s">
        <v>2563</v>
      </c>
      <c r="D9782" t="s">
        <v>50</v>
      </c>
      <c r="E9782" t="s">
        <v>40</v>
      </c>
      <c r="F9782" t="s">
        <v>30</v>
      </c>
      <c r="G9782" t="s">
        <v>64</v>
      </c>
      <c r="H9782">
        <v>7</v>
      </c>
      <c r="I9782">
        <v>2401</v>
      </c>
      <c r="J9782">
        <v>23</v>
      </c>
      <c r="K9782">
        <v>12941.39</v>
      </c>
      <c r="L9782">
        <v>748.79</v>
      </c>
      <c r="M9782" t="s">
        <v>65</v>
      </c>
      <c r="N9782" t="s">
        <v>66</v>
      </c>
      <c r="O9782">
        <v>4</v>
      </c>
      <c r="P9782">
        <v>2023</v>
      </c>
      <c r="Q9782">
        <v>10</v>
      </c>
      <c r="R9782" t="s">
        <v>45</v>
      </c>
      <c r="S9782">
        <v>4</v>
      </c>
      <c r="T9782">
        <v>43</v>
      </c>
      <c r="U9782">
        <v>4</v>
      </c>
      <c r="V9782">
        <v>3</v>
      </c>
      <c r="W9782" t="s">
        <v>83</v>
      </c>
      <c r="X9782" t="s">
        <v>47</v>
      </c>
      <c r="Y9782">
        <v>386561</v>
      </c>
      <c r="Z9782">
        <v>0.06</v>
      </c>
    </row>
    <row r="9783" spans="1:26" x14ac:dyDescent="0.25">
      <c r="A9783" t="s">
        <v>11841</v>
      </c>
      <c r="B9783" s="1">
        <v>45014</v>
      </c>
      <c r="C9783" t="s">
        <v>2649</v>
      </c>
      <c r="D9783" t="s">
        <v>28</v>
      </c>
      <c r="E9783" t="s">
        <v>51</v>
      </c>
      <c r="F9783" t="s">
        <v>52</v>
      </c>
      <c r="G9783" t="s">
        <v>53</v>
      </c>
      <c r="H9783">
        <v>7</v>
      </c>
      <c r="I9783">
        <v>1185</v>
      </c>
      <c r="J9783">
        <v>17</v>
      </c>
      <c r="K9783">
        <v>6884.85</v>
      </c>
      <c r="L9783">
        <v>647.54999999999995</v>
      </c>
      <c r="M9783" t="s">
        <v>32</v>
      </c>
      <c r="N9783" t="s">
        <v>33</v>
      </c>
      <c r="O9783">
        <v>3</v>
      </c>
      <c r="P9783">
        <v>2023</v>
      </c>
      <c r="Q9783">
        <v>3</v>
      </c>
      <c r="R9783" t="s">
        <v>105</v>
      </c>
      <c r="S9783">
        <v>1</v>
      </c>
      <c r="T9783">
        <v>13</v>
      </c>
      <c r="U9783">
        <v>5</v>
      </c>
      <c r="V9783">
        <v>3</v>
      </c>
      <c r="W9783" t="s">
        <v>83</v>
      </c>
      <c r="X9783" t="s">
        <v>47</v>
      </c>
      <c r="Y9783">
        <v>141015</v>
      </c>
      <c r="Z9783">
        <v>0.09</v>
      </c>
    </row>
    <row r="9784" spans="1:26" x14ac:dyDescent="0.25">
      <c r="A9784" t="s">
        <v>11842</v>
      </c>
      <c r="B9784" s="1">
        <v>45091</v>
      </c>
      <c r="C9784" t="s">
        <v>2955</v>
      </c>
      <c r="D9784" t="s">
        <v>63</v>
      </c>
      <c r="E9784" t="s">
        <v>29</v>
      </c>
      <c r="F9784" t="s">
        <v>52</v>
      </c>
      <c r="G9784" t="s">
        <v>79</v>
      </c>
      <c r="H9784">
        <v>3</v>
      </c>
      <c r="I9784">
        <v>3631</v>
      </c>
      <c r="J9784">
        <v>10</v>
      </c>
      <c r="K9784">
        <v>9803.7000000000007</v>
      </c>
      <c r="L9784">
        <v>1882.94</v>
      </c>
      <c r="M9784" t="s">
        <v>43</v>
      </c>
      <c r="N9784" t="s">
        <v>66</v>
      </c>
      <c r="O9784">
        <v>2</v>
      </c>
      <c r="P9784">
        <v>2023</v>
      </c>
      <c r="Q9784">
        <v>6</v>
      </c>
      <c r="R9784" t="s">
        <v>95</v>
      </c>
      <c r="S9784">
        <v>2</v>
      </c>
      <c r="T9784">
        <v>24</v>
      </c>
      <c r="U9784">
        <v>3</v>
      </c>
      <c r="V9784">
        <v>3</v>
      </c>
      <c r="W9784" t="s">
        <v>83</v>
      </c>
      <c r="X9784" t="s">
        <v>47</v>
      </c>
      <c r="Y9784">
        <v>108930</v>
      </c>
      <c r="Z9784">
        <v>0.19</v>
      </c>
    </row>
    <row r="9785" spans="1:26" x14ac:dyDescent="0.25">
      <c r="A9785" t="s">
        <v>11843</v>
      </c>
      <c r="B9785" s="1">
        <v>45170</v>
      </c>
      <c r="C9785" t="s">
        <v>441</v>
      </c>
      <c r="D9785" t="s">
        <v>63</v>
      </c>
      <c r="E9785" t="s">
        <v>51</v>
      </c>
      <c r="F9785" t="s">
        <v>41</v>
      </c>
      <c r="G9785" t="s">
        <v>59</v>
      </c>
      <c r="H9785">
        <v>10</v>
      </c>
      <c r="I9785">
        <v>3473</v>
      </c>
      <c r="J9785">
        <v>3</v>
      </c>
      <c r="K9785">
        <v>33688.1</v>
      </c>
      <c r="L9785">
        <v>2666.12</v>
      </c>
      <c r="M9785" t="s">
        <v>32</v>
      </c>
      <c r="N9785" t="s">
        <v>44</v>
      </c>
      <c r="O9785">
        <v>7</v>
      </c>
      <c r="P9785">
        <v>2023</v>
      </c>
      <c r="Q9785">
        <v>9</v>
      </c>
      <c r="R9785" t="s">
        <v>80</v>
      </c>
      <c r="S9785">
        <v>3</v>
      </c>
      <c r="T9785">
        <v>35</v>
      </c>
      <c r="U9785">
        <v>1</v>
      </c>
      <c r="V9785">
        <v>5</v>
      </c>
      <c r="W9785" t="s">
        <v>46</v>
      </c>
      <c r="X9785" t="s">
        <v>47</v>
      </c>
      <c r="Y9785">
        <v>104190</v>
      </c>
      <c r="Z9785">
        <v>0.08</v>
      </c>
    </row>
    <row r="9786" spans="1:26" x14ac:dyDescent="0.25">
      <c r="A9786" t="s">
        <v>11844</v>
      </c>
      <c r="B9786" s="1">
        <v>44946</v>
      </c>
      <c r="C9786" t="s">
        <v>6054</v>
      </c>
      <c r="D9786" t="s">
        <v>39</v>
      </c>
      <c r="E9786" t="s">
        <v>29</v>
      </c>
      <c r="F9786" t="s">
        <v>52</v>
      </c>
      <c r="G9786" t="s">
        <v>53</v>
      </c>
      <c r="H9786">
        <v>4</v>
      </c>
      <c r="I9786">
        <v>1405</v>
      </c>
      <c r="J9786">
        <v>28</v>
      </c>
      <c r="K9786">
        <v>4046.4</v>
      </c>
      <c r="L9786">
        <v>589.53</v>
      </c>
      <c r="M9786" t="s">
        <v>65</v>
      </c>
      <c r="N9786" t="s">
        <v>66</v>
      </c>
      <c r="O9786">
        <v>2</v>
      </c>
      <c r="P9786">
        <v>2023</v>
      </c>
      <c r="Q9786">
        <v>1</v>
      </c>
      <c r="R9786" t="s">
        <v>34</v>
      </c>
      <c r="S9786">
        <v>1</v>
      </c>
      <c r="T9786">
        <v>3</v>
      </c>
      <c r="U9786">
        <v>3</v>
      </c>
      <c r="V9786">
        <v>5</v>
      </c>
      <c r="W9786" t="s">
        <v>46</v>
      </c>
      <c r="X9786" t="s">
        <v>47</v>
      </c>
      <c r="Y9786">
        <v>157360</v>
      </c>
      <c r="Z9786">
        <v>0.15</v>
      </c>
    </row>
    <row r="9787" spans="1:26" x14ac:dyDescent="0.25">
      <c r="A9787" t="s">
        <v>11845</v>
      </c>
      <c r="B9787" s="1">
        <v>45249</v>
      </c>
      <c r="C9787" t="s">
        <v>1089</v>
      </c>
      <c r="D9787" t="s">
        <v>50</v>
      </c>
      <c r="E9787" t="s">
        <v>51</v>
      </c>
      <c r="F9787" t="s">
        <v>30</v>
      </c>
      <c r="G9787" t="s">
        <v>86</v>
      </c>
      <c r="H9787">
        <v>5</v>
      </c>
      <c r="I9787">
        <v>2468</v>
      </c>
      <c r="J9787">
        <v>0</v>
      </c>
      <c r="K9787">
        <v>12340</v>
      </c>
      <c r="L9787">
        <v>1288.97</v>
      </c>
      <c r="M9787" t="s">
        <v>32</v>
      </c>
      <c r="N9787" t="s">
        <v>66</v>
      </c>
      <c r="O9787">
        <v>7</v>
      </c>
      <c r="P9787">
        <v>2023</v>
      </c>
      <c r="Q9787">
        <v>11</v>
      </c>
      <c r="R9787" t="s">
        <v>92</v>
      </c>
      <c r="S9787">
        <v>4</v>
      </c>
      <c r="T9787">
        <v>47</v>
      </c>
      <c r="U9787">
        <v>4</v>
      </c>
      <c r="V9787">
        <v>0</v>
      </c>
      <c r="W9787" t="s">
        <v>55</v>
      </c>
      <c r="X9787" t="s">
        <v>36</v>
      </c>
      <c r="Y9787">
        <v>0</v>
      </c>
      <c r="Z9787">
        <v>0.1</v>
      </c>
    </row>
    <row r="9788" spans="1:26" x14ac:dyDescent="0.25">
      <c r="A9788" t="s">
        <v>11846</v>
      </c>
      <c r="B9788" s="1">
        <v>45013</v>
      </c>
      <c r="C9788" t="s">
        <v>2258</v>
      </c>
      <c r="D9788" t="s">
        <v>28</v>
      </c>
      <c r="E9788" t="s">
        <v>58</v>
      </c>
      <c r="F9788" t="s">
        <v>41</v>
      </c>
      <c r="G9788" t="s">
        <v>116</v>
      </c>
      <c r="H9788">
        <v>2</v>
      </c>
      <c r="I9788">
        <v>1621</v>
      </c>
      <c r="J9788">
        <v>28</v>
      </c>
      <c r="K9788">
        <v>2334.2399999999998</v>
      </c>
      <c r="L9788">
        <v>412.68</v>
      </c>
      <c r="M9788" t="s">
        <v>43</v>
      </c>
      <c r="N9788" t="s">
        <v>33</v>
      </c>
      <c r="O9788">
        <v>1</v>
      </c>
      <c r="P9788">
        <v>2023</v>
      </c>
      <c r="Q9788">
        <v>3</v>
      </c>
      <c r="R9788" t="s">
        <v>105</v>
      </c>
      <c r="S9788">
        <v>1</v>
      </c>
      <c r="T9788">
        <v>13</v>
      </c>
      <c r="U9788">
        <v>5</v>
      </c>
      <c r="V9788">
        <v>2</v>
      </c>
      <c r="W9788" t="s">
        <v>76</v>
      </c>
      <c r="X9788" t="s">
        <v>47</v>
      </c>
      <c r="Y9788">
        <v>90776</v>
      </c>
      <c r="Z9788">
        <v>0.18</v>
      </c>
    </row>
    <row r="9789" spans="1:26" x14ac:dyDescent="0.25">
      <c r="A9789" t="s">
        <v>11847</v>
      </c>
      <c r="B9789" s="1">
        <v>45117</v>
      </c>
      <c r="C9789" t="s">
        <v>697</v>
      </c>
      <c r="D9789" t="s">
        <v>28</v>
      </c>
      <c r="E9789" t="s">
        <v>58</v>
      </c>
      <c r="F9789" t="s">
        <v>52</v>
      </c>
      <c r="G9789" t="s">
        <v>53</v>
      </c>
      <c r="H9789">
        <v>9</v>
      </c>
      <c r="I9789">
        <v>3014</v>
      </c>
      <c r="J9789">
        <v>15</v>
      </c>
      <c r="K9789">
        <v>23057.1</v>
      </c>
      <c r="L9789">
        <v>1757.79</v>
      </c>
      <c r="M9789" t="s">
        <v>65</v>
      </c>
      <c r="N9789" t="s">
        <v>66</v>
      </c>
      <c r="O9789">
        <v>1</v>
      </c>
      <c r="P9789">
        <v>2023</v>
      </c>
      <c r="Q9789">
        <v>7</v>
      </c>
      <c r="R9789" t="s">
        <v>125</v>
      </c>
      <c r="S9789">
        <v>3</v>
      </c>
      <c r="T9789">
        <v>28</v>
      </c>
      <c r="U9789">
        <v>3</v>
      </c>
      <c r="V9789">
        <v>1</v>
      </c>
      <c r="W9789" t="s">
        <v>60</v>
      </c>
      <c r="X9789" t="s">
        <v>47</v>
      </c>
      <c r="Y9789">
        <v>406890</v>
      </c>
      <c r="Z9789">
        <v>0.08</v>
      </c>
    </row>
    <row r="9790" spans="1:26" x14ac:dyDescent="0.25">
      <c r="A9790" t="s">
        <v>11848</v>
      </c>
      <c r="B9790" s="1">
        <v>45048</v>
      </c>
      <c r="C9790" t="s">
        <v>2317</v>
      </c>
      <c r="D9790" t="s">
        <v>28</v>
      </c>
      <c r="E9790" t="s">
        <v>58</v>
      </c>
      <c r="F9790" t="s">
        <v>52</v>
      </c>
      <c r="G9790" t="s">
        <v>53</v>
      </c>
      <c r="H9790">
        <v>10</v>
      </c>
      <c r="I9790">
        <v>1057</v>
      </c>
      <c r="J9790">
        <v>27</v>
      </c>
      <c r="K9790">
        <v>7716.1</v>
      </c>
      <c r="L9790">
        <v>1285.3900000000001</v>
      </c>
      <c r="M9790" t="s">
        <v>65</v>
      </c>
      <c r="N9790" t="s">
        <v>44</v>
      </c>
      <c r="O9790">
        <v>7</v>
      </c>
      <c r="P9790">
        <v>2023</v>
      </c>
      <c r="Q9790">
        <v>5</v>
      </c>
      <c r="R9790" t="s">
        <v>238</v>
      </c>
      <c r="S9790">
        <v>2</v>
      </c>
      <c r="T9790">
        <v>18</v>
      </c>
      <c r="U9790">
        <v>1</v>
      </c>
      <c r="V9790">
        <v>2</v>
      </c>
      <c r="W9790" t="s">
        <v>76</v>
      </c>
      <c r="X9790" t="s">
        <v>47</v>
      </c>
      <c r="Y9790">
        <v>285390</v>
      </c>
      <c r="Z9790">
        <v>0.17</v>
      </c>
    </row>
    <row r="9791" spans="1:26" x14ac:dyDescent="0.25">
      <c r="A9791" t="s">
        <v>11849</v>
      </c>
      <c r="B9791" s="1">
        <v>44967</v>
      </c>
      <c r="C9791" t="s">
        <v>4359</v>
      </c>
      <c r="D9791" t="s">
        <v>50</v>
      </c>
      <c r="E9791" t="s">
        <v>40</v>
      </c>
      <c r="F9791" t="s">
        <v>52</v>
      </c>
      <c r="G9791" t="s">
        <v>79</v>
      </c>
      <c r="H9791">
        <v>1</v>
      </c>
      <c r="I9791">
        <v>458</v>
      </c>
      <c r="J9791">
        <v>15</v>
      </c>
      <c r="K9791">
        <v>389.3</v>
      </c>
      <c r="L9791">
        <v>26.92</v>
      </c>
      <c r="M9791" t="s">
        <v>43</v>
      </c>
      <c r="N9791" t="s">
        <v>44</v>
      </c>
      <c r="O9791">
        <v>7</v>
      </c>
      <c r="P9791">
        <v>2023</v>
      </c>
      <c r="Q9791">
        <v>2</v>
      </c>
      <c r="R9791" t="s">
        <v>67</v>
      </c>
      <c r="S9791">
        <v>1</v>
      </c>
      <c r="T9791">
        <v>6</v>
      </c>
      <c r="U9791">
        <v>2</v>
      </c>
      <c r="V9791">
        <v>5</v>
      </c>
      <c r="W9791" t="s">
        <v>46</v>
      </c>
      <c r="X9791" t="s">
        <v>47</v>
      </c>
      <c r="Y9791">
        <v>6870</v>
      </c>
      <c r="Z9791">
        <v>7.0000000000000007E-2</v>
      </c>
    </row>
    <row r="9792" spans="1:26" x14ac:dyDescent="0.25">
      <c r="A9792" t="s">
        <v>11850</v>
      </c>
      <c r="B9792" s="1">
        <v>45244</v>
      </c>
      <c r="C9792" t="s">
        <v>4915</v>
      </c>
      <c r="D9792" t="s">
        <v>63</v>
      </c>
      <c r="E9792" t="s">
        <v>29</v>
      </c>
      <c r="F9792" t="s">
        <v>30</v>
      </c>
      <c r="G9792" t="s">
        <v>86</v>
      </c>
      <c r="H9792">
        <v>4</v>
      </c>
      <c r="I9792">
        <v>3591</v>
      </c>
      <c r="J9792">
        <v>27</v>
      </c>
      <c r="K9792">
        <v>10485.719999999999</v>
      </c>
      <c r="L9792">
        <v>1142.18</v>
      </c>
      <c r="M9792" t="s">
        <v>43</v>
      </c>
      <c r="N9792" t="s">
        <v>33</v>
      </c>
      <c r="O9792">
        <v>5</v>
      </c>
      <c r="P9792">
        <v>2023</v>
      </c>
      <c r="Q9792">
        <v>11</v>
      </c>
      <c r="R9792" t="s">
        <v>92</v>
      </c>
      <c r="S9792">
        <v>4</v>
      </c>
      <c r="T9792">
        <v>46</v>
      </c>
      <c r="U9792">
        <v>3</v>
      </c>
      <c r="V9792">
        <v>2</v>
      </c>
      <c r="W9792" t="s">
        <v>76</v>
      </c>
      <c r="X9792" t="s">
        <v>47</v>
      </c>
      <c r="Y9792">
        <v>387828</v>
      </c>
      <c r="Z9792">
        <v>0.11</v>
      </c>
    </row>
    <row r="9793" spans="1:26" x14ac:dyDescent="0.25">
      <c r="A9793" t="s">
        <v>11851</v>
      </c>
      <c r="B9793" s="1">
        <v>45207</v>
      </c>
      <c r="C9793" t="s">
        <v>4345</v>
      </c>
      <c r="D9793" t="s">
        <v>28</v>
      </c>
      <c r="E9793" t="s">
        <v>58</v>
      </c>
      <c r="F9793" t="s">
        <v>41</v>
      </c>
      <c r="G9793" t="s">
        <v>42</v>
      </c>
      <c r="H9793">
        <v>10</v>
      </c>
      <c r="I9793">
        <v>1746</v>
      </c>
      <c r="J9793">
        <v>12</v>
      </c>
      <c r="K9793">
        <v>15364.8</v>
      </c>
      <c r="L9793">
        <v>2872.34</v>
      </c>
      <c r="M9793" t="s">
        <v>43</v>
      </c>
      <c r="N9793" t="s">
        <v>44</v>
      </c>
      <c r="O9793">
        <v>3</v>
      </c>
      <c r="P9793">
        <v>2023</v>
      </c>
      <c r="Q9793">
        <v>10</v>
      </c>
      <c r="R9793" t="s">
        <v>45</v>
      </c>
      <c r="S9793">
        <v>4</v>
      </c>
      <c r="T9793">
        <v>41</v>
      </c>
      <c r="U9793">
        <v>2</v>
      </c>
      <c r="V9793">
        <v>0</v>
      </c>
      <c r="W9793" t="s">
        <v>55</v>
      </c>
      <c r="X9793" t="s">
        <v>36</v>
      </c>
      <c r="Y9793">
        <v>209520</v>
      </c>
      <c r="Z9793">
        <v>0.19</v>
      </c>
    </row>
    <row r="9794" spans="1:26" x14ac:dyDescent="0.25">
      <c r="A9794" t="s">
        <v>11852</v>
      </c>
      <c r="B9794" s="1">
        <v>45127</v>
      </c>
      <c r="C9794" t="s">
        <v>2325</v>
      </c>
      <c r="D9794" t="s">
        <v>50</v>
      </c>
      <c r="E9794" t="s">
        <v>58</v>
      </c>
      <c r="F9794" t="s">
        <v>41</v>
      </c>
      <c r="G9794" t="s">
        <v>59</v>
      </c>
      <c r="H9794">
        <v>1</v>
      </c>
      <c r="I9794">
        <v>376</v>
      </c>
      <c r="J9794">
        <v>14</v>
      </c>
      <c r="K9794">
        <v>323.36</v>
      </c>
      <c r="L9794">
        <v>34.270000000000003</v>
      </c>
      <c r="M9794" t="s">
        <v>32</v>
      </c>
      <c r="N9794" t="s">
        <v>66</v>
      </c>
      <c r="O9794">
        <v>2</v>
      </c>
      <c r="P9794">
        <v>2023</v>
      </c>
      <c r="Q9794">
        <v>7</v>
      </c>
      <c r="R9794" t="s">
        <v>125</v>
      </c>
      <c r="S9794">
        <v>3</v>
      </c>
      <c r="T9794">
        <v>29</v>
      </c>
      <c r="U9794">
        <v>4</v>
      </c>
      <c r="V9794">
        <v>4</v>
      </c>
      <c r="W9794" t="s">
        <v>73</v>
      </c>
      <c r="X9794" t="s">
        <v>47</v>
      </c>
      <c r="Y9794">
        <v>5264</v>
      </c>
      <c r="Z9794">
        <v>0.11</v>
      </c>
    </row>
    <row r="9795" spans="1:26" x14ac:dyDescent="0.25">
      <c r="A9795" t="s">
        <v>11853</v>
      </c>
      <c r="B9795" s="1">
        <v>44942</v>
      </c>
      <c r="C9795" t="s">
        <v>5819</v>
      </c>
      <c r="D9795" t="s">
        <v>28</v>
      </c>
      <c r="E9795" t="s">
        <v>58</v>
      </c>
      <c r="F9795" t="s">
        <v>52</v>
      </c>
      <c r="G9795" t="s">
        <v>53</v>
      </c>
      <c r="H9795">
        <v>9</v>
      </c>
      <c r="I9795">
        <v>2667</v>
      </c>
      <c r="J9795">
        <v>14</v>
      </c>
      <c r="K9795">
        <v>20642.580000000002</v>
      </c>
      <c r="L9795">
        <v>3684.58</v>
      </c>
      <c r="M9795" t="s">
        <v>43</v>
      </c>
      <c r="N9795" t="s">
        <v>33</v>
      </c>
      <c r="O9795">
        <v>7</v>
      </c>
      <c r="P9795">
        <v>2023</v>
      </c>
      <c r="Q9795">
        <v>1</v>
      </c>
      <c r="R9795" t="s">
        <v>34</v>
      </c>
      <c r="S9795">
        <v>1</v>
      </c>
      <c r="T9795">
        <v>3</v>
      </c>
      <c r="U9795">
        <v>3</v>
      </c>
      <c r="V9795">
        <v>1</v>
      </c>
      <c r="W9795" t="s">
        <v>60</v>
      </c>
      <c r="X9795" t="s">
        <v>47</v>
      </c>
      <c r="Y9795">
        <v>336042</v>
      </c>
      <c r="Z9795">
        <v>0.18</v>
      </c>
    </row>
    <row r="9796" spans="1:26" x14ac:dyDescent="0.25">
      <c r="A9796" t="s">
        <v>11854</v>
      </c>
      <c r="B9796" s="1">
        <v>45094</v>
      </c>
      <c r="C9796" t="s">
        <v>3498</v>
      </c>
      <c r="D9796" t="s">
        <v>28</v>
      </c>
      <c r="E9796" t="s">
        <v>51</v>
      </c>
      <c r="F9796" t="s">
        <v>41</v>
      </c>
      <c r="G9796" t="s">
        <v>116</v>
      </c>
      <c r="H9796">
        <v>8</v>
      </c>
      <c r="I9796">
        <v>4504</v>
      </c>
      <c r="J9796">
        <v>5</v>
      </c>
      <c r="K9796">
        <v>34230.400000000001</v>
      </c>
      <c r="L9796">
        <v>1941.72</v>
      </c>
      <c r="M9796" t="s">
        <v>65</v>
      </c>
      <c r="N9796" t="s">
        <v>44</v>
      </c>
      <c r="O9796">
        <v>5</v>
      </c>
      <c r="P9796">
        <v>2023</v>
      </c>
      <c r="Q9796">
        <v>6</v>
      </c>
      <c r="R9796" t="s">
        <v>95</v>
      </c>
      <c r="S9796">
        <v>2</v>
      </c>
      <c r="T9796">
        <v>24</v>
      </c>
      <c r="U9796">
        <v>3</v>
      </c>
      <c r="V9796">
        <v>6</v>
      </c>
      <c r="W9796" t="s">
        <v>35</v>
      </c>
      <c r="X9796" t="s">
        <v>36</v>
      </c>
      <c r="Y9796">
        <v>180160</v>
      </c>
      <c r="Z9796">
        <v>0.06</v>
      </c>
    </row>
    <row r="9797" spans="1:26" x14ac:dyDescent="0.25">
      <c r="A9797" t="s">
        <v>11855</v>
      </c>
      <c r="B9797" s="1">
        <v>45094</v>
      </c>
      <c r="C9797" t="s">
        <v>1812</v>
      </c>
      <c r="D9797" t="s">
        <v>28</v>
      </c>
      <c r="E9797" t="s">
        <v>29</v>
      </c>
      <c r="F9797" t="s">
        <v>30</v>
      </c>
      <c r="G9797" t="s">
        <v>86</v>
      </c>
      <c r="H9797">
        <v>1</v>
      </c>
      <c r="I9797">
        <v>1137</v>
      </c>
      <c r="J9797">
        <v>27</v>
      </c>
      <c r="K9797">
        <v>830.01</v>
      </c>
      <c r="L9797">
        <v>158.53</v>
      </c>
      <c r="M9797" t="s">
        <v>43</v>
      </c>
      <c r="N9797" t="s">
        <v>44</v>
      </c>
      <c r="O9797">
        <v>1</v>
      </c>
      <c r="P9797">
        <v>2023</v>
      </c>
      <c r="Q9797">
        <v>6</v>
      </c>
      <c r="R9797" t="s">
        <v>95</v>
      </c>
      <c r="S9797">
        <v>2</v>
      </c>
      <c r="T9797">
        <v>24</v>
      </c>
      <c r="U9797">
        <v>3</v>
      </c>
      <c r="V9797">
        <v>6</v>
      </c>
      <c r="W9797" t="s">
        <v>35</v>
      </c>
      <c r="X9797" t="s">
        <v>36</v>
      </c>
      <c r="Y9797">
        <v>30699</v>
      </c>
      <c r="Z9797">
        <v>0.19</v>
      </c>
    </row>
    <row r="9798" spans="1:26" x14ac:dyDescent="0.25">
      <c r="A9798" t="s">
        <v>11856</v>
      </c>
      <c r="B9798" s="1">
        <v>45274</v>
      </c>
      <c r="C9798" t="s">
        <v>1895</v>
      </c>
      <c r="D9798" t="s">
        <v>28</v>
      </c>
      <c r="E9798" t="s">
        <v>51</v>
      </c>
      <c r="F9798" t="s">
        <v>41</v>
      </c>
      <c r="G9798" t="s">
        <v>59</v>
      </c>
      <c r="H9798">
        <v>5</v>
      </c>
      <c r="I9798">
        <v>2895</v>
      </c>
      <c r="J9798">
        <v>9</v>
      </c>
      <c r="K9798">
        <v>13172.25</v>
      </c>
      <c r="L9798">
        <v>941.42</v>
      </c>
      <c r="M9798" t="s">
        <v>43</v>
      </c>
      <c r="N9798" t="s">
        <v>44</v>
      </c>
      <c r="O9798">
        <v>2</v>
      </c>
      <c r="P9798">
        <v>2023</v>
      </c>
      <c r="Q9798">
        <v>12</v>
      </c>
      <c r="R9798" t="s">
        <v>54</v>
      </c>
      <c r="S9798">
        <v>4</v>
      </c>
      <c r="T9798">
        <v>50</v>
      </c>
      <c r="U9798">
        <v>3</v>
      </c>
      <c r="V9798">
        <v>4</v>
      </c>
      <c r="W9798" t="s">
        <v>73</v>
      </c>
      <c r="X9798" t="s">
        <v>47</v>
      </c>
      <c r="Y9798">
        <v>130275</v>
      </c>
      <c r="Z9798">
        <v>7.0000000000000007E-2</v>
      </c>
    </row>
    <row r="9799" spans="1:26" x14ac:dyDescent="0.25">
      <c r="A9799" t="s">
        <v>11857</v>
      </c>
      <c r="B9799" s="1">
        <v>45174</v>
      </c>
      <c r="C9799" t="s">
        <v>2642</v>
      </c>
      <c r="D9799" t="s">
        <v>63</v>
      </c>
      <c r="E9799" t="s">
        <v>51</v>
      </c>
      <c r="F9799" t="s">
        <v>41</v>
      </c>
      <c r="G9799" t="s">
        <v>116</v>
      </c>
      <c r="H9799">
        <v>4</v>
      </c>
      <c r="I9799">
        <v>2801</v>
      </c>
      <c r="J9799">
        <v>13</v>
      </c>
      <c r="K9799">
        <v>9747.48</v>
      </c>
      <c r="L9799">
        <v>880.26</v>
      </c>
      <c r="M9799" t="s">
        <v>43</v>
      </c>
      <c r="N9799" t="s">
        <v>44</v>
      </c>
      <c r="O9799">
        <v>3</v>
      </c>
      <c r="P9799">
        <v>2023</v>
      </c>
      <c r="Q9799">
        <v>9</v>
      </c>
      <c r="R9799" t="s">
        <v>80</v>
      </c>
      <c r="S9799">
        <v>3</v>
      </c>
      <c r="T9799">
        <v>36</v>
      </c>
      <c r="U9799">
        <v>2</v>
      </c>
      <c r="V9799">
        <v>2</v>
      </c>
      <c r="W9799" t="s">
        <v>76</v>
      </c>
      <c r="X9799" t="s">
        <v>47</v>
      </c>
      <c r="Y9799">
        <v>145652</v>
      </c>
      <c r="Z9799">
        <v>0.09</v>
      </c>
    </row>
    <row r="9800" spans="1:26" x14ac:dyDescent="0.25">
      <c r="A9800" t="s">
        <v>11858</v>
      </c>
      <c r="B9800" s="1">
        <v>45078</v>
      </c>
      <c r="C9800" t="s">
        <v>5125</v>
      </c>
      <c r="D9800" t="s">
        <v>28</v>
      </c>
      <c r="E9800" t="s">
        <v>51</v>
      </c>
      <c r="F9800" t="s">
        <v>30</v>
      </c>
      <c r="G9800" t="s">
        <v>64</v>
      </c>
      <c r="H9800">
        <v>3</v>
      </c>
      <c r="I9800">
        <v>4158</v>
      </c>
      <c r="J9800">
        <v>19</v>
      </c>
      <c r="K9800">
        <v>10103.94</v>
      </c>
      <c r="L9800">
        <v>1848.13</v>
      </c>
      <c r="M9800" t="s">
        <v>43</v>
      </c>
      <c r="N9800" t="s">
        <v>44</v>
      </c>
      <c r="O9800">
        <v>3</v>
      </c>
      <c r="P9800">
        <v>2023</v>
      </c>
      <c r="Q9800">
        <v>6</v>
      </c>
      <c r="R9800" t="s">
        <v>95</v>
      </c>
      <c r="S9800">
        <v>2</v>
      </c>
      <c r="T9800">
        <v>22</v>
      </c>
      <c r="U9800">
        <v>1</v>
      </c>
      <c r="V9800">
        <v>4</v>
      </c>
      <c r="W9800" t="s">
        <v>73</v>
      </c>
      <c r="X9800" t="s">
        <v>47</v>
      </c>
      <c r="Y9800">
        <v>237006</v>
      </c>
      <c r="Z9800">
        <v>0.18</v>
      </c>
    </row>
    <row r="9801" spans="1:26" x14ac:dyDescent="0.25">
      <c r="A9801" t="s">
        <v>11859</v>
      </c>
      <c r="B9801" s="1">
        <v>45042</v>
      </c>
      <c r="C9801" t="s">
        <v>575</v>
      </c>
      <c r="D9801" t="s">
        <v>28</v>
      </c>
      <c r="E9801" t="s">
        <v>58</v>
      </c>
      <c r="F9801" t="s">
        <v>30</v>
      </c>
      <c r="G9801" t="s">
        <v>86</v>
      </c>
      <c r="H9801">
        <v>1</v>
      </c>
      <c r="I9801">
        <v>3416</v>
      </c>
      <c r="J9801">
        <v>3</v>
      </c>
      <c r="K9801">
        <v>3313.52</v>
      </c>
      <c r="L9801">
        <v>308.73</v>
      </c>
      <c r="M9801" t="s">
        <v>65</v>
      </c>
      <c r="N9801" t="s">
        <v>66</v>
      </c>
      <c r="O9801">
        <v>7</v>
      </c>
      <c r="P9801">
        <v>2023</v>
      </c>
      <c r="Q9801">
        <v>4</v>
      </c>
      <c r="R9801" t="s">
        <v>100</v>
      </c>
      <c r="S9801">
        <v>2</v>
      </c>
      <c r="T9801">
        <v>17</v>
      </c>
      <c r="U9801">
        <v>5</v>
      </c>
      <c r="V9801">
        <v>3</v>
      </c>
      <c r="W9801" t="s">
        <v>83</v>
      </c>
      <c r="X9801" t="s">
        <v>47</v>
      </c>
      <c r="Y9801">
        <v>10248</v>
      </c>
      <c r="Z9801">
        <v>0.09</v>
      </c>
    </row>
    <row r="9802" spans="1:26" x14ac:dyDescent="0.25">
      <c r="A9802" t="s">
        <v>11860</v>
      </c>
      <c r="B9802" s="1">
        <v>45066</v>
      </c>
      <c r="C9802" t="s">
        <v>9665</v>
      </c>
      <c r="D9802" t="s">
        <v>50</v>
      </c>
      <c r="E9802" t="s">
        <v>51</v>
      </c>
      <c r="F9802" t="s">
        <v>41</v>
      </c>
      <c r="G9802" t="s">
        <v>42</v>
      </c>
      <c r="H9802">
        <v>9</v>
      </c>
      <c r="I9802">
        <v>1615</v>
      </c>
      <c r="J9802">
        <v>21</v>
      </c>
      <c r="K9802">
        <v>11482.65</v>
      </c>
      <c r="L9802">
        <v>1034.0999999999999</v>
      </c>
      <c r="M9802" t="s">
        <v>32</v>
      </c>
      <c r="N9802" t="s">
        <v>44</v>
      </c>
      <c r="O9802">
        <v>6</v>
      </c>
      <c r="P9802">
        <v>2023</v>
      </c>
      <c r="Q9802">
        <v>5</v>
      </c>
      <c r="R9802" t="s">
        <v>238</v>
      </c>
      <c r="S9802">
        <v>2</v>
      </c>
      <c r="T9802">
        <v>20</v>
      </c>
      <c r="U9802">
        <v>3</v>
      </c>
      <c r="V9802">
        <v>6</v>
      </c>
      <c r="W9802" t="s">
        <v>35</v>
      </c>
      <c r="X9802" t="s">
        <v>36</v>
      </c>
      <c r="Y9802">
        <v>305235</v>
      </c>
      <c r="Z9802">
        <v>0.09</v>
      </c>
    </row>
    <row r="9803" spans="1:26" x14ac:dyDescent="0.25">
      <c r="A9803" t="s">
        <v>11861</v>
      </c>
      <c r="B9803" s="1">
        <v>44981</v>
      </c>
      <c r="C9803" t="s">
        <v>2066</v>
      </c>
      <c r="D9803" t="s">
        <v>50</v>
      </c>
      <c r="E9803" t="s">
        <v>40</v>
      </c>
      <c r="F9803" t="s">
        <v>52</v>
      </c>
      <c r="G9803" t="s">
        <v>79</v>
      </c>
      <c r="H9803">
        <v>8</v>
      </c>
      <c r="I9803">
        <v>3900</v>
      </c>
      <c r="J9803">
        <v>17</v>
      </c>
      <c r="K9803">
        <v>25896</v>
      </c>
      <c r="L9803">
        <v>4906.8999999999996</v>
      </c>
      <c r="M9803" t="s">
        <v>65</v>
      </c>
      <c r="N9803" t="s">
        <v>44</v>
      </c>
      <c r="O9803">
        <v>6</v>
      </c>
      <c r="P9803">
        <v>2023</v>
      </c>
      <c r="Q9803">
        <v>2</v>
      </c>
      <c r="R9803" t="s">
        <v>67</v>
      </c>
      <c r="S9803">
        <v>1</v>
      </c>
      <c r="T9803">
        <v>8</v>
      </c>
      <c r="U9803">
        <v>4</v>
      </c>
      <c r="V9803">
        <v>5</v>
      </c>
      <c r="W9803" t="s">
        <v>46</v>
      </c>
      <c r="X9803" t="s">
        <v>47</v>
      </c>
      <c r="Y9803">
        <v>530400</v>
      </c>
      <c r="Z9803">
        <v>0.19</v>
      </c>
    </row>
    <row r="9804" spans="1:26" x14ac:dyDescent="0.25">
      <c r="A9804" t="s">
        <v>11862</v>
      </c>
      <c r="B9804" s="1">
        <v>44993</v>
      </c>
      <c r="C9804" t="s">
        <v>3173</v>
      </c>
      <c r="D9804" t="s">
        <v>63</v>
      </c>
      <c r="E9804" t="s">
        <v>58</v>
      </c>
      <c r="F9804" t="s">
        <v>52</v>
      </c>
      <c r="G9804" t="s">
        <v>79</v>
      </c>
      <c r="H9804">
        <v>1</v>
      </c>
      <c r="I9804">
        <v>1461</v>
      </c>
      <c r="J9804">
        <v>22</v>
      </c>
      <c r="K9804">
        <v>1139.58</v>
      </c>
      <c r="L9804">
        <v>137.9</v>
      </c>
      <c r="M9804" t="s">
        <v>32</v>
      </c>
      <c r="N9804" t="s">
        <v>33</v>
      </c>
      <c r="O9804">
        <v>4</v>
      </c>
      <c r="P9804">
        <v>2023</v>
      </c>
      <c r="Q9804">
        <v>3</v>
      </c>
      <c r="R9804" t="s">
        <v>105</v>
      </c>
      <c r="S9804">
        <v>1</v>
      </c>
      <c r="T9804">
        <v>10</v>
      </c>
      <c r="U9804">
        <v>2</v>
      </c>
      <c r="V9804">
        <v>3</v>
      </c>
      <c r="W9804" t="s">
        <v>83</v>
      </c>
      <c r="X9804" t="s">
        <v>47</v>
      </c>
      <c r="Y9804">
        <v>32142</v>
      </c>
      <c r="Z9804">
        <v>0.12</v>
      </c>
    </row>
    <row r="9805" spans="1:26" x14ac:dyDescent="0.25">
      <c r="A9805" t="s">
        <v>11863</v>
      </c>
      <c r="B9805" s="1">
        <v>45035</v>
      </c>
      <c r="C9805" t="s">
        <v>304</v>
      </c>
      <c r="D9805" t="s">
        <v>28</v>
      </c>
      <c r="E9805" t="s">
        <v>58</v>
      </c>
      <c r="F9805" t="s">
        <v>30</v>
      </c>
      <c r="G9805" t="s">
        <v>31</v>
      </c>
      <c r="H9805">
        <v>6</v>
      </c>
      <c r="I9805">
        <v>1129</v>
      </c>
      <c r="J9805">
        <v>14</v>
      </c>
      <c r="K9805">
        <v>5825.64</v>
      </c>
      <c r="L9805">
        <v>1058.02</v>
      </c>
      <c r="M9805" t="s">
        <v>65</v>
      </c>
      <c r="N9805" t="s">
        <v>66</v>
      </c>
      <c r="O9805">
        <v>3</v>
      </c>
      <c r="P9805">
        <v>2023</v>
      </c>
      <c r="Q9805">
        <v>4</v>
      </c>
      <c r="R9805" t="s">
        <v>100</v>
      </c>
      <c r="S9805">
        <v>2</v>
      </c>
      <c r="T9805">
        <v>16</v>
      </c>
      <c r="U9805">
        <v>4</v>
      </c>
      <c r="V9805">
        <v>3</v>
      </c>
      <c r="W9805" t="s">
        <v>83</v>
      </c>
      <c r="X9805" t="s">
        <v>47</v>
      </c>
      <c r="Y9805">
        <v>94836</v>
      </c>
      <c r="Z9805">
        <v>0.18</v>
      </c>
    </row>
    <row r="9806" spans="1:26" x14ac:dyDescent="0.25">
      <c r="A9806" t="s">
        <v>11864</v>
      </c>
      <c r="B9806" s="1">
        <v>45026</v>
      </c>
      <c r="C9806" t="s">
        <v>6654</v>
      </c>
      <c r="D9806" t="s">
        <v>39</v>
      </c>
      <c r="E9806" t="s">
        <v>40</v>
      </c>
      <c r="F9806" t="s">
        <v>30</v>
      </c>
      <c r="G9806" t="s">
        <v>86</v>
      </c>
      <c r="H9806">
        <v>10</v>
      </c>
      <c r="I9806">
        <v>1388</v>
      </c>
      <c r="J9806">
        <v>22</v>
      </c>
      <c r="K9806">
        <v>10826.4</v>
      </c>
      <c r="L9806">
        <v>923.68</v>
      </c>
      <c r="M9806" t="s">
        <v>43</v>
      </c>
      <c r="N9806" t="s">
        <v>33</v>
      </c>
      <c r="O9806">
        <v>1</v>
      </c>
      <c r="P9806">
        <v>2023</v>
      </c>
      <c r="Q9806">
        <v>4</v>
      </c>
      <c r="R9806" t="s">
        <v>100</v>
      </c>
      <c r="S9806">
        <v>2</v>
      </c>
      <c r="T9806">
        <v>15</v>
      </c>
      <c r="U9806">
        <v>3</v>
      </c>
      <c r="V9806">
        <v>1</v>
      </c>
      <c r="W9806" t="s">
        <v>60</v>
      </c>
      <c r="X9806" t="s">
        <v>47</v>
      </c>
      <c r="Y9806">
        <v>305360</v>
      </c>
      <c r="Z9806">
        <v>0.09</v>
      </c>
    </row>
    <row r="9807" spans="1:26" x14ac:dyDescent="0.25">
      <c r="A9807" t="s">
        <v>11865</v>
      </c>
      <c r="B9807" s="1">
        <v>45231</v>
      </c>
      <c r="C9807" t="s">
        <v>137</v>
      </c>
      <c r="D9807" t="s">
        <v>63</v>
      </c>
      <c r="E9807" t="s">
        <v>51</v>
      </c>
      <c r="F9807" t="s">
        <v>30</v>
      </c>
      <c r="G9807" t="s">
        <v>64</v>
      </c>
      <c r="H9807">
        <v>4</v>
      </c>
      <c r="I9807">
        <v>3241</v>
      </c>
      <c r="J9807">
        <v>0</v>
      </c>
      <c r="K9807">
        <v>12964</v>
      </c>
      <c r="L9807">
        <v>1848.5</v>
      </c>
      <c r="M9807" t="s">
        <v>32</v>
      </c>
      <c r="N9807" t="s">
        <v>66</v>
      </c>
      <c r="O9807">
        <v>1</v>
      </c>
      <c r="P9807">
        <v>2023</v>
      </c>
      <c r="Q9807">
        <v>11</v>
      </c>
      <c r="R9807" t="s">
        <v>92</v>
      </c>
      <c r="S9807">
        <v>4</v>
      </c>
      <c r="T9807">
        <v>44</v>
      </c>
      <c r="U9807">
        <v>1</v>
      </c>
      <c r="V9807">
        <v>3</v>
      </c>
      <c r="W9807" t="s">
        <v>83</v>
      </c>
      <c r="X9807" t="s">
        <v>47</v>
      </c>
      <c r="Y9807">
        <v>0</v>
      </c>
      <c r="Z9807">
        <v>0.14000000000000001</v>
      </c>
    </row>
    <row r="9808" spans="1:26" x14ac:dyDescent="0.25">
      <c r="A9808" t="s">
        <v>11866</v>
      </c>
      <c r="B9808" s="1">
        <v>45128</v>
      </c>
      <c r="C9808" t="s">
        <v>2846</v>
      </c>
      <c r="D9808" t="s">
        <v>63</v>
      </c>
      <c r="E9808" t="s">
        <v>51</v>
      </c>
      <c r="F9808" t="s">
        <v>41</v>
      </c>
      <c r="G9808" t="s">
        <v>59</v>
      </c>
      <c r="H9808">
        <v>8</v>
      </c>
      <c r="I9808">
        <v>4723</v>
      </c>
      <c r="J9808">
        <v>20</v>
      </c>
      <c r="K9808">
        <v>30227.200000000001</v>
      </c>
      <c r="L9808">
        <v>1743.93</v>
      </c>
      <c r="M9808" t="s">
        <v>65</v>
      </c>
      <c r="N9808" t="s">
        <v>33</v>
      </c>
      <c r="O9808">
        <v>7</v>
      </c>
      <c r="P9808">
        <v>2023</v>
      </c>
      <c r="Q9808">
        <v>7</v>
      </c>
      <c r="R9808" t="s">
        <v>125</v>
      </c>
      <c r="S9808">
        <v>3</v>
      </c>
      <c r="T9808">
        <v>29</v>
      </c>
      <c r="U9808">
        <v>4</v>
      </c>
      <c r="V9808">
        <v>5</v>
      </c>
      <c r="W9808" t="s">
        <v>46</v>
      </c>
      <c r="X9808" t="s">
        <v>47</v>
      </c>
      <c r="Y9808">
        <v>755680</v>
      </c>
      <c r="Z9808">
        <v>0.06</v>
      </c>
    </row>
    <row r="9809" spans="1:26" x14ac:dyDescent="0.25">
      <c r="A9809" t="s">
        <v>11867</v>
      </c>
      <c r="B9809" s="1">
        <v>45210</v>
      </c>
      <c r="C9809" t="s">
        <v>3829</v>
      </c>
      <c r="D9809" t="s">
        <v>39</v>
      </c>
      <c r="E9809" t="s">
        <v>40</v>
      </c>
      <c r="F9809" t="s">
        <v>30</v>
      </c>
      <c r="G9809" t="s">
        <v>86</v>
      </c>
      <c r="H9809">
        <v>4</v>
      </c>
      <c r="I9809">
        <v>4002</v>
      </c>
      <c r="J9809">
        <v>9</v>
      </c>
      <c r="K9809">
        <v>14567.28</v>
      </c>
      <c r="L9809">
        <v>2895.68</v>
      </c>
      <c r="M9809" t="s">
        <v>65</v>
      </c>
      <c r="N9809" t="s">
        <v>44</v>
      </c>
      <c r="O9809">
        <v>2</v>
      </c>
      <c r="P9809">
        <v>2023</v>
      </c>
      <c r="Q9809">
        <v>10</v>
      </c>
      <c r="R9809" t="s">
        <v>45</v>
      </c>
      <c r="S9809">
        <v>4</v>
      </c>
      <c r="T9809">
        <v>41</v>
      </c>
      <c r="U9809">
        <v>2</v>
      </c>
      <c r="V9809">
        <v>3</v>
      </c>
      <c r="W9809" t="s">
        <v>83</v>
      </c>
      <c r="X9809" t="s">
        <v>47</v>
      </c>
      <c r="Y9809">
        <v>144072</v>
      </c>
      <c r="Z9809">
        <v>0.2</v>
      </c>
    </row>
    <row r="9810" spans="1:26" x14ac:dyDescent="0.25">
      <c r="A9810" t="s">
        <v>11868</v>
      </c>
      <c r="B9810" s="1">
        <v>45121</v>
      </c>
      <c r="C9810" t="s">
        <v>6444</v>
      </c>
      <c r="D9810" t="s">
        <v>28</v>
      </c>
      <c r="E9810" t="s">
        <v>29</v>
      </c>
      <c r="F9810" t="s">
        <v>41</v>
      </c>
      <c r="G9810" t="s">
        <v>42</v>
      </c>
      <c r="H9810">
        <v>6</v>
      </c>
      <c r="I9810">
        <v>3579</v>
      </c>
      <c r="J9810">
        <v>24</v>
      </c>
      <c r="K9810">
        <v>16320.24</v>
      </c>
      <c r="L9810">
        <v>1886.79</v>
      </c>
      <c r="M9810" t="s">
        <v>32</v>
      </c>
      <c r="N9810" t="s">
        <v>66</v>
      </c>
      <c r="O9810">
        <v>7</v>
      </c>
      <c r="P9810">
        <v>2023</v>
      </c>
      <c r="Q9810">
        <v>7</v>
      </c>
      <c r="R9810" t="s">
        <v>125</v>
      </c>
      <c r="S9810">
        <v>3</v>
      </c>
      <c r="T9810">
        <v>28</v>
      </c>
      <c r="U9810">
        <v>3</v>
      </c>
      <c r="V9810">
        <v>5</v>
      </c>
      <c r="W9810" t="s">
        <v>46</v>
      </c>
      <c r="X9810" t="s">
        <v>47</v>
      </c>
      <c r="Y9810">
        <v>515376</v>
      </c>
      <c r="Z9810">
        <v>0.12</v>
      </c>
    </row>
    <row r="9811" spans="1:26" x14ac:dyDescent="0.25">
      <c r="A9811" t="s">
        <v>11869</v>
      </c>
      <c r="B9811" s="1">
        <v>45150</v>
      </c>
      <c r="C9811" t="s">
        <v>878</v>
      </c>
      <c r="D9811" t="s">
        <v>63</v>
      </c>
      <c r="E9811" t="s">
        <v>40</v>
      </c>
      <c r="F9811" t="s">
        <v>30</v>
      </c>
      <c r="G9811" t="s">
        <v>31</v>
      </c>
      <c r="H9811">
        <v>7</v>
      </c>
      <c r="I9811">
        <v>969</v>
      </c>
      <c r="J9811">
        <v>5</v>
      </c>
      <c r="K9811">
        <v>6443.85</v>
      </c>
      <c r="L9811">
        <v>881.67</v>
      </c>
      <c r="M9811" t="s">
        <v>32</v>
      </c>
      <c r="N9811" t="s">
        <v>44</v>
      </c>
      <c r="O9811">
        <v>1</v>
      </c>
      <c r="P9811">
        <v>2023</v>
      </c>
      <c r="Q9811">
        <v>8</v>
      </c>
      <c r="R9811" t="s">
        <v>72</v>
      </c>
      <c r="S9811">
        <v>3</v>
      </c>
      <c r="T9811">
        <v>32</v>
      </c>
      <c r="U9811">
        <v>2</v>
      </c>
      <c r="V9811">
        <v>6</v>
      </c>
      <c r="W9811" t="s">
        <v>35</v>
      </c>
      <c r="X9811" t="s">
        <v>36</v>
      </c>
      <c r="Y9811">
        <v>33915</v>
      </c>
      <c r="Z9811">
        <v>0.14000000000000001</v>
      </c>
    </row>
    <row r="9812" spans="1:26" x14ac:dyDescent="0.25">
      <c r="A9812" t="s">
        <v>11870</v>
      </c>
      <c r="B9812" s="1">
        <v>45219</v>
      </c>
      <c r="C9812" t="s">
        <v>2283</v>
      </c>
      <c r="D9812" t="s">
        <v>28</v>
      </c>
      <c r="E9812" t="s">
        <v>40</v>
      </c>
      <c r="F9812" t="s">
        <v>52</v>
      </c>
      <c r="G9812" t="s">
        <v>79</v>
      </c>
      <c r="H9812">
        <v>1</v>
      </c>
      <c r="I9812">
        <v>4768</v>
      </c>
      <c r="J9812">
        <v>29</v>
      </c>
      <c r="K9812">
        <v>3385.28</v>
      </c>
      <c r="L9812">
        <v>645.03</v>
      </c>
      <c r="M9812" t="s">
        <v>43</v>
      </c>
      <c r="N9812" t="s">
        <v>66</v>
      </c>
      <c r="O9812">
        <v>1</v>
      </c>
      <c r="P9812">
        <v>2023</v>
      </c>
      <c r="Q9812">
        <v>10</v>
      </c>
      <c r="R9812" t="s">
        <v>45</v>
      </c>
      <c r="S9812">
        <v>4</v>
      </c>
      <c r="T9812">
        <v>42</v>
      </c>
      <c r="U9812">
        <v>3</v>
      </c>
      <c r="V9812">
        <v>5</v>
      </c>
      <c r="W9812" t="s">
        <v>46</v>
      </c>
      <c r="X9812" t="s">
        <v>47</v>
      </c>
      <c r="Y9812">
        <v>138272</v>
      </c>
      <c r="Z9812">
        <v>0.19</v>
      </c>
    </row>
    <row r="9813" spans="1:26" x14ac:dyDescent="0.25">
      <c r="A9813" t="s">
        <v>11871</v>
      </c>
      <c r="B9813" s="1">
        <v>45207</v>
      </c>
      <c r="C9813" t="s">
        <v>1957</v>
      </c>
      <c r="D9813" t="s">
        <v>63</v>
      </c>
      <c r="E9813" t="s">
        <v>29</v>
      </c>
      <c r="F9813" t="s">
        <v>52</v>
      </c>
      <c r="G9813" t="s">
        <v>53</v>
      </c>
      <c r="H9813">
        <v>5</v>
      </c>
      <c r="I9813">
        <v>1993</v>
      </c>
      <c r="J9813">
        <v>8</v>
      </c>
      <c r="K9813">
        <v>9167.7999999999993</v>
      </c>
      <c r="L9813">
        <v>889.15</v>
      </c>
      <c r="M9813" t="s">
        <v>43</v>
      </c>
      <c r="N9813" t="s">
        <v>66</v>
      </c>
      <c r="O9813">
        <v>3</v>
      </c>
      <c r="P9813">
        <v>2023</v>
      </c>
      <c r="Q9813">
        <v>10</v>
      </c>
      <c r="R9813" t="s">
        <v>45</v>
      </c>
      <c r="S9813">
        <v>4</v>
      </c>
      <c r="T9813">
        <v>41</v>
      </c>
      <c r="U9813">
        <v>2</v>
      </c>
      <c r="V9813">
        <v>0</v>
      </c>
      <c r="W9813" t="s">
        <v>55</v>
      </c>
      <c r="X9813" t="s">
        <v>36</v>
      </c>
      <c r="Y9813">
        <v>79720</v>
      </c>
      <c r="Z9813">
        <v>0.1</v>
      </c>
    </row>
    <row r="9814" spans="1:26" x14ac:dyDescent="0.25">
      <c r="A9814" t="s">
        <v>11872</v>
      </c>
      <c r="B9814" s="1">
        <v>45157</v>
      </c>
      <c r="C9814" t="s">
        <v>1026</v>
      </c>
      <c r="D9814" t="s">
        <v>28</v>
      </c>
      <c r="E9814" t="s">
        <v>58</v>
      </c>
      <c r="F9814" t="s">
        <v>52</v>
      </c>
      <c r="G9814" t="s">
        <v>53</v>
      </c>
      <c r="H9814">
        <v>3</v>
      </c>
      <c r="I9814">
        <v>1953</v>
      </c>
      <c r="J9814">
        <v>25</v>
      </c>
      <c r="K9814">
        <v>4394.25</v>
      </c>
      <c r="L9814">
        <v>421.44</v>
      </c>
      <c r="M9814" t="s">
        <v>43</v>
      </c>
      <c r="N9814" t="s">
        <v>33</v>
      </c>
      <c r="O9814">
        <v>6</v>
      </c>
      <c r="P9814">
        <v>2023</v>
      </c>
      <c r="Q9814">
        <v>8</v>
      </c>
      <c r="R9814" t="s">
        <v>72</v>
      </c>
      <c r="S9814">
        <v>3</v>
      </c>
      <c r="T9814">
        <v>33</v>
      </c>
      <c r="U9814">
        <v>3</v>
      </c>
      <c r="V9814">
        <v>6</v>
      </c>
      <c r="W9814" t="s">
        <v>35</v>
      </c>
      <c r="X9814" t="s">
        <v>36</v>
      </c>
      <c r="Y9814">
        <v>146475</v>
      </c>
      <c r="Z9814">
        <v>0.1</v>
      </c>
    </row>
    <row r="9815" spans="1:26" x14ac:dyDescent="0.25">
      <c r="A9815" t="s">
        <v>11873</v>
      </c>
      <c r="B9815" s="1">
        <v>44957</v>
      </c>
      <c r="C9815" t="s">
        <v>818</v>
      </c>
      <c r="D9815" t="s">
        <v>39</v>
      </c>
      <c r="E9815" t="s">
        <v>58</v>
      </c>
      <c r="F9815" t="s">
        <v>41</v>
      </c>
      <c r="G9815" t="s">
        <v>59</v>
      </c>
      <c r="H9815">
        <v>3</v>
      </c>
      <c r="I9815">
        <v>772</v>
      </c>
      <c r="J9815">
        <v>26</v>
      </c>
      <c r="K9815">
        <v>1713.84</v>
      </c>
      <c r="L9815">
        <v>216.64</v>
      </c>
      <c r="M9815" t="s">
        <v>43</v>
      </c>
      <c r="N9815" t="s">
        <v>33</v>
      </c>
      <c r="O9815">
        <v>6</v>
      </c>
      <c r="P9815">
        <v>2023</v>
      </c>
      <c r="Q9815">
        <v>1</v>
      </c>
      <c r="R9815" t="s">
        <v>34</v>
      </c>
      <c r="S9815">
        <v>1</v>
      </c>
      <c r="T9815">
        <v>5</v>
      </c>
      <c r="U9815">
        <v>5</v>
      </c>
      <c r="V9815">
        <v>2</v>
      </c>
      <c r="W9815" t="s">
        <v>76</v>
      </c>
      <c r="X9815" t="s">
        <v>47</v>
      </c>
      <c r="Y9815">
        <v>60216</v>
      </c>
      <c r="Z9815">
        <v>0.13</v>
      </c>
    </row>
    <row r="9816" spans="1:26" x14ac:dyDescent="0.25">
      <c r="A9816" t="s">
        <v>11874</v>
      </c>
      <c r="B9816" s="1">
        <v>45113</v>
      </c>
      <c r="C9816" t="s">
        <v>915</v>
      </c>
      <c r="D9816" t="s">
        <v>50</v>
      </c>
      <c r="E9816" t="s">
        <v>40</v>
      </c>
      <c r="F9816" t="s">
        <v>30</v>
      </c>
      <c r="G9816" t="s">
        <v>86</v>
      </c>
      <c r="H9816">
        <v>5</v>
      </c>
      <c r="I9816">
        <v>2605</v>
      </c>
      <c r="J9816">
        <v>15</v>
      </c>
      <c r="K9816">
        <v>11071.25</v>
      </c>
      <c r="L9816">
        <v>1255.6500000000001</v>
      </c>
      <c r="M9816" t="s">
        <v>65</v>
      </c>
      <c r="N9816" t="s">
        <v>44</v>
      </c>
      <c r="O9816">
        <v>7</v>
      </c>
      <c r="P9816">
        <v>2023</v>
      </c>
      <c r="Q9816">
        <v>7</v>
      </c>
      <c r="R9816" t="s">
        <v>125</v>
      </c>
      <c r="S9816">
        <v>3</v>
      </c>
      <c r="T9816">
        <v>27</v>
      </c>
      <c r="U9816">
        <v>2</v>
      </c>
      <c r="V9816">
        <v>4</v>
      </c>
      <c r="W9816" t="s">
        <v>73</v>
      </c>
      <c r="X9816" t="s">
        <v>47</v>
      </c>
      <c r="Y9816">
        <v>195375</v>
      </c>
      <c r="Z9816">
        <v>0.11</v>
      </c>
    </row>
    <row r="9817" spans="1:26" x14ac:dyDescent="0.25">
      <c r="A9817" t="s">
        <v>11875</v>
      </c>
      <c r="B9817" s="1">
        <v>45184</v>
      </c>
      <c r="C9817" t="s">
        <v>2319</v>
      </c>
      <c r="D9817" t="s">
        <v>39</v>
      </c>
      <c r="E9817" t="s">
        <v>58</v>
      </c>
      <c r="F9817" t="s">
        <v>30</v>
      </c>
      <c r="G9817" t="s">
        <v>86</v>
      </c>
      <c r="H9817">
        <v>9</v>
      </c>
      <c r="I9817">
        <v>3102</v>
      </c>
      <c r="J9817">
        <v>28</v>
      </c>
      <c r="K9817">
        <v>20100.96</v>
      </c>
      <c r="L9817">
        <v>2629.2</v>
      </c>
      <c r="M9817" t="s">
        <v>43</v>
      </c>
      <c r="N9817" t="s">
        <v>33</v>
      </c>
      <c r="O9817">
        <v>6</v>
      </c>
      <c r="P9817">
        <v>2023</v>
      </c>
      <c r="Q9817">
        <v>9</v>
      </c>
      <c r="R9817" t="s">
        <v>80</v>
      </c>
      <c r="S9817">
        <v>3</v>
      </c>
      <c r="T9817">
        <v>37</v>
      </c>
      <c r="U9817">
        <v>3</v>
      </c>
      <c r="V9817">
        <v>5</v>
      </c>
      <c r="W9817" t="s">
        <v>46</v>
      </c>
      <c r="X9817" t="s">
        <v>47</v>
      </c>
      <c r="Y9817">
        <v>781704</v>
      </c>
      <c r="Z9817">
        <v>0.13</v>
      </c>
    </row>
    <row r="9818" spans="1:26" x14ac:dyDescent="0.25">
      <c r="A9818" t="s">
        <v>11876</v>
      </c>
      <c r="B9818" s="1">
        <v>45185</v>
      </c>
      <c r="C9818" t="s">
        <v>1188</v>
      </c>
      <c r="D9818" t="s">
        <v>50</v>
      </c>
      <c r="E9818" t="s">
        <v>29</v>
      </c>
      <c r="F9818" t="s">
        <v>52</v>
      </c>
      <c r="G9818" t="s">
        <v>79</v>
      </c>
      <c r="H9818">
        <v>8</v>
      </c>
      <c r="I9818">
        <v>1703</v>
      </c>
      <c r="J9818">
        <v>5</v>
      </c>
      <c r="K9818">
        <v>12942.8</v>
      </c>
      <c r="L9818">
        <v>1526.85</v>
      </c>
      <c r="M9818" t="s">
        <v>65</v>
      </c>
      <c r="N9818" t="s">
        <v>33</v>
      </c>
      <c r="O9818">
        <v>4</v>
      </c>
      <c r="P9818">
        <v>2023</v>
      </c>
      <c r="Q9818">
        <v>9</v>
      </c>
      <c r="R9818" t="s">
        <v>80</v>
      </c>
      <c r="S9818">
        <v>3</v>
      </c>
      <c r="T9818">
        <v>37</v>
      </c>
      <c r="U9818">
        <v>3</v>
      </c>
      <c r="V9818">
        <v>6</v>
      </c>
      <c r="W9818" t="s">
        <v>35</v>
      </c>
      <c r="X9818" t="s">
        <v>36</v>
      </c>
      <c r="Y9818">
        <v>68120</v>
      </c>
      <c r="Z9818">
        <v>0.12</v>
      </c>
    </row>
    <row r="9819" spans="1:26" x14ac:dyDescent="0.25">
      <c r="A9819" t="s">
        <v>11877</v>
      </c>
      <c r="B9819" s="1">
        <v>45209</v>
      </c>
      <c r="C9819" t="s">
        <v>370</v>
      </c>
      <c r="D9819" t="s">
        <v>39</v>
      </c>
      <c r="E9819" t="s">
        <v>58</v>
      </c>
      <c r="F9819" t="s">
        <v>30</v>
      </c>
      <c r="G9819" t="s">
        <v>64</v>
      </c>
      <c r="H9819">
        <v>6</v>
      </c>
      <c r="I9819">
        <v>2786</v>
      </c>
      <c r="J9819">
        <v>23</v>
      </c>
      <c r="K9819">
        <v>12871.32</v>
      </c>
      <c r="L9819">
        <v>1355.54</v>
      </c>
      <c r="M9819" t="s">
        <v>43</v>
      </c>
      <c r="N9819" t="s">
        <v>66</v>
      </c>
      <c r="O9819">
        <v>1</v>
      </c>
      <c r="P9819">
        <v>2023</v>
      </c>
      <c r="Q9819">
        <v>10</v>
      </c>
      <c r="R9819" t="s">
        <v>45</v>
      </c>
      <c r="S9819">
        <v>4</v>
      </c>
      <c r="T9819">
        <v>41</v>
      </c>
      <c r="U9819">
        <v>2</v>
      </c>
      <c r="V9819">
        <v>2</v>
      </c>
      <c r="W9819" t="s">
        <v>76</v>
      </c>
      <c r="X9819" t="s">
        <v>47</v>
      </c>
      <c r="Y9819">
        <v>384468</v>
      </c>
      <c r="Z9819">
        <v>0.11</v>
      </c>
    </row>
    <row r="9820" spans="1:26" x14ac:dyDescent="0.25">
      <c r="A9820" t="s">
        <v>11878</v>
      </c>
      <c r="B9820" s="1">
        <v>45047</v>
      </c>
      <c r="C9820" t="s">
        <v>2983</v>
      </c>
      <c r="D9820" t="s">
        <v>39</v>
      </c>
      <c r="E9820" t="s">
        <v>40</v>
      </c>
      <c r="F9820" t="s">
        <v>41</v>
      </c>
      <c r="G9820" t="s">
        <v>116</v>
      </c>
      <c r="H9820">
        <v>8</v>
      </c>
      <c r="I9820">
        <v>1930</v>
      </c>
      <c r="J9820">
        <v>5</v>
      </c>
      <c r="K9820">
        <v>14668</v>
      </c>
      <c r="L9820">
        <v>2528.5700000000002</v>
      </c>
      <c r="M9820" t="s">
        <v>43</v>
      </c>
      <c r="N9820" t="s">
        <v>66</v>
      </c>
      <c r="O9820">
        <v>7</v>
      </c>
      <c r="P9820">
        <v>2023</v>
      </c>
      <c r="Q9820">
        <v>5</v>
      </c>
      <c r="R9820" t="s">
        <v>238</v>
      </c>
      <c r="S9820">
        <v>2</v>
      </c>
      <c r="T9820">
        <v>18</v>
      </c>
      <c r="U9820">
        <v>1</v>
      </c>
      <c r="V9820">
        <v>1</v>
      </c>
      <c r="W9820" t="s">
        <v>60</v>
      </c>
      <c r="X9820" t="s">
        <v>47</v>
      </c>
      <c r="Y9820">
        <v>77200</v>
      </c>
      <c r="Z9820">
        <v>0.17</v>
      </c>
    </row>
    <row r="9821" spans="1:26" x14ac:dyDescent="0.25">
      <c r="A9821" t="s">
        <v>11879</v>
      </c>
      <c r="B9821" s="1">
        <v>45121</v>
      </c>
      <c r="C9821" t="s">
        <v>4139</v>
      </c>
      <c r="D9821" t="s">
        <v>63</v>
      </c>
      <c r="E9821" t="s">
        <v>40</v>
      </c>
      <c r="F9821" t="s">
        <v>52</v>
      </c>
      <c r="G9821" t="s">
        <v>91</v>
      </c>
      <c r="H9821">
        <v>6</v>
      </c>
      <c r="I9821">
        <v>2424</v>
      </c>
      <c r="J9821">
        <v>10</v>
      </c>
      <c r="K9821">
        <v>13089.6</v>
      </c>
      <c r="L9821">
        <v>1425.59</v>
      </c>
      <c r="M9821" t="s">
        <v>32</v>
      </c>
      <c r="N9821" t="s">
        <v>33</v>
      </c>
      <c r="O9821">
        <v>4</v>
      </c>
      <c r="P9821">
        <v>2023</v>
      </c>
      <c r="Q9821">
        <v>7</v>
      </c>
      <c r="R9821" t="s">
        <v>125</v>
      </c>
      <c r="S9821">
        <v>3</v>
      </c>
      <c r="T9821">
        <v>28</v>
      </c>
      <c r="U9821">
        <v>3</v>
      </c>
      <c r="V9821">
        <v>5</v>
      </c>
      <c r="W9821" t="s">
        <v>46</v>
      </c>
      <c r="X9821" t="s">
        <v>47</v>
      </c>
      <c r="Y9821">
        <v>145440</v>
      </c>
      <c r="Z9821">
        <v>0.11</v>
      </c>
    </row>
    <row r="9822" spans="1:26" x14ac:dyDescent="0.25">
      <c r="A9822" t="s">
        <v>11880</v>
      </c>
      <c r="B9822" s="1">
        <v>45018</v>
      </c>
      <c r="C9822" t="s">
        <v>1907</v>
      </c>
      <c r="D9822" t="s">
        <v>63</v>
      </c>
      <c r="E9822" t="s">
        <v>58</v>
      </c>
      <c r="F9822" t="s">
        <v>30</v>
      </c>
      <c r="G9822" t="s">
        <v>64</v>
      </c>
      <c r="H9822">
        <v>1</v>
      </c>
      <c r="I9822">
        <v>3469</v>
      </c>
      <c r="J9822">
        <v>4</v>
      </c>
      <c r="K9822">
        <v>3330.24</v>
      </c>
      <c r="L9822">
        <v>620.01</v>
      </c>
      <c r="M9822" t="s">
        <v>43</v>
      </c>
      <c r="N9822" t="s">
        <v>33</v>
      </c>
      <c r="O9822">
        <v>3</v>
      </c>
      <c r="P9822">
        <v>2023</v>
      </c>
      <c r="Q9822">
        <v>4</v>
      </c>
      <c r="R9822" t="s">
        <v>100</v>
      </c>
      <c r="S9822">
        <v>2</v>
      </c>
      <c r="T9822">
        <v>14</v>
      </c>
      <c r="U9822">
        <v>2</v>
      </c>
      <c r="V9822">
        <v>0</v>
      </c>
      <c r="W9822" t="s">
        <v>55</v>
      </c>
      <c r="X9822" t="s">
        <v>36</v>
      </c>
      <c r="Y9822">
        <v>13876</v>
      </c>
      <c r="Z9822">
        <v>0.19</v>
      </c>
    </row>
    <row r="9823" spans="1:26" x14ac:dyDescent="0.25">
      <c r="A9823" t="s">
        <v>11881</v>
      </c>
      <c r="B9823" s="1">
        <v>45189</v>
      </c>
      <c r="C9823" t="s">
        <v>2107</v>
      </c>
      <c r="D9823" t="s">
        <v>28</v>
      </c>
      <c r="E9823" t="s">
        <v>51</v>
      </c>
      <c r="F9823" t="s">
        <v>41</v>
      </c>
      <c r="G9823" t="s">
        <v>116</v>
      </c>
      <c r="H9823">
        <v>2</v>
      </c>
      <c r="I9823">
        <v>3105</v>
      </c>
      <c r="J9823">
        <v>13</v>
      </c>
      <c r="K9823">
        <v>5402.7</v>
      </c>
      <c r="L9823">
        <v>448.65</v>
      </c>
      <c r="M9823" t="s">
        <v>65</v>
      </c>
      <c r="N9823" t="s">
        <v>33</v>
      </c>
      <c r="O9823">
        <v>2</v>
      </c>
      <c r="P9823">
        <v>2023</v>
      </c>
      <c r="Q9823">
        <v>9</v>
      </c>
      <c r="R9823" t="s">
        <v>80</v>
      </c>
      <c r="S9823">
        <v>3</v>
      </c>
      <c r="T9823">
        <v>38</v>
      </c>
      <c r="U9823">
        <v>4</v>
      </c>
      <c r="V9823">
        <v>3</v>
      </c>
      <c r="W9823" t="s">
        <v>83</v>
      </c>
      <c r="X9823" t="s">
        <v>47</v>
      </c>
      <c r="Y9823">
        <v>80730</v>
      </c>
      <c r="Z9823">
        <v>0.08</v>
      </c>
    </row>
    <row r="9824" spans="1:26" x14ac:dyDescent="0.25">
      <c r="A9824" t="s">
        <v>11882</v>
      </c>
      <c r="B9824" s="1">
        <v>45213</v>
      </c>
      <c r="C9824" t="s">
        <v>2836</v>
      </c>
      <c r="D9824" t="s">
        <v>28</v>
      </c>
      <c r="E9824" t="s">
        <v>40</v>
      </c>
      <c r="F9824" t="s">
        <v>30</v>
      </c>
      <c r="G9824" t="s">
        <v>86</v>
      </c>
      <c r="H9824">
        <v>1</v>
      </c>
      <c r="I9824">
        <v>4432</v>
      </c>
      <c r="J9824">
        <v>25</v>
      </c>
      <c r="K9824">
        <v>3324</v>
      </c>
      <c r="L9824">
        <v>251.2</v>
      </c>
      <c r="M9824" t="s">
        <v>43</v>
      </c>
      <c r="N9824" t="s">
        <v>33</v>
      </c>
      <c r="O9824">
        <v>1</v>
      </c>
      <c r="P9824">
        <v>2023</v>
      </c>
      <c r="Q9824">
        <v>10</v>
      </c>
      <c r="R9824" t="s">
        <v>45</v>
      </c>
      <c r="S9824">
        <v>4</v>
      </c>
      <c r="T9824">
        <v>41</v>
      </c>
      <c r="U9824">
        <v>2</v>
      </c>
      <c r="V9824">
        <v>6</v>
      </c>
      <c r="W9824" t="s">
        <v>35</v>
      </c>
      <c r="X9824" t="s">
        <v>36</v>
      </c>
      <c r="Y9824">
        <v>110800</v>
      </c>
      <c r="Z9824">
        <v>0.08</v>
      </c>
    </row>
    <row r="9825" spans="1:26" x14ac:dyDescent="0.25">
      <c r="A9825" t="s">
        <v>11883</v>
      </c>
      <c r="B9825" s="1">
        <v>45099</v>
      </c>
      <c r="C9825" t="s">
        <v>2420</v>
      </c>
      <c r="D9825" t="s">
        <v>28</v>
      </c>
      <c r="E9825" t="s">
        <v>40</v>
      </c>
      <c r="F9825" t="s">
        <v>52</v>
      </c>
      <c r="G9825" t="s">
        <v>53</v>
      </c>
      <c r="H9825">
        <v>6</v>
      </c>
      <c r="I9825">
        <v>3044</v>
      </c>
      <c r="J9825">
        <v>27</v>
      </c>
      <c r="K9825">
        <v>13332.72</v>
      </c>
      <c r="L9825">
        <v>2042.99</v>
      </c>
      <c r="M9825" t="s">
        <v>65</v>
      </c>
      <c r="N9825" t="s">
        <v>33</v>
      </c>
      <c r="O9825">
        <v>1</v>
      </c>
      <c r="P9825">
        <v>2023</v>
      </c>
      <c r="Q9825">
        <v>6</v>
      </c>
      <c r="R9825" t="s">
        <v>95</v>
      </c>
      <c r="S9825">
        <v>2</v>
      </c>
      <c r="T9825">
        <v>25</v>
      </c>
      <c r="U9825">
        <v>4</v>
      </c>
      <c r="V9825">
        <v>4</v>
      </c>
      <c r="W9825" t="s">
        <v>73</v>
      </c>
      <c r="X9825" t="s">
        <v>47</v>
      </c>
      <c r="Y9825">
        <v>493128</v>
      </c>
      <c r="Z9825">
        <v>0.15</v>
      </c>
    </row>
    <row r="9826" spans="1:26" x14ac:dyDescent="0.25">
      <c r="A9826" t="s">
        <v>11884</v>
      </c>
      <c r="B9826" s="1">
        <v>45083</v>
      </c>
      <c r="C9826" t="s">
        <v>1462</v>
      </c>
      <c r="D9826" t="s">
        <v>28</v>
      </c>
      <c r="E9826" t="s">
        <v>58</v>
      </c>
      <c r="F9826" t="s">
        <v>52</v>
      </c>
      <c r="G9826" t="s">
        <v>91</v>
      </c>
      <c r="H9826">
        <v>7</v>
      </c>
      <c r="I9826">
        <v>4830</v>
      </c>
      <c r="J9826">
        <v>23</v>
      </c>
      <c r="K9826">
        <v>26033.7</v>
      </c>
      <c r="L9826">
        <v>1372.82</v>
      </c>
      <c r="M9826" t="s">
        <v>32</v>
      </c>
      <c r="N9826" t="s">
        <v>33</v>
      </c>
      <c r="O9826">
        <v>7</v>
      </c>
      <c r="P9826">
        <v>2023</v>
      </c>
      <c r="Q9826">
        <v>6</v>
      </c>
      <c r="R9826" t="s">
        <v>95</v>
      </c>
      <c r="S9826">
        <v>2</v>
      </c>
      <c r="T9826">
        <v>23</v>
      </c>
      <c r="U9826">
        <v>2</v>
      </c>
      <c r="V9826">
        <v>2</v>
      </c>
      <c r="W9826" t="s">
        <v>76</v>
      </c>
      <c r="X9826" t="s">
        <v>47</v>
      </c>
      <c r="Y9826">
        <v>777630</v>
      </c>
      <c r="Z9826">
        <v>0.05</v>
      </c>
    </row>
    <row r="9827" spans="1:26" x14ac:dyDescent="0.25">
      <c r="A9827" t="s">
        <v>11885</v>
      </c>
      <c r="B9827" s="1">
        <v>44928</v>
      </c>
      <c r="C9827" t="s">
        <v>2376</v>
      </c>
      <c r="D9827" t="s">
        <v>39</v>
      </c>
      <c r="E9827" t="s">
        <v>29</v>
      </c>
      <c r="F9827" t="s">
        <v>41</v>
      </c>
      <c r="G9827" t="s">
        <v>59</v>
      </c>
      <c r="H9827">
        <v>10</v>
      </c>
      <c r="I9827">
        <v>3790</v>
      </c>
      <c r="J9827">
        <v>1</v>
      </c>
      <c r="K9827">
        <v>37521</v>
      </c>
      <c r="L9827">
        <v>5619.85</v>
      </c>
      <c r="M9827" t="s">
        <v>32</v>
      </c>
      <c r="N9827" t="s">
        <v>66</v>
      </c>
      <c r="O9827">
        <v>5</v>
      </c>
      <c r="P9827">
        <v>2023</v>
      </c>
      <c r="Q9827">
        <v>1</v>
      </c>
      <c r="R9827" t="s">
        <v>34</v>
      </c>
      <c r="S9827">
        <v>1</v>
      </c>
      <c r="T9827">
        <v>1</v>
      </c>
      <c r="U9827">
        <v>1</v>
      </c>
      <c r="V9827">
        <v>1</v>
      </c>
      <c r="W9827" t="s">
        <v>60</v>
      </c>
      <c r="X9827" t="s">
        <v>47</v>
      </c>
      <c r="Y9827">
        <v>37900</v>
      </c>
      <c r="Z9827">
        <v>0.15</v>
      </c>
    </row>
    <row r="9828" spans="1:26" x14ac:dyDescent="0.25">
      <c r="A9828" t="s">
        <v>11886</v>
      </c>
      <c r="B9828" s="1">
        <v>45155</v>
      </c>
      <c r="C9828" t="s">
        <v>8136</v>
      </c>
      <c r="D9828" t="s">
        <v>63</v>
      </c>
      <c r="E9828" t="s">
        <v>29</v>
      </c>
      <c r="F9828" t="s">
        <v>41</v>
      </c>
      <c r="G9828" t="s">
        <v>42</v>
      </c>
      <c r="H9828">
        <v>5</v>
      </c>
      <c r="I9828">
        <v>673</v>
      </c>
      <c r="J9828">
        <v>23</v>
      </c>
      <c r="K9828">
        <v>2591.0500000000002</v>
      </c>
      <c r="L9828">
        <v>247.99</v>
      </c>
      <c r="M9828" t="s">
        <v>32</v>
      </c>
      <c r="N9828" t="s">
        <v>33</v>
      </c>
      <c r="O9828">
        <v>7</v>
      </c>
      <c r="P9828">
        <v>2023</v>
      </c>
      <c r="Q9828">
        <v>8</v>
      </c>
      <c r="R9828" t="s">
        <v>72</v>
      </c>
      <c r="S9828">
        <v>3</v>
      </c>
      <c r="T9828">
        <v>33</v>
      </c>
      <c r="U9828">
        <v>3</v>
      </c>
      <c r="V9828">
        <v>4</v>
      </c>
      <c r="W9828" t="s">
        <v>73</v>
      </c>
      <c r="X9828" t="s">
        <v>47</v>
      </c>
      <c r="Y9828">
        <v>77395</v>
      </c>
      <c r="Z9828">
        <v>0.1</v>
      </c>
    </row>
    <row r="9829" spans="1:26" x14ac:dyDescent="0.25">
      <c r="A9829" t="s">
        <v>11887</v>
      </c>
      <c r="B9829" s="1">
        <v>45052</v>
      </c>
      <c r="C9829" t="s">
        <v>5933</v>
      </c>
      <c r="D9829" t="s">
        <v>28</v>
      </c>
      <c r="E9829" t="s">
        <v>29</v>
      </c>
      <c r="F9829" t="s">
        <v>41</v>
      </c>
      <c r="G9829" t="s">
        <v>59</v>
      </c>
      <c r="H9829">
        <v>7</v>
      </c>
      <c r="I9829">
        <v>4029</v>
      </c>
      <c r="J9829">
        <v>19</v>
      </c>
      <c r="K9829">
        <v>22844.43</v>
      </c>
      <c r="L9829">
        <v>1357.16</v>
      </c>
      <c r="M9829" t="s">
        <v>32</v>
      </c>
      <c r="N9829" t="s">
        <v>66</v>
      </c>
      <c r="O9829">
        <v>2</v>
      </c>
      <c r="P9829">
        <v>2023</v>
      </c>
      <c r="Q9829">
        <v>5</v>
      </c>
      <c r="R9829" t="s">
        <v>238</v>
      </c>
      <c r="S9829">
        <v>2</v>
      </c>
      <c r="T9829">
        <v>18</v>
      </c>
      <c r="U9829">
        <v>1</v>
      </c>
      <c r="V9829">
        <v>6</v>
      </c>
      <c r="W9829" t="s">
        <v>35</v>
      </c>
      <c r="X9829" t="s">
        <v>36</v>
      </c>
      <c r="Y9829">
        <v>535857</v>
      </c>
      <c r="Z9829">
        <v>0.06</v>
      </c>
    </row>
    <row r="9830" spans="1:26" x14ac:dyDescent="0.25">
      <c r="A9830" t="s">
        <v>11888</v>
      </c>
      <c r="B9830" s="1">
        <v>45030</v>
      </c>
      <c r="C9830" t="s">
        <v>2888</v>
      </c>
      <c r="D9830" t="s">
        <v>63</v>
      </c>
      <c r="E9830" t="s">
        <v>58</v>
      </c>
      <c r="F9830" t="s">
        <v>41</v>
      </c>
      <c r="G9830" t="s">
        <v>42</v>
      </c>
      <c r="H9830">
        <v>3</v>
      </c>
      <c r="I9830">
        <v>2861</v>
      </c>
      <c r="J9830">
        <v>9</v>
      </c>
      <c r="K9830">
        <v>7810.53</v>
      </c>
      <c r="L9830">
        <v>1090.4000000000001</v>
      </c>
      <c r="M9830" t="s">
        <v>43</v>
      </c>
      <c r="N9830" t="s">
        <v>33</v>
      </c>
      <c r="O9830">
        <v>6</v>
      </c>
      <c r="P9830">
        <v>2023</v>
      </c>
      <c r="Q9830">
        <v>4</v>
      </c>
      <c r="R9830" t="s">
        <v>100</v>
      </c>
      <c r="S9830">
        <v>2</v>
      </c>
      <c r="T9830">
        <v>15</v>
      </c>
      <c r="U9830">
        <v>3</v>
      </c>
      <c r="V9830">
        <v>5</v>
      </c>
      <c r="W9830" t="s">
        <v>46</v>
      </c>
      <c r="X9830" t="s">
        <v>47</v>
      </c>
      <c r="Y9830">
        <v>77247</v>
      </c>
      <c r="Z9830">
        <v>0.14000000000000001</v>
      </c>
    </row>
    <row r="9831" spans="1:26" x14ac:dyDescent="0.25">
      <c r="A9831" t="s">
        <v>11889</v>
      </c>
      <c r="B9831" s="1">
        <v>45143</v>
      </c>
      <c r="C9831" t="s">
        <v>3623</v>
      </c>
      <c r="D9831" t="s">
        <v>63</v>
      </c>
      <c r="E9831" t="s">
        <v>51</v>
      </c>
      <c r="F9831" t="s">
        <v>41</v>
      </c>
      <c r="G9831" t="s">
        <v>59</v>
      </c>
      <c r="H9831">
        <v>3</v>
      </c>
      <c r="I9831">
        <v>239</v>
      </c>
      <c r="J9831">
        <v>23</v>
      </c>
      <c r="K9831">
        <v>552.09</v>
      </c>
      <c r="L9831">
        <v>57.84</v>
      </c>
      <c r="M9831" t="s">
        <v>65</v>
      </c>
      <c r="N9831" t="s">
        <v>66</v>
      </c>
      <c r="O9831">
        <v>6</v>
      </c>
      <c r="P9831">
        <v>2023</v>
      </c>
      <c r="Q9831">
        <v>8</v>
      </c>
      <c r="R9831" t="s">
        <v>72</v>
      </c>
      <c r="S9831">
        <v>3</v>
      </c>
      <c r="T9831">
        <v>31</v>
      </c>
      <c r="U9831">
        <v>1</v>
      </c>
      <c r="V9831">
        <v>6</v>
      </c>
      <c r="W9831" t="s">
        <v>35</v>
      </c>
      <c r="X9831" t="s">
        <v>36</v>
      </c>
      <c r="Y9831">
        <v>16491</v>
      </c>
      <c r="Z9831">
        <v>0.1</v>
      </c>
    </row>
    <row r="9832" spans="1:26" x14ac:dyDescent="0.25">
      <c r="A9832" t="s">
        <v>11890</v>
      </c>
      <c r="B9832" s="1">
        <v>45266</v>
      </c>
      <c r="C9832" t="s">
        <v>6422</v>
      </c>
      <c r="D9832" t="s">
        <v>50</v>
      </c>
      <c r="E9832" t="s">
        <v>29</v>
      </c>
      <c r="F9832" t="s">
        <v>41</v>
      </c>
      <c r="G9832" t="s">
        <v>42</v>
      </c>
      <c r="H9832">
        <v>10</v>
      </c>
      <c r="I9832">
        <v>2410</v>
      </c>
      <c r="J9832">
        <v>25</v>
      </c>
      <c r="K9832">
        <v>18075</v>
      </c>
      <c r="L9832">
        <v>1786.02</v>
      </c>
      <c r="M9832" t="s">
        <v>65</v>
      </c>
      <c r="N9832" t="s">
        <v>33</v>
      </c>
      <c r="O9832">
        <v>4</v>
      </c>
      <c r="P9832">
        <v>2023</v>
      </c>
      <c r="Q9832">
        <v>12</v>
      </c>
      <c r="R9832" t="s">
        <v>54</v>
      </c>
      <c r="S9832">
        <v>4</v>
      </c>
      <c r="T9832">
        <v>49</v>
      </c>
      <c r="U9832">
        <v>2</v>
      </c>
      <c r="V9832">
        <v>3</v>
      </c>
      <c r="W9832" t="s">
        <v>83</v>
      </c>
      <c r="X9832" t="s">
        <v>47</v>
      </c>
      <c r="Y9832">
        <v>602500</v>
      </c>
      <c r="Z9832">
        <v>0.1</v>
      </c>
    </row>
    <row r="9833" spans="1:26" x14ac:dyDescent="0.25">
      <c r="A9833" t="s">
        <v>11891</v>
      </c>
      <c r="B9833" s="1">
        <v>45156</v>
      </c>
      <c r="C9833" t="s">
        <v>11892</v>
      </c>
      <c r="D9833" t="s">
        <v>39</v>
      </c>
      <c r="E9833" t="s">
        <v>40</v>
      </c>
      <c r="F9833" t="s">
        <v>30</v>
      </c>
      <c r="G9833" t="s">
        <v>86</v>
      </c>
      <c r="H9833">
        <v>1</v>
      </c>
      <c r="I9833">
        <v>3928</v>
      </c>
      <c r="J9833">
        <v>26</v>
      </c>
      <c r="K9833">
        <v>2906.72</v>
      </c>
      <c r="L9833">
        <v>500.03</v>
      </c>
      <c r="M9833" t="s">
        <v>65</v>
      </c>
      <c r="N9833" t="s">
        <v>33</v>
      </c>
      <c r="O9833">
        <v>5</v>
      </c>
      <c r="P9833">
        <v>2023</v>
      </c>
      <c r="Q9833">
        <v>8</v>
      </c>
      <c r="R9833" t="s">
        <v>72</v>
      </c>
      <c r="S9833">
        <v>3</v>
      </c>
      <c r="T9833">
        <v>33</v>
      </c>
      <c r="U9833">
        <v>3</v>
      </c>
      <c r="V9833">
        <v>5</v>
      </c>
      <c r="W9833" t="s">
        <v>46</v>
      </c>
      <c r="X9833" t="s">
        <v>47</v>
      </c>
      <c r="Y9833">
        <v>102128</v>
      </c>
      <c r="Z9833">
        <v>0.17</v>
      </c>
    </row>
    <row r="9834" spans="1:26" x14ac:dyDescent="0.25">
      <c r="A9834" t="s">
        <v>11893</v>
      </c>
      <c r="B9834" s="1">
        <v>45169</v>
      </c>
      <c r="C9834" t="s">
        <v>2760</v>
      </c>
      <c r="D9834" t="s">
        <v>39</v>
      </c>
      <c r="E9834" t="s">
        <v>29</v>
      </c>
      <c r="F9834" t="s">
        <v>30</v>
      </c>
      <c r="G9834" t="s">
        <v>64</v>
      </c>
      <c r="H9834">
        <v>9</v>
      </c>
      <c r="I9834">
        <v>3069</v>
      </c>
      <c r="J9834">
        <v>16</v>
      </c>
      <c r="K9834">
        <v>23201.64</v>
      </c>
      <c r="L9834">
        <v>3909.28</v>
      </c>
      <c r="M9834" t="s">
        <v>32</v>
      </c>
      <c r="N9834" t="s">
        <v>33</v>
      </c>
      <c r="O9834">
        <v>2</v>
      </c>
      <c r="P9834">
        <v>2023</v>
      </c>
      <c r="Q9834">
        <v>8</v>
      </c>
      <c r="R9834" t="s">
        <v>72</v>
      </c>
      <c r="S9834">
        <v>3</v>
      </c>
      <c r="T9834">
        <v>35</v>
      </c>
      <c r="U9834">
        <v>5</v>
      </c>
      <c r="V9834">
        <v>4</v>
      </c>
      <c r="W9834" t="s">
        <v>73</v>
      </c>
      <c r="X9834" t="s">
        <v>47</v>
      </c>
      <c r="Y9834">
        <v>441936</v>
      </c>
      <c r="Z9834">
        <v>0.17</v>
      </c>
    </row>
    <row r="9835" spans="1:26" x14ac:dyDescent="0.25">
      <c r="A9835" t="s">
        <v>11894</v>
      </c>
      <c r="B9835" s="1">
        <v>45246</v>
      </c>
      <c r="C9835" t="s">
        <v>284</v>
      </c>
      <c r="D9835" t="s">
        <v>50</v>
      </c>
      <c r="E9835" t="s">
        <v>29</v>
      </c>
      <c r="F9835" t="s">
        <v>30</v>
      </c>
      <c r="G9835" t="s">
        <v>64</v>
      </c>
      <c r="H9835">
        <v>5</v>
      </c>
      <c r="I9835">
        <v>2111</v>
      </c>
      <c r="J9835">
        <v>19</v>
      </c>
      <c r="K9835">
        <v>8549.5499999999993</v>
      </c>
      <c r="L9835">
        <v>1653.2</v>
      </c>
      <c r="M9835" t="s">
        <v>65</v>
      </c>
      <c r="N9835" t="s">
        <v>66</v>
      </c>
      <c r="O9835">
        <v>4</v>
      </c>
      <c r="P9835">
        <v>2023</v>
      </c>
      <c r="Q9835">
        <v>11</v>
      </c>
      <c r="R9835" t="s">
        <v>92</v>
      </c>
      <c r="S9835">
        <v>4</v>
      </c>
      <c r="T9835">
        <v>46</v>
      </c>
      <c r="U9835">
        <v>3</v>
      </c>
      <c r="V9835">
        <v>4</v>
      </c>
      <c r="W9835" t="s">
        <v>73</v>
      </c>
      <c r="X9835" t="s">
        <v>47</v>
      </c>
      <c r="Y9835">
        <v>200545</v>
      </c>
      <c r="Z9835">
        <v>0.19</v>
      </c>
    </row>
    <row r="9836" spans="1:26" x14ac:dyDescent="0.25">
      <c r="A9836" t="s">
        <v>11895</v>
      </c>
      <c r="B9836" s="1">
        <v>44963</v>
      </c>
      <c r="C9836" t="s">
        <v>224</v>
      </c>
      <c r="D9836" t="s">
        <v>63</v>
      </c>
      <c r="E9836" t="s">
        <v>58</v>
      </c>
      <c r="F9836" t="s">
        <v>30</v>
      </c>
      <c r="G9836" t="s">
        <v>64</v>
      </c>
      <c r="H9836">
        <v>10</v>
      </c>
      <c r="I9836">
        <v>2140</v>
      </c>
      <c r="J9836">
        <v>7</v>
      </c>
      <c r="K9836">
        <v>19902</v>
      </c>
      <c r="L9836">
        <v>1057.67</v>
      </c>
      <c r="M9836" t="s">
        <v>43</v>
      </c>
      <c r="N9836" t="s">
        <v>66</v>
      </c>
      <c r="O9836">
        <v>7</v>
      </c>
      <c r="P9836">
        <v>2023</v>
      </c>
      <c r="Q9836">
        <v>2</v>
      </c>
      <c r="R9836" t="s">
        <v>67</v>
      </c>
      <c r="S9836">
        <v>1</v>
      </c>
      <c r="T9836">
        <v>6</v>
      </c>
      <c r="U9836">
        <v>2</v>
      </c>
      <c r="V9836">
        <v>1</v>
      </c>
      <c r="W9836" t="s">
        <v>60</v>
      </c>
      <c r="X9836" t="s">
        <v>47</v>
      </c>
      <c r="Y9836">
        <v>149800</v>
      </c>
      <c r="Z9836">
        <v>0.05</v>
      </c>
    </row>
    <row r="9837" spans="1:26" x14ac:dyDescent="0.25">
      <c r="A9837" t="s">
        <v>11896</v>
      </c>
      <c r="B9837" s="1">
        <v>45233</v>
      </c>
      <c r="C9837" t="s">
        <v>1361</v>
      </c>
      <c r="D9837" t="s">
        <v>63</v>
      </c>
      <c r="E9837" t="s">
        <v>58</v>
      </c>
      <c r="F9837" t="s">
        <v>41</v>
      </c>
      <c r="G9837" t="s">
        <v>59</v>
      </c>
      <c r="H9837">
        <v>9</v>
      </c>
      <c r="I9837">
        <v>1768</v>
      </c>
      <c r="J9837">
        <v>14</v>
      </c>
      <c r="K9837">
        <v>13684.32</v>
      </c>
      <c r="L9837">
        <v>901.06</v>
      </c>
      <c r="M9837" t="s">
        <v>43</v>
      </c>
      <c r="N9837" t="s">
        <v>66</v>
      </c>
      <c r="O9837">
        <v>3</v>
      </c>
      <c r="P9837">
        <v>2023</v>
      </c>
      <c r="Q9837">
        <v>11</v>
      </c>
      <c r="R9837" t="s">
        <v>92</v>
      </c>
      <c r="S9837">
        <v>4</v>
      </c>
      <c r="T9837">
        <v>44</v>
      </c>
      <c r="U9837">
        <v>1</v>
      </c>
      <c r="V9837">
        <v>5</v>
      </c>
      <c r="W9837" t="s">
        <v>46</v>
      </c>
      <c r="X9837" t="s">
        <v>47</v>
      </c>
      <c r="Y9837">
        <v>222768</v>
      </c>
      <c r="Z9837">
        <v>7.0000000000000007E-2</v>
      </c>
    </row>
    <row r="9838" spans="1:26" x14ac:dyDescent="0.25">
      <c r="A9838" t="s">
        <v>11897</v>
      </c>
      <c r="B9838" s="1">
        <v>45219</v>
      </c>
      <c r="C9838" t="s">
        <v>3117</v>
      </c>
      <c r="D9838" t="s">
        <v>39</v>
      </c>
      <c r="E9838" t="s">
        <v>58</v>
      </c>
      <c r="F9838" t="s">
        <v>52</v>
      </c>
      <c r="G9838" t="s">
        <v>91</v>
      </c>
      <c r="H9838">
        <v>7</v>
      </c>
      <c r="I9838">
        <v>3716</v>
      </c>
      <c r="J9838">
        <v>28</v>
      </c>
      <c r="K9838">
        <v>18728.64</v>
      </c>
      <c r="L9838">
        <v>1262.8399999999999</v>
      </c>
      <c r="M9838" t="s">
        <v>65</v>
      </c>
      <c r="N9838" t="s">
        <v>44</v>
      </c>
      <c r="O9838">
        <v>1</v>
      </c>
      <c r="P9838">
        <v>2023</v>
      </c>
      <c r="Q9838">
        <v>10</v>
      </c>
      <c r="R9838" t="s">
        <v>45</v>
      </c>
      <c r="S9838">
        <v>4</v>
      </c>
      <c r="T9838">
        <v>42</v>
      </c>
      <c r="U9838">
        <v>3</v>
      </c>
      <c r="V9838">
        <v>5</v>
      </c>
      <c r="W9838" t="s">
        <v>46</v>
      </c>
      <c r="X9838" t="s">
        <v>47</v>
      </c>
      <c r="Y9838">
        <v>728336</v>
      </c>
      <c r="Z9838">
        <v>7.0000000000000007E-2</v>
      </c>
    </row>
    <row r="9839" spans="1:26" x14ac:dyDescent="0.25">
      <c r="A9839" t="s">
        <v>11898</v>
      </c>
      <c r="B9839" s="1">
        <v>45136</v>
      </c>
      <c r="C9839" t="s">
        <v>175</v>
      </c>
      <c r="D9839" t="s">
        <v>28</v>
      </c>
      <c r="E9839" t="s">
        <v>51</v>
      </c>
      <c r="F9839" t="s">
        <v>41</v>
      </c>
      <c r="G9839" t="s">
        <v>116</v>
      </c>
      <c r="H9839">
        <v>9</v>
      </c>
      <c r="I9839">
        <v>934</v>
      </c>
      <c r="J9839">
        <v>0</v>
      </c>
      <c r="K9839">
        <v>8406</v>
      </c>
      <c r="L9839">
        <v>1562.54</v>
      </c>
      <c r="M9839" t="s">
        <v>32</v>
      </c>
      <c r="N9839" t="s">
        <v>66</v>
      </c>
      <c r="O9839">
        <v>4</v>
      </c>
      <c r="P9839">
        <v>2023</v>
      </c>
      <c r="Q9839">
        <v>7</v>
      </c>
      <c r="R9839" t="s">
        <v>125</v>
      </c>
      <c r="S9839">
        <v>3</v>
      </c>
      <c r="T9839">
        <v>30</v>
      </c>
      <c r="U9839">
        <v>5</v>
      </c>
      <c r="V9839">
        <v>6</v>
      </c>
      <c r="W9839" t="s">
        <v>35</v>
      </c>
      <c r="X9839" t="s">
        <v>36</v>
      </c>
      <c r="Y9839">
        <v>0</v>
      </c>
      <c r="Z9839">
        <v>0.19</v>
      </c>
    </row>
    <row r="9840" spans="1:26" x14ac:dyDescent="0.25">
      <c r="A9840" t="s">
        <v>11899</v>
      </c>
      <c r="B9840" s="1">
        <v>45050</v>
      </c>
      <c r="C9840" t="s">
        <v>3829</v>
      </c>
      <c r="D9840" t="s">
        <v>28</v>
      </c>
      <c r="E9840" t="s">
        <v>29</v>
      </c>
      <c r="F9840" t="s">
        <v>52</v>
      </c>
      <c r="G9840" t="s">
        <v>53</v>
      </c>
      <c r="H9840">
        <v>9</v>
      </c>
      <c r="I9840">
        <v>561</v>
      </c>
      <c r="J9840">
        <v>20</v>
      </c>
      <c r="K9840">
        <v>4039.2</v>
      </c>
      <c r="L9840">
        <v>605.86</v>
      </c>
      <c r="M9840" t="s">
        <v>43</v>
      </c>
      <c r="N9840" t="s">
        <v>33</v>
      </c>
      <c r="O9840">
        <v>7</v>
      </c>
      <c r="P9840">
        <v>2023</v>
      </c>
      <c r="Q9840">
        <v>5</v>
      </c>
      <c r="R9840" t="s">
        <v>238</v>
      </c>
      <c r="S9840">
        <v>2</v>
      </c>
      <c r="T9840">
        <v>18</v>
      </c>
      <c r="U9840">
        <v>1</v>
      </c>
      <c r="V9840">
        <v>4</v>
      </c>
      <c r="W9840" t="s">
        <v>73</v>
      </c>
      <c r="X9840" t="s">
        <v>47</v>
      </c>
      <c r="Y9840">
        <v>100980</v>
      </c>
      <c r="Z9840">
        <v>0.15</v>
      </c>
    </row>
    <row r="9841" spans="1:26" x14ac:dyDescent="0.25">
      <c r="A9841" t="s">
        <v>11900</v>
      </c>
      <c r="B9841" s="1">
        <v>45071</v>
      </c>
      <c r="C9841" t="s">
        <v>761</v>
      </c>
      <c r="D9841" t="s">
        <v>63</v>
      </c>
      <c r="E9841" t="s">
        <v>51</v>
      </c>
      <c r="F9841" t="s">
        <v>52</v>
      </c>
      <c r="G9841" t="s">
        <v>91</v>
      </c>
      <c r="H9841">
        <v>3</v>
      </c>
      <c r="I9841">
        <v>2343</v>
      </c>
      <c r="J9841">
        <v>11</v>
      </c>
      <c r="K9841">
        <v>6255.81</v>
      </c>
      <c r="L9841">
        <v>1212.79</v>
      </c>
      <c r="M9841" t="s">
        <v>32</v>
      </c>
      <c r="N9841" t="s">
        <v>66</v>
      </c>
      <c r="O9841">
        <v>6</v>
      </c>
      <c r="P9841">
        <v>2023</v>
      </c>
      <c r="Q9841">
        <v>5</v>
      </c>
      <c r="R9841" t="s">
        <v>238</v>
      </c>
      <c r="S9841">
        <v>2</v>
      </c>
      <c r="T9841">
        <v>21</v>
      </c>
      <c r="U9841">
        <v>4</v>
      </c>
      <c r="V9841">
        <v>4</v>
      </c>
      <c r="W9841" t="s">
        <v>73</v>
      </c>
      <c r="X9841" t="s">
        <v>47</v>
      </c>
      <c r="Y9841">
        <v>77319</v>
      </c>
      <c r="Z9841">
        <v>0.19</v>
      </c>
    </row>
    <row r="9842" spans="1:26" x14ac:dyDescent="0.25">
      <c r="A9842" t="s">
        <v>11901</v>
      </c>
      <c r="B9842" s="1">
        <v>45188</v>
      </c>
      <c r="C9842" t="s">
        <v>7520</v>
      </c>
      <c r="D9842" t="s">
        <v>63</v>
      </c>
      <c r="E9842" t="s">
        <v>58</v>
      </c>
      <c r="F9842" t="s">
        <v>41</v>
      </c>
      <c r="G9842" t="s">
        <v>59</v>
      </c>
      <c r="H9842">
        <v>2</v>
      </c>
      <c r="I9842">
        <v>4010</v>
      </c>
      <c r="J9842">
        <v>11</v>
      </c>
      <c r="K9842">
        <v>7137.8</v>
      </c>
      <c r="L9842">
        <v>428.66</v>
      </c>
      <c r="M9842" t="s">
        <v>43</v>
      </c>
      <c r="N9842" t="s">
        <v>33</v>
      </c>
      <c r="O9842">
        <v>3</v>
      </c>
      <c r="P9842">
        <v>2023</v>
      </c>
      <c r="Q9842">
        <v>9</v>
      </c>
      <c r="R9842" t="s">
        <v>80</v>
      </c>
      <c r="S9842">
        <v>3</v>
      </c>
      <c r="T9842">
        <v>38</v>
      </c>
      <c r="U9842">
        <v>4</v>
      </c>
      <c r="V9842">
        <v>2</v>
      </c>
      <c r="W9842" t="s">
        <v>76</v>
      </c>
      <c r="X9842" t="s">
        <v>47</v>
      </c>
      <c r="Y9842">
        <v>88220</v>
      </c>
      <c r="Z9842">
        <v>0.06</v>
      </c>
    </row>
    <row r="9843" spans="1:26" x14ac:dyDescent="0.25">
      <c r="A9843" t="s">
        <v>11902</v>
      </c>
      <c r="B9843" s="1">
        <v>45123</v>
      </c>
      <c r="C9843" t="s">
        <v>1562</v>
      </c>
      <c r="D9843" t="s">
        <v>63</v>
      </c>
      <c r="E9843" t="s">
        <v>29</v>
      </c>
      <c r="F9843" t="s">
        <v>41</v>
      </c>
      <c r="G9843" t="s">
        <v>59</v>
      </c>
      <c r="H9843">
        <v>10</v>
      </c>
      <c r="I9843">
        <v>4505</v>
      </c>
      <c r="J9843">
        <v>10</v>
      </c>
      <c r="K9843">
        <v>40545</v>
      </c>
      <c r="L9843">
        <v>4890.8500000000004</v>
      </c>
      <c r="M9843" t="s">
        <v>43</v>
      </c>
      <c r="N9843" t="s">
        <v>44</v>
      </c>
      <c r="O9843">
        <v>2</v>
      </c>
      <c r="P9843">
        <v>2023</v>
      </c>
      <c r="Q9843">
        <v>7</v>
      </c>
      <c r="R9843" t="s">
        <v>125</v>
      </c>
      <c r="S9843">
        <v>3</v>
      </c>
      <c r="T9843">
        <v>29</v>
      </c>
      <c r="U9843">
        <v>4</v>
      </c>
      <c r="V9843">
        <v>0</v>
      </c>
      <c r="W9843" t="s">
        <v>55</v>
      </c>
      <c r="X9843" t="s">
        <v>36</v>
      </c>
      <c r="Y9843">
        <v>450500</v>
      </c>
      <c r="Z9843">
        <v>0.12</v>
      </c>
    </row>
    <row r="9844" spans="1:26" x14ac:dyDescent="0.25">
      <c r="A9844" t="s">
        <v>11903</v>
      </c>
      <c r="B9844" s="1">
        <v>45271</v>
      </c>
      <c r="C9844" t="s">
        <v>5327</v>
      </c>
      <c r="D9844" t="s">
        <v>63</v>
      </c>
      <c r="E9844" t="s">
        <v>40</v>
      </c>
      <c r="F9844" t="s">
        <v>52</v>
      </c>
      <c r="G9844" t="s">
        <v>91</v>
      </c>
      <c r="H9844">
        <v>10</v>
      </c>
      <c r="I9844">
        <v>714</v>
      </c>
      <c r="J9844">
        <v>17</v>
      </c>
      <c r="K9844">
        <v>5926.2</v>
      </c>
      <c r="L9844">
        <v>1154.83</v>
      </c>
      <c r="M9844" t="s">
        <v>32</v>
      </c>
      <c r="N9844" t="s">
        <v>33</v>
      </c>
      <c r="O9844">
        <v>7</v>
      </c>
      <c r="P9844">
        <v>2023</v>
      </c>
      <c r="Q9844">
        <v>12</v>
      </c>
      <c r="R9844" t="s">
        <v>54</v>
      </c>
      <c r="S9844">
        <v>4</v>
      </c>
      <c r="T9844">
        <v>50</v>
      </c>
      <c r="U9844">
        <v>3</v>
      </c>
      <c r="V9844">
        <v>1</v>
      </c>
      <c r="W9844" t="s">
        <v>60</v>
      </c>
      <c r="X9844" t="s">
        <v>47</v>
      </c>
      <c r="Y9844">
        <v>121380</v>
      </c>
      <c r="Z9844">
        <v>0.19</v>
      </c>
    </row>
    <row r="9845" spans="1:26" x14ac:dyDescent="0.25">
      <c r="A9845" t="s">
        <v>11904</v>
      </c>
      <c r="B9845" s="1">
        <v>45242</v>
      </c>
      <c r="C9845" t="s">
        <v>3112</v>
      </c>
      <c r="D9845" t="s">
        <v>39</v>
      </c>
      <c r="E9845" t="s">
        <v>29</v>
      </c>
      <c r="F9845" t="s">
        <v>30</v>
      </c>
      <c r="G9845" t="s">
        <v>86</v>
      </c>
      <c r="H9845">
        <v>9</v>
      </c>
      <c r="I9845">
        <v>1455</v>
      </c>
      <c r="J9845">
        <v>1</v>
      </c>
      <c r="K9845">
        <v>12964.05</v>
      </c>
      <c r="L9845">
        <v>2189.71</v>
      </c>
      <c r="M9845" t="s">
        <v>32</v>
      </c>
      <c r="N9845" t="s">
        <v>66</v>
      </c>
      <c r="O9845">
        <v>7</v>
      </c>
      <c r="P9845">
        <v>2023</v>
      </c>
      <c r="Q9845">
        <v>11</v>
      </c>
      <c r="R9845" t="s">
        <v>92</v>
      </c>
      <c r="S9845">
        <v>4</v>
      </c>
      <c r="T9845">
        <v>46</v>
      </c>
      <c r="U9845">
        <v>3</v>
      </c>
      <c r="V9845">
        <v>0</v>
      </c>
      <c r="W9845" t="s">
        <v>55</v>
      </c>
      <c r="X9845" t="s">
        <v>36</v>
      </c>
      <c r="Y9845">
        <v>13095</v>
      </c>
      <c r="Z9845">
        <v>0.17</v>
      </c>
    </row>
    <row r="9846" spans="1:26" x14ac:dyDescent="0.25">
      <c r="A9846" t="s">
        <v>11905</v>
      </c>
      <c r="B9846" s="1">
        <v>45215</v>
      </c>
      <c r="C9846" t="s">
        <v>4928</v>
      </c>
      <c r="D9846" t="s">
        <v>39</v>
      </c>
      <c r="E9846" t="s">
        <v>58</v>
      </c>
      <c r="F9846" t="s">
        <v>41</v>
      </c>
      <c r="G9846" t="s">
        <v>59</v>
      </c>
      <c r="H9846">
        <v>5</v>
      </c>
      <c r="I9846">
        <v>2996</v>
      </c>
      <c r="J9846">
        <v>24</v>
      </c>
      <c r="K9846">
        <v>11384.8</v>
      </c>
      <c r="L9846">
        <v>937.02</v>
      </c>
      <c r="M9846" t="s">
        <v>32</v>
      </c>
      <c r="N9846" t="s">
        <v>44</v>
      </c>
      <c r="O9846">
        <v>3</v>
      </c>
      <c r="P9846">
        <v>2023</v>
      </c>
      <c r="Q9846">
        <v>10</v>
      </c>
      <c r="R9846" t="s">
        <v>45</v>
      </c>
      <c r="S9846">
        <v>4</v>
      </c>
      <c r="T9846">
        <v>42</v>
      </c>
      <c r="U9846">
        <v>3</v>
      </c>
      <c r="V9846">
        <v>1</v>
      </c>
      <c r="W9846" t="s">
        <v>60</v>
      </c>
      <c r="X9846" t="s">
        <v>47</v>
      </c>
      <c r="Y9846">
        <v>359520</v>
      </c>
      <c r="Z9846">
        <v>0.08</v>
      </c>
    </row>
    <row r="9847" spans="1:26" x14ac:dyDescent="0.25">
      <c r="A9847" t="s">
        <v>11906</v>
      </c>
      <c r="B9847" s="1">
        <v>45109</v>
      </c>
      <c r="C9847" t="s">
        <v>1527</v>
      </c>
      <c r="D9847" t="s">
        <v>28</v>
      </c>
      <c r="E9847" t="s">
        <v>51</v>
      </c>
      <c r="F9847" t="s">
        <v>30</v>
      </c>
      <c r="G9847" t="s">
        <v>31</v>
      </c>
      <c r="H9847">
        <v>3</v>
      </c>
      <c r="I9847">
        <v>2043</v>
      </c>
      <c r="J9847">
        <v>11</v>
      </c>
      <c r="K9847">
        <v>5454.81</v>
      </c>
      <c r="L9847">
        <v>302</v>
      </c>
      <c r="M9847" t="s">
        <v>65</v>
      </c>
      <c r="N9847" t="s">
        <v>66</v>
      </c>
      <c r="O9847">
        <v>7</v>
      </c>
      <c r="P9847">
        <v>2023</v>
      </c>
      <c r="Q9847">
        <v>7</v>
      </c>
      <c r="R9847" t="s">
        <v>125</v>
      </c>
      <c r="S9847">
        <v>3</v>
      </c>
      <c r="T9847">
        <v>27</v>
      </c>
      <c r="U9847">
        <v>2</v>
      </c>
      <c r="V9847">
        <v>0</v>
      </c>
      <c r="W9847" t="s">
        <v>55</v>
      </c>
      <c r="X9847" t="s">
        <v>36</v>
      </c>
      <c r="Y9847">
        <v>67419</v>
      </c>
      <c r="Z9847">
        <v>0.06</v>
      </c>
    </row>
    <row r="9848" spans="1:26" x14ac:dyDescent="0.25">
      <c r="A9848" t="s">
        <v>11907</v>
      </c>
      <c r="B9848" s="1">
        <v>45013</v>
      </c>
      <c r="C9848" t="s">
        <v>4797</v>
      </c>
      <c r="D9848" t="s">
        <v>28</v>
      </c>
      <c r="E9848" t="s">
        <v>58</v>
      </c>
      <c r="F9848" t="s">
        <v>52</v>
      </c>
      <c r="G9848" t="s">
        <v>53</v>
      </c>
      <c r="H9848">
        <v>7</v>
      </c>
      <c r="I9848">
        <v>2121</v>
      </c>
      <c r="J9848">
        <v>8</v>
      </c>
      <c r="K9848">
        <v>13659.24</v>
      </c>
      <c r="L9848">
        <v>2069.6</v>
      </c>
      <c r="M9848" t="s">
        <v>32</v>
      </c>
      <c r="N9848" t="s">
        <v>44</v>
      </c>
      <c r="O9848">
        <v>7</v>
      </c>
      <c r="P9848">
        <v>2023</v>
      </c>
      <c r="Q9848">
        <v>3</v>
      </c>
      <c r="R9848" t="s">
        <v>105</v>
      </c>
      <c r="S9848">
        <v>1</v>
      </c>
      <c r="T9848">
        <v>13</v>
      </c>
      <c r="U9848">
        <v>5</v>
      </c>
      <c r="V9848">
        <v>2</v>
      </c>
      <c r="W9848" t="s">
        <v>76</v>
      </c>
      <c r="X9848" t="s">
        <v>47</v>
      </c>
      <c r="Y9848">
        <v>118776</v>
      </c>
      <c r="Z9848">
        <v>0.15</v>
      </c>
    </row>
    <row r="9849" spans="1:26" x14ac:dyDescent="0.25">
      <c r="A9849" t="s">
        <v>11908</v>
      </c>
      <c r="B9849" s="1">
        <v>45075</v>
      </c>
      <c r="C9849" t="s">
        <v>115</v>
      </c>
      <c r="D9849" t="s">
        <v>39</v>
      </c>
      <c r="E9849" t="s">
        <v>29</v>
      </c>
      <c r="F9849" t="s">
        <v>41</v>
      </c>
      <c r="G9849" t="s">
        <v>59</v>
      </c>
      <c r="H9849">
        <v>4</v>
      </c>
      <c r="I9849">
        <v>194</v>
      </c>
      <c r="J9849">
        <v>23</v>
      </c>
      <c r="K9849">
        <v>597.52</v>
      </c>
      <c r="L9849">
        <v>31.17</v>
      </c>
      <c r="M9849" t="s">
        <v>65</v>
      </c>
      <c r="N9849" t="s">
        <v>33</v>
      </c>
      <c r="O9849">
        <v>6</v>
      </c>
      <c r="P9849">
        <v>2023</v>
      </c>
      <c r="Q9849">
        <v>5</v>
      </c>
      <c r="R9849" t="s">
        <v>238</v>
      </c>
      <c r="S9849">
        <v>2</v>
      </c>
      <c r="T9849">
        <v>22</v>
      </c>
      <c r="U9849">
        <v>5</v>
      </c>
      <c r="V9849">
        <v>1</v>
      </c>
      <c r="W9849" t="s">
        <v>60</v>
      </c>
      <c r="X9849" t="s">
        <v>47</v>
      </c>
      <c r="Y9849">
        <v>17848</v>
      </c>
      <c r="Z9849">
        <v>0.05</v>
      </c>
    </row>
    <row r="9850" spans="1:26" x14ac:dyDescent="0.25">
      <c r="A9850" t="s">
        <v>11909</v>
      </c>
      <c r="B9850" s="1">
        <v>45160</v>
      </c>
      <c r="C9850" t="s">
        <v>763</v>
      </c>
      <c r="D9850" t="s">
        <v>39</v>
      </c>
      <c r="E9850" t="s">
        <v>40</v>
      </c>
      <c r="F9850" t="s">
        <v>30</v>
      </c>
      <c r="G9850" t="s">
        <v>86</v>
      </c>
      <c r="H9850">
        <v>6</v>
      </c>
      <c r="I9850">
        <v>1111</v>
      </c>
      <c r="J9850">
        <v>20</v>
      </c>
      <c r="K9850">
        <v>5332.8</v>
      </c>
      <c r="L9850">
        <v>856.17</v>
      </c>
      <c r="M9850" t="s">
        <v>43</v>
      </c>
      <c r="N9850" t="s">
        <v>44</v>
      </c>
      <c r="O9850">
        <v>5</v>
      </c>
      <c r="P9850">
        <v>2023</v>
      </c>
      <c r="Q9850">
        <v>8</v>
      </c>
      <c r="R9850" t="s">
        <v>72</v>
      </c>
      <c r="S9850">
        <v>3</v>
      </c>
      <c r="T9850">
        <v>34</v>
      </c>
      <c r="U9850">
        <v>4</v>
      </c>
      <c r="V9850">
        <v>2</v>
      </c>
      <c r="W9850" t="s">
        <v>76</v>
      </c>
      <c r="X9850" t="s">
        <v>47</v>
      </c>
      <c r="Y9850">
        <v>133320</v>
      </c>
      <c r="Z9850">
        <v>0.16</v>
      </c>
    </row>
    <row r="9851" spans="1:26" x14ac:dyDescent="0.25">
      <c r="A9851" t="s">
        <v>11910</v>
      </c>
      <c r="B9851" s="1">
        <v>45167</v>
      </c>
      <c r="C9851" t="s">
        <v>1014</v>
      </c>
      <c r="D9851" t="s">
        <v>63</v>
      </c>
      <c r="E9851" t="s">
        <v>40</v>
      </c>
      <c r="F9851" t="s">
        <v>30</v>
      </c>
      <c r="G9851" t="s">
        <v>31</v>
      </c>
      <c r="H9851">
        <v>1</v>
      </c>
      <c r="I9851">
        <v>3126</v>
      </c>
      <c r="J9851">
        <v>16</v>
      </c>
      <c r="K9851">
        <v>2625.84</v>
      </c>
      <c r="L9851">
        <v>491.33</v>
      </c>
      <c r="M9851" t="s">
        <v>65</v>
      </c>
      <c r="N9851" t="s">
        <v>33</v>
      </c>
      <c r="O9851">
        <v>1</v>
      </c>
      <c r="P9851">
        <v>2023</v>
      </c>
      <c r="Q9851">
        <v>8</v>
      </c>
      <c r="R9851" t="s">
        <v>72</v>
      </c>
      <c r="S9851">
        <v>3</v>
      </c>
      <c r="T9851">
        <v>35</v>
      </c>
      <c r="U9851">
        <v>5</v>
      </c>
      <c r="V9851">
        <v>2</v>
      </c>
      <c r="W9851" t="s">
        <v>76</v>
      </c>
      <c r="X9851" t="s">
        <v>47</v>
      </c>
      <c r="Y9851">
        <v>50016</v>
      </c>
      <c r="Z9851">
        <v>0.19</v>
      </c>
    </row>
    <row r="9852" spans="1:26" x14ac:dyDescent="0.25">
      <c r="A9852" t="s">
        <v>11911</v>
      </c>
      <c r="B9852" s="1">
        <v>45257</v>
      </c>
      <c r="C9852" t="s">
        <v>1669</v>
      </c>
      <c r="D9852" t="s">
        <v>39</v>
      </c>
      <c r="E9852" t="s">
        <v>29</v>
      </c>
      <c r="F9852" t="s">
        <v>52</v>
      </c>
      <c r="G9852" t="s">
        <v>53</v>
      </c>
      <c r="H9852">
        <v>1</v>
      </c>
      <c r="I9852">
        <v>4994</v>
      </c>
      <c r="J9852">
        <v>11</v>
      </c>
      <c r="K9852">
        <v>4444.66</v>
      </c>
      <c r="L9852">
        <v>402.01</v>
      </c>
      <c r="M9852" t="s">
        <v>32</v>
      </c>
      <c r="N9852" t="s">
        <v>44</v>
      </c>
      <c r="O9852">
        <v>2</v>
      </c>
      <c r="P9852">
        <v>2023</v>
      </c>
      <c r="Q9852">
        <v>11</v>
      </c>
      <c r="R9852" t="s">
        <v>92</v>
      </c>
      <c r="S9852">
        <v>4</v>
      </c>
      <c r="T9852">
        <v>48</v>
      </c>
      <c r="U9852">
        <v>5</v>
      </c>
      <c r="V9852">
        <v>1</v>
      </c>
      <c r="W9852" t="s">
        <v>60</v>
      </c>
      <c r="X9852" t="s">
        <v>47</v>
      </c>
      <c r="Y9852">
        <v>54934</v>
      </c>
      <c r="Z9852">
        <v>0.09</v>
      </c>
    </row>
    <row r="9853" spans="1:26" x14ac:dyDescent="0.25">
      <c r="A9853" t="s">
        <v>11912</v>
      </c>
      <c r="B9853" s="1">
        <v>45033</v>
      </c>
      <c r="C9853" t="s">
        <v>3341</v>
      </c>
      <c r="D9853" t="s">
        <v>28</v>
      </c>
      <c r="E9853" t="s">
        <v>40</v>
      </c>
      <c r="F9853" t="s">
        <v>30</v>
      </c>
      <c r="G9853" t="s">
        <v>64</v>
      </c>
      <c r="H9853">
        <v>6</v>
      </c>
      <c r="I9853">
        <v>3974</v>
      </c>
      <c r="J9853">
        <v>11</v>
      </c>
      <c r="K9853">
        <v>21221.16</v>
      </c>
      <c r="L9853">
        <v>3828.47</v>
      </c>
      <c r="M9853" t="s">
        <v>43</v>
      </c>
      <c r="N9853" t="s">
        <v>66</v>
      </c>
      <c r="O9853">
        <v>3</v>
      </c>
      <c r="P9853">
        <v>2023</v>
      </c>
      <c r="Q9853">
        <v>4</v>
      </c>
      <c r="R9853" t="s">
        <v>100</v>
      </c>
      <c r="S9853">
        <v>2</v>
      </c>
      <c r="T9853">
        <v>16</v>
      </c>
      <c r="U9853">
        <v>4</v>
      </c>
      <c r="V9853">
        <v>1</v>
      </c>
      <c r="W9853" t="s">
        <v>60</v>
      </c>
      <c r="X9853" t="s">
        <v>47</v>
      </c>
      <c r="Y9853">
        <v>262284</v>
      </c>
      <c r="Z9853">
        <v>0.18</v>
      </c>
    </row>
    <row r="9854" spans="1:26" x14ac:dyDescent="0.25">
      <c r="A9854" t="s">
        <v>11913</v>
      </c>
      <c r="B9854" s="1">
        <v>45098</v>
      </c>
      <c r="C9854" t="s">
        <v>595</v>
      </c>
      <c r="D9854" t="s">
        <v>50</v>
      </c>
      <c r="E9854" t="s">
        <v>40</v>
      </c>
      <c r="F9854" t="s">
        <v>52</v>
      </c>
      <c r="G9854" t="s">
        <v>53</v>
      </c>
      <c r="H9854">
        <v>4</v>
      </c>
      <c r="I9854">
        <v>2762</v>
      </c>
      <c r="J9854">
        <v>28</v>
      </c>
      <c r="K9854">
        <v>7954.56</v>
      </c>
      <c r="L9854">
        <v>1254.08</v>
      </c>
      <c r="M9854" t="s">
        <v>32</v>
      </c>
      <c r="N9854" t="s">
        <v>44</v>
      </c>
      <c r="O9854">
        <v>5</v>
      </c>
      <c r="P9854">
        <v>2023</v>
      </c>
      <c r="Q9854">
        <v>6</v>
      </c>
      <c r="R9854" t="s">
        <v>95</v>
      </c>
      <c r="S9854">
        <v>2</v>
      </c>
      <c r="T9854">
        <v>25</v>
      </c>
      <c r="U9854">
        <v>4</v>
      </c>
      <c r="V9854">
        <v>3</v>
      </c>
      <c r="W9854" t="s">
        <v>83</v>
      </c>
      <c r="X9854" t="s">
        <v>47</v>
      </c>
      <c r="Y9854">
        <v>309344</v>
      </c>
      <c r="Z9854">
        <v>0.16</v>
      </c>
    </row>
    <row r="9855" spans="1:26" x14ac:dyDescent="0.25">
      <c r="A9855" t="s">
        <v>11914</v>
      </c>
      <c r="B9855" s="1">
        <v>45088</v>
      </c>
      <c r="C9855" t="s">
        <v>2569</v>
      </c>
      <c r="D9855" t="s">
        <v>28</v>
      </c>
      <c r="E9855" t="s">
        <v>29</v>
      </c>
      <c r="F9855" t="s">
        <v>30</v>
      </c>
      <c r="G9855" t="s">
        <v>64</v>
      </c>
      <c r="H9855">
        <v>5</v>
      </c>
      <c r="I9855">
        <v>4822</v>
      </c>
      <c r="J9855">
        <v>8</v>
      </c>
      <c r="K9855">
        <v>22181.200000000001</v>
      </c>
      <c r="L9855">
        <v>1274.99</v>
      </c>
      <c r="M9855" t="s">
        <v>65</v>
      </c>
      <c r="N9855" t="s">
        <v>44</v>
      </c>
      <c r="O9855">
        <v>5</v>
      </c>
      <c r="P9855">
        <v>2023</v>
      </c>
      <c r="Q9855">
        <v>6</v>
      </c>
      <c r="R9855" t="s">
        <v>95</v>
      </c>
      <c r="S9855">
        <v>2</v>
      </c>
      <c r="T9855">
        <v>24</v>
      </c>
      <c r="U9855">
        <v>3</v>
      </c>
      <c r="V9855">
        <v>0</v>
      </c>
      <c r="W9855" t="s">
        <v>55</v>
      </c>
      <c r="X9855" t="s">
        <v>36</v>
      </c>
      <c r="Y9855">
        <v>192880</v>
      </c>
      <c r="Z9855">
        <v>0.06</v>
      </c>
    </row>
    <row r="9856" spans="1:26" x14ac:dyDescent="0.25">
      <c r="A9856" t="s">
        <v>11915</v>
      </c>
      <c r="B9856" s="1">
        <v>45267</v>
      </c>
      <c r="C9856" t="s">
        <v>8889</v>
      </c>
      <c r="D9856" t="s">
        <v>39</v>
      </c>
      <c r="E9856" t="s">
        <v>58</v>
      </c>
      <c r="F9856" t="s">
        <v>41</v>
      </c>
      <c r="G9856" t="s">
        <v>116</v>
      </c>
      <c r="H9856">
        <v>9</v>
      </c>
      <c r="I9856">
        <v>1542</v>
      </c>
      <c r="J9856">
        <v>24</v>
      </c>
      <c r="K9856">
        <v>10547.28</v>
      </c>
      <c r="L9856">
        <v>1272.95</v>
      </c>
      <c r="M9856" t="s">
        <v>32</v>
      </c>
      <c r="N9856" t="s">
        <v>33</v>
      </c>
      <c r="O9856">
        <v>4</v>
      </c>
      <c r="P9856">
        <v>2023</v>
      </c>
      <c r="Q9856">
        <v>12</v>
      </c>
      <c r="R9856" t="s">
        <v>54</v>
      </c>
      <c r="S9856">
        <v>4</v>
      </c>
      <c r="T9856">
        <v>49</v>
      </c>
      <c r="U9856">
        <v>2</v>
      </c>
      <c r="V9856">
        <v>4</v>
      </c>
      <c r="W9856" t="s">
        <v>73</v>
      </c>
      <c r="X9856" t="s">
        <v>47</v>
      </c>
      <c r="Y9856">
        <v>333072</v>
      </c>
      <c r="Z9856">
        <v>0.12</v>
      </c>
    </row>
    <row r="9857" spans="1:26" x14ac:dyDescent="0.25">
      <c r="A9857" t="s">
        <v>11916</v>
      </c>
      <c r="B9857" s="1">
        <v>45102</v>
      </c>
      <c r="C9857" t="s">
        <v>2158</v>
      </c>
      <c r="D9857" t="s">
        <v>28</v>
      </c>
      <c r="E9857" t="s">
        <v>58</v>
      </c>
      <c r="F9857" t="s">
        <v>52</v>
      </c>
      <c r="G9857" t="s">
        <v>53</v>
      </c>
      <c r="H9857">
        <v>6</v>
      </c>
      <c r="I9857">
        <v>1232</v>
      </c>
      <c r="J9857">
        <v>18</v>
      </c>
      <c r="K9857">
        <v>6061.44</v>
      </c>
      <c r="L9857">
        <v>533.78</v>
      </c>
      <c r="M9857" t="s">
        <v>32</v>
      </c>
      <c r="N9857" t="s">
        <v>33</v>
      </c>
      <c r="O9857">
        <v>6</v>
      </c>
      <c r="P9857">
        <v>2023</v>
      </c>
      <c r="Q9857">
        <v>6</v>
      </c>
      <c r="R9857" t="s">
        <v>95</v>
      </c>
      <c r="S9857">
        <v>2</v>
      </c>
      <c r="T9857">
        <v>26</v>
      </c>
      <c r="U9857">
        <v>5</v>
      </c>
      <c r="V9857">
        <v>0</v>
      </c>
      <c r="W9857" t="s">
        <v>55</v>
      </c>
      <c r="X9857" t="s">
        <v>36</v>
      </c>
      <c r="Y9857">
        <v>133056</v>
      </c>
      <c r="Z9857">
        <v>0.09</v>
      </c>
    </row>
    <row r="9858" spans="1:26" x14ac:dyDescent="0.25">
      <c r="A9858" t="s">
        <v>11917</v>
      </c>
      <c r="B9858" s="1">
        <v>44955</v>
      </c>
      <c r="C9858" t="s">
        <v>849</v>
      </c>
      <c r="D9858" t="s">
        <v>28</v>
      </c>
      <c r="E9858" t="s">
        <v>29</v>
      </c>
      <c r="F9858" t="s">
        <v>52</v>
      </c>
      <c r="G9858" t="s">
        <v>91</v>
      </c>
      <c r="H9858">
        <v>7</v>
      </c>
      <c r="I9858">
        <v>2318</v>
      </c>
      <c r="J9858">
        <v>26</v>
      </c>
      <c r="K9858">
        <v>12007.24</v>
      </c>
      <c r="L9858">
        <v>1993.44</v>
      </c>
      <c r="M9858" t="s">
        <v>32</v>
      </c>
      <c r="N9858" t="s">
        <v>33</v>
      </c>
      <c r="O9858">
        <v>6</v>
      </c>
      <c r="P9858">
        <v>2023</v>
      </c>
      <c r="Q9858">
        <v>1</v>
      </c>
      <c r="R9858" t="s">
        <v>34</v>
      </c>
      <c r="S9858">
        <v>1</v>
      </c>
      <c r="T9858">
        <v>5</v>
      </c>
      <c r="U9858">
        <v>5</v>
      </c>
      <c r="V9858">
        <v>0</v>
      </c>
      <c r="W9858" t="s">
        <v>55</v>
      </c>
      <c r="X9858" t="s">
        <v>36</v>
      </c>
      <c r="Y9858">
        <v>421876</v>
      </c>
      <c r="Z9858">
        <v>0.17</v>
      </c>
    </row>
    <row r="9859" spans="1:26" x14ac:dyDescent="0.25">
      <c r="A9859" t="s">
        <v>11918</v>
      </c>
      <c r="B9859" s="1">
        <v>45261</v>
      </c>
      <c r="C9859" t="s">
        <v>3110</v>
      </c>
      <c r="D9859" t="s">
        <v>63</v>
      </c>
      <c r="E9859" t="s">
        <v>58</v>
      </c>
      <c r="F9859" t="s">
        <v>52</v>
      </c>
      <c r="G9859" t="s">
        <v>91</v>
      </c>
      <c r="H9859">
        <v>1</v>
      </c>
      <c r="I9859">
        <v>3811</v>
      </c>
      <c r="J9859">
        <v>15</v>
      </c>
      <c r="K9859">
        <v>3239.35</v>
      </c>
      <c r="L9859">
        <v>546.15</v>
      </c>
      <c r="M9859" t="s">
        <v>65</v>
      </c>
      <c r="N9859" t="s">
        <v>44</v>
      </c>
      <c r="O9859">
        <v>1</v>
      </c>
      <c r="P9859">
        <v>2023</v>
      </c>
      <c r="Q9859">
        <v>12</v>
      </c>
      <c r="R9859" t="s">
        <v>54</v>
      </c>
      <c r="S9859">
        <v>4</v>
      </c>
      <c r="T9859">
        <v>48</v>
      </c>
      <c r="U9859">
        <v>1</v>
      </c>
      <c r="V9859">
        <v>5</v>
      </c>
      <c r="W9859" t="s">
        <v>46</v>
      </c>
      <c r="X9859" t="s">
        <v>47</v>
      </c>
      <c r="Y9859">
        <v>57165</v>
      </c>
      <c r="Z9859">
        <v>0.17</v>
      </c>
    </row>
    <row r="9860" spans="1:26" x14ac:dyDescent="0.25">
      <c r="A9860" t="s">
        <v>11919</v>
      </c>
      <c r="B9860" s="1">
        <v>45080</v>
      </c>
      <c r="C9860" t="s">
        <v>3841</v>
      </c>
      <c r="D9860" t="s">
        <v>28</v>
      </c>
      <c r="E9860" t="s">
        <v>29</v>
      </c>
      <c r="F9860" t="s">
        <v>41</v>
      </c>
      <c r="G9860" t="s">
        <v>59</v>
      </c>
      <c r="H9860">
        <v>7</v>
      </c>
      <c r="I9860">
        <v>720</v>
      </c>
      <c r="J9860">
        <v>26</v>
      </c>
      <c r="K9860">
        <v>3729.6</v>
      </c>
      <c r="L9860">
        <v>576.79999999999995</v>
      </c>
      <c r="M9860" t="s">
        <v>65</v>
      </c>
      <c r="N9860" t="s">
        <v>44</v>
      </c>
      <c r="O9860">
        <v>4</v>
      </c>
      <c r="P9860">
        <v>2023</v>
      </c>
      <c r="Q9860">
        <v>6</v>
      </c>
      <c r="R9860" t="s">
        <v>95</v>
      </c>
      <c r="S9860">
        <v>2</v>
      </c>
      <c r="T9860">
        <v>22</v>
      </c>
      <c r="U9860">
        <v>1</v>
      </c>
      <c r="V9860">
        <v>6</v>
      </c>
      <c r="W9860" t="s">
        <v>35</v>
      </c>
      <c r="X9860" t="s">
        <v>36</v>
      </c>
      <c r="Y9860">
        <v>131040</v>
      </c>
      <c r="Z9860">
        <v>0.15</v>
      </c>
    </row>
    <row r="9861" spans="1:26" x14ac:dyDescent="0.25">
      <c r="A9861" t="s">
        <v>11920</v>
      </c>
      <c r="B9861" s="1">
        <v>44928</v>
      </c>
      <c r="C9861" t="s">
        <v>886</v>
      </c>
      <c r="D9861" t="s">
        <v>63</v>
      </c>
      <c r="E9861" t="s">
        <v>58</v>
      </c>
      <c r="F9861" t="s">
        <v>52</v>
      </c>
      <c r="G9861" t="s">
        <v>53</v>
      </c>
      <c r="H9861">
        <v>7</v>
      </c>
      <c r="I9861">
        <v>3780</v>
      </c>
      <c r="J9861">
        <v>15</v>
      </c>
      <c r="K9861">
        <v>22491</v>
      </c>
      <c r="L9861">
        <v>4041.42</v>
      </c>
      <c r="M9861" t="s">
        <v>65</v>
      </c>
      <c r="N9861" t="s">
        <v>66</v>
      </c>
      <c r="O9861">
        <v>6</v>
      </c>
      <c r="P9861">
        <v>2023</v>
      </c>
      <c r="Q9861">
        <v>1</v>
      </c>
      <c r="R9861" t="s">
        <v>34</v>
      </c>
      <c r="S9861">
        <v>1</v>
      </c>
      <c r="T9861">
        <v>1</v>
      </c>
      <c r="U9861">
        <v>1</v>
      </c>
      <c r="V9861">
        <v>1</v>
      </c>
      <c r="W9861" t="s">
        <v>60</v>
      </c>
      <c r="X9861" t="s">
        <v>47</v>
      </c>
      <c r="Y9861">
        <v>396900</v>
      </c>
      <c r="Z9861">
        <v>0.18</v>
      </c>
    </row>
    <row r="9862" spans="1:26" x14ac:dyDescent="0.25">
      <c r="A9862" t="s">
        <v>11921</v>
      </c>
      <c r="B9862" s="1">
        <v>44972</v>
      </c>
      <c r="C9862" t="s">
        <v>855</v>
      </c>
      <c r="D9862" t="s">
        <v>39</v>
      </c>
      <c r="E9862" t="s">
        <v>58</v>
      </c>
      <c r="F9862" t="s">
        <v>30</v>
      </c>
      <c r="G9862" t="s">
        <v>86</v>
      </c>
      <c r="H9862">
        <v>8</v>
      </c>
      <c r="I9862">
        <v>3399</v>
      </c>
      <c r="J9862">
        <v>11</v>
      </c>
      <c r="K9862">
        <v>24200.880000000001</v>
      </c>
      <c r="L9862">
        <v>2818.35</v>
      </c>
      <c r="M9862" t="s">
        <v>43</v>
      </c>
      <c r="N9862" t="s">
        <v>33</v>
      </c>
      <c r="O9862">
        <v>1</v>
      </c>
      <c r="P9862">
        <v>2023</v>
      </c>
      <c r="Q9862">
        <v>2</v>
      </c>
      <c r="R9862" t="s">
        <v>67</v>
      </c>
      <c r="S9862">
        <v>1</v>
      </c>
      <c r="T9862">
        <v>7</v>
      </c>
      <c r="U9862">
        <v>3</v>
      </c>
      <c r="V9862">
        <v>3</v>
      </c>
      <c r="W9862" t="s">
        <v>83</v>
      </c>
      <c r="X9862" t="s">
        <v>47</v>
      </c>
      <c r="Y9862">
        <v>299112</v>
      </c>
      <c r="Z9862">
        <v>0.12</v>
      </c>
    </row>
    <row r="9863" spans="1:26" x14ac:dyDescent="0.25">
      <c r="A9863" t="s">
        <v>11922</v>
      </c>
      <c r="B9863" s="1">
        <v>45221</v>
      </c>
      <c r="C9863" t="s">
        <v>4254</v>
      </c>
      <c r="D9863" t="s">
        <v>63</v>
      </c>
      <c r="E9863" t="s">
        <v>29</v>
      </c>
      <c r="F9863" t="s">
        <v>52</v>
      </c>
      <c r="G9863" t="s">
        <v>79</v>
      </c>
      <c r="H9863">
        <v>6</v>
      </c>
      <c r="I9863">
        <v>2056</v>
      </c>
      <c r="J9863">
        <v>2</v>
      </c>
      <c r="K9863">
        <v>12089.28</v>
      </c>
      <c r="L9863">
        <v>679.46</v>
      </c>
      <c r="M9863" t="s">
        <v>32</v>
      </c>
      <c r="N9863" t="s">
        <v>44</v>
      </c>
      <c r="O9863">
        <v>3</v>
      </c>
      <c r="P9863">
        <v>2023</v>
      </c>
      <c r="Q9863">
        <v>10</v>
      </c>
      <c r="R9863" t="s">
        <v>45</v>
      </c>
      <c r="S9863">
        <v>4</v>
      </c>
      <c r="T9863">
        <v>43</v>
      </c>
      <c r="U9863">
        <v>4</v>
      </c>
      <c r="V9863">
        <v>0</v>
      </c>
      <c r="W9863" t="s">
        <v>55</v>
      </c>
      <c r="X9863" t="s">
        <v>36</v>
      </c>
      <c r="Y9863">
        <v>24672</v>
      </c>
      <c r="Z9863">
        <v>0.06</v>
      </c>
    </row>
    <row r="9864" spans="1:26" x14ac:dyDescent="0.25">
      <c r="A9864" t="s">
        <v>11923</v>
      </c>
      <c r="B9864" s="1">
        <v>45287</v>
      </c>
      <c r="C9864" t="s">
        <v>99</v>
      </c>
      <c r="D9864" t="s">
        <v>39</v>
      </c>
      <c r="E9864" t="s">
        <v>40</v>
      </c>
      <c r="F9864" t="s">
        <v>30</v>
      </c>
      <c r="G9864" t="s">
        <v>31</v>
      </c>
      <c r="H9864">
        <v>2</v>
      </c>
      <c r="I9864">
        <v>783</v>
      </c>
      <c r="J9864">
        <v>26</v>
      </c>
      <c r="K9864">
        <v>1158.8399999999999</v>
      </c>
      <c r="L9864">
        <v>182.46</v>
      </c>
      <c r="M9864" t="s">
        <v>65</v>
      </c>
      <c r="N9864" t="s">
        <v>66</v>
      </c>
      <c r="O9864">
        <v>4</v>
      </c>
      <c r="P9864">
        <v>2023</v>
      </c>
      <c r="Q9864">
        <v>12</v>
      </c>
      <c r="R9864" t="s">
        <v>54</v>
      </c>
      <c r="S9864">
        <v>4</v>
      </c>
      <c r="T9864">
        <v>52</v>
      </c>
      <c r="U9864">
        <v>5</v>
      </c>
      <c r="V9864">
        <v>3</v>
      </c>
      <c r="W9864" t="s">
        <v>83</v>
      </c>
      <c r="X9864" t="s">
        <v>47</v>
      </c>
      <c r="Y9864">
        <v>40716</v>
      </c>
      <c r="Z9864">
        <v>0.16</v>
      </c>
    </row>
    <row r="9865" spans="1:26" x14ac:dyDescent="0.25">
      <c r="A9865" t="s">
        <v>11924</v>
      </c>
      <c r="B9865" s="1">
        <v>45146</v>
      </c>
      <c r="C9865" t="s">
        <v>2673</v>
      </c>
      <c r="D9865" t="s">
        <v>28</v>
      </c>
      <c r="E9865" t="s">
        <v>40</v>
      </c>
      <c r="F9865" t="s">
        <v>52</v>
      </c>
      <c r="G9865" t="s">
        <v>91</v>
      </c>
      <c r="H9865">
        <v>8</v>
      </c>
      <c r="I9865">
        <v>4037</v>
      </c>
      <c r="J9865">
        <v>24</v>
      </c>
      <c r="K9865">
        <v>24544.959999999999</v>
      </c>
      <c r="L9865">
        <v>2436.69</v>
      </c>
      <c r="M9865" t="s">
        <v>32</v>
      </c>
      <c r="N9865" t="s">
        <v>66</v>
      </c>
      <c r="O9865">
        <v>3</v>
      </c>
      <c r="P9865">
        <v>2023</v>
      </c>
      <c r="Q9865">
        <v>8</v>
      </c>
      <c r="R9865" t="s">
        <v>72</v>
      </c>
      <c r="S9865">
        <v>3</v>
      </c>
      <c r="T9865">
        <v>32</v>
      </c>
      <c r="U9865">
        <v>2</v>
      </c>
      <c r="V9865">
        <v>2</v>
      </c>
      <c r="W9865" t="s">
        <v>76</v>
      </c>
      <c r="X9865" t="s">
        <v>47</v>
      </c>
      <c r="Y9865">
        <v>775104</v>
      </c>
      <c r="Z9865">
        <v>0.1</v>
      </c>
    </row>
    <row r="9866" spans="1:26" x14ac:dyDescent="0.25">
      <c r="A9866" t="s">
        <v>11925</v>
      </c>
      <c r="B9866" s="1">
        <v>45036</v>
      </c>
      <c r="C9866" t="s">
        <v>456</v>
      </c>
      <c r="D9866" t="s">
        <v>63</v>
      </c>
      <c r="E9866" t="s">
        <v>58</v>
      </c>
      <c r="F9866" t="s">
        <v>52</v>
      </c>
      <c r="G9866" t="s">
        <v>53</v>
      </c>
      <c r="H9866">
        <v>3</v>
      </c>
      <c r="I9866">
        <v>4772</v>
      </c>
      <c r="J9866">
        <v>20</v>
      </c>
      <c r="K9866">
        <v>11452.8</v>
      </c>
      <c r="L9866">
        <v>1590.89</v>
      </c>
      <c r="M9866" t="s">
        <v>43</v>
      </c>
      <c r="N9866" t="s">
        <v>33</v>
      </c>
      <c r="O9866">
        <v>6</v>
      </c>
      <c r="P9866">
        <v>2023</v>
      </c>
      <c r="Q9866">
        <v>4</v>
      </c>
      <c r="R9866" t="s">
        <v>100</v>
      </c>
      <c r="S9866">
        <v>2</v>
      </c>
      <c r="T9866">
        <v>16</v>
      </c>
      <c r="U9866">
        <v>4</v>
      </c>
      <c r="V9866">
        <v>4</v>
      </c>
      <c r="W9866" t="s">
        <v>73</v>
      </c>
      <c r="X9866" t="s">
        <v>47</v>
      </c>
      <c r="Y9866">
        <v>286320</v>
      </c>
      <c r="Z9866">
        <v>0.14000000000000001</v>
      </c>
    </row>
    <row r="9867" spans="1:26" x14ac:dyDescent="0.25">
      <c r="A9867" t="s">
        <v>11926</v>
      </c>
      <c r="B9867" s="1">
        <v>45019</v>
      </c>
      <c r="C9867" t="s">
        <v>3010</v>
      </c>
      <c r="D9867" t="s">
        <v>50</v>
      </c>
      <c r="E9867" t="s">
        <v>51</v>
      </c>
      <c r="F9867" t="s">
        <v>41</v>
      </c>
      <c r="G9867" t="s">
        <v>59</v>
      </c>
      <c r="H9867">
        <v>10</v>
      </c>
      <c r="I9867">
        <v>3592</v>
      </c>
      <c r="J9867">
        <v>27</v>
      </c>
      <c r="K9867">
        <v>26221.599999999999</v>
      </c>
      <c r="L9867">
        <v>1397.45</v>
      </c>
      <c r="M9867" t="s">
        <v>32</v>
      </c>
      <c r="N9867" t="s">
        <v>44</v>
      </c>
      <c r="O9867">
        <v>5</v>
      </c>
      <c r="P9867">
        <v>2023</v>
      </c>
      <c r="Q9867">
        <v>4</v>
      </c>
      <c r="R9867" t="s">
        <v>100</v>
      </c>
      <c r="S9867">
        <v>2</v>
      </c>
      <c r="T9867">
        <v>14</v>
      </c>
      <c r="U9867">
        <v>2</v>
      </c>
      <c r="V9867">
        <v>1</v>
      </c>
      <c r="W9867" t="s">
        <v>60</v>
      </c>
      <c r="X9867" t="s">
        <v>47</v>
      </c>
      <c r="Y9867">
        <v>969840</v>
      </c>
      <c r="Z9867">
        <v>0.05</v>
      </c>
    </row>
    <row r="9868" spans="1:26" x14ac:dyDescent="0.25">
      <c r="A9868" t="s">
        <v>11927</v>
      </c>
      <c r="B9868" s="1">
        <v>44970</v>
      </c>
      <c r="C9868" t="s">
        <v>266</v>
      </c>
      <c r="D9868" t="s">
        <v>28</v>
      </c>
      <c r="E9868" t="s">
        <v>51</v>
      </c>
      <c r="F9868" t="s">
        <v>52</v>
      </c>
      <c r="G9868" t="s">
        <v>53</v>
      </c>
      <c r="H9868">
        <v>6</v>
      </c>
      <c r="I9868">
        <v>4910</v>
      </c>
      <c r="J9868">
        <v>9</v>
      </c>
      <c r="K9868">
        <v>26808.6</v>
      </c>
      <c r="L9868">
        <v>4518.38</v>
      </c>
      <c r="M9868" t="s">
        <v>65</v>
      </c>
      <c r="N9868" t="s">
        <v>33</v>
      </c>
      <c r="O9868">
        <v>5</v>
      </c>
      <c r="P9868">
        <v>2023</v>
      </c>
      <c r="Q9868">
        <v>2</v>
      </c>
      <c r="R9868" t="s">
        <v>67</v>
      </c>
      <c r="S9868">
        <v>1</v>
      </c>
      <c r="T9868">
        <v>7</v>
      </c>
      <c r="U9868">
        <v>3</v>
      </c>
      <c r="V9868">
        <v>1</v>
      </c>
      <c r="W9868" t="s">
        <v>60</v>
      </c>
      <c r="X9868" t="s">
        <v>47</v>
      </c>
      <c r="Y9868">
        <v>265140</v>
      </c>
      <c r="Z9868">
        <v>0.17</v>
      </c>
    </row>
    <row r="9869" spans="1:26" x14ac:dyDescent="0.25">
      <c r="A9869" t="s">
        <v>11928</v>
      </c>
      <c r="B9869" s="1">
        <v>45033</v>
      </c>
      <c r="C9869" t="s">
        <v>780</v>
      </c>
      <c r="D9869" t="s">
        <v>39</v>
      </c>
      <c r="E9869" t="s">
        <v>29</v>
      </c>
      <c r="F9869" t="s">
        <v>41</v>
      </c>
      <c r="G9869" t="s">
        <v>116</v>
      </c>
      <c r="H9869">
        <v>2</v>
      </c>
      <c r="I9869">
        <v>3263</v>
      </c>
      <c r="J9869">
        <v>8</v>
      </c>
      <c r="K9869">
        <v>6003.92</v>
      </c>
      <c r="L9869">
        <v>512.29</v>
      </c>
      <c r="M9869" t="s">
        <v>32</v>
      </c>
      <c r="N9869" t="s">
        <v>44</v>
      </c>
      <c r="O9869">
        <v>7</v>
      </c>
      <c r="P9869">
        <v>2023</v>
      </c>
      <c r="Q9869">
        <v>4</v>
      </c>
      <c r="R9869" t="s">
        <v>100</v>
      </c>
      <c r="S9869">
        <v>2</v>
      </c>
      <c r="T9869">
        <v>16</v>
      </c>
      <c r="U9869">
        <v>4</v>
      </c>
      <c r="V9869">
        <v>1</v>
      </c>
      <c r="W9869" t="s">
        <v>60</v>
      </c>
      <c r="X9869" t="s">
        <v>47</v>
      </c>
      <c r="Y9869">
        <v>52208</v>
      </c>
      <c r="Z9869">
        <v>0.09</v>
      </c>
    </row>
    <row r="9870" spans="1:26" x14ac:dyDescent="0.25">
      <c r="A9870" t="s">
        <v>11929</v>
      </c>
      <c r="B9870" s="1">
        <v>45025</v>
      </c>
      <c r="C9870" t="s">
        <v>3914</v>
      </c>
      <c r="D9870" t="s">
        <v>50</v>
      </c>
      <c r="E9870" t="s">
        <v>58</v>
      </c>
      <c r="F9870" t="s">
        <v>52</v>
      </c>
      <c r="G9870" t="s">
        <v>53</v>
      </c>
      <c r="H9870">
        <v>3</v>
      </c>
      <c r="I9870">
        <v>748</v>
      </c>
      <c r="J9870">
        <v>12</v>
      </c>
      <c r="K9870">
        <v>1974.72</v>
      </c>
      <c r="L9870">
        <v>208.39</v>
      </c>
      <c r="M9870" t="s">
        <v>65</v>
      </c>
      <c r="N9870" t="s">
        <v>44</v>
      </c>
      <c r="O9870">
        <v>1</v>
      </c>
      <c r="P9870">
        <v>2023</v>
      </c>
      <c r="Q9870">
        <v>4</v>
      </c>
      <c r="R9870" t="s">
        <v>100</v>
      </c>
      <c r="S9870">
        <v>2</v>
      </c>
      <c r="T9870">
        <v>15</v>
      </c>
      <c r="U9870">
        <v>3</v>
      </c>
      <c r="V9870">
        <v>0</v>
      </c>
      <c r="W9870" t="s">
        <v>55</v>
      </c>
      <c r="X9870" t="s">
        <v>36</v>
      </c>
      <c r="Y9870">
        <v>26928</v>
      </c>
      <c r="Z9870">
        <v>0.11</v>
      </c>
    </row>
    <row r="9871" spans="1:26" x14ac:dyDescent="0.25">
      <c r="A9871" t="s">
        <v>11930</v>
      </c>
      <c r="B9871" s="1">
        <v>45149</v>
      </c>
      <c r="C9871" t="s">
        <v>2936</v>
      </c>
      <c r="D9871" t="s">
        <v>28</v>
      </c>
      <c r="E9871" t="s">
        <v>58</v>
      </c>
      <c r="F9871" t="s">
        <v>52</v>
      </c>
      <c r="G9871" t="s">
        <v>91</v>
      </c>
      <c r="H9871">
        <v>2</v>
      </c>
      <c r="I9871">
        <v>2652</v>
      </c>
      <c r="J9871">
        <v>10</v>
      </c>
      <c r="K9871">
        <v>4773.6000000000004</v>
      </c>
      <c r="L9871">
        <v>510.51</v>
      </c>
      <c r="M9871" t="s">
        <v>65</v>
      </c>
      <c r="N9871" t="s">
        <v>44</v>
      </c>
      <c r="O9871">
        <v>6</v>
      </c>
      <c r="P9871">
        <v>2023</v>
      </c>
      <c r="Q9871">
        <v>8</v>
      </c>
      <c r="R9871" t="s">
        <v>72</v>
      </c>
      <c r="S9871">
        <v>3</v>
      </c>
      <c r="T9871">
        <v>32</v>
      </c>
      <c r="U9871">
        <v>2</v>
      </c>
      <c r="V9871">
        <v>5</v>
      </c>
      <c r="W9871" t="s">
        <v>46</v>
      </c>
      <c r="X9871" t="s">
        <v>47</v>
      </c>
      <c r="Y9871">
        <v>53040</v>
      </c>
      <c r="Z9871">
        <v>0.11</v>
      </c>
    </row>
    <row r="9872" spans="1:26" x14ac:dyDescent="0.25">
      <c r="A9872" t="s">
        <v>11931</v>
      </c>
      <c r="B9872" s="1">
        <v>44961</v>
      </c>
      <c r="C9872" t="s">
        <v>3462</v>
      </c>
      <c r="D9872" t="s">
        <v>63</v>
      </c>
      <c r="E9872" t="s">
        <v>51</v>
      </c>
      <c r="F9872" t="s">
        <v>30</v>
      </c>
      <c r="G9872" t="s">
        <v>64</v>
      </c>
      <c r="H9872">
        <v>9</v>
      </c>
      <c r="I9872">
        <v>3809</v>
      </c>
      <c r="J9872">
        <v>25</v>
      </c>
      <c r="K9872">
        <v>25710.75</v>
      </c>
      <c r="L9872">
        <v>1421.69</v>
      </c>
      <c r="M9872" t="s">
        <v>32</v>
      </c>
      <c r="N9872" t="s">
        <v>33</v>
      </c>
      <c r="O9872">
        <v>3</v>
      </c>
      <c r="P9872">
        <v>2023</v>
      </c>
      <c r="Q9872">
        <v>2</v>
      </c>
      <c r="R9872" t="s">
        <v>67</v>
      </c>
      <c r="S9872">
        <v>1</v>
      </c>
      <c r="T9872">
        <v>5</v>
      </c>
      <c r="U9872">
        <v>1</v>
      </c>
      <c r="V9872">
        <v>6</v>
      </c>
      <c r="W9872" t="s">
        <v>35</v>
      </c>
      <c r="X9872" t="s">
        <v>36</v>
      </c>
      <c r="Y9872">
        <v>857025</v>
      </c>
      <c r="Z9872">
        <v>0.06</v>
      </c>
    </row>
    <row r="9873" spans="1:26" x14ac:dyDescent="0.25">
      <c r="A9873" t="s">
        <v>11932</v>
      </c>
      <c r="B9873" s="1">
        <v>45285</v>
      </c>
      <c r="C9873" t="s">
        <v>218</v>
      </c>
      <c r="D9873" t="s">
        <v>39</v>
      </c>
      <c r="E9873" t="s">
        <v>29</v>
      </c>
      <c r="F9873" t="s">
        <v>30</v>
      </c>
      <c r="G9873" t="s">
        <v>64</v>
      </c>
      <c r="H9873">
        <v>3</v>
      </c>
      <c r="I9873">
        <v>1701</v>
      </c>
      <c r="J9873">
        <v>21</v>
      </c>
      <c r="K9873">
        <v>4031.37</v>
      </c>
      <c r="L9873">
        <v>478.83</v>
      </c>
      <c r="M9873" t="s">
        <v>43</v>
      </c>
      <c r="N9873" t="s">
        <v>44</v>
      </c>
      <c r="O9873">
        <v>2</v>
      </c>
      <c r="P9873">
        <v>2023</v>
      </c>
      <c r="Q9873">
        <v>12</v>
      </c>
      <c r="R9873" t="s">
        <v>54</v>
      </c>
      <c r="S9873">
        <v>4</v>
      </c>
      <c r="T9873">
        <v>52</v>
      </c>
      <c r="U9873">
        <v>5</v>
      </c>
      <c r="V9873">
        <v>1</v>
      </c>
      <c r="W9873" t="s">
        <v>60</v>
      </c>
      <c r="X9873" t="s">
        <v>47</v>
      </c>
      <c r="Y9873">
        <v>107163</v>
      </c>
      <c r="Z9873">
        <v>0.12</v>
      </c>
    </row>
    <row r="9874" spans="1:26" x14ac:dyDescent="0.25">
      <c r="A9874" t="s">
        <v>11933</v>
      </c>
      <c r="B9874" s="1">
        <v>45103</v>
      </c>
      <c r="C9874" t="s">
        <v>794</v>
      </c>
      <c r="D9874" t="s">
        <v>39</v>
      </c>
      <c r="E9874" t="s">
        <v>58</v>
      </c>
      <c r="F9874" t="s">
        <v>52</v>
      </c>
      <c r="G9874" t="s">
        <v>53</v>
      </c>
      <c r="H9874">
        <v>8</v>
      </c>
      <c r="I9874">
        <v>3945</v>
      </c>
      <c r="J9874">
        <v>19</v>
      </c>
      <c r="K9874">
        <v>25563.599999999999</v>
      </c>
      <c r="L9874">
        <v>3150.76</v>
      </c>
      <c r="M9874" t="s">
        <v>32</v>
      </c>
      <c r="N9874" t="s">
        <v>66</v>
      </c>
      <c r="O9874">
        <v>3</v>
      </c>
      <c r="P9874">
        <v>2023</v>
      </c>
      <c r="Q9874">
        <v>6</v>
      </c>
      <c r="R9874" t="s">
        <v>95</v>
      </c>
      <c r="S9874">
        <v>2</v>
      </c>
      <c r="T9874">
        <v>26</v>
      </c>
      <c r="U9874">
        <v>5</v>
      </c>
      <c r="V9874">
        <v>1</v>
      </c>
      <c r="W9874" t="s">
        <v>60</v>
      </c>
      <c r="X9874" t="s">
        <v>47</v>
      </c>
      <c r="Y9874">
        <v>599640</v>
      </c>
      <c r="Z9874">
        <v>0.12</v>
      </c>
    </row>
    <row r="9875" spans="1:26" x14ac:dyDescent="0.25">
      <c r="A9875" t="s">
        <v>11934</v>
      </c>
      <c r="B9875" s="1">
        <v>45041</v>
      </c>
      <c r="C9875" t="s">
        <v>145</v>
      </c>
      <c r="D9875" t="s">
        <v>28</v>
      </c>
      <c r="E9875" t="s">
        <v>29</v>
      </c>
      <c r="F9875" t="s">
        <v>52</v>
      </c>
      <c r="G9875" t="s">
        <v>91</v>
      </c>
      <c r="H9875">
        <v>8</v>
      </c>
      <c r="I9875">
        <v>1572</v>
      </c>
      <c r="J9875">
        <v>10</v>
      </c>
      <c r="K9875">
        <v>11318.4</v>
      </c>
      <c r="L9875">
        <v>944.35</v>
      </c>
      <c r="M9875" t="s">
        <v>65</v>
      </c>
      <c r="N9875" t="s">
        <v>66</v>
      </c>
      <c r="O9875">
        <v>3</v>
      </c>
      <c r="P9875">
        <v>2023</v>
      </c>
      <c r="Q9875">
        <v>4</v>
      </c>
      <c r="R9875" t="s">
        <v>100</v>
      </c>
      <c r="S9875">
        <v>2</v>
      </c>
      <c r="T9875">
        <v>17</v>
      </c>
      <c r="U9875">
        <v>5</v>
      </c>
      <c r="V9875">
        <v>2</v>
      </c>
      <c r="W9875" t="s">
        <v>76</v>
      </c>
      <c r="X9875" t="s">
        <v>47</v>
      </c>
      <c r="Y9875">
        <v>125760</v>
      </c>
      <c r="Z9875">
        <v>0.08</v>
      </c>
    </row>
    <row r="9876" spans="1:26" x14ac:dyDescent="0.25">
      <c r="A9876" t="s">
        <v>11935</v>
      </c>
      <c r="B9876" s="1">
        <v>44930</v>
      </c>
      <c r="C9876" t="s">
        <v>5410</v>
      </c>
      <c r="D9876" t="s">
        <v>39</v>
      </c>
      <c r="E9876" t="s">
        <v>29</v>
      </c>
      <c r="F9876" t="s">
        <v>52</v>
      </c>
      <c r="G9876" t="s">
        <v>53</v>
      </c>
      <c r="H9876">
        <v>3</v>
      </c>
      <c r="I9876">
        <v>3744</v>
      </c>
      <c r="J9876">
        <v>3</v>
      </c>
      <c r="K9876">
        <v>10895.04</v>
      </c>
      <c r="L9876">
        <v>1044.01</v>
      </c>
      <c r="M9876" t="s">
        <v>65</v>
      </c>
      <c r="N9876" t="s">
        <v>44</v>
      </c>
      <c r="O9876">
        <v>3</v>
      </c>
      <c r="P9876">
        <v>2023</v>
      </c>
      <c r="Q9876">
        <v>1</v>
      </c>
      <c r="R9876" t="s">
        <v>34</v>
      </c>
      <c r="S9876">
        <v>1</v>
      </c>
      <c r="T9876">
        <v>1</v>
      </c>
      <c r="U9876">
        <v>1</v>
      </c>
      <c r="V9876">
        <v>3</v>
      </c>
      <c r="W9876" t="s">
        <v>83</v>
      </c>
      <c r="X9876" t="s">
        <v>47</v>
      </c>
      <c r="Y9876">
        <v>33696</v>
      </c>
      <c r="Z9876">
        <v>0.1</v>
      </c>
    </row>
    <row r="9877" spans="1:26" x14ac:dyDescent="0.25">
      <c r="A9877" t="s">
        <v>11936</v>
      </c>
      <c r="B9877" s="1">
        <v>45123</v>
      </c>
      <c r="C9877" t="s">
        <v>540</v>
      </c>
      <c r="D9877" t="s">
        <v>50</v>
      </c>
      <c r="E9877" t="s">
        <v>29</v>
      </c>
      <c r="F9877" t="s">
        <v>52</v>
      </c>
      <c r="G9877" t="s">
        <v>91</v>
      </c>
      <c r="H9877">
        <v>8</v>
      </c>
      <c r="I9877">
        <v>368</v>
      </c>
      <c r="J9877">
        <v>25</v>
      </c>
      <c r="K9877">
        <v>2208</v>
      </c>
      <c r="L9877">
        <v>189.63</v>
      </c>
      <c r="M9877" t="s">
        <v>65</v>
      </c>
      <c r="N9877" t="s">
        <v>33</v>
      </c>
      <c r="O9877">
        <v>4</v>
      </c>
      <c r="P9877">
        <v>2023</v>
      </c>
      <c r="Q9877">
        <v>7</v>
      </c>
      <c r="R9877" t="s">
        <v>125</v>
      </c>
      <c r="S9877">
        <v>3</v>
      </c>
      <c r="T9877">
        <v>29</v>
      </c>
      <c r="U9877">
        <v>4</v>
      </c>
      <c r="V9877">
        <v>0</v>
      </c>
      <c r="W9877" t="s">
        <v>55</v>
      </c>
      <c r="X9877" t="s">
        <v>36</v>
      </c>
      <c r="Y9877">
        <v>73600</v>
      </c>
      <c r="Z9877">
        <v>0.09</v>
      </c>
    </row>
    <row r="9878" spans="1:26" x14ac:dyDescent="0.25">
      <c r="A9878" t="s">
        <v>11937</v>
      </c>
      <c r="B9878" s="1">
        <v>45016</v>
      </c>
      <c r="C9878" t="s">
        <v>3360</v>
      </c>
      <c r="D9878" t="s">
        <v>39</v>
      </c>
      <c r="E9878" t="s">
        <v>29</v>
      </c>
      <c r="F9878" t="s">
        <v>52</v>
      </c>
      <c r="G9878" t="s">
        <v>91</v>
      </c>
      <c r="H9878">
        <v>4</v>
      </c>
      <c r="I9878">
        <v>3598</v>
      </c>
      <c r="J9878">
        <v>30</v>
      </c>
      <c r="K9878">
        <v>10074.4</v>
      </c>
      <c r="L9878">
        <v>1211.83</v>
      </c>
      <c r="M9878" t="s">
        <v>43</v>
      </c>
      <c r="N9878" t="s">
        <v>44</v>
      </c>
      <c r="O9878">
        <v>5</v>
      </c>
      <c r="P9878">
        <v>2023</v>
      </c>
      <c r="Q9878">
        <v>3</v>
      </c>
      <c r="R9878" t="s">
        <v>105</v>
      </c>
      <c r="S9878">
        <v>1</v>
      </c>
      <c r="T9878">
        <v>13</v>
      </c>
      <c r="U9878">
        <v>5</v>
      </c>
      <c r="V9878">
        <v>5</v>
      </c>
      <c r="W9878" t="s">
        <v>46</v>
      </c>
      <c r="X9878" t="s">
        <v>47</v>
      </c>
      <c r="Y9878">
        <v>431760</v>
      </c>
      <c r="Z9878">
        <v>0.12</v>
      </c>
    </row>
    <row r="9879" spans="1:26" x14ac:dyDescent="0.25">
      <c r="A9879" t="s">
        <v>11938</v>
      </c>
      <c r="B9879" s="1">
        <v>45036</v>
      </c>
      <c r="C9879" t="s">
        <v>3408</v>
      </c>
      <c r="D9879" t="s">
        <v>63</v>
      </c>
      <c r="E9879" t="s">
        <v>51</v>
      </c>
      <c r="F9879" t="s">
        <v>52</v>
      </c>
      <c r="G9879" t="s">
        <v>91</v>
      </c>
      <c r="H9879">
        <v>2</v>
      </c>
      <c r="I9879">
        <v>1326</v>
      </c>
      <c r="J9879">
        <v>24</v>
      </c>
      <c r="K9879">
        <v>2015.52</v>
      </c>
      <c r="L9879">
        <v>316.79000000000002</v>
      </c>
      <c r="M9879" t="s">
        <v>65</v>
      </c>
      <c r="N9879" t="s">
        <v>33</v>
      </c>
      <c r="O9879">
        <v>3</v>
      </c>
      <c r="P9879">
        <v>2023</v>
      </c>
      <c r="Q9879">
        <v>4</v>
      </c>
      <c r="R9879" t="s">
        <v>100</v>
      </c>
      <c r="S9879">
        <v>2</v>
      </c>
      <c r="T9879">
        <v>16</v>
      </c>
      <c r="U9879">
        <v>4</v>
      </c>
      <c r="V9879">
        <v>4</v>
      </c>
      <c r="W9879" t="s">
        <v>73</v>
      </c>
      <c r="X9879" t="s">
        <v>47</v>
      </c>
      <c r="Y9879">
        <v>63648</v>
      </c>
      <c r="Z9879">
        <v>0.16</v>
      </c>
    </row>
    <row r="9880" spans="1:26" x14ac:dyDescent="0.25">
      <c r="A9880" t="s">
        <v>11939</v>
      </c>
      <c r="B9880" s="1">
        <v>44927</v>
      </c>
      <c r="C9880" t="s">
        <v>306</v>
      </c>
      <c r="D9880" t="s">
        <v>50</v>
      </c>
      <c r="E9880" t="s">
        <v>40</v>
      </c>
      <c r="F9880" t="s">
        <v>30</v>
      </c>
      <c r="G9880" t="s">
        <v>64</v>
      </c>
      <c r="H9880">
        <v>6</v>
      </c>
      <c r="I9880">
        <v>3972</v>
      </c>
      <c r="J9880">
        <v>9</v>
      </c>
      <c r="K9880">
        <v>21687.119999999999</v>
      </c>
      <c r="L9880">
        <v>4017.05</v>
      </c>
      <c r="M9880" t="s">
        <v>32</v>
      </c>
      <c r="N9880" t="s">
        <v>66</v>
      </c>
      <c r="O9880">
        <v>1</v>
      </c>
      <c r="P9880">
        <v>2023</v>
      </c>
      <c r="Q9880">
        <v>1</v>
      </c>
      <c r="R9880" t="s">
        <v>34</v>
      </c>
      <c r="S9880">
        <v>1</v>
      </c>
      <c r="T9880">
        <v>1</v>
      </c>
      <c r="U9880">
        <v>1</v>
      </c>
      <c r="V9880">
        <v>0</v>
      </c>
      <c r="W9880" t="s">
        <v>55</v>
      </c>
      <c r="X9880" t="s">
        <v>36</v>
      </c>
      <c r="Y9880">
        <v>214488</v>
      </c>
      <c r="Z9880">
        <v>0.19</v>
      </c>
    </row>
    <row r="9881" spans="1:26" x14ac:dyDescent="0.25">
      <c r="A9881" t="s">
        <v>11940</v>
      </c>
      <c r="B9881" s="1">
        <v>45016</v>
      </c>
      <c r="C9881" t="s">
        <v>4386</v>
      </c>
      <c r="D9881" t="s">
        <v>28</v>
      </c>
      <c r="E9881" t="s">
        <v>29</v>
      </c>
      <c r="F9881" t="s">
        <v>30</v>
      </c>
      <c r="G9881" t="s">
        <v>31</v>
      </c>
      <c r="H9881">
        <v>5</v>
      </c>
      <c r="I9881">
        <v>1069</v>
      </c>
      <c r="J9881">
        <v>8</v>
      </c>
      <c r="K9881">
        <v>4917.3999999999996</v>
      </c>
      <c r="L9881">
        <v>505.14</v>
      </c>
      <c r="M9881" t="s">
        <v>32</v>
      </c>
      <c r="N9881" t="s">
        <v>66</v>
      </c>
      <c r="O9881">
        <v>5</v>
      </c>
      <c r="P9881">
        <v>2023</v>
      </c>
      <c r="Q9881">
        <v>3</v>
      </c>
      <c r="R9881" t="s">
        <v>105</v>
      </c>
      <c r="S9881">
        <v>1</v>
      </c>
      <c r="T9881">
        <v>13</v>
      </c>
      <c r="U9881">
        <v>5</v>
      </c>
      <c r="V9881">
        <v>5</v>
      </c>
      <c r="W9881" t="s">
        <v>46</v>
      </c>
      <c r="X9881" t="s">
        <v>47</v>
      </c>
      <c r="Y9881">
        <v>42760</v>
      </c>
      <c r="Z9881">
        <v>0.1</v>
      </c>
    </row>
    <row r="9882" spans="1:26" x14ac:dyDescent="0.25">
      <c r="A9882" t="s">
        <v>11941</v>
      </c>
      <c r="B9882" s="1">
        <v>44988</v>
      </c>
      <c r="C9882" t="s">
        <v>8647</v>
      </c>
      <c r="D9882" t="s">
        <v>63</v>
      </c>
      <c r="E9882" t="s">
        <v>29</v>
      </c>
      <c r="F9882" t="s">
        <v>30</v>
      </c>
      <c r="G9882" t="s">
        <v>31</v>
      </c>
      <c r="H9882">
        <v>9</v>
      </c>
      <c r="I9882">
        <v>4851</v>
      </c>
      <c r="J9882">
        <v>29</v>
      </c>
      <c r="K9882">
        <v>30997.89</v>
      </c>
      <c r="L9882">
        <v>5320.15</v>
      </c>
      <c r="M9882" t="s">
        <v>65</v>
      </c>
      <c r="N9882" t="s">
        <v>33</v>
      </c>
      <c r="O9882">
        <v>7</v>
      </c>
      <c r="P9882">
        <v>2023</v>
      </c>
      <c r="Q9882">
        <v>3</v>
      </c>
      <c r="R9882" t="s">
        <v>105</v>
      </c>
      <c r="S9882">
        <v>1</v>
      </c>
      <c r="T9882">
        <v>9</v>
      </c>
      <c r="U9882">
        <v>1</v>
      </c>
      <c r="V9882">
        <v>5</v>
      </c>
      <c r="W9882" t="s">
        <v>46</v>
      </c>
      <c r="X9882" t="s">
        <v>47</v>
      </c>
      <c r="Y9882">
        <v>1266111</v>
      </c>
      <c r="Z9882">
        <v>0.17</v>
      </c>
    </row>
    <row r="9883" spans="1:26" x14ac:dyDescent="0.25">
      <c r="A9883" t="s">
        <v>11942</v>
      </c>
      <c r="B9883" s="1">
        <v>45208</v>
      </c>
      <c r="C9883" t="s">
        <v>2474</v>
      </c>
      <c r="D9883" t="s">
        <v>39</v>
      </c>
      <c r="E9883" t="s">
        <v>58</v>
      </c>
      <c r="F9883" t="s">
        <v>52</v>
      </c>
      <c r="G9883" t="s">
        <v>79</v>
      </c>
      <c r="H9883">
        <v>9</v>
      </c>
      <c r="I9883">
        <v>573</v>
      </c>
      <c r="J9883">
        <v>10</v>
      </c>
      <c r="K9883">
        <v>4641.3</v>
      </c>
      <c r="L9883">
        <v>491.74</v>
      </c>
      <c r="M9883" t="s">
        <v>65</v>
      </c>
      <c r="N9883" t="s">
        <v>66</v>
      </c>
      <c r="O9883">
        <v>1</v>
      </c>
      <c r="P9883">
        <v>2023</v>
      </c>
      <c r="Q9883">
        <v>10</v>
      </c>
      <c r="R9883" t="s">
        <v>45</v>
      </c>
      <c r="S9883">
        <v>4</v>
      </c>
      <c r="T9883">
        <v>41</v>
      </c>
      <c r="U9883">
        <v>2</v>
      </c>
      <c r="V9883">
        <v>1</v>
      </c>
      <c r="W9883" t="s">
        <v>60</v>
      </c>
      <c r="X9883" t="s">
        <v>47</v>
      </c>
      <c r="Y9883">
        <v>51570</v>
      </c>
      <c r="Z9883">
        <v>0.11</v>
      </c>
    </row>
    <row r="9884" spans="1:26" x14ac:dyDescent="0.25">
      <c r="A9884" t="s">
        <v>11943</v>
      </c>
      <c r="B9884" s="1">
        <v>45003</v>
      </c>
      <c r="C9884" t="s">
        <v>5571</v>
      </c>
      <c r="D9884" t="s">
        <v>39</v>
      </c>
      <c r="E9884" t="s">
        <v>29</v>
      </c>
      <c r="F9884" t="s">
        <v>41</v>
      </c>
      <c r="G9884" t="s">
        <v>116</v>
      </c>
      <c r="H9884">
        <v>1</v>
      </c>
      <c r="I9884">
        <v>4284</v>
      </c>
      <c r="J9884">
        <v>18</v>
      </c>
      <c r="K9884">
        <v>3512.88</v>
      </c>
      <c r="L9884">
        <v>447.02</v>
      </c>
      <c r="M9884" t="s">
        <v>32</v>
      </c>
      <c r="N9884" t="s">
        <v>33</v>
      </c>
      <c r="O9884">
        <v>1</v>
      </c>
      <c r="P9884">
        <v>2023</v>
      </c>
      <c r="Q9884">
        <v>3</v>
      </c>
      <c r="R9884" t="s">
        <v>105</v>
      </c>
      <c r="S9884">
        <v>1</v>
      </c>
      <c r="T9884">
        <v>11</v>
      </c>
      <c r="U9884">
        <v>3</v>
      </c>
      <c r="V9884">
        <v>6</v>
      </c>
      <c r="W9884" t="s">
        <v>35</v>
      </c>
      <c r="X9884" t="s">
        <v>36</v>
      </c>
      <c r="Y9884">
        <v>77112</v>
      </c>
      <c r="Z9884">
        <v>0.13</v>
      </c>
    </row>
    <row r="9885" spans="1:26" x14ac:dyDescent="0.25">
      <c r="A9885" t="s">
        <v>11944</v>
      </c>
      <c r="B9885" s="1">
        <v>45113</v>
      </c>
      <c r="C9885" t="s">
        <v>1683</v>
      </c>
      <c r="D9885" t="s">
        <v>63</v>
      </c>
      <c r="E9885" t="s">
        <v>40</v>
      </c>
      <c r="F9885" t="s">
        <v>52</v>
      </c>
      <c r="G9885" t="s">
        <v>91</v>
      </c>
      <c r="H9885">
        <v>7</v>
      </c>
      <c r="I9885">
        <v>347</v>
      </c>
      <c r="J9885">
        <v>11</v>
      </c>
      <c r="K9885">
        <v>2161.81</v>
      </c>
      <c r="L9885">
        <v>263.33999999999997</v>
      </c>
      <c r="M9885" t="s">
        <v>43</v>
      </c>
      <c r="N9885" t="s">
        <v>33</v>
      </c>
      <c r="O9885">
        <v>3</v>
      </c>
      <c r="P9885">
        <v>2023</v>
      </c>
      <c r="Q9885">
        <v>7</v>
      </c>
      <c r="R9885" t="s">
        <v>125</v>
      </c>
      <c r="S9885">
        <v>3</v>
      </c>
      <c r="T9885">
        <v>27</v>
      </c>
      <c r="U9885">
        <v>2</v>
      </c>
      <c r="V9885">
        <v>4</v>
      </c>
      <c r="W9885" t="s">
        <v>73</v>
      </c>
      <c r="X9885" t="s">
        <v>47</v>
      </c>
      <c r="Y9885">
        <v>26719</v>
      </c>
      <c r="Z9885">
        <v>0.12</v>
      </c>
    </row>
    <row r="9886" spans="1:26" x14ac:dyDescent="0.25">
      <c r="A9886" t="s">
        <v>11945</v>
      </c>
      <c r="B9886" s="1">
        <v>45061</v>
      </c>
      <c r="C9886" t="s">
        <v>300</v>
      </c>
      <c r="D9886" t="s">
        <v>50</v>
      </c>
      <c r="E9886" t="s">
        <v>51</v>
      </c>
      <c r="F9886" t="s">
        <v>52</v>
      </c>
      <c r="G9886" t="s">
        <v>79</v>
      </c>
      <c r="H9886">
        <v>6</v>
      </c>
      <c r="I9886">
        <v>3534</v>
      </c>
      <c r="J9886">
        <v>6</v>
      </c>
      <c r="K9886">
        <v>19931.759999999998</v>
      </c>
      <c r="L9886">
        <v>1752.67</v>
      </c>
      <c r="M9886" t="s">
        <v>43</v>
      </c>
      <c r="N9886" t="s">
        <v>44</v>
      </c>
      <c r="O9886">
        <v>2</v>
      </c>
      <c r="P9886">
        <v>2023</v>
      </c>
      <c r="Q9886">
        <v>5</v>
      </c>
      <c r="R9886" t="s">
        <v>238</v>
      </c>
      <c r="S9886">
        <v>2</v>
      </c>
      <c r="T9886">
        <v>20</v>
      </c>
      <c r="U9886">
        <v>3</v>
      </c>
      <c r="V9886">
        <v>1</v>
      </c>
      <c r="W9886" t="s">
        <v>60</v>
      </c>
      <c r="X9886" t="s">
        <v>47</v>
      </c>
      <c r="Y9886">
        <v>127224</v>
      </c>
      <c r="Z9886">
        <v>0.09</v>
      </c>
    </row>
    <row r="9887" spans="1:26" x14ac:dyDescent="0.25">
      <c r="A9887" t="s">
        <v>11946</v>
      </c>
      <c r="B9887" s="1">
        <v>45280</v>
      </c>
      <c r="C9887" t="s">
        <v>669</v>
      </c>
      <c r="D9887" t="s">
        <v>50</v>
      </c>
      <c r="E9887" t="s">
        <v>58</v>
      </c>
      <c r="F9887" t="s">
        <v>52</v>
      </c>
      <c r="G9887" t="s">
        <v>91</v>
      </c>
      <c r="H9887">
        <v>5</v>
      </c>
      <c r="I9887">
        <v>4458</v>
      </c>
      <c r="J9887">
        <v>11</v>
      </c>
      <c r="K9887">
        <v>19838.099999999999</v>
      </c>
      <c r="L9887">
        <v>3393.95</v>
      </c>
      <c r="M9887" t="s">
        <v>32</v>
      </c>
      <c r="N9887" t="s">
        <v>33</v>
      </c>
      <c r="O9887">
        <v>3</v>
      </c>
      <c r="P9887">
        <v>2023</v>
      </c>
      <c r="Q9887">
        <v>12</v>
      </c>
      <c r="R9887" t="s">
        <v>54</v>
      </c>
      <c r="S9887">
        <v>4</v>
      </c>
      <c r="T9887">
        <v>51</v>
      </c>
      <c r="U9887">
        <v>4</v>
      </c>
      <c r="V9887">
        <v>3</v>
      </c>
      <c r="W9887" t="s">
        <v>83</v>
      </c>
      <c r="X9887" t="s">
        <v>47</v>
      </c>
      <c r="Y9887">
        <v>245190</v>
      </c>
      <c r="Z9887">
        <v>0.17</v>
      </c>
    </row>
    <row r="9888" spans="1:26" x14ac:dyDescent="0.25">
      <c r="A9888" t="s">
        <v>11947</v>
      </c>
      <c r="B9888" s="1">
        <v>45243</v>
      </c>
      <c r="C9888" t="s">
        <v>1269</v>
      </c>
      <c r="D9888" t="s">
        <v>39</v>
      </c>
      <c r="E9888" t="s">
        <v>58</v>
      </c>
      <c r="F9888" t="s">
        <v>30</v>
      </c>
      <c r="G9888" t="s">
        <v>31</v>
      </c>
      <c r="H9888">
        <v>3</v>
      </c>
      <c r="I9888">
        <v>1411</v>
      </c>
      <c r="J9888">
        <v>15</v>
      </c>
      <c r="K9888">
        <v>3598.05</v>
      </c>
      <c r="L9888">
        <v>317.39</v>
      </c>
      <c r="M9888" t="s">
        <v>65</v>
      </c>
      <c r="N9888" t="s">
        <v>33</v>
      </c>
      <c r="O9888">
        <v>4</v>
      </c>
      <c r="P9888">
        <v>2023</v>
      </c>
      <c r="Q9888">
        <v>11</v>
      </c>
      <c r="R9888" t="s">
        <v>92</v>
      </c>
      <c r="S9888">
        <v>4</v>
      </c>
      <c r="T9888">
        <v>46</v>
      </c>
      <c r="U9888">
        <v>3</v>
      </c>
      <c r="V9888">
        <v>1</v>
      </c>
      <c r="W9888" t="s">
        <v>60</v>
      </c>
      <c r="X9888" t="s">
        <v>47</v>
      </c>
      <c r="Y9888">
        <v>63495</v>
      </c>
      <c r="Z9888">
        <v>0.09</v>
      </c>
    </row>
    <row r="9889" spans="1:26" x14ac:dyDescent="0.25">
      <c r="A9889" t="s">
        <v>11948</v>
      </c>
      <c r="B9889" s="1">
        <v>45164</v>
      </c>
      <c r="C9889" t="s">
        <v>4311</v>
      </c>
      <c r="D9889" t="s">
        <v>28</v>
      </c>
      <c r="E9889" t="s">
        <v>58</v>
      </c>
      <c r="F9889" t="s">
        <v>41</v>
      </c>
      <c r="G9889" t="s">
        <v>42</v>
      </c>
      <c r="H9889">
        <v>8</v>
      </c>
      <c r="I9889">
        <v>1609</v>
      </c>
      <c r="J9889">
        <v>1</v>
      </c>
      <c r="K9889">
        <v>12743.28</v>
      </c>
      <c r="L9889">
        <v>808.56</v>
      </c>
      <c r="M9889" t="s">
        <v>32</v>
      </c>
      <c r="N9889" t="s">
        <v>66</v>
      </c>
      <c r="O9889">
        <v>6</v>
      </c>
      <c r="P9889">
        <v>2023</v>
      </c>
      <c r="Q9889">
        <v>8</v>
      </c>
      <c r="R9889" t="s">
        <v>72</v>
      </c>
      <c r="S9889">
        <v>3</v>
      </c>
      <c r="T9889">
        <v>34</v>
      </c>
      <c r="U9889">
        <v>4</v>
      </c>
      <c r="V9889">
        <v>6</v>
      </c>
      <c r="W9889" t="s">
        <v>35</v>
      </c>
      <c r="X9889" t="s">
        <v>36</v>
      </c>
      <c r="Y9889">
        <v>12872</v>
      </c>
      <c r="Z9889">
        <v>0.06</v>
      </c>
    </row>
    <row r="9890" spans="1:26" x14ac:dyDescent="0.25">
      <c r="A9890" t="s">
        <v>11949</v>
      </c>
      <c r="B9890" s="1">
        <v>45170</v>
      </c>
      <c r="C9890" t="s">
        <v>1895</v>
      </c>
      <c r="D9890" t="s">
        <v>28</v>
      </c>
      <c r="E9890" t="s">
        <v>29</v>
      </c>
      <c r="F9890" t="s">
        <v>52</v>
      </c>
      <c r="G9890" t="s">
        <v>53</v>
      </c>
      <c r="H9890">
        <v>6</v>
      </c>
      <c r="I9890">
        <v>4332</v>
      </c>
      <c r="J9890">
        <v>2</v>
      </c>
      <c r="K9890">
        <v>25472.16</v>
      </c>
      <c r="L9890">
        <v>3171.47</v>
      </c>
      <c r="M9890" t="s">
        <v>43</v>
      </c>
      <c r="N9890" t="s">
        <v>33</v>
      </c>
      <c r="O9890">
        <v>3</v>
      </c>
      <c r="P9890">
        <v>2023</v>
      </c>
      <c r="Q9890">
        <v>9</v>
      </c>
      <c r="R9890" t="s">
        <v>80</v>
      </c>
      <c r="S9890">
        <v>3</v>
      </c>
      <c r="T9890">
        <v>35</v>
      </c>
      <c r="U9890">
        <v>1</v>
      </c>
      <c r="V9890">
        <v>5</v>
      </c>
      <c r="W9890" t="s">
        <v>46</v>
      </c>
      <c r="X9890" t="s">
        <v>47</v>
      </c>
      <c r="Y9890">
        <v>51984</v>
      </c>
      <c r="Z9890">
        <v>0.12</v>
      </c>
    </row>
    <row r="9891" spans="1:26" x14ac:dyDescent="0.25">
      <c r="A9891" t="s">
        <v>11950</v>
      </c>
      <c r="B9891" s="1">
        <v>45229</v>
      </c>
      <c r="C9891" t="s">
        <v>2528</v>
      </c>
      <c r="D9891" t="s">
        <v>50</v>
      </c>
      <c r="E9891" t="s">
        <v>51</v>
      </c>
      <c r="F9891" t="s">
        <v>41</v>
      </c>
      <c r="G9891" t="s">
        <v>116</v>
      </c>
      <c r="H9891">
        <v>4</v>
      </c>
      <c r="I9891">
        <v>2544</v>
      </c>
      <c r="J9891">
        <v>22</v>
      </c>
      <c r="K9891">
        <v>7937.28</v>
      </c>
      <c r="L9891">
        <v>1422.59</v>
      </c>
      <c r="M9891" t="s">
        <v>32</v>
      </c>
      <c r="N9891" t="s">
        <v>44</v>
      </c>
      <c r="O9891">
        <v>2</v>
      </c>
      <c r="P9891">
        <v>2023</v>
      </c>
      <c r="Q9891">
        <v>10</v>
      </c>
      <c r="R9891" t="s">
        <v>45</v>
      </c>
      <c r="S9891">
        <v>4</v>
      </c>
      <c r="T9891">
        <v>44</v>
      </c>
      <c r="U9891">
        <v>5</v>
      </c>
      <c r="V9891">
        <v>1</v>
      </c>
      <c r="W9891" t="s">
        <v>60</v>
      </c>
      <c r="X9891" t="s">
        <v>47</v>
      </c>
      <c r="Y9891">
        <v>223872</v>
      </c>
      <c r="Z9891">
        <v>0.18</v>
      </c>
    </row>
    <row r="9892" spans="1:26" x14ac:dyDescent="0.25">
      <c r="A9892" t="s">
        <v>11951</v>
      </c>
      <c r="B9892" s="1">
        <v>44966</v>
      </c>
      <c r="C9892" t="s">
        <v>6540</v>
      </c>
      <c r="D9892" t="s">
        <v>28</v>
      </c>
      <c r="E9892" t="s">
        <v>29</v>
      </c>
      <c r="F9892" t="s">
        <v>41</v>
      </c>
      <c r="G9892" t="s">
        <v>116</v>
      </c>
      <c r="H9892">
        <v>5</v>
      </c>
      <c r="I9892">
        <v>4257</v>
      </c>
      <c r="J9892">
        <v>30</v>
      </c>
      <c r="K9892">
        <v>14899.5</v>
      </c>
      <c r="L9892">
        <v>907.45</v>
      </c>
      <c r="M9892" t="s">
        <v>32</v>
      </c>
      <c r="N9892" t="s">
        <v>33</v>
      </c>
      <c r="O9892">
        <v>4</v>
      </c>
      <c r="P9892">
        <v>2023</v>
      </c>
      <c r="Q9892">
        <v>2</v>
      </c>
      <c r="R9892" t="s">
        <v>67</v>
      </c>
      <c r="S9892">
        <v>1</v>
      </c>
      <c r="T9892">
        <v>6</v>
      </c>
      <c r="U9892">
        <v>2</v>
      </c>
      <c r="V9892">
        <v>4</v>
      </c>
      <c r="W9892" t="s">
        <v>73</v>
      </c>
      <c r="X9892" t="s">
        <v>47</v>
      </c>
      <c r="Y9892">
        <v>638550</v>
      </c>
      <c r="Z9892">
        <v>0.06</v>
      </c>
    </row>
    <row r="9893" spans="1:26" x14ac:dyDescent="0.25">
      <c r="A9893" t="s">
        <v>11952</v>
      </c>
      <c r="B9893" s="1">
        <v>45095</v>
      </c>
      <c r="C9893" t="s">
        <v>1785</v>
      </c>
      <c r="D9893" t="s">
        <v>39</v>
      </c>
      <c r="E9893" t="s">
        <v>29</v>
      </c>
      <c r="F9893" t="s">
        <v>52</v>
      </c>
      <c r="G9893" t="s">
        <v>79</v>
      </c>
      <c r="H9893">
        <v>6</v>
      </c>
      <c r="I9893">
        <v>4441</v>
      </c>
      <c r="J9893">
        <v>17</v>
      </c>
      <c r="K9893">
        <v>22116.18</v>
      </c>
      <c r="L9893">
        <v>1656.81</v>
      </c>
      <c r="M9893" t="s">
        <v>43</v>
      </c>
      <c r="N9893" t="s">
        <v>44</v>
      </c>
      <c r="O9893">
        <v>2</v>
      </c>
      <c r="P9893">
        <v>2023</v>
      </c>
      <c r="Q9893">
        <v>6</v>
      </c>
      <c r="R9893" t="s">
        <v>95</v>
      </c>
      <c r="S9893">
        <v>2</v>
      </c>
      <c r="T9893">
        <v>25</v>
      </c>
      <c r="U9893">
        <v>4</v>
      </c>
      <c r="V9893">
        <v>0</v>
      </c>
      <c r="W9893" t="s">
        <v>55</v>
      </c>
      <c r="X9893" t="s">
        <v>36</v>
      </c>
      <c r="Y9893">
        <v>452982</v>
      </c>
      <c r="Z9893">
        <v>7.0000000000000007E-2</v>
      </c>
    </row>
    <row r="9894" spans="1:26" x14ac:dyDescent="0.25">
      <c r="A9894" t="s">
        <v>11953</v>
      </c>
      <c r="B9894" s="1">
        <v>45031</v>
      </c>
      <c r="C9894" t="s">
        <v>1170</v>
      </c>
      <c r="D9894" t="s">
        <v>63</v>
      </c>
      <c r="E9894" t="s">
        <v>40</v>
      </c>
      <c r="F9894" t="s">
        <v>52</v>
      </c>
      <c r="G9894" t="s">
        <v>91</v>
      </c>
      <c r="H9894">
        <v>9</v>
      </c>
      <c r="I9894">
        <v>4480</v>
      </c>
      <c r="J9894">
        <v>22</v>
      </c>
      <c r="K9894">
        <v>31449.599999999999</v>
      </c>
      <c r="L9894">
        <v>1716.74</v>
      </c>
      <c r="M9894" t="s">
        <v>32</v>
      </c>
      <c r="N9894" t="s">
        <v>66</v>
      </c>
      <c r="O9894">
        <v>3</v>
      </c>
      <c r="P9894">
        <v>2023</v>
      </c>
      <c r="Q9894">
        <v>4</v>
      </c>
      <c r="R9894" t="s">
        <v>100</v>
      </c>
      <c r="S9894">
        <v>2</v>
      </c>
      <c r="T9894">
        <v>15</v>
      </c>
      <c r="U9894">
        <v>3</v>
      </c>
      <c r="V9894">
        <v>6</v>
      </c>
      <c r="W9894" t="s">
        <v>35</v>
      </c>
      <c r="X9894" t="s">
        <v>36</v>
      </c>
      <c r="Y9894">
        <v>887040</v>
      </c>
      <c r="Z9894">
        <v>0.05</v>
      </c>
    </row>
    <row r="9895" spans="1:26" x14ac:dyDescent="0.25">
      <c r="A9895" t="s">
        <v>11954</v>
      </c>
      <c r="B9895" s="1">
        <v>45272</v>
      </c>
      <c r="C9895" t="s">
        <v>1280</v>
      </c>
      <c r="D9895" t="s">
        <v>28</v>
      </c>
      <c r="E9895" t="s">
        <v>51</v>
      </c>
      <c r="F9895" t="s">
        <v>41</v>
      </c>
      <c r="G9895" t="s">
        <v>42</v>
      </c>
      <c r="H9895">
        <v>1</v>
      </c>
      <c r="I9895">
        <v>3954</v>
      </c>
      <c r="J9895">
        <v>4</v>
      </c>
      <c r="K9895">
        <v>3795.84</v>
      </c>
      <c r="L9895">
        <v>356.08</v>
      </c>
      <c r="M9895" t="s">
        <v>65</v>
      </c>
      <c r="N9895" t="s">
        <v>33</v>
      </c>
      <c r="O9895">
        <v>4</v>
      </c>
      <c r="P9895">
        <v>2023</v>
      </c>
      <c r="Q9895">
        <v>12</v>
      </c>
      <c r="R9895" t="s">
        <v>54</v>
      </c>
      <c r="S9895">
        <v>4</v>
      </c>
      <c r="T9895">
        <v>50</v>
      </c>
      <c r="U9895">
        <v>3</v>
      </c>
      <c r="V9895">
        <v>2</v>
      </c>
      <c r="W9895" t="s">
        <v>76</v>
      </c>
      <c r="X9895" t="s">
        <v>47</v>
      </c>
      <c r="Y9895">
        <v>15816</v>
      </c>
      <c r="Z9895">
        <v>0.09</v>
      </c>
    </row>
    <row r="9896" spans="1:26" x14ac:dyDescent="0.25">
      <c r="A9896" t="s">
        <v>11955</v>
      </c>
      <c r="B9896" s="1">
        <v>45077</v>
      </c>
      <c r="C9896" t="s">
        <v>1346</v>
      </c>
      <c r="D9896" t="s">
        <v>50</v>
      </c>
      <c r="E9896" t="s">
        <v>29</v>
      </c>
      <c r="F9896" t="s">
        <v>30</v>
      </c>
      <c r="G9896" t="s">
        <v>64</v>
      </c>
      <c r="H9896">
        <v>8</v>
      </c>
      <c r="I9896">
        <v>553</v>
      </c>
      <c r="J9896">
        <v>25</v>
      </c>
      <c r="K9896">
        <v>3318</v>
      </c>
      <c r="L9896">
        <v>208.93</v>
      </c>
      <c r="M9896" t="s">
        <v>32</v>
      </c>
      <c r="N9896" t="s">
        <v>44</v>
      </c>
      <c r="O9896">
        <v>6</v>
      </c>
      <c r="P9896">
        <v>2023</v>
      </c>
      <c r="Q9896">
        <v>5</v>
      </c>
      <c r="R9896" t="s">
        <v>238</v>
      </c>
      <c r="S9896">
        <v>2</v>
      </c>
      <c r="T9896">
        <v>22</v>
      </c>
      <c r="U9896">
        <v>5</v>
      </c>
      <c r="V9896">
        <v>3</v>
      </c>
      <c r="W9896" t="s">
        <v>83</v>
      </c>
      <c r="X9896" t="s">
        <v>47</v>
      </c>
      <c r="Y9896">
        <v>110600</v>
      </c>
      <c r="Z9896">
        <v>0.06</v>
      </c>
    </row>
    <row r="9897" spans="1:26" x14ac:dyDescent="0.25">
      <c r="A9897" t="s">
        <v>11956</v>
      </c>
      <c r="B9897" s="1">
        <v>44974</v>
      </c>
      <c r="C9897" t="s">
        <v>806</v>
      </c>
      <c r="D9897" t="s">
        <v>39</v>
      </c>
      <c r="E9897" t="s">
        <v>51</v>
      </c>
      <c r="F9897" t="s">
        <v>41</v>
      </c>
      <c r="G9897" t="s">
        <v>59</v>
      </c>
      <c r="H9897">
        <v>6</v>
      </c>
      <c r="I9897">
        <v>1197</v>
      </c>
      <c r="J9897">
        <v>5</v>
      </c>
      <c r="K9897">
        <v>6822.9</v>
      </c>
      <c r="L9897">
        <v>729.46</v>
      </c>
      <c r="M9897" t="s">
        <v>32</v>
      </c>
      <c r="N9897" t="s">
        <v>33</v>
      </c>
      <c r="O9897">
        <v>7</v>
      </c>
      <c r="P9897">
        <v>2023</v>
      </c>
      <c r="Q9897">
        <v>2</v>
      </c>
      <c r="R9897" t="s">
        <v>67</v>
      </c>
      <c r="S9897">
        <v>1</v>
      </c>
      <c r="T9897">
        <v>7</v>
      </c>
      <c r="U9897">
        <v>3</v>
      </c>
      <c r="V9897">
        <v>5</v>
      </c>
      <c r="W9897" t="s">
        <v>46</v>
      </c>
      <c r="X9897" t="s">
        <v>47</v>
      </c>
      <c r="Y9897">
        <v>35910</v>
      </c>
      <c r="Z9897">
        <v>0.11</v>
      </c>
    </row>
    <row r="9898" spans="1:26" x14ac:dyDescent="0.25">
      <c r="A9898" t="s">
        <v>11957</v>
      </c>
      <c r="B9898" s="1">
        <v>45099</v>
      </c>
      <c r="C9898" t="s">
        <v>1675</v>
      </c>
      <c r="D9898" t="s">
        <v>50</v>
      </c>
      <c r="E9898" t="s">
        <v>51</v>
      </c>
      <c r="F9898" t="s">
        <v>52</v>
      </c>
      <c r="G9898" t="s">
        <v>53</v>
      </c>
      <c r="H9898">
        <v>3</v>
      </c>
      <c r="I9898">
        <v>3366</v>
      </c>
      <c r="J9898">
        <v>19</v>
      </c>
      <c r="K9898">
        <v>8179.38</v>
      </c>
      <c r="L9898">
        <v>1403.95</v>
      </c>
      <c r="M9898" t="s">
        <v>65</v>
      </c>
      <c r="N9898" t="s">
        <v>44</v>
      </c>
      <c r="O9898">
        <v>4</v>
      </c>
      <c r="P9898">
        <v>2023</v>
      </c>
      <c r="Q9898">
        <v>6</v>
      </c>
      <c r="R9898" t="s">
        <v>95</v>
      </c>
      <c r="S9898">
        <v>2</v>
      </c>
      <c r="T9898">
        <v>25</v>
      </c>
      <c r="U9898">
        <v>4</v>
      </c>
      <c r="V9898">
        <v>4</v>
      </c>
      <c r="W9898" t="s">
        <v>73</v>
      </c>
      <c r="X9898" t="s">
        <v>47</v>
      </c>
      <c r="Y9898">
        <v>191862</v>
      </c>
      <c r="Z9898">
        <v>0.17</v>
      </c>
    </row>
    <row r="9899" spans="1:26" x14ac:dyDescent="0.25">
      <c r="A9899" t="s">
        <v>11958</v>
      </c>
      <c r="B9899" s="1">
        <v>45237</v>
      </c>
      <c r="C9899" t="s">
        <v>735</v>
      </c>
      <c r="D9899" t="s">
        <v>63</v>
      </c>
      <c r="E9899" t="s">
        <v>29</v>
      </c>
      <c r="F9899" t="s">
        <v>52</v>
      </c>
      <c r="G9899" t="s">
        <v>79</v>
      </c>
      <c r="H9899">
        <v>8</v>
      </c>
      <c r="I9899">
        <v>3461</v>
      </c>
      <c r="J9899">
        <v>21</v>
      </c>
      <c r="K9899">
        <v>21873.52</v>
      </c>
      <c r="L9899">
        <v>4374.42</v>
      </c>
      <c r="M9899" t="s">
        <v>32</v>
      </c>
      <c r="N9899" t="s">
        <v>66</v>
      </c>
      <c r="O9899">
        <v>6</v>
      </c>
      <c r="P9899">
        <v>2023</v>
      </c>
      <c r="Q9899">
        <v>11</v>
      </c>
      <c r="R9899" t="s">
        <v>92</v>
      </c>
      <c r="S9899">
        <v>4</v>
      </c>
      <c r="T9899">
        <v>45</v>
      </c>
      <c r="U9899">
        <v>2</v>
      </c>
      <c r="V9899">
        <v>2</v>
      </c>
      <c r="W9899" t="s">
        <v>76</v>
      </c>
      <c r="X9899" t="s">
        <v>47</v>
      </c>
      <c r="Y9899">
        <v>581448</v>
      </c>
      <c r="Z9899">
        <v>0.2</v>
      </c>
    </row>
    <row r="9900" spans="1:26" x14ac:dyDescent="0.25">
      <c r="A9900" t="s">
        <v>11959</v>
      </c>
      <c r="B9900" s="1">
        <v>44934</v>
      </c>
      <c r="C9900" t="s">
        <v>1352</v>
      </c>
      <c r="D9900" t="s">
        <v>50</v>
      </c>
      <c r="E9900" t="s">
        <v>40</v>
      </c>
      <c r="F9900" t="s">
        <v>52</v>
      </c>
      <c r="G9900" t="s">
        <v>91</v>
      </c>
      <c r="H9900">
        <v>5</v>
      </c>
      <c r="I9900">
        <v>3403</v>
      </c>
      <c r="J9900">
        <v>26</v>
      </c>
      <c r="K9900">
        <v>12591.1</v>
      </c>
      <c r="L9900">
        <v>1888.13</v>
      </c>
      <c r="M9900" t="s">
        <v>32</v>
      </c>
      <c r="N9900" t="s">
        <v>44</v>
      </c>
      <c r="O9900">
        <v>4</v>
      </c>
      <c r="P9900">
        <v>2023</v>
      </c>
      <c r="Q9900">
        <v>1</v>
      </c>
      <c r="R9900" t="s">
        <v>34</v>
      </c>
      <c r="S9900">
        <v>1</v>
      </c>
      <c r="T9900">
        <v>2</v>
      </c>
      <c r="U9900">
        <v>2</v>
      </c>
      <c r="V9900">
        <v>0</v>
      </c>
      <c r="W9900" t="s">
        <v>55</v>
      </c>
      <c r="X9900" t="s">
        <v>36</v>
      </c>
      <c r="Y9900">
        <v>442390</v>
      </c>
      <c r="Z9900">
        <v>0.15</v>
      </c>
    </row>
    <row r="9901" spans="1:26" x14ac:dyDescent="0.25">
      <c r="A9901" t="s">
        <v>11960</v>
      </c>
      <c r="B9901" s="1">
        <v>44989</v>
      </c>
      <c r="C9901" t="s">
        <v>1647</v>
      </c>
      <c r="D9901" t="s">
        <v>39</v>
      </c>
      <c r="E9901" t="s">
        <v>58</v>
      </c>
      <c r="F9901" t="s">
        <v>52</v>
      </c>
      <c r="G9901" t="s">
        <v>53</v>
      </c>
      <c r="H9901">
        <v>10</v>
      </c>
      <c r="I9901">
        <v>3997</v>
      </c>
      <c r="J9901">
        <v>11</v>
      </c>
      <c r="K9901">
        <v>35573.300000000003</v>
      </c>
      <c r="L9901">
        <v>5756.14</v>
      </c>
      <c r="M9901" t="s">
        <v>32</v>
      </c>
      <c r="N9901" t="s">
        <v>66</v>
      </c>
      <c r="O9901">
        <v>4</v>
      </c>
      <c r="P9901">
        <v>2023</v>
      </c>
      <c r="Q9901">
        <v>3</v>
      </c>
      <c r="R9901" t="s">
        <v>105</v>
      </c>
      <c r="S9901">
        <v>1</v>
      </c>
      <c r="T9901">
        <v>9</v>
      </c>
      <c r="U9901">
        <v>1</v>
      </c>
      <c r="V9901">
        <v>6</v>
      </c>
      <c r="W9901" t="s">
        <v>35</v>
      </c>
      <c r="X9901" t="s">
        <v>36</v>
      </c>
      <c r="Y9901">
        <v>439670</v>
      </c>
      <c r="Z9901">
        <v>0.16</v>
      </c>
    </row>
    <row r="9902" spans="1:26" x14ac:dyDescent="0.25">
      <c r="A9902" t="s">
        <v>11961</v>
      </c>
      <c r="B9902" s="1">
        <v>45081</v>
      </c>
      <c r="C9902" t="s">
        <v>10610</v>
      </c>
      <c r="D9902" t="s">
        <v>50</v>
      </c>
      <c r="E9902" t="s">
        <v>51</v>
      </c>
      <c r="F9902" t="s">
        <v>30</v>
      </c>
      <c r="G9902" t="s">
        <v>86</v>
      </c>
      <c r="H9902">
        <v>1</v>
      </c>
      <c r="I9902">
        <v>1356</v>
      </c>
      <c r="J9902">
        <v>25</v>
      </c>
      <c r="K9902">
        <v>1017</v>
      </c>
      <c r="L9902">
        <v>195.87</v>
      </c>
      <c r="M9902" t="s">
        <v>43</v>
      </c>
      <c r="N9902" t="s">
        <v>44</v>
      </c>
      <c r="O9902">
        <v>2</v>
      </c>
      <c r="P9902">
        <v>2023</v>
      </c>
      <c r="Q9902">
        <v>6</v>
      </c>
      <c r="R9902" t="s">
        <v>95</v>
      </c>
      <c r="S9902">
        <v>2</v>
      </c>
      <c r="T9902">
        <v>23</v>
      </c>
      <c r="U9902">
        <v>2</v>
      </c>
      <c r="V9902">
        <v>0</v>
      </c>
      <c r="W9902" t="s">
        <v>55</v>
      </c>
      <c r="X9902" t="s">
        <v>36</v>
      </c>
      <c r="Y9902">
        <v>33900</v>
      </c>
      <c r="Z9902">
        <v>0.19</v>
      </c>
    </row>
    <row r="9903" spans="1:26" x14ac:dyDescent="0.25">
      <c r="A9903" t="s">
        <v>11962</v>
      </c>
      <c r="B9903" s="1">
        <v>45134</v>
      </c>
      <c r="C9903" t="s">
        <v>563</v>
      </c>
      <c r="D9903" t="s">
        <v>28</v>
      </c>
      <c r="E9903" t="s">
        <v>40</v>
      </c>
      <c r="F9903" t="s">
        <v>41</v>
      </c>
      <c r="G9903" t="s">
        <v>116</v>
      </c>
      <c r="H9903">
        <v>5</v>
      </c>
      <c r="I9903">
        <v>2348</v>
      </c>
      <c r="J9903">
        <v>16</v>
      </c>
      <c r="K9903">
        <v>9861.6</v>
      </c>
      <c r="L9903">
        <v>664.44</v>
      </c>
      <c r="M9903" t="s">
        <v>43</v>
      </c>
      <c r="N9903" t="s">
        <v>44</v>
      </c>
      <c r="O9903">
        <v>7</v>
      </c>
      <c r="P9903">
        <v>2023</v>
      </c>
      <c r="Q9903">
        <v>7</v>
      </c>
      <c r="R9903" t="s">
        <v>125</v>
      </c>
      <c r="S9903">
        <v>3</v>
      </c>
      <c r="T9903">
        <v>30</v>
      </c>
      <c r="U9903">
        <v>5</v>
      </c>
      <c r="V9903">
        <v>4</v>
      </c>
      <c r="W9903" t="s">
        <v>73</v>
      </c>
      <c r="X9903" t="s">
        <v>47</v>
      </c>
      <c r="Y9903">
        <v>187840</v>
      </c>
      <c r="Z9903">
        <v>7.0000000000000007E-2</v>
      </c>
    </row>
    <row r="9904" spans="1:26" x14ac:dyDescent="0.25">
      <c r="A9904" t="s">
        <v>11963</v>
      </c>
      <c r="B9904" s="1">
        <v>45066</v>
      </c>
      <c r="C9904" t="s">
        <v>1638</v>
      </c>
      <c r="D9904" t="s">
        <v>63</v>
      </c>
      <c r="E9904" t="s">
        <v>51</v>
      </c>
      <c r="F9904" t="s">
        <v>41</v>
      </c>
      <c r="G9904" t="s">
        <v>116</v>
      </c>
      <c r="H9904">
        <v>8</v>
      </c>
      <c r="I9904">
        <v>535</v>
      </c>
      <c r="J9904">
        <v>20</v>
      </c>
      <c r="K9904">
        <v>3424</v>
      </c>
      <c r="L9904">
        <v>674.15</v>
      </c>
      <c r="M9904" t="s">
        <v>65</v>
      </c>
      <c r="N9904" t="s">
        <v>66</v>
      </c>
      <c r="O9904">
        <v>1</v>
      </c>
      <c r="P9904">
        <v>2023</v>
      </c>
      <c r="Q9904">
        <v>5</v>
      </c>
      <c r="R9904" t="s">
        <v>238</v>
      </c>
      <c r="S9904">
        <v>2</v>
      </c>
      <c r="T9904">
        <v>20</v>
      </c>
      <c r="U9904">
        <v>3</v>
      </c>
      <c r="V9904">
        <v>6</v>
      </c>
      <c r="W9904" t="s">
        <v>35</v>
      </c>
      <c r="X9904" t="s">
        <v>36</v>
      </c>
      <c r="Y9904">
        <v>85600</v>
      </c>
      <c r="Z9904">
        <v>0.2</v>
      </c>
    </row>
    <row r="9905" spans="1:26" x14ac:dyDescent="0.25">
      <c r="A9905" t="s">
        <v>11964</v>
      </c>
      <c r="B9905" s="1">
        <v>45099</v>
      </c>
      <c r="C9905" t="s">
        <v>115</v>
      </c>
      <c r="D9905" t="s">
        <v>28</v>
      </c>
      <c r="E9905" t="s">
        <v>51</v>
      </c>
      <c r="F9905" t="s">
        <v>52</v>
      </c>
      <c r="G9905" t="s">
        <v>79</v>
      </c>
      <c r="H9905">
        <v>7</v>
      </c>
      <c r="I9905">
        <v>3015</v>
      </c>
      <c r="J9905">
        <v>22</v>
      </c>
      <c r="K9905">
        <v>16461.900000000001</v>
      </c>
      <c r="L9905">
        <v>1302</v>
      </c>
      <c r="M9905" t="s">
        <v>43</v>
      </c>
      <c r="N9905" t="s">
        <v>44</v>
      </c>
      <c r="O9905">
        <v>6</v>
      </c>
      <c r="P9905">
        <v>2023</v>
      </c>
      <c r="Q9905">
        <v>6</v>
      </c>
      <c r="R9905" t="s">
        <v>95</v>
      </c>
      <c r="S9905">
        <v>2</v>
      </c>
      <c r="T9905">
        <v>25</v>
      </c>
      <c r="U9905">
        <v>4</v>
      </c>
      <c r="V9905">
        <v>4</v>
      </c>
      <c r="W9905" t="s">
        <v>73</v>
      </c>
      <c r="X9905" t="s">
        <v>47</v>
      </c>
      <c r="Y9905">
        <v>464310</v>
      </c>
      <c r="Z9905">
        <v>0.08</v>
      </c>
    </row>
    <row r="9906" spans="1:26" x14ac:dyDescent="0.25">
      <c r="A9906" t="s">
        <v>11965</v>
      </c>
      <c r="B9906" s="1">
        <v>45035</v>
      </c>
      <c r="C9906" t="s">
        <v>1641</v>
      </c>
      <c r="D9906" t="s">
        <v>28</v>
      </c>
      <c r="E9906" t="s">
        <v>29</v>
      </c>
      <c r="F9906" t="s">
        <v>41</v>
      </c>
      <c r="G9906" t="s">
        <v>42</v>
      </c>
      <c r="H9906">
        <v>5</v>
      </c>
      <c r="I9906">
        <v>3002</v>
      </c>
      <c r="J9906">
        <v>12</v>
      </c>
      <c r="K9906">
        <v>13208.8</v>
      </c>
      <c r="L9906">
        <v>2067.0500000000002</v>
      </c>
      <c r="M9906" t="s">
        <v>43</v>
      </c>
      <c r="N9906" t="s">
        <v>44</v>
      </c>
      <c r="O9906">
        <v>1</v>
      </c>
      <c r="P9906">
        <v>2023</v>
      </c>
      <c r="Q9906">
        <v>4</v>
      </c>
      <c r="R9906" t="s">
        <v>100</v>
      </c>
      <c r="S9906">
        <v>2</v>
      </c>
      <c r="T9906">
        <v>16</v>
      </c>
      <c r="U9906">
        <v>4</v>
      </c>
      <c r="V9906">
        <v>3</v>
      </c>
      <c r="W9906" t="s">
        <v>83</v>
      </c>
      <c r="X9906" t="s">
        <v>47</v>
      </c>
      <c r="Y9906">
        <v>180120</v>
      </c>
      <c r="Z9906">
        <v>0.16</v>
      </c>
    </row>
    <row r="9907" spans="1:26" x14ac:dyDescent="0.25">
      <c r="A9907" t="s">
        <v>11966</v>
      </c>
      <c r="B9907" s="1">
        <v>44973</v>
      </c>
      <c r="C9907" t="s">
        <v>4818</v>
      </c>
      <c r="D9907" t="s">
        <v>50</v>
      </c>
      <c r="E9907" t="s">
        <v>40</v>
      </c>
      <c r="F9907" t="s">
        <v>30</v>
      </c>
      <c r="G9907" t="s">
        <v>31</v>
      </c>
      <c r="H9907">
        <v>10</v>
      </c>
      <c r="I9907">
        <v>1113</v>
      </c>
      <c r="J9907">
        <v>21</v>
      </c>
      <c r="K9907">
        <v>8792.7000000000007</v>
      </c>
      <c r="L9907">
        <v>1359.6</v>
      </c>
      <c r="M9907" t="s">
        <v>32</v>
      </c>
      <c r="N9907" t="s">
        <v>44</v>
      </c>
      <c r="O9907">
        <v>6</v>
      </c>
      <c r="P9907">
        <v>2023</v>
      </c>
      <c r="Q9907">
        <v>2</v>
      </c>
      <c r="R9907" t="s">
        <v>67</v>
      </c>
      <c r="S9907">
        <v>1</v>
      </c>
      <c r="T9907">
        <v>7</v>
      </c>
      <c r="U9907">
        <v>3</v>
      </c>
      <c r="V9907">
        <v>4</v>
      </c>
      <c r="W9907" t="s">
        <v>73</v>
      </c>
      <c r="X9907" t="s">
        <v>47</v>
      </c>
      <c r="Y9907">
        <v>233730</v>
      </c>
      <c r="Z9907">
        <v>0.15</v>
      </c>
    </row>
    <row r="9908" spans="1:26" x14ac:dyDescent="0.25">
      <c r="A9908" t="s">
        <v>11967</v>
      </c>
      <c r="B9908" s="1">
        <v>45133</v>
      </c>
      <c r="C9908" t="s">
        <v>1537</v>
      </c>
      <c r="D9908" t="s">
        <v>50</v>
      </c>
      <c r="E9908" t="s">
        <v>29</v>
      </c>
      <c r="F9908" t="s">
        <v>41</v>
      </c>
      <c r="G9908" t="s">
        <v>42</v>
      </c>
      <c r="H9908">
        <v>7</v>
      </c>
      <c r="I9908">
        <v>478</v>
      </c>
      <c r="J9908">
        <v>19</v>
      </c>
      <c r="K9908">
        <v>2710.26</v>
      </c>
      <c r="L9908">
        <v>429.5</v>
      </c>
      <c r="M9908" t="s">
        <v>32</v>
      </c>
      <c r="N9908" t="s">
        <v>44</v>
      </c>
      <c r="O9908">
        <v>4</v>
      </c>
      <c r="P9908">
        <v>2023</v>
      </c>
      <c r="Q9908">
        <v>7</v>
      </c>
      <c r="R9908" t="s">
        <v>125</v>
      </c>
      <c r="S9908">
        <v>3</v>
      </c>
      <c r="T9908">
        <v>30</v>
      </c>
      <c r="U9908">
        <v>5</v>
      </c>
      <c r="V9908">
        <v>3</v>
      </c>
      <c r="W9908" t="s">
        <v>83</v>
      </c>
      <c r="X9908" t="s">
        <v>47</v>
      </c>
      <c r="Y9908">
        <v>63574</v>
      </c>
      <c r="Z9908">
        <v>0.16</v>
      </c>
    </row>
    <row r="9909" spans="1:26" x14ac:dyDescent="0.25">
      <c r="A9909" t="s">
        <v>11968</v>
      </c>
      <c r="B9909" s="1">
        <v>45269</v>
      </c>
      <c r="C9909" t="s">
        <v>1961</v>
      </c>
      <c r="D9909" t="s">
        <v>28</v>
      </c>
      <c r="E9909" t="s">
        <v>58</v>
      </c>
      <c r="F9909" t="s">
        <v>30</v>
      </c>
      <c r="G9909" t="s">
        <v>31</v>
      </c>
      <c r="H9909">
        <v>9</v>
      </c>
      <c r="I9909">
        <v>963</v>
      </c>
      <c r="J9909">
        <v>7</v>
      </c>
      <c r="K9909">
        <v>8060.31</v>
      </c>
      <c r="L9909">
        <v>570.9</v>
      </c>
      <c r="M9909" t="s">
        <v>32</v>
      </c>
      <c r="N9909" t="s">
        <v>44</v>
      </c>
      <c r="O9909">
        <v>6</v>
      </c>
      <c r="P9909">
        <v>2023</v>
      </c>
      <c r="Q9909">
        <v>12</v>
      </c>
      <c r="R9909" t="s">
        <v>54</v>
      </c>
      <c r="S9909">
        <v>4</v>
      </c>
      <c r="T9909">
        <v>49</v>
      </c>
      <c r="U9909">
        <v>2</v>
      </c>
      <c r="V9909">
        <v>6</v>
      </c>
      <c r="W9909" t="s">
        <v>35</v>
      </c>
      <c r="X9909" t="s">
        <v>36</v>
      </c>
      <c r="Y9909">
        <v>60669</v>
      </c>
      <c r="Z9909">
        <v>7.0000000000000007E-2</v>
      </c>
    </row>
    <row r="9910" spans="1:26" x14ac:dyDescent="0.25">
      <c r="A9910" t="s">
        <v>11969</v>
      </c>
      <c r="B9910" s="1">
        <v>45112</v>
      </c>
      <c r="C9910" t="s">
        <v>286</v>
      </c>
      <c r="D9910" t="s">
        <v>39</v>
      </c>
      <c r="E9910" t="s">
        <v>58</v>
      </c>
      <c r="F9910" t="s">
        <v>52</v>
      </c>
      <c r="G9910" t="s">
        <v>91</v>
      </c>
      <c r="H9910">
        <v>7</v>
      </c>
      <c r="I9910">
        <v>4275</v>
      </c>
      <c r="J9910">
        <v>24</v>
      </c>
      <c r="K9910">
        <v>22743</v>
      </c>
      <c r="L9910">
        <v>4490.34</v>
      </c>
      <c r="M9910" t="s">
        <v>65</v>
      </c>
      <c r="N9910" t="s">
        <v>44</v>
      </c>
      <c r="O9910">
        <v>7</v>
      </c>
      <c r="P9910">
        <v>2023</v>
      </c>
      <c r="Q9910">
        <v>7</v>
      </c>
      <c r="R9910" t="s">
        <v>125</v>
      </c>
      <c r="S9910">
        <v>3</v>
      </c>
      <c r="T9910">
        <v>27</v>
      </c>
      <c r="U9910">
        <v>2</v>
      </c>
      <c r="V9910">
        <v>3</v>
      </c>
      <c r="W9910" t="s">
        <v>83</v>
      </c>
      <c r="X9910" t="s">
        <v>47</v>
      </c>
      <c r="Y9910">
        <v>718200</v>
      </c>
      <c r="Z9910">
        <v>0.2</v>
      </c>
    </row>
    <row r="9911" spans="1:26" x14ac:dyDescent="0.25">
      <c r="A9911" t="s">
        <v>11970</v>
      </c>
      <c r="B9911" s="1">
        <v>45232</v>
      </c>
      <c r="C9911" t="s">
        <v>1576</v>
      </c>
      <c r="D9911" t="s">
        <v>63</v>
      </c>
      <c r="E9911" t="s">
        <v>29</v>
      </c>
      <c r="F9911" t="s">
        <v>52</v>
      </c>
      <c r="G9911" t="s">
        <v>53</v>
      </c>
      <c r="H9911">
        <v>1</v>
      </c>
      <c r="I9911">
        <v>1513</v>
      </c>
      <c r="J9911">
        <v>25</v>
      </c>
      <c r="K9911">
        <v>1134.75</v>
      </c>
      <c r="L9911">
        <v>220.93</v>
      </c>
      <c r="M9911" t="s">
        <v>32</v>
      </c>
      <c r="N9911" t="s">
        <v>66</v>
      </c>
      <c r="O9911">
        <v>2</v>
      </c>
      <c r="P9911">
        <v>2023</v>
      </c>
      <c r="Q9911">
        <v>11</v>
      </c>
      <c r="R9911" t="s">
        <v>92</v>
      </c>
      <c r="S9911">
        <v>4</v>
      </c>
      <c r="T9911">
        <v>44</v>
      </c>
      <c r="U9911">
        <v>1</v>
      </c>
      <c r="V9911">
        <v>4</v>
      </c>
      <c r="W9911" t="s">
        <v>73</v>
      </c>
      <c r="X9911" t="s">
        <v>47</v>
      </c>
      <c r="Y9911">
        <v>37825</v>
      </c>
      <c r="Z9911">
        <v>0.19</v>
      </c>
    </row>
    <row r="9912" spans="1:26" x14ac:dyDescent="0.25">
      <c r="A9912" t="s">
        <v>11971</v>
      </c>
      <c r="B9912" s="1">
        <v>44981</v>
      </c>
      <c r="C9912" t="s">
        <v>1696</v>
      </c>
      <c r="D9912" t="s">
        <v>39</v>
      </c>
      <c r="E9912" t="s">
        <v>40</v>
      </c>
      <c r="F9912" t="s">
        <v>41</v>
      </c>
      <c r="G9912" t="s">
        <v>42</v>
      </c>
      <c r="H9912">
        <v>9</v>
      </c>
      <c r="I9912">
        <v>4578</v>
      </c>
      <c r="J9912">
        <v>2</v>
      </c>
      <c r="K9912">
        <v>40377.96</v>
      </c>
      <c r="L9912">
        <v>4350.09</v>
      </c>
      <c r="M9912" t="s">
        <v>43</v>
      </c>
      <c r="N9912" t="s">
        <v>44</v>
      </c>
      <c r="O9912">
        <v>5</v>
      </c>
      <c r="P9912">
        <v>2023</v>
      </c>
      <c r="Q9912">
        <v>2</v>
      </c>
      <c r="R9912" t="s">
        <v>67</v>
      </c>
      <c r="S9912">
        <v>1</v>
      </c>
      <c r="T9912">
        <v>8</v>
      </c>
      <c r="U9912">
        <v>4</v>
      </c>
      <c r="V9912">
        <v>5</v>
      </c>
      <c r="W9912" t="s">
        <v>46</v>
      </c>
      <c r="X9912" t="s">
        <v>47</v>
      </c>
      <c r="Y9912">
        <v>82404</v>
      </c>
      <c r="Z9912">
        <v>0.11</v>
      </c>
    </row>
    <row r="9913" spans="1:26" x14ac:dyDescent="0.25">
      <c r="A9913" t="s">
        <v>11972</v>
      </c>
      <c r="B9913" s="1">
        <v>45132</v>
      </c>
      <c r="C9913" t="s">
        <v>556</v>
      </c>
      <c r="D9913" t="s">
        <v>63</v>
      </c>
      <c r="E9913" t="s">
        <v>40</v>
      </c>
      <c r="F9913" t="s">
        <v>41</v>
      </c>
      <c r="G9913" t="s">
        <v>59</v>
      </c>
      <c r="H9913">
        <v>1</v>
      </c>
      <c r="I9913">
        <v>4412</v>
      </c>
      <c r="J9913">
        <v>9</v>
      </c>
      <c r="K9913">
        <v>4014.92</v>
      </c>
      <c r="L9913">
        <v>320.63</v>
      </c>
      <c r="M9913" t="s">
        <v>32</v>
      </c>
      <c r="N9913" t="s">
        <v>44</v>
      </c>
      <c r="O9913">
        <v>1</v>
      </c>
      <c r="P9913">
        <v>2023</v>
      </c>
      <c r="Q9913">
        <v>7</v>
      </c>
      <c r="R9913" t="s">
        <v>125</v>
      </c>
      <c r="S9913">
        <v>3</v>
      </c>
      <c r="T9913">
        <v>30</v>
      </c>
      <c r="U9913">
        <v>5</v>
      </c>
      <c r="V9913">
        <v>2</v>
      </c>
      <c r="W9913" t="s">
        <v>76</v>
      </c>
      <c r="X9913" t="s">
        <v>47</v>
      </c>
      <c r="Y9913">
        <v>39708</v>
      </c>
      <c r="Z9913">
        <v>0.08</v>
      </c>
    </row>
    <row r="9914" spans="1:26" x14ac:dyDescent="0.25">
      <c r="A9914" t="s">
        <v>11973</v>
      </c>
      <c r="B9914" s="1">
        <v>45016</v>
      </c>
      <c r="C9914" t="s">
        <v>3161</v>
      </c>
      <c r="D9914" t="s">
        <v>50</v>
      </c>
      <c r="E9914" t="s">
        <v>29</v>
      </c>
      <c r="F9914" t="s">
        <v>41</v>
      </c>
      <c r="G9914" t="s">
        <v>116</v>
      </c>
      <c r="H9914">
        <v>1</v>
      </c>
      <c r="I9914">
        <v>696</v>
      </c>
      <c r="J9914">
        <v>15</v>
      </c>
      <c r="K9914">
        <v>591.6</v>
      </c>
      <c r="L9914">
        <v>112.48</v>
      </c>
      <c r="M9914" t="s">
        <v>32</v>
      </c>
      <c r="N9914" t="s">
        <v>33</v>
      </c>
      <c r="O9914">
        <v>6</v>
      </c>
      <c r="P9914">
        <v>2023</v>
      </c>
      <c r="Q9914">
        <v>3</v>
      </c>
      <c r="R9914" t="s">
        <v>105</v>
      </c>
      <c r="S9914">
        <v>1</v>
      </c>
      <c r="T9914">
        <v>13</v>
      </c>
      <c r="U9914">
        <v>5</v>
      </c>
      <c r="V9914">
        <v>5</v>
      </c>
      <c r="W9914" t="s">
        <v>46</v>
      </c>
      <c r="X9914" t="s">
        <v>47</v>
      </c>
      <c r="Y9914">
        <v>10440</v>
      </c>
      <c r="Z9914">
        <v>0.19</v>
      </c>
    </row>
    <row r="9915" spans="1:26" x14ac:dyDescent="0.25">
      <c r="A9915" t="s">
        <v>11974</v>
      </c>
      <c r="B9915" s="1">
        <v>44964</v>
      </c>
      <c r="C9915" t="s">
        <v>1462</v>
      </c>
      <c r="D9915" t="s">
        <v>50</v>
      </c>
      <c r="E9915" t="s">
        <v>58</v>
      </c>
      <c r="F9915" t="s">
        <v>52</v>
      </c>
      <c r="G9915" t="s">
        <v>79</v>
      </c>
      <c r="H9915">
        <v>8</v>
      </c>
      <c r="I9915">
        <v>4189</v>
      </c>
      <c r="J9915">
        <v>23</v>
      </c>
      <c r="K9915">
        <v>25804.240000000002</v>
      </c>
      <c r="L9915">
        <v>2365.9</v>
      </c>
      <c r="M9915" t="s">
        <v>65</v>
      </c>
      <c r="N9915" t="s">
        <v>66</v>
      </c>
      <c r="O9915">
        <v>7</v>
      </c>
      <c r="P9915">
        <v>2023</v>
      </c>
      <c r="Q9915">
        <v>2</v>
      </c>
      <c r="R9915" t="s">
        <v>67</v>
      </c>
      <c r="S9915">
        <v>1</v>
      </c>
      <c r="T9915">
        <v>6</v>
      </c>
      <c r="U9915">
        <v>2</v>
      </c>
      <c r="V9915">
        <v>2</v>
      </c>
      <c r="W9915" t="s">
        <v>76</v>
      </c>
      <c r="X9915" t="s">
        <v>47</v>
      </c>
      <c r="Y9915">
        <v>770776</v>
      </c>
      <c r="Z9915">
        <v>0.09</v>
      </c>
    </row>
    <row r="9916" spans="1:26" x14ac:dyDescent="0.25">
      <c r="A9916" t="s">
        <v>11975</v>
      </c>
      <c r="B9916" s="1">
        <v>45052</v>
      </c>
      <c r="C9916" t="s">
        <v>3358</v>
      </c>
      <c r="D9916" t="s">
        <v>28</v>
      </c>
      <c r="E9916" t="s">
        <v>51</v>
      </c>
      <c r="F9916" t="s">
        <v>52</v>
      </c>
      <c r="G9916" t="s">
        <v>91</v>
      </c>
      <c r="H9916">
        <v>6</v>
      </c>
      <c r="I9916">
        <v>2622</v>
      </c>
      <c r="J9916">
        <v>20</v>
      </c>
      <c r="K9916">
        <v>12585.6</v>
      </c>
      <c r="L9916">
        <v>2259.58</v>
      </c>
      <c r="M9916" t="s">
        <v>65</v>
      </c>
      <c r="N9916" t="s">
        <v>66</v>
      </c>
      <c r="O9916">
        <v>3</v>
      </c>
      <c r="P9916">
        <v>2023</v>
      </c>
      <c r="Q9916">
        <v>5</v>
      </c>
      <c r="R9916" t="s">
        <v>238</v>
      </c>
      <c r="S9916">
        <v>2</v>
      </c>
      <c r="T9916">
        <v>18</v>
      </c>
      <c r="U9916">
        <v>1</v>
      </c>
      <c r="V9916">
        <v>6</v>
      </c>
      <c r="W9916" t="s">
        <v>35</v>
      </c>
      <c r="X9916" t="s">
        <v>36</v>
      </c>
      <c r="Y9916">
        <v>314640</v>
      </c>
      <c r="Z9916">
        <v>0.18</v>
      </c>
    </row>
    <row r="9917" spans="1:26" x14ac:dyDescent="0.25">
      <c r="A9917" t="s">
        <v>11976</v>
      </c>
      <c r="B9917" s="1">
        <v>45246</v>
      </c>
      <c r="C9917" t="s">
        <v>4533</v>
      </c>
      <c r="D9917" t="s">
        <v>63</v>
      </c>
      <c r="E9917" t="s">
        <v>51</v>
      </c>
      <c r="F9917" t="s">
        <v>30</v>
      </c>
      <c r="G9917" t="s">
        <v>31</v>
      </c>
      <c r="H9917">
        <v>8</v>
      </c>
      <c r="I9917">
        <v>3843</v>
      </c>
      <c r="J9917">
        <v>27</v>
      </c>
      <c r="K9917">
        <v>22443.119999999999</v>
      </c>
      <c r="L9917">
        <v>2617.21</v>
      </c>
      <c r="M9917" t="s">
        <v>43</v>
      </c>
      <c r="N9917" t="s">
        <v>66</v>
      </c>
      <c r="O9917">
        <v>7</v>
      </c>
      <c r="P9917">
        <v>2023</v>
      </c>
      <c r="Q9917">
        <v>11</v>
      </c>
      <c r="R9917" t="s">
        <v>92</v>
      </c>
      <c r="S9917">
        <v>4</v>
      </c>
      <c r="T9917">
        <v>46</v>
      </c>
      <c r="U9917">
        <v>3</v>
      </c>
      <c r="V9917">
        <v>4</v>
      </c>
      <c r="W9917" t="s">
        <v>73</v>
      </c>
      <c r="X9917" t="s">
        <v>47</v>
      </c>
      <c r="Y9917">
        <v>830088</v>
      </c>
      <c r="Z9917">
        <v>0.12</v>
      </c>
    </row>
    <row r="9918" spans="1:26" x14ac:dyDescent="0.25">
      <c r="A9918" t="s">
        <v>11977</v>
      </c>
      <c r="B9918" s="1">
        <v>44974</v>
      </c>
      <c r="C9918" t="s">
        <v>1624</v>
      </c>
      <c r="D9918" t="s">
        <v>28</v>
      </c>
      <c r="E9918" t="s">
        <v>40</v>
      </c>
      <c r="F9918" t="s">
        <v>41</v>
      </c>
      <c r="G9918" t="s">
        <v>116</v>
      </c>
      <c r="H9918">
        <v>8</v>
      </c>
      <c r="I9918">
        <v>2686</v>
      </c>
      <c r="J9918">
        <v>19</v>
      </c>
      <c r="K9918">
        <v>17405.28</v>
      </c>
      <c r="L9918">
        <v>2749.97</v>
      </c>
      <c r="M9918" t="s">
        <v>43</v>
      </c>
      <c r="N9918" t="s">
        <v>44</v>
      </c>
      <c r="O9918">
        <v>4</v>
      </c>
      <c r="P9918">
        <v>2023</v>
      </c>
      <c r="Q9918">
        <v>2</v>
      </c>
      <c r="R9918" t="s">
        <v>67</v>
      </c>
      <c r="S9918">
        <v>1</v>
      </c>
      <c r="T9918">
        <v>7</v>
      </c>
      <c r="U9918">
        <v>3</v>
      </c>
      <c r="V9918">
        <v>5</v>
      </c>
      <c r="W9918" t="s">
        <v>46</v>
      </c>
      <c r="X9918" t="s">
        <v>47</v>
      </c>
      <c r="Y9918">
        <v>408272</v>
      </c>
      <c r="Z9918">
        <v>0.16</v>
      </c>
    </row>
    <row r="9919" spans="1:26" x14ac:dyDescent="0.25">
      <c r="A9919" t="s">
        <v>11978</v>
      </c>
      <c r="B9919" s="1">
        <v>45130</v>
      </c>
      <c r="C9919" t="s">
        <v>1104</v>
      </c>
      <c r="D9919" t="s">
        <v>50</v>
      </c>
      <c r="E9919" t="s">
        <v>51</v>
      </c>
      <c r="F9919" t="s">
        <v>52</v>
      </c>
      <c r="G9919" t="s">
        <v>91</v>
      </c>
      <c r="H9919">
        <v>5</v>
      </c>
      <c r="I9919">
        <v>3927</v>
      </c>
      <c r="J9919">
        <v>3</v>
      </c>
      <c r="K9919">
        <v>19045.95</v>
      </c>
      <c r="L9919">
        <v>1939.84</v>
      </c>
      <c r="M9919" t="s">
        <v>32</v>
      </c>
      <c r="N9919" t="s">
        <v>44</v>
      </c>
      <c r="O9919">
        <v>7</v>
      </c>
      <c r="P9919">
        <v>2023</v>
      </c>
      <c r="Q9919">
        <v>7</v>
      </c>
      <c r="R9919" t="s">
        <v>125</v>
      </c>
      <c r="S9919">
        <v>3</v>
      </c>
      <c r="T9919">
        <v>30</v>
      </c>
      <c r="U9919">
        <v>5</v>
      </c>
      <c r="V9919">
        <v>0</v>
      </c>
      <c r="W9919" t="s">
        <v>55</v>
      </c>
      <c r="X9919" t="s">
        <v>36</v>
      </c>
      <c r="Y9919">
        <v>58905</v>
      </c>
      <c r="Z9919">
        <v>0.1</v>
      </c>
    </row>
    <row r="9920" spans="1:26" x14ac:dyDescent="0.25">
      <c r="A9920" t="s">
        <v>11979</v>
      </c>
      <c r="B9920" s="1">
        <v>45009</v>
      </c>
      <c r="C9920" t="s">
        <v>3312</v>
      </c>
      <c r="D9920" t="s">
        <v>63</v>
      </c>
      <c r="E9920" t="s">
        <v>51</v>
      </c>
      <c r="F9920" t="s">
        <v>41</v>
      </c>
      <c r="G9920" t="s">
        <v>42</v>
      </c>
      <c r="H9920">
        <v>7</v>
      </c>
      <c r="I9920">
        <v>1794</v>
      </c>
      <c r="J9920">
        <v>14</v>
      </c>
      <c r="K9920">
        <v>10799.88</v>
      </c>
      <c r="L9920">
        <v>2002.33</v>
      </c>
      <c r="M9920" t="s">
        <v>65</v>
      </c>
      <c r="N9920" t="s">
        <v>66</v>
      </c>
      <c r="O9920">
        <v>3</v>
      </c>
      <c r="P9920">
        <v>2023</v>
      </c>
      <c r="Q9920">
        <v>3</v>
      </c>
      <c r="R9920" t="s">
        <v>105</v>
      </c>
      <c r="S9920">
        <v>1</v>
      </c>
      <c r="T9920">
        <v>12</v>
      </c>
      <c r="U9920">
        <v>4</v>
      </c>
      <c r="V9920">
        <v>5</v>
      </c>
      <c r="W9920" t="s">
        <v>46</v>
      </c>
      <c r="X9920" t="s">
        <v>47</v>
      </c>
      <c r="Y9920">
        <v>175812</v>
      </c>
      <c r="Z9920">
        <v>0.19</v>
      </c>
    </row>
    <row r="9921" spans="1:26" x14ac:dyDescent="0.25">
      <c r="A9921" t="s">
        <v>11980</v>
      </c>
      <c r="B9921" s="1">
        <v>45053</v>
      </c>
      <c r="C9921" t="s">
        <v>9361</v>
      </c>
      <c r="D9921" t="s">
        <v>50</v>
      </c>
      <c r="E9921" t="s">
        <v>58</v>
      </c>
      <c r="F9921" t="s">
        <v>41</v>
      </c>
      <c r="G9921" t="s">
        <v>59</v>
      </c>
      <c r="H9921">
        <v>1</v>
      </c>
      <c r="I9921">
        <v>2855</v>
      </c>
      <c r="J9921">
        <v>13</v>
      </c>
      <c r="K9921">
        <v>2483.85</v>
      </c>
      <c r="L9921">
        <v>164.97</v>
      </c>
      <c r="M9921" t="s">
        <v>65</v>
      </c>
      <c r="N9921" t="s">
        <v>33</v>
      </c>
      <c r="O9921">
        <v>2</v>
      </c>
      <c r="P9921">
        <v>2023</v>
      </c>
      <c r="Q9921">
        <v>5</v>
      </c>
      <c r="R9921" t="s">
        <v>238</v>
      </c>
      <c r="S9921">
        <v>2</v>
      </c>
      <c r="T9921">
        <v>19</v>
      </c>
      <c r="U9921">
        <v>2</v>
      </c>
      <c r="V9921">
        <v>0</v>
      </c>
      <c r="W9921" t="s">
        <v>55</v>
      </c>
      <c r="X9921" t="s">
        <v>36</v>
      </c>
      <c r="Y9921">
        <v>37115</v>
      </c>
      <c r="Z9921">
        <v>7.0000000000000007E-2</v>
      </c>
    </row>
    <row r="9922" spans="1:26" x14ac:dyDescent="0.25">
      <c r="A9922" t="s">
        <v>11981</v>
      </c>
      <c r="B9922" s="1">
        <v>44943</v>
      </c>
      <c r="C9922" t="s">
        <v>409</v>
      </c>
      <c r="D9922" t="s">
        <v>50</v>
      </c>
      <c r="E9922" t="s">
        <v>29</v>
      </c>
      <c r="F9922" t="s">
        <v>52</v>
      </c>
      <c r="G9922" t="s">
        <v>53</v>
      </c>
      <c r="H9922">
        <v>10</v>
      </c>
      <c r="I9922">
        <v>3319</v>
      </c>
      <c r="J9922">
        <v>19</v>
      </c>
      <c r="K9922">
        <v>26883.9</v>
      </c>
      <c r="L9922">
        <v>4572.25</v>
      </c>
      <c r="M9922" t="s">
        <v>43</v>
      </c>
      <c r="N9922" t="s">
        <v>66</v>
      </c>
      <c r="O9922">
        <v>2</v>
      </c>
      <c r="P9922">
        <v>2023</v>
      </c>
      <c r="Q9922">
        <v>1</v>
      </c>
      <c r="R9922" t="s">
        <v>34</v>
      </c>
      <c r="S9922">
        <v>1</v>
      </c>
      <c r="T9922">
        <v>3</v>
      </c>
      <c r="U9922">
        <v>3</v>
      </c>
      <c r="V9922">
        <v>2</v>
      </c>
      <c r="W9922" t="s">
        <v>76</v>
      </c>
      <c r="X9922" t="s">
        <v>47</v>
      </c>
      <c r="Y9922">
        <v>630610</v>
      </c>
      <c r="Z9922">
        <v>0.17</v>
      </c>
    </row>
    <row r="9923" spans="1:26" x14ac:dyDescent="0.25">
      <c r="A9923" t="s">
        <v>11982</v>
      </c>
      <c r="B9923" s="1">
        <v>44962</v>
      </c>
      <c r="C9923" t="s">
        <v>3510</v>
      </c>
      <c r="D9923" t="s">
        <v>28</v>
      </c>
      <c r="E9923" t="s">
        <v>58</v>
      </c>
      <c r="F9923" t="s">
        <v>41</v>
      </c>
      <c r="G9923" t="s">
        <v>116</v>
      </c>
      <c r="H9923">
        <v>5</v>
      </c>
      <c r="I9923">
        <v>3330</v>
      </c>
      <c r="J9923">
        <v>9</v>
      </c>
      <c r="K9923">
        <v>15151.5</v>
      </c>
      <c r="L9923">
        <v>2823.52</v>
      </c>
      <c r="M9923" t="s">
        <v>32</v>
      </c>
      <c r="N9923" t="s">
        <v>66</v>
      </c>
      <c r="O9923">
        <v>2</v>
      </c>
      <c r="P9923">
        <v>2023</v>
      </c>
      <c r="Q9923">
        <v>2</v>
      </c>
      <c r="R9923" t="s">
        <v>67</v>
      </c>
      <c r="S9923">
        <v>1</v>
      </c>
      <c r="T9923">
        <v>6</v>
      </c>
      <c r="U9923">
        <v>2</v>
      </c>
      <c r="V9923">
        <v>0</v>
      </c>
      <c r="W9923" t="s">
        <v>55</v>
      </c>
      <c r="X9923" t="s">
        <v>36</v>
      </c>
      <c r="Y9923">
        <v>149850</v>
      </c>
      <c r="Z9923">
        <v>0.19</v>
      </c>
    </row>
    <row r="9924" spans="1:26" x14ac:dyDescent="0.25">
      <c r="A9924" t="s">
        <v>11983</v>
      </c>
      <c r="B9924" s="1">
        <v>45083</v>
      </c>
      <c r="C9924" t="s">
        <v>9203</v>
      </c>
      <c r="D9924" t="s">
        <v>39</v>
      </c>
      <c r="E9924" t="s">
        <v>58</v>
      </c>
      <c r="F9924" t="s">
        <v>30</v>
      </c>
      <c r="G9924" t="s">
        <v>64</v>
      </c>
      <c r="H9924">
        <v>9</v>
      </c>
      <c r="I9924">
        <v>4988</v>
      </c>
      <c r="J9924">
        <v>18</v>
      </c>
      <c r="K9924">
        <v>36811.440000000002</v>
      </c>
      <c r="L9924">
        <v>5772.89</v>
      </c>
      <c r="M9924" t="s">
        <v>32</v>
      </c>
      <c r="N9924" t="s">
        <v>33</v>
      </c>
      <c r="O9924">
        <v>5</v>
      </c>
      <c r="P9924">
        <v>2023</v>
      </c>
      <c r="Q9924">
        <v>6</v>
      </c>
      <c r="R9924" t="s">
        <v>95</v>
      </c>
      <c r="S9924">
        <v>2</v>
      </c>
      <c r="T9924">
        <v>23</v>
      </c>
      <c r="U9924">
        <v>2</v>
      </c>
      <c r="V9924">
        <v>2</v>
      </c>
      <c r="W9924" t="s">
        <v>76</v>
      </c>
      <c r="X9924" t="s">
        <v>47</v>
      </c>
      <c r="Y9924">
        <v>808056</v>
      </c>
      <c r="Z9924">
        <v>0.16</v>
      </c>
    </row>
    <row r="9925" spans="1:26" x14ac:dyDescent="0.25">
      <c r="A9925" t="s">
        <v>11984</v>
      </c>
      <c r="B9925" s="1">
        <v>44931</v>
      </c>
      <c r="C9925" t="s">
        <v>2670</v>
      </c>
      <c r="D9925" t="s">
        <v>39</v>
      </c>
      <c r="E9925" t="s">
        <v>51</v>
      </c>
      <c r="F9925" t="s">
        <v>41</v>
      </c>
      <c r="G9925" t="s">
        <v>116</v>
      </c>
      <c r="H9925">
        <v>10</v>
      </c>
      <c r="I9925">
        <v>4598</v>
      </c>
      <c r="J9925">
        <v>5</v>
      </c>
      <c r="K9925">
        <v>43681</v>
      </c>
      <c r="L9925">
        <v>4517.1499999999996</v>
      </c>
      <c r="M9925" t="s">
        <v>32</v>
      </c>
      <c r="N9925" t="s">
        <v>66</v>
      </c>
      <c r="O9925">
        <v>2</v>
      </c>
      <c r="P9925">
        <v>2023</v>
      </c>
      <c r="Q9925">
        <v>1</v>
      </c>
      <c r="R9925" t="s">
        <v>34</v>
      </c>
      <c r="S9925">
        <v>1</v>
      </c>
      <c r="T9925">
        <v>1</v>
      </c>
      <c r="U9925">
        <v>1</v>
      </c>
      <c r="V9925">
        <v>4</v>
      </c>
      <c r="W9925" t="s">
        <v>73</v>
      </c>
      <c r="X9925" t="s">
        <v>47</v>
      </c>
      <c r="Y9925">
        <v>229900</v>
      </c>
      <c r="Z9925">
        <v>0.1</v>
      </c>
    </row>
    <row r="9926" spans="1:26" x14ac:dyDescent="0.25">
      <c r="A9926" t="s">
        <v>11985</v>
      </c>
      <c r="B9926" s="1">
        <v>45169</v>
      </c>
      <c r="C9926" t="s">
        <v>3582</v>
      </c>
      <c r="D9926" t="s">
        <v>39</v>
      </c>
      <c r="E9926" t="s">
        <v>51</v>
      </c>
      <c r="F9926" t="s">
        <v>41</v>
      </c>
      <c r="G9926" t="s">
        <v>116</v>
      </c>
      <c r="H9926">
        <v>10</v>
      </c>
      <c r="I9926">
        <v>651</v>
      </c>
      <c r="J9926">
        <v>2</v>
      </c>
      <c r="K9926">
        <v>6379.8</v>
      </c>
      <c r="L9926">
        <v>496.81</v>
      </c>
      <c r="M9926" t="s">
        <v>43</v>
      </c>
      <c r="N9926" t="s">
        <v>44</v>
      </c>
      <c r="O9926">
        <v>7</v>
      </c>
      <c r="P9926">
        <v>2023</v>
      </c>
      <c r="Q9926">
        <v>8</v>
      </c>
      <c r="R9926" t="s">
        <v>72</v>
      </c>
      <c r="S9926">
        <v>3</v>
      </c>
      <c r="T9926">
        <v>35</v>
      </c>
      <c r="U9926">
        <v>5</v>
      </c>
      <c r="V9926">
        <v>4</v>
      </c>
      <c r="W9926" t="s">
        <v>73</v>
      </c>
      <c r="X9926" t="s">
        <v>47</v>
      </c>
      <c r="Y9926">
        <v>13020</v>
      </c>
      <c r="Z9926">
        <v>0.08</v>
      </c>
    </row>
    <row r="9927" spans="1:26" x14ac:dyDescent="0.25">
      <c r="A9927" t="s">
        <v>11986</v>
      </c>
      <c r="B9927" s="1">
        <v>44939</v>
      </c>
      <c r="C9927" t="s">
        <v>2089</v>
      </c>
      <c r="D9927" t="s">
        <v>39</v>
      </c>
      <c r="E9927" t="s">
        <v>40</v>
      </c>
      <c r="F9927" t="s">
        <v>30</v>
      </c>
      <c r="G9927" t="s">
        <v>64</v>
      </c>
      <c r="H9927">
        <v>2</v>
      </c>
      <c r="I9927">
        <v>2323</v>
      </c>
      <c r="J9927">
        <v>2</v>
      </c>
      <c r="K9927">
        <v>4553.08</v>
      </c>
      <c r="L9927">
        <v>625.28</v>
      </c>
      <c r="M9927" t="s">
        <v>32</v>
      </c>
      <c r="N9927" t="s">
        <v>66</v>
      </c>
      <c r="O9927">
        <v>6</v>
      </c>
      <c r="P9927">
        <v>2023</v>
      </c>
      <c r="Q9927">
        <v>1</v>
      </c>
      <c r="R9927" t="s">
        <v>34</v>
      </c>
      <c r="S9927">
        <v>1</v>
      </c>
      <c r="T9927">
        <v>2</v>
      </c>
      <c r="U9927">
        <v>2</v>
      </c>
      <c r="V9927">
        <v>5</v>
      </c>
      <c r="W9927" t="s">
        <v>46</v>
      </c>
      <c r="X9927" t="s">
        <v>47</v>
      </c>
      <c r="Y9927">
        <v>9292</v>
      </c>
      <c r="Z9927">
        <v>0.14000000000000001</v>
      </c>
    </row>
    <row r="9928" spans="1:26" x14ac:dyDescent="0.25">
      <c r="A9928" t="s">
        <v>11987</v>
      </c>
      <c r="B9928" s="1">
        <v>45123</v>
      </c>
      <c r="C9928" t="s">
        <v>6112</v>
      </c>
      <c r="D9928" t="s">
        <v>63</v>
      </c>
      <c r="E9928" t="s">
        <v>58</v>
      </c>
      <c r="F9928" t="s">
        <v>41</v>
      </c>
      <c r="G9928" t="s">
        <v>59</v>
      </c>
      <c r="H9928">
        <v>6</v>
      </c>
      <c r="I9928">
        <v>570</v>
      </c>
      <c r="J9928">
        <v>0</v>
      </c>
      <c r="K9928">
        <v>3420</v>
      </c>
      <c r="L9928">
        <v>634.36</v>
      </c>
      <c r="M9928" t="s">
        <v>43</v>
      </c>
      <c r="N9928" t="s">
        <v>33</v>
      </c>
      <c r="O9928">
        <v>7</v>
      </c>
      <c r="P9928">
        <v>2023</v>
      </c>
      <c r="Q9928">
        <v>7</v>
      </c>
      <c r="R9928" t="s">
        <v>125</v>
      </c>
      <c r="S9928">
        <v>3</v>
      </c>
      <c r="T9928">
        <v>29</v>
      </c>
      <c r="U9928">
        <v>4</v>
      </c>
      <c r="V9928">
        <v>0</v>
      </c>
      <c r="W9928" t="s">
        <v>55</v>
      </c>
      <c r="X9928" t="s">
        <v>36</v>
      </c>
      <c r="Y9928">
        <v>0</v>
      </c>
      <c r="Z9928">
        <v>0.19</v>
      </c>
    </row>
    <row r="9929" spans="1:26" x14ac:dyDescent="0.25">
      <c r="A9929" t="s">
        <v>11988</v>
      </c>
      <c r="B9929" s="1">
        <v>44995</v>
      </c>
      <c r="C9929" t="s">
        <v>82</v>
      </c>
      <c r="D9929" t="s">
        <v>28</v>
      </c>
      <c r="E9929" t="s">
        <v>51</v>
      </c>
      <c r="F9929" t="s">
        <v>52</v>
      </c>
      <c r="G9929" t="s">
        <v>91</v>
      </c>
      <c r="H9929">
        <v>2</v>
      </c>
      <c r="I9929">
        <v>2524</v>
      </c>
      <c r="J9929">
        <v>16</v>
      </c>
      <c r="K9929">
        <v>4240.32</v>
      </c>
      <c r="L9929">
        <v>609.92999999999995</v>
      </c>
      <c r="M9929" t="s">
        <v>32</v>
      </c>
      <c r="N9929" t="s">
        <v>44</v>
      </c>
      <c r="O9929">
        <v>2</v>
      </c>
      <c r="P9929">
        <v>2023</v>
      </c>
      <c r="Q9929">
        <v>3</v>
      </c>
      <c r="R9929" t="s">
        <v>105</v>
      </c>
      <c r="S9929">
        <v>1</v>
      </c>
      <c r="T9929">
        <v>10</v>
      </c>
      <c r="U9929">
        <v>2</v>
      </c>
      <c r="V9929">
        <v>5</v>
      </c>
      <c r="W9929" t="s">
        <v>46</v>
      </c>
      <c r="X9929" t="s">
        <v>47</v>
      </c>
      <c r="Y9929">
        <v>80768</v>
      </c>
      <c r="Z9929">
        <v>0.14000000000000001</v>
      </c>
    </row>
    <row r="9930" spans="1:26" x14ac:dyDescent="0.25">
      <c r="A9930" t="s">
        <v>11989</v>
      </c>
      <c r="B9930" s="1">
        <v>45016</v>
      </c>
      <c r="C9930" t="s">
        <v>1716</v>
      </c>
      <c r="D9930" t="s">
        <v>28</v>
      </c>
      <c r="E9930" t="s">
        <v>29</v>
      </c>
      <c r="F9930" t="s">
        <v>52</v>
      </c>
      <c r="G9930" t="s">
        <v>91</v>
      </c>
      <c r="H9930">
        <v>7</v>
      </c>
      <c r="I9930">
        <v>3903</v>
      </c>
      <c r="J9930">
        <v>13</v>
      </c>
      <c r="K9930">
        <v>23769.27</v>
      </c>
      <c r="L9930">
        <v>4663.26</v>
      </c>
      <c r="M9930" t="s">
        <v>65</v>
      </c>
      <c r="N9930" t="s">
        <v>44</v>
      </c>
      <c r="O9930">
        <v>5</v>
      </c>
      <c r="P9930">
        <v>2023</v>
      </c>
      <c r="Q9930">
        <v>3</v>
      </c>
      <c r="R9930" t="s">
        <v>105</v>
      </c>
      <c r="S9930">
        <v>1</v>
      </c>
      <c r="T9930">
        <v>13</v>
      </c>
      <c r="U9930">
        <v>5</v>
      </c>
      <c r="V9930">
        <v>5</v>
      </c>
      <c r="W9930" t="s">
        <v>46</v>
      </c>
      <c r="X9930" t="s">
        <v>47</v>
      </c>
      <c r="Y9930">
        <v>355173</v>
      </c>
      <c r="Z9930">
        <v>0.2</v>
      </c>
    </row>
    <row r="9931" spans="1:26" x14ac:dyDescent="0.25">
      <c r="A9931" t="s">
        <v>11990</v>
      </c>
      <c r="B9931" s="1">
        <v>44962</v>
      </c>
      <c r="C9931" t="s">
        <v>197</v>
      </c>
      <c r="D9931" t="s">
        <v>39</v>
      </c>
      <c r="E9931" t="s">
        <v>40</v>
      </c>
      <c r="F9931" t="s">
        <v>30</v>
      </c>
      <c r="G9931" t="s">
        <v>64</v>
      </c>
      <c r="H9931">
        <v>5</v>
      </c>
      <c r="I9931">
        <v>4604</v>
      </c>
      <c r="J9931">
        <v>30</v>
      </c>
      <c r="K9931">
        <v>16114</v>
      </c>
      <c r="L9931">
        <v>2397.7399999999998</v>
      </c>
      <c r="M9931" t="s">
        <v>43</v>
      </c>
      <c r="N9931" t="s">
        <v>66</v>
      </c>
      <c r="O9931">
        <v>2</v>
      </c>
      <c r="P9931">
        <v>2023</v>
      </c>
      <c r="Q9931">
        <v>2</v>
      </c>
      <c r="R9931" t="s">
        <v>67</v>
      </c>
      <c r="S9931">
        <v>1</v>
      </c>
      <c r="T9931">
        <v>6</v>
      </c>
      <c r="U9931">
        <v>2</v>
      </c>
      <c r="V9931">
        <v>0</v>
      </c>
      <c r="W9931" t="s">
        <v>55</v>
      </c>
      <c r="X9931" t="s">
        <v>36</v>
      </c>
      <c r="Y9931">
        <v>690600</v>
      </c>
      <c r="Z9931">
        <v>0.15</v>
      </c>
    </row>
    <row r="9932" spans="1:26" x14ac:dyDescent="0.25">
      <c r="A9932" t="s">
        <v>11991</v>
      </c>
      <c r="B9932" s="1">
        <v>45069</v>
      </c>
      <c r="C9932" t="s">
        <v>3555</v>
      </c>
      <c r="D9932" t="s">
        <v>39</v>
      </c>
      <c r="E9932" t="s">
        <v>29</v>
      </c>
      <c r="F9932" t="s">
        <v>41</v>
      </c>
      <c r="G9932" t="s">
        <v>42</v>
      </c>
      <c r="H9932">
        <v>6</v>
      </c>
      <c r="I9932">
        <v>2972</v>
      </c>
      <c r="J9932">
        <v>7</v>
      </c>
      <c r="K9932">
        <v>16583.759999999998</v>
      </c>
      <c r="L9932">
        <v>2285.35</v>
      </c>
      <c r="M9932" t="s">
        <v>43</v>
      </c>
      <c r="N9932" t="s">
        <v>44</v>
      </c>
      <c r="O9932">
        <v>6</v>
      </c>
      <c r="P9932">
        <v>2023</v>
      </c>
      <c r="Q9932">
        <v>5</v>
      </c>
      <c r="R9932" t="s">
        <v>238</v>
      </c>
      <c r="S9932">
        <v>2</v>
      </c>
      <c r="T9932">
        <v>21</v>
      </c>
      <c r="U9932">
        <v>4</v>
      </c>
      <c r="V9932">
        <v>2</v>
      </c>
      <c r="W9932" t="s">
        <v>76</v>
      </c>
      <c r="X9932" t="s">
        <v>47</v>
      </c>
      <c r="Y9932">
        <v>124824</v>
      </c>
      <c r="Z9932">
        <v>0.14000000000000001</v>
      </c>
    </row>
    <row r="9933" spans="1:26" x14ac:dyDescent="0.25">
      <c r="A9933" t="s">
        <v>11992</v>
      </c>
      <c r="B9933" s="1">
        <v>45111</v>
      </c>
      <c r="C9933" t="s">
        <v>3277</v>
      </c>
      <c r="D9933" t="s">
        <v>39</v>
      </c>
      <c r="E9933" t="s">
        <v>29</v>
      </c>
      <c r="F9933" t="s">
        <v>52</v>
      </c>
      <c r="G9933" t="s">
        <v>79</v>
      </c>
      <c r="H9933">
        <v>7</v>
      </c>
      <c r="I9933">
        <v>4406</v>
      </c>
      <c r="J9933">
        <v>17</v>
      </c>
      <c r="K9933">
        <v>25598.86</v>
      </c>
      <c r="L9933">
        <v>4655.09</v>
      </c>
      <c r="M9933" t="s">
        <v>43</v>
      </c>
      <c r="N9933" t="s">
        <v>66</v>
      </c>
      <c r="O9933">
        <v>1</v>
      </c>
      <c r="P9933">
        <v>2023</v>
      </c>
      <c r="Q9933">
        <v>7</v>
      </c>
      <c r="R9933" t="s">
        <v>125</v>
      </c>
      <c r="S9933">
        <v>3</v>
      </c>
      <c r="T9933">
        <v>27</v>
      </c>
      <c r="U9933">
        <v>2</v>
      </c>
      <c r="V9933">
        <v>2</v>
      </c>
      <c r="W9933" t="s">
        <v>76</v>
      </c>
      <c r="X9933" t="s">
        <v>47</v>
      </c>
      <c r="Y9933">
        <v>524314</v>
      </c>
      <c r="Z9933">
        <v>0.18</v>
      </c>
    </row>
    <row r="9934" spans="1:26" x14ac:dyDescent="0.25">
      <c r="A9934" t="s">
        <v>11993</v>
      </c>
      <c r="B9934" s="1">
        <v>45230</v>
      </c>
      <c r="C9934" t="s">
        <v>3605</v>
      </c>
      <c r="D9934" t="s">
        <v>63</v>
      </c>
      <c r="E9934" t="s">
        <v>51</v>
      </c>
      <c r="F9934" t="s">
        <v>41</v>
      </c>
      <c r="G9934" t="s">
        <v>116</v>
      </c>
      <c r="H9934">
        <v>9</v>
      </c>
      <c r="I9934">
        <v>2693</v>
      </c>
      <c r="J9934">
        <v>20</v>
      </c>
      <c r="K9934">
        <v>19389.599999999999</v>
      </c>
      <c r="L9934">
        <v>2210</v>
      </c>
      <c r="M9934" t="s">
        <v>65</v>
      </c>
      <c r="N9934" t="s">
        <v>66</v>
      </c>
      <c r="O9934">
        <v>4</v>
      </c>
      <c r="P9934">
        <v>2023</v>
      </c>
      <c r="Q9934">
        <v>10</v>
      </c>
      <c r="R9934" t="s">
        <v>45</v>
      </c>
      <c r="S9934">
        <v>4</v>
      </c>
      <c r="T9934">
        <v>44</v>
      </c>
      <c r="U9934">
        <v>5</v>
      </c>
      <c r="V9934">
        <v>2</v>
      </c>
      <c r="W9934" t="s">
        <v>76</v>
      </c>
      <c r="X9934" t="s">
        <v>47</v>
      </c>
      <c r="Y9934">
        <v>484740</v>
      </c>
      <c r="Z9934">
        <v>0.11</v>
      </c>
    </row>
    <row r="9935" spans="1:26" x14ac:dyDescent="0.25">
      <c r="A9935" t="s">
        <v>11994</v>
      </c>
      <c r="B9935" s="1">
        <v>45016</v>
      </c>
      <c r="C9935" t="s">
        <v>7265</v>
      </c>
      <c r="D9935" t="s">
        <v>63</v>
      </c>
      <c r="E9935" t="s">
        <v>40</v>
      </c>
      <c r="F9935" t="s">
        <v>41</v>
      </c>
      <c r="G9935" t="s">
        <v>116</v>
      </c>
      <c r="H9935">
        <v>10</v>
      </c>
      <c r="I9935">
        <v>4233</v>
      </c>
      <c r="J9935">
        <v>20</v>
      </c>
      <c r="K9935">
        <v>33864</v>
      </c>
      <c r="L9935">
        <v>2775.29</v>
      </c>
      <c r="M9935" t="s">
        <v>65</v>
      </c>
      <c r="N9935" t="s">
        <v>66</v>
      </c>
      <c r="O9935">
        <v>4</v>
      </c>
      <c r="P9935">
        <v>2023</v>
      </c>
      <c r="Q9935">
        <v>3</v>
      </c>
      <c r="R9935" t="s">
        <v>105</v>
      </c>
      <c r="S9935">
        <v>1</v>
      </c>
      <c r="T9935">
        <v>13</v>
      </c>
      <c r="U9935">
        <v>5</v>
      </c>
      <c r="V9935">
        <v>5</v>
      </c>
      <c r="W9935" t="s">
        <v>46</v>
      </c>
      <c r="X9935" t="s">
        <v>47</v>
      </c>
      <c r="Y9935">
        <v>846600</v>
      </c>
      <c r="Z9935">
        <v>0.08</v>
      </c>
    </row>
    <row r="9936" spans="1:26" x14ac:dyDescent="0.25">
      <c r="A9936" t="s">
        <v>11995</v>
      </c>
      <c r="B9936" s="1">
        <v>45246</v>
      </c>
      <c r="C9936" t="s">
        <v>496</v>
      </c>
      <c r="D9936" t="s">
        <v>39</v>
      </c>
      <c r="E9936" t="s">
        <v>51</v>
      </c>
      <c r="F9936" t="s">
        <v>41</v>
      </c>
      <c r="G9936" t="s">
        <v>116</v>
      </c>
      <c r="H9936">
        <v>2</v>
      </c>
      <c r="I9936">
        <v>868</v>
      </c>
      <c r="J9936">
        <v>22</v>
      </c>
      <c r="K9936">
        <v>1354.08</v>
      </c>
      <c r="L9936">
        <v>179.37</v>
      </c>
      <c r="M9936" t="s">
        <v>65</v>
      </c>
      <c r="N9936" t="s">
        <v>44</v>
      </c>
      <c r="O9936">
        <v>1</v>
      </c>
      <c r="P9936">
        <v>2023</v>
      </c>
      <c r="Q9936">
        <v>11</v>
      </c>
      <c r="R9936" t="s">
        <v>92</v>
      </c>
      <c r="S9936">
        <v>4</v>
      </c>
      <c r="T9936">
        <v>46</v>
      </c>
      <c r="U9936">
        <v>3</v>
      </c>
      <c r="V9936">
        <v>4</v>
      </c>
      <c r="W9936" t="s">
        <v>73</v>
      </c>
      <c r="X9936" t="s">
        <v>47</v>
      </c>
      <c r="Y9936">
        <v>38192</v>
      </c>
      <c r="Z9936">
        <v>0.13</v>
      </c>
    </row>
    <row r="9937" spans="1:26" x14ac:dyDescent="0.25">
      <c r="A9937" t="s">
        <v>11996</v>
      </c>
      <c r="B9937" s="1">
        <v>45287</v>
      </c>
      <c r="C9937" t="s">
        <v>1628</v>
      </c>
      <c r="D9937" t="s">
        <v>39</v>
      </c>
      <c r="E9937" t="s">
        <v>40</v>
      </c>
      <c r="F9937" t="s">
        <v>30</v>
      </c>
      <c r="G9937" t="s">
        <v>31</v>
      </c>
      <c r="H9937">
        <v>1</v>
      </c>
      <c r="I9937">
        <v>2606</v>
      </c>
      <c r="J9937">
        <v>9</v>
      </c>
      <c r="K9937">
        <v>2371.46</v>
      </c>
      <c r="L9937">
        <v>272.97000000000003</v>
      </c>
      <c r="M9937" t="s">
        <v>32</v>
      </c>
      <c r="N9937" t="s">
        <v>33</v>
      </c>
      <c r="O9937">
        <v>5</v>
      </c>
      <c r="P9937">
        <v>2023</v>
      </c>
      <c r="Q9937">
        <v>12</v>
      </c>
      <c r="R9937" t="s">
        <v>54</v>
      </c>
      <c r="S9937">
        <v>4</v>
      </c>
      <c r="T9937">
        <v>52</v>
      </c>
      <c r="U9937">
        <v>5</v>
      </c>
      <c r="V9937">
        <v>3</v>
      </c>
      <c r="W9937" t="s">
        <v>83</v>
      </c>
      <c r="X9937" t="s">
        <v>47</v>
      </c>
      <c r="Y9937">
        <v>23454</v>
      </c>
      <c r="Z9937">
        <v>0.12</v>
      </c>
    </row>
    <row r="9938" spans="1:26" x14ac:dyDescent="0.25">
      <c r="A9938" t="s">
        <v>11997</v>
      </c>
      <c r="B9938" s="1">
        <v>45182</v>
      </c>
      <c r="C9938" t="s">
        <v>710</v>
      </c>
      <c r="D9938" t="s">
        <v>63</v>
      </c>
      <c r="E9938" t="s">
        <v>58</v>
      </c>
      <c r="F9938" t="s">
        <v>30</v>
      </c>
      <c r="G9938" t="s">
        <v>86</v>
      </c>
      <c r="H9938">
        <v>9</v>
      </c>
      <c r="I9938">
        <v>3333</v>
      </c>
      <c r="J9938">
        <v>21</v>
      </c>
      <c r="K9938">
        <v>23697.63</v>
      </c>
      <c r="L9938">
        <v>3859.81</v>
      </c>
      <c r="M9938" t="s">
        <v>65</v>
      </c>
      <c r="N9938" t="s">
        <v>33</v>
      </c>
      <c r="O9938">
        <v>5</v>
      </c>
      <c r="P9938">
        <v>2023</v>
      </c>
      <c r="Q9938">
        <v>9</v>
      </c>
      <c r="R9938" t="s">
        <v>80</v>
      </c>
      <c r="S9938">
        <v>3</v>
      </c>
      <c r="T9938">
        <v>37</v>
      </c>
      <c r="U9938">
        <v>3</v>
      </c>
      <c r="V9938">
        <v>3</v>
      </c>
      <c r="W9938" t="s">
        <v>83</v>
      </c>
      <c r="X9938" t="s">
        <v>47</v>
      </c>
      <c r="Y9938">
        <v>629937</v>
      </c>
      <c r="Z9938">
        <v>0.16</v>
      </c>
    </row>
    <row r="9939" spans="1:26" x14ac:dyDescent="0.25">
      <c r="A9939" t="s">
        <v>11998</v>
      </c>
      <c r="B9939" s="1">
        <v>45045</v>
      </c>
      <c r="C9939" t="s">
        <v>1752</v>
      </c>
      <c r="D9939" t="s">
        <v>50</v>
      </c>
      <c r="E9939" t="s">
        <v>29</v>
      </c>
      <c r="F9939" t="s">
        <v>41</v>
      </c>
      <c r="G9939" t="s">
        <v>59</v>
      </c>
      <c r="H9939">
        <v>5</v>
      </c>
      <c r="I9939">
        <v>1951</v>
      </c>
      <c r="J9939">
        <v>6</v>
      </c>
      <c r="K9939">
        <v>9169.7000000000007</v>
      </c>
      <c r="L9939">
        <v>1600.74</v>
      </c>
      <c r="M9939" t="s">
        <v>32</v>
      </c>
      <c r="N9939" t="s">
        <v>44</v>
      </c>
      <c r="O9939">
        <v>4</v>
      </c>
      <c r="P9939">
        <v>2023</v>
      </c>
      <c r="Q9939">
        <v>4</v>
      </c>
      <c r="R9939" t="s">
        <v>100</v>
      </c>
      <c r="S9939">
        <v>2</v>
      </c>
      <c r="T9939">
        <v>17</v>
      </c>
      <c r="U9939">
        <v>5</v>
      </c>
      <c r="V9939">
        <v>6</v>
      </c>
      <c r="W9939" t="s">
        <v>35</v>
      </c>
      <c r="X9939" t="s">
        <v>36</v>
      </c>
      <c r="Y9939">
        <v>58530</v>
      </c>
      <c r="Z9939">
        <v>0.17</v>
      </c>
    </row>
    <row r="9940" spans="1:26" x14ac:dyDescent="0.25">
      <c r="A9940" t="s">
        <v>11999</v>
      </c>
      <c r="B9940" s="1">
        <v>45020</v>
      </c>
      <c r="C9940" t="s">
        <v>443</v>
      </c>
      <c r="D9940" t="s">
        <v>39</v>
      </c>
      <c r="E9940" t="s">
        <v>29</v>
      </c>
      <c r="F9940" t="s">
        <v>30</v>
      </c>
      <c r="G9940" t="s">
        <v>86</v>
      </c>
      <c r="H9940">
        <v>9</v>
      </c>
      <c r="I9940">
        <v>2098</v>
      </c>
      <c r="J9940">
        <v>15</v>
      </c>
      <c r="K9940">
        <v>16049.7</v>
      </c>
      <c r="L9940">
        <v>1490.56</v>
      </c>
      <c r="M9940" t="s">
        <v>65</v>
      </c>
      <c r="N9940" t="s">
        <v>44</v>
      </c>
      <c r="O9940">
        <v>2</v>
      </c>
      <c r="P9940">
        <v>2023</v>
      </c>
      <c r="Q9940">
        <v>4</v>
      </c>
      <c r="R9940" t="s">
        <v>100</v>
      </c>
      <c r="S9940">
        <v>2</v>
      </c>
      <c r="T9940">
        <v>14</v>
      </c>
      <c r="U9940">
        <v>2</v>
      </c>
      <c r="V9940">
        <v>2</v>
      </c>
      <c r="W9940" t="s">
        <v>76</v>
      </c>
      <c r="X9940" t="s">
        <v>47</v>
      </c>
      <c r="Y9940">
        <v>283230</v>
      </c>
      <c r="Z9940">
        <v>0.09</v>
      </c>
    </row>
    <row r="9941" spans="1:26" x14ac:dyDescent="0.25">
      <c r="A9941" t="s">
        <v>12000</v>
      </c>
      <c r="B9941" s="1">
        <v>45122</v>
      </c>
      <c r="C9941" t="s">
        <v>6942</v>
      </c>
      <c r="D9941" t="s">
        <v>50</v>
      </c>
      <c r="E9941" t="s">
        <v>58</v>
      </c>
      <c r="F9941" t="s">
        <v>52</v>
      </c>
      <c r="G9941" t="s">
        <v>79</v>
      </c>
      <c r="H9941">
        <v>3</v>
      </c>
      <c r="I9941">
        <v>2083</v>
      </c>
      <c r="J9941">
        <v>0</v>
      </c>
      <c r="K9941">
        <v>6249</v>
      </c>
      <c r="L9941">
        <v>1004.49</v>
      </c>
      <c r="M9941" t="s">
        <v>65</v>
      </c>
      <c r="N9941" t="s">
        <v>33</v>
      </c>
      <c r="O9941">
        <v>2</v>
      </c>
      <c r="P9941">
        <v>2023</v>
      </c>
      <c r="Q9941">
        <v>7</v>
      </c>
      <c r="R9941" t="s">
        <v>125</v>
      </c>
      <c r="S9941">
        <v>3</v>
      </c>
      <c r="T9941">
        <v>28</v>
      </c>
      <c r="U9941">
        <v>3</v>
      </c>
      <c r="V9941">
        <v>6</v>
      </c>
      <c r="W9941" t="s">
        <v>35</v>
      </c>
      <c r="X9941" t="s">
        <v>36</v>
      </c>
      <c r="Y9941">
        <v>0</v>
      </c>
      <c r="Z9941">
        <v>0.16</v>
      </c>
    </row>
    <row r="9942" spans="1:26" x14ac:dyDescent="0.25">
      <c r="A9942" t="s">
        <v>12001</v>
      </c>
      <c r="B9942" s="1">
        <v>44990</v>
      </c>
      <c r="C9942" t="s">
        <v>2777</v>
      </c>
      <c r="D9942" t="s">
        <v>28</v>
      </c>
      <c r="E9942" t="s">
        <v>29</v>
      </c>
      <c r="F9942" t="s">
        <v>41</v>
      </c>
      <c r="G9942" t="s">
        <v>116</v>
      </c>
      <c r="H9942">
        <v>6</v>
      </c>
      <c r="I9942">
        <v>4727</v>
      </c>
      <c r="J9942">
        <v>12</v>
      </c>
      <c r="K9942">
        <v>24958.560000000001</v>
      </c>
      <c r="L9942">
        <v>2655.67</v>
      </c>
      <c r="M9942" t="s">
        <v>32</v>
      </c>
      <c r="N9942" t="s">
        <v>44</v>
      </c>
      <c r="O9942">
        <v>1</v>
      </c>
      <c r="P9942">
        <v>2023</v>
      </c>
      <c r="Q9942">
        <v>3</v>
      </c>
      <c r="R9942" t="s">
        <v>105</v>
      </c>
      <c r="S9942">
        <v>1</v>
      </c>
      <c r="T9942">
        <v>10</v>
      </c>
      <c r="U9942">
        <v>2</v>
      </c>
      <c r="V9942">
        <v>0</v>
      </c>
      <c r="W9942" t="s">
        <v>55</v>
      </c>
      <c r="X9942" t="s">
        <v>36</v>
      </c>
      <c r="Y9942">
        <v>340344</v>
      </c>
      <c r="Z9942">
        <v>0.11</v>
      </c>
    </row>
    <row r="9943" spans="1:26" x14ac:dyDescent="0.25">
      <c r="A9943" t="s">
        <v>12002</v>
      </c>
      <c r="B9943" s="1">
        <v>45001</v>
      </c>
      <c r="C9943" t="s">
        <v>1064</v>
      </c>
      <c r="D9943" t="s">
        <v>39</v>
      </c>
      <c r="E9943" t="s">
        <v>58</v>
      </c>
      <c r="F9943" t="s">
        <v>52</v>
      </c>
      <c r="G9943" t="s">
        <v>91</v>
      </c>
      <c r="H9943">
        <v>10</v>
      </c>
      <c r="I9943">
        <v>1074</v>
      </c>
      <c r="J9943">
        <v>28</v>
      </c>
      <c r="K9943">
        <v>7732.8</v>
      </c>
      <c r="L9943">
        <v>1327.29</v>
      </c>
      <c r="M9943" t="s">
        <v>65</v>
      </c>
      <c r="N9943" t="s">
        <v>33</v>
      </c>
      <c r="O9943">
        <v>3</v>
      </c>
      <c r="P9943">
        <v>2023</v>
      </c>
      <c r="Q9943">
        <v>3</v>
      </c>
      <c r="R9943" t="s">
        <v>105</v>
      </c>
      <c r="S9943">
        <v>1</v>
      </c>
      <c r="T9943">
        <v>11</v>
      </c>
      <c r="U9943">
        <v>3</v>
      </c>
      <c r="V9943">
        <v>4</v>
      </c>
      <c r="W9943" t="s">
        <v>73</v>
      </c>
      <c r="X9943" t="s">
        <v>47</v>
      </c>
      <c r="Y9943">
        <v>300720</v>
      </c>
      <c r="Z9943">
        <v>0.17</v>
      </c>
    </row>
    <row r="9944" spans="1:26" x14ac:dyDescent="0.25">
      <c r="A9944" t="s">
        <v>12003</v>
      </c>
      <c r="B9944" s="1">
        <v>45167</v>
      </c>
      <c r="C9944" t="s">
        <v>1056</v>
      </c>
      <c r="D9944" t="s">
        <v>28</v>
      </c>
      <c r="E9944" t="s">
        <v>29</v>
      </c>
      <c r="F9944" t="s">
        <v>41</v>
      </c>
      <c r="G9944" t="s">
        <v>42</v>
      </c>
      <c r="H9944">
        <v>10</v>
      </c>
      <c r="I9944">
        <v>2543</v>
      </c>
      <c r="J9944">
        <v>17</v>
      </c>
      <c r="K9944">
        <v>21106.9</v>
      </c>
      <c r="L9944">
        <v>2777.98</v>
      </c>
      <c r="M9944" t="s">
        <v>32</v>
      </c>
      <c r="N9944" t="s">
        <v>33</v>
      </c>
      <c r="O9944">
        <v>4</v>
      </c>
      <c r="P9944">
        <v>2023</v>
      </c>
      <c r="Q9944">
        <v>8</v>
      </c>
      <c r="R9944" t="s">
        <v>72</v>
      </c>
      <c r="S9944">
        <v>3</v>
      </c>
      <c r="T9944">
        <v>35</v>
      </c>
      <c r="U9944">
        <v>5</v>
      </c>
      <c r="V9944">
        <v>2</v>
      </c>
      <c r="W9944" t="s">
        <v>76</v>
      </c>
      <c r="X9944" t="s">
        <v>47</v>
      </c>
      <c r="Y9944">
        <v>432310</v>
      </c>
      <c r="Z9944">
        <v>0.13</v>
      </c>
    </row>
    <row r="9945" spans="1:26" x14ac:dyDescent="0.25">
      <c r="A9945" t="s">
        <v>12004</v>
      </c>
      <c r="B9945" s="1">
        <v>45037</v>
      </c>
      <c r="C9945" t="s">
        <v>3013</v>
      </c>
      <c r="D9945" t="s">
        <v>63</v>
      </c>
      <c r="E9945" t="s">
        <v>51</v>
      </c>
      <c r="F9945" t="s">
        <v>52</v>
      </c>
      <c r="G9945" t="s">
        <v>79</v>
      </c>
      <c r="H9945">
        <v>7</v>
      </c>
      <c r="I9945">
        <v>4119</v>
      </c>
      <c r="J9945">
        <v>10</v>
      </c>
      <c r="K9945">
        <v>25949.7</v>
      </c>
      <c r="L9945">
        <v>1737.44</v>
      </c>
      <c r="M9945" t="s">
        <v>65</v>
      </c>
      <c r="N9945" t="s">
        <v>33</v>
      </c>
      <c r="O9945">
        <v>1</v>
      </c>
      <c r="P9945">
        <v>2023</v>
      </c>
      <c r="Q9945">
        <v>4</v>
      </c>
      <c r="R9945" t="s">
        <v>100</v>
      </c>
      <c r="S9945">
        <v>2</v>
      </c>
      <c r="T9945">
        <v>16</v>
      </c>
      <c r="U9945">
        <v>4</v>
      </c>
      <c r="V9945">
        <v>5</v>
      </c>
      <c r="W9945" t="s">
        <v>46</v>
      </c>
      <c r="X9945" t="s">
        <v>47</v>
      </c>
      <c r="Y9945">
        <v>288330</v>
      </c>
      <c r="Z9945">
        <v>7.0000000000000007E-2</v>
      </c>
    </row>
    <row r="9946" spans="1:26" x14ac:dyDescent="0.25">
      <c r="A9946" t="s">
        <v>12005</v>
      </c>
      <c r="B9946" s="1">
        <v>44930</v>
      </c>
      <c r="C9946" t="s">
        <v>2044</v>
      </c>
      <c r="D9946" t="s">
        <v>50</v>
      </c>
      <c r="E9946" t="s">
        <v>40</v>
      </c>
      <c r="F9946" t="s">
        <v>30</v>
      </c>
      <c r="G9946" t="s">
        <v>64</v>
      </c>
      <c r="H9946">
        <v>6</v>
      </c>
      <c r="I9946">
        <v>987</v>
      </c>
      <c r="J9946">
        <v>29</v>
      </c>
      <c r="K9946">
        <v>4204.62</v>
      </c>
      <c r="L9946">
        <v>225.58</v>
      </c>
      <c r="M9946" t="s">
        <v>43</v>
      </c>
      <c r="N9946" t="s">
        <v>44</v>
      </c>
      <c r="O9946">
        <v>1</v>
      </c>
      <c r="P9946">
        <v>2023</v>
      </c>
      <c r="Q9946">
        <v>1</v>
      </c>
      <c r="R9946" t="s">
        <v>34</v>
      </c>
      <c r="S9946">
        <v>1</v>
      </c>
      <c r="T9946">
        <v>1</v>
      </c>
      <c r="U9946">
        <v>1</v>
      </c>
      <c r="V9946">
        <v>3</v>
      </c>
      <c r="W9946" t="s">
        <v>83</v>
      </c>
      <c r="X9946" t="s">
        <v>47</v>
      </c>
      <c r="Y9946">
        <v>171738</v>
      </c>
      <c r="Z9946">
        <v>0.05</v>
      </c>
    </row>
    <row r="9947" spans="1:26" x14ac:dyDescent="0.25">
      <c r="A9947" t="s">
        <v>12006</v>
      </c>
      <c r="B9947" s="1">
        <v>44996</v>
      </c>
      <c r="C9947" t="s">
        <v>2376</v>
      </c>
      <c r="D9947" t="s">
        <v>39</v>
      </c>
      <c r="E9947" t="s">
        <v>51</v>
      </c>
      <c r="F9947" t="s">
        <v>41</v>
      </c>
      <c r="G9947" t="s">
        <v>59</v>
      </c>
      <c r="H9947">
        <v>8</v>
      </c>
      <c r="I9947">
        <v>481</v>
      </c>
      <c r="J9947">
        <v>14</v>
      </c>
      <c r="K9947">
        <v>3309.28</v>
      </c>
      <c r="L9947">
        <v>522.5</v>
      </c>
      <c r="M9947" t="s">
        <v>43</v>
      </c>
      <c r="N9947" t="s">
        <v>66</v>
      </c>
      <c r="O9947">
        <v>2</v>
      </c>
      <c r="P9947">
        <v>2023</v>
      </c>
      <c r="Q9947">
        <v>3</v>
      </c>
      <c r="R9947" t="s">
        <v>105</v>
      </c>
      <c r="S9947">
        <v>1</v>
      </c>
      <c r="T9947">
        <v>10</v>
      </c>
      <c r="U9947">
        <v>2</v>
      </c>
      <c r="V9947">
        <v>6</v>
      </c>
      <c r="W9947" t="s">
        <v>35</v>
      </c>
      <c r="X9947" t="s">
        <v>36</v>
      </c>
      <c r="Y9947">
        <v>53872</v>
      </c>
      <c r="Z9947">
        <v>0.16</v>
      </c>
    </row>
    <row r="9948" spans="1:26" x14ac:dyDescent="0.25">
      <c r="A9948" t="s">
        <v>12007</v>
      </c>
      <c r="B9948" s="1">
        <v>45255</v>
      </c>
      <c r="C9948" t="s">
        <v>5393</v>
      </c>
      <c r="D9948" t="s">
        <v>28</v>
      </c>
      <c r="E9948" t="s">
        <v>51</v>
      </c>
      <c r="F9948" t="s">
        <v>52</v>
      </c>
      <c r="G9948" t="s">
        <v>79</v>
      </c>
      <c r="H9948">
        <v>6</v>
      </c>
      <c r="I9948">
        <v>2056</v>
      </c>
      <c r="J9948">
        <v>0</v>
      </c>
      <c r="K9948">
        <v>12336</v>
      </c>
      <c r="L9948">
        <v>997.74</v>
      </c>
      <c r="M9948" t="s">
        <v>43</v>
      </c>
      <c r="N9948" t="s">
        <v>44</v>
      </c>
      <c r="O9948">
        <v>7</v>
      </c>
      <c r="P9948">
        <v>2023</v>
      </c>
      <c r="Q9948">
        <v>11</v>
      </c>
      <c r="R9948" t="s">
        <v>92</v>
      </c>
      <c r="S9948">
        <v>4</v>
      </c>
      <c r="T9948">
        <v>47</v>
      </c>
      <c r="U9948">
        <v>4</v>
      </c>
      <c r="V9948">
        <v>6</v>
      </c>
      <c r="W9948" t="s">
        <v>35</v>
      </c>
      <c r="X9948" t="s">
        <v>36</v>
      </c>
      <c r="Y9948">
        <v>0</v>
      </c>
      <c r="Z9948">
        <v>0.08</v>
      </c>
    </row>
    <row r="9949" spans="1:26" x14ac:dyDescent="0.25">
      <c r="A9949" t="s">
        <v>12008</v>
      </c>
      <c r="B9949" s="1">
        <v>45011</v>
      </c>
      <c r="C9949" t="s">
        <v>1775</v>
      </c>
      <c r="D9949" t="s">
        <v>39</v>
      </c>
      <c r="E9949" t="s">
        <v>58</v>
      </c>
      <c r="F9949" t="s">
        <v>41</v>
      </c>
      <c r="G9949" t="s">
        <v>59</v>
      </c>
      <c r="H9949">
        <v>5</v>
      </c>
      <c r="I9949">
        <v>4684</v>
      </c>
      <c r="J9949">
        <v>14</v>
      </c>
      <c r="K9949">
        <v>20141.2</v>
      </c>
      <c r="L9949">
        <v>1378.2</v>
      </c>
      <c r="M9949" t="s">
        <v>32</v>
      </c>
      <c r="N9949" t="s">
        <v>66</v>
      </c>
      <c r="O9949">
        <v>4</v>
      </c>
      <c r="P9949">
        <v>2023</v>
      </c>
      <c r="Q9949">
        <v>3</v>
      </c>
      <c r="R9949" t="s">
        <v>105</v>
      </c>
      <c r="S9949">
        <v>1</v>
      </c>
      <c r="T9949">
        <v>13</v>
      </c>
      <c r="U9949">
        <v>5</v>
      </c>
      <c r="V9949">
        <v>0</v>
      </c>
      <c r="W9949" t="s">
        <v>55</v>
      </c>
      <c r="X9949" t="s">
        <v>36</v>
      </c>
      <c r="Y9949">
        <v>327880</v>
      </c>
      <c r="Z9949">
        <v>7.0000000000000007E-2</v>
      </c>
    </row>
    <row r="9950" spans="1:26" x14ac:dyDescent="0.25">
      <c r="A9950" t="s">
        <v>12009</v>
      </c>
      <c r="B9950" s="1">
        <v>45033</v>
      </c>
      <c r="C9950" t="s">
        <v>6942</v>
      </c>
      <c r="D9950" t="s">
        <v>50</v>
      </c>
      <c r="E9950" t="s">
        <v>58</v>
      </c>
      <c r="F9950" t="s">
        <v>52</v>
      </c>
      <c r="G9950" t="s">
        <v>91</v>
      </c>
      <c r="H9950">
        <v>5</v>
      </c>
      <c r="I9950">
        <v>681</v>
      </c>
      <c r="J9950">
        <v>26</v>
      </c>
      <c r="K9950">
        <v>2519.6999999999998</v>
      </c>
      <c r="L9950">
        <v>151.6</v>
      </c>
      <c r="M9950" t="s">
        <v>32</v>
      </c>
      <c r="N9950" t="s">
        <v>33</v>
      </c>
      <c r="O9950">
        <v>7</v>
      </c>
      <c r="P9950">
        <v>2023</v>
      </c>
      <c r="Q9950">
        <v>4</v>
      </c>
      <c r="R9950" t="s">
        <v>100</v>
      </c>
      <c r="S9950">
        <v>2</v>
      </c>
      <c r="T9950">
        <v>16</v>
      </c>
      <c r="U9950">
        <v>4</v>
      </c>
      <c r="V9950">
        <v>1</v>
      </c>
      <c r="W9950" t="s">
        <v>60</v>
      </c>
      <c r="X9950" t="s">
        <v>47</v>
      </c>
      <c r="Y9950">
        <v>88530</v>
      </c>
      <c r="Z9950">
        <v>0.06</v>
      </c>
    </row>
    <row r="9951" spans="1:26" x14ac:dyDescent="0.25">
      <c r="A9951" t="s">
        <v>12010</v>
      </c>
      <c r="B9951" s="1">
        <v>45099</v>
      </c>
      <c r="C9951" t="s">
        <v>3752</v>
      </c>
      <c r="D9951" t="s">
        <v>63</v>
      </c>
      <c r="E9951" t="s">
        <v>51</v>
      </c>
      <c r="F9951" t="s">
        <v>52</v>
      </c>
      <c r="G9951" t="s">
        <v>91</v>
      </c>
      <c r="H9951">
        <v>6</v>
      </c>
      <c r="I9951">
        <v>3450</v>
      </c>
      <c r="J9951">
        <v>19</v>
      </c>
      <c r="K9951">
        <v>16767</v>
      </c>
      <c r="L9951">
        <v>843.46</v>
      </c>
      <c r="M9951" t="s">
        <v>65</v>
      </c>
      <c r="N9951" t="s">
        <v>44</v>
      </c>
      <c r="O9951">
        <v>1</v>
      </c>
      <c r="P9951">
        <v>2023</v>
      </c>
      <c r="Q9951">
        <v>6</v>
      </c>
      <c r="R9951" t="s">
        <v>95</v>
      </c>
      <c r="S9951">
        <v>2</v>
      </c>
      <c r="T9951">
        <v>25</v>
      </c>
      <c r="U9951">
        <v>4</v>
      </c>
      <c r="V9951">
        <v>4</v>
      </c>
      <c r="W9951" t="s">
        <v>73</v>
      </c>
      <c r="X9951" t="s">
        <v>47</v>
      </c>
      <c r="Y9951">
        <v>393300</v>
      </c>
      <c r="Z9951">
        <v>0.05</v>
      </c>
    </row>
    <row r="9952" spans="1:26" x14ac:dyDescent="0.25">
      <c r="A9952" t="s">
        <v>12011</v>
      </c>
      <c r="B9952" s="1">
        <v>45002</v>
      </c>
      <c r="C9952" t="s">
        <v>1421</v>
      </c>
      <c r="D9952" t="s">
        <v>63</v>
      </c>
      <c r="E9952" t="s">
        <v>58</v>
      </c>
      <c r="F9952" t="s">
        <v>41</v>
      </c>
      <c r="G9952" t="s">
        <v>59</v>
      </c>
      <c r="H9952">
        <v>1</v>
      </c>
      <c r="I9952">
        <v>1094</v>
      </c>
      <c r="J9952">
        <v>16</v>
      </c>
      <c r="K9952">
        <v>918.96</v>
      </c>
      <c r="L9952">
        <v>178.18</v>
      </c>
      <c r="M9952" t="s">
        <v>65</v>
      </c>
      <c r="N9952" t="s">
        <v>33</v>
      </c>
      <c r="O9952">
        <v>4</v>
      </c>
      <c r="P9952">
        <v>2023</v>
      </c>
      <c r="Q9952">
        <v>3</v>
      </c>
      <c r="R9952" t="s">
        <v>105</v>
      </c>
      <c r="S9952">
        <v>1</v>
      </c>
      <c r="T9952">
        <v>11</v>
      </c>
      <c r="U9952">
        <v>3</v>
      </c>
      <c r="V9952">
        <v>5</v>
      </c>
      <c r="W9952" t="s">
        <v>46</v>
      </c>
      <c r="X9952" t="s">
        <v>47</v>
      </c>
      <c r="Y9952">
        <v>17504</v>
      </c>
      <c r="Z9952">
        <v>0.19</v>
      </c>
    </row>
    <row r="9953" spans="1:26" x14ac:dyDescent="0.25">
      <c r="A9953" t="s">
        <v>12012</v>
      </c>
      <c r="B9953" s="1">
        <v>44967</v>
      </c>
      <c r="C9953" t="s">
        <v>4928</v>
      </c>
      <c r="D9953" t="s">
        <v>39</v>
      </c>
      <c r="E9953" t="s">
        <v>29</v>
      </c>
      <c r="F9953" t="s">
        <v>52</v>
      </c>
      <c r="G9953" t="s">
        <v>91</v>
      </c>
      <c r="H9953">
        <v>5</v>
      </c>
      <c r="I9953">
        <v>3168</v>
      </c>
      <c r="J9953">
        <v>0</v>
      </c>
      <c r="K9953">
        <v>15840</v>
      </c>
      <c r="L9953">
        <v>1424.87</v>
      </c>
      <c r="M9953" t="s">
        <v>65</v>
      </c>
      <c r="N9953" t="s">
        <v>33</v>
      </c>
      <c r="O9953">
        <v>3</v>
      </c>
      <c r="P9953">
        <v>2023</v>
      </c>
      <c r="Q9953">
        <v>2</v>
      </c>
      <c r="R9953" t="s">
        <v>67</v>
      </c>
      <c r="S9953">
        <v>1</v>
      </c>
      <c r="T9953">
        <v>6</v>
      </c>
      <c r="U9953">
        <v>2</v>
      </c>
      <c r="V9953">
        <v>5</v>
      </c>
      <c r="W9953" t="s">
        <v>46</v>
      </c>
      <c r="X9953" t="s">
        <v>47</v>
      </c>
      <c r="Y9953">
        <v>0</v>
      </c>
      <c r="Z9953">
        <v>0.09</v>
      </c>
    </row>
    <row r="9954" spans="1:26" x14ac:dyDescent="0.25">
      <c r="A9954" t="s">
        <v>12013</v>
      </c>
      <c r="B9954" s="1">
        <v>45017</v>
      </c>
      <c r="C9954" t="s">
        <v>12014</v>
      </c>
      <c r="D9954" t="s">
        <v>50</v>
      </c>
      <c r="E9954" t="s">
        <v>40</v>
      </c>
      <c r="F9954" t="s">
        <v>30</v>
      </c>
      <c r="G9954" t="s">
        <v>64</v>
      </c>
      <c r="H9954">
        <v>2</v>
      </c>
      <c r="I9954">
        <v>4629</v>
      </c>
      <c r="J9954">
        <v>26</v>
      </c>
      <c r="K9954">
        <v>6850.92</v>
      </c>
      <c r="L9954">
        <v>1269.28</v>
      </c>
      <c r="M9954" t="s">
        <v>65</v>
      </c>
      <c r="N9954" t="s">
        <v>66</v>
      </c>
      <c r="O9954">
        <v>5</v>
      </c>
      <c r="P9954">
        <v>2023</v>
      </c>
      <c r="Q9954">
        <v>4</v>
      </c>
      <c r="R9954" t="s">
        <v>100</v>
      </c>
      <c r="S9954">
        <v>2</v>
      </c>
      <c r="T9954">
        <v>13</v>
      </c>
      <c r="U9954">
        <v>1</v>
      </c>
      <c r="V9954">
        <v>6</v>
      </c>
      <c r="W9954" t="s">
        <v>35</v>
      </c>
      <c r="X9954" t="s">
        <v>36</v>
      </c>
      <c r="Y9954">
        <v>240708</v>
      </c>
      <c r="Z9954">
        <v>0.19</v>
      </c>
    </row>
    <row r="9955" spans="1:26" x14ac:dyDescent="0.25">
      <c r="A9955" t="s">
        <v>12015</v>
      </c>
      <c r="B9955" s="1">
        <v>44976</v>
      </c>
      <c r="C9955" t="s">
        <v>6618</v>
      </c>
      <c r="D9955" t="s">
        <v>39</v>
      </c>
      <c r="E9955" t="s">
        <v>51</v>
      </c>
      <c r="F9955" t="s">
        <v>52</v>
      </c>
      <c r="G9955" t="s">
        <v>91</v>
      </c>
      <c r="H9955">
        <v>5</v>
      </c>
      <c r="I9955">
        <v>4160</v>
      </c>
      <c r="J9955">
        <v>22</v>
      </c>
      <c r="K9955">
        <v>16224</v>
      </c>
      <c r="L9955">
        <v>1744.56</v>
      </c>
      <c r="M9955" t="s">
        <v>32</v>
      </c>
      <c r="N9955" t="s">
        <v>44</v>
      </c>
      <c r="O9955">
        <v>7</v>
      </c>
      <c r="P9955">
        <v>2023</v>
      </c>
      <c r="Q9955">
        <v>2</v>
      </c>
      <c r="R9955" t="s">
        <v>67</v>
      </c>
      <c r="S9955">
        <v>1</v>
      </c>
      <c r="T9955">
        <v>8</v>
      </c>
      <c r="U9955">
        <v>4</v>
      </c>
      <c r="V9955">
        <v>0</v>
      </c>
      <c r="W9955" t="s">
        <v>55</v>
      </c>
      <c r="X9955" t="s">
        <v>36</v>
      </c>
      <c r="Y9955">
        <v>457600</v>
      </c>
      <c r="Z9955">
        <v>0.11</v>
      </c>
    </row>
    <row r="9956" spans="1:26" x14ac:dyDescent="0.25">
      <c r="A9956" t="s">
        <v>12016</v>
      </c>
      <c r="B9956" s="1">
        <v>45071</v>
      </c>
      <c r="C9956" t="s">
        <v>697</v>
      </c>
      <c r="D9956" t="s">
        <v>63</v>
      </c>
      <c r="E9956" t="s">
        <v>40</v>
      </c>
      <c r="F9956" t="s">
        <v>52</v>
      </c>
      <c r="G9956" t="s">
        <v>53</v>
      </c>
      <c r="H9956">
        <v>5</v>
      </c>
      <c r="I9956">
        <v>3201</v>
      </c>
      <c r="J9956">
        <v>15</v>
      </c>
      <c r="K9956">
        <v>13604.25</v>
      </c>
      <c r="L9956">
        <v>1083.47</v>
      </c>
      <c r="M9956" t="s">
        <v>32</v>
      </c>
      <c r="N9956" t="s">
        <v>44</v>
      </c>
      <c r="O9956">
        <v>4</v>
      </c>
      <c r="P9956">
        <v>2023</v>
      </c>
      <c r="Q9956">
        <v>5</v>
      </c>
      <c r="R9956" t="s">
        <v>238</v>
      </c>
      <c r="S9956">
        <v>2</v>
      </c>
      <c r="T9956">
        <v>21</v>
      </c>
      <c r="U9956">
        <v>4</v>
      </c>
      <c r="V9956">
        <v>4</v>
      </c>
      <c r="W9956" t="s">
        <v>73</v>
      </c>
      <c r="X9956" t="s">
        <v>47</v>
      </c>
      <c r="Y9956">
        <v>240075</v>
      </c>
      <c r="Z9956">
        <v>0.08</v>
      </c>
    </row>
    <row r="9957" spans="1:26" x14ac:dyDescent="0.25">
      <c r="A9957" t="s">
        <v>12017</v>
      </c>
      <c r="B9957" s="1">
        <v>45234</v>
      </c>
      <c r="C9957" t="s">
        <v>1081</v>
      </c>
      <c r="D9957" t="s">
        <v>28</v>
      </c>
      <c r="E9957" t="s">
        <v>40</v>
      </c>
      <c r="F9957" t="s">
        <v>52</v>
      </c>
      <c r="G9957" t="s">
        <v>79</v>
      </c>
      <c r="H9957">
        <v>7</v>
      </c>
      <c r="I9957">
        <v>1345</v>
      </c>
      <c r="J9957">
        <v>2</v>
      </c>
      <c r="K9957">
        <v>9226.7000000000007</v>
      </c>
      <c r="L9957">
        <v>1777.12</v>
      </c>
      <c r="M9957" t="s">
        <v>65</v>
      </c>
      <c r="N9957" t="s">
        <v>66</v>
      </c>
      <c r="O9957">
        <v>7</v>
      </c>
      <c r="P9957">
        <v>2023</v>
      </c>
      <c r="Q9957">
        <v>11</v>
      </c>
      <c r="R9957" t="s">
        <v>92</v>
      </c>
      <c r="S9957">
        <v>4</v>
      </c>
      <c r="T9957">
        <v>44</v>
      </c>
      <c r="U9957">
        <v>1</v>
      </c>
      <c r="V9957">
        <v>6</v>
      </c>
      <c r="W9957" t="s">
        <v>35</v>
      </c>
      <c r="X9957" t="s">
        <v>36</v>
      </c>
      <c r="Y9957">
        <v>18830</v>
      </c>
      <c r="Z9957">
        <v>0.19</v>
      </c>
    </row>
    <row r="9958" spans="1:26" x14ac:dyDescent="0.25">
      <c r="A9958" t="s">
        <v>12018</v>
      </c>
      <c r="B9958" s="1">
        <v>44951</v>
      </c>
      <c r="C9958" t="s">
        <v>1835</v>
      </c>
      <c r="D9958" t="s">
        <v>63</v>
      </c>
      <c r="E9958" t="s">
        <v>40</v>
      </c>
      <c r="F9958" t="s">
        <v>30</v>
      </c>
      <c r="G9958" t="s">
        <v>64</v>
      </c>
      <c r="H9958">
        <v>4</v>
      </c>
      <c r="I9958">
        <v>2552</v>
      </c>
      <c r="J9958">
        <v>1</v>
      </c>
      <c r="K9958">
        <v>10105.92</v>
      </c>
      <c r="L9958">
        <v>1503.92</v>
      </c>
      <c r="M9958" t="s">
        <v>32</v>
      </c>
      <c r="N9958" t="s">
        <v>44</v>
      </c>
      <c r="O9958">
        <v>5</v>
      </c>
      <c r="P9958">
        <v>2023</v>
      </c>
      <c r="Q9958">
        <v>1</v>
      </c>
      <c r="R9958" t="s">
        <v>34</v>
      </c>
      <c r="S9958">
        <v>1</v>
      </c>
      <c r="T9958">
        <v>4</v>
      </c>
      <c r="U9958">
        <v>4</v>
      </c>
      <c r="V9958">
        <v>3</v>
      </c>
      <c r="W9958" t="s">
        <v>83</v>
      </c>
      <c r="X9958" t="s">
        <v>47</v>
      </c>
      <c r="Y9958">
        <v>10208</v>
      </c>
      <c r="Z9958">
        <v>0.15</v>
      </c>
    </row>
    <row r="9959" spans="1:26" x14ac:dyDescent="0.25">
      <c r="A9959" t="s">
        <v>12019</v>
      </c>
      <c r="B9959" s="1">
        <v>44955</v>
      </c>
      <c r="C9959" t="s">
        <v>697</v>
      </c>
      <c r="D9959" t="s">
        <v>39</v>
      </c>
      <c r="E9959" t="s">
        <v>51</v>
      </c>
      <c r="F9959" t="s">
        <v>52</v>
      </c>
      <c r="G9959" t="s">
        <v>53</v>
      </c>
      <c r="H9959">
        <v>1</v>
      </c>
      <c r="I9959">
        <v>1646</v>
      </c>
      <c r="J9959">
        <v>6</v>
      </c>
      <c r="K9959">
        <v>1547.24</v>
      </c>
      <c r="L9959">
        <v>200.32</v>
      </c>
      <c r="M9959" t="s">
        <v>43</v>
      </c>
      <c r="N9959" t="s">
        <v>66</v>
      </c>
      <c r="O9959">
        <v>5</v>
      </c>
      <c r="P9959">
        <v>2023</v>
      </c>
      <c r="Q9959">
        <v>1</v>
      </c>
      <c r="R9959" t="s">
        <v>34</v>
      </c>
      <c r="S9959">
        <v>1</v>
      </c>
      <c r="T9959">
        <v>5</v>
      </c>
      <c r="U9959">
        <v>5</v>
      </c>
      <c r="V9959">
        <v>0</v>
      </c>
      <c r="W9959" t="s">
        <v>55</v>
      </c>
      <c r="X9959" t="s">
        <v>36</v>
      </c>
      <c r="Y9959">
        <v>9876</v>
      </c>
      <c r="Z9959">
        <v>0.13</v>
      </c>
    </row>
    <row r="9960" spans="1:26" x14ac:dyDescent="0.25">
      <c r="A9960" t="s">
        <v>12020</v>
      </c>
      <c r="B9960" s="1">
        <v>45146</v>
      </c>
      <c r="C9960" t="s">
        <v>3575</v>
      </c>
      <c r="D9960" t="s">
        <v>50</v>
      </c>
      <c r="E9960" t="s">
        <v>29</v>
      </c>
      <c r="F9960" t="s">
        <v>41</v>
      </c>
      <c r="G9960" t="s">
        <v>116</v>
      </c>
      <c r="H9960">
        <v>2</v>
      </c>
      <c r="I9960">
        <v>3736</v>
      </c>
      <c r="J9960">
        <v>4</v>
      </c>
      <c r="K9960">
        <v>7173.12</v>
      </c>
      <c r="L9960">
        <v>785.32</v>
      </c>
      <c r="M9960" t="s">
        <v>65</v>
      </c>
      <c r="N9960" t="s">
        <v>44</v>
      </c>
      <c r="O9960">
        <v>7</v>
      </c>
      <c r="P9960">
        <v>2023</v>
      </c>
      <c r="Q9960">
        <v>8</v>
      </c>
      <c r="R9960" t="s">
        <v>72</v>
      </c>
      <c r="S9960">
        <v>3</v>
      </c>
      <c r="T9960">
        <v>32</v>
      </c>
      <c r="U9960">
        <v>2</v>
      </c>
      <c r="V9960">
        <v>2</v>
      </c>
      <c r="W9960" t="s">
        <v>76</v>
      </c>
      <c r="X9960" t="s">
        <v>47</v>
      </c>
      <c r="Y9960">
        <v>29888</v>
      </c>
      <c r="Z9960">
        <v>0.11</v>
      </c>
    </row>
    <row r="9961" spans="1:26" x14ac:dyDescent="0.25">
      <c r="A9961" t="s">
        <v>12021</v>
      </c>
      <c r="B9961" s="1">
        <v>45000</v>
      </c>
      <c r="C9961" t="s">
        <v>3467</v>
      </c>
      <c r="D9961" t="s">
        <v>50</v>
      </c>
      <c r="E9961" t="s">
        <v>51</v>
      </c>
      <c r="F9961" t="s">
        <v>41</v>
      </c>
      <c r="G9961" t="s">
        <v>59</v>
      </c>
      <c r="H9961">
        <v>9</v>
      </c>
      <c r="I9961">
        <v>1892</v>
      </c>
      <c r="J9961">
        <v>12</v>
      </c>
      <c r="K9961">
        <v>14984.64</v>
      </c>
      <c r="L9961">
        <v>1385.97</v>
      </c>
      <c r="M9961" t="s">
        <v>65</v>
      </c>
      <c r="N9961" t="s">
        <v>44</v>
      </c>
      <c r="O9961">
        <v>6</v>
      </c>
      <c r="P9961">
        <v>2023</v>
      </c>
      <c r="Q9961">
        <v>3</v>
      </c>
      <c r="R9961" t="s">
        <v>105</v>
      </c>
      <c r="S9961">
        <v>1</v>
      </c>
      <c r="T9961">
        <v>11</v>
      </c>
      <c r="U9961">
        <v>3</v>
      </c>
      <c r="V9961">
        <v>3</v>
      </c>
      <c r="W9961" t="s">
        <v>83</v>
      </c>
      <c r="X9961" t="s">
        <v>47</v>
      </c>
      <c r="Y9961">
        <v>204336</v>
      </c>
      <c r="Z9961">
        <v>0.09</v>
      </c>
    </row>
    <row r="9962" spans="1:26" x14ac:dyDescent="0.25">
      <c r="A9962" t="s">
        <v>12022</v>
      </c>
      <c r="B9962" s="1">
        <v>44955</v>
      </c>
      <c r="C9962" t="s">
        <v>3774</v>
      </c>
      <c r="D9962" t="s">
        <v>63</v>
      </c>
      <c r="E9962" t="s">
        <v>40</v>
      </c>
      <c r="F9962" t="s">
        <v>41</v>
      </c>
      <c r="G9962" t="s">
        <v>42</v>
      </c>
      <c r="H9962">
        <v>2</v>
      </c>
      <c r="I9962">
        <v>1582</v>
      </c>
      <c r="J9962">
        <v>22</v>
      </c>
      <c r="K9962">
        <v>2467.92</v>
      </c>
      <c r="L9962">
        <v>468.52</v>
      </c>
      <c r="M9962" t="s">
        <v>32</v>
      </c>
      <c r="N9962" t="s">
        <v>33</v>
      </c>
      <c r="O9962">
        <v>5</v>
      </c>
      <c r="P9962">
        <v>2023</v>
      </c>
      <c r="Q9962">
        <v>1</v>
      </c>
      <c r="R9962" t="s">
        <v>34</v>
      </c>
      <c r="S9962">
        <v>1</v>
      </c>
      <c r="T9962">
        <v>5</v>
      </c>
      <c r="U9962">
        <v>5</v>
      </c>
      <c r="V9962">
        <v>0</v>
      </c>
      <c r="W9962" t="s">
        <v>55</v>
      </c>
      <c r="X9962" t="s">
        <v>36</v>
      </c>
      <c r="Y9962">
        <v>69608</v>
      </c>
      <c r="Z9962">
        <v>0.19</v>
      </c>
    </row>
    <row r="9963" spans="1:26" x14ac:dyDescent="0.25">
      <c r="A9963" t="s">
        <v>12023</v>
      </c>
      <c r="B9963" s="1">
        <v>45109</v>
      </c>
      <c r="C9963" t="s">
        <v>2076</v>
      </c>
      <c r="D9963" t="s">
        <v>63</v>
      </c>
      <c r="E9963" t="s">
        <v>51</v>
      </c>
      <c r="F9963" t="s">
        <v>30</v>
      </c>
      <c r="G9963" t="s">
        <v>31</v>
      </c>
      <c r="H9963">
        <v>7</v>
      </c>
      <c r="I9963">
        <v>1788</v>
      </c>
      <c r="J9963">
        <v>6</v>
      </c>
      <c r="K9963">
        <v>11765.04</v>
      </c>
      <c r="L9963">
        <v>1818.41</v>
      </c>
      <c r="M9963" t="s">
        <v>32</v>
      </c>
      <c r="N9963" t="s">
        <v>44</v>
      </c>
      <c r="O9963">
        <v>3</v>
      </c>
      <c r="P9963">
        <v>2023</v>
      </c>
      <c r="Q9963">
        <v>7</v>
      </c>
      <c r="R9963" t="s">
        <v>125</v>
      </c>
      <c r="S9963">
        <v>3</v>
      </c>
      <c r="T9963">
        <v>27</v>
      </c>
      <c r="U9963">
        <v>2</v>
      </c>
      <c r="V9963">
        <v>0</v>
      </c>
      <c r="W9963" t="s">
        <v>55</v>
      </c>
      <c r="X9963" t="s">
        <v>36</v>
      </c>
      <c r="Y9963">
        <v>75096</v>
      </c>
      <c r="Z9963">
        <v>0.15</v>
      </c>
    </row>
    <row r="9964" spans="1:26" x14ac:dyDescent="0.25">
      <c r="A9964" t="s">
        <v>12024</v>
      </c>
      <c r="B9964" s="1">
        <v>45024</v>
      </c>
      <c r="C9964" t="s">
        <v>794</v>
      </c>
      <c r="D9964" t="s">
        <v>63</v>
      </c>
      <c r="E9964" t="s">
        <v>40</v>
      </c>
      <c r="F9964" t="s">
        <v>41</v>
      </c>
      <c r="G9964" t="s">
        <v>59</v>
      </c>
      <c r="H9964">
        <v>4</v>
      </c>
      <c r="I9964">
        <v>4820</v>
      </c>
      <c r="J9964">
        <v>4</v>
      </c>
      <c r="K9964">
        <v>18508.8</v>
      </c>
      <c r="L9964">
        <v>3294.84</v>
      </c>
      <c r="M9964" t="s">
        <v>65</v>
      </c>
      <c r="N9964" t="s">
        <v>66</v>
      </c>
      <c r="O9964">
        <v>2</v>
      </c>
      <c r="P9964">
        <v>2023</v>
      </c>
      <c r="Q9964">
        <v>4</v>
      </c>
      <c r="R9964" t="s">
        <v>100</v>
      </c>
      <c r="S9964">
        <v>2</v>
      </c>
      <c r="T9964">
        <v>14</v>
      </c>
      <c r="U9964">
        <v>2</v>
      </c>
      <c r="V9964">
        <v>6</v>
      </c>
      <c r="W9964" t="s">
        <v>35</v>
      </c>
      <c r="X9964" t="s">
        <v>36</v>
      </c>
      <c r="Y9964">
        <v>77120</v>
      </c>
      <c r="Z9964">
        <v>0.18</v>
      </c>
    </row>
    <row r="9965" spans="1:26" x14ac:dyDescent="0.25">
      <c r="A9965" t="s">
        <v>12025</v>
      </c>
      <c r="B9965" s="1">
        <v>45265</v>
      </c>
      <c r="C9965" t="s">
        <v>1068</v>
      </c>
      <c r="D9965" t="s">
        <v>50</v>
      </c>
      <c r="E9965" t="s">
        <v>40</v>
      </c>
      <c r="F9965" t="s">
        <v>52</v>
      </c>
      <c r="G9965" t="s">
        <v>91</v>
      </c>
      <c r="H9965">
        <v>9</v>
      </c>
      <c r="I9965">
        <v>1945</v>
      </c>
      <c r="J9965">
        <v>16</v>
      </c>
      <c r="K9965">
        <v>14704.2</v>
      </c>
      <c r="L9965">
        <v>2306.9499999999998</v>
      </c>
      <c r="M9965" t="s">
        <v>32</v>
      </c>
      <c r="N9965" t="s">
        <v>44</v>
      </c>
      <c r="O9965">
        <v>7</v>
      </c>
      <c r="P9965">
        <v>2023</v>
      </c>
      <c r="Q9965">
        <v>12</v>
      </c>
      <c r="R9965" t="s">
        <v>54</v>
      </c>
      <c r="S9965">
        <v>4</v>
      </c>
      <c r="T9965">
        <v>49</v>
      </c>
      <c r="U9965">
        <v>2</v>
      </c>
      <c r="V9965">
        <v>2</v>
      </c>
      <c r="W9965" t="s">
        <v>76</v>
      </c>
      <c r="X9965" t="s">
        <v>47</v>
      </c>
      <c r="Y9965">
        <v>280080</v>
      </c>
      <c r="Z9965">
        <v>0.16</v>
      </c>
    </row>
    <row r="9966" spans="1:26" x14ac:dyDescent="0.25">
      <c r="A9966" t="s">
        <v>12026</v>
      </c>
      <c r="B9966" s="1">
        <v>45272</v>
      </c>
      <c r="C9966" t="s">
        <v>3704</v>
      </c>
      <c r="D9966" t="s">
        <v>63</v>
      </c>
      <c r="E9966" t="s">
        <v>51</v>
      </c>
      <c r="F9966" t="s">
        <v>30</v>
      </c>
      <c r="G9966" t="s">
        <v>64</v>
      </c>
      <c r="H9966">
        <v>5</v>
      </c>
      <c r="I9966">
        <v>246</v>
      </c>
      <c r="J9966">
        <v>21</v>
      </c>
      <c r="K9966">
        <v>971.7</v>
      </c>
      <c r="L9966">
        <v>189.94</v>
      </c>
      <c r="M9966" t="s">
        <v>32</v>
      </c>
      <c r="N9966" t="s">
        <v>33</v>
      </c>
      <c r="O9966">
        <v>2</v>
      </c>
      <c r="P9966">
        <v>2023</v>
      </c>
      <c r="Q9966">
        <v>12</v>
      </c>
      <c r="R9966" t="s">
        <v>54</v>
      </c>
      <c r="S9966">
        <v>4</v>
      </c>
      <c r="T9966">
        <v>50</v>
      </c>
      <c r="U9966">
        <v>3</v>
      </c>
      <c r="V9966">
        <v>2</v>
      </c>
      <c r="W9966" t="s">
        <v>76</v>
      </c>
      <c r="X9966" t="s">
        <v>47</v>
      </c>
      <c r="Y9966">
        <v>25830</v>
      </c>
      <c r="Z9966">
        <v>0.2</v>
      </c>
    </row>
    <row r="9967" spans="1:26" x14ac:dyDescent="0.25">
      <c r="A9967" t="s">
        <v>12027</v>
      </c>
      <c r="B9967" s="1">
        <v>45212</v>
      </c>
      <c r="C9967" t="s">
        <v>1659</v>
      </c>
      <c r="D9967" t="s">
        <v>50</v>
      </c>
      <c r="E9967" t="s">
        <v>29</v>
      </c>
      <c r="F9967" t="s">
        <v>41</v>
      </c>
      <c r="G9967" t="s">
        <v>42</v>
      </c>
      <c r="H9967">
        <v>5</v>
      </c>
      <c r="I9967">
        <v>2324</v>
      </c>
      <c r="J9967">
        <v>24</v>
      </c>
      <c r="K9967">
        <v>8831.2000000000007</v>
      </c>
      <c r="L9967">
        <v>1005.03</v>
      </c>
      <c r="M9967" t="s">
        <v>32</v>
      </c>
      <c r="N9967" t="s">
        <v>33</v>
      </c>
      <c r="O9967">
        <v>7</v>
      </c>
      <c r="P9967">
        <v>2023</v>
      </c>
      <c r="Q9967">
        <v>10</v>
      </c>
      <c r="R9967" t="s">
        <v>45</v>
      </c>
      <c r="S9967">
        <v>4</v>
      </c>
      <c r="T9967">
        <v>41</v>
      </c>
      <c r="U9967">
        <v>2</v>
      </c>
      <c r="V9967">
        <v>5</v>
      </c>
      <c r="W9967" t="s">
        <v>46</v>
      </c>
      <c r="X9967" t="s">
        <v>47</v>
      </c>
      <c r="Y9967">
        <v>278880</v>
      </c>
      <c r="Z9967">
        <v>0.11</v>
      </c>
    </row>
    <row r="9968" spans="1:26" x14ac:dyDescent="0.25">
      <c r="A9968" t="s">
        <v>12028</v>
      </c>
      <c r="B9968" s="1">
        <v>45189</v>
      </c>
      <c r="C9968" t="s">
        <v>4368</v>
      </c>
      <c r="D9968" t="s">
        <v>28</v>
      </c>
      <c r="E9968" t="s">
        <v>40</v>
      </c>
      <c r="F9968" t="s">
        <v>41</v>
      </c>
      <c r="G9968" t="s">
        <v>116</v>
      </c>
      <c r="H9968">
        <v>2</v>
      </c>
      <c r="I9968">
        <v>2577</v>
      </c>
      <c r="J9968">
        <v>18</v>
      </c>
      <c r="K9968">
        <v>4226.28</v>
      </c>
      <c r="L9968">
        <v>342.89</v>
      </c>
      <c r="M9968" t="s">
        <v>32</v>
      </c>
      <c r="N9968" t="s">
        <v>33</v>
      </c>
      <c r="O9968">
        <v>6</v>
      </c>
      <c r="P9968">
        <v>2023</v>
      </c>
      <c r="Q9968">
        <v>9</v>
      </c>
      <c r="R9968" t="s">
        <v>80</v>
      </c>
      <c r="S9968">
        <v>3</v>
      </c>
      <c r="T9968">
        <v>38</v>
      </c>
      <c r="U9968">
        <v>4</v>
      </c>
      <c r="V9968">
        <v>3</v>
      </c>
      <c r="W9968" t="s">
        <v>83</v>
      </c>
      <c r="X9968" t="s">
        <v>47</v>
      </c>
      <c r="Y9968">
        <v>92772</v>
      </c>
      <c r="Z9968">
        <v>0.08</v>
      </c>
    </row>
    <row r="9969" spans="1:26" x14ac:dyDescent="0.25">
      <c r="A9969" t="s">
        <v>12029</v>
      </c>
      <c r="B9969" s="1">
        <v>45287</v>
      </c>
      <c r="C9969" t="s">
        <v>1800</v>
      </c>
      <c r="D9969" t="s">
        <v>50</v>
      </c>
      <c r="E9969" t="s">
        <v>58</v>
      </c>
      <c r="F9969" t="s">
        <v>30</v>
      </c>
      <c r="G9969" t="s">
        <v>64</v>
      </c>
      <c r="H9969">
        <v>7</v>
      </c>
      <c r="I9969">
        <v>200</v>
      </c>
      <c r="J9969">
        <v>27</v>
      </c>
      <c r="K9969">
        <v>1022</v>
      </c>
      <c r="L9969">
        <v>154.29</v>
      </c>
      <c r="M9969" t="s">
        <v>32</v>
      </c>
      <c r="N9969" t="s">
        <v>44</v>
      </c>
      <c r="O9969">
        <v>5</v>
      </c>
      <c r="P9969">
        <v>2023</v>
      </c>
      <c r="Q9969">
        <v>12</v>
      </c>
      <c r="R9969" t="s">
        <v>54</v>
      </c>
      <c r="S9969">
        <v>4</v>
      </c>
      <c r="T9969">
        <v>52</v>
      </c>
      <c r="U9969">
        <v>5</v>
      </c>
      <c r="V9969">
        <v>3</v>
      </c>
      <c r="W9969" t="s">
        <v>83</v>
      </c>
      <c r="X9969" t="s">
        <v>47</v>
      </c>
      <c r="Y9969">
        <v>37800</v>
      </c>
      <c r="Z9969">
        <v>0.15</v>
      </c>
    </row>
    <row r="9970" spans="1:26" x14ac:dyDescent="0.25">
      <c r="A9970" t="s">
        <v>12030</v>
      </c>
      <c r="B9970" s="1">
        <v>45080</v>
      </c>
      <c r="C9970" t="s">
        <v>6998</v>
      </c>
      <c r="D9970" t="s">
        <v>28</v>
      </c>
      <c r="E9970" t="s">
        <v>29</v>
      </c>
      <c r="F9970" t="s">
        <v>52</v>
      </c>
      <c r="G9970" t="s">
        <v>91</v>
      </c>
      <c r="H9970">
        <v>6</v>
      </c>
      <c r="I9970">
        <v>122</v>
      </c>
      <c r="J9970">
        <v>5</v>
      </c>
      <c r="K9970">
        <v>695.4</v>
      </c>
      <c r="L9970">
        <v>78.180000000000007</v>
      </c>
      <c r="M9970" t="s">
        <v>32</v>
      </c>
      <c r="N9970" t="s">
        <v>33</v>
      </c>
      <c r="O9970">
        <v>5</v>
      </c>
      <c r="P9970">
        <v>2023</v>
      </c>
      <c r="Q9970">
        <v>6</v>
      </c>
      <c r="R9970" t="s">
        <v>95</v>
      </c>
      <c r="S9970">
        <v>2</v>
      </c>
      <c r="T9970">
        <v>22</v>
      </c>
      <c r="U9970">
        <v>1</v>
      </c>
      <c r="V9970">
        <v>6</v>
      </c>
      <c r="W9970" t="s">
        <v>35</v>
      </c>
      <c r="X9970" t="s">
        <v>36</v>
      </c>
      <c r="Y9970">
        <v>3660</v>
      </c>
      <c r="Z9970">
        <v>0.11</v>
      </c>
    </row>
    <row r="9971" spans="1:26" x14ac:dyDescent="0.25">
      <c r="A9971" t="s">
        <v>12031</v>
      </c>
      <c r="B9971" s="1">
        <v>45252</v>
      </c>
      <c r="C9971" t="s">
        <v>2916</v>
      </c>
      <c r="D9971" t="s">
        <v>28</v>
      </c>
      <c r="E9971" t="s">
        <v>51</v>
      </c>
      <c r="F9971" t="s">
        <v>41</v>
      </c>
      <c r="G9971" t="s">
        <v>116</v>
      </c>
      <c r="H9971">
        <v>6</v>
      </c>
      <c r="I9971">
        <v>1337</v>
      </c>
      <c r="J9971">
        <v>27</v>
      </c>
      <c r="K9971">
        <v>5856.06</v>
      </c>
      <c r="L9971">
        <v>480.04</v>
      </c>
      <c r="M9971" t="s">
        <v>65</v>
      </c>
      <c r="N9971" t="s">
        <v>66</v>
      </c>
      <c r="O9971">
        <v>3</v>
      </c>
      <c r="P9971">
        <v>2023</v>
      </c>
      <c r="Q9971">
        <v>11</v>
      </c>
      <c r="R9971" t="s">
        <v>92</v>
      </c>
      <c r="S9971">
        <v>4</v>
      </c>
      <c r="T9971">
        <v>47</v>
      </c>
      <c r="U9971">
        <v>4</v>
      </c>
      <c r="V9971">
        <v>3</v>
      </c>
      <c r="W9971" t="s">
        <v>83</v>
      </c>
      <c r="X9971" t="s">
        <v>47</v>
      </c>
      <c r="Y9971">
        <v>216594</v>
      </c>
      <c r="Z9971">
        <v>0.08</v>
      </c>
    </row>
    <row r="9972" spans="1:26" x14ac:dyDescent="0.25">
      <c r="A9972" t="s">
        <v>12032</v>
      </c>
      <c r="B9972" s="1">
        <v>45198</v>
      </c>
      <c r="C9972" t="s">
        <v>284</v>
      </c>
      <c r="D9972" t="s">
        <v>28</v>
      </c>
      <c r="E9972" t="s">
        <v>40</v>
      </c>
      <c r="F9972" t="s">
        <v>30</v>
      </c>
      <c r="G9972" t="s">
        <v>64</v>
      </c>
      <c r="H9972">
        <v>3</v>
      </c>
      <c r="I9972">
        <v>3821</v>
      </c>
      <c r="J9972">
        <v>10</v>
      </c>
      <c r="K9972">
        <v>10316.700000000001</v>
      </c>
      <c r="L9972">
        <v>1812.59</v>
      </c>
      <c r="M9972" t="s">
        <v>43</v>
      </c>
      <c r="N9972" t="s">
        <v>44</v>
      </c>
      <c r="O9972">
        <v>4</v>
      </c>
      <c r="P9972">
        <v>2023</v>
      </c>
      <c r="Q9972">
        <v>9</v>
      </c>
      <c r="R9972" t="s">
        <v>80</v>
      </c>
      <c r="S9972">
        <v>3</v>
      </c>
      <c r="T9972">
        <v>39</v>
      </c>
      <c r="U9972">
        <v>5</v>
      </c>
      <c r="V9972">
        <v>5</v>
      </c>
      <c r="W9972" t="s">
        <v>46</v>
      </c>
      <c r="X9972" t="s">
        <v>47</v>
      </c>
      <c r="Y9972">
        <v>114630</v>
      </c>
      <c r="Z9972">
        <v>0.18</v>
      </c>
    </row>
    <row r="9973" spans="1:26" x14ac:dyDescent="0.25">
      <c r="A9973" t="s">
        <v>12033</v>
      </c>
      <c r="B9973" s="1">
        <v>44982</v>
      </c>
      <c r="C9973" t="s">
        <v>5598</v>
      </c>
      <c r="D9973" t="s">
        <v>28</v>
      </c>
      <c r="E9973" t="s">
        <v>29</v>
      </c>
      <c r="F9973" t="s">
        <v>52</v>
      </c>
      <c r="G9973" t="s">
        <v>91</v>
      </c>
      <c r="H9973">
        <v>7</v>
      </c>
      <c r="I9973">
        <v>1893</v>
      </c>
      <c r="J9973">
        <v>4</v>
      </c>
      <c r="K9973">
        <v>12720.96</v>
      </c>
      <c r="L9973">
        <v>1399.36</v>
      </c>
      <c r="M9973" t="s">
        <v>43</v>
      </c>
      <c r="N9973" t="s">
        <v>66</v>
      </c>
      <c r="O9973">
        <v>7</v>
      </c>
      <c r="P9973">
        <v>2023</v>
      </c>
      <c r="Q9973">
        <v>2</v>
      </c>
      <c r="R9973" t="s">
        <v>67</v>
      </c>
      <c r="S9973">
        <v>1</v>
      </c>
      <c r="T9973">
        <v>8</v>
      </c>
      <c r="U9973">
        <v>4</v>
      </c>
      <c r="V9973">
        <v>6</v>
      </c>
      <c r="W9973" t="s">
        <v>35</v>
      </c>
      <c r="X9973" t="s">
        <v>36</v>
      </c>
      <c r="Y9973">
        <v>53004</v>
      </c>
      <c r="Z9973">
        <v>0.11</v>
      </c>
    </row>
    <row r="9974" spans="1:26" x14ac:dyDescent="0.25">
      <c r="A9974" t="s">
        <v>12034</v>
      </c>
      <c r="B9974" s="1">
        <v>45147</v>
      </c>
      <c r="C9974" t="s">
        <v>1390</v>
      </c>
      <c r="D9974" t="s">
        <v>39</v>
      </c>
      <c r="E9974" t="s">
        <v>58</v>
      </c>
      <c r="F9974" t="s">
        <v>30</v>
      </c>
      <c r="G9974" t="s">
        <v>64</v>
      </c>
      <c r="H9974">
        <v>6</v>
      </c>
      <c r="I9974">
        <v>1260</v>
      </c>
      <c r="J9974">
        <v>18</v>
      </c>
      <c r="K9974">
        <v>6199.2</v>
      </c>
      <c r="L9974">
        <v>1114.01</v>
      </c>
      <c r="M9974" t="s">
        <v>32</v>
      </c>
      <c r="N9974" t="s">
        <v>66</v>
      </c>
      <c r="O9974">
        <v>5</v>
      </c>
      <c r="P9974">
        <v>2023</v>
      </c>
      <c r="Q9974">
        <v>8</v>
      </c>
      <c r="R9974" t="s">
        <v>72</v>
      </c>
      <c r="S9974">
        <v>3</v>
      </c>
      <c r="T9974">
        <v>32</v>
      </c>
      <c r="U9974">
        <v>2</v>
      </c>
      <c r="V9974">
        <v>3</v>
      </c>
      <c r="W9974" t="s">
        <v>83</v>
      </c>
      <c r="X9974" t="s">
        <v>47</v>
      </c>
      <c r="Y9974">
        <v>136080</v>
      </c>
      <c r="Z9974">
        <v>0.18</v>
      </c>
    </row>
    <row r="9975" spans="1:26" x14ac:dyDescent="0.25">
      <c r="A9975" t="s">
        <v>12035</v>
      </c>
      <c r="B9975" s="1">
        <v>45194</v>
      </c>
      <c r="C9975" t="s">
        <v>2349</v>
      </c>
      <c r="D9975" t="s">
        <v>50</v>
      </c>
      <c r="E9975" t="s">
        <v>40</v>
      </c>
      <c r="F9975" t="s">
        <v>30</v>
      </c>
      <c r="G9975" t="s">
        <v>86</v>
      </c>
      <c r="H9975">
        <v>5</v>
      </c>
      <c r="I9975">
        <v>4474</v>
      </c>
      <c r="J9975">
        <v>23</v>
      </c>
      <c r="K9975">
        <v>17224.900000000001</v>
      </c>
      <c r="L9975">
        <v>3169.97</v>
      </c>
      <c r="M9975" t="s">
        <v>65</v>
      </c>
      <c r="N9975" t="s">
        <v>44</v>
      </c>
      <c r="O9975">
        <v>7</v>
      </c>
      <c r="P9975">
        <v>2023</v>
      </c>
      <c r="Q9975">
        <v>9</v>
      </c>
      <c r="R9975" t="s">
        <v>80</v>
      </c>
      <c r="S9975">
        <v>3</v>
      </c>
      <c r="T9975">
        <v>39</v>
      </c>
      <c r="U9975">
        <v>5</v>
      </c>
      <c r="V9975">
        <v>1</v>
      </c>
      <c r="W9975" t="s">
        <v>60</v>
      </c>
      <c r="X9975" t="s">
        <v>47</v>
      </c>
      <c r="Y9975">
        <v>514510</v>
      </c>
      <c r="Z9975">
        <v>0.18</v>
      </c>
    </row>
    <row r="9976" spans="1:26" x14ac:dyDescent="0.25">
      <c r="A9976" t="s">
        <v>12036</v>
      </c>
      <c r="B9976" s="1">
        <v>45097</v>
      </c>
      <c r="C9976" t="s">
        <v>605</v>
      </c>
      <c r="D9976" t="s">
        <v>28</v>
      </c>
      <c r="E9976" t="s">
        <v>58</v>
      </c>
      <c r="F9976" t="s">
        <v>52</v>
      </c>
      <c r="G9976" t="s">
        <v>91</v>
      </c>
      <c r="H9976">
        <v>10</v>
      </c>
      <c r="I9976">
        <v>699</v>
      </c>
      <c r="J9976">
        <v>30</v>
      </c>
      <c r="K9976">
        <v>4893</v>
      </c>
      <c r="L9976">
        <v>623.85</v>
      </c>
      <c r="M9976" t="s">
        <v>65</v>
      </c>
      <c r="N9976" t="s">
        <v>44</v>
      </c>
      <c r="O9976">
        <v>1</v>
      </c>
      <c r="P9976">
        <v>2023</v>
      </c>
      <c r="Q9976">
        <v>6</v>
      </c>
      <c r="R9976" t="s">
        <v>95</v>
      </c>
      <c r="S9976">
        <v>2</v>
      </c>
      <c r="T9976">
        <v>25</v>
      </c>
      <c r="U9976">
        <v>4</v>
      </c>
      <c r="V9976">
        <v>2</v>
      </c>
      <c r="W9976" t="s">
        <v>76</v>
      </c>
      <c r="X9976" t="s">
        <v>47</v>
      </c>
      <c r="Y9976">
        <v>209700</v>
      </c>
      <c r="Z9976">
        <v>0.13</v>
      </c>
    </row>
    <row r="9977" spans="1:26" x14ac:dyDescent="0.25">
      <c r="A9977" t="s">
        <v>12037</v>
      </c>
      <c r="B9977" s="1">
        <v>44990</v>
      </c>
      <c r="C9977" t="s">
        <v>1509</v>
      </c>
      <c r="D9977" t="s">
        <v>63</v>
      </c>
      <c r="E9977" t="s">
        <v>51</v>
      </c>
      <c r="F9977" t="s">
        <v>41</v>
      </c>
      <c r="G9977" t="s">
        <v>59</v>
      </c>
      <c r="H9977">
        <v>4</v>
      </c>
      <c r="I9977">
        <v>4192</v>
      </c>
      <c r="J9977">
        <v>2</v>
      </c>
      <c r="K9977">
        <v>16432.64</v>
      </c>
      <c r="L9977">
        <v>1880.18</v>
      </c>
      <c r="M9977" t="s">
        <v>32</v>
      </c>
      <c r="N9977" t="s">
        <v>44</v>
      </c>
      <c r="O9977">
        <v>7</v>
      </c>
      <c r="P9977">
        <v>2023</v>
      </c>
      <c r="Q9977">
        <v>3</v>
      </c>
      <c r="R9977" t="s">
        <v>105</v>
      </c>
      <c r="S9977">
        <v>1</v>
      </c>
      <c r="T9977">
        <v>10</v>
      </c>
      <c r="U9977">
        <v>2</v>
      </c>
      <c r="V9977">
        <v>0</v>
      </c>
      <c r="W9977" t="s">
        <v>55</v>
      </c>
      <c r="X9977" t="s">
        <v>36</v>
      </c>
      <c r="Y9977">
        <v>33536</v>
      </c>
      <c r="Z9977">
        <v>0.11</v>
      </c>
    </row>
    <row r="9978" spans="1:26" x14ac:dyDescent="0.25">
      <c r="A9978" t="s">
        <v>12038</v>
      </c>
      <c r="B9978" s="1">
        <v>45207</v>
      </c>
      <c r="C9978" t="s">
        <v>977</v>
      </c>
      <c r="D9978" t="s">
        <v>39</v>
      </c>
      <c r="E9978" t="s">
        <v>29</v>
      </c>
      <c r="F9978" t="s">
        <v>41</v>
      </c>
      <c r="G9978" t="s">
        <v>116</v>
      </c>
      <c r="H9978">
        <v>1</v>
      </c>
      <c r="I9978">
        <v>1899</v>
      </c>
      <c r="J9978">
        <v>7</v>
      </c>
      <c r="K9978">
        <v>1766.07</v>
      </c>
      <c r="L9978">
        <v>198.94</v>
      </c>
      <c r="M9978" t="s">
        <v>43</v>
      </c>
      <c r="N9978" t="s">
        <v>33</v>
      </c>
      <c r="O9978">
        <v>7</v>
      </c>
      <c r="P9978">
        <v>2023</v>
      </c>
      <c r="Q9978">
        <v>10</v>
      </c>
      <c r="R9978" t="s">
        <v>45</v>
      </c>
      <c r="S9978">
        <v>4</v>
      </c>
      <c r="T9978">
        <v>41</v>
      </c>
      <c r="U9978">
        <v>2</v>
      </c>
      <c r="V9978">
        <v>0</v>
      </c>
      <c r="W9978" t="s">
        <v>55</v>
      </c>
      <c r="X9978" t="s">
        <v>36</v>
      </c>
      <c r="Y9978">
        <v>13293</v>
      </c>
      <c r="Z9978">
        <v>0.11</v>
      </c>
    </row>
    <row r="9979" spans="1:26" x14ac:dyDescent="0.25">
      <c r="A9979" t="s">
        <v>12039</v>
      </c>
      <c r="B9979" s="1">
        <v>45140</v>
      </c>
      <c r="C9979" t="s">
        <v>4902</v>
      </c>
      <c r="D9979" t="s">
        <v>63</v>
      </c>
      <c r="E9979" t="s">
        <v>51</v>
      </c>
      <c r="F9979" t="s">
        <v>52</v>
      </c>
      <c r="G9979" t="s">
        <v>79</v>
      </c>
      <c r="H9979">
        <v>10</v>
      </c>
      <c r="I9979">
        <v>465</v>
      </c>
      <c r="J9979">
        <v>30</v>
      </c>
      <c r="K9979">
        <v>3255</v>
      </c>
      <c r="L9979">
        <v>300.14</v>
      </c>
      <c r="M9979" t="s">
        <v>43</v>
      </c>
      <c r="N9979" t="s">
        <v>66</v>
      </c>
      <c r="O9979">
        <v>6</v>
      </c>
      <c r="P9979">
        <v>2023</v>
      </c>
      <c r="Q9979">
        <v>8</v>
      </c>
      <c r="R9979" t="s">
        <v>72</v>
      </c>
      <c r="S9979">
        <v>3</v>
      </c>
      <c r="T9979">
        <v>31</v>
      </c>
      <c r="U9979">
        <v>1</v>
      </c>
      <c r="V9979">
        <v>3</v>
      </c>
      <c r="W9979" t="s">
        <v>83</v>
      </c>
      <c r="X9979" t="s">
        <v>47</v>
      </c>
      <c r="Y9979">
        <v>139500</v>
      </c>
      <c r="Z9979">
        <v>0.09</v>
      </c>
    </row>
    <row r="9980" spans="1:26" x14ac:dyDescent="0.25">
      <c r="A9980" t="s">
        <v>12040</v>
      </c>
      <c r="B9980" s="1">
        <v>45112</v>
      </c>
      <c r="C9980" t="s">
        <v>1987</v>
      </c>
      <c r="D9980" t="s">
        <v>39</v>
      </c>
      <c r="E9980" t="s">
        <v>29</v>
      </c>
      <c r="F9980" t="s">
        <v>41</v>
      </c>
      <c r="G9980" t="s">
        <v>116</v>
      </c>
      <c r="H9980">
        <v>10</v>
      </c>
      <c r="I9980">
        <v>4755</v>
      </c>
      <c r="J9980">
        <v>11</v>
      </c>
      <c r="K9980">
        <v>42319.5</v>
      </c>
      <c r="L9980">
        <v>4759.46</v>
      </c>
      <c r="M9980" t="s">
        <v>32</v>
      </c>
      <c r="N9980" t="s">
        <v>33</v>
      </c>
      <c r="O9980">
        <v>2</v>
      </c>
      <c r="P9980">
        <v>2023</v>
      </c>
      <c r="Q9980">
        <v>7</v>
      </c>
      <c r="R9980" t="s">
        <v>125</v>
      </c>
      <c r="S9980">
        <v>3</v>
      </c>
      <c r="T9980">
        <v>27</v>
      </c>
      <c r="U9980">
        <v>2</v>
      </c>
      <c r="V9980">
        <v>3</v>
      </c>
      <c r="W9980" t="s">
        <v>83</v>
      </c>
      <c r="X9980" t="s">
        <v>47</v>
      </c>
      <c r="Y9980">
        <v>523050</v>
      </c>
      <c r="Z9980">
        <v>0.11</v>
      </c>
    </row>
    <row r="9981" spans="1:26" x14ac:dyDescent="0.25">
      <c r="A9981" t="s">
        <v>12041</v>
      </c>
      <c r="B9981" s="1">
        <v>45267</v>
      </c>
      <c r="C9981" t="s">
        <v>774</v>
      </c>
      <c r="D9981" t="s">
        <v>50</v>
      </c>
      <c r="E9981" t="s">
        <v>40</v>
      </c>
      <c r="F9981" t="s">
        <v>30</v>
      </c>
      <c r="G9981" t="s">
        <v>31</v>
      </c>
      <c r="H9981">
        <v>8</v>
      </c>
      <c r="I9981">
        <v>3396</v>
      </c>
      <c r="J9981">
        <v>11</v>
      </c>
      <c r="K9981">
        <v>24179.52</v>
      </c>
      <c r="L9981">
        <v>1313.11</v>
      </c>
      <c r="M9981" t="s">
        <v>43</v>
      </c>
      <c r="N9981" t="s">
        <v>44</v>
      </c>
      <c r="O9981">
        <v>7</v>
      </c>
      <c r="P9981">
        <v>2023</v>
      </c>
      <c r="Q9981">
        <v>12</v>
      </c>
      <c r="R9981" t="s">
        <v>54</v>
      </c>
      <c r="S9981">
        <v>4</v>
      </c>
      <c r="T9981">
        <v>49</v>
      </c>
      <c r="U9981">
        <v>2</v>
      </c>
      <c r="V9981">
        <v>4</v>
      </c>
      <c r="W9981" t="s">
        <v>73</v>
      </c>
      <c r="X9981" t="s">
        <v>47</v>
      </c>
      <c r="Y9981">
        <v>298848</v>
      </c>
      <c r="Z9981">
        <v>0.05</v>
      </c>
    </row>
    <row r="9982" spans="1:26" x14ac:dyDescent="0.25">
      <c r="A9982" t="s">
        <v>12042</v>
      </c>
      <c r="B9982" s="1">
        <v>45292</v>
      </c>
      <c r="C9982" t="s">
        <v>3548</v>
      </c>
      <c r="D9982" t="s">
        <v>50</v>
      </c>
      <c r="E9982" t="s">
        <v>29</v>
      </c>
      <c r="F9982" t="s">
        <v>30</v>
      </c>
      <c r="G9982" t="s">
        <v>64</v>
      </c>
      <c r="H9982">
        <v>7</v>
      </c>
      <c r="I9982">
        <v>3446</v>
      </c>
      <c r="J9982">
        <v>2</v>
      </c>
      <c r="K9982">
        <v>23639.56</v>
      </c>
      <c r="L9982">
        <v>4370.9399999999996</v>
      </c>
      <c r="M9982" t="s">
        <v>43</v>
      </c>
      <c r="N9982" t="s">
        <v>44</v>
      </c>
      <c r="O9982">
        <v>6</v>
      </c>
      <c r="P9982">
        <v>2024</v>
      </c>
      <c r="Q9982">
        <v>1</v>
      </c>
      <c r="R9982" t="s">
        <v>34</v>
      </c>
      <c r="S9982">
        <v>1</v>
      </c>
      <c r="T9982">
        <v>1</v>
      </c>
      <c r="U9982">
        <v>1</v>
      </c>
      <c r="V9982">
        <v>1</v>
      </c>
      <c r="W9982" t="s">
        <v>60</v>
      </c>
      <c r="X9982" t="s">
        <v>47</v>
      </c>
      <c r="Y9982">
        <v>48244</v>
      </c>
      <c r="Z9982">
        <v>0.18</v>
      </c>
    </row>
    <row r="9983" spans="1:26" x14ac:dyDescent="0.25">
      <c r="A9983" t="s">
        <v>12043</v>
      </c>
      <c r="B9983" s="1">
        <v>44990</v>
      </c>
      <c r="C9983" t="s">
        <v>129</v>
      </c>
      <c r="D9983" t="s">
        <v>39</v>
      </c>
      <c r="E9983" t="s">
        <v>40</v>
      </c>
      <c r="F9983" t="s">
        <v>52</v>
      </c>
      <c r="G9983" t="s">
        <v>91</v>
      </c>
      <c r="H9983">
        <v>2</v>
      </c>
      <c r="I9983">
        <v>3696</v>
      </c>
      <c r="J9983">
        <v>11</v>
      </c>
      <c r="K9983">
        <v>6578.88</v>
      </c>
      <c r="L9983">
        <v>593.13</v>
      </c>
      <c r="M9983" t="s">
        <v>32</v>
      </c>
      <c r="N9983" t="s">
        <v>66</v>
      </c>
      <c r="O9983">
        <v>6</v>
      </c>
      <c r="P9983">
        <v>2023</v>
      </c>
      <c r="Q9983">
        <v>3</v>
      </c>
      <c r="R9983" t="s">
        <v>105</v>
      </c>
      <c r="S9983">
        <v>1</v>
      </c>
      <c r="T9983">
        <v>10</v>
      </c>
      <c r="U9983">
        <v>2</v>
      </c>
      <c r="V9983">
        <v>0</v>
      </c>
      <c r="W9983" t="s">
        <v>55</v>
      </c>
      <c r="X9983" t="s">
        <v>36</v>
      </c>
      <c r="Y9983">
        <v>81312</v>
      </c>
      <c r="Z9983">
        <v>0.09</v>
      </c>
    </row>
    <row r="9984" spans="1:26" x14ac:dyDescent="0.25">
      <c r="A9984" t="s">
        <v>12044</v>
      </c>
      <c r="B9984" s="1">
        <v>45231</v>
      </c>
      <c r="C9984" t="s">
        <v>763</v>
      </c>
      <c r="D9984" t="s">
        <v>39</v>
      </c>
      <c r="E9984" t="s">
        <v>58</v>
      </c>
      <c r="F9984" t="s">
        <v>52</v>
      </c>
      <c r="G9984" t="s">
        <v>79</v>
      </c>
      <c r="H9984">
        <v>10</v>
      </c>
      <c r="I9984">
        <v>4274</v>
      </c>
      <c r="J9984">
        <v>23</v>
      </c>
      <c r="K9984">
        <v>32909.800000000003</v>
      </c>
      <c r="L9984">
        <v>4844.72</v>
      </c>
      <c r="M9984" t="s">
        <v>43</v>
      </c>
      <c r="N9984" t="s">
        <v>33</v>
      </c>
      <c r="O9984">
        <v>4</v>
      </c>
      <c r="P9984">
        <v>2023</v>
      </c>
      <c r="Q9984">
        <v>11</v>
      </c>
      <c r="R9984" t="s">
        <v>92</v>
      </c>
      <c r="S9984">
        <v>4</v>
      </c>
      <c r="T9984">
        <v>44</v>
      </c>
      <c r="U9984">
        <v>1</v>
      </c>
      <c r="V9984">
        <v>3</v>
      </c>
      <c r="W9984" t="s">
        <v>83</v>
      </c>
      <c r="X9984" t="s">
        <v>47</v>
      </c>
      <c r="Y9984">
        <v>983020</v>
      </c>
      <c r="Z9984">
        <v>0.15</v>
      </c>
    </row>
    <row r="9985" spans="1:26" x14ac:dyDescent="0.25">
      <c r="A9985" t="s">
        <v>12045</v>
      </c>
      <c r="B9985" s="1">
        <v>45061</v>
      </c>
      <c r="C9985" t="s">
        <v>6487</v>
      </c>
      <c r="D9985" t="s">
        <v>28</v>
      </c>
      <c r="E9985" t="s">
        <v>29</v>
      </c>
      <c r="F9985" t="s">
        <v>41</v>
      </c>
      <c r="G9985" t="s">
        <v>116</v>
      </c>
      <c r="H9985">
        <v>3</v>
      </c>
      <c r="I9985">
        <v>2174</v>
      </c>
      <c r="J9985">
        <v>12</v>
      </c>
      <c r="K9985">
        <v>5739.36</v>
      </c>
      <c r="L9985">
        <v>398.56</v>
      </c>
      <c r="M9985" t="s">
        <v>32</v>
      </c>
      <c r="N9985" t="s">
        <v>66</v>
      </c>
      <c r="O9985">
        <v>3</v>
      </c>
      <c r="P9985">
        <v>2023</v>
      </c>
      <c r="Q9985">
        <v>5</v>
      </c>
      <c r="R9985" t="s">
        <v>238</v>
      </c>
      <c r="S9985">
        <v>2</v>
      </c>
      <c r="T9985">
        <v>20</v>
      </c>
      <c r="U9985">
        <v>3</v>
      </c>
      <c r="V9985">
        <v>1</v>
      </c>
      <c r="W9985" t="s">
        <v>60</v>
      </c>
      <c r="X9985" t="s">
        <v>47</v>
      </c>
      <c r="Y9985">
        <v>78264</v>
      </c>
      <c r="Z9985">
        <v>7.0000000000000007E-2</v>
      </c>
    </row>
    <row r="9986" spans="1:26" x14ac:dyDescent="0.25">
      <c r="A9986" t="s">
        <v>12046</v>
      </c>
      <c r="B9986" s="1">
        <v>45178</v>
      </c>
      <c r="C9986" t="s">
        <v>8435</v>
      </c>
      <c r="D9986" t="s">
        <v>50</v>
      </c>
      <c r="E9986" t="s">
        <v>51</v>
      </c>
      <c r="F9986" t="s">
        <v>30</v>
      </c>
      <c r="G9986" t="s">
        <v>86</v>
      </c>
      <c r="H9986">
        <v>9</v>
      </c>
      <c r="I9986">
        <v>1585</v>
      </c>
      <c r="J9986">
        <v>20</v>
      </c>
      <c r="K9986">
        <v>11412</v>
      </c>
      <c r="L9986">
        <v>1148.6400000000001</v>
      </c>
      <c r="M9986" t="s">
        <v>43</v>
      </c>
      <c r="N9986" t="s">
        <v>44</v>
      </c>
      <c r="O9986">
        <v>3</v>
      </c>
      <c r="P9986">
        <v>2023</v>
      </c>
      <c r="Q9986">
        <v>9</v>
      </c>
      <c r="R9986" t="s">
        <v>80</v>
      </c>
      <c r="S9986">
        <v>3</v>
      </c>
      <c r="T9986">
        <v>36</v>
      </c>
      <c r="U9986">
        <v>2</v>
      </c>
      <c r="V9986">
        <v>6</v>
      </c>
      <c r="W9986" t="s">
        <v>35</v>
      </c>
      <c r="X9986" t="s">
        <v>36</v>
      </c>
      <c r="Y9986">
        <v>285300</v>
      </c>
      <c r="Z9986">
        <v>0.1</v>
      </c>
    </row>
    <row r="9987" spans="1:26" x14ac:dyDescent="0.25">
      <c r="A9987" t="s">
        <v>12047</v>
      </c>
      <c r="B9987" s="1">
        <v>45225</v>
      </c>
      <c r="C9987" t="s">
        <v>5100</v>
      </c>
      <c r="D9987" t="s">
        <v>39</v>
      </c>
      <c r="E9987" t="s">
        <v>51</v>
      </c>
      <c r="F9987" t="s">
        <v>52</v>
      </c>
      <c r="G9987" t="s">
        <v>91</v>
      </c>
      <c r="H9987">
        <v>6</v>
      </c>
      <c r="I9987">
        <v>1156</v>
      </c>
      <c r="J9987">
        <v>10</v>
      </c>
      <c r="K9987">
        <v>6242.4</v>
      </c>
      <c r="L9987">
        <v>505.81</v>
      </c>
      <c r="M9987" t="s">
        <v>32</v>
      </c>
      <c r="N9987" t="s">
        <v>66</v>
      </c>
      <c r="O9987">
        <v>2</v>
      </c>
      <c r="P9987">
        <v>2023</v>
      </c>
      <c r="Q9987">
        <v>10</v>
      </c>
      <c r="R9987" t="s">
        <v>45</v>
      </c>
      <c r="S9987">
        <v>4</v>
      </c>
      <c r="T9987">
        <v>43</v>
      </c>
      <c r="U9987">
        <v>4</v>
      </c>
      <c r="V9987">
        <v>4</v>
      </c>
      <c r="W9987" t="s">
        <v>73</v>
      </c>
      <c r="X9987" t="s">
        <v>47</v>
      </c>
      <c r="Y9987">
        <v>69360</v>
      </c>
      <c r="Z9987">
        <v>0.08</v>
      </c>
    </row>
    <row r="9988" spans="1:26" x14ac:dyDescent="0.25">
      <c r="A9988" t="s">
        <v>12048</v>
      </c>
      <c r="B9988" s="1">
        <v>45281</v>
      </c>
      <c r="C9988" t="s">
        <v>1271</v>
      </c>
      <c r="D9988" t="s">
        <v>50</v>
      </c>
      <c r="E9988" t="s">
        <v>29</v>
      </c>
      <c r="F9988" t="s">
        <v>41</v>
      </c>
      <c r="G9988" t="s">
        <v>59</v>
      </c>
      <c r="H9988">
        <v>9</v>
      </c>
      <c r="I9988">
        <v>1340</v>
      </c>
      <c r="J9988">
        <v>26</v>
      </c>
      <c r="K9988">
        <v>8924.4</v>
      </c>
      <c r="L9988">
        <v>571.45000000000005</v>
      </c>
      <c r="M9988" t="s">
        <v>65</v>
      </c>
      <c r="N9988" t="s">
        <v>66</v>
      </c>
      <c r="O9988">
        <v>5</v>
      </c>
      <c r="P9988">
        <v>2023</v>
      </c>
      <c r="Q9988">
        <v>12</v>
      </c>
      <c r="R9988" t="s">
        <v>54</v>
      </c>
      <c r="S9988">
        <v>4</v>
      </c>
      <c r="T9988">
        <v>51</v>
      </c>
      <c r="U9988">
        <v>4</v>
      </c>
      <c r="V9988">
        <v>4</v>
      </c>
      <c r="W9988" t="s">
        <v>73</v>
      </c>
      <c r="X9988" t="s">
        <v>47</v>
      </c>
      <c r="Y9988">
        <v>313560</v>
      </c>
      <c r="Z9988">
        <v>0.06</v>
      </c>
    </row>
    <row r="9989" spans="1:26" x14ac:dyDescent="0.25">
      <c r="A9989" t="s">
        <v>12049</v>
      </c>
      <c r="B9989" s="1">
        <v>45215</v>
      </c>
      <c r="C9989" t="s">
        <v>1649</v>
      </c>
      <c r="D9989" t="s">
        <v>28</v>
      </c>
      <c r="E9989" t="s">
        <v>40</v>
      </c>
      <c r="F9989" t="s">
        <v>41</v>
      </c>
      <c r="G9989" t="s">
        <v>116</v>
      </c>
      <c r="H9989">
        <v>1</v>
      </c>
      <c r="I9989">
        <v>3240</v>
      </c>
      <c r="J9989">
        <v>23</v>
      </c>
      <c r="K9989">
        <v>2494.8000000000002</v>
      </c>
      <c r="L9989">
        <v>176.57</v>
      </c>
      <c r="M9989" t="s">
        <v>43</v>
      </c>
      <c r="N9989" t="s">
        <v>44</v>
      </c>
      <c r="O9989">
        <v>1</v>
      </c>
      <c r="P9989">
        <v>2023</v>
      </c>
      <c r="Q9989">
        <v>10</v>
      </c>
      <c r="R9989" t="s">
        <v>45</v>
      </c>
      <c r="S9989">
        <v>4</v>
      </c>
      <c r="T9989">
        <v>42</v>
      </c>
      <c r="U9989">
        <v>3</v>
      </c>
      <c r="V9989">
        <v>1</v>
      </c>
      <c r="W9989" t="s">
        <v>60</v>
      </c>
      <c r="X9989" t="s">
        <v>47</v>
      </c>
      <c r="Y9989">
        <v>74520</v>
      </c>
      <c r="Z9989">
        <v>7.0000000000000007E-2</v>
      </c>
    </row>
    <row r="9990" spans="1:26" x14ac:dyDescent="0.25">
      <c r="A9990" t="s">
        <v>12050</v>
      </c>
      <c r="B9990" s="1">
        <v>45214</v>
      </c>
      <c r="C9990" t="s">
        <v>964</v>
      </c>
      <c r="D9990" t="s">
        <v>50</v>
      </c>
      <c r="E9990" t="s">
        <v>40</v>
      </c>
      <c r="F9990" t="s">
        <v>30</v>
      </c>
      <c r="G9990" t="s">
        <v>86</v>
      </c>
      <c r="H9990">
        <v>1</v>
      </c>
      <c r="I9990">
        <v>487</v>
      </c>
      <c r="J9990">
        <v>29</v>
      </c>
      <c r="K9990">
        <v>345.77</v>
      </c>
      <c r="L9990">
        <v>56.45</v>
      </c>
      <c r="M9990" t="s">
        <v>43</v>
      </c>
      <c r="N9990" t="s">
        <v>66</v>
      </c>
      <c r="O9990">
        <v>3</v>
      </c>
      <c r="P9990">
        <v>2023</v>
      </c>
      <c r="Q9990">
        <v>10</v>
      </c>
      <c r="R9990" t="s">
        <v>45</v>
      </c>
      <c r="S9990">
        <v>4</v>
      </c>
      <c r="T9990">
        <v>42</v>
      </c>
      <c r="U9990">
        <v>3</v>
      </c>
      <c r="V9990">
        <v>0</v>
      </c>
      <c r="W9990" t="s">
        <v>55</v>
      </c>
      <c r="X9990" t="s">
        <v>36</v>
      </c>
      <c r="Y9990">
        <v>14123</v>
      </c>
      <c r="Z9990">
        <v>0.16</v>
      </c>
    </row>
    <row r="9991" spans="1:26" x14ac:dyDescent="0.25">
      <c r="A9991" t="s">
        <v>12051</v>
      </c>
      <c r="B9991" s="1">
        <v>45094</v>
      </c>
      <c r="C9991" t="s">
        <v>5243</v>
      </c>
      <c r="D9991" t="s">
        <v>39</v>
      </c>
      <c r="E9991" t="s">
        <v>29</v>
      </c>
      <c r="F9991" t="s">
        <v>41</v>
      </c>
      <c r="G9991" t="s">
        <v>42</v>
      </c>
      <c r="H9991">
        <v>10</v>
      </c>
      <c r="I9991">
        <v>2473</v>
      </c>
      <c r="J9991">
        <v>28</v>
      </c>
      <c r="K9991">
        <v>17805.599999999999</v>
      </c>
      <c r="L9991">
        <v>2165.6999999999998</v>
      </c>
      <c r="M9991" t="s">
        <v>43</v>
      </c>
      <c r="N9991" t="s">
        <v>33</v>
      </c>
      <c r="O9991">
        <v>3</v>
      </c>
      <c r="P9991">
        <v>2023</v>
      </c>
      <c r="Q9991">
        <v>6</v>
      </c>
      <c r="R9991" t="s">
        <v>95</v>
      </c>
      <c r="S9991">
        <v>2</v>
      </c>
      <c r="T9991">
        <v>24</v>
      </c>
      <c r="U9991">
        <v>3</v>
      </c>
      <c r="V9991">
        <v>6</v>
      </c>
      <c r="W9991" t="s">
        <v>35</v>
      </c>
      <c r="X9991" t="s">
        <v>36</v>
      </c>
      <c r="Y9991">
        <v>692440</v>
      </c>
      <c r="Z9991">
        <v>0.12</v>
      </c>
    </row>
    <row r="9992" spans="1:26" x14ac:dyDescent="0.25">
      <c r="A9992" t="s">
        <v>12052</v>
      </c>
      <c r="B9992" s="1">
        <v>45059</v>
      </c>
      <c r="C9992" t="s">
        <v>4009</v>
      </c>
      <c r="D9992" t="s">
        <v>50</v>
      </c>
      <c r="E9992" t="s">
        <v>29</v>
      </c>
      <c r="F9992" t="s">
        <v>52</v>
      </c>
      <c r="G9992" t="s">
        <v>79</v>
      </c>
      <c r="H9992">
        <v>8</v>
      </c>
      <c r="I9992">
        <v>4110</v>
      </c>
      <c r="J9992">
        <v>0</v>
      </c>
      <c r="K9992">
        <v>32880</v>
      </c>
      <c r="L9992">
        <v>5646.55</v>
      </c>
      <c r="M9992" t="s">
        <v>32</v>
      </c>
      <c r="N9992" t="s">
        <v>44</v>
      </c>
      <c r="O9992">
        <v>3</v>
      </c>
      <c r="P9992">
        <v>2023</v>
      </c>
      <c r="Q9992">
        <v>5</v>
      </c>
      <c r="R9992" t="s">
        <v>238</v>
      </c>
      <c r="S9992">
        <v>2</v>
      </c>
      <c r="T9992">
        <v>19</v>
      </c>
      <c r="U9992">
        <v>2</v>
      </c>
      <c r="V9992">
        <v>6</v>
      </c>
      <c r="W9992" t="s">
        <v>35</v>
      </c>
      <c r="X9992" t="s">
        <v>36</v>
      </c>
      <c r="Y9992">
        <v>0</v>
      </c>
      <c r="Z9992">
        <v>0.17</v>
      </c>
    </row>
    <row r="9993" spans="1:26" x14ac:dyDescent="0.25">
      <c r="A9993" t="s">
        <v>12053</v>
      </c>
      <c r="B9993" s="1">
        <v>45059</v>
      </c>
      <c r="C9993" t="s">
        <v>415</v>
      </c>
      <c r="D9993" t="s">
        <v>39</v>
      </c>
      <c r="E9993" t="s">
        <v>58</v>
      </c>
      <c r="F9993" t="s">
        <v>41</v>
      </c>
      <c r="G9993" t="s">
        <v>42</v>
      </c>
      <c r="H9993">
        <v>5</v>
      </c>
      <c r="I9993">
        <v>4106</v>
      </c>
      <c r="J9993">
        <v>14</v>
      </c>
      <c r="K9993">
        <v>17655.8</v>
      </c>
      <c r="L9993">
        <v>3355.58</v>
      </c>
      <c r="M9993" t="s">
        <v>43</v>
      </c>
      <c r="N9993" t="s">
        <v>33</v>
      </c>
      <c r="O9993">
        <v>7</v>
      </c>
      <c r="P9993">
        <v>2023</v>
      </c>
      <c r="Q9993">
        <v>5</v>
      </c>
      <c r="R9993" t="s">
        <v>238</v>
      </c>
      <c r="S9993">
        <v>2</v>
      </c>
      <c r="T9993">
        <v>19</v>
      </c>
      <c r="U9993">
        <v>2</v>
      </c>
      <c r="V9993">
        <v>6</v>
      </c>
      <c r="W9993" t="s">
        <v>35</v>
      </c>
      <c r="X9993" t="s">
        <v>36</v>
      </c>
      <c r="Y9993">
        <v>287420</v>
      </c>
      <c r="Z9993">
        <v>0.19</v>
      </c>
    </row>
    <row r="9994" spans="1:26" x14ac:dyDescent="0.25">
      <c r="A9994" t="s">
        <v>12054</v>
      </c>
      <c r="B9994" s="1">
        <v>45290</v>
      </c>
      <c r="C9994" t="s">
        <v>2942</v>
      </c>
      <c r="D9994" t="s">
        <v>63</v>
      </c>
      <c r="E9994" t="s">
        <v>51</v>
      </c>
      <c r="F9994" t="s">
        <v>52</v>
      </c>
      <c r="G9994" t="s">
        <v>53</v>
      </c>
      <c r="H9994">
        <v>9</v>
      </c>
      <c r="I9994">
        <v>853</v>
      </c>
      <c r="J9994">
        <v>14</v>
      </c>
      <c r="K9994">
        <v>6602.22</v>
      </c>
      <c r="L9994">
        <v>1095.53</v>
      </c>
      <c r="M9994" t="s">
        <v>32</v>
      </c>
      <c r="N9994" t="s">
        <v>66</v>
      </c>
      <c r="O9994">
        <v>5</v>
      </c>
      <c r="P9994">
        <v>2023</v>
      </c>
      <c r="Q9994">
        <v>12</v>
      </c>
      <c r="R9994" t="s">
        <v>54</v>
      </c>
      <c r="S9994">
        <v>4</v>
      </c>
      <c r="T9994">
        <v>52</v>
      </c>
      <c r="U9994">
        <v>5</v>
      </c>
      <c r="V9994">
        <v>6</v>
      </c>
      <c r="W9994" t="s">
        <v>35</v>
      </c>
      <c r="X9994" t="s">
        <v>36</v>
      </c>
      <c r="Y9994">
        <v>107478</v>
      </c>
      <c r="Z9994">
        <v>0.17</v>
      </c>
    </row>
    <row r="9995" spans="1:26" x14ac:dyDescent="0.25">
      <c r="A9995" t="s">
        <v>12055</v>
      </c>
      <c r="B9995" s="1">
        <v>45200</v>
      </c>
      <c r="C9995" t="s">
        <v>3188</v>
      </c>
      <c r="D9995" t="s">
        <v>28</v>
      </c>
      <c r="E9995" t="s">
        <v>58</v>
      </c>
      <c r="F9995" t="s">
        <v>30</v>
      </c>
      <c r="G9995" t="s">
        <v>64</v>
      </c>
      <c r="H9995">
        <v>9</v>
      </c>
      <c r="I9995">
        <v>2521</v>
      </c>
      <c r="J9995">
        <v>20</v>
      </c>
      <c r="K9995">
        <v>18151.2</v>
      </c>
      <c r="L9995">
        <v>1696.04</v>
      </c>
      <c r="M9995" t="s">
        <v>43</v>
      </c>
      <c r="N9995" t="s">
        <v>66</v>
      </c>
      <c r="O9995">
        <v>7</v>
      </c>
      <c r="P9995">
        <v>2023</v>
      </c>
      <c r="Q9995">
        <v>10</v>
      </c>
      <c r="R9995" t="s">
        <v>45</v>
      </c>
      <c r="S9995">
        <v>4</v>
      </c>
      <c r="T9995">
        <v>40</v>
      </c>
      <c r="U9995">
        <v>1</v>
      </c>
      <c r="V9995">
        <v>0</v>
      </c>
      <c r="W9995" t="s">
        <v>55</v>
      </c>
      <c r="X9995" t="s">
        <v>36</v>
      </c>
      <c r="Y9995">
        <v>453780</v>
      </c>
      <c r="Z9995">
        <v>0.09</v>
      </c>
    </row>
    <row r="9996" spans="1:26" x14ac:dyDescent="0.25">
      <c r="A9996" t="s">
        <v>12056</v>
      </c>
      <c r="B9996" s="1">
        <v>44932</v>
      </c>
      <c r="C9996" t="s">
        <v>2755</v>
      </c>
      <c r="D9996" t="s">
        <v>63</v>
      </c>
      <c r="E9996" t="s">
        <v>58</v>
      </c>
      <c r="F9996" t="s">
        <v>41</v>
      </c>
      <c r="G9996" t="s">
        <v>42</v>
      </c>
      <c r="H9996">
        <v>8</v>
      </c>
      <c r="I9996">
        <v>4633</v>
      </c>
      <c r="J9996">
        <v>4</v>
      </c>
      <c r="K9996">
        <v>35581.440000000002</v>
      </c>
      <c r="L9996">
        <v>3688.76</v>
      </c>
      <c r="M9996" t="s">
        <v>65</v>
      </c>
      <c r="N9996" t="s">
        <v>33</v>
      </c>
      <c r="O9996">
        <v>7</v>
      </c>
      <c r="P9996">
        <v>2023</v>
      </c>
      <c r="Q9996">
        <v>1</v>
      </c>
      <c r="R9996" t="s">
        <v>34</v>
      </c>
      <c r="S9996">
        <v>1</v>
      </c>
      <c r="T9996">
        <v>1</v>
      </c>
      <c r="U9996">
        <v>1</v>
      </c>
      <c r="V9996">
        <v>5</v>
      </c>
      <c r="W9996" t="s">
        <v>46</v>
      </c>
      <c r="X9996" t="s">
        <v>47</v>
      </c>
      <c r="Y9996">
        <v>148256</v>
      </c>
      <c r="Z9996">
        <v>0.1</v>
      </c>
    </row>
    <row r="9997" spans="1:26" x14ac:dyDescent="0.25">
      <c r="A9997" t="s">
        <v>12057</v>
      </c>
      <c r="B9997" s="1">
        <v>45135</v>
      </c>
      <c r="C9997" t="s">
        <v>4797</v>
      </c>
      <c r="D9997" t="s">
        <v>63</v>
      </c>
      <c r="E9997" t="s">
        <v>29</v>
      </c>
      <c r="F9997" t="s">
        <v>41</v>
      </c>
      <c r="G9997" t="s">
        <v>59</v>
      </c>
      <c r="H9997">
        <v>10</v>
      </c>
      <c r="I9997">
        <v>164</v>
      </c>
      <c r="J9997">
        <v>28</v>
      </c>
      <c r="K9997">
        <v>1180.8</v>
      </c>
      <c r="L9997">
        <v>83.38</v>
      </c>
      <c r="M9997" t="s">
        <v>65</v>
      </c>
      <c r="N9997" t="s">
        <v>66</v>
      </c>
      <c r="O9997">
        <v>1</v>
      </c>
      <c r="P9997">
        <v>2023</v>
      </c>
      <c r="Q9997">
        <v>7</v>
      </c>
      <c r="R9997" t="s">
        <v>125</v>
      </c>
      <c r="S9997">
        <v>3</v>
      </c>
      <c r="T9997">
        <v>30</v>
      </c>
      <c r="U9997">
        <v>5</v>
      </c>
      <c r="V9997">
        <v>5</v>
      </c>
      <c r="W9997" t="s">
        <v>46</v>
      </c>
      <c r="X9997" t="s">
        <v>47</v>
      </c>
      <c r="Y9997">
        <v>45920</v>
      </c>
      <c r="Z9997">
        <v>7.0000000000000007E-2</v>
      </c>
    </row>
    <row r="9998" spans="1:26" x14ac:dyDescent="0.25">
      <c r="A9998" t="s">
        <v>12058</v>
      </c>
      <c r="B9998" s="1">
        <v>44934</v>
      </c>
      <c r="C9998" t="s">
        <v>2285</v>
      </c>
      <c r="D9998" t="s">
        <v>50</v>
      </c>
      <c r="E9998" t="s">
        <v>29</v>
      </c>
      <c r="F9998" t="s">
        <v>52</v>
      </c>
      <c r="G9998" t="s">
        <v>91</v>
      </c>
      <c r="H9998">
        <v>4</v>
      </c>
      <c r="I9998">
        <v>3758</v>
      </c>
      <c r="J9998">
        <v>15</v>
      </c>
      <c r="K9998">
        <v>12777.2</v>
      </c>
      <c r="L9998">
        <v>1645.11</v>
      </c>
      <c r="M9998" t="s">
        <v>32</v>
      </c>
      <c r="N9998" t="s">
        <v>33</v>
      </c>
      <c r="O9998">
        <v>1</v>
      </c>
      <c r="P9998">
        <v>2023</v>
      </c>
      <c r="Q9998">
        <v>1</v>
      </c>
      <c r="R9998" t="s">
        <v>34</v>
      </c>
      <c r="S9998">
        <v>1</v>
      </c>
      <c r="T9998">
        <v>2</v>
      </c>
      <c r="U9998">
        <v>2</v>
      </c>
      <c r="V9998">
        <v>0</v>
      </c>
      <c r="W9998" t="s">
        <v>55</v>
      </c>
      <c r="X9998" t="s">
        <v>36</v>
      </c>
      <c r="Y9998">
        <v>225480</v>
      </c>
      <c r="Z9998">
        <v>0.13</v>
      </c>
    </row>
    <row r="9999" spans="1:26" x14ac:dyDescent="0.25">
      <c r="A9999" t="s">
        <v>12059</v>
      </c>
      <c r="B9999" s="1">
        <v>45002</v>
      </c>
      <c r="C9999" t="s">
        <v>1275</v>
      </c>
      <c r="D9999" t="s">
        <v>63</v>
      </c>
      <c r="E9999" t="s">
        <v>58</v>
      </c>
      <c r="F9999" t="s">
        <v>52</v>
      </c>
      <c r="G9999" t="s">
        <v>91</v>
      </c>
      <c r="H9999">
        <v>8</v>
      </c>
      <c r="I9999">
        <v>4076</v>
      </c>
      <c r="J9999">
        <v>26</v>
      </c>
      <c r="K9999">
        <v>24129.919999999998</v>
      </c>
      <c r="L9999">
        <v>3814.79</v>
      </c>
      <c r="M9999" t="s">
        <v>65</v>
      </c>
      <c r="N9999" t="s">
        <v>44</v>
      </c>
      <c r="O9999">
        <v>6</v>
      </c>
      <c r="P9999">
        <v>2023</v>
      </c>
      <c r="Q9999">
        <v>3</v>
      </c>
      <c r="R9999" t="s">
        <v>105</v>
      </c>
      <c r="S9999">
        <v>1</v>
      </c>
      <c r="T9999">
        <v>11</v>
      </c>
      <c r="U9999">
        <v>3</v>
      </c>
      <c r="V9999">
        <v>5</v>
      </c>
      <c r="W9999" t="s">
        <v>46</v>
      </c>
      <c r="X9999" t="s">
        <v>47</v>
      </c>
      <c r="Y9999">
        <v>847808</v>
      </c>
      <c r="Z9999">
        <v>0.16</v>
      </c>
    </row>
    <row r="10000" spans="1:26" x14ac:dyDescent="0.25">
      <c r="A10000" t="s">
        <v>12060</v>
      </c>
      <c r="B10000" s="1">
        <v>44937</v>
      </c>
      <c r="C10000" t="s">
        <v>4019</v>
      </c>
      <c r="D10000" t="s">
        <v>39</v>
      </c>
      <c r="E10000" t="s">
        <v>51</v>
      </c>
      <c r="F10000" t="s">
        <v>52</v>
      </c>
      <c r="G10000" t="s">
        <v>79</v>
      </c>
      <c r="H10000">
        <v>9</v>
      </c>
      <c r="I10000">
        <v>4764</v>
      </c>
      <c r="J10000">
        <v>7</v>
      </c>
      <c r="K10000">
        <v>39874.68</v>
      </c>
      <c r="L10000">
        <v>7680.42</v>
      </c>
      <c r="M10000" t="s">
        <v>32</v>
      </c>
      <c r="N10000" t="s">
        <v>44</v>
      </c>
      <c r="O10000">
        <v>4</v>
      </c>
      <c r="P10000">
        <v>2023</v>
      </c>
      <c r="Q10000">
        <v>1</v>
      </c>
      <c r="R10000" t="s">
        <v>34</v>
      </c>
      <c r="S10000">
        <v>1</v>
      </c>
      <c r="T10000">
        <v>2</v>
      </c>
      <c r="U10000">
        <v>2</v>
      </c>
      <c r="V10000">
        <v>3</v>
      </c>
      <c r="W10000" t="s">
        <v>83</v>
      </c>
      <c r="X10000" t="s">
        <v>47</v>
      </c>
      <c r="Y10000">
        <v>300132</v>
      </c>
      <c r="Z10000">
        <v>0.19</v>
      </c>
    </row>
    <row r="10001" spans="1:26" x14ac:dyDescent="0.25">
      <c r="A10001" t="s">
        <v>12061</v>
      </c>
      <c r="B10001" s="1">
        <v>44999</v>
      </c>
      <c r="C10001" t="s">
        <v>5580</v>
      </c>
      <c r="D10001" t="s">
        <v>63</v>
      </c>
      <c r="E10001" t="s">
        <v>58</v>
      </c>
      <c r="F10001" t="s">
        <v>52</v>
      </c>
      <c r="G10001" t="s">
        <v>79</v>
      </c>
      <c r="H10001">
        <v>10</v>
      </c>
      <c r="I10001">
        <v>4438</v>
      </c>
      <c r="J10001">
        <v>26</v>
      </c>
      <c r="K10001">
        <v>32841.199999999997</v>
      </c>
      <c r="L10001">
        <v>5905.62</v>
      </c>
      <c r="M10001" t="s">
        <v>65</v>
      </c>
      <c r="N10001" t="s">
        <v>33</v>
      </c>
      <c r="O10001">
        <v>4</v>
      </c>
      <c r="P10001">
        <v>2023</v>
      </c>
      <c r="Q10001">
        <v>3</v>
      </c>
      <c r="R10001" t="s">
        <v>105</v>
      </c>
      <c r="S10001">
        <v>1</v>
      </c>
      <c r="T10001">
        <v>11</v>
      </c>
      <c r="U10001">
        <v>3</v>
      </c>
      <c r="V10001">
        <v>2</v>
      </c>
      <c r="W10001" t="s">
        <v>76</v>
      </c>
      <c r="X10001" t="s">
        <v>47</v>
      </c>
      <c r="Y10001">
        <v>1153880</v>
      </c>
      <c r="Z10001">
        <v>0.18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89F1-4CF3-4BB4-8EBD-FAD014DC2D84}">
  <dimension ref="A1"/>
  <sheetViews>
    <sheetView showGridLines="0" zoomScale="90" zoomScaleNormal="90" workbookViewId="0">
      <selection activeCell="R39" sqref="R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BD8EC-CB0C-4F65-9247-782A26BC0531}">
  <dimension ref="A1"/>
  <sheetViews>
    <sheetView showGridLines="0" zoomScale="95" zoomScaleNormal="95" workbookViewId="0">
      <selection activeCell="AA10" sqref="AA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781B-6E02-4B3C-BAA6-0B05AE299663}">
  <dimension ref="A1"/>
  <sheetViews>
    <sheetView showGridLines="0" tabSelected="1" zoomScale="90" zoomScaleNormal="90" workbookViewId="0">
      <selection activeCell="AB19" sqref="AB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DDE1-E15E-4747-B7AB-31E5A4E1409E}">
  <dimension ref="A1"/>
  <sheetViews>
    <sheetView showGridLines="0" zoomScale="78" zoomScaleNormal="78" workbookViewId="0">
      <selection activeCell="U38" sqref="U38"/>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6D4F7-5E9E-4DAE-80E1-A3CF421A4F38}">
  <dimension ref="A3:H127"/>
  <sheetViews>
    <sheetView workbookViewId="0">
      <selection activeCell="G16" sqref="G16"/>
    </sheetView>
  </sheetViews>
  <sheetFormatPr defaultRowHeight="15" x14ac:dyDescent="0.25"/>
  <cols>
    <col min="1" max="1" width="25.28515625" bestFit="1" customWidth="1"/>
    <col min="3" max="4" width="13.140625" bestFit="1" customWidth="1"/>
    <col min="5" max="5" width="17.85546875" bestFit="1" customWidth="1"/>
    <col min="6" max="6" width="17.28515625" bestFit="1" customWidth="1"/>
    <col min="7" max="7" width="13.140625" bestFit="1" customWidth="1"/>
    <col min="8" max="8" width="17.85546875" bestFit="1" customWidth="1"/>
    <col min="9" max="9" width="12" bestFit="1" customWidth="1"/>
    <col min="11" max="11" width="26" bestFit="1" customWidth="1"/>
  </cols>
  <sheetData>
    <row r="3" spans="1:6" x14ac:dyDescent="0.25">
      <c r="A3" s="2" t="s">
        <v>12063</v>
      </c>
      <c r="D3" t="s">
        <v>12062</v>
      </c>
      <c r="F3" s="2" t="s">
        <v>12064</v>
      </c>
    </row>
    <row r="4" spans="1:6" x14ac:dyDescent="0.25">
      <c r="D4">
        <v>120726840.72000009</v>
      </c>
      <c r="F4" s="4">
        <f>D4/10000000</f>
        <v>12.072684072000008</v>
      </c>
    </row>
    <row r="11" spans="1:6" x14ac:dyDescent="0.25">
      <c r="A11" s="2" t="s">
        <v>12066</v>
      </c>
      <c r="D11" t="s">
        <v>12065</v>
      </c>
      <c r="F11" s="2" t="s">
        <v>12064</v>
      </c>
    </row>
    <row r="12" spans="1:6" x14ac:dyDescent="0.25">
      <c r="D12">
        <v>15098203.109999968</v>
      </c>
      <c r="F12" s="3">
        <f xml:space="preserve"> D12/10000000</f>
        <v>1.5098203109999968</v>
      </c>
    </row>
    <row r="21" spans="1:6" x14ac:dyDescent="0.25">
      <c r="A21" s="2" t="s">
        <v>12068</v>
      </c>
      <c r="D21" t="s">
        <v>12067</v>
      </c>
    </row>
    <row r="22" spans="1:6" x14ac:dyDescent="0.25">
      <c r="D22" s="6">
        <v>0.12493299999999985</v>
      </c>
      <c r="F22" s="5"/>
    </row>
    <row r="28" spans="1:6" x14ac:dyDescent="0.25">
      <c r="A28" s="2" t="s">
        <v>12069</v>
      </c>
      <c r="D28" t="s">
        <v>12070</v>
      </c>
    </row>
    <row r="29" spans="1:6" x14ac:dyDescent="0.25">
      <c r="D29">
        <v>10000</v>
      </c>
    </row>
    <row r="35" spans="1:5" x14ac:dyDescent="0.25">
      <c r="D35" t="s">
        <v>12072</v>
      </c>
      <c r="E35" t="s">
        <v>12073</v>
      </c>
    </row>
    <row r="36" spans="1:5" x14ac:dyDescent="0.25">
      <c r="A36" t="s">
        <v>12071</v>
      </c>
      <c r="D36">
        <f>COUNTIF(Sales_Data!N:N, "Returned")</f>
        <v>3422</v>
      </c>
      <c r="E36">
        <v>10000</v>
      </c>
    </row>
    <row r="44" spans="1:5" x14ac:dyDescent="0.25">
      <c r="A44" s="2" t="s">
        <v>12074</v>
      </c>
      <c r="D44">
        <f xml:space="preserve"> (D36/E36) * 100</f>
        <v>34.22</v>
      </c>
    </row>
    <row r="52" spans="1:8" x14ac:dyDescent="0.25">
      <c r="A52" t="s">
        <v>12075</v>
      </c>
      <c r="D52" s="8" t="s">
        <v>12076</v>
      </c>
      <c r="E52" t="s">
        <v>12062</v>
      </c>
      <c r="G52" s="8" t="s">
        <v>12076</v>
      </c>
      <c r="H52" t="s">
        <v>12062</v>
      </c>
    </row>
    <row r="53" spans="1:8" x14ac:dyDescent="0.25">
      <c r="D53" s="9" t="s">
        <v>34</v>
      </c>
      <c r="E53">
        <v>10091138.160000002</v>
      </c>
      <c r="G53" s="9" t="s">
        <v>34</v>
      </c>
      <c r="H53" s="10">
        <v>10091138.160000002</v>
      </c>
    </row>
    <row r="54" spans="1:8" x14ac:dyDescent="0.25">
      <c r="D54" s="9" t="s">
        <v>67</v>
      </c>
      <c r="E54">
        <v>9722501.2500000056</v>
      </c>
      <c r="G54" s="9" t="s">
        <v>67</v>
      </c>
      <c r="H54" s="10">
        <v>9722501.2500000056</v>
      </c>
    </row>
    <row r="55" spans="1:8" x14ac:dyDescent="0.25">
      <c r="D55" s="9" t="s">
        <v>105</v>
      </c>
      <c r="E55">
        <v>10275347.350000011</v>
      </c>
      <c r="G55" s="9" t="s">
        <v>105</v>
      </c>
      <c r="H55" s="10">
        <v>10275347.350000011</v>
      </c>
    </row>
    <row r="56" spans="1:8" x14ac:dyDescent="0.25">
      <c r="D56" s="9" t="s">
        <v>100</v>
      </c>
      <c r="E56">
        <v>9989100.0899999999</v>
      </c>
      <c r="G56" s="9" t="s">
        <v>100</v>
      </c>
      <c r="H56" s="10">
        <v>9989100.0899999999</v>
      </c>
    </row>
    <row r="57" spans="1:8" x14ac:dyDescent="0.25">
      <c r="D57" s="9" t="s">
        <v>238</v>
      </c>
      <c r="E57">
        <v>9772075.8299999926</v>
      </c>
      <c r="G57" s="9" t="s">
        <v>238</v>
      </c>
      <c r="H57" s="10">
        <v>9772075.8299999926</v>
      </c>
    </row>
    <row r="58" spans="1:8" x14ac:dyDescent="0.25">
      <c r="D58" s="9" t="s">
        <v>95</v>
      </c>
      <c r="E58">
        <v>10599745.220000001</v>
      </c>
      <c r="G58" s="9" t="s">
        <v>95</v>
      </c>
      <c r="H58" s="10">
        <v>10599745.220000001</v>
      </c>
    </row>
    <row r="59" spans="1:8" x14ac:dyDescent="0.25">
      <c r="D59" s="9" t="s">
        <v>125</v>
      </c>
      <c r="E59">
        <v>10556553.149999995</v>
      </c>
      <c r="G59" s="9" t="s">
        <v>125</v>
      </c>
      <c r="H59" s="10">
        <v>10556553.149999995</v>
      </c>
    </row>
    <row r="60" spans="1:8" x14ac:dyDescent="0.25">
      <c r="D60" s="9" t="s">
        <v>72</v>
      </c>
      <c r="E60">
        <v>9413819.5099999961</v>
      </c>
      <c r="G60" s="9" t="s">
        <v>72</v>
      </c>
      <c r="H60" s="10">
        <v>9413819.5099999961</v>
      </c>
    </row>
    <row r="61" spans="1:8" x14ac:dyDescent="0.25">
      <c r="D61" s="9" t="s">
        <v>80</v>
      </c>
      <c r="E61">
        <v>9814727.9700000025</v>
      </c>
      <c r="G61" s="9" t="s">
        <v>80</v>
      </c>
      <c r="H61" s="10">
        <v>9814727.9700000025</v>
      </c>
    </row>
    <row r="62" spans="1:8" x14ac:dyDescent="0.25">
      <c r="D62" s="9" t="s">
        <v>45</v>
      </c>
      <c r="E62">
        <v>10050614.989999987</v>
      </c>
      <c r="G62" s="9" t="s">
        <v>45</v>
      </c>
      <c r="H62" s="10">
        <v>10050614.989999987</v>
      </c>
    </row>
    <row r="63" spans="1:8" x14ac:dyDescent="0.25">
      <c r="D63" s="9" t="s">
        <v>92</v>
      </c>
      <c r="E63">
        <v>9911026.1900000125</v>
      </c>
      <c r="G63" s="9" t="s">
        <v>92</v>
      </c>
      <c r="H63" s="10">
        <v>9911026.1900000125</v>
      </c>
    </row>
    <row r="64" spans="1:8" x14ac:dyDescent="0.25">
      <c r="D64" s="9" t="s">
        <v>54</v>
      </c>
      <c r="E64">
        <v>10530191.009999979</v>
      </c>
      <c r="G64" s="9" t="s">
        <v>54</v>
      </c>
      <c r="H64" s="10">
        <v>10530191.009999979</v>
      </c>
    </row>
    <row r="65" spans="1:8" x14ac:dyDescent="0.25">
      <c r="D65" s="9" t="s">
        <v>12077</v>
      </c>
      <c r="E65">
        <v>120726840.71999997</v>
      </c>
      <c r="G65" s="9" t="s">
        <v>12077</v>
      </c>
      <c r="H65" s="10">
        <v>120726840.71999997</v>
      </c>
    </row>
    <row r="73" spans="1:8" x14ac:dyDescent="0.25">
      <c r="A73" t="s">
        <v>12078</v>
      </c>
      <c r="D73" s="8" t="s">
        <v>12076</v>
      </c>
      <c r="E73" t="s">
        <v>12062</v>
      </c>
    </row>
    <row r="74" spans="1:8" x14ac:dyDescent="0.25">
      <c r="D74" s="9" t="s">
        <v>41</v>
      </c>
      <c r="E74" s="10">
        <v>38996271.230000079</v>
      </c>
    </row>
    <row r="75" spans="1:8" x14ac:dyDescent="0.25">
      <c r="D75" s="9" t="s">
        <v>52</v>
      </c>
      <c r="E75" s="10">
        <v>40267300.489999972</v>
      </c>
    </row>
    <row r="76" spans="1:8" x14ac:dyDescent="0.25">
      <c r="D76" s="9" t="s">
        <v>30</v>
      </c>
      <c r="E76" s="10">
        <v>41463269.000000045</v>
      </c>
    </row>
    <row r="77" spans="1:8" x14ac:dyDescent="0.25">
      <c r="D77" s="9" t="s">
        <v>12077</v>
      </c>
      <c r="E77" s="10">
        <v>120726840.7200001</v>
      </c>
    </row>
    <row r="83" spans="1:5" x14ac:dyDescent="0.25">
      <c r="D83" s="8" t="s">
        <v>12076</v>
      </c>
      <c r="E83" t="s">
        <v>12062</v>
      </c>
    </row>
    <row r="84" spans="1:5" x14ac:dyDescent="0.25">
      <c r="A84" t="s">
        <v>12079</v>
      </c>
      <c r="D84" s="9" t="s">
        <v>91</v>
      </c>
      <c r="E84" s="10">
        <v>13275163.390000006</v>
      </c>
    </row>
    <row r="85" spans="1:5" x14ac:dyDescent="0.25">
      <c r="D85" s="9" t="s">
        <v>116</v>
      </c>
      <c r="E85" s="10">
        <v>12740583.149999987</v>
      </c>
    </row>
    <row r="86" spans="1:5" x14ac:dyDescent="0.25">
      <c r="D86" s="9" t="s">
        <v>42</v>
      </c>
      <c r="E86" s="10">
        <v>12650092.499999989</v>
      </c>
    </row>
    <row r="87" spans="1:5" x14ac:dyDescent="0.25">
      <c r="D87" s="9" t="s">
        <v>79</v>
      </c>
      <c r="E87" s="10">
        <v>13960500.530000012</v>
      </c>
    </row>
    <row r="88" spans="1:5" x14ac:dyDescent="0.25">
      <c r="D88" s="9" t="s">
        <v>53</v>
      </c>
      <c r="E88" s="10">
        <v>13031636.569999997</v>
      </c>
    </row>
    <row r="89" spans="1:5" x14ac:dyDescent="0.25">
      <c r="D89" s="9" t="s">
        <v>64</v>
      </c>
      <c r="E89" s="10">
        <v>13859595.509999968</v>
      </c>
    </row>
    <row r="90" spans="1:5" x14ac:dyDescent="0.25">
      <c r="D90" s="9" t="s">
        <v>86</v>
      </c>
      <c r="E90" s="10">
        <v>14593100.399999987</v>
      </c>
    </row>
    <row r="91" spans="1:5" x14ac:dyDescent="0.25">
      <c r="D91" s="9" t="s">
        <v>59</v>
      </c>
      <c r="E91" s="10">
        <v>13605595.580000009</v>
      </c>
    </row>
    <row r="92" spans="1:5" x14ac:dyDescent="0.25">
      <c r="D92" s="9" t="s">
        <v>31</v>
      </c>
      <c r="E92" s="10">
        <v>13010573.090000007</v>
      </c>
    </row>
    <row r="93" spans="1:5" x14ac:dyDescent="0.25">
      <c r="D93" s="9" t="s">
        <v>12077</v>
      </c>
      <c r="E93" s="10">
        <v>120726840.71999995</v>
      </c>
    </row>
    <row r="99" spans="1:5" x14ac:dyDescent="0.25">
      <c r="A99" t="s">
        <v>12080</v>
      </c>
      <c r="D99" s="8" t="s">
        <v>12076</v>
      </c>
      <c r="E99" t="s">
        <v>12081</v>
      </c>
    </row>
    <row r="100" spans="1:5" x14ac:dyDescent="0.25">
      <c r="D100" s="9" t="s">
        <v>66</v>
      </c>
      <c r="E100">
        <v>3294</v>
      </c>
    </row>
    <row r="101" spans="1:5" x14ac:dyDescent="0.25">
      <c r="D101" s="9" t="s">
        <v>44</v>
      </c>
      <c r="E101">
        <v>3284</v>
      </c>
    </row>
    <row r="102" spans="1:5" x14ac:dyDescent="0.25">
      <c r="D102" s="9" t="s">
        <v>33</v>
      </c>
      <c r="E102">
        <v>3422</v>
      </c>
    </row>
    <row r="103" spans="1:5" x14ac:dyDescent="0.25">
      <c r="D103" s="9" t="s">
        <v>12077</v>
      </c>
      <c r="E103">
        <v>10000</v>
      </c>
    </row>
    <row r="114" spans="1:5" x14ac:dyDescent="0.25">
      <c r="A114" t="s">
        <v>12082</v>
      </c>
      <c r="C114" s="8" t="s">
        <v>12076</v>
      </c>
      <c r="D114" t="s">
        <v>12062</v>
      </c>
      <c r="E114" t="s">
        <v>12065</v>
      </c>
    </row>
    <row r="115" spans="1:5" x14ac:dyDescent="0.25">
      <c r="C115" s="9" t="s">
        <v>34</v>
      </c>
      <c r="D115" s="10">
        <v>10091138.160000002</v>
      </c>
      <c r="E115" s="10">
        <v>1276298.4300000004</v>
      </c>
    </row>
    <row r="116" spans="1:5" x14ac:dyDescent="0.25">
      <c r="C116" s="9" t="s">
        <v>67</v>
      </c>
      <c r="D116" s="10">
        <v>9722501.2500000056</v>
      </c>
      <c r="E116" s="10">
        <v>1229053.8699999996</v>
      </c>
    </row>
    <row r="117" spans="1:5" x14ac:dyDescent="0.25">
      <c r="C117" s="9" t="s">
        <v>105</v>
      </c>
      <c r="D117" s="10">
        <v>10275347.350000011</v>
      </c>
      <c r="E117" s="10">
        <v>1296277.1300000006</v>
      </c>
    </row>
    <row r="118" spans="1:5" x14ac:dyDescent="0.25">
      <c r="C118" s="9" t="s">
        <v>100</v>
      </c>
      <c r="D118" s="10">
        <v>9989100.0899999999</v>
      </c>
      <c r="E118" s="10">
        <v>1243917.2499999995</v>
      </c>
    </row>
    <row r="119" spans="1:5" x14ac:dyDescent="0.25">
      <c r="C119" s="9" t="s">
        <v>238</v>
      </c>
      <c r="D119" s="10">
        <v>9772075.8299999926</v>
      </c>
      <c r="E119" s="10">
        <v>1242496.23</v>
      </c>
    </row>
    <row r="120" spans="1:5" x14ac:dyDescent="0.25">
      <c r="C120" s="9" t="s">
        <v>95</v>
      </c>
      <c r="D120" s="10">
        <v>10599745.220000001</v>
      </c>
      <c r="E120" s="10">
        <v>1310244.3599999999</v>
      </c>
    </row>
    <row r="121" spans="1:5" x14ac:dyDescent="0.25">
      <c r="C121" s="9" t="s">
        <v>125</v>
      </c>
      <c r="D121" s="10">
        <v>10556553.149999995</v>
      </c>
      <c r="E121" s="10">
        <v>1317860.2799999993</v>
      </c>
    </row>
    <row r="122" spans="1:5" x14ac:dyDescent="0.25">
      <c r="C122" s="9" t="s">
        <v>72</v>
      </c>
      <c r="D122" s="10">
        <v>9413819.5099999961</v>
      </c>
      <c r="E122" s="10">
        <v>1159445.0100000009</v>
      </c>
    </row>
    <row r="123" spans="1:5" x14ac:dyDescent="0.25">
      <c r="C123" s="9" t="s">
        <v>80</v>
      </c>
      <c r="D123" s="10">
        <v>9814727.9700000025</v>
      </c>
      <c r="E123" s="10">
        <v>1232001.8600000006</v>
      </c>
    </row>
    <row r="124" spans="1:5" x14ac:dyDescent="0.25">
      <c r="C124" s="9" t="s">
        <v>45</v>
      </c>
      <c r="D124" s="10">
        <v>10050614.989999987</v>
      </c>
      <c r="E124" s="10">
        <v>1215543.2800000003</v>
      </c>
    </row>
    <row r="125" spans="1:5" x14ac:dyDescent="0.25">
      <c r="C125" s="9" t="s">
        <v>92</v>
      </c>
      <c r="D125" s="10">
        <v>9911026.1900000125</v>
      </c>
      <c r="E125" s="10">
        <v>1221014.8899999992</v>
      </c>
    </row>
    <row r="126" spans="1:5" x14ac:dyDescent="0.25">
      <c r="C126" s="9" t="s">
        <v>54</v>
      </c>
      <c r="D126" s="10">
        <v>10530191.009999979</v>
      </c>
      <c r="E126" s="10">
        <v>1354050.5199999996</v>
      </c>
    </row>
    <row r="127" spans="1:5" x14ac:dyDescent="0.25">
      <c r="C127" s="9" t="s">
        <v>12077</v>
      </c>
      <c r="D127" s="10">
        <v>120726840.71999997</v>
      </c>
      <c r="E127" s="10">
        <v>15098203.110000001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EB3F-F3D7-4794-BFEE-FC45F46FD9C2}">
  <dimension ref="A4:S97"/>
  <sheetViews>
    <sheetView workbookViewId="0">
      <selection activeCell="M21" sqref="M21"/>
    </sheetView>
  </sheetViews>
  <sheetFormatPr defaultRowHeight="15" x14ac:dyDescent="0.25"/>
  <cols>
    <col min="1" max="1" width="31.140625" bestFit="1" customWidth="1"/>
    <col min="3" max="3" width="19" bestFit="1" customWidth="1"/>
    <col min="4" max="4" width="16.28515625" bestFit="1" customWidth="1"/>
    <col min="5" max="5" width="9.7109375" bestFit="1" customWidth="1"/>
    <col min="6" max="6" width="8" bestFit="1" customWidth="1"/>
    <col min="7" max="7" width="11.28515625" bestFit="1" customWidth="1"/>
    <col min="8" max="9" width="11" bestFit="1" customWidth="1"/>
    <col min="10" max="11" width="12" bestFit="1" customWidth="1"/>
    <col min="12" max="12" width="17.28515625" bestFit="1" customWidth="1"/>
    <col min="13" max="13" width="12.28515625" bestFit="1" customWidth="1"/>
    <col min="14" max="14" width="30.5703125" bestFit="1" customWidth="1"/>
    <col min="15" max="15" width="12" bestFit="1" customWidth="1"/>
    <col min="16" max="17" width="11" bestFit="1" customWidth="1"/>
    <col min="18" max="22" width="12" bestFit="1" customWidth="1"/>
  </cols>
  <sheetData>
    <row r="4" spans="1:14" x14ac:dyDescent="0.25">
      <c r="A4" t="s">
        <v>12084</v>
      </c>
      <c r="D4" t="s">
        <v>12062</v>
      </c>
      <c r="F4" s="2" t="s">
        <v>12064</v>
      </c>
      <c r="L4" t="s">
        <v>12093</v>
      </c>
      <c r="N4" t="s">
        <v>12094</v>
      </c>
    </row>
    <row r="5" spans="1:14" x14ac:dyDescent="0.25">
      <c r="D5">
        <v>120726840.72000009</v>
      </c>
      <c r="F5" s="4">
        <f>D5/10000000</f>
        <v>12.072684072000008</v>
      </c>
      <c r="N5" s="15">
        <v>3.9691999999999998</v>
      </c>
    </row>
    <row r="11" spans="1:14" x14ac:dyDescent="0.25">
      <c r="A11" t="s">
        <v>12085</v>
      </c>
      <c r="D11" t="s">
        <v>12070</v>
      </c>
      <c r="F11" s="2" t="s">
        <v>12085</v>
      </c>
    </row>
    <row r="12" spans="1:14" x14ac:dyDescent="0.25">
      <c r="D12">
        <v>10000</v>
      </c>
      <c r="F12" s="11">
        <f>D5/D12</f>
        <v>12072.684072000009</v>
      </c>
    </row>
    <row r="19" spans="1:13" x14ac:dyDescent="0.25">
      <c r="D19" s="8" t="s">
        <v>12076</v>
      </c>
      <c r="E19" t="s">
        <v>12062</v>
      </c>
      <c r="F19" t="s">
        <v>12065</v>
      </c>
    </row>
    <row r="20" spans="1:13" x14ac:dyDescent="0.25">
      <c r="D20" s="9" t="s">
        <v>66</v>
      </c>
      <c r="E20">
        <v>39378034.809999987</v>
      </c>
      <c r="F20">
        <v>4929786.1499999994</v>
      </c>
    </row>
    <row r="21" spans="1:13" x14ac:dyDescent="0.25">
      <c r="D21" s="9" t="s">
        <v>44</v>
      </c>
      <c r="E21">
        <v>39497633.270000041</v>
      </c>
      <c r="F21">
        <v>4924730.41</v>
      </c>
      <c r="I21">
        <v>39497633.270000041</v>
      </c>
      <c r="J21" s="3">
        <f>I21/10000000</f>
        <v>3.9497633270000039</v>
      </c>
      <c r="L21">
        <v>4924730.41</v>
      </c>
      <c r="M21" s="12">
        <f>L21/100000</f>
        <v>49.247304100000001</v>
      </c>
    </row>
    <row r="22" spans="1:13" x14ac:dyDescent="0.25">
      <c r="D22" s="9" t="s">
        <v>33</v>
      </c>
      <c r="E22">
        <v>41851172.640000157</v>
      </c>
      <c r="F22">
        <v>5243686.5499999924</v>
      </c>
    </row>
    <row r="23" spans="1:13" x14ac:dyDescent="0.25">
      <c r="D23" s="9" t="s">
        <v>12077</v>
      </c>
      <c r="E23">
        <v>120726840.72000018</v>
      </c>
      <c r="F23">
        <v>15098203.109999992</v>
      </c>
    </row>
    <row r="30" spans="1:13" x14ac:dyDescent="0.25">
      <c r="A30" t="s">
        <v>12086</v>
      </c>
      <c r="C30" t="s">
        <v>12083</v>
      </c>
    </row>
    <row r="31" spans="1:13" x14ac:dyDescent="0.25">
      <c r="C31">
        <v>55415</v>
      </c>
    </row>
    <row r="37" spans="3:11" x14ac:dyDescent="0.25">
      <c r="E37" t="s">
        <v>12087</v>
      </c>
    </row>
    <row r="40" spans="3:11" x14ac:dyDescent="0.25">
      <c r="C40" s="8" t="s">
        <v>12076</v>
      </c>
      <c r="D40" t="s">
        <v>12062</v>
      </c>
      <c r="E40" t="s">
        <v>12065</v>
      </c>
    </row>
    <row r="41" spans="3:11" x14ac:dyDescent="0.25">
      <c r="C41" s="9" t="s">
        <v>63</v>
      </c>
      <c r="D41">
        <v>31270308.039999988</v>
      </c>
      <c r="E41">
        <v>3909033.3900000025</v>
      </c>
      <c r="I41" s="7" t="s">
        <v>12076</v>
      </c>
      <c r="J41" s="7" t="s">
        <v>12062</v>
      </c>
      <c r="K41" s="7" t="s">
        <v>12065</v>
      </c>
    </row>
    <row r="42" spans="3:11" x14ac:dyDescent="0.25">
      <c r="C42" s="9" t="s">
        <v>39</v>
      </c>
      <c r="D42">
        <v>30244840.700000007</v>
      </c>
      <c r="E42">
        <v>3818741.1300000004</v>
      </c>
      <c r="I42" s="9" t="s">
        <v>63</v>
      </c>
      <c r="J42" s="13">
        <f xml:space="preserve"> 31270308.04 / 100000</f>
        <v>312.70308039999998</v>
      </c>
      <c r="K42" s="13">
        <f xml:space="preserve"> 3909033.39 / 100000</f>
        <v>39.090333900000005</v>
      </c>
    </row>
    <row r="43" spans="3:11" x14ac:dyDescent="0.25">
      <c r="C43" s="9" t="s">
        <v>50</v>
      </c>
      <c r="D43">
        <v>30601824.889999975</v>
      </c>
      <c r="E43">
        <v>3826911.4600000093</v>
      </c>
      <c r="I43" s="9" t="s">
        <v>39</v>
      </c>
      <c r="J43" s="13">
        <f xml:space="preserve"> 30244840.7 / 100000</f>
        <v>302.44840699999997</v>
      </c>
      <c r="K43" s="13">
        <f xml:space="preserve"> 3818741.13 / 100000</f>
        <v>38.187411300000001</v>
      </c>
    </row>
    <row r="44" spans="3:11" x14ac:dyDescent="0.25">
      <c r="C44" s="9" t="s">
        <v>28</v>
      </c>
      <c r="D44">
        <v>28609867.089999955</v>
      </c>
      <c r="E44">
        <v>3543517.129999998</v>
      </c>
      <c r="I44" s="9" t="s">
        <v>50</v>
      </c>
      <c r="J44" s="13">
        <f xml:space="preserve"> 30601824.89 / 100000</f>
        <v>306.0182489</v>
      </c>
      <c r="K44" s="13">
        <f xml:space="preserve"> 3826911.46000001 / 100000</f>
        <v>38.269114600000101</v>
      </c>
    </row>
    <row r="45" spans="3:11" x14ac:dyDescent="0.25">
      <c r="C45" s="9" t="s">
        <v>12077</v>
      </c>
      <c r="D45">
        <v>120726840.71999992</v>
      </c>
      <c r="E45">
        <v>15098203.110000011</v>
      </c>
      <c r="I45" s="9" t="s">
        <v>28</v>
      </c>
      <c r="J45" s="13">
        <f xml:space="preserve"> 28609867.09 / 100000</f>
        <v>286.0986709</v>
      </c>
      <c r="K45" s="13">
        <f xml:space="preserve"> 3543517.13 / 100000</f>
        <v>35.4351713</v>
      </c>
    </row>
    <row r="53" spans="1:7" x14ac:dyDescent="0.25">
      <c r="A53" t="s">
        <v>12088</v>
      </c>
      <c r="C53" s="8" t="s">
        <v>12081</v>
      </c>
      <c r="D53" s="8" t="s">
        <v>12089</v>
      </c>
    </row>
    <row r="54" spans="1:7" x14ac:dyDescent="0.25">
      <c r="C54" s="8" t="s">
        <v>12076</v>
      </c>
      <c r="D54" t="s">
        <v>66</v>
      </c>
      <c r="E54" t="s">
        <v>44</v>
      </c>
      <c r="F54" t="s">
        <v>33</v>
      </c>
      <c r="G54" t="s">
        <v>12077</v>
      </c>
    </row>
    <row r="55" spans="1:7" x14ac:dyDescent="0.25">
      <c r="C55" s="9" t="s">
        <v>63</v>
      </c>
      <c r="D55">
        <v>855</v>
      </c>
      <c r="E55">
        <v>823</v>
      </c>
      <c r="F55">
        <v>894</v>
      </c>
      <c r="G55">
        <v>2572</v>
      </c>
    </row>
    <row r="56" spans="1:7" x14ac:dyDescent="0.25">
      <c r="C56" s="9" t="s">
        <v>39</v>
      </c>
      <c r="D56">
        <v>847</v>
      </c>
      <c r="E56">
        <v>834</v>
      </c>
      <c r="F56">
        <v>856</v>
      </c>
      <c r="G56">
        <v>2537</v>
      </c>
    </row>
    <row r="57" spans="1:7" x14ac:dyDescent="0.25">
      <c r="C57" s="9" t="s">
        <v>50</v>
      </c>
      <c r="D57">
        <v>816</v>
      </c>
      <c r="E57">
        <v>829</v>
      </c>
      <c r="F57">
        <v>825</v>
      </c>
      <c r="G57">
        <v>2470</v>
      </c>
    </row>
    <row r="58" spans="1:7" x14ac:dyDescent="0.25">
      <c r="C58" s="9" t="s">
        <v>28</v>
      </c>
      <c r="D58">
        <v>776</v>
      </c>
      <c r="E58">
        <v>798</v>
      </c>
      <c r="F58">
        <v>847</v>
      </c>
      <c r="G58">
        <v>2421</v>
      </c>
    </row>
    <row r="59" spans="1:7" x14ac:dyDescent="0.25">
      <c r="C59" s="9" t="s">
        <v>12077</v>
      </c>
      <c r="D59">
        <v>3294</v>
      </c>
      <c r="E59">
        <v>3284</v>
      </c>
      <c r="F59">
        <v>3422</v>
      </c>
      <c r="G59">
        <v>10000</v>
      </c>
    </row>
    <row r="75" spans="3:19" x14ac:dyDescent="0.25">
      <c r="C75" s="8" t="s">
        <v>12092</v>
      </c>
      <c r="D75" s="8" t="s">
        <v>12089</v>
      </c>
    </row>
    <row r="76" spans="3:19" x14ac:dyDescent="0.25">
      <c r="C76" s="8" t="s">
        <v>12076</v>
      </c>
      <c r="D76" t="s">
        <v>41</v>
      </c>
      <c r="E76" t="s">
        <v>52</v>
      </c>
      <c r="F76" t="s">
        <v>30</v>
      </c>
    </row>
    <row r="77" spans="3:19" x14ac:dyDescent="0.25">
      <c r="C77" s="9" t="s">
        <v>63</v>
      </c>
      <c r="D77">
        <v>2090</v>
      </c>
      <c r="E77">
        <v>2123</v>
      </c>
      <c r="F77">
        <v>2167</v>
      </c>
    </row>
    <row r="78" spans="3:19" x14ac:dyDescent="0.25">
      <c r="C78" s="9" t="s">
        <v>39</v>
      </c>
      <c r="D78">
        <v>2113</v>
      </c>
      <c r="E78">
        <v>2077</v>
      </c>
      <c r="F78">
        <v>2191</v>
      </c>
      <c r="O78" s="7" t="s">
        <v>12076</v>
      </c>
      <c r="P78" s="7" t="s">
        <v>41</v>
      </c>
      <c r="Q78" s="7" t="s">
        <v>52</v>
      </c>
      <c r="R78" s="7" t="s">
        <v>30</v>
      </c>
      <c r="S78" s="7" t="s">
        <v>12077</v>
      </c>
    </row>
    <row r="79" spans="3:19" x14ac:dyDescent="0.25">
      <c r="C79" s="9" t="s">
        <v>50</v>
      </c>
      <c r="D79">
        <v>2170</v>
      </c>
      <c r="E79">
        <v>1981</v>
      </c>
      <c r="F79">
        <v>2026</v>
      </c>
      <c r="O79" s="9" t="s">
        <v>63</v>
      </c>
      <c r="P79" s="13">
        <f xml:space="preserve"> 10228533.57 / 100000</f>
        <v>102.2853357</v>
      </c>
      <c r="Q79" s="13">
        <f xml:space="preserve"> 9977999.21 / 100000</f>
        <v>99.779992100000015</v>
      </c>
      <c r="R79" s="13">
        <f xml:space="preserve"> 11063775.26 / 100000</f>
        <v>110.6377526</v>
      </c>
      <c r="S79" s="13">
        <f xml:space="preserve"> 31270308.04 / 100000</f>
        <v>312.70308039999998</v>
      </c>
    </row>
    <row r="80" spans="3:19" x14ac:dyDescent="0.25">
      <c r="C80" s="9" t="s">
        <v>28</v>
      </c>
      <c r="D80">
        <v>1894</v>
      </c>
      <c r="E80">
        <v>2113</v>
      </c>
      <c r="F80">
        <v>2046</v>
      </c>
      <c r="O80" s="9" t="s">
        <v>39</v>
      </c>
      <c r="P80" s="13">
        <f xml:space="preserve"> 9812832.71000001 / 100000</f>
        <v>98.128327100000106</v>
      </c>
      <c r="Q80" s="13">
        <f xml:space="preserve"> 9894971.78 / 100000</f>
        <v>98.949717799999988</v>
      </c>
      <c r="R80" s="13">
        <f xml:space="preserve"> 10537036.21 / 100000</f>
        <v>105.37036210000001</v>
      </c>
      <c r="S80" s="13">
        <f xml:space="preserve"> 30244840.7 / 100000</f>
        <v>302.44840699999997</v>
      </c>
    </row>
    <row r="81" spans="1:19" x14ac:dyDescent="0.25">
      <c r="O81" s="9" t="s">
        <v>50</v>
      </c>
      <c r="P81" s="13">
        <f xml:space="preserve"> 10145501.78 / 100000</f>
        <v>101.45501779999999</v>
      </c>
      <c r="Q81" s="13">
        <f xml:space="preserve"> 10164573.81 / 100000</f>
        <v>101.6457381</v>
      </c>
      <c r="R81" s="13">
        <f xml:space="preserve"> 10291749.3 / 100000</f>
        <v>102.91749300000001</v>
      </c>
      <c r="S81" s="13">
        <f xml:space="preserve"> 30601824.89 / 100000</f>
        <v>306.0182489</v>
      </c>
    </row>
    <row r="82" spans="1:19" x14ac:dyDescent="0.25">
      <c r="O82" s="9" t="s">
        <v>28</v>
      </c>
      <c r="P82" s="13">
        <f xml:space="preserve"> 8809403.17000001 / 100000</f>
        <v>88.094031700000087</v>
      </c>
      <c r="Q82" s="13">
        <f xml:space="preserve"> 10229755.69 / 100000</f>
        <v>102.29755689999999</v>
      </c>
      <c r="R82" s="13">
        <f xml:space="preserve"> 9570708.22999999 / 100000</f>
        <v>95.707082299999897</v>
      </c>
      <c r="S82" s="13">
        <f xml:space="preserve"> 28609867.09 / 100000</f>
        <v>286.0986709</v>
      </c>
    </row>
    <row r="92" spans="1:19" x14ac:dyDescent="0.25">
      <c r="A92" t="s">
        <v>12090</v>
      </c>
      <c r="C92" s="8" t="s">
        <v>12091</v>
      </c>
      <c r="D92" s="8" t="s">
        <v>12089</v>
      </c>
    </row>
    <row r="93" spans="1:19" x14ac:dyDescent="0.25">
      <c r="C93" s="8" t="s">
        <v>12076</v>
      </c>
      <c r="D93" t="s">
        <v>47</v>
      </c>
      <c r="E93" t="s">
        <v>36</v>
      </c>
    </row>
    <row r="94" spans="1:19" x14ac:dyDescent="0.25">
      <c r="C94" s="9" t="s">
        <v>63</v>
      </c>
      <c r="D94">
        <v>1881</v>
      </c>
      <c r="E94">
        <v>691</v>
      </c>
    </row>
    <row r="95" spans="1:19" x14ac:dyDescent="0.25">
      <c r="C95" s="9" t="s">
        <v>39</v>
      </c>
      <c r="D95">
        <v>1785</v>
      </c>
      <c r="E95">
        <v>752</v>
      </c>
    </row>
    <row r="96" spans="1:19" x14ac:dyDescent="0.25">
      <c r="C96" s="9" t="s">
        <v>50</v>
      </c>
      <c r="D96">
        <v>1773</v>
      </c>
      <c r="E96">
        <v>697</v>
      </c>
    </row>
    <row r="97" spans="3:5" x14ac:dyDescent="0.25">
      <c r="C97" s="9" t="s">
        <v>28</v>
      </c>
      <c r="D97">
        <v>1704</v>
      </c>
      <c r="E97">
        <v>717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3D41-7BD5-40AC-BD2D-06EC7D430BB7}">
  <dimension ref="A3:O105"/>
  <sheetViews>
    <sheetView topLeftCell="A70" workbookViewId="0">
      <selection activeCell="I80" sqref="I80:I84"/>
    </sheetView>
  </sheetViews>
  <sheetFormatPr defaultRowHeight="15" x14ac:dyDescent="0.25"/>
  <cols>
    <col min="1" max="1" width="27" bestFit="1" customWidth="1"/>
    <col min="3" max="3" width="13.140625" bestFit="1" customWidth="1"/>
    <col min="4" max="5" width="17.85546875" bestFit="1" customWidth="1"/>
    <col min="6" max="6" width="14.5703125" bestFit="1" customWidth="1"/>
    <col min="7" max="7" width="20.85546875" bestFit="1" customWidth="1"/>
    <col min="8" max="8" width="12" bestFit="1" customWidth="1"/>
    <col min="9" max="9" width="12.5703125" bestFit="1" customWidth="1"/>
    <col min="10" max="10" width="17.85546875" bestFit="1" customWidth="1"/>
    <col min="12" max="12" width="12.140625" bestFit="1" customWidth="1"/>
    <col min="13" max="13" width="12.5703125" bestFit="1" customWidth="1"/>
    <col min="14" max="14" width="17.85546875" bestFit="1" customWidth="1"/>
  </cols>
  <sheetData>
    <row r="3" spans="1:15" x14ac:dyDescent="0.25">
      <c r="A3" t="s">
        <v>12097</v>
      </c>
      <c r="C3" t="s">
        <v>12095</v>
      </c>
      <c r="F3" s="8" t="s">
        <v>12076</v>
      </c>
      <c r="G3" t="s">
        <v>12081</v>
      </c>
      <c r="H3" t="s">
        <v>12096</v>
      </c>
      <c r="I3" t="s">
        <v>12065</v>
      </c>
      <c r="J3" t="s">
        <v>12062</v>
      </c>
    </row>
    <row r="4" spans="1:15" x14ac:dyDescent="0.25">
      <c r="F4" s="9" t="s">
        <v>66</v>
      </c>
      <c r="G4">
        <v>3294</v>
      </c>
      <c r="H4">
        <v>8346608</v>
      </c>
      <c r="I4">
        <v>4929786.1499999994</v>
      </c>
      <c r="J4">
        <v>39378034.809999987</v>
      </c>
    </row>
    <row r="5" spans="1:15" x14ac:dyDescent="0.25">
      <c r="F5" s="9" t="s">
        <v>44</v>
      </c>
      <c r="G5">
        <v>3284</v>
      </c>
      <c r="H5">
        <v>8321056</v>
      </c>
      <c r="I5">
        <v>4924730.41</v>
      </c>
      <c r="J5">
        <v>39497633.270000041</v>
      </c>
      <c r="M5" s="9" t="s">
        <v>66</v>
      </c>
      <c r="N5">
        <v>3294</v>
      </c>
      <c r="O5">
        <v>8346608</v>
      </c>
    </row>
    <row r="6" spans="1:15" x14ac:dyDescent="0.25">
      <c r="F6" s="9" t="s">
        <v>33</v>
      </c>
      <c r="G6">
        <v>3422</v>
      </c>
      <c r="H6">
        <v>8827489</v>
      </c>
      <c r="I6">
        <v>5243686.5499999924</v>
      </c>
      <c r="J6">
        <v>41851172.640000157</v>
      </c>
      <c r="M6" s="9" t="s">
        <v>44</v>
      </c>
      <c r="N6">
        <v>3284</v>
      </c>
      <c r="O6">
        <v>8321056</v>
      </c>
    </row>
    <row r="7" spans="1:15" x14ac:dyDescent="0.25">
      <c r="F7" s="9" t="s">
        <v>12077</v>
      </c>
      <c r="G7">
        <v>10000</v>
      </c>
      <c r="H7">
        <v>25495153</v>
      </c>
      <c r="I7">
        <v>15098203.109999998</v>
      </c>
      <c r="J7">
        <v>120726840.72000001</v>
      </c>
      <c r="M7" s="9" t="s">
        <v>33</v>
      </c>
      <c r="N7">
        <v>3422</v>
      </c>
      <c r="O7">
        <v>8827489</v>
      </c>
    </row>
    <row r="11" spans="1:15" x14ac:dyDescent="0.25">
      <c r="F11" s="16" t="s">
        <v>12098</v>
      </c>
    </row>
    <row r="12" spans="1:15" x14ac:dyDescent="0.25">
      <c r="F12" s="13">
        <f xml:space="preserve"> 8827489 / 100000</f>
        <v>88.274889999999999</v>
      </c>
    </row>
    <row r="18" spans="1:6" x14ac:dyDescent="0.25">
      <c r="A18" t="s">
        <v>12099</v>
      </c>
    </row>
    <row r="19" spans="1:6" x14ac:dyDescent="0.25">
      <c r="C19" t="s">
        <v>12100</v>
      </c>
    </row>
    <row r="20" spans="1:6" x14ac:dyDescent="0.25">
      <c r="D20" t="s">
        <v>12101</v>
      </c>
      <c r="E20">
        <v>41851172.640000157</v>
      </c>
    </row>
    <row r="21" spans="1:6" x14ac:dyDescent="0.25">
      <c r="D21" t="s">
        <v>12102</v>
      </c>
      <c r="E21" s="17">
        <v>120726840.72000001</v>
      </c>
    </row>
    <row r="22" spans="1:6" x14ac:dyDescent="0.25">
      <c r="D22" t="s">
        <v>12103</v>
      </c>
      <c r="E22" s="18">
        <f xml:space="preserve"> E20/E21</f>
        <v>0.3466600499972079</v>
      </c>
    </row>
    <row r="29" spans="1:6" x14ac:dyDescent="0.25">
      <c r="A29" t="s">
        <v>12104</v>
      </c>
      <c r="C29" t="s">
        <v>12105</v>
      </c>
      <c r="E29" t="s">
        <v>12065</v>
      </c>
      <c r="F29" t="s">
        <v>12092</v>
      </c>
    </row>
    <row r="30" spans="1:6" x14ac:dyDescent="0.25">
      <c r="E30">
        <v>15098203.109999968</v>
      </c>
      <c r="F30">
        <v>24991</v>
      </c>
    </row>
    <row r="33" spans="1:8" x14ac:dyDescent="0.25">
      <c r="D33" s="14">
        <f>E30/F30</f>
        <v>604.14561682205465</v>
      </c>
    </row>
    <row r="38" spans="1:8" x14ac:dyDescent="0.25">
      <c r="A38" t="s">
        <v>12107</v>
      </c>
      <c r="C38" t="s">
        <v>12106</v>
      </c>
    </row>
    <row r="47" spans="1:8" x14ac:dyDescent="0.25">
      <c r="A47" t="s">
        <v>12108</v>
      </c>
      <c r="C47" s="8" t="s">
        <v>12076</v>
      </c>
      <c r="D47" t="s">
        <v>12062</v>
      </c>
      <c r="G47" s="7" t="s">
        <v>12076</v>
      </c>
      <c r="H47" s="7" t="s">
        <v>12062</v>
      </c>
    </row>
    <row r="48" spans="1:8" x14ac:dyDescent="0.25">
      <c r="C48" s="9" t="s">
        <v>91</v>
      </c>
      <c r="D48">
        <v>13275163.390000006</v>
      </c>
      <c r="G48" s="9" t="s">
        <v>91</v>
      </c>
      <c r="H48" s="3">
        <f xml:space="preserve"> 13275163.39/ 10000000</f>
        <v>1.327516339</v>
      </c>
    </row>
    <row r="49" spans="1:14" x14ac:dyDescent="0.25">
      <c r="C49" s="9" t="s">
        <v>79</v>
      </c>
      <c r="D49">
        <v>13960500.530000012</v>
      </c>
      <c r="G49" s="9" t="s">
        <v>79</v>
      </c>
      <c r="H49" s="3">
        <f xml:space="preserve"> 13960500.53/ 10000000</f>
        <v>1.396050053</v>
      </c>
    </row>
    <row r="50" spans="1:14" x14ac:dyDescent="0.25">
      <c r="C50" s="9" t="s">
        <v>64</v>
      </c>
      <c r="D50">
        <v>13859595.509999968</v>
      </c>
      <c r="G50" s="9" t="s">
        <v>64</v>
      </c>
      <c r="H50" s="3">
        <f xml:space="preserve"> 13859595.51 / 10000000</f>
        <v>1.385959551</v>
      </c>
    </row>
    <row r="51" spans="1:14" x14ac:dyDescent="0.25">
      <c r="C51" s="9" t="s">
        <v>86</v>
      </c>
      <c r="D51">
        <v>14593100.399999987</v>
      </c>
      <c r="G51" s="9" t="s">
        <v>86</v>
      </c>
      <c r="H51" s="3">
        <f xml:space="preserve"> 14593100.4 / 10000000</f>
        <v>1.4593100400000001</v>
      </c>
    </row>
    <row r="52" spans="1:14" x14ac:dyDescent="0.25">
      <c r="C52" s="9" t="s">
        <v>59</v>
      </c>
      <c r="D52">
        <v>13605595.580000009</v>
      </c>
      <c r="G52" s="9" t="s">
        <v>59</v>
      </c>
      <c r="H52" s="3">
        <f xml:space="preserve"> 13605595.58/ 10000000</f>
        <v>1.3605595580000001</v>
      </c>
    </row>
    <row r="58" spans="1:14" x14ac:dyDescent="0.25">
      <c r="A58" t="s">
        <v>12109</v>
      </c>
      <c r="C58" s="8" t="s">
        <v>12076</v>
      </c>
      <c r="D58" t="s">
        <v>12065</v>
      </c>
      <c r="E58" t="s">
        <v>12062</v>
      </c>
      <c r="G58" s="2" t="s">
        <v>12076</v>
      </c>
      <c r="H58" s="2" t="s">
        <v>12065</v>
      </c>
      <c r="I58" s="2" t="s">
        <v>12062</v>
      </c>
      <c r="L58" s="2" t="s">
        <v>12076</v>
      </c>
      <c r="M58" s="2" t="s">
        <v>12065</v>
      </c>
      <c r="N58" s="2" t="s">
        <v>12062</v>
      </c>
    </row>
    <row r="59" spans="1:14" x14ac:dyDescent="0.25">
      <c r="C59" s="9" t="s">
        <v>91</v>
      </c>
      <c r="D59">
        <v>1670957.3799999997</v>
      </c>
      <c r="E59">
        <v>13275163.390000006</v>
      </c>
      <c r="G59" t="s">
        <v>91</v>
      </c>
      <c r="H59">
        <v>1670957.3799999997</v>
      </c>
      <c r="I59">
        <v>13275163.390000006</v>
      </c>
      <c r="L59" t="s">
        <v>91</v>
      </c>
      <c r="M59" s="13">
        <f t="shared" ref="M59:M67" si="0">H59/100000</f>
        <v>16.709573799999998</v>
      </c>
      <c r="N59" s="13">
        <f t="shared" ref="N59:N67" si="1">I59/100000</f>
        <v>132.75163390000006</v>
      </c>
    </row>
    <row r="60" spans="1:14" x14ac:dyDescent="0.25">
      <c r="C60" s="9" t="s">
        <v>116</v>
      </c>
      <c r="D60">
        <v>1604352.89</v>
      </c>
      <c r="E60">
        <v>12740583.149999987</v>
      </c>
      <c r="G60" t="s">
        <v>116</v>
      </c>
      <c r="H60">
        <v>1604352.89</v>
      </c>
      <c r="I60">
        <v>12740583.149999987</v>
      </c>
      <c r="L60" t="s">
        <v>116</v>
      </c>
      <c r="M60" s="13">
        <f t="shared" si="0"/>
        <v>16.043528899999998</v>
      </c>
      <c r="N60" s="13">
        <f t="shared" si="1"/>
        <v>127.40583149999988</v>
      </c>
    </row>
    <row r="61" spans="1:14" x14ac:dyDescent="0.25">
      <c r="C61" s="9" t="s">
        <v>42</v>
      </c>
      <c r="D61">
        <v>1566885.9400000018</v>
      </c>
      <c r="E61">
        <v>12650092.499999989</v>
      </c>
      <c r="G61" t="s">
        <v>42</v>
      </c>
      <c r="H61">
        <v>1566885.9400000018</v>
      </c>
      <c r="I61">
        <v>12650092.499999989</v>
      </c>
      <c r="L61" t="s">
        <v>42</v>
      </c>
      <c r="M61" s="13">
        <f t="shared" si="0"/>
        <v>15.668859400000018</v>
      </c>
      <c r="N61" s="13">
        <f t="shared" si="1"/>
        <v>126.50092499999988</v>
      </c>
    </row>
    <row r="62" spans="1:14" x14ac:dyDescent="0.25">
      <c r="C62" s="9" t="s">
        <v>79</v>
      </c>
      <c r="D62">
        <v>1782235.169999999</v>
      </c>
      <c r="E62">
        <v>13960500.530000012</v>
      </c>
      <c r="G62" t="s">
        <v>79</v>
      </c>
      <c r="H62">
        <v>1782235.169999999</v>
      </c>
      <c r="I62">
        <v>13960500.530000012</v>
      </c>
      <c r="L62" t="s">
        <v>79</v>
      </c>
      <c r="M62" s="13">
        <f t="shared" si="0"/>
        <v>17.822351699999992</v>
      </c>
      <c r="N62" s="13">
        <f t="shared" si="1"/>
        <v>139.60500530000013</v>
      </c>
    </row>
    <row r="63" spans="1:14" x14ac:dyDescent="0.25">
      <c r="C63" s="9" t="s">
        <v>53</v>
      </c>
      <c r="D63">
        <v>1608493.8299999994</v>
      </c>
      <c r="E63">
        <v>13031636.569999997</v>
      </c>
      <c r="G63" t="s">
        <v>53</v>
      </c>
      <c r="H63">
        <v>1608493.8299999994</v>
      </c>
      <c r="I63">
        <v>13031636.569999997</v>
      </c>
      <c r="L63" t="s">
        <v>53</v>
      </c>
      <c r="M63" s="13">
        <f t="shared" si="0"/>
        <v>16.084938299999994</v>
      </c>
      <c r="N63" s="13">
        <f t="shared" si="1"/>
        <v>130.31636569999998</v>
      </c>
    </row>
    <row r="64" spans="1:14" x14ac:dyDescent="0.25">
      <c r="C64" s="9" t="s">
        <v>64</v>
      </c>
      <c r="D64">
        <v>1726209.1100000003</v>
      </c>
      <c r="E64">
        <v>13859595.509999968</v>
      </c>
      <c r="G64" t="s">
        <v>64</v>
      </c>
      <c r="H64">
        <v>1726209.1100000003</v>
      </c>
      <c r="I64">
        <v>13859595.509999968</v>
      </c>
      <c r="L64" t="s">
        <v>64</v>
      </c>
      <c r="M64" s="13">
        <f t="shared" si="0"/>
        <v>17.262091100000003</v>
      </c>
      <c r="N64" s="13">
        <f t="shared" si="1"/>
        <v>138.59595509999968</v>
      </c>
    </row>
    <row r="65" spans="1:14" x14ac:dyDescent="0.25">
      <c r="C65" s="9" t="s">
        <v>86</v>
      </c>
      <c r="D65">
        <v>1827960.8399999992</v>
      </c>
      <c r="E65">
        <v>14593100.399999987</v>
      </c>
      <c r="G65" t="s">
        <v>86</v>
      </c>
      <c r="H65">
        <v>1827960.8399999992</v>
      </c>
      <c r="I65">
        <v>14593100.399999987</v>
      </c>
      <c r="L65" t="s">
        <v>86</v>
      </c>
      <c r="M65" s="13">
        <f t="shared" si="0"/>
        <v>18.27960839999999</v>
      </c>
      <c r="N65" s="13">
        <f t="shared" si="1"/>
        <v>145.93100399999986</v>
      </c>
    </row>
    <row r="66" spans="1:14" x14ac:dyDescent="0.25">
      <c r="C66" s="9" t="s">
        <v>59</v>
      </c>
      <c r="D66">
        <v>1683868.7099999983</v>
      </c>
      <c r="E66">
        <v>13605595.580000009</v>
      </c>
      <c r="G66" t="s">
        <v>59</v>
      </c>
      <c r="H66">
        <v>1683868.7099999983</v>
      </c>
      <c r="I66">
        <v>13605595.580000009</v>
      </c>
      <c r="L66" t="s">
        <v>59</v>
      </c>
      <c r="M66" s="13">
        <f t="shared" si="0"/>
        <v>16.838687099999984</v>
      </c>
      <c r="N66" s="13">
        <f t="shared" si="1"/>
        <v>136.05595580000011</v>
      </c>
    </row>
    <row r="67" spans="1:14" x14ac:dyDescent="0.25">
      <c r="C67" s="9" t="s">
        <v>31</v>
      </c>
      <c r="D67">
        <v>1627239.2400000005</v>
      </c>
      <c r="E67">
        <v>13010573.090000007</v>
      </c>
      <c r="G67" t="s">
        <v>31</v>
      </c>
      <c r="H67">
        <v>1627239.2400000005</v>
      </c>
      <c r="I67">
        <v>13010573.090000007</v>
      </c>
      <c r="L67" t="s">
        <v>31</v>
      </c>
      <c r="M67" s="13">
        <f t="shared" si="0"/>
        <v>16.272392400000005</v>
      </c>
      <c r="N67" s="13">
        <f t="shared" si="1"/>
        <v>130.10573090000008</v>
      </c>
    </row>
    <row r="79" spans="1:14" x14ac:dyDescent="0.25">
      <c r="A79" t="s">
        <v>12110</v>
      </c>
      <c r="C79" s="8" t="s">
        <v>12076</v>
      </c>
      <c r="D79" t="s">
        <v>12062</v>
      </c>
      <c r="F79" t="s">
        <v>12076</v>
      </c>
      <c r="G79" t="s">
        <v>12062</v>
      </c>
      <c r="I79" t="s">
        <v>12076</v>
      </c>
      <c r="J79" t="s">
        <v>12062</v>
      </c>
    </row>
    <row r="80" spans="1:14" x14ac:dyDescent="0.25">
      <c r="C80" s="9" t="s">
        <v>91</v>
      </c>
      <c r="D80">
        <v>13275163.390000006</v>
      </c>
      <c r="F80" t="s">
        <v>91</v>
      </c>
      <c r="G80">
        <v>13275163.390000006</v>
      </c>
      <c r="I80" t="s">
        <v>91</v>
      </c>
      <c r="J80" s="3">
        <f>G80/10000000</f>
        <v>1.3275163390000007</v>
      </c>
    </row>
    <row r="81" spans="1:10" x14ac:dyDescent="0.25">
      <c r="C81" s="9" t="s">
        <v>116</v>
      </c>
      <c r="D81">
        <v>12740583.149999987</v>
      </c>
      <c r="F81" t="s">
        <v>116</v>
      </c>
      <c r="G81">
        <v>12740583.149999987</v>
      </c>
      <c r="I81" t="s">
        <v>116</v>
      </c>
      <c r="J81" s="3">
        <f t="shared" ref="J81:J84" si="2">G81/10000000</f>
        <v>1.2740583149999987</v>
      </c>
    </row>
    <row r="82" spans="1:10" x14ac:dyDescent="0.25">
      <c r="C82" s="9" t="s">
        <v>42</v>
      </c>
      <c r="D82">
        <v>12650092.499999989</v>
      </c>
      <c r="F82" t="s">
        <v>42</v>
      </c>
      <c r="G82">
        <v>12650092.499999989</v>
      </c>
      <c r="I82" t="s">
        <v>42</v>
      </c>
      <c r="J82" s="3">
        <f t="shared" si="2"/>
        <v>1.265009249999999</v>
      </c>
    </row>
    <row r="83" spans="1:10" x14ac:dyDescent="0.25">
      <c r="C83" s="9" t="s">
        <v>53</v>
      </c>
      <c r="D83">
        <v>13031636.569999997</v>
      </c>
      <c r="F83" t="s">
        <v>53</v>
      </c>
      <c r="G83">
        <v>13031636.569999997</v>
      </c>
      <c r="I83" t="s">
        <v>53</v>
      </c>
      <c r="J83" s="3">
        <f t="shared" si="2"/>
        <v>1.3031636569999996</v>
      </c>
    </row>
    <row r="84" spans="1:10" x14ac:dyDescent="0.25">
      <c r="C84" s="9" t="s">
        <v>31</v>
      </c>
      <c r="D84">
        <v>13010573.090000007</v>
      </c>
      <c r="F84" t="s">
        <v>31</v>
      </c>
      <c r="G84">
        <v>13010573.090000007</v>
      </c>
      <c r="I84" t="s">
        <v>31</v>
      </c>
      <c r="J84" s="3">
        <f t="shared" si="2"/>
        <v>1.3010573090000008</v>
      </c>
    </row>
    <row r="95" spans="1:10" x14ac:dyDescent="0.25">
      <c r="A95" t="s">
        <v>12111</v>
      </c>
      <c r="C95" s="8" t="s">
        <v>12081</v>
      </c>
      <c r="D95" s="8" t="s">
        <v>12089</v>
      </c>
    </row>
    <row r="96" spans="1:10" x14ac:dyDescent="0.25">
      <c r="C96" s="8" t="s">
        <v>12076</v>
      </c>
      <c r="D96" t="s">
        <v>66</v>
      </c>
      <c r="E96" t="s">
        <v>44</v>
      </c>
      <c r="F96" t="s">
        <v>33</v>
      </c>
      <c r="H96" s="7" t="s">
        <v>12076</v>
      </c>
      <c r="I96" s="7" t="s">
        <v>33</v>
      </c>
      <c r="J96" s="7" t="s">
        <v>44</v>
      </c>
    </row>
    <row r="97" spans="3:10" x14ac:dyDescent="0.25">
      <c r="C97" s="9" t="s">
        <v>91</v>
      </c>
      <c r="D97">
        <v>366</v>
      </c>
      <c r="E97">
        <v>355</v>
      </c>
      <c r="F97">
        <v>395</v>
      </c>
      <c r="H97" s="9" t="s">
        <v>91</v>
      </c>
      <c r="I97">
        <v>395</v>
      </c>
      <c r="J97">
        <v>355</v>
      </c>
    </row>
    <row r="98" spans="3:10" x14ac:dyDescent="0.25">
      <c r="C98" s="9" t="s">
        <v>116</v>
      </c>
      <c r="D98">
        <v>343</v>
      </c>
      <c r="E98">
        <v>374</v>
      </c>
      <c r="F98">
        <v>375</v>
      </c>
      <c r="H98" s="9" t="s">
        <v>116</v>
      </c>
      <c r="I98">
        <v>375</v>
      </c>
      <c r="J98">
        <v>374</v>
      </c>
    </row>
    <row r="99" spans="3:10" x14ac:dyDescent="0.25">
      <c r="C99" s="9" t="s">
        <v>42</v>
      </c>
      <c r="D99">
        <v>351</v>
      </c>
      <c r="E99">
        <v>332</v>
      </c>
      <c r="F99">
        <v>401</v>
      </c>
      <c r="H99" s="9" t="s">
        <v>42</v>
      </c>
      <c r="I99">
        <v>401</v>
      </c>
      <c r="J99">
        <v>332</v>
      </c>
    </row>
    <row r="100" spans="3:10" x14ac:dyDescent="0.25">
      <c r="C100" s="9" t="s">
        <v>79</v>
      </c>
      <c r="D100">
        <v>372</v>
      </c>
      <c r="E100">
        <v>355</v>
      </c>
      <c r="F100">
        <v>393</v>
      </c>
      <c r="H100" s="9" t="s">
        <v>79</v>
      </c>
      <c r="I100">
        <v>393</v>
      </c>
      <c r="J100">
        <v>355</v>
      </c>
    </row>
    <row r="101" spans="3:10" x14ac:dyDescent="0.25">
      <c r="C101" s="9" t="s">
        <v>53</v>
      </c>
      <c r="D101">
        <v>347</v>
      </c>
      <c r="E101">
        <v>369</v>
      </c>
      <c r="F101">
        <v>364</v>
      </c>
      <c r="H101" s="9" t="s">
        <v>53</v>
      </c>
      <c r="I101">
        <v>364</v>
      </c>
      <c r="J101">
        <v>369</v>
      </c>
    </row>
    <row r="102" spans="3:10" x14ac:dyDescent="0.25">
      <c r="C102" s="9" t="s">
        <v>64</v>
      </c>
      <c r="D102">
        <v>354</v>
      </c>
      <c r="E102">
        <v>373</v>
      </c>
      <c r="F102">
        <v>379</v>
      </c>
      <c r="H102" s="9" t="s">
        <v>64</v>
      </c>
      <c r="I102">
        <v>379</v>
      </c>
      <c r="J102">
        <v>373</v>
      </c>
    </row>
    <row r="103" spans="3:10" x14ac:dyDescent="0.25">
      <c r="C103" s="9" t="s">
        <v>86</v>
      </c>
      <c r="D103">
        <v>437</v>
      </c>
      <c r="E103">
        <v>371</v>
      </c>
      <c r="F103">
        <v>371</v>
      </c>
      <c r="H103" s="9" t="s">
        <v>86</v>
      </c>
      <c r="I103">
        <v>371</v>
      </c>
      <c r="J103">
        <v>371</v>
      </c>
    </row>
    <row r="104" spans="3:10" x14ac:dyDescent="0.25">
      <c r="C104" s="9" t="s">
        <v>59</v>
      </c>
      <c r="D104">
        <v>371</v>
      </c>
      <c r="E104">
        <v>388</v>
      </c>
      <c r="F104">
        <v>382</v>
      </c>
      <c r="H104" s="9" t="s">
        <v>59</v>
      </c>
      <c r="I104">
        <v>382</v>
      </c>
      <c r="J104">
        <v>388</v>
      </c>
    </row>
    <row r="105" spans="3:10" x14ac:dyDescent="0.25">
      <c r="C105" s="9" t="s">
        <v>31</v>
      </c>
      <c r="D105">
        <v>353</v>
      </c>
      <c r="E105">
        <v>367</v>
      </c>
      <c r="F105">
        <v>362</v>
      </c>
      <c r="H105" s="9" t="s">
        <v>31</v>
      </c>
      <c r="I105">
        <v>362</v>
      </c>
      <c r="J105">
        <v>367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3FCC60-88D1-4889-92C1-075F077294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Overview Dashboard</vt:lpstr>
      <vt:lpstr>Branch Performance Dashboard</vt:lpstr>
      <vt:lpstr>Product Analysis Dashboard</vt:lpstr>
      <vt:lpstr>Report</vt:lpstr>
      <vt:lpstr>Analysis_page_1</vt:lpstr>
      <vt:lpstr>Analysis_page_2</vt:lpstr>
      <vt:lpstr>Anaysis_page_3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Pushpkar Roy</dc:creator>
  <cp:lastModifiedBy>Pushpkar Roy</cp:lastModifiedBy>
  <dcterms:created xsi:type="dcterms:W3CDTF">2026-04-22T09:29:12Z</dcterms:created>
  <dcterms:modified xsi:type="dcterms:W3CDTF">2026-04-26T07:29:01Z</dcterms:modified>
</cp:coreProperties>
</file>